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11"/>
  <workbookPr defaultThemeVersion="166925"/>
  <mc:AlternateContent xmlns:mc="http://schemas.openxmlformats.org/markup-compatibility/2006">
    <mc:Choice Requires="x15">
      <x15ac:absPath xmlns:x15ac="http://schemas.microsoft.com/office/spreadsheetml/2010/11/ac" url="https://liprop-my.sharepoint.com/personal/kthorburn_linklogistics_com/Documents/Desktop/Opex Variance/"/>
    </mc:Choice>
  </mc:AlternateContent>
  <xr:revisionPtr revIDLastSave="0" documentId="8_{260FC29A-BC97-460E-85AD-6E7453CC6933}" xr6:coauthVersionLast="47" xr6:coauthVersionMax="47" xr10:uidLastSave="{00000000-0000-0000-0000-000000000000}"/>
  <bookViews>
    <workbookView xWindow="2880" yWindow="3420" windowWidth="21600" windowHeight="11385" firstSheet="1" activeTab="1" xr2:uid="{3EE82C67-1B2A-4DFC-A580-9E4CD3C6B79A}"/>
  </bookViews>
  <sheets>
    <sheet name="LEGACY" sheetId="1" r:id="rId1"/>
    <sheet name="CURRENT" sheetId="4" r:id="rId2"/>
    <sheet name="ACCOUNT_MAPPING" sheetId="2" r:id="rId3"/>
  </sheets>
  <definedNames>
    <definedName name="_xlnm._FilterDatabase" localSheetId="2" hidden="1">ACCOUNT_MAPPING!$A$1:$D$146</definedName>
    <definedName name="_xlnm._FilterDatabase" localSheetId="0" hidden="1">LEGACY!$A$1:$L$15873</definedName>
    <definedName name="ExternalData_1" localSheetId="1" hidden="1">CURRENT!$A$1:$K$9931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2" i="1"/>
  <c r="G11992" i="1" a="1"/>
  <c r="G11992" i="1"/>
  <c r="G12985" i="1" a="1"/>
  <c r="G12985" i="1"/>
  <c r="G4641" i="1" a="1"/>
  <c r="G4641" i="1"/>
  <c r="G2684" i="1" a="1"/>
  <c r="G2684" i="1"/>
  <c r="G11283" i="1" a="1"/>
  <c r="G11283" i="1"/>
  <c r="G9358" i="1" a="1"/>
  <c r="G9358" i="1"/>
  <c r="G4306" i="1" a="1"/>
  <c r="G4306" i="1"/>
  <c r="G4670" i="1" a="1"/>
  <c r="G4670" i="1"/>
  <c r="G5945" i="1" a="1"/>
  <c r="G5945" i="1"/>
  <c r="G9359" i="1" a="1"/>
  <c r="G9359" i="1"/>
  <c r="G498" i="1" a="1"/>
  <c r="G498" i="1"/>
  <c r="G4451" i="1" a="1"/>
  <c r="G4451" i="1"/>
  <c r="G9419" i="1" a="1"/>
  <c r="G9419" i="1"/>
  <c r="G6123" i="1" a="1"/>
  <c r="G6123" i="1"/>
  <c r="G2860" i="1" a="1"/>
  <c r="G2860" i="1"/>
  <c r="G2880" i="1" a="1"/>
  <c r="G2880" i="1"/>
  <c r="G2537" i="1" a="1"/>
  <c r="G2537" i="1"/>
  <c r="G5525" i="1" a="1"/>
  <c r="G5525" i="1"/>
  <c r="G12526" i="1"/>
  <c r="G3650" i="1" a="1"/>
  <c r="G3650" i="1"/>
  <c r="G4809" i="1" a="1"/>
  <c r="G4809" i="1"/>
  <c r="G7600" i="1" a="1"/>
  <c r="G7600" i="1"/>
  <c r="G2893" i="1" a="1"/>
  <c r="G2893" i="1"/>
  <c r="G3010" i="1" a="1"/>
  <c r="G3010" i="1"/>
  <c r="G7640" i="1" a="1"/>
  <c r="G7640" i="1"/>
  <c r="G7647" i="1" a="1"/>
  <c r="G7647" i="1"/>
  <c r="G7653" i="1" a="1"/>
  <c r="G765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A74A73-F482-4EB3-BD32-180E27369EBA}" keepAlive="1" name="Query - cr962_ov_vr" description="Connection to the 'cr962_ov_vr' query in the workbook." type="5" refreshedVersion="8" background="1" saveData="1">
    <dbPr connection="Provider=Microsoft.Mashup.OleDb.1;Data Source=$Workbook$;Location=cr962_ov_vr;Extended Properties=&quot;&quot;" command="SELECT * FROM [cr962_ov_v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<sst xmlns="http://schemas.openxmlformats.org/spreadsheetml/2006/main" count="180949" uniqueCount="25408">
  <si>
    <t>PROPERTY_ID</t>
  </si>
  <si>
    <t>PROPERTY_CODE</t>
  </si>
  <si>
    <t>ACCOUNT_CODE</t>
  </si>
  <si>
    <t>PERIOD</t>
  </si>
  <si>
    <t>REASON</t>
  </si>
  <si>
    <t>STATUS</t>
  </si>
  <si>
    <t>NOTE</t>
  </si>
  <si>
    <t>CREATED_ON</t>
  </si>
  <si>
    <t>CREATED_BY</t>
  </si>
  <si>
    <t>MODIFIED_ON</t>
  </si>
  <si>
    <t>MODIFIED_BY</t>
  </si>
  <si>
    <t xml:space="preserve">br30026 </t>
  </si>
  <si>
    <t>23Q1</t>
  </si>
  <si>
    <t>NULL</t>
  </si>
  <si>
    <t>POSITIVE VARIANCE: Have not received security invoices for Q1.</t>
  </si>
  <si>
    <t>arubio@linklogistics.com</t>
  </si>
  <si>
    <t xml:space="preserve">br40345 </t>
  </si>
  <si>
    <t>22Q4</t>
  </si>
  <si>
    <t>UNDER BUDGET due to development and less security coverage being needed</t>
  </si>
  <si>
    <t>ajared@linklogistics.com</t>
  </si>
  <si>
    <t xml:space="preserve">br40348 </t>
  </si>
  <si>
    <t>OVER-BUDGET: CAM Security was higher than budgeted primarily due to the unbudgeted costs for evening security coverage as the building is vacant and requires security coverage due to a recent break-in.</t>
  </si>
  <si>
    <t>mhernandez@linklogistics.com</t>
  </si>
  <si>
    <t xml:space="preserve">bt42367 </t>
  </si>
  <si>
    <t xml:space="preserve">OVER-BUDGET Fire Watch required as we replace the building Fire System. </t>
  </si>
  <si>
    <t>kvenneman@linklogistics.com</t>
  </si>
  <si>
    <t xml:space="preserve">br40364 </t>
  </si>
  <si>
    <t>Timing Variance - 3rd Party Shadow Books</t>
  </si>
  <si>
    <t>chughes@linklogistics.com</t>
  </si>
  <si>
    <t xml:space="preserve">bt42015 </t>
  </si>
  <si>
    <t>OVER BUDGET. Unbudgeted fire watch while fire alarm panel was down.  Remained in place until transformer was replaced.</t>
  </si>
  <si>
    <t>krobinson@linklogistics.com</t>
  </si>
  <si>
    <t xml:space="preserve">br40389 </t>
  </si>
  <si>
    <t>NEGATIVE VARIANCE: Security cost higher than expected due to labor shortage.</t>
  </si>
  <si>
    <t>kparry@linklogistics.com</t>
  </si>
  <si>
    <t xml:space="preserve">bt42021 </t>
  </si>
  <si>
    <t>OVER BUDGET. Fire watch needed when fire panel lost power.</t>
  </si>
  <si>
    <t xml:space="preserve">br42098 </t>
  </si>
  <si>
    <t xml:space="preserve">OVER-BUDGET: CAM Security was higher than budgeted primarily due to the unbudgeted costs for 24-hour security coverage for fire watch.  </t>
  </si>
  <si>
    <t xml:space="preserve">br42204 </t>
  </si>
  <si>
    <t xml:space="preserve">OVERBUDGET: fire watch while system was down for repairs </t>
  </si>
  <si>
    <t>cpalma@linklogistics.com</t>
  </si>
  <si>
    <t xml:space="preserve">bp42357 </t>
  </si>
  <si>
    <t>UNDER BUDGET: Decreased security for 4th qtr as it was not initially budgeted for.</t>
  </si>
  <si>
    <t>MMarquez@linklogistics.com</t>
  </si>
  <si>
    <t xml:space="preserve">bp42359 </t>
  </si>
  <si>
    <t>UNDER BUDGET: Security decreased at the end of the year as it was not initially budgeted for.</t>
  </si>
  <si>
    <t xml:space="preserve">bt42411 </t>
  </si>
  <si>
    <t>OVER BUDGET: Fire watch required while fire life safety system was down and repair being made.</t>
  </si>
  <si>
    <t xml:space="preserve">bt42431 </t>
  </si>
  <si>
    <t>UNDER BUDGET- Variance due to invoices were coded to the wrong GL</t>
  </si>
  <si>
    <t>STach@linklogistics.com</t>
  </si>
  <si>
    <t xml:space="preserve">bt42432 </t>
  </si>
  <si>
    <t xml:space="preserve">bt42434 </t>
  </si>
  <si>
    <t xml:space="preserve">bt42435 </t>
  </si>
  <si>
    <t>OVER-BUDGET: Expense budgeted in Acct: 50110-000</t>
  </si>
  <si>
    <t>jcupp@linklogistics.com</t>
  </si>
  <si>
    <t xml:space="preserve">bt42412 </t>
  </si>
  <si>
    <t xml:space="preserve">br42236 </t>
  </si>
  <si>
    <t>POSITIVE  VARIANCE  - Timing variance-  Invoices not received since this time invoices are being processed</t>
  </si>
  <si>
    <t>rantoine@linklogistics.com</t>
  </si>
  <si>
    <t xml:space="preserve">bt42436 </t>
  </si>
  <si>
    <t xml:space="preserve">bt42468 </t>
  </si>
  <si>
    <t>22Q3</t>
  </si>
  <si>
    <t>RECLASS: this is fire watch as part of JC to rebuild pump; PM team has provided info to AOM in order to reclass and close out JC.</t>
  </si>
  <si>
    <t>kgutierrez@linklogistics.com</t>
  </si>
  <si>
    <t xml:space="preserve">bt42451 </t>
  </si>
  <si>
    <t>OVER BUDGET: Increased security due to security concerns.</t>
  </si>
  <si>
    <t>yelenes@linklogistics.com</t>
  </si>
  <si>
    <t xml:space="preserve">bt42430 </t>
  </si>
  <si>
    <t xml:space="preserve">bt42433 </t>
  </si>
  <si>
    <t xml:space="preserve">bt42437 </t>
  </si>
  <si>
    <t xml:space="preserve">bt42573 </t>
  </si>
  <si>
    <t>POSITIVE VARIANCE: Due to timing of security invoices, services rendered- but not billed to property as of March.</t>
  </si>
  <si>
    <t>amoreno@linklogistics.com</t>
  </si>
  <si>
    <t xml:space="preserve">bt42574 </t>
  </si>
  <si>
    <t>POSITIVE VARIANCE: Due to timing of roving security invoices. Services have been rendered, but invoices not posted as of March.</t>
  </si>
  <si>
    <t xml:space="preserve">br40506 </t>
  </si>
  <si>
    <t>OVER BUDGET: Emergency fire watch services were needed</t>
  </si>
  <si>
    <t>KChamizo@linklogistics.com</t>
  </si>
  <si>
    <t xml:space="preserve">br40511 </t>
  </si>
  <si>
    <t xml:space="preserve">br46115 </t>
  </si>
  <si>
    <t>UNDER BUDGET: Contract-Security is posted under GL 50110-000 per ACCENTURE</t>
  </si>
  <si>
    <t>kphillips@linklogistics.com</t>
  </si>
  <si>
    <t xml:space="preserve">br40512 </t>
  </si>
  <si>
    <t xml:space="preserve">bt45117 </t>
  </si>
  <si>
    <t xml:space="preserve">OVER BUDGET/RECLASS:  Accrual related to fire panel replacement needed $6.5K.  Will confirm this coded to FLS repairs when paid.  </t>
  </si>
  <si>
    <t>dwampach@linklogistics.com</t>
  </si>
  <si>
    <t xml:space="preserve">bt46236 </t>
  </si>
  <si>
    <t>OVER BUDGET: Security services not budgeted by prior PM. Will carry negative variance for 2022.</t>
  </si>
  <si>
    <t>ARhodes@linklogistics.com</t>
  </si>
  <si>
    <t xml:space="preserve">br46252 </t>
  </si>
  <si>
    <t>UNDER-BUDGET: Mobile patrol budget not utilized for this building</t>
  </si>
  <si>
    <t>kvolkmar@linklogistics.com</t>
  </si>
  <si>
    <t xml:space="preserve">bt46235 </t>
  </si>
  <si>
    <t xml:space="preserve">OVER BUDGET: No security budgeted for the year. Unsure of budget origination. Current PM did not prepare budget for 2022. </t>
  </si>
  <si>
    <t xml:space="preserve">bt46266 </t>
  </si>
  <si>
    <t>OVER-BUDGET due to additional wall pack lights added due to security issues.</t>
  </si>
  <si>
    <t xml:space="preserve">bt46272 </t>
  </si>
  <si>
    <t>RECLASS: Due to roving security expense posted in other account.</t>
  </si>
  <si>
    <t xml:space="preserve">bt46261 </t>
  </si>
  <si>
    <t>RECLASS: Roving security expense needs to be allocated between all three Nome buildings.</t>
  </si>
  <si>
    <t xml:space="preserve">bt46288 </t>
  </si>
  <si>
    <t>POSITIVE VARIANCE: December 2022 accruals reversed greater than actuals posted in January 2023. Invoices for March services will post in April.</t>
  </si>
  <si>
    <t>storres@linklogistics.com</t>
  </si>
  <si>
    <t xml:space="preserve">bt46289 </t>
  </si>
  <si>
    <t xml:space="preserve">bt46270 </t>
  </si>
  <si>
    <t>POSITIVE VARIANCE: Due to timing of roving security contract expenses not incurred. Services rendered.</t>
  </si>
  <si>
    <t>mskillen@linklogistics.com</t>
  </si>
  <si>
    <t xml:space="preserve">br46386 </t>
  </si>
  <si>
    <t>UNDER-BUDGET: Security services implemented due to late termination of services of PacWest. Redwood Security services implemented at beginning of 2022.</t>
  </si>
  <si>
    <t>tchambers@linklogistics.com</t>
  </si>
  <si>
    <t xml:space="preserve">br46387 </t>
  </si>
  <si>
    <t xml:space="preserve">br46389 </t>
  </si>
  <si>
    <t xml:space="preserve">br46403 </t>
  </si>
  <si>
    <t xml:space="preserve">OVER-BUDGET: Security was added in 2022 after budgets, due to the property having high homeless traffic and theft on the premises to customer property. </t>
  </si>
  <si>
    <t>KCuevas@linklogistics.com</t>
  </si>
  <si>
    <t xml:space="preserve">br46404 </t>
  </si>
  <si>
    <t>UNDER BUDGET - actual security higher than budgeted</t>
  </si>
  <si>
    <t>JChung@linklogistics.com</t>
  </si>
  <si>
    <t xml:space="preserve">br46405 </t>
  </si>
  <si>
    <t xml:space="preserve">bt46240 </t>
  </si>
  <si>
    <t>NEGATIVE VARIANCE due to fire watch is being reclassed to a JC, will reflect on qtr 2 reporting</t>
  </si>
  <si>
    <t>CKephart@linklogistics.com</t>
  </si>
  <si>
    <t xml:space="preserve">br46408 </t>
  </si>
  <si>
    <t xml:space="preserve">br46431 </t>
  </si>
  <si>
    <t xml:space="preserve">br46432 </t>
  </si>
  <si>
    <t xml:space="preserve">br46437 </t>
  </si>
  <si>
    <t xml:space="preserve">br46423 </t>
  </si>
  <si>
    <t xml:space="preserve">br46425 </t>
  </si>
  <si>
    <t xml:space="preserve">br46430 </t>
  </si>
  <si>
    <t xml:space="preserve">br46436 </t>
  </si>
  <si>
    <t>UNDER BUDGET - actual security higher than expected</t>
  </si>
  <si>
    <t xml:space="preserve">br45228 </t>
  </si>
  <si>
    <t>OVER BUDGET: Increased security due to increased nightly activity concerns.</t>
  </si>
  <si>
    <t xml:space="preserve">br46406 </t>
  </si>
  <si>
    <t xml:space="preserve">br46410 </t>
  </si>
  <si>
    <t xml:space="preserve">br46424 </t>
  </si>
  <si>
    <t xml:space="preserve">br46426 </t>
  </si>
  <si>
    <t xml:space="preserve">br46433 </t>
  </si>
  <si>
    <t>UNDER BUDGET - actual security lower than budgeted</t>
  </si>
  <si>
    <t xml:space="preserve">br46434 </t>
  </si>
  <si>
    <t xml:space="preserve">bt46271 </t>
  </si>
  <si>
    <t>RECLASS: Roving security expense under CAM security</t>
  </si>
  <si>
    <t xml:space="preserve">bt46273 </t>
  </si>
  <si>
    <t>RECLASS: Roving security patrol has been coded incorrectly.</t>
  </si>
  <si>
    <t xml:space="preserve">br45225 </t>
  </si>
  <si>
    <t>OVER BUDGET: Unbudgeted security patrol service added to CAM due to nightly activity concerns.</t>
  </si>
  <si>
    <t xml:space="preserve">br45229 </t>
  </si>
  <si>
    <t xml:space="preserve">bt45255 </t>
  </si>
  <si>
    <t xml:space="preserve">POSITIVE-VARIANCE: Due to March invoice not received prior to March books closing. This is a timing issue and will be adjusted once invoice is received. </t>
  </si>
  <si>
    <t>ehenshaw@linklogistics.com</t>
  </si>
  <si>
    <t xml:space="preserve">br46479 </t>
  </si>
  <si>
    <t>UNDER-BUDGET: Security patrol stayed as previous years as need for patrols decreased due to fence installed at the end of '21</t>
  </si>
  <si>
    <t>cgambino@linklogistics.com</t>
  </si>
  <si>
    <t xml:space="preserve">br46509 </t>
  </si>
  <si>
    <t>NEGATIVE VARIANCE: Unbudgeted Security Services for nightly 3x Nightly patrol for the campus due to high theft, vandalism and damage at the property.</t>
  </si>
  <si>
    <t>mmontes@linklogistics.com</t>
  </si>
  <si>
    <t xml:space="preserve">br46279 </t>
  </si>
  <si>
    <t xml:space="preserve">POSITIVE VARIANCE: Due to over-accrual in January for December invoices that created a credit. March invoices will post in April. </t>
  </si>
  <si>
    <t xml:space="preserve">br46510 </t>
  </si>
  <si>
    <t xml:space="preserve">bt45256 </t>
  </si>
  <si>
    <t xml:space="preserve">POSITIVE-VARIANCE: Due to March invoice not received prior to March books closing. This is a timing issue and will be adjusted once invoice is received.  </t>
  </si>
  <si>
    <t xml:space="preserve">br46497 </t>
  </si>
  <si>
    <t>NEGATIVE VARIANCE - Unbudgeted Security Patrol Costs due to high vandalism at the our vacancy suite 521 Stone Rd. This was only 3 months.</t>
  </si>
  <si>
    <t>mharp@linklogistics.com</t>
  </si>
  <si>
    <t xml:space="preserve">br46508 </t>
  </si>
  <si>
    <t xml:space="preserve">br46390 </t>
  </si>
  <si>
    <t>OVERBUDGET: Increased security patrols due to high theft and homeless in the area.</t>
  </si>
  <si>
    <t xml:space="preserve">br46507 </t>
  </si>
  <si>
    <t xml:space="preserve">OVER-BUDGET: Unbudgeted repair for 24/7 Fire Watch due to replacement of FLS Alarm Panel. Fire panel was ordered and had a lead time. Building was required to be under fire watch until installation occurred. </t>
  </si>
  <si>
    <t xml:space="preserve">br46407 </t>
  </si>
  <si>
    <t xml:space="preserve">br46409 </t>
  </si>
  <si>
    <t xml:space="preserve">br46427 </t>
  </si>
  <si>
    <t xml:space="preserve">br46428 </t>
  </si>
  <si>
    <t xml:space="preserve">br46429 </t>
  </si>
  <si>
    <t xml:space="preserve">br46435 </t>
  </si>
  <si>
    <t xml:space="preserve">br46588 </t>
  </si>
  <si>
    <t xml:space="preserve">UNDER BUDGET: CAM Security lower than budget primarily due expense for cost being allocated to CAM Contract Security. </t>
  </si>
  <si>
    <t>efreemangoto@linklogistics.com</t>
  </si>
  <si>
    <t xml:space="preserve">br46592 </t>
  </si>
  <si>
    <t>UNDER BUDGET: CAM Security lower than anticipated primarily due to new security service being lower than previous service provider.</t>
  </si>
  <si>
    <t xml:space="preserve">bt45251 </t>
  </si>
  <si>
    <t>OVER BUDGET - due to SOW change requested from Amazon team. The new SOW had increased costs due to labor increases, minimum wage increase, and inflation. The annual budgeted cost for security services for 2022 was incorrectly entered. Cost should have been closer to $26,522 before SOW change that took place.</t>
  </si>
  <si>
    <t xml:space="preserve">bt46802 </t>
  </si>
  <si>
    <t>UNDER-BUDGET: Security expenses was budgeted under acct 50110-000, CAM Contract - Security. The expense was coded to acct 50105-000, CAM Security.</t>
  </si>
  <si>
    <t>bkasperkhan@linklogistics.com</t>
  </si>
  <si>
    <t xml:space="preserve">bt46799 </t>
  </si>
  <si>
    <t>OVER-BUDGET: Security expense was budgeted under account  50110-000, CAM Contract - Security. The expense was codded to 50105-000, CAM Security. Acct 50105-000, cxl out account 50110-000.</t>
  </si>
  <si>
    <t xml:space="preserve">bt46803 </t>
  </si>
  <si>
    <t>RECLASS: Expense for fire watch service with ACT Security needs to be reclassed from 50105-000 CAM Security to 11120-070 Building Improv - Other [CAM], Capital Type, Fire Life Safety Repairs.</t>
  </si>
  <si>
    <t xml:space="preserve">br46881 </t>
  </si>
  <si>
    <t xml:space="preserve">RECLASS: CAM Security was higher than budgeted primarily due to the unbudgeted costs for 24-hour security coverage as the building is vacant and requires fire watch until the exterior pool is removed. The costs should be reclassed to a NB gl account. </t>
  </si>
  <si>
    <t xml:space="preserve">br46816 </t>
  </si>
  <si>
    <t xml:space="preserve">OVER BUDGET - Unbudgeted security patrols added due to security concerns. </t>
  </si>
  <si>
    <t>ahagen@linklogistics.com</t>
  </si>
  <si>
    <t xml:space="preserve">br45373 </t>
  </si>
  <si>
    <t>NEGATIVE VARIANCE: Unbudgeted emergency repair due to broken fire sprinkler pipe requiring fire watch.</t>
  </si>
  <si>
    <t xml:space="preserve">br46880 </t>
  </si>
  <si>
    <t xml:space="preserve">OVER-BUDGET: CAM Security was higher than budgeted primarily due to the unbudgeted costs for 24-hour security coverage as the building is vacant and requires fire watch since the fire alarm was removed during the demo project.  </t>
  </si>
  <si>
    <t xml:space="preserve">bp40532 </t>
  </si>
  <si>
    <t xml:space="preserve">OVER BUDGET: Unbudgeted expense for required fire watch needed while FLS monitoring system was down and repairs were being completed </t>
  </si>
  <si>
    <t>sfrancis@linklogistics.com</t>
  </si>
  <si>
    <t xml:space="preserve">br47373 </t>
  </si>
  <si>
    <t>POSITIVE VARIANCE: timing accrual for remote security straight lined for the year</t>
  </si>
  <si>
    <t>swalker@linklogistics.com</t>
  </si>
  <si>
    <t xml:space="preserve">br47048 </t>
  </si>
  <si>
    <t xml:space="preserve">UNDER BUDGET - Security contract was less than budgeted. </t>
  </si>
  <si>
    <t>bp40531b</t>
  </si>
  <si>
    <t xml:space="preserve">OVER BUDGET: security was increased at the property to 24/7 and will show as over budget for the remainder of the year.  </t>
  </si>
  <si>
    <t xml:space="preserve">br40634 </t>
  </si>
  <si>
    <t>RECLASS: this was reclassed to from security 50105-000 to capex 11420-021.</t>
  </si>
  <si>
    <t xml:space="preserve">br47006 </t>
  </si>
  <si>
    <t xml:space="preserve">POSITIVE-VARIANCE due to adjusted security patrols, will increase patrols accordingly.    </t>
  </si>
  <si>
    <t>lbueso@linklogistics.com</t>
  </si>
  <si>
    <t>br47048c</t>
  </si>
  <si>
    <t>bp40531h</t>
  </si>
  <si>
    <t>bp40531d</t>
  </si>
  <si>
    <t xml:space="preserve">POSITIVE VARIANCE: over budgeted for allocation of security invoices.  </t>
  </si>
  <si>
    <t xml:space="preserve">br47375 </t>
  </si>
  <si>
    <t xml:space="preserve">OVER-BUDGET: due to unscheduled security issues on property; 24/7 security required for homeless encampment to avoid property damage </t>
  </si>
  <si>
    <t xml:space="preserve">br47000 </t>
  </si>
  <si>
    <t xml:space="preserve">POSITIVE-VARIANCE due to decrease in patrol services, will adjust patrols accordingly.   </t>
  </si>
  <si>
    <t xml:space="preserve">br47339 </t>
  </si>
  <si>
    <t>OVERBUDGET: Fire watch should have been coded to FLS repairs.</t>
  </si>
  <si>
    <t>ejones@linklogistics.com</t>
  </si>
  <si>
    <t xml:space="preserve">br47079 </t>
  </si>
  <si>
    <t>UNDER BUDGET. Termination of roving patrol resulted in cost savings YTD.</t>
  </si>
  <si>
    <t xml:space="preserve">br47081 </t>
  </si>
  <si>
    <t>UNDER BUDGET:  service terminated</t>
  </si>
  <si>
    <t>aneese@linklogistics.com</t>
  </si>
  <si>
    <t xml:space="preserve">br47317 </t>
  </si>
  <si>
    <t>RECLASS: $6881 to be reclassed to contract security (50110-000) for tenant-requested security services through the holidays while gates were not working properly.</t>
  </si>
  <si>
    <t>khammond@linklogistics.com</t>
  </si>
  <si>
    <t>br40831a</t>
  </si>
  <si>
    <t>NEGATIVE VARIANCE- 2022 costs skewing actuals.</t>
  </si>
  <si>
    <t>mjacobsen@linklogistics.com</t>
  </si>
  <si>
    <t>br40831b</t>
  </si>
  <si>
    <t xml:space="preserve">NEGATIVE VARIANCE- 2022 costs skewing actuals.  </t>
  </si>
  <si>
    <t>br40831j</t>
  </si>
  <si>
    <t xml:space="preserve"> OVER BUDGET- Security bill rates were increased mid-year to accommodate better pay rates.    </t>
  </si>
  <si>
    <t>br40838r</t>
  </si>
  <si>
    <t xml:space="preserve">br47392 </t>
  </si>
  <si>
    <t>UNDER BUDGET. TT lease does not require LL to provide security.</t>
  </si>
  <si>
    <t>aihlecyphers@linklogistics.com</t>
  </si>
  <si>
    <t xml:space="preserve">br40724 </t>
  </si>
  <si>
    <t>OVER BUDGET:  Negative variance due to budget dollars are in security category - total budget for both categories 3,900 spend 5,449</t>
  </si>
  <si>
    <t>trenstrom@linklogistics.com</t>
  </si>
  <si>
    <t xml:space="preserve">bt40732 </t>
  </si>
  <si>
    <t>RECLASS: fire watch services for panel being down as we awaited cellular device to arrive and be installed; this expense was reclassed to CAM FLS Reactive Repairs.</t>
  </si>
  <si>
    <t>br40831d</t>
  </si>
  <si>
    <t>br40831c</t>
  </si>
  <si>
    <t>br40831e</t>
  </si>
  <si>
    <t>br40831u</t>
  </si>
  <si>
    <t xml:space="preserve">bt40918 </t>
  </si>
  <si>
    <t>RECLASS: This will be reclassed to PID bt40919.</t>
  </si>
  <si>
    <t>ewardlaw@linklogistics.com</t>
  </si>
  <si>
    <t>br40831f</t>
  </si>
  <si>
    <t xml:space="preserve">br41001 </t>
  </si>
  <si>
    <t xml:space="preserve">OVERBUDGET: Increase of security due to a high volume of break-in attempts. The building is vacant and is located near homeless traffic and two transportation hubs. </t>
  </si>
  <si>
    <t>kgray@linklogistics.com</t>
  </si>
  <si>
    <t xml:space="preserve">br41014 </t>
  </si>
  <si>
    <t>OVERBUDGET: Addition of night security patrols for vacant spaces after 2 attempted break-ins.</t>
  </si>
  <si>
    <t xml:space="preserve">bt41062 </t>
  </si>
  <si>
    <t>UNDER-BUDGET: Security being coded to Contract Security - 50105-000, will reclass.</t>
  </si>
  <si>
    <t>elatham@linklogistics.com</t>
  </si>
  <si>
    <t xml:space="preserve">br41005 </t>
  </si>
  <si>
    <t>RECLASS NEEDED: Expense to be moved to GL 57100-000</t>
  </si>
  <si>
    <t xml:space="preserve">bt41111 </t>
  </si>
  <si>
    <t>POSITIVE VARIANCE: Due to expense hitting wrong GL. Reclass detail listed on wrong GL 50110-000.</t>
  </si>
  <si>
    <t xml:space="preserve">bt41128 </t>
  </si>
  <si>
    <t>OVER BUDGET-Security service increased due to theft activity, working on getting cameras installed which will lower costs.</t>
  </si>
  <si>
    <t>CInglet@linklogistics.com</t>
  </si>
  <si>
    <t xml:space="preserve">bt41166 </t>
  </si>
  <si>
    <t xml:space="preserve">OVERBUDGET - Prior owner did not budget for security. </t>
  </si>
  <si>
    <t>jholzhauser@linklogistics.com</t>
  </si>
  <si>
    <t xml:space="preserve">bt41129 </t>
  </si>
  <si>
    <t xml:space="preserve">OVER BUDGET- Increased security service due to theft activity, in the process of installing security cameras which will decrease expense. </t>
  </si>
  <si>
    <t xml:space="preserve">bt41130 </t>
  </si>
  <si>
    <t>OVER BUDGET-Increased security due to theft activity, in the process of installing security cameras which will decrease expenses.</t>
  </si>
  <si>
    <t xml:space="preserve">bt41165 </t>
  </si>
  <si>
    <t xml:space="preserve">OVERBUDGET - prior owner did not budget enough for security on the property. </t>
  </si>
  <si>
    <t xml:space="preserve">br41371 </t>
  </si>
  <si>
    <t>RECLASS: All expenses should be reclassed to 50110-000 (CAM-Contract Security) where it was budgeted.</t>
  </si>
  <si>
    <t>dpeters@linklogistics.com</t>
  </si>
  <si>
    <t xml:space="preserve">br41372 </t>
  </si>
  <si>
    <t xml:space="preserve">RECLASS: All expenses should be reclassed to 50110-000 (CAM-Contract Security) where it was budgeted.  </t>
  </si>
  <si>
    <t xml:space="preserve">bt41442 </t>
  </si>
  <si>
    <t xml:space="preserve">UNDER BUDGET - Security contract not assumed in acquisition. </t>
  </si>
  <si>
    <t>jsemler@linklogistics.com</t>
  </si>
  <si>
    <t xml:space="preserve">br44106 </t>
  </si>
  <si>
    <t>EC - Cost not as much as anticipated.</t>
  </si>
  <si>
    <t>EChavez@linklogistics.com</t>
  </si>
  <si>
    <t xml:space="preserve">br44116 </t>
  </si>
  <si>
    <t xml:space="preserve">    UNDER-BUDGET: Mapping incorrect, now coding to 50365.</t>
  </si>
  <si>
    <t>ABingham@linklogistics.com</t>
  </si>
  <si>
    <t xml:space="preserve">br41162 </t>
  </si>
  <si>
    <t xml:space="preserve">OVER-BUDGET: CAM Security was over budget primarily due to unbudgeted 24-hour security services for the vacant building due to recent theft issues.  </t>
  </si>
  <si>
    <t xml:space="preserve">br44136 </t>
  </si>
  <si>
    <t>POSITIVE VARIANCE--Due to Security being charged to Fire Life Safety going forward in 2023-Change in account.</t>
  </si>
  <si>
    <t>MSeonarain@linklogistics.com</t>
  </si>
  <si>
    <t xml:space="preserve">br44144 </t>
  </si>
  <si>
    <t>UNDER BUDGET: 2022 PSB budget was uploaded, but costs were charged to GL 50365-000 and 50366-000 in Link Yardi. MM</t>
  </si>
  <si>
    <t>MMckenna@linklogistics.com</t>
  </si>
  <si>
    <t xml:space="preserve">bt41436 </t>
  </si>
  <si>
    <t>UNDER BUDGET - Security contract not assumed by Link.</t>
  </si>
  <si>
    <t xml:space="preserve">br44126 </t>
  </si>
  <si>
    <t xml:space="preserve">Mapping issue from PSB acquisition. </t>
  </si>
  <si>
    <t xml:space="preserve">br44176 </t>
  </si>
  <si>
    <t xml:space="preserve">OVERBUDGET - National contract with AT&amp;T expired and monitoring line cost went up drastically.  </t>
  </si>
  <si>
    <t>ARuiz@linklogistics.com</t>
  </si>
  <si>
    <t xml:space="preserve">br44190 </t>
  </si>
  <si>
    <t>Under Budget due to services not being setup. When Link PM took over PSB portfolio, services were never mentioned and invoice was never received.  All accruals listed should be reversed/cancelled between 07/2022 to date. Not able to verify prior months since Financial report for Prior Owner, 12 month statement, months 1/2022-07/2022, only reflect journal entries not payables.     Moving forward, cancel accrual as this expense is not budgeted in 2023.</t>
  </si>
  <si>
    <t>jfernandez@linklogistics.com</t>
  </si>
  <si>
    <t xml:space="preserve">br44135 </t>
  </si>
  <si>
    <t>POSTITIVE VARIANCE--Budget included fire life safety lines and were coded to Fire Life Safety account with link.</t>
  </si>
  <si>
    <t xml:space="preserve">bt41437 </t>
  </si>
  <si>
    <t xml:space="preserve">bt41440 </t>
  </si>
  <si>
    <t>UNDER BUDGET - Link did not assume the security in acquisition</t>
  </si>
  <si>
    <t xml:space="preserve">bt41441 </t>
  </si>
  <si>
    <t xml:space="preserve">UNDER BUDGET - Security contract not assumed by Link in acquisition. </t>
  </si>
  <si>
    <t xml:space="preserve">br44211 </t>
  </si>
  <si>
    <t xml:space="preserve">RECLASS:  Roving Patrol coded to incorrect G/L  </t>
  </si>
  <si>
    <t>LMao@linklogistics.com</t>
  </si>
  <si>
    <t xml:space="preserve">br44141 </t>
  </si>
  <si>
    <t>UNDER BUDGET: Mapping Issue. Fire Life Safety expense which was spend and coded accordingly.</t>
  </si>
  <si>
    <t>HDagne@linklogistics.com</t>
  </si>
  <si>
    <t xml:space="preserve">br44143 </t>
  </si>
  <si>
    <t>UNDER BUDGET: 2022 PSB budget was uploaded, but costs were charged to GL 50365-000 and 50366-000 in Link Yardi.  MM</t>
  </si>
  <si>
    <t xml:space="preserve">br44213 </t>
  </si>
  <si>
    <t xml:space="preserve">NEGATIVE VARIANCE of $13k due to accrual by PSB </t>
  </si>
  <si>
    <t xml:space="preserve">br44146 </t>
  </si>
  <si>
    <t>UNDER BUDGET: Parking Mgmt. was budgeted in this category, but has been reclassed to GL 55100-000. MM</t>
  </si>
  <si>
    <t xml:space="preserve">br44221 </t>
  </si>
  <si>
    <t>NEGATIVE VARIANCE - Timing Variance - Accruals for Security are higher than actuals have historically been.</t>
  </si>
  <si>
    <t xml:space="preserve">br44147 </t>
  </si>
  <si>
    <t xml:space="preserve">br44100 </t>
  </si>
  <si>
    <t>UNDERBUDGETED. Budgeted here, but will pay out of Contract Security which will be overbudgeted due to hangovers.</t>
  </si>
  <si>
    <t>AAndrade@linklogistics.com</t>
  </si>
  <si>
    <t xml:space="preserve">br44148 </t>
  </si>
  <si>
    <t xml:space="preserve">br44149 </t>
  </si>
  <si>
    <t>POSITIVE VARIANCE--Budget included fire life safety phone lines and were coded to Utility Other and telephone other offset by invoices coded to 50110-000 Contract Security.</t>
  </si>
  <si>
    <t xml:space="preserve">br44150 </t>
  </si>
  <si>
    <t>POSITIVE VARIANCE--Previous budget included fire life safety phone lines that are being paid out fire life safety account</t>
  </si>
  <si>
    <t xml:space="preserve">br41373 </t>
  </si>
  <si>
    <t xml:space="preserve">br44238 </t>
  </si>
  <si>
    <t>POSITIVE VARIANCE - Charges for December in process.</t>
  </si>
  <si>
    <t>SGarcia@linklogistics.com</t>
  </si>
  <si>
    <t xml:space="preserve">br44239 </t>
  </si>
  <si>
    <t>RECLASS from Security 50110-000</t>
  </si>
  <si>
    <t>YGarcia@linklogistics.com</t>
  </si>
  <si>
    <t xml:space="preserve">br44137 </t>
  </si>
  <si>
    <t xml:space="preserve">br44244 </t>
  </si>
  <si>
    <t>RECLASS: Need to reclass security services from CAM Contract Security to CAM Security as these were budgeted under CAM Security.</t>
  </si>
  <si>
    <t>ktarczy@linklogistics.com</t>
  </si>
  <si>
    <t xml:space="preserve">br44246 </t>
  </si>
  <si>
    <t>OVER-BUDGET: Due to excess illegal dumping. December invoices not paid yet.</t>
  </si>
  <si>
    <t>MRacette@linklogistics.com</t>
  </si>
  <si>
    <t xml:space="preserve">br44257 </t>
  </si>
  <si>
    <t>OVER-BUDGET: repairs made to system to correct code violations.</t>
  </si>
  <si>
    <t>BKing@linklogistics.com</t>
  </si>
  <si>
    <t xml:space="preserve">br44174 </t>
  </si>
  <si>
    <t>POSITIVE VARIANCE: Due to CAM Security being accrued in CAM Security.</t>
  </si>
  <si>
    <t>PMcCallister@linklogistics.com</t>
  </si>
  <si>
    <t xml:space="preserve">br44178 </t>
  </si>
  <si>
    <t>UNDER BUDGET: inspections budgeted here but paid under 50365-000.</t>
  </si>
  <si>
    <t xml:space="preserve">br44179 </t>
  </si>
  <si>
    <t>OVER-BUDGET: unbudgeted code violation corrections.</t>
  </si>
  <si>
    <t xml:space="preserve">bt41438 </t>
  </si>
  <si>
    <t xml:space="preserve">br44196 </t>
  </si>
  <si>
    <t>UNDER-BUDGET:  Security patrol contract not in place.  New contract in process with start date of June 1, 2023</t>
  </si>
  <si>
    <t xml:space="preserve">br44201 </t>
  </si>
  <si>
    <t>POSITIVE VARIANCE of $7k due to PSB budgeted FLS in Security</t>
  </si>
  <si>
    <t xml:space="preserve">br44202 </t>
  </si>
  <si>
    <t>POSITIVE VARIANCE: Invoice timing variance due to acquisition. Billing has been corrected and the variance will balance out once back billing is processed.</t>
  </si>
  <si>
    <t xml:space="preserve">br44273 </t>
  </si>
  <si>
    <t xml:space="preserve">RECLASS - accounting changed from contract-security, also waiting on vendor invoices. </t>
  </si>
  <si>
    <t>RWheeler@linklogistics.com</t>
  </si>
  <si>
    <t xml:space="preserve">br44127 </t>
  </si>
  <si>
    <t xml:space="preserve">Mapping issue from PSB Acquistion. </t>
  </si>
  <si>
    <t xml:space="preserve">br44204 </t>
  </si>
  <si>
    <t xml:space="preserve">br44138 </t>
  </si>
  <si>
    <t xml:space="preserve">br44156 </t>
  </si>
  <si>
    <t>OVER-BUDGET: escutcheons repair/relocated to be in code; repair to leaking fire line to include lift.</t>
  </si>
  <si>
    <t xml:space="preserve">br44214 </t>
  </si>
  <si>
    <t>POSITIVE VARIANCE of $19k due to PSB budgeted FLS in Security.</t>
  </si>
  <si>
    <t xml:space="preserve">br44295 </t>
  </si>
  <si>
    <t xml:space="preserve">UNDER BUDGET - new security vendor contract held up in contract terms of liability, no current vendor. </t>
  </si>
  <si>
    <t xml:space="preserve">br44296 </t>
  </si>
  <si>
    <t>RECLASS - accounting changed preferred GL, also waiting on vendor invoices.</t>
  </si>
  <si>
    <t xml:space="preserve">br44220 </t>
  </si>
  <si>
    <t>UNDER BUDGET: Due to services not being setup. When Link PM took over PSB portfolio, services were never mentioned and invoices never received. All accruals listed should be reversed/cancelled between 08/2022 to date. Not able to verify prior months since Financial report for Prior Owner, 12 month statement, months 1/2022-07/2022, only reflect journal entries not payables.</t>
  </si>
  <si>
    <t xml:space="preserve">br44173 </t>
  </si>
  <si>
    <t>OVER BUDGET - Need to reclass $395.44 for March 2023 Mobile Patrol Service to Contract Security 50110-000, but overage is due to $2,187.73 for Door Control Post Depreciation.</t>
  </si>
  <si>
    <t xml:space="preserve">br44305 </t>
  </si>
  <si>
    <t xml:space="preserve">RECLASS: moving to 50365, mapping issue from PSB transition.  No need to do actual GL adjustment due to small amount. </t>
  </si>
  <si>
    <t xml:space="preserve">br44224 </t>
  </si>
  <si>
    <t>OVER-BUDGET: leaks in the fire lines across the race track; includes cost of lift for repair.</t>
  </si>
  <si>
    <t xml:space="preserve">br44225 </t>
  </si>
  <si>
    <t>UNDER BUDGET: annual inspection budgeted and completed but missed cut-off.  Accrual requested.</t>
  </si>
  <si>
    <t xml:space="preserve">br44309 </t>
  </si>
  <si>
    <t>Overbudget - prior owner budgeted and paid FLS expenses, including monitoring lines, from Security.</t>
  </si>
  <si>
    <t xml:space="preserve">br44140 </t>
  </si>
  <si>
    <t xml:space="preserve">br44316 </t>
  </si>
  <si>
    <t>UNDERBUDGET - haven't met contingencies in original PSB Budget.</t>
  </si>
  <si>
    <t>SCessac@linklogistics.com</t>
  </si>
  <si>
    <t xml:space="preserve">br44235 </t>
  </si>
  <si>
    <t>RECLASS to Contract Security 50110-000</t>
  </si>
  <si>
    <t>fliguori@linklogistics.com</t>
  </si>
  <si>
    <t xml:space="preserve">br44236 </t>
  </si>
  <si>
    <t>RECLASS from Security 50110</t>
  </si>
  <si>
    <t xml:space="preserve">br44237 </t>
  </si>
  <si>
    <t>RECLASS to Contract - Security 50110-000</t>
  </si>
  <si>
    <t xml:space="preserve">br44323 </t>
  </si>
  <si>
    <t>UNDER BUDGET: Large journal entry made deducting $6780.</t>
  </si>
  <si>
    <t>DCraven@linklogistics.com</t>
  </si>
  <si>
    <t xml:space="preserve">br44145 </t>
  </si>
  <si>
    <t xml:space="preserve">br44183 </t>
  </si>
  <si>
    <t xml:space="preserve">br44197 </t>
  </si>
  <si>
    <t>POSITIVE VARIANCE:  Timing variance - annual and quarterly inspections not yet completed and biled.</t>
  </si>
  <si>
    <t xml:space="preserve">br44241 </t>
  </si>
  <si>
    <t xml:space="preserve">br44243 </t>
  </si>
  <si>
    <t xml:space="preserve">br44247 </t>
  </si>
  <si>
    <t xml:space="preserve">br44249 </t>
  </si>
  <si>
    <t xml:space="preserve">br44200 </t>
  </si>
  <si>
    <t xml:space="preserve">POSITIVE VARIANCE:  Timing Variance - annual and quarterly life safety inspections not yet billed.  </t>
  </si>
  <si>
    <t xml:space="preserve">br44203 </t>
  </si>
  <si>
    <t>POSITIVE VARIANCE:  Timing Variance - FLS was budgeted in this G/L in error.  Funds to be transferred to FLS G/L.</t>
  </si>
  <si>
    <t xml:space="preserve">br44205 </t>
  </si>
  <si>
    <t>UNDER-BUDGET: Changed Security Providers in 4th Quarter which caused a lower-than-budgeted cost as transition to new service was delayed.</t>
  </si>
  <si>
    <t xml:space="preserve">br44206 </t>
  </si>
  <si>
    <t xml:space="preserve">POSITIVE VARIANCE:  Timing Variance - FLS was budgeted in this GL in error.  Funds to be transferred to FLS G/L.  </t>
  </si>
  <si>
    <t xml:space="preserve">br44270 </t>
  </si>
  <si>
    <t xml:space="preserve">NEGATIVE VARIANCE: account was mapped from old PSB account before we started to DB tenants in 22600-F Lambert for the building's FLS system. Small portion of this account was an allowance budget for as-needed security patrols to deter transient activity </t>
  </si>
  <si>
    <t>JDavidson@linklogistics.com</t>
  </si>
  <si>
    <t xml:space="preserve">br44151 </t>
  </si>
  <si>
    <t>most security amounts were reclassed to contract FLS, GL is no longer used except for FOB transactions.</t>
  </si>
  <si>
    <t>CCavanaugh@linklogistics.com</t>
  </si>
  <si>
    <t xml:space="preserve">br44155 </t>
  </si>
  <si>
    <t>UNDER BUDGET:  fire system lines budgeted here but paid in telephone.</t>
  </si>
  <si>
    <t xml:space="preserve">br44218 </t>
  </si>
  <si>
    <t xml:space="preserve">RECLASS - Security cameras went to wrong building. Will be reclassed to br44358. </t>
  </si>
  <si>
    <t xml:space="preserve">br44294 </t>
  </si>
  <si>
    <t xml:space="preserve">br44299 </t>
  </si>
  <si>
    <t xml:space="preserve">br44300 </t>
  </si>
  <si>
    <t>Mapping issues, these invoices are being paid under [CAM] Contract - Fire Life Safety (50365-000)</t>
  </si>
  <si>
    <t>DJester@linklogistics.com</t>
  </si>
  <si>
    <t xml:space="preserve">br44172 </t>
  </si>
  <si>
    <t xml:space="preserve">br44264 </t>
  </si>
  <si>
    <t>POSITIVE VARIENCE-  Lare Invoices for Security and alarm</t>
  </si>
  <si>
    <t xml:space="preserve">br44310 </t>
  </si>
  <si>
    <t>Underbudget - Prior owner budgeted Fire Life Safety with Security, Link uses a different GL code for FLS expenses.</t>
  </si>
  <si>
    <t xml:space="preserve">br44311 </t>
  </si>
  <si>
    <t>Underbudget - Prior owner budgeted Fire Life Safety, locks and keys with security patrol services in Security GL.</t>
  </si>
  <si>
    <t xml:space="preserve">br44191 </t>
  </si>
  <si>
    <t>RECLASS: $1,650 amount for monthly security patrols needs to be reclassed from Contract- Security 50110-000 to Security 50105-000.</t>
  </si>
  <si>
    <t>KHayes@linklogistics.com</t>
  </si>
  <si>
    <t xml:space="preserve">br44288 </t>
  </si>
  <si>
    <t xml:space="preserve">we had some deficiencies on fire panels that needed to be fixed. </t>
  </si>
  <si>
    <t>MBeasley@linklogistics.com</t>
  </si>
  <si>
    <t xml:space="preserve">br44292 </t>
  </si>
  <si>
    <t xml:space="preserve">RECLASS and UNDERBUDGET- bills have been coded to GL 50110-000 and should have gone to 50105-000. Contract cost is also less than budgeted. </t>
  </si>
  <si>
    <t>MRocha@linklogistics.com</t>
  </si>
  <si>
    <t xml:space="preserve">br44198 </t>
  </si>
  <si>
    <t>POSITIVE VARIANCE of $3k due to PSB budgeted FLS in Security</t>
  </si>
  <si>
    <t xml:space="preserve">br44199 </t>
  </si>
  <si>
    <t xml:space="preserve">br44207 </t>
  </si>
  <si>
    <t>NEGATIVE VARIANCE of $8k due to increase in fire monitoring lines</t>
  </si>
  <si>
    <t xml:space="preserve">br44308 </t>
  </si>
  <si>
    <t xml:space="preserve">Underbudget - Patrol costs are paid from 50110-000 CAM Security - Contract </t>
  </si>
  <si>
    <t xml:space="preserve">br44216 </t>
  </si>
  <si>
    <t>POSITIVE VARIANCE: Timing Variance - Semi-Annual FLS inspection invoice to be paid in April.     UNDER-BUDGET:  Security patrol contract not in place.  New contract in process with start date of June 1, 2023</t>
  </si>
  <si>
    <t xml:space="preserve">br44217 </t>
  </si>
  <si>
    <t xml:space="preserve">UNDER BUDGET - FLS monitoring and repairs were budgeted to security. </t>
  </si>
  <si>
    <t xml:space="preserve">br44219 </t>
  </si>
  <si>
    <t>UNDER BUDGET: Due to services not being setup. When Link PM took over PSB portfolio, services were never mentioned and invoice was never received. All accruals listed should be reversed/cancelled between 07/2022 to date. Not able to verify prior months since Financial report for Prior Owner, 12 month statement, months 1/2022-07/2022, only reflect journal entries not payables.</t>
  </si>
  <si>
    <t xml:space="preserve">br44324 </t>
  </si>
  <si>
    <t>UNDER BUDGET: FLS phone lines and inspections budgeted here but coded to different GL codes</t>
  </si>
  <si>
    <t xml:space="preserve">br44240 </t>
  </si>
  <si>
    <t>RECLASS from 50110-000 Contract-Security</t>
  </si>
  <si>
    <t xml:space="preserve">br44242 </t>
  </si>
  <si>
    <t xml:space="preserve">br44248 </t>
  </si>
  <si>
    <t>RECLASS from 50110 Contract Security</t>
  </si>
  <si>
    <t xml:space="preserve">br44253 </t>
  </si>
  <si>
    <t>UNDER-BUDGET - Accrual, expense reclass.</t>
  </si>
  <si>
    <t xml:space="preserve">br44278 </t>
  </si>
  <si>
    <t>RECLASS:  50365-000 Contract-Fire Life Safety for monthly fire alarm monitoring.  Budgeted in the incorrect G/L code.</t>
  </si>
  <si>
    <t xml:space="preserve">br44283 </t>
  </si>
  <si>
    <t xml:space="preserve">br44284 </t>
  </si>
  <si>
    <t xml:space="preserve">RECLASS - this credit should go to 50366-000 [CAM] Fire Life Safety Repairs. this was for the repairs of building E fire alarm. </t>
  </si>
  <si>
    <t xml:space="preserve">br44287 </t>
  </si>
  <si>
    <t xml:space="preserve">deficiencies on fire sprinklers needed to be fixed. </t>
  </si>
  <si>
    <t xml:space="preserve">br44297 </t>
  </si>
  <si>
    <t>OVERBUDGET: The property is a recent acquisition. The security contract is part of a multi-building contract and double accruals for the month are posted for a single-building site.  PM to review with accounting to adjust accrual.</t>
  </si>
  <si>
    <t xml:space="preserve">br44298 </t>
  </si>
  <si>
    <t xml:space="preserve">br42192 </t>
  </si>
  <si>
    <t>POSITIVE VARIANCE - Security guards were not necessary as the motorcycle activity situation was improved.</t>
  </si>
  <si>
    <t>ksanchez@linklogistics.com</t>
  </si>
  <si>
    <t xml:space="preserve">br42191 </t>
  </si>
  <si>
    <t>POSITIVE VARIANCE - Security services were not needed this year causing a positive variance.</t>
  </si>
  <si>
    <t>RECLASS- From 50110-000 to 50105-000</t>
  </si>
  <si>
    <t>RECLASS- From  50110-000 to 50105-000</t>
  </si>
  <si>
    <t>RECLASS- From 50110-000 to  50105-000</t>
  </si>
  <si>
    <t>RECLASS- from 50110-000 to 50105-000</t>
  </si>
  <si>
    <t xml:space="preserve">bt42569 </t>
  </si>
  <si>
    <t>POSITIVE VARIANCE: Due to timing of roving security patrol invoices- services have been rendered.</t>
  </si>
  <si>
    <t xml:space="preserve">bt42572 </t>
  </si>
  <si>
    <t>RECLASS due to incorrect billing.  Roving security expense to be split between all three buildings.</t>
  </si>
  <si>
    <t>OVER BUDGET: Security was budgeted under GL 50105-000. ACCENTURE required posting invoices to GL 50110-000</t>
  </si>
  <si>
    <t xml:space="preserve">bt46263 </t>
  </si>
  <si>
    <t>POSITIVE VARIANCE: Due to timing of properly allocated roving security invoices.  To be allocated across entire portfolio. Services have been rendered.</t>
  </si>
  <si>
    <t xml:space="preserve">bt46265 </t>
  </si>
  <si>
    <t>RECLASS: Roving security patrol services have been incurred, possibly posted to adjacent property.</t>
  </si>
  <si>
    <t>RECLASS: Roving security patrol expense incurred, but not billed to this property.  Possibly coded to adjacent building.</t>
  </si>
  <si>
    <t>RECLASS: Due to 100% of contracted roving security expense billed to bt46271, should be divided between bt46271, bt46272, and bt46273. PM will reclass.</t>
  </si>
  <si>
    <t xml:space="preserve">bt46276 </t>
  </si>
  <si>
    <t>RECLASS: Roving security patrol expense incurred, but not billed. Possibly expense posted to adjacent property.</t>
  </si>
  <si>
    <t xml:space="preserve">bt46262 </t>
  </si>
  <si>
    <t>POSITIVE VARIANCE: Due to timing of corrected invoices based on proper PRS allocations across portfolio- services have been rendered.</t>
  </si>
  <si>
    <t xml:space="preserve">bt46264 </t>
  </si>
  <si>
    <t xml:space="preserve">bt46269 </t>
  </si>
  <si>
    <t>POSITIVE VARIANCE: Due to timing of security patrol invoicing. Service in place, invoices not received to date.</t>
  </si>
  <si>
    <t xml:space="preserve">bt46274 </t>
  </si>
  <si>
    <t>RECLASS: Roving security patrol expense misallocated to adjacent property.</t>
  </si>
  <si>
    <t xml:space="preserve">bt46275 </t>
  </si>
  <si>
    <t>RECLASS: Roving security patrol expenses posted under adjacent property.</t>
  </si>
  <si>
    <t xml:space="preserve">OVERBUDGET - Due to the need for the security to monitor and reduce trespassing traffic. </t>
  </si>
  <si>
    <t>adeal@linklogistics.com</t>
  </si>
  <si>
    <t xml:space="preserve">bt46267 </t>
  </si>
  <si>
    <t>RECLASS: Roving security contract expense incurred, but posted to adjacent property (possibly).</t>
  </si>
  <si>
    <t xml:space="preserve">bt46268 </t>
  </si>
  <si>
    <t>RECLASS: Roving security patrol expense has been incurred. Possibly coded to the wrong property.</t>
  </si>
  <si>
    <t>POSITIVE VARIANCE: Due to timing of roving security patrol invoicing, services have been rendered.</t>
  </si>
  <si>
    <t xml:space="preserve">OVERBUDGET - Recurring trespassing on property has required Security. </t>
  </si>
  <si>
    <t xml:space="preserve">br46813 </t>
  </si>
  <si>
    <t xml:space="preserve">OVER BUDGET -  Unbudgeted security patrols added due to security concerns. </t>
  </si>
  <si>
    <t xml:space="preserve">OVER BUDGET: CAM Contract Security higher than budget primarily due expense being coded to this account but being budgeted in CAM Security. </t>
  </si>
  <si>
    <t>UNDER-BUDGET: Security expense was expensed under account 50105-000, CAM Security. Acct 50110-000, cxl out account 50105-000.</t>
  </si>
  <si>
    <t xml:space="preserve">OVER-BUDGET: CAM Contract - Security was higher than budgeted primarily due to the unbudgeted costs for 24-hour security coverage as the building is vacant and requires fire watch since the fire alarm was removed during the demo project.  </t>
  </si>
  <si>
    <t xml:space="preserve">UNDER-BUDGET: Security expenses was budgeted under acct 50110-000, CAM Contract - Security. The expense was coded to acct 50105-000, CAM Security. </t>
  </si>
  <si>
    <t xml:space="preserve">bp40527 </t>
  </si>
  <si>
    <t>OVER BUDGET: Security not budgeted for 2022. Needed contract due to concerns around the building.</t>
  </si>
  <si>
    <t xml:space="preserve">br47376 </t>
  </si>
  <si>
    <t>OVER BUDGET: Added night security rover due to increased criminal activity in the park at night.</t>
  </si>
  <si>
    <t>edawson@linklogistics.com</t>
  </si>
  <si>
    <t>OVER BUDGET: Added temporary security services at the beginning of the year due to street racers and loiterers causing issues along the main road. Services will not be kept into Q2.</t>
  </si>
  <si>
    <t xml:space="preserve">br40811 </t>
  </si>
  <si>
    <t xml:space="preserve">OVER BUDGET - Supplementary security patrols began in 2022   </t>
  </si>
  <si>
    <t>dcollins@linklogistics.com</t>
  </si>
  <si>
    <t xml:space="preserve">bt41049 </t>
  </si>
  <si>
    <t>UNDER-BUDGET: Security not necessary at this location</t>
  </si>
  <si>
    <t xml:space="preserve">bt41050 </t>
  </si>
  <si>
    <t xml:space="preserve"> UNDER BUDGET: Recently acquired bldg that utilized this account for FLS Inspections/maint. This positive variance is offset by the negative variance in 50365-000 [CAM] Contract-Fire Life Safety.  </t>
  </si>
  <si>
    <t>cpreston@linklogistics.com</t>
  </si>
  <si>
    <t xml:space="preserve">bt41054 </t>
  </si>
  <si>
    <t>UNDER-BUDGET: No security contract/necessary</t>
  </si>
  <si>
    <t xml:space="preserve">bt41096 </t>
  </si>
  <si>
    <t xml:space="preserve">bt41064 </t>
  </si>
  <si>
    <t xml:space="preserve">bt41065 </t>
  </si>
  <si>
    <t xml:space="preserve">bt41066 </t>
  </si>
  <si>
    <t xml:space="preserve">bt41076 </t>
  </si>
  <si>
    <t>UNDER BUDGET: Security not under contract in 2022, budgeted by prior owner.</t>
  </si>
  <si>
    <t xml:space="preserve">bt41078 </t>
  </si>
  <si>
    <t>OVER BUDGET: Security not budgeted, added services due to increase in criminal activity</t>
  </si>
  <si>
    <t xml:space="preserve">bt41082 </t>
  </si>
  <si>
    <t>UNDER BUDGET: Property currently does not have security contract in effect. 2022 budget prepared by prior owner.</t>
  </si>
  <si>
    <t xml:space="preserve">bt41075 </t>
  </si>
  <si>
    <t xml:space="preserve">bt41108 </t>
  </si>
  <si>
    <t>UNDER BUDGET Acquisition Property: 2022 prepared by prior owner, security was not needed.</t>
  </si>
  <si>
    <t xml:space="preserve">bt41110 </t>
  </si>
  <si>
    <t>OVER BUDGET: Sec services were not budgeted and they are in place/needed.</t>
  </si>
  <si>
    <t>RECLASS: $3042 of 50110-000 needs coded to 50105-000</t>
  </si>
  <si>
    <t>POSITIVE VARIANCE-Expense coded to 50105-000</t>
  </si>
  <si>
    <t>POSITIVE VARIANCE- Expense is coded to 50105-000</t>
  </si>
  <si>
    <t xml:space="preserve">UNDERBUDGET - Security invoices are being coded to GL account - 50105-000. </t>
  </si>
  <si>
    <t xml:space="preserve">br41337 </t>
  </si>
  <si>
    <t xml:space="preserve">UNDER BUDGET - Due to Contract - Security needs less than anticipated. </t>
  </si>
  <si>
    <t>kjerome@linklogistics.com</t>
  </si>
  <si>
    <t xml:space="preserve">bt41085 </t>
  </si>
  <si>
    <t>RECLASS: Expenses from CAM Security needs to be reclassed to this GL as this is where it was budgeted.</t>
  </si>
  <si>
    <t xml:space="preserve">RECLASS: Expenses from CAM Security needs to be reclassed to this GL as this is where it was budgeted.  </t>
  </si>
  <si>
    <t>NEGATIVE VARIANCE--Account mapping issue; invoices should have been coded to 50105-000 Security.</t>
  </si>
  <si>
    <t>RECLASS: All amounts coded to GL 50340-000 should be reclassed to GL 50350-001 as per budget.  MM</t>
  </si>
  <si>
    <t>OVER BUDGET: Parking Management was budgeted to GL 50105-000, but has been reclassed to this GL. MM</t>
  </si>
  <si>
    <t xml:space="preserve">br41340 </t>
  </si>
  <si>
    <t>RECLASS - security patrol includes video monitoring.  These expenses should be coded to 50105-000</t>
  </si>
  <si>
    <t>NEGATIVE VARIANCE of $3k due to PSB budgeted FLS in Security GL</t>
  </si>
  <si>
    <t>OVER BUDGET: 3rd Party Parking Mgmt was budget to GL 59303 in PSB Yardi and was not mapped to Link Yardi. MM</t>
  </si>
  <si>
    <t>RECLASS: $3,590 accruals to be reclassed to 50105-000 CAM Security</t>
  </si>
  <si>
    <t>NEGATIVE VARIANCE: Bill #12 will need to be accrued for. Actuals will come in over budget.</t>
  </si>
  <si>
    <t>OVER-BUDGET  RECLASS due to accruals being added, otherwise all charges should have been reclassed to CAM security or Fire Life Safety.</t>
  </si>
  <si>
    <t>NEGATIVE VARIANCE of $17k for Fire Watch due to loss of communication with Central Station for non-payment</t>
  </si>
  <si>
    <t>RECLASS to Security 50105</t>
  </si>
  <si>
    <t>OVER-BUDGET: 2nd Fire Watch due to loss of communication with Central Station due to non-payment.</t>
  </si>
  <si>
    <t>NEGATIVE VARIANCE: Timing-related variance due to security billings from November &amp; December '2022.</t>
  </si>
  <si>
    <t xml:space="preserve">RECLASS- bills have been coded to GL 50110-000 and should have gone to 50105-000. </t>
  </si>
  <si>
    <t xml:space="preserve">bt41451 </t>
  </si>
  <si>
    <t>POSITIVE VARIANCE: Due to delay in invoice processing for engineering services. Account not accrued.</t>
  </si>
  <si>
    <t>tharris@linklogistics.com</t>
  </si>
  <si>
    <t xml:space="preserve">bt41368 </t>
  </si>
  <si>
    <t>UNDER BUDGET: new building, so have not needed City Wide to perform recurring inspections and maintenance; PM team did utilize CW in Nov/Dec to assist with fire pump issues, so we should be receiving 2-3 invoices soon.</t>
  </si>
  <si>
    <t xml:space="preserve">br40152 </t>
  </si>
  <si>
    <t>UNDER BUDGET. $345/mo accrued for PM salary/benefits - Budgeted by corporate.</t>
  </si>
  <si>
    <t xml:space="preserve">NEGATIVE: mapping was incorrect, now coding to 50255, we are about two months behind. </t>
  </si>
  <si>
    <t>POSITIVE VARIANCE---Engineering salaries was budgeted to this account sb in account 50255-000.</t>
  </si>
  <si>
    <t xml:space="preserve">br44139 </t>
  </si>
  <si>
    <t>POSITIVE VARIANCE--Third Party Engineering salaries were budgeted to this account sb in account 50255-000.</t>
  </si>
  <si>
    <t>UNDER BUDGET: Costs budgeted and paid by Corporate.  MM</t>
  </si>
  <si>
    <t>UNDER BUDGET: Costs budgeted and paid by Corporate. MM</t>
  </si>
  <si>
    <t xml:space="preserve">    NEGATIVE: mapping incorrect and we are coding under 50255. Two months behind on payment.</t>
  </si>
  <si>
    <t xml:space="preserve">br44120 </t>
  </si>
  <si>
    <t xml:space="preserve">Mapping incorrect due to PSB transition, being coded to 50255. Two months behind on payment. </t>
  </si>
  <si>
    <t xml:space="preserve">br44124 </t>
  </si>
  <si>
    <t xml:space="preserve">NEGATIVE: account being coded to 50255, we are a couple months behind. </t>
  </si>
  <si>
    <t xml:space="preserve">br44118 </t>
  </si>
  <si>
    <t xml:space="preserve">NEGATIVE: this category is being coded to 50255, we are behind a month on payment. </t>
  </si>
  <si>
    <t xml:space="preserve">br44119 </t>
  </si>
  <si>
    <t xml:space="preserve">NEGATIVE: 50210 mapping being coded to 50255, missing two months of invoices. </t>
  </si>
  <si>
    <t xml:space="preserve">br44122 </t>
  </si>
  <si>
    <t xml:space="preserve">Mapping incorrect from PSB, this category is being coded under 50255. Two months behind on payment. </t>
  </si>
  <si>
    <t xml:space="preserve">NEGATIVE: Category now being coded to 50255, we are about 2 months behind. </t>
  </si>
  <si>
    <t>UNDER-BUDGET Likely all due to accruals and less staff attached to br44151.</t>
  </si>
  <si>
    <t xml:space="preserve">br44293 </t>
  </si>
  <si>
    <t>RECLASS - move charges to internal PM salary?</t>
  </si>
  <si>
    <t>Mapping incorrect from PSB transition, this is being coded under 50255.</t>
  </si>
  <si>
    <t xml:space="preserve">bt41254 </t>
  </si>
  <si>
    <t>UNDER BUDGET: Expense was taken out of 2022 budget, due to external management fee from acquisition.</t>
  </si>
  <si>
    <t>astinebaugh@linklogistics.com</t>
  </si>
  <si>
    <t xml:space="preserve">br41393 </t>
  </si>
  <si>
    <t>UNDER BUDGET (2022 AQUISITION): Due to the reclassing of 3rd party management expenses incurred by prior owner that were paid by Link due in accordance with the Joint Venture (JV) Agreement. NOTE: Expenses are still being reclassed from GL 50220-000 for Property Management Admin Fee to GL 50230-000 for Property Manager Direct Charges - External.</t>
  </si>
  <si>
    <t>DRomero@linklogistics.com</t>
  </si>
  <si>
    <t xml:space="preserve">bt41252 </t>
  </si>
  <si>
    <t>Expense was taken out of 2022 budget, due to external management fee from acquisition.</t>
  </si>
  <si>
    <t xml:space="preserve">bt41253 </t>
  </si>
  <si>
    <t xml:space="preserve">bt41250 </t>
  </si>
  <si>
    <t>UNDERBUDGET: Expense was taken out of 2022 budget, due to external management fee from acquisition.</t>
  </si>
  <si>
    <t xml:space="preserve">bt41251 </t>
  </si>
  <si>
    <t xml:space="preserve">bt41256 </t>
  </si>
  <si>
    <t xml:space="preserve">bt41257 </t>
  </si>
  <si>
    <t xml:space="preserve">bt41255 </t>
  </si>
  <si>
    <t>POSITIVE VARIANCE: CBRE PM</t>
  </si>
  <si>
    <t xml:space="preserve">br46095 </t>
  </si>
  <si>
    <t>UNDER BUDGET due to unused contingency for management fees to PM</t>
  </si>
  <si>
    <t xml:space="preserve">br46477 </t>
  </si>
  <si>
    <t>OVER-BUDGET: PMO allocation for mgmt office janitorial svcs</t>
  </si>
  <si>
    <t xml:space="preserve">br46473 </t>
  </si>
  <si>
    <t xml:space="preserve">OVER-BUDGET: These charges have to do with the portion of cost that the management office has paid for by the park. </t>
  </si>
  <si>
    <t>UNDER-BUDGET: due to allocation error of PMO expenses</t>
  </si>
  <si>
    <t xml:space="preserve">br40712 </t>
  </si>
  <si>
    <t xml:space="preserve">OVER-BUDGET:  Amortized Annual license Fee for use of land for parking  </t>
  </si>
  <si>
    <t>sshimak@linklogistics.com</t>
  </si>
  <si>
    <t xml:space="preserve">UNDER BUDGET- Cell phones were internalized; Heavy equipment maintenance was delayed. Regular maintenance could not be performed while pending major repairs.  </t>
  </si>
  <si>
    <t>NEGATIVE VARIANCE. Approx. $28K for security patrol before building was occupied.</t>
  </si>
  <si>
    <t>UNDER BUDGET- Cell phones were internalized; Heavy equipment maintenance was delayed. Regular maintenance could not be performed while pending major repairs.</t>
  </si>
  <si>
    <t>br40831p</t>
  </si>
  <si>
    <t>br40831l</t>
  </si>
  <si>
    <t>br40831q</t>
  </si>
  <si>
    <t>br40832c</t>
  </si>
  <si>
    <t>br40832g</t>
  </si>
  <si>
    <t xml:space="preserve">br41389 </t>
  </si>
  <si>
    <t>OVER BUDGET (2022 AQUISITION): Due to timing of 3rd party management expenses incurred by prior owner that were paid by Link due in accordance with the Joint Venture (JV) Agreement.. NOTE: Expenses are still being reclassed from GL 50355-000 for General Bldg Maintenance to GL 50230-000 for Property Manager Direct Charges - External.</t>
  </si>
  <si>
    <t>jyoung@linklogistics.com</t>
  </si>
  <si>
    <t xml:space="preserve">br41391 </t>
  </si>
  <si>
    <t>rkushner@linklogistics.com</t>
  </si>
  <si>
    <t xml:space="preserve">br41385 </t>
  </si>
  <si>
    <t xml:space="preserve">br41387 </t>
  </si>
  <si>
    <t xml:space="preserve">br41383 </t>
  </si>
  <si>
    <t>OVER BUDGET (2022 AQUISITION): Due to timing of 3rd party management expenses incurred by prior owner that were paid by Link due in accordance with the Joint Venture (JV) Agreement. NOTE: Expenses are still being reclassed from GL 50220-000 for Property Management Admin Fee to GL 50230-000 for Property Manager Direct Charges - External.</t>
  </si>
  <si>
    <t xml:space="preserve">br41382 </t>
  </si>
  <si>
    <t xml:space="preserve">br41384 </t>
  </si>
  <si>
    <t xml:space="preserve">br41388 </t>
  </si>
  <si>
    <t xml:space="preserve">br40052 </t>
  </si>
  <si>
    <t>UNDER-BUDGET: We no longer have in-house building engineers at the property.</t>
  </si>
  <si>
    <t>kdanforth@linklogistics.com</t>
  </si>
  <si>
    <t xml:space="preserve">POSITIVE VARIANCE: Engineer is onsite 3x a week. </t>
  </si>
  <si>
    <t xml:space="preserve">br40221 </t>
  </si>
  <si>
    <t xml:space="preserve">OVERBUFGET: engineers reacting after hours to FLS issues  and report to property for emergancy FLS issues throughout 2022 </t>
  </si>
  <si>
    <t xml:space="preserve">br40264 </t>
  </si>
  <si>
    <t>UNDER-BUDGET: Due to less engineering needs than anticipated.</t>
  </si>
  <si>
    <t>AllisonWilson@linklogistics.com</t>
  </si>
  <si>
    <t xml:space="preserve">br40272 </t>
  </si>
  <si>
    <t>UNDER-BUDGET: Engineering budget was based on previous years and allocated across all GA properties.</t>
  </si>
  <si>
    <t xml:space="preserve">br40234 </t>
  </si>
  <si>
    <t xml:space="preserve">UNDER-BUDGET due to development's GC warranty period. Additional engineer no longer needed over the year. </t>
  </si>
  <si>
    <t>klieber@linklogistics.com</t>
  </si>
  <si>
    <t xml:space="preserve">br40265 </t>
  </si>
  <si>
    <t>UNDER-BUDGET: engineering budget was based on previous years and allocated across all GA properties.</t>
  </si>
  <si>
    <t xml:space="preserve">br40266 </t>
  </si>
  <si>
    <t xml:space="preserve">br40269 </t>
  </si>
  <si>
    <t xml:space="preserve">br78004 </t>
  </si>
  <si>
    <t xml:space="preserve">UNDERBUDGET: engineers do not have to go to Amazon building </t>
  </si>
  <si>
    <t>UNDER BUDGET due to development and less coverage for engineer service needed</t>
  </si>
  <si>
    <t xml:space="preserve">br40351 </t>
  </si>
  <si>
    <t xml:space="preserve"> Under budget: Less than expected work orders for engineers  </t>
  </si>
  <si>
    <t>br40352a</t>
  </si>
  <si>
    <t xml:space="preserve">Underbudget: Engineer work orders less than anticipated  </t>
  </si>
  <si>
    <t xml:space="preserve">br40365 </t>
  </si>
  <si>
    <t>UNDER-BUDGET: Budget not utilized as no engineer on property.</t>
  </si>
  <si>
    <t xml:space="preserve">br40367 </t>
  </si>
  <si>
    <t>UNDER-BUDGET: Contract with City Wide Maintenance less than budgeted amount due to less time needed on property and scope of services provided. Contract terminated on 3/23/22.</t>
  </si>
  <si>
    <t xml:space="preserve">br40384 </t>
  </si>
  <si>
    <t>OVER-BUDGET: $4k Engineer expense increased due to multiple requests to access vacancies for Link platforms as well as repairs to common area ceiling tiles &amp; restrooms.</t>
  </si>
  <si>
    <t>opolanco@linklogistics.com</t>
  </si>
  <si>
    <t xml:space="preserve">bt42014 </t>
  </si>
  <si>
    <t>UNDER BUDGET: Engineering labor hours less than budgeted.</t>
  </si>
  <si>
    <t xml:space="preserve">bt42026 </t>
  </si>
  <si>
    <t>POSITIVE VARIANCE: Timing Variance - Monthly engineering billing delayed; not accrued.</t>
  </si>
  <si>
    <t xml:space="preserve">bt42020 </t>
  </si>
  <si>
    <t>UNDER BUDGET: Actual engineering hours less than budgeted.</t>
  </si>
  <si>
    <t xml:space="preserve">br42141 </t>
  </si>
  <si>
    <t>UNDER BUDGET. $2,787 budgeted but not used for engineer year-end bonus.</t>
  </si>
  <si>
    <t xml:space="preserve">br42143 </t>
  </si>
  <si>
    <t>UNDER BUDGET. $2,788 budgeted for year end engineer bonus not utilized.</t>
  </si>
  <si>
    <t xml:space="preserve">br42114 </t>
  </si>
  <si>
    <t xml:space="preserve">OVER BUDGET:  This building was vacant and required a lot of engineer hours to prep it for the new tenant. </t>
  </si>
  <si>
    <t>ahazen@linklogistics.com</t>
  </si>
  <si>
    <t xml:space="preserve">br42142 </t>
  </si>
  <si>
    <t>UNDER BUDGET. $2,788 not utilized for year end Engineer bonus.</t>
  </si>
  <si>
    <t xml:space="preserve">bp42214 </t>
  </si>
  <si>
    <t>OVER-BUDGET: THIS CUSTOMER IS A SELF PERFORMER AND WE HAD NOT CAPITAL WORK OR EMERGENCIES AT THE PROPERTY REQUIRING US TO SEND OUR ENGINEER.</t>
  </si>
  <si>
    <t>emaldonado@linklogistics.com</t>
  </si>
  <si>
    <t xml:space="preserve">bt42421 </t>
  </si>
  <si>
    <t>OVER-BUDGET: Due to engineering salary paid 3 times in July.</t>
  </si>
  <si>
    <t>UNDER-BUDGET: Contract with City Wide Maintenance less than budgeted amount due to less time needed on property and scope of services provided. Contract terminated in March.</t>
  </si>
  <si>
    <t xml:space="preserve">br42299 </t>
  </si>
  <si>
    <t xml:space="preserve">UNDER BUDGET: Budgeted for 2 engineers for 2022 - and lost one mid-year.   </t>
  </si>
  <si>
    <t>tervin@linklogistics.com</t>
  </si>
  <si>
    <t xml:space="preserve">br42301 </t>
  </si>
  <si>
    <t xml:space="preserve">br42303 </t>
  </si>
  <si>
    <t xml:space="preserve">br42220 </t>
  </si>
  <si>
    <t>UNDER BUDGET. Expense not utilized - Engineer does not service property.</t>
  </si>
  <si>
    <t xml:space="preserve">br42221 </t>
  </si>
  <si>
    <t>OVER BUDGET. Expense higher than budgeted. Approx. $1,100 paid for Nov-Dec 2021.</t>
  </si>
  <si>
    <t xml:space="preserve">bt42391 </t>
  </si>
  <si>
    <t xml:space="preserve"> OVER BUDGET: This location as consistently required more engineering hours than budgeted.</t>
  </si>
  <si>
    <t xml:space="preserve">bt42397 </t>
  </si>
  <si>
    <t xml:space="preserve">OVER BUDGET: This location has require more engineering visits than most properties. </t>
  </si>
  <si>
    <t xml:space="preserve">bt42464 </t>
  </si>
  <si>
    <t>UNDER BUDGET: PM team cut back on frequency of monthly City Wide inspections as this is a single TT facility; changed to "as needed" basis and 2023 budget should reflect this change.</t>
  </si>
  <si>
    <t xml:space="preserve">bt42470 </t>
  </si>
  <si>
    <t xml:space="preserve">OVER BUDGET - due to engineering contract being a flat amount. This past year, Link sold properties that the engineer would visit. The contract rate stayed flat causing more time at other properties. </t>
  </si>
  <si>
    <t xml:space="preserve">bt42528 </t>
  </si>
  <si>
    <t xml:space="preserve">OVERBUDGET: Engineer cleaned graffiti </t>
  </si>
  <si>
    <t xml:space="preserve">bt42567 </t>
  </si>
  <si>
    <t xml:space="preserve">UNDER-BUDGET: Variance due to reversal of accruals from prior year. </t>
  </si>
  <si>
    <t>CHaverkamp@linklogistics.com</t>
  </si>
  <si>
    <t xml:space="preserve">bt42579 </t>
  </si>
  <si>
    <t xml:space="preserve"> OVER BUDGET: Opted to utilize C&amp;W engineers to perform weekly fire pump runs in lieu of using a FLS vendor in order to cut costs. Savings is reflected under 50365-000 [CAM] Contract - Fire Life Safety.  </t>
  </si>
  <si>
    <t xml:space="preserve">bt42583 </t>
  </si>
  <si>
    <t xml:space="preserve"> UNDER BUDGET: Actual engineer labor hours less than budgeted.</t>
  </si>
  <si>
    <t xml:space="preserve">bt42584 </t>
  </si>
  <si>
    <t xml:space="preserve">UNDER-BUDGET: Cost savings for fewer work orders for engineering services. </t>
  </si>
  <si>
    <t xml:space="preserve">bt42599 </t>
  </si>
  <si>
    <t>UNDER BUDGET - Did not require services as often as prior year.</t>
  </si>
  <si>
    <t>lnapier@linklogistics.com</t>
  </si>
  <si>
    <t xml:space="preserve">bt42601 </t>
  </si>
  <si>
    <t>UNDER BUDGET - Did not use engineering services as much</t>
  </si>
  <si>
    <t xml:space="preserve">bt42608 </t>
  </si>
  <si>
    <t>NEGATIVE VARIANCE: More tech hours needed anticipated.</t>
  </si>
  <si>
    <t>rpiercy@linklogistics.com</t>
  </si>
  <si>
    <t xml:space="preserve">bt42604 </t>
  </si>
  <si>
    <t>UNDER BUDGET - Did not use engineer as often</t>
  </si>
  <si>
    <t xml:space="preserve">bt42527 </t>
  </si>
  <si>
    <t xml:space="preserve">OVERBUDGET: engineer time for FLS issue </t>
  </si>
  <si>
    <t xml:space="preserve">bt42537 </t>
  </si>
  <si>
    <t>OVER-BUDGET: Building engineer costs more than anticipated</t>
  </si>
  <si>
    <t>LHamlett-Alexander@linklogistics.com</t>
  </si>
  <si>
    <t xml:space="preserve">br40427 </t>
  </si>
  <si>
    <t xml:space="preserve">UNDER-BUDGET due to the phasing out of engineering throughout the Reno Market  </t>
  </si>
  <si>
    <t xml:space="preserve">br40429 </t>
  </si>
  <si>
    <t>UNDER-BUDGET due to the phasing out of engineering throughout the Reno Market</t>
  </si>
  <si>
    <t xml:space="preserve">br40430 </t>
  </si>
  <si>
    <t xml:space="preserve">br40434 </t>
  </si>
  <si>
    <t xml:space="preserve">UNDER-BUDGET: due to the phase out of building engineering/maintenance services throughout the Reno Market.  </t>
  </si>
  <si>
    <t>L.Kelly@linklogistics.com</t>
  </si>
  <si>
    <t xml:space="preserve">br40437 </t>
  </si>
  <si>
    <t xml:space="preserve">bt42564 </t>
  </si>
  <si>
    <t>OVER-BUDGET: (3k) Engineer expense increase due to multiple unforeseen issues at the building that required engineer to respond. Expenses include emergency pumping of water, providing access for various vendors to perform repairs to vacancy, etc.</t>
  </si>
  <si>
    <t>kcella@linklogistics.com</t>
  </si>
  <si>
    <t xml:space="preserve">br40431 </t>
  </si>
  <si>
    <t xml:space="preserve">br40435 </t>
  </si>
  <si>
    <t>UNDER-BUDGET: due to the phase out of building engineering/maintenance services throughout the Reno Market.</t>
  </si>
  <si>
    <t xml:space="preserve">br40438 </t>
  </si>
  <si>
    <t xml:space="preserve">br40426 </t>
  </si>
  <si>
    <t xml:space="preserve">br40428 </t>
  </si>
  <si>
    <t xml:space="preserve">bt42585 </t>
  </si>
  <si>
    <t>UNDER BUDGET: Actual engineering labor hours less than budgeted.</t>
  </si>
  <si>
    <t xml:space="preserve">bt42602 </t>
  </si>
  <si>
    <t xml:space="preserve">UNDER BUDGET - Did not need engineering services </t>
  </si>
  <si>
    <t xml:space="preserve">bt40454 </t>
  </si>
  <si>
    <t xml:space="preserve">UNDER-BUDGET: Utilized engineering services less than anticipated. </t>
  </si>
  <si>
    <t>aguthrie@linklogistics.com</t>
  </si>
  <si>
    <t xml:space="preserve">bt42603 </t>
  </si>
  <si>
    <t xml:space="preserve">bp42631 </t>
  </si>
  <si>
    <t>Under-Budget: Property has had no issues where the Maintenance Engineer was required.</t>
  </si>
  <si>
    <t xml:space="preserve">bt42613 </t>
  </si>
  <si>
    <t>UNDER BUDGET: Engineering maintenance used less than prior years.</t>
  </si>
  <si>
    <t xml:space="preserve">br40505 </t>
  </si>
  <si>
    <t>POSITIVE VARIANCE: Due to the timing of the 12/22 accrual overage reversals.</t>
  </si>
  <si>
    <t xml:space="preserve">bt40477 </t>
  </si>
  <si>
    <t>UNDER-BUDGET: Utilized engineering services less than anticipated.</t>
  </si>
  <si>
    <t xml:space="preserve">UNDER BUDGET: Less than anticipated engineering work orders. </t>
  </si>
  <si>
    <t xml:space="preserve">bt42622 </t>
  </si>
  <si>
    <t>UNDER BUDGET due to allocation for engineer not used</t>
  </si>
  <si>
    <t>jkilleen@linklogistics.com</t>
  </si>
  <si>
    <t xml:space="preserve">bt42629 </t>
  </si>
  <si>
    <t xml:space="preserve"> UNDER BUDGET: Actual engineering hours less than budgeted.</t>
  </si>
  <si>
    <t xml:space="preserve">bt45017 </t>
  </si>
  <si>
    <t xml:space="preserve">UNDER BUDGET due to needed or requested services from engineering less than budgeted.  Budget based on PSF.  </t>
  </si>
  <si>
    <t>ehelvin@linklogistics.com</t>
  </si>
  <si>
    <t xml:space="preserve">bt45038 </t>
  </si>
  <si>
    <t xml:space="preserve">br46138 </t>
  </si>
  <si>
    <t>UNDER-BUDGET: We no longer have in-house building engineers for the properties.</t>
  </si>
  <si>
    <t xml:space="preserve">br46119 </t>
  </si>
  <si>
    <t>UNDER-BUDGET: Cost savings due to fewer engineer work orders than anticipated.</t>
  </si>
  <si>
    <t xml:space="preserve">br46131 </t>
  </si>
  <si>
    <t xml:space="preserve">bt45016 </t>
  </si>
  <si>
    <t>dhally@linklogistics.com</t>
  </si>
  <si>
    <t xml:space="preserve">br46004 </t>
  </si>
  <si>
    <t xml:space="preserve">br40433 </t>
  </si>
  <si>
    <t xml:space="preserve">bt40470 </t>
  </si>
  <si>
    <t>OVER-BUDGET Engineer hours higher due to additional work needed initially setting up Management Office</t>
  </si>
  <si>
    <t xml:space="preserve">bt40474 </t>
  </si>
  <si>
    <t xml:space="preserve">POSITIVE VARIANCE: Did not utilize engineering services as budgeted. </t>
  </si>
  <si>
    <t xml:space="preserve">br45105 </t>
  </si>
  <si>
    <t>OVER-BUDGET: Budget built on an average of historic spend, cost can fluctuate based on need for engineering oversight at the property.</t>
  </si>
  <si>
    <t>caitlin.battle@linklogistics.com</t>
  </si>
  <si>
    <t>OVER BUDGET: Salary needs for 2023 have increased to meet employee labor demands.</t>
  </si>
  <si>
    <t xml:space="preserve">br45108 </t>
  </si>
  <si>
    <t xml:space="preserve">bt45086 </t>
  </si>
  <si>
    <t>UNDER BUDGET - Didn't need engineering services as often this year</t>
  </si>
  <si>
    <t xml:space="preserve">br46124 </t>
  </si>
  <si>
    <t>POSITIVE VARIANCE: Timing Variance - Due to delay in invoicing for engineer work orders in Q3 &amp; Q4.</t>
  </si>
  <si>
    <t xml:space="preserve">bt45001 </t>
  </si>
  <si>
    <t>UNDER BUDGET:  engineer needs less than anticipated at this site</t>
  </si>
  <si>
    <t xml:space="preserve">br45111 </t>
  </si>
  <si>
    <t xml:space="preserve">UNDER-BUDGET: Variance due to reversal of journal entries for prior year periods. </t>
  </si>
  <si>
    <t xml:space="preserve">bt45018 </t>
  </si>
  <si>
    <t xml:space="preserve">br46136 </t>
  </si>
  <si>
    <t xml:space="preserve">br46139 </t>
  </si>
  <si>
    <t xml:space="preserve"> OVER BUDGET: Originally had budgeted for FLS vendor to perform weekly pump runs; however, in order to save costs we utilized C&amp;W. You will see the savings in 50365-000 [CAM] Contract - Fire Life Safety.  </t>
  </si>
  <si>
    <t xml:space="preserve">bt45095 </t>
  </si>
  <si>
    <t>UNDE BUDGET - Did not use engineering services as much</t>
  </si>
  <si>
    <t xml:space="preserve">br45102 </t>
  </si>
  <si>
    <t>UNDER-BUDGET: Variance due to reversal of accruals from prior year.</t>
  </si>
  <si>
    <t xml:space="preserve">br46168 </t>
  </si>
  <si>
    <t xml:space="preserve">br46169 </t>
  </si>
  <si>
    <t xml:space="preserve">br46172 </t>
  </si>
  <si>
    <t xml:space="preserve">br46282 </t>
  </si>
  <si>
    <t xml:space="preserve">br46283 </t>
  </si>
  <si>
    <t xml:space="preserve">bt45136 </t>
  </si>
  <si>
    <t xml:space="preserve">OVERBUDGET: many FLS and emergancy calls that required engineer site visits </t>
  </si>
  <si>
    <t xml:space="preserve">bt46286 </t>
  </si>
  <si>
    <t xml:space="preserve">bt46290 </t>
  </si>
  <si>
    <t xml:space="preserve">bt46292 </t>
  </si>
  <si>
    <t xml:space="preserve">bt46296 </t>
  </si>
  <si>
    <t xml:space="preserve">bt45097 </t>
  </si>
  <si>
    <t xml:space="preserve">br46278 </t>
  </si>
  <si>
    <t>UNDER BUDGET: We no longer have in-house building engineers for the properties.</t>
  </si>
  <si>
    <t xml:space="preserve">br46280 </t>
  </si>
  <si>
    <t xml:space="preserve">br45104 </t>
  </si>
  <si>
    <t xml:space="preserve">UNDER-BUDGET: Variance due to reversal of accruals for prior year periods. </t>
  </si>
  <si>
    <t xml:space="preserve">br45106 </t>
  </si>
  <si>
    <t xml:space="preserve">UNDER-BUDGET: prior year reversals included, missing 01-03/2023 expenses. </t>
  </si>
  <si>
    <t xml:space="preserve">bt46291 </t>
  </si>
  <si>
    <t xml:space="preserve">bt46297 </t>
  </si>
  <si>
    <t xml:space="preserve">bt46300 </t>
  </si>
  <si>
    <t xml:space="preserve">br46277 </t>
  </si>
  <si>
    <t xml:space="preserve">UNDER-BUDGET: We no longer have in-house building engineers for the properties. </t>
  </si>
  <si>
    <t xml:space="preserve">bt45118 </t>
  </si>
  <si>
    <t xml:space="preserve">UNDER BUDGET: Maint and Engineering time not needed at this property. </t>
  </si>
  <si>
    <t xml:space="preserve">bt46284 </t>
  </si>
  <si>
    <t xml:space="preserve">bt46285 </t>
  </si>
  <si>
    <t xml:space="preserve">bt45135 </t>
  </si>
  <si>
    <t xml:space="preserve">OVERBUDGET: engineer needs more than budgeted </t>
  </si>
  <si>
    <t xml:space="preserve">bt45203 </t>
  </si>
  <si>
    <t xml:space="preserve">OVER BUDGET:  CBRE Tech engineering fees for periodic trash clean-up.  </t>
  </si>
  <si>
    <t xml:space="preserve">bt45248 </t>
  </si>
  <si>
    <t>OVER BUDGET - due to engineering contract being a flat rate. Link sold properties yet the Crockett contract remained flat. More hours for the engineer are being split against less properties causing a variance.</t>
  </si>
  <si>
    <t xml:space="preserve">bt45252 </t>
  </si>
  <si>
    <t>OVER BUDGET - due to Crocket contract. Contract is for a fixed amount. Link sold properties but the annual contract stayed the same. There are less properties for a higher rate causing the large variance.</t>
  </si>
  <si>
    <t>OVER BUDGET - due to Crockett contract. Properties in the VA market sold however, the contract cost was fixed. More hours had to be distributed to the properties creating a variance. This is a full service building and requires our engineer to service the property more hours than other buildings.</t>
  </si>
  <si>
    <t xml:space="preserve">br46281 </t>
  </si>
  <si>
    <t xml:space="preserve">bt46287 </t>
  </si>
  <si>
    <t xml:space="preserve">bt46293 </t>
  </si>
  <si>
    <t xml:space="preserve">bt45236 </t>
  </si>
  <si>
    <t>OVER-BUDGET: Unforeseen FLS emergencies and/or alarm calls, vacancy maintenance needs required engineer presence onsite</t>
  </si>
  <si>
    <t>blabadie@linklogistics.com</t>
  </si>
  <si>
    <t>OVER BUDGET - due to Crockett contract. Properties in the VA market sold however, the contract cost was fixed. More hours had to be distributed to the properties creating a variance.</t>
  </si>
  <si>
    <t xml:space="preserve">br45239 </t>
  </si>
  <si>
    <t xml:space="preserve">OVER-BUDGET: Unforeseen FLS emergencies and/or alarm calls required engineer presence onsite  </t>
  </si>
  <si>
    <t>OVER BUDGET - due to Crockett contract. Contract is for a fixed amount. Link sold properties but the annual contract stayed the same. There are less properties for a higher rate causing the large variance.</t>
  </si>
  <si>
    <t xml:space="preserve">bt45290 </t>
  </si>
  <si>
    <t>OVER-BUDGET: More tech hours needed than anticipated.</t>
  </si>
  <si>
    <t xml:space="preserve">bt45291 </t>
  </si>
  <si>
    <t xml:space="preserve">NEGATIVE-VARIANCE: More tech hours needed than anticipated. </t>
  </si>
  <si>
    <t xml:space="preserve">br45296 </t>
  </si>
  <si>
    <t xml:space="preserve">br45288 </t>
  </si>
  <si>
    <t xml:space="preserve">bt45289 </t>
  </si>
  <si>
    <t>UNDER-BUDGET less engineer hours used than budgeted</t>
  </si>
  <si>
    <t>lcoble@linklogistics.com</t>
  </si>
  <si>
    <t xml:space="preserve">bt45292 </t>
  </si>
  <si>
    <t>UNDER-BUDGET less bldg engineer hours than anticipated</t>
  </si>
  <si>
    <t xml:space="preserve">br46637 </t>
  </si>
  <si>
    <t xml:space="preserve">bt46760 </t>
  </si>
  <si>
    <t>UNDER-BUDGET: Due to phasing out building engineers in April.</t>
  </si>
  <si>
    <t xml:space="preserve">br45326 </t>
  </si>
  <si>
    <t xml:space="preserve">bt45283 </t>
  </si>
  <si>
    <t xml:space="preserve"> UNDER BUDGET - Engineer onsite less than anticipated.</t>
  </si>
  <si>
    <t>apatel@linklogistics.com</t>
  </si>
  <si>
    <t xml:space="preserve">br45341 </t>
  </si>
  <si>
    <t xml:space="preserve">br45347 </t>
  </si>
  <si>
    <t xml:space="preserve">br45348 </t>
  </si>
  <si>
    <t xml:space="preserve">bt46771 </t>
  </si>
  <si>
    <t>UNDER-BUDGET: No engineer for this property</t>
  </si>
  <si>
    <t xml:space="preserve">bt45298 </t>
  </si>
  <si>
    <t xml:space="preserve">POSTIVE VARIANCE - timing variance - anticipate invoices pending </t>
  </si>
  <si>
    <t xml:space="preserve">br46634 </t>
  </si>
  <si>
    <t xml:space="preserve">bt46775 </t>
  </si>
  <si>
    <t xml:space="preserve">bt45284 </t>
  </si>
  <si>
    <t>UNDER BUDGET - Engineer onsite less than anticipated.</t>
  </si>
  <si>
    <t xml:space="preserve">br46835 </t>
  </si>
  <si>
    <t>OVER BUDGET - Engineers deployed for weekly fire pump runs, FLS issues, and property checks more than budgeted.</t>
  </si>
  <si>
    <t xml:space="preserve">br46836 </t>
  </si>
  <si>
    <t xml:space="preserve">OVER BUDGET - Engineers deployed to property for FLS alarms and backflow projects more than budgeted.   </t>
  </si>
  <si>
    <t xml:space="preserve">br46841 </t>
  </si>
  <si>
    <t>OVER BUDGET: Weekly FLS pump runs/Gen Bldg Maint by KM Engineering not budgeted</t>
  </si>
  <si>
    <t xml:space="preserve">bt45293 </t>
  </si>
  <si>
    <t xml:space="preserve">OVER-BUDGET more than anticipated bldg engineer hours needed - sinkhole/sign repairs </t>
  </si>
  <si>
    <t xml:space="preserve">bt45033 </t>
  </si>
  <si>
    <t xml:space="preserve">br46633 </t>
  </si>
  <si>
    <t>NEGATIVE-VARIANCE: More tech hours needed than anticipated.</t>
  </si>
  <si>
    <t xml:space="preserve">br46635 </t>
  </si>
  <si>
    <t>NEGATIVE VARIANCE: Engineering Services not budgeted for 2023.</t>
  </si>
  <si>
    <t xml:space="preserve">br45323 </t>
  </si>
  <si>
    <t xml:space="preserve">br45325 </t>
  </si>
  <si>
    <t xml:space="preserve">br45327 </t>
  </si>
  <si>
    <t xml:space="preserve">br46645 </t>
  </si>
  <si>
    <t xml:space="preserve">br46648 </t>
  </si>
  <si>
    <t xml:space="preserve">bt46773 </t>
  </si>
  <si>
    <t xml:space="preserve">bt46776 </t>
  </si>
  <si>
    <t xml:space="preserve">bt46778 </t>
  </si>
  <si>
    <t xml:space="preserve">bt46779 </t>
  </si>
  <si>
    <t xml:space="preserve">bt46782 </t>
  </si>
  <si>
    <t xml:space="preserve">br45321 </t>
  </si>
  <si>
    <t xml:space="preserve">UNDER-BUDGET: Due to phasing out building engineers in April. </t>
  </si>
  <si>
    <t xml:space="preserve">br45324 </t>
  </si>
  <si>
    <t xml:space="preserve">br46854 </t>
  </si>
  <si>
    <t>NEGATIVE VARIANCE: We budgeted 2022 based on % allocation of the engineers salary, instead the fees posted to each building was actual time spent onsite, not a % allocation.  This yielded a an increase in estimated time due to the drainage issue and after hours maintenance of the NW corner drain during storms.</t>
  </si>
  <si>
    <t>lcapozzi@linklogistics.com</t>
  </si>
  <si>
    <t xml:space="preserve">br45338 </t>
  </si>
  <si>
    <t xml:space="preserve">br45351 </t>
  </si>
  <si>
    <t xml:space="preserve">bt45360 </t>
  </si>
  <si>
    <t xml:space="preserve">OVER BUDGET - Engineer spending more time at vacant property due to complexity and remaining items to be removed  </t>
  </si>
  <si>
    <t>tphilblad@linklogistics.com</t>
  </si>
  <si>
    <t xml:space="preserve">br45330 </t>
  </si>
  <si>
    <t xml:space="preserve">br45331 </t>
  </si>
  <si>
    <t xml:space="preserve">br45332 </t>
  </si>
  <si>
    <t xml:space="preserve">br45339 </t>
  </si>
  <si>
    <t xml:space="preserve">br45345 </t>
  </si>
  <si>
    <t xml:space="preserve">br45355 </t>
  </si>
  <si>
    <t xml:space="preserve">bt46770 </t>
  </si>
  <si>
    <t xml:space="preserve">bt46781 </t>
  </si>
  <si>
    <t xml:space="preserve">br45322 </t>
  </si>
  <si>
    <t xml:space="preserve">br46843 </t>
  </si>
  <si>
    <t>UNDER BUDGET: The budgeted engineering allocation % for this property wasn't used in 2022 yielding a large surplus of funds in this GL. Instead of % allocation the engineering charges were done as actual time at each site.</t>
  </si>
  <si>
    <t xml:space="preserve">bp40577 </t>
  </si>
  <si>
    <t xml:space="preserve">OVER-BUDGET: INVOICE FROM 12/2022 PAID IN 2/2023. DUE TO COMMON AREA PLUMBING ISSUE ADDITIONAL REPAIRS NEEDED TO BE MADE.  </t>
  </si>
  <si>
    <t xml:space="preserve">bp40578 </t>
  </si>
  <si>
    <t>Under-Budget: Due to TT limited use of facilities less engineering services were needed.</t>
  </si>
  <si>
    <t xml:space="preserve">bp40579 </t>
  </si>
  <si>
    <t>OVER-BUDGET: UNFORSEEN INCREASE IN ENGINEERS HOURS DUE TO HVAC REPAIRS, CAPEX PROJECTS, &amp; PROPERTY EMERGENCIES THROUGHOUT 2022.</t>
  </si>
  <si>
    <t xml:space="preserve">br45337 </t>
  </si>
  <si>
    <t xml:space="preserve">br45342 </t>
  </si>
  <si>
    <t xml:space="preserve">bp40581 </t>
  </si>
  <si>
    <t>UNDER-BUDGET: PARKING LOT DID NOT REQUIRE ANY CAPEX WORK IN 2022 AND WHG CLEANIGN MAINTAIN PARKING LOT IN GOOD ORDER SO MULTIPLE VISIT TO LOCATION WERE NOT NEEDED.</t>
  </si>
  <si>
    <t xml:space="preserve">br45350 </t>
  </si>
  <si>
    <t xml:space="preserve">bt45390 </t>
  </si>
  <si>
    <t>NEGATIVE VARIANCE: Due to recurring visits. Service stopped, will be on a call in basis only.</t>
  </si>
  <si>
    <t xml:space="preserve">bt45403 </t>
  </si>
  <si>
    <t>UNDER BUDGET: Less engineer hours needed at this building.</t>
  </si>
  <si>
    <t xml:space="preserve">bt40607 </t>
  </si>
  <si>
    <t>UNDER BUDGET - Not used Engineers that often</t>
  </si>
  <si>
    <t xml:space="preserve">br46852 </t>
  </si>
  <si>
    <t>OVER BUDGET: We budgeted a % allocation for the engineering salary and instead in 2022 the fees for each building were posted for their actual time onsite, not a % allocation, thereby yielding a surplus in this account.</t>
  </si>
  <si>
    <t xml:space="preserve">br46853 </t>
  </si>
  <si>
    <t>POSITIVE VARIANCE: We budgeted 2022 based on % allocation of the engineers salary, instead the fees posted to each building was actual time spent onsite, not a % allocation.  This yielded a surplus of funds in this account.</t>
  </si>
  <si>
    <t xml:space="preserve">bp40573 </t>
  </si>
  <si>
    <t>Under-Budget: Outstanding invoices not yet processed.</t>
  </si>
  <si>
    <t xml:space="preserve">bp40574 </t>
  </si>
  <si>
    <t>NEGATIVE VARIANCE ($3K) - Timing of 12/22 invoices in 1/23.  Also, unbudgeted repair of HVAC repair, inspection of exit signs.</t>
  </si>
  <si>
    <t>rgamblemaddrey@linklogistics.com</t>
  </si>
  <si>
    <t xml:space="preserve">bt45409 </t>
  </si>
  <si>
    <t>OVER BUDGET: Recurring Roving Engineer conducting site checks. This service has been cancelled this quarter.</t>
  </si>
  <si>
    <t xml:space="preserve">bp40575 </t>
  </si>
  <si>
    <t>NEGATIVE VARIANCE ($2k) - Due to accrual 10/2022, 11/2022 and 12/2022 electric in 2023.</t>
  </si>
  <si>
    <t xml:space="preserve">bp40582 </t>
  </si>
  <si>
    <t xml:space="preserve">Under-Budget: Property has had no issues where the Maintenance Engineer was required. </t>
  </si>
  <si>
    <t xml:space="preserve">bp40585 </t>
  </si>
  <si>
    <t>Over-Budget: Additional cleaning service needed due to illegal garbage dumping.</t>
  </si>
  <si>
    <t xml:space="preserve">bp40569 </t>
  </si>
  <si>
    <t>POSITIVE VARIANCE - Timing.  Engineer services billed @ $50/month.</t>
  </si>
  <si>
    <t xml:space="preserve">bp40572 </t>
  </si>
  <si>
    <t>NEGATIVE VARIANCE - ($ 927) - Timing Variance is from engineering services in December 2022.  UNDER BUDGET - $1,800 due to escorting for mandatory LED survey, unbudgeted repair of hole in wall, repair of pull down gate.</t>
  </si>
  <si>
    <t xml:space="preserve">bp40580 </t>
  </si>
  <si>
    <t>Over-budget: Due to unforeseen roof leaks and HVAC either not cooling or heating we required additional engineer maintenance services.</t>
  </si>
  <si>
    <t>bp40579a</t>
  </si>
  <si>
    <t>Over-Budget: Overcharge by Enhancity for serivces as this is a parking lot.</t>
  </si>
  <si>
    <t xml:space="preserve">bp40571 </t>
  </si>
  <si>
    <t>NEGATIVE VARIANCE ($3k) - Timing of 12/22 invoices in 1/23.  Also, unbudgeted repair of bathroom fan, escort for LED inspection, FLS inspection (Exit Signs)</t>
  </si>
  <si>
    <t xml:space="preserve">bp40576 </t>
  </si>
  <si>
    <t>Over-budget: Unforeseen repairs needed in common area of building. (Entrance door, bathroom leaks, etc.)</t>
  </si>
  <si>
    <t xml:space="preserve">br47386 </t>
  </si>
  <si>
    <t>UNDER BUDGET: Development asset turned stabilized 11/1/2021. Property managed under Hampshire platform from 1/22 to 4/22. Transition issues from ownership platform mid year causing discrepancy in expenses and operating budget. Engineer salary will be allocated starting January 2023.</t>
  </si>
  <si>
    <t>Dmaietta@hampshireco.com</t>
  </si>
  <si>
    <t xml:space="preserve">bt40602 </t>
  </si>
  <si>
    <t>OVER BUDGET: Had budgeted for weekly pump runs to be performed by the FLS vendor; however, utilized CW engineers instead to help cut costs. Cost savings reflected under 50365-000 [CAM] Contract - Fire Life Safety.</t>
  </si>
  <si>
    <t xml:space="preserve">bt40603 </t>
  </si>
  <si>
    <t xml:space="preserve">bt40604 </t>
  </si>
  <si>
    <t xml:space="preserve">bt40608 </t>
  </si>
  <si>
    <t>UNDER BUDGET - Did not require engineers as often</t>
  </si>
  <si>
    <t xml:space="preserve">br40636 </t>
  </si>
  <si>
    <t xml:space="preserve">bp40642 </t>
  </si>
  <si>
    <t xml:space="preserve">UNDER-BUDGET: THIS IS A DEVELOPMENT SITE AND MINIMAL INSPECTIONS WERE NEEDED AT THIS PROPERTY. </t>
  </si>
  <si>
    <t xml:space="preserve">bp40641 </t>
  </si>
  <si>
    <t xml:space="preserve">br47050 </t>
  </si>
  <si>
    <t xml:space="preserve">UNDER BUDGET - Engineer hours were lower than budgeted. Had fewer issues to respond to. </t>
  </si>
  <si>
    <t>UNDER BUDGET: Less engineering labor hours necessary vs. budget.</t>
  </si>
  <si>
    <t xml:space="preserve">br47110 </t>
  </si>
  <si>
    <t>UNDER BUDGET:  Less need for engineers in 2022</t>
  </si>
  <si>
    <t xml:space="preserve">br47220 </t>
  </si>
  <si>
    <t xml:space="preserve">UNDER-BUDGET: Variance due to reversal of journal entries for prior year accruals. </t>
  </si>
  <si>
    <t xml:space="preserve">br47218 </t>
  </si>
  <si>
    <t xml:space="preserve">br47219 </t>
  </si>
  <si>
    <t>POSITIVE VARIANCE: Timing issue - engineering services incurred, invoices not yet processed.</t>
  </si>
  <si>
    <t xml:space="preserve">br47276 </t>
  </si>
  <si>
    <t xml:space="preserve">UNDER-BUDGET: Variance due to reversal of prior year accruals. </t>
  </si>
  <si>
    <t xml:space="preserve">bt40742 </t>
  </si>
  <si>
    <t>OVER BUDGET: PM team required CW to assist with multiple afterhours emergencies and misc. projects in Q1 - expected to settle down remainder of year; this PID has had numerous issues to date, especially now that 100% occupied since 07/2022</t>
  </si>
  <si>
    <t xml:space="preserve">POSITIVE VARIANCE- Accruals are skewing actuals. Budget v Actuals is level when reviewing all PIDS (..depot)  </t>
  </si>
  <si>
    <t xml:space="preserve">br40845 </t>
  </si>
  <si>
    <t xml:space="preserve"> Under budget: Less than budgeted engineer work orders  </t>
  </si>
  <si>
    <t xml:space="preserve">br40852 </t>
  </si>
  <si>
    <t xml:space="preserve"> Over budget: less than anticipated engineer work orders  </t>
  </si>
  <si>
    <t xml:space="preserve">br40853 </t>
  </si>
  <si>
    <t xml:space="preserve"> Underbudget: Less than anticipated engineer work orders  </t>
  </si>
  <si>
    <t xml:space="preserve">br47322 </t>
  </si>
  <si>
    <t>OVER-BUDGET: No engineer for this property</t>
  </si>
  <si>
    <t xml:space="preserve">br47323 </t>
  </si>
  <si>
    <t>UNDER-BUDGET: No engineer at this property</t>
  </si>
  <si>
    <t xml:space="preserve">br47324 </t>
  </si>
  <si>
    <t>UNDER BUDGET:  Due to no longer having 3rd party building engineers for properties.</t>
  </si>
  <si>
    <t xml:space="preserve">br47341 </t>
  </si>
  <si>
    <t xml:space="preserve">OVERBUDGET: more mobile engineer time needed then anticipated for FLS work </t>
  </si>
  <si>
    <t xml:space="preserve">bt40645 </t>
  </si>
  <si>
    <t>UNDER BUDGET. Expense not utilized as budgeted.</t>
  </si>
  <si>
    <t xml:space="preserve">br40656 </t>
  </si>
  <si>
    <t>OVER-BUDGET: Due to increase in engineer work orders to assist with major water leak from meter at the property.</t>
  </si>
  <si>
    <t xml:space="preserve">br40978 </t>
  </si>
  <si>
    <t>UNDER-BUDGET: DUE TO CUSTOMER BEING SELF-PERFORMER NO EMERGENCIES CAME UP THROUGHOUT THE YEAR THAT REQUIRED THE ENGINEER TO BE AT THE PROPERTY.</t>
  </si>
  <si>
    <t xml:space="preserve">bp40814 </t>
  </si>
  <si>
    <t>POSITIVE VARIANCE- Accruals are skewing actuals. Budget v Actuals is level when reviewing all PIDS (..depot)</t>
  </si>
  <si>
    <t xml:space="preserve"> OVER BUDGET- Cushman and Wakefield managing costs for engineer team increased after PM team was internalized.   </t>
  </si>
  <si>
    <t xml:space="preserve">br40846 </t>
  </si>
  <si>
    <t xml:space="preserve"> Under budget- less than anticipated engineer work orders  </t>
  </si>
  <si>
    <t xml:space="preserve">br40850 </t>
  </si>
  <si>
    <t xml:space="preserve"> Under budget: less than anticipated engineer work orders  </t>
  </si>
  <si>
    <t xml:space="preserve">br40857 </t>
  </si>
  <si>
    <t xml:space="preserve">POSITIVE VARIANCE due to limited needs for engineering services at the building.  </t>
  </si>
  <si>
    <t xml:space="preserve">br40847 </t>
  </si>
  <si>
    <t xml:space="preserve"> Under budget: Engineer work orders less than expected  </t>
  </si>
  <si>
    <t xml:space="preserve">br40851 </t>
  </si>
  <si>
    <t xml:space="preserve">bt41071 </t>
  </si>
  <si>
    <t>UNDER-BUDGET: Prior owner budgeted under GL 50355 General Maintenance</t>
  </si>
  <si>
    <t xml:space="preserve">bt41083 </t>
  </si>
  <si>
    <t xml:space="preserve">OVERBUDGET: Not budgeted for 2022 </t>
  </si>
  <si>
    <t xml:space="preserve">br40977 </t>
  </si>
  <si>
    <t xml:space="preserve">br41000 </t>
  </si>
  <si>
    <t xml:space="preserve"> OVER BUDGET: Utilize CW Engineers for weekly pump runs.  </t>
  </si>
  <si>
    <t xml:space="preserve">bt41093 </t>
  </si>
  <si>
    <t>UNDER-BUDGET: Prior owner budgeted under GL 50355</t>
  </si>
  <si>
    <t>RECLASS- Engineer salary not distributed to lots.</t>
  </si>
  <si>
    <t xml:space="preserve">br40848 </t>
  </si>
  <si>
    <t xml:space="preserve">br40849 </t>
  </si>
  <si>
    <t>UNDER BUDGET: Engineering salaries less than anticipated</t>
  </si>
  <si>
    <t xml:space="preserve">br40976 </t>
  </si>
  <si>
    <t xml:space="preserve">bt40999 </t>
  </si>
  <si>
    <t>UNDER-BUDGET: Due to fewer engineer work orders than anticipated YTD.</t>
  </si>
  <si>
    <t xml:space="preserve">bt41033 </t>
  </si>
  <si>
    <t>OVERBUDGET: engineer cost not budgeted at acquisition</t>
  </si>
  <si>
    <t xml:space="preserve">br41160 </t>
  </si>
  <si>
    <t xml:space="preserve">POSITIVE VARIANCE due to there no longer being 3rd party maintenance services in Charlotte. </t>
  </si>
  <si>
    <t>asmith@linklogistics.com</t>
  </si>
  <si>
    <t xml:space="preserve"> OVER BUDGET: CW Engineers are being utilized for weekly pump runs in lieu of FLS Vendor to save costs.  </t>
  </si>
  <si>
    <t xml:space="preserve"> OVER BUDGET: Utilizing CW Engineers to assist with weekly vacancy checks of the building.  </t>
  </si>
  <si>
    <t xml:space="preserve">bt41101 </t>
  </si>
  <si>
    <t>OVERBUDGET: mobile engineer salary not budgeted for at acquisition</t>
  </si>
  <si>
    <t xml:space="preserve"> OVER BUDGET: CW Engineers are utilized for weekly pump runs in lieu of FLS Vendor to keep costs down.  </t>
  </si>
  <si>
    <t xml:space="preserve">bt41100 </t>
  </si>
  <si>
    <t>OVER-BUDGET: Nothing budgeted for Engineer Salary.</t>
  </si>
  <si>
    <t>OVER BUDGET: Not engineer salaries were budgeted but we have had situations where one was needed.</t>
  </si>
  <si>
    <t xml:space="preserve">bt41114 </t>
  </si>
  <si>
    <t>OVER-BUDGET: Nothing budgeted for Engineer Salary expenses.</t>
  </si>
  <si>
    <t xml:space="preserve">bt41206 </t>
  </si>
  <si>
    <t xml:space="preserve"> OVER BUDGET: This recently acquired bldg didn't have any money allocated to this account... most repair money is reflected in 50355-000 [CAM] General Building Maintenance where you will see the offset credit. We utilize CW Engineers to do weekly fire pump runs, afterhours calls, etc.  </t>
  </si>
  <si>
    <t xml:space="preserve">br41159 </t>
  </si>
  <si>
    <t xml:space="preserve">br41161 </t>
  </si>
  <si>
    <t xml:space="preserve">bt41238 </t>
  </si>
  <si>
    <t xml:space="preserve">bt41099 </t>
  </si>
  <si>
    <t>OVER-BUDGET: Nothing budgeted for tech hours.</t>
  </si>
  <si>
    <t xml:space="preserve">bt41113 </t>
  </si>
  <si>
    <t xml:space="preserve">bt41115 </t>
  </si>
  <si>
    <t xml:space="preserve">OVER-BUDGET: Nothing budgeted for Engineer Salary expenses. </t>
  </si>
  <si>
    <t xml:space="preserve">bt41272 </t>
  </si>
  <si>
    <t>POSITIVE-VARIANCE: Fewer Tech hours than anticipated.</t>
  </si>
  <si>
    <t xml:space="preserve">br41157 </t>
  </si>
  <si>
    <t>POSITIVE VARIANCE due to there no longer being 3rd party maintenance services in Charlotte.</t>
  </si>
  <si>
    <t xml:space="preserve">br41158 </t>
  </si>
  <si>
    <t>POSITIVE VARIANCE-Due to recorded liability entries from 12/2022.</t>
  </si>
  <si>
    <t>POSITIVE VARIANCE: Invoices are paid in arrears, but we are 1 mo. behind due to timing of receipt of invoices.  Vendor has been contacted to assist in getting caught up.  MM</t>
  </si>
  <si>
    <t xml:space="preserve">bt41208 </t>
  </si>
  <si>
    <t xml:space="preserve">NEGATIVE VARIANCE: accruals completed for 2nd half of February Prosperity invoices. Did not accrue for missing Dan/Eric invoices which should put the account on budget once paid. </t>
  </si>
  <si>
    <t>POSITIVE VARIANCE: wrong allocation of expense due to funding entity.  Will correct with payment application.</t>
  </si>
  <si>
    <t>POSITIVE VARIANCE---Due to the reversal of 2022 accruals.</t>
  </si>
  <si>
    <t xml:space="preserve">RECLASS to 50205-000 Engineer Salary External </t>
  </si>
  <si>
    <t>Negative Variance: RECLASS to 50205-000 Engineer Salary External</t>
  </si>
  <si>
    <t>RECLASS to 50205-000 Engineer Salary External</t>
  </si>
  <si>
    <t xml:space="preserve">br41484 </t>
  </si>
  <si>
    <t xml:space="preserve">OVER-BUDGET: DUE TO VACANY AT THIS LOCATION THE MAINTENANCE ENGINEER HAS BEEN AT THE LOCATION FREQUENTLY TO MEET HVAC, PLUMBING, ELECTRICIAN AND LEASING AGENT ETC. AT THE PROPERTY.  </t>
  </si>
  <si>
    <t xml:space="preserve">Positive Variance - Timing of invoice payment delayed by a month. </t>
  </si>
  <si>
    <t>UNDERBUDGET: dayporter was budgeted here, will be paid in 50810.</t>
  </si>
  <si>
    <t xml:space="preserve">br44275 </t>
  </si>
  <si>
    <t>POSITIVE VARIANCE: contract maintenance invoices misallocated and not paid. Will catch up with corrections.</t>
  </si>
  <si>
    <t xml:space="preserve">br44142 </t>
  </si>
  <si>
    <t>Positive Variance: Timing of invoice payment delayed by a month.</t>
  </si>
  <si>
    <t>RECLASS: Engineering salaries and supplies were initially budgeted to CAM GBM, but as part of the 2023 budget reforecast will now be budgeted under CAM Engineering Salaries.</t>
  </si>
  <si>
    <t xml:space="preserve">br44268 </t>
  </si>
  <si>
    <t>POSITIVE VARIANCE: Multiple 2022 invoices paid in 2023, GL is full of journal entries and accrual/reversals that is hard to follow, budget is accurate moving forward; DJ</t>
  </si>
  <si>
    <t xml:space="preserve">br44269 </t>
  </si>
  <si>
    <t xml:space="preserve">UNDER-BUDGET:  Assistant chief engineer assigned to new portfolio due to dispositions. </t>
  </si>
  <si>
    <t>MLeuck@linklogistics.com</t>
  </si>
  <si>
    <t xml:space="preserve">    RECLASS to 50205-000 Engineer Salary External</t>
  </si>
  <si>
    <t>POSTIVE VARIANCE - 2022 Expenses paid in 2023 leaving a credit.  Only one (1) 2023 invoice has been paid AND currently paying for only one (1) maintenance tech and budgeted for two (2).</t>
  </si>
  <si>
    <t xml:space="preserve">POSITIVE VARIANCE: 2nd half of engineer invoices for February not posted in March but are budgeted in March. </t>
  </si>
  <si>
    <t>UNDER-BUDGET - Engineer Salary paid internally as employee not 3rd party engineer</t>
  </si>
  <si>
    <t>OVER BUDGET--PSB Sequoia purchase no budget established for this account.</t>
  </si>
  <si>
    <t xml:space="preserve"> POSITIVE VARIANCE: Multiple 2022 invoices paid in 2023, GL is full of journal entries and accrual/reversals that is hard to follow, budget is accurate moving forward; DJ  </t>
  </si>
  <si>
    <t xml:space="preserve">br44301 </t>
  </si>
  <si>
    <t xml:space="preserve">br44302 </t>
  </si>
  <si>
    <t xml:space="preserve">br40119 </t>
  </si>
  <si>
    <t>OVER-BUDGET: Corporate upload error, no budget of .09/sqft due to prior year GL category used for PA only</t>
  </si>
  <si>
    <t xml:space="preserve">br44059 </t>
  </si>
  <si>
    <t>OVER-BUDGET Corporate upload error, no budget of .09/sqft due to prior year GL category used for PA only.</t>
  </si>
  <si>
    <t xml:space="preserve">br44056 </t>
  </si>
  <si>
    <t>OVER BUDGET: Underbudgeted maintenance service fees for 2022; will be an ongoing variance.</t>
  </si>
  <si>
    <t xml:space="preserve">br40212 </t>
  </si>
  <si>
    <t xml:space="preserve">br40270 </t>
  </si>
  <si>
    <t>NEGATIVE VARIANCE: Due to invoices for Cushman have not been processed yet. Variance likely to resolve by next quarter.</t>
  </si>
  <si>
    <t>UNDER-BUDGET: Due to less than anticipated service calls to Cushman.</t>
  </si>
  <si>
    <t xml:space="preserve">br40268 </t>
  </si>
  <si>
    <t>UNDER-BUDGET: Due to expense being direct billed to the customers.</t>
  </si>
  <si>
    <t xml:space="preserve">br40299 </t>
  </si>
  <si>
    <t>UNDER BUDGET: Maintenance Service Fees was a corporate upload for 2023. The Link team budgeted $1,066 per month when the actuals are reflecting $208.00</t>
  </si>
  <si>
    <t>BHonigsbaum@linklogistics.com</t>
  </si>
  <si>
    <t xml:space="preserve">br40307 </t>
  </si>
  <si>
    <t>UNDER-BUDGET: Corporate upload. Link Logistics Real Estate LLC cost is $208/month. Budget reflects $1,250.00.</t>
  </si>
  <si>
    <t xml:space="preserve">bt42372 </t>
  </si>
  <si>
    <t>OVER-BUDGET Corporate upload error, no budget of .09/sqft due to prior year GL category used for PA only</t>
  </si>
  <si>
    <t xml:space="preserve">br42212 </t>
  </si>
  <si>
    <t>OVER-BUDGET: (4k) Link Maintenance Fee unbudgeted; corporate upload</t>
  </si>
  <si>
    <t xml:space="preserve">br40363 </t>
  </si>
  <si>
    <t xml:space="preserve">Link Management Fee </t>
  </si>
  <si>
    <t xml:space="preserve">bt42055 </t>
  </si>
  <si>
    <t xml:space="preserve">bt42037 </t>
  </si>
  <si>
    <t xml:space="preserve">UNDER-BUDGET: Contingency not used. </t>
  </si>
  <si>
    <t>mnoesges@linklogistics.com</t>
  </si>
  <si>
    <t xml:space="preserve">bt42056 </t>
  </si>
  <si>
    <t xml:space="preserve">bt42054 </t>
  </si>
  <si>
    <t xml:space="preserve">UNDER BUDGET: Corp Expense/PM team did not budget for this expense - invoices paid to date less than anticipated   </t>
  </si>
  <si>
    <t xml:space="preserve">bt42418 </t>
  </si>
  <si>
    <t>OVER-BUDGET: Due to more than anticipated roof repairs.</t>
  </si>
  <si>
    <t xml:space="preserve">bt42541 </t>
  </si>
  <si>
    <t xml:space="preserve">UNDER BUDGET: This GL is a corporate upload and was incorrectly budgeted, should be only $208.33 per month. </t>
  </si>
  <si>
    <t xml:space="preserve">bt42499 </t>
  </si>
  <si>
    <t>OVER BUDGET: Fees are in CAM and building has been vacant for over a year.</t>
  </si>
  <si>
    <t xml:space="preserve">bt42607 </t>
  </si>
  <si>
    <t>OVER-BUDGET: Corporate upload error, no budget of .09/sqft due to prior year GL category used for PA only.</t>
  </si>
  <si>
    <t xml:space="preserve">bt42609 </t>
  </si>
  <si>
    <t xml:space="preserve">bt42618 </t>
  </si>
  <si>
    <t xml:space="preserve">bt42619 </t>
  </si>
  <si>
    <t xml:space="preserve">bt40441 </t>
  </si>
  <si>
    <t xml:space="preserve">OVER-BUDGET - Budgeting error, Maintenance Services Fees corrected to reflect Link standard psf. </t>
  </si>
  <si>
    <t xml:space="preserve">bt40449 </t>
  </si>
  <si>
    <t xml:space="preserve">bt40458 </t>
  </si>
  <si>
    <t xml:space="preserve">bt40459 </t>
  </si>
  <si>
    <t xml:space="preserve">bt40463 </t>
  </si>
  <si>
    <t xml:space="preserve">bt40467 </t>
  </si>
  <si>
    <t xml:space="preserve">bt40444 </t>
  </si>
  <si>
    <t xml:space="preserve">OVER-BUDGET  Budgeting error, Maintenance Services Fees corrected to reflect Link standard psf  </t>
  </si>
  <si>
    <t xml:space="preserve">bt40452 </t>
  </si>
  <si>
    <t xml:space="preserve">bt40439 </t>
  </si>
  <si>
    <t xml:space="preserve">bt40442 </t>
  </si>
  <si>
    <t xml:space="preserve">bt40446 </t>
  </si>
  <si>
    <t>OVER-BUDGET - Budgeting error, Maintenance Services Fees corrected to reflect Link standard psf.</t>
  </si>
  <si>
    <t xml:space="preserve">bt40453 </t>
  </si>
  <si>
    <t xml:space="preserve">bt40469 </t>
  </si>
  <si>
    <t>OVER BUDGET - Budgeting error, Maintenance Services Fees corrected to reflect lease language</t>
  </si>
  <si>
    <t xml:space="preserve">bt40492 </t>
  </si>
  <si>
    <t xml:space="preserve">bt40497 </t>
  </si>
  <si>
    <t xml:space="preserve">bt40479 </t>
  </si>
  <si>
    <t xml:space="preserve">bt40455 </t>
  </si>
  <si>
    <t xml:space="preserve">bt40461 </t>
  </si>
  <si>
    <t xml:space="preserve">bt40482 </t>
  </si>
  <si>
    <t>OVER-BUDGET Budgeting error - Maintenance Services Fees corrected to reflect Link standard psf</t>
  </si>
  <si>
    <t xml:space="preserve">bt40487 </t>
  </si>
  <si>
    <t xml:space="preserve">bt40491 </t>
  </si>
  <si>
    <t xml:space="preserve">bt40440 </t>
  </si>
  <si>
    <t xml:space="preserve">bt40443 </t>
  </si>
  <si>
    <t>OVER-BUDGET  Budgeting error, Maintenance Services Fees corrected to reflect Link standard psf</t>
  </si>
  <si>
    <t xml:space="preserve">bt40448 </t>
  </si>
  <si>
    <t xml:space="preserve">bt40460 </t>
  </si>
  <si>
    <t xml:space="preserve">bt40468 </t>
  </si>
  <si>
    <t xml:space="preserve">bt40476 </t>
  </si>
  <si>
    <t xml:space="preserve">bt40478 </t>
  </si>
  <si>
    <t xml:space="preserve">bt40480 </t>
  </si>
  <si>
    <t xml:space="preserve">bt40481 </t>
  </si>
  <si>
    <t xml:space="preserve">bt40499 </t>
  </si>
  <si>
    <t xml:space="preserve">bt46228 </t>
  </si>
  <si>
    <t>UNDER BUDGET:  Fees $208 monthly.</t>
  </si>
  <si>
    <t>jwomack@linklogistics.com</t>
  </si>
  <si>
    <t xml:space="preserve">bt45023 </t>
  </si>
  <si>
    <t>NEGATIVE VARIANCE: LIM Fees $1,250.00 per month.</t>
  </si>
  <si>
    <t>UNDER BUDGET: Truck court stripping budgeted in 2022 but will be completed in 2023 when truck court repairs are completed</t>
  </si>
  <si>
    <t xml:space="preserve">br45234 </t>
  </si>
  <si>
    <t>UNDER BUDGET - corp load - management fees lower than budgeted.</t>
  </si>
  <si>
    <t>gmartinez@linklogistics.com</t>
  </si>
  <si>
    <t xml:space="preserve">br45184 </t>
  </si>
  <si>
    <t>UNDER-BUDGET: Maintenance Service fees budgeted higher than anticipated.</t>
  </si>
  <si>
    <t xml:space="preserve">br45287 </t>
  </si>
  <si>
    <t xml:space="preserve">bt45294 </t>
  </si>
  <si>
    <t xml:space="preserve">bt45295 </t>
  </si>
  <si>
    <t xml:space="preserve">bt45299 </t>
  </si>
  <si>
    <t xml:space="preserve">bt45300 </t>
  </si>
  <si>
    <t xml:space="preserve">br46632 </t>
  </si>
  <si>
    <t xml:space="preserve">bt45301 </t>
  </si>
  <si>
    <t xml:space="preserve">br46631 </t>
  </si>
  <si>
    <t xml:space="preserve">br46638 </t>
  </si>
  <si>
    <t xml:space="preserve">br46642 </t>
  </si>
  <si>
    <t xml:space="preserve">br46643 </t>
  </si>
  <si>
    <t xml:space="preserve">br46636 </t>
  </si>
  <si>
    <t xml:space="preserve">br46649 </t>
  </si>
  <si>
    <t>POSITIVE VARIANCE: Haven't received all the bills yet for this GL, causing the variance. The budget currently exceeds actuals.</t>
  </si>
  <si>
    <t xml:space="preserve">bt45297 </t>
  </si>
  <si>
    <t xml:space="preserve">br46639 </t>
  </si>
  <si>
    <t xml:space="preserve">br46640 </t>
  </si>
  <si>
    <t xml:space="preserve">br46641 </t>
  </si>
  <si>
    <t>NEGATIVE-VARIANCE Corporate Upload</t>
  </si>
  <si>
    <t xml:space="preserve">br47385 </t>
  </si>
  <si>
    <t xml:space="preserve">UNDER BUDGET: Development asset turned stabilized 6/1/2021. This is a corporate upload expense  </t>
  </si>
  <si>
    <t>UNDER-BUDGET - Maintenance service fees</t>
  </si>
  <si>
    <t>UNDER-BUDGET - ($1K) Unbudgeted CAM Maintenance Service Fee. Corporate upload.</t>
  </si>
  <si>
    <t>OVER-BUDGET - Unbudgeted Maintenance Service Fees.  Corporate Upload.</t>
  </si>
  <si>
    <t xml:space="preserve">br47236 </t>
  </si>
  <si>
    <t>POSITIVE VARIANCE: (7k) Corporate upload for Ravti, ID plans, etc; $7k 2022 journal entry for ID Plans reversed in Jan 2023</t>
  </si>
  <si>
    <t xml:space="preserve">bt40775 </t>
  </si>
  <si>
    <t>POSITIVE VARIANCE: Fees were calculated lower than anticipated in the budget.</t>
  </si>
  <si>
    <t>ssabor@linklogistics.com</t>
  </si>
  <si>
    <t xml:space="preserve">br40829 </t>
  </si>
  <si>
    <t>OVER-BUDGET: ($3k) Link Maintenance Fee unbudgeted; corporate upload</t>
  </si>
  <si>
    <t xml:space="preserve">POSITIVE VARIANCE- Each Depot Park (..depot) PID is being charged $38.00 instead of allocated correctly.   </t>
  </si>
  <si>
    <t xml:space="preserve">br40952 </t>
  </si>
  <si>
    <t xml:space="preserve">OVER BUDGET: Development asset turned stabilized 4/1/2022.  </t>
  </si>
  <si>
    <t xml:space="preserve">bt40992 </t>
  </si>
  <si>
    <t>OVER BUDGET: Previous management company was using GL account 50355-000 (General Building Maintenance) for all expenses including HVAC, pest control, janitorial, electrical and lighting. Expenses have been coded to the correct GL account in 2022. Link acquired this portfolio 07/2021</t>
  </si>
  <si>
    <t xml:space="preserve">br41013 </t>
  </si>
  <si>
    <t>NEGATIVE VARIANCE: Fee not budgeted at a PM level</t>
  </si>
  <si>
    <t xml:space="preserve">bt41017 </t>
  </si>
  <si>
    <t>OVERBUDGET: cost not budgeted for</t>
  </si>
  <si>
    <t xml:space="preserve">bt47400 </t>
  </si>
  <si>
    <t>Over Budget: Due to nothing budget for BREIT service fees.</t>
  </si>
  <si>
    <t>jdestine@linklogistics.com</t>
  </si>
  <si>
    <t xml:space="preserve">bt47422 </t>
  </si>
  <si>
    <t>UNDER BUDGET - actual maint services fee higher than budgeted</t>
  </si>
  <si>
    <t xml:space="preserve">bt47425 </t>
  </si>
  <si>
    <t xml:space="preserve">OVER-BUDGET: Corporate upload error, no budget of .09/sqft. </t>
  </si>
  <si>
    <t xml:space="preserve">bt47421 </t>
  </si>
  <si>
    <t xml:space="preserve">bt47424 </t>
  </si>
  <si>
    <t>OVER-BUDGET: Corporate upload error, no budget of .09/sqft.</t>
  </si>
  <si>
    <t xml:space="preserve">POSITIVE VARIANCE- Each Depot Park (..depot) PID is being charged $38.00 instead of allocated correctly. </t>
  </si>
  <si>
    <t xml:space="preserve">OVER BUDGET - General Maintenance fees for initial setup of integrated property systems over budgeted cost.   </t>
  </si>
  <si>
    <t xml:space="preserve">bt47417 </t>
  </si>
  <si>
    <t>OVER BUDGET: 2022 Opex budget did not include Maintenance expense</t>
  </si>
  <si>
    <t>swood@linklogistics.com</t>
  </si>
  <si>
    <t xml:space="preserve">bt47423 </t>
  </si>
  <si>
    <t xml:space="preserve">br40973 </t>
  </si>
  <si>
    <t>UNDER BUDGET - Maint service fees higher than budgeted</t>
  </si>
  <si>
    <t xml:space="preserve">bt40981 </t>
  </si>
  <si>
    <t>OVER BUDGET due to no budget in acquisition or 2022 budget for Maint Service Fee</t>
  </si>
  <si>
    <t xml:space="preserve">UNDER BUDGET: Development asset turned stabilized 11/1/2021. This is a corporate upload expense.   </t>
  </si>
  <si>
    <t xml:space="preserve">br40951 </t>
  </si>
  <si>
    <t>OVER BUDGET: Development asset turned stabilized 6/1/2022.</t>
  </si>
  <si>
    <t xml:space="preserve">bt40993 </t>
  </si>
  <si>
    <t xml:space="preserve">bt40994 </t>
  </si>
  <si>
    <t xml:space="preserve">bp41134 </t>
  </si>
  <si>
    <t>OVER BUDGET due to Acquisition budget not including budget for Maint. Service Fees</t>
  </si>
  <si>
    <t xml:space="preserve">bp41135 </t>
  </si>
  <si>
    <t>OVER BUDGET due to Acquisition budget not including budget for Maint. Service Fees.</t>
  </si>
  <si>
    <t xml:space="preserve">bp41137 </t>
  </si>
  <si>
    <t>OVER BUDGET due to Acquisition budget not including budget for Maint. Service Fees.  The acquisition budget only included line items for PM Salary &amp; Gen Building Maint.</t>
  </si>
  <si>
    <t xml:space="preserve">POSITIVE VARIANCE due to budgeting error.  Over estimated expenses during the CLT Infill Acquisition. </t>
  </si>
  <si>
    <t>OVERBUDGET: Maintenance not budgeted at a PM level</t>
  </si>
  <si>
    <t xml:space="preserve">bt40982 </t>
  </si>
  <si>
    <t>OVER BUDGET due to no budget in acquisition Maint Service Fee</t>
  </si>
  <si>
    <t xml:space="preserve">OVER-BUDGET: Historically, Maintenance Service Fees-BREIT were budgeted under this account. No budget provided, leading to variance.                                                                                                                                                                                                                                                                                                                                                                                                                                                      </t>
  </si>
  <si>
    <t xml:space="preserve">bt41016 </t>
  </si>
  <si>
    <t xml:space="preserve">OVERBUDGET: cost not budgeted for </t>
  </si>
  <si>
    <t xml:space="preserve">bt41034 </t>
  </si>
  <si>
    <t xml:space="preserve">OVER BUDGET - LIM FEES HIGHER THAN ANTICIPATED. </t>
  </si>
  <si>
    <t xml:space="preserve">bt41105 </t>
  </si>
  <si>
    <t>UNDER BUDGET - actual Maint Services Fees higher than budgeted</t>
  </si>
  <si>
    <t xml:space="preserve">bt41131 </t>
  </si>
  <si>
    <t>OVER-BUDGET: Due to unbudgeted Maintenance Services Fees.</t>
  </si>
  <si>
    <t xml:space="preserve">bt41132 </t>
  </si>
  <si>
    <t>OVER BUDGET - Due to unbudgeted Maintenance Services Fees.</t>
  </si>
  <si>
    <t xml:space="preserve">bp41133 </t>
  </si>
  <si>
    <t>UNDER BUDGET due to Acquisition budget not including budget for Maint. Service Fees.  The acquisition budget only included line items for Exterior Asphalt, Gen Building Maint, &amp; Cleaning Services</t>
  </si>
  <si>
    <t xml:space="preserve">OVER BUDGET: LINK Fee more than what was budgeted by previous owner (recently acquired bldg). </t>
  </si>
  <si>
    <t xml:space="preserve">bp41136 </t>
  </si>
  <si>
    <t xml:space="preserve">bp41138 </t>
  </si>
  <si>
    <t xml:space="preserve">br41156 </t>
  </si>
  <si>
    <t xml:space="preserve">OVER BUDGET:  This was a newly acquired property which apparently did not have a budget uploaded. </t>
  </si>
  <si>
    <t xml:space="preserve">br41336 </t>
  </si>
  <si>
    <t xml:space="preserve">OVERBUDGET: expenses more than budgeted. </t>
  </si>
  <si>
    <t>THean@linklogistics.com</t>
  </si>
  <si>
    <t xml:space="preserve">bt41232 </t>
  </si>
  <si>
    <t>OVER-BUDGET: More exterior painting needs required than expected for bollards, FLS equipment, misc overhead door panels, etc.</t>
  </si>
  <si>
    <t>UNDER BUDGET: USPS downsized out of ste 110 5/31/22, so lower fees</t>
  </si>
  <si>
    <t xml:space="preserve">bt41240 </t>
  </si>
  <si>
    <t xml:space="preserve">bt41431 </t>
  </si>
  <si>
    <t xml:space="preserve">OVERBUDGET: not budgeted for </t>
  </si>
  <si>
    <t xml:space="preserve">br41155 </t>
  </si>
  <si>
    <t xml:space="preserve">bs41376 </t>
  </si>
  <si>
    <t xml:space="preserve">UNDERBUDGET: Maintenance services fee is the budgeted management fee but Walmart does not pay a CAM REC.   </t>
  </si>
  <si>
    <t xml:space="preserve">bt41430 </t>
  </si>
  <si>
    <t xml:space="preserve">bt41432 </t>
  </si>
  <si>
    <t xml:space="preserve">br41338 </t>
  </si>
  <si>
    <t xml:space="preserve">bt41285 </t>
  </si>
  <si>
    <t xml:space="preserve"> OVERBUDGET due to admin fee not budgeted.</t>
  </si>
  <si>
    <t xml:space="preserve">bs41375 </t>
  </si>
  <si>
    <t xml:space="preserve">UNDERBUDGET: Maintenance services fee is the budgeted management fee but Walmart does not pay a CAM REC. </t>
  </si>
  <si>
    <t xml:space="preserve">bp41470 </t>
  </si>
  <si>
    <t>OVER-BUDGET: Acquisition Team did not budget for this category.</t>
  </si>
  <si>
    <t>POSITIVE VARIANCE: Development property.</t>
  </si>
  <si>
    <t xml:space="preserve">br41485 </t>
  </si>
  <si>
    <t>OVER-BUDGET: CORPORATE UPLOAD</t>
  </si>
  <si>
    <t xml:space="preserve">bp42323 </t>
  </si>
  <si>
    <t xml:space="preserve">NEGATIVE VARIANCE: TT was reimbursed in 2020 for lender required ADA repairs. Reimbursement was reclassed to CAM expense in 2022 for recovery purposes from tenant </t>
  </si>
  <si>
    <t>UNDER BUDGET:  work covered in other expense codes</t>
  </si>
  <si>
    <t xml:space="preserve"> POSITIVE VARIANCE - Man door replacement was completed in December. Invoice should be accounted for in last accrual process. </t>
  </si>
  <si>
    <t>OVER BUDGET: required rail repairs</t>
  </si>
  <si>
    <t xml:space="preserve">br44152 </t>
  </si>
  <si>
    <t>NEGATIVE VARIANCE do to reclass to security</t>
  </si>
  <si>
    <t>JDoyle@linklogistics.com</t>
  </si>
  <si>
    <t xml:space="preserve">br40211 </t>
  </si>
  <si>
    <t xml:space="preserve">OVER-BUDGET: Completed unbudgeted exterior painting project to improve appearance.  </t>
  </si>
  <si>
    <t xml:space="preserve">UNDERBUDGET: no work needed </t>
  </si>
  <si>
    <t>POSITIVE VARIANCE- No Paint or caulking services for 1st quarter.</t>
  </si>
  <si>
    <t xml:space="preserve">br40369 </t>
  </si>
  <si>
    <t>POSITIVE VARIANCE- due to no paint and caulking repair in the 1st qtr.</t>
  </si>
  <si>
    <t xml:space="preserve">br40368 </t>
  </si>
  <si>
    <t>POSITIVE VARIANCE- due to no paint and caulk repairs in the 1st qtr.</t>
  </si>
  <si>
    <t xml:space="preserve">br40380 </t>
  </si>
  <si>
    <t>UNDER-BUDGET: Revisited SOW and determined paint not needed this year. Will tied into capital building branding when rolled out</t>
  </si>
  <si>
    <t>UNDER BUDGET: Painting project not completed. Budget for full building paint in 2023.</t>
  </si>
  <si>
    <t xml:space="preserve">br42118 </t>
  </si>
  <si>
    <t>OVER-BUDGET: The windows on the west end of the building were all leaking water resulting with interior moisture behind drywall, for an apparent period of time. We re-caulked &amp; sealed from the exterior of the building, interior removal was done by the tenant during their own interior build out.</t>
  </si>
  <si>
    <t xml:space="preserve">br42119 </t>
  </si>
  <si>
    <t>POSITIVE VARIANCE; Project not yet implemented.</t>
  </si>
  <si>
    <t xml:space="preserve">br42130 </t>
  </si>
  <si>
    <t xml:space="preserve">OVER-BUDGET: Concrete repairs to sidewalks mandated by lender. </t>
  </si>
  <si>
    <t xml:space="preserve">br42242 </t>
  </si>
  <si>
    <t>OVER BUDGET - Dockrail painting</t>
  </si>
  <si>
    <t xml:space="preserve">br42241 </t>
  </si>
  <si>
    <t xml:space="preserve">OVER BUDGET - Painting of dockrails and bollards  </t>
  </si>
  <si>
    <t>POSITIVE VARIANCE- due to no paint and caulking needed for the 1st qtr.</t>
  </si>
  <si>
    <t>UNDER-BUDGET: Expense deferred as building budgeted for this work in 2023.</t>
  </si>
  <si>
    <t>POSITIVE VARIANCE- due to no paint and caulking needed in the 1st qtr.</t>
  </si>
  <si>
    <t xml:space="preserve">bt42429 </t>
  </si>
  <si>
    <t>POSITIVE VARIANCE- due to paint and caulking needed for the 1st qtr.</t>
  </si>
  <si>
    <t xml:space="preserve">br42256 </t>
  </si>
  <si>
    <t xml:space="preserve">OVER BUDGET - Dock rail painting </t>
  </si>
  <si>
    <t xml:space="preserve">br42257 </t>
  </si>
  <si>
    <t xml:space="preserve">OVER BUDGET - Painting dockrails and bollards  </t>
  </si>
  <si>
    <t>POSITIVE VARIANCE- due no paint and caulking repairs needed in the 1st qtr.</t>
  </si>
  <si>
    <t>UNDER-BUDGET: Less painting needed than anticipated.</t>
  </si>
  <si>
    <t xml:space="preserve">UNDER BUDGET- Variance due to repairs are less than budgeted. </t>
  </si>
  <si>
    <t xml:space="preserve">bt42480 </t>
  </si>
  <si>
    <t xml:space="preserve">UNDER-BUDGET: Contingency not needed. </t>
  </si>
  <si>
    <t>POSITIVE VARIANCE- due to no pain and caulking needed for the 1st qtr.</t>
  </si>
  <si>
    <t>RECLASS: Due to CAP to CAM expense for 2021 exterior painting project.</t>
  </si>
  <si>
    <t xml:space="preserve">bt40397 </t>
  </si>
  <si>
    <t xml:space="preserve">OVERBUDGET: Expenses more than expected. </t>
  </si>
  <si>
    <t xml:space="preserve">bt40399 </t>
  </si>
  <si>
    <t>UNDER-BUDGET: Miscellaneous and general repairs have been less than anticipated, causing a favorable variance.</t>
  </si>
  <si>
    <t xml:space="preserve">bt40408 </t>
  </si>
  <si>
    <t xml:space="preserve">OVER-BUDGET: Painting projects higher than anticipated. </t>
  </si>
  <si>
    <t xml:space="preserve">bt42539 </t>
  </si>
  <si>
    <t xml:space="preserve">POSITIVE VARIANCE - Painting and caulking were completed and classed to CAPEX. </t>
  </si>
  <si>
    <t xml:space="preserve">bt40409 </t>
  </si>
  <si>
    <t xml:space="preserve">UNDER-BUDGET: Painting lower than budgeted. </t>
  </si>
  <si>
    <t xml:space="preserve">bt40424 </t>
  </si>
  <si>
    <t>UNDERBUDGET: Painting work moved to 2023</t>
  </si>
  <si>
    <t xml:space="preserve">bt42621 </t>
  </si>
  <si>
    <t>POSITIVE VARIANCE: Current period hosts painting &amp; caulking to property equipment, these funds will be used when project is completed in 2Q. Account will reconcile by year end.</t>
  </si>
  <si>
    <t xml:space="preserve">POSITIVE VARIANCE: due to repairs on base building joints reclassed to cap cam expense.  </t>
  </si>
  <si>
    <t xml:space="preserve">br46133 </t>
  </si>
  <si>
    <t>OVER BUDGET:  Parking lot striping was coded to incorrect GL account.  Expense is offset by savings in Exterior Asphalt and Concrete.</t>
  </si>
  <si>
    <t xml:space="preserve">br46147 </t>
  </si>
  <si>
    <t xml:space="preserve">UNDER BUDGET:  The painting budget was intended for the annual fence repair needs that historically created rust stains on the top NW retaining wall.  The paint was covered with the capital painting of the buildings.  </t>
  </si>
  <si>
    <t>lallison@linklogistics.com</t>
  </si>
  <si>
    <t xml:space="preserve">bt45079 </t>
  </si>
  <si>
    <t xml:space="preserve">NEGATIVE VARIANCE: Delayed depreciation of 2022 CAP improvement work. </t>
  </si>
  <si>
    <t>ajagoda@linklogistics.com</t>
  </si>
  <si>
    <t xml:space="preserve">br46166 </t>
  </si>
  <si>
    <t xml:space="preserve">RECLASS: This accrual reversal is in the wrong GL.  It should be reversed out of Exterior Asphalt and Concrete to Building Improvements with a sub category of Exterior Asphalt and Concrete. </t>
  </si>
  <si>
    <t xml:space="preserve">bt45065 </t>
  </si>
  <si>
    <t>OVER-BUDGET: Includes bollards and hydrant touch-ups. Not budgeted.</t>
  </si>
  <si>
    <t xml:space="preserve">bt45075 </t>
  </si>
  <si>
    <t xml:space="preserve">OVER BUDGET: Unforeseen Caulk Replacement. Need to complete to prevent moisture from entering the building. </t>
  </si>
  <si>
    <t>mkrumwiede@linklogistics.com</t>
  </si>
  <si>
    <t xml:space="preserve">bt45009 </t>
  </si>
  <si>
    <t>OVER-BUDGET: Includes exterior caulking repair requested by Customer. Not budgeted.</t>
  </si>
  <si>
    <t xml:space="preserve">bt45124 </t>
  </si>
  <si>
    <t xml:space="preserve">    UNDER BUDGET - Painting and Caulking not needed</t>
  </si>
  <si>
    <t>kpaolino@linklogistics.com</t>
  </si>
  <si>
    <t xml:space="preserve">br46212 </t>
  </si>
  <si>
    <t>UNDER BUDGET: Anticipated repairs are not needed. Budget will carry a positive variance for the remainder of 2022.</t>
  </si>
  <si>
    <t xml:space="preserve">br46161 </t>
  </si>
  <si>
    <t xml:space="preserve">RECLASS: This is an over accrual in the wrong GL.  The 2022 project is posted in Exterior Concrete. </t>
  </si>
  <si>
    <t xml:space="preserve">br46219 </t>
  </si>
  <si>
    <t>UNDER BUDGET: Painting/caulking included in Prime Tour JC.</t>
  </si>
  <si>
    <t>CWright@linklogistics.com</t>
  </si>
  <si>
    <t xml:space="preserve">bt45129 </t>
  </si>
  <si>
    <t xml:space="preserve">    OVER BUDGET - Painting and Caulking not included in original budget. Unforeseen repairs needed to building exterior.</t>
  </si>
  <si>
    <t xml:space="preserve">bt45021 </t>
  </si>
  <si>
    <t>UNDER BUDGET: $7,522 painting repairs Oct not needed.</t>
  </si>
  <si>
    <t xml:space="preserve">bt45011 </t>
  </si>
  <si>
    <t>POSITIVE VARIANCE:  Project has not been necessary to date.</t>
  </si>
  <si>
    <t>UNDERBUDGET: no repairs needed</t>
  </si>
  <si>
    <t>OVER BUDGET: Due to exterior painting repairs.</t>
  </si>
  <si>
    <t xml:space="preserve">bt45077 </t>
  </si>
  <si>
    <t>OVER-BUDGET: Per Customer request, Landlord initiated wall and warehouse floor painting project. Single tenant building, 100% cost recovered in CAM.</t>
  </si>
  <si>
    <t>OVER BUDGET: Due to exterior paint touch-up on ramp in truck court.</t>
  </si>
  <si>
    <t xml:space="preserve">bt45138 </t>
  </si>
  <si>
    <t xml:space="preserve">UNDERBUDGET: no services needed </t>
  </si>
  <si>
    <t xml:space="preserve">br45147 </t>
  </si>
  <si>
    <t xml:space="preserve">UNDERBUDGET: no services used to date </t>
  </si>
  <si>
    <t>OVER BUDGET: Due to exterior fire at base of building- started by homeless encampment. No structural damage- only cosmetic. Exterior painting required to match original color.</t>
  </si>
  <si>
    <t>OVER BUDGET: Due to necessary exterior painting repairs not budgeted.</t>
  </si>
  <si>
    <t xml:space="preserve">bt45171 </t>
  </si>
  <si>
    <t>UNDER BUDGET: Variance due to timing of work comp; moved to 2023</t>
  </si>
  <si>
    <t xml:space="preserve">bt45026 </t>
  </si>
  <si>
    <t>UNDER BUDGET: Work was not completed in 2022; moved to 2023</t>
  </si>
  <si>
    <t xml:space="preserve">br46221 </t>
  </si>
  <si>
    <t>OVER BUDGET:  Minor caulking repairs are unbudgeted.</t>
  </si>
  <si>
    <t xml:space="preserve">br45217 </t>
  </si>
  <si>
    <t>UNDERBUDGET: Favorable variance due to repairs and PM being less than anticipated YTD.</t>
  </si>
  <si>
    <t xml:space="preserve">br45218 </t>
  </si>
  <si>
    <t>UNDER-BUDGET: Miscellaneous and exterior painting/caulking have been less than anticipated, causing a favorable variance.</t>
  </si>
  <si>
    <t xml:space="preserve">br46456 </t>
  </si>
  <si>
    <t>NEGATIVE VARIANCE - Patio painting ($4K) in Q2</t>
  </si>
  <si>
    <t xml:space="preserve">br45220 </t>
  </si>
  <si>
    <t>UNDER-BUDGET: reactive graffiti removal was less than previous year</t>
  </si>
  <si>
    <t>NEGATIVE-VARIANCE: due to restoration of electrical room from water damage</t>
  </si>
  <si>
    <t xml:space="preserve">bt45172 </t>
  </si>
  <si>
    <t xml:space="preserve">bt45173 </t>
  </si>
  <si>
    <t>UNDER BUDGET: Timing of work; CAP budget to paint building in 2023</t>
  </si>
  <si>
    <t xml:space="preserve">br46555 </t>
  </si>
  <si>
    <t xml:space="preserve">OVER-BUDGET: Due to unbudgeted waterproofing repairs. </t>
  </si>
  <si>
    <t>amartinez@linklogistics.com</t>
  </si>
  <si>
    <t xml:space="preserve">br45183 </t>
  </si>
  <si>
    <t>UNDER-BUDGET: Contingencies plans to paint misc items in common areas not completed to date.</t>
  </si>
  <si>
    <t xml:space="preserve">br46529 </t>
  </si>
  <si>
    <t>NEGATIVE VARIANCE due to accruals which will resolve upon receiving invoice.</t>
  </si>
  <si>
    <t xml:space="preserve">br45219 </t>
  </si>
  <si>
    <t xml:space="preserve">br46557 </t>
  </si>
  <si>
    <t xml:space="preserve">bt45221 </t>
  </si>
  <si>
    <t>UNDER BUDGET:  Positive variance due to building envelope work done was expensed as part of prime tour</t>
  </si>
  <si>
    <t xml:space="preserve">br46712 </t>
  </si>
  <si>
    <t>RECLASS: Due to expense of touch up painting from LED light fixtures should be coded to: 50355-000</t>
  </si>
  <si>
    <t>mboyle@linklogistics.com</t>
  </si>
  <si>
    <t xml:space="preserve">bp40562 </t>
  </si>
  <si>
    <t xml:space="preserve">UNDER-BUDGET: pushed paint to  touch up to 2023 to offset unbudgeted repairs needed to parking lot and FLS </t>
  </si>
  <si>
    <t xml:space="preserve">br46840 </t>
  </si>
  <si>
    <t xml:space="preserve">OVER BUDGET - Touch up painting not budgeted in 2022 but completed around the building as needed.   </t>
  </si>
  <si>
    <t xml:space="preserve">bt40596 </t>
  </si>
  <si>
    <t>UNDER BUDGET: Due to anticipated repairs that were not performed in 2022</t>
  </si>
  <si>
    <t>br47008a</t>
  </si>
  <si>
    <t>OVERBUDGET due to painting around new lighting fixtures.</t>
  </si>
  <si>
    <t xml:space="preserve">bt40591 </t>
  </si>
  <si>
    <t>UNDER BUDGET: Work was not completed in 2022</t>
  </si>
  <si>
    <t xml:space="preserve">bt40595 </t>
  </si>
  <si>
    <t>UNDER-BUDGET: Due to timing- this project was pushed back. Property needs add't repairs to awning prior to painting &amp; was put on dispo.</t>
  </si>
  <si>
    <t xml:space="preserve">bt40597 </t>
  </si>
  <si>
    <t>UNDER-BUDGET: Project was pushed due to property was put on dispo.</t>
  </si>
  <si>
    <t xml:space="preserve">br47204 </t>
  </si>
  <si>
    <t xml:space="preserve">UNDERBUDGET: Painting and caulking included in capex project. </t>
  </si>
  <si>
    <t>br47204b</t>
  </si>
  <si>
    <t xml:space="preserve">br47207 </t>
  </si>
  <si>
    <t xml:space="preserve">br47214 </t>
  </si>
  <si>
    <t>OVERBUDGET: Paining and caulking expenses were moved to 2023</t>
  </si>
  <si>
    <t xml:space="preserve">br47100 </t>
  </si>
  <si>
    <t>UNDER-BUDGET: allowance for painting dock doors. Variance will continue to year end.</t>
  </si>
  <si>
    <t xml:space="preserve">br47020 </t>
  </si>
  <si>
    <t>OVER-BUDGET: Painting of bollards and hydrants. Not budgeted.</t>
  </si>
  <si>
    <t xml:space="preserve">br47008 </t>
  </si>
  <si>
    <t xml:space="preserve"> OVERBUDGET due to painting around new building light fixtures.</t>
  </si>
  <si>
    <t xml:space="preserve">br47296 </t>
  </si>
  <si>
    <t>NEGATIVE VARIANCE. Post Depreciation - approx. $2970 for 02/2022 concrete pad waterproofing.</t>
  </si>
  <si>
    <t xml:space="preserve">br47326 </t>
  </si>
  <si>
    <t>UNDER BUDGET:  Contingency for painting was not utilized this year.</t>
  </si>
  <si>
    <t xml:space="preserve">br40658 </t>
  </si>
  <si>
    <t>UNDER BUDGET - Painting and Caulking repairs not needed.</t>
  </si>
  <si>
    <t xml:space="preserve">br47208 </t>
  </si>
  <si>
    <t>UNDERBUDGET: Bollard and hydrant painting was less expensive than budgeted</t>
  </si>
  <si>
    <t xml:space="preserve">br40668 </t>
  </si>
  <si>
    <t xml:space="preserve">br47234 </t>
  </si>
  <si>
    <t>UNDER-BUDGET: (3k) Revisited &amp; determined no painting needed in 2022. Paint will be capitalized when performed</t>
  </si>
  <si>
    <t xml:space="preserve">br47215 </t>
  </si>
  <si>
    <t>UNDER BUDGET:  Positive variance work done on building envelope was 2022 capital</t>
  </si>
  <si>
    <t xml:space="preserve">br47226 </t>
  </si>
  <si>
    <t>UNDER-BUDGET: (3k) Revisited &amp; determined no painting needed at this time, no 2022 operational expense.</t>
  </si>
  <si>
    <t xml:space="preserve">br47232 </t>
  </si>
  <si>
    <t xml:space="preserve">br47213 </t>
  </si>
  <si>
    <t>UNDER-BUDGET: Positive variance associated with building envelope work not needed.</t>
  </si>
  <si>
    <t xml:space="preserve">br47217 </t>
  </si>
  <si>
    <t>UNDER-BUDGET: Positive variance associated with additional building work not needed.</t>
  </si>
  <si>
    <t xml:space="preserve">br40726 </t>
  </si>
  <si>
    <t>UNDER-BUDGET: Positive variance associated with building work not needed.</t>
  </si>
  <si>
    <t xml:space="preserve">bt40795 </t>
  </si>
  <si>
    <t>OVER BUDGET - Due to painting 4 dock stairs.</t>
  </si>
  <si>
    <t xml:space="preserve">br47321 </t>
  </si>
  <si>
    <t xml:space="preserve">NEGATIVE VARIANCE:  Accrual was posted to this account however the actual invoice was coded to CAM IMP in April.  There will be no expense to this account.  </t>
  </si>
  <si>
    <t xml:space="preserve">br47325 </t>
  </si>
  <si>
    <t>UNDER BUDGET:  Contingency for handrail painting was not utilized this year.</t>
  </si>
  <si>
    <t xml:space="preserve">br47349 </t>
  </si>
  <si>
    <t xml:space="preserve">UNDERBUDGET: issue of concern addressed in TT renewal </t>
  </si>
  <si>
    <t xml:space="preserve">br40708 </t>
  </si>
  <si>
    <t xml:space="preserve">br40710 </t>
  </si>
  <si>
    <t xml:space="preserve">br40716 </t>
  </si>
  <si>
    <t>UNDER-BUDGET: Painting completed in capital project.</t>
  </si>
  <si>
    <t xml:space="preserve">br40725 </t>
  </si>
  <si>
    <t>UNDER-BUDGET: Positive variance associated with additional misc. building work not needed.</t>
  </si>
  <si>
    <t xml:space="preserve">br40727 </t>
  </si>
  <si>
    <t>UNDER-BUDGET: Positive variance due to building envelope work coded to CAP CAM</t>
  </si>
  <si>
    <t xml:space="preserve">bt40782 </t>
  </si>
  <si>
    <t>OVER BUDGET - Unexpected crack and painting repairs.</t>
  </si>
  <si>
    <t xml:space="preserve">br40659 </t>
  </si>
  <si>
    <t xml:space="preserve">br40660 </t>
  </si>
  <si>
    <t xml:space="preserve">br40683 </t>
  </si>
  <si>
    <t>UNDER-BUDGET: Favorable variance due to roof repairs being less than anticipated YTD.</t>
  </si>
  <si>
    <t xml:space="preserve">br40684 </t>
  </si>
  <si>
    <t>UNDER BUDGET:  Positive variance due to building envelope work was done in capital for DISH move in</t>
  </si>
  <si>
    <t xml:space="preserve">br40687 </t>
  </si>
  <si>
    <t xml:space="preserve">br40705 </t>
  </si>
  <si>
    <t xml:space="preserve">br40890 </t>
  </si>
  <si>
    <t>UNDERBUDGET: Painting and caulking work moved to 2023</t>
  </si>
  <si>
    <t xml:space="preserve">br40935 </t>
  </si>
  <si>
    <t xml:space="preserve">UNDERBUDGET: Have not received painting invoices yet. Will be within budget when received. </t>
  </si>
  <si>
    <t xml:space="preserve">br40881 </t>
  </si>
  <si>
    <t>UNDER BUDGET - Painting and Caulking repairs not needed due to entire building painting project completed in 2022.</t>
  </si>
  <si>
    <t xml:space="preserve">br40882 </t>
  </si>
  <si>
    <t xml:space="preserve">bt41053 </t>
  </si>
  <si>
    <t xml:space="preserve">UNDER BUDGET due to unused misc paint costs </t>
  </si>
  <si>
    <t xml:space="preserve"> OVER BUDGET: This recently acquired bldg didn't have any money allocated to this account... most repair money is reflected in 50355-000 [CAM] General Building Maintenance where you will see the offset credit. We painted bollards @ $5400  </t>
  </si>
  <si>
    <t xml:space="preserve">bt41088 </t>
  </si>
  <si>
    <t>POSITIVE VARIANCE: Timing related to unknown budgeted expenses. Full building repaint included in 2023 Capex.</t>
  </si>
  <si>
    <t xml:space="preserve">bt41217 </t>
  </si>
  <si>
    <t>POSITIVE VARIANCE- due to no paint and caulking repairs in the 1st qtr.</t>
  </si>
  <si>
    <t xml:space="preserve"> OVER BUDGET: This recently acquired bldg didn't have any money allocated to this account... most repair money is reflected in 50355-000 [CAM] General Building Maintenance where you will see the offset credit. This acct was used for painting bollards @ $2500.  </t>
  </si>
  <si>
    <t xml:space="preserve">bt41242 </t>
  </si>
  <si>
    <t>POSITIVE VARIANCE- due to no paint and caulking needed for 1st qtr.</t>
  </si>
  <si>
    <t xml:space="preserve">UNDER BUDGET - NO PAINT TOUCH UPS NEEDED. </t>
  </si>
  <si>
    <t xml:space="preserve">bt41042 </t>
  </si>
  <si>
    <t xml:space="preserve">OVER BUDGTED: CAP CAM improvement not budgeted for. </t>
  </si>
  <si>
    <t xml:space="preserve">bt41224 </t>
  </si>
  <si>
    <t>UNDER BUDGET - Painting not needed in 2022.</t>
  </si>
  <si>
    <t xml:space="preserve">bt41228 </t>
  </si>
  <si>
    <t>POSITIVE VARIANCE- due to no pain and caulking repairs needed for 1st qtr.</t>
  </si>
  <si>
    <t xml:space="preserve">bt41221 </t>
  </si>
  <si>
    <t>OVER BUDGET- Variance due to Prep/Paint Monument Sign.</t>
  </si>
  <si>
    <t xml:space="preserve">bt41226 </t>
  </si>
  <si>
    <t xml:space="preserve">UNDER BUDGET- Variance due to Paint Exterior Cracking/ Peeling, Paint touch up. </t>
  </si>
  <si>
    <t xml:space="preserve">bt41236 </t>
  </si>
  <si>
    <t xml:space="preserve">bt41104 </t>
  </si>
  <si>
    <t>POSITIVE VARIANCE: not a LL responsibility</t>
  </si>
  <si>
    <t>UNDER BUDGET: True variance. Projects not completed to make room for FLS account that will be over-budget due to Generator issues. MM</t>
  </si>
  <si>
    <t>UNDER-BUDGET: hand rail painting not completed to date; deferred due to sale.</t>
  </si>
  <si>
    <t xml:space="preserve">OVERBUDGET: More painting and caulking repairs needed than expected. </t>
  </si>
  <si>
    <t>POSITIVE VARIANCE--Account mapping/invoices for this category were coded to general repairs and maintenance.</t>
  </si>
  <si>
    <t>POSITIVE VARIANCE of $3k as spalling touchups will not be completed in 2022</t>
  </si>
  <si>
    <t>NEGATIVE VARIANCE - Due to post depreciation, no actual money has been spent YTD.</t>
  </si>
  <si>
    <t>UNDER BUDGET: True variance. MM</t>
  </si>
  <si>
    <t>POSITIVE VARIANCE--Deferred painting project.</t>
  </si>
  <si>
    <t>POSITIVE VARIANCE: Invoice timing variance for contracted services. Wet weather has postponed work for Q1.</t>
  </si>
  <si>
    <t xml:space="preserve">br44233 </t>
  </si>
  <si>
    <t>OVERBUDGET - window sealing</t>
  </si>
  <si>
    <t>NEGATIVE VARIANCE: Due to flood intrusion in basement level - walls removed, foundation repairs, and walls restored.  MM</t>
  </si>
  <si>
    <t>UNDER-BUDGET: Rail painting not completed (not needed) in 2022 after budgets completed.</t>
  </si>
  <si>
    <t xml:space="preserve">painting around property. </t>
  </si>
  <si>
    <t>UNDER BUDGET: money deferred to offset McNeil #4 water main break</t>
  </si>
  <si>
    <t xml:space="preserve">br44229 </t>
  </si>
  <si>
    <t>OVERBUDGET - exceeded PSB budget contingencies due to window sealing</t>
  </si>
  <si>
    <t>UNDER-BUDGET - Savings for the year.</t>
  </si>
  <si>
    <t>UNDER BUDGET due to project put into Capital</t>
  </si>
  <si>
    <t>Favorable variance, did not complete painting project as planned in 2022</t>
  </si>
  <si>
    <t xml:space="preserve">br44254 </t>
  </si>
  <si>
    <t>UNDER-BUDGET: do not anticipate spending this in 2022.</t>
  </si>
  <si>
    <t>POSITIVE VARIANCE of $5 since painting of bollards, hydrants and bells were not completed in 2022</t>
  </si>
  <si>
    <t>POSITIVE VARIANCE--Deferred Painting Project</t>
  </si>
  <si>
    <t>UNDER BUDGET - will reforecast money to necessary GL (VSP)</t>
  </si>
  <si>
    <t>Favorable variance, drive lane pole light painting did not occur as planned in 2022</t>
  </si>
  <si>
    <t>UNDERBUDGET - Have not spent the money in painting as anticipated.</t>
  </si>
  <si>
    <t xml:space="preserve">br40014 </t>
  </si>
  <si>
    <t>OVER BUDGET: Plumbing lift station replacement. Required by lease as LL expense</t>
  </si>
  <si>
    <t>OVER-BUDGET: Water meter pit issues in common area driveway unforeseen.</t>
  </si>
  <si>
    <t xml:space="preserve">UNDER-BUDGET:  Related to less than anticipated plumbing repairs needed throughout the year.  </t>
  </si>
  <si>
    <t xml:space="preserve">br40261 </t>
  </si>
  <si>
    <t>OVER-BUDGET: Due to unanticipated lift station and misc. plumbing repairs.</t>
  </si>
  <si>
    <t>OVER-BUDGET: Due to unanticipated roof repairs.</t>
  </si>
  <si>
    <t xml:space="preserve">UNDER-BUDGET due to timing delays for delivery of the new development site.  </t>
  </si>
  <si>
    <t>OVER-BUDGET: Due to a meter leak repair that was completed in December and invoiced in January.</t>
  </si>
  <si>
    <t xml:space="preserve">bt42363 </t>
  </si>
  <si>
    <t xml:space="preserve">OVER-BUDGET due to backflow repairs.  </t>
  </si>
  <si>
    <t xml:space="preserve">br78102 </t>
  </si>
  <si>
    <t>POSITIVE VARIANCE: Storm water maintenance is budgeted twice a year in May and November.</t>
  </si>
  <si>
    <t xml:space="preserve">br78002 </t>
  </si>
  <si>
    <t xml:space="preserve">br78005 </t>
  </si>
  <si>
    <t>UNDER BUDGET: $6,450 in contingency repairs not needed</t>
  </si>
  <si>
    <t xml:space="preserve">br40341 </t>
  </si>
  <si>
    <t>OVER BUDGET due to unanticipated plumbing repair</t>
  </si>
  <si>
    <t>br40304a</t>
  </si>
  <si>
    <t>OVER BUDGET: unbudgeted required plumbing repairs</t>
  </si>
  <si>
    <t xml:space="preserve">br40335 </t>
  </si>
  <si>
    <t xml:space="preserve">OVER BUDGET due to unanticipated mainline water break repair </t>
  </si>
  <si>
    <t xml:space="preserve">br40344 </t>
  </si>
  <si>
    <t>OVER BUDGET due to restroom rentals in January and March due to fire hydrants being hit by TT trucks shutting off building water</t>
  </si>
  <si>
    <t xml:space="preserve">br40336 </t>
  </si>
  <si>
    <t>OVER BUDGET due to large plumbing repair completed in May 2022</t>
  </si>
  <si>
    <t xml:space="preserve">br40349 </t>
  </si>
  <si>
    <t xml:space="preserve">OVER-BUDGET: CAM Plumbing and Sewer were higher than budgeted primarily due to the unbudgeted costs related to backflow testing and repairs.  </t>
  </si>
  <si>
    <t xml:space="preserve">br40353 </t>
  </si>
  <si>
    <t>UNDER-BUDGET: Repair contingency allowance not needed. No plumbing repairs to date.</t>
  </si>
  <si>
    <t xml:space="preserve">bt42369 </t>
  </si>
  <si>
    <t>OVER BUDGET.  Unbudgeted repair of leak on domestic water line.</t>
  </si>
  <si>
    <t xml:space="preserve">br40356 </t>
  </si>
  <si>
    <t xml:space="preserve">OVER-BUDGET: Related to unbudgeted catch basin cleaning and ejector pump replacement ($7K).  </t>
  </si>
  <si>
    <t xml:space="preserve">OVER BUDGET- Variance due to clogged plumbing repairs. </t>
  </si>
  <si>
    <t>OVER-BUDGET: Unanticipated repairs of domestic water lines.</t>
  </si>
  <si>
    <t xml:space="preserve">br40371 </t>
  </si>
  <si>
    <t>UNDER BUDGET: Unable to find budget origination of this expense. No major plumbing work is needed at property.</t>
  </si>
  <si>
    <t xml:space="preserve">br40370 </t>
  </si>
  <si>
    <t xml:space="preserve">OVER BUDGET: 2022 post depreciation expense for emergency FLS pipe replacement not covered under insurance claim. </t>
  </si>
  <si>
    <t>br40373a</t>
  </si>
  <si>
    <t xml:space="preserve">OVER BUDGET due to unbudgeted storm water maint. </t>
  </si>
  <si>
    <t>POSITIVE VARIANCE: Additional plumbing repairs performed and billed late DEC.</t>
  </si>
  <si>
    <t xml:space="preserve">bt42022 </t>
  </si>
  <si>
    <t>OVER BUDGET: Descaling and jetting main plumbing lines to clear blockages.</t>
  </si>
  <si>
    <t xml:space="preserve">bt42038 </t>
  </si>
  <si>
    <t xml:space="preserve">UNDER BUDGET: Plumbing is tenant responsibility. </t>
  </si>
  <si>
    <t xml:space="preserve">bt42070 </t>
  </si>
  <si>
    <t>UNDER Budget- $6500 for Lift station reset in concrete budgeted in 2/22 by former PM, project not completed.</t>
  </si>
  <si>
    <t>MFritz@linklogistics.com</t>
  </si>
  <si>
    <t xml:space="preserve">bt42051 </t>
  </si>
  <si>
    <t xml:space="preserve">OVER BUDGET: capital improvement accrual for plumbing line repairs. </t>
  </si>
  <si>
    <t>rhaas@linklogistics.com</t>
  </si>
  <si>
    <t xml:space="preserve">bt42061 </t>
  </si>
  <si>
    <t xml:space="preserve">UNDER BUDGET: Funds budgeted not utilized for any repairs. </t>
  </si>
  <si>
    <t xml:space="preserve">bt42062 </t>
  </si>
  <si>
    <t>UNDER BUDGET: All funds not utilized for any repairs.</t>
  </si>
  <si>
    <t xml:space="preserve">OVER-BUDGET: CAM Plumbing and Sewer was higher than budgeted primarily due to the unbudgeted repairs related to the mainline as well as the accrued expenses for the plumbing leak inside of suite 103 which will be allocated to the Insurance JC. </t>
  </si>
  <si>
    <t xml:space="preserve">br42125 </t>
  </si>
  <si>
    <t>OVER-BUDGET: $5k unexpected plumbing repair.</t>
  </si>
  <si>
    <t xml:space="preserve">br42113 </t>
  </si>
  <si>
    <t>OVER BUDGET: YTD hosts an underground plumbing line repair project that was totally unforeseen. All repairs have been made and the costs will be passed back through capcam with tenant's knowledge &amp; approval.</t>
  </si>
  <si>
    <t xml:space="preserve">br42124 </t>
  </si>
  <si>
    <t xml:space="preserve">OVER BUDGET: YTD hosts unbudgeted 5 Year Surface Water Management License renewal of $3500. </t>
  </si>
  <si>
    <t xml:space="preserve">br42122 </t>
  </si>
  <si>
    <t xml:space="preserve">OVER BUDGET: YTD unexpected backflow, plumbing line &amp; irrigation repairs. Account also hosts double backflow inspection for our vendor &amp; SMS ($455). </t>
  </si>
  <si>
    <t xml:space="preserve">br42240 </t>
  </si>
  <si>
    <t xml:space="preserve">OVER BUDGET - Replace backflow devices that were stolen New backflow devices and cages  </t>
  </si>
  <si>
    <t xml:space="preserve">br42258 </t>
  </si>
  <si>
    <t xml:space="preserve">RECLASS - Expense for sewer repairs was reclassed to correct GL code 50305-025  </t>
  </si>
  <si>
    <t xml:space="preserve">br42261 </t>
  </si>
  <si>
    <t xml:space="preserve">OVER-BUDGET: Unanticipated Emergency repair - Backflow device was stolen. Installed new device/cage and cement. $4670 1.17.22 backflow replacement.  3.2.22 $3512 Concrete and cage  </t>
  </si>
  <si>
    <t xml:space="preserve">br42194 </t>
  </si>
  <si>
    <t>OVER BUDGET: Leak from PVC drain pipe leading from roof, so it's roof-related and therefore not a tenant expense.</t>
  </si>
  <si>
    <t xml:space="preserve">br42136 </t>
  </si>
  <si>
    <t xml:space="preserve">OVER BUDGET: This account hosts a 5 Year Surface Water License Management License renewal &amp; repairs that was due in 2019, thereby including $7900 of unbudgeted fees; now fully re-certified.  Account also hosts an unbudgeted $2200 for domestic backflow system repair. </t>
  </si>
  <si>
    <t xml:space="preserve">bp42321 </t>
  </si>
  <si>
    <t>POSITIVE VARIANCE: Accrual reversal from work completed in December 2021</t>
  </si>
  <si>
    <t xml:space="preserve">bp42326 </t>
  </si>
  <si>
    <t xml:space="preserve">OVER-BUDGET: Required repair to damaged backflow unit </t>
  </si>
  <si>
    <t xml:space="preserve">br42208 </t>
  </si>
  <si>
    <t>OVER_BUDGET: No funds were budgeted for plumbing repairs</t>
  </si>
  <si>
    <t xml:space="preserve">br42298 </t>
  </si>
  <si>
    <t xml:space="preserve">OVER-BUDGET: Unanticipated Emergency repair - 8.22.22 Sewage pump replacement $6598.46  </t>
  </si>
  <si>
    <t xml:space="preserve">bt42415 </t>
  </si>
  <si>
    <t>NEGATIVE VARIANCE:  unbudgeted line jetting of sewer line due to clog, parking lot flooding</t>
  </si>
  <si>
    <t xml:space="preserve">br42293 </t>
  </si>
  <si>
    <t xml:space="preserve">OVER-BUDGET: Unanticipated Emergency repair - Backflow device was stolen. Installed new device/cage and cement. $42810 3.29.22 backflow replacement &amp; cage.  $2805 concrete pad and cage.   </t>
  </si>
  <si>
    <t xml:space="preserve">bt42395 </t>
  </si>
  <si>
    <t xml:space="preserve">OVER BUDGET:  In February a ruptured water line was repaired and it was agreed this would be a CAM expense. </t>
  </si>
  <si>
    <t>OVER BUDGET: Unclog drain pipes for $1,300 in Jan and storm drain cleaning for $5,218 in December.</t>
  </si>
  <si>
    <t xml:space="preserve">bt42400 </t>
  </si>
  <si>
    <t xml:space="preserve">OVER BUDGET: Large plumbing clog resulted in multiple plumbers on site and several line jettings before turning this into a capital job. </t>
  </si>
  <si>
    <t>OVER-BUDGET: Due to accrual for expenses from pipe leak repair. Expenses to be coded to JC 42418021.</t>
  </si>
  <si>
    <t xml:space="preserve">bp42341 </t>
  </si>
  <si>
    <t xml:space="preserve">OVER-BUDGET: Backflow inspection and required repairs </t>
  </si>
  <si>
    <t xml:space="preserve">bt42479 </t>
  </si>
  <si>
    <t>OVER BUDGET - Dock drain rodding and sump pump repairs.</t>
  </si>
  <si>
    <t xml:space="preserve">OVERBUDGET: main line exterior spickot repair </t>
  </si>
  <si>
    <t xml:space="preserve">bt42531 </t>
  </si>
  <si>
    <t>OVERBUDGET: Post Depreciation</t>
  </si>
  <si>
    <t xml:space="preserve">bt42544 </t>
  </si>
  <si>
    <t xml:space="preserve">OVERBUDGET: repair to main water line </t>
  </si>
  <si>
    <t xml:space="preserve">bt42545 </t>
  </si>
  <si>
    <t>OVERBUDGET: mian line sewer repairs and investiagtion before capex work</t>
  </si>
  <si>
    <t xml:space="preserve">bt42551 </t>
  </si>
  <si>
    <t>OVER BUDGET: Due to debris removal from the leach pit in March ($5K).</t>
  </si>
  <si>
    <t xml:space="preserve">bt42526 </t>
  </si>
  <si>
    <t xml:space="preserve">OVER BUDGET: Emergency repair to main line (domestic). SMS had to perform work after hours. </t>
  </si>
  <si>
    <t xml:space="preserve">bt42542 </t>
  </si>
  <si>
    <t>POSITIVE VARIANCE: Reclass was preformed</t>
  </si>
  <si>
    <t xml:space="preserve">bt42575 </t>
  </si>
  <si>
    <t>OVER BUDGET: Sewer - floor drains backup/repair</t>
  </si>
  <si>
    <t>OVER-BUDGET: Unforeseen common area (roof drain, BFP) plumbing repairs needed.</t>
  </si>
  <si>
    <t xml:space="preserve">bt42587 </t>
  </si>
  <si>
    <t xml:space="preserve">OVER BUDGET: domestic water line leaks needed, galvanized line to be replaced in 2023. </t>
  </si>
  <si>
    <t xml:space="preserve">bt42588 </t>
  </si>
  <si>
    <t xml:space="preserve">OVER BUDGET: replaced backflow preventer that failed city inspection. </t>
  </si>
  <si>
    <t xml:space="preserve">bt42600 </t>
  </si>
  <si>
    <t>OVER BUDGET - UNEXPECTED PLUMBING COSTS</t>
  </si>
  <si>
    <t>UNDER BUDGET.  Accrual reversal of building water line leak repaired in Earnest Machine space in Q4 2022.</t>
  </si>
  <si>
    <t xml:space="preserve">bt42591 </t>
  </si>
  <si>
    <t xml:space="preserve">OVER BUDGET: gas leak repair in Suite 100 </t>
  </si>
  <si>
    <t xml:space="preserve">bt42596 </t>
  </si>
  <si>
    <t>OVER-BUDGET: Several unforeseen repairs related to exterior plumbing - brass cap stuck in the line causing backups; new pump for lift station; cracked underground pipe attached to lift station after hours repair.</t>
  </si>
  <si>
    <t xml:space="preserve">bt42605 </t>
  </si>
  <si>
    <t>OVER BUDGET - UNEXPECTED LINE TRACING</t>
  </si>
  <si>
    <t xml:space="preserve">bt42593 </t>
  </si>
  <si>
    <t>OVER BUDGET - UNANTICIPATED PLUMBING REPAIR.</t>
  </si>
  <si>
    <t xml:space="preserve">bt42611 </t>
  </si>
  <si>
    <t>OVER BUDGET; unbudgeted Catch basin cleaning</t>
  </si>
  <si>
    <t>NEGATIVE VARIANCE - TIMING VARIANCE - sewer pump repairs budgeted 4/23 repaired 3/23</t>
  </si>
  <si>
    <t xml:space="preserve">bt42624 </t>
  </si>
  <si>
    <t>OVER-BUDGET: Due to plumbing repairs made CAP to CAM.</t>
  </si>
  <si>
    <t>POSITIVE VARIANCE: timing variance due annual hydro-flushing services which has not yet been billed/paid.</t>
  </si>
  <si>
    <t>UNDER-BUDGET due to plumbing related expenses coming in under budget which was based on past repair/cost history</t>
  </si>
  <si>
    <t xml:space="preserve">bt40414 </t>
  </si>
  <si>
    <t>OVER-BUDGET: Unbudgeted plumbing repair.</t>
  </si>
  <si>
    <t>OVER BUDGET: This building has extreme plumbing issues. Aged pipes &amp; possible lift station line bellies. Additional funds were not budgeted.</t>
  </si>
  <si>
    <t xml:space="preserve">OVER BUDGET: required plumbing repairs </t>
  </si>
  <si>
    <t>NEGATIVE VARIANCE: Storm Drain repair and cleaning via SMS.</t>
  </si>
  <si>
    <t xml:space="preserve">bt45040 </t>
  </si>
  <si>
    <t xml:space="preserve">OVER BUDGET: due to valve repair. Variance will continue to year end. </t>
  </si>
  <si>
    <t xml:space="preserve">bt40423 </t>
  </si>
  <si>
    <t>OVER-BUDGET: Plumbing repairs higher than budgeted.</t>
  </si>
  <si>
    <t>OVER BUDGET: due to unanticipated septic tank pump repairs. Variance will continue to year end.</t>
  </si>
  <si>
    <t xml:space="preserve">br46146 </t>
  </si>
  <si>
    <t xml:space="preserve">OVER BUDGET:  On two separate occasions a new irrigator turned off the domestic waterline to the building in error.  Management has requested reimbursement from the landscapers, labeled the shut off and capped the valve. </t>
  </si>
  <si>
    <t xml:space="preserve">br46153 </t>
  </si>
  <si>
    <t xml:space="preserve">OVER BUDGET:  The main sewer line and branches to suites 109 and 111 were clogged and needed to be Hydro-jetted to clear all portions.  </t>
  </si>
  <si>
    <t xml:space="preserve">br45051 </t>
  </si>
  <si>
    <t>POSITIVE VARIANCE due to unrealized allowance for monthly sewer flush; this was switched to an as-needed basis in 2022.</t>
  </si>
  <si>
    <t>OVER-BUDGET: Leaking pipe repair.  Not anticipated.</t>
  </si>
  <si>
    <t>POSITIVE VARIANCE: timing variance due annual hydro-flushing services totaling $2,945 which has not yet been billed/paid.</t>
  </si>
  <si>
    <t xml:space="preserve">bt45087 </t>
  </si>
  <si>
    <t>OVER BUDGET - LIFT STATION REPAIRS</t>
  </si>
  <si>
    <t xml:space="preserve">RECLASS this should be a capital job since lines were replaced.  </t>
  </si>
  <si>
    <t xml:space="preserve">OVER-BUDGET: Two separate sewer backups resulting in unanticipated repairs. Variance to continue. </t>
  </si>
  <si>
    <t xml:space="preserve">br45048 </t>
  </si>
  <si>
    <t xml:space="preserve">OVER BUDGET: This prop experienced a massive water leak for two months. Leak ran almost two months. LL was responsible for repair.   </t>
  </si>
  <si>
    <t xml:space="preserve">br46129 </t>
  </si>
  <si>
    <t>RECLASS: exterior repairs (ins claim) incorrectly coded to plumbing &amp; sewer</t>
  </si>
  <si>
    <t xml:space="preserve">bt45007 </t>
  </si>
  <si>
    <t xml:space="preserve">OVER-BUDGET: Drain pipe repair. </t>
  </si>
  <si>
    <t xml:space="preserve"> UNDER BUDGET: Had anticipated the backflow needing replaced due to issues from last year. After the last repair, we have not had anymore issues so will not need to spend these funds after all.  </t>
  </si>
  <si>
    <t xml:space="preserve">br45103 </t>
  </si>
  <si>
    <t>OVER-BUDGET: Repairs in water meter pit needed, LL responsible for utility service R&amp;M.</t>
  </si>
  <si>
    <t xml:space="preserve">bt45131 </t>
  </si>
  <si>
    <t>OVER BUDGET: Emergency repair to roof drain in Q3.</t>
  </si>
  <si>
    <t xml:space="preserve">br46215 </t>
  </si>
  <si>
    <t>OVER BUDGET: Emergency repair completed on domestic water line along with main gate valve replacement on meter.</t>
  </si>
  <si>
    <t xml:space="preserve">br46258 </t>
  </si>
  <si>
    <t>OVER BUDGET: Unforeseen roof drain repairs.</t>
  </si>
  <si>
    <t>UNDER BUDGET:  Plumbing repairs have not been necessary to date.</t>
  </si>
  <si>
    <t>OVER BUDGET: Due to a roof drain repair.</t>
  </si>
  <si>
    <t xml:space="preserve">bt46229 </t>
  </si>
  <si>
    <t xml:space="preserve">UNDER BUDGET  - An additional $4,072.69 for striping has been approved in SMS with a completion by the end of the year.  </t>
  </si>
  <si>
    <t>rmccollum@linklogistics.com</t>
  </si>
  <si>
    <t xml:space="preserve">bt46241 </t>
  </si>
  <si>
    <t>OVER-BUDGET:  Unanticipated plumbing repair.</t>
  </si>
  <si>
    <t xml:space="preserve">br46253 </t>
  </si>
  <si>
    <t>OVER BUDGET - PM did not budget for plumbing repairs in 2022.</t>
  </si>
  <si>
    <t>LBeltran@linklogistics.com</t>
  </si>
  <si>
    <t xml:space="preserve">OVERBUDGET: do to failed sewer pump rotating pumping needed  </t>
  </si>
  <si>
    <t xml:space="preserve">OVER BUDGET: Replacement of domestic backflow due to unexpected low temperatures and sump pump repairs not budgeted. </t>
  </si>
  <si>
    <t>OVER BUDGET: Sump pump repair as needed due to being clogged. Expense happened in 2022 and it was accrued. Invoice from SMS posted in 2023.</t>
  </si>
  <si>
    <t>OVER-BUDGET due to emergency sewer line jetting.</t>
  </si>
  <si>
    <t>NEGATIVE VARIANCE: Sewer pump maintenance budgeted to 51220-000, expense is not utility related.</t>
  </si>
  <si>
    <t>OVER BUDGET: Repair to sewer line clogged Q1 ($3024); repair to water shut off valve ($1650). 2022 based on PY</t>
  </si>
  <si>
    <t xml:space="preserve">bt46302 </t>
  </si>
  <si>
    <t>OVERBUDGET - completed SMS work orders not billed yet will be coded to the correct GL and canceled out.</t>
  </si>
  <si>
    <t xml:space="preserve">br46369 </t>
  </si>
  <si>
    <t>OVER BUDGET: Unanticipated replacement of new pressure regulator ($4,504)</t>
  </si>
  <si>
    <t>REspinoza@linklogistics.com</t>
  </si>
  <si>
    <t xml:space="preserve">bt46308 </t>
  </si>
  <si>
    <t>POSITIVE - ACCOUNTING OVER ACCRUING FOR SMS INVOICE ALREADY PAID</t>
  </si>
  <si>
    <t xml:space="preserve">bt46234 </t>
  </si>
  <si>
    <t xml:space="preserve">POSITIVE VARIANCE: Plumbing work to clear the main drain has not been invoiced. </t>
  </si>
  <si>
    <t>UNDER BUDGET - plumbing repair exp higher than budgeted</t>
  </si>
  <si>
    <t xml:space="preserve">bt45028 </t>
  </si>
  <si>
    <t>OVER-BUDGET: due to unexpected leak repair services</t>
  </si>
  <si>
    <t xml:space="preserve">OVER BUDGET: Unbudgeted backflow test for 2022 </t>
  </si>
  <si>
    <t xml:space="preserve">br45179 </t>
  </si>
  <si>
    <t xml:space="preserve">POSITIVE VARIANCE and UNDER-BUDGET: CAM Plumbing and Sewer was less than budgeted primarily due to delays in completing the quarterly storm drain maintenance and catch basin filter change-outs —the maintenance will be completed in the 4th quarter. </t>
  </si>
  <si>
    <t xml:space="preserve">br46354 </t>
  </si>
  <si>
    <t>OVER BUDGET: Unanticipated backflow repairs of $1,828 and $1,018</t>
  </si>
  <si>
    <t xml:space="preserve">br46375 </t>
  </si>
  <si>
    <t>OVER BUDGET due to accruals for plumbing repair in November 2022</t>
  </si>
  <si>
    <t xml:space="preserve">bt45137 </t>
  </si>
  <si>
    <t xml:space="preserve">UNDERBUDGET: less reapirs than anticipated </t>
  </si>
  <si>
    <t>NEGATIVE VARIANCE due to exterior leak investigation not anticipated. Variance will remain throughout the year as additional charges will be incurred.</t>
  </si>
  <si>
    <t xml:space="preserve">br46459 </t>
  </si>
  <si>
    <t>RECLASS: SMS B9895933 $5,651.58 sb Job Cost 46459014.  Rcls to post in 4/23.</t>
  </si>
  <si>
    <t>chouston@linklogistics.com</t>
  </si>
  <si>
    <t>OVER-BUDGET due to domestic line leak repair.</t>
  </si>
  <si>
    <t xml:space="preserve">br45188 </t>
  </si>
  <si>
    <t>OVERBUDGET due to backflow repair.</t>
  </si>
  <si>
    <t xml:space="preserve">OVER BUDGET:  Due to emergency plumbing repairs needed, no contingency captured during initial budget input.  </t>
  </si>
  <si>
    <t>UNDER-BUDGET: Positive variance associated with additional misc. caulking not done</t>
  </si>
  <si>
    <t>UNDER-BUDGET: Favorable variance associated with misc. plumbing work not needed</t>
  </si>
  <si>
    <t>OVER BUDGET - due to water leak repair in 05/2022 for $2,059.12 and 7/19/22 Remove Grinder Pump Electric Cables from Sewage Pit for $4,084.25.</t>
  </si>
  <si>
    <t xml:space="preserve">br46462 </t>
  </si>
  <si>
    <t>RECLASS:  JC 46462018 Compass sewer rpr</t>
  </si>
  <si>
    <t>OVERBUDGET: $1,000 budgeted for 2023 storm drain cleaning. Overbudget by $1,134 due to the high volume of debris from a large number of windy storms during the 1st quarter.</t>
  </si>
  <si>
    <t>OVER BUDGET: Due to Backflow Repair .</t>
  </si>
  <si>
    <t xml:space="preserve">br46463 </t>
  </si>
  <si>
    <t>RECLASS:  JC 4646016, Overflow of pond due to winter storms</t>
  </si>
  <si>
    <t xml:space="preserve">br46528 </t>
  </si>
  <si>
    <t>OVER BUDGET - $3k to install a common area water spigot on roof (for maintaining HVAC), Tenant-request</t>
  </si>
  <si>
    <t xml:space="preserve">br46469 </t>
  </si>
  <si>
    <t xml:space="preserve">OVER BUDGET: Main line back up. work wasn't budget for, but had to be compelted. </t>
  </si>
  <si>
    <t xml:space="preserve">br46474 </t>
  </si>
  <si>
    <t xml:space="preserve">UNDER BUDGET: Any repairs that took place fell into the new CAPCAM policy. </t>
  </si>
  <si>
    <t xml:space="preserve">br46554 </t>
  </si>
  <si>
    <t>OVER BUDGET: Plumbing and Sewer higher than budget primarily due to extensive backflow repairs discovered while completing the annual backflow inspection.</t>
  </si>
  <si>
    <t xml:space="preserve">br46483 </t>
  </si>
  <si>
    <t xml:space="preserve">OVER BUDGET: Annual Backflow Inspection and repairs performed. </t>
  </si>
  <si>
    <t xml:space="preserve">OVERBUDGET - due to major repair on grinder pump in the amount of $5,767 on 12/31/2021; pump station cleanings in 05/22 &amp;11/22 for $900. </t>
  </si>
  <si>
    <t xml:space="preserve">br46604 </t>
  </si>
  <si>
    <t>UNDER-BUDGET: No CAM plumbing repairs needed</t>
  </si>
  <si>
    <t xml:space="preserve">br46532 </t>
  </si>
  <si>
    <t xml:space="preserve">OVER BUDGET: Unbudgeted costs were to due to the annual backflow testing, Inspection and repairs. The 2022 Budget was limited. </t>
  </si>
  <si>
    <t xml:space="preserve">bt45275 </t>
  </si>
  <si>
    <t>OVER BUDGET - Emergency plumbing repair.</t>
  </si>
  <si>
    <t>UNDER-BUDGET: Fewer plumbing/sewer repairs than anticipated.</t>
  </si>
  <si>
    <t xml:space="preserve">bt45285 </t>
  </si>
  <si>
    <t>OVER BUDGET - MAIN LINE PLUMBING LEAK THAT WAS REPAIRED.</t>
  </si>
  <si>
    <t xml:space="preserve">br45226 </t>
  </si>
  <si>
    <t xml:space="preserve"> OVERBUDGET - Reactive - Toilet - Will Not Flush/Backing Up - Repairs cost $3,136. </t>
  </si>
  <si>
    <t xml:space="preserve">br46687 </t>
  </si>
  <si>
    <t>POSITIVE VARIANCE: $9K journal entries added prior to charges for repairs</t>
  </si>
  <si>
    <t>ltyree@linklogistics.com</t>
  </si>
  <si>
    <t xml:space="preserve">br46593 </t>
  </si>
  <si>
    <t>OVER BUDGET: NB License and Permits higher than anticipated primarily due to penalties and fees created from nonpayment of business license for 2019-2021.</t>
  </si>
  <si>
    <t xml:space="preserve">br46683 </t>
  </si>
  <si>
    <t>UNDER-BUDGET: Drywell replacement of $6K was budgeted to wrong PID.</t>
  </si>
  <si>
    <t xml:space="preserve">br46684 </t>
  </si>
  <si>
    <t>OVERBUDGET: Due to Stolen Backflow Replacement $3,490</t>
  </si>
  <si>
    <t xml:space="preserve">br46601 </t>
  </si>
  <si>
    <t>OVER-BUDGET: Due to unforeseen plumbing leak within the walls at Suite 1440-6E.</t>
  </si>
  <si>
    <t>nlara@linklogistics.com</t>
  </si>
  <si>
    <t>OVER BUDGET: Emergency Backflow repair from last year that missed getting paid</t>
  </si>
  <si>
    <t xml:space="preserve">br46685 </t>
  </si>
  <si>
    <t>OVER-BUDGET: 2 Drywells behind building needed to be cleaned to stop flooding of yard when it rained. $9,917.00</t>
  </si>
  <si>
    <t xml:space="preserve">br46711 </t>
  </si>
  <si>
    <t>OVER-BUDGE: Due to Shut off Valve Replacement &amp; unbudgeted Lift Station maintenance</t>
  </si>
  <si>
    <t>NEGATIVE VARIANCE - $4,000 roof drain pipe replacement in Q1</t>
  </si>
  <si>
    <t>NEGATIVE VARIANCE: ($9K) Recovery adjustment, post depreciation. Underground water main break repairs reclassed to CAP CAM</t>
  </si>
  <si>
    <t xml:space="preserve">br46713 </t>
  </si>
  <si>
    <t>OVER-BUDGET: Sewer pump repair for $3.5K exceeded budget contingencies to date.</t>
  </si>
  <si>
    <t xml:space="preserve">br46744 </t>
  </si>
  <si>
    <t>OVER BUDGET - Annual backflow Cap Cam</t>
  </si>
  <si>
    <t>pohalloran@linklogistics.com</t>
  </si>
  <si>
    <t>OVER-BUDGET: Unexpected repairs to leaky pipes. Actuals exceed budget.</t>
  </si>
  <si>
    <t xml:space="preserve">br45310 </t>
  </si>
  <si>
    <t>OVER BUDGET - Additional plumbing services needed at building.</t>
  </si>
  <si>
    <t xml:space="preserve">br46618 </t>
  </si>
  <si>
    <t>OVER-BUDGET: Due to there were major issues (clogging) with main sewer line.</t>
  </si>
  <si>
    <t>OVER-BUDGET: Brass water lines cut, needed repairs to restore water to building.</t>
  </si>
  <si>
    <t>UNDER-BUDGET - less plumbing repairs needed than budgeted</t>
  </si>
  <si>
    <t xml:space="preserve">br46682 </t>
  </si>
  <si>
    <t>OVER-BUDGET: Backflow replacement and repairs of $4K exceeded budget contingencies to date.</t>
  </si>
  <si>
    <t xml:space="preserve">br45371 </t>
  </si>
  <si>
    <t xml:space="preserve">bt46767 </t>
  </si>
  <si>
    <t>OVER-BUDGET: Due emergency gas line repair.</t>
  </si>
  <si>
    <t>UNDER BUDGET: Timing Variance – Invoicing was received in 11/2022 and journal reversal posted in 2023.</t>
  </si>
  <si>
    <t>NEGATIVE VARIANCE: Emergency repair due to a broken fire sprinkler pipe.</t>
  </si>
  <si>
    <t xml:space="preserve">br46844 </t>
  </si>
  <si>
    <t>OVER BUDGET: This account budgeted $3517 for the 5 Year Surface Water Management License Renewal Fee and it ended up being $7065, yielding an over budgeted amount of $3548.</t>
  </si>
  <si>
    <t xml:space="preserve">br46849 </t>
  </si>
  <si>
    <t>OVER BUDGET: YTD hosts unbudgeted installation of 1" backflow of $2100; Drain cleaning included SMS additional fee of $715 over budget; Lastly $2100 for additional truck court pumping to eliminate flooding from storm season that was unbudgeted.</t>
  </si>
  <si>
    <t xml:space="preserve">br46859 </t>
  </si>
  <si>
    <t xml:space="preserve">NEGATIVE VARIANCE: An unbudgeted water main line break 5' underground resulted in a $7293 repair.  </t>
  </si>
  <si>
    <t xml:space="preserve">br46686 </t>
  </si>
  <si>
    <t>UNDER BUDGER: Timing issue with depreciation for 2022 Improvements $9K Drywell Cleaning Reversal</t>
  </si>
  <si>
    <t>POSITIVE VARIANCE due to timing of annual hydro-flushing totaling $3,955</t>
  </si>
  <si>
    <t xml:space="preserve">bt46800 </t>
  </si>
  <si>
    <t>OVER-BUDGET: Unforeseen backflow repair in 4/22 &amp; gas line permit to turn gas back on at the property in 5/22.</t>
  </si>
  <si>
    <t xml:space="preserve">bt45398 </t>
  </si>
  <si>
    <t>OVER BUDGET: Due to the constant back ups in Bld 100. JC project now open to replace over 50' of sewer pipe to resolve constant issues. Future unbudgeted repair costs will now decrease with the pipe replacement.</t>
  </si>
  <si>
    <t>bp40531a</t>
  </si>
  <si>
    <t>OVER BUDGET: common area sewer line and pumps needed replacing and repairs. 2 pumps rebuilt and mother board replaced.</t>
  </si>
  <si>
    <t xml:space="preserve">bp40537 </t>
  </si>
  <si>
    <t xml:space="preserve">UNDER-BUDGET: Due to new backflow installation and testing taking place as a capital project. Variance due to installation of new backflow was not included in 2021 budget. Cost of work should have been split with bp40536. Cost of service is in GL, but not listed under the actual column as paid. </t>
  </si>
  <si>
    <t xml:space="preserve">bt46806 </t>
  </si>
  <si>
    <t>OVER-BUDGET: Unforeseen main line leak in 2/22.</t>
  </si>
  <si>
    <t xml:space="preserve">br45383 </t>
  </si>
  <si>
    <t>OVER BUDGET: $10,539 fix roots in drain line March.</t>
  </si>
  <si>
    <t>UNDER BUDGET: We budgeted an estimate of $8400 for the 5 Year Surface Water Management License Fee renewal and it was only $3K, yielding a sweet surplus of $5400 in this account.</t>
  </si>
  <si>
    <t xml:space="preserve">br46855 </t>
  </si>
  <si>
    <t>NEGATIVE VARIANCE: 1st quarter hosts an unbudgeted  plumbing repair of $7240 to repair a broken water line at the property.</t>
  </si>
  <si>
    <t xml:space="preserve">This building was budgeted for hydroflushing, but we will hold off until next year due to the large pipe drain repair that hasn't hit the ledger yet and being over budget for the whole building. </t>
  </si>
  <si>
    <t>UNDER-BUDGET: Hydro flushing was budgeted, but we will hold off until next year since this building is currently over budget.</t>
  </si>
  <si>
    <t xml:space="preserve">br46842 </t>
  </si>
  <si>
    <t xml:space="preserve">OVER BUDGET - Unbudgeted emergency replacement of electric heat pump water heater needed. </t>
  </si>
  <si>
    <t xml:space="preserve">br45370 </t>
  </si>
  <si>
    <t xml:space="preserve">NEGATIVE VARIANCE: Due to accrual delay of work.  </t>
  </si>
  <si>
    <t xml:space="preserve">bp40536 </t>
  </si>
  <si>
    <t xml:space="preserve">UNDER-BUDGET: Due to new backflow installation and testing taking place as a capital project. Variance due to installation of new backflow was not included in 2021 budget. Cost of work should have been split with bp40537. Cost of service is in GL, but not listed under the actual column as paid. </t>
  </si>
  <si>
    <t xml:space="preserve">NEGATIVE VARIANCE: YTD hosts an unbudgeted storm drain cleaning fee increase of $2200.  Also included is a capcam fee in 12/2022 of $2100.  </t>
  </si>
  <si>
    <t>RECLASS: Doing a reclass from this account to GL57900-065 for this plumbing invoice that is part of maintaining the site drainage during weekly storms.</t>
  </si>
  <si>
    <t xml:space="preserve">NEGATIVE VARIANCE - Unbudgeted plumbing repair to unclog waste  line. </t>
  </si>
  <si>
    <t xml:space="preserve">br47052 </t>
  </si>
  <si>
    <t>OVERBUDGET: Unbudgeted backflow repair 2/2023 for $3,608.</t>
  </si>
  <si>
    <t xml:space="preserve">br47065 </t>
  </si>
  <si>
    <t>OVER-BUDGET: Unanticipated exterior pipe leaks.</t>
  </si>
  <si>
    <t xml:space="preserve">br45375 </t>
  </si>
  <si>
    <t xml:space="preserve">br45378 </t>
  </si>
  <si>
    <t>OVER BUDGET: Catch basin cleaning not budgeted</t>
  </si>
  <si>
    <t xml:space="preserve">bt45392 </t>
  </si>
  <si>
    <t>OVER BUDGET: Due to unbudgeted pipe repair in breakroom. Line jetted.</t>
  </si>
  <si>
    <t>POSITIVE VARIANCE: (5k) biannual sewer pit cleaning budgeted in January; will be performed end of March and paid in April</t>
  </si>
  <si>
    <t>OVER-BUDGET: Due to invoices for an emergency lift station rpr in 12.21 that equals $24,426.66.</t>
  </si>
  <si>
    <t xml:space="preserve">br47107 </t>
  </si>
  <si>
    <t>OVER-BUDGET: Due to PRV replacement.</t>
  </si>
  <si>
    <t xml:space="preserve">br40609 </t>
  </si>
  <si>
    <t xml:space="preserve">OVER-BUDGET: ($10k) Unforeseen septic/manhole repairs and jetting. Recurring services not originally accounted for added to the budget during reforecasting starting 2Q </t>
  </si>
  <si>
    <t>OVER-BUDGET ($2k) - Unbudgeted camera snaking and cleaning of drains required due to foul smell emitting from drain.</t>
  </si>
  <si>
    <t xml:space="preserve">UNDER-BUDGET: (2.8K) PREVENTIVE MAINTENACE ROUTINE SNAKING OF SEWER LINE HAS REDUCED THE AMOUNT OF EMERGENCY PLUMBING RESPONSES.  </t>
  </si>
  <si>
    <t xml:space="preserve">OVER BUDGET:  Underground water leak discovered.  $2.8K for the investigation and later determined a city issue.  </t>
  </si>
  <si>
    <t>OVER BUDGET: Due to replacement of pump in dock ramp_jet the lines so water could be removed and drain properly.</t>
  </si>
  <si>
    <t>bp40531e</t>
  </si>
  <si>
    <t>OVER BUDGET: Emergency repairs needed which required water shut off and utilizing portable rr.</t>
  </si>
  <si>
    <t>OVER BUDGET - plumbing &amp; sewer over budget</t>
  </si>
  <si>
    <t xml:space="preserve">br47229 </t>
  </si>
  <si>
    <t>OVER-BUDGET: (3k) Unforeseen repairs needed to leaking pipe; Sump pump investigation as pump was not working</t>
  </si>
  <si>
    <t xml:space="preserve"> OVERBUDGET due to Backflow repairs and FLS sprinkler leak repairs.</t>
  </si>
  <si>
    <t xml:space="preserve">OVER-BUDGET due to Backflow repair and duplicate accrual. </t>
  </si>
  <si>
    <t xml:space="preserve">br47037 </t>
  </si>
  <si>
    <t xml:space="preserve">OVER-BUDGET: Parking lot drainage system backed up, jetted lines. </t>
  </si>
  <si>
    <t xml:space="preserve">br47154 </t>
  </si>
  <si>
    <t>OVER BUDGET: Due to gas line repairs.</t>
  </si>
  <si>
    <t xml:space="preserve">br47077 </t>
  </si>
  <si>
    <t>OVER-BUDGET: Mainly due to domestic water line break and associated repairs.</t>
  </si>
  <si>
    <t xml:space="preserve">br47058 </t>
  </si>
  <si>
    <t>RECLASS NEEDED: Plumbing repairs initiated by LL for deficiencies from before TT move-in. $3,851. Reclass to GL 58425-000</t>
  </si>
  <si>
    <t xml:space="preserve">br47075 </t>
  </si>
  <si>
    <t>OVER-BUDGET: due to water main line repairs.</t>
  </si>
  <si>
    <t xml:space="preserve">br47366 </t>
  </si>
  <si>
    <t>UNDER-BUDGET: Plumbing and sewer has not met contingencies to date.</t>
  </si>
  <si>
    <t xml:space="preserve">br47086 </t>
  </si>
  <si>
    <t>OVER BUDGET: repaired double wye due to continual sewer line back-ups. Variance will continue through year-end.</t>
  </si>
  <si>
    <t xml:space="preserve">bt40648 </t>
  </si>
  <si>
    <t>NEGATIVE VARIANCE. Approx. $2500 for backflow replacement</t>
  </si>
  <si>
    <t xml:space="preserve">bt40652 </t>
  </si>
  <si>
    <t>OVER-BUDGET:  Due to unanticipated detention basin repairs and hazmat cleanup for oil and oil drum dumped at the property in June.</t>
  </si>
  <si>
    <t>UNDERBUDGET: Less expenses than expected.</t>
  </si>
  <si>
    <t xml:space="preserve">br47167 </t>
  </si>
  <si>
    <t>OVER-BUDGET:  Unforeseen main domestic water line break.</t>
  </si>
  <si>
    <t xml:space="preserve">br47224 </t>
  </si>
  <si>
    <t>OVER-BUDGET: Unplanned repair- 5/2022 sewage back-up</t>
  </si>
  <si>
    <t>UNDER BUDGET: Contract expenses less than expected.</t>
  </si>
  <si>
    <t>OVERBUDGET: More repairs needed than expected.</t>
  </si>
  <si>
    <t xml:space="preserve">br47195 </t>
  </si>
  <si>
    <t>OVER BUDGET:  Unforeseen plumbing repair.</t>
  </si>
  <si>
    <t xml:space="preserve">bt40792 </t>
  </si>
  <si>
    <t>OVER BUDGET - Unexpected catch basin plumbing repairs.</t>
  </si>
  <si>
    <t xml:space="preserve">br47318 </t>
  </si>
  <si>
    <t>OVER BUDGET: Due to unexpected sewer line back up overflowing into the lot behind one of the buildings.</t>
  </si>
  <si>
    <t>bp47404c</t>
  </si>
  <si>
    <t>OVER-BUDGET: Current period hosts $4800 of Recover Adjustment (Post Depreciation) &amp; $300 of accrued expenses that haven't yet been reversed out for the actual invoice in the same account.</t>
  </si>
  <si>
    <t xml:space="preserve">br47343 </t>
  </si>
  <si>
    <t>NEGATIVE VARIANCE - An unexpected backflow repair accounts for the variance.</t>
  </si>
  <si>
    <t xml:space="preserve">br47345 </t>
  </si>
  <si>
    <t xml:space="preserve">OVER BUDGET: Initial underground leak investigation. Being turned into a CAPEX job, not reclassing due to single tenant building. </t>
  </si>
  <si>
    <t xml:space="preserve">br47355 </t>
  </si>
  <si>
    <t>OVER BUDGET: Timing issue with depreciation for 2022 Improvements $6K backflow replacement</t>
  </si>
  <si>
    <t xml:space="preserve">br47282 </t>
  </si>
  <si>
    <t>OVERBUDGET: Variance due to multiple main sewer line backups.</t>
  </si>
  <si>
    <t xml:space="preserve">br47304 </t>
  </si>
  <si>
    <t xml:space="preserve">OVER BUDGET-Backflow was stolen and needed to be replaced. </t>
  </si>
  <si>
    <t>OVER BUDGET: Unscheduled storm drain cleaning to provide better drainage around the parking lot; storm drain filled with leaves and potential asphalt debris from recent repaving.</t>
  </si>
  <si>
    <t xml:space="preserve">br47320 </t>
  </si>
  <si>
    <t>UNDER BUDGET: Due to lift station pump replacement not taking place in Q3. Project has been pushed to 2023.</t>
  </si>
  <si>
    <t xml:space="preserve">br40657 </t>
  </si>
  <si>
    <t>OVER-BUDGET: Emergency plumbing repairs performed in May due to leaking pipes. Required portable toilets/sinks and water tank for floral customers.</t>
  </si>
  <si>
    <t xml:space="preserve">OVER BUDGET: Problem with main drain causing backup in tenant spaces, building related, not tenant specific. </t>
  </si>
  <si>
    <t xml:space="preserve">br40886 </t>
  </si>
  <si>
    <t xml:space="preserve">UNDERBUDGET: All asphalt work included in capex project. </t>
  </si>
  <si>
    <t xml:space="preserve">OVER BUDGET - Due to Plumbing and Sewer repairs for frozen roof drains more than anticipated. </t>
  </si>
  <si>
    <t xml:space="preserve">br47357 </t>
  </si>
  <si>
    <t>OVER-BUDGET: Backflow repairs of $4K exceeded budget contingencies to date.</t>
  </si>
  <si>
    <t xml:space="preserve">UNDER-BUDGET: Positive variance associated with additional building work </t>
  </si>
  <si>
    <t xml:space="preserve">br47367 </t>
  </si>
  <si>
    <t>OVER-BUDGET: $4K sewer line repairs exceeded budget contingencies to date.</t>
  </si>
  <si>
    <t>OVER-BUDGET: Negative variance associated with plumbing work exceeding budget</t>
  </si>
  <si>
    <t xml:space="preserve">br40728 </t>
  </si>
  <si>
    <t xml:space="preserve">UNDER BUDGET:  Positive variance 2022 budget for plumbing repairs is overstated </t>
  </si>
  <si>
    <t xml:space="preserve">bt40644 </t>
  </si>
  <si>
    <t xml:space="preserve">OVER BUDGET: Unbudgeted repair for Storm Drain Cleaning at the campus for preparation of winterizing the property. </t>
  </si>
  <si>
    <t>OVER-BUDGET: Due to (2) major plumbing leaks - (1) at the meter for the building; (1) at the vault.</t>
  </si>
  <si>
    <t xml:space="preserve">bt40791 </t>
  </si>
  <si>
    <t>UNDER BUDGET - Plumbing repairs covered in CapEx project.</t>
  </si>
  <si>
    <t xml:space="preserve">br40695 </t>
  </si>
  <si>
    <t xml:space="preserve">OVER-BUDGET: Main jetting costs higher than budgeted. </t>
  </si>
  <si>
    <t>OVER BUDGET: sewage backup and cleanup - then subsequent repairs to address bad cleanouts (CAM for building); and testing to water lines serving Syngenta HVAC plumbing - to be billed back to Syngenta in TICAM per lease.</t>
  </si>
  <si>
    <t xml:space="preserve">bt41025 </t>
  </si>
  <si>
    <t>OVER BUDGET due to unbudgeted storm water maint</t>
  </si>
  <si>
    <t xml:space="preserve">bt41027 </t>
  </si>
  <si>
    <t>OVER-BUDGET: Nothing budgeted for plumbing/sewer expenses (weekly pumping station contract).</t>
  </si>
  <si>
    <t xml:space="preserve">bp47409 </t>
  </si>
  <si>
    <t xml:space="preserve">NEGATIVE VARIANCE: Unbudgeted emergency repair due to broken roof drain. </t>
  </si>
  <si>
    <t xml:space="preserve">br40820 </t>
  </si>
  <si>
    <t>POSITIVE-VARIANCE: Costs lower than anticipated.</t>
  </si>
  <si>
    <t>UNDER BUDGET- Backflows scheduled for replacement passed inspections rendering cost unnecessary in 2022</t>
  </si>
  <si>
    <t xml:space="preserve">UNDER BUDGET- Backflows scheduled for replacement passed inspections rendering cost unnecessary in 2022  </t>
  </si>
  <si>
    <t>OVER BUDGET- No contingency. Cleared and cleaned sewer back up into street</t>
  </si>
  <si>
    <t xml:space="preserve">UNDER BUDGET- Backflows scheduled for replacement passed inspections rendering cost unnecessary  </t>
  </si>
  <si>
    <t xml:space="preserve">bt41047 </t>
  </si>
  <si>
    <t>OVER-BUDGET more than anticipated sewer pump replacements and repairs</t>
  </si>
  <si>
    <t>OVER BUDGET: Unforeseen plumbing / sewer repairs to main line.</t>
  </si>
  <si>
    <t xml:space="preserve">br40932 </t>
  </si>
  <si>
    <t>OVER BUDGET due to sewage system pump repair performed in July of 2022</t>
  </si>
  <si>
    <t xml:space="preserve">bt41072 </t>
  </si>
  <si>
    <t>NEGATIVE VARIANCE:  unbudgeted repairs PRV and backflow devices</t>
  </si>
  <si>
    <t>OVERBUDGET: repair needed to clogged main line</t>
  </si>
  <si>
    <t xml:space="preserve">br40933 </t>
  </si>
  <si>
    <t>UNDERBUDGET: All asphalt work included in capex project</t>
  </si>
  <si>
    <t xml:space="preserve">bt41092 </t>
  </si>
  <si>
    <t>NEGATIVE VARIANCE: Due to SMS accruals on a DB to tt0223161 &amp; the portable restrooms for the slab leak that will be routed to JC workflow.</t>
  </si>
  <si>
    <t xml:space="preserve">bt41095 </t>
  </si>
  <si>
    <t>OVER BUDGET: truch court pump repairs/replacement.</t>
  </si>
  <si>
    <t>spechner@linklogistics.com</t>
  </si>
  <si>
    <t>OVER BUDGET- No contingency. Repair leaking plumbing between first and second floor.</t>
  </si>
  <si>
    <t xml:space="preserve">bt41119 </t>
  </si>
  <si>
    <t>OVER BUDGET: Due to this property being acquired in 2021. There was nothing budgeted. There were 2 plumbing repairs needed and storm drain maintenance for the year.</t>
  </si>
  <si>
    <t xml:space="preserve">bt41037 </t>
  </si>
  <si>
    <t xml:space="preserve">OVER BUDGET - Due to Plumbing and Sewer repairs and water staining remediation work more than anticipated for </t>
  </si>
  <si>
    <t xml:space="preserve">OVER BUDGET slightly due to backflow testing </t>
  </si>
  <si>
    <t xml:space="preserve">br40883 </t>
  </si>
  <si>
    <t xml:space="preserve">OVERBUDGET: Expense more than expected. </t>
  </si>
  <si>
    <t xml:space="preserve">bt41026 </t>
  </si>
  <si>
    <t>OVER-BUDGET: (3k) Unanticipated repair needed to leaking water heater.</t>
  </si>
  <si>
    <t>OVER BUDGET: Due to water main investigation and repairs; PY Repairs $5,094.</t>
  </si>
  <si>
    <t xml:space="preserve">bt41210 </t>
  </si>
  <si>
    <t xml:space="preserve">OVER BUDGET: Drainage problem -- Clean up and remove all debris.   </t>
  </si>
  <si>
    <t xml:space="preserve">bt41215 </t>
  </si>
  <si>
    <t>RECLASS: Due to mainline plumbing repairs. Repair reclassed to CAPCAM ($6,635).</t>
  </si>
  <si>
    <t xml:space="preserve">bt41102 </t>
  </si>
  <si>
    <t xml:space="preserve">OVER BUDGET due to unbudgeted backflow testing and storm water maintenance </t>
  </si>
  <si>
    <t>UNDER BUDGET: Less repairs were needed than expected.</t>
  </si>
  <si>
    <t>UNDER BUDGET: Less repairs were needed, system in better condition than planned</t>
  </si>
  <si>
    <t>OVER-BUDGET: Unanticipated repairs of a mainline break and exterior hose bib. Variance also reflects annual backflow certification and associated repairs.</t>
  </si>
  <si>
    <t>OVER BUDGET due to Acquisition budget not including budget for Plumbing.  The acquisition budget only included line items for Exterior Asphalt, Gen Building Maint, &amp; Cleaning Services</t>
  </si>
  <si>
    <t>OVER BUDGET: Due to water main investigation and repairs.</t>
  </si>
  <si>
    <t xml:space="preserve">bt41059 </t>
  </si>
  <si>
    <t>OVER BUDGET - EMERGENCY PLUMBING REPAIRS.</t>
  </si>
  <si>
    <t>OVER BUDGET - Due to unbudgeted Plumbing and Sewer repairs.</t>
  </si>
  <si>
    <t xml:space="preserve">bt41169 </t>
  </si>
  <si>
    <t>OVER BUDGET: Variance due to unexpected leak in sewer drain over dock doors at TT/Formica</t>
  </si>
  <si>
    <t xml:space="preserve">bt41193 </t>
  </si>
  <si>
    <t>UNDER BUDGET: Funds budgeted not utilized for any repairs.</t>
  </si>
  <si>
    <t xml:space="preserve">bt41225 </t>
  </si>
  <si>
    <t>OVER BUDGET - Plumbing repairs approved by previous owner in 2021, paid by LINK in 2022.</t>
  </si>
  <si>
    <t xml:space="preserve">bt41234 </t>
  </si>
  <si>
    <t>OVER BUDGET: leak detection required to locate underground FLS pipe leaks</t>
  </si>
  <si>
    <t xml:space="preserve">bt41235 </t>
  </si>
  <si>
    <t>NEGATIVE VARIANCE: timing variance - CapCam improvements to side drainage expected in March but to be completed in Q2 or Q3</t>
  </si>
  <si>
    <t>OVERBUDGET: Contract expenses more than expected.</t>
  </si>
  <si>
    <t xml:space="preserve">bt41106 </t>
  </si>
  <si>
    <t>OVER BUDGET: Due to unexpected sewer repair. TT was DB $11k of total (55300-000)</t>
  </si>
  <si>
    <t xml:space="preserve"> UNDER BUDGET: Plumbing repairs not necessary this year. Tnt has a history with pluming issues. In reviewing the lease, these repairs will fall on the tenant.  </t>
  </si>
  <si>
    <t xml:space="preserve">bt41117 </t>
  </si>
  <si>
    <t xml:space="preserve">OVER BUDGET due to unbudgeted backflow testing and sewer maint costs </t>
  </si>
  <si>
    <t xml:space="preserve">bt41152 </t>
  </si>
  <si>
    <t xml:space="preserve">OVER-BUDGET: CAM Plumbing and Sewer was higher than budgeted as the expense was not included with the 2022 operating budget. In addition the expense includes the unbudgeted backflow repairs.  </t>
  </si>
  <si>
    <t xml:space="preserve">br41307 </t>
  </si>
  <si>
    <t>NEGATIVE VARIANCE - $4037 accrued, but expense was coded to JC # 41307001 as part of plumbing cleanout.</t>
  </si>
  <si>
    <t>rchavez@linklogistics.com</t>
  </si>
  <si>
    <t xml:space="preserve">OVER-BUDGET: CAM Plumbing and Sewer was higher than budgeted primarily due to the unbudgeted expense to replace the stolen backflow device.  </t>
  </si>
  <si>
    <t xml:space="preserve">bt41163 </t>
  </si>
  <si>
    <t xml:space="preserve">OVER-BUDGET: Due to drywell repairs </t>
  </si>
  <si>
    <t xml:space="preserve">OVER-BUDGET: unexpected pipe repairs required due to leaks. </t>
  </si>
  <si>
    <t xml:space="preserve">UNDER BUDGET - Plumbing repairs not needed. </t>
  </si>
  <si>
    <t>OVER-BUDGET: Variance reflects the replacement of of three domestic water backflows and new secured casings for each due to theft.</t>
  </si>
  <si>
    <t xml:space="preserve">br41302 </t>
  </si>
  <si>
    <t>Over budget - no monies allocated to this G/L. Expenses included replacement (4/2022) of domestic backflow and annual inspection of the same.</t>
  </si>
  <si>
    <t xml:space="preserve">UNDER-BUDGET - Common area men's restroom leaking valve repair. </t>
  </si>
  <si>
    <t xml:space="preserve">bt41248 </t>
  </si>
  <si>
    <t xml:space="preserve">UNDER-BUDGET: Related to prior owner budget (WPT).  Contingent repair/replacement budget not being fully utilized.  </t>
  </si>
  <si>
    <t xml:space="preserve">br44168 </t>
  </si>
  <si>
    <t xml:space="preserve">OVER BUDGET: Due to hydrojet of sewer lines ($1k) and spigot replacement ($2k); offset by GL code mapping error from prior owner budget. </t>
  </si>
  <si>
    <t>vdyer@linklogistics.com</t>
  </si>
  <si>
    <t>NEGATIVE VARIANCE - Due to post depreciation. Roof drain leak reclassed to Capital Insurance job.  Building C has experienced ongoing plumbing issues.</t>
  </si>
  <si>
    <t>POSITIVE VARIANCE: Timing variance of service for backflow and storm drain cleanings.</t>
  </si>
  <si>
    <t>OVER BUDGET: Budgeted money was transferred to GL 50325-000 in Link Yardi.  MM</t>
  </si>
  <si>
    <t>OVER-BUDGET - CAP improvements.</t>
  </si>
  <si>
    <t xml:space="preserve">RECLASS: cost of new sump lip accrued in December but paid in January. </t>
  </si>
  <si>
    <t>OVER-BUDGET: EXPENSE SCRUB CAP IMPROVEMENT; 1/16/23, EMERGENCY FIRE ALARM REPAIR. I REACHED OUT TO ACCOUNTING TO INVESTIGATE WHY IT WAS RECLASSED TO G/L [CAM] PLUMBING AND SEWER.</t>
  </si>
  <si>
    <t xml:space="preserve">br44165 </t>
  </si>
  <si>
    <t>NEGATIVE VARIANCE: Due to accrual to offset positive expense yet to be applied by applicable work/invoices.</t>
  </si>
  <si>
    <t xml:space="preserve">br44171 </t>
  </si>
  <si>
    <t>OVER-BUDGET: Cap Improvements.</t>
  </si>
  <si>
    <t>OVER-BUDGET: Depreciation on Plumbing &amp; Sewer.</t>
  </si>
  <si>
    <t xml:space="preserve">br44117 </t>
  </si>
  <si>
    <t>UNDER-BUDGET: no plumbing repairs needed in 2022.</t>
  </si>
  <si>
    <t>Overbudget due to an accrual from last year that was not invoiced until feb othis year.</t>
  </si>
  <si>
    <t xml:space="preserve">br44208 </t>
  </si>
  <si>
    <t>OVER-BUDGET: Heavy rain storms earlier this year led to storm drain blockages and parking lot flooding.</t>
  </si>
  <si>
    <t xml:space="preserve">POSITIVE VARIANCE - budgeted for mainline repair, but will reforecast to Q3, not needed at this time. </t>
  </si>
  <si>
    <t>OVER-BUDGET: Emergency underground pipe leak repair in December, paid in January that did not get accrued; DJ</t>
  </si>
  <si>
    <t xml:space="preserve">NEGATIVE VARIANCE due to delayed depreciation of 2022 CAP Improvement Work and actuals being more than anticipated. </t>
  </si>
  <si>
    <t>OVER-BUDGET - emergency mainline UG repair</t>
  </si>
  <si>
    <t>OVER-BUDGET:  Heavy rainstorms early this year led to storm drain blockages.</t>
  </si>
  <si>
    <t xml:space="preserve">br44215 </t>
  </si>
  <si>
    <t>OVER-BUDGET - CAP improvements, recovery adjustment.</t>
  </si>
  <si>
    <t>OVER-BUDGET:  Heavy rainstorms early this year led to drainpipes blockages.</t>
  </si>
  <si>
    <t>RECLASS: GL looks correct like something was already reclassed; DJ</t>
  </si>
  <si>
    <t xml:space="preserve">OVER-BUDGET - multiple underground main line leaks that required leak detection were discovered and repaired. </t>
  </si>
  <si>
    <t>RECLASS: Slab repair being accrued under 57300023 [NB] Interior Slab Maintenance</t>
  </si>
  <si>
    <t xml:space="preserve">bt42028 </t>
  </si>
  <si>
    <t>RECLASS: Repair to exterior dock ramp. Expense to be reclassed to GL 50305-028 Exterior Asphalt &amp; Concrete.</t>
  </si>
  <si>
    <t xml:space="preserve">br42171 </t>
  </si>
  <si>
    <t xml:space="preserve">OVER BUDGET - A repair was made inside Suite Q, Mancrates, to the warehouse floor. This was not budgeted. </t>
  </si>
  <si>
    <t xml:space="preserve">br47238 </t>
  </si>
  <si>
    <t xml:space="preserve">RECLASS/OVER BUDGET: Accrual for unforeseen interior floor repair, floor was sinking. Actual cost came in at $3015 and coded to 55300-000 DB Repairs &amp; Maintenance - posted to 4/2023 period </t>
  </si>
  <si>
    <t>OVER BUDGET - Due to unbudgeted Interior Slab Maintenance repairs.</t>
  </si>
  <si>
    <t>OVER BUDGET due to required asphalt work needed (unbudgeted)</t>
  </si>
  <si>
    <t xml:space="preserve">br40030 </t>
  </si>
  <si>
    <t>OVER BUDGET due to required capital improvements</t>
  </si>
  <si>
    <t xml:space="preserve">br40078 </t>
  </si>
  <si>
    <t xml:space="preserve">UNDER BUDGET - Concrete repairs not needed. </t>
  </si>
  <si>
    <t xml:space="preserve">br40099 </t>
  </si>
  <si>
    <t>UNDER BUDGET - Concrete repairs not needed.</t>
  </si>
  <si>
    <t xml:space="preserve">br44001 </t>
  </si>
  <si>
    <t>OVER BUDGET: Due to parking lot striping and concrete and curb repairs.</t>
  </si>
  <si>
    <t xml:space="preserve">br44003 </t>
  </si>
  <si>
    <t>OVER BUDGET: Due parking lot striping completed in 2022 in the amount of $5,119 that was paid in 2023.</t>
  </si>
  <si>
    <t>UNDERBUDGET sidewalk project budgeted for repair ended up being replaced and put into Capital</t>
  </si>
  <si>
    <t xml:space="preserve">UNDER-BUDGET:  Budgeted crackfill/sealcoact/stripe, but elected to forgo due to building being 100% vacant.  </t>
  </si>
  <si>
    <t xml:space="preserve">br40130 </t>
  </si>
  <si>
    <t xml:space="preserve">OVER-BUDGET due to repairs needed for stairs and sidewalks.  </t>
  </si>
  <si>
    <t>a.johnson@linklogistics.com</t>
  </si>
  <si>
    <t xml:space="preserve">br40205 </t>
  </si>
  <si>
    <t>UNDER BUDGET: Parking Lot Striping was less than anticipated and concrete repairs have not been needed to date. ($4,00 budgeted)</t>
  </si>
  <si>
    <t>OVERBUDGET: large patches needed in Core and Main</t>
  </si>
  <si>
    <t xml:space="preserve">br40258 </t>
  </si>
  <si>
    <t>NEGATIVE VARIANCE: Invoice received for 2022 parking lot restriping.</t>
  </si>
  <si>
    <t xml:space="preserve">br40263 </t>
  </si>
  <si>
    <t>OVER-BUDGET: Due to unanticipated asphalt repairs.</t>
  </si>
  <si>
    <t xml:space="preserve">br40267 </t>
  </si>
  <si>
    <t xml:space="preserve"> OVER-BUDGET: Unbudgeted repairs to sidewalks required from post-close obligations.</t>
  </si>
  <si>
    <t xml:space="preserve">br40260 </t>
  </si>
  <si>
    <t>UNDER-BUDGET: Due to unused contingencies for parking lot repairs.</t>
  </si>
  <si>
    <t>UNDER-BUDGET: Due to unused contingencies for parking lot repair.</t>
  </si>
  <si>
    <t xml:space="preserve">br40256 </t>
  </si>
  <si>
    <t>UNDER BUDGET:  Parking lot repairs and restriping were less than anticipated.</t>
  </si>
  <si>
    <t xml:space="preserve">br40257 </t>
  </si>
  <si>
    <t>UNDER BUDGET:  Concrete repairs were less than anticipated.</t>
  </si>
  <si>
    <t xml:space="preserve">br40262 </t>
  </si>
  <si>
    <t xml:space="preserve">UNDERBUDGET: less repairs than anticpated </t>
  </si>
  <si>
    <t>OVER BUDGET due to Capital Project/ Asphalt Repairs in October 2022</t>
  </si>
  <si>
    <t>OVER-BUDGET: A trench plate needed to be replaced due to possible tripping hazard.</t>
  </si>
  <si>
    <t xml:space="preserve"> Over budget- Required rail repairs due to acquisition budget  </t>
  </si>
  <si>
    <t xml:space="preserve">UNDER BUDGET: Concrete repairs in July were $6,000 less than originally budgeted. </t>
  </si>
  <si>
    <t xml:space="preserve">br40296 </t>
  </si>
  <si>
    <t>UNDER-BUDGET: Service for parking lot sweeping never contracted in 2022.</t>
  </si>
  <si>
    <t xml:space="preserve">br40304 </t>
  </si>
  <si>
    <t>RECLASS sweeping costs to GL Contract Cleaning Services 50810-000</t>
  </si>
  <si>
    <t xml:space="preserve">br40298 </t>
  </si>
  <si>
    <t>POSITIVE VARIANCE: Timing variance budgeted $4k for bump installations in truck court. Project was budgeted in March and will be completed in April or May of 2023.</t>
  </si>
  <si>
    <t>OVER BUDGET: Unbudgeted pot hole repairs in truck court.</t>
  </si>
  <si>
    <t>UNDER-BUDGET: (5k) Parking lot scope is included in the VSP job and will be performed when tenant vacates.</t>
  </si>
  <si>
    <t xml:space="preserve"> Overbudget: Emergency pot hole repairs  </t>
  </si>
  <si>
    <t>OVER-BUDGET: CAM Exterior Asphalt and Concrete was higher than budgeted primarily due to the unbudgeted exterior concrete trip hazard repairs.</t>
  </si>
  <si>
    <t>UNDER-BUDGET - less asphalt/concrete repairs needed than budgeted</t>
  </si>
  <si>
    <t xml:space="preserve">br40355 </t>
  </si>
  <si>
    <t xml:space="preserve">OVER BUDGET: Parking lot serviced 3 times rather than the 2 that was budgeted for due to landscape debris. </t>
  </si>
  <si>
    <t xml:space="preserve"> OVER-BUDGET: Includes pot hole repairs to AFF lot. Not budgeted. Only tenant in building.</t>
  </si>
  <si>
    <t>NEGATIVE VARIANCE:  Due to accrual of completed SMS work totaling $12,620 and will be reversed in December 2022.</t>
  </si>
  <si>
    <t xml:space="preserve">RECLASS: Sweeping expense for 12/22 paid in 01/23 but did not get reclassed to correct code 50811-001. </t>
  </si>
  <si>
    <t xml:space="preserve">OVER BUDGET- Variance due to parking lot severe Cracks and pot holes repairs. </t>
  </si>
  <si>
    <t xml:space="preserve">br40385 </t>
  </si>
  <si>
    <t>UNDER-BUDGET: Construction running VSP job. No operational expense.</t>
  </si>
  <si>
    <t>OVER BUDGET: Repair damaged bollards behind building in Q3.</t>
  </si>
  <si>
    <t>POSITIVE VARIANCE: 2022 Actual cost for asphalt repair came in below budget estimates.</t>
  </si>
  <si>
    <t>UNDER BUDGET due to repairs not needed in 2022.  Full CAPITAL asphalt job also completed.</t>
  </si>
  <si>
    <t xml:space="preserve">bt42013 </t>
  </si>
  <si>
    <t>OVER BUDGET: Concrete drain repair in truck court</t>
  </si>
  <si>
    <t xml:space="preserve">bt42036 </t>
  </si>
  <si>
    <t xml:space="preserve">OVER BUDGET: Sidewalk repair unbudgeted as this is a tenant responsibility. </t>
  </si>
  <si>
    <t xml:space="preserve">bt42018 </t>
  </si>
  <si>
    <t>OVER BUDGET: Unbudgeted concrete ramp repair.</t>
  </si>
  <si>
    <t xml:space="preserve">bt42027 </t>
  </si>
  <si>
    <t xml:space="preserve">UNDER BUDGET due to repairs not needed in 2022.  Full CAPITAL asphalt job also completed. </t>
  </si>
  <si>
    <t xml:space="preserve">bt42050 </t>
  </si>
  <si>
    <t>NEGATIVE - 12/22 SMS CONCRETE REPAIR INVOICE BILLED IN 1/23.</t>
  </si>
  <si>
    <t xml:space="preserve">bt42046 </t>
  </si>
  <si>
    <t xml:space="preserve">Under Budget: Due to capital being completed and did not need parking lot sweeping as that was covered in capital repairs. </t>
  </si>
  <si>
    <t xml:space="preserve">bt42044 </t>
  </si>
  <si>
    <t xml:space="preserve">OVER-BUDGET: Catch basin repairs. </t>
  </si>
  <si>
    <t xml:space="preserve">bt42047 </t>
  </si>
  <si>
    <t>UNDER BUDGET: concrete work competed as capital, budgeted opex money used in other categories - FLS repairs</t>
  </si>
  <si>
    <t xml:space="preserve">bt42048 </t>
  </si>
  <si>
    <t xml:space="preserve">UNDER BUDGET: concrete repairs completed as capital. </t>
  </si>
  <si>
    <t xml:space="preserve">OVER BUDGET: SMS accrual for concrete work will be split between multiple buildings when invoice is received. </t>
  </si>
  <si>
    <t xml:space="preserve">bt42052 </t>
  </si>
  <si>
    <t>RECLASS - Invoice for concrete repairs should have been split between Bldg 6 &amp; 7 and then was incorrectly reclassed to capital assets account due to capital policy.  Corrections will be made.</t>
  </si>
  <si>
    <t xml:space="preserve">UNDER BUDGET: Added to 2023 Capital. </t>
  </si>
  <si>
    <t xml:space="preserve">bt42049 </t>
  </si>
  <si>
    <t xml:space="preserve">bt42053 </t>
  </si>
  <si>
    <t>RECLASS - INVOICE WAS ALL CODED TO BLDG 7 AND SHOULD HAVE BEEN A SHARED EXPENSE</t>
  </si>
  <si>
    <t>UNDER-BUDGET - less than anticipated exterior asphalt/concrete repairs needed</t>
  </si>
  <si>
    <t xml:space="preserve">bt42072 </t>
  </si>
  <si>
    <t>POSITIVE VARIANCE: Timing variance; asphalt repairs delayed.</t>
  </si>
  <si>
    <t xml:space="preserve">br42115 </t>
  </si>
  <si>
    <t>OVER-BUDGET: Concrete repairs performed as indicated in PCA</t>
  </si>
  <si>
    <t>zchi@linklogistics.com</t>
  </si>
  <si>
    <t xml:space="preserve">bt42058 </t>
  </si>
  <si>
    <t>UNDER BUDGET: Parking lot repairs budgeted in the amount of $3029 in October were not needed at that time.</t>
  </si>
  <si>
    <t xml:space="preserve">POSITIVE VARIANCE - gravel repairs to parking lot not completed. </t>
  </si>
  <si>
    <t xml:space="preserve">br42129 </t>
  </si>
  <si>
    <t xml:space="preserve">UNDER-BUDGET: Moved work to capital. </t>
  </si>
  <si>
    <t xml:space="preserve">br42092 </t>
  </si>
  <si>
    <t xml:space="preserve">UNDER-BUDGET: CAM  Exterior Asphalt and Concrete  was less than budgeted primarily due to delays in starting monthly exterior parking lot sweeping maintenance. </t>
  </si>
  <si>
    <t xml:space="preserve">OVER-BUDGET: CAM Exterior Asphalt and Concrete was higher than budgeted primarily due to the unbudgeted exterior concrete sidewalk repairs due to the lender tour.  </t>
  </si>
  <si>
    <t>UNDER BUDGET - Striping was budgeted in the Spring but was done as part of a capital asphalt project instead.</t>
  </si>
  <si>
    <t xml:space="preserve">br42176 </t>
  </si>
  <si>
    <t xml:space="preserve">UNDER BUDGET - Striping was budgeted in the Spring but was not necessary. </t>
  </si>
  <si>
    <t xml:space="preserve">br42181 </t>
  </si>
  <si>
    <t>UNDER BUDGET - Striping and asphalt repairs were budgeted in the Spring but was done as part of a capital asphalt project instead.</t>
  </si>
  <si>
    <t>UNDER BUDGET: All funds not utilized as repairs were rolled in to Prime.</t>
  </si>
  <si>
    <t xml:space="preserve">br42097 </t>
  </si>
  <si>
    <t xml:space="preserve">OVER-BUDGET: CAM Exterior Asphalt and Concrete was higher budgeted primarily due to the unbudgeted exterior concrete parking lot repairs.  </t>
  </si>
  <si>
    <t xml:space="preserve">OVER BUDGET:  YTD hosts unbudgeted asphalt crack &amp; hole repairs around parking lot.  </t>
  </si>
  <si>
    <t xml:space="preserve">br42183 </t>
  </si>
  <si>
    <t>UNDER BUDGET - Striping and small asphalt repairs were budgeted in the Spring but was not necessary.</t>
  </si>
  <si>
    <t>UNDER BUDGET - Striping as well as repairs due to freeze/thaw in the Spring were not necessary.</t>
  </si>
  <si>
    <t>UNDER BUDGET - Striping and asphalt repairs were budgeted in the Spring but was not necessary. Budge was deferred to 2023.</t>
  </si>
  <si>
    <t xml:space="preserve">br42195 </t>
  </si>
  <si>
    <t>UNDER BUDGET - Striping and minor asphalt repairs were budgeted in the Spring but was done as part of a capital asphalt project instead.</t>
  </si>
  <si>
    <t xml:space="preserve">br42196 </t>
  </si>
  <si>
    <t>UNDER BUDGET - Striping and minor asphalt repairs were budgeted in the Spring but were not necessary.</t>
  </si>
  <si>
    <t xml:space="preserve">br42203 </t>
  </si>
  <si>
    <t xml:space="preserve">UNDERBUDGET: no repairs needed </t>
  </si>
  <si>
    <t xml:space="preserve">UNDERBUGET: less repairs than anticapted </t>
  </si>
  <si>
    <t xml:space="preserve">br42169 </t>
  </si>
  <si>
    <t xml:space="preserve">UNDER BUDGET - Striping was budgeted in the Spring but was completed along with a CAPEX asphalt project instead. </t>
  </si>
  <si>
    <t xml:space="preserve">br42123 </t>
  </si>
  <si>
    <t>OVER BUDGET: YTD &amp; current period hosts unbudgeted curb repairs &amp; pothole repairs.  It also includes re-striping and handicap parking revisions to satisfy requirements on the Repair Obligations Tracker that were unbudgeted.</t>
  </si>
  <si>
    <t xml:space="preserve">br42231 </t>
  </si>
  <si>
    <t>OVER BUDGET - Curb repairs due to truck running over the planters at entry</t>
  </si>
  <si>
    <t xml:space="preserve">br42235 </t>
  </si>
  <si>
    <t xml:space="preserve">OVER BUDGET - Curb repairs  </t>
  </si>
  <si>
    <t xml:space="preserve">br42184 </t>
  </si>
  <si>
    <t>UNDER BUDGET - Striping and minor asphalt repairs were budgeted in the Spring but was not needed.</t>
  </si>
  <si>
    <t xml:space="preserve">br42131 </t>
  </si>
  <si>
    <t xml:space="preserve">OVER BUDGET: Unbudgeted Removal and Replace Recessed Curb &amp; surrounding asphalt. </t>
  </si>
  <si>
    <t xml:space="preserve">br42172 </t>
  </si>
  <si>
    <t xml:space="preserve">UNDER BUDGET - Striping was less than budget. </t>
  </si>
  <si>
    <t xml:space="preserve">br42175 </t>
  </si>
  <si>
    <t xml:space="preserve">UNDER BUDGET - Striping and asphalt repairs were budgeted in the Spring but was done as part of a capital asphalt project instead. </t>
  </si>
  <si>
    <t xml:space="preserve">br42300 </t>
  </si>
  <si>
    <t xml:space="preserve">OVER BUDGET: Non-budgeted parking lot repairs completed $4334 seal and $2687 tripping hazard corrected  </t>
  </si>
  <si>
    <t xml:space="preserve">OVER BUDGET: Non-budgeted repairs completed $4327.21 tripping hazard corrected  </t>
  </si>
  <si>
    <t xml:space="preserve">br42197 </t>
  </si>
  <si>
    <t xml:space="preserve">br42234 </t>
  </si>
  <si>
    <t xml:space="preserve">OVER BUDGET - Curb repairs and painting dockrails  </t>
  </si>
  <si>
    <t xml:space="preserve">br42318 </t>
  </si>
  <si>
    <t>OVER BUDGET. Unanticipated repairs. Approx. $4K for SMS curb/wheel stop repairs and approx. $3500 for  SMS sidewalk repairs.</t>
  </si>
  <si>
    <t xml:space="preserve">OVERBUDGET: 2 large scale asphalt repairs needed </t>
  </si>
  <si>
    <t xml:space="preserve">br42200 </t>
  </si>
  <si>
    <t xml:space="preserve">UNDER BUDGET - Striping and minor repairs after freeze/thaw were not necessary in the Spring as budgeted. </t>
  </si>
  <si>
    <t xml:space="preserve">bt42394 </t>
  </si>
  <si>
    <t xml:space="preserve">OVER BUDGET:  It was decided not to do the budgeted capital scope and instead perform a smaller scope of work which was put through operating. </t>
  </si>
  <si>
    <t>OVER BUDGET. Unanticipated curb repair totaling approx. $5573.</t>
  </si>
  <si>
    <t xml:space="preserve">br42170 </t>
  </si>
  <si>
    <t xml:space="preserve">UNDER BUDGET - Striping was budgeted in the Spring but was deferred to 2023 as it was not as faded as anticipated. </t>
  </si>
  <si>
    <t xml:space="preserve">br42230 </t>
  </si>
  <si>
    <t>OVER BUDGET - Curb repairs</t>
  </si>
  <si>
    <t xml:space="preserve">bt42404 </t>
  </si>
  <si>
    <t>UNDER BUDGET - budgeted concrete repairs not completed YTD.</t>
  </si>
  <si>
    <t xml:space="preserve">br42239 </t>
  </si>
  <si>
    <t xml:space="preserve">OVER BUDGET - Asphalt and Curb repairs  </t>
  </si>
  <si>
    <t>NEGATIVE VARIANCE - Asphalt repairs from tree roots pushing asphalt up at the parking stalls and creating a tripping hazard</t>
  </si>
  <si>
    <t xml:space="preserve">br42174 </t>
  </si>
  <si>
    <t>UNDER BUDGET - Striping was budgeted in the Spring and will be done in the Fall along with the capex work for asphalt.</t>
  </si>
  <si>
    <t xml:space="preserve">br42182 </t>
  </si>
  <si>
    <t xml:space="preserve">br42250 </t>
  </si>
  <si>
    <t xml:space="preserve">OVER BUDGET - Asphalt repairs and painting dock rails  </t>
  </si>
  <si>
    <t>OVER BUDGET - Parking lot repairs</t>
  </si>
  <si>
    <t xml:space="preserve">OVER BUDGET - Asphalt repairs had pot holes  </t>
  </si>
  <si>
    <t>OVER BUDGET - Painting and repair dock rails</t>
  </si>
  <si>
    <t xml:space="preserve">OVER BUDGET: $1040 Site Technologies expenses not budgeted. $1314.75 curb repair 5/17/22 not budgeted. $3532.65 curb repair 8.15.22 - not budgeted   </t>
  </si>
  <si>
    <t xml:space="preserve">bt42410 </t>
  </si>
  <si>
    <t>UNDER BUDGET - ramp concrete repairs not completed YTD.</t>
  </si>
  <si>
    <t>OVER BUDGET:  This property required asphalt work for $2,767 which was after the budgeted capital work was completed and closed out.</t>
  </si>
  <si>
    <t xml:space="preserve">bt42398 </t>
  </si>
  <si>
    <t>OVER BUDGET: Due to request for an exterior trench drain so that water wouldn't pool outside of one of the doors (not a regularly used pedestrian door). They store food products, so their auditors were writing them up for this.</t>
  </si>
  <si>
    <t xml:space="preserve">bt42420 </t>
  </si>
  <si>
    <t>OVER BUDGET- Variance due to Exterior Parking lot Striping</t>
  </si>
  <si>
    <t xml:space="preserve">bp42347 </t>
  </si>
  <si>
    <t>OVER-BUDGET: Unanticipated asphalt repairs ($2,867) due to severe cracks.</t>
  </si>
  <si>
    <t xml:space="preserve">bt42385 </t>
  </si>
  <si>
    <t>RECLASS:  pressure cleaning to Contract-Cleaning and Site Technologies to General Building Maintenance</t>
  </si>
  <si>
    <t>vweier@linklogistics.com</t>
  </si>
  <si>
    <t xml:space="preserve">bt42386 </t>
  </si>
  <si>
    <t xml:space="preserve">bt42423 </t>
  </si>
  <si>
    <t xml:space="preserve">bt42427 </t>
  </si>
  <si>
    <t>OVER-BUDGET: More Asphalt repairs required than expected.</t>
  </si>
  <si>
    <t xml:space="preserve">bt42414 </t>
  </si>
  <si>
    <t xml:space="preserve">UNDER BUDGET:  repairs pushed out to future date, useful life remaining </t>
  </si>
  <si>
    <t xml:space="preserve">br42232 </t>
  </si>
  <si>
    <t xml:space="preserve">OVER BUDGET - Painted dock rails and bollards  </t>
  </si>
  <si>
    <t xml:space="preserve">br42264 </t>
  </si>
  <si>
    <t xml:space="preserve">OVER BUDGET: $1838.28 Sidewalk trip hazard repair 06.2022. $1405.45 Curb repair 5.2022.   </t>
  </si>
  <si>
    <t xml:space="preserve">bt42471 </t>
  </si>
  <si>
    <t xml:space="preserve">OVER-BUDGET: Due to concrete repairs needed after the roof drains were re-attached to the truck court. </t>
  </si>
  <si>
    <t xml:space="preserve">br42286 </t>
  </si>
  <si>
    <t xml:space="preserve">OVER BUDGET: Non-budgeted Corp/Tech expenses Site Tech &amp; Id Plans and $2636 Curb repair    </t>
  </si>
  <si>
    <t xml:space="preserve">br42297 </t>
  </si>
  <si>
    <t xml:space="preserve">OVER BUDGET: Non-budgeted parking lot repairs completed $3004 5.10.22 &amp; Non-budgeted Corp/Tech expenses Site Tech $1040  </t>
  </si>
  <si>
    <t xml:space="preserve">OVER BUDGET: Non-budgeted parking lot repairs completed $2990 5.10.22 &amp; Non-budgeted Corp/Tech expenses Site Tech  </t>
  </si>
  <si>
    <t xml:space="preserve">bt42482 </t>
  </si>
  <si>
    <t xml:space="preserve">OVER-BUDGET:  Related to lender mandated concrete repairs ($4.9K) noted that were unbudgeted.  </t>
  </si>
  <si>
    <t xml:space="preserve">bp42320 </t>
  </si>
  <si>
    <t xml:space="preserve">POSITIVE VARIANCE: Accrual reversal from work completed in December 2021 </t>
  </si>
  <si>
    <t xml:space="preserve">bt42490 </t>
  </si>
  <si>
    <t xml:space="preserve">OVER-BUDGET: Repairs to failing swale. </t>
  </si>
  <si>
    <t xml:space="preserve">bt42491 </t>
  </si>
  <si>
    <t>UNDER BUDGET: Parking lot sweeping budgeted 2x per year but serviced less than budgeted.</t>
  </si>
  <si>
    <t>UNDER BUDGET: Due to asphalt repairs not needed.</t>
  </si>
  <si>
    <t>UNDER BUDGETED: This was a self-performer who was responsible for their own lot maintenance and building has remained vacant.</t>
  </si>
  <si>
    <t xml:space="preserve">bt42505 </t>
  </si>
  <si>
    <t xml:space="preserve">UNDER BUDGET - An additional $2,365.37 for striping has been approved in SMS with a completion by the end of the year.  SMS cost savings account for the over-budgeting and realized cost savings. </t>
  </si>
  <si>
    <t xml:space="preserve">bt42508 </t>
  </si>
  <si>
    <t xml:space="preserve"> UNDER BUDGET - Striping and Concrete Repairs moved to Capital Job Code.</t>
  </si>
  <si>
    <t xml:space="preserve">bt42509 </t>
  </si>
  <si>
    <t>UNDER BUDGET - Concrete repairs moved to Capital job code.</t>
  </si>
  <si>
    <t xml:space="preserve">bt42510 </t>
  </si>
  <si>
    <t>UNDER BUDGET - Anticipated concrete repairs were completed as part of a CAPEX project.</t>
  </si>
  <si>
    <t xml:space="preserve">bt42511 </t>
  </si>
  <si>
    <t xml:space="preserve">UNDER BUDGET  - Anticipated concrete repairs were completed as part of Prime Tour. </t>
  </si>
  <si>
    <t xml:space="preserve">bt42515 </t>
  </si>
  <si>
    <t>UNDER BUDGET:  Concrete repairs have not been necessary to date.</t>
  </si>
  <si>
    <t xml:space="preserve">bt42517 </t>
  </si>
  <si>
    <t>UNDER BUDGET:  Parking lot repairs have not been necessary to date.</t>
  </si>
  <si>
    <t xml:space="preserve">bt42521 </t>
  </si>
  <si>
    <t>UNDER BUDGET: All funds budgeted not utilized as repairs rolled in to Prime.</t>
  </si>
  <si>
    <t xml:space="preserve">bt42522 </t>
  </si>
  <si>
    <t xml:space="preserve">bt42513 </t>
  </si>
  <si>
    <t xml:space="preserve">POSITIVE VARIANCE:  Timing - Concrete step repair ($1,191.85) and parking lot striping ($779.58) are scheduled to be completed in November. </t>
  </si>
  <si>
    <t xml:space="preserve">bt42516 </t>
  </si>
  <si>
    <t xml:space="preserve">bt42373 </t>
  </si>
  <si>
    <t xml:space="preserve">OVER BUDGET- SMS reverse accrual of parking lot patching. </t>
  </si>
  <si>
    <t>POSITIVE VARIANCE - Striping and minor asphalt repairs were budgeted in the Spring but were not necessary.</t>
  </si>
  <si>
    <t>RECLASS:  Debris removal and pressure washing being reclassed to contract cleaning.</t>
  </si>
  <si>
    <t xml:space="preserve">bt42416 </t>
  </si>
  <si>
    <t>NEGATIVE VARIANCE:  unbudgeted parking lot striping</t>
  </si>
  <si>
    <t xml:space="preserve">bt42417 </t>
  </si>
  <si>
    <t xml:space="preserve">bt42428 </t>
  </si>
  <si>
    <t>RECLASS- From 50305-028  to  50411-000 [CAM] Parking Lot Sweeping - Reactive</t>
  </si>
  <si>
    <t xml:space="preserve">bt42512 </t>
  </si>
  <si>
    <t>POSITIVE VARIANCE:  Timing - Parking lot restriping is scheduled to be completed in November ($927.12).</t>
  </si>
  <si>
    <t xml:space="preserve">bt42458 </t>
  </si>
  <si>
    <t xml:space="preserve">NEGATIVE VARIANCE due to unbudgeted repairs needed to patch the asphalt in the truck court.  </t>
  </si>
  <si>
    <t xml:space="preserve">bt42543 </t>
  </si>
  <si>
    <t xml:space="preserve">UNDERBUDGET: less work than anticipted </t>
  </si>
  <si>
    <t xml:space="preserve">UNDERBUDGET: less work than anticipated </t>
  </si>
  <si>
    <t xml:space="preserve">bt42548 </t>
  </si>
  <si>
    <t>UNDER BUDGET - concrete repair exp higher than budgeted</t>
  </si>
  <si>
    <t xml:space="preserve">bt42563 </t>
  </si>
  <si>
    <t>OVER-BUDGET: (4k) unbudgeted asphalt repair per tenants request; this is a journal entry as actual invoice has not yet been received</t>
  </si>
  <si>
    <t xml:space="preserve">bt42571 </t>
  </si>
  <si>
    <t>UNDER BUDGET: Asphalt repair contingency expense budgeted, but not incurred.</t>
  </si>
  <si>
    <t xml:space="preserve">bt42560 </t>
  </si>
  <si>
    <t>NEGATIVE VARIANCE: (4k) recovery adjustment; no actual 2023 spend to date; parking lot repairs postponed to Spring. Asphalt requires warmer weather to cure.</t>
  </si>
  <si>
    <t>OVER-BUDGET: Due to emergency concrete repair to exterior stairs at G4 Holdings.</t>
  </si>
  <si>
    <t xml:space="preserve"> UNDER BUDGET: Postponing minor repairs to 2023 in order to make up overages in the 50915-000 [CAM] Snow Removal account.  </t>
  </si>
  <si>
    <t>OVER BUDGET.  Bollard repairs behind building.</t>
  </si>
  <si>
    <t xml:space="preserve">bt42586 </t>
  </si>
  <si>
    <t>NEGATIVE - CAPEX - PARKING LOT STRIPING FOR FEB</t>
  </si>
  <si>
    <t>UNDER BUDGET: pending concrete repair accrual of $4100.</t>
  </si>
  <si>
    <t xml:space="preserve">bt42592 </t>
  </si>
  <si>
    <t xml:space="preserve">UNDER BUDGET: concrete repair contingency not needed. </t>
  </si>
  <si>
    <t xml:space="preserve">bt42580 </t>
  </si>
  <si>
    <t xml:space="preserve"> UNDER BUDGET: Postponing minor parking lot repairs to 2023 in order to assist with other account overages.  </t>
  </si>
  <si>
    <t>OVER-BUDGET - less than anticipated exterior asphalt/concrete repairs</t>
  </si>
  <si>
    <t xml:space="preserve">bt42504 </t>
  </si>
  <si>
    <t>UNDER-BUDGET: Oct striping not utilized for $4k</t>
  </si>
  <si>
    <t xml:space="preserve">bt42589 </t>
  </si>
  <si>
    <t>UNDER BUDGET: pending concrete repair accrual of $5473.</t>
  </si>
  <si>
    <t>UNDER-BUDGET: Completed all repairs with the '22 capital projects.</t>
  </si>
  <si>
    <t xml:space="preserve">bt42614 </t>
  </si>
  <si>
    <t>UNDER BUDGET: no items needed repair</t>
  </si>
  <si>
    <t>UNDER BUDGET: No concrete/asphalt repairs needed.</t>
  </si>
  <si>
    <t xml:space="preserve">bt40406 </t>
  </si>
  <si>
    <t xml:space="preserve">bt42616 </t>
  </si>
  <si>
    <t>OVER BUDGET - Truck court trip hazard concrete repair.</t>
  </si>
  <si>
    <t>aschultz@linklogistics.com</t>
  </si>
  <si>
    <t xml:space="preserve">bt40392 </t>
  </si>
  <si>
    <t>UNDER BUDGET - Due to Exterior Asphalt and Concrete repairs less than anticipated.</t>
  </si>
  <si>
    <t xml:space="preserve">bt40393 </t>
  </si>
  <si>
    <t>UNDER BUDGET - Due to Exterior Asphalt and Concrete needs less than anticipated.</t>
  </si>
  <si>
    <t xml:space="preserve">bt40412 </t>
  </si>
  <si>
    <t xml:space="preserve">UNDER-BUDGET: Asphalt lower than budgeted </t>
  </si>
  <si>
    <t xml:space="preserve">bt40415 </t>
  </si>
  <si>
    <t xml:space="preserve">UNDER-BUDGET: Asphalt repairs completed in capital project.  </t>
  </si>
  <si>
    <t xml:space="preserve">bt40405 </t>
  </si>
  <si>
    <t xml:space="preserve">bt40410 </t>
  </si>
  <si>
    <t>UNDER-BUDGET: Repairs not needed or completed for 2022.</t>
  </si>
  <si>
    <t>RECLASS: Requested reclass of all sweeping expenses.</t>
  </si>
  <si>
    <t xml:space="preserve">bt40394 </t>
  </si>
  <si>
    <t xml:space="preserve">bt40411 </t>
  </si>
  <si>
    <t>UNDER-BUDGET: Asphalt repairs lower than budgeted.</t>
  </si>
  <si>
    <t xml:space="preserve">bt40413 </t>
  </si>
  <si>
    <t>UNDER-BUDGET: Exterior asphalt projects not needed or completed this summer.</t>
  </si>
  <si>
    <t xml:space="preserve">bt40416 </t>
  </si>
  <si>
    <t>UNDER BUDGET:  Positive variance due to 2022 asphalt wokr part of capital.</t>
  </si>
  <si>
    <t xml:space="preserve">bt40418 </t>
  </si>
  <si>
    <t xml:space="preserve">UNDER-BUDGET: Asphalt and concrete repairs not completed. </t>
  </si>
  <si>
    <t xml:space="preserve">bt40419 </t>
  </si>
  <si>
    <t xml:space="preserve">UNDER-BUDGET:  Asphalt and concrete repairs not completed. </t>
  </si>
  <si>
    <t>NEGATIVE VARIANCE due to sidewalk repairs needed and not budgeted.</t>
  </si>
  <si>
    <t xml:space="preserve">bt40404 </t>
  </si>
  <si>
    <t>UNDER-BUDGET: Repairs completed in capital project.</t>
  </si>
  <si>
    <t xml:space="preserve">bt40421 </t>
  </si>
  <si>
    <t>UNDER-BUDGET: Asphalt repairs not needed.</t>
  </si>
  <si>
    <t xml:space="preserve">bt42568 </t>
  </si>
  <si>
    <t>UNDER BUDGET: Asphalt repair budgeted for OPEX but addressed with asphalt/concrete capital work this summer.</t>
  </si>
  <si>
    <t>OVER-BUDGET due to emergency asphalt repair due to excessive roof drainage. Surface area uneven- trip hazard.</t>
  </si>
  <si>
    <t xml:space="preserve">bt42570 </t>
  </si>
  <si>
    <t>OVER BUDGET: Due to parking lot bollard repairs.</t>
  </si>
  <si>
    <t xml:space="preserve">bt42590 </t>
  </si>
  <si>
    <t>UNDER BUDGET: pending concrete repair accrual of $4,100.</t>
  </si>
  <si>
    <t xml:space="preserve">bt42612 </t>
  </si>
  <si>
    <t>UNDER BUDGET: no asphalt concrete work needed. Done through CAPEX.</t>
  </si>
  <si>
    <t xml:space="preserve">bt42617 </t>
  </si>
  <si>
    <t>OVER BUDGET - SIDEWALK REPAIRS SAFETY ISSUE</t>
  </si>
  <si>
    <t>POSITIVE VARIANCE timing variance; anticipated work to be completed 11/22</t>
  </si>
  <si>
    <t xml:space="preserve">UNDER-BUDGET: for ID Plans. </t>
  </si>
  <si>
    <t>UNDER-BUDGET: Parking lot sweeping was budgeted under this GL, however, services to be coded under 50810-000 Contract - Cleaning Services.</t>
  </si>
  <si>
    <t xml:space="preserve">bt42630 </t>
  </si>
  <si>
    <t>NEGATIVE VARIANCE: Due to emergency repair of sink hole in Dec 2021 but was not accrued and was paid in Jan 2022.</t>
  </si>
  <si>
    <t>OVER BUDGET: Due to the emergency repairs for the open sink hole/pot hole outside of tt t0043764.</t>
  </si>
  <si>
    <t>OVER BUDGET: Due to unbudgeted striping needed at tt t0045603 to assist with trailers being hit. Repeat incidents require new lines for safety purposes.</t>
  </si>
  <si>
    <t xml:space="preserve">bt45042 </t>
  </si>
  <si>
    <t>OVER BUDGET:  unanticipated repairs for drainage issue along bldg - french drain installed</t>
  </si>
  <si>
    <t xml:space="preserve">br46148 </t>
  </si>
  <si>
    <t>UNDER BUDGET: Concrete Repairs were bid multiple times via SMS however costs were too high for budget.  Work postponed to obtain market pricing.</t>
  </si>
  <si>
    <t xml:space="preserve">bt45043 </t>
  </si>
  <si>
    <t xml:space="preserve">RECLASS:  Sweeping expenses hit wrong GL code; reclass requested  </t>
  </si>
  <si>
    <t xml:space="preserve">br46113 </t>
  </si>
  <si>
    <t>UNDER-BUDGET: budgeted allowance for pressure washing, if needed. Variance will continue to year end.</t>
  </si>
  <si>
    <t xml:space="preserve">br46114 </t>
  </si>
  <si>
    <t>UNDER-BUDGET: for ID Plans.</t>
  </si>
  <si>
    <t xml:space="preserve">bt40395 </t>
  </si>
  <si>
    <t xml:space="preserve">bt40396 </t>
  </si>
  <si>
    <t xml:space="preserve">bt40407 </t>
  </si>
  <si>
    <t xml:space="preserve">br46150 </t>
  </si>
  <si>
    <t xml:space="preserve">br46152 </t>
  </si>
  <si>
    <t xml:space="preserve">POSITIVE VARIANCE: This is an 2022 concrete project that was invoiced and paid in 2023.  </t>
  </si>
  <si>
    <t>UNDER-BUDGET: Pressure cleaning and sweeping budgeted but work not completed in 2022.</t>
  </si>
  <si>
    <t xml:space="preserve">bt40417 </t>
  </si>
  <si>
    <t xml:space="preserve">bt40420 </t>
  </si>
  <si>
    <t xml:space="preserve">UNDER-BUDGET: Asphalt repairs not needed.  </t>
  </si>
  <si>
    <t xml:space="preserve">bt40425 </t>
  </si>
  <si>
    <t xml:space="preserve">br46135 </t>
  </si>
  <si>
    <t>UNDER BUDGET: Contingency for concrete repairs was not needed this year.</t>
  </si>
  <si>
    <t>UNDER BUDGET: Due to contingency for concrete repairs have not been utilized to date and striping being completed under prime tour capital job.</t>
  </si>
  <si>
    <t xml:space="preserve">br46140 </t>
  </si>
  <si>
    <t>UNDER BUDGET: Customer LYKES is not as hard on the parking lot as previous Customers had been historically.  The budget was created off of historical needs.</t>
  </si>
  <si>
    <t xml:space="preserve">br46157 </t>
  </si>
  <si>
    <t>OVER BUDGET:  Emergency repair of three large potholes that developed over summer.  Total repair cost was $7,650.79.  Overage will be offset by savings in Contract Landscape.</t>
  </si>
  <si>
    <t>UNDER BUDGET:  Due to striping being completed under prime tour capital job instead of as budgeted under CAM.</t>
  </si>
  <si>
    <t xml:space="preserve">UNDER-BUDGET: Pothole repair contingency not fully utilized due to repairs not needed.  </t>
  </si>
  <si>
    <t xml:space="preserve">OVER BUDGET: due to 12.22 lot restripe paid in 2023  </t>
  </si>
  <si>
    <t xml:space="preserve">br46130 </t>
  </si>
  <si>
    <t>UNDER-BUDGET: Pressure cleaning and sweeping budgeted but not completed in 2022.</t>
  </si>
  <si>
    <t>UNDER BUDGET:  Parking lot striping was coded to Painting and Caulking in error.  Savings in this account is offset by expense in Painting/Caullking.</t>
  </si>
  <si>
    <t>UNDER BUDGET: Due to contingency budget for concrete repairs not needed to date.</t>
  </si>
  <si>
    <t>OVER-BUDGET due to two (2) parking lot patches totaling $1,112 in March 2022 and $935 in July 2022</t>
  </si>
  <si>
    <t xml:space="preserve">bt45084 </t>
  </si>
  <si>
    <t>OVER BUDGET: Due to parking lot sweeping being completed 3 times this year instead of the budgeted 2.</t>
  </si>
  <si>
    <t xml:space="preserve">br45053 </t>
  </si>
  <si>
    <t>UNDER BUDGET - due to repair cost for 3 failed areas of concrete totaling $3,736 instead of $7,000.</t>
  </si>
  <si>
    <t xml:space="preserve">bt45093 </t>
  </si>
  <si>
    <t>+ VARIANCE - SCHEDULED FOR 2ND QTR</t>
  </si>
  <si>
    <t xml:space="preserve">UNDER-BUDGET: Variance due to reversal of prior period accruals. </t>
  </si>
  <si>
    <t>OVER BUDGET: This 2022 project was issued with a PO in November of 2022 and should have been accrued for by Accounting.</t>
  </si>
  <si>
    <t xml:space="preserve">UNDER-BUDGET: Variance due to reversal of journal entry for prior period. </t>
  </si>
  <si>
    <t xml:space="preserve">OVER-BUDGET: Variance due to repairs in the tenant employee parking lot that were not anticipated in the budget. </t>
  </si>
  <si>
    <t xml:space="preserve">br45045 </t>
  </si>
  <si>
    <t xml:space="preserve">POSITIVE VARIANCE due to budgeted asphalt repairs being reclassed to CapEx after they reached the $5k threshold. </t>
  </si>
  <si>
    <t xml:space="preserve">bt45037 </t>
  </si>
  <si>
    <t xml:space="preserve">POSITIVE VARIANCE due to concrete repairs getting reclassed to CapEx after they reached the $10k threshold. </t>
  </si>
  <si>
    <t>UNDER BUDGET - Concrete striping moved to Prime Tour JC.</t>
  </si>
  <si>
    <t xml:space="preserve">br46204 </t>
  </si>
  <si>
    <t xml:space="preserve">UNDER BUDGET: Parking lot repairs budgeted in the amount of $6,445 in July were not needed at that time. </t>
  </si>
  <si>
    <t xml:space="preserve">br46206 </t>
  </si>
  <si>
    <t>OVER BUDGET due to lender mandate repairs that were completed in Nov 2022 and paid in Jan through SMS</t>
  </si>
  <si>
    <t xml:space="preserve">br46123 </t>
  </si>
  <si>
    <t>UNDER-BUDGET: Due to parking lot sweeping being reclassed to GL 50810-000 Contracts Cleaning Services.</t>
  </si>
  <si>
    <t xml:space="preserve">bt45073 </t>
  </si>
  <si>
    <t xml:space="preserve">bt45074 </t>
  </si>
  <si>
    <t xml:space="preserve">OVER BUDGET: Due to parking lot sweeping being completed more than budgeted for. </t>
  </si>
  <si>
    <t xml:space="preserve">br46209 </t>
  </si>
  <si>
    <t>UNDER BUDGET:  Concrete repairs were less than anticipated and the ADA compliant ramp was capitalized.</t>
  </si>
  <si>
    <t xml:space="preserve">br46211 </t>
  </si>
  <si>
    <t>POSITIVE VARIANCE:  Timing - Invoice not yet received to replace the concrete pad under a stairway ($3,443.62).</t>
  </si>
  <si>
    <t xml:space="preserve">br46214 </t>
  </si>
  <si>
    <t xml:space="preserve">OVER BUDGET: 2022 Post Depreciation for parking lot striping performed 11/2022. </t>
  </si>
  <si>
    <t>OVER-BUDGET: Pothole repairs at truck entrance not budgeted for, but needed for safety reasons.</t>
  </si>
  <si>
    <t>OVER-BUDGET: Storm drain &amp; drivelane pothole repairs not budgeted for.</t>
  </si>
  <si>
    <t xml:space="preserve">br45107 </t>
  </si>
  <si>
    <t>POSITIVE VARIANCE: Capex asphalt project completed this year, no additional repairs needed.</t>
  </si>
  <si>
    <t>UNDER BUDGET: Parking lot striping is included in the Prime Tour JC.</t>
  </si>
  <si>
    <t xml:space="preserve">bt45113 </t>
  </si>
  <si>
    <t xml:space="preserve">OVER BUDGET:  Debris removal cleaned out of drains due to violation notice from City of Columbus.  Included jetting and cleaning of 2 drains ($4.5K). </t>
  </si>
  <si>
    <t xml:space="preserve">NEGATIVE VARIANCE: Timing Variance - The work was originally requested in SMS in November 2022, however they weren't able to complete it by the end of the year and didn't accrue.  The 2023 striping is budgeted in August, but this work was performed in January. </t>
  </si>
  <si>
    <t>POSITIVE VARIANCE:  Funds budgeted not yet utilized.</t>
  </si>
  <si>
    <t xml:space="preserve">br46143 </t>
  </si>
  <si>
    <t xml:space="preserve">UNDER BUDGET: Concrete Repairs were bid multiple times via SMS however costs were too high for budget.  Work postponed to obtain market pricing. </t>
  </si>
  <si>
    <t xml:space="preserve">bt45006 </t>
  </si>
  <si>
    <t xml:space="preserve">OVER BUDGET: Due to Parking lot sweeping taking place in June and August. The third service was not budgeted for. </t>
  </si>
  <si>
    <t xml:space="preserve">br46250 </t>
  </si>
  <si>
    <t>Positive variance as timing on repairs not necessary</t>
  </si>
  <si>
    <t xml:space="preserve">br46251 </t>
  </si>
  <si>
    <t xml:space="preserve">Positive Variance as contingency funds for concrete repairs not needed.  </t>
  </si>
  <si>
    <t>POSITIVE VARIANCE - Timing - Parking Lot Striping invoice received from SMS 11/22 $2,285.99/ Concrete Repair invoice received from SMS 9/22 $1,419.08.</t>
  </si>
  <si>
    <t>UNDER BUDGET:  Awaiting posting of the accrual for the construction of a compliant curb ramp $3,744.19.</t>
  </si>
  <si>
    <t xml:space="preserve">br46144 </t>
  </si>
  <si>
    <t>UNDER BUDGET: Concrete repairs were bid multiple times via SMS but pricing was much higher than market and budget.  Rebidding for better pricing in 2023.</t>
  </si>
  <si>
    <t xml:space="preserve">br46145 </t>
  </si>
  <si>
    <t xml:space="preserve">bt45008 </t>
  </si>
  <si>
    <t>OVER BUDGET: Due to railing replacement not budgeted for.</t>
  </si>
  <si>
    <t>RECLASS: from 50811-001 to 50305-028</t>
  </si>
  <si>
    <t xml:space="preserve">bt45020 </t>
  </si>
  <si>
    <t>OVER-BUDGET: Includes pot hole repairs at North end of Premises. Not budgeted.</t>
  </si>
  <si>
    <t xml:space="preserve">br46151 </t>
  </si>
  <si>
    <t xml:space="preserve">br46207 </t>
  </si>
  <si>
    <t>UNDER BUDGET - Anticipated concrete repairs were completed as part of Prime Tour.</t>
  </si>
  <si>
    <t xml:space="preserve">OVER-BUDGET: Variance due to repairs required to the catch basin. </t>
  </si>
  <si>
    <t>UNDER BUDGET:  Concrete repairs and parking lot striping included in Prime Tour JC.</t>
  </si>
  <si>
    <t xml:space="preserve">bt45123 </t>
  </si>
  <si>
    <t xml:space="preserve">    UNDER BUDGET - Striping and concrete repairs moved to Prime Tour JC.</t>
  </si>
  <si>
    <t xml:space="preserve"> OVER BUDGET: Concrete repairs and restriping for prime tour prep along with necessary sidewalk replacement/ADA restripe for lender repairs.</t>
  </si>
  <si>
    <t xml:space="preserve">bt46227 </t>
  </si>
  <si>
    <t>POSITIVE VARIANCE: Funds budgeted not yet utilized.</t>
  </si>
  <si>
    <t xml:space="preserve">bt45128 </t>
  </si>
  <si>
    <t xml:space="preserve"> UNDER BUDGET - Concrete work and striping originally moved to Prime Tour JC. JC cancelled no time to complete in OPEX</t>
  </si>
  <si>
    <t xml:space="preserve">bt45130 </t>
  </si>
  <si>
    <t>UNDER BUDGET - Concrete work and striping originally moved to Prime Tour job code. JC cancelled</t>
  </si>
  <si>
    <t xml:space="preserve">bt45133 </t>
  </si>
  <si>
    <t xml:space="preserve">UNDERBUDGET: Less wortk than anticipated </t>
  </si>
  <si>
    <t xml:space="preserve">br46208 </t>
  </si>
  <si>
    <t xml:space="preserve">UNDER BUDGET - Anticipated concrete repairs were completed as part of Prime Tour. </t>
  </si>
  <si>
    <t>UNDER BUDGET: Concrete repairs have not been necessary to date and parking lot striping is included in the Prime Tour JC.</t>
  </si>
  <si>
    <t>UNDER BUDGET: $11,579 in contingency repairs not needed.</t>
  </si>
  <si>
    <t xml:space="preserve">bt45134 </t>
  </si>
  <si>
    <t>UNDER-BUDGET: Concrete repairs being utilized through the Concrete job.</t>
  </si>
  <si>
    <t xml:space="preserve">br46255 </t>
  </si>
  <si>
    <t xml:space="preserve">UNDER BUDGET: Anticipated repairs not needed to date. </t>
  </si>
  <si>
    <t xml:space="preserve">br46260 </t>
  </si>
  <si>
    <t xml:space="preserve">UNDER BUDGET:  Parking lot striping included in large Prime Tour repair areas. </t>
  </si>
  <si>
    <t xml:space="preserve">UNDER BUDGET: Concrete repairs in the amount of $14,274 in Aug have been pushed to 2023 as part of a larger project. </t>
  </si>
  <si>
    <t xml:space="preserve">bt45126 </t>
  </si>
  <si>
    <t>NEGATIVE VARIANCE- Concrete repairs completed in 2021, but not invoiced until 1/22.</t>
  </si>
  <si>
    <t>OVER BUDGET: Exterior drainage problem emergency repair completed through SMS.</t>
  </si>
  <si>
    <t xml:space="preserve">br46178 </t>
  </si>
  <si>
    <t>UNDER BUDGET: Due to striping being completed under the Prime Tour General Improvements Job Code instead of CAM.</t>
  </si>
  <si>
    <t xml:space="preserve">br46247 </t>
  </si>
  <si>
    <t>Positive variance as utilized as Capital repairs.</t>
  </si>
  <si>
    <t xml:space="preserve">br46256 </t>
  </si>
  <si>
    <t>OVER BUDGET - 22 Budget determined by 2021 vendor quote $5,600, work completed by SMS $9,060.16.</t>
  </si>
  <si>
    <t>NEGATIVE VARIANCE: Timing Variance - Asphalt work completed in 2021 but invoice paid in 01/2022.</t>
  </si>
  <si>
    <t>UNDER BUDGET: Due to asphalt contingency repair budgeted, not incurred.</t>
  </si>
  <si>
    <t>RECLASS due to JE recode.</t>
  </si>
  <si>
    <t xml:space="preserve">bt45012 </t>
  </si>
  <si>
    <t>OVER BUDGET: Due to FLS restripe ($3,155).</t>
  </si>
  <si>
    <t>UNDER BUDGET: Employee parking and truck court stripping and pothole repairs budgeted in 2022 but will be completed in 2023 as a capital project along with other repairs as needed.</t>
  </si>
  <si>
    <t xml:space="preserve">bt45127 </t>
  </si>
  <si>
    <t xml:space="preserve">bt45003 </t>
  </si>
  <si>
    <t>OVER BUDGET: Due to parking lot inspection not being budgeted for through SMS.</t>
  </si>
  <si>
    <t xml:space="preserve">br45149 </t>
  </si>
  <si>
    <t xml:space="preserve">Overbudget - emergency sidewalk repair to eliminate trip hazard.  </t>
  </si>
  <si>
    <t>amhill@linklogistics.com</t>
  </si>
  <si>
    <t>POSITIVE VARIANCE: Timing Variance - Repairs budgeted in 10/2022, anticipate work to be completed in 12/2022. Truck court stripping.</t>
  </si>
  <si>
    <t xml:space="preserve">bt45132 </t>
  </si>
  <si>
    <t xml:space="preserve">UNDERBUDGET: no repairs needed to date </t>
  </si>
  <si>
    <t xml:space="preserve">UNDERBUDGET: Less repairs than anticipated. </t>
  </si>
  <si>
    <t>UNDER BUDGET: Stripping and pothole repairs budgeted in 2022 but will be completed in 2023 as a capital project.</t>
  </si>
  <si>
    <t xml:space="preserve">bt45094 </t>
  </si>
  <si>
    <t>OVER BUDGET - Concrete Slab Repair</t>
  </si>
  <si>
    <t xml:space="preserve">br45151 </t>
  </si>
  <si>
    <t>Overbudget - Emergency sink hole repair in front parking lot</t>
  </si>
  <si>
    <t>UNDER BUDGET: Due to asphalt contingency repair budgeted, but not incurred.</t>
  </si>
  <si>
    <t xml:space="preserve">POSITIVE VARIANCE: Timing Variance - Repairs budgeted in 10/2022, anticipate work to be completed in 12/2022. </t>
  </si>
  <si>
    <t>OVER BUDGET: 11/2022 Replacement of broken section of sidewalk including removal of broken concrete, excavate to proper distance, recompact and install forms for new concrete due to sink hole in asphalt.  Work completed in 2022 and accrued. SMS submitted invoice in January 2023.</t>
  </si>
  <si>
    <t>POSITIVE VARIANCE: Timing Variance - Repairs budgeted in 10/2022, anticipate work to be completed in 12/2022</t>
  </si>
  <si>
    <t>POSITIVE VARIANCE: Timing Variance - Repairs budgeted in 10/2022, anticipate work to be completed in 12/2022.</t>
  </si>
  <si>
    <t xml:space="preserve">bt46301 </t>
  </si>
  <si>
    <t>UNDER BUDGET: Stripping budgeted in 2022 but will be completed in 2023 as a capital project along with other needed repairs.</t>
  </si>
  <si>
    <t>POSITIVE VARIANCE: Timing Variance - Repairs budgeted in 05/2022 and 08/2022, anticipate work to be completed in 12/2022.</t>
  </si>
  <si>
    <t>OVER BUDGET: Unexpected repairs needed to bollards and concrete due to trucker hitting the bollards damaging the concrete.</t>
  </si>
  <si>
    <t>UNDER BUDGET: Employee parking stripping and pothole repairs budgeted in 2022 but will be completed in 2023 as a capital project.</t>
  </si>
  <si>
    <t xml:space="preserve">br46205 </t>
  </si>
  <si>
    <t>UNDER BUDGET: Parking lot repairs budgeted in the amount of $5,097 in August were not needed at that time.</t>
  </si>
  <si>
    <t xml:space="preserve">bt46295 </t>
  </si>
  <si>
    <t>UNDER BUDGET: Stripping budgeted in 2022 but will be completed in 2023 as a capital project along with other asphalt/concrete repairs needed.</t>
  </si>
  <si>
    <t>OVER-BUDGET: Due to spending $4,914 to repair Staircase for Ste #5735 and $2,944 filling potholes.</t>
  </si>
  <si>
    <t xml:space="preserve">bt46303 </t>
  </si>
  <si>
    <t>UNDERBUDGET - unused contingency to be allocated to different category.</t>
  </si>
  <si>
    <t xml:space="preserve">bt46304 </t>
  </si>
  <si>
    <t>UNDERBUDGET - contingency for concrete repairs not used, will offset from different category.</t>
  </si>
  <si>
    <t xml:space="preserve">bt46306 </t>
  </si>
  <si>
    <t xml:space="preserve">UNDER BUDGET: unused portion of budget used for additional fire repairs and general maintenance fee costs. </t>
  </si>
  <si>
    <t xml:space="preserve">br46220 </t>
  </si>
  <si>
    <t>POSITIVE VARIANCE:  Timing - Parking lot striping will be completed in November ($5,918.25).</t>
  </si>
  <si>
    <t xml:space="preserve">bt46230 </t>
  </si>
  <si>
    <t>NEGATIVE VARIANCE: Timing Variance - The work was originally requested in SMS in November 2022, however they weren't able to complete it by the end of the year and didn't accrue. The 2023 striping is budgeted in August, but this work was performed in January.</t>
  </si>
  <si>
    <t xml:space="preserve">br46242 </t>
  </si>
  <si>
    <t>UNDER-BUDGET: Concrete repairs are being done under a capital job 46242017 for $23k</t>
  </si>
  <si>
    <t xml:space="preserve">bt45209 </t>
  </si>
  <si>
    <t xml:space="preserve">bt45213 </t>
  </si>
  <si>
    <t xml:space="preserve">br46246 </t>
  </si>
  <si>
    <t>UNDER-BUDGET: concrete contingency budget not utilized as repairs were a capital project.</t>
  </si>
  <si>
    <t xml:space="preserve">br46248 </t>
  </si>
  <si>
    <t>NEGATIVE VARIANCE:  Invoice received for 2022 parking lot restriping.</t>
  </si>
  <si>
    <t xml:space="preserve">br46254 </t>
  </si>
  <si>
    <t xml:space="preserve">UNDER BUDGET - SMS could not match striping bid utilized to develop budget. No striping completed in Q4. </t>
  </si>
  <si>
    <t xml:space="preserve">br46259 </t>
  </si>
  <si>
    <t xml:space="preserve">OVER BUDGET:  Unbudgeted resurfacing of an ADA parking space $7,652.93 (lender repair).  </t>
  </si>
  <si>
    <t xml:space="preserve">bt45215 </t>
  </si>
  <si>
    <t xml:space="preserve">br46366 </t>
  </si>
  <si>
    <t>OVER BUDGET - Unanticipated concrete repairs on 4/22 - $4,395.</t>
  </si>
  <si>
    <t xml:space="preserve">    UNDER BUDGET - Concrete repairs moved to Capital BI job code 45129002</t>
  </si>
  <si>
    <t>UNDER-BUDGET: Favorable variance associated with misc. asphalt work not needed.</t>
  </si>
  <si>
    <t>UNDER BUDGET: Favorable variance due to PM budgeted money each month for asphalt, rather than during the seasonal months.</t>
  </si>
  <si>
    <t>aveith@linklogistics.com</t>
  </si>
  <si>
    <t xml:space="preserve">UNDERBUDGET: less work than antcipated </t>
  </si>
  <si>
    <t xml:space="preserve">UNDERBUDGET - Reversal of a Accrual. </t>
  </si>
  <si>
    <t>OVER-BUDGET due to necessary concrete repair at unit D- rapid deteriorating creating safety concern.</t>
  </si>
  <si>
    <t xml:space="preserve">bt45210 </t>
  </si>
  <si>
    <t xml:space="preserve">OVER BUDGET: Necessary concrete repair performed in the fall. </t>
  </si>
  <si>
    <t>UNDER-BUDGET: Favorable variance associated with misc. asphalt work part of capital work.</t>
  </si>
  <si>
    <t xml:space="preserve">bt45208 </t>
  </si>
  <si>
    <t xml:space="preserve">bt45214 </t>
  </si>
  <si>
    <t xml:space="preserve">bt45216 </t>
  </si>
  <si>
    <t>UNDERBUDGET: Minor/budgeted repairs moved to capex job</t>
  </si>
  <si>
    <t>UNDER-BUDGET: Positive variance associated with additional misc. asphalt work not needed</t>
  </si>
  <si>
    <t>OVER BUDGET: Concrete repair due to stolen backflow device.</t>
  </si>
  <si>
    <t xml:space="preserve">RECLASS - $202 being reclassed to 50810-001. Should be zero actuals in account to date. </t>
  </si>
  <si>
    <t xml:space="preserve">br45238 </t>
  </si>
  <si>
    <t>OVER-BUDGET: Unforeseen concrete yellow safety bollard repair - May 22 ($3,621.86)</t>
  </si>
  <si>
    <t xml:space="preserve">UNDER BUDGET - due to side walk restoration being coded to the new [R] - Building Improve - Other (CAM) 11120-070. </t>
  </si>
  <si>
    <t xml:space="preserve">br46467 </t>
  </si>
  <si>
    <t>OVER BUDGET: Unexpected trip hazards that needed to be taken care of.</t>
  </si>
  <si>
    <t xml:space="preserve">br46471 </t>
  </si>
  <si>
    <t xml:space="preserve">UNDER-BUDGET: did not complete repairs as anticipated </t>
  </si>
  <si>
    <t xml:space="preserve">UNDER BUDGET:  Due to asphalt repair contingency that was not necessary.  </t>
  </si>
  <si>
    <t>UNDER BUDGET: Truck court stripping budgeted in 2022 but will be completed in 2023 when truck court repairs are completed.</t>
  </si>
  <si>
    <t>UNDER BUDGET: Budgeted for truck court erosion repairs and re-coat in May 2022. Completed as capital work.</t>
  </si>
  <si>
    <t>UNDER BUDGET: Truck court stripping budgeted in 2022 but will be completed in 2023 as a capital project along with other needed repairs.</t>
  </si>
  <si>
    <t xml:space="preserve">br46468 </t>
  </si>
  <si>
    <t xml:space="preserve"> OVER BUDGET: unexpected trip hazard repairs</t>
  </si>
  <si>
    <t xml:space="preserve">br45242 </t>
  </si>
  <si>
    <t>UNDER-BUDGET: Asphalt repairs were capitalized, no 2022 operational expense.</t>
  </si>
  <si>
    <t xml:space="preserve">UNDER BUDGET: contingencies not used and opex money spent in other categories - jetting parking lot drains. </t>
  </si>
  <si>
    <t xml:space="preserve">bt45025 </t>
  </si>
  <si>
    <t>UNDERBUGET - concrete completed as capital, concrete contingencies will be allocated to different category.</t>
  </si>
  <si>
    <t>UNDER-BUDGET: July Power Washing was delayed to correspond with Prime Tour that was pushed back.</t>
  </si>
  <si>
    <t xml:space="preserve">br46346 </t>
  </si>
  <si>
    <t xml:space="preserve"> NEGATIVE VARIANCE - Due to Accrued IR 780647 Asphalt Resurface from #25130</t>
  </si>
  <si>
    <t>NEGATIVE VARIANCE: Vandalism Damage to the property perimeter fencing due to sections being cut to access adjacent property; Asphalt repairs to repair sinking areas at two loading dock areas of the property common area.</t>
  </si>
  <si>
    <t>OVERBUDGET due to contracted monthly parking lot sweeping.</t>
  </si>
  <si>
    <t xml:space="preserve">bt45279 </t>
  </si>
  <si>
    <t xml:space="preserve">OVER BUDGET - Customer requested concrete repairs near dock. Customer approved (single tenant building). </t>
  </si>
  <si>
    <t xml:space="preserve">bt45281 </t>
  </si>
  <si>
    <t xml:space="preserve">OVER BUDGET - Unbudgeted sidewalk repairs, trip hazard. </t>
  </si>
  <si>
    <t xml:space="preserve">br46527 </t>
  </si>
  <si>
    <t>OVER BUDGET - $6K repair to asphalt at dock (leveling)</t>
  </si>
  <si>
    <t xml:space="preserve">bt45204 </t>
  </si>
  <si>
    <t xml:space="preserve">UNDER BUDGET:  Parking lot is in great condition and deemed no contingency repairs needed throughout the year.  </t>
  </si>
  <si>
    <t>UNDER-BUDGET - less asphalt/concrete repairs completed than bugeted</t>
  </si>
  <si>
    <t>OVER-BUDGET: Due to unforeseen irrigation leak in the common area parking lot.</t>
  </si>
  <si>
    <t>UNDER-BUDGET less than anticipated exterior asphalt/concrete repairs</t>
  </si>
  <si>
    <t xml:space="preserve">OVER BUDGET - Urgent asphalt patching, trip hazard. </t>
  </si>
  <si>
    <t>UNDER-BUDGET: Fewer asphalt/concrete repairs than anticipated.</t>
  </si>
  <si>
    <t>OVER BUDGET: unexpected trip hazard repairs</t>
  </si>
  <si>
    <t>UNDER-BUDGET less than budgeted exterior asphalt/concrete repairs needed</t>
  </si>
  <si>
    <t xml:space="preserve">br45307 </t>
  </si>
  <si>
    <t>OVER BUDGET - Cap Cam asphalt work</t>
  </si>
  <si>
    <t>UNDER-BUDGET: not as many repairs as expected.</t>
  </si>
  <si>
    <t>OVER-BUDGET: Drywell cleaning and repairs of $7K exceeded budget contingencies to date.</t>
  </si>
  <si>
    <t>UNDER-BUDGET: Reclass of electrical work 1.2022 has not met contingencies to date.</t>
  </si>
  <si>
    <t>UNDER-BUDGET: Invoice for Oct parking lot swp not yet rec'd</t>
  </si>
  <si>
    <t xml:space="preserve">br45303 </t>
  </si>
  <si>
    <t>OVER BUDGET - Several curb repairs required at property.</t>
  </si>
  <si>
    <t xml:space="preserve">br46752 </t>
  </si>
  <si>
    <t>OVER BUDGET - Curb repairs required at property</t>
  </si>
  <si>
    <t>aolson@linklogistics.com</t>
  </si>
  <si>
    <t>NEGATIVE VARIANCE - due to accrual of completed SMS bollard repair $2,045 and 6x10 saw cut pot hole repair $3,506. These items will be coded to correct GL code upon receipt.</t>
  </si>
  <si>
    <t xml:space="preserve">POSITIVE VARIANCE: Due to accruals that off set Bollard repair and staircase repair. Total cost is $2,254.60. This work was accrued for at the end of 2022. </t>
  </si>
  <si>
    <t xml:space="preserve">OVER BUDGET - Repair hole in parking lot, trip hazard. </t>
  </si>
  <si>
    <t xml:space="preserve">br46756 </t>
  </si>
  <si>
    <t>OVER BUDGET - Repair pot hole in parking lot, trip hazard.</t>
  </si>
  <si>
    <t xml:space="preserve">bt46795 </t>
  </si>
  <si>
    <t>UNDER-BUDGET: I was not able to complete restripe with SMS. This amount budgeted is based on historical data outside of SMS. The customer also had the parking lot full of product until it was moved in November.</t>
  </si>
  <si>
    <t>UNDER-BUDGET: Concrete repairs pushed to 2023 due to excessive FLS repairs &amp; landscape repairs/services.</t>
  </si>
  <si>
    <t>OVER-BUDGET less asphalt/concrete repairs needed than budgeted</t>
  </si>
  <si>
    <t>UNDER-BUDGET less asphalt repairs completed than budgeted</t>
  </si>
  <si>
    <t xml:space="preserve">br45259 </t>
  </si>
  <si>
    <t xml:space="preserve">OVERBUDGET:  Unanticipated water intrusion issues into unit C requiring concrete repairs.  </t>
  </si>
  <si>
    <t>hschultz@linklogistics.com</t>
  </si>
  <si>
    <t xml:space="preserve">br46814 </t>
  </si>
  <si>
    <t xml:space="preserve">UNDER BUDGET - Day porter and lot sweeping services budget to exterior asphalt but moved GLS per updated mid year policy.   </t>
  </si>
  <si>
    <t>OVER BUDGET - early budgeted months look too low for current monthly bill</t>
  </si>
  <si>
    <t xml:space="preserve">br46606 </t>
  </si>
  <si>
    <t>OVER BUDGET - street sweeping budget too low in early months of the year</t>
  </si>
  <si>
    <t xml:space="preserve">br46818 </t>
  </si>
  <si>
    <t xml:space="preserve">br46819 </t>
  </si>
  <si>
    <t xml:space="preserve">bt45282 </t>
  </si>
  <si>
    <t xml:space="preserve">OVER BUDGET - Sidewalk repairs unbudgeted. </t>
  </si>
  <si>
    <t xml:space="preserve">br46838 </t>
  </si>
  <si>
    <t>UNDER- BUDGET: Completed all repairs with the '22 capital projects.</t>
  </si>
  <si>
    <t>UNDER-BUDGET less exterior asphalt/concrete repairs than anticipated</t>
  </si>
  <si>
    <t>UNDER-BUDGET - less asphalt/concrete repairs needed than anticipated</t>
  </si>
  <si>
    <t xml:space="preserve">br46751 </t>
  </si>
  <si>
    <t>OVER BUDGET - Additional and Cap Cam Asphalt repairs required at building.</t>
  </si>
  <si>
    <t>OVER BUDGET - Additional plumbing repairs required</t>
  </si>
  <si>
    <t>NEGATIVE VARIANCE: Additional services for Prime Tour</t>
  </si>
  <si>
    <t>UNDER-BUDGET: Budgeted for 3 speed bumps to help prevent street racers from racing in our truck court. Since the problem got worse, we ended up opening a construction job to install metal gates at all 3 entrances.</t>
  </si>
  <si>
    <t xml:space="preserve">br45382 </t>
  </si>
  <si>
    <t xml:space="preserve">OVER BUDGET: In Feb and April a car hit the awning and bollard.  The bollard and railings needed to be replaced. </t>
  </si>
  <si>
    <t>UNDER-BUDGET - less than anticipated asphalt/concrete repairs</t>
  </si>
  <si>
    <t>NEGATIVE VARIANCE: YTD includes unbudgeted curb &amp; pothole repairs around the property for $3486. AND they reclasses pressure washing BACK to this account for $1075. Also the Site Technology fee of $1040 wasn't budgeted and is included here.</t>
  </si>
  <si>
    <t xml:space="preserve">br45334 </t>
  </si>
  <si>
    <t>OVER-BUDGET: Unexpected concrete apron repair of $3,780 is causing the variance.</t>
  </si>
  <si>
    <t>OVER-BUDGET: Asphalt repair for $2278 exceeded budget contingencies to date.</t>
  </si>
  <si>
    <t>OVER-BUDGET: Speed bumps for $9K installed at customer request, exceeded budget contingencies to date.</t>
  </si>
  <si>
    <t xml:space="preserve">br46720 </t>
  </si>
  <si>
    <t>OVER BUDGET - Cap Cam Asphalt work</t>
  </si>
  <si>
    <t>UNDER-BUDGET: Concrete/restripe repairs on hold due to the excessive expense for FLS rprs and electrical rprs.</t>
  </si>
  <si>
    <t>UNDER-BUDGET: Pushed to 2023 due to excessive FLS repairs.</t>
  </si>
  <si>
    <t>UNDER BUDGET: Sealcoat and stripe budgeted in Q1 moved to capex and paid through a job code.</t>
  </si>
  <si>
    <t xml:space="preserve">br45344 </t>
  </si>
  <si>
    <t xml:space="preserve">POSITIVE VARIANCE: Accrual/Journal Entry of two asphalt speed bumps from prior year is offsetting the variance. </t>
  </si>
  <si>
    <t>UNDER BUDGET - Fewer repairs needed than projected.</t>
  </si>
  <si>
    <t>OVER-BUDGET: Concrete curb and bollard repair was needed. No budget was forecasted for this repair.</t>
  </si>
  <si>
    <t xml:space="preserve">br45379 </t>
  </si>
  <si>
    <t xml:space="preserve">br45380 </t>
  </si>
  <si>
    <t xml:space="preserve">bp40555 </t>
  </si>
  <si>
    <t>UNDER-BUDGET: Pressure cleaning and sweeping budgeted but not completed.</t>
  </si>
  <si>
    <t xml:space="preserve">bp40557 </t>
  </si>
  <si>
    <t>UNDER-BUDGET: $3,031 in pressure cleaning coded to Cleaning Services &amp; Bulk Trash Removal.</t>
  </si>
  <si>
    <t xml:space="preserve">bp40559 </t>
  </si>
  <si>
    <t xml:space="preserve">OVER BUDGET:  Approximately $5000 was spent on new fencing after a tenant was broken into.  </t>
  </si>
  <si>
    <t>NEGATIVE VARIANCE:  We had an unbudgeted awning fall (due to termite damage) off of the building; repairs of $14643 were completed to replace the awning.</t>
  </si>
  <si>
    <t xml:space="preserve">br46817 </t>
  </si>
  <si>
    <t xml:space="preserve">br46833 </t>
  </si>
  <si>
    <t>NEGATIVE VARIANCE: Due to duplicate reversal of accrual for work completed in 2021 and collected from TT in 2021. Will correct this in the 2022 CAM REC.</t>
  </si>
  <si>
    <t xml:space="preserve">OVER-BUDGET: Unexpected guardrail replacement due to a truck hitting the guardrail. Used SMS, which cost over $5k.  </t>
  </si>
  <si>
    <t xml:space="preserve">br46837 </t>
  </si>
  <si>
    <t>UNDER BUDGET: Sweeping budgeted, contract not executed</t>
  </si>
  <si>
    <t>UNDER-BUDGET: Due to asphalt/concrete rprs completed under JC-40595007/008</t>
  </si>
  <si>
    <t>UNDER-BUDGET: Due to asphalt/concrete rprs completed under JC-40597004/005</t>
  </si>
  <si>
    <t xml:space="preserve">OVER BUDGET:  Unbudgeted parking lot drainage repairs completed by SMS ($6.5K).  </t>
  </si>
  <si>
    <t xml:space="preserve">br46851 </t>
  </si>
  <si>
    <t>bp40531c</t>
  </si>
  <si>
    <t>UNDER BUDGET: less amount of repairs expected at this time.</t>
  </si>
  <si>
    <t>POSITIVE VARIANCE: Journal Entry reversal for 2022 Gravel Install -  SMS WO B9626868 was completed in November 2022 and should have been coded to Landscape Reactive. Sweeping services will be reclassed to 50811-001 [CAM] Parking Lot Sweeping - Recurring</t>
  </si>
  <si>
    <t xml:space="preserve">br46815 </t>
  </si>
  <si>
    <t xml:space="preserve">bp40556 </t>
  </si>
  <si>
    <t xml:space="preserve">UNDER-BUDGET: Pressure cleaning and sweeping budgeted but not completed.  </t>
  </si>
  <si>
    <t xml:space="preserve">bt45402 </t>
  </si>
  <si>
    <t>UNDER BUDGET: Timing variance - Parking lot electrical box repairs budgeted in Q1 not contracted. Will not push for Q4 completion due to other large unbudgeted expenses hitting in landscaping and irrigation.</t>
  </si>
  <si>
    <t xml:space="preserve">br47053 </t>
  </si>
  <si>
    <t xml:space="preserve">UNDERBUDGET: 2022 Asphalt repairs incorporated much of the needed R&amp;M. </t>
  </si>
  <si>
    <t xml:space="preserve">br47067 </t>
  </si>
  <si>
    <t>OVER-BUDGET: Unanticipated pot hole repairs.</t>
  </si>
  <si>
    <t xml:space="preserve">br45377 </t>
  </si>
  <si>
    <t>POSITIVE VARIANCE: Expense Scrub Reclass. SMS ASSIST, LLC - Parking Lot RM</t>
  </si>
  <si>
    <t>OVER BUDGET: Unexpected asphalt repair above an underground water line where the asphalt was failing resulted in a $4K repair.  Also unbudgeted fencing repairs of $1280 around the property were included YTD.</t>
  </si>
  <si>
    <t xml:space="preserve">br47073 </t>
  </si>
  <si>
    <t xml:space="preserve">br46879 </t>
  </si>
  <si>
    <t xml:space="preserve">OVER-BUDGET: CAM Exterior Asphalt and Concrete was higher than budgeted primarily due to the unbudgeted repair costs to fix a trip hazard. </t>
  </si>
  <si>
    <t xml:space="preserve">bt45388 </t>
  </si>
  <si>
    <t>OVER BUDGET: Unbudgeted broken curb stops needed repair for parking lot safety.</t>
  </si>
  <si>
    <t xml:space="preserve">br47085 </t>
  </si>
  <si>
    <t xml:space="preserve">br47094 </t>
  </si>
  <si>
    <t>RECLASS: Unbudgeted sidewalk repair needs to be reclassed to 11120-070 Building Improv – Other [CAM]</t>
  </si>
  <si>
    <t xml:space="preserve">br47097 </t>
  </si>
  <si>
    <t xml:space="preserve">bp40558 </t>
  </si>
  <si>
    <t xml:space="preserve">OVER BUDGET: $7,600 to repair a sink hole and fix adjacent catch basin.  $9,209 and $3,997 are recovery adjustments posted by accounting for depreciation. </t>
  </si>
  <si>
    <t xml:space="preserve">bp40587 </t>
  </si>
  <si>
    <t>OVER-BUDGET: UNFORSEEN REPAIR NEEDED IN JAN. 2022 FOR CONCRETE REPAIRS TO PARKING LOT PERIMETER WALL.</t>
  </si>
  <si>
    <t xml:space="preserve">bt40593 </t>
  </si>
  <si>
    <t>OVER-BUDGET: 7.22- $1,920 Car bumper &amp; striping rpr - BSN Sports-t0060808; 10.22-$1,711 Damaged concrete tables &amp; planters removed Beckman-t0060587.</t>
  </si>
  <si>
    <t xml:space="preserve">br47101 </t>
  </si>
  <si>
    <t xml:space="preserve">br47102 </t>
  </si>
  <si>
    <t xml:space="preserve">br47109 </t>
  </si>
  <si>
    <t>OVER BUDGET: due to repairing potholes at truck court entrance. Variance will continue to year end.</t>
  </si>
  <si>
    <t xml:space="preserve">br47151 </t>
  </si>
  <si>
    <t>NEGATIVE VARIANCE - Due to accrual to offset positive expense</t>
  </si>
  <si>
    <t xml:space="preserve">bp40553 </t>
  </si>
  <si>
    <t>UNDER BUDGET: Pressure cleaning and sweeping budgeted but not completed in 2022.</t>
  </si>
  <si>
    <t xml:space="preserve">bp40554 </t>
  </si>
  <si>
    <t>UNDER-BUDGET: Pressure cleaning and sweeping projects budgeted but will not be completed.</t>
  </si>
  <si>
    <t>NEGATIVE VARIANCE: Repairs budgeted in July performed in Sept. 4k expense coded to 11120-070 Bldg Improv per new CAP CAM policy. 4k Accrual by acct.</t>
  </si>
  <si>
    <t xml:space="preserve">bp40563 </t>
  </si>
  <si>
    <t>OVER-BUDGET: Unforeseen concrete repair, crushed bollard replacement - June 2022 ($4,237)</t>
  </si>
  <si>
    <t xml:space="preserve">br47153 </t>
  </si>
  <si>
    <t>OVER BUDGET: Bollard repairs.</t>
  </si>
  <si>
    <t xml:space="preserve">br47012 </t>
  </si>
  <si>
    <t xml:space="preserve">br47178 </t>
  </si>
  <si>
    <t>OVER-BUDGET:  Invoice received for 2022 parking lot restriping.</t>
  </si>
  <si>
    <t xml:space="preserve">br47181 </t>
  </si>
  <si>
    <t>UNDER BUDGET:  Concrete repairs are deferred due to scheduling conflicts with the customer.</t>
  </si>
  <si>
    <t xml:space="preserve">br47049 </t>
  </si>
  <si>
    <t>NDER BUDGET - Striping and parking lot repairs done as a JC for prime tour</t>
  </si>
  <si>
    <t xml:space="preserve">br47051 </t>
  </si>
  <si>
    <t>NEGATIVE VARIANCE: Includes invoices processed in 2023 for Prime Tour parking lot striping from 2022 for $15,918.</t>
  </si>
  <si>
    <t>br47051a</t>
  </si>
  <si>
    <t>NEGATIVE VARIANCE: Approved ADA and concrete work completed in Q4 2022, billed in Q1 2023. ($10,073 and $11,839)</t>
  </si>
  <si>
    <t xml:space="preserve">br47191 </t>
  </si>
  <si>
    <t>OVER BUDGET due to paving repairs needed in Feb that were not budgeted</t>
  </si>
  <si>
    <t xml:space="preserve">br47192 </t>
  </si>
  <si>
    <t>UNDER BUDGET: Parking lot repairs budgeted in the amount of $6,609 in July were not needed at that time.</t>
  </si>
  <si>
    <t xml:space="preserve">OVER BUDGET: Unforeseen curb/wheel stop repairs.  </t>
  </si>
  <si>
    <t>UNDERBUDGET: Minor/budgeted repairs were moved to capital project</t>
  </si>
  <si>
    <t xml:space="preserve">br47084 </t>
  </si>
  <si>
    <t>UNDER BUDGET:  Positive variance due to not as many repairs to asphalt as anticipated.</t>
  </si>
  <si>
    <t>UNDER-BUDGET: Asphalt capex project completed this year, no add'l repair work to date.</t>
  </si>
  <si>
    <t>POSITIVE VARIANCE: invoice timing for pothole repairs.</t>
  </si>
  <si>
    <t xml:space="preserve">br47088 </t>
  </si>
  <si>
    <t>UNDER BUDGET:  planned project postponed for future due to add'l life in existing material</t>
  </si>
  <si>
    <t>OVER-BUDGET: THIS IS A DEVELOPMENT PROPERTY THAT IS BEING CONVERTED TO A PARKING LOT. THE AMOUNT WAS RECLASSED FOR CAPITIALIZATION.</t>
  </si>
  <si>
    <t xml:space="preserve">br47260 </t>
  </si>
  <si>
    <t>OVER BUDGET: Sinkhole repair completed in October 2021 but paid in January 2022 ($3465); Hurricane IDA asphalt cleanup completed in November 2021 but paid in May 2022 ($1657)</t>
  </si>
  <si>
    <t>OVER-BUDGET: Potholes in truck court needed repair.</t>
  </si>
  <si>
    <t xml:space="preserve">br47013 </t>
  </si>
  <si>
    <t xml:space="preserve">br47285 </t>
  </si>
  <si>
    <t xml:space="preserve">OVERBUDGET: Variance due to Site Technologies pavement assessment. </t>
  </si>
  <si>
    <t xml:space="preserve">OVER-BUDGET: Repair failing catch basin. </t>
  </si>
  <si>
    <t xml:space="preserve">br47076 </t>
  </si>
  <si>
    <t>br47157d</t>
  </si>
  <si>
    <t xml:space="preserve">    UNDER BUDGET - Striping moved to Prime Tour job code.</t>
  </si>
  <si>
    <t xml:space="preserve">br47312 </t>
  </si>
  <si>
    <t>UNDER BUDGET-Asphalt repairs budgeted, will not be done this year.</t>
  </si>
  <si>
    <t>NEGATIVE VARIANCE:  Accrual was posted to this account however the actual invoice was coded to CAM IMP in April.  There will be no expense to this account.</t>
  </si>
  <si>
    <t>UNDER BUDGET:  Seal coat work planned for 2022 was postponed due to expense overages in other areas.</t>
  </si>
  <si>
    <t xml:space="preserve">br47335 </t>
  </si>
  <si>
    <t xml:space="preserve">br47089 </t>
  </si>
  <si>
    <t>UNDER BUDGET:  Project postponed for future, add'l life in existing material</t>
  </si>
  <si>
    <t xml:space="preserve">br47096 </t>
  </si>
  <si>
    <t xml:space="preserve">br47170 </t>
  </si>
  <si>
    <t xml:space="preserve">UNDER BUDGET - A large concrete repair job is slated for 2023.  Given the large increase in concrete pricing from 2021 to 2022, the amount of repair work exceeded the budget amount.  The return on investment from such a small repair would be negligible, so the decision was taken to postpone repairs until a large project could be undertaken in 2023. </t>
  </si>
  <si>
    <t xml:space="preserve">br47173 </t>
  </si>
  <si>
    <t xml:space="preserve">br47103 </t>
  </si>
  <si>
    <t xml:space="preserve">br47071 </t>
  </si>
  <si>
    <t xml:space="preserve">br47074 </t>
  </si>
  <si>
    <t xml:space="preserve">br47185 </t>
  </si>
  <si>
    <t xml:space="preserve">UNDER BUDGET - striping came in lower than bid utilized to develop budget. </t>
  </si>
  <si>
    <t xml:space="preserve">br47193 </t>
  </si>
  <si>
    <t xml:space="preserve">    UNDER BUDGET - Budget developed from prior vendor bids. Services moved to SMS, Striping and Concrete repairs not released , no bids.</t>
  </si>
  <si>
    <t>OVER BUDGET.  Unbudgeted concrete truck court repairs in November at building 300.</t>
  </si>
  <si>
    <t xml:space="preserve">br47080 </t>
  </si>
  <si>
    <t>UNDER BUDGET:  Costs covered in JC with larger SOW</t>
  </si>
  <si>
    <t>br47157c</t>
  </si>
  <si>
    <t>UNDER BUDGET - Striping moved to Prime Tour Capital job.</t>
  </si>
  <si>
    <t xml:space="preserve">br47158 </t>
  </si>
  <si>
    <t>UNDER BUDGET - Moved to Prime Tour JC</t>
  </si>
  <si>
    <t xml:space="preserve">br47087 </t>
  </si>
  <si>
    <t>UNDER BUDGET:  planned repairs postponed for future, add'l life in existing material</t>
  </si>
  <si>
    <t xml:space="preserve">br47104 </t>
  </si>
  <si>
    <t xml:space="preserve">br47164 </t>
  </si>
  <si>
    <t xml:space="preserve">UNDER BUDGET - An additional $1,084.51 for striping has been approved in SMS with a completion by the end of the year.  SMS cost savings account for the over-budgeting and realized cost savings. </t>
  </si>
  <si>
    <t xml:space="preserve">br47169 </t>
  </si>
  <si>
    <t xml:space="preserve">UNDER BUDGET - An additional $2,155.51 for striping has been approved in SMS with a completion by the end of the year.  SMS cost savings account for the over-budgeting and realized cost savings. </t>
  </si>
  <si>
    <t>UNDER BUDGET:  smaller repair scope than budgeted for</t>
  </si>
  <si>
    <t xml:space="preserve">br47155 </t>
  </si>
  <si>
    <t>OVER BUDGET: Mainly due to PY concrete repairs billed in 2022 ($14,278) and parking lot striping ($1,539).</t>
  </si>
  <si>
    <t xml:space="preserve">br47174 </t>
  </si>
  <si>
    <t>POSITIVE VARIANCE:  Timing - Parking lot striping will be completed in November ($925.43).</t>
  </si>
  <si>
    <t xml:space="preserve">br47176 </t>
  </si>
  <si>
    <t xml:space="preserve">UNDER BUDGET - An additional $1,019.33 for striping has been approved in SMS with a completion by the end of the year.  SMS cost savings account for the over-budgeting and realized cost savings. </t>
  </si>
  <si>
    <t xml:space="preserve">br47182 </t>
  </si>
  <si>
    <t>UNDER BUDGET - Concrete repairs and striping moved to Capital job code.</t>
  </si>
  <si>
    <t xml:space="preserve">br47184 </t>
  </si>
  <si>
    <t xml:space="preserve">br47186 </t>
  </si>
  <si>
    <t>UNDER BUDGET: Parking lot repairs budgeted in the amount of $4,566 in July were not needed at that time.</t>
  </si>
  <si>
    <t xml:space="preserve">br47189 </t>
  </si>
  <si>
    <t>UNDER BUDGET: Parking lot repairs budgeted in the amount of $5,189 in July were not needed at that time.</t>
  </si>
  <si>
    <t xml:space="preserve">br47190 </t>
  </si>
  <si>
    <t>UNDER BUDGET: Parking lot repairs budgeted in the amount of $4,690 in July were not needed at that time.</t>
  </si>
  <si>
    <t xml:space="preserve">br47161 </t>
  </si>
  <si>
    <t>UNDERBUDGET: All asphalt work included in capex project. Still have not received sweeping and striping invoices.</t>
  </si>
  <si>
    <t xml:space="preserve">OVER BUDGET - Due to Exterior Asphalt and Concrete more than anticipated for dock drain rebuild in winter conditions. </t>
  </si>
  <si>
    <t>UNDER-BUDGET: Favorable variance TT has excessive storage so the asphalt is covered with product</t>
  </si>
  <si>
    <t xml:space="preserve">br47180 </t>
  </si>
  <si>
    <t xml:space="preserve"> UNDER BUDGET - Annual Striping moved to Capital job code.</t>
  </si>
  <si>
    <t xml:space="preserve">br47187 </t>
  </si>
  <si>
    <t>UNDER BUDGET: Parking lot repairs budgeted in the amount of $4,907 in July were not needed at that time.</t>
  </si>
  <si>
    <t xml:space="preserve">br47188 </t>
  </si>
  <si>
    <t>UNDER BUDGET: Parking lot repairs budgeted in the amount of $4,908 in May were not needed at that time.</t>
  </si>
  <si>
    <t xml:space="preserve">br40694 </t>
  </si>
  <si>
    <t xml:space="preserve">br47194 </t>
  </si>
  <si>
    <t xml:space="preserve">br47196 </t>
  </si>
  <si>
    <t>UNDER BUDGET: All funds budgeted were not utilized as repairs rolled in to Prime.</t>
  </si>
  <si>
    <t xml:space="preserve">br47198 </t>
  </si>
  <si>
    <t>OVER BUDGET: Parking lot striping was requested through SMS in November 2022, however once approved they weren't able to complete in 2022, thus it was not accrued.  The actual expense will hit in 2023.</t>
  </si>
  <si>
    <t xml:space="preserve">br47199 </t>
  </si>
  <si>
    <t>OVER BUDGET parking lot striping was completed in 2022 and paid in 2023</t>
  </si>
  <si>
    <t xml:space="preserve">br40707 </t>
  </si>
  <si>
    <t>UNDER-BUDGET: Favorable variance due to asphalt repairs being less than anticipated YTD.</t>
  </si>
  <si>
    <t xml:space="preserve">br47200 </t>
  </si>
  <si>
    <t>UNDER-BUDGET: contingency for concrete repairs in June not needed.</t>
  </si>
  <si>
    <t xml:space="preserve">br47201 </t>
  </si>
  <si>
    <t>UNDER-BUDGET: Concrete repairs for Oct Budget $4k not utilized.</t>
  </si>
  <si>
    <t xml:space="preserve">br40713 </t>
  </si>
  <si>
    <t>UNDER-BUDGET: Asphalt repairs completed in capital project.</t>
  </si>
  <si>
    <t xml:space="preserve">br47237 </t>
  </si>
  <si>
    <t xml:space="preserve">NEGATIVE VARIANCE: Accrual for parking lot repairs related to electrical line that fell. PO created 11/23/22, work has yet to be completed by vendor. </t>
  </si>
  <si>
    <t xml:space="preserve">br47243 </t>
  </si>
  <si>
    <t>OVER BUDGET: Unforeseen repairs completed for 4 potholes in parking lot, not included in 2022 budget (3263.07)</t>
  </si>
  <si>
    <t xml:space="preserve">br47259 </t>
  </si>
  <si>
    <t>OVER BUDGET: Unforeseen repairs - debris removal under dock ramp  and along exterior of building ($2212); accrual for drainage scop completed on 3/3 ($1091), have yet to be invoiced by vendor.</t>
  </si>
  <si>
    <t>UNDER-BUDGET: Positive variance associated with additional misc. asphalt work not needed.</t>
  </si>
  <si>
    <t xml:space="preserve">bt40778 </t>
  </si>
  <si>
    <t xml:space="preserve">OVER-BUDGET: Related to a pot hole repair in the east parking lot that was unbudgeted.  LL responsible for parking lot work.  </t>
  </si>
  <si>
    <t xml:space="preserve">br47231 </t>
  </si>
  <si>
    <t>OVER-BUDGET: Unforeseen concrete yellow safety bollard repair and concrete railing replacement- April 2022 ($6,762)</t>
  </si>
  <si>
    <t xml:space="preserve">br47277 </t>
  </si>
  <si>
    <t xml:space="preserve">OVERBUGET: Variance due to Site Technology expenses that weren't budgeted. </t>
  </si>
  <si>
    <t xml:space="preserve">bt40784 </t>
  </si>
  <si>
    <t>UNDER BUDGET - Work moved into CapEx project.</t>
  </si>
  <si>
    <t xml:space="preserve">br47239 </t>
  </si>
  <si>
    <t>OVER BUDGET: Unforeseen repairs to add two handrails to steps, not included in 2022 budget ($4930)</t>
  </si>
  <si>
    <t xml:space="preserve">br47249 </t>
  </si>
  <si>
    <t xml:space="preserve">OVER BUDGET: Unforeseen catch basin and pothole repairs completed in September. This has been accrued but we've yet to receive invoice from SMS. </t>
  </si>
  <si>
    <t xml:space="preserve">br47278 </t>
  </si>
  <si>
    <t>OVERBUDGET: Variance due to Amazon having unexpected pot holes that needed immediate repair.</t>
  </si>
  <si>
    <t xml:space="preserve">br47299 </t>
  </si>
  <si>
    <t>UNDER BUDGET-Asphalt seal coat and restripe accrual reversal from 2021</t>
  </si>
  <si>
    <t xml:space="preserve">br47306 </t>
  </si>
  <si>
    <t>UNDER BUDGET-Unable to complete the concrete repairs in 2022 due to concrete shortage and early snowfall.</t>
  </si>
  <si>
    <t xml:space="preserve">br47314 </t>
  </si>
  <si>
    <t xml:space="preserve">OVER BUDGET- Accrual for asphalt work done in 2022. </t>
  </si>
  <si>
    <t>UNDER-BUDGET: Re-stripe pushed to 2023. The cost to complete via SMS is significantly more than what was budgeted.</t>
  </si>
  <si>
    <t xml:space="preserve">br40805 </t>
  </si>
  <si>
    <t xml:space="preserve"> Over budget: Unbudgeted warehouse slab repairs  </t>
  </si>
  <si>
    <t xml:space="preserve">br47319 </t>
  </si>
  <si>
    <t>NEGATIVE VARIANCE: Due to accrual of completed SMS pothole work and will be reversed next month.</t>
  </si>
  <si>
    <t xml:space="preserve">UNDER BUDGET- Frequency of street sweeping was decreased after budget approval  </t>
  </si>
  <si>
    <t>UNDER BUDGET - Striping and minor repairs due to freeze/thaw were not necessary.</t>
  </si>
  <si>
    <t xml:space="preserve">br47258 </t>
  </si>
  <si>
    <t xml:space="preserve">OVER BUDGET: Accrual for unforeseen drainage work completed in February. Recent paving work eliminated the raised saddle to drive in dock door, so water enters the dock door and floods the building during flash flooding. Yet to be invoiced by vendor. </t>
  </si>
  <si>
    <t xml:space="preserve">UNDER-BUDGET: Re-stripe pushed to 2023. The cost to complete via SMS is significantly more than what was budgeted. </t>
  </si>
  <si>
    <t xml:space="preserve">br47348 </t>
  </si>
  <si>
    <t xml:space="preserve">OVERBUDGET: More repairs than anticipated </t>
  </si>
  <si>
    <t xml:space="preserve">br47342 </t>
  </si>
  <si>
    <t xml:space="preserve">br47362 </t>
  </si>
  <si>
    <t>OVER-BUDGET: Due to North Side Curb Repair &amp; Site Technologies Inspection.</t>
  </si>
  <si>
    <t>UNDER-BUDGET: Drywell cleaning not completed has not meet contingencies to date.</t>
  </si>
  <si>
    <t xml:space="preserve">br47263 </t>
  </si>
  <si>
    <t xml:space="preserve">OVER BUDGET: Unforeseen pothole repairs in May ($1416) </t>
  </si>
  <si>
    <t>UNDER BUDGET. $370/mo for sweeping not utilized - New TT (Owens Corning) LCD=3/1/22.</t>
  </si>
  <si>
    <t xml:space="preserve">bt40649 </t>
  </si>
  <si>
    <t>UNDERBUDGET due to parking restripe not completed</t>
  </si>
  <si>
    <t xml:space="preserve">br47347 </t>
  </si>
  <si>
    <t xml:space="preserve">br47353 </t>
  </si>
  <si>
    <t xml:space="preserve">br47354 </t>
  </si>
  <si>
    <t>OVER BUDGET - Due to unbudgeted sidewalk heaving repair.</t>
  </si>
  <si>
    <t xml:space="preserve">br47371 </t>
  </si>
  <si>
    <t>OVER-BUDGET: $3.5K carport repair in 6.2022 exceeded budget contingencies to date.</t>
  </si>
  <si>
    <t>NEGATIVE VARIANCE. Approx. $2700 for Site Technologies analysis.</t>
  </si>
  <si>
    <t xml:space="preserve">UNDERBUDGET: not repairs to date, TT handles as well </t>
  </si>
  <si>
    <t xml:space="preserve">br47356 </t>
  </si>
  <si>
    <t>UNDER-BUDGET: Asphalt projects completed in capital.</t>
  </si>
  <si>
    <t xml:space="preserve">br40892 </t>
  </si>
  <si>
    <t>UNDERBUDGET: Less repairs performed than budgeted</t>
  </si>
  <si>
    <t xml:space="preserve">br40717 </t>
  </si>
  <si>
    <t xml:space="preserve">br40697 </t>
  </si>
  <si>
    <t xml:space="preserve">br40709 </t>
  </si>
  <si>
    <t xml:space="preserve">br40711 </t>
  </si>
  <si>
    <t>UNDER-BUDGET: Asphalt completed with capital project.</t>
  </si>
  <si>
    <t>UNDER-BUDGET: Positive variance associated with asphalt work included in 2022 capital</t>
  </si>
  <si>
    <t>UNDER-BUDGET: Positive variance asphalt work was included in capital in 2022</t>
  </si>
  <si>
    <t xml:space="preserve">UNDERBUDGET: All asphalt work was included in capex job. Still waiting on invoices for sweeping and stripping  </t>
  </si>
  <si>
    <t>UNDERBUDGET: All minor/budgeted repairs moved to capex job causing favorable variance</t>
  </si>
  <si>
    <t xml:space="preserve">br40937 </t>
  </si>
  <si>
    <t>UNDERBUDGET: Minor/budgeted repairs were included in capital project</t>
  </si>
  <si>
    <t xml:space="preserve">bt40789 </t>
  </si>
  <si>
    <t xml:space="preserve">bt40790 </t>
  </si>
  <si>
    <t xml:space="preserve">bt40796 </t>
  </si>
  <si>
    <t xml:space="preserve">bt40797 </t>
  </si>
  <si>
    <t>UNDER BUDGET - concrete repairs not needed.</t>
  </si>
  <si>
    <t xml:space="preserve">br40669 </t>
  </si>
  <si>
    <t xml:space="preserve">br40685 </t>
  </si>
  <si>
    <t xml:space="preserve">UNDER-BUDGET: Favorable variance associated with misc. asphalt work was in the 2022 capital budget </t>
  </si>
  <si>
    <t>UNDER-BUDGET: Positive variance associated with additional misc. asphalt work was included in 2022 capital.</t>
  </si>
  <si>
    <t>UNDER-BUDGET: Positive variance associated with misc. asphalt work not needed.</t>
  </si>
  <si>
    <t xml:space="preserve">bt40785 </t>
  </si>
  <si>
    <t>OVER-BUDGET: Account includes unbudgeted asphalt repairs of $2,158; duplicate contract services of $667; also includes excess service fee of $334 for increased cost with new vendor.</t>
  </si>
  <si>
    <t>bp47404a</t>
  </si>
  <si>
    <t>OVER-BUDGET: YTD includes $522 over budgeted monthly service fee amount; includes $1200 in duplicate services &amp; payments; also includes $1412 in 2x unbudgeted pressure washing of loading dock at property that continually holds water.</t>
  </si>
  <si>
    <t xml:space="preserve">bp47406 </t>
  </si>
  <si>
    <t>OVER BUDGET: YTD hosts unbudgeted pressure washing of $1500 &amp; unbudgeted repairs &amp; maintenance to asphalt, curbs, wheel stops of $2,787.  2023 budget requests Parking Lot Repairs of $104K.</t>
  </si>
  <si>
    <t>br40832h</t>
  </si>
  <si>
    <t xml:space="preserve">OVER BUDGET- Capital coded to opex in 09.2022 is flagging account. </t>
  </si>
  <si>
    <t>UNDER-BUDGET: Exterior Asphalt and Concrete repairs not needed.</t>
  </si>
  <si>
    <t xml:space="preserve">UNDERBUDGET: repairs not necessary. </t>
  </si>
  <si>
    <t xml:space="preserve">br40889 </t>
  </si>
  <si>
    <t xml:space="preserve">UNDERBUDGET: Less asphalt work than expected. Will still be getting expenses for sweeping and striping. </t>
  </si>
  <si>
    <t xml:space="preserve">bt41036 </t>
  </si>
  <si>
    <t xml:space="preserve">OVER BUDGET: Parking lot repairs due to LL Lease negotiations. </t>
  </si>
  <si>
    <t>POSITIVE VARIANCE: all asphalt work was done as part of a capital seal and stripe project.</t>
  </si>
  <si>
    <t>UNDER BUDGET- Frequency of street sweeping was decreased after budget approval</t>
  </si>
  <si>
    <t>UNDERBUDGET: Less asphalt and concrete repairs than budgeted</t>
  </si>
  <si>
    <t xml:space="preserve">bt41063 </t>
  </si>
  <si>
    <t xml:space="preserve">OVER-BUDGET: CAM Exterior Asphalt and Concrete was higher than budgeted as the expense was not included with the 2022 operating budget.  </t>
  </si>
  <si>
    <t xml:space="preserve">br40934 </t>
  </si>
  <si>
    <t xml:space="preserve">UNDERBUDGET: All asphalt work included in capex project, causing favorable variance. </t>
  </si>
  <si>
    <t xml:space="preserve">OVER BUDGET due to unbudgeted parking lot sweeping </t>
  </si>
  <si>
    <t xml:space="preserve">bt41126 </t>
  </si>
  <si>
    <t>OVERBUDGET due to 6 speed humps requested by customer</t>
  </si>
  <si>
    <t>OVER BUDGET - Due to unbudgeted Exterior Asphalt and Concrete repairs.</t>
  </si>
  <si>
    <t xml:space="preserve">bt40871 </t>
  </si>
  <si>
    <t xml:space="preserve">OVER-BUDGET: Repairs made to apron at front entrance. </t>
  </si>
  <si>
    <t xml:space="preserve">bt41150 </t>
  </si>
  <si>
    <t>OVER BUDGET-Curb and wing wall at drainage box repair damaged by semi-truck. Insurance claim filed.</t>
  </si>
  <si>
    <t>NEGATIVE VARIANCE: Parking lot striping.</t>
  </si>
  <si>
    <t xml:space="preserve">OVER-BUDGET: CAM Exterior Asphalt and Concrete was higher than budgeted as the expense was not included with the 2022 operating budget. The expense includes monthly parking lot sweeping.  </t>
  </si>
  <si>
    <t xml:space="preserve">bt40920 </t>
  </si>
  <si>
    <t xml:space="preserve">UNDER BUDGET: No work needed this year. </t>
  </si>
  <si>
    <t xml:space="preserve">bt41164 </t>
  </si>
  <si>
    <t>OVERBUDGET - parking lot patching done in June.</t>
  </si>
  <si>
    <t xml:space="preserve">br40936 </t>
  </si>
  <si>
    <t>UNDERBUDGET: Minor/budgeted repairs were included in capex project causing favorable variance</t>
  </si>
  <si>
    <t xml:space="preserve">br40938 </t>
  </si>
  <si>
    <t>UNDERBUDGET: All minor/budgeted repairs were included in capex project</t>
  </si>
  <si>
    <t xml:space="preserve">br40939 </t>
  </si>
  <si>
    <t>UNDERBUDGET: Minor/budgeted expenses were included in the capex project</t>
  </si>
  <si>
    <t>OVER-BUDGET: Pothole repair project</t>
  </si>
  <si>
    <t xml:space="preserve">br40940 </t>
  </si>
  <si>
    <t>UNDERBUDGET: Minor/budgeted repairs were included in the capex project</t>
  </si>
  <si>
    <t xml:space="preserve">br40989 </t>
  </si>
  <si>
    <t>UNDER BUDGET:  pkg lot work captured in JC for larger SOW</t>
  </si>
  <si>
    <t xml:space="preserve">br40990 </t>
  </si>
  <si>
    <t>UNDER BUDGET:  costs covered under JC for larger SOW</t>
  </si>
  <si>
    <t>OVER BUDGET: Unbudgeted parking lot drain grate repairs were needed by tt t0223158. Safety issue, must be done.</t>
  </si>
  <si>
    <t>OVER-BUDGET: 10/2022 Capital project</t>
  </si>
  <si>
    <t xml:space="preserve">bt41222 </t>
  </si>
  <si>
    <t>RECLASS - Pressure Washing amortization. Budget is now GL 50812-000</t>
  </si>
  <si>
    <t>OVER BUDGET: Sink hole was repaired at gutter spout next to building. Safety issue due to hole in parking area.</t>
  </si>
  <si>
    <t>OVER-BUDGET: More Asphalt and concrete repairs required than expected due to deferred maintenance by previous management company.</t>
  </si>
  <si>
    <t>RECLASS- from 503025-028  to 50411-000 [CAM] Parking Lot Sweeping - Reactive</t>
  </si>
  <si>
    <t xml:space="preserve">OVER BUDGET - Due to unbudgeted Exterior Asphalt and Concrete repairs. </t>
  </si>
  <si>
    <t xml:space="preserve">bt41244 </t>
  </si>
  <si>
    <t xml:space="preserve">OVER BUDGET:  2022 parking lot repairs completed in late 2022 and paid in 2023.  Will be ongoing variance.  </t>
  </si>
  <si>
    <t xml:space="preserve">OVER BUDGET: Money was budgeted for concrete repairs under [CAM] Parking Lot/Garage Repairs (50405-000) where you will see a positive variance to offset this negative variance. </t>
  </si>
  <si>
    <t xml:space="preserve"> OVER BUDGET: Curb Repairs @ $3200. This was budgeted in 50405-000 [CAM] Parking Lot/Garage Repairs where you find a positive variance to offset this negative variance.  </t>
  </si>
  <si>
    <t xml:space="preserve">bt41141 </t>
  </si>
  <si>
    <t>OVER BUDGET / CONCRETE REPAIRS</t>
  </si>
  <si>
    <t xml:space="preserve">bt41172 </t>
  </si>
  <si>
    <t>OVER BUDGET: Due to unbudgeted car stops/curb work</t>
  </si>
  <si>
    <t>OVER BUDGET: Lender repairs - three (3) sidewalk areas located on north side or property.</t>
  </si>
  <si>
    <t xml:space="preserve">bt41151 </t>
  </si>
  <si>
    <t>POSITIVE VARIANCE: Timing Variance - to maximize the saving potential offered by SMS, concrete repairs and striping are being bundled in SMS to increase the volume discount.</t>
  </si>
  <si>
    <t xml:space="preserve">OVER-BUDGET: CAM Exterior Asphalt and Concrete was higher than budgeted as the expense was not included with the 2022 operating budget.   </t>
  </si>
  <si>
    <t>OVERBUDGET - parking lot patching done in June. Amount should offset in other categories.</t>
  </si>
  <si>
    <t>OVER BUDGET: Repairs to steps at S.Abraham - safety issue.</t>
  </si>
  <si>
    <t xml:space="preserve">br41322 </t>
  </si>
  <si>
    <t>POSITVE VARIANCE: Budgeted for truck court tire stops. To be done in April.</t>
  </si>
  <si>
    <t>OVER BUDGET: Acquisition with budgeted amounts compiled by previous management company and with no comments provided. More expense incurred to date due to more repairs needed.</t>
  </si>
  <si>
    <t>RECLASS- 50305-028  to [CAM] Parking Lot Sweeping - Reactive 50411-000.     OVER BUDGET- $9,282.00  Exterior Sidewalks Repair concrete</t>
  </si>
  <si>
    <t xml:space="preserve">OVER BUDGET: 2022 prepared by prior owner, paving repairs were not budgeted. </t>
  </si>
  <si>
    <t>UNDER BUDGET - concrete and asphalt repairs not needed</t>
  </si>
  <si>
    <t xml:space="preserve">UNDERBUDGET: Expenses have not hit the account yet. Will have costs for sweeping and stripping. </t>
  </si>
  <si>
    <t xml:space="preserve">bt41145 </t>
  </si>
  <si>
    <t>UNDER-BUDGET: No repairs/replacements</t>
  </si>
  <si>
    <t xml:space="preserve">UNDERBUDGET: Asphalt expense not invoiced yet. </t>
  </si>
  <si>
    <t>OVERBUDGET: Expense for asphalt were budgeted in 50405-000, but expenses coded to 50305-028</t>
  </si>
  <si>
    <t xml:space="preserve">bt41188 </t>
  </si>
  <si>
    <t>NEGATIVE VARIANCE: CAP CAP improvements; lender repairs required for concrete grinding, epoxy, and handrail install.</t>
  </si>
  <si>
    <t xml:space="preserve"> OVER BUDGET: This recently acquired bldg didn't have any money allocated to this account... most repair money is reflected in 50355-000 [CAM] General Building Maintenance where you will see the offset credit. This account was utilized for miscellaneous concrete repairs.  </t>
  </si>
  <si>
    <t xml:space="preserve">bt41439 </t>
  </si>
  <si>
    <t xml:space="preserve">OVER BUDGET: Miscellaneous concrete repairs. There was nothing budgeted in this account; however, there was plenty of money in the General Bldg Maint Account (50355-000) to offset. </t>
  </si>
  <si>
    <t xml:space="preserve">br41339 </t>
  </si>
  <si>
    <t xml:space="preserve">UNDER BUDGET - Due to Exterior Asphalt and Concrete repairs less than anticipated. </t>
  </si>
  <si>
    <t xml:space="preserve">POSITIVE VARIANCE due to contingency plan not used to date. Variance may remain if capex painting project is completed. </t>
  </si>
  <si>
    <t xml:space="preserve">NEGATIVE VARIANCE of $3k - asphalt repairs needed due to underground water leak </t>
  </si>
  <si>
    <t>OVER BUDGET: Due to asphalt repairs needed in rear parking lot area.  MM</t>
  </si>
  <si>
    <t xml:space="preserve">br44245 </t>
  </si>
  <si>
    <t>OVER-BUDGET - Depreciation.</t>
  </si>
  <si>
    <t>NEGATIVE VARIANCE due to post depreciation</t>
  </si>
  <si>
    <t xml:space="preserve">br44164 </t>
  </si>
  <si>
    <t>NEGATIVE VARIANCE: Due to accrual for delayed exterior Asphalt and Concrete repairs.</t>
  </si>
  <si>
    <t xml:space="preserve">br44175 </t>
  </si>
  <si>
    <t>POSITIVE VARIANCE: Due to to YTD budgeted expenses being more the YTD actuals. Work yet to be completed.</t>
  </si>
  <si>
    <t>UNDER BUDGET: Work rolled into a cap-x job.</t>
  </si>
  <si>
    <t>RECLASS: Site Technologies (unbudgeted) invoice was reclassed to 50390-000; DJ</t>
  </si>
  <si>
    <t xml:space="preserve">bt41443 </t>
  </si>
  <si>
    <t>UNDER-BUDGET: received money at closing for concrete major repairs. Majority of priority concrete upkeep is at tenant responsibility.</t>
  </si>
  <si>
    <t xml:space="preserve">br44130 </t>
  </si>
  <si>
    <t xml:space="preserve">POSITIVE VARIANCE: Budgeted allowance for repairs in q1 to be pushed to Q2 and Q3 due to weather to perform work. </t>
  </si>
  <si>
    <t>EMcNair@linklogistics.com</t>
  </si>
  <si>
    <t xml:space="preserve">RECLASS - parking lot sweeping was coded to this GL needs to be moved per new chart of accounts. </t>
  </si>
  <si>
    <t>NEGATIVE VARIANCE due to PO 95457</t>
  </si>
  <si>
    <t>UNDERBUDGET: This amount was not listed in my original budget.  Although we will be doing some sidewalk repairs that should offset this.</t>
  </si>
  <si>
    <t xml:space="preserve">br44189 </t>
  </si>
  <si>
    <t xml:space="preserve">NEGATIVE VARIANCE due to contingencies not completed to date. Variance may remain throughout the year since 2023 Capex asphalt work will be compeleted and will be billed through Capex. If this take place, expenses should be offset.  </t>
  </si>
  <si>
    <t>RECLASS: Journal entry made to allocate a $9k repair that should have been spread across all PIDs at the park, but was reversed in April.</t>
  </si>
  <si>
    <t>UNDER-BUDGET: asphalt/parking lot improvements pushed to Spring</t>
  </si>
  <si>
    <t>NEGATIVE VARIANCE--Delayed depreciation of 2022 CAP Improvement Work.</t>
  </si>
  <si>
    <t>POSITIVE VARIANCE - Timing Variance - Repairs budgeted in 03/23, anticipate work to be completed 6/23</t>
  </si>
  <si>
    <t>OVER-BUDGET: Site Technologies (unbudgeted) invoice; DJ</t>
  </si>
  <si>
    <t xml:space="preserve">br44255 </t>
  </si>
  <si>
    <t xml:space="preserve">OVER BUDGET: Due to damaged concrete repair at compactor per DFW Airport which was not budgeted. </t>
  </si>
  <si>
    <t>OVERBUDGET: Unbudgeted concrete work to address broken sidewalks from tenant "fall report".</t>
  </si>
  <si>
    <t xml:space="preserve">RELCASS - GL changed to Parking lot sweeping GL, need to reforecast money. </t>
  </si>
  <si>
    <t xml:space="preserve">br35026 </t>
  </si>
  <si>
    <t>OVER-BUDGET: Electrical and lighting repairs higher due to more than anticipated repairs of failed bulbs and ballasts.</t>
  </si>
  <si>
    <t>UNDER BUDGET - Electrical repairs not needed.</t>
  </si>
  <si>
    <t>br40058b</t>
  </si>
  <si>
    <t>UNDER BUDGET - actual elec repair exp higher than budgeted</t>
  </si>
  <si>
    <t>br40058a</t>
  </si>
  <si>
    <t>UNDER BUDGET - No lighting repairs needed in Q1</t>
  </si>
  <si>
    <t>OVER-BUDGET more than anticipated exterior light repairs</t>
  </si>
  <si>
    <t xml:space="preserve">Overbudget: electrical and light repairs to light by core and main TT and other issues more than anticipated </t>
  </si>
  <si>
    <t>UNDER BUDGET:  Exterior lighting repairs were less than anticipated.</t>
  </si>
  <si>
    <t xml:space="preserve">br40214 </t>
  </si>
  <si>
    <t>UNDER BUDGET - 10/22 CAP Improvements not budgeted</t>
  </si>
  <si>
    <t>UNDER BUDGET: Contingency budget for misc. exterior lighting repairs not needed to this point.</t>
  </si>
  <si>
    <t>OVER BUDGET- Unforeseen Exterior Lighting Repairs needed in July.</t>
  </si>
  <si>
    <t>UNDER BUDGET: Exterior lighting repairs have been less than anticipated to date.</t>
  </si>
  <si>
    <t>OVER-BUDGET: Due to unbudgeted replacement of 6 LED wall pack fixtures that were damaged by water intrusion. To be applied to job code 40272022.</t>
  </si>
  <si>
    <t xml:space="preserve">br78103 </t>
  </si>
  <si>
    <t xml:space="preserve">OVER-BUDGET: Variance due to unexpected expenses incurred for parking lot lighting repairs. </t>
  </si>
  <si>
    <t>OVER-BUDGET - unbudgeted exterior light repairs completed</t>
  </si>
  <si>
    <t xml:space="preserve">br78003 </t>
  </si>
  <si>
    <t>UNDER BUDGET- Budgeted qtrly lighting repair funds, based off of 2021 actuals. Repairs not utilized YTD</t>
  </si>
  <si>
    <t xml:space="preserve">UNDERBUDGET: repairs not needed </t>
  </si>
  <si>
    <t>OVER BUDGET due to required electrical repairs needed</t>
  </si>
  <si>
    <t>OVER BUDGET : due to two light pole repairs in June and July of 2022</t>
  </si>
  <si>
    <t xml:space="preserve">br40334 </t>
  </si>
  <si>
    <t>OVER BUDGET DO TO LARGER THAN ANTICIPATED REPAIRS IN APRIL AND AUGUST OF 2022</t>
  </si>
  <si>
    <t>OVER BUDGET due to exit sign repairs performed in June 2022</t>
  </si>
  <si>
    <t>OVER-BUDGET: CAM Electrical and Lighting was higher than budgeted primarily due to the an increase in the monthly exterior lighting maintenance.</t>
  </si>
  <si>
    <t>OVER BUDGET DUE TO LARGER THAN ANTICIPATED REPAIRS IN JUNE AND AUGUST 2022</t>
  </si>
  <si>
    <t xml:space="preserve">br40350 </t>
  </si>
  <si>
    <t>OVER-BUDGET: CAM Electrical and Lighting - Reactive was higher than budgeted primarily due the increased costs for exterior lighting repairs.</t>
  </si>
  <si>
    <t xml:space="preserve">OVER-BUDGET: Includes replacement of (2) exterior light fixtures to LED.  Existing fixture is obsolete and can not replace bulbs. </t>
  </si>
  <si>
    <t>OVER BUDGET: Necessary repairs were made to exterior lighting in Q4.</t>
  </si>
  <si>
    <t>UNDER BUDGET DUE TO UNUSED CONTONGENCY FOR REPAIRS</t>
  </si>
  <si>
    <t>OVER-BUDGET: More electrical repairs required than expected due to 14 exterior lights out.</t>
  </si>
  <si>
    <t>OVER-BUDGET: Unforeseen 2.5K repairs needed to exterior lighting per tenant complaints of lights out.</t>
  </si>
  <si>
    <t xml:space="preserve">bt42012 </t>
  </si>
  <si>
    <t>OVER BUDGET: Exterior lighting repairs.</t>
  </si>
  <si>
    <t>OVER BUDGET: Numerous exterior lighting repairs.</t>
  </si>
  <si>
    <t xml:space="preserve">bt42011 </t>
  </si>
  <si>
    <t>OVER BUDGET.  Multiple exterior lighting repairs needed in Q1.</t>
  </si>
  <si>
    <t>OVER BUDGET: Numerous exterior lighting repairs required YTD as well as interior transformer replacement that served the fire monitoring panel and other interior areas of the building in October.</t>
  </si>
  <si>
    <t xml:space="preserve">OVER BUDGET due to exterior repairs needed.  </t>
  </si>
  <si>
    <t>OVER-BUDGET: Due to repair of 12 wallpack exterior lights.</t>
  </si>
  <si>
    <t xml:space="preserve">OVER BUDGET: Due to exterior lighting needing to be replaced. </t>
  </si>
  <si>
    <t xml:space="preserve">OVERBUDGET - UNANTICIPATED ELECTRICAL REPAIRS AND EXTERIOR LIGHT REPLACEMENTS. </t>
  </si>
  <si>
    <t xml:space="preserve">bt42023 </t>
  </si>
  <si>
    <t>OVER BUDGET: Numerous exterior wall pack repairs YTD.</t>
  </si>
  <si>
    <t xml:space="preserve">bt42030 </t>
  </si>
  <si>
    <t xml:space="preserve">OVER-BUDGET: Repairs to exterior lighting, bore wire to locate outage. </t>
  </si>
  <si>
    <t>UNDER BUDGET: Due to SMS taking over</t>
  </si>
  <si>
    <t xml:space="preserve">br42103 </t>
  </si>
  <si>
    <t xml:space="preserve">OVER-BUDGET: Exterior lighting outage contingency allowance exceeded budget. </t>
  </si>
  <si>
    <t>UNDER BUDGET: Exterior lighting repairs are higher than anticipated thus far, hoping 2023 LED conversion will minimize these costs.</t>
  </si>
  <si>
    <t xml:space="preserve">OVER-BUDGET: CAM Electrical and Lighting-Reactive was higher than budgeted primarily due to the unbudgeted exterior timer repairs ($5K).   </t>
  </si>
  <si>
    <t>UNDER BUDGET - Exterior wall pack repairs were not necessary. The lighting was converted to LEDs as a CAPEX project.</t>
  </si>
  <si>
    <t xml:space="preserve">OVER-BUDGET: CAM Electrical and Lighting was higher than budgeted primarily due to higher than anticipated exterior building light repairs. </t>
  </si>
  <si>
    <t>OVER-BUDGET: Damaged Wall Packs replaced to LED fixtures</t>
  </si>
  <si>
    <t xml:space="preserve">OVER BUDGET: unbudgeted electrical expense, several lobby lights OOO  </t>
  </si>
  <si>
    <t xml:space="preserve">OVER BUDGET: Unforeseen Lamp &amp; Ballast Repairs post lighting inspection. </t>
  </si>
  <si>
    <t xml:space="preserve">br42134 </t>
  </si>
  <si>
    <t xml:space="preserve">OVER BUDGET: Unforeseen repairs found during the annual lighting inspection. </t>
  </si>
  <si>
    <t>OVER-BUDGET: Unbudgeted exterior lighting repairs</t>
  </si>
  <si>
    <t xml:space="preserve">OVER BUDGET - Several lighting repairs were necessary on the wall packs which were not anticipated. </t>
  </si>
  <si>
    <t xml:space="preserve">br42199 </t>
  </si>
  <si>
    <t xml:space="preserve">OVERBUDGET: exterior light repair and investigation </t>
  </si>
  <si>
    <t xml:space="preserve">Underbudget: CAPEX LED 2022 </t>
  </si>
  <si>
    <t xml:space="preserve">br42193 </t>
  </si>
  <si>
    <t xml:space="preserve">OVERBUDGET: exterior conduit repair </t>
  </si>
  <si>
    <t xml:space="preserve">bp42354 </t>
  </si>
  <si>
    <t xml:space="preserve">OVER-BUDGET:  Due to emergency light pole removal &amp; repair furthered by additional lighting repairs not anticipated. </t>
  </si>
  <si>
    <t xml:space="preserve">br42249 </t>
  </si>
  <si>
    <t>UNDER BUDGET - Exterior lighting has not needed any services as this building has LED lighting</t>
  </si>
  <si>
    <t>OVER BUDGET: Parking lot and building stair lights needed replacement.</t>
  </si>
  <si>
    <t xml:space="preserve">OVER BUDGET - Parking lot repairs  </t>
  </si>
  <si>
    <t xml:space="preserve">br42290 </t>
  </si>
  <si>
    <t xml:space="preserve">OVER BUDGET: Emergency repair -$9785 expense 2.08.23 PO 98934 to replace a transformer. Nonbudgeted - Invoice not paid to date. Accrual entry    </t>
  </si>
  <si>
    <t>OVER BUDGET: Majority of airport lighting on the roof needed to be replaced. Unexpected expense in Q1.</t>
  </si>
  <si>
    <t xml:space="preserve">UNDERBUDGET: 2022 LED CAPEX project </t>
  </si>
  <si>
    <t>NEGAITVE VARAINCE. Coded to wrong GL - should be 57300-000</t>
  </si>
  <si>
    <t>OVER BUDGET: More electrical repairs needed than anticipated.</t>
  </si>
  <si>
    <t>OVER-BUDGET: More electrical repairs needed than anticipated.</t>
  </si>
  <si>
    <t>OVER BUDGET: Higher electrical expense than anticipated.</t>
  </si>
  <si>
    <t>UNDER BUDGET - Exterior lighting upgrade to LED building wall packs and pole lights</t>
  </si>
  <si>
    <t xml:space="preserve">bt42457 </t>
  </si>
  <si>
    <t>OVER-BUDGET   only budgeted for lighting inspections and a photo cell had to be replaced in January</t>
  </si>
  <si>
    <t>BHarter@linklogistics.com</t>
  </si>
  <si>
    <t xml:space="preserve">bt42460 </t>
  </si>
  <si>
    <t>OVER BUDGET: continuous power outage issues with exterior lighting - safety concern; due to high expenses, unbudgeted LED JC created to replace exterior wall packs; LED pole lights, canopy lights, and ground level parking lot lights to be addressed asap in the 2023 CapEx budget.</t>
  </si>
  <si>
    <t xml:space="preserve">bt42493 </t>
  </si>
  <si>
    <t>OVER BUDGET: Exterior lighting repairs completed and not budgeted for.</t>
  </si>
  <si>
    <t xml:space="preserve">bt42494 </t>
  </si>
  <si>
    <t xml:space="preserve">OVER-BUDGET: Repairs/replacements for fallen parking lot light pole. </t>
  </si>
  <si>
    <t>OVER BUDGET: Due to lighting repairs needed for exterior of lot that were not budgeted for.</t>
  </si>
  <si>
    <t xml:space="preserve">OVER BUDGET: Exterior/Interior lighting needed to be repaired/replaced. Building used to be occupied by self-performer who maintained all aspects of the building. </t>
  </si>
  <si>
    <t xml:space="preserve">bt42518 </t>
  </si>
  <si>
    <t>OVER BUDGET: Necessary exterior lighting repairs needed.</t>
  </si>
  <si>
    <t>UNDER BUDGET:  All funds budgeted not utilized for repairs.</t>
  </si>
  <si>
    <t xml:space="preserve">bt42376 </t>
  </si>
  <si>
    <t>UNDERBUDGET: Light repairs less than expected.</t>
  </si>
  <si>
    <t xml:space="preserve">bt42489 </t>
  </si>
  <si>
    <t xml:space="preserve">OVER-BUDGET: Related to the parking lot pole lights requiring new underground wiring from the building ($8K).  </t>
  </si>
  <si>
    <t>OVER BUDGET: Multiple exterior lighting repairs/replacements.</t>
  </si>
  <si>
    <t>NEGATIVE VARIANCE - Caused by positive offset for SMS  ACC WO B9877893 Lighting Exterior Lighting Lamps</t>
  </si>
  <si>
    <t xml:space="preserve">OVERBUDGET: exterior fixture timer repair </t>
  </si>
  <si>
    <t>UNDER BUDGET: Due to exterior lighting repairs budgeted, but not installed.</t>
  </si>
  <si>
    <t>UNDER BUDGET: Due to exterior wall pack lighting budgeted, but not installed.</t>
  </si>
  <si>
    <t>OVER BUDGET: Due to exterior lighting repairs incurred, not budgeted.</t>
  </si>
  <si>
    <t>OVER BUDGET: Due to necessary exterior lighting repairs.</t>
  </si>
  <si>
    <t xml:space="preserve">OVER BUDGET:  Exterior lighting repairs needed that were unbudgeted, specifically to the underground wiring.  Directional boring/trenching needed.  </t>
  </si>
  <si>
    <t xml:space="preserve">OVER BUDGET: Unbudgeted exterior electrical repairs needed - $8K worth of underground trenching causing variance.  </t>
  </si>
  <si>
    <t>OVER BUDGET: Exterior lighting repairs necessary YTD.</t>
  </si>
  <si>
    <t>UNDER BUDGET: Emergency electrical breaker box replacement for parking lot sump pump. Additional exterior wall packs budgeted, but not installed.</t>
  </si>
  <si>
    <t>OVER BUDGET - Unbudgeted Sign Light Repairs</t>
  </si>
  <si>
    <t>OVER BUDGET: Timing of 2022 post depreciation will keep this account over budget for 2023.</t>
  </si>
  <si>
    <t xml:space="preserve">OVER BUDGET - Panel Repair - Safety Issue </t>
  </si>
  <si>
    <t>OVER BUDGET - Approved Roof PMs</t>
  </si>
  <si>
    <t>OVER-BUDGET: Exterior lighting repairs; several wall-packs and poll lights repaired.</t>
  </si>
  <si>
    <t xml:space="preserve">bt42627 </t>
  </si>
  <si>
    <t>POSITIVE VARIANCE: Invoice timing variance for contracted services. Billing has been corrected and the variance will balance out once back billing is processed.</t>
  </si>
  <si>
    <t>OVER BUDGET: Due to emergency electrical repair (exterior).</t>
  </si>
  <si>
    <t xml:space="preserve">bt45036 </t>
  </si>
  <si>
    <t>OVER BUDGET: due to short in control for exterior pole lights.</t>
  </si>
  <si>
    <t>OVER-BUDGET: Due to exterior wallpack lighting repairs in Q2.</t>
  </si>
  <si>
    <t>OVER BUDGET.  Troubleshooting property pole lights as well as making repairs as needed.</t>
  </si>
  <si>
    <t>OVER BUDGET: Exterior lighting repairs</t>
  </si>
  <si>
    <t xml:space="preserve">br46170 </t>
  </si>
  <si>
    <t>NEGATIVE VARIANCE: due to accrual for needed reactive Exterior Lighting repairs.</t>
  </si>
  <si>
    <t xml:space="preserve">bt45062 </t>
  </si>
  <si>
    <t xml:space="preserve">OVER-BUDGET:  Related to misc. exterior lighting repairs needed that were unbudgeted ($3.9K).  No contingency amount built in to 2022 budget.  </t>
  </si>
  <si>
    <t xml:space="preserve">br46180 </t>
  </si>
  <si>
    <t>OVER-BUDGET: Electrical repairs underbudgeted for 2022</t>
  </si>
  <si>
    <t xml:space="preserve">OVER BUDGET: Due to replacement of a bollard light and the associated concrete work totaling $3,665 (SMS WO #B9808310). This expense utilized the entire R&amp;M budget based on historical averages. </t>
  </si>
  <si>
    <t xml:space="preserve">bt45005 </t>
  </si>
  <si>
    <t xml:space="preserve">OVER-BUDGET: Exterior outage replacements.  Not budgeted. </t>
  </si>
  <si>
    <t xml:space="preserve">NEGATIVE VARIANCE due to exterior lighting repairs not budgeted.  </t>
  </si>
  <si>
    <t xml:space="preserve">bt40465 </t>
  </si>
  <si>
    <t xml:space="preserve">NEGATIVE VARIANCE due to exterior lighting repairs needed and not budgeted.  </t>
  </si>
  <si>
    <t>OVER-BUDGET Exterior lighting repairs not budgeted</t>
  </si>
  <si>
    <t>OVER-BUDGET:  Exterior lighting repairs of $4K was higher than our budget September budgeted repair of $1200 based on historical data</t>
  </si>
  <si>
    <t xml:space="preserve">OVER-BUDGET due to security lighting repairs not budgeted.  </t>
  </si>
  <si>
    <t xml:space="preserve">OVER-BUDGET: Exterior light outage replacements.  Not budgeted. </t>
  </si>
  <si>
    <t xml:space="preserve">OVER-BUDGET: Includes replacement of exterior light pole light and building façade fixture.  Repair cost higher than expected. </t>
  </si>
  <si>
    <t>OVER BUDGET: Due to the need of additional electrical lighting repairs for safety concerns on the property</t>
  </si>
  <si>
    <t xml:space="preserve"> OVER BUDGET: Unbudgeted electrical panel replacement @ $4,745  </t>
  </si>
  <si>
    <t xml:space="preserve">OVER BUDGET: Exterior Lighting repairs and replacements not budgeted for. </t>
  </si>
  <si>
    <t>OVER BUDGET: Unforeseen repairs post annual lighting inspection and an Electrical Audit</t>
  </si>
  <si>
    <t xml:space="preserve">br46127 </t>
  </si>
  <si>
    <t>OVER-BUDGET: Unanticipated exterior electrical repairs.</t>
  </si>
  <si>
    <t xml:space="preserve">bt45010 </t>
  </si>
  <si>
    <t>OVER BUDGET Lighting Repairs - Safety Concern</t>
  </si>
  <si>
    <t xml:space="preserve">OVER-BUDGET: Prior year parking lot lighting repairs posted. </t>
  </si>
  <si>
    <t>OVER BUDGET: Necessary repairs completed for exterior lighting deficiencies.</t>
  </si>
  <si>
    <t xml:space="preserve">br46225 </t>
  </si>
  <si>
    <t>OVER BUDGET: Due to monthly exterior lighting inspections ($65 per month) and multiple lighting repairs ($3,273).</t>
  </si>
  <si>
    <t>Over-Budget: due to electrical lamp repair in October</t>
  </si>
  <si>
    <t xml:space="preserve">OVER BUDGET - Unforeseen Exterior Lighting Repairs, 3/22    $1,336.89 EE, 9/22 $1,159.92 Serviced through SMS.  </t>
  </si>
  <si>
    <t>OVERT-BUDGET: Electrical repairs to parking lot pole lights.</t>
  </si>
  <si>
    <t>OVER BUDGET due to needed lighting repairs in Jan that were not budgeted</t>
  </si>
  <si>
    <t>OVER-BUDGET: Exterior light rplmts needed, upgraded to LED per Link Spec.</t>
  </si>
  <si>
    <t xml:space="preserve">br46217 </t>
  </si>
  <si>
    <t>OVER BUDGET: Due to multiple exterior lighting repairs. and bulb replacements.</t>
  </si>
  <si>
    <t>OVER BUDGET: Necessary repairs to exterior lighting performed in Q1 &amp; Q3</t>
  </si>
  <si>
    <t>OVER-BUDGET:  Ballast/bulb change out more than allotted in budget.</t>
  </si>
  <si>
    <t xml:space="preserve">OVER BUDGET: Unanticipated canopy lighting repairs needed. </t>
  </si>
  <si>
    <t xml:space="preserve">br45056 </t>
  </si>
  <si>
    <t xml:space="preserve">POSITIVE VARIANACE: Due to underground pole light wires that need repaired. Work was budgeted in March. Work to be entered in SMS and completed in Q2. </t>
  </si>
  <si>
    <t xml:space="preserve">OVERBUDGET: repairs to down pole light to make safe needed </t>
  </si>
  <si>
    <t xml:space="preserve">bt45019 </t>
  </si>
  <si>
    <t xml:space="preserve">OVER-BUDGET: Electric meter trace to determine if meters were swapped. </t>
  </si>
  <si>
    <t xml:space="preserve">bt45420 </t>
  </si>
  <si>
    <t xml:space="preserve">OVER BUDGET: Due to exterior lighting repairs. </t>
  </si>
  <si>
    <t xml:space="preserve">br45140 </t>
  </si>
  <si>
    <t>OVER-BUDGET: Unbudgeted exterior lighting repair</t>
  </si>
  <si>
    <t xml:space="preserve">UNDER-BUDGET: Variance due to posting of prior year parking lot lighting repairs. </t>
  </si>
  <si>
    <t>OVER BUDGET: Due to several exterior lighting wall pack repairs.</t>
  </si>
  <si>
    <t>OVER BUDGET: Repairs for exterior lighting needed. No LED lighting at this property. SMS prices higher than local contractor.</t>
  </si>
  <si>
    <t>POSITIVE - Unused repair contingency will be used by YE.</t>
  </si>
  <si>
    <t xml:space="preserve">bt45176 </t>
  </si>
  <si>
    <t>OVER BUDGET: Due to unexpected repairs; budgeted based on PY</t>
  </si>
  <si>
    <t>OVER BUDGET: Repairs for exterior lighting needed. No LED lighting at this property. SMS prices higher than local contractor</t>
  </si>
  <si>
    <t xml:space="preserve">bt46294 </t>
  </si>
  <si>
    <t xml:space="preserve">bt46307 </t>
  </si>
  <si>
    <t>OVER BUDGET: exterior lighting repairs were higher than anticipated. Operating expenses are in line with budget, year end overage due to RET.</t>
  </si>
  <si>
    <t xml:space="preserve">bt45014 </t>
  </si>
  <si>
    <t>OVER BUDGET: Due to more lighting outages/repairs than anticipated.</t>
  </si>
  <si>
    <t xml:space="preserve">br46320 </t>
  </si>
  <si>
    <t>OVERBUDGET - EXTERIOR LIGHTS REPLACEMENT NOT BUDGETED.</t>
  </si>
  <si>
    <t>UNDER BUDGET: Lighting audits conducted without any issues with replacement in 2022</t>
  </si>
  <si>
    <t>UNDER BUDGET: Property has not historically received monthly lighting maintenance and prior budgets only included contingency repair cost. 2022 budget included the monthly maintenance expense but services were not setup since LED upgrade took place as part of TI.</t>
  </si>
  <si>
    <t xml:space="preserve">OVERBUDGET: exterior light repairs </t>
  </si>
  <si>
    <t>UNDER-BUDGET: Lower than budgeted lighting maintenance and supplies associated with repairs.</t>
  </si>
  <si>
    <t>OVER BUDGET: Exterior landscape controller box failed- replacement unit, not budgeted.</t>
  </si>
  <si>
    <t xml:space="preserve">br45185 </t>
  </si>
  <si>
    <t>OVER-BUDGET due to additional lighting added to the building per customer's request.</t>
  </si>
  <si>
    <t xml:space="preserve">br46458 </t>
  </si>
  <si>
    <t>UNDER-BUDGET: 1/22 Infrared Scan ($1.4K) will not occur.</t>
  </si>
  <si>
    <t xml:space="preserve">br46460 </t>
  </si>
  <si>
    <t>UNDER-BUDGET: 1/22 Infrared Scan ($1K) will not occur.</t>
  </si>
  <si>
    <t>UNDER-BUDGET: 3/22proposal $5.8K to upgrade to Astronomical Timeclock will not occur.</t>
  </si>
  <si>
    <t xml:space="preserve">OVER-BUDGET due to house power electrical fail diagnosed and repaired. </t>
  </si>
  <si>
    <t xml:space="preserve">bt45201 </t>
  </si>
  <si>
    <t>OVER-BUDGET: due to unscheduled repairs needed as a result of vandalism done to exterior light poles; copper removed from multiple fixtures</t>
  </si>
  <si>
    <t>OVER BUDGET: Unfavorable variance associated with a recovery adjustment and accrual.</t>
  </si>
  <si>
    <t>OVER-BUDGET: due to additional upgrade triggered by 2021 LED upgrades</t>
  </si>
  <si>
    <t>NEGATIVE VARIANCE:  Higher than expected Light outages/repairs</t>
  </si>
  <si>
    <t xml:space="preserve">br46465 </t>
  </si>
  <si>
    <t>OVERBUDGET: due to additional upgrades triggered by 2021 LED upgrades</t>
  </si>
  <si>
    <t xml:space="preserve">br46453 </t>
  </si>
  <si>
    <t>NEGATIVE VARIANCE - Unplanned GFI Testing ($8,000) performed in Q2. Related PG&amp;E shut down ($3K).</t>
  </si>
  <si>
    <t xml:space="preserve">br46461 </t>
  </si>
  <si>
    <t xml:space="preserve">POSITIVE VARIANCE - Timing Related -LED Lighting Installation was budgeted in 1st QTR but will be performed in 4th Quarter.  </t>
  </si>
  <si>
    <t>UNDER BUDGET: Roof maintenance expense lower than anticipated.</t>
  </si>
  <si>
    <t>POSITIVE - unused repair contingency will strive to be used by YE.</t>
  </si>
  <si>
    <t xml:space="preserve">br45233 </t>
  </si>
  <si>
    <t>OVER BUDGET - no contingency in account for emergency reactive work : emergency electrical issue on roof, $1,000 in Feb 2023.</t>
  </si>
  <si>
    <t xml:space="preserve">br46487 </t>
  </si>
  <si>
    <t>OVER BUDGET: Unbudgeted electrical repairs to building electrical due to shortage in common area lighting affecting both suites. Troubleshooted wiring and performed repairs.</t>
  </si>
  <si>
    <t>RECLASS: $3,315 FLS ground fault repair for horns and strobes from [CAM] Electrical &amp; Lighting 50310-000 to [CAM] Fire Life Safety Repairs 50366-000</t>
  </si>
  <si>
    <t xml:space="preserve">OVER BUDGET: CAM Electrical and Lighting over budget primarily due to unanticipated electrical repairs to automated gates. </t>
  </si>
  <si>
    <t>OVERBUDGET: More exterior light repairs than budgeted. SMS provided quotes</t>
  </si>
  <si>
    <t>UNDER-BUDGET - less exterior light repairs than budgeted</t>
  </si>
  <si>
    <t>UNDER-BUDGET: Fewer electrical R&amp;M than anticipated.</t>
  </si>
  <si>
    <t>OVER BUDGET:  More Electric &amp; Lighting repair costs than expected.</t>
  </si>
  <si>
    <t xml:space="preserve">br46457 </t>
  </si>
  <si>
    <t>OVER-BUDGET: More electrical R&amp;M than anticipated.</t>
  </si>
  <si>
    <t xml:space="preserve">UNDER-BUDGET: Fewer electrical and lighting repairs than anticipated. </t>
  </si>
  <si>
    <t>NEGATIVE-VARIANCE: More exterior lighting repairs than anticipated.</t>
  </si>
  <si>
    <t xml:space="preserve">br46568 </t>
  </si>
  <si>
    <t>UNDER BUDGET: CAM Electrical and Lighting lower than anticipated primarily due to less repairs needed during monthly contracted service.</t>
  </si>
  <si>
    <t xml:space="preserve">br46742 </t>
  </si>
  <si>
    <t>OVER BUDGET - Additional lighting repairs required</t>
  </si>
  <si>
    <t>UNDER-BUDGET: Repairs have not meet contingencies to date.</t>
  </si>
  <si>
    <t xml:space="preserve">br46747 </t>
  </si>
  <si>
    <t>OVER BUDGET - Additional lighting repairs needed</t>
  </si>
  <si>
    <t xml:space="preserve">bt46761 </t>
  </si>
  <si>
    <t>OVER-BUDGET: Exterior light repairs were needed. No budget was forecasted.</t>
  </si>
  <si>
    <t xml:space="preserve">br45311 </t>
  </si>
  <si>
    <t>NEGATIVE VARIANCE - Additional lighting repairs required</t>
  </si>
  <si>
    <t xml:space="preserve">OVER-BUDGET: Unbudgeted repair for additional exterior building LED lighting for safety &amp; security lighting in dark area of the building. Tenant had multiple break-ins as well. </t>
  </si>
  <si>
    <t>OVER-BUDGET - more exterior light repairs needed than budgeted</t>
  </si>
  <si>
    <t xml:space="preserve">br45257 </t>
  </si>
  <si>
    <t>UNDERBUDGET: LED upgrades completed in July contributing to reduced cost.</t>
  </si>
  <si>
    <t xml:space="preserve">OVER BUDGET - Q4 Exterior Lighting repairs required  </t>
  </si>
  <si>
    <t xml:space="preserve">br46587 </t>
  </si>
  <si>
    <t>OVER BUDGET: Delayed Depreciation of 2022 CAP Improvement work.</t>
  </si>
  <si>
    <t xml:space="preserve">br46823 </t>
  </si>
  <si>
    <t>OVER BUDGET: Lighting repair costs exceeded expectations.</t>
  </si>
  <si>
    <t>NEGATIVE-VARIANCE: More exterior lighting repairs than anticipated. Timing variance.</t>
  </si>
  <si>
    <t>OVER-BUDGET:  Nothing budgeted for Electrical &amp; Lighting R&amp;M.</t>
  </si>
  <si>
    <t>OVER-BUDGET: $4K Electric Set Up for Pump Replacement from 11.2021 charged in 2022</t>
  </si>
  <si>
    <t>OVER BUDGET - Ballast and lighting replacement required at building</t>
  </si>
  <si>
    <t xml:space="preserve">OVER BUDGET: $540 Jan and $2,750 in July for parking light repairs. </t>
  </si>
  <si>
    <t>OVER BUDGET:  Exterior light replacements not budgeted.</t>
  </si>
  <si>
    <t xml:space="preserve">br45384 </t>
  </si>
  <si>
    <t xml:space="preserve">OVER BUDGET: Unbudgeted exterior lighting replacements. </t>
  </si>
  <si>
    <t>UNDER BUDGET: Budgeted Exterior lighting repairs weren't needed YTD since we did an LED lighting conversion.  yeah!  This account was not used in 2022.</t>
  </si>
  <si>
    <t xml:space="preserve">br46846 </t>
  </si>
  <si>
    <t>OVER BUDGET:  YTD hosts unbudgeted exterior lighting repairs that included re-wiring.  Account will remain over budget for the 2022 year.</t>
  </si>
  <si>
    <t xml:space="preserve">br46690 </t>
  </si>
  <si>
    <t>OVERBUDGET: Exterior Electrical conduit  connected per tenant's request sited as a safety hazard. ($1,600)</t>
  </si>
  <si>
    <t xml:space="preserve">bt46794 </t>
  </si>
  <si>
    <t>OVER-BUDGET: electrical and lighting repairs needed more than expected.</t>
  </si>
  <si>
    <t xml:space="preserve">bt46801 </t>
  </si>
  <si>
    <t xml:space="preserve">OVER-BUDGET: 2022 budget is based on historical data for electrical repairs. Services through SMS for electrical repairs are excessive. </t>
  </si>
  <si>
    <t xml:space="preserve">OVER-BUDGET:2022 budget is based on historical data for electrical repairs. Services through SMS for electrical repairs are excessive. </t>
  </si>
  <si>
    <t xml:space="preserve">br46750 </t>
  </si>
  <si>
    <t xml:space="preserve">OVER-BUDGET: CAM Electrical and Lighting was higher than budgeted primarily due to an increase in monthly exterior lighting maintenance as well as the unbudgeted interior electrical repairs. </t>
  </si>
  <si>
    <t xml:space="preserve">OVER-BUDGET: CAM Electrical and Lighting - Reactive was higher than budgeted primarily due to higher than anticipated exterior lighting repair costs. </t>
  </si>
  <si>
    <t>OVER BUDGET: An unplanned damage to wires occurred in Q3, resulted in repair on common area lights.</t>
  </si>
  <si>
    <t xml:space="preserve">POSITIVE VARIANCE due to pole testing not being completed in July and reactive repairs has not meet contingency between September-December due to LED upgrade in July. Pole testing will take place in 2023. </t>
  </si>
  <si>
    <t xml:space="preserve">OVER BUDGET - Several unbudgeted lighting repairs completed in 2022   </t>
  </si>
  <si>
    <t>OVER-BUDGET:  Unbudgeted building electrical survey to provide to Florida Power &amp; Light for their efforts to eliminate future brown outs to the building.</t>
  </si>
  <si>
    <t xml:space="preserve">OVER BUDGET: Many lights went out so we used this opportunity to install new LED lighting building wide. </t>
  </si>
  <si>
    <t xml:space="preserve">br46810 </t>
  </si>
  <si>
    <t xml:space="preserve">OVER-BUDGET: Budget based off historical data. SMS electrical repairs are excessive. </t>
  </si>
  <si>
    <t xml:space="preserve">OVER BUDGET - More lighting repairs needed than budgeted. </t>
  </si>
  <si>
    <t xml:space="preserve">br46834 </t>
  </si>
  <si>
    <t xml:space="preserve">OVER BUDGET - Unbudgeted Exterior Lighitng repair required   </t>
  </si>
  <si>
    <t xml:space="preserve">br46882 </t>
  </si>
  <si>
    <t>OVER-BUDGET: CAM Electrical and Lighting was higher than budgeted primarily due to an increase in exterior lighting repairs and maintenance.</t>
  </si>
  <si>
    <t>OVER-BUDGET: Due to spending $3,047.03 to trace BLDG wiring due to Pike TWNSHP FD Violation Rpr in 8.22 and spent $1,151 to replace LED fixture in 12.21 but posted in 1.22.</t>
  </si>
  <si>
    <t xml:space="preserve">bt45410 </t>
  </si>
  <si>
    <t>OVER BUDGET: Nothing was budgeted for this expense GL. Truck impact to building canopy at Peco, 5200.</t>
  </si>
  <si>
    <t xml:space="preserve">br46847 </t>
  </si>
  <si>
    <t>OVER BUDGET: YTD hosts a variance of $11,760 that is all for unbudgeted exterior lighting repairs. The 2023 LED program will hopefully deter some of these future R&amp;M costs.  Account will remain over budget of this amount.</t>
  </si>
  <si>
    <t xml:space="preserve">OVER-BUDGET: 2022 budget is based on historical data for electrical repairs. Services through SMS for electrical repairs are excessive. WO#B9173884, B9111505, B8869978, B8707966, B8151364, B8325744, and B8169135. </t>
  </si>
  <si>
    <t>OVER-BUDGET: Unanticipated repairs to wall packs.</t>
  </si>
  <si>
    <t>UNDER BUDGET: Emergency electrical repairs - 50% of property's exterior lighting did not go on</t>
  </si>
  <si>
    <t>OVER BUDGET: The first period hosted an invoice of $7500 that was the balance of a lighting R&amp;M completion from 4Q-21. Additionally there was $4K of further R&amp;M to the exterior lighting at this property.  The 2023 LED project will definitely be a positive factor here.  This property is near the Everglades and very affected by weather resulting in electrical issues to our lighting.</t>
  </si>
  <si>
    <t>OVER BUDGET: No budget for electrical repairs. Assisted TT with exterior lighting until TT could take over project to replace them per lease.</t>
  </si>
  <si>
    <t>UNDER BUDGET: No lighting repairs needed</t>
  </si>
  <si>
    <t xml:space="preserve">br47064 </t>
  </si>
  <si>
    <t>OVER-BUDGET: Mainly due to installation of bollards around electrical panels.</t>
  </si>
  <si>
    <t>OVER BUDGET: Lighting repairs and power adjustments completed after routine maintenance.</t>
  </si>
  <si>
    <t>POSITIVE VARIANCE: final invoice processed after reporting deadline.</t>
  </si>
  <si>
    <t>OVER BUDGET: Due to numerous exterior damage and lighting repairs.</t>
  </si>
  <si>
    <t xml:space="preserve">OVERBUDGET: COMMON AREA HALLWAY LED CEILING LIGHTS NEEDED TO BE REPLACED.  </t>
  </si>
  <si>
    <t>OVER BUDGET - More exterior lighting replacements and repairs needed than anticipated. Cost includes pole light repairs.</t>
  </si>
  <si>
    <t xml:space="preserve">OVER-BUDGET: Includes exterior outage replacements.  Not budgeted. </t>
  </si>
  <si>
    <t xml:space="preserve">bt40592 </t>
  </si>
  <si>
    <t>UNDER BUDGET: Variance due to repairs needed in 2022 less than previous yr.</t>
  </si>
  <si>
    <t xml:space="preserve">OVER BUDGET  - Electrical Repairs and troubleshooting assessments were needed for outages in parking lot areas and egress areas. </t>
  </si>
  <si>
    <t>bp40531g</t>
  </si>
  <si>
    <t xml:space="preserve">OVER BUDGET: Unforeseen generator repairs completed.  </t>
  </si>
  <si>
    <t>OVERBUDGET: More electric repairs needed than budgeted.</t>
  </si>
  <si>
    <t>UNDER BUDGET - lighting repair exp higher than budgeted</t>
  </si>
  <si>
    <t>OVER-BUDGET: Exterior light rplmts needed.</t>
  </si>
  <si>
    <t>OVER-BUDGET: Significant exterior light rplmts needed; this property has not yet been upgraded to LED.</t>
  </si>
  <si>
    <t xml:space="preserve">br47105 </t>
  </si>
  <si>
    <t>OVER-BUDGET: Due to exterior pole light repairs that were not under contract with utility provider for repairs and maintenance. Repairs performed at LL cost.</t>
  </si>
  <si>
    <t xml:space="preserve">br47047 </t>
  </si>
  <si>
    <t>OVER BUDGET - significant exterior lighting required at building.</t>
  </si>
  <si>
    <t xml:space="preserve">OVER BUDGET - Exterior lighting repairs expected to be completed in 2022 that weren't completed until 2023. </t>
  </si>
  <si>
    <t xml:space="preserve">br47062 </t>
  </si>
  <si>
    <t>OVER BUDGET wall pack replacements to LEDs not budgeted.</t>
  </si>
  <si>
    <t>TRust@linklogistics.com</t>
  </si>
  <si>
    <t>OVER-BUDGET: due to repairing wall packs in truck court.</t>
  </si>
  <si>
    <t xml:space="preserve">br47072 </t>
  </si>
  <si>
    <t xml:space="preserve">    OVER BUDGET - Unanticipated Exterior lighting repairs needed to maintain buildings safety. Services moved to SMS.</t>
  </si>
  <si>
    <t>OVER-BUDGET: Unbudgeted exterior wall pack repairs for broken fixtures and inoperable lights.</t>
  </si>
  <si>
    <t>OVER BUDGET: Numerous exterior lighting repairs YTD.</t>
  </si>
  <si>
    <t xml:space="preserve">OVERBUDGET: exterior wall lights need replacement </t>
  </si>
  <si>
    <t>OVER-BUDGET: $4K vandalized electrical repairs 1.2022 exceeded budget contingencies to date.</t>
  </si>
  <si>
    <t>OVER-BUDGET: due to exterior lighting repairs. Variance will continue to year end.</t>
  </si>
  <si>
    <t>OVER-BUDGET: Pot hole repairs of $3K exceeded budget contingencies to date.</t>
  </si>
  <si>
    <t>OVER-BUDGET: Carport repair of $3K exceeded budget contingencies to date.</t>
  </si>
  <si>
    <t>br47157f</t>
  </si>
  <si>
    <t>NEGATIVE VARIANCE - Positive accrual for - ACC WO B10119448 Lighting Exterior Lighting Lamps Out- More exterior lighting repairs and replacements needed than anticipated.</t>
  </si>
  <si>
    <t>OVERBUDGET: Had multiple exterior light repairs which caused unfavorable variance</t>
  </si>
  <si>
    <t>OVER-BUDGET: Did not budget for additional lighting repairs in the amount of $7,753 in October.</t>
  </si>
  <si>
    <t xml:space="preserve">OVERBUDGET: Negative variance due to exterior lighting repair through SMS. Repair was more than budgeted. </t>
  </si>
  <si>
    <t>UNDER-BUDGET: Favorable variance due to lighting repairs/replacements being less than anticipated YTD.</t>
  </si>
  <si>
    <t>OVERBUDGET: Negative variance due to exterior lights going out</t>
  </si>
  <si>
    <t>smoland@linklogistics.com</t>
  </si>
  <si>
    <t>OVER-BUDGET: (3K) Unforeseen repairs needed for broken landscape lighting</t>
  </si>
  <si>
    <t xml:space="preserve">br47245 </t>
  </si>
  <si>
    <t>RECLASS: Actual of $2811 to be reclassed from 50350-000 to here, which will net out against 3k accrual reversal. Expense was accrued for starting in 12/2022 period, invoiced and posted to 1/2023 period. Work completed was heater installation in riser room to prevent pipes freezing over.</t>
  </si>
  <si>
    <t>OVER-BUDGET: Exterior light repairs needed.</t>
  </si>
  <si>
    <t>OVER-BUDGET: Negative variance associated with light replacements</t>
  </si>
  <si>
    <t>OVER BUDGET - Unexpected lighting repairs.</t>
  </si>
  <si>
    <t xml:space="preserve">br47287 </t>
  </si>
  <si>
    <t>OVERBUDGET: extensive light repair at monument sign expended entire year's budget; work done through sms</t>
  </si>
  <si>
    <t xml:space="preserve">bt40738 </t>
  </si>
  <si>
    <t xml:space="preserve">OVER-BUDGET: Unexpected lighting repairs. </t>
  </si>
  <si>
    <t xml:space="preserve">bt40747 </t>
  </si>
  <si>
    <t>OVER BUDGET: numerous outages throughout Airpark South to exterior pole lights - due to ongoing issues and high repair expenses, an unbudgeted LED retrofit JC was approved due to safety concerns with work ongoing - retrofit to be completed in Jan-23.</t>
  </si>
  <si>
    <t xml:space="preserve">OVERBUDGET: exterior wall pack repairs </t>
  </si>
  <si>
    <t xml:space="preserve">OVER BUDGET- No contingency. Recent power line concerns warranted high voltage inspection via T&amp;M.   </t>
  </si>
  <si>
    <t>OVER BUDGET: Exterior lighting replacements</t>
  </si>
  <si>
    <t xml:space="preserve">br40867 </t>
  </si>
  <si>
    <t>UNDER BUDGET-Lighting contingency not needed in 2022.</t>
  </si>
  <si>
    <t xml:space="preserve">OVERBUDGET: Extensive exterior lighting repairs needed. </t>
  </si>
  <si>
    <t>UNDER-BUDGET: Positive variance associated with lighting work/replacements was less than anticipated.</t>
  </si>
  <si>
    <t>OVER-BUDGET: Negative variance associated with additional lighting and underground breaks and light repalcements</t>
  </si>
  <si>
    <t xml:space="preserve">bt40926 </t>
  </si>
  <si>
    <t>OVER BUDGET: Electrical work needed due to previous tenant who vacated prior to Link.</t>
  </si>
  <si>
    <t>OVER BUDGET - unexpected lighting repairs in Q1</t>
  </si>
  <si>
    <t xml:space="preserve">bt40788 </t>
  </si>
  <si>
    <t xml:space="preserve">UNDER BUDGET - Lighting repairs not needed. </t>
  </si>
  <si>
    <t>UNDER BUDGET - Lighting repairs not needed.</t>
  </si>
  <si>
    <t>OVER BUDGET - unexpected lighting repairs.</t>
  </si>
  <si>
    <t xml:space="preserve">bt40737 </t>
  </si>
  <si>
    <t>OVER BUDGET: unbudgeted replacement of riser room heater as existing old unit failed - required to ensure room warm during cold weather.</t>
  </si>
  <si>
    <t xml:space="preserve">bt40739 </t>
  </si>
  <si>
    <t>UNDER-BUDGET: Electric repairs lower than budgeted.</t>
  </si>
  <si>
    <t>OVER BUDGET: major power outages experienced with exterior lighting - due to numerous repairs, an unbudgeted JC was created for LED upgrade which is ongoing; +/- $8k expense reclassed to JC for emergency electrical repairs from flood event within Syngenta suite caused by TT modifications - long term solutions in the works with help by RPM and to be addressed on separate JCs.</t>
  </si>
  <si>
    <t xml:space="preserve">OVER BUDGET: New tenant and interior lighting needed to be repaired for tenant. Going forward this will be a tenant responsibility. </t>
  </si>
  <si>
    <t xml:space="preserve">bt40733 </t>
  </si>
  <si>
    <t>OVER BUDGET: unbudgeted work to install 2 new heaters in riser rooms due to existing equipment beyond useful life - to ensure no freezing in cold weather; and misc. exterior lighting repairs to address exterior light power outages.</t>
  </si>
  <si>
    <t xml:space="preserve">bt40743 </t>
  </si>
  <si>
    <t>OVER BUDGET: unbudgeted repairs to common lights; ongoing issues for APS as whole, so JC may be created to address ongoing issues.</t>
  </si>
  <si>
    <t xml:space="preserve">OVER BUDGET- No contingency. Recent power line concerns warranted high voltage inspection via T&amp;M. </t>
  </si>
  <si>
    <t>OVER BUDGET: Exterior lights needed replacement</t>
  </si>
  <si>
    <t xml:space="preserve">br40866 </t>
  </si>
  <si>
    <t>POSS VARIANCE-Lighting repair contingency not utilized yet.</t>
  </si>
  <si>
    <t xml:space="preserve">br40870 </t>
  </si>
  <si>
    <t>POSS VARIANCE-Lighting contingency, wallpacks need to be changed out.</t>
  </si>
  <si>
    <t xml:space="preserve">bt41041 </t>
  </si>
  <si>
    <t>UNDER BUDGET: Due to exterior lighting repairs being less than budgeted for.</t>
  </si>
  <si>
    <t xml:space="preserve"> Over budget: Required exterior lighting repairs  </t>
  </si>
  <si>
    <t xml:space="preserve">bt41055 </t>
  </si>
  <si>
    <t xml:space="preserve">UNDER-BUDGET: Property was acquired and we do not have electrical maintenance contract in place. Due to this, we did not have any repairs needed for exterior lighting at the property. We will have a capital project for exterior LED lights to be installed in 2023. </t>
  </si>
  <si>
    <t xml:space="preserve">bt40914 </t>
  </si>
  <si>
    <t>POSITIVE VARIANCE: Electrical and Lighting not needed in 2022</t>
  </si>
  <si>
    <t xml:space="preserve">bt40917 </t>
  </si>
  <si>
    <t xml:space="preserve">bt41068 </t>
  </si>
  <si>
    <t>OVER-BUDGET: Lender required infrared scan not budgeted.</t>
  </si>
  <si>
    <t>OVERBUDGET: due to significate conduit repair completed to bring power to exterior lights.</t>
  </si>
  <si>
    <t xml:space="preserve">POSITIVE VARIANCE: not a LL responsibility </t>
  </si>
  <si>
    <t xml:space="preserve">OVER BUDGET due to replacement of unbudgeted light pole in Feb </t>
  </si>
  <si>
    <t xml:space="preserve">OVER BUDGTED: Exterior lighting repairs more than anticipated. </t>
  </si>
  <si>
    <t xml:space="preserve">br40885 </t>
  </si>
  <si>
    <t>OVER BUDGET: Unfavorable variance associated with underground electric line that failed.  It was original and not in conduit.</t>
  </si>
  <si>
    <t xml:space="preserve">bt41022 </t>
  </si>
  <si>
    <t xml:space="preserve">UNDER BUDGET: Tenant is a self performer </t>
  </si>
  <si>
    <t>OVER-BUDGET: CAM Electrical and Lighting was higher than budgeted as the expense was not included with the 2022 operating budget.</t>
  </si>
  <si>
    <t>UNDERBUDGET - prior owner budgeted for LED replacements. This has been postponed and will/would be billed to capital.</t>
  </si>
  <si>
    <t xml:space="preserve">UNDER BUDGET - Due to Electrical and Lighting needs less than anticipated. </t>
  </si>
  <si>
    <t>OVER BUDGET: Previous management company was using GL account 50355-000 (General Building Maintenance) for all expenses including HVAC, pest control, janitorial, electrical and lighting. Expenses have been coded to the correct GL account in 2022. Link acquired this portfolio 07/2021.</t>
  </si>
  <si>
    <t xml:space="preserve">bt41237 </t>
  </si>
  <si>
    <t xml:space="preserve">OVER BUDGET- Exterior Light repairs more than budgeted amount. </t>
  </si>
  <si>
    <t xml:space="preserve"> OVER BUDGET: This recently acquired bldg didn't have any money allocated to this account... most repair money is reflected in 50355-000 [CAM] General Building Maintenance where you will see the offset credit. Main expense in this acct was the re-feeding of a pole light @ $2500.  </t>
  </si>
  <si>
    <t xml:space="preserve">bt41239 </t>
  </si>
  <si>
    <t>OVER BUDGET: Exterior light and timer repairs needed at Ta Chen.</t>
  </si>
  <si>
    <t>OVER BUDGET - PO was incorrectly coded to CAM and thus accrued incorrectly. PO has since been revised to correct NB Tenant Damages code.</t>
  </si>
  <si>
    <t>OVER-BUDGET: Nothing budgeted for Electrical &amp; Lighting expenses.</t>
  </si>
  <si>
    <t>OVER BUDGET-Replace burnt out lights and ballasts in exterior lot.</t>
  </si>
  <si>
    <t xml:space="preserve">bt41057 </t>
  </si>
  <si>
    <t>UNDERBUDGET - prior owner budgeted for LED replacements, This has been postponed and will/would be done under capital.</t>
  </si>
  <si>
    <t xml:space="preserve">bt41142 </t>
  </si>
  <si>
    <t>OVER BUDGET - UNEXPECTED LIGHTING REPAIRS</t>
  </si>
  <si>
    <t xml:space="preserve">bt41176 </t>
  </si>
  <si>
    <t xml:space="preserve">UNDER-BUDGET: Property does not have a contract in place for electrical lighting services therefore no maintenance/repairs were needed. The budget will be used/carried over for 2023 Exterior LED lights for the property. </t>
  </si>
  <si>
    <t xml:space="preserve">br41319 </t>
  </si>
  <si>
    <t>NEGATIVE VARIANCE: Replaced 11 wall packs that were out of warranty.</t>
  </si>
  <si>
    <t>UNDER BUDGET: All funds budgeted for repairs not utilized,</t>
  </si>
  <si>
    <t>OVER BUDGET: Change of 4 Lamps on 2/16/23</t>
  </si>
  <si>
    <t>OVER BUDGET: Exterior wall pack and pole light repairs needed.</t>
  </si>
  <si>
    <t xml:space="preserve">bt41213 </t>
  </si>
  <si>
    <t>OVER BUDGET - UNEXPECTED EXETERIOR LIGHTING REPAIRS</t>
  </si>
  <si>
    <t xml:space="preserve">bt41218 </t>
  </si>
  <si>
    <t xml:space="preserve">OVER BUDGET: Necessary exterior lighting repairs needed in Q1, Q2 and Q3 for security concerns. </t>
  </si>
  <si>
    <t>OVER BUDGET - Unbudgeted lighting repairs</t>
  </si>
  <si>
    <t>Overbudget - 2021 repairs paid in 2022</t>
  </si>
  <si>
    <t>UNDER BUDGET: No elec. R&amp;M required to date - 2023 LED scheduled and budget adjusted</t>
  </si>
  <si>
    <t xml:space="preserve">OVER BUDGET:  Unbudgeted exterior lighting repairs ($4K).  </t>
  </si>
  <si>
    <t>OVER-BUDGET: Took over this location in April, 2022; Prior owner repair not budget in the amount of $10,781</t>
  </si>
  <si>
    <t xml:space="preserve">br44109 </t>
  </si>
  <si>
    <t>UNDER-BUDGET - Less lighting repairs than anticipated</t>
  </si>
  <si>
    <t>clepulu@linklogistics.com</t>
  </si>
  <si>
    <t xml:space="preserve">UNDER-BUDGET: did not spend as much as anticipated. </t>
  </si>
  <si>
    <t xml:space="preserve">OVER-BUDGET: did year end reclass for exterior light repair due to underground wires cut. </t>
  </si>
  <si>
    <t xml:space="preserve">UNDER-BUDGET: Due to vendor contract with prior ownership not transferred. </t>
  </si>
  <si>
    <t xml:space="preserve">bt41271 </t>
  </si>
  <si>
    <t>OVER BUDGET: locks added to breakers in both spaces to pass CO</t>
  </si>
  <si>
    <t xml:space="preserve">UNDERBUDGET - prior owner budgeted for LED replacements. This has been postponed and will/would be under capital. </t>
  </si>
  <si>
    <t>UNDER BUDGET--Less than anticipated electrical repairs because Customer is not utilizing the space.</t>
  </si>
  <si>
    <t>POSITIVE VARIANCE--related to increased vacancy and LED retrofit completed in 2022.  No lighting repairs needed.</t>
  </si>
  <si>
    <t xml:space="preserve">bt41184 </t>
  </si>
  <si>
    <t>OVER-BUDGET: due to multiple leak repairs in 2022.</t>
  </si>
  <si>
    <t xml:space="preserve">br41284 </t>
  </si>
  <si>
    <t>OVER-BUDGET: (10k) Acquisition budget did not capture repair expenses. Unforeseen repairs needed to interior emergency lighting.</t>
  </si>
  <si>
    <t xml:space="preserve">bt41196 </t>
  </si>
  <si>
    <t>UNDER BUDGET- exterior lighting repair</t>
  </si>
  <si>
    <t xml:space="preserve">bt41293 </t>
  </si>
  <si>
    <t>OVER-BUDGET: The lights throughout the warehouse had issues from roof leaks.</t>
  </si>
  <si>
    <t xml:space="preserve"> OVER BUDGET: Exterior lighting repairs necessary to keep the bldg safe more than budgeted.  </t>
  </si>
  <si>
    <t xml:space="preserve">OVER BUDGET: Parking lot lights - exterior lighting lamps out  </t>
  </si>
  <si>
    <t xml:space="preserve">bt41233 </t>
  </si>
  <si>
    <t>OVER-BUDGET: Due to exterior wall pack and flood light repairs.</t>
  </si>
  <si>
    <t xml:space="preserve">bt41243 </t>
  </si>
  <si>
    <t>OVER-BUDGET: Due to wall pack lighting repairs required at premises.</t>
  </si>
  <si>
    <t xml:space="preserve">br44123 </t>
  </si>
  <si>
    <t xml:space="preserve">OVER-BUDGET: emergency repair prior to the PSB transition. </t>
  </si>
  <si>
    <t>UNDER BUDGET - Due to Electrical and Lighting repairs less than anticipated.</t>
  </si>
  <si>
    <t>POSITIVE VARIANCE--Less than anticipated electrical repairs and LED Retrofit completed in 2021 reduced any lighting repairs that were budgeted.</t>
  </si>
  <si>
    <t xml:space="preserve">UNDER BUDGET - Electric repairs not needed. </t>
  </si>
  <si>
    <t>POSITIVE VARIANCE--Initial invoices were coded to general repairs and maintenance and less than anticipated electrical repairs.</t>
  </si>
  <si>
    <t xml:space="preserve">bt41362 </t>
  </si>
  <si>
    <t>UNDER BUDGET: Materials/Stock needed in 2022 has been less than in previous years. True variance. MM</t>
  </si>
  <si>
    <t>UNDER BUDGET: Materials/Stock/Repairs completed less than previous years.  True Variance.  MM</t>
  </si>
  <si>
    <t xml:space="preserve">br44234 </t>
  </si>
  <si>
    <t xml:space="preserve">    UNDER-BUDGET: project this money was placed for was completed in 2021.</t>
  </si>
  <si>
    <t xml:space="preserve">UNDER-BUDGET: project budgeted in April got put on hold due to acquisition. </t>
  </si>
  <si>
    <t xml:space="preserve">POSITIVE VARIANCE: exterior electrical work to repair broken conduit that ran underground. </t>
  </si>
  <si>
    <t>OVER-BUDGET: Due to post depreciation journal entries by accounting.</t>
  </si>
  <si>
    <t>POSITIVE VARIANCE-- Sofit Heater Electrical Repair in January was capitalized with PSB; Timing Variance for Generator Testing, Testing complete billed in 09/2022.</t>
  </si>
  <si>
    <t xml:space="preserve">UNDER BUDGET: Due to under utilized repair contingencies to date. </t>
  </si>
  <si>
    <t>RECLASS: Aquicore quarterly invoice was paid to incorrect GL; 50390-000.  Reclass will be completed to move invoice to correct GL; 50310-000. MM</t>
  </si>
  <si>
    <t>NEGATIVE VARIANCE: Due to unbudgeted projects placed in CAPCAM account - new OS&amp;Y valve, a sensor, a GCI outlet, and wall pack. MM</t>
  </si>
  <si>
    <t>UNDER BUDGET: $18k will be spent in December for Building Electrical PM scheduled for 12/9. Invoice was accrued for as it was not paid prior to Link deadline.  MM</t>
  </si>
  <si>
    <t>RECLASS:  Will reclass $5K to 50355 General Building Maintenance.</t>
  </si>
  <si>
    <t xml:space="preserve">OVER-BUDGET - extensive lighting repairs @2301 lights and wiring, will move to unbudgeted capex job if possible. </t>
  </si>
  <si>
    <t>UNDERBUDGET--Less than anticipated electrical and lighting repairs and mapping issues.</t>
  </si>
  <si>
    <t>POSITIVE VARIANCE--Infrared Scan deferred $1,550 to November, less than anticipated electrical repairs.</t>
  </si>
  <si>
    <t>under budget due to accruals, as well as there by a far lesser volume of electrical related calls this quarter.</t>
  </si>
  <si>
    <t xml:space="preserve">br44153 </t>
  </si>
  <si>
    <t xml:space="preserve">UNDER BUDGET: Contingencies for exterior pole light repairs have been under utilized to date. </t>
  </si>
  <si>
    <t>UNDER BUDGET - Fewer lighting repairs needed than budgeted.</t>
  </si>
  <si>
    <t xml:space="preserve">br44222 </t>
  </si>
  <si>
    <t>UNDERBUDGET - Have not needed the full budget for exterior lighting or other electrical repairs.</t>
  </si>
  <si>
    <t>RECLASS - IRS electrical expenses of $2,049.98 needs to be reclassed out of operating expenses.</t>
  </si>
  <si>
    <t>NEGATIVE VARIANCE : Delayed depreciation of 2022 CAP Improvement Work</t>
  </si>
  <si>
    <t>OVER-BUDGET - Exterior Lights Repairs.</t>
  </si>
  <si>
    <t>UNDER BUDGET: Due to estimated electrical and lighting expense budget being more than actuals.</t>
  </si>
  <si>
    <t>UNDER BUDGET: Monthly services and reactive repairs have not met contingencies to date. However, when reviewing the prior owner financial report, 12 month statement, electrical and lighting maintenance was not included in budget. Therefore, not able to tell where the budget number in variance report in the amount of $2,798.00 came from.</t>
  </si>
  <si>
    <t>OVER-BUDGET - Exterior lights repairs.</t>
  </si>
  <si>
    <t>POSITIVE VARIANCE of $3k due to less exterior lighting repairs needed in 2022</t>
  </si>
  <si>
    <t>POSITIVE VARIANCE--Less than anticipated lighting and electrical repairs, completed an entire exterior LED upgrade in late 2021.</t>
  </si>
  <si>
    <t xml:space="preserve">    UNDER BUDGET: Monthly services and reactive repairs have not met contingencies to date. However, when reviewing the prior owner financial report, 12 month statement, electrical and lighting maintenance was not included in budget. Therefore, not able to tell where the budget number in variance report in the amount of $2,987 came from.</t>
  </si>
  <si>
    <t>UNDERBUDGET - Allocation for exterior lighting repairs has not been needed.</t>
  </si>
  <si>
    <t>UNDER-BUDGET - Savings for the year due to LED upgrade.</t>
  </si>
  <si>
    <t>PSB expense reclass accrual.</t>
  </si>
  <si>
    <t>UNDER-BUDGET - Savings due to LED lights.</t>
  </si>
  <si>
    <t xml:space="preserve"> UNDER-BUDGET - Savings for the year due to LED lights.</t>
  </si>
  <si>
    <t>Underbudget - have not needed to use the full budgeted money on electrical needs.</t>
  </si>
  <si>
    <t>Favorable variance, possibly missing invoices though</t>
  </si>
  <si>
    <t>Over Budget - exceeded Budget contingency due to exterior lighting maintenance needed</t>
  </si>
  <si>
    <t xml:space="preserve">POSITIVE VARIANCE due to upgrade of digital timers not being billed. Service was completed in March and should reflect on next qtr. report. </t>
  </si>
  <si>
    <t>OVERBUDGET - exceeded PSB contingency due to bldg shell CO requirements.</t>
  </si>
  <si>
    <t>UNDER-BUDGET most lights are LED no major repairs needed.</t>
  </si>
  <si>
    <t xml:space="preserve">OVER-BUDGET: more repairs in March than anticipated. </t>
  </si>
  <si>
    <t>OVER-BUDGET: Unbudgeted repairs to exterior walls and soffit due to post obligation repairs.</t>
  </si>
  <si>
    <t>NEGATIVE VARIANCE:  Structural engineering services for Miami Dade mandated project.</t>
  </si>
  <si>
    <t>NEGATIVE - ACCOUNTING REVERSED  SMS CONCRETE REPAIR CHARGES FROM 10/22</t>
  </si>
  <si>
    <t xml:space="preserve">OVER-BUDGET: CAM Structural and Foundation Repairs were higher than budgeted primarily due to the unbudgeted exterior erosion repairs due to the lender tour.  </t>
  </si>
  <si>
    <t xml:space="preserve">OVERBUDGET: Truck court repairs needed. Should have been coded to Exterior Asphalt and Concrete. </t>
  </si>
  <si>
    <t xml:space="preserve">br42304 </t>
  </si>
  <si>
    <t xml:space="preserve">NEGATIVE VARIENCE: Accrual from SMS that will be coded to NB when it lands in yardi. Repairs due to FedEx truck damage   </t>
  </si>
  <si>
    <t xml:space="preserve">bt42374 </t>
  </si>
  <si>
    <t>OVER BUDGET - Facade Repairs to building $4600</t>
  </si>
  <si>
    <t xml:space="preserve">NEGATIVE VARIANCE: $3900 accrual 6.2022  </t>
  </si>
  <si>
    <t>UNDER BUDGET: Unable to find budget figure origination.</t>
  </si>
  <si>
    <t>OVER BUDGET: Repairs to rock wall due to truck driver turning and hitting the rockwall. Unable to identify trucking company.</t>
  </si>
  <si>
    <t xml:space="preserve">br46412 </t>
  </si>
  <si>
    <t>UNDER-BUDGET  Structural concrete fence repairs.</t>
  </si>
  <si>
    <t xml:space="preserve">br46413 </t>
  </si>
  <si>
    <t>UNDER-BUDGET Project was a repair  ended up being replaced and put into Capital</t>
  </si>
  <si>
    <t>RECLASS:  SMS B9760668 to be allocated to all 5 PID's on campus.  Multi holes in fence line along property line.</t>
  </si>
  <si>
    <t xml:space="preserve">OVER BUDGET: Replacement of stairs needed as they were about to collapse. </t>
  </si>
  <si>
    <t>OVER BUDGET - due to structural and foundation repairs.</t>
  </si>
  <si>
    <t xml:space="preserve">bt40599 </t>
  </si>
  <si>
    <t xml:space="preserve">br40610 </t>
  </si>
  <si>
    <t>OVER-BUDGET: Unforeseen damage to catch basin, sinkhole repair - April 2022 ($4,352)</t>
  </si>
  <si>
    <t>OVER BUDGET failing plumbing trench in suite A, Artistic Southern, was replaced not budgeted.</t>
  </si>
  <si>
    <t xml:space="preserve">br47106 </t>
  </si>
  <si>
    <t>OVER-BUDGET: Due to failing trench/damaged slab.</t>
  </si>
  <si>
    <t>OVER BUDGET: concrete repairs in truck court. Variance will continue to year-end.</t>
  </si>
  <si>
    <t xml:space="preserve">NEGATIVE VARIANCE: Due to accrual for structural repairs project which are part of tenant move out. </t>
  </si>
  <si>
    <t>OVER BUDGET - Structural concrete repairs needed for new tenant.</t>
  </si>
  <si>
    <t xml:space="preserve">br40830 </t>
  </si>
  <si>
    <t>RECLASS- Concrete barrier around fire hydrants is protective and not structural. Reclass to 50355-000 [CAM] General Building Maintenance</t>
  </si>
  <si>
    <t>UNDER BUDGET - Foundation repairs not needed.</t>
  </si>
  <si>
    <t>UNDER BUDGET - Structural repairs not needed.</t>
  </si>
  <si>
    <t xml:space="preserve">OVER BUDGET - Unbudgeted repairs needed  </t>
  </si>
  <si>
    <t xml:space="preserve">br44166 </t>
  </si>
  <si>
    <t xml:space="preserve">OVER BUDGET: Due to repairs related to structural foundation movement of building. </t>
  </si>
  <si>
    <t>OVER-BUDGET - Capital Improvement Recovery Adjustment</t>
  </si>
  <si>
    <t>UNDER BUDGET - Roof contract lower than expected.</t>
  </si>
  <si>
    <t>UNDER BUDGET due to capital work completed for the roof repairs.</t>
  </si>
  <si>
    <t xml:space="preserve">br40101 </t>
  </si>
  <si>
    <t>RECLASS NEEDED: Annual Roof maintenance was budgeted to GL 50321-000 but expensed to GL 50321-000. Need reclass of R&amp;M identified by 2022 Annual Roof inspection for $7,298 completed 3/2023.</t>
  </si>
  <si>
    <t xml:space="preserve">br40117 </t>
  </si>
  <si>
    <t>POSITIVE VARIANCE: Due to roof R&amp;M invoice for $5,670 was incorrectly processed under CAM Roof Repairs GL 50321-000.</t>
  </si>
  <si>
    <t xml:space="preserve">br40080 </t>
  </si>
  <si>
    <t>POSITIVE VARIANCE:  Less cost than expected for Annual inspection reports.</t>
  </si>
  <si>
    <t xml:space="preserve">br40028 </t>
  </si>
  <si>
    <t xml:space="preserve">OVER-BUDGET: Additional roof repairs required. </t>
  </si>
  <si>
    <t xml:space="preserve">NEGATIVE VARIANCE: Preventative Maintenance. </t>
  </si>
  <si>
    <t>RECLASS offset with CAM Roof Repairs for 2023 PM Repairs.</t>
  </si>
  <si>
    <t xml:space="preserve">br40141 </t>
  </si>
  <si>
    <t xml:space="preserve">OVER BUDGET - Roof leak repairs and maintenance. </t>
  </si>
  <si>
    <t xml:space="preserve">br40163 </t>
  </si>
  <si>
    <t xml:space="preserve">UNDER-BUDGET: Annual roof inspection billed less than budgeted. </t>
  </si>
  <si>
    <t xml:space="preserve">br40151 </t>
  </si>
  <si>
    <t xml:space="preserve">UNDER BUDGET: CAM Contract Roof Maintenance lower than budget primarily due to the reclass of the annual roof repairs.  Per the terms of the lease, roof repairs are considered a customer responsibility.  Amount for roof repairs was billed directly to the customer, who has paid. </t>
  </si>
  <si>
    <t xml:space="preserve">br40153 </t>
  </si>
  <si>
    <t>RECLASS: $8212 from GL 50321-000 has been requested to be reclassed to this GL 50320-000.</t>
  </si>
  <si>
    <t xml:space="preserve">br40189 </t>
  </si>
  <si>
    <t xml:space="preserve"> OVER-BUDGET: The 2023 Roof Repairs &amp; Maintenance cost was higher than budgeted. Work included repair of flashings and cleaning dirt and debris from roof and drainage areas.</t>
  </si>
  <si>
    <t xml:space="preserve">br40190 </t>
  </si>
  <si>
    <t>NEGATIVE VARIANCE - PM repairs to the roof were budgeted in CAM Roof Repairs and were planned in April. Repairs have been completed and were classed to CAP CAM Contract Roof Maintenance. Since expense exceeds $1000 threshold, expenses is depreciated back to tenants</t>
  </si>
  <si>
    <t>RECLASS cap cam roof repair, debit 5031-000 credit 50320-000 for $3,000.</t>
  </si>
  <si>
    <t xml:space="preserve">Positive Variance: RMI may not have sent all invoaices for PM work </t>
  </si>
  <si>
    <t xml:space="preserve">br40150 </t>
  </si>
  <si>
    <t xml:space="preserve">OVER-BUDGET: Expenses incurred for roof replacement consultant not budgeted for. </t>
  </si>
  <si>
    <t xml:space="preserve">br40248 </t>
  </si>
  <si>
    <t>UNDER BUDGET - roof repairs needed were less than budgeted amount for 2022. After speaking with the vendor the items for the 2022 budget were completed in 2021.</t>
  </si>
  <si>
    <t>UNDER-BUDGET: Due to unused contingencies for roof repairs.</t>
  </si>
  <si>
    <t>OVER-BUDGET: Due to unbudgeted roof repairs that need to be reclassed to roof repairs GL.</t>
  </si>
  <si>
    <t xml:space="preserve">UNDER-BUDGET: (5k) Repairs coded to roof repairs per 2022 repair budget. </t>
  </si>
  <si>
    <t xml:space="preserve">br40281 </t>
  </si>
  <si>
    <t>OVER BUDGET - Annual Preventative Maintenance Repairs - Approved by National Ops</t>
  </si>
  <si>
    <t xml:space="preserve">OVER BUDGET due to unexpected roof repairs needed in Mar </t>
  </si>
  <si>
    <t>UNDER-BUDGET: Entire contingency for preventative maintenance not needed due to satisfactory condition of roof.</t>
  </si>
  <si>
    <t xml:space="preserve">br40333 </t>
  </si>
  <si>
    <t>NEGATIVE VARIANCE due to accruals for contract roof maint</t>
  </si>
  <si>
    <t xml:space="preserve">br40339 </t>
  </si>
  <si>
    <t xml:space="preserve">OVER BUDGET: Due to invoice 27457 needing to be reclassed to 50321-000 instead of it being in GL 50320. Once this is reclassed will be under budget.  </t>
  </si>
  <si>
    <t xml:space="preserve">br40332 </t>
  </si>
  <si>
    <t xml:space="preserve">br40379 </t>
  </si>
  <si>
    <t xml:space="preserve">NEGATIVE VARIANCE: Due to accrual offset recovery adjustment.  </t>
  </si>
  <si>
    <t>UNDER-BUDGET: Roof repair expense incurred in Acct: 50321-000</t>
  </si>
  <si>
    <t>RECLASS: PM will submit reclass from 50321-000 to 50320-000 $2.7k repair per 2021 inspection</t>
  </si>
  <si>
    <t>UNDER BUDGET.  Full scope for PM repairs not necessary.</t>
  </si>
  <si>
    <t xml:space="preserve">POSITIVE VARIANCE due to repairs related to annual inspection offset to roof repair CAM account.  </t>
  </si>
  <si>
    <t xml:space="preserve">bt42019 </t>
  </si>
  <si>
    <t>UNDER BUDGET: Line item for contract maintenance less than budgeted.</t>
  </si>
  <si>
    <t xml:space="preserve">bt42017 </t>
  </si>
  <si>
    <t>RECLASS. Budgeted PM roof repairs coded to contract roof maintenance vs. cam roof repairs.</t>
  </si>
  <si>
    <t>OVER BUDGET: Need to reclass invoice 27455 to GL50321.</t>
  </si>
  <si>
    <t>OVER BUDGET: excessive costs due to 2022 annual inspection repairs completed in Q1</t>
  </si>
  <si>
    <t>UNDER BUDGET: Repairs after annual PM inspection coded to CAM roof repair.</t>
  </si>
  <si>
    <t xml:space="preserve">bt42024 </t>
  </si>
  <si>
    <t>UNDER BUDGET: Contract repairs after PM inspection coded to CAM roof repairs.</t>
  </si>
  <si>
    <t>Under Budget due to annual roof inspection / PM being less than budgeted.</t>
  </si>
  <si>
    <t>NEGATIVE - INVOICE FOR $9000 CODED TO CAP/CAM. WILL BE RECLASSED TO ROOF REPAIRS - 50366-000 IF NEEDED.</t>
  </si>
  <si>
    <t>NEGATIVE - INVOICE FOR $5265 CODED TO CAP/CAM. WILL BE RECLASSED TO ROOF REPAIRS - 50366-000 IF NEEDED.</t>
  </si>
  <si>
    <t>UNDER-BUDGET - contract repairs under acct 50321-000 "roof repairs"</t>
  </si>
  <si>
    <t>NEGATIVE VARIANCE: Accrual for delayed Roof Annual Inspection Charges</t>
  </si>
  <si>
    <t xml:space="preserve">bt42063 </t>
  </si>
  <si>
    <t>OVER BUDGET: Recovery adjustment, post depreciation $4,050.</t>
  </si>
  <si>
    <t xml:space="preserve">br42093 </t>
  </si>
  <si>
    <t xml:space="preserve">UNDER-BUDGET: CAM Roof Repairs were less than budgeted primarily due to lower than anticipated roof maintenance costs.  </t>
  </si>
  <si>
    <t xml:space="preserve">UNDERBUDGET: Roof PM Repairs budgeted to this GL did not occur in 2022. </t>
  </si>
  <si>
    <t xml:space="preserve">POSITIVE VARINAVE: not all RMI invoaices recived </t>
  </si>
  <si>
    <t xml:space="preserve">OVER BUDGET - PM repairs to the roof were budgeted in CAM Roof Repairs and were planned in April. Repairs have been completed and were classed to CAP CAM Contract Roof Maintenance. Since expense exceeds $1000 threshold, expenses is depreciated back to tenants. Actuals are also greater than budget. </t>
  </si>
  <si>
    <t xml:space="preserve">UNDER BUDGET - Expense for preventative maintenance repairs were classed to Roof repairs instead of this category. </t>
  </si>
  <si>
    <t>NEGATIVE VARIANCE - PM repairs to the roof were budgeted in CAM Roof Repairs and were planned in April. Repairs have been completed and were classed to CAP CAM Contract Roof Maintenance. Since expense exceeds $1000 threshold, expenses is depreciated back to tenants.</t>
  </si>
  <si>
    <t xml:space="preserve">bp42213 </t>
  </si>
  <si>
    <t>NEGATIVE VARIANCE  ($5k) Timing of 2022 roof repair.</t>
  </si>
  <si>
    <t xml:space="preserve">bp42215 </t>
  </si>
  <si>
    <t>NEGATIVE VARIANCE ($5k) - Depreciated 2022 roof repair.</t>
  </si>
  <si>
    <t xml:space="preserve">POSITIVE VARIANCE: not all RMI invoices recived </t>
  </si>
  <si>
    <t xml:space="preserve">br42207 </t>
  </si>
  <si>
    <t>NEGATIVE VARIANCE: 2022 Roof repairs billed in 2023</t>
  </si>
  <si>
    <t xml:space="preserve">br42262 </t>
  </si>
  <si>
    <t xml:space="preserve">OVER BUDGET: Corp Upload Budget: $5,669 Recommended RM Repair completed not included in the budget   </t>
  </si>
  <si>
    <t>NEGATIVE VARIANCE:  annual roof maintenance costs higher than budgeted $</t>
  </si>
  <si>
    <t xml:space="preserve">OVER BUDGET: Corp Upload Budget: $9,135 Recommended RM Repair completed not included in the budget   </t>
  </si>
  <si>
    <t xml:space="preserve">UNDER_BUDGET: Project budgeted for repair was added to Capital. </t>
  </si>
  <si>
    <t>UNDER-BUDGET: Less roof repairs needed than anticipated.</t>
  </si>
  <si>
    <t>POSITIVE VARIANCE: Roof expenses incurred in Acct 50321-000 but budgeted in this account.</t>
  </si>
  <si>
    <t xml:space="preserve">bt42475 </t>
  </si>
  <si>
    <t>NEGATiVE-VARIANCE Due to timing of annual roof repairs</t>
  </si>
  <si>
    <t xml:space="preserve">bt42461 </t>
  </si>
  <si>
    <t>OVER BUDGET: planned 2022 roof R&amp;M completed in May prior to construction cancelling all planned maintenance; this roof has experienced a good amount of leaks this year.</t>
  </si>
  <si>
    <t xml:space="preserve">bt42466 </t>
  </si>
  <si>
    <t>UNDER BUDGET: planned 2022 roof R&amp;M cancelled by construction team.</t>
  </si>
  <si>
    <t>UNDER BUDGET - due to the repair invoice of $3,285 being budgeted in CAM Contract - Roof Maintenance but miscoded to CAM Roof Repairs. This has created an over budget in CAM Roof Repairs, but there is no need to reclass the invoice since net effect is minimal to overall CAM expenses.</t>
  </si>
  <si>
    <t xml:space="preserve">bt42474 </t>
  </si>
  <si>
    <t>NEGATIVE-VARIANCE Due to timing of annual roof repairs</t>
  </si>
  <si>
    <t xml:space="preserve">br42319 </t>
  </si>
  <si>
    <t>OVER BUDGET. 2021 Roof Repair Cost totaling approx. $4K.</t>
  </si>
  <si>
    <t xml:space="preserve">bt42503 </t>
  </si>
  <si>
    <t xml:space="preserve">NEGATIVE VARIANCE - Due to recovery adjustment to offset </t>
  </si>
  <si>
    <t xml:space="preserve">bt42495 </t>
  </si>
  <si>
    <t xml:space="preserve">UNDER-BUDGET: Offsets roof repairs </t>
  </si>
  <si>
    <t xml:space="preserve">bt42472 </t>
  </si>
  <si>
    <t>NEGATIVE-VARIANCE due to timing of annual roof repairs</t>
  </si>
  <si>
    <t>RECLASS: $5,760 from 50320-000 [CAM] Contract - Roof Maintenance to 50321-000 [CAM] Roof Repairs as the POs created by National OPS were coded to Contract - Roof instead of Roof Repairs.</t>
  </si>
  <si>
    <t xml:space="preserve">bt42525 </t>
  </si>
  <si>
    <t>OVER BUDGET: 2022 Roof R&amp;M.</t>
  </si>
  <si>
    <t xml:space="preserve">bt42486 </t>
  </si>
  <si>
    <t xml:space="preserve">UNDER BUDGET: The annual inspection cost less than expected </t>
  </si>
  <si>
    <t xml:space="preserve">POSITIVE VARINAVE: nt all RMI invoaices recived </t>
  </si>
  <si>
    <t xml:space="preserve">bt42550 </t>
  </si>
  <si>
    <t>RECLASS: Partial amount for annual roof repairs needs to be reclassed to CAM Roof Repairs.</t>
  </si>
  <si>
    <t xml:space="preserve">bt42530 </t>
  </si>
  <si>
    <t xml:space="preserve">POSITIVE VARIANCE: not all rmi invoaices recived </t>
  </si>
  <si>
    <t>UNDER-BUDGET: Roof repair expenses incurred in acct 50320-000</t>
  </si>
  <si>
    <t xml:space="preserve">bt42529 </t>
  </si>
  <si>
    <t xml:space="preserve">POSITIVE VARIANCE: Not all RMI invoiaces not recived </t>
  </si>
  <si>
    <t>OVER-BUDGET: (3k) Unbudgeted roof investigation/work requested by tt per reoccurring roof leaks; leaks are coming from HVAC units</t>
  </si>
  <si>
    <t xml:space="preserve">NEGATIVE VARIANCE due to unbudgeted preventative maintenance repairs needed in 2022.  Only the annual inspection fees were budgeted. </t>
  </si>
  <si>
    <t>NEGATIVE VARIANCE: Due to timing of PM to roof</t>
  </si>
  <si>
    <t>NEGATIVE VARIANCE (3k) journal entry accrual for preventative maintenance repairs. Repairs budgeted under GL 50321000. Invoice will be coded to correct GL when received.</t>
  </si>
  <si>
    <t>UNDER BUDGET: Roof Maintenance expense budgeted for spring. Repairs were not necessary.</t>
  </si>
  <si>
    <t xml:space="preserve">bt42476 </t>
  </si>
  <si>
    <t>UNDER BUDGET: Due to roof repairs not incurred.</t>
  </si>
  <si>
    <t>UNDER BUDGET: Due to roof repairs posted under repairs vs. contract.</t>
  </si>
  <si>
    <t xml:space="preserve">bt42576 </t>
  </si>
  <si>
    <t xml:space="preserve">bt42582 </t>
  </si>
  <si>
    <t xml:space="preserve">RECLASS to budgeted CAM Roof Repairs related to the 2023 PM work.  </t>
  </si>
  <si>
    <t>UNDDERBUGET - savings will offset the overage in CAM - Contract Roof and allocated to - 50366-000 &amp; 51290-000.</t>
  </si>
  <si>
    <t>UNDER BUDGET: Due to roof repairs less than anticipated.</t>
  </si>
  <si>
    <t>NEGATIVE - INVOICE FOR $5400 CODED TO CAP/CAM. WILL BE RECLASSED TO ROOF REPAIRS - 50366-000 IF NEEDED.</t>
  </si>
  <si>
    <t>OVER BUDGET: Due to unexpected renewal fees.</t>
  </si>
  <si>
    <t xml:space="preserve">bt42598 </t>
  </si>
  <si>
    <t>RECLASS: Contracted roof repairs hit CAM Roof Repair GL; submitted reclass to move this expense to Contract Roof GL. No variance once reclassed.</t>
  </si>
  <si>
    <t>OVER BUDGET - $3500 Due to Corp Upload of Roof Depreciation on 3/31/23</t>
  </si>
  <si>
    <t xml:space="preserve">OVER BUDGET - Roof repair needs were higher than anticipated in Q1 due to sever winter conditions. </t>
  </si>
  <si>
    <t>UNDER-BUDGET: Due to roof repair contigency not met as of Year End.</t>
  </si>
  <si>
    <t xml:space="preserve">OVER BUDGET - Due to Contract - Roof Maintenance more than anticipated. </t>
  </si>
  <si>
    <t>UNDER BUDGET - Due to Contract - Roof Maintenance needs less than anticipated.</t>
  </si>
  <si>
    <t xml:space="preserve">RECLASS 2023 Roof R&amp;M to offset CAM Roof Repairs account.  </t>
  </si>
  <si>
    <t xml:space="preserve">UNDER-BUDGET: Anticipated roof repairs and maintenance not necessary. </t>
  </si>
  <si>
    <t xml:space="preserve">UNDER-BUDGET: Anticipated roof repairs not necessary. </t>
  </si>
  <si>
    <t>POSITIVE VARIANCE: Preventative maintenance repairs coded to 50321-000.</t>
  </si>
  <si>
    <t>NEGATIVE VARIANCE due to accrual for work made to CAM Roof Repairs but reclass from CAP CAM to CAM Contract - Roof Maintenance.  Once reversal made, in total, roof repairs will be under budget by $1K.</t>
  </si>
  <si>
    <t xml:space="preserve">RECLASS offset with CAM Roof Repairs.  </t>
  </si>
  <si>
    <t xml:space="preserve">UNDER-BUDGET: Offset by [CAM] Roof Repairs </t>
  </si>
  <si>
    <t>UNDER-BUDGET: Lower Annual Roof Inspection/Admin cost than anticipated.</t>
  </si>
  <si>
    <t>UNDER-BUDGET: Costs offset by [CAM] Roof Repairs (50321-000) actuals.</t>
  </si>
  <si>
    <t>OVER-BUDGET: Past roof maintenance -depreciation</t>
  </si>
  <si>
    <t>UNDER BUDGET: R&amp;M costs less than anticipated</t>
  </si>
  <si>
    <t>POSITIVE VARIANCE: Due to missing contract roof invoices, those will hit in Q4</t>
  </si>
  <si>
    <t xml:space="preserve">UNDER-BUDGET: Budgeted for roof repairs that were not needed in 2022. </t>
  </si>
  <si>
    <t xml:space="preserve">bt42623 </t>
  </si>
  <si>
    <t xml:space="preserve">OVER-BUDGET: Due to roof repair invoice for $5,212.00 was coded to GL-50320-000 when it should have been coded to 50321-000. </t>
  </si>
  <si>
    <t xml:space="preserve">bt40483 </t>
  </si>
  <si>
    <t xml:space="preserve">br40503 </t>
  </si>
  <si>
    <t xml:space="preserve">NEGATIVE VARIANCE - PM repairs to the roof were budgeted in CAM Roof Repairs and were planned in April. Repairs have been completed and were classed to CAP CAM Contract Roof Maintenance. Since expense exceeds $1000 threshold, expenses is depreciated back to tenants. </t>
  </si>
  <si>
    <t>UNDER BUDGET: RMI Invoices only, SRC costs less than anticipated</t>
  </si>
  <si>
    <t xml:space="preserve">br46142 </t>
  </si>
  <si>
    <t xml:space="preserve">RECLASS: The repairs post annual inspection were budgeted under Roof Repairs which eliminates the variance.  Budget was $4,227 and charges were $3,780.    </t>
  </si>
  <si>
    <t>RECLASS:  2023 R&amp;M reclassed from 50320-000 (contract) to 50321-000 (repairs)</t>
  </si>
  <si>
    <t>UNDER-BUDGET: Actual preventative maintenance repairs came in lower than anticipated NTE.</t>
  </si>
  <si>
    <t>UNDER BUDGET:  Due to annual roof pm repairs being expensed to [CAM} Roof Repairs.  Savings in Contract Roof will offset overage in Roof Repairs.</t>
  </si>
  <si>
    <t xml:space="preserve">br46141 </t>
  </si>
  <si>
    <t xml:space="preserve">RECLASS: The repairs post annual inspection were budgeted under Roof Repairs which eliminates the variance.  Budget was $4,047 and charges were $4,069. </t>
  </si>
  <si>
    <t xml:space="preserve">OVER BUDGET - Annual Preventative Maintenance Repairs - Approved by National Ops  </t>
  </si>
  <si>
    <t>NEGATIVE VARIANCE: Repairs completed in January but paid in March 23.</t>
  </si>
  <si>
    <t xml:space="preserve">OVER BUDGET: Due to preventative maintenance repairs from the 2022 annual inspection were budgeted in the new CAP CAM account for roof maintenance rather than roof repairs. Moving forward we will code to correct roof repairs.  </t>
  </si>
  <si>
    <t xml:space="preserve">br46155 </t>
  </si>
  <si>
    <t xml:space="preserve">RECLASS: The repairs post annual inspection were budgeted under Roof Repairs which eliminates the variance.  Budget was $2,985 and charges were $2,700.  </t>
  </si>
  <si>
    <t xml:space="preserve"> POSITIVE VARIANCE: Roof inspection repairs coded to 50321-000 Roof Repairs.</t>
  </si>
  <si>
    <t xml:space="preserve">OVER-BUDGET: Variance due to 2023 roof maintenance costs incurred outside of budget. </t>
  </si>
  <si>
    <t xml:space="preserve">Over-Budget: Additional inspection follow up was required due to condition of roof. </t>
  </si>
  <si>
    <t>Roof: Under Budget due to annual roof inspection / PM being less than budgeted.</t>
  </si>
  <si>
    <t xml:space="preserve">NEGATIVE VARIANCE/RECLASS:  Timing Variance - 2023 roof R&amp;M repairs completed in February but budgeted for later in the year.  Budgeted in roof repairs, so will submit reclass. </t>
  </si>
  <si>
    <t>RECLASS: $7,200 from 50320-000 [CAM] Contract - Roof Maintenance to 50321-000 [CAM] Roof Repairs.</t>
  </si>
  <si>
    <t xml:space="preserve">bt45091 </t>
  </si>
  <si>
    <t>OVER BUDGET - UNEXPECTED ROOF MAINT</t>
  </si>
  <si>
    <t xml:space="preserve">OVER-BUDGET: Variance due roof repairs required. </t>
  </si>
  <si>
    <t>OVER BUDGET Roof Repairs</t>
  </si>
  <si>
    <t xml:space="preserve">br45110 </t>
  </si>
  <si>
    <t>NEGATIVE VARIANCE: Preventative maintenance repairs coded to Roof Repairs GL 50321-000.</t>
  </si>
  <si>
    <t>OVER-BUDGET:  Annual roof repairs were higher than anticipated.</t>
  </si>
  <si>
    <t xml:space="preserve">br46245 </t>
  </si>
  <si>
    <t xml:space="preserve">UNDER-BUDGET:  Not charged/utilized. </t>
  </si>
  <si>
    <t xml:space="preserve">NEGATIVE VARIANCE: 2022 Post depreciation repairs for roofing repairs in January. </t>
  </si>
  <si>
    <t>OVER BUDGET: Due to Annual Roof Maintenance Inspection completed in February in the amount $4,118.91 that was not budgeted.</t>
  </si>
  <si>
    <t>NEGATIVE VARIANCE-Due to Accrual for Annual Roof Insp and PM.</t>
  </si>
  <si>
    <t>NEGATIVE VARIANCE: Due to roof repairs expense accrued in Feb, services not rendered to date.</t>
  </si>
  <si>
    <t>OVER BUDGET: Roof repairs incurred, very low dollar amount budgeted.</t>
  </si>
  <si>
    <t xml:space="preserve">NEGATIVE VARIANCE: Preventative Maintenance </t>
  </si>
  <si>
    <t xml:space="preserve">OVER BUDGET: Roof contract/PM more than budgeted for. </t>
  </si>
  <si>
    <t xml:space="preserve">bt45081 </t>
  </si>
  <si>
    <t xml:space="preserve"> UNDER-BUDGET: Resulting in annual roof inspection cost less than anticipated.</t>
  </si>
  <si>
    <t>OVER BUDGET: Due to Hail agreement being renewed and not budgeted for.</t>
  </si>
  <si>
    <t xml:space="preserve">br45146 </t>
  </si>
  <si>
    <t xml:space="preserve">POSITIVE VARANCE: not all RMI invoices received </t>
  </si>
  <si>
    <t xml:space="preserve">bt45090 </t>
  </si>
  <si>
    <t>UNDER BUDGET: Roof maintenance lower than budgeted.</t>
  </si>
  <si>
    <t>NEGATIVE VARIANCE: Due to roof repair expenses accrued in Feb, services not rendered to date.</t>
  </si>
  <si>
    <t>OVER-BUDGET: Two repairs from 2021 paid in 2022</t>
  </si>
  <si>
    <t>NEGATIVE - INVOICE FOR $8280 ANNUAL ROOF MAINT. CODED TO WRONG ACCOUNT. WILL RECLASS.</t>
  </si>
  <si>
    <t>NEGATIVE - INVOICE FOR $7515 ANNUAL ROOF MAINT. CODED TO WRONG ACCOUNT. WILL RECLASS.</t>
  </si>
  <si>
    <t xml:space="preserve">bt46305 </t>
  </si>
  <si>
    <t>NEGATIVE - INVOICE FOR $2565 ANNUAL ROOF MAINT. CODED TO WRONG ACCOUNT. WILL RECLASS.</t>
  </si>
  <si>
    <t>UNDER BUDGET: Due to roof repair expense not incurred.</t>
  </si>
  <si>
    <t>OVER BUDGET: Due to several roof leaks/repairs.  Roof replacement scheduled for Q4 2022.</t>
  </si>
  <si>
    <t>POSITIVE VARIANCE: Annual maintenance repairs coded to GL 50321 instead of 50320. Reclass will be completed 11/2022 for $4050.</t>
  </si>
  <si>
    <t xml:space="preserve">br46311 </t>
  </si>
  <si>
    <t>NEGATIVE - INVOICE FOR $3620 WILL BE RECLASSED TO ROOF REPAIRS - 50366-000.</t>
  </si>
  <si>
    <t xml:space="preserve">bt45170 </t>
  </si>
  <si>
    <t xml:space="preserve">NEGATIVE VARIANCE: Timing variance - due to accrual for roof depreciation. </t>
  </si>
  <si>
    <t>bbutler@linklogistics.com</t>
  </si>
  <si>
    <t xml:space="preserve">br46343 </t>
  </si>
  <si>
    <t>POSITIVE VARIANCE - Due to timing of invoice for 9749 Annual Roof Inspection 9/2022.</t>
  </si>
  <si>
    <t xml:space="preserve">br46344 </t>
  </si>
  <si>
    <t>POSITIVE VARIANCE - Due to timing of invoice for 9785 Annual Roof Inspection 9/2022.</t>
  </si>
  <si>
    <t xml:space="preserve">br46358 </t>
  </si>
  <si>
    <t>POSTIVE VARIANCE - Due to timing of invoice for PM Maintenance.</t>
  </si>
  <si>
    <t>NEGATIVE VARIANCE: Timing variance - due to accrual for roof depreciation.</t>
  </si>
  <si>
    <t xml:space="preserve">br46376 </t>
  </si>
  <si>
    <t xml:space="preserve">RECLASS: Partial amount for annual roof repairs needs to be reclassed to CAM Roof Repairs. </t>
  </si>
  <si>
    <t xml:space="preserve">br46085 </t>
  </si>
  <si>
    <t>POSITIVE VARIANCE: Due to reclass of 2022 roof R&amp;M repairs for $7,200 to GL 16540-055 Other Assets Capex, per new CAPEX policy.</t>
  </si>
  <si>
    <t xml:space="preserve">br46367 </t>
  </si>
  <si>
    <t>OVER BUDGET - Due to unanticipated replacement of roof skylight. $2,754.</t>
  </si>
  <si>
    <t>OVER-BUDGET: Annual roof maintenance higher than anticipated ($9,360).</t>
  </si>
  <si>
    <t xml:space="preserve">br45191 </t>
  </si>
  <si>
    <t>OVER-BUDGET: due to unscheduled roof repairs needed as a result of the annual roof inspections</t>
  </si>
  <si>
    <t xml:space="preserve">br45198 </t>
  </si>
  <si>
    <t xml:space="preserve">NEGATIVE VARIANCE due to work budgeted as Roof repairs and coded as Roof maintenance. </t>
  </si>
  <si>
    <t xml:space="preserve">bt45175 </t>
  </si>
  <si>
    <t xml:space="preserve">bt45013 </t>
  </si>
  <si>
    <t>NEGATIVE VARIANCE: Due to timing of PM on roof</t>
  </si>
  <si>
    <t xml:space="preserve">bt45022 </t>
  </si>
  <si>
    <t xml:space="preserve">bt45125 </t>
  </si>
  <si>
    <t>OVER BUDGET: 2023 Contract R&amp;M Inspection</t>
  </si>
  <si>
    <t>OVERBUDGET: RAINTREE SERVICES, INC. - RMI Request ID: 234172</t>
  </si>
  <si>
    <t xml:space="preserve">POSITIVE VARIANCE: Not all RMI invoices recived </t>
  </si>
  <si>
    <t>UNDER BUDGET: Due to roof repairs budgeted in 50320- but Posted under Roof Repairs.</t>
  </si>
  <si>
    <t xml:space="preserve">br45200 </t>
  </si>
  <si>
    <t xml:space="preserve">NEGATIVE-VARIANCE due to work budgeted as Roof repairs and coded as Roof maintenance.   </t>
  </si>
  <si>
    <t xml:space="preserve">bt45027 </t>
  </si>
  <si>
    <t xml:space="preserve">br46443 </t>
  </si>
  <si>
    <t xml:space="preserve">OVER BUDGET: Unforeseen roof repairs needed for strong rains causing roof leaks.  </t>
  </si>
  <si>
    <t>OVER-BUDGET due to 2023 roof PM.</t>
  </si>
  <si>
    <t xml:space="preserve">br45189 </t>
  </si>
  <si>
    <t xml:space="preserve">NEGATIVE-VARIANCE due to work budgeted as Roof repairs and coded as Roof maintenance. </t>
  </si>
  <si>
    <t>OVERBUDGET: Annual Roof maintenance was not budgeted by the PM team. R&amp;M identified by 2022 Annual Roof inspection completed 3/2023.</t>
  </si>
  <si>
    <t>OVER BUDGET: Post depreciation hit, and wasn't in the budget</t>
  </si>
  <si>
    <t>OVER BUDGET: Due to necessary roof repairs and maintenance.</t>
  </si>
  <si>
    <t>NEGATIVE VARIANCE - additional budget - $600 - coming in Sept.</t>
  </si>
  <si>
    <t xml:space="preserve">br45223 </t>
  </si>
  <si>
    <t>OVERBUDGET - Accrual and Recovery Adjustment to cover Roof Maintenance system.</t>
  </si>
  <si>
    <t>UNDER-BUDGET: Favorable variance in this category but total roof budget in both categories is $6,540 and total spend is $7,100.</t>
  </si>
  <si>
    <t xml:space="preserve">bt45250 </t>
  </si>
  <si>
    <t>UNDER BUDGET due to the repair invoice of $1,980 being budgeted in CAM Contract - Roof Maintenance but miscoded to CAM Roof Repairs. This has created an over budget in CAM Roof Repairs, but there is no need to reclass the invoice since net effect is minimal to overall CAM expenses.</t>
  </si>
  <si>
    <t>UNDER BUDGET - due to the repair invoice of $4,950 being budgeted in CAM Contract - Roof Maintenance but miscoded to CAM Roof Repairs. This has created an over budget in CAM Roof Repairs, but there is no need to reclass the invoice since net effect is minimal to overall CAM expenses.</t>
  </si>
  <si>
    <t xml:space="preserve">br46454 </t>
  </si>
  <si>
    <t>OVER BUDGET/NEGATIVE VARIANCE - $700 total 2023 budget in GL. Dollars budgeted for September, work completed in February. Over budget $1700</t>
  </si>
  <si>
    <t xml:space="preserve">OVERBUDGET - Due to Accruals and Recovery Adjustments. </t>
  </si>
  <si>
    <t xml:space="preserve">br46489 </t>
  </si>
  <si>
    <t xml:space="preserve"> NEGAIVE VARIANCE: Timing Variance - Repairs budgeted on 3/2023 and were completed in 2/2023.</t>
  </si>
  <si>
    <t xml:space="preserve">br46466 </t>
  </si>
  <si>
    <t xml:space="preserve">RECLASS: Annual Roof maintenance was budgeted to 50321-000. </t>
  </si>
  <si>
    <t xml:space="preserve">br46455 </t>
  </si>
  <si>
    <t xml:space="preserve">OVER BUDGET - NEGATIVE VARIANCE : only $600 budgeted for Roof Contract. Over budget by $2800 </t>
  </si>
  <si>
    <t xml:space="preserve">OVER BUDGET: Post depreciation has caused the overage. </t>
  </si>
  <si>
    <t xml:space="preserve">br46475 </t>
  </si>
  <si>
    <t xml:space="preserve">OVER BUDGET: Post depreciation </t>
  </si>
  <si>
    <t xml:space="preserve">br46500 </t>
  </si>
  <si>
    <t>OVER-BUDGET: Variance was due to the 2023 Roof Repairs &amp; Maintenance actual costs were higher than anticipated. Service repairs include cleaning debris on the roof areas.</t>
  </si>
  <si>
    <t xml:space="preserve">br46525 </t>
  </si>
  <si>
    <t xml:space="preserve">bt45249 </t>
  </si>
  <si>
    <t xml:space="preserve">OVER-BUDGET: Due to CAPCAM roof repairs being coded under the Contract-Roof Maintenance category. These items should have been budgeted under Roof Repair GL. </t>
  </si>
  <si>
    <t xml:space="preserve">br46312 </t>
  </si>
  <si>
    <t xml:space="preserve">NEGATIVE - INVOICE FOR $3753 ANNUAL ROOF MAINT. CODED TO WRONG ACCOUNT. WILL RECLASS. </t>
  </si>
  <si>
    <t>NEGATIVE VARIANCE - roof contracted items budgeted for later in year.</t>
  </si>
  <si>
    <t xml:space="preserve">br46486 </t>
  </si>
  <si>
    <t xml:space="preserve">bt45169 </t>
  </si>
  <si>
    <t xml:space="preserve">br46492 </t>
  </si>
  <si>
    <t>OVER BUDGET: Due to Prevent R&amp;M for the roof. This is allocated to GL# 11120-070. For the amount of $2,385.00.</t>
  </si>
  <si>
    <t xml:space="preserve">OVERBUDGET: Annual Roof maintenance was not budgeted by the PM team. R&amp;M identified by 2022 Annual Roof inspection completed 3/2023.  </t>
  </si>
  <si>
    <t>UNDER BUDGET - due to the repair invoice of $3,465 being budgeted in CAM Contract - Roof Maintenance but miscoded to CAM Roof Repairs. This has created an over budge in CAM Roof Repairs, but there is no need to reclass the invoice since net effect is minimal to overall CAM expenses.</t>
  </si>
  <si>
    <t xml:space="preserve">br46373 </t>
  </si>
  <si>
    <t>NEGATIVE VARIANCE - Due to post depreciation $3,780.00</t>
  </si>
  <si>
    <t>OVER-BUDGET: Due to recovery adjustment of CAP Improvement work.</t>
  </si>
  <si>
    <t xml:space="preserve">br46524 </t>
  </si>
  <si>
    <t xml:space="preserve">OVER BUDGET: Post Depreciation </t>
  </si>
  <si>
    <t>OVER BUDGET - $6k for contracted Roof R&amp;M, no budget in account.</t>
  </si>
  <si>
    <t xml:space="preserve">br46530 </t>
  </si>
  <si>
    <t xml:space="preserve">br46484 </t>
  </si>
  <si>
    <t xml:space="preserve">br46485 </t>
  </si>
  <si>
    <t xml:space="preserve">br46491 </t>
  </si>
  <si>
    <t xml:space="preserve">OVER-BUDGET: Variance was due to the 2023 Roof Repairs &amp; Maintenance and multiple roof leak repair costs were higher than anticipated. Service repairs include cleaning debris on the roof areas.    </t>
  </si>
  <si>
    <t xml:space="preserve">br46495 </t>
  </si>
  <si>
    <t xml:space="preserve"> OVER BUDGET: Due to Prevent R&amp;M for the roof. This is allocated to GL# 11120-070.</t>
  </si>
  <si>
    <t xml:space="preserve">br46498 </t>
  </si>
  <si>
    <t xml:space="preserve">br46499 </t>
  </si>
  <si>
    <t xml:space="preserve">br46597 </t>
  </si>
  <si>
    <t xml:space="preserve">br45190 </t>
  </si>
  <si>
    <t xml:space="preserve">br46523 </t>
  </si>
  <si>
    <t xml:space="preserve">br46602 </t>
  </si>
  <si>
    <t>OVER-BUDGET unbudgeted capital roof repairs</t>
  </si>
  <si>
    <t xml:space="preserve">br46556 </t>
  </si>
  <si>
    <t>RECLASS: Budgeted numbers were put under Roof Repairs, and actuals were put under Roof Contract</t>
  </si>
  <si>
    <t xml:space="preserve">OVER BUDGET - Annual roof maintenance was not budgeted. </t>
  </si>
  <si>
    <t>POSITIVE VARIANCE timing variance; work anticipated to be completed 12/22</t>
  </si>
  <si>
    <t xml:space="preserve">UNDER-BUDGET: Lower Annual Roof Inspection costs than anticipated. </t>
  </si>
  <si>
    <t>OVER BUDGET - $4,800 over budget in contracted roof work.</t>
  </si>
  <si>
    <t xml:space="preserve">UNDER-BUDGET: Lower Annual Roof Inspection / Admin cost than anticipated. </t>
  </si>
  <si>
    <t xml:space="preserve">br46688 </t>
  </si>
  <si>
    <t>UNDER-BUDGET: Roof Repairs have not met contingencies to date.</t>
  </si>
  <si>
    <t xml:space="preserve">br46596 </t>
  </si>
  <si>
    <t xml:space="preserve">br46716 </t>
  </si>
  <si>
    <t>OVER BUDGET - Additional PM needed</t>
  </si>
  <si>
    <t xml:space="preserve">br46717 </t>
  </si>
  <si>
    <t>OVER BUDGET - Additional PM work needed</t>
  </si>
  <si>
    <t xml:space="preserve">br46719 </t>
  </si>
  <si>
    <t>OVER BUDGET - Additional PM repairs needed</t>
  </si>
  <si>
    <t>RECLASS: $3,088 to be reclassed from 50320-000 roof contract to 50321-000 roof repairs.</t>
  </si>
  <si>
    <t xml:space="preserve">br46743 </t>
  </si>
  <si>
    <t>OVER BUDGET - Additional roof repairs needed</t>
  </si>
  <si>
    <t xml:space="preserve">br46753 </t>
  </si>
  <si>
    <t>UNDER BUDGET - Did not utilize budgeted amount YTD</t>
  </si>
  <si>
    <t xml:space="preserve">br46745 </t>
  </si>
  <si>
    <t>OVER BUDGET - Additional roof PM needed</t>
  </si>
  <si>
    <t xml:space="preserve">bt45270 </t>
  </si>
  <si>
    <t xml:space="preserve">OVER BUDGET - Annual roof maintenance cost higher than budgeted. </t>
  </si>
  <si>
    <t xml:space="preserve">br45313 </t>
  </si>
  <si>
    <t>UNDER BUDGET</t>
  </si>
  <si>
    <t>OVER BUDGET - no budget for roof contracted work. $3,700 in Feb</t>
  </si>
  <si>
    <t>RECLASS: $4,410 Contract Roof Maintenance to 50321 -000 Repairs.</t>
  </si>
  <si>
    <t xml:space="preserve">bt45362 </t>
  </si>
  <si>
    <t>NEGATIVE VARIANCE - Due to timing of annual roof repairs</t>
  </si>
  <si>
    <t xml:space="preserve">br46534 </t>
  </si>
  <si>
    <t>RECLASS NEEDED: Annual Roof maintenance was budgeted to GL 50321-000 but expensed to GL 50320-000. Need reclass of R&amp;M identified by 2022 Annual Roof inspection for $3,721 completed 3/2023.</t>
  </si>
  <si>
    <t>RECLASS: Budgeted numbers were put under Roof Repairs, and actuals were put under Roof Contract.</t>
  </si>
  <si>
    <t>OVER-BUDGET: Post depreciation recovery adjustment posted 3/23 for $4050.</t>
  </si>
  <si>
    <t xml:space="preserve">br46566 </t>
  </si>
  <si>
    <t xml:space="preserve">br46630 </t>
  </si>
  <si>
    <t>RECLASS: Budgeted numbers put under Roof Repairs and actuals were put under Roof Contract.</t>
  </si>
  <si>
    <t xml:space="preserve">br46746 </t>
  </si>
  <si>
    <t xml:space="preserve">br46759 </t>
  </si>
  <si>
    <t>OVER BUDGET - Additional preventative maintenance required on roof</t>
  </si>
  <si>
    <t>UNDER-BUDGET - contract repairs less than budgeted</t>
  </si>
  <si>
    <t>OVER BUDGET:  Account includes prior year, 2022, post depreciation.  Otherwise would not be variance.</t>
  </si>
  <si>
    <t>OVER-BUDGET: A roof repair of $7k that resulted from an annual inspection was coded to this GL causing the variance.</t>
  </si>
  <si>
    <t xml:space="preserve">br46691 </t>
  </si>
  <si>
    <t>OVER-BUDGET: Roof repairs exceeded budget contingencies to date.</t>
  </si>
  <si>
    <t xml:space="preserve">br46696 </t>
  </si>
  <si>
    <t>NEGATIVE VARIANCE: Delayed Depreciation of 2022 CAP Improvement work.</t>
  </si>
  <si>
    <t>UNDER-BUDGET: Roof repairs have not meet contingencies to date.</t>
  </si>
  <si>
    <t>OVER BUDGET - PM Repairs not budgeted for</t>
  </si>
  <si>
    <t xml:space="preserve">bt46791 </t>
  </si>
  <si>
    <t xml:space="preserve">UNDER-BUDGET: recommended repairs from annual roof report was budgeted in April. The work was completed and coded to 50321-000, CAM Roof Repairs. </t>
  </si>
  <si>
    <t>OVER BUDGET - Additional roof maintenance required</t>
  </si>
  <si>
    <t>OVER BUDGET - Post depreciation</t>
  </si>
  <si>
    <t>OVER BUDGET - Additional roof PM required</t>
  </si>
  <si>
    <t>RECLASS: Roof 2022 PM budgeted to G/L 50320-000 and actuals hit g/l 50321-000 ($3,330)</t>
  </si>
  <si>
    <t xml:space="preserve">OVER BUDGET - Roof maintenance costs per RMI approval exceeded historical amounts used to budget 2022   </t>
  </si>
  <si>
    <t xml:space="preserve">OVER-BUDGET: Large roof repair of $6k was coded to this GL since it was found during the annual inspection, causing the variance. </t>
  </si>
  <si>
    <t xml:space="preserve">br46754 </t>
  </si>
  <si>
    <t>NEGATIVE VARIANCE - Timing of 2022 Annual roof improvement repair.</t>
  </si>
  <si>
    <t xml:space="preserve">OVER BUDGET - Extensive roof repairs for east side of br46817 to stop leaks until roof is recovered in 2023.   </t>
  </si>
  <si>
    <t xml:space="preserve"> Over-Budget: Additional inspection follow up was required due to condition of roof. </t>
  </si>
  <si>
    <t xml:space="preserve">br46829 </t>
  </si>
  <si>
    <t>OVER BUDGET: Roof R&amp;M costs were higher than anticipated for annual repair and maintenance budget.</t>
  </si>
  <si>
    <t xml:space="preserve">br40589 </t>
  </si>
  <si>
    <t>OVER BUDGET: Roof Repairs were higher than budget primarily due to delay of 2021 annual roof repairs completed in 2022.</t>
  </si>
  <si>
    <t xml:space="preserve">br45376 </t>
  </si>
  <si>
    <t>NEGATIVE VARIANCE: Roof repair cost more than expected.</t>
  </si>
  <si>
    <t>UNDER BUDGET: Fewer repairs needed; budget based on SRC recommendations.</t>
  </si>
  <si>
    <t xml:space="preserve">bt45358 </t>
  </si>
  <si>
    <t xml:space="preserve">bt45361 </t>
  </si>
  <si>
    <t>NEGATIVE VARIANCE Due to timing of annual roof repairs</t>
  </si>
  <si>
    <t xml:space="preserve">bt40606 </t>
  </si>
  <si>
    <t xml:space="preserve">NEGATIVE VARIANCE: Expense Scrub CAP Improvement. Storm drain Repairs </t>
  </si>
  <si>
    <t xml:space="preserve">br47007 </t>
  </si>
  <si>
    <t xml:space="preserve">UNDER-BUDGET: Less active leak calls than anticipated. </t>
  </si>
  <si>
    <t xml:space="preserve">OVER BUDGET - Roof maintenance higher than budgeted. </t>
  </si>
  <si>
    <t xml:space="preserve">br46831 </t>
  </si>
  <si>
    <t xml:space="preserve">br46832 </t>
  </si>
  <si>
    <t>UNDER BUDGET: Roof repair and maintenance costs were below budgeted expectations.</t>
  </si>
  <si>
    <t>RECLASS NEEDED: Annual Roof maintenance was budgeted to GL 50321-000 but expensed to GL 50320-000. Need reclass of R&amp;M identified by 2022 Annual Roof inspection for $8,289 completed 3/2023.</t>
  </si>
  <si>
    <t>NEGATIVE VARIANCE ($4k) - Timing of 2022 roof repair.</t>
  </si>
  <si>
    <t xml:space="preserve">br46861 </t>
  </si>
  <si>
    <t>OVER BUDGET.  Scope of work for 2023 PM repairs on roof higher than budgeted.</t>
  </si>
  <si>
    <t xml:space="preserve">bp40549 </t>
  </si>
  <si>
    <t xml:space="preserve">OVERBUDGET: 2022 Roof Repairs incorrectly coded to Contract GL instead of Repair GL. </t>
  </si>
  <si>
    <t>UNDER BUDGET: Expenses for roof contract maintenance came in less than budgeted.</t>
  </si>
  <si>
    <t>RECLASS: 4k expense will be reclassed from 50321-000. Reclass request submitted on teams sheet.</t>
  </si>
  <si>
    <t>OVER-BUDGET ($3k) - Unbudgeted roof leak repair.</t>
  </si>
  <si>
    <t>UNDER BUDGET - Additional Invoices expected</t>
  </si>
  <si>
    <t xml:space="preserve">OVER BUDGET: 2021 Roof Preventative Maintenance repairs hit expensed in 2022 @ $3400  </t>
  </si>
  <si>
    <t>NEGATIVE VARIANCE - Timing of 2022 Annual Inspection repair.</t>
  </si>
  <si>
    <t>br47157b</t>
  </si>
  <si>
    <t xml:space="preserve">NEGATIVE VARIANCE-Positive accrual adjustment - GL holds annual roof inspection and PM </t>
  </si>
  <si>
    <t>NEGATIVE VARIANCE-Positive accrual adjustment - GL holds annual roof inspection and PM</t>
  </si>
  <si>
    <t xml:space="preserve">OVER-BUDGET: 2023 ROOF PM SERVICE WAS UNDER THE THRESHOLD FOR A JOB CODE; COST WAS UNDER 5K AND PROPERTY SIZE IS UNDER 50K SQFT.  </t>
  </si>
  <si>
    <t xml:space="preserve">br47001 </t>
  </si>
  <si>
    <t xml:space="preserve">br47004 </t>
  </si>
  <si>
    <t>RECLASS: $2,850 from 50320-000[CAM] Contract - Roof Maintenance to 50321-000 [CAM] Roof Repairs for ACC IR 813488 2023 Roof R&amp;M.</t>
  </si>
  <si>
    <t xml:space="preserve">OVER-BUDGET: COST FOR THE PREVENTIVE MAINTENANCE FELL UNDER THE THRESHOLD FOR A JOB CODE TO BE CREATED. INVOICE WAS PROCESSED VIA THE NEW CAP CAM G/L TO BE CAPITALIZED.  </t>
  </si>
  <si>
    <t xml:space="preserve">br47233 </t>
  </si>
  <si>
    <t>NEGATIVE VARIANCE: (3k) journal entry for preventative maintenance repairs which will be coded to 50321000 roof repairs; will be in line with budget</t>
  </si>
  <si>
    <t xml:space="preserve">NEGATIVE VARIANCE: Timing Variance - 3.8k Roof PM budgeted in May 2023; work completed and invoiced March 2023  </t>
  </si>
  <si>
    <t xml:space="preserve">br47252 </t>
  </si>
  <si>
    <t>NEGATIVE VARIANCE: $3230 budgeted in May 2023 for roof PM based on RMI data; work completed and invoiced February 2023</t>
  </si>
  <si>
    <t xml:space="preserve">br47099 </t>
  </si>
  <si>
    <t xml:space="preserve">br47374 </t>
  </si>
  <si>
    <t xml:space="preserve">br47157 </t>
  </si>
  <si>
    <t xml:space="preserve">NEGATIVE VARIANCED-Positive accrual offset - GL holds annual roof inspection and PM. </t>
  </si>
  <si>
    <t xml:space="preserve">br47290 </t>
  </si>
  <si>
    <t xml:space="preserve">OVERBUDGET: Post depreciation accrual entry.  </t>
  </si>
  <si>
    <t>RECLASS NEEDED: $5,111 Payscan Accrual 799882 D42577 2023 Roof R&amp;M budgeted to 50321-000</t>
  </si>
  <si>
    <t>RECLASS: Roof improvement expensed in Roof Maintenance, $9180 will be reclassed to Roof Repairs where budgeted by national operations.</t>
  </si>
  <si>
    <t>NEGATIVE VARIANCE - Due to recovery adjustment for annual inspection and PM</t>
  </si>
  <si>
    <t xml:space="preserve">UNDER BUDGET - Preventative maintenance repairs to the roof were less than projected. </t>
  </si>
  <si>
    <t xml:space="preserve">br47358 </t>
  </si>
  <si>
    <t>NEGATIVE VARIANCE due to 2023 Annual Inspection Accrual</t>
  </si>
  <si>
    <t>KWall@linklogistics.com</t>
  </si>
  <si>
    <t xml:space="preserve">bt40654 </t>
  </si>
  <si>
    <t>OVERBUDGET: Negative variance due to historically high snow leading to too much weight on the roof. Had to have snow removed to relieve burden of the roof.</t>
  </si>
  <si>
    <t xml:space="preserve">UNDER BUDGET - Due to Contract - Roof Maintenance needs less than anticipated. </t>
  </si>
  <si>
    <t>UNDER BUDGET: Favorable variance due to contracted inspections being less than anticipated YTD.</t>
  </si>
  <si>
    <t>UNDER-BUDGET: Fewer preventative maintenance costs than anticipated.</t>
  </si>
  <si>
    <t>NEGATIVE VARIANCE: $5890 budgeted in May 2023 for roof PM per RMI data; work completed and invoiced February 2023</t>
  </si>
  <si>
    <t xml:space="preserve">br47242 </t>
  </si>
  <si>
    <t>UNDER BUDGET: 2.6K contingency for roof repairs was budgeted here, should have been budgeted to 50321-000</t>
  </si>
  <si>
    <t>RECLASS: $4,138 from 503200-000 reclassed to 50321-000 Repairs.</t>
  </si>
  <si>
    <t>UNDER BUDGET:  Positive variance in this category, but roof category budgets combined is 5,980 and 9,171 spent overall over budget.</t>
  </si>
  <si>
    <t xml:space="preserve">bt40780 </t>
  </si>
  <si>
    <t>UNDER BUDGET - Roof contract lower than expected due to roof replacement.</t>
  </si>
  <si>
    <t>OVER-BUDGET: (9k) repairs performed as contracted maintenance per 2021 annual roof inspection</t>
  </si>
  <si>
    <t xml:space="preserve">br47281 </t>
  </si>
  <si>
    <t>OVERBUDGET: Post depreciation accrual entry.</t>
  </si>
  <si>
    <t xml:space="preserve">br47235 </t>
  </si>
  <si>
    <t>NEGATIVE VARIANCE: (3k) journal entry for post depreciation</t>
  </si>
  <si>
    <t>NEGATIVE VARIANCE: $4038 budgeted in May 2023 for roof PM based on RMI data; work completed and invoiced February 2023</t>
  </si>
  <si>
    <t>OVER BUDGET - Preventative maintenance not needed.</t>
  </si>
  <si>
    <t xml:space="preserve">bt40731 </t>
  </si>
  <si>
    <t>OVER BUDGET: 2022 scheduled R&amp;M pushed to 2023 and handled by construction- needed R&amp;M to maintain roof</t>
  </si>
  <si>
    <t xml:space="preserve">br47302 </t>
  </si>
  <si>
    <t>UNDER BUDGET-Budget in RMI for PM, job not released.</t>
  </si>
  <si>
    <t xml:space="preserve">bt47428 </t>
  </si>
  <si>
    <t>RECLASS: $4,053 Contract Roof Maintenance to 50321-000 Repairs.</t>
  </si>
  <si>
    <t xml:space="preserve">br47346 </t>
  </si>
  <si>
    <t xml:space="preserve">UNDERBUDGET: PM to be completed in April did not occur/was not invoiced. </t>
  </si>
  <si>
    <t xml:space="preserve">br47352 </t>
  </si>
  <si>
    <t xml:space="preserve">POSITIVE VARINACE: not all RMI bills received  </t>
  </si>
  <si>
    <t>OVER BUDGET due to required roof repairs needed</t>
  </si>
  <si>
    <t xml:space="preserve">OVER BUDGET: Preventive maintenance roof repairs </t>
  </si>
  <si>
    <t xml:space="preserve">br47291 </t>
  </si>
  <si>
    <t xml:space="preserve">br47316 </t>
  </si>
  <si>
    <t>OVER BUDGET-PM by RMI.  Roof is reaching the end of its life span proposed roof replacement in 2023</t>
  </si>
  <si>
    <t>RECLASS: Roof improvement expensed in Roof Maintenance, will be reclassed to Roof Repairs where budgeted by national operations.</t>
  </si>
  <si>
    <t xml:space="preserve">UNDERBUDGET: PM budgeted post 2021 Annual Roof Survey not performed/no invoice received. </t>
  </si>
  <si>
    <t>UNDER-BUDGET: Favorable variance budget for both roofing categories is 3,954 and total spend is 6,584</t>
  </si>
  <si>
    <t>UNDER BUDGET: Favorable variance due to the Contract roof maintenance costs being coded to [CAM] Roof Repairs, they will be reclassed, this is a temporary variance.</t>
  </si>
  <si>
    <t>UNDERBUDGET: Scope created by RMI less than budgeted.</t>
  </si>
  <si>
    <t>UNDER BUDGET: Positive variance Total roof budget in both categories 5,797 and total roof spend is 3,910</t>
  </si>
  <si>
    <t xml:space="preserve">bt40777 </t>
  </si>
  <si>
    <t xml:space="preserve">UNDER BUDGET: Roof repairs contract was less than budgeted due to PM maintenance that was completed. </t>
  </si>
  <si>
    <t xml:space="preserve">bt40923 </t>
  </si>
  <si>
    <t>UNDER BUDGET: Roof repairs were not needed due to roof replacement in 2021.</t>
  </si>
  <si>
    <t xml:space="preserve">bt40650 </t>
  </si>
  <si>
    <t xml:space="preserve">bt40651 </t>
  </si>
  <si>
    <t>POSITIVE VARIANCE: Favorable variance due to the Contract roof maintenance costs being coded to [CAM] Roof Repairs, they will be reclassed, this is a temporary variance.</t>
  </si>
  <si>
    <t>UNDER BUDGET - Preventative maintenance lower the expected.</t>
  </si>
  <si>
    <t xml:space="preserve">bt40794 </t>
  </si>
  <si>
    <t>UNDER BUDGET - Preventative maintenance not needed.</t>
  </si>
  <si>
    <t>OVER BUDGET: 2022 PM work pushed to 2023 - required R&amp;M to maintain roof</t>
  </si>
  <si>
    <t xml:space="preserve">OVERBUDGET: Annual Roof maintenance was not budgeted by the PM team. R&amp;M identified by 2022 Annual Roof inspection for $3,686 completed 3/2023. </t>
  </si>
  <si>
    <t>UNDER BUDGET:  Positive variance the total roof budget for both categories is 3,765 and total spend is 6,026 overall variance over budget.</t>
  </si>
  <si>
    <t xml:space="preserve">OVER BUDGET: 2022 Prev. Maint. projects moved to 2023 - R&amp;M required to maintain warranty </t>
  </si>
  <si>
    <t>OVER BUDGET - Preventative maintenance work performed on the roof.</t>
  </si>
  <si>
    <t xml:space="preserve">bt47427 </t>
  </si>
  <si>
    <t xml:space="preserve">UNDER-BUDGET: PM repairs under budget, reclassed to DB as TT is not reconciled annually.  </t>
  </si>
  <si>
    <t xml:space="preserve">bt47430 </t>
  </si>
  <si>
    <t xml:space="preserve">POSITIVE VARIANCE: not all RMI invoices received </t>
  </si>
  <si>
    <t xml:space="preserve">bt40875 </t>
  </si>
  <si>
    <t xml:space="preserve">bt41051 </t>
  </si>
  <si>
    <t>RECLASS: to 50321-000</t>
  </si>
  <si>
    <t xml:space="preserve">bt40924 </t>
  </si>
  <si>
    <t>UNDER BUDGET: Maintenance over budgeted and not needed due to new roof in 2021.</t>
  </si>
  <si>
    <t xml:space="preserve">bt40928 </t>
  </si>
  <si>
    <t>UNDER BUDGET: Roof Maintenance not needed as expected.</t>
  </si>
  <si>
    <t xml:space="preserve">bt40925 </t>
  </si>
  <si>
    <t>UNDER BUDGET: Roof Maintenance not needed due to new roof in 2021.</t>
  </si>
  <si>
    <t>OVERBUDGET: More roof repairs than budgeted</t>
  </si>
  <si>
    <t xml:space="preserve">50320-000 [CAM] CONTRACT - ROOF MAINTENANCE OVER-BUDGET: COST FOR THE PREVENTIVE MAINTENANCE FELL UNDER THE THRESHOLD FOR A JOB CODE TO BE CREATED. INVOICE WAS PROCESSED VIA THE NEW CAP CAM G/L TO BE CAPITALIZED.  </t>
  </si>
  <si>
    <t>UNDER-BUDGET: EMERGENCY REPAIRS MADE IN MARCH 2022 ($4200) INCLUDED THE THE SAME WORK THAT WAS BUDGETED BY ROOF MANAGEMENT FOR MAINTENANCE.</t>
  </si>
  <si>
    <t xml:space="preserve">RECLASS- B348 RMI roof repairs were moved to Capital. </t>
  </si>
  <si>
    <t xml:space="preserve"> OVER BUDGET: 2022 Roof PM Repairs @ $3500 was not budgeted for by prior owner. This is a recently acquired asset.  </t>
  </si>
  <si>
    <t xml:space="preserve"> Overbudget: Unbudgeted required roof repairs  </t>
  </si>
  <si>
    <t>Overbudget: Additional inspections by RMI were conducted and invoiced.</t>
  </si>
  <si>
    <t xml:space="preserve">br40855 </t>
  </si>
  <si>
    <t xml:space="preserve"> Overbudget: Required Roof Repairs  </t>
  </si>
  <si>
    <t xml:space="preserve">br40856 </t>
  </si>
  <si>
    <t>OVER BUDGET : Roof inspection repairs were higher than anticipated in the budget.</t>
  </si>
  <si>
    <t>RECLASS: $4,423 Contract Roof Maintenance to 50321-000 Repairs.</t>
  </si>
  <si>
    <t>RECLASS: The 2023 Roof Maintenance were budgeted under 50321-000 but was paid under 50320-000.</t>
  </si>
  <si>
    <t xml:space="preserve">bt41143 </t>
  </si>
  <si>
    <t>UNDER BUDGET - UNEXPECTGED ROOF MAINT</t>
  </si>
  <si>
    <t>OVER BUDGET due to slight overage in annual roof inspection costs</t>
  </si>
  <si>
    <t>OVER-BUDGET: (6k) Acquisition budget did not capture roof maintenance expenses &amp; 5k PM repairs per 2021 roof inspection</t>
  </si>
  <si>
    <t>NEGATIVE - INVOICE FOR $6615 CODED TO CAP/CAM WILL BE RECLASSED TO ROOF REPAIRS - 50366-000 IF NEEDED.</t>
  </si>
  <si>
    <t xml:space="preserve">bt41038 </t>
  </si>
  <si>
    <t xml:space="preserve">OVER-BUDGET: Roof Inspections were budgeted for one building and the PID has multiple buildings were roof inspections were needed. Total roof inspections amount is $12,550 for 2022 through RMI. </t>
  </si>
  <si>
    <t xml:space="preserve">bt41048 </t>
  </si>
  <si>
    <t>OVER-BUDGET: preventive roof repairs were not budgeted by previous owner.</t>
  </si>
  <si>
    <t>NEGATIVE VARIANCE: RMI PM scope not available at time of budget creation.</t>
  </si>
  <si>
    <t xml:space="preserve">bt41074 </t>
  </si>
  <si>
    <t>OVER BUDGET: Variance due to R&amp;M coded to this GL. Offset in GL 50321-000</t>
  </si>
  <si>
    <t xml:space="preserve"> OVER BUDGET: 2022 Roof PM @ $4k was not budgeted for... recently acquired bldg.  </t>
  </si>
  <si>
    <t xml:space="preserve">bt41079 </t>
  </si>
  <si>
    <t>OVER BUDGET: Offset by 50321-000</t>
  </si>
  <si>
    <t xml:space="preserve">bt41067 </t>
  </si>
  <si>
    <t>OVER BUDGET: Unbudgeted preventive maintenance 1st quarter of 2022 ($8222)</t>
  </si>
  <si>
    <t xml:space="preserve">bt41070 </t>
  </si>
  <si>
    <t>OVER BUDGET: Variance due to unbudgeted PM scheduled for Q1 of 2022</t>
  </si>
  <si>
    <t xml:space="preserve">bt41073 </t>
  </si>
  <si>
    <t xml:space="preserve">UNDER BUDGET: Roof Contract/ PM less than budgeted. </t>
  </si>
  <si>
    <t xml:space="preserve"> OVER BUDGET: Roof PM work @ $7200 was not budgeted for (Recently acquired bldg).  </t>
  </si>
  <si>
    <t xml:space="preserve">NEGATIVE VARIANCE due to unbudgeted preventative maintenance repairs needed.  Only the annual inspection was budgeted in 2022. </t>
  </si>
  <si>
    <t>OVER BUDGET: 2022 PM repairs found during 2021 roof inspection.</t>
  </si>
  <si>
    <t>OVER BUDGET: 2022 Roof R&amp;M</t>
  </si>
  <si>
    <t xml:space="preserve">bt41103 </t>
  </si>
  <si>
    <t>NEGATIVE VARIANCE: (2.5k) Journal entries. Actual cost to date is $289 which is in line with the budget</t>
  </si>
  <si>
    <t>OVER BUDGET: Offset by the repairs budgeted in 50321-000</t>
  </si>
  <si>
    <t>RECLASS: $6,300 Contract Roof Maintenance reclassed to 50321-000 Repairs.</t>
  </si>
  <si>
    <t>RECLASS: Needs moved to Roof Repairs GL, not contract.</t>
  </si>
  <si>
    <t xml:space="preserve">bt41028 </t>
  </si>
  <si>
    <t xml:space="preserve">NEGATIVE VARIANCE due to budgeting error; no allowance was budgeted for annual roof inspections + prev. maintenance. </t>
  </si>
  <si>
    <t xml:space="preserve">bt41029 </t>
  </si>
  <si>
    <t xml:space="preserve">NEGATIVE VARIANCE due to budgeting error; did not budget for annual roof inspection or preventative maintenance needs. </t>
  </si>
  <si>
    <t xml:space="preserve">OVERBUDGET: acquisition survey cost </t>
  </si>
  <si>
    <t xml:space="preserve">bt41147 </t>
  </si>
  <si>
    <t>OVER-BUDGET: Due to unbudgeted roof maintenance.</t>
  </si>
  <si>
    <t>RECLASS: $7274 Roof Repairs need to be reclassed from 50320-000 CAM Contract Roof Maintenance to CAM Roof Repairs 50321-000.</t>
  </si>
  <si>
    <t xml:space="preserve">bt41056 </t>
  </si>
  <si>
    <t>OVER-BUDGET: 2022 Acquisition budget did not capture roof expenses ($5,425)</t>
  </si>
  <si>
    <t xml:space="preserve"> OVER BUDGET: 2022 Roof PM @ $7k was not budgeted... this was a recently acquired bldg.  </t>
  </si>
  <si>
    <t xml:space="preserve">bt41168 </t>
  </si>
  <si>
    <t>OVER-BUDGET: ($6k) Unforeseen repairs to fix damaged roof metal seam - February 2022</t>
  </si>
  <si>
    <t xml:space="preserve">bt41173 </t>
  </si>
  <si>
    <t xml:space="preserve">OVER-BUDGET: Necessary repairs. </t>
  </si>
  <si>
    <t xml:space="preserve">br41308 </t>
  </si>
  <si>
    <t>NEGATIVE VARIANCE: Roof improvements based on 2022 roof inspection were not budgeted in 2023.</t>
  </si>
  <si>
    <t xml:space="preserve">bt41194 </t>
  </si>
  <si>
    <t>OVER BUDGET: 2022 R&amp;M noted in 2021 roof inspections.</t>
  </si>
  <si>
    <t xml:space="preserve">bt41220 </t>
  </si>
  <si>
    <t>OVER-BUDGET: Variance due to roof preventative maintenance costs incurred.</t>
  </si>
  <si>
    <t xml:space="preserve">bt41178 </t>
  </si>
  <si>
    <t xml:space="preserve">OVER-BUDGET: Prior owner budget (WPT) did not included PM roof repair costs.  Work completed in August ($4K).  </t>
  </si>
  <si>
    <t xml:space="preserve">bt41199 </t>
  </si>
  <si>
    <t xml:space="preserve">OVER BUDGET:  Unbudgeted roof repairs/maintenance needed (RMI).  </t>
  </si>
  <si>
    <t xml:space="preserve">bt41204 </t>
  </si>
  <si>
    <t>OVER BUDGET: Due to unbudgeted preventive maintenance</t>
  </si>
  <si>
    <t xml:space="preserve">bt41212 </t>
  </si>
  <si>
    <t>POSITIVE VARIANCE: scheduled PM R&amp;M less than expected - awaiting accrual reversal to bring expense down</t>
  </si>
  <si>
    <t>UNDER-BUDGET: Initial roof repairs. Prior owner budgeted under different GL</t>
  </si>
  <si>
    <t>UNDER BUDGET: Less leaks than expected</t>
  </si>
  <si>
    <t>OVERBUDGET: More roof maintenance was released through RMI than budgeted</t>
  </si>
  <si>
    <t xml:space="preserve">br41414 </t>
  </si>
  <si>
    <t>UNDERBUDGET: Less roof maintenance was performed than budgeted</t>
  </si>
  <si>
    <t xml:space="preserve">OVER BUDGET:  Unbudgeted roof repairs/maintenance recommended by RMI ($6K).  </t>
  </si>
  <si>
    <t>UNDER-BUDGET: (8k) Tenants reported rook leak issues since day 1 of the acquisition turn over. Const. working to resolve issues, roof maintenance and investigation expenses are looped into job cost.</t>
  </si>
  <si>
    <t xml:space="preserve">OVER-BUDGET due to reactive roof repair.  </t>
  </si>
  <si>
    <t>OVER BUDGET - $3500 Due to Corp Upload of Roof Depreciation on 2/28/23</t>
  </si>
  <si>
    <t xml:space="preserve">OVER BUDGET: Due to preventative maintenance repairs from the 2022 annual inspection were budgeted in the new CAP CAM account for roof maintenance rather than roof repairs. Moving forward we will code to correct roof repairs. </t>
  </si>
  <si>
    <t xml:space="preserve">br41321 </t>
  </si>
  <si>
    <t xml:space="preserve">OVER-BUDGET: No monies allocated to budget. Expenses include 2022 Annual Roof Manager fees, Inspection, roof repairs &amp; maintenance. </t>
  </si>
  <si>
    <t>NEGATIVE - INVOICE FOR $3979 WILL BE RECLASSED TO ROOF REPAIRS - 50366-000.</t>
  </si>
  <si>
    <t xml:space="preserve">bt41171 </t>
  </si>
  <si>
    <t>NEGATIVE VARIANCE - Annual roof repairs were accrued under Contract Roof Maintenance as well as Roof Repairs.</t>
  </si>
  <si>
    <t xml:space="preserve">bt41175 </t>
  </si>
  <si>
    <t>OVER BUDGET - Previous owner completed 2022 budget and did not have a roof contract.</t>
  </si>
  <si>
    <t xml:space="preserve">bt41202 </t>
  </si>
  <si>
    <t>OVER BUDGET: Variance due to unbudgeted PM to roof</t>
  </si>
  <si>
    <t>OVER-BUDGET: Acquisitions budget did not account for preventative maintenance repairs required per roof inspection.</t>
  </si>
  <si>
    <t xml:space="preserve">bt41245 </t>
  </si>
  <si>
    <t xml:space="preserve">OVER BUDGET: Tenant is self performer but we handle roof as part of acquisition. </t>
  </si>
  <si>
    <t>UNDER-BUDGET:  Prior owner budget (WPT).  Less than anticipated roof PM repairs noted in the RMI inspection report.</t>
  </si>
  <si>
    <t xml:space="preserve">bt41249 </t>
  </si>
  <si>
    <t>OVER-BUDGET: Unforeseen roof repairs</t>
  </si>
  <si>
    <t>NEGATIVE VARIANCE: Roof improvements made based on 2022 roof inspection, but were not budgeted.</t>
  </si>
  <si>
    <t>OVERBUDGET: Roof maintenance scope of work was more than budgeted. Released by RMI</t>
  </si>
  <si>
    <t>OVER BUDGET: RMI scope released was more than budgeted (external fees)</t>
  </si>
  <si>
    <t>OVERBUDGET: Scope RMI released was overbudget, also maintenance charges were added</t>
  </si>
  <si>
    <t>Negative Variance: RECLASS to 11120-070- Building Improv-Other (CAM)</t>
  </si>
  <si>
    <t>OVER BUDGET due to post depreciation</t>
  </si>
  <si>
    <t>OVER BUDGET to to IR 815824</t>
  </si>
  <si>
    <t xml:space="preserve">br44251 </t>
  </si>
  <si>
    <t>UNDER BUDGET due to IR 820643</t>
  </si>
  <si>
    <t>New roofing GL and policy changes as of this year, as well as high volume of roofing inspections done at beginning of the year.</t>
  </si>
  <si>
    <t xml:space="preserve">POSITIVE VARIANCE- timing variance, PM work budgeted for in JAN, did not take place in q1. </t>
  </si>
  <si>
    <t>OVER-BUDGET - Roof inspections by Southern Roof Consultants.</t>
  </si>
  <si>
    <t xml:space="preserve">OVER BUDGET due to IR 815693, IR 819705 </t>
  </si>
  <si>
    <t>OVER BUDGET due to IR 808228</t>
  </si>
  <si>
    <t>OVER-BUDGET: Due to post depreciation journal entry by accounting.</t>
  </si>
  <si>
    <t>OVER BUDGET due to IR 814461 at 1701-1739 NW 79 Ave</t>
  </si>
  <si>
    <t>UNDER-BUDGET - I think we are putting all of our invoices to roof repairs. are we able to move this to roof repairs? 50321-000 [CAM] Roof Repairs</t>
  </si>
  <si>
    <t xml:space="preserve">br40009 </t>
  </si>
  <si>
    <t>UNDER-BUDGET: Contingency for leak repairs not needed due to satisfactory condition of roof.</t>
  </si>
  <si>
    <t>POSITIVE VARIANCE - Annual roof repairs have not been completed yet.</t>
  </si>
  <si>
    <t>UNDER BUDGET: less than anticipated roof repairs</t>
  </si>
  <si>
    <t xml:space="preserve">br40065 </t>
  </si>
  <si>
    <t xml:space="preserve">UNDER-BUDGET:  Contingency roof repair/leak budget not needed.  No reported roof leaks in 2022.  </t>
  </si>
  <si>
    <t xml:space="preserve">br40067 </t>
  </si>
  <si>
    <t>OVER BUDGET: Expected re-roof in 2022 so no repair money was budgeted for.</t>
  </si>
  <si>
    <t>OVER BUDGET - Due to unexpected roof leaks.</t>
  </si>
  <si>
    <t>POSTIVE VARIANCE - roof repairs not yet billed</t>
  </si>
  <si>
    <t>NEGATIVE VARIANCE: More than expected Roof Repair Cost.</t>
  </si>
  <si>
    <t xml:space="preserve">br40114 </t>
  </si>
  <si>
    <t xml:space="preserve">OVER BUDGET - Additional unbudgeted Roof repairs needed   </t>
  </si>
  <si>
    <t xml:space="preserve">OVER-BUDGET: CAM Roof Repairs higher than anticipated due to unanticipated canopy roof repairs. </t>
  </si>
  <si>
    <t xml:space="preserve">POSITIVE VARIANCE: R&amp;M funds not yet utilized. </t>
  </si>
  <si>
    <t xml:space="preserve">NEGATIVE VARIANCE: Due to Roof R&amp;M invoice for $5,670 incorrectly coded to CAM Contract - Roof Maintenance GL. </t>
  </si>
  <si>
    <t>RECLASS offset with CAM Roof Maintenance for 2023 PM Repairs.</t>
  </si>
  <si>
    <t>OVER-BUDGET: Additional roof repairs needed resulting in budget overage.</t>
  </si>
  <si>
    <t xml:space="preserve"> POSITIVE VARIANCE: Timing-related Variance as minor repairs were performed due to minimal roof leaks at the premises.</t>
  </si>
  <si>
    <t xml:space="preserve">UNDERBUDGET: less roof repairs than anticipated </t>
  </si>
  <si>
    <t xml:space="preserve">UNDER-BUDGET: Budgeted roof repairs have not been necessary to date.  </t>
  </si>
  <si>
    <t>UNDER-BUDGET: Link budgeted $4,500 for 2023 Preventative Maintenance, which was subsequently canceled due to roof repairs being a Tenant’s responsibility.</t>
  </si>
  <si>
    <t>RECLASS: $8,212 contracted roof repair in this GL is to be reclassed to GL 50320-000. Requested.</t>
  </si>
  <si>
    <t xml:space="preserve">br40271 </t>
  </si>
  <si>
    <t>OVER-BUDGET: Due to unanticipated transitional joint repair and leaks in suite F.</t>
  </si>
  <si>
    <t xml:space="preserve">br40181 </t>
  </si>
  <si>
    <t>UNDER BUDGET due to less than anticipated roof repairs needed</t>
  </si>
  <si>
    <t xml:space="preserve">UNDERBUDGET: lees repairs than budgted, new roofs installed 2022 and cost fire fire went under Ins </t>
  </si>
  <si>
    <t xml:space="preserve">br40259 </t>
  </si>
  <si>
    <t>NEGATIVE VARIANCE: Due to recurring leaks over suite's A &amp; B that were unanticipated.</t>
  </si>
  <si>
    <t>NEGATIVE VARIANCE: Due to unanticipated removal of damaged downspout and roof repair due to leaks in suite A &amp; B.</t>
  </si>
  <si>
    <t xml:space="preserve">OVER-BUDGET: Due to higher than anticipated roof repairs. </t>
  </si>
  <si>
    <t>UNDER-BUDGET: Due to contingency budgeted for repairs not needed YTD.</t>
  </si>
  <si>
    <t>UNDER-BUDGET: Roof repairs not yet need YTD,</t>
  </si>
  <si>
    <t>OVER BUDGET due to large leak repair performed in January 2022</t>
  </si>
  <si>
    <t xml:space="preserve">br40303 </t>
  </si>
  <si>
    <t>OVERBUDGET: Variance due to roof repairs being more than budgeted ($39) which is very low even in the dry season.</t>
  </si>
  <si>
    <t xml:space="preserve">bt42368 </t>
  </si>
  <si>
    <t>OVER BUDGET: Numerous roof leak repairs YTD.</t>
  </si>
  <si>
    <t xml:space="preserve">bt42365 </t>
  </si>
  <si>
    <t xml:space="preserve">OVER-BUDGET: Unbudgeted roof leak repairs. </t>
  </si>
  <si>
    <t>OVER BUDGET due to large roof repairs performed in January and February 2022</t>
  </si>
  <si>
    <t xml:space="preserve">br40292 </t>
  </si>
  <si>
    <t xml:space="preserve">UNDER BUDGET:  Roof repairs appear to be under the budgeted fees determined by SRC.  There are, however, 2 more months left in the year. </t>
  </si>
  <si>
    <t>RECLASS: 4k Roof repairs were budgeted under 50321-000 Roof Repairs. Reclass request submitted on reclass sheet in teams.</t>
  </si>
  <si>
    <t>POSITIVE VARIANCE due to unused roof repair contingency</t>
  </si>
  <si>
    <t xml:space="preserve">br40337 </t>
  </si>
  <si>
    <t>OVER BUDGET due to unanticipated  Roof Repair completed in March 2022</t>
  </si>
  <si>
    <t>POSITIVE VARIANCE due to unused contingency for repairs</t>
  </si>
  <si>
    <t>POSITIVE VARIANCE: CAM Roof Repairs were less than budgeted primarily due to few than anticipated roof leak repairs as well as delays in completing preventative maintenance.</t>
  </si>
  <si>
    <t xml:space="preserve">POSITIVE VARIANCE: CAM Roof Repairs were less than budgeted primarily due to few than anticipated roof leak repairs as well as delays in completing preventative maintenance.  </t>
  </si>
  <si>
    <t xml:space="preserve">OVER-BUDGET: Exceeded contingency leak repair budget amount due to more roof leak repairs than anticipated.  </t>
  </si>
  <si>
    <t xml:space="preserve"> Over budget due to leak repairs needed  </t>
  </si>
  <si>
    <t>UNDER-BUDGET: Less roof repairs needed post annual roof inspection.</t>
  </si>
  <si>
    <t>OVER BUDGET due to unanticipated roof leak repairs due to higher than normal rainy season</t>
  </si>
  <si>
    <t>OVER BUDGET: Necessary roof repairs performed in Q1 and Q3</t>
  </si>
  <si>
    <t>OVER-BUDGET: More roof repairs required than expected.</t>
  </si>
  <si>
    <t>UNDER BUDGET- Variance due to no roof repairs for the 1st qtr.</t>
  </si>
  <si>
    <t xml:space="preserve">br40357 </t>
  </si>
  <si>
    <t xml:space="preserve">UNDER-BUDGET: Roof repair contingency over stated. </t>
  </si>
  <si>
    <t>OVER BUDGET: Unforeseen roof leak repairs needed after heavy rainstorms.</t>
  </si>
  <si>
    <t xml:space="preserve">bt42010 </t>
  </si>
  <si>
    <t>OVER BUDGET.  Numerous roof leaks repaired YTD.</t>
  </si>
  <si>
    <t>OVER BUDGET.  Modifications to downspouts on either end of the building to avoid water enter into building after heavy rains.</t>
  </si>
  <si>
    <t>OVER BUDGET: Repairs after annual PM inspection.</t>
  </si>
  <si>
    <t>NEGATIVE VARIANCE: Unbudgeted Roof Repair Cost.</t>
  </si>
  <si>
    <t>OVER BUDGET: Roof repairs needed in both suites throughout year.</t>
  </si>
  <si>
    <t xml:space="preserve">RECLASS. Budgeted PM roof repairs coded to contract roof maintenance vs. cam roof repairs.  </t>
  </si>
  <si>
    <t>OVER-BUDGET: Due to (3) roof leaks reported during current period.</t>
  </si>
  <si>
    <t xml:space="preserve">OVER BUDGET: Numerous roof leaks throughout building YTD.  </t>
  </si>
  <si>
    <t>POSITIVE VARIANCE.  PM roof repairs not yet completed.</t>
  </si>
  <si>
    <t>UNDER BUDGET: Roof replaced in 2022 so less repairs needed vs. budget.</t>
  </si>
  <si>
    <t>OVER BUDGET.  Numerous roof repairs YTD.</t>
  </si>
  <si>
    <t xml:space="preserve">OVER-BUDGET: Repairs to roof drain during preventative maintenance. Active leak calls. </t>
  </si>
  <si>
    <t xml:space="preserve">NEGATIVE VARIANCE due to repairs needed for leaks.  </t>
  </si>
  <si>
    <t xml:space="preserve">bt42043 </t>
  </si>
  <si>
    <t>OVER-BUDGET: Unanticipated roof repair approved by Roof Manager.</t>
  </si>
  <si>
    <t xml:space="preserve">UNDER BUDGET: due to roof repairs being less than budgeted. </t>
  </si>
  <si>
    <t xml:space="preserve">bt42060 </t>
  </si>
  <si>
    <t>POSITIVE VARIANCE due to repairs not completed in the 1st qtr</t>
  </si>
  <si>
    <t>POSITIVE VARIANCE: R&amp;M funds not yet utilized.</t>
  </si>
  <si>
    <t xml:space="preserve">bt42079 </t>
  </si>
  <si>
    <t>RECLASS: Preventative maintenance roof repairs paid and coded to  50320-000 -roof contract. Expense to be reclassed to 50321-000 - repairs ($2,500)</t>
  </si>
  <si>
    <t>POSITIVE - BUDEGETED FOR REPAIRS BUT INVOICE FOR $9000 WAS CODED TO CAP/CAM. WILL BE RECLASSED TO ROOF REPAIRS - 50366-000 IF NEEDED.</t>
  </si>
  <si>
    <t xml:space="preserve">bt42069 </t>
  </si>
  <si>
    <t>POSITIVE VARIANCE - Roof repairs contingency funds not fully utilized YTD.</t>
  </si>
  <si>
    <t>POSITIVE VARIANCE- Roof repairs not needed YTD</t>
  </si>
  <si>
    <t>POSITIVE - BUDEGETED FOR REPAIRS BUT INVOICE FOR $2700 WAS CODED TO CAP/CAM. WILL BE RECLASSED TO ROOF REPAIRS - 50366-000 IF NEEDED.</t>
  </si>
  <si>
    <t xml:space="preserve">bt42059 </t>
  </si>
  <si>
    <t>POSITIVE VARIANCE due to repairs not needed in qtr 1</t>
  </si>
  <si>
    <t>POSITIVE VARIANCE: R&amp;M Funds not yet utilized.</t>
  </si>
  <si>
    <t xml:space="preserve">OVER-BUDGET: Active leak repairs. </t>
  </si>
  <si>
    <t>POSITIVE - BUDEGETED FOR REPAIRS BUT INVOICE FOR $5265 WAS CODED TO CAP/CAM. WILL BE RECLASSED TO ROOF REPAIRS - 50366-000 IF NEEDED.</t>
  </si>
  <si>
    <t>OVER-BUDGET: CAM Roof Repairs were higher than budgeted primarily due to an increase in annual repair costs.</t>
  </si>
  <si>
    <t xml:space="preserve">br42094 </t>
  </si>
  <si>
    <t xml:space="preserve">UNDER-BUDGET: CAM Roof Repairs were less than budgeted primarily due to lower than anticipated roof repairs.  </t>
  </si>
  <si>
    <t>POSITIVE VARIANCE: Timing variance; RMI approved annual preventative maintenance repairs delayed.</t>
  </si>
  <si>
    <t xml:space="preserve">POSITIVE VARIANCE: CAM  Roof Repairs were less than budgeted primarily due to less than anticipated roof leak repairs as well as delays in completing annual roof preventative maintenance repairs.   </t>
  </si>
  <si>
    <t xml:space="preserve">br42117 </t>
  </si>
  <si>
    <t xml:space="preserve"> OVER BUDGET: Unbudgeted roof repair costs in 1Q-22. This is a corporate budgeted account. So we don't know if this account will resolve itself by year end or remain over budget.  </t>
  </si>
  <si>
    <t xml:space="preserve">OVER-BUDGET: CAM Roof Repairs were higher than budgeted primarily due to an increase in the number of roof repairs and the anticipated roof maintenance costs.  </t>
  </si>
  <si>
    <t>UNDER-BUDGET: Roof repairs not needed post inspection resulting repair contingency not utilized.</t>
  </si>
  <si>
    <t>NEGATIVE VARIANCE: Accrual for budgeted roof repairs</t>
  </si>
  <si>
    <t xml:space="preserve">br42116 </t>
  </si>
  <si>
    <t>UNDER BUDGET: Budgeted repairs estimated by SRC were not fully used YTD, this account may reconcile by year end.</t>
  </si>
  <si>
    <t>OVER BUDGET: Roofing repairs exceeded the expected consultant recommended repairs for 2022. This account is a corporate upload based on consultant's annual inspection.</t>
  </si>
  <si>
    <t xml:space="preserve">OVERBUDGET: more repairs than anticpated </t>
  </si>
  <si>
    <t>OVER BUDGET. Approx. $5,500 in roof repairs completed. Expense budgeted by corporate.</t>
  </si>
  <si>
    <t>OVER-BUDGET:  YTD is over budget because this building was scheduled for a re-roof in 2022, but it wasn't done because it was destined for sale and then for auction. This account is budgeted at the corporate level from the Roofing Consultant's direction.</t>
  </si>
  <si>
    <t xml:space="preserve">NEGATIVE VARIANCE - The PM repairs are being accrued for causing a negative variance as the repairs are not yet complete.  Expense was budgeted in April. </t>
  </si>
  <si>
    <t>POSITIVE VARIANCE - Timing variance  -  Roof maintenance completed but invoice not paid.</t>
  </si>
  <si>
    <t>OVER BUDGET - Replaced broken roof hatch</t>
  </si>
  <si>
    <t xml:space="preserve">br42243 </t>
  </si>
  <si>
    <t xml:space="preserve">br42260 </t>
  </si>
  <si>
    <t xml:space="preserve">OVER-BUDGET: Unanticipated Repair to the roof hatch 2.14.22 $4189  </t>
  </si>
  <si>
    <t xml:space="preserve">POSITIVE VARIANCE: Budgeted PM Roof Repairs not invoiced to date - PM not scheduling the repairs   </t>
  </si>
  <si>
    <t xml:space="preserve">br42280 </t>
  </si>
  <si>
    <t xml:space="preserve">br42287 </t>
  </si>
  <si>
    <t xml:space="preserve">OVER-BUDGET: Several unplanned leak repairs performed </t>
  </si>
  <si>
    <t>Over-Budget: Repair to unanticipated roof leaks.</t>
  </si>
  <si>
    <t>POSITIVE VARIANCE - Timing Issue -  Roof maintenance and repairs from storm invoices not paid</t>
  </si>
  <si>
    <t xml:space="preserve">br42233 </t>
  </si>
  <si>
    <t>OVER BUDGET - Roof maintenance completed and not budgeted</t>
  </si>
  <si>
    <t>OVER BUDGET. Unanticipated repairs for Suites A &amp; B totaling approx. $5K.</t>
  </si>
  <si>
    <t xml:space="preserve">bp42349 </t>
  </si>
  <si>
    <t>OVER-BUDGET: Unbudgeted awning repair at a cost of $402; accrued $7,468.</t>
  </si>
  <si>
    <t xml:space="preserve">bp42352 </t>
  </si>
  <si>
    <t xml:space="preserve">POSITIVE VARIANCE: Roof repairs less than anticipated as no roof leaks have been reported. </t>
  </si>
  <si>
    <t xml:space="preserve">Underbudget - Less roof repairs needed during yearly PM. </t>
  </si>
  <si>
    <t>POSITIVE VARIANCE - Due to accural journal entries and depreciation</t>
  </si>
  <si>
    <t xml:space="preserve">br42251 </t>
  </si>
  <si>
    <t>POSITIVE VARIANCE - timing variance - roof maintenance completed but invoice not paid</t>
  </si>
  <si>
    <t>OVER BUDGET. $1,465 for broken skylight. Approx. $3,500 paid for unbudgeted roof repairs.  Expense budgeted by corporate.</t>
  </si>
  <si>
    <t xml:space="preserve">br42284 </t>
  </si>
  <si>
    <t xml:space="preserve">br42289 </t>
  </si>
  <si>
    <t xml:space="preserve">br42292 </t>
  </si>
  <si>
    <t xml:space="preserve">OVER BUDGET: Timing variance/Five 2021 Roof leak invoices paid in 2022  </t>
  </si>
  <si>
    <t xml:space="preserve">OVER BUDGET: Two roof leaks paid total $1,623 - ctrl 768992 &amp; 771003. Accrual for roof PM for $8,336. Roof PM Repaires were not budgeted   </t>
  </si>
  <si>
    <t xml:space="preserve">br42296 </t>
  </si>
  <si>
    <t>POSITIVE VARIANCE. Maintenance delayed due to rain/weather.</t>
  </si>
  <si>
    <t xml:space="preserve">bp42322 </t>
  </si>
  <si>
    <t xml:space="preserve">OVER-BUDGET: Additional PM roof work completed </t>
  </si>
  <si>
    <t xml:space="preserve">OVER-BUDGET: 2022 PM Repairs $4.5k </t>
  </si>
  <si>
    <t>POSITIVE VARIANCE  - timing variance- roof preventative maintenance invoice not paid</t>
  </si>
  <si>
    <t xml:space="preserve">br42245 </t>
  </si>
  <si>
    <t xml:space="preserve">bp42346 </t>
  </si>
  <si>
    <t xml:space="preserve">UNDER-BUDGET: Roof repairs unbudgeted for 2023 year.  Variance will continue through the year. </t>
  </si>
  <si>
    <t>POSITIVE VARIANCE: Roof repairs less than anticipated as no roof leaks have been reported.</t>
  </si>
  <si>
    <t xml:space="preserve">OVER BUDGET - Expense for preventative maintenance repairs were classed to this account instead of Contract roof repairs. </t>
  </si>
  <si>
    <t>NEGATIVE VARIANCE - PM repairs to the roof were budgeted in CAM Roof Repairs and were planned in April. Repairs have been completed and were classed to CAP CAM Contract Roof Maintenance. Expense was less than budget and the accrual will be reversed in Q2.</t>
  </si>
  <si>
    <t xml:space="preserve">NEGATIVE VARIANCE - PM repairs to the roof were budgeted in CAM Roof Repairs and were planned in April. Variance is due to an accrual for these repairs. </t>
  </si>
  <si>
    <t xml:space="preserve">Negative Variance: Several 2021 Roof repairs paid in 2022 - totaling $3057   </t>
  </si>
  <si>
    <t xml:space="preserve">br42281 </t>
  </si>
  <si>
    <t xml:space="preserve">OVER BUDGET - Unanticipated repair -$4070.00 1.22.22 Awning Repair  </t>
  </si>
  <si>
    <t xml:space="preserve">br42285 </t>
  </si>
  <si>
    <t xml:space="preserve">bt42390 </t>
  </si>
  <si>
    <t xml:space="preserve">OVER BUDGET:  Two roof repairs were required in Jan and June. </t>
  </si>
  <si>
    <t>OVER-BUDGET: Increased tenant audits requiring interior insulation repairs; increase in roof leak repairs due to aging roof.</t>
  </si>
  <si>
    <t>POSITIVE VARIANCE- due to no roof repairs needed in the 1st qtr.</t>
  </si>
  <si>
    <t xml:space="preserve">OVER BUDGET: Higher than anticipated roof leak repairs to date total $4154.00 $7523.00/ctrl833522 will be paid to roof PM/CapCAM  </t>
  </si>
  <si>
    <t>NEGATIVE VARIANCE - PM repairs to the roof were budgeted in CAM Roof Repairs and were planned in April. Variance is due to an accrual for this work. Actual expense has not yet been billed.</t>
  </si>
  <si>
    <t xml:space="preserve">NEGATIVE VARIANCE - Variance is due to an accrual for the PM work budgeted in April. </t>
  </si>
  <si>
    <t xml:space="preserve">bp42344 </t>
  </si>
  <si>
    <t>UNDER-BUDGET: Projected roof repairs are less than expected.  Expecting $1k to be applied against budgeted amount, due to recent rains.</t>
  </si>
  <si>
    <t xml:space="preserve">bp42356 </t>
  </si>
  <si>
    <t xml:space="preserve">bp42358 </t>
  </si>
  <si>
    <t>POSITIVE VARIANCE - roof repair invoices not yet received</t>
  </si>
  <si>
    <t xml:space="preserve">bt42389 </t>
  </si>
  <si>
    <t>OVER BUDGET:  Roof repairs were not budgeted.  Various repairs were needed through the year.</t>
  </si>
  <si>
    <t>OVER-BUDGET: Due to higher than anticipated roof repairs.</t>
  </si>
  <si>
    <t xml:space="preserve">bt42422 </t>
  </si>
  <si>
    <t>UNDER-BUDGET: Due to unused contingencies for roof repair.</t>
  </si>
  <si>
    <t>OVER-BUDGET: Variance reflects higher roof repair expenses than budgeted.</t>
  </si>
  <si>
    <t>UNDER BUDGET: Fewer roof leaks reported or needing repaired.</t>
  </si>
  <si>
    <t xml:space="preserve">bt42405 </t>
  </si>
  <si>
    <t xml:space="preserve">OVER BUDGET- Roof repairs needed throughout year. </t>
  </si>
  <si>
    <t xml:space="preserve">bt42407 </t>
  </si>
  <si>
    <t>POSITIVE VARIANCE- Roof repair funds not utilized YTD.</t>
  </si>
  <si>
    <t>POSITIVE VARIANCE:  annual maintenance scheduled for March moved to May</t>
  </si>
  <si>
    <t>UNDER-BUDGET: Due to annual inspection not yet completed.</t>
  </si>
  <si>
    <t>POSITIVE VARIANCE - Timing Issue -  Roof maintenance completed but invoice not paid.</t>
  </si>
  <si>
    <t>OVER-BUDGET: Less roof repairs needed than anticipated.</t>
  </si>
  <si>
    <t xml:space="preserve">br42247 </t>
  </si>
  <si>
    <t>OVER BUDGET - Roof leak repairs</t>
  </si>
  <si>
    <t xml:space="preserve">br42259 </t>
  </si>
  <si>
    <t xml:space="preserve">br42265 </t>
  </si>
  <si>
    <t xml:space="preserve">br42279 </t>
  </si>
  <si>
    <t xml:space="preserve">br42288 </t>
  </si>
  <si>
    <t>OVER-BUDGET: Due to roof repair needed to the gutter joints $1,372 and repair 6 leaking downspouts and 12 gutter joints $1,348.00.</t>
  </si>
  <si>
    <t xml:space="preserve">OVER BUDGET - Unexpected roof leak repairs. </t>
  </si>
  <si>
    <t xml:space="preserve">OVER BUDGET: Large CA Storms resulted in higher than anticipated roof leaks. Ctrl 763312 $1,169. Ctrl 771384 $1031 &amp; ctrl 773144 $508  </t>
  </si>
  <si>
    <t xml:space="preserve">UNDER BUDGET: Due to repairs being less than expected. </t>
  </si>
  <si>
    <t>POSITIVE VARIANCE - Due to accrual for CAP Improvement</t>
  </si>
  <si>
    <t xml:space="preserve">bp42348 </t>
  </si>
  <si>
    <t>UNDER-BUDGET: Anticipated repairs have not occurred.</t>
  </si>
  <si>
    <t xml:space="preserve">bt42469 </t>
  </si>
  <si>
    <t>NEGATIVE VARIANCE: no roof leaks reported through Q1</t>
  </si>
  <si>
    <t>OVER-BUDGET: Due to cutter joint repairs and 3 deteriorated sealants $3,128.10.</t>
  </si>
  <si>
    <t xml:space="preserve">OVER BUDGET: Multiple roof leak service calls as a result in a unexpected rainy 1st quarter. </t>
  </si>
  <si>
    <t xml:space="preserve">OVERBUDGET: More rpeairs than anticipated </t>
  </si>
  <si>
    <t>OVER BUDGET: Downspout and roof ladder repairs completed in October.</t>
  </si>
  <si>
    <t xml:space="preserve">NEGATIVE VARIANCE: Completed roof repairs in 2022 but paid in 2023 </t>
  </si>
  <si>
    <t xml:space="preserve">OVERBUDGET: multiple roof repairs </t>
  </si>
  <si>
    <t xml:space="preserve">UNDER-BUDGET: Contingency for active leak calls not needed. </t>
  </si>
  <si>
    <t xml:space="preserve">bt42492 </t>
  </si>
  <si>
    <t xml:space="preserve">UNDER-BUDGET: Repairs not needed. </t>
  </si>
  <si>
    <t xml:space="preserve">UNDER BUDGET: This property did not require the budgeted repairs. </t>
  </si>
  <si>
    <t xml:space="preserve">bt42558 </t>
  </si>
  <si>
    <t xml:space="preserve">bt42561 </t>
  </si>
  <si>
    <t>NEGATIVE VARIANCE: (6k) Journal entries for recoveries. No actual cost to date. CapEx boiler stack roof repairs postponed to Spring due to weather conditions.</t>
  </si>
  <si>
    <t>POSITIVE VARIANCE:  anticipated repairs not necessary to date</t>
  </si>
  <si>
    <t xml:space="preserve">bt42419 </t>
  </si>
  <si>
    <t>UNDER-BUDGET: Due to contingency for roof repairs not need YTD.</t>
  </si>
  <si>
    <t xml:space="preserve">bt42497 </t>
  </si>
  <si>
    <t xml:space="preserve">OVER BUDGET: Multiple roof leaks in Carlson Groups space which is causing the overage. </t>
  </si>
  <si>
    <t>OVER BUDGET - Corporate upload used for budget. Line item 0</t>
  </si>
  <si>
    <t xml:space="preserve">bt42523 </t>
  </si>
  <si>
    <t>OVER BUDGET: Roof repair contingency not included in 2022 budget.</t>
  </si>
  <si>
    <t xml:space="preserve">UNDER BUDGET - Expenses related to roof leak repairs were less than anticipated. </t>
  </si>
  <si>
    <t xml:space="preserve">bt42546 </t>
  </si>
  <si>
    <t>OVER BUDGET - roof repairs over budget</t>
  </si>
  <si>
    <t xml:space="preserve">bt42549 </t>
  </si>
  <si>
    <t>OVER BUDGET: Unforeseen roof repairs needed due to heavy rains causing many roof leaks at main and back buildings.</t>
  </si>
  <si>
    <t>OVER BUDGET: Roof repairs incurred, but not budgeted. Reroof scheduled for 2023.</t>
  </si>
  <si>
    <t>NEGATIVE VARIANCE: Preventative maintenance repairs budgeted to 50320-000.</t>
  </si>
  <si>
    <t xml:space="preserve">bt42554 </t>
  </si>
  <si>
    <t>POSITIVE VARIANCE due to contingency for unused roof repairs</t>
  </si>
  <si>
    <t xml:space="preserve">bt42557 </t>
  </si>
  <si>
    <t>OVER BUDGET due to unforeseen roof leak repair due to higher rain season than normal</t>
  </si>
  <si>
    <t xml:space="preserve">bt42562 </t>
  </si>
  <si>
    <t>UNDER-BUDGET: (7k) Roof was replaced, minimal repairs needed to date.</t>
  </si>
  <si>
    <t>NEGATIVE VARIANCE: Due to roof repair expenses accrued in February, services not rendered YTD.</t>
  </si>
  <si>
    <t>NEGATIVE VARIANCE: Due to roof repair expenses accrued in February, service have not yet been rendered.</t>
  </si>
  <si>
    <t>OVER-BUDGET Roof leaks at Riverside, BWI and National Delivery in Q1</t>
  </si>
  <si>
    <t xml:space="preserve">OVER BUDGET: PM Roof repair work not budgeted for as well as multiple roof leaks. </t>
  </si>
  <si>
    <t xml:space="preserve">NEGATIVE - BUDGETED ANNUAL REPAIRS MADE. ACCOUNTING SET UP PO AND ACCRUED FOR PO THAT INVOICE WAS NOT BILLED TO. </t>
  </si>
  <si>
    <t>NEGATIVE VARIANCE: Due to Capital roof repair expense accrued for future months.</t>
  </si>
  <si>
    <t>NEGATIVE VARIANCE: Due to roof repair expense accrued in Feb., services have not yet been rendered.</t>
  </si>
  <si>
    <t>POSITIVE - BUDEGETED FOR REPAIRS BUT INVOICE FOR $5400 WAS CODED TO CAP/CAM. WILL BE RECLASSED TO ROOF REPAIRS - 50366-000 IF NEEDED.</t>
  </si>
  <si>
    <t xml:space="preserve">OVER-BUDGET: Offsets Contract-roof maintenance and active leak repairs. </t>
  </si>
  <si>
    <t xml:space="preserve">bt42496 </t>
  </si>
  <si>
    <t>RECLASS: Expense for contracted repairs hit CAM Roof Repairs GL; reclass submitted to move to Contract Roof GL where budgeted.</t>
  </si>
  <si>
    <t>RECLASS: $2,475 from 50320-000 [CAM] Contract - Roof Maintenance to 50321-000 [CAM] Roof Repairs, as the PO created by National OPS was coded to Contract - Roof Maintenance and not Roof Repairs.</t>
  </si>
  <si>
    <t>NEGATIVE-VARIANCE: Repairs from Annual Roof Inspection.</t>
  </si>
  <si>
    <t xml:space="preserve">OVER-BUDGET: Multiple reoccurring leaks on older roof. </t>
  </si>
  <si>
    <t>OVER BUDGET: Repairs more than anticipated, older roof.   Unexpected storm tore off façade, unbudgeted repair</t>
  </si>
  <si>
    <t xml:space="preserve">OVER BUDGET - ROOF LEAK REPAIRS MORE FREQUENT THAN ANTICIPATED. </t>
  </si>
  <si>
    <t>OVER-BUDGET: Due to 2022 Roofing Preventative Maintenance</t>
  </si>
  <si>
    <t xml:space="preserve">OVERBUDGET: more repairs than anticipated </t>
  </si>
  <si>
    <t>OVER-BUDGET: Roof repairs higher than budgeted.</t>
  </si>
  <si>
    <t xml:space="preserve">OVER BUDGET - Due to Roof Repairs needs more than anticipated. </t>
  </si>
  <si>
    <t xml:space="preserve">UNDER-BUDGET: Due to roof repair invoice for $5,212.00 was coded to GL-50320-000 when it should have been coded to 50321-000. </t>
  </si>
  <si>
    <t xml:space="preserve">bt42628 </t>
  </si>
  <si>
    <t>UNDER-BUDGET: No roof repairs needed</t>
  </si>
  <si>
    <t>UNDER BUDGET.  Roof repairs less than budgeted.</t>
  </si>
  <si>
    <t xml:space="preserve">RECLASS 2023 Roof Repairs offset to CAM Roof Maintenance. </t>
  </si>
  <si>
    <t>OVER-BUDGET: Unforeseen roof investigation/work needed to determine the leaks are coming from HVAC units</t>
  </si>
  <si>
    <t>OVER-BUDGET: Favorable variance due to roof repairs being higher than anticipated YTD.</t>
  </si>
  <si>
    <t>OVER BUDGET: More roof leaks than expected.</t>
  </si>
  <si>
    <t xml:space="preserve">OVER BUDGET:  2022 roof annual inspection repairs completed in 2022 and paid in 2023 ($4.6K).  </t>
  </si>
  <si>
    <t>POSITIVE VARIANCE: Due to reversal of an awning replacement that was reclassed to Gen Bldg Maintenance. Budgeted roof repair invoice to be posted in Q2.</t>
  </si>
  <si>
    <t xml:space="preserve">RECLASS offset with CAM Roof Maintenance.  </t>
  </si>
  <si>
    <t xml:space="preserve">OVER-BUDGET: Offset by [CAM] Contract - Roof Maintenance </t>
  </si>
  <si>
    <t>OVER BUDGET - Roof Leak Repairs</t>
  </si>
  <si>
    <t>OVER-BUDGET: Completed recommended 2022 PM maintenance including removing debris form roof and gutters, applying anti-rust paint to gutters</t>
  </si>
  <si>
    <t>OVER-BUDGET Preventative Maintenance roof repairs post inspection - not budgeted</t>
  </si>
  <si>
    <t xml:space="preserve">OVER-BUDGET: Unbudgeted roof repairs. </t>
  </si>
  <si>
    <t xml:space="preserve">OVER-BUDGET: Costs offset by [CAM] Contract - Roof Maintenance (50320-000) budget. </t>
  </si>
  <si>
    <t>UNDER BUDGET: New roof replacement completed as of 3/2023. Repairs not needed with new condition.</t>
  </si>
  <si>
    <t>POSITIVE VARIANCE: Roof repair cost less than expected.</t>
  </si>
  <si>
    <t>UNDER-BUDGET: GENERAL MAINTENANCE WORK UNDER ROOF MANAGEMENT COVERED THE WORK THAT THESE FUNDS WERE BUDGETED TO REPAIR.</t>
  </si>
  <si>
    <t xml:space="preserve">bt40502 </t>
  </si>
  <si>
    <t>NEGATIVE VARIANCE: initial budget in place for major R&amp;M, but switched to contract through construction team - potential R&amp;M needed remaining 3 qtrs but not likely.</t>
  </si>
  <si>
    <t>UNDER-BUDGET: budgeted allowance for roof repairs, if needed.</t>
  </si>
  <si>
    <t>UNDER BUDGET: Due to less roof leaks than anticipated and annual roof maintenance being less than budgeted.</t>
  </si>
  <si>
    <t xml:space="preserve">RECLASS: The repairs post annual inspection ($3,780) will be reclassed to Roof Repairs per the budget, eliminating the variance.   </t>
  </si>
  <si>
    <t xml:space="preserve"> RECLASS: 2023 R&amp;M reclassed from 50320-000 (contract) to 50321-000 (repairs)</t>
  </si>
  <si>
    <t xml:space="preserve">OVERBUDGET: experienced more roof leaks than usual </t>
  </si>
  <si>
    <t>UNDER-BUDGET: Due to no roof leaks reported.</t>
  </si>
  <si>
    <t>OVER-BUDGET: Due to (5) roof leaks reported that were repaired.</t>
  </si>
  <si>
    <t xml:space="preserve">OVER-BUDGET: Unanticipated roof leaks and repairs to louver vent.  </t>
  </si>
  <si>
    <t xml:space="preserve">bt40422 </t>
  </si>
  <si>
    <t xml:space="preserve">br46173 </t>
  </si>
  <si>
    <t xml:space="preserve">POSTIVE VARIANCE: Timing Variance – Annual Roof Maintenance budgeted in 3/2023, anticipate work to be completed in Q2.   </t>
  </si>
  <si>
    <t>CSutter@linklogistics.com</t>
  </si>
  <si>
    <t xml:space="preserve">br46176 </t>
  </si>
  <si>
    <t xml:space="preserve">OVER BUDGET: due to heavy rains in Q1 causing roof leaks in suite 400 ($3,979.27) and double payment of ($2,706.25) being refunded by Empire Roofing Austin.  </t>
  </si>
  <si>
    <t xml:space="preserve">br46182 </t>
  </si>
  <si>
    <t>UNDER BUDGET: Annual roof maintenance was not needed and only one small repair needed in December.</t>
  </si>
  <si>
    <t xml:space="preserve">UNDER BUDGET: Budget was based off of historical need and age of the roof.  2022 has not required any repairs to date. </t>
  </si>
  <si>
    <t>OVER BUDGET:  Due to annual roof PM repairs being budgeted in Contract Roof but expensed in roof repairs.  Savings in Contract Roof will offset $2,474 of overage.  PM repairs were also $1,200 higher than anticipated.</t>
  </si>
  <si>
    <t xml:space="preserve">UNDER-BUDGET: Budget was based off of historical.  Not as many roof repairs have been needed this year compared to last year. </t>
  </si>
  <si>
    <t xml:space="preserve">POSITIVE-VARIANCE: Invoices for pm maintenance and annual inspection forthcoming. </t>
  </si>
  <si>
    <t xml:space="preserve">bt45076 </t>
  </si>
  <si>
    <t xml:space="preserve">NEGATIVE VARIANCE: Work was budgeted for May. </t>
  </si>
  <si>
    <t>msoos@linklogistics.com</t>
  </si>
  <si>
    <t>OVER-BUDGET: Due to roof repairs exceeding repair contingency.</t>
  </si>
  <si>
    <t>Under Budget due to annual roof repairs/ PM being less than budgeted.</t>
  </si>
  <si>
    <t>UNDER-BUDGET: Anticipated roof repairs not needed post annual roof inspection.</t>
  </si>
  <si>
    <t>POSITIVE VARIANCE - Roof Repairs recently completed, waiting on invoicing</t>
  </si>
  <si>
    <t xml:space="preserve">bt45092 </t>
  </si>
  <si>
    <t>UNDER BUDGET - Invoices expected</t>
  </si>
  <si>
    <t>POSITIVE VARIANCE due to timing of 2023 Roof Repairs.</t>
  </si>
  <si>
    <t xml:space="preserve">RECLASS: The repairs post inspection for $2,700 will be reclassed to this GL, eliminating the variance. </t>
  </si>
  <si>
    <t xml:space="preserve">br46162 </t>
  </si>
  <si>
    <t>UNDER BUDGET:  Annual preventative maintenance and repairs came in well under budget and we have had no reported roof leaks this year.</t>
  </si>
  <si>
    <t>NEGATIVE VARIANCE: Roof inspection repairs budgeted to 50320-000 Roof Maintenance.</t>
  </si>
  <si>
    <t>POSITIVE VARIANCE: Timing issue - repairs budgeted monthly, to be completed in Q4.</t>
  </si>
  <si>
    <t xml:space="preserve">br46165 </t>
  </si>
  <si>
    <t xml:space="preserve">NEGATIVE VARIANCE: The roof repairs are complete but not yet invoiced.  This will not be a year long variance.   </t>
  </si>
  <si>
    <t>OVER BUDGET:  Due to multiple leaks in Ste 101 A that were not anticipated.</t>
  </si>
  <si>
    <t xml:space="preserve">OVER-BUDGET: Additional roof repairs required outside of anticipated budget. </t>
  </si>
  <si>
    <t xml:space="preserve">br46181 </t>
  </si>
  <si>
    <t xml:space="preserve">bt45116 </t>
  </si>
  <si>
    <t xml:space="preserve">OVER BUDGET:  2022 annual roof inspection repairs completed in 2022 but paid in 2023 creating variance.  </t>
  </si>
  <si>
    <t xml:space="preserve">UNDER BUDGET: Due to completed PM repairs when needed and less repairs were needed </t>
  </si>
  <si>
    <t xml:space="preserve">br46183 </t>
  </si>
  <si>
    <t xml:space="preserve">bt45034 </t>
  </si>
  <si>
    <t>OVER BUDGET:  unanticipated roof repairs due to holes in membrane</t>
  </si>
  <si>
    <t xml:space="preserve">bt45035 </t>
  </si>
  <si>
    <t>OVER BUDGET:  unbudgeted roof repairs</t>
  </si>
  <si>
    <t xml:space="preserve">br45047 </t>
  </si>
  <si>
    <t xml:space="preserve">POSITIVE VARIANCE due to unrealized allowance for roof repairs in 2022. </t>
  </si>
  <si>
    <t>POSITIVE-VARIANCE: Invoices for annual inspection, preventative maintenance forthcoming.</t>
  </si>
  <si>
    <t>UNDER-BUDGET: Roof repairs not needed post annual roof inspection.</t>
  </si>
  <si>
    <t>POSTITIVE VARIANCE due to the timing of roof repairs</t>
  </si>
  <si>
    <t>POSITIVE VARIANCE due to repairs not needed in 1st qtr</t>
  </si>
  <si>
    <t>UNDER-BUDGET: roof repairs not needed post annual roof inspection.</t>
  </si>
  <si>
    <t>OVER BUDGET: Roof repairs more than budgeted for due to heavy rains.</t>
  </si>
  <si>
    <t xml:space="preserve"> UNDER-BUDGET: Roof repairs not needed post annual roof inspection.</t>
  </si>
  <si>
    <t xml:space="preserve">UNDER BUDGET: Roof repairs contingency not exceeded to date.  </t>
  </si>
  <si>
    <t>tseigel@linklogistics.com</t>
  </si>
  <si>
    <t>UNDER BUDGET  Roof repairs were less than anticipated as scope/pricing provided by 3rd party partner.</t>
  </si>
  <si>
    <t>UNDER BUDGET - Roof repairs were less than anticipated as scope/pricing provided by 3rd party partner.</t>
  </si>
  <si>
    <t xml:space="preserve">bt46233 </t>
  </si>
  <si>
    <t>UNDER BUDGET: Budgeted roof repairs not needed YTD. Expected to carry positive variance remainder of year.</t>
  </si>
  <si>
    <t>OVER-BUDGET:  November leaks from high amounts of rain $5444</t>
  </si>
  <si>
    <t xml:space="preserve">br46244 </t>
  </si>
  <si>
    <t xml:space="preserve">OVER BUDGET: Unbudgeted roof repairs needed. </t>
  </si>
  <si>
    <t xml:space="preserve">RECLASS: The repairs post annual inspection ($3,780) will be reclassed to Roof Repairs per the budget, eliminating the variance.  </t>
  </si>
  <si>
    <t xml:space="preserve">br46203 </t>
  </si>
  <si>
    <t xml:space="preserve">OVER-BUDGET: Preventative maintenance repairs. </t>
  </si>
  <si>
    <t>OVER BUDGET: Due to unbudgeted roof leak repair that was needed due to heavy rains.</t>
  </si>
  <si>
    <t xml:space="preserve">bt45114 </t>
  </si>
  <si>
    <t xml:space="preserve">OVER BUDGET:  2022 roof annual inspection repairs completed in 2022 but paid in 2023 creating variance.  </t>
  </si>
  <si>
    <t>POSITIVE VARIANCE due to repairs not needed in the 1st qtr</t>
  </si>
  <si>
    <t xml:space="preserve">bt45112 </t>
  </si>
  <si>
    <t xml:space="preserve">OVER BUDGET:  2022 annual inspection repairs completed in 2022 but paid in 2023 ($4.6K).  </t>
  </si>
  <si>
    <t xml:space="preserve">br46158 </t>
  </si>
  <si>
    <t xml:space="preserve">OVER-BUDGET: Budget was based off of historical need and age however more roof repairs were needed in 2022 than predicted. </t>
  </si>
  <si>
    <t>OVER BUDGET: Multiple roof repairs (April, Nov. and Dec).</t>
  </si>
  <si>
    <t>OVER BUDGET:  Due to annual roof PM repairs were budgeted in Contract roof but expensed in Roof Repairs combined with multiple leaks at 3-Way Logistics and unanticipated gutter repairs needed this year.</t>
  </si>
  <si>
    <t>UNDER BUDGET: Due to annual R&amp;M repairs not needed and less roof leaks than anticipated.</t>
  </si>
  <si>
    <t xml:space="preserve">br46177 </t>
  </si>
  <si>
    <t>POSTIVE VARIANCE: Timing Variance – Annual Roof Maintenance budgeted in 3/2023, anticipate work to be completed in Q2. </t>
  </si>
  <si>
    <t>UNDER-BUDGET:  Invoice not yet received for annual inspection/roof repairs.</t>
  </si>
  <si>
    <t>OVER BUDGET:  Roof repairs have been higher than anticipated.</t>
  </si>
  <si>
    <t xml:space="preserve">bt46238 </t>
  </si>
  <si>
    <t>UNDER-BUDGET:  Roof repairs not needed.</t>
  </si>
  <si>
    <t>OVER-BUDGET:  Due to roof repairs in Nov $4422.</t>
  </si>
  <si>
    <t>OVER-BUDGET:  3 roof repairs.</t>
  </si>
  <si>
    <t>UNDER BUDGET: Roof repairs have not been necessary to date.</t>
  </si>
  <si>
    <t>POSITIVE VARIANCE-Timing Variance-Roof repairs are as needed.</t>
  </si>
  <si>
    <t xml:space="preserve">OVERBUDGET: more repairs needed than anticipated </t>
  </si>
  <si>
    <t xml:space="preserve">br46201 </t>
  </si>
  <si>
    <t xml:space="preserve">br46202 </t>
  </si>
  <si>
    <t xml:space="preserve">UNDER BUDGET: This was coded to the wrong GL code. Repairs were coded to Roof Maintenance. Moving forward we will make sure it's coded to roof repairs.  </t>
  </si>
  <si>
    <t>POSITIVE VARIANCE due to repairs not invoiced in qtr 1, to be paid in qtr 2</t>
  </si>
  <si>
    <t>Under budget: Will reclass from Roof Contact $1210.24 to roof repair in March.</t>
  </si>
  <si>
    <t xml:space="preserve">UNDERBUDGET: no issues reported that needed repairs </t>
  </si>
  <si>
    <t xml:space="preserve">bt45071 </t>
  </si>
  <si>
    <t xml:space="preserve">OVER BUDGET: Due to several roof leaks in November due to heavier rain fall. </t>
  </si>
  <si>
    <t>OVER BUDGET: Roof inspection repairs incurred, not budgeted.</t>
  </si>
  <si>
    <t xml:space="preserve">UNDER BUDGET: The 2023 roof inspection coded to GL 50320-000. Possible will remain under budget remainder of the year. </t>
  </si>
  <si>
    <t xml:space="preserve">bt45072 </t>
  </si>
  <si>
    <t xml:space="preserve">OVER BUDGET - Unbudgeted roof leak repairs. </t>
  </si>
  <si>
    <t>OVER-BUDGET: Several roof leaks reported in Sprig/Summer resulting in roof repair contingency overage.</t>
  </si>
  <si>
    <t xml:space="preserve">NEGATIVE VARIANCE: January 2023 contracted roof repairs paid in March. </t>
  </si>
  <si>
    <t xml:space="preserve">OVERBUDGET: more roof repairs than anticipated </t>
  </si>
  <si>
    <t>OVER-BUDGET: Repair charges from 2021 paid in 2022. More unscheduled repairs than anticipated.</t>
  </si>
  <si>
    <t xml:space="preserve">bt45088 </t>
  </si>
  <si>
    <t xml:space="preserve">OVERBUDGET: no repairs budgeted for 2022 </t>
  </si>
  <si>
    <t>RECLASS: Expense for yearly roof repair and maintenance contract, need to be reclassed from 50321-000 to 50320-000 once invoice is posted.</t>
  </si>
  <si>
    <t>OVER-BUDGET: Due roof repair accruals posted in Feb., services have not yet been rendered.</t>
  </si>
  <si>
    <t>OVER BUDGET: Unexpected roof repairs needed.</t>
  </si>
  <si>
    <t xml:space="preserve">bt46299 </t>
  </si>
  <si>
    <t>OVER BUDGET: Unexpected roof repairs needed due to leaks.</t>
  </si>
  <si>
    <t>POSITIVE - INVOICE FOR $8280 ANNUAL ROOF MAINT. CODED TO WRONG ACCOUNT. WILL RECLASS.</t>
  </si>
  <si>
    <t>POSITIVE - INVOICE FOR $7515 ANNUAL ROOF MAINT. CODED TO WRONG ACCOUNT. WILL RECLASS.</t>
  </si>
  <si>
    <t>OVER BUDGET: Due to several roof leaks.</t>
  </si>
  <si>
    <t>OVER BUDGET: Due to on-going roof leaks repairs.</t>
  </si>
  <si>
    <t>OVER BUDGET: Roof repairs needed due to leaks.</t>
  </si>
  <si>
    <t>POSITIVE VARIANCE: Due to roof repair expense accrued from Dec. 2022.</t>
  </si>
  <si>
    <t xml:space="preserve">POSITIVE - INVOICE FOR $3620 ANNUAL ROOF MAINT. CODED TO WRONG ACCOUNT. WILL RECLASS. </t>
  </si>
  <si>
    <t>OVER BUDGET: Unanticipated replacement of damaged sheet metal coping. $7,150.</t>
  </si>
  <si>
    <t>OVER BUDGET - Due to unanticipated roof drain repair 02/2022 &amp; Roof Repairs 2/2022</t>
  </si>
  <si>
    <t xml:space="preserve">bt46298 </t>
  </si>
  <si>
    <t>UNDER-BUDGET: Due to no roof leaks YTD.</t>
  </si>
  <si>
    <t>OVER BUDGET: Unanticipated roof drain &amp; roof leak repairs. $2,175</t>
  </si>
  <si>
    <t>RECLASS: Partial amount for annual roof repairs needs to be reclassed from CAM Contract Roof Maintenance to CAM Roof Repairs.</t>
  </si>
  <si>
    <t xml:space="preserve">br45178 </t>
  </si>
  <si>
    <t xml:space="preserve">OVER BUDGET: 2022 Post Depreciation roof repairs performed in Q3 of 2022. </t>
  </si>
  <si>
    <t>UNDER BUDGET: Funds budgeted, $214 per month, not utilized for any roof repairs.</t>
  </si>
  <si>
    <t xml:space="preserve">OVER BUDGET: roof leaks more than anticipated including cost of replacing ceiling tiles. </t>
  </si>
  <si>
    <t xml:space="preserve">POSITIVE - INVOICE FOR $3753 ANNUAL ROOF MAINT. CODED TO WRONG ACCOUNT. WILL RECLASS. </t>
  </si>
  <si>
    <t>OVER BUDGET: Additional roof repairs have been necessary to date.</t>
  </si>
  <si>
    <t xml:space="preserve">OVER BUDGET: Roof repairs/maintenance removed from original budget but ended up being needed/completed (RMI).  </t>
  </si>
  <si>
    <t>NEGATIVE VARIANCE: More than expected roof leaks in Q1</t>
  </si>
  <si>
    <t xml:space="preserve">POSITIVE VARIANCE: Roof repairs budgeted in March have been rescheduled for June. </t>
  </si>
  <si>
    <t>POSITIVE VARIANCE-Timing Variance, anticipate additional rood repairs throughout 2023</t>
  </si>
  <si>
    <t xml:space="preserve">br46351 </t>
  </si>
  <si>
    <t>OVER BUDGET: Unanticipated roof repairs on 4/22 of $9,128 and $3,100 on 6/22.</t>
  </si>
  <si>
    <t xml:space="preserve">OVERBUDGET: not budgeted for in 2022   </t>
  </si>
  <si>
    <t>UNDER BUDGET: roof repairs less than expected.</t>
  </si>
  <si>
    <t>UNDER-BUDGET: No roof repairs were made. Roof replacement currently in progress.</t>
  </si>
  <si>
    <t xml:space="preserve">Overbudget - 2022 PM Repairs were coded to this account and not 50320-000 where budgeted. </t>
  </si>
  <si>
    <t xml:space="preserve">br46418 </t>
  </si>
  <si>
    <t>POSITIVE VARIANCE - roof repairs invoice not yet received</t>
  </si>
  <si>
    <t>NEGATIVE VARIANCE: Due to roof repairs expenses accrued in Feb. Services have not been rendered to date.</t>
  </si>
  <si>
    <t xml:space="preserve">br46444 </t>
  </si>
  <si>
    <t>OVER BUDGET: Unforeseen roof repairs due to the heavy rains causing many roof leaks.</t>
  </si>
  <si>
    <t xml:space="preserve">POSITIVE-VARIANCE due to work budgeted as Roof repairs and coded as Roof maintenance. </t>
  </si>
  <si>
    <t xml:space="preserve">OVER BUDGET: More roof leaks than anticipated. Had 2 roof leaks. </t>
  </si>
  <si>
    <t xml:space="preserve">bt45211 </t>
  </si>
  <si>
    <t xml:space="preserve">OVERBUDGET: Negative variance due to historically low temperatures leading to steaming of the down spouts  </t>
  </si>
  <si>
    <t>OVER BUDGET: Due to several roof leaks. Roof replacement taking place Q4 2022.</t>
  </si>
  <si>
    <t xml:space="preserve">UNDER BUDGET: Less roof leaks than first budgeted for. </t>
  </si>
  <si>
    <t xml:space="preserve">br45232 </t>
  </si>
  <si>
    <t xml:space="preserve">POSITIVE VARIANCE - roof repair accruals, actuals not yet posted. </t>
  </si>
  <si>
    <t>POSITIVE VARIANCE - roof repairs completed in March, coded to CAP IMP. ($8,600)</t>
  </si>
  <si>
    <t>OVER-BUDGET: Due to preventative maintenance repairs approved by RMI. More repairs were needed than budgeted amount for 2023.</t>
  </si>
  <si>
    <t>OVER BUDGET - no contingency/repairs budget for roof reactive work. Repairs to date total almost $3000</t>
  </si>
  <si>
    <t>RECLASS:  JC 46462018 Compass Roof leaks fm winter storms</t>
  </si>
  <si>
    <t xml:space="preserve">br46496 </t>
  </si>
  <si>
    <t>NEGATIVE VARIANCE: Unbudgeted emergency costs in May roof drain pipe repair for $2,600 and Patch &amp; paint repairs  for $2,500.</t>
  </si>
  <si>
    <t>POSITIVE VARIANCE: Annual Roof maintenance was budgeted to 50321-000 but expensed to GL 50320-000</t>
  </si>
  <si>
    <t xml:space="preserve">UNDER BUDGET: not as many repairs as predicted. </t>
  </si>
  <si>
    <t>POSITIVE VARIANCE: Timing-related for roof maintenance and repairs work.</t>
  </si>
  <si>
    <t>UNDER BUDGET - POSITIVE VARIANCE : only $500 in roof repairs completed in Q1.</t>
  </si>
  <si>
    <t>POSITIVE VARIANCE: Invoice timing variance for leak repair contracted services during Q1.</t>
  </si>
  <si>
    <t>OVER BUDGET - due to the repair invoice of $3,420 being budgeted in CAM Contract - Roof Maintenance but miscoded to CAM Roof Repairs. This has created an under budget in CAM Roof Contract, but there is no need to reclass the invoice since net effect is minimal to overall CAM expenses.</t>
  </si>
  <si>
    <t xml:space="preserve">bt45253 </t>
  </si>
  <si>
    <t>OVER-BUDGET due to recurring leak at gutter joints which incurred $1,705 of expense at quarter end and Roof Drain Inspection for gutter drop tubes, sealant $2,698.76.</t>
  </si>
  <si>
    <t>OVERBUDGET - Unanticipated roof leak repairs from March &amp; August.</t>
  </si>
  <si>
    <t xml:space="preserve">br46565 </t>
  </si>
  <si>
    <t xml:space="preserve">br45263 </t>
  </si>
  <si>
    <t>yfunes@linklogistics.com</t>
  </si>
  <si>
    <t xml:space="preserve">br46570 </t>
  </si>
  <si>
    <t>UNDER-BUDGET: Less roof leaks than expected.</t>
  </si>
  <si>
    <t>CRubio@linklogistics.com</t>
  </si>
  <si>
    <t xml:space="preserve">br46575 </t>
  </si>
  <si>
    <t>UNDER-BUDGET: expected roof leaks did not occur.</t>
  </si>
  <si>
    <t xml:space="preserve">OVER-BUDGET: Due to accrual for unbudgeted 2023 preventative R&amp;M. </t>
  </si>
  <si>
    <t xml:space="preserve">br46589 </t>
  </si>
  <si>
    <t>POSITIVE VARIANCE: Due to the delayed schedule for 2023 preventative maintenance repairs.</t>
  </si>
  <si>
    <t>OVER BUDGET: Multiple roof leaks at the building causing an overage in budget.</t>
  </si>
  <si>
    <t>OVER BUDGET - due to multiple roof leaks on the property this year. Leaks requested have exceeded the budgeted amount.</t>
  </si>
  <si>
    <t>OVER BUDGET - Due to Roof drain inspections $5,880.</t>
  </si>
  <si>
    <t xml:space="preserve">OVER-BUDGET: Due to preventative maintenance from the 2022 annual inspection $2,025.00. Repairs were more than budgeted amount. </t>
  </si>
  <si>
    <t xml:space="preserve">br46096 </t>
  </si>
  <si>
    <t>POSITIVE VARIANCE due to unused repair contingency</t>
  </si>
  <si>
    <t xml:space="preserve">br46608 </t>
  </si>
  <si>
    <t>POSITIVE VARIANCE: Due to timing of preventative repairs, and roof repairs that were not necessary during the winter period.</t>
  </si>
  <si>
    <t xml:space="preserve">br46610 </t>
  </si>
  <si>
    <t xml:space="preserve">br46611 </t>
  </si>
  <si>
    <t xml:space="preserve">br46627 </t>
  </si>
  <si>
    <t xml:space="preserve">br46488 </t>
  </si>
  <si>
    <t>OVER-BUDGET: Due to multiple roof leaks.</t>
  </si>
  <si>
    <t xml:space="preserve">br45261 </t>
  </si>
  <si>
    <t xml:space="preserve">br46578 </t>
  </si>
  <si>
    <t>UNDER-BUDGET: leaked less than expected</t>
  </si>
  <si>
    <t xml:space="preserve">br46581 </t>
  </si>
  <si>
    <t>UNDER-BUDGET: roof leaked less than expected</t>
  </si>
  <si>
    <t xml:space="preserve">POSITIVE-VARIANCE due to work budgeted as Roof repairs and coded as Roof maintenance.   </t>
  </si>
  <si>
    <t xml:space="preserve">br46605 </t>
  </si>
  <si>
    <t>OVER BUDGET - unbudgeted roof ladder repair project</t>
  </si>
  <si>
    <t xml:space="preserve">bt45277 </t>
  </si>
  <si>
    <t>OVER BUDGET - Many roof leaks, older roof.</t>
  </si>
  <si>
    <t>POSITIVE VARIANCE - no roof leaks reported in Q1, zero budget used to date.</t>
  </si>
  <si>
    <t>UNDER BUDGET - POSITIVE VARIANCE : only $1500 in reactive roof repairs in Q1.</t>
  </si>
  <si>
    <t>OVER-BUDGET: Nothing budgeted for Roof Repairs in '22.</t>
  </si>
  <si>
    <t>OVER-BUDGET - higher roof repairs needed than budgeted</t>
  </si>
  <si>
    <t xml:space="preserve">br46615 </t>
  </si>
  <si>
    <t xml:space="preserve">RECLASS NEEDED: Annual Roof maintenance was budgeted to GL 50321-000 but expensed to GL 50320-000. </t>
  </si>
  <si>
    <t xml:space="preserve">br46625 </t>
  </si>
  <si>
    <t xml:space="preserve">br46629 </t>
  </si>
  <si>
    <t>OVER-BUDGET: Negative variance in this category but total roof budget in both categories is $6,540 and total spend is $7,100.</t>
  </si>
  <si>
    <t>OVER-BUDGET higher than anticipated roof repairs needed due to higher than normal stormy/rainy weather conditions</t>
  </si>
  <si>
    <t>OVER BUDGET - over $5,000 in roof repairs due to extreme storms.</t>
  </si>
  <si>
    <t>UNDER BUDGET - POSITIVE VARIANCE : To date, only $600 worth of repairs needed so far.</t>
  </si>
  <si>
    <t>OVER-BUDGET - higher roof leak repairs completed than budgeted</t>
  </si>
  <si>
    <t>OVER-BUDGET: More roof repairs than anticipated.</t>
  </si>
  <si>
    <t>UNDER-BUDGET less than anticipated roof repairs</t>
  </si>
  <si>
    <t>OVER BUDGET: Roof Repairs were higher than budget primarily due to additional roof leaks that were reported during the rainy season.</t>
  </si>
  <si>
    <t xml:space="preserve">br46567 </t>
  </si>
  <si>
    <t xml:space="preserve">br45262 </t>
  </si>
  <si>
    <t xml:space="preserve">br46571 </t>
  </si>
  <si>
    <t xml:space="preserve">UNDER-BUDGET: projected 1st Qtr. repairs did not occur for this building </t>
  </si>
  <si>
    <t xml:space="preserve">br46574 </t>
  </si>
  <si>
    <t>UNDER-BUDGET: expected rain leak repairs did not re-occur.</t>
  </si>
  <si>
    <t xml:space="preserve">POSITIVE VARIANCE: Timing variance for invoicing.  Roof PM was completed on 01.24.2023 but we haven't received invoice yet. </t>
  </si>
  <si>
    <t>OVER-BUDGET: Roof repairs for $4K exceeded budget contingencies to date.</t>
  </si>
  <si>
    <t xml:space="preserve">br45302 </t>
  </si>
  <si>
    <t>OVER BUDGET - Additional leaks required repairs not budgeted for.</t>
  </si>
  <si>
    <t xml:space="preserve">br46600 </t>
  </si>
  <si>
    <t>OVER-BUDGET: Due to roof drain repairs and CAP improvements.</t>
  </si>
  <si>
    <t>OVERBUDGET: Unusual high frequency of stormy windy weather during the 1st quarter contributed to a higher volume of calls for roof leaks.</t>
  </si>
  <si>
    <t>UNDER-BUDGET: no roof repairs performed</t>
  </si>
  <si>
    <t xml:space="preserve">br46609 </t>
  </si>
  <si>
    <t xml:space="preserve">br46613 </t>
  </si>
  <si>
    <t xml:space="preserve">br45305 </t>
  </si>
  <si>
    <t>OVER BUDGET - Additional roof repairs required at building over budgeted amount</t>
  </si>
  <si>
    <t xml:space="preserve">br46715 </t>
  </si>
  <si>
    <t>OVER BUDGET - Unbudgeted contract roof repairs</t>
  </si>
  <si>
    <t xml:space="preserve">br46755 </t>
  </si>
  <si>
    <t xml:space="preserve">OVER BUDGET - Additional roof repairs required </t>
  </si>
  <si>
    <t xml:space="preserve">bt45237 </t>
  </si>
  <si>
    <t>OVER BUDGET: Unforeseen roof repairs needed March &amp; May 2022. Roof is to be replaced in 2023. ($3,620)</t>
  </si>
  <si>
    <t>OVER-BUDGET: Unforeseen roof pipe repair June 2022. ($5K)</t>
  </si>
  <si>
    <t>OVER-BUDGET: Roof repairs actuals were more than the budgeted amount.</t>
  </si>
  <si>
    <t>OVER BUDGET - Additional roof repairs required at building</t>
  </si>
  <si>
    <t>OVER BUDGET - Multiple leaks required repairs</t>
  </si>
  <si>
    <t xml:space="preserve">bt45266 </t>
  </si>
  <si>
    <t xml:space="preserve">OVER BUDGET - Roof repairs higher than anticipated. </t>
  </si>
  <si>
    <t>OVER-BUDGET: Roof repairs were a corporate upload. Roof repairs for 2023 equal $3,026 which exceed what was budgeted.</t>
  </si>
  <si>
    <t>OVER BUDGET - Roof needed more leak repairs this years. Aging roof.</t>
  </si>
  <si>
    <t xml:space="preserve">OVER BUDGET - Roof leak repairs higher than budgeted. </t>
  </si>
  <si>
    <t>OVER BUDGET - Unbudgeted PM repairs</t>
  </si>
  <si>
    <t>OVER BUDGET - due to the repair invoice of $3,465 being budgeted in CAM Contract - Roof Maintenance but miscoded to CAM Roof Repairs. This has created a under budget in CAM Roof Contract, but there is no need to reclass the invoice since net effect is minimal to overall CAM expenses.</t>
  </si>
  <si>
    <t>OVER-BUDGET: Roof repairs were a corporate upload. Roof repairs for 2023 equal $2,351.94 and the 2022 repairs that posted in 2023 equals $939.88 causing this GL to be over budget.</t>
  </si>
  <si>
    <t xml:space="preserve"> POSITIVE VARIANCE: Timing-related for roof maintenance and repairs work.</t>
  </si>
  <si>
    <t xml:space="preserve">POSITIVE VARIANCE: Timing-related for roof maintenance and repairs work.    </t>
  </si>
  <si>
    <t>UNDER BUDGET: fewer repairs than budgeted</t>
  </si>
  <si>
    <t xml:space="preserve">br46531 </t>
  </si>
  <si>
    <t>POSITIVE VARIANCE: Timing Variance - roof repairs budgeted in 1Q, anticipate the work to be completed in 2Q.</t>
  </si>
  <si>
    <t>OVER-BUDGET - higher than budgeted roof leaks  repairs due to higher than normal rainy weather conditions</t>
  </si>
  <si>
    <t xml:space="preserve">br46558 </t>
  </si>
  <si>
    <t xml:space="preserve">br46562 </t>
  </si>
  <si>
    <t xml:space="preserve">br46564 </t>
  </si>
  <si>
    <t>OVER-BUDGET roof leak repairs higher than budgeted</t>
  </si>
  <si>
    <t>OVER-BUDGET higher than budgeted roof leak repairs</t>
  </si>
  <si>
    <t>OVERBUDGET: Significant unanticipated roof leaks at the site which have since been repaired.</t>
  </si>
  <si>
    <t xml:space="preserve">br46573 </t>
  </si>
  <si>
    <t>UNDER-BUDGET: less roof leaks than expected</t>
  </si>
  <si>
    <t xml:space="preserve">br46576 </t>
  </si>
  <si>
    <t xml:space="preserve">br46579 </t>
  </si>
  <si>
    <t xml:space="preserve">br46607 </t>
  </si>
  <si>
    <t xml:space="preserve">br46614 </t>
  </si>
  <si>
    <t>NEGATIVE-VARIANCE: Annual Roof Inspection repairs. Timing variance.</t>
  </si>
  <si>
    <t>NEGATIVE-VARIANCE: Annual roof inspection repairs. Timing variance.</t>
  </si>
  <si>
    <t xml:space="preserve">br46619 </t>
  </si>
  <si>
    <t xml:space="preserve">bt45268 </t>
  </si>
  <si>
    <t xml:space="preserve">OVER BUDGET - Higher than anticipated roof repairs. </t>
  </si>
  <si>
    <t xml:space="preserve">OVER BUDGET - Larger than anticipated unbudgeted roof repairs   </t>
  </si>
  <si>
    <t xml:space="preserve">OVER BUDGET - Roof leak repairs higher than budgeted.  </t>
  </si>
  <si>
    <t xml:space="preserve">POSITIVE VARIANCE: 2023 Roof PM performed in 12.2022 has not been invoiced yet. Delayed depreciation of 2022 CAP Improvement work. </t>
  </si>
  <si>
    <t xml:space="preserve">OVER-BUDGET: Due to Roof repairs exceeding contingency. </t>
  </si>
  <si>
    <t xml:space="preserve">br46741 </t>
  </si>
  <si>
    <t>OVER BUDGET - Additional roof repairs required at building.</t>
  </si>
  <si>
    <t>OVER BUDGET - Additional roof repairs required</t>
  </si>
  <si>
    <t>UNDER-BUDGET: Budget estimated to encounter more roof leaks and other roof repairs.</t>
  </si>
  <si>
    <t>OVER-BUGET - unbudgeted roof repairs</t>
  </si>
  <si>
    <t xml:space="preserve">UNDER-BUDGET due to the roof repair needs coming in below prior year averages </t>
  </si>
  <si>
    <t xml:space="preserve">br45374 </t>
  </si>
  <si>
    <t>UNDER-BUDGET: Roof repairs were a corporate budgeted item. Less roof leaks than what was expected/budgeted for.</t>
  </si>
  <si>
    <t>OVER-BUDGET more than anticipated roof leak repairs</t>
  </si>
  <si>
    <t>OVER-BUDGET: $9K Roof PM Recovery Adjustment for work completed in 2022, invoice not received until 2023.</t>
  </si>
  <si>
    <t xml:space="preserve">OVER-BUDGET: recommended repairs from annual roof report was budgeted in April under 50320-000, CAM Contract - Roof Maintenance. The work was completed and coded to 50321-000, CAM Roof Repairs.  </t>
  </si>
  <si>
    <t xml:space="preserve">br46714 </t>
  </si>
  <si>
    <t>OVER BUDGET - Additional roof repairs required over budgeted amount.</t>
  </si>
  <si>
    <t>OVER BUDGET - Consistent roof leaks throughout year.  Scheduled roof replacement 2023</t>
  </si>
  <si>
    <t xml:space="preserve">br46862 </t>
  </si>
  <si>
    <t>OVER BUDGET: Total budgeted roof repair funds per the roofing consultant weren't sufficient this year. This account is a corporate upload based on the consultant's annual inspection and recommendation.</t>
  </si>
  <si>
    <t>OVER-BUDGET: Roof repairs were a corporate upload. Roof repairs for 2023 equal $3,064.15 and the 2022 repairs that posted in 2023 equals $1,608.11 causing this GL to be over budget.</t>
  </si>
  <si>
    <t xml:space="preserve">OVER BUDGET: Hurricane Ian post storm repairs created more cost than anticipated. </t>
  </si>
  <si>
    <t xml:space="preserve">bt45391 </t>
  </si>
  <si>
    <t>OVER BUDGET: Post Hurricane Ian repairs created additional unplanned cost.</t>
  </si>
  <si>
    <t xml:space="preserve">bt45393 </t>
  </si>
  <si>
    <t>OVER BUDGET: More roof leak repairs needed in 2022 than expected.</t>
  </si>
  <si>
    <t xml:space="preserve">bt45394 </t>
  </si>
  <si>
    <t>POSITIVE VARIANCE: Timing variance - Capital repair scheduled for end of March not yet confirmed completed by contractor.</t>
  </si>
  <si>
    <t xml:space="preserve">bt45395 </t>
  </si>
  <si>
    <t xml:space="preserve">bt45407 </t>
  </si>
  <si>
    <t>OVER-BUDGET: Increase in roof repairs due to aging roof; replacement scheduled for 2023.</t>
  </si>
  <si>
    <t xml:space="preserve">bp40524 </t>
  </si>
  <si>
    <t xml:space="preserve">OVER BUDGET: increase in the amount of Roof Repairs compared to budget </t>
  </si>
  <si>
    <t xml:space="preserve">OVER BUDGET: Unforeseen rain storms causing major roof leaks and repairs to be completed.  </t>
  </si>
  <si>
    <t xml:space="preserve">bp40534 </t>
  </si>
  <si>
    <t>UNDER BUDGET - roof repairs higher than anticipated/budgeted.</t>
  </si>
  <si>
    <t xml:space="preserve">br45335 </t>
  </si>
  <si>
    <t>OVER-BUDGET: Roof repairs were a corporate upload. Roof repairs for 2023 equal $4,121.32 and the 2022 repairs that posted in 2023 equals $957.93 causing this GL to be over budget. Long winter and major storms have caused the actuals to exceed budget.</t>
  </si>
  <si>
    <t>OVER-BUDGET: Unforeseen roof repairs in 4/22.</t>
  </si>
  <si>
    <t>OVER BUDGET - Many leak repairs required - roof has been replaced 2022</t>
  </si>
  <si>
    <t>UNDER-BUDGET: Actuals less than budgeted repairs.</t>
  </si>
  <si>
    <t>OVER-BUDGET: Roof repairs were a corporate upload. Roof repairs for 2023 equal $1,282.11 and the 2022 repairs that posted in 2023 equals $1,637.37 causing this GL to be over budget. This roof is also getting re-roofed, but the re-roof has been delayed due to bad weather and snow.</t>
  </si>
  <si>
    <t>OVER BUDGET:  Roof is at the end of it's useful life and is being replaced in 2023</t>
  </si>
  <si>
    <t>POSITIVE VARIANCE: Roof repairs haven't been requested yet in 2023.  However we have had very little rain to date. This account may be used by year end.</t>
  </si>
  <si>
    <t xml:space="preserve">OVER-BUDGET: JOB CODE FOR ROOF REPLACMENT WAS CANCELED AND PROJECT BEING PUSHED TO 2024 OR 2025. THE INVOICE FROM 1/30/23 - ROOF ASBESTOS INSPECTION NEEDED TO BE PROCESSED OPEX AND CAN NOT BE RECLASSED.  </t>
  </si>
  <si>
    <t>OVER-BUDGET: UNFORSEEN ROOF SNOW STORM IN FEB. 2022 REQUIRED SNOW TO BE REMOVED FROM ROOF.</t>
  </si>
  <si>
    <t xml:space="preserve">br46826 </t>
  </si>
  <si>
    <t>OVER BUDGET: Annual roof maintenance and reactive roof repairs are higher than budgeted for Q1.</t>
  </si>
  <si>
    <t xml:space="preserve">    OVER BUDGET: Several roof repairs needed that were not anticipated. Roof due for replacement in 2024</t>
  </si>
  <si>
    <t xml:space="preserve">br45343 </t>
  </si>
  <si>
    <t>OVER-BUDGET: Roof repairs were a corporate upload. Roof repairs for 2023 equal $2,658.06 and the 2022 repairs that posted in 2023 equals $1,198.27 causing this GL to be over budget. Long winter and major storms have caused the actuals to exceed budget.</t>
  </si>
  <si>
    <t>OVER-BUDGET: Roof repairs were a corporate upload. Actuals exceed what was budgeted for roof leaks due to snow and rain.</t>
  </si>
  <si>
    <t>NEGATIVE VARIANCE: Delayed depreciation of 2022 CAP Improvement Work.</t>
  </si>
  <si>
    <t xml:space="preserve">OVER BUDGET: Miscellaneous roof repairs that were not under warranty. </t>
  </si>
  <si>
    <t xml:space="preserve">bt45411 </t>
  </si>
  <si>
    <t>NEGATIVE VARIANCE: Due to the 1/23 roof invoice accruals.</t>
  </si>
  <si>
    <t xml:space="preserve">bt40605 </t>
  </si>
  <si>
    <t>OVER BUDGET - Unbudgeted Roof Leak Repairs</t>
  </si>
  <si>
    <t>POSITIVE VARIANCE: Roof repairs not yet needed this year, but we have had very little rain.  This account will most likely reconcile by year end.</t>
  </si>
  <si>
    <t xml:space="preserve">UNDER-BUDGET: Projected more roof repairs in 2022. </t>
  </si>
  <si>
    <t xml:space="preserve">OVER BUDGET - Roof repair costs per RMI approval exceeded historical amounts used to budget 2023  </t>
  </si>
  <si>
    <t>OVER BUDGET - Unexpected roof leak repairs.</t>
  </si>
  <si>
    <t>OVER BUDGET: unbudgeted roof repairs were needed due to delayed roof replacement that was scheduled for 3/22</t>
  </si>
  <si>
    <t xml:space="preserve">br46860 </t>
  </si>
  <si>
    <t>RECLASS NEEDED: Annual Roof maintenance was budgeted to GL 50321-000 but expensed to GL 50320-000.</t>
  </si>
  <si>
    <t xml:space="preserve">bt45405 </t>
  </si>
  <si>
    <t xml:space="preserve">bp40525 </t>
  </si>
  <si>
    <t>OVER BUDGET: Roof has had several more leaks than anticipated in 2023. Roof is scheduled for replacement in 2Q 2023</t>
  </si>
  <si>
    <t xml:space="preserve">bp40526 </t>
  </si>
  <si>
    <t>OVER BUDGET: Repairs needed exceed budgets, roof was planned to be replaced earlier in the year and was delayed until Dec 2022.</t>
  </si>
  <si>
    <t>NEGATIVE VARIANCE  ($1k) Post depreciation of 2022 roof repair.</t>
  </si>
  <si>
    <t xml:space="preserve">OVER-BUDGET: EMERGENCY ROOF REPAIR ON 1/9/23 NEEDED DUE TO LEAK IN COMMON AREA BATHROOM AND HALLWAY.  </t>
  </si>
  <si>
    <t xml:space="preserve">POSITIVE VARIANCE: CAM Roof Repairs were less than budgeted primarily due to less than anticipated roof leak repairs as well as delays in completing the preventative maintenance.  </t>
  </si>
  <si>
    <t>OVER BUDGET: Numerous roof and downspout repairs YTD.</t>
  </si>
  <si>
    <t>OVER-BUDGET: Higher than anticipated amount of roof leaks and repairs.</t>
  </si>
  <si>
    <t>OVER BUDGET: due to multiple roof leak calls in the first quarter.</t>
  </si>
  <si>
    <t>POSITIVE VARIANCE: Due to timing of PO 96401, Annual approved roof maintenance. Posting in April.</t>
  </si>
  <si>
    <t>OVER-BUDGET ($1k) - Unbudgeted roof leak repair.</t>
  </si>
  <si>
    <t xml:space="preserve">NEGATIVE VARIANCE: Due to contigency repairs not yet utlized. </t>
  </si>
  <si>
    <t>NEGATIVE VARIANCE: Due to clogged gutter and roof leaks.</t>
  </si>
  <si>
    <t xml:space="preserve">POSITIVE VARIANCE: invoice timing for preventive maintenance roof repairs. </t>
  </si>
  <si>
    <t xml:space="preserve">br40588 </t>
  </si>
  <si>
    <t>UNDER BUDGET: Expected roof repairs were not needed in the first quarter.</t>
  </si>
  <si>
    <t>OVER BUDGT: Roof repairs exceeded budget contingencies to to date.</t>
  </si>
  <si>
    <t xml:space="preserve"> OVER BUDGET: Several miscellaneous roof repairs during first half of year and nothing was budgeted in this account. Re-roof occurred second half of year.  </t>
  </si>
  <si>
    <t>RECLASS: Roof repairs per 2021 roof inspc were budgeted under 50320-000 Contract Roof Maint. Reclass request submitted on reclass sheet in teams</t>
  </si>
  <si>
    <t xml:space="preserve">POSITIVE VARIANCE-Timing Variance-Roof repairs are as needed. </t>
  </si>
  <si>
    <t>OVER BUDGET - Roof repairs were more than anticipated as scope/pricing provided by 3rd party partner.</t>
  </si>
  <si>
    <t>OVER-BUDGET: Due to 5 leak rprs-punctures/holes in the field membrane. All rprs avg $609/per visit and all were done to the BSN side of building.</t>
  </si>
  <si>
    <t>POSITIVE VARIANCE-Timing Variance-Roof Repairs are as needed.</t>
  </si>
  <si>
    <t xml:space="preserve">bt40601 </t>
  </si>
  <si>
    <t>UNDE BUDGET - Roof Repair Invoices expected</t>
  </si>
  <si>
    <t>OVER-BUDGET: UNFORSEEN EMERGENCY ROOF REPAIR NEEDED IN JUNE 2022 ($4410).</t>
  </si>
  <si>
    <t>UNDER-BUDGET: budgeted an allowance for roof repairs, if needed.</t>
  </si>
  <si>
    <t>RECLASS:Roof repairs per 2021 roof inspc were budgeted under 50320-000 Contract Roof Maint. Reclass request submitted on reclass sheet in teams.</t>
  </si>
  <si>
    <t xml:space="preserve">br47014 </t>
  </si>
  <si>
    <t>OVER BUDGET - Unexpected roof repairs/ leaks</t>
  </si>
  <si>
    <t>NEGATIVE VARIANCE: 2022 Recovery Adjustment</t>
  </si>
  <si>
    <t xml:space="preserve">br47046 </t>
  </si>
  <si>
    <t>OVER BUDGET - Skylight replacement required</t>
  </si>
  <si>
    <t>POSITIVE VARIANCE: $5,111 Payscan Accrual 799882 D42577 2023 Roof R&amp;M expensed to GL 50320-000 needs to be reclassed to GL 50321-000</t>
  </si>
  <si>
    <t xml:space="preserve">br47061 </t>
  </si>
  <si>
    <t xml:space="preserve">UNDER-BUDGET: Minor roof repairs were coded to Contract Roof Maintenance; no other repairs needed. Roof to be replaced in 2023.  </t>
  </si>
  <si>
    <t xml:space="preserve">br47310 </t>
  </si>
  <si>
    <t>OVER BUDGET-Replaced damaged roof hatch in January</t>
  </si>
  <si>
    <t>POSITIVE VARIANCE: Capital job invoice coded to Contract Roof Maintenance. Will submit reclass to move 3 invoices to correct GL where repair was budgeted.</t>
  </si>
  <si>
    <t xml:space="preserve">POSITIVE VARIANCE:  anticipated repairs not needed </t>
  </si>
  <si>
    <t>OVER BUDGET - unexpected roof leak repairs.</t>
  </si>
  <si>
    <t>POSITIVE VARIANCE: invoice timing for preventive roof maintenance.</t>
  </si>
  <si>
    <t>POSITIVE VARIANCE: budgeted for preventive roof maintenance; invoice timing from roofer.</t>
  </si>
  <si>
    <t xml:space="preserve"> UNDER-BUDGET: Roof was replaced in 2021 and no repairs were needed.  </t>
  </si>
  <si>
    <t>POSITIVE VARIANCE: Roofing 2023 PM work was performed in January invoice will be paid in Q2. ($7,267.50)</t>
  </si>
  <si>
    <t xml:space="preserve">br47156 </t>
  </si>
  <si>
    <t>br47157a</t>
  </si>
  <si>
    <t xml:space="preserve">POSITIVE VARIANCE-Timing Variance-Roof Repairs are as needed. </t>
  </si>
  <si>
    <t>UNDER BUDGET - Less roofing repairs required than anticipated.</t>
  </si>
  <si>
    <t>UNDER-BUDGET: Fewer roof leaks reported than anticipated.</t>
  </si>
  <si>
    <t>POSITIVE VARIANCE:  Invoice not yet received for annual roof inspection/repairs.</t>
  </si>
  <si>
    <t>UNDER BUDGET: Monthly fund budgeted ($275) not utilized for any repairs.</t>
  </si>
  <si>
    <t xml:space="preserve">POSITIVE VARIANCE-Timing Variance-Roof repairs are as needed </t>
  </si>
  <si>
    <t>UNDER-BUDGET: New roof installed in Q1. No roof leaks reported.</t>
  </si>
  <si>
    <t xml:space="preserve">POSITIVE VARIANCE: Timing variance - $2,850 roof repair was budget in March, but will be performed in April. </t>
  </si>
  <si>
    <t>POSITIVE VARIANCE due to Capital repairs not completed in the 1st qtr</t>
  </si>
  <si>
    <t>OVERBUDGET: Negative variance due to historically low temperatures leading to steaming of the down spouts</t>
  </si>
  <si>
    <t>OVER BUDGET: Unfavorable variance due to Contract roof maintenance costs being coded to CAM Roof Repairs, they will be reclassed to [CAM] Contract - Roof Maintenance.</t>
  </si>
  <si>
    <t>POSITIVE VARIANCE-Timing Variance-Roof repairs are as needed</t>
  </si>
  <si>
    <t>UNDER BUDGET:  Roof repairs have been less than anticipated to date.</t>
  </si>
  <si>
    <t xml:space="preserve">POSITIVE VARIANCE due to timing </t>
  </si>
  <si>
    <t>OVER BUDGET: Additional unforeseen repair - flooding in dock area required downspout relocation in November ($3,670).</t>
  </si>
  <si>
    <t xml:space="preserve">OVERBUDGET: multiple roof leak calls. More than expected. </t>
  </si>
  <si>
    <t xml:space="preserve">OVERBUDGET: Negative variance due to higher amount of roof leaks </t>
  </si>
  <si>
    <t xml:space="preserve">OVER-BUDGET: Variance due to roof repairs required outside of anticipated budget. </t>
  </si>
  <si>
    <t xml:space="preserve">RECLASS: Roof repairs per 2021 roof inspc were budgeted under 50320-000 Contract Roof Maint. Reclass request submitted on reclass sheet in teams. </t>
  </si>
  <si>
    <t>OVER BUDGET:  Negative variance in this category, but roof category budgets combined is 5,980 and 9,171 spent overall over budget.</t>
  </si>
  <si>
    <t>UNDER BUDGET: Amount and cost of roof repairs came in below historical average YTD (~$5K)</t>
  </si>
  <si>
    <t>br47243a</t>
  </si>
  <si>
    <t>OVER BUDGET: Unforeseen roof repairs related to snow covering the drainage system of the building in February ($2500); flashing re-installation near Cyngient entrance in October ($550); roof leak in PCS space that was coming from the HVAC unit in June 2021 ($770)</t>
  </si>
  <si>
    <t xml:space="preserve">bt40740 </t>
  </si>
  <si>
    <t xml:space="preserve">OVER-BUDGET: Unexpected roof repairs. </t>
  </si>
  <si>
    <t>OVER BUDGET: multiple roof leaks during the year as CAM; clearing gutters in prep for hurricane.</t>
  </si>
  <si>
    <t>OVER BUDGET- Roof has reached the end of its life span, proposed new roof in 2023</t>
  </si>
  <si>
    <t>OVER BUDGET: unbudgeted clearing of debris to gutters and downspouts as part of hurricane prep.</t>
  </si>
  <si>
    <t xml:space="preserve">br47313 </t>
  </si>
  <si>
    <t>OVER BUDGET- Roof repair done in December of 2021 bill received in January of 2022.</t>
  </si>
  <si>
    <t>POSITIVE VARIANCE: Due to accrual reversal for awning repair cost that was moved to Gen Bldg Maintenance.</t>
  </si>
  <si>
    <t xml:space="preserve">bp47405 </t>
  </si>
  <si>
    <t>UNDER BUDGET: YTD demonstrates less roof repairs needed than thought as budgeted by SRC.</t>
  </si>
  <si>
    <t xml:space="preserve">bp47407 </t>
  </si>
  <si>
    <t xml:space="preserve">bp47413 </t>
  </si>
  <si>
    <t>NEGATIVE VARIANCE: Roof repair cost in Jan and March 2022.</t>
  </si>
  <si>
    <t>POSITIVE VARIANCE: Timing variance of invoice payment - Capital repair completed in January, payment posted in April.</t>
  </si>
  <si>
    <t>OVER BUDGET: Due to several more roof repairs needed than budgeted for.</t>
  </si>
  <si>
    <t>OVER BUDGET: Unexpected leaks over TT assembly line creating an urgent repair/multiple trips</t>
  </si>
  <si>
    <t xml:space="preserve">UNDER-BUDGET: TT replaced roof in 2022 - roof repairs not needed.  </t>
  </si>
  <si>
    <t>POSITIVE VARIANCE- No roof repairs YTD</t>
  </si>
  <si>
    <t xml:space="preserve">OVER BUDGET - Preventative maintenance repairs were classed to this account instead of Contract Roof.  </t>
  </si>
  <si>
    <t xml:space="preserve">OVERBUDGET: More repairs than anticipated. </t>
  </si>
  <si>
    <t>NEGATIVE VARIANCE- Report is listing budget as a credit.</t>
  </si>
  <si>
    <t xml:space="preserve">OVERBUDGET: more roof repairs needed than budgeted </t>
  </si>
  <si>
    <t>OVER BUDGET: Roof hatch install requested from TT</t>
  </si>
  <si>
    <t>UNDER-BUDGET: Roof Repairs did not meet contingencies as of Year End.</t>
  </si>
  <si>
    <t>OVER-BUDGET: Exterior roof ladder addition of $12K in 11.2022 exceeded budget contingencies to date.</t>
  </si>
  <si>
    <t>OVER BUDGET: Roof repairs greater than expected this time of year.</t>
  </si>
  <si>
    <t>NEGATIVE VARIANCE: Roof PM, leak repair, and subsequent ceiling tile replacements</t>
  </si>
  <si>
    <t>br47287a</t>
  </si>
  <si>
    <t xml:space="preserve">NEGATIVE VARIANCE: unbudgeted bullnose repairs </t>
  </si>
  <si>
    <t>OVER BUDGET: Roof leaks more than expected this time of year.</t>
  </si>
  <si>
    <t xml:space="preserve">br47298 </t>
  </si>
  <si>
    <t xml:space="preserve">OVER-BUDGET: Unbudgeted roof repairs for the property totaling $11,309.00. There is $5997.00 in capital accrual for roof repairs posted in 11/2022. This amount will be adjusted once we receive actual invoices from vendor for roof repairs performed in 11/2022. </t>
  </si>
  <si>
    <t>UNDER BUDGET-Due to a charge reversal</t>
  </si>
  <si>
    <t xml:space="preserve">br47315 </t>
  </si>
  <si>
    <t>OVER BUDGET-JE from 2022 roof work posted to 2023.</t>
  </si>
  <si>
    <t xml:space="preserve">br47340 </t>
  </si>
  <si>
    <t>OVER-BUDGET: Unanticipated roof repairs</t>
  </si>
  <si>
    <t xml:space="preserve">UNDERBUDGET: Less repairs needed than anticipated. </t>
  </si>
  <si>
    <t xml:space="preserve">NEGATIVE VARIANCE: Accrual of 2023 ROOF R&amp;M PO. </t>
  </si>
  <si>
    <t>OVER-BUDGET: Negative variance budget for both roofing categories is 3,954 and total spend is 6,584</t>
  </si>
  <si>
    <t>OVER BUDGET: Unfavorable variance due to Contract roof maintenance costs to be reclassed to [CAM] Contract - Roof Maintenance.</t>
  </si>
  <si>
    <t xml:space="preserve">OVER BUDGET - Due to Roof Repairs more than anticipated. </t>
  </si>
  <si>
    <t>UNDER BUDGET: Timing issue with depreciation for 2022 Improvements $7.4K Roof Repairs</t>
  </si>
  <si>
    <t xml:space="preserve">OVERBUDGET: Roof repairs more than expected. </t>
  </si>
  <si>
    <t xml:space="preserve">UNDERBUDGET: contract expenses less than budgeted. </t>
  </si>
  <si>
    <t xml:space="preserve">OVER-BUDGET: Roof repairs higher than budgeted. </t>
  </si>
  <si>
    <t>OVER BUDGET: Negative variance total roof budget in both categories 5,797 and total roof spend is 3,910 so overall under budget in roofing</t>
  </si>
  <si>
    <t xml:space="preserve">bt40774 </t>
  </si>
  <si>
    <t xml:space="preserve">OVER-BUDGET: PM Roof Repairs completed in January ($10K) were higher than anticipated.  Due to capital policy at the time of the work, this will not be reclassed to a capital job.  </t>
  </si>
  <si>
    <t>OVER BUDGET:  Positive variance the total roof budget for both categories is 3,765 and total spend is 6,026 overall variance over budget.</t>
  </si>
  <si>
    <t xml:space="preserve">bt40922 </t>
  </si>
  <si>
    <t>OVER BUDGET: Roof repairs were under budgeted.</t>
  </si>
  <si>
    <t>UNDER BUDGET: Roof repairs not needed due to new roof in 2021.</t>
  </si>
  <si>
    <t>OVER-BUDGET: Favorable variance due to roof repairs being more anticipated YTD.</t>
  </si>
  <si>
    <t>POSITIVE VARIANCE. Roof maintenance not completed as budgeted due to rain/weather.</t>
  </si>
  <si>
    <t>OVER-BUDGET: Roof repairs higher than anticipated.</t>
  </si>
  <si>
    <t>OVER BUDGET - unexpected roof repairs.</t>
  </si>
  <si>
    <t>UNDER BUDGET: planned major roof R&amp;M cancelled and pushed to 2023, and/or treated as JC for individual CapEx style work; outside of this, no major roof leaks experienced during 2022.</t>
  </si>
  <si>
    <t>OVER-BUDGET: Unexpected roof repairs.</t>
  </si>
  <si>
    <t>OVER BUDGET: Negative variance due to repairs for roof leaks was exceeded more than anticipated YTD.</t>
  </si>
  <si>
    <t>OVER BUDGET - Due to Roof Repairs more than anticipated.</t>
  </si>
  <si>
    <t xml:space="preserve">OVERBUDGET: Unusual high frequency of stormy windy weather during the 1st quarter contributed to a higher volume of calls for roof leaks. </t>
  </si>
  <si>
    <t xml:space="preserve">bt40748 </t>
  </si>
  <si>
    <t>UNDER BUDGET: planned R&amp;M cancelled for 2022 and pushed to 2023 - this amount drove this budget and was not needed; also, if any major work completed, work was placed in JC by Construction team; no major leaks experienced this year as well.</t>
  </si>
  <si>
    <t xml:space="preserve">bt40749 </t>
  </si>
  <si>
    <t>UNDER BUDGET: no roof leaks this year and no leaks observed during inspections; also, large planned maintenance projects have been cancelled and pushed into 2023.</t>
  </si>
  <si>
    <t xml:space="preserve">UNDER-BUDGET: Roof repairs lower than budgeted. </t>
  </si>
  <si>
    <t xml:space="preserve">bt40772 </t>
  </si>
  <si>
    <t>OVER BUDGET: Unforeseen roof repairs needed. Install of roof ladder.</t>
  </si>
  <si>
    <t xml:space="preserve">OVER-BUDGET:  Unbudgeted PM roof repairs completed in June ($8,550).  </t>
  </si>
  <si>
    <t>UNDER BUDGET: All roof R&amp;M cancelled by construction - no active roof leaks as well</t>
  </si>
  <si>
    <t xml:space="preserve">bt40750 </t>
  </si>
  <si>
    <t xml:space="preserve">OVER BUDGET: 2 larger roof leaks caused by TT renovations while completing penetrations as part of approved TTI; has since been addressed. </t>
  </si>
  <si>
    <t xml:space="preserve">bt40752 </t>
  </si>
  <si>
    <t>OVER BUDGET: Unexpected roof leaks during exterior painting - pressure washing located issues with parapet wall issues that have since been addressed.</t>
  </si>
  <si>
    <t>OVER BUDGET - due to unexpected roof leak repairs.</t>
  </si>
  <si>
    <t xml:space="preserve">bt40757 </t>
  </si>
  <si>
    <t>OVER BUDGET: Multiple leaks reported by TT in Suite 101 - all have been addressed; this roof to be monitored closely as roof replacement may be needed sooner as leaks have been large</t>
  </si>
  <si>
    <t xml:space="preserve">POSITIVE VARIANCE: Contingency for roof repairs not needed, extensive PM work completed as capex job.  </t>
  </si>
  <si>
    <t xml:space="preserve">bt40746 </t>
  </si>
  <si>
    <t>UNDER BUDGET: All scheduled roof repairs cancelled by construction - also, no active roof leaks to date</t>
  </si>
  <si>
    <t xml:space="preserve"> Underbudget: Roof repairs came in less than expected  </t>
  </si>
  <si>
    <t xml:space="preserve">bt41030 </t>
  </si>
  <si>
    <t xml:space="preserve">UNDER BUDGET - NO ROOF REPAIRS NEEDED. </t>
  </si>
  <si>
    <t xml:space="preserve"> Over budget: Required roof leak repairs  </t>
  </si>
  <si>
    <t xml:space="preserve">bt47420 </t>
  </si>
  <si>
    <t xml:space="preserve">UNDER-BUDGET: CAM Roof Repairs were less than budgeted primarily due to requesting that our customer who is self-performing contracts roof maintenance with their vendors.   </t>
  </si>
  <si>
    <t>OVER BUDGET : Roof repairs due to multiple roof leaks.</t>
  </si>
  <si>
    <t>POSITIVE-VARIANCE: $4,053 to be reclassed from 50320-000 Contract Roof Maintenance to 50321-000 Repairs.</t>
  </si>
  <si>
    <t xml:space="preserve">bt47431 </t>
  </si>
  <si>
    <t>OVERBUDGET: leak repair from 12/2021</t>
  </si>
  <si>
    <t>OVER BUDGET-JE accrual from 2022 expense booked to 2023</t>
  </si>
  <si>
    <t xml:space="preserve">OVERBUDGET: more repairs than anticiated </t>
  </si>
  <si>
    <t xml:space="preserve">bt41058 </t>
  </si>
  <si>
    <t xml:space="preserve">UNDER-BUDGET: (7k) Acq budget anticipated more repairs than needed. 3k repairs were capitalized per new CAP CAM policy. </t>
  </si>
  <si>
    <t>OVER-BUDGET: patching/repairs needed on multiple areas of roof due to age.</t>
  </si>
  <si>
    <t xml:space="preserve">bt40913 </t>
  </si>
  <si>
    <t xml:space="preserve">OVER BUDGET: Unexpted roof repairs needed. </t>
  </si>
  <si>
    <t xml:space="preserve">bt40915 </t>
  </si>
  <si>
    <t xml:space="preserve"> UNDER BUDGET: Roof repairs not needed due to new roof 2021.</t>
  </si>
  <si>
    <t xml:space="preserve">UNDER BUDGET: Roof repairs not needed due to new roof in 2021. </t>
  </si>
  <si>
    <t xml:space="preserve">bt40929 </t>
  </si>
  <si>
    <t>OVER BUDGET: Roof repairs needed more this year than historically.</t>
  </si>
  <si>
    <t>br40831i</t>
  </si>
  <si>
    <t>OVER BUDGET- No contingency for roof leaks</t>
  </si>
  <si>
    <t xml:space="preserve">br40931 </t>
  </si>
  <si>
    <t xml:space="preserve">UNDER BUDGET due to unused roof repair contingency </t>
  </si>
  <si>
    <t>UNDER BUDGET: Fewer repairs needed. Roof replacement scheduled for Q4 into 2023 Q1.</t>
  </si>
  <si>
    <t>UNDER BUDGET:  unanticipated repairs to metal flashing detaching from bldg</t>
  </si>
  <si>
    <t xml:space="preserve">OVER BUDGET:  2022 roof annual inspection repairs completed in 2022/paid in 2023 ($3.9K).  </t>
  </si>
  <si>
    <t xml:space="preserve">bt40997 </t>
  </si>
  <si>
    <t xml:space="preserve">UNDER BUDGET: Costs moved to CAP Repairs. </t>
  </si>
  <si>
    <t>OVER-BUDGET: DUE TO UNFORSEEN EMERGENCY ROOF REPAIRS MADE MAY 2022.</t>
  </si>
  <si>
    <t>UNDER BUDGET: less than anticipated roof repairs needed</t>
  </si>
  <si>
    <t xml:space="preserve">NEGATIVE VARIANCE due to repairs needed after annual inspection.  </t>
  </si>
  <si>
    <t xml:space="preserve">OVER BUDGET - Due to unbudgeted reactive roof repairs, and lender-obligated repairs. </t>
  </si>
  <si>
    <t>OVER BUDGET: $10,708 Unbudgeted skylight repair accrual posted in Februrary</t>
  </si>
  <si>
    <t xml:space="preserve">br40868 </t>
  </si>
  <si>
    <t>OVER BUDGET-Roof is reaching the end of its life span, scheduled for replacement in 2024.</t>
  </si>
  <si>
    <t>OVER BUDGET-Roof is reaching the end of its life, scheduled to be replaced in 2024</t>
  </si>
  <si>
    <t>OVER BUDGET - UNEXPECTED ROOF REPAIRS</t>
  </si>
  <si>
    <t xml:space="preserve">Underbudget - minimal reported roof leaks in 2022. </t>
  </si>
  <si>
    <t xml:space="preserve">bt41039 </t>
  </si>
  <si>
    <t xml:space="preserve">OVER BUDGET: Due to unbudgeted drain bowl replacements needed. </t>
  </si>
  <si>
    <t>UNDER BUDGET: Anticipated roofing repairs not needed to date.</t>
  </si>
  <si>
    <t>POSITIVE VARIANCE: RMI repair scope not available at time of budget creation; minimal repair cost for west section &amp; east section moved to capex.</t>
  </si>
  <si>
    <t xml:space="preserve">OVER BUDGET: Unexpected roof repairs. </t>
  </si>
  <si>
    <t xml:space="preserve">bt40916 </t>
  </si>
  <si>
    <t>OVER BUDGET: Roof repairs higher than historically. Some due to storms this year.</t>
  </si>
  <si>
    <t>UNDER BUDGET: Variance due to limited roof leaks and offset by preventive maint. performed 1st quarter of 2022</t>
  </si>
  <si>
    <t>UNDER BUDGET - Due to Roof Repairs less than anticipated.</t>
  </si>
  <si>
    <t xml:space="preserve"> UNDER BUDGET: Roof repairs not needed due to new roof in 2021.</t>
  </si>
  <si>
    <t>POSITIVE - BUDEGETED FOR REPAIRS BUT INVOICE FOR $6615 WAS CODED TO CAP/CAM. WILL BE RECLASSED TO ROOF REPAIRS - 50366-000 IF NEEDED.</t>
  </si>
  <si>
    <t xml:space="preserve">bt40930 </t>
  </si>
  <si>
    <t xml:space="preserve">UNDER BUDGET: Roof repairs not needed compared to previous year. </t>
  </si>
  <si>
    <t>UNDER BUDGET: Anticipated roof repairs not needed YTD. Will remain a positive variance remainder of year.</t>
  </si>
  <si>
    <t>UNDER BUDGET: Anticipated repairs were not needed to date.</t>
  </si>
  <si>
    <t>UNDER BUDGET: Variance offset contract/PM roof repairs 50320-000</t>
  </si>
  <si>
    <t xml:space="preserve">UNDERBUDGET: less repairs than anticipated </t>
  </si>
  <si>
    <t>OVER-BUDGET: 2022 Roof repairs paid in 2023</t>
  </si>
  <si>
    <t>UNDER BUDGET: Anticipated repairs not needed YTD. Budget will carry a positive variance remainder of year.</t>
  </si>
  <si>
    <t xml:space="preserve"> OVER BUDGET: Several roof repairs was more than budgeted for.  </t>
  </si>
  <si>
    <t>OVER BUDGET: Roof Repairs due to multiple roof leaks.</t>
  </si>
  <si>
    <t>OVERBUDGET: Negative variance due to multiple roof leaks</t>
  </si>
  <si>
    <t>OVER-BUDGET: UNFORSEEN EMERGENCY ROOF REPAIR NEEDED IN MARCH 2022 ($4200).</t>
  </si>
  <si>
    <t xml:space="preserve">br40986 </t>
  </si>
  <si>
    <t>UNDER BUDGET:  anticipated repairs were not needed</t>
  </si>
  <si>
    <t xml:space="preserve">br40988 </t>
  </si>
  <si>
    <t>UNDER BUDGET:  anticipated roof repairs were not needed</t>
  </si>
  <si>
    <t xml:space="preserve">UNDERBUDGET: no repairs to date </t>
  </si>
  <si>
    <t xml:space="preserve">bt41084 </t>
  </si>
  <si>
    <t>UNDER BUDGET - roof repairs not needed completed re roof CapEx project in 2022</t>
  </si>
  <si>
    <t>POSITIVE VARIANCE- due to no roof repairs for the 1st qtr.</t>
  </si>
  <si>
    <t xml:space="preserve">POSITIVE VARIANCE: Timing variance, annual roof maintenance complete 3/2023 but not yet billed. </t>
  </si>
  <si>
    <t>UNDER BUDGET: Roof condition holding, less repairs needed versus budgeted.</t>
  </si>
  <si>
    <t xml:space="preserve">UNDER BUDGET due to unused repair contingency </t>
  </si>
  <si>
    <t xml:space="preserve">bt41109 </t>
  </si>
  <si>
    <t xml:space="preserve">OVER BUDGET: Due to drain bowl repairs needed but not budgeted for. </t>
  </si>
  <si>
    <t xml:space="preserve">bt41112 </t>
  </si>
  <si>
    <t xml:space="preserve">bt41116 </t>
  </si>
  <si>
    <t>OVER-BUDGET: Due to higher costs for reported roof leaks than anticipated.</t>
  </si>
  <si>
    <t xml:space="preserve">UNDERBUDGET: Less roof leaks than expected. </t>
  </si>
  <si>
    <t xml:space="preserve">OVER BUDGET:  2022 Annual Ins. repairs completed in late 2022 and paid in 2023 (missed in accruals).  </t>
  </si>
  <si>
    <t xml:space="preserve">UNDER BUDGET: This was coded to the wrong GL code. Repairs were coded to Roof Maintenance. Moving forward we will make sure it's coded to roof repairs. </t>
  </si>
  <si>
    <t>POSITIVE - INVOICE FOR $3620 - IN CAM ROOF MAINT. WILL BE RECLASSED TO ROOF REPAIRS - 50366-000.</t>
  </si>
  <si>
    <t xml:space="preserve">OVER BUDGET:  $3.6K worth of 2022 annual inspection repairs completed late in 2022 paid in 2023.  </t>
  </si>
  <si>
    <t>NEGATIVE VARIANCE: Roof leak/repair history not available at time of budget creation.</t>
  </si>
  <si>
    <t>OVER BUDGET due to unbudgeted skylight repair</t>
  </si>
  <si>
    <t>OVER BUDGET due to unbudgeted roof leak repairs</t>
  </si>
  <si>
    <t xml:space="preserve">br41301 </t>
  </si>
  <si>
    <t>Under budget - only 3 leaks coded to CAM during the year. Leaks over tenant's acct # t0223879 are to be billed back per their lease.</t>
  </si>
  <si>
    <t>Under budget - roof improvements completed 09/2022 with JC # 41302002.</t>
  </si>
  <si>
    <t xml:space="preserve">br41306 </t>
  </si>
  <si>
    <t>Over budget - allocated budget not based on 2021 roof inspection.</t>
  </si>
  <si>
    <t xml:space="preserve">OVER BUDGET - UNEXPECTED ROOF REPAIRS </t>
  </si>
  <si>
    <t>UNDER BUDGET: Offset by repairs that were coded in 50320-000</t>
  </si>
  <si>
    <t xml:space="preserve">NEGATIVE VARIANCE due to roof inspection repairs and gutter repairs. </t>
  </si>
  <si>
    <t>UNDER BUDGET: Offset by 50320-000</t>
  </si>
  <si>
    <t xml:space="preserve">OVER BUDGET:  Unbudgeted roof leak repairs ($3K).  </t>
  </si>
  <si>
    <t>UNDER-BUDGET: Due to roof repair contingency not met as of Year End.</t>
  </si>
  <si>
    <t xml:space="preserve">bt41207 </t>
  </si>
  <si>
    <t xml:space="preserve">OVER BUDGET - Roof repairs not budgeted for. </t>
  </si>
  <si>
    <t>POSITIVE VARIANCE: accrual reversal pending and to lower expense accordingly (+ $9k)</t>
  </si>
  <si>
    <t xml:space="preserve">NEGATIVE - INVOICE FOR $4432 CODED TO CAP/CAM. WILL BE RECLASSED TO ROOF REPAIRS - 50366-000 IF NEEDED. </t>
  </si>
  <si>
    <t>OVER-BUDGET: More roof leaks reported than anticipated in budget.</t>
  </si>
  <si>
    <t xml:space="preserve">UNDER-BUDGET:  Prior owner budget (WPT).  Less than anticipated roof leak repairs needed throughout the year.  </t>
  </si>
  <si>
    <t>UNDER BUDGET: Variance due to R&amp;M in 50320-000</t>
  </si>
  <si>
    <t xml:space="preserve">OVER BUDGET:  2022 annual inspection repairs paid in 2023 ($2K) and unexpected roof leak repairs ($2K). </t>
  </si>
  <si>
    <t xml:space="preserve">bt41195 </t>
  </si>
  <si>
    <t>OVER-BUDGET : install of a new roof pad to prevent rusting of pipes.</t>
  </si>
  <si>
    <t>POSITIVE VARIANCE- due to no roof repairs needed for the 1st qtr.</t>
  </si>
  <si>
    <t>OVER BUDGET: Large roof leak created additional repairs that were unplanned</t>
  </si>
  <si>
    <t>UNDER BUDGET - Due to Roof Repairs repairs less than anticipated.</t>
  </si>
  <si>
    <t xml:space="preserve">UNDER BUDGET - Due to Roof Repairs less than anticipated. </t>
  </si>
  <si>
    <t xml:space="preserve">br41353 </t>
  </si>
  <si>
    <t>OVER-BUDGET: Due to unbudgeted preventative maintenance roof repairs to replace skylights, rust and gas line repairs.</t>
  </si>
  <si>
    <t>NEGATIVE VARIANCE: The 2023 Roof Maintenance has not taken place yet.</t>
  </si>
  <si>
    <t>UNDER-BUDGET: (3k) Acq budget anticipated addl roof repairs. Contracted roof repairs per prior year inspection are always coded to contract roof maint. Offset by contract roof maint over budget.</t>
  </si>
  <si>
    <t xml:space="preserve">OVER BUDGET:  Timing variance - 2022 annual inspection roof repairs completed in 2022 but paid in 2023.  </t>
  </si>
  <si>
    <t>OVER BUDGET: Excessive roof leaks at t0224249</t>
  </si>
  <si>
    <t>OVER BUDGET: Most likely more leaks due to RTU's replaced on an old roof for new TT.</t>
  </si>
  <si>
    <t xml:space="preserve">bt41107 </t>
  </si>
  <si>
    <t>OVER BUDGET - ROOF PM'S WERE NOT BUDGETED BY PREVIOUS PM.</t>
  </si>
  <si>
    <t xml:space="preserve">  UNDER BUDGET: Less roof leaks than expected.  </t>
  </si>
  <si>
    <t>OVER BUDGET: Acquisition with budgeted amounts compiled by previous management company and with no comments provided. More expense incurred to date due to more roof  repairs needed.</t>
  </si>
  <si>
    <t>OVER BUDGET: Large leak repairs occurred in Q1 that were unplanned</t>
  </si>
  <si>
    <t>OVER-BUDGET: Due to preventative maintenance repairs identified in annual inspection but not included in acquisitions budget.</t>
  </si>
  <si>
    <t xml:space="preserve">UNDER BUDGET: Less roof leaks than expected. </t>
  </si>
  <si>
    <t>UNDERBUDGET: Less roof leak repairs than expected</t>
  </si>
  <si>
    <t>UNDERBUDGET: Less roof leaks than expected</t>
  </si>
  <si>
    <t xml:space="preserve">OVER-BUDGET:  More than anticipated roof leak calls than anticipated throughout the year.  </t>
  </si>
  <si>
    <t xml:space="preserve">bt41274 </t>
  </si>
  <si>
    <t>UNDER BUDGET - Roof repairs not needed.</t>
  </si>
  <si>
    <t xml:space="preserve">bt41279 </t>
  </si>
  <si>
    <t>UNDER-BUDGET: Lower than anticipated roof repairs.</t>
  </si>
  <si>
    <t>OVER BUDGET- Roof work from 2022 posted to 2023.</t>
  </si>
  <si>
    <t>UNDER-BUDGET  Several unexpected major leaks. Roof to be replaced this year</t>
  </si>
  <si>
    <t>UNDERBUDGET: Less roof repairs needed than budgeted</t>
  </si>
  <si>
    <t xml:space="preserve">br44110 </t>
  </si>
  <si>
    <t>SW-More leaks than anticipated, older roofs.</t>
  </si>
  <si>
    <t>SWitcher@linklogistics.com</t>
  </si>
  <si>
    <t xml:space="preserve"> UNDER BUDGET: This was coded to the wrong GL code. Repairs were coded to Roof Maintenance. Moving forward we will make sure it's coded to roof repairs.  </t>
  </si>
  <si>
    <t>UNDER-BUDGET: Rain fall was minimal and only 5 repairs were made in 2022. Roof replacement is anticipated to be completed early 2023.</t>
  </si>
  <si>
    <t>OVER-BUDGET: spent more than budgeted due to roof leaks.</t>
  </si>
  <si>
    <t xml:space="preserve">br44131 </t>
  </si>
  <si>
    <t>OVER-BUDGET- unforeseen roof repair work needed addressed</t>
  </si>
  <si>
    <t>UNDERBUDGET: Less roof leaks than expected/budgeted</t>
  </si>
  <si>
    <t>OVER-BUDGET: 2022 Acquisition budget did not capture roof expenses ($3,992)</t>
  </si>
  <si>
    <t>UNDER BUDGET: Repairs/leaks less than expected/budgeted</t>
  </si>
  <si>
    <t>OVER BUDGET: Due to accrual - work on signage at parapet wall.</t>
  </si>
  <si>
    <t xml:space="preserve">br41355 </t>
  </si>
  <si>
    <t>OVER-BUDGET: Due to unbudgeted preventative maintenance repairs to the gas line, gutters/joints and to remove organic debris.</t>
  </si>
  <si>
    <t xml:space="preserve">bt41183 </t>
  </si>
  <si>
    <t xml:space="preserve">OVER-BUDGET: No budget for roof PM as tenant is set up as DB. Will discuss with national customers team if we can have tenant set-up to be reconciled or if this should be reclassed to DB </t>
  </si>
  <si>
    <t xml:space="preserve">bt41191 </t>
  </si>
  <si>
    <t xml:space="preserve">br41300 </t>
  </si>
  <si>
    <t>Under Budget - Roof improvements were completed 9/2022 under JC # 41300001.</t>
  </si>
  <si>
    <t xml:space="preserve">br41304 </t>
  </si>
  <si>
    <t>Under estimated budget</t>
  </si>
  <si>
    <t>OVER BUDGET: large roof repairs completed in February as part of the acquisition obligations.  No other roof leaks observed or reported remainder of the year.</t>
  </si>
  <si>
    <t>OVER BUDGET: numerous leaks within both TT suites throughout the year due to age of roofing system; due to numerous leaks and expenses adding up, this location is set to have full roof replacement in early 2023 - currently out for bid.</t>
  </si>
  <si>
    <t>NEGATIVE VARIANCE: appears to be some accruals that need to be removed as we came in underbudget at this property.</t>
  </si>
  <si>
    <t xml:space="preserve">br41310 </t>
  </si>
  <si>
    <t>Under budget - one roof leak reported after the roof improvements completed May 2022 with JC # 41310001.</t>
  </si>
  <si>
    <t xml:space="preserve">br41312 </t>
  </si>
  <si>
    <t>Budgeted for roof repairs, but roof is being replaced in 2022 with JC # 41312002</t>
  </si>
  <si>
    <t>POSITIVE VARIANCE: PO reversals ($5000) and accruals ($4241).</t>
  </si>
  <si>
    <t xml:space="preserve">br44158 </t>
  </si>
  <si>
    <t>NEGATIVE VARIANCE: accrual from 2022 roof repair.</t>
  </si>
  <si>
    <t xml:space="preserve">br41323 </t>
  </si>
  <si>
    <t>OVER-BUDGET: No monies allocated for annual roof manager fees, inspections, or repairs.</t>
  </si>
  <si>
    <t xml:space="preserve">br41350 </t>
  </si>
  <si>
    <t>POSITIVE VARIANCE: Roof repairs for annual inspection budgeted for February not yet invoiced.</t>
  </si>
  <si>
    <t>OVER-BUDGET: Repairs to old roof.</t>
  </si>
  <si>
    <t xml:space="preserve">br44125 </t>
  </si>
  <si>
    <t xml:space="preserve">    OVER-BUDGET: roof replacement was budgeted for 2022 then pushed, major repair required to repair leaking in customer space.</t>
  </si>
  <si>
    <t xml:space="preserve">UNDER-BUDGET: repairs less than historical in 2022. </t>
  </si>
  <si>
    <t xml:space="preserve">br41352 </t>
  </si>
  <si>
    <t>OVER-BUDGET: Due to roof repairs required in Q1, Q2 &amp; Q3.</t>
  </si>
  <si>
    <t xml:space="preserve">bs41374 </t>
  </si>
  <si>
    <t xml:space="preserve">OVER BUDGET due to roof leaks that needed to be addressed.  </t>
  </si>
  <si>
    <t>OVER-BUDGET: Repair to old roof.</t>
  </si>
  <si>
    <t xml:space="preserve">br41311 </t>
  </si>
  <si>
    <t xml:space="preserve">br41318 </t>
  </si>
  <si>
    <t>UNDER-BUDGET: Roof improvements were completed on 9/14/2022 with JC # 41317001. Expenses include 4 repairs completed before the improvements.</t>
  </si>
  <si>
    <t xml:space="preserve">UNDER BUDGET - Due to Roof Repairs needs less than anticipated. </t>
  </si>
  <si>
    <t>NEGATIVE VARIANCE due to delayed depreciation of 2022 CAP Improvement Work and due to roof repairs exceeding budget contingencies to date.</t>
  </si>
  <si>
    <t>OVER BUDGET - Due to prior owner not splitting Opex up by category.</t>
  </si>
  <si>
    <t>OVERBUDGET: $8k of annual roof repairs accessed in 2021 completed 3/2022.</t>
  </si>
  <si>
    <t>Positive Variance:  Corporate upload overstated the roof repairs.  Project work to remove old RTU's and may have some roof repairs in December.</t>
  </si>
  <si>
    <t>OVER-BUDGET: Due to unprecedented rainstorms.</t>
  </si>
  <si>
    <t xml:space="preserve">br44212 </t>
  </si>
  <si>
    <t>UNDER BUDGET of $17k due to no additional roof repairs needed in 2022</t>
  </si>
  <si>
    <t xml:space="preserve">br41351 </t>
  </si>
  <si>
    <t xml:space="preserve">OVER-BUDGET: Annual roof inspection repairs to fascia metal edge. </t>
  </si>
  <si>
    <t>OVER BUDGET: Roof repairs needed due to leaks on 6th floor.  Not budgeted for in 2022. MM</t>
  </si>
  <si>
    <t>POSITIVE VARIANCE of $5k due to no additional roof repairs needed in 2022</t>
  </si>
  <si>
    <t>UNDER BUDGET due to all expense listed are accruals, not payables. Note, not able to verify accruals from January- June as the PSB prior owner financial report (Jan-July) costs only reflect journal entries and not payable.</t>
  </si>
  <si>
    <t>UNDERBUDGET - Have not needed to repair the roof YTD.</t>
  </si>
  <si>
    <t>POSITIVE VARIANCE - Reversal of 2022 expense in 2023 GL.</t>
  </si>
  <si>
    <t>OVER BUDGET: More storms than anticipated for the year. Increase in roof leak calls for repair.</t>
  </si>
  <si>
    <t>OVER BUDGET Amounts over are likely due to accruals as very little roof repair was done this year. More work to be done next year.</t>
  </si>
  <si>
    <t xml:space="preserve">UNDER-BUDGET: project for June was put on hold due to surveys done under PSB. </t>
  </si>
  <si>
    <t xml:space="preserve">UNDER-BUDGET: spent less than expected. </t>
  </si>
  <si>
    <t>OVER BUDGET multiple roof leaks</t>
  </si>
  <si>
    <t>OVER-BUDGET - roof repairs to older roofs.</t>
  </si>
  <si>
    <t>UNDER BUDGET due to post depreciation</t>
  </si>
  <si>
    <t>POSITIVE VARIANCE--Account mapping issue.</t>
  </si>
  <si>
    <t xml:space="preserve">br44169 </t>
  </si>
  <si>
    <t xml:space="preserve">POSITIVE VARIANCE: Roof repair contingencies have not been fully utilized to date. </t>
  </si>
  <si>
    <t xml:space="preserve">br44256 </t>
  </si>
  <si>
    <t>OVER BUDGET: roof repairs higher than budgeted.</t>
  </si>
  <si>
    <t xml:space="preserve">OVER BUDGET: roof repair higher than budgeted. </t>
  </si>
  <si>
    <t>UNDER BUDGET -  several non-anticipated roof leaks due to heavy rain.</t>
  </si>
  <si>
    <t xml:space="preserve">br44265 </t>
  </si>
  <si>
    <t>OVER BUDGET-due to extreme rainstorms and condition of roofs.</t>
  </si>
  <si>
    <t>POSTIVE VARIANCE - Reversal of accrual for a 2022 roof repair expense.</t>
  </si>
  <si>
    <t>NEGATIVE VARIANCE: due to accrual.</t>
  </si>
  <si>
    <t>UNDERBUDGET.</t>
  </si>
  <si>
    <t>OVER BUDGET - Due to prior owner not splitting up Opex by category.</t>
  </si>
  <si>
    <t>UNDER BUDGET of $4k due to no additional roof repairs needed in 2022</t>
  </si>
  <si>
    <t xml:space="preserve">br44107 </t>
  </si>
  <si>
    <t xml:space="preserve">OVER BUDGET- due to unforeseen roof repair damage </t>
  </si>
  <si>
    <t xml:space="preserve">UNDER-BUDGET: less roof leaks than historically budgeted. </t>
  </si>
  <si>
    <t xml:space="preserve">OVER-BUDGET: roof repairs higher than anticipated. </t>
  </si>
  <si>
    <t xml:space="preserve">OVER BUDGET: Significant Roof Leaks that were addressed in Q1. </t>
  </si>
  <si>
    <t>NEGATIVE VARIANCE--Accounting accrual error $3,613.</t>
  </si>
  <si>
    <t>POSITIVE VARIANCE--Account mapping issue, not budget amount included.</t>
  </si>
  <si>
    <t xml:space="preserve">OVER BUDGET: more rain than anticipate caused increase in roof calls. </t>
  </si>
  <si>
    <t xml:space="preserve">OVER-BUDGET: Recent heavy rain storms in the beginning of year has led to more roof leak instances. </t>
  </si>
  <si>
    <t>OVER-BUDGET:  Due to unprecedented rain storms.</t>
  </si>
  <si>
    <t xml:space="preserve"> OVER BUDGET - More roof repairs required than budgeted due to condition of the roofs throughout the property.</t>
  </si>
  <si>
    <t xml:space="preserve">OVER BUDGET: Actual roof repairs have exceeded budgeted contingencies to date. </t>
  </si>
  <si>
    <t xml:space="preserve">OVER-BUDGET - excessive storms in NoCal exposed a number of aged roof leaks generating excessive roof repairs. Park roofs extremely old. </t>
  </si>
  <si>
    <t>POSITIVE VARIANCE due to PM's/cleaning not being completed due to acquisition.  Roof cleaning to be completed in November</t>
  </si>
  <si>
    <t>NEGITIVE VARIANCE due to $13,000 accrual of PM/repairs not completed due to acquisition.  Roof cleaning to be completed in November</t>
  </si>
  <si>
    <t>UNDER BUDGET due to all expense listed are accruals, not payables. Note: Not able to verify accruals from January- June as the PSB prior owner financial report costs only reflect journal entries and not payable.</t>
  </si>
  <si>
    <t>POSITIVE VARIANCE--Less than anticipated roof repairs.</t>
  </si>
  <si>
    <t>Over Budget - exceeded roof repair contingency due to storms in DFW area.</t>
  </si>
  <si>
    <t xml:space="preserve">br44321 </t>
  </si>
  <si>
    <t>OVER-BUDGET: Due to extreme weather during the summer months.</t>
  </si>
  <si>
    <t xml:space="preserve">br44180 </t>
  </si>
  <si>
    <t xml:space="preserve">NEGATIVE VARIANCE: accrual of two PO's for $5,000 </t>
  </si>
  <si>
    <t xml:space="preserve">NEGATIVE VARIANCE : Delayed depreciation of 2022 CAP Improvement Work and due to roof repairs exceeding budget contingencies to date. </t>
  </si>
  <si>
    <t>OVER-BUDGET: Recent heavy rain storms in the beginning of year has led to more roof leak instances.</t>
  </si>
  <si>
    <t xml:space="preserve"> OVER-BUDGET - roof repairs to older roofs.</t>
  </si>
  <si>
    <t>OVER-BUDGET: Roof repairs to older roofs.</t>
  </si>
  <si>
    <t>OVER BUDGET: Due to repairs needed throughout year w/o being budgeted.  MM</t>
  </si>
  <si>
    <t xml:space="preserve">POSITIVE VARIANCE: Due to under utilization of contingencies to date. </t>
  </si>
  <si>
    <t>POSITIVE VARIANCE of $6k due to no additional roof repairs needed in 2022</t>
  </si>
  <si>
    <t>POSITIVE VARIANCE of $3k due to no additional roof repairs needed in 2022</t>
  </si>
  <si>
    <t>UNDER-BUDGET of $3k due to no additional roof repairs needed in 2022</t>
  </si>
  <si>
    <t>OVER-BUDGET:  Due to unprecedented rainstorms.</t>
  </si>
  <si>
    <t xml:space="preserve">OVER BUDGET - More roof repairs required than budgeted due to condition of the roofs throughout the property. </t>
  </si>
  <si>
    <t>UNDERBUDGET - haven't met PSB original budget contingencies here.</t>
  </si>
  <si>
    <t>POSITIVE VARIANCE--Less than anticipated roof repairs in 2022.</t>
  </si>
  <si>
    <t>POSITIVE VARIANCE do to annual PM/repairs not being completed do to acquisition.  Pm cleaning to be done in November</t>
  </si>
  <si>
    <t>NEGATIVE VARIANCE: Due to accrual for delayed Roof Repairs. Project set to be completed in June.</t>
  </si>
  <si>
    <t xml:space="preserve">br44167 </t>
  </si>
  <si>
    <t xml:space="preserve">OVER BUDGET: Actual roof repairs have exceeded contingencies to date. </t>
  </si>
  <si>
    <t xml:space="preserve">OVER BUDGET - heavy rain and extreme weather damage led to excessive damage to aged roofs, unforeseen spends. </t>
  </si>
  <si>
    <t>OVER-BUDGET: Repairs to older roofs.</t>
  </si>
  <si>
    <t>OVER-BUDGET: Multiple roof leaks; DJ</t>
  </si>
  <si>
    <t>OVER-BUDGET: Repairs to old roofs.</t>
  </si>
  <si>
    <t>NEGATIVE VARIANCE - March 2023 Post Depreciation of $4,260.93.</t>
  </si>
  <si>
    <t xml:space="preserve">br44306 </t>
  </si>
  <si>
    <t>NEGATIVE VARIANCE:  PO was booked higher than actual work performed.</t>
  </si>
  <si>
    <t xml:space="preserve">br44266 </t>
  </si>
  <si>
    <t>Unfavorable variance, catch up on outstanding invoices</t>
  </si>
  <si>
    <t xml:space="preserve">br44181 </t>
  </si>
  <si>
    <t>POSITIVE VARAIANCE - Reversal of 2022 invoice from 2023 GL.</t>
  </si>
  <si>
    <t xml:space="preserve">br44317 </t>
  </si>
  <si>
    <t>NEGATIVE VARIANCE: Due top accrual for delayed roof repairs yet to be expensed.</t>
  </si>
  <si>
    <t>OVER-BUDGET - 2023 Annual Roof Inspections happened after we did the budget for 2023. we didn't budget correctly for any of the roof repairs.</t>
  </si>
  <si>
    <t>NEGATIVE VARIANCE of $5k due to numerous roof leaks</t>
  </si>
  <si>
    <t xml:space="preserve">OVER BUDGET - Annual inspections happened at the beginning of the year when 2023 budget was done. we haven't budgeted correctly for roof repairs. </t>
  </si>
  <si>
    <t>POSITIVE VARIANCE of $14k due to no additional roof repairs needed in 2022</t>
  </si>
  <si>
    <t xml:space="preserve"> OVER-BUDGET: Unbudgeted roof repairs, clean-up and water seepage issues due to recent catastrophic rain storms </t>
  </si>
  <si>
    <t>UNDER-BUDGET of $6k due to no additional roof repairs needed in 2022</t>
  </si>
  <si>
    <t>POSITIVE VARIANCE: Timing variance of $7k as roof repairs will be completed in 11/22</t>
  </si>
  <si>
    <t>UNDER BUDGET: Repairs not made due to sale.</t>
  </si>
  <si>
    <t xml:space="preserve">br44258 </t>
  </si>
  <si>
    <t>OVER-BUDGET: roof repair costs higher than budgeted.  Prior owner had this roof slated for replacement in 2022; deferred due to sale</t>
  </si>
  <si>
    <t xml:space="preserve">br44267 </t>
  </si>
  <si>
    <t>OVER-BUDGET: several unanticipated roof leaks during consistent rain storms in Q1</t>
  </si>
  <si>
    <t>POSITIVE VARIANCE do to annual PM/repairs no being completed do to acquisition.  Roof cleaning to be done in November</t>
  </si>
  <si>
    <t>NEGATIVE VARIANCE--More roof repairs than anticipated.</t>
  </si>
  <si>
    <t xml:space="preserve">haven't had issues with roof on these particular buildings. </t>
  </si>
  <si>
    <t>OVERBUDGET - Roof repairs have exceeded the anticipated budgeted need.</t>
  </si>
  <si>
    <t>OVER-BUDGET: Unplanned plumbing repair.  No budget for plumbing.</t>
  </si>
  <si>
    <t xml:space="preserve">OVERBUDGET: backflow preventor repair </t>
  </si>
  <si>
    <t>OVER BUDGET: In Nov 2021, a domestic water line was replaced and billed back to the customer. It was later reversed in May 2022 and billed through CAM.</t>
  </si>
  <si>
    <t>UNDER-BUDGET: Due to reclass of drywell repairs</t>
  </si>
  <si>
    <t>UNDER-BUDGET - Less plumbing issues than anticipated</t>
  </si>
  <si>
    <t xml:space="preserve">    UNDER-BUDGET: project that was budgeted for 2023 was pushed and completed in 2022.  </t>
  </si>
  <si>
    <t xml:space="preserve">    OVER-BUDGET: unplanned repair required to stop a leak.</t>
  </si>
  <si>
    <t xml:space="preserve">UNDER-BUDGET: Due to prior ownership's contact not transferring over. </t>
  </si>
  <si>
    <t>NEGATIVE VARIANCE--Account mapping issue.</t>
  </si>
  <si>
    <t>UNDER-BUDGET: project planned for 2022 completed in 2021.</t>
  </si>
  <si>
    <t>UNDER BUDGET: Reactive landscaping has not meet contingencies from 07/2022 to date.</t>
  </si>
  <si>
    <t>UNDER-BUDGET of $5k due to no additional plumbing repairs needed in 2022</t>
  </si>
  <si>
    <t>POSITIVE VARIANCE of $3k due to no additional plumbing repairs needed in 2022</t>
  </si>
  <si>
    <t>POSITIVE VARIANCE of $5k will be reduced to $3k due to accrual of $1,600 for emergency plumbing repair to be completed on 12/29/22</t>
  </si>
  <si>
    <t>NEGATIVE VARIANCE of $6k due to emergency sewer pump repairs</t>
  </si>
  <si>
    <t>OVERBUDGET - exceeded contingency in PSB original budget</t>
  </si>
  <si>
    <t xml:space="preserve">UNDER-BUDGET: spent less than historically budgeted. </t>
  </si>
  <si>
    <t>OVER-BUDGET - PSB accrual.</t>
  </si>
  <si>
    <t>POSITIVE VARIANCE--Plumbing repairs budgeted monthly $615; less than anticipated plumbing repairs.</t>
  </si>
  <si>
    <t xml:space="preserve">POSITIVE VARIANCE--Deferred the replacement of backflow preventors $4,900 and lower than anticipated plumbing repairs.  </t>
  </si>
  <si>
    <t>POSITIVE VARIANCE - Due to plumbing repairs YTD have been paid from CAP CAM or paid from 50305-025.</t>
  </si>
  <si>
    <t>Underbudget - Did not complete plumbing repairs as budgeted.</t>
  </si>
  <si>
    <t>OVER-BUDGET: Due to replacement of faulty sump pump (June) and VFD (July). True variance. MM</t>
  </si>
  <si>
    <t>UNDER BUDGET: True variance. Less money needed this year than prior years. MM</t>
  </si>
  <si>
    <t>EC - Not utilized as anticipated yet. Budget based on past history</t>
  </si>
  <si>
    <t>UNDERBUDGET--Less than anticipated plumbing repairs and mapping issues.</t>
  </si>
  <si>
    <t xml:space="preserve">UNDER BUDGET: Contingencies for plumbing repairs have been under utilized to date. </t>
  </si>
  <si>
    <t>UNDER-BUDGET of $3k due to no additional plumbing repairs needed for 2022</t>
  </si>
  <si>
    <t>UNDER-BUDGET of $3k as no additional plumbing repairs needed for 2022</t>
  </si>
  <si>
    <t xml:space="preserve">br44154 </t>
  </si>
  <si>
    <t>OVER BUDGET: Unbudgeted water main leak repair.</t>
  </si>
  <si>
    <t>NEGATIVE VARIANCE of $5k due to numerous main line blockage caused by tree roots</t>
  </si>
  <si>
    <t>UNDER BUDGET - Fewer plumbing repairs needed than budgeted.</t>
  </si>
  <si>
    <t>UNDER-BUDGET: Quarterly lift station inspection decreased to bi-annual. Credit for saving.</t>
  </si>
  <si>
    <t>UNDERBUDGET - havent met PSB budget contingency</t>
  </si>
  <si>
    <t>UNDER-BUDGET of $4k due to no additional plumbing repairs needed in 2022</t>
  </si>
  <si>
    <t>POSITIVE VARIANCE--Account mapping issues; backflow preventor was complete.</t>
  </si>
  <si>
    <t xml:space="preserve">a few of our hose bibs were leaking. we fixed all the plumbing on the outside of units </t>
  </si>
  <si>
    <t xml:space="preserve">UNDER BUDGET: Reactive repairs has not meet contingencies from to date. </t>
  </si>
  <si>
    <t>OVERBUDGET. major pipe failure and restorations done early in the year.</t>
  </si>
  <si>
    <t xml:space="preserve">br44195 </t>
  </si>
  <si>
    <t>OVER BUDGET- plumbing sewer leak at Building 5 in May 2022 and reroute of drain bldg overflow in April 2022</t>
  </si>
  <si>
    <t>UNDER-BUDGET by $7k due to no additional plumbing repairs needed in 2022</t>
  </si>
  <si>
    <t>UNDER-BUDGET by $2k since backflow device repairs not needed.</t>
  </si>
  <si>
    <t>NEGATIVE VARIANCE do tp plumbing issues/tree roots/mainline back ups</t>
  </si>
  <si>
    <t xml:space="preserve">NEGITIVE VARIANCE due to emergency main line repair not budgeted </t>
  </si>
  <si>
    <t xml:space="preserve">OVER BUDGET: Prior owner repairs exceeded contingencies. </t>
  </si>
  <si>
    <t xml:space="preserve">br44227 </t>
  </si>
  <si>
    <t xml:space="preserve">NEGATIVE VARIANCE: Due to prior owner expenditure. </t>
  </si>
  <si>
    <t>UNDER-BUDGET: less repairs needed than anticipated</t>
  </si>
  <si>
    <t>POSITIVE VARIANCE do to less plumbing issues this year</t>
  </si>
  <si>
    <t>OVER-BUDGET unbudgeted termite issue; treatment completed to resolve issue</t>
  </si>
  <si>
    <t>OVER BUDGET due to  no bills received due to pest control contract not being in place for this property. PM team will need to investigate.</t>
  </si>
  <si>
    <t>RECLASS: cost of termite treatment should have been billed directly to Madem Moore-craft</t>
  </si>
  <si>
    <t>OVER BUDGET: Increased incidents of pests</t>
  </si>
  <si>
    <t xml:space="preserve">br42238 </t>
  </si>
  <si>
    <t>OVER BUDGET - Bat Exclusion and sealing open drains</t>
  </si>
  <si>
    <t xml:space="preserve">OVER BUDGET - $5590 nonbudgeted Bat Exclusion completed  5.20.22   </t>
  </si>
  <si>
    <t>OVER BUDGET - Bat exclusion</t>
  </si>
  <si>
    <t>UNDER-BUDGET: No pest control expense needed.</t>
  </si>
  <si>
    <t xml:space="preserve">OVER BUDGET - $4914 nonbudgeted Bat Exclusion completed  2.28.22   </t>
  </si>
  <si>
    <t xml:space="preserve">OVER-BUDGET: Related to unbudgeted goose control that was determined needed during the year.  Budgeted in 2023. </t>
  </si>
  <si>
    <t>OVER BUDGET: Goose Control</t>
  </si>
  <si>
    <t>UNDER BUDGET: Due to gopher control being budgeted but the servicing did not take place the whole year.</t>
  </si>
  <si>
    <t xml:space="preserve">POSTIVE VERIACE: should not have been budgeted, GSA expanse. Accounted for twice </t>
  </si>
  <si>
    <t>OVER BUDGET: Due to the late arrival of 2022 pest control invoices for bld 4-6 and the maintenance trailer into the system for approval.</t>
  </si>
  <si>
    <t xml:space="preserve">OVER BUDGET: Due to goose control not being budgeted for. </t>
  </si>
  <si>
    <t>UNDER-BUDGET: Pest control no longer under contract, issues will be addressed by SMS on a reactive basis moving forward.</t>
  </si>
  <si>
    <t>UNDERBUDGET: Budgeted cost was more than actual cost for services</t>
  </si>
  <si>
    <t xml:space="preserve">OVER BUDGET: Exterior pest control not budgeted for. </t>
  </si>
  <si>
    <t>UNDER-BUDGET: Invoice timing variance</t>
  </si>
  <si>
    <t xml:space="preserve">br46098 </t>
  </si>
  <si>
    <t>NEGATIVE VARIANCE: Due to incorrect reclass of May 2022 Landscaping invoice to Pest Control GL.</t>
  </si>
  <si>
    <t>UNDER BUDGET - termite services for $6,500 was a 1x cost in 2021. Did not need to be budgeted in 2022. Only recurring costs needed for termites is $445 annually.</t>
  </si>
  <si>
    <t>OVER-BUDGET: Due to unforeseen treatment related to termites at unit 7271K.</t>
  </si>
  <si>
    <t xml:space="preserve">bt46790 </t>
  </si>
  <si>
    <t>OVER-BUDGET: unforeseen expense to remove birds nest behind gutter that were intruding into the warehouse</t>
  </si>
  <si>
    <t>RECLASS - to GL 50915-000 Snow Removal</t>
  </si>
  <si>
    <t>NEGATIVE VARIANCE: Due to termite damage a water fountain had to be removed, the wall &amp; studs behind replaced, and the fountain re-affixed.  Finishing the wall afterwards. The Termites (formosan) are completely under control at this time.</t>
  </si>
  <si>
    <t>OVER BUDGET: Due to unexpected infestation of bats inside two tenant suites.</t>
  </si>
  <si>
    <t>Over-Budget: Vendor incorrectly billed a higher rate than was is set in service agreement.</t>
  </si>
  <si>
    <t>OVER-BUDGET: THE CUSTOMERS ARE RESPONSIBLE FOR ALL PEST CONTROL AT THE PROPERTY, I MISSED THIS WHEN SETTING UP THE BUDGET FOR 2022. THIS HAS BEEN REMOVED IN THE 2023 BUDGET.</t>
  </si>
  <si>
    <t xml:space="preserve">UNDER-BUDGET: VENDOR FAILED TO PROVIDE PROPOSAL FOR SERVICE CONTRACT CAUSING THE SERVICE TO BE DELAYED. THEY WILL BEGINNING PEST CONTROL SERVICE IN Q2.  </t>
  </si>
  <si>
    <t>OVER BUDGET: Development asset turned stabilized 11/1/2021. Property managed under Hampshire platform from 1/22 to 4/22. Pest Control contract initiated 2/1/2022.</t>
  </si>
  <si>
    <t>UNDER BUDGET: Emergency Pest Control service. Subterranean termites treatment</t>
  </si>
  <si>
    <t>OVERBUDGET: Had unexpected pest control removal of beavers</t>
  </si>
  <si>
    <t>POSITIVE VARIANCE due to unrealized allowance for exterior pest control; this is only being done on an as-needed basis.</t>
  </si>
  <si>
    <t>UNDER BUDGET: No pest control contract at this property</t>
  </si>
  <si>
    <t xml:space="preserve"> Under budget: Pest control contract not in place  </t>
  </si>
  <si>
    <t>UNDER BUDGET due to inaccurate monthly costs and billed annually</t>
  </si>
  <si>
    <t>POSITIVE VARIANCE: Pest Control not needed.</t>
  </si>
  <si>
    <t xml:space="preserve">OVER BUDGET: Development asset turned stabilized 11/1/2021. Property managed under Hampshire platform from 1/22 to 4/22. Pest Control contract initiated 2/1/2022.  </t>
  </si>
  <si>
    <t>OVER-BUDGET: Acquisition budget did not capture exterior pest control expense for bldg.</t>
  </si>
  <si>
    <t xml:space="preserve">bt41097 </t>
  </si>
  <si>
    <t>UNDER BUDGET - Pest control contract not assumed in acquisition.</t>
  </si>
  <si>
    <t xml:space="preserve">bt41024 </t>
  </si>
  <si>
    <t xml:space="preserve"> UNDER BUDGET- TT performs own pest control, budgeted by former PM.</t>
  </si>
  <si>
    <t>UNDER BUDGET: Budgeted service was not to the same freq. as PY</t>
  </si>
  <si>
    <t>UNDER-BUDGET Pest control costs are same as last year but accruals are driving variance. Terminix as performed the same recurring monthly trap checks.</t>
  </si>
  <si>
    <t>UNDER BUDGET: incorrect budget amounts input</t>
  </si>
  <si>
    <t>UNDER BUDGET (2022 AQUISITION): Due to the reclassing of 3rd party management expenses incurred by prior owner that were paid by Link due in accordance with the Joint Venture (JV) Agreement. NOTE: Expenses are still being reclassed from GL 50355-000 for General Bldg Maintenance to GL 50230-000 for Property Manager Direct Charges - External.</t>
  </si>
  <si>
    <t xml:space="preserve">RECLASS: $2,879 should be moved to 52004-000 DA General repair </t>
  </si>
  <si>
    <t xml:space="preserve">br44157 </t>
  </si>
  <si>
    <t>UNDER-BUDGET: budgeted for full-service exterminating but not needed due to large vacancy.</t>
  </si>
  <si>
    <t>Overbudget - did not budget for pest control, however due to the nature of the rat issue at both office park and retail, paid out of operating expenses as it benefits the whole park.  New issue after apartments were built next door.</t>
  </si>
  <si>
    <t>Favorable variance, did not sign pest control contract as planned</t>
  </si>
  <si>
    <t xml:space="preserve">OVERBUDGET: snake removal and prevention for pump room </t>
  </si>
  <si>
    <t>RECLASS: Amount needs to be reclassed to CAM HVAC and Equipment Reactive</t>
  </si>
  <si>
    <t>OVER-BUDGET: HVAC maintenance contract to include equipment in mechanical area. Not budgeted.</t>
  </si>
  <si>
    <t>POSITIVE VARIANCE: $2.5k Timing variance QTR 4 INSPECTION INVOICE WILL BE RECEIVED LATE DEC.</t>
  </si>
  <si>
    <t>OVER-BUDGET: $11.9k -2022 budgets assumed tenants would take on PM directly, however it was determined to keep as CAM</t>
  </si>
  <si>
    <t xml:space="preserve">OVER-BUDGET: CAM Contract - HVAC and Mechanical was higher than budgeted primarily due the Q4 maintenance expense posting in January 2022 as well as the year-end accrual for two additional services. </t>
  </si>
  <si>
    <t>UNDER BUDGET - Spoke with HVAC vendor and PM was being billed under T&amp;M. This GL reflects 1/4 PM contract costs. The other HVAC costs were billed under HVAC Repairs.</t>
  </si>
  <si>
    <t>UNDER-BUDGET: All HVAC was budgeted under CAM-Contract HVAC, but some repairs and contract costs posted to CAM-HVAC and Equipment</t>
  </si>
  <si>
    <t>OVERBUDGET: coanct was not budgted for 4 Qs just 1</t>
  </si>
  <si>
    <t xml:space="preserve">POSITIVE VERIANCE: should not have been budgeted </t>
  </si>
  <si>
    <t>NEGATIVE-VARIANCE: Timing variance.</t>
  </si>
  <si>
    <t xml:space="preserve">FAVORABLE VARIANCE due to timing of quarterly HVAC invoice processing and posting </t>
  </si>
  <si>
    <t xml:space="preserve"> OVER BUDGET: Reversal from an invoice back in 2021. </t>
  </si>
  <si>
    <t xml:space="preserve">OVER-BUDGET: Contract for HVAC PM started after budget was completed. </t>
  </si>
  <si>
    <t>OVER BUDGET - Unforseen HVAC issues</t>
  </si>
  <si>
    <t xml:space="preserve">br46365 </t>
  </si>
  <si>
    <t>POSTIVE VARIANCE - Due to timing of invoice for 3Q HVAC PM.</t>
  </si>
  <si>
    <t>OVER BUDGET: Unfavorable variance associated with the quarterly PM contract, not budgeted in the 2023 Budget.  Variance will continue throughout year.</t>
  </si>
  <si>
    <t xml:space="preserve">NEGATIVE-VARIANCE due to miscoded expense, needs to be reclassed to TT damages. </t>
  </si>
  <si>
    <t>POSITIVE VARIANCE: Timing Variance, 4th quarter maintenance budgeted in October but will be completed in November.</t>
  </si>
  <si>
    <t>UNDER BUDGET due to qtrly main being less than anticipated for the year</t>
  </si>
  <si>
    <t>RECLASS: Unforeseen HVAC repairs needed to unit servicing fire pump room which is common area to building. expense should be reclassed to 50350-000 ($3,384)</t>
  </si>
  <si>
    <t xml:space="preserve">OVER BUDGET: Due to HVAC contract being budgeted in 50350-001 HVAC and Equipment Recurring. As both accounts are CAM and will not affect any future Reconciliations, we will not re-class to the correct account. Moving forward, we will code to the correct account 50350-001 HVAC and Equipment Recurring.  </t>
  </si>
  <si>
    <t>RECLASS ($1,837) - HVAC PM paid to incorrect GL Code 50340-000 [CAM] Contract - HVAC and Mechanical.  Correct GL Code - 50350-001 - [CAM] HVAC and Equipment - Recurring</t>
  </si>
  <si>
    <t>NEGATIVE VARIANCE: 2022 maintenance invoices processed January 2023.</t>
  </si>
  <si>
    <t>RECLASS: Fan belts and west and east condenser $1.8k reflected in account 50340-000, budgeted to account 50350-000</t>
  </si>
  <si>
    <t>bp40531f</t>
  </si>
  <si>
    <t>RECLASS - HVAC PM paid to incorrect GL Code 50340-000 [CAM] Contract - HVAC and Mechanical.  Correct GL Code - 50350-001 - [CAM] HVAC and Equipment - Recurring</t>
  </si>
  <si>
    <t xml:space="preserve">OVER-BUDGET: INVOICE APPLIED TO WRONG G/L BEING RECLASSED FROM G/L 50340-000 [CAM] CONTRACT - HVAC AND MECHANICAL TO G/L 50350-001 [CAM] HVAC AND EQUIPMENT - RECURRING.  </t>
  </si>
  <si>
    <t>RECLASS ($2k) - HVAC PM paid to incorrect GL Code 50340-000 [CAM] Contract - HVAC and Mechanical. Correct GL Code - 50350-001 - [CAM] HVAC and Equipment - Recurring</t>
  </si>
  <si>
    <t xml:space="preserve">NEGATIVE VARIANCE: 2022 maintenance invoices processed January 2023.  </t>
  </si>
  <si>
    <t>OVERBUDGET: More HVAC repairs needed than budgeted.</t>
  </si>
  <si>
    <t xml:space="preserve">br47212 </t>
  </si>
  <si>
    <t>UNDER BUDGET: Favorable variance associated with Quarterly PM HVAC contract expense budgeted in #50350-001. Actual variance is favorable by $1640.</t>
  </si>
  <si>
    <t xml:space="preserve">br47211 </t>
  </si>
  <si>
    <t xml:space="preserve"> UNDER BUDGET: Favorable variance associated with Quarterly PM HVAC contract expense budgeted in #50350-001. Actual variance is favorable by $1251.</t>
  </si>
  <si>
    <t xml:space="preserve">OVER BUDGET: Vendor services units for Service Express, Lifesavers and former Lindeblad space ($347/qtr.); unit for common area ($557/qtr.); and unit for former Access space ($564/qtr.) </t>
  </si>
  <si>
    <t>UNDER BUDGET- Missing quarterly invoices</t>
  </si>
  <si>
    <t>UNDERBUDGET: Expenses were move to a different account</t>
  </si>
  <si>
    <t>UNDERBUDGET: Invoice coded to wrong account. Will be within 10% of budget</t>
  </si>
  <si>
    <t>UNDERBUDGET: Contract expenses were less than budgeted</t>
  </si>
  <si>
    <t>UNDERBUDGET: HVAC were also coded to 50350-000. Will make this category within the variance</t>
  </si>
  <si>
    <t xml:space="preserve">bt40783 </t>
  </si>
  <si>
    <t>RECLASS - Reclass to NB HVAC. LL is 100% responsible for repairs, maintenance and replacements.</t>
  </si>
  <si>
    <t>UNDER BUDGET: SA pending due to major issues discovered to HVAC equip. caused by Syngenta TTI modifications.  Updated agreement bid sent to us and to be setup for 2023 - if unable to perform with Schneider in SMS, we may be able to contract directly outside of SMS due to this service being very specific.</t>
  </si>
  <si>
    <t xml:space="preserve">RECLASS: The costs are for the Link office and are being reclassed to Corporate. </t>
  </si>
  <si>
    <t>UNDERBUDGET: $2,000 is budgeted in 50350-000, making this within the 10% variance</t>
  </si>
  <si>
    <t xml:space="preserve">UNDERBUDGET: hvac contracts were less than budgeted. </t>
  </si>
  <si>
    <t xml:space="preserve">UNDERBUDGET: Favorable variance due to lower contract prices than budgeted. </t>
  </si>
  <si>
    <t>UNDER BUDGET- Missing quarterly maintenance invoice. City Air Quality permits coded to this GL were processed under 50350-000 (IR Ctrl 567200).</t>
  </si>
  <si>
    <t>UNDERBUDGET: HVAC expenses were included also in 50350-000, making this within the variance parameters</t>
  </si>
  <si>
    <t xml:space="preserve">OVER BUDGET due to LL required PM on the units. </t>
  </si>
  <si>
    <t xml:space="preserve">UNDER-BUDGET: Onboarded HVAC PM Maintenance agreement for 2023. </t>
  </si>
  <si>
    <t xml:space="preserve">UNDERBUDGET: Quarterly maintenance was less than budgeted. Had the contract out to bid this year. </t>
  </si>
  <si>
    <t>UNDER BUDGET: Due to HVAC being handled by TT.</t>
  </si>
  <si>
    <t>RECLASS: HVAC maintenance &amp; repairs to be billed back to Int'l Impulse acct t0223911</t>
  </si>
  <si>
    <t>UNDER BUDGET: Anticipated contract maintenance that was budgeted was not utilized. PM did not prepare 2022 budget and cannot find the origination of the budgeted numbers.</t>
  </si>
  <si>
    <t xml:space="preserve">OVER-BUDGET: INVOICE WAS CODED TO WRONG PID AND G/L. RECLASS (BR41414) G/L 50340-000 [CAM] CONTRACT - HVAC AND MECHANICAL TO G/L 50350-001 [CAM] HVAC AND EQUIPMENT - RECURRING FOR PID BR41435.  </t>
  </si>
  <si>
    <t>OVER BUDGET - Due to prior owner not splitting up Opex into categories.</t>
  </si>
  <si>
    <t xml:space="preserve">OVER-BUDGET: mapping moved this to 50350 but is our HVAC PM contract. </t>
  </si>
  <si>
    <t xml:space="preserve">RECLASS: Cost should be allocated to HVAC and Equipment . </t>
  </si>
  <si>
    <t>NEGATIVE VARIANCE--Mapping issue, invoices should have been coded to 50350-001 HVAC and Equipment Recurring.</t>
  </si>
  <si>
    <t>RECLASS: PMA needs to be reclassed to correct GL budgeted in 50350-001. MM</t>
  </si>
  <si>
    <t>RECLASS - Reclass to 50350-001 CAM HVAC Reoccurring to match budget</t>
  </si>
  <si>
    <t>UNDER BUDGET - Due to Contract - HVAC and Mechanical needs less than anticipated.</t>
  </si>
  <si>
    <t>UNDERBUDGET due to customer handling their own maintenance.</t>
  </si>
  <si>
    <t xml:space="preserve">br41303 </t>
  </si>
  <si>
    <t>Under budget - miscoded HVAC services under  HVAC and Equipment instead. Per tenant acct t0223889 (ASO), all PM to HVAC is coded to CAM.</t>
  </si>
  <si>
    <t>RECLASS--Water Treatment $373 per month from 50340-000 to HVAC and Equipment-Recurring 50350-001.</t>
  </si>
  <si>
    <t>OVER BUDGET: Costs for Water Treatment budgeted in GL 53004 in PSB Yardi, which didn't map to this account in Link Yardi. MM</t>
  </si>
  <si>
    <t>RECLASS: HVAC PMA budgeted in GL 50340-000. MM</t>
  </si>
  <si>
    <t>UNDER-BUDGET: PSB Budgeted money for monthly repairs and was not needed in 2022. Only spent money on materials throughout year.</t>
  </si>
  <si>
    <t xml:space="preserve">OVER-BUDGET: boiler PM completed that was not in the budget. </t>
  </si>
  <si>
    <t>RECLASS: Expense budgeted in HVAC and Equipment Recurring</t>
  </si>
  <si>
    <t>RECLASS: Paid under 50340, but budgeted under 50350, need to adjust budget Q2 reforecast; DJ</t>
  </si>
  <si>
    <t xml:space="preserve">RECLASS - invoice budget capture in HVAC and Equipment Recurring </t>
  </si>
  <si>
    <t xml:space="preserve">br44160 </t>
  </si>
  <si>
    <t>NEGATIVE VARIANCE: Due to YTD Actuals being more than budgeted amount.</t>
  </si>
  <si>
    <t>Overbudget - HVAC Services for IRS and common area were budgeted and paid in full service with prior owner.</t>
  </si>
  <si>
    <t xml:space="preserve">br44177 </t>
  </si>
  <si>
    <t>RECLASS: reclass to 50350-001 HVAC &amp; Equipment - Recurring</t>
  </si>
  <si>
    <t xml:space="preserve">POSITIVE VARIANCE - 2022 Expenses reclassed from 2023 GL to 2022 leaving a positive variance in the account.  </t>
  </si>
  <si>
    <t>Needs to be reclassed to 57300-021</t>
  </si>
  <si>
    <t>Overbudget - Invoice for br44308 (Southpark J) was coded to br44310 Southpark L - this is an IRS expense.</t>
  </si>
  <si>
    <t xml:space="preserve">POSTIVIE VARIANCE - prior accrual </t>
  </si>
  <si>
    <t>RECLASS:Should have been posted to a capX job; reclass full $3028</t>
  </si>
  <si>
    <t xml:space="preserve">OVER-BUDGET: due to mapping issues from PS to Link. </t>
  </si>
  <si>
    <t>NEGITIVE VARIANCE do to gl coded/mapping from HVAC and Equipment Recurring</t>
  </si>
  <si>
    <t xml:space="preserve">RECLASS: Amount needs to be reclassed from CAM HVAC Contract to this account. </t>
  </si>
  <si>
    <t>UNDER BUDGET - No HVAC repairs needed in Q1 due to TT decommissioning the building</t>
  </si>
  <si>
    <t>OVER-BUDGET: $10,771 was paid in 2022 for a 2021 expense.</t>
  </si>
  <si>
    <t>UNDER BUDGET: Repair contingency for HVAC repairs not fully needed to this point.</t>
  </si>
  <si>
    <t xml:space="preserve">UNDER-BUDGET: contingency allowance not needed. </t>
  </si>
  <si>
    <t xml:space="preserve">bt42076 </t>
  </si>
  <si>
    <t>RECLASS: HVAC repair expense to be reclassed to capital job#42076012</t>
  </si>
  <si>
    <t xml:space="preserve">bt42084 </t>
  </si>
  <si>
    <t>OVER-BUDGET: Unforeseen HVAC repairs. Unit is being replaced 4Q 2022 as a TTI. ($7,618)</t>
  </si>
  <si>
    <t>OVER BUDGET- $2600 replacing Tstat for Cambridge heaters and $600 unbudgeted repairs.</t>
  </si>
  <si>
    <t>OVER-BUDGET: $3.3K- Unexpected HVAC RTU equipment repair in May affecting office common area</t>
  </si>
  <si>
    <t xml:space="preserve">br42138 </t>
  </si>
  <si>
    <t>OVER BUDGET:  HVAC repair depreciation.</t>
  </si>
  <si>
    <t xml:space="preserve">bt42383 </t>
  </si>
  <si>
    <t>RECLASS: Needs to be reclassed to NB HVAC since Tenant is not responsible for repairs.</t>
  </si>
  <si>
    <t xml:space="preserve">bt42384 </t>
  </si>
  <si>
    <t>UNDERBUDGET: no funds should have been budgeted to this account, all HVAC expenses should be either NB or DB</t>
  </si>
  <si>
    <t xml:space="preserve">NEGATIVE VARIANCE: SMS Accruals being submitted as CAM Expenses - and they are actually NB Expenses for GSA Tenant/CDPH Suite 140  </t>
  </si>
  <si>
    <t xml:space="preserve">bp42342 </t>
  </si>
  <si>
    <t xml:space="preserve">NEGATIVE VARIANCE: Expense was accrued to incorrect account in 2021, accrual reversal causing variance. Actual expense payable coded to 50366-000 </t>
  </si>
  <si>
    <t xml:space="preserve">br42277 </t>
  </si>
  <si>
    <t xml:space="preserve">NEGATIVE VARIANCE: SMS Accruals being submitted as CAM Expenses - and they are actually NB Expenses for GSA Tenant/DMV Suite 112   </t>
  </si>
  <si>
    <t>OVER BUDGET:  This is from an accounting depreciation entry of $3,585.</t>
  </si>
  <si>
    <t xml:space="preserve">RECLASS - To 57300-000 NB Repairs/Maintenance;  LL responsible for HVAC repairs for Horizon  </t>
  </si>
  <si>
    <t>RECLASS: CAM HVAC and Equipment please reclass the AO Reed expense in the amount of $459 50350-000 to NB Vacancy Repairs and Maintenance 58425-000 and the Fore Front Construction expense in the amount of $4,057 50350-000 to NB Vacancy Repairs and Maintenance 58425-000. Both of these expense items were part of the new customer repairs.</t>
  </si>
  <si>
    <t xml:space="preserve">OVER BUDGET: Due to HVAC repairs contract and maintaining HVAC system. Entire building is vacant. </t>
  </si>
  <si>
    <t xml:space="preserve">POSITIVE VARIANCE: invoaice pending from SMS </t>
  </si>
  <si>
    <t>OVER BUDGET - due to no HVAC repairs budgeted for 2022. A major compressor repair $3,341, thermostat replacements $2,314, Refrigerant Repair $1,677 and other HVAC Repairs work totaling $6,433 that will be coded to GL code upon receipt.</t>
  </si>
  <si>
    <t>OVER BUDGET: Multiple units bad Q1 - HTX, blower motor, regulator, igniter and control board</t>
  </si>
  <si>
    <t xml:space="preserve"> OVER BUDGET: Replaced exhaust fans when tenant moved in.  </t>
  </si>
  <si>
    <t>POSITIVE -  ACCRUAL/REVERSAL FOR 11/22 SMS INVOICE FOR HVAC REPLACE BILLED 1/23. THIS SHOULD NOT BE FOR THIS GL CODE.</t>
  </si>
  <si>
    <t>OVER BUDGET.  HVAC repairs for Board of Regents in suite 400.  LL responsible for repairs and billed via CAM.</t>
  </si>
  <si>
    <t xml:space="preserve">OVER BUDGET: Nothing budgeted for HVAC and Equipment R&amp;M. </t>
  </si>
  <si>
    <t>OVER BUDGET: Several unforeseen HVAC repairs, which led to a controller upgrade via a JC. TT is responsible for all PM, LL is responsible for repairs and replacements.</t>
  </si>
  <si>
    <t>NEGATIVE VARIANCE: HVAC repair completed in 2022 paid in 2023</t>
  </si>
  <si>
    <t>OVERBUDGET: Expenses more than expected</t>
  </si>
  <si>
    <t>UNDER BUDGET - hvac repair higher than budgeted</t>
  </si>
  <si>
    <t>OVER-BUDGET: More reactive HVAC repairs than anticipated.</t>
  </si>
  <si>
    <t xml:space="preserve">RECLASS due to heater rental during cold storm.  Determining if this is part of INS claim.  </t>
  </si>
  <si>
    <t xml:space="preserve">RECLASS heating/air conditioning work for vacant space.  Should be NB.  </t>
  </si>
  <si>
    <t xml:space="preserve">br45052 </t>
  </si>
  <si>
    <t xml:space="preserve">OVER BUDGET: Unexpected HVAC maintenance repair. LL is responsible for 100% of HVAC maintenance. We will reclass to NB  </t>
  </si>
  <si>
    <t>Negative variance:  Error - Accrual to be reversed. Actual invoices to be coded correctly $3038.</t>
  </si>
  <si>
    <t xml:space="preserve">OVER-BUDGET: Variance due to HVAC heater and exhaust fan survey, not budgeted. </t>
  </si>
  <si>
    <t>NEGATIVE VARIANCE: Due to PY repairs.</t>
  </si>
  <si>
    <t>OVER BUDGET: Due to 2022 budget based on PY actuals</t>
  </si>
  <si>
    <t xml:space="preserve">br46313 </t>
  </si>
  <si>
    <t>NEGATIVE - due to accrual of completed SMS work and will be coded to correct GL Code(s) upon receipt.</t>
  </si>
  <si>
    <t>OVER BUDGET:  Unfavorable variance associated with an accrual.</t>
  </si>
  <si>
    <t xml:space="preserve">br45230 </t>
  </si>
  <si>
    <t xml:space="preserve">OVERBUDGET - due to a replacement of an Exhaust Fan Motor. </t>
  </si>
  <si>
    <t>UNDER BUDGET: not as many service calls, and may be missing a PM invoice</t>
  </si>
  <si>
    <t>UNDER-BUDGET: invoice timing variance</t>
  </si>
  <si>
    <t xml:space="preserve">UNDER BUDGET: Not as many service calls have been made. maybe missing an invoice for a PM. </t>
  </si>
  <si>
    <t xml:space="preserve">br46476 </t>
  </si>
  <si>
    <t>OVER-BUDGET: Large unexpected repair that sent the PID over budget.</t>
  </si>
  <si>
    <t xml:space="preserve">OVER BUDGET - due to multiple HVAC repairs needed to the building. This is a base year building and LL is responsible for HVAC maintenance and repairs. </t>
  </si>
  <si>
    <t>UNDER-BUDGET: Lower HVAC repairs than anticipated.</t>
  </si>
  <si>
    <t xml:space="preserve">OVER BUDGET- post depreciation plus more service calls then budgeted for. </t>
  </si>
  <si>
    <t xml:space="preserve">OVER BUDGET: More repairs needed this quarter than had been budgeted. </t>
  </si>
  <si>
    <t>OVERBUDGET: Ware Manufacturing's (t0214389) lease reflects LL's responsible for HVAC PM maintenance. $8,547 will be billed to tenant through CAM Reconciliation.</t>
  </si>
  <si>
    <t>OVER BUDGET - Several repairs required after quarterly PM</t>
  </si>
  <si>
    <t>OVER-BUDGET - additional HVAC work completed for new M/I ESTES EXPRESS 5/1/22</t>
  </si>
  <si>
    <t>OVER-BUDGET: HVAC repairs exceeded budget contingencies to date.</t>
  </si>
  <si>
    <t>OVER-BUDGET: UNFORSEEN REPAIRS AND UNBUDGETED CAPTIAL WORK NEED ON MULTIPLE HVAC UNITS.</t>
  </si>
  <si>
    <t>NEGATIVE VARIANCE - HVAC Condition Report for lease renewal; Will seek permission to bill back to Tenant</t>
  </si>
  <si>
    <t>OVER BUDGET: Unforeseen repairs to bring engine room to working condition</t>
  </si>
  <si>
    <t>UNDER BUDGET: Some HVAC maintenance moved to reserves for 2022.</t>
  </si>
  <si>
    <t xml:space="preserve">OVER BUDGET - Unbudgeted HVAC replacemnt due to age and condition   </t>
  </si>
  <si>
    <t xml:space="preserve">OVER-BUDGET: SMS INVOICE# B9669350 FROM 12/7/22 FOR HVAC REPAIR PAID IN 2023.  </t>
  </si>
  <si>
    <t>,</t>
  </si>
  <si>
    <t xml:space="preserve">NEGATIVE VARIANCE: Reviewing g/l and reserves account to reclass expenses to reserves to help off-set large overbudget variance. Still anticipate year-end to be over-budget but expect to reclass about $35k over overbudget expenses to reserves account </t>
  </si>
  <si>
    <t xml:space="preserve">bp40533 </t>
  </si>
  <si>
    <t>OVER-BUDGET: TT maintains HVAC directly so no budgeted expenses in 2022 budget. Actual expenses includes awning for exterior compressor (1.3k) ; split emergency service call with bldg 6625 for power outage ($1.5k) ; and signage for ammonia facility ($1k)</t>
  </si>
  <si>
    <t xml:space="preserve">OVER-BUDGET: EMERGENCY REPAIRS MADE 1/2023 &amp; 2/2023 DUE TO TT NOT HAVING HEAT.  </t>
  </si>
  <si>
    <t xml:space="preserve">OVER BUDGET: Development asset turned stabilized 6/1/2021. Unforeseen service calls on 3/16 and 3/17 for no A/C - malfunctioning evaporator coil.   </t>
  </si>
  <si>
    <t>UNDER BUDGET invoice was accrued but not paid.</t>
  </si>
  <si>
    <t>UNDER-BUDGET: (3k) Per tt leases, HVAC maintenance is the resp of tenants. Repairs are DBd when performed. Only repair by LL would be the boiler which is being replaced as part of a lease renewal negotiation.</t>
  </si>
  <si>
    <t>RECLASS: expense to be reclassed to 50310-000. Actuals for heater installation in riser room.</t>
  </si>
  <si>
    <t>OVER BUDGET - Unexpected HVAC replacement in the FLS Room.</t>
  </si>
  <si>
    <t>OVERBUDGET: contract expenses more than budgeted</t>
  </si>
  <si>
    <t xml:space="preserve">OVER-BUDGET: Variance due to work completed by third party utility management company. </t>
  </si>
  <si>
    <t>RECLASS: Expense should not be included in CAM. Expense will either be NB or DB. Confirming with old PM</t>
  </si>
  <si>
    <t>NEGATIVE VARIANCE: Unbudgeted emergency HVAC repairs.</t>
  </si>
  <si>
    <t xml:space="preserve">br40808 </t>
  </si>
  <si>
    <t xml:space="preserve"> Reclass to move-out repairs Step2 HVAC MO Survey  </t>
  </si>
  <si>
    <t>OVER BUDGET- No contingency. Air handler for building failed. $4,918</t>
  </si>
  <si>
    <t>OVER BUDGET:  Negative variance no dollars budgeted in 2022 for HVAC</t>
  </si>
  <si>
    <t>RECLASS NEEDED: Expense to be moved to GL 58425-000</t>
  </si>
  <si>
    <t xml:space="preserve">OVER BUDGET - unexpected HVAC repairs. </t>
  </si>
  <si>
    <t xml:space="preserve">bt40787 </t>
  </si>
  <si>
    <t>OVER BUDGET - unbudgeted HVAC survey.</t>
  </si>
  <si>
    <t>NEGATIVE VARIANCE: Unexpected repair/replacement of the 4 exhaust fans at the building.</t>
  </si>
  <si>
    <t>OVER BUDGET: unbudgeted R&amp;M needed for shared HVAC equipment between Drug Ocean and Syngenta - to remain in CAM per lease</t>
  </si>
  <si>
    <t>UNDER BUDGET: Timing of repair; EOY quotes being gathered for RTU replacement/repairs. To be completed in 2023</t>
  </si>
  <si>
    <t>OVERBUDGET: HVAC expenses were coded incorrectly to this account. Will be reclassed</t>
  </si>
  <si>
    <t>RECLASS: HVAC expense coded to the wrong account. If applied correctly expense is within the budget.</t>
  </si>
  <si>
    <t>RECLASS: expense being reclassed to db.</t>
  </si>
  <si>
    <t xml:space="preserve"> RECLASS: Need to move the reversal to a NB account so it does not effect all the tenants' recoveries.  </t>
  </si>
  <si>
    <t xml:space="preserve">OVERBUDGET: Costs include capital expense being amortized back to the tenant. </t>
  </si>
  <si>
    <t>NEGATIVE VARIANCE: Static test prep to be reclassed.</t>
  </si>
  <si>
    <t>Over budget - Budget was allocated under Contract - HVAC &amp; Equipment and was miscoded HVAC services under  HVAC and Equipment instead. Per tenant acct t0223889 (ASO), all PM to HVAC is coded to CAM.</t>
  </si>
  <si>
    <t>Over budget - no monies allocated for this G/L account. Per tenant lease # t0224021 (SCELI), HVAC PMs are to be coded to OPEX.</t>
  </si>
  <si>
    <t xml:space="preserve">br41320 </t>
  </si>
  <si>
    <t>OVER-BUDGET: no monies allocated for the G/L. Per tenant Pilot Air (t0223900) HVAC PMs are passed through OPEX.</t>
  </si>
  <si>
    <t xml:space="preserve">bt41153 </t>
  </si>
  <si>
    <t xml:space="preserve">OVER-BUDGET:  Q2 inspection resulted in a number of needed repairs.  </t>
  </si>
  <si>
    <t>OVER BUDGET - Due to unbudgeted HVAC and Equipment repairs.</t>
  </si>
  <si>
    <t>OVER BUDGET: No funds budgeted in this GL, we had HVAC repairs needed to the common area of the building, causing leaks.</t>
  </si>
  <si>
    <t xml:space="preserve">UNDER-BUDGET: HVAC maintenance handled by TT. </t>
  </si>
  <si>
    <t xml:space="preserve">UNDER BUDGET - HVAC repairs not needed. </t>
  </si>
  <si>
    <t xml:space="preserve">UNDER BUDGET - Due to HVAC and Equipment repairs less than anticipated. </t>
  </si>
  <si>
    <t>RECLASS: Expense should be captured in DA General Repair 52004000</t>
  </si>
  <si>
    <t>UNDER-BUDGET: Vitalant (t0223412) lease allows for reimbursement by ownership for HVAC repairs over $2,000.00</t>
  </si>
  <si>
    <t>POSITIVE VARIANCE--Deferred phase 2 valve replacement and lower than anticipated HVAC repairs.</t>
  </si>
  <si>
    <t>OVER BUDGET: USPS hvac PM - LL handles per lease agmt and bills back year end</t>
  </si>
  <si>
    <t>RECLASS- $6596 HVAC survey needs to be reclassed from 50350-000 to NB MO Expenses as a billback on DHL move-out package 57300-000</t>
  </si>
  <si>
    <t>POSITIVE VARIANCE: Expenses to date have been less than expected, but we will see those increase as the warmer months come into play. MM</t>
  </si>
  <si>
    <t>NEGATIVE VARIANCE: Landlord is responsible for HVAC repairs and maintenance per the term of Lease. Variance will be permanent.</t>
  </si>
  <si>
    <t>HVAC was not budgeted. Per acct t0223887, PMS are passed through OPEX.</t>
  </si>
  <si>
    <t>UNDER BUDGET - HVAC repairs lower than expected.</t>
  </si>
  <si>
    <t xml:space="preserve">br41313 </t>
  </si>
  <si>
    <t>RECLASS: HVAC maintenance and repairs to be billed back to Inclusive Logistics, acct t0223914</t>
  </si>
  <si>
    <t>POSITIVE VARIANCE: Due to HVAC depreciate per journal entry.</t>
  </si>
  <si>
    <t xml:space="preserve">br41317 </t>
  </si>
  <si>
    <t>POSITIVE VARIANCE: Spring HVAC startup to be done in April.</t>
  </si>
  <si>
    <t>RECLASS: Amounts being reclassed. Tenant expense</t>
  </si>
  <si>
    <t xml:space="preserve">UNDER-BUDGET: actual spend around $2300, there is a lot of back end accounting items under this GL. </t>
  </si>
  <si>
    <t>RECLASS - Need to reclass $1,680.92 of expenses to budgeted HVAC Recurring Account 50350-001.  Account also has over accruals and asset depreciation.</t>
  </si>
  <si>
    <t>POSITIVE VARIANCE: repairs lower than budgeted for this quarter.</t>
  </si>
  <si>
    <t xml:space="preserve">br41314 </t>
  </si>
  <si>
    <t>Over budget - no monies allocated for the G/L. Per tenant RL Jones (t0224013) HVAC PMs are passed through OPEX.</t>
  </si>
  <si>
    <t xml:space="preserve">br41316 </t>
  </si>
  <si>
    <t>OVER-BUDGET: Per 2021 G-Global’s lease, HVAC PM is a part of CAM OPEX. Estimated expense was not included in the 2022 budget.</t>
  </si>
  <si>
    <t>UNDER BUDGET - Prior owner did not split up CAM Opex by individual categories.</t>
  </si>
  <si>
    <t>UNDER BUDGET - HVAC repairs not needed.</t>
  </si>
  <si>
    <t>UNDER BUDGET - HVAC repairs not as high as expected.</t>
  </si>
  <si>
    <t xml:space="preserve">Under Budget: Historic warmer weather in the winter time decreased the anticipated HVAC Cold calls and Repair requests. </t>
  </si>
  <si>
    <t>POSITIVE VARIANCE--Account mapping issues and lower than anticipated HVAC repairs.</t>
  </si>
  <si>
    <t xml:space="preserve">over budget due to change over of new HVAC vendor, enviromental conditions worsening and higher volume of calls, we have had to repair far more HVACs on site.    </t>
  </si>
  <si>
    <t>OVER-BUDGET variance likely caused by misclassed invoices, and/or caused by matriculation of costs split between br44151 and br44152.</t>
  </si>
  <si>
    <t>RECLASS--Account Mapping needs to be reclassed from 50340 to 50350-001.</t>
  </si>
  <si>
    <t xml:space="preserve">OVER-BUDGET: UNFORESEEN HVAC REPAIR WAS NEEDED. BEING RECLASSED TO CORRECT PID BR41435 G/L 11120-070 [R] BUILDING IMPROV - OTHER [CAM].  </t>
  </si>
  <si>
    <t>POSITIVE VARIANCE-- Quarterly HVAC Maintenance contract has not been paid, plus lower than anticipated HVAC repairs.</t>
  </si>
  <si>
    <t>POSITIVE VARIANCE--Quarterly HVAC Maintenance contract for 3rd and 4th quarter and less than anticipated HVAC repairs in 2022.</t>
  </si>
  <si>
    <t>OVER-BUDGET: lease includes warranty language for certain HVAC overage costs</t>
  </si>
  <si>
    <t>OVERBUDGET - Unbudgeted HVAC repairs.</t>
  </si>
  <si>
    <t>OVERBUDGET. Major repairs to boiler, had issues with Pelican management system (repeaters weren't communicating).</t>
  </si>
  <si>
    <t>POSTIVE VARIANCE: Expect to spend budgeted money in future months as temps get warmer.  Less expenditures to date.  MM</t>
  </si>
  <si>
    <t>UNDER BUDGET - Prior owner did not split HVAC repairs out between contract and repairs.</t>
  </si>
  <si>
    <t>EC - Several Invoices in the queque waiting to be processed.</t>
  </si>
  <si>
    <t xml:space="preserve">    UNDER-BUDGET: true saving from in house repairs.</t>
  </si>
  <si>
    <t xml:space="preserve">UNDER-BUDGET: $5300 PO/repair just completed; this will put us right now budget once paid. </t>
  </si>
  <si>
    <t>POSITIVE VARIANCE--Less than anticipated HVAC repairs.</t>
  </si>
  <si>
    <t>NEGATIVE VARIANCE: due to current month accruals in 3/30 for the amount of $7,381.</t>
  </si>
  <si>
    <t xml:space="preserve">br44133 </t>
  </si>
  <si>
    <t>NEGATIVE BUDGET - HVAC repair allowance that historically were captured here</t>
  </si>
  <si>
    <t>HVAC repairs needed thru out the property. tenants that had just moved in and we were responsible for fixing</t>
  </si>
  <si>
    <t>RECLASS: all of the charges in this GL will be reclassed out of this account</t>
  </si>
  <si>
    <t xml:space="preserve">br44159 </t>
  </si>
  <si>
    <t>RECLASS: warranty HVAC repair-should be coded to HVAC   Repair (NB)</t>
  </si>
  <si>
    <t xml:space="preserve">NEGATIVE VARIANCE accrual needs to be cancelled. Not expecting invoice. </t>
  </si>
  <si>
    <t>NEGATIVE VARIANCE: Due to accrual to offset positive expense for HVAC PM and Repairs.</t>
  </si>
  <si>
    <t>Under Budget: Historic warmer weather in the winter time decreased the anticipated HVAC Cold calls and Repair requests.</t>
  </si>
  <si>
    <t>OVER-BUDGET: Repairs not budgeted.</t>
  </si>
  <si>
    <t>Overbudget - These expenses should have been reclassed to Lamar Business Park (br44173) as Landlord is not responsible for any HVAC costs at Retail.</t>
  </si>
  <si>
    <t>OVER BUDGET: Continuous issues with 2nd floor SCU which has led to an system overhaul in which a job has been created and approved.  MM</t>
  </si>
  <si>
    <t xml:space="preserve">NEGATIVE VARIANCE: Due to GL code mapping of prior owner budget. The overage if offset by GL Code 50350-001. </t>
  </si>
  <si>
    <t>OVER-BUDGET: HVAC PM from July paid in September</t>
  </si>
  <si>
    <t>Favorable variance, minimal HVAC repairs in 2022</t>
  </si>
  <si>
    <t>RECLASS - $2,561.23 of IRS HVAC repairs needs to be reclassed out of operating expenses.</t>
  </si>
  <si>
    <t>RECLASS - $1,507.03 needs to be reclassed to NB for vacant suite inspection/repairs.  $1,150 needs to be reclassed to tenant billback for move out HVAC repairs and inspections.</t>
  </si>
  <si>
    <t xml:space="preserve">br44228 </t>
  </si>
  <si>
    <t>OVERBUDGET - Mezzanine HVAC Repairs</t>
  </si>
  <si>
    <t>RECLASS to 11120-070</t>
  </si>
  <si>
    <t>Overbudget - IRS Full Service expenses are being coded to CAM and should not be charged back to other customers in the park.</t>
  </si>
  <si>
    <t>Overbudget - post depreciation for unknown expenses.</t>
  </si>
  <si>
    <t xml:space="preserve">br44315 </t>
  </si>
  <si>
    <t xml:space="preserve">br40372 </t>
  </si>
  <si>
    <t xml:space="preserve">bt42040 </t>
  </si>
  <si>
    <t>POSITIVE VARIANCE - Contingency for probable 2023 HVAC Replacement.</t>
  </si>
  <si>
    <t>UNDER-BUDGET: Maintenance budgeted in recurring instead of 50350-001 Contract</t>
  </si>
  <si>
    <t>POSITIVE-VARIANCE: Timing variance.</t>
  </si>
  <si>
    <t xml:space="preserve">POSITIVE VARIANCE- PM not in contract currently will need to catch up. </t>
  </si>
  <si>
    <t xml:space="preserve">UNDER BUDGET: Due to HVAC contract being budgeted in 50350-001 HVAC and Equipment Recurring and coded to 50340-000 Contract- HVAC and Mechanical. As both accounts are CAM and will not affect any future Reconciliations, we will not re-class to the correct account. Moving forward, we will code to account 50350-001 HVAC and Equipment Recurring.  </t>
  </si>
  <si>
    <t xml:space="preserve">UNDER-BUDGET: RECLASS FROM G/L 50340-000 [CAM] CONTRACT - HVAC AND MECHANICAL TO G/L 50350-001 [CAM] HVAC AND EQUIPMENT - RECURRING.  </t>
  </si>
  <si>
    <t>UNDER BUDGET - Timing variance invoice for 1st quarter maintenance not recieve</t>
  </si>
  <si>
    <t>POSITIVE VARIANCE: Timing - Qtr 1 C&amp;L invoices have not been submitted.</t>
  </si>
  <si>
    <t>UNDER-BUDGET - ($1,241) reclassed from Contract - HVAC and mechanical to HVAC and Equipment - Recurring</t>
  </si>
  <si>
    <t>UNDER-BUDGET - ($2k) - Reclassed from Contract - HVAC and mechanical to HVAC and Equipment - Recurring</t>
  </si>
  <si>
    <t>UNDER-BUDGET - ($1,837) reclassed from Contract - HVAC and mechanical to HVAC and Equipment - Recurring.</t>
  </si>
  <si>
    <t>UNDER BUDGET: Favorable variance associated with Quarterly PM HVAC expense coded to #50340-000. Actual variance is favorable by $1640.</t>
  </si>
  <si>
    <t>UNDER BUDGET: Favorable variance associated with Quarterly PM HVAC expense coded to #50340-000. Actual variance is favorable by $1251.</t>
  </si>
  <si>
    <t xml:space="preserve">br47203 </t>
  </si>
  <si>
    <t>UNDER BUDGET: Favorable variance associated with Quarterly PM HVAC expense coded to #50340-000. Actual variance is favorable by $1242.</t>
  </si>
  <si>
    <t>NEGATIVE VARIANCE: HVAC PM Agreement handled by LL has not kicked in as of yet due to major unbudgeted R&amp;M required to be completed first; PM agreement should be in effect by 4/15</t>
  </si>
  <si>
    <t xml:space="preserve">POSITIVE VARIANCE- Preventative maintenance straight-lined. Cost will level with budget by end of year. </t>
  </si>
  <si>
    <t xml:space="preserve">br41297 </t>
  </si>
  <si>
    <t xml:space="preserve">POSITIVE-VARIANCE: WE WERE SEEKING PROPOSALS TO SET UP A SERVICE CONTRACT FOR A SOLAR MAINTENANCE VENDOR SO WE BUDGETED FOR THE CONTRACT. I WAS ADVISE BY THE NEW TEAM WORKING ON THE SOLAR PROJECTS THAT THEY WILL BE TAKING THIS OVER.  </t>
  </si>
  <si>
    <t xml:space="preserve">br44102 </t>
  </si>
  <si>
    <t>SW-Budgeted for HVAC service 2x' yearly. Not to be utilized.</t>
  </si>
  <si>
    <t>SW-Budgeted for HVAC service 2x' yearly. Late billing.</t>
  </si>
  <si>
    <t>RECLASS: Expenses from CAM Contract HVAC and Mechanical to be allocated to this account per budgeted cost</t>
  </si>
  <si>
    <t>POSITIVE VARIANCE-Timing variance due to 1st Quarter HVAC Maintenance billing in April.</t>
  </si>
  <si>
    <t>UNDER BUDGET: 2nd Half PMA Invoice was accrued as it was not paid by Link deadline. Will still be under budget at YE. MM</t>
  </si>
  <si>
    <t>POSITVE VARIANCE - Quarterly inspection not completed yet</t>
  </si>
  <si>
    <t>POSITIVE VARIANCE--Account mapping this is for water treatment and chiller maintenance.</t>
  </si>
  <si>
    <t xml:space="preserve">OVER-BUDGET: mapping issue for Maintenace contract. </t>
  </si>
  <si>
    <t>POSITIVE VARIANCE - Reactive budgeted repairs with Pro-Air have been coded to 50350-000 instead of 50350-001, as budgeted.  HVAC Repairs that are &lt;$1k also coded to CAP CAM.</t>
  </si>
  <si>
    <t>POSITIVE VARIANCE: reclass of $2610 pending</t>
  </si>
  <si>
    <t>POSITIVE VARIANCE--Invoice coded in 50340-000 for $4,131 should be in account 50350-001.</t>
  </si>
  <si>
    <t>POSITIVE VARIANCE - Qtr inspection not scheduled yet</t>
  </si>
  <si>
    <t xml:space="preserve">POSITIVE VARIANCE - Timing variance - Quarterly HVAC maintenance invoices not received yet. </t>
  </si>
  <si>
    <t>NEGATIVE VARIANCE: PMA contract budgeted to be paid in April, but invoice was paid in March. MM</t>
  </si>
  <si>
    <t>POSITIVE VARIANCE--Chiller Maintenance and Water Treatment recurring services only.  Initial invoices went to general repairs and maintenance.</t>
  </si>
  <si>
    <t>Variance likely due to accruals</t>
  </si>
  <si>
    <t>NEGATIVE VARIANCE: offsetting invoice for under budget variance is currently booked in CAM contract- HVAC and Mechanical</t>
  </si>
  <si>
    <t>UNDER BUDGET-- Expenses for recurring expensed to 50350-00 HVAC and Equipment vs 50350-001 HVAC and Equipment Recurring.</t>
  </si>
  <si>
    <t>POSITIVE VARIANCE--Less than anticipated HVAC repairs for the year.</t>
  </si>
  <si>
    <t>EC - Maintenance program 2X year. Late Invoice</t>
  </si>
  <si>
    <t>UNDERBUDGET: Monthly and tri annual services were budgeted here but will be paid to hvac contract.</t>
  </si>
  <si>
    <t>POSITIVE VARIANCE - Quarterly inspection invoice not received yet</t>
  </si>
  <si>
    <t>NEGATIVE VARIANCE - Cost capture in contract HVAC and Mechanical</t>
  </si>
  <si>
    <t>UNDER-BUDGET - PM service deferred due to acquisition</t>
  </si>
  <si>
    <t xml:space="preserve">NEGATIVE: missing water treatment invoices. </t>
  </si>
  <si>
    <t xml:space="preserve">UNDER-BUDGET: Trying to track down if the PM services were completed for this property and if so get the bills in. </t>
  </si>
  <si>
    <t xml:space="preserve">NEGATIVE VARIANCE - 1Qtr PM invoiced late. </t>
  </si>
  <si>
    <t>UNDER BUDGET due to services not being setup. All customers are responsible for maintaining their own unit. Cost was budgeted as a contingency, but will not be budgeted in 2023.</t>
  </si>
  <si>
    <t>POSITIVE VARAINCE: Invoice Timing Variance - HVAC PM completed and Invoice has not been paid.</t>
  </si>
  <si>
    <t xml:space="preserve">UNDER BUDGET due to services not being setup and not needing to be since all customers are responsible for maintain their own equipment. Expense was not included in 2023 budget. </t>
  </si>
  <si>
    <t xml:space="preserve">POSITIVE VARIANCE: Due to GL code mapping of prior owner budget. Offset by GL Code 50350-000. </t>
  </si>
  <si>
    <t xml:space="preserve">SW-Budgeted for HVAC service 2x' yearly. Not to be utilized. </t>
  </si>
  <si>
    <t>UNDER BUDGET - No building repairs needed in Q1.</t>
  </si>
  <si>
    <t>OVER-BUDGET: Significant unforeseen basin maintenance needed in Q4 per annual stormwater inspection.</t>
  </si>
  <si>
    <t>OVER BUDGET - No Budget entered due to tenant early termination and change from Self Performer to LL responsible for CAM.</t>
  </si>
  <si>
    <t>UNDERBUDGET - work in progress; will not complete until 1/23</t>
  </si>
  <si>
    <t>NEGATIVE VARIANCE: Unanticipated expense for gate repairs.</t>
  </si>
  <si>
    <t>OVERBUDGET-lender man dated exterior building wall repairs, $3k to be reversed and billed back to TT</t>
  </si>
  <si>
    <t>OVER-BUDGET: Due to unanticipated exterior door repairs, window repairs, bollard installation, and furniture removal.</t>
  </si>
  <si>
    <t xml:space="preserve">OVER BUDGET due to elevator repair performed in December </t>
  </si>
  <si>
    <t>POSITIVE VARIANCE: Contingency for misc building repairs not yet needed.</t>
  </si>
  <si>
    <t xml:space="preserve">UNDERBUGET: less repairs than anticipated </t>
  </si>
  <si>
    <t>OVER-BUDGET: A metal panel was torn off the top of the gazebo by the wind and needed to be replaced.</t>
  </si>
  <si>
    <t xml:space="preserve">OVER BUDGET due to bollard repairs that were needed along with post hurricane event inspection costs. </t>
  </si>
  <si>
    <t>OVER-BUDGET unbudgeted concrete dock wall hole repairs</t>
  </si>
  <si>
    <t>OVER BUDGET due to misc exterior building repairs performed in March 2022</t>
  </si>
  <si>
    <t xml:space="preserve">POSITIVE VARIANCE and OVER-BUDGET: CAM General Maintenance was higher than budgeted primarily due to month-end accruals for the vacant suite repairs that should be allocated to NB Vacancy Repairs, manager will reclass the actual expenses. </t>
  </si>
  <si>
    <t xml:space="preserve">UNDER-BUDGET: Contingency allowance not utilized. </t>
  </si>
  <si>
    <t>Over Budget: Due to ID Plans, Site and Ravti System invoices which were unbudgeted.</t>
  </si>
  <si>
    <t>OVER BUDGET- Variance due to Large asphalt pothole repairs</t>
  </si>
  <si>
    <t>UNDER-BUDGET: 3K Revisited building and determined no operational general repairs needed, offset by expenses coded to correct GL, such as exterior lighting and asphalt.</t>
  </si>
  <si>
    <t xml:space="preserve">br40382 </t>
  </si>
  <si>
    <t xml:space="preserve">UNDER-BUDGET: 3k Budgeted to replace metal steps. Repair not performed as lease renewal was under negotiations and repairs were being looped into renewal negotiations. </t>
  </si>
  <si>
    <t>NEGATIVE VARIANCE: 40 Year certification inspection report</t>
  </si>
  <si>
    <t>OVER BUDGET: ID Plans and exterior building sealant repairs.</t>
  </si>
  <si>
    <t>OVER BUDGET. Expense is for fire watch which has been coded to CAM security.</t>
  </si>
  <si>
    <t>UNDER-BUDGET - less repairs than budgeted for general bldg maintenance</t>
  </si>
  <si>
    <t>OVER BUDGET - Unbudgeted railing repair in common area.</t>
  </si>
  <si>
    <t>Over Budget: Due to ID Plans, Site and Ravti system invoices which were unbudgeted</t>
  </si>
  <si>
    <t xml:space="preserve">br42091 </t>
  </si>
  <si>
    <t xml:space="preserve">OVER-BUDGET: CAM General Building Maintenance was higher than budgeted primarily due to the unbudgeted repair costs related to water intrusion issues.  </t>
  </si>
  <si>
    <t xml:space="preserve">Insurance claim refund from winter storm damage. </t>
  </si>
  <si>
    <t>NEGATIVE VARIANCE:  Negative variance is only for timing issues YTD.</t>
  </si>
  <si>
    <t xml:space="preserve">OVER BUDGET: winter storm damage costs reclassed here and this GL is used as the holding location for SMS accruals. </t>
  </si>
  <si>
    <t xml:space="preserve">OVER BUDGET - The metal door to the sprinkler room was replaced unexpectedly due to damage.  </t>
  </si>
  <si>
    <t>OVER-BUDGET: CAM General Building Maintenance was higher than budgeted primarily due to the unbudgeted costs for exterior signage and exterior rekeys.</t>
  </si>
  <si>
    <t>NEGATIVE VARIANCE: Negative variance is only for timing issues YTD.</t>
  </si>
  <si>
    <t>OVER-BUDGET: This account wasn't budgeted but has been used to code invoices for LINK door stickers $794; Door/Hinge/Key maint of $459; Window leak maint of $1,635. All misc repairs at the property that weren't expected or budgeted.</t>
  </si>
  <si>
    <t xml:space="preserve">POSITIVE VARIANCE: Project not yet implemented. </t>
  </si>
  <si>
    <t>OVERBUDGET. Approx. $3700 for Recovery Adjustment.</t>
  </si>
  <si>
    <t>OVER BUDGET: $8k- Unplanned utility meter tracing in Sept cost $3813. Unforeseen building repairs to bathroom stall door, entrance door, and an increase in walk off mat monthly pricing $4k</t>
  </si>
  <si>
    <t xml:space="preserve">br42237 </t>
  </si>
  <si>
    <t xml:space="preserve">OVER BUDGET - Fence and gate repairs due to vandilism  </t>
  </si>
  <si>
    <t xml:space="preserve">OVER BUDGET - Bat exclusion  </t>
  </si>
  <si>
    <t xml:space="preserve">br42244 </t>
  </si>
  <si>
    <t xml:space="preserve">OVER BUDGET - Exterior wall crack repairs  </t>
  </si>
  <si>
    <t>NEGATIVE VARIANCE - Exterior ceramic tiles replaced that were blown off the building and ceiling tiles in 4 suites in the building that needed to be replaced due to storm.</t>
  </si>
  <si>
    <t xml:space="preserve">OVER BUDGET - Dock rail repairs, painting and leaking window repairs  </t>
  </si>
  <si>
    <t xml:space="preserve">OVER BUDGET: Unanticipated Settling repairs $3,005.66 5.26.22  </t>
  </si>
  <si>
    <t xml:space="preserve">br42294 </t>
  </si>
  <si>
    <t xml:space="preserve">OVERBUDGET. Approx. $1K paid to SMS for trash enclosure repair. Approx. $3K recovery adjustment. </t>
  </si>
  <si>
    <t xml:space="preserve">br42135 </t>
  </si>
  <si>
    <t>UNDER BUDGET: This GL hosted a fence repair budget of $6500 which wasn't used for fencing but for other general exterior repairs at the building.  Since the FDOT  project never commenced the fence repairs weren't actually needed.</t>
  </si>
  <si>
    <t xml:space="preserve">OVER-BUDGET: Repairs to brick columns and sidewalks. </t>
  </si>
  <si>
    <t xml:space="preserve">br42159 </t>
  </si>
  <si>
    <t xml:space="preserve">POSITIVE VARIANCE- Panel cleaning on hold </t>
  </si>
  <si>
    <t xml:space="preserve">NEGATIVE VARIENCE: accrual from SMS that will be coded to NB/GSA tenant dock repairs when it lands in yardi   </t>
  </si>
  <si>
    <t>OVER BUDGET. Approx. $4990 to repair panel on security wall.</t>
  </si>
  <si>
    <t xml:space="preserve">bp42329 </t>
  </si>
  <si>
    <t xml:space="preserve">OVER-BUDGET: Repairs needed to tenants loading dock gates and entry gates to the property shared with all 3 PID's </t>
  </si>
  <si>
    <t>OVERBUDGET: Variance due to SMS accrual for replacing stained ceiling tiles which would need to be roof repairs.</t>
  </si>
  <si>
    <t>NEGATIVE VARIANCE - Timing variance - Repairs budged in 5/22 were completed in 10/22</t>
  </si>
  <si>
    <t xml:space="preserve">bt42399 </t>
  </si>
  <si>
    <t>NEGATIVE VARIANCE: Due to accrual of completed SMS work, will be coded to correct GL code (NB) upon receipt of invoices.</t>
  </si>
  <si>
    <t xml:space="preserve">OVER BUDGET:$ 1629 Ceiling tile replacement from rain leaks/ $450 Paint touch up $5909 gate paint/repair   </t>
  </si>
  <si>
    <t>OVERBUDGET. Approx. $5K recovery adjustment.</t>
  </si>
  <si>
    <t>NEGATIVE VARIANCE - Due to accrual of completed SMS R&amp;M work totaling $10,511 will be reversed in December 2022.</t>
  </si>
  <si>
    <t xml:space="preserve">bp42336 </t>
  </si>
  <si>
    <t>NEGATIVE VARIANCE: Accrual ($4k) for dock doors that have been reclassed and included in capital JC</t>
  </si>
  <si>
    <t>UNDER-BUDGET: Budget included ($3k) for fence repairs not needed to-date</t>
  </si>
  <si>
    <t>UNDERBUDGET: Re-bid fence repair and came in under budget; reclass site tech expense</t>
  </si>
  <si>
    <t>NEGATIVE VARIANCE - Exterior ceramic tiles replaced that were blown off the building from the storm</t>
  </si>
  <si>
    <t>RECLASS: Reclasses requested to remove expenses to vacant R&amp;M.</t>
  </si>
  <si>
    <t>UNDER-BUDGET: Budget not utilized.</t>
  </si>
  <si>
    <t xml:space="preserve">OVERBUDGET: accrued work </t>
  </si>
  <si>
    <t>OVER-BUDGET: Unbudgeted one-time expenses associated with transformer lid replacement ($8,273) and retaining wall repairs ($9,901).</t>
  </si>
  <si>
    <t xml:space="preserve">bp42229 </t>
  </si>
  <si>
    <t xml:space="preserve">OVER-BUDGET: Accrued capital work for gate repair.  Gate repair has been paid out as part of a capital job.  </t>
  </si>
  <si>
    <t>OVER - BUDGET - Dock rail painting, cement curb repairs</t>
  </si>
  <si>
    <t>NEGATIVE VARIANCE - permanent variance - replaced damaged ceiling tiles due to the storm Ste 100</t>
  </si>
  <si>
    <t>OVER BUDGET- Variance due to Troubleshoot Power for 2 RTU's</t>
  </si>
  <si>
    <t>OVER-BUDGET - Curb repairs and dock rail painting</t>
  </si>
  <si>
    <t>OVER BUDGET - Due to ceiling tiles replacements, dock rail repairs and drywall repair in smud room from someone breaking into customers space.</t>
  </si>
  <si>
    <t>OVER BUDGET - Window leak repairs</t>
  </si>
  <si>
    <t xml:space="preserve">POSITIVE VARIANCE: Timing Issue/FLS Riser access modification - Riser located in suite 5 - tenant is in default and not responding for access. Project will be started after tenant eviction  </t>
  </si>
  <si>
    <t xml:space="preserve">bt42453 </t>
  </si>
  <si>
    <t xml:space="preserve">NEGATIVE VARIANCE due to an accounting adjustment made in December, referenced "post depreciation". </t>
  </si>
  <si>
    <t xml:space="preserve">OVER BUDGET: Several large CA Storms - SMS accruals for ceiling tile replacements due to roof leaks   </t>
  </si>
  <si>
    <t xml:space="preserve">OVER BUDGET: Emergency Repairs Roof ladder cage repairs $1731 5/2022. Repair$1482.53 10/22  </t>
  </si>
  <si>
    <t xml:space="preserve">NEGATIVE VARIANCE: SMS Accrual of $5026 - accrued in wrong GL - acctural expense will be paid as a DB. $3122 SMS Accrual for T1-11 repair/unanticated repair.   </t>
  </si>
  <si>
    <t xml:space="preserve">bt42478 </t>
  </si>
  <si>
    <t xml:space="preserve">OVER BUDGET:  JE to reclass fence repairs to CAP-IMP GL; fence repairs completed in 2022.  Zero's out with GL 50355-035.  </t>
  </si>
  <si>
    <t xml:space="preserve">OVER-BUDGET: ID Plans, Site Technologies. </t>
  </si>
  <si>
    <t xml:space="preserve">bt42452 </t>
  </si>
  <si>
    <t xml:space="preserve">UNDERBUDGET - Revision was posted, appears to be reversal of a 12/22 repair for the PUMP house door replacement.  </t>
  </si>
  <si>
    <t xml:space="preserve">bt42456 </t>
  </si>
  <si>
    <t xml:space="preserve">OVER BUDGET - due to sealing gaps in ceiling entrance way $1,201. NEGATIVE VARIANCE - completed SMS R&amp;M work totaling $,1600 will be coded to correct GL Code(s) upon receipt.  </t>
  </si>
  <si>
    <t xml:space="preserve"> OVERBUDGET-POSITIVE VARIANCE - Entry states 10/17 Claim from Crawford RC. </t>
  </si>
  <si>
    <t>OVER BUDGET: post hurricane inspections.</t>
  </si>
  <si>
    <t xml:space="preserve">bt42524 </t>
  </si>
  <si>
    <t>UNDER-BUDGET:  repair budget not necessary.</t>
  </si>
  <si>
    <t>OVER BUDGET: Concrete repair in warehouse approved by AM (Chris M.) TT will reimburse for costs through CAM Rec.</t>
  </si>
  <si>
    <t xml:space="preserve">bt42387 </t>
  </si>
  <si>
    <t>UNDERBUDGET: re-bid fence repair and came in underbudget; engineer did not spend as much in maintenance supplies as anticipated</t>
  </si>
  <si>
    <t xml:space="preserve">OVERBUDGET: Not budgeted for in 2022 </t>
  </si>
  <si>
    <t>NEGATIVE VARIANCE: Due to 2022 SMS accrual not yet expensed.</t>
  </si>
  <si>
    <t>OVER BUDGET: Drywall repairs in electrical room as well as exterior fencing repairs.</t>
  </si>
  <si>
    <t>OVER BUDGET: Due to FLS, room door rekeys and winterization.</t>
  </si>
  <si>
    <t xml:space="preserve">bt42455 </t>
  </si>
  <si>
    <t>NEGATIVE VARIANCE - completed SMS R&amp;M work totaling $2,016 for Exterior Ceiling Repair and $1,600 for post storm inspection will be coded to correct GL Code(s) upon receipt.</t>
  </si>
  <si>
    <t xml:space="preserve">bt42532 </t>
  </si>
  <si>
    <t xml:space="preserve">bt42559 </t>
  </si>
  <si>
    <t xml:space="preserve">OVER-BUDGET: CAM General Building Maintenance was higher than budgeted primarily due to the unbudgeted repair costs related to signage replacement and electrical room rekey.  </t>
  </si>
  <si>
    <t xml:space="preserve">OVER BUDGET - RECLASS: hurricane inspection and fallen tree cleanup after storm; also, reclass door work to DB-Gen Bldg Maintenance to Gail Force-TT as specific WO for damaged door. </t>
  </si>
  <si>
    <t>OVER-BUDGET due to CAP Improvements- recovery adjustments</t>
  </si>
  <si>
    <t>OVER-BUDGET: Due to Building Engines (Ravti) user software subscription expense incurred, but not budgeted.</t>
  </si>
  <si>
    <t>OVER BUDGET: Due to exterior fence repairs</t>
  </si>
  <si>
    <t xml:space="preserve">OVER-BUDGET: Related to common area store front door &amp; signage repairs completed in Q2 ($2.5K).  </t>
  </si>
  <si>
    <t xml:space="preserve"> OVER BUDGET: Shave down 4 egress doors due to the concrete beneath expanding and scraping the doors @ $3157  </t>
  </si>
  <si>
    <t xml:space="preserve">NEGATIVE: completed SMS work totaling $3,007 will be coded to correct GL upon receipt. </t>
  </si>
  <si>
    <t xml:space="preserve">OVER-BUDGET: ID Plans and site technologies. </t>
  </si>
  <si>
    <t xml:space="preserve">OVER-BUDGET: Investigation for water infiltration under front canopy at roof line. </t>
  </si>
  <si>
    <t>OVER BUDGET: Unbudgeted awning replacement, due to storm damage, reclassed from Roof Repair GL to General Bldg Maintenance.</t>
  </si>
  <si>
    <t xml:space="preserve">bt42615 </t>
  </si>
  <si>
    <t>OVER BUDGET - Sidewalk safety issue &amp; exterior cracked window replacement.</t>
  </si>
  <si>
    <t xml:space="preserve">UNDER BUDGET - Anticipated building maintenance was not required.  A $321 credit from Crawford Insurance was issued in October. </t>
  </si>
  <si>
    <t>UNDER BUDGET - due to staircase sand, paint, and blasting that was budgeted in 2021 and 2022. Work was completed in 2021 and invoiced. Work will not be completed in 2022.</t>
  </si>
  <si>
    <t>OVER BUDGET: Non budgeted TT renewal resulted in LL work passed through CAM</t>
  </si>
  <si>
    <t xml:space="preserve">UNDER BUDGET  - Anticipated building maintenance was not required. A $7,926 insurance reimbursement was reclassed from job code 42511007 to this GL Code. </t>
  </si>
  <si>
    <t xml:space="preserve">bt42514 </t>
  </si>
  <si>
    <t>OVER BUDGET: ID Plans, Site Technologies and Ravti annual fees.</t>
  </si>
  <si>
    <t>UNDER-BUDGET less than anticipated general bldg maintenance repairs</t>
  </si>
  <si>
    <t xml:space="preserve">UNDER BUDGET - Due to General Building Maintenance needs less than anticipated. </t>
  </si>
  <si>
    <t xml:space="preserve">UNDER-BUDGET: Maintenance repairs lower than budgeted.   </t>
  </si>
  <si>
    <t xml:space="preserve">OVERBUDGET: pending accrual 10.22 </t>
  </si>
  <si>
    <t>POSITIVE VARIANCE - Expenses related to minor repairs at the building were not necessary.</t>
  </si>
  <si>
    <t>UNDER BUDGET - Due to General Building Maintenance needs less than anticipated.</t>
  </si>
  <si>
    <t xml:space="preserve">br40432 </t>
  </si>
  <si>
    <t>OVER-BUDGET due to a stair replacement in July totaling $7,130</t>
  </si>
  <si>
    <t>OVER BUDGET: Unbudgeted exterior fence repairs.</t>
  </si>
  <si>
    <t>OVER-BUDGET:  ACCR Cap Improvement</t>
  </si>
  <si>
    <t xml:space="preserve">OVERBUDGET: more work than budgeted </t>
  </si>
  <si>
    <t>NEGATIVE-VARIANCE: Assuming this was accruals as the expense is not on the buildings general ledger</t>
  </si>
  <si>
    <t>UNDERBUDGET: maintenance repairs less than expected.</t>
  </si>
  <si>
    <t>UNDERBUDGET - contract expenses less than expected</t>
  </si>
  <si>
    <t xml:space="preserve">UNDER-BUDGET: Repairs lower than budgeted. </t>
  </si>
  <si>
    <t>OVER-BUDGET: due to unbudgeted expenses for Site Technologies and ID Plans</t>
  </si>
  <si>
    <t>UNDER-BUDGET: Lower General Building Maintenance repairs than anticipated.</t>
  </si>
  <si>
    <t xml:space="preserve">OVER BUDGET: Hurricane Ian Post Storm Surveys and repairs, unbudgeted </t>
  </si>
  <si>
    <t>OVER-BUDGET: Due to chain link fence repair in Q2 and accrual adjustment for capital.</t>
  </si>
  <si>
    <t>OVER-BUDGET - less than anticipated exterior general bldg maintenacne repairs</t>
  </si>
  <si>
    <t xml:space="preserve">NEGATIVE VARIANCE: unbudgeted costs for refrigeration roof top unit water intrusion issue. </t>
  </si>
  <si>
    <t xml:space="preserve">RECLASS offset against CAM Fence &amp; Gate Repairs expense.  Will be net zero affect.  </t>
  </si>
  <si>
    <t>OVER BUDGET: Post hurricane property inspections</t>
  </si>
  <si>
    <t>UNDER BUDGET: Less general property maintenance was needed overall for the year than planned.</t>
  </si>
  <si>
    <t>UNDERBUDGET: Less general maintenance repairs than expected.</t>
  </si>
  <si>
    <t>OVER BUDGET:  Negative variance due to additional repairs needed and NAIOP PPSF not budgeted.</t>
  </si>
  <si>
    <t>UNDER BUDGET: Due to contingency funds for miscellaneous repairs has not been used. Building was hit by tornado in March and many repairs anticipated have been completed as part of the tornado restoration.</t>
  </si>
  <si>
    <t>UNDER BUDGET - Due to contingency for miscellaneous repairs not being utilized to date.</t>
  </si>
  <si>
    <t xml:space="preserve">br45054 </t>
  </si>
  <si>
    <t>OVER BUDGET - due to broken window repair $1,467. NEGATIVE VARIANCE - completed SMS R&amp;M work totaling $1,600 will be coded to correct GL Code(s) upon receipt.</t>
  </si>
  <si>
    <t xml:space="preserve">br46175 </t>
  </si>
  <si>
    <t xml:space="preserve">POSITIVE VARIANCE - Variance is due to accruals. </t>
  </si>
  <si>
    <t>POSITIVE VARIANCE: Due to RVSL of accrual for sinkhole repairs that were reclassed to CIP.</t>
  </si>
  <si>
    <t>OVERBUDGET. Approx. $3500 for curb repairs.</t>
  </si>
  <si>
    <t>OVER-BUDGET: Includes unbudgeted pre-cast repairs.</t>
  </si>
  <si>
    <t xml:space="preserve"> UNDER BUDGET: Had budgeted dock number sign replacement here; however, we expensed it under signage. You will see the offset in 51425-006 [CAM] Signage.  </t>
  </si>
  <si>
    <t xml:space="preserve">Over Budget: due to unbudgeted bollard repairs/replacements and common dock door repairs. </t>
  </si>
  <si>
    <t>OVER-BUDGET: Recovery adjustment made to 8/22 accruals.</t>
  </si>
  <si>
    <t xml:space="preserve">UNDER BUDGET: Anticipated annual expense to jet gutters was not realized, not needed. </t>
  </si>
  <si>
    <t xml:space="preserve">UNDER BUDGET due to general repairs not needed in qtr 1 </t>
  </si>
  <si>
    <t xml:space="preserve">UNDER BUDGET: Anticipated gutter cleaning for the year was not needed. </t>
  </si>
  <si>
    <t>OVER BUDGET:  Accrual of CAP/CAM improvement.</t>
  </si>
  <si>
    <t xml:space="preserve">br46174 </t>
  </si>
  <si>
    <t>OVER BUDGET: JE notes stating CAT Winter Freeze True-up.</t>
  </si>
  <si>
    <t xml:space="preserve">OVERBUDGET: accrued building repairs  </t>
  </si>
  <si>
    <t xml:space="preserve">Over budget for 10.2022 ACCR Cap Improvement $6434 </t>
  </si>
  <si>
    <t xml:space="preserve">bt46232 </t>
  </si>
  <si>
    <t xml:space="preserve">UNDER BUDGET: Anticipated gutter cleaning not needed. </t>
  </si>
  <si>
    <t xml:space="preserve">POSITIVE VARIANCE due to budgeted exterior stair replacement being reclassed to CapEx after reaching the $10k threshold. </t>
  </si>
  <si>
    <t>OVER-BUDGET:  Unplanned expenses in July</t>
  </si>
  <si>
    <t>OVER BUDGET: Due to higher window washing expense incurred (SMS) vs. budgeted amount.</t>
  </si>
  <si>
    <t xml:space="preserve">OVERBUDGT: common pit pump/repair, CAPEX amortization </t>
  </si>
  <si>
    <t>OVER BUDGET: Emergency SMS work order to rebuild the whole stairwell and fix 3 other stairwells.</t>
  </si>
  <si>
    <t>OVER BUDGET: Door and frame replaced as they were in very bad shape.</t>
  </si>
  <si>
    <t>OVER BUDGET: Due to transformer replacement for Lone Star Logistics- reclass for 2022 CAM Recs- exclusive to tenant.</t>
  </si>
  <si>
    <t>OVER BUDGET: Site Technologies and ID Plans not budgeted.</t>
  </si>
  <si>
    <t>OVER BUDGET: Due to ceiling tile replacements from on-going roof leaks.</t>
  </si>
  <si>
    <t>OVER BUDGET: Due to exterior stair handrail repair, not budgeted.</t>
  </si>
  <si>
    <t>POSITIVE VARIANCE: Variance due to RVSL of 12/21 accruals, actual expenses coded to Asphalt/Concrete 50305-028.</t>
  </si>
  <si>
    <t xml:space="preserve">br45150 </t>
  </si>
  <si>
    <t>UNDER-BUDGET: $225 per month budgeted. No charges to this acct code in 2022</t>
  </si>
  <si>
    <t xml:space="preserve">UNDERBUDGET - misc. repair contingency was used for repair budget. Positive variance offsets from GL Account - Railing Repairs. </t>
  </si>
  <si>
    <t xml:space="preserve">NEGATIVE - 12/22 BUILDING CAULKING WORK WAS NOT ACCRUED IN 2022 AND WAS PAID IN 2023  </t>
  </si>
  <si>
    <t>OVER BUDGET: Graffiti removal and ceiling tile replacement (roof leaks) expenses incurred, but not budgeted.</t>
  </si>
  <si>
    <t>OVER BUDGET: Due to unanticipated downspout repair.</t>
  </si>
  <si>
    <t>OVER-BUDGET: Damages to office window &amp; fencing unforeseen.</t>
  </si>
  <si>
    <t xml:space="preserve"> OVER BUDGET: Unbudgeted dock concrete pad replacement @ $9300  </t>
  </si>
  <si>
    <t xml:space="preserve">br46322 </t>
  </si>
  <si>
    <t>UNDERBUDGET - budgeted for handrail repairs. Repairs postponed.</t>
  </si>
  <si>
    <t>OVER BUDGET: Due to domestic water line pipe leak and exterior spigot repair/restoration.</t>
  </si>
  <si>
    <t>OVER-BUDGET due to ceiling tiles expense for continuous roof leaks in unit F.</t>
  </si>
  <si>
    <t xml:space="preserve">bt45119 </t>
  </si>
  <si>
    <t xml:space="preserve"> OVER BUDGET: Clean up of exterior items @ $2,600.  </t>
  </si>
  <si>
    <t xml:space="preserve">br46321 </t>
  </si>
  <si>
    <t>UNDERBUDGET - budgeted for handrail repairs. Repairs have been postponed for next year.</t>
  </si>
  <si>
    <t xml:space="preserve">br46341 </t>
  </si>
  <si>
    <t>OVER BUDGET due to unanticipated mailbox/ fence repair in March &amp; April of 2022</t>
  </si>
  <si>
    <t>OVERBUDGET - unanticipated repairs/completed SMS work orders.</t>
  </si>
  <si>
    <t>OVER BUDGET: Due to unanticipated repair to latch/hinge exterior door ($1,983).</t>
  </si>
  <si>
    <t>OVER BUDGET - Due to building water damage repairs &amp; restoration. $5,504</t>
  </si>
  <si>
    <t>UNDER BUDGET due to  unused repair contingency</t>
  </si>
  <si>
    <t xml:space="preserve">OVER BUDGET: Exterior metal stair replacement due to rusted-out railing and steps. </t>
  </si>
  <si>
    <t>OVER-BUDGET: Unanticipated repairs fence ($4,886) and padlock install on fence.</t>
  </si>
  <si>
    <t xml:space="preserve">UNDERBUDGET - unused repair contingency has been used - waiting on SMS invoice. </t>
  </si>
  <si>
    <t>OVER-BUDGET: Reclass of the wall covering repair $3555.04 Ste #5759; GL bal. $1517.03</t>
  </si>
  <si>
    <t>OVER-BUDGET:  Fireman broke door entering Fire Pump Room.  Had to have door replaced thru SMS.</t>
  </si>
  <si>
    <t>UNDERBUDGET: Less general repairs were needed causing favorable variance</t>
  </si>
  <si>
    <t>OVERBUDGET - Unbudgeted inspected &amp; lubricated doors.</t>
  </si>
  <si>
    <t xml:space="preserve">br45227 </t>
  </si>
  <si>
    <t>OVER BUDGET: Unbudgeted raised sidewalk grate repair required for liability purposes; will be recovered by customer.</t>
  </si>
  <si>
    <t>UNDER-BUDGET: $300 per month budgeted. No charges to this acct code in 2022</t>
  </si>
  <si>
    <t>POSTIVE VARIANCE - accrual offset</t>
  </si>
  <si>
    <t xml:space="preserve">br46439 </t>
  </si>
  <si>
    <t>OVER BUDGET: Removed stranded pole at dock door, repainted the Fire Pump room, and repaired property fence.</t>
  </si>
  <si>
    <t>UNDERBUDGET: Favorable variance due to less general repairs than expected</t>
  </si>
  <si>
    <t>OVER-BUDGET: Negative variance associated with ID Plans and Site Technologies.</t>
  </si>
  <si>
    <t>OVER BUDGET: I'm not sure why the prior manager didn't budget for this category and now there are invoice in this GL.</t>
  </si>
  <si>
    <t xml:space="preserve">RECLASS- this was coded as a journal entry and I don't believe it should be in this GL. </t>
  </si>
  <si>
    <t>OVER BUDGET: Unbudgeted post sprinkler leak repair and exterior metal stair repair; will be recovered by customer.</t>
  </si>
  <si>
    <t>NEGATIVE VARIANCE - due to accruals which will resolve upon receiving invoice.</t>
  </si>
  <si>
    <t>UNDER-BUDGET: Fence repair due to homeless trespassing significantly less than last year</t>
  </si>
  <si>
    <t>OVER BUDGET:  Unbudgeted repairs to fencing areas due to vandalism; and ceiling tile replacements due to roof leaks.</t>
  </si>
  <si>
    <t>OVER BUDGET: Invoices for repairs completed in 2020 and approved by previous management company processed in 2022.</t>
  </si>
  <si>
    <t>OVER-BUDGET: Due to fence repairs and SMS increased costs</t>
  </si>
  <si>
    <t xml:space="preserve">OVERBUDGET: Unbudgeted repairs for storm-damaged related repairs.  </t>
  </si>
  <si>
    <t>OVER BUDGET - unplanned fire pump room door repairs - $2400</t>
  </si>
  <si>
    <t>OVER BUDGET: Variance due to PY budget; corrected in 2023 OPEX budget</t>
  </si>
  <si>
    <t xml:space="preserve">br46355 </t>
  </si>
  <si>
    <t>OVER BUDGET: Unanticipated repairs for the  trash enclosures and general repairs.</t>
  </si>
  <si>
    <t xml:space="preserve">br46368 </t>
  </si>
  <si>
    <t>NEGATIVE VARIANCE - Completed SMS &amp; R&amp;M work and will be coded to the correct GL Code(s) upon receipt.</t>
  </si>
  <si>
    <t xml:space="preserve">br46598 </t>
  </si>
  <si>
    <t>UNDER-BUDGET: Due to expense was overbudgeted.</t>
  </si>
  <si>
    <t xml:space="preserve">OVER BUDGET due to accounting depreciation posting. </t>
  </si>
  <si>
    <t>OVER BUDGET: Unbudgeted repairs performed for a) replacement of water stained ceiling tiles due to roof leaks; b) repairs to joint caulking cracks from side of building to roof area.</t>
  </si>
  <si>
    <t xml:space="preserve">    OVER BUDGET: Due to weather needed to repair awning near front entrance.</t>
  </si>
  <si>
    <t xml:space="preserve">br45264 </t>
  </si>
  <si>
    <t xml:space="preserve">OVER BUDGET: ADA Lender Requirement - Still unresolved and if it comes up again, architect recommendation is to file for hardship.  </t>
  </si>
  <si>
    <t xml:space="preserve">br46582 </t>
  </si>
  <si>
    <t xml:space="preserve">OVER-BUDGET: Accounting Dept posted depreciation </t>
  </si>
  <si>
    <t xml:space="preserve"> Negative variance due to new management tools implemented.  </t>
  </si>
  <si>
    <t xml:space="preserve">br45197 </t>
  </si>
  <si>
    <t>OVERBUDGET due to installation of interior locks and weather stripping dock doors per new TT request.</t>
  </si>
  <si>
    <t>OVER BUDGET: Unbudgeted repairs performed for a) installation of trilogy lock at electrical room due  to lockbox vandalized on several occasions; b) repairs to joint caulking cracks from side of building to roof area.</t>
  </si>
  <si>
    <t xml:space="preserve">OVER BUDGET: Unbudgeted repairs performed for a) installation of trilogy lock at electrical room due  to lockbox vandalized on several occasions; b) Replacement water stained ceiling tiles due to roof leaks. </t>
  </si>
  <si>
    <t>UNDER-BUDGET: Due to expense was overbudgeted and there were no needed repairs.</t>
  </si>
  <si>
    <t xml:space="preserve">OVER BUDGET - SMS Accrual - Working with property accountant to reverse accrual. WO was rejected.   </t>
  </si>
  <si>
    <t>UNDER-BUDGET less than anticipated general bldg repairs completed</t>
  </si>
  <si>
    <t>OVER-BUDGET: Unexpected repair expense. No contingency budgeted.</t>
  </si>
  <si>
    <t xml:space="preserve">OVER-BUDGET: Higher General Building Maintenance repairs than anticipated. </t>
  </si>
  <si>
    <t>RECLASS:  SMS ceiling title - Compass JC 46462018</t>
  </si>
  <si>
    <t>OVER-BUDGET: unexpected water leak remediation</t>
  </si>
  <si>
    <t>OVER-BUDGET: Higher General Building Maintenance repairs than anticipated.</t>
  </si>
  <si>
    <t xml:space="preserve">br46599 </t>
  </si>
  <si>
    <t>POSITIVE VARIANCE: Due to building maintenance was budgeted to this account, but no maintenance has been needed at this building.</t>
  </si>
  <si>
    <t>UNDER-BUDGET: Due to expense was overbudgeted and there were no needed repaairs.</t>
  </si>
  <si>
    <t xml:space="preserve">br46603 </t>
  </si>
  <si>
    <t>POSITIVE VARIANCE: Timing Variance - Remote Gate Control access anticipate to be completed in Q2.</t>
  </si>
  <si>
    <t>OVER BUDGET - Cap Cam General Maintenance</t>
  </si>
  <si>
    <t xml:space="preserve">RECLASS  to GL 58425-000 NB Vacancy Repairs. Broken window in vacant suite. </t>
  </si>
  <si>
    <t>OVER BUDGET - due to Re-Key Janitorial Closet; Window Replacement in 03/2022 for $1,525</t>
  </si>
  <si>
    <t xml:space="preserve">OVER BUDGET: Unbudgeted repairs performed for a) installation of trilogy lock at electrical room due  to lockbox vandalized on several occasions; b) Replacement of water stained ceiling tiles due to roof leaks. </t>
  </si>
  <si>
    <t xml:space="preserve">NEGATIVE VARIANCE: Due timing as there is an accrual that has not yet been offset for HVAC related expenses. Additionally, the cost of the HVAC work will be coded to JC 45350014 as it was for LTI work negotiated during the recent Nature's Bounty Renewal. </t>
  </si>
  <si>
    <t>OVER-BUDGET due to a railing repairs totaling $2,352 in July 2022</t>
  </si>
  <si>
    <t>OVER-BUDGET: 2/22 ext. staircase rpr &amp; tile rplcmnt. 8/22 ext staircase PM</t>
  </si>
  <si>
    <t>UNDER-BUDGET - less repairs needed than budgeted</t>
  </si>
  <si>
    <t>OVER-BUDGET: Nothing budgeted in GL.</t>
  </si>
  <si>
    <t>OVER-BUDGET: Unforeseen gate repairs in 7/22 &amp; combo lock install in 10/22.</t>
  </si>
  <si>
    <t>RECLASS: Expense is related to debris removal, and it will be reclass to GL 50811-000.</t>
  </si>
  <si>
    <t xml:space="preserve">OVER BUDGET - Cracked window repair. </t>
  </si>
  <si>
    <t>UNDER-BUDGET - less general building maintenance needed than anticipated</t>
  </si>
  <si>
    <t xml:space="preserve">UNDER-BUDGET: Lower General Building Maintenance repairs than anticipated. </t>
  </si>
  <si>
    <t>POSITIVE VARIANCE: Timing variance - Remote gate control access anticipated to be completed in Q2.</t>
  </si>
  <si>
    <t>NEGATIVE VARIANCE: Due to JE for electrical repairs</t>
  </si>
  <si>
    <t>OVER BUDGET - Insulation repair required after several roof leaks</t>
  </si>
  <si>
    <t>UNDER-BUDGET - less than anticipated general building maintenance needed</t>
  </si>
  <si>
    <t>RECLASS: Touch up paint from LED fixtures should be allocated to this GL code from 50305-021.</t>
  </si>
  <si>
    <t>OVER BUDGET - Window repairs required</t>
  </si>
  <si>
    <t>OVER BUDGET - Ceiling tile replacement required lift etc. from several roof leaks</t>
  </si>
  <si>
    <t>OVER-BUDGET: trailer tow &amp; fence removal</t>
  </si>
  <si>
    <t xml:space="preserve">bp40542 </t>
  </si>
  <si>
    <t>UNDERBUDGET: Allowance for unanticipated general repairs not needed.</t>
  </si>
  <si>
    <t>OVER-BUDGET: Unbudgeted fence repair.</t>
  </si>
  <si>
    <t>POSITIVE VARIANCE: Funds for this GL were not used for sidewalk repairs as budgeted. Sidewalk repairs weren't warranted for 2022, but we keep it in the budget because of historical repairs.</t>
  </si>
  <si>
    <t>OVER BUDGET: Due to Hurricane Ian unplanned site inspections.</t>
  </si>
  <si>
    <t>UNDER BUDGET: bollard repairs moved to reserves for 2022.</t>
  </si>
  <si>
    <t>OVER-BUDGET: Unforeseen gate repairs in 7/22.</t>
  </si>
  <si>
    <t xml:space="preserve">OVER BUDGET: Unforeseen repairs to slide gate </t>
  </si>
  <si>
    <t xml:space="preserve">OVER BUDGET - General Maintenance repairs to the site sump pumps was not previously budgeted.   </t>
  </si>
  <si>
    <t xml:space="preserve">OVER BUDGET - Several unbudgeted repairs needed. Water leak repairs in January and several pedestrian and dock door repairs </t>
  </si>
  <si>
    <t xml:space="preserve">POSITIVE VARIANCE: budgeted for one time expense that did not occur in 2022. </t>
  </si>
  <si>
    <t>OVER BUDGET: ID Site Plans initial survey, unbudgeted.</t>
  </si>
  <si>
    <t xml:space="preserve">bp40541 </t>
  </si>
  <si>
    <t xml:space="preserve">UNDERBUDGET: Allowance for unanticipated general repairs not needed.  </t>
  </si>
  <si>
    <t>OVER BUDGET: Unbudgeted fees for onsite vac truck to remove water from site of $3850. Also $200 for painting fees to spruce up parking lot for dignitary visit.</t>
  </si>
  <si>
    <t>OVER BUDGET. Unbudgeted repair and installation of fence and gates at building 200 and 300 during year.</t>
  </si>
  <si>
    <t>OVER-BUDGET: Unbudgeted canopy cleaning needed to help with waterproofing.</t>
  </si>
  <si>
    <t>OVER BUDGET: Due to unexpected concrete repair to install a slab drain to prevent flooding into a tenants window.</t>
  </si>
  <si>
    <t>UNDER BUDGET: Approximately $5000 was spent on new fencing after a tenant was broken into.  This should have been coded to this GL instead of parking lot.</t>
  </si>
  <si>
    <t xml:space="preserve">OVER BUDGET: Unforeseen restoration repairs needed; exterior door repair.  </t>
  </si>
  <si>
    <t xml:space="preserve">OVER-BUDGET: DUE TO DAMAGE TO EXTERIOR ROLLING GATE HOOD COVER IT REQUEIRED TO BE REPLACED IN 1/2023.  </t>
  </si>
  <si>
    <t xml:space="preserve">OVER BUDGET: Unbudgeted - Rpl man door &amp; concrete surrounding @ $5k.  </t>
  </si>
  <si>
    <t xml:space="preserve">UNDER BUDGET: Retaining wall repairs were taken care of during the capital painting project. Savings of $6500. Interior repair was not completed due to tenant in space not needing it anymore.   </t>
  </si>
  <si>
    <t xml:space="preserve">NEGATIVE VARIANCE: ($7K) Recovery adjustment, accrual for septic repairs  posted under Plumbing GL 5030525. </t>
  </si>
  <si>
    <t>UNDER BUDGET - actual general bldg maint higher than budgeted</t>
  </si>
  <si>
    <t>UNDER BUDGET: Bollard repairs moved to reserves for 2022.</t>
  </si>
  <si>
    <t>UNDERBUDGET: Less general building repairs than needed</t>
  </si>
  <si>
    <t>OVER-BUDGET: due to fence repair. Variance will continue to year end.</t>
  </si>
  <si>
    <t>OVER-BUDGET: Higher General Building Maintenance repairs than anticipated - trash/tire disposal.</t>
  </si>
  <si>
    <t>OVER BUDGET.  Unbudgeted repair to gate loops that were damaged after parking lot repairs made.</t>
  </si>
  <si>
    <t xml:space="preserve">br47377 </t>
  </si>
  <si>
    <t>NEGATIVE VARIANCE: Due to erroneous accrual reversal for repair in 11/2021 and was recovered from customers in the 2021 CAM REC. Will have this removed in the CAM Rec for 2022.</t>
  </si>
  <si>
    <t xml:space="preserve">NEGATIVE VARIANCE - CAP CAM   costs were allocated to this GL Code causing a negative variance. </t>
  </si>
  <si>
    <t>OVERBUDGET: Post Depreciation Journal Entry.</t>
  </si>
  <si>
    <t xml:space="preserve">OVERBUDGET: more repairs  than anticipated </t>
  </si>
  <si>
    <t xml:space="preserve">UNDER BUDGET - Anticipated building maintenance was not required. </t>
  </si>
  <si>
    <t>OVER - BUDGET:  Unplanned expense for ID Plans $1955.37 and $1052 Pavement and Facade Imagery and Analysis</t>
  </si>
  <si>
    <t xml:space="preserve">OVER BUDGET - Unanticipated repairs needed to the exterior wall. </t>
  </si>
  <si>
    <t>OVER-BUDGET: Due to drywall repairs post plumbing repair. Building plumbing leaking into TT space and plumber had to go through roof drains, accessing them through the drywall in suite.</t>
  </si>
  <si>
    <t>OVER BUDGET: Due to building stair /railing replacement.</t>
  </si>
  <si>
    <t>OVER-BUDGET: General building maintenance costs higher than budgeted.</t>
  </si>
  <si>
    <t xml:space="preserve">OVERBUDGET: More general maintenance repairs than expected. </t>
  </si>
  <si>
    <t>UNDER-BUDGET: $5k budgeted in May was corporate upload in error. No expense anticipated for 2022</t>
  </si>
  <si>
    <t>OVER BUDGET: Due to ACCR capital improvement ($3,001).</t>
  </si>
  <si>
    <t>UNDERBUDGET: Less general maintenance repairs were completed than budgeted</t>
  </si>
  <si>
    <t xml:space="preserve">UNDERBUDGET: Positive variance due to no general repairs performed this quarter. </t>
  </si>
  <si>
    <t>OVER-BUDGET: Capex amort not budgeted for.</t>
  </si>
  <si>
    <t>OVER BUDGET: Unforeseen repairs related to 2 bollards installed as required by fire inspector in March ($2464), exterior door repair in June ($762), incurred costs for rejected SMS quotes ($741)</t>
  </si>
  <si>
    <t>NEGATIVE VARIANCE: (3k) journal entry for roof drain pipe coded to incorrect GL. Actual expense $262 coded to 50321000 Roof Repairs</t>
  </si>
  <si>
    <t>OVER BUDGET - Due to insurance claim with a truck hitting the building and dock door.</t>
  </si>
  <si>
    <t>OVER BUDGET: Post hurricane inspections.</t>
  </si>
  <si>
    <t xml:space="preserve">bt40734 </t>
  </si>
  <si>
    <t>OVER BUDGET: Post hurricane inspections</t>
  </si>
  <si>
    <t>OVER BUDGET: Storm related work.</t>
  </si>
  <si>
    <t>OVER BUDGET: storm debris inspections and cleanup from Hurricane; and exit door repairs as CAM.</t>
  </si>
  <si>
    <t xml:space="preserve">bt40744 </t>
  </si>
  <si>
    <t xml:space="preserve">OVER BUDGET: Unbudgeted awning repair needed to stop water from pouring directly over a tenants, Suite 800, entrance caused by rust and deterioration. </t>
  </si>
  <si>
    <t>UNDER BUDGET: Window seal repairs not needed. Several small jobs completed Q4 2021.</t>
  </si>
  <si>
    <t>OVER BUDGET: Broken storefront glass door - SMS emergency board up and subsequent repair of glass.</t>
  </si>
  <si>
    <t>OVER BUDGET: Professional cleanup due to roof leak</t>
  </si>
  <si>
    <t>RECLASS - $3,048 (pole inspections) to 50310-000 [CAM] Electrical and Lighting as per budget</t>
  </si>
  <si>
    <t>UNDERBUDGET: no repairs needed to date</t>
  </si>
  <si>
    <t xml:space="preserve"> RECLASS - $3,048 (pole inspections) to 50310-000 [CAM] Electrical and Lighting as per budget   </t>
  </si>
  <si>
    <t>br40831g</t>
  </si>
  <si>
    <t xml:space="preserve"> RECLASS - $45 (pole inspections) to 50310-000 [CAM] Electrical and Lighting as per budget   </t>
  </si>
  <si>
    <t xml:space="preserve"> RECLASS - $1,626 (pole inspections) to 50310-000 [CAM] Electrical and Lighting as per budget   </t>
  </si>
  <si>
    <t>br40831o</t>
  </si>
  <si>
    <t xml:space="preserve"> RECLASS - $111  (pole inspections) to 50310-000 [CAM] Electrical and Lighting as per budget   </t>
  </si>
  <si>
    <t>OVER BUDGET:  Due to unplanned replacement of mailbox when it was vandalized.</t>
  </si>
  <si>
    <t xml:space="preserve"> RECLASS - $207 (pole inspections) to 50310-000 [CAM] Electrical and Lighting as per budget   </t>
  </si>
  <si>
    <t xml:space="preserve">POSITIVE VARIANCE- Power pole inspection ($4,863) accrual skewing actuals. </t>
  </si>
  <si>
    <t xml:space="preserve"> RECLASS - $890 (pole inspections) to 50310-000 [CAM] Electrical and Lighting as per budget   </t>
  </si>
  <si>
    <t>OVER-BUDGET: Unforeseen microbial inspection ($2,500) &amp; railing repairs needed ($2,500).</t>
  </si>
  <si>
    <t>NEGATIVE VARIANCE: Due to accrual of SMS open work orders, will be reversed December 2022.</t>
  </si>
  <si>
    <t>UNDERBUGET: Less general maintenance repairs than expected.</t>
  </si>
  <si>
    <t xml:space="preserve">  UNDERBUDGET: Less general maintenance repairs than expected.  </t>
  </si>
  <si>
    <t>OVER-BUDGET: Due to door frame repairs required for exterior truck court man door. Also, gypsum board replacement in ceiling post roof leak repairs.</t>
  </si>
  <si>
    <t xml:space="preserve">UNDER-BUDGET: General building maintenance costs lower than budgeted. </t>
  </si>
  <si>
    <t>OVERBUDGET: More general maintenance repairs than expected.</t>
  </si>
  <si>
    <t xml:space="preserve">UNDER-BUDGET: Maintenance repairs lower than budgeted. </t>
  </si>
  <si>
    <t>OVER-BUDGET: Unbudgeted maintenance fees for Alliant for pond maintenance and remediation per requirements of City of Minneapolis.</t>
  </si>
  <si>
    <t>OVER BUDGET: Timing issue with depreciation for 2022 Improvements $4K FLS repairs.</t>
  </si>
  <si>
    <t>OVER BUDGET: GL is showing only $169.84.</t>
  </si>
  <si>
    <t>OVER-BUDGET: Negative variance associated with unbudgeted CAP CAM projects.</t>
  </si>
  <si>
    <t>OVER BUDGET due to fence rental needed while we await customer TIA fence build out decision. This will need to be reclassed into Fence and Gate repairs</t>
  </si>
  <si>
    <t>OVER BUDGET: Unbudgeted window repair and replacement</t>
  </si>
  <si>
    <t>UNDERBUDGET: Less general maintenance services were performed than budgeted</t>
  </si>
  <si>
    <t xml:space="preserve">bt40786 </t>
  </si>
  <si>
    <t>UNDER BUDGET - Building repairs not needed.</t>
  </si>
  <si>
    <t>UNDER BUDGET - NO BUILDING REPAIRS NEEDED IN Q1</t>
  </si>
  <si>
    <t>OVER-BUDGET: UNFORSEEN EXPENSE DUE TO GRAFFITI REMOVAL ON THE EXTERIOR OF THE BUILDING IN MAY 2022.</t>
  </si>
  <si>
    <t xml:space="preserve">UNDER-BUDGET: General building maintenance costs lower than anticipated. </t>
  </si>
  <si>
    <t>OVER-BUDGET: Higher than anticipated fees for ID plans.</t>
  </si>
  <si>
    <t xml:space="preserve">OVERBUDGET: Due to SMS invoice timing variance. Fence repairs completed in October are still to be billed. </t>
  </si>
  <si>
    <t>OVER-BUDGET: Recovery adjustment for Capital Impr</t>
  </si>
  <si>
    <t>UNDER BUDGET: Tenant is a self performer.</t>
  </si>
  <si>
    <t>UNDER BUDGET: Budget in place to repoint brick and recaulk, but CapEx JC for new paint/caulk completed instead, and processed through CapEx procedures and not in this GL acct.</t>
  </si>
  <si>
    <t xml:space="preserve">bt40735 </t>
  </si>
  <si>
    <t>OVER BUDGET: Post Hurricane inspections</t>
  </si>
  <si>
    <t>POSITIVE VARIANCE- Accrual J-5621343 is skewing actuals</t>
  </si>
  <si>
    <t xml:space="preserve"> RECLASS - $3,035 (pole inspections) to 50310-000 [CAM] Electrical and Lighting as per budget   </t>
  </si>
  <si>
    <t xml:space="preserve">RECLASS - $3,044 (pole inspections) to 50310-000 [CAM] Electrical and Lighting as per budget   </t>
  </si>
  <si>
    <t>br40832i</t>
  </si>
  <si>
    <t xml:space="preserve"> RECLASS - $5 (pole inspections) to 50310-000 [CAM] Electrical and Lighting as per budget   </t>
  </si>
  <si>
    <t>br40832j</t>
  </si>
  <si>
    <t xml:space="preserve"> RECLASS - $63 (pole inspections) to 50310-000 [CAM] Electrical and Lighting as per budget   </t>
  </si>
  <si>
    <t>br40831k</t>
  </si>
  <si>
    <t xml:space="preserve"> RECLASS - $150  (pole inspections) to 50310-000 [CAM] Electrical and Lighting as per budget   </t>
  </si>
  <si>
    <t>RECLASS - $484 (pole inspections) to 50310-000 [CAM] Electrical and Lighting as per budget    OVER BUDGET- No contingency. Repaired fiber lines chewed by rodents, and repaired failing compressor.</t>
  </si>
  <si>
    <t>br40831n</t>
  </si>
  <si>
    <t xml:space="preserve"> RECLASS - $77 (pole inspections) to 50310-000 [CAM] Electrical and Lighting as per budget   </t>
  </si>
  <si>
    <t>OVER BUDDGET awning cleaning and locks</t>
  </si>
  <si>
    <t xml:space="preserve">UNDERBUDGET: less repairs than budgeted for at acquisition </t>
  </si>
  <si>
    <t xml:space="preserve"> RECLASS - $245 (pole inspections) to 50310-000 [CAM] Electrical and Lighting as per budget   </t>
  </si>
  <si>
    <t>br40831r</t>
  </si>
  <si>
    <t xml:space="preserve"> RECLASS - $134 (pole inspections) to 50310-000 [CAM] Electrical and Lighting as per budget   </t>
  </si>
  <si>
    <t>br40831s</t>
  </si>
  <si>
    <t xml:space="preserve"> RECLASS - $91 (pole inspections) to 50310-000 [CAM] Electrical and Lighting as per budget   </t>
  </si>
  <si>
    <t>br40831t</t>
  </si>
  <si>
    <t xml:space="preserve"> RECLASS - $106 (pole inspections) to 50310-000 [CAM] Electrical and Lighting as per budget   </t>
  </si>
  <si>
    <t>NEGATIVE VARIANCE: Unbudgeted Miami Dade 40 Year Certification - Vendor was DDSM Consultant.</t>
  </si>
  <si>
    <t>br40832d</t>
  </si>
  <si>
    <t xml:space="preserve"> RECLASS - $43 (pole inspections) to 50310-000 [CAM] Electrical and Lighting as per budget   </t>
  </si>
  <si>
    <t xml:space="preserve"> RECLASS - $378 (pole inspections) to 50310-000 [CAM] Electrical and Lighting as per budget   </t>
  </si>
  <si>
    <t xml:space="preserve"> RECLASS - $44 (pole inspections) to 50310-000 [CAM] Electrical and Lighting as per budget   </t>
  </si>
  <si>
    <t>br40832k</t>
  </si>
  <si>
    <t xml:space="preserve"> RECLASS - $58 (pole inspections) to 50310-000 [CAM] Electrical and Lighting as per budget   </t>
  </si>
  <si>
    <t>NEGTIVE VARIANCE- 2022 accrual ($7,308) skewing actuals</t>
  </si>
  <si>
    <t xml:space="preserve">bt41044 </t>
  </si>
  <si>
    <t>UNDER-BUDGET - less than anticipated general building maintenance</t>
  </si>
  <si>
    <t>UNDER-BUDGET - less than anticipated general bldg maintenance</t>
  </si>
  <si>
    <t xml:space="preserve">UNDER BUDGET due to unused contingency for repairs </t>
  </si>
  <si>
    <t xml:space="preserve">UNDERBUDGET: Favorable variance due to less general repairs than expected </t>
  </si>
  <si>
    <t xml:space="preserve">UNDER-BUDGET: General Building Maintenance not needed as expected. </t>
  </si>
  <si>
    <t>UNDERBUDGET: Favorable variance due to less general repairs needed</t>
  </si>
  <si>
    <t xml:space="preserve">bt40921 </t>
  </si>
  <si>
    <t>OVER BUDGET: Metal railing hit by trucks and not budgeted for.</t>
  </si>
  <si>
    <t xml:space="preserve"> RECLASS - $3,044 (pole inspections) to 50310-000 [CAM] Electrical and Lighting as per budget   </t>
  </si>
  <si>
    <t xml:space="preserve"> UNDER BUDGET: This was a contingency repair account that we didnt need to utilize as much as anticipated.  </t>
  </si>
  <si>
    <t xml:space="preserve">UNDER BUDGET: Contingency account for repairs that were not necessary this year. </t>
  </si>
  <si>
    <t>UNDERBUDGET: Less general maintenance repairs than expected causing favorable variance</t>
  </si>
  <si>
    <t>UNDERBUDGET: Less general maintenance expenses than expected. Using more appropriate accounts</t>
  </si>
  <si>
    <t xml:space="preserve">UNDER BUDGET: Acquisition property/Prior owner prepared budget. Cannot find budget origination numbers. Expenses to date are for parking lot grate replacement on east side of bldg. </t>
  </si>
  <si>
    <t xml:space="preserve">UNDER BUDGET: Due to work completed and timing; items identified will be addressed in 2023 </t>
  </si>
  <si>
    <t>br40831h</t>
  </si>
  <si>
    <t xml:space="preserve"> RECLASS - $58  (pole inspections) to 50310-000 [CAM] Electrical and Lighting as per budget   </t>
  </si>
  <si>
    <t xml:space="preserve"> RECLASS - $141 (pole inspections) to 50310-000 [CAM] Electrical and Lighting as per budget   </t>
  </si>
  <si>
    <t xml:space="preserve"> UNDER BUDGET: This is a contingency account for miscellaneous repairs.  </t>
  </si>
  <si>
    <t>UNDER BUDGET: Previous management company was using GL account 50355-000 (General Building Maintenance) for all expenses including HVAC, pest control, janitorial, electrical and lighting. Expenses have been coded to the correct GL account in 2022. Link acquired this portfolio 07/2021</t>
  </si>
  <si>
    <t>br40832a</t>
  </si>
  <si>
    <t xml:space="preserve"> RECLASS - $82 (pole inspections) to 50310-000 [CAM] Electrical and Lighting as per budget   </t>
  </si>
  <si>
    <t>br40832b</t>
  </si>
  <si>
    <t xml:space="preserve"> RECLASS - $156 (pole inspections) to 50310-000 [CAM] Electrical and Lighting as per budget   </t>
  </si>
  <si>
    <t>br40832e</t>
  </si>
  <si>
    <t>RECLASS - $79 (pole inspections) to 50310-000 [CAM] Electrical and Lighting as per budget    OVER BUDGET- Unknown "post depreciation" added to 11.2022</t>
  </si>
  <si>
    <t>br40832l</t>
  </si>
  <si>
    <t xml:space="preserve"> RECLASS - $22 (pole inspections) to 50310-000 [CAM] Electrical and Lighting as per budget   </t>
  </si>
  <si>
    <t>OVER-BUDGET: NEW TECHNOLOGY IMPLEMENTASTION WAS NOT BUDGETED (ID PLANS, RAVTI, &amp; SITE TECHNOLOGIES ETC.).</t>
  </si>
  <si>
    <t xml:space="preserve">bt41125 </t>
  </si>
  <si>
    <t>OVERBUDGET due to new maintenance platforms acquired 2022</t>
  </si>
  <si>
    <t xml:space="preserve">POSITIVE VARIANCE due to budgeting error; unrealized allowance for general building maintenance. </t>
  </si>
  <si>
    <t xml:space="preserve">OVER BUDGET - Due to unbudgeted General Building Maintenance repairs. </t>
  </si>
  <si>
    <t>UNDER BUDGET due to acquisition budget only including line items for Exterior Asphalt, Gen Building Maint, &amp; Cleaning Services straight-lined for entire budget</t>
  </si>
  <si>
    <t xml:space="preserve">bt40874 </t>
  </si>
  <si>
    <t>OVER-BUDGET: Unforeseen doors repairs and addition of concrete pad in front of side door due to Village Inspection</t>
  </si>
  <si>
    <t xml:space="preserve">bt41144 </t>
  </si>
  <si>
    <t xml:space="preserve">UNDER-BUDGET: No charges to this GL.  </t>
  </si>
  <si>
    <t>UNDER-BUDGET: No charges to this GL. Prior owner used different GL codes than Link</t>
  </si>
  <si>
    <t xml:space="preserve">UNDER BUDGET: Prior  owner budgeted. Costs lower than anticipated and budgeted for in other accounts.  </t>
  </si>
  <si>
    <t xml:space="preserve">UNDERBUDGET: TT self performer </t>
  </si>
  <si>
    <t>UNDER-BUDGET: contingency fund for Maintenance not necessary</t>
  </si>
  <si>
    <t xml:space="preserve">bt40912 </t>
  </si>
  <si>
    <t xml:space="preserve">POSITIVE VARIANCE: General Building Maintenance not needed in 2022. </t>
  </si>
  <si>
    <t xml:space="preserve">UNDER BUDGET: General building maintenance not needed in 2022. </t>
  </si>
  <si>
    <t xml:space="preserve">POSITIVE VARIANCE due to budgeting error; unrealized allowance for misc. maintenance needs. </t>
  </si>
  <si>
    <t xml:space="preserve">UNDERBUDGET - prior owner budgeted mobil engineers. Some contingency has been used but waiting on SMS invoices to come in. </t>
  </si>
  <si>
    <t>UNDER BUDGET: due to work that was not needed/completed in 2022</t>
  </si>
  <si>
    <t>UNDER BUDGET: Timing of work to be completed; moved to 2023.</t>
  </si>
  <si>
    <t xml:space="preserve">UNDER BUDGET: Account not typically used, prior owner budgeted for. Costs were lower than anticipated. </t>
  </si>
  <si>
    <t>UNDERBUGET: Less general building expenses than budgeted</t>
  </si>
  <si>
    <t xml:space="preserve">bt41190 </t>
  </si>
  <si>
    <t xml:space="preserve">UNDER-BUDGET:  Prior owner budget (WPT).  Repair contingency not needed in 2022.  </t>
  </si>
  <si>
    <t>UNDER BUDGET: Anticipated building maintenance not needed YTD. 2022 budget prepared by prior owner.</t>
  </si>
  <si>
    <t>UNDER BUDGET: Contingency account and repairs were not necessary for 2022.</t>
  </si>
  <si>
    <t>UNDER BUDGETED: Timing of work; rescheduled for 2023</t>
  </si>
  <si>
    <t>UNDER BUDGET: Due to unknown budgeted expenses because of acquisition. No necessary maintenance items needed.</t>
  </si>
  <si>
    <t xml:space="preserve">UNDER-BUDGET: Prior owner incorporated most GL codes into one and Link separates them out. Nothing charged against this account. </t>
  </si>
  <si>
    <t>UNDER BUDGET: Timing of work; moved to 2023</t>
  </si>
  <si>
    <t xml:space="preserve"> UNDER BUDGET: This recently acquired bldg didn't have any money allocated to very many other repair accounts, but mainly used this as the one contingency account. This positive variance will be offset by various other repair accounts that have negative variances.  </t>
  </si>
  <si>
    <t xml:space="preserve">UNDER BUDGET: 2022 Budget prepared by prior owner. Pressure washing performed on building facade. </t>
  </si>
  <si>
    <t>OVER BUDGET: Trash pump tool fee.</t>
  </si>
  <si>
    <t xml:space="preserve"> UNDER BUDGET: Contingency account for misc repairs. Not as much needed this year.  </t>
  </si>
  <si>
    <t>UNDER BUDGET: 2022 budget prepared by prior owner. No building maintenance has taken place YTD.</t>
  </si>
  <si>
    <t>UNDER-BUDGET: Acquisition with budgeted amounts compiled by previous management company and with no comments provided. No expense incurred to date.</t>
  </si>
  <si>
    <t xml:space="preserve">bt41023 </t>
  </si>
  <si>
    <t>UNDER BUDGET: TT is a self performer</t>
  </si>
  <si>
    <t>UNDER BUDGET due to unused contingency for repairs</t>
  </si>
  <si>
    <t>UNDERBUDGET: less repairs than budgeted for</t>
  </si>
  <si>
    <t>UNDER-BUDGET: Newly acquired property. Expenses coded to respective categories, resulting in cost savings for budget.</t>
  </si>
  <si>
    <t>UNDER BUDGET - Due to General Building Maintenance less than anticipated.</t>
  </si>
  <si>
    <t>UNDER BUDGET: $6,388 in contingency repairs not needed.</t>
  </si>
  <si>
    <t xml:space="preserve">UNDER BUDGET: Account not used, prior owner budgeted for during the sale. </t>
  </si>
  <si>
    <t xml:space="preserve">bt41045 </t>
  </si>
  <si>
    <t>UNDER-BUDGET - less general bldg maintenance than anticipated</t>
  </si>
  <si>
    <t>UNDER-BUDGET:  GM Maint. not needed.</t>
  </si>
  <si>
    <t>NEGATIVE VARIANCE: Due to the accrual of SMS landscape heavy clean up for missed services that is being disputed and won't be paid.</t>
  </si>
  <si>
    <t>UNDERBUDGET: Less general maintenance repairs than were budgeted</t>
  </si>
  <si>
    <t>UNDER BUDGET: Miscellaneous repairs not needed this year; positive variance is offset by negative variance in FLS Repairs - 50366-000.</t>
  </si>
  <si>
    <t xml:space="preserve">UNDER-BUDGET: CAM General Building Maintenance less than  budgeted primarily due to occupancy as the building was vacant through 09/30/2022 and therefore General Building Maintenance services were not required.  </t>
  </si>
  <si>
    <t xml:space="preserve">UNDERBUDGET - prior owner budgeted for more than anticipated. </t>
  </si>
  <si>
    <t>UNDER-BUDGET: Prior owner used different GL codes than Link</t>
  </si>
  <si>
    <t>UNDER BUDGET due to over budgeting in this GL in Acquisition Budget due to straight-lining all expenses</t>
  </si>
  <si>
    <t>Repairs to steps and risers on stairs in common area.</t>
  </si>
  <si>
    <t>Under budget - monies allocated were for contingency.</t>
  </si>
  <si>
    <t>UNDER BUDGET: $12,600 budgeted in April for asphalt repairs from the acquisition, but actual work performed in 2022 was addressed in an approved JC managed by Dan G. - this work has been completed with more work scheduled for a 2023 JC; no additional gen bldg maintenance was required, or was addressed in other specific GL accts.</t>
  </si>
  <si>
    <t>UNDER-BUDGET: Newly acquired property. Acquisitions budget included some expense pricing in category. All expenses coded to appropriate categories.</t>
  </si>
  <si>
    <t xml:space="preserve">UNDER-BUDGET:  Prior owner budget (WPT) and contingency costs have not been needed to date.  </t>
  </si>
  <si>
    <t xml:space="preserve">OVER BUDGET:  $3400 Storm drain work completed in 2022.   </t>
  </si>
  <si>
    <t>OVER-BUDGET: Variance reflects repair of broken doors.</t>
  </si>
  <si>
    <t>UNDER-BUDGET: Newly acquired property. All repairs coded to respective categories.</t>
  </si>
  <si>
    <t>NEGATIVE VARIANCE: Due to SMS accruals for JC work for the water extraction on the slab leak that occurred in 1/2023 at tt t0223199</t>
  </si>
  <si>
    <t xml:space="preserve">OVER BUDGET:  Related to unbudgeted pump room door replacement ($3K).  </t>
  </si>
  <si>
    <t>UNDER BUDGET: Acquisition with budgeted amounts compiled by previous management company and with no comments provided. No expense incurred to date.</t>
  </si>
  <si>
    <t>UNDER BUDGET - Due to General Building Maintenance repairs less than anticipated.</t>
  </si>
  <si>
    <t>UNDER-BUDGET: Newly acquired property; acquisitions budget. All property expenses/services budgeted under GL 50355-000 General Building Maintenance but actual spend allocated to corresponding GL accounts creating variance.</t>
  </si>
  <si>
    <t xml:space="preserve">br41356 </t>
  </si>
  <si>
    <t xml:space="preserve">UNDER BUDGET: This recently acquired bldg didn't have any money allocated to very many other repair accounts, but mainly used this as the one contingency account. This positive variance will be offset by various other repair accounts that have negative variances. </t>
  </si>
  <si>
    <t>UNDER BUDGET: Projected acquisition expenses were over budgeted. Actual building maintenance is not as high as expected.</t>
  </si>
  <si>
    <t>UNDER-BUDGET: Acquisition with budgeted amounts compiled by previous management company and with no comments provided. Less expense incurred to date.</t>
  </si>
  <si>
    <t xml:space="preserve">UNDER-BUDGET:  Prior owner budget (WPT).  Prior owner budgeted for misc. repairs that were considered capital, so the majority of these funds were not needed.  </t>
  </si>
  <si>
    <t>UNDERBUDGET: Less general maintenance repairs required than expected</t>
  </si>
  <si>
    <t>Under-Budget - Acquisition budget anticipated the need for building maintenance, however more time is needed to be able to budget properly for this need.</t>
  </si>
  <si>
    <t xml:space="preserve">br41435 </t>
  </si>
  <si>
    <t>UNDER-BUDGET: THE ACQUISITION BUDGET DID NOT CAPTURE AN ACCURATE AMOUNT FOR THIS GL.</t>
  </si>
  <si>
    <t>UNDER BUDGET - Maintenance repairs not needed</t>
  </si>
  <si>
    <t>UNDER BUDGET: Due to minimal repairs needed.</t>
  </si>
  <si>
    <t xml:space="preserve">UNDERBUDGET: Less general maintenance repairs than budgeted. </t>
  </si>
  <si>
    <t>UNDERBUDGET: Less common general expenses were performed than expected</t>
  </si>
  <si>
    <t>UNDERBUDGET: Less general repairs needed than budgeted</t>
  </si>
  <si>
    <t xml:space="preserve">bt41246 </t>
  </si>
  <si>
    <t>UNDER BUDGET - No building repairs needed in 2022.</t>
  </si>
  <si>
    <t xml:space="preserve">bt41273 </t>
  </si>
  <si>
    <t>UNDER BUDGET - No building repairs needed in Q1</t>
  </si>
  <si>
    <t>UNDERBUDGET due to tenant handles their own maintenance.</t>
  </si>
  <si>
    <t>UNDER BUDGET-Lighting repairs were budgeted in this line item, charge is in GL 50310-000</t>
  </si>
  <si>
    <t>UNDER-BUDGET: Acquisition in December of 2021. No budgetary information provided on contingencies.</t>
  </si>
  <si>
    <t>Under budget - Yardi 2022 budget is not a true representation of amount being billed to tenant. Tenant is being billed 2021 CAM expenses.</t>
  </si>
  <si>
    <t xml:space="preserve">SW-Budgeted cost for several accounts, now charged to this acct. It will balance out at EOY. </t>
  </si>
  <si>
    <t xml:space="preserve">UNDERBUDGET: Less general maintenance expenses than budgeted. </t>
  </si>
  <si>
    <t>NEGATIVE VARIANCE: Due to Expense scrub cap improvement. $5372.57 will be billed to Werner CO Acct t0223885 once expense hits.</t>
  </si>
  <si>
    <t>RECLASS: DA for Full Service repairs and maintenance. Invoices were booked in this account until GL was determined</t>
  </si>
  <si>
    <t xml:space="preserve">POSTIVE VARIANCE: Direct Allocable Full-Service repairs and maintenance is captured here as there as did not have corresponding GL to capture cost. </t>
  </si>
  <si>
    <t>UNDERBUDGET: Less general maintenance repairs were needed</t>
  </si>
  <si>
    <t xml:space="preserve">POSITIVE-VARIANCE: Invoices for ID Plans, Site Technologies and Ravti should be received. </t>
  </si>
  <si>
    <t xml:space="preserve">br41357 </t>
  </si>
  <si>
    <t xml:space="preserve">UNDER-BUDGET: Property was acquired late in 2021 and the budgeted amount for building repairs was not utilized due to building repairs not needed during 2022. Anticipate using the amount in 2023 for general building issues. </t>
  </si>
  <si>
    <t xml:space="preserve">bt41177 </t>
  </si>
  <si>
    <t xml:space="preserve">UNDER BUDGET - Due to single-tenant property, the tenant is a self-performer. </t>
  </si>
  <si>
    <t xml:space="preserve">bt41181 </t>
  </si>
  <si>
    <t>UNDER-BUDGET: Prior owner budget (WPT).  Related to contingent repairs/replacements were not required to date.</t>
  </si>
  <si>
    <t xml:space="preserve">UNDER BUDGET: All funds budgeted not utilized for any repairs. </t>
  </si>
  <si>
    <t>OVER BUDGET - Due to prior owner not splitting up Opex by catagory.</t>
  </si>
  <si>
    <t>POSITIVE VARIANCE-Timing Variance-service to be completed throughout 2023</t>
  </si>
  <si>
    <t>UNDER-BUDGET: Newly acquired. Acquisitions budget accounted for additional expenses that were paid/coded to their respective categories.</t>
  </si>
  <si>
    <t>UNDERBUDGET: Less general expenses than expected causing favorable variance</t>
  </si>
  <si>
    <t>RECLASS: majority of this budget line is for Uber, those bills are currently being paid via CC and we are looking into the coding.</t>
  </si>
  <si>
    <t>POSITIVE VARIANCE:  No repairs needed during this quarter</t>
  </si>
  <si>
    <t>LSturdevant@linklogistics.com</t>
  </si>
  <si>
    <t xml:space="preserve">br41354 </t>
  </si>
  <si>
    <t xml:space="preserve">bt41283 </t>
  </si>
  <si>
    <t>UNDER BUDGET - Building repairs not needed in 2022.</t>
  </si>
  <si>
    <t>POSITIVE VARIANCE - 2022 expenses have been moved out of GL leaving a positive variance.  Have not spent as much on general building maintenance as budgeted either due to moving Bldg C faucets to CAP CAM and limited need for general repairs year to date.</t>
  </si>
  <si>
    <t>Under budget - contingency amount.</t>
  </si>
  <si>
    <t xml:space="preserve">br44132 </t>
  </si>
  <si>
    <t>POSITIVE VARIANCE: variance due to reclass of expenses to multiple gl accounts</t>
  </si>
  <si>
    <t xml:space="preserve">br41424 </t>
  </si>
  <si>
    <t>UNDER BUDGET as contingencies not met July to date. As for accruals Jan-June, not able to verify. The PSB prior owner financial report, 12 month statement, Feb-July reflects expenses that are all listed as journal entries and not payable. Accruals show for August and Sept but not able to verify where amount came from.</t>
  </si>
  <si>
    <t>UNDER BUDGET: True Variance</t>
  </si>
  <si>
    <t>UNDER-BUDGET - deferred maintenance items not completed due to acquisition</t>
  </si>
  <si>
    <t>NEGATIVE VARIANCE: Due to accruals.  MM</t>
  </si>
  <si>
    <t xml:space="preserve">NEGATIVE VARIANCE--Account mapping issues.  </t>
  </si>
  <si>
    <t xml:space="preserve">under budget due to fewer supplies being purchased by engineering as well as LED policy changing. </t>
  </si>
  <si>
    <t xml:space="preserve">RECLASS: majority of this budget line is for Uber, those bills are currently being paid via CC and we are looking into the coding. </t>
  </si>
  <si>
    <t>OVER BUDGET - unforeseen building damage to exterior portion of the building earlier in the year</t>
  </si>
  <si>
    <t>NEGATIVE VARIANCE--Account mapping issue, invoices for plumbing and HVAC were initially paid out of this account.</t>
  </si>
  <si>
    <t xml:space="preserve">OVER BUDGET: Due to GL Code Mapping. Appears to be from prior owner Office Equipment rental. </t>
  </si>
  <si>
    <t>Negative Variance: Monthly Uber charge of $1400 was budgeted under General Building Maintenance. Currently being billed to a by corporate. Cost should be offset.</t>
  </si>
  <si>
    <t xml:space="preserve">br44259 </t>
  </si>
  <si>
    <t>POSITIVE VARIANCE: $4054 capital budget not spent.</t>
  </si>
  <si>
    <t>OVERBUDGET: primarily overbudget due to leak damage in a100 from water heater.</t>
  </si>
  <si>
    <t>POSITIVE VARIANCE: Timing Variance - Repairs budgeted in March 2023, maintenance repairs expected to be completed in May - June.</t>
  </si>
  <si>
    <t xml:space="preserve">OVER BUDGET - Posting from prior owner. </t>
  </si>
  <si>
    <t>OVER BUDGET: 2022 Building Electrical PM was posted in 2/2023; $13k. MM</t>
  </si>
  <si>
    <t>NEGATIVE VARIANCE of $3k due to Recovery Adjustment - Capital Improvement</t>
  </si>
  <si>
    <t>POSITIVE VARIANCE: Researching as Uber is coded here and doesn't seem to be hitting any GL. MM</t>
  </si>
  <si>
    <t>SW-Budgeted cost for several accounts, now charged to this acct. It will balance out at EO</t>
  </si>
  <si>
    <t>POSITIVE VARIANCE--Delayed depreciation of 2022 CAP Improvement Work and furniture delivery to Tysons Management Office.</t>
  </si>
  <si>
    <t xml:space="preserve">NEGATIVE VARIANCE- I do not believe this will be under budget, but do not have a specific project in mind that was missed. </t>
  </si>
  <si>
    <t>Reclass to 50305-025 (CAM) Plumbing and Sewer</t>
  </si>
  <si>
    <t>OVERBUDGET - due to shell bldg CO inspection repairs required.</t>
  </si>
  <si>
    <t xml:space="preserve">Negative Variance: Monthly Uber charge of $1400 was budgeted under General Building Maintenance. Currently being billed to a by corporate. Cost should be offset. </t>
  </si>
  <si>
    <t>OVER-BUDGET: leasing office refurb for opening back up after pandemic.</t>
  </si>
  <si>
    <t>POSITIVE VARIANCE: Researching as Uber is coded here and doesn't seem to be hitting any GL.  MM</t>
  </si>
  <si>
    <t>UNDER BUDGET projected repairs end up in CAPCAM</t>
  </si>
  <si>
    <t>NEGATIVE VARIANCE of $4k due to Pavement Assessment for former PSB properties</t>
  </si>
  <si>
    <t>SW Budgeted cost for several accounts, now charged to this acct. It will balance out at EOY.</t>
  </si>
  <si>
    <t>UNDER BUDGET--Less than anticipated building maintenance and repairs for 2022.</t>
  </si>
  <si>
    <t>RECLASS:  5K to be reclassed from account 50310</t>
  </si>
  <si>
    <t>UNDER-BUDGET - all spends coded to General Building Maint or Vacant Repairs &amp; Maint, will reforecast budget.</t>
  </si>
  <si>
    <t xml:space="preserve">NEGATIVE VARIANCE: Due to October capital improvement accruals which will offset upon receipt of actual invoice. </t>
  </si>
  <si>
    <t>OVER-BUDGET: costs for modified full-service leases HVAC and R/M captured in this account.  These charges only affect certain units but not entire property.</t>
  </si>
  <si>
    <t>OVER-Budget: Clean up at homeless encampment</t>
  </si>
  <si>
    <t>OVERBUDGET - Shell Bldg CO required repairs</t>
  </si>
  <si>
    <t>OVERBUDGET - Shell Bldg CO exceeded contingency here.</t>
  </si>
  <si>
    <t>UNDER BUDGET projected budgeted  repairs end up being placed in CAPCAM</t>
  </si>
  <si>
    <t xml:space="preserve">UNDER BUDGET projected repairs end up in CAPCAM </t>
  </si>
  <si>
    <t>RECLASS:  1112-070 Building Improv - Other [CAM]</t>
  </si>
  <si>
    <t>OVER-BUDGET: Emergency water remediation from roof drain break and building flood.</t>
  </si>
  <si>
    <t xml:space="preserve">OVER BUDGET: Due to prior owner expenditure in May of $2.5k. </t>
  </si>
  <si>
    <t>UNDER-BUDGET - heavy on turnover of spaces, coded with Vacant Repairs &amp; Maint, will reforecast budget.</t>
  </si>
  <si>
    <t>UNDER BUDGET due to ID plans accrual</t>
  </si>
  <si>
    <t xml:space="preserve">br44250 </t>
  </si>
  <si>
    <t>POSITIVE VARIANCE: $7000 capital budgeted not spent.</t>
  </si>
  <si>
    <t>OVER BUDGET - Post depreciation posted to account.</t>
  </si>
  <si>
    <t>SW-Budgeted cost for several accounts, now charged to this acct. It will balance out at EOY.</t>
  </si>
  <si>
    <t>Underbudget - soffit repair not completed as budgeted.</t>
  </si>
  <si>
    <t xml:space="preserve">POSITIVE VARIANCE due to 1st qtr exterior window service not being billed yet and contigency repairs not being completed. </t>
  </si>
  <si>
    <t>NEGATIVE VARIANCE of $14k unable to locate expense</t>
  </si>
  <si>
    <t xml:space="preserve">invoices for make ready units. </t>
  </si>
  <si>
    <t xml:space="preserve">OVER BUDGET - previously charges were coded to a different mapped GL, old GL is not in use. All previously expensed maintenance engineer charges related to repairs are now coded here. </t>
  </si>
  <si>
    <t>OVER-BUDGET: Electronic Gate Failures occurred to the middle gate causing gate not to secure.</t>
  </si>
  <si>
    <t>Overbudget - IRS Full Service expenses are being coded to CAM and should not be expensed to other customers in the park.</t>
  </si>
  <si>
    <t>NEGATIVE VARIANCE due to delayed depreciation of 2022 CAP Improvement Work</t>
  </si>
  <si>
    <t xml:space="preserve">NEGATIVE VARIANCE: Due to GL Code mapping; reclasses may be needed for full service building. </t>
  </si>
  <si>
    <t>UNDER-BUDGET: largely due to new Cap-to-CAM policy</t>
  </si>
  <si>
    <t>NEGATIVE VARIANCE: Dock door repairs made reclassed to DB.</t>
  </si>
  <si>
    <t xml:space="preserve">OVER BUDGET:  This is a journal entry by accounting for depreciation.  </t>
  </si>
  <si>
    <t>RECLASS.  This expense should be NB, not CAM.</t>
  </si>
  <si>
    <t>OVER BUDGET - Unexpected dock repairs.</t>
  </si>
  <si>
    <t>RECLASS: Due to dock door expenses coded to CAM vs. DB- Larrabee's move out restoration costs.</t>
  </si>
  <si>
    <t xml:space="preserve">OVER BUDGET: The slab located at the base of an overhead door was showing excessive wear due to the age of the building. This was not a issue during the 2022 budgeting window but got exponentially worse over the year and needed to be repaired.  </t>
  </si>
  <si>
    <t>RECLASS: Dock door repairs to vacant unit F. Should be posted to NB- repairs &amp; maintenance.</t>
  </si>
  <si>
    <t xml:space="preserve">OVER BUDGET: SMS accrual in wrong category, should be for NB vacancy repair. </t>
  </si>
  <si>
    <t>RECLASS: Dock door repair for vacant unit B (Ludvik Electric- move out)</t>
  </si>
  <si>
    <t>POSITIVE VARIANCE: Timing-related Loading Dock Door repairs coded under Non-Bill GL#58355-030 NB Dock Door Repairs.</t>
  </si>
  <si>
    <t xml:space="preserve">OVER BUDGET - Door repairs budgeted under general building maintenance. </t>
  </si>
  <si>
    <t>br47007a</t>
  </si>
  <si>
    <t>OVER-BUDGET: due to unscheduled repairs</t>
  </si>
  <si>
    <t xml:space="preserve">POSITIVE-VARIANCE due to reclass from CAM to NB  </t>
  </si>
  <si>
    <t xml:space="preserve">br47108 </t>
  </si>
  <si>
    <t>POSITIVE VARIANCE: Dock door repair accrual in current account has since been reversed and charge updated in GL 57300-010 for Tenant Move Out Damages expense. Dock door repairs for S&amp;D Coffee move out.</t>
  </si>
  <si>
    <t>OVER BUDGET: Due to loading dock door repairs needed, but not budgeted for.  MM</t>
  </si>
  <si>
    <t>UNDER-BUDGET Bayshore Corporate Center does not have ANY dock door, i am not sure why this account has anything invoiced or billed.</t>
  </si>
  <si>
    <t>Overbudget as PSB and Link GL codes don't align.  Full Service - common area front doors to Bldg K repairs.</t>
  </si>
  <si>
    <t>RECLASS - $1269 of IRS Dock Door Repairs from operating expenses.  Remaining expense is Post Depreciation.</t>
  </si>
  <si>
    <t>Unfavorable variance, due to PSB accrual</t>
  </si>
  <si>
    <t xml:space="preserve">br42255 </t>
  </si>
  <si>
    <t>OVER BUDGET - Fence repairs</t>
  </si>
  <si>
    <t xml:space="preserve">OVER BUDGET: Emergency repair to damaged perimeter fence $6,179.22 9.03.22  </t>
  </si>
  <si>
    <t>UNDER BUDGET:  JE to reclass fence repairs to CAP-IMP GL; fence repairs completed in 2022.  Zero's out with GL 50355-000.</t>
  </si>
  <si>
    <t xml:space="preserve">bt42555 </t>
  </si>
  <si>
    <t>OVER BUDGET due to unanticipated gate repair</t>
  </si>
  <si>
    <t xml:space="preserve">bt42488 </t>
  </si>
  <si>
    <t xml:space="preserve">OVER-BUDGET:  Related to unbudgeted fence repairs needed ($6.5K).  </t>
  </si>
  <si>
    <t>OVER BUDGET: increase in prowlers, resulting in numerous fence repairs that were unbudgeted.</t>
  </si>
  <si>
    <t xml:space="preserve">OVER BUDGET:  Unexpected fence repairs needed ($2.8K).  </t>
  </si>
  <si>
    <t xml:space="preserve">RECLASS offset against CAM Gen Building Repairs expense.  Will be net zero affect.  </t>
  </si>
  <si>
    <t>OVER BUDGET:  Due to removal of graffiti and repair to fence. that was unbudgeted.</t>
  </si>
  <si>
    <t xml:space="preserve">br46595 </t>
  </si>
  <si>
    <t>POSITIVE VARIANCE: Fence &amp; Gate repairs have not met contingencies to date.</t>
  </si>
  <si>
    <t xml:space="preserve">OVER BUDGET - Unbudgeted gate repairs needed </t>
  </si>
  <si>
    <t xml:space="preserve">br40635 </t>
  </si>
  <si>
    <t xml:space="preserve">NEGATIVE VARIANCE - accrual offset </t>
  </si>
  <si>
    <t>UNDER BUDGET - actual fence &amp; gate repairs higher than budgeted</t>
  </si>
  <si>
    <t>OVER-BUDGET: Unforeseen fence repairs due to firework fire from the residential homes in 10/22.</t>
  </si>
  <si>
    <t xml:space="preserve">OVERBUDGET: Gate repair </t>
  </si>
  <si>
    <t xml:space="preserve">OVER-BUDGET: Unforeseen fence repairs due to firework fire from the residential homes in 10/22. </t>
  </si>
  <si>
    <t xml:space="preserve">UNDER BUDGET: Recovery adjustment of fence repair completed in 2022. </t>
  </si>
  <si>
    <t>OVER-BUDGET: The replacement of old fencing around the property (some pieces had fallen onto residential properties)</t>
  </si>
  <si>
    <t xml:space="preserve">bt40998 </t>
  </si>
  <si>
    <t>OVER BUDGET: Unexpected costs due to trucks damaging fencing at back of truck court.</t>
  </si>
  <si>
    <t xml:space="preserve">br40833 </t>
  </si>
  <si>
    <t>OVER BUDGET required fence repairs due to break in</t>
  </si>
  <si>
    <t>OVER BUDGET due to 2022 fence rental expense hitting 2023 actuals</t>
  </si>
  <si>
    <t xml:space="preserve">OVERBUDGET - new GL for unanticipated fence repairs needed. </t>
  </si>
  <si>
    <t xml:space="preserve">br41305 </t>
  </si>
  <si>
    <t xml:space="preserve">Over budget - replaced chain link fence surrounding ponding that was damaged by an unidentified driver. </t>
  </si>
  <si>
    <t xml:space="preserve"> POSITIVE VARIANCE: Timing-Related as fencing repairs and replacement will be performed in Q2, 2023.</t>
  </si>
  <si>
    <t>OVER-BUDGET: Due to unanticipated railing repairs required by post closing obligation report.</t>
  </si>
  <si>
    <t>OVER BUDGET - Dock rail repairs</t>
  </si>
  <si>
    <t xml:space="preserve">OVER-BUDGET due to urgent repairs to exterior handrails and steps at entryway.  Amounts not budgeted for 2022.  </t>
  </si>
  <si>
    <t>OVER-BUDGET due to urgent repairs to exterior handrails and steps at entryway.  Amounts not budgeted for 2022.</t>
  </si>
  <si>
    <t xml:space="preserve">NEGATIVE VARIANCE due to railing repairs needed. </t>
  </si>
  <si>
    <t>OVER-BUDGET: Due to emergency railing repairs necessary at unit C.  Not a budgeted item.</t>
  </si>
  <si>
    <t>OVER-BUDGET due to emergency exterior stair system failure repair.</t>
  </si>
  <si>
    <t>OVERBUDGET - repaired handrails. Will offset due to contingency in General Maint. account.</t>
  </si>
  <si>
    <t xml:space="preserve">POSITIVE VARIANCE: Timing Variance - railing repairs was budgeted to be completed in March under OPEX, waiting to hear back from Const. team if this will be included in their cap project this summer. </t>
  </si>
  <si>
    <t xml:space="preserve">NEGATIVE VARIACNE: Timing issue due to ramp repair accrual from SMS. Work is a capital project and is currently in the JC work flow. </t>
  </si>
  <si>
    <t>OVER BUDGET: TT requested work. Fred @ Beckman Coulter informed us that a truck hit the railing.</t>
  </si>
  <si>
    <t xml:space="preserve">OVER BUDGET: Due to unbudgeted repairs to exterior railings. </t>
  </si>
  <si>
    <t>OVER BUDGET - Unbudgeted railing repairs to fix non-compliant exterior rails.</t>
  </si>
  <si>
    <t>OVER-BUDGET: CAM Window repair was over budget primarily due to the delay of 2022 window washing, which was delayed until Q1 2023.</t>
  </si>
  <si>
    <t xml:space="preserve">NEGATIVE VARIANCE: Due to SMS' misaccrual of $2,647 for annual window washing. The correct GL is 50810-028 and will be corrected when the invoice is processed. </t>
  </si>
  <si>
    <t>OVER BUDGET: 2nd Half window cleaning posted to this GL instead of 50815-000. MM</t>
  </si>
  <si>
    <t xml:space="preserve">OVERBUDGET: LOCK TO COMMON AREA WOMEN'S RESTROOM NEEDED TO BE REPLACED DUE TO WEAR AND TEAR CAUSING IT TO FAIL.  </t>
  </si>
  <si>
    <t>OVER_BUDGET due to utility rooms lock change thru SMS.</t>
  </si>
  <si>
    <t xml:space="preserve">br41450 </t>
  </si>
  <si>
    <t xml:space="preserve">OVER-BUDGET - TT responsibility. </t>
  </si>
  <si>
    <t xml:space="preserve">OVER-BUDGET: DUE TO VACANY LOCKS WERE CHANGED TO A MASTER LOCK SYSTEM FOR LL ACCESS ONLY.   </t>
  </si>
  <si>
    <t>OVERBUDGET: Annual Business License fee over budget by $4,613. The variance will remain.</t>
  </si>
  <si>
    <t xml:space="preserve">br40342 </t>
  </si>
  <si>
    <t>POSITIVE VARIANCE due timing of bus license renewal</t>
  </si>
  <si>
    <t xml:space="preserve">OVER BUDGET due to originally being coded to a NB account.  Amounts are recoverable by customers.  </t>
  </si>
  <si>
    <t>OVER-BUDGET: Due to costs for balance for 2022 business license and 2023 license processed during current period.</t>
  </si>
  <si>
    <t>OVERBUDGET: Annual Business License fee over budget by $3,315. The variance will remain.</t>
  </si>
  <si>
    <t xml:space="preserve">NEGATIVE VARIANCE due expense not anticipated. </t>
  </si>
  <si>
    <t>POSITIVE VARIANCE: Budget Allowance for 2023 Business License Renewal. License Renewal coded under Non-Bill GL#58435-000 License &amp; Permits.</t>
  </si>
  <si>
    <t>NEGATIVE VARIANCE: Timing variance for Annual Business</t>
  </si>
  <si>
    <t>OVER-BUDGET: Due to Business License Billing for 2020-2022</t>
  </si>
  <si>
    <t xml:space="preserve">br46594 </t>
  </si>
  <si>
    <t xml:space="preserve">OVER-BUDGET: Due to unbudgeted Business License fees. </t>
  </si>
  <si>
    <t>OVER-BUDGET: Due to unbudgeted Business License fees.</t>
  </si>
  <si>
    <t>UNDER BUDGET - business renewal exp higher than budgeted</t>
  </si>
  <si>
    <t xml:space="preserve">UNDER-BUDGET: Variance due to business privilege license costs incurred.  </t>
  </si>
  <si>
    <t>OVER-BUDGET: Due to business license expense being reclassed from non-bill to CAM.</t>
  </si>
  <si>
    <t>OVER-BUDGET: Due to business license expense reclassed from non-bill to CAM account.</t>
  </si>
  <si>
    <t>OVER-BUDGET: Business license reclassed from non-bill account to CAM.</t>
  </si>
  <si>
    <t>UNDER BUDGET - business license exp higher than budgeted</t>
  </si>
  <si>
    <t>OVER-BUDGET: Business license expense reclassed from non-bill to CAM.</t>
  </si>
  <si>
    <t>OVER-BUDGET:  Annual business license not budgeted.</t>
  </si>
  <si>
    <t>OVER-BUDGET: Unbudgeted corporate expense; DJ</t>
  </si>
  <si>
    <t>OVERBUDGET: Annual Business License fee not budgeted. The variance will remain.</t>
  </si>
  <si>
    <t xml:space="preserve">UNDER-BUDGET, Business License acquired by Link, not budgeted. </t>
  </si>
  <si>
    <t>OVER BUDGET: Costs budgeted and paid by Corporate. MM</t>
  </si>
  <si>
    <t>OVER BUDGET: BPOL budgeted and paid by Corporate.  MM</t>
  </si>
  <si>
    <t>NEGATIVE VARIANCE- No amount was budgeted for business license.</t>
  </si>
  <si>
    <t>NEGATIVE VARIANCE of $3k due to unbudgeted business license renewal</t>
  </si>
  <si>
    <t xml:space="preserve">OVERBUDGET: Unbudgeted expense for business tax/license renewal. </t>
  </si>
  <si>
    <t>POSITIVE VARIANCE--Account mapping issue; tools and supplies are now in General Maintenance.</t>
  </si>
  <si>
    <t>POSITIVE VARIANCE--Account mapping issue; Maintenance supplies went into general repairs and maintenance.</t>
  </si>
  <si>
    <t>POSITVE VARIANCE--Invoices for maintenance supplies were coded to general building maintenance.   Mapping issue.</t>
  </si>
  <si>
    <t>over budget amount reflects some values pulled from 50355-000, to this and 50360-000</t>
  </si>
  <si>
    <t>POSITIVE VARIANCE--Account mapping issue; maintenance supplies invoices coded to general repairs and maintenance.</t>
  </si>
  <si>
    <t xml:space="preserve">br44226 </t>
  </si>
  <si>
    <t>UNDER-BUDGET - Expense coded to 50355-000 General Building Maint.</t>
  </si>
  <si>
    <t xml:space="preserve">OVER BUDGET - No Budget entered due to tenant early termination and change from Self Performer to LL responsible for CAM. </t>
  </si>
  <si>
    <t>OVER BUDGET - Unbudgeted installation of cellular montoring.</t>
  </si>
  <si>
    <t>OVER-BUDGET: Due to monthly pump churn ($200/month) and quarterly fire monitoring ($150/month) not budgeted.</t>
  </si>
  <si>
    <t xml:space="preserve">OVERBUDGET: many FLS needs at this location </t>
  </si>
  <si>
    <t xml:space="preserve">POSITIVE VARIANCE:  Positive variance related to timing of scheduling/paying annual FLS inspections. </t>
  </si>
  <si>
    <t>UNDER BUDGET:  FLS repairs are less than anticipated.</t>
  </si>
  <si>
    <t>POSITIVE VARIANCE- Timing - Annual FLS Inspections will be completed 12/2022.</t>
  </si>
  <si>
    <t>UNDER BUDGET - City of Jax annual fire inspection has not been completed by the City.</t>
  </si>
  <si>
    <t xml:space="preserve">OVER-BUDGET will continue.  Security for Fire Watch.  </t>
  </si>
  <si>
    <t xml:space="preserve">br40340 </t>
  </si>
  <si>
    <t xml:space="preserve">OVER BUDGET due to unanticipated  FLS Repairs </t>
  </si>
  <si>
    <t>OVER BUDGET :due to slight increase in Qtrly inspections</t>
  </si>
  <si>
    <t>POSITIVE VARIANCE: timing variance - quarterly inspections have not posted</t>
  </si>
  <si>
    <t>UNDER BUDGET due to Annual FLS insp being less than anticipated</t>
  </si>
  <si>
    <t xml:space="preserve">POSITIVE VARIANCE: CAM Contract - Fire Life Safety was less than budgeted primarily due delays in completing the first quarter fire sprinkler maintenance.  </t>
  </si>
  <si>
    <t xml:space="preserve">UNDER BUDGET: Due to FLS monitoring being billed quarterly and not monthly. </t>
  </si>
  <si>
    <t xml:space="preserve">br40343 </t>
  </si>
  <si>
    <t>POSITIVE VARIANCE due to timing of qtrly and annual inspections</t>
  </si>
  <si>
    <t>UNDER-BUDGET: Variance due to timing of receipt of invoices for annual inspection.</t>
  </si>
  <si>
    <t>NEGATIVE VARIANCE:  Variance due to timing of receipt of annual sprinkler inspection invoice.</t>
  </si>
  <si>
    <t>UNDER BUDGET due to quarterly billings being less than anticipated throughout the  entire year</t>
  </si>
  <si>
    <t>POSITIVE VARIANCE: CAM Contract - Fire Life Safety was less than budgeted primarily due delays in completing the first quarter fire sprinkler maintenance.</t>
  </si>
  <si>
    <t>OVER-BUDGET: Company initiated unbudgeted inspection by API identified non compliant items to be inspected and or repaired</t>
  </si>
  <si>
    <t>OVER BUDGET.  Monthly pump runs from prior year paid in 2022.</t>
  </si>
  <si>
    <t>OVER-BUDGET: Unbudgeted $6k 5year inspection required per state code.</t>
  </si>
  <si>
    <t>OVER BUDGET: Error in vendor billing for 2021 pump runs.</t>
  </si>
  <si>
    <t xml:space="preserve">bt42016 </t>
  </si>
  <si>
    <t>OVER BUDGET: Vendor error in billing for 2021 monthly pump runs.</t>
  </si>
  <si>
    <t xml:space="preserve">OVER BUDGET: Due to unbudgeted submittal fees. </t>
  </si>
  <si>
    <t xml:space="preserve">OVER BUDGET: 5th year inspection completed, unbudgeted. </t>
  </si>
  <si>
    <t xml:space="preserve">OVER BUDGET: Due to 5 year sprinkler inspection needed but was unbudgeted. </t>
  </si>
  <si>
    <t>POSITIVE VARIANCE - timing variance; work anticipated to be completed 12/22</t>
  </si>
  <si>
    <t>OVER BUDGET:  Due to understated 2022 budget for monitoring, annual fire alarm, sprinkler and backflow inspections, as well as the 5 year inspection.</t>
  </si>
  <si>
    <t xml:space="preserve">POSITIVE VARIANCE - City of Jax annual fire inspection not completed yet. </t>
  </si>
  <si>
    <t>OVER BUDGET. $4,365 unbudgeted for mandatory 5-yr Fire Sprinkler Inspection.</t>
  </si>
  <si>
    <t>OVER BUDGET. Did not budget enough for Annual Fire Sprinkler, Annual Fire Alarm inspections and Fire Pump Testing.</t>
  </si>
  <si>
    <t xml:space="preserve">OVER-BUDGET: CAM Contract Fire, Life, and Safety was higher budgeted primarily due to an increase in quarterly, annual, and 5-year sprinkler testing as well as monthly monitoring.  </t>
  </si>
  <si>
    <t>OVER-BUDGET: Due to 5-year sprinkler testing. Not budgeted.</t>
  </si>
  <si>
    <t>OVER BUDGER: $12,315 August 40 year recertification inspection not budgeted.</t>
  </si>
  <si>
    <t xml:space="preserve">POSITIVE VARIANCE - Budgeted monthly fire pump runs not completed since 2/22. City of Jax annual Fire inspection not completed yet. </t>
  </si>
  <si>
    <t xml:space="preserve">OVER-BUDGET: CAM Contract Fire, Life, and Safety was higher budgeted primarily due to an increase in quarterly and annual testing as well as monthly monitoring.  </t>
  </si>
  <si>
    <t>OVER-BUDGET: $5.3K - 5 Year sprinkler inspection not included in 2022 budget $4149. unforeseen required Density Study for G4S tenant in warehouse #21.</t>
  </si>
  <si>
    <t xml:space="preserve">UNDERBUDGET: 2 quarterly sprinkler inspections occurred in 2022, budgeted for 1 per quarter. </t>
  </si>
  <si>
    <t>ACCRUAL REVERSAL - Variance is due to an accrual reversal.</t>
  </si>
  <si>
    <t>OVER-BUDGET: Unbudgeted 5-year internal pipe inspection</t>
  </si>
  <si>
    <t>NEGATIVE VARIANCE. 2022 Annual Fire Sprinkler &amp; 2022 Annual Fire Alarm billed twice.</t>
  </si>
  <si>
    <t>OVER BUDGET:  YTD this account hosts an unbudgeted 5 Year Fire Sprinkler Inspection of $3,000 required by the local municipality.  Additionally there is $1K of fees for API inspections (duplicity) for this property, as the new potential national vendor for 2023.</t>
  </si>
  <si>
    <t>OVER BUDGET: YTD this account hosted a $1K increase in quarterly fire alarm monitoring over the budgeted amount; a $1K increase for the annual fire sprinkler inspection; Duplicity inspection fees of $721 for API (possible national vendor); and an unbudgeted 5 Year Fire Sprinkler Inspection fee of $2800 that the municipality required. 2023 should be a much better FLS year.</t>
  </si>
  <si>
    <t xml:space="preserve">bp42325 </t>
  </si>
  <si>
    <t xml:space="preserve">OVER-BUDGET: Budget did not include expenses for FLS monitoring or inspections due to prior TT that expires 3/31/22 maintaining these expenses directly. Actual expenses reflect LL maintaining FLS monitoring effective 4/22 and 5-year sprinkler inspection </t>
  </si>
  <si>
    <t>UNDER-BUDGET: Assumed LL would takeover fire monitoring contract in 2022, but did not occur.  Budget is less the quarterly monitoring expense and annual alarm testing.</t>
  </si>
  <si>
    <t>OVER BUDGET - The fire panel needed to be replaced which was not anticipated. Additionally, the 5 year sprinkler inspection was higher than expected.</t>
  </si>
  <si>
    <t xml:space="preserve">bp42333 </t>
  </si>
  <si>
    <t>POSTIVE VARIANCE: Budget includes expenses for FLS inspection to be completed by year-end</t>
  </si>
  <si>
    <t xml:space="preserve">bp42350 </t>
  </si>
  <si>
    <t xml:space="preserve">OVER-BUDGET: Due to unbudgeted FLS monitoring service and emergency fire watch service in Aug.2022. </t>
  </si>
  <si>
    <t>NEGATIVE VARIANCE - There is an accrual for the 5-year sprinkler inspection that accounts for the variance. Actual work has not yet been billed.</t>
  </si>
  <si>
    <t xml:space="preserve">NEGATIVE VARIANCE.  Timing of 5 year FLS inspections.  </t>
  </si>
  <si>
    <t xml:space="preserve">bt42413 </t>
  </si>
  <si>
    <t>NEGATIVE VARIANCE:  over accrual for 5 yr inspection</t>
  </si>
  <si>
    <t>OVERBUDGET. Approx. $2500 for Annual Sprinkler Inspection.</t>
  </si>
  <si>
    <t>OVER BUDGET- Variance due to unbudgeted required 5-year inspection for code compliance.</t>
  </si>
  <si>
    <t xml:space="preserve">OVER BUDGET- LINK National API national service group FLS inspections </t>
  </si>
  <si>
    <t>NEGATIVE VARIANCE.  Timing of 5 year FLS inspections.</t>
  </si>
  <si>
    <t>RECLASS: Once expense posted, expense for repairs from the 5-year inspection, need to be reclassed to 50366-000            [CAM] Fire Life Safety Repairs.</t>
  </si>
  <si>
    <t xml:space="preserve">bt42485 </t>
  </si>
  <si>
    <t>OVER-BUDGET: The 5 year inspection was due and was unbudgeted</t>
  </si>
  <si>
    <t xml:space="preserve">OVER BUDGET: 5 year internal sprinkler inspection was past due so we had to complete this in 2022. </t>
  </si>
  <si>
    <t xml:space="preserve">OVER BUDGET: Due to unanticipated API services. </t>
  </si>
  <si>
    <t xml:space="preserve">OVER BUDGET:  Unbudgeted 5-year internal inspection required ($2,206). </t>
  </si>
  <si>
    <t xml:space="preserve">OVER-BUDGET: 5-year internal pipe inspection. </t>
  </si>
  <si>
    <t>UNDER-BUDGET: Budget assumed LL takeover of FLS inspections, monitoring and testing.  2023 to commence LL takeover of FLS system.</t>
  </si>
  <si>
    <t>POSITIVE VARIANCE: Annual FLS Testing will take place and reflect in financials in Q4.</t>
  </si>
  <si>
    <t xml:space="preserve">UNDERBUDGET: less than budgeted for </t>
  </si>
  <si>
    <t>OVERBUDGET: FLS Repairs incorrectly coded to this account.</t>
  </si>
  <si>
    <t xml:space="preserve">OVERBUDGET: 5 year test preformed but not budgeted for </t>
  </si>
  <si>
    <t xml:space="preserve">NEGATIVE-VARIANCE: Part of FLS Pilot program. Requested reclass should bring this back into balance. </t>
  </si>
  <si>
    <t xml:space="preserve">POSITIVE VARIANCE: reclass preformed </t>
  </si>
  <si>
    <t>OVER BUDGET- City of Jax Fire Inspection 2021 for $2,576 &amp; City of Jax Fire Inspection 2019 for $2,576 expensed this year.</t>
  </si>
  <si>
    <t xml:space="preserve">bt42406 </t>
  </si>
  <si>
    <t>UNDER BUDGET- Former PM budgeted FLS items, TT is responsible for their FLS.</t>
  </si>
  <si>
    <t>POSITIVE VARIANCE- City of Jax annual FLS fee not completed yet.</t>
  </si>
  <si>
    <t xml:space="preserve">OVERBUDGET: cell diler system switch over </t>
  </si>
  <si>
    <t>POSITIVE VARIANCE: Due to timing of annual FLS inspections (scheduled for Nov.)</t>
  </si>
  <si>
    <t>UNDER BUDGET: Due to FLS repairs budgeted under FLS repairs vs. Contract.</t>
  </si>
  <si>
    <t>OVER BUDGET: Unbudgeted 5 YR inspection ($10690)</t>
  </si>
  <si>
    <t xml:space="preserve"> UNDER BUDGET: Budgeted for weekly fire pump runs; however, had C&amp;W perform these services to cut down on costs. This is reflected in 50255-000 [CAM] Engineer Salary  </t>
  </si>
  <si>
    <t>OVER BUDGET: Vendor billing error for 2021 monthly pump run invoices.</t>
  </si>
  <si>
    <t xml:space="preserve"> UNDER BUDGET: Had budgeted for FLS vendor to perform weekly fire pump runs; however, utilized C&amp;W engineers instead to save on costs. These expenses were coded to 50255-000 [CAM] Engineer Salary.  </t>
  </si>
  <si>
    <t>NEGATIVE - QTRLY FIRE SPRINKLER REPAIRS ACCRUED UNDER CAP/CAM GL CODE. REPAIRS NOT MADE YET.</t>
  </si>
  <si>
    <t>UNDER BUDGET - Due to Contract - Fire Life Safety needs less than anticipated.</t>
  </si>
  <si>
    <t xml:space="preserve"> OVER-BUDGET: due to 5 year sprinkler testing   </t>
  </si>
  <si>
    <t xml:space="preserve">OVER BUDGET: 5 Year FLS testing unbudgeted </t>
  </si>
  <si>
    <t>OVER BUDGET: Due to 5 Year inspection completed by API for dispo.</t>
  </si>
  <si>
    <t xml:space="preserve">UNDERBUDGET: less than budgted </t>
  </si>
  <si>
    <t>OVER BUDGET:  Negative variance FLS repairs required per code</t>
  </si>
  <si>
    <t xml:space="preserve">UNDER BUDGET: As Arrow requested an additional FLS scope of work which was used for budgeting purposes, however approval for the additional cost was never received. </t>
  </si>
  <si>
    <t>POSIITIVE VARIANCE: Due to timing of FLS inspection- scheduled for Nov.</t>
  </si>
  <si>
    <t>UNDER BUDGET: Due to FLS repairs budgeted under this code, repairs classed under FLS repairs.</t>
  </si>
  <si>
    <t xml:space="preserve">OVER BUDGET: 2021 shared fire pump charges submitted by Holt in October 2022. </t>
  </si>
  <si>
    <t>OVER BUDGET: Due to unbudgeted 5 years inspection</t>
  </si>
  <si>
    <t>OVER BUDGET- 5 year FLS inspection required</t>
  </si>
  <si>
    <t xml:space="preserve">UNDER BUDGET - Due to Contract - Fire Life Safety needs less than anticipated. </t>
  </si>
  <si>
    <t>UNDER BUDGET: Customer maintained system until they moved out in June.  Annual inspection was completed before they moved out.</t>
  </si>
  <si>
    <t>OVER BUDGET: 6 yr FLS inspection due, not budgeted</t>
  </si>
  <si>
    <t xml:space="preserve">UNDER BUDGET: Monitoring is billed quarterly and not the budgeted monthly.  </t>
  </si>
  <si>
    <t xml:space="preserve">br45050 </t>
  </si>
  <si>
    <t xml:space="preserve">POSITIVE VARIANCE due to PM being able to negotiate the weekly pump runs down to $100/week; vendor initially was pushing for a price increase of $75/week. </t>
  </si>
  <si>
    <t>FAVORABLE VARIANCE due to timing of FLS contract invoice processing and posting</t>
  </si>
  <si>
    <t>OVER-BUDGET: Replacement of failed ESFR heads resulting batch testing. Not budgeted.</t>
  </si>
  <si>
    <t xml:space="preserve">UNDER-BUDGET: Variance due to the reversal of a prior period accrual. </t>
  </si>
  <si>
    <t>UNDER BUDGET: FLS monitoring budgeted monthly but billed quarterly.</t>
  </si>
  <si>
    <t xml:space="preserve"> OVER-BUDGET: Required 5-year sprinkler testing. Not budgeted.</t>
  </si>
  <si>
    <t>OVER-BUDGET: Required 5-year testing. Not budgeted.</t>
  </si>
  <si>
    <t>POSITIVE VARIANCE: Timing issue - fire alarm monitoring invoices not yet received.</t>
  </si>
  <si>
    <t xml:space="preserve">UNDER BUDGET: Due to monitoring being billed quarterly and not monthly as budgeted. </t>
  </si>
  <si>
    <t>OVER BUDGET/NAGTIVE VARIANCE: 2022 invoices were paid in 2023. Had to re-contract with Johnson Controls due to the City of Hanover Park requiring it.</t>
  </si>
  <si>
    <t xml:space="preserve">UNDER BUDGET: Due to budgeting for service every month but only being billed quarterly. </t>
  </si>
  <si>
    <t>OVER-BUDGET - Required 5-year testing. Not budgeted.</t>
  </si>
  <si>
    <t>OVER BUDGET - FLS Inspections</t>
  </si>
  <si>
    <t xml:space="preserve">UNDER-BUDGET: Sprinkler vendor was not providing services per contracted frequency until Q3. </t>
  </si>
  <si>
    <t xml:space="preserve">OVER BUDGET: Property was on dispo list and eventually removed. During due diligence period, API was contracted in to perform annual inspections of the property due to current contractor not yet performing inspections. </t>
  </si>
  <si>
    <t xml:space="preserve">bt45004 </t>
  </si>
  <si>
    <t xml:space="preserve">OVER-BUDGET: 5-year sprinkler testing.  Not budgeted. </t>
  </si>
  <si>
    <t>OVER-BUDGET: Includes 5-year sprinkler test. Not budgeted.</t>
  </si>
  <si>
    <t xml:space="preserve">UNDER BUDGET: Anticipated annual fire life testing is handled by current tenant, not Landlord. </t>
  </si>
  <si>
    <t xml:space="preserve"> UNDER BUDGET: Had budgeted for the FLS vendor to perform weekly pump runs; however, opted to have CW perform them to save costs. Will see the offset in 50255-000 [CAM] Engineer Salary.  </t>
  </si>
  <si>
    <t xml:space="preserve">OVER-BUDGET: Did not budget 5YR Obstruction Inspection in the amount of $2,887 in June. </t>
  </si>
  <si>
    <t>OVER-BUDGET: Did not budget 5YR Obstruction Inspection in the amount of $2,887 in June.</t>
  </si>
  <si>
    <t>UNDER BUDGET: Had budgeted for FLS vendor to perform weekly pump runs; however, end up having CW do it instead to save money. The offset negative variance is shown in 50255-000 [CAM] Engineer Salary/Benefits</t>
  </si>
  <si>
    <t xml:space="preserve">OVER BUDGET: API scheduled to perform annual inspections that we had already done with our local vendor @ $2200. </t>
  </si>
  <si>
    <t xml:space="preserve">OVER BUDGET - Required 5 Year FLS inspection not included in budget. </t>
  </si>
  <si>
    <t xml:space="preserve">OVER BUDGET: Accrual for November 2022 quarterly sprinkler inspection posted in 2/2023. </t>
  </si>
  <si>
    <t xml:space="preserve">OVERBUDGET: Q4 22 test and pump runs. </t>
  </si>
  <si>
    <t xml:space="preserve">UNDER BUDGET  - The annual inspection fees of $1,150 were assessed in December but not accrued, as was the $300 annual monitoring fee. </t>
  </si>
  <si>
    <t>OVER-BUDGET:  FLS not budgeted for all inspections necessary at this location.</t>
  </si>
  <si>
    <t xml:space="preserve">bt45068 </t>
  </si>
  <si>
    <t xml:space="preserve">OVER-BUDGET: 5-year internal inspection. </t>
  </si>
  <si>
    <t>OVER BUDGET: Due to FLS repairs incurred but budgeted under FLS repairs vs. contract.</t>
  </si>
  <si>
    <t>OVERBUDGET: 5 year test not budgeted for but preformed</t>
  </si>
  <si>
    <t xml:space="preserve">UNDER BUDGET: FLS monitoring budgeted monthly but paid for quarterly. </t>
  </si>
  <si>
    <t>RECLASS: $7,018 Ideal Fire &amp; Security invoice needs reclassed from incorrect GL 50365-000 to correct GL code 50366-000.</t>
  </si>
  <si>
    <t>OVER-BUDGET: Due to required 5-year sprinkler test. Not budgeted.</t>
  </si>
  <si>
    <t xml:space="preserve">OVERBUDGET: 5 year test needed, cost $5k </t>
  </si>
  <si>
    <t>OVER-BUDGET: Due to 5-year sprinkler inspection expense. Performed in Oct. 2022, paid 2023 Q1.</t>
  </si>
  <si>
    <t>UNDER BUDGET: Due to inspections budgeted under contract, but posted in FLS repairs</t>
  </si>
  <si>
    <t>OVER-BUDGET due to 5-year sprinkler inspections expense incurred but not budgeted.</t>
  </si>
  <si>
    <t>OVER-BUDGET due to 5-year inspection expense incurred, not budgeted.</t>
  </si>
  <si>
    <t>OVER-BUDGET due to 5-year sprinkler inspection expense.</t>
  </si>
  <si>
    <t xml:space="preserve">POSITIVE-VARIANCE: Variance due to inspections due later in the year and budget is amortized over 12 months. </t>
  </si>
  <si>
    <t xml:space="preserve">UNDER-BUDGET: Variance due to FLS inspections due later in the year; costs are amortized over the 12 month year. </t>
  </si>
  <si>
    <t>UNDER BUDGET: Due to classification-  monthly monitoring expenses incurred and posted-  repairs and inspections budgeted under Contract- FLS (annualized).</t>
  </si>
  <si>
    <t>OVERBUDGET - 5TH YEAR INSPECTIONS NOT INCLUDED IN 2023 BUDGET. QTRLY INSPECTION REPAIRS WILL BE RECLASSED.</t>
  </si>
  <si>
    <t xml:space="preserve">UNDER BUDGET slightly due to annual FLS insp being less than anticipated </t>
  </si>
  <si>
    <t>UNDER BUDGET: Expense overbudgeted. All inspections completed for the year.</t>
  </si>
  <si>
    <t>UNDER BUDGET: Expense over budgeted. All yearly inspections completed.</t>
  </si>
  <si>
    <t>OVER-BUDGET: Did not budget 5YR Obstruction Inspection in the amount of $3,818 in June.</t>
  </si>
  <si>
    <t>OVER BUDGET: Variance caused by unbudgeted 5 yr inspection ($9710)</t>
  </si>
  <si>
    <t>POSITIVE VARIANCE due to timing of monitoring invoices</t>
  </si>
  <si>
    <t>OVER BUDGET:  Corporate budget upload did not account for all the inspections</t>
  </si>
  <si>
    <t>OVER-BUDGET: FLS repairs higher than budgeted.</t>
  </si>
  <si>
    <t xml:space="preserve">POSITIVE VARIANCE-Timing- 2022 Annual inspections completed in November. Invoices received in December. </t>
  </si>
  <si>
    <t xml:space="preserve">OVERBUDGET: 5 year test was unbudgeted for and cost $5k </t>
  </si>
  <si>
    <t xml:space="preserve">br45222 </t>
  </si>
  <si>
    <t xml:space="preserve">UNDER-BUDGET: due to decreased cost of contracted services.         </t>
  </si>
  <si>
    <t xml:space="preserve">br45224 </t>
  </si>
  <si>
    <t>UNDER-BUDGET: due to decreased cost of contracted services.</t>
  </si>
  <si>
    <t xml:space="preserve">OVERBUDGET: additional inspections needed </t>
  </si>
  <si>
    <t>POSITIVE VARIANCE: Due to timing of FLS inspections.  Due for final testing in Nov.</t>
  </si>
  <si>
    <t xml:space="preserve">br46442 </t>
  </si>
  <si>
    <t>OVER-BUDGET: 5 year Sprinkler Inspection was performed and not in budget amount. The total amount of the inspection is $3630.</t>
  </si>
  <si>
    <t>OVER BUDGET: Due to FLS repairs posted under CAM Contract vs. CAM FLS repairs</t>
  </si>
  <si>
    <t>POSITIVE VARIANCE: Due to the variance of the 10K is due to an overaccrual in December of the 5 year inspection.  The 2022 CAM rec for this center was billed with the extra 10K of expense in the current month.  The (-10K) will need to stay in the expense account because it needs to be reflected in the 2023 CAM rec</t>
  </si>
  <si>
    <t>POSITIVE VARIANCE: Due to timing of FLS inspections. Scheduled for Nov. 2022.</t>
  </si>
  <si>
    <t>POSITIVE VARIANCE: ($4k) FLS Monitoring Invoices from Haig Services not yet processed for 1/23-3/23</t>
  </si>
  <si>
    <t xml:space="preserve">POSITIVE VARIACE: Due to FLS Contract straight-lined for the 2023 budget. Variance will offset in the future months once the Annual Inspections are completed. </t>
  </si>
  <si>
    <t xml:space="preserve">br45231 </t>
  </si>
  <si>
    <t>OVER BUDGET: unbudgeted inspections and repairs.</t>
  </si>
  <si>
    <t>NEGATIVE VARIANCE:  2022 Expense posted to 2023 with not PY accrual to offset.  Variance will be on-going.</t>
  </si>
  <si>
    <t xml:space="preserve"> NEGATIVE VARIANCE: Invoice timing variance for contracted services.</t>
  </si>
  <si>
    <t>UNDER BUDGET: Over budgeted expense.  All inspections completed for the year.</t>
  </si>
  <si>
    <t>UNDERBUDGET: Invoice timing variance for Annual Inspections</t>
  </si>
  <si>
    <t>RECLASS: $3,850 for 5-year inspection from [CAM] Contract  - Fire Life Safety 50365-000 to [CAM] Fire Life Safety Repairs 50366-000</t>
  </si>
  <si>
    <t>OVER-BUDGET: Monthly fire pump ($175 per month) and quarterly sprinkler inspections ($1,000 per Q) not included in scope for 2022 budget expense.</t>
  </si>
  <si>
    <t xml:space="preserve">OVER BUDGET: New FLS Alarm Monitoring Service Contract paid in full for 1 year (04/22-03/23). </t>
  </si>
  <si>
    <t>NEGATIVE VARIANCE: Unbudgeted cost for FLS System 3-YR Fire Pump Maintenance and 5-YR FLS System Inspection.</t>
  </si>
  <si>
    <t xml:space="preserve">UNDER-BUDGET: Costs were lower due to the change in FLS Alarm System Monitoring vendors in late Q4 '22. New Services Quarterly Billing effective December '22 - February '23. </t>
  </si>
  <si>
    <t>NEGATIVE VARIANCE:  Timing Related as FLS Alarm Monitoring Vendor  Services changed in December '22. Awaiting refund from Bay Alarm as vendor charged for full quarter.</t>
  </si>
  <si>
    <t>OVER-BUDGET: due to additional inspection conducted by new FLS vendor</t>
  </si>
  <si>
    <t>POSITIVE VARIANCE: timing accrual FLS services straight lined for the year</t>
  </si>
  <si>
    <t>UNDER-BUDGET: Lower Fire Life Safety Contract cost than anticipated.</t>
  </si>
  <si>
    <t>OVER-BUDGET - unbudgeted API - FLS national pilot program inspections</t>
  </si>
  <si>
    <t>OVER-BUDGET: Completed the 5-Year Sprinkler Inspection in July $6,056.</t>
  </si>
  <si>
    <t>OVER-BUDGET - unbudgeted API national pilot program - FLS inspections</t>
  </si>
  <si>
    <t>OVER-BUDGET: Due to 5-year test not being budgeted.</t>
  </si>
  <si>
    <t>OVER-BUDGET: Completed 5-Year Sprinkler Inspection in April - $5,354.</t>
  </si>
  <si>
    <t>NEGATIVE-VARIANCE: 5yr Sprinkler Inspection Cost not anticipated this year.</t>
  </si>
  <si>
    <t>POSITIVE VARIANCE: $1500 Quarterly sprinkler inspection pending billing.</t>
  </si>
  <si>
    <t xml:space="preserve">POSITIVE VARIANCE - missing march 2023 pump run billing + fuel top off. budget straight lined </t>
  </si>
  <si>
    <t>OVER-BUDGET: Weekly pump runs not accounted for in budget contingencies to date.</t>
  </si>
  <si>
    <t>POSTIVE VARIANCE</t>
  </si>
  <si>
    <t xml:space="preserve">br45241 </t>
  </si>
  <si>
    <t>POSITIVE VARIANCE: (3k) No annual alarm monitoring expense in 2022. We had issues renewing the contract due to verbiage. Contract renewed end of Dec and inspections will resume 2023.</t>
  </si>
  <si>
    <t xml:space="preserve">UNDER BUDGET - 5 YEAR INSPECTION NOT NEEDED. </t>
  </si>
  <si>
    <t xml:space="preserve">OVER BUDGET: Unbudgeted emergency 24 Hour fire watch security services required as fire alarm system panel was down for over a week due to lead time on materials for the panel.  </t>
  </si>
  <si>
    <t xml:space="preserve">POSITIVE VARIANCE: Refund Check received from former FLS Alarm provider, Bay Alarm for balance of service contract. Contract was terminated and refund was due as payments were prepaid quarterly for service. </t>
  </si>
  <si>
    <t>POSITIVE VARIANCE timing variance; anticipated work to be completed 12/22</t>
  </si>
  <si>
    <t>OVER-BUDGET - 5th year sprinkler inspection</t>
  </si>
  <si>
    <t xml:space="preserve">bt45267 </t>
  </si>
  <si>
    <t xml:space="preserve">OVER BUDGET - 5 YEAR INSPECTION SHOULD HAVE BEEN PLACED IN FLS REPAIRS CODE. </t>
  </si>
  <si>
    <t>OVER BUDGET: Did not budget for 5 year inspections</t>
  </si>
  <si>
    <t>OVER BUDGET - 5 yr inspection required</t>
  </si>
  <si>
    <t>OVER BUDGET:  5 Year Inspection costs not budgeted for in 2022.</t>
  </si>
  <si>
    <t>UNDER-BUDGET: TT maintains fire life safety system directly.</t>
  </si>
  <si>
    <t>OVER-BUDGET: Fire Pump expenses exceeded budget contingencies to date.</t>
  </si>
  <si>
    <t>UNDER-BUDGET: Fire Life Safety contract transferred to Metro Fire and contract less than previous vendor.</t>
  </si>
  <si>
    <t>POSITIVE VARIANCE</t>
  </si>
  <si>
    <t>POSITIVE VARIANCE: quarterly and annual fls sprinkler inspections and annual alarm inspections budgeted for 2022 have been postponed until major projects completed ($2,350k). Budgeted expenses were incorrectly quoted by vendor and did not include all expenses, annual sprinkler &amp; alarm inspection to be completed in December and during OT actual expense $4,375</t>
  </si>
  <si>
    <t xml:space="preserve">br46830 </t>
  </si>
  <si>
    <t>POSITIVE VARIANCE: Due to previous years accrual reversal for annual inspection completed in Nov 2022.</t>
  </si>
  <si>
    <t>OVER-BUDGET due to the contracted services coming in higher than the budget assumed</t>
  </si>
  <si>
    <t>UNDER BUDGET:  A 12/22 invoice was reversed causing a credit.</t>
  </si>
  <si>
    <t xml:space="preserve"> OVER BUDGET: $5,310 Aug 40 year recertification. </t>
  </si>
  <si>
    <t>OVER BUDGET: $5310 Aug 40 year recert.</t>
  </si>
  <si>
    <t>OVER BUDGET: YTD hosts unbudgeted fees of $2730 for API (duplicate inspections) possible national vendor.  Also, there is an unbudgeted Annual Fire Alarm inspection fee of $1025, that we missed in our budgeting process. oops, sorry.</t>
  </si>
  <si>
    <t xml:space="preserve">OVER-BUDGET: CAM Fire Life Safety Contract was higher than budgeted primarily due the unbudgeted expenses for quarterly and annual testing as well as monitoring expenses.  </t>
  </si>
  <si>
    <t>Over-Budget: Additional FLS inspection took place for fire extinguishers.</t>
  </si>
  <si>
    <t xml:space="preserve">OVER BUDGET - 2022 Annual Inspections billed in 2023.  </t>
  </si>
  <si>
    <t xml:space="preserve">OVER BUDGET: Unbudgeted 5-year internal inspection completed in February; last inspection completed in May 2017. </t>
  </si>
  <si>
    <t>OVER BUDGET: FLS 10 yr sprinkler test and repairs not budgeted. Multiple return trips due to customers not onsite.</t>
  </si>
  <si>
    <t>POSITIVE VARIANCE: FLS Monitoring and monthly pump run invoices for November and December not yet received/paid.</t>
  </si>
  <si>
    <t xml:space="preserve">br45381 </t>
  </si>
  <si>
    <t xml:space="preserve">UNDER BUDGET:  A 12/22 invoice was reversed causing a credit.  </t>
  </si>
  <si>
    <t xml:space="preserve">br45386 </t>
  </si>
  <si>
    <t xml:space="preserve">    OVER BUDGET: $5,310 Aug 40 year recert.</t>
  </si>
  <si>
    <t xml:space="preserve">bp40548 </t>
  </si>
  <si>
    <t>UNDERBUDGET: All contracted costs accounted for. 2022 budget much higher than actual costs.</t>
  </si>
  <si>
    <t>OVER-BUDGET: API corporate initiated FLS inspections that were not due.</t>
  </si>
  <si>
    <t>POSITIVE VARIANCE: Timing variance due to reversal of accrual for service in Nov 2022.</t>
  </si>
  <si>
    <t>OVER BUDGET: TT manages this service, but due to bldg launch delays, LL performed testing to meet annual requirements.</t>
  </si>
  <si>
    <t>UNDER-BUDGET: CAM Contract - Fire Life Safety was less than than budgeted primarily due to the customer managing their FLS system.</t>
  </si>
  <si>
    <t xml:space="preserve">UNDER BUDGET - FLS costs budgeted to include upgrades to aalrm system that are pushed to 2023.   </t>
  </si>
  <si>
    <t xml:space="preserve">RECLASS - ($1,600) - FLS is TT responsibility. </t>
  </si>
  <si>
    <t>Over-Budget: Outstanding invoices have not been submitted.</t>
  </si>
  <si>
    <t>OVER-BUDGET - Annual sprinkler inspection increase $334.</t>
  </si>
  <si>
    <t>NEGATIVE VARIANCE: 5 YR Fire Sprinkler inspection completed 12/2022, billed 1/2023.</t>
  </si>
  <si>
    <t xml:space="preserve">br45385 </t>
  </si>
  <si>
    <t>OVER BUDGET: $5,310 40 year recert.</t>
  </si>
  <si>
    <t xml:space="preserve">br45387 </t>
  </si>
  <si>
    <t>OVER BUDGET: $5,310 Aug 40 year recert.</t>
  </si>
  <si>
    <t xml:space="preserve">bp40546 </t>
  </si>
  <si>
    <t xml:space="preserve">UNDERBUDGET: All contracted costs accounted for.  2022 budget much higher than actual costs.  </t>
  </si>
  <si>
    <t>NEGATIVE-VARIANCE - Timing issue.  Annual sprinkler inspection.</t>
  </si>
  <si>
    <t>OVER BUDGET five year fire sprinkler inspection was not budgeted.</t>
  </si>
  <si>
    <t xml:space="preserve">bp40547 </t>
  </si>
  <si>
    <t>OVER BUDGET: erroneously, FLS inspections have not been budgeted in previous years. Added inspections Q1. This variance will continue to year-end.</t>
  </si>
  <si>
    <t>OVER BUDGET: Q4 inspection deficiency repairs completed in December.</t>
  </si>
  <si>
    <t>OVER-BUDGET: 5-year internal inspection needed this year was not budgeted.</t>
  </si>
  <si>
    <t>POSITIVE VARIANCE: Annual fire sprinkler inspection pushed invoices to Q2 due to delay in schedule of inspection</t>
  </si>
  <si>
    <t xml:space="preserve">bp40560 </t>
  </si>
  <si>
    <t>OVER-BUDGET: Monthly fire pump run tests not included in 2022 budget</t>
  </si>
  <si>
    <t>NEGATIVE VARIANCE: (13k) 5 year FLS inspection straight-lined; expense will be in line with budget at year end</t>
  </si>
  <si>
    <t>OVER-BUDGET: Due to (10.22) $1,824 for 5-yr inspt and (9.22) $491 for the annual inspt. not budgeted.</t>
  </si>
  <si>
    <t>OVER-BUDGET: Due to spending $6,050 for the 5-yr inspect not budgeted; $1,799 5-yr water tank inspect; &amp; $4,164 for APi to complete the annual inspections.</t>
  </si>
  <si>
    <t>Over-Budget: Additional fire extinguishers were needed in common areas of property.</t>
  </si>
  <si>
    <t xml:space="preserve">bp40543 </t>
  </si>
  <si>
    <t xml:space="preserve">UNDERBUDGET: Budget number significantly higher than actual contract amount.  All 2022 contracted costs accounted for. </t>
  </si>
  <si>
    <t xml:space="preserve">br40613 </t>
  </si>
  <si>
    <t>POSITIVE VARIANCE: (3k) FLS inspections straight-lined; inspections occur quarterly and will be in line with budget at year end</t>
  </si>
  <si>
    <t xml:space="preserve">br47165 </t>
  </si>
  <si>
    <t>POSITIVE VARIANCE: Annual Fire Life Safety Testing scheduled to be completed in Dec. Expenses will be accrued in December to reflect charge.</t>
  </si>
  <si>
    <t xml:space="preserve">OVER-BUDGET: DUE TO THE TIMING OF OUR CONTRACT EXPIRATION WITH OUR VENDOR THERE HAS BEEN A PRICE INCREASE FOR THIS INSPECTION SERVICE.   </t>
  </si>
  <si>
    <t>OVER BUDGET - 5 year internal sprinkler inspection due in 2023.  Not budgeted for.</t>
  </si>
  <si>
    <t xml:space="preserve">UNDER BUDGET: Had budgeted for weekly pump runs to be performed by FLS vendor; however, opted to have CW Engineers perform weekly runs to save costs. See Account 50255-000 [CAM] Engineer Salary.  </t>
  </si>
  <si>
    <t xml:space="preserve">UNDER BUDGET: Repairs contingency for after-inspection repairs not necessary to date.  </t>
  </si>
  <si>
    <t>OVER BUDGET - Annual FLS Inspection higher than budgeted.</t>
  </si>
  <si>
    <t>UNDER BUDGET: Had budgeted for weekly pump runs to be performed by FLS vendor; however, opted to have CW Engineers perform weekly runs to save costs. See Account 50255-000 [CAM] Engineer Salary.</t>
  </si>
  <si>
    <t xml:space="preserve">bt40598 </t>
  </si>
  <si>
    <t>UNDER BUDGET - Invoices in Process for inspections</t>
  </si>
  <si>
    <t>OVER BUDGET - Unbudgeted Inspections</t>
  </si>
  <si>
    <t xml:space="preserve">NEGATIVE VARIANCE: due to inspections invoices coming in earlier than expected.  </t>
  </si>
  <si>
    <t xml:space="preserve">OVER-BUDGET: DUE TO THE TIMING OF OUR CONTRACT EXPIRATION WITH OUR VENDORS THERE HAS BEEN A PRICE INCREASE FOR THE FLS SERVICES. INCREASE IN FIRE ALARM LINES AND FIRE ALARM MONITORING.  </t>
  </si>
  <si>
    <t>OVER-BUDGET:  Budget did not include 5 year inspection in December.</t>
  </si>
  <si>
    <t>OVER BUDGET: Unfavorable variance associated with unexpected repairs to the FLS system and tasks to cure deficiencies from the annual inspection.</t>
  </si>
  <si>
    <t>UNDER BUDGET:  unbudgeted 5 yr inspec &amp; repairs</t>
  </si>
  <si>
    <t>POSITIVE VARIANCE: Yet to be invoiced by vendor</t>
  </si>
  <si>
    <t>POSITIVE VARIANCE- Caused by accrual, expense is for Required 20 Year Testing FLS System. Contracted vendor was unable to complete in 2022.</t>
  </si>
  <si>
    <t>UNDER-BUDGET: overbudgeted for monthly and annual FLS inspections.</t>
  </si>
  <si>
    <t xml:space="preserve">NEGATIVE VARIANCE: Due to accrual for Q12023 Sprinkler Inspection and Weekly Pump run being posted 3 separate times. </t>
  </si>
  <si>
    <t xml:space="preserve">br47069 </t>
  </si>
  <si>
    <t>RECLASS: 5 yr. FLS inspection repairs accrued to the incorrect GL account. Reclass to 50366000.</t>
  </si>
  <si>
    <t xml:space="preserve">POSITIVE VERIANCE: FLS invoices not received  </t>
  </si>
  <si>
    <t>UNDER BUDGET:  unbudgeted 5 yr inspec and maint</t>
  </si>
  <si>
    <t>UNDER-BUDGET: Contract - Fire Life Safety costs lower than budgeted.</t>
  </si>
  <si>
    <t xml:space="preserve">POSITIVE VARIANCE - Timing - Annual FLS inspections completed in October, pending invoices. </t>
  </si>
  <si>
    <t xml:space="preserve">UNDERBUDGET: Contract expenses less than budgeted. </t>
  </si>
  <si>
    <t xml:space="preserve">OVERBUDGET: Contract expenses more than budgeted. </t>
  </si>
  <si>
    <t xml:space="preserve">OVER BUDGET:  Contract Fire Life Safety costs higher than expected. </t>
  </si>
  <si>
    <t>OVER-BUDGET: Contract sprinkler/hydrant/monthly pump test pricing not reflected accurately in budget.</t>
  </si>
  <si>
    <t xml:space="preserve">br47223 </t>
  </si>
  <si>
    <t xml:space="preserve">UNDER-BUDGET:FLS Contract maintenance and monitoring </t>
  </si>
  <si>
    <t>OVER BUDGET: 5-Year sprinkler inspection due and required to be addressed 4/2022 - unbudgeted; normal contracted services in 2023.</t>
  </si>
  <si>
    <t>POSITIVE VARIANCE: Annuals completed earlier than budgeted - budget to wash by year end</t>
  </si>
  <si>
    <t>NEGATIVE VARIANCE: unbudgeted required 5-year inspection completed in 2022 - accrued 2x in 2022; 2023 accrual offsets double charge in '22.</t>
  </si>
  <si>
    <t xml:space="preserve">UNDER BUDGET - Decreased FLS inspection costs in 2022   </t>
  </si>
  <si>
    <t xml:space="preserve">OVER BUDGET: 5 year inspection completed in December 2022, posted in 2023. Last done in 2016, 4 water pressure gauges replaced also. </t>
  </si>
  <si>
    <t>BUDGET ERROR- Budget was erroneously coded as a credit for August.</t>
  </si>
  <si>
    <t xml:space="preserve">POSITIVE VARIANCE- Vendor (Western States Fire) has not billed for work yet. Tracking. </t>
  </si>
  <si>
    <t>OVER BUDGET - Fire extinguisher annual billing not budgeted for in 2023.</t>
  </si>
  <si>
    <t xml:space="preserve">UNDER BUDGET. Actual expense lower than budgeted.  </t>
  </si>
  <si>
    <t>UNDER BUDGET-Offset by GL code 50366-000</t>
  </si>
  <si>
    <t xml:space="preserve">POSITIVE VARIANCE: Q4 Sprinkler Inspection not completed, monitoring invoices not received. </t>
  </si>
  <si>
    <t xml:space="preserve">POSITIVE VARINCE: invoices not received </t>
  </si>
  <si>
    <t xml:space="preserve">OVERBUDGET: Negative variance due to repairs needed from inspection report </t>
  </si>
  <si>
    <t>UNDER BUDGET. Actual expense lower than budgeted by approx. $200/mo.</t>
  </si>
  <si>
    <t xml:space="preserve">UNDER-BUDGET: Building went under repositioning and FLS inspections were not done during construction. </t>
  </si>
  <si>
    <t>OVER-BUDGET: Actual was higher than Budget because the 5 yr internal inspection was completed in Q1.</t>
  </si>
  <si>
    <t xml:space="preserve">NEGATIVE VARIANCE: Timing-Related for FLS Annual Sprinkler and FLS Alarm Annual Maintenance. The FLS Alarm Service is paid in full for the year.  </t>
  </si>
  <si>
    <t>UNDERBUDGET: Contract FLS have not been invoiced yet</t>
  </si>
  <si>
    <t xml:space="preserve">OVER-BUDGET: Related to ROV investigation of the water tank and fire pump repair in the water tower, which should have been coded to FLS repair GL.  Non-factor, so will not be reclassing to FLS repairs.  </t>
  </si>
  <si>
    <t xml:space="preserve">UNDERBUDGET: Positive variance due to not receiving invoice for monitoring </t>
  </si>
  <si>
    <t>UNDERBUDGET: Positive variance due to credit to FLS account and not receiving the invoice for monitoring</t>
  </si>
  <si>
    <t>UNDER BUDGET - FLS Contract lower than expected.</t>
  </si>
  <si>
    <t>OVER BUDGET: budget accounts for annuals in later months - also, 5-year inspection unbudgeted and required in Q1 per City of GSO</t>
  </si>
  <si>
    <t xml:space="preserve">UNDERBUDGET: Invoice timing variance for Annual Inspection  </t>
  </si>
  <si>
    <t>OVER BUDGET - Due to new installation of monitoring due to exit of self performing tenant.</t>
  </si>
  <si>
    <t xml:space="preserve">OVER BUDGET: Tenant is a self performer and we took over the FLS when it was not budgeted. In 2023, tenant will take over all FLS responsibility. </t>
  </si>
  <si>
    <t>UNDER-BUDGET: TT responsible for Fire Life Safety Contract.</t>
  </si>
  <si>
    <t>POSITIVE VARIANCE: Less FLS repair than expected.</t>
  </si>
  <si>
    <t>UNDER BUDGET:  Lower Contract Fire Life Safety costs than expected.  Building was completed later than expected.</t>
  </si>
  <si>
    <t>OVER BUDGET: Required 5-Year sprinkler inspection due this year</t>
  </si>
  <si>
    <t xml:space="preserve"> BUDGET ERROR- Budget was erroneously coded as a credit for August.   </t>
  </si>
  <si>
    <t xml:space="preserve"> Over budget: Annual inspection cost higher than budgeted  </t>
  </si>
  <si>
    <t>OVER-BUDGET: Higher fire life safety contract cost than anticipated.</t>
  </si>
  <si>
    <t xml:space="preserve">OVERBUDGET: FLS contract not budgeted for at acquisition </t>
  </si>
  <si>
    <t xml:space="preserve">NEGATIVE VARIANCE: Timing variance: 5 year inspection budgeted and PO needs to be canceled. Over accruing. </t>
  </si>
  <si>
    <t>OVER BUDGET: Annual inspection for Fire Alarm</t>
  </si>
  <si>
    <t>POSITIVE VARIANCE: timing variance- quarterly inspection has not been billed from FLS vendor</t>
  </si>
  <si>
    <t xml:space="preserve">OVER BUDGET - Due to unbudgeted Contract - Fire Life Safety costs. </t>
  </si>
  <si>
    <t>OVER BUDGET - Due to unbudgeted Contract - Fire Life Safety costs.</t>
  </si>
  <si>
    <t>OVER-BUDGET - unbudgeted 5th year inspection</t>
  </si>
  <si>
    <t>UNDER BUDGET: AES Radio install under FLS Repairs</t>
  </si>
  <si>
    <t>UNDER BUDGET: FLS not needs as much as budgeted.</t>
  </si>
  <si>
    <t xml:space="preserve">UNDERBUDGET: Invoices for FLS monitoring have not been received yet. </t>
  </si>
  <si>
    <t>UNDERBUDGET: Positive variance due to expense for account not being invoiced yet</t>
  </si>
  <si>
    <t xml:space="preserve">OVEBUDGET: FLS contract not budgeted at acquisition </t>
  </si>
  <si>
    <t xml:space="preserve">UNDER BUDGET: Development asset turned stabilized 6/1/2022. FLS contract not in place. Need to circle with John Bock (facilities PM)  </t>
  </si>
  <si>
    <t xml:space="preserve">UNDERBUDGET: Positive variance due to  invoice for monitoring and annual test not received yet. </t>
  </si>
  <si>
    <t>OVER BUDGET: Additional 5 year FLS inspections were serviced</t>
  </si>
  <si>
    <t>OVER-BUDGET: Higher Fire Life Safety Contract cost than anticipated.</t>
  </si>
  <si>
    <t>POSITIVE VARIANCE: quarterly contracted FLS inspection has not been posted</t>
  </si>
  <si>
    <t xml:space="preserve">OVER BUDGET due to unbudgeted FLS monitoring costs </t>
  </si>
  <si>
    <t>OVER BUDGET: FLS contract services were more than planned. Vendor cost increased.</t>
  </si>
  <si>
    <t>OVER BUDGET: Due to BDA site inspection and install, unplanned</t>
  </si>
  <si>
    <t xml:space="preserve">OVER BUDGET due to unbudgeted FLS monitoring </t>
  </si>
  <si>
    <t xml:space="preserve"> OVER BUDGET: 1st Quarter has 2021 invoices that were not received until 2022.</t>
  </si>
  <si>
    <t>OVERBUDGET due to inspections</t>
  </si>
  <si>
    <t>OVER BUDGET due to due to Acquisition budget not including budget for FLS.  The acquisition budget only included line items for Exterior Asphalt, Gen Building Maint, &amp; Cleaning Services</t>
  </si>
  <si>
    <t>OVER BUDGET due to unbudgeted FLS monitoring costs</t>
  </si>
  <si>
    <t xml:space="preserve">OVER BUDGET: These FLS Inspections were budgeted for in 50110-000 [CAM] Contract - Security where you will see a positive offset.  </t>
  </si>
  <si>
    <t xml:space="preserve"> OVER-BUDGET: Acquisition budget did not capture FLS contracts for sprinkler inspections and alarm</t>
  </si>
  <si>
    <t xml:space="preserve"> OVER BUDGET: These FLS Inspections were budgeted for in 50110-000 [CAM] Contract - Security where you will see a positive offset.  </t>
  </si>
  <si>
    <t xml:space="preserve">POSITIVE VARIANCE: Not all invoicing has been submitted. </t>
  </si>
  <si>
    <t>OVER BUDGET: Due to unbudgeted 5-year inspection</t>
  </si>
  <si>
    <t xml:space="preserve">OVER BUDGET: New acquisition, previous owner did not budget for FLS in the FLS account but under a different GL account. </t>
  </si>
  <si>
    <t>OVER BUDGET: Monthly monitoring and annual alarm testing. 2022 budget prepared by prior owner. No funds allocated for FLS.</t>
  </si>
  <si>
    <t>UNDER BUDGET - FLS Contract lower with new vendor after the acquistion.</t>
  </si>
  <si>
    <t>UNDER BUDGET: Monthly costs overstated in 2022 budget.</t>
  </si>
  <si>
    <t xml:space="preserve">OVER BUDGET: Nothing budgeted in this account; however, the offset is in the [CAM] Contract - Security (50110-000) account as this was a recently acquired property. </t>
  </si>
  <si>
    <t>POSITIVE VARIANCE: Timing of potential repairs 2022. Inspections completed</t>
  </si>
  <si>
    <t>OVER BUDGET: Due to prior owner not budgeting in account. FLS monitoring</t>
  </si>
  <si>
    <t xml:space="preserve">POSITIVE VARIANCE: Repairs to-date less than budgeted; cost for monthly inspections </t>
  </si>
  <si>
    <t xml:space="preserve">UNDER BUDGET: Development asset turned stabilized 4/1/2022. FLS contract not in place. Need to circle with John Bock (facilities PM)  </t>
  </si>
  <si>
    <t xml:space="preserve">OVER-BUDGET: Due to quarterly sprinkler inspections not accounted for in acquisitions budget. </t>
  </si>
  <si>
    <t>NEGATIVE VARIANCE: Due to budgeted 5-year inspection performed in Q1 but budget straight-lined.</t>
  </si>
  <si>
    <t>OVER-BUDGET: Acquisition budget did not capture FLS contracts for sprinkler inspections and alarm</t>
  </si>
  <si>
    <t xml:space="preserve">OVER BUDGET Acquisition Property: 2022 prepared by prior owner, FLS and inspections were not budgeted. </t>
  </si>
  <si>
    <t>OVER BUDGET due to Acquisition budget not including budget for FLS.  The acquisition budget only included line items for PM Salary &amp; Gen Building Maint.</t>
  </si>
  <si>
    <t>UNDER BUDGET--Charge is in GL 50390-000</t>
  </si>
  <si>
    <t>OVER-BUDGET: FLS Budget was not entered for 2022 as LL put services in their starting Janaury 2022 due to customer not maintaining systems and providing reports. Variance covers FLS monitoring services, quarterly inspections, and annual inspections which total out to $4644.</t>
  </si>
  <si>
    <t xml:space="preserve">UNDER BUDGET - Due to Contract - Fire Life Safety less than anticipated. </t>
  </si>
  <si>
    <t>OVER-BUDGET: Repairs from 8/2022 were paid in 2023.</t>
  </si>
  <si>
    <t>UNDER BUDGET: Acquisition Property. Prior Ownership had monthly monitoring expenses but current provider monitors invoices for yearly at a much lower price. Also, yearly inspection cost is lower than previous provider. Will remain a positive variance.</t>
  </si>
  <si>
    <t xml:space="preserve">OVER BUDGET: Monthly monitoring and annual alarm testing. 2022 budget prepared by prior owner. No funds allocated for FLS. </t>
  </si>
  <si>
    <t>POSITIVE VARIANCE: CAM Contract - Fire Life Safety was less than budgeted primarily due delays in our vendor billing the property for the first quarter fire sprinkler maintenance.</t>
  </si>
  <si>
    <t>OVERBUDGET: More expenses than budgeted.</t>
  </si>
  <si>
    <t xml:space="preserve">bt41229 </t>
  </si>
  <si>
    <t>UNDER BUDGET- City of Jacksonville annual fire inspection not completed</t>
  </si>
  <si>
    <t xml:space="preserve">POSITIVE VARIANCE:  Timing variance - additional monitoring/inspection invoices to be paid.  </t>
  </si>
  <si>
    <t>Overbudget - FLS contract put in place at acquisition we not included in prior owner budget.</t>
  </si>
  <si>
    <t xml:space="preserve">POSITIVE VARIANCE:  Timing Variance - FLS Monitoring/inspections invoice.  Expect additional $2K invoice in May. </t>
  </si>
  <si>
    <t xml:space="preserve">OVER BUDGET- Cross Jax association Annual FLS inspection $5,300, Cross Jax association pump run and inspections $1975. </t>
  </si>
  <si>
    <t>OVER BUDGET: Variance due to budget to actual; corrected in 2023 budget</t>
  </si>
  <si>
    <t xml:space="preserve">POSITIVE VARIANCE: Timing Variance - straight line budget for inspections/monitoring and inspections to be completed in later months.  </t>
  </si>
  <si>
    <t>OVER-BUDGET: Due to sprinkler contract to perform monthly pump runs/valve inspections, quarterly &amp; annual sprinkler inspections. Newly acquired property and contract not accounted for in acquisitions budget.</t>
  </si>
  <si>
    <t>OVER-BUDGET: Acquisitions budget didn't account for quarterly inspections and pump runs resulting in budget variance.</t>
  </si>
  <si>
    <t>OVER BUDGET - Prior owner did not split up CAM Opex by individual categories.</t>
  </si>
  <si>
    <t xml:space="preserve">UNDER BUDGET:  Prior owner budget input, which will not be utilized for 2022.  </t>
  </si>
  <si>
    <t xml:space="preserve">POSITIVE VARIANCE: CAM Contract - Fire Life Safety was less than budgeted primarily due delays in completing the first quarter fire sprinkler maintenance. </t>
  </si>
  <si>
    <t>NEGATIVE VARIANCE: expense was budget in GL 50365-000</t>
  </si>
  <si>
    <t xml:space="preserve"> OVERBUDGET due to due to landlord managing FLS inspections and maintenance.</t>
  </si>
  <si>
    <t xml:space="preserve">POSITIVE-VARIANCE: FLS VENDOR HAS NOT SUBMITTED ANY INVOICES YET IN Q1. ONCE INVOICES ARE RECEIVED THIS G/L SHOULD BALANCE OUT.  </t>
  </si>
  <si>
    <t xml:space="preserve">Over budget - no monies allocated to Contract - Fire Life Safety, only to Fire life Safety Repairs. Inspections should fall under Contract-Fire Life Safety G/L. </t>
  </si>
  <si>
    <t xml:space="preserve">OVERBUDGET: Contract expenses more than expected. </t>
  </si>
  <si>
    <t>NEGATIVE-VARIANCE: 5YR Sprinkler Inspection completed.</t>
  </si>
  <si>
    <t>OVER BUDGET - Unbudgeted 5-year internal sprinkler inspection.</t>
  </si>
  <si>
    <t xml:space="preserve">UNDER BUDGET - New FLS contract lower than previous owner. </t>
  </si>
  <si>
    <t>OVER-BUDGET: (10k) Q4 2022 inspection paid in Q1 2023; unbudgeted 50 year sprinkler head inspection required per NFPA $11k</t>
  </si>
  <si>
    <t>OVER BUDGET: Paid for Datawatch Contract/Generator PM in this GL per Link policy, but was originally budgeted in GL for Security &amp; Alarm in PSB Yardi. MM</t>
  </si>
  <si>
    <t>POSITIVE VARIANCE-Timing Variance-Contract FLS items to be completed per contract throughout 2023</t>
  </si>
  <si>
    <t>OVER-BUDGET: Newly acquired. Acquisitions budget didn't account for monthly pump runs/valve inspections and quarterly sprinkler inspections resulting in variance.</t>
  </si>
  <si>
    <t>Over budgeted for contingencies</t>
  </si>
  <si>
    <t>OVER BUDGET: inspections completed but not budgeted</t>
  </si>
  <si>
    <t>OVER-BUDGET: No monies allocated for annual inspections of fire system or monitoring.</t>
  </si>
  <si>
    <t>UNDERBUDGET: FLS monitoring contracted amounts less than expected</t>
  </si>
  <si>
    <t>UNDERBUDGET: FLS contract was less than budgeted by prior owner</t>
  </si>
  <si>
    <t xml:space="preserve">UNDERBUDGET: Monitoring charges are less than expected. </t>
  </si>
  <si>
    <t>UNDER BUDGET - Link contract lower than previous owners.</t>
  </si>
  <si>
    <t>OVER BUDGET - unbudgeted 5 year internal inspection</t>
  </si>
  <si>
    <t>OVER BUDGET - unbudgeted 5 year internal sprinkler inspection due</t>
  </si>
  <si>
    <t>OVER BUDGET - Due to prior owner not splitting up Opex into different categories.</t>
  </si>
  <si>
    <t xml:space="preserve">OVER-BUDGET: All property expenses/services budgeted under GL 50355-000 General Bldg. Maintenance, creating a variance for Contract FLS. </t>
  </si>
  <si>
    <t>POSITIVE VARIANCE: Timing Variance - Invoice in queue for fire life safety monitoring for all buildings. To be processed in April 2023.</t>
  </si>
  <si>
    <t xml:space="preserve">OVER BUDGET - Unbudgeted FLS monitoring and annual inspections. </t>
  </si>
  <si>
    <t>NEGATIVE VARIANCE--Account mapping issues, no budget amount included.</t>
  </si>
  <si>
    <t xml:space="preserve">POSITIVE-VARIANCE: TIMING ISSUE WITH FLS VENDOR Q1 INOVICE.    </t>
  </si>
  <si>
    <t>OVER BUDGET: Mapping issue. All Fire Life Safety was coded under Security with PS GL.</t>
  </si>
  <si>
    <t>OVER BUDGET: Paid for Datawatch Contract/Generator PM in this GL per Link policy, but was originally budgeted in GL for Security &amp; Alarm in PSB Yardi.  MM</t>
  </si>
  <si>
    <t>NEGATIVE VARIANCE of $3k due to PSB budgeted FLS expense in Security GL</t>
  </si>
  <si>
    <t>NEGATIVE VARIANCE of $4K due to PSB budgeted this expense in Security</t>
  </si>
  <si>
    <t>NEGATIVE VARIANCE of $4k due to PSB budgeted this expense in Security</t>
  </si>
  <si>
    <t>POSITIVE VARIANCE--Timing variance due to Johnson Controls not billing in a timely manner.</t>
  </si>
  <si>
    <t>NEGATIVE VARIANCE of $3k due to PSB budgeted this expense in Security.</t>
  </si>
  <si>
    <t>positive variance do to reclassing of GL's during last years budget into this GL, similar amount of work being done as last year towards FLS</t>
  </si>
  <si>
    <t>POSITIVE VARIANCE - Timing Variance - invoices for monitoring and inspections paid after A/P cutoff.</t>
  </si>
  <si>
    <t>NEGATIVE VARIANCE of $6k due to PSB budgeted this expense in Security GL</t>
  </si>
  <si>
    <t xml:space="preserve">POSITIVE VARIANCE:  Timing variance. Inspections budgeted in March but will take place in April. </t>
  </si>
  <si>
    <t xml:space="preserve">UNDER-BUDGETED - some of the repairs have posted here instead of fire life safety repairs. </t>
  </si>
  <si>
    <t>OVER-BUDGET: Previously not budgeted.</t>
  </si>
  <si>
    <t xml:space="preserve">NEGATIVE VARIANCE of $4k due to PSB budgeted this expense in Security.  </t>
  </si>
  <si>
    <t>NEGATIVE VARIANCE of $5k due to PSB budgeted this expense in Security</t>
  </si>
  <si>
    <t>NEGATIVE VARIANCE of $4k due to PSB budgeted this expense in Security.</t>
  </si>
  <si>
    <t>OVER BUDGET - Unbudgeted FLS monitoring and annual inspections.</t>
  </si>
  <si>
    <t xml:space="preserve">OVER BUDGET - previously charges were coded to a different mapped GL, old GL is not in use. </t>
  </si>
  <si>
    <t xml:space="preserve">br40115 </t>
  </si>
  <si>
    <t>OVER-BUDGET: Unbudgeted repair for replacement of FLS Alarm Panel. Former panel was proprietary and a dual panel that included burglar alarm system.</t>
  </si>
  <si>
    <t xml:space="preserve">br40026 </t>
  </si>
  <si>
    <t>UNDER BUDGET - FLS repairs less than anticipated.</t>
  </si>
  <si>
    <t>OVER-BUDGET:  unanticipated repairs for $2051 and $1184</t>
  </si>
  <si>
    <t>OVER BUDGET: Due to FLS Emergency sprinkler repairs and fire watch completed in December in the amount of $4,083 that was not budgeted.</t>
  </si>
  <si>
    <t xml:space="preserve">UNDERBUDGET FLS repairs TT responsibility </t>
  </si>
  <si>
    <t>UNDER BUDGET: unanticipated FLS repairs driving up FLS expense</t>
  </si>
  <si>
    <t xml:space="preserve">OVER BUDGET- Required FLS Sprinkler repairs - leak repair - more than anticipated </t>
  </si>
  <si>
    <t xml:space="preserve">br40231 </t>
  </si>
  <si>
    <t xml:space="preserve">NEGATIVE VARIANCE:  API NATIONAL SERVICE GROUP Annual backflow, wet system alarm inspection and Fire pump flow test. </t>
  </si>
  <si>
    <t>UNDER BUDGET - FLS repairs exp higher than budgeted</t>
  </si>
  <si>
    <t xml:space="preserve">OVERBUDGET: fire watch for down FLS equipment </t>
  </si>
  <si>
    <t>NEGATIVE VARIANCE: Due to unanticipated pump repairs.</t>
  </si>
  <si>
    <t>NEGATIVE VARIANCE: Due to completed deficiency repairs totaling $4,339 will be coded to correct GL upon receipt.</t>
  </si>
  <si>
    <t>NEGATIVE VARIANCE: Repairs were completed in 2022 for the Annual Sprinkler Inspection. Invoice received and paid in February 2023.</t>
  </si>
  <si>
    <t>NEGATIVE VARIANCE: Due to unanticipated sprinkler repairs.</t>
  </si>
  <si>
    <t xml:space="preserve">br40280 </t>
  </si>
  <si>
    <t>OVER-BUDGET: Unanticipated 8" valve replacement in 02/2022 resulted in going over budgeted repair contingency.</t>
  </si>
  <si>
    <t>OVER-BUDGET: Due to unanticipated FLS repairs resulting in cost for repairs higher than budgeted.</t>
  </si>
  <si>
    <t>OVER-BUDGET: Due to annual sprinkler repairs expense higher than anticipated.</t>
  </si>
  <si>
    <t xml:space="preserve">NEGATIVE VARIANCE: Due to completed deficiency repairs totaling $4,995 will be coded to correct GL upon receipt.  </t>
  </si>
  <si>
    <t>OVER-BUDGET: Due to higher than anticipated FLS repairs and pressure relief valve installation.</t>
  </si>
  <si>
    <t xml:space="preserve">bt42366 </t>
  </si>
  <si>
    <t>OVER-BUDGET due to necessary FLS panel replacement not budgeted.</t>
  </si>
  <si>
    <t>NEGATIVE VARIANCE: accrual for monthly sprinkler project</t>
  </si>
  <si>
    <t xml:space="preserve">OVER-BUDGET: Repairs to deficiencies noted on fire life safety inspections. </t>
  </si>
  <si>
    <t>OVER BUDGET: Repairs after annual inspection plus 5 year system inspection.</t>
  </si>
  <si>
    <t>POSITIVE VARIANCE due to accruals for FLS repairs</t>
  </si>
  <si>
    <t>NEGATIVE VARIANCE due to issue with junction box that led to multiple service calls and ultimately had to be replaced.</t>
  </si>
  <si>
    <t xml:space="preserve">br40305 </t>
  </si>
  <si>
    <t xml:space="preserve">OVER BUDGET due to deprecation adjustments made for balancing account. </t>
  </si>
  <si>
    <t>UNDER BUDGET due to unused repair contingency</t>
  </si>
  <si>
    <t>UNDER BUDGET DUE TO TIMING OF PANEL REPAIR/ REPALCEMENT</t>
  </si>
  <si>
    <t>UNDER BUDGET due to no repairs needed in 2022</t>
  </si>
  <si>
    <t xml:space="preserve">OVER-BUDGET: CAM Fire Life Safety Repairs were higher than budgeted primarily due to an increase in repairs costs related to the annual sprinkler inspection.  </t>
  </si>
  <si>
    <t>UNDER-BUDGET: CAM Fire Life Safety Repairs were less than budgeted primarily due to the fire system operating properly and there are no recommended repairs at this time.</t>
  </si>
  <si>
    <t>OVER BUDGET due to unanticipated sprinkler leak and flow meter calibrations</t>
  </si>
  <si>
    <t xml:space="preserve">UNDER-BUDGET: CAM Fire Life Safety Repairs were less than budgeted primarily due to the fire system operating properly and there are no recommended repairs at this time.  </t>
  </si>
  <si>
    <t xml:space="preserve">UNDER-BUDGET: FLS repair contingency not fully utilized.  </t>
  </si>
  <si>
    <t xml:space="preserve">OVER BUDGET: Needed to install new NAC panel and was not budgeted for. </t>
  </si>
  <si>
    <t xml:space="preserve">OVER-BUDGET: Related to unbudgeted jockey pump repairs required in June ($3,600), misc. fire alarm repairs, and jockey pump replacement ($3,110).   </t>
  </si>
  <si>
    <t xml:space="preserve">UNDER BUDGET  due to unused contingency for repairs. </t>
  </si>
  <si>
    <t>OVER BUDGET due to fire watch needed until fire pump repair is completed. Costs will be moved over to associated job code and amortized back to TT</t>
  </si>
  <si>
    <t xml:space="preserve">OVER-BUDGET: Variance mainly due to unforeseen pump repack and annual repair charges. Variance to remain through YE.  </t>
  </si>
  <si>
    <t>tkim@linklogistics.com</t>
  </si>
  <si>
    <t>OVER-BUDGET: Unanticipated repair of underground fire line.</t>
  </si>
  <si>
    <t xml:space="preserve">br40358 </t>
  </si>
  <si>
    <t>OVER-BUDGET: Budget did not include FLS repairs. Repair made to the panel 5/11/22.</t>
  </si>
  <si>
    <t>RECLASS: $2406 Fire Watch needs to be reclassed from 50366-000 to JC40370012, FLS ER Repair - INS</t>
  </si>
  <si>
    <t>OVER-BUDGET: $8k Due to unbudgeted replacement of 4 motor gongs and 4 sprinkler risers and  drain valve. Per 2021 annual inspection.</t>
  </si>
  <si>
    <t xml:space="preserve">OVER-BUDGET/RECLASS: Unforeseen repairs needed per FLS inspections. 3k replacement of 4 inch corroded pipe. May need to reclass per CAP CAM policy. </t>
  </si>
  <si>
    <t>OVER BUDGET: Numerous FLS repairs necessary YTD.</t>
  </si>
  <si>
    <t>OVER BUDGET: Numerous FLS repairs needed YTD.</t>
  </si>
  <si>
    <t>OVER BUDGET: FLS repairs necessary after inspections.</t>
  </si>
  <si>
    <t>OVER BUDGET.  Multiple unbudgeted leaks from sprinkler system in warehouse had to be repaired in Q1.</t>
  </si>
  <si>
    <t>OVER BUDGET: Backflow installation required by County in June.</t>
  </si>
  <si>
    <t>OVER BUDGET: FLS repairs necessary after annual inspections.</t>
  </si>
  <si>
    <t>OVER BUDGET.  Variance due to unbudgeted fire hydrant repair.</t>
  </si>
  <si>
    <t>RECLASS: Accrual needs reversal. Expense coded to 57300-000 [NB] Repairs &amp; Maint. LL responsible for inspection to confirm sprinkler pipe replacement per renewal.</t>
  </si>
  <si>
    <t>OVER BUDGET: multiple inspection repairs including 5th yr inspection repairs not budgeted.</t>
  </si>
  <si>
    <t>OVER BUDGET: annual inspection yellow tag repairs.</t>
  </si>
  <si>
    <t xml:space="preserve">OVER-BUDGET: Did not budget CAP Improvements in the amount of $2,409 in Oct.  </t>
  </si>
  <si>
    <t xml:space="preserve">OVER BUDGET: annual fire sprinkler inspection repairs. </t>
  </si>
  <si>
    <t xml:space="preserve">OVERBUDGET - due to a repair to a short in the electrical system in the fire suppression system. </t>
  </si>
  <si>
    <t>UNDER BUDGET: Due to FLS repairs not being needed.</t>
  </si>
  <si>
    <t>OVER BUDGET: Due to ACCR Cap improvement repairs ($6,503) and a valve realignment ($314).</t>
  </si>
  <si>
    <t>OVER BUDGET: $4.7 - Total expense on for FLS repairs on the 2022 GL is $1008.67. The variance reports $4.7k is coded to depreciation</t>
  </si>
  <si>
    <t xml:space="preserve">br42126 </t>
  </si>
  <si>
    <t xml:space="preserve">OVER-BUDGET: Related to unbudgeted tamper &amp; water flow switch repairs completed in July ($2,500).  </t>
  </si>
  <si>
    <t>OVER-BUDGET: Repairs to FLS system noted on inspections.</t>
  </si>
  <si>
    <t>UNDER-BUDGET - less than anticipated FLS repairs</t>
  </si>
  <si>
    <t xml:space="preserve">OVER-BUDGET: CAM Fire Life Safety Repairs was higher than budgeted primarily due to the unbudgeted repairs related to the hydrants, annual sprinkler inspection, and alarm repairs.    </t>
  </si>
  <si>
    <t xml:space="preserve">OVER-BUDGET: CAM Fire Life Safety Repairs was higher budgeted primarily due to the unbudgeted costs related to the fire panel replacement due to the previous 3PPM team replacing the panel prior to requesting approval from the City.  </t>
  </si>
  <si>
    <t xml:space="preserve"> OVER-BUDGET: due to repairs resulting 5-year sprinkler inspection to include replacement of faulty check valve and replacement of 13 valves.</t>
  </si>
  <si>
    <t>UNDER BUDGET- FLS repair contingency funds not utilized YTD. Former PM budgeted off 2021 actuals.</t>
  </si>
  <si>
    <t xml:space="preserve">bt42077 </t>
  </si>
  <si>
    <t>OVER-BUDGET: Unforeseen FLS repairs needed - Pipe replacement feeding FDC - January 2022 ($2K)</t>
  </si>
  <si>
    <t>OVER-BUDGET due to unforeseen repairs</t>
  </si>
  <si>
    <t>POSITIVE VARIANCE: CAM Fire Life Safety Repairs were less than budgeted primarily due to less than anticipated FLS repairs.</t>
  </si>
  <si>
    <t>OVER BUDGET: YTD this account hosts unbudgeted FLS repairs of $5,400 from the annual &amp; 5 Year inspections. This property is finally out of FLS violations with the municipality.  Long overdue.</t>
  </si>
  <si>
    <t>OVER BUDGET. Unanticipated repairs to FLS system - approx. $1,100 to upgrade existing 3G to cell, $1,700 for fire sprinkler install &amp; $6,400 for SPOC Accruals.</t>
  </si>
  <si>
    <t xml:space="preserve">OVER BUDGET:  Depreciation expenses entered by accounting. </t>
  </si>
  <si>
    <t xml:space="preserve">UNDER BUDGET - There have not yet been any fire/life safety repairs necessary to-date. </t>
  </si>
  <si>
    <t xml:space="preserve">POSITIVE VERIANCE: repairs made 10.22 and fire watch not captured yet </t>
  </si>
  <si>
    <t>UNDER BUDGET. $2340 Capital Improvement Accrual.</t>
  </si>
  <si>
    <t xml:space="preserve">OVER BUDGET. Unanticipated repairs. Approx. $1,200 to replace power supply &amp; approx. $2,400 for Mic Leak Repair &amp; approx. $1,220 and service call. </t>
  </si>
  <si>
    <t xml:space="preserve">NEGATIVE VARIANCE - There is an accrual in the system for the 5 year inspection which has not yet been completed. </t>
  </si>
  <si>
    <t xml:space="preserve">Variance is due to an accrual reversal. </t>
  </si>
  <si>
    <t>NEGATIVE VARIANCE - There were 2 bills from prior years that were paid in 2022 causing a negative variance.</t>
  </si>
  <si>
    <t xml:space="preserve">TIMING - The 5 year sprinkler inspection was completed but not billed yet causing a positive variance. </t>
  </si>
  <si>
    <t xml:space="preserve">OVER BUDGET: Unforeseen repairs needed after annual fls inspection. Replacement of 2 check valves and a relief valve. </t>
  </si>
  <si>
    <t>OVER BUDGET. $4,670 for capital improvements.</t>
  </si>
  <si>
    <t xml:space="preserve">POSITIVE VARIANCE - Repairs to the fire life system were not necessary. </t>
  </si>
  <si>
    <t xml:space="preserve">br42302 </t>
  </si>
  <si>
    <t xml:space="preserve">OVER BUDGET: Several unanticipated FLS repairs needed per City when new tenant inspection was completed. $2220.00 6.2.22.&amp; $416 for FLS Signage. $4500 Journal entry 11.2022    </t>
  </si>
  <si>
    <t xml:space="preserve">OVER BUDGET: $3249 ctrl 766018/Emergency fire watch and ctrl 729608 $9285 emergency FDC Repair - vehicle hit and damaged the equipment   </t>
  </si>
  <si>
    <t>UNDER-BUDGET: Assume panel replacement to occur in January ($2,700), after LL takeover of FLS system.</t>
  </si>
  <si>
    <t xml:space="preserve">Overbudget: more repairs than needed </t>
  </si>
  <si>
    <t xml:space="preserve">br42144 </t>
  </si>
  <si>
    <t xml:space="preserve">OVER BUDGET. Approx. $2K for Duct Detector replacement and $2K for FLS Repairs. Unanticipated. </t>
  </si>
  <si>
    <t xml:space="preserve">NEGATIVE VARIANCE: Q3 includes $7k accrual for 5-year FLS deficiency repairs that were completed and paid in Q3. November reflects accrual reversal. </t>
  </si>
  <si>
    <t>UNDER-BUDGET: Fire panel replacement budgeted for $2,700 in January, not utilized.  Capital Job opened for the fire panel replacement, and under utilized quarterly repair contingency.</t>
  </si>
  <si>
    <t>OVER BUDGET - The 5 year sprinkler inspection was classed to this account and was not budgeted.</t>
  </si>
  <si>
    <t xml:space="preserve">UNDER BUDGET - unforeseen FLS repairs.  </t>
  </si>
  <si>
    <t xml:space="preserve">POSITIVE VARIANCE - An accrual reversal accounts for the jockey pump pressure switch repair. </t>
  </si>
  <si>
    <t>UNDER BUDGET - Repairs found during quarterly inspections were not necessary this year.</t>
  </si>
  <si>
    <t xml:space="preserve">bt42388 </t>
  </si>
  <si>
    <t>OVER BUDGET: Post depreciation accrual entry.</t>
  </si>
  <si>
    <t xml:space="preserve">bt42401 </t>
  </si>
  <si>
    <t>OVER BUDGET: Unexpected repairs for duct detector replacement and backflow repair.</t>
  </si>
  <si>
    <t>OVER BUDGET: Additional fire protection repairs needed including replacement of packings in electrical fire pump of $2800 and replacement of main drain valve for $1450.</t>
  </si>
  <si>
    <t>OVER BUDGET- Variance due to replacing bad PIV Module.</t>
  </si>
  <si>
    <t>OVER-BUDGET: Additional FLS expense for unanticipated repairs to Replace the pump controller power light; adjust the packings that are leaking; Replace the ¼” discharge &amp; suction gauge line piping that is corroded &amp; leaking</t>
  </si>
  <si>
    <t xml:space="preserve">br42295 </t>
  </si>
  <si>
    <t>OVER BUDGET. Approx. $4K in unanticipated repairs for FLS repairs to HVAC duct detectors.</t>
  </si>
  <si>
    <t>OVER_BUDGET: FLS-Sprinkler deficiency repair 2/2022</t>
  </si>
  <si>
    <t xml:space="preserve">bp42328 </t>
  </si>
  <si>
    <t xml:space="preserve">POSITIVE VARIANCE: Anticipate FLS repairs to be needed by year-end following inspections </t>
  </si>
  <si>
    <t xml:space="preserve">UNDER-BUDGET: Due to unused anticipated FLS repairs that did not occur.    </t>
  </si>
  <si>
    <t>OVER-BUDGET: Variance reflects higher expense due to additional repairs needed to FLS system.</t>
  </si>
  <si>
    <t>OVER BUDGET: Due to an underground leak and repairs.</t>
  </si>
  <si>
    <t xml:space="preserve">OVERBUDGET - Due to Emergency Pump call and other required repairs. </t>
  </si>
  <si>
    <t xml:space="preserve">UNDER BUDGET.  Contingency for repairs after 5 year inspections not yet needed.  </t>
  </si>
  <si>
    <t xml:space="preserve">OVER BUDGET - Replaced sprinkler that had paint on them to pass inspection  </t>
  </si>
  <si>
    <t xml:space="preserve">OVER BUDGET: due to age of system, numerous repairs and maintenance required throughout the year; major emergency repairs &amp; replacement (including major fire watch) have been reclassed to an unbudgeted insurance JC - these repairs have been completed and paid; expectations of more R&amp;M needed throughout 2023 and budgeted accordingly due to age. </t>
  </si>
  <si>
    <t xml:space="preserve">OVER-BUDGET: Related to a frozen pipe repair and sprinkler head testing due ($8K). </t>
  </si>
  <si>
    <t xml:space="preserve">OVER-BUDGET: Repairs noted on FLS inspection reports. </t>
  </si>
  <si>
    <t xml:space="preserve">bp42327 </t>
  </si>
  <si>
    <t>OVER-BUDGET: Underground FLS Leak Repair</t>
  </si>
  <si>
    <t>NEGATIVE VARIANCE: Burglar alarm installation for vacancy period reclassed to NB R&amp;M account in November ($5.7k)</t>
  </si>
  <si>
    <t xml:space="preserve">OVER-BUDGET: Repairs to deficiencies noted on inspection reports. </t>
  </si>
  <si>
    <t>OVER-BUDGET: Due to 2022 depreciation timing in the amount of $5,656, for repairs that occurred in October of 2022. Further repairs performed in 1Q of 2023, are higher than anticipated.</t>
  </si>
  <si>
    <t xml:space="preserve"> OVER BUDGET - More Required FLS repairs needed after 2022 Annual inspection than anticipated.</t>
  </si>
  <si>
    <t>UNDER BUDGET - Less FLS repairs needed post 2022 Annual inspection than anticipated.</t>
  </si>
  <si>
    <t>OVER BUDGET- More required FLS repairs needed post annual inspection than anticipated.</t>
  </si>
  <si>
    <t xml:space="preserve">UNDER BUDGET - The annual inspection occurs in December, and the repairs are usually performed in January of the following year. </t>
  </si>
  <si>
    <t xml:space="preserve">bt42462 </t>
  </si>
  <si>
    <t>OVER BUDGET: due to age of system, numerous large repairs were required throughout the year to replace bad pipes, valves and other failed components; a few other very large repairs/replacements reverted to unbudgeted JC, so to limit impact to customers; at this time, system is in good working order and no issues at this time; 2023 has larger budget in case issues arise.</t>
  </si>
  <si>
    <t>OVER-BUDGET:  5 unplanned FLS repairs</t>
  </si>
  <si>
    <t xml:space="preserve">UNDER BUDGET - The anticipated FLS repairs following the annual inspection in September were not required. </t>
  </si>
  <si>
    <t xml:space="preserve">OVER-BUDGET: Due to unbudgeted FLS repairs in Apr., May, Sept., and emergency fire watch service in Aug. &amp; Sept. </t>
  </si>
  <si>
    <t>NEGATIVE VARIANCE: no R&amp;M required through Q1</t>
  </si>
  <si>
    <t xml:space="preserve">NEGATIVE VARIANCE -  due to Fire Life Safety post depreciation journal entry. Reaching out to accounting to further investigate the $4,499 charge. </t>
  </si>
  <si>
    <t xml:space="preserve">OVER-BUDGET: Repairs to popped FLS sprinkler head. </t>
  </si>
  <si>
    <t xml:space="preserve">OVER BUDGET:  In Feb a ruptured sprinkler pipe which serviced multiple suites needed to be replaced for $4,261. </t>
  </si>
  <si>
    <t>UNDER BUDGET: Due to a couple tests/inspections not taking place this year as budgeted: Annual fire alarm test (675) and Annual FLS inspection (1500).</t>
  </si>
  <si>
    <t xml:space="preserve">OVERBUDGET: more repairs than budgeted for </t>
  </si>
  <si>
    <t>UNDER BUDGET.  Contingency for repairs after 5 year inspections not yet needed.</t>
  </si>
  <si>
    <t>NEGATIVE VARIANCE: Due to water motor gong install and FLS repairs completed in 12/2021, but invoiced in 1/2022.</t>
  </si>
  <si>
    <t>OVER-BUDGET: Due to higher than anticipated deficiency repairs from annual inspection.</t>
  </si>
  <si>
    <t>UNDER BUDGET:  FLS repairs have not been necessary to date.</t>
  </si>
  <si>
    <t>OVER BUDGET: Emergency repairs to fire pump. Fire Watch services were needed as a result of this repair.</t>
  </si>
  <si>
    <t>OVER BUDGET: Due to annual dispo inspection ($1,048), CAP improvements ($1,427), and FLS repairs ($1,028).</t>
  </si>
  <si>
    <t>UNDER BUDGET: Deficiency repairs.</t>
  </si>
  <si>
    <t>OVER-BUDGET: (11k) actual expense is 6k as the 5k 5-year FLS inspection was reclassed to FLS contract accordingly. 5k unbudgeted FLS repairs to gauges and pendent heads required per FLS inspection.</t>
  </si>
  <si>
    <t xml:space="preserve">POSITIVE VARIANCE:  December 2022 accrual reversal of $2.3K hitting in January creating variance.  </t>
  </si>
  <si>
    <t>NEGATIVE - FirePro Tech invoice paid once in Dec and then again in Jan.  Working with vendor for refund.</t>
  </si>
  <si>
    <t xml:space="preserve"> OVER BUDGET: Two major unbudgeted repairs - (1) Rpr PIV @ $6k (2) Repair interior Emergency Lights @ $13k  </t>
  </si>
  <si>
    <t>OVER BUDGET: FLS repairs after annual inspections + 5 year inspections completed.</t>
  </si>
  <si>
    <t xml:space="preserve">OVER BUDGET: annual inspection yellow tag repairs.  </t>
  </si>
  <si>
    <t xml:space="preserve">UNDER BUDGET: Due to FLS repairs being less than anticipated. </t>
  </si>
  <si>
    <t>OVER-BUDGET: More Fire Life Safety repairs than anticipated.</t>
  </si>
  <si>
    <t>UNDER BUDGET: FLS repairs less than anticipated</t>
  </si>
  <si>
    <t>OVER BUDGET - Due to Fire Life Safety Repairs more than anticipated.</t>
  </si>
  <si>
    <t xml:space="preserve">OVERBUDGET: Negative variance due to multiple repairs needed that were found in quarterly inspection </t>
  </si>
  <si>
    <t xml:space="preserve">OVER BUDGET: Due to timing of unbudgeted 5-year FLS sprinkler testing totaling $3,315.00 that was unbudgeted and completed in December 2022, however invoice was not received/posted until January 2023. </t>
  </si>
  <si>
    <t xml:space="preserve">OVERBUDGET: more fls repairs needed than planned </t>
  </si>
  <si>
    <t>OVERBUDGET: 5 year test preformed that was not budgeted</t>
  </si>
  <si>
    <t xml:space="preserve">OVERBUDGET: contract expense more than budgeted. </t>
  </si>
  <si>
    <t xml:space="preserve">UNDER-BUDGET: Variance due to the reversal of an accrual from prior year. </t>
  </si>
  <si>
    <t>OVER-BUDGET due to required 20-yr FLS sprinkler testing totaling $3,400 and various pumphouse troubleshooting and repair trips that together exceeded the repair budget</t>
  </si>
  <si>
    <t>OVER BUDGET: Due to 5-year FLS testing- required.</t>
  </si>
  <si>
    <t>UNDER BUDGETED: Due to FLS deficiency repairs reclassed to CAP to CAM</t>
  </si>
  <si>
    <t xml:space="preserve">OVER-BUDGET due to unbudgeted required 5yr FLS sprinkler testing in March 2022 totaling $12,645 </t>
  </si>
  <si>
    <t>OVER BUDGET: Due to timing of unbudgeted 5-year FLS sprinkler testing totaling $2,380.00 that was unbudgeted and completed in December 2022, however invoice was not received/posted until January 2023.</t>
  </si>
  <si>
    <t>OVER-BUDGET: Sprinkler repairs/replacements needed after testing</t>
  </si>
  <si>
    <t xml:space="preserve">OVER BUDGET - Urgent Fire Pump Repairs completed. </t>
  </si>
  <si>
    <t>OVER BUDGET: Due to the age of the building, more RM was needed than budgeted. Pipe leaks were main culprit.</t>
  </si>
  <si>
    <t>OVER BUDGET.  Repairs necessary after annual fire hydrant inspections.</t>
  </si>
  <si>
    <t xml:space="preserve">bt45041 </t>
  </si>
  <si>
    <t>OVER BUDGET:  unbudgeted required repairs resulting from annual inspection, battery replacement, update communicator</t>
  </si>
  <si>
    <t>OVER BUDGET: Unplanned wireless fire alarm communicator replacements and misc RM repairs on older system</t>
  </si>
  <si>
    <t>OVER BUDGET: Due to unanticipated replacement of jockey pump controller.</t>
  </si>
  <si>
    <t>OVER BUDGET:  unbudgeted repairs (fire panel replcmt &amp; tamper switch)</t>
  </si>
  <si>
    <t xml:space="preserve">OVER BUDGET due to repairs needed for the fire pump. </t>
  </si>
  <si>
    <t xml:space="preserve">br46128 </t>
  </si>
  <si>
    <t xml:space="preserve">OVER-BUDGET: Unanticipated repair due to fire line leak.  </t>
  </si>
  <si>
    <t xml:space="preserve">OVER BUDGET: Unbudgeted sprinkler repairs were needed in February.   </t>
  </si>
  <si>
    <t>OVER BUDGET:  Due to installation of cell dialer and repairs to fire hydrant that were unbudgeted.</t>
  </si>
  <si>
    <t xml:space="preserve">OVER BUDGET - due to FLS repairs not budgeted in 2022. This building's fire panel was struck by lightening and needed to be  replaced in 09/2022. During the replacement, we had to contract Fire Watch for $1,260.00. We also had to replace the batteries for the booster panel for $825.00. </t>
  </si>
  <si>
    <t>OVER BUDGET - due to pull station repair $1,059, power fail pump trouble shoot $229, Smoke detector installation $396 and other FLS repairs needed that were not budgeted in 2022. Fire pump and panel is shared with br45056. We did not budget the split between buildings.</t>
  </si>
  <si>
    <t xml:space="preserve">OVER BUDGET:  In April there was an unbudgeted sprinkler line repair for $2,611 creating the variance. </t>
  </si>
  <si>
    <t xml:space="preserve">OVER-BUDGET: Fire panel signaled several supervisory alarms.  Allegiant Fire was called out several times to investigate what is causing the trouble alarm. </t>
  </si>
  <si>
    <t xml:space="preserve">NEGATIVE VARIANCE: due to accrual of 1/2023 Sprinkler Leak Repair  </t>
  </si>
  <si>
    <t xml:space="preserve">RECLASS: 50366-000 CtrJ-5946662 meets requirements for CAP CAM to 11120-070 Fire Life Safety Repairs. Accrual was duplicated for unbudgeted FLS Panel Replacement. </t>
  </si>
  <si>
    <t>OVER-BUDGET: Includes several repairs to fire panel resulting in repair contingency overage.</t>
  </si>
  <si>
    <t xml:space="preserve">UNDER BUDGET: due to FLS repairs being less than budgeted. </t>
  </si>
  <si>
    <t>OVER-BUDGET due to various panel ground-fault and pumphouse troubleshooting and repair trips that together exceeded the repair budget</t>
  </si>
  <si>
    <t>OVER-BUDGET: Volume of fire alarm &amp; sprinkler related service calls and repairs greater than forecasted.</t>
  </si>
  <si>
    <t xml:space="preserve">OVER-BUDGET: Significant emergency &amp; inspection related sprinkler repairs needed.  </t>
  </si>
  <si>
    <t>OVER BUDGET - Posting of depreciation</t>
  </si>
  <si>
    <t>UNDER BUDGET:  Due to annual inspection repairs being less than anticipated.</t>
  </si>
  <si>
    <t xml:space="preserve">OVER BUDGET - Fire equipment repairs  </t>
  </si>
  <si>
    <t xml:space="preserve">OVER BUDGET: 5 year sprinkler inspection was unbudgeted. </t>
  </si>
  <si>
    <t xml:space="preserve">OVER BUDGET:  Unbudgeted FLS repairs needed due to reported deficiencies noted in annual inspection report (back flow repacking).  </t>
  </si>
  <si>
    <t xml:space="preserve">UNDER BUDGET: $2500 contingency repairs not needed. </t>
  </si>
  <si>
    <t>UNDER BUDGET: $3000 contingency repairs not needed.</t>
  </si>
  <si>
    <t>UNDER BUDGET: $2,750 in contingency repairs not needed.</t>
  </si>
  <si>
    <t>OVER-BUDGET: for FLS deficiency repairs. Variance will continue to year-end.</t>
  </si>
  <si>
    <t>OVER-BUDGET: Repair to replace power monitor due to multiple alarms for power pump failure. Accrual should be reversed and expense charged to CAPCAM 11120-070.</t>
  </si>
  <si>
    <t xml:space="preserve">OVER-BUDGET: Accrual for CAPCAM expense to investigate an underground water leak on the fire meter. </t>
  </si>
  <si>
    <t xml:space="preserve">UNDER BUDGET: FLS repairs were less/not needed than budgeted for. </t>
  </si>
  <si>
    <t>OVER BUDGET: Required FLS repairs</t>
  </si>
  <si>
    <t xml:space="preserve">OVER-BUDGET: FLS repairs exceeded repair allowance.  </t>
  </si>
  <si>
    <t xml:space="preserve">UNDER-BUDGET: Variance due to journal entry for the reversal of an accrual. </t>
  </si>
  <si>
    <t>OVER-BUDGET: Misc. pull station repairs needed.</t>
  </si>
  <si>
    <t xml:space="preserve">POSITIVE-VARIANCE: Invoicing for January, February, and March monthly pump inspections not received. </t>
  </si>
  <si>
    <t>UNDER BUDGET:  Customer maintained FLS system until they moved out in June.  No repairs have been needed to the system this year.</t>
  </si>
  <si>
    <t xml:space="preserve">UNDER BUDGET  - The annual inspection occurs in December, and the repairs are usually performed in January of the following year. </t>
  </si>
  <si>
    <t>OVER BUDGET: Emergency replacement of air compressor serving FLS system in Q3.</t>
  </si>
  <si>
    <t>OVER-BUDGET: Due to multiple repairs such as a duct replacement, sprinkler and panel repairs.</t>
  </si>
  <si>
    <t>UNDER BUDGET: Due sprinkler leak repairs from 12/21--2/2022 reclassed to a capital job code.</t>
  </si>
  <si>
    <t>OVER BUDGET: Property was on dispo list and eventually removed. During due diligence period, API was contracted to perform annual inspections and made necessary yellow tag repairs to system.</t>
  </si>
  <si>
    <t xml:space="preserve">UNDER BUDGET: FLS repairs less than budgeted. </t>
  </si>
  <si>
    <t xml:space="preserve"> OVER BUDGET: FLS Repair - Rpl 6" of pipe @ $2890.  </t>
  </si>
  <si>
    <t xml:space="preserve">OVER BUDGET - Budget only accounted for FLS service calls. More required repairs needed post 2022 Annual inspection than anticipated. Costs include 5 Yr obstruction inspection and sprinkler line replacements. </t>
  </si>
  <si>
    <t>UNDER BUDGET - The annual inspection occurs in December, and the repairs are usually performed in January of the following year.  The 2021 repairs that occurred in 2022 were less than anticipated.</t>
  </si>
  <si>
    <t>OVER BUDGET: Emergency repairs to fire life safety equipment in Q3.</t>
  </si>
  <si>
    <t>UNDER BUDGET: Anticipated FLS repairs were not realized after annual inspections were performed.</t>
  </si>
  <si>
    <t xml:space="preserve">UNDER BUDGET - Less FLS repairs needed than anticipated. Invoices for any post inspection deficiencies &amp; annunciator replacement will post in December . </t>
  </si>
  <si>
    <t>UNDER BUDGET: FLS repairs have been less than anticipated to date.</t>
  </si>
  <si>
    <t>OVER BUDGET: Emergency repairs to FLS System in Q1 and Q3. (Faulty flow switches and Tamper Valves)</t>
  </si>
  <si>
    <t>OVER BUDGET: Yellow tag repairs performed in 03/2023.</t>
  </si>
  <si>
    <t xml:space="preserve">OVERBUDGET: repair needed to repair sprinkler line in TT office area </t>
  </si>
  <si>
    <t>OVER BUDGET: due to 10.22 Sprinkler leak investigation and 12/22 damaged sprinkler pipe replacement Post Depreciation</t>
  </si>
  <si>
    <t>UNDER BUDGET: Contingency budget based on prior history of repairs have not been needed this year. Annual savings of $12k.</t>
  </si>
  <si>
    <t xml:space="preserve">NEGATIVE VARIANCE due to unbudgeted repairs to the control valve and having to replace a module on the fire panel. </t>
  </si>
  <si>
    <t>OVER BUDGET- Due to FLS Repairs completed in October 2022 in the amount of $4,910 that were not processed until 2023.</t>
  </si>
  <si>
    <t xml:space="preserve">OVER BUDGET- Additional repairs were needed to the fire pump and fire system than originally budgeted. </t>
  </si>
  <si>
    <t xml:space="preserve">OVERBUDGET: capex amorization </t>
  </si>
  <si>
    <t xml:space="preserve">br45055 </t>
  </si>
  <si>
    <t xml:space="preserve">OVER BUDGET - due to FLS repairs were not budgeted in 2022. Fire Pump and Fire Panel are shared with br45054. We did not take into account the split. Repairs were budgeted in 2023. </t>
  </si>
  <si>
    <t>OVER-BUDGET due to capital improvement-recovery adjustment.</t>
  </si>
  <si>
    <t>OVER-BUDGET due to 5-year sprinkler inspection expense incurred.</t>
  </si>
  <si>
    <t>NEGATIVE VARIANCE: Repairs needed to correct deficiencies on the fire sprinkler system as per annual inspection.</t>
  </si>
  <si>
    <t xml:space="preserve">OVER-BUDGET: Recovery adjustment for 5-year sprinkler inspection.  Not budgeted. </t>
  </si>
  <si>
    <t xml:space="preserve">UNDER Budget: Due to FLS repairs being less than budgeted. </t>
  </si>
  <si>
    <t>OVER-BUDGET: Primary reason for overage includes sprinkler head break clean-up &amp; equipment rental for air movement, $23,575 at (t0216755) 06/2022. Immediate sprinkler repairs needed post head break, $2,438. Remaining variance includes panel repairs that surpass repair contingency.</t>
  </si>
  <si>
    <t>OVER BUDGET: Repairs needed to correct deficiencies on the fire sprinkler system as per annual inspection.</t>
  </si>
  <si>
    <t xml:space="preserve">OVERBUDGET: Multiple large $ repairs </t>
  </si>
  <si>
    <t xml:space="preserve">OVERBUDGET: many unplanned repairs </t>
  </si>
  <si>
    <t>POSITIVE VARIANCE: Due to FLS 5-year inspection expense required for property.  Inspection performed, invoices have not posted as of March.</t>
  </si>
  <si>
    <t>OVER-BUDGET due to recovery adjustment- post depreciation.</t>
  </si>
  <si>
    <t>OVER-BUDGET due to backflow device repairs and tamper switch replacement- both items not budgeted.</t>
  </si>
  <si>
    <t xml:space="preserve">UNDER BUDGET: No major repairs needed to the fire system. </t>
  </si>
  <si>
    <t xml:space="preserve">UNDER-BUDGET: Variance due to FLS inspections being later in the year, costs are amortized over the 12 month budget. </t>
  </si>
  <si>
    <t>NEGATIVE - 12/22 FIRE SPRINKLER REPAIRS BILLED 1/23. ACCOUNTING OVER ACCRUED/REVERSED.</t>
  </si>
  <si>
    <t xml:space="preserve">OVER BUDGET - More Required FLS repairs needed post Annual inspection than anticipated.  </t>
  </si>
  <si>
    <t>OVER BUDGET: Fire sprinkler system repairs needed after upgrade of system completed.</t>
  </si>
  <si>
    <t xml:space="preserve">UNDER BUDGET - The anticipated repairs after the annual inspection in September were not required. </t>
  </si>
  <si>
    <t xml:space="preserve">br46393 </t>
  </si>
  <si>
    <t>OVER-BUDGET: FLS Repairs needed after deficiencies were found during sprinkler inspection. New Electric Bell was needed and the FLS system needed a dedicated circuit for the system. Sprinkler system showed valve corrosion and valve needed to be replaced. Total of FLS repairs that were unbudgeted was $10,126</t>
  </si>
  <si>
    <t>OVER-BUDGET: FLS Repairs needed after deficiencies were found during quarterly inspections. Total $6170</t>
  </si>
  <si>
    <t>UNDER BUDGET: unanticipated FLS deficiency repairs ($2620)</t>
  </si>
  <si>
    <t xml:space="preserve">br46422 </t>
  </si>
  <si>
    <t xml:space="preserve">NEGATIVE VARIANCE: CAP CAM for lift rental during FLS emergency.  </t>
  </si>
  <si>
    <t>OVER BUDGET - actual FLS repairs lower than budgeted.</t>
  </si>
  <si>
    <t xml:space="preserve">br46440 </t>
  </si>
  <si>
    <t>OVER BUDGET: Q4 Inspection deficiency repairs completed in November.</t>
  </si>
  <si>
    <t>OVER BUDGET due to post depreciation for FLS Repairs</t>
  </si>
  <si>
    <t>POSITIVE VARIANCE - Timing Variance. FLS test anticipated repairs to be completed after year end.</t>
  </si>
  <si>
    <t>OVER BUDGET:  Negative variance due to FLS inspections required code repairs not anticipated</t>
  </si>
  <si>
    <t>OVER BUDGET due to two large sprinkler repairs performed in July and October 2022</t>
  </si>
  <si>
    <t>UNDER BUDGET - actual FLS repairs higher than budgeted</t>
  </si>
  <si>
    <t xml:space="preserve">OVERBUDGET - Non-budgeted repairs needed for the Fire Life Safety System. </t>
  </si>
  <si>
    <t>UNDERBUDGET: No repairs needed to date.</t>
  </si>
  <si>
    <t xml:space="preserve">Underbudget - Quarterly repairs are less than budgeted. </t>
  </si>
  <si>
    <t>OVERBUDGET due to panel replacement.</t>
  </si>
  <si>
    <t xml:space="preserve">br46438 </t>
  </si>
  <si>
    <t>OVER BUDGET: Q4 inspection deficiencies repairs completed.</t>
  </si>
  <si>
    <t>UNDER-BUDGET: Cellular upgrade (5/22) $3K will not occur.</t>
  </si>
  <si>
    <t xml:space="preserve">br45186 </t>
  </si>
  <si>
    <t>OVER-BUDGET due to Leak repair on Jokey pump and PLS Pump replacement.</t>
  </si>
  <si>
    <t>OVER-BUDGET: Negative variance associated with extensive FLS repairs needed as part of compliance</t>
  </si>
  <si>
    <t>OVERR BUDGET:  The FLS repairs generated from the inspections were more than anticipated</t>
  </si>
  <si>
    <t>POSITIVE VARIANCE - budget was straight-lined. Pending annual FLS sprinkler and Fire Pump inspections to be completed (Q3)</t>
  </si>
  <si>
    <t>OVER-BUDGET: 5 year sprinkler inspection not included in 2022 budget ($5,580), Unforeseen Fire sprinkler repair April 2022 ($2,715)</t>
  </si>
  <si>
    <t>NEGATIVE VARIANCE: (7k) journal entry for post depreciation</t>
  </si>
  <si>
    <t>OVER BUDGET: Due to FLS Deficiency repairs from December 2022 QTLY Inspection $4,870.00.</t>
  </si>
  <si>
    <t>OVER BUDGET: Unbudgeted rebuild fire pump code and repairs.</t>
  </si>
  <si>
    <t xml:space="preserve">OVERBUDGET - Repairs to Fire System. </t>
  </si>
  <si>
    <t>OVERBUDGET: Due to unanticipated repairs of the cellular device, 3G is no longer supported.</t>
  </si>
  <si>
    <t>OVER BUDGET: Unbudgeted drained valve replacement and repairs.</t>
  </si>
  <si>
    <t xml:space="preserve">POSITIVE VARIANCE - No FLS repairs to date. </t>
  </si>
  <si>
    <t xml:space="preserve">OVER-BUDGET: Unbudgeted repair for replacement of FLS Alarm Panel. FLS Panel Failed/Dead. Panel was on order and had lead time. </t>
  </si>
  <si>
    <t xml:space="preserve">br46464 </t>
  </si>
  <si>
    <t>OVER-BUDGET: $4K(6/22)repacked fire pump,$1.8K(1/22) Alarm repair.</t>
  </si>
  <si>
    <t>OVER BUDGET: Repairs to correct deficiencies on the fire sprinkler system as per annual inspection. Replacement of jockey pump and controller.</t>
  </si>
  <si>
    <t>UNDER-BUDGET: 5-YEAR FLS inspection coded to GL by mistake; reclass to GL50366-000 FLS repairs</t>
  </si>
  <si>
    <t xml:space="preserve">br45240 </t>
  </si>
  <si>
    <t>OVER-BUDGET: (4k) Unforeseen 2k repairs needed to FLS system; 2k 2021 invoice paid in 2022</t>
  </si>
  <si>
    <t>OVER BUDGET - due to Relief Valve Repair $1,412.00, Fire Hydrant Repair $1,265.00, Backflow repair $825.00, and Fire pump repair $1,226.00.</t>
  </si>
  <si>
    <t xml:space="preserve">OVER BUDGET: annual fire sprinkler inspection repairs over budget. </t>
  </si>
  <si>
    <t xml:space="preserve">bt45165 </t>
  </si>
  <si>
    <t>OVER-BUDGET: Due to $4,303.30 spent on 5-yr Inspt not budgeted and $2,250 spent on the FA short rpr on FLS panel</t>
  </si>
  <si>
    <t>NEGATIVE VARIANCE: ($6K) Journal entry for post depreciation. FLS repairs to date under $2K</t>
  </si>
  <si>
    <t>OVER-BUDGET: Unforeseen FLS alarm monitor replacement and leaking backflow pipe repair. ($13K)</t>
  </si>
  <si>
    <t>OVER BUDGET: Variance due to system losing pressure; changed check valve and jockey pump.</t>
  </si>
  <si>
    <t xml:space="preserve">br46379 </t>
  </si>
  <si>
    <t>OVER-BUDGET - Due to more reactive FLS repairs than anticipated for 2022.</t>
  </si>
  <si>
    <t xml:space="preserve">OVER BUDGET due to accruals for fire system repair </t>
  </si>
  <si>
    <t xml:space="preserve">br46398 </t>
  </si>
  <si>
    <t>OVER-BUDGET: During the FLS Sprinkler Inspection deficiencies were found that needed corrections. The repairs total $6065.</t>
  </si>
  <si>
    <t xml:space="preserve">OVER-BUDGET: Unbudgeted repair for replacement of FLS Alarm Panel, modules and relocation of system out of the vacant space to the occupied spaces of the building. </t>
  </si>
  <si>
    <t>OVER BUDGET: CAM Fire Life Safety Repairs over budget primarily due to emergency repairs needed as a result of a fire sprinkler leak.</t>
  </si>
  <si>
    <t xml:space="preserve">OVERBUDGET: Unanticipated electrical install of 110V sprinkler bell circuit to restore malfunctioning water gong.  </t>
  </si>
  <si>
    <t>UNDER BUDGET - FLS repair exp higher than budgeted</t>
  </si>
  <si>
    <t xml:space="preserve">br46591 </t>
  </si>
  <si>
    <t>OVER BUDGET: Fire Life Safety Repairs higher than budget primarily due to repairs needed found on the 5-year sprinkler testing.</t>
  </si>
  <si>
    <t>OVER-BUDGET: Higher than anticipated repairs, associated with replacing several PIV devices ($2,240) and fire riser repairs ($1,860).</t>
  </si>
  <si>
    <t xml:space="preserve">OVER-BUDGET: FLS Repairs were unbudgeted for Fire Pump replacement $5760 in 05/2022 and $470 for valve repairs. </t>
  </si>
  <si>
    <t xml:space="preserve">UNDER BUDGET - NO FLS REPAIRS THIS YEAR. </t>
  </si>
  <si>
    <t>OVER BUDGET - FLS repairs higher than anticipated.</t>
  </si>
  <si>
    <t>OVERBUDGET: Unfavorable variance due to emergency FLS repairs</t>
  </si>
  <si>
    <t>UNDER BUDGET: CAM Fire Life Safety Repairs less than anticipated primarily due to no repairs were reported as needed in recent inspections.</t>
  </si>
  <si>
    <t xml:space="preserve">bt45265 </t>
  </si>
  <si>
    <t xml:space="preserve">UNDER BUDGET - FLS Repairs lower than anticipated. </t>
  </si>
  <si>
    <t>UNDER-BUDGET less than anticipated FLS repairs</t>
  </si>
  <si>
    <t xml:space="preserve"> OVER BUDGET: Due to multiple fire sprinkler leak repairs.</t>
  </si>
  <si>
    <t>OVER-BUDGER more than anticipated FLS repairs</t>
  </si>
  <si>
    <t>UNDER-BUDGET: 6/22 Infrared Scan ($1.4K) will not occur.</t>
  </si>
  <si>
    <t xml:space="preserve">br45258 </t>
  </si>
  <si>
    <t xml:space="preserve">OVERBUDGET: Unanticipated installation of new dedicated 20 amp circuit, receptacle and breaker to support new fire panel </t>
  </si>
  <si>
    <t>OVER-BUDGET: Due to replacement of Jockey Pump in the amount of $2,800.</t>
  </si>
  <si>
    <t>OVER BUDGET - Reclassed from building improvement to GL CAM - Replacement of compressor due to tripped system.</t>
  </si>
  <si>
    <t xml:space="preserve">OVER BUDGET - FLS system tripped and compressor required replacement. </t>
  </si>
  <si>
    <t xml:space="preserve">UNDER BUDGET - No FLS repairs needed. </t>
  </si>
  <si>
    <t>UNDER-BUDGET: Budget was based on prior year actuals. We've had less than expected FLS repairs.</t>
  </si>
  <si>
    <t>OVER BUDGET: Due to (3) sprinkler head replacement $1,160.00</t>
  </si>
  <si>
    <t xml:space="preserve">OVER BUDGET - Fire alarm panel replaced. </t>
  </si>
  <si>
    <t>OVER-BUDGET: 20 year FS inspection was unbudgeted and completed this year, causing the variance.</t>
  </si>
  <si>
    <t xml:space="preserve">OVER BUDGET - Additional FLS leak repairs needed. </t>
  </si>
  <si>
    <t xml:space="preserve">OVER-BUDGET due to required 5-yr FLS sprinkler testing and associated repairs </t>
  </si>
  <si>
    <t>OVER-BUDGET due to various FLS sprinkler repairs both noted during inspections and resulting from leak related service calls; SPM working with vendor on a more proactive repair approach as the issue is likely due to the pitch of the roof rather than the age of the branch-lines</t>
  </si>
  <si>
    <t>NEGATIVE VARIANCE: Unbudgeted cost for FLS System 3-YR Fire Pump Maintenance.</t>
  </si>
  <si>
    <t xml:space="preserve">bt46774 </t>
  </si>
  <si>
    <t>OVER-BUDGET: Needed to install a fire control - 5 ZONE FIRE CNTRL/COMM 24V because of inactivity.</t>
  </si>
  <si>
    <t>OVER-BUDGET more FLS repairs needed than budgeted</t>
  </si>
  <si>
    <t>OVER-BUDGET: Unforeseen fire sprinkler repairs and panel replacement.</t>
  </si>
  <si>
    <t xml:space="preserve">br46590 </t>
  </si>
  <si>
    <t xml:space="preserve">UNDER BUDGET - FLS repairs less than anticipated. </t>
  </si>
  <si>
    <t xml:space="preserve">OVER BUDGET - Several unbudgeted FLS repairs completed in 2022 to comply with local jurisdiction requests.   </t>
  </si>
  <si>
    <t>POSITIVE VARIANCE/UNDER-BUDGET: Due to $9,647.23 being reclasses from this GL to the Cap/Cam GL of 11120-070.</t>
  </si>
  <si>
    <t>OVER-BUDGET more FLS repairs than anticipated</t>
  </si>
  <si>
    <t>OVER-BUDGET less than anticipated FLS repairs</t>
  </si>
  <si>
    <t>UNDER-BUDGET: Fewer Fire Life Safety Repairs than anticipated.</t>
  </si>
  <si>
    <t>OVER BUDGET: Unbudgeted fire door repairs to resolve annual inspection issues from the City Inspector. Work done in 2022, timing of invoices. account will remain over budget.</t>
  </si>
  <si>
    <t>OVER BUDGET: We had to replace 2 unbudgeted power supply packs for the old fire panel until we could get the new one fully installed, inspected &amp; up and running. Account will remain over budget for 2023 since we only have $1K in repairs budgeted.</t>
  </si>
  <si>
    <t>OVER-BUDGET: Fire Pump repairs of $9K exceeded budget contingencies to date.</t>
  </si>
  <si>
    <t xml:space="preserve">OVER-BUDGET: Due to Five(5) year inspection of $6,758 CAP to CAM.  </t>
  </si>
  <si>
    <t>OVER-BUDGET: Fire Pump repairs of $10K exceeded budget contingencies to date.</t>
  </si>
  <si>
    <t xml:space="preserve">OVER-BUDGET: Unforeseen sprinkler leaks that needed pipe replacement  </t>
  </si>
  <si>
    <t>OVER BUDGET: Unbudgeted repairs needed, found during quarterly FLS inspections.</t>
  </si>
  <si>
    <t>OVER BUDGET: Poor condition of pipes, unbudgeted repairs in t0215403 space needed.</t>
  </si>
  <si>
    <t>OVER BUDGET: Due to unexpected jockey pump repair needed in Q3.</t>
  </si>
  <si>
    <t>UNDER BUDGET: No FLS repairs needed yet in 2022.</t>
  </si>
  <si>
    <t xml:space="preserve">bt45396 </t>
  </si>
  <si>
    <t>OVER BUDGET: Due to several deficiencies repairs needed after most recent FLS inspection.</t>
  </si>
  <si>
    <t xml:space="preserve">OVER BUDGET: Due to required fire hydrant testing and deficiency repairs (raising of the hydrant 12") as required by the local fire marshal during his most recent inspection. </t>
  </si>
  <si>
    <t>POSITIVE VARIANCE: Fire Department repairs requirement that needed to be addressed to be in compliance</t>
  </si>
  <si>
    <t>OVER-BUDGET: Actuals exceed budgeted amount. Unexpected underground fire line leak has caused this variance. The $3k amount is for after hours fire watch while this repair was getting completed. Waiting to receive invoice from FLS vendor.</t>
  </si>
  <si>
    <t xml:space="preserve">OVER-BUDGET due to required 20-yr FLS sprinkler testing totaling $2,350 and replacement of failed 6amp batteries totaling $1,050 which together exceed the repair budget   </t>
  </si>
  <si>
    <t xml:space="preserve">OVER-BUDGET due to required 20-yr FLS sprinkler testing totaling $2,980 and the LTE upgrade totaling $410 along with various FLS related repairs which together exceeded the repair budget  </t>
  </si>
  <si>
    <t xml:space="preserve">bt45364 </t>
  </si>
  <si>
    <t>OVER-BUDGET - Replace (4) test cocks, rebuild the backflow and troubleshoot the control valves.</t>
  </si>
  <si>
    <t>OVER-BUDGET: Unforeseen FLS repairs in 8/22 &amp; 11/22.</t>
  </si>
  <si>
    <t>OVER-BUDGET: Unforeseen FLS repairs and cell dialer replacement</t>
  </si>
  <si>
    <t xml:space="preserve">OVER BUDGET - FLS repairs exceeded budget due to criminal activity and theft of FLS connections   </t>
  </si>
  <si>
    <t xml:space="preserve">UNDER BUDGET  - Annual inspection due mid December. Invoice will be received in Q1 of 2023. </t>
  </si>
  <si>
    <t xml:space="preserve">br45372 </t>
  </si>
  <si>
    <t>NEGATIVE VARIANCE: Unbudgeted emergency repair due to a broken fire sprinkler pipe.</t>
  </si>
  <si>
    <t>NEGATIVE VARIANCE: 6 Emergency repair in Jan, Feb and March 2023 due to a broken fire sprinkler pipe.</t>
  </si>
  <si>
    <t xml:space="preserve">OVER BUDGET: $1,256 Sept and $2,838 Oct. accounting entries for depreciation. </t>
  </si>
  <si>
    <t>UNDER-BUDGET: Actuals to date are less than what was budgeted for FLS repairs.</t>
  </si>
  <si>
    <t>OVER-BUDGET: Higher than anticipated FLS repairs; replaced hydrant ring.</t>
  </si>
  <si>
    <t>OVER-BUDGET: 50355-000, $5,875, 12-2021 SPOC ACCR MA CONSTRUCTION GROUP LLC - 40 year recertification inspection and report.</t>
  </si>
  <si>
    <t>OVER-BUDGET: Unforeseen FLS repairs needed - pipe replacement ($3,650). Accrual adjustment in 10/22 period of $2,800  brings total actual to date $3,258.65</t>
  </si>
  <si>
    <t>NEGATIVE VARIANCE: Accrual for delayed billing on FLS repairs</t>
  </si>
  <si>
    <t xml:space="preserve">br46857 </t>
  </si>
  <si>
    <t>UNDER BUDGET: YTD there is a smoke detector upgrade that is scheduled for 11/2022, delayed due to supplies. This account will reconcile by year end.</t>
  </si>
  <si>
    <t xml:space="preserve">UNDER BUDGET - No FLS repairs required after annual inspection.   </t>
  </si>
  <si>
    <t xml:space="preserve">UNDER BUDGET - No deficiencies found after annual FLS inspection </t>
  </si>
  <si>
    <t xml:space="preserve">OVER BUDGET - Several unbudgeted FLS alarm repairs completed in 2022 to repair system from false alarms and fire pump faults.   </t>
  </si>
  <si>
    <t xml:space="preserve">br46839 </t>
  </si>
  <si>
    <t xml:space="preserve">OVER BUDGET - Unbudgeted FLS repairs required for building B   </t>
  </si>
  <si>
    <t>POSITIVE VARIANCE: Budget currently exceeds actuals. Only 2 FLS repairs have been reported for 2023.</t>
  </si>
  <si>
    <t>OVER-BUDGET due to required 5-yr and 20-yr FLS sprinkler testing and associated repairs; partially offset by unused funds under the contract GL</t>
  </si>
  <si>
    <t>OVER BUDGET: Due to 12/22 fire pump emergency repair &amp; fire watch.</t>
  </si>
  <si>
    <t>POSITIVE VARIANCE: Emergency repair due to a broken fire sprinkler pipe.</t>
  </si>
  <si>
    <t xml:space="preserve">bt45404 </t>
  </si>
  <si>
    <t>OVER-BUDGET: Fire marshal inspection code violation noted in Q1, required to install additional sprinkler coverage in tenant space.</t>
  </si>
  <si>
    <t>OVER-BUDGET: Numerous unbudgeted FLS emergency service calls due to false alarm waterflow alerts, resulting in accelerators needed on (3) of the systems ($7.5k)</t>
  </si>
  <si>
    <t xml:space="preserve">bt46789 </t>
  </si>
  <si>
    <t>OVER-BUDGET: cell dialer replacement needed due to 3G bandwidths going obsolete in 2/22.</t>
  </si>
  <si>
    <t xml:space="preserve">OVER BUDGET:  Accounting entry of $4,714 in Oct for depreciation. </t>
  </si>
  <si>
    <t xml:space="preserve">bp40535 </t>
  </si>
  <si>
    <t>OVER-BUDGET: Fire Life Safety Repairs higher due to unplanned replacement of faulty tamper switch.</t>
  </si>
  <si>
    <t xml:space="preserve">bp40545 </t>
  </si>
  <si>
    <t xml:space="preserve">OVERBUDGET: FLS repairs higher than anticipated in 2022 budget.  </t>
  </si>
  <si>
    <t>OVER-BUDGET: Higher than anticipated repairs resulting from quarterly inspections; worn riser flange repair.</t>
  </si>
  <si>
    <t xml:space="preserve">br47372 </t>
  </si>
  <si>
    <t>OVER-BUDGET: due to unscheduled FLS repairs needed as a result of inspections conducted</t>
  </si>
  <si>
    <t>OVER BUDGET: $2,512 Fire alarm deficiency repairs. $2,435 Fire sprinkler deficiency repairs. $802.50 for wireless communicator.</t>
  </si>
  <si>
    <t>OVER BUDGET - unexpected Backflow valve repair, 5 Year Internal sprinkler inspection and Fire Pump Repack.</t>
  </si>
  <si>
    <t xml:space="preserve">OVER-BUDGET: Repairs to deficiencies noted on inspections. </t>
  </si>
  <si>
    <t>OVER BUDGET: FLS repairs were higher than anticipated.</t>
  </si>
  <si>
    <t>OVER BUDGET - FLS System Panel Repairs  and service was needed and performed. Panel System is a proprietary system which requires specialized/certified vendors to work the system.</t>
  </si>
  <si>
    <t>OVER BUDGET: FLS system repairs more than anticipated</t>
  </si>
  <si>
    <t xml:space="preserve">OVER BUDGET: $2,990 in Sept and $3,857 in Oct accounting entries for depreciation. </t>
  </si>
  <si>
    <t>OVER BUDGET: fire sprinkler repairs needed due to customer's salt water equipment in warehouse.</t>
  </si>
  <si>
    <t>OVER BUDGET. Accrual reversed from work completed in December 2022.</t>
  </si>
  <si>
    <t xml:space="preserve">bt45389 </t>
  </si>
  <si>
    <t>OVER BUDGET: Due to higher than expected fire life safety repairs needed.</t>
  </si>
  <si>
    <t>NEGATIVE VARIANCE: for 5-year repairs and maintenance.</t>
  </si>
  <si>
    <t>OVER BUDGET:  repairs required for code compliance post annual inspection</t>
  </si>
  <si>
    <t xml:space="preserve">bt45397 </t>
  </si>
  <si>
    <t>OVER BUDGET: Due to several deficiencies repairs needed after most recent FLS inspection as well as complete the 5-year internal inspection; last inspection completed May 2017.</t>
  </si>
  <si>
    <t xml:space="preserve">bt45399 </t>
  </si>
  <si>
    <t>OVER BUDGET: Due to unbudgeted Q4 2023 FLS inspection repairs. PO 95182</t>
  </si>
  <si>
    <t xml:space="preserve">POSITIVE VARIANCE: Due to accrual credited back from PO created in 2022. PO had wrong vendor address chosen and incorrect GL so it was closed. </t>
  </si>
  <si>
    <t>OVER BUDGET: Inspections have produced unplanned repairs based on the age of the FLS system.</t>
  </si>
  <si>
    <t>OVER BUDGET: 10 yr testing resulted in many sprinklers needing replacing plus Annual FLS Repairs.</t>
  </si>
  <si>
    <t xml:space="preserve">OVERBUDGET: Unbudgeted expense to troubleshoot and try to restore system for Riser 39 A - 40 ($5.3k). Account will be reviewed to try and reclass expenses to reserves account to offset overbudget variance </t>
  </si>
  <si>
    <t>OVER BUDGET: Repair Riser #7 @ $3700</t>
  </si>
  <si>
    <t>OVER BUDGET: due to needed FLS repairs. Variance will continue to year end.</t>
  </si>
  <si>
    <t xml:space="preserve">OVER BUDGET:  Misc. FLS repairs needed that were unbudgeted (flow switch replacement - $2.6K).  </t>
  </si>
  <si>
    <t>UNDER BUDGET - FLS repair higher than budgeted</t>
  </si>
  <si>
    <t>br47157e</t>
  </si>
  <si>
    <t xml:space="preserve"> OVER BUDGET- More required FLS Repairs needed after the annual inspection than originally budgeted.</t>
  </si>
  <si>
    <t>UNDER BUDGET:  FLS repairs have been less than anticipated to date.</t>
  </si>
  <si>
    <t>OVER BUDGET: Unforeseen hot box repair for leaking backflow - February 2023</t>
  </si>
  <si>
    <t xml:space="preserve">NEGATIVE VARIANCE: Due to 2022 5-year deficiency repairs invoice hitting Jan 2023.  </t>
  </si>
  <si>
    <t>OVER-BUDGET: Due to $4,569-INC-22-0214_DOL 2022.02.01-INS FLS PIPE REPAIR NOT COVERED &amp; $1,545 for FLS alarm rprs in 5.22.</t>
  </si>
  <si>
    <t>OVER BUDGET: Due to unexpected emergency repairs to a 12" break in the water main to the FLS pumps.</t>
  </si>
  <si>
    <t xml:space="preserve">OVER BUDGET: Development Asset turned stabilized 11/1/2021. Unforeseen service calls for panel reset in April ($370); hot box module repair in July ($4000)  </t>
  </si>
  <si>
    <t>OVER-BUDGET: Due to $1,682.13 for a valve rebuild in 10.21 and not accrued; $1,100 for tank heater rpr completed in 3.22; $1,545 for FLS annual alarm rprs completed 5.22; $1,716.37 block heater generator rpr in 7.22.</t>
  </si>
  <si>
    <t xml:space="preserve">bt40594 </t>
  </si>
  <si>
    <t>OVER-BUDGET: 8/22 $4,220 FLS Annual Inspection;         9/22 $5,414 Sprinkler head rpr_Suite 400_not TT's fault for sprinkler damage;                                                 1/22 $1,401 - 10.21 Flow Pipe Rpr_Coleman Moving_t0060580;                                                          3.22-12.21 $2,710 - Wafer check valve rpr</t>
  </si>
  <si>
    <t xml:space="preserve">OVER BUDGET: Did not budget for CAP FLS repairs in the amount of $6,388 in October. </t>
  </si>
  <si>
    <t>OVER-BUDGET: Unforeseen service calls for fire pump troubleshooting - March, July, October 2022 ($3K)</t>
  </si>
  <si>
    <t>UNDER BUDGET the accrual at year end was higher than the actual cost by 3,500.</t>
  </si>
  <si>
    <t>POSITIVE VARIANCE due to FLS recovery adjustment</t>
  </si>
  <si>
    <t>OVER-BUDGET: (5k) Unforseen FLS repair needed due to corroded pipes</t>
  </si>
  <si>
    <t>OVER-BUDGET: UNFORESEEN SYSTEMS ISSUES REQUIRED TO HAVE VENDOR TO PROPERTY IN JAN. 2022 &amp; MARCH 2022.</t>
  </si>
  <si>
    <t>OVER-BUDGET: Higher than anticipated repairs, particularly sprinkler and tamper switches; FLS repair funds not budgeted for 2022.</t>
  </si>
  <si>
    <t>OVER-BUDGET: for FLS deficiency repairs. Variance will continue to year end.</t>
  </si>
  <si>
    <t>NEGATIVE VARIANCE due to sprinkler line leak/repair in Suite 410.</t>
  </si>
  <si>
    <t xml:space="preserve">OVERBUDGET: Negative variance due to emergency FLS repair. </t>
  </si>
  <si>
    <t xml:space="preserve">OVER BUDGET: due to needed FLS repairs. Variance will continue to year end. </t>
  </si>
  <si>
    <t>OVER BUDGET: Due to unanticipated AES radio repair.</t>
  </si>
  <si>
    <t xml:space="preserve"> OVERBUDGET due to leak repair and fire alarm.  </t>
  </si>
  <si>
    <t>OVERBUDGET due to Pump installation charge.</t>
  </si>
  <si>
    <t>OVER BUDGET - Unexpected fire pump repairs completed in November.</t>
  </si>
  <si>
    <t>OVER-BUDGET: Mainly due to unanticipated fire alarm and leak repairs.</t>
  </si>
  <si>
    <t>OVER-BUDGET: Unbudgeted 5-year inspection and repairs.</t>
  </si>
  <si>
    <t>OVER-BUDGET: Mainly due to unbudgeted fire hydrant replacement and leak repairs.</t>
  </si>
  <si>
    <t>UNDER BUDGET - Deficiencies not found during annual FLS inspection</t>
  </si>
  <si>
    <t>UNDERBUDGET: Due to vendor billing error. Invoices are being processed in November.</t>
  </si>
  <si>
    <t xml:space="preserve">OVER BUDGET: Result of multiple service calls and repairs needed on the fire pump. </t>
  </si>
  <si>
    <t>NEGATIVE VARIANCE: due to Jockey pump replacement acrrued and to be completed 4.2023</t>
  </si>
  <si>
    <t xml:space="preserve">br47091 </t>
  </si>
  <si>
    <t>OVER BUDGET: Due to August 2022 deficiency repairs.</t>
  </si>
  <si>
    <t xml:space="preserve">br47070 </t>
  </si>
  <si>
    <t>NEGATIVE VARIANCE due to replacement of water gong.</t>
  </si>
  <si>
    <t xml:space="preserve">br47179 </t>
  </si>
  <si>
    <t>NEGATIVE VARIANCE - Due to positive accrual to offset, timing.</t>
  </si>
  <si>
    <t xml:space="preserve">OVER BUDGET - More required FLS repairs needed than anticipated </t>
  </si>
  <si>
    <t>POSITIVE VARIANCE - Repairs to the fire life safety system were not necessary.</t>
  </si>
  <si>
    <t xml:space="preserve">POSITIVE VARIANCE: Due to repair accrual reversal. </t>
  </si>
  <si>
    <t>POSITIVE VARIANCE due to double reversal of accrual.  Should be expense of $5,515 for water line replacements.</t>
  </si>
  <si>
    <t>OVER BUDGET:  extensive repairs needed post annual inspection</t>
  </si>
  <si>
    <t>POSITIVE VARIANCE due to duplicate end of year accrual</t>
  </si>
  <si>
    <t xml:space="preserve"> OVER BUDGET- More Required FLS Repairs needed after the annual inspection than originally budgeted.</t>
  </si>
  <si>
    <t xml:space="preserve">OVER BUDGET: FLS System Repairs and maintenance costs were higher than budgeted. </t>
  </si>
  <si>
    <t>OVER-BUDGET: Due to repairs of the fire alarm bell that were required to close open permit.</t>
  </si>
  <si>
    <t xml:space="preserve">OVER-BUDGET: Due to unbudgeted/unanticipated FLS repairs. </t>
  </si>
  <si>
    <t xml:space="preserve">br47168 </t>
  </si>
  <si>
    <t>OVER BUDGET - Unexpected required red tag repairs by local municipality exceeded the budgeted repairs.</t>
  </si>
  <si>
    <t>OVER BUDGET: Due to alarm and sprinkler repairs ($566) and improvements ($3,981).</t>
  </si>
  <si>
    <t>OVER BUDGET: Due to air compressor replacement and multiple sprinkler leak repairs.</t>
  </si>
  <si>
    <t xml:space="preserve">OVER BUDGET- Original budget did not include FLS repairs. </t>
  </si>
  <si>
    <t>UNDER BUDGET: Annual inspection repairs were not required as indicated by historical data.</t>
  </si>
  <si>
    <t>NEGATIVE VARIANCE: Timing variance - reversal of12.2022 SPOC Accruals for $5,548.</t>
  </si>
  <si>
    <t>OVER-BUDGET: Did not budget 5YR Obstruction Inspection in the amount of $2,455 in June.</t>
  </si>
  <si>
    <t>OVERBUDGET: Negative variance due to emergency fls with fire hydrant</t>
  </si>
  <si>
    <t>OVERBUDGET: More repairs needed than budgeted.</t>
  </si>
  <si>
    <t>OVER BUDGET: Unforeseen riser leak repair, had to replace rotted spool piece of 6" piping</t>
  </si>
  <si>
    <t>OVER-BUDGET: Battery rplmts &amp; repairs needed to flow switch &amp; pull stations.</t>
  </si>
  <si>
    <t xml:space="preserve">br47256 </t>
  </si>
  <si>
    <t>OVER BUDGET: Unforeseen service call in July to install branch line in janitors closet that did not have sprinkler coverage ($2,922); service call in June to install ceiling mount emergency light ($331)</t>
  </si>
  <si>
    <t xml:space="preserve">UNDERBUDGET: No FLS repairs have been necessary so far.  </t>
  </si>
  <si>
    <t>OVER BUDGET - Due to backflow repairs.</t>
  </si>
  <si>
    <t>UNDER BUDGET - FLS repairs not needed in Q1</t>
  </si>
  <si>
    <t>OVER BUDGET: unbudgeted 5-year inspection required per City to meet code</t>
  </si>
  <si>
    <t xml:space="preserve">OVER-BUDGET: Unbudgeted FLS Repairs needed at the property to repair a damaged tamper switch and replace a tamper switch. $780.00 to repair the tamper switch and $3535 to replace a tamper switch. </t>
  </si>
  <si>
    <t>OVER BUDGET-Repairs from national vendor inspection accrued from 2022</t>
  </si>
  <si>
    <t>UNDERBUDGET: No FLS repairs have been necessary so far.</t>
  </si>
  <si>
    <t>OVER BUDGET: unbudgeted fire watch due to fire panel failing - numerous hours as PM team awaited materials to replace panel items.</t>
  </si>
  <si>
    <t xml:space="preserve">br47311 </t>
  </si>
  <si>
    <t>NEGATIVE VARIANCE- Budget is in GL 50365-000</t>
  </si>
  <si>
    <t>POSITIVE VARIANCE- Expense of $2,340 was coded to GL 50365-000</t>
  </si>
  <si>
    <t>OVER BUDGET: Due to leak in the underground sprinkler tank. It is losing water quicker than it should; construction will step in to run with a capital job to repair the tank.</t>
  </si>
  <si>
    <t xml:space="preserve">bt40751 </t>
  </si>
  <si>
    <t>OVER BUDGET: 1x unbudgeted busted sprinkler pipe - vendor cut out and replaced bad pipe.  No more issues observed at this time.</t>
  </si>
  <si>
    <t xml:space="preserve">bp47403 </t>
  </si>
  <si>
    <t xml:space="preserve">OVER BUDGET:  YTD hosts unbudgeted FLS repairs of $3,946. This account will remain over budget throughout the year end. </t>
  </si>
  <si>
    <t>OVER BUDGET required capital repairs to FLS system</t>
  </si>
  <si>
    <t>NEGATIVE VARIANCE: Installation of Cable/Conduit to monitor PIV</t>
  </si>
  <si>
    <t xml:space="preserve">br47250 </t>
  </si>
  <si>
    <t xml:space="preserve">RECLASS: $1941 for sprinkler installation in Weiss-Aug closet space to be reclassed to 55300-000 DB Repairs &amp; Maintenance </t>
  </si>
  <si>
    <t>OVER BUDGET- No contingency. The FLS booster required replacement in June.</t>
  </si>
  <si>
    <t xml:space="preserve">UNDERBUDGET: less FLS repairs than anticipated </t>
  </si>
  <si>
    <t xml:space="preserve">OVER BUDGET: Unforeseen sprinkler repairs completed in March 2023 related to deficiencies discovered during annual inspection. </t>
  </si>
  <si>
    <t xml:space="preserve">OVERBUDGET: More FLS repairs needed than anticipated </t>
  </si>
  <si>
    <t>UNDER-BUDGET: FLS No repairs</t>
  </si>
  <si>
    <t xml:space="preserve">OVERBUDGET: repairs and service due to new pump </t>
  </si>
  <si>
    <t xml:space="preserve">OVERBUDGET: leak investigation needed ID possible exterior leak </t>
  </si>
  <si>
    <t>POSITIVE VARIANCE - There were no repairs needed to the fire/life safety system.</t>
  </si>
  <si>
    <t>OVER BUDGET: required fire pump repairs</t>
  </si>
  <si>
    <t>OVER BUDGET due to FLS related service calls and repairs</t>
  </si>
  <si>
    <t xml:space="preserve"> Over budget: Emergency leaking pipe and head replacements  </t>
  </si>
  <si>
    <t>OVER-BUDGET: Fire Sprinkler repairs of $10K exceeded budget contingencies to date.</t>
  </si>
  <si>
    <t>UNDER-BUDGET: Reversal of JE for $7.8K 2.2022</t>
  </si>
  <si>
    <t>OVER-BUDGET: $4K Fire Sprinkler Deficiency Repair exceeded budget with no contingencies in 2022</t>
  </si>
  <si>
    <t>UNDER BUDGET: Reversal of 2022 Accrual for 5 year inspection which was reclassed to 50365-000.</t>
  </si>
  <si>
    <t>POSITIVE VARIANCE: 5 Year Inspection $6.2K will be completed in Q2.</t>
  </si>
  <si>
    <t>OVER BUDGET. Approx. $3,600 to replace fire pump controller charger</t>
  </si>
  <si>
    <t xml:space="preserve">UNDER-BUDGET: FLS repairs lower than budgeted. </t>
  </si>
  <si>
    <t xml:space="preserve">bt40773 </t>
  </si>
  <si>
    <t xml:space="preserve">OVER-BUDGET: Related to unbudgeted backflow repairs ($2,280) completed in Q1 noted in the annual inspection report.  </t>
  </si>
  <si>
    <t xml:space="preserve">OVER-BUDGET: Related to the fire pump needed to be re-packed in Q1 ($2,920).  </t>
  </si>
  <si>
    <t xml:space="preserve">bt40646 </t>
  </si>
  <si>
    <t>OVER BUDGET. Fire Pump repairs totaling approx. $3,600 - unanticipated.</t>
  </si>
  <si>
    <t>TIMING VARIANCE - removal of FLS repairs accural in January.</t>
  </si>
  <si>
    <t>OVERBUDGET: Negative variance due to multiple emergency FLS repairs</t>
  </si>
  <si>
    <t>UNDER BUDGET - FLS repairs not needed.</t>
  </si>
  <si>
    <t xml:space="preserve">OVER BUDGET - Unexpected module and battery replacements. </t>
  </si>
  <si>
    <t>NEGATIVE VARIANCE: Timing variance, due to the timing of budgeted FLS expenses vs actuals.</t>
  </si>
  <si>
    <t>NEGATIVE VARIANCE: accrual for 5-year unbudgeted inspection - to be reclassed to contract GL which to wash this GL by Q2</t>
  </si>
  <si>
    <t xml:space="preserve">OVER BUDGET: Fire Watch due to Fire Panel issues. </t>
  </si>
  <si>
    <t xml:space="preserve">bt40756 </t>
  </si>
  <si>
    <t>NEGATIVE VARIANCE: unbudgeted CapCam completed repair in 2022 - accrued 2x in 2022; 2023 accrual offsets double charge in '22.</t>
  </si>
  <si>
    <t>UNDER BUDGET:  Lower Fire Life Safety Repairs than expected.  Building was completed later than expected.</t>
  </si>
  <si>
    <t>OVER BUDGET: unbudgeted fire watch required for 5 days in February as we awaited R&amp;M to be completed - per City of GSO</t>
  </si>
  <si>
    <t>OVER BUDGET emergency jockey pump installation</t>
  </si>
  <si>
    <t>OVER BUDGET: Unbudgeted sprinkler repairs</t>
  </si>
  <si>
    <t xml:space="preserve">OVER BUDGET: Repairs following Annual inspections and an inspection from the village of Bensenville - replacement to a corroded section of the sprinkler system, replace water flow switch and rebuilt relief valves, Replace Mercoid switch on jockey pump. Replace painted sprinkler heads &amp; replacement of FDC  </t>
  </si>
  <si>
    <t xml:space="preserve">br40878 </t>
  </si>
  <si>
    <t xml:space="preserve">OVER BUDGET - Due to Fire Life Safety Repairs more than anticipated. </t>
  </si>
  <si>
    <t>OVER BUDGET: FLS repairs needed (alarm and sprinkler repairs)</t>
  </si>
  <si>
    <t xml:space="preserve">UNDER BUDGET: FLS repairs lower than anticipated. </t>
  </si>
  <si>
    <t>OVER-BUDGET - more than anticipated FLS repairs</t>
  </si>
  <si>
    <t xml:space="preserve">UNDERBUDGET: Repairs less than expected. </t>
  </si>
  <si>
    <t>OVERBUDGET: More emergency FLS repairs than expected</t>
  </si>
  <si>
    <t>OVER BUDGET: FLS repairs higher than normal.</t>
  </si>
  <si>
    <t xml:space="preserve">OVER BUDGET: Unexpected FLS repairs. </t>
  </si>
  <si>
    <t xml:space="preserve">OVER BUDGET: FLS repairs higher than historically. </t>
  </si>
  <si>
    <t>OVERBUDGET: Negative Variance due to unexpected emergency FLS repair</t>
  </si>
  <si>
    <t xml:space="preserve">OVER-BUDGET: CAM Fire Life Safety Repairs were higher than budgeted as the expense was not included with the 2022 operating budget.  </t>
  </si>
  <si>
    <t>UNDER BUDGET: FLS Repairs not necessary for 2022</t>
  </si>
  <si>
    <t>NEGATIVE VARIANCE:  unbudgeted service calls</t>
  </si>
  <si>
    <t>OVER BUDGET: Several leak repairs in Q1 resulting in a larger capex job being opened and completed in Q2.</t>
  </si>
  <si>
    <t xml:space="preserve">bt41090 </t>
  </si>
  <si>
    <t>OVER BUDGET: Sprinkler head leak repair / night watch services.</t>
  </si>
  <si>
    <t>UNDER BUDGET - FLS repairs not needed</t>
  </si>
  <si>
    <t>OVERBUDGET: Building was budgeted as vacant, no FLS repairs were budgeted for 2022.</t>
  </si>
  <si>
    <t>OVER BUDGET FSL related service calls for repairs</t>
  </si>
  <si>
    <t>OVERBUDGET: Negative variance due to multiple emergency FLS repairs in sprinkler pipe</t>
  </si>
  <si>
    <t xml:space="preserve">OVER BUDGET : Hydrant and fire pump repairs needed.  </t>
  </si>
  <si>
    <t>OVERBUDGET due to leak repair, reinstall hydrant and troubleshoot panel.</t>
  </si>
  <si>
    <t>UNDER BUDGET - Due to Fire Life Safety Repair needs less than anticipated.</t>
  </si>
  <si>
    <t>UNDER-BUDGET - less FLS safety repairs needed than anticipated</t>
  </si>
  <si>
    <t>UNDER-BUDGET less FLS repairs than anticipated</t>
  </si>
  <si>
    <t xml:space="preserve"> OVER BUDGET: Replace fire panel @ $8500  </t>
  </si>
  <si>
    <t>OVER BUDGET due to unused repair contingency</t>
  </si>
  <si>
    <t xml:space="preserve">br41015 </t>
  </si>
  <si>
    <t>UNDER BUDGET:  unanticipated repairs</t>
  </si>
  <si>
    <t>UNDER BUDGET due to unused contingency for FLS repairs</t>
  </si>
  <si>
    <t xml:space="preserve">OVER-BUDGET: Unexpected FLS repairs. </t>
  </si>
  <si>
    <t xml:space="preserve">NEGATIVE VARIANCE due to the City requiring the 5 year inspection this year, but was not accounted for in the budget. </t>
  </si>
  <si>
    <t xml:space="preserve">UNDERBUDGET - prior owner budgeted for more FLS repairs than anticipated. </t>
  </si>
  <si>
    <t>OVER BUDGET: Unforeseen repairs post annual inspections - Sprinkler Head Batch Testing</t>
  </si>
  <si>
    <t>UNDER-BUDGET: FLS repairs budgeted but not needed</t>
  </si>
  <si>
    <t>OVERBUDGET: Negative variance due to emergency afterhours FLS repair</t>
  </si>
  <si>
    <t>OVERBUDGET: Negative variance due to emergency FLS repair</t>
  </si>
  <si>
    <t>UNDER BUDGET: Variance offset by repairs in 50365-000</t>
  </si>
  <si>
    <t xml:space="preserve">OVER BUDGET: Necessary repairs to the FLS system. 2022 budget prepared by prior owner. No funds allocated for FLS. </t>
  </si>
  <si>
    <t xml:space="preserve"> UNDER BUDGET: FLS Repairs not necessary at this time. This is a contingency account.  </t>
  </si>
  <si>
    <t>OVER BUDGET: 11/2021 PY fire panel repair and Q2 replacement of packing on vault valves to main system.</t>
  </si>
  <si>
    <t>UNDER-BUDGET: FLS contract monitoring and inspections. Prior owner budgeted under different GL code</t>
  </si>
  <si>
    <t>UNDER-BUDGET: Less FLS needed than anticipated.</t>
  </si>
  <si>
    <t>NEGATIVE VARIANCE: Due to the accrual of the BDA system installation, will be corrected in following month.</t>
  </si>
  <si>
    <t>OVER-BUDGET: Due to fire panel repairs and fire sprinkler deficiency repairs required post inspection.</t>
  </si>
  <si>
    <t xml:space="preserve">UNDER BUDGET: Jockey Pump Replacement handles by LL. All FLS is a tenant responsibility. </t>
  </si>
  <si>
    <t>OVER BUDGET: age of the system has caused numerous large repairs and maintenance throughout the year - through Dec. all repairs have been addressed and system in compliance; also, this location is affected by lighting and causes issues with fire alarm - 2023 budget in place to install surge protector to alleviate this issue; lastly, emergency repairs took place early in the year (including major fire watch) and was reclassed to an unbudgeted insurance JC - work completed as well.</t>
  </si>
  <si>
    <t>UNDER-BUDGET: TT responsible for Fire Life Safety Repairs.</t>
  </si>
  <si>
    <t>UNDER-BUDGET: Fewer Fire Life Safety repairs than anticipated.</t>
  </si>
  <si>
    <t xml:space="preserve">UNDER BUDGET: FLS was budgeted by previous owner. FLS repair expenses were lower than anticipated. </t>
  </si>
  <si>
    <t>UNDER BUDGET: Due to minimal FLS repairs needed.</t>
  </si>
  <si>
    <t>OVER BUDGET- Budget is in GL50366-000</t>
  </si>
  <si>
    <t>OVERBUDGET: Negative variance due to FLS panel repairs</t>
  </si>
  <si>
    <t>OVERBUDGET: Negative variance due to FLS repairs on the monitoring system</t>
  </si>
  <si>
    <t>OVER-BUDGET: FLS repairs not budgeted</t>
  </si>
  <si>
    <t xml:space="preserve">UNDER BUDGET: Repairs not needed this year. </t>
  </si>
  <si>
    <t>POSITIVE VARIANCE: Timing of repairs</t>
  </si>
  <si>
    <t>OVER BUDGET - UNEXPECTED FLS LINE REPAIRS</t>
  </si>
  <si>
    <t>Over budget - underestimated budget. Expense includes quarterly inspections, annual fire hydrant permit/inspection and annual fire alarm monitoring.</t>
  </si>
  <si>
    <t xml:space="preserve">UNDER BUDGET: FLS Repairs were lower than anticipated. </t>
  </si>
  <si>
    <t>UNDER-BUDGET:  including expense of $2.4K in GL 50365-000 for an positive variance of $2.7K. Repairs were usually found during quarterly inspection.  Final inspection is in Q4.</t>
  </si>
  <si>
    <t>UNDER-BUDGET: Due to prior ownership's budget not accounting for FLS repairs.</t>
  </si>
  <si>
    <t>OVER-BUDGET: Variance reflects expense to Replace the leaking section of piping on the Fire Pump</t>
  </si>
  <si>
    <t xml:space="preserve">OVER BUDGET:  Prior owner budget (WPT) and no repairs were budgeted.  Backflow repairs noted during the annual inspection report ($3.8K).  </t>
  </si>
  <si>
    <t>UNDER-BUDGET: budgeted allowance for FLS repairs.</t>
  </si>
  <si>
    <t xml:space="preserve">bt41189 </t>
  </si>
  <si>
    <t>UNDER-BUDGET: Less FLS repairs needed than anticipated.</t>
  </si>
  <si>
    <t>OVER BUDGET: Necessary repairs to the FLS system. 2022 budget prepared by prior owner. No funds allocated for FLS.</t>
  </si>
  <si>
    <t>UBDER BUDGET: All funds budgeted not utilized for any repairs.</t>
  </si>
  <si>
    <t>OVER-BUDGET: Sprinkler deficiency repairs that included replacing missing placard, 50 year sample testing and replacing sprinkler heads.</t>
  </si>
  <si>
    <t>OVER BUDGET: FLS Repairs completed in 2022 were reclassed to this GL in 01/2023 via Expense Scrub CAP Improvement.</t>
  </si>
  <si>
    <t>OVER BUDGET- Variance due to unanticipated repairs to Tamper and Waterflow.</t>
  </si>
  <si>
    <t>OVER BUDGET - $4450 for FLS pipe repair</t>
  </si>
  <si>
    <t>OVER BUDGET: Acquisition with budgeted amounts compiled by previous management company and with no comments provided. More expense incurred to date due to more repairs needed for the fire pump and the fault sensors.</t>
  </si>
  <si>
    <t>OVERBUDGET: Variance due to FLS trouble shooting repairs being more frequent than expected.</t>
  </si>
  <si>
    <t xml:space="preserve">OVER BUDGET Acquisition Property: 2022 prepared by prior owner, fire panel, fire pump and sprinkler repairs were not budgeted. </t>
  </si>
  <si>
    <t xml:space="preserve">    UNDER BUDGET: FLS repairs were less than estimated.</t>
  </si>
  <si>
    <t>UNDER-BUDGET: Due to sprinkler deficiency repairs being less than anticipated per budget.</t>
  </si>
  <si>
    <t xml:space="preserve">OVER-BUDGET: EMERGENCY REPAIR INVOICES FOR THE FIRE ALARM RECEIVED FROM 12/2022 AND PAID IN 2023.  </t>
  </si>
  <si>
    <t>POSITIVE VARIANCE: (8k) unbudgeted 50 year sprinkler head inspection required per NFPA $11k paid Q4 2022 reclassed in Q1 2023 from 50366000 to 50366000</t>
  </si>
  <si>
    <t xml:space="preserve"> OVERBUDGET due to 5yr Inspection and other repairs of deficiencies.</t>
  </si>
  <si>
    <t>Over budget - replaced fire hydrant servicing 9600 &amp; 9620 Joe Rodriguez. Cost split between the two buildings.</t>
  </si>
  <si>
    <t xml:space="preserve">br41315 </t>
  </si>
  <si>
    <t>Under budget - contingency amount. No fire life safety repairs made in 2022.</t>
  </si>
  <si>
    <t xml:space="preserve">OVERBUDGET: Expenses more than budgeted. </t>
  </si>
  <si>
    <t>UNDERBUDGET - prior owner budgeted for more FLS repairs than needed. A few repairs will be done before YE.</t>
  </si>
  <si>
    <t>OVER-BUDGET: Sprinkler deficiency repairs to include replacing missing placard, 50 year sample testing and other repairs.</t>
  </si>
  <si>
    <t>OVER BUDGET: unbudgeted large pump repairs due to numerous extended pump runs caused by hydrant flows around building</t>
  </si>
  <si>
    <t xml:space="preserve">OVER-BUDGET:  Related to a 5-year inspection needed ($5K) that was not budgeted by prior owner (WPT).  </t>
  </si>
  <si>
    <t>OVER BUDGET: Will need to review as this looks to be due to a Journal Entry for CAP costs.  MM</t>
  </si>
  <si>
    <t>POSITIVE VARIANCE: Contract for Adcocks contract not signed until mid-March so testing was not completed on time.  MM</t>
  </si>
  <si>
    <t xml:space="preserve">OVER BUDGET:  Unexpected FLS repairs needed that were unbudgeted - cabling &amp; duct detector replacement and rebuild of backflow ($9K).  </t>
  </si>
  <si>
    <t>UNDER BUDGET: No major repairs required to date - older system, so possibility of more R&amp;M required in '23</t>
  </si>
  <si>
    <t>OVER-BUDGET: Sprinkler deficiency repairs including 5 year inspection testing, gauge, headbox, etc. replacements.</t>
  </si>
  <si>
    <t>OVER BUDGET - Fire hydrant repair, approved by previous owner in 2021, paid by Link in 2022.</t>
  </si>
  <si>
    <t xml:space="preserve"> UNDER BUDGET: All money for FLS repairs/maintenance was budgeted here. You will see a negative variance offset this positive variance under 50365-000 [CAM] Contract-Fire Life Safety. Any additional variance is a result of repairs not needed at this time.  </t>
  </si>
  <si>
    <t xml:space="preserve">OVER-BUDGET: Related unbudgeted FLS repairs needed that were noted in annual inspection.  Test header to the fire pump being replaced ($4K), placards were installed on all risers ($6K), and the sprinkler head testing ($6K).  </t>
  </si>
  <si>
    <t>UNDER-BUDGET: Budget included contingency amount for repairs. Repairs for 2022 were minimal.</t>
  </si>
  <si>
    <t xml:space="preserve"> OVERBUDGET: Negative variance due to FLS repairs on the monitoring system  </t>
  </si>
  <si>
    <t xml:space="preserve">Budget includes contract - fire life safety costs. No budget was set for contract - fire life safety separately. </t>
  </si>
  <si>
    <t>OVER-BUDGET: Sprinkler deficiency repairs to include 50 year sample testing and replacing missing placard amongst other repairs.</t>
  </si>
  <si>
    <t xml:space="preserve">NEGATIVE VARIANCE: FLS Repairs were unbudgeted prior to acquisition. FLS vendor had bids sent to prior ownership but bids were not approved. Bids were resubmitted to Link and approved for FLS repairs for 15 buildings.  </t>
  </si>
  <si>
    <t>OVER-BUDGET: Sprinkler deficiency repairs to include replacing missing placard, performing 50 year sample testing and other repairs.</t>
  </si>
  <si>
    <t>OVER BUDGET: Will need to review as this looks to be due to a Journal Entry for CAP costs. MM</t>
  </si>
  <si>
    <t>RECLASS--$1,982 to be reclassed to br44149.</t>
  </si>
  <si>
    <t xml:space="preserve">POSITIVE VARIANCE: - timing variance - repairs budgeted in Q1 are pending pricing from our quarterly inspections. </t>
  </si>
  <si>
    <t>OVER-BUDGET - Major repairs to the sprinkler system.  Acquisition team under budget this category.</t>
  </si>
  <si>
    <t xml:space="preserve">POSITIVE VARIANCE:  Timing variance - repairs budged in Q1 are pending pricing from quarterly inspection. </t>
  </si>
  <si>
    <t xml:space="preserve">OVER BUDGET - Past due repairs that needed to be completed.  </t>
  </si>
  <si>
    <t>NEGATIVE VARIANCE : due to accrual to offset 12/22 expense</t>
  </si>
  <si>
    <t xml:space="preserve">POSITIVE VARIANCE: timing of annual fire alarm inspections, repairs delayed due to scheduling conflict. Expect invoice in April and May. </t>
  </si>
  <si>
    <t>UNDERBUDGET--Fire Panel was a capex job for $35K and actual cost for panel $9,768.</t>
  </si>
  <si>
    <t>OVER-BUDGET: invoices double paid; will reach out to contractor for refund.</t>
  </si>
  <si>
    <t>POSITIVE VARIANCE: Budgeted FLS repairs not yet completed.</t>
  </si>
  <si>
    <t>RECLASS:  57300-000 NB for full-service lease County of Santa Clara #1 psb000125.</t>
  </si>
  <si>
    <t xml:space="preserve">RECLASS - the invoice paid in the amount of $4,050 was part of the PO $8,100. </t>
  </si>
  <si>
    <t xml:space="preserve">NEGATIVE VARIANCE - annual fire inspection repairs were done before August budget amount. </t>
  </si>
  <si>
    <t>NEGATIVE VARIANCE: Due to accruals to offset positive expenses being applied. Invoices of scheduled per PO, yet to be received.</t>
  </si>
  <si>
    <t>POSITIVE VARIANCE: Soil remediation inspection engineering fees incurred but invoice not yet received.</t>
  </si>
  <si>
    <t>OVER-BUDGET: Fungal Air Quality testing 11/2021 and 03/2022</t>
  </si>
  <si>
    <t>OVERBUDGET: system communication issues, vendor addressing. Until resolved daily visits are needed</t>
  </si>
  <si>
    <t xml:space="preserve">OVERBUDGET: system communication issues, vendor addressing. Until resolved daily visits are needed </t>
  </si>
  <si>
    <t>OVER-BUDGET: Cranbury Twp implemented new stormwater inspection &amp; maintenance program as of Q3 2022.</t>
  </si>
  <si>
    <t>OVER-BUDGET: Annual Soil Biennial Inspection &amp; NJDEP Annual remediation inspection no included in 2022 budget. ($3,550)</t>
  </si>
  <si>
    <t>OVER-BUDGET: (4k) Acquisition budget did not capture annual remediation permit fees</t>
  </si>
  <si>
    <t>POSITIVE VARIANCE: TIMING VARIANCE - ($4k) Environmental fees budgeted have not yet been paid.</t>
  </si>
  <si>
    <t>RECLASS: Monitoring and maintenance expense for Acuity (Zep) as part of Brownsfield program. $3,588 accrual needs to be reclassed to DB t0224226.</t>
  </si>
  <si>
    <t>OVER BUDGET: Variance due to IAQ Testing complete as per lease requirement - not budgeted.  MM</t>
  </si>
  <si>
    <t xml:space="preserve">br40095 </t>
  </si>
  <si>
    <t>OVER-BUDGET: Prop Tech expenses including Ravti, SITE, &amp; ID Plans greater than forecasted.</t>
  </si>
  <si>
    <t>OVER-BUDGET: Actual was higher than Budget due to ID Plan and Site Technologies fees ($8,910), which was not accounted for in the budget.</t>
  </si>
  <si>
    <t xml:space="preserve">br40100 </t>
  </si>
  <si>
    <t>NEGATIVE VARIANCE:  ID Plans amortization</t>
  </si>
  <si>
    <t xml:space="preserve">br40083 </t>
  </si>
  <si>
    <t xml:space="preserve">OVER BUDGET - General maintenance increased over budget projections related to work during tenant sublease process.   </t>
  </si>
  <si>
    <t>OVERBUDGET: Additional Site Technologies survey costs not anticipated for pavement and facade imagery and analysis.</t>
  </si>
  <si>
    <t>OVER BUDGET due to ID plans remote property manager</t>
  </si>
  <si>
    <t>OVER-BUDGET - ID Plans &amp; SITE Technologies unbudgeted fees</t>
  </si>
  <si>
    <t xml:space="preserve">br40157 </t>
  </si>
  <si>
    <t>NEGATIVE VARIANCE: Unbudgeted cost for ID Plans Site Survey.</t>
  </si>
  <si>
    <t xml:space="preserve">br40162 </t>
  </si>
  <si>
    <t>OVER-BUDGET: Unbudgeted ID Plans survey expensed to General Maintenance Fees.</t>
  </si>
  <si>
    <t xml:space="preserve">OVER-BUDGET:  Related to ID Plans inspection - cost came in more than originally budgeted. </t>
  </si>
  <si>
    <t xml:space="preserve">br40179 </t>
  </si>
  <si>
    <t>OVER-BUDGET: Higher than anticipated costs associated with SITE Technology and ID Plans survey.</t>
  </si>
  <si>
    <t xml:space="preserve">OVER-BUDGET: Includes ID Plans. </t>
  </si>
  <si>
    <t>OVER-BUDGET: Due to Ravti, ID Plans and Site tech fees not budgeted.</t>
  </si>
  <si>
    <t xml:space="preserve">br40215 </t>
  </si>
  <si>
    <t>UNDER BUDGET - General Maint Fees higher than budgeted</t>
  </si>
  <si>
    <t xml:space="preserve">br40223 </t>
  </si>
  <si>
    <t xml:space="preserve">OVER-BUDGET: Remote PM, site plan, pavement/façade. This account was under budgeted. </t>
  </si>
  <si>
    <t>OVER BUDGET:  Site Technologies 2022 pavement and analysis.</t>
  </si>
  <si>
    <t xml:space="preserve">OVER BUDGET  - Annual SITE Technology and ID Plan Program Fees </t>
  </si>
  <si>
    <t xml:space="preserve">br40210 </t>
  </si>
  <si>
    <t>OVER-BUDGET: ID Plans, Ravti budgeted for 2021 but done in 2022.</t>
  </si>
  <si>
    <t>UNDER BUDGET: $8,455.00 was unbudgeted for ID Plans &amp; Site Tech programs.</t>
  </si>
  <si>
    <t xml:space="preserve">OVERBUDGET: RAVTI and ID plans cost more than budgeted </t>
  </si>
  <si>
    <t>OVER BUDGET - due to link Platforms not budgeted in 2022.</t>
  </si>
  <si>
    <t>OVER BUDGET: 2022 Annual Site Plan fee was higher than anticipated.</t>
  </si>
  <si>
    <t xml:space="preserve">OVER-BUDGET - Expense to onboard ID Plans. </t>
  </si>
  <si>
    <t>OVER-BUDGET: Due to ID Plans set-up.</t>
  </si>
  <si>
    <t>OVER-BUDGET: Unbudgeted ID Plans survey. Includes 2021 and 2022 billing for SITE Technologies survey.</t>
  </si>
  <si>
    <t xml:space="preserve">OVERBUDGET - ID Plans survey in 3/22 for $24,829 not budgeted. </t>
  </si>
  <si>
    <t xml:space="preserve">NEGATIVE VARIANCE due to underbudgeting of general maintenance fees in 2022.  </t>
  </si>
  <si>
    <t xml:space="preserve">br40308 </t>
  </si>
  <si>
    <t xml:space="preserve">OVERBUDGET: Cost of ID plans </t>
  </si>
  <si>
    <t>OVER BUDGET: YTD hosts unbudgeted fees for ID Plans of $3,042 &amp; unbudgeted fee of $1,040 for Site Technologies.</t>
  </si>
  <si>
    <t>OVER BUDGET - due to Link Platforms that were not budgeted in 2022.</t>
  </si>
  <si>
    <t>OVERBUDGET: Variance due to ID plans unbudgeted expenses.</t>
  </si>
  <si>
    <t>OVER BUDGET due to ID Plans fees</t>
  </si>
  <si>
    <t xml:space="preserve">NEGATIVE VARIANCE due to general maintenance fees being underbudgeted in 2022.  </t>
  </si>
  <si>
    <t xml:space="preserve"> Over Budget: Id Plans, Site Tech and RAVTI  </t>
  </si>
  <si>
    <t xml:space="preserve"> Over budget: ID plans, Site Tech and Ravti  </t>
  </si>
  <si>
    <t>OVER BUDGET DUE TO SITE TECHNOLOGY FEES</t>
  </si>
  <si>
    <t>OVER BUDGET due to ID Plans Fee</t>
  </si>
  <si>
    <t>OVER-BUDGET ID Plans &amp; SITE Technologies unbudgeted service fees</t>
  </si>
  <si>
    <t>OVER BUDGET DUE TO SITE TECHNOLOGIES AND ID PLANS</t>
  </si>
  <si>
    <t xml:space="preserve">OVER-BUDGET: Variance due to ID Plans and SITE Technologies fees.  </t>
  </si>
  <si>
    <t xml:space="preserve">OVER-BUDGET: CAM General Maintenance Fees were higher than budgeted primarily due to the unbudgeted costs related Site and ID Plans.  </t>
  </si>
  <si>
    <t xml:space="preserve"> Over budget due to Ravti, Site Tech., and ID Plans.  </t>
  </si>
  <si>
    <t>OVER BUDGET DUE TO ID PLANS FEE</t>
  </si>
  <si>
    <t>OVER-BUDGET: Includes ID PLANS start-up.</t>
  </si>
  <si>
    <t>OVER-BUDGET: Variance due to fees for Site Plans and ID Technology.</t>
  </si>
  <si>
    <t>OVER-BUDGET: SITE Technology set-up. Not budgeted.</t>
  </si>
  <si>
    <t>OVER-BUDGET: ID PLANS start-up. Not budgeted.</t>
  </si>
  <si>
    <t>OVER BUDGET: Unbudgeted remote property management service charge</t>
  </si>
  <si>
    <t>OVER-BUDGET: Due to unbudgeted ID Plans inspection fee.</t>
  </si>
  <si>
    <t>OVER BUDGET: Site Technologies, Ravti and ID Plans expenses.</t>
  </si>
  <si>
    <t xml:space="preserve"> OVER BUDGET: Site Technologies, Ravti and ID Plans expenses.</t>
  </si>
  <si>
    <t>OVER BUDGET: Site Technologies, ID Plans and Ravti expenses.</t>
  </si>
  <si>
    <t>OVER BUDGET.  Expenses for Site Technologies, ID Plans and Ravti.</t>
  </si>
  <si>
    <t xml:space="preserve">bt42029 </t>
  </si>
  <si>
    <t>OVER-BUDGET: ID Plans and Ravti budgeted for 2021, but performed in 2022.</t>
  </si>
  <si>
    <t>OVER BUDGET: Annual ID Plans charge</t>
  </si>
  <si>
    <t>OVER-BUDGET - ID Plans &amp; SITE Technologies unbudgeted service fees</t>
  </si>
  <si>
    <t>OVER-BUDGET: Unbudgeted ID Plans inspection accrued.</t>
  </si>
  <si>
    <t xml:space="preserve">OVER-BUDGET: ID Plans, Site Technologies </t>
  </si>
  <si>
    <t>OVER BUDGET: over due to annual cost of ID PLans.</t>
  </si>
  <si>
    <t xml:space="preserve">bt42068 </t>
  </si>
  <si>
    <t xml:space="preserve">OVER BUDGET:  ID Plans, Site Tech, Ravti systems invoices which were unbudgeted.  </t>
  </si>
  <si>
    <t>OVER BUDGET: Due to unbudgeted ID Plans, Site tech and Ravti surveys.</t>
  </si>
  <si>
    <t xml:space="preserve">bt42067 </t>
  </si>
  <si>
    <t xml:space="preserve">OVER BUDGET:  ID Plans, Site Tech, Ravti system invoices that under budgeted.  </t>
  </si>
  <si>
    <t>OVER BUDGET- Unbudgeted cost of ID plans of $8,737.</t>
  </si>
  <si>
    <t>OVER BUDGET: YTD hosts unbudgeted fees of $6,061 for ID Plans and $1,425 unbudgeted fees for Site Technology.</t>
  </si>
  <si>
    <t>OVER BUDGET: annual ID Plans assessment.</t>
  </si>
  <si>
    <t>OVER BUDGET: Due to ID Plans remote PM  and annual fee ($3,675), annual concrete maintenance plan ($1,040), and RAVTI ($600).</t>
  </si>
  <si>
    <t xml:space="preserve"> OVER BUDGET- ID PLANS $9,680 unbudgeted, Ravti Expense of $1600</t>
  </si>
  <si>
    <t xml:space="preserve">OVER BUDGET: 2022 ID Plans assessment. </t>
  </si>
  <si>
    <t>OVER BUDGET: Due to Site ID fees ($3,872), RAVTI fees ($677), Pavement analysis ($1,040).</t>
  </si>
  <si>
    <t xml:space="preserve">bt42066 </t>
  </si>
  <si>
    <t xml:space="preserve">OVER BUDGET:  ID Plans, Site Tech, and Ravti systems causing the variance.  </t>
  </si>
  <si>
    <t>OVER-BUDGET: To include Site Technologies &amp; Ravti set-up.</t>
  </si>
  <si>
    <t>OVER BUDGET: $4877.30 paid for ID Plans Remote PM</t>
  </si>
  <si>
    <t>OVER BUDGET. $2,613.71 FOR ID Plans Remote PM. $1,040 for Site ID.</t>
  </si>
  <si>
    <t xml:space="preserve">OVER BUDGET - Expense is greater than budget to-date largely due to the building surveys conducted by Ravti, ID Plans and Site Technologies. </t>
  </si>
  <si>
    <t xml:space="preserve">OVER BUDGET - ID Plans, etc  </t>
  </si>
  <si>
    <t>OVER BUDGET - ID Plans, Site Technologies, etc</t>
  </si>
  <si>
    <t>OVER BUDGET - ID plans and Site plans</t>
  </si>
  <si>
    <t>OVER BUDGET - ID plans</t>
  </si>
  <si>
    <t>OVER BUDGET- due implementation of site tech, ID plans</t>
  </si>
  <si>
    <t xml:space="preserve">OVER-BUDGET: Related to ID Plans, Site Tech and Ravti surveys being completed this year that were under budgeted.  </t>
  </si>
  <si>
    <t>OVER-BUDGET: Expense for ID Plans and SITE Technologies.</t>
  </si>
  <si>
    <t>OVER BUDGET. $4,878.92 for ID Plans Remote PM and $1,425 for Site ID unbudgeted.</t>
  </si>
  <si>
    <t xml:space="preserve">Variance is due to expenses related to building surveys for ID Plans, Ravti and Site Technologies. </t>
  </si>
  <si>
    <t xml:space="preserve">OVER BUDGET - Variance is due to building survey completed by ID Plans, Ravti and Site Technologies which were not budgeted. </t>
  </si>
  <si>
    <t>POSITIVE VARIANCE - Variance is due to an accrual reversal for ID Plans site survey.</t>
  </si>
  <si>
    <t xml:space="preserve">OVER BUDGET: Corp Expense/Non-Budgeted ID Plans expenses paid 3.2022 $3662 &amp; 240 &amp; $1040 Site Tech  </t>
  </si>
  <si>
    <t xml:space="preserve">OVERBUDGET: RAVTI/SITE and ID plans more than bugeted </t>
  </si>
  <si>
    <t>Over-Budget: No budget set for new service initiatives. (EX. Ravti &amp; Site Technologies)</t>
  </si>
  <si>
    <t>OVER-BUDGET: Budget did not include cost for National Operations project for ID Plans RPM site survey ($4.8k)</t>
  </si>
  <si>
    <t>OVER-BUDGET: Budget did not include cost for National Operations project for ID Plans RPM site survey ($3.8k)</t>
  </si>
  <si>
    <t xml:space="preserve">OVER-BUDGET: Budget did not include cost for National Operations project for ID Plans RPM site survey ($2.4k)  </t>
  </si>
  <si>
    <t xml:space="preserve">bp42337 </t>
  </si>
  <si>
    <t>OVER-BUDGET: Budget did not include cost for National Operations project for ID Plans RPM site survey ($8.5k)</t>
  </si>
  <si>
    <t xml:space="preserve">bp42339 </t>
  </si>
  <si>
    <t>OVER-BUDGET: Budget did not include cost for National Operations project for ID Plans RPM site survey ($6k)</t>
  </si>
  <si>
    <t>OVER BUDGET- ID plans $16,000 , Site technologies $3,415.</t>
  </si>
  <si>
    <t xml:space="preserve">OVERBUDGET: ID plans/ravtie/site more than budgeted </t>
  </si>
  <si>
    <t>No notes</t>
  </si>
  <si>
    <t xml:space="preserve">br42252 </t>
  </si>
  <si>
    <t xml:space="preserve">OVER BUDGET - ID plans and Site Technologies  </t>
  </si>
  <si>
    <t>OVER BUDGET. $4,878.92 for ID Plan Remote PM fee unbudgeted.</t>
  </si>
  <si>
    <t>NEGATIVE VARIANCE. UNBUDGETED. Approx. $1K for Site Technology annual subscription.</t>
  </si>
  <si>
    <t>OVER-BUDGET: Budget did not include cost for National Operations project for ID Plans RPM site survey ($2.8k)</t>
  </si>
  <si>
    <t xml:space="preserve">OVER-BUDGET: The implementation of ID Plans, Ravti, and SITE technologies has exceeded budget contingency. </t>
  </si>
  <si>
    <t xml:space="preserve">OVER-BUDGET: The implementation of ID Plans and SITE technologies has exceeded budget contingency. </t>
  </si>
  <si>
    <t xml:space="preserve">OVER BUDGET - Expenses for surveying the building by ID Plans, Ravti and Site Technologies account for the overage. </t>
  </si>
  <si>
    <t xml:space="preserve">br42173 </t>
  </si>
  <si>
    <t xml:space="preserve">POSITIVE VARIANCE - Variance is due to an accrual reversal. </t>
  </si>
  <si>
    <t xml:space="preserve">OVER BUDGET - Variance is due to expenses related to building surveys by Ravti, ID Plans and Site Technologies which were not anticipated. </t>
  </si>
  <si>
    <t xml:space="preserve">OVER BUDGET: Corp Expenses$1040 Site Tech fee &amp; $2750 ID Plans fees/accrual - non-budgeted tech fees   </t>
  </si>
  <si>
    <t xml:space="preserve">OVER BUDGET: Corp Expense/Non-Budgeted ID Plans expenses $2664 and $1040 Site Tech   </t>
  </si>
  <si>
    <t>OVER BUDGET- SITE ID PLANS</t>
  </si>
  <si>
    <t>OVER-BUDGET: Variance reflects fees for ID Plans and Site Technology not anticipated.</t>
  </si>
  <si>
    <t>NEGATIVE VARIANCE. Approx. $2400 for site Technologies and ID Plans annual fees.</t>
  </si>
  <si>
    <t xml:space="preserve">OVER BUDGET: Corp Expense/Non-Budgeted ID Plans expenses paid 2.2022 $2404 &amp; 240 3.2022  </t>
  </si>
  <si>
    <t xml:space="preserve">OVER BUDGET: Corp Expense/Non-Budgeted ID Plans expenses $3919 and $1040 Site Tech   </t>
  </si>
  <si>
    <t>OVER-BUDGET: Higher than anticipated expenses related to ID Plans site survey ($4,382).</t>
  </si>
  <si>
    <t xml:space="preserve">bt42465 </t>
  </si>
  <si>
    <t>OVER BUDGET: Negative variance - accruals for Ravti, ID Plans, Site Tech to be reversed based on pending actual invoices</t>
  </si>
  <si>
    <t>OVER BUDGET- ID Plans survey $7700. Site technologies.</t>
  </si>
  <si>
    <t>OVER BUDGET - ID Plans</t>
  </si>
  <si>
    <t>OVER BUDGET - Due to ID plans and imagery</t>
  </si>
  <si>
    <t xml:space="preserve">OVER BUDGET - ID plans and images  </t>
  </si>
  <si>
    <t xml:space="preserve">OVER BUDGET: Corp expenses/Non-budgeted: $1040 Site Tech fee &amp; $2750 ID Plans fees   </t>
  </si>
  <si>
    <t xml:space="preserve">OVER BUDGET:  ID Plans services completed in March for $7K.  </t>
  </si>
  <si>
    <t xml:space="preserve">OVER BUDGET: Corp Expenses $1040 Site Tech fee &amp; $2705 ID Plans fees/accrual - non-budgeted tech fees   </t>
  </si>
  <si>
    <t xml:space="preserve">OVER BUDGET: Corp Expense/Non-Budgeted ID Plans expenses paid $2851 and $1040 Site Technologies   </t>
  </si>
  <si>
    <t>OVER BUDGET: Negative variance - accruals for Ravti, ID Plans, Site Tech to be reversed based on pending actual invoices for fees</t>
  </si>
  <si>
    <t xml:space="preserve">OVER BUDGET: Corp Expense/Non-Budgeted ID Plans expenses paid 2.2022 $2411 &amp; 240 3.2022  </t>
  </si>
  <si>
    <t xml:space="preserve">OVER BUDGET: Corp Expense/Non-Budgeted ID Plans expenses paid 3.2022 $3895  &amp; 240 &amp; $1040 Site Tech  </t>
  </si>
  <si>
    <t>OVER BUDGET - due to Link Platform ID Plans $4,356.00 and Site Technologies $240.00 that was not budgeted in 2022.</t>
  </si>
  <si>
    <t>OVER BUDGET: Corp Expense/Non-Budgeted ID Plans expenses paid 3.2022 $4294 &amp; 240 &amp; $1040 Site Tech</t>
  </si>
  <si>
    <t xml:space="preserve">OVER-BUDGET: Budget did not include cost for National Operations project for ID Plans RPM site survey ($2.6k)  </t>
  </si>
  <si>
    <t xml:space="preserve">bp42338 </t>
  </si>
  <si>
    <t xml:space="preserve">OVER BUDGET:  ID Plans, Site Tech, Ravti system invoices which were underbudgeted during initial input. </t>
  </si>
  <si>
    <t xml:space="preserve">bt42498 </t>
  </si>
  <si>
    <t>OVER-BUDGET: Includes ID Plans set-up.</t>
  </si>
  <si>
    <t xml:space="preserve">bt42501 </t>
  </si>
  <si>
    <t>POSITIVE VARIANCE: ID Plans completed 2022 instead of 2021; will be recovered by customer.</t>
  </si>
  <si>
    <t xml:space="preserve">OVER-BUDGET: ID Plans, Site Technology. </t>
  </si>
  <si>
    <t>OVER BUDGET: Negative variance - accruals for Ravti, ID Plans, Site Tech to be reversed for pending actual invoices</t>
  </si>
  <si>
    <t xml:space="preserve">bt42520 </t>
  </si>
  <si>
    <t xml:space="preserve">OVER BUDGET: Site ID plans and remote PM ($3,447) and pavement analysis ($1,040). </t>
  </si>
  <si>
    <t>NEGATIVE VARIANCE: RAVTI accrual reversal - credit</t>
  </si>
  <si>
    <t>OVER BUDGET: ID Plans remote PM fee ($4,324), pavement analysis ($1,040) and annual fee ($240).</t>
  </si>
  <si>
    <t xml:space="preserve">OVER-BUDGET:  Related to ID Plans, Ravti, and SITE Tech inspections that were under budgeted.  </t>
  </si>
  <si>
    <t>OVER BUDGET: Due to Site ID plans amortization ($2,397), Site Technologies ($1,064), RAVTI ($838), and pavement analysis ($1,040).</t>
  </si>
  <si>
    <t>OVER-BUDGET: Corp upload for ID Plans, Site Tech, Ravti</t>
  </si>
  <si>
    <t xml:space="preserve">OVER-BUDGET: Onboarding expense for ID Plans, SITE Technologies and RAVTI </t>
  </si>
  <si>
    <t>OVER BUDGET: ID Plans ($3,489) annual fee($240), and pavement analysis ($1,040).</t>
  </si>
  <si>
    <t>OVER BUDGET: Due to Ravti, ID plans, and site tech.</t>
  </si>
  <si>
    <t xml:space="preserve">OVERBUDGET: not budgeted for in 2022 </t>
  </si>
  <si>
    <t xml:space="preserve">OVERBUDGET: cost of ID palns $5k </t>
  </si>
  <si>
    <t>OVER BUDGET: Negative variance - accruals for Ravti, ID Plans, Site Tech need reversals based on pending actual invoices</t>
  </si>
  <si>
    <t xml:space="preserve">bt42463 </t>
  </si>
  <si>
    <t>OVER BUDGET: Negative variance - accruals for Ravti, ID plans, Site Tech need reversal based on pending actual invoices</t>
  </si>
  <si>
    <t>OVER BUDGET: Due to Site Technologies and ID Plans not budgeted.</t>
  </si>
  <si>
    <t>OVER-BUDGET: Corp upload for ID Plans &amp; Site Tech.</t>
  </si>
  <si>
    <t>OVER-BUDGET due to ID Plans set-up fee incurred, not budgeted.</t>
  </si>
  <si>
    <t xml:space="preserve">bt42481 </t>
  </si>
  <si>
    <t>OVER BUDGET - Unbudgeted ID Plans site survey.</t>
  </si>
  <si>
    <t xml:space="preserve">OVER-BUDGET:  Related to ID Plans, Ravti and SITE Tech inspection fees that were under budgeted.  </t>
  </si>
  <si>
    <t>OVER BUDGET: Variance due to the implementation of ID Plans</t>
  </si>
  <si>
    <t xml:space="preserve"> OVER BUDGET: ID Plans RV Visit @ $24k  </t>
  </si>
  <si>
    <t>OVER-BUDGET: Unbudgeted ID plans &amp; Site Technologies inspections.</t>
  </si>
  <si>
    <t>OVER BUDGET: Implementation of ID Plans/Site Tech</t>
  </si>
  <si>
    <t xml:space="preserve">bt42578 </t>
  </si>
  <si>
    <t>UNDER BUDGET. Accrual reversal of ID Plans Survey.</t>
  </si>
  <si>
    <t xml:space="preserve">OVER-BUDGET: Onboarding expense for ID Plans, SITE Technologies, RAVTI </t>
  </si>
  <si>
    <t>OVER BUDGET - Annual SITE Technology and ID Plan Program Fees</t>
  </si>
  <si>
    <t xml:space="preserve">bt42625 </t>
  </si>
  <si>
    <t>OVER BUDGET. $18,514 for Drone Site Plan and $2,012 RAVTI Inventory fee - unanticipated expense.</t>
  </si>
  <si>
    <t xml:space="preserve">OVER BUDGET:  ID Plans site plans originally planned to be completed and billed in 2021 were not completed and billed until 2022.  </t>
  </si>
  <si>
    <t xml:space="preserve">bt42597 </t>
  </si>
  <si>
    <t>OVER-BUDGET: Unbudgeted ID Plans Survey expense hit the books in April.</t>
  </si>
  <si>
    <t>OVER BUDGET - ID and Site Fee</t>
  </si>
  <si>
    <t>OVER BUDGET - ID and Site Plan Fee</t>
  </si>
  <si>
    <t>OVER-BUDGET: ID plans fee more than anticipated</t>
  </si>
  <si>
    <t>OVER BUDGET: National initiatives not budgeted by PM.</t>
  </si>
  <si>
    <t>OVER BUDGET - ID Plans , Site Plans</t>
  </si>
  <si>
    <t>OVER BUDGET - ID PLANS AND SITE FEES</t>
  </si>
  <si>
    <t>OVER-BUDGET: Due to ID Plans Set up Fee</t>
  </si>
  <si>
    <t>OVER-BUDGET: Unbudgeted site plans and surveys</t>
  </si>
  <si>
    <t xml:space="preserve">OVER-BUDGET: Higher than budgeted ID Plans fee, $2,042  </t>
  </si>
  <si>
    <t xml:space="preserve"> OVER BUDGET- New LINK Initiative (ID Plans) not included in original budget.</t>
  </si>
  <si>
    <t>OVER-BUDGET: Amount includes unbudgeted expense of $2,853 for ID Plans.</t>
  </si>
  <si>
    <t>OVER-BUDGET: Higher than anticipated ID plan fees.</t>
  </si>
  <si>
    <t>OVER-BUDGET: Higher than budgeted ID Plans fee, $4,299</t>
  </si>
  <si>
    <t>OVER BUDGET - due to Link platforms not budgeted in 2022.</t>
  </si>
  <si>
    <t>OVER-BUDGET due to unbudgeted expenses for SITE Technologies totaling $1,040 and ID Plans totaling $2,719</t>
  </si>
  <si>
    <t>OVER-BUDGET due to unbudgeted expenses for SITE Technologies totaling $1,040 and ID Plans totaling $2,229</t>
  </si>
  <si>
    <t xml:space="preserve">OVER-BUDGET: Higher than budgeted ID Plans fee, $2,239 </t>
  </si>
  <si>
    <t>OVER-BUDGET: Higher than budgeted ID Plans fee, $2,121</t>
  </si>
  <si>
    <t>OVER-BUDGET: due to unbudgeted expenses for Site Technologies $1,040 and ID Plans $2,849.</t>
  </si>
  <si>
    <t xml:space="preserve"> OVER-BUDGET: due to unbudgeted expenses for Site Technologies and ID Plans</t>
  </si>
  <si>
    <t xml:space="preserve"> OVER BUDGET: ID Plans RV Visit  </t>
  </si>
  <si>
    <t>OVER-BUDGET due to unbudgeted expenses for SITE Technologies totaling $1,040 and ID Plans totaling $3,252</t>
  </si>
  <si>
    <t>OVER-BUDGET due to unbudgeted expenses for SITE Technologies totaling $1,425, ID Plans totaling $6,682 and Ravti totaling $1,099</t>
  </si>
  <si>
    <t>OVER BUDGET: Site Technologies, ID Plans and Ravti expenses as well as 2020-2022 business license.</t>
  </si>
  <si>
    <t>OVER-BUDGET due to unbudgeted expenses for SITE Technologies totaling $1,425, ID Plans totaling $11,209 and Ravti totaling $1,872</t>
  </si>
  <si>
    <t xml:space="preserve">POSITIVE VARIANCE due to reversal of the ID Plans accrual. </t>
  </si>
  <si>
    <t>OVER BUDGET: Site Plans were not budgeted</t>
  </si>
  <si>
    <t>OVER-BUDGET: Due to unbudgeted ID Plans inspection fees.</t>
  </si>
  <si>
    <t xml:space="preserve">br46125 </t>
  </si>
  <si>
    <t>OVER-BUDGET: ID Plans, Ravti and Site Tech budgeted for 2021 but completed in 2022.</t>
  </si>
  <si>
    <t xml:space="preserve">bt42626 </t>
  </si>
  <si>
    <t>OVER BUDGET. Unanticipated expenses - $3,986 for Drone Site Plan &amp; $1,040 for Pavement/Façade Imagery.</t>
  </si>
  <si>
    <t xml:space="preserve">OVERBUDGET: Additional Site Technologies survey costs not anticipated for pavement and facade imagery and analysis. </t>
  </si>
  <si>
    <t>OVER-BUDGET: ID Plans, Site Technologies and Ravti budgeted in 2021 but completed in 2022.</t>
  </si>
  <si>
    <t>OVER BUDGET:  ID Plans, Site Technologies, Ravti unbudgeted expenses</t>
  </si>
  <si>
    <t>OVER BUDGET: ID Plans site plans originally planned to be completed and billed in 2021 were not completed and billed until 2022.</t>
  </si>
  <si>
    <t xml:space="preserve">bt40501 </t>
  </si>
  <si>
    <t>OVER BUDGET: charges for ID plans, Ravti and Site Technologies - Req. by Ops to utilize this GL for software costs so not included properly in '22 budget.</t>
  </si>
  <si>
    <t>OVER BUDGET: Ravti, ID Plans, Site Tech, etc. - Ops requested new GL be used, so not budgeted in 2022</t>
  </si>
  <si>
    <t>OVER-BUDGET: for ID Plans. Variance will continue to year end.</t>
  </si>
  <si>
    <t>OVER BUDGET: Due to initial ID Plans survey</t>
  </si>
  <si>
    <t>OVERBUDGET: expenses more than budgeted.</t>
  </si>
  <si>
    <t xml:space="preserve">br46126 </t>
  </si>
  <si>
    <t>OVER-BUDGET: ID Plans, Ravti and Site Technologies budgeted in 2021 but performed in 2022.</t>
  </si>
  <si>
    <t>OVER-BUDGET: ID Plans, Ravti and Site Technologies budgeted in 2021 but completed in 2022.</t>
  </si>
  <si>
    <t>OVER BUDGET:  Due to ID Plans and SITE Technology surveys that were budgeted for 2021 but not completed and billed until 2022.</t>
  </si>
  <si>
    <t>OVER-BUDGET: ID Plans, Ravti, and Site Technologies budgeted for 2021 but completed in 2022.</t>
  </si>
  <si>
    <t>UNDER BUDGET:  Customer maintained system until they moved out in June.</t>
  </si>
  <si>
    <t xml:space="preserve">br46137 </t>
  </si>
  <si>
    <t xml:space="preserve">NEGATIVE VARIANCE due to underbudgeted Gen. Maint. Fees. </t>
  </si>
  <si>
    <t xml:space="preserve">bt45066 </t>
  </si>
  <si>
    <t>OVER-BUDGET: Due to ID Plans. Not budgeted.</t>
  </si>
  <si>
    <t>OVER BUDGET: ID Plans, SITE Technology and Ravti fees were omitted from 2022 budget.</t>
  </si>
  <si>
    <t xml:space="preserve">OVER-BUDGET:Remote PM, site plan, pavement/façade. This account was under budgeted. </t>
  </si>
  <si>
    <t xml:space="preserve">br46200 </t>
  </si>
  <si>
    <t xml:space="preserve">OVER BUDGET: Corp Expense/Non-Budgeted ID Plans expenses paid 3.2022 $3369 &amp; 3.2022 $12,510 and Site Tech $1040 4.2022  </t>
  </si>
  <si>
    <t xml:space="preserve">br46132 </t>
  </si>
  <si>
    <t xml:space="preserve">bt45078 </t>
  </si>
  <si>
    <t>OVER-BUDGET: Includes ID Plans set-up. Not budgeted.</t>
  </si>
  <si>
    <t xml:space="preserve">OVER-BUDGET: ID Plans and Site technologies. </t>
  </si>
  <si>
    <t>OVE RBUDGET - ID and Site Plan Fee</t>
  </si>
  <si>
    <t xml:space="preserve">br46171 </t>
  </si>
  <si>
    <t xml:space="preserve">OVER-BUDGET: ID Plan, Site Technologies and Ravti. </t>
  </si>
  <si>
    <t>OVER-BUDGET: Onboarding expense for ID Plans, SITE Technologies, Ravti.</t>
  </si>
  <si>
    <t xml:space="preserve">OVER BUDGET - Unbudgeted ID Plans site survey. </t>
  </si>
  <si>
    <t>OVER-BUDGET: ID Plans set-up. Not budgeted.</t>
  </si>
  <si>
    <t xml:space="preserve">bt45082 </t>
  </si>
  <si>
    <t xml:space="preserve">OVER-BUDGET:  Related to ID Plans, Ravti and SITE Tech inspections that were underbudgeted.  </t>
  </si>
  <si>
    <t xml:space="preserve">Variance is due to higher expenses for building surveys such as ID Plans, Ravti and Site Plans. </t>
  </si>
  <si>
    <t xml:space="preserve">OVER-BUDGET: ID Plans and Site Technologies </t>
  </si>
  <si>
    <t xml:space="preserve">OVER-BUDGET: Site technologies, ID Plans and Ravti. </t>
  </si>
  <si>
    <t>OVER-BUDGET: Includes ID-Plans set-up.</t>
  </si>
  <si>
    <t>OVER BUDGET: ID Plans @ $2400</t>
  </si>
  <si>
    <t xml:space="preserve"> OVER BUDGET: ID Plans Remote Property Manager @ $12k  </t>
  </si>
  <si>
    <t>OVER BUDGET: ID Plans, Ravti, &amp; Site Technologies.</t>
  </si>
  <si>
    <t>OVER-BUDGET: ID PLAN amortization. Not budgeted.</t>
  </si>
  <si>
    <t>OVER-BUDGET: Included ID Plans set-up. Not budgeted.</t>
  </si>
  <si>
    <t>OVER BUDGET - due to link platforms not budgeted in 2022.</t>
  </si>
  <si>
    <t xml:space="preserve">bt45085 </t>
  </si>
  <si>
    <t>OVER BUDGET - ID AND SITE Plan fees</t>
  </si>
  <si>
    <t>OVER BUDGET - ID Plans and Site Plan Fees</t>
  </si>
  <si>
    <t>OVER-BUDGET: Includes SITE &amp; ID PLANS set-up. Not budgeted.</t>
  </si>
  <si>
    <t xml:space="preserve">bt45069 </t>
  </si>
  <si>
    <t xml:space="preserve">OVER-BUDGET: Onboarding expense for ID Plans, RAVTI and SITE Technologies. </t>
  </si>
  <si>
    <t>OVER-BUDGET: ID Plans, Ravti and Site Technologies budgeted for 2021 but completed in 2022.</t>
  </si>
  <si>
    <t>OVER-BUDGET: for ID Plans.</t>
  </si>
  <si>
    <t xml:space="preserve">bt45096 </t>
  </si>
  <si>
    <t>OVE BUDGET - ID and Site Plan fees</t>
  </si>
  <si>
    <t>OVER-BUDGET: ID PLANS &amp; Site Technology set-up. Not budgeted.</t>
  </si>
  <si>
    <t xml:space="preserve"> OVER BUDGET: ID Plans @ $3k  </t>
  </si>
  <si>
    <t xml:space="preserve">br46134 </t>
  </si>
  <si>
    <t xml:space="preserve">OVER-BUDGET: Onboarding cost for ID Plans and SITE Technologies. </t>
  </si>
  <si>
    <t xml:space="preserve"> OVER-BUDGET: Includes ID Plans set-up.</t>
  </si>
  <si>
    <t>OVER-BUDGET:  Budget numbers did not include $1040 for 2022 Pavement and Facade Imagery and Analysis (Site Technologies).</t>
  </si>
  <si>
    <t xml:space="preserve">bt45120 </t>
  </si>
  <si>
    <t xml:space="preserve"> OVER BUDGET: ID Plans  </t>
  </si>
  <si>
    <t xml:space="preserve">bt45122 </t>
  </si>
  <si>
    <t xml:space="preserve"> OVER BUDGET: ID Plans remote property manager @ $38k  </t>
  </si>
  <si>
    <t>OVER BUDGET ID Plans Fee $21,746 Site Plans Fee $$3,415</t>
  </si>
  <si>
    <t>OVER BUDGET: PY billing for ID Plans paid during 2022 2nd quarter. Will carry a negative variance remainder of year.</t>
  </si>
  <si>
    <t>OVER BUDGET:  Due to Site ID invoices for February ($5,663) and April ($1,040).</t>
  </si>
  <si>
    <t xml:space="preserve">bt46231 </t>
  </si>
  <si>
    <t>OVER-BUDGET: Remote PM ($4,598), annual fee ($240), and pavement analysis ($1,040).</t>
  </si>
  <si>
    <t xml:space="preserve">OVERBUDGET: Ravti, Site Technologies, ID Plans fees greater than budgeted. </t>
  </si>
  <si>
    <t>OVER-BUDGET: due to Site Technology - Pavement/Facade Analysis and ID Plans</t>
  </si>
  <si>
    <t>OVER-BUDGET: Remote PM fee ($27,304), annual fee ($240), RAVTI ($4,771), pavement analysis ($3,415).</t>
  </si>
  <si>
    <t>OVER BUDGET: Remote PM ($11,829), annual fee ($240), RAVTI ($2,067), pavement analysis ($1,425).</t>
  </si>
  <si>
    <t>OVER BUDGET- ID Plans not included in original budget.</t>
  </si>
  <si>
    <t xml:space="preserve">OVERBUDGET: cost of ID plans </t>
  </si>
  <si>
    <t xml:space="preserve">bt45063 </t>
  </si>
  <si>
    <t xml:space="preserve">OVER BUDGET:  ID Plans, Site Tech, and Ravti system invoices which were underbudgeted. </t>
  </si>
  <si>
    <t>OVER-BUDGET: Due to ID Plans subscription accrual in 2023 Q1, expense not budgeted.</t>
  </si>
  <si>
    <t>OVER BUDGET: Site Technologies and ID Plans, not budgeted.</t>
  </si>
  <si>
    <t xml:space="preserve">OVER BUDGET: Remote PM fee ($15,764), annual fee ($240), pavement analysis ($1,800) and RAVTI ($2,754). </t>
  </si>
  <si>
    <t>OVER BUDGET: Site Technologies and ID PLANS not budgeted.</t>
  </si>
  <si>
    <t>OVER BUDGET: Site technology, ID Plans and Ravti fees not budgeted in 2022.</t>
  </si>
  <si>
    <t xml:space="preserve">OVER-BUDGET: ID Plans set-up.  Not budgeted. </t>
  </si>
  <si>
    <t>OVER BUDGET- New LINK initiative (ID Plans) not included in original budget.</t>
  </si>
  <si>
    <t>OVER BUDGET: ID Plans is a national initiative and was not budgeted by PM.</t>
  </si>
  <si>
    <t>OVER BUDGET: ID Plans is a national initiative and was not budgeted by PM</t>
  </si>
  <si>
    <t xml:space="preserve">bt45421 </t>
  </si>
  <si>
    <t>OVER-BUDGET: Includes ID plans set-up. Not budgeted.</t>
  </si>
  <si>
    <t>OVER BUDGET - ID Plans, Site Plan Fees</t>
  </si>
  <si>
    <t>OVER BUDGET: Site technology, ID Plans and Ravti fees not budgeted/underbudgeted in 2022.</t>
  </si>
  <si>
    <t>OVER BUDGET: Jan202 ID Plans amortization</t>
  </si>
  <si>
    <t>OVER BUDGET: Site technology, ID Plans and Ravti fees not budgeted/under budgeted in 2022.</t>
  </si>
  <si>
    <t>OVER BUDGET: Due to Site Technologies and ID Plans, not budgeted.</t>
  </si>
  <si>
    <t xml:space="preserve">bt45115 </t>
  </si>
  <si>
    <t xml:space="preserve">OVER BUDGET: ID Plans @ $2500. </t>
  </si>
  <si>
    <t>OVER BUDGET: Implementation of ID Plans</t>
  </si>
  <si>
    <t xml:space="preserve"> OVER BUDGET - Annual SITE Technology and ID Plan Program Fees</t>
  </si>
  <si>
    <t>OVER-BUDGET: The Site Technologies and Ravti fees were unbudgeted.</t>
  </si>
  <si>
    <t>OVER-BUDGET: Site ID annual fee ($240), ID Plans ($7,702), RAVTI ($2,691), and pavement analysis ($1,800).</t>
  </si>
  <si>
    <t>OVER-BUDGET: Due to $3,805.66 spent for ID Plans remote PM service charge &amp; $1,040 for Site Technology. Neither were budgeted.</t>
  </si>
  <si>
    <t xml:space="preserve">OVER BUDGET:  ID plans services causing significant variance ($14K).  </t>
  </si>
  <si>
    <t xml:space="preserve">OVER BUDGET: Variance due to ID Plan and Site Tech implementation </t>
  </si>
  <si>
    <t xml:space="preserve">OVERBUDGET: due to ID plans cost </t>
  </si>
  <si>
    <t>OVER-BUDGET: Remote PM fee from 2021 paid in 2022.</t>
  </si>
  <si>
    <t xml:space="preserve">OVERBUDGET due to new maintenance platforms implemented this year. </t>
  </si>
  <si>
    <t>OVER-BUDGET: $3,504 billed for ID plans.</t>
  </si>
  <si>
    <t xml:space="preserve">OVERBUDGET: Fees from Ravti, Site ID, ID plans were more than anticipated. </t>
  </si>
  <si>
    <t xml:space="preserve">OVER BUDGET - due to Link platform of ID Plans $7,503.00 that was not budgeted in 2022.  </t>
  </si>
  <si>
    <t>OVER BUDGET: Due to unbudgeted ID plans Ravti and site tech surveys.</t>
  </si>
  <si>
    <t>NEGATIVE VARIANCE: Unbudgeted Costs were associated with Remote Property Manager and Site Technologies services.</t>
  </si>
  <si>
    <t>OVER-BUDGET: Site technologies surveys</t>
  </si>
  <si>
    <t>NEGATIVE VARIANCE: Site technology, ID Plans and Ravti fees not budgeted in 2022.</t>
  </si>
  <si>
    <t>NEGATIVE-VARIANCE: Due to ID plans and Ravit fees</t>
  </si>
  <si>
    <t xml:space="preserve">OVERBUDGET: Additional Site Technologies survey costs not anticipated for pavement and facade imagery and analysis  </t>
  </si>
  <si>
    <t xml:space="preserve"> OVER BUDGET- ID Plans ($6.7K), Site Technologies ($1.4K), and Building Engines ($1.1K) were not included in budget.  </t>
  </si>
  <si>
    <t>OVER BUDGET: CAM General Maintenance Fees higher than anticipated primarily due to the ID plan's RPM cost.</t>
  </si>
  <si>
    <t>OVER BUDGET - due to Link Platforms such a Ravti, Remote Manager, Site Technologies, ID Plans, etc. these items were not budgeted in 2022.</t>
  </si>
  <si>
    <t xml:space="preserve">OVER-BUDGET: The implementation of ID Plans and SITE technology has exceeded budget contingency. </t>
  </si>
  <si>
    <t>OVER BUDGET - ID PLANS SITE FEE</t>
  </si>
  <si>
    <t>NEGATIVE VARIANCE: Unbudgeted Costs were associated with ID Plans and Site Technologies services.</t>
  </si>
  <si>
    <t>NEGATIVE VARIANCE: Unbudgeted Costs were associated with RAVTI, Remote Property Manager and Site Technologies services.</t>
  </si>
  <si>
    <t xml:space="preserve">br46533 </t>
  </si>
  <si>
    <t xml:space="preserve">br46536 </t>
  </si>
  <si>
    <t>OVER-BUDGET: Due to the implementation of management tools.</t>
  </si>
  <si>
    <t>OVER-BUDGET: Due to journal entry for pavement &amp; facade analysis ($1,040) and site plan analysis ($683).</t>
  </si>
  <si>
    <t>OVER-BUDGET: Due to pavement &amp; facade analysis.</t>
  </si>
  <si>
    <t>OVERBUDGET due to new maintenance platforms acquired this year.</t>
  </si>
  <si>
    <t>OVER BUDGET - ID PLANS SITE FEES</t>
  </si>
  <si>
    <t xml:space="preserve"> OVER BUDGET - ID PLANS Fee  </t>
  </si>
  <si>
    <t xml:space="preserve">bt45286 </t>
  </si>
  <si>
    <t>OVER BUDGET - ID PLANS FEE</t>
  </si>
  <si>
    <t xml:space="preserve">br46526 </t>
  </si>
  <si>
    <t xml:space="preserve">OVER BUDGET: ID Plans ($3000) &amp; Site Technologies Fee ($1000) were not included in budget.  </t>
  </si>
  <si>
    <t xml:space="preserve">bt45202 </t>
  </si>
  <si>
    <t xml:space="preserve">OVER BUDGET:  ID Plans and Site Tech invoices that were under budgeted for.  </t>
  </si>
  <si>
    <t xml:space="preserve">bt45029 </t>
  </si>
  <si>
    <t xml:space="preserve">OVER BUDGET:  FLS repairs noted during inspection that were unbudgeted ($4K).  </t>
  </si>
  <si>
    <t xml:space="preserve">bt45031 </t>
  </si>
  <si>
    <t xml:space="preserve">OVER BUDGET:  ID Plans services invoice that was under budgeted ($5K).  </t>
  </si>
  <si>
    <t>OVER-BUDGET - ID plans and SITE Technologies unbudgeted service fees</t>
  </si>
  <si>
    <t xml:space="preserve">bt45278 </t>
  </si>
  <si>
    <t xml:space="preserve"> OVER BUDGET - ID PLANS FEES</t>
  </si>
  <si>
    <t>OVER BUDGET - ID Plans Site Fee</t>
  </si>
  <si>
    <t>OVER-BUDGET - ID Plans &amp; SITE Technologies service fees</t>
  </si>
  <si>
    <t>OVER-BUDGET: Site Tech $1K, ID Plans $4K.</t>
  </si>
  <si>
    <t>NEGATIVE-VARIANCE: Higher fees than anticipated.</t>
  </si>
  <si>
    <t>OVER-BUDGET: Higher prop tech costs than anticipated.</t>
  </si>
  <si>
    <t>OVER-BUDGET: Due to new management tool ID Plans implemented</t>
  </si>
  <si>
    <t>OVER-BUDGET: Due to cost of corporate scheduled ID plans ($3.4K).</t>
  </si>
  <si>
    <t>OVER-BUDGET: Due to cost of corporate scheduled ID plans and SITE Plans.</t>
  </si>
  <si>
    <t>OVER-BUDGET: Due to the cost of ID plans and Site Technologies which were unbudgeted.</t>
  </si>
  <si>
    <t>OVER BUDGET - due to Link platforms that were not budgeted in 2022.</t>
  </si>
  <si>
    <t>OVER-BUDGET due to unbudgeted expenses for SITE Technologies totaling $1,040 and ID Plans totaling $1,823</t>
  </si>
  <si>
    <t>OVER-BUDGET: Due to the cost of ID plans and Site Technologies which were unbudgeted</t>
  </si>
  <si>
    <t>OVER-BUDGET due to unbudgeted expenses for SITE Technologies totaling $1,040 and ID Plans totaling $5,112</t>
  </si>
  <si>
    <t>OVER-BUDGET due to unbudgeted expenses for SITE Technologies totaling $1,425,  ID Plans totaling $7,819 and Ravti totaling $1,334</t>
  </si>
  <si>
    <t>OVER-BUDGET: Due to cost of corporate scheduled ID plans ($3.9K).</t>
  </si>
  <si>
    <t>OVER-BUDGET: Due to cost of corporate scheduled ID plans and SITE plans.</t>
  </si>
  <si>
    <t xml:space="preserve">bt46780 </t>
  </si>
  <si>
    <t>OVER-BUDGET due to unbudgeted expenses for SITE Technologies totaling $1,040 and ID Plans totaling $2,557</t>
  </si>
  <si>
    <t>OVER BUDGET: general maintenance fees were higher than anticipated budget.</t>
  </si>
  <si>
    <t>OVERBUDGET - ID plans &amp; SITE Technologies unbudgeted fees</t>
  </si>
  <si>
    <t>OVER BUDGET - Remote Property Manager not budgeted for</t>
  </si>
  <si>
    <t>OVER BUDGET - Remote property manager not budgeted for.</t>
  </si>
  <si>
    <t xml:space="preserve">bt46772 </t>
  </si>
  <si>
    <t>OVER-BUDGET: Due to cost of corporate scheduled ID plans and SITE plans</t>
  </si>
  <si>
    <t>OVER-BUDGET due to unbudgeted expenses for SITE Technologies totaling $1,040 and ID Plans totaling $2,369</t>
  </si>
  <si>
    <t>OVER BUDGET: This account hosts unbudgeted ID Plan Fees of $6505 yielding account over budget for the year.</t>
  </si>
  <si>
    <t>OVER-BUDGET due to unbudgeted expenses for ID Plans totaling $2,951 and Ravti totaling $462</t>
  </si>
  <si>
    <t>OVER BUDGET - Window repairs required when new tenant Thunder Express took occupancy</t>
  </si>
  <si>
    <t xml:space="preserve">OVER BUDGET: ID Site Plans Initial Survey, unbudgeted. </t>
  </si>
  <si>
    <t>OVER BUDGET: General maintenance fee costs were higher than the projected budget.</t>
  </si>
  <si>
    <t xml:space="preserve">OVER-BUDGET: Remote PM ID Plan expense was not properly budgeted for in 2022. Expense paid in 4/22. </t>
  </si>
  <si>
    <t xml:space="preserve">OVER BUDGET: Cost for general maintenance fees was higher than anticipated budget. </t>
  </si>
  <si>
    <t>NEGATIVE VARIANCE: ID Plans amortization</t>
  </si>
  <si>
    <t>OVER-BUDGET: ID Plans and Ravti surveys scheduled for 2021, but completed in 2022.</t>
  </si>
  <si>
    <t>OVER-BUDGET due to unbudgeted expenses for SITE Technologies totaling $1,040, ID Plans totaling $3,328 and Ravti totaling $527</t>
  </si>
  <si>
    <t>OVER BUDGET: Annual fees for ID Plans, Site Tech, Raavti, over projected costs.</t>
  </si>
  <si>
    <t>OVER BUDGET: Due to the initial ID Site Plan Survey that was not budgeted</t>
  </si>
  <si>
    <t>OVER-BUDGET: Due to ID Plans Remote Manager Exp. - $11,180.86.</t>
  </si>
  <si>
    <t>OVER BUDGET - ID and Site Plan Fees</t>
  </si>
  <si>
    <t xml:space="preserve">bt40600 </t>
  </si>
  <si>
    <t>OVER BUDGET - SITE and ID Plan Fees</t>
  </si>
  <si>
    <t>OVER BUDGET: YTD hosts unbudgeted fees for ID Plans of $6924 &amp; unbudgeted fees for Site Technologies of $1425.</t>
  </si>
  <si>
    <t>OVER BUDGET: This account hosts unbudgeted annual fees for ID Plans of $3040 &amp; unbudgeted fees for Site Technologies of $1040.</t>
  </si>
  <si>
    <t xml:space="preserve">OVER-BUDGET: Ravti, ID Plans, &amp; pavement/façade imagery was not properly budgeted for in 2022. </t>
  </si>
  <si>
    <t>OVER-BUDGET: Ravti, ID Plans, &amp; pavement/façade imagery was not properly budgeted for in 2022.</t>
  </si>
  <si>
    <t xml:space="preserve">OVER-BUDGET: Remote PM, site plan, pavement/façade. This account was under budgeted. Property on disposition list. </t>
  </si>
  <si>
    <t>OVER BUDGET - General Maintenance fees for initial setup of integrated property systems over budgeted cost.</t>
  </si>
  <si>
    <t xml:space="preserve">bt40640 </t>
  </si>
  <si>
    <t xml:space="preserve">UNDER BUDGET- unbudgeted cost for ID Plans survey $7500, accrual Ravti expense $1200   </t>
  </si>
  <si>
    <t>OVER-BUDGET: ID Plans and Ravti budgeted for 2021, but completed in 2022.</t>
  </si>
  <si>
    <t>OVER BUDGET - unbudgeted remote PM survey.</t>
  </si>
  <si>
    <t>OVER BUDGET: ID plans survey not budgeted for.</t>
  </si>
  <si>
    <t>Over-budget: No budget set for new service initiatives. (EX. Ravti &amp; Site Technologies)</t>
  </si>
  <si>
    <t>NEGATIVE VARIANCE:  ID Plans Site Survey Project</t>
  </si>
  <si>
    <t>NEGATIVE VARIANCE:   ID Plans amortization</t>
  </si>
  <si>
    <t>OVER BUDGET: Initial ID/Site Plans Set up, unbudgeted</t>
  </si>
  <si>
    <t xml:space="preserve">OVER BUDGET: YTD hosts unbudgeted ID Plans fees of $7241. </t>
  </si>
  <si>
    <t>OVER BUDGET: YTD  hosts unbudgeted fees of $3701 for ID Plans &amp; unbudgeted fees of $1040 for Site Technologies.</t>
  </si>
  <si>
    <t>OVER BUDGET: Site Technologies and ID Plan invoices.</t>
  </si>
  <si>
    <t>OVER BUDGET: Due to the implementation of ID Plans and Site Tech</t>
  </si>
  <si>
    <t xml:space="preserve">OVER BUDGET: ID Plans Remote Property Manager @ $7400.  </t>
  </si>
  <si>
    <t>OVER BUDGET:  Due to Ravti, ID Plans &amp; Site Tech fees not budgeted</t>
  </si>
  <si>
    <t xml:space="preserve">OVER BUDGET: ID Plans Remote Property Manager @ $7100  </t>
  </si>
  <si>
    <t>OVER BUDGET:  Due to Site ID annual fee ($1,052) and 2022 ID plans ($4,222).</t>
  </si>
  <si>
    <t>OVER BUDGET:  Due to Site ID annual fee ($1,052) and 2022 ID plans ($2,358).</t>
  </si>
  <si>
    <t xml:space="preserve">OVER BUDGET: Corporate upload - 2022 iD Plans expense not budgeted.  </t>
  </si>
  <si>
    <t xml:space="preserve">OVER BUDGET: Corporate upload - 2022 Site Technologies and Ravti not budgeted.  </t>
  </si>
  <si>
    <t>OVER BUDGET - Unbudgeted ID Plans survey conducted.</t>
  </si>
  <si>
    <t xml:space="preserve">br47171 </t>
  </si>
  <si>
    <t>OVER BUDGET: Site ID Plans ($1,452), Maintenance Program ($1,052) and annual fee ($240).</t>
  </si>
  <si>
    <t>OVER BUDGET: ID Plans Remote Property Manager @ $7800.</t>
  </si>
  <si>
    <t>OVER BUDGET: Due to ID Plans remote PM and annual fee ($6,260), Pavement analysis ($1,425), and RAVTI fee ($1,052).</t>
  </si>
  <si>
    <t>UNDER BUDGET - General maint fees under budget</t>
  </si>
  <si>
    <t>OVER-BUDGET: ID Plans and Ravti scheduled for 2021, but completed in 2022.</t>
  </si>
  <si>
    <t xml:space="preserve">br47066 </t>
  </si>
  <si>
    <t xml:space="preserve">POSITIVE VARIANCE the ID Plans survey was accrued, paid and reversed.  </t>
  </si>
  <si>
    <t>OVER BUDGET: ID Plans remote property manager expense not included in 2022 budget ($5578)</t>
  </si>
  <si>
    <t xml:space="preserve"> OVERBUDGET due to new maintenance platforms acquired 2022. </t>
  </si>
  <si>
    <t>RECLASS: ID plans annual fee and survey to General Building Maintenance 50355-000 (not budgeted)</t>
  </si>
  <si>
    <t>br47048a</t>
  </si>
  <si>
    <t>br47048b</t>
  </si>
  <si>
    <t>NEGATIVE VARIANCE: Unbudgeted Costs were associated with ID Plans services.</t>
  </si>
  <si>
    <t>OVER BUDGET: Due to Site ID July invoice ($3,132) and May Imagery Analysis invoice ($1,052).</t>
  </si>
  <si>
    <t>OVER-BUDGET: ID Plans and Ravti budgeted for 2021, but occurred in 2022.</t>
  </si>
  <si>
    <t>OVER BUDGET-SITE Technologies, ID Plans, Ratvi, un-budgeted expenses.</t>
  </si>
  <si>
    <t>OVER-BUDGET: ID Plans and Ravti expenses planned for 2021, but completed in 2022.</t>
  </si>
  <si>
    <t xml:space="preserve">br47063 </t>
  </si>
  <si>
    <t>OVER BUDGET-SITE Technologies, ID Plans and Ratvi un-budgeted expenses.</t>
  </si>
  <si>
    <t xml:space="preserve"> Remote PM, site plan, pavement/façade. This account was under budgeted.</t>
  </si>
  <si>
    <t>OVER BUDGET:  Due to ID Plans and SITE Technology survey's that were budgeted in 2021 but not completed and billed until 2022.</t>
  </si>
  <si>
    <t xml:space="preserve"> OVER-BUDGET: for ID Plans.</t>
  </si>
  <si>
    <t xml:space="preserve">OVERBUDGET: Site Technologies, Ravti, ID Plans fees greater than budgeted. </t>
  </si>
  <si>
    <t>OVER-BUDGET: Due to costs for Site Technologies and ID plans annual inspections.</t>
  </si>
  <si>
    <t>OVER-BUDGET: due to unbudgeted hydrant repairs. Variance will continue to year-end.</t>
  </si>
  <si>
    <t xml:space="preserve">OVER BUDGET: Did not budget 2021 ID Plans ($3,758 in Jan) or creation of the 360 ID report ($6,439 in Nov). </t>
  </si>
  <si>
    <t xml:space="preserve">OVER BUDGET - Expenses related to building surveys by ID Plans, Ravti and Site Technologies account for the overage. </t>
  </si>
  <si>
    <t>OVER-BUDGET: ID Plans, Ravti and Site Technologies budgeted in 2021 and completed in 2022.</t>
  </si>
  <si>
    <t>OVER BUDGET: Due to Site ID invoices for April($1,052) and July ($3,334).</t>
  </si>
  <si>
    <t xml:space="preserve">OVER-BUDGET: Due to implementation of management tools $9K for ID Plans </t>
  </si>
  <si>
    <t>OVER BUDGET: for ID Plans, RAVTI, etc.</t>
  </si>
  <si>
    <t xml:space="preserve">OVER BUDGET - Annual SITE and ID Plan Fees </t>
  </si>
  <si>
    <t>OVER BUDGET. $10,527 for ID Plans.</t>
  </si>
  <si>
    <t xml:space="preserve">OVER-BUDGET: The implementation of ID Plans and SITE Technologies has exceeded budget contingency. </t>
  </si>
  <si>
    <t xml:space="preserve">OVERBUDGET: expenses more than expected. </t>
  </si>
  <si>
    <t>OVER-BUDGET: ID Plans $2k and Site Technology (Pavement &amp; Facade Imagery Analysis) $1052.00 not budgeted.</t>
  </si>
  <si>
    <t>OVER BUDGET: ID Plans remote property manager expense not included in 2022 budget ($4359)</t>
  </si>
  <si>
    <t>OVER-BUDGET: Higher than budgeted due to ID plans, $3,788   .</t>
  </si>
  <si>
    <t>OVERBUDGET: expenses more than expected.</t>
  </si>
  <si>
    <t xml:space="preserve">bt40771 </t>
  </si>
  <si>
    <t xml:space="preserve">OVER BUDGET:  ID Plans, Site Tech, Ravti system invoices which were unbudgeted </t>
  </si>
  <si>
    <t>OVER BUDGET - Unbudgeted ID Plans survey.</t>
  </si>
  <si>
    <t>OVER BUDGET: fees for Ravti, Site Tech, and ID Plans</t>
  </si>
  <si>
    <t>OVER BUDGET- ID Plans</t>
  </si>
  <si>
    <t xml:space="preserve">br47300 </t>
  </si>
  <si>
    <t>OVER BUDGET-SITE Technologies, ID Plans, and RAVTI un-budgeted expenses</t>
  </si>
  <si>
    <t>OVER BUDGET: Ravti, ID Plans, Site Tech, etc</t>
  </si>
  <si>
    <t xml:space="preserve">br47303 </t>
  </si>
  <si>
    <t>OVER BUDGET: Negative Variance - Ravti, ID Plans, Site Tech, and accruals awaiting actual invoices</t>
  </si>
  <si>
    <t xml:space="preserve">bp47411 </t>
  </si>
  <si>
    <t>OVER BUDGET: $2,544 March ID Plans Site Survey, $1,185 May Pavement and Facade Imagery Analysis not budgeted.</t>
  </si>
  <si>
    <t>OVER BUDGET: Due to unbudgeted ID Plans survey.</t>
  </si>
  <si>
    <t xml:space="preserve">OVER BUDGET - Expenses related to building surveys by ID Plans, Ravti and Site Technologies account for the variance. </t>
  </si>
  <si>
    <t>UNDER BUDGET: SITE ($1040) and ID Plans ($2447) driving up cost</t>
  </si>
  <si>
    <t xml:space="preserve">OVERBUDGET: Ravti, Site Technologies, ID Plans expenses greater than anticipated. </t>
  </si>
  <si>
    <t xml:space="preserve"> OVER BUDGET- Site Technology and ID Plans unbudgeted.  </t>
  </si>
  <si>
    <t>OVER-BUDGET: Remote PM, site plan, pavement/façade. This account was under budgeted.</t>
  </si>
  <si>
    <t>Remote PM, site plan, pavement/façade. This account was under budgeted.</t>
  </si>
  <si>
    <t>OVER BUDGET:  Due to ID Plans and SITE Technology surveys that were budgeted in 2021 but not completed or billed until 2022.</t>
  </si>
  <si>
    <t xml:space="preserve">OVERBUDGET: Ravti, Site Technologies, ID Plans fees greater than anticipated. </t>
  </si>
  <si>
    <t xml:space="preserve"> Over budget: ID plans, site tech and Ravti  </t>
  </si>
  <si>
    <t xml:space="preserve">OVER BUDGET - Overage is due to expenses related to building surveys by Ravti, Site Technologies and ID Plans which were not anticipated. </t>
  </si>
  <si>
    <t>OVER-BUDGET: Due to implementation of management tools $7K</t>
  </si>
  <si>
    <t xml:space="preserve"> Overbudget: Site Tech and ID plans  </t>
  </si>
  <si>
    <t xml:space="preserve">br40854 </t>
  </si>
  <si>
    <t xml:space="preserve"> Over budget: ID Plans  </t>
  </si>
  <si>
    <t>OVER-BUDGET: Due to implementation of management tools $4K ID Plans</t>
  </si>
  <si>
    <t>OVER BUDGET. $7,260 for Drone Site Plans and $1,425 for Pavement/façade Imagery</t>
  </si>
  <si>
    <t xml:space="preserve">bt40647 </t>
  </si>
  <si>
    <t>OVER BUDGET. $8,321 for Drone Site plans.</t>
  </si>
  <si>
    <t>OVER BUDGET: ID Plans Site Survey more than budgeted.</t>
  </si>
  <si>
    <t>POSITIVE VARIANCE: SITE reversal showing as a credit on GL</t>
  </si>
  <si>
    <t xml:space="preserve">br47301 </t>
  </si>
  <si>
    <t>OVER BUDGET- SITE Technologies, ID Plans, Ratvi unbudgeted expenses.</t>
  </si>
  <si>
    <t>OVER BUDGET-SITE Technologies, ID Plans, and Ratvi un-budgeted expenses.</t>
  </si>
  <si>
    <t>OVER BUDGET: Due to unbudgeted ID Plans survey expense.</t>
  </si>
  <si>
    <t xml:space="preserve">OVERBUDGET: Ravti, Site Technologies, ID Plans costs greater than expected. </t>
  </si>
  <si>
    <t>OVER BUDGET - Due to unbudgeted Applications &amp; Platforms subscription costs.</t>
  </si>
  <si>
    <t>OVER BUDGET - unbudgeted ID Plans survey.</t>
  </si>
  <si>
    <t>OVER BUDGET. $6,109 for ID Plans Remote PM paid, not originally budgeted.</t>
  </si>
  <si>
    <t>OVER BUDGET. $3,515 paid for Drone Site Plan - not budgeted.</t>
  </si>
  <si>
    <t>OVERBUDGET due to new maintenance platforms acquired 2022.</t>
  </si>
  <si>
    <t>OVER BUDGET - Due to unbudgeted Applications &amp; Platforms subscription costs and unbudgeted mechanical room door replacement.</t>
  </si>
  <si>
    <t>OVER-BUDGET: Fees higher than budgeted due to cost of ID Plans $4,761.</t>
  </si>
  <si>
    <t>OVER-BUDGET: ID Plan Fees and other fees not budgeted for 2022.</t>
  </si>
  <si>
    <t xml:space="preserve">OVER-BUDGET: Over budget due to ID plans, $5,860 </t>
  </si>
  <si>
    <t xml:space="preserve">OVER-BUDGET: Related to ID Plans, Site Tech, &amp; Ravti surveys completed this year that were unbudgeted.  </t>
  </si>
  <si>
    <t>OVER BUDGET: Site Technologies &amp; ID Plans not budgeted for.</t>
  </si>
  <si>
    <t xml:space="preserve">bt40779 </t>
  </si>
  <si>
    <t>OVERBUDGET: Fees for Link programming (Ravti, SIte ID, etc) were more than expected.</t>
  </si>
  <si>
    <t xml:space="preserve">OVER-BUDGET:  Related to ID Plans, Ravti, and SITE Tech inspection fees that were under budgeted.  </t>
  </si>
  <si>
    <t>OVER BUDGET - unbudgeted ID Plans site survey.</t>
  </si>
  <si>
    <t>OVER BUDGET: $8136 Corp Upload - Budget did not include ID plans</t>
  </si>
  <si>
    <t>OVER BUDGET: fees for ID Plans, Ravti, Site Tech, etc.</t>
  </si>
  <si>
    <t>OVER BUDGET: Software fees for Ravti, ID Plans, etc.</t>
  </si>
  <si>
    <t>OVER-BUDGET: $2,599 over budget due to ID plans fees.</t>
  </si>
  <si>
    <t xml:space="preserve">bt40996 </t>
  </si>
  <si>
    <t>OVER BUDGET: Site Technologies not budgeted for.</t>
  </si>
  <si>
    <t>OVER BUDGET: Software fees for Ravti, ID Plans, Site Tech</t>
  </si>
  <si>
    <t>OVER BUDGET: Software fees for Ravti, ID Plans, Site Tech, etc.</t>
  </si>
  <si>
    <t>OVER BUDGET: software fees for ravti, ID plans, site tech, etc.</t>
  </si>
  <si>
    <t>NEGATIVE VARIANCE: Exterior repairs due to homeless activity.</t>
  </si>
  <si>
    <t xml:space="preserve">OVER-BUDGET: Related to ID Plans, Site Tech, and Ravti surveys completed this year that were underbudgeted.  </t>
  </si>
  <si>
    <t xml:space="preserve">bt40776 </t>
  </si>
  <si>
    <t xml:space="preserve">OVER-BUDGET: Onboarding expense for ID Plans and SITE Technologies. </t>
  </si>
  <si>
    <t>OVER BUDGET - unbudgeted ID Plans survey in 2022.</t>
  </si>
  <si>
    <t xml:space="preserve">OVER BUDGET: Ravti, ID Plans, Site Tech, etc. </t>
  </si>
  <si>
    <t>OVER BUDGET: Unbudgeted fees for Ravti, ID Plans, Site Tech</t>
  </si>
  <si>
    <t>OVER BUDGET - unbudgeted ID Plans site survey</t>
  </si>
  <si>
    <t>OVER BUDGET: Negative variance as accruals may be higher than actual - fees for Ravti, ID Plans, Site Tech</t>
  </si>
  <si>
    <t>OVER BUDGET - Unbudgeted ID Plans site survey</t>
  </si>
  <si>
    <t>OVER BUDGET: software fees - Ravti, ID Plans, Site Tech</t>
  </si>
  <si>
    <t>OVER BUDGET: Ravti and ID Plans charges</t>
  </si>
  <si>
    <t>OVER BUDGET: Due to implementation of ID Plans/Site Tech</t>
  </si>
  <si>
    <t>OVER BUDGET: Ravti, ID Plans, Site Tech, etc. - accruals may be a little higher than actual, but still tracking to be over budget.</t>
  </si>
  <si>
    <t xml:space="preserve">OVER-BUDGET: ID Plans and Site Technologies. </t>
  </si>
  <si>
    <t xml:space="preserve"> Overbudget: Site technologies, ID Plans  </t>
  </si>
  <si>
    <t xml:space="preserve"> Overbudget: Site tech. and ID plans  </t>
  </si>
  <si>
    <t xml:space="preserve"> Overbudget: Site Tech.  </t>
  </si>
  <si>
    <t>OVER BUDGET-ID Plans</t>
  </si>
  <si>
    <t xml:space="preserve">UNDER-BUDGET: CAM General Maintenance Fees were less than budgeted primarily due to the 2022 year-end reversal of the ID Plans expense ($5K) which posted in January 2023. </t>
  </si>
  <si>
    <t>OVERBUDGET- Site Technology and ID Plans unbudgeted.</t>
  </si>
  <si>
    <t xml:space="preserve">br40869 </t>
  </si>
  <si>
    <t>OVER BUDGET-Due to SITE technologies and ID plans expenses not budgeted.</t>
  </si>
  <si>
    <t xml:space="preserve">OVERBUDGET: Unfavorable balance due to fees for Link programs (site ID, Ravti, etc.  </t>
  </si>
  <si>
    <t xml:space="preserve">OVER-BUDGET: ID Plans and other fees not budgeted for 2022. </t>
  </si>
  <si>
    <t>OVER BUDGET: More system fees than expected (Ravti, Site ID, etc.)</t>
  </si>
  <si>
    <t>OVER-BUDGET: ID Plans not budgeted in 2022</t>
  </si>
  <si>
    <t>OVER BUDGET: Site Technologies and ID Plans not budgeted for.</t>
  </si>
  <si>
    <t>OVERBUDGET: Fees for Link programming (Ravti, SIte ID, etc) were more than expected. Nothing was budgeted</t>
  </si>
  <si>
    <t>OVER BUDGET: $7896 Corp Upload - Budget did not include ID plans</t>
  </si>
  <si>
    <t xml:space="preserve">OVER-BUDGET: Site Technologies and ID Plans not budgeted in 2022 but updated for 2023. </t>
  </si>
  <si>
    <t>OVER-BUDGET: Accrual for unbudgeted ID Plans property inspection and charge for Site Technologies.</t>
  </si>
  <si>
    <t>OVER BUDGET Ravti and ID Plans Remote Property Manager</t>
  </si>
  <si>
    <t>UNDER BUDGET - General maint fees higher than budgeted</t>
  </si>
  <si>
    <t xml:space="preserve"> Over budget: ID Plans and Site Tech.  </t>
  </si>
  <si>
    <t xml:space="preserve"> Over budget: Site Tech. and ID Plans  </t>
  </si>
  <si>
    <t>OVER BUDGET: Due to ID Plans initial surveys not budgeted</t>
  </si>
  <si>
    <t>OVER BUDGET due to Acquisition budget not including budget for Gen Maint. Fees.  The acquisition budget only included line items for Exterior Asphalt, Gen Building Maint, &amp; Cleaning ServiceS</t>
  </si>
  <si>
    <t>OVER BUDGET due to Acquisition budget not including budget for Gen Maint. Fees.</t>
  </si>
  <si>
    <t>OVER BUDGET-SITE Technologies, ID Plans, unbudgeted expenses.</t>
  </si>
  <si>
    <t xml:space="preserve">OVER-BUDGET: Site Technologies and ID Plans </t>
  </si>
  <si>
    <t xml:space="preserve">bt40877 </t>
  </si>
  <si>
    <t xml:space="preserve">OVER-BUDGET:  Related to ID Plans, Ravti, SITE Tech inspection fees that were underbudgeted.  </t>
  </si>
  <si>
    <t xml:space="preserve">OVERBUDGET: Additional Site Technologies survey costs not anticipated for pavement and facade imagery and analysis </t>
  </si>
  <si>
    <t>OVER BUDGET- unbudgeted costs of $1165 for ID plans, $2000 Site technologies</t>
  </si>
  <si>
    <t xml:space="preserve">OVER-BUDGET: ID Plans not budgeted for 2022. </t>
  </si>
  <si>
    <t>OVER-BUDGET: ID Plans and other fees not budgeted for 2022.</t>
  </si>
  <si>
    <t>OVER BUDGET: Site Technologies and ID Plans unbudgeted.</t>
  </si>
  <si>
    <t xml:space="preserve"> OVER BUDGET: Site Technologies &amp; ID Plans not budgeted for.</t>
  </si>
  <si>
    <t>UNDER BUDGET: timing of work completed; moved to 2023</t>
  </si>
  <si>
    <t xml:space="preserve">OVERBUDGET: Fees for Link programming (Ravti, SIte ID, etc) were more than expected. </t>
  </si>
  <si>
    <t>OVER BUDGET: ID Plans @ $6k</t>
  </si>
  <si>
    <t>OVER BUDGET: Due to implementation of ID PLANS and Site Tech</t>
  </si>
  <si>
    <t xml:space="preserve">POSITIVE VARIANCE due to underbudgeted Gen. Maint. Fees. </t>
  </si>
  <si>
    <t xml:space="preserve">UNDER BUDGET: Recently acquired property - more money budgeted for Fees than what LINK charges. </t>
  </si>
  <si>
    <t xml:space="preserve">bt41021 </t>
  </si>
  <si>
    <t>OVER BUDGET: Due to ID Plans/Site Tech implementation</t>
  </si>
  <si>
    <t xml:space="preserve">POSITIVE-VARIANCE due to ID plans charge reversal.  </t>
  </si>
  <si>
    <t>OVER-BUDGET: CAM Contract - General Maintenance Fees were higher than budgeted as the expense was not included with the 2022 operating budget. The year to date costs include Site and ID plans.</t>
  </si>
  <si>
    <t xml:space="preserve"> OVER BUDGET: ID PLans @ $2500 &amp; Site Tech @ $2k  </t>
  </si>
  <si>
    <t>UNDERBUDGET: Expenses being coded to correct account 50305-028. We do not use this account.</t>
  </si>
  <si>
    <t>OVER-BUDGET: CAM General Maintenance Fees were higher than budgeted primarily due to the unbudgeted costs related Site and ID Plans.</t>
  </si>
  <si>
    <t>OVER-BUDGET: Due to ID Plans Set Up Fee not included in budget.</t>
  </si>
  <si>
    <t>Over Budget due to Acquisition budget not including budget for Gen Maint. Fees</t>
  </si>
  <si>
    <t>OVER BUDGET due to Acquisition budget not including budget for Maint. Service Fees.  The acquisition budget only included line items for PM Salaries, Exterior Asphalt, and General Building Maint.</t>
  </si>
  <si>
    <t>OVER BUDGET due to Acquisition budget not including budget for Gen Maint. Fees.  The acquisition budget only included line items for PM Salary &amp; Gen Building Maint.</t>
  </si>
  <si>
    <t>OVER BUDGET for Gen Maint. Fee due to the acquisition budget only included line items for PM Salary &amp; Gen Building Maint.</t>
  </si>
  <si>
    <t>Under budget -  overestimated budget for repairs.</t>
  </si>
  <si>
    <t>UNDER BUDGET: Budgeted for more repairs than needed this year</t>
  </si>
  <si>
    <t>UNDER-BUDGET: ID Plans, Site Technologies inspection fees less than anticipated YTD.</t>
  </si>
  <si>
    <t>UNDER BUDGET: Acquisition Property. LINK initiative programs came in less than anticipated. 2022 budget not prepared by PM.</t>
  </si>
  <si>
    <t xml:space="preserve">UNDER BUDGET - Due to General Maintenance Fees less than anticipated. </t>
  </si>
  <si>
    <t>UNDER BUDGET: Acquisition Property. National Initiatives not budgeted by PM.</t>
  </si>
  <si>
    <t>UNDER BUDGET: Due to timing of work; moved to 2023</t>
  </si>
  <si>
    <t>POSITIVE VARIANCE: Timing Variance - due to unbilled ID Plans inspection fees.</t>
  </si>
  <si>
    <t xml:space="preserve"> UNDER BUDGET: Recently acquired bldg had more money allocated in this account than what was necessary.  </t>
  </si>
  <si>
    <t>UNDER BUDGET: Awaiting remaining software inspection fees for Ravti and ID Plans; Site Tech seems to have been paid</t>
  </si>
  <si>
    <t>OVERBUDGET: Variance due to Site Technologies expense greater than budgeted.</t>
  </si>
  <si>
    <t>UNDER BUDGET - actual General Maint Fees higher than budgeted</t>
  </si>
  <si>
    <t>UNDER BUDGET: ID Plans came in less than budgeted.</t>
  </si>
  <si>
    <t>OVER BUDGET: Due ID Plans initial survey</t>
  </si>
  <si>
    <t>OVER-BUDGET: Due to the cost of ID plans and Site Technologies which were unbudgeted. This property was acquired after budgets were submitted.</t>
  </si>
  <si>
    <t xml:space="preserve">UNDER-BUDGET:  Related to ID plans, SITE Tech and Ravti inspection fees being less than projected.  </t>
  </si>
  <si>
    <t xml:space="preserve">bt41146 </t>
  </si>
  <si>
    <t xml:space="preserve"> OVERBUDGET due to new maintenance platforms acquired 2022.</t>
  </si>
  <si>
    <t>OVER BUDGET: Due to ID Plans and Site Tech installation and annual fees</t>
  </si>
  <si>
    <t>OVER-BUDGET: Accrual for misbilled ID plans fees. Will reverse.</t>
  </si>
  <si>
    <t>POSITIVE VARIANCE: Awaiting invoices and charges for Ravti, ID Plans, Site Tech</t>
  </si>
  <si>
    <t>UNDER BUDGET: All funds budgeted not utilized.</t>
  </si>
  <si>
    <t>NEGATIVE VARIANCE: Due to accrual for unbudgeted ID Plans site inspection survey not yet billed.</t>
  </si>
  <si>
    <t>OVER-BUDGET - Acquisitions did not budget this category.  ID Plans billed $13,639</t>
  </si>
  <si>
    <t>OVERBUDGET: general maintenance repairs more than expected.</t>
  </si>
  <si>
    <t>UNDER-BUDGET: Lower prop tech costs than anticipated.</t>
  </si>
  <si>
    <t xml:space="preserve">br41379 </t>
  </si>
  <si>
    <t xml:space="preserve">OVER BUDGET: New PIDs (2) created for this development project. Nothing was budgeted for 2022. All expenses related to this PID will be capitalized by our development accounting team end of the year. </t>
  </si>
  <si>
    <t>budget for contingency.</t>
  </si>
  <si>
    <t>NEGATIVE VARIANCE--Due to a 2022 payment posting in 2023 for Aquicore.</t>
  </si>
  <si>
    <t>OVER-BUDGET: INVOICES FOR NATIONAL OPERATIONS VENDORS (ID PLANS ETC.) CODED TO G/L FOR PAYMENT. THIS G/L IS NOT ONE WHERE WE ESTABLISH A BUDGET.</t>
  </si>
  <si>
    <t>POSITIVE VARIANCE:  Corporate Upload - comment not required.</t>
  </si>
  <si>
    <t>POSITIVE VARIANCE:  Corporate upload - comment not required.</t>
  </si>
  <si>
    <t xml:space="preserve">POSITIVE VARIANCE - Timing Variance - Site Tech assessment not completed yet.  </t>
  </si>
  <si>
    <t>OVER BUDGET, Work approved outside of PM authority, approved by LINK.</t>
  </si>
  <si>
    <t xml:space="preserve">POSITIVE VARIANCE: Business license to be paid in alternate month </t>
  </si>
  <si>
    <t>POSITIVE VARAINCE: from accrual for acquicore paid in 2023 and moved to 2022.</t>
  </si>
  <si>
    <t>OVER-BUDGET These are due to a Link order inspection.</t>
  </si>
  <si>
    <t>UNDER BUDGET to ID plans accrual</t>
  </si>
  <si>
    <t>OVER-BUDGET - Site assessments for pavement by Site Technologies.</t>
  </si>
  <si>
    <t xml:space="preserve">POSITIVE VARIANCE: Budgeted platform-related inspections have not yet occurred. </t>
  </si>
  <si>
    <t>CORPORATE UPLOAD: No comment required by PM.</t>
  </si>
  <si>
    <t>NEGATIVE VARIANCE: Due to cost expense to GL 50355-000. The variance will remain as GL 50390-000 is not exercised.</t>
  </si>
  <si>
    <t xml:space="preserve">NEGATIVE VARIANCE- not sure what gets coded here, but I do not believe this account will come in under budget. </t>
  </si>
  <si>
    <t>POSITIVE VARIANCE - Timing Variance - Site Tech assessment not completed yet.</t>
  </si>
  <si>
    <t>POSITIVE VARIANCE: Due to reversal of accruals for Site Technologies.  MM</t>
  </si>
  <si>
    <t>UNDER BUDGET due to lack of ID plans</t>
  </si>
  <si>
    <t>POSITIVE VARIANCE: Due to cost expense to GL 50355-000. The variance will remain as GL 50390-000 is not exercised.</t>
  </si>
  <si>
    <t>UNDER BUDGET projected budgeted repairs end up being placed in CAPCAM</t>
  </si>
  <si>
    <t xml:space="preserve">UNDER BUDGET to ID plans accrual </t>
  </si>
  <si>
    <t>OVERBUDGET--Due to property onboarding Site Technology surveys.</t>
  </si>
  <si>
    <t>POSITIVE VARIANCE: Due to timing of budgeted property platform inspections (ID Plans, Site Tech Ravti).</t>
  </si>
  <si>
    <t xml:space="preserve">UNDER BUDGET due to lack of ID plans </t>
  </si>
  <si>
    <t>RECLASS: Site Technologies (unbudgeted) invoice was reclassed from 50305-028; DJ</t>
  </si>
  <si>
    <t>POSITIVE VARIANCE: Due to YTD Actuals being less than budgeted amount.</t>
  </si>
  <si>
    <t>POSITIVE VARIANCE:  Corporate Upload - comment not required</t>
  </si>
  <si>
    <t>POSITIVE VARIANCE: Timing-Related General Maintenance Fees allowance has not been actualized yet.</t>
  </si>
  <si>
    <t>POSITIVE VARIANCE:  Corporate Upload - no comment required by PM.</t>
  </si>
  <si>
    <t>OVER BUDGET: Journal entry</t>
  </si>
  <si>
    <t xml:space="preserve"> UNDER BUDGET due to lack of ID plans</t>
  </si>
  <si>
    <t>POSITIVE VARIANCE--Due to less than budgeted general maintenance fees offset by onboarding property Site Technology surveys.</t>
  </si>
  <si>
    <t>UNDER-BUDGET - all spends coded to General Building Maint or Vacant Repairs &amp; Maint, will reforecast budget, partial reforecast to Cleaning services GL</t>
  </si>
  <si>
    <t>POSITIVE VARIANCE: Due to JEs, not actuals; DJ</t>
  </si>
  <si>
    <t>UNDER-BUDGET: (3k) Acquisition budget anticipated parking lot repairs. No repairs needed to date outside of insurance claim repairs.</t>
  </si>
  <si>
    <t>UNDER BUDGET - Due to Parking Lot/Garage Repairs less than anticipated.</t>
  </si>
  <si>
    <t>UNDER BUDGET: Variance due to timing of work; scheduled repairs to be completed under CAP in 2023</t>
  </si>
  <si>
    <t>UNDER BUDGET: 2022 budget prepared by prior owner. Allocated funds for parking lot work was not able to be utilized due to amount being over $10K. $13,000 was put in JC41076009</t>
  </si>
  <si>
    <t>UNDER BUDGET: No parking lot repairs or striping needed YTD as lot is in good condition. 2022 budget prepared by prior owner.</t>
  </si>
  <si>
    <t xml:space="preserve">UNDER BUDGET: Due to repairs not being needed. </t>
  </si>
  <si>
    <t>UNDER-BUDGET: parking striping not performed in Q2; will accrue for quoted job in SMS $5458</t>
  </si>
  <si>
    <t>UNDERBUDGET - prior owner budgeted for parking lot repairs which were billed under GL 50305-028.</t>
  </si>
  <si>
    <t xml:space="preserve">POSITIVE VARIANCE: Parking lot work is being performed and paid for in November. </t>
  </si>
  <si>
    <t xml:space="preserve">UNDER BUDGET - PARKING LOT REPAIRS PUSHED TO 2023 CAPITAL. </t>
  </si>
  <si>
    <t>UNDER-BUDGET - parking lot/garage repairs less than anticipated</t>
  </si>
  <si>
    <t>UNDER BUDGET: Any work to parking lot to be included in CAP 2023</t>
  </si>
  <si>
    <t>UNDER-BUDGET: (9k) Acquisition budget anticipated parking lot repairs. No repairs to date. Will be performing larger scope as capital in 2023.</t>
  </si>
  <si>
    <t xml:space="preserve">POSITIVE VARIANCE: Related to parking lot repairs will be completed in December ($4K); a pot hole repair in the truck court.  </t>
  </si>
  <si>
    <t>UNDER BUDGET: Anticipated repairs not needed. 2022 budget prepared by prior owner. Acquisition property.</t>
  </si>
  <si>
    <t>UNDER BUDGET: Striping of the lot performed in Q2. Expenses moved from OPEX to Capital thus creating the variance.</t>
  </si>
  <si>
    <t>UNDER BUDGET: Funds budgeted not utilized.</t>
  </si>
  <si>
    <t>UNDER BUDGET: The needed concrete work budgeted was significantly less than what was needed. The costs were moved to JC41194003. Will remain a positive variance.</t>
  </si>
  <si>
    <t xml:space="preserve"> UNDER BUDGET: Parking lot work performed/paid in November through [CAM] Exterior Asphalt &amp; Concrete (50305-028).  </t>
  </si>
  <si>
    <t xml:space="preserve"> UNDER BUDGET: Parking lot work still to be done and expenses will be reflected in 50305-028 [CAM] Exterior Asphalt &amp; Concrete.  </t>
  </si>
  <si>
    <t>UNDER BUDGET: GL account not in use.</t>
  </si>
  <si>
    <t>UNDER BUDGET: No parking lot repairs needed in 2022; work has been budgeted in 2023 CAP</t>
  </si>
  <si>
    <t>UNDER-BUDGET: No repairs made</t>
  </si>
  <si>
    <t>UNDER BUDGET: Parking lot sealcoat and stripe was moved to a capital job code.</t>
  </si>
  <si>
    <t xml:space="preserve"> UNDER BUDGET: Parking lot repairs not needed this year.  </t>
  </si>
  <si>
    <t xml:space="preserve">UNDER BUDGET Acquisition Property: 2022 prepared by prior owner, the paving to be reclassed to this GL. </t>
  </si>
  <si>
    <t>UNDER BUDGET: Condition of parking lot was better than anticipated, no major repairs needed</t>
  </si>
  <si>
    <t xml:space="preserve">POSITIVE VARIANCE due to unrealized allowance for parking lot repairs; none were needed in 2022. </t>
  </si>
  <si>
    <t>UNDER-BUDGET: (3k) Acq budget anticipated parking lot repairs. No repairs needed to date.</t>
  </si>
  <si>
    <t>UNDER-BUDGET: Expense budgeted in this category by previous management company but incurred in Acct: 50305-028</t>
  </si>
  <si>
    <t>UNDER-BUDGET: No Parking Lot/Garage Repairs experienced in '22.</t>
  </si>
  <si>
    <t xml:space="preserve">UNDER BUDGET - Due to Parking Lot/Garage Repairs less than anticipated. </t>
  </si>
  <si>
    <t>UNDER-BUDGET: Acquisitions budget. No repairs required under this category.</t>
  </si>
  <si>
    <t xml:space="preserve">UNDER-BUDGET:  Prior owner budget (WPT) included parking lot repair items that were rolled up into a capital job. </t>
  </si>
  <si>
    <t xml:space="preserve">UNDER BUDGET: Account not in use. </t>
  </si>
  <si>
    <t>UNDER-BUDGET: Will accrue $4435.82 for striping in SMS</t>
  </si>
  <si>
    <t>UNDER BUDGET - Parking lot repairs not needed.</t>
  </si>
  <si>
    <t>UNDER-BUDGET: Porter services coded to Contract-cleaning services.</t>
  </si>
  <si>
    <t>UNDER BUDGET: Variance due to timing of work; scheduled in 2023 under CAP budget</t>
  </si>
  <si>
    <t xml:space="preserve"> UNDER BUDGET: We performed some parking lot work under 50305-028 [CAM] Exterior Asphalt &amp; Concrete; however, postponing most repairs because the work is capital in nature and because RETAX took a big hit and trying to offset expenses.  </t>
  </si>
  <si>
    <t xml:space="preserve">UNDER-BUDGET: Prior owner budget transferred over. No repair needs identified. </t>
  </si>
  <si>
    <t xml:space="preserve">UNDER BUDGET: Acquisition property and PM did not prepare budget. Anticipated repairs are not needed. Variance will be permanent. </t>
  </si>
  <si>
    <t xml:space="preserve"> UNDER BUDGET: Parking Lot work not needed in 2022.  </t>
  </si>
  <si>
    <t>UNDER BUDGET: No parking lot repairs were needed, good condition</t>
  </si>
  <si>
    <t>UNDER BUDGET: negative variance - budget created as part of acquisition in March, but actual work was completed &amp; paid in December as a JC managed by Dan G.</t>
  </si>
  <si>
    <t>UNDER-BUDGET: Expense budgeted in this account by prior management company but incurred in account #50305-028</t>
  </si>
  <si>
    <t>UNDER BUDGET: Parking lot repairs budgeted were not needed.</t>
  </si>
  <si>
    <t>OVER BUDGET: Offset by repairs booked in 50305-000. Due to sewer repair and unexpected repairs to the parking lot/pot holes</t>
  </si>
  <si>
    <t>OVER BUDGET - Parking lot repairs completed by prior owner.</t>
  </si>
  <si>
    <t>Under budget - Porter services coded to Contract-cleaning services.</t>
  </si>
  <si>
    <t>UNDERBUDGET. The repairs that were budgeted will be done as capital.</t>
  </si>
  <si>
    <t xml:space="preserve">UNDER-BUDGET: parking lot project came in less than expected. </t>
  </si>
  <si>
    <t>UNDERBUDGET - prior owner budgeted for parking lot repairs which were billed under the GL 50305-028.</t>
  </si>
  <si>
    <t>UNDER BUDGET: Cap work was performed on parking lot in 2022; budgeted amt was not needed</t>
  </si>
  <si>
    <t>UNDER-BUDGET: Prior owner budget (WPT).  Related to contingent repairs/replacements were not necessary in 2022.</t>
  </si>
  <si>
    <t>UNDER BUDGET: Budgeted for parking lot repairs that were not needed in 2022.</t>
  </si>
  <si>
    <t>OVER BUDGET - Parking lot repairs made by prior owner.</t>
  </si>
  <si>
    <t>POSITIVE VARIANCE: Acquisition with budgeted amounts compiled by previous management company and with no comments provided. Less expense incurred to date.</t>
  </si>
  <si>
    <t>NEGATIVE VARIANCE--Previous Owner Capital job j2701017) closed out and expensed in this account $12,471.</t>
  </si>
  <si>
    <t xml:space="preserve"> Under budget - Porter services coded to Contract-cleaning services.</t>
  </si>
  <si>
    <t>UNDER-BUDGET: restriping budgeted but not needed due to vacancy</t>
  </si>
  <si>
    <t xml:space="preserve"> UNDER-BUDGET: do not anticipate spending in 2023, money was moved to another location for asphalt repairs.</t>
  </si>
  <si>
    <t>Under budget - porter services are being coded to Contracts - cleaning services. And paving overlay repairs were done as capital with JC # 41302001</t>
  </si>
  <si>
    <t>UNDER-BUDGET- work delayed to 2023 to refine scope of work</t>
  </si>
  <si>
    <t xml:space="preserve">OVER-BUDGET:  unforeseen asphalt repair work to mitigate trip hazards </t>
  </si>
  <si>
    <t>POSITIVE VARIANCE of $15k as parking lot repairs were not completed in 2022</t>
  </si>
  <si>
    <t>NEGATIVE VARIANCE of $77k due to asphalt repairs as result of previous tenant (Monsanto/Bayer) damaging UG fire main line during remediation efforts.</t>
  </si>
  <si>
    <t>UNDER BUDGET: Asphalt repairs coded to GL 50305-028.  MM</t>
  </si>
  <si>
    <t xml:space="preserve">br44223 </t>
  </si>
  <si>
    <t>UNDER-BUDGET: This amount had been deferred in prior owner budget.</t>
  </si>
  <si>
    <t>OVER-BUDGET: Unbudgeted parking lot repair completed due to LS issues.</t>
  </si>
  <si>
    <t>OVER-BUDGET: pothole repair came in higher than budgeted.</t>
  </si>
  <si>
    <t xml:space="preserve"> UNDER-BUDGET - Savings for the year.</t>
  </si>
  <si>
    <t>POSITIVE VARIANCE--Deferred parking lot striping.</t>
  </si>
  <si>
    <t xml:space="preserve">OVER BUDGET - Parking lot repairs completed by prior owner in 2022. </t>
  </si>
  <si>
    <t xml:space="preserve">OVER BUDGET - Parking lot repairs completed by prior owner. </t>
  </si>
  <si>
    <t xml:space="preserve">UNDER BUDGET- allowance for parking lot, asphalt deficiencies. Planning Capex project in 2023. </t>
  </si>
  <si>
    <t>UNDER BUDGET - asphalt/concrete trip hazard allowance</t>
  </si>
  <si>
    <t xml:space="preserve">NEGATIVE VARIANCE - weather related, pothole and concrete repairs not completed yet, Q2 planned spend. </t>
  </si>
  <si>
    <t>UNDER-BUdGET: striping costs less than budgeted.</t>
  </si>
  <si>
    <t xml:space="preserve">br44307 </t>
  </si>
  <si>
    <t>OVER-BUDGET: unbudgeted repair completed at time of striping.</t>
  </si>
  <si>
    <t>UNDER BUDGET: amounts deferred to 2023 larger concrete project from PCA report.</t>
  </si>
  <si>
    <t xml:space="preserve">UNDER-BUDGET of $12k due to no asphalt repairs completed in 2022 </t>
  </si>
  <si>
    <t>POSITIVE VARIANCE of $5k as parking lot repairs were not completed in 2022</t>
  </si>
  <si>
    <t xml:space="preserve">UNDER BUDGET as contingencies not met to date. PSB used GL account that Link PM team can not verify within our systems. </t>
  </si>
  <si>
    <t>UNDER-BUDGET - Savings for the year, capital projects scheduled for 2023.</t>
  </si>
  <si>
    <t xml:space="preserve">UNDER BUDGET - GLs mapped to two different GLs, charges were placed in exterior asphalt and concrete. </t>
  </si>
  <si>
    <t xml:space="preserve">POSITIVE VARIANCE due to not completing parking lot repairs due to acquisition.  </t>
  </si>
  <si>
    <t xml:space="preserve">POSITIVE VARIANCE: Due to underutilization of parking lot repair contingencies. </t>
  </si>
  <si>
    <t xml:space="preserve">br44261 </t>
  </si>
  <si>
    <t>UNDER-BUDGET: concrete work at rear of building deferred.</t>
  </si>
  <si>
    <t>Underbudget - parking lot identified for a larger repair/resurface project in PCA report so have held off on completing smaller cold patch jobs.</t>
  </si>
  <si>
    <t>UNDER-BUDGET: Striping and curbs missed scheduling.</t>
  </si>
  <si>
    <t xml:space="preserve">POSITIVE VARIANCE due to repairs not being completed do to acquisition. </t>
  </si>
  <si>
    <t>POSITIVE VARIANCE of $6k since asphalt repairs were not completed in 2022</t>
  </si>
  <si>
    <t>POSITIVE VARIANCE of $6k as parking lot repairs were not completed in 2022</t>
  </si>
  <si>
    <t>POSITIVE VARIANCE of $2k as parking lot repairs will not be completed in 2022</t>
  </si>
  <si>
    <t xml:space="preserve">NEGATIVE VARIANCE: Due to prior owner repairs and GL Code mapping. </t>
  </si>
  <si>
    <t>POSITIVE VARIANCE--Less than anticipated pot hole repairs.</t>
  </si>
  <si>
    <t xml:space="preserve">POSITIVE VARIANCE do to PSBP mapping.  Should be Parking lot sweeping </t>
  </si>
  <si>
    <t>UNDER BUDGET: did not complete exterior sweeping at this parking lot</t>
  </si>
  <si>
    <t>RECLASS - I budgeted for $840 P-lot cleaning on 50810-000 contracts - Cleaning Services, should we move some money to this account for P-lot cleaning, or is it okay to still use cleaning services.   $120 OVER-BUDGET: needed to clean parking lot</t>
  </si>
  <si>
    <t xml:space="preserve">bt40485 </t>
  </si>
  <si>
    <t xml:space="preserve">RECLASS: Offset to non-bill ground rent. </t>
  </si>
  <si>
    <t xml:space="preserve">NEGATIVE-VARIANCE: Higher ground rent costs than anticipated. </t>
  </si>
  <si>
    <t>RECLASS: $52,995 to be reclassed to 57505-000 NB Ground Rent</t>
  </si>
  <si>
    <t>OVER BUDGET: Unbudgeted expense for ground rent paid to Hillsborough County Aviation.</t>
  </si>
  <si>
    <t>OVERBUDGET: ACQUISITIONS FAILED TO CREATE A BUDGET FOR THIS PID.</t>
  </si>
  <si>
    <t xml:space="preserve">NEGATIVE VARIANCE: Due to ground lease expense and GL Code mapping. </t>
  </si>
  <si>
    <t>POSTIVE VARIANCE - Timing Variance - Association dues expected 03/23 to balance out 04/23</t>
  </si>
  <si>
    <t xml:space="preserve">br44054 </t>
  </si>
  <si>
    <t xml:space="preserve">POSTIVE VARIANCE - invoice not yet reflected </t>
  </si>
  <si>
    <t>RECLASS the annual OA payment needs to be spread over 12 months.</t>
  </si>
  <si>
    <t>OVER-BUDGET - Unbudgeted Association Fees</t>
  </si>
  <si>
    <t>OVER BUDGET-RECLASS- Account DALLAS FT WORTH INTL ARPRT BD 010258 1811040 needs to be reclassed into 51220-000: Water &amp; Sewer.</t>
  </si>
  <si>
    <t xml:space="preserve">OVERBUDGET: 2023 actuals for fees higher than budgeted </t>
  </si>
  <si>
    <t xml:space="preserve">br40312 </t>
  </si>
  <si>
    <t xml:space="preserve">POSITIVE VARIANCE: Timing variance - Q1 invoice payment of $3,849.47 will be posted in April. </t>
  </si>
  <si>
    <t xml:space="preserve">POSITIVE VARIANCE: Due to association dues not invoiced at this time. We reached out to the association to provide the invoices to submit payment. </t>
  </si>
  <si>
    <t>UNDER BUDGET-22 Assoc fees based on 2021 actuals</t>
  </si>
  <si>
    <t xml:space="preserve">NEGATIVE VARIANCE due to timing issue of Q4 Association invoice.  Will balance out at YE.  </t>
  </si>
  <si>
    <t>OVER BUDGET - due to increase association dues from 2022 budget. Should not be an issue in 2023 as we asked for an updated budget from the association</t>
  </si>
  <si>
    <t>POSITIVE VARIANCE: Due to association dues not invoiced at this time. We reached out to the association to provide the invoices to submit payment.</t>
  </si>
  <si>
    <t xml:space="preserve">OVER BUDGET due to amortized fees to association </t>
  </si>
  <si>
    <t>OVER BUDGET due to unbudgeted association fees</t>
  </si>
  <si>
    <t xml:space="preserve">bt42370 </t>
  </si>
  <si>
    <t xml:space="preserve">OVER BUDGET due to unknown association.  Billed for 2019-current.  </t>
  </si>
  <si>
    <t>OVER BUDGET due to unbudgeted fees to association</t>
  </si>
  <si>
    <t>NEGATIVE VARIANCE:  Variance due to timing of receipt of OA invoices.</t>
  </si>
  <si>
    <t xml:space="preserve">OVER BUDGET: Due to railway repairs that were completed by the association. </t>
  </si>
  <si>
    <t>UNDER BUDGET: Association was disbanded creating a permanent variance.</t>
  </si>
  <si>
    <t>UNDER BUDGET: Association was dismantled causing a permanent variance</t>
  </si>
  <si>
    <t xml:space="preserve">POSITIVE-VARIANCE: 2022 Association fees still to be paid. Requested invoice. </t>
  </si>
  <si>
    <t xml:space="preserve">bt42033 </t>
  </si>
  <si>
    <t xml:space="preserve">OVER-BUDGET:  Association fees were not accounted for in 2022 budget, but since has been corrected for 2023.  </t>
  </si>
  <si>
    <t>UNDER BUDGET: We have not yet received the association fee. This will be paid for by 2023.</t>
  </si>
  <si>
    <t>OVER-BUDGET: CAM Association Fees were higher than budgeted as the expense was not included with the 2023 operating budget.</t>
  </si>
  <si>
    <t>OVER BUDGET: Association fees not budgeted, $1,488 March and May.</t>
  </si>
  <si>
    <t>UNDER BUDGET: Budgeted based on pro-rata share across all 5 Compark buildings; expensed in 2022 based on Lot resulting in being under budget.</t>
  </si>
  <si>
    <t xml:space="preserve">bt42403 </t>
  </si>
  <si>
    <t>NEGATIVE VARIANCE: Due to accrual overages by payscan before it was corrected by PM and paid. Actuals are in line with budget after accrual reversal posted in 4/23.</t>
  </si>
  <si>
    <t xml:space="preserve">OVER BUDGET - Fees were higher than anticipated due to higher grounds maintenance fees. </t>
  </si>
  <si>
    <t xml:space="preserve">bt42402 </t>
  </si>
  <si>
    <t>POSITIVE VARIANCE: Due to timing of paid invoice, Q1 assessment posted in April.</t>
  </si>
  <si>
    <t xml:space="preserve">NEGATIVE VARIANCE - Variance is due to an accrual that is higher than budget. Actual expense has not yet been billed. </t>
  </si>
  <si>
    <t xml:space="preserve">bt42477 </t>
  </si>
  <si>
    <t xml:space="preserve">POSITIVE- VARIANCE Timng due to non-receipt of invoice from association  </t>
  </si>
  <si>
    <t xml:space="preserve">RECLASS:  Misapplied asset management fee expenses that need to be reclassed.  No association exists for this property.  </t>
  </si>
  <si>
    <t xml:space="preserve">POSITIVE VARIANCE: Invoices for association fees have not yet been received. </t>
  </si>
  <si>
    <t>POSITIVE VARIANCE due to timing of association fee invoices</t>
  </si>
  <si>
    <t xml:space="preserve">bt42500 </t>
  </si>
  <si>
    <t xml:space="preserve">OVER BUDGET: Due to fees being more than originally budgeted for. </t>
  </si>
  <si>
    <t>POSITIVE VARIANCE-Timing - Due to 2022 Fees not being billed on time - NORTHLAKE COMMERCIAL ASSOCIATION INC - 2021/2022 Association Dues</t>
  </si>
  <si>
    <t xml:space="preserve">UNBUDGETED - Association fees were not budgeted. </t>
  </si>
  <si>
    <t xml:space="preserve">OVERBUDGET - Association Fees were not budgeted. </t>
  </si>
  <si>
    <t xml:space="preserve">POSITIVE VARIANCE and UNDER-BUDGET: CAM Association Fees were less than budgeted primarily due to delays in processing the August-October Association Fees, the account will be brought current in the 4th quarter. </t>
  </si>
  <si>
    <t xml:space="preserve">POSITIVE VARIANCE: Due to timing of payment </t>
  </si>
  <si>
    <t>OVER-BUDGET: 2021 Association reconciliation was higher than anticipated.</t>
  </si>
  <si>
    <t>UNDER BUDGET - Association Fees - no Association Contact / Bills recieved</t>
  </si>
  <si>
    <t>UNDER BUDGET - Association Fees , no Association contact / bill</t>
  </si>
  <si>
    <t>UNDER BUDGET - Association Fees, No Association Contact or bill</t>
  </si>
  <si>
    <t xml:space="preserve">POSITIVE VARIANCE - Timing variance. Association has not sent Q1 Association dues yet. Reminder email has been sent. </t>
  </si>
  <si>
    <t xml:space="preserve">bt42595 </t>
  </si>
  <si>
    <t>NEGATIVE VARIANCE: Due to association fees paid in January, but budgeted to be amortized throughout all 12 months of the year.</t>
  </si>
  <si>
    <t>OVER-BUDGET: Annual Association Fees not budgeted.</t>
  </si>
  <si>
    <t xml:space="preserve">OVERBUDGET: 2022 Q4 and 23 Q1 charged </t>
  </si>
  <si>
    <t xml:space="preserve">NEGATIVE VARIANCE: Due to timing issue. Association dues were budgeted flat in 2023. Invoice was received in January. charge will balance out throughout the year. </t>
  </si>
  <si>
    <t xml:space="preserve">bt42556 </t>
  </si>
  <si>
    <t xml:space="preserve">OVER BUDGET due to timing of association fee invoices </t>
  </si>
  <si>
    <t>NEGATIVE VARIANCE: Assoc. vendor has still not provide reconciliations and/or invoice - PM team following up.</t>
  </si>
  <si>
    <t>OVER BUDGET: 7/2021 and 10/2021 Assessments plus penalty paid in 2022.</t>
  </si>
  <si>
    <t>POSITIVE VARIANCE: Assoc. dues budgeted monthly, but billed annually - still pending receipt of annual dues - PM team to reach out to Assoc. management to request update on when to expect invoice</t>
  </si>
  <si>
    <t>OVER-BUDGET: expense includes 2022 true-up in addition to 2023 Association Dues. Variance will continue to year-end.</t>
  </si>
  <si>
    <t xml:space="preserve">UNDER-BUDGET: 2022 CAM Fees paid in full; this line item was over-budgeted.  </t>
  </si>
  <si>
    <t>OVER-BUDGET: Association fees increased due to need for additional budget for sinking fund due to the age of the infrastructure. Anticipate significant repairs that would exceed annual maintenance fee.</t>
  </si>
  <si>
    <t xml:space="preserve">UNDER-BUDGET: 2022 CAM Fees paid in full; over-budgeted this line item.  </t>
  </si>
  <si>
    <t xml:space="preserve">OVER BUDGET: Association Fee was more than budgeted </t>
  </si>
  <si>
    <t>RECLASS: 2022 Harris Branch POA dues were paid under br46168 but should have been split between the buildings.  Reclass will be done to correct.</t>
  </si>
  <si>
    <t xml:space="preserve">POSITIVE VARIANCE: due to 10/2022 invoice paid to incorrect vendor voided in 3/2023.  </t>
  </si>
  <si>
    <t xml:space="preserve">POSITIVE VARIANCE: Association dues are billed annually however budgeted quarterly. </t>
  </si>
  <si>
    <t>UNDER BUDGET: Association fees were less than expected.</t>
  </si>
  <si>
    <t>UNDER-BUDGET: Variance due to association fees being lower than anticipated.</t>
  </si>
  <si>
    <t xml:space="preserve">POSITIVE VARIANCE: Association fees billed annually however budgeted quarterly. </t>
  </si>
  <si>
    <t>OVER BUDGET: Due to 2021 and 2022 dues being paid in 2022.</t>
  </si>
  <si>
    <t>POSITIVE VARIANCE:  Annualized expense, invoice not yet received</t>
  </si>
  <si>
    <t>UNDER-BUDGET: budgeted based on previous years expense.</t>
  </si>
  <si>
    <t xml:space="preserve">POSTIVE VARIANCE: Due to prior yr actual recovery credit. </t>
  </si>
  <si>
    <t xml:space="preserve">UNDER-BUDGET: based on previous years expense. </t>
  </si>
  <si>
    <t>NEGATIVE VARIANCE due to costs incurred by association for inflation.</t>
  </si>
  <si>
    <t xml:space="preserve">UNDER-BUDGET: 2022 Association Fees paid in full; this line item was over-budgeted.  </t>
  </si>
  <si>
    <t>OVER BUDGET: 2022 Association Invoice was paid in 2023. This is the cost of both 2022 and 2023</t>
  </si>
  <si>
    <t xml:space="preserve">UNDER-BUDGET: 2022 Budgeted Association dues were overstated. </t>
  </si>
  <si>
    <t xml:space="preserve">POSITIVE VARIANCE: Associate fees not received yet. </t>
  </si>
  <si>
    <t>UNDER-BUDGET: Actual billed 2022 association dues less than projected.</t>
  </si>
  <si>
    <t xml:space="preserve">    RECLASS- Account DALLAS FT WORTH INTL ARPRT BD 009693 needs to be reclassed into 51220-000: Water &amp; Sewer. Completed in December. </t>
  </si>
  <si>
    <t>OVER BUDGET: PY invoices processed in 2023.</t>
  </si>
  <si>
    <t>RECLASS:  Harris Branch POA invoice was paid by br46168 but should have been split with br46169.  Reclass will be done to correct.</t>
  </si>
  <si>
    <t xml:space="preserve"> RECLASS- Account DALLAS FT WORTH INTL ARPRT BD 011028 needs to be reclassed into 51220-000: Water &amp; Sewer. Submitted in December</t>
  </si>
  <si>
    <t xml:space="preserve">POSITIVE VARIANCE-Timing variance- Q1 Association fees have not been billed/received from vendor. </t>
  </si>
  <si>
    <t xml:space="preserve">NEGATIVE VARIANCE: Due to timing issue. Association Dues were straight-lined for the 2023 budget. Balance will off set closer to end of year.   </t>
  </si>
  <si>
    <t xml:space="preserve">UNDER-BUDGET: 2022 budgeted Association Dues were overstated. </t>
  </si>
  <si>
    <t>UNDE BUDGET - Association Dues, No Association Contact / Bills</t>
  </si>
  <si>
    <t xml:space="preserve">NEGATIVE VARIANCE:  Timing Variance - association fees straightlined over 12 months.  Full 2023 invoice paid in January.  </t>
  </si>
  <si>
    <t xml:space="preserve">NEGATIVE VARIANCE: Due to check #303287 needed to be VOIDED since this was a duplicate payment and has not cleared the account. </t>
  </si>
  <si>
    <t xml:space="preserve">bt45167 </t>
  </si>
  <si>
    <t>OVER BUDGET: Due to J-4753112 ($4,378); adj. yet to be made; paid 5.22 for $2260.63.</t>
  </si>
  <si>
    <t>UNDER BUDGET- TIMING- Awaiting Q4 invoices, original budget straight-lined. Requested in Q3</t>
  </si>
  <si>
    <t xml:space="preserve">UNDER BUDGET: Expense paid in 2021; should be booked in 2022. </t>
  </si>
  <si>
    <t>NEGATIVE VARIANCE: Due to timing of payments</t>
  </si>
  <si>
    <t xml:space="preserve">br46377 </t>
  </si>
  <si>
    <t>POSITIVE VARIANCE: Association Fees budgeted in July 2022 are now amortized over 12 months.</t>
  </si>
  <si>
    <t xml:space="preserve">br46378 </t>
  </si>
  <si>
    <t>POSITIVE VARIANCE: timing accrual for association fees which will be assessed later in the year</t>
  </si>
  <si>
    <t xml:space="preserve">NEGATIVE VARIANCE: Due to timing of payment; paid full year in Q1. Accrued monthly </t>
  </si>
  <si>
    <t>POSITIVE VARIANCE: Only one invoice received to date.</t>
  </si>
  <si>
    <t xml:space="preserve">br46419 </t>
  </si>
  <si>
    <t xml:space="preserve">POSTIVE VARIANCE - missing association fees invoices accrued.  </t>
  </si>
  <si>
    <t xml:space="preserve">POSITIVE VARIANCE - Missing association fees have been accrued.  </t>
  </si>
  <si>
    <t>OVER-BUDGET due to Union Pacific annual track fee incurred. Expense can be DB 100% to Sierra Forest Products.</t>
  </si>
  <si>
    <t xml:space="preserve">OVER BUDGET:  Newly formed association, which fees were not known at the time of initial budget input.  Captured for 2023.  </t>
  </si>
  <si>
    <t xml:space="preserve">UNDER BUDGET - Actual costs for Association Fees were slightly lower than budgeted. The monthly association dues were estimated at 5% over prior year. </t>
  </si>
  <si>
    <t xml:space="preserve">OVER BUDGET - DID NOT BUDGET ENOUGH FOR ANNUAL ASSOCIATION FEES. </t>
  </si>
  <si>
    <t>UNDER BUDGET: Association fees were under budget primarily due to an over accrual of 2021 fees.</t>
  </si>
  <si>
    <t>POSITIVE VARIANCE – Association Fees budgeted in July 2022 are now amortized over 12 months.</t>
  </si>
  <si>
    <t>OVER BUDGET due to two large payment to 3rd party association made in November that we unbudgeted for</t>
  </si>
  <si>
    <t xml:space="preserve">POSITIVE VARIANCE: Association Fees lower than budget primarily due to the delay in the payments for the monthly association dues.  </t>
  </si>
  <si>
    <t>UNDER-BUDGET: Association fees were under budget primarily due to an over accrual of 2021 fees.</t>
  </si>
  <si>
    <t xml:space="preserve">UNDER-BUDGET: Association Fees for 2022 less than anticipated. </t>
  </si>
  <si>
    <t xml:space="preserve">br46757 </t>
  </si>
  <si>
    <t>RECLASS &amp; OVER-BUDGET: 2022 Association Fees were billed late and did not post until 2023; Additionally the 2023 billings have been received and will exceed the budget; one (1) expense was incorrectly coded to this property and will be reclassed to PID br45325 for the amount of $15,505.48.</t>
  </si>
  <si>
    <t>POSITIVE VARIANCE: The South Meadows Association hasn't billed us yet. Waiting to receive the bill.</t>
  </si>
  <si>
    <t>POSITIVE VARIANCE: The Association hasn't billed us yet. Waiting to receive the bill.</t>
  </si>
  <si>
    <t xml:space="preserve">br46758 </t>
  </si>
  <si>
    <t xml:space="preserve">OVER BUDGET - Association fees exceeded original budget forecast due to OA budget shortfall.   </t>
  </si>
  <si>
    <t xml:space="preserve">UNDER-BUDGET: Association Fees for 2022 less than budgeted. </t>
  </si>
  <si>
    <t>POSITIVE VARIANCE: Association Fees less than expected for BY2022.</t>
  </si>
  <si>
    <t>NEGATIVE VARIANCE: Additional landscaping services (mulching, tree trimming, plant removal, etc) for Prime Tour</t>
  </si>
  <si>
    <t>UNDER-BUDGET: '22 Association Dues lower than anticipated due to credits applied from prior year.</t>
  </si>
  <si>
    <t>UNDER BUDGETED: We budgeted a 4% increase over 2021 for fees of $9540 when in reality the annual fees for 2022 were $12K yielding a shortage budgeted.</t>
  </si>
  <si>
    <t>OVER-BUDGET: 2022 association fees were delayed by association BOD and did not post until January 2023; the 2023 association fee invoice posted in March 2023.</t>
  </si>
  <si>
    <t xml:space="preserve">UNDER-BUDGET: CAM Association Fees were less than budgeted primarily due to lower than anticipated monthly fees.  </t>
  </si>
  <si>
    <t xml:space="preserve">UNDER-BUDGET: CAM Association Fees were less than budgeted primarily due to lower than anticipated monthly fees.    </t>
  </si>
  <si>
    <t>OVER BUDGET: Due to 2019-2022 shortfalls billed</t>
  </si>
  <si>
    <t xml:space="preserve">bt45408 </t>
  </si>
  <si>
    <t>POSITIVE VARIANCE: Timing due to the association not sending invoices and lack of communication from them to pay the bills on time.</t>
  </si>
  <si>
    <t>UNDER BUDGET: Association Fee invoices not received, requested multiple times.</t>
  </si>
  <si>
    <t>OVER-BUDGET: Received 2022 association bills in 2023 and they posted in March. Actuals exceed budget due to receiving the 2022 bills late and we will still receive 2023 bills.</t>
  </si>
  <si>
    <t>OVER-BUDGET: 2022 association fees were delayed by association BOD and did not post until January 2023; the 2023 association fee invoice posted in March 2023 but in the wrong GL. It was incorrectly coded to NB Association Fees and then $9,100.04 was reclassed to Prpd Other Real Estate-Related GL (not sure why), so now we are reclassing the $9k and $3k to this GL for the total 2023 Association Fee amount which is $12,133.38.</t>
  </si>
  <si>
    <t>OVER-BUDGET: $6,036 was budgeted for 2023 and the bill we received for 2023 association maintenance is $7,749.</t>
  </si>
  <si>
    <t>UNDER-BUDGET: CAM Association Fees were less than budgeted primarily due to lower than anticipated monthly fees as well as delays in paying the December Association Fees.</t>
  </si>
  <si>
    <t>POSITIVE VARIANCE: Due to accrual and timing of payment of Association Fee</t>
  </si>
  <si>
    <t>OVER BUDGET: $0 budgeted for association fees even though there was an expense here in 2021. Unsure of budgeting reason by previous PM.</t>
  </si>
  <si>
    <t xml:space="preserve">OVER BUDGET - Increased OA fees for 2023 nto captured at budget deadline   </t>
  </si>
  <si>
    <t>OVER BUDGET: No association fees paid since 2021. This includes attorney fees from the association and dues from January 2021.</t>
  </si>
  <si>
    <t>RECLASS spread the OA dues payment over 12 months to mirror budget.</t>
  </si>
  <si>
    <t>RECLASS the paid OA dues need to be spread over 12 months to match the budget.</t>
  </si>
  <si>
    <t>POSITIVE VARIANCE: Timing variance due to invoices not received. Expenses caught up in Q4 of 2022.</t>
  </si>
  <si>
    <t>NEGATIVE VARIANCE: Association Fees more than expected for BY2022.</t>
  </si>
  <si>
    <t>UNDER BUDGET: We estimated Association Fees at a 4% increase over 2021, they were able to bring them in at a lesser rate.</t>
  </si>
  <si>
    <t>OVER-BUDGET: Higher than anticipated CAM fees.</t>
  </si>
  <si>
    <t>POSITIVE VARIANCE: due to invoice timing from Association.</t>
  </si>
  <si>
    <t>OVER-BUDGET: Due to 2nd association fee invoice being approved against account in error. Acct rejecting invoice which will cancel variance to budget.</t>
  </si>
  <si>
    <t xml:space="preserve">UNDER BUDGET: Budget based on PY; less than expected creating a positive variance </t>
  </si>
  <si>
    <t>POSITIVE VARIANCE: Due to accrual and timing of association fees</t>
  </si>
  <si>
    <t xml:space="preserve">OVER BUDGET - Association Fees </t>
  </si>
  <si>
    <t>POSITIVE VARIANCE - 2022 assoc fees based of 2021 actuals.</t>
  </si>
  <si>
    <t>UNDER BUDGET.  Association fees less than budget provided from Association in 2021.</t>
  </si>
  <si>
    <t>OVER BUDGET: Variance due to association fee accrual entries.</t>
  </si>
  <si>
    <t>UNDER BUDGET timing variance invoice for association fee hasn't been received yet.</t>
  </si>
  <si>
    <t>RECLASS spread the OA payment over 12 months to match budget.</t>
  </si>
  <si>
    <t>POSITIVE VARIANCE - The association did not send a bill in 2022.</t>
  </si>
  <si>
    <t>OVER BUDGET: Association fees for 07/01/22-6/30/2023 paid in 2023.</t>
  </si>
  <si>
    <t xml:space="preserve">NEGATIVE VARRIANCE  - paid december invoice in January approx $2699 </t>
  </si>
  <si>
    <t>tmcessy@linklogistics.com</t>
  </si>
  <si>
    <t>POSITIVE-VARIANCE: Association dues have not been paid.  Timing variance.</t>
  </si>
  <si>
    <t xml:space="preserve">bt40793 </t>
  </si>
  <si>
    <t>OVER BUDGET - Association fees higher than budgeted for 2023</t>
  </si>
  <si>
    <t>POSITIVE VARIANCE - Association Fee bill not received until December.  Payment in process.</t>
  </si>
  <si>
    <t>OVER BUDGET: 2021 CAM reconciliation totaling $9,137 was unbudgeted and hit the books in Q3.</t>
  </si>
  <si>
    <t xml:space="preserve">UNDER BUDGET - There was a double accrual reversal in January. </t>
  </si>
  <si>
    <t xml:space="preserve">OVER BUDGET: Association fees for 07/01/22-06/30/23 paid in 2023. </t>
  </si>
  <si>
    <t>OVER BUDGET: Variance due to association fee accruals.</t>
  </si>
  <si>
    <t xml:space="preserve">bt40653 </t>
  </si>
  <si>
    <t>OVER-BUDGET:  Due to carry-over balance from 2021 + late fees.</t>
  </si>
  <si>
    <t xml:space="preserve">bt40655 </t>
  </si>
  <si>
    <t xml:space="preserve">OVER-BUDGET: CAM Association fees higher than anticipated primarily due a higher than anticipated amount for monthly fees. </t>
  </si>
  <si>
    <t>NEGATIVE VARIANCE. November &amp; December invoices have not been received/processed. Actual expense higher than budgeted.</t>
  </si>
  <si>
    <t>OVER-BUDGET: Negative variance due to assessment charges for mil and overlay 2022 capital project.</t>
  </si>
  <si>
    <t>POSITIVE VARIANCE: This is not a monthly expense and will even out at year end.</t>
  </si>
  <si>
    <t>Over Budget: Due to Prologis CAM Recs for 2020 and 2021.</t>
  </si>
  <si>
    <t>UNDER-BUDGET: OA Fees due quarterly. Budgeted monthly</t>
  </si>
  <si>
    <t>POSITIVE VARIANCE: Timing of association fee payment</t>
  </si>
  <si>
    <t xml:space="preserve">UNDER BUDGET: All invoices have not been fully processed. </t>
  </si>
  <si>
    <t xml:space="preserve">UNDER BUDGET: Budget was based off of previous years prior to additional common area maintenance. </t>
  </si>
  <si>
    <t xml:space="preserve">bt40872 </t>
  </si>
  <si>
    <t>UNDER BUDGET: 2nd Installment Association Invoice is in the workflow.</t>
  </si>
  <si>
    <t xml:space="preserve">OVER-BUDGET:  Related to association fees.  Originally budgeted for this to be DB, but will include within their 2022 reconciliation.  </t>
  </si>
  <si>
    <t>OVER-BUDGET - unbudgeted annual park maintenance fees</t>
  </si>
  <si>
    <t>POSITIVE VARIANCE- timing variance: association fees for Q1 not received</t>
  </si>
  <si>
    <t xml:space="preserve">bt41230 </t>
  </si>
  <si>
    <t>UNDER BUDGET:  Assoc fees over estimated.</t>
  </si>
  <si>
    <t xml:space="preserve">OVER BUDGET - Association fees higher than expected. </t>
  </si>
  <si>
    <t>UNDER BUDGET : Annual 2022 fees are less than prior year's and assumed for 2022.</t>
  </si>
  <si>
    <t>OVER BUDGET - increase in association fees for 2022</t>
  </si>
  <si>
    <t xml:space="preserve">TIMING VARIANCE - Association fee invoice not receive until Dec 2022. </t>
  </si>
  <si>
    <t>TIMING VARIANCE - association fee invoice not received</t>
  </si>
  <si>
    <t>TIMING VARIANCE - association fee invoice in process</t>
  </si>
  <si>
    <t xml:space="preserve">OVER-BUDGET: CAM Association Fees were higher than budgeted as the expense was not included with the 2022 operating budget.  </t>
  </si>
  <si>
    <t>OVER-BUDGET due to Acquisition budget not including budget for Association fees.  The acquisition budget only included line items for Exterior Asphalt, Gen Building Maint, &amp; Cleaning Services</t>
  </si>
  <si>
    <t xml:space="preserve">Reclass needed - Association cost are billed per service, directly by vendor. Need to reclass out of CAM landscape and snow for association services. </t>
  </si>
  <si>
    <t xml:space="preserve">NEGATIVE VARIANCE:  Timing Variance - association fees straight lined during budget process, which invoices were paid in January causing variance. </t>
  </si>
  <si>
    <t xml:space="preserve">OVER-BUDGET: Fees increased. </t>
  </si>
  <si>
    <t>OVER BUDGET - New acquisition, paid 2021 CAM Rec, 2022 Dues and 2023 Dues in 2023.</t>
  </si>
  <si>
    <t>TIMING VARIANCE - Association fee invoice not received until Dec 2022.</t>
  </si>
  <si>
    <t>POSITIVE VARIANCE: Variance reflects timing of receipt of invoice.</t>
  </si>
  <si>
    <t>OVER BUDGET- Variance due to accrued 2022 association fee, and 1st qtr of 2023 association fees.    We do not have a w9 yet to pay the OA fees. Association establishing an EIN# and will provide w9 once available.</t>
  </si>
  <si>
    <t>POSITIVE VARIANCE: Due to vendor delay in invoicing for association dues. Previously invoiced quarterly.</t>
  </si>
  <si>
    <t xml:space="preserve">bt41364 </t>
  </si>
  <si>
    <t>UNDER BUDGET: Association fee actuals were less than budgeted.</t>
  </si>
  <si>
    <t>POSITIVE VARIANCE- due to have not received 2023 OA invoice from association.</t>
  </si>
  <si>
    <t xml:space="preserve">Reclass Needed - Association dues are billed by vendor per service. Coded to landscape and snow, so reclass is needed. </t>
  </si>
  <si>
    <t>TIMING VARIANCE - Association Fees invoices not received</t>
  </si>
  <si>
    <t>POSITIVE VARIANCE: TIMING VARIANCE - ($11k) Building association fees budgeted have not yet been paid.</t>
  </si>
  <si>
    <t>NEGATIVE VARIANCE: Due to timing of payment</t>
  </si>
  <si>
    <t xml:space="preserve">bt41179 </t>
  </si>
  <si>
    <t>NEGATIVE VARIANCE - timing variance. Association fees from 2022 posted in 2023 as they were not received/ unpaid</t>
  </si>
  <si>
    <t xml:space="preserve">NEGATIVE VARIANCE due to timing of association dues. Will balance out in May. </t>
  </si>
  <si>
    <t>OVER BUDGET:  Fees were not included in the 2022 budget.</t>
  </si>
  <si>
    <t>OVER BUDGET: 2022 Association Dues not budgeted.</t>
  </si>
  <si>
    <t xml:space="preserve">bt41214 </t>
  </si>
  <si>
    <t>TIMING VARIANCE - Association invoice not received yet</t>
  </si>
  <si>
    <t xml:space="preserve">bt41363 </t>
  </si>
  <si>
    <t xml:space="preserve">bt41380 </t>
  </si>
  <si>
    <t xml:space="preserve">UNDER BUDGET: Building new to Association did not know actual costs. </t>
  </si>
  <si>
    <t>POSITIVE VARIANCE: Q1 2023 Association dues have not yet been paid yet due to management transition, but will be paid in Q2 2023.</t>
  </si>
  <si>
    <t>TIMING VARIANCE - Association dues invoice not received</t>
  </si>
  <si>
    <t>TIMING VARIANCE - Association fee invoice not received yet.</t>
  </si>
  <si>
    <t>TIMING VARIANCE - Association dues invoice not received yet</t>
  </si>
  <si>
    <t>TIMING VARIANCE - Association fees invoice not received yet</t>
  </si>
  <si>
    <t>UNDERBUDGET:  payments expected Q2 to JLL whos handling the association</t>
  </si>
  <si>
    <t>POSITIVE VARIENCE - Due to late bill for March</t>
  </si>
  <si>
    <t xml:space="preserve">UNDER-BUDGET:  Contingency for elevator repairs not needed - no recommended repairs needed based on PM inspections. </t>
  </si>
  <si>
    <t>OVERBUDGET: Unanticipated repairs to down elevator</t>
  </si>
  <si>
    <t>OVER-BUDGET: Unanticipated elevator repairs needed.</t>
  </si>
  <si>
    <t xml:space="preserve">UNDER-BUDGET:  Elevator repair contingency $$ not needed to this point. </t>
  </si>
  <si>
    <t xml:space="preserve"> UNDER BUDGET - No repairs needed</t>
  </si>
  <si>
    <t>OVER-BUDGET: (2.5k) Unforeseen unbudgeted repairs needed due to tt reporting elevator sticks between floors.</t>
  </si>
  <si>
    <t xml:space="preserve">OVER BUDGET: Elevator Repairs higher than budget due to extensive repairs needed for the exterior wheelchair lift.  </t>
  </si>
  <si>
    <t>RECLASS NEEDED: Repairs initiated by LL for deficiencies from before TT move-in.  Reclass to GL 58425-000</t>
  </si>
  <si>
    <t>UNDER BUDGET- No elevator repairs necessary in 2022</t>
  </si>
  <si>
    <t>UNDER BUDGET- No elevator repairs in 2022.</t>
  </si>
  <si>
    <t>POSITIVE VARIANCE--Deferred striping of the Parking Lot in 2022</t>
  </si>
  <si>
    <t>UNDER BUDGET: Only paid 1st and 2nd Quarter Invoices. NL working with Elcon on 3rd/4th Qtr. Amount was accrued for Q3/q4 in GL 50610-000. MM</t>
  </si>
  <si>
    <t xml:space="preserve">UNDER-BUDGET: no major elevator issues YTD that required repairs. </t>
  </si>
  <si>
    <t>POSITIVE VARIANCE--Timing variance; 3rd and 4th quarter invoices still in workflow.</t>
  </si>
  <si>
    <t>POSITIVE VARIANCE--Account mapping issue, remaining yearly invoices in account 50610-00 Contract Elevator $5,100.</t>
  </si>
  <si>
    <t>UNDER-BUDGET - Expense posted to Contract Elevator, 50610-000.</t>
  </si>
  <si>
    <t>SW-Anticipated repairs not utilized as of yet.</t>
  </si>
  <si>
    <t>UNDER-BUDGET: mapping for this category also include the $3400 paid under 50610-000.</t>
  </si>
  <si>
    <t>Underbudget elevator repairs are far fewer this quarter since completion of last years modernization efforts, and incumbent inspection costs.</t>
  </si>
  <si>
    <t>UNDER-BUDGET - Expense paid out of Contract Elevator, 50610-000.</t>
  </si>
  <si>
    <t>OVERBUDGET. Waterproofing of the pit and CA prelim order of repair after inspection.</t>
  </si>
  <si>
    <t xml:space="preserve">OVER BUDGET: Due to Otis contract which calls for maintenance every week. </t>
  </si>
  <si>
    <t xml:space="preserve">OVERBUDGET: past due 2021 bills </t>
  </si>
  <si>
    <t>NEGATIVE VARIANCE: Actual was higher than Budget because the Q4 inspection was invoiced in October</t>
  </si>
  <si>
    <t>OVER-BUDGET: Elevator maintenance was not budgeted during 2022 process as there was no contract in place. Found elevator was not being serviced and needed to contract maintenance.</t>
  </si>
  <si>
    <t xml:space="preserve">OVERBUDGET: additional testing contract needed </t>
  </si>
  <si>
    <t>OVER BUDGET: Due to unbudgeted elevator contract and repairs.</t>
  </si>
  <si>
    <t xml:space="preserve">UNDERBUDGET: TT took over responsibilty 8.22 </t>
  </si>
  <si>
    <t xml:space="preserve">UNDER-BUDGET: Services for elevator maintenance and inspection reclassed in 3Q to vacancy GL as it only services vacant units. </t>
  </si>
  <si>
    <t xml:space="preserve">OVER BUDGET - Cost to bring wheelchair lifts back up to compliance.  </t>
  </si>
  <si>
    <t xml:space="preserve">OVER BUDGET - Unfornseen elevator repairs required in 2022 to maintain compliance   </t>
  </si>
  <si>
    <t xml:space="preserve">UNDER BUDGET: Due to lift chair maintenance never being contracted in 2022. </t>
  </si>
  <si>
    <t>Over-Budget: Unforeseen additional preventative maintenance required.</t>
  </si>
  <si>
    <t xml:space="preserve">OVER BUDGET - Additional unbudgeted elevator maintenance for new ADA lifts and existing system to be re-occupied   </t>
  </si>
  <si>
    <t>UNDERBUDGET - elevator contract is being direct allocated.</t>
  </si>
  <si>
    <t>POSITIVE VARIANCE--Timing Variance due to 1st quarter Elevator Contract Invoice not paid.</t>
  </si>
  <si>
    <t xml:space="preserve">Positive Variance: Due to Accrual Reversal and timing of Q1 Invoice. </t>
  </si>
  <si>
    <t xml:space="preserve">OVER-BUDGET: IT APPEARS THAT THERE WAS A TYPO WHEN THE BUDGET WAS ENTERED AND THE FUNDS FOR Q1 WERE MISSED.   </t>
  </si>
  <si>
    <t>POSITIVE VARIANCE: Due to accrual reversals and timing of Q1 Invoice.  MM</t>
  </si>
  <si>
    <t>POSITIVE VARIANCE: Due to accrual reversals and timing of Q1 Invoice. MM</t>
  </si>
  <si>
    <t>SW-Late invoice/budgeted wrong month.</t>
  </si>
  <si>
    <t xml:space="preserve">Positive Variance - Q4 2022 and Q1 2023 invoice not paid. Timing issue. </t>
  </si>
  <si>
    <t xml:space="preserve">OVER-BUDGET: Q3 paid in 2023, Q4 being processed then q1 2023 will be paid. This will trend over-budget all year. </t>
  </si>
  <si>
    <t>Due to accruals, lower costs this time last year, likely due to elevator modernization efforts last year.</t>
  </si>
  <si>
    <t>OVER-BUDGET - Budgeted to Elevator Repairs, 50605-000.</t>
  </si>
  <si>
    <t>NEGATIVE VARIANCE - permanent variance - skylight damaged by storm and had to be replaced</t>
  </si>
  <si>
    <t>NEGATIVE VARIANCE : Delayed depreciation of 2022 CAP Improvement Work -  Window Repair.</t>
  </si>
  <si>
    <t>OVER BUDGET window leak silicone sealing not budgeted.</t>
  </si>
  <si>
    <t xml:space="preserve"> OVER BUDGET: Wet sealing of the windows was budgeted in 50355-000 [CAM] General Building Maint. Savings is reflected in that account as such.  </t>
  </si>
  <si>
    <t xml:space="preserve">OVER BUDGET: Window film replacement for exterior sitting area ($2.8K).  </t>
  </si>
  <si>
    <t>OVER BUDGET - Window break unknown source.</t>
  </si>
  <si>
    <t xml:space="preserve">OVER-BUDGET: More window/glass repairs than anticipated. </t>
  </si>
  <si>
    <t>NEGATIVE VARIANCE: Unbudgeted repairs for window water intrusion. Unusual high frequency of stormy windy weather during the 1st quarter contributed to a higher volume of calls for repairs.</t>
  </si>
  <si>
    <t>OVER BUDGET: CAM Window and Glass Repairs were over budget primarily due to an unexpected glass replacement from a broken window.</t>
  </si>
  <si>
    <t xml:space="preserve">OVER BUDGET: Exterior window shattered by possible rock from mower. </t>
  </si>
  <si>
    <t>OVER-BUDGET: due to unexpected glass replacement</t>
  </si>
  <si>
    <t>RECLASS/OVER BUDGET: Accrual for exterior joint sealant replacement near curtain wall system to fix water penetration issues @ MK Battery space. Work completed 2/2/23, yet to be invoiced. Accruals to be reclassed to 55619-000 DB Window &amp; Glass Repairs</t>
  </si>
  <si>
    <t>NEGATIVE VARIANCE--unforeseen repair of broken window $2,440.</t>
  </si>
  <si>
    <t>NEGATIVE VARIANCE--unforeseen repair of broken window $5,928.</t>
  </si>
  <si>
    <t>POSITIVE VARIANCE of $3k as glass repairs were not completed in 2022</t>
  </si>
  <si>
    <t xml:space="preserve"> UNDER-BUDGET: do not anticipate spending in 2022.</t>
  </si>
  <si>
    <t>POSITIVE VARIANCE: Reduced report of window deficiencies in Q1.</t>
  </si>
  <si>
    <t>OVER BUDGET: Glass replacement in main lobby mezzanine completed and accrued for in 2022 hit books 3/2023. MM</t>
  </si>
  <si>
    <t xml:space="preserve">POSITIVE VARIANCE: Cleaning contract cleans the lobby area. </t>
  </si>
  <si>
    <t>UNDER BUDGET: Contract cleaning budgeted in the amount of $14,460 in 2022 were not needed.</t>
  </si>
  <si>
    <t>RECLASS sweeping costs from GL Exterior asphalt 50305-028 to GL 50810-000</t>
  </si>
  <si>
    <t>RECLASSED sweeping costs from GL 50305-028 to GL 5081-000</t>
  </si>
  <si>
    <t xml:space="preserve">UNDER-BUDGET: Budgeted pressure washing not preformed in 2022. </t>
  </si>
  <si>
    <t>OVER BUDGET DUE TO WINDOW WASHING UNACCOUNTED FOR VIA SMS</t>
  </si>
  <si>
    <t>POSITIVE VARIANCE: Amount budgeted for pressure washing not needed to date.</t>
  </si>
  <si>
    <t>POSITIVE VARIANCE: Budgeted amount for Pressure Washing not needed.</t>
  </si>
  <si>
    <t>OVER-BUDGET: $12k of 2021 invoices were paid in 2022</t>
  </si>
  <si>
    <t>UNDER BUDGET. Actual pressure washing cost less than budgeted.</t>
  </si>
  <si>
    <t xml:space="preserve">UNDER BUDGET due to budget anticipating a monthly porter service but serviced only as necessary.  </t>
  </si>
  <si>
    <t>UNDER BUDGET due to budget anticipating a monthly porter service but serviced only as necessary.</t>
  </si>
  <si>
    <t>UNDER BUDGET.  Pressure washing less than budgeted.</t>
  </si>
  <si>
    <t xml:space="preserve">bt42064 </t>
  </si>
  <si>
    <t>OVER BUDGET: Window washing and pressure cleaning done sooner than budgeted.</t>
  </si>
  <si>
    <t xml:space="preserve">OVER-BUDGET: CAM Contracts - Cleaning Services were higher than budgeted primarily due to an increase in exterior trash removal and haul away services. </t>
  </si>
  <si>
    <t>UNDER BUDGET- Pressure washing of front building budgeted by former PM not completed.</t>
  </si>
  <si>
    <t>OVER BUDGET: $16k - Scope used for 2022 budget did not reflect rising supply, materials, and porter services costs.</t>
  </si>
  <si>
    <t>UNDER-BUDGET: Portering service 2/22 only</t>
  </si>
  <si>
    <t>UNDER-BUDGET: No cleaning services were used</t>
  </si>
  <si>
    <t xml:space="preserve">UNDER BUDGET:  All monthly invoices were paid.  This must have been over budgeted. </t>
  </si>
  <si>
    <t xml:space="preserve">POSITIVE VARIANCE- Pressure washing budgeted in 3/23, anticipate 4/23 completion. Budgeted in incorrect category.   </t>
  </si>
  <si>
    <t>UNDERBUDGET: Pressure cleaning services were cheaper than budgeted for (scope remained same)</t>
  </si>
  <si>
    <t>UNDER BUDGET- Pressure washing not completed YTD.</t>
  </si>
  <si>
    <t>POSITIVE VARIANCE: Reclass expense from 50810-028 will lower this variance difference.</t>
  </si>
  <si>
    <t>RECLASS.  Reclass of parking lot sweeping expenses.</t>
  </si>
  <si>
    <t>UNDER-BUDGET: Total amount budgeted not needed to date.</t>
  </si>
  <si>
    <t>UNDER BUDGET- Porter Service budgeted, not utilized YTD.</t>
  </si>
  <si>
    <t>UNDERBUDGET: Pressure cleaning services were cheaper than budgeted (scope same)</t>
  </si>
  <si>
    <t>UNDERBUDGET: pressure cleaning services were cheaper than budgeted (scope is same)</t>
  </si>
  <si>
    <t xml:space="preserve">OVER-BUDGET:  Related to common area cleaning expenses originally budgeted under 50810-028, but being coded to this account as per the new chart of accounts.  </t>
  </si>
  <si>
    <t xml:space="preserve">POSITIVE VARIANCE- Pressure washing of property not completed YTD.  </t>
  </si>
  <si>
    <t>UNDER-BUDGET: Budgeted amount for Pressure Washing not needed.</t>
  </si>
  <si>
    <t xml:space="preserve">UNDER BUDGET: Budgeted for two rounds of window cleaning that was expensed in [CAM] Cleaning Services &amp; Bulk Trash Removal (50810-028) where you will see the negative variance offset. </t>
  </si>
  <si>
    <t xml:space="preserve">bt40445 </t>
  </si>
  <si>
    <t>UNDER-BUDGET: Budgeted pressure washing not completed.</t>
  </si>
  <si>
    <t xml:space="preserve">UNDER-BUDGET: Budgeted pressure washing not performed in 2022. </t>
  </si>
  <si>
    <t xml:space="preserve">OVER-BUDGET: CAM Contracts- Cleaning Services over primarily due to prior year reclass of unanticipated oil spill clean up.  </t>
  </si>
  <si>
    <t xml:space="preserve">UNDER-BUDGET: Budgeted pressure washing not completed. </t>
  </si>
  <si>
    <t xml:space="preserve">POSITIVE VARIANCE: Costs offset by  [CAM] Cleaning Services &amp; Bulk Trash Removal (50810-028). Pressure washing amount was less than budgeted. </t>
  </si>
  <si>
    <t>UNDER-BUDGET: Budgeted pressure washing offset by [CAM] Cleaning Services &amp; Bulk Trash Removal (50810-028).</t>
  </si>
  <si>
    <t>RECLASS: Requested reclass of all sweeping invoices to this GL code.</t>
  </si>
  <si>
    <t xml:space="preserve">POSITIVE VARIANCE offset by NEGATIVE VARIANCE below.  Budget for pressure washing, new account added for this service and coded directly to that account.  </t>
  </si>
  <si>
    <t>UNDER-BUDGET: budgeted allowance for day porter at the property, if needed.</t>
  </si>
  <si>
    <t>POSITIVE VARIANCE: Exterior window cleaning performed in July vs quarterly. SMS invoice pending processing.</t>
  </si>
  <si>
    <t>UNDER-BUDGET: Pressure cleaning,bulk pickup - offset in 50810-028</t>
  </si>
  <si>
    <t>UNDER-BUDGET: TT contracts for their own porter service for truck court area.</t>
  </si>
  <si>
    <t>UNDER-BUDGET: Budgeted pressure washing offset by GL 50810-028 [CAM] Cleaning Services &amp; Bulk Trash Removal.</t>
  </si>
  <si>
    <t>UNDER-BUDGET: Budgeted pressure washing. Offset as coded to GL 50810-028</t>
  </si>
  <si>
    <t xml:space="preserve">OVER BUDGET: Unbudgeted recurring porter services, needed to keep up with the needs of the park. Very busy with constant traffic and lots of debris.  </t>
  </si>
  <si>
    <t>OVER BUDGET: Unbudgeted recurring porter services, needed to keep up with the needs of the park. Very busy with constant traffic and lots of debris.</t>
  </si>
  <si>
    <t xml:space="preserve">RECLASS: Sweeping invoices coded to 50810-028 to be reclassed.  </t>
  </si>
  <si>
    <t>UNDER-BUDGET: Sweeping &amp; porter services not needed to date.</t>
  </si>
  <si>
    <t xml:space="preserve"> OVER BUDGET: Pressure washed entrances &amp; Cleaned windows @ $3500  </t>
  </si>
  <si>
    <t>UNDER-BUDGET: Contingencies for parking lot sweeping &amp; porter service not needed.</t>
  </si>
  <si>
    <t xml:space="preserve">UNDER BUDGET - PM budgeted Monthly Porter Services, No contract executed. </t>
  </si>
  <si>
    <t>UNDER BUDGET: Contract cleaning budgeted in the amount of $10,460 in 2022 were not needed.</t>
  </si>
  <si>
    <t>OVER BUDGET: Quarterly window washing not part of original budgeted numbers. A permanent variance will reflect for remainder of 2022.</t>
  </si>
  <si>
    <t xml:space="preserve">UNDER-BUDGET: Budget includes sweeping however this GL will be used for garbage pick-up. </t>
  </si>
  <si>
    <t>RECLASS: TT (State of Colorado, Units A &amp; B) Gross Leases, weekly cleaning expense per lease to be relcassed to 57800-000 NB Cleaning &amp; Janitorial</t>
  </si>
  <si>
    <t>RECLASS: needed to 58425-000</t>
  </si>
  <si>
    <t>OVER BUDGET: Services budgeted at $195 per month vs actual of $533 per month as per service contract.</t>
  </si>
  <si>
    <t>OVER BUDGET: Services budgeted at $195 per month vs actual of $655 per month as per service contract.</t>
  </si>
  <si>
    <t>OVER BUDGET: Quarterly window washing was not included in the original budgeted numbers. Will carry a negative variance the remainder of 2022.</t>
  </si>
  <si>
    <t>OVER BUDGET: Cleaning services less than expected.</t>
  </si>
  <si>
    <t>POSITIVE VARIANCE: Due to window washing expense from 2022 accrued in 2023.</t>
  </si>
  <si>
    <t>RECLASS: Due to window cleaning services budgeted under GL Code 50810-000 but reclassed to GL Code 50810-028. Services rendered 10.2022</t>
  </si>
  <si>
    <t>OVER BUDGDET:  Request to reclass this to NR.  This is for the State of MN and they have a gross lease so it is a non recoverable expense.</t>
  </si>
  <si>
    <t>UNDER-BUDGET: Orignal vendor that was budgeted for 2022 was terminated and new Day Porter was significantly cheaper.</t>
  </si>
  <si>
    <t>POSITIVE VARIANCE: Invoice timing variance for contracted services.</t>
  </si>
  <si>
    <t>UNDER-BUDGET: service was not needed.</t>
  </si>
  <si>
    <t>OVER BUDGET: Services budgeted at $195 per month vs actual of $493 per month as per service contract.</t>
  </si>
  <si>
    <t>UNDER BUDGET: Budgeted at $456 vs monthly actual of $263.</t>
  </si>
  <si>
    <t xml:space="preserve">POSITIVE VARIANCE: there are reclasses that need to take place to move the cleaning for this full-service building out of the other PIDs.  </t>
  </si>
  <si>
    <t>OVER BUDGET - due to cleaning contract increasing when 2000 Enterprise was sold. Previous PM allowed for 2 Day Porters and 1 After Hours Porter. After review, we did not feel 2 porters was needed. Starting 09/2022 we decreased the contract from $5,589.60 to $4,274.99 monthly.</t>
  </si>
  <si>
    <t>RECLASS: Invoices coded to this account should be coded to 57800-000 for GSA gross lease.</t>
  </si>
  <si>
    <t>UNDER BUDGET: Due to service was not needed.</t>
  </si>
  <si>
    <t>OVER-BUDGET: Due to expense was underbudgeted for this PID.</t>
  </si>
  <si>
    <t xml:space="preserve">OVER-BUDGET: Prior manager had management office cleaning coded to this GL. Not sure why there wasn't more money budgeted for this GL. </t>
  </si>
  <si>
    <t>POSITIVE VARIANCE: Waiting to receive bill from SMS. Received bills for all other Trademark buildings for window washing. Reached out to SMS to request a bill.</t>
  </si>
  <si>
    <t xml:space="preserve">UNDER BUDGET - Less pressure washing than budgeted. </t>
  </si>
  <si>
    <t>OVER BUDGET - Cost budgeted to 50811-000</t>
  </si>
  <si>
    <t>POSITIVE VARIANCE: Less sweeping than expected.</t>
  </si>
  <si>
    <t xml:space="preserve">UNDER-BUDGET: I pushed bi-annual power washing to 2023 due to the excessive expense for general bldg. maintenance. </t>
  </si>
  <si>
    <t xml:space="preserve">UNDER-BUDGET: Pushed bi-annual power washing to 2023 due to excess expenses for FLS repairs. </t>
  </si>
  <si>
    <t xml:space="preserve">OVER BUDGER: Service was increased from 1 day per week to 3 days per week.  Taking the service down to 2 days per week for 2023 to see if that is sufficient. </t>
  </si>
  <si>
    <t>UNDER-BUDGET: DUE TO ADDITIONAL CUSTOMER COOPERATION CLEANING SERVICES WERE KEPT TO A MINIMAL FOR THE MONTHS OF OCT. 2022 &amp; NOV. 2022. CUSTOMERS WAS ABLE TO POLICE THEIR RESPECTIVE SPACES EFFECTIVELY.</t>
  </si>
  <si>
    <t xml:space="preserve">OVER BUDGET - Expense budgeted to 50811-000  </t>
  </si>
  <si>
    <t>OVER-BUDGET: Window Cleaning with SMS exceeded the amount that was budgeted for 2022.</t>
  </si>
  <si>
    <t xml:space="preserve">OVER BUDGET - Day porter services budgeted to exterior asphalt but moved GLs per updated policy.   </t>
  </si>
  <si>
    <t xml:space="preserve">UNDER BUDGET - Timing variance </t>
  </si>
  <si>
    <t xml:space="preserve">UNDER-BUDGET: ALL INVOICES FOR Q1 HAVE NOT BEEN RECEIVED YET FOR PROCESSING.  </t>
  </si>
  <si>
    <t>RECLASS - ($2,600) -  Vacancy cleaning from CAM to NB- Vacancy Repairs and Maintenance.</t>
  </si>
  <si>
    <t xml:space="preserve">UNDER BUDGET - Monthly landscaping costs lower than anticipated. Services moved to SMS. </t>
  </si>
  <si>
    <t>RECLASS - ($2,400) -  Vacancy cleaning from CAM to NB- Vacancy Repairs and Maintenance.</t>
  </si>
  <si>
    <t>UNDER-BUDGET: DUE TO THE UPKEEP OF THE PROPERTIES PLUMBING ISSUES WE DID NOT REQUIRE ADDITIONAL CLEANING SERVICES THAT WE HAD EXPERIENCED IN 2022 OR 2021.</t>
  </si>
  <si>
    <t>UNDER BUDGET - Removed Lot Clean</t>
  </si>
  <si>
    <t>OVER-BUDGET: DUE TO GARBAGE BEING DUMPED IN FRONT OF PROPERTY ADDITIONAL CLEANING SERVICES ARE NEED TO MAINTAIN THE AREA.</t>
  </si>
  <si>
    <t xml:space="preserve">br47286 </t>
  </si>
  <si>
    <t>NEGATIVE VARIANCE: Pressure washing and window cleaning budgeted for April but performed in March due to necessity.</t>
  </si>
  <si>
    <t xml:space="preserve"> OVER BUDGET - Unbudgeted day porter services added to assist with trash pick up throughout property.</t>
  </si>
  <si>
    <t>OVER BUDGET: Payment for Dec 2021 ($3725) pressure washing paid in Q2.</t>
  </si>
  <si>
    <t>RECLASS. Variance due to reclass of parking lot sweeping and pressure washing into contract cleaning.</t>
  </si>
  <si>
    <t>OVERBUDGET: Power washed railing in property.</t>
  </si>
  <si>
    <t>OVER BUDGET: increased scope of work from 3 days to 5 days/week due to opening of Link offices, resulting in 800/mo. increase</t>
  </si>
  <si>
    <t xml:space="preserve">UNDER BUDGET: Due to only 1 quarterly window cleaning being scheduled for the year. </t>
  </si>
  <si>
    <t xml:space="preserve">NEGATIVE VARIANCE- Annual budget was distributed instead of divided into buildings cleaned as per scope  </t>
  </si>
  <si>
    <t xml:space="preserve">NEGATIVE VARIANCE- Annual budget was distributed instead of divided into buildings cleaned as scoped  </t>
  </si>
  <si>
    <t>OVER-BUDGET: Day porter services pricing increased with services performed 7x per week/12 hrs total.</t>
  </si>
  <si>
    <t>UNDER BUDGET. $241.68/mo not utilized.</t>
  </si>
  <si>
    <t xml:space="preserve">br40809 </t>
  </si>
  <si>
    <t xml:space="preserve"> Unbudgeted: Exterior sweeping services  </t>
  </si>
  <si>
    <t>NO ACTION- Budget was distributed across all PIDs instead of just those serviced. YTD for total property does not flag variance.</t>
  </si>
  <si>
    <t xml:space="preserve"> NO ACTION- Budget was distributed across all PIDs instead of just those serviced. YTD for total property does not flag variance.   </t>
  </si>
  <si>
    <t xml:space="preserve">OVER BUDGET- Budget pulled to report doesn't match submitted. </t>
  </si>
  <si>
    <t xml:space="preserve">UNDER BUDGET: Due to repairs/services not being needed. </t>
  </si>
  <si>
    <t xml:space="preserve"> Over budget: Exterior sweeping  </t>
  </si>
  <si>
    <t xml:space="preserve"> Reclassed exterior sweeping from asphalt/concrete to Contract Cleaning  </t>
  </si>
  <si>
    <t xml:space="preserve"> Reclassed exterior sweeping from Asphalt/Concrete to Cleaning Contract  </t>
  </si>
  <si>
    <t>UNDER-BUDGET:  Portering not utilized at this location.</t>
  </si>
  <si>
    <t>UNDER-BUDGET:  Services budgeted and not utilized.</t>
  </si>
  <si>
    <t xml:space="preserve">UNDER BUDGET: Variance due to timing/amount of parking lot sweeps this year. </t>
  </si>
  <si>
    <t>UNDER BUDGET due to unused contingency for cleaning supplies</t>
  </si>
  <si>
    <t>UNDER BUDGET: Due to frequency of service and offset to amt. booked in 50830-000</t>
  </si>
  <si>
    <t>UNDER BUDGET: Contract cleaning budgeted in the amount of $2,568 in 2022 was not needed.</t>
  </si>
  <si>
    <t>UNDER BUDGET due to cleaning supplies not needed for this proeprty</t>
  </si>
  <si>
    <t xml:space="preserve">UNDER Budget: Account not in use. </t>
  </si>
  <si>
    <t>UNDER BUDGET due to unused cleaning supply costs</t>
  </si>
  <si>
    <t xml:space="preserve">UNDER BUDGET: Tenant is a self performer. </t>
  </si>
  <si>
    <t xml:space="preserve">bt41061 </t>
  </si>
  <si>
    <t>UNDER BUDGET: Timing of project.</t>
  </si>
  <si>
    <t xml:space="preserve">UNDER BUDGET - NO LOT SWEEPING. WINDOW CLEANING TO BE INPUTTED. </t>
  </si>
  <si>
    <t>OVER BUDGET: Prior Owner did not budget enough funds to cover quarterly window washing, pressure washing and monthly porter service. The will carry a negative variance the remainder of the year</t>
  </si>
  <si>
    <t xml:space="preserve">bt41060 </t>
  </si>
  <si>
    <t>UNDER BUDGET-Timing of project.</t>
  </si>
  <si>
    <t>UNDER BUDGET: Cleaning contract services were not utilized</t>
  </si>
  <si>
    <t>UNDER BUDGET: Anticipated contract cleaning not needed YTD. 2022 budget prepared by prior owner.</t>
  </si>
  <si>
    <t>UNDER BUDGET: Due to freq./scope of cleaning in 2022; contract signed for 2023</t>
  </si>
  <si>
    <t xml:space="preserve">bt41081 </t>
  </si>
  <si>
    <t>UNDER BUDGET: Timing of porter service.</t>
  </si>
  <si>
    <t>OVER-BUDGET: Acquisition budget did not capture expense for common area cleanings for multi tt bldg</t>
  </si>
  <si>
    <t>UNDER BUDGET: Cleaning contract not used, cancelled</t>
  </si>
  <si>
    <t>UNDER BUDGET: Due to this property being part of the Defender deal. SMS should have provided sweeping for this property and it was determined they did not.</t>
  </si>
  <si>
    <t>UNDER BUDGET: Cleaning services were not utilized as planned</t>
  </si>
  <si>
    <t>UNDER BUDGET: Porter services less than anticipated</t>
  </si>
  <si>
    <t>UNDER-BUDGET: (5k)Exterior porter services not performed in 2022 by 3rd party. Engineer performs litter patrol. Exterior cleaning currently performed as needed</t>
  </si>
  <si>
    <t>Over budget - no monies allocated to Contracts - cleaning services for porter services and exterior window cleaning. Budget monies allocated to incorrect accounts: parking lot/garage repairs and Janitorial contracts - window cleaning instead.</t>
  </si>
  <si>
    <t xml:space="preserve">br41309 </t>
  </si>
  <si>
    <t>OVER-BUDGET: No monies allocated to Contracts - cleaning services for porter services and exterior window cleaning. Budget monies allocated to incorrect accounts: parking lot/garage repairs and Janitorial contracts - window cleaning instead.</t>
  </si>
  <si>
    <t>OVER-BUDGET: no monies allocated to Contracts - cleaning services for porter services and exterior window cleaning. Budget monies allocated to incorrect accounts: parking lot/garage repairs and Janitorial contracts - window cleaning instead.</t>
  </si>
  <si>
    <t xml:space="preserve">UNDERBUDGET - prior owner budgeted for window washing. There was confusion due to SMS and contract was never put in place. WW contract now in place - 12/22. </t>
  </si>
  <si>
    <t>OVER-BUDGET: Expense for weekly portering not budgeted for by previous management company but deemed necessary.</t>
  </si>
  <si>
    <t>OVER BUDGET: Amount budgeted for portering services incurred in this account but budgeted in Acct.50830-000</t>
  </si>
  <si>
    <t xml:space="preserve">UNDER BUDGET due to unused cleaning supply costs </t>
  </si>
  <si>
    <t>POSITIVE VARIANCE-Timing Variance - No billing received for Q1</t>
  </si>
  <si>
    <t xml:space="preserve">OVER-BUDGET: CAM Contracts - Cleaning Services were higher than budgeted as the expense was not included with the 2022 operating budget. The expense includes exterior window cleaning.   </t>
  </si>
  <si>
    <t>UNDER-BUDGET: all invoices paid in 2022</t>
  </si>
  <si>
    <t>POSITIVE VARIANCE: budget included janitorial which is offset  GL DA Janitorial</t>
  </si>
  <si>
    <t>POSITIVE VARIANCE---Due accrual error.</t>
  </si>
  <si>
    <t>UNDER BUDGET: Under budget due to occupancy/vacancy credits. MM</t>
  </si>
  <si>
    <t>UNDER BUDGET: Regular service accrued during quarter for 11/2021 &amp; 12/2021. SMS performed services at a much lower rate resulting in budget variance. Acquisition Property</t>
  </si>
  <si>
    <t>Under budget due to reclass of asphault and parking lot cleaning, some outside landscaping to different GL's</t>
  </si>
  <si>
    <t>RECLASS - Cleaning Services 50810-000 should been budgeted on DA-Janitorial 52003-000.Change not reflective in Yardi.</t>
  </si>
  <si>
    <t>SW-Late invoices in process. Will balance out by EOY.</t>
  </si>
  <si>
    <t xml:space="preserve">POSITIVE VARIANCE due to non receipt of invoices since acquisition. </t>
  </si>
  <si>
    <t>UNDERBUDGET: missing Feb and March.  Follow up with vendor.</t>
  </si>
  <si>
    <t xml:space="preserve">RECLASS: Janitorial invoices are for DA customers only and should be reclassed to DA Janitorial GL Code. </t>
  </si>
  <si>
    <t xml:space="preserve">NEGATIVE VARIANCE: Due to accrual of prior year expenses. </t>
  </si>
  <si>
    <t xml:space="preserve">NEGATIVE VARIANCE of $3k due to new day porter service agreement effective 11/1/22.  </t>
  </si>
  <si>
    <t xml:space="preserve">OVER BUDGET: Due to PSB utilizing different GL coding for day porter services. Unable to verify invoices and prior coding of day porter services from Jan-July. </t>
  </si>
  <si>
    <t>UNDER BUDGET: Due to vacancy credits received in 2022. MM</t>
  </si>
  <si>
    <t>POSITIVE VARIANCE: Due to YTD budget being more than Actuals.</t>
  </si>
  <si>
    <t>UNDER-BUDGET - Expense paid from (NB) Cleaning &amp; Janitorial.</t>
  </si>
  <si>
    <t>POSITIVE VARIANCE: Due to accrual to offset positive expense once Cleaning Contract invoices are received.</t>
  </si>
  <si>
    <t>Underbudget as November and December 2022 have not been paid.</t>
  </si>
  <si>
    <t xml:space="preserve">OVER-BUDGET: CURRENTLY WE HAVE ONE SECTION OF THE PROPERTY VACANT AND LINK IS NOW RESPONSIBLE FOR THE EXTERIOR CLEANING OF THAT AREA.  </t>
  </si>
  <si>
    <t>POSITIVE VARIANCE---Due accrual error..</t>
  </si>
  <si>
    <t xml:space="preserve">Under Budget: Project to change vendor put on hold until 2024. </t>
  </si>
  <si>
    <t>OVER BUDGET: 2nd Half window cleaning was paid out of this GL, but budgeted in a different GL in PSB Yardi.  MM</t>
  </si>
  <si>
    <t>Under Budget: final invoice missed cut-off.  Accrual submitted.</t>
  </si>
  <si>
    <t>OVERBUDGET: at PS dayporter fees went into a different GL, now those fees are paid to this GL.</t>
  </si>
  <si>
    <t>RECLASS - Janitorial Invoices need to reclass to acct#50825-000 for $6,383.</t>
  </si>
  <si>
    <t>additional porter service clean up, because of debris or furniture left next to dumpsters, also landscaping was posted to this account by error.</t>
  </si>
  <si>
    <t>UNDER-BUDGET: decreased service due to vacancy in the building</t>
  </si>
  <si>
    <t xml:space="preserve">OVER BUDGET - Unbudgeted day porter services added to assist with trash pick up throughout property. </t>
  </si>
  <si>
    <t xml:space="preserve">UNDER-BUDGET: expense scrub done and moved day porter invoice to 50810-028 and it is budgeted here. Missing one month of invoices. </t>
  </si>
  <si>
    <t>RECLASS - $9,700 to be reclassed out of operating expenses to 52003-000 DA - Janitorial for IRS Janitorial and Janitorial Supply expenses.</t>
  </si>
  <si>
    <t>Under Budget: Project to change vendor put on hold until 2024</t>
  </si>
  <si>
    <t xml:space="preserve">POSITIVE VARIANCE: Due to GL code mapping and non-receipt of invoices since acquisition.   </t>
  </si>
  <si>
    <t>NEGATIVE VARIANCE - Timing Variance - Accruals are for more than the actual will be.  Shared expense with br44173 on a 65/35 split.  Invoices have not been paid since July as AP continues to kick them back for various reasons.</t>
  </si>
  <si>
    <t>POSITIVE VARIANCE: Due to budget amount set prior to acquisition and service not set up since Link acquire in 08/2022</t>
  </si>
  <si>
    <t>RECLASS - Account 50810000 was charged for maintenance services. Need to reclass to correct account 50355-000</t>
  </si>
  <si>
    <t>RECLASS - $48,507 should be coded to NB Cleaning &amp; Janitorial 57800-000.  Variance is due to incorrect GL mapping.  PSB budgeted for NB Janitorial Service for full-service tenants</t>
  </si>
  <si>
    <t>before and after hurricane Ian clean up</t>
  </si>
  <si>
    <t xml:space="preserve">UNDER-BUDGET: there are some relcasses still going on with this GL, but some of the discrepancy is a mapping issue from PS to Link. </t>
  </si>
  <si>
    <t>OVER BUDGET - need to reforecast from general building maint fees to account for day porter charges</t>
  </si>
  <si>
    <t>Favorable variance, missing invoices?</t>
  </si>
  <si>
    <t>OVER-BUDGET: Janitorial for the leasing office.</t>
  </si>
  <si>
    <t>RECLASS: should be Janitorial (DA)</t>
  </si>
  <si>
    <t>Needs to be reclassed to 57800-000</t>
  </si>
  <si>
    <t>Positive Variance: need to accrue the appropriate amounts for Aug and October which will balance the GL account</t>
  </si>
  <si>
    <t xml:space="preserve">NEGITIVE VARIANCE do to PSBP maping, this is day porter services  </t>
  </si>
  <si>
    <t>POSITIVE VARIANCE: Due to accrual/JEs, budget is accurate and all bills paid correctly in Q1; DJ</t>
  </si>
  <si>
    <t>RECLASS - Shared restroom cleaning expense needs to be reclassed from CAM to DA.  12.2022 Accrual for Danny's Maintenance not reversed, 9/10/11 and 12/2022 expense for Danny's Maintenance paid in 2023.</t>
  </si>
  <si>
    <t>UNDER-BUDGET: Missing invoices for May, July, November and December</t>
  </si>
  <si>
    <t>OVER-BUDGET: step replacement due to LS issues</t>
  </si>
  <si>
    <t>UNDER-BUDGET - Savings of $4,850 for 2022.</t>
  </si>
  <si>
    <t>POSITIVE VARIANCE: Due to over accrual from EOY outstanding invoices, budget is correct for remainder of the year; DJ</t>
  </si>
  <si>
    <t>Hurricane Ian before and after cleaning</t>
  </si>
  <si>
    <t xml:space="preserve">OVER BUDGET  - previously coded to Day Porter GL, that GL no longer exists. </t>
  </si>
  <si>
    <t xml:space="preserve">RECLASS - IRS Cleaning and Supplies needs to be reclassed to  52003-000 of $6400.  $3200 of 2022 IRS janitorial and supply expenses should also be backed out. </t>
  </si>
  <si>
    <t>UNDER BUDGET: Due to vacancy and not utilizing contingency for cleaning supplies and new contract amounts for window cleaning.</t>
  </si>
  <si>
    <t xml:space="preserve">POSITIVE VARIANCE: Truck court pressure cleaning completed but not yet invoiced by SMS.  </t>
  </si>
  <si>
    <t xml:space="preserve">UNDER-BUDGET: CAM Cleaning Services &amp; Bulk Trash Removal was less than budgeted primarily due to delays in completing the exterior window cleaning and exterior power washing.  </t>
  </si>
  <si>
    <t>UNDER BUDGET: Due to window cleaning being completed once this year instead of the budgeted 2x per year due to SMS.</t>
  </si>
  <si>
    <t>POSITIVE-VARIANCE: SMS invoice for this work dated 12/13/22 and posted in Yardi.</t>
  </si>
  <si>
    <t xml:space="preserve">UNDER-BUDGET: CAM Cleaning Services &amp; Bulk Trash was less than budgeted primarily due to scheduling the service in January 2023. </t>
  </si>
  <si>
    <t>POSITIVE VARIANCE. Approx. $1300 budgeted for pressure washing.</t>
  </si>
  <si>
    <t>RECLASS: Sidewalk pressure washing will be reclassed to contract cleaning services where budgeted.</t>
  </si>
  <si>
    <t>UNDER BUDGET - trash debris and removal funds not utilized YTD.</t>
  </si>
  <si>
    <t>UNDER-BUDGET: Budgeted expense for quarterly day porter services and window cleaning in March not completed</t>
  </si>
  <si>
    <t xml:space="preserve">UNDER BUDGET: Building facade pressure cleaning budgeted, but not completed.  </t>
  </si>
  <si>
    <t xml:space="preserve">OVER BUDGET - Due to continued citations from the village regarding trash blowing from neighboring Walmart. </t>
  </si>
  <si>
    <t>NEGATIVE VARIANCE: Due to receipt of invoices for work completed in June and December 2022.</t>
  </si>
  <si>
    <t xml:space="preserve">UNDER-BUDGET: Budgeted expense for quarterly day porter services and window cleaning in March not completed </t>
  </si>
  <si>
    <t>OVER Budget: Due to clean up and window cleaning through SMS for tour.</t>
  </si>
  <si>
    <t>OVER BUDGET: Large debris and trash haul from property.</t>
  </si>
  <si>
    <t xml:space="preserve">ERROR - Pending revision of the correct invoice. AP coded the invoice to reflect $8,800. However, the invoice amount is for $10,000.00. If the invoice had been coded to the correct amount, this would not show a variance. </t>
  </si>
  <si>
    <t>RECLASS: needed to 57800-000</t>
  </si>
  <si>
    <t>OVER-BUDGET: Due to large pile of trash items illegally dumped on-site, not budgeted.</t>
  </si>
  <si>
    <t>OVER BUDGET: Due to illegal trash dumping in parking lot.</t>
  </si>
  <si>
    <t xml:space="preserve">OVER BUDGET: This is a result of two rounds of window cleaning. Had budgeted for this expense in [CAM] Contracts-Cleaning Services (50810-000) where you will see the offset positive variance. </t>
  </si>
  <si>
    <t>OVER BUDGET: Due to fallen pipe that had to be removed from the parking lot.</t>
  </si>
  <si>
    <t>OVER-BUDGET: Unbudgeted expense for cleaning homeless encampment.</t>
  </si>
  <si>
    <t>OVER-BUDGET: Annual pressure washing originally budgeted in [CAM] Contracts - Cleaning Services (50810-000).</t>
  </si>
  <si>
    <t xml:space="preserve">UNDER-BUDGET: CAM Cleaning Services &amp; Bulk Trash Removal less than anticipated primarily due to prior year expense reversal of unanticipated oil spill clean up.  </t>
  </si>
  <si>
    <t>OVER-BUDGET: Pressure washing completed that was not budgeted.</t>
  </si>
  <si>
    <t>UNDER BUDGET:  services not needed as anticipated</t>
  </si>
  <si>
    <t>OVER-BUDGET: Budgeted pressure washing offset by [CAM] Contracts - Cleaning Services (50810-000).</t>
  </si>
  <si>
    <t>UNDER-BUDGET: Sweeping and pressure cleaning budgeted in 2022 but not completed.</t>
  </si>
  <si>
    <t xml:space="preserve">UNDER BUDGET:  This budget was created due to the large construction underway all around the building.  It was expected that debris pick up would be needed.  The porters were able to remove and dispose of additional items and keep their monthly rate flat. </t>
  </si>
  <si>
    <t xml:space="preserve">RECLASS - This cost is related to the Feb 2023 Ice Storm, which was a capitalized insurance claim.   </t>
  </si>
  <si>
    <t xml:space="preserve">OVER-BUDGET: Pressure cleaning,bulk pickup - offset in 50810-000  </t>
  </si>
  <si>
    <t>OVER-BUDGET Pressure cleaning and bulk trash removal  offset as budgeted in 50810-000</t>
  </si>
  <si>
    <t>UNDER-BUDGET: Pressure cleaning and sweeping budgeted for 2022 but not completed.</t>
  </si>
  <si>
    <t>OVER-BUDGET: Unidentified barrel left 09.21.22 Testing &amp; Disposal of Chemicals by SMS</t>
  </si>
  <si>
    <t>OVER BUDGET: Due to multiple illegal dumping of trash (large items) on property.</t>
  </si>
  <si>
    <t>OVER-BUDGET due to illegal dumping of trash/furniture on the parking lot.</t>
  </si>
  <si>
    <t xml:space="preserve">OVER BUDGET: Due to unbudgeted exterior clean up and window cleaning going through SMS. </t>
  </si>
  <si>
    <t>POSITIVE VARIANCE:: Timing variance due to delay in annual window &amp; steam cleaning. SMS service cost is $4,935.29 and is scheduled to be completed on 12/30/22.</t>
  </si>
  <si>
    <t>NEGATIVE VARIANCE: Due to pending building entrance pressure washing and window washing.</t>
  </si>
  <si>
    <t xml:space="preserve">POSITIVE VARIANCE: Due to SMS' misaccrual of $2,647 for annual window washing to GL acct. 50355-041. GL will be corrected when the invoice is processed. </t>
  </si>
  <si>
    <t>RECLASS: $579 Cleaning and Haul Away Services needs to be reclassed from 50810-028 CAM Cleaning Services &amp; Bulk Trash Removal to 57800-000 NB Cleaning &amp; Janitorial Services since the services were for the satellite Link Management Office.</t>
  </si>
  <si>
    <t xml:space="preserve">OVER-BUDGET: Graffiti removal to exterior building and required paint in some areas that could not be removed $3031. </t>
  </si>
  <si>
    <t xml:space="preserve">UNDER BUDGET: Projected additional removal of extra bulk items. </t>
  </si>
  <si>
    <t xml:space="preserve">OVER BUDGET:  Negative variance 2022 budget for cleaning of MN State suite not budgeted </t>
  </si>
  <si>
    <t>UNDER BUDGET due to unused trash/ hauling services</t>
  </si>
  <si>
    <t>OVER BUDGET - actual cleaning services &amp; bulk trash removal higher than budgeted</t>
  </si>
  <si>
    <t xml:space="preserve">OVERBUDGET: trash such as tires removed from property </t>
  </si>
  <si>
    <t>OVER-BUDGET: Due to window cleaning expense posted to CAM-cleaning services &amp; bulk trash removal.  This expense was budgeted under contracted cleaning services.</t>
  </si>
  <si>
    <t>OVER BUDGET: Multiple debris removals performed throughout the year.</t>
  </si>
  <si>
    <t>OVER-BUDGET: due to influx in illegal dumping during spring</t>
  </si>
  <si>
    <t xml:space="preserve">OVER-BUDGET: due to trouble with our trash account, service was suspended causing us to require extra pick ups from our day porter  </t>
  </si>
  <si>
    <t xml:space="preserve">OVER BUDGET: this account had a power washing invoice due to tour that wasn't budgeted for. also trash services had been suspended which caused a hike in trash haul cost. </t>
  </si>
  <si>
    <t xml:space="preserve">OVER BUDGET - Debris haul away service ($5.8K) and sidewalk power washing ($2,600) in Q3.  </t>
  </si>
  <si>
    <t xml:space="preserve">NEGATIVE VARIANCE - Unbudgeted pressure washing of sidewalks and window cleaning due to heavy bird droppings and debris. </t>
  </si>
  <si>
    <t>NEGATIVE VARIANCE - Unbudgeted pressure washing of sidewalks and window cleaning due to heavy bird droppings and debris.</t>
  </si>
  <si>
    <t>RECLASS NEEDED: Budgeted to 50810-000</t>
  </si>
  <si>
    <t>OVER BUDGET - due to janitorial supplies that were not budgeted in 2022. This is a full service building and all supplies for RR fall under cleaning contract.</t>
  </si>
  <si>
    <t>OVER-BUDGET: Due to excess of illegal dumping</t>
  </si>
  <si>
    <t xml:space="preserve">br45177 </t>
  </si>
  <si>
    <t xml:space="preserve">UNDER-BUDGET: CAM Cleaning Services &amp; Bulk Trash Removal was less than budgeted primarily due to delays in completing the exterior window cleaning.  </t>
  </si>
  <si>
    <t>UNDER-BUDGET: Due to issues with scheduling the correct annual window washing, steam cleaning &amp; pressure washing services with SMS furthered by over-budgeting for bulk trash pick-ups.</t>
  </si>
  <si>
    <t>OVER BUDGET: CAM Cleaning Services and Bulk Trash Removal higher than anticipated primarily due to an incorrect reclass of window washing.</t>
  </si>
  <si>
    <t>UNDER-BUDGET: Service has not been needed.</t>
  </si>
  <si>
    <t xml:space="preserve">OVER-BUDGET: our trash service had been suspended due to non-payment which caused there to be many trash hauls by our day porter. </t>
  </si>
  <si>
    <t>RECLASS: Debris clean up specific to vacant office suites. Reclass expense to 58425-000</t>
  </si>
  <si>
    <t>NEGATIVE VARIACE - $7,000 in haul away service through SMS in Q3</t>
  </si>
  <si>
    <t>UNDER BUDGET: cleaning services coded to GL 50810-000</t>
  </si>
  <si>
    <t>UNDER-BUDGET: Fewer cleanups than anticipated.</t>
  </si>
  <si>
    <t>OVER-BUDGET: Extensive weeds and trash removal of $3K exceeded budget contingencies to date.</t>
  </si>
  <si>
    <t>OVER BUDGET - Pressure washing originally budgeted in GL50305-028 reclassed to this GL.</t>
  </si>
  <si>
    <t>OVER-BUDGET: Street racing issues before gates were installed resulted in excess trash/debris clean up that wasn't budgeted.</t>
  </si>
  <si>
    <t xml:space="preserve">UNDER BUDGET - bulk trash removal coded to 50810-000 as per GL policy change   </t>
  </si>
  <si>
    <t>OVER-BUDGET: Exterior pressure cleaning needed, but not budgeted for 2022.</t>
  </si>
  <si>
    <t>OVER-BUDGET: Pressure cleaning budgeted to Exterior Asphalt &amp; Concrete but paid from this GL account.</t>
  </si>
  <si>
    <t>OVER BUDGET: added window cleaning to scope.</t>
  </si>
  <si>
    <t>OVER-BUDGET: due to property clean-up for Prime Tour.</t>
  </si>
  <si>
    <t>UNDER BUDGET: illegal dumping clean up and bulk trash removal was not needed as often as expected.</t>
  </si>
  <si>
    <t xml:space="preserve">POSITIVE VARIANCE -Timing Variance - Exterior Window Washing was budgeted in April &amp; October but will be performed in November. </t>
  </si>
  <si>
    <t xml:space="preserve">UNDER-BUDGET: Sweeping and pressure cleaning projects not completed in 2022.  </t>
  </si>
  <si>
    <t>OVERBUDGET: Expense of removing waste exceeding budget causing negative variance</t>
  </si>
  <si>
    <t>OVER-BUDGET: trash removal for Prime Tour.</t>
  </si>
  <si>
    <t xml:space="preserve">br47227 </t>
  </si>
  <si>
    <t>INCORRECT: 2022 budget was 10k for bulk trash removal. Information being generated is incorrect. Expense in line with budget.</t>
  </si>
  <si>
    <t>OVER BUDGET. Approx. $3,800 to pressure wash building. Not originally budgeted.</t>
  </si>
  <si>
    <t>OVER BUDGET. Approx. $3,900 for pressure washing not originally budgeted.</t>
  </si>
  <si>
    <t>OVER-BUDGET: Unbudgeted storm and debris clean up throughout property.</t>
  </si>
  <si>
    <t>OVER-BUDGET: Removal of abandoned tires on property</t>
  </si>
  <si>
    <t>UNDER-BUDGET: Parking lot cleaning only</t>
  </si>
  <si>
    <t>OVER BUDGET. Approx. $2,800 for pressure washing not originally budgeted.</t>
  </si>
  <si>
    <t xml:space="preserve">OVER-BUDGET: Due to excessive illegal dumping at the property requiring unbudgeted weekly bulk trash pickups. </t>
  </si>
  <si>
    <t>OVER-BUDGET:  Due to unbudgeted cleanup of illegal dumping at the property.</t>
  </si>
  <si>
    <t>RECLASS: $9K tree limb and tree removal reclass to Landscape-Reactive</t>
  </si>
  <si>
    <t>OVER-BUDGET: unforeseen cost due to the disposal of 20+ tires and debris pick up after the snow melted.</t>
  </si>
  <si>
    <t>OVER BUDGET: Due to account not being budgeted for by previous owner. Window cleaning</t>
  </si>
  <si>
    <t xml:space="preserve">UNDER BUDGET due to unused trash and hauling services </t>
  </si>
  <si>
    <t>OVER BUDGET - Pressure washing was not budgeted. This cost is to pressure was sidewalks, curbs, driveways, entrances.</t>
  </si>
  <si>
    <t>NEGATIVE VARIANCE: Homeless camp cleaned out 7.22.22</t>
  </si>
  <si>
    <t xml:space="preserve">OVER BUDGET: Two rounds of window washing that was not budgeted for. This was a recently acquired property. </t>
  </si>
  <si>
    <t xml:space="preserve"> OVER BUDGET: This recently acquired bldg didn't have any money allocated to this account... most repair money is reflected in 50355-000 [CAM] General Building Maintenance where you will see the offset credit. We utilize this account for trash pickup/window washing/etc.  </t>
  </si>
  <si>
    <t>OVER-BUDGET: Expense for window washing not budgeted but deemed necessary.</t>
  </si>
  <si>
    <t xml:space="preserve">OVER BUDGET: 2 rounds of window washing that was not budgeted for. </t>
  </si>
  <si>
    <t>NEGATIVE VARIANCE: Due to accrual of hurricane Ian debris removal. Will be corrected next month.</t>
  </si>
  <si>
    <t xml:space="preserve"> OVER BUDGET: This recently acquired bldg didn't have any money allocated to this account... most repair money is reflected in 50355-000 [CAM] General Building Maintenance where you will see the offset credit. We utilize this account for trash pickup/ext window cleaning/etc.  </t>
  </si>
  <si>
    <t>OVER BUDGET: Due to window cleaning and pump out service not budgeted.</t>
  </si>
  <si>
    <t xml:space="preserve">OVER BUDGET: Due to account not being budgeted for. </t>
  </si>
  <si>
    <t xml:space="preserve">OVER BUDGET:  Two rounds of window washing that was not budgeted for. </t>
  </si>
  <si>
    <t>Overbudget as illegal dumping is budgeted to Trash Removal.</t>
  </si>
  <si>
    <t>RECLASS: Expense for 50811-000 for debris/dumping removal</t>
  </si>
  <si>
    <t>pre hurricane Ian gutter cleaning</t>
  </si>
  <si>
    <t xml:space="preserve">OVER BUDGET: Due to exterior window washing at $2.2k; offset by GL code mapping from acquisition. </t>
  </si>
  <si>
    <t>NEGATIVE VARIANCE -Sidewalk, window and building pressure washing cleaning performed at all three buildings.  Leasing Team requested buildings to be pressure washed for marketing.</t>
  </si>
  <si>
    <t>OVER BUDGET - new account for bulky item trash pickup that used to go to Contract - Trash Removal</t>
  </si>
  <si>
    <t xml:space="preserve">NEGATIVE VARIANCE due to homeless activity, street clean-up, that was not anticipated. </t>
  </si>
  <si>
    <t>UNDER-BUDGET: Months May, July, November and December billings.</t>
  </si>
  <si>
    <t>OVER BUDGET: Clean out/trash removal at illegal homeless encampment.</t>
  </si>
  <si>
    <t>EC - Trash accrual made by accounting</t>
  </si>
  <si>
    <t xml:space="preserve">NEGATIVE VARIANCE: Due to YTD accrual to offset Cleaning Services &amp; Bulk Trash expense. </t>
  </si>
  <si>
    <t xml:space="preserve">OVERBUDGET: property had lot of trash and debris and required large scale clean up-issue point at this location </t>
  </si>
  <si>
    <t xml:space="preserve">NEGATIVE VARIANCE: Includes clean-up and removal of abandon/dumped exterior debris to include: tires, pallets and racking.  </t>
  </si>
  <si>
    <t>UNDER-BUDGET: Due to large pile of trash items illegally dumped on-site, not budgeted.</t>
  </si>
  <si>
    <t>NEGATIVE VARIANCE: due to accrual for WS Mara Debris Clean up. JEE as expense to be applied to JC 46135022.</t>
  </si>
  <si>
    <t xml:space="preserve">NEGATIVE VARIANCE: due to accrual for WS Mara Debris Clean up. JEE as expense to be applied to JC 46004025.  </t>
  </si>
  <si>
    <t xml:space="preserve">NEGATIVE VARIANCE: due to accrual for WS Mara Debris Clean up. JEE as expense to be applied to JC 46173029.  </t>
  </si>
  <si>
    <t>NEGATIVE VARIANCE: due to accrual for WS Mara Debris Clean up. JEE as expense to be applied to JC 46137030.</t>
  </si>
  <si>
    <t xml:space="preserve">NEGATIVE VARIANCE: due to accrual for WS Mara Debris Clean up. JEE as expense to be applied to JC 46132024.  </t>
  </si>
  <si>
    <t>NEGATIVE VARIANCE: due to accrual for WS Mara Debris Clean up. JEE as expense to be applied to JC 46134021.</t>
  </si>
  <si>
    <t>NEGATIVE VARIANCE: due to accrual for WS Mara Debris Clean up. JEE as expense to be applied to JC 46138026.</t>
  </si>
  <si>
    <t>NEGATIVE VARIANCE: Due to large trash and debris removal from dumping and homeless.</t>
  </si>
  <si>
    <t>OVER BUDGET: Due to large debris removal.</t>
  </si>
  <si>
    <t>RECLASS NEEDED: Debris Removal GL 50811-000 is no longer exercised. The expense needs to be reclassed to 50810-000.</t>
  </si>
  <si>
    <t>OVER BUDGET - no contingency for haul away of dumped rubbish on property. 3 events, averaging $1K each in Q1</t>
  </si>
  <si>
    <t>RECLASS: This belongs in landscaping 50905-006</t>
  </si>
  <si>
    <t>OVER BUDGET: Due to unanticipated illegal dumping of larger items</t>
  </si>
  <si>
    <t xml:space="preserve">OVER-BUDGET due to regular dumping.  </t>
  </si>
  <si>
    <t xml:space="preserve">br47288 </t>
  </si>
  <si>
    <t>RECLASS: This expense was for excessive leaf removal in the parking lot from the oak trees. Needs to be reclassed to Landscaping Reactive.</t>
  </si>
  <si>
    <t xml:space="preserve">br47289 </t>
  </si>
  <si>
    <t xml:space="preserve">RECLASS: This expense was for excessive leaf removal in the parking lot from the oak trees. Needs to be reclassed to Landscaping Reactive.  </t>
  </si>
  <si>
    <t>OVER BUDGET: Due to biohazard clean up needed as a result of the unexpected sewer line back up overflowing into the lot.</t>
  </si>
  <si>
    <t>OVER BUDGET: required sweeping and major debris removal o f premises.</t>
  </si>
  <si>
    <t xml:space="preserve">NEGATIVE VARIANCE: Homeless encampment cleanup not anticipated. Variance will remain throughout the year.   </t>
  </si>
  <si>
    <t>RECLASS-from 50411-000</t>
  </si>
  <si>
    <t xml:space="preserve">RECLASS and OVER-BUDGET: CAM Parking Lot Sweeping - Recurring the monthly sweeping expenses need to be reclassed to CAM Exterior Asphalt and Concrete. </t>
  </si>
  <si>
    <t>RECLASS - from 50811-001 to 50305-028</t>
  </si>
  <si>
    <t>NEGATIVE VARIANCE : Expenses were being coded to the incorrect GL. Reclass was submitted and should be balanced out next qty.</t>
  </si>
  <si>
    <t>UNDER BUDGET: money was reallocated to off-set overage in plumbing.</t>
  </si>
  <si>
    <t xml:space="preserve">UNDER BUDET due to services not being setup. </t>
  </si>
  <si>
    <t>UNDER BUDGET: Money deferred to make up for water main repair at McNeil #4 (PSB lumped McNeil properties into one Park)</t>
  </si>
  <si>
    <t>UNDER-BUDGET: power washing deferred during sale; budgeted for 2023</t>
  </si>
  <si>
    <t>UNDER-BUDGET: Power washing not completed when budgeted.</t>
  </si>
  <si>
    <t xml:space="preserve">POSITIVE VARIANCE due to services not commencing until March. </t>
  </si>
  <si>
    <t>UNDER-BUDGET All sweeping invoices we have recieved are now being invoiced and coded to an Asphault GL, likely these are also inflated by accruals.</t>
  </si>
  <si>
    <t>UNDER-BUDGET: sweeping not scheduled.</t>
  </si>
  <si>
    <t>Underbudget - budgeted quarterly loading dock pressure wash cleaning, but changed to twice a year due to impact on customer and excellent results of first cleaning.</t>
  </si>
  <si>
    <t xml:space="preserve">UNDER BUDGET due to services not being setup. </t>
  </si>
  <si>
    <t>OVER-BUDGET: Pressure washing of sidewalks, façade and ramps not budgeted. Only spot cleaning budgeted.</t>
  </si>
  <si>
    <t>OVER-BUDGET: Due to unbudgeted power washing.</t>
  </si>
  <si>
    <t>NEGATIVE VARIANCE: Power washing budgeted for August and completed in March. Project is over budget due to increase in scope.</t>
  </si>
  <si>
    <t>NEGATIVE VARIANCE: Accrual for budgeted (A) Sidewalk Power washing on 3/2023</t>
  </si>
  <si>
    <t xml:space="preserve">POSITIVE VARIANCE- Pressure washing budgeted in 3/23, anticipate 4/23 completion.   </t>
  </si>
  <si>
    <t xml:space="preserve">bt42409 </t>
  </si>
  <si>
    <t xml:space="preserve">bt42426 </t>
  </si>
  <si>
    <t>OVER-BUDGET: Scope enhanced for yearly power washing to include building façade.</t>
  </si>
  <si>
    <t>OVER-BUDGET: Due to pressure washing exterior of the building and sidewalks along with the short brick pillars unbudgeted.</t>
  </si>
  <si>
    <t xml:space="preserve">bt42425 </t>
  </si>
  <si>
    <t xml:space="preserve">OVER-BUDGET: Expense originally budgeted in April for $1,000 and scope was enhanced to include building façade.  </t>
  </si>
  <si>
    <t xml:space="preserve">NEGATIVE VARIANCE offset by POSITVE VARIANCE above.  Budget for pressure washing, new account added for this service and coded directly to that account.  </t>
  </si>
  <si>
    <t xml:space="preserve">POSITIVE VARIANCE: CAM Powerwashing less than anticipated primarily due to service not being needed at this time.  Service budgeted is for exterior power washing, however, due to unseasonably heavy rains, powerwashing is not needed. </t>
  </si>
  <si>
    <t xml:space="preserve">POSTIVE VARIANCE: Due to timing. Power washing has not been scheduled to be completed due to weather.  </t>
  </si>
  <si>
    <t>RECLASS: submitted reclass to GL 50810-000 where this service is budgeted for 2023.</t>
  </si>
  <si>
    <t xml:space="preserve">POSITIVE VARIANCE: Pressure washing missed in Q1 but we will get it done in Q2.  </t>
  </si>
  <si>
    <t>NEGATIVE VARIANCE: PW budgeted for 3/2023. Delayed billing from SMS</t>
  </si>
  <si>
    <t>RECLASS: $2214 reclassed to GL account 50810-000 where it was budgeted.  The balance of $6755 for vac-con for unbudgeted, illegal oil dumping.</t>
  </si>
  <si>
    <t xml:space="preserve">POSITIVE VARIANCE- Pressure washing budgeted in 3/23, anticipate 4/23 completion. </t>
  </si>
  <si>
    <t>NEGATIVE-VARIANCE: Power washing budgeted for 3/2023. Invoice timing delayed</t>
  </si>
  <si>
    <t>OVER BUDGET: pressure wash sidewalks &amp; loading dock.</t>
  </si>
  <si>
    <t xml:space="preserve">POSITIVE VARIANCE - Work complete, waiting on vendor invoice. </t>
  </si>
  <si>
    <t>POSITIVE VARIANCE: Will be complete in Q2, variance due to timing of work.</t>
  </si>
  <si>
    <t xml:space="preserve">NEGATIVE VARIANCE: Power Washing service were starting in 11/2022 for the 15 buildings under the PID#44190. This service is needed due to the condition of the buildings when the property was acquired 8/2022. </t>
  </si>
  <si>
    <t>POSITIVE VARIANCE - Timing Variance due to delay in paying the Ascending Sun invoice for powerwashing.</t>
  </si>
  <si>
    <t>POSITIVE VARIANCE: timing variance- power washing deferred due to weather event.  Scheduled for May 2023</t>
  </si>
  <si>
    <t>NEGATIVE VARIANCE: SMS Invoice timing Variance.</t>
  </si>
  <si>
    <t>UNDER BUDGET: Window cleaning coded to GL 50810-000 which is a different account than where it was budgeted for by PSB. MM</t>
  </si>
  <si>
    <t>UNDERBUDGET. PS held off on budgeted window cleaning as bldg was in DISPO.  Budgeted in 2023.</t>
  </si>
  <si>
    <t>POSITIVE VARIANCE--Window Cleaning coded in Contract Cleaning.</t>
  </si>
  <si>
    <t>POSITIVE VARIANCE --Window Cleaning coded in Contract Cleaning.</t>
  </si>
  <si>
    <t>POSITIVE VARIANCE of $2k due to payment posted to Janitorial Contracts - Window Cleaning - One Time GL</t>
  </si>
  <si>
    <t>UNDER BUDGET: Exterior window cleaning coded to GL 50810-000. MM</t>
  </si>
  <si>
    <t>UNDER-BUDGET No window cleaning work has been performed during my tenure and it appears the prior PM did not perform any window work during 2022, if they did it was invoiced and classed to a different GL.</t>
  </si>
  <si>
    <t>UNDER-BUDGET: window washing missed scheduling</t>
  </si>
  <si>
    <t>EC - Late Billing, payment in progress.</t>
  </si>
  <si>
    <t>OVERBUDGET.</t>
  </si>
  <si>
    <t>POSITIVE VARIANCE--Account mapping issue; window cleaning invoices were coded to contract cleaning.</t>
  </si>
  <si>
    <t xml:space="preserve">UNDER-BUDGET: anchor certification completed prior year and was not required in 2022. </t>
  </si>
  <si>
    <t>UNDER-BUDGET: missed scheduling</t>
  </si>
  <si>
    <t xml:space="preserve">OVER BUDGET - previously charges were coded to a different GL, budget has dollars placed in Janitorial budget, now coded to more accurate GL. </t>
  </si>
  <si>
    <t>Favorable variance, did not complete window cleaning as planned in 2022</t>
  </si>
  <si>
    <t>POSITIVE VARIANCE of $2k since window washing will not be completed in 2022</t>
  </si>
  <si>
    <t xml:space="preserve">UNDER-BUDGET of $1k due to exterior window cleaning completed but posted to Janitorial Contracts - Window Cleaning One Time of $2k GL 50820-000  </t>
  </si>
  <si>
    <t xml:space="preserve">UNDER-BUDGET: missed cleaning windows this year. </t>
  </si>
  <si>
    <t>Favorable variance, did not do window cleaning in 2022</t>
  </si>
  <si>
    <t>UNDER-BUDGET: window washing deferred due to construction next door</t>
  </si>
  <si>
    <t>POSITIVE VARIANCE of $3k due to window cleaning was not done in 2022</t>
  </si>
  <si>
    <t xml:space="preserve">br44209 </t>
  </si>
  <si>
    <t>NEGATIVE VARIANCE of $2k due to PSB budgeted exterior window cleaning in Janitorial Contracts - Window Cleaning GL</t>
  </si>
  <si>
    <t>NEGATIVE VARIANCE of $5k due to PSB budgeted for exterior window cleaning in Janitorial Contracts - Window Cleaning GL</t>
  </si>
  <si>
    <t>NEGATIVE VARIANCE of $3k due to PSB budgeted exterior window cleaning in Janitorial Contracts - Window Cleaning GL</t>
  </si>
  <si>
    <t>NEGATIVE VARIANCE of $5k due to PSB budgeted exterior window cleaning in Janitorial Contracts - Window Cleaning GL</t>
  </si>
  <si>
    <t>UNDERBUDGET - Janitorial supplies underbudget. Need to reforecast accordingly for future months</t>
  </si>
  <si>
    <t>UNDER-BUDGET Variances are caused by misclassing of invoices to CAM General Building Maintenance GL.</t>
  </si>
  <si>
    <t>Overbudget, costs split unevenly due to misprocessing of invoices related to janitorial and GL codes, costs should be with br44151 alone.</t>
  </si>
  <si>
    <t>OVERBUDGET: discuss with Vanessa, the reversals don't make sense.</t>
  </si>
  <si>
    <t xml:space="preserve">UNDER-BUDGET due to the tenant occupier contracting waste services. </t>
  </si>
  <si>
    <t>NEGATIVE VARIANCE: Higher than expected monthly Trash Removal service charge.</t>
  </si>
  <si>
    <t>OVER-BUDGET: $2k Increased pricing and $545 to be reclassed to the correct GL</t>
  </si>
  <si>
    <t>NEGATIVE VARIANCE: Due to timing of Pasco County Trash Assessment payments, budgeted in November, but paid early to avoid increased fee.</t>
  </si>
  <si>
    <t>NEGATIVE VARIANCE. Coded to wrong GL - should be coded to 57800-000.</t>
  </si>
  <si>
    <t>OVER-BUDGET: Due to unbudgeted waste removal contract with Waste Pro.</t>
  </si>
  <si>
    <t xml:space="preserve">NEGATIVE VARIANCE: Due to timing of Pasco County Trash Assessment payments, budgeted in November, but paid early to avoid increased fee.  </t>
  </si>
  <si>
    <t xml:space="preserve">RECLASS: tenant trash bills being paid by the LL have submitted paperwork with the city to have bill sent to the tenants. Suite 100/Cubeworks t0222397 &amp; suite 110/Westlands - Reclass to DB 56400-000submitted and transfer with the City completed so tenant's can be billed directly   </t>
  </si>
  <si>
    <t xml:space="preserve">NEGATIVE VARIANCE: Journal entry/Accrual creating the variance    </t>
  </si>
  <si>
    <t xml:space="preserve">NEGATIVE VARIANCE due to budgeting error; there was no budget allowance for the common area dumpster being serviced. </t>
  </si>
  <si>
    <t>OVERBUDGET: PM AND UTILITY TEAM INVESTIGATING-- waiting on confirmation from electrician, we believe LL took over a TT meter, causing the variance in CAM electric and trash removal</t>
  </si>
  <si>
    <t xml:space="preserve">NEGATIVE VARIANCE due to budgeting error; no monthly allowance was budgeted for common area dumpster being serviced. </t>
  </si>
  <si>
    <t>OVER-BUDGET: Trash removal not budgeted</t>
  </si>
  <si>
    <t xml:space="preserve">RECLASS:  Grounds clean-up services originally budgeted in 50810-000.  This will be reclassed to clear variance (Q1 budget is $2,100 and actuals is $2,960.  </t>
  </si>
  <si>
    <t xml:space="preserve">RECLASS:  Grounds clean-up invoices originally budgeted under 50810-000 and coded incorrectly.  Will reclass account to correct GL.  </t>
  </si>
  <si>
    <t xml:space="preserve">OVER BUDGET - Recycle dumpster service accrual.    </t>
  </si>
  <si>
    <t>UNDER BUDGET - No lot sweeping only Trash Removal</t>
  </si>
  <si>
    <t>POSITIVE VARIANCE: Timing issue - services incurred, invoices not yet received.</t>
  </si>
  <si>
    <t xml:space="preserve">OVER BUDGET: Parking lot trash pick up is extensive here so requires weekly services. </t>
  </si>
  <si>
    <t>OVER-BUDGET: This municipality includes trash removal on the water invoicing. Customer was being billed incorrectly for CAM trash removal so it was corrected but after 2022 budgeting was complete. Variance will be permanent.</t>
  </si>
  <si>
    <t xml:space="preserve">UNDER BUDGET - Due to timing of invoice for plant replacements. </t>
  </si>
  <si>
    <t>UNDER BUDGET:  Positive variance trash services are less than anticipated.</t>
  </si>
  <si>
    <t xml:space="preserve">OVER BUDGET: playing catch up from when the bills stopped being received and paid. </t>
  </si>
  <si>
    <t xml:space="preserve">RECLASS- the bill is only being applied to 1 PID at this park, when it should be split across all 10 PIDs. </t>
  </si>
  <si>
    <t>OVER-BUDGET: this account has had issues with late fees, lost bills and extra pick ups.</t>
  </si>
  <si>
    <t>UNDER BUDGET:  Positive variance trash removal 2022 budget overstated</t>
  </si>
  <si>
    <t>UNDER BUDGET:  Favorable variance as trash removal costs were less than anticipated</t>
  </si>
  <si>
    <t xml:space="preserve">OVER BUDGET: late fees, extra services and under budgeting caused this over budget. </t>
  </si>
  <si>
    <t xml:space="preserve">br46470 </t>
  </si>
  <si>
    <t xml:space="preserve">br46472 </t>
  </si>
  <si>
    <t>OVER-BUDGET: Trouble in this account has caused missed bills, late fees, and extra trips.</t>
  </si>
  <si>
    <t xml:space="preserve">OVER-BUDGET: We have had many issues with this account, I am assuming late fees and added pick-ups driving expenses up. Also possible service prices increased after budget was built. </t>
  </si>
  <si>
    <t>RECLASS: Trash removal services from 10/2021 - 12/2021 paid in 2022 pertain to vacant space. Reclass to 58425-000</t>
  </si>
  <si>
    <t>UNDER BUDGET: Due to freq of cleaning and scope; contract in place for 2023</t>
  </si>
  <si>
    <t>OVER-BUDGET: Due to trash overages and haul-away services due to illegal dumping.</t>
  </si>
  <si>
    <t>UNDER-BUDGET: Reforecast correction submitted to reflect actual amount spent for January 2022.</t>
  </si>
  <si>
    <t xml:space="preserve">OVER BUDGET - Recycling whole property. New requirement. </t>
  </si>
  <si>
    <t xml:space="preserve">OVER BUDGET: Not sure why this building came in over budget for its allocation of trash. </t>
  </si>
  <si>
    <t>RECLASS: bill was being coded only to 1 PID out of 10, so reclass will need to take place to correct this</t>
  </si>
  <si>
    <t>UNDER-BUDGET: Due to expense was overbudgeted for this PID.</t>
  </si>
  <si>
    <t xml:space="preserve">OVER BUDGET: This is a franchise City and the minimum dumpster size &amp; weekly pickups are being charged. Apparently there was a large % increase over the 2021 fees.  Please note that there isn't a single piece of trash EVER in this dumpster and these fees are the minimum amount required to be paid by a building this size.  Each tenant has their own dumpster at this location and the GL trash fees are entirely for naught. </t>
  </si>
  <si>
    <t xml:space="preserve">bt46792 </t>
  </si>
  <si>
    <t>POSITIVE VARIANCE: Previous month accruals reversed-greater than actual due. The trash service was decreased from 6 days/week to 3 days/week.</t>
  </si>
  <si>
    <t>UNDER-BUDGET: Due to not receiving parking lot sweeping YTD as budgeted for 2022.</t>
  </si>
  <si>
    <t>UNDERBUDGET: Variance due to Dec's trash invoice being coded to CP III instead and it needs to be reclassed to CP II.</t>
  </si>
  <si>
    <t xml:space="preserve">UNDER BUDGET: Less usage/weight billing than expected. </t>
  </si>
  <si>
    <t>OVER BUDGET- Original budget did not include waste removal. Will be move into TT name in 2023.</t>
  </si>
  <si>
    <t>NEGATIVE VARIANCE: (5k) Expenses were reclassed to 50810-028 per 2022 budget</t>
  </si>
  <si>
    <t>OVER BUDGET: Not sure why this expense was budgeted lower than actuals for 2021, which were almost $12k. Either way, there is a 27% increase YOY. Fuel surcharges and regulatory fees increased by $2200 YOY - 63%</t>
  </si>
  <si>
    <t xml:space="preserve">br47279 </t>
  </si>
  <si>
    <t>RECLASS: Dec's trash bill was coded to this PID in error. It should have been coded to CP II (br47278)</t>
  </si>
  <si>
    <t>POSITIVE VARIANCE: Due to 2022 charges posted on Q1 2023</t>
  </si>
  <si>
    <t xml:space="preserve">OVER-BUDGET:  Due to unbudgeted trash removal service provided by Ontario Municipal Utilities Co. Trash service is included with water &amp; sewer acct for 1920 &amp; 1930 Rochester.  </t>
  </si>
  <si>
    <t>OVER-BUDGET:  Due to higher than anticipated trash removal fees.</t>
  </si>
  <si>
    <t>OVER-BUDGET: CAM Trash Removal higher than anticipated primarily due to estimates budgeted being lower than actual costs.  Variance will continue to increase throughout the year.</t>
  </si>
  <si>
    <t>UNDER BUDGET: Variance due to the frequency of cleaning. Budget based on previous year</t>
  </si>
  <si>
    <t>UNDER BUDGET - Trash service contract not assumed by Link in acquisition.</t>
  </si>
  <si>
    <t>UNDER-BUDGET: Expense budgeted for portering in this account but incurred in Acct: 50810-000</t>
  </si>
  <si>
    <t>OVER-BUDGET: 3 months of past due 2022 expenses paid in Jan. due to billing error.</t>
  </si>
  <si>
    <t xml:space="preserve">OVER BUDGET: Due to unbudgeted $5k September electronic recycling event. </t>
  </si>
  <si>
    <t>NEGATIVE VARIANCE: Due to YTD accruals being more than budgeted accruals.</t>
  </si>
  <si>
    <t>UNDER BUDGET: Due to TT handling the trash service.</t>
  </si>
  <si>
    <t>POSTIVE VARIANCE - 2022 expenses paid in 2023 reclassed out of account.  Only one (1) month of 2023 Trash has been paid YTD.</t>
  </si>
  <si>
    <t>UNDER-BUDGET: need allocation from br44178</t>
  </si>
  <si>
    <t>RECLASS - $2,674 to be reclassed to Lamar br44173 for contract trash removal.</t>
  </si>
  <si>
    <t>OVERBUDGET: original budget was $10k, says -$2k. Need to discuss with Vanessa.</t>
  </si>
  <si>
    <t>OVER BUDGET: Trash expense increase due to excess illegal dumping and increase trash services.</t>
  </si>
  <si>
    <t>UNDERBUDGET: this will be corrected to be flat once reclasses are done.  Cass is not allocating this bill correctly to both br44100 and br44183.</t>
  </si>
  <si>
    <t>SW-Variance related to accruals from accounting.</t>
  </si>
  <si>
    <t>POSTIVE VARIANCE - timing of invoice due accural from Q1 January</t>
  </si>
  <si>
    <t xml:space="preserve"> NEGATIVE VARIANCE due to March utility accrual</t>
  </si>
  <si>
    <t xml:space="preserve">NEGATIVE VARIANCE due to 9/2022 accruals </t>
  </si>
  <si>
    <t xml:space="preserve">NEGATIVE VARIANCE due to September accruals </t>
  </si>
  <si>
    <t xml:space="preserve">POSITIVE VARIANCE due to missing invoices for September and October. Athens bought out Calmet so transition process caused delays in billing.     </t>
  </si>
  <si>
    <t>SW Variance related to accruals for tree trimming &amp; Overseeding to be completed 11/22.</t>
  </si>
  <si>
    <t xml:space="preserve">POSITIVE VARIANCE: 2022 Trash expenses dating back to October. Uptick in illegal dumping and bulky item pick-ups. Processing service contract with Waste Not Consulting to consolidate accounts to one monthly payment with trash management vendor who can provide stability. </t>
  </si>
  <si>
    <t>OVER BUDGET: Trash services were shut off due to invoices not being paid timely. Had to have 3rd party vendor remove trash until WM account was reactivated. MM</t>
  </si>
  <si>
    <t xml:space="preserve">RECLASS: need to move to DA - trash is for Cherokee who is a FS customer in a NNN building. </t>
  </si>
  <si>
    <t>POSITIVE VARIANCE -Due to less than anticipated trash for the month of February and March.</t>
  </si>
  <si>
    <t>NEGATIVE VARIANCE: Due to accrual to due timing of December invoices payment</t>
  </si>
  <si>
    <t xml:space="preserve">POSITIVE VARIANCE - invoices for trash were just received and will be posted. </t>
  </si>
  <si>
    <t>POSITIVE VARIANCE: Invoice accrual missed; will catch up once billing is corrected.</t>
  </si>
  <si>
    <t xml:space="preserve">OVER BUDGET: Due to illegal dumping removal which was not budgeted. </t>
  </si>
  <si>
    <t>OVER;BUDGET: service agreement changed mid-year; new contract higher than previous.</t>
  </si>
  <si>
    <t>OVER BUDGET: Variance due to additional trash removal services provided by BSMI when WM shut down account due to non-payment.  MM</t>
  </si>
  <si>
    <t>Underbudget - Trash invoices have not been paid on a monthly basis.  Only five (5) invoices are on the GL.  Some invoices were paid on AD credit card.</t>
  </si>
  <si>
    <t>OVER BUDGET due to bill late for December 2022 trash.  Rev Payable After Cutoff v0012749</t>
  </si>
  <si>
    <t>NEGATIVE VARIANCE: due to accrual of prior invoices and increase in services</t>
  </si>
  <si>
    <t>OVER-BUDGET - Excessive trash dumping.</t>
  </si>
  <si>
    <t>SW-double payments made at transition time (July/August) difference in accruals to be reversed</t>
  </si>
  <si>
    <t>Under budget, variance reflects fewer bulk pick ups than budget estimate.</t>
  </si>
  <si>
    <t>OVER-BUDGET - vendor change lead to increase in monthly charges, increased cost of service</t>
  </si>
  <si>
    <t xml:space="preserve">OVER-BUDGET - we just received invoices for trash. trash is around $2,263.38 a month.  budget that was added is incorrect. </t>
  </si>
  <si>
    <t xml:space="preserve">OVER BUDGET: Due to PSB acquisition and accruals that were carried over from PSB accounting. PM not able to verify accrual amounts as they are only listed as journal entries and not payables. </t>
  </si>
  <si>
    <t>NEGATIVE VARIANCE due to January utility accrual</t>
  </si>
  <si>
    <t>OVER-BUDGET - Accruals.</t>
  </si>
  <si>
    <t>SW double payments made at transition time (July/Aug); the difference in accruals to be reversed by accounting</t>
  </si>
  <si>
    <t xml:space="preserve">br44322 </t>
  </si>
  <si>
    <t xml:space="preserve">OVER-BUDGET: I'm looking into a $14k charge that is a journal entry. I'm not sure why it's there. </t>
  </si>
  <si>
    <t>NEGATIVE VARIANCE due to March utility accrual</t>
  </si>
  <si>
    <t>UNDER-BUDGET of $5k due to less trash removal cost</t>
  </si>
  <si>
    <t xml:space="preserve">br44312 </t>
  </si>
  <si>
    <t>OVERBUDGET - exceeded contingency in PSB Budget due to increased site needs</t>
  </si>
  <si>
    <t>OVER-BUDGET: Second trash contract added, includes delivery and set up.</t>
  </si>
  <si>
    <t xml:space="preserve">OVER-BUDGET: Due to terminating SMS recurring landscaping services and contracting with Legacy vendor in mid-season.  </t>
  </si>
  <si>
    <t>UNDER-BUDGET contracted amount less than budgeted</t>
  </si>
  <si>
    <t xml:space="preserve">POSATIVE VARIANCE - TT still maintaining landscape until LL bids out per agreement   </t>
  </si>
  <si>
    <t>OVER BUDGET/NEGATIVE VARIANCE: Landscape invoices from 2022 were missed and paid in Q1 of 2023.</t>
  </si>
  <si>
    <t xml:space="preserve">OVER-BUDGET: Contract landscaping higher than budgeted.  </t>
  </si>
  <si>
    <t>RECLASS: Pine straw installation accrued to the incorrect GL account. To be reclassed to 50905-006 [CAM] Landscaping - Reactive.</t>
  </si>
  <si>
    <t>POSITIVE VARIANCE: Contracted amount increased $64 due to switching from Landcare to SMS affiliate beginning in May 2022. Reclassed expenses in August driving positive variance.</t>
  </si>
  <si>
    <t>UNDERBUDGET: Services not preformed or invoiced due to SMS contract</t>
  </si>
  <si>
    <t>OVER-BUDGET: Transitioned landscaping outside of SMS mid-season resulting in increased expense.</t>
  </si>
  <si>
    <t>POSITIVE VARIANCE: Landscaping has been taken outside of SMS since 12/2022. SMS billed us for February 2023 so we are waiting for a refund.</t>
  </si>
  <si>
    <t>POSITIVE VARIANCE due to missing Jan recurring landscape invoice not paid in qtr 1</t>
  </si>
  <si>
    <t xml:space="preserve">NEGATIVE VARIANCE due to unbudgeted tree removal work that was needed as well as an annual mulch application.  We are expecting a credit back from SMS for the mulch application since we believe this should have been part of the baseline. </t>
  </si>
  <si>
    <t xml:space="preserve">br40338 </t>
  </si>
  <si>
    <t>UNDER BUDGET due to recurring landscaping invoices missed for multiple months in 2022</t>
  </si>
  <si>
    <t xml:space="preserve">NEGATIVE VARIANCE due to SMS integration and monthly maint costs being higher than anticipated </t>
  </si>
  <si>
    <t xml:space="preserve">br40347 </t>
  </si>
  <si>
    <t>OVER-BUDGET: CAM Landscaping more than anticipated due to weekly services still being needed at the property.  Amount budgeted was for every other week service, which is not market standard.</t>
  </si>
  <si>
    <t xml:space="preserve">OVER-BUDGET: CAM Landscaping-Recurring was higher than budgeted primarily due to the year-end maintenance expense that posted in January 2023 ($2K). </t>
  </si>
  <si>
    <t xml:space="preserve">NEGATIVE VARIANCE: Includes prior year adjustment for June 2022 service. </t>
  </si>
  <si>
    <t>OVER BUDGET: Related to terminating SMS Landscaping and contracting with Legacy vendor at a premium due to services needed mid-season.</t>
  </si>
  <si>
    <t xml:space="preserve">br40331 </t>
  </si>
  <si>
    <t xml:space="preserve">OVER-BUDGET: CAM Landscaping more than anticipated due to weekly services still being needed at the property.  Amount budgeted was for every other week service, which is not market standard. </t>
  </si>
  <si>
    <t xml:space="preserve">UNDER BUDGET due to SMS Landscape costs being less than anticipated. </t>
  </si>
  <si>
    <t xml:space="preserve"> UNDER BUDGET due to landscape costs being less than expected due to SMS integration</t>
  </si>
  <si>
    <t xml:space="preserve">NEGATIVE VARIANCE: Includes prior year adjustment. </t>
  </si>
  <si>
    <t xml:space="preserve">OVER-BUDGET: CAM Landscaping-Recurring was higher than budgeted primarily due to the year-end maintenance expense that posted in January 2023 ($3K).  </t>
  </si>
  <si>
    <t xml:space="preserve">UNDER BUDGET slightly due to SMS integration and bills be lower than anticipated. </t>
  </si>
  <si>
    <t>UNDER-BUDGET: Landscaping decrease expense due to switch over to SMS platform.</t>
  </si>
  <si>
    <t>NEGATIVE VARIANCE: monthly landscaping cost from switching to SMS.</t>
  </si>
  <si>
    <t>UNDER BUDGET: Contract savings due to switch to SMS.</t>
  </si>
  <si>
    <t>UNDER BUDGET: Cost savings due to change in vendors to SMS.</t>
  </si>
  <si>
    <t>UNDER BUDGET: Contract savings due to change to SMS.</t>
  </si>
  <si>
    <t>POSITIVE VARIANCE due to favorable negotiation of contract with SMS.</t>
  </si>
  <si>
    <t>Over Budget: Related to terminating SMS Landscaping and contracting with Legacy vendor at a premium due to services needed mid-season.</t>
  </si>
  <si>
    <t>OVER-BUDGET: Due to terminating SMS recurring landscaping services and contracting with Legacy vendor mid-season.</t>
  </si>
  <si>
    <t xml:space="preserve">OVER-BUDGET: Landscaping maintenance expense higher than anticipated. </t>
  </si>
  <si>
    <t>OVER BUDGET: monthly cost increased with SMS takeover</t>
  </si>
  <si>
    <t xml:space="preserve">OVER BUDGET: cost increase after SMS takeover. </t>
  </si>
  <si>
    <t xml:space="preserve">OVER-BUDGET: Landscape maintenance not budgeted for mulch. </t>
  </si>
  <si>
    <t>Contract Landscaping: Over Budget Related to terminating SMS Landscaping and contracting with Legacy vendor at a premium due to services needed mid-season.</t>
  </si>
  <si>
    <t xml:space="preserve">UNDER-BUDGET: CAM Landscaping was less than budgeted primarily due to less than anticipated monthly expenses.  </t>
  </si>
  <si>
    <t xml:space="preserve">OVER-BUDGET: Landscape maintenance expense higher than anticipated. </t>
  </si>
  <si>
    <t xml:space="preserve">OVER BUDGET: prices increased with SMS takeover. </t>
  </si>
  <si>
    <t xml:space="preserve">UNDER-BUDGET: CAM Contract Landscaping was less than budgeted primarily due to the less than anticipated monthly maintenance expense as well as the monthly costs reducing  after SMS was contracted to perform the landscape maintenance.  </t>
  </si>
  <si>
    <t>OVER-BUDGET: CAM Landscaping - Recurring was higher than budgeted primarily due an increase in the maintenance costs.</t>
  </si>
  <si>
    <t xml:space="preserve">UNDERBUDGET: less than budgted due to SMS </t>
  </si>
  <si>
    <t>OVER BUDGET. $563/mo budgeted. Actual expense approx. $1400/mo. Accrued approx. $1400 for annual merit, fruit stop &amp; fertilizer - should be coded to 50905-006.</t>
  </si>
  <si>
    <t>OVER BUDGET: $7.8k- SMS landscape scope and cost increased with platform transition. 2022 budget assumed previous contract cost.</t>
  </si>
  <si>
    <t xml:space="preserve">br42133 </t>
  </si>
  <si>
    <t xml:space="preserve">OVER BUDGET - approx $1k/mo budgeted actual expense approx $1400/mo accrued approx $1300 for annual merit fruit stop fertalizer - should be budgeted to 50905-006 </t>
  </si>
  <si>
    <t>UNDER BUDGET - actual recurring landscaping exp higher than budgeted</t>
  </si>
  <si>
    <t xml:space="preserve">OVER BUDGET - Inspections and maintenance of the stormwater pond was classed to this account instead of Landscaping CAM. </t>
  </si>
  <si>
    <t xml:space="preserve">UNDER BUDGET:  The landscaping contract with SMS is below the previous contract and what was budgeted. </t>
  </si>
  <si>
    <t>OVER BUDGET. $953/mo budgeted, actual expense approx. $1500/mo. Includes accrual for approx. $1400 for annual merit, fruit stop and fertilizer which should be accrued for in 50905-006.</t>
  </si>
  <si>
    <t>UNDER BUDGET: Pond service not completed or billed in Q1.</t>
  </si>
  <si>
    <t xml:space="preserve">bp42340 </t>
  </si>
  <si>
    <t xml:space="preserve">RECLASS / NEGATIVE VARIANCE: 2021 annual tree trimming paid in March 2022 ($5.5k) to be reclassed from 50905-000 to 50905-006 </t>
  </si>
  <si>
    <t xml:space="preserve">RECLASS: Annual tree trimming ($5k) reclass to 50905-006 </t>
  </si>
  <si>
    <t xml:space="preserve">POSITIVE VARIANCE- Landscaping was former tenant responsibility. Landscaping service scheduled for 4/23 completion.   </t>
  </si>
  <si>
    <t>OVER-BUDGET: Variance reflects higher contract landscaping expense than budgeted.</t>
  </si>
  <si>
    <t>POSITIVE VARIANCE: Monthly contract budgeted in this account but incurred in 50905-006 with SMS transition.</t>
  </si>
  <si>
    <t xml:space="preserve">UNDERBUGET: With SMS cost were less than budgeted </t>
  </si>
  <si>
    <t>UNDER BUDGET. Expense lowered upon onboarding of SMS.</t>
  </si>
  <si>
    <t xml:space="preserve">OVER BUDGET. Approx. $1500/mo budgeted. Actual expense approx. $2100/mo. </t>
  </si>
  <si>
    <t>UNDER-BUDGET: cost savings found in landscaping services to date.</t>
  </si>
  <si>
    <t>POSITIVE VARIANCE: Timing variance; delay of receipt of invoices.</t>
  </si>
  <si>
    <t>OVER BUDGET - Due to switch from SMS to legacy vendor in 2022.</t>
  </si>
  <si>
    <t>OVER-BUDGET: Due to terminating SMS recurring landscaping services and contracting with Legacy vendor in mid-season.</t>
  </si>
  <si>
    <t xml:space="preserve">UNDER-BUDGET Change in landscaping contract dates  </t>
  </si>
  <si>
    <t>OVER BUDGET: Due to vendor change in the beginning of the season resulting in monthly costs higher than budgeted</t>
  </si>
  <si>
    <t xml:space="preserve">OVER-BUDGET: Landscape maintenance expense higher than anticipated. Mulch not budgeted. </t>
  </si>
  <si>
    <t>OVER-BUDGET:  SMS did not take this property.  Eagle Oaks started July.  Pricing went up from $704 a month to $919 a month.  Reclass needed for invoice coded as Monthly charges.  $1461 needs to be replaced to repairs</t>
  </si>
  <si>
    <t xml:space="preserve">bt42467 </t>
  </si>
  <si>
    <t>OVER BUDGET: discovered late that LL responsible for landscaping per the lease, and to be billed back in TICAM; contract setup with SMS and 2023 budget correctly reflects this service.</t>
  </si>
  <si>
    <t xml:space="preserve">UNDER BUDGET- 7/22 Landscaping invoice not paid due to work not being performed by affiliate. </t>
  </si>
  <si>
    <t xml:space="preserve">UNDER BUDGET- Former PM Budgeted for landscaping, TT is taking care of their own landscaping.    </t>
  </si>
  <si>
    <t xml:space="preserve">    UNDER BUDGET- SMS monthly cost cheaper than original monthly budget landscape amount. 7/22 invoice not paid due to site not being serviced.</t>
  </si>
  <si>
    <t>OVER-BUDGET: Monthly contract higher than anticipated.</t>
  </si>
  <si>
    <t xml:space="preserve">UNDERBUDGET: with SMS less than budgeted </t>
  </si>
  <si>
    <t>UNDER-BUDGET: (3k) Landscaping decrease expense due to switch over to SMS platform</t>
  </si>
  <si>
    <t>OVER-BUDGET: Actual landscaping expense higher than anticipated due to removal SMS affiliate &amp; sourcing alternate vendor.</t>
  </si>
  <si>
    <t xml:space="preserve"> UNDER BUDGET: We are missing one month of invoices; however, will still be approx. $10k under budget due to SMS vendor selection.  </t>
  </si>
  <si>
    <t xml:space="preserve">UNDER-BUDGET: All landscaping maintenance invoices received, expense less than anticipated. </t>
  </si>
  <si>
    <t xml:space="preserve"> UNDER BUDGET: Still waiting for November invoice; however, we will be under budget due to the SMS vendor selection differing from quotes received last year.  </t>
  </si>
  <si>
    <t>POSITIVE VARIANCE due to favorable negotiation of contract with SMS.  Offset with Landscaping account below.</t>
  </si>
  <si>
    <t>UNDER BUDGET - Due to Contract Landscaping needs less than anticipated.</t>
  </si>
  <si>
    <t xml:space="preserve">OVER-BUDGET: Landscaping repairs higher than anticipated. </t>
  </si>
  <si>
    <t>OVERBUDGET: Contract expenses more than budgeted, including SMS expenses.</t>
  </si>
  <si>
    <t>UNDER-BUDGET - less than anticipated landscaping due to SMS affiliates not completing work as contracted</t>
  </si>
  <si>
    <t>RECLASS: CAM Landscaping-Recurring were higher than budgeted primarily due to the expense for the 2022 tree trimming which should be allocated to the GL code Landscaping Reactive ($9K).</t>
  </si>
  <si>
    <t xml:space="preserve">  OVERBUDGET: Contract expenses more than budgeted, including SMS expenses.  </t>
  </si>
  <si>
    <t>OVER BUDGET: Moved to SMS from legacy vendor; scope and pricing change</t>
  </si>
  <si>
    <t>OVER-BUDGET: due to changeover to SMS. Variance will continue to year end.</t>
  </si>
  <si>
    <t xml:space="preserve"> UNDER BUDGET: Contract savings in switching to SMS.</t>
  </si>
  <si>
    <t>OVER-BUDGET: Higher than anticipated contract landscaping cost with SMS switchover.</t>
  </si>
  <si>
    <t>UNDER BUDGET: Due to saving realized by switching to SMS.</t>
  </si>
  <si>
    <t>UNDER BUDGET: Due to price reduction on landscape and pond maintenance with SMS.</t>
  </si>
  <si>
    <t>UNDER BUDGET: Due to switching to SMS, funds were saved</t>
  </si>
  <si>
    <t>POSITIVE VARIANCE: Due to missing accrual for October.</t>
  </si>
  <si>
    <t>UNDERBUDGET: contract expenses less than expected</t>
  </si>
  <si>
    <t>OVER BUDGET: Contract expenses more than budgeted, included SMS expenses.</t>
  </si>
  <si>
    <t>UNDER-BUDGET: due to changeover to SMS. Variance will continue to year end.</t>
  </si>
  <si>
    <t xml:space="preserve">br46164 </t>
  </si>
  <si>
    <t>UNDER BUDGET: Due to a change in contracts, the monthly cost of landscaping went down for several months before being terminated for poor service.</t>
  </si>
  <si>
    <t>OVER-BUDGET: Due to pond maintenance cut. This work was not budgeted in 2023. This will be budgeted in 2024.</t>
  </si>
  <si>
    <t xml:space="preserve">bt45413 </t>
  </si>
  <si>
    <t xml:space="preserve">UNDER BUDGET:  The quarterly mowing of the land was budgeted in contract landscaping but due to changes in the SOP, being coded to Landscaping other.  No overall variance. </t>
  </si>
  <si>
    <t xml:space="preserve">OVER-BUDGET: Landscaping maintenance expense more than anticipated. </t>
  </si>
  <si>
    <t xml:space="preserve">OVER-BUDGET: Landscape maintenance higher than anticipated. </t>
  </si>
  <si>
    <t>UNDERBUDGET. Approx. $2500 for plant replacements/upgrades not utilized. Approx. $2500 irrigation repairs not utilized.</t>
  </si>
  <si>
    <t>Over Budget Related to terminating SMS Landscaping and contracting with Legacy vendor at a premium due to services needed mid-season.</t>
  </si>
  <si>
    <t>UNDER BUDGET:  Building was hit by a tornado in late March. As a result, budgeted landscape projects were put on hold until restoration of building is completed in early 2023.</t>
  </si>
  <si>
    <t>UNDER BUDGET: Funds saved due to switching to SMS</t>
  </si>
  <si>
    <t xml:space="preserve">UNDER BUDGET due to unrealized allowance for dead tree removal/storm cleanup.  </t>
  </si>
  <si>
    <t>OVER-BUDGET: Due to pond maintenance cut that was not budgeted in 2023. This is a QLTY service that will be budgeted starting 2024.</t>
  </si>
  <si>
    <t>OVER-BUDGET: Due to pond maintenance cut. This was not budgeted in 2023. Moving forward, this has been budgeted for 2024.</t>
  </si>
  <si>
    <t xml:space="preserve">bt45061 </t>
  </si>
  <si>
    <t>UNDER-BUDGET: Awarded a different landscape contractor that offered a more favorable contract cost than originally budgeted resulting in positive variance.</t>
  </si>
  <si>
    <t xml:space="preserve">bt45067 </t>
  </si>
  <si>
    <t>OVER-BUDGET: Additional spring clean-up needed due to lack of maintenance at beginning of season.</t>
  </si>
  <si>
    <t xml:space="preserve">UNDER-BUDGET: Landscaping maintenance expense less than anticipated. </t>
  </si>
  <si>
    <t>OVER BUDGET - Due to switch from SMS to legacy vendor. And 2 BX Tour Preps.</t>
  </si>
  <si>
    <t>POSITIVE VARIANCE: 8/22-11/22 landscaping invoices not yet received from vendor; expense accrual will be added before year end.</t>
  </si>
  <si>
    <t>RECLASS: Old landscape invoices from April 2021- Nov 2021 paid in 2022. Will ask that these be reclassed so the new tenant that moved in in 2022 does not need to pay for it @ $4,800.</t>
  </si>
  <si>
    <t xml:space="preserve">bt45417 </t>
  </si>
  <si>
    <t>OVER-BUDGET Services not needed at this location</t>
  </si>
  <si>
    <t>UNDER BUDGET: SMS became the provider mid-year and the monthly costs are lower than the previous provider creating a positive variance the remainder of the year.</t>
  </si>
  <si>
    <t xml:space="preserve">UNDERBUDGET: no services provided per SMS contract set up </t>
  </si>
  <si>
    <t>OVER-BUDGET:  SMS did not take this site; Summer Eagle Oak does the landscaping.  The cost went up for $999 TO $1199.</t>
  </si>
  <si>
    <t>OVER_BUDGET:  Budget was planned for Prestonwood at $1702.77. SMS could not provide affiliate. Eagle Oak maintains landscape services at $2212.60 per month</t>
  </si>
  <si>
    <t>UNDER-BUDGET: Awarded a different landscape contactor that offered a more favorable contract cost than originally budgeted resulting in positive variance.</t>
  </si>
  <si>
    <t xml:space="preserve">br46884 </t>
  </si>
  <si>
    <t>UNDER BUDGET: Budgeted amount at $1000 per quarter vs SMS monthly fee of $365</t>
  </si>
  <si>
    <t>UNDER-BUDGET: Due to SMS landscaping contract did not include turf repairs which was $3,071.21 and applied to GL 50905-006.</t>
  </si>
  <si>
    <t xml:space="preserve">NEGATIVE VARIANCE due to sms integration and monthly main being higher than expected </t>
  </si>
  <si>
    <t>OVER-BUDGET: Invoices from Dec. 2022 were paid this year.</t>
  </si>
  <si>
    <t>UNDER-BUDGET: Due to a reduction in contract costs with SMS transition, furthered by the exclusion of gopher control from SMS' recurring scope.</t>
  </si>
  <si>
    <t>OVER BUDGET due to recurring landscaping not budgeted for 2023</t>
  </si>
  <si>
    <t xml:space="preserve">UNDER BUDGET:  Over accrual booked in 2022 that was reversed out in 2023 ($1,830).  Landscape contracts commence 4/1, so no incurred expenses to date.  </t>
  </si>
  <si>
    <t>UNDER BUDGET: Move to SMS from legacy vendor; scope change</t>
  </si>
  <si>
    <t>OVER-BUDGET:  SMS did not take over Landscaping.  Eagle Oak contractor for this location beginning July.  Pricing went up from $855 to $1,112</t>
  </si>
  <si>
    <t xml:space="preserve">br46360 </t>
  </si>
  <si>
    <t>RECLASS: 50905-010 Irrigation Reactive for Irrigation Audit ($2,075).</t>
  </si>
  <si>
    <t>UNDER BUDGET:  Positive variance due to 2 landscaping accounts – total budget for both accounts is $11,825 total spend in both accounts $2,572</t>
  </si>
  <si>
    <t>UNDER BUDGET: SMS became the provider mid-year and the monthly costs are lower than the previous provider creating a positive variance the remainder of the yea</t>
  </si>
  <si>
    <t>UNDER BUDGET: Positive variance landscaping budget in both accounts $10,757 actual spend $1,814</t>
  </si>
  <si>
    <t xml:space="preserve">OVERBUDGET: With SMS switch contract more than what was budgeted </t>
  </si>
  <si>
    <t xml:space="preserve">NEGATIVE VARIANCE due to sms integration and monthly maint being higher than anticipated </t>
  </si>
  <si>
    <t>UNDERBUDGET: TT took over responsiblity 8.22</t>
  </si>
  <si>
    <t xml:space="preserve">UNDERBUDGET - Need review? no invoices for this property have been received. </t>
  </si>
  <si>
    <t>NEGATIVE VARIANCE - SMS was only performing 2 services/mo, requested additional services for total 4/month. Overage $1200 each month (Jan and Feb), also pending correction: we were double billed for Feb additional services ($1200) to be credited.</t>
  </si>
  <si>
    <t>OVER BUDGET - additional landscape services due to contract issues (only counted for 2 lscape svcs / month, need 4/month). $1K per month of addnl lscape services. Also Double invoicing error in Feb to be corrected - will credit $1K</t>
  </si>
  <si>
    <t>UNDER-BUDGET: Landscape maintenance lower than budgeted due to SMS takeover.</t>
  </si>
  <si>
    <t>RECLASS: P1053258 $3,630.95 to 50905-006  RECLASS: P1111671 $3,630.94 to AR Other, this is a duplicate pmt and have requested a refund on 11/11/22.</t>
  </si>
  <si>
    <t>OVER-BUDGET: cost through SMS are at a much higher rate than anticipated over last year</t>
  </si>
  <si>
    <t xml:space="preserve">UNDER BUDGET: Over accrued in 2022, which was accrual was later reversed in 2023 causing variance ($2.5K).  Landscaping contracts commence 3/1, so this was incorrectly budgeted for 2023.  </t>
  </si>
  <si>
    <t>RECLASS: P1053258 $3,078.96 to 50905-006  RECLASS: P1111671 $3,078.85 to AR Other, this is a duplicate pmt and have requested a refund on 11/11/22.</t>
  </si>
  <si>
    <t xml:space="preserve">bt45032 </t>
  </si>
  <si>
    <t xml:space="preserve">POSITIVE VARIANCE:  Timing Variance - incorrectly budgeted landscaping for full year; contract commenced 3/1 so invoices to follow.  </t>
  </si>
  <si>
    <t xml:space="preserve">OVER BUDGET: Budget input was services from 04/22-10/22, but services were needed full year.  Corrected for 2023.  </t>
  </si>
  <si>
    <t>NEGATIVE VARIANCE: ($3K)  SMS invoiced for Landscaping services in error. Credit in process of being issued through SMS will offset charge and bring to no spend.</t>
  </si>
  <si>
    <t xml:space="preserve">UNDER-BUDGET: due to SMS landscaping contract not to take place until 04/01/2023. Recurring services were budgeted by Link team for March though we did not have contracted services.   </t>
  </si>
  <si>
    <t xml:space="preserve">bt45418 </t>
  </si>
  <si>
    <t>RECLASS -Cost to be coded to GL#573000-000 for Nonbillable R&amp;M. All costs are landlord's cost. No CAM.</t>
  </si>
  <si>
    <t>NEGATIVE VARIANCE - additional landscape services due to contract = only 2 services a month, need weekly service. SMS also double billed February additional services, overage of $2,200, pending credits.</t>
  </si>
  <si>
    <t xml:space="preserve">NEGATIVE VARIANCE: Landscape Services included costs for 2022. </t>
  </si>
  <si>
    <t>RECLASS: P1053258 $3,495.12 to 50905-006  RECLASS: P1111671 $3,495.21 to AR Other, this is a duplicate pmt and have requested a refund on 11/11/22.</t>
  </si>
  <si>
    <t xml:space="preserve">br46885 </t>
  </si>
  <si>
    <t>POSITIVE VARIANCE: Due to missing accrual from SMS for September and October services at $1430 a month.</t>
  </si>
  <si>
    <t>RECLASS: $13,841 reactive mulch for 2022 billed in recurring Q1 2023.</t>
  </si>
  <si>
    <t>UNDER BUDGET: SMS took over our landscaping monthly services at a lower monthly fee.</t>
  </si>
  <si>
    <t xml:space="preserve">NEGATIVE VARIANCE: Includes 2 additional SMS landscaping overpayments. The PM team is working to reverse the charges. </t>
  </si>
  <si>
    <t xml:space="preserve">UNDER-BUDGET: due to SMS landscaping contract not to take place until 04/01/2023. Recurring services were budgeted by Link team for March though we did not have contracted services.  </t>
  </si>
  <si>
    <t>NEGATIVE VARIANCE: 2022 Landscape Services were included in the 1st Quarter '23 billings.</t>
  </si>
  <si>
    <t>NEGATIVE VARANICE-  Weed mastication completed in May 2022 $9,000.</t>
  </si>
  <si>
    <t>NEGATIVE VARIANCE: Due to accrual of landscaping. NEGATIVE VARIANCE: Timing Variance – Invoice for July 2022 sent in January 2023 for payment.</t>
  </si>
  <si>
    <t>NEGATIVE VARIANCE: Includes 2 additional SMS landscaping overpayments. The PM team is working to reverse the charges.</t>
  </si>
  <si>
    <t>OVER-BUDGET: additional landscape maintenance needed</t>
  </si>
  <si>
    <t>OVER BUDGET: Additional landscape cleanup and mulch application needed 7/28/22 ($2K)</t>
  </si>
  <si>
    <t>OVER BUDGET: Unbudgeted tree trimming; trees were blocking tenants security cameras</t>
  </si>
  <si>
    <t xml:space="preserve">UNDER-BUDGET: Due to a reduction in contract costs with SMS transition, furthered by the removal of gopher control that is not included in SMS' recurring scope. </t>
  </si>
  <si>
    <t>OVER-BUDGET: due to cost within SMS system much higher than what was previously anticipated</t>
  </si>
  <si>
    <t>UNDER-BUDGET less landscaping due to SMS affiliates not completing contracted work</t>
  </si>
  <si>
    <t>POSITIVE VARIANCE: Landscaping invoices for July-September not received. They have been requested from vendor.</t>
  </si>
  <si>
    <t>OVER-BUDGET landscaping contract higher than budgeted due to SMS affiliate not able to complete contract work; changed to new vendor Caliber Mgmt</t>
  </si>
  <si>
    <t>UNDER-BUDGET: Contract landscaping cost lower than anticipated.</t>
  </si>
  <si>
    <t>OVER BUDGET - NEGATIVE VARIANCE: $800/month for additional landscape services. Double charge in Feb, credit coming for $800</t>
  </si>
  <si>
    <t>UNDERBUDGET: Invoice timing variance for SMS invoices.</t>
  </si>
  <si>
    <t xml:space="preserve">OVER-BUDGET: Due to continuance of weekly landscaping service through SMS. </t>
  </si>
  <si>
    <t>OVER BUDGET - due to SMS contract. The contract is in place for a 9 month period. Because this took place in May, January/February was paid to previous vendor. This will not be an issue moving into 2023.</t>
  </si>
  <si>
    <t>UNDER-BUDGET Due to change in landscaping contract dates</t>
  </si>
  <si>
    <t xml:space="preserve">bt45363 </t>
  </si>
  <si>
    <t>UNDER-BUDGET less landscaping work completed due to SMS affiliates not completing contract work</t>
  </si>
  <si>
    <t>UNDER-BUDGET - less than anticipated landscaping work due to SMS affiliates not completing contracted work</t>
  </si>
  <si>
    <t>UNDER-BUDGET less than anticipated landscaping work due to SMS affiliates not able to complete contract work</t>
  </si>
  <si>
    <t xml:space="preserve">UNDER BUDGET Due to change in landscaping contract dates  </t>
  </si>
  <si>
    <t xml:space="preserve">bt45365 </t>
  </si>
  <si>
    <t>OVER BUDGET: Due to monthly increase in cost with SMS landscaping affiliate. Half month overlap in services in May also.</t>
  </si>
  <si>
    <t>UNDER BUDGET: SMS is new landscape vendor, cost was less than expected.</t>
  </si>
  <si>
    <t xml:space="preserve">POSITIVE VARIANCE - Change in landscaping contract dates  </t>
  </si>
  <si>
    <t xml:space="preserve">UNDER BUDGET - Due to change in landscaping contract dates  </t>
  </si>
  <si>
    <t>POSITIVE VARIANCE: Reduced monthly landscaping cost from switching to SMS.</t>
  </si>
  <si>
    <t xml:space="preserve">OVER BUDGET - SMS was removed from this property last year but expected to take over in January. Budget numbers were based on SMS numbers, but we are no longer using SMS. Legacy vendor is continuing to perform maintenance. </t>
  </si>
  <si>
    <t xml:space="preserve"> OVER BUDGET - SMS was removed from this property last year but expected to take over in January. Budget numbers were based on SMS numbers, but we are no longer using SMS. Legacy vendor is continuing to perform maintenance.</t>
  </si>
  <si>
    <t>UNDER BUDGET: Actual lower than anticipated budget amt.</t>
  </si>
  <si>
    <t>UNDER BUDGET: Due to scope budgeted for 2022 to actual performed/needed. Adjusted for 2023</t>
  </si>
  <si>
    <t>POSITIVE VARIANCE: Missing November Landscape Invoice</t>
  </si>
  <si>
    <t xml:space="preserve">POSITIVE VARIANCE: Timing variance - missing November invoice. </t>
  </si>
  <si>
    <t>UNDER BUDGET: SMS contracted as new landscaping service, came in under budget when services switched to SMS.</t>
  </si>
  <si>
    <t>OVER BUDGET: monthly landscape exp lower than budgeted</t>
  </si>
  <si>
    <t xml:space="preserve"> OVER BUDGET: Development asset turned stabilized 06/1/2021. Property managed under Hampshire platform from 1/22 to 4/22. Transition issues from ownership platform mid year causing discrepancy in expenses and operating budget.  </t>
  </si>
  <si>
    <t>NEGATIVE VARIANCE: ($2,600)  SMS invoiced for Landscaping services in error. Credit in process of being issued through SMS will offset charge and bring to no spend.</t>
  </si>
  <si>
    <t>OVER BUDGET - Due to switch from SMS Landscaping to legacy vendor.</t>
  </si>
  <si>
    <t>POSITIVE VARIANCE:  SMS pricing has yielded a positive variance thus far.</t>
  </si>
  <si>
    <t>UNDER BUDGET: TT manages this service and took over the landscape contract sooner than anticipated.</t>
  </si>
  <si>
    <t xml:space="preserve">UNDER BUDGET: Switching to SMS saved money. </t>
  </si>
  <si>
    <t>UNDER BUDGET: Due to minor savings from new vendor taking over landscape services once SMS came on board.</t>
  </si>
  <si>
    <t>OVER-BUDGET: Monthly cost increased $400+ with use of SMS affiliate.</t>
  </si>
  <si>
    <t>OVER BUDGET: Due to new SMS vendor costing $400 more per month.</t>
  </si>
  <si>
    <t>UNDER BUDGET: SMS is new contracted landscaper, came in lower than budgeted.</t>
  </si>
  <si>
    <t>RECLASS. Detention pond service needs to be reclassed to CAM Landscaping Reactive.  50905-006</t>
  </si>
  <si>
    <t>OVER-BUDGET: SMS Platform landscape transition - scope and expense understated in 2022 budget.</t>
  </si>
  <si>
    <t>UNDER BUDGET- Contract landscaping changed to new vendor, monthly amounts are lower.</t>
  </si>
  <si>
    <t>POSITIVE VARIANCE: timing accrual for landscaping items which will take place later in the year</t>
  </si>
  <si>
    <t xml:space="preserve">OVER-BUDGET: Landscaping maintenance more than anticipated. </t>
  </si>
  <si>
    <t>UNDER BUDGET -2022 Budget had assumed landscape maintenance as $1.1K. Actual Costs were significantly lower than budgeted. Vendor services were changed in August '22.</t>
  </si>
  <si>
    <t>OVER BUDGET - SMS was removed from this property last year but expected to take over in January. Budget numbers were based on SMS numbers, but we are no longer using SMS. Legacy vendor is continuing to perform maintenance</t>
  </si>
  <si>
    <t>OVER BUDGET - SMS was removed from this property last year but expected to take over in January. Budget numbers were based on SMS numbers, but we are no longer using SMS. Legacy vendor is continuing to perform maintenance.</t>
  </si>
  <si>
    <t>UNDER-BUDGET: Mainly due to lack of a January 2022 monthly landscaping invoice. Reached out to vendor; confirmed no open invoices.</t>
  </si>
  <si>
    <t xml:space="preserve">UNDER BUDGET -2022 Budget had assumed landscape maintenance as $1.1K. Actual Costs were significantly lower than budgeted. Vendor services were changed in August '22. </t>
  </si>
  <si>
    <t>OVERBUDGET: $4k of unbudgeted tree trimming</t>
  </si>
  <si>
    <t>UNDER BUDGET-Bed cleanup and tree trimming budgeted and not completed in 2022.</t>
  </si>
  <si>
    <t>POSITIVE VARIANCE - Timing - Pending invoices for Q4</t>
  </si>
  <si>
    <t>UNDERBUDGET: contract expenses less than expected.</t>
  </si>
  <si>
    <t>OVER-BUDGET:  Landcare monthly was $779; sms did not take this landscaping.  Eagle is $1199 Per month.</t>
  </si>
  <si>
    <t>UNDER-BUDGET: Contract landscaping cost lower than expected</t>
  </si>
  <si>
    <t>UNDERBUDGET: Contract was switched to SMS in 3/2022</t>
  </si>
  <si>
    <t xml:space="preserve">bt40781 </t>
  </si>
  <si>
    <t>OVER BUDGET - Due to switch from SMS to legacy vendor.</t>
  </si>
  <si>
    <t>UNDER BUDGET - SMS contract lower than previous contract</t>
  </si>
  <si>
    <t xml:space="preserve">OVER-BUDGET: Budget based off historical data. Landscaping with SMS increased significantly. </t>
  </si>
  <si>
    <t>UNDER BUDGET: 2022 budget included contracted increase for higher quality service. Contract decreased even more once SMS took over.</t>
  </si>
  <si>
    <t>UNDER BUDGET:  Building was completed later than expected.</t>
  </si>
  <si>
    <t xml:space="preserve"> Under budget: Tree trimming/ mulch installation under Prime Tour Job code  </t>
  </si>
  <si>
    <t>RECLASS: Mulch should have been coded to landscaping reactive.</t>
  </si>
  <si>
    <t>UNDER BUDGET: Due to budgeting for an increase in quality services for 2022; expense further decreased with start of SMS.</t>
  </si>
  <si>
    <t>UNDER BUDGET: Due to minor savings with change of landscaping company when SMS took over. Service shows.</t>
  </si>
  <si>
    <t xml:space="preserve">OVER-BUDGET: Budget is based on pricing before SMS. SMS monthly charged increased. </t>
  </si>
  <si>
    <t>OVER-BUDGET: Budget based off historical data. Landscaping with SMS increased significantly.</t>
  </si>
  <si>
    <t>UNDER BUDGET:  Due to switch to SMS for landscape maintenance that resulted in lower monthly cost.</t>
  </si>
  <si>
    <t>UNDER-BUDGET: Reactive landscaping has not met contingencies to date.</t>
  </si>
  <si>
    <t>OVER BUDGET:  Negative variance as expense exceeded budget.</t>
  </si>
  <si>
    <t>OVER BUDGET: Negative variance in this category but the total budget is both categories is 9,312 total spend is 6,588 overall under budget for landscaping</t>
  </si>
  <si>
    <t xml:space="preserve">OVERBUDGET: Negative variance due to expenses not hitting 2022 calendar instead of 2023. </t>
  </si>
  <si>
    <t>OVERBUDGET: Had multiple necessary landscape repairs. Underbudget in contract landscape</t>
  </si>
  <si>
    <t>UNDER BUDGET - Landscaping contract lower than expected.</t>
  </si>
  <si>
    <t>UNDER BUDGET: SMS took over monthly maintenance services at a lower monthly rate.</t>
  </si>
  <si>
    <t>UNDER BUDGET- 1/22-4/22 charged only $200 monthly, instead of budgeted $3800 monthly amount.</t>
  </si>
  <si>
    <t xml:space="preserve">UNDER-BUDGET: (4K) Acquisition budget assumed higher contracted costs. Savings may be due to switch over to SMS platform and better pricing than prior owner. </t>
  </si>
  <si>
    <t>POSITIVE VARIANCE: Less Landscaping service than expected.</t>
  </si>
  <si>
    <t xml:space="preserve">UNDER BUDGET - Landscape revisions as part of repositioning eliminated much of the buildings landscape to be maintained   </t>
  </si>
  <si>
    <t>NEGATIVE VARIANCE- Accruals skewing actuals</t>
  </si>
  <si>
    <t>NEGATIVE VARIANCE- Accruals are skewing actuals</t>
  </si>
  <si>
    <t>NEGATIVE VARIANCE- SMS invoices not being submitted to counter the accruals</t>
  </si>
  <si>
    <t xml:space="preserve">POSITIVE VARIANCE due to budgeting error; over estimated monthly landscape expense when the budget was created. </t>
  </si>
  <si>
    <t>br40373b</t>
  </si>
  <si>
    <t>NEGATIVE VARIANCE due to SMS integration and monthly main costs being higher than anticipated</t>
  </si>
  <si>
    <t>UNDER BUDGET: Move over to SMS altered the scope of work</t>
  </si>
  <si>
    <t xml:space="preserve"> Under budget: Costs came in less than budgeted  </t>
  </si>
  <si>
    <t>UNDER BUDGET due to limited scope and SMS involvement.</t>
  </si>
  <si>
    <t>UNDER-BUDGET: Recurring landscape services were on budget, there were reactive services that were added into the budget that should have been in the GL 50905-006 shown as a budget of $6,710, there are not any details listed but this was probably for annual tree trimming or reseeding which belongs in the 50905-006. The GL Code 50905-006 was over budget since the amount was factored into the recurring budget.</t>
  </si>
  <si>
    <t xml:space="preserve">POSITIVE VARIANCE: Landscape costs went down due to SMS. </t>
  </si>
  <si>
    <t>OVERBUDGET: Negative variance due to tree removal</t>
  </si>
  <si>
    <t xml:space="preserve">UNDER BUDGET: Landscaping under budget due to SMS. </t>
  </si>
  <si>
    <t>OVER BUDGET: Tree trimming, tree removal, debris removal more than expected. Storms contributed to this as well.</t>
  </si>
  <si>
    <t xml:space="preserve"> OVER BUDGET: Landscaping was not budgeted correctly but modified for 2023.</t>
  </si>
  <si>
    <t>UNDER BUDGET: SMS contract landscaping lower than budgeted.</t>
  </si>
  <si>
    <t xml:space="preserve">bt40927 </t>
  </si>
  <si>
    <t xml:space="preserve">UNDER BUDGET: SMS vendor no longer assigned. New vendor starting 4/1/23. </t>
  </si>
  <si>
    <t>NEGATIVE VARIANCE due to sms integration and monthly maint being underbudgeted for</t>
  </si>
  <si>
    <t>UNDERBUDGETED:  NEW Seasonal contracts were less than budgeted.Went out to bid this year</t>
  </si>
  <si>
    <t>UNDER BUDGET: Landscape services started late (in May) for this recently acquired property. Also, this account was used for reactive landscaping items as well. You will see a negative variance offset this positive variance in 50905-006 [CAM] Landscaping-Reactive.</t>
  </si>
  <si>
    <t>UNDER BUDGET: Anticipated monthly budgeted cost less than actual</t>
  </si>
  <si>
    <t xml:space="preserve">UNDER BUDGET: Variance due to the scope of work/freq. completed. </t>
  </si>
  <si>
    <t>UNDER BUDGET: Self performer</t>
  </si>
  <si>
    <t>UNDER BUDGET: SMS began billing for updated monthly recurring landscape services in Q2. Q1 services did not capture all that Q2 now covers. Likely to carry positive variance throughout year.</t>
  </si>
  <si>
    <t>POSITIVE VARIANCE: The SMS landscaping invoices from 01/2022 through June are not reflected. Will remain positive variance remainder of year.</t>
  </si>
  <si>
    <t>UNDERBUDGETED:  NEW Seasonal contracts were less than budgeted.</t>
  </si>
  <si>
    <t>UNDER BUDGET: SMS took over landscaping contract at a lower rate.</t>
  </si>
  <si>
    <t>UNDER BUDGET: SMS landscaping lower than budgeted.</t>
  </si>
  <si>
    <t xml:space="preserve">UNDER BUDGET- SMS adjusted landscape agreement  </t>
  </si>
  <si>
    <t xml:space="preserve"> Overbudget: monthly landscaping not budgeted  </t>
  </si>
  <si>
    <t>UNDER BUDGET: Due to scope/freq of mowing</t>
  </si>
  <si>
    <t>UNDER BUDGET: Landscaping costs less than expected</t>
  </si>
  <si>
    <t>UNDER BUDGET : Consistent monthly payments below budget, negotiation from SMS.</t>
  </si>
  <si>
    <t xml:space="preserve">UNDER BUDGET due to tree trimming costs being included in contract cleaning pricing </t>
  </si>
  <si>
    <t>OVER-BUDGET: Customer handles landscaping. SMS implemented and canceled services. Therefore, creating variance to budget.</t>
  </si>
  <si>
    <t xml:space="preserve">POSITIVE VARIANCE:  SMS contract less than budgeted </t>
  </si>
  <si>
    <t xml:space="preserve">UNDER BUDGET due to SMS integration and monthly maint costs being lower than anticipated </t>
  </si>
  <si>
    <t>UNDER-BUDGET: Due to cost savings as a result of SMS implementation.</t>
  </si>
  <si>
    <t xml:space="preserve">OVERBUDGET due to monthly service not budgeted </t>
  </si>
  <si>
    <t xml:space="preserve">bt41031 </t>
  </si>
  <si>
    <t>OVER-BUDGET: SMS submitted 06/2022 service invoice in 2023.</t>
  </si>
  <si>
    <t xml:space="preserve">UNDER BUDGET - Due to Contract Landscaping needs less than anticipated. </t>
  </si>
  <si>
    <t>OVER BUDGET - Due to Contract Landscaping needs more than anticipated.</t>
  </si>
  <si>
    <t>NEGATIVE VARIANCE: ($2,025 X 2 Months) SMS invoiced for Landscaping credit for 2022 charges in process of being issued through SMS will offset charge and bring to no spend.</t>
  </si>
  <si>
    <t>NEGATIVE VARIANCE: Services completed in June 22 but invoiced and paid in 2023.</t>
  </si>
  <si>
    <t xml:space="preserve">OVER-BUDGET: CAM Contract Landscaping was higher than budgeted as the expense was not included with the 2022 operating budget. The year to date costs include monthly landscaping maintenance. </t>
  </si>
  <si>
    <t>UNDER-BUDGET: Actual expense is less than Budget.</t>
  </si>
  <si>
    <t>UNDER-BUDGET: No Tree trimming performed</t>
  </si>
  <si>
    <t xml:space="preserve"> UNDER BUDGET: Landscape services started late (in May) for this recently acquired property. Also, this account was used for reactive landscaping items as well. You will see a negative variance offset this positive variance in 50905-006 [CAM] Landscaping-Reactive.  </t>
  </si>
  <si>
    <t xml:space="preserve">UNDER BUDGET due to tree trimming costs being included in contract landscape budget number </t>
  </si>
  <si>
    <t>OVERBUDGET: Expense includes 2 payments for the end of year 2021.</t>
  </si>
  <si>
    <t xml:space="preserve">OVER-BUDGET: CAM Contract Landscaping was higher than budgeted as the expense was not included with the 2022 operating budget.  </t>
  </si>
  <si>
    <t xml:space="preserve">UNDERBUDGET: with SMS change 2 months without service, saved on cost </t>
  </si>
  <si>
    <t xml:space="preserve">UNDER BUDGET - Landscaping costs lower than budgeted. </t>
  </si>
  <si>
    <t>OVER BUDGET: SMS landscaping more than budgeted amount.</t>
  </si>
  <si>
    <t>UNDER-BUDGET - additional contract work under "landscaping"</t>
  </si>
  <si>
    <t>UNDER-BUDGET less than anticipated landscaping due to SMS affiliates not completing contracted work</t>
  </si>
  <si>
    <t>UNDER BUDGET: Budget based on previous year; variance due to recurring charges less than expected</t>
  </si>
  <si>
    <t>UNDER BUDGET: SMS services were less than expected/budgeted</t>
  </si>
  <si>
    <t xml:space="preserve">UNDER BUDGET due to SMS integration and lower than expected monthly maintenance costs </t>
  </si>
  <si>
    <t>UNDER-BUDGET: (6K) Acquisition budget assumed higher contracted costs. Savings may be due to switch over to SMS platform and better pricing than prior owner. Unsure if budget assumed 5k reactive repairs under contracted maintenance.</t>
  </si>
  <si>
    <t>UNDER BUDGET - SMS LANDSCAPING CAME IN UNDER BUDGET</t>
  </si>
  <si>
    <t>UNDER BUDGET: SMS services have been less expense than originally budgeted.</t>
  </si>
  <si>
    <t xml:space="preserve">UNDER BUDGET: Tenant is a self performer. Expense not needed. </t>
  </si>
  <si>
    <t>UNDER BUDGET: Due to SMS saving the property money in landscape servicing but this also reflected in the way the property looked.</t>
  </si>
  <si>
    <t>OVER BUDGET - Due to Contract Landscaping more than anticipated.</t>
  </si>
  <si>
    <t>UNDER BUDGET: SMS Services were less in expense than budgeted</t>
  </si>
  <si>
    <t>UNDER-BUDGET: variance reflects landscaping savings realized.</t>
  </si>
  <si>
    <t>Under Budget: Related to terminating SMS Landscaping and contracting with Legacy vendor at a premium due to services needed mid-season.</t>
  </si>
  <si>
    <t>OVERBUDGET due to monthly service not budgeted.</t>
  </si>
  <si>
    <t>OVER BUDGET-Offset by GL account 50905-006</t>
  </si>
  <si>
    <t>UNDER BUDGET:  Budget in Sept mistyped as $4498 not 498.</t>
  </si>
  <si>
    <t>UNDERBUDGET: Contract and repairs were budgeted in the same account. Within variance if both accounts are included.</t>
  </si>
  <si>
    <t xml:space="preserve">UNDER BUDGET : Based off budget, favorable monthly savings from utilizing SMS. </t>
  </si>
  <si>
    <t>UNDER-BUDGET: (4K) Acquisition budget assumed higher contracted costs. Savings may be due to switch over to SMS platform and better pricing than prior owner. Unsure if budget captured reactive svc under contracted maintenance. 1.5k spent in reactive.</t>
  </si>
  <si>
    <t>UNDER BUDGET - Link landscaping contract lower than previous owners.</t>
  </si>
  <si>
    <t>UNDERBUDGET - prior owner budgeted for more than anticipated.</t>
  </si>
  <si>
    <t xml:space="preserve">UNDER BUDGET - NEW LANDSCAPER PRICING CAME IN LOWER THAN ANTICIPATED. </t>
  </si>
  <si>
    <t>NEGATIVE VARIANCE: ($2,142 X 2 Months) SMS invoiced for Landscaping credit for 2022 charges in process of being issued through SMS will offset charge and bring to no spend.</t>
  </si>
  <si>
    <t>Over budget - actual costs for landscaping is an average of $300 a month. Budgeted amount only for 2 months.</t>
  </si>
  <si>
    <t>Over budget - Average monthly cost for landscaping is $300; Annual budget amount not enough for one month's expense.</t>
  </si>
  <si>
    <t xml:space="preserve">Over budget - monies allocated not enough for one month's landscaping services. </t>
  </si>
  <si>
    <t>OVER-BUDGET: Property was a November 2021 acquisition. 2022 budgets were underestimated.</t>
  </si>
  <si>
    <t>UNDER BUDGET: Related to terminating SMS Landscaping and contracting with Legacy vendor at a premium due to services needed mid-season.</t>
  </si>
  <si>
    <t>POSITIVE VARIANCE: SMS began billing for updated monthly recurring landscape services in Q2. Q1 services did not capture all that Q2 now covers. Likely to carry positive variance throughout year.</t>
  </si>
  <si>
    <t>UNDER-BUDGET: Due to landscaping contract switched to SMS from Ruppert and expense lower than budgeted.</t>
  </si>
  <si>
    <t>UNDER BUDGET: Due to acquisition of property and credits given at sale, overall YTD costs are lower than anticipated. Also, SMS is new vendor providing monthly services at a lower rate.</t>
  </si>
  <si>
    <t>UNDER BUDGET: Actual landscaping costs provided by SMS are lower than anticipated budget. Expected to carry a positive variance the remainder of the year.</t>
  </si>
  <si>
    <t xml:space="preserve">UNDER BUDGET: Due to the freq. of services budgeted to actual </t>
  </si>
  <si>
    <t xml:space="preserve">OVER BUDGET due to SMS billing and service issues from 2022, not received until after year closed. </t>
  </si>
  <si>
    <t>UNDER BUDGET: Due to not contracting any landscaping services in Q1 before SMS took over this service for Link properties. Late 2021 acquisition.</t>
  </si>
  <si>
    <t xml:space="preserve">UNDER BUDGET: Acquisition Property. Anticipated costs for contract landscaping are lower than budgeted numbers. Prior Owner prepared budget. </t>
  </si>
  <si>
    <t>POSITIVE VARIANCE: No recurring landscaping services at this location.  New contract to begin 2nd Qtr 2023.</t>
  </si>
  <si>
    <t xml:space="preserve">UNDGERBUDGET: with SMS switch, 2 mo without service resulting in savings </t>
  </si>
  <si>
    <t>OVER-BUDGET: All property expenses/services were budgeted under 50355-000 Gen Bldg. Maint. but bills were coded to their appropriate GL codes. This created the variance for Contract Landscaping.</t>
  </si>
  <si>
    <t>UNDER BUDGET: Due to switching to SMS, funds were saved.</t>
  </si>
  <si>
    <t>UNDER BUDGET: Landscaping expenses less than expected.</t>
  </si>
  <si>
    <t>UNDER-BUDGETED: Variance due to retention pond maintenance that was unbudgeted and we paid Dec mthly landscaping invoice in Jan 23.</t>
  </si>
  <si>
    <t xml:space="preserve">UNDER-BUDGETED: Variance due to retention pond maintenance that wasn't budgeted for and we paid Dec mthly landscaping invoice in Jan 23.  </t>
  </si>
  <si>
    <t xml:space="preserve">UNDER BUDGET Acquisition Property: 2022 prepared by prior owner with a more expensive vendor. </t>
  </si>
  <si>
    <t xml:space="preserve">UNDERBUDGET: Seasonal and repairs were budgeted in the same account by prior owner. Within variance between both accounts. </t>
  </si>
  <si>
    <t xml:space="preserve">OVER BUDGET - Due to switch from SMS to legacy vendor and 3 BX Tour preps. </t>
  </si>
  <si>
    <t>Under budget - budget includes landscaping services and irrigation repairs. No budget set separately for irrigation repairs, and repairs were coded to Irrigation-reactive.</t>
  </si>
  <si>
    <t>UNDERBUDGET: only 2 bills hit, accrual was not done due to amount.  Bills should level out as we collect 12 months over the year.</t>
  </si>
  <si>
    <t>Over budget - monthly landscaping fee is $600. Budgeted less than one month's worth.</t>
  </si>
  <si>
    <t xml:space="preserve">OVER-BUDGET: CAM Exterior Contract Landscaping was higher than budgeted as the expense was not included with the 2022 operating budget. The expense includes monthly maintenance fees. </t>
  </si>
  <si>
    <t>UNDER-BUDGET: true savings</t>
  </si>
  <si>
    <t>UNDER-BUDGET: Due to use of Prior Ownership's budget.</t>
  </si>
  <si>
    <t>NEGATIVE VARIANCE: Due to payment of June 2022 invoice.</t>
  </si>
  <si>
    <t>UNDER BUDGET: Misc. enhancements budgeted for dead tree removal not needed. MM</t>
  </si>
  <si>
    <t>UNDER BUDGET: Move to SMS from legacy vendor; change in scope and partly due to timing of work yet to be completed.</t>
  </si>
  <si>
    <t>UNDER BUDGET: Due to landscaping being less than anticipated with the switch to SMS.</t>
  </si>
  <si>
    <t>OVER BUDGET: 12/2021 invoice missed and paid in Jan-22</t>
  </si>
  <si>
    <t>OVER-BUDGET: Due to double service during May - July by both SMS and former landscaping company because termination notice was not received.</t>
  </si>
  <si>
    <t>OVER BUDGET - Due to switch from SMS to legacy vendor and 3 BX tour Preps.</t>
  </si>
  <si>
    <t>OVER BUDGET - Due to switch from SMS to legacy vendor adn 3 BX Tour Preps.</t>
  </si>
  <si>
    <t>Over budget - SMS fees were over the current budget. Expense also includes December 2021 costs.</t>
  </si>
  <si>
    <t xml:space="preserve">bt41469 </t>
  </si>
  <si>
    <t xml:space="preserve">OVER BUDGET - Contract landscaping not budgeted by prior owner. </t>
  </si>
  <si>
    <t>POSITIVE VARIANCE--Deferred cutting down one set of trees near garage.</t>
  </si>
  <si>
    <t>Underbudget this quarter likely to due to change in GL coding of Asphalt cleaning. as well as accruals</t>
  </si>
  <si>
    <t>UNDER-BUDGET variance likely caused by misclassed invoice as almost all related GL expenses are charged to PID 44151</t>
  </si>
  <si>
    <t>UNDER-BUDGET: Variance reflects lower contract landscaping expense than budgeted.</t>
  </si>
  <si>
    <t>SW Variance related to accruals from accounting.</t>
  </si>
  <si>
    <t>NEGATIVE VARIANCE - Late bills, tree trimming, bark, etc.</t>
  </si>
  <si>
    <t xml:space="preserve">NEGATIVE VARIANCE- landscape work being done in conjunction with the City's requirement and expecting invoice in November </t>
  </si>
  <si>
    <t>Over budget - monies allocated not enough to cover one month's landscaping fees.</t>
  </si>
  <si>
    <t>POSTIVE VARIANCE: Late invoice pending for mulch</t>
  </si>
  <si>
    <t>UNDERBUDGET: Prior owner budgeted contract landscaping and repairs in the same category. Within variance together</t>
  </si>
  <si>
    <t xml:space="preserve">UNDERBUDGET: Contract and repairs were budgeted in the same account. Within variance if both accounts are included. </t>
  </si>
  <si>
    <t xml:space="preserve">UNDER BUDGET: Due to tree trimming and landscaping upgrades not completed by prior owner. </t>
  </si>
  <si>
    <t>RECLASS: Acquisitions budget reflected all property expenses/services coded to GL 50355-000. $3,238 for Contract Landscaping should be allocated to Gen Bldg Maint GL.</t>
  </si>
  <si>
    <t>Over budget - Monies allocated to this G/L account not realistic to actual expense to maintain landscaping.</t>
  </si>
  <si>
    <t>Over budget - budget allocated only covers approx 2 months of landscaping services. Average monthly landscaping fee is $325.</t>
  </si>
  <si>
    <t>POSITIVE VARIANCE - Accruals will be replaced with actual expenses once invoices are paid.  Need to pay August, September and October invoices.</t>
  </si>
  <si>
    <t>Over budget - Property was a November 2021 acquisition. 2022 budgets were underestimated.</t>
  </si>
  <si>
    <t xml:space="preserve">OVER-BUDGET: No budget created for landscaping but updated for 2023. </t>
  </si>
  <si>
    <t>UNDER-BUDGET: Prior owner accrued tree trimming that was used in the park to off-set tree removal at br44223.</t>
  </si>
  <si>
    <t>OVERBUDGET: unbudgeted upgrades.</t>
  </si>
  <si>
    <t>POSITIVE VARIANCE of $4k due to less irrigation repairs and landscape upgrades performed in 2022</t>
  </si>
  <si>
    <t>OVERBUDGET: $7k of unbudgeted tree trimming and Ivy mowing completed prior to the acquisition.</t>
  </si>
  <si>
    <t>OVER BUDGET - Due to switch from SMS to legacy vendor and 3 BX tour preps.</t>
  </si>
  <si>
    <t>POSITIVE VARIANCE of $6k due to PSB budgeted for irrigation repairs in Contract Landscaping GL.  Irrigation inspection and repairs in amount of $4k completed and posted in Landscaping and Irrigation GL's respectively</t>
  </si>
  <si>
    <t>RECLASS: Newly acquired property; acquisitions budget. All property expenses/services budgeted under GL 50355-000 General Building Maintenance. $4,039 for Contract Landscaping should be reclassed to GL 50355-000.</t>
  </si>
  <si>
    <t>UNDER BUDGET: initial budget after acquisition was based on similar locations within market and non-SMS vendor bids; contract has since been setup with SMS and contract amount came in at approximately half of initial expectations; 2023 budget has been adjusted accordingly.</t>
  </si>
  <si>
    <t>POSITIVE VARIANCE due to October invoice being processed in November. PSB also included reactive work with contract services between 01/2022-07/2022, while Link coded reactive work to GL 50905-006 between 07/2022-current. Variance will remain until year end.     Note: Not able to comment on accruals that did not cancel out between period Jan-July as the PSB financial report, prior owner, 12 month statement, reflects journal entries and not payable. Therefore, not able to tell what services were actually completed.</t>
  </si>
  <si>
    <t>UNDERBUDGET- contingency not met from prior PSB budget</t>
  </si>
  <si>
    <t>OVER BUDGET: unforeseen landscaping work that moved cost above budget</t>
  </si>
  <si>
    <t>UNDER BUDGET: tree trimming/removal budgeted here was coded to CAM Landscaping</t>
  </si>
  <si>
    <t xml:space="preserve">br44163 </t>
  </si>
  <si>
    <t xml:space="preserve">UNDER BUDGET: Landscape improvements ($3.5k) and tree pruning ($2.8k) were not completed due to transaction. </t>
  </si>
  <si>
    <t xml:space="preserve">POSITIVE VARIANCE: Due to prior owner not completing tree trimming and landscaping upgrades. </t>
  </si>
  <si>
    <t>OVER-BUDGET - Accrual.</t>
  </si>
  <si>
    <t>POSITIVE VARIANCE: Tree trimming/removal has been completed.  Waiting on invoice.</t>
  </si>
  <si>
    <t>UNDER BUDGET: Variance due to costs being coded to GL 50905-006. MM</t>
  </si>
  <si>
    <t>POSITIVE VARIANCE: Missing landscaping invoice</t>
  </si>
  <si>
    <t>OVER-BUDGET acquisition team did not budget this correctly.  SMS took over this property in July.</t>
  </si>
  <si>
    <t>OVERBUDGET: $12k of unbudgeted tree trimming was completed in July and billed in August.</t>
  </si>
  <si>
    <t>POSITIVE VARIANCE: Enhancement budgeted each month to be completed in 4/23</t>
  </si>
  <si>
    <t xml:space="preserve"> UNDER-BUDGET: cost less than anticipated.</t>
  </si>
  <si>
    <t xml:space="preserve">POSITIVE VARIANCE: Q1 reactive landscaping budgeted to recurring GL. The variance will remain.  </t>
  </si>
  <si>
    <t>UNDER-BUDGET of $4k due to no additional landscape upgrade was needed in 2022</t>
  </si>
  <si>
    <t>POSITVE VARIANCE: Timing variance of $4k as irrigation repairs will be completed by 11/22</t>
  </si>
  <si>
    <t>POSITIVE VARIANCE of $7k due to PSB budgeted for irrigation repairs in Contract Landscaping GL.  Irrigation inspection and repairs in amount of $2k completed in 12/22 and posted in Landscaping GL</t>
  </si>
  <si>
    <t xml:space="preserve">UNDER BUDGET: Budgeted tree trimming in April ($6k) landscape enhancements in April and May ($10k combined) were not completed due to transaction of property from PS to Link. </t>
  </si>
  <si>
    <t xml:space="preserve">POSITIVE VARIANCE due to October invoice being processed in November. PSB also included reactive work with contract services between 01/2022-07/2022, while Link coded reactive work to GL 50905-006 between 07/2022-current. Variance will remain until year end.     Note: Not able to comment on accruals that did not cancel out between period Jan-July as the PSB financial report, prior owner, 12 month statement, reflects journal entries and not payable. Therefore, not able to tell what services were actually completed.  </t>
  </si>
  <si>
    <t xml:space="preserve">UNDER-BUDGET: tree trimming moved to br44225 for large tree removal from storm damage. </t>
  </si>
  <si>
    <t xml:space="preserve">UNDER BUDGET: Budgeted landscape improvements (May - $16k) and tree pruning (Apr - $6.7k) were not completed due to pending merger/acquisition.  </t>
  </si>
  <si>
    <t>NEGATIVE VARIANCE - tree trimming to be completed in Q2, flat line budget does not reflect specific month spends or irrigation repairs.</t>
  </si>
  <si>
    <t>NEGATIVE VARIANCE - tree trimming to be completed 04/23, flat line budget does not reflect specific month spends.</t>
  </si>
  <si>
    <t>Unfavorable variance, unbudgeted tree removal</t>
  </si>
  <si>
    <t xml:space="preserve">UNDER BUDGET: Due to annual tree trimming not being completed. </t>
  </si>
  <si>
    <t xml:space="preserve">UNDER BUDGET: Due to prior owner not completing tree trimming and landscape enhancements in April and May. </t>
  </si>
  <si>
    <t>Underbudget as Landscaping has not been paid for October, November and December.</t>
  </si>
  <si>
    <t xml:space="preserve">UNDER-BUDGET: landscaping will increase in Q1 with new contract rates. </t>
  </si>
  <si>
    <t>UNDER-BUDGET: tree trimming handled in 2021 but after budgets were complete</t>
  </si>
  <si>
    <t>UNDERBUDGET - contingency from PSB Budget not met</t>
  </si>
  <si>
    <t>UNDER-BUDGET: tree trimming not scheduled; deferred to 2023</t>
  </si>
  <si>
    <t>Underbudget - PS Landscaping invoices for monthly services are not being paid in a timely fashion.  Not all invoices shared between Retail and Office Park have been split correctly as these are a shared invoice with a split of 65% office park/35% Retail</t>
  </si>
  <si>
    <t xml:space="preserve">POSITIVE VARIANCE due to March's monthly services. Invoice was paid later in the month and will reflect on next qtrs report. </t>
  </si>
  <si>
    <t>UNDER-BUDGET: tree trimming missed scheduling</t>
  </si>
  <si>
    <t>NEGATIVE VARIANCE of $3k due to tree pruning, landscape upgrade and irrigation repairs</t>
  </si>
  <si>
    <t>POSITIVE VARIANCE, Budget is for entire year and should be double checked.</t>
  </si>
  <si>
    <t>POSITVE VARIANCE:  Timing Variance - new contract to be in effect as of 6/1/23.</t>
  </si>
  <si>
    <t xml:space="preserve">br44210 </t>
  </si>
  <si>
    <t>POSITIVE VARIANCE of $6k due to no additional landscape upgrade or irrigation repairs needed for 2022</t>
  </si>
  <si>
    <t>POSITIVE VARIANCE of $24k due to PSB budgeted for irrigation repairs in Contract Landscaping GL.  Irrigation inspection and repairs in amount of $7k completed and posted in Landscaping GL</t>
  </si>
  <si>
    <t>POSITIVE VARIANCE of $15k due to PSB budgeted for irrigation repairs in Contract Landscaping GL.  Landscape upgrade, Irrigation inspection and repairs in amount of $13k completed in 11/22 and posted in Landscaping and Irrigation GLs respectively.</t>
  </si>
  <si>
    <t>POSITIVE VARIANCE of $15k due to PSB budgeted for irrigation repairs in Contract Landscaping GL.  Irrigation repairs in amount of $12k posted in Landscaping GL</t>
  </si>
  <si>
    <t>POSITIVE VARIANCE - bills for March were sent yesterday.</t>
  </si>
  <si>
    <t>UNDER-BUDGET: some work wasn't completed in the months it was planned</t>
  </si>
  <si>
    <t>POSITIVE VARIANCE of $7k due to PSB budgeted for irrigation repairs in Contract Landscaping GL.  Irrigation inspection and repairs in amount of $2k completed and posted in Landscaping GL</t>
  </si>
  <si>
    <t>UNDER-BUDGET of $4k due to no additional landscape enhancement and irrigation repairs completed in 2022</t>
  </si>
  <si>
    <t>Under-BUDGET - budgeted in one GL (reoccurring) not separated into reactive/reoccurring.</t>
  </si>
  <si>
    <t>NEGATIVE VARIANCE - tree trimming to be completed Q2, flat line budget does not reflect specific month spends.</t>
  </si>
  <si>
    <t>UNDER-BUDGET: tree trimming scheduled for September but did not get scheduled; deferred to November</t>
  </si>
  <si>
    <t xml:space="preserve">br44170 </t>
  </si>
  <si>
    <t xml:space="preserve">UNDER BUDGET: Due to tree trimming and landscaping upgrades not being completed by prior owner. </t>
  </si>
  <si>
    <t>SW-Invoices missing-late billing. Will balance out at EOY.</t>
  </si>
  <si>
    <t>NEGATIVE VARIANCE: account was budgeted to be inclusive of reactive items as well. Very little reactive items have been done at the property (i.e. no irrigation repairs or plant infills performed Q1)</t>
  </si>
  <si>
    <t xml:space="preserve">OVERBUDGET--Property has an HOA and Owner of 6900 pays a portion of the Landscaping that needs to be reclassed into this account.  </t>
  </si>
  <si>
    <t xml:space="preserve">UNDER BUDGET due to increased monthlly service rate not taking place. Vendor was supposed to be replaced but termination did not take place,yet. Expense may be offset when new vendor is hired by National Ops team. If this takes place, will need to change under budget to +/- variance. </t>
  </si>
  <si>
    <t xml:space="preserve">UNDER-BUDGET: Several accruals given causing under budget </t>
  </si>
  <si>
    <t>POSITIVE VARIANCE of $27k due to PSB budgeted for Landscape enhancements in Contract Landscaping GL.  Mulch refresh and stump grinding totaling $15k completed and posted in Landscaping GL</t>
  </si>
  <si>
    <t>POSITIVE VARIANCE of $8k due to PSB budgeted for irrigation repairs in Contract Landscaping GL.  Irrigation inspection and repairs in amount of $4k completed in 11/22 and posted in Landscaping GL</t>
  </si>
  <si>
    <t>NEGATIVE VARIANCE--Due to more snow events than anticipated.</t>
  </si>
  <si>
    <t>OVERBUDGET: $2,500k of unbudgeted tree trimming was completed in  August.</t>
  </si>
  <si>
    <t>UNDER-BUDGET:  Recurring service overstated.</t>
  </si>
  <si>
    <t>POSITIVE VARIANCE:  Timing Variance - new contract to be in effect as of 6/1/23.</t>
  </si>
  <si>
    <t>Underbudget - December expense has not been paid and irrigation repairs were budgeted in same account by prior owner.</t>
  </si>
  <si>
    <t>Underbudget - first six months of landscaping paid by prior owner, only five invoices paid for contract landscaping services with Link.  Will accrue for final month of billing.</t>
  </si>
  <si>
    <t>OVER-BUDGET: Unbudgeted tree removal from prior storm damage.</t>
  </si>
  <si>
    <t>POSITIVE VARIANCE: tree trimming deferred to May due to freeze clean up.</t>
  </si>
  <si>
    <t>UNDERBUDGET - awaiting large invoice for landscape removal that will pull budget more in line</t>
  </si>
  <si>
    <t xml:space="preserve">br44252 </t>
  </si>
  <si>
    <t>OVER-BUDGET: Accrual.</t>
  </si>
  <si>
    <t xml:space="preserve">br44260 </t>
  </si>
  <si>
    <t>UNDER-BUDGET: Tree trimming budgeted for September deferred; added to budget for 2023</t>
  </si>
  <si>
    <t>POSITIVE VARIENCE - due to tree trimming Invoice not processed yet.</t>
  </si>
  <si>
    <t>NEGATIVE VARIANCE - weed abatement delayed due to weather, flat line budget does not reflect specific month spends.</t>
  </si>
  <si>
    <t xml:space="preserve">POSITIVE VARIANCE - Invoices for Feb and March are being posted. </t>
  </si>
  <si>
    <t>Underbudget - prior owner budgeted and paid for services and irrigation repairs from same GL account, whereas irrigation repairs are paid from 50905-006 with Link.  Irrigation repairs and additional landscaping services not needed as budgeted.</t>
  </si>
  <si>
    <t>Underbudget - Missing two months of invoices, accruals are for October 2022 services.  Accrual to be entered.</t>
  </si>
  <si>
    <t>POSITIVE VARIANCE: YTD actuals being less that budgeted due to invoices yet to be received for Feb 2023 &amp; Mar 2023.</t>
  </si>
  <si>
    <t>UNDER BUDGET: Tree trimming deferred to 2023</t>
  </si>
  <si>
    <t xml:space="preserve">UNDER BUDGET - Landscaping repairs not needed. </t>
  </si>
  <si>
    <t>UNDER-BUDGET: Q1 irrigation repairs not needed</t>
  </si>
  <si>
    <t xml:space="preserve">OVER-BUDGET: CAM Landscaping Reactive higher due to the unanticipated  removal of a large tree that fell over in a winter storm. </t>
  </si>
  <si>
    <t>UNDER BUDGET - less reactive landscaping work than anticipated</t>
  </si>
  <si>
    <t>UNDER BUDGET: Budgeted reactive landscaping not yet incurred resulting in favorable variance.</t>
  </si>
  <si>
    <t>NEGATIVE VARIANCE: Required landscaping service for 40 Year certification inspection report.</t>
  </si>
  <si>
    <t>OVER-BUDGET: Mainly due to unanticipated tree trimming.</t>
  </si>
  <si>
    <t xml:space="preserve">OVER BUDGET - Due to pond repairs needed that were not budgeted in 2022. Repairs were needed to keep the pond compliant with city regulations. </t>
  </si>
  <si>
    <t>POSITIVE VARIANCE: Mulch installation budgeted for March, anticipate work to be completed in May.</t>
  </si>
  <si>
    <t xml:space="preserve">UNDERBUDGET: less landscape work than anticipated </t>
  </si>
  <si>
    <t>UNDER BUDGET:  $7,091 accrual for September 2021 landscape enhancements was reversed in January 2022. Plant replacement and tree trimming were less than anticipated.</t>
  </si>
  <si>
    <t xml:space="preserve">OVEBUDGET: weed removal </t>
  </si>
  <si>
    <t>POSITIVE VARIANCE-Timing Variance landscaping work budget in 3/23 will be completed later in the year.</t>
  </si>
  <si>
    <t>UNDER BUDGET- Planned project not required.</t>
  </si>
  <si>
    <t>UNDER-BUDGET: Due to budgeted pine straw application and tree trimming not yet completed. To be completed in April/May.</t>
  </si>
  <si>
    <t>UNDER-BUDGET: Due to pine straw application and tree trimming not yet completed. To be completed by April/May.</t>
  </si>
  <si>
    <t>UNDER BUDGET:  Tree trimming will be completed in 2023.</t>
  </si>
  <si>
    <t xml:space="preserve">POSITIVE VARIANCE: Mulch installation budgeted for March, anticipate work to be completed in May. </t>
  </si>
  <si>
    <t>OVER-BUDGET: Due to unexpected water leak from the irrigation system and necessary irrigation controller replacement.</t>
  </si>
  <si>
    <t>UNDER-BUDGET: SMS Assist maintains land parcel on a monthly basis vs. the quarterly clean up originally budgeted.</t>
  </si>
  <si>
    <t>UNDER BUDGET:  A color change was erroneously budgeted ($2,500) and tree trimming will be completed in 2023.</t>
  </si>
  <si>
    <t>OVER-BUDGET: Due to unbudgeted mulch installation vs. pine straw installation and tree removal.</t>
  </si>
  <si>
    <t>UNDER-BUDGET: Due to pine straw application and tree trimming not yet completed. To be completed in April/May.</t>
  </si>
  <si>
    <t>OVER-BUDGET: Due to the timing of invoice for tree trimming.</t>
  </si>
  <si>
    <t xml:space="preserve">OVER BUDGET due to tree trimming being more than anticipated </t>
  </si>
  <si>
    <t xml:space="preserve">OVER-BUDGET: Due to mulch install cost  slightly higher than anticipated. </t>
  </si>
  <si>
    <t>UNDER BUDGET- Qtrly budgeted annual replacements not completed.</t>
  </si>
  <si>
    <t xml:space="preserve">UNDERBUDGET: Tree removal planned not needed </t>
  </si>
  <si>
    <t>OVER-BUDGET: Unforeseen repairs needed as a result of trucks damaging turf.</t>
  </si>
  <si>
    <t xml:space="preserve">NEGATIVE VARIANCE due to unbudgeted detention pond maintenance and replacement of dead plant/tree materials.  Additionally, we incurred costs for mulch service which should be part of the SMS baseline pricing; requesting a credit back for these costs. </t>
  </si>
  <si>
    <t>OVER BUDGET: Additional tree trimming required for building clearance to paint building.</t>
  </si>
  <si>
    <t>OVER BUDGET due to tree trimming budgeted in 2022 that hit 2023 actuals</t>
  </si>
  <si>
    <t xml:space="preserve">UNDER BUDGET due to tree trimming </t>
  </si>
  <si>
    <t xml:space="preserve">UNDER BUDGET due to tree trimming being at a lower cost than anticipated. </t>
  </si>
  <si>
    <t>OVER BUDGET due to 500 trees trimmed and budgeted for 2022 that hit 2023 actuals</t>
  </si>
  <si>
    <t>NEGATIVE VARIANCE: CAM Landscaping-Reactive was higher than budgeted primarily due to higher than anticipated irrigation repairs.</t>
  </si>
  <si>
    <t xml:space="preserve">OVER-BUDGET: CAM Landscaping-Reactive was higher than budgeted primarily due to the unbudgeted landscaping repairs due to a vehicle damage ($8K).  </t>
  </si>
  <si>
    <t xml:space="preserve">UNDER-BUDGET: Enhancement allowance not utilized due to the decision of Leasing Team. </t>
  </si>
  <si>
    <t>OVER BUDGET due to tree trimming budgeted for 2022 that hit 2023 actuals</t>
  </si>
  <si>
    <t>UNDER budget due to tree trimming</t>
  </si>
  <si>
    <t>OVER BUDGET due to tree trimming that was budgeted for 2022 that hit 2023 actuals</t>
  </si>
  <si>
    <t>POSITIVE VARIANCE due to timing of tree trimming</t>
  </si>
  <si>
    <t xml:space="preserve">UNDER-BUDGET: Contingent landscape repairs/replacements not needed and were dialed back on due to other unbudgeted repairs needed.  </t>
  </si>
  <si>
    <t>OVER-BUDGET: Installed mulch. Not budgeted.</t>
  </si>
  <si>
    <t>OVER BUDGET due to tree trimming that was budgeted in 2022 that hit 2023 actuals</t>
  </si>
  <si>
    <t xml:space="preserve">NEGATIVE VARIANCE: CAM Landscaping-Reactive was higher than budgeted primarily due to completing the exterior tree trimming and exterior mulch services before the budgeted schedule. </t>
  </si>
  <si>
    <t>OVER BUDGET- Variance due to unanticipated services. Limb up Oak trees on Airways Blvd and cut away from fence</t>
  </si>
  <si>
    <t>OVER-BUDGET: Variance reflects additional landscaping expenses than budgeted due to need for landscape cleanup.</t>
  </si>
  <si>
    <t>POSITIVE VARIANCE: Timing Variance - Tree trimming budgeted in 02/2023, anticipate work to be completed end of Q2.</t>
  </si>
  <si>
    <t>POSITIVE VARIANCE: Timing Variance - Tree trimming budgeted in 02/202. Anticipate work to be completed by Q2.</t>
  </si>
  <si>
    <t>OVER-BUDGET: Variance reflects higher contract landscaping expense than budgeted due to need for spring mulching, cleanup, etc.</t>
  </si>
  <si>
    <t>OVER BUDGET due to needed plant replacements</t>
  </si>
  <si>
    <t>UNDER BUDGET/ POSITIVE VARIANCE: 2022 $4.7k budget included tree trimming, flowers and mulch. Mulch was canceled due to SMS delayed timing. Flowers were not installed. Add't tree removal requested not yet scheduled, will accrue once SMS provides pricing.</t>
  </si>
  <si>
    <t>POSITIVE VARIANCE. Delay in timing of tree trimming.  Work should be paid in Q2.</t>
  </si>
  <si>
    <t>POSITIVE VARIANCE.  Pinestraw not installed in Q1.</t>
  </si>
  <si>
    <t xml:space="preserve">POSITIVE VARIANCE. Delay in timing of pinestraw installation.  Work to be completed in Q2.  </t>
  </si>
  <si>
    <t xml:space="preserve">POSITIVE VARIANCE/under budget: tree trimming not needed. Mulch and river rock application billed in DEC.   </t>
  </si>
  <si>
    <t>NEGATIVE VARIANCE: Additional Tree Trimming via SMS</t>
  </si>
  <si>
    <t>POSITIVE VARIANCE: Delay in installation of pinestraw.</t>
  </si>
  <si>
    <t>POSITIVE VARIANCE due to favorable negotiation of contract with SMS and mulch/straw service not completed.</t>
  </si>
  <si>
    <t xml:space="preserve">UNDER-BUDGET: Related to contingent landscape repairs/replacements not needed.  </t>
  </si>
  <si>
    <t xml:space="preserve">POSITIVE VARIANCE. Delay in timing of tree trimming.  Work should be paid in Q2.  </t>
  </si>
  <si>
    <t>POSITIVE VARIANCE. Delay in timing of tree trimming and pinestraw installation.  Work to be completed in Q2.</t>
  </si>
  <si>
    <t>POSITIVE VARIANCE: Delay in pinestraw installation.</t>
  </si>
  <si>
    <t xml:space="preserve">POSITIVE VARIANCE. Delay in timing of tree trimming and pinestraw installation.  Work to be completed in Q2.  </t>
  </si>
  <si>
    <t xml:space="preserve">UNDER BUDGET due to services not received in 2022 such as mulch/pine straw.  </t>
  </si>
  <si>
    <t>UNDER BUDGET: $3,500 in contingency enhancements not needed.</t>
  </si>
  <si>
    <t xml:space="preserve">UNDER-BUDGET: Mulch invoice allocated to contract landscaping. </t>
  </si>
  <si>
    <t xml:space="preserve">UNDER BUDGET: Repairs were less than anticipated. </t>
  </si>
  <si>
    <t xml:space="preserve">bt42035 </t>
  </si>
  <si>
    <t xml:space="preserve">UNDER BUDGET: Budgeted repairs not completed this year due to less landscape repairs needed. </t>
  </si>
  <si>
    <t>UNDER BUDGET: Landscape repairs are not needed.</t>
  </si>
  <si>
    <t>POSITIVE VARIANCE: CAM Landscaping-Reactive was less than budgeted primarily due to delays in completing the budgeted tree trimming and exterior color change. These projects will be completed in the 2nd quarter.</t>
  </si>
  <si>
    <t xml:space="preserve">br42110 </t>
  </si>
  <si>
    <t xml:space="preserve">OVER-BUDGET: Due to additional turf repairs and unanticipated damaged tree removal resulting in budget overage. </t>
  </si>
  <si>
    <t>OVERBUDGET - SMS IRRIGATION REPAIRS WILL BE RECLASSED TO CAM-IRRIGATION - REACTIVE. SMS MULCH SERVICE WAS BUDGETED FOR CAPITAL.</t>
  </si>
  <si>
    <t>UNDER-BUDGET: Actual was lower than Budget because contingent landscape repairs/replacements were not required to date.</t>
  </si>
  <si>
    <t xml:space="preserve">NEGATIVE VARIANCE - approx $2500 for tree trimming budgeted in april accrued in march &amp; approx $1400 for irrigation repairs </t>
  </si>
  <si>
    <t>UNDER BUDGET. $2,500 for landscaping upgrades not utilized.</t>
  </si>
  <si>
    <t>UNDER BUDGET - Plant replacements were less than anticipated.</t>
  </si>
  <si>
    <t xml:space="preserve">bt42081 </t>
  </si>
  <si>
    <t>OVER-BUDGET: Unforeseen tree trimming and overseeding services ($5K)</t>
  </si>
  <si>
    <t xml:space="preserve">POSITIVE VARIANCE AND UNDER-BUDGET: CAM Landscaping- Reactive was less than budgeted primarily due to less than budgeted tree trimming expenses as well as delays in completing the exterior color change. The color change will be completed in the 2nd quarter.   </t>
  </si>
  <si>
    <t xml:space="preserve">UNDER-BUDGET: CAM Landscaping was less than budgeted primarily due to delays in completing the annual tree trimming, mulch maintenance, and annual color change.  </t>
  </si>
  <si>
    <t>OVER-BUDGET: Landscape repairs due to underground sewage  repairs</t>
  </si>
  <si>
    <t xml:space="preserve">UNDER BUDGET - Plant replacements were not necessary this year. </t>
  </si>
  <si>
    <t>UNDER BUDGET- Tree trimming budgeted for 4/22 not completed.</t>
  </si>
  <si>
    <t xml:space="preserve">bt42080 </t>
  </si>
  <si>
    <t>OVER-BUDGET: Landscape maintenance outside of SMS scope - Retention/Detention pond maintenance, weed removal, and tree trimming ($4k)</t>
  </si>
  <si>
    <t>OVER-BUDGET: YTD hosts irrigation R&amp;M that is $2284 over budgeted irrigation repairs; Wet checks (included in legacy scope) of $686; Unbudgeted branch removal of $210; Dead tree removal &amp; replacement of $700; newly implemented rust control service of $140/mo x 4 months for a $560 additional service to this account.  All of the above were unbudgeted repairs or services for 2022.</t>
  </si>
  <si>
    <t xml:space="preserve"> UNDER-BUDGET: Mulch install, $2,720 reclassed to CAP cam. No additional landscape replacements needed.</t>
  </si>
  <si>
    <t xml:space="preserve">POSITIVE VARIANCE: This variance is due to timing of invoices. A planter project was completed and this account will resolve itself by Q2. </t>
  </si>
  <si>
    <t>TIMING - Landscaping replacements were less than budget; additionally plant replacements completed in the Fall have not yet been billed.</t>
  </si>
  <si>
    <t>OVER BUDGET: Tree removal took place in 2022, accrual not posted until 2023.</t>
  </si>
  <si>
    <t>POSITIVE VARIANCE - Plant replacements were not necessary.</t>
  </si>
  <si>
    <t>UNDER BUDGET - Expense for plant replacement was less than anticipated.</t>
  </si>
  <si>
    <t xml:space="preserve">TIMING - Plant replacements were budgeted in the Spring but will be completed in the Fall. </t>
  </si>
  <si>
    <t>Over-Budget: Irrigation repairs due to tree roots breaking underground sprinkler line</t>
  </si>
  <si>
    <t>TIMING - Plant replacements were completed as budgeted, but SMS has not yet billed the work.</t>
  </si>
  <si>
    <t>TIMING: We budgeted for an exterior landscaping project that was completed in early December 2022 and SMS has the invoice that is supposed to be accrued to this account that will resolve this variance. Contacting SMS to resolve this variance.</t>
  </si>
  <si>
    <t>UNDER BUDGET - Due to changing to SMS and landscape pricing decrease</t>
  </si>
  <si>
    <t>UNDER BUDGET - Due to changing to SMS in landscape decrease in pricing</t>
  </si>
  <si>
    <t xml:space="preserve">UNDER BUDGET - Project cancelled  </t>
  </si>
  <si>
    <t>UNDER BUDGET - tree pruning and merit treatments lower than anticipated in budget</t>
  </si>
  <si>
    <t>UNDER BUDGET - Plant replacements were completed but were less than anticipated.</t>
  </si>
  <si>
    <t xml:space="preserve">UNDER-BUDGET: Related to unused contingent landscape repairs/replacement not needed to date.  </t>
  </si>
  <si>
    <t xml:space="preserve">OVER-BUDGET: Mulch installed, not budgeted. </t>
  </si>
  <si>
    <t xml:space="preserve">POSITIVE VARIANCE - Plant replacements were not needed this year. </t>
  </si>
  <si>
    <t>UNDER BUIDGET:  Timing of planned project.</t>
  </si>
  <si>
    <t xml:space="preserve">NEGATIVE VARIANCE. Approx. $2600 for tree pruning accrued in March, budgeted in April. </t>
  </si>
  <si>
    <t xml:space="preserve">OVER-BUDGET: Mulch and dead removal expense higher than anticipated. </t>
  </si>
  <si>
    <t>NEGATIVE VARIANCE- Multiple accruals for weed abatement</t>
  </si>
  <si>
    <t xml:space="preserve">TIMING - Plant improvements were budgeted in the Spring but are being completed in the Fall. </t>
  </si>
  <si>
    <t xml:space="preserve">UNDER BUDGET _ Tree trimming and plant replacements were not as costly as budgeted. </t>
  </si>
  <si>
    <t xml:space="preserve">TIMING - Plant replacements were budgeted in the Spring and will instead be completed in the Fall. </t>
  </si>
  <si>
    <t>OVER BUDGET - Tree Pruning and Tree  due to SMS in original budget by PM</t>
  </si>
  <si>
    <t xml:space="preserve">POSITIVE VARIANCE: Tree trimming $1.7k budgeted in Sept and additional landscaping clean-up budgeted in March &amp; Sept to be completed in Nov / Dec </t>
  </si>
  <si>
    <t>POSITIVE VARIANCE: Tree trimming budgeted in August will be completed by EOY. Additional landscaping clean-up and enhancement work budgeted in first half of year to be completed in November</t>
  </si>
  <si>
    <t>TIMING - Plant replacements were contracted through SMS but have not yet been billed.</t>
  </si>
  <si>
    <t>TIMING - Exterior improvements such as clearing the retaining wall overgrowth was completed through SMS but  not yet billed.</t>
  </si>
  <si>
    <t>NEGATIVE VARIANCE - There was a large tree that needed to be removed. This was not budgeted causing a negative variance to-date.</t>
  </si>
  <si>
    <t xml:space="preserve">UNDER-BUDGET: Tree trimming ($17k) budgeted in Sept. Will not be needed in 2022 and will be moved to a Spring trimming schedule in 2023. Variance will be offset by minor one-time clean-ups to be completed throughout the property before year-end but will remain under budget </t>
  </si>
  <si>
    <t>UNDER-BUDGET: Tree trimming ($5k) budgeted in Sept. Will not be needed in 2022 and will be moved to a Spring trimming schedule in 2023</t>
  </si>
  <si>
    <t xml:space="preserve">bp42351 </t>
  </si>
  <si>
    <t xml:space="preserve">POSITIVE VARIANCE: Timing variance due to tree trimming invoice processed in November. </t>
  </si>
  <si>
    <t>OVER BUDGET: Tree trimming completed in November.</t>
  </si>
  <si>
    <t>POSITIVE VARIANCE- Mulch installation and retention pond cut back, not completed YTD.</t>
  </si>
  <si>
    <t>POSITIVE VARIANCE - Due to changing to SMS in pricing and scope of work</t>
  </si>
  <si>
    <t xml:space="preserve">OVERBUDGET: necessary irrigation repairs and additional tree trimming </t>
  </si>
  <si>
    <t>OVERBUDGET: unbudgeted ant termination; Oak trimming completed earlier in year than budgeted and at higher than anticipated cost</t>
  </si>
  <si>
    <t xml:space="preserve">UNDER BUDGET:  SMS landscaping projects were to expensive to complete the services. </t>
  </si>
  <si>
    <t>UNDER BUDGET: Landscape upgrades not contracted due to switch of landscaping company and SMS taking over. Also, no pond maintenance Q3 due to confusion of SMS taking over this service, but they didn't</t>
  </si>
  <si>
    <t>UNDER BUDGET: Upgrades not completed with switch of landscape companies and moving to SMS. Also, no pond maintenance Q3 due to confusion of SMS taking over this service, but they didn't.</t>
  </si>
  <si>
    <t>UNDER BUDGET. Approx. $2,500 for plant replacements not utilized.</t>
  </si>
  <si>
    <t>UNDER BUDGET. Plant infill, tree removal &amp; irrigation head replacements not completed as budgeted.</t>
  </si>
  <si>
    <t>UNDER BUDGET - Due to change in landscape scope</t>
  </si>
  <si>
    <t>UNDER BUDGET - mulch exp</t>
  </si>
  <si>
    <t>POSITIVE VARIANCE - Tree trimming and mulching not completed YTD.</t>
  </si>
  <si>
    <t>OVER-BUDGET: Pine straw installation, tree trimming and juniper removal not budgeted for 2022 but needed to improve property appearance.</t>
  </si>
  <si>
    <t>NEGATIVE VARIANCE: Due to pine straw application budgeted and not yet completed. Project to be pushed out towards the end of the year since it was just applied in December.</t>
  </si>
  <si>
    <t>OVER-BUDGET: Variance reflects additional needs for landscaping such as tree trimming, irrigation repairs, removal of dead and overgrown plant material and sod installation.</t>
  </si>
  <si>
    <t>UNDER BUDGET. Approx. $3K for planter enhancements and $2500 for tree merit injections not utilized.</t>
  </si>
  <si>
    <t xml:space="preserve">POSITIVE VARIANCE: work not done or invoiced </t>
  </si>
  <si>
    <t xml:space="preserve">NEGATIVE VARIANCE: Journal entries pushing up the total   </t>
  </si>
  <si>
    <t xml:space="preserve">UNDERBUDGET: no services needed to date </t>
  </si>
  <si>
    <t xml:space="preserve">bp42332 </t>
  </si>
  <si>
    <t xml:space="preserve">OVER-BUDGET: Installation of (2) backflow cages for 630 &amp; 634 Hambledon ($2.8k) </t>
  </si>
  <si>
    <t xml:space="preserve">UNDER BUDGET: Budget includes minor landscaping enhancements that will not be completed this year. Variance will be slightly offset by landscaping clean-ups by EOY  </t>
  </si>
  <si>
    <t xml:space="preserve">bp42355 </t>
  </si>
  <si>
    <t>UNDER-BUDGET: Landscape repairs are less due to less irrigation repairs needed at this time.</t>
  </si>
  <si>
    <t>POSITIVE VARIANCE- Mulch and retention pond cut back not completed YTD.</t>
  </si>
  <si>
    <t>NEGATIVE VARIANCE: Tree trimming done sooner than expected.</t>
  </si>
  <si>
    <t>UNDER BUDGET:  SMS landscaping bids for special projects were to expensive to use the services.</t>
  </si>
  <si>
    <t xml:space="preserve">bt42392 </t>
  </si>
  <si>
    <t xml:space="preserve">OVER BUDGET: Last year's scheduled tree trimming was done in march due to SMS delays. </t>
  </si>
  <si>
    <t>NEGATIVE VARIANCE: Due to pine straw application budgeted and not yet completed.  To be completed in April/May.</t>
  </si>
  <si>
    <t>UNDER-BUDGET: Invoice for yearly pine straw application and new landscape design coded to incorrect GL 50905-010            [CAM] Irrigation - Reactive. Once reclassed, this will be OVER-BUDGET due to enhanced scoped to include new landscape design.</t>
  </si>
  <si>
    <t>OVER-BUDGET: Additional needs of extensive removal of dead and overgrown storefront landscape plants and shrubs, replacement of dead sod and major irrigation repairs.</t>
  </si>
  <si>
    <t xml:space="preserve">UNDER BUDGET: Budgeted landscape upgrades not completed. </t>
  </si>
  <si>
    <t>UNDE BUDGET Mulch installation and tree trimming not performed at property YTD.</t>
  </si>
  <si>
    <t>UNDER-BUDGET: due to repairs were not needed.</t>
  </si>
  <si>
    <t xml:space="preserve">POSITIVE VARIANCE- Mulch budgeted for 1st qtr, on hold due to SMS/landscaping transition.  </t>
  </si>
  <si>
    <t>UNDER BUDGET- annual mulch and tree trimming not completed YTD.</t>
  </si>
  <si>
    <t>OVER BUDGET: unbudgeted removal of several trees that fell due to severe weather in July and hurricane in October.</t>
  </si>
  <si>
    <t>UNDER BUDGET: CapEx style maintenance needed due to dead landscaping pushed to CapEx JC and being addressed in 2023 budget - therefore, no need to expense items to this GL in 2022; most items addressed when able during recurring contracted landscaping with SMS.</t>
  </si>
  <si>
    <t>NEGATIVE VARIANCE: Due to pine straw application budgeted and not yet completed. To complete by April/May.</t>
  </si>
  <si>
    <t>OVER BUDGET - Tree Pruning, merit injections originally budgeted and removed.</t>
  </si>
  <si>
    <t xml:space="preserve">UNDER BUDGET - Project cancelled for new plants and less irrigation repairs  </t>
  </si>
  <si>
    <t xml:space="preserve">UNDER BUDGET - Did not do tree pruning was not needed  </t>
  </si>
  <si>
    <t xml:space="preserve">UNDER BUDGET: Fewer than anticipated Irrigation repairs and replacement plants   </t>
  </si>
  <si>
    <t>OVER-BUDGET: Additional needs of bush-hogging of east fence line, extensive removal of dead and overgrown storefront landscape plants and shrubs, replacement of dead sod and major irrigation repairs.</t>
  </si>
  <si>
    <t>OVER-BUDGET Upgraded parking lot entrance island with boulders to avoid further truck damage</t>
  </si>
  <si>
    <t>OVER BUDGET: required large unbudgeted tree trimming project to clear off building and blocking lights - completed during LED exterior light project as trees were blocking access.</t>
  </si>
  <si>
    <t xml:space="preserve">UNDER BUDGET. Approx. $3K budgeted for planter enhancements, not utilized. </t>
  </si>
  <si>
    <t>OVER BUDGET. $6,961.63 for bark install, not originally budgeted.</t>
  </si>
  <si>
    <t xml:space="preserve">UNDER-BUDGET:  Related to contingency landscape repair $$ not needed and dialing back scope due to landscape contract increase mid-season.   </t>
  </si>
  <si>
    <t>UNDER BUDGET: Budget includes minor landscaping enhancements that will not be completed this year. Variance will be slightly offset by landscaping clean-ups by EOY</t>
  </si>
  <si>
    <t>POSITIVE VARIANCE: Tree trimming $900 budgeted in Sept and additional landscaping clean-up budgeted in March &amp; Sept to be completed in Nov / Dec</t>
  </si>
  <si>
    <t>UNDER-BUDGET: Tree trimming ($4k) budgeted in Sept. Will not be needed in 2022 and will be moved to a Spring trimming schedule in 2023. Variance will be offset by minor one-time clean-ups to be completed throughout the property before year-end but will remain under budget</t>
  </si>
  <si>
    <t xml:space="preserve">bp42343 </t>
  </si>
  <si>
    <t xml:space="preserve">UNDER-BUDGET: Tree trimming ($2.4k) budgeted in Sept. Will not be needed in 2022 and will be moved to a Spring trimming schedule in 2023. Variance will be offset by minor one-time clean-ups to be completed throughout the property before year-end but will remain under budget  </t>
  </si>
  <si>
    <t xml:space="preserve">bt42454 </t>
  </si>
  <si>
    <t xml:space="preserve">OVER BUDGET: Due to mulch installation. Mulch took place in 2022 - received invoice 2023 after books closed. Causing an overbudget for 2023.  </t>
  </si>
  <si>
    <t xml:space="preserve">POSITIVE VARIANCE - due to timing of mulch installation. Currently with SMS to complete. </t>
  </si>
  <si>
    <t>POSITIVE VARIANCE: Timing variance - $3,500 in Annual tree trimming and landscaping improvements were budgeted in March, however due to the SMS change over, these services will be completed in Q3 2023.</t>
  </si>
  <si>
    <t xml:space="preserve">POSITIVE VARIANCE-Timing Variance - Landscaping maintenance/improvements budgeted in Q1 will be completed in Q2. </t>
  </si>
  <si>
    <t>OVER BUDGET:  Tree trimming was higher than anticipated $2,439 actual vs. $1,000 budget.</t>
  </si>
  <si>
    <t xml:space="preserve">UNDER BUDGET: Anticipated repairs scheduled to be performed in Q4. </t>
  </si>
  <si>
    <t>UNDER-BUDGET: Budgeted plant replacement to occur in March ($450), tree trimming to occur in September ($2200) and overseeding to occur in Oct. ($800); which did not occur and resulted in expense to be lower than budget.</t>
  </si>
  <si>
    <t>POSITIVE VARIANCE: Mulch budgeted for July, but has not taken place - too late in season to address with SMS; possibility to use budget to remove dead/bad landscaping items.</t>
  </si>
  <si>
    <t>UNDER BUDGET:  Irrigation repairs have been less than anticipated to date and tree trimming will be completed in 2023.</t>
  </si>
  <si>
    <t>UNDER BUDGET:  Invoice not yet received for tree trimming ($3,853).</t>
  </si>
  <si>
    <t xml:space="preserve">OVERBUDGET: unbudgeted dead and fallen tree removal </t>
  </si>
  <si>
    <t xml:space="preserve">UNDERBUDGET: less work needed than anticipated </t>
  </si>
  <si>
    <t>POSITIVE VARIANCE: Timing variance due to pending invoices + over budgeting for wind damage.</t>
  </si>
  <si>
    <t xml:space="preserve">OVER BUDGET - Landscaping removals and replacements. </t>
  </si>
  <si>
    <t>UNDER-BUDGET: Actual was lower than Budget because contingency repairs/replacements were not required to date.</t>
  </si>
  <si>
    <t xml:space="preserve">UNDER-BUDGET:  Related to unused landscape repair contingency $$$ due to an increase in contract landscape amount.  </t>
  </si>
  <si>
    <t xml:space="preserve">OVER BUDGET: Due to unbudgeted irrigation repairs. </t>
  </si>
  <si>
    <t xml:space="preserve">OVER-BUDGET: Mulch application not budgeted. </t>
  </si>
  <si>
    <t>UNDERBUDGET: fewer reactive landscape repairs needed this year than anticipated</t>
  </si>
  <si>
    <t xml:space="preserve">OVER BUDGET:  Last year's tree trimming was done in March due to SMS delays. </t>
  </si>
  <si>
    <t>OVER BUDGET - actual landscaping - reactive lower than budgeted</t>
  </si>
  <si>
    <t xml:space="preserve">UNDERBUDGET: Less work than needed </t>
  </si>
  <si>
    <t xml:space="preserve">UNDERBUDGET: less services needed than anticipated </t>
  </si>
  <si>
    <t>UNDER BUDGET: Due to landscaping upgrades not taking place in Q1. Upgrades will not take place in 2022.</t>
  </si>
  <si>
    <t xml:space="preserve">UNDER-BUDGET: CAM Landscaping-Reactive was less than budgeted primarily due reversal of 2022 year-end accruals for tree trimming which posted in January 2023. This variance will be offset once the tree trimming expense noted in Landscape Recurring are reclassed to this GL code. </t>
  </si>
  <si>
    <t>UNDER-BUDGET: (3k) Landscaping decrease expense due to switch over to SMS platform &amp; less svc needed than historical average</t>
  </si>
  <si>
    <t xml:space="preserve">POSITIVE VARIANCE. Delay in timing of tree trimming.  Work to be completed in Q2.  </t>
  </si>
  <si>
    <t>POSITIVE VARIANCE:  pinestraw and seasonal color postponed from March to May due to vendor changes</t>
  </si>
  <si>
    <t>POSITIVE VARIANCE:  pond maint billed mnthly, pinestraw installation moved to May</t>
  </si>
  <si>
    <t xml:space="preserve">UNDER BUDGET: Landscape repairs were not as much as anticipated. </t>
  </si>
  <si>
    <t>POSITIVE VARIANCE-Timing Variance- Landscaping Maintenance, Tree Trimming, budgeted for Q1 will be completed in Q2.</t>
  </si>
  <si>
    <t>NEGATIVE VARIANCE: Due to pine straw application budgeted to be completed in March and not yet completed. To be completed in April/May.</t>
  </si>
  <si>
    <t>OVER-BUDGET: Unanticipated tree removal due to trees leaning on building.</t>
  </si>
  <si>
    <t>UNDER-BUDGET: Variance reflects less irrigation repairs needed than anticipated.</t>
  </si>
  <si>
    <t>UNDER BUDGET - The new Building Improvement CAM Capital policy places the charges in the 50905-010 [CAM] Irrigation - Reactive GL Code, however the money was budgeted in 50905-006 [CAM] Landscaping.</t>
  </si>
  <si>
    <t>UNDER BUDGET:  All funds budgeted not utilized as enhancements rolled in to Prime.</t>
  </si>
  <si>
    <t>UNDER BUDGET: Due to a delay in tree trimming getting scheduled.</t>
  </si>
  <si>
    <t>UNDER-BUDGET: CAM Landscaping-Reactive was less than budgeted primarily due reversal of 2022 year-end accruals which posted in January 2023.</t>
  </si>
  <si>
    <t>OVER BUDGET: Dead tree removal and tree trimming completed, and to be reclassed.</t>
  </si>
  <si>
    <t>UNDER-BUDGET: (6k) Landscaping decrease expense due to switch over to SMS platform &amp; less svc needed than historical average</t>
  </si>
  <si>
    <t>OVER BUDGET: 1x unbudgeted required major tree trimming to address tree limbs being too low and touch vehicles, and clearing limbs from pole lights - safety concern.</t>
  </si>
  <si>
    <t>OVER-BUDGET Unbudgeted upgrade of front landscaping to help with curb appeal</t>
  </si>
  <si>
    <t xml:space="preserve">OVER BUDGET - October accrual for $4K of unbudgeted landscape improvements that was needed.  </t>
  </si>
  <si>
    <t xml:space="preserve">TIMING VARIANCE - Landscaping repairs invoice not received yet. </t>
  </si>
  <si>
    <t>OVER BUDGET: Due to necessary irrigation valve repairs.</t>
  </si>
  <si>
    <t>OVER-BUDGET due to landscaping reactive SMS work order to remove all weeds along rail track and at base of building.</t>
  </si>
  <si>
    <t>UNDER BUDGET: Postponing minor parking lot repairs to 2023 in order to assist with other account overages.</t>
  </si>
  <si>
    <t xml:space="preserve">POSITIVE VARIANCE due to timing of services.  All services with SMS have been halted until we bring in-house.  </t>
  </si>
  <si>
    <t>POSITIVE: unused repair contingency will be used by YE</t>
  </si>
  <si>
    <t>OVER BUDGET - SMS Trees Mulch</t>
  </si>
  <si>
    <t>POSITIVE - MULCH BUDGETED FOR MARCH. WAITING ON LANDSCAPE REPLACEMENT FIX BEFORE MOVING FORWARD.</t>
  </si>
  <si>
    <t>POSITIVE - 2022 LANDSCAPE REPLACEMENT INVOICE ACCRUED TWICE IN DEC 2022</t>
  </si>
  <si>
    <t xml:space="preserve">OVER-BUDGET: Necessary dead removal and trimming. </t>
  </si>
  <si>
    <t>OVER BUDGET: Due to Hurricane Ian clean up, and several irrigation repairs.</t>
  </si>
  <si>
    <t>OVER BUDGET: Major irrigation repairs needed</t>
  </si>
  <si>
    <t>OVER-BUDGET: past Landscape enhancement depreciation</t>
  </si>
  <si>
    <t>OVER BUDGET - Additional tree trimming/mulch installation needed/hurricane prep.</t>
  </si>
  <si>
    <t>OVER BUDGET - additional tree trimming/mulch installation needed/hurricane prep</t>
  </si>
  <si>
    <t xml:space="preserve">NEGATIVE-VARIANCE: Q4 recovery adjustment skews numbers. YTD will close GL on budget. </t>
  </si>
  <si>
    <t>POSITIVE VARIANCE-Timing Variance- Landscaping Maintenance, Tree Trimming, budget Q1 will be completed in Q2.</t>
  </si>
  <si>
    <t>UNDERBUDGET: Less expenses than expected</t>
  </si>
  <si>
    <t>OVER BUDGET: Irrigation repairs are higher than anticipated and lawn aeriation/seeding was completed.</t>
  </si>
  <si>
    <t>UNDER BUDGET:  Tree trimming ($2,246.42) is scheduled to be completed on or before 12/31/2022.</t>
  </si>
  <si>
    <t>POSITIVE VARIANCE:  R&amp;M funds not yet utilized.</t>
  </si>
  <si>
    <t>OVER BUDGET - Irrigation Repair and Clean up</t>
  </si>
  <si>
    <t>UNDER-BUDGET: Fewer reactive landscaping R&amp;M than anticipated.</t>
  </si>
  <si>
    <t>UNDERBUDGET: Expenses less than expected.</t>
  </si>
  <si>
    <t>POSITIVE VARIANCE: Current period hosts many repairs to the property landscaping, however these funds won't be used until we go back to our legacy vendors in June 2023. Account will reconcile by year end.</t>
  </si>
  <si>
    <t>POSITIVE VARIANCE: Timing Variance - Tree trimming scheduled 03/2023 will be completed in 04/2023.</t>
  </si>
  <si>
    <t xml:space="preserve">OVERBUDGET: retaining wall clean up and tree trimming </t>
  </si>
  <si>
    <t xml:space="preserve">UNDERBUDGET: Less expenses than expected. </t>
  </si>
  <si>
    <t>OVER-BUDGET: Landscaping projects not completed.</t>
  </si>
  <si>
    <t xml:space="preserve">bt42620 </t>
  </si>
  <si>
    <t>POSITIVE VARIANCE: Current period hosts Q1 mulching costs that will be completed &amp; invoiced in Q2.</t>
  </si>
  <si>
    <t>OVER BUDGET: Removal of several fallen trees around property as well as tree trimming.</t>
  </si>
  <si>
    <t>UNDER-BUDGET - Landscaping projects not completed.</t>
  </si>
  <si>
    <t xml:space="preserve">OVER-BUDGET: Unbudgeted tree removal. </t>
  </si>
  <si>
    <t xml:space="preserve">OVER BUDGET due to unbudgeted tree trimming </t>
  </si>
  <si>
    <t>UNDERBUDGET: contract expense less than expected</t>
  </si>
  <si>
    <t>UNDER BUDGET - Due to uncompleted landscaping repairs.</t>
  </si>
  <si>
    <t xml:space="preserve">bt40398 </t>
  </si>
  <si>
    <t>OVER BUDGET: Unfavorable variance associated with 2022 landscape charges for tree removal and misc. install.</t>
  </si>
  <si>
    <t>UNDER-BUDGET: Favorable variance associated with seasonal work not being done when budgeted and Legacy Vendor assuming contract mid-season.</t>
  </si>
  <si>
    <t xml:space="preserve">OVER-BUDGET: Landscaping projects higher than anticipated. </t>
  </si>
  <si>
    <t xml:space="preserve">UNDER-BUDGET: Flower installations not needed.  </t>
  </si>
  <si>
    <t>UNDER BUDGET:  Tree trimming and plant material replacements budgeted for spring. Improvements did not occur.</t>
  </si>
  <si>
    <t xml:space="preserve">UNDER-BUDGET: Budgeted tree trimming not completed. </t>
  </si>
  <si>
    <t>OVER-BUDGET: Plant replacement, holly and juniper pruning - not budgeted.</t>
  </si>
  <si>
    <t>OVER-BUDGET: Tree limbing, tree removal, Juniper removal and Holly trimming not budgeted.</t>
  </si>
  <si>
    <t xml:space="preserve">OVER-BUDGET: Unbudgeted tree trimming. </t>
  </si>
  <si>
    <t xml:space="preserve">OVER-BUDGET: Back of the building was not included in monthly services. Clean-up requested to bring back to landlord standards. </t>
  </si>
  <si>
    <t>UNDER BUDGET: Irrigation repairs (7k) moved to CAP CAM</t>
  </si>
  <si>
    <t xml:space="preserve">bt40486 </t>
  </si>
  <si>
    <t>OVER-BUDGET Mulch installation and Tree Trimming not in landscape contract scope</t>
  </si>
  <si>
    <t>UNDER BUDGET: Landscape updates/repairs not needed</t>
  </si>
  <si>
    <t xml:space="preserve">OVER BUDGET - SMS Tree trimming over budget. </t>
  </si>
  <si>
    <t xml:space="preserve">OVER-BUDGET: Unbudgeted tree trimming and tree removal. </t>
  </si>
  <si>
    <t xml:space="preserve">bt40456 </t>
  </si>
  <si>
    <t xml:space="preserve">OVER-BUDGET: Unbudgeted mulch service, tree removal, plant installation. </t>
  </si>
  <si>
    <t>OVER-BUDGET: Tree trimming, holly removal not budgeted</t>
  </si>
  <si>
    <t xml:space="preserve">bt40466 </t>
  </si>
  <si>
    <t xml:space="preserve">OVER-BUDGETED: Unbudgeted dead tree removal. </t>
  </si>
  <si>
    <t xml:space="preserve">OVER-BUDGET: Unbudgeted tree and shrub removal. </t>
  </si>
  <si>
    <t>OVER-BUDGET: Unbudgeted tree and shrub removal, retention pond clearing and mulch</t>
  </si>
  <si>
    <t xml:space="preserve">POSITIVE VARIANCE: Due to timing of SMS landscape cancellation. Pausing on reactive needs until new services are established.  </t>
  </si>
  <si>
    <t>POSITIVE VARIANCE: SMS invoice timing for mulch and seasonal flowers.</t>
  </si>
  <si>
    <t>OVER-BUDGET: Due to irrigation repairs and tree removal.</t>
  </si>
  <si>
    <t xml:space="preserve">OVER-BUDGET: Mulch service more than budgeted amount, unbudgeted tree trimming. </t>
  </si>
  <si>
    <t xml:space="preserve">    OVER-BUDGET: Unbudgeted tree removal, tree pruning and holly bush pruning.  </t>
  </si>
  <si>
    <t>UNDER-BUDGET: Budgeted mulch and tree trimming not completed.</t>
  </si>
  <si>
    <t>POSITIVE VARIANCE: Tree trimming performed, but invoice not paid yet.</t>
  </si>
  <si>
    <t>OVER-BUDGET: Over budget due to unanticipated tree removal.</t>
  </si>
  <si>
    <t>UNDER-BUDGET: Fewer projects completed due to unanticipated affiliate transition.</t>
  </si>
  <si>
    <t>OVER BUDGET: Due to removal of trees that died from 2021 freeze and extensive irrigation repairs that were needed.</t>
  </si>
  <si>
    <t xml:space="preserve">bt40495 </t>
  </si>
  <si>
    <t xml:space="preserve">OVER-BUDGET: Unbudgeted mulch installation. </t>
  </si>
  <si>
    <t>NEGATIVE VARIANCE: Timing Variance - mulch budgeted for July, but work not completed until Oct-22;</t>
  </si>
  <si>
    <t xml:space="preserve">TIMING VARIANCE - Plant improvements were completed in the Fall instead of the Spring months. </t>
  </si>
  <si>
    <t>POSITIVE VARIANCE: Due to timing of SMS landscape cancellation. Pausing on reactive needs until new services are established.</t>
  </si>
  <si>
    <t>POSITIVE VARIANCE:  Mulch/pinestraw install scheduled for March to occur in May</t>
  </si>
  <si>
    <t>POSITIVE VARIANCE:  Feb tree trimming moved to May</t>
  </si>
  <si>
    <t>POSITIVE VARIANCE:  tree trimming scheduled for Feb to occur in May</t>
  </si>
  <si>
    <t>OVER BUDGET: Due to multiple dead trees that needed to be removed. Part of overage will be offset by the savings in FLS Repairs.</t>
  </si>
  <si>
    <t xml:space="preserve">OVER BUDGET:  A larger scope of tree trimming and pruning was needed compared to 2021 to include the trees in the truck court median. </t>
  </si>
  <si>
    <t>OVER-BUDGET: Due to sod replacement as a result of tractor trailer damage and irrigation repairs.</t>
  </si>
  <si>
    <t>UNDER-BUDGET: Offset by actuals in reactive landscaping.</t>
  </si>
  <si>
    <t xml:space="preserve">UNDER BUDGET: Due to landscape work that was postponed due to ongoing repairs from the March tornado.  Anticipate using some of this money by years end.  </t>
  </si>
  <si>
    <t>POSITIVE VARIANCE:  March pinestraw applicaiton and pond maint to occur in May</t>
  </si>
  <si>
    <t>POSITIVE VARIANCE- timing variance: mulch/ straw installation budgeted in Q1 pushed to Q2</t>
  </si>
  <si>
    <t>RECLASS:  SMS Invoice B8898677 for Prime Tour work to Prime Tour General Improvement Job Code #46136013</t>
  </si>
  <si>
    <t>UNDER BUDGET: Annual tree trimming ($3,636) was capitalized with the Prime Tour project but budgeted in opex.</t>
  </si>
  <si>
    <t xml:space="preserve">UNDER BUDGET:  The annual tree trimming budgeted for October was included in the Prime Tour capital project and the landscaping upgrade was completed under budget. </t>
  </si>
  <si>
    <t xml:space="preserve">UNDER BUDGET:  Due to price reduction on landscape and pond maintenance with SMS.  </t>
  </si>
  <si>
    <t xml:space="preserve">br46883 </t>
  </si>
  <si>
    <t>OVER-BUDGET: An extra mow was needed as well as the removal of a fallen tree.</t>
  </si>
  <si>
    <t xml:space="preserve">UNDER BUDGET: Due to landscape work being postponed ongoing building restoration from the March tornado.  </t>
  </si>
  <si>
    <t>POSITIVE VARIANCE: invoice timing for retention pond clean out.</t>
  </si>
  <si>
    <t>NEGATIVE VARIANCE:  Due to accrual for Prime Tour Capital General Improvements, $1,814.77, being entered to incorrect GL.</t>
  </si>
  <si>
    <t xml:space="preserve">UNDER BUDGET: Tree trimming was budgeted in September but moved to the capital Prime Tour project leaving a variance. </t>
  </si>
  <si>
    <t xml:space="preserve">OVER BUDGET:  The Variance is due to dead pine tree removal  as a result of the 2021 Texas Freeze, plant replacement, tree trimming and mulch.  The tree trimming and mulch were part of the Prime Tour initiative but under the capital threshold.  </t>
  </si>
  <si>
    <t xml:space="preserve">OVER BUDGET - Mulch installation and landscaping repairs. </t>
  </si>
  <si>
    <t>Under Budget Related to terminating SMS Landscaping and contracting with Legacy vendor at a premium due to services needed mid-season.</t>
  </si>
  <si>
    <t>OVER BUDGET: Due to mulch installation. Mulch took place in 2022 - received invoice 2023 after books closed. Causing an overbudget for 2023.</t>
  </si>
  <si>
    <t xml:space="preserve">br45049 </t>
  </si>
  <si>
    <t xml:space="preserve">OVER BUDGET: Due to mulch installation. Mulch took place in 2022 - received invoice 2023 after books closed. Causing an overbudget for 2023  </t>
  </si>
  <si>
    <t xml:space="preserve">UNDER BUDGET: Due to less landscape repairs needed than originally budgeted for. </t>
  </si>
  <si>
    <t>UNDER-BUDGET: Tree and shrub replacements not needed.</t>
  </si>
  <si>
    <t xml:space="preserve">OVER-BUDGET: Tree removal, tree trimming not budgeted.  </t>
  </si>
  <si>
    <t xml:space="preserve">OVER-BUDGET: Due to 2022 mulch installation. Work was completed in 2022 and never invoiced. Invoice was submitted in 2023 and hit 2023 books. </t>
  </si>
  <si>
    <t>UNDER-BUDGET:  Related to dialing back on landscape repairs due to contract amount increasing mid-season.</t>
  </si>
  <si>
    <t>UNDER-BUDGET: Tree and shrub replacements not needed as anticipated.</t>
  </si>
  <si>
    <t xml:space="preserve">OVER-BUDGET: Unbudgeted shrub and tree removal. </t>
  </si>
  <si>
    <t xml:space="preserve">NEGATIVE VARIANCE: There was an overpayment in 2022 that was repaid creating the credit of $2,595. </t>
  </si>
  <si>
    <t xml:space="preserve">bt40472 </t>
  </si>
  <si>
    <t>OVER BUDGET:  Due to placement of freeze damaged plants being budgeted as a capital job, but then fell under the capital limit so was reclassed to CAM.  $7,761 of the overage will be offset by the savings in Contract Landscape.</t>
  </si>
  <si>
    <t>UNDER-BUDGET: Contingency for tree removals not needed.</t>
  </si>
  <si>
    <t>OVER-BUDGET: Multiple Trees removed, not budgeted.</t>
  </si>
  <si>
    <t xml:space="preserve">UNDER BUDGET: Due to landscape work that was postponed due to ongoing repairs from the March tornado. </t>
  </si>
  <si>
    <t>POSTIVE VARIANCE: Timing Variance – Landscape Upgrades budgeted in 3/2023, anticipate work to be completed in Q2. </t>
  </si>
  <si>
    <t xml:space="preserve">bt40498 </t>
  </si>
  <si>
    <t xml:space="preserve">OVER-BUDGET: Unbudgeted tree trimming around building. </t>
  </si>
  <si>
    <t>UNDER BUDGET: expected more R&amp;M associated with irrigation, as well as additional CapCam work to landscaping (budgeted official work in '23); with SMS changeover, no CapCam took place - no issues with irrigation as well.</t>
  </si>
  <si>
    <t xml:space="preserve">OVER-BUDGET: Variance due to stormwater remediation. </t>
  </si>
  <si>
    <t>UNDER BUDGET. Approx. $2,400 for replacements &amp; $2,400 for irrigation repairs not utilized. Actual Tree Maintenance expense less than budgeted by approx. $2K.</t>
  </si>
  <si>
    <t xml:space="preserve">br45046 </t>
  </si>
  <si>
    <t xml:space="preserve">POSITIVE VARIANCE-Timing Variance - Landscaping maintenance budgeted Q1 will be completed in Q2 </t>
  </si>
  <si>
    <t>POSITIVE VARIANCE- timing variance- budgeted mulch/straw installation in Q1 pushed to Q2.</t>
  </si>
  <si>
    <t>POSITIVE VARIANCE: SMS invoice timing for mulch application.</t>
  </si>
  <si>
    <t xml:space="preserve">POSITIVE VARIANCE - due to mulch installation timing. WO has been with SMS to complete. Work should be completed and invoiced shortly. </t>
  </si>
  <si>
    <t xml:space="preserve">UNDER-BUDGET:  Related to trimming back landscape repairs for 2022 due to contract increase related to terminating SMS and contracting with Legacy vendor.  Contingency amount not needed in 2022 and will address in 2023. </t>
  </si>
  <si>
    <t>UNDER BUDGET: Shrub clearing and ground cover could not be completed in 2022.</t>
  </si>
  <si>
    <t xml:space="preserve">NEGATIVE VARIANCE partially offset by the Contract Landscape Account above.  Due to needed trimming at property.  </t>
  </si>
  <si>
    <t xml:space="preserve">OVER-BUDGET: Variance due to stormwater remediation required. </t>
  </si>
  <si>
    <t>OVER BUDGET: $6,625 for removal of trees that died due to freeze in 2021 and repairs to irrigation system</t>
  </si>
  <si>
    <t>OVER BUDGET: Due to removal of trees that died as a result of freezing weather the prior year and multiple irrigation repairs.</t>
  </si>
  <si>
    <t xml:space="preserve">OVER BUDGET:  There was an unbudgeted irrigation repair needed upon inspection for $2,639.96 in August. </t>
  </si>
  <si>
    <t xml:space="preserve">UNDER-BUDGET:  Related to trimming back landscape repairs in 2022 due to the increase in the contract amount related to terminating SMS and contracting with legacy vendor mid-season.  </t>
  </si>
  <si>
    <t xml:space="preserve">OVER-BUDGET: Necessary dead removal. </t>
  </si>
  <si>
    <t>OVER BUDGET: PY Tree Trimming performed 11/2021 paid in Q2, vendor late billed services.</t>
  </si>
  <si>
    <t xml:space="preserve">OVER BUDGET:  There was an unbudgeted irrigation repair needed upon inspection for $4,691.12 in October. </t>
  </si>
  <si>
    <t xml:space="preserve"> UNDER BUDGET: Postponing landscape items to 2023 to help cover cost overages elsewhere.  </t>
  </si>
  <si>
    <t xml:space="preserve">UNDER BUDGET: Postponing repairs to 2023 to help offset overages in other accounts. </t>
  </si>
  <si>
    <t xml:space="preserve">OVER BUDGET - Tree and Bush Trimming </t>
  </si>
  <si>
    <t>OVER BUDGET SMS Tree Trim, Shrub clean up</t>
  </si>
  <si>
    <t xml:space="preserve">OVER-BUDGET: Storm water remediation completed, not budgeted. </t>
  </si>
  <si>
    <t>OVER-BUDGET: Unforeseen stormwater basin maintenance ($5k) &amp; additional fallen tree removals ($7k) needed.</t>
  </si>
  <si>
    <t>UNDER-BUDGET: No tree removals or landscape R&amp;M needed to date.</t>
  </si>
  <si>
    <t>POSITIVE VARIANCE:  Timing - Invoice not yet received for tree trimming ($3,081.94)</t>
  </si>
  <si>
    <t>NEGATIVE VARIANCE: Mulch services</t>
  </si>
  <si>
    <t xml:space="preserve">POSITIVE VARIANCE: This is an 2022 landscaping project that was invoiced and paid in 2023. SMS Accrual.   </t>
  </si>
  <si>
    <t>POSITIVE VARIANCE-Timing Variance-Landscaping maintenance budgeted in Q1 will be released in Q2</t>
  </si>
  <si>
    <t>POSITIVE VARIANCE: Timing Variance - anticipated mulch and tree trimming not needed. However; dead plant/tree material removed and will reflect in 04/2023 financials.</t>
  </si>
  <si>
    <t xml:space="preserve">POSITIVE VARIANCE: Timing Variance - Anticipated tree trimming not needed. Will be able to use funds towards mulch install and minor material enhancement. </t>
  </si>
  <si>
    <t>POSITIVE VARAINCE: Timing Variance - Tree trimming budgeted for 03/2023 will occur in 04/2023.</t>
  </si>
  <si>
    <t>RECLASS: $460 expense for 08.2022 recurring landscaping hit incorrect GL 50905-006. Please reclass to correct code 50905-000.</t>
  </si>
  <si>
    <t xml:space="preserve"> OVER BUDGET: Landscaping improvements performed in Q2, budgeted for Q3. Also, emergency irrigation repairs performed end of Q2 and in Q3.</t>
  </si>
  <si>
    <t>UNDER BUDGET: Tree trimming is included in the Prime Tour JC.</t>
  </si>
  <si>
    <t xml:space="preserve">br46222 </t>
  </si>
  <si>
    <t xml:space="preserve">UNDER BUDGET: Funds budgeted in October ($2,305) not utilized.  Landscape work/improvements rolled in to Prime. </t>
  </si>
  <si>
    <t xml:space="preserve">NEGATIVE VARIANCE: Timing variance - A $1,910 SMS ticket for tree removal on 12.01.22 wasn't billed until February and a $1,854 SMS irrigation repair from 11.17.22 hasn't been billed and is still accruing. </t>
  </si>
  <si>
    <t>UNDER BUDGET: Budgeted repairs in Q1 &amp; Q3 will be completed and invoiced in Q4.</t>
  </si>
  <si>
    <t xml:space="preserve">UNDER BUDGET: Tree Trimming and Mulch Installation was not needed as anticipated. </t>
  </si>
  <si>
    <t>POSITIVE VARIANCE-Timing Variance - Tree Trimming budgeted in March, will be completed later in the year.</t>
  </si>
  <si>
    <t xml:space="preserve">UNDER BUDGET - Landscaping Improvements (Tree Trimming) Moved to Prime Tour JC. Additional items to be completed in Q4 also moved to PT. </t>
  </si>
  <si>
    <t>OVER BUDGET:  Overseeding and aeration were unbudgeted.</t>
  </si>
  <si>
    <t>OVER BUDGET: Unforeseen irrigation repairs have been necessary to date and tree trimming was higher than anticipated.</t>
  </si>
  <si>
    <t>UNDER BUDGET:  Tree trimming included in Prime Tour JC.</t>
  </si>
  <si>
    <t xml:space="preserve">UNDER BUDGET - Tree Trimming not released. Budget developed with bids from previous vendor, services moved to SMS. No Quotes </t>
  </si>
  <si>
    <t xml:space="preserve">UNDERBUDGET: less work needed than planned </t>
  </si>
  <si>
    <t>UNDER-BUDGET:  Due to funds budgeted not  utilized.</t>
  </si>
  <si>
    <t>UNDER-BUDGET:  Repairs not needed.</t>
  </si>
  <si>
    <t>POSITIVE VARIANCE: Timing Variance - Anticipated mulch installation for 02/2023 will be completed 04/2023.</t>
  </si>
  <si>
    <t>UNDER BUDGET: Landscape repairs have been less than anticipated due repairs completed under March Tornado claim.</t>
  </si>
  <si>
    <t xml:space="preserve">bt46239 </t>
  </si>
  <si>
    <t>UNDER-BUDGET: Tree trimming not utilized in Nov. $2998</t>
  </si>
  <si>
    <t>OVER BUDGET: Tree Trimming.</t>
  </si>
  <si>
    <t>OVER-BUDGET:  Invoice received for 2022 tree trimming.</t>
  </si>
  <si>
    <t xml:space="preserve">Over budget due to mulch installation. Mulch took place in 2022 - received invoice 2023 after books closed. Causing an overbudget for 2023  </t>
  </si>
  <si>
    <t>UNDER-BUDGET: April Seasonal Color/Mulch not utilized for $7500</t>
  </si>
  <si>
    <t>POSITIVE VARIANCE-Timing Variance-Class II Tree trimming budgeted for Q1 moved to Q2</t>
  </si>
  <si>
    <t xml:space="preserve">OVER-BUDGET: Due to mulch installation invoice from 2022. Work was completed in 2022 and was not invoiced on time. Invoice was received in 2023 and hit the 2023 books. </t>
  </si>
  <si>
    <t>UNDER-BUDGET: Mulch not needed as budgeted.</t>
  </si>
  <si>
    <t>UNDER BUDGET: No additional landscape work needed. Mulch was the only cost in 2022</t>
  </si>
  <si>
    <t>OVER BUDGET: Due to many irrigation issues- main line breaks, timer repairs and audits.</t>
  </si>
  <si>
    <t>Underbudget - Tree removal to take place in Q4</t>
  </si>
  <si>
    <t>POSITIVE VARIANCE: Reactive funds not yet utilized/billed.</t>
  </si>
  <si>
    <t>NEGATIVE VARIANCE:  Mulch Services</t>
  </si>
  <si>
    <t>OVER BUDGET: Due to irrigation repairs (main line) and audit.</t>
  </si>
  <si>
    <t>UNDER-BUDGET: Contingency for tree/shrub replacements not needed as anticipated.</t>
  </si>
  <si>
    <t xml:space="preserve">UNDGERBUDGET: less landscaping services needed to date </t>
  </si>
  <si>
    <t xml:space="preserve">OVERBUDGET: per county required storm water drain/pond repairs  </t>
  </si>
  <si>
    <t xml:space="preserve">OVERBUDGET: new plants and shrub install, resod and water cost </t>
  </si>
  <si>
    <t xml:space="preserve">OVERBUDGET: Mulching not included in SMS contract </t>
  </si>
  <si>
    <t>OVER BUDGET: Unexpected irrigation repairs needed.</t>
  </si>
  <si>
    <t>OVER BUDGET: Tree trimming and tree removal. Additional to the recurring monthly services.</t>
  </si>
  <si>
    <t>OVER BUDGET: Due to necessary tree trimming from heavy spring snows.</t>
  </si>
  <si>
    <t>OVER-BUDGET due to tree branch removal from recent storm.</t>
  </si>
  <si>
    <t>UNDER BUDGET: Landscaping improvements not incurred due to irrigation issues.</t>
  </si>
  <si>
    <t>OVER BUDGET: Due to necessary tree trimming/ branch removal from spring snow storm.</t>
  </si>
  <si>
    <t xml:space="preserve">UNDERBUDGET: less services than needed </t>
  </si>
  <si>
    <t>UNDER BUDGET: No landscaping improvements needed this year. Improvements will be completed in 2023 as a capital work.</t>
  </si>
  <si>
    <t>UNDER BUDGET: Services are posting to different GL accounts as landscaping service contract changed with the introduction of SMS. Tree trimming, irrigation repairs and additional services are hitting different GL accounts.</t>
  </si>
  <si>
    <t>OVER BUDGET: Irrigation repairs, tree trimming and tree removal additional to the recurring monthly services.</t>
  </si>
  <si>
    <t>OVER BUDGET: Due to tree trimming expense incurred after heavy spring snows.</t>
  </si>
  <si>
    <t>OVER BUDGET: Due to tree/branch removal from heavy spring storm damage.</t>
  </si>
  <si>
    <t>POSTIVE VARIANCE: Timing variance - Repairs budgeted in 05/2022. Anticipate work to be completed in 12/2022. Delays with introduction of SMS and scheduling of the work.</t>
  </si>
  <si>
    <t xml:space="preserve"> OVER BUDGET: Mulching of site was more than budgeted @ $7700.  </t>
  </si>
  <si>
    <t>POSITIVE - SMS INVOICE FOR MULCH HAS NOT BEEN BILLED.</t>
  </si>
  <si>
    <t>POSTIVE VARIANCE: Due to the timing of work to be completed</t>
  </si>
  <si>
    <t>OVER-BUDGET: Due to spending $4,953 for tree trimming and $3,444 for mulch.</t>
  </si>
  <si>
    <t xml:space="preserve">UNDER-BUDGET: CAM Landscaping was less than budgeted primarily due to delays in completing the annual tree trimming as well as the reseed. The variance is partially offset by higher than budgeted irrigation repairs and fuel charges.  </t>
  </si>
  <si>
    <t>UNDER BUDGET due to tree trimming</t>
  </si>
  <si>
    <t>OVER BUDGET: Removed dead trees, dead shrubs. Work completed in November 2022, accrued and SMS submitted invoice in 2023.</t>
  </si>
  <si>
    <t xml:space="preserve">br46213 </t>
  </si>
  <si>
    <t xml:space="preserve">UNDER BUDGET: Anticipated repairs for landscaping not needed. </t>
  </si>
  <si>
    <t>OVER-BUDGET: Variance due to  tree trimming in 8/22 ($3,968); turf repair 7/22 ($4073)</t>
  </si>
  <si>
    <t>OVER BUDGET: Offset by 50905-000</t>
  </si>
  <si>
    <t xml:space="preserve">UNDER BUDGET: Landscape maintenance is the responsibility of the tenant. </t>
  </si>
  <si>
    <t xml:space="preserve">OVER BUDGET due to add'l tree trimming needed/ unbudgeted </t>
  </si>
  <si>
    <t>NEGATIVE VARIANCE:  Includes 2022 accrual for plant replacement ($6,135).</t>
  </si>
  <si>
    <t>OVER BUDGET due to add'l tree trimming needed</t>
  </si>
  <si>
    <t>OVER BUDGET: Due to unanticipated lodge pole repairs completed in January.</t>
  </si>
  <si>
    <t>UNDER-BUDGET: Funds budgeted not utilized.</t>
  </si>
  <si>
    <t>POSITIVE VAARIANCE: R&amp;M funds not yet utilized.</t>
  </si>
  <si>
    <t>UNDER BUDGET - actual landscaping - reactive higher than budgeted</t>
  </si>
  <si>
    <t>NEGATIVE VARIANCE due to tree (2) tree removals not anticipated. Variance will remain throughout the year.</t>
  </si>
  <si>
    <t xml:space="preserve">br45187 </t>
  </si>
  <si>
    <t xml:space="preserve">OVER-BUDGET due to irrigation repairs, tree removal, tree trimming and plant replacements. </t>
  </si>
  <si>
    <t>OVER-BUDGET - due to unexpected tree removal in 3/23 at a cost of 2,558.96</t>
  </si>
  <si>
    <t>UNDERBUDGET due to less irrigation repairs as result of new irrigation installed 2021.</t>
  </si>
  <si>
    <t xml:space="preserve">POSITIVE VARIANCE: Timing variance - budgeted for reactive landscaping services in Jan. and landscaping services will not begin until 4/2023. </t>
  </si>
  <si>
    <t xml:space="preserve">UNDER BUDGET:  Contingency landscaping repairs being pushed to spring, 2023.  </t>
  </si>
  <si>
    <t>POSITIVE VARIANCE: Timing Variance - Tree trimming/mulch installation budgeted in 02/2023. Anticipate repairs to be completed in 04/2023.</t>
  </si>
  <si>
    <t>Positive variance on timing.  Landscape repairs for Prime tour not paid or accrued.</t>
  </si>
  <si>
    <t xml:space="preserve">UNDER-BUDGET: Landscaping projects not completed.  </t>
  </si>
  <si>
    <t>Under budget:  Timing of billing from Eagle for landscape improvements not received.</t>
  </si>
  <si>
    <t xml:space="preserve">br46257 </t>
  </si>
  <si>
    <t>NEGATIVE VARIANCE:  Reversal of  J-5795014, 2022 tree trimming.</t>
  </si>
  <si>
    <t>POSITIVE VARIANCE: Timing Variance - Anticipated tree trimming was not needed. Scheduled mulch installation for 04/2023.</t>
  </si>
  <si>
    <t>UNDER BUDGET - Tree Trimming moved to Prime Tour JC</t>
  </si>
  <si>
    <t xml:space="preserve">UNDERBUDGET: due to SMS contract, services not provided. Work has been done on one off work requests </t>
  </si>
  <si>
    <t xml:space="preserve">OVER-BUDGET: Due to higher than anticipated cost for tree trimming with SMS. </t>
  </si>
  <si>
    <t>OVER BUDGET due to tree trimming budgeted in 2022 but hit 2023 actuals</t>
  </si>
  <si>
    <t>UNDER-BUDGET: repairs were not needed.</t>
  </si>
  <si>
    <t>NEGATIVE VARIANCE - tree maintenance performed in Feb, budget posting in May - $11,000</t>
  </si>
  <si>
    <t>OVER BUDGET: Due to necessary tree removal from heavy spring snow.</t>
  </si>
  <si>
    <t>UNDER-BUDGET: Budget reflected tree trimming occurring in January ($6,900), plant replacement and mulch replenishment in March ($500), neither of which occurred.</t>
  </si>
  <si>
    <t>OVER-BUDGET: Irrigation repairs for broken valves with water leaking in parking lot resulted in emergency repair needed $1338. Plant Replacement for plants that were in parking lot planter that were dead and Capital Improvements for the grass at front of property accounted for the remaining amount over budget $3605.</t>
  </si>
  <si>
    <t>OVER BUDGET: Tree removals, and irrigation repairs completed.</t>
  </si>
  <si>
    <t>NEGATIVE VARIANCE : Tree maintenance budgeted for May, but performed $12K worth of tree maintenance in Feb</t>
  </si>
  <si>
    <t>OVER BUDGET: Due to irrigation repairs and dead plant removal.</t>
  </si>
  <si>
    <t xml:space="preserve">OVER BUDGET: Unexpected removal of two dead trees.  </t>
  </si>
  <si>
    <t>OVER-BUDGET due to Irrigation repairs, dead tree removal and replacement.</t>
  </si>
  <si>
    <t>OVER-BUDGET: due to unexpected leak and or tree repairs services</t>
  </si>
  <si>
    <t>RECLASS: P1053258 $3,495.12 from 50905-000</t>
  </si>
  <si>
    <t>NEGATIVE VARIANCE: Unusual high frequency of stormy windy weather during the 1st quarter contributed to a higher volume of reactive services for fallen trees and landscape   maintenance</t>
  </si>
  <si>
    <t>UNDERBUDGET: Due to SMS, the annual mulch refresh and tree trimming were delayed and pushed out to November.</t>
  </si>
  <si>
    <t xml:space="preserve">UNDER BUDGET:  Contingency landscaping repairs not needed for 2022.  Drainage issues were sighted by old ownership, but no issues/repairs needed in 2022.  </t>
  </si>
  <si>
    <t xml:space="preserve">POSITIVE VARIANCE: Some repairs or work still to be done with landscaping  </t>
  </si>
  <si>
    <t xml:space="preserve">UNDER-BUDGET: less work was completed than originally budgeted for. </t>
  </si>
  <si>
    <t>OVER BUDGET: Due to multiple backflow device thefts and on-going irrigation repairs/replacements.</t>
  </si>
  <si>
    <t>OVER BUDGET: Due to stolen backflow device, concrete pad and cage.</t>
  </si>
  <si>
    <t xml:space="preserve">OVER BUDGET: invoices paid this year, from last year that had been missed/delayed. </t>
  </si>
  <si>
    <t xml:space="preserve">OVERBUDGET - $8,682 For tree removal. </t>
  </si>
  <si>
    <t>UNDER-BUDGET: no expense to offset reversing YE accrual $5K.</t>
  </si>
  <si>
    <t xml:space="preserve">br46481 </t>
  </si>
  <si>
    <t>OVER-BUDGET: Required Weed Abatement &amp; Trash Removal due to City of Benicia Weed Abatement Mandate and Violation Notice for compliance.</t>
  </si>
  <si>
    <t xml:space="preserve">OVERBUDGET - Reactive Tree Trimming and cut backs. </t>
  </si>
  <si>
    <t>UNDER BUDGET: Due to landscape services less than expected.</t>
  </si>
  <si>
    <t xml:space="preserve">RECLASS: Perimeter Tree Trimming to be prorata shared by all campus buildings. </t>
  </si>
  <si>
    <t>RECLASS: P1053258 $3,630.94 from 50905-000</t>
  </si>
  <si>
    <t>RECLASS:  JC 4646016, tree removal due to winter storms</t>
  </si>
  <si>
    <t xml:space="preserve"> UNDER-BUDGET: due to repairs were not needed.</t>
  </si>
  <si>
    <t>UNDER-BUDGET: Due to repairs were not needed.</t>
  </si>
  <si>
    <t>OVER BUDGET - NEGATIVE VARIANCE : tree work budget coming in May, completed tree work in Feb. Budgeted $16,000, actual cost $18,000</t>
  </si>
  <si>
    <t xml:space="preserve"> OVER-BUDGET: Weed abatement was preformed due to violation notice from City of Benicia.</t>
  </si>
  <si>
    <t xml:space="preserve">br46501 </t>
  </si>
  <si>
    <t>NEGATIVE VARIANCE: Invoice timing variance for contracted services.</t>
  </si>
  <si>
    <t xml:space="preserve">NEGATIVE VARIANCE: Timing-related as tree trimming is budgeted in 2nd Quarter, 2023. </t>
  </si>
  <si>
    <t>OVER BUDGET: Due to dead plant material (insufficient irrigation) and emergency tree branch removal.</t>
  </si>
  <si>
    <t xml:space="preserve">UNDER BUDGET: No landscaping improvements needed this year. </t>
  </si>
  <si>
    <t>OVER BUDGET: Unexpected irrigation repairs and removal of fallen trees.</t>
  </si>
  <si>
    <t>POSITIVE VARIANCE - Mulch budgeted for March, being completed in Q2</t>
  </si>
  <si>
    <t>NEGATIVE VARIANCE - Tree Pruning ($8K) and heavy weed removal ($3K) in August 2022</t>
  </si>
  <si>
    <t>OVER-BUDGET: Unforeseen tree trimming and irrigation repairs ($2,942)</t>
  </si>
  <si>
    <t>OVER BUDGET: cleared overgrowth from behind buildings along railroad tracks. Operating expenses are in line with budget, year end overage due to RET.</t>
  </si>
  <si>
    <t>UNDER BUDGET: unused contingencies. Tree removal will hit in Q4</t>
  </si>
  <si>
    <t xml:space="preserve">OVERBUDGET - unanticipated landscape repairs due to change of vendors. </t>
  </si>
  <si>
    <t xml:space="preserve">OVERBUDGET - SMS IRRIGATION REPAIRS WILL BE RECLASSED TO CAM-IRRIGATION - REACTIVE. SMS MULCH SERVICE WAS BUDGETED FOR CAPITAL. </t>
  </si>
  <si>
    <t>OVER BUDGET - Tree Maintenance performed in July in preparation for Prime Tour ($14,000)</t>
  </si>
  <si>
    <t>OVER-BUDGET: 2022 tree trimming schedule was delayed to January 2023.</t>
  </si>
  <si>
    <t xml:space="preserve"> OVER BUDGET: Weed Abatement Q1 for the amount of $3,600.00.</t>
  </si>
  <si>
    <t>OVER BUDGET: Due to emergency tree removal that fell in parking lot ($6942); turf repair ($3071) and additional tree trimming</t>
  </si>
  <si>
    <t>OVER-BUDGET: Unexpected tree trimming/removal, mulching that was completed. Unbudgeted spend $13,688.</t>
  </si>
  <si>
    <t>UNDER BUDGET:  Partial perimeter along Industrial Way was  performed by Landscape Vendor during routine maintenance. Weed Abatement Work was not performed in areas. Services in transition to SMS. Awaiting affiliate onboarding to address the areas.</t>
  </si>
  <si>
    <t>POSITIVE VARIANCE: Timing Related -Under Accrual for SMS Billing for Building Frontage Tree Trimming for building signage clearance/viewing as required by Benicia Fire Department Inspection.</t>
  </si>
  <si>
    <t xml:space="preserve">UNDERBUDGET: Tree trimming budgeted Q3 and not completed due to multiple PM changes.  </t>
  </si>
  <si>
    <t>OVER-BUDGET: unexpected irrigation repairs, tree removal due to safety concerns caused by unexpected weather</t>
  </si>
  <si>
    <t>NEGATIVE VARIANCE - budget in May for reactive landscape. Mulch installation in Feb, $3000</t>
  </si>
  <si>
    <t>OVER BUDGET: landscaping higher than budget primarily due to tree trimming being higher than anticipated.</t>
  </si>
  <si>
    <t xml:space="preserve">UNDER-BUDGET: CAM Landscaping was less than budgeted primarily due to delays in completing the annual tree trimming as well as the reseed. The variance is partially offset by higher than budgeted irrigation repairs.  </t>
  </si>
  <si>
    <t>OVER BUDGET: Unanticipated irrigation repairs throughout the property.</t>
  </si>
  <si>
    <t xml:space="preserve">OVER-BUDGET - The property required more reactive landscaping work than anticipated for 2022. </t>
  </si>
  <si>
    <t>UNDER BUDGET: Landscaping lower than budget primarily due to the delay of annual tree trimming.</t>
  </si>
  <si>
    <t>UNDER-BUDGET: Due to landscape enhancement was no longer needed and the expense was overbudgeted.</t>
  </si>
  <si>
    <t xml:space="preserve">UNDER-BUDGET: Due to landscape enhancement was no longer needed and the expense was overbudgeted.  </t>
  </si>
  <si>
    <t>OVER BUDGET - tree pruning and mulch install</t>
  </si>
  <si>
    <t xml:space="preserve">UNDER-BUDGET: Quarterly mulch was only performed 1 out of 4 quarters which reflected in the budget with $2280 difference. Annual seeding was not performed in 10/22 as budgeted for due to water restrictions mandated in CA. </t>
  </si>
  <si>
    <t xml:space="preserve">OVER BUDGET: POST Depreciation </t>
  </si>
  <si>
    <t xml:space="preserve">OVER BUDGET - Tree trimming and pruning ($8k) in Q3  </t>
  </si>
  <si>
    <t xml:space="preserve">OVER BUDGET - Many irrigation repairs at this property. </t>
  </si>
  <si>
    <t xml:space="preserve">br46482 </t>
  </si>
  <si>
    <t>UNDER-BUDGET: Common Area Tree Trimming performed on specific trees in perimeter of property. Allocations will be reclassed to campus buildings. No trimming performed at building specific trees.</t>
  </si>
  <si>
    <t xml:space="preserve">br46493 </t>
  </si>
  <si>
    <t>POSITIVE VARIANCE - Timing Variance - Tree Trimming was budgeted in June $10K and contingency amount for irrigation repairs not utilized yet.  The tree trimming work was postponed until 4th Quarter. Awaiting pricing and scheduling.</t>
  </si>
  <si>
    <t>POSITIVE VARIANCE - Timing Variance - Tree Trimming was budgeted in June $3K  Work was postponed until 4th Quarter.  Awaiting pricing and scheduling.</t>
  </si>
  <si>
    <t xml:space="preserve">br46537 </t>
  </si>
  <si>
    <t>NEGATIVE VARIANCE: Due to delay with quarterly color change and mulch refresh.</t>
  </si>
  <si>
    <t xml:space="preserve">br46561 </t>
  </si>
  <si>
    <t>POSTIVE VARIANCE - tree trim accrual offset</t>
  </si>
  <si>
    <t xml:space="preserve">OVERBUDGET due to tree trimming, new rock and plant installations. </t>
  </si>
  <si>
    <t xml:space="preserve">UNDER-BUDGET: less work was done than budgeted for. </t>
  </si>
  <si>
    <t>UNDER-BUDGET: Due to landscape reactive repairs are lower than anticipated for this period.</t>
  </si>
  <si>
    <t xml:space="preserve">bt45269 </t>
  </si>
  <si>
    <t>OVER BUDGET - Unexpected irrigation repairs needed due to age of system.</t>
  </si>
  <si>
    <t xml:space="preserve">OVER BUDGET - Tree trimming higher priced than anticipated.  </t>
  </si>
  <si>
    <t>POSITIVE VARIANCE - mulch budget $4K pushed to Q2</t>
  </si>
  <si>
    <t xml:space="preserve">OVER BUDGET:  2022 landscaping expenses paid in 2023 causing variance - $3.3K.  </t>
  </si>
  <si>
    <t xml:space="preserve">OVER BUDGET: Additional tree trimming work performed at the campus for clearance and safety. </t>
  </si>
  <si>
    <t xml:space="preserve">POSITIVE VARIANCE - Timing Variance - Tree Trimming was budgeted in June $3K and contingency amount for irrigation repairs not utilized yet.  The tree trimming work was postponed until 4th Quarter. </t>
  </si>
  <si>
    <t>OVERBUDGET: Due to the increase in the cost of repairs through SMS.</t>
  </si>
  <si>
    <t xml:space="preserve">bt45271 </t>
  </si>
  <si>
    <t xml:space="preserve">OVER BUDGET - Tree trimming and irrigation repairs higher priced than anticipated. </t>
  </si>
  <si>
    <t xml:space="preserve">OVER BUDGET - Tree trimming and irrigation repairs priced very high. </t>
  </si>
  <si>
    <t xml:space="preserve">OVER BUDGET - Tree trimming SMS high priced.  </t>
  </si>
  <si>
    <t>NEGATIVE VARIANCE - timing - tree maintenance performed in Feb, budget coming in May ($11,000)</t>
  </si>
  <si>
    <t>RECLASS: to be split between all 5 PID's on campus.</t>
  </si>
  <si>
    <t>OVER BUDGET: Irrigation Repairs higher due to more than anticipated  irrigation leaks needing repair.</t>
  </si>
  <si>
    <t>UNDER-BUDGET less than anticipated landscaping repairs</t>
  </si>
  <si>
    <t xml:space="preserve">br46662 </t>
  </si>
  <si>
    <t>UNDER-BUDGET: Pre-Emergent in the amount of $1,855 was performed by SMS national affilate for $475.  Arbor Care in the amount of $1,545 was not performed but will occur after the transition back to legacy vendor.</t>
  </si>
  <si>
    <t>UNDER-BUDGET: Reactive landscaping has not meet contingencies to date.</t>
  </si>
  <si>
    <t xml:space="preserve">br46569 </t>
  </si>
  <si>
    <t>OVER-BUDGET: Tree trimming due to safety concerns and falling branches.  Overseeding due to dry grass.</t>
  </si>
  <si>
    <t xml:space="preserve">UNDER-BUDGET: Turf Fertilization in July Oct, ($370), Overseeding in Oct. ($1,478) tree pruning in Dece. ($4,298)was not performed by SMS afiliate. </t>
  </si>
  <si>
    <t>OVER-BUDGET: 2022 tree trimming schedule was delayed to January 2023, furthered by the Delayed Depreciation of 2022 CAP Improvement work. Reclass of SMS WO B9415603 is also needed, as the WO is for br46589.</t>
  </si>
  <si>
    <t>POSITIVE VARIANCE: Timing variance - Tree Trimming of $6,035 budgeted in March will occur in Q2.</t>
  </si>
  <si>
    <t xml:space="preserve">POSTIVE VARIANCE - Work to be completed in spring. </t>
  </si>
  <si>
    <t xml:space="preserve">br46721 </t>
  </si>
  <si>
    <t>OVER BUDGET - Irrigation repairs exceeded budgeted amount</t>
  </si>
  <si>
    <t>OVER BUDGET - Tree Maintenance ($8.6K) costs in Q3 went over budget. Preparation for Prime Tour, neighboring property</t>
  </si>
  <si>
    <t xml:space="preserve">br46689 </t>
  </si>
  <si>
    <t>POSITIVE VARIANCE: timing variance for annual tree maintenance.</t>
  </si>
  <si>
    <t xml:space="preserve">br45304 </t>
  </si>
  <si>
    <t>UNDER BUDGET - Did not utilized budgeted amount YTD.</t>
  </si>
  <si>
    <t xml:space="preserve">POSITIVE VARIANCE - Work to be performed in spring. </t>
  </si>
  <si>
    <t xml:space="preserve">POSITIVE VARIANCE - Work to be completed in spring. </t>
  </si>
  <si>
    <t xml:space="preserve">br46718 </t>
  </si>
  <si>
    <t>UNDER BUDGET - Did not utilized budgeted amount YTD</t>
  </si>
  <si>
    <t xml:space="preserve">br46616 </t>
  </si>
  <si>
    <t xml:space="preserve">bt45273 </t>
  </si>
  <si>
    <t xml:space="preserve">OVER BUDGET - Tree trimming and irrigation repairs higher priced than anticipated.  </t>
  </si>
  <si>
    <t xml:space="preserve">OVER BUDGET - due to vegetation cut back needed at the front entrance, tree trimming for all trees touching the building. Upon annual inspection, we found a pond on the property that had not previously been maintained. </t>
  </si>
  <si>
    <t xml:space="preserve">bt45274 </t>
  </si>
  <si>
    <t>OVER BUDGET - Large irrigation repairs</t>
  </si>
  <si>
    <t>OVER BUDGET - Large irrigation repairs.</t>
  </si>
  <si>
    <t>POSITIVE VARIANCE - Mulch not yet installed.</t>
  </si>
  <si>
    <t xml:space="preserve">POSITIVE VARIANCE - Mulch invoice has not been processed yet. </t>
  </si>
  <si>
    <t xml:space="preserve">OVER BUDGET - Tree trimming SMS high priced. </t>
  </si>
  <si>
    <t xml:space="preserve">br46480 </t>
  </si>
  <si>
    <t>UNDER-BUDGET: A landscape refresh was budgeted for 2022, but we are not proceeding with this work this year. We are currently over budget, so we will hold off until next year.</t>
  </si>
  <si>
    <t xml:space="preserve">OVER BUDGET: Building Frontage Tree Trimming for building signage clearance/viewing as required by Benicia Fire Department Inspection.  </t>
  </si>
  <si>
    <t xml:space="preserve">br46494 </t>
  </si>
  <si>
    <t xml:space="preserve"> OVER-BUDGET: Weed abatement was preformed due to violation notice from City of Benicia. Emergency tree removals from fallen trees</t>
  </si>
  <si>
    <t xml:space="preserve">UNDER-BUDGET: Less work completed than planned for. </t>
  </si>
  <si>
    <t>UNDER-BUDGET: landscape upgrade budgeted in 4/22 placed on hold due to the unforeseen FLS repair.</t>
  </si>
  <si>
    <t xml:space="preserve">OVER-BUDGET: Unforeseen sprinkler repairs. Mulch expense exceeded what was budgeted. </t>
  </si>
  <si>
    <t xml:space="preserve">br46559 </t>
  </si>
  <si>
    <t xml:space="preserve">OVER-BUDGET: Due to the 2022 tree trimming schedule being pushed to January 2023, furthered by unanticipated plant replacement service. </t>
  </si>
  <si>
    <t xml:space="preserve">br46560 </t>
  </si>
  <si>
    <t xml:space="preserve">br46563 </t>
  </si>
  <si>
    <t>RECLASS: Accrual hit 3/2023 post month. The accrual will be offset in post month 4/2023. However, the payable, ctrl 1356290 for $4,043.85 needs to reclassed from 50905-006, [CAM Landscaping] to 11120-070 Building Improv - Other [CAM], Landscaping - reactive.</t>
  </si>
  <si>
    <t xml:space="preserve">UNDERBUDGET:  Tree trimming budgeted Q3 and not completed due to multiple PM team changes.  </t>
  </si>
  <si>
    <t xml:space="preserve">POSATIVE VARIANCE - Timing of Landscaping through SMS completed but not fully paid out yet  </t>
  </si>
  <si>
    <t>OVER BUDGET - tree pruning and mulch</t>
  </si>
  <si>
    <t xml:space="preserve">POSITIVE VARIANCE - Mulching cost to be processed soon. </t>
  </si>
  <si>
    <t xml:space="preserve">OVER BUDGET - Tree pruning needed. </t>
  </si>
  <si>
    <t xml:space="preserve">br46820 </t>
  </si>
  <si>
    <t>POSITIVE VARIANCE: Repairs budgeted for Feb and March, anticipate work to be completed in June</t>
  </si>
  <si>
    <t xml:space="preserve">br46824 </t>
  </si>
  <si>
    <t xml:space="preserve">bt45276 </t>
  </si>
  <si>
    <t xml:space="preserve">OVER BUDGET - Irrigation repairs priced higher than budgeted. </t>
  </si>
  <si>
    <t xml:space="preserve">bt45280 </t>
  </si>
  <si>
    <t>OVER BUDGET - Tree trimming and irrigation repairs higher priced than anticipated.</t>
  </si>
  <si>
    <t xml:space="preserve">OVER BUDGET - Tree trimming and mulch priced high. </t>
  </si>
  <si>
    <t>UNDER-BUDGET due to additional landscaping that was not completed in 2022.</t>
  </si>
  <si>
    <t>UNDER-BUDGET: A small landscape refresh was budgeted for 2022, but we are not proceeding with this work this year. We will push it off to next year.</t>
  </si>
  <si>
    <t xml:space="preserve">br46827 </t>
  </si>
  <si>
    <t xml:space="preserve">POSITIVE VARIANCE: Repairs budgeted for Feb and March, anticipate work to be completed in June  </t>
  </si>
  <si>
    <t xml:space="preserve">RECLASS - Prime Tour landscaping enhancements </t>
  </si>
  <si>
    <t>OVER BUDGET: Prime tour landscape enhancements not budgeted</t>
  </si>
  <si>
    <t>UNDER-BUDGET - less landscaping repairs needed than budgeted</t>
  </si>
  <si>
    <t xml:space="preserve">UNDERBUDGET: Due to Pre-Emergent not performed in Jan &amp; June ($860) Palm Tree Fertilization in May ($230) Date Palm Trim ($323) Hardwood Pruning in August ($2,149) </t>
  </si>
  <si>
    <t>POSITIVE VARIANCE: $3K in reactive landscaping work not completed in Q1.</t>
  </si>
  <si>
    <t>POSITIVE VARIANCE: Timing variance Tree trimming anticipated to be completed in Q2. Pre-Emergent was performed by SMS and came in for less than budgeted.</t>
  </si>
  <si>
    <t>OVER BUDGET - Reclassed in error 2022 Reactive Services from Building Imp. to CAM. Should not be accounted for in 2023.</t>
  </si>
  <si>
    <t xml:space="preserve">POSITIVE VARIANCE - Landscaping reactive service to be scheduled in spring. </t>
  </si>
  <si>
    <t>POSITIVE VARIANCE: Timing Variance – Additional Tree Trimming budgeted for building clearance on the capital paint project for building 100 &amp; 200. We should receive an invoice for $4,025.18.</t>
  </si>
  <si>
    <t xml:space="preserve">bt46762 </t>
  </si>
  <si>
    <t>NEGATIVE VARIANCE: Unexpected Irrigation Repair Service</t>
  </si>
  <si>
    <t>UNDER-BUDGET: A small landscape refresh was budgeted for 2022, but we are not proceeding with this work this year. We are currently over budget by 3% for the building, so we will hold off until next year.</t>
  </si>
  <si>
    <t>UNDER-BUDGET: A small landscape refresh was budgeted for 2022, but we are not proceeding with this work this year. We are currently under budget by 1% for the building, so we will hold off until next year.</t>
  </si>
  <si>
    <t xml:space="preserve">bt46769 </t>
  </si>
  <si>
    <t>POSITIVE VARIANCE: Timing Variance – Additional Tree Trimming budgeted for building clearance on the capital exterior paint project to building. We should receive an invoice for $3,937.67.</t>
  </si>
  <si>
    <t>OVER BUDGET:  Tree trimming which was budgeted for last year was done this quarter due to SMS delays.</t>
  </si>
  <si>
    <t xml:space="preserve">br46681 </t>
  </si>
  <si>
    <t xml:space="preserve">UNDERBUDGET: Turf Fertilization for July &amp; Oct not performed. ($370) Overseed not performed in Oct. ($572) Hardwood Pruning in June not performed ($2,149) Pre-Emergent not performed in June &amp; Nov ($860) </t>
  </si>
  <si>
    <t>POSITIVE VARIANCE: Budgeted services for 1Q not yet completed, should be completed &amp; posted in 2Q.</t>
  </si>
  <si>
    <t>OVER-BUDGET due to mudslide cleanup &amp; erosion control totaling $5,060 along with misc. irrigation repairs which together far exceeded the repair budget</t>
  </si>
  <si>
    <t>UNDER-BUDGET: Reactive landscaping has not meet contingencies to date</t>
  </si>
  <si>
    <t xml:space="preserve">POSITIVE VARIANCE - Scheduling reactive landscaping to be completed in spring. </t>
  </si>
  <si>
    <t>OVER-BUDGET: mulch &amp; tree trimming more than what I had budgeted for.</t>
  </si>
  <si>
    <t xml:space="preserve">br46811 </t>
  </si>
  <si>
    <t xml:space="preserve">RECLASS - Tree trimming for entire property should be coded to all 3 PID's. </t>
  </si>
  <si>
    <t xml:space="preserve">UNDER-BUDGET: A small landscape refresh was budgeted for 2022, but we decided to move this to a CapEx job. </t>
  </si>
  <si>
    <t xml:space="preserve">br45329 </t>
  </si>
  <si>
    <t>UNDER-BUDGET: A small landscape refresh was budgeted for 2022, but we are not proceeding with this work this year. We are currently under budget by 2% for the building, so we will hold off until next year.</t>
  </si>
  <si>
    <t>OVER BUDGET: Additional tree trimming completed in November.</t>
  </si>
  <si>
    <t xml:space="preserve">POSITIVE VARIANCE: Annual tree trimming budgeted $7.5k in Sept. Tree trimming was completed ended up September actual cost $8.8k. Pending invoicing.  </t>
  </si>
  <si>
    <t xml:space="preserve">RECLASS - Utility reclass was made to the wrong GL. It should have been made to Water Sewer. </t>
  </si>
  <si>
    <t>OVER-BUDGET: Actuals exceed what was budgeted. Irrigation repairs and installation of roof drains ($2k) that was not budgeted are making this GL over budget.</t>
  </si>
  <si>
    <t>UNDER-BUDGET: A small landscape refresh was budgeted for 2022, but we are not proceeding with this work this year. We are only 2% under budget, so we will hold off until next year.</t>
  </si>
  <si>
    <t xml:space="preserve">POSITIVE VARIANCE: A small landscape refresh was budgeted for 2022. Working with vendor to see if they can perform tree trimming by the EOY. </t>
  </si>
  <si>
    <t>OVER-BUDGET: Unbudgeted irrigation repairs</t>
  </si>
  <si>
    <t xml:space="preserve">OVER BUDGET - Landscaping enhancement reclass </t>
  </si>
  <si>
    <t>OVER-BUDGET Removal of dead trees/bushes</t>
  </si>
  <si>
    <t xml:space="preserve">OVER-BUDGET: Tree trim &amp; mulch expense was more than what I had budgeted. </t>
  </si>
  <si>
    <t xml:space="preserve">OVER BUDGET - Landscape enhancement reclass   </t>
  </si>
  <si>
    <t>NEGATIVE VARIANCE: Higher landscaping cost via SMS</t>
  </si>
  <si>
    <t>POSITIVE VARIANCE _ Work to be completed in spring</t>
  </si>
  <si>
    <t>POSITIVE VARIANCE: Timing of invoices, the mulching budgeted for 1Q will be posted in 2Q, as well as the irrigation repairs.</t>
  </si>
  <si>
    <t>OVER-BUDGET: Unbudgeted structure clearance for exterior paint job is causing the variance.</t>
  </si>
  <si>
    <t>POSITIVE VARIANCE: Delayed depreciation of 2022 CAP Improvement Work</t>
  </si>
  <si>
    <t>POSITIVE VARIANCE: Mulch service completed, but invoice not yet paid ($5k).</t>
  </si>
  <si>
    <t>POSITIVE VARIANCE: Pine straw service completed, but not yet billed ($4,800).</t>
  </si>
  <si>
    <t>POSITIVE VARIANCE: Due to an incorrect accrual and reversal sequence going back to 10/2022.</t>
  </si>
  <si>
    <t>UNDER-BUDGET: A small landscape refresh was budgeted for 2022, but we are not proceeding with this work this year. We are currently over budget, so we will hold off until next year.</t>
  </si>
  <si>
    <t>UNDER-BUDGET: A small landscape refresh was budgeted for 2022, but we are not proceeding with this work this year. We are currently under budget by 1%, so we will hold off until next year.</t>
  </si>
  <si>
    <t>UNDER-BUDGET: A small landscape refresh was budgeted for 2022, but we are not proceeding with this work this year. We are currently over budget by 1%, so we will hold off until next year.</t>
  </si>
  <si>
    <t xml:space="preserve">OVER BUDGET - Additional unbudgeted  landscape repairs needed in 2022 to remove encampment near railroad tracks.   </t>
  </si>
  <si>
    <t>POSITIVE VARIANCE: Due to SMS contract cancellation; tree trimming in February and mulch in March will be rescheduled in Q2-Q3.</t>
  </si>
  <si>
    <t xml:space="preserve">UNDER BUDGET: Irrigation repairs not as much as anticipated. </t>
  </si>
  <si>
    <t xml:space="preserve">br46845 </t>
  </si>
  <si>
    <t>OVER BUDGET: This account hosts YTD additional tree trimming of $5,294. Account will remain over budget.</t>
  </si>
  <si>
    <t>NEGATIVE VARIANCE: Accrual for delayed billing</t>
  </si>
  <si>
    <t>OVER BUDGET: additional tree trimming completed in November.</t>
  </si>
  <si>
    <t xml:space="preserve">bt46797 </t>
  </si>
  <si>
    <t>OVER-BUDGET: Removed mulch in existing beds and replaced with river rocks.</t>
  </si>
  <si>
    <t xml:space="preserve">br46812 </t>
  </si>
  <si>
    <t xml:space="preserve">RECLASS - Utility reclass was coded to wrong GL. It should have gone to water/sewer. </t>
  </si>
  <si>
    <t>UNDER BUDGET: Spring clean up cost was lower than expected.</t>
  </si>
  <si>
    <t xml:space="preserve">OVER BUDGET: Trees were trimmed in April for $3000 away from building in preparation for painting.  Bushes along the lake were trimmed for approximately $5000 for safety after a tenant was broken into  </t>
  </si>
  <si>
    <t xml:space="preserve">br46821 </t>
  </si>
  <si>
    <t xml:space="preserve">br46822 </t>
  </si>
  <si>
    <t xml:space="preserve">br46825 </t>
  </si>
  <si>
    <t xml:space="preserve">br46828 </t>
  </si>
  <si>
    <t>br47046a</t>
  </si>
  <si>
    <t>UNDER BUDGET timing variance - pond maintenance that was budgeted for 3/23 expected to be complete 5/23</t>
  </si>
  <si>
    <t xml:space="preserve">OVER BUDGET - Additional Tree Trimming was needed at the property as the tree canopies had significant overgrowth. Trees have been deferred for multiple years. </t>
  </si>
  <si>
    <t>OVER BUDGET: Due to Hurricane Ian storm clean up and dead plants replaced that died due to irrigation issues.</t>
  </si>
  <si>
    <t>UNDER BUDGET: Fewer reactive landscape repairs scheduled.</t>
  </si>
  <si>
    <t>OVER-BUDGET: Unexpected large tree removal needed due to storm damage.</t>
  </si>
  <si>
    <t xml:space="preserve">OVER BUDGET- Additional Tree Trimming needed as canopies were too close to power lines, buildings and light fixtures which created safety hazards. </t>
  </si>
  <si>
    <t xml:space="preserve">OVER-BUDGET: Additional tree trimming and ground cover needed to bring up property's appearance.  </t>
  </si>
  <si>
    <t>NEGATIVE VARIANCE timing, reactive pine straw installation is budgeted for April.</t>
  </si>
  <si>
    <t>UNDER BUDGET: Budgeted reactive landscaping not yet incurred due to new vendor structure.</t>
  </si>
  <si>
    <t>NEGATIVE VARIANCE: 03/2023 SMS ACC - Landscaping - Additional Tree Trimming - B10041628</t>
  </si>
  <si>
    <t xml:space="preserve">OVER BUDGET:  Tree trimming which was budgeted for last year was done this quarter due to SMS delays. </t>
  </si>
  <si>
    <t>POSITIVE VARIANCE: Due to SMS contract cancellation; the scheduled tree trimming for March will be rescheduled in Q2-Q3.</t>
  </si>
  <si>
    <t>POSITIVE VARIANCE: We budgeted 2x mulch of $6800 each and only mulched 1x in 2022 yielding a surplus of $6800. When it hasn't been a super wet year, the mulch doesn't deteriorate as quickly.</t>
  </si>
  <si>
    <t>OVER BUDGET: YTD includes additional work with new SMS vendor to enhance the landscaping beds with pest control &amp; mulch.  This account may reconcile by year end since we have funds for this type of service budgeted in 4Q-22.</t>
  </si>
  <si>
    <t xml:space="preserve">NEGATIVE VARIANCE: Annual tree trimming budgeted $4.3k in Sept. Tree trimming was completed ended up September actual cost $5.1k. Pending invoicing. </t>
  </si>
  <si>
    <t xml:space="preserve">POSTIVE VARIANCE: Due to landscape enhancements that were completed 12/21/22 and have not been invoiced. </t>
  </si>
  <si>
    <t>POSITIVE VARIANCE: Budgeted 1Q mulching to be completed &amp; invoiced in 2Q.  account will reconcile soon.</t>
  </si>
  <si>
    <t>OVER BUDGET: Unbudgeted tree trimming, needed lifted for safety. Touching buildings.</t>
  </si>
  <si>
    <t>UNDER-BUDGET: Lower than anticipated mulching cost; did not install seasonal color in 2022.</t>
  </si>
  <si>
    <t>UNDER BUDGET:  Costs captured in contract landscaping</t>
  </si>
  <si>
    <t>UNDER BUDGET: minimal to no landscape at property.</t>
  </si>
  <si>
    <t>UNDER BUDGET: Tree trimming expense less than budgeted.</t>
  </si>
  <si>
    <t>UNDER BUDGET: Tree trimming needs were less than expected. Only needed around TT t0224097</t>
  </si>
  <si>
    <t>UNDER BUDGER: Scheduled plantings were canceled because SMS was way over budget.</t>
  </si>
  <si>
    <t>OVER-BUDGET: 7.22-$3,777- bush removal and turf repairs.</t>
  </si>
  <si>
    <t xml:space="preserve">OVER BUDGET: Tree/Brush trimming @ $5400 &amp; additional tree removal @ $2k   </t>
  </si>
  <si>
    <t>OVER-BUDGET: Due to post storm damage clean up and tree trimming performed.</t>
  </si>
  <si>
    <t>POSITIVE VARIANCE: Pinestraw invoice not yet paid; plant removal work pending.</t>
  </si>
  <si>
    <t>POSITIVE VARIANCE: Pine straw service completed, but not yet billed.</t>
  </si>
  <si>
    <t>OVER-BUDGET: Unforeseen tree removal needed ($4,265)</t>
  </si>
  <si>
    <t>OVER BUDGET - actual reactive landscaping higher than budgeted</t>
  </si>
  <si>
    <t>POSITIVE VARIANCE: R&amp;M funds budgeted not yet utilized.</t>
  </si>
  <si>
    <t xml:space="preserve">    UNDER BUDGET - Tree Trimming and Mulching moved to Prime Tour job code</t>
  </si>
  <si>
    <t>UNDER BUDGET: Spring clean up costs were lower than anticipated.</t>
  </si>
  <si>
    <t>OVER BUDGET: Due to more snow than expected - avg. 21' in 12/21 - 02/2022</t>
  </si>
  <si>
    <t xml:space="preserve">OVER-BUDGET due to irrigation repair, plant replacement and tree trimming.  </t>
  </si>
  <si>
    <t>UNDERBUDGET due to less repairs than anticipated.</t>
  </si>
  <si>
    <t>OVER BUDGET: Due to multiple irrigation repairs ($2,170) and capital improvements ($1,488).  Tree trimming/additional tree trimming ($1,028) reclassed to Prime Tour JC 47171010 and should be reflected in December's financials.</t>
  </si>
  <si>
    <t>POSITIVE VARIANCE-Timing Variance - Tree Trimming and other landscaping maint budgeted for Q1 will be completed Q2.</t>
  </si>
  <si>
    <t>POSITIVE VARIANCE - Timing Variance - Budget GL listed as negative, Landscaping Maintenance budgeted in Q1 will be completed Q2.</t>
  </si>
  <si>
    <t>OVER BUDGET:  Unforeseen irrigation repairs due to main line leaks.</t>
  </si>
  <si>
    <t>UNDER BUDGET - Additional Invoices Expected</t>
  </si>
  <si>
    <t xml:space="preserve">OVER BUDGET: Unforeseen irrigation repairs and plant replacements.  </t>
  </si>
  <si>
    <t>POSITIVE VARIANCE - reactive landscaping moved to Q3.</t>
  </si>
  <si>
    <t>NEGATIVE VARIANCE timing, reactive landscaping budgeted for April mulch and May pruning.</t>
  </si>
  <si>
    <t xml:space="preserve">UNDER-BUDGET: Variance mainly due to not completing all budgeted projects in 2022 due to unexpected affiliate transition.  </t>
  </si>
  <si>
    <t xml:space="preserve">OVER-BUDGET: Mainly due to unbudgeted tree trimming.  </t>
  </si>
  <si>
    <t xml:space="preserve">UNDERBUDGET: Less landscape repairs than expected. </t>
  </si>
  <si>
    <t>POSTIVE VARIANCE: SMS invoice timing for seasonal flowers.</t>
  </si>
  <si>
    <t>UNDER BUDGET:  anticipated beautification project was postponed</t>
  </si>
  <si>
    <t>UNDER BUDGET:  Included in Contract Landscaping</t>
  </si>
  <si>
    <t>OVERBUDGET: expenses more than budgeted, including SMS expenses.</t>
  </si>
  <si>
    <t>OVER BUDGET: Unforeseen tree trimming services and dead bush removal ($933), flower installation ($1520), mulch installation in August ($1771)</t>
  </si>
  <si>
    <t xml:space="preserve">NEGATIVE VARIANCE: due to invoice timing of pine straw. </t>
  </si>
  <si>
    <t xml:space="preserve">OVER BUDGET: Development Asset turned stabilized 6/1/2021. Contingencies not budgeted. Weed and debris removal performed in December 2021 but not paid until December 2022 due to vendor submitting invoice late ($533); mulch installation in April ($2800)  </t>
  </si>
  <si>
    <t>OVER BUDGET: Development Asset turned stabilized 11/1/2021. Contingencies not budgeted. Weed and debris removal performed in December 2021 but not paid until December 2022 due to vendor submitting invoice late ($426); blowing out of parking lot in August ($107); mulch installation in April ($5198)</t>
  </si>
  <si>
    <t>OVERBUDGET due to dead tree removal and irrigation repairs.</t>
  </si>
  <si>
    <t>OVER BUDGET - Due to 3 dead tree removals and mulch installation prior to 3 BX Tours.</t>
  </si>
  <si>
    <t xml:space="preserve">br47283 </t>
  </si>
  <si>
    <t>NEGATIVE VARIANCE: Variance due to timing of tree trimming done before budgeted.</t>
  </si>
  <si>
    <t>OVER BUDGET: Tree trimming and lifting performed sooner than budgeted.</t>
  </si>
  <si>
    <t xml:space="preserve">POSITIVE VARIANCE _ Work to be completed in spring. </t>
  </si>
  <si>
    <t xml:space="preserve">UNDER-BUDGET: Repairs moved to 2023. </t>
  </si>
  <si>
    <t xml:space="preserve">br47060 </t>
  </si>
  <si>
    <t xml:space="preserve">UNDER-BUDGET: Did not complete all intended landscaping beautification projects due to unexpected affiliate transition;   </t>
  </si>
  <si>
    <t xml:space="preserve">br47152 </t>
  </si>
  <si>
    <t xml:space="preserve">OVER BUDGET: Due to numerous irrigation repairs.  Landscape improvements have been reclassed to Prime Tour JC 47152012 and should be reflected in December financials. </t>
  </si>
  <si>
    <t>UNDER BUDGET: All funds budgeted were not utilized as the repairs were rolled in to Prime.</t>
  </si>
  <si>
    <t xml:space="preserve">UNDER BUDGET: Funds budgeted not utilized as landscape enhancements were rolled in to Prime. </t>
  </si>
  <si>
    <t>POSITIVE VARIANCE: $3,500 mulch invoice not yet received.</t>
  </si>
  <si>
    <t>NEGATIVE VARIANCE: Tree trimming performed sooner than budgeted.</t>
  </si>
  <si>
    <t xml:space="preserve">UNDER-BUDGET: Landscape reactive budget to include irrigation repairs that were not used. Mulch was only done 1 time versus two times this year.  Price difference for Mulch would have added $926.28 to the budget. </t>
  </si>
  <si>
    <t>UNDER BUDGET-Spring start up costs were lower than anticipated.</t>
  </si>
  <si>
    <t xml:space="preserve">UNDER BUDGET- Landscaping enhancements move to Prime Tour JC. </t>
  </si>
  <si>
    <t>POSITIVE VARIANCE-Timing Variance - Tree Trimming and sod add budgeted for Q1 will be completed in Q2.</t>
  </si>
  <si>
    <t>UNDER BUDGET-Spring start up was less than anticipated.</t>
  </si>
  <si>
    <t>OVER BUDGET: Due to unbudgeted removal of dead tree.</t>
  </si>
  <si>
    <t>UNDER BUDGET:  costs included Contract Landscaping</t>
  </si>
  <si>
    <t>OVER-BUDGET: due to additional mulch applications and seasonal color.</t>
  </si>
  <si>
    <t>UNDER BUDGET: Pinestraw included in part of contract. Budgeting error.</t>
  </si>
  <si>
    <t xml:space="preserve">UNDERBUDGET: Less services than budgeted. </t>
  </si>
  <si>
    <t>UNDER-BUDGET: Budget allocated for sprinkler repairs in April/Sept not needed.</t>
  </si>
  <si>
    <t>UNDER-BUDGET: Able to save on tree trimming costs, resulting in budget cost savings.</t>
  </si>
  <si>
    <t>UNDER-BUDGET: Due to reduction in costs for tree trimming and pinestraw application, resulting in cost savings.</t>
  </si>
  <si>
    <t>POSTIVE VARIANCE: SMS invoice timing for tree trimming.</t>
  </si>
  <si>
    <t xml:space="preserve">OVER-BUDGET: Did not budget for additional tree trimming and tree removal due to storm damage.    </t>
  </si>
  <si>
    <t xml:space="preserve">UNDERBUDGET: less work needed than anticpated </t>
  </si>
  <si>
    <t xml:space="preserve">br47078 </t>
  </si>
  <si>
    <t>POSITIVE VARIANCE: Tree trimming for building clearance budgeted for Feb but work delayed until new landscapers are onboarded.</t>
  </si>
  <si>
    <t>POSITIVE VARIANCE-Timing Variance - Annual Tree Trimming budgeted for Q1 will be completed in Q2</t>
  </si>
  <si>
    <t xml:space="preserve">br47368 </t>
  </si>
  <si>
    <t>UNDER BUDGET: Pinestraw included in part of contract.  Budgeting error.</t>
  </si>
  <si>
    <t>OVER BUDGET:  Irrigation repairs were higher than anticipated and unbudgeted tree and shrub trimming were necessary.</t>
  </si>
  <si>
    <t>POSITIVE VARINACE: R&amp;M funds budgeted not yet utilized.</t>
  </si>
  <si>
    <t xml:space="preserve">POSITIVE VARIANCE - 10/22 Accrual causing variance 5,232, should go towards Prime tour JC. </t>
  </si>
  <si>
    <t>OVER BUDGETE. Approx. $3K post depreciation.</t>
  </si>
  <si>
    <t xml:space="preserve">br47092 </t>
  </si>
  <si>
    <t>OVER BUDGET: Add' Tree trimming incurred resulting in unfavorable variance.</t>
  </si>
  <si>
    <t xml:space="preserve">UNDER BUDGET: Landscape replacements and enhancements delayed due to budgetary constraints.  </t>
  </si>
  <si>
    <t>POSITIVE VARIANCE: Timing Variance - Tree trimming and landscaping improvements budget in March will be completed in June 2023.</t>
  </si>
  <si>
    <t>UNDER BUDGET:  costs captured in Contract Landscaping</t>
  </si>
  <si>
    <t>UNDER-BUDGET: Landscaping projects not completed.</t>
  </si>
  <si>
    <t xml:space="preserve">UNDER BUDGET - SMS cost savings account for the over-budgeting and realized cost savings. </t>
  </si>
  <si>
    <t xml:space="preserve">POSITIVE VARIANCE-Timing-Due to negative accrual adjustment </t>
  </si>
  <si>
    <t>RECLASS: $1,184 expense from 50905-006 [CAM] Landscaping - Reactive to 50905-010 [CAM] Irrigation - Reactive for an irrigation repair.  The 2324 accrual in 50905-006 [CAM] Landscaping - Reactive has a reversal in 50905-010 [CAM] Irrigation - Reactive.</t>
  </si>
  <si>
    <t>UNDERBUDGET: Negative variance due to irrigation leak in parking lot</t>
  </si>
  <si>
    <t>POSITIVE VARIANCE-Timing Variance - Annual Tree Trimming and other landscaping maint. budgeted for Q1 will be completed in Q2.</t>
  </si>
  <si>
    <t>POSITIVE VARIANCE-Timing Variance - Tree Trimming completed Q1, invoice pending. Additional work to be completed in Q2.</t>
  </si>
  <si>
    <t>UNDER-BUDGET: 3/2022 Fallen tree removal</t>
  </si>
  <si>
    <t>OVER-BUDGET: (3k) Unforeseen tree removals and irrigation repairs</t>
  </si>
  <si>
    <t xml:space="preserve">OVER BUDGET: Due to additional tree trimming needed in the amount of $4,364 in July. </t>
  </si>
  <si>
    <t>POSITIVE VARIANCE due to reversal of mulch accrual, will hit budget in qtr 2</t>
  </si>
  <si>
    <t>UNDER BUDGET: Positive variance in this category but the total budget is both categories is 9,312 total spend is 6,588 overall under budget for landscaping</t>
  </si>
  <si>
    <t>UNDER BUDGET: All funds budgeted were not utilized as enhancements rolled in to Prime.</t>
  </si>
  <si>
    <t xml:space="preserve">br47197 </t>
  </si>
  <si>
    <t xml:space="preserve">POSTIVE VARIANCE: Timing Variance - Tree trimming expense accrued to incorrect NB code. Q2 financials will reflect correct budgeted amount due to reclass. </t>
  </si>
  <si>
    <t xml:space="preserve">UNDER-BUDGET: Landscaping projects not completed. </t>
  </si>
  <si>
    <t>OVER BUDGET - 11.22 Tree Trimming posted to 1.23 ledger</t>
  </si>
  <si>
    <t>OVER BUDGET: Unforeseen tree trimming services and dead bush removal in August ($924), debris removal in August ($462), irrigation repairs including line break and rotary head replacements in July ($637), mulch installation in July ($1765)</t>
  </si>
  <si>
    <t>UNDER BUDGET - Budget developed from prior vendor bids, services moved to SMS. No bids for Tree Trimming, Color Change to release services.</t>
  </si>
  <si>
    <t>UNDER-BUDGET: Positive variance associated with seasonal work not being done when budgeted and Legacy Vendor assuming contract mid-season.</t>
  </si>
  <si>
    <t xml:space="preserve">br47248 </t>
  </si>
  <si>
    <t>OVER BUDGET: Unforeseen tree trimming services in June &amp; September ($5198), irrigation repairs related to break in PVC main system in July ($497), and additional mulching in August ($1466)</t>
  </si>
  <si>
    <t>UNDER-BUDGET: Basin maintenance included in monthly landscaping scope.</t>
  </si>
  <si>
    <t xml:space="preserve">br47257 </t>
  </si>
  <si>
    <t>OVER BUDGET: Unforeseen tree trimming services and dead bush/tree removal in August ($1990); Storm debris and mud cleanup in parking lot in April ($17,593); dead plant replacement in June ($4966); additional debris removal in September ($604); mulch installation in August ($3293); irrigation start up in July ($284); irrigation shut down in October ($314)</t>
  </si>
  <si>
    <t>OVER BUDGET: Unforeseen tree trimming services in August ($3199); debris removal in parking lot after flooding in April ($3519); lot sweeping to remove excess gravel in June ($564)</t>
  </si>
  <si>
    <t>OVER BUDGET: Variance due to multiple expensive irrigation repairs.</t>
  </si>
  <si>
    <t>OVERBUDGET: Variance due to unbudgeted plant replacements and extensive irrigation repairs.</t>
  </si>
  <si>
    <t>NEGATIVE VARIANCE - Tree trimming performed earlier than anticipated.</t>
  </si>
  <si>
    <t>NEGATIVE VARIANCE: Tree trimming performed earlier than budgeted.</t>
  </si>
  <si>
    <t>NEGATIVE VARAIANCE - SMS WO from 2022 remove and replace tree paid in 2023.</t>
  </si>
  <si>
    <t>OVER BUDGET: Unforeseen tree trimming services and dead bush removal in August ($711); mulch installation in August ($1831)</t>
  </si>
  <si>
    <t>NEGATIVE VARIANCE: Palm and tree trimming performed sooner than budgeted.</t>
  </si>
  <si>
    <t>OVERBUDGET: major irrigation repairs not originally budgeted for</t>
  </si>
  <si>
    <t>OVER BUDGET: regraded area at 1 side of the building where water was infiltrating customer suite - work completed in Feb-22; large tree trimming required and completed in tandem with exterior painting project in June-22; and dead tree removal in prep for hurricane.</t>
  </si>
  <si>
    <t>POSS VARIANCE-Tree trimming will be done in November.</t>
  </si>
  <si>
    <t>OVER BUDGET: Due to removal of multiple dying trees directly in front of tenant spaces and walkways.</t>
  </si>
  <si>
    <t xml:space="preserve">OVER-BUDGET: Once we switched over to SMS the landscape service increased from $524.55 to $916.99. </t>
  </si>
  <si>
    <t>UNDER BUDGET:  Due to some budgeted upgrades being postponed due to other unbudgeted repairs that were needed.  Savings will help off set overages in FLS.</t>
  </si>
  <si>
    <t>OVER BUDGET: 1x unbudgeted major tree trimming in March required, especially with exterior paint project that was completed - trees and bushes touching the building and needed to be addressed; and 1x post hurricane survey with SMS to ensure no issues at the property.</t>
  </si>
  <si>
    <t>OVER BUDGET: 1x unbudgeted tree trimming project in June in prep for exterior painting; and removal of 3 fallen trees and debris from hurricane around October.</t>
  </si>
  <si>
    <t>OVER BUDGET: unbudgeted tree removal and replacement required - limbs hanging on cars and potential liability</t>
  </si>
  <si>
    <t>lchilton@linklogistics.com</t>
  </si>
  <si>
    <t xml:space="preserve">OVER BUDGET - Additional unbudgeted enhancements for marketing vacancies   </t>
  </si>
  <si>
    <t>POSITIVE VARIANCE: Due to SMS contract cancellation; budgeted March mulch install will be rescheduled in Q2-Q3.</t>
  </si>
  <si>
    <t>POSITIVE VARIANCE: Due to SMS contract cancellation; March landscape upgrades around the monument sign will be rescheduled in Q2-Q3.</t>
  </si>
  <si>
    <t>UNDERBUDGET: landscape upgrades made when VSP done</t>
  </si>
  <si>
    <t>OVER BUDGET due to needed plant replacement</t>
  </si>
  <si>
    <t>OVER BUDGET: Unforeseen tree trimming services and tree removal in August ($3270), sprinkler head replacement in July ($313), mulch installation in September ($2337)</t>
  </si>
  <si>
    <t>OVER BUDGET- No contingency for emergency repairs</t>
  </si>
  <si>
    <t>OVER BUDGET: Unforeseen tree trimming services and dead tree removal in August ($711); Mulch installation in August ($1771); irrigation start up in July ($284); irrigation shut down in October ($251)</t>
  </si>
  <si>
    <t>UNDER-BUDGET: No landscape requests outside of contracted services</t>
  </si>
  <si>
    <t>OVERBUDGET: Tree trimming and stormwater maintenance needed.</t>
  </si>
  <si>
    <t>UNDER BUDGET - Plant replacements were delayed by SMS and have been deferred to 2023.</t>
  </si>
  <si>
    <t>OVER-BUDGET: Due to continuance of weekly landscaping service through SMS and excessive tree damage in Oct/Nov storms.</t>
  </si>
  <si>
    <t xml:space="preserve"> Under budget: Tree trimming/ mulch installation under prime tour JC  </t>
  </si>
  <si>
    <t xml:space="preserve"> Overbudget: Tree trimming required  </t>
  </si>
  <si>
    <t>UNDER BUDGET-$7500 budgeted in July to enhance landscape areas and add cobble, this project was not done in 2022.</t>
  </si>
  <si>
    <t>OVER BUDGET-Repairs to trees due to snow damage.</t>
  </si>
  <si>
    <t xml:space="preserve">br47370 </t>
  </si>
  <si>
    <t>OVER-BUDGET: Oleanders on both sides of the property were overgrown and allowing homeless to be hidden from the street. Security Risk needed to be eliminated to reduce liability. ($3,984)</t>
  </si>
  <si>
    <t>UNDER-BUDGET: Flower installations not needed.</t>
  </si>
  <si>
    <t xml:space="preserve">br47280 </t>
  </si>
  <si>
    <t>OVERBUDGET: Variance due to extensive irrigation repairs and unexpected plant replacements.</t>
  </si>
  <si>
    <t xml:space="preserve">UNDER BUDGET. Budget for tree Merit, Irrigation repairs and plant replacements not utilized as budgeted. </t>
  </si>
  <si>
    <t>UNDER-BUDGET: Landscaping projects costs less than anticipated.</t>
  </si>
  <si>
    <t xml:space="preserve">UNDERBUDGET: less landscaping services than anticipated </t>
  </si>
  <si>
    <t xml:space="preserve">OVER BUDGET: Dead tree removal completed in 2022 via SMS accrual wasn't posted until 2023. </t>
  </si>
  <si>
    <t xml:space="preserve">POSITIVE VARIANCE - Plant replacements and tree trimming were less than budgeted. </t>
  </si>
  <si>
    <t>UNDER BUDGET - Plant replacements and tree trimming were less needed than anticipated.</t>
  </si>
  <si>
    <t>OVER-BUDGET: Tree trimming of $7K exceeded budget contingencies to date.</t>
  </si>
  <si>
    <t>OVER BUDGET. Approx. $3,600 for tree maintenance &amp; pruning not originally budgeted.</t>
  </si>
  <si>
    <t xml:space="preserve">POSITIVE VARIANCE - Plant replacements were not necessary this year. </t>
  </si>
  <si>
    <t xml:space="preserve">OVERBUDGET: storm pond clearing </t>
  </si>
  <si>
    <t>OVERBUDGET: Negative variance due to tree removal at property</t>
  </si>
  <si>
    <t>UNDER BUDGET:  Positive variance as TT has product on the grass and landscaping areas at the property and no projects were able to get done due to this.</t>
  </si>
  <si>
    <t xml:space="preserve">  UNDERBUDGET: Less reactive repair expenses than expected.  </t>
  </si>
  <si>
    <t>UNDERBUDGET: Less repair expenses than expected.</t>
  </si>
  <si>
    <t>UNDER BUDGET: Pond Maintenance still needs to be completed.</t>
  </si>
  <si>
    <t>OVER-BUDGET: Landscaping projects higher than budgeted due to Prime tour.</t>
  </si>
  <si>
    <t xml:space="preserve">OVER-BUDGET: Landscaping projects higher than budgeted due to Prime tour.  </t>
  </si>
  <si>
    <t>UNDERBUDGET: Less landscape repairs than expenses than expected.</t>
  </si>
  <si>
    <t xml:space="preserve">UNDER-BUDGET: Landscaping repairs not completed. </t>
  </si>
  <si>
    <t>OVER-BUDGET: Landscaping projects higher than anticipated due to Prime tour.</t>
  </si>
  <si>
    <t>UNDER BUDGET: Landscape work still being completed and has not been invoiced.</t>
  </si>
  <si>
    <t>UNDER BUDGET: Landscape maintenance in progress. Not completed or invoiced.</t>
  </si>
  <si>
    <t xml:space="preserve">POSITIVE VARIANCE - Due to delayed tree trimming completed by SMS 11/2022 for $7,023.50. Once charges post we will be over-budget for the year. </t>
  </si>
  <si>
    <t>OVERBUDGET: Property needed necessary landscaping repairs causing negative variance. Under budget in contract landscaping</t>
  </si>
  <si>
    <t>OVER BUDGET: Contract expenses more than budgeted, included SMS expenses</t>
  </si>
  <si>
    <t>OVER BUDGET - Due to several dead trees being removed and lighting strike on an additional tree.</t>
  </si>
  <si>
    <t>OVER BUDGET: Development Asset turned stabilized 11/1/2021. Contingencies not budgeted. Weed and debris removal performed in December 2021 but not paid until December 2022 due to vendor submitting invoice late ($426); mulch installation in April ($3812)</t>
  </si>
  <si>
    <t>OVER BUDGET: 2x gated lot cleanup of overgrowth/weeds, and 1x storm drain cleanup and jetting for hurricane.</t>
  </si>
  <si>
    <t>UNDER BUDGET - Landscaping repairs not needed.</t>
  </si>
  <si>
    <t>UNDER BUDGET - Landscaping project costs less than anticipated.</t>
  </si>
  <si>
    <t>OVER BUDGET: Additional tree trimming required due to unsafe hanging of limbs, as well as dead branches; trees also limbed off bldg.</t>
  </si>
  <si>
    <t xml:space="preserve">UNDER BUDGET: Less landscape repairs needed than expected. </t>
  </si>
  <si>
    <t xml:space="preserve">NEGATIVE VARIANCE:  unbudgeted flower replacement </t>
  </si>
  <si>
    <t>OVER-BUDGET: Nothing budgeted for reactive landscaping.</t>
  </si>
  <si>
    <t xml:space="preserve">bp47402 </t>
  </si>
  <si>
    <t>OVER BUDGET: YTD hosts $8,415 to trim all trees on the property instead of just the lower palms. Budget was adjusted for 2023.</t>
  </si>
  <si>
    <t>NEGATIVE VARIANCE: Additional Tree Trimming and Mulching Service via SMS</t>
  </si>
  <si>
    <t xml:space="preserve"> Over budget: Unbudgeted tree trimming  </t>
  </si>
  <si>
    <t xml:space="preserve">OVER BUDGET - Due to mulch installation requested by the tenant.  </t>
  </si>
  <si>
    <t>OVER-BUDGET: Additional mulch service not budgeted</t>
  </si>
  <si>
    <t xml:space="preserve">br47416 </t>
  </si>
  <si>
    <t>UNDER BUDGET due to reactive work not budgeted in 2022.</t>
  </si>
  <si>
    <t>OVER BUDGET: Variance offset by 50905-000; unbudgeted tree trimming</t>
  </si>
  <si>
    <t xml:space="preserve"> Over budget: Tree trimming and mulch installation  </t>
  </si>
  <si>
    <t xml:space="preserve"> Over budget: Railroad grass required to be cut and additional tree trimming off the building  </t>
  </si>
  <si>
    <t>UNDER BUDGET-$7,600 budgeted in June to refresh landscape, money not spent this year to offset overage in snow removal in 1st qtr</t>
  </si>
  <si>
    <t xml:space="preserve">UNDER BUDGET- Lower reactionary landscape repairs due to extra bollard and traffic restrictions to building. </t>
  </si>
  <si>
    <t xml:space="preserve">br40806 </t>
  </si>
  <si>
    <t xml:space="preserve"> Over budget: Unbudgeted tree removal  </t>
  </si>
  <si>
    <t>OVER BUDGET tree pruning off the building</t>
  </si>
  <si>
    <t>POSITIVE VARIANCE: timing variance - mulch/ straw installation budgeted in Q1 but will be installed in Q2</t>
  </si>
  <si>
    <t>UNDER-BUDGET: Landscaping projects costs less than anticiapted.</t>
  </si>
  <si>
    <t>OVER-BUDGET unbudgeted landscaping services needed due to SMS contract - affiliates not completing contract work</t>
  </si>
  <si>
    <t>OVER-BUDGET - unbudgeted landscaping repairs needed due to SMS contract - affiliates not completing work issues</t>
  </si>
  <si>
    <t>OVER BUDGET: addl. mulch service required.</t>
  </si>
  <si>
    <t xml:space="preserve">OVER BUDGET: Tree trimming, tree removal, debris removal. Storms this year caused additional needed work. </t>
  </si>
  <si>
    <t>UNDER BUDGET: Landscaping work still needing to be completed.</t>
  </si>
  <si>
    <t xml:space="preserve">UNDER-BUDGET: Waiting on additional invoices. </t>
  </si>
  <si>
    <t xml:space="preserve">RECLASS: This was reclased to Landscape Recurring. </t>
  </si>
  <si>
    <t>OVER-BUDGET: Accrual for December. No invoicing inspected.</t>
  </si>
  <si>
    <t>OVER BUDGET: Tree trimming, Tree removal, debris removal needed more this year due to storms.</t>
  </si>
  <si>
    <t xml:space="preserve">OVERBUDGET: unbudgeted tree trimming needed </t>
  </si>
  <si>
    <t xml:space="preserve">OVERBUDGET: Negative variance due to necessary landscaping repairs. </t>
  </si>
  <si>
    <t>OVER BUDGET: Trees created safety issues and needed trimmed, nothing was budgeted to cover this need.</t>
  </si>
  <si>
    <t>POSITIVE VARIANCE: Due to pinestraw/mulch installation and slope clearance services not completed in Q1 due to change in landscaper. Will be completed once new landscaper onboarded.</t>
  </si>
  <si>
    <t>NEGATIVE VARIANCE- No contingency for reactive repairs. Unknown budget item</t>
  </si>
  <si>
    <t>OVER BUDGET tree trimming and tree removal</t>
  </si>
  <si>
    <t xml:space="preserve"> Underbudget: Mulch and tree trimming posted to Prime Tour JC  </t>
  </si>
  <si>
    <t xml:space="preserve">OVER BUDGET due to tree trimming </t>
  </si>
  <si>
    <t>POSITIVE VARIANCE: Timing variance- SMS has not billed for recurring exterior landscaping</t>
  </si>
  <si>
    <t xml:space="preserve">OVER-BUDGET: Pine Needles not in budget. </t>
  </si>
  <si>
    <t xml:space="preserve">OVER BUDGET: Due to property being acquired at the end of 2021. There was nothing budgeted for tree trimming, irrigation, etc.  </t>
  </si>
  <si>
    <t>OVER BUDGET due to Acquisition budget not including budget for one-time landscaping.  The acquisition budget only included line items for Exterior Asphalt, Gen Building Maint, &amp; Cleaning Services</t>
  </si>
  <si>
    <t>OVER-BUDGET: overgrown vegetation needed to be removed in order to fix the fence &amp; clear the railroad at rear of building.</t>
  </si>
  <si>
    <t>OVER-BUDGET one-time landscaping services needed due to SMS contract - affiliates not completing work as contracted</t>
  </si>
  <si>
    <t xml:space="preserve">bt41148 </t>
  </si>
  <si>
    <t>POSITIVE VARIANCE: Timing Variance - Mulch and new material installation for bed in front of property not yet occurred. Work is scheduled to be completed 04/2023.</t>
  </si>
  <si>
    <t xml:space="preserve">br40904 </t>
  </si>
  <si>
    <t xml:space="preserve">UNDER BUDGET - Due to landscaping not needed. </t>
  </si>
  <si>
    <t>OVER-BUDGET: Due to use of prior ownership's budget not including contingency for irrigation repairs.</t>
  </si>
  <si>
    <t xml:space="preserve">POSITIVE - MULCH BUDGETED IN MARCH FOR LANDSCAPE STILL NEEDS TO BE BILLED. </t>
  </si>
  <si>
    <t xml:space="preserve">OVER BUDGET: Tree trimming, removal due to storms. </t>
  </si>
  <si>
    <t xml:space="preserve">OVER BUDGET: Variance due to unbudgeted tree trimming </t>
  </si>
  <si>
    <t xml:space="preserve">OVER BUDGET: Previous owner budgeted in GL 50905-000 for contracts and repairs. Repairs, mulch install, etc. budgeted to correct GL code causing the discrepancy. </t>
  </si>
  <si>
    <t>NEGATIVE VARIANCE: Unplanned landscaping</t>
  </si>
  <si>
    <t>POSITIVE VARIANCE:  pinestraw/mulch application &amp; March ret pond maint moved to May due to vendor changes</t>
  </si>
  <si>
    <t>NEGATIVE VARIANCE: Tree trimming has not taken place yet.</t>
  </si>
  <si>
    <t>NEGATIVE VARIANCE: Common area landscaping not budgeted for; multi-tenant building LL responsible.</t>
  </si>
  <si>
    <t xml:space="preserve">OVER BUDGET: Irrigation repairs performed in Q3 and mowing rough turf/field area as part of required maintenance of DFW Airport. SMS did not have these areas within regular scope of affiliates maintenance schedule. </t>
  </si>
  <si>
    <t xml:space="preserve">UNDER BUDGET - Landscaping repairs and replacements not needed. </t>
  </si>
  <si>
    <t xml:space="preserve">POSITVE variance due to straw not installed in 2022.  </t>
  </si>
  <si>
    <t>OVER BUDGET: Unexpected tree trimming/unbudgeted</t>
  </si>
  <si>
    <t>OVER BUDGET: Due to mulch installation and previous owner not budgeting in this GL account</t>
  </si>
  <si>
    <t>POSITIVE VARIANCE: Due to tree trimming and pond maintenance budgeted in Q1 but delayed due to change in landscaper. Services to be performed once new landscaper is onboard.</t>
  </si>
  <si>
    <t xml:space="preserve">OVER BUDGET: Additional services needed to maintain rough/turf areas on property per DFW Airport that SMS did not have under original service contract when taking over. </t>
  </si>
  <si>
    <t xml:space="preserve">NEGATIVE VARIANCE: Unplanned landscaping. Bush and shrub pruning. </t>
  </si>
  <si>
    <t>NEGATIVE-VARIANCE: Fall cleanup completed much later than anticipated.</t>
  </si>
  <si>
    <t xml:space="preserve">OVER BUDGET: Additional tree trimming requested by tenant due to security concerns. Landscaping company cut down 3 to 4 ft off all oleanders along side back fence.  </t>
  </si>
  <si>
    <t>OVER BUDGET: Storm debris removal needed.</t>
  </si>
  <si>
    <t xml:space="preserve">POSITIVE VARIANCE: Timing Variance - Anticipated tree trimming and mulching not needed in  Q1. Downed tree limbs and minor tree removal expenses will reflect in 04/2023. </t>
  </si>
  <si>
    <t xml:space="preserve">OVER BUDGET: Nothing budgeted in this account. Negative variance is offset by positive variance in the 50905-000 [CAM] Contract Landscaping account. </t>
  </si>
  <si>
    <t>OVER BUDGET; Variance due to clearing of brush and trees behind building; requested by 2 TTs</t>
  </si>
  <si>
    <t>OVER BUDGET:  Nothing budget for Landscaping R&amp;M.</t>
  </si>
  <si>
    <t xml:space="preserve">OVERBUDGET: spring clean up and mulching not budgeted for in 2022. </t>
  </si>
  <si>
    <t>OVERBUDGET: spring clean up and mulch, not budgeted in 2022.</t>
  </si>
  <si>
    <t>OVER-BUDGET: (5k) Acq budget did not capture landscape expense for mulch, tree trimming, and other reactive services. May have been accounted for in reoccurring services which is not where we code reactive invoices.</t>
  </si>
  <si>
    <t>OVERBUDGET due to tree trimming, wind damage and irrigation repairs</t>
  </si>
  <si>
    <t>NEGATIVE VARIANCE: Mulch install completed in 2022 but posted in 2023.</t>
  </si>
  <si>
    <t>OVER BUDGET:  Nothing budgeted for Landscaping R&amp;M.</t>
  </si>
  <si>
    <t>OVERBUDGET due to tree trimming and wind dammage</t>
  </si>
  <si>
    <t>OVER-BUDGET: Due to unbudgeted tree trimming.</t>
  </si>
  <si>
    <t xml:space="preserve">OVER-BUDGET: CAM Landscaping-Reactive was higher than budgeted primarily due to the increased expense for tree trimming.  </t>
  </si>
  <si>
    <t>OVERBUDGET: Contract and repairs were budgeted in the same account. Within variance if both accounts are included.</t>
  </si>
  <si>
    <t>OVER-BUDGET: Property needed to remove landscaping items that were not accounted for in budget such as dead plants/trees and ivy around the building to deter homeless activity. Total cost was $9726</t>
  </si>
  <si>
    <t xml:space="preserve">UNDERBUDGET - prior owner budgeted for more than what we have done. We'll try to use up before YE. </t>
  </si>
  <si>
    <t>OVER-BUDGET: CAM Landscaping was higher than budgeted as the expense was not included with the 2022 operating budget.</t>
  </si>
  <si>
    <t xml:space="preserve"> OVER BUDGET: This recently acquired building did not have any money budgeted in this account but rather budgeted all landscape items in 50905-000 [CAM] Contract Landscaping-Recurring. You will see the positive variance of that account offset this negative variance.  </t>
  </si>
  <si>
    <t xml:space="preserve">UNDER BUDGET due to budgeting included monthly maintenance.  Actuals include mulch only. </t>
  </si>
  <si>
    <t xml:space="preserve">OVER-BUDGET: CAM Landscaping-Reactive was higher than budgeted primarily due to the unbudgeted irrigation repairs.  </t>
  </si>
  <si>
    <t xml:space="preserve">OVERBUDGET - unanticipated landscape repairs needed. </t>
  </si>
  <si>
    <t>NEGATIVE VARIANCE due to unbudgeted expenses related to the detention pond maintenance that we are responsible for (unknown during acquisition).</t>
  </si>
  <si>
    <t xml:space="preserve">NEGATIVE VARIANCE due to tree trimming and pine needle applications that were completed in 2022, but not included in the original 2022 budget. </t>
  </si>
  <si>
    <t>OVER BUDGET- Due to Storm- Removed debris downed limbs</t>
  </si>
  <si>
    <t>NEGATIVE VARIANCE: A $4,704 voided check was posted to the account in January for 2021 expenses. Additional tree trimming was needed per DFW Airport request.</t>
  </si>
  <si>
    <t>UNDER BUDGET: timing of project.</t>
  </si>
  <si>
    <t>POSITIVE VARIANCE: Timing Variance - Budgeted funds for plant replacement scheduled for 03/2023. Repairs scheduled to be completed in 04/2023.</t>
  </si>
  <si>
    <t>OVER-BUDGET: Due to tree trimming needed for building clearance.</t>
  </si>
  <si>
    <t xml:space="preserve">OVER BUDGET due to tree trimming costs (number included in contract leaning pricing) </t>
  </si>
  <si>
    <t>OVER BUDGET: Nothing budgeted for Landscaping R&amp;M.</t>
  </si>
  <si>
    <t>OVER BUDGET - Prior owner did not split up CAM Opex by individual categories and three BX tour preps.</t>
  </si>
  <si>
    <t>OVER BUDGET - Due to landscaping repairs and 3 BX Tour Preps.</t>
  </si>
  <si>
    <t>NEGATVE VARIANCE - Reversal of 2022 accural</t>
  </si>
  <si>
    <t xml:space="preserve">OVER-BUDGET: Due to retention pond service completed. </t>
  </si>
  <si>
    <t xml:space="preserve">UNDER-BUDGET:  Prior owner budget included extensive landscaping repair contingency funds, which the majority were not needed throughout the year. </t>
  </si>
  <si>
    <t>UNDER BUDGET-Offset by GL account 50905-000</t>
  </si>
  <si>
    <t>OVER BUDGET: Due to no budget for tree trimming, irrigation, etc.</t>
  </si>
  <si>
    <t xml:space="preserve">OVERBUDGET: Seasonal and repairs were budgeted in the same account by prior owner. Within variance between both accounts. </t>
  </si>
  <si>
    <t xml:space="preserve">OVERBUDGET: Contract and repairs were budgeted in the same account. Within variance if both accounts are included. </t>
  </si>
  <si>
    <t>OVER-BUDGET: No monies allocated to landscaping repairs. Expenses include tree trimming and irrigation repairs.</t>
  </si>
  <si>
    <t>OVERBUDGET: Contract and repairs were budgeted in the same account. Within variance if both accounts are included</t>
  </si>
  <si>
    <t xml:space="preserve">POSITIVE-VARIANCE: Invoices for landscaping showing up in GL, not sure why they are not funneling through to here. </t>
  </si>
  <si>
    <t>NEGATIVE VARIANCE: Trimmed palm trees before it was budgeted because they needed it done sooner.</t>
  </si>
  <si>
    <t>OVER BUDGET: unforeseen irrigation repairs; landscaping repairs exceeding $1k to be reclassed.</t>
  </si>
  <si>
    <t xml:space="preserve"> OVERBUDGET due to Irrigation repairs and tree trimming.</t>
  </si>
  <si>
    <t xml:space="preserve">Over budget - no monies allocated for repairs to irrigation system. Found several leaks during fall irrigation audit. </t>
  </si>
  <si>
    <t>OVER BUDGET - Landscaping repairs and 3 BX Tour Preps.</t>
  </si>
  <si>
    <t>Over budget - no monies allocated for irrigation repairs. Several leaks found during Summer irrigation audit.</t>
  </si>
  <si>
    <t>OVER BUDGET - Landscaping repairs and 3 BX Tour preps.</t>
  </si>
  <si>
    <t>OVER-BUDGET Acquisitions did not budget for any landscape repairs.</t>
  </si>
  <si>
    <t>UNDER BUDGET: budget in place from acquisition to address bare grass areas and erosion; budget was not needed as most items addressed by landscaping affiliate with SMS as part of recurring services contract - 2023 budget in place for modifications not addressed this year.</t>
  </si>
  <si>
    <t>OVER BUDGET: Nothing was budgeted for this GL expense. 19 large oaks needed trimmed to keep the property safe and clean.</t>
  </si>
  <si>
    <t>UNDER BUDGET - No landscaping repairs needed in 2022.</t>
  </si>
  <si>
    <t>Under estimated budget, plus accrual of irrigation repairs will be coded to CAP CAM.</t>
  </si>
  <si>
    <t>NEGATIVE VARIANCE: Due to unbudgeted landscaping expenses for Q1 2023.</t>
  </si>
  <si>
    <t>OVER BUDGET: tree removal budgeted in PSB at recurring code.</t>
  </si>
  <si>
    <t>POSITIVE VARIANCE: Dead shrub removal budgeted for 3/23 but defer to 5/23 due to storm clean up.</t>
  </si>
  <si>
    <t>OVER-BUDGET: Reactive landscaping costs includes the replacement of the irrigation backflow and several repairs to the irrigation system. There was no budget included in 2022.</t>
  </si>
  <si>
    <t>UNDER BUDGET - Landscaping repairs and replacements not needed.</t>
  </si>
  <si>
    <t xml:space="preserve">bt41359 </t>
  </si>
  <si>
    <t xml:space="preserve">bt41360 </t>
  </si>
  <si>
    <t xml:space="preserve">bt41365 </t>
  </si>
  <si>
    <t>OVER BUDGET - Non-budgeted landscaping upgrades and repairs requested by tenant.  This location became their headquarters in 2022.</t>
  </si>
  <si>
    <t>POSITIVE VARIANCE - Freeze clean up has been reclassed to Insurance Job Code and Retaining Wall Repairs have PO's assigned to them but work has not been completed/paid for yet.</t>
  </si>
  <si>
    <t>Accrued Irrigation Repairs completed in August 2022 through SMS. Once expense is received it will be put through CAP CAM.</t>
  </si>
  <si>
    <t>Under estimated budget. Accrual 1,318 of repairs will be coded to CAP CAM.</t>
  </si>
  <si>
    <t>POSITIVE VARIANCE: Budgeted for plant replacement, but work has not been completed.</t>
  </si>
  <si>
    <t>NEGATIVE VARIANCE: PSB included reactive work with contract services between 01/2022-07/2022, while Link coded reactive work to GL 50905-006 between 07/2022-current. Variance will remain until year end.</t>
  </si>
  <si>
    <t>OVER-BUDGET: Property was a November 2021 acquisition. 2022 budgets were underestimated. Expenses include repairs to irrigation system and pruning of large trees.</t>
  </si>
  <si>
    <t>OVERBUDGET:  expenses more than budgeted, including SMS expenses.</t>
  </si>
  <si>
    <t>POSITIVE VARIANCE:  Timing variance - mulching, and plant infill budgeted in March will be completed in May due to weather.</t>
  </si>
  <si>
    <t>POSITIVE VARIANCE: Timing Variance - mulch and plant infill to be completed in April due to weather.</t>
  </si>
  <si>
    <t>NEGATIVE VARIANCE: Unbudgeted tree pruning. Unusual high frequency of stormy windy weather during the 1st quarter contributed to a higher volume of reactive services and tree re-assessment/maintenance. The variance may balance out in Q3 with the budgeted tree maintenance expenditure.</t>
  </si>
  <si>
    <t xml:space="preserve">NEGATIVE VARIANCE: Q1 reactive landscaping budgeted to recurring GL. 2023 Tree trimming will need to be RECLASSED to GL 50905-000. </t>
  </si>
  <si>
    <t>POSITIVE VARIANCE: Timing-Related as weed abatement work will be performed in 2nd &amp; 4th Quarter, 2023. A portion of weed abatement was performed in February '23.</t>
  </si>
  <si>
    <t>UNDER-BUDGET: Pinestraw installation budgeted for April (month of acquisition), however, services not needed.</t>
  </si>
  <si>
    <t>NEGATIVE VARIANCE:  2022 Improv. Expense posted in Jan 2023</t>
  </si>
  <si>
    <t>POSITIVE VARIANCE of $6k due to PSB budgeted for irrigation repairs in Contract Landscaping GL.  Irrigation inspection and repairs in amount of $2k completed and posted in 12/22 in Landscaping GL</t>
  </si>
  <si>
    <t>OVER BUDGET: Variance due to removal of dead trees/ivy around building.  Only $5k budgeted for dead tree removal and was budgeted in GL 50905-000. MM</t>
  </si>
  <si>
    <t>POSITIVE VARIANCE: Timing Variance - $17.5k budgeted amount in Mach 2023 for Monument Sign Upgrades and Tenant Entrance Upgrades, anticipated work for April &amp; May 2023.</t>
  </si>
  <si>
    <t xml:space="preserve">bt41358 </t>
  </si>
  <si>
    <t xml:space="preserve">bt41361 </t>
  </si>
  <si>
    <t>EC - Some accruals made by accounting</t>
  </si>
  <si>
    <t>POSITIVE VARIANCE: reschedule planned projects from Q1 to Q2</t>
  </si>
  <si>
    <t>POSITIVE VARIANCE: New mulch and rock at front of north end of building deferred due to storm clean up.</t>
  </si>
  <si>
    <t>POSITIVW VARIANCE: tree trimming deferred to May due to ice storm clean up.</t>
  </si>
  <si>
    <t xml:space="preserve">br44262 </t>
  </si>
  <si>
    <t>OVER BUDGET: expense to clear trees and vines from building to help alleviate a rodent infiltration problem.</t>
  </si>
  <si>
    <t xml:space="preserve">POSITIVE VARIANCE due to repairs not yet billed. Vendor sent invoices mid March. Expenses should reflect in next report. </t>
  </si>
  <si>
    <t>OVER BUDGET - Unexpected landscaping repairs and 3 BX tour preps.</t>
  </si>
  <si>
    <t xml:space="preserve">NEGATIVE VARIANCE: Timing Variance - $4.8k work to grind &amp; remove tree stumps was a 2022 improvement but expense posted in Jan 2023.    POSITIVE VARIANCE: Timing Variance - $9k budgeted amount in March 2023 for Annual Tree Trimming, anticipate work to be done in May 2023. </t>
  </si>
  <si>
    <t>POSITIVE VARIANCE: Timing variance - mulching, and plant infill budgeted in March will be completed in completed in May due to weather.</t>
  </si>
  <si>
    <t>NEGATIVE VARIANCE: Due to the Association fee being accrued to the wrong GL. Should be accrued to 50515-000</t>
  </si>
  <si>
    <t>POSITIVE VARIANCE:  Timing Variance - tree care and weed abatement will be completed in April due to weather.</t>
  </si>
  <si>
    <t>POSITIVE VARIANCE: Tree removal is booked in this account under Link Gl definition. Varies from where originally budgeted from PSB Legacy account</t>
  </si>
  <si>
    <t>OVERBUDGET--Due to additional landscaping project performed. Cutting back trees and shrubs from the building.</t>
  </si>
  <si>
    <t>POSITIVE VARIANCE:  Timing Variance - Tree Care, Monument and Main Entrance Driveways to be completed in April.</t>
  </si>
  <si>
    <t>RECLASS:  $8,391 to 50905-010 - Capital type incorrect - S/B Irrigation.</t>
  </si>
  <si>
    <t>OVER BUDGET: Patio repairs and storm clean-up needed, but budgeted in GL 50905-000 mapped from PSB Yardi.  MM</t>
  </si>
  <si>
    <t>POSITIVE VARIANCE:  Timing Variance - tree care and weed abatement to be completed in April due to weather.</t>
  </si>
  <si>
    <t>SW-JE created by accounting undefined</t>
  </si>
  <si>
    <t>OVER-BUDGET:  Emergency tree removal work from storm</t>
  </si>
  <si>
    <t xml:space="preserve">POSITIVE VARIANCE: Timing Variance - $9.8k budgeted for Annual Tree Trimming in March 2023, anticipated work to be done in May 2023. </t>
  </si>
  <si>
    <t>NEGATIVE VARIANCE--Account Mapping Issue</t>
  </si>
  <si>
    <t>POSITIVE VARIANCE: New mulch and rock at courtyard at the north end of building deferred to 5/12 due to storm clean up.</t>
  </si>
  <si>
    <t xml:space="preserve">POSITIVE VARIANCE - invoice will be processed. spring flowers are being installed now. </t>
  </si>
  <si>
    <t>POSITIVE VARIANCE: tree trimming deferred to May due to freeze cleanup</t>
  </si>
  <si>
    <t>POSITIVE VARIANCE: tree trimming budgeted for March deferred due to ice storm clean up. Will move to May.</t>
  </si>
  <si>
    <t>POSITIVE VARIANCE: tree trimming deferred to 6/2023 due to storm clean up.</t>
  </si>
  <si>
    <t>POSITIVE VARIANCE: missed completing 1 quarter landscape work.</t>
  </si>
  <si>
    <t>OVER-BUDGET - budgeted in one GL (reoccurring) not separated into reactive/reoccurring.</t>
  </si>
  <si>
    <t>POSTIVE VARIANCE:  Timing Variance - tree care will be scheduled in April due to weather.</t>
  </si>
  <si>
    <t>POSTIIVE VARIANCE:  Timing Variance - Weed abatement to be completed in April due to weather.</t>
  </si>
  <si>
    <t>POSITIVE VARIANCE : Delayed depreciation of 2022 CAP Improvement Work</t>
  </si>
  <si>
    <t>POSITIVE VARIANCE:  Timing Variance - Tree Pruning to be completed in May.</t>
  </si>
  <si>
    <t xml:space="preserve">RECLASS: Reactive landscaping budgeted to recurring GL 50905-000. </t>
  </si>
  <si>
    <t>OVER-BUDGET: Landscape contractor changed, increase in contract and gas prices.</t>
  </si>
  <si>
    <t>OVER BUDGET: Post depreciation; unbudgeted irrigation controller replaced.</t>
  </si>
  <si>
    <t>POSITIVE VARIANCE due to unused contingency for irrigation repairs</t>
  </si>
  <si>
    <t xml:space="preserve">RECLASS and OVER-BUDGET: CAM Irrigation-Reactive was higher than budgeted primarily due to the accrual for the unbudgeted irrigation repairs. The expense will be reclassed to   Landscaping - Reactive. </t>
  </si>
  <si>
    <t>OVER BUDGET due to SMS integration for reactive irrigation repairs. 2 major irrigation repairs needed in January and March</t>
  </si>
  <si>
    <t>OVER BUDGET due to unbudgeted irrigation repairs</t>
  </si>
  <si>
    <t xml:space="preserve">OVER-BUDGET: Represents irrigation repairs post parking lot expansion.  Not budgeted. </t>
  </si>
  <si>
    <t>OVER-BUDGET: Variance reflects higher irrigation repair expenses than budgeted.</t>
  </si>
  <si>
    <t>OVER BUDGET - Irrigation repairs told not to do contingency for irrigation repairs</t>
  </si>
  <si>
    <t>NEGATIVE VARIANCE - Due to post depreciation</t>
  </si>
  <si>
    <t>OVER BUDGET: Irrigation repairs due to tree roots breaking underground sprinkler line</t>
  </si>
  <si>
    <t xml:space="preserve">OVER BUDGET - Irrigation repairs  </t>
  </si>
  <si>
    <t>OVER BUDGET - Irrigation repairs</t>
  </si>
  <si>
    <t>NEGATIVE VARIANCE. Coded to wrong GL - Irrigation rpairs totaling approx. $3200 should be coded to 50905-006.</t>
  </si>
  <si>
    <t xml:space="preserve">br42248 </t>
  </si>
  <si>
    <t xml:space="preserve">OVER BUDGET - Irrigation repairs </t>
  </si>
  <si>
    <t>RECLASS: Pine straw application and landscape design invoice totaling $4,423 to be reclassed to GL 50905-006 [CAM] Landscaping - Reactive.</t>
  </si>
  <si>
    <t>OVER-BUDGET: Variance reflects irrigation expense budgeted in Acct 50905-000 but expense incurred in this account.</t>
  </si>
  <si>
    <t xml:space="preserve">OVER BUDGET - Place in new CAP IMP GL . Normally under Landscaping reactive 50905-006, no budget baseline for this GL. </t>
  </si>
  <si>
    <t>OVER BUDGET - The new Building Improvement CAM Capital policy places the charges in the 50905-010 [CAM] Irrigation - Reactive GL Code, however the money was budgeted in 50905-006 [CAM] Landscaping.  Per SMS affiliate, the irrigation needed extensive repairs.</t>
  </si>
  <si>
    <t>RECLASS: Capital expense for fire hydrant repairs.  This belongs under fire life safety repairs.</t>
  </si>
  <si>
    <t>OVER BUDGET: Necessary irrigation repairs performed in order for the system to run properly.</t>
  </si>
  <si>
    <t>OVER BUDGET</t>
  </si>
  <si>
    <t>POSITIVE VARIANCE: Current period hosts funds for ongoing irrigation repairs. This money will be used as we move forward to legacy vendors in 6/2023.</t>
  </si>
  <si>
    <t>NEGATIVE VARIANCE: Budgeted for potential repairs. None needed at this time; possible repairs this spring/summer once system turned on.</t>
  </si>
  <si>
    <t>NEGATIVE VARIANCE: budgeted for potential repairs. None needed at this time.  Repairs possible once system brought back online</t>
  </si>
  <si>
    <t>OVER-BUDGET: Due to accrual for recovery adjustment.</t>
  </si>
  <si>
    <t xml:space="preserve">OVER-BUDGET: Mainly due to unanticipated irrigation repairs.  </t>
  </si>
  <si>
    <t xml:space="preserve">OVER BUDGET: Irrigation repairs performed in Q4 for optimal performance of the irrigation/landscaping system. </t>
  </si>
  <si>
    <t xml:space="preserve">NEGATIVE VARIANCE: Timing variance - The 2022 vacancy electric charges for Suite 120 did not hit the ledger until 2023. </t>
  </si>
  <si>
    <t>OVER BUDGET: Irrigation backflow replacement and additional irrigation repairs needed.</t>
  </si>
  <si>
    <t>OVER BUDGET: Due to unanticipated expenses for plant replacements ($4,591).</t>
  </si>
  <si>
    <t xml:space="preserve">br46363 </t>
  </si>
  <si>
    <t>OVER BUDGET: Due to unanticipated expenses for irrigation repairs ($3,068) and plant replacements ($2,572).</t>
  </si>
  <si>
    <t>OVER BUDGET: Due to unanticipated expenses for irrigation repairs ($3,544) and plant replacements (2,765) RECLASS: 50905-006 Tree Removal ($1,190).</t>
  </si>
  <si>
    <t xml:space="preserve">br46359 </t>
  </si>
  <si>
    <t>OVER BUDGET: Due to unanticipated expenses for irrigation repairs ($2,220) and plant replacements (2,347)</t>
  </si>
  <si>
    <t xml:space="preserve">br46364 </t>
  </si>
  <si>
    <t>OVER BUDGET: Due to unanticipated expenses for irrigation repairs ($2,567) and plant replacements (3,581) RECLASS: 50905-006 Tree Removal ($1,010).</t>
  </si>
  <si>
    <t xml:space="preserve">UNDER BUDGET - Less irrigation repairs needed than anticipated. Found repairs for Q4, will be completed Q1 of 2023. </t>
  </si>
  <si>
    <t xml:space="preserve">br46361 </t>
  </si>
  <si>
    <t>OVER BUDGET: Due to unanticipated expenses for irrigation repairs ($3,082) and plant replacements ($3,015).</t>
  </si>
  <si>
    <t xml:space="preserve">br46362 </t>
  </si>
  <si>
    <t>OVER BUDGET: Due to unanticipated expenses for irrigation repairs ($2,758) and plant replacements ($3,644)</t>
  </si>
  <si>
    <t>OVER BUDGET - Unanticipated replacement of dead plants throughout building.</t>
  </si>
  <si>
    <t>OVER BUDGET - New CAP IMP GL, previously placed in Landscaping reactive 50905-006. No baseline budget for new GL</t>
  </si>
  <si>
    <t>OVER BUDGET - Irrigation Repairs normally included in GL 50905-006. Placed in new GL</t>
  </si>
  <si>
    <t>OVER BUDGET - $4500 in unplanned irrigation repairs</t>
  </si>
  <si>
    <t>OVER BUDGET - unplanned irrigation repairs totaling $8K</t>
  </si>
  <si>
    <t xml:space="preserve">OVER-BUDGET: Unbudgeted repair for irrigation repairs of broken nozzels, lines and valves discovered during irrigation audit. </t>
  </si>
  <si>
    <t>OVER BUDGET - $3K over budget for unplanned irrigation repairs.</t>
  </si>
  <si>
    <t xml:space="preserve">OVER-BUDGET: Large repairs needed due to tree root damage. </t>
  </si>
  <si>
    <t>OVER-BUDGET: Unbudgeted repair for irrigation repairs of broken nozzels, lines and valves discovered during irrigation audit.</t>
  </si>
  <si>
    <t>OVER BUDGET: Irrigation Repairs higher due to large irrigation leak needing repair.</t>
  </si>
  <si>
    <t>OVER BUDGET: Due to unbudgeted repairs to irrigation system</t>
  </si>
  <si>
    <t>OVER BUDGET due to sprinkler repair unbudgeted for</t>
  </si>
  <si>
    <t>OVER-BUDGET - The property required more reactive landscaping work than anticipated for 2022. Irrigation repairs were budgeted to [CAM] Landscaping - 50905-006.</t>
  </si>
  <si>
    <t>OVER-BUDGET - Due to more reactive irrigation repairs than anticipated for 2022.</t>
  </si>
  <si>
    <t>RECLASS: $2,721 to GL 50905-006 for all reactive landscaping repairs.</t>
  </si>
  <si>
    <t>OVER-BUDGET: More irrigation repairs than expected.</t>
  </si>
  <si>
    <t>RECLASS: Irrigation Repair coded to the wrong GL code. Should be: 50905-006 (CAM) Landscaping - Reactive</t>
  </si>
  <si>
    <t>OVER BUDGET - unplanned irrigation repairs in Q1 over $3K</t>
  </si>
  <si>
    <t>OVER BUDGET - $3.5K in irrigation repairs in Q1.</t>
  </si>
  <si>
    <t>OVER BUDGET - Irrigation repairs higher priced than anticipated.</t>
  </si>
  <si>
    <t xml:space="preserve">bt46763 </t>
  </si>
  <si>
    <t>POSITIVE VARIANCE: Timing Variance – Invoicing was received in 12/2022. PM will need to request a one-time journal entry to offset accrual reversal. In addition, this invoice has been posted and divided out to other specific properties for the services they received. Therefore, no payment for this amount will be posted.</t>
  </si>
  <si>
    <t xml:space="preserve">OVER BUDGET - irrigation repairs higher than budgeted. </t>
  </si>
  <si>
    <t xml:space="preserve">OVER BUDGET - Large irrigation repairs needed onsite that were not previously budgeted completed via SMS landscapers.   </t>
  </si>
  <si>
    <t>OVER BUDGET: This is a new GL code, prior irrigation repairs were expensed in CAM Landscaping.</t>
  </si>
  <si>
    <t xml:space="preserve">OVER BUDGET: Large unbudgeted irrigation repairs not budgeted for. </t>
  </si>
  <si>
    <t xml:space="preserve">OVER BUDGET:  Unbudgeted irrigation repairs and pump and timer replacement. </t>
  </si>
  <si>
    <t>OVER-BUDGET: repair irrigation line breaks.</t>
  </si>
  <si>
    <t>OVER BUDGET: Irrigation repairs budgeted in CAM Landscaping, but expensed in this line item.</t>
  </si>
  <si>
    <t>OVER BUDGET due to mulch installation in Dec 2022 paid in Jan through SMS that was reclassed to landscaping reactive</t>
  </si>
  <si>
    <t>RECLASS: $1,184 expense from 50905-006 [CAM] Landscaping - Reactive to 50905-010 [CAM] Irrigation - Reactive for an irrigation repair. The 2324 accrual in 50905-006 [CAM] Landscaping - Reactive has a reversal in 50905-010 [CAM] Irrigation - Reactive.</t>
  </si>
  <si>
    <t>NEGATIVE VARIANCE: due to unbudgeted irrigation repairs through SMS.</t>
  </si>
  <si>
    <t>OVER BUDGET: Unforeseen repairs needed to 14 zones, including a main line break in zone 3, not included in 2022 budget ($3358)</t>
  </si>
  <si>
    <t>OVERBUDGET: Variance due to SMS accruals.</t>
  </si>
  <si>
    <t>OVERBUDGET: Large irrigation repair needed on the main line due to obstruction by oak tree roots.</t>
  </si>
  <si>
    <t xml:space="preserve">OVER BUDGRET: Necessary irrigation repairs in order for system to run at optimum performance. </t>
  </si>
  <si>
    <t>OVER BUDGET due to depreciation balancing costs in November of 2022</t>
  </si>
  <si>
    <t>OVER BUDGET: Due to multiple irrigations repairs/replacements.</t>
  </si>
  <si>
    <t>OVER BUDGET:  RECLASS ADDL. MULCH TO 50905-006.</t>
  </si>
  <si>
    <t>Over budget - irrigation repairs coded to new acct # 11120-070.</t>
  </si>
  <si>
    <t>Over budget - irrigation repairs coded to new acct # 11120-070. Leaks were found during Summer irrigation audit.</t>
  </si>
  <si>
    <t>NEGATIVE VARIANCE: Due to irrigation leaks</t>
  </si>
  <si>
    <t xml:space="preserve">OVERBUDGET - unanticipated irrigation repairs due to landscape issues. </t>
  </si>
  <si>
    <t>OVER-BUDGET: Variance reflects irrigation repairs needed but not budgeted for by previous management company.</t>
  </si>
  <si>
    <t>OVER-BUDGET: More irrigation repairs required than expected and budget prepared by previous management company.</t>
  </si>
  <si>
    <t>OVER-BUDGET: Unexpected irrigation repairs</t>
  </si>
  <si>
    <t xml:space="preserve">OVER-BUDGET: CAM Irrigation - Reactive was higher than budgeted as the expense was not included with the 2022 operating budget. The expense includes irrigation repairs.  </t>
  </si>
  <si>
    <t xml:space="preserve">bt41328 </t>
  </si>
  <si>
    <t>OVER-BUDGET: unexpected irrigation repairs.</t>
  </si>
  <si>
    <t>OVER-BUDGET: Property was a November 2021 acquisition. 2022 budgets were underestimated. Expenses include irrigation repairs and tree trimming.</t>
  </si>
  <si>
    <t>POSITIVE VARIANCE:  Timing Variance - Irrigation startup will be completed in April due to weather.</t>
  </si>
  <si>
    <t>POSITIVE VARIANCE:  Timing Variance - Irrigation Start-Up to be completed in April due to weather.</t>
  </si>
  <si>
    <t>POSITIVE VARIANCE:  Timing Variance - Irrigation Start Up to be completed in April.</t>
  </si>
  <si>
    <t>POSITIVE VARIANCE: Timing Variance - $7k budgeted amount in March 2023 for Irrigation Startup, anticipate work to be done in April 2023.</t>
  </si>
  <si>
    <t>POSITIVE VARIANCE:  Timing Variance - additional sprinkler work not yet billed.</t>
  </si>
  <si>
    <t>POSITIVE VARIANCE:  Timing Variance - Irrigation Start Up and installation of Weather Trak Controller to be completed in April.</t>
  </si>
  <si>
    <t>POSITIVE VARIANCE: Timing Variance - $3k budgeted amount for controller replacement in Feb 2023 expected to be completed in April 2023; $4k budgeted amount for irrigation startup in March 2023 expected to be completed in April 2023.</t>
  </si>
  <si>
    <t>POSTIVE VARIANCE:  Timing Variance - Irrigation Start-Up to be completed in April due to weather.  Weather Trak Controllers completed but posted to Landscape-Reactive in error.</t>
  </si>
  <si>
    <t>NEGATIVE VARIANCE: Due to Irrigation Audit needed cost $3515, at property that was not in 2022 Budget from PSB acquisition. PM team needed irrigation information and to adjust schedules due to CA water mandate restrictions.</t>
  </si>
  <si>
    <t xml:space="preserve">OVER BUDGET - excessive irrigation repairs at several buildings, including new wiring and controllers for large area that needed full replacement. </t>
  </si>
  <si>
    <t xml:space="preserve">POSITIVE VARIANCE: Spring start-up delayed due to heavy rains. </t>
  </si>
  <si>
    <t>POSITIVE VARIANCE:  Timing Variance - Irrigation start up and installation of Weather Trak controller to be completed in April.</t>
  </si>
  <si>
    <t>POSITIVE VARIANCE:  Timing Variance - installation of Weather Trak Controller and Irrigation Start-Up to be completed in April.</t>
  </si>
  <si>
    <t xml:space="preserve">POSITIVE VARIANCE due to unused irrigation repair contingency </t>
  </si>
  <si>
    <t xml:space="preserve">OVER-BUDGET:  Related to original budget accounted for a seasonal contract amounts; pivoted to a per push contract resulting in being billed per event.  </t>
  </si>
  <si>
    <t>POSITIVE VARIANCE - Feb &amp; March bills not received yet from vendor.</t>
  </si>
  <si>
    <t xml:space="preserve">POSITIVE VARIANCE - Feb and March invoices on seasonal contract not yet received. </t>
  </si>
  <si>
    <t>UNDER-BUDGET - less than anticipated snow/ice events</t>
  </si>
  <si>
    <t xml:space="preserve">OVER BUDGET- More ice melt needed than anticipated </t>
  </si>
  <si>
    <t>UNDERBUDGET: Less snow than anticipated in 20223</t>
  </si>
  <si>
    <t>OVER BUDGET: February and March received more freezing weather than anticipated.</t>
  </si>
  <si>
    <t xml:space="preserve">OVER-BUDGET: More snow fall than anticipated. </t>
  </si>
  <si>
    <t>UNDERBUDGET: Less snow than anticipated in 2023</t>
  </si>
  <si>
    <t xml:space="preserve">UNDER-BUDGET: Less snow than expected. </t>
  </si>
  <si>
    <t xml:space="preserve">POSITIVE-VARIANCE: Payment plan with vendor includes a flat amount for seven (7) months for the amount of $47,981. </t>
  </si>
  <si>
    <t xml:space="preserve">UNDER-BUDGET:  Snow removal not needed in vacant areas resulting in favorable billing. </t>
  </si>
  <si>
    <t>OVER-BUDGET: Related to original budget accounted for a seasonal contract amounts; pivoted to a per push contract resulting in being billed per event.</t>
  </si>
  <si>
    <t xml:space="preserve">OVER-BUDGET: Snow more than expected. </t>
  </si>
  <si>
    <t xml:space="preserve">UNDER-BUDGET: (25k) Snowfall less than 3 year historical average; all invoices not yet received as snow season has not concluded </t>
  </si>
  <si>
    <t xml:space="preserve">OVER-BUDGET: Additional snow removal services needed for new parking lot expansion area.  Not budgeted. </t>
  </si>
  <si>
    <t xml:space="preserve">br40361 </t>
  </si>
  <si>
    <t>OVER-BUDGET: Unbudgeted snow removal needs in Q1.</t>
  </si>
  <si>
    <t>UNDER-BUDGET: Less snow removal needed due to warmer temps than anticipated.</t>
  </si>
  <si>
    <t xml:space="preserve">OVER BUDGET: Snow higher than anticipated and based off of Tier budgeting but went with a per push contract. </t>
  </si>
  <si>
    <t xml:space="preserve">OVER BUDGET: Ice Storm Jan 30-Feb 1. Services provided by SMS. </t>
  </si>
  <si>
    <t xml:space="preserve">POSITIVE VARIANCE: DEC invoice not yet received. Will input accruals </t>
  </si>
  <si>
    <t>POSITIVE VARIANCE: Timing variance. DEC invoice not received yet. Will input accruals.</t>
  </si>
  <si>
    <t>UNDER-BUDGET less than anticipated snow/ice events</t>
  </si>
  <si>
    <t xml:space="preserve">OVER BUDGET: Snow Removal higher than anticipated and moved from Tier contract to Per Push. </t>
  </si>
  <si>
    <t xml:space="preserve">bt42034 </t>
  </si>
  <si>
    <t>OVER-BUDGET: Related to original budget accounted for a seasonal contract amounts; pivoted to a per push contract for 2021-2022 season resulting in being billed per event.</t>
  </si>
  <si>
    <t xml:space="preserve">OVER-BUDGET: More snow removal than anticipated. </t>
  </si>
  <si>
    <t>UNDER-BUDGET: (9k) Snowfall less than 3 year historical average; all invoices not yet received as snow season has not concluded</t>
  </si>
  <si>
    <t>OVER-BUDGET: Snow more than expected in 1st QTR 2022.</t>
  </si>
  <si>
    <t xml:space="preserve">br42111 </t>
  </si>
  <si>
    <t xml:space="preserve">OVER-BUDGET: More snow removal needs than anticipated. </t>
  </si>
  <si>
    <t>OVER BUDGET: Snow fall higher than expected.</t>
  </si>
  <si>
    <t xml:space="preserve">OVER-BUDGET: Q4 overbudget, YTD budget balanced. </t>
  </si>
  <si>
    <t>UNDER-BUDGET: (10k) Snowfall less than 3 year historical average; all invoices not yet received as snow season has not concluded</t>
  </si>
  <si>
    <t>POSITIVE VARIANCE - The winter weather was less than anticipated; expense is less than budget to-date.</t>
  </si>
  <si>
    <t xml:space="preserve">bt42075 </t>
  </si>
  <si>
    <t>UNDER-BUDGET: ($10k) Snowfall less than 3 year historical average; all invoices not yet received as snow season has not concluded</t>
  </si>
  <si>
    <t xml:space="preserve">bt42078 </t>
  </si>
  <si>
    <t>UNDER-BUDGET: (8k) Snowfall less than 3 year historical average; all invoices not yet received as snow season has not concluded</t>
  </si>
  <si>
    <t xml:space="preserve">bt42083 </t>
  </si>
  <si>
    <t>UNDER-BUDGET: (12k) Snowfall less than 3 year historical average; all invoices not yet received as snow season has not concluded</t>
  </si>
  <si>
    <t>UNDER-BUDGET: (7k) Snowfall less than 3 year historical average; all invoices not yet received as snow season has not concluded</t>
  </si>
  <si>
    <t xml:space="preserve">OVER BUDGET: $19k- Snowfall more than historical average, ponding water issue required add'l salting to avoid icing. </t>
  </si>
  <si>
    <t>OVER-BUDGET: Related to original budget accounted for seasonal contract amounts; pivoted to a per push contract resulting in being billed per event.</t>
  </si>
  <si>
    <t>OVER-BUDGET: More snow removal needed than anticipated.</t>
  </si>
  <si>
    <t xml:space="preserve">POSITIVE VARIANCE - The winter weather was less than anticipated; expense is less than budget to-date.  </t>
  </si>
  <si>
    <t>UNDER BUDGET: Less snow than anticipated this snow season.</t>
  </si>
  <si>
    <t>UNDER-BUDGET: Less snow than anticipated</t>
  </si>
  <si>
    <t>OVER BUDGET- Unanticipated snow- snow removed Jan&amp;Feb.</t>
  </si>
  <si>
    <t xml:space="preserve">br42209 </t>
  </si>
  <si>
    <t xml:space="preserve"> UNDER-BUDGET: Less snow than anticipated</t>
  </si>
  <si>
    <t>NEGATIVE VARIANCE: no major snow/ice events.</t>
  </si>
  <si>
    <t>UNDER-BUDGET: Due to no snow fall in the winter months of 2023.</t>
  </si>
  <si>
    <t xml:space="preserve">UNDER-BUDGET No snow events in Q1  </t>
  </si>
  <si>
    <t xml:space="preserve">UNDER-BUDGET No snow events in Q1 </t>
  </si>
  <si>
    <t>UNDER-BUDGET No snow events in Q1</t>
  </si>
  <si>
    <t xml:space="preserve">UNDER BUDGET:  Accrual missing in the amount of $25K, which is resulting in the variance.  </t>
  </si>
  <si>
    <t xml:space="preserve">OVERBUDGET - 2 events 12/22-12/27 Ice and extremely cold for $3,872 and 01/30-02/02 for 2,880: no further incidents expected for the rest of the year. </t>
  </si>
  <si>
    <t>POSITIVE VARIANCE - Feb and March bills not received yet on a seasonal contract</t>
  </si>
  <si>
    <t>OVER-BUDGET: Snow more than expected and we executed a per push contract</t>
  </si>
  <si>
    <t xml:space="preserve">OVER-BUDGET: Snow more than expected and we executed a per push contract  </t>
  </si>
  <si>
    <t xml:space="preserve">OVER BUDGET: Snow Removal was more than anticipated. </t>
  </si>
  <si>
    <t>OVER BUDGET: Snow removal is higher than anticipated due to unforeseen winter weather.</t>
  </si>
  <si>
    <t xml:space="preserve">    OVER BUDGET: Snow removal services provided by SMS came in higher than anticipated. Winter/Ice Storm 2023.</t>
  </si>
  <si>
    <t>UNDER-BUDGET - No snow events in Q1</t>
  </si>
  <si>
    <t>POSITIVE VARIANCE: Due to timing issue as the February and March invoices have not been submitted for payment.</t>
  </si>
  <si>
    <t>UNDER BUDGET: Due to seasonal contract vs. last years per push contract.</t>
  </si>
  <si>
    <t xml:space="preserve">UNDER BUDGET: Snow removal was less than anticipated due to vacancy and only snow plowing the vacant map. </t>
  </si>
  <si>
    <t xml:space="preserve"> OVER BUDGET - Additional Ice Melt services needed due to weather conditions. Uncontrollable</t>
  </si>
  <si>
    <t>OVER-BUDGET: More snow removal needed due to colder temps than anticipated.</t>
  </si>
  <si>
    <t>OVER BUDGET- Variance due to unanticipated snow for Jan&amp;Feb.</t>
  </si>
  <si>
    <t xml:space="preserve">OVER BUDGET: Snow removal is higher than anticipated due to unforeseen winter weather.  </t>
  </si>
  <si>
    <t xml:space="preserve">OVERBUDGET - 2 events this year: 12/22-12/27 Ice and Extremally cold for $13,034 and 01/30-02/02 for $9,600, no further incidents are expected for the year. </t>
  </si>
  <si>
    <t xml:space="preserve">UNDER-BUDGET: (15k) Snowfall less than estimated average for new building; all invoices not yet received as snow season has not concluded </t>
  </si>
  <si>
    <t xml:space="preserve">UNDER-BUDGET: Variance due to snow removal needs being less than anticipated as a result of a mild season. </t>
  </si>
  <si>
    <t>UNDER-BUDGET due to no real snow accumulation for months of Oct and Nov as projected.</t>
  </si>
  <si>
    <t>OVER BUDGET: Unexpected 3 major snow/ice events in Jan/Feb</t>
  </si>
  <si>
    <t>NEGATIVE VARIANCE: warm rainy winter - no major snow/ice in Q1</t>
  </si>
  <si>
    <t xml:space="preserve">bt42473 </t>
  </si>
  <si>
    <t>POSITIVE VARIANCE: Due to timing of snow removal bills. Services rendered, but invoices not paid as of March.</t>
  </si>
  <si>
    <t>OVER-BUDGET: Due to several late December 2022 snow storms paid 2023 Q1.</t>
  </si>
  <si>
    <t>POSTIVE VARIANCE: Based on PY budget and less than expected snow in is area (south of I70)</t>
  </si>
  <si>
    <t xml:space="preserve">OVER BUDGET:  More than anticipated snow/ice accumulation than projected. </t>
  </si>
  <si>
    <t>POSITIVE VARIANCE: Due to timing of snow removal bills. Services rendered, but invoices not paid as of end of March.</t>
  </si>
  <si>
    <t>OVER BUDGET: Due to heavy spring snow season.</t>
  </si>
  <si>
    <t>OVER BUDGET: Due to additional de-icing and an increase in cost (Material and Labor)</t>
  </si>
  <si>
    <t>OVER BUDGET/NEGATIVE VARIANCE: Snow removal is on a seasonal contract vs. the per push contract in place last year. Paid 01/23 and 2/23 invoices in February 23.</t>
  </si>
  <si>
    <t>OVER BUDGET - UNEXPECTED SNOW / REFREEZE</t>
  </si>
  <si>
    <t>UNDER BUDGET: Snow services not contracted here beginning of year</t>
  </si>
  <si>
    <t>UNDER BUDGET - Due to Snow Removal needs less than anticipated.</t>
  </si>
  <si>
    <t>OVERBUDGET: snow more than expected</t>
  </si>
  <si>
    <t>OVER BUDGET: Snow more than expected. Snow was billed per pushed while budget was based on monthly rates.</t>
  </si>
  <si>
    <t>UNDER BUDGET: Favorable variance due to March invoice not received before 3rd quarter variance cut off (mid-March) rather than April.</t>
  </si>
  <si>
    <t xml:space="preserve">bt42610 </t>
  </si>
  <si>
    <t>OVER-BUDGET: Prior years TT was responsible, did not budget for Snow/ice services in 2023.</t>
  </si>
  <si>
    <t>OVER BUDGET:  Snow removal is higher than anticipated due to unforeseen winter weather.</t>
  </si>
  <si>
    <t>OVR BUDGET - UNEXPECTED SNOW / REFREEZE</t>
  </si>
  <si>
    <t>OVER-BUDGET: Snow/ice more than expected</t>
  </si>
  <si>
    <t>UNDER-BUDGET: Snow/ice services not as frequent - inclement weather less than prior years.</t>
  </si>
  <si>
    <t>OVER-BUDGET: Due to inclement weather in this area Snow/ice services needed more than anticipated</t>
  </si>
  <si>
    <t>OVER-BUDGET: Negative variance due to the snow contract changing from seasonal, as budgeted, to per event.</t>
  </si>
  <si>
    <t xml:space="preserve">bt40400 </t>
  </si>
  <si>
    <t>UNDER BUDGET: Favorable variance associated with the March invoice not being received before month end.</t>
  </si>
  <si>
    <t>UNDERBUDGET: Positive variance due to seasonal contracts being less than budgeted amounts based actuals.</t>
  </si>
  <si>
    <t>jkocian@linklogistics.com</t>
  </si>
  <si>
    <t>UNDER-BUDGET: Snow lower than budgeted for Q4.</t>
  </si>
  <si>
    <t>UNDER-BUDGET: Snow lower than anticipated for Q4.</t>
  </si>
  <si>
    <t xml:space="preserve">OVER BUDGET: Weather and snow fall have far exceeded historical averages and budget expectations. PM team will likely perform mid-year recon true-up to account for the significant increase in operating expenses. </t>
  </si>
  <si>
    <t xml:space="preserve">bt40402 </t>
  </si>
  <si>
    <t>OVER-BUDGET: Snow higher than budgeted.</t>
  </si>
  <si>
    <t>OVER BUDGET: Weather and snow fall have far exceeded historical averages and budget expectations. PM team will likely perform mid-year recon true-up to account for the significant increase in operating expenses.</t>
  </si>
  <si>
    <t>OVER-BUDGET due to Q1 snow fall in excess of historical averages used for budgeting</t>
  </si>
  <si>
    <t>UNDER-BUDGET: Snow removal needs were less than expected in Q1.</t>
  </si>
  <si>
    <t xml:space="preserve">UNDERBUDGET: Snow less than expected. </t>
  </si>
  <si>
    <t xml:space="preserve">bt40401 </t>
  </si>
  <si>
    <t>RECLASS: Unfavorable variance is associated with $22,955 that needs to be reclassed to Roof for snow removal from roof.</t>
  </si>
  <si>
    <t xml:space="preserve">bt40403 </t>
  </si>
  <si>
    <t xml:space="preserve">OVER BUDGET:  More than anticipated snow/ice accumulation than projected.  </t>
  </si>
  <si>
    <t xml:space="preserve">br40436 </t>
  </si>
  <si>
    <t>UNDER-BUDGET: Fewer weather events than anticipated.</t>
  </si>
  <si>
    <t xml:space="preserve">OVER BUDGET - Due to snow removal needs more than anticipated. </t>
  </si>
  <si>
    <t>UNDER-BUDGET: Snow lower than budgeted.</t>
  </si>
  <si>
    <t xml:space="preserve"> UNDERBUDGET: Switched to monthly contract instead of per push for snow. Budgeted numbers were less than actuals that were budgeted.  </t>
  </si>
  <si>
    <t xml:space="preserve">OVER BUDGET:  Due to budgeting at a seasonal contract level and switching to per push for 2021-2022 season.  More accumulation/smaller events resulting in increased snow removal needed. </t>
  </si>
  <si>
    <t xml:space="preserve">UNDER BUDGET: Expenses are lower due to the  Seasonal contract vs. Per push contract we had in place last year. </t>
  </si>
  <si>
    <t>OVER BUDGET: Due to snow removal being more than anticipated for the 2021 - 2022 season.</t>
  </si>
  <si>
    <t>OVER BUDGET - due to snow removal &amp; ice more than expected in February 2022.</t>
  </si>
  <si>
    <t>OVER BUDGET - due to snow removal and ice more than expected in February 2022.</t>
  </si>
  <si>
    <t xml:space="preserve">bt45099 </t>
  </si>
  <si>
    <t>OVER BUDGET - UNEXPECTED SNOW/ REFREEZE</t>
  </si>
  <si>
    <t xml:space="preserve">bt45100 </t>
  </si>
  <si>
    <t xml:space="preserve">UNDER-BUDGET: Snow removal needs less than anticipated in budget for this season. </t>
  </si>
  <si>
    <t>OVER-BUDGET: Snow more than expected 1st QTR 2022.</t>
  </si>
  <si>
    <t>NEGATIVE VARIANCE: no major snow/ ice events. Warmer than normal.</t>
  </si>
  <si>
    <t xml:space="preserve">POSITIVE VARIANCE: Only month posted is January. </t>
  </si>
  <si>
    <t xml:space="preserve">UNDER BUDGET: Snow removal for 2022 was less than anticipated. </t>
  </si>
  <si>
    <t xml:space="preserve">OVER-BUDGET:  TT responsible for snow per Lease, but we agreed to take on include as part of CAM.  2022 budget did not include snow removal amount due to this, but 2023 budget has been corrected.  </t>
  </si>
  <si>
    <t>OVER BUDGET: Snow removal was more than anticipated for 2021-2022 season.</t>
  </si>
  <si>
    <t>OVER BUDGET: Snow removal more than anticipated for 2021-2022 season.</t>
  </si>
  <si>
    <t xml:space="preserve">OVER BUDGET - due to snow removal and ice more than expected in 02/2022. </t>
  </si>
  <si>
    <t xml:space="preserve">OVER BUDGET: Snow removal higher than anticipated. </t>
  </si>
  <si>
    <t>RECLASSIFY - $5360 should be split between bt45086 and bt45087</t>
  </si>
  <si>
    <t xml:space="preserve">OVER BUDGET: due to snow removal being more than anticipated and budgeted for. </t>
  </si>
  <si>
    <t xml:space="preserve">UNDER BUDGET: Snow Removal for 2022 was less than anticipated. </t>
  </si>
  <si>
    <t xml:space="preserve">bt45098 </t>
  </si>
  <si>
    <t>UNDER-BUDGET: Snow removal needs less than anticipated as a result of a mild season.</t>
  </si>
  <si>
    <t xml:space="preserve">OVER-BUDGET: SMS pricing was higher than historical figures. </t>
  </si>
  <si>
    <t>UNDER-BUDGET: Snow removal services needed less than anticipated this year due to a mild season.</t>
  </si>
  <si>
    <t>OVER BUDGET:  Due to multiple unanticipated applications of ice melt in February.</t>
  </si>
  <si>
    <t>OVER BUDGET due to unexpected need for ice melt due to storms</t>
  </si>
  <si>
    <t>OVER BUDGET: Ice melt application due to unforeseen winter weather.</t>
  </si>
  <si>
    <t xml:space="preserve">UNDERBUDGET: less snow than anticipated </t>
  </si>
  <si>
    <t>OVER-BUDGET: Less snow than anticipated</t>
  </si>
  <si>
    <t>OVER-BUDGET: Due to late December 2022 snow storm invoices paid in 2023 Q1.</t>
  </si>
  <si>
    <t>POSITIVE VARIANCE: Due to snow removal services rendered for March, but not all invoices have been posted.</t>
  </si>
  <si>
    <t>POSITIVE VARIANCE: due to timing of snow removal bills. Services rendered but invoices not paid as of end of March.</t>
  </si>
  <si>
    <t xml:space="preserve">OVERBUDGET: more snow than anticipated </t>
  </si>
  <si>
    <t>OVER-BUDGET:  Snow removal was higher than anticipated due to unforeseen winter weather.</t>
  </si>
  <si>
    <t>OVER BUDGET: Services provided by SMS came in higher than anticipated. Winter/Ice Storm 2023.</t>
  </si>
  <si>
    <t xml:space="preserve">bt45101 </t>
  </si>
  <si>
    <t xml:space="preserve">br45148 </t>
  </si>
  <si>
    <t xml:space="preserve">br45152 </t>
  </si>
  <si>
    <t>OVER-BUDGET: Due to late December snow storm expense posted in 2023 Q1.</t>
  </si>
  <si>
    <t xml:space="preserve">UNDER-BUDGET: Snow removal needs less than anticipated this season. </t>
  </si>
  <si>
    <t>POSITIVE VARIANCE:  Due to timing of snow removal bills. Services rendered but invoices not paid as of end of March.</t>
  </si>
  <si>
    <t xml:space="preserve">UNDER-BUDGET: Variance due to snow removal needs being less than anticipated due to a mild season. </t>
  </si>
  <si>
    <t>POSITIVE VARIANCE: Due to snow removal services performed in March, but invoices not received to date.</t>
  </si>
  <si>
    <t xml:space="preserve">OVER BUDGET: Snow removal was higher at the beginning of the year than anticipated. </t>
  </si>
  <si>
    <t xml:space="preserve">bt45166 </t>
  </si>
  <si>
    <t>OVERE-BUDGET: Due to the unexpected snowstorms in Feb &amp; ice storm mid-March. - Discovered TT is responsible for snow removal not LL.</t>
  </si>
  <si>
    <t>OVER-BUDGET: Due to unexpected winter storm in Jan/Feb.</t>
  </si>
  <si>
    <t>OVER BUDGET: Avg. snow fall of 21" Q1; more than expected budgeted on PY</t>
  </si>
  <si>
    <t xml:space="preserve">bt45030 </t>
  </si>
  <si>
    <t>UNDER BUDGET:  Accrual booked in 2022 ($8K) being reversed in 2023 causing this variance.</t>
  </si>
  <si>
    <t>OVER-BUDGET: Due to unexpected winter storm in Jan.</t>
  </si>
  <si>
    <t>OVERBUDGET: Negative variance due to historically high snow event. Snow fall was at a all time high. Includes services outside of scope and hauling</t>
  </si>
  <si>
    <t xml:space="preserve">OVER-BUDGET: Snow higher than anticipated. </t>
  </si>
  <si>
    <t>OVER BUDGET: Unfavorable variance associated with the monthly snow contract being more than budgeted.</t>
  </si>
  <si>
    <t>UNDERBUDGET: less snow than anticipated</t>
  </si>
  <si>
    <t xml:space="preserve">OVERBUDGET - 2 Events have created the variance: 12/22-12/27 for 7,128 and 1/30-2/2 for 5,088, no expected winter events for the rest of the year. </t>
  </si>
  <si>
    <t>OVER-BUDGET: Due to December snow removal expenses paid in 2023 Q1.</t>
  </si>
  <si>
    <t>POSITIVE VARIANCE: Due to timing of snow removal bills. Services rendered but invoices not paid as of end of March.</t>
  </si>
  <si>
    <t>UNDER BUDGET:  Over accrual booked in 2022 that was reversed out in 2023 ($10,000).</t>
  </si>
  <si>
    <t xml:space="preserve">UNDER BUDGET:  Accrual booked in 2022 ($8K) being reversed in 2023 causing this variance.  </t>
  </si>
  <si>
    <t>UNDER BUDGET:  Over accrual booked in 2022 that was reversed out in 2023 ($12,000).</t>
  </si>
  <si>
    <t xml:space="preserve">POSITIVE VARIANCE:  Over accrual booked in 2022 that was reversed out in 2023 ($1,830).  Timing Variance - Landscape contract commences 3/1 - no invoice submitted yet for 3/2023.  </t>
  </si>
  <si>
    <t>OVERBUDGET: Negative variance due to historically high snow event. Snow fall was at a all time high. Includes services outside of scope and hauling </t>
  </si>
  <si>
    <t>UNDER BUDGET:  Over accrual booked in 2022 that was reversed out in 2023 ($25,000).</t>
  </si>
  <si>
    <t>OVER-BUDGET: Unfavorable variance due to the monthly snow removal contract being understated.</t>
  </si>
  <si>
    <t xml:space="preserve">UNDER-BUDGET: (9k) Snowfall less than estimated average for new building; all invoices not yet received as snow season has not concluded </t>
  </si>
  <si>
    <t>UNDER-BUDGET: Due to no snow fall during the winter months of 2023.</t>
  </si>
  <si>
    <t xml:space="preserve">OVERBUDGET - due to 2 events 12/22-12/27 of ice and extreme cold for 4,840 and 1/30-2/2 of ice for $4,464. </t>
  </si>
  <si>
    <t xml:space="preserve">OVERBUDGET - Due to 2 snow events 12/22-12/27 Ice and extreme cold for $5,016 and 01/30-02/02 Ice for 3,744. </t>
  </si>
  <si>
    <t xml:space="preserve">OVERBUDGET - due to 2 events 12/22-12/27 of ice and extreme cold for 9,064 and 1/30-2/2 of ice for $8,544. </t>
  </si>
  <si>
    <t xml:space="preserve">OVERBUDGET - 2 Events this year 12/22-12/27 - Ice and extreme cold for $5,280 and 01/30-02/02 - Ice for $3,840, no expected winter events expected for the rest of the year. </t>
  </si>
  <si>
    <t>UNDER-BUDGET: ($27k) Snowfall less than 3 year historical average; all invoices not yet received as snow season has not concluded</t>
  </si>
  <si>
    <t xml:space="preserve">OVER-BUDGET: Due to unexpected winter storm in Jan. </t>
  </si>
  <si>
    <t xml:space="preserve">UNDER-BUDGET: (3k) Snowfall less than estimated average for new building; all invoices not yet received as snow season has not concluded </t>
  </si>
  <si>
    <t xml:space="preserve">UNDER-BUDGET: Due to no snow fall during the winter months of 2023. </t>
  </si>
  <si>
    <t>OVER-BUDGET: Due to unexpected winter storm in Jan and Feb snow/ice.</t>
  </si>
  <si>
    <t xml:space="preserve">UNDER-BUDGET: Due to no snow fall in the winter months of 2023. </t>
  </si>
  <si>
    <t>UNDER BUDGET: Over accrued in 2022, which was accrual was later reversed in 2023 causing variance ($8K)</t>
  </si>
  <si>
    <t>OVER BUDGET: Unfavorable variance due to services outside of contract as a result excessive weather events.</t>
  </si>
  <si>
    <t>OVER-BUDGET: Negative variance due to the monthly snow contract being understated.</t>
  </si>
  <si>
    <t>OVER BUDGET: Negative variance associated with services outside of monthly contract due to excessive conditions.</t>
  </si>
  <si>
    <t xml:space="preserve">OVERBUDGET - $5,700 invoice was paid in January for Ice event from 12/22-12/27 - Ice and low temps. $3,700 for a potential Ice Event over from 1/30-2/02. Projected - No additional snow events for the year of 2023. </t>
  </si>
  <si>
    <t xml:space="preserve">OVERBUDGET - 2 Snow/Ice events, each service was about $4,400: 12/22-12/27 for Ice and a week below freezing and  1/30-2/2 Ice event. </t>
  </si>
  <si>
    <t xml:space="preserve">OVERBUDGET- Dec 22-27 Ice Event and below freezing temps - $5,700 and Jan 30-Feb 2 Ice Event for 3,800. No Expected Snow/Ice for the rest of 2023. </t>
  </si>
  <si>
    <t>OVER BUDGET: Snow fall more than expected.</t>
  </si>
  <si>
    <t xml:space="preserve">OVERBUDGET - 2 Events this year: 12/22-12/27 Ice and Extreme cold for $5,544 and 01/30-02/02 for $6,720, no expected events for the rest of the year. </t>
  </si>
  <si>
    <t>UNDER-BUDGET: (13k) Snowfall less than 3 year historical average; all invoices not yet received as snow season has not concluded</t>
  </si>
  <si>
    <t>UNDER-BUDGET: (29k) Snowfall less than 3 year historical average; all invoices not yet received as snow season has not concluded</t>
  </si>
  <si>
    <t>UNDER-BUDGET: (18k) Snowfall less than 3 year historical average; all invoices not yet received as snow season has not concluded</t>
  </si>
  <si>
    <t xml:space="preserve">bt46764 </t>
  </si>
  <si>
    <t>OVER-BUDGET: Cold weather and snow conditions exceeded estimated amount in the Reno area due to snowstorms.</t>
  </si>
  <si>
    <t xml:space="preserve">bt46765 </t>
  </si>
  <si>
    <t xml:space="preserve">bt46768 </t>
  </si>
  <si>
    <t xml:space="preserve">bt46777 </t>
  </si>
  <si>
    <t>OVER-BUDGET: Weather and snow fall have far exceeded historical averages and budget expectations. PM team will likely perform mid-year recon true-up to account for the significant increase in operating expenses.</t>
  </si>
  <si>
    <t>UNDER-BUDGET: Due to no snow removal needed during the winter months of 2023.</t>
  </si>
  <si>
    <t xml:space="preserve">UNDER-BUDGET: Due to no snow fall during the winter months of 2023.  </t>
  </si>
  <si>
    <t>OVER-BUDGET higher than anticipated snow/ice events</t>
  </si>
  <si>
    <t>UNDER BUDGET: Snow levels were much lower than predicted, so snow plowing was not needed.</t>
  </si>
  <si>
    <t xml:space="preserve">br45328 </t>
  </si>
  <si>
    <t xml:space="preserve">UNDER BUDGET No snow events in Q1   </t>
  </si>
  <si>
    <t xml:space="preserve">UNDER BUDGET - decreased snowfall in 2022 led to decreased removal spend   </t>
  </si>
  <si>
    <t xml:space="preserve">bt45359 </t>
  </si>
  <si>
    <t xml:space="preserve">UNDER BUDGET - Snow accumulation in the Seattle market below budgeted historical actual amounts resulting in under budget spending.   </t>
  </si>
  <si>
    <t xml:space="preserve">bt46766 </t>
  </si>
  <si>
    <t xml:space="preserve">UNDER-BUDGET: (26k) Snowfall less than 3 year historical average; all invoices not yet received as snow season has not concluded </t>
  </si>
  <si>
    <t xml:space="preserve">bp40567 </t>
  </si>
  <si>
    <t>UNDER-BUDGET: (5k) Snowfall less than 3 year historical average; all invoices not yet received as snow season has not concluded</t>
  </si>
  <si>
    <t xml:space="preserve">UNDER-BUDGET: (6.9K) SNOWFALL LESS THAN 3 YEAR HISTORICAL AVERAGE; ALL INVOICES NOT YET RECEIVED AS SNOW SEASON HAS NOT ENDED.  </t>
  </si>
  <si>
    <t xml:space="preserve">OVER BUDGET - Unseasonably cold winter resulted in more than budgeted snow and ice management   </t>
  </si>
  <si>
    <t>UNDER BUDGET: Snow was much less than predicted. Plowing not needed.</t>
  </si>
  <si>
    <t xml:space="preserve">OVER BUDGET: HVAC repairs needed after move in and TT had not started new service yet. </t>
  </si>
  <si>
    <t xml:space="preserve">UNDER-BUDGET: (8K) SNOWFALL LESS THAN 3 YEAR HISTORICAL AVERAGE; ALL INVOICES NOT YET RECEIVED AS SNOW SEASON HAS NOT ENDED.  </t>
  </si>
  <si>
    <t xml:space="preserve">bp40584 </t>
  </si>
  <si>
    <t>UNDER-BUDGET ($11k) - Snowfall less than 3 year historical average.</t>
  </si>
  <si>
    <t xml:space="preserve">UNDER-BUDGET: (6K) SNOWFALL LESS THAN 3 YEAR HISTORICAL AVERAGE; ALL INVOICES NOT YET RECEIVED AS SNOW SEASON HAS NOT ENDED.  </t>
  </si>
  <si>
    <t xml:space="preserve">UNDER-BUDGET: Ice/snow services less than anticipated </t>
  </si>
  <si>
    <t xml:space="preserve">OVER BUDGET:  More than anticipated ice/snow accumulation.  </t>
  </si>
  <si>
    <t>POSITIVE VARIANCE - Feb and March invoices from snow vendor not received yet, on a seasonal contract.</t>
  </si>
  <si>
    <t>OVER BUDGET - Additional snow removal required</t>
  </si>
  <si>
    <t xml:space="preserve">OVER BUDGET - More snow than budgeted </t>
  </si>
  <si>
    <t xml:space="preserve">UNDER BUDGET: Snow levels were much lower than predicted, so snow plowing was not needed.  </t>
  </si>
  <si>
    <t xml:space="preserve">UNDER BUDGET - TT performs their own snow removal </t>
  </si>
  <si>
    <t>UNDER-BUDGET: Snow less than historical average used in 2022 budget ($7K)</t>
  </si>
  <si>
    <t xml:space="preserve">bp40561 </t>
  </si>
  <si>
    <t xml:space="preserve">UNDER-BUDGET: (4k) Snowfall less than 3 year historical average; all invoices not yet received as snow season has not concluded </t>
  </si>
  <si>
    <t>UNDER-BUDGET: (6k) Snowfall less than 3 year historical average.</t>
  </si>
  <si>
    <t>UNDER-BUDGET: ($13k) Snowfall less than 3 year historical average.</t>
  </si>
  <si>
    <t xml:space="preserve">UNDER BUDGET - Snow removal less than expected. </t>
  </si>
  <si>
    <t>UNDERBUDGET: Snow removal services not utilized for Q1 of the year</t>
  </si>
  <si>
    <t>UNDER BUDGET: Snow/ice events less than anticipated</t>
  </si>
  <si>
    <t xml:space="preserve">UNDER-BUDGET: (9K) SNOWFALL LESS THAN 3 YEAR HISTORICAL AVERAGE; ALL INVOICES NOT YET RECEIVED AS SNOW SEASON HAS NOT ENDED.  </t>
  </si>
  <si>
    <t xml:space="preserve">bp40586 </t>
  </si>
  <si>
    <t>UNDER-BUDGET ($10k) - Snowfall less than 3 year historical average.</t>
  </si>
  <si>
    <t>OVER-BUDGET: Due to the unexpected snowstorms in Feb &amp; ice storm mid-March; avg 21" of snow Q1</t>
  </si>
  <si>
    <t xml:space="preserve">UNDER-BUDGET: (3.7K) SNOWFALL LESS THAN 3 YEAR HISTORICAL AVERAGE; ALL INVOICES NOT YET RECEIVED AS SNOW SEASON HAS NOT ENDED.  </t>
  </si>
  <si>
    <t xml:space="preserve">OVER BUDGET:  More than anticipated snow/ice accumulation.  </t>
  </si>
  <si>
    <t xml:space="preserve">UNDER-BUDGET: (10K) SNOWFALL LESS THAN 3 YEAR HISTORICAL AVERAGE; ALL INVOICES NOT YET RECEIVED AS SNOW SEASON HAS NOT ENDED.  </t>
  </si>
  <si>
    <t xml:space="preserve">UNDER-BUDGET: (5.6K) SNOWFALL LESS THAN 3 YEAR HISTORICAL AVERAGE; ALL INVOICES NOT YET RECEIVED AS SNOW SEASON HAS NOT ENDED.  </t>
  </si>
  <si>
    <t xml:space="preserve">UNDER-BUDGET: (20k) Snowfall less than 3 year historical average; all invoices not yet received as snow season has not concluded </t>
  </si>
  <si>
    <t xml:space="preserve">UNDER-BUDGET: (4.3K) SNOWFALL LESS THAN 3 YEAR HISTORICAL AVERAGE; ALL INVOICES NOT YET RECEIVED AS SNOW SEASON HAS NOT ENDED.  </t>
  </si>
  <si>
    <t xml:space="preserve">UNDER-BUDGET: (5K) SNOWFALL LESS THAN 3 YEAR HISTORICAL AVERAGE; ALL INVOICES NOT YET RECEIVED AS SNOW SEASON HAS NOT ENDED.  </t>
  </si>
  <si>
    <t xml:space="preserve">UNDER BUDGET - snow removal less than budgeted. </t>
  </si>
  <si>
    <t>OVER-BUDGET: Negative variance due to the snow contract changing from monthly to a per event contract.</t>
  </si>
  <si>
    <t xml:space="preserve">br47205 </t>
  </si>
  <si>
    <t>POSITIVE VARIANCE: Less snow than anticipated</t>
  </si>
  <si>
    <t>UNDER-BUDGET: ($22k) Snowfall less than 3 year historical average; all invoices not yet received as snow season has not concluded</t>
  </si>
  <si>
    <t xml:space="preserve">br47241 </t>
  </si>
  <si>
    <t>POSITIVE VARIANCE: Due to issues with current snow vendor, snow invoices for January thru March not submitted until 3/29</t>
  </si>
  <si>
    <t xml:space="preserve">br47251 </t>
  </si>
  <si>
    <t>UNDER BUDGET: 1Q snow removal and deicing service needs were lower than anticipated.</t>
  </si>
  <si>
    <t>UNDER BUDGET: Snow less than historical average</t>
  </si>
  <si>
    <t xml:space="preserve">UNDER-BUDGET: (6.5K) SNOWFALL LESS THAN 3 YEAR HISTORICAL AVERAGE; ALL INVOICES NOT YET RECEIVED AS SNOW SEASON HAS NOT ENDED.  </t>
  </si>
  <si>
    <t>POSITIVE VARIANCE - Feb and March invoices not yet received on a seasonal contract.</t>
  </si>
  <si>
    <t xml:space="preserve">br47255 </t>
  </si>
  <si>
    <t>UNDER BUDGET: Snowfall less than historical average used for budget (15K)</t>
  </si>
  <si>
    <t xml:space="preserve">br47262 </t>
  </si>
  <si>
    <t>POSITIVE VARIANCE: Due to invoicing issues with current snow vendor, snow invoices for January thru March not submitted until 3/29. Actuals will be posted to 4/2023 period</t>
  </si>
  <si>
    <t xml:space="preserve">POSITIVE VARIANCE - Feb and March invoices not recevied on a seasonal contract. </t>
  </si>
  <si>
    <t xml:space="preserve">OVER BUDGET - Snow more than expected </t>
  </si>
  <si>
    <t>OVER BUDGET- Heavy snow fall this year.</t>
  </si>
  <si>
    <t>UNDER BUDGET: Snow less than anticipated this snow season.</t>
  </si>
  <si>
    <t>OVER-BUDGET: Snow removal needs were more than expected in Q1. </t>
  </si>
  <si>
    <t xml:space="preserve">UNDER-BUDGET: (6k) Snowfall less than estimated average for new building; all invoices not yet received as snow season has not concluded </t>
  </si>
  <si>
    <t xml:space="preserve">UNDER-BUDGET: (8k) Snowfall less than estimated average for new building; all invoices not yet received as snow season has not concluded </t>
  </si>
  <si>
    <t xml:space="preserve">UNDER-BUDGET: (33k) Snowfall less than estimated average for new building; all invoices not yet received as snow season has not concluded </t>
  </si>
  <si>
    <t>UNDER-BUDGET: (3k) Budget anticipated Ll contracts snow. Tenant lease amended per tt request to contract directly. No LL expense in 2023.</t>
  </si>
  <si>
    <t xml:space="preserve">UNDERBUDGET: expenses less than budgeted. </t>
  </si>
  <si>
    <t>UNDER-BUDGET: Snow costs lower than expected.</t>
  </si>
  <si>
    <t>UNDER-BUDGET: (9k) Snowfall less than estimated average for new building; all invoices not yet received as snow season has not commenced.</t>
  </si>
  <si>
    <t xml:space="preserve">br47247 </t>
  </si>
  <si>
    <t xml:space="preserve">OVERBUDGET: Negative variance due to abnormal snow fall that put too much weight on the roof. Snow had to be removed from the roof to keep it stable. </t>
  </si>
  <si>
    <t xml:space="preserve">UNDERBUDGET: Switched to monthly contract instead of per push for snow. Budgeted numbers were less than actuals that were budgeted. </t>
  </si>
  <si>
    <t xml:space="preserve">br47390 </t>
  </si>
  <si>
    <t xml:space="preserve">UNDER-BUDGET: Variance due to snow removal needs not required as anticipated, due to a mild season. </t>
  </si>
  <si>
    <t xml:space="preserve">OVERBUDGET: Snow more than expected. </t>
  </si>
  <si>
    <t xml:space="preserve">POSITIVE VARIANCE: Due to invoicing issues with current snow vendor, snow invoices for January thru March not submitted until 3/29. Actuals will be posted to 4/2023 period  </t>
  </si>
  <si>
    <t>POISTIVE VARIANCE - Feb and March invoices not received on a seasonal contract.</t>
  </si>
  <si>
    <t>br47239a</t>
  </si>
  <si>
    <t xml:space="preserve">br47240 </t>
  </si>
  <si>
    <t>POSITIVE VARIANCE - Feb and March invoices not received on a seasonal contract</t>
  </si>
  <si>
    <t>OVER BUDGET: Multiple snow/ice events in January and February; more than expected</t>
  </si>
  <si>
    <t>OVER BUDGET-Heavy snow fall in 1st qtr and unexpected spring snow fall.</t>
  </si>
  <si>
    <t>UNDER BUDGET- Tenant provided their own snow removal through November.</t>
  </si>
  <si>
    <t xml:space="preserve">br47254 </t>
  </si>
  <si>
    <t>OVER BUDGET-Greater snow fall than anticipated, unexpected spring snow fall.</t>
  </si>
  <si>
    <t>UNDER BUDGET- Signed a flat rate contract rather than a per push contract.</t>
  </si>
  <si>
    <t>OVER BUDGET: Snow more than expected</t>
  </si>
  <si>
    <t>OVER-BUDGET: Tenants snow removal needs were more than expected in Q1. </t>
  </si>
  <si>
    <t xml:space="preserve">OVERBUDGET: Negative variance due to high snowfall. Due to removal of snow load on roof. </t>
  </si>
  <si>
    <t xml:space="preserve">UNDER BUDGET: Snow less than expected. </t>
  </si>
  <si>
    <t xml:space="preserve">UNDER-BUDGET: Snow lower than budgeted. </t>
  </si>
  <si>
    <t xml:space="preserve">br40730 </t>
  </si>
  <si>
    <t>RECLASS: Unfavorable variance associated with $6535 for roof services, coded to snow removal.</t>
  </si>
  <si>
    <t>OVERBUDGET: Snow more than expected.</t>
  </si>
  <si>
    <t xml:space="preserve">UNDER BUDGET: This is based on a seasonal contract compared to last years per push contract. </t>
  </si>
  <si>
    <t>POSITIVE VARIANCE - Feb and March invoices not received on a seasonal contract.</t>
  </si>
  <si>
    <t>POSITIVE VARIANCE - March snow invoices not received yet on a seasonal contract.</t>
  </si>
  <si>
    <t>POSITIVE VARIANCE - Feb invoice not received yet on a seasonal contract.</t>
  </si>
  <si>
    <t>POSITIVE VARIANCE - Feb and March invoices not received yet on a seasonal contract</t>
  </si>
  <si>
    <t>NEGATIVE VARIANCE-no major snow/ice events.</t>
  </si>
  <si>
    <t>NEGATIVE VARIANCE: no major snow/ice events. Warmer than expected.</t>
  </si>
  <si>
    <t>NEGATIVE VARIANCE: no major snow/ice events</t>
  </si>
  <si>
    <t>OVER BUDGET: Multiple major snow/ice events in Jan/Feb</t>
  </si>
  <si>
    <t xml:space="preserve">NEGATIVE VARIANCE: no major snow/ice events. </t>
  </si>
  <si>
    <t>OVERBUDGET: Snow more than expected due to heavy snow year</t>
  </si>
  <si>
    <t>POSITIVE VARIANCE: Due to timing issue as the February &amp; March invoices have not been received.</t>
  </si>
  <si>
    <t>UNDER BUDGET: Tenant is a self performer</t>
  </si>
  <si>
    <t>POSITVE VARIANCE - Feb and March snow invoices not received yet on a seasonal contract</t>
  </si>
  <si>
    <t xml:space="preserve">UNDER BUDGET: Variance due to 2022 budget based on PY actuals; occurrence of snow removal less than expected at this site </t>
  </si>
  <si>
    <t xml:space="preserve">UNDER BUDGET: This past winter, with a nearly nonexistent snow-removal needed  - NC/SC had recorded no snowfall. </t>
  </si>
  <si>
    <t xml:space="preserve">OVER-BUDGET: Snow more than expected.  </t>
  </si>
  <si>
    <t xml:space="preserve">br40887 </t>
  </si>
  <si>
    <t>UNDER BUDGET-Signed a flat rate contract instead of a per push contract.</t>
  </si>
  <si>
    <t>OVER BUDGET: Unfavorable variance associated with additional services outside of monthly contract.</t>
  </si>
  <si>
    <t xml:space="preserve">br40891 </t>
  </si>
  <si>
    <t>SDraper@linklogistics.com</t>
  </si>
  <si>
    <t xml:space="preserve">OVER BUDGET: Snow more than expected. </t>
  </si>
  <si>
    <t xml:space="preserve">OVER BUDGET: Snow removal services provided by SMS for Winter/Ice Storm came in higher than anticipated. </t>
  </si>
  <si>
    <t>UNDER-BUDGET: (8k) Snowfall less than estimated average for new building; all invoices not yet received as snow season has not commenced.</t>
  </si>
  <si>
    <t>OVER BUDGET- Heavy snow fall this year</t>
  </si>
  <si>
    <t>OVER BUDGET-Heavy snow fall this year.</t>
  </si>
  <si>
    <t>OVER BUDGET-Heavy snow fall in 1st quarter, unexpected spring snow fall.</t>
  </si>
  <si>
    <t xml:space="preserve">UNDER BUDGET: Snow removal slightly lower than anticipated due to per push contract. </t>
  </si>
  <si>
    <t>OVER-BUDGET: Share of snow removal cost for the common drive, which was not included in the 2022 budget.</t>
  </si>
  <si>
    <t>OVERBUDGET: Snow more than expected. Snow was billed per pushed while budget was based on monthly rates.</t>
  </si>
  <si>
    <t xml:space="preserve">bt41035 </t>
  </si>
  <si>
    <t>POSITIVE VARIANCE: Due to timing of invoices.  March services rendered, but invoices have not posted to date.</t>
  </si>
  <si>
    <t xml:space="preserve">UNDER BUDGET: Snow removal was less than anticipated. </t>
  </si>
  <si>
    <t xml:space="preserve">UNDER BUDGET: Snow removal less than anticipated. </t>
  </si>
  <si>
    <t>OVER BUDGET: Snow removal not budgeted for.</t>
  </si>
  <si>
    <t>POSITIVE VARIANCE: Timing issue as February &amp; March invoices have not been received.</t>
  </si>
  <si>
    <t xml:space="preserve">bt41180 </t>
  </si>
  <si>
    <t>OVER BUDGET:  More than anticipated snow/ice accumulation than projected.</t>
  </si>
  <si>
    <t xml:space="preserve">bt41200 </t>
  </si>
  <si>
    <t xml:space="preserve">OVER BUDGET: Due to additional de-icing and an increase in cost (Material and Labor)  </t>
  </si>
  <si>
    <t xml:space="preserve">NEGATIVE VARIANCE due to there being no allowance budgeted for snow removal in 2022; budgeting error. </t>
  </si>
  <si>
    <t>OVER BUDGET: Snow removal services provided by SMS for Winter/Ice Storm came in higher than anticipated.</t>
  </si>
  <si>
    <t>UNDER BUDGET: Due to this years contract being a seasonal contract vs. last years of being a per push contract.</t>
  </si>
  <si>
    <t xml:space="preserve">UNDER-BUDGET: (12k) Snowfall less than estimated average for new building; all invoices not yet received as snow season has not concluded </t>
  </si>
  <si>
    <t>POSITIVE VARIANCE: Due to new snow contract pricing that was lower than anticipated.</t>
  </si>
  <si>
    <t xml:space="preserve">UNDER-BUDGET: (14k) Snowfall less than historical average; all invoices not yet received as snow season has not concluded </t>
  </si>
  <si>
    <t xml:space="preserve">UNDER-BUDGET: (9k) Snowfall less than historical average; all invoices not yet received as snow season has not concluded </t>
  </si>
  <si>
    <t>OVER BUDGET - UNEXPECTED SNOW / REFREEZE EVENT</t>
  </si>
  <si>
    <t xml:space="preserve">UNDER BUDGET: Snow removal was lighter than expected this year, partly due to a vacant bldg most of the year. </t>
  </si>
  <si>
    <t>OVERBUDGET: Snow more than expected</t>
  </si>
  <si>
    <t>OVER BUDGET - Snow totals higher that expected on a per push contract.</t>
  </si>
  <si>
    <t xml:space="preserve">bt41295 </t>
  </si>
  <si>
    <t>UNDER BUDGET-Signed a flat rate contract rather than a per push contract.</t>
  </si>
  <si>
    <t xml:space="preserve">bt41140 </t>
  </si>
  <si>
    <t>UNDER-BUDGET: Less snowfall than anticipated.</t>
  </si>
  <si>
    <t xml:space="preserve">OVER BUDGET: Variance due to avg. snow of 21" in Q1 - more than expected/budgeted </t>
  </si>
  <si>
    <t>OVER BUDGET: Snow removal services provided by SMS came in higher than anticipated. Winter/Ice Storm 2023.</t>
  </si>
  <si>
    <t>OVER BUDGET - Due to winter storms</t>
  </si>
  <si>
    <t>POSITIVE VARIANCE - March invoice not received yet on a seasonal contract</t>
  </si>
  <si>
    <t>OVER BUDGET - UNEXPECTED SNOW / REFREEZE - MY SAVED BUDGET WK SHEET SHOWS $42393 BUDGETED FOR 2023</t>
  </si>
  <si>
    <t>UNDER BUDGET: Snow removal not needed to date.</t>
  </si>
  <si>
    <t>OVER BUDGET - Snow totals higher than expected on a per push contract.</t>
  </si>
  <si>
    <t>UNDER-BUDGET: Less snow removal needed to date.</t>
  </si>
  <si>
    <t>NEGATIVE VARIANCE: no major snow or ice events.</t>
  </si>
  <si>
    <t>UNDER BUDGET - snow totals lower than expected</t>
  </si>
  <si>
    <t>OVER BUDGET - Budget split into 6 payments, actuals are spread over 5 months</t>
  </si>
  <si>
    <t xml:space="preserve">bt41247 </t>
  </si>
  <si>
    <t xml:space="preserve">UNDER-BUDGET: (5K) SNOWFALL LESS THAN LAST YEAR'S ACTUALLS; ALL INVOICES NOT YET RECEIVED AS SNOW SEASON HAS NOT ENDED.  </t>
  </si>
  <si>
    <t xml:space="preserve">UNDER-BUDGET: mild winter and less snow than our 5 year average budget. </t>
  </si>
  <si>
    <t>POSITIVE VARIANCE--Due to less than budgeted snow events</t>
  </si>
  <si>
    <t xml:space="preserve">POSITIVE VARIANCE--Due to less than budgeted snow events.  </t>
  </si>
  <si>
    <t xml:space="preserve">Under Budget - Snowed less than expected. </t>
  </si>
  <si>
    <t>POSITIVE VARIANCE: Due to timing as February and March invoices have not been received.</t>
  </si>
  <si>
    <t>OVER BUDGET - Snow totals higher than expected on a per  push contract.</t>
  </si>
  <si>
    <t xml:space="preserve">OVER-BUDGET: INVOICE WAS CODED TO WRONG PID, BEING RECLASSED TO PID BR41435 ON THE SAME G/L 50915-000 [CAM] SNOW REMOVAL.  </t>
  </si>
  <si>
    <t xml:space="preserve">UNDER-BUDGET due to building vacancy  </t>
  </si>
  <si>
    <t>UNDER-BUDGET: (13k) Tenant Singer NY self performed snow removal without a valid contract in place; Ll will not reimburse. Anticipate small expense for Dec 2022</t>
  </si>
  <si>
    <t xml:space="preserve">UNDER BUDGET: Snow for 2022 was less than anticipated. </t>
  </si>
  <si>
    <t>UNDER-BUDGET: Will end up under budget due to not receiving snow accumulations as expected.  MM</t>
  </si>
  <si>
    <t xml:space="preserve">NEGVATIVE VARIANCE-Accrual for 3.2023 Ice Melt - Cost currently under review with SMS. </t>
  </si>
  <si>
    <t xml:space="preserve">UNDER-BUDGET: mild winter resulted in less snow than our typical 5 year average. </t>
  </si>
  <si>
    <t>POSITIVE VARIANCE - March bill not received yet on a seasonal contract</t>
  </si>
  <si>
    <t>POSITIVE VARIANCE - March invoice not received on a seasonal contract.</t>
  </si>
  <si>
    <t>OVER BUDGET: Started using snow removal services at this location due to the elimination of Building Engineer position</t>
  </si>
  <si>
    <t>POSITIVE VARIANCE--Due to less than budgeted snow events.</t>
  </si>
  <si>
    <t xml:space="preserve">OVER BUDGET -  Snow more than expected </t>
  </si>
  <si>
    <t xml:space="preserve">bp41473 </t>
  </si>
  <si>
    <t>NEGVATIVE VARIANCE-Accrual for 3.2023 Ice Melt - Cost currently under review with SMS.</t>
  </si>
  <si>
    <t xml:space="preserve">UNDER-BUDGET:  mild winter with less snow than our historical 5-year average. </t>
  </si>
  <si>
    <t>UNDER-BUDGET: mild winter resulting in less than typical 5 year average of snow cost.</t>
  </si>
  <si>
    <t xml:space="preserve">UNDER-BUDGET: mild winter resulted in lower cost than typical 5-year average. </t>
  </si>
  <si>
    <t xml:space="preserve">UNDER-BUDGET: mild winter resulting in lower than typical 5-year average cost. </t>
  </si>
  <si>
    <t xml:space="preserve">UNDER-BUDGET: mild winter resulting in less than 5- year average spend. </t>
  </si>
  <si>
    <t xml:space="preserve">OVER BUDGET: Snow removal services added due to loss of onsite Building Engineer. </t>
  </si>
  <si>
    <t xml:space="preserve">br41390 </t>
  </si>
  <si>
    <t xml:space="preserve">OVER-BUDGET: CURRENTLY WE HAVE ONE SECTION OF THE PROPERTY VACANT AND LINK IS NOW RESPONSIBLE FOR THE SNOW REMOVAL OF THAT AREA.  </t>
  </si>
  <si>
    <t>OVER BUDGET - Snow totals higher than expected.</t>
  </si>
  <si>
    <t>UNDER-BUDGET ($13K) - Snowfall less than 3 year historical average.</t>
  </si>
  <si>
    <t xml:space="preserve">bp41471 </t>
  </si>
  <si>
    <t xml:space="preserve">bp41472 </t>
  </si>
  <si>
    <t>POSITIVE VARIANCE--Due to less than anticipated snow events.</t>
  </si>
  <si>
    <t>UNDER-BUDGET: True savings, mild winter resulting in less than typical 5-year average cost; DJ</t>
  </si>
  <si>
    <t>Under Budget - Snowed less than anticipated.</t>
  </si>
  <si>
    <t xml:space="preserve">OVER BUDGET - snow more than budgeted </t>
  </si>
  <si>
    <t>UNDER-BUDGET: No snow in Q1 2023</t>
  </si>
  <si>
    <t xml:space="preserve">OVER BUDGET: due to added snow removal services in response to no longer having onsite building engineer who previously performed services. </t>
  </si>
  <si>
    <t xml:space="preserve">UNDER-BUDGET: mild winter resulting in less than typical 5-year average cost. </t>
  </si>
  <si>
    <t>RECLASS: Partial electricity usage needs to be reclassed from CAM Electric to DB.  Customer pays portion of electricity usage as a flat rate.</t>
  </si>
  <si>
    <t>OVER-BUDGET new TT move in 8/2021 increasing usage</t>
  </si>
  <si>
    <t>UNDER-BUDGET: 2022 budget assumptions included DB accounts which have since been corrected.</t>
  </si>
  <si>
    <t>UNDER BUDGET: Utility team overbudgeted electric costs for this property, this was adjusted down in the Q1 Reforecast.</t>
  </si>
  <si>
    <t>OVER BUDGET: Exterior house lighting and irrigation expense budgeted in DB GL.</t>
  </si>
  <si>
    <t>OVER-BUDGET due delay in LL work in turning over the expansion space.</t>
  </si>
  <si>
    <t>UNDER-BUDGET: All utilities and accounts are under customers name.</t>
  </si>
  <si>
    <t>OVER-BUDGET: Due to electric account not transferred in customers name in January. Customer has since transferred account. Since this is a single occupant building, the customer is responsible for CAM lighting as well.</t>
  </si>
  <si>
    <t xml:space="preserve">OVER BUDGET: Entire building is vacant. </t>
  </si>
  <si>
    <t xml:space="preserve">OVER BUDGET- Corporate Upload for budget, over-accrual creating variance.  </t>
  </si>
  <si>
    <t>UNDER - BUDGET : Budgeted monthly amounts are not consistent with the monthly cost of $225 for areas strictly for CAM. Budget assumed costs that are not CAM.</t>
  </si>
  <si>
    <t xml:space="preserve">POSITIVE VARIANCE: CAM Electric is lower due to timing of expenses.  Expenses are budgeted in equal amounts, however, usage fluctuates throughout the year.  Historically, usage increases during Q2 and Q3. </t>
  </si>
  <si>
    <t>OVER BUDGET: One of the tenants expanded into a suite previously used as a storage space; they have hired several additional employees causing an uptick in electric usage than expected/budgeted.</t>
  </si>
  <si>
    <t>UNDER BUDGET: Budgeting error for CAM electric. Previously had vacancy electric that was reclassed.</t>
  </si>
  <si>
    <t xml:space="preserve">RECLASS costs should be associated with CAM of the building.  Prior year had CAM costs.  Researching with utility ops.  </t>
  </si>
  <si>
    <t xml:space="preserve">OVER-BUDGET: Budget assumption was not correct.  NB vacancy electric was itemized.  The building is not seperately metered and billed back to Customer, AAF, on a gross. </t>
  </si>
  <si>
    <t>OVER BUDGET: Tenants do not pay utilities. Due to this, we will have a variance as we pay for all utilities at the building and pay through CAM.</t>
  </si>
  <si>
    <t>OVER-BUDGET: Due to increased interior lighting usage for warehouse VSP, fire pump &amp; sprinkler repairs, and lighting left on in the vacant unit.</t>
  </si>
  <si>
    <t xml:space="preserve">OVER-BUDGET: Corporate upload incorrect and severely underbudget. </t>
  </si>
  <si>
    <t>UNDER-BUDGET: Common Area expense less than budget due to budgeting error.</t>
  </si>
  <si>
    <t>UNDER BUDGET: CAM Electric and CAM Water and Sewer were budgeted incorrectly between the two buildings. Journal entry to correct allocation of CAM Electric between the two buildings on property will create a permanent variance in 2022.</t>
  </si>
  <si>
    <t xml:space="preserve">OVER BUDGET: Usage higher than anticipated. PM did not prepare utility portion of budget. </t>
  </si>
  <si>
    <t>OVER-BUDGET: $3k overbudget due to corporate upload did not capture full electric expense.</t>
  </si>
  <si>
    <t>POSITIVE VARIANCE: Timing variance Nov 23rd- dec 31st invoice not yet received.</t>
  </si>
  <si>
    <t>UNDER BUDGET.  Tenant pays for electric.  Budgeting error.  Only expense incurred is pole lights.</t>
  </si>
  <si>
    <t>OVER-BUDGET: Historic cold weather increasing anticipated electric costs.</t>
  </si>
  <si>
    <t>UNDER BUDGET: Budgeting error for CAM electric. Budgeted amounts too high YTD.</t>
  </si>
  <si>
    <t xml:space="preserve">bt42025 </t>
  </si>
  <si>
    <t>UNDER BUDGET.  Refund of deposit from Greystone Power.</t>
  </si>
  <si>
    <t xml:space="preserve">UNDER BUDGET: exterior lighting costs lower than anticipated. </t>
  </si>
  <si>
    <t xml:space="preserve">UNDER BUDGET: PM did not prepare utility portion of the budget. </t>
  </si>
  <si>
    <t>OVER-BUDGET: Due to electric meter for RTUs at property reclassed to CAM account, increasing GL.</t>
  </si>
  <si>
    <t>NEGATIVE: over accrual of electric charges for October.</t>
  </si>
  <si>
    <t xml:space="preserve">UNDER-BUDGET: CAM Electric was under budget primarily due to our customers transferring utility services into their name.  </t>
  </si>
  <si>
    <t>OVER BUDGET:  It appears this account may have been grossly over budgeted for 2023.  The invoices appear to be consistent.</t>
  </si>
  <si>
    <t xml:space="preserve">UNDER-BUDGET: CAM Electric was under budget primarily due to our customer transferring utility services into their name. In 2021 we were paying 3 electricity accounts per month however in 2022 we now only paying 1 electricity account per month.  </t>
  </si>
  <si>
    <t>OVER-BUDGET: CAM Electric was higher than budgeted primarily due to transferring the single electricity meter for the building from our customer’s name into the properties name and then allocating the expense to each customer per their prorata share of the total building.</t>
  </si>
  <si>
    <t>POSITIVE VARIANCE - Expense is being offset by accrual reversals causing a positive variance.</t>
  </si>
  <si>
    <t>RECLASS: $91K - Electric meters traced for entire building in 2022. Electric accounts coded to CAM will now be reclassed to DB 55700-000 and billed to appropriate units</t>
  </si>
  <si>
    <t>OVERBUDGET:  Utility project in process.  Coprrection anticipated by YE.</t>
  </si>
  <si>
    <t>UNDER BUDGET. Expense budgeted by Utilities Team.  Actual expense lower than budgeted.</t>
  </si>
  <si>
    <t>RECLASS: Meter installs were completed in April - each tenant now has their own meter and reclass has been submitted.</t>
  </si>
  <si>
    <t xml:space="preserve">OVER-BUDGET: Space remained vacant longer than anticipated. </t>
  </si>
  <si>
    <t>NEGATIVE VARIANCE - Overage is due to accruals.  The monthly usage for electric is slightly over budget to-date.</t>
  </si>
  <si>
    <t xml:space="preserve">OVER BUDGET - Expense is greater than budget to-date largely due to the Calpine Energy monthly purchase. </t>
  </si>
  <si>
    <t>OVER BUDGET - There was no budget for CAM Electric in error. Usage is for the PS meter which serves the exterior wall packs.</t>
  </si>
  <si>
    <t xml:space="preserve">OVER BUDGET - Expense is over budget to-date largely due to the Calpine Energy monthly expense. </t>
  </si>
  <si>
    <t>UNDER BUDGET - Exterior Lighting upgraded to LED wall packs and pole lights</t>
  </si>
  <si>
    <t xml:space="preserve">UNDERBUDGET: less expanse than anticipated </t>
  </si>
  <si>
    <t xml:space="preserve">OVERBUDGET: higher cost than budgeted </t>
  </si>
  <si>
    <t xml:space="preserve">UNDER-BUDGET: Customer took over electrical bill and are now paying the utilities directly. </t>
  </si>
  <si>
    <t xml:space="preserve">bp42345 </t>
  </si>
  <si>
    <t>NEGATIVE VARIANCE: Assumed expense would be taken over by customer, Allstate Floral.  Expense will be DB to Allstate (t0218515), and request to have expense taken over for 2023.</t>
  </si>
  <si>
    <t xml:space="preserve">bp42353 </t>
  </si>
  <si>
    <t>RECLASS: Partial electricity usage needs to be reclassed to DB.  Customer pays portion of electricity usage metered by a submeter.</t>
  </si>
  <si>
    <t>OVER BUDGET: Link pays for electric meter and db each customer based on pro rata share.</t>
  </si>
  <si>
    <t>POSITIVE VARIANCE - Electric invoices are lower than anticipated</t>
  </si>
  <si>
    <t>UNDER BUDGET:  All electric bills were paid.  Usage is below budget.</t>
  </si>
  <si>
    <t>POSITIVE VARIANCE - There is no CAM electric at this building  journal entry</t>
  </si>
  <si>
    <t>RECLASS: SMUD Utility Acct 2655284 needs to be reclassed to direct bill 55700-000- power for suite 140 - Berendsen/t0219123 lease start 8/1/20. House meter is acct 265528. Reclass has been completed - and tenant has been billed</t>
  </si>
  <si>
    <t>UNDER BUDGET: Electrical expenses less than budgeted partially due to a tenant meter being in LL name - this has been corrected - all tenant meters are now in their names</t>
  </si>
  <si>
    <t xml:space="preserve">bp42330 </t>
  </si>
  <si>
    <t xml:space="preserve">RECLASS: $15.6k CAM electric to PID bp42329 NB Vacant Utilities g/l 57700-000. Bills incurred during vacancy period at building </t>
  </si>
  <si>
    <t>UNDER BUDGET. Actual expense lower than budgeted. Expense budgeted by Utility Team</t>
  </si>
  <si>
    <t xml:space="preserve">OVER-BUDGET: Due to unbudgeted electric charges. </t>
  </si>
  <si>
    <t>OVER BUDGET - Expense was greater than anticipated.</t>
  </si>
  <si>
    <t>OVER BUDGET: Budgeted for only one meter at this building; looks like Ops did not include the fire pump electrical or ODL.</t>
  </si>
  <si>
    <t xml:space="preserve">OVER-BUDGET:  Due to unbudgeted electric charges, researching the account with the Utility Ops team. </t>
  </si>
  <si>
    <t>OVER BUDGET: Higher utility usage than expected.</t>
  </si>
  <si>
    <t>OVER BUDGET: ODL lights not budgeted for bt42401. This expense is included on one buildings electric bill, but it is now split with 4 buildings. bt42403 has their own ODL meter.</t>
  </si>
  <si>
    <t>OVER BUDGET: Due to higher usage than expected.</t>
  </si>
  <si>
    <t>RECLASS: Suite D needs reclass to DB to Inmar effective 2/1/22 and should be NB prior to.</t>
  </si>
  <si>
    <t>UNDER BUDGET - RECLASS: budget accounted for suite specific power accts - suite specific accts have since been reclassed to appropriate DB accts.  Current usage for house &amp; FLS meters and 2023 budget to correctly reflect changes.</t>
  </si>
  <si>
    <t>UNDER BUDGET - Exterior lighting upgraded to LED fixtures on building and parking lot</t>
  </si>
  <si>
    <t xml:space="preserve">bt42424 </t>
  </si>
  <si>
    <t>OVER-BUDGET: Due to higher than anticipated electric costs.</t>
  </si>
  <si>
    <t>UNDER BUDGET - Due to installation of LED throughout the common area. Usage is lower than 2021.</t>
  </si>
  <si>
    <t>UNDER-BUDGET: Kimnori USA (t0224460) took occupancy earlier than anticipated and put expense in their name.</t>
  </si>
  <si>
    <t>UNDER BUDGET: Electric was based off of a partial 2022, and without the 12 month historical data, the 2023 budget was over estimated.</t>
  </si>
  <si>
    <t>UNDER BUDGET - actual electric higher than budgeted</t>
  </si>
  <si>
    <t xml:space="preserve">POSITIVE VARIANCE: need fianl electic bill for 2022 </t>
  </si>
  <si>
    <t xml:space="preserve">RECLASS: vacant bills went to CAM </t>
  </si>
  <si>
    <t>OVER BUDGET: Higher usage than expected. Utility ops needs to budget more money here; cost has been consistent throughout the year.</t>
  </si>
  <si>
    <t>OVER-BUDGET:  electric higher than anticipated in NOV.</t>
  </si>
  <si>
    <t xml:space="preserve">Positive Variance: due to accrual </t>
  </si>
  <si>
    <t xml:space="preserve">OVERBUDGET: electric for TTs to CAM while audit of submeters is preformed so accurate DB can be made </t>
  </si>
  <si>
    <t>OVER-BUDGET: (43k) Electric appears to be unbudgeted in Power BI but Yardi shows a budget of 117k. Electric is single meter multi tt bldg. Utility will be pro rated to tenants and landlord and remain in CAM.</t>
  </si>
  <si>
    <t>POSITIVE VARIANCE: CAM Electric is lower due to timing of expenses.  Expenses are budgeted in equal amounts, however, usage fluctuates throughout the year.  Historically, usage increases during Q2 and Q3.</t>
  </si>
  <si>
    <t xml:space="preserve">OVER BUDGET : billing is consistently monthly.  Budget was too low for actuals.  </t>
  </si>
  <si>
    <t>UNDER BUDGET - LOWER USAGE</t>
  </si>
  <si>
    <t xml:space="preserve">OVER BUDGET - HOUSE ELECTRIC HIGHER THAN ANTICIPATED. </t>
  </si>
  <si>
    <t xml:space="preserve">OVER BUDGET Due to posting from 12.2021 to 1.2022 and increase bill </t>
  </si>
  <si>
    <t>OVER BUDGET: Electric consumption is higher than anticipated. Corporate upload.</t>
  </si>
  <si>
    <t>OVER BUDGET:  Negative variance 2022 budget for utilities is understated reallocated some vacancy meters</t>
  </si>
  <si>
    <t>UNDER BUDGET - House electric usage lower than anticipated.</t>
  </si>
  <si>
    <t xml:space="preserve">OVER-BUDGET: Electric meter not put into customer name and put into CAM, therefore higher than budgeted. </t>
  </si>
  <si>
    <t>UNDER-BUDGET: Electric lower than budgeted.</t>
  </si>
  <si>
    <t>NEGATIVE VARIANCE: 4th Qtr 2022 Accrual</t>
  </si>
  <si>
    <t xml:space="preserve">UNDERBUDGET: Less utility usage than budgeted, budgeted amount was based on incorrect actuals </t>
  </si>
  <si>
    <t>UNDER BUDGET - Due to CAM Electric less than anticipated.</t>
  </si>
  <si>
    <t xml:space="preserve">OVER BUDGET - Due to unbudgeted CAM Electric fees. </t>
  </si>
  <si>
    <t xml:space="preserve">POSITIVE VARIANCE: Budget should not exist for CAM Electric. Single TT building. </t>
  </si>
  <si>
    <t xml:space="preserve">UNDER-BUDGET: Budget completed prior to lease being executed. TT responsible for utilities. </t>
  </si>
  <si>
    <t>OVERBUDGET: More electric use than budgeted.</t>
  </si>
  <si>
    <t xml:space="preserve">RECLASS: One gas and one electric meter for vacancy being coded to CAM and should be in NB vacant utilities. </t>
  </si>
  <si>
    <t xml:space="preserve">UNDER-BUDGET: Variance due to electric not included in budget estimates. </t>
  </si>
  <si>
    <t xml:space="preserve">bt40464 </t>
  </si>
  <si>
    <t xml:space="preserve">UNDER-BUDGET: Building was previously occupied by management team, CAM Electric was budgeted but space was leased in 01/2022. </t>
  </si>
  <si>
    <t>UNDER BUDGET: Bldg used to be single TT, now 2 tts who pay directly.</t>
  </si>
  <si>
    <t>OVER BUDGET: 2 accts are house meters for FLS and house panel; LL to keep in name and bill as CAM; not included on 2022 budget for some reason, but to be included in 2023.</t>
  </si>
  <si>
    <t>UNDER BUDGET: less usage than anticipated; 2 accts in LL name - outdoor lighting and house/FLS panel; all other accts in TT names.</t>
  </si>
  <si>
    <t>OVER-BUDGET - CAM Electric is due to electrical costs for the Management Office - this was not budgeted to be the Management Office.</t>
  </si>
  <si>
    <t>POSITIVE VARIANCE: Costs are being recorded in DB Electric.</t>
  </si>
  <si>
    <t>RECLASS: 51210-000 CAM Electric to 57700-010 NB Vacancy Electric. Space was vacant.</t>
  </si>
  <si>
    <t>OVER BUDGET: There were more usage than expected, costs increased by utility company as well.</t>
  </si>
  <si>
    <t xml:space="preserve">OVER-BUDGET: Electricity usage was more than anticipated. </t>
  </si>
  <si>
    <t>RECLASS: 51210-000 CAM Electric to 57700-010 NB Electric. Space was vacant</t>
  </si>
  <si>
    <t>UNDER-BUDGET: Wall pack lighting had to be repaired, resulting in lower electrical costs than anticipated.</t>
  </si>
  <si>
    <t>UNDER-BUDGET: Electric CAM costs running below budgeted amounts monthly.</t>
  </si>
  <si>
    <t>UNDER BUDGET: due to budgeting error. Building fully occupied since 7.2022. It is possible this was budgeted for gas line direct billing. PM researching gas lines.</t>
  </si>
  <si>
    <t xml:space="preserve">br46149 </t>
  </si>
  <si>
    <t xml:space="preserve">RECLASS: City of Austin Account: 49231 62026 Meter: 6126165 belongs to Customer XL Auto Parts.  They mistakenly took over a wrong account which was since corrected.  </t>
  </si>
  <si>
    <t>UNDER-BUDGET: Weather in Jan &amp; Feb warmer than anticipated, causing a reduction in anticipated electric costs.</t>
  </si>
  <si>
    <t>RECLASS - Electricity for Vacant Ste 107 ($2,733.45) will be reclassed to NB Vacant Electric. New customer put service in their name when they took occupancy in September.</t>
  </si>
  <si>
    <t xml:space="preserve">UNDER-BUDGET: Electric lower than budgeted. </t>
  </si>
  <si>
    <t>OVER-BUDGET: Electric higher than budgeted.</t>
  </si>
  <si>
    <t>UNDER BUDGET:  Installation of new LED exterior lights has resulted in lower electrical usage.</t>
  </si>
  <si>
    <t>UNDER BUDGET:  Saving attributed to new exterior LED lights installed at the end of 2021.</t>
  </si>
  <si>
    <t>UNDER BUDGET: Saving attributed to new exterior LED lights installed at the end of 2021.</t>
  </si>
  <si>
    <t xml:space="preserve">POSITIVE VARIANCE due to account numbers 902527266880, 99257440517, 992574157 budgeted only in br45049 but split against br45048.  </t>
  </si>
  <si>
    <t xml:space="preserve">OVER BUDGET:  An over accrual in October created the variance. </t>
  </si>
  <si>
    <t xml:space="preserve">RECLASS: Suite 110 (t0215055) and Vacant suite 108  charges are being moved to Direct bill and NB respectively. </t>
  </si>
  <si>
    <t>OVER BUDGET:  Electric usage was under budgeted base on prior usage history.</t>
  </si>
  <si>
    <t>UNDER BUDGET:  Wayne occupies complete building and pays all electric direct.</t>
  </si>
  <si>
    <t>OVER BUDGET: usage higher than anticipated</t>
  </si>
  <si>
    <t>OVER BUDGET:  Customer moved out in June, carry cost of electric on the space.</t>
  </si>
  <si>
    <t>UNDER-BUDGET due to incorrect budgeting which assumed suite specific CAM electric when all suite specific should have been direct billed</t>
  </si>
  <si>
    <t xml:space="preserve">OVER-BUDGET: Electric usage higher than expected. </t>
  </si>
  <si>
    <t>OVER BUDGET - IN TT NAME</t>
  </si>
  <si>
    <t>UNDER-BUDGET CAM Electric costs significantly lower than what was budgeted - error in budgeting.</t>
  </si>
  <si>
    <t xml:space="preserve">UNDER BUDGET: due to single customer building (Wayne Fueling Systems) paying Electric directly.  </t>
  </si>
  <si>
    <t xml:space="preserve"> RECLASS: Electric expenses to be billed back to customer.</t>
  </si>
  <si>
    <t xml:space="preserve">RECLASS needed to DRB temporary TT Samaritan's Purse for use during the holidays per agreement.  </t>
  </si>
  <si>
    <t xml:space="preserve">POSITIVE VARIANCE due to budgeting 2022 electric incorrectly. This property only has 1 house panel avg. $75.00/month. All other electric accounts are in customer name.  </t>
  </si>
  <si>
    <t>OVER BUDGET: Due to single tenant not transferring all utilities into their name.</t>
  </si>
  <si>
    <t>OVER-BUDGET: due to reclass of outdoor lighting from NB Electric (58200-000)</t>
  </si>
  <si>
    <t>UNDER-BUDGET: Cost savings due to less usage than anticipated in budget per historical data.</t>
  </si>
  <si>
    <t xml:space="preserve">OVER-BUDGET: Prior utility periods included. </t>
  </si>
  <si>
    <t xml:space="preserve">OVER BUDGET: Utility portion of budget not prepared by PM. </t>
  </si>
  <si>
    <t>UNDER BUDGET : Reclasses and reversals made after 2021 CAM Rec audit was completed. Utility budget is a corporate load.</t>
  </si>
  <si>
    <t>UNDER-BUDGET:  Due to direct Electric billing</t>
  </si>
  <si>
    <t>RECLASS - 55700-000 DB electric -Energy Bill is for Green Light Distribution, LLC( t0226299 ), account not put in tenants name. Lease commenced 10/2022</t>
  </si>
  <si>
    <t xml:space="preserve">UNDER-BUDGET: Variance due to a reversal of an accrual for a prior year period. </t>
  </si>
  <si>
    <t xml:space="preserve"> OVER BUDGET: Electric charges higher than anticipated this year. No change in occupancy  </t>
  </si>
  <si>
    <t>UNDER BUDGET - Corporate upload utilized for budget</t>
  </si>
  <si>
    <t>RECLASS: $13,024.38 was reclassed from 51210-000 [CAM] Electric to 55700-000 [DB] Electric on 12/14/2022, however this is not reflected in Power BI.</t>
  </si>
  <si>
    <t xml:space="preserve">OVER BUDGET: Electricity usage more than anticipated. PM did not prepare utility portion of budget. </t>
  </si>
  <si>
    <t xml:space="preserve">br46223 </t>
  </si>
  <si>
    <t>OVER BUDGET: Variance due to unanticipated extreme heat wave this summer.</t>
  </si>
  <si>
    <t>OVER BUDGET: Due to understated 2022 budget.</t>
  </si>
  <si>
    <t>UNDER BUDGET - Corporate upload used for budget. Electrical usage lower than anticipated.</t>
  </si>
  <si>
    <t>UNDER BUDGET:  Due not being able to use exterior lights due to tornado damage.  Full building restoration due to be completed early January.</t>
  </si>
  <si>
    <t xml:space="preserve">PM did not prepare utility portion of the budget. </t>
  </si>
  <si>
    <t>UNDER BUDGET: Budget is overstated compared to actual monthly cost as the building was without power for a brief period of time due to a conduit theft. Additionally, Consolidated Electrical Distributors, Inc. lease commenced 2.01.2022 and the customer has taken over all utilities as they now occupy the entire building.</t>
  </si>
  <si>
    <t>OVER-BUDGET:  Electric not budgeted.</t>
  </si>
  <si>
    <t>UNDER-BUDGET: Utility estimates entered by corporate.</t>
  </si>
  <si>
    <t xml:space="preserve">RECLASS-need to separate GSA and vacancy charges from Common electric usage </t>
  </si>
  <si>
    <t xml:space="preserve">OVERBUDGET: more usage than anticipated </t>
  </si>
  <si>
    <t>OVER-BUDGET: Electric for vacant suite 106</t>
  </si>
  <si>
    <t xml:space="preserve">bt46237 </t>
  </si>
  <si>
    <t>UNDER BUDGET: Utility portion of budget not prepared by PM.</t>
  </si>
  <si>
    <t xml:space="preserve">POSITIVE VARIANCE due to 2022 utilities incorrectly budgeted. This building only has 1 house panel. All other utilities are in customers names.  </t>
  </si>
  <si>
    <t>OVER BUDGET - due to an oversight in budgeting electric for the 2022 year. This is a multi tenant building and was assumed all customers have accounts in their name. We did not take into account the ODL, Fire Pump and House Panel.</t>
  </si>
  <si>
    <t xml:space="preserve">UNDER BUDGET: Budgeted numbers for electric usage lower than anticipated. </t>
  </si>
  <si>
    <t xml:space="preserve">NEGATIVE VARIANCE: Accruals for Electric charges are posted here before they are moved over to DB based upon the information received from OSC Semitronics. </t>
  </si>
  <si>
    <t xml:space="preserve">UNDER BUDGET: Due to being less than budgeted. </t>
  </si>
  <si>
    <t>OVER BUDGET - Budget was created when building was vacant, building now 100% occupied.</t>
  </si>
  <si>
    <t>UNDER BUDGET: Utility portion of budget not prepared by PM. Will remain a positive variance remainder of the year.</t>
  </si>
  <si>
    <t>OVER BUDGET: Due to ComEd invoices being more than budgeted.</t>
  </si>
  <si>
    <t xml:space="preserve">UNDER-BUDGET: Meters were switched, historical cost higher than actual cost. </t>
  </si>
  <si>
    <t xml:space="preserve">UNDER-BUDGET: Previous month accruals reversed-greater than actual due to accruals based on summer months utility usage. </t>
  </si>
  <si>
    <t>UNDER BUDGET - TT Name</t>
  </si>
  <si>
    <t xml:space="preserve">UNDERBUDGET: Less cam electic cost than anticpated </t>
  </si>
  <si>
    <t>OVER BUDGET - Higher Usage June</t>
  </si>
  <si>
    <t xml:space="preserve">Overbudget - Calpine utility charges that were not budgeted. </t>
  </si>
  <si>
    <t xml:space="preserve">UNDER-BUDGET due to CAM Electric reclass to NB Electric.  </t>
  </si>
  <si>
    <t>UNDER BUDGET: Due to electric expenses that should have been budgeted in NB- Electric for STATE of CO (gross lease)</t>
  </si>
  <si>
    <t xml:space="preserve">br46314 </t>
  </si>
  <si>
    <t>NEGATIVE - ACCOUNTING IS OVER ACCRUING FOR ELECTRIC INVOICES.</t>
  </si>
  <si>
    <t xml:space="preserve"> UNDER BUDGET - Corporate upload used for budget.</t>
  </si>
  <si>
    <t xml:space="preserve">OVER BUDGET: Did not budget for the correct usage during the months of July, Aug &amp; Sept. </t>
  </si>
  <si>
    <t xml:space="preserve">UNDER BUDGET - Electric charges were less than anticipated as budgeted by utilities. </t>
  </si>
  <si>
    <t>OVER BUDGET: 2022 budget based on PY; adj. made in the 2023 OPEX budget</t>
  </si>
  <si>
    <t>OVER BUDGET: More usage than expected/budgeted in 2022; corrected 2023 budget</t>
  </si>
  <si>
    <t>OVER BUDGET PM team to research if this should be a DB charge to TT</t>
  </si>
  <si>
    <t>OVER BUDGET: house meter was not accurately budgeted.</t>
  </si>
  <si>
    <t>OVERBUDGET - More usage due to VSP work being done in the space.</t>
  </si>
  <si>
    <t xml:space="preserve">OVER BUDGET: Due to the invoices being higher than anticipated for exterior lighting. </t>
  </si>
  <si>
    <t>UNDER-BUDGET: reclass of DB Electric</t>
  </si>
  <si>
    <t xml:space="preserve">OVER BUDGET - Due to higher than anticipated usage &amp; increase. </t>
  </si>
  <si>
    <t>POSITIVE VARIANCE: Due to reclasses to DB for FedEx (t0217225) accounts.</t>
  </si>
  <si>
    <t xml:space="preserve">UNDER BUDGET: Anticipated electrical usage is lower than budgeted. </t>
  </si>
  <si>
    <t>OVER BUDGET:  Negative variance 2022 budget for utilities is understated</t>
  </si>
  <si>
    <t xml:space="preserve">OVERBUDGET: electic utilties not budgeted in 2022 </t>
  </si>
  <si>
    <t xml:space="preserve">UNDERBUDGET - Expenses have been extremely low compared to budget. </t>
  </si>
  <si>
    <t xml:space="preserve">UNDER BUDGET - electricity usage in 2022 is lower than the budgeted amount that was based on 2021 Actuals. </t>
  </si>
  <si>
    <t xml:space="preserve">UNDER-BUDGET: Yr22 actual usage is about 40% less than Yr21 actual usage due to LED upgrade.  </t>
  </si>
  <si>
    <t>Negative variance due to ste 105 electricity misclassified. TT has been DB.</t>
  </si>
  <si>
    <t>UNDERBUDGET: More utility use was used than budgeted</t>
  </si>
  <si>
    <t>RECLASS: Electric CAM expenses need to be reclassed to NB- utilities for unit D, vacant space.</t>
  </si>
  <si>
    <t>UNDERBUDGET: Electricity Accrual for Q1 is higher than actuals by $400 to $500 each month.</t>
  </si>
  <si>
    <t>UNDER-BUDGET: ($5k) Corporate upload included meters servicing vacant suites. Electric expenses servicing vacancy have been coded to 57700010</t>
  </si>
  <si>
    <t>NEGATIVE VARIANCE: Due to a $5,976 transfer from 1501 Corporate PL 300 mistakenly billed to the wrong building.</t>
  </si>
  <si>
    <t>UNDER BUDGET: Due to electrical usage being lower than expected.</t>
  </si>
  <si>
    <t>RECLASS: Requesting Utilities to no longer accrue for electricity. No vacancies and Tenants pay for their own utilities.</t>
  </si>
  <si>
    <t xml:space="preserve">UNDER BUDGET: I'm not sure why this account is under budget. </t>
  </si>
  <si>
    <t>OVER-BUDGET: Peak Usage from August to September went up 26,592 KWH causing increase in billing. ($20K)</t>
  </si>
  <si>
    <t xml:space="preserve">UNDERBUDGET: Due to the tenant account including the house meter. PM to review with the utility team to reclass. </t>
  </si>
  <si>
    <t xml:space="preserve">OVER BUDGET: Unsure why we don't have funds budgeted for house meters. Will need to confirm that non of these are customer accounts. </t>
  </si>
  <si>
    <t>POSTIVE VARIANCE: PSEG Invoices for 12/11/22 - 1/11/23 not yet received.</t>
  </si>
  <si>
    <t xml:space="preserve">UNDER-BUDGET: After completing the 2022 CAM REC. We learned there was an invoice that only services Suite A and B that was passed through CAM. We removed the invoice and DB the customers. When budgeting 2023, we did not take this into account. </t>
  </si>
  <si>
    <t xml:space="preserve">OVER BUDGET - due to an oversight when making the 2022 budget. As this is a single customer building, PM team assumed electric bills were placed in customer name. They are not and are placed in LL name. </t>
  </si>
  <si>
    <t>OVER BUDGET - due to oversight of 2022 budget input. There were no utilities budgeted at this property.</t>
  </si>
  <si>
    <t xml:space="preserve"> UNDER BUDGET - electricity usage in 2022 was lower than the budgeted amount that was based on 2021 Actuals.  </t>
  </si>
  <si>
    <t xml:space="preserve">UNDER BUDGET: Actual electricity costs were lower-than-budgeted.  New LED Lights were install in 2021. </t>
  </si>
  <si>
    <t xml:space="preserve">OVERBUDGET - TENANT HAS NOT PUT ELECTRIC IN THEIR NAME AND IT IS CURRENTLY BILLING TO CAM AND NOT DB. WILL RECLASS. </t>
  </si>
  <si>
    <t>UNDER BUDGET - tenants who hadn't transferred their electrical meter to self-paying completed transfer in late 2022.  budget was made before reclass.</t>
  </si>
  <si>
    <t>UNDER BUDGET: Actual electricity costs were lower-than-budgeted.  New LED Lights were install in 2021.</t>
  </si>
  <si>
    <t xml:space="preserve">RECLASS: 51210-000 CAM-Electric has $2,794 that should be moved to 55700-000 DB-Electric to Codelocks (TID: t0226192; MI-6.1.22) and Gold Hinge (TID: t0223433; MI 11.1.21). True variance is ($37). </t>
  </si>
  <si>
    <t>UNDERBUDGET: electric usage less than historical average. Corporate upload overstated 2022 budget numbers. ($11K)</t>
  </si>
  <si>
    <t>NEGATIVE VARIANCE: Over accrual of electricity service for the property. Actuals were coming in lower.</t>
  </si>
  <si>
    <t>OVER-BUDGET: Expense should be pro-rata share with all PID's at property (br46607-br46617). PM to verify allocation with Utility Ops.</t>
  </si>
  <si>
    <t>OVER BUDGET - due to IBEX lease commencing 03/01/2022. IBEX is a 10+ hour a day customer and weekends. Increases for electric began 04/22 once IBEX moved in and starting using more electricity in the building.</t>
  </si>
  <si>
    <t>OVER BUDGET: Customer meter accidentally coded to CAM and not DB.  Request to accounting has been submitted to reclass account to DB.</t>
  </si>
  <si>
    <t>UNDER-BUDGET: Suites 706, 707, 708, 709, 712 became vacant 10/2022.</t>
  </si>
  <si>
    <t>UNDER BUDGET: I have no idea why we are under budget</t>
  </si>
  <si>
    <t xml:space="preserve">UNDER BUDGET:  LED's installed in 2022, so we're seeing some significant savings in Electric as a result of this. </t>
  </si>
  <si>
    <t xml:space="preserve">OVER-BUDGET: Electric higher than budgeted. </t>
  </si>
  <si>
    <t xml:space="preserve">UNDER BUDGET:  Positive variance 2022 budget for utilities is overstated </t>
  </si>
  <si>
    <t xml:space="preserve">OVER BUDGET - Actual house electric higher due to lighting issues. </t>
  </si>
  <si>
    <t xml:space="preserve">UNDER BUDGET - House electric usage lower than anticipated.  </t>
  </si>
  <si>
    <t>OVER-BUDGET CAM account is offset by the budget incorrectly uploaded by corporate for 2022, budgeted NB Vacancy Utilities</t>
  </si>
  <si>
    <t>UNDER-BUDGET: Yr22 actual usage is about 40% less than Yr21 actual usage due to LED upgrade.</t>
  </si>
  <si>
    <t xml:space="preserve">OVERBUDGET: Due to the tenant account not being billed back. PM to review with the utility team. </t>
  </si>
  <si>
    <t>POSITIVE VARIANCE: Delayed utility billing. Journal entries with 2022 credits applied.</t>
  </si>
  <si>
    <t>UNDER BUDGET - actuals for CAM electric are only coming in at avg 260/mo for q1</t>
  </si>
  <si>
    <t xml:space="preserve">UNDER BUDGET - electricity usage in 2022 was lower than the budgeted amount that was based on 2021 Actuals.  </t>
  </si>
  <si>
    <t>RECLASS: 51210-000 CAM Electric for Strategic Equipment LLC Tenant (TT ID t0215911) in the amount of $1,801 to DB 55700-000 GAS</t>
  </si>
  <si>
    <t>UNDER-BUDGET: Due to expense should be pro-rata share with all PID's at property (br46607-br46617). PM to verify allocation with Utility Ops.</t>
  </si>
  <si>
    <t>UNDER BUDGET: Electricity Meter is shared between two Tenants, Bay Area Metals and Molecule Labs. Bay  Area Metals is the higher user. Bay Area Metals took over billing until usage shares are determined and billed appropriately. New meter will be installed in 2023 to separate the services.</t>
  </si>
  <si>
    <t>UNDER-BUDGET: Electric account in TT's name.</t>
  </si>
  <si>
    <t xml:space="preserve">UNDER-BUDGET: Lower CAM Electric charges than anticipated. </t>
  </si>
  <si>
    <t>RECLASS NEEDED: Due to an electrical repair being billed to a utility account. The expense to be reclassed to GL50310-000</t>
  </si>
  <si>
    <t>UNDER BUDGET - Tenant has electricity in their name, not utilizing budgeted amount ytd.</t>
  </si>
  <si>
    <t xml:space="preserve">UNDER-BUDGET: The tenant, t0222384, Southern Warehousing &amp; Distribution, Inc., moved in 07/01/2021. BT46795 is  a single tenant bldg. The expense was direct billed to the customer. </t>
  </si>
  <si>
    <t xml:space="preserve">OVER BUDGET: CAM Electric higher than budget primarily due to increased rates for usage. </t>
  </si>
  <si>
    <t xml:space="preserve">UNDER BUDGET - Exterior lighting electricity costs lower than forecast  </t>
  </si>
  <si>
    <t>UNDER BUDGET: Due to refund of electric billing from transfer of meter to TT account.</t>
  </si>
  <si>
    <t>UNDER BUDGET - Lighting costs lower than anticipated.</t>
  </si>
  <si>
    <t xml:space="preserve">UNDER-BUDGET -CAM account is offset by the budget incorrectly uploaded by corporate for 2022, budgeted DB Water/Sewer. </t>
  </si>
  <si>
    <t>OVER-BUDGET CAM account is offset by the budget incorrectly uploaded by corporate for 2022</t>
  </si>
  <si>
    <t>UNDER-BUDGET: CAM Electric has not met contingencies to date.</t>
  </si>
  <si>
    <t xml:space="preserve">UNDER-BUDGET: Utility usage less than budgeted </t>
  </si>
  <si>
    <t>POSITIVE VARIANCE: Electric cost less than expected.</t>
  </si>
  <si>
    <t>POSITIVE VARIANCE: Electricity cost less than expected.</t>
  </si>
  <si>
    <t>OVER BUDGET:  We resolved that the entire property exterior lights were on our account in 4Q-2021 and had the Association remove them from our electric account, thereby creating a surplus of electric usage of $12K, all of which was used for exterior lighting R&amp;M instead.</t>
  </si>
  <si>
    <t>RECLASS: Old TT moved out. Need to transfer meters to NB Vacancy and reclass these amounts. Will submit before EOY.</t>
  </si>
  <si>
    <t xml:space="preserve">UNDER-BUDGET: Usage below what I had budgeted in 2022, the customer, EDC, t0215202, had a significant decrease of employees that cut the staff in half. </t>
  </si>
  <si>
    <t>NEGATIVE VARIANCE - Utility accrual</t>
  </si>
  <si>
    <t>OVER BUDGET: Due to shared meter issue at Versatile, account in CAM until meter reader arrives.</t>
  </si>
  <si>
    <t>POSITIVE-VARIANCE: DUE TO TIMING OF PRIOR YEAR ACCRUAL REVERSALS AND RECLASSES</t>
  </si>
  <si>
    <t xml:space="preserve">UNDER BUDGET - Exterior light Electricity budgeted as CAM but paid via customer direct billing.   </t>
  </si>
  <si>
    <t>OVER-BUDGET: Actuals exceed budget for Q1. 2023 bills received = $5,303.77.</t>
  </si>
  <si>
    <t>OVER-BUDGET: (10k) Single meter multi tt bldg; expense higher than corporate upload</t>
  </si>
  <si>
    <t>Over-Budget: Historic hot weather increased anticipated electric cost.</t>
  </si>
  <si>
    <t>NEGATIVE VARIANCE ($2K) - Due to accrual of delayed payment of electric bill for 11/2022 and 12/2022.</t>
  </si>
  <si>
    <t>NEGATIVE VARIANCE ($2k)- Due to accrual 10/2022, 11/2022 and 12/2022 electric in 2023.</t>
  </si>
  <si>
    <t>OVER-BUDGET: Utilities were a corporate budgeted item. Actuals exceed what was budgeted for 2022 electric. Reviewed the GL, and the actual bills equals $9,548.06.</t>
  </si>
  <si>
    <t xml:space="preserve">UNDER BUDGET - 2022 electricity budgeted as CAM expense but all accounts in customer names paid direct by customers.   </t>
  </si>
  <si>
    <t xml:space="preserve">UNDER BUDGET - usage lower than budgeted </t>
  </si>
  <si>
    <t>NEGATIVE VARIANCE: Audit will be done of each meter for each TT to determine if adjustments need to be made for Q2</t>
  </si>
  <si>
    <t>OVER BUDGET - Higher Bill in Feb 2022</t>
  </si>
  <si>
    <t>UNDER BUDGET: (5) CAM electric accounts found to be running TT spaces. Accounts now in TT name. Bills will be reduced going forward.</t>
  </si>
  <si>
    <t xml:space="preserve">OVER BUDGET:  Full month of 2022 (December) included in Q1 2023 actuals creating a variance ($3.1k).  </t>
  </si>
  <si>
    <t>NEGATIVE VARIENCE: According to the accountant the DB expenses were never entered on the reclass log.  She has reached out to the person who logs them to correct the issue.</t>
  </si>
  <si>
    <t xml:space="preserve">UNDER-BUDGET: Historical data was not based on accurate data. CPS account 300-4381-756 services suite 310. The account was reclassed and billed back to the customer, Frito-Lay, t0218360. </t>
  </si>
  <si>
    <t>OVER-BUDGET: Usage more than anticipated causing expense increase. acct 300-3462-047 &amp; 300-499-7614</t>
  </si>
  <si>
    <t xml:space="preserve">OVER-BUDGET due to higher usage than anticipated.   </t>
  </si>
  <si>
    <t>OVER-BUDGET: Higher than anticipated electric usage.</t>
  </si>
  <si>
    <t xml:space="preserve"> OVER-BUDGET: Higher than anticipated electric usage.  </t>
  </si>
  <si>
    <t xml:space="preserve">UNDER BUDGET - Electrical lower than expected and due to signing new lease for the vacant. </t>
  </si>
  <si>
    <t>OVER BUDGET - CAM Electrical not budgeted for in 2022.</t>
  </si>
  <si>
    <t>UNDER BUDGET - Not utilizing budgeted amount ytd</t>
  </si>
  <si>
    <t>OVER BUDGET: historic cold and hot weather in this region increasing anticipated electric costs.</t>
  </si>
  <si>
    <t>UNDER BUDGET: Less usage than budgeted by Utility Ops team. Refund from Teco reclassed.</t>
  </si>
  <si>
    <t>UNDER BUDGET: Electric use less than anticipated</t>
  </si>
  <si>
    <t xml:space="preserve">UNDER-BUDGET: Lower than anticipated common area electric costs.  </t>
  </si>
  <si>
    <t>OVER BUDGET: Building was scheduled to be vacant so utilities were not budgeted.</t>
  </si>
  <si>
    <t xml:space="preserve">bt45406 </t>
  </si>
  <si>
    <t>UNDER BUDGET: Due to finding an electrical meter being paid by LL that belonged to TT.</t>
  </si>
  <si>
    <t>UNDER BUDGET due to deposit principal being applied as credit on February's invoice in the amount of ($1,496.49) and it carried over to March and some of April's charges.</t>
  </si>
  <si>
    <t>UNDER BUDGET: Electric expenses less than budgeted resulting in favorable variance.</t>
  </si>
  <si>
    <t>UNDER-BUDGET: due to re-allocation of of CAM-Electric to all properties in park; not just Building 100.</t>
  </si>
  <si>
    <t>OVER-BUDGET: due to re-allocation of of CAM-Electric to all properties in park; previously just allocated to Building 100.</t>
  </si>
  <si>
    <t>OVER-BUDGET: due to re-allocation of CAM-Electric to all properties in park; previously just allocated to Building 100.</t>
  </si>
  <si>
    <t>The Utility division didn't budget sufficient funds for electric usage for 2022, therefore this account will be over budget.</t>
  </si>
  <si>
    <t xml:space="preserve"> RECLASS:  Portion will be reclassed to DB Electric for Tempest Logistics due to a 2nd meter discovered for their space that has been treated as CAM</t>
  </si>
  <si>
    <t xml:space="preserve">UNDER-BUDGET: CAM Electric was less than budgeted primarily due to less than anticipated occupancy as well as a majority of the power being disconnected during the demo work. In addition, the expense is being allocated to vacant electricity. </t>
  </si>
  <si>
    <t>UNDER BUDGET: Less usage than expected.</t>
  </si>
  <si>
    <t>UNDER BUDGET: Due to meter/GL scrub and finding LL paying for TT meter. TT now paying for own electric.</t>
  </si>
  <si>
    <t>Under-Budget: Credit was issued by Con Ed for overcharge.</t>
  </si>
  <si>
    <t>UNDER-BUDGET: CAM power line item was over budgeted for 2022. Variance will continue to year end.</t>
  </si>
  <si>
    <t>UNDER BUDGET - In TT Name</t>
  </si>
  <si>
    <t>OVER-BUDGET: Due to electric meter previously thought to belong to AGL, was traced and found to power ODL. Transferred account to LL.</t>
  </si>
  <si>
    <t xml:space="preserve">UNDER-BUDGET: Due to several electric accounts that were budgeted under CAM but later transferred to customer accounts. </t>
  </si>
  <si>
    <t>Under-Budget: Lower meter usage readings.</t>
  </si>
  <si>
    <t>UNDER BUDGET: Corporate has been billing back the electrical usage to tenant Tees to Please.</t>
  </si>
  <si>
    <t xml:space="preserve">OVER-BUDGET: Electric usage 9/22 - 10/22 caused spike in cost. Electrical line feeding FLS controller surged and needed repairs in September potentially contributed to usage increase. </t>
  </si>
  <si>
    <t xml:space="preserve">NEGATIVE VARIANCE - DUE TO ACCURAL OF DELAYED PAYMENT OF ELECTRIC BILL FOR 11/2022 AND 12/2022 AND 1/2023.  </t>
  </si>
  <si>
    <t xml:space="preserve">OVER-BUDGET: DUE TO HISTORIC HIGH TEMPERATURES IN THE MONTHS OF JULY ($15,661), AUGUST ($11,546), AND SEPTEMBER 2023 ($18,255) CAUSING HIGHER ELECTRICITY USAGE. </t>
  </si>
  <si>
    <t>NEGATIVE VARIANCE: 2022 Dec service period billed paid in 2023 causing negative variance.</t>
  </si>
  <si>
    <t xml:space="preserve">UNDER BUDGET: On average the monthly electric usage was lower than historically.  </t>
  </si>
  <si>
    <t>UNDER BUDGET - Usage was lower than budgeted.</t>
  </si>
  <si>
    <t>OVER BUDGET - PM did not prepare utility portion of the budget. </t>
  </si>
  <si>
    <t>OVER BUDGET - Hight Electric May and August</t>
  </si>
  <si>
    <t>UNDER-BUDGET: ALL UTILITIES ARE SET UP ON SUBMETERS AT THIS PROPERTY AND CUSTOMERS EACH PAY THEIR ACTUAL USAGE AS A DB TO THEIR ACCOUNT. RECLASSED FROM G/L 51210-000 TO G/L 55700-000.</t>
  </si>
  <si>
    <t>UNDERBUDGET: Less electric use than budgeted.</t>
  </si>
  <si>
    <t>RECLASS. Variance due to power for additional meter for suite 250 in CAM.  Will add to reclass spreadsheet.</t>
  </si>
  <si>
    <t>OVERBUDGET: Move utility use than expected</t>
  </si>
  <si>
    <t>OVER-BUDGET: HSE electric unbudgeted.</t>
  </si>
  <si>
    <t>OVER-BUDGET: due to unexpected lengthy cold season which prompted high usage</t>
  </si>
  <si>
    <t>UNDER BUDGET:  LED installed on exterior</t>
  </si>
  <si>
    <t>UNDER BUDGET: Due to incorrect allocation of shared electric to br47377. Will correct for 2022 CAM REC and adjust allocations w/ Utility group.</t>
  </si>
  <si>
    <t xml:space="preserve">OVER BUDGET: Due to incorrect allocation of shared electric to br47376. Will correct for 2022 CAM REC and adjust allocations w/ Utility group. </t>
  </si>
  <si>
    <t>UNDER BUDGET - Electric usage lower than expected.</t>
  </si>
  <si>
    <t xml:space="preserve">NEGATIVE VARIANCE: variance includes 2022 Q4 billings. Monthly 2023 accruals are 50% higher than actuals. </t>
  </si>
  <si>
    <t>OVER BUDGET: No corporate upload for 2022 budget.</t>
  </si>
  <si>
    <t xml:space="preserve">UNDER-BUDGET: Mainly due to December accrual reversal and customer contracting directly with utility provider.  </t>
  </si>
  <si>
    <t xml:space="preserve"> UNDER BUDGET - Corporate upload used for budget.  </t>
  </si>
  <si>
    <t xml:space="preserve">UNDER BUDGET: Lower than anticipated electric usage.  </t>
  </si>
  <si>
    <t>OVER BUDGET: This PID includes 3 buildings; more money needs budgeted for these common area lights and electrical usage.</t>
  </si>
  <si>
    <t>OVER-BUDGET: CAM power line item was under budgeted for 2022. Variance will continue to year end.</t>
  </si>
  <si>
    <t>UNDER BUDGET: Electricity consumption is less than anticipated. Corporate upload.</t>
  </si>
  <si>
    <t>UNDER BUDGET: On average the monthly electric usage was lower than historically.</t>
  </si>
  <si>
    <t>OVER-BUDGET: line item was not budgeted for 2022.</t>
  </si>
  <si>
    <t xml:space="preserve">POSITIVE VARIANCE- CAM Energy not included in corporate upload for budget, single TT receiving DB energy bills </t>
  </si>
  <si>
    <t>OVER-BUDGET: House meter not accounted for in 2022 contingencies.</t>
  </si>
  <si>
    <t>OVER-BUDGET: Utility estimates entered by corporate.  Due to timing of anticipated lease commencement.</t>
  </si>
  <si>
    <t>OVER-BUDGET:  RECLASS $8.2K to 55700-000 for Suite 200 Electric; lease commenced May 2021.</t>
  </si>
  <si>
    <t xml:space="preserve"> UNDER BUDGET- Corporate upload used to create 2022 budget.</t>
  </si>
  <si>
    <t>UNDER-BUDGET: CAM power line item was over budgeted for 2022.</t>
  </si>
  <si>
    <t xml:space="preserve">br47093 </t>
  </si>
  <si>
    <t xml:space="preserve">OVER BUDGET: Unseasonably cold weather resulting in higher than usual electricity cost. </t>
  </si>
  <si>
    <t>UNDER BUDGET- Corporate upload utilized for budget. Invoices from 11/2021 and 12/2021 billed in 2022.</t>
  </si>
  <si>
    <t xml:space="preserve">br47175 </t>
  </si>
  <si>
    <t>UNDER BUDGET:  Electric consumption is less than anticipated due to customer not yet occupying the premises.  Corporate upload.</t>
  </si>
  <si>
    <t xml:space="preserve"> UNDER BUDGET- Corporate upload used to created budget</t>
  </si>
  <si>
    <t xml:space="preserve">    UNDER BUDGET- Corporate upload used to create budget</t>
  </si>
  <si>
    <t>UNDER BUDGET - Corporate upload used for budget.</t>
  </si>
  <si>
    <t>RECLASS-DB Energy - Aurora Aurora Operations, Inc.( t0218639 ) suite 200 &amp; 300 CAPLINE Accounts 714405 &amp; 714415.</t>
  </si>
  <si>
    <t xml:space="preserve">OVER BUDGET - Due to unbudgeted CAM Electric utilities. </t>
  </si>
  <si>
    <t>UNDER BUDGET - Due to CAM Electric costs less than anticipated.</t>
  </si>
  <si>
    <t>OVER-BUDGET: Higher than anticipated electric charges.</t>
  </si>
  <si>
    <t>NEGATIVE VARIANCE: March accruals are greater than actuals. March invoices processed in 4/2023 period.</t>
  </si>
  <si>
    <t>RECLASS:  Tt commencement April 1st.  Reclass request to 57700-010 Elec Vacancy submitted for utilities during vacant period</t>
  </si>
  <si>
    <t>OVER-BUDGET: (4k) Single meter multi tt bldg; expense higher than corporate upload</t>
  </si>
  <si>
    <t>OVER-BUDGET: HSE Electric unbudgeted.</t>
  </si>
  <si>
    <t>OVER BUDGET: TT (SGS) was supposed to take over account and pay directly, however, this didn't happen. TT will be billed back with 2022 reconciliation and Direct Billed starting in 2023.</t>
  </si>
  <si>
    <t>NEGATIVE VARIANCE - Electric usage from Oct - Dec 22 paid in January</t>
  </si>
  <si>
    <t>OVERBUDGET: Tenant electric usage higher than anticipated</t>
  </si>
  <si>
    <t xml:space="preserve">UNDER-BUDGET: Electric was over-budgeted for 2022. </t>
  </si>
  <si>
    <t>UNDER BUDGET-Due to water restriction put in place by the County.</t>
  </si>
  <si>
    <t>UNDER BUDGET: Less electric usage than expected.</t>
  </si>
  <si>
    <t>POSITIVE-VARIANCE: Utility usage lower than anticipated.</t>
  </si>
  <si>
    <t xml:space="preserve">OVER BUDGET: Occupancy driven - expected vacancy 2nd half of 2022 - prior TT (Megadyne) was expected to vacate 6/1/22, however, they didn't vacate until 8/10; new TT (Ferguson) moved in 8/11.   </t>
  </si>
  <si>
    <t xml:space="preserve"> Under budget: TT has utilities set up in their name  </t>
  </si>
  <si>
    <t>UNDER-BUDGET: Electrical bills have not meet contingencies to date.</t>
  </si>
  <si>
    <t>OVER-BUDGET: Researching the corporate upload for CAM electric at this property.</t>
  </si>
  <si>
    <t xml:space="preserve">OVER-BUDGET:  Due to unbudgeted CAM electric charges. </t>
  </si>
  <si>
    <t>UNDER-BUDGET: Budget is based on historical data. LED retrofit was completed in 2/22.</t>
  </si>
  <si>
    <t>UNDER BUDGET:  Due to electric being over budget because electric usage for the vacancy was included in error in the CAM account.</t>
  </si>
  <si>
    <t>UNDER-BUDGET: Utilities have not meet contingencies to date.</t>
  </si>
  <si>
    <t>UNDER-BUDGET: Actual usage less than anticipated based on historical use during winter, summer and fall months.</t>
  </si>
  <si>
    <t xml:space="preserve">OVER BUDGET - Due to tenant utility usage paid from CAM Gas. The utility company issued a refund, but it will not be received till January 2023. </t>
  </si>
  <si>
    <t xml:space="preserve">UNDER-BUDGET: Due to Tenant paying for their own electricity utility accounts. </t>
  </si>
  <si>
    <t xml:space="preserve">br40688 </t>
  </si>
  <si>
    <t xml:space="preserve">UNDERBUDGET: Positive variance due to electrical usage onsite </t>
  </si>
  <si>
    <t>NEGATIVE VARIANCE: Due to the timing of CAM Electric NOV-JAN payments and Q1 accruals.</t>
  </si>
  <si>
    <t xml:space="preserve">OVER BUDGET - Expense for common area electric usage for wall packs is greater than anticipated. </t>
  </si>
  <si>
    <t xml:space="preserve">POSITIVE VARIANCE - No budget was necessary. All electric is tied to meters serving tenant spaces. </t>
  </si>
  <si>
    <t xml:space="preserve">Underbudget - some electric charges were being billed to br40688 access land instead. </t>
  </si>
  <si>
    <t>OVER-BUDGET: Electric expenses higher than budgeted.</t>
  </si>
  <si>
    <t>UNDER BUDGET. Actual expense lower than budgeted. Expense budgeted by Utility Team. New Tenant (Owens Corning) LCD=3/1/22</t>
  </si>
  <si>
    <t xml:space="preserve">RECLASS: Electric charges for vacant unit 105 for $2,448.20 will be reclassed to NB Vacancy Utilities GL. The remaining variance is due to higher than-anticipated electric usage for Fire Pump &amp; House meters. </t>
  </si>
  <si>
    <t>POSITIVE VARIANCE: Both tenants pay utilities directly to the provider.</t>
  </si>
  <si>
    <t>OVERBUDGET: More utility expenses than budgeted causing unfavorable balance</t>
  </si>
  <si>
    <t>OVER BUDGET: 1 house panel acct not budgeted for some reason - to be included properly on '23 budget; Suite A vacancy acct placed in correct NB-Vacancy Utilities GL.</t>
  </si>
  <si>
    <t>RECLASS: Overbudget - Ste A &amp; B accounts need to be reclassed to DB to Guilford County until transferred to TT name; should only be 1 house power meter.</t>
  </si>
  <si>
    <t>OVER BUDGET: Electrical budget was under what is should be and 2023 budget has been modified to reflect.</t>
  </si>
  <si>
    <t xml:space="preserve">OVER-BUDGET: Electrical over budget but has been updated for 2023. </t>
  </si>
  <si>
    <t>POSITIVE VARIANCE: The budget was based off of a vacant building, the tenant now has utilities in their name.</t>
  </si>
  <si>
    <t>UNDERBUDGET: More electric use less than budgeted.</t>
  </si>
  <si>
    <t>RECLASS: majority of CAM budget actually DB meter shared between Drug Ocean and Syngenta - utilities team verified system requires them to keep bill in CAM and needs to be split /DB at later date</t>
  </si>
  <si>
    <t>RECLASS: vacant utilities are in CAM, will be moved to NB</t>
  </si>
  <si>
    <t>RECLASS: Caracole MO 2/28/22, so all expenses need reclass to Vacancy-Electric NB from 3/1 to 10/3 - starting 10/4 new lease with Triangle Warehouse, so DB effective 10/4, with TT transferring to TT name per lease; accrual higher than actual and to be reversed</t>
  </si>
  <si>
    <t>UNDER BUDGET - Electric usage lower than expected with 50% of building vacant.</t>
  </si>
  <si>
    <t>POSITIVE VARIANCE: Building was vacant in 2021 and became occupied sooner than expected in 2022.</t>
  </si>
  <si>
    <t xml:space="preserve">OVER BUDGET - CAM electricity not budgeted in 2022 as it was previously customer paid.   </t>
  </si>
  <si>
    <t>OVER BUDGET: historically billed back in TICAM each year, but single TT facility; PM team working with TT to transfer to their name asap - 2023 expects utilities (outside of house OL/FLS acct - to remain in LL name as CAM) to be switched to TT.</t>
  </si>
  <si>
    <t>NEGATIVE VARIANCE - UNDER BUDGET: this house acct has carried a large credit balance since April-22 due to deposit being refunded from another acct at this PID being terminated; acct still has a credit balance as of 12/2022.</t>
  </si>
  <si>
    <t>UNDERBUDGET- Unknown allocations</t>
  </si>
  <si>
    <t xml:space="preserve"> UNDER BUDGET- Unknown allocations   </t>
  </si>
  <si>
    <t>UNDER BUDGET: single TT building, but LL handles FLS monitoring and inspections - therefore, should only handle house panel for riser room; single TT bldg - all other suite specific and OL accts should be transferred to TT name and reclassed to DB;</t>
  </si>
  <si>
    <t xml:space="preserve">NEGATIVE VARIANCE due to budgeting error; underestimated the amount of monthly electrical usage for this building. </t>
  </si>
  <si>
    <t>UNDER BUDGET-Tenant has transferred service into their own account.</t>
  </si>
  <si>
    <t>OVER BUDGET: Usage much higher than budgeted</t>
  </si>
  <si>
    <t xml:space="preserve"> Under budget: budget was inaccurate based on vacancy  </t>
  </si>
  <si>
    <t xml:space="preserve">OVERBUDGET: Negative variance due to electric usage </t>
  </si>
  <si>
    <t>OVERBUDGEt: hIGHER ELECTRICAL USE THAN EXPECTED</t>
  </si>
  <si>
    <t>OVER-BUDGET: Electrical under budgeted from previous year.</t>
  </si>
  <si>
    <t xml:space="preserve"> OVER BUDGET: Vacant building and Construction did repositioning. This was not considered when doing 2022 budget.</t>
  </si>
  <si>
    <t xml:space="preserve"> UNDER BUDGET: Electric was lower than historically.</t>
  </si>
  <si>
    <t xml:space="preserve"> UNDER BUDGET: Electrical budgeted incorrectly but has been modified for 2023.</t>
  </si>
  <si>
    <t xml:space="preserve"> RECLASS: Utilities are wrong....still working with tenants to figure out what meter serves certain spaces.   </t>
  </si>
  <si>
    <t>UNDERBUDGET: Positive variance due to less electric usage than budget. Budgeted amount based on 2022 actuals with vacancy utilities in wrong account</t>
  </si>
  <si>
    <t>OVER-BUDGET: Higher common area electric usage than anticipated.</t>
  </si>
  <si>
    <t xml:space="preserve"> Over budget: Exterior electrical lighting  </t>
  </si>
  <si>
    <t>br40836r</t>
  </si>
  <si>
    <t xml:space="preserve">OVER BUDGET: No budget - 2022 budget was inputted in the retired PID (dev project). Vacancy utilities (dev project) All expenses related to this PID will be capitalized by our development accounting team end of the year. </t>
  </si>
  <si>
    <t>OVERBUDGET: More utility usage than budgeted causing unfavorable variance</t>
  </si>
  <si>
    <t xml:space="preserve">OVERBUDGET: More utility issues than budgeted. </t>
  </si>
  <si>
    <t xml:space="preserve">OVER BUDGET - CUSTOMER ELECTRIC USAGE HIGHER THAN ANTICIPATED. CUSTOMER WAS NOT IN SPACE PREVIOUS YEAR. </t>
  </si>
  <si>
    <t xml:space="preserve">OVER BUDGET: PM did not prepare utility portion of the budget. </t>
  </si>
  <si>
    <t xml:space="preserve">UNDER-BUDGET: Positive variance due to electrical usage onsite less than anticipated. </t>
  </si>
  <si>
    <t>OVER BUDGET: Budget was not accurate for 2022 but has been adjusted for 2023.</t>
  </si>
  <si>
    <t>UNDER BUDGET: Electric in TT's name</t>
  </si>
  <si>
    <t xml:space="preserve">UNDER-BUDGET: CAM Electric was under budget primarily due to our customer transferring utility services into their name.   </t>
  </si>
  <si>
    <t xml:space="preserve">RECLASS: $15,112 is in the GL code momentarily until the tenants are billed pro rata for electricity usage will then be DB. </t>
  </si>
  <si>
    <t xml:space="preserve"> RECLASS - Utilities may be incorrect. Still researching.  </t>
  </si>
  <si>
    <t xml:space="preserve">OVER BUDGET - CUSTOMER TURNED METER INTO THEIR ACCOUNT. </t>
  </si>
  <si>
    <t xml:space="preserve">UNDERBUDGET: Less electric use than budgeted. </t>
  </si>
  <si>
    <t>UNDER BUDGET - Electric usage lower than anticipated.</t>
  </si>
  <si>
    <t>OVER BUDGET: Electricity usage higher than anticipated. Acquisition property. Prior owner prepared budget.</t>
  </si>
  <si>
    <t>OVER BUDGET: Expense not budgeted in 2022.</t>
  </si>
  <si>
    <t>UNDER-BUDGET: Due to TT occupying full building but only operating out of (1) suite, resulting in less than anticipated electrical costs.</t>
  </si>
  <si>
    <t xml:space="preserve">UNDER-BUDGET: (3k) Aqc budget did not capture accurate expenses. </t>
  </si>
  <si>
    <t>OVER BUDGET: Utility costs have increased and too little was budgeted.</t>
  </si>
  <si>
    <t>RECLASS- All line items to be reclassed to PID 41227 electric 57700-000</t>
  </si>
  <si>
    <t>UNDER BUDGET: Utilities were budgeted much higher than actuals. Fully occupied.</t>
  </si>
  <si>
    <t xml:space="preserve">UNDER BUDGET - No CAM Electric lines at this property. </t>
  </si>
  <si>
    <t>RECLASS: CAM Electric should be reclassed to 55700-000 DB Electric as all utilities are to be direct billed to the customer.</t>
  </si>
  <si>
    <t xml:space="preserve">UNDERBUDGET: Positive variance due to less electric usage than budgeted. </t>
  </si>
  <si>
    <t>OVER BUDGET - Electric usage higher than expected.</t>
  </si>
  <si>
    <t>UNDER BUDGET - Electric usage lower than expected in Q1</t>
  </si>
  <si>
    <t>NEGATIVE VARIANCE-Majority of this expense should be coded to either NB or DB, we will re-class.</t>
  </si>
  <si>
    <t>UNDERBUDGET due to electricity direct billed to customer.</t>
  </si>
  <si>
    <t xml:space="preserve">UNDER-BUDGET: THERE ARE (2) CUSTOMERS AT THIS PROPERTY AND EACH SHOULD HAVE THEIR OWN ELECTIRCAL METER ACCOUNT OPEN. I REACH OUT TO UTILITY OPS AND WE ARE WORKING ON DCETERMINING IF THE CORRECT METERS ARE IN Link's name.  </t>
  </si>
  <si>
    <t>Over budget - Building has LED exterior lighting. Placed a work order with El Paso Electric to test meter due to high consumption.</t>
  </si>
  <si>
    <t>RECLASS: Balance needs to be reclassed to 55700-000 DB Electric as the tenant is responsible.</t>
  </si>
  <si>
    <t>OVER-BUDGET: Higher than budgeted electricity usage.</t>
  </si>
  <si>
    <t>UNDER BUDGET: Electric usage posted under vacancy as building is vacant</t>
  </si>
  <si>
    <t>NEGATIVE - SUBMETER FOR DAWN FOODS IS NOW BEING READ MONTHLY AND ELECTRIC BILLED BACK TO TENANTS AS DB MONTHLY.</t>
  </si>
  <si>
    <t xml:space="preserve">UNDER BUDGET- less than anticipated usage. </t>
  </si>
  <si>
    <t xml:space="preserve">POSTIVE VARIANCE: An audit of property/meters to make adjustments in Q2, if needed. </t>
  </si>
  <si>
    <t xml:space="preserve"> UNDER BUDGET: Much less power/electric used than budgeted.</t>
  </si>
  <si>
    <t xml:space="preserve"> UNDER BUDGET: Single tenant building so moved utilities to DB account.  </t>
  </si>
  <si>
    <t>POSITIVE VARIANCE: Previous month accruals reversed - greater than actual due to accruals; in general this utility budget is low.</t>
  </si>
  <si>
    <t>OVERBUDGET: Negative variance due to not being budgeted and higher common area electrical usage.</t>
  </si>
  <si>
    <t xml:space="preserve">RECLASSED: Utilities are being DB to tenant. </t>
  </si>
  <si>
    <t>NEGATIVE VARIANCE- Majority of this expense should either be a direct bill or a non-bill for vacancy. We will re-class.</t>
  </si>
  <si>
    <t>NEGATIVE VARIANCE-Majority of expense should either be NB or DB, we will re-class.</t>
  </si>
  <si>
    <t>OVER BUDGET - INCREASE USAGE</t>
  </si>
  <si>
    <t>POSITIVE VARIANCE - Accruals- Payables: CASS00000165131 26,741   APG&amp;E 07251194152534 10/24/2022 11/22/2022 120450594LG/ CASS00000166573 26,921   APG&amp;E 07251194152534 11/22/2022 12/21/2022 120450594LG/CASS00000167649 30,381   APG&amp;E 07251194152534 07/25/2022 08/24/2022 120450594LG/CASS00000167196 53,662   APG&amp;E 07251194152534 11/22/2022 12/21/2022 120450594LG/CASS00000186669 16,367   APG&amp;E 07251194152534 01/23/2023 02/22/2023 120450594LG/ CASS00000176261 16,677   APG&amp;E 07251194152534 12/21/2022 01/23/2023 120450594LG</t>
  </si>
  <si>
    <t xml:space="preserve">OVER-BUDGET: CAM Electric was higher than budgeted as the expense was not included with the 2022 operating budget.  </t>
  </si>
  <si>
    <t xml:space="preserve">OVER BUDGET:  When the budgets were created on what was then a newer acquisition I was not aware the landlord was going to have to pay all the annual eclectic usage and then bill back the tenants at the end of the year.  This location is not equipped with sub meters. </t>
  </si>
  <si>
    <t>UNDER BUDGET: Due to TT putting electric under their name once taking over the building.</t>
  </si>
  <si>
    <t>UNDER-BUDGET Due to acquisition team over budgeting. There are not any RTU's units.</t>
  </si>
  <si>
    <t xml:space="preserve">bp41474 </t>
  </si>
  <si>
    <t>UNDER-BUDGET Due to acquisition team over budgeting</t>
  </si>
  <si>
    <t xml:space="preserve">OVERBUDGET: Nov Jan and Feb have hit.  </t>
  </si>
  <si>
    <t xml:space="preserve">OVER-BUDGET: $10K prior balance paid from 2022, variance more in line of $6 if the prior balance is removed. </t>
  </si>
  <si>
    <t xml:space="preserve">UNDER-BUDGET: a reversal in January is skewing the actuals, we have only paid $10k this year, two of the three invoices were credits putting us around $17K under budget. </t>
  </si>
  <si>
    <t xml:space="preserve">OVER-BUDGET: Actual spend $58K putting us over-budget $15K in Q1, we did have to run heat pumps 24/7 for a couple weeks due to an HVAC issue that has since been corrected. </t>
  </si>
  <si>
    <t>OVER BUDGET - Due to unbudgeted CAM Electric costs.</t>
  </si>
  <si>
    <t>POSITIVE VARIANCE: due to timing of prior year expenses.</t>
  </si>
  <si>
    <t xml:space="preserve">UNDERBUDGET - incorrectly booked entries that accounting fixed from 2021.  </t>
  </si>
  <si>
    <t xml:space="preserve">OVER-BUDGET: I'VE REACHED OUT TO UTILITY OPS BECAUSE ALL OF THE UTILIITES FOR THIS PROPERTY WERE NOT DONE CORRECTLY WHEN THEY WERE SET UP. WE ARE WORKIGN TOGETHER TO CONFIRM THE CORRECT LOCATION OF THE METERS. THIS PROPERTY IS CONFUSING BECAUSE IT HAS MULTIPLE PIDS WITH THE SAME ADDRESS.  </t>
  </si>
  <si>
    <t>OVER BUDGET - due to Oct - Dec bills paid in Q1.</t>
  </si>
  <si>
    <t>OVER BUDGET - Electric usage higher than expected</t>
  </si>
  <si>
    <t>UNDER-BUDGET: Due to warmer weather than anticipated resulting in cost savings in electric usage.</t>
  </si>
  <si>
    <t>OVER BUDGET: PM did not prepare utility portion of budget.</t>
  </si>
  <si>
    <t>Underbudget likely due to accruals, and less occupancy at this park, less electrical usage.</t>
  </si>
  <si>
    <t xml:space="preserve">bt41227 </t>
  </si>
  <si>
    <t>RECLASS- $1570- billed to CAM electric 51210-000 reclass to 57700-000 NB utilities, tenant has not occupied space yet.</t>
  </si>
  <si>
    <t>UNDER-BUDGET: Electric bills have been consistent. Acquisitions budget higher than actuals.</t>
  </si>
  <si>
    <t>RECLASS - CAM electric 51210-000 should be reclassed to DA Electric 52005-000</t>
  </si>
  <si>
    <t>OVERBUDGET: More electric use than expected</t>
  </si>
  <si>
    <t>underbudget most likely due to accruals and/or increase in vacancy of the floor during Q1</t>
  </si>
  <si>
    <t xml:space="preserve">    RECLASS: Utilites at this location are billed back by prorate share each month and should be coded under DB.</t>
  </si>
  <si>
    <t xml:space="preserve">RECLASS: reversal/accrual is skewing the variance, this category is for outside lights only. Reclass done each month to move money to DA and DB. </t>
  </si>
  <si>
    <t>UNDERBUDGET: Negative variance due to less electrical usage than expected</t>
  </si>
  <si>
    <t xml:space="preserve">OVER BUDGET - Due to CAM Electric costs more than anticipated. </t>
  </si>
  <si>
    <t>OVERBUDGET: More utility use than expected</t>
  </si>
  <si>
    <t xml:space="preserve">RECLASS: $5k to be reclassed to Vacancy Electric for Suite 130. Additional reclasses needed for Management Office electric, to be split pro-rata share with other buildings in area. </t>
  </si>
  <si>
    <t xml:space="preserve">RECLASS: $21k for Suite 134 to 57700-010. </t>
  </si>
  <si>
    <t>OVER-BUDGET: Electric bill was set up in LL name post acquisition and closed due to Tenant having electric account in their name.</t>
  </si>
  <si>
    <t xml:space="preserve">OVER BUDGET: Single customer facility. Electric in their name. </t>
  </si>
  <si>
    <t xml:space="preserve">RECLASS: CAM Electric invoices should now be coded to DA Electric for invoices related to suite specific cost. </t>
  </si>
  <si>
    <t>RECLASS: DA electric invoices captured here prior to DA electric account being created. Need to reclass expenses to GL account</t>
  </si>
  <si>
    <t>NEGATIVE VARIANCE--Due to colder temperatures increasing the utility consumption in January and February 2023.</t>
  </si>
  <si>
    <t>UNDER-BUDGET of $9k due to less electrical usage</t>
  </si>
  <si>
    <t xml:space="preserve">RECLASS:  55700-000 DB for electricity and gas for psb03546.  PG&amp;E account was transferred to Link in error. </t>
  </si>
  <si>
    <t>OVER BUDGET - Due to prior owner billing electric via DB each month.  Link processing via CAM.</t>
  </si>
  <si>
    <t>NEGATIVE VARIANCE:  Timing variance due to reversals of accruals. The actual spent is approximately $5,200 based on actual invoices - which is in line with the 2023 budget</t>
  </si>
  <si>
    <t>OVER BUDGET - Dec '22 bill paid in Q1</t>
  </si>
  <si>
    <t>NEGATIVE-VARIANCE ($25k) - Timing issue.  2022 electric expenses not available to accurately capture electric expenses.</t>
  </si>
  <si>
    <t>POSITIVE VARIANCE of $3k due to less electrical usage</t>
  </si>
  <si>
    <t>RECLASS:  55700-000 DB for electricity for PQ Bypass psb02631 and ETP psb02778</t>
  </si>
  <si>
    <t>UNDER-BUDGET: Electrical usage amount incorrectly budgeted in March.</t>
  </si>
  <si>
    <t>OVER-BUDGET: Invoices from 2022 processed in 2023 (Aug - Dec). MM</t>
  </si>
  <si>
    <t>OVERBUDGET - PSB mapping &amp; Accrual issue</t>
  </si>
  <si>
    <t>UNDERBUDGET - haven't met PSB budget contingency here.</t>
  </si>
  <si>
    <t xml:space="preserve">RECLASS: all bills should be reclassed out of this category, will need to look into what is missing since all reclasses have been submitted. </t>
  </si>
  <si>
    <t xml:space="preserve">br44121 </t>
  </si>
  <si>
    <t xml:space="preserve">RECLASS: utilties for this building are billed back monthly based on prorate share and will be coded to DB. </t>
  </si>
  <si>
    <t>OVER-BUDGET: customer use higher than budget; budget missed 100% occupancy and customers being back in office.</t>
  </si>
  <si>
    <t>NEGATIVE VARIANCE: Due to YTD actuals being more the YTD Budget.</t>
  </si>
  <si>
    <t>RECLASS: To br41390 for electric expenses totaling $925 for HSE and suite specific expenses plus $285 to a NB GL for vacant space 1273. In addition, the utility team has been contacted to correct coding going forward. Finally, this GL will appear to be under budget after these changes have been made until accruals/reversals are corrected based on correct coding.</t>
  </si>
  <si>
    <t xml:space="preserve">NEGATIVE VARIANCE: Due to over accrual of double paid electric bills. </t>
  </si>
  <si>
    <t>POSTIVE VARIANCE: due to reduced occupancy and utility expense billed back to customers.</t>
  </si>
  <si>
    <t>POSITIVE VARIANCE - 2022 Electric bills reclassed from the gl account leaving a positive variance.  Only two months of 2023 invoices have been paid ytd.</t>
  </si>
  <si>
    <t xml:space="preserve">OVER-BUDGET: CUSTOMER TERMINATED THEIR LEASE EARLY AND THE ACCOUNT HAS BEEN TRANSFERRED INTO LINK'S NAME. THIS WAREHOUSE SPACE IS STILL VACANT.    </t>
  </si>
  <si>
    <t xml:space="preserve">Negative Variance: Utility invoice from 2/14/23 - 3/31/23 has not been received. Utility budgeted in straight line for the year. Did not take in to consideration season. Winter weather resulted in higher usage.    </t>
  </si>
  <si>
    <t>UNDER BUDGET: less usage than budgeted; budgeted based on historical but space is not being utilized to full capacity.</t>
  </si>
  <si>
    <t>Underbudget - the meter is shared meter between office park and retail and there needs to be a journal entry to split invoices 65/35.</t>
  </si>
  <si>
    <t>RECLASS: Customer pays electric.  $132 should have been coded to GL 50310-000.  MM</t>
  </si>
  <si>
    <t>RECLASS: 9K needs to be reclassed to DA Electric 52005-000 and NB Electric 58200-000</t>
  </si>
  <si>
    <t>OVERBUDGET - Variance due to lower occupancy and some late Invoices</t>
  </si>
  <si>
    <t>UNDER-BUDGET: Under budget due to controlling utilities. MM</t>
  </si>
  <si>
    <t xml:space="preserve">      RECLASS: Utility bills to be reclassed to DB since they are billed back or pass thru via DA each month.</t>
  </si>
  <si>
    <t xml:space="preserve">RECLASS: utility bill here is billed back monthly based on a sub-meter reading. </t>
  </si>
  <si>
    <t xml:space="preserve">NEGATIVE: invoices only received through bill date of 9/16/2022. 3 invoices unpaid. </t>
  </si>
  <si>
    <t xml:space="preserve">OVER-BUDGET - tenant move out accounts not processed in time, and one shared meter not billed back to tenants, may lead to positive variance if we can retro bill. </t>
  </si>
  <si>
    <t xml:space="preserve">OVER-BUDGET - some of the invoices that were paid this year were from last year. </t>
  </si>
  <si>
    <t xml:space="preserve">NEGATIVE VARIANCE: Due to full-service and vacancy utilities coded to CAM charges will offset after reclasses are complete. </t>
  </si>
  <si>
    <t>RECLASS: needs to be billed to DA for bill back purposes to numerous customers and vacancy ($9200).</t>
  </si>
  <si>
    <t>NEGATIVE VARIANCE: accruals higher than budgeted amounts</t>
  </si>
  <si>
    <t>POSITIVE VARIANCE: Budget higher than usage.</t>
  </si>
  <si>
    <t xml:space="preserve">RECLASS: from br42219 to br44220 as customer in br44219 pays for all utilities directly with vendor. </t>
  </si>
  <si>
    <t>RECLASS - other charges are being paid from this account which should only be house meter for exterior lighting.</t>
  </si>
  <si>
    <t>OVER-BUDGET: accruals higher than budget.</t>
  </si>
  <si>
    <t>RECLASS - IRS electrical expenses for $9736460000 of $26,212.83 needs to be reclassed from operating expenses.</t>
  </si>
  <si>
    <t xml:space="preserve">br44231 </t>
  </si>
  <si>
    <t>OVER BUDGET: accruals higher than budgeted.</t>
  </si>
  <si>
    <t>OVER BUDGET: new accruals are higher than the budgeted amounts</t>
  </si>
  <si>
    <t>EC - House meters and FS utilities are now together. Will clear up by the end of the year</t>
  </si>
  <si>
    <t xml:space="preserve">NEGATIVE VARIANCE--Customer skipped in 08/2022 resulting in LL paying for outstanding electrical fees. </t>
  </si>
  <si>
    <t>RECLASS:  55700-000 DB for electricity for Fennysun, Inc psb01063 and Fellers, Inc psb00353.</t>
  </si>
  <si>
    <t>POSITIVE VARIANCE - Previous month accruals reversed greater than actuals.</t>
  </si>
  <si>
    <t xml:space="preserve">RECLASS: investigating the overage, I believe there are DA and DB mixed into the house meters. </t>
  </si>
  <si>
    <t>GLA needed, invoices should be [DA] Electric</t>
  </si>
  <si>
    <t xml:space="preserve">RECLASS $3.2k to Vacancy Electric for Suite 150 at 1401 Royal Ln. </t>
  </si>
  <si>
    <t>OVER-BUDGET: accruals are not correct.  Both electric and water are on one invoice and not being allocated properly.  I am unable to see the invoices so cannot initiate a re-class.</t>
  </si>
  <si>
    <t xml:space="preserve">RECLASS/OVER-BUDGET: There are sub-metered tenant electricity accounts throughout the property that get booked to CAM, then need to be reclassed into DB according to the sub-meter readings. Operations working on retroactive reclasses for 2022 and getting current for 2023. This is also the 1st Energy+ pilot property which has most likely affected this GL account. </t>
  </si>
  <si>
    <t>UNDERBUDGET: nov/dec and Jan are in system, missing Feb and March.</t>
  </si>
  <si>
    <t>RECLASS:  55700-000 for electricity for psb01531 and psb01412 for DB</t>
  </si>
  <si>
    <t xml:space="preserve">OVER BUDGET - related to meter split, needs reclass for 800 building split invoices. some overage may be to utility cost increase. </t>
  </si>
  <si>
    <t>OVER-BUDGET: Need to verify if GSA/MDA Full Service electric accounts have been reclassed to a DB account since they reimburse for metered electric; DJ</t>
  </si>
  <si>
    <t>RECLASS:  55700-000 for electricity DB for psb03658 &amp; psb03986</t>
  </si>
  <si>
    <t>RECLASS:  55700-000 for electricity DB for psb03326, psb03603 &amp; psb00732</t>
  </si>
  <si>
    <t>Overbudget - Yardi GL is convoluted as the paid monthly invoices should be +/- $300 once a month, unable to make heads and tails of what is being paid and accrued.  Shared meter between A/A1 and J/K and Common Area.</t>
  </si>
  <si>
    <t>OVERBUDGET - very large accruals throwing actuals off. Should be reversed out and Actuals put in place.</t>
  </si>
  <si>
    <t>OVER-BUDGET: Due to higher-than-normal summer temperatures.</t>
  </si>
  <si>
    <t xml:space="preserve">bs41514 </t>
  </si>
  <si>
    <t xml:space="preserve">UNDER-BUDGET: CAM Electric lower than anticipated as no expenses have been processed since property closed 03/2023. </t>
  </si>
  <si>
    <t>OVER-BUDGET: September accrual higher than budgeted.</t>
  </si>
  <si>
    <t>RECLASS: Reclass $9882 to DB for billback purposes to 2 customers.</t>
  </si>
  <si>
    <t>OVERBUDGET - PSB Mapping &amp; Accrual</t>
  </si>
  <si>
    <t>OVERBUDGET - PSB Mapping/Accrual issue</t>
  </si>
  <si>
    <t xml:space="preserve">br44232 </t>
  </si>
  <si>
    <t>OVER-BUDGET - PSB Utility Accrual.</t>
  </si>
  <si>
    <t xml:space="preserve"> OVER-BUDGET - PSB Utility Accrual.</t>
  </si>
  <si>
    <t>POSTIVE VARIANCE:  utility expense reclassed and billed back to customers.</t>
  </si>
  <si>
    <t>NEGATIVE VARIANCE due to October utility accrual</t>
  </si>
  <si>
    <t>UNDER-BUDGET: Customer pays for electricity directly to provider.</t>
  </si>
  <si>
    <t>NEGATIVE VARIANCE: accrual higher than actual budget amount</t>
  </si>
  <si>
    <t>RECLASS: Looks like Building C &amp; D Full Service accounts need to be moved to DA Electric; DJ</t>
  </si>
  <si>
    <t>OVER-BUDGET - prior year electric charges listed on GL, increase in utility cost</t>
  </si>
  <si>
    <t>RECLASS: $5350 needs to be moved to vacancy NB</t>
  </si>
  <si>
    <t>RECLASS - IRS Electric needs to be reclassed to NB Electric.</t>
  </si>
  <si>
    <t>OVER BUDGET - Water and sewer usage higher than expected due to 100% occupied building.</t>
  </si>
  <si>
    <t xml:space="preserve">NEGATIVE VARIANCE: Customer is responsible for all the utility cost at the building. Per Miami Dade, the account can only be in LL name.  Water/Sewer invoices will have to be DB. </t>
  </si>
  <si>
    <t xml:space="preserve">POSITIVE VARIANCE: Due to accrual reversals. </t>
  </si>
  <si>
    <t xml:space="preserve">OVER-BUDGET: Water costs higher than anticipated. </t>
  </si>
  <si>
    <t>OVER BUDGET - PM did not prepare utility portion of the budget.</t>
  </si>
  <si>
    <t>UNDER BUDGET - actual water exp higher than budgeted</t>
  </si>
  <si>
    <t>OVER BUDGET budgeted under DB Water &amp; Sewer</t>
  </si>
  <si>
    <t>OVER-BUDGET: Higher than anticipated water usage.</t>
  </si>
  <si>
    <t>OVER BUDGET - Corporate Upload for budget. But Water was included in Association Fees creating a permeant variance.</t>
  </si>
  <si>
    <t>OVER-BUDGET due to budget miscalculation</t>
  </si>
  <si>
    <t>UNDER-BUDGET: Utility estimates entered by corporate.                                  ?</t>
  </si>
  <si>
    <t>OVER-BUDGET: Due to change in occupancy at 753 Winer and higher than anticipated water usage. Will send out plumber for leak detection.</t>
  </si>
  <si>
    <t>OVER-BUDGET due to timing delays for delivering the new development site.</t>
  </si>
  <si>
    <t>OVER-BUDGET: Utility estimates entered by corporate.</t>
  </si>
  <si>
    <t>OVER-BUDGET: Due to over accrual for monthly water expense and higher than anticipated water usage.</t>
  </si>
  <si>
    <t xml:space="preserve">UNDER-BUDGET: Due to reversed over accrued expenses from October-December </t>
  </si>
  <si>
    <t>OVER-BUDGET: Due to common area water usage not budgeted.</t>
  </si>
  <si>
    <t>OVER-BUDGET: Includes charges from Nov &amp; Dec 2022 totaling $332.51.</t>
  </si>
  <si>
    <t>OVER BUDGET: One of the tenants expanded into a suite previously used as a storage space; they have hired several additional employees causing an uptick in water usage than expected/budgeted.</t>
  </si>
  <si>
    <t>OVER-BUDGET - Water/Sewer costs are significantly higher than was budgeted. As there are some major swings, PM to check with utility team for issues.</t>
  </si>
  <si>
    <t xml:space="preserve">POSITIVE VARIANCE due to the domestic water/sewer accounts being transferred over to the Customer's directly.  Our original budget contemplated these being billed through CAM. </t>
  </si>
  <si>
    <t xml:space="preserve">OVER-BUDGET -CAM account is offset by the budget incorrectly uploaded by corporate for 2022, budgeted DB Water/Sewer. </t>
  </si>
  <si>
    <t>OVER BUDGET DUE TO HIGHER THAN ANTICIPATED WATER BILLS IN OCTOBER AND DECEMBER OF 2022</t>
  </si>
  <si>
    <t xml:space="preserve">POSITIVE VARIANCE due to there being no utility accounts in the Landlord's name; all accounts are set up directly with the Customers now.  </t>
  </si>
  <si>
    <t>OVER BUDGET. Variance due to over accrual of water usage in Q1.</t>
  </si>
  <si>
    <t>OVER BUDGET due to higher than anticipated water bills in March, November, &amp; December of 2022</t>
  </si>
  <si>
    <t xml:space="preserve">bt42364 </t>
  </si>
  <si>
    <t>UNDER-BUDGET due to reversal of PY water accrual.</t>
  </si>
  <si>
    <t>POSITIVE VARIANCE due to timing of March Jurupa Valley Water district invoice</t>
  </si>
  <si>
    <t>UNDER BUDGET due to decrease in water bills by nearly 1/2 starting in June 2022</t>
  </si>
  <si>
    <t xml:space="preserve"> Underbudget due to less than anticipated usage  </t>
  </si>
  <si>
    <t xml:space="preserve">UNDER-BUDGET: Budget included actual usage when City of Kankakee occupied building.  Budgeted usage overstated. </t>
  </si>
  <si>
    <t>OVER BUDGET.  Variance due to increase in usage from water line leak.  Currently working with City of Atlanta to obtain credit after we repaired.</t>
  </si>
  <si>
    <t xml:space="preserve">UNDER-BUDGET: Lower than anticipated usage due early termination of Unit 001.  </t>
  </si>
  <si>
    <t>OVER-BUDGET: Budget underestimated actual usage. No significant changes in leasing.</t>
  </si>
  <si>
    <t>OVER BUDGET: Water usage is to be split with br40371 and did not take affect until 5/2022. Will continue to carry a negative variance in 2022.</t>
  </si>
  <si>
    <t xml:space="preserve">UNDER-BUDGET: CAM Water and Sewer lower than anticipated primarily due to the late reversal of December 2022 water accruals. </t>
  </si>
  <si>
    <t>UNDER BUDGET: CAM Water/Sewer was budgeted incorrectly, and the actual utility usage is lower than anticipated therefore will create a permanent variance in 2022.</t>
  </si>
  <si>
    <t>OVER BUDGET due to Jurupa Service  Water District payment made in March 2022</t>
  </si>
  <si>
    <t>OVER BUDGET: $7K Corporate upload did not capture expense.</t>
  </si>
  <si>
    <t>UNDER BUDGET.  Majority of water bill DB to United HLS.  CAM water for remaining 2 customers less than budgeted.</t>
  </si>
  <si>
    <t xml:space="preserve">RECLASS: utilities will be reclassed to 57700-000 Vacancy Utilities as bldg is vacant. </t>
  </si>
  <si>
    <t>NEGATIVE VARIANCE: Higher occupancy rate as well as unauthorized usage of water.  Spigot locks were placed on all external spigot locks at the property to prevent unauthorized water use.</t>
  </si>
  <si>
    <t>OVER BUDGET.  Variance due to timing of meter readings/billing by Cobb Co Water for Q4 2022.  PY actuals included in Q1 2023.</t>
  </si>
  <si>
    <t>UNDER BUDGET: Actual usage less than anticipated.</t>
  </si>
  <si>
    <t>OVER BUDGET.  Leak on fire hydrant caused increase usage.  Will request a possible credit from Cobb Co Water.</t>
  </si>
  <si>
    <t>OVER-BUDGET: 3k due to Corporate upload did not capture full expense.</t>
  </si>
  <si>
    <t>UNDER-BUDGET:  Corp upload. Accounts were incorrect in prior years. Accounts have since been corrected and expense data is accurate</t>
  </si>
  <si>
    <t xml:space="preserve">br40383 </t>
  </si>
  <si>
    <t>OVER-BUDGET: (3k) Per lease, tt is to pay directly. Due to ongoing litigation, tt has not switched the acct to their name yet.</t>
  </si>
  <si>
    <t xml:space="preserve">br40387 </t>
  </si>
  <si>
    <t xml:space="preserve">UNDER-BUDGET: (7k) Meters were not being read in 2021 due to COVID. 5k refund check received for 2021 estimates in 2022. </t>
  </si>
  <si>
    <t xml:space="preserve">OVER BUDGET due to no budget added for multi TT building. </t>
  </si>
  <si>
    <t xml:space="preserve">OVER-BUDGET: True-up of estimated water usage increased expense. </t>
  </si>
  <si>
    <t>UNDER BUDGET : Actual usage for 2022 less than budget due to PY water leak inflating budgeted numbers.</t>
  </si>
  <si>
    <t>OVER BUDGET: High usage due to broken valve during winter freeze.  Excess water will be reclassed to insurance claim.</t>
  </si>
  <si>
    <t xml:space="preserve">OVER BUDGET: due water/sewer utilities being more than budgeted. </t>
  </si>
  <si>
    <t>UNDER BUDGET - Water usage lower than expected.</t>
  </si>
  <si>
    <t xml:space="preserve">OVER BUDGET- Sewer costs were extremely high during 12/21-2/22. </t>
  </si>
  <si>
    <t>POSITIVE VARIANCE: TIMING VARIANCE - ($3k) WTR/SWR invoices for Q1 are issued by Township in April 2023.</t>
  </si>
  <si>
    <t>OVERBUDGET - High usage due to broken valve during winter freeze.  Excess water will be reclassed to insurance claim.</t>
  </si>
  <si>
    <t>POSITIVE VARIANCE: Due to irrigation shut off and low water usage during the winter months.</t>
  </si>
  <si>
    <t>OVER-BUDGET: The Utility division didn't budget sufficient funds for water &amp; sewer for 2022, therefore this account will be over budget.  Additionally, there is high water usage during the RC Construction buildout time as they were removing &amp; replacing water lines throughout their suite without our knowledge.  Now that RC is no longer at the property the monthly bills are re-stabilizing at a rate equal to prior of their occupancy.</t>
  </si>
  <si>
    <t>OVER-BUDGET -CAM account is offset by the budget incorrectly uploaded by corporate for 2022, budgeted DB Water/Sewer.</t>
  </si>
  <si>
    <t xml:space="preserve">UNDER BUDGET: Water usage less than expected.  </t>
  </si>
  <si>
    <t>OVER-BUDGET:2022 YTD Water &amp; Sewer usage more then historical average. Usage went up over 59% year over year causing increased expense. ($12k)</t>
  </si>
  <si>
    <t>OVER BUDGET. Expense input by Utility Team. Actual expense higher than budgeted.</t>
  </si>
  <si>
    <t>POSITIVE VARIANCE: TIMING VARIANCE - ($13k) WTR/SWR invoices for Q1 are issued by Township in April 2023.</t>
  </si>
  <si>
    <t xml:space="preserve">UNDER BUDGET - Only 7 months have been billed to-date. Additionally, the water expense for both 1504 and 1506 was budgeted in 1504. The invoice has been paid to split the bill by PRS; therefore the expense is less than budget. </t>
  </si>
  <si>
    <t xml:space="preserve">UNDER-BUDGET: CAM Water &amp; Sewer was under budget primarily due to our customer transferring utility services into their name as well as an account credit that we received from the City of Vista ($7K).  </t>
  </si>
  <si>
    <t xml:space="preserve">UNDER-BUDGET: CAM Water &amp; Sewer was under budget primarily due to our customer transferring utility services into their name.  </t>
  </si>
  <si>
    <t xml:space="preserve">RECLASS - This is a single tenant building. The expense should be split with 2208 Lakeside. </t>
  </si>
  <si>
    <t xml:space="preserve">OVERBUDGET - Balance reflects Oct to Current invoices. </t>
  </si>
  <si>
    <t>POSITIVE VARIANCE: TIMING VARIANCE - ($6k) WTR/SWR invoices for Q1 are issued by Township in April 2023.</t>
  </si>
  <si>
    <t>OVER-BUDGET: CAM Water &amp; Sewer was higher than budgeted primarily due to an increase in anticipated usage.</t>
  </si>
  <si>
    <t xml:space="preserve">OVER BUDGET:  This building was taken over by the landlord through early lease termination so water was not budgeted. </t>
  </si>
  <si>
    <t xml:space="preserve">POSITIVE VARIANCE: not all bills recived, billed quarterly </t>
  </si>
  <si>
    <t xml:space="preserve"> OVER BUDGET: Water main line break in Jan increased anticipated water and sewer costs YTD.  </t>
  </si>
  <si>
    <t>OVER-BUDGET: The Utility division didn't budget any funds for water &amp; sewer for 2022, therefore this account appears to be grossly over budget.</t>
  </si>
  <si>
    <t xml:space="preserve">br42156 </t>
  </si>
  <si>
    <t>No budget. Undeveloped land</t>
  </si>
  <si>
    <t>OVER BUDGET - The water meter is shared between 1504 and 1506. Expense was budgeted entirely in 1504 in error. Actuals were split by PRS.</t>
  </si>
  <si>
    <t>NEGATIVE VARIANCE - This is an accrual that will be reversed off the 1st of the next month. Actual expenses are also over budget to-date.</t>
  </si>
  <si>
    <t>NEGATIVE VARIANCE-Budget was in Direct bill but TT prefers to pay via CAM.</t>
  </si>
  <si>
    <t xml:space="preserve">br42120 </t>
  </si>
  <si>
    <t xml:space="preserve">OVER BUDGET: Includes $4,877 of prior year water usage. </t>
  </si>
  <si>
    <t>OVER-BUDGET: The Utility division didn't budget sufficient funds for water &amp; sewer for 2022, therefore this account will be over budget.</t>
  </si>
  <si>
    <t xml:space="preserve">NEGATIVE VARIANCE - due to accurals and journal entries.   </t>
  </si>
  <si>
    <t>OVER BUDGET - Water and sewer higher than budgeted by utility team</t>
  </si>
  <si>
    <t>NEGATIVE VARIANCE - due to acurals and journal entries</t>
  </si>
  <si>
    <t xml:space="preserve">RECLASS: Sac County bills should be allocated over 1143 N Market and 1045 &amp; 1065 National. Reclass request was summitted and Utility team is working to update the allocations. </t>
  </si>
  <si>
    <t xml:space="preserve">RECLASS: Sac County bills should be allocated over 1015 &amp; 1037  N Market - 2 accounts. Reclass request was summitted and Utility team is working to update the allocations.   </t>
  </si>
  <si>
    <t xml:space="preserve">OVERBUDGET: high expense than anticipated </t>
  </si>
  <si>
    <t>OVER-BUDGET: The Utility division didn't budget sufficient funds for water &amp; sewer for 2022, therefore this account will be over budget.  We are working with a plumber to determine why there is such a high irrigation water usage at this property.</t>
  </si>
  <si>
    <t>UNDER BUDGET: Reduced water consumption by working with plumber to source leak.</t>
  </si>
  <si>
    <t>OVER BUDGET: Water/Sewer expenses higher than Utility team estimated for the year.</t>
  </si>
  <si>
    <t>UNDER-BUDGET: The Utility division over budgeted funds for GL for 2022. The account is shared with br42136 and that wasn't known when they budgeted, therefore this account is over budget for 2022, but should be corrected for 2023 budget.</t>
  </si>
  <si>
    <t>OVER BUDGET. Expense budgeted by Utilities Team. Actual expense higher than budgeted.</t>
  </si>
  <si>
    <t>POSITIVE VARIANCE. Credits of approx. $72K and $25K posted for 9/14/22 - 10/14/22.  Credits of approx. $6K and $2K posted for 11/16/22 - 12/14/22.</t>
  </si>
  <si>
    <t xml:space="preserve">UNDER BUDGET - Expense was less than budget. </t>
  </si>
  <si>
    <t xml:space="preserve">br42316 </t>
  </si>
  <si>
    <t>OVER BUDGET. Actual expense higher than budgeted. Expense budgeted by utility team.</t>
  </si>
  <si>
    <t>POSITIVE VARIANCE - Water usage has been less than budget to-date.</t>
  </si>
  <si>
    <t>OVER-BUDGET: Water/Sewage actuals are higher than budgeted.</t>
  </si>
  <si>
    <t xml:space="preserve">OVER-BUDGET: Actual usage came in more than budgeted amount </t>
  </si>
  <si>
    <t>POSITIVE VARIANCE  - Due to accural.   This is a building that shares invoice with two other buildings and need to be allocated to each building for the water and sewer    1307 Striker      8   48,000  19.504%  1215 Striker 9  48,010  19.508%  1227 Striker 10  150,099  60.988%</t>
  </si>
  <si>
    <t>OVER BUDGET - Not enough budgeted for 2022</t>
  </si>
  <si>
    <t>OVER BUDGET - Not enough budgeted for 2022 budget</t>
  </si>
  <si>
    <t xml:space="preserve">RECLASS: Sac County water bills should be allocated over 1143 N Market/br42259, 1045 National/br42264 and 1065 National/br42265. Working with Utility ops to set up the allocations   </t>
  </si>
  <si>
    <t xml:space="preserve">br42158 </t>
  </si>
  <si>
    <t>NEGATIVE VARIANCE- Undeveloped land. No budget</t>
  </si>
  <si>
    <t xml:space="preserve">RECLASS: Sac County water bills should be allocated across 1301-1345 N Market br42285-br42291.Working with Utility ops to set up the allocations. Account also has a been carrying a credit   </t>
  </si>
  <si>
    <t xml:space="preserve">br42291 </t>
  </si>
  <si>
    <t xml:space="preserve">OVER-BUDGET: LL maintained water account during short-term tenant lease. Budget assumed utility expenses to be paid directly by tenant </t>
  </si>
  <si>
    <t xml:space="preserve">OVER BUDGET: Invoices are showing higher usage, however we have the opposite situation with the bill from the neighboring bldg, bt42400. Both inconsistencies began at the same time and tenancy has not changed at this bldg. Pasco County has been contacted to ensure they're recording the correct meter readings and applying them to the correct property. </t>
  </si>
  <si>
    <t>POSITIVE VARIANCE  - Due to accural.   This is a building that shares invoice with two other buildings and need to be allocated to each building for the water and sewer  1307 Striker      8   48,000  19.504%  1215 Striker 9  48,010  19.508%  1227 Striker 10  150,099  60.988%</t>
  </si>
  <si>
    <t xml:space="preserve">NEGATIVE VARIANCE - Variance is due to accruals which will be reversed in April. </t>
  </si>
  <si>
    <t xml:space="preserve">OVER BUDGET: Water/Sewer expenses not budgeted for this property by the Utility team. Allocation with 1065/1045 National &amp; 1143 N Market   </t>
  </si>
  <si>
    <t xml:space="preserve">RECLASS: Sac County bills should be allocated over 1700 N Market/br42280 &amp; 1720 N Market/br42281.    </t>
  </si>
  <si>
    <t>OVERBUDGET: Tenant water usage higher than anticipated; most of the expense is originating from wastewater</t>
  </si>
  <si>
    <t>OVER BUDGET: Water and sewer is budgeted less than last year's consumption but the consumption has not went down.</t>
  </si>
  <si>
    <t xml:space="preserve">UNDER BUDGET:  Building was rented out and the tenant put the water in their name. </t>
  </si>
  <si>
    <t xml:space="preserve">OVER-BUDGET: Due to Prime Relocations toilet constantly running. Repairs were completed in March 2023. </t>
  </si>
  <si>
    <t>OVER-BUDGET: Due to unbudgeted water/sewer usage.</t>
  </si>
  <si>
    <t xml:space="preserve">UNDER-BUDGET: Lower than anticipated water usage due to eviction and hybrid working model.  </t>
  </si>
  <si>
    <t>OVER-BUDGET: Due to water pipe burst in December resulting in higher water usage than normal.</t>
  </si>
  <si>
    <t xml:space="preserve">RECLASS: Sac County water bills should be allocated across 1418 &amp; 1424 N Market br42292-br42293.Working with Utility ops to set up the allocations correctly   </t>
  </si>
  <si>
    <t xml:space="preserve">RECLASS: Water/Sewer bills should beallocated over 1400-1464 Enterprise  Reclass request was summitted and Utility team is working to update the allocations.   </t>
  </si>
  <si>
    <t xml:space="preserve">UNDER BUDGET: Water &amp; Sewer bills lower than utility team anticipated to date   </t>
  </si>
  <si>
    <t xml:space="preserve">OVER BUDGET: Water/Sewer expenses higher than Utility team estimated for the year.  </t>
  </si>
  <si>
    <t xml:space="preserve">OVERBUDGET: higher water usage than anticpated </t>
  </si>
  <si>
    <t>OVER BUDGET. Actual expense higher than budgeted. Budget created by Utility Team.</t>
  </si>
  <si>
    <t>POSITIVE VARAINCE. Approx. $33K credits applied for 2022 in February.</t>
  </si>
  <si>
    <t>UNDER BUDGET: Water usage less than expected.</t>
  </si>
  <si>
    <t>OVER-BUDGET: Due to water/sewer usage not budgeted.</t>
  </si>
  <si>
    <t xml:space="preserve">POSITIVE VARIANCE: Water and sewer accrual reversals are significantly larger than the monthly water expense bringing the actual billed column artificially low. </t>
  </si>
  <si>
    <t>UNDER BUDGET: less usage than expected and way under budget; budget based on Utility Team input and 2021 actuals, including expected utility cost increases.</t>
  </si>
  <si>
    <t>UNDER-BUDGET: Lower than anticipated water usage.</t>
  </si>
  <si>
    <t>OVER-BUDGET: Due to over accrued water/sewer expense and usage higher than anticipated.</t>
  </si>
  <si>
    <t>POSITIVE VARIANCE - Due to building using more water than anticipated. PM did not do budget</t>
  </si>
  <si>
    <t>OVER-BUDGET: Higher than anticipated water usage</t>
  </si>
  <si>
    <t>OVER-BUDGET: Due to over accrual for February and December expense paid in January.</t>
  </si>
  <si>
    <t xml:space="preserve">OVER BUDGET: Water/Sewer expenses higher than the Utility team estimated for the year - might be due to misallocation - Allocation with 1015/1037 N Market  </t>
  </si>
  <si>
    <t>OVER BUDGET: more usage than anticipated, coupled with utility cost increases - B/E Aerospace has been busier than normal this year and has numerous employees, running multiple shifts.</t>
  </si>
  <si>
    <t>RECLASS: Single TT facility - should be reclassed to DB to Home Depot-to213391; PM team to follow up with TT on transfer</t>
  </si>
  <si>
    <t>UNDER BUDGET - Water costs were less than 2022 budget. Water was incorrectly budgeted in 2022. Based on actuals 2022 budget was based on billed amount each month which included any prior balances. This increased the budgeted amount when it was not needed.</t>
  </si>
  <si>
    <t xml:space="preserve">UNDER BUDGET: Budget uploaded by National. Confirmed with Utility team 2023 billed are being processed. Building is fully occupied. </t>
  </si>
  <si>
    <t xml:space="preserve">OVER-BUDGET:  Related to more than anticipated water/sewer usage throughout the year.  </t>
  </si>
  <si>
    <t>OVER BUDGET: Under budgeted for utilities.</t>
  </si>
  <si>
    <t>OVER-BUDGET: usage high for water. There was not a sprinkler break at this property.</t>
  </si>
  <si>
    <t>POSITIVE VARIANCE due to the irrigation being shut off for the entire season.</t>
  </si>
  <si>
    <t xml:space="preserve">bt42459 </t>
  </si>
  <si>
    <t xml:space="preserve">OVER BUDGET: This property experienced a massive water leak. High cost of water for this service period -- due to the amount of water. </t>
  </si>
  <si>
    <t>OVER BUDGET: bldg 100% leased and increase usage in 2022</t>
  </si>
  <si>
    <t>RECLASS:  Control P-1286692 for Suite 10350 to NB Water.</t>
  </si>
  <si>
    <t>NEGATIVE VARIANCE: Due to accruals Jan and Feb accruals.</t>
  </si>
  <si>
    <t>NEGATIVE VARIANCE: utility audit found TT specific accts in CAM and have since been reclassed; also, leak found in Q4-22 and subsequently repaired, lowering consumption</t>
  </si>
  <si>
    <t>NEGATIVE VARIANCE: water usage less than anticipated</t>
  </si>
  <si>
    <t xml:space="preserve">OVER BUDGET - Water usage higher than expected.  </t>
  </si>
  <si>
    <t xml:space="preserve">OVER BUDGET: Confirmed with Utility Team - payable after cut off. 11.22 &amp; 12.22 paid in 2023. Building is fully occupied. </t>
  </si>
  <si>
    <t xml:space="preserve">POSITIVE VARIANVE: final water bill 2022 not received </t>
  </si>
  <si>
    <t xml:space="preserve">OVERBUDGET: more water usage than anticipated </t>
  </si>
  <si>
    <t>OVER BUDGET: National team uploaded budget. Building is fully occupied.</t>
  </si>
  <si>
    <t>OVER BUDGET/NEGATIVE VARIANCE: Due to 2022 bills being paid in 2023.</t>
  </si>
  <si>
    <t xml:space="preserve">OVER BUDGET: Water and sewer is budgeted less than last year's consumption but the consumption has not went down.  </t>
  </si>
  <si>
    <t xml:space="preserve">OVER BUDGET: Water and sewer is budgeted less than last year's consumption but this year the consumption is greater.  This could be because Dane Corp operates out of their suite where as the last tenant only used it for storage.  </t>
  </si>
  <si>
    <t>UNDER BUDGET: There is one meter that services bt42399 and bt42400; utility ops budgeted all water be expensed to bt42399. Water expense is now split correctly in CASS.</t>
  </si>
  <si>
    <t>UNDER BUDGET: Usage has been lower than anticipated for Q1, Q2 and Q3. Expect to carry a positive variance the remainder of the year. PM did not prepare this portion of the budget.</t>
  </si>
  <si>
    <t>UNDER BUDGET: Invoices are showing less usage, however we have the opposite situation with the bill from the neighboring bldg, bt42401. Both inconsistencies began at the same time. Pasco County has been contacted to ensure they're recording the correct meter readings and applying them to the correct property.</t>
  </si>
  <si>
    <t>RECLASS - Charges for water account from 1/22 to current, for 71177610 &amp; 71177615 need to be moved from PID bt42405 to bt42404.</t>
  </si>
  <si>
    <t>OVER-BUDGET: Due to a water main break resulting in high consumption for the month of December. December invoice paid in February.</t>
  </si>
  <si>
    <t>OVER BUDGET: Under budgeted for water/sewer.</t>
  </si>
  <si>
    <t>NEGATIVE VARIANCE -Timing- due to accrual for CITY OF FARMERS BRANCH 15754528156 12/27/2022 01/25/2023 70166591</t>
  </si>
  <si>
    <t>OVER-BUDGET: Due to unbudgeted water usage.</t>
  </si>
  <si>
    <t xml:space="preserve">NEGATIVE VARIANCE: Due to Jan and Feb accruals. </t>
  </si>
  <si>
    <t xml:space="preserve">OVEBUDGET: more water used than anticipated </t>
  </si>
  <si>
    <t>OVER-BUDGET: Expense includes backdated sewer charges not previously billed by Twp.</t>
  </si>
  <si>
    <t>POSITIVE-VARIANCE Due to monthly accruals (Timing issue)</t>
  </si>
  <si>
    <t>OVER BUDGET: Due to higher consumption than budgeted.</t>
  </si>
  <si>
    <t xml:space="preserve">OVER BUDGET:  Prior months accruals (2022) included in Q1 expenses causing variance.  </t>
  </si>
  <si>
    <t xml:space="preserve">UNDER-BUDGET </t>
  </si>
  <si>
    <t>OVER-BUDGET due to accrual of amortized monthly Wastewater Management expense in addition to semi-annual expense (Nov 2022- May 2023) incurred in Dec.</t>
  </si>
  <si>
    <t xml:space="preserve">OVER BUDGET: Due to irrigation repairs that created very high water consumption (waste) waiting for SMS to repair irrigation valve (close to one week). </t>
  </si>
  <si>
    <t>OVER BUDGET: Due to longer irrigation run times (more consumption) from delayed start up.</t>
  </si>
  <si>
    <t>OVERBUDGET - WATER/SEWER BEING OVER ACCRUED.</t>
  </si>
  <si>
    <t>OVER BUDGET - ACCOUNTING OVER ACCRUING FOR MONTHLY WATER USAGE. LAST 3 MONTHS OF 2022 BILLED IN 2023</t>
  </si>
  <si>
    <t xml:space="preserve">OVER BUDGET: excess water usage from leak at backflow </t>
  </si>
  <si>
    <t>OVER BUDGET: water usage higher due to backflow damage.</t>
  </si>
  <si>
    <t>OVER BUDGET - Increased water July - October</t>
  </si>
  <si>
    <t xml:space="preserve">OVER BUDGET - Customer water usage higher than anticipated.  </t>
  </si>
  <si>
    <t>OVER BUDGET - Meter 20072643 had 7x great usage than average in the month of July.</t>
  </si>
  <si>
    <t>OVER BUDGET. Dekalb Water was under billing meter for past 4 years.  Usage is accurate to what meter now showing.  Variance will continue through year end.</t>
  </si>
  <si>
    <t>POSITIVE VARIANCE: Due to the timing of CAM Water/Sewer payments vs Q1 accruals.</t>
  </si>
  <si>
    <t>OVERBUDGET: Water usage more than expected.</t>
  </si>
  <si>
    <t>UNDER BUDGET: lower water usage for less irrigation being used.</t>
  </si>
  <si>
    <t>OVER BUDGET - Increased monthly bill</t>
  </si>
  <si>
    <t xml:space="preserve">OVER BUDGET: Irrigation/water usage more than anticipated. </t>
  </si>
  <si>
    <t xml:space="preserve">UNDER BUDGET - Water usage by customer lower than anticipated. </t>
  </si>
  <si>
    <t>UNDER-BUDGET CAM account is offset by the budget incorrectly uploaded by corporate for 2022</t>
  </si>
  <si>
    <t xml:space="preserve">UNDERBUDGET: Positive variance due to less water usage </t>
  </si>
  <si>
    <t>OVERBUDGET: Negative variance due to zero budgeted amount</t>
  </si>
  <si>
    <t xml:space="preserve">OVER-BUDGET: Water and sewer higher than anticipated.   </t>
  </si>
  <si>
    <t xml:space="preserve">OVER-BUDGET: Water and sewer higher than budgeted. </t>
  </si>
  <si>
    <t>UNDER BUDGET: Due to an incorrect/inflated budget for 2023 water/sewer and PY accrual reversals that posted in January 2023. This GL is likely to remain under budget for the entire year as we have received a full three (3) months of expenses for Q1-2023.</t>
  </si>
  <si>
    <t>OVER-BUDGET due to irrigation water coming in over budget likely due to irrigation leaks that were repaired in May, August, and September 2022</t>
  </si>
  <si>
    <t xml:space="preserve">OVER-BUDGET - new TT - Sunrun - move in 5/1/22; acct </t>
  </si>
  <si>
    <t>UNDER BUDGET. TT (Kraft - t0214134) in possession of the building until 4/30/23.</t>
  </si>
  <si>
    <t xml:space="preserve">OVER_BUGET: Actuals exceed what was budgeted. Checked GLs and actuals are current. </t>
  </si>
  <si>
    <t>RECLASS: 51220-000 CAM Water &amp; Sewer to 57700-060 NB Vacancy Water &amp; Sewer. Space was vacant.</t>
  </si>
  <si>
    <t>UNDER BUDGET - actual water &amp; sewer higher than budgeted</t>
  </si>
  <si>
    <t>OVER-BUDGET - Water and sewer usage higher than expected.</t>
  </si>
  <si>
    <t xml:space="preserve"> UNDER-BUDGET: Water and sewer lower than anticipated.  </t>
  </si>
  <si>
    <t xml:space="preserve">UNDER-BUDGET: Water and sewer lower than budgeted. </t>
  </si>
  <si>
    <t xml:space="preserve">bt42565 </t>
  </si>
  <si>
    <t>OVER-BUDGET: (23k) Q4 2021 invoices processed in 2022. Unbudgeted as Tt took over acct and paid directly in 2022.</t>
  </si>
  <si>
    <t>OVER-BUDGET: Due to several 2022 water bills paid in 2023 Q1.</t>
  </si>
  <si>
    <t>OVER BUDGET: Usage increase; adj. in the 2023 budget</t>
  </si>
  <si>
    <t xml:space="preserve"> RECLASS: This should be zeroed out and reclassed to 56200-000 DB - [CAM] - Water &amp; Sewer  </t>
  </si>
  <si>
    <t>OVER BUDGET - Increased usage</t>
  </si>
  <si>
    <t xml:space="preserve">UNDER-BUDGET: Water usage running lower monthly than anticipated when budgeting. </t>
  </si>
  <si>
    <t>OVER BUDGET: WATER/SEWER usage more htan anticipated</t>
  </si>
  <si>
    <t xml:space="preserve">OVER BUDGET - Expense is higher than budget to-date.  the TT that occupies this building is a high user. </t>
  </si>
  <si>
    <t xml:space="preserve">POSITIVE VARIANCE due to timing of water expenses.  </t>
  </si>
  <si>
    <t>UNDER-BUDGET: Budget completed prior to lease being executed. TT responsible for utilities</t>
  </si>
  <si>
    <t>OVER-BUDGET Water/Sewer costs significantly higher than what was budgeted - error in budgeting.</t>
  </si>
  <si>
    <t>UNDER BUDGET:  2023 budget significantly higher than 2022 actuals</t>
  </si>
  <si>
    <t>UNDER BUDGET: water usage under budget due to lower occupancy of tenant employees.</t>
  </si>
  <si>
    <t xml:space="preserve">OVER BUDGET: Water usage over budget due to higher occupancy of tenant employees. </t>
  </si>
  <si>
    <t xml:space="preserve">NEGATIVE VARIANCE due to budgeting.  Actuals are standard and consistent monthly.  </t>
  </si>
  <si>
    <t>UNDER-BUDGET: Due to cost savings as a result of less usage over historical data.</t>
  </si>
  <si>
    <t>OVER BUDGET. Actual expense higher than budgeted. Expense input by Utility Team.</t>
  </si>
  <si>
    <t>OVER BUDGET:  Due to water/sewer not being budgeted in anticipation of vacancy.   Customer paid all water until they moved out in June.</t>
  </si>
  <si>
    <t>UNDER BUDGET: reclassed - all stormwater costs for 2 buildings all paid under this PID and not split/budgeted properly; utilities team has addressed and all charges being split amongst 2 PIDs accordingly.  Initial budget did not account for proper reclass - should be accurate in '23.</t>
  </si>
  <si>
    <t>UNDER BUDGET: less usage than anticipated - Stormwater on bt40501 invoice reclassed to be split properly btwn these 2 PIDs</t>
  </si>
  <si>
    <t xml:space="preserve"> OVER BUDGET: Water usage over budget due to higher occupancy of tenant employees.</t>
  </si>
  <si>
    <t>OVER BUDGET: Water usage over budget due to higher occupancy of tenant employees.</t>
  </si>
  <si>
    <t xml:space="preserve">NEGATIVE VARIANCE due to budgeting issue.  All billings are consistent throughout including increase for summer use.  </t>
  </si>
  <si>
    <t>OVER BUDGET: Due to increased irrigation usage during exceptionally dry/hot summer.</t>
  </si>
  <si>
    <t xml:space="preserve">UNDER BUDGET: The months of January, March, September, November and December were over budgeted.  Actuals in 2022 fall $500 per month on average for domestic water.  Single Tenant building pays irrigation directly. </t>
  </si>
  <si>
    <t xml:space="preserve">RECLASS: Drainage Fees are split 50/50 with br46145.  This is $733.70 each month added to water.  </t>
  </si>
  <si>
    <t>OVERBUDGET: Negative variance due to higher water usage than usual</t>
  </si>
  <si>
    <t xml:space="preserve">NEGATIVE VARIANCE: Due to water/sewer needs being greater than anticipated. </t>
  </si>
  <si>
    <t>UNDER BUDGET:  The water charges for this PID appear to simply have been under budgeted.  This should be corrected for 2022.</t>
  </si>
  <si>
    <t>OVER-BUDGET: 100% customer, pays water via CAM but was not budgeted for 2022.</t>
  </si>
  <si>
    <t xml:space="preserve">OVER-BUDGET: Water and sewer high than anticipated. </t>
  </si>
  <si>
    <t>OVER-BUDGET: Water and sewer higher than budgeted.</t>
  </si>
  <si>
    <t>UNDER BUDGET:  Wayne occupies complete building and pays all water/sewer direct.</t>
  </si>
  <si>
    <t>UNDER BUDGET - The county water and sewer invoice is allocated to the three buildings.    br46181 - 732 Striker - 42.80%  br46182 - 814 Striker - 14.23%  br46183 - 834 Striker - 42.96%</t>
  </si>
  <si>
    <t>POSITIVE VARIANCE: invoice timing of stormwater management fee invoice.</t>
  </si>
  <si>
    <t>OVER BUDGET: Due to increased watering in an extremely hot/dry summer to help new planting survive.</t>
  </si>
  <si>
    <t xml:space="preserve">OVER BUDGET:  Drainage Fee applied to this PID needed to be split 50/50 with br46144 for October- December.  $2,139 will be moved to br46144 during recons, eliminating the variance. </t>
  </si>
  <si>
    <t xml:space="preserve">RECLASS: Drainage fee is billed to br46160 and reclassed to br46158, br46159 and br46160 equally.  Rate for 2022 is $662.53 each monthly.   </t>
  </si>
  <si>
    <t xml:space="preserve">UNDER BUDGET:  Budget was based off of a fully occupied building.  The Roku construction has been ongoing since May and still underway. </t>
  </si>
  <si>
    <t xml:space="preserve">POSITIVE VARIANCE due to due to Customer usage being less than expected. Customer uses on avg. $1,600/ month on water, but we expected more in 2022. </t>
  </si>
  <si>
    <t xml:space="preserve">br46179 </t>
  </si>
  <si>
    <t xml:space="preserve">NEGATIVE VARIANCE: Due to the over use of irrigation to save dying vegetation. </t>
  </si>
  <si>
    <t xml:space="preserve">UNDER BUDGET: due to 11/2022-3/2023 actual water usage lower because of severely cold weather.  </t>
  </si>
  <si>
    <t xml:space="preserve">POSITIVE VARIANCE: due to reversed accruals posted after account payables soft close on 14th.  </t>
  </si>
  <si>
    <t>OVER BUDGET: Due to extremely hot dry summer that resulted in additional irrigation usage to keep new plant material alive; and increase in domestic water usage starting in March that is being investigated for a possible leak.</t>
  </si>
  <si>
    <t xml:space="preserve">UNDER BUDGET:  The budget was based off of the invoices provided by the City which were incorrect.  The house accounts (labeled suite 100 with the City of Austin) have been realigned to CASS and the Customer in suite 100 is directly paying the city. </t>
  </si>
  <si>
    <t xml:space="preserve">UNDER BUDGET: The water usage is lower than an average year due to the occupancy being at 59%.  Suites 101-103 and 110-111 were expected to be leased in Q1 2023.  There is also a 2022 Accrual reversal that hit in Feb for $3,083. </t>
  </si>
  <si>
    <t xml:space="preserve">UNDER Budget: Due to being less than budgeted for. </t>
  </si>
  <si>
    <t xml:space="preserve">NEGATIVE VARIANCE primarily due to an over accrual for December 2022 expenses; should be $2k less based on actuals. </t>
  </si>
  <si>
    <t xml:space="preserve">OVER BUDGET: Under budgeted for water/sewer utilities. </t>
  </si>
  <si>
    <t xml:space="preserve">OVER BUDGET - due to commercial storm water that is placed in LL name. There was an oversight in the 2022 budget where water was not budgeted as we bill the customer directly. However, we did not take into account the commercial storm bill that is placed in the LL name and ran through CAM. </t>
  </si>
  <si>
    <t xml:space="preserve">OVER-BUDGET: Sprinkler break in t0216755 in 06/2022 resulting in higher water usage. </t>
  </si>
  <si>
    <t xml:space="preserve">br46160 </t>
  </si>
  <si>
    <t xml:space="preserve">RECLASS: Drainage fee for 3 properties is billed to this account.  Reclass 662.53 per month to both br46158 and br46159.   </t>
  </si>
  <si>
    <t xml:space="preserve">br46167 </t>
  </si>
  <si>
    <t>OVER BUDGET: Due to increase in irrigation water because of an hotter and dryer than normal summer.</t>
  </si>
  <si>
    <t>UNDER BUDGET: due to Whole Foods still occupying the building and paying utilities directly.</t>
  </si>
  <si>
    <t>OVER BUDGET: Irrigation water usage is up due to very hot, dry conditions during summer.</t>
  </si>
  <si>
    <t xml:space="preserve">UNDER BUDGET:  Less than anticipated water usage.  </t>
  </si>
  <si>
    <t>UNDER BUDGET: CAM water budget had extra money do carrying over the numbers from 2021. A VSP/ LTI took place in 2021 that increase the cost. Tenant usage is now stable.</t>
  </si>
  <si>
    <t>UNDER BUDGET:  Wayne Fueling pays all water/sewer usage directly to City.</t>
  </si>
  <si>
    <t>OVER BUDGET:  Due to increase irrigation water usage during exceptional hot/dry summer.</t>
  </si>
  <si>
    <t>NEGATIVE VARIANCE: Due to the over use of irrigation to save dying vegetation.</t>
  </si>
  <si>
    <t>POSITIVE VARIANCE: Due to the timing of the 12/22 accrual overage credits.</t>
  </si>
  <si>
    <t>POSITIVE VARIANCE: Due to the timing of the 12/22 accrual overage adjustments made in 1/23.</t>
  </si>
  <si>
    <t xml:space="preserve">UNDER-BUDGET: Variance due to costs posted for prior year periods. </t>
  </si>
  <si>
    <t>OVER-BUDGET: Dec 2021 usage paid in 2022 Q1.</t>
  </si>
  <si>
    <t xml:space="preserve">NEGATIVE VARIANCE - due to acurals and journal entries  </t>
  </si>
  <si>
    <t>NEGATIVE VARIANCE due to water/sewer incorrectly budgeted in 2022. Water costs are higher than budgeted amount.</t>
  </si>
  <si>
    <t xml:space="preserve">NEGATIVE VARIANCE due to account numbers 902527266880, 99257440517, 992574157 budgeted only in br45049 but split against br45048. Br45049 will be under budget while this building is over budget.  </t>
  </si>
  <si>
    <t xml:space="preserve">UNDER BUDGET: Due to one tenant fully occupying building. </t>
  </si>
  <si>
    <t>NEGATIVE VARIANCE:  one mnth of payables reversed and two months accrued for</t>
  </si>
  <si>
    <t xml:space="preserve">UNDER-BUDGET: Due to water usage less than budgeted amount. </t>
  </si>
  <si>
    <t>OVER-BUDGET: Underground water leak investigation on fire meter was discovered to not be an underground leak, instead, someone was stealing water from the fire hydrant, causing the pump to run and water to flow. Credit from utility provider pending.</t>
  </si>
  <si>
    <t>OVER-BUDGET: 100% customer pays water through CAM; was not budgeted in opex in 2022.</t>
  </si>
  <si>
    <t xml:space="preserve">OVER-BUDGET: Water meter in Landlord entity. 100% billed back to Customer. </t>
  </si>
  <si>
    <t>OVER BUDGET - Water expense was not budgeted by utilities.</t>
  </si>
  <si>
    <t xml:space="preserve">br46224 </t>
  </si>
  <si>
    <t xml:space="preserve">OVER BUDGET: Due to understated 2022 monthly budget and a very hot summer causing extra water usage for irrigation.  </t>
  </si>
  <si>
    <t>OVER BUDGET:  Water consumption is higher than anticipated.</t>
  </si>
  <si>
    <t xml:space="preserve">OVER-BUDGET: Variance due to costs posted for prior year periods. </t>
  </si>
  <si>
    <t>UNDER BUDGET: Water/Sewer was over budgeted based on 2021 usage which was exceptionally high due to leaking water heater repaired 12/2021. Water usage is now normal to size and usage of building.</t>
  </si>
  <si>
    <t>POSITIVE VARIANCE: due to reversed accruals posted after account payabls soft close on 14th.</t>
  </si>
  <si>
    <t>OVER-BUDGET: Due to water irrigation leak; repair in May</t>
  </si>
  <si>
    <t>UNDER BUDGET - PM did not prepare utility portion of the budget.</t>
  </si>
  <si>
    <t xml:space="preserve">OVER BUDGET: Irrigation water is high after issues with programming and a longer than normal Texas summer. </t>
  </si>
  <si>
    <t xml:space="preserve">RECLASS: A portion of the water charges were erroneously applied to the same properties electric account and missing monthly drainage fee of 660.06 is being researched. </t>
  </si>
  <si>
    <t xml:space="preserve">UNDER BUDGET:  The budget was based off of historical however historical erroneously included a Customer suite into the annual total.  This has since been corrected. </t>
  </si>
  <si>
    <t>UNDER BUDGET - LESS WATER USAGE</t>
  </si>
  <si>
    <t>OVER-BUDGET: Water for irrigation likely not turned on and accounted for in prior years, causing variance.</t>
  </si>
  <si>
    <t xml:space="preserve">OVER-BUDGET: Prior year utility periods included. </t>
  </si>
  <si>
    <t>OVER BUDGET: Due to irrigation repairs that were needed and the water usage in the hot months of July, Aug, Sept &amp; Oct.</t>
  </si>
  <si>
    <t xml:space="preserve">OVER-BUDGET: Variance due to prior year periods being posted in 1Q2023. </t>
  </si>
  <si>
    <t>NEGATIVE VARIANCE: Water/sewer charges budgeted to 56200-000 DB Water, will be recovered as part of CAM.</t>
  </si>
  <si>
    <t xml:space="preserve">br46159 </t>
  </si>
  <si>
    <t xml:space="preserve">UNDER BUDGET: Standard Supply occupies 100% of the building and pays the building water directly. The drainage fee for this property is being reclassed from 3306 Longhorn. Drainage Fees are 662.53 per month.   </t>
  </si>
  <si>
    <t xml:space="preserve">br46163 </t>
  </si>
  <si>
    <t>UNDER BUDGET: 2022 budget was for a monthly average of $1,872 per month, average usage in 2021 was $1,675 per month.  Usage in 2022 has dropped to an average of $1,075 per month.</t>
  </si>
  <si>
    <t xml:space="preserve">OVER BUDGET - Corporate upload utilized for budget creation. Higher water usage than anticipated. </t>
  </si>
  <si>
    <t xml:space="preserve">OVER BUDGET: Due to irrigation repairs that were needed and the water usage in the hot months of July, Aug &amp; Sept. </t>
  </si>
  <si>
    <t>OVER BUDGET: Due to irrigation repairs that were needed and the water usage in the hot months of July, Aug &amp; Sept.</t>
  </si>
  <si>
    <t>UNDER BUDGET: Overstated 2022 monthly budget.</t>
  </si>
  <si>
    <t>OVER BUDGET: Water Sewer usage higher than budgeted. PM did not prepare this portion of the budget.</t>
  </si>
  <si>
    <t xml:space="preserve">UNDER BUDGET: Suddath Relocation Systems (PAST TENANT t0217614) vacated 12/31/2022. Water usage less than anticipated. </t>
  </si>
  <si>
    <t>RECLASS:  The storm drain fee needs to be reclassed from 12555 Harris Branch's utility invoice.</t>
  </si>
  <si>
    <t>RECLASS:  Storm drain fee needs to be split prorata share between this building and br46168.</t>
  </si>
  <si>
    <t xml:space="preserve">RECLASS: due to Corridor 1,2 &amp; 3 sharing a water meter and currently being billed 100% to Corridor 1.  </t>
  </si>
  <si>
    <t>OVER BUDGET: Electricity usage more than anticipated. PM did not prepare utility portion of budget.</t>
  </si>
  <si>
    <t>OVER BUDGET: Water consumption is higher than anticipated. Corporate upload.</t>
  </si>
  <si>
    <t>UNDER-BUDGET: Corporate upload overstated 2022 budget.</t>
  </si>
  <si>
    <t>OVER-BUDGET:   Previous year charges paid in 2022.</t>
  </si>
  <si>
    <t>OVER BUDGET -  Corporate upload utilized, PM did not create budget for 2022 Utilities.</t>
  </si>
  <si>
    <t xml:space="preserve">OVER BUDGET: Water consumption is higher than anticipated. Corporate upload.        </t>
  </si>
  <si>
    <t>POSITIVE VARIANCE: Building is currently vacant; water utilities in NB account 57700-060.</t>
  </si>
  <si>
    <t>POSITIVE VARIANCE: Due to timing of accruals vs. actual storm water management semi-annual expense.</t>
  </si>
  <si>
    <t>POSITIVE VARIANCE: Due to storm water management expense accrued in February, expense not incurred YTD.</t>
  </si>
  <si>
    <t xml:space="preserve">POSITIVE VARIANCE: Water/Sewer usage being DB to Consolidated Electrical Distributors (t0224141) as of 01/2023. This was no accounted for when 2023 Utl portion of budget was prepared. </t>
  </si>
  <si>
    <t xml:space="preserve">POSITIVE VARIANCE due to account numbers 902527266880, 99257440517, 992574157 budgeted only in br45049 but split against br45048. </t>
  </si>
  <si>
    <t>OVER BUDGET - Corporate Upload</t>
  </si>
  <si>
    <t xml:space="preserve">POSITIVE VARIANCE: missing end of year water bill </t>
  </si>
  <si>
    <t xml:space="preserve">POSITIVE VARIANCE: need final water bill for 2022 </t>
  </si>
  <si>
    <t>OVER-BUDGET due to extreme spike in water usage for Oct. PM investigating circumstance.</t>
  </si>
  <si>
    <t xml:space="preserve">POSITIVE VARINAVE: need last Q sewer/water bill </t>
  </si>
  <si>
    <t>OVER BUDGET- Corporate upload used for budget. Higher water usage than anticipated.</t>
  </si>
  <si>
    <t xml:space="preserve">UNDER BUDGET: Budgeted numbers for water usage lower than anticipated. </t>
  </si>
  <si>
    <t>POSITIVE VARIANCE: Previous month accruals reversed-greater than actuals.</t>
  </si>
  <si>
    <t>NEGATIVE VARIANCE: Due to storm water management expense accrued in 2023 Q1, but not incurred YTD.</t>
  </si>
  <si>
    <t>OVER-BUDGET due to additional backflow charge of $2k on water bill for Nov.  PM will investigate authenticity of charge.</t>
  </si>
  <si>
    <t>OVER-BUDGET due to Wastewater Management expense incurred Q4.</t>
  </si>
  <si>
    <t>UNDER BUDGET: Expense lower than anticipated. Budgeted amount as per previous year actuals. No changes in occupancy.</t>
  </si>
  <si>
    <t>POSITIVE VARIANCE: Actual expenses lower than anticipated.  Budgeted amount as per previous year actuals.</t>
  </si>
  <si>
    <t>POSITIVE VARIANCE: Previous month accruals reversed greater than actuals. Actual expenses lower than anticipated. Budgeted amount as per previous year actuals.</t>
  </si>
  <si>
    <t>OVER-BUDGET due to amortized Wastewater Management expense for Q4.</t>
  </si>
  <si>
    <t>OVER-BUDGET due to amortized Wastewater Management expense incurred for Q4.</t>
  </si>
  <si>
    <t xml:space="preserve">OVERBUDGET: higher usage than antiapcted </t>
  </si>
  <si>
    <t xml:space="preserve">POSITIVE VARIANCE: billed quarterly, not all bills received  </t>
  </si>
  <si>
    <t>OVER BUDGET - More Usage</t>
  </si>
  <si>
    <t>OVER BUDGET - INCREASE USAGE, NO MORE VACANCY</t>
  </si>
  <si>
    <t>OVER BUDGET: Due to delayed irrigation start, more water consumption was required to maintain healthy turf/plant material.</t>
  </si>
  <si>
    <t>OVERBUDGET - Did not budget for drainage fee.</t>
  </si>
  <si>
    <t xml:space="preserve">RECLASS: drainage charges from bt46305 will be reclassed to this building. </t>
  </si>
  <si>
    <t>UNDER-BUDGET: Water consumption lower than anticipated</t>
  </si>
  <si>
    <t xml:space="preserve">OVER BUDGET: usage higher than anticipated and year end accrual higher than necessary. </t>
  </si>
  <si>
    <t xml:space="preserve">OVERBUDGET - Still investigating high water usage for leaks on property as well as vacancy hot water heater is broken and leaking. </t>
  </si>
  <si>
    <t>POSITIVE VARIANCE: Over accrued for 12/21 water &amp; sewer &amp; sewer maintenance mistakenly budgeted to this GL.</t>
  </si>
  <si>
    <t>NEGATIVE VARIANCE: Timing issue - water charges budgeted quarterly, accrued for monthly.</t>
  </si>
  <si>
    <t>UNDER BUDGET: Services for property bt46289 were posting to property bt46288. Reclasses completed and water service was lower than anticipated as per historicals.</t>
  </si>
  <si>
    <t>OVER BUDGET: Due to delayed irrigation season. More consumption required to maintain healthy turf/plant material.</t>
  </si>
  <si>
    <t xml:space="preserve">OVERBUDGET - Consumption is higher due to building being 100% occupied. </t>
  </si>
  <si>
    <t xml:space="preserve">POSITIVE- OVER ACCRUED/BUDGETED FOR 2023 AND WATER INVOICES HAVE COME IN LOWER. </t>
  </si>
  <si>
    <t>OVERBUDGET - Water usage due to occupancy increase.</t>
  </si>
  <si>
    <t>OVER BUDGET: Due to delayed irrigation start up, more water consumption required to maintain healthy turf/plant material.</t>
  </si>
  <si>
    <t>UNDER BUDGET: Water/Sewer charges less than expected for 2022.</t>
  </si>
  <si>
    <t>UNDER BUDGET: Water charges less than anticipated for 2022.</t>
  </si>
  <si>
    <t>OVERBUDGET - Reclassed invoices from 12/21-10/22</t>
  </si>
  <si>
    <t>UNDER BUDGET: 2022 budget based on PY; adj. made in the 2023 OPEX budget</t>
  </si>
  <si>
    <t>UNDER BUDGET: Call center working from office at a 35% capacity since pandemic. Expecting to go back to 100% working from the office in 2023.</t>
  </si>
  <si>
    <t>POSITIVE VARIANCE-Timing Variance - Accrual needed for 2022 billing, missing FEB and March invoices for 23.</t>
  </si>
  <si>
    <t>OVERBUDGET: quarterly drainage charge reclassed pro-rata between Hempstead 1,2,3.</t>
  </si>
  <si>
    <t xml:space="preserve">OVER BUDGET: water usage higher than anticipated and accrual likely $1k higher than necessary. </t>
  </si>
  <si>
    <t>OVER BUDGET - Due to higher than anticipated water usage.</t>
  </si>
  <si>
    <t xml:space="preserve">br46371 </t>
  </si>
  <si>
    <t>OVER BUDGET - Water/Sewer unbudgeted for 2022.</t>
  </si>
  <si>
    <t>NEGATIVE VARIANCE: Leak found on irrigation meter during winter ice storm, causing large invoice. Financials should balance out remainder of 2023.</t>
  </si>
  <si>
    <t>POSITIVE - ACCOUNTING OVER ACCRUING AND REVERSING CHARGES.</t>
  </si>
  <si>
    <t>OVER-BUDGET: Higher than anticipated water/sewer usage.  Customer, Bergen Shippers, to take over utility in 2023.</t>
  </si>
  <si>
    <t>OVER BUDGET: CAM Water/Sewer was budgeted incorrectly, and the actual usage is higher than anticipated therefore will create a permanent variance in 2022.</t>
  </si>
  <si>
    <t>UNDER-BUDGET due to 2022 utility credits.</t>
  </si>
  <si>
    <t xml:space="preserve">NEGATIVE VARIANCE: timing accrual for utilities </t>
  </si>
  <si>
    <t>NEGATIVE - ACCOUNTING IS OVER ACCRUING FOR WATER. NOV/DEC INVOICE HIT/PAID IN JANUARY.</t>
  </si>
  <si>
    <t>NEGATIVE: accruals extremely high</t>
  </si>
  <si>
    <t>UNDER-BUDGET due to 2022 Utility credits.</t>
  </si>
  <si>
    <t xml:space="preserve">OVERBUDGET: More water/sewer usage than expected. </t>
  </si>
  <si>
    <t>POSITIVE VARIANCE: Audit of meters to determine if reforecast is needed Q2</t>
  </si>
  <si>
    <t xml:space="preserve"> NEGATIVE VARIANCE: Due to accrual in 03/23 - adjustments made in 04/23</t>
  </si>
  <si>
    <t>POSTIVE VARIANCE - Previous month accruals reversed- greater than actual due to accruals</t>
  </si>
  <si>
    <t xml:space="preserve">br46353 </t>
  </si>
  <si>
    <t xml:space="preserve">OVER BUDGET - Due to higher than anticipated water usage &amp; increase. </t>
  </si>
  <si>
    <t>POSITIVE VARIANCE: Due to irrigation shut off and low water usage for the winter months.</t>
  </si>
  <si>
    <t xml:space="preserve">br46370 </t>
  </si>
  <si>
    <t xml:space="preserve">OVER BUDGET due to late fees associated with water company receiving late bills </t>
  </si>
  <si>
    <t>OVER BUDGET: Usage higher than anticipated for water &amp; sewer. Will remain a negative variance remainder of the year. PM did not prepare utility portion of budget.</t>
  </si>
  <si>
    <t xml:space="preserve">OVERBUDGET: water and sewer wasn't budgeted </t>
  </si>
  <si>
    <t xml:space="preserve">OVER-BUDGET: Due to higher than anticipated water usage. The property experienced a broken main drain in July that may have contributed to the increased use. </t>
  </si>
  <si>
    <t xml:space="preserve">POSITIVE VARIANCE: billed quarterly, not all bills received. </t>
  </si>
  <si>
    <t xml:space="preserve">br46382 </t>
  </si>
  <si>
    <t>NEGATIVE VARIANCE: Assumed customer, California WPD, would have utilities switched over.  DB request inputted until customer has utilities switched over.</t>
  </si>
  <si>
    <t>POSITIVE VARIANCE: Cass has not uploaded most recent bills.</t>
  </si>
  <si>
    <t>POSITIVE VARIANCE: Due to timing of water bills.</t>
  </si>
  <si>
    <t>POSITIVE VARIANCE: Due to 14705 E. 33rd and 14509 E. 33rd Place both properties on one water meter- usage needs to be split and billed back to 14705 E. 33rd.</t>
  </si>
  <si>
    <t xml:space="preserve">OVER-BUDGET:  Irrigation use has doubled due to equipment failure.  Miscellaneous repairs to sprinkler are on-going  </t>
  </si>
  <si>
    <t>OVER-BUDGET due to Wastewater Management expense- amortized amounts for all three months not budgeted.</t>
  </si>
  <si>
    <t>OVER-BUDGET due to utility company putting water account in owner's name due to prior TT leaving a 9K balance. New TT unable to transfer utility in their name.</t>
  </si>
  <si>
    <t xml:space="preserve">UNDERBUDGET: Dit of utility bill between br46465 and br46466. PM to review with the utility team for reclass. </t>
  </si>
  <si>
    <t xml:space="preserve">UNDER BUDGET:  Less than anticipated water usage for Q1.  </t>
  </si>
  <si>
    <t xml:space="preserve">OVER BUDGET:  More water usage than anticipated for Q1 2023.  </t>
  </si>
  <si>
    <t xml:space="preserve">OVER BUDGET:  More water usage than anticipated.  </t>
  </si>
  <si>
    <t xml:space="preserve">UNDER BUDGET: I don't know why this building is so under budget for water. </t>
  </si>
  <si>
    <t>UNDER-BUDGET: I don't know why this account is underbudget across the park.</t>
  </si>
  <si>
    <t>POSITIVE VARIANCE: Due to timing of Stormwater management expense (semi-annual)</t>
  </si>
  <si>
    <t xml:space="preserve"> OVER BUDGET - Actual 2022 utility costs were higher than budgeted creating a negative variance. Irrigation leak in Q1 caused a spike in usage.  </t>
  </si>
  <si>
    <t>POSITIVE VARIANCE: positive variance due to reversal of 2022 Q4 accruals.</t>
  </si>
  <si>
    <t>OVER-BUDGET: (7k) Per lease, tt to pay utilities directly. Will switch acct to DB in 2023 if tt does not take over as requested.</t>
  </si>
  <si>
    <t xml:space="preserve">POSITIVE VARIANCE: Due to timing issue with the accrual process. In addition, water costs are lower at this property. We completed a fire pump retro fit end of 2022 that significantly lowered the water usage and cost. </t>
  </si>
  <si>
    <t xml:space="preserve">UNDERBUDGET - Water was straight line budgeted, Expenses have been low to date, however Irrigation is be turned on in 2nd quarter, should balance out and be on track by the end of the year. </t>
  </si>
  <si>
    <t>POSTIVE VARIANCE:  YE reversing accrual is greater than actual.  Accrual based on warm Fall usage, actual based on winter usage.</t>
  </si>
  <si>
    <t>UNDER-BUDGET:  Water usage to exterior landscape areas reduced due to water restriction mandates.</t>
  </si>
  <si>
    <t>POSITIVE VARIANCE: Accruals reforecast to be more align with actual usage.</t>
  </si>
  <si>
    <t>OVER BUDGET: Underground Irrigation Line break was discovered causing high water usage.</t>
  </si>
  <si>
    <t>UNDER BUDGET -Water usage in 2022 is lower than the budgeted amount that was based on 2021 Actuals.</t>
  </si>
  <si>
    <t>POSITIVE VARIANCE - low actual water usage for Q1 - irrigation on low for rain season.</t>
  </si>
  <si>
    <t>UNDER BUDGET- 2021 accruals were over estimated compared to the 2021 actuals that posted in 2022.</t>
  </si>
  <si>
    <t xml:space="preserve"> UNDER BUDGET - Actual 2022 utility costs were lower than budgeted..</t>
  </si>
  <si>
    <t xml:space="preserve">UNDER BUDGET - water usage in 2022 was lower than the budgeted amount that was based on 2021 Actuals.  </t>
  </si>
  <si>
    <t>NEGATIVE VARIANCE: Over accrual of water service for the property. Landscape water was turned off due to the heavy &amp; frequent rain storms. Landscape Grounds are saturated.</t>
  </si>
  <si>
    <t>POSITIVE VARIANCE: Previous month accruals reversed greater than actuals.</t>
  </si>
  <si>
    <t>OVER BUDGET: Water usage higher than anticipated. Several irrigation leaks were identified and repaired as needed.</t>
  </si>
  <si>
    <t xml:space="preserve"> UNDER BUDGET - water usage in 2022 was lower than the budgeted amount that was based on 2021 Actuals.  </t>
  </si>
  <si>
    <t>OVER-BUDGET: Backflow preventer broke on building fire pump causing overflow of excess water from domestic water line. This incident caused increased water usage to the building for a few days in August 2022.  ($5K)</t>
  </si>
  <si>
    <t xml:space="preserve">UNDERBUDGET: Budget was based on previous years' water use which included an underground line break that was repaired and re-scaped to prevent further damage.    </t>
  </si>
  <si>
    <t xml:space="preserve">OVER BUDGET: Not sure why we are over budget.Not sure if it was under budgeted for or if there was a leak prior to taking the property. </t>
  </si>
  <si>
    <t xml:space="preserve">UNDER-BUDGET: not sure why this building came in under budget. </t>
  </si>
  <si>
    <t>UNDER-BUDGET: I don't know why this account is so under budget across the park.</t>
  </si>
  <si>
    <t>OVERBUDGET - INVESTIGATED THE HIGH WATER USAGE AT THE END OF 2022. THE BUILDING IS FULLY OCCUPIED. WILL CONTINUE TO INVESTIGATE WHY IT IS SO HIGH.</t>
  </si>
  <si>
    <t xml:space="preserve">OVER BUDGET: not sure why this PID saw such an increase for q1. </t>
  </si>
  <si>
    <t>UNDER BUDGET: CAM Water &amp; Sewer usage less than anticipated primarily due less irrigation water being used as a result of milder weather.</t>
  </si>
  <si>
    <t xml:space="preserve">OVER-BUDGET: Due to high than anticipated water usage furthered by the reveal of payable J-5482450 for $1,860 after cutoff. </t>
  </si>
  <si>
    <t>OVER BUDGET: CAM Water &amp; Sewer higher than anticipated primarily due to mainline water break.  Repairs have been completed.</t>
  </si>
  <si>
    <t>POSITIVE VARIANCE: March 2023 accruals are greater then actual due. March invoices processed in April 2023 period.</t>
  </si>
  <si>
    <t>NEGATIVE VARIANCE - Over accrual of water usage. Water usage reduced in landscape areas due to water restrictions mandated by supplier and City of Concord.</t>
  </si>
  <si>
    <t xml:space="preserve">br46349 </t>
  </si>
  <si>
    <t>OVER BUDGET - Due to timing of 10/22-12/22 invoices expensed in 2023.</t>
  </si>
  <si>
    <t xml:space="preserve">br46357 </t>
  </si>
  <si>
    <t>OVER BUDGET - Due to higher than anticipated water/sewer expenses.</t>
  </si>
  <si>
    <t>NEGATIVE VARIANCE: Timing Variance - Due to 12/01-01/04 Accrual. The post to offset the $7,322 &amp; $3,382 accrual has not taken place.</t>
  </si>
  <si>
    <t>OVER BUDGET - Due to unbudgeted expenses for water/sewer.</t>
  </si>
  <si>
    <t>OVER-BUDGET: Due to expense should be pro-rata share with all PID's at property (br46596-br46603). PM to verify allocation with Utility Ops.</t>
  </si>
  <si>
    <t>UNDER-BUDGET: Due to expense should be pro-rata share with all PID's at property (br46607-br46617). PM provided allocation to Utility Ops for correction.</t>
  </si>
  <si>
    <t>OVER-BUDGET: Due to common area water is only being applied to PID br46618. However, invoice amount should be allocated to PID br46618 &amp; br46619. PM to verify allocation with Utility Ops.</t>
  </si>
  <si>
    <t xml:space="preserve"> OVER BUDGET - water usage in 2022 was higher than the budgeted amount that was based on 2021 Actuals.  </t>
  </si>
  <si>
    <t xml:space="preserve"> UNDER-BUDGET: Actual utility costs were slightly lower than budgeted creating a positive variance. In addition, under accrual for months September to Current as accruals were reversed and not re-accrued.</t>
  </si>
  <si>
    <t>NEGATIVE VARIANCE: Charges are accrued no actual invoice at this time.</t>
  </si>
  <si>
    <t>NEGATIVE VARIANCE: Over accrual of water usage. Water usage was reduced due to water restriction mandates by the City of Benicia.</t>
  </si>
  <si>
    <t xml:space="preserve">UNDERBUDGET: Reduced usage due to CA water restrictions </t>
  </si>
  <si>
    <t>NEGATIVE VARIANCE: Assumed customers would takeover sewer/water bill.  Building has only 1 meter shared by both customers and will need to be paid via CAM.</t>
  </si>
  <si>
    <t xml:space="preserve">POSITIVE-VARIANCE due to 2022 utility credit applied. </t>
  </si>
  <si>
    <t>UNDER BUDGET due to 2022 utility credits.</t>
  </si>
  <si>
    <t>RECLASS: Due to water expense is not being allocated through all PID's. PM to review with Utility Ops to correct.</t>
  </si>
  <si>
    <t xml:space="preserve">POSITIVE VARIANCE: Billing cycle looks delayed, billing period is Nov 22- Jan 23. </t>
  </si>
  <si>
    <t>UNDER BUDGET - Irrigation and house water usage less than anticipated.</t>
  </si>
  <si>
    <t xml:space="preserve">OVER BUDGET - Major irrigation leak in July. Repaired. </t>
  </si>
  <si>
    <t>OVER BUDGET - Customer water usage high.</t>
  </si>
  <si>
    <t>UNDER BUDGET - Customer water usage came in lower than anticipated.</t>
  </si>
  <si>
    <t xml:space="preserve">OVER-BUDGET: Higher water/sewer expenses than anticipated. </t>
  </si>
  <si>
    <t>POSITIVE VARIANCE - December accruals over estimated actuals by approx $2K</t>
  </si>
  <si>
    <t>RECLASS: Due to common area water is only being applied to PID br46613. However, invoice amount should be allocated throughout all PID's at campus (br46607-br46617). PM to review with Utility Ops.</t>
  </si>
  <si>
    <t>UNDER-BUDGET: Due to common area water is only being applied to PID br46618. However, invoice amount should be allocated to PID br46618 &amp; br46619. PM to verify allocation with Utility Ops.</t>
  </si>
  <si>
    <t>OVER-BUDGET CAM account is offset by the budget incorrectly uploaded by corporate for 2022, budgeted DB Water &amp; Sewer</t>
  </si>
  <si>
    <t>OVER BUDGET: CAM Water &amp; Sewer usage higher than anticipated primarily due to higher than anticipated usage at the building.</t>
  </si>
  <si>
    <t xml:space="preserve">br46620 </t>
  </si>
  <si>
    <t>OVER-BUDGET: Due to expense should be pro-rata share with all PID's at property (br46620-br46629). PM to verify allocation with Utility Ops.</t>
  </si>
  <si>
    <t xml:space="preserve">OVERBUDGET for 2023 - Oct-Feb water invoices appear to have been processed for the first quarter of 2023. Account/Ledger/Water Department needs to be reviewed to ensure account has been brought up to date. </t>
  </si>
  <si>
    <t xml:space="preserve"> OVER BUDGET - CUSTOMER WATER USAGE HIGHER THAN ANTICIPATED. MAIN LINE PLUMBING LEAK. </t>
  </si>
  <si>
    <t>OVER BUDGET: Utility was more than anticipated in 2022.</t>
  </si>
  <si>
    <t>UNDER BUDGET: Utility was less than anticipated in 2022.</t>
  </si>
  <si>
    <t>UNDER BUDGET: Water usage lower than expected.</t>
  </si>
  <si>
    <t xml:space="preserve">REVIEW - Several Accruals, journal entries and reversals have created a positive variance. </t>
  </si>
  <si>
    <t>OVER-BUDGET: Higher water/sewer charges than anticipated.  Building fully occupied after budget completed.</t>
  </si>
  <si>
    <t>OVER-BUDGET -CAM account is offset by the budget incorrectly uploaded by corporate for 2022</t>
  </si>
  <si>
    <t>UNDER-BUDGET less than budgeted usage</t>
  </si>
  <si>
    <t>OVER-BUDGET;  In error, no expense was budgeted.</t>
  </si>
  <si>
    <t>UNDER-BUDGET less usage than budgeted</t>
  </si>
  <si>
    <t>UNDER BUDGET: CAM Water and Sewer less than anticipated primarily due to the customer taking over payments of the account.  PID is single-customer occupied.</t>
  </si>
  <si>
    <t xml:space="preserve">UNDER-BUDGET: not sure why this buiding is under budget for water. </t>
  </si>
  <si>
    <t xml:space="preserve">UNDER BUDGET: I don't know why this building is under budget. </t>
  </si>
  <si>
    <t>UNDER-BUDGET: Single tenant building customer pays water direct.</t>
  </si>
  <si>
    <t>UNDER BUDGET: CAM Water &amp; Sewer usage less than anticipated primarily due less irrigation water being used as a result of rainy weather.</t>
  </si>
  <si>
    <t xml:space="preserve">OVER-BUDGET: Leaking backflow and lift station leak caused excessive water use $8K, repairs are complete. </t>
  </si>
  <si>
    <t>RECLASS: journal entry for reclass was posted</t>
  </si>
  <si>
    <t>OVER-BUDGET: Water utility usage higher than anticipated.</t>
  </si>
  <si>
    <t>UNDER-BUDGET: Due budgeted amount was projected higher than its current water usage.</t>
  </si>
  <si>
    <t>UNDER-BUDGET: I have no idea why we are so under budget at this park.</t>
  </si>
  <si>
    <t xml:space="preserve">br46612 </t>
  </si>
  <si>
    <t>POSITIVE VARIANCE: Delayed utility billing for water. Journal entries with 2022 credits applied.</t>
  </si>
  <si>
    <t xml:space="preserve">OVER BUDGET - Usage increased Q1. </t>
  </si>
  <si>
    <t xml:space="preserve">br45312 </t>
  </si>
  <si>
    <t>OVER BUDGET - Usage exceeded budgeted amount YTD</t>
  </si>
  <si>
    <t>UNDER BUDGET - Budget not utilized YTD</t>
  </si>
  <si>
    <t>UNDER-BUDGET: ($7k) Corporate upload included meters servicing vacant suites. W&amp;S proportionate share expenses servicing vacancy have been coded to 57700000</t>
  </si>
  <si>
    <t xml:space="preserve">OVER BUDGET: Corporate upload did not include W&amp;S in 2022 budget. </t>
  </si>
  <si>
    <t>OVER-BUDGET due to slight increase in gallons used per month likely due to retiring labor post COVID and a $0.09 per gallon increase from the City of Reno for sewer</t>
  </si>
  <si>
    <t>OVER BUDGET - Usage YTD exceeded budgeted amount</t>
  </si>
  <si>
    <t>OVER BUDGET - Irrigation leaks caused usage spike.</t>
  </si>
  <si>
    <t>UNDER-BUDGET: Utility team over budgeted for water/sewer charges. We are currently under budget. Actuals are $3,464.42.</t>
  </si>
  <si>
    <t xml:space="preserve">NEGATIVE-VARIANCE: Due to timing as utility accruals/reversals are posting higher than actual usage. </t>
  </si>
  <si>
    <t xml:space="preserve">UNDER BUDGET: Due to the recent fire pump retrofit. The retrofit saves the building money by not pushing water into the parking lot. It cycles back through the pump.  </t>
  </si>
  <si>
    <t xml:space="preserve">UNDER BUDGET - Customer water usage came in lower than anticipated. </t>
  </si>
  <si>
    <t xml:space="preserve">OVER BUDGET - Customer water usage higher than anticipated. </t>
  </si>
  <si>
    <t>UNDER BUDGET - Budget utilized YTD</t>
  </si>
  <si>
    <t>OVER BUDGET - Increased water usage contributed to overage</t>
  </si>
  <si>
    <t>POSITIVE VARIANCE/UNDER BUDGET: Due to an incorrect/inflated budget for 2023 water/sewer and PY accrual reversals that posted in January 2023. We have only received (1) bill for 2023.</t>
  </si>
  <si>
    <t>NEGATIVE VARIANCE: Quarterly accrual hasn't been offset by reversals yet from 2022, causing this variance.</t>
  </si>
  <si>
    <t xml:space="preserve">OVER-BUDGET: I'm not sure why this wasn't budgeted for by the utilities team. </t>
  </si>
  <si>
    <t xml:space="preserve">OVER-BUDGET Water leak on property; Leak detection plumber searching for issue  </t>
  </si>
  <si>
    <t>UNDER BUDGET: Water usage reduced in landscape areas due to water restrictions mandated by supplier and City of Richmond.</t>
  </si>
  <si>
    <t xml:space="preserve">UNDERBUDGET: Due to an underground hydrant break. The utility company was estimating billing until repairs were completed. A re-assessment is underway and a wavier is in progress. </t>
  </si>
  <si>
    <t xml:space="preserve">bt46796 </t>
  </si>
  <si>
    <t>OVER-BUDGET: The 2023 budget does not have anything budgeted for 51220000 CAM Water &amp; Sewer.</t>
  </si>
  <si>
    <t>OVER-BUDGET: Irrigation leak caused water usage increase between 7/22-8/22/22, acct #00085174303108550004. WO# B9190774.</t>
  </si>
  <si>
    <t xml:space="preserve">UNDER BUDGET: CAM Water &amp; Sewer lower than budget primarily due to accounts being placed in customer's name rather than through landlord's name and used in CAM expenses. </t>
  </si>
  <si>
    <t>OVER-BUDGET: Budget was based off of inaccurate historical data. The water meter is split between BT46802 &amp; BT46803. The expense is no being allocated correctly between both bldgs. Acct 00085188203008940002</t>
  </si>
  <si>
    <t>UNDER-BUDGET: Usage below what I had budgeted in 2022, the customer, EDC, t0215202, had a significant decrease of employees that cut the staff in half.</t>
  </si>
  <si>
    <t>Over Budget - Actual costs higher than projected</t>
  </si>
  <si>
    <t>NEGATIVE VARIANCE: due timing as utility accruals/reversals are posting higher than actual usage.</t>
  </si>
  <si>
    <t xml:space="preserve">UNDER BUDGET: Due to an incorrect/inflated budget for 2023 water/sewer and PY accrual reversals that posted in January 2023. This GL is likely to remain under budget for the entire year as we have received a full three (3) months of expenses for Q1-2023.  </t>
  </si>
  <si>
    <t>OVER-BUDGET: Higher water/sewer charges than anticipated.  Building fully leased after budget was completed.</t>
  </si>
  <si>
    <t xml:space="preserve">OVER BUDGET - Customer usage higher and irrigation leaks. </t>
  </si>
  <si>
    <t>OVER BUDGET: Water use was not budgeted for this building, but they did have use for this year.</t>
  </si>
  <si>
    <t>UNDER BUDGET: Summer water use was low due to irrigation system not being utilized.</t>
  </si>
  <si>
    <t xml:space="preserve">OVER BUDGET - Usage higher than anticipated. </t>
  </si>
  <si>
    <t xml:space="preserve">UNDER BUDGET - Customer usage less than budgeted. </t>
  </si>
  <si>
    <t>OVER BUDGET - Customer water usage higher than anticipated.</t>
  </si>
  <si>
    <t>UNDER BUDGET: Water use over the summer was much lower than anticipated due to irrigation not being turned on.</t>
  </si>
  <si>
    <t xml:space="preserve">UNDER BUDGET - Water usage less than budgeted </t>
  </si>
  <si>
    <t xml:space="preserve">OVER BUDGET - Increased customer water/sewer usage   </t>
  </si>
  <si>
    <t>OVER BUDGET: Storm water/irrigation usage more than anticipated</t>
  </si>
  <si>
    <t>UNDER BUDGET - Did not utilize budgeted amount YTD.</t>
  </si>
  <si>
    <t>OVER BUDGET - Usage over budgeted amount</t>
  </si>
  <si>
    <t>OVER BUDGET - Usage over budgeted amount YTD</t>
  </si>
  <si>
    <t>UNDER BUDGET - Have not utilized budget YTD</t>
  </si>
  <si>
    <t>OVER BUDGET - Usage increased Q1</t>
  </si>
  <si>
    <t xml:space="preserve">OVER BUDGET - Higher usage than budgeted </t>
  </si>
  <si>
    <t>NEGATIVE VARIANCE: Unbudgeted emergency repair due to broken fire sprinkler pipe. This led to high water usage at the building for the quarter.</t>
  </si>
  <si>
    <t>NEGATIVE VARIANCE due timing as utility accruals/reversals are posting higher than actual usage.</t>
  </si>
  <si>
    <t>POSITIVE VARIANCE: Spigot locks were placed on all external spigot locks at the property to prevent unauthorized water use.</t>
  </si>
  <si>
    <t>OVER-BUDGET: Water/Sewer charges DB'd to TT.</t>
  </si>
  <si>
    <t>POSITIVE VARIANCE/UNDER-BUDGET: Due to an incorrect/inflated budget for 2023 water/sewer and PY accrual reversals that posted in January 2023. We have only received (1) bill for 2023.</t>
  </si>
  <si>
    <t>OVER-BUDGET: Leaking landscape and backflow contributed to high water usage. Repairs completed 12.2022</t>
  </si>
  <si>
    <t xml:space="preserve">OVER-BUDGET: Utilities were a corporate upload. Actuals exceed budget. </t>
  </si>
  <si>
    <t>UNDER BUDGET - Did not utilize budgeted amount for this GL.</t>
  </si>
  <si>
    <t>OVER BUDGET - Building has separate water meter, usage up over budgeted amount.</t>
  </si>
  <si>
    <t>UNDER-BUDGET: The tenant, t0222384, Southern Warehousing Distribution, Inc., put the account in their name. However, the meter services BT46795 &amp; BT46796.</t>
  </si>
  <si>
    <t xml:space="preserve">OVER-BUDGET: Budget was based off of one customer occupying 45% of the bldg. The building was 100% leased when Peco Pallet moved in, 2/01/22. </t>
  </si>
  <si>
    <t xml:space="preserve">RECLASS - This includes a storm drain account that should be split between all 3 buildings at this park. </t>
  </si>
  <si>
    <t>OVER BUDGET - Usage slightly over budget YTD</t>
  </si>
  <si>
    <t>NEGATIVE VARIANCE: This was corporate budget account, however there was approximately $7K of water/sewer unbudgeted expense from the domestic water main line break underground resulting in this variance.</t>
  </si>
  <si>
    <t>POSITIVE VARIANCE: Due to the 12/22 &amp; 1/23 water utility accrual reversals &amp; overages</t>
  </si>
  <si>
    <t xml:space="preserve">POSITIVE VARIANCE: Due to the 12/22 &amp; 1/23 water utility accrual reversals &amp; overages  </t>
  </si>
  <si>
    <t xml:space="preserve">bt45400 </t>
  </si>
  <si>
    <t xml:space="preserve"> OVER BUDGET: Water was not budgeted</t>
  </si>
  <si>
    <t>OVER BUDGET: Due to incorrect allocation between the two bldgs (bp40525) Water is shared</t>
  </si>
  <si>
    <t>NEGATIVE-VARIANCE: Due to timing as utility accruals/reversals are posting higher than actual usage.</t>
  </si>
  <si>
    <t>POSITIVE VARIANCE: Previous months accruals reversed greater than actuals, billings are every 2 months.</t>
  </si>
  <si>
    <t>NEGATIVE VARIANCE: Spigot locks were placed on all external spigot locks at the property to prevent unauthorized water use.</t>
  </si>
  <si>
    <t xml:space="preserve"> NEGATIVE VARIANCE: Building was scheduled to be vacant so utilities were not budgeted.</t>
  </si>
  <si>
    <t xml:space="preserve">UDER BUDGET the water accrual at year end was greater than January's expense.  </t>
  </si>
  <si>
    <t>NEGATIVE VARIANCE: Unauthorized usage of water.  Spigot locks were placed on all external spigot locks at the property to prevent unauthorized water use.</t>
  </si>
  <si>
    <t>POSITIVE VARIANCE: Current period is missing a month of water invoices, timing of invoice issue.  Account will reconcile.</t>
  </si>
  <si>
    <t xml:space="preserve">UNDER-BUDGET: CAM Water &amp; Sewer was less than budgeted primarily due to less than anticipated occupancy.  </t>
  </si>
  <si>
    <t>NEGATIVE VARIANCE - DUE TO ACCURAL OF DELAYED PAYMENT OF GAS BILL FOR 11/2022 AND 12/2022 AND 1/2023.</t>
  </si>
  <si>
    <t xml:space="preserve">OVER-BUDGET: Increase in water usage. Meter 15065703 &amp; 15066902. </t>
  </si>
  <si>
    <t xml:space="preserve">RECLASS - Storm drain account from br46811 to be reclassed. </t>
  </si>
  <si>
    <t>OVER-BUDGET: PAID WATER CHARGES FOR SEPT. 2021 THRU DEC. 2021 IN JANUARY 2022 FOR $3,964.</t>
  </si>
  <si>
    <t>Over-Budget: Small increase in water usage.</t>
  </si>
  <si>
    <t>Over-Budget: Invoices from 2021 paid in 2022.</t>
  </si>
  <si>
    <t>OVER BUDGET: Water base charge has increased 25% since 2022; higher usage has also resulted in higher tiered billing.</t>
  </si>
  <si>
    <t>UNDER BUDGET: Shared meter with Tampa 12, shared by PR portion for each tenant. Over budgeted the usage.</t>
  </si>
  <si>
    <t>NEGATIVE VARIANCE: Due to 2/2023 utility accruals.</t>
  </si>
  <si>
    <t>POSITIVE VARIANCE: Due to accrual reversal from December posted in January; current usage is still about 60% less than budgeted.</t>
  </si>
  <si>
    <t>OVER BUDGET: No water budgeted for fully occupied multi-tenant bldg. After meter/GL scrub, found out TT paying for water and not their electric. Fixed this issue and now there is an expense in the CAM Water GL.</t>
  </si>
  <si>
    <t>POSITIVE VARIANCE: Due to usage change in Q1</t>
  </si>
  <si>
    <t>UNDER BUDGET: Due to incorrect allocation between the two bldgs (bp40526) Water is shared.</t>
  </si>
  <si>
    <t>OVER BUDGET - Increased bill</t>
  </si>
  <si>
    <t>POSITIVE VARIANCE: Current period doesn't include 1 month of invoicing.  Account will reconcile by year end.</t>
  </si>
  <si>
    <t xml:space="preserve">POSITIVE VARIANCE: The water meter 001575115-0300894-0004 Domestic/Irrigation Service &amp; 00157512-22693000-0003 Firelane are shared meters between BT46802 &amp; BT46803. It appears the allocation is not being applied to BT46802; building 1 and the full expense amount is recorded on BT46803; building 2. </t>
  </si>
  <si>
    <t xml:space="preserve">bp40540 </t>
  </si>
  <si>
    <t xml:space="preserve">UNDERBUDGET: Utility team budgeted for water/sewer and the meter is in TT name.  </t>
  </si>
  <si>
    <t xml:space="preserve">UNDERBUDGET: Bills for Water &amp; Sewer direct billed to TT.  </t>
  </si>
  <si>
    <t>OVER BUDGET: Due to no budgeted funds for annual water/storm water for this bldg.</t>
  </si>
  <si>
    <t xml:space="preserve">OVER-BUDGET: Higher than anticipated water usage.  </t>
  </si>
  <si>
    <t xml:space="preserve">UNDER-BUDGET: Customer t0223965 space is still under construction and Customer has not occupied suite as anticipated resulting in favorable variance. </t>
  </si>
  <si>
    <t xml:space="preserve">OVER BUDGET - Water usage higher than budgeted </t>
  </si>
  <si>
    <t xml:space="preserve">UNDER BUDGET - Water usage lower than budgeted  </t>
  </si>
  <si>
    <t xml:space="preserve">OVER-BUDGET: CAM Water &amp; Sewer was higher than budgeted primarily due to an increase in anticipated utility expenses.   </t>
  </si>
  <si>
    <t xml:space="preserve">NEGATIVE VARIANCE: Timing Variance - ($3k) Franklin Township WTR bill for 6.24.22 - 9.26.22 period billed </t>
  </si>
  <si>
    <t>NEGATIVE VARIANCE - Due to accrual of delayed payment of water bill for 09/22 and 12/2022.</t>
  </si>
  <si>
    <t>NEGATIVE VARIANCE: variance includes 2022 Q4 billings.</t>
  </si>
  <si>
    <t>UNDER BUDGET actual water use is less than anticipated.</t>
  </si>
  <si>
    <t xml:space="preserve">UNDER BUDGET: Over half of the building has been vacant in Q1 due to tenant move-outs and new tenants not moving in yet; less usage than expected. </t>
  </si>
  <si>
    <t>OVER BUDGET: Unexpected high water bill in November. Did not trigger a notice from CASS. Bill has tapered back down for December.</t>
  </si>
  <si>
    <t>OVER BUDGET: No water budgeted</t>
  </si>
  <si>
    <t>OVER BUDGET: Water use more than anticipated in budget</t>
  </si>
  <si>
    <t>NEGATIVE VARIANCE: Q3 financials includes actual bill cycle for 7/26-9/20 that portion of  ($8.5k) was reclassed to DB in November financials. Q3 also includes accruals that will be reversed and reflected of similar reclass to DB when actual bill is available</t>
  </si>
  <si>
    <t>OVER-BUDGET: Higher than anticipated water consumption.</t>
  </si>
  <si>
    <t xml:space="preserve">bt45401 </t>
  </si>
  <si>
    <t>UNDER-BUDGET: Less usage than expected, budgeted by Utility Ops team.</t>
  </si>
  <si>
    <t>OVER-BUDGET: Corp Upload; Increase in expense due to increase in occupancy.</t>
  </si>
  <si>
    <t xml:space="preserve">OVER BUDGET due to two reasons: 1) timing of when invoices are received 2) accruals are more than actuals. Missing invoices for services as of 10/7/22 to 11/6/22. December charges will be part of 2023 expense. </t>
  </si>
  <si>
    <t>NEGATIVE VARIANCE ($865) - Accrual of 07/22 - 12/22 water &amp; sewer expenses.</t>
  </si>
  <si>
    <t>OVER BUDGET: Variance due to actual water usage slightly higher than expected and budgeted for 2022</t>
  </si>
  <si>
    <t>OVER-BUDGET: Water and sewer not budgeted.</t>
  </si>
  <si>
    <t xml:space="preserve">bp40566 </t>
  </si>
  <si>
    <t>OVER-BUDGET: 2022 YTD Water &amp; Sewer usage more then historical average ($11K)</t>
  </si>
  <si>
    <t>OVER-BUDGET:  TT took over paying account directly in 2022. Expense paid by landlord for 12/21 - 1/22 in transition error. ($3K)</t>
  </si>
  <si>
    <t>POSTIVIE-VARIANCE:  ($3K) Previous months accruals reversed. 2/23 to 3/23 charges posted in 4/2023 period</t>
  </si>
  <si>
    <t>UNDER-BUDGET: ALL UTILITIES ARE SET UP ON SUBMETERS AT THIS PROPERTY AND CUSTOMERS EACH PAY THEIR ACTUAL USAGE AS A DB TO THEIR ACCOUNT. RECLASSED FROM G/L 51220-000 TO G/L 56200-000.</t>
  </si>
  <si>
    <t xml:space="preserve">UNDER-BUDGET: PM scheduled budget for more usage than actual; unusually cold weather caused less water needed for foliage </t>
  </si>
  <si>
    <t>NEGATIVE VARIANCE:  Due to accrual for quarterly water billing. Accrual is higher than needed.</t>
  </si>
  <si>
    <t>OVER BUDGET: Development asset turned stabilized 11/1/2021. Property managed under Hampshire platform from 1/22 to 4/22. Transition issues from ownership platform mid year causing discrepancy in expenses and operating budget.</t>
  </si>
  <si>
    <t>UNDER-BUDGET due to less usage than anticipated.</t>
  </si>
  <si>
    <t>OVER BUDGET - Water usage was under-budgeted budgeted by utilities.</t>
  </si>
  <si>
    <t xml:space="preserve">    OVER BUDGET-Corporate upload used to create budget</t>
  </si>
  <si>
    <t xml:space="preserve">    OVER BUDGET- Corporate upload used for budget. Higher water usage than projected.</t>
  </si>
  <si>
    <t xml:space="preserve">POSITIVE VARIANCE: positive variance due to reversal of 2022 Q4 accruals in 2023 Q1. Additionally, wetter-than-anticipated winter weather led to a reduction in water use.  </t>
  </si>
  <si>
    <t>OVER-BUDGET: Utilities estimates entered by corporate.   Investigating possible domestic water leak.</t>
  </si>
  <si>
    <t xml:space="preserve">UNDER-BUDGET: Mainly due to reclassing 2022 expenses to DB.  </t>
  </si>
  <si>
    <t>OVER BUDGET - actual water exp lower than budget</t>
  </si>
  <si>
    <t>RECLASS: Submitted. 2.6k expenses from 51220-000 to 57700-060 Vacancy Water Sewer. Tt took over acct on commencement date 4/1. Expenses are for period bldg was vacant</t>
  </si>
  <si>
    <t xml:space="preserve">br47246 </t>
  </si>
  <si>
    <t>UNDER BUDGET: True Variance of ($537). December 2021 accrual reversal of ($2672) posted in January 2022, and December 2022 accrual of $484 reversed in January 2023 period - net accruals of ($2188) sitting on 2022 books; total expenses for 4QTRS was $1976.</t>
  </si>
  <si>
    <t>OVER-BUDGET: due to irrigation leak. Repairs are complete. Variance will continue to year end.</t>
  </si>
  <si>
    <t>POSITIVE VARIANCE - Higher water usage than anticipated, single TT being billed back through CAM W&amp;S</t>
  </si>
  <si>
    <t>OVER BUDGET: per CASS, 480% usage increase, however, Township of FF was previously billing based on estimated readings for 2021 thru 2Q2022 due to pandemic. An adjusted bill for $4948 was sent in 3Q2022 with much higher actual usage than townships estimates.</t>
  </si>
  <si>
    <t>UNDERBUDGET: Tenant water usage lower than anticipated</t>
  </si>
  <si>
    <t xml:space="preserve">UNDER-BUDGET: Lower than anticipated water usage.  </t>
  </si>
  <si>
    <t xml:space="preserve">UNDER-BUDGET: Mainly due to -$7,955 accrual reversal that posted to 2022's ledger.  </t>
  </si>
  <si>
    <t>OVER BUDGET. Actual expense higher than budgeted. Expense budgeted by Utility Team.</t>
  </si>
  <si>
    <t xml:space="preserve">POSITIVE VARIANCE - January 23 Accruals for 22 billing. </t>
  </si>
  <si>
    <t xml:space="preserve">POSITIVE VARIANCE - Negative accrual to offset 11/22 &amp; 12/22 billings </t>
  </si>
  <si>
    <t xml:space="preserve">OVER BUDGET  - Usage higher than projected </t>
  </si>
  <si>
    <t>OVER BUDGET- Underestimated water usage.</t>
  </si>
  <si>
    <t xml:space="preserve">POSITIVE VARIANCE- Budget entered as an annualized amount. </t>
  </si>
  <si>
    <t>OVER BUDGET-Water usage higher than anticipated.</t>
  </si>
  <si>
    <t>UNDER-BUDGET: Water usage in Q1 less than anticipated water usage based on historic data.</t>
  </si>
  <si>
    <t>UNDER BUDGET.  Lease signed for 200 so budget for water usage was increased.  Customer never occupied and is being evicted.  Variance to continue.</t>
  </si>
  <si>
    <t>OVER BUDGET:  2022 Budget was under budgeted</t>
  </si>
  <si>
    <t>UNDER-BUDGET: Lower than anticipated common area water usage.</t>
  </si>
  <si>
    <t xml:space="preserve">UNDER BUDGET: On average the monthly water usage was lower than historically.    </t>
  </si>
  <si>
    <t>OVER BUDGET:  actuals higher budget; March accruals much higher than prior actuals</t>
  </si>
  <si>
    <t>OVER BUDGET: Due to water leak.</t>
  </si>
  <si>
    <t>UNDER-BUDGET: CAM Water has not met contingencies to date, $4K. Working with Utility Team to identify.</t>
  </si>
  <si>
    <t>PERMANENT VARIANCE: PY reversal in 12/2021 reflecting in 01/2022.</t>
  </si>
  <si>
    <t>UNDER BUDGET. Actual expense lower than budgeted. New TT (Owens Corning) LCD=3/1/22.</t>
  </si>
  <si>
    <t>UNDER-BUDGET: due to period of lower occupancy during lease up. Variance will continue to year end.</t>
  </si>
  <si>
    <t>OVER-BUDGET: Slight overage due to irrigation leaks.</t>
  </si>
  <si>
    <t xml:space="preserve">OVER-BUDGET: Due to higher than anticipated water usage. LL locked the water spigots to keep customers from filling water tanks at the property's expense. </t>
  </si>
  <si>
    <t>OVER BUDGET:  Water consumption has been higher than anticipated.  Corporate upload.</t>
  </si>
  <si>
    <t>OVER BUDGET: Due to the water usage in the hot months of July, Aug &amp; Sept were under budgeted.</t>
  </si>
  <si>
    <t xml:space="preserve">    OVER BUDGET - Corporate upload used for 2022 budget</t>
  </si>
  <si>
    <t>POSITIVE VARIANCE - High water usage than anticipated, corporate upload utilized for GL.</t>
  </si>
  <si>
    <t xml:space="preserve">OVERBUDGET: More water use than budgeted. </t>
  </si>
  <si>
    <t>OVER-BUDGET: Budget built on actuals from prior year, which consisted of charges based on estimated usage. Current expense captures actual usage.</t>
  </si>
  <si>
    <t>OVER-BUDGET: (9k) Per lease, tt to pay utilities directly. Will switch acct to DB in 2023 if tt does not take over acct as requested</t>
  </si>
  <si>
    <t>OVER BUDGET: On average the monthly water usage was higher than historically.</t>
  </si>
  <si>
    <t xml:space="preserve">OVER BUDGET - Corporate upload used for budget. Higher water usage than anticipated. </t>
  </si>
  <si>
    <t xml:space="preserve">OVER BUDGET - Due to increased usage as the property is 100% occupied. </t>
  </si>
  <si>
    <t>UNDERBUDGET: Positive variance due to water usage and suite being vacant</t>
  </si>
  <si>
    <t xml:space="preserve">br47244 </t>
  </si>
  <si>
    <t xml:space="preserve">OVER BUDGET: 253% usage increase compared to 1Q22 period. Need to investigate this further. </t>
  </si>
  <si>
    <t xml:space="preserve">UNDER BUDGET: 2021 expenses were inflated due to $2534 in 2020 back billings for account #414002 being paid in June 2021. There has been a running credit on this account since 4Q2021, credit balance stands at ($1835) thru 10/1. </t>
  </si>
  <si>
    <t>UNDERBUDGET: Water usage less than expected.</t>
  </si>
  <si>
    <t>UNDER-BUDGET: Actual water usage less than included in 2022 budget due to limited information at budget creation.</t>
  </si>
  <si>
    <t>OVER-BUDGET  Due to accrual reversals in January 2022 as water account is DB.</t>
  </si>
  <si>
    <t>OVER BUDGET PM did not prepare utility portion of the budget.</t>
  </si>
  <si>
    <t>OVERBUDGET: water usage more than expected.</t>
  </si>
  <si>
    <t>OVER-BUDGET: Higher water/sewer charges than anticipated.</t>
  </si>
  <si>
    <t>POSITIVE VARIANCE: TIMING VARIANCE - WTR/SWR invoices have been issued for 2023 by township to date.</t>
  </si>
  <si>
    <t>UNDER-BUDGET: (3k) tt transferred acct to their name to pay directly</t>
  </si>
  <si>
    <t>NEGATIVE VARIANCE: $2,372 in 4Q 2021 expenses posted in January 2022</t>
  </si>
  <si>
    <t>OVERBUDGET: More water and sewer expenses than normal</t>
  </si>
  <si>
    <t xml:space="preserve">UNDER BUDGET: CASS analytics showing 40% YOY decrease in usage. Some of this can be attributed to Township doing estimated readings on multiple accounts in 2021, resulting in overcharging. Township issued a refund in the amount of $2396 in December.   </t>
  </si>
  <si>
    <t>OVERBUDGET: Negative variance due to more water usage than normal</t>
  </si>
  <si>
    <t xml:space="preserve">OVER BUDGET: Analytics showing 24% YOY increase in usage, partly due to Township billing account #419003 based on estimated readings for 2021 thru 2Q2022. Actual reading for 3Q showed much higher usage. </t>
  </si>
  <si>
    <t xml:space="preserve">NEGATIVE VARIANCE: Timing Variance - 4Q22 water/sewer invoiced 1/2023. March utility accrual of $4139 reversed in 4/2023 period. </t>
  </si>
  <si>
    <t>POSITIVE VARIANCE: 12/2022 accrual reversal of 4600 posted to 1/2023 period.</t>
  </si>
  <si>
    <t xml:space="preserve">OVER BUDGET: water/sewer expenses not budgeted in 2022 - not clear why as LL has been paying for water/sewer in prior years. </t>
  </si>
  <si>
    <t>NEGATIVE VARIANCE: $3048 in 4Q 2021 invoices posted in January 2022</t>
  </si>
  <si>
    <t>OVER BUDGET: True Variance of $2747. December 2021 accrual reversal of ($534) posted in January 2022, and December 2022 accrual of $3246 reversed in January 2023 period - net accruals of $2712; total expenses for 4QTRS was $4910. Significant YOY increase in 3Q usage - most likely due to irrigation being added this year for landscaping.</t>
  </si>
  <si>
    <t xml:space="preserve">UNDER BUDGET: 34% decreases in YOY usage. </t>
  </si>
  <si>
    <t xml:space="preserve">br47261 </t>
  </si>
  <si>
    <t xml:space="preserve">OVER BUDGET: 2022 billings by Township seemed to be based on estimated readings. First 2023 billing was based on actual meter reading and shows higher usage. </t>
  </si>
  <si>
    <t xml:space="preserve">OVER-BUDGET: (3k) Water Sewer expense higher than corporate upload. Additionally, we found one acct 2862-1 has not been paid since mid year 2022. Notified utility team to transfer to owner. Utility will be higher than budgeted due to additional account. </t>
  </si>
  <si>
    <t xml:space="preserve">UNDER-BUDGET: (4k) Tt took over acct and pays directly. Jan 2k payment returned as tt paid. </t>
  </si>
  <si>
    <t xml:space="preserve">OVER BUDGET: True Variance of $5588. December 2021 accrual reversal of -$5786.69 posted in January 2022 and December 2022 accrual of $7780 reversed in January 2023 period - net accruals of $1993 sitting on 2022 books; total cash paid out for 4QTRS is $26,646. Overall tracking for 13% YOY increase in usage, and 28% increase in cost/usage. </t>
  </si>
  <si>
    <t xml:space="preserve">NEGATIVE VARIANCE: Utility Ops have posted an accrual for Dec 2022 for the amount of $3762 based on a quarterly bill amount from 9/22-11/22. Since Dec 2022 will only need 1 month billing cycle the variance should be lower and inline with the budget amount once the utility bill is received.  </t>
  </si>
  <si>
    <t>UNDER BUDGET- Due to water restriction put in place by the County.</t>
  </si>
  <si>
    <t xml:space="preserve">OVER BUDGET-Excess water usage, mainline water break could have contributed to overage. </t>
  </si>
  <si>
    <t>POSITIVE VARIANCE- Budget was enter as an annualized amount.</t>
  </si>
  <si>
    <t>POSITIVE VARIANCE: Due to accrual overage that will be reversed out next month. Actual usage is more in line with budgeted numbers.</t>
  </si>
  <si>
    <t xml:space="preserve">OVER BUDGET - CAM water not budgeted in 2022 as it was previously customer paid.   </t>
  </si>
  <si>
    <t xml:space="preserve"> OVER BUDGET- Gas main construction required purging full system and caused later discovered leaks.   </t>
  </si>
  <si>
    <t>POSITIVE VARIANCE: December 2022 accrual reversal of $2877 posted in January 2023 period</t>
  </si>
  <si>
    <t>NEGATIVE VARIANCE - Expense was originally budgeted in DB W&amp;S as submeter readings are taken and billed back to each tenant at the building. Expense will be reclassed.</t>
  </si>
  <si>
    <t>OVER-BUDGET: Irrigation leaks exceeded budget contingencies to date. Repairs have been made</t>
  </si>
  <si>
    <t>NEG VARIANCE-Budget was straight-lined, should level out in 4th qtr.</t>
  </si>
  <si>
    <t>POSITIVE VARIANCE-Budget was annualized</t>
  </si>
  <si>
    <t>POSITIVE VARIANCE- Budget was annualized.</t>
  </si>
  <si>
    <t xml:space="preserve">br47369 </t>
  </si>
  <si>
    <t>POSITIVE VARIANCE: Delayed utility billing, budget has been updated to better reflect CAM Water &amp; Sewer usage.</t>
  </si>
  <si>
    <t xml:space="preserve">UNDERBUDGET: Water usage less than anticipated. </t>
  </si>
  <si>
    <t xml:space="preserve">OVERBUDGET: Temperatsure uses water for their operations and is direct billed monthly once the meter is read. </t>
  </si>
  <si>
    <t>OVER BUDGET. Actual expense higher than budgeted. Utility team creates budget.</t>
  </si>
  <si>
    <t>NEGATIVE VARIANCE: Water base charge has increased 25% since 2022; slightly higher usage has also resulted in higher tiered billing. March accrual reversal will bring down actuals to be more in line with budgeted numbers.</t>
  </si>
  <si>
    <t xml:space="preserve">OVERBUDGET: not budgted for in 2022 </t>
  </si>
  <si>
    <t>OVER BUDGET: Fully occupied and fully staffed buildings, more money should be budgeted for these buildings. Backflow leak and FDC leak also caused much higher water usage in Q3.</t>
  </si>
  <si>
    <t xml:space="preserve">NEGATIVE VARIANCE: Increase water usage to maintain the landscaping.  </t>
  </si>
  <si>
    <t>OVER BUDGET:  Due to Water/sewer being under budget by $5K based on prior usage history combined with exceptionally hot, dry summer that resulted in higher than average irrigation usage.</t>
  </si>
  <si>
    <t>RECLASS: There's (1) main meter at the property that services both buildings. Bills should be split br40656 (41%) &amp; br40657 (59%). Reclass submitted.</t>
  </si>
  <si>
    <t>UNDER-BUDGET: Water usage has not met contingencies to date.</t>
  </si>
  <si>
    <t>UNDER-BUDGET: Water Utility usage less than anticipated.</t>
  </si>
  <si>
    <t xml:space="preserve">br47363 </t>
  </si>
  <si>
    <t xml:space="preserve">OVER-BUDGET: Water &amp; Sewer usage higher than budgeted. Budget numbers not in line with historical. </t>
  </si>
  <si>
    <t>POSITIVE VARIANCE: Balto. City invoicing not received yet</t>
  </si>
  <si>
    <t xml:space="preserve">POSTIVE VARIANCE: Water bills only received through 2/2/23. Will receive next bill at the end of April 2023. </t>
  </si>
  <si>
    <t>NEGATIVE VARIANCE - Actual expenses are greater than budget to-date. There are high user tenants in the building.</t>
  </si>
  <si>
    <t xml:space="preserve">Positive VARIANCE: water bills billed quarterly not all received </t>
  </si>
  <si>
    <t>OVER BUDGET - Due to CAM Water &amp; Sewer costs more than anticipated.</t>
  </si>
  <si>
    <t xml:space="preserve">UNDER-BUDGET: Due to less water/sewer needs as the property was 75% vacant during Q1. </t>
  </si>
  <si>
    <t xml:space="preserve">POSITIVE VARIANCE: Timing Variance – accruals to actuals. </t>
  </si>
  <si>
    <t xml:space="preserve">UNDER-BUDGET: Due to the property being 100% vacant during Q1. </t>
  </si>
  <si>
    <t xml:space="preserve">OVER-BUDGET: Unexpected water/sewer costs due to weather events. </t>
  </si>
  <si>
    <t xml:space="preserve">UNDER BUDGET: Have not received water &amp; sewer bills for February or March. </t>
  </si>
  <si>
    <t>OVER BUDGET: Storm water due to inclement weather.</t>
  </si>
  <si>
    <t xml:space="preserve">OVER-BUDGET: Water and sewer higher than anticipated. </t>
  </si>
  <si>
    <t xml:space="preserve">UNDER-BUDGET: Water and sewer lower than anticipated. </t>
  </si>
  <si>
    <t xml:space="preserve">OVER-BUDGET: Water and sewer budgeted as DB but put into CAM. Single tenant building. </t>
  </si>
  <si>
    <t>UNDER-BUDGET: CAM Water and Sewer has not met contingencies to date.</t>
  </si>
  <si>
    <t>OVER-BUDGET: Working with Utility Team to determine if budget needs to be adjusted, $8K over.</t>
  </si>
  <si>
    <t>OVER-BUDGET: Leaking backflow led to excessive water use which exceeded budget contingencies to date.</t>
  </si>
  <si>
    <t>OVER BUDGET: Water / Sewer for 2022 was not budgeted correctly and has been modified for 2023 budget.</t>
  </si>
  <si>
    <t xml:space="preserve"> OVER BUDGET: Sewer / Water under budgeted for 2022 but has been adjusted for 2023.</t>
  </si>
  <si>
    <t xml:space="preserve">OVERBUDGET: More water use than budgeted causing unfavorable variance. Utility team did not budget anything in this category. </t>
  </si>
  <si>
    <t>OVER-BUDGET: Due to unbudgeted CAM water &amp; sewer charges. **The account is shared between 1920  &amp; 1930 Rochester, but is only assigned to 1930 - bt40652 in Cass.</t>
  </si>
  <si>
    <t xml:space="preserve">OVER BUDGET - budget was entered as NB Vacancy due to former tenants expiration.  New tenant took possession in 2022. </t>
  </si>
  <si>
    <t xml:space="preserve">OVERBUDGET: More utility use than budgeted. </t>
  </si>
  <si>
    <t>OVER BUDGET - water usage higher due to new tenant moving into vacant unit.</t>
  </si>
  <si>
    <t>UNDER BUDGET: Positive variance in the 2022 budget due to the Water/Sewer budget being overstated.</t>
  </si>
  <si>
    <t>POSITIVE VARIANCE: Timing Variance - Q1 actuals to accrual.</t>
  </si>
  <si>
    <t>POSITIVE VARIANCE: Variance due to over accrual in January and reversal in February.  Budget as per actuals from 2022.</t>
  </si>
  <si>
    <t>OVER-BUDGET: Higher than anticipated water and sewer charges.</t>
  </si>
  <si>
    <t xml:space="preserve">OVERBUDGET: Negative variance due to water usage </t>
  </si>
  <si>
    <t xml:space="preserve">UNDERBUDGET: Positive variance due water and sewer usage </t>
  </si>
  <si>
    <t xml:space="preserve">OVER-BUDGET: Nov. &amp; Dec. 2021 utilities paid in Q1 2022. </t>
  </si>
  <si>
    <t>POSITIVE VARIANCE: Due to accrual reversal in January for work completed in 2022.</t>
  </si>
  <si>
    <t xml:space="preserve">UNDER BUDGET due to water meter put into TT name half way through the year </t>
  </si>
  <si>
    <t>OVER BUDGET: historically billed back in CAM, but now single TT with Volvo leasing entire building; PM team working with TT to transfer to their name asap; no budget for 2023 as should be transferred to TT name.</t>
  </si>
  <si>
    <t>OVER BUDGET - Water usage higher than expected due to new tenant.</t>
  </si>
  <si>
    <t>POSITIVE VARIANCE: initial budget based on 25% occupancy; bldg has since leased to 50% occupancy with more consumption - to address with reforecasting budget</t>
  </si>
  <si>
    <t>bp47404b</t>
  </si>
  <si>
    <t>RECLASS: IPS is single TT, so water needs to be transferred to their name - to be reclassed to DB until transferred</t>
  </si>
  <si>
    <t xml:space="preserve">OVER BUDGET- Gas main construction required purging full sysrem and caused later discovered leaks.   </t>
  </si>
  <si>
    <t>OVERBUDGET- Gas main construction required purging full system and caused later discovered leaks.</t>
  </si>
  <si>
    <t>RECLASS: Caracole MO 2/28/22, so all expenses need reclass to Vacancy-Water NB from 3/1 to 10/3 - starting 10/4 new lease with Triangle Warehouse, so DB effective 10/4, with TT transferring to TT name per lease; accrual higher than actual and to be reversed</t>
  </si>
  <si>
    <t xml:space="preserve">OVERBUDGET: more cost then what was budgeted at acquisition </t>
  </si>
  <si>
    <t xml:space="preserve"> Over budget: Usage higher than anticipated  </t>
  </si>
  <si>
    <t>UNDER BUDGET: less usage than anticipated</t>
  </si>
  <si>
    <t>UNDER BUDGET-Water savings due to water restriction put in place from drought conditions.</t>
  </si>
  <si>
    <t xml:space="preserve">UNDER BUDGET - Due to Water &amp; Sewer costs less than anticipated. </t>
  </si>
  <si>
    <t xml:space="preserve">OVER-BUDGET: Current year includes Nov &amp; Dec from PY ($2400), invoicing is quarterly from utility company, thereby always creating YE variances for us.  It also seems that this was under-budgeted by CASS. </t>
  </si>
  <si>
    <t>UNDER BUDGET: YTD hosts water usage higher than budgeted by CASS.</t>
  </si>
  <si>
    <t>OVER BUDGET due to Jurupa Water Srvc District payment made  in March and May of 2022</t>
  </si>
  <si>
    <t xml:space="preserve">UNDERBUDGET: Less water usage than expected. </t>
  </si>
  <si>
    <t xml:space="preserve">OVER BUDGET: Some 2022 invoicing on the 2023 report. </t>
  </si>
  <si>
    <t xml:space="preserve">OVER BUDGET: Single Tenant facility and customer now has water/sewer in their name. </t>
  </si>
  <si>
    <t xml:space="preserve">OVER-BUDGET: Water/sewer more than budgeted. Revised budget in 2023. </t>
  </si>
  <si>
    <t>POSITIVE VARIANCE due to timing of utility invoice</t>
  </si>
  <si>
    <t>OVER-BUDGET: 2021 costs in 2022. Usage budgeted under actual costs.</t>
  </si>
  <si>
    <t>OVERBUDGET: More utility issues than budgeted. No water and sewer was budgeted</t>
  </si>
  <si>
    <t xml:space="preserve">br40968 </t>
  </si>
  <si>
    <t>OVER BUDGET: Water/Sewer charges more than anticipated for 2022.</t>
  </si>
  <si>
    <t xml:space="preserve"> OVER BUDGET: Development asset turned stabilized 11/1/2021. Property managed under Hampshire platform from 1/22 to 4/22. Transition issues from ownership platform mid year causing discrepancy in expenses and operating budget.  </t>
  </si>
  <si>
    <t>RECLASS:  submeter reconciliation will DB the overage to Piedmont Springs</t>
  </si>
  <si>
    <t>OVER BUDGET: Water/Sewer higher than expected due to storm water from snow events</t>
  </si>
  <si>
    <t xml:space="preserve"> Under budget: Less than anticipated usage  </t>
  </si>
  <si>
    <t>UNDER BUDGET due to meter put in customer's name in April 2022</t>
  </si>
  <si>
    <t>NEGATIVE VARIANCE:  over accrual</t>
  </si>
  <si>
    <t>POSITIVE-VARIANCE: (4k) Twp water sewer account is inactive in CASS. Working with utility team to update and process 3k of Open invoices.</t>
  </si>
  <si>
    <t xml:space="preserve"> OVER BUDGET: Expense not budgeted in 2022. Link acquired portfolio 07/2021.</t>
  </si>
  <si>
    <t xml:space="preserve">OVER BUDGET: 2022 Invoices included with the total. </t>
  </si>
  <si>
    <t xml:space="preserve">UNDER BUDGET: Due to the Lease stating the TT is responsible for the water to the building. </t>
  </si>
  <si>
    <t>UNDER BUDGET - Due to Water &amp; Sewer costs than anticipated.</t>
  </si>
  <si>
    <t>OVER-BUDGET: Water utility costs came in over anticipated budget amount</t>
  </si>
  <si>
    <t>UNDER-BUDGET: Lower than budgeted water usage.</t>
  </si>
  <si>
    <t>OVER BUDGET: Hight water usage due to broken sprinkler head.</t>
  </si>
  <si>
    <t>OVERBUDGET: Unfavorable variance due to more water usage than expected</t>
  </si>
  <si>
    <t>OVER BUDGET: Usage underestimated.</t>
  </si>
  <si>
    <t xml:space="preserve">NEGATIVE VARIANCE due to budgeting error; underestimated water/sewer consumption for this building. </t>
  </si>
  <si>
    <t xml:space="preserve">OVER BUDGET:  More than anticipated water usage for Q1 than originally projected.  </t>
  </si>
  <si>
    <t xml:space="preserve">OVER BUDGET:  More than anticipated water/sewer usage than projected.  </t>
  </si>
  <si>
    <t>UNDER BUDGET: Budget was not accurate for 2022 but has been adjusted for 2023.</t>
  </si>
  <si>
    <t xml:space="preserve">OVER-BUDGET: Previous single-tenant building and customer paid water/sewer. </t>
  </si>
  <si>
    <t>OVER BUDGET: Water / Sewer not budgeted correctly. Has been modified for 2023.</t>
  </si>
  <si>
    <t>OVER BUDGET: Water / Sewer budget incorrect. Modified for 2023 budget.</t>
  </si>
  <si>
    <t>OVER-BUDGET: Sept/October very high. Having water hydrostatic test performed for possible leak 11/2022.</t>
  </si>
  <si>
    <t>RECLASS: Balance needs to be reclassed to 56200-000 DB Water &amp; Sewer as the tenant is responsible.</t>
  </si>
  <si>
    <t>UNDER BUDGET: Usage less than anticipated. 2022 budget prepared by prior owner.</t>
  </si>
  <si>
    <t>UNDER BUDGET: Budget based on PY; adj. has been made in 2023 budget</t>
  </si>
  <si>
    <t>UNDER BUDGET: Usage less than anticipated for water/sewer. Budget will carry a positive variance the remainder of the year.</t>
  </si>
  <si>
    <t>OVER Budget: Water/sewer more than budgeted</t>
  </si>
  <si>
    <t xml:space="preserve">OVER BUDGET: Due to confusion with customer. We adjusted their CAM since we attempted to move their water/sewer billings to Direct Bill and have the Customer switch over into their name, which was not successful. We have come to an agreement that we will go back to billing the water/sewer as a part of CAM and not have it handled separately.  </t>
  </si>
  <si>
    <t>UNDER-BUDGET: Due to no budget set up for water/sewer. Billing has been consistent.</t>
  </si>
  <si>
    <t>POSITIVE VARIANCE: (3k) Q4 invoices not yet received.</t>
  </si>
  <si>
    <t xml:space="preserve">OVER BUDGET: Did not calculate water bill correctly at this asset.   </t>
  </si>
  <si>
    <t xml:space="preserve">UNDER BUDGET - CUSTOMER WATER USAGE LESS THAN ANTICIPATED. </t>
  </si>
  <si>
    <t>OVER BUDGET due to Acquisition budget over-estimating utility use and straight-lining all utilities to 51280-000. Only w/s is paid by LL</t>
  </si>
  <si>
    <t xml:space="preserve">OVER-BUDGET: Nothing budgeted to this account. </t>
  </si>
  <si>
    <t xml:space="preserve">NEGATIVE VARIENCE:  Accounting is over accruing for water. </t>
  </si>
  <si>
    <t xml:space="preserve">OVER-BUDGET: 2021 Q4 water/sewer expenses paid in 1/22. Historical utility data for property not available.  </t>
  </si>
  <si>
    <t>OVER-BUDGET: (22k) Acq budget did not capture water sewer expenses. Water Sewer paid by Ll for multi tt bldg.</t>
  </si>
  <si>
    <t>UNDER BUDGET - Due to change from previous owner billing water via CAM, we switched to DB in 2022.</t>
  </si>
  <si>
    <t>UNDER BUDGET - Due to Water &amp; Sewer needs less than anticipated.</t>
  </si>
  <si>
    <t>OVER BUDGET due to Acquisition budget straight-lining all utilities to 51280-000</t>
  </si>
  <si>
    <t xml:space="preserve">Over budget - experienced several leaks since August 2022, coming from the vacuum breaker attached to domestic backflow. </t>
  </si>
  <si>
    <t>OVER BUDGET: $6400 Variance due to posting of actual bill in Q1-2023  for 5/2/22-11/4/22 period in addition to posted accruals</t>
  </si>
  <si>
    <t>OVER BUDGET: Extremely high water usage; City and SMS Plumbers have been dispatched multiple times reporting no signs of leaks. Suspension is water being stolen from fire hydrants. Engaged FLS vendor to install locks on the hydrants.</t>
  </si>
  <si>
    <t>POSITIVE variance due to use.  Building has been largely vacant for later half of 2022 resulting in less use.</t>
  </si>
  <si>
    <t xml:space="preserve">OVER-BUDGET: CAM Water &amp; Sewer was higher than budgeted as the expense was not included with the 2022 operating budget.  </t>
  </si>
  <si>
    <t>NEGATIVE VARIANCE: High water pressure reported. Developer installed water pressure reducer on March 22, 2023. We should see less water consumption going forward.</t>
  </si>
  <si>
    <t xml:space="preserve">OVER-BUDGET: Nothing budgeted for water/sewer expenses. </t>
  </si>
  <si>
    <t>NEGATIVE VARIANCE: Due to accrual overages from 1/2023.</t>
  </si>
  <si>
    <t>OVER BUDGET - Increased usage Q1</t>
  </si>
  <si>
    <t xml:space="preserve">OVER BUDGET:  TT was not paying water bill, so we transferred into LL name and now bill back via CAM Water/Sewer.  </t>
  </si>
  <si>
    <t>UNDER-BUDGET: Water bills have been consistent. Acquisitions budget higher than actuals.</t>
  </si>
  <si>
    <t xml:space="preserve">OVER BUDGET: Variance due to 2022 budget ($0); corrected in 2023 for LLs portion </t>
  </si>
  <si>
    <t xml:space="preserve">NEGATIVE VARIANCE:  Prior months water/sewer invoice  (July-Jan) paid in 2023 ($5.8K).  </t>
  </si>
  <si>
    <t>OVER BUDGET - Sept - Dec bills paid in Q1</t>
  </si>
  <si>
    <t xml:space="preserve">RECLASS: From br41389 for water &amp; sewer expenses which total roughly $4,775.00. In addition, the utility team has been contacted to correct coding going forward.  </t>
  </si>
  <si>
    <t xml:space="preserve">bt41425 </t>
  </si>
  <si>
    <t xml:space="preserve">UNDER BUDGET-Truck yard, not developed yet, budget amount annualized.  </t>
  </si>
  <si>
    <t>UNDER BUDGET - removal of accrual in Jan</t>
  </si>
  <si>
    <t>UNDER BUDGET due to meter being put in customer name in April 2022</t>
  </si>
  <si>
    <t>UNDER BUDGET - Usage lower than expected.</t>
  </si>
  <si>
    <t>NEGATIVE-VARIANCE ($2,713) - 2022 water expenses not available to accurately capture water &amp; sewer expenses.</t>
  </si>
  <si>
    <t>UNDER-BUDGET:  Actuals are less than budget.</t>
  </si>
  <si>
    <t xml:space="preserve">OVER-BUDGET: THIS PROPOERTY HAS (1) WATER METER AND (2) CUSTOMERS, THEY ARE SUPPOSED TO BE DB THEIR PRO-RATA SHARE FOR THE WATER. I AM WORKING WITH THE UTILITY OPS TEAM TO GET THESE ISSUES CORECTED.  </t>
  </si>
  <si>
    <t>Under estimated budget.</t>
  </si>
  <si>
    <t>NEGATIVE VARIENCE:  For some reason water was not budgeted for this location.</t>
  </si>
  <si>
    <t>UNDER BUDGET: Water usage expected actuals is coming less than what was projected</t>
  </si>
  <si>
    <t>POSITVE VARIANCE: CRRUA water company changed water meter on February 21, 2023 due to non-functioning meter. We should see normal consumption in March billing.</t>
  </si>
  <si>
    <t>UNDER-BUDGET: reversals and accruals skewing number, actual cost around $2000 for Q1.</t>
  </si>
  <si>
    <t xml:space="preserve">OVER-BUDGET: 2 quarterly of invoice paid in Q1 totaling $3800. </t>
  </si>
  <si>
    <t>UNDER-BUDGET: Due to reversal of 2022 Prior year accruals.</t>
  </si>
  <si>
    <t xml:space="preserve">NEGATIVE VARIANCE: Customer putting utility into their name. </t>
  </si>
  <si>
    <t xml:space="preserve">POSITIVE VARIANCE due to budgeting error from acquisition.  </t>
  </si>
  <si>
    <t>OVER BUDGET - NO MONEY BUDGETED IN ERROR</t>
  </si>
  <si>
    <t>POSITIVE VARIANCE--due to increased vacancy in the building in 2022.</t>
  </si>
  <si>
    <t xml:space="preserve">Positive Variance: Utility budgeted in straight line for the year. Did not take in to consideration season. Winter weather resulted in lower usage as no more watering for landscape.    </t>
  </si>
  <si>
    <t xml:space="preserve">UNDER BUDGET - Water usage lower than expected. </t>
  </si>
  <si>
    <t xml:space="preserve">OVER-BUDGET: Acquisition budget did not capture utility expenses. </t>
  </si>
  <si>
    <t>POSITVE VARIANCE: Several irrigation repairs have been made in the last couple of months, plus it's set on winter schedule.</t>
  </si>
  <si>
    <t>Under-Budget: Acquisition budget anticipated cost of gas, further monitoring is needed to understand usage.</t>
  </si>
  <si>
    <t>UNDER BUDGET: Water usage was less than anticipated.</t>
  </si>
  <si>
    <t>POSITIVE VARIANCE: Q4 Invoice Not received - timing issue. MM</t>
  </si>
  <si>
    <t>NEGATIVE VARIANCE--Accrual reversal.</t>
  </si>
  <si>
    <t>OVER-BUDGET: Due to irrigation leaks that were repaired in May and October.</t>
  </si>
  <si>
    <t>UNDER BUDGET: Lower water expense than anticipated.</t>
  </si>
  <si>
    <t>POSITVE VARIANCE-Accruals-Payables: CASS INFORMATION SYSTEMS, INC. (v0012749)  P-1282767  CASS00000170075 2,700 CITY OF GARLAND 0056674600000760 12/01/2022 01/03/2023 09291423/  CASS INFORMATION SYSTEMS, INC. (v0012749)  P-1282767  CASS00000170075 2,711   CITY OF GARLAND 0056674600000760 12/01/2022 01/03/2023/CASS INFORMATION SYSTEMS, INC. (v0012749)  P-1327472  CASS00000180618 2,733   CITY OF GARLAND 0056674600000760 01/03/2023 02/03/2023 09291423/CASS INFORMATION SYSTEMS, INC. (v0012749)  P-1327472  CASS00000180618 2,685   CITY OF GARLAND 0056674600000760 01/03/2023 02/03/2023</t>
  </si>
  <si>
    <t xml:space="preserve">POSITIVE VARIENCE - Variance due to late invoices.  </t>
  </si>
  <si>
    <t xml:space="preserve">OVER-BUDGET: Due to increase in usage during summer months when building was fully occupied. </t>
  </si>
  <si>
    <t>UNDEBUDGET: Positive variance due to less water usage than budgeted.</t>
  </si>
  <si>
    <t>UNDER-BUDGET: less use with the higher vacancy.</t>
  </si>
  <si>
    <t>POSITIVE VARIANCE: under-budget due to lower usage because of vacancy.</t>
  </si>
  <si>
    <t>UNDER-BUDGET: large customer still WFH and not using as much water as budgeted.</t>
  </si>
  <si>
    <t xml:space="preserve">NEGATIVE VARIANCE: Domestic backflow was leaking but has been repaired. </t>
  </si>
  <si>
    <t>OVERBUDGET: More water use than budgeted.</t>
  </si>
  <si>
    <t xml:space="preserve">POSITIVE VARIANCE: Due to non-accrual of water bills since July 2022. </t>
  </si>
  <si>
    <t>Over budget - various leaks found during fall irrigation audits resulting in high consumption. Working on repairing irrigation system during winter. Will be placing a claim with El Paso Water as they can issue a credit on leak adjustment after repairs have been made.</t>
  </si>
  <si>
    <t>Over budget - Yardi 2022 budget is not a true representation of amount being billed to tenant. Tenant is being billed 2021 CAM expenses.</t>
  </si>
  <si>
    <t>Over budget - underestimated costs for 2022. 2021 actuals were over $10K.</t>
  </si>
  <si>
    <t xml:space="preserve">POSITIVE VARIANCE: Due to non-receipt of water bills since acquisition. </t>
  </si>
  <si>
    <t>POSITIVE VARIANCE: missing 3 water bills; will get with Utility dept. to correct.</t>
  </si>
  <si>
    <t>UNDERBUDGET: not all bills are in the system.  Also note, bills come in bi-monthly, but not all accounts are in through Feb.</t>
  </si>
  <si>
    <t xml:space="preserve">OVER BUDGET: Due to a drastic increase in water usage. Plumber has been asked to investigate and provide assessment with pricing for any recommended/necessary repairs. </t>
  </si>
  <si>
    <t>OVER BUDGET - Due to unbudgeted CAM Water &amp; Sewer costs.</t>
  </si>
  <si>
    <t xml:space="preserve">POSTIVE VARIANCE: driver is accruals from prior months due due to timing of invoices </t>
  </si>
  <si>
    <t>OVER BUDGET due to unforeseen increase in water bill</t>
  </si>
  <si>
    <t>NEGATIVE VARIANCE-Prior Owner entry, WSSC water bill was not billed for 8 months  $21K.</t>
  </si>
  <si>
    <t>POSITIVE VARIANCE: positive variance due to reversal of 2022 Q4 accruals in 2023 Q1. Additionally, wetter-than-anticipated winter weather led to a reduction in water use.</t>
  </si>
  <si>
    <t>UNDER-BUDGET of $8k due to less water usage</t>
  </si>
  <si>
    <t>OVER-BUDGET: Water/Sewer budgeted under GL 51280-000 Utilities-Other but coded against GL 51220-000. Increase in usage attributed to (2) sewer back ups in September &amp; October that have since been repaired.</t>
  </si>
  <si>
    <t>NEGATIVE VARIANCE: Accruals on account for anticipated bills not yet reversed causing credit balance.</t>
  </si>
  <si>
    <t>UNDER-BUDGET: Less water usage across whole property.</t>
  </si>
  <si>
    <t>OVER BUDGET: USPS initially had 1 meter in their name until 6/1/22 when they moved out of half the building; LL placed acct in LL name effective 6/1/22 due to multi-TT building; PM team working on how to address billing back share to USPS as lease amend. may be required - New TT moves in to vacancy around Jan or Feb of 2023, pending completion of LTI that has begun.</t>
  </si>
  <si>
    <t>UNDER BUDGET: lower water usage than budgeted.</t>
  </si>
  <si>
    <t>UNDERBUDGET - haven't met contingencies in original PSB Budget. Possible GL Scrub. Need to see why no invoices are being coded here. Possibly coded to br44316. Will do GL reclass if necessary.</t>
  </si>
  <si>
    <t>OVER BUDGET due to 2022 Q4 invoices</t>
  </si>
  <si>
    <t xml:space="preserve">UNDER BUDGET: Usage is below budgeted anticipated cost. </t>
  </si>
  <si>
    <t>OVER-BUDGET: Acquired property after budget was submitted. Actuals are over $3k.</t>
  </si>
  <si>
    <t xml:space="preserve">RECLASS: To br41390 for water &amp; sewer expenses which total roughly $4,775.00. In addition, the utility team has been contacted to correct coding going forward. Finally, this GL will appear to be under budget after these changes have been made until accruals/reversals are corrected based on correct coding. </t>
  </si>
  <si>
    <t>OVER BUDGET due to 10/07/2022 01/06/2023 billing cycles</t>
  </si>
  <si>
    <t>POSITIVE VARIANCE: 2022 water bills were reversed from GL from 9/28/22 - 11/2/22 causing the positive variance.</t>
  </si>
  <si>
    <t>UNDER BUDGET: accruals higher than actual usage.</t>
  </si>
  <si>
    <t>NEGATIVE VARIANCE due to water invoices from 7/8/22-10/7/22 been paid in January.</t>
  </si>
  <si>
    <t>POSITIVE VARIANCE--related to increased vacancy in 2022.</t>
  </si>
  <si>
    <t>UNDER-BUDGET: water usage lower than budgeted; water turned off due to irrigation leak issues.</t>
  </si>
  <si>
    <t xml:space="preserve">POSITIVE VARIANCE due to actuals being less than budgeted. </t>
  </si>
  <si>
    <t>OVER BUDGET - Water usage higher than expected.</t>
  </si>
  <si>
    <t>POSITIVE VARIANCE: Due to $15k credit posted in January. 3 mos. paid to date.  MM</t>
  </si>
  <si>
    <t>UNDER-BUDGET:  less water usage</t>
  </si>
  <si>
    <t>OVER-BUDGET by $3k due to increased water usage</t>
  </si>
  <si>
    <t>UNDERBUDGET: I see bills thru Feb.  Bills come in bi monthly.</t>
  </si>
  <si>
    <t>UNDER BUDGET: Increased rain fall for the year, irrigation still off. More vacancy with less usage.</t>
  </si>
  <si>
    <t>POSITIVE VARIANCE--Customer Edifice skipped in 08/2022 resulting in less water and sewer usage.</t>
  </si>
  <si>
    <t>UNDER-BUDGET:  Less water usage.</t>
  </si>
  <si>
    <t>UNDER-BUDGET Water usage has decreased during this calendar year.</t>
  </si>
  <si>
    <t>POSITIVE VARIANCE--Due to a credit of on the WSSC account. Also, building is not occupied resulting in water savings.</t>
  </si>
  <si>
    <t>NEGATIVE VARIANCE of $7k due to higher water use</t>
  </si>
  <si>
    <t>POSITIVE VARIANCE: Previous month budgeted accruals showing greater than YTD accrual amounts</t>
  </si>
  <si>
    <t>POSITIVE VARIANCE: Accruals for Jan and March higher than actuals.</t>
  </si>
  <si>
    <t>POSITVE VARIANCE:  Timing Variance - water bills not yet reflected.</t>
  </si>
  <si>
    <t xml:space="preserve">POSITIVE VARIANCE: not sure if we have received all of the bills for Q1, plus I think we are seeing some savings due to extra rain, but could see more watering in the summer if restrictions are removed. </t>
  </si>
  <si>
    <t xml:space="preserve">UNDER BUDGET - tenant move outs with heavy water use, irrigation off for extended period due to weather. </t>
  </si>
  <si>
    <t>Unfavorable variance, actual usage</t>
  </si>
  <si>
    <t>RECLASS: Five Star Noodle monthly water BBK reclass needed: DJ</t>
  </si>
  <si>
    <t>Overbudget - Accruals are more than actuals.</t>
  </si>
  <si>
    <t xml:space="preserve">UNDERBUDGET - Actual water use YTD is lower than budgeted.  </t>
  </si>
  <si>
    <t xml:space="preserve">br44314 </t>
  </si>
  <si>
    <t>UNDER BUDGET due to 2023 Q1 invoices</t>
  </si>
  <si>
    <t xml:space="preserve">br44320 </t>
  </si>
  <si>
    <t>UNDER-BUDGET of $26k due to less water usage</t>
  </si>
  <si>
    <t>OVER-BUDGET - PSB utility accrual.</t>
  </si>
  <si>
    <t>July water accrual and invoices paid in arrears.</t>
  </si>
  <si>
    <t>UNDER-BUDGET: Water was budgeted higher based on 2019-2021 annualized average. Actuals for 2022 are lower.</t>
  </si>
  <si>
    <t>POSITIVE VARIANCE: 2 mos paid, timing issue of March invoice. MM</t>
  </si>
  <si>
    <t>UNDER-BUDGET:  Less water usage</t>
  </si>
  <si>
    <t xml:space="preserve">POSITIVE VARIANCE - need utility ops accrual review, excessive UG leaks last year, positive balance is wrong. </t>
  </si>
  <si>
    <t>OVER BUDGET: November accrual double what was budgeted.</t>
  </si>
  <si>
    <t>OVER-BUDGET:  Higher water usage.  Need to investigate cause.</t>
  </si>
  <si>
    <t>RECLASS: from br42219 to br44220 as customer in br44219 pays for all utilities directly with vendor.</t>
  </si>
  <si>
    <t xml:space="preserve"> OVER BUDGET due to 2022 Q4 invoices</t>
  </si>
  <si>
    <t xml:space="preserve">NEGATIVE VARIANCE - GL is flatlined with inflated price from multiple underground leaks and fire main rupture in 2022, UG repairs and wet Q1 lead to neg var. </t>
  </si>
  <si>
    <t>POSITIVE VARIANCE: Due to delay in when water bills are received. Expect to incur the budgeted cost.</t>
  </si>
  <si>
    <t>UNDER-BUDGET - Less employees in the offices due to holidays.</t>
  </si>
  <si>
    <t xml:space="preserve">OVER-BUDGET: over budget during transition of utility bills from PSB to Link. </t>
  </si>
  <si>
    <t>UNDER-BUDGET: accruals are not correct.  Both electric and water are on one invoice and not being allocated properly.  I am unable to see the invoices so cannot initiate a re-class.</t>
  </si>
  <si>
    <t>NEGATIVE VARIANCE: due to - March accrual. Also experienced savings due to irrigation shut-offs during consistent rains</t>
  </si>
  <si>
    <t>Overbudget - Journal entries (accruals) are higher than actuals as actuals range from $350-850.</t>
  </si>
  <si>
    <t>OVERBUDGET - large accruals skewing the numbers. Not sure where actuals are so I can get a true variance.</t>
  </si>
  <si>
    <t>UNDER BUDGET: Less water was used during cooler months.</t>
  </si>
  <si>
    <t xml:space="preserve">NEGATIVE VARIANCE: Due to timing of prior year invoices expensed due to timing of payment posted. Delay from utility company processing invoices. </t>
  </si>
  <si>
    <t>POSITIVE VARIANCE--Less water usage due to two vacancies occurring at the end of 2022.</t>
  </si>
  <si>
    <t>NEGATIVE VARIANCE - landscaping water off for extended time, UG repairs in 2022, fewer tenants</t>
  </si>
  <si>
    <t xml:space="preserve">UNDER BUDGET - weather related and 2mo billing cycle variance, irrigation off longer than last year due to weather. </t>
  </si>
  <si>
    <t>OVERBUDGET: The property is a recent acquisition, and utility accruals carried over are to be reviewed.</t>
  </si>
  <si>
    <t>POSITIVE VARIANCE due to over accrual and reversal of water bills</t>
  </si>
  <si>
    <t>UNDER-BUDGET by $6k due to less water usage</t>
  </si>
  <si>
    <t>UNDER BUDGET: usage less than budgeted due to new users and change of use.</t>
  </si>
  <si>
    <t xml:space="preserve">POSTIVE VARIANCE: Due to less water usage from vacancy. </t>
  </si>
  <si>
    <t>NEGATIVE VARIANCE: Due to YTD accruals actuals being more than the YTD budgeted accruals.</t>
  </si>
  <si>
    <t>UNDER BUDGET: Due to missing invoices for (6) accounts with service periods starting 8/11/2022 to date. Note: Not able to verify accruals that are off set / not balancing out. Only can view invoices currently in CASS system. When reviewing PSB prior owner, 12 month statement, charges reflected are all accruals, not payables. Not exactly sure what invoices are outstanding with the exception of the ones above.</t>
  </si>
  <si>
    <t>UNDER BUDGET: water usage lower than budgeted/accrued.</t>
  </si>
  <si>
    <t>UNDER-BUDGET: budget based on 2019-2021 annualized average; this budgeted amount is higher than actual</t>
  </si>
  <si>
    <t>OVERBUDGET - mapping issue with PSB to Link transfer of budget</t>
  </si>
  <si>
    <t>OVER-BUDGET: CAM Water &amp; Sewer actual expenses higher than budgeted.</t>
  </si>
  <si>
    <t>POSITIVE VARIANCE: Due to quarterly billing schedule from Miami Dade Water &amp; Sewer.</t>
  </si>
  <si>
    <t>POSITIVE VARIENCE - Late Invoices</t>
  </si>
  <si>
    <t>OVERBUDGET - Water usage is higher than budgeted.  Will investigate potential water leak or tenant using water and add a submeter.</t>
  </si>
  <si>
    <t>OVER-BUDGET: CAM Gas higher than anticipated due to an increase in both rates and usage.  Usage is increased due to unseasonably cold winter weather.</t>
  </si>
  <si>
    <t>UNDER BUDGET - actual gas exp higher than budgeted</t>
  </si>
  <si>
    <t>RECLASS:  Gas invoices for Strukmyer (t0010180) and Cintas Corporation (t0010190).</t>
  </si>
  <si>
    <t xml:space="preserve">OVERBUDGET: CAM gas not budgeted for in 2022, budgeted to DB Gas instead. </t>
  </si>
  <si>
    <t xml:space="preserve">UNDER-BUDGET: All spaces occupied. FLS-LL Room inside customer space so no CA Gas needed. </t>
  </si>
  <si>
    <t>OVER-BUDGET: Budget assumption was not correct.  NB vacancy gas was itemized.  The building is not separately metered .</t>
  </si>
  <si>
    <t>OVER BUDGET: Tenants to not pay utilities. Due to this, we will have a variance as we pay for utilities for entire building and bill tenants through CAM.</t>
  </si>
  <si>
    <t>OVER-BUDGET: Corporate upload incorrect and severely underbudget.  This is a multi-tenant building that is not fully separately metered and Customers are billed back by pro-rata.</t>
  </si>
  <si>
    <t>UNDER BUDGET: $14k Had utility meters traced and updated accordingly to vacancies and tenant occupied suites.</t>
  </si>
  <si>
    <t>UNDER BUDGET: Budgeting error. No CAM gas at property.</t>
  </si>
  <si>
    <t xml:space="preserve">OVER BUDGET: Due to Hubbell Lighting move out and 1225 becoming vacant and Hubbell used to be responsible for utilities and building expenses. </t>
  </si>
  <si>
    <t>RECLASS - There is no gas that serves a common area. This expense will be DB to Universal Building Supply.</t>
  </si>
  <si>
    <t>RECLASS: Gas expenses are specific to vacant space, unit 00500. Reclass expense to 57700-000 ($4,651)</t>
  </si>
  <si>
    <t xml:space="preserve">OVER BUDGET- Propane for Cambridge unit, funds originally budgeted under fuel. </t>
  </si>
  <si>
    <t xml:space="preserve">OVER BUDGET: Move vacancies than anticipated  </t>
  </si>
  <si>
    <t>UNDER BUDGET: No budget needed for CAM Gas. The building is fully occupied.</t>
  </si>
  <si>
    <t xml:space="preserve">NEGATIVE VARINACE: accrual entry </t>
  </si>
  <si>
    <t xml:space="preserve">NEGATIVE VARIANCE: Accruals higher than actuals, budget numbers provided by utility team do not match historical data which are traditionally higher in the winter months. </t>
  </si>
  <si>
    <t xml:space="preserve">NEGATIVE VARIANCE-to be coded to DB based on vendor investigation to gas line assignments </t>
  </si>
  <si>
    <t xml:space="preserve">OVERBUDGET - General monthly Gas bill is 25,000 plus, only $789 was budgeted per month. Expect the customers will be direct billed their own usage by May's invoice, due to split of the system. </t>
  </si>
  <si>
    <t>OVER-BUDGET: Related to more than anticipated usage and  natural gas cost increases during the year.</t>
  </si>
  <si>
    <t xml:space="preserve">OVERBUDGET: more gas than anticipated </t>
  </si>
  <si>
    <t xml:space="preserve">UNDER-BUDGET: Customer pays for gas directly. FLS equipment inside of space. </t>
  </si>
  <si>
    <t>UNDER BUDGET  - The budgeted gas expenses are a direct bill and have been reclassed.</t>
  </si>
  <si>
    <t xml:space="preserve">OVER-BUDGET: (3k) Gas expense higher than corporate upload. Single meter multi tt bldg. </t>
  </si>
  <si>
    <t>OVER BUDGET - Due to CAM Gas not budgeted for 2022. Confirmed there is natural gas powered equipment in all tenant spaces. Confirmed through ID plans this gas meter controls the house panel for the building not a specific customer suite.</t>
  </si>
  <si>
    <t>RECLASS</t>
  </si>
  <si>
    <t xml:space="preserve">UNDER-BUDGET: Space was occupied as of 05/2022. </t>
  </si>
  <si>
    <t xml:space="preserve">UNDER-BUDGET due to incorrect budgeting which assumed CAM gas when all gas should have been direct billed </t>
  </si>
  <si>
    <t>RECLASS: 51230-000 CAM Gas to 57770-030 NB Vacancy Gas. Space was vacant</t>
  </si>
  <si>
    <t>OVER BUDGET: House Gas usage more than anticipated</t>
  </si>
  <si>
    <t xml:space="preserve">NEGATIVE VARIANCE due to costs for the management office gas.  </t>
  </si>
  <si>
    <t>RECLASS: Gas expenses to be billed back to customer.</t>
  </si>
  <si>
    <t xml:space="preserve">UNDER-BUDGET: Single TT building. Used less gas than budgeted. Gas to be transferred to TT name in 2023. </t>
  </si>
  <si>
    <t>OVER-BUDGET: Unbudgeted gas.</t>
  </si>
  <si>
    <t xml:space="preserve">NEGATIVE VARIANCE due to utilities that should have been reclassed to (NB) Vacancy Utilities; Will need to remove this from 2022 CAM Rec. </t>
  </si>
  <si>
    <t xml:space="preserve">UNDER-BUDGET: No LL gas meter. </t>
  </si>
  <si>
    <t>GL does not show any charges in this account for 2023.</t>
  </si>
  <si>
    <t>UNDER BUDGET - IN TT NAME</t>
  </si>
  <si>
    <t>UNDER BUDGET:  All gas is paid by customers.  Should not have been budgeted in CAM.</t>
  </si>
  <si>
    <t>OVER BUDGET - SHOULD BE IN TT NAME WORKING ON ADJ</t>
  </si>
  <si>
    <t>RECLASS:  Gas service for Display Source Alliance, LLC (Suite 300) needs to be reclassed to DB Gas.</t>
  </si>
  <si>
    <t>UNDER BUDGET : Gas is tenant responsibility and budgeted in error.</t>
  </si>
  <si>
    <t>UNDER-BUDGET due to CAM Gas reclass to NB Gas.  No CAM Gas pass thru in CO. All units have meters and no common area equipment is powered with gas.</t>
  </si>
  <si>
    <t xml:space="preserve">OVER BUDGET: Prior tenant was self-performer and maintained all utilities. Gas was not budgeted for and more than anticipated. </t>
  </si>
  <si>
    <t xml:space="preserve">POSITIVE VARIANCE: Tenant is responsible for utilities as they occupy the entire building. </t>
  </si>
  <si>
    <t xml:space="preserve">NEGATIVE VARIANCE: Accruals for DB GAS are posted here before we receive the information on DB from OSC. </t>
  </si>
  <si>
    <t xml:space="preserve">RECLASS: TT need put gas into their name directly. PM will reclass to DB Utility </t>
  </si>
  <si>
    <t>RECLASS: No CAM GAS pass thru in Colorado. DB KEX- unit A1 for all gas expenses.</t>
  </si>
  <si>
    <t>OVER-BUDGET due to higher usage than anticipated.</t>
  </si>
  <si>
    <t>UNDER BUDGET: Budget is overstated compared to actual monthly cost. Additionally, Consolidated Electrical Distributors, Inc. lease commenced 2.01.2022 and the customer has taken over all utilities as they now occupy the entire building.</t>
  </si>
  <si>
    <t>OVER-BUDGET:  Gas not budgeted.</t>
  </si>
  <si>
    <t>RECLASS: Gas expense should never be posted under CAM GAS. All units are separately metered. Vacant gas expense- code to NB-Gas.</t>
  </si>
  <si>
    <t>UNDER-BUDGET due to CAM GAS amount budgeted, but not incurred.  CAM GAS actuals should always be $0 in Colorado. Units are direct metered and no common area equipment requires gas.</t>
  </si>
  <si>
    <t xml:space="preserve">OVER-BUDGET: not sure why this account is so over budget. Possible that utilities team under budgeted. </t>
  </si>
  <si>
    <t>NEGATIVE VARIANCE - reclass was previously done in 04/2022. Multiple CAM gas accounts should be allocated as a DB to tenant or vacancy utilities. All accounts have been DB to the customer and placed in customer name.</t>
  </si>
  <si>
    <t>OVER-BUDGET - due to colder winter months and natural gas is used for heat. IBEX took over two suites in the building using more heat causing a variance increase.</t>
  </si>
  <si>
    <t xml:space="preserve">OVERBUDGET - It appears Gas was not budgeted for 2023. </t>
  </si>
  <si>
    <t>UNDER-BUDGET: ($11k) Corporate upload included meters servicing vacant suites. Gas expenses servicing vacancy have been coded to 57700030</t>
  </si>
  <si>
    <t xml:space="preserve">RECLASS: I believe accounts that don't belong to this PID are being coded here. Will need to work with Utilities to confirm. </t>
  </si>
  <si>
    <t>RECLASS - vacant space utility needs reclass to NB account. Actual costs $10K.</t>
  </si>
  <si>
    <t xml:space="preserve">OVER-BUDGET: due to unexpected lengthy cold season which prompted high usage; PM will also need to reallocate to multiple buildings in portfolio </t>
  </si>
  <si>
    <t>OVER-BUDGET: Reclass error - should be DB to appropriate TT.</t>
  </si>
  <si>
    <t>OVER-BUDGET: Reclass error - should be DB to correct TT.</t>
  </si>
  <si>
    <t>OVER-BUDGET: Reclass error - should be NB utilities prior to TT occupying suite.</t>
  </si>
  <si>
    <t>RECLASS: 51230-000 CAM Gas for Strategic Equipment LLC Tenant (TT ID t0215911) in the amount of $7,076 to DB 56200-060 GAS</t>
  </si>
  <si>
    <t xml:space="preserve">UNDER BUDGET - Gas usage less than budgeted </t>
  </si>
  <si>
    <t>OVER BUDGET  - DB t0221899 - still sending reminder to tenant to place utility in ther name</t>
  </si>
  <si>
    <t>NEGATIVE VARIANCE ($3k)  - Timing of gas bill from 11/2022 and 12/2022 processed for payment in 1/2023.</t>
  </si>
  <si>
    <t>NEGATIVE VARIANCE: due to accruals being much higher than previous months actuals, need to be adjusted to match actuals.</t>
  </si>
  <si>
    <t xml:space="preserve">UNDER BUDGET - 2022 gas budgeted as CAM expense but all accounts in customer names paid direct by customers.   </t>
  </si>
  <si>
    <t>UNDER-BUDGET: Building separately metered. Meter 4241597 transferred to Customer entity (t0221199)</t>
  </si>
  <si>
    <t>OVER BUDGET - Usage higher than budgeted</t>
  </si>
  <si>
    <t>NEGATIVE VARIANCE  ($6K) - Timing of gas bill from 11/2022 and 12/2022 processed for payment in 1/2023.</t>
  </si>
  <si>
    <t>NEGATIVE VARIANCE ($20k) - Timing of gas bill from 11/2022 and 12/2022 processed for payment in 1/2023.</t>
  </si>
  <si>
    <t>UNDER-BUDGET: Incorrectly budgeted for 2022; no CAM Gas charges apply.</t>
  </si>
  <si>
    <t>OVER-BUDGET: NO BUDGET FIGURE WAS ENTERED FOR THE GAS UTILITY ACCOUNT AND IT WAS NOT CAUGHT ON THE Q1 REFORECAST BECAUSE IT DID NOT MEET THE THRESHOLD; UTILITY TEAM HAS BEEN ADVISED OF ISSUE.</t>
  </si>
  <si>
    <t xml:space="preserve">OVER-BUDGET: INVOICES FOR 11/2021 &amp; 12/2021 WERE PAID IN THE AMOUNT OF $12,346 IN THE MONTH OF JANUARY 2022. </t>
  </si>
  <si>
    <t xml:space="preserve">OVER-BUDGET: DUE TO THE TIMING OF THE GAS BILL CHARGES FROM 11/2022 &amp; 12/2022 WERE PAID IN 2023.  </t>
  </si>
  <si>
    <t>UNDER-BUDGET: ALL UTILITIES ARE SET UP ON SUBMETERS AT THIS PROPERTY AND CUSTOMERS EACH PAY THEIR ACTUAL USAGE AS A DB TO THEIR ACCOUNT. RECLASSED FROM G/L 51230-000 TO G/L 56200-060.</t>
  </si>
  <si>
    <t>UNDER BUDGET - GAS NOW IN TT NAMES, NOT IN CAM</t>
  </si>
  <si>
    <t>UNDER BUDGET: Gas consumption is less than anticipated due to customer not yet occupying the premises. Corporate upload.</t>
  </si>
  <si>
    <t xml:space="preserve">UNDER BUDGET: Reversal of utilities accrued for last year. </t>
  </si>
  <si>
    <t>UNDER-BUDGET: TT transferred gas account to their name and now pay direct. ($5K)</t>
  </si>
  <si>
    <t>UNDER BUDGET budget error.  Building is 100% occupied by Artistic Southern.  They pay directly for gas.</t>
  </si>
  <si>
    <t>UNDER BUDGET: Gas budgeted for property but would be coded to NB; not CAM. Variance will continue to year end.</t>
  </si>
  <si>
    <t>NEGATIVE VARIANCE: gas to be reclassed to DB for Winsoon.</t>
  </si>
  <si>
    <t xml:space="preserve">UNDER-BUDGET: All gas accounts under TT names. </t>
  </si>
  <si>
    <t>OVER BUDGET - CAM Gas not budgeted for in 2022.</t>
  </si>
  <si>
    <t xml:space="preserve">UNDER-BUDGET: Leased vacant space. </t>
  </si>
  <si>
    <t>RECLASS - DB Gas, Clarity Enterprises Inc.( t0222933 ) suite 150 bldg 800 ATMOS Account 4045615054 / Aurora Operations, Inc.( t0218639 ) suite 200 ATMOS Accounts 4037084143 &amp; 4040339979</t>
  </si>
  <si>
    <t xml:space="preserve">br47172 </t>
  </si>
  <si>
    <t xml:space="preserve">    UNDER BUDGET - Corporate upload to create budget. TTs hold gas accounts</t>
  </si>
  <si>
    <t xml:space="preserve">OVER-BUDGET: Did not budget gas for 2022 at this property. </t>
  </si>
  <si>
    <t xml:space="preserve">UNDERBUDGET: no CAm gas </t>
  </si>
  <si>
    <t>UNDER BUDGET:  All customers have gas service in their name.</t>
  </si>
  <si>
    <t xml:space="preserve">POSITIVE VARIANCE: Due to reclassing all tenant gas service out of CAM and into DB GL. </t>
  </si>
  <si>
    <t>OVERBUDGET: Gas was not budgeted correctly.Gas is CAM</t>
  </si>
  <si>
    <t>Access land - gas should be billed to br40687</t>
  </si>
  <si>
    <t>RECLASS: Gas expenses are for vacant suite, 1715.</t>
  </si>
  <si>
    <t xml:space="preserve">OVERBUDGET: Positive variance due to gas usage </t>
  </si>
  <si>
    <t xml:space="preserve">OVER-BUDGET: Variance due to prior year periods included. </t>
  </si>
  <si>
    <t>OVER-BUDGET:  (12K) Corp upload did not capture gas expense for multi tenant, single shared meter bldg.</t>
  </si>
  <si>
    <t>RECLASS: Caracole MO 2/28/22, so all expenses need reclass to Vacancy-Gas NB from 3/1 to 10/3 - starting 10/4 new lease with Triangle Warehouse, so DB effective 10/4, with TT transferring to TT name per lease; accrual higher than actual and to be reversed</t>
  </si>
  <si>
    <t xml:space="preserve">OVER-BUDGET due to higher usage than anticipated.  </t>
  </si>
  <si>
    <t xml:space="preserve">RECLASS: Due to 100% vacancy, Gas utility is being coded to CAM. Will be reclassed to NB. </t>
  </si>
  <si>
    <t xml:space="preserve">NEGATIVE VARIANCE: Invoice is from 2021 when the space was vacant. </t>
  </si>
  <si>
    <t xml:space="preserve">RECLASS: Gas amount for vacancy, suite 2040. Amount to be reclassed to vacant utilities. </t>
  </si>
  <si>
    <t xml:space="preserve"> Positive variance due to less gas usage than budget. Budgeted amount based on 2022 actuals with vacancy utilities in wrong account before reclass</t>
  </si>
  <si>
    <t xml:space="preserve">OVER-BUDGET: Related to the increased cost of natural gas and colder temperatures - water tower specific.  </t>
  </si>
  <si>
    <t xml:space="preserve">UNDER-BUDGET: Due to reclassed gas utility to DB, as tenant gas was coded to CAM. </t>
  </si>
  <si>
    <t xml:space="preserve">RECLASS: Vacancy Gas is being coded to CAM GL. </t>
  </si>
  <si>
    <t xml:space="preserve">UNDER BUDGET - Several charges were being billed to br40688 access land instead. </t>
  </si>
  <si>
    <t>UNDER BUDGET - Due to gas bills being direct paid by the new tenant.</t>
  </si>
  <si>
    <t>RECLASS: 9,907 needs to be reclassed to GL code56200-060. This was DB to tenant and tenant has paid. Tenant has put the gas in their name now.</t>
  </si>
  <si>
    <t>RECLASS: reclass to either vacancy gas and/or DB to new TT; no CAM gas for this site.</t>
  </si>
  <si>
    <t xml:space="preserve">RECLASS: Expenses should be coded to NB Vacancy Utilities. Have completed reclass spreadsheet. </t>
  </si>
  <si>
    <t xml:space="preserve">RECLASS required:  There should be $0 in CAM Gas.  All usage is sub metered.  The delta is leakage, not CAM.  PM working with accounting to resolve.  </t>
  </si>
  <si>
    <t xml:space="preserve">OVER BUDGET - Due to unbudgeted CAM Gas needs.  </t>
  </si>
  <si>
    <t>NEGATIVE-VARIANCE: Utility usage lower than anticipated.</t>
  </si>
  <si>
    <t>RECLASS required:  There should be $0 in CAM Gas.  All usage is sub metered.  The delta is leakage, not CAM.  PM working with accounting to resolve.</t>
  </si>
  <si>
    <t>UNDER-BUDGET: Positive variance due to Gas utility needs less than budget, tenant gas was being coded to CAM, but has now been reclassed to DB.</t>
  </si>
  <si>
    <t>UNDER-BUDGET: Due to TT occupying full building but only operating out of (1) suite, resulting in less gas usage.</t>
  </si>
  <si>
    <t xml:space="preserve"> Under budget: 2022 budget based on vacancy expenses; building is fully occupied  </t>
  </si>
  <si>
    <t xml:space="preserve">RECLASS: This should be moved to 57700-030 [NB] Gas Vacancy. </t>
  </si>
  <si>
    <t>OVER-BUDGET: Acquisition budget did not capture utility expense</t>
  </si>
  <si>
    <t xml:space="preserve">RECLASS: Balance needs to be reclassed to 56200-060 DB Gas as the tenant is responsible.  </t>
  </si>
  <si>
    <t>OVER BUDGET:  More than anticipated gas usage due to inclement weather and cost increases in gas/oil.</t>
  </si>
  <si>
    <t xml:space="preserve">NEGATIVE VARIANCE: An audit of property/meters to make adjustments in Q2, if needed. </t>
  </si>
  <si>
    <t>OVER-BUDGET: Vacancy utility charges switched to NB.</t>
  </si>
  <si>
    <t xml:space="preserve">NEGATIVE VARIANCE: Accrual for the unit as a vacant suite. The suite is now occupied and the tenant pays the utility. </t>
  </si>
  <si>
    <t xml:space="preserve">OVER BUDGET: Due to vacancy </t>
  </si>
  <si>
    <t>POSITIVE VARIANCE: There are no CAM Gas accounts at this property. The DB Gas account information was budgeted under this GL incorrectly. The $374 posted to this account is an accrual that should have also hit DB Gas..</t>
  </si>
  <si>
    <t>POSITIVE VARIANCE-Should be re-classed, no gas usage in common area.</t>
  </si>
  <si>
    <t>UNDER BUDGET - GAS IN TT's NAME</t>
  </si>
  <si>
    <t xml:space="preserve">OVER BUDGET:  More than anticipated gas usage due to inclement weather and cost increases in gas/oil.  </t>
  </si>
  <si>
    <t>OVER-BUDGET: 2023 budget was under estimated. Texas Gas increased rates in January 2023.</t>
  </si>
  <si>
    <t>UNDER BUDGET: less than anticipated usage</t>
  </si>
  <si>
    <t>RECLASS - Gas to be billed back to Vintage Logistics, acct t0223905</t>
  </si>
  <si>
    <t>RECLASS: Gas to be billed back to Werner Co Acct t0223884</t>
  </si>
  <si>
    <t>OVER BUDGET - Due to prior owner DB gas each month.  Link is billing via CAM.</t>
  </si>
  <si>
    <t>OVER BUDGET - Payment of Nov and Dec '22 in Q1.</t>
  </si>
  <si>
    <t>OVER BUDGET - Oct, Nov, Dec bills paid in Q1</t>
  </si>
  <si>
    <t>RECLASS: CAM Gas should be reclassed to 56200-060 DB Gas as gas bills are being direct billed to the customer (Hunter Panels - t0223619)</t>
  </si>
  <si>
    <t>POSITIVE VARIANCE - ($18k) - 2022 gas expenses not available to accurately capture gas expenses.</t>
  </si>
  <si>
    <t xml:space="preserve">UNDER-BUDGET: THERE ARE (2) CUSTOMERS AT THIS PROPERTY AND EACH SHOULD HAVE THEIR OWN GAS METER ACCOUNT OPEN. I REACH OUT TO UTILITY OPS AND WE ARE WORKING ON DCETERMINING IF THE CORRECT METERS ARE IN Link's name.  </t>
  </si>
  <si>
    <t>RECLASS: Gas to be billed back to RL Jones, acct t0224013</t>
  </si>
  <si>
    <t>RECLASS: Gas to be billed back to Int'l Impulse Acct # t0223911</t>
  </si>
  <si>
    <t>NEGATIVE VARIANCE: Gas consumption increased due to Int'l Impulse moved in and fully operating in October 2022. Plus over estimated accrual.</t>
  </si>
  <si>
    <t xml:space="preserve">UNDER-BUDGET: I'VE REACHED OUT TO UTILITY OPS TO REVIEW THIS BUDGET AS THERE ARE NO GAS METERS AT THIS PROPERTY.   </t>
  </si>
  <si>
    <t>UNDER BUDGET: Gas charges posted to vacancy GL as building is fully vacant.</t>
  </si>
  <si>
    <t>OVER BUDGET: 3 invoices from 2022 hit 2023 budget.</t>
  </si>
  <si>
    <t>OVER BUDGET - Previous owner did not budget for CAM Gas.</t>
  </si>
  <si>
    <t>NEGATIVE VARIANE- January Accrual-Payables:  CASS00000179420 33,987   ATMOS ENERGY 3052575871 12/28/2022 01/26/2023 904112905/ CASS00000186748 44,835   ATMOS ENERGY 3052575871 01/27/2023 02/23/2023 904112905/CASS00000174743 44,913   ATMOS ENERGY 3052575871 11/24/2022 12/27/2022 904112905/</t>
  </si>
  <si>
    <t>RECLASS: Gas to be billed back to RL Jones, acct t0223877</t>
  </si>
  <si>
    <t>RECLASS: needs to be billed to DA for bill back purposed to numerous customers and vacancy.</t>
  </si>
  <si>
    <t>RECLASS: Gas to be billed back to G-Global Logistics, acct t0223878</t>
  </si>
  <si>
    <t>RECLASS: Gas to be billed back to Interload Forward acct t0223908</t>
  </si>
  <si>
    <t>NEGATIVE VARIANCE: Due to YTD offset accruals being more than budgeted amounts.</t>
  </si>
  <si>
    <t xml:space="preserve">RECLASS: number is skewed due to reclass and reversals. </t>
  </si>
  <si>
    <t>OVER BUDGET: Gas meter to be separated from DHL; meter in LL name until meters are split between the tenants.</t>
  </si>
  <si>
    <t>NEGATIVE VARIANCE - Actual usage has been higher than budgeted.  This is more of a timing variance that should correct itself over the year with less gas usage.</t>
  </si>
  <si>
    <t>RECLASS - Gas to be billed back to ASO LLC acct t0223887</t>
  </si>
  <si>
    <t>RECLASS: Gas to be billed back to ECMM Services, acct t0223903.</t>
  </si>
  <si>
    <t>Over budget - Tenant’s, Inclusive Logistics (t0223914), new lease requires gas to be part of OPEX. Current budget does not have enough allocated for internal gas consumption. Gas is typically tenant responsibility, but lease dictates otherwise.</t>
  </si>
  <si>
    <t xml:space="preserve">RECLASS: To br41390 and split between GLs 58200-000 and 58200-002 for NB Electric and Gas for vacant space 1285. </t>
  </si>
  <si>
    <t xml:space="preserve">OVERBUDGET: colder weather usually impacts this account.  </t>
  </si>
  <si>
    <t>POSITIVE VARIANCE: Due to accrual of prior year expenses</t>
  </si>
  <si>
    <t xml:space="preserve">Negative Variance: Utility budgeted in straight line for the year. Did not take in to consideration season. Winter weather resulted in higher usage. </t>
  </si>
  <si>
    <t>RECLASS: Invoices related to DA Customers and can now be reclassed to DA Gas</t>
  </si>
  <si>
    <t>RECLASS:  56200-060 DB gas for PQ Bypass psb02631 and ETP psb02778</t>
  </si>
  <si>
    <t>UNDERBUDGET - we have no active Gas Accounts here billed through CAM. Not sure what was brought in from PSB Budget.There may have been some portfolio allocated costs for gas, but none property specific.</t>
  </si>
  <si>
    <t>RECLASS:  Currently investigating meters.  These funds need to be reclassed to either 56200-060 or 57700-030</t>
  </si>
  <si>
    <t>RECLASS:  56200-060 for gas DB for psb03658 &amp; psb03986.</t>
  </si>
  <si>
    <t xml:space="preserve">Overbudget due to gas accruals, this is likely due to carry over from last years budget that was not included.  </t>
  </si>
  <si>
    <t xml:space="preserve">NEGATIVE VARIANCE due to actuals being more than budgeted. Since LL should not be paying gas bills and bills don't reflect which unit(s) these bills service in a multi-TT building, team needs to investigate and submit DB or cancel services. </t>
  </si>
  <si>
    <t>RECLASS: should be billed back to customers.  Will get with utility dept.</t>
  </si>
  <si>
    <t xml:space="preserve">RECLASS: all gas bills were reclasses to DB or vacancy. </t>
  </si>
  <si>
    <t>OVERBUDGET - It doesn't look like gas was budgeted for Bldg K.  Landlord covers IRS and common area gas.</t>
  </si>
  <si>
    <t>RECLASS: there should not be Gas in CAM. all meters at the park are suite specific. Gas should either be a DA, DB or NB (vacant)</t>
  </si>
  <si>
    <t>OVER-BUDGET - prior year gas charges on GL caused over budget amount.</t>
  </si>
  <si>
    <t>RECLASS:  55700-000 DB gas for KZ Kitchen psb03315 &amp; Riverview psb00773</t>
  </si>
  <si>
    <t>RECLASS:  56200-060 DB gas for Fennysun, Inc psb01063 and Fellers, Inc psb00353</t>
  </si>
  <si>
    <t>RECLASS: Need to confirm if GSA/MDA Full Service gas accounts have been permanently reclassed to avoid monthly reclassing; DJ</t>
  </si>
  <si>
    <t xml:space="preserve">RECLASS- Believe this was an incorrect budgeted line item by former PM. Expenses have been coded to GL code 51230-000 GAS. </t>
  </si>
  <si>
    <t>OVER BUDGET - Due to CAM Fuel Oil not budgeted for 2022. The fire pump is diesel and we reach out to Miller's on a quarterly basis for refuel.</t>
  </si>
  <si>
    <t xml:space="preserve">OVERBUDGET: CAM fule tanks serve multi TT, this was not know prior </t>
  </si>
  <si>
    <t xml:space="preserve">NEGATIVE VARIANCE: Budget incorrect.  There should be no NB vacancy charge.  Building is not separately metered. </t>
  </si>
  <si>
    <t>OVER-BUDGET: unaccounted for internet/phone expense that should have been budgeted for in 2022.</t>
  </si>
  <si>
    <t xml:space="preserve">OVERBUDGET: Fees for water testing not budgeted  </t>
  </si>
  <si>
    <t>OVERBUDGET: Not budgeted for in 2022</t>
  </si>
  <si>
    <t>OVER BUDGET: DB To TT for gas charges after move in</t>
  </si>
  <si>
    <t>UNDER BUDGET - Direct Bill for electric to t0035494.</t>
  </si>
  <si>
    <t xml:space="preserve">OVERBUDGET: EMS not budgeted for in 2022 </t>
  </si>
  <si>
    <t>OVER-BUDGET - 2022 Utility Management fees.  Corporate upload.</t>
  </si>
  <si>
    <t>UNDER-BUDGET - 2022 Utility Management fees. Corporate upload.</t>
  </si>
  <si>
    <t>UNDER-BUDGET - Unbudgeted CAM Maintenance Service Fee Corporate upload.</t>
  </si>
  <si>
    <t>OVER-BUDGET: Meter reading service needed for property submeters.</t>
  </si>
  <si>
    <t>OVER-BUDGET - Unbudgeted Utility Management costs.</t>
  </si>
  <si>
    <t>Underestimated budget</t>
  </si>
  <si>
    <t>NEGATIVE VARIANCE--Due to utility charges being booked to this account and reclassed.  Budget less than expense.</t>
  </si>
  <si>
    <t>POSITIVE VARIANCE: CASS management fees from several months in 2022 and Jan - March 2023 posted in March</t>
  </si>
  <si>
    <t>Engie management fees July-October</t>
  </si>
  <si>
    <t>UNDER-BUDGET: Tenant has utilities in their name and pay directly to providers.</t>
  </si>
  <si>
    <t>UNDER-BUDGET: Tenant has utility accounts in their name and pays directly to utility providers.</t>
  </si>
  <si>
    <t xml:space="preserve">    Mapping put the budget from transition to this category.</t>
  </si>
  <si>
    <t xml:space="preserve">    Mapping moved the billback utility budget here from the PSB transition.</t>
  </si>
  <si>
    <t>UNDER BUDGET: invoices are coming in less than projected budgeted cost</t>
  </si>
  <si>
    <t>POSITIVE VARIANCE--Due to submeter billings for 1st quarter not being reclassed into 51280-000.</t>
  </si>
  <si>
    <t>UNDER BUDGET: miscoded to CAM electric; reclass requested.</t>
  </si>
  <si>
    <t xml:space="preserve">    Mapping incorrect from PSB transition.</t>
  </si>
  <si>
    <t>UNDER-BUDGET: Tenant has utility accounts in their name and pay directly to providers.</t>
  </si>
  <si>
    <t>UNDER-BUDGET: Tenant has utility bills in their name and pay directly to providers.</t>
  </si>
  <si>
    <t>POSITIVE VARIANCE of $35k - incorrect due to GL mapping.  PSB budgeted Tenant Reimbursable - full-service utilities.  Should be NB Electric 58200-000.  This category should not be in CAM</t>
  </si>
  <si>
    <t>UNDER-BUDGET: Accrued amount includes quasi-DB (customers have a pool set with an annual average and is reconciled annually). These were paid from Tenant Reimbursement FS in PSB Yardi. Two customers on one shared meter along with the house meter make up the accrual amount. This account should be off-set with 58200-000 budgeted</t>
  </si>
  <si>
    <t xml:space="preserve">    Mapping put monthly bill back budget here but coded to CAM and DB electric.</t>
  </si>
  <si>
    <t>UNDER-BUDGET: Accrued amount includes quasi-DB (customers have a pool set with an annual average and is reconciled annually). These were paid from Tenant Reimbursement FS in PSB Yardi. Three customers on one shared meter along with the house meter and water meter make up the accrual amount. This account should be off-set with 58200-000 budgeted</t>
  </si>
  <si>
    <t>UNDER BUDGET - account no longer in use</t>
  </si>
  <si>
    <t>Mapping incorrect from PSB to Link.</t>
  </si>
  <si>
    <t>UNDER-BUDGET: Cost usage is less than expected compared to budget</t>
  </si>
  <si>
    <t>UNDER-BUDGET:  Corporate upload - This G/L is not applicable for the property.</t>
  </si>
  <si>
    <t xml:space="preserve">RECLASS - positive variance of $298k as PSB budgeted billback to 2 customers (PQ and ETP) for electric and water usage.  Utility bills were erroneously paid out of various accounts (51210-000, 51210-060, 51220-000, 51280-000, 58200-000).  </t>
  </si>
  <si>
    <t xml:space="preserve">UNDER-BUDGET: I believe this is due to mapping issues with the transition from PS to Link. </t>
  </si>
  <si>
    <t>POSITIVE VARIANCE due to not billing back customers for utility usage.  Need to verify with prior PM</t>
  </si>
  <si>
    <t xml:space="preserve">POSITIVE VARIANCE: Due to GL mapping issues. </t>
  </si>
  <si>
    <t>OVERBUDGET - PSB Mapping &amp; Accrual issue</t>
  </si>
  <si>
    <t>Underbudget - unable to identify what Link is accruing for this account.</t>
  </si>
  <si>
    <t xml:space="preserve">POSITIVE VARIANCE of $51k - incorrect due to GL mapping.  PSB budgeted Tenant Reimbursable - full-service utilities.  Should be NB Electric 58200-000.  This category should not be in CAM  </t>
  </si>
  <si>
    <t xml:space="preserve">nothing is being posted on this account. </t>
  </si>
  <si>
    <t>UNDER-BUDGET - PSB Utility Accrual.</t>
  </si>
  <si>
    <t>UNDER-BUDGET - Billback for Commodity Forwarders, psb01679.</t>
  </si>
  <si>
    <t xml:space="preserve">Mapping issue between 51280 and 58200 due to PSB transition. </t>
  </si>
  <si>
    <t>UNDER BUDGET - Timing Variance for Full Service Utilities as accruals for Q3, actuals have not been paid.</t>
  </si>
  <si>
    <t>EC - Late Invoices. Will catch up by EOY</t>
  </si>
  <si>
    <t>Underbudget - IRS Electricity and Gas are being paid from another account than where budgeted with prior owner.  These are IRS expenses and should not be billed back to other customers.</t>
  </si>
  <si>
    <t xml:space="preserve">br44230 </t>
  </si>
  <si>
    <t xml:space="preserve">POSITIVE VARIANCE--Budgeted money in error for the 2022 PSB budget.  </t>
  </si>
  <si>
    <t>UNDERBUDGET - PSB Mapping? Possible submeter budget item from PSB Budget.</t>
  </si>
  <si>
    <t xml:space="preserve">OVER BUDGET due to Granite Telecommunication fees for cellular lines not being accounted for. </t>
  </si>
  <si>
    <t xml:space="preserve">NEGATIVE VARIANCE due to accruals for AT&amp;T telephone/ internet </t>
  </si>
  <si>
    <t>OVER BUDGET due to unbudgeted Granite Telecommunication costs</t>
  </si>
  <si>
    <t>OVER BUDGET: Delay in disconnecting internet and phone from former management office.</t>
  </si>
  <si>
    <t xml:space="preserve">OVER BUDGET: national utility reopened fire phone lines that had been closed when cell dialers installed. These lines have since been closed. </t>
  </si>
  <si>
    <t>Variance is due to payments of telephone lines for the fire panel. The cellular dialer was installed later than expected so the monthly expense continued to be necessary.</t>
  </si>
  <si>
    <t>RECLASS: $3.3K- Internet expenses servicing management office. Reclass to NB Utilities 58200-000</t>
  </si>
  <si>
    <t xml:space="preserve">OVER BUDGET - Telephone lines for the fire/life safety system were expensed but not anticipated. </t>
  </si>
  <si>
    <t>OVER-BUDGET: Due to unbudgeted telephone expense.</t>
  </si>
  <si>
    <t xml:space="preserve">OVERBUDGET: FLS lines, not budgeted for 2022 </t>
  </si>
  <si>
    <t xml:space="preserve">OVER-BUDGET: Related to the required telephone service for the two elevators in the building that was unbudgeted.  </t>
  </si>
  <si>
    <t>OVER BUDGET:  Telephone line.  Unbudgeted account.</t>
  </si>
  <si>
    <t>OVER BUDGET.  Internet line. Currently investigating what line serves, possibly shared guard shack.</t>
  </si>
  <si>
    <t>OVERBUDGET: Expense not budgeted for 2022.</t>
  </si>
  <si>
    <t>OVER-BUDGET: No telecommunication budgeted</t>
  </si>
  <si>
    <t>UNDERBUDGET: site on cell, TT took over responsiblity 8.22</t>
  </si>
  <si>
    <t>OVERBUDGET - Utilities has been notified multiple times to disable ATT account. We have a cell dialer out at this location.</t>
  </si>
  <si>
    <t>UNDER BUDGET - due to telecommunications invoices being allocated to the wrong building and wrong amount. Utility Ops was brought in 02/2022 and reclassed the bills and adjusted the amounts moving forward.</t>
  </si>
  <si>
    <t>UNDER-BUDGET:  In error, no budget was entered for Yr 2022</t>
  </si>
  <si>
    <t>RECLASS - Should be allocated by pro-rata to entire property</t>
  </si>
  <si>
    <t xml:space="preserve">OVER BUDGET - Elevator and FLS monitoring phone lines budgeted to FLS but coded to 51290-000 per policy change.   </t>
  </si>
  <si>
    <t>NEGATIVE VARIANCE - Timing issue. 11/2022 and 12/2022 processed in 2023.</t>
  </si>
  <si>
    <t xml:space="preserve">OVER-BUDGET: 2022 budget did not include any expenses in account. Actual expenses include phone line for sensaphone needed for ammonia system and AT&amp;T Uverse internet line for refrigeration system controls </t>
  </si>
  <si>
    <t>OVER-BUDGET: UNFORSEEN EXPENSES WERE INCURRED DUE TO HAVING TO UPGRADE TELPHONE AND INTERNET LINES TO WORK WITH NEW UTILITY SUB-METERS.</t>
  </si>
  <si>
    <t>OVER BUDGET: Telephone billing was not allocated correctly with br47377. Will adjust this in CAM reconciliation.</t>
  </si>
  <si>
    <t>UNDER BUDGET: Telephone billing was not allocated correctly.  Will adjust this in CAM reconciliation.</t>
  </si>
  <si>
    <t>OVER-BUDGET: Not budget due to  limited information at budget creation.</t>
  </si>
  <si>
    <t>RECLASS: It appears 1 PID may be absorbing entire phone bill - potential reclass to properly split invoice amongst multiple PIDs - additional research needed asap</t>
  </si>
  <si>
    <t xml:space="preserve">OVERBUDGETED: unbudgeted for 2022 </t>
  </si>
  <si>
    <t>OVER BUDGET - RECLASS: It appears this PID may be paying for other PIDs that utilize phone lines for FLS system monitoring - reclass to be addressed with utility team asap; APM assisting with investigation and will address with utility team and PMA.</t>
  </si>
  <si>
    <t>RECLASS- Utilities coding against budget. Reclass to 50230-000 [CAM] Property Manager Direct Charges - External.</t>
  </si>
  <si>
    <t>OVER BUDGET: 2022 Opex budget did not include Telephony expense</t>
  </si>
  <si>
    <t>OVERBUDGET - ATT line was not budgeted and phone line is not necessary. Requested for utilities to cancel account.</t>
  </si>
  <si>
    <t>OVER-BUDGET: THE ACQUISITION BUDGET DID NOT CAPTURE ANY TELEPHONE/INTERNET EXPENSES FOR THE PROPERTY.</t>
  </si>
  <si>
    <t>OVER BUDGET: Was not budgeted in 2022; adj. made in 2023 budget</t>
  </si>
  <si>
    <t xml:space="preserve">OVER BUDGET - Previous owner did not budget for the dual FA panel phone lines. </t>
  </si>
  <si>
    <t>OVER BUDGET: Utility from PSB GL 58011 was not mapped to Link Yardi.  MM</t>
  </si>
  <si>
    <t>OVER BUDGET - Previous owner did not budget for dual FLS phone lines.</t>
  </si>
  <si>
    <t>Part of it is corporate expense. it needs to be reclassed.</t>
  </si>
  <si>
    <t xml:space="preserve">OVER BUDGET - Previous owner did not budget for FA dual phone lines. </t>
  </si>
  <si>
    <t>OVER BUDGET-2022 bill for phone line for FLS monitoring.</t>
  </si>
  <si>
    <t>OVER BUDGET - Budgeting error, only budgeted for one FLS monitoring line and there are two assigned to property.  Have budgeted to replace with cellular device later in year.</t>
  </si>
  <si>
    <t>NEGATIVE VARIANCE of $8k due to incorrect GL mapping.  PSB budgeted for fire line monitoring in Security GL</t>
  </si>
  <si>
    <t>NEGATIVE VARIANCE of $4k due to incorrect GL mapping.  PSB budgeted for fire line monitoring in Security GL</t>
  </si>
  <si>
    <t>OVER BUDGET:  Fire Alarm monitoring lines not budgeted for 2023.</t>
  </si>
  <si>
    <t>NEGATIVE VARIANCE--Telephone expense booked to non budgeted account.</t>
  </si>
  <si>
    <t>NEGATIVE VARIANCE of $22k due to incorrect GL mapping.  PSB budgeted for fire line monitoring in Security GL</t>
  </si>
  <si>
    <t>NEGATIVE VARIANCE - may be underbudget, phone line restoration issues with AT&amp;T for building services</t>
  </si>
  <si>
    <t>POSITIVE VARIANCE - Accruals have been more than actuals.</t>
  </si>
  <si>
    <t>RECLASS: the Level 3 charges should be an allocated corporate office expense as these are the Mgmt Office telephone/internet expense.</t>
  </si>
  <si>
    <t>OVERBUDGET - AT&amp;T phone lines for FLS monitoring expenses are higher than budgeted.</t>
  </si>
  <si>
    <t xml:space="preserve">OVER BUDGET: New phone and internet services implemented. </t>
  </si>
  <si>
    <t>OVER BUDGET: Building telephone and internet didn't seem to get included in budget by Utility Dept.  Additional expenses will be incurred throughout year end.  Will discuss with AD. MM</t>
  </si>
  <si>
    <t>RECLASS: Phone lines posted to the property are not for Eden Landing monitoring phone lines.  Will work with Utility Ops to determine which property to allocate.</t>
  </si>
  <si>
    <t>RECLASS--Telephone charges coded to br44150 and should be allocated to br44135, br44136, and br44137, br44149.</t>
  </si>
  <si>
    <t>Over budget due to changes to phone plans and billing, internet set up and services as well as accruals for PYR</t>
  </si>
  <si>
    <t>Overbudget, costs split unevenly due to misprocessing of invoices related to internet costs and GL codes, costs should be with br44151 alone.</t>
  </si>
  <si>
    <t>POSITIVE VARIENCE -  Late Invoices</t>
  </si>
  <si>
    <t xml:space="preserve">RECLASS; this category should not have any invoices coded to it. Will need to check with utilities to get this straightened out. </t>
  </si>
  <si>
    <t xml:space="preserve">OVER-BUDGET - CASS billing FLS Lines to telephone and Answer MTI unbudgeted spend. </t>
  </si>
  <si>
    <t>OVER-BUDGET:  Fire Alarm Monitoring lines not budgeted for 2023.</t>
  </si>
  <si>
    <t xml:space="preserve">RECLASS: FLS monitoring phone lines incorrectly posted to the property.  Expense should be allocated among Norcal region. </t>
  </si>
  <si>
    <t>NEGATIVE VARIANCE of $5k due to incorrect GL mapping.  PSB budgeted FLS monitoring in Security GL</t>
  </si>
  <si>
    <t>RECLASS--Telephone charges coded to br44150 and should be allocated to br44138, br44139, and br44140.</t>
  </si>
  <si>
    <t>NEGATIVE VARIANCE - need phone line bills paid to reclass and some lines turned back on</t>
  </si>
  <si>
    <t xml:space="preserve">NEGATIVE VARIANCE: variance includes Q4 accruals for 2022. </t>
  </si>
  <si>
    <t xml:space="preserve">OVER-BUDGET:  Due to unbudgeted lender required signage repairs. </t>
  </si>
  <si>
    <t>OVER BUDGET: Due to common area signage completed in November in the amount of $2,511 that was not budgeted.</t>
  </si>
  <si>
    <t xml:space="preserve">OVER-BUDGET: ADA signage installation per Lender mandate.  Not budgeted. </t>
  </si>
  <si>
    <t>UNDER BUDGET:  Timing of project.</t>
  </si>
  <si>
    <t>POSITIVE VARIANCE - Refurbishing the monument sign has been deferred due to plans to standardize monument signage across the portfolio.</t>
  </si>
  <si>
    <t>OVER-BUDGET: Due to unforeseen building signage repairs.</t>
  </si>
  <si>
    <t>OVER BUDGET- Variance due to Signage Additions</t>
  </si>
  <si>
    <t xml:space="preserve">UNDERBUDGET - Sign work has not started. </t>
  </si>
  <si>
    <t>OVER-BUDGET: Due to unanticipated building signage repair in Sept. Invoice was processed in Nov. under the new CapCAM GL 11120-070.</t>
  </si>
  <si>
    <t>POSITIVE VARIANCE - Budget was to refurbish the monument sign which has been temporarily deferred as planning for an entire portfolio re-brand is underway.</t>
  </si>
  <si>
    <t>OVER-BUDGET: (3k) Unbudgeted repairs to monument sign &amp; directional signs needed to update current tenants.</t>
  </si>
  <si>
    <t>UNDER BUDGET: Signage repair to monument sign- allocated over three buildings.</t>
  </si>
  <si>
    <t>OVER BUDGET: Signage torn down by storm, not budgeted.</t>
  </si>
  <si>
    <t xml:space="preserve"> OVER BUDGET: Replaced all dock number signs. Was budgeted for under 50355-000 [CAM] General Building Maint where you we see the savings offset.  </t>
  </si>
  <si>
    <t xml:space="preserve">UNDERBUDGET: no signage work done </t>
  </si>
  <si>
    <t xml:space="preserve">OVER BUDGET: Damaged no parking signs throughout property had to be replaced. </t>
  </si>
  <si>
    <t>OVER BUDGET: installed/damaged signs.</t>
  </si>
  <si>
    <t xml:space="preserve">OVER-BUDGET: large expense driver is a bill from SMS in June. Not able to see work order. Must have been an unbudgeted expense. </t>
  </si>
  <si>
    <t xml:space="preserve">OVER BUDGET: $4824 in signage for drought restrictions was ordered due to new restrictions put in place by the CA mandates for water usage. </t>
  </si>
  <si>
    <t xml:space="preserve">RECLASS -Installation of Trilogy lock was coded to the wrong GL. </t>
  </si>
  <si>
    <t xml:space="preserve">UNDERBUDGET: Have not performed any signage repairs. Will schedule work for next quarter. </t>
  </si>
  <si>
    <t xml:space="preserve">OVER BUDGET - due to directional signage installation for 3 new customers located at 1400 Cavalier. Cost was higher than previous years due to SMS. </t>
  </si>
  <si>
    <t>OVER-BUDGET: Previous tenant negotiated cost sharing of HVAC RTU replacement.</t>
  </si>
  <si>
    <t xml:space="preserve">UNDER BUDGET: Snow/ice services less than previous years </t>
  </si>
  <si>
    <t>OVRR BUDGET:  Negative variance due to unbudgeted monument sign rehab.</t>
  </si>
  <si>
    <t xml:space="preserve">  UNDERBUDGET: Less expenses than expected.  </t>
  </si>
  <si>
    <t>RECLASS: Negative variance due to the cost to replace dock numbering for Alexander's should be recoded to NB.</t>
  </si>
  <si>
    <t>OVER BUDGET: Unbudgeted R&amp;M to APN signage to remove old LL info</t>
  </si>
  <si>
    <t xml:space="preserve">OVER BUDGET: Signage removed from previous owner. </t>
  </si>
  <si>
    <t xml:space="preserve">OVER BUDGET: No parking signs needed to be replaced throughout property due to damage. </t>
  </si>
  <si>
    <t>OVER BUDGET - Due to unbudgeted Signage repairs.</t>
  </si>
  <si>
    <t xml:space="preserve">OVER BUDGET - Due to unbudgeted signage repairs. </t>
  </si>
  <si>
    <t>UNDER BEDGET - unused allowance for monuments/directionals</t>
  </si>
  <si>
    <t>UNDER BUDGET due to contingencies not met to date.</t>
  </si>
  <si>
    <t>POSITIVE VARIANCE - Due to reversal of 2022 Expense hitting in January.</t>
  </si>
  <si>
    <t xml:space="preserve">NEGATIVE VARIANCE: Includes Amazon DA bill-back for zero tolerance snow removal services to their East lot. This building is multi-tenant.  </t>
  </si>
  <si>
    <t xml:space="preserve">RECLASS - DA-Janitorial 52003-000 originally budgeted under  Cleaning Services 50810-000, Yardi not reflecting budget amount.  </t>
  </si>
  <si>
    <t>NEGATIVE VARIANCE: reclass from CAM will correct this variance.</t>
  </si>
  <si>
    <t>NEGATIVE VARIANCE: DA Janitorial account was created prior to 2023 budget being created. Invoices for Janitorial should now be in this account. Budget and some invoices was captured in [CAM] Contract - Cleaning Services.</t>
  </si>
  <si>
    <t>POSITIVE VARIANCE: need to reclass janitorial expenses from contract cleaning service.</t>
  </si>
  <si>
    <t>RECLASS - IRS Full Service Janitorial and Supplies needs to be backed out from operating expenses Jan/Feb expenses $9,700 plus Day Porter paid twice in January 2023 of $216.50 instead of $108.25.</t>
  </si>
  <si>
    <t>RECLASS - IRS Janitorial costs of $6400 to be reclassed.</t>
  </si>
  <si>
    <t xml:space="preserve">NEGATIVE VARIANCE: looks like March bill didn't hit. </t>
  </si>
  <si>
    <t>RECLASS - Janitorial costs for shared restroom need to be reclassed from CAM Janitorial.</t>
  </si>
  <si>
    <t>RECLASS: Paid under 57800-000, but budgeted under 58200-002, need to adjust budget Q2 reforecast; DJ</t>
  </si>
  <si>
    <t>RECLASS: Invoices reclasses to NB vs DA due to GSA/USAID Full Service lease; DJ</t>
  </si>
  <si>
    <t xml:space="preserve">OVERBUDGET: DB to Amazon for emergancy FLS repairs to their system. </t>
  </si>
  <si>
    <t>OVER-BUDGET: Unexpected TT damage repairs to landscaping.</t>
  </si>
  <si>
    <t>OVER BUDGET - Due to unbudgeted DA General Repairs.</t>
  </si>
  <si>
    <t>POSITIVE VARIANCE: Due to YTD Actual repairs being less that than YTD Accrued amount.</t>
  </si>
  <si>
    <t>UNDER BUDGET: with vacancies there is less common area R/M.</t>
  </si>
  <si>
    <t xml:space="preserve">NEGATIVE VARIANCE- will need to complete these projects in q2. </t>
  </si>
  <si>
    <t>UNDER BUDGET: due to vacancies, less maintenance required in the common areas.</t>
  </si>
  <si>
    <t xml:space="preserve">RECLASS: Expenses for Pest control hit wrong account. </t>
  </si>
  <si>
    <t>RECLASS: Should be paid under NB R&amp;M since it's for GSA/MDA Full Service; DJ</t>
  </si>
  <si>
    <t xml:space="preserve">RECLASS - $3,318 of Repairs and Maintenance expenses needs to be reclassed to account from other opex accounts for IRS expenses.  </t>
  </si>
  <si>
    <t>UNDERBUDGET - IRS repairs have not been needed ytd as budgeted.</t>
  </si>
  <si>
    <t xml:space="preserve">OVERBUDGET: meter was found in Link name that belonged to TT, the TT has transferred to name but cost is result of BBK expenses prior to switch </t>
  </si>
  <si>
    <t>OVER BUDGET - After an electric audit, we learned an electric invoice belonged to Amazon. Rather than placing in their name, we put in the DA account to recover at the end of the year.</t>
  </si>
  <si>
    <t xml:space="preserve">OVER BUDGET - Due to unbudgeted direct bill electric utilities. </t>
  </si>
  <si>
    <t>RECLASS - CAM electric 51210-000 should be reclassed tp DA Electric 52005-000  $11,244 not spent due to late bills and lower occupancy as anticipated.</t>
  </si>
  <si>
    <t xml:space="preserve">OVER-BUDGET: cost of utilities more than anticipated based on prior year actuals. </t>
  </si>
  <si>
    <t>POSITIVE VARIANCE: budgeted DA electric captured in CAM electric. DA accounts to be moved to CAM electric for PID</t>
  </si>
  <si>
    <t xml:space="preserve">POSITIVE VARIANCE: CAM electric account has invoices that belong to account. Reclass will offset positive variance. </t>
  </si>
  <si>
    <t>POSITIVE VARIANCE: Due to YTD Budgeted accruals being more than YTD actuals.</t>
  </si>
  <si>
    <t xml:space="preserve">POSITIVE VARIANCE: This gl account was used during the budget process to capture the DA Electric budget cost before there DA Electric GL was created. </t>
  </si>
  <si>
    <t>UNDER-BUDGET:  Corporate Upload - this G/L is not applicable for the property.</t>
  </si>
  <si>
    <t xml:space="preserve">NEGATIVE VARIANCE: I belive the invoices for this account were coded to CAM Electric 51210-000, and will need to be reclassed. </t>
  </si>
  <si>
    <t>RECLASS: A portion of CAM Electric 51210-000 needs to be reclassed to this account.</t>
  </si>
  <si>
    <t>NEGATIVE VARIANCE: Includes Amazon DA bill-back for gas meter.  Amazon has confirmed they have transfered the gas meter into their entity name on 2/24/23 kinsecox@amazon.com</t>
  </si>
  <si>
    <t xml:space="preserve">OVER BUDGET: Emergency repair for UC Davis/Suite 10 t0212805 - Burglar alarm panel replacement after break-in $5,217.00 PO# 98540/ctrl 795126 - DB to the tenant per the lease    </t>
  </si>
  <si>
    <t>OVER BUDGET:  Tenant's TI included a new FLS, TT needed unbudgeted fire watch while new system was being installed.</t>
  </si>
  <si>
    <t>POSITIVE VARIANCE: we are now billing tenants within 22600-F for the building's FLS system - unbudgeted</t>
  </si>
  <si>
    <t>OVER BUDGET due to plumbing costs that are direct billed to tenant</t>
  </si>
  <si>
    <t>NEGATIVE VARIANCE: Tenant Billback for wall repairs. Water seepage was occurring from cracks in exterior walls.</t>
  </si>
  <si>
    <t xml:space="preserve">UNBUDGETED: repairs DB to TTs </t>
  </si>
  <si>
    <t xml:space="preserve">OVER-BUDGET: DB roof repairs in 4/22 &amp; DB graffiti cover in 10/22. </t>
  </si>
  <si>
    <t xml:space="preserve">OVER-BUDGET: Includes broken window replacement.  DB to Customer. </t>
  </si>
  <si>
    <t>OVER-BUDGET: (4k) Unbudgeted Electrical &amp; Dock move out surveys being DBd to Tt as tenant did not contract surveys in accordance with their move out lease terms</t>
  </si>
  <si>
    <t>OVER BUDGET due to HVAC Repairs performed in June &amp; October 2022</t>
  </si>
  <si>
    <t xml:space="preserve">UNDER BUDGET: Costs were not DB as budgeted and went to NB for LL responsibility. </t>
  </si>
  <si>
    <t>OVER-BUDGET: Includes NIPSCO &amp; LKQ HVAC repairs. Per lease, Landlord is responsible.</t>
  </si>
  <si>
    <t>NEGATIVE VARIANCE: Citation K036092, K031618 &amp; K031619 for customers that vacated the property.  Cost is expected to be recouped via litigation with the responsible customers.</t>
  </si>
  <si>
    <t>OVER BUDGET.  DB to McLane for replacing coupling on pump as required by their insurance provider.</t>
  </si>
  <si>
    <t xml:space="preserve">OVER BUDGET: fire sprinkler repairs from tenant damage and termite treatment inside tenant suite. </t>
  </si>
  <si>
    <t>NEGATIVE - DIRECT BILL FOR HVLS FAN. WILL BE PAID BY TENANT ASAP.</t>
  </si>
  <si>
    <t xml:space="preserve">OVER-BUDGET: DB Repairs &amp; Maintenance was higher than budgeted primarily due to the unbudgeted direct bill charges for roof repairs related to the customers TI project as well as exterior parking lot lighting damage.  </t>
  </si>
  <si>
    <t xml:space="preserve">OVER BUDGET: annual fire inspection repairs stemming from tenant damages. </t>
  </si>
  <si>
    <t>OVER-BUDGET: Plumbing services requested by unit 00300 - August 22</t>
  </si>
  <si>
    <t>OVER-BUDGET: Unforeseen plumbing and toilet repairs requested by TT unit 00100 -  ($3,066)</t>
  </si>
  <si>
    <t xml:space="preserve">OVER BUDGET: annual fire sprinkler inspection repairs caused by tenant damage. </t>
  </si>
  <si>
    <t xml:space="preserve">OVER BUDGET: fire sprinkler repairs stemming from tenant damages. </t>
  </si>
  <si>
    <t xml:space="preserve">OVER-BUDGET: DB Repairs &amp; Maintenance was higher than budgeted primarily due to the unbudgeted exterior awning repairs related to damage caused by our customers vendor. Our customer prepaid for these repairs. </t>
  </si>
  <si>
    <t>NEGATIVE VAARIANCE: DB to A&amp;B Storage (t0212101) for restoration services has reclassed to CAM building maintenance. This is a single tenant building.</t>
  </si>
  <si>
    <t xml:space="preserve">OVER BUDGET:  This is for the dock door inspection for the early lease termination. </t>
  </si>
  <si>
    <t>OVER-BUDGET: $17K- Unforeseen HVAC repairs - $4.8k. and $8k repairs to damaged wall of PSEG  suite 23 caused by Fellers tenant in suite 24</t>
  </si>
  <si>
    <t>NEGATIVE VARIANCE - A plumbing repair was completed in Webb Mason's bathrooms and was billed directly back to them.</t>
  </si>
  <si>
    <t>OVER-BUDGET: Various expenses associated with the maintenance and repair of the premises on the customer's behalf.  HVAC repair and pipe repair for a total of $1,344, to be reflected on customers account.</t>
  </si>
  <si>
    <t xml:space="preserve">OVER-BUDGET: Chainlink fence repairs ($24k) for prior tenant 8net (t0212897) that was direct billed to them and recovered </t>
  </si>
  <si>
    <t>OVER BUDGET: Employee ran a forklift into a structural column inside the warehouse. Tenant was aware of this DB expense and asked us to coordinate the repair.</t>
  </si>
  <si>
    <t xml:space="preserve">OVER BUDGET: Higher than anticipated HVAC and interior lighting expenses for UC Davis suite 10/t0212805  </t>
  </si>
  <si>
    <t xml:space="preserve">OVER BUDGET: $6980 Electrical Project requested LL run and then reimbursed. $6,980 - OSHPD   </t>
  </si>
  <si>
    <t xml:space="preserve">OVER BUDGET: DMV/t0212741 requested Special COVID clean $1000 1.31.22, Data Drop $1568 4.21.22 &amp; $ Air Quality Testing $4125 6.14.22 - direct bill expenses   </t>
  </si>
  <si>
    <t xml:space="preserve">OVER-BUDGET:  Repairs completed by former customer (Lunni Foods) that we paid and billed to customer account to avoid a Lien ($4,402).  Customer since terminated and amount will be written off as part of termination agreement. </t>
  </si>
  <si>
    <t xml:space="preserve">OVER BUDGET: Costs are due to GEA Move-Out which were collected with the tenant move-out process. </t>
  </si>
  <si>
    <t xml:space="preserve">NEGATIVE-VARIANCE: Direct b ill to tenant to be offset by tenant payment. </t>
  </si>
  <si>
    <t xml:space="preserve">OVER BUDGET: DB due to roof drain repairs billed back to tenant as tenant responsibility. </t>
  </si>
  <si>
    <t>NEGATIVE VARIANCE: DB HVAC repairs to Colorcoat (t0220193).  Will be offset by customer payment.</t>
  </si>
  <si>
    <t>NEGATIVE VARIANCE: Due to unanticipated FLS repairs for Arrow Wire (t0212908). The customer has submitted payment in full to offset DB variance.</t>
  </si>
  <si>
    <t>OVER BUDGET: emergency door repair and component replacements for Gale Force-TT - reimbursement pmt expected in Jan; and emergency water extraction and water heater replacement for HK Windows in suite 100 - reimbursement pmt expected in Jan.</t>
  </si>
  <si>
    <t xml:space="preserve">OVER BUDGET: DB to Miller Waste Mills Inc. (t0213527). TT has reimbursed Link for all charges. </t>
  </si>
  <si>
    <t xml:space="preserve">OVER-BUDGET: Related to window seal repairs were completed on Unit 400. Per the Lease, the cost is billed back to the customer (Nortia Logistics).  </t>
  </si>
  <si>
    <t>OVER BUDGET: Due to a water heater replacement for customer (IEHP).</t>
  </si>
  <si>
    <t>OVER BUDGET: Pioneer Packaging exterior signage removal- patch and paint building- 100% DB.</t>
  </si>
  <si>
    <t>OVER BUDGET: LL involvement at TT request with DB to evaluate RTUs</t>
  </si>
  <si>
    <t xml:space="preserve">OVER BUDGET:  Column damage repairs/engineer fees that were direct billed back to customer (NFI) - $2.8K. </t>
  </si>
  <si>
    <t>OVER BUDGET.  Accrual for Century invoice for FLS repairs after annual inspection.  Customer responsible for FLS so this is a DB.</t>
  </si>
  <si>
    <t xml:space="preserve">UNDER BUDGET: Customer previously was self performer, DB budgeted as contingency </t>
  </si>
  <si>
    <t>TT damages, repairs made. TT paid</t>
  </si>
  <si>
    <t>OVER-BUDGET: Multiple customers had HVAC issues. Since LL in under contract for the preventative maintenance, facilitated repairs and payments to direct bill customer.</t>
  </si>
  <si>
    <t>OVER-BUDGET: Unbudgeted xcel billback.</t>
  </si>
  <si>
    <t xml:space="preserve">OVER BUDGET: Direct bill to customer: Weller Transportation. </t>
  </si>
  <si>
    <t>OVER-BUDGET due to suite 102 (Selco) direct bill expenses for various move-in related items totaling $5,157 in addition to HVAC deficiency repairs that are now being direct billed to customers based on unit/suite to ensure proper cost allocation</t>
  </si>
  <si>
    <t>NEGATIVE VARIANCE: DB for t0039124 ALL Spa Services Inc. for Citation T099232.</t>
  </si>
  <si>
    <t>OVER BUDGET: Direct bill to customer for sign removal, patch and paint.</t>
  </si>
  <si>
    <t>UNDER BUDGET - Due to unbudgeted DB Repairs &amp; Maintenance.</t>
  </si>
  <si>
    <t xml:space="preserve">UNDER BUDGET:  Direct bills are not budgeted for.  This particular charge is for the repair of a demising wall damaged by Baker.  They were billed back and paid in full. </t>
  </si>
  <si>
    <t>OVER BUDGET:  Direct bills are not budgeted for.  This charge is for an incident where Camfil clogged the plumbing and had to be hydro-jetted</t>
  </si>
  <si>
    <t xml:space="preserve">OVER BUDGET:  Direct bills are not budgeted for.  These damages were created by MLA and billed back for their hard use on the space and roof alterations. </t>
  </si>
  <si>
    <t xml:space="preserve">OVER BUDGET:  Direct Bill charges are not budgeted for.  These two charges were for a railing that was bent by University Co-Op and water damage caused by SCP Pools.  Both were reimbursed by the Customers that caused the damage. </t>
  </si>
  <si>
    <t xml:space="preserve">OVER BUDGET: Direct Bills are not budgeted for.  Customer Royal Cup requested work to replace a commode. </t>
  </si>
  <si>
    <t>OVER-BUDGET due to HVAC deficiency repairs that are now being direct billed to customers based on unit/suite to ensure proper cost allocation</t>
  </si>
  <si>
    <t xml:space="preserve">OVER BUDGET:  American Fire had an HVAC leak that was mitigated and charged back to the ledger. </t>
  </si>
  <si>
    <t>OVER BUDGET:  Direct bills are not budgeted for. This charge is for the bumper replacement billed back to Auto Body before terminating.</t>
  </si>
  <si>
    <t>NEGATIVE VARIANCE: DB expense for LVMH (Ste. 100 TT) - requested horns &amp; strobes modifications in their space.</t>
  </si>
  <si>
    <t>NEGATIVE VARIANCE: Work associated with TTI direct billed.</t>
  </si>
  <si>
    <t>OVER-BUDGET: Category not budgeted. 2021 Freeze Remediation and Repairs after Tenant heat turned off</t>
  </si>
  <si>
    <t>RECLASS:  Expense was reclassed to 11120-070 on 3/3/23.</t>
  </si>
  <si>
    <t>NEGATIVE VARIANCE:  HVAC allowance in lease for Aramsco, Inc (t0215735).</t>
  </si>
  <si>
    <t>OVERBUDGET: move out repairs DB to TT</t>
  </si>
  <si>
    <t xml:space="preserve">UNDER-BUDGET: flag pole repairs for tenant; glass door install for Amware. </t>
  </si>
  <si>
    <t>OVER-BUDGET: TT requested R&amp;M outside of regular maintenance contracts to be direct billed.</t>
  </si>
  <si>
    <t>OVER BUDGET: Due to a truck running into EHOB-t0216668 space (Suite #5515) and damaged sprinkler system - replaced cell communicator and rpr leak on system #2. EHOB paid the $2,740 in damages.</t>
  </si>
  <si>
    <t>NEGATIVE VARIANCE - Due to unbudgeted DB FLS repair for $3,136 total cost will be recovered by Partner's Delivery, Inc. (t0215741).</t>
  </si>
  <si>
    <t xml:space="preserve">br46352 </t>
  </si>
  <si>
    <t>OVER BUDGET - Unanticipated expenses for HVAC leak repairs to TT Apria Healthcare t0214858</t>
  </si>
  <si>
    <t>OVER BUDGET due to PM team assisting TT w./ HVAC maint and billing TT back for repairs</t>
  </si>
  <si>
    <t xml:space="preserve">OVER-BUDGET: $3850 was billed to t0214650 and paid by chk# 11231 and $583 was billed to t0222017 and paid by ACH. </t>
  </si>
  <si>
    <t>UNDER BUDGET - actual DB repairs &amp; maint higher than budgeted</t>
  </si>
  <si>
    <t>OVER-BUDGET:  Mid-American Supply Corp ( t021534) drywall and electrical repairs.</t>
  </si>
  <si>
    <t>OVERBUDGET: tts billed back for any cost</t>
  </si>
  <si>
    <t xml:space="preserve">br46399 </t>
  </si>
  <si>
    <t xml:space="preserve">OVER-BUDGET: Customer, t0217992, had a Sprinkler leak in their space and resulted in $42,181 of repair services. Confirming that the amount has been billed to the customer and two invoices were paid. Other bills were posted to customer ledger in 11/22 and 12/22. </t>
  </si>
  <si>
    <t xml:space="preserve">OVER-BUDGET: Customers were direct billed for repairs and payments were posted to the ledgers and paid. $1880.97 was paid by chk#20222300 and $1318.57 was paid by chk# 21553734 and $527.25 was paid by ACH. </t>
  </si>
  <si>
    <t>UNDER-BUDGET  Asbestos test required before repairs. and Remediation cost for water intrusion from an irrigation sprinkler.</t>
  </si>
  <si>
    <t xml:space="preserve">POSITIVE VARIANCE: FLS emergency lift rental reclassed to CAP CAM.  </t>
  </si>
  <si>
    <t>OVER BUDGET: Variance associated with the billback of a heat exchanger to Groundwater &amp; Environmental Services.</t>
  </si>
  <si>
    <t>OVER BUDGET:  Negative variance due to unexpected repairs in vacancy suites</t>
  </si>
  <si>
    <t>OVER-BUDGET: (9k) Unforeseen pumping needed as tt did not pump loading dock in preparation for paint job.</t>
  </si>
  <si>
    <t xml:space="preserve">OVER-BUDGET: Due to Amazon canceling the STG contract to repair all FLS deficiencies found from their abandoned buildout. Amazon is restoring the vacant space to original condition. </t>
  </si>
  <si>
    <t xml:space="preserve">NEGATIVE VARIANCE: Tenant billback for glass replacement repair for 5311 Industrial Way. </t>
  </si>
  <si>
    <t>NEVATIVE VARIANCE:  SMTC (t0192805) had an equipment fire in their space on 6.7.22, repairs to sprinkler were billed back to tenant.</t>
  </si>
  <si>
    <t xml:space="preserve">OVERBUDGET - did not budget for direct billed repairs to tenants. Multiple direct bills due to repairs needed in multiple suites. </t>
  </si>
  <si>
    <t>OVER BUDGET: DB Repairs &amp; Maintenance is not a budgeted expense as customer repairs are not anticipated.  Going forward, customers have been instructed to complete repairs outside of landlord assistance.</t>
  </si>
  <si>
    <t xml:space="preserve">NEGATIVE - DIRECT BILL TO TENANTS FOR REPAIRS NEEDED. WILL BE PAID BY TENANTS IF IT HAS NOT ALREADY. </t>
  </si>
  <si>
    <t>NEGATIVE VARIANCE: Direct billing for Tenant Damages to repairs of FLS Sprinkler System caused by Tenant.</t>
  </si>
  <si>
    <t>OVER-BUDGET: Unbudgeted repairs associated with Acucote (t0215894) HVAC units and plumbing repairs.</t>
  </si>
  <si>
    <t>OVER-BUDGET:  Unbudgeted expenses associated with flood repairs ($13,766) and emergency water extraction ($22,246).</t>
  </si>
  <si>
    <t xml:space="preserve">br46391 </t>
  </si>
  <si>
    <t xml:space="preserve">OVER-BUDGET: All DB invoices have been billed on customer ledgers except for $1783.37-t0221848 since the invoice was processed in 12/22. The bill has been accrued. $316.48 was billed to t0221848. $318.16 was billed to t0216535. $1810.30, $139.00, and $531.89 was billed to t0222999. $570.40 was billed to t0217907. </t>
  </si>
  <si>
    <t>OVER BUDGET - unplanned maintenance/repairs to vacant suites 1923 and 1943 Rutan, $3K</t>
  </si>
  <si>
    <t>OVERBUDGET due to demising wall repair, plumbing leak and dock number installation.</t>
  </si>
  <si>
    <t>OVERBUDGET due to TT damage charges for Migrant Glass suite 105.</t>
  </si>
  <si>
    <t>NEGATIVE VARIANCE: Direct Billable costs for Tenant Requested Electrical Work for The Regents of UC - Suite A-D (t0221386)</t>
  </si>
  <si>
    <t>OVER-BUDGET unanticipated repairs completed due to TT damage</t>
  </si>
  <si>
    <t>OVER-BUDGET - DB account offset by CAM electrical &amp; lighting</t>
  </si>
  <si>
    <t>OVER-BUDGET: Nothing budgeted for DB R&amp;M (Dock Shelter Repair - CPS Cards).</t>
  </si>
  <si>
    <t xml:space="preserve">OVERBUDGET: Tenant requested dock door stenciling and billed directly. </t>
  </si>
  <si>
    <t>OVER BUDGET - DB repairs to tenant High Purity t0214515</t>
  </si>
  <si>
    <t>OVER-BUDGET: Lighting replacements requested directly by TT- Iron Mountain ($4,234)</t>
  </si>
  <si>
    <t>OVER-BUDGET: Electrical repair completed by LL at TT request.</t>
  </si>
  <si>
    <t>OVER-BUDGET: DHL insurance deductible and demising wall repairs.</t>
  </si>
  <si>
    <t xml:space="preserve">POSITIVE VARIANCE: Ware Manufacturing (t0214389) HVAC PM &amp; Repairs per lease are to billed to tenant through CAM rather than DB.  </t>
  </si>
  <si>
    <t xml:space="preserve">UNDER-BUDGET: Tenant Move Out damages less than anticipated for Mor Furniture. </t>
  </si>
  <si>
    <t>ACCRUAL</t>
  </si>
  <si>
    <t>OVER BUDGET: This account was solely for the billback fees affiliated with one of the tenant's Pre-Action Fire Sprinkler system in their suite. Once the real repairs were determined &amp; completed, the alarms and issues all stopped. This was an unforeseen and unbudgeted project.</t>
  </si>
  <si>
    <t>OVER-BUDGET: Unbudgeted DB work. TKO had an LTI, but wanted the GC to do additional work. We DB TKO for the additional paint work.</t>
  </si>
  <si>
    <t xml:space="preserve">bt46793 </t>
  </si>
  <si>
    <t>OVER-BUDGET: DB reclassed to correct account</t>
  </si>
  <si>
    <t>OVER BUDGET - Damage to exterior railing caused by vehicle.  Customers vehicle insurance paid for this repair</t>
  </si>
  <si>
    <t xml:space="preserve">OVER BUDGET -Unbudgeted spall repairs needed after customers vendor hit the building while making a delivery. </t>
  </si>
  <si>
    <t xml:space="preserve">OVER BUDGET - DB repairs to specific TT  </t>
  </si>
  <si>
    <t>OVER BUDGET: TT did not have initial HVAC service set up, asked LL to assist w/repairs and PM for Q1/22 and billed TT Direct.</t>
  </si>
  <si>
    <t xml:space="preserve">OVER-BUDGET: Sprinkler repairs exclusive to suite 5303, DPT Laboratories, t0214203. The expense was billed back to DPT. </t>
  </si>
  <si>
    <t xml:space="preserve">OVER-BUDGET: BB Peco Pallet, t0224031, wtr heater leak,6/22. BB Peco Pallet, t0224031, fls hose rack rpr, in 8/22. BB Peco Pallet, t0224031, rpr demising wall between suites, in 11/22. </t>
  </si>
  <si>
    <t>OVER-BUDGET: This consists of drywall repairs, patching, and paint to demising wall from Romanoff (old customer) puncturing holes in the wall of the new customer, Cutting Edge Supply. These are all DB charges.</t>
  </si>
  <si>
    <t>OVER BUDGET: A tenant installed a big ass fan and required City inspections &amp; FLS coordination.  We did it through the building and then billed them back.  This was a direct asset to their suite.</t>
  </si>
  <si>
    <t xml:space="preserve">OVER BUDGET - DB to specific TT   </t>
  </si>
  <si>
    <t>OVER BUDGET: TT Conifer damaged sprinkler heads and needed FLS modification for new equipment.  billed to TT direct.</t>
  </si>
  <si>
    <t>OVER-BUDGET due to the HVAC repairs needed for suite 101 (Honeywell/ADI)</t>
  </si>
  <si>
    <t xml:space="preserve">OVER-BUDGET: DB Repairs &amp; Maintenance were higher than budgeted primarily due to unbudgeted interior water intrusion repairs related interior water leak damage.  </t>
  </si>
  <si>
    <t>Insurance claim, paid through TT insurance.</t>
  </si>
  <si>
    <t xml:space="preserve">OVER-BUDGET: bb to t0215068, Bellezza, for concrete repair behind gated fence &amp; trash overage charge from disposing granite in shared property dumpster. </t>
  </si>
  <si>
    <t xml:space="preserve">OVER BUDGET: Due to new 2022 snow and ice response plan for customer, using Link preferred vendor and DB to the tenant their portion of additional services.  </t>
  </si>
  <si>
    <t xml:space="preserve">OVER BUDGET - Direct billings to Tenants for 26 Light fixtures in the FLS Egress Hallway between premises. </t>
  </si>
  <si>
    <t>NEGATIVE VARIANCE: Demising Wall Repair</t>
  </si>
  <si>
    <t>UNDER BUDGET: We did not budget for repairs that would ultimately be billed back to Z Brothers for the damage their trucks did around the property to landscaping &amp; fencing.  Thus resulting in the use of this GL.</t>
  </si>
  <si>
    <t>OVER BUDGET. Direct billback for man doors in warehouse for suite 300 and sprinkler repair for suite 100.</t>
  </si>
  <si>
    <t>RECLASS: This is currently being charged to Entermarket-t0219248, but needs to be moved to NB-57300</t>
  </si>
  <si>
    <t>OVER-BUDGET:  Ponder Foods move out damages.</t>
  </si>
  <si>
    <t>OVER-BUDGET: Unforeseen HVAC compressor replacement specific to unit 0001 - August 2022 ($5K)</t>
  </si>
  <si>
    <t>RECLASS the customer NCR's November 2022 HVAC direct bill maintenance contract.  NCR vacated.  The contract was cancelled.  The accrual was reversed to the wrong account.  Debit 55300-000 Credit 56998-000.</t>
  </si>
  <si>
    <t>OVER-BUDGET: Metro Distributors FLS repairs.</t>
  </si>
  <si>
    <t>OVERBUDGET due to backflow test &amp; repairs, repairs &amp; weatherize ECs and pump runs prorata to 2 other buildings.</t>
  </si>
  <si>
    <t>OVER-BUDGET: Replace specialty lighting control switch for t0221199.</t>
  </si>
  <si>
    <t xml:space="preserve">OVER BUDGET  - Unbudgeted work done for WA State. </t>
  </si>
  <si>
    <t>POSITIVE VARIANCE: Ecolab damaged demising wall in warehouse. Charge should be offset w/payment.</t>
  </si>
  <si>
    <t>OVER BUDGET: Unfavorable variance due to unbudgeted sound mitigation and wall repairs. The tenant was direct billed for a portion of this work.</t>
  </si>
  <si>
    <t>POSITIVE VARIANCE due to DB to tenant for dock door repairs in July 2022</t>
  </si>
  <si>
    <t>OVER-BUDGET: Repairs and janitorial services to shared restroom from LLS and Activestyle.</t>
  </si>
  <si>
    <t>OVER BUDGET:  Unfavorable variance due to unbudgeted DB for HVAC repairs.</t>
  </si>
  <si>
    <t>OVER BUDGET: Unforeseen door repair specific to unit 300 ($1753); office cleaning specific to unit 700 ($4626)</t>
  </si>
  <si>
    <t>OVER BUDGET: Unforeseen door replacement specific to unit 200 ($2800)</t>
  </si>
  <si>
    <t>OVER BUDGET: suite E door repair - Drug Ocean; suite E plumbing repairs for Syngenta; and suite E HVAC R&amp;M specific to Syngenta; all reimbursement payments expected anytime now, if not received already.</t>
  </si>
  <si>
    <t>NEGATIVE VARIANCE: Due to unexpected tenant damages to a neighboring tenants space. tc061064 responsible for wall repairs affecting tc059947.</t>
  </si>
  <si>
    <t>POSITIVE VARIANCE- No contingency. LL does not budget for billback repairs</t>
  </si>
  <si>
    <t>OVER-BUDGET: DB for window replacement, tc073268, ste 104, in 4/22. DB for window replacement, tc077124, ste 100, in 2/22. DB for hauling pallets off, tc077124, ste 100, in 9/22.</t>
  </si>
  <si>
    <t>OVER-BUDGET: DB to Omni, t0163379, for broken window replacement</t>
  </si>
  <si>
    <t xml:space="preserve">NEGATIVE VARIANCE - Expense was for clean up and repair of a drywall area between tenant suites United Food and Stewart Moving. </t>
  </si>
  <si>
    <t>NEGATIVE VARIANCE: Agiliti Health Inc tc072200  $4KHVAC Repair. Will be offset by customer payment.</t>
  </si>
  <si>
    <t xml:space="preserve"> Over budget: DB to Life Science for asphalt repairs  </t>
  </si>
  <si>
    <t>OVER-BUDGET: Pelton Shepard charged for plumbing repairs deemed tenant responsibility.</t>
  </si>
  <si>
    <t xml:space="preserve">UNDER BUDGET: Per prior PM, this was not budgeted by her and it isn't budgeted in the 2022 opex book. I'm not sure why this was included in 2022 Budget book. </t>
  </si>
  <si>
    <t>NEGATIVE VARIANCE - Expenses related to a repair to a gas pipe/heater caused by and billed back to ABC Supply.</t>
  </si>
  <si>
    <t>OVER-BUDGET: Customer GoBrands' plumber made repairs that caused damage to other plumbing pipes at the building requiring LL plumber to repair. Work was billed back to customer.</t>
  </si>
  <si>
    <t xml:space="preserve">NEGATIVE VARIANCE: Due to Tenant's DB for HVAC amortization not posted to GL. </t>
  </si>
  <si>
    <t>OVER BUDGET - Move out damages billed back to form tenant for floor scrubbing.</t>
  </si>
  <si>
    <t>OVER BUDGET - Due to unbudgeted direct bill Repairs &amp; Maintenance.</t>
  </si>
  <si>
    <t>NEGATIVE VARIANCE: Due to unanticipated HVAC repairs billed back to customers. The customer's payments will offset costs.</t>
  </si>
  <si>
    <t>NEGATIVE VARIANCE: Curt Manufacturing - Concrete Structure Painting $4.7K will be offset by customer payment.</t>
  </si>
  <si>
    <t xml:space="preserve">OVER BUDGET: Expense due to roof drain leaking which is a tenant responsibility as tenant is a self-performer. </t>
  </si>
  <si>
    <t xml:space="preserve">OVER BUDGET - Labeling of all dock and man door per the Village's request for the COO for the new tenant. </t>
  </si>
  <si>
    <t xml:space="preserve">OVER BUDGET - Due to unbudgeted direct bill Repairs &amp; Maintenance. </t>
  </si>
  <si>
    <t xml:space="preserve"> Unbudgeted: Direct bill for exterior fence damage  </t>
  </si>
  <si>
    <t xml:space="preserve">OVER-BUDGET: Variance due to costs incurred for graffiti removal. </t>
  </si>
  <si>
    <t xml:space="preserve">NEGATIVE VARIANCE: PM roof repairs DB, as TT is not reconciled annually.  </t>
  </si>
  <si>
    <t>OVER-BUDGET: Roof Repairs from Annual Roof Inspection - DB to TT.</t>
  </si>
  <si>
    <t xml:space="preserve">POSITIVE VARIANCE- No contingency. LL does not budget for billback repairs  </t>
  </si>
  <si>
    <t xml:space="preserve">No contingency. LL did not budget this item  </t>
  </si>
  <si>
    <t>OVER BUDGET- No contingency. Billback work for Sacramento Tree (t0227367), $5,052.</t>
  </si>
  <si>
    <t xml:space="preserve">bt40803 </t>
  </si>
  <si>
    <t xml:space="preserve">OVER-BUDGET: Fence Repair was needed at the property and the PO# 92284 and PO# 94420 have been assigned to the DB GL 55300-000 for the total $2825.00. The invoice did not finalized until 12.01.22 so the charge will not appear on the customers ledger until Feb 2023 statement. </t>
  </si>
  <si>
    <t>TT Damages, paid by TT</t>
  </si>
  <si>
    <t>No contingency. LL did not budget this item</t>
  </si>
  <si>
    <t>OVER BUDGET: Tenant hit sprinkler head; direct bill</t>
  </si>
  <si>
    <t>OVER-BUDGET: Customer had a DB for dock door repairs. Customer was billed on June 2022 statement, invoice #7642. Customer paid balance due of $2765 with check # 8376737 on July 1, 2022.</t>
  </si>
  <si>
    <t xml:space="preserve">NEGATIVE VARIANCE: Worked completed in November 22 for parking lot repairs but paid in 23. </t>
  </si>
  <si>
    <t>OVER BUDGET: Due to customers needing toilet repairs and warehouse settlement cracking repairs.</t>
  </si>
  <si>
    <t>OVER BUDGET: Sprinkler repairs needed due to damage from tenant ( t0223383).</t>
  </si>
  <si>
    <t>OVER BUDGET: Due to unexpected sewer backup and repair; the $11k was the TTs portion and was a DB</t>
  </si>
  <si>
    <t>OVER-BUDGET: (5k) Unbudgeted DB repairs requested by tenants. Expenses for toilets, HVAC and dock repairs requested by tenants.</t>
  </si>
  <si>
    <t xml:space="preserve">OVER BUDGET: Plumbing is TT responsibility. </t>
  </si>
  <si>
    <t xml:space="preserve">OVER-BUDGET and RECLASS: DB Repairs &amp; Maintenance was higher than budgeted primarily due to the unbudgeted costs related to fire watch services in connection to Fed Ex Ground’s alarm replacement. This expense has been reclassed to NB Security. </t>
  </si>
  <si>
    <t xml:space="preserve">OVERBUDGET - unanticipated DB repairs - elevator. </t>
  </si>
  <si>
    <t xml:space="preserve">bt41185 </t>
  </si>
  <si>
    <t xml:space="preserve">UNBUDGETED - Annual assessment to the State of Tennessee billed to the customer. </t>
  </si>
  <si>
    <t xml:space="preserve">OVER-BUDGET: Due to EIS (t0223411) tenant direct billed for electrical conduit repair on roof. </t>
  </si>
  <si>
    <t>OVER-BUDGET: Expenses include repairs for heater and gas line hit by Int'l Impulse (t0224029).</t>
  </si>
  <si>
    <t xml:space="preserve">OVERBUDGET - UNBUDGETED DB REPAIRS. TENANT HAS AGREED TO PAY REPAIRS. </t>
  </si>
  <si>
    <t xml:space="preserve">NEGATIVE-VARIANCE: DB to be offset by customer payment. </t>
  </si>
  <si>
    <t>Over budget - no monies budgeted for this G/L account. Per tenant acct t0223879, all HVAC PM and repairs are to billed back to tenant. as well as leaks reported over this tenant's space.</t>
  </si>
  <si>
    <t>Over budget - no monies allocation for direct billing. Tenant lease # t0223895 stipulates that all HVAC PMs and repairs are to be billed back to tenant.</t>
  </si>
  <si>
    <t>OVER BUDGET- DB to Caterpillar for consulting fees per lease agreement</t>
  </si>
  <si>
    <t xml:space="preserve">OVER-BUDGET: Due to emergency plumbing repairs due to a sewage backup caused by a t-shirt that was flushed. </t>
  </si>
  <si>
    <t>UNDER-BUDGET: (4k) We anticipated a DB for interior lighting repairs for one of the tenants. Repairs needed throughout entire bldg. Due to the cost, the expense was processed as CAP CAM per new policy</t>
  </si>
  <si>
    <t>OVER-BUDGET: Expenses include repairs to gas line that Werner CO (acct t0223884) accidentally hit with forklift. Repairs to chain link fence in truck court exclusively used by Werner Co. Also, per Werner Co's lease, LL maintains HVAC and passed through OPEX; repairs to HVAC are bill backs.</t>
  </si>
  <si>
    <t>NEGATIVE VARIANCE: Maintenance to Fire System due to TT's security system and repairs to HVAC. Per TT's lease, HVAC repairs are to be billed back to tenant, Acct t0223911</t>
  </si>
  <si>
    <t xml:space="preserve">OVER BUDGET: Due to direct bill expenses associated with the HVAC PM contract and associated repairs. </t>
  </si>
  <si>
    <t xml:space="preserve">OVER BUDGET (2022 ACQUISITION): QRTLY &amp; ANNUAL HVAC Inspections are directly billed to tenants that were not budgeted at time of acquisition. </t>
  </si>
  <si>
    <t xml:space="preserve">RECLASS: Move $2005 for day cleaning at Cherokee to DA cleaning. </t>
  </si>
  <si>
    <t xml:space="preserve">NEGATIVE VARIANCE: : DA gl accounts were not created prior to 2023 Budget creation and money was booked to CAM Accounts. </t>
  </si>
  <si>
    <t xml:space="preserve">NEGATIVE VARIANCE due to expense being coded to incorrect GL. This will be reclassed to General Building and Maintenance. </t>
  </si>
  <si>
    <t>OVER-BUDGET: Nothing was budgeted under this DB account, but invoice was BBK to customer through GSA portal; DJ</t>
  </si>
  <si>
    <t xml:space="preserve">RECLASS to offset to net zero affect with DB Accrued Expenses.  </t>
  </si>
  <si>
    <t xml:space="preserve">br46416 </t>
  </si>
  <si>
    <t xml:space="preserve">POSITIVE VARIENCE  Plumbing issues 9830 Lurline, tenant has been billed for the cost.  </t>
  </si>
  <si>
    <t xml:space="preserve">OVER-BUGDET: ($3k) Unforeseen backup in TT parking lot requiring clean up and storm drain jetting. </t>
  </si>
  <si>
    <t xml:space="preserve">OVER BUDGET:  Direct billback to RRD for interior roof drain work.  Invoice has been fully paid.  </t>
  </si>
  <si>
    <t>OVER BUDGET: DB Roof Repairs higher than budget primarily due to the reclass of the annual roof repairs.  Per the terms of the lease, roof repairs are considered a customer responsibility.  Amount for roof repairs was billed directly to the customer, who has paid.</t>
  </si>
  <si>
    <t>OVER-BUDGET due to expiring customer CB Tech necessary repairs.</t>
  </si>
  <si>
    <t>NEGATIVE VARIANCE:  Timing Variance - collect from customer for HVAC repairs.</t>
  </si>
  <si>
    <t xml:space="preserve">OVER BUDGET: These were reclassed by the accounting team. They appear to be bills from work that took place last year. </t>
  </si>
  <si>
    <t xml:space="preserve">br46850 </t>
  </si>
  <si>
    <t>NEGATIVE VARIANCE: TT asked that we pay &amp; DB the Association Fees until they are able to sublease the building.  Their US Operations have been closed. Account will reconcile as tenant makes payment.</t>
  </si>
  <si>
    <t xml:space="preserve">NEGATIVE VARIANCE: TT responsible for paying association dues direct; TT was delinquent, LL paid direct &amp; billed back.  </t>
  </si>
  <si>
    <t xml:space="preserve">bt47426 </t>
  </si>
  <si>
    <t>UNDER BUDGET: Investigating budget for DB Glass Repairs that was added to budget after PM input.</t>
  </si>
  <si>
    <t>RECLASS: item to be moved to CAM GL</t>
  </si>
  <si>
    <t>RECLASS - Single tenant DB in error, this is a house meter. TT holds their meter in Broder Bros name.</t>
  </si>
  <si>
    <t>OVER BUDGET: Electric invoices for El Gordo Spices (t0222093).</t>
  </si>
  <si>
    <t>UNDER-BUDGET: Due to un-needed contingencies for direct bill. All customers have transferred utilities into their name.</t>
  </si>
  <si>
    <t>UNDERBUDGET: Costs pass through CAM Electric</t>
  </si>
  <si>
    <t>OVER-BUDGET:  FNA Group, Inc. (t0224241) is in the process of transferring service into their name.</t>
  </si>
  <si>
    <t>OVER-BUDGET: Due to unbudgeted electric usage for Miss G Trading.</t>
  </si>
  <si>
    <t xml:space="preserve">NEGATIVE VARIANCE: Due to unbudgeted utility DB expenses. </t>
  </si>
  <si>
    <t>UNDER BUDGET: Budgeting error for DB of water to United HLS.</t>
  </si>
  <si>
    <t>RECLASS: Meter 3640332 powers all HVAC RTUs for building. Reclass to GL 51210-000 [CAM] Electric.</t>
  </si>
  <si>
    <t xml:space="preserve">OVER BUDGET: new tenant WBJ did not take over electric into their name in a timely manner. </t>
  </si>
  <si>
    <t xml:space="preserve">OVER-BUDGET: DB Electric Expense was higher budgeted primarily due to the unbudgeted expense to directly bill our new customer SZ Socal for their utility usage.  </t>
  </si>
  <si>
    <t xml:space="preserve">OVER BUDGET - Expense is for electric being billed back to Leidos which is greater than budget to-date. </t>
  </si>
  <si>
    <t xml:space="preserve">OVER BUDGET: new tenants did not take electric into their name timely. </t>
  </si>
  <si>
    <t>OVER-BUDGET: DB Electric was higher than budgeted primarily due to transferring the single electricity meter for the building from our customer’s name into the properties name and then allocating the expense to each customer per their prorata share of the total building.</t>
  </si>
  <si>
    <t xml:space="preserve">POSITIVE VARIANCE: Utility scrub determined Landlord was paying for Customer electric meter (t0192258).  Meter now transferred to Customer entity. </t>
  </si>
  <si>
    <t>UNDER BUDGET - All accounts for electric are in tenant names. No direct billing was necessary.</t>
  </si>
  <si>
    <t>UNDER BUDGET-  Timing of back-bill tenants.</t>
  </si>
  <si>
    <t xml:space="preserve">POSITIVE VARIANCE - Part of the actuals were coded to NB in error. Once expense is reclassed, actuals will be more in line with budget. </t>
  </si>
  <si>
    <t>UNDER-BUDGET: $90k intial plan to take electric utilities into LL name, but decided to adhear to the lease and DB all utilities to each tt.</t>
  </si>
  <si>
    <t>OVER-BUDGET: La Fiesta Foods billed premises electricity directly until 11/2022, in anticipation that utilities would be moved over to their name.</t>
  </si>
  <si>
    <t xml:space="preserve">NEGATIVE VARIANCE: Tenant electric bill being paid by the LL. Suite 140/Berendsen t0219123 - tenant has transferred the meter into their name  </t>
  </si>
  <si>
    <t>NEGATIVE VARIANCE - The electric bill for former tenant PM supply House was in the LL name due and billed back.</t>
  </si>
  <si>
    <t xml:space="preserve">NEGATIVE VARIANCE: All utilities were being paid by LL until new meter installs were complete - reclass submitted to bill tenants for their portion of the utilities. Suite 100/Cubeworks t0222397 &amp; suite 110/Westlands </t>
  </si>
  <si>
    <t xml:space="preserve">OVERBUDGET: DB for new Tt that moved in and did not swich accout ASAP </t>
  </si>
  <si>
    <t>UNDER-BUDGET: New customer occupying 100% of the building is managing the electricity.</t>
  </si>
  <si>
    <t xml:space="preserve">OVER-BUDGET Due to November 2022 expense hitting this year  </t>
  </si>
  <si>
    <t>UNDER BUDGET - Utilities now directly paid by customers.</t>
  </si>
  <si>
    <t xml:space="preserve">NEGATIVE VARIANCE: TT needs to place accounts in name, have been notified  </t>
  </si>
  <si>
    <t xml:space="preserve">OVER BUDGET: TT (Kimnori USA) was to put account in their name so nothing was budgeted to this GL. </t>
  </si>
  <si>
    <t>POSITIVE VARIANCE: electric for TTs to CAM while audit of submeters is preformed so accurate DB can be made</t>
  </si>
  <si>
    <t xml:space="preserve">OVER-BUDGET: DB electric for Numotion. </t>
  </si>
  <si>
    <t>UNDER-BUDGET: No DB for electric.</t>
  </si>
  <si>
    <t xml:space="preserve">NEGATIVE VARIANCE: new TTs BBk before switch of utilities to their name </t>
  </si>
  <si>
    <t xml:space="preserve">NEGATIVE VARIANCE due to bad debt TT, Streamline utility cost.  </t>
  </si>
  <si>
    <t>UNDER-BUDGET: (30k) Cannot DB tenants for utility as anticipated during budget season. Utilities are on a single shared meter for entire bldg.</t>
  </si>
  <si>
    <t xml:space="preserve">OVER-BUDGET due to suite 105 (Slakey) utilities that were transferred back and forth between LL and TT a few times </t>
  </si>
  <si>
    <t>OVER BUDGET: Due to direct bill to unit: 3107</t>
  </si>
  <si>
    <t xml:space="preserve"> UNDER BUDGET: Tenant has the electric in their name and pays the bills direct to the utility company.  </t>
  </si>
  <si>
    <t>UNDER BUDGET: Tenant transferred utilities into their name directly.</t>
  </si>
  <si>
    <t xml:space="preserve">UNDER-BUDGET: TT has occupied since 2020, accounts are in their name. </t>
  </si>
  <si>
    <t xml:space="preserve">OVER-BUDGET due to short term occupancy by Samaritan's Purse.  Cost to be billed back.  </t>
  </si>
  <si>
    <t>OVER-BUDGET: DB electric for Leonhardt Pipe.</t>
  </si>
  <si>
    <t>OVER BUDGET - Due to unbudgeted DB Electric.</t>
  </si>
  <si>
    <t xml:space="preserve">NEGATIVE VARIANCE: TT usage, billed back. Notifying customer to get account in their name.  </t>
  </si>
  <si>
    <t xml:space="preserve">NEGATIVE VARIANCE due to bad debt TT vacating the building.  </t>
  </si>
  <si>
    <t xml:space="preserve">OVER BUDGET due to new TT moving in and required billing of services.  </t>
  </si>
  <si>
    <t xml:space="preserve">OVER BUDGET:  Customer XL Auto Parts started paying for their house meter but then it was dropped and was combined with the house account.  Once the issue was discovered, the account was activated directly with XL and the City, and we billed back the charges for the duration. </t>
  </si>
  <si>
    <t xml:space="preserve">UNDER BUDGET:  Lammes Candies had a temporary Lease at this PID due to the tornado damage to their Leased premises up North.  Due to the short nature of the Lease, it was mutually agreed upon that utilities did not need to transfer.  </t>
  </si>
  <si>
    <t xml:space="preserve">br46154 </t>
  </si>
  <si>
    <t>UNDER BUDGET: The budget was based off of historical which included Curative's second meter direct bill charges in 2022. In Q4 2022, this was discovered and the meter was added to the Customers direct account and no budget is needed in 2023.</t>
  </si>
  <si>
    <t xml:space="preserve">RECLASS: These direct bill charges were reversed and charged to the correct Customer at br46164 (SnapOne).  </t>
  </si>
  <si>
    <t>OVER BUDGET: Direct bill for electricity to D. Reynolds until they put service in their name.</t>
  </si>
  <si>
    <t>OVER BUDGET: Due to electric bill back to Lively, Ste 101.</t>
  </si>
  <si>
    <t>OVER-BUDGET: due to DB expenses for suite 108 PureFormulas.</t>
  </si>
  <si>
    <t>OVER BUDGET: Direct bills are not budgeted for.  SnapOne was delayed in taking over their second meter and Customer has now taken over the account per the Lease.</t>
  </si>
  <si>
    <t>UNDER BUDGET: Tenant transferred the account into their name STE 820</t>
  </si>
  <si>
    <t xml:space="preserve">OVER BUDGET: Was reclassed to DB as tenant did not put utility in their name once they expanded into other space. Billed back to tenant. </t>
  </si>
  <si>
    <t>UNDER BUDGET -  Part of CAM electric is sub TT, sub TT just went direct lease</t>
  </si>
  <si>
    <t>NEGATIVE VARIANCE: DB to TDP Transport (t0217788).  Will be offset by customer payment.</t>
  </si>
  <si>
    <t xml:space="preserve">OVER BUDGET: Direct Bills are not budgeted.  Paladin (tekworks) moved in February of 2022 and failed to change one of the electric meters over into their name.  They were billed and paid in full.  The account has since been put into the Customers name. </t>
  </si>
  <si>
    <t xml:space="preserve">NEGATIVE VARIANCE: DB for FedEx (t0217225) utility electric accounts. </t>
  </si>
  <si>
    <t>NEGATIVE VARIANCE: Reliant electric account billed back to Lennox Industries (t0215719), suite 106.</t>
  </si>
  <si>
    <t xml:space="preserve">OVER BUDGET: Calpine took over all meters in the building after 2023 budgets were completed resulting in the variance. </t>
  </si>
  <si>
    <t>NEGATIVE VARIANCE: Stich Fix (t0215783) is DB for utilities.</t>
  </si>
  <si>
    <t xml:space="preserve">UNDERBUDGET: no DB, Amazon is acocunted fo seperetly  </t>
  </si>
  <si>
    <t xml:space="preserve">NEGATIVE VARIANCE: Electric usage being DB to Consolidated Electrical Distributors (t0224141) as of 01/2023. This was no accounted for when 2023 Utl portion of budget was prepared. </t>
  </si>
  <si>
    <t>OVER-BUDGET:  No budget for this category</t>
  </si>
  <si>
    <t>OVER-BUDGET: Due to direct bill amounts for both electricity and gas- billed to Hensel Phelps.  G&amp;E has now been directly paid by TT.</t>
  </si>
  <si>
    <t xml:space="preserve">UNDERBUDGET: not DB electic needed </t>
  </si>
  <si>
    <t xml:space="preserve">OVER-BUDGET: Tuff Shed(T217741) account was not put in their name. </t>
  </si>
  <si>
    <t xml:space="preserve">POSITIVE VARIANCE: Accruals for DB Electric are hitting 56990-010 DB Accrued Electric Expense. </t>
  </si>
  <si>
    <t>OVER-BUDGET: t0217926 Cabinet Warehouse Inc. electric billback due to TT not turning utilities in their name</t>
  </si>
  <si>
    <t xml:space="preserve">POSITIVE - BUILDING IS 100% OCCUPIED &amp; TENANTS PAY THEIR OWN ELECTRIC. </t>
  </si>
  <si>
    <t>NEGATIVE VARIANCE: Variance is due to correction in how electric is being billed. In Q4, a meter trace was performed to accurately DB tenants for their usage. In prior months, tenant meters were being billed to CAM, not accurately billing tenants.</t>
  </si>
  <si>
    <t xml:space="preserve">POSITIVE - BUILDING IS 100% OCCUPIED AND TENANTS PAY FOR THEIR OWN ELECTRIC. </t>
  </si>
  <si>
    <t>UNDER BUDGET:  Funds budgeted not utilized.  Tenant has utility in their name.</t>
  </si>
  <si>
    <t>OVERBUDGET due to suite 105 power reclassed from CAM.</t>
  </si>
  <si>
    <t xml:space="preserve">POSTIVE VARIANCE: No accrual for 2/2023 posted to this GL, posted to CAM Electric instead. </t>
  </si>
  <si>
    <t xml:space="preserve">UNDERBUDGET: no DB electric for this site </t>
  </si>
  <si>
    <t>OVER-BUDGET: After completing the 2022 CAM REC. We learned there was an invoice that only services Suite A and B that was passed through CAM. We removed the invoice and DB the customers.</t>
  </si>
  <si>
    <t xml:space="preserve">REVIEW - Have all utilities been transferred. </t>
  </si>
  <si>
    <t>UNDER BUDGET - in 2022 a tenant hadn't taken over their space's electrical meter. TT has since moved out.</t>
  </si>
  <si>
    <t xml:space="preserve">OVER-BUDGET: Due to expense billed incorrectly to NB account; however, this amount has been reclassed to 55700-000. Customer: Nutri Analytical Testing Laboratories (t0221102).  </t>
  </si>
  <si>
    <t xml:space="preserve">br46617 </t>
  </si>
  <si>
    <t>RECLASS: Due to amount was billed incorrectly. Per Utility Ops, SCE transferred the accounts because the accounts were under the same Tax ID. However, the asset was sold (br46544 &amp; br46541) and the expense will be recoded as NB Electric for the respective PID's.</t>
  </si>
  <si>
    <t>UNDER-BUDGET -CAM account is offset by the budget incorrectly uploaded by corporate for 2022</t>
  </si>
  <si>
    <t>POSTIVE VARIANCE: Utility bills for 9.2022 - 12.2022 have not been received in CASS</t>
  </si>
  <si>
    <t>OVER-BUDGET due to ste 104 (Pacific Shore) utilities that are still being direct billed; customer has been re-reminded to transfer service</t>
  </si>
  <si>
    <t xml:space="preserve">OVER BUDGET - Customer Iberia has not turned electric meter into their name yet. Customer reminded and will turn on. </t>
  </si>
  <si>
    <t xml:space="preserve">UNDER-BUDGET: The 15K budgeted seems to be based on historic data. There will be no electric direct bills. The building is fully leased and accounts are in tenant names.  </t>
  </si>
  <si>
    <t>OVER BUDGET: DB Electric higher than anticipated when customer's account was accidentally placed under landlord's name.  Account has been closed out and charges were billed back to customer.</t>
  </si>
  <si>
    <t>UNDER-BUDGET: Budgeted due to single tenant bldg. In the past, we have always included in CAM. In 2023, the electric will be a direct bill until the customer puts the account in their name.</t>
  </si>
  <si>
    <t>OVER-BUDGET: YTD actual associated with journal entry due to Ops reclass.</t>
  </si>
  <si>
    <t>OVER-BUDGET: Higher DB electric charges than anticipated.  Bldg C utilities remain in LL name and DB'd to TT each month.</t>
  </si>
  <si>
    <t>OVER-BUDGET: Single tenant building, customer DB for all utilities prior to paying direct</t>
  </si>
  <si>
    <t xml:space="preserve">UNDER-BUDGET: The tenant, t0222384, Southern Warehousing Distribution, Inc., put the account in their name. </t>
  </si>
  <si>
    <t>OVER-BUDGET: DB ELECTRIC ACCT 3004381756, Frito-Lay, t0218360.</t>
  </si>
  <si>
    <t xml:space="preserve">NEGATIVE VARIANCE: International Marines is DB for electricity usage that fluctuates due to the refrigeration unit.  </t>
  </si>
  <si>
    <t>RECLASS process direct bill to suite 100 DCO, Inc.</t>
  </si>
  <si>
    <t xml:space="preserve">POSITIVE VARIANCE: Fresh Catch is DB for electricity usage that fluctuates due to the refrigeration unit.  </t>
  </si>
  <si>
    <t xml:space="preserve">OVER BUDGET: DB account was not budgeted for 2022.  </t>
  </si>
  <si>
    <t xml:space="preserve">POSITIVE VARIANCE: 99 Cents Only is DB for electricity usage that fluctuates due to the refrigeration unit.  </t>
  </si>
  <si>
    <t xml:space="preserve">NEGATIVE VARIANCE: Harvest Sensations is DB for electricity usage that fluctuates due to the refrigeration unit.  </t>
  </si>
  <si>
    <t>VARIANCE includes meter transfer to Customer t0221199.</t>
  </si>
  <si>
    <t xml:space="preserve">OVER BUDGET - DB for specific tenant usage post lease commencement   </t>
  </si>
  <si>
    <t xml:space="preserve">OVER BUDGET - Increased DB for iKAmper utility fees   </t>
  </si>
  <si>
    <t xml:space="preserve">OVER BUDGET: Electric expenses higher than budgeted </t>
  </si>
  <si>
    <t>OVER-BUDGET: DB Electric for Envistacom.</t>
  </si>
  <si>
    <t xml:space="preserve">POSITIVE VARIENCE:  Corporate is direct billing tenant for electric but we are not sure it is their responsibility.  An electrician is looking into the issue. </t>
  </si>
  <si>
    <t>OVER BUDGET: New customer didn't transfer utilities into their name upon commencement so they were DB.</t>
  </si>
  <si>
    <t>RECLASS: This will be reclassed to reflect with JC-40594014 DHL Tenant MO Damages-t0060884.</t>
  </si>
  <si>
    <t>POSITIVE VARIANCE: Yosemite Beef is DB for electricity usage that fluctuates due to the refrigeration unit.</t>
  </si>
  <si>
    <t>OVER-BUDGET: ALL UTILITIES AT THIS PROPERTY ARE BUDGETED IN [CAM] AND THEN RECLASSED ONCE SUBMETER CALCULATION INVOICES ARE RECEIVED FROM 3RD PARTY UTILITY VENDOR. RECLASSED FROM 51210-000 TO G/L 55700-000.</t>
  </si>
  <si>
    <t xml:space="preserve">UNDER BUDGET - Direct bill switched over to CAM in 2022 with new tenant. </t>
  </si>
  <si>
    <t>NEGATIVE VARIANCE- DB Energy - GREEN MOUNTAIN ENERGY 172950198 01/17/2023 02/15/2023 116103022LG - Beltmann Group Incorporated( t0219600 )</t>
  </si>
  <si>
    <t>OVER-BUDGET: After a utility audit discovered that acct #1983996 was a shared meter between Flutes (t0060703) and Southland Container (t0219714). Began charging TTs in 6.22 DB - per pro-rata share to each TT.</t>
  </si>
  <si>
    <t xml:space="preserve">OVER BUDGET:  Direct bill electric usage to Eagle Warehousing.  </t>
  </si>
  <si>
    <t xml:space="preserve">NEGATIVE VARIANCE: Sunny Specialty is DB for electricity usage that fluctuates due to the refrigeration unit.  </t>
  </si>
  <si>
    <t xml:space="preserve">NEGATIVE VARIANCE: Green Oaks is DB for electricity usage that fluctuates due to the refrigeration unit.  </t>
  </si>
  <si>
    <t xml:space="preserve">    OVER BUDGET - Corporate Upload for budget. DB is for Pegasus Logistics Group, Inc.( t0224006 )</t>
  </si>
  <si>
    <t xml:space="preserve">NEGATIVE VARIANCE: Bridge Variance - 3k in Calpine Energy invoices from 11/2022 period posted to 1/2023 period. </t>
  </si>
  <si>
    <t xml:space="preserve">OVER BUDGET - Due to bankruptcy of former tenant. </t>
  </si>
  <si>
    <t>NEGATIVE VARIANCE: DB to CHATT Transportation (t0223781).  Will be offset by customer payment.</t>
  </si>
  <si>
    <t xml:space="preserve">UNDER-BUDGET: Mainly due to customer contracting directly with utility provider.  </t>
  </si>
  <si>
    <t>RECLASS: This will be reclassed to CAM electric.  It is not a DB.</t>
  </si>
  <si>
    <t>UNDER-BUDGET: line item budgeted for Winsoon. Customer has changed electricity to their name.</t>
  </si>
  <si>
    <t>UNDER BUDGET: All tenants have utilities in their name.</t>
  </si>
  <si>
    <t>UNDER-BUDGET: AGL was able to get their accounts in their name so no need to direct bill electric.</t>
  </si>
  <si>
    <t>POSITIVE VARIANCE due to DB to tenant electric in Feb &amp; Mar</t>
  </si>
  <si>
    <t>UNDER BUDGET: Direct Bill electric was less than budgeted. LINK elected to take over utilities mid year 2022, thus a 12-month rolling historical was not available for budgeting purposes.</t>
  </si>
  <si>
    <t>UNDER BUDGET: Direct Bill electric was less than budgeted.  LINK elected to take over utilities mid year 2022, thus a 12-month rolling historical was not available for budgeting purposes.</t>
  </si>
  <si>
    <t xml:space="preserve">UNDERBUDGET: Positive variance due to electrical usage </t>
  </si>
  <si>
    <t>OVER-BUDGET: Actual electric charges higher than budgeted.</t>
  </si>
  <si>
    <t>OVER-BUDGET:  Direct bills not budgeted.</t>
  </si>
  <si>
    <t>POSITIVE VARIANCE: HSE ELC budgeted to DB, expense will be passed through as CAM.</t>
  </si>
  <si>
    <t xml:space="preserve">UNDER-BUDGET:  Related to splitting/adding a new electric service to accommodate new customer.  Customers now pay for their electric service direct to the provider.  </t>
  </si>
  <si>
    <t xml:space="preserve">UNDER-BUDGET: Variance due to additional budget allocated for this line item, expense not met. </t>
  </si>
  <si>
    <t>OVERBUDGET: DB-Electric Readyspaces (t0223692) for one meter TT failed to takeover at start of tenancy. TT has since taken over and paid all DB charges.</t>
  </si>
  <si>
    <t>OVER BUDGET- High usage due to colder season</t>
  </si>
  <si>
    <t>OVER BUDGET- Higher customer electrical use</t>
  </si>
  <si>
    <t>OVER BUDGET- Higher customer use</t>
  </si>
  <si>
    <t>OVER BUDGET-Working with tenant to transfer all utilities to a tenant account.</t>
  </si>
  <si>
    <t>OVERBUDGET: Landlord had to install meter for Thales due to expansion and billed charges back to Tenant.</t>
  </si>
  <si>
    <t xml:space="preserve">OVER-BUDGET: Tenant Electric utility was being coded to CAM, but was reclassed to DB.   </t>
  </si>
  <si>
    <t>NEGATIVE VARIANCE: Falcon Farms house meter charges determined in 12.2022. Will be offset by customer payment.</t>
  </si>
  <si>
    <t>NEGATIVE VARIANCE: Due to DB Electric charges for Flying Transportation (t0223154) in unit 101 that will be offset by customer's payment. TT transferred the acct effective 10/15/22.</t>
  </si>
  <si>
    <t xml:space="preserve">UNDER BUDGET - Due to direct bill Electric costs less than anticipated. </t>
  </si>
  <si>
    <t>UNDER-BUDGET: No DB electric for this PID.</t>
  </si>
  <si>
    <t xml:space="preserve">UNDER-BUDGET: House meter was being paid by customer. Reclasses have been made in 12.2022 </t>
  </si>
  <si>
    <t>NEGATIVE VARIANCE: Due to DB Electric charges for Emerging Acquisitions, LLC ( t0223488 ). All charges have been collected in full to offset the costs &amp; SCE acct. was transferred to TT as of 10/12/22.</t>
  </si>
  <si>
    <t>OVER BUDGET: new TT leased vacancy and took a while to switch accts to their name; TT is working to transfer if not completed already; TT to pay open balance as well.</t>
  </si>
  <si>
    <t xml:space="preserve">POSITIVE VARIANCE: Tenant did not transfer electric. Billed back the tenant. </t>
  </si>
  <si>
    <t>OVER BUDGET: Sherrill Tree meter needing to be placed in TT name - new TT AP contact, so initial correspondence did not get to new contact until Q1-23; expected to be transferred by Q2</t>
  </si>
  <si>
    <t xml:space="preserve">OVER BUDGET: Due to tenant not putting COMED account in name. </t>
  </si>
  <si>
    <t xml:space="preserve">UNDERBUDGET- 06.2022 costs reclassed out for Siemens  </t>
  </si>
  <si>
    <t>UNDERBUDGET- 06.2022 costs reclassed out for Siemens</t>
  </si>
  <si>
    <t xml:space="preserve">OVER BUDGET- High usage due to colder season  </t>
  </si>
  <si>
    <t>OVER BUDGET- Higher customer use.</t>
  </si>
  <si>
    <t xml:space="preserve">UNDER BUDGET- The building was leased but not occupied by the customer. </t>
  </si>
  <si>
    <t>POSITIVE VARIANCE: TT leased premises mid-2022 and failed to switch all accts in to TT name - to be recovered by TT</t>
  </si>
  <si>
    <t>UNDER BUDGET: Utilities budgeted for 2022; end of 2021 TT agreed to pay utilities causing the variance</t>
  </si>
  <si>
    <t>OVER BUDGET- High customer electrical use</t>
  </si>
  <si>
    <t>OVER BUDGET: DB utilities as TT was in the space</t>
  </si>
  <si>
    <t xml:space="preserve">OVER-BUDGET: Related to the 2022 budget not accounting for DB utilities (electric).  Customer has since transferred all utilities to their name.  </t>
  </si>
  <si>
    <t>OVER BUDGET: Due to expansion/new lease; moving utilities to TT</t>
  </si>
  <si>
    <t xml:space="preserve">Overbudget - New TT has not switched account in to their name. </t>
  </si>
  <si>
    <t xml:space="preserve">OVER-BUDGET: Actual was higher than Budget because increases in the cost of power and tenants' working 24/6.  These are direct billed to Hunter Panels. </t>
  </si>
  <si>
    <t xml:space="preserve">OVER-BUDGET: DB Electric was higher than budgeted primarily due to directing billing our customers for their utility services.  </t>
  </si>
  <si>
    <t>OVER BUDGET- DB to Caterpillar for electric usage</t>
  </si>
  <si>
    <t xml:space="preserve">OVER BUDGET:  Direct billing Macy's for electric usage given this is a single TT building.  </t>
  </si>
  <si>
    <t>OVER-BUDGET: Nothing budgeted for DB Electric.</t>
  </si>
  <si>
    <t>OVER-BUDGET: Tenant occupies full bldg. Electric originally set up as direct bill back to TT but was switched in Q2 to CAM since TT set up to pay through CAM.</t>
  </si>
  <si>
    <t xml:space="preserve">OVERBUDGET: Electric is being db to tenant. </t>
  </si>
  <si>
    <t>RECLASS Prior Bldg owner drew Electrical power from suite 1952 to power unit 1942.  TT in 1952 was paying for TT in 1942 usage.  LL took over util expense until meters could be rewired to correct units.  Cost will be billed back once all is settled.</t>
  </si>
  <si>
    <t xml:space="preserve">OVER-BUDGET: I SPOKE TO UTILITY OPS AND EXPLAINED THAT THE ONLY UTILITY AT THIS PROPERTY THAT WE SHOULD DB IS WATER &amp; SEWER. WE ARE WORKING TOGETHER TO GET THIS RESOLVED.   </t>
  </si>
  <si>
    <t>OVER-BUDGET: Property was a November 2021 acquisition. During the transition of utilities, tenant's accounts (internal electricity) were inadvertently transferred over to LL's name. They have since been transferred to the appropriate account holders.</t>
  </si>
  <si>
    <t xml:space="preserve">POSITIVE VARIANCE: Reclass needed from 56990-010 (DB) Accrued Electric Expense due to incorrect coding. </t>
  </si>
  <si>
    <t>OVER-BUDGET: Variance represents direct bills to new tenant, Forest Incentives.</t>
  </si>
  <si>
    <t>OVER-BUDGET: DB electric was budgeted incorrectly under NB electric, will need to complete a budget revision to correct.</t>
  </si>
  <si>
    <t xml:space="preserve">UNDER-BUDGET: lower cost than average of billed back utilities in Q1. </t>
  </si>
  <si>
    <t xml:space="preserve">UNDER-BUDGET due to customer transferring electric account to their name.  </t>
  </si>
  <si>
    <t xml:space="preserve">OVER-BUDGET:  Acquisition Team did not budget for this category. </t>
  </si>
  <si>
    <t xml:space="preserve">OVER-BUDGET: cost of utilities increased more than typical, these costs are billed back to the customers each month. </t>
  </si>
  <si>
    <t>RECLASS: not all electricity reclasses have been posted for DB to tenant's sub-metered electric accounts</t>
  </si>
  <si>
    <t>UNDER BUDGET - need to retroactively DB tenants for shared meter, unknown until 04/23</t>
  </si>
  <si>
    <t>RECLASS:  51210-000 from electricity for DB for psb03326, psb03603 and psb00732</t>
  </si>
  <si>
    <t>RECLASS:  51230-000 for DB</t>
  </si>
  <si>
    <t>RECLASS: reclass pending from CAM electric charge.</t>
  </si>
  <si>
    <t xml:space="preserve"> Electric DB billed back. Sub metered customers</t>
  </si>
  <si>
    <t>POSITIVE VARIANCE: will need to have invoices reclassed from CAM electric.</t>
  </si>
  <si>
    <t>POSITIVE VARIANCE: Budget was incorrect, unknown value; DJ</t>
  </si>
  <si>
    <t xml:space="preserve">RECLASS: missing one month of reclasses for DB customers. </t>
  </si>
  <si>
    <t>OVERBUDGET:  No money was allocated to this account. It was mistakenly factored into 52005-000</t>
  </si>
  <si>
    <t>RECLASS - IRS Electric needs to be reclassed to this GL account.</t>
  </si>
  <si>
    <t xml:space="preserve">UNDER-BUDGET - tenants have not been billed back for shared meter, need to authorize retro bill and split past balances. </t>
  </si>
  <si>
    <t xml:space="preserve">RECLASS:  51210-000 for DB  </t>
  </si>
  <si>
    <t xml:space="preserve">RECLASS:  51210-000 for DB </t>
  </si>
  <si>
    <t>OVER BUDGET  Utilizing account 51210-000 for electricity instead.</t>
  </si>
  <si>
    <t>RECLASS - $26,212.83 of electrical expenses needs to be reclassed from opex to DB for IRS electrical expenses.</t>
  </si>
  <si>
    <t>Overbudget - speculate that this is for the shared meters to be billed back to customers for electrical gas usage.</t>
  </si>
  <si>
    <t>OVER-BUDGET: ($5k) Electric utility unbudgeted as tt was paying directly in 2022. Tt now participates in Energy IQ Program.</t>
  </si>
  <si>
    <t xml:space="preserve">OVERBUDGET: not budgeted in 2022 </t>
  </si>
  <si>
    <t>NEGATIVE VARIANCE: TT signed up for Energy IQ pilot, utility inv now in LL's name.</t>
  </si>
  <si>
    <t>UNDERBUDGET: Positive variance due to amount being budgeted into the wrong account.</t>
  </si>
  <si>
    <t>OVER-BUDGET: (10k) Electric utility unbudgeted as tt was paying directly in 2022. Tt now participates in Energy IQ Program.</t>
  </si>
  <si>
    <t>OVER-BUDGET: (12k) Electric utility unbudgeted as tt was paying directly in 2022. Tt now participates in Energy IQ Program.</t>
  </si>
  <si>
    <t>OVER-BUDGET: (5k) Electric utility unbudgeted as tt was paying directly in 2022. Tt now participates in Energy IQ Program.</t>
  </si>
  <si>
    <t>OVER BUDGET: Electric utility unbudgeted as TT (Ingenus) was paying directly in 2022. TT now participates in Energy IQ program</t>
  </si>
  <si>
    <t>OVER BUDGET: Electric utility unbudgeted as TT (Ingenus) paid directly in 2022. TT now participates in Energy IQ program.</t>
  </si>
  <si>
    <t xml:space="preserve">NEGATIVE VARIANCE - United Foods is participating in the Energy IQ Program which was not budgeted. </t>
  </si>
  <si>
    <t>POSITIVE VARIANCE: Energy IQ Program</t>
  </si>
  <si>
    <t>RECLASS - The credit is from a direct bill expense coming from a job that is related to suite clean out after a tenant was evicted.</t>
  </si>
  <si>
    <t xml:space="preserve">NEGATIVE VARIANCE:  Tenant trash bills being paid by the LL have submitted paperwork with the city to have bill sent to the tenants. Suite 100/Cubeworks t0222397 &amp; suite 110/Westlands - Reclass to DB 56400-000  </t>
  </si>
  <si>
    <t>NEGATIVE VARIANCE: Customer is responsible for all the utility cost at the building. Per Miami Dade, the account can only be in LL name.  Water/Sewer invoices will have to be DB.</t>
  </si>
  <si>
    <t>UNDER-BUDGET - account is offset by the budget incorrectly uploaded by corporate for 2022, actual CAM Water &amp; Sewer</t>
  </si>
  <si>
    <t>OVER-BUDGET: Due to water usage being direct billed to Miss G Trading.</t>
  </si>
  <si>
    <t>Recorded in CAM 51220-000)</t>
  </si>
  <si>
    <t xml:space="preserve">UNDER-BUDGET -DB Water &amp; Sewer account is offset by the budget incorrectly uploaded by corporate for 2022, budgeted CAM Water/Sewer. </t>
  </si>
  <si>
    <t>UNDER BUDGET.  United HLS submitted for evaporation credit back dated to 2022 which resulted in large credit placed on water bill.  No DB needed until credit is utilized.</t>
  </si>
  <si>
    <t>POSITIVE VARIANCE: W&amp;S billed for 4Q have not yet been received/paid</t>
  </si>
  <si>
    <t xml:space="preserve">POSITIVE VARIANCE - Expense was classed to CAM per tenant preference. </t>
  </si>
  <si>
    <t>POSITIVE VARIANCE. Only billed TT through January.</t>
  </si>
  <si>
    <t xml:space="preserve">OVER BUDGET:  The tenant accidentally closed their water account when they opened a new one for another location. </t>
  </si>
  <si>
    <t>OVER BUDGET: single TT facility, so reclassed utilities in CAM to DB and PM team working with TT to transfer to their name.  Reimbursement pmt expected from TT anytime now as invoice sent in Dec.</t>
  </si>
  <si>
    <t xml:space="preserve">OVER BUDGET:  Prior year billings paid in 2023 creating variance.  </t>
  </si>
  <si>
    <t>OVER-BUDGET: Previous vacancy, space occupied in 05/2022.</t>
  </si>
  <si>
    <t>UNDER BUDGET - due to the fact that bills are paid 1 month after service. The last service period that was billed in 2022 books was 10/11/2022-11/09/2022. Other bills will be applied to 2023 books.</t>
  </si>
  <si>
    <t>NEGATIVE VARIANCE: Variance is due to correction in how water/sewer is being billed. In Q4, a meter recon was performed to accurately DB tenants for their usage. In prior months, tenant meters were being billed to CAM, not accurately billing tenants.</t>
  </si>
  <si>
    <t xml:space="preserve">NEGATIVE VARIANCE: Water/Sewer usage being DB to Consolidated Electrical Distributors (t0224141) as of 01/2023. This was no accounted for when 2023 Utl portion of budget was prepared. </t>
  </si>
  <si>
    <t xml:space="preserve">br45109 </t>
  </si>
  <si>
    <t>UNDER-BUDGET: Invoice for Q4 (approx 2k) not yet received. Will be approx 5k under budget. Utility expense less than historical average.</t>
  </si>
  <si>
    <t>UNDER-BUDGET: Offset by customer payment, Oak Distribution (t0221897).</t>
  </si>
  <si>
    <t xml:space="preserve">OVERBUDGET: TT is billed back for water usage </t>
  </si>
  <si>
    <t xml:space="preserve">OVER BUDGET - W&amp;S moved to DB from CAM. Single TT building </t>
  </si>
  <si>
    <t>OVER BUDGET - W&amp;S moved to DB from CAM account. Single TT building</t>
  </si>
  <si>
    <t>POSITIVE VARIANCE: Water/sewer charges coded to 51220-000, will be recovered as part of CAM.</t>
  </si>
  <si>
    <t xml:space="preserve">OVERBUDGET: cost past through CAM not DB </t>
  </si>
  <si>
    <t>UNDER-BUDGET CAM account is offset by the budget incorrectly uploaded by corporate for 2022, actual under CAM Water &amp; Sewer</t>
  </si>
  <si>
    <t>UNDER-BUDGET: Water/Sewer charges DB'd to TT.</t>
  </si>
  <si>
    <t xml:space="preserve">UNDER-BUDGET: The tenant, t0222384, Southern Warehousing &amp; Distribution, Inc., put meter 14255010 in their name. The meter is shared between bldg BT46795 &amp; BT46796. I put the account back into LL name in October. </t>
  </si>
  <si>
    <t xml:space="preserve"> POSITIVE VARIANCE: The water meter 001575115-0300894-0004 Domestic/Irrigation Service &amp; 00157512-22693000-0003 Firelane are shared meters between BT46802 &amp; BT46803. It appears the allocation is not being applied to BT46802; building 1 and the full expense amount is recorded on BT46803; building 2.</t>
  </si>
  <si>
    <t xml:space="preserve"> UNDER BUDGET - Changed W/S charges from DB to CAM</t>
  </si>
  <si>
    <t>UNDER-BUDGET: Due to Q1 sewer expenses coming in below budget.</t>
  </si>
  <si>
    <t xml:space="preserve">UNDER-BUDGET: Budgeted due to single tenant bldg. In the past, we have always included in CAM. In 2023, the water &amp; sewer will be a direct bill until the customer puts the account in their name. </t>
  </si>
  <si>
    <t>OVER-BUDGET: 84% of association bill was DB to customer at 1020 S Rock. The customer now pays TMWA directly, and we pay them the remaining 16%</t>
  </si>
  <si>
    <t>POSITIVE VARIANCE: Reclasses need to be submitted for direct billing US Granite for their water usage (submeter).</t>
  </si>
  <si>
    <t>OVER-BUDGET: (9k) Per lease, tt is to pay directly. Tt will be DB until they take over the acct.</t>
  </si>
  <si>
    <t xml:space="preserve">OVER-BUDGET: ALL UTILITIES AT THIS PROPERTY ARE BUDGETED IN [CAM] AND THEN RECLASSED ONCE SUBMETER CALCULATIONS INVOICES ARE RECEIVED FROM 3RD PARTY UTILITY VENDOR. RECLASSED FROM 51220-000 TO G/L 562000-000.  </t>
  </si>
  <si>
    <t>OVER-BUDGET: Direct billed customer for water/sewer vs. passing through CAM.</t>
  </si>
  <si>
    <t xml:space="preserve">POSITIVE VARIANCE: Recent bill 7/26-9/20 cycle TT DB charge ($8.5k) reflective in November financials. Water bill cycle every 2 months </t>
  </si>
  <si>
    <t xml:space="preserve">OVERBUDGET: Water &amp; Sewer budgeted in CAM and direct billed to TT.  </t>
  </si>
  <si>
    <t xml:space="preserve">NEGATIVE VARIANCE: International Marines is DB for Water usage that fluctuates due to the refrigeration unit.  </t>
  </si>
  <si>
    <t>OVER BUDGET: DB account was not budgeted for 2022.</t>
  </si>
  <si>
    <t>UNDER BUDGET - SUB TT Water is in CAM chgs</t>
  </si>
  <si>
    <t>UNDER-BUDGET: Tenant pay direct</t>
  </si>
  <si>
    <t>POSITIVE VARIANCE: Yosemite Beef is DB for water usage that fluctuates due to the refrigeration unit.</t>
  </si>
  <si>
    <t xml:space="preserve">NEGATIVE VARIANCE: Harvest Sensations is DB for water usage that fluctuates due to the refrigeration unit.  </t>
  </si>
  <si>
    <t>OVER BUDGET: New customer didn't transfer utilities into their name upon commencement so they were DB</t>
  </si>
  <si>
    <t>OVERBUDGET: Determined after finalizing 2023 budgets that space is separately metered - TTs being direct billed back for usage expense specific to their space</t>
  </si>
  <si>
    <t>UNDER-BUDGET: Water and sewer budgeted as a direct bill but coded to CAM. Single tenant building.</t>
  </si>
  <si>
    <t xml:space="preserve">TIMING - United Foods is to be billed back for water usage. </t>
  </si>
  <si>
    <t>POSITIVE VARIANCE - Reclass will be completed for the W&amp;S expense that is dedicated to ProForm. Currently expense is coded to CAM in error.</t>
  </si>
  <si>
    <t>POSITIVE VARIANCE: Temperature's water usage hasn't all been reclassed as yet.</t>
  </si>
  <si>
    <t>UNDERBUDGET: Should have been budgeted to CAM Water &amp; Sewer.</t>
  </si>
  <si>
    <t>OVER BUDGET: reclassed suite specific utilities to TT until TT transfers to their name; payment expected for reimbursement.</t>
  </si>
  <si>
    <t xml:space="preserve"> Single tenant building so moved utilities to DB account until they were in their name.  </t>
  </si>
  <si>
    <t>OVER-BUDGET: DB Water &amp; Sewer was higher than budgeted primarily due to directing billing our customers for their utility services.</t>
  </si>
  <si>
    <t>OVER BUDGET - UTILITY IN TT NAME</t>
  </si>
  <si>
    <t xml:space="preserve">OVER BUDGET due to water billback charges to customer </t>
  </si>
  <si>
    <t xml:space="preserve">OVER BUDGET:  Unbudgeted Water/Sewer being direct billed back to Honeywell (Oct 2022 - Feb 2023) - $6K total. </t>
  </si>
  <si>
    <t xml:space="preserve">OVER BUDGET: Due to the Lease stating the TT is responsible for the water to the building. </t>
  </si>
  <si>
    <t>OVER BUDGET - Due to change from previous owner billing water via CAM, we switched to DB in 2022.</t>
  </si>
  <si>
    <t>UNDER BUDGET: Due to confusion with customer. We adjusted their CAM since we attempted to move their water/sewer billings to Direct Bill and have the Customer switch over into their name, which was not successful. We have come to an agreement that we will go back to billing the water/sewer as a part of CAM and not have it handled separately.</t>
  </si>
  <si>
    <t>OVER-BUDGET: Due to unbudgeted Direct Bills for Commodity Forwarders excess water usage.</t>
  </si>
  <si>
    <t xml:space="preserve">OVER-BUDGET: THERE ARE (3) CUSTOMER SPACES AT THIS PROPERTY AND THE WATER IS READ VIA A SUBMETER. ONCE INVOICES ARE RECEIVED FROM OUR 3RD PARTY UTILITY COMPANY EACH CUSTOMER IS DB FOR THEIR USAGE.  </t>
  </si>
  <si>
    <t>OVER-BUDGET: (3k) Water Sewer was budgeted under DB; tt now participates in Energy IQ Program.</t>
  </si>
  <si>
    <t>NEGATIVE VARIANCE - The Energy IQ Program recently commenced and customers are starting to sign up. This GL category was recently added for the spend which was not anticipated.</t>
  </si>
  <si>
    <t>OVER-BUDGET: (27k) Electric utility unbudgeted as tt was paying directly in 2022. Tt now participates in Energy IQ Program.</t>
  </si>
  <si>
    <t>OVER-BUDGET: (4k) Gas utility unbudgeted as tt was paying directly in 2022. Tt now participates in Energy IQ Program.</t>
  </si>
  <si>
    <t>OVER BUDGET: Gas utility unbudgeted as TT (Ingenus) was paying directly in 2022. TT now participates in Energy IQ program</t>
  </si>
  <si>
    <t xml:space="preserve">OVER BUDGET: Gas utility unbudgeted as TT (Ingenus) paid directly in 2022. TT now participates in Energy IQ program. </t>
  </si>
  <si>
    <t>NEGATIVE VARIANCE - United Foods is participating in the Energy IQ Program which was not budgeted.</t>
  </si>
  <si>
    <t>OVER BUDGET: gas utility expense not budgeted as TT (Garden Cottage) paid directly in 2022. TT now participates in Energy IQ program.</t>
  </si>
  <si>
    <t>NEGATIVE VARIANCE: Due to DB to tenant T0221987.</t>
  </si>
  <si>
    <t>UNDER-BUDGET - gas is TT responsibility</t>
  </si>
  <si>
    <t>UNDERBUDGET: Costs pass through CAM Gas</t>
  </si>
  <si>
    <t>OVER-BUDGET:  Cintas Corporation (t0010190) is in the process of transferring service into their name.</t>
  </si>
  <si>
    <t>OVER-BUDGET  new TT did not transfer gas acct #2512 into their name</t>
  </si>
  <si>
    <t>UNDER BUDGET: All customers transferred gas service into their name.</t>
  </si>
  <si>
    <t>OVER BUDGET: Gas invoices for Biomed Laboratories (t0010232).</t>
  </si>
  <si>
    <t xml:space="preserve">OVER-BUDGET due to DRB to Suite 100, Superbrands.  GAS needs to be set up in customer's name.  </t>
  </si>
  <si>
    <t>UNDER-BUDGET: Budgeting erroring as this is a single tenant building and tenant pays all utilities.</t>
  </si>
  <si>
    <t>UNDER-BUDGET: Budget not utilized as building is fully occupied and tenants pay for gas directly.</t>
  </si>
  <si>
    <t>OVER BUDGET: Budgeting error for DB of water to United HLS.</t>
  </si>
  <si>
    <t>OVER BUDGET. DB to Southern Tea for gas usage.</t>
  </si>
  <si>
    <t>OVER-BUDGET: ($2K) 2023 Budget assumed STE 500 to be vacant. DB charges associated with gas meter servicing STE 500 have been DB.</t>
  </si>
  <si>
    <t xml:space="preserve">UNDERBUDGET: TTs have put gas in name </t>
  </si>
  <si>
    <t>NEGATIVE VARIANCE - The gas bill for former tenant PM Supply House was in the LL name due and billed back.</t>
  </si>
  <si>
    <t xml:space="preserve">DB, customer slow to turn utility over to their name. Customer will pay and balance out account. </t>
  </si>
  <si>
    <t>NEGATIVE VARIANCE - Gas usage is billed back to Webb Mason because the meter is shared between their space and the vacant suite. Usage is higher than budget to-date.</t>
  </si>
  <si>
    <t xml:space="preserve">OVER-BUDGET: DB will balance once customer pays. </t>
  </si>
  <si>
    <t>UNDER BUDGET - Expense is for gas usage for Leidos which is less than budget to-date.</t>
  </si>
  <si>
    <t xml:space="preserve">NEGATIVE VARIANCE: Tenant gas bill being paid by the LL. Suite 103/Savenseal.com t0101252 - tenant has transferred the meter into their name  </t>
  </si>
  <si>
    <t>UNDER-BUDGET: New customer occupying 100% of the building is managing the gas account.</t>
  </si>
  <si>
    <t>POSITIVE VARIANCE: t0076281 Bloom Energy Accrual for 1st Qtr direct bill gas</t>
  </si>
  <si>
    <t>OVER BUDGET: During an audit a gas meter was discovered in CAM that belonged to a tenant, and the charges were reclassed to DB.</t>
  </si>
  <si>
    <t xml:space="preserve">UNDERBUDGET: no DB gas, TT switched to name </t>
  </si>
  <si>
    <t xml:space="preserve">OVERBUDGET: TTs direct billed for cost </t>
  </si>
  <si>
    <t>OVER BUDGET: Due to direct bill for unit: 3107</t>
  </si>
  <si>
    <t>OVER BUDGET: Due to DB Gas for unit: 3199.</t>
  </si>
  <si>
    <t>OVER-BUDGET: Delay in TT transferring gas meter into their name.</t>
  </si>
  <si>
    <t xml:space="preserve"> UNDER BUDGET: Tenant has the gas in their name and pays the bills direct to the utility company.  </t>
  </si>
  <si>
    <t>OVER BUDGET - Due to unbudgeted direct bill gas utilities.</t>
  </si>
  <si>
    <t>OVER BUDGET - Due to DB Gas more than anticipated.</t>
  </si>
  <si>
    <t xml:space="preserve">OVER-BUDGET: DB to Numotion for gas. </t>
  </si>
  <si>
    <t>UNDER-BUDGET: No DB for gas.</t>
  </si>
  <si>
    <t xml:space="preserve">OVERBUDGET: Not Budgeted for in 2022, tenant should have put acct in their name. </t>
  </si>
  <si>
    <t>UNDER-BUDGET: (7k) Cannot DB tenants for utility as anticipated during budget season. Utilities are on a single shared meter for entire bldg.</t>
  </si>
  <si>
    <t xml:space="preserve">UNDER-BUDGET due to DB Gas amount projected for Katzke Packaging.  Tenant pays gas expense directly to provider. </t>
  </si>
  <si>
    <t xml:space="preserve">bt40475 </t>
  </si>
  <si>
    <t xml:space="preserve">NEGATIVE VARIANCE due to costs associated with All My Sons customer.  </t>
  </si>
  <si>
    <t>POSITIVE VARIANCE: Unbudgeted as TT to put in their name - PM team actively working to get response from TT; expense expected to be collected.</t>
  </si>
  <si>
    <t>UNDER BUDGET: Budget setup with multiple accts needing to be transferred to TT names - currently, 1 DB account remaining for Carroll's LLC still in LL name and to be transferred to TT name asap; 2023 should have $0 budgeted.</t>
  </si>
  <si>
    <t>NEEDS A RECLASS FROM NB GAS VACANCY 57700-030 $8290</t>
  </si>
  <si>
    <t xml:space="preserve">Single tenant building.  Utility accounts are in tenant name. No budget needed. </t>
  </si>
  <si>
    <t xml:space="preserve">UNDER BUDGET: due to budgeting error. Building fully occupied since 7.2022. It is possible this was budgeted for gas line direct billing. PM researching gas lines.  </t>
  </si>
  <si>
    <t xml:space="preserve">UNDER BUDGET: Gas was transferred into tenants name and billed back once TT expanded into entire building. </t>
  </si>
  <si>
    <t xml:space="preserve">UNDER BUDGET: Tnt has put one of the gas accounts in their name. Need to have them get the other account in their name. </t>
  </si>
  <si>
    <t xml:space="preserve">UNDER  BUDGET: Utility portion of budget not prepared by PM. </t>
  </si>
  <si>
    <t xml:space="preserve">NEGATIVE VARIANCE: Accruals to this GL much higher than actuals, actuals are ~$50/month.  </t>
  </si>
  <si>
    <t>NEGATIVE VARIANCE:  Display Source Alliance (t0109664) Atmos Energy gas bills.</t>
  </si>
  <si>
    <t xml:space="preserve">OVER BUDGET: Services are for tenant (t0224141) and are being direct billed. </t>
  </si>
  <si>
    <t>OVER-BUDGET: Offset by customer payment, Oak Distribution (t0221897).</t>
  </si>
  <si>
    <t>NEGATIVE VARIANCE: DB for ATMOS utility account for t0224167.</t>
  </si>
  <si>
    <t>NEGATIVE VARIANCE: Due to DB for Steelcase (t0226185) utility ATMOS account.</t>
  </si>
  <si>
    <t>OVER-BUDGET: t0217926 Cabinet Warehouse Inc. gas billback due to TT not turning utilities in their name</t>
  </si>
  <si>
    <t>OVERBUDGET: Gas will be db to tenant. Account put into tenant's name</t>
  </si>
  <si>
    <t>OVERBUDGET: Negative variance due to historically high gas usage and amount being budgeted into the wrong account.</t>
  </si>
  <si>
    <t xml:space="preserve">OVER-BUDGET: DB Gas charges to TT not budgeted. </t>
  </si>
  <si>
    <t>OVER BUDGET:  Negative variance 2022 budget for utilities due to there was no budget entered for vacancy gas</t>
  </si>
  <si>
    <t>OVER-BUDGET: Higher DB gas charges than anticipated.  Bldg C utilities remain in LL name and DB'd to TT each month</t>
  </si>
  <si>
    <t>OVER BUDGET - t0221899 - Have contacted customer to place in name.</t>
  </si>
  <si>
    <t xml:space="preserve">OVER BUDGET - due to Noble Sales taking Gas bill out of their name before the sub tenant placed account in their name. </t>
  </si>
  <si>
    <t>OVER BUDGET - DB Gas t0223404 customer put utility in their name moving forward.</t>
  </si>
  <si>
    <t>OVER-BUDGET: Unexpected midnight move-out. DB TT for the charges we were able to, causing this variance.</t>
  </si>
  <si>
    <t>OVER BUDGET - DB t0223826 customer put utility in their name moving forward</t>
  </si>
  <si>
    <t>UNDER-BUDGET: The budget has a budget for CAM Gas &amp; DB Gas. The bldg is a single tenant bldg. The goal is to have the tenant put this account in their name for 2023. We are currently receiving the bills for meter #1-009909. If the customer does not put in their name, this expense will continue to be a direct bill.</t>
  </si>
  <si>
    <t xml:space="preserve">UNDER BUDGET: Tenant gas use is much lower than predicted for this same time last year. </t>
  </si>
  <si>
    <t>UNDER  BUDGET - In TT name</t>
  </si>
  <si>
    <t>OVER BUDGET.  Customer in suite 200 has not set up utilities in their name so are being direct billed.</t>
  </si>
  <si>
    <t xml:space="preserve">OVER BUDGET:  Direct bill Gas to Eagle Warehousing.  </t>
  </si>
  <si>
    <t>POSITIVE VARIANCE - TTs are not DB for gas.</t>
  </si>
  <si>
    <t>UNDER BUDGET - Direct bill switched over to CAM in 2022 with new tenant.</t>
  </si>
  <si>
    <t xml:space="preserve">OVER-BUDGET: ALL UTILITIES AT THIS PROPERTY ARE BUDGETED IN [CAM] AND THEN RECLASSED ONCE SUBMETER CALCULATIONS INVOICES ARE RECEIVED FROM 3RD PARTY UTILITY VENDOR. RECLASSED FROM 51230-000 TO G/L 562000-060.  </t>
  </si>
  <si>
    <t>UNDER-BUDGET: (11k) Tt transferred gas acct to their name to pay directly</t>
  </si>
  <si>
    <t xml:space="preserve">UNDER-BUDGET: (9k) Cannot db gas as this is a single shared meter in multi tt bldg. </t>
  </si>
  <si>
    <t>OVER-BUDGET: Delay in TTs (Coast Global &amp; Helena Agri) transferring gas into their name.</t>
  </si>
  <si>
    <t xml:space="preserve">OVER-BUDGET: Reclassed from CAM Gas to DB Gas and customer has taken over account.  </t>
  </si>
  <si>
    <t>UNDER-BUDGET: No gas costs inquired</t>
  </si>
  <si>
    <t xml:space="preserve">UNDER BUDGET- NO DB Gas accounts, in TTs names </t>
  </si>
  <si>
    <t>POSITIVE VARIANCE: TT responsible for paying gas charges direct.</t>
  </si>
  <si>
    <t>OVERBUDGET: Negative variance due to higher usage of gas.</t>
  </si>
  <si>
    <t xml:space="preserve">UNDER BUDGET: TT (Cyngient) fully took over gas account, paying directly.  </t>
  </si>
  <si>
    <t>POSITIVE VARIANCE: Tenant should of put accout in their name. Will follow up with tenant.</t>
  </si>
  <si>
    <t>OVER-BUDGET: Unbudgeted DB expenses as tenant Gas was being coded to CAM, which has now been reclassed and billed back.</t>
  </si>
  <si>
    <t>UNDER BUDGET - Due to direct bill gas utility needs less than anticipated.</t>
  </si>
  <si>
    <t xml:space="preserve">UNDER-BUDGET:  Related to splitting/adding a new gas service to accommodate new customer.  Customers now pay for their gas service direct to the provider.  </t>
  </si>
  <si>
    <t>OVER BUDGET - Due to unbudgeted direct bill Gas.</t>
  </si>
  <si>
    <t xml:space="preserve">OVER-BUDGET: Tenant Gas utility was being coded to CAM, but was reclassed to DB. </t>
  </si>
  <si>
    <t xml:space="preserve">NEGATIVE VARIANCE: Customer has not transferred gas into their name. They are paying per their ledger. </t>
  </si>
  <si>
    <t xml:space="preserve"> Overbudget: DB TT for usage  </t>
  </si>
  <si>
    <t>UNDER BUDGET-Utility budgeted in CAM.  Tenant transferred to own account and pays directly.</t>
  </si>
  <si>
    <t xml:space="preserve">NEGATIVE VARIANCE: Tenant did not transfer utility but has since. </t>
  </si>
  <si>
    <t xml:space="preserve">POSITIVE VARIANCE: Tenant pays utilities directly to provider. </t>
  </si>
  <si>
    <t xml:space="preserve">OVER BUDGET: This GL should have been budgeted for in 2023, but instead the budget went to CAM Gas. </t>
  </si>
  <si>
    <t>UNBUDGETED - BILLED DIRECT TO TT</t>
  </si>
  <si>
    <t xml:space="preserve">OVER-BUDGET: Actual was higher than Budget because increases in the cost of gas and tenants' working 24/6.  Hunter Panels is direct billed for full amount of gas. </t>
  </si>
  <si>
    <t>RECLASS: Paid under 58200-002, but budgeted under 56200-060, need to adjust budget Q2 reforecast, this is for GSA/MDA Gas Full Service; DJ</t>
  </si>
  <si>
    <t>NEGATIVE VARIANCE--Customer Lakeshore Audio will reimburse LL in the month of April for the Gas charges.</t>
  </si>
  <si>
    <t>OVER-BUDGET: PG&amp;E account 4506632645 associated with shared gas meter for tenants Finesse Solutions, Inc. (psb00750) and Cirtec Medical Corp. (psb03990). Gas meter recently discovered to be shared meter after completing budget, hence no budgeted monthly amounts for 2023.</t>
  </si>
  <si>
    <t>OVER BUDGET due to legal fees associated with roof collapse</t>
  </si>
  <si>
    <t>OVER-BUDGET: Due to unbudgeted direct bills for Formex.</t>
  </si>
  <si>
    <t xml:space="preserve"> OVER-BUDGET : Due to billing back legal fees to customers for demands.</t>
  </si>
  <si>
    <t xml:space="preserve">OVER BUDGET: PM budget included $1022/month to cover UC Davis Burglar alarm and janitorial - approved budget did not include these expenses. </t>
  </si>
  <si>
    <t xml:space="preserve">OVER BUDGET: GSA Requested DB Work $1000 COVID Cleaning 1.2022 and $1568 data drop 4.2022  </t>
  </si>
  <si>
    <t>OVER BUDGET: GSA/CDPH t0212815 requested LL coordinate electrical work to accommodate new freezer boxes - per lease tenant to reimburse $8240 8.24.22</t>
  </si>
  <si>
    <t xml:space="preserve">OVER-BUDGET: Diagnostic Equipment Eviction  </t>
  </si>
  <si>
    <t>OVER-BUDGET: Due to unbudgeted legal fees that were billed back to customers.</t>
  </si>
  <si>
    <t>OVER-BUDGET: Due to unbudgeted legal bill back fees.</t>
  </si>
  <si>
    <t xml:space="preserve">NEGATIVE VARIANCE - Legal fees billed and reimbursed to Office Interiors; Amount is off set in Income GL47910    </t>
  </si>
  <si>
    <t>NEGATIVE VARIANCE: Due to property sewer easement adjustment agreement for Racetrac (t0213524). Will be offset by customer payment.</t>
  </si>
  <si>
    <t xml:space="preserve">OVER-BUDGET: Reclass of legal fees to customer bill back. </t>
  </si>
  <si>
    <t>OVER-BUDGET: Legal Fees.</t>
  </si>
  <si>
    <t>UNDER BUDGET - legal fees DB to US Longton t0215681</t>
  </si>
  <si>
    <t>OVER-BUDGET: Due to legal fees ($9,060) that are associated with former customer: t0217960, 7231J, move-out date 5/5/22.</t>
  </si>
  <si>
    <t>OVER-BUDGET: Auction services due to eviction at 7231J, Samuel Bandoh-Aidoo (t0217960)</t>
  </si>
  <si>
    <t>OVER-BUDGET includes CBRE environmental inspection.</t>
  </si>
  <si>
    <t>OVER-BUDGET: (4k) Unforeseen fire watch needed due to tt employee causing fire inside warehouse at 10pm.</t>
  </si>
  <si>
    <t>OVER BUDGET- No contingency. Costs billed back to customers for COVID response cleanings.</t>
  </si>
  <si>
    <t xml:space="preserve">OVER-BUDGET: Expense to be offset by payment from customer. </t>
  </si>
  <si>
    <t>UNDER-BUDGET:  Related to association fee direct bills.  Originally budgeted for this to be DB, but was coded to CAM association fee account and will include within their 2022 reconciliation.</t>
  </si>
  <si>
    <t>OVER-BUDGET: Due to billbacks for unanticipated legal fees for Chick-Fil-A. Customer contemplated early termination.</t>
  </si>
  <si>
    <t>NEGATIVE VARIANCE - Variance is due to an accrual for security services that were billed back to a former tenant. This will be reversed off.</t>
  </si>
  <si>
    <t>OVER BUDGET: engineering services performed by LL as part of TT termination and ongoing litigation to restore premises back to original condition - billed back to TT, but TT pushing back on responsibility - Legal team is aware and handling.</t>
  </si>
  <si>
    <t>OVER BUDGET- No contingency. Costs billed back to customers for COVID response cleanings and badge access repairs.</t>
  </si>
  <si>
    <t xml:space="preserve">OVER BUDGET- No contingency. Direct billable repairs for FSG lease State tenant td212357, </t>
  </si>
  <si>
    <t xml:space="preserve">OVER BUDGET- No budget. Costs are direct billable back to FSG State leases outside of LL responsibility. </t>
  </si>
  <si>
    <t xml:space="preserve">OVER BUDGET- No contingency. Fire false alarm penalties billed back to customer. </t>
  </si>
  <si>
    <t>NEGATIVE VARIANCE of $19k for tenant (County of Santa Clara) bill back for job completed prior to Link acquisition</t>
  </si>
  <si>
    <t>UNDER BUDGET - burglar alarm install exp</t>
  </si>
  <si>
    <t>OVER-BUDGET: NB Security was higher than budgeted primarily due to the unbudgeted costs for nightly security coverage as the building is vacant and requires a security presence.</t>
  </si>
  <si>
    <t>OVER-BUDGET: Eviction from suite 300 resulting in unbudgeted 24/7 security 1/6/23-2/25/23</t>
  </si>
  <si>
    <t>UNDER BUDGET - burglar alarm install not budgeted</t>
  </si>
  <si>
    <t>UNDERBUDGET: Burglar Alarm budget was not utilized as the space was leased in late 2021 after budgets were submitted.</t>
  </si>
  <si>
    <t>OVER-BUDGET: NB Security was higher than budgeted primarily due to the unbudgeted costs for 24-hour security coverage as the building is vacant and requires fire watch since the fire alarm was removed during the demo project.</t>
  </si>
  <si>
    <t xml:space="preserve">OVER-BUDGET: NB Security was higher than budgeted primarily due to the unbudgeted costs for 24-hour security coverage as the building is vacant and requires fire watch since the fire alarm was removed during the demo project.  </t>
  </si>
  <si>
    <t>POSITIVE VARIANCE: expense to be moved from 50105-000</t>
  </si>
  <si>
    <t xml:space="preserve">br40979 </t>
  </si>
  <si>
    <t xml:space="preserve">OVER BUDGET: No budget - 2022 budget was inputted in the retired PID (dev project). All expenses related to this PID will be capitalized by our development accounting team end of the year. </t>
  </si>
  <si>
    <t xml:space="preserve">OVER-BUDGET: NB Security was higher than budgeted primarily due to the unbudgeted security expense related to fire watch services.  </t>
  </si>
  <si>
    <t>RECLASS NEEDED: expense was charged to GL 50105-000</t>
  </si>
  <si>
    <t>OVER-BUDGET: NB Security was over budget primarily due to unbudgeted 24-hour security services for the vacant building due to recent theft issues.</t>
  </si>
  <si>
    <t>OVERBUDGET - unanticipated HVAC repairs for new tenant move in (Meriplex.)</t>
  </si>
  <si>
    <t xml:space="preserve">br40177 </t>
  </si>
  <si>
    <t>NEGATIVE VARIANCE: Unbudgeted HVAC repairs. Amount of $2.3k was written off.</t>
  </si>
  <si>
    <t>UNDER-BUDGET: no NB R&amp;M in 2022</t>
  </si>
  <si>
    <t>OVER BUDGET- Unbudgeted AMZ Fire Line cost of pipe/labor not covered by insurance</t>
  </si>
  <si>
    <t>OVER BUDGET: 2021 winter storm claim; landscaping denied, accounting reclassed charges in 03/2022.</t>
  </si>
  <si>
    <t>OVER BUDGET: 2021 winter storm claim; landscaping denied, accounting reclassed charges in 03/2022</t>
  </si>
  <si>
    <t>NEGATIVE VARIANCE: Invoice to be processed for as builts of the building.</t>
  </si>
  <si>
    <t>OVER BUDGET: Excess repairs to landscaping after insurance claim settled.</t>
  </si>
  <si>
    <t>OVER-BUDGET: Per 3rd Amendment to lease, LL required to inspect sprinkler system and replace any pipes requiring that need replacement. Inspection costs LL responsibility and replacement costs amortized to TT. Vendor had to flush the system in order to fully inspect.</t>
  </si>
  <si>
    <t xml:space="preserve">NEGATIVE-VARIANCE: Post depreciation. No invoices in this GL. </t>
  </si>
  <si>
    <t xml:space="preserve">OVER-BUDGET: NB Repairs Maintenance was higher than budgeted primarily due to the unbudgeted 2022 water remediation repairs repairs related a mainline back-up. </t>
  </si>
  <si>
    <t xml:space="preserve">OVER-BUDGET: API corporate initiated FLS inspections that were not due. </t>
  </si>
  <si>
    <t>UNDER BUDGET - There were no vacancies in 2022 therefore no Non-Billable Repairs were necessary.</t>
  </si>
  <si>
    <t>OVER BUDGET. Unanticipated expenses for Suite 60 move-in.</t>
  </si>
  <si>
    <t>OVER-BUDGET: $5.9k- unforeseen dock door repairs needed for vacant suite 16.</t>
  </si>
  <si>
    <t xml:space="preserve">NEGATIVE VARIANCE: Accrual for TD ($5.5k) reclassed to capex JC in 11/22 </t>
  </si>
  <si>
    <t xml:space="preserve">OVER BUDGET - There was a flood in Suite F from the water heater. Expenses were classed to this account as expenses were less than the insurance deductible. </t>
  </si>
  <si>
    <t>OVER BUDGET - unanticipated entry door replacement for the tenant A1 Chimney approved by MO</t>
  </si>
  <si>
    <t xml:space="preserve">UNDER BUDGET - GSA/DTFA/suite 20/t0212816 hasn’t fully occupied their suite this year as planned - repairs and maintenance requests lower than anticipated as a result.   </t>
  </si>
  <si>
    <t xml:space="preserve">RECLASS: Expense in the amount of $207, to be moved to GL  58425-000, for rekey of premises for new customer, Allstate Floral. </t>
  </si>
  <si>
    <t xml:space="preserve">OVER BUDGET: Move-in Inspections and repairs for Chipman/Suite 100 - $908 Industrial door, $451 Bode and Bode, door repair $1320, $500 Supplies  </t>
  </si>
  <si>
    <t>OVER BUDGET: Few repairs budgeted for USGS space. Unexpected exterior fence repairs and interior lighting replacements are the driving factor for the variance.</t>
  </si>
  <si>
    <t xml:space="preserve">OVER BUDGET: Higher than anticipated repairs and maintenance expenses for CDPH/t0212805 including -$3297 Burglar alarm repairs 2/2022 &amp; 3/2022 &amp; dock equipment repairs $540 1/2022   </t>
  </si>
  <si>
    <t>OVER BUDGET: required lender repairs - replaced several failed windows in front offices; decision not to bill back to TT as felt to be unfair as unexpected expense.</t>
  </si>
  <si>
    <t>OVER BUDGET - Due to repairs to state agency doors and hot water heater as required per the lease</t>
  </si>
  <si>
    <t xml:space="preserve">OVER BUDGET - New tenant move-in repairs and inspection expenses - Auto Vault lease start 7/1/22 and Deal Mechanical lease start 5/15/22. Rekeys/HVAC/Rollup doors   </t>
  </si>
  <si>
    <t>RECLASS: This is a corporate expense that should not be paid by the building as its Link office expense.</t>
  </si>
  <si>
    <t xml:space="preserve">OVER BUDGET: $971.65 4/2022, $578.88 4/2022, $578.88Lock repairs/ Break-in repairs/GSA tenant - total $2129.41. $260.28 6/2022 GSA tenant repairs    </t>
  </si>
  <si>
    <t xml:space="preserve">OVER BUDGET: Increased amount of repairs at DMV/t0212741 $4986 interior lighting - $839 door repairs, LL responsible per the lease, Trash removal and misc repairs   </t>
  </si>
  <si>
    <t xml:space="preserve">UNDER BUDGET: budgeted expenses not needed GSA Tenant early termination - line item not removed when preparing 2023 Budget   </t>
  </si>
  <si>
    <t xml:space="preserve">POSTIVE VARIANCE: JE/Accruals $5278    </t>
  </si>
  <si>
    <t xml:space="preserve">NEGATIVE VARIANCE: $3730 2021 expenses paid in 2022. $5253 Accrual for move-in repairs   </t>
  </si>
  <si>
    <t xml:space="preserve">UNDER-BUDGET: structural repair allowance not utilized. </t>
  </si>
  <si>
    <t xml:space="preserve">OVERBUDGET: GSA repairs were more than anticipated, many needed </t>
  </si>
  <si>
    <t xml:space="preserve">OVERBUDGET: GSA repiears more than budgeted for </t>
  </si>
  <si>
    <t xml:space="preserve">UNDER BUDGET: less than anticipated as building is fully occupied. </t>
  </si>
  <si>
    <t>OVER-BUDGET: No CAM repairs</t>
  </si>
  <si>
    <t xml:space="preserve">OVER-BUDGET: NB Repairs Maintenance was higher than budgeted primarily due to the unbudgeted repair costs related to the emergency backflow repairs.  </t>
  </si>
  <si>
    <t>OVER BUDGET: unbudgeted exit door replacements as required by lender from initial acquisition - team decided not to bill back to TT as it was unplanned and felt it would be unfair to the TT.</t>
  </si>
  <si>
    <t xml:space="preserve">OVER BUDGET: Insurance claim due to water main break. </t>
  </si>
  <si>
    <t>OVER BUDGET: Make ready repairs for vacant unit: 3107</t>
  </si>
  <si>
    <t>OVER BUDGET: Due to dock door repairs for vacant unit: 3199</t>
  </si>
  <si>
    <t>OVER-BUDGET: NB Roof Repairs from Annual Roof Inspection - LL responsible.</t>
  </si>
  <si>
    <t xml:space="preserve">OVERBUDGET: Due to building being mostly vacant </t>
  </si>
  <si>
    <t xml:space="preserve">UNDERBUDGET: less repairs than antiapcted </t>
  </si>
  <si>
    <t>OVER BUDGET: Water mitigation expense approved by MO as LL expense.  ZERO NB budget.</t>
  </si>
  <si>
    <t>RECLASS: expense is for wall damage reimbursement for PID br45109. Requested reclass of $14,540 to br45109.</t>
  </si>
  <si>
    <t>OVER BUDGET:  Due to pre-move out inspection conducted on the HVAC equipment.</t>
  </si>
  <si>
    <t xml:space="preserve">OVER BUDGET: due to timing of 12.2022 Concrete repairs paid in 2023  </t>
  </si>
  <si>
    <t xml:space="preserve">br46156 </t>
  </si>
  <si>
    <t xml:space="preserve">OVER BUDGET: Suite 308 had latent defects that were corrected to promote occupancy. </t>
  </si>
  <si>
    <t>RECLASS - This is for the Swiff-Train overhead door damages found when the company dissolving. A VSP is being created and funds moved.</t>
  </si>
  <si>
    <t xml:space="preserve">OVER BUDGET -Tenant move-in/out repairs and inspection expenses - Quick Quack 5.2022 $507 rollup inspection $350 HVAC.  QualTek 10.2022 $461, $728, $500 Rekeys/HVAC/Rollup doors. McDonald move-out rekey $188   </t>
  </si>
  <si>
    <t xml:space="preserve">OVER BUDGET - Category Winter freeze insurance claim excess balance moved to NB by accounting.  </t>
  </si>
  <si>
    <t>NEGATIVE VARIANCE: (13k) Unforeseen repairs needed due to roofing vendor dumpster company damages to freestanding wall and landscape. Expense for repairs is offset by payment provided by vendors insurance company.</t>
  </si>
  <si>
    <t>OVER BUDGET:  Due to repairs made to vacant suite 101 and 102 to keep them in good working order.</t>
  </si>
  <si>
    <t>OVER-BUDGET:  Expense from 2021 paid in Jan. 2022.  APS BUILDING SERVICES - 11.2021 1.5 Portable ac 9/7-10/4 suite 909</t>
  </si>
  <si>
    <t>OVER BUDGET:  Move out damages are not budgeted for.  These costs are associated with ECDs move out damages.  The costs were paid in full by the relocating Customer.</t>
  </si>
  <si>
    <t xml:space="preserve">OVER BUDGET:  A previous move out scope had not been completed during a staffing change and after the Rotor Rooters move out was complete.  Repairs were needed to deliver the space to Project X. </t>
  </si>
  <si>
    <t>NEGATIVE VARIANCE: HVAC Repairs due to lease addendum; Aramsco, Inc (t0215735).</t>
  </si>
  <si>
    <t>RECLASS: $8,554 from  57300-000 [NB] Repairs Maintenance to 55300-000 [DB] Repairs &amp; Maintenance for 12/07/2022 Pretium Packaging, L.L.C., t0215491- sheetrock repairs</t>
  </si>
  <si>
    <t>Negative Variance: PY HVAC repairs (2 units - $6,197 &amp; $1,052) for Prestige Autotech Corporation (t0217256), suite 2023.</t>
  </si>
  <si>
    <t xml:space="preserve">OVERBUDGET: more GSA reapirs than antcipated including large concrete floor repair </t>
  </si>
  <si>
    <t xml:space="preserve">OVER-BUDGET: 20/20 sign removal and vacant repairs. </t>
  </si>
  <si>
    <t xml:space="preserve">OVER BUDGET: repairs made to structural metal braces in Fandeli's warehouse. </t>
  </si>
  <si>
    <t>OVER-BUDGET: Due to LX move-out restoration expense- new dock shelter.  Item not budgeted.  TT security deposit deducted.</t>
  </si>
  <si>
    <t>OVER BUDGET - Due to unanticipated expense for t0214871 - Specta HVAC and TT MO repairs. Will offset when payment is received.  (HVAC repairs &amp; Asbuilts services)</t>
  </si>
  <si>
    <t>UNDER BUDGET: Expense budgeted assuming that we were going to have a vacant space.  Space got leased.</t>
  </si>
  <si>
    <t xml:space="preserve">RECLASS: The full $7,192 will need to be reclassed to Link's corp acct. </t>
  </si>
  <si>
    <t>OVER BUDGET - Due to TT MO Damages repairs at Unit K. $4,025 and Unit T. $4,529.</t>
  </si>
  <si>
    <t>OVER-BUDGET: As-builts requested by AM team for Suite C, D, E- $1000. Repairs to blinds in a vacant space, suite M $1320.</t>
  </si>
  <si>
    <t>UNDER BUDGET - actual repairs maint exp higher than budgeted</t>
  </si>
  <si>
    <t>OVER-BUDGET: Due to paying $7,840 for INC-21-1544_DOL 9.3.21_Best Value Mattress_t0214170_ water damages that TT's ins would not pay for.</t>
  </si>
  <si>
    <t>OVER-BUDGET: Lighting replacements for GSA.</t>
  </si>
  <si>
    <t>OVER BUDGET: Teco Metal Products LLC (t0215766) Move Out Repairs.</t>
  </si>
  <si>
    <t>OVER BUDGET - Due to unanticipated expenses for 9450-K TTD MO Damages.</t>
  </si>
  <si>
    <t xml:space="preserve">br46421 </t>
  </si>
  <si>
    <t>OVER BUDGET: as builts completed in July.</t>
  </si>
  <si>
    <t>OVER-BUDGET: AM requested as-builts for the property due to vacant spaces. 16028, 16030, and 16032.</t>
  </si>
  <si>
    <t>NEGATIVE VARIANCE: unbudgeted move-in expense for 220 Railroad Ave. The tenant moved at the end of 2021, but work was completed in March due to supply chain issues.</t>
  </si>
  <si>
    <t xml:space="preserve">OVER BUDGET:  Unbudgeted wall/block repairs completed.  Investigating for a potential DB to customer.  </t>
  </si>
  <si>
    <t>UNDER BUDGET: Structural repairs budgeted but not incurred.</t>
  </si>
  <si>
    <t>OVER BUDGET:  Negative variance due to no budget entered in 2022 in this category.</t>
  </si>
  <si>
    <t>NEGATIVE VARIANCE: Landlord's Cost to prepare premises in good condition. Landlord installed 9 emergency exit signs in premises.</t>
  </si>
  <si>
    <t xml:space="preserve">OVER BUDGET- there is a large journal entry that I don't know what it's from. also, I'm not sure why there wasn't money budgeted here. </t>
  </si>
  <si>
    <t>OVER BUDGET: various repairs made for vacancies and to bring new tenant's suite up to code, approved by RMatthews</t>
  </si>
  <si>
    <t>OVER BUDGET: NB Repairs Maintenance over budget primarily due to HVAC repairs needed for new customer who moved into suite 100.</t>
  </si>
  <si>
    <t>POSITIVE VARIANCE: Timing-related Weed Abatement costs coded under CAM GL#50905-006 Landscaping Reactive.</t>
  </si>
  <si>
    <t xml:space="preserve">OVER BUDGET: Timing issue with unanticipated water intrusion repairs in Q4 2022. </t>
  </si>
  <si>
    <t>OVER BUDGET:  Unanticipated flood in Church from irrigation leak.  Costs are all for remediation work.</t>
  </si>
  <si>
    <t xml:space="preserve">br45260 </t>
  </si>
  <si>
    <t xml:space="preserve">OVER BUDGET: Unbudgeted costs for carpet cleaning at 2 McLaren, Suite A that LL agreed to cover cost on lease renewal agreement.  </t>
  </si>
  <si>
    <t>OVERBUDGET: Suites G1, F1, C1, I bad window seals affecting multiple tenants - Gross</t>
  </si>
  <si>
    <t>OVER-BUDGET: Link Logistics Management Satellite Office is located in Suite B. Expenses for the office for HVAC Repairs was $312, Plumbing Replacement and Repairs $2701, Rekey $197, Front Door Alarm Annual Fee $216, Office Cleaning  $1007, Interior Pest Control $215 and Haul Away of Old Office Furniture $575. Water Mitigation Suite M-P $1090, Water Intrusion Flooring Reimbursement Suite L $472, AM requested As-Builts for Suite L- $600. Reclass of $90 due to vendor not cancelling service call and customer getting billed.</t>
  </si>
  <si>
    <t>NEGATIVE VARIANCE: Timing variance due to accrual for Cap Improvement for telephone and internet. PM requested additional details from accountant.</t>
  </si>
  <si>
    <t>OVER-BUDGET: Install burglar alarm in vacant space due to high theft in the area $2530. AM requested as-builts of 13426 for the new TT lease. $1130.</t>
  </si>
  <si>
    <t>OVER BUDGET: Unit F electric panel wiring stolen from the roof. Cost is for restoring power to the panel.</t>
  </si>
  <si>
    <t xml:space="preserve">RECLASS:  Move-out damages billed back to CEVA Logistics ($7,650) that need to be reclassed Tenant Moveout Damages GL to zero out account.  </t>
  </si>
  <si>
    <t xml:space="preserve">OVER-BUDGET: Plumbing, electrical and related repairs to the premises for government tenant, The Regents of UC Suites A-D. Per Tenant Lease, Landlord maintains the premises. </t>
  </si>
  <si>
    <t>OVER BUDGET: NB Repairs Maintenance higher than anticipated primarily due to accrual of Capital Improvement.</t>
  </si>
  <si>
    <t>OVERBUDGET: Space had previously been vacant and when new TT moved in, the roll up door, entry doors and instahot was not in good working order.</t>
  </si>
  <si>
    <t>OVER-BUDGET: NB Prior Damage of HVAC for $4K exceeds budgeted contingencies to date.</t>
  </si>
  <si>
    <t>OVER BUDGET - Tenant move-out restoration t0217255</t>
  </si>
  <si>
    <t>UNDER BUDGET - Insurance balance of roof repairs</t>
  </si>
  <si>
    <t>NEGATIVE VARIANCE: Replacement of damaged window due to Landlord's vendor. Landlord performed repair work as vendor was not responsive to repair requests for over a year.</t>
  </si>
  <si>
    <t xml:space="preserve">OVER BUDGET: large expense due to an unexpected repair from a break in.  </t>
  </si>
  <si>
    <t>OVER BUDGET: Due to Tenant Damages - M/O 10/31/22 Yank-0214907. In Addition, GL 57300-010 NB Tenant Moveout Charges was reclassed to GL 57300-000 Repairs and Maintenance noted for “Expense Scrub CAP Improvement”.</t>
  </si>
  <si>
    <t>UNDER BUDGET: NB Repairs Maintenance expenses have not been needed at this time.</t>
  </si>
  <si>
    <t>OVER-BUDGET - repair turned into CAPEX project</t>
  </si>
  <si>
    <t>OVERBUDGET: Unit N: previous TT provided a clean report for roll up door, when new TT moved in it was discovered that the roll up door was a safety hazard. Unit C: Previous TT HVAC evaluation did not include ductwork, when new TT moved in it was discovered that the ducts were not connected to the HVAC. Water remediation needed during rain due to structural cracking in the suite.</t>
  </si>
  <si>
    <t>OVER-BUDGET: 3500-I Asbestos containing materials removed due to unexpected leak</t>
  </si>
  <si>
    <t>UNDER-BUDGET less than anticipated NB maintenance repairs</t>
  </si>
  <si>
    <t>OVER-BUDGET: TT moved out much sooner than anticipated.</t>
  </si>
  <si>
    <t>OVERBUDGET: Evaporative Cooler repairs of $8,997 from previous tenant Spencer's Move Out.</t>
  </si>
  <si>
    <t>OVER-BUDGET: NB Repairs Maintenance was higher budgeted primarily due to the unbudgeted expense related to cleaning the vacancy restrooms.</t>
  </si>
  <si>
    <t>OVER BUDGET: unanticipated move in repair needed for rooftop exhaust fan for Kate Quinn, ste 900</t>
  </si>
  <si>
    <t xml:space="preserve">OVER-BUDGET: Advanced Mask moved out of br45326 #104. Asset Manager agreed to pay for half of the MO costs. </t>
  </si>
  <si>
    <t xml:space="preserve">OVER BUDGET - NB repairs needed that were not forecast   </t>
  </si>
  <si>
    <t>UNDER BUDGET - insurance balance</t>
  </si>
  <si>
    <t xml:space="preserve"> INCLUDES CAT winter freeze excess balance.</t>
  </si>
  <si>
    <t xml:space="preserve">NEGATIVE VARIANCE: Tenant Damage spending in excess of billing. </t>
  </si>
  <si>
    <t>OVER BUDET prior customer NCR damaged two doors that lead from the office to the warehouse.</t>
  </si>
  <si>
    <t>RECLASS: Due to Suite 800 restoration costs coded to the incorrect account.  Should be coded to Vac R&amp;M.</t>
  </si>
  <si>
    <t>OVER-BUDGET: Suite 150 goodwill repairs caused by fire sprinkler leak.</t>
  </si>
  <si>
    <t xml:space="preserve">POSITIVE VARIANCE: Timing of repairs </t>
  </si>
  <si>
    <t>OVER-BUDGET: Beaver Paper drywall repair "good faith".</t>
  </si>
  <si>
    <t>OVER BUDGET:  CAT Winter Freeze excess balance.</t>
  </si>
  <si>
    <t xml:space="preserve"> OVER BUDGET - Amount billed against INS JC 47185007. Underground Piping Leak - INS excess balance reclassed from 16540-030 other Assets-Insurance Claims to 57300-00 [NB] Repairs and Maintenance</t>
  </si>
  <si>
    <t xml:space="preserve"> OVER BUDGET: HVAC Repairs needed to bring space up to GWO.  </t>
  </si>
  <si>
    <t>OVER BUDGET: As builts needed for records and plumbing project.</t>
  </si>
  <si>
    <t>OVER BUDGET adjusted ceiling tiles that shifted for suite C due to the roof replacement.</t>
  </si>
  <si>
    <t>OVER-BUDGET: man door repairs for Envistacom.</t>
  </si>
  <si>
    <t>OVERBUDGET: Post depreciation accrual entry</t>
  </si>
  <si>
    <t xml:space="preserve">NEATIVE VARIENCE - NB HVAC repairs, LL Responsibility per HVAC CAP in lease. Marketing costs. </t>
  </si>
  <si>
    <t>OVER-BUDGET: Due to window repairs from 2021 that were approved as non-bill due to space being vacant.</t>
  </si>
  <si>
    <t>NEGATIVE VARIANCE: Dock door repairs for move out damages (S&amp;D Coffee) accrued in NB account but reversed and current GL charged for expense.</t>
  </si>
  <si>
    <t xml:space="preserve">UNDER BUDGET: Insurance refund that was issued and applied in Q3. </t>
  </si>
  <si>
    <t>OVER-BUDGET: electrical circuit repairs for new customer (LS Tractor).</t>
  </si>
  <si>
    <t>OVER BUDGET: Plumbing repairs for suite 350 prior to Perfect 10 moving in.</t>
  </si>
  <si>
    <t>OVER BUDGET. Approx. $1300 to rekey for new TT. Approx. $3500 for fire extinguisher service, unanticipated.</t>
  </si>
  <si>
    <t xml:space="preserve">NEGATIVE VARIANCE: Due to unbudgeted sound remedation effort costs. </t>
  </si>
  <si>
    <t>OVER BUDGET - Due to unbudgeted vacancy non-bill Maintenance Repairs.</t>
  </si>
  <si>
    <t>OVER-BUDGET: Annual cell tower inspection.</t>
  </si>
  <si>
    <t>OVER BUDGET: lower dock door replacement; wear and tear was noted on dock door inspection on initial move in conducted by prior 3PPM in January 2021. Prior 3PPM and TT agreed this would be a LL expense.</t>
  </si>
  <si>
    <t xml:space="preserve">bt40741 </t>
  </si>
  <si>
    <t>OVER-BUDGET: LL VSP Make Ready HVAC R&amp;M</t>
  </si>
  <si>
    <t>NEGATIVE VARIANCE: all R&amp;M items on hold per AM team as RPM completes major renovations to restore the premises after Qorvo moveout - litigation underway as well</t>
  </si>
  <si>
    <t>OVER BUDGET: No budget - 2022 budget was inputted in the retired PID (dev project). All expenses related to this PID will be capitalized by our development accounting team end of the year.</t>
  </si>
  <si>
    <t xml:space="preserve">OVER-BUDGET: Suite D Vend Central, Inc.(t0221803) LL roof repair </t>
  </si>
  <si>
    <t>OVER BUDGET: required capital work</t>
  </si>
  <si>
    <t xml:space="preserve">OVER-BUDGET: JJE for cap improvement exceeded budget as there were no contingencies. </t>
  </si>
  <si>
    <t xml:space="preserve">OVERBUDGET: Servpro performed remediation for Beacon due to water intrusion from exterior walls. </t>
  </si>
  <si>
    <t xml:space="preserve">NEGATIVE VARIANCE - A repair to interior ceiling insulation inside McCormick's warehouse that was damaged by roof leaks was not anticipated. </t>
  </si>
  <si>
    <t>OVER BUDGET - Due to unbudgeted non-bill Repairs Maintenance.</t>
  </si>
  <si>
    <t>OVER-BUDGET:  Due to unanticipated vacancy repairs and small claims refund for Lava Electronics.</t>
  </si>
  <si>
    <t>OVERBUDGET: repair projects more than expected</t>
  </si>
  <si>
    <t xml:space="preserve">OVER-BUDGET: Due to to unanticipated vacancy marketing materials. </t>
  </si>
  <si>
    <t xml:space="preserve">OVER-BUDGET:  Services calls related to refilling the water tower ($8K) after painting project completion.  </t>
  </si>
  <si>
    <t>OVER BUDGET: Vacancy R&amp;M for both Suite C and Suite A in preparation for marketing - LL expenses</t>
  </si>
  <si>
    <t xml:space="preserve">OVER-BUDGET: Unexpected LL repairs. </t>
  </si>
  <si>
    <t>OVER-BUDGET: Emergency water remediation repairs to a Gross Lease Customer - Showcase Provisions</t>
  </si>
  <si>
    <t>RECLASS: Snow Removal costs when building was vacant.  Should be coded to 50915-000</t>
  </si>
  <si>
    <t>OVER BUDGET: Customer, EJ Welch, HVAC repairs needed for move-in. Space had been vacant for a while and previous tenant could not be billed for this work.</t>
  </si>
  <si>
    <t>OVER BUDGET- No contingency. Ceiling insulation repairs for FSG State lease td212357</t>
  </si>
  <si>
    <t xml:space="preserve">OVERBUDGET: Had mold in bathroom in vacancy that was removed causing unfavorable varaince. </t>
  </si>
  <si>
    <t xml:space="preserve">br40991 </t>
  </si>
  <si>
    <t>UNDER BUDGET:  Tenant move out damages</t>
  </si>
  <si>
    <t>OVER BUDGET: Building settlement cracks; LL responsible</t>
  </si>
  <si>
    <t xml:space="preserve"> OVER BUDGET: Customer, Berkshire, had in lease LL responsible for installation of 10 parking signs.</t>
  </si>
  <si>
    <t xml:space="preserve">OVER BUDGET: Handrail installation per lease negotiation. </t>
  </si>
  <si>
    <t xml:space="preserve">OVER-BUDGET: Repairs done at move-out non-billable to previous tenant. </t>
  </si>
  <si>
    <t>OVER BUDGET: Pump float repairs.</t>
  </si>
  <si>
    <t>OVERBUDGET - unanticipated repairs/removal of cabana.</t>
  </si>
  <si>
    <t>SW-New account started at transition between PSB/Link. Will balance out at EOY.</t>
  </si>
  <si>
    <t>POSITIVE VARIANCE: budgeted expense for NB R&amp;M. Offset GL capture in NB Vacancy R&amp;M</t>
  </si>
  <si>
    <t>UNDER BUDGET: Will need to review where this costs came from mapped from PSB Yardi. MM</t>
  </si>
  <si>
    <t>NEGATIVE VARIANCE--Customer Troika floor was damaged due to ceiling heaters overheating in loading dock below resulting in the LVT to buckle.  LL Responsibility.</t>
  </si>
  <si>
    <t>OVER BUDGET: unexpected exterior building repair for water intrusion</t>
  </si>
  <si>
    <t xml:space="preserve">POSITIVE VARIANCE: Due to GL mapping of acquisition. Full Service R&amp;M as well as Janitorial expenses. </t>
  </si>
  <si>
    <t>NEGATIVE VARIANCE: Post depreciation costs for ceiling tile replacement from roof leaks in #500.</t>
  </si>
  <si>
    <t>UNDER BUDGET: due to vacancy in building less spent on common area maintenance.  Will need to reclass HVAC costs to this account ($2760).</t>
  </si>
  <si>
    <t xml:space="preserve">POSITIVE VARIANCE: Due to prior owner expense reclasses to DA accounts. </t>
  </si>
  <si>
    <t>UNDER-BUDGET: Suite 100-120 and common area janitorial budgeted here by prior owner.</t>
  </si>
  <si>
    <t>OVER BUDGET - NB repairs completed by prior owner before acquistion.</t>
  </si>
  <si>
    <t>OVERBUDGET: Higher than anticipated expenses for vacant repairs.</t>
  </si>
  <si>
    <t>OVER-BUDGET: Unbudgeted VSP Work to Vacant Suite at 7307-L.</t>
  </si>
  <si>
    <t>POSITIVE VARIANCE of $4k as PSB budgeted for any expenses not included in CAM</t>
  </si>
  <si>
    <t>UNDER-BUDGET: account was budgeted to take care of homeless encampment clean-up that is seen in GL#50355-000)</t>
  </si>
  <si>
    <t>UNDER-BUDGET - Savings for 2022 from repairs at TSA, psb00277.  Charges posted to (NB) HVAC and Plumbing.</t>
  </si>
  <si>
    <t>OVER-BUDGET: Due to Post Depreciation adjustments by accounting.</t>
  </si>
  <si>
    <t>NEGATIVE-VARIANCE: Direct allocable full service repairs and maintenance budget number was book here. Noted relcass of General Building Maintenace to move invoices to this account to match budget allocation</t>
  </si>
  <si>
    <t>OVER BUDGET due to depreciation adjustment</t>
  </si>
  <si>
    <t>UNDER-BUDGET: Savings for the year.</t>
  </si>
  <si>
    <t>POSITIVE VARIANCE  - LL performed dock repairs for new tenant and expense was reclassed to 58355-090</t>
  </si>
  <si>
    <t>POSITIVE VARIANCE due to 1st qtr exterior window service not being billed yet and contigency repairs not being completed.</t>
  </si>
  <si>
    <t>POSITIVE VARIANCE: Due to expenses now captured in NB Vacancy Repairs and Maintenance Gl account</t>
  </si>
  <si>
    <t>UNDER-BUDGET - less repairs needed for Q1</t>
  </si>
  <si>
    <t xml:space="preserve">    Mapping form PSB to Link, this was for DA costs in Cherokee space.</t>
  </si>
  <si>
    <t>NEGATIVE VARIANCE of $7k in NB R&amp;M due to recovery adjustment - Capital Improvement</t>
  </si>
  <si>
    <t>POSITIVE VARIANCE: expense captured in NB Vacancy Repairs and Maintenance</t>
  </si>
  <si>
    <t>NEGATIVE VARIANCE of $3k due to installation of emon demon and watt meters and TI work in vacant spaces</t>
  </si>
  <si>
    <t xml:space="preserve">UNDER BUDGET - needs reforecast for Vacancy Repairs and Maint. </t>
  </si>
  <si>
    <t xml:space="preserve">POSITIVE VARIANCE due to contgingency plans being utlized. Note: PM only budgeted $888.00 for the year but varience report reflects $4,388.00. Variance will remain throughout the year if not corrected in reforecast. </t>
  </si>
  <si>
    <t xml:space="preserve">POSITIVE VARIANCE due to Direct Allocable mapping issues. </t>
  </si>
  <si>
    <t>OVER-BUDGET: Was not budgeted. Engineering Research Cost for Generator Replacement.</t>
  </si>
  <si>
    <t>NEGATIVE VARIANCE - Post Depreciation</t>
  </si>
  <si>
    <t>Underbudget - have not utilized budgeted repairs money.</t>
  </si>
  <si>
    <t xml:space="preserve">POSITIVE VARIENCE - PM budgeted a total amount of $768, but amount was changed after submittal. Amount of $7,197 was listed on reforecast reoprt under Cap Improvements - [NB] Repairs and Maintenance. This was not approved nor caught to correct so variance will remain throughout the year. </t>
  </si>
  <si>
    <t>UNDER-BUDGET - PSB Accrual, expense reclass.</t>
  </si>
  <si>
    <t xml:space="preserve">OVER BUDGET: Post depreciation charge posted by accounting. </t>
  </si>
  <si>
    <t>NEGATIVE VARIANCE of $4k due to reimbursement to Seminet at 2025/2027 Paragon for air compressor improvement</t>
  </si>
  <si>
    <t>OVER-BUDGET Variance amounts besides accruals are amounts that were invoiced for milbrae lock, these should have been classed to [CAM] Security.</t>
  </si>
  <si>
    <t>VSP - vacant units make ready</t>
  </si>
  <si>
    <t>OVER-BUDGET: prior customer move out charges; retained from security deposit</t>
  </si>
  <si>
    <t>UNDERBUDGET - PSB Mapping to CAM R&amp;M</t>
  </si>
  <si>
    <t>OVER BUDGET - Repairs completed by maintenance engineer, previously coded to expense account GL with PSBP</t>
  </si>
  <si>
    <t xml:space="preserve">RECLASS: back end accounting showing on this GL. </t>
  </si>
  <si>
    <t>POSITIVE VARIANCE - Repairs for IRS will be reclassed to DA 52004-000 and not NB, however costs still far below anticipated need (for now, that will change, give them time!)</t>
  </si>
  <si>
    <t>EC - New accounts are utilized now for Repairs &amp; Maintenance . Will balance at the end of the year.</t>
  </si>
  <si>
    <t>UNDER-BUDGET: erroneous budget amount; no f/s accounts to pay.</t>
  </si>
  <si>
    <t>UNDERBUDGET - Repairs have not been needed ytd as budgeted.</t>
  </si>
  <si>
    <t>POSITIVE VARIANCE: Due to reversal of accrual expense being applied to actuals.</t>
  </si>
  <si>
    <t xml:space="preserve">NEGATIVE VARIANCE- Money wasn't needed in q1, but not ready to say under budget. </t>
  </si>
  <si>
    <t>NEGATIVE VARIANCE: Unbudgeted items for vacancies plus GSA/USAID Full Service lease items, possible RECLASS needed; DJ</t>
  </si>
  <si>
    <t>OVER BUDET due to post depreciation</t>
  </si>
  <si>
    <t>UNDER-BUDGET:  expenses for full-service leases coded to various NB G/L</t>
  </si>
  <si>
    <t>NEGATIVE VARIANCE--Accrual entry for a 11.2022 capital improvement. $6,256.</t>
  </si>
  <si>
    <t>POSITIVE VARIANCE due to less repairs needed this year</t>
  </si>
  <si>
    <t>NEGATIVE VARIANCE do to reclass of accruals</t>
  </si>
  <si>
    <t>POSITIVE VARIANCE: Less R&amp;M needed for GSA/MDA Full Service; DJ</t>
  </si>
  <si>
    <t xml:space="preserve">UNDER BUDGET: Due to GL code mapping; make ready repairs completed as CAPEX project. </t>
  </si>
  <si>
    <t>OVER BUDGET: Q1 MO damages not budgeted resulting in variance.</t>
  </si>
  <si>
    <t>OVER BUDGET due to tenant move out damage repairs required to bring space to GWO</t>
  </si>
  <si>
    <t>OVER BUDGET due to vacancy TD move out repairs</t>
  </si>
  <si>
    <t>OVERBUDGET- 2.5k unbudgeted HVAC and rekey vacancy repairs needed due to tt eviction</t>
  </si>
  <si>
    <t>OVER BUDGET: True up of move out expenses from prior tenant.</t>
  </si>
  <si>
    <t>NEGATIVE VARIANCE: Tenant vacated 2.28.2023.  All repairs to date were made and DB to Ta Chen (t0219167) as MO costs.</t>
  </si>
  <si>
    <t xml:space="preserve">OVER BUDGET: Hubbell Lighting move out costs. </t>
  </si>
  <si>
    <t>OVER-BUDGET: Prior to a new tenant move in of a vacancy there were damages found from between tenants that needed to be repaired to ensure a decent move-in status. Dock area damages. This was unbudgeted , but we felt necessary to deliver a LINK suite.</t>
  </si>
  <si>
    <t xml:space="preserve">OVER-BUDGET: NB Tenant Moveout Damage Repairs were than higher budgeted primarily due to the moveout damages/repairs for our previous customer Get Air Temecula.  </t>
  </si>
  <si>
    <t xml:space="preserve">NEGATIVE-VARIANCE: Move-out damages to be offset by invoice. Invoice is in system. </t>
  </si>
  <si>
    <t>OVER BUDGET - Expense was for move out repairs for Sunrun and are offset by their Security deposit.</t>
  </si>
  <si>
    <t xml:space="preserve">OVER BUDGET: MO 4/30/22 Meraki Expedite Inc. t0219015. Early termination - $3966 rollup/dock equipment damage and $1032 Move-out inspections   </t>
  </si>
  <si>
    <t xml:space="preserve">OVER BUDGET -Already reclassed tenant moved out of space to security deposit  </t>
  </si>
  <si>
    <t xml:space="preserve">RECLASS: $11.8k for dock door damages from 7net move-out to be reclassed to TD JC </t>
  </si>
  <si>
    <t xml:space="preserve">UNDER-BUDGET: Reversal of moveout damages from former customer OPC Trucking and balance was written off as uncollectable.  </t>
  </si>
  <si>
    <t>POSITIVE VARIANCE - Timing variance for customer that abandon space</t>
  </si>
  <si>
    <t>NEGATIVE VARIANCE - Customer paid for repairs with their security deposit when they vacated</t>
  </si>
  <si>
    <t xml:space="preserve">OVER BUDGET: Move out damages for Wing Hydro $16,403.37 and Wetsel $24,814.25  </t>
  </si>
  <si>
    <t>OVERBUDGET:  unanticipated tenant damages for two suites vacated, charges billed back to prior tenants</t>
  </si>
  <si>
    <t>OVER-BUDGET: TT MO Damages for full building occupancy tenants - Linemart (t0212872) expired 3/31/22 &amp; Plastic Express (t0226165) 7/31/22</t>
  </si>
  <si>
    <t xml:space="preserve">UNDER-BUDGET: Unaccounted for damages associated with the abandonment of Next Gen.  </t>
  </si>
  <si>
    <t>UNDER BUDGET - t0212918 dock door and HVAC evaluations</t>
  </si>
  <si>
    <t>OVER BUDGET- Variance due to Vacant space prep.</t>
  </si>
  <si>
    <t>OVER BUDGET.  Move out surveys ahead of JW Fulfillment move out.</t>
  </si>
  <si>
    <t xml:space="preserve">OVER BUDGET - Customer paid with their security deposit  </t>
  </si>
  <si>
    <t>OVER-BUDGET: Due to unanticipated eviction move out damages for Kolossal Beverages. Expenses to be billed back to the Customer.</t>
  </si>
  <si>
    <t>OVER BUDGET: unbudgeted TT MO damages managed by LL - billed back to TT and recovered in TT's final payment</t>
  </si>
  <si>
    <t xml:space="preserve">OVER-BUGET: Due to 2021 Valeo North America tenant damages. Invoices were not submitted until after the books closed in 2022. This is for dock equipment damages that were billed to the customer in 2021. </t>
  </si>
  <si>
    <t xml:space="preserve">br42317 </t>
  </si>
  <si>
    <t>OVER BUDGET. Unanticipated repairs for Suite B (Wagner Processing).</t>
  </si>
  <si>
    <t>OVER-BUDGET:  CG Wholesale move out damages.</t>
  </si>
  <si>
    <t>NEGATIVE VARIANCE: Due to move out damages for Dynamic Glass (t0213522). Will be offset by customer payment.</t>
  </si>
  <si>
    <t>OVERBUDGET: Ste 4624 Demo &amp; Debris Removal following finalization of Parra Guzman eviction-- expense to be posted to TT's ledger as moveout damages</t>
  </si>
  <si>
    <t>OVER BUDGET.  Move out repairs from American Linehaul.</t>
  </si>
  <si>
    <t>OVER-BUDGET: Diagnostic Equipment Eviction</t>
  </si>
  <si>
    <t xml:space="preserve">OVER BUDGET: Unbudgeted move out repairs which were included in the tenants move out package. </t>
  </si>
  <si>
    <t>UNDER-BUDGET:NB Tenant Moveout Damage Repairs lower than anticipated primarily due to the late reversal of December 2022 accruals.</t>
  </si>
  <si>
    <t>OVER-BUDGET: Due to timing of the invoicing for Tenant Damages work in Suites B &amp; F.</t>
  </si>
  <si>
    <t xml:space="preserve">OVER-BUDGET: NB Tenant Moveout Damage Repairs were than higher budgeted primarily due to the moveout repairs for our previous customer Bechtel.  </t>
  </si>
  <si>
    <t xml:space="preserve">OVER-BUDGET: Due to Larrabee's move-out expenses incurred and charged back to TT (SD). </t>
  </si>
  <si>
    <t>OVER-BUDGET:  Cable Electronics move out damages.</t>
  </si>
  <si>
    <t>OVER BUDGET: TT damages paid through MO process/SD</t>
  </si>
  <si>
    <t>OVER-BUDGET: Move out repairs for Odyssey Interiors.</t>
  </si>
  <si>
    <t xml:space="preserve">NEGATIVE VARIANCE: Timing Variance - Arrucared for dock repairs in Q3 of 2022, but the invoice was not received until 2023 Q1. </t>
  </si>
  <si>
    <t>UNDERBUDGET: Positive variance due to excessive tenant move out damages</t>
  </si>
  <si>
    <t xml:space="preserve">OVER BUDGET: Post move out of tenant, it was decided that we needed to remove cubicles &amp; other partitions as part of a VSP scope to make ready for the next customer. </t>
  </si>
  <si>
    <t>OVER-BUDGET: Customer move out damages from The Keeney Industries</t>
  </si>
  <si>
    <t xml:space="preserve">NEGATIVE VARIANVE: Cost billed back to former TTs </t>
  </si>
  <si>
    <t>RECLASS for net zero affect with NB HVAC</t>
  </si>
  <si>
    <t>RECLASS:  Costs will be passed thru as MO costs to exiting customer</t>
  </si>
  <si>
    <t xml:space="preserve">NEGATIVE VARIANCE due to costs associated with cleaning up the Doors by Bros space.  Legal space.  </t>
  </si>
  <si>
    <t>OVER BUDGET: Move out repairs for Ste 102 (Golf Cart King) billed back to customer.</t>
  </si>
  <si>
    <t xml:space="preserve">OVER-BUDGET due to necessary repairs to space from prior customer move-out.  </t>
  </si>
  <si>
    <t>OVER BUDGET: Unbudgeted M/O repairs for t0044550 suite 4780, expense partially recovered in MO charges under their security deposit billing.</t>
  </si>
  <si>
    <t xml:space="preserve">OVER BUDGET: More move out damages than anticipated </t>
  </si>
  <si>
    <t>NEGATIVE VARIANCE: due to Accrual for Carroll's/Dal Tile MO OHD Repairs</t>
  </si>
  <si>
    <t xml:space="preserve">OVER BUDGET: Move out damages are not budgeted.  The full cost was collected from the exiting Customer Triton Stone.  </t>
  </si>
  <si>
    <t xml:space="preserve">UNDER BUDGET: Move out damages are not budgeted for.  These charges are associated with the Lee Technology move out of suite 109.  Exiting Customer paid in full upon relocation. </t>
  </si>
  <si>
    <t>OVER-BUDGET: Move out repairs for JR Copier.</t>
  </si>
  <si>
    <t>POSITIVE VARIANCE: due to 12.22 accrual reversal greater than actual accrued vacancy/move out repairs.</t>
  </si>
  <si>
    <t>OVER BUDGET - Customer move out damages for Ste 101 that have been charged to customer.</t>
  </si>
  <si>
    <t xml:space="preserve">OVER BUDGET: due to suite 102 Roof Leak repairs and HVAC work/mildew repairs  </t>
  </si>
  <si>
    <t>NEGATIVE VARIANCE: Tenant Moveout Damage Repairs - Goja</t>
  </si>
  <si>
    <t>OVER-BUDGET: Result of tenant move out - HVAC repairs, dock leveler repairs, sprinkler repairs, etc. required.</t>
  </si>
  <si>
    <t>NEGATIVE VARIANCE: Due to move out damages for Palmetto Rhino Solutions (t0216978). Will be offset by customer payment.</t>
  </si>
  <si>
    <t>OVER BUDGET: MO 10/28/22 Custom Assembly, t0215388 suite#120, Move Out damages</t>
  </si>
  <si>
    <t>OVER BUDGET: Move Out damages are not budgeted for.  These costs were collected from the exiting Customer Northland.  there is no variance to note.</t>
  </si>
  <si>
    <t xml:space="preserve">OVER BUDGET:  Move out damages are not budgeted.  These costs were incurred by KKH.  Upon move out they paid in full.  </t>
  </si>
  <si>
    <t xml:space="preserve">OVER BUDGET:  Move out damages are not budgeted for.  These costs are associated with ECDs move out damages.  The costs were paid in full by the relocating Customer.  </t>
  </si>
  <si>
    <t xml:space="preserve">OVER BUDGET:  Tenant move out damages are not budgeted for.  These charges should also be in 2021 due to the 11/30/2021 move out of Roto-Rooter.  </t>
  </si>
  <si>
    <t>OVER BUDGET: Tenant Damage Account Cleanup - 16540-060 Reconciliation</t>
  </si>
  <si>
    <t xml:space="preserve">UNDER BUDGET:  Move Out damages are not budgeted for.  These charges are for the D.Reynolds move out.  They paid in full upon terminating. </t>
  </si>
  <si>
    <t>RECLASS - This is for the Swiff-Train restoration discovered when the company dissolved. A VSP is being created and funds moved.</t>
  </si>
  <si>
    <t>OVER BUDGET: Charges are from past tenant (XL Parts, t0214967) in October 2021 - Moveout damages over final billings.</t>
  </si>
  <si>
    <t>NEGATIVE VARIANCE: Due to move out damages for Olam Cotton (t0217230). Will be offset by customer payment.</t>
  </si>
  <si>
    <t xml:space="preserve">br46210 </t>
  </si>
  <si>
    <t>OVER BUDGET:  Beckett Collectibles (t0217379) move out damage repairs.</t>
  </si>
  <si>
    <t>NEGATIVE VARIANCE: Due to move out damages for Construct Plumbing (t0216980). Will be offset by customer payment.</t>
  </si>
  <si>
    <t>Negative Variance: Due to move out repairs for Veteran Garage Door (t0215664).  All Move out charges were billed back to the tenant.</t>
  </si>
  <si>
    <t>POSITIVE VARIANCE-Variance due to M/O 06/30/22 Rediform, inc. t0214431 - Tenant Damages NB to current TT HVAC</t>
  </si>
  <si>
    <t>OVER BUDGET: Due to move out damages for Olam Cotton (t0217229). Will be offset by customer payment.</t>
  </si>
  <si>
    <t>OVER BUDGET: Tenant MO Damages for Suddath Relocation Systems of Texas (t0217614)</t>
  </si>
  <si>
    <t>OVER-BUDGET: Due to move out damages for Package Express (t0217191). Will be offset by customer payment.</t>
  </si>
  <si>
    <t xml:space="preserve">OVER-BUDGET: represents t0215475 move-out costs. </t>
  </si>
  <si>
    <t>OVER-BUDGET: Tenant move-out damages to be offset</t>
  </si>
  <si>
    <t>OVER BUDGET - UNEXPECTED MOVE OUT REPAIRS</t>
  </si>
  <si>
    <t>OVER-BUDGET: Due to excessive restoration expenses: unit G- Back to Back Trucking.  TT security deposit applied.</t>
  </si>
  <si>
    <t>UNBUDGETED TT MO REPAIRS</t>
  </si>
  <si>
    <t>OVER-BUDGET: Suite 106 Loomis sign and alarm removal</t>
  </si>
  <si>
    <t>OVERBUDGET - nncollectable move out costs from previous tenant - SMAR.</t>
  </si>
  <si>
    <t>NEGATIVE VARIANCE: Tenant Move Out charges; billed back to previous TT</t>
  </si>
  <si>
    <t>OVER BUDGET - t0214851 - Heritage Machining Co., Inc. 9749 Unit 201 MO charges. Will offset when payment is received.</t>
  </si>
  <si>
    <t xml:space="preserve">OVER BUDGET: Variance due to JE of $9128; TT (No Bad Idea MO) damage billing </t>
  </si>
  <si>
    <t xml:space="preserve">OVERBUDGET - unanticipated move out damage repairs. </t>
  </si>
  <si>
    <t xml:space="preserve">t0217893 - MGA Diversified 1155 MO damages not anticipated. Will be offset by cash payment. </t>
  </si>
  <si>
    <t>Negative Variance: Due to move out charges for Edmar Manufacturing (t0215781).  All move out charges have been billed back to the tenant.</t>
  </si>
  <si>
    <t>OVER BUDGET - Due to unanticipated expenses for t0215423 - Specta TT MO Damages.</t>
  </si>
  <si>
    <t>OVER BUDGET - Due to t0219139 -  Orange County Building Services, Inc. TT MO Damages repairs $20,310.</t>
  </si>
  <si>
    <t xml:space="preserve">OVER BUDGET: Tenant move-out damages (Salter Labs), which was collected from vacating tenant at expiration.  </t>
  </si>
  <si>
    <t>RECLASS:  Move-out damages billed back to CEVA Logistics that were collected.  Invoices paid and coded to different accounts, but will submit a reclass to zero out this account.</t>
  </si>
  <si>
    <t>OVER-BUDGET: Due to $900 for Ste #5731-Reap Construction (t0219544)_4/29/22 MO Inspt/Rprs; $2,085 for Ste #5739 &amp; 5741-T&amp;J Painting (t0215642) 2/24/21 MO  Inspt/Rprs; $1,753.04 for Ste #5733-CLEAResult (t0217332) 5/31/22 MO Inspt/Rprs; and $1,389.40 for Ste #5715*Collins Flooring (t0217929) 5.31.22 MO Inspt/Rprs.</t>
  </si>
  <si>
    <t>NEGATIVE VARIANACE: MO costs DB to Enjoy Technology (36232964); MO costs DB to DFS Fire (t0216734).</t>
  </si>
  <si>
    <t>NEGATIVE VARIANCE - Move Out - MO 03.31.22 Razberi technologies, Inc. t0215717 Move Out Damages billed to TT ledger</t>
  </si>
  <si>
    <t>OVER BUDGET - Due to t0215905 - Xavier Penaloza 9340 F - TT MO Damages and repairs.</t>
  </si>
  <si>
    <t>OVER BUDGET - Due to unanticipated expense for t0214871 - Specta HVAC and TT MO repairs</t>
  </si>
  <si>
    <t>OVER BUDGET - Due to reclass to 57300-010 for 9450-K TTD 7.22 M/O damages $8,090.</t>
  </si>
  <si>
    <t>OVER-BUDGET: Unbudgeted costs related to vacant space</t>
  </si>
  <si>
    <t>UNDER BUDGET - TD spending in excess of billing</t>
  </si>
  <si>
    <t>OVER-BUDGET due to BB prior tenant Migrant Glass Dock area damages.</t>
  </si>
  <si>
    <t>NEGATIVE VARIANCE - expenses to be billed back to tenant via Tenant Move Out Package.</t>
  </si>
  <si>
    <t xml:space="preserve">OVERBUDGET - Vacancy Repairs and Potential Move-out repairs for the vacating customer. </t>
  </si>
  <si>
    <t xml:space="preserve">OVERBUDGET - Franke Foods moveout repairs - from ceiling tiles, gas heater and wall heater repairs creating a balance of $12,304 of unexpected cost. </t>
  </si>
  <si>
    <t xml:space="preserve">OVERBUDGET - noncollectable move out damage costs for All Commercial Floors and Innovative Office. </t>
  </si>
  <si>
    <t xml:space="preserve">NEGATIVE - ACCOUNTING ACCRUING FOR SMS INVOICE AND PO 95690 WHICH HAS BEEN PAID AND ADDED TO PREVIOUS TENANTS MOVE OUT WORKBOOK TO BE PAID. </t>
  </si>
  <si>
    <t>OVERBUDGET - unanticipated move out repairs - water heater replacement.</t>
  </si>
  <si>
    <t>OVERBUDGET: Suite J TTD billed 3/31/22</t>
  </si>
  <si>
    <t>OVER-BUDGET: Due to the Buschman (t0216651) 2.28.22 5705-5735 MO Insp/Rprs.</t>
  </si>
  <si>
    <t>OVER BUDGET: t0217915 - Tradesmen International, LLC - 9439 Suite 110 MO repairs. Will offset when payment is received.</t>
  </si>
  <si>
    <t>OVER BUDGET due to TD MO expenses</t>
  </si>
  <si>
    <t>OVER-BUDGET: Move-Out damages which will be offset by SD or through 3P collections. Customers are as follows:     1) t0217072, 7215K, move-out date 8/31/22, $3,267.  2) t0217960, 7231J, move-out date 5/5/22, $2,250.  3) t0214707, 7215G, move-out date 8/31/22, $207.  4) t0215295, 7211A, move-out date 3/31/22, $849.</t>
  </si>
  <si>
    <t>OVER-BUDGET: Move-Out damages which will be offset by SD or through 3P collections. Customers are as follows:     1) t0215467, 7291J, move-out date 1/5/22, $1,704.  2) t0217985, 7291H, move-out date 5/31/22, $195.  3) t0217038, 7291N, move-out date 7/20/22, $2,072.</t>
  </si>
  <si>
    <t>OVER-BUDGET: Due to cleanup of balance sheet to reflect move-out damage repairs on income statement. Accountant to provide details on which customer’s make up this amount.</t>
  </si>
  <si>
    <t xml:space="preserve">OVER-BUDGET: Charges appearing this GL Code have been billed back to the TT when their final move-out was processed in 09/22. The balance should show zero. The amounts have been accrued twice so we need to have accounting adjust. </t>
  </si>
  <si>
    <t>UNDER BUDGET - actual NB tenant moveout damage repairs higher than budgeted</t>
  </si>
  <si>
    <t xml:space="preserve">OVER-BUDGET: Due to cleanup of balance sheet to reflect move-out damage repairs on income statement. Accountant to provide details on which customer’s make up the amount of $12,455. Remaining balance is tied to the following customers: Katheryn T. Tran (t0215501) and Orange Coast International, Inc. (t0215714).      </t>
  </si>
  <si>
    <t xml:space="preserve">br46626 </t>
  </si>
  <si>
    <t xml:space="preserve">OVER BUDGET: Timing issue with depreciation for 2022 TT MO Damages. </t>
  </si>
  <si>
    <t xml:space="preserve">OVERBUDGET: Direct bill true ups for suite K repairs. </t>
  </si>
  <si>
    <t>RECLASS: TT MO damages for $3,643.98 need to be reclassed to 50350-001 CAM HVAC and Equipment - Recurring</t>
  </si>
  <si>
    <t>OVER-BUDGET: Move-Out damages which will be offset by SD or through 3P collections. Customers are as follows:     1) t0217828, 1440-2F/J, move-out date 3/31/22, $4,246.  2) t0217860, 1440-2A, move-out date 7/31/22, $3,037.</t>
  </si>
  <si>
    <t>OVER-BUDGET: Journal entry of $7,196 due to cleanup of balance sheet to reflect move-out damage repairs on income statement. Accountant to provide details on which customer’s make up this amount.</t>
  </si>
  <si>
    <t>OVER-BUDGET - previous TT - USPS move out charges</t>
  </si>
  <si>
    <t xml:space="preserve">NEGATIVE VARIANCE: Due to Tenant Damage Repairs related to early termination of lease move out of Peloton and lease negotiation of BioRad for expansion of premises. </t>
  </si>
  <si>
    <t xml:space="preserve">br46621 </t>
  </si>
  <si>
    <t>OVER-BUDGET: Mor Furniture Move Out damages not discovered until after Move Out was completed.</t>
  </si>
  <si>
    <t>UNDER BUDGET – POSITIVE VARIANCE: Due to tenant damages being billed to tenant at moveout.</t>
  </si>
  <si>
    <t>OVER-BUDGET: (11k) Prior Tenant Damage spending in excess of billing</t>
  </si>
  <si>
    <t>OVER BUDGET - Tenant moveout damages DB back to Organics to You t0216542</t>
  </si>
  <si>
    <t xml:space="preserve">RECLASS to 55300-000  </t>
  </si>
  <si>
    <t xml:space="preserve">OVERBUDGET: Confirmed billed to past TT.  </t>
  </si>
  <si>
    <t>OVER-BUDGET: Due to move-out damages which will be offset by SD or through 3P collections.    1) Susan F. Wolfe, t0217912, move-out date 5/1/22.</t>
  </si>
  <si>
    <t>RECLASS: Is reclass needed to associate these costs with TDs charged to security deposits?</t>
  </si>
  <si>
    <t>OVER-BUDGET: Move-Out damages which will be offset by SD or through 3P collections. Customers are as follows:     1) t0214704, 7201A, move-out date 7/31/22, $195.  2) t0217960, 7231J, move-out date 5/5/22, $1,873.</t>
  </si>
  <si>
    <t xml:space="preserve">br46622 </t>
  </si>
  <si>
    <t>OVER-BUDGET: Move-Out damages which will be offset by SD or through 3P collections. Customers are as follows:     1) t0217946, 12684, move-out date 4/30/22, $4,194.  2) t0218352, 12692, move-out date 7/31/22, $350.</t>
  </si>
  <si>
    <t>OVER BUDGET - Tenant move out damages, direct billed back to tenant</t>
  </si>
  <si>
    <t>OVER BUDGET - Tenant moveout damage DB back to Dawn Foods t0215964</t>
  </si>
  <si>
    <t>RECLASSED to GL 58355-030</t>
  </si>
  <si>
    <t>OVERBUDGET: Dock Door Repairs of $3,298 &amp; HVAC Inspection of $400 &amp; JE of $6,250.75 for tenant damage in excess of billing.</t>
  </si>
  <si>
    <t>OVER BUDGET - Tenant moveout repairs DB back to tenant CED t0216800</t>
  </si>
  <si>
    <t>OVER BUDGET: Tenant had not planned on moving out and then lost major contract. This cost is offset by deduction from SD when MO is finalized.</t>
  </si>
  <si>
    <t>OVER-BUDGET: M/O 07/31/2022 All My Sons Moving &amp; Storage of SA t0214159 - Tenant Damages</t>
  </si>
  <si>
    <t>UNDER-BUDGET - TT move-out.  Mandatory FLS repairs.  Exit lights not working.  LL responsibility.</t>
  </si>
  <si>
    <t xml:space="preserve">OVER BUDGET - NB MO Damages exceeded budget for former Macys space.   </t>
  </si>
  <si>
    <t>OVER BUDGET: MO charges due to electrical audit; will be moved to JC-40549401. TT has submitted a payment for these charges, which will offset variance</t>
  </si>
  <si>
    <t>OVER-BUDGET: t0215068, Bellezza, moved out 3/31/22 &amp; t0218359, Center Stage moved out 9/22/22</t>
  </si>
  <si>
    <t>NO BUDGET UNEXPECTED MO DAMAGES TT RESPONSIBLE</t>
  </si>
  <si>
    <t>OVER-BUDGET: Unforeseen RTU repairs discovered during expired TT move out - June 2022 ($4,671)</t>
  </si>
  <si>
    <t xml:space="preserve">OVER-BUDGET: Tenant move-out damages to be offset. </t>
  </si>
  <si>
    <t xml:space="preserve">OVERBUDGET: TTD for Sundari for different amount due to AM approval.  </t>
  </si>
  <si>
    <t xml:space="preserve">OVER-BUDGET: NB Tenant Moveout Damage Repairs were  higher than budgeted primarily due to the moveout HVAC damages/repairs for our previous customer ViaSat  </t>
  </si>
  <si>
    <t xml:space="preserve">OVER-BUDGET: NB Tenant Moveout Damage Repairs were higher than budgeted primarily due to the unbudgeted expenses related to the ViaSat and Crunch Fitness moveout damages.  </t>
  </si>
  <si>
    <t>OVER BUDGET: Vacancy repairs billed back to tenant.</t>
  </si>
  <si>
    <t xml:space="preserve">bp40544 </t>
  </si>
  <si>
    <t xml:space="preserve">OVERBUDGET: Journal entry for 4/22 TTD spending in excess of billing      </t>
  </si>
  <si>
    <t xml:space="preserve"> OVER BUDGET - MO 01.10.22 Linton &amp; Associates (tc073098) &amp; MO 04.30.22 Rubaroc USA, Inc. tc073106</t>
  </si>
  <si>
    <t>OVER BUDGET hvac inspections over budget.</t>
  </si>
  <si>
    <t>RECLASS: Booked under 58355-030 needs to be reclassed to 57300010 [NB] Tenant MO damage.</t>
  </si>
  <si>
    <t>OVER-BUDGET: due to repairs for TireHub.</t>
  </si>
  <si>
    <t>OVER BUDGET: Unforeseen TT (Astrocare Fire &amp; Water Restoration Inc.) move-out damages discovered in move-out rec - reconciled by accounting after move-out. TT moved out 7/31/21</t>
  </si>
  <si>
    <t>OVERBUDGET: Expenses related to Ace Relocation (tc073544) moveout expenses; charges were deducted from TT's SD</t>
  </si>
  <si>
    <t xml:space="preserve"> OVER BUDGET - International Paper move out damages. Dock doors, HVAC, and demising wall damage.</t>
  </si>
  <si>
    <t>OVER BUDGET: Charges are from past tenant (tc060074 - Oatey Supply Chain Services, Inc.) in April 2022 - Moveout damages over final billings.</t>
  </si>
  <si>
    <t>OVER-BUDGET:  Com-Tech move out damages.</t>
  </si>
  <si>
    <t>POSITIVE VARIANCE: Due to window repair work coded to GL 57300-000 NB R&amp;M being reversed from TT move out damage account. Work not to be charged back to any TT.</t>
  </si>
  <si>
    <t>OVER BUDGET due to moveout repairs</t>
  </si>
  <si>
    <t xml:space="preserve">NEGATIVE VARIANCE - Expense was for repairs related to Legends' move out. </t>
  </si>
  <si>
    <t>OVER-BUDGET: JE of $20K Tenant Damage spending in excess of billing</t>
  </si>
  <si>
    <t>OVER-BUDGET: drywall repairs in Suite 400.</t>
  </si>
  <si>
    <t>OVER BUDGET. Dock door repairs associated with prior tenant move out in suite 250.</t>
  </si>
  <si>
    <t xml:space="preserve">OVER-BUDGET: NB Tenant Moveout Damage Repairs higher than anticipated primarily due to door repairs from former customer.  Proposal for repair was not honored by former vendor and had to find another vendor to complete repairs.  Repairs were completed after moveout finalization of previous customer already occurred.  </t>
  </si>
  <si>
    <t xml:space="preserve">NEGATIVE VARIENCE-  Dahlgren Duck &amp; Associates, LLC( tc060477 ) MO charges </t>
  </si>
  <si>
    <t>OVER-BUDGET: (30k) Prior Tenant (NIS CP Corp) Damage spending in excess of billing</t>
  </si>
  <si>
    <t>OVER BUDGET: Vacancy repairs to HVAC units</t>
  </si>
  <si>
    <t xml:space="preserve">OVER BUDGET: Unforeseen TT (Marketing Advertising Promotions Inc) move-out damages discovered in move-out rec - reconciled by accounting after move-out. TT moved out 5/31/21  </t>
  </si>
  <si>
    <t>This is also posted to 3 Edison, which is what the move-out pertains to. This shouldn't be posted to 4 Edison.</t>
  </si>
  <si>
    <t>OVER BUDGET:  Due to overhead door repairs made to Ste 100 when Austin High Tech move out.  Repairs were billed back to Customer.</t>
  </si>
  <si>
    <t>OVER BUDGET:  Due to repairs that had to be made to suite after Millennium Floors moved out.  All repairs have been billed back to Customer.</t>
  </si>
  <si>
    <t xml:space="preserve">OVERBUDGET: Repairs performed post eviction (eRevival - tc073882) </t>
  </si>
  <si>
    <t xml:space="preserve">OVEBUDGET: Charged back to TTs </t>
  </si>
  <si>
    <t xml:space="preserve">OVER BUDGET - Due to unbudgeted NB Tenant Moveout Damage Repairs. </t>
  </si>
  <si>
    <t xml:space="preserve">OVER-BUDGET: Due to reclass of excess tenant expense of $5,659 from Other Assets Restoration GL for POC Distribution, Inc._t0162629 6/2021 move out. Reclass was due to GL policy change to new GL NB Tenant Moveout Damage Repairs. The additional $1,516 variance is due to move-out charges for Green Grass Depot (t0162232). </t>
  </si>
  <si>
    <t>NEGATIVE VARIANCE: Post Depreciation of dock door repairs $5K, will be offset by customer payment.</t>
  </si>
  <si>
    <t>OVER BUDGET - Due to unbudgeted Tenant Moveout Damage Repair costs.</t>
  </si>
  <si>
    <t>OVERBUDGET: Negative variance due to tenant move out damages.</t>
  </si>
  <si>
    <t>OVER-BUDGET: Move out repairs for Crescent Electric, suite 2040.</t>
  </si>
  <si>
    <t xml:space="preserve">RECLASS: This has being reclassed as BB to Sunbelt. </t>
  </si>
  <si>
    <t>OVER-BUDGET: Year end clean up due to move out damage process changes. Expenses and billing were coded to same account on balance sheet but expenses weren't offsetting billing. Related to former Tenant Novak Ventures.</t>
  </si>
  <si>
    <t xml:space="preserve"> Tenant move out damages in this account are offset by account 49001-000 Tenant Damage Fee.  </t>
  </si>
  <si>
    <t xml:space="preserve">OVER BUDGET: Dock repairs needed. </t>
  </si>
  <si>
    <t xml:space="preserve">OVER-BUDGET: Due to hanging heater inspection/repairs for past tenant Inmark. </t>
  </si>
  <si>
    <t>OVER-BUDGET: (7k) Tenant Damage spending in excess of billing (Amazing Vitamins)</t>
  </si>
  <si>
    <t>OVER BUDGET: Repairs part of Move Out and charged to previous TT</t>
  </si>
  <si>
    <t xml:space="preserve">Over budget - will need to contact accounting to explain balance, as we have proof that tenant move out repairs for IBCA acct t022376 totaling $28,272.73 were paid by the following:    1. IBCA’s security deposit in the amount of $10,500 was applied towards the amount due.  2. The 2022 CAM Reconciliation credit of $287.46 for Link’s ownership period from 1/1/2022 – 1/31/2022 has posted. The amount was applied to the amount due.  3. The 2021 CAM Reconciliation for 1/1/2021 – 12/31/2021 has posted. This one also reflects a credit in the amount of $8,549.40. This amount, too, has been applied towards the total balance due.   4. Payment of $8935.87 received by IBCA.  </t>
  </si>
  <si>
    <t>NEGATIVE-VARIANCE: Unexpected vacancy.</t>
  </si>
  <si>
    <t xml:space="preserve">OVER-BUDGET: Customer move out damages from Paterson Paper </t>
  </si>
  <si>
    <t>OVERBUDGET: Negative variance due to move out damages being coded to Evereve's MO</t>
  </si>
  <si>
    <t>OVER-BUDGET telephone / internet expense.</t>
  </si>
  <si>
    <t xml:space="preserve">UNDER BUDGET: Due to Nevada Pallet t0225455 tenant damages (YARDI PO 93967) being reclassed from GL 53700-010 for Tenant Move Out Damage Repairs to GL 58355-030 for Dock Door Repairs. </t>
  </si>
  <si>
    <t xml:space="preserve">NEGATIVE VARIANCE due to MO inspections that were not anticipated. </t>
  </si>
  <si>
    <t xml:space="preserve">OVER-BUDGET: DUE TO CUSTOMER NOT PROVIDING PREVENTIVE MAINTENANCE CONTRACT OR AN INSPECTION OF THE HVAC, WAREHOUSE HEATERS, AND ROLLING GATES WE HAD OUR VENDORS INSPECT. WE WILL BE TRYING TO PUSH THISD COST BACK TO THE FORMER CUSTOMER.  </t>
  </si>
  <si>
    <t>OVER-BUDGET these variances are related to VSP work done within spaces and were not budgeted for this year.</t>
  </si>
  <si>
    <t xml:space="preserve"> OVER BUDET due to IR 808231,   1402 NW 82 Av_ - Maintenance on one commercial door 2- Reset tension on the spring 3- Replace botton bar 19 9( 1/2) 4- Replace one curve slat 19 9 (1/2)</t>
  </si>
  <si>
    <t>RECLASS: should be Tenant Move Out Damage Repairs (DB)</t>
  </si>
  <si>
    <t>NEGATIVE VARIANCE due to accruals</t>
  </si>
  <si>
    <t>OVER BUDGET - Final cleaning of C-104 that was not budgeted to be vacant, tenant defaulted and was evicted.  All other move out costs was billed back.  L-159 was not budgeted to be vacant, and cost of matching the electrical outlets/plates could not be passed back to former tenant.</t>
  </si>
  <si>
    <t xml:space="preserve">NEGATIVE VARIANCE: Move-out Damage Repairs for Seven Black Smiths(PSB02227 for loading dock doors. </t>
  </si>
  <si>
    <t xml:space="preserve">br44326 </t>
  </si>
  <si>
    <t xml:space="preserve">OVER BUDGET: Budget was not completed for this account, and therefore an ongoing variance will appear for the year.  </t>
  </si>
  <si>
    <t>OVER BUDGET - Post depreciation for March 2023.</t>
  </si>
  <si>
    <t xml:space="preserve">OVER BUDGET - Sound Building Supply move out damages </t>
  </si>
  <si>
    <t>OVER BUDGET due to move out cost at 1354 NW 78 Ave</t>
  </si>
  <si>
    <t>NEGATIVE VARIANCE due to 03/2023 PO ACC J-5943164</t>
  </si>
  <si>
    <t>RECLASS: are reclasses needed to associate with move-out charges listed in moveout workbooks?</t>
  </si>
  <si>
    <t>OVER-BUDGET: Repairs associated with previous TT's rooftop equipment needed.</t>
  </si>
  <si>
    <t xml:space="preserve">OVER-BUDGET: Unbudgeted HVAC equipment evaluation as approved by Asset Management for Votaw. </t>
  </si>
  <si>
    <t>OVER-BUDGET: Unbudgeted HVAC equipment evaluation as approved by Asset Management for Votaw.</t>
  </si>
  <si>
    <t>OVER-BUDGET due to stat install for Suite 170.</t>
  </si>
  <si>
    <t>NEGATIVE VARIANCE: Delayed depreciation of 2022 repair.</t>
  </si>
  <si>
    <t xml:space="preserve">OVER BUDGET: Per Nippon lease, LL responsible for HVAC repairs and maintenance at LL cost. </t>
  </si>
  <si>
    <t>OVER BUDGET.  Unbudgeted repairs to P-Tac unit that was leaking Suite A to turn over space in good working order.</t>
  </si>
  <si>
    <t xml:space="preserve">OVER-BUDGET: Related to customers HVAC cost being capped at $500 per the Lease. LL responsible for the balance - which includes the $2,950.  </t>
  </si>
  <si>
    <t>OVER-BUDGET: Due to hanging heater repairs in Laird Plastics. Per lease, LL responsible for all warehouse equipment R&amp;M.</t>
  </si>
  <si>
    <t xml:space="preserve">OVER BUDGET: Due to HVAC repairs and prep for new tenant in the 1225 space. </t>
  </si>
  <si>
    <t>UNDER BUDGET: CAP funds, not utilized.</t>
  </si>
  <si>
    <t>OVER BUDGET. Post Depreciation.</t>
  </si>
  <si>
    <t xml:space="preserve">OVER-BUDGET: Repairs to HVAC while vacant. </t>
  </si>
  <si>
    <t>OVER BUDGET: Had to provide spot coolers to new tenant in occupancy. Unbudgeted, but needed.</t>
  </si>
  <si>
    <t xml:space="preserve">OVER BUDGET: Dept of Fish &amp; Game/t0212749 did an unexpected early termination in November 2021 - after budgets for 2022 were completed.Per lease LL responsible for HVAC repairs. Actual expenses for move-out inspection for t0212748/Suite 180 OneWorkplace   </t>
  </si>
  <si>
    <t xml:space="preserve">NEGATIVE VARIANCE: Landlord responsible for HVAC repairs for KP Corp/t0212799 $6672 of the total are 2021 expenses that paid in Feb 2022  </t>
  </si>
  <si>
    <t xml:space="preserve">OVER BUDGET: Higher than anticipated HVAC repairs needed for GSA/Suite 20&amp;30   </t>
  </si>
  <si>
    <t>OVER BUDGET: Unit 200 - LL Responsible - Investigate no heat in office area</t>
  </si>
  <si>
    <t>POSTIVE VARIANCE. Approx. $2K for 12/2022 capital improvements.</t>
  </si>
  <si>
    <t xml:space="preserve">OVER BUDGET - A repair was needed for the heater in Suite K to bring it to good working order. </t>
  </si>
  <si>
    <t xml:space="preserve">OVER BUDGET - Non-budgeted $2745 expense for HVAC repairs for TruTeam Suite 103/t0212752 - LL responsible per the lease. $1020 expense for HVAC move-out inspection/repairs for suite 107 Pacific Copy /t0212753 lease termination 7/31/22  </t>
  </si>
  <si>
    <t>OVER-BUDGET: Due to replacing RTU2 for Suite 204 (Digital Dinosaur).  AM approval received.</t>
  </si>
  <si>
    <t>OVER BUDGET. Unanticipated expense - $5,033.43 for move in inspection and repairs to Suite 80.</t>
  </si>
  <si>
    <t xml:space="preserve">OVER BUDGET: HVAC repairs higher than anticipated for CDPH/t0212815 - chiller replacement delayed due to equipment availability several repairs needed to keep it running until the replacement in 4th quarter   </t>
  </si>
  <si>
    <t>OVER BUDGET: HVAC Repairs for GSA-DMV/Suite 112 - higher than anticipated/LL Responsible per the lease</t>
  </si>
  <si>
    <t xml:space="preserve">RECLASS: ctrl 1289549 $365.50 from reactive to reoccurring. NEGATIVE VARIANCE - several JE/accrual entries.  </t>
  </si>
  <si>
    <t xml:space="preserve">OVER-BUDGET: HVAC Repairs, per Lease HVAC LL Resp. </t>
  </si>
  <si>
    <t xml:space="preserve">OVER-BUDGET: HVAC repairs for vacant space. </t>
  </si>
  <si>
    <t xml:space="preserve">NEGATIVE VARIANCE due to HVAC repairs needed for Vacant Suite B. </t>
  </si>
  <si>
    <t>OVERBUDGET: HVAC PM for Hytec should have been budgeted here. LL also covers repairs for Hytec &amp; Rotech, this GL will be overbudget all year</t>
  </si>
  <si>
    <t>RECLASS- to 58425-000</t>
  </si>
  <si>
    <t>OVERBUDGET: per accounting-Post Depreciation</t>
  </si>
  <si>
    <t xml:space="preserve">UNDERBUDGET: less GSA HVAC work than needed </t>
  </si>
  <si>
    <t>NEGATIVE - 11/22 SMS INVOICE FOR HVAC REPLACE BILLED 1/23.</t>
  </si>
  <si>
    <t xml:space="preserve">OVERBUDGET: Negative variance due to vacancy HVAC check </t>
  </si>
  <si>
    <t>UNDER BUDGET - Due to unbudgeted NB HVAC and Equipment repairs.</t>
  </si>
  <si>
    <t xml:space="preserve">OVER-BUDGET due to needed repairs for GWO of space.  </t>
  </si>
  <si>
    <t xml:space="preserve">OVER-BUDGET due to Move-Out survey for Heartline.  </t>
  </si>
  <si>
    <t xml:space="preserve">bt40462 </t>
  </si>
  <si>
    <t xml:space="preserve">NEGATIVE VARIANCE due to rental needed for no gas in the space.  </t>
  </si>
  <si>
    <t xml:space="preserve">RECLASS for net zero affect to NB Tenant Moveout Damage.  </t>
  </si>
  <si>
    <t>OVER BUDGET: Move out expenses HVAC repairs billed back to Golf Cart King.</t>
  </si>
  <si>
    <t xml:space="preserve">POSITIVE VARIANCE: due to 24HR HVAC inspection accrual reversed in 2023.  </t>
  </si>
  <si>
    <t xml:space="preserve">OVER BUDGET primarily due to the replacement of Eaton's combustion blower motor in the Spring (LL Responsibility per the lease) and timing of 4th quarter PM versus budget allowance. </t>
  </si>
  <si>
    <t>OVER BUDGET: The quarterly HVAC service on vacancy suite 110 showed needed repairs, which were completed in July for $3,799</t>
  </si>
  <si>
    <t>OVER-BUDGET: LL resp. for Cust. HVAC, repairs higher than expected.</t>
  </si>
  <si>
    <t>OVER-BUDGET:  May  APS BUILDING SERVICES - 03.2022 HVAC Repairs Per Tenant CAP Suite 909</t>
  </si>
  <si>
    <t xml:space="preserve">UNDER BUDGET - No HVAC work needed a fully occupied building and all customers are responsible for their own units  </t>
  </si>
  <si>
    <t>OVER-BUDGET:  Syncor reimbursed for HVAC repairs that exceeded cap.</t>
  </si>
  <si>
    <t>OVER BUDGET - HVAC Repairs TT Dataspan st 200 (t0216916) Per lease HVAC Cap LL responsibility. Multiple units</t>
  </si>
  <si>
    <t>OVER BUDGET: Repairs to Suite 109 HVAC. Equipment not in working order when tenant moved in.</t>
  </si>
  <si>
    <t>OVERBUDGET - unanticipated vacancy hvac repairs - capital.</t>
  </si>
  <si>
    <t xml:space="preserve">POSITIVE VARIANCE: Timing issue. Budgeted for HVAC repairs/replacements due to age of equipment and have not had any repairs ytd. </t>
  </si>
  <si>
    <t>OVER BUDGET - Unanticipated expenses for HVAC repairs.</t>
  </si>
  <si>
    <t>POSITIVE VARIANCE: Accrued expense for HVAC repairs for Aramsco, Inc. (t0215735). Actual expenses reflected in NB Repairs/Maint 57300-000.</t>
  </si>
  <si>
    <t xml:space="preserve">UNDER BUDGET due to HVAC being a full customer responsibility </t>
  </si>
  <si>
    <t>OVERBUDGET due to ste 105 repairs approved by market officer.</t>
  </si>
  <si>
    <t>OVER-BUDGET: Due to replacing the evaporator coil for Ste A, Rolls-Royce-t0217224. TT paid $1,500 and LL paid the remaining $3,170.</t>
  </si>
  <si>
    <t>OVER-BUDGET: Higher than anticipated HVAC repairs for GSA.</t>
  </si>
  <si>
    <t>UNDERBUDGET: Anticipated HVAC maintenance budget was not utilized as the space was leased in late 2021 after budgets were submitted.</t>
  </si>
  <si>
    <t xml:space="preserve">OVER BUDGET: Unbudgeted Expense for HVAC Assessment for potential vacant suite. Request was made by Leasing.  </t>
  </si>
  <si>
    <t xml:space="preserve">POSITIVE VARIANCE - Timing Related - Landlord maintains HVAC System per Tenant's, The Regents of UC Lease. Additional repairs are being performed in November as Tenant is experiencing too hot/too cold calls in the office areas. </t>
  </si>
  <si>
    <t xml:space="preserve">OVER BUDGET - Spot coolers installed in customer space while landlord replaced HVAC unit (landlord responsibility).  </t>
  </si>
  <si>
    <t>NEGATIVE VARIANCE: CAPITAL IMPROVEMENT P-1106215</t>
  </si>
  <si>
    <t>RECLASS Amount budgeted in GL58425-000</t>
  </si>
  <si>
    <t xml:space="preserve">UNDER BUDGET - one-off HVAC evaluation for the new customer, PRG (t0219677).  </t>
  </si>
  <si>
    <t xml:space="preserve">RECLASS - CAM HVAC Repairs, temporary heat needed while waiting for new unit. </t>
  </si>
  <si>
    <t>OVER-BUDGET: Suite 140 - Beaver Paper - HVAC Inspection and repairs.</t>
  </si>
  <si>
    <t>OVER BUDGET: Gas lines not tied into both spaces that FBS moved into. LL expense.</t>
  </si>
  <si>
    <t>OVER BUDGET - NB - Datamax HVAC Reimbursement per CAP per lease</t>
  </si>
  <si>
    <t>OVERBUDGET: HVAC repairs and PM for suite 100; conducted by LL as courtesy to new tenant (Readyspaces) due to defecencies found at move-in. Unable to collect from prior tenant (SOS Furniture)</t>
  </si>
  <si>
    <t>OVER BUDGET:  Due to HVAC repairs to Ste 100 to put it in good working order for new Customer.</t>
  </si>
  <si>
    <t>OVER BUDGET- No budget. Non billable repairs back to FSG State leases</t>
  </si>
  <si>
    <t>br40832m</t>
  </si>
  <si>
    <t>OVER BUDGET- No contingency. Failed HVAC repairs LL responsibility as per lease</t>
  </si>
  <si>
    <t>OVER BUDGET: HVAC replacement for EJ Welch move-in.</t>
  </si>
  <si>
    <t>OVER-BUDGET  Temporary heat required due to HVAC unit failure and extremely long lead time on required replacement equipment.</t>
  </si>
  <si>
    <t>UNDER BUDGET:  unbudgeted HVAC reimbursement for Sumitomo</t>
  </si>
  <si>
    <t xml:space="preserve">OVER-BUDGET: HVAC costs for new tenant move-in that could not be billed back. </t>
  </si>
  <si>
    <t>RECLASS: reclassed to DB for shared HVAC R&amp;M for Drug Ocean and Syngenta.</t>
  </si>
  <si>
    <t>OVER BUDGET:  Negative variance due to replacement hanging heater failure in vacancy</t>
  </si>
  <si>
    <t>UNDER-BUDGET: Gross lease TT (Showcase Provisions) HVAC emergency repairs</t>
  </si>
  <si>
    <t xml:space="preserve"> Overbudget: Checked units to ensure in GWO per renewal  </t>
  </si>
  <si>
    <t xml:space="preserve">RECLASS: This has been reclassed for Link office. Showing $0 on GL. </t>
  </si>
  <si>
    <t>UNDER BUDGET- HVAC repairs changed to CAM when B150 received its own PID.</t>
  </si>
  <si>
    <t>RECLASS NEEDED: Expense to be moved from GL 50350-000</t>
  </si>
  <si>
    <t>NEGATIVE VARIANCE: (3k) journal entry for post depreciation. Unbudgeted HVAC repairs performed to turn suite over in good working order for I Smile tt.</t>
  </si>
  <si>
    <t>UNDER BUDGET:  tenant move out damages</t>
  </si>
  <si>
    <t>UNDERBUDGET: Billing error on behalf of the vendor. The variance self-correct before the end of the year.</t>
  </si>
  <si>
    <t xml:space="preserve">Over budget - no monies allocated for this G/L. Per tenant's lease # t0223886 (Sherwin Williams), all HVAC PMs &amp; repairs are at LL's expense. </t>
  </si>
  <si>
    <t xml:space="preserve">OVER-BUDGET: CUSTOMER VACATED SPACE AND NEVER HAD PREVENTITIVE MAINTENANCE AND REPAIRS COMPLETED ON THE HVAC AND WAREHOUSE HEATERS. AM IS WORKING ON TRYING TO RECOVER FUNDS FROM THIS FORMER CUSTOMER.  </t>
  </si>
  <si>
    <t>OVER BUDGET: increase in repairs to vacant suite HVAC units</t>
  </si>
  <si>
    <t>OVER-BUDGET HVAC repair LL Responsibility, previously budgeted in CAM  HVAC and equipment</t>
  </si>
  <si>
    <t>RECLASS: DA expense and should be now reclassed to DA General Repair 52004000</t>
  </si>
  <si>
    <t xml:space="preserve">OVER-BUDGET: Depreciation. </t>
  </si>
  <si>
    <t>OVER-BUDGET: Due to post depreciation journal entry.</t>
  </si>
  <si>
    <t>UNDER-BUDGET: New class, only a journal entry.</t>
  </si>
  <si>
    <t>RECLASS:  57300-000 NB for full-service lease for County of Santa Clara psb000125</t>
  </si>
  <si>
    <t>NEGATIVE VARIANCE of $6k due to reimbursement to Cetecom for HVAC repairs per Amendment</t>
  </si>
  <si>
    <t>OVER BUDGET: this is caused by a few things. First, there was work done that wasn't budgeted for, then also some post-depreciations.</t>
  </si>
  <si>
    <t>OVER BUDGET - Post depreciation has been posted to GL.</t>
  </si>
  <si>
    <t xml:space="preserve">UNDER BUDGET - Foundation repairs not needed. </t>
  </si>
  <si>
    <t>OVER BUDGET: Repair to an interior crack on an exterior wall - LL expense.</t>
  </si>
  <si>
    <t xml:space="preserve">UNDER-BUDGET: Structural repair contingency allowance not needed. </t>
  </si>
  <si>
    <t>OVER BUDGET: Repairs to rock wall, pipe bollard and metal gate due to accident reported on claim # LINKSUB110756; At fault party to reimburse</t>
  </si>
  <si>
    <t xml:space="preserve">UNDER BUDGET due to unanticipated TDs. Column repairs were needing to be completed, but due to delay on finding repair solution, LL was not able to recover cost as customer MO a year ago (Fulfiment-566-A). </t>
  </si>
  <si>
    <t>OVER BUDGET: Unplanned repairs related to the foundation of a building.</t>
  </si>
  <si>
    <t>POSITIVE VARIANCE: Funds not yet utilized.</t>
  </si>
  <si>
    <t>OVER BUDGET: Unforeseen structural repairs needed in September to back CMU wall where efflorescence was coming through ($4667)</t>
  </si>
  <si>
    <t>OVER BUDGET: Unbudgeted settlement slab repair.</t>
  </si>
  <si>
    <t>OVER-BUDGET: Expense was reclassed as a DB to Siemens (t0212905).</t>
  </si>
  <si>
    <t>OVER-BUDGET: Due to building being placed on dispo and this project was removed.</t>
  </si>
  <si>
    <t xml:space="preserve"> UNDER BUDGET: This repair is no longer necessary.  </t>
  </si>
  <si>
    <t xml:space="preserve">br46411 </t>
  </si>
  <si>
    <t>UNDER-BUDGET   Truncated dome reaped in front of suite creating a trip hazard,</t>
  </si>
  <si>
    <t>RECLASS - OVER BUDGET: reclassed to 50305-028 [CAM] Exterior Asphalt and Concrete as part of issues PO, and repairs to truck court was required due to safety concern and unbudgeted.  Posted to CAM acct in 09/2022.</t>
  </si>
  <si>
    <t>OVER BUDGET: Fire in parking lot required asphalt repairs</t>
  </si>
  <si>
    <t>OVER BUDGET- Variance due to Exterior Parking lot Potholes Work.</t>
  </si>
  <si>
    <t>OVER-BUDGET:  Asphalt repairs needed to complete prior ownership capital job to replace Underground Fire Mains.</t>
  </si>
  <si>
    <t>RECLASS: $52,995 to be reclassed from 50505-000 CAM Ground Rent Expense to 57505-000 NB Ground Rent Expense</t>
  </si>
  <si>
    <t>RECLASS dues $4,530 from NB 57515-000 to CAM 5015-000</t>
  </si>
  <si>
    <t xml:space="preserve"> RECLASS dues $3,275 from NB 57515-000 to CAM 5015-000</t>
  </si>
  <si>
    <t>RECLASS dues $2,745 from NB 57515-000 to CAM 5015-000</t>
  </si>
  <si>
    <t>RECLASS: $3,033.34 needs to be reclassed to the CAM Association account along with the $9,100.04 that was reclassed incorrectly. Submitted reclasses for both of these expenses to bring this GL to $0.00 and to move the correct amount of $12,133.38 to the CAM Association GL.</t>
  </si>
  <si>
    <t>UNDER BUDGET:  All customers transferred service into their name.</t>
  </si>
  <si>
    <t>UNDER-BUDGET due to timing delays of delivery for the new development site.</t>
  </si>
  <si>
    <t>POSITIVE VARIANCE: Due to reclass needed from NB Vacancy electric to correct GL account ($6,346).</t>
  </si>
  <si>
    <t>UNDER BUDGET: Due to budgeted contingency for vacancy electricity for suite 101 no longer needed.</t>
  </si>
  <si>
    <t>UNDER-BUDGET: Due to unused contingencies for vacancy utilities.</t>
  </si>
  <si>
    <t>UNDER-BUDGET: Due to unused contingency for vacancy utilities.</t>
  </si>
  <si>
    <t>UNDER-BUDGET: (15k) Anticipated bldg to be vacant, tt in hold over expected to move out end of Jan 2023</t>
  </si>
  <si>
    <t xml:space="preserve">OVER-BUDGET: Result of early terminating customer in Unit 001, which was not factored into original budget.  </t>
  </si>
  <si>
    <t>OVER BUDGET: $3.7k Corporate upload did not accurately capture vacancy. Had meters traced and updated CASS coding accordingly</t>
  </si>
  <si>
    <t>UNDER BUDGET: GL coding change for vacant utilities.</t>
  </si>
  <si>
    <t>OVER- BUDGET: Corporate upload did not capture full utility expense for vacancy</t>
  </si>
  <si>
    <t>UNDER BUDGET: GL coding change for vacant utilities to NB electric vacancy and NB gas vacancy.</t>
  </si>
  <si>
    <t xml:space="preserve">OVER-BUDGET: Vacant space utilities higher than anticipated. </t>
  </si>
  <si>
    <t xml:space="preserve">OVER Budget: Due to not having utility history as Hubbell Lighting was a self performer and handled all expenses at the building including their sub tenant Dener USA. </t>
  </si>
  <si>
    <t xml:space="preserve">OVER-BUDGET: Utilities not budgeted for vacant space. </t>
  </si>
  <si>
    <t>UNDER BUDGET. Est. $539.50/mo not utilized for DNU NB Vacancy Utilities. Believe it was reclassed to NB Electric (GL 58200)</t>
  </si>
  <si>
    <t>UNDER BUDGET. Est. $786.85/mo (Jan- Jul) not utilized for DNU NB Vacancy Utilities. Believe it was reclassed to NB Electric (GL 58200)</t>
  </si>
  <si>
    <t>UNDER-BUDGET: 2022 Budget assumed existing TT would vacate end of calendar year (Mercury Lighting). TT renewed 9/1/22, utilities remained in TT name.</t>
  </si>
  <si>
    <t xml:space="preserve">UNDER-BUDGET: Premises is 100% occupied. </t>
  </si>
  <si>
    <t xml:space="preserve">OVER BUDGET: Large VSPs in Suites 1740 &amp; 1780 increased electrical usage in the suites  </t>
  </si>
  <si>
    <t xml:space="preserve">OVER-BUDGET: Vacancy utilities higher than anticipated and Dec 2021 paid in Jan 2022. </t>
  </si>
  <si>
    <t xml:space="preserve">UNDER-BUDGET: Related to building remaining fully occupied.   Customer (Hankyu) signed a 2nd amendment in late 2021, which they were originally set to expire 2/28/23.  </t>
  </si>
  <si>
    <t xml:space="preserve">POSITIVE VARIANCE - Utilities were originally budgeted to this account but were classed to other NB utility accounts. </t>
  </si>
  <si>
    <t xml:space="preserve">bp42324 </t>
  </si>
  <si>
    <t>POSITIVE VARIANCE: Reversal of end of year 2021 accruals for expected vacancy period.  New TT Winsys Logistics lease commencement 10/21/21 and TT pays utilities direct</t>
  </si>
  <si>
    <t>OVER BUDGET: bt42402 was vacant for Q1, unsure why no money was budgeted here.</t>
  </si>
  <si>
    <t xml:space="preserve">UNDER BUDGET: Chipman Corp/t0223992 moved in 1/1/22 - building has no vacant spaces  </t>
  </si>
  <si>
    <t>OVER-BUDGET: Utilities for vacant suites 100, 200. Reclass mid-year by utility team.</t>
  </si>
  <si>
    <t>RECLASS: CASS charged electric invoice to NB Vacant should be CAM Electric. Acct # ending in 8979. $5,194 will be reclassed.</t>
  </si>
  <si>
    <t xml:space="preserve">NEGATIVE VARIANCE: All utilities were being paid by LL until new meter installs were complete - reclass submitted to bill tenants for their portion of the utilities. Suite 100/Cubeworks t0222397 &amp; suite 110/Westlands   </t>
  </si>
  <si>
    <t xml:space="preserve">bt42483 </t>
  </si>
  <si>
    <t xml:space="preserve">UNDER-BUDGET:  Related to budgeted customer to vacate in July.  Customer (Arrow Trans) signed an amendment in Jan. 2022 to extend their lease thru 7/31/25.  </t>
  </si>
  <si>
    <t>NEGATIVE VARIANCE: Budget assumed suite 14730 to be occupied through the 2022 year by Next Gen.  Next Gen, defaulted and abandoned the premises. Premises was occupied by Trans Western Chemicals as of October 2022.</t>
  </si>
  <si>
    <t xml:space="preserve">UNDER-BUDGET: Space turned over directly to new customer after take back. Utilities switched to new customers name. </t>
  </si>
  <si>
    <t>OVERBUDGET: not budgted for, TT billed back</t>
  </si>
  <si>
    <t xml:space="preserve">POSITIVE VARIANcE: do not use catagory </t>
  </si>
  <si>
    <t>OVER BUDGET:  3 vacancies (2 leased up 2.1.22, 1 leased up 8.1.22)</t>
  </si>
  <si>
    <t>NEGATIVE VARIANCE: Due to vacancy and higher than anticipated gas usage.</t>
  </si>
  <si>
    <t xml:space="preserve">DO not use account </t>
  </si>
  <si>
    <t>UNDER-BUDGET/POSITIVE VARIANCE: (9k) Cannot split up utility expenses as anticipated during budget season. Utilities are on single shared meter for entire bldg. Vacancy expense will need to be pro rated during CAM Recs</t>
  </si>
  <si>
    <t>POSITIVE VARIANCE - TT List Industries terminated 10/31/22; utility costs for suite 200 are being recorded in NR utilities</t>
  </si>
  <si>
    <t xml:space="preserve">OVER BUDGET: Due to not having a history on utilities as this was a self performer and they were more than expected. </t>
  </si>
  <si>
    <t>OVER BUDGET:  Negative variance 2022 budget for utilities is understated reclassing in process</t>
  </si>
  <si>
    <t>UNDER-BUDGET new TT - Sunrun - move in 5/1/22</t>
  </si>
  <si>
    <t xml:space="preserve">OVER-BUDGET: Vacant utilities higher than budgeted. </t>
  </si>
  <si>
    <t>RECLASS: There was no vacancy during this time frame. Need to do a meter trace to see what tenant this meter is for. Will need to DB tenant back.</t>
  </si>
  <si>
    <t>OVER-BUDGET: due to suite 106 remaining vacant longer than anticipated due to permit delays and suite 107 due to Griffith relocation.</t>
  </si>
  <si>
    <t xml:space="preserve">OVER-BUDGET due to the length of time suites 110 and 111 were vacant </t>
  </si>
  <si>
    <t>OVER-BUDGET: Vacant utilities higher than budgeted.</t>
  </si>
  <si>
    <t xml:space="preserve">OVERBUDGET: Found a BGE account that hadn't been paid for years. </t>
  </si>
  <si>
    <t xml:space="preserve">UNDER-BUDGET: Utilities budgeted through 07/2022, space was occupied as of 05/2022. </t>
  </si>
  <si>
    <t>OVER-BUDGET due to ste 101-103 (RIVIAN) utilities that are still being direct billed; customer has been re-reminded to transfer service</t>
  </si>
  <si>
    <t>UNDER-BUDGET: Budgeted vacant utility expenses offset in 57700 - 30,60</t>
  </si>
  <si>
    <t xml:space="preserve">UNDER-BUDGET: Anticipated vacancy. Space immediately backfilled. </t>
  </si>
  <si>
    <t xml:space="preserve">UNDER-BUDGET: Budget for space to be vacant, new TT occupied space 05/2022. </t>
  </si>
  <si>
    <t>UNDER-BUDGET: Anticipated vacancy, Space was Leased.</t>
  </si>
  <si>
    <t>UNDER-BUDGET: Due to vacancy utilities being reclassed to their respective non-bill vacancy utility type, i.e. NB Vacant Electric.</t>
  </si>
  <si>
    <t xml:space="preserve">UNDER-BUDGET: Anticipated vacancy, TT renewed in 04/2022. </t>
  </si>
  <si>
    <t xml:space="preserve">OVER-BUDGET: Suite 180 vacant until 5/1/22.  </t>
  </si>
  <si>
    <t xml:space="preserve">OVERBUDGET: More expenses than budget. </t>
  </si>
  <si>
    <t>UNDER BUDGET: Due to no vacancies in 2022.</t>
  </si>
  <si>
    <t xml:space="preserve">POSITIVE VARIANCE due to unrealized allowance for vacancy utilities in 2022. </t>
  </si>
  <si>
    <t>UNDER BUDGET:  This budget item was for Suite 101 that was estimated to be vacant from April through December.  The space was leased to Petrol Lounge and funds not needed.</t>
  </si>
  <si>
    <t>UNDER BUDGET: Customer renewed so building remained 100% leased for 2022 and was no need to vacancy utilities.</t>
  </si>
  <si>
    <t>UNDER BUDGET: Building has remained fully leased this year so no vacancy utilities.</t>
  </si>
  <si>
    <t xml:space="preserve">OVER BUDGET:  The first 5 months of 2022 had several unexpected vacancies.  Suite 103-105 was vacant until Curative occupied in May, Suite 100 was vacant until occupied in August by Project X.  </t>
  </si>
  <si>
    <t xml:space="preserve">UNDER BUDGET: Utilities were lower than anticipated with the vacancy. </t>
  </si>
  <si>
    <t xml:space="preserve">UNDER-BUDGET: Space was leased as of 01/2022. Budgeted for vacancy electric. </t>
  </si>
  <si>
    <t>UNDER BUDGET: Budgeted vacancy utilities here; however, the account was changed to 57700-010-57700-030</t>
  </si>
  <si>
    <t>OVER BUDGET:  Due to gas not being transferred into D. Reynolds name when they occupied the space.  Invoice has been changed to direct bill and customer contacted to transfer service into their name.</t>
  </si>
  <si>
    <t xml:space="preserve">OVER BUDGET:  Due to electric for vacancy being budgeted in account no longer in used. </t>
  </si>
  <si>
    <t>UNDER BUDGET: Funds budgeted not utilized (New lease for suite 300, Steelcase, t0226185).</t>
  </si>
  <si>
    <t>OVER BUDGET:  Reversal of J-3856844 accrual.  Unbudgeted account.</t>
  </si>
  <si>
    <t xml:space="preserve">UNDER BUDGET: Tenant (t0224141) took over services in February 2022. </t>
  </si>
  <si>
    <t xml:space="preserve">NO NOT USE ACCOUNT </t>
  </si>
  <si>
    <t xml:space="preserve">POSITIVE VARIANCE: do not use catagory </t>
  </si>
  <si>
    <t xml:space="preserve">Vacant utilities now being billed to new account.  </t>
  </si>
  <si>
    <t>UNDER BUDGET:  Funds budgeted not yet utilized. Olam Cotton (t0217230) vacated 9.6.2022.</t>
  </si>
  <si>
    <t xml:space="preserve">UNDER-BUDGET: Space turned over to customer </t>
  </si>
  <si>
    <t>UNDERBUGET - contingencies will offset to different category.</t>
  </si>
  <si>
    <t xml:space="preserve"> POSITIVE VARIANCE: 1/2022 PY accrual reversal posted for MP2 billing period of 10/8/21-11/8/2021.</t>
  </si>
  <si>
    <t>POSITIVE VARIANCE: Due to Cass/MP2 Energy refund ($31,726).</t>
  </si>
  <si>
    <t>OVER-BUDGET: GSA utilities higher than budgeted.</t>
  </si>
  <si>
    <t>OVER-BUDGET: Utility expenses for vacant unit 107. Reclass mid-year by Utility Team.</t>
  </si>
  <si>
    <t>OVERBUDGET due to unbudgeted vacancy resulting from early lease termination.</t>
  </si>
  <si>
    <t xml:space="preserve">UNDER BUDGET: Budgeted space to sit vacant commencing in May.  Space was immediately backfilled.  </t>
  </si>
  <si>
    <t>RECLASS: These charges are for house meter CAM electric.</t>
  </si>
  <si>
    <t>RECLASS: House meter being coded to 57700-000 and 57700-010. Reclassed YTD expenses and requested Utility Ops update coding going forward.</t>
  </si>
  <si>
    <t>OVER BUDGET:  Negative variance 2022 budget for vacancy utilities is understated</t>
  </si>
  <si>
    <t xml:space="preserve">OVER-BUDGET: more vacancy utilities were used than anticipated. </t>
  </si>
  <si>
    <t>OVER BUDGET: Vacancy utilities reclassed in 3Q from 512200-000 as these accounts are associated with vacant suite and should not be included in building CAM. In addition, During a vacancy inspection, it was discovered by electrician that a transformer was running with excessive voltage causing electric usage spikes.</t>
  </si>
  <si>
    <t xml:space="preserve">OVER-BUDGET: I'm not sure what DNU stands for. More vacancy use than anticipated. </t>
  </si>
  <si>
    <t xml:space="preserve">OVER BUDGET: vacancy electric usage higher than budgeted. </t>
  </si>
  <si>
    <t>UNDER BUDGET: Based on actual vacancy; less than budgeted and expected</t>
  </si>
  <si>
    <t>UNDER BUDGET - due to all utilities being billed to CAM accounts. This is an office building. Customers will pay pro rata share at the end of the year.</t>
  </si>
  <si>
    <t xml:space="preserve">UNDER BUDGET - NO VACANCIES THIS YEAR. </t>
  </si>
  <si>
    <t xml:space="preserve">NEGATIVE VARIANCE -Costs were associated the vacancy costs for Suites A-D as space was not leased until 09/21. </t>
  </si>
  <si>
    <t>UNDERBUDGET: Portion of space was leased causing positive variance</t>
  </si>
  <si>
    <t>UNDER-BUDGET - less vacancy usage than budgeted due to new TT move in Estes Express 6/1/22</t>
  </si>
  <si>
    <t>UNDER-BUDGET account is offset by the budget incorrectly uploaded by corporate for 2022</t>
  </si>
  <si>
    <t xml:space="preserve">OVER-BUDGET: I don't know what DNU stands for. Vacancy must have lasted longer than anticipated. </t>
  </si>
  <si>
    <t>NEGATIVE VARIANCE: Due to potential lease termination. This is a corporate accrual.</t>
  </si>
  <si>
    <t>OVER BUDGET - Vacancy utilties</t>
  </si>
  <si>
    <t>OVER BUDGET - NB utilities for vacancy</t>
  </si>
  <si>
    <t>OVER BUDGET - due to three vacant suites in the beginning of 2022. One customer went dark and left over night.</t>
  </si>
  <si>
    <t>UNDER BUDGET:  Lower NB Vacancy Utility costs than expected.</t>
  </si>
  <si>
    <t>POSITIVE VARIANCE: Rcl 6/25 to 10/14 Electricity FM NB to DB, HEB, t0223872. CPS 3004975183 &amp; 3004977740</t>
  </si>
  <si>
    <t>UNDER-BUDGET: Building was not vacant - TT was completing fit out throughout the year - utilities coded to recoverable.</t>
  </si>
  <si>
    <t xml:space="preserve">RECLASS - Should be reclassed to 57700-010  </t>
  </si>
  <si>
    <t>OVER-BUDGET: Unexpected vacancies of tenants not renewing  and transferring the accounts into the NB Vacant Utilities account is causing this variance.</t>
  </si>
  <si>
    <t xml:space="preserve">OVER-BUDGET: DNU NB Vacancy Utilities were higher budgeted primarily due to the unbudgeted vacancy utility expense for gas and electricity as well as waste management, in addition the utility usage increased during the demo project.  </t>
  </si>
  <si>
    <t xml:space="preserve">RECLASS - needs to be reclassed to 57700-010  </t>
  </si>
  <si>
    <t xml:space="preserve">UNDER-BUDGET: Geodis ended up renewing. They occupy the whole building. </t>
  </si>
  <si>
    <t xml:space="preserve">NEGATIVE VARIANCE due to timing of prior year reclasses during 2021 CAM recon </t>
  </si>
  <si>
    <t xml:space="preserve">OVER-BUDGET: Midnight move-out/unexpected vacancy is causing this variance for NB Vacancy Utilities. </t>
  </si>
  <si>
    <t>POSITIVE VARIANCE: Due to Ste #8250 expected to be vacant however was only vacant for 2 mths. Schenker leased space MTM from Jan-May. Atmosphere_t0226245_leased space on 8.1.22.</t>
  </si>
  <si>
    <t>POSITIVE VARIANCE: Space was budgeted to be vacated due to expiring lease.  Space was re-leased much sooner than expected.</t>
  </si>
  <si>
    <t>UNDER-BUDGET: Suite 300 was vacant until Peco Pallet, t0224031, commenced on 2/1/22.</t>
  </si>
  <si>
    <t>POSITIVE VARIANCE: Customer budgeted to vacate. However, they renewed.</t>
  </si>
  <si>
    <t xml:space="preserve">OVER-BUDGET: DNU NB Vacancy Utilities were higher budgeted primarily due to the unbudgeted vacancy utility expense for gas and electricity as well as waste management.  </t>
  </si>
  <si>
    <t>UNDER BUDGET: Change in coding for vacant utilities. Now in NB electric vacancy and NB gas vacancy.</t>
  </si>
  <si>
    <t>UNDER-BUDGET: Due to vacant suite utilities being reclassed to their respective categories, i.e. NB Vacant Electric.</t>
  </si>
  <si>
    <t xml:space="preserve">UNDER-BUDGET: No vacancies at this building in 2022; Essential Ingredients extended for Q4.  </t>
  </si>
  <si>
    <t xml:space="preserve">UNDER BUDGET: Due to budgeted vacancy in 2022; space was leased on a quick turn and utilities moved to new TT or DB </t>
  </si>
  <si>
    <t>UNDER BUDGET: GL line item change vs. where vacant utilities were budgeted.</t>
  </si>
  <si>
    <t>RECLASS: full amount needs to be reclassed to 51210-000</t>
  </si>
  <si>
    <t xml:space="preserve">UNDER BUDGET - This account is no longer used. </t>
  </si>
  <si>
    <t xml:space="preserve">UNDER BUDGET - WA State renewed their lease. </t>
  </si>
  <si>
    <t>POSITIVE VARIANCE - McCormick moved out in September and the final billing of water and sewer charges were classed to this account since the space was vacant.</t>
  </si>
  <si>
    <t>OVER-BUDGET: This meter was previously direct billed to AGL but it was traced and found to be tied to ODL. Bills cannot be reclassed due to GL being locked/marked DNU.</t>
  </si>
  <si>
    <t>NEGATIVE VARIANCE: Reversal of prior year accrual.</t>
  </si>
  <si>
    <t>OVER BUDGET. Expense billed to [CAM] Electric (GL 51210-000).</t>
  </si>
  <si>
    <t>OVER BUDGET: Gas was DB to TT t0222004 as this is a TT responsibility.</t>
  </si>
  <si>
    <t>UNDER-BUDGET: (9k) Bldg fully occupied, tt renewed. No vacancy in 2022</t>
  </si>
  <si>
    <t>OVER BUDGET - Due to Vacancy Utilities more than anticipated.</t>
  </si>
  <si>
    <t>OVER-BUDGET: Previous year charges</t>
  </si>
  <si>
    <t>UNDER-BUDGET: No vacancies</t>
  </si>
  <si>
    <t>UNDER BUDGET - Vacant utilities not needed as former tenant stayed in hold over after expiration.</t>
  </si>
  <si>
    <t>UNDERBUDGET: building wasn't vacant for most of 2022.</t>
  </si>
  <si>
    <t xml:space="preserve">UNDER BUDGET- No vacancies. </t>
  </si>
  <si>
    <t xml:space="preserve">POSITIVE VARIANCE - Budget was for utilities in the vacant suite A but the space was occupied. </t>
  </si>
  <si>
    <t>OVER BUDGET - Due to unbudgeted vacancy utilities.</t>
  </si>
  <si>
    <t xml:space="preserve">OVERBUDGET: vacancy utilities not budgeted for </t>
  </si>
  <si>
    <t xml:space="preserve">OVERBUDGET: Two units became vacant this year. Expenses from the vacancies. </t>
  </si>
  <si>
    <t xml:space="preserve">OVER-BUDGET: Vacant utilities higher than anticipated. </t>
  </si>
  <si>
    <t>UNDER BUDGET: this new GL acct did not capture approximately $3,400 in vacancy utilities under the NB vacancy accounts - new GL acct went live after said NB amounts were paid; all total is still a little under budget due to unit vacancy and lack of usage while empty.</t>
  </si>
  <si>
    <t xml:space="preserve">OVER BUDGET - Due to NB Vacancy Utilities more than anticipated. </t>
  </si>
  <si>
    <t>UNDER BUDGET: new vacancy utility GL accts created and being utilized in place of this GL acct.  This is a DNU acct and utilities have been classed as requested.</t>
  </si>
  <si>
    <t>UNDER BUDGET: new GL accts being used for vacancies, but new TT signed lease and responsible for all vacancy utilities - TT has transferred to their name, so no expenses hitting this acct.</t>
  </si>
  <si>
    <t xml:space="preserve">OVERBUDGET: Vacancy of roughly 40,000 SF. Gas and Electric usage more than expected. </t>
  </si>
  <si>
    <t>UNDER BUDGET: new GL accts went live for NB vacancy utilities, so this GL acct is no longer in use - all vacancy utilities have been reclassed accordingly which is why this budget is so high causing under budget appearance.</t>
  </si>
  <si>
    <t xml:space="preserve">br40804 </t>
  </si>
  <si>
    <t>Under budget: No vacancy</t>
  </si>
  <si>
    <t>UNDERBUDGET- No vacant utilities</t>
  </si>
  <si>
    <t xml:space="preserve"> UNDER BUDGET- No vacant utilities   </t>
  </si>
  <si>
    <t>UNDER BUDGET- No vacancy utilities in 2022</t>
  </si>
  <si>
    <t>UNDER BUDGET: negative variance - old GL acct not being used and setup prior to TT moveout; vacancy utilities coded to appropriate GL accts now that in LL name.</t>
  </si>
  <si>
    <t xml:space="preserve">RECLASS NEEDED: Expense includes gas, water, and electricity budgeted under GL 58200-000, 58200-001, and 58200-002. </t>
  </si>
  <si>
    <t>OVER-BUDGET: Utilities for vacant suite D. Reclass utilities mid-year by Utility Team.</t>
  </si>
  <si>
    <t xml:space="preserve"> OVER BUDGET: Nothing was budgeted for utilities but the building sat vacant most of the year.  </t>
  </si>
  <si>
    <t>OVER-BUDGET: (46k) Acq budget did not anticipate utility expense for vacancy. Tt moved out of suite 100 Dec 2021.</t>
  </si>
  <si>
    <t xml:space="preserve"> OVERBUDGET: More vacancy for two suites, utility use than expected  </t>
  </si>
  <si>
    <t>UNDER-BUDGET: Due to NB utilities being reclassed to NB electric &amp; NB gas accordingly.</t>
  </si>
  <si>
    <t>OVER BUDGET: Unseasonably cold weather resulting in higher than usual electricity cost. Budgeted amount unfavorable for this size building.</t>
  </si>
  <si>
    <t>OVER-BUDGET: Due to unbudgeted vacancy expense for Suite A.</t>
  </si>
  <si>
    <t xml:space="preserve">OVER BUDGET: Entire building remains vacant. </t>
  </si>
  <si>
    <t>RECLASS: House meter to go from 57700-010 NB Electric Vacancy to CAM Electric 51210-000</t>
  </si>
  <si>
    <t>UNDER-BUDGET: (5k) Tt was expected to vacate end of September 2022 when lease expired. Tt remained in holdover through March 6th. No vacancy expenses due to tt remaining past lease expiration.</t>
  </si>
  <si>
    <t xml:space="preserve">UNDER-BUDGET: NB Electric Vacancy lower than anticipated as project was estimated to be vacant, however, new customer took full occupancy late 2022 so no costs for electricity usage have been incurred. </t>
  </si>
  <si>
    <t xml:space="preserve">OVER-BUDGET: NB Electric Vacancy was higher than budgeted primarily due to the unbudgeted expense utility expense for the vacancy at 6677 Box Springs.  </t>
  </si>
  <si>
    <t>OVER BUDGET.  Currently researching power bill as there are no vacants at the building any longer.</t>
  </si>
  <si>
    <t>OVER-BUDGET: Result of early terminating customer in Unit 001, which was not factored into original budget.</t>
  </si>
  <si>
    <t>NEGATIVE VARIANCE: Budget incorrect.  There should be no NB vacancy.  The building is not fully separate metered.   Tenants billed based on pro-rata.</t>
  </si>
  <si>
    <t xml:space="preserve">NEGATIVE VARIANCE: Budget incorrect.  There should be no NB Vacancy charge.  Building is not separately metered. </t>
  </si>
  <si>
    <t>OVER-BUDGET- 20k Corporate upload did not capture unanticipated vacancy due to eviction.</t>
  </si>
  <si>
    <t>NEGATIVE VARIANCE: Electricity invoices were vacant suites at the property.</t>
  </si>
  <si>
    <t>OVER BUDGET: $11k Corporate upload did not accurately capture vacancy. Had meters traced and updated CASS coding accordingly</t>
  </si>
  <si>
    <t>OVER BUDGET: GL coding change for vacant utilities to NB electric vacancy.</t>
  </si>
  <si>
    <t>OVER BUDGET: GL coding change for vacant utilities.</t>
  </si>
  <si>
    <t>OVER BUDGET. VSP work started right away after prior customer moved out.  Usage in space higher than initially budgeted.</t>
  </si>
  <si>
    <t>OVER-BUDGET: Meter tracing underway. Meter currently reflects powering a small common area but not believed to be properly labeled. Will reclass accordingly.</t>
  </si>
  <si>
    <t xml:space="preserve">OVER BUDGET: Due to Hubbell move out and not having history on utilities as Hubbell Lighting was a self-performer </t>
  </si>
  <si>
    <t>POSITIVE VARIANCE - Utilities not transferred to LINK. Working with utility team to transfer, back from original request in 1/2023.</t>
  </si>
  <si>
    <t xml:space="preserve">br42155 </t>
  </si>
  <si>
    <t>POSITIVE VARIANCE- No usage. No buildings</t>
  </si>
  <si>
    <t xml:space="preserve">RECLASS - Expense is for electric dedicated to Universal Building Supply and will be reclassed to DB. </t>
  </si>
  <si>
    <t xml:space="preserve">OVER-BUDGET: NB Electric Vacancy was higher budgeted primarily due to the unbudgeted expense for the vacant electricity usage for suite 101.  </t>
  </si>
  <si>
    <t>OVER-BUDGET: Electric meters traced for entire building. Electric accounts associated with vacant suites were reclassed to NB</t>
  </si>
  <si>
    <t xml:space="preserve">NEGATIVE VARIANCE - The electric bill for Suite 3901B was in the LL name when PM Supply House vacated. </t>
  </si>
  <si>
    <t xml:space="preserve">NEGATIVE VARIANCE: Expenses were budgeted to 57700-000 and paid from 57700-010. </t>
  </si>
  <si>
    <t>POSITIVE VARIANCE - t0212918 moved out 1/31/23.  Elec bill not received yet</t>
  </si>
  <si>
    <t xml:space="preserve">NEGATIVE VARIANCE: Actual Expenses total $2844. Several JE and Accruals creating the variance. Two vacant spaces Suite 1740 &amp; 1780 now leased - utilities will be in tenant name moving forward   </t>
  </si>
  <si>
    <t>OVER-BUDGET: Due to unbudgeted vacancy usage for Suite G and over accrual.</t>
  </si>
  <si>
    <t>OVERBUDGET: unanticipated vacancy for 1 month (suite 4612, Netflix space)</t>
  </si>
  <si>
    <t xml:space="preserve">NEGATIVE VARIANCE: Accruals for DB electric being posted to this GL incorrectly, there is no vacancy at this building. </t>
  </si>
  <si>
    <t xml:space="preserve">OVERBUDGET: more vacancy than anticipated </t>
  </si>
  <si>
    <t xml:space="preserve">OVERBUDGET: vacnat electric not budgeted for </t>
  </si>
  <si>
    <t>POSITIVE - VACANCY ELECTRIC OVER ACCRUED IN DEC 2022.</t>
  </si>
  <si>
    <t>OVER BUDGET: Building is vacant and had no prior utility background as tenant was a self performer.</t>
  </si>
  <si>
    <t xml:space="preserve">OVER BUDGET - Due to unbudgeted NB Electric Vacancy. </t>
  </si>
  <si>
    <t xml:space="preserve">OVEBUDGET: more vacancy than budgeted and VSP work preformed </t>
  </si>
  <si>
    <t xml:space="preserve">OVER-BUDGET: Vacant electric higher than budgeted. </t>
  </si>
  <si>
    <t>NEGATIVE VARIANCE: Cost for inspection, maintenance and repair of HVAC units in all vacant suites at the property.</t>
  </si>
  <si>
    <t xml:space="preserve">OVER BUDGET : budget did not anticipate a vacancy.  </t>
  </si>
  <si>
    <t xml:space="preserve">NEGATIVE VARIANCE due to over-accrual for electric.  Accrual based on previous usage with a short-term TT for the holidays.  </t>
  </si>
  <si>
    <t>OVER-BUDGET: requested reclass to DB Leonhardt Pipe.</t>
  </si>
  <si>
    <t xml:space="preserve">OVER-BUDGET: Vacancy electric higher than expected. </t>
  </si>
  <si>
    <t>UNDER BUDGET: Suites 106-108 and Suite 109 were vacant longer than anticipated.  Suites 106-107 were leased to Texas Premier Cabinets in April of 2023.</t>
  </si>
  <si>
    <t>OVER BUDGET:  Suites 109 and 111 were both expected to be lease throughout 2022.  LDDF did not renew in April (111) and ECD (109) relocated in September staying within the portfolio.</t>
  </si>
  <si>
    <t>OVER BUDGET:  10 months of vacancy electric charges were reclass to this PID on December 5th for meter 6156246.</t>
  </si>
  <si>
    <t xml:space="preserve">OVER BUDGET: due to vacant electric usage budgeted at $1.2K monthly and 11.22-3.22 usage twice the amount anticipated due to severely cold weather in Q1. New customer responsible for utilities effective 3.15.23.  </t>
  </si>
  <si>
    <t xml:space="preserve"> OVER BUDGET: Construction has been doing work in the vacant space which has increased utility usage more than anticipated.  </t>
  </si>
  <si>
    <t>OVER BUDGET - SUITE 140 &amp; 160 NEW TT</t>
  </si>
  <si>
    <t>UNDER-BUDGET: Variance due to utility costs for March not posted yet.</t>
  </si>
  <si>
    <t xml:space="preserve">OVER BUDGET:  These costs are associated with meter #6194364 during the expiration of the EJ Welch holdover and the WHiteCap expansion (CIP). </t>
  </si>
  <si>
    <t>NEGATIVE VARIANCE:  Due to vacant suites 201 and 205.</t>
  </si>
  <si>
    <t>UNDER BUDGET: Building is vacant, minimal electricity used.</t>
  </si>
  <si>
    <t xml:space="preserve">OVER BUDGET: Large VSP completed in Suite 1750 increased electrical usage in the suite  </t>
  </si>
  <si>
    <t>RECLASS-need to separate GSA and vacancy charges from Common electric usage</t>
  </si>
  <si>
    <t>RECLASS: to NB Electric.</t>
  </si>
  <si>
    <t>OVER BUDGET: Suite 108 electric bill higher than budgeted</t>
  </si>
  <si>
    <t>Overbudget - 2 vacant units in building. Nothing budgeted in 2022.</t>
  </si>
  <si>
    <t>OVERBUDGET - electric usage multiple vacant suites throughout the year as well as VSPs were done in these suites.</t>
  </si>
  <si>
    <t>OVER-BUDGET: Due to vacant unit G, no electric budgeted.</t>
  </si>
  <si>
    <t xml:space="preserve">NEGATIVE - ACCOUNTING IS OVER ACCRUING/ REVERSING. AS OF 3/3 - BUILDING IS FULLY OCCUPIED AND ELECTRIC INVOICES SHOULD NOT BE HITTING. </t>
  </si>
  <si>
    <t>OVERBUDGET - electric for DE Harvey Space - space has been vacant all year and current VSP work is being done.</t>
  </si>
  <si>
    <t>OVERBUDGET - Suite 100 - vacant from January to September. VSP work done in suite 100.</t>
  </si>
  <si>
    <t xml:space="preserve">OVER BUDGET - ACCRUED ELECTRIC IS NO LONGER NB AND SHOULD NOT HAVE BEEN NON BILL. BUILDING IS 100% OCCUPIED AND ALL TENANTS HAVE ELECTRIC IN THEIR NAME. </t>
  </si>
  <si>
    <t>NEGATIVE VARIANCE: Due to accruals for vacant suites 100 and 101. Suite is no longer vacant.  Contacted Utility Ops to stop accruing.</t>
  </si>
  <si>
    <t>UNDER-BUDGET  - Journal entries</t>
  </si>
  <si>
    <t>OVER BUDGET due to vacancy electricity not being accounted for. These costs are associated with turn on/ off fees and accruals (PYE)</t>
  </si>
  <si>
    <t xml:space="preserve">POOSITIVE VARIANCE: Due to timing, have not received invoices for 2 spaces in March. </t>
  </si>
  <si>
    <t>NEGATIVE VARIANCE: Due to vacant suite 103 and 104.</t>
  </si>
  <si>
    <t xml:space="preserve">OVER BUDGET:  Increased electrical usage needed due to extreme cold temperatures throughout winter.  </t>
  </si>
  <si>
    <t>NEGATIVE VARIANCE: Olam Cotton (t0217229) vacated suite 300 on 6.30.2022.</t>
  </si>
  <si>
    <t>OVER BUDGET:  Negative variance 2022 budget for utilities due to there was not budget entered for this category</t>
  </si>
  <si>
    <t xml:space="preserve">NEGATIVE VARIANCE: Accruals for NB Electric Vacancy. There are no vacant units at this property and everything has been switched to DB in CASS. TT is working to put accounts in their name. </t>
  </si>
  <si>
    <t>Overbudget - Vacant electric was not budgeted in 2022.</t>
  </si>
  <si>
    <t>OVER BUDGET: I'm not sure why money wasn't budgeted in this category.</t>
  </si>
  <si>
    <t>OVER BUDGET:  Negative variance there is no budget for 2022</t>
  </si>
  <si>
    <t xml:space="preserve">OVER BUDGET: More vacancy that originally budgeted for. </t>
  </si>
  <si>
    <t>OVER BUDGET - unexpected tenant vacancy</t>
  </si>
  <si>
    <t xml:space="preserve">OVER BUDGET: I don't know why money wasn't budgeted for this GL. </t>
  </si>
  <si>
    <t xml:space="preserve">OVER-BUDGET: Unbudgeted electricity costs for vacant suite – Suite 200.  Suite was occupied on 01/10/23. Tenant LCD is 01/25/23. </t>
  </si>
  <si>
    <t>OVER-BUDGET due to units B&amp;F- Western Industrial Contractors (gross lease). No Electric pass thru.</t>
  </si>
  <si>
    <t>OVER-BUDGET: ($8k) Corporate upload did not budget vacancy utilities. These charges are associate with the meters servicing the vacant space.</t>
  </si>
  <si>
    <t>OVERBUDGET - electric invoices reclassed 11/21-06/22.</t>
  </si>
  <si>
    <t>UNDER BUDGET - actual vacancy electric higher than budgeted</t>
  </si>
  <si>
    <t xml:space="preserve">RECLASS - Need to DB Complete Health Management (t0226310) for all costs. This space is no longer vacant. </t>
  </si>
  <si>
    <t xml:space="preserve">OVER-BUDGET: Unbudgeted electricity costs for vacant suite – Suite C.  Suite was occupied on 01/1/23. .     </t>
  </si>
  <si>
    <t xml:space="preserve">OVER BUDGET - Space remains vacant while LTI is occurring. New tenant to move in April. </t>
  </si>
  <si>
    <t>OVER-BUDGET: TT vacated building - end of lease.</t>
  </si>
  <si>
    <t>OVER-BUDGET: NB electric charges while in between leases -suite 320.</t>
  </si>
  <si>
    <t>OVER-BUDGET: Due to expense billed incorrectly to NB account; however, this amount has been reclassed to 55700-000. Customer: MM Aeros Precision, Inc. (t0216625).</t>
  </si>
  <si>
    <t>OVER BUDGET - Suite is vacant</t>
  </si>
  <si>
    <t>OVER-BUDGET: NB Electric Vacancy charges not budgeted.</t>
  </si>
  <si>
    <t xml:space="preserve">OVER BUDGET: NB Electric Vacancy higher than anticipated due to Suite C not renewing and vacating at the end of their lease. </t>
  </si>
  <si>
    <t>POSITIVE VARIANCE: Refund of Utilities Security deposit</t>
  </si>
  <si>
    <t>RECLASS: Premier Management (t0216850) moved out 05/31/22. Will need to reclass 55700-010 NB to new customer Goodwill (t0225926) had early access to move in 08/01/22. The lease commenced on 08/31/22 to 55700-000 to DB.</t>
  </si>
  <si>
    <t>OVER-BUDGET Electric invoice received in Feb 2023 for July 2022 to current; Disputing charges</t>
  </si>
  <si>
    <t>OVER-BUDGET: Stord Warehousing moved out of #300-301 in 9/30/22 and the space is still vacant, causing the variance.</t>
  </si>
  <si>
    <t>OVER-BUDGET: NB Electric Vacancy was higher than budgeted primarily due to an increase in anticipated utility expenses.</t>
  </si>
  <si>
    <t>OVER BUDGET: GL line item change vs. where vacant utilities were budgeted.</t>
  </si>
  <si>
    <t xml:space="preserve">OVER-BUDGET: NB Electric Vacancy was higher than budgeted primarily due to the unbudgeted vacancy electric expense.  </t>
  </si>
  <si>
    <t>OVER BUDGET: New tenants have not yet backfilled vacancies in units A and B.</t>
  </si>
  <si>
    <t>BUDGET actual should reduce once the direct bill to suite 100 DCO Inc occurs.</t>
  </si>
  <si>
    <t>POSITIVE VARIANCE Credit balance refund for Green Mountain Energy Company</t>
  </si>
  <si>
    <t>OVER BUDGET: Change in coding for vacant utilities. Now in NB electric vacancy.</t>
  </si>
  <si>
    <t>OVER BUDGET:  Due to electricity usage for Ste A that has been vacant all year.</t>
  </si>
  <si>
    <t xml:space="preserve">OVERBUDGET: unanticpated units became avaliable/vacant </t>
  </si>
  <si>
    <t>OVER-BUDGET: Due to vacant suite F electric bills. Suite vacant Q1 through a portion of Q3.</t>
  </si>
  <si>
    <t>NEGATIVE VARAIANCE: Due to vacant suite 854.</t>
  </si>
  <si>
    <t>OVER-BUDGET:  Due to timing of new lease deal.  Commencement date revised from 2/1/2023 to 3/1/2023.</t>
  </si>
  <si>
    <t xml:space="preserve">OVER BUDGET: Vacancy electricity originally not budgeted, reclassed expenses to the correct GL code. </t>
  </si>
  <si>
    <t>OVER-BUDGET:  Due to timing of anticipated lease commencement.</t>
  </si>
  <si>
    <t>OVER-BUDGET: (5k) 2022 corporate upload did not capture vacancy gas expense.</t>
  </si>
  <si>
    <t xml:space="preserve"> RECLASS: Budgeted anticipated vacancy expenses to 57700-000. Expected vacancy June 2022, however TT (Megadyne) did not vacate until 8/9 and new TT (Ferguson) moved in 8/10. Expenses need to be reclassed to 51210-000.</t>
  </si>
  <si>
    <t>OVER BUDGET: this old GL acct was utilized prior to new NB-Vacancy Utilities acct that went live after invoices were paid.</t>
  </si>
  <si>
    <t>OVER BUDGET: initial budget from utilities team very low; budget reforecast to take place; major renovations pending to get premises in lease condition, so NB utilities to remain for a while</t>
  </si>
  <si>
    <t>OVER BUDGET: no budgets created for these new vacancy GL accts, so they appear to be over budget; premises was vacant from 3/1/22 to 10/3/22 and LL responsibility; DB reclass to new TT has taken place and new TT has transferred to their name.</t>
  </si>
  <si>
    <t>NEGATIVE VARIANCE- No contingency for vacancy electric</t>
  </si>
  <si>
    <t>POSITIVE VARIANCE- No contingency for vacancy electrical</t>
  </si>
  <si>
    <t>OVER BUDGET - Electric usage higher than expected with VSP and move out repairs in Q1.</t>
  </si>
  <si>
    <t>NEGATIVE VARIANCE - Expenses are related to electric usage in vacant suites. There was no budget in 2022.</t>
  </si>
  <si>
    <t>RECLASS: Geneva Supply was paying house meter. Will be offset by customer payment.</t>
  </si>
  <si>
    <t>OVER BUDGET:  Due to electricity for Ste 100 while it was vacant from Jan - August.</t>
  </si>
  <si>
    <t>OVER BUDGET - Due to unbudgeted non-bill Electric Vacancy utilities.</t>
  </si>
  <si>
    <t xml:space="preserve">OVER BUDGET - Due to unbudgeted NB Electric Vacancy utilities. </t>
  </si>
  <si>
    <t>OVER BUDGET - Due to unbudgeted non-bill Electric Vacancy costs.</t>
  </si>
  <si>
    <t xml:space="preserve">UNDERBUDGET: Positive variance due to utility account not being put into our name, adjusting accounts </t>
  </si>
  <si>
    <t xml:space="preserve">OVER-BUDGET: Vacant electric higher than anticipated. </t>
  </si>
  <si>
    <t xml:space="preserve">OVER-BUDGET: Related to unit A01 remaining vacant for (5) months.  </t>
  </si>
  <si>
    <t xml:space="preserve">OVER-BUDGET: Due to unbudgeted vacancy electric charges for Ste 105. </t>
  </si>
  <si>
    <t>OVER BUDGET: initial vacancy budget classed in old GL account - nothing budgeted in new vacancy utility GL acct.</t>
  </si>
  <si>
    <t>VARIANCE: variance due to reversal of 2022 Q4 accruals.</t>
  </si>
  <si>
    <t>OVER BUDGET: Due to 2022 expenses being paid in 2023.</t>
  </si>
  <si>
    <t>OVER BUDGET - Electric usage higher than expected in Q1</t>
  </si>
  <si>
    <t>UNDER BUDGET: The new tenant took early occupancy 2.1 and transferred utilities into their name. No need for vacant utility budget.</t>
  </si>
  <si>
    <t>OVER-BUDGET: (13k) vacancy utility expense higher than corporate upload</t>
  </si>
  <si>
    <t xml:space="preserve">OVER BUDGET: No budget - 2022 budget was inputted in the retired PID (dev project). Vacancy utilities (dev project) All expenses related to this PID will be capitalized by our development accounting team end of the year.   </t>
  </si>
  <si>
    <t xml:space="preserve">POSITIVE VARIANCE: positive variance due to reversal of 2022 Q4 accruals in 2023 Q1. </t>
  </si>
  <si>
    <t>POSITIVE VARIANCE: Space turned quickly; Dec. 2022. No vacancy as expected in 2023</t>
  </si>
  <si>
    <t xml:space="preserve">OVER-BUDGET due to significant VSP work completed during vacancy including power distribution removal from previous TT.  </t>
  </si>
  <si>
    <t>OVER-BUDGET due to space anticipated being leased to single tenant user was turned back at lease negotiations.</t>
  </si>
  <si>
    <t>OVER BUDGET - Electric usage higher than expected with 50% Occupancy</t>
  </si>
  <si>
    <t>OVERBUDGET: More utility use than budgeted. Budgeted number is not accurate</t>
  </si>
  <si>
    <t xml:space="preserve">OVER-BUDGET: higher than anticipated cost in vacant suite, this space has a larger than typical electrical load. </t>
  </si>
  <si>
    <t>OVER BUDGET: vacancy suite power acct effective 6/1/2022; new TT has signed new lease, but does not commence until Jan/Feb of 2023, at which time it shall be transferred to new TT's name.  Vacancy lasted longer than AM team expected.</t>
  </si>
  <si>
    <t>OVER BUDGET - vacancy electric charges prior to TT move in</t>
  </si>
  <si>
    <t>OVER-BUDGET: Due to electric service being budgeted under 57700-000 - NB Vacancy Utilities but reclassed to 57700-010 - NB Electric Vacancy.</t>
  </si>
  <si>
    <t xml:space="preserve">RECLASS- TTt0225375 did not transfer utilities into their name until 2/1/23, lease commenced 11/2022. Reclassing to 55700-000. </t>
  </si>
  <si>
    <t xml:space="preserve">RECLASS: $3k to BR44320. </t>
  </si>
  <si>
    <t>UNDER-BUDGET: vacancy was leased sooner than budgeted.</t>
  </si>
  <si>
    <t>NEGATIVE VARIANCE: Due to timing of prior year invoices payment posted in Q1</t>
  </si>
  <si>
    <t>RECLASS: items that would coded to 51280-000 have been requested to move to the vacant utility category.</t>
  </si>
  <si>
    <t xml:space="preserve">OVER-BUDGET: Increase in vacancy utilities due to vacants not being leased as quickly as projected. </t>
  </si>
  <si>
    <t>NEGATIVE VARIANCE: Higher utility use due to longer than budgeted vacancy of the building.</t>
  </si>
  <si>
    <t>UNDER-BUDGET: no vacancy at building.</t>
  </si>
  <si>
    <t xml:space="preserve">POSITIVE VARIANCE: Have not received bills to date for vacancies since transition. </t>
  </si>
  <si>
    <t>RECLASS: Need to verify if accounts on GL are actually vacancy; DJ</t>
  </si>
  <si>
    <t>OVERBUDGET - exceeded vacant suite utility contingency.</t>
  </si>
  <si>
    <t>UNDER-BUDGET: Missing April, June, October November and December billings.</t>
  </si>
  <si>
    <t>POSITIVE VARIANCE of $8k as PSB budgeted for vacant space utilities. No expenses incurred.</t>
  </si>
  <si>
    <t xml:space="preserve">nothing has posted for October </t>
  </si>
  <si>
    <t>POSITIVE VARIANCE--Savings due to property being 100% leased.</t>
  </si>
  <si>
    <t>POSIATIVE VARIANCE due to meters not changed to our name, will follow up with meter numbers to verify (1256 San Luis Obispo &amp; 1867 Whipple)</t>
  </si>
  <si>
    <t xml:space="preserve">UNDER-BUDGET: vacancy lower than budgeted </t>
  </si>
  <si>
    <t>NEGATIVE VARIANCE: Due to YTD expense accruals being more than budgeted amount.</t>
  </si>
  <si>
    <t>OVER BUDGET - Accruals are more than the actual bills, and accruals haven't all been reversed.</t>
  </si>
  <si>
    <t>Favorable variance, actual usage</t>
  </si>
  <si>
    <t>UNDERBUDGET - 100% occupancy</t>
  </si>
  <si>
    <t>RECLASS: to 55700-000 (DB) Electric-sub-metered customers</t>
  </si>
  <si>
    <t>OVER-BUDGET: More move outs and vacancies than anticipated.</t>
  </si>
  <si>
    <t xml:space="preserve"> OVER-BUDGET - PSB Utility Accrual, more vacant units than budgeted.</t>
  </si>
  <si>
    <t>OVER BUDGET due to March accruels</t>
  </si>
  <si>
    <t>OVER-BUDGET: More move-outs and vacancies than anticipated.</t>
  </si>
  <si>
    <t>GLA needed, invoices paid under [CAM] Electric (51210-000)</t>
  </si>
  <si>
    <t>OVER-BUDGET - negative variance of $5k due to higher electrical cost for vacant space</t>
  </si>
  <si>
    <t xml:space="preserve">OVER-BUDGET: Higher than expected since utilities were not turned over as soon as budgeted due to supply chain issues. </t>
  </si>
  <si>
    <t>UNDER BUDGET:  No vacancies.</t>
  </si>
  <si>
    <t>RECLASS - reclass to NB Vacancy gas</t>
  </si>
  <si>
    <t xml:space="preserve">UNDER BUDGET: Entire building remains vacant. </t>
  </si>
  <si>
    <t>OVER BUDGET: Unseasonably cold weather resulting in higher than usual gas cost. Budgeted amount unfavorable for this size building.</t>
  </si>
  <si>
    <t xml:space="preserve">NEGATIVE VARIANCE: Budget incorrect.  There should be no NB vacancy.  The building is not fully separate metered.  Customers are billed based on pro-rata. </t>
  </si>
  <si>
    <t xml:space="preserve">NEGATIVE VARIANCE: Due to unbudgeted utility NB expenses. </t>
  </si>
  <si>
    <t>NEGATIVE VARIANCE: Due to VSP work in the warehouse and radiator break down &amp; repairs.  Higher temp maintained to prevent pipes freezing.</t>
  </si>
  <si>
    <t>OVER BUDGET.  Variance due to unseasonably cold temperatures requiring additional heat for freeze protection of vacant suite.</t>
  </si>
  <si>
    <t xml:space="preserve">OVER-BUDGET: Vacant space gas usage not budgeted. </t>
  </si>
  <si>
    <t>NEGATIVE VARIANCE. Believe utilities were incorrectly transferred from Tenant to Landlord.</t>
  </si>
  <si>
    <t xml:space="preserve">OVER BUDGET: Actual Expenses total $5846 - budget was set to low. Several JE and Accruals adding to the variance. Two vacant spaces Suite 1740 &amp; 1780 now leased - utilities will be in tenant name moving forward.   </t>
  </si>
  <si>
    <t xml:space="preserve">NEGATIVE VARIANCE-TT to put in name, Rahi, confirmation on meters/account needed </t>
  </si>
  <si>
    <t>OVER BUDGET - Qualtek vacated premises 12/22 and PM doing work for past tenant and for the new lease with Cintas effective 4.1.23</t>
  </si>
  <si>
    <t>NEGATIVE VARIANCE - Suites A/B and F were vacant longer than expected. Gas usage for the heaters were higher than expected.</t>
  </si>
  <si>
    <t>NEGATIVE VARIANCE - PM Supply House's lease was terminated and the utilities were put in the LL name. This expense was not anticipated.</t>
  </si>
  <si>
    <t>RECLASS - From 57700-000 $1,200 to GL57700-030</t>
  </si>
  <si>
    <t xml:space="preserve">OVER BUDGET: Building is vacant and had no prior utility background as tenant was a self performer. </t>
  </si>
  <si>
    <t xml:space="preserve">UNDERBUDGET: Reclassed charges to DB. </t>
  </si>
  <si>
    <t>OVEBUDGET: more vacancy than budgeted and VSP work preformed</t>
  </si>
  <si>
    <t>OVERBUDGET:less gas than anticipated, GSA moved out of G and only occupy B</t>
  </si>
  <si>
    <t xml:space="preserve">NEGATIVE VARIANCE - Gas usage in the vacant suite has been higher than budget to-date. The budget is streamlined over the 12 months and Q1 temperatures are colder, which requires higher gas usage for the heaters. </t>
  </si>
  <si>
    <t xml:space="preserve">OVERBUDGET: More gas usage than usual due to building being mostly vacant </t>
  </si>
  <si>
    <t>OVER BUDGET: Due to gas expenses from 2022-Q4 for vacant space 101-102 that were paid in arrears. The space is now occupied by Southern Star and the final bill has been processed.</t>
  </si>
  <si>
    <t xml:space="preserve">OVER-BUDGET due to gas needed during cold winter storm.  </t>
  </si>
  <si>
    <t>OVER-BUDGET Jan-May held gas bill during VSP</t>
  </si>
  <si>
    <t>OVER BUDGET: gas charges during vacancy</t>
  </si>
  <si>
    <t xml:space="preserve">OVER-BUDGET: Gas higher than budgeted. </t>
  </si>
  <si>
    <t xml:space="preserve">OVER BUDGET: due to vacant gas usage unbudgeted and 11.22-3.22 usage higher than anticipated due to severely cold weather in Q1. New customer responsible for utilities effective 3.15.23.  </t>
  </si>
  <si>
    <t xml:space="preserve">OVER-BUDGET due to cold winter storm near the holidays.  Budget did not anticipate vacancy.  </t>
  </si>
  <si>
    <t>OVER-BUDGET - Building was vacant, not anticipated.</t>
  </si>
  <si>
    <t xml:space="preserve">OVER BUDGET: Underbudgeted for the vacancy utilities. </t>
  </si>
  <si>
    <t>OVER BUDGET vacant gas not budgeted.  Link utilities will also bill gas for the mtm space for Century Cabinets suite 105.</t>
  </si>
  <si>
    <t>OVER-BUDGET:  Senox Corporation (t0224709) is in the process of transferring service into their name.</t>
  </si>
  <si>
    <t>RECLASS-DB Gas - Green Light Distribution, LLC( t0226299) lease commenced 10/2022 account not moved into TT name</t>
  </si>
  <si>
    <t xml:space="preserve">POSITIVE VARIANCE: Budgeted Gas expense based on the assumption a unit would become vacant in January 23. </t>
  </si>
  <si>
    <t xml:space="preserve">OVER BUDGET: The warehouse heater needed a plumbing line to deliver gas to the unit.  Once the unit is in good working order, the Customer will take over the account. </t>
  </si>
  <si>
    <t>NEEDS A RECLASS TO DB GAS 56200060 $8290</t>
  </si>
  <si>
    <t>UNDER BUDGET: Vacancy gas bill lower than budgeted</t>
  </si>
  <si>
    <t>RECLASS due to DB GAS back to tenant: ATX Auctions- occupying space since July 2022.</t>
  </si>
  <si>
    <t>NEGATIVE VARIANCE: Accruals for NB Gas Vacancy. There are no vacant units at this property and everything has been switched to DB in CASS. TT is working to put accounts in their name.</t>
  </si>
  <si>
    <t>OVER BUDGET: Vacancy gas bill higher than budgeted</t>
  </si>
  <si>
    <t>OVER-BUDGET due to NB GAS reclasses from CAM GAS- pertains to unit D, SunTalk (unit vacant early 2022).</t>
  </si>
  <si>
    <t>RECLASS: Gas expense for unit C- Rockfront. No CAM GAS for any property in Colorado.</t>
  </si>
  <si>
    <t xml:space="preserve"> OVER BUDGET: Nothing was budgeted for vacant space utilities.  </t>
  </si>
  <si>
    <t>RECLASS: 57700-030 NB-Gas has $3,013 that should be moved to 55700-000 DB-Electric to Cheetah Sourcing (TID: t0226306; MI-10.1.22). True variance is ($787).</t>
  </si>
  <si>
    <t>OVER BUDGET: Suite 108 gas bill higher than budgeted</t>
  </si>
  <si>
    <t>OVER-BUDGET: Due to vacant unit G, no gas expense budgeted.</t>
  </si>
  <si>
    <t>OVER BUDGET:  Negative variance 2022 budget as there was no budgeted entered for this category</t>
  </si>
  <si>
    <t>NEGATIVE-VARIANCE: Higher vacant utility usage than anticipated.</t>
  </si>
  <si>
    <t xml:space="preserve">NEGATIVE VARIANCE - Utility accrual </t>
  </si>
  <si>
    <t>OVER-BUDGET: ($12k) Corporate upload did not budget vacancy utilities. These charges are associate with the meters servicing the vacant space.</t>
  </si>
  <si>
    <t>OVER-BUDGET: Old TT, Thrift Books, moved out of #500-503 July 2022, and the space has been vacant since. Southern Hobby moved into #503 the beginning of 2023, but #500 is still vacant, causing this variance.</t>
  </si>
  <si>
    <t>OVER-BUDGET: Southern Electrical Equipment Company moved out on 12/31/22. Their gas and electric accounts are now being paid under NB gas and electric since the space is vacant.</t>
  </si>
  <si>
    <t>RECLASS - Reclass to CAM Gas.</t>
  </si>
  <si>
    <t>OVER BUDGET: Vacancy gas charges are higher than anticipated due to a very cold December and January.</t>
  </si>
  <si>
    <t>RECLASS ($17k) to CAM Gas account -  Gas meter services TTs.  Accrual from 10/2022, 11/2022, 12/2022</t>
  </si>
  <si>
    <t>OVER BUDGET: Change in coding for vacant utilities. Now in NB gas vacancy</t>
  </si>
  <si>
    <t xml:space="preserve">OVERBUDGET: Negative variance due to higher use of gas in vacancy </t>
  </si>
  <si>
    <t>RECLASS: full amount needs to be reclassed to 51230-000</t>
  </si>
  <si>
    <t xml:space="preserve">OVER-BUDGET: Represents gas bill on vacancy through 1/31/22; customer commenced on 2/1/22.  </t>
  </si>
  <si>
    <t>NEGATIVE VARIANCE - Expense for gas usage in the vacant suite 8951 and 8933 is higher than anticipated to-date.</t>
  </si>
  <si>
    <t>OVER-BUDGET: Due to increased vacancy.</t>
  </si>
  <si>
    <t>RECLASS: Gas should be moved to CAM account. Properties only have 2 gas meters, one for each property. CAM expense</t>
  </si>
  <si>
    <t xml:space="preserve">OVER-BUDGET: Vacant gas higher than anticipated. </t>
  </si>
  <si>
    <t>OVERBUDGET: higher gas usage at vacancy than expected. performing an audit on utilities to confirm</t>
  </si>
  <si>
    <t>OVER-BUDGET: (13k) 2022 corporate upload did not capture vacancy gas expense.</t>
  </si>
  <si>
    <t>OVER BUDGET - Gas usage higher than expected in Q1</t>
  </si>
  <si>
    <t>OVER-BUDGET: Tenant Gas utility was being coded to CAM, but was reclassed to NB.</t>
  </si>
  <si>
    <t>OVER-BUDGET: Due to increased vacancy and reclasses to NB.</t>
  </si>
  <si>
    <t>RECLASS: Tenant has occupied the entire building and should be covering all expenses for utilities. Should be a DB and put into their name.</t>
  </si>
  <si>
    <t>OVER BUDGET - Gas usage higher than expected in a new vacant building.</t>
  </si>
  <si>
    <t>POSITIVE VARIANCE: Vacancy budgeted to be leased before Q1 but has remained vacant longer than expected - potential TT interested in space now</t>
  </si>
  <si>
    <t>OVER-BUDGET: No gas was budgeted for vacancies and should have been.</t>
  </si>
  <si>
    <t>OVER-BUDGET: Related to unit A01 remaining vacant for (5) months.</t>
  </si>
  <si>
    <t>RECLASS: need to reclass 5,462 to GL code 56200-060 (DB Gas). This building is 100% occupied and should be billed back to tenant.</t>
  </si>
  <si>
    <t xml:space="preserve">OVER BUDGET - extended vacancy utilities timeline to finish reposition project   </t>
  </si>
  <si>
    <t xml:space="preserve">OVERBUDGET: Negative variance due to two tenants moving out and gas utilities being put into landlord's name. Had a tenant move in 3/1. Variance will be less next quarter due to the move in. </t>
  </si>
  <si>
    <t xml:space="preserve">OVER BUDGET: Had temporary customer in space, causing the gas to be more than expected. </t>
  </si>
  <si>
    <t>NEGATIVE VARIANCE: Unexpected vacancy.</t>
  </si>
  <si>
    <t>OVER BUDGET: vacancy costs</t>
  </si>
  <si>
    <t>OVER-BUDGET: (21k) vacancy utility expense higher than corporate upload</t>
  </si>
  <si>
    <t xml:space="preserve">RECLASS: Customer moved in on January 23, 2023. Customer never placed invoice in their name. We will reclass to DB starting 1/23 service. </t>
  </si>
  <si>
    <t xml:space="preserve">UNDER BUDGET: 2022 Invoices included as well on this. </t>
  </si>
  <si>
    <t xml:space="preserve">OVERBUDGET: More gas use at vacancy than budgeted. </t>
  </si>
  <si>
    <t xml:space="preserve">br40985 </t>
  </si>
  <si>
    <t>NEGATIVE VARIANCE: longer than anticipated vacancy and gas price increases</t>
  </si>
  <si>
    <t xml:space="preserve">OVERBUDGET: More gas usage in the 3 vacancies than expected. Will lower usage due to 2 suites being leased. </t>
  </si>
  <si>
    <t xml:space="preserve">OVER BUDGET:  Gas usage for vacant suite 200.  New TT commenced 4/1.  </t>
  </si>
  <si>
    <t>OVER BUDGET - Gas usage higher than expected due to 50% occupancy</t>
  </si>
  <si>
    <t>RECLASS: Gas to be billed to Inclusive Logistics, acct t0223914</t>
  </si>
  <si>
    <t>UNDER BUDGET: Budget based on anticipated vacancy</t>
  </si>
  <si>
    <t>OVER-BUDGET: Due to gas service being budgeted under 57700-000 - NB Vacancy Utilities but reclassed to 57700-030 NB Gas Vacancy.</t>
  </si>
  <si>
    <t xml:space="preserve">POSITIVE VARIANCE due to timing of bills received.  </t>
  </si>
  <si>
    <t xml:space="preserve">OVER BUDGET- gas vacancy charges higher than anticipated </t>
  </si>
  <si>
    <t>OVER BUDGET - Prior owner did not budget for NB utiltity with 50% vacancy.</t>
  </si>
  <si>
    <t>RECLASS: Gas to be billed back to Rl Jones, acct t0224013</t>
  </si>
  <si>
    <t>OVER BUDGET: Previous property manager reclassed with the note below.    Gas - RECLASS:  $1,926.80 + $3,230.23 to Vacancy Utilities - 57700-000. NEGATIVE VARIANCE:  No budget accrual for February &amp; March 2022, $1,612 belongs to PY and $8,095 is being accrued for service date 1/21/2022 - 2/18/2022.</t>
  </si>
  <si>
    <t>OVER BUDGET: Due to gas expenses from 2022-Q4 for vacant space 980 that were paid in arrears. The space is now occupied by Daikin (Goodman) however the utility transfer is still underway.</t>
  </si>
  <si>
    <t>OVER BUDGET: Due to gas expenses for vacant spaces 940 and 950.</t>
  </si>
  <si>
    <t>OVER BUDGET - Due to recent vacancy unknown roll at the time of budget</t>
  </si>
  <si>
    <t xml:space="preserve">OVER-BUDGET: NB Water/Sewer Vacancy was higher than budgeted primarily due to the unbudgeted utility expense for the vacancy at 6677 Box Springs.  </t>
  </si>
  <si>
    <t xml:space="preserve">NEGATIVE VARIANCE: Budget incorrect.  There should be no NB vacancy charge.  The building is not separately metered. </t>
  </si>
  <si>
    <t>UNDER-BUDGET: (11k) Tt was expected to vacate end of September 2022 when lease expired. Tt remained in holdover through March 6th. No vacancy expenses due to tt remaining past lease expiration.</t>
  </si>
  <si>
    <t>NEGATIVE VARIANCE: Budget incorrect.  There should be no NB vacancy.  The building is not fully separate metered.  Customers are billed based on pro-rata.</t>
  </si>
  <si>
    <t>POSITIVE VARIANCE: Have not receive current water/sewer as invoices are issued quarterly.</t>
  </si>
  <si>
    <t>RECLASS.  GL coding error.  These bills are for irrigation so need to be reclassed to CAM Water.</t>
  </si>
  <si>
    <t xml:space="preserve">POSITIVE VARIANCE - Utilities not transferred to LINK. Working with utility team to transfer, back from original request in 1/2023.  </t>
  </si>
  <si>
    <t>POSITIVE VARIANCE: Tenant vacated 2.28.2023 and there was a delay in utility transfer.</t>
  </si>
  <si>
    <t>UNDER-BUDGET: Although 113 is vacant as of 1/31/23, all expenses coded to CAM</t>
  </si>
  <si>
    <t xml:space="preserve">UNDER BUDGET: Water and Sewer is being coded in both NB and CAM. Building is 100% vacant. </t>
  </si>
  <si>
    <t xml:space="preserve">UNDER-BUDGET: Water usage under budget primarily due to an over accrual of water expenses. </t>
  </si>
  <si>
    <t xml:space="preserve">UNDER BUDGET: due to Water and Sewer Invoices paid under 51220-000 CAM. New Customer occupied 3.2023.  </t>
  </si>
  <si>
    <t>OVER-BUDGET: Offset by 57700-000</t>
  </si>
  <si>
    <t>UNDER BUDGET: The building is 100% occupied and Water/Sewer is a CAM expense. Vacant units are not individually metered.</t>
  </si>
  <si>
    <t>UNDER BUDGET: Due to being budgeted for water/sewer expenses for vacant space, when LL is responsible for water/sewer not tenants. Budget should be $0.</t>
  </si>
  <si>
    <t xml:space="preserve">UNDER BUDGET: Building is vacant; minimal water used; irrigation shut off for winter months. </t>
  </si>
  <si>
    <t xml:space="preserve">    OVERBUDGET due to unbudgeted vacancy resulting from early lease termination.</t>
  </si>
  <si>
    <t xml:space="preserve">UNDER BUDGET - Miscalculation of actual usage when budgeted  </t>
  </si>
  <si>
    <t>UNDERBUDGET: Positive variance due to no expenses. Budgeted amount is incorrect, water/sewer is CAM expense.</t>
  </si>
  <si>
    <t xml:space="preserve">UNDER BUDGET - Water and sewer billed thru CAM at the building.  </t>
  </si>
  <si>
    <t>UNDER-BUDGET:  Due to timing of anticipated lease commencement.</t>
  </si>
  <si>
    <t xml:space="preserve">UNDERBUDGET: Money was mistakenly budgeted in NB Water/Sewer. Actual water/sewer was coded to CAM. </t>
  </si>
  <si>
    <t>UNDERBUDGET: Water/sewer is a CAM expense. Nothing should be budgeted in here since we will not place the expenses here</t>
  </si>
  <si>
    <t>UNDER BUDGET - water is moved thru CAM Water at this building</t>
  </si>
  <si>
    <t>UNDER BUDGET - water usage lower than expected in Q1.  Unit is newly vacant.</t>
  </si>
  <si>
    <t>OVER BUDGET: this GL acct is to be used in place of the old DNU vacancy utility GL acct, so nothing budgeted in this new GL acct.</t>
  </si>
  <si>
    <t xml:space="preserve">UNDER BUDGET - Building is vacant, budget was entered as an annualized amount. </t>
  </si>
  <si>
    <t>UNDER BUDGET - Water usage lower than expected in Q1</t>
  </si>
  <si>
    <t xml:space="preserve">RECLASS: Should be a DB to tenant as tenant has occupied the entire building and utilities should be in there name. </t>
  </si>
  <si>
    <t>POSITIVE VARIANCE- No contingency for vacant sewer</t>
  </si>
  <si>
    <t>UNDERBUDGET: Positive variance due to money being budgeted in account where there are no actual expense. Water/Sewer is a CAM expense</t>
  </si>
  <si>
    <t>UNDERBUDGET: No monies should have been budgeted here. Water is CAM expense</t>
  </si>
  <si>
    <t>POSITIVE VARIANCE: (4k) Sewer is on shared meter and will be pro rated for vacancy at year end. RECLASSing vacancy water account with utility team and accounting.</t>
  </si>
  <si>
    <t>RECLASS NEEDED: Expense includes water under GL 58200-001.</t>
  </si>
  <si>
    <t xml:space="preserve">POSITIVE VARIANCE: Timing Variance - Q1 actuals to accrual. </t>
  </si>
  <si>
    <t xml:space="preserve">RECLASS:  Reclass needed to CAM Water/Sewer.  Unbudgeted water usage.  </t>
  </si>
  <si>
    <t xml:space="preserve">OVER-BUDGET: NB Water/Sewer Vacancy was higher than budgeted as the expense was not included with the 2022 operating budget.  </t>
  </si>
  <si>
    <t>UNDERGUDGET: Water is a CAM account. No monies should have been budgeted.</t>
  </si>
  <si>
    <t>UNDER BUDGET: water/sewer is allocated to the entire property. No separate allocation for vacant suites</t>
  </si>
  <si>
    <t>UNDER BUDGET: water usage less than budgeted.</t>
  </si>
  <si>
    <t>POSITIVE VARIANCE: all costs coded to property water as this is an allocated CAM cost.</t>
  </si>
  <si>
    <t xml:space="preserve"> NEGATIVE VARIANCE - We do not have a separate meter for water for vacant units. This should all be going to 51220-000 [CAM] Water &amp; Sewer.</t>
  </si>
  <si>
    <t>NEGATIVE VARAINCE. Paid approx. $2900 for 08/2022 trash in February.</t>
  </si>
  <si>
    <t xml:space="preserve">UNDER BUDGET: Dept. of Energy/t0060605 postponed janitorial and then moved out 7/31/22. Budgeted cleaning for the full year for this suite </t>
  </si>
  <si>
    <t>OVER BUDGET: USGS invoices for interior janitorial cleaning paid for November and December in January; issues with internal invoice approval process.</t>
  </si>
  <si>
    <t xml:space="preserve">UNDER BUDGET - GSA/DTFA/suite 20/t0212816 hasn’t fully occupied their suite this year as planned - janitorial being performed less frequently than budgeted as a result.   </t>
  </si>
  <si>
    <t xml:space="preserve">UNDER BUDGET: Dept of Fish &amp; Game/t0212749 did an unexpected early termination - line item not removed when preparing 2023 budget  </t>
  </si>
  <si>
    <t xml:space="preserve">OVERBUDGET: GSA cleaning not needed </t>
  </si>
  <si>
    <t xml:space="preserve"> POSITVE NARATIVE: GSA cleaning invoices not received</t>
  </si>
  <si>
    <t>UNDER-BUDGET/POSITIVE VARIANCE: (6k) occupancy increased as tt moved into 2nd and 3rd floor. 1st floor entry and restrooms are shared between vacancy and tenant (Koru Med). Cleanings will be coded to CAM and pro rated during CAM Rec</t>
  </si>
  <si>
    <t xml:space="preserve">RECLASS-GSA janitorial coded to NB R&amp;M </t>
  </si>
  <si>
    <t xml:space="preserve">RECLASS: $337 HVAC Repairs need to be reclassed from 57800-000 NB Cleaning &amp; Janitorial to 57300-000 NB Repairs and Maintenance. This repair was for the Link Management Satellite Office.   OVERBUDGET: Link Logistics Management Satellite Office is located at Suite B and weekly cleaning services for the office are $585/month. </t>
  </si>
  <si>
    <t>UNDER-BUDGET: Janitorial for GSA lower than budgeted.</t>
  </si>
  <si>
    <t>OVER BUDGET: State of Colorado (gross lease) recurring cleaning service.</t>
  </si>
  <si>
    <t xml:space="preserve">OVER BUDGET: cleaning for management office onsite. </t>
  </si>
  <si>
    <t>UNDER BUDGET: Cleaning and janitorial services related to the vacant units was reclassed to 58425-000 in Q3</t>
  </si>
  <si>
    <t>RECLASS - Cost associated with winter Storm Elliot. To be reclassed to INS JC 46750013, and br46750</t>
  </si>
  <si>
    <t>UNDER-BUDGET: Building was prepped and cleaned as VSP job. Bldg was then occupied. No operational vacancy cleaning needed.</t>
  </si>
  <si>
    <t>NEGATIVE VARIANCE- 2022 costs are skewing actuals</t>
  </si>
  <si>
    <t xml:space="preserve">UNDER BUDGET- Janitorial changed to CAM when B150 received its own PID. </t>
  </si>
  <si>
    <t>NEGATIVE VARIANCE- 2022 costs skewing actuals</t>
  </si>
  <si>
    <t>OVER-BUDGET variance likely caused by misclassed invoice as almost all related GL expenses are charged to PID 44151</t>
  </si>
  <si>
    <t>OVER-BUDGET - Expense was budgeted in Contracts - Cleaning Services 50810-000.</t>
  </si>
  <si>
    <t>POSTIVE VARIANCE:  charges for this account were "double budgeted"  21K also budgeted in DA Janitorial 52003-000</t>
  </si>
  <si>
    <t>Overbudget - IRS Janitorial for August 2022 was paid from NB Cleaning &amp; Janitorial and should have been reclassed to 50810-000.  This is tenant specific cleaning that is not passed back to all customers at the property.</t>
  </si>
  <si>
    <t>OVER-BUDGET: Suite 100-120 and common area janitorial budgeted in R/M (NB) by prior owner.</t>
  </si>
  <si>
    <t>OVER-BUDGET - Expense incurred in this account but budgeted in 57300-000 Repairs and Maint. Full Service janitorial for TSA, psb00277.</t>
  </si>
  <si>
    <t>POSITIVE VARIANCE:  Timing Variance - vendor to submit remaining invoices.</t>
  </si>
  <si>
    <t xml:space="preserve">UNDER BUDGET- most of this expense should be reclassed into DA account because it's for full service cleaning. Reclass was submitted </t>
  </si>
  <si>
    <t>POSITIVE VARIANCE of $4k as cleaning of vacant spaces was not needed in 2022</t>
  </si>
  <si>
    <t>RECLASS: Paid under 57800, but budgeted under 52003, need to adjust budget Q2 reforecast; DJ</t>
  </si>
  <si>
    <t>UNDER BUDGET:  Unbudgeted landscaping.</t>
  </si>
  <si>
    <t>POSITIVE VARIANCE: Landscaping expense was for parking lot  across the street (parking sub-lease for Riverside Church of Christ). When SMS took over, this area was not placed with their scope of work and no billing has taken place yet. Following up with SMS to see where invoicing is.</t>
  </si>
  <si>
    <t>OVER BUDGET: required plumbing repairs. NB as required by the lease agreement.</t>
  </si>
  <si>
    <t>OVER BUDGET: Sub Meter Installation. The water meter for STE 493 included the irrigation. This sub meter is for the irrigation system.</t>
  </si>
  <si>
    <t xml:space="preserve">OVER-BUDGET due to gas line install needed.  </t>
  </si>
  <si>
    <t xml:space="preserve">OVER BUDGET: Due to sink repairs in the vacancy and new water heater. </t>
  </si>
  <si>
    <t>OVER BUDGET: No plumbing repairs budgeted for USGS space. All interior repairs are LL responsibility for this government tenant.</t>
  </si>
  <si>
    <t>NEGATIVE VARIANCE - Post depreciation entered by accounting</t>
  </si>
  <si>
    <t xml:space="preserve">OVERBUDGET: GSA sump pump and water heater repair </t>
  </si>
  <si>
    <t xml:space="preserve">OVER-BUDGET due to hot water heater replacement for Suite R, Pack It Up.  Researching to determine responsibility.  </t>
  </si>
  <si>
    <t>POSITIVE VARIANCE: Accrued plumbing repairs for GWO JC46215016. AVAD Inc (t0223107)</t>
  </si>
  <si>
    <t>OVER BUDGET: Repairs needed to suite 300.</t>
  </si>
  <si>
    <t>NEGATIVE - ACCOUNTING ACCRUING FOR SMS INVOICE THAT IS BILLED TO 58425-00.</t>
  </si>
  <si>
    <t>OVER BUDGET: CAP Imp. GL not avail. to breakdown.</t>
  </si>
  <si>
    <t xml:space="preserve">OVER BUDGET - Main plumbing line leak damage in tenant suite. Drywall repaired. </t>
  </si>
  <si>
    <t>OVER-BUDGET: Due to journal entry post depreciation. Expense was allocated to [CAM] Plumbing and Sewer.</t>
  </si>
  <si>
    <t xml:space="preserve">OVER BUDGET - Emergency main line plumbing repairs. </t>
  </si>
  <si>
    <t>OVER-BUDGET: Suites 100, 110-115, 150 - goodwill repairs after fire hydrant leak.</t>
  </si>
  <si>
    <t xml:space="preserve">OVER-BUDGET: Due to plumbing line repairs to interior space. </t>
  </si>
  <si>
    <t>OVER BUDGET: Repairs needed to prep space for new TT</t>
  </si>
  <si>
    <t>OVER-BUDGET - Replacement of drinking fountain - TSA, psb00277.</t>
  </si>
  <si>
    <t>OVER BUDGET - Post depreciation posted.</t>
  </si>
  <si>
    <t>OVER-BUDGET: plumbing improvements that assisted in renewing a customer</t>
  </si>
  <si>
    <t>OVER-BUDGET new TT did not transfer electric into their name</t>
  </si>
  <si>
    <t>POSITIVE VARIANCE due to unused contingency for electric charges</t>
  </si>
  <si>
    <t>RECLASS: 01/22-04/22 from GL 58200-000 to NB Vacancy Electric 57700-010. 05/22-12/22 to DB Electric 55700-000 for t0224188.</t>
  </si>
  <si>
    <t xml:space="preserve">NEGATIVE VARIANCE: Budget incorrect.  There should be no NB vacancy.  Customers are billed based on pro-rata. </t>
  </si>
  <si>
    <t>UNDER-BUDGET: Due to meter coded to non-bill being traced to power all RTUs for building, therefore, coded to CAM account.</t>
  </si>
  <si>
    <t>UNDER-BUDGET: Due to electric meter for RTUs at property reclassed to CAM electric instead of non-bill.</t>
  </si>
  <si>
    <t>NEGATIVE VARIANCE - Expense was greater than budget due to Suite K being vacant longer than anticipated.</t>
  </si>
  <si>
    <t>OVER-BUDGET: $2.6k corporate upload did not capture true expense.</t>
  </si>
  <si>
    <t>RECLASS - There is a shared electric meter at the building that should be split between the vacancy and the occupied space. Currently all is being coded to CAM. Reclass needed.</t>
  </si>
  <si>
    <t xml:space="preserve">POSTIVE VARIANCE - approx $1557 credit received for 10/15/22-11/15/22 </t>
  </si>
  <si>
    <t>OVER BUDGET. Believe expense was originally budgeted to DNU NB Vacancy Utilities (GL57700-000).</t>
  </si>
  <si>
    <t>RECLASS - Expense is for Ste A and should be reclassed to DB .</t>
  </si>
  <si>
    <t>NEGATIVE VARIANCE: Reclass submitted in November to reclass expenses to CAM Water &amp; Sewer accounts splitting pro-rata share between bp42328, bp42329 &amp; bp42330</t>
  </si>
  <si>
    <t xml:space="preserve">RECLASS - 58200-000 NB For my property that needs to go to br42279 - 1740 North Mkt - NB  Vacancy Utility - 57700-000 amounts $716.83 and $519.47 and $1,300.22.  </t>
  </si>
  <si>
    <t>UNDER BUDGET.  Building is 100% occupied.</t>
  </si>
  <si>
    <t xml:space="preserve">OVERBUDGET: </t>
  </si>
  <si>
    <t>UNDER BUDGET - Expense for electric usage in the vacant suite is being classed to NB Electric Vacancy.</t>
  </si>
  <si>
    <t>OVER BUDGET: USGS interior suite electric, LL cost. Tenant has brought more employees back to the office resulting in higher usage.</t>
  </si>
  <si>
    <t xml:space="preserve"> OVERBUDGET: GSA electric was not budgted </t>
  </si>
  <si>
    <t xml:space="preserve">OVER-BUDGET due to budget did not anticipate the building to be vacant.  </t>
  </si>
  <si>
    <t>POSITIVE VARIANCE: (6k) Timing variance - expense was reclassed to CAM as utilities are on a single shared meter and will be pro rated during the year end CAM Rec</t>
  </si>
  <si>
    <t xml:space="preserve">UNDER-BUDGET: Building now fully occupied. </t>
  </si>
  <si>
    <t>OVER BUDGET - Suite 100 Vacancy from 10/1/22-10/31/22.</t>
  </si>
  <si>
    <t xml:space="preserve">POSITIVE VARIANCE: Coding to vacancy electric. </t>
  </si>
  <si>
    <t>OVER BUDGET: Electric lower than budgeted</t>
  </si>
  <si>
    <t>OVER-BUDGET: Due to electric expense for unit F (Western Contractors) gross lease.</t>
  </si>
  <si>
    <t>OVER BUDGET: State of Colorado- gross lease</t>
  </si>
  <si>
    <t xml:space="preserve">UNDER BUDGET.  Lease signed for remaining vacancy at end of 2022 so budget reflected still having a vacant space.  </t>
  </si>
  <si>
    <t>UNDER BUDGET - Expense for the vacant suite for electric usage is being coded to NB Electric Vacancy.</t>
  </si>
  <si>
    <t>UNDER-BUDGET: Budget for vacant unit Suite F not used due to TT occupying suite and electric bill in TT name.</t>
  </si>
  <si>
    <t>UNDER BUDGET: premises leased sooner than expected, so expense reclassed to DB until TT transfers to TT name</t>
  </si>
  <si>
    <t>UNDER BUDGET: Space is not vacant; utilities being paid by TT</t>
  </si>
  <si>
    <t>UNDER BUDGET - Due to non-bill Electric for vacant space less than anticipated.</t>
  </si>
  <si>
    <t>POSITIVE VARIANCE: The utility was budgeted as a vacant unit but was occupied in 12/2021. The variance will remain.</t>
  </si>
  <si>
    <t xml:space="preserve">UNDER-BUDGET: due to NB electric utility budgeted but the property is 100% occupied.  </t>
  </si>
  <si>
    <t xml:space="preserve">UNDER BUDGET - Due to non-bill electric less than anticipated, the property is 100% occupied. </t>
  </si>
  <si>
    <t xml:space="preserve">Under budget - contingency amount for vacant space in 2022 if expiring lease did not renew. Tenant renewed. </t>
  </si>
  <si>
    <t xml:space="preserve">bt41203 </t>
  </si>
  <si>
    <t>OVER BUDGET: Did not budget for utilities at this development site. All expenses related to this PID will be capitalized by our development accounting team end of the year.</t>
  </si>
  <si>
    <t>UNDER BUDGET - Due to move in of Brilliant in last vacancy.</t>
  </si>
  <si>
    <t xml:space="preserve">UNDER BUDGET - No NB utilities since building is fully occupied.  </t>
  </si>
  <si>
    <t>UNDER BUDGET - All utilities run through CAM in this building.</t>
  </si>
  <si>
    <t xml:space="preserve">    Mapping put the previous billback utilities under PSB here.</t>
  </si>
  <si>
    <t xml:space="preserve">Under budget - budgeted amount for vacancy. Per rent roll, there were no expiring leases in 2022 for this property. </t>
  </si>
  <si>
    <t>NEGATIVE VARIANCE - Accrual for vacant utility, however there aren't any vacant spaces that landlord is paying for utilities on.</t>
  </si>
  <si>
    <t>UNDER-BUDGET: Contingency amount in case of vacancy. No vacancy in 2022.</t>
  </si>
  <si>
    <t>UNDER-BUDGET: Contingency amount for vacancy. There were no vacancies in 2022.</t>
  </si>
  <si>
    <t>UNDER-BUDGET: There were no vacancies in 2022.</t>
  </si>
  <si>
    <t>OVER BUDGET--Account mapping issue.</t>
  </si>
  <si>
    <t xml:space="preserve">UNDER-BUDGET: there should not be a budget under NB electric. </t>
  </si>
  <si>
    <t>POSITIVE VARIANCE: will need to have partial reclass from CAM Electric to offset variance.</t>
  </si>
  <si>
    <t>OVER-BUDGET - PSB Utility Accrual, expense reclass.</t>
  </si>
  <si>
    <t>RECLASS:  A portion of 51210-000 will be reclassed to NB electric.</t>
  </si>
  <si>
    <t>Mapping moved prior PSB billbacks to this catagory.</t>
  </si>
  <si>
    <t>OVER-BUDGET variance is due to accruals, i am not sure why this category has these expenses, they could be related to Internet expenses but misclassed.</t>
  </si>
  <si>
    <t>UNDER-BUDGET:  Positive Variance - NB Electric budgeted in error.</t>
  </si>
  <si>
    <t xml:space="preserve">RECLASS: vacant suites to be reclassed to this category. </t>
  </si>
  <si>
    <t>OVER-BUDGET: Accrued amount includes quasi-DB (customers have a pool set with an annual average and is reconciled annually). These were paid from Tenant Reimbursement FS in PSB Yardi. Two customers on one shared meter along with the house meter make up the accrual amount. This account should be off-set with 51280-000 budgeted</t>
  </si>
  <si>
    <t>UNDERBUDGET - No vacancies to date.</t>
  </si>
  <si>
    <t>UNDER-BUDGET:  NB Electric incorrectly budgeted.</t>
  </si>
  <si>
    <t>REVERSAL ENTRY: reversed budgeted amounts in 58200-000 NB and budgeted to correct G/L 55700-000 DB</t>
  </si>
  <si>
    <t>NEGATIVE VARIANCE; I believe charges for this account were accidentally coded to CAM Electric</t>
  </si>
  <si>
    <t xml:space="preserve">RECLASS - need to split bills and reclass to DB electric. </t>
  </si>
  <si>
    <t>UNDERBUDGET - There is only one invoice paid in March and there were expenses budgeted for all three months.</t>
  </si>
  <si>
    <t>NEGATIVE VARIANCE: this is a Corporate Upload account... not sure why there is budgeted amounts within this account - there is never a time electric at the property is applied outside of DB, CAM, or Vacancy electric</t>
  </si>
  <si>
    <t xml:space="preserve">UNDER-BUDGET: DB budgeted in 55700-000.  This may be a double entry.  Will investigate with utility ops team.  </t>
  </si>
  <si>
    <t>Cass invoices paid in arrears.</t>
  </si>
  <si>
    <t>RECLASS: Invoices reclasses to NB vs CAM due to GSA/USAID Full Service lease; DJ</t>
  </si>
  <si>
    <t xml:space="preserve">OVER-BUDGET: NB Water &amp; Sewer Vacancy was higher than budgeted primarily due to the unbudgeted utility expense for the vacancy at 6677 Box Springs.  </t>
  </si>
  <si>
    <t>RECLASS: Five Star Noodle monthly water BBK journal entry; DJ</t>
  </si>
  <si>
    <t xml:space="preserve">POSITIVE VARIANCE: no NB gas </t>
  </si>
  <si>
    <t xml:space="preserve">OVERBUDGET: more gas usage than anticipated </t>
  </si>
  <si>
    <t>NEGATIVE VARIANCE: (6k) Timing variance - expense was reclassed to CAM as utilities are on a single shared meter and will be pro rated during the year end CAM Rec</t>
  </si>
  <si>
    <t>UNDERBUDGET: less gas than anticipated, GSA moved out of G and only occupy B</t>
  </si>
  <si>
    <t>UNDER-BUDGET due to budget miscalculation</t>
  </si>
  <si>
    <t>OVER-BUDGET: Landlord paid another buildings utility in error.    Actual represents utility refund.</t>
  </si>
  <si>
    <t xml:space="preserve">OVER-BUDGET: Due to gas expense for unit F (Western Contractors)- gross lease. </t>
  </si>
  <si>
    <t xml:space="preserve">RECLASS-need to ID who meters belong to then bbk the TT </t>
  </si>
  <si>
    <t>OVER BUDGET: Due to extremely cold temperatures during January through March, budgeted amounts were exceeded for  State of Colorado, Units A &amp; B</t>
  </si>
  <si>
    <t>UNDER BUDGET.  Lease signed for remaining vacancy at end of 2022 so budget reflected still having a vacant space.</t>
  </si>
  <si>
    <t xml:space="preserve">RECLASS: to CAM gas for common propone use </t>
  </si>
  <si>
    <t>UNDER BUDGET: Variance is due to the building being 100% occupied.</t>
  </si>
  <si>
    <t>UNDER BUDGET - Due to non-bill gas for vacant space less than anticipated.</t>
  </si>
  <si>
    <t xml:space="preserve">UNDER BUDGET - No NB utilities since building if fully occupied. </t>
  </si>
  <si>
    <t>OVERBUDGET - IRS phone lines were not budgeted.</t>
  </si>
  <si>
    <t xml:space="preserve">RECLASS - Expenses for dockrail and bollard painting requested to be reclassed to 11120-070  </t>
  </si>
  <si>
    <t xml:space="preserve">RECLASS - Expense for painting dock rails and bollards wrong GL will be reclassed to 11120-070 Bldg Improve  </t>
  </si>
  <si>
    <t xml:space="preserve">RECLASS - Expenses for painting dockrail and bollards need to be reclassed to 11170-070 Bldg Improve -other  </t>
  </si>
  <si>
    <t xml:space="preserve">OVER-BUDGET: Asset Manager approved to cover the cost to paint warehouse walls, dock doors, and man doors for new TT that relocated from br45334 to br45342 (Southern Hobby) since this scope was not included in the VSP and they are paying a high amount for rent. </t>
  </si>
  <si>
    <t>OVER BUDGET: Roof leaks at t0224249. Restoration needed inside of the office.</t>
  </si>
  <si>
    <t xml:space="preserve">bt41182 </t>
  </si>
  <si>
    <t>OVER BUDGET:  Due to PCA and Lender mandated repairs that were completed.</t>
  </si>
  <si>
    <t xml:space="preserve">OVER BUDGET- This is a journal entry done by accruals. </t>
  </si>
  <si>
    <t>NEGATIVE VARIANCE: Exterior lighting repairs made after tenant vacated.  Building is not vacant.</t>
  </si>
  <si>
    <t>OVER-BUDGET: Did not budget CAP Improvements in the amount of $6,580 in November.</t>
  </si>
  <si>
    <t>UNDER BUDGET: Electrical Survey requested by AM for TT move out</t>
  </si>
  <si>
    <t xml:space="preserve">OVER-BUDGET:  Electrical repairs needed as part of customers move-in (Suite 214).  </t>
  </si>
  <si>
    <t>OVER-BUDGET: (5k) Unforeseen unbudgeted repairs needed to 1st fl vacancy emergency and exit lighting. Reclassed to CAP per new CAP CAM policy.</t>
  </si>
  <si>
    <t>OVER BUDGET: Due to the post depreciation accrual for the tt0044550 suite 4780 lighting move out repair expense.</t>
  </si>
  <si>
    <t>UNBUDGETED - ELECTRICAL REPAIR</t>
  </si>
  <si>
    <t>OVER-BUDGET: Due to KEX move-out lighting restoration item.  Replace over 12 light fixtures- not budgeted.  TT paid with security deposit on-hand.</t>
  </si>
  <si>
    <t xml:space="preserve">OVER BUDGET:  Lighting Repairs needed in Ste 250 related to move-in. </t>
  </si>
  <si>
    <t>OVER BUDGET - SMS ACCRUAL FOR UNANTICIPATED ELECTRICAL REPAIRS TO THE BUILDING.</t>
  </si>
  <si>
    <t>OVER-BUDGET: Asset Manager approved to cover the cost to install backup dock lights for new TT that relocated from br45334 to br45342 (Southern Hobby) since these lights were promised to them in lease negotiations and were removed during the VSP.</t>
  </si>
  <si>
    <t>OVER-BUDGET: make ready for Suites 101/102.</t>
  </si>
  <si>
    <t xml:space="preserve">OVER BUDGET: Unbudgeted interior lighting repairs to emergency lighting. </t>
  </si>
  <si>
    <t>OVER BUDGET: VSP make ready electrical work in prep for new lease; reclased from NB Vacancy R&amp;M acct</t>
  </si>
  <si>
    <t xml:space="preserve">The amount is a post-depreciation number, not related to an invoice. </t>
  </si>
  <si>
    <t>OVER-BUDGET: Due to unbudgeted electrical project as well as post depreciation journal entry.</t>
  </si>
  <si>
    <t>OVER-BUDGET - Full Service Tenant MDPD, psb00138.</t>
  </si>
  <si>
    <t>NEGATIVE VARIANCE: I don't see anything on this GL, but Power BI show LTI invoice; DJ</t>
  </si>
  <si>
    <t>POSITIVE VARIANCE due to post depreciation</t>
  </si>
  <si>
    <t>NEGATIVE VARIANCE: due to budgeted repairs capture in NB Repairs and Maintenance and will offset positive variance</t>
  </si>
  <si>
    <t>RECLASS to 11120-070 -br44237.PA Rcl - 1552-1598 NW 82 AV Meter main identification and tagging</t>
  </si>
  <si>
    <t>OVER-BUDGET - CAP improvement, depreciation.</t>
  </si>
  <si>
    <t>OVER-BUDGET: Post Depreciation</t>
  </si>
  <si>
    <t>OVERBUDGET: GSA HVAC PM</t>
  </si>
  <si>
    <t xml:space="preserve">OVER-BUDGET: Repair to deficiencies found during preventative maintenance. </t>
  </si>
  <si>
    <t xml:space="preserve">OVER BUDGET: New rollup door needed to turn space to The Plastics Guy suite 5 in good working order  </t>
  </si>
  <si>
    <t>OVER BUDGET.  Remaining repairs from move in of suite 400 completed in Q1 and were LL responsibility.</t>
  </si>
  <si>
    <t>OVER BUDGET- Dock door repair of vacant space</t>
  </si>
  <si>
    <t>UNDER BUDGET - Due to unbudgeted DB Dock Door Repairs.</t>
  </si>
  <si>
    <t xml:space="preserve">OVER BUDGET: Due to post depreciation of Berlin Packaging n000181 Damages (YARDI PO 95149). </t>
  </si>
  <si>
    <t>OVER BUDGET: Due to the accrual for PO 99584, MO repairs from tt0044555 suite 4925/4933.</t>
  </si>
  <si>
    <t xml:space="preserve">OVER BUDGET: This is for Freedom solar - when completing their move in inspection, dock seal needed to be replaced. Found during the move in walk and LL was responsible for repair.   </t>
  </si>
  <si>
    <t xml:space="preserve">RECLASS:  Tenant (D+S) move-out damages specific to dock doors that will be reclassed to TMOD account.   </t>
  </si>
  <si>
    <t>OVER  BUDGET:  Post depreciation.</t>
  </si>
  <si>
    <t>NEGATIVE - DOCK REPAIRS NEEDED TO TENANT WHO HAS MOVED OUT. CHARGES WERE ADDED TO THEIR MOVE OUT WORKBOOK AND WERE PAID ON 57300-010</t>
  </si>
  <si>
    <t>OVERBUDGET - repaired dock door for Innovative Office (moved out at the beg. of the year.)</t>
  </si>
  <si>
    <t xml:space="preserve">RECLASS: Move-out dock repairs direct billed back to CEVA Logistics ($7,435).  Need to reclass to NB Tenant Moveout Damage GL to zero out account.  </t>
  </si>
  <si>
    <t xml:space="preserve">OVER BUDGET due to accruals for MO Dock Door repairs in November </t>
  </si>
  <si>
    <t>OVER-BUDGET: Due to Sierra move-out restoration items- dock door repairs.  TT charged back for expenses.</t>
  </si>
  <si>
    <t xml:space="preserve">OVERBUDGET: Unanticipated dock door repairs in vacant suite. </t>
  </si>
  <si>
    <t xml:space="preserve">OVER-BUDGET: Loading Dock Repairs for government tenant, The Regents of UC Suites A-D. Per Tenant Lease, Landlord maintains loading dock doors, lifts and related components. </t>
  </si>
  <si>
    <t>RECLASSED from GL 57300-010</t>
  </si>
  <si>
    <t xml:space="preserve">OVER-BUDGET due to reclass from CAM to NB   </t>
  </si>
  <si>
    <t>RECLASS: Dock doors repairs $5,750 needs to be reclassed to 58425-000.</t>
  </si>
  <si>
    <t>INCLUDES negotiated dock repairs as part of new lease requirements, t0223965.</t>
  </si>
  <si>
    <t>OVER BUDGET dock equipment repairs completed for suite A.</t>
  </si>
  <si>
    <t>OVER BUDGET - Move out damages billed back to TT</t>
  </si>
  <si>
    <t>OVER-BUDGET: Unbudgeted dock repairs in vacancy, 723 Kasota.</t>
  </si>
  <si>
    <t xml:space="preserve">OVER BUDGET - Dock and door repairs to make space ready for new tenant.  </t>
  </si>
  <si>
    <t xml:space="preserve">OVER BUDGET: Dock Door repairs to bring space to GWO for new tenant. </t>
  </si>
  <si>
    <t xml:space="preserve">OVER BUDGET: Charges are from past tenant, Badger Paperboard (t022386). Move-out charges for dock door repairs. </t>
  </si>
  <si>
    <t xml:space="preserve">OVER BUDGET: Due to dock door repair obligations post close from seller for tt t0223199  </t>
  </si>
  <si>
    <t>NEGATIVE VARIANCE--Account mapping issue and account recovery adjustment.</t>
  </si>
  <si>
    <t>OVER BUDGET: unbudgeted dock door &amp; equipment R&amp;M as part of VSP for new TT</t>
  </si>
  <si>
    <t>OVERBUDGET: Variance due to new Tenant move in's where doors needed PM'ing.</t>
  </si>
  <si>
    <t>OVER BUDGET: Due to Nevada Pallet t0225455 tenant damages (YARDI PO 93967) being reclassed from GL 53700-010 for Tenant Move Out Damage Repairs to GL 58355-030 for Dock Door Repairs.</t>
  </si>
  <si>
    <t xml:space="preserve">OVER BUDGET - Due to break in at vacant space one hole door needed replacement and the other needed repair. vandal drove truck through one door. </t>
  </si>
  <si>
    <t>NEGATIVE VARIANCE - Post depreciation journal entry for Feb.</t>
  </si>
  <si>
    <t>NEGATIVE VARIANCE: $8094 in repairs to dock door concrete area. The amount was charged to TT MO 8.31.22, MFS Supply-psb00684.</t>
  </si>
  <si>
    <t>RECLASS:  57300-000 NB for full-service lease</t>
  </si>
  <si>
    <t>OVER BUDGET. Coded to wrong GL - should be 57300-000. Approx. $2700 for gate repairs for State of CA - EMSA (t0219886)</t>
  </si>
  <si>
    <t>NEGATIVE - 11/22 SMS INVOICE ACCRUED AND PAID IN 1/23.</t>
  </si>
  <si>
    <t xml:space="preserve">OVER-BUDGET: NB Fence &amp; Gate Repairs higher primarily due to fence installation which was promised to new customer as part of move-in conditions. </t>
  </si>
  <si>
    <t>NEGATIVE VARIANCE - expense to be reimbursed through insurance</t>
  </si>
  <si>
    <t>OVER-BUDGET: Due to railing replacement at 3201 S. Platte River Drive. Expense not budgeted- unit was vacant at the time of repair.</t>
  </si>
  <si>
    <t xml:space="preserve">OVER-BUDGET: NB Lock and Access was higher than budgeted primarily due to the unbudgeted vacancy expenses.  </t>
  </si>
  <si>
    <t>OVER-BUDGET: VSP rekeys coded to unbudgeted GL, no reclass needed since it would go to a NB GL anyways; DJ</t>
  </si>
  <si>
    <t xml:space="preserve">POSITIVE VARIANCE: Timing of holiday gift billing. </t>
  </si>
  <si>
    <t xml:space="preserve">UNDER BUDGET: Will be spent when holiday gift invoices are processed. </t>
  </si>
  <si>
    <t>UNDER-BUDGET: Holiday gift expense</t>
  </si>
  <si>
    <t>UNDER BUDGET: TT holiday gifts less than budgeted for.</t>
  </si>
  <si>
    <t>UNDER BUDGET due to budgeting anticipated additional funds for events during the year that did not happen.</t>
  </si>
  <si>
    <t>UNDER BUDGET: Holiday gift only utilized $124 of the funds budgeted.</t>
  </si>
  <si>
    <t>UNDER BUDGET: Holiday invoices not yet received.</t>
  </si>
  <si>
    <t xml:space="preserve">OVER-BUDGET: Due to over-budgeting for tenant relations.  </t>
  </si>
  <si>
    <t>UNDER-BUDGET less than anticipated TT relation projects</t>
  </si>
  <si>
    <t>UNDER-BUDGET: Tenant Gifts did not meet contingency as of Year End.</t>
  </si>
  <si>
    <t>UNDER BUDGET. $132 for TT Holiday Gifts. Expense input by corporate upload.</t>
  </si>
  <si>
    <t>UNDER BUDGET - Tenant relations budget way over cost of holiday gifts.</t>
  </si>
  <si>
    <t>UNDER BUDGET: less than anticipated tenant relations cost</t>
  </si>
  <si>
    <t>UNDER BUDGET: Less than anticipated tenant relations cost</t>
  </si>
  <si>
    <t xml:space="preserve">UNDER BUDGET due to unused TR for customers in this business park. Christmas gifts less than anticipated </t>
  </si>
  <si>
    <t>Underbudget, due to accruals ammortization of costs from early tenant outreach efforts (cookies and flyers)</t>
  </si>
  <si>
    <t>Overbudget - Tenant gifts were not a budgeted item.</t>
  </si>
  <si>
    <t>OVER-BUDGET - Holiday gifts for customers.</t>
  </si>
  <si>
    <t>OVER-BUDGET: Holiday gifts.</t>
  </si>
  <si>
    <t>OVER BUDGET - Unexpected repairs due to early termination of the lease.</t>
  </si>
  <si>
    <t xml:space="preserve">UNDER BUDGET/POSITIVE VARIANCE: Repairs not needed. </t>
  </si>
  <si>
    <t>UNDER BUDGET: Q1 under budget due to vacancy Sec. &amp; Misc. repairs not incurred.</t>
  </si>
  <si>
    <t>UNDER-BUDGET: Due to vacancy repairs and maintenance not needed YTD. Building is 100% occupied.</t>
  </si>
  <si>
    <t>OVER BUDGET: Vacant space repairs for good working order of vacant suite.</t>
  </si>
  <si>
    <t>UNDER-BUDGET: (8k) Tt was expected to vacate end of September 2022 when lease expired. Tt remained in holdover through March 6th. No vacancy expenses due to tt remaining past lease expiration.</t>
  </si>
  <si>
    <t>OVER BUDGET due to unanticipated water damage repairs</t>
  </si>
  <si>
    <t>NEGATIVE VARIANCE: Due to radiator repairs of the copper pipe within the warehouse &amp; office.</t>
  </si>
  <si>
    <t>POSITIVE VARIANCE due to unused contingency for vacancy repairs</t>
  </si>
  <si>
    <t>UNDER BUDGET:  Budgeted repairs for vacant space not yet needed.</t>
  </si>
  <si>
    <t>OVER BUDGET: Electrical repairs required to turn space over in good working order to new customer.</t>
  </si>
  <si>
    <t>OVER BUDGET: Delay in billing dock door repairs for good working order for customer.</t>
  </si>
  <si>
    <t xml:space="preserve">NEGATIVE VARIANCE: GWO move-in repairs for T0226495.  Lease commencement 1/1/23. </t>
  </si>
  <si>
    <t xml:space="preserve">OVER BUDGET: Hubbell was a self performer prior to move out. We did not have history on maintenance costs. </t>
  </si>
  <si>
    <t>UNDER BUDGET. $719.33/mo (Jan-Sept) not utilized.</t>
  </si>
  <si>
    <t xml:space="preserve">OVER BUDGET. Approx. $4K for vacancy clean (Ste 130). Approx. $1K for dock/rollup door inspection (Ste 130). </t>
  </si>
  <si>
    <t xml:space="preserve">OVER-BUDGET: NB Vacancy Repairs and Maintenance were higher than budgeted primarily due to the unbudgeted vacancy expenses.  </t>
  </si>
  <si>
    <t>OVER-BUDGET:  This was unbudgeted interior hvac repairs in vacant space, to match existing vent piping of "blue color" and ensuring that the system was working at optimal service prior to turning over to a new move in tenant.</t>
  </si>
  <si>
    <t>OVER-BUDGET: We had 3 vacant suites (only 1 was expected).  Rekeying and bathroom attendance were required &amp; unbudgeted.  We also thought that the vacancies would be leased sooner than they were.</t>
  </si>
  <si>
    <t xml:space="preserve">OVER-BUDGET: Vacant repairs that could not be passed to previous tenant due to legal negotiations. </t>
  </si>
  <si>
    <t>POSTIVE VARIANCE- No vacancy repairs</t>
  </si>
  <si>
    <t>OVER BUDGET: Unbudgeted VSP repairs to locks, FLS equipment &amp; ongoing PM of hvac equipment.</t>
  </si>
  <si>
    <t>OVER BUDGET - A good working order repair was needed when Found and Made moved into Suite B; this was not budgeted.</t>
  </si>
  <si>
    <t>OVER BUDGET: Vacant suite 1D repairs</t>
  </si>
  <si>
    <t>NEGATIVE VARIANCE - There was an overhead door repair needed upon move in for Suite F. Expense was to put door in good working order.</t>
  </si>
  <si>
    <t xml:space="preserve">OVER-BUDGET: Burglar alarm installation ($7.5k) during building vacancy </t>
  </si>
  <si>
    <t xml:space="preserve">OVER-BUDGET: Burglar alarm repairs and monitoring during vacancy ($1.8k) and rekeying to vacant master and then for new tenant ($2k) </t>
  </si>
  <si>
    <t xml:space="preserve">OVER BUDGET - Expenses to clean, maintain HVAC and make minor repairs to the vacant suite were greater than budget. </t>
  </si>
  <si>
    <t xml:space="preserve">UNDER BUDGET: Fewer than anticipated vacant expenses   </t>
  </si>
  <si>
    <t xml:space="preserve">UNDER BUDGET - Budget included monthly vacant cleaning -since VSP was being completed - these cleans were not completed every month.   </t>
  </si>
  <si>
    <t>OVER-BUDGET: More repairs needed than budgeted. Costs aren't billable to a TT</t>
  </si>
  <si>
    <t>OVER BUDGET: New tenant moved in Q2; necessary vacancy repairs needed.</t>
  </si>
  <si>
    <t>OVER BUDGET. Repairs needed to vacant suites (plumbing, HVAC and dock door related).</t>
  </si>
  <si>
    <t xml:space="preserve">UNDER BUDGET: Budget included monthly vacant cleaning - suite leased end of 2021. No vacant cleaning performed in 2022. </t>
  </si>
  <si>
    <t>OVER BUDGET:  Vacant suite door needed replacing for $2,977.  Handrail needed replacing for $1,750.</t>
  </si>
  <si>
    <t>OVER-BUDGET: Vacancy Repairs and Maintenance higher due to door repairs needed to be completed at vacant suite.</t>
  </si>
  <si>
    <t>OVER-BUDGET: R&amp;M for vacancies higher than anticipated.</t>
  </si>
  <si>
    <t>OVER BUDGET- Variance due to unanticipated equipment repairs.</t>
  </si>
  <si>
    <t>UNDER-BUDGET: Budget not needed as no vacancies this year.</t>
  </si>
  <si>
    <t>OVER BUDGET.  Repairs to get vacant suite in good working order prior to Mile Marker move in.</t>
  </si>
  <si>
    <t>NEGATIVE VARIANCE due to lighting repairs, HVAC inspection and cleaning of vacant suites (multiple).</t>
  </si>
  <si>
    <t xml:space="preserve">OVERBUDGET: Vacnat repairs not budgeted for </t>
  </si>
  <si>
    <t xml:space="preserve">OVERBUDGET: Repairs needed to vacant leaking rest room </t>
  </si>
  <si>
    <t xml:space="preserve">POSITIVE VARIANCE - vacancy repairs invoice not yet received from SMS for ste 5811.  </t>
  </si>
  <si>
    <t xml:space="preserve">OVER-BUDGET:  Vacant R&amp;M (cleaning, HVAC/Dock inspections, etc.) needed for Units (214 &amp; 216).  </t>
  </si>
  <si>
    <t>OVERBUDGET: needed repairs to multiple vacants</t>
  </si>
  <si>
    <t>OVER BUDGET: Due to a roll up door needing to be replaced in Suite C. Pacific Rim Door damaged the door and split the cost of the new door.</t>
  </si>
  <si>
    <t xml:space="preserve">UNDER BUDGET: Due do less vacancy repairs needed than anticipated. </t>
  </si>
  <si>
    <t xml:space="preserve">OVERBUDGET: unbudgeted vacancy repairs </t>
  </si>
  <si>
    <t>OVER BUDGET: Due to move out repairs/make ready for vacant unit: 3199</t>
  </si>
  <si>
    <t xml:space="preserve">OVER BUDGET: repairs made to #100 that should have been covered prior to tenant moving in.  </t>
  </si>
  <si>
    <t>UNEXPECTED VSP COSTS</t>
  </si>
  <si>
    <t>OVER BUDGET: Chair lift removal not budgeted</t>
  </si>
  <si>
    <t xml:space="preserve">OVER BUDGET: vacancy costs higher than anticipated with additional cleanings, and HVAC repairs. </t>
  </si>
  <si>
    <t xml:space="preserve">OVER-BUDGET: Vacancy repairs higher than budgeted. </t>
  </si>
  <si>
    <t xml:space="preserve">OVER-BUDGET due to water loss in vacant ste 106 in February 2022; cost includes initial service call to shut off water and perform water remediation </t>
  </si>
  <si>
    <t xml:space="preserve">OVER-BUDGET: Vacant repairs higher than budgeted </t>
  </si>
  <si>
    <t xml:space="preserve">OVER-BUDGET due to tenant damages in suites 101-103 that could not be recouped </t>
  </si>
  <si>
    <t xml:space="preserve">OVER-BUDGET due to vacancy related expenses (HVAC, lighting, rekeying) in suites 102, 109, and 111 </t>
  </si>
  <si>
    <t>OVER-BUDGET: NB Vacancy Repairs and Maintenance were than higher budgeted primarily due to the unbudgeted vacant suite HVAC, electrical, plumbing, and roll up door repairs.</t>
  </si>
  <si>
    <t>OVERBUDGET: More repairs needed than budgeted</t>
  </si>
  <si>
    <t xml:space="preserve">OVER-BUDGET: Due to vacancy prep for suites R-J. Not part of capital job. </t>
  </si>
  <si>
    <t xml:space="preserve">OVERBUDGET: More repairs than expected. </t>
  </si>
  <si>
    <t>OVER-BUDGET: Suite 103 Water Replacement and Dock Door Repairs for new customer move-in in July</t>
  </si>
  <si>
    <t>OVER BUDGET - MO / MI Audit Costs</t>
  </si>
  <si>
    <t xml:space="preserve">RECLASS window washing to CAM.  </t>
  </si>
  <si>
    <t xml:space="preserve">UNDER-BUDGET partially offset by costs in NB TT Move-out repairs.  Vacant repairs not needed at this time.  </t>
  </si>
  <si>
    <t>UNDER-BUDGET: Due to repairs falling under move out damages, lowering non-billable repairs.</t>
  </si>
  <si>
    <t>OVER BUDGET - Due to unbudgeted NB Vacancy Repairs and Maintenance for unpaid 2021 dock repairs.</t>
  </si>
  <si>
    <t>OVER-BUDGET: Vacancy repairs higher than budgeted.</t>
  </si>
  <si>
    <t xml:space="preserve">UNDER BUDGET: due to cleaning costs and repairs not utilized for vacancy as new lease was signed and TTI underway.  </t>
  </si>
  <si>
    <t xml:space="preserve">OVER BUDGET: Suites 101-103 and 110-111 both had latent defects from prior years that needed addressing to prepare for showing potential Customers. </t>
  </si>
  <si>
    <t xml:space="preserve">OVER BUDGET: Due to HVAC repairs from vacancy. </t>
  </si>
  <si>
    <t xml:space="preserve">OVER BUDGET:  Suite 100 was vacant until 4/1/22.  In preparation of moving in Austin Red Cedar, repairs were made to areas of drywall, the warehouse heater and areas of exposed conduit not billable to the prior Customer. </t>
  </si>
  <si>
    <t>OVER BUDGET: Due to tenant completing move-out HVAC inspection, was at LL cost. Vacancy cleaning and HVAC repairs.</t>
  </si>
  <si>
    <t xml:space="preserve">OVER BUDGET: Due to vacancy repairs being needed and not budgeted for/higher than anticipated. </t>
  </si>
  <si>
    <t>OVER-BUDGET: due to air scrubbers totaling $20,968 used for odor remediation in ste 106 in conjunction with VSP project however expenses was coded as opex per construction.</t>
  </si>
  <si>
    <t xml:space="preserve">POSITIVE VARIANCE due to unrealized allowance for vacancy repairs in 2022. </t>
  </si>
  <si>
    <t xml:space="preserve">OVER BUDGET:  The quarterly HVAC inspections and repairs for suites 104 and 105 created this variance.  </t>
  </si>
  <si>
    <t>OVER BUDGET - 3PPM didn't complete MO audits and repairs</t>
  </si>
  <si>
    <t xml:space="preserve">UNDER BUDGET:  These costs are to maintain suites 104, 106 and 109 while vacant.  This includes the rekey, the inspection and maintenance of the HVAC and monthly cleanings. </t>
  </si>
  <si>
    <t xml:space="preserve">UNDER-BUDGET: Budget anticipated building to be vacant and costs to be incurred for such vacancy. Cost not needed, variance to continue. </t>
  </si>
  <si>
    <t>OVER BUDGET:  Vacancy HVAC and plumbing repairs.  Unbudgeted account.</t>
  </si>
  <si>
    <t>OVER BUDGET: Monthly cleaning, lighting repairs and plumbing repairs for suite 302.</t>
  </si>
  <si>
    <t>UNDER BUDGET:  Building has remained 100% leased so no vacancy repairs needed.</t>
  </si>
  <si>
    <t xml:space="preserve">UNDER BUDGET:  All funds budgeted not utilized for vacant suite 300.  New tenant (Steelcase, t0226185) TI currently in progress. </t>
  </si>
  <si>
    <t xml:space="preserve">UNDER BUDGET: Not as many vacant space repairs/maint as anticipated. </t>
  </si>
  <si>
    <t>OVER BUDGET: Due to repairs needed for vacant suite 201.  Monthly cleaning $325; Lighting repairs $422; Quarterly HVAC $714; Plumbing repairs $906.</t>
  </si>
  <si>
    <t>Negative Variance: Due to vacant suite cleaning billed to the wrong PID.  Charges have been reclassed.</t>
  </si>
  <si>
    <t>POSITVE VARIANCE: Timing Variance - Billing for vacancy HVAC PM and cleaning services not yet received. Anticipate invoices to be paid 04/2023.</t>
  </si>
  <si>
    <t xml:space="preserve">OVER BUDGET:  This cost is associated with repairs to an overhead door in suite 108 that was not previously known to be damaged. </t>
  </si>
  <si>
    <t>UNDER BUDGET: Tenant renewed lease so building remained fully leased and occupied in 2022, no need to vacancy R&amp;M.</t>
  </si>
  <si>
    <t>NEGATIVE VARIANCE: Due to vacant cleaning and plumbing repairs for suites 100/101.</t>
  </si>
  <si>
    <t xml:space="preserve">POSITVE VARIANCE: Timing Variance - A December 2022 accrual was reversed in January 2023. </t>
  </si>
  <si>
    <t>UNDER BUDGET:  Expenses not necessary to date.</t>
  </si>
  <si>
    <t xml:space="preserve">OVERBUDGET: cleaning and repairs to vacnat space more than expected </t>
  </si>
  <si>
    <t>OVER-BUDGET: 10/22 Asphalt project. Vacant suite K cleaning, testing, inspection and repairs</t>
  </si>
  <si>
    <t xml:space="preserve"> UNDER BUDGET: In Q2, GWO/Inspection reclassed to JC#46244013. Consolidated Electrical Distributors (t0224141). Will carry positive variance remainder of year.  </t>
  </si>
  <si>
    <t>OVER-BUDGET: Suite 200 Vacancy cleaning</t>
  </si>
  <si>
    <t xml:space="preserve">OVER-BUDGET: Due to Lush Inc. Vacating Suite G in 11/2022. Continental Battery moved in 12/01/2022 and stated multiple repairs needed to the drywall, rest rooms, etc. These repairs were not included in the VSP work but were LL obligation to repair. </t>
  </si>
  <si>
    <t xml:space="preserve">OVERBUDGET: repairs to vancat units more than anticipated </t>
  </si>
  <si>
    <t>OVER BUDGET: Due to unit F make ready repairs- not budgeted.</t>
  </si>
  <si>
    <t>RECLASS: Due to exterior conduit panel repairs. Reclass to Electrical and Lighting. No vacant units in the building.</t>
  </si>
  <si>
    <t>OVER-BUDGET: Repairs to suite 108/109</t>
  </si>
  <si>
    <t>OVER BUDGET: Dock door repairs for vacant unit C.</t>
  </si>
  <si>
    <t>OVERBUDGET - vacancy cleaning upped to monthly and unanticipated vacancy repairs.</t>
  </si>
  <si>
    <t>OVERBUDGET - upped vacancy cleanings and unanticipated vacancy repairs.</t>
  </si>
  <si>
    <t>OVERBUDGET - vacancy cleaning upped monthly &amp; unexpected vacancy repairs.</t>
  </si>
  <si>
    <t xml:space="preserve">OVER BUDGET: Due to 2022 budget; unexpected vacancy </t>
  </si>
  <si>
    <t>OVER-BUDGET: Due to repairing light bulbs and removing telecom wires for vacant space, #5715. Building is now 100% occupied w/no leases expiring in 2023.</t>
  </si>
  <si>
    <t>OVERBUDGET - vacancy cleanings (upped monthly) and vacancy repairs.</t>
  </si>
  <si>
    <t>OVER BUDGET - Due unanticipated expenses  for TT MO damages for 9500-N.</t>
  </si>
  <si>
    <t>OVER BUDGET: PY HVAC preventative maintenance for vacant suite 1111. Service date 9.2021, invoiced 1.2022.</t>
  </si>
  <si>
    <t xml:space="preserve">OVER BUDGET: vacancy repair higher than anticipated and we increased cleanings to monthly, previously they were quarterly. </t>
  </si>
  <si>
    <t>OVER BUDGET: Unanticipated repair of $1,692 to bypass electrical timer at vacant unit 9439-105/106.</t>
  </si>
  <si>
    <t xml:space="preserve">OVER BUDGET: t0224313 - Due to CNC Machining &amp; Engineering Inc. MO - 9340  rekey and accrual for floor replacement and lighting. </t>
  </si>
  <si>
    <t>UNDER BUDGET - actual NB vacancy repairs and maint higher than budgeted</t>
  </si>
  <si>
    <t>OVERBUDGET - cleanings upped monthly and quarterly HVAC PM for suite 100.</t>
  </si>
  <si>
    <t xml:space="preserve">NEGATIVE VARIANCE- Vacancy &amp; GWO repair items for new TT, Greenlight. Items billed back to Rediform in MO package for HVAC and other items. </t>
  </si>
  <si>
    <t xml:space="preserve">OVERBUDGET: repairs to hvac and dock door needed in vacant </t>
  </si>
  <si>
    <t>OVER-BUDGET: Vacant Space-Suite D- HVAC repair $787, Vacant Space rekey-Suite D $287, Vacant Space Door Repair-Suite C $198, Vacant Space Interior Repairs-Suite D $630, Vacant Space Rekey-Suite C, $327, Vacant Space Interior Light Repair-Suite C $222</t>
  </si>
  <si>
    <t xml:space="preserve">UNDER BUDGET: Budgeted vacancy, but space was immediately backfilled.  </t>
  </si>
  <si>
    <t>UNDER BUDGET:  Cleaning contract/PM inspections budgeted.  Put on hold due to insurance claim related to winter storm Elliot - VSP underway.</t>
  </si>
  <si>
    <t xml:space="preserve">OVER-BUDGET: more repairs than anticipated when budgeting. </t>
  </si>
  <si>
    <t>OVER-BUDGET: couldn't pin down what was the driving expense because I'm not sure why the budget was so low in the first place.</t>
  </si>
  <si>
    <t xml:space="preserve">UNDER BUDGET - due to IBEX moving into the building in 03/2022. We no longer had to budget for the vacancy cleanings of these spaces that are now leased. </t>
  </si>
  <si>
    <t>OVER BUDGET: unexpected repair for a move in</t>
  </si>
  <si>
    <t>OVER-BUDGET: More vacancy require more repairs than budgeted for.</t>
  </si>
  <si>
    <t>OVERBUDGET - unanticipated move out repairs and cleanings upped to monthly.</t>
  </si>
  <si>
    <t>OVER BUDGET- more repairs and vacant cleanings than originally budgeted</t>
  </si>
  <si>
    <t>OVERBUDGET - unanticipated vacancy repairs for move ins/outs and cleaning upped monthly.</t>
  </si>
  <si>
    <t>OVERBUDGET - Vacancy cleanings upped monthly &amp; quarterly HVAC PM repairs.</t>
  </si>
  <si>
    <t>OVER BUDGET: NB Vacancy Repairs and Maintenance higher than anticipated primarily due to as-builts drawings for vacant suite C.</t>
  </si>
  <si>
    <t>OVER BUDGET - due to Dock repairs for suite C,D and I for $3,360; Exhaust Fan Replacement for Suite G/H - Customer notified us of failing system within 15 days from taking lease cost was $3,631.</t>
  </si>
  <si>
    <t>OVER BUDGET: Due to 9450-K (t0217400) J. Douglas Ramsey - TT MO Damages and repairs.</t>
  </si>
  <si>
    <t xml:space="preserve">POSITIVE VARIANCE due to unused repair contingency </t>
  </si>
  <si>
    <t>OVER-BUDGET: Due to unforeseen vacancy repairs and maintenance such as detailed cleaning, shampoo carpet, replace bottom section of roll-up door, rekeyed, and repair door closer. Units that were vacant as as follows: 7271A, 7271-H&amp;J, and 7271D.</t>
  </si>
  <si>
    <t xml:space="preserve"> NEGATIVE VARIANCE - due to accruals which will resolve upon receiving invoice.</t>
  </si>
  <si>
    <t>OVER-BUDGET: Due to vacancy repairs and maintenance such as detailed cleaning, rekeying, HVAC and roll-up door insp. at unit 12712.</t>
  </si>
  <si>
    <t xml:space="preserve">OVER-BUDGET: Due vacancy repairs and maintenance such as detailed cleaning, rekeying, HVAC insp. at unit 1440-L, and 1440-F&amp;G.  </t>
  </si>
  <si>
    <t xml:space="preserve">OVER BUDGET: More repairs than expected. </t>
  </si>
  <si>
    <t xml:space="preserve">UNDER-BUDGET: Lower Vacancy R&amp;M expenses than anticipated. </t>
  </si>
  <si>
    <t>OVER-BUDGET: Negative variance associated with repairs exceeding the budgeted items</t>
  </si>
  <si>
    <t>OVER BUDGET:  Negative variance due to extensive HVAC repairs in vacancies</t>
  </si>
  <si>
    <t>UNDER-BUDGET less than anticipated vacancy repairs needed</t>
  </si>
  <si>
    <t>OVER BUDGET: more vacant cleanings and repairs than anticipated.</t>
  </si>
  <si>
    <t xml:space="preserve">OVER-BUDGET: more vacancy repairs than expected. </t>
  </si>
  <si>
    <t>OVER-BUDGET: NB Prior Damage of HVAC for $8K exceeds budgeted contingencies to date</t>
  </si>
  <si>
    <t>UNDER-BUDGET: less repairs than expected</t>
  </si>
  <si>
    <t xml:space="preserve">OVER BUDGET: More vacancy cleaning an repairs for this building than anticipated. </t>
  </si>
  <si>
    <t>OVER-BUDGET: Due to unforeseen vacancy repairs and maintenance such as detailed cleaning, rekeying, HVAC insp. Units that were vacant are as follows: 7291H, 7291F, 7291J, 7291K, and 7291N.</t>
  </si>
  <si>
    <t>OVER-BUDGET: ($6K) Unforeseen R&amp;M associated with vacant space not originally included in 2023 budget. HVAC repairs ($1,113 - Feb 23),  Monthly Vacancy cleaning ($3K), Elevator Monitoring $500</t>
  </si>
  <si>
    <t xml:space="preserve">NEGATIVE VARIANCE:Required HVAC Repairs to vacant suite in preparation to put system in good working order for new Tenancy. </t>
  </si>
  <si>
    <t>OVER-BUDGET: Unexpected vacancy expenses and architecture drawing.</t>
  </si>
  <si>
    <t xml:space="preserve">OVER-BUDGET: Vacancy R&amp;M for suite 5303 &amp; 5307. HEB was on a temp lease until 7/01/22. </t>
  </si>
  <si>
    <t>OVER-BUDGET: Suite 300 was vacant until 5/1, Stanley Convergent, t0224183, moved in on 5/1. Warehouse clean, pest control, OH Door PM, &amp; HVAC PM.</t>
  </si>
  <si>
    <t>OVER-BUDGET: Vacant space expenses for Suite 10725.</t>
  </si>
  <si>
    <t>NEGATIVE VARIANCE: Due to accrual cap improvement. PM requested additional details from accountant.</t>
  </si>
  <si>
    <t>OVER-BUDGET: Due to vacancy repairs and maintenance such as detailed cleaning, rekeying, HVAC insp. and light tubes replacement. Units that were vacant are as follows:    1) 7215H  2) 7211A  3) 7215K  4) 7215G</t>
  </si>
  <si>
    <t xml:space="preserve">OVER BUDGET - DB vacancy repairs billed to expired customers exceeded budget forecast.   </t>
  </si>
  <si>
    <t>UNDER-BUDGET less than anticipated vacancy repairs</t>
  </si>
  <si>
    <t>NEGATIVE-VARIANCE: Vacant cleaning costs higher than anticipated.</t>
  </si>
  <si>
    <t>OVER BUDGET - Vacancy repairs required prior to new customer occupying space.</t>
  </si>
  <si>
    <t>OVER-BUDGET: Unexpected move-outs/customers not renewing has increased this GL for vacancy inspections, rekeys, etc.</t>
  </si>
  <si>
    <t>RECLASS from GL57300-021</t>
  </si>
  <si>
    <t>OVER BUDGET - Vacancy repairs</t>
  </si>
  <si>
    <t>UNDER BUDGET: Less vacancy repairs needed versus what was budgeted.</t>
  </si>
  <si>
    <t xml:space="preserve">OVER BUDGET - Site plans for vacancies higher than projected. </t>
  </si>
  <si>
    <t xml:space="preserve">OVER-BUDGET: rekey, inspect fire extinguisher, infrared readings, cleaning, and HVAC maintenance for the vacant spaces. </t>
  </si>
  <si>
    <t>POSITIVE VARIANCE timing.  Vacant space expenses (cleaning) should be incurred.</t>
  </si>
  <si>
    <t>OVER-BUDGET: NB Vacancy Repairs and Maintenance was higher than budgeted primarily due to the unbudgeted costs for 24-hour security coverage as the building is vacant and requires fire watch until the exterior pool is removed.</t>
  </si>
  <si>
    <t xml:space="preserve">POSITIVE VARIANCE: Customer budgeted to vacate.  However, they renewed. </t>
  </si>
  <si>
    <t xml:space="preserve">OVER-BUDGET: rekey, HVAC maintenance, fire extinguisher, cleaning, and pest control expense for suite 117 &amp; 112. </t>
  </si>
  <si>
    <t>UNDER BUDGET - Fewer vacant expenses than expected in Q1</t>
  </si>
  <si>
    <t>INCLUDES negotiated repairs as part of new lease requirements, t0223965.</t>
  </si>
  <si>
    <t xml:space="preserve">OVER BUDGET - NB Vacancy repairs exceeded budget for expiring spaces   </t>
  </si>
  <si>
    <t>OVER BUDGET: No vacancy expenses budgeted, leak in vacant suite 101.</t>
  </si>
  <si>
    <t>UNDER-BUDGET: Due to the majority of the vacancy repairs falling under VSP job code, resulting in cost savings for budget.</t>
  </si>
  <si>
    <t>OVER BUDGET:  Electrical, HVAC and vacancy cleaning.</t>
  </si>
  <si>
    <t>UNDER BUDGET: most repairs were done under previous TT/move out and TI for new TT</t>
  </si>
  <si>
    <t>OVER-BUDGET: (4k) Unforeseen repairs needed to lighting; rekey; dock levelers needed to turn space over in working order per terms of new tts lease.</t>
  </si>
  <si>
    <t xml:space="preserve"> UNDER BUDGET- Corporate upload used for budget. Space leased 3/2022</t>
  </si>
  <si>
    <t>OVER BUDGET: Due to PY invoices paid for heater inspections/repairs ($3,496) and vacant cleaning/purging ($8,405).</t>
  </si>
  <si>
    <t>OVER BUDGET.  Repair hole in warehouse floor prior to AAA occupying suite 250 in Q1, HVAC PM and repairs in suite 200 in Q3.</t>
  </si>
  <si>
    <t xml:space="preserve">POSITIVE VARIANCE - Budget is for services needed in the vacant suite B for HVAC and cleaning. Expenses will be paid in Q2. </t>
  </si>
  <si>
    <t>UNDER BUDGET. Vacant cleaning completed in Feb &amp; Mar only.</t>
  </si>
  <si>
    <t>UNDER BUDGET: New customer lease commenced 3/1/22.</t>
  </si>
  <si>
    <t xml:space="preserve">UNDER BUDGET - Due to vacancy repairs and maintenance needs less than anticipated. </t>
  </si>
  <si>
    <t>OVER-BUDGET: Higher than anticipated vacancy repairs.</t>
  </si>
  <si>
    <t>UNDER BUDGET: Favorable variance associated with YTD cost being slightly less than planned.</t>
  </si>
  <si>
    <t xml:space="preserve">OVERBUDGET: Variance due to vacant inspections and preventative maintenance on vacant units. Will be less of a variance since it is now occupied. </t>
  </si>
  <si>
    <t xml:space="preserve">OVER-BUDGET: Related to unit A01 remaining vacant for (5) months.  Costs include vacancy cleanings, HVAC/Dock PM's, etc. that were unbudgeted.  </t>
  </si>
  <si>
    <t>UNDER BUDGET - Fewer repairs than expected in Q1</t>
  </si>
  <si>
    <t>UNDER-BUDGET: (6k) Bldg fully occupied, tt renewed. No vacancy in 2022</t>
  </si>
  <si>
    <t>UNDERBUDGET: only vacancy was suite 100 from Jan-March, any repair expenses were coded to other NB accounts (57300-010 &amp; 57300-021)</t>
  </si>
  <si>
    <t>OVER-BUDGET: LL VSP Make Ready</t>
  </si>
  <si>
    <t xml:space="preserve">UNDER BUDGET- R&amp;M related to vacant units </t>
  </si>
  <si>
    <t>OVER BUDGET: No money budgeted for vacancy repairs. This includes dock door and HVAC repairs for 9820.</t>
  </si>
  <si>
    <t>OVER BUDGET:  Due to repairs and cleanings to Ste 100 while it was vacant to keep it in good condition for leasing.</t>
  </si>
  <si>
    <t xml:space="preserve">UNDER BUDGET - Vacant repairs not needed. </t>
  </si>
  <si>
    <t xml:space="preserve">OVER BUDGET: Post Depreciation by accounting. </t>
  </si>
  <si>
    <t>OVER BUDGET: No budget - 2022 budget was inputted in the retired PID (dev project). All expenses related to this PID will be capitalized by our development accounting team end of the year. 90% of expense is tied to fire watch at the property.</t>
  </si>
  <si>
    <t>UNDER BUDGET- No vacancy repairs in 2022</t>
  </si>
  <si>
    <t xml:space="preserve">UNDER BUDGET - Expenses for cleaning and preventative maintenance to the vacant suite were less than budget because the space became occupied. </t>
  </si>
  <si>
    <t>Over Budget: Vehicle Accessory Center move out damages LL responsibility $3.6K</t>
  </si>
  <si>
    <t xml:space="preserve">UNDER-BUDGET: New Haven tenant anticipated vacancy as of 03.31.2022 renewed and did not incur the MO expenses. </t>
  </si>
  <si>
    <t>OVER-BUDGET:  Due to unanticipated vacancy re-keys and repairs.</t>
  </si>
  <si>
    <t xml:space="preserve">OVER-BUDGET: NB Vacancy Repairs and  Maintenance higher than anticipated primarily due to water leak repairs from recent rain storm. </t>
  </si>
  <si>
    <t xml:space="preserve">OVERBUDGET: unanticpated units became avaliable/vacant, repairs needed for make ready </t>
  </si>
  <si>
    <t>OVER BUDGET:  Due to repairs and cleanings for Suite A to keep it in good shape for leasing.  Suite has been vacant most of the year.</t>
  </si>
  <si>
    <t xml:space="preserve">OVERBUDGET: Negative variance due to S&amp;C for new tenants, cleaning vacancies, and HVAC quarterly maintenance for vacancies. Expenses will decrease next quarter as one suite is now leased. </t>
  </si>
  <si>
    <t xml:space="preserve">OVER-BUDGET: Due to vacancy repairs, asbestos removal, timing of expense scrub. </t>
  </si>
  <si>
    <t xml:space="preserve">POSITIVE VARIANCE - There have been no repairs and maintenance to-date due to VSP construction in progress. </t>
  </si>
  <si>
    <t>OVER BUDGET - Due to non-bill Vacancy Repairs and Maintenance needs more than anticipated.</t>
  </si>
  <si>
    <t xml:space="preserve">OVER-BUDGET: Unbudgeted vacancy repairs, and increased vacancy onsite. </t>
  </si>
  <si>
    <t>OVERBUDGET: Had multiple repairs/ marketing set up for vacancy</t>
  </si>
  <si>
    <t xml:space="preserve">RECLASS: Portion of amount will be billed to to former customer as moveout damages.  </t>
  </si>
  <si>
    <t>OVER BUDGET: Unbudgeted door replacement.</t>
  </si>
  <si>
    <t>UNDER BUDGET - Fewer repairs than expected in vacant unit</t>
  </si>
  <si>
    <t>UNDER BUDGET: budget was to address new TT moving in, but no work was required due to TTI that took place by TT.</t>
  </si>
  <si>
    <t>OVER-BUDGET: Unbudgeted vacancy repairs to 723 Kasota.</t>
  </si>
  <si>
    <t xml:space="preserve">OVER-BUDGET: VSP work for vacancy. </t>
  </si>
  <si>
    <t>OVER BUDGET: vacancy work was moved over to JC due to bid amounts - all work completed and invoiced through CapEx procedures and not through this GL acct.</t>
  </si>
  <si>
    <t>UNDER BUDGET:  Lower NB Vacancy R&amp;M costs than expected.</t>
  </si>
  <si>
    <t>UNDER BUDGET- No non-billable vacancy repairs in 2022</t>
  </si>
  <si>
    <t xml:space="preserve"> UNDER BUDGET- No non-billable vacancy repairs in 2022   </t>
  </si>
  <si>
    <t>UNDER BUDGET- No vacancy repairs YTD</t>
  </si>
  <si>
    <t>UNDER BUDGET: less than anticipated vacancy repairs</t>
  </si>
  <si>
    <t>UNDER BUDGET - LOW VACANCY COSTS. REPAIRS BILLED BACK TO PREVIOUS CUSTOMER.</t>
  </si>
  <si>
    <t>NEGATIVE VARIANCE: expense reclassed to NB Electrical - PM to verify with acct team to verify reversals correct as this should be $0</t>
  </si>
  <si>
    <t xml:space="preserve">OVER BUDGET - Building costs and repairs exceeded forecast additional items found during repositioning project   </t>
  </si>
  <si>
    <t>OVER BUDGET: Repairs to doors and windows Suite 100AV - New TT. Work should have been done prior to commencement.</t>
  </si>
  <si>
    <t>POSITIVE VARIANCE- unknown budget. No contingency</t>
  </si>
  <si>
    <t>OVERBUDGET: $25,350 of HVAC deficiencies accessed in 2021 completed in started in December 2021 and completed in March 2022 due to supply chain issues. Work was billed in 2022.</t>
  </si>
  <si>
    <t xml:space="preserve">OVER BUDGET: No budget - 2022 budget was inputted in the retired PID (dev project). All expenses related to this PID will be capitalized by our development accounting team end of the year.   </t>
  </si>
  <si>
    <t>UNDER BUDGET: space leased</t>
  </si>
  <si>
    <t xml:space="preserve">OVER BUDGET: True up Link paid for per the Acquisition. </t>
  </si>
  <si>
    <t>UNDERBUDGET - UNEXPECTED MI REPAIRS</t>
  </si>
  <si>
    <t>OVER-BUDGET: Vacancy R&amp;M not budgeted for.</t>
  </si>
  <si>
    <t xml:space="preserve"> UNDER BUDGET: Vacancy repairs were not as extensive as anticipated.  </t>
  </si>
  <si>
    <t xml:space="preserve">POSITIVE VARIANCE: (3k)  3k NB vacancy entrance concrete walkway repair released end of March. </t>
  </si>
  <si>
    <t xml:space="preserve">POSITIVE VARIANCE - Vacancy HVAC Work not yet completed. </t>
  </si>
  <si>
    <t>UNDER BUDGET: less than anticipated vacancy costs</t>
  </si>
  <si>
    <t>UNDER BUDGET: there is not a vacant space at this building.</t>
  </si>
  <si>
    <t>UNDERBUDGET: Invoice timing variance for roll-up door inspections and repairs not yet billed. The variance will correct itself.</t>
  </si>
  <si>
    <t xml:space="preserve">OVER BUDGET - Due to unbudgeted Vacancy Repairs and Maintenance needs. </t>
  </si>
  <si>
    <t>OVER-BUDET: Higher Vacancy R&amp;M than anticipated.</t>
  </si>
  <si>
    <t>OVER-BUDGET: Variance reflects repairs for new customer, BWAY Corp.</t>
  </si>
  <si>
    <t>OVER BUDGET: Vacancy cleaning; charged back to previous TT</t>
  </si>
  <si>
    <t xml:space="preserve">UNDER BUDGET: Due to reclass of vacant space expenses for space 1285 to VSP JC being ran by construction. </t>
  </si>
  <si>
    <t>UNDERBUDGET due to building occupancy.</t>
  </si>
  <si>
    <t>POSITIVE VARIANCE- due to no repairs needed to the  vacancy in the 1st qtr.</t>
  </si>
  <si>
    <t>OVER BUDGET: increase in vacancy with repairs needed</t>
  </si>
  <si>
    <t xml:space="preserve">OVERBUDGET: Negative variance due to minor LL for one suite and HVAC preventative maintenance. </t>
  </si>
  <si>
    <t>OVER BUDGET - Vacant unit repairs .</t>
  </si>
  <si>
    <t>NEGATIVE VARIANCE: Vacancy Repairs performed for suite painting and janitorial clean-up work.</t>
  </si>
  <si>
    <t>NEGATIVE VARIANCE due to SPOC Accruals</t>
  </si>
  <si>
    <t>NEGATIVE VARIANCE: 2023 Budget gl for expense was captured in NB Repairs and Maintenance and invoices are now reflected in Vacancy Repairs and Maintenance</t>
  </si>
  <si>
    <t>NEGATIVE VARIANCE: offset account for expenses capture here is budgeted in NB R&amp;M</t>
  </si>
  <si>
    <t>OVER-BUDGET - TI in small units.</t>
  </si>
  <si>
    <t>OVER-BUDGET - Accruals on repairs in vacants.</t>
  </si>
  <si>
    <t xml:space="preserve">NEGATIVE VARIANCE due to unbudgeted vacancy expense such ash: rekey, plumbing repairs, inspections and alarm monitoring services. </t>
  </si>
  <si>
    <t xml:space="preserve">OVER BUDGET - Unbudgeted vacancy repairs. </t>
  </si>
  <si>
    <t>UNDER-BUDGET: Due to no vacancy repair services needed.</t>
  </si>
  <si>
    <t>Over budget, high volume of move outs and increased tempo of link standards being implemented.</t>
  </si>
  <si>
    <t xml:space="preserve">OVER-BUDGET: Vacancy Repairs and Maintenance not related to VSP were expensed here. PSB legacy budget capture these invoices in Make Ready jobs. </t>
  </si>
  <si>
    <t>NEGATIVE VARIANCE: Multiple unbudgeted VSPs under $10K so no job required; DJ</t>
  </si>
  <si>
    <t>NEGATIVE VARIANCE: VSP 7668 I-3 under $10K so no job required; DJ</t>
  </si>
  <si>
    <t>POSITIVE VARIANCE - Post depreciation</t>
  </si>
  <si>
    <t>OVER-BUDGET - Reclass accrual.</t>
  </si>
  <si>
    <t>OVER-BUDGET - accrual, repairs in vacants.</t>
  </si>
  <si>
    <t>OVER BUDGET - More vacancies than expected or budgeted for.</t>
  </si>
  <si>
    <t>OVER BUDGET: Vacancy suite charges were not budgeted due to unexpected non-renewal.</t>
  </si>
  <si>
    <t xml:space="preserve">OVER BUDGET - We haven't budgeted correctly for vacancy. we have a lot of units that need work. </t>
  </si>
  <si>
    <t xml:space="preserve">OVER-BUDGET - vacant unit HVAC surveys coded here. VSP charges coded here when below job cost threshold. </t>
  </si>
  <si>
    <t>NEGATIVE VARIANCE: due to budgeted expense capture in GL NB Repairs and Maintenance. Offsets positive variance</t>
  </si>
  <si>
    <t xml:space="preserve">OVER BUDGET - we have been receiving a lot of units back that needed a lot of work, and not being able to charge back. painting, toilets. we are not budgeting correctly for vacant units. </t>
  </si>
  <si>
    <t>OVER-BUDGET - HVAC and Door surveys were not accounted for to be covered by LL</t>
  </si>
  <si>
    <t>NEGATIVE VARIANCE--Due to repairs needed at 6600 and 7042 where customers vacated--VSP Work.</t>
  </si>
  <si>
    <t xml:space="preserve">OVER BUDGET- more vacancy repairs needed than budget for. </t>
  </si>
  <si>
    <t>NEGATIVE VARIANCE: Unbudgeted items for VSPs; DJ</t>
  </si>
  <si>
    <t>OVER BUDGET - rebrand and cover up signage project not budgeted</t>
  </si>
  <si>
    <t xml:space="preserve">OVER-BUDGET - signage cover up project was unbudgeted, all park signage now covered up, second phase to begin w/ marketing.  </t>
  </si>
  <si>
    <t xml:space="preserve">UNDER-BUDGET: Variance due to expense for the permit from NJDEP less than anticipated budget. </t>
  </si>
  <si>
    <t xml:space="preserve">OVER BUDGET DUE TO BUS LICENSE REGISTRATION </t>
  </si>
  <si>
    <t>OVER BUDGET due to bus license registration</t>
  </si>
  <si>
    <t xml:space="preserve">OVER BUDGET due to bus license registration in March 2022 </t>
  </si>
  <si>
    <t xml:space="preserve">RECLASS: From NB 58435-000 to 50515-000 CAM Association Fees. Submitted on reclass request spreadsheet. </t>
  </si>
  <si>
    <t>RECLASS: Cobb County Business License to be reclassed to GL 50355-210 [CAM] Business License.</t>
  </si>
  <si>
    <t>RECLASS: Cobb County Business License reclassed to recovery GL 50355-210 [CAM] Business License.</t>
  </si>
  <si>
    <t xml:space="preserve">OVER-BUDGET:  Due to unbudgeted business registration fees. </t>
  </si>
  <si>
    <t xml:space="preserve">POSITIVE VARIANCE: NB License &amp; Permits lower primarily due to fees not being paid at this time. </t>
  </si>
  <si>
    <t>OVER BUDGET: Due to 2022-2023 Business License Fees.</t>
  </si>
  <si>
    <t>OVER BUDGET due to bus license registration in November 2022</t>
  </si>
  <si>
    <t xml:space="preserve">OVER BUDGET: Unbudgeted costs for business license fees for 2020-2023 Business License Renewals. </t>
  </si>
  <si>
    <t>OVERBUDGET: Unbudgeted Annual Business License/Tax fee. The variance will remain.</t>
  </si>
  <si>
    <t>OVER-BUDGET: ($3k) Annual Building Registration fee - Township of Bridgewater</t>
  </si>
  <si>
    <t>OVER BUDGET: Unbudgeted costs for business license fees for 2023 Business License Renewals.</t>
  </si>
  <si>
    <t xml:space="preserve">OVER BUDGET: Unbudgeted costs for business license fees for 2023 Business License Renewals. </t>
  </si>
  <si>
    <t>RECLASS: Cobb County Business License to be reclassed to recovery account 50335-210 [CAM] Business License.</t>
  </si>
  <si>
    <t>UNDER-BUDGET: Holidaystation stores annual fee to be paid in January.</t>
  </si>
  <si>
    <t>OVER BUDGET due to bus license registration in November of 2022</t>
  </si>
  <si>
    <t>OVER-BUDGET: (4k) Acq budget did not capture (3) State of NJ annual remediation permit fees</t>
  </si>
  <si>
    <t>OVER-BUDGET: DEP Site Remediation fees not budgeted.</t>
  </si>
  <si>
    <t>RECLASS- Roof inspections to 50320-000 Contract - Roof Maint.</t>
  </si>
  <si>
    <t>OVERBUDGET: Annual Business License fee not budgeted for 2023. The variance will remain.</t>
  </si>
  <si>
    <t xml:space="preserve">POSITIVE VARIANCE - Error in budgeting, this building does not have an elevator. </t>
  </si>
  <si>
    <t>NEGATIVE VARIANCE of $6k due to elevator repairs resulting from Load Test mandated by the Department of Industrial Relations</t>
  </si>
  <si>
    <t xml:space="preserve">OVER BUDGET: Window needed repairs that was unexpected. </t>
  </si>
  <si>
    <t xml:space="preserve">NEGATIVE VARIANCE - Post depreciation.  </t>
  </si>
  <si>
    <t xml:space="preserve">OVER-BUDGET - claim was submitted to recover amount for damaged window. </t>
  </si>
  <si>
    <t>OVER-BUDGET: Eviction from suite 300 resulting in unbudgeted debris removal</t>
  </si>
  <si>
    <t>OVER BUDGET: Timing issue of posted depreciation from 2022.</t>
  </si>
  <si>
    <t>NEGATIVE VARIANCE: due to accrual for WS Mara Debris Clean up. JEE as expense to be applied to JC 46174015.</t>
  </si>
  <si>
    <t>NEGATIVE VARIANCE: due to accrual for WS Mara Debris Clean up. JEE as expense to be applied to JC 46173029.</t>
  </si>
  <si>
    <t xml:space="preserve">OVER BUDGET- Expense scrub reclass, from damage last year. </t>
  </si>
  <si>
    <t xml:space="preserve">RECLASS: J-5940454 was incorrectly accrued to NB, should be CAM 50905-006.   </t>
  </si>
  <si>
    <t>Overbudget, high volume of stoms in March and we lost 8 trees within a short period, expect higher balances in next quarter for this gl as well.</t>
  </si>
  <si>
    <t>POSITIVE VARIANCE: Budget error, there is no need for NB reactive irrigation.  Irrigation was budgeted in the CAM</t>
  </si>
  <si>
    <t>COMMENT</t>
  </si>
  <si>
    <t>br35084</t>
  </si>
  <si>
    <t>23Q2</t>
  </si>
  <si>
    <t>Reclass</t>
  </si>
  <si>
    <t>Temporary</t>
  </si>
  <si>
    <t>Reclass from 50210000 to 50230000</t>
  </si>
  <si>
    <t>Stuart Pechner</t>
  </si>
  <si>
    <t>br46637</t>
  </si>
  <si>
    <t>Vendor/Provider Change</t>
  </si>
  <si>
    <t>TIMING-VARIANCE: Caliber invoices approved and posting shortly.</t>
  </si>
  <si>
    <t>Ryan Piercy</t>
  </si>
  <si>
    <t>bt46803</t>
  </si>
  <si>
    <t>Contingency/Emergency Repairs</t>
  </si>
  <si>
    <t>Temporary watch 10.28-11.03.22</t>
  </si>
  <si>
    <t>Brooke Kasperkhan</t>
  </si>
  <si>
    <t>Unforseen plumbing repairs needed to sewer line</t>
  </si>
  <si>
    <t>br44196</t>
  </si>
  <si>
    <t>Weather Related</t>
  </si>
  <si>
    <t>Permanent</t>
  </si>
  <si>
    <t>Due to unprecedented rainy season.</t>
  </si>
  <si>
    <t>Lucy Mao</t>
  </si>
  <si>
    <t>Reclass to Capital Job</t>
  </si>
  <si>
    <t>Other</t>
  </si>
  <si>
    <t>No roving patrol service for this location</t>
  </si>
  <si>
    <t>Overbudgeted recurring service</t>
  </si>
  <si>
    <t>Additional enhancement scheduled for August</t>
  </si>
  <si>
    <t>Irrigation repairs scheduled for August</t>
  </si>
  <si>
    <t>Less water usage</t>
  </si>
  <si>
    <t>Reclass to DB 55700-000</t>
  </si>
  <si>
    <t>Reclass from 51210-000</t>
  </si>
  <si>
    <t>Incorrectly budgeted - reclass to NB 55700-000</t>
  </si>
  <si>
    <t>We did not budget for alarm monitoring phone lines</t>
  </si>
  <si>
    <t>Window cleaniing to be scheduled in August</t>
  </si>
  <si>
    <t>Underbudgeted in this GL</t>
  </si>
  <si>
    <t>Move Out damages for E14 South (3858) and Agilent (3832)</t>
  </si>
  <si>
    <t>br44197</t>
  </si>
  <si>
    <t>Window cleaning to be scheduled in August.</t>
  </si>
  <si>
    <t>Reclass to Capitlal Job 44197-002</t>
  </si>
  <si>
    <t>Due to unprecedented rains.</t>
  </si>
  <si>
    <t>No cost incurred during Q2</t>
  </si>
  <si>
    <t>br40215</t>
  </si>
  <si>
    <t>Kinsey Hinkson</t>
  </si>
  <si>
    <t>OVER BUDGET: Monthly fee not included in 2023 budget.</t>
  </si>
  <si>
    <t>bt42409</t>
  </si>
  <si>
    <t>Occupancy</t>
  </si>
  <si>
    <t xml:space="preserve">Over Budget New tenant did not move in till later than anticipated, creating variance. </t>
  </si>
  <si>
    <t>Mallory Fritz</t>
  </si>
  <si>
    <t>Under Budget- NewLandscaping service began in 5/2023.</t>
  </si>
  <si>
    <t>bt41227</t>
  </si>
  <si>
    <t xml:space="preserve">Over Budget- TTt0225375 did not transfer utilities into their name until 2/1/23, lease commenced 11/2022. 
</t>
  </si>
  <si>
    <t>bt45251</t>
  </si>
  <si>
    <t>Underbudget due to no snow fall from Jan-March of 2023.</t>
  </si>
  <si>
    <t>Elisabeth Henshaw</t>
  </si>
  <si>
    <t>br46753</t>
  </si>
  <si>
    <t>Accruals</t>
  </si>
  <si>
    <t>Work performed and in paid in May 2023</t>
  </si>
  <si>
    <t>Arielle Olson</t>
  </si>
  <si>
    <t>bt45252</t>
  </si>
  <si>
    <t>br46756</t>
  </si>
  <si>
    <t>Market experienced severe winter storms.</t>
  </si>
  <si>
    <t>bt42471</t>
  </si>
  <si>
    <t>Due to concrete repairs needed after the roof drains were re-attached to the truck court.</t>
  </si>
  <si>
    <t>Due to cutter joint repairs and 3 deteriorated sealants $3,128.10.</t>
  </si>
  <si>
    <t>Due to accruals that off set Bollard repair and staircase repair from 2022. Total cost is $2,254.60. This work was accrued for at the end of 2022.</t>
  </si>
  <si>
    <t>br46246</t>
  </si>
  <si>
    <t>Over Budget: t0225108 - Plano Acquisition LLC commenced on 01/01/2023. Direct Billback and Lease assumption not accounted for in 2023 budget.</t>
  </si>
  <si>
    <t>Shiree Bostley</t>
  </si>
  <si>
    <t>bt41237</t>
  </si>
  <si>
    <t xml:space="preserve">Under Budget- Mulch funds not utilized YTD due to SMS/landscaping transition. Expected completion 7/2023.
</t>
  </si>
  <si>
    <t>br78003</t>
  </si>
  <si>
    <t xml:space="preserve">Under Budget- Tree Trimming funds not utilized due to New landscaping vendor took over property on 6/2023. Expected completion for tree trimming by 8/2023.
</t>
  </si>
  <si>
    <t>UNDER BUDGET: Building is currently vacant, so consumption is much lower than budgeted.</t>
  </si>
  <si>
    <t>br46755</t>
  </si>
  <si>
    <t>Additional PM work not budgeted for.</t>
  </si>
  <si>
    <t>br46744</t>
  </si>
  <si>
    <t>br46717</t>
  </si>
  <si>
    <t>br46881</t>
  </si>
  <si>
    <t xml:space="preserve">NB Vacancy Repairs were higher than budgeted primarily due to the 24-hour security coverage as the building is vacant and requires fire watch since the fire alarm was removed during the demo project. </t>
  </si>
  <si>
    <t>Megan Hernandez</t>
  </si>
  <si>
    <t>br46719</t>
  </si>
  <si>
    <t xml:space="preserve">NB Water &amp; Sewer was less than budgeted primarily due to lower than anticipated usage. </t>
  </si>
  <si>
    <t xml:space="preserve">CAM Contract- Cleaning Services were less than budgeted primarily due to delays in contracting exterior window cleaning and power washing services, these maintenance items  will be completed in the 3rd quarter.  </t>
  </si>
  <si>
    <t>bt42069</t>
  </si>
  <si>
    <t xml:space="preserve">Under Budget- Actual amounts lower than anticipated. </t>
  </si>
  <si>
    <t>br45302</t>
  </si>
  <si>
    <t>br46759</t>
  </si>
  <si>
    <t>br45306</t>
  </si>
  <si>
    <t>br45307</t>
  </si>
  <si>
    <t>Additional roof repairs required. Unbudgeted.</t>
  </si>
  <si>
    <t>br46720</t>
  </si>
  <si>
    <t>br46743</t>
  </si>
  <si>
    <t>bt41365</t>
  </si>
  <si>
    <t>OVER BUDGET: Misc. unbudgeted repairs for Insulating Services, Suite 114 move out including WH door, toilet repair and FLS.</t>
  </si>
  <si>
    <t>br42092</t>
  </si>
  <si>
    <t xml:space="preserve">DB Water &amp; Sewer was higher budgeted primarily due to the unbudgeted expense to directly bill the previous customer their utility usage rather than allocating the expense to CAM.   </t>
  </si>
  <si>
    <t>NEGATIVE VARIANCE: -($9,520) Restoration services completed on 11.2022 .</t>
  </si>
  <si>
    <t>br40308</t>
  </si>
  <si>
    <t>Power BI is not pulling the 2023 budget corrently. $3,455.00 was budgeted to paint bollards and staircases on the property.</t>
  </si>
  <si>
    <t>br45313</t>
  </si>
  <si>
    <t>br45053</t>
  </si>
  <si>
    <t>Due to Lush Inc. Vacating Suite G in 11/2022. Continental Battery moved in 12/01/2022 and stated multiple repairs needed to the drywall, rest rooms, etc. These repairs were not included in the VSP work but were LL obligation to repair.</t>
  </si>
  <si>
    <t>Due to timing issue with FLS inspections. GL was straighlined for 2023 budget. Inspection will be completed in Q3.</t>
  </si>
  <si>
    <t>br40348</t>
  </si>
  <si>
    <t xml:space="preserve">NB Electric Vacancy was higher than budgeted primarily due to an increase in  vacancy electric expense. </t>
  </si>
  <si>
    <t xml:space="preserve">DB to t0221899, as have not placed gas utility into name. </t>
  </si>
  <si>
    <t xml:space="preserve">CAM Parking Lot Sweeping was higher than budgeted as the expense was allocated to GL 50305028, we will reclass this expense.  </t>
  </si>
  <si>
    <t>bt42623</t>
  </si>
  <si>
    <t>Due to roof repair invoice for $5,212.00 coded to GL-50320-000 when it should have been coded to 50321-000.</t>
  </si>
  <si>
    <t>br45305</t>
  </si>
  <si>
    <t>NB Utilities not budgeted for.</t>
  </si>
  <si>
    <t xml:space="preserve">CAM  Exterior Asphalt was less  than budgeted as the expense was allocated to GL 50811001, we will reclass this expense.  </t>
  </si>
  <si>
    <t>bt42470</t>
  </si>
  <si>
    <t>Concrete repair was sent to OPEX WF in Yardi instead of Capital. Variance will offset once the invoice has been coded correctly.</t>
  </si>
  <si>
    <t xml:space="preserve">Budget not utilized YTD. </t>
  </si>
  <si>
    <t>bt40640</t>
  </si>
  <si>
    <t xml:space="preserve">Under Budget-Assoc fees  no longer at this property. Once the building sold, it was no longer needed. </t>
  </si>
  <si>
    <t>br47047</t>
  </si>
  <si>
    <t>Budget not utilized YTD</t>
  </si>
  <si>
    <t>br40349</t>
  </si>
  <si>
    <t xml:space="preserve">CAM Roof  Maintenance was higher than budgeted primarily due to higher than anticipated annual maintenance costs.  </t>
  </si>
  <si>
    <t>br46745</t>
  </si>
  <si>
    <t>bt41207</t>
  </si>
  <si>
    <t>br45303</t>
  </si>
  <si>
    <t>br46716</t>
  </si>
  <si>
    <t>bt45250</t>
  </si>
  <si>
    <t>Due to 2022 Accruals that hit the books in 01/2023.</t>
  </si>
  <si>
    <t xml:space="preserve">DB Repairs &amp; Maintenance was higher than budgeted primarily due to the unbudgeted fire, life, and safety repairs for our customer Quad Graphics. </t>
  </si>
  <si>
    <t>bt45408</t>
  </si>
  <si>
    <t>Held off on tree trimming in Q1 to wait for new vendor once SMS vendor was removed from the property. Scheduled for Q3.</t>
  </si>
  <si>
    <t>Kelley Hammond</t>
  </si>
  <si>
    <t>bt45406</t>
  </si>
  <si>
    <t>bt40922</t>
  </si>
  <si>
    <t xml:space="preserve">Had temporary customer in space causing gas to be more than expected. </t>
  </si>
  <si>
    <t>Ericka Wardlaw</t>
  </si>
  <si>
    <t>br44176</t>
  </si>
  <si>
    <t>Will reclass NB Vacancy to CAM as there isn't a vacant suite.  Cost should be shared.</t>
  </si>
  <si>
    <t>Amanda Ruiz</t>
  </si>
  <si>
    <t>Post depreciation entry for 02/23.</t>
  </si>
  <si>
    <t>Invoices were reclassed, but to the wrong tenant.  Moved to different GL account.</t>
  </si>
  <si>
    <t>bt45410</t>
  </si>
  <si>
    <t>Due to SMS accurals, currently under CAM Painting and Caulking. Will be corrected when invoice arrives.</t>
  </si>
  <si>
    <t>Kate Chamizo</t>
  </si>
  <si>
    <t xml:space="preserve">GL has two reversals of the same accrual.  </t>
  </si>
  <si>
    <t>br41162</t>
  </si>
  <si>
    <t xml:space="preserve">CAM Landscaping was higher than budgeted primarily due to the increased expense for irrigation repairs ($8K), miscellaneous tree trimming ($3K), and weed abatement ($3K).  </t>
  </si>
  <si>
    <t xml:space="preserve">DB Water &amp; Sewer was higher budgeted primarily due to the unbudgeted expense to directly bill our current customer for their utility usage rather than allocating the expense to CAM.   </t>
  </si>
  <si>
    <t>bt45395</t>
  </si>
  <si>
    <t>Contracted repairs by National Ops were budgeted in CAM repairs, but we were directed to expense invoices to the roof contract GL.</t>
  </si>
  <si>
    <t>bt42598</t>
  </si>
  <si>
    <t>Accrual for tree trimming reversed in Q3.</t>
  </si>
  <si>
    <t>br44173</t>
  </si>
  <si>
    <t>$0 was budgeted (PM error) for plumbing repairs in 2023.</t>
  </si>
  <si>
    <t>Expense should be offset by insurance payment to company for window and door replacement related to auto accident.</t>
  </si>
  <si>
    <t>Costs related to preparing spaces that were not charged to tenant for move out due to evicition and/or tenant relations.</t>
  </si>
  <si>
    <t>bt45360</t>
  </si>
  <si>
    <t>Scope Change</t>
  </si>
  <si>
    <t>Vacant office cleaning added, and unbudgeted one time clean up of space</t>
  </si>
  <si>
    <t>Tammy Philblad</t>
  </si>
  <si>
    <t>No corporate upload occurred for this GL</t>
  </si>
  <si>
    <t>bt42401</t>
  </si>
  <si>
    <t>Due to timing of Pasco County Trash Assessment payments, budgeted in November, but paid early to avoid increased fee.</t>
  </si>
  <si>
    <t>bt42400</t>
  </si>
  <si>
    <t>Landscape improvements put on hold until switch was made from SMS vendor to new contracted vendor. Scheduling budgeted improvements for Q3.</t>
  </si>
  <si>
    <t>Self-performing tenant terminated 1/2023, and two sublease tenants signed new leases with LL. Common area electric now in LL name.</t>
  </si>
  <si>
    <t>YTD have not had to utilize contingency budget for parking lot repairs.</t>
  </si>
  <si>
    <t>FLS repair of 4" pipe; tamper valve; backflow and replacing spare parts; Roof repairs due to 17 leaks</t>
  </si>
  <si>
    <t>Contract scope change - no work performed Jan-Mar</t>
  </si>
  <si>
    <t>bt41152</t>
  </si>
  <si>
    <t xml:space="preserve">CAM Landscaping was higher than budgeted primarily due to the increased expense for tree trimming and removal ($36k) and irrigation repairs ($2K). The variance is partially offset by delays in completing annual mulch ($1K) and color change ($1K), this work will be completed before yearend.   </t>
  </si>
  <si>
    <t>br45342</t>
  </si>
  <si>
    <t>Weather winter in Q1-2023 was extreme and far exceeded budget expectations.</t>
  </si>
  <si>
    <t>Robin Kushner</t>
  </si>
  <si>
    <t>br45341</t>
  </si>
  <si>
    <t>br41385</t>
  </si>
  <si>
    <t xml:space="preserve">Weather winter in Q1-2023 was extreme and snow removal far exceeded budget expectations. </t>
  </si>
  <si>
    <t>Jenee Young</t>
  </si>
  <si>
    <t>br40433</t>
  </si>
  <si>
    <t>Weather winter in Q1-2023 was extreme and snow removal far exceeded budget expectations.</t>
  </si>
  <si>
    <t>Lauren Kelly</t>
  </si>
  <si>
    <t>br45347</t>
  </si>
  <si>
    <t>No snow events in 2023</t>
  </si>
  <si>
    <t>br40436</t>
  </si>
  <si>
    <t>br45323</t>
  </si>
  <si>
    <t xml:space="preserve">CAM Security was less than budgeted primarily due to delays in contracting security services—the budgeted monthly expense was $750. </t>
  </si>
  <si>
    <t>br45327</t>
  </si>
  <si>
    <t>br40426</t>
  </si>
  <si>
    <t>br40429</t>
  </si>
  <si>
    <t>br45343</t>
  </si>
  <si>
    <t>br45321</t>
  </si>
  <si>
    <t>Reforecasted for self-performing tenant move out, but existing subtenants signed leases with LL, water was set up in LL name and billed through CAM.</t>
  </si>
  <si>
    <t>bt42475</t>
  </si>
  <si>
    <t>Utilities - DB - Timing issue due to accruals</t>
  </si>
  <si>
    <t>br45329</t>
  </si>
  <si>
    <t>br41389</t>
  </si>
  <si>
    <t>br45331</t>
  </si>
  <si>
    <t>br45332</t>
  </si>
  <si>
    <t>br41387</t>
  </si>
  <si>
    <t>br41388</t>
  </si>
  <si>
    <t>br45330</t>
  </si>
  <si>
    <t>br45348</t>
  </si>
  <si>
    <t xml:space="preserve">Over Budget: Tenant commenced on 01.01.23 Delayed Reclassed Electric from 01.23 - 06.23 to DB Electric. </t>
  </si>
  <si>
    <t>Exterior back door needed replaced due to water damage around window. Other doors also have this issue, not TT responsible, this is manufacture/install defect.</t>
  </si>
  <si>
    <t>bt45393</t>
  </si>
  <si>
    <t>Large amount of deficiency repairs in all suites needed after inspection. Original inspection completed December 22, repairs completed Q2 2023.</t>
  </si>
  <si>
    <t xml:space="preserve">Over budget due to underground sewer water leak that was not realized until water bill increased and resulted in leak detection, sawcut/trenching of parking lot, replacement of failed piping, and asphalt patching completed under CAM GL 50305-025 for Plumbing &amp; Sewer. </t>
  </si>
  <si>
    <t>Reforecasted for self-performing tenant move out. Fewer inspections/repairs than expected needed to be expensed to NB as part of LL responsibility.</t>
  </si>
  <si>
    <t xml:space="preserve">Unbudgeted vacancy. MO approved of covering the cost to white box the warehouse walls and patch as needed in #500. Space is still vacant. </t>
  </si>
  <si>
    <t>br40296</t>
  </si>
  <si>
    <t>Irrigation leak under tenant entryway sidewalk, 3-6 below grade.</t>
  </si>
  <si>
    <t>No budget for this account. Expense for the JLL management services provided to Stockbridge prior to 4/28/2022 JV Acquisition.  Reclassed to correct coding however this amount should be offset by a PY accrual reversal.</t>
  </si>
  <si>
    <t>br41384</t>
  </si>
  <si>
    <t>br40437</t>
  </si>
  <si>
    <t>HVAC PM contract managed by Link was previously billed as CAM however it is now being direct billed to each customer based on HVAC related units directly serving their premises.</t>
  </si>
  <si>
    <t>br47317</t>
  </si>
  <si>
    <t xml:space="preserve">Unbudgeted awning repair needed to stop water from pouring directly over a tenants, Suite 800, entrance caused by rust and deterioration. </t>
  </si>
  <si>
    <t>br40350</t>
  </si>
  <si>
    <t>CAM Landscaping was higher than budgeted primarily due to the 2022 annual tree trimming expense being allocated to the current budget period ($4K). The variance is partially offset by delays in completing the annual color change ($1K) and mulch ($1K) which will be completed before yearend.</t>
  </si>
  <si>
    <t>Overbudget due to preventative maintenance for RMI #277419. This large $6,232.50 amount was coded to the cap-cam account of (11120-070).</t>
  </si>
  <si>
    <t>bt42558</t>
  </si>
  <si>
    <t>br47320</t>
  </si>
  <si>
    <t>Door replacement needed after fire department break in to access FACP in bldg 11461.</t>
  </si>
  <si>
    <t>br40427</t>
  </si>
  <si>
    <t>UNDER BUDGET: Due to an incorrect/inflated budget for 2023 water/sewer and PY accrual reversals that posted in January 2023. This GL is likely to remain under budget for the entire year as we have received a full six (6) months of expenses for Q1-2023 and Q2-2023.</t>
  </si>
  <si>
    <t xml:space="preserve">CAM Roof Repairs were less than budgeted primarily due to fewer than anticipated roof repair costs.  </t>
  </si>
  <si>
    <t>br40435</t>
  </si>
  <si>
    <t>UNDER BUDGET: Due to an incorrect/inflated budget for 2023 water/sewer and PY accrual reversals that posted in January 2023. This GL is likely to remain under budget for the entire year as we have received a full six (6) months of expenses for Q1 &amp; Q2 -2023.</t>
  </si>
  <si>
    <t xml:space="preserve">UNDER BUDGET: Due to an incorrect/inflated budget for 2023 water/sewer and PY accrual reversals that posted in January 2023. This GL is likely to remain under budget for the entire year as we have received a full six (6) months of water expenses for and two (2) quarters of sewer expenses for 2023. </t>
  </si>
  <si>
    <t>br46879</t>
  </si>
  <si>
    <t xml:space="preserve">CAM Exterior Asphalt and Concrete was higher budgeted primarily due to the unbudgeted exterior concrete sidewalk repairs.  </t>
  </si>
  <si>
    <t>bt45397</t>
  </si>
  <si>
    <t>Not many employees at this location; budgeted high. Less usage than expected.</t>
  </si>
  <si>
    <t>br45326</t>
  </si>
  <si>
    <t>UNDER BUDGET: Due to an incorrect/inflated budget for 2023 water/sewer and PY accrual reversals that posted in January 2023. This GL is likely to remain under budget for the entire year as we have received a full six (6) months of water expenses for and two (2) quarters of sewer expenses for 2023.</t>
  </si>
  <si>
    <t>br45179</t>
  </si>
  <si>
    <t>br45334</t>
  </si>
  <si>
    <t>UNDER BUDGET: Due to an incorrect/inflated budget for 2023 water/sewer and PY accrual reversals that posted in January 2023. This GL is likely to remain under budget for the entire year as we have received a full seven (7) months of water expenses for and two (2) quarters of sewer expenses for 2023.</t>
  </si>
  <si>
    <t>UNDER BUDGET: Due to an incorrect/inflated budget for 2023 water/sewer and PY accrual reversals that posted in January 2023. This GL is likely to remain under budget for the entire year as we have received a full six (6) months of water expenses for and five (5) months of sewer expenses for 2023.</t>
  </si>
  <si>
    <t>UNDER BUDGET: Due to an incorrect/inflated budget for 2023 water/sewer and PY accrual reversals that posted in January 2023. This GL is likely to remain under budget for the entire year as we have received a full six (6) months of expenses for Q1 and Q2 2023.</t>
  </si>
  <si>
    <t>bt42559</t>
  </si>
  <si>
    <t xml:space="preserve">NB Vacancy Repairs and Maintenance were than higher budgeted primarily due to the unbudgeted repairs to rekey suite 1.    
</t>
  </si>
  <si>
    <t>br40438</t>
  </si>
  <si>
    <t>UNDER BUDGET: Due to an incorrect/inflated budget for 2023 water/sewer and PY accrual reversals that posted in January 2023. This GL is likely to remain under budget for the entire year as we have received a full six (6) months of expenses for Q1 &amp; Q2 2023.</t>
  </si>
  <si>
    <t>br45345</t>
  </si>
  <si>
    <t>br45338</t>
  </si>
  <si>
    <t>UNDER BUDGET: Due to an incorrect/inflated budget for 2023 water/sewer and PY accrual reversals that posted in January 2023. This GL is likely to remain under budget for the entire year as we have received a full six (6)  months of expenses for Q1 and Q2 2023.</t>
  </si>
  <si>
    <t>bt41239</t>
  </si>
  <si>
    <t>Lanlord agreed to cover, major Leak Damage at Veritiv office due to poor roof condition. Remediation for the office at their location: t0224249 in 1/2023</t>
  </si>
  <si>
    <t>Tree trimming came in more than expected due to the excess rmoss removal that was needed on 19 oaks. Huge amount of trees at this site.</t>
  </si>
  <si>
    <t>br41391</t>
  </si>
  <si>
    <t>br40434</t>
  </si>
  <si>
    <t xml:space="preserve">20 Year Dry-Sprinkler Testing and other Deficiencies. </t>
  </si>
  <si>
    <t>br42098</t>
  </si>
  <si>
    <t xml:space="preserve">CAM Roof Repairs were higher than budgeted primarily due to 2022 Roof Repairs ($7K) as well as higher than anticipated roof repairs. </t>
  </si>
  <si>
    <t>UNDER BUDGET: Due to an incorrect/inflated budget for 2023 electrical services and PY accrual reversals that posted in January 2023. This GL is likely to remain under budget for the entire year as we have received a full six (6) months of electric expenses for Q1 and Q2 2023.</t>
  </si>
  <si>
    <t>Did not budget for fire monitroing phone lines in 2023</t>
  </si>
  <si>
    <t>FLS expenses incorrectly budgeted in Security G/L</t>
  </si>
  <si>
    <t xml:space="preserve">Day Porter service cancelled due to lack of vendor response. </t>
  </si>
  <si>
    <t xml:space="preserve">CAM Securirty is less than budgeted primarily due to the expense being allocated to gl code 50110-000. We will reclass the expense. In addition, we have not received all year to date expenses.  </t>
  </si>
  <si>
    <t xml:space="preserve">CAM Roof repairs originally budgeted under this GL but posted under CAP to CAM, showing in Contract - Roof Maint GL. Total opex not impacted. </t>
  </si>
  <si>
    <t>bt41063</t>
  </si>
  <si>
    <t>CAM Landscaping was higher than budgeted primarily due to completing the annual tree trimming prior to the budgeted time period of October 2023.</t>
  </si>
  <si>
    <t>bt41205</t>
  </si>
  <si>
    <t xml:space="preserve">Single Customer building that used to be a full service lease, in 06/2022 they signed a NNN lease. Prior owner/tenant did not provide association fee budget. </t>
  </si>
  <si>
    <t>Unbudgeted vacancy at 900 N Hills. Stord Warehousing, located at #300-302, moved out on 9/30/22 and Iconex, located at #303, vacated on 3/31/23. #300-302 was vacant until Reliable Management Services took over services on 5/1/23 for #300-303.</t>
  </si>
  <si>
    <t>br45339</t>
  </si>
  <si>
    <t xml:space="preserve">Single tenant building and full service lease. Tenant pays electric services directly. </t>
  </si>
  <si>
    <t>br45177</t>
  </si>
  <si>
    <t>bt47420</t>
  </si>
  <si>
    <t>br42094</t>
  </si>
  <si>
    <t xml:space="preserve">CAM Landscaping was less than budgeted primarily due to delays in completing the annual mulch and biannual color change. These maintenance items will be completed before yearend. </t>
  </si>
  <si>
    <t xml:space="preserve">CAM Exterior Asphalt and Concrete was less than budgeted primarily due to delays in contracting exterior sweeping services—the budgeted monthly expense was $500. </t>
  </si>
  <si>
    <t>br45178</t>
  </si>
  <si>
    <t xml:space="preserve">CAM Contract Landscaping was higher than budgeted primarily due to an increase in monthly maintenance expenses. </t>
  </si>
  <si>
    <t>Unbudgeted vacant space utilities for the following spaces and timeframes: Prior customer, Stord Warehousing, vacated #300-302 on 9/30/22. Iconex vacated #303 on 3/31/23. This NB Electric Vacancy account consists of bills for #300-302 from 1/1/23-5/1/23 and #303 from 4/1/23-5/1/23. Reliable Fulfillment moved into #300-303 on 5/1/23 and took over services.</t>
  </si>
  <si>
    <t>CAM Landscaping was less than budgeted primarily due to the reversal of a 2022-year end accrual for tree trimming ($8K) that posted in January 2023.</t>
  </si>
  <si>
    <t>br42091</t>
  </si>
  <si>
    <t>br44198</t>
  </si>
  <si>
    <t xml:space="preserve">POSITIVE VARIANCE Accrual of $5,5285.80 for 2022 budget hit 2023 books causing unfavorable variance. </t>
  </si>
  <si>
    <t>Irrigation repairs less than budgeted.</t>
  </si>
  <si>
    <t>br44003</t>
  </si>
  <si>
    <t xml:space="preserve">POSITIVE VARIANCE: Delayed utility billing. </t>
  </si>
  <si>
    <t>br46247</t>
  </si>
  <si>
    <t>NEGATIVE VARIANCE: ($18,135) Direct Billback not accounted for in 2023 budget.</t>
  </si>
  <si>
    <t>NEGATIVE VARIANCE:   Recurring Landscaping not accounted for in 2023 budget.</t>
  </si>
  <si>
    <t>NEGATIVE VARIANCE: Delayed Reclass and Depreciation of 2023 CAP Improvements.</t>
  </si>
  <si>
    <t>br44201</t>
  </si>
  <si>
    <t>Due to unprecedented rainy season</t>
  </si>
  <si>
    <t>bt45201</t>
  </si>
  <si>
    <t xml:space="preserve">POSITIVE VARIANCE: timing accrual for FLS services </t>
  </si>
  <si>
    <t>Sheyla Walker</t>
  </si>
  <si>
    <t>br47001</t>
  </si>
  <si>
    <t xml:space="preserve">OVER-BUDGET: due to unscheduled repairs needed </t>
  </si>
  <si>
    <t>br47375</t>
  </si>
  <si>
    <t>bt41362</t>
  </si>
  <si>
    <t>bt45028</t>
  </si>
  <si>
    <t>bt45027</t>
  </si>
  <si>
    <t>NEGATIVE VARIANCE: timing accrual for association fees which will be assessed later in the year</t>
  </si>
  <si>
    <t>br47374</t>
  </si>
  <si>
    <t>br47007</t>
  </si>
  <si>
    <t>br47005</t>
  </si>
  <si>
    <t>POSITIVE VARIANCE: timing accrual for FLS services which will be assessed later in the year</t>
  </si>
  <si>
    <t>br47373</t>
  </si>
  <si>
    <t>UNDER-BUDGET: PM scheduled budget for roof repairs listed in alternate GL</t>
  </si>
  <si>
    <t>UNDER-BUDGET: PM scheduled budget for possible repairs based on prior years spending</t>
  </si>
  <si>
    <t>bt46272</t>
  </si>
  <si>
    <t xml:space="preserve">UNDER BUDGET: Vairance due to snow removal amounts being based upon historical data over last 10 years. </t>
  </si>
  <si>
    <t>Michelle Skillen</t>
  </si>
  <si>
    <t>bt46269</t>
  </si>
  <si>
    <t>OVER BUDGET - Railing failed, repair was required for safety reasons</t>
  </si>
  <si>
    <t>OVER BUDGET Vairance due to timing of stormwater management payment</t>
  </si>
  <si>
    <t>bt46273</t>
  </si>
  <si>
    <t>UNDER BUDGET: Security Patrol costs not split appropriately between DBC buildings. PM to reclass.</t>
  </si>
  <si>
    <t>br44316</t>
  </si>
  <si>
    <t>Scheduling striping in Q3 after concrete work is complete</t>
  </si>
  <si>
    <t>Shannon Bettencourt</t>
  </si>
  <si>
    <t>psb budget.  Funds not required to date.</t>
  </si>
  <si>
    <t>bt45116</t>
  </si>
  <si>
    <t>Timing Variance - will be done/paid for in Q3</t>
  </si>
  <si>
    <t>Chelsea Preston</t>
  </si>
  <si>
    <t>Timing Variance - May even out by YE.</t>
  </si>
  <si>
    <t>bt45118</t>
  </si>
  <si>
    <t xml:space="preserve">Reclass $3,573 to 50321-000 ROOF REPAIRS - Where the PM work was budgeted. </t>
  </si>
  <si>
    <t xml:space="preserve">PM Repair of $3k will be reclassed here. </t>
  </si>
  <si>
    <t xml:space="preserve">One too many accruals. </t>
  </si>
  <si>
    <t>bt41208</t>
  </si>
  <si>
    <t xml:space="preserve">Water pacing higher than budgeted. </t>
  </si>
  <si>
    <t xml:space="preserve">Roof PM of $2300 was budgeted in 50321-000-Roof Repairs. </t>
  </si>
  <si>
    <t xml:space="preserve">Missing some invoices. </t>
  </si>
  <si>
    <t xml:space="preserve">Roof PM of $2300 to be reclassed here from 50320-000 - Contract Roof Maint </t>
  </si>
  <si>
    <t xml:space="preserve">May even out by YE. </t>
  </si>
  <si>
    <t>bt45117</t>
  </si>
  <si>
    <t xml:space="preserve">Contingency repairs - may even out by YE. </t>
  </si>
  <si>
    <t>bt41238</t>
  </si>
  <si>
    <t xml:space="preserve">Timing Variance - to be done Q3. </t>
  </si>
  <si>
    <t>br44228</t>
  </si>
  <si>
    <t>Need to review all utilities and determine if they should be to vacancies</t>
  </si>
  <si>
    <t>br44229</t>
  </si>
  <si>
    <t>Repairs not required to date</t>
  </si>
  <si>
    <t>br44225</t>
  </si>
  <si>
    <t>Parking lot striping, curbs and HC signage scheduled for late July.</t>
  </si>
  <si>
    <t>Barbara King</t>
  </si>
  <si>
    <t>Tree trimming deferred until July after fear of Oak Wilt</t>
  </si>
  <si>
    <t>br44324</t>
  </si>
  <si>
    <t xml:space="preserve">Scheduled awning replacement.
</t>
  </si>
  <si>
    <t>Contract change caused Q3/Q4 costs to increase.  Q1/Q2 savings will be used towards the increase in costs and change in scope</t>
  </si>
  <si>
    <t>br44100</t>
  </si>
  <si>
    <t xml:space="preserve">$2940 post deprec; rest is unbudgeted expenses </t>
  </si>
  <si>
    <t>Anna Andrade</t>
  </si>
  <si>
    <t>Post Depreciation.</t>
  </si>
  <si>
    <t>Due to heavy reains, we had more repairs over budget.</t>
  </si>
  <si>
    <t>br40869</t>
  </si>
  <si>
    <t>Bed refresh being done in July.</t>
  </si>
  <si>
    <t>Charisse Inglet</t>
  </si>
  <si>
    <t>Signed a flat rate contract for snow removal rather than a per push which resulted in a savings.</t>
  </si>
  <si>
    <t>br47304</t>
  </si>
  <si>
    <t xml:space="preserve">Heavy snow fall in Q1 </t>
  </si>
  <si>
    <t>Budget is in account 50321000.</t>
  </si>
  <si>
    <t>Expense is in GL 50320000</t>
  </si>
  <si>
    <t>br47314</t>
  </si>
  <si>
    <t>Asphalt repairs are scheduled to begin in August.</t>
  </si>
  <si>
    <t>br47303</t>
  </si>
  <si>
    <t>Heavy snowfall in Q1</t>
  </si>
  <si>
    <t>br47300</t>
  </si>
  <si>
    <t>br47301</t>
  </si>
  <si>
    <t>br47302</t>
  </si>
  <si>
    <t>br47299</t>
  </si>
  <si>
    <t>br40866</t>
  </si>
  <si>
    <t>Tenant has now put the utility in their own account.</t>
  </si>
  <si>
    <t>bt41130</t>
  </si>
  <si>
    <t>Not all items budgeted have been addressed.</t>
  </si>
  <si>
    <t>br47312</t>
  </si>
  <si>
    <t>br44183</t>
  </si>
  <si>
    <t>Supply bills should be paid here not gl 50825</t>
  </si>
  <si>
    <t>PSB coverups not budgeted.</t>
  </si>
  <si>
    <t>bt41035</t>
  </si>
  <si>
    <t>Positive Variance due to less snow accumulation than budgeted.</t>
  </si>
  <si>
    <t>Allison Moreno</t>
  </si>
  <si>
    <t>br44152</t>
  </si>
  <si>
    <t xml:space="preserve">Need to add % of building from br44151 electric </t>
  </si>
  <si>
    <t>Jennifer Doyle</t>
  </si>
  <si>
    <t>The field was told not to budget this account.</t>
  </si>
  <si>
    <t>Not all budgeted items have been addressed.</t>
  </si>
  <si>
    <t>br44151</t>
  </si>
  <si>
    <t>need to reclass janitoral supplies to 50810-00, wrong GL used  $3760 post depr.</t>
  </si>
  <si>
    <t>Overbudget, high volume of move outs, increased tempo to LINK standards being implemented $29279 post Depr.</t>
  </si>
  <si>
    <t>I do not see this in my original budget.</t>
  </si>
  <si>
    <t>bt46271</t>
  </si>
  <si>
    <t>OVER BUDGET Roving security patrol chagres to this building need to be split between bt46271, bt46272, bt46273, PM will reclass</t>
  </si>
  <si>
    <t xml:space="preserve">UNDER BUDGET:  Most contingency landscaping repairs have not been executed due to bad weather in May and June </t>
  </si>
  <si>
    <t>UNDER BUDGET Vairance due to timing of stormwater management payment</t>
  </si>
  <si>
    <t>bt42568</t>
  </si>
  <si>
    <t>bt46270</t>
  </si>
  <si>
    <t>OVER BUDGET Variance due to window washing reclass from 10/2022</t>
  </si>
  <si>
    <t xml:space="preserve">UNDER BUDGET:  Irrigation repairs have not been executed due to bad weather in May and June </t>
  </si>
  <si>
    <t>$5422 post depr</t>
  </si>
  <si>
    <t>bt46266</t>
  </si>
  <si>
    <t>Negative Variance due to excessive snow storms during Q1.</t>
  </si>
  <si>
    <t>br44292</t>
  </si>
  <si>
    <t>underbudget due to tree trimming not completed until July.  Invoice submitted.</t>
  </si>
  <si>
    <t>br46473</t>
  </si>
  <si>
    <t xml:space="preserve">$6242 Post Depr.  </t>
  </si>
  <si>
    <t>br46471</t>
  </si>
  <si>
    <t xml:space="preserve">Overbudet due to need to reclass over all 10 PIDs </t>
  </si>
  <si>
    <t>br46467</t>
  </si>
  <si>
    <t>Post depr $4950</t>
  </si>
  <si>
    <t>br46525</t>
  </si>
  <si>
    <t>Overbudget need to move to 50905-006</t>
  </si>
  <si>
    <t>br46472</t>
  </si>
  <si>
    <t xml:space="preserve">Overbudet due to extra cleaning of vacant suites and plumbing repairs </t>
  </si>
  <si>
    <t>Overbudget due to invoice being coded to 1 PID and should be to 10 PIDs</t>
  </si>
  <si>
    <t>bt41102</t>
  </si>
  <si>
    <t xml:space="preserve">Over budget due to unbudgeted gate repairs. </t>
  </si>
  <si>
    <t>Angela Martinez</t>
  </si>
  <si>
    <t>br40589</t>
  </si>
  <si>
    <t>br40151</t>
  </si>
  <si>
    <t>bt42555</t>
  </si>
  <si>
    <t>bt42556</t>
  </si>
  <si>
    <t>OVER BUDGET due to unbudgeted tree trimming</t>
  </si>
  <si>
    <t>br46565</t>
  </si>
  <si>
    <t>bt41119</t>
  </si>
  <si>
    <t>bt40961</t>
  </si>
  <si>
    <t xml:space="preserve">This building is still under the development phase. </t>
  </si>
  <si>
    <t>Crystal Kephart</t>
  </si>
  <si>
    <t>bt41108</t>
  </si>
  <si>
    <t xml:space="preserve">These repair were for a falen light pole and will ne reclassed to Electrical Repairs. </t>
  </si>
  <si>
    <t>br44203</t>
  </si>
  <si>
    <t>Less electrical usage</t>
  </si>
  <si>
    <t>Less expense than budgeted</t>
  </si>
  <si>
    <t>Unbudgeted expense</t>
  </si>
  <si>
    <t>No expense for this category</t>
  </si>
  <si>
    <t>Enhancements budgeted in Q1 took place in Q2  Emergency storm damage clean up.</t>
  </si>
  <si>
    <t xml:space="preserve">We did not budget for fire alarm monitoring phone lines.  </t>
  </si>
  <si>
    <t>br44206</t>
  </si>
  <si>
    <t>Roof maintenance per roof management</t>
  </si>
  <si>
    <t>br44209</t>
  </si>
  <si>
    <t>No roving patrol for this property</t>
  </si>
  <si>
    <t>br44210</t>
  </si>
  <si>
    <t>Irrigation budgeted in Q2 will take place in Q3</t>
  </si>
  <si>
    <t>Enhancements budgeted in Q2 will take place in Q3</t>
  </si>
  <si>
    <t>Did not budget for fire alarm monitoring phone lines</t>
  </si>
  <si>
    <t>HVAC survey for 1123 and 1137 for marketing purposes</t>
  </si>
  <si>
    <t>br44212</t>
  </si>
  <si>
    <t>br44215</t>
  </si>
  <si>
    <t>Roof maintenance per Roof Management</t>
  </si>
  <si>
    <t>Less roof leaks reported</t>
  </si>
  <si>
    <t>DB Electric removed since electricity will be billed back thru CAM.</t>
  </si>
  <si>
    <t>Budgeted incorrectly.  Property has single tenant.  Expense should be CAM</t>
  </si>
  <si>
    <t>Budgeted incorrectly.  Electricity should be budgeted as CAM since single tenant</t>
  </si>
  <si>
    <t>br44213</t>
  </si>
  <si>
    <t>Due to unprecedented rainy season to unclog drains</t>
  </si>
  <si>
    <t>br47201</t>
  </si>
  <si>
    <t>NEGATIVE VARIANCE: Direct Billback not accounted for in 2023 budget.</t>
  </si>
  <si>
    <t>NEGATIVE VARIANCE: : Due to higher usage in the months of January - March averaging ($2,920) a month. 2023 budget amount ($1,153).</t>
  </si>
  <si>
    <t>POSITIVE VARIANCE: ($4,797.14) Credit balance refund for Green Mountain Energy Company UAN# 000015681359</t>
  </si>
  <si>
    <t>bt42504</t>
  </si>
  <si>
    <t>NEGATIVE VARIANCE:: Emergency Fire, Sprinkler, and pump repairs. Delay in depreciation for 2022 ($5,433.12)</t>
  </si>
  <si>
    <t>NEGATIVE VARIANCE: 2022 Delayed bills posted to 2023 books causing unfavorable variance.</t>
  </si>
  <si>
    <t>br44001</t>
  </si>
  <si>
    <t>Under Budget: Depreciation for 02/2023 Dock Door Improvements $2,532.09 to be reclassed 58355-030.</t>
  </si>
  <si>
    <t>br47199</t>
  </si>
  <si>
    <t xml:space="preserve">NEGATIVE VARIANCE:  2022 high water bill ($1,888.41) posted 01/23 causing unfavorable variance. 2023 monthly budget is $703. Average mo usuage $996.57
</t>
  </si>
  <si>
    <t xml:space="preserve">POSITIVE VARIANCE 01/23 Accural of ($5,774.06) Reversed twice. </t>
  </si>
  <si>
    <t>UNDER-BUDGET: Reactive Roof Repairs has not met contingencies to date.</t>
  </si>
  <si>
    <t>bt41054</t>
  </si>
  <si>
    <t>br46250</t>
  </si>
  <si>
    <t>Positive Variance: Due to less usuage in the months of April - March averaging $1,100 a month. Budgeted amount $1,870. (Tenant in suite 100 is no longer occupy suite and is using as storage)</t>
  </si>
  <si>
    <t>OVER BUDGET: emergency water mitigation completed twice.</t>
  </si>
  <si>
    <t>Marissa Marquez</t>
  </si>
  <si>
    <t>br47168</t>
  </si>
  <si>
    <t>bt41122</t>
  </si>
  <si>
    <t xml:space="preserve">Electricity usage in place until space is leased. </t>
  </si>
  <si>
    <t>Erin Freeman-Goto</t>
  </si>
  <si>
    <t xml:space="preserve">OVER-BUDGET: Due electric service for a specific occupied suite is a tenants responsibility </t>
  </si>
  <si>
    <t>br44220</t>
  </si>
  <si>
    <t xml:space="preserve">The plumbing repairs are part of the ongoing insurance claim with the unprecedented rains and the water instrusion due to the slope &amp; roff conditions at 10510. The temporary sump pump that was installed failed and the motor needed to be replaced after weather conditions continued. </t>
  </si>
  <si>
    <t>Kelly Cuevas</t>
  </si>
  <si>
    <t>bt41293</t>
  </si>
  <si>
    <t>The lights throughout the warehouse had issues from roof leaks.</t>
  </si>
  <si>
    <t>Repairs from 08/2022 were paid in 2023</t>
  </si>
  <si>
    <t>bt41193</t>
  </si>
  <si>
    <t xml:space="preserve">Mutiple leaks found in two irrigation meters as well as multiple fire hydrant water thefts. </t>
  </si>
  <si>
    <t>Jennifer Womack</t>
  </si>
  <si>
    <t>br46375</t>
  </si>
  <si>
    <t>Due to late fees assessed from water company due to receiving late payments.</t>
  </si>
  <si>
    <t>Multiple exterior plumbing repairs for the irrigattion meter leaks.</t>
  </si>
  <si>
    <t xml:space="preserve">Due to annual Roof PM completed. </t>
  </si>
  <si>
    <t>UNDER BUDGET: most repairs are being capitalized.</t>
  </si>
  <si>
    <t>POSITIVE VARIANCE: Timing of utility bills allocated to all PID's.</t>
  </si>
  <si>
    <t>NEGATIVE VARIANCE: Timing of utility bills allocated to all PID's.</t>
  </si>
  <si>
    <t>br78002</t>
  </si>
  <si>
    <t xml:space="preserve">Need to reclass $12,988 payment to contract landscaping.  </t>
  </si>
  <si>
    <t>bp42356</t>
  </si>
  <si>
    <t>Unanticipated Irrigation repairs.</t>
  </si>
  <si>
    <t>Vendor changed from SMS to Bemus, who is more costly.  Additional variance due to addtional service visits for SMS prior to vendor change.</t>
  </si>
  <si>
    <t>bp42351</t>
  </si>
  <si>
    <t>Cost to transfer monitoring from Stanley security to Cosco.</t>
  </si>
  <si>
    <t>bp42354</t>
  </si>
  <si>
    <t>Roof repairs not needed at this time.</t>
  </si>
  <si>
    <t>br40331</t>
  </si>
  <si>
    <t>CAM Landscaping more than anticipated due to weekly services still being needed at the property.  Amount budgeted was for every other week service, which is not market standard.</t>
  </si>
  <si>
    <t>bt42550</t>
  </si>
  <si>
    <t>Partial amount for annual roof repairs needs to be reclassed to CAM Roof Repairs.</t>
  </si>
  <si>
    <t>CAM Contracts- Cleaning Services over primarily due to prior year reclass of unanticipated oil spill clean up.</t>
  </si>
  <si>
    <t>CAM Cleaning Services &amp; Bulk Trash Removal less than anticipated primarily due to prior year expense reversal of unanticipated oil spill clean up.</t>
  </si>
  <si>
    <t xml:space="preserve">Inspections are less than anticipated.  </t>
  </si>
  <si>
    <t>Roof repairs less than anticipated and not needed at this time.</t>
  </si>
  <si>
    <t>bp42353</t>
  </si>
  <si>
    <t>Water usage under budget primarily due to an over accrual of water expenses.</t>
  </si>
  <si>
    <t>Partial electricity usage needs to be reclassed to DB.  Customer pays portion of electricity usage metered by a submeter.</t>
  </si>
  <si>
    <t>Amount for cusotmer's portion needs to be reclaassed to this account.</t>
  </si>
  <si>
    <t>Annual roof PM being completed.</t>
  </si>
  <si>
    <t>Higher than anticiapted due to unanticipated maintenance.</t>
  </si>
  <si>
    <t>br40347</t>
  </si>
  <si>
    <t>Amount for door repairs upon cusotmer move-in.  Need to be reclassed to NB.</t>
  </si>
  <si>
    <t>br46376</t>
  </si>
  <si>
    <t>Powerwashing not needed at this time.</t>
  </si>
  <si>
    <t xml:space="preserve">Window cleaning was coded to new account code, Window Cleaning Recurring. </t>
  </si>
  <si>
    <t>bt46800</t>
  </si>
  <si>
    <t>Timing Variance - restripe budgeted in 6/23, anticipate work to be completed by 7/23.</t>
  </si>
  <si>
    <t>Timing Variance - work budgeted in 6/23, anticipate work to be completed by 7/23.</t>
  </si>
  <si>
    <t>bt46806</t>
  </si>
  <si>
    <t>bt46790</t>
  </si>
  <si>
    <t>Timing Variance - sealcoat &amp; restripe budgeted in 6/23, anticipate work to be completed by 7/23.</t>
  </si>
  <si>
    <t>bt46789</t>
  </si>
  <si>
    <t>bt46792</t>
  </si>
  <si>
    <t xml:space="preserve">Jan &amp; Feb svc paid with credit from the prior year. The pickup schedule also decreased from 6 to 3 days, cutting the expense in half. </t>
  </si>
  <si>
    <t>bt46791</t>
  </si>
  <si>
    <t xml:space="preserve">The budget is for contingency roof repairs. This bldg has not needed roof repairs. </t>
  </si>
  <si>
    <t>bt46799</t>
  </si>
  <si>
    <t>Unforeseen sprinkler leaks that needed pipe replacement</t>
  </si>
  <si>
    <t>bt41077</t>
  </si>
  <si>
    <t>Trimming 4K less since only palms were trimmed not hard woods. Also Mulch of  $ 2500 not yet completed</t>
  </si>
  <si>
    <t>Jonel Stanciu</t>
  </si>
  <si>
    <t>bt41441</t>
  </si>
  <si>
    <t>Prior owner did not budget for CAM in 2022.  Meters have been spolit between tenants.</t>
  </si>
  <si>
    <t>Jeffrey Semler</t>
  </si>
  <si>
    <t>Unbudgeted window washing requested ahead of VPPO Tour</t>
  </si>
  <si>
    <t>bt45388</t>
  </si>
  <si>
    <t>Due to tree trimming, unplanned but needed to keep safe during Hurricane season.</t>
  </si>
  <si>
    <t>bt42510</t>
  </si>
  <si>
    <t xml:space="preserve">Per Link initiative the meter remained with Link, and is direct billed to customer. 2023 budget was completed with assumption that tenant would take over meter. </t>
  </si>
  <si>
    <t>Roby McCollum</t>
  </si>
  <si>
    <t>$2,475 should be reclassed from 50320000 [CAM] Contract - Roof Maintenance to 50321000 [CAM] Roof Repairs.</t>
  </si>
  <si>
    <t>bt45248</t>
  </si>
  <si>
    <t xml:space="preserve">Roof Repairs were a corporate upload. Repairs needed were less than the annual budgeted amount. </t>
  </si>
  <si>
    <t>br47012</t>
  </si>
  <si>
    <t>Gas usage higher than expected</t>
  </si>
  <si>
    <t>Low water usage with vacant unit</t>
  </si>
  <si>
    <t>Addtional wareshouse cleaning needed</t>
  </si>
  <si>
    <t>br40811</t>
  </si>
  <si>
    <t>Post Depreciation JE</t>
  </si>
  <si>
    <t>Derek Collins</t>
  </si>
  <si>
    <t>br47184</t>
  </si>
  <si>
    <t>The post inspection repairs budgeted at $2,500 based on historical expenses was overbudgeted compared to actual costs.</t>
  </si>
  <si>
    <t>bt45391</t>
  </si>
  <si>
    <t>Tree trimming will occur in Q3</t>
  </si>
  <si>
    <t>br40083</t>
  </si>
  <si>
    <t xml:space="preserve">Dark building scope change LL to provide landscape services through CAM until lease end. </t>
  </si>
  <si>
    <t>br47013</t>
  </si>
  <si>
    <t>Additional landscaping to be complected in fall</t>
  </si>
  <si>
    <t>br40100</t>
  </si>
  <si>
    <t xml:space="preserve">Added reactive stall stripign for dispo marketing </t>
  </si>
  <si>
    <t>bt41092</t>
  </si>
  <si>
    <t>Overbudget due to parking lot drain grate emergency repair.</t>
  </si>
  <si>
    <t>br46814</t>
  </si>
  <si>
    <t xml:space="preserve">Heavier than historical snow/Ice removal required 
</t>
  </si>
  <si>
    <t>bt45256</t>
  </si>
  <si>
    <t xml:space="preserve">Gas usage less than budgeted amount.  </t>
  </si>
  <si>
    <t xml:space="preserve">Replace Relay 2nd Floor Security Panel $2,745.00. </t>
  </si>
  <si>
    <t xml:space="preserve">IBEX is a call center open M-Sunday from 8:00AM-1:00AM. These hours use extra electricity. </t>
  </si>
  <si>
    <t>br46815</t>
  </si>
  <si>
    <t xml:space="preserve">FLS repairs required after annual testing 
</t>
  </si>
  <si>
    <t xml:space="preserve">Vacancy Cleanings for suite 514A. HVAC, lighting, and re-key vacancy door repairs. </t>
  </si>
  <si>
    <t xml:space="preserve">Vendor change delays timing of reactive landscape repairs 
</t>
  </si>
  <si>
    <t xml:space="preserve">Interior lobby triangle light and can light replacement. IBEC and GSA light bulb replacements. </t>
  </si>
  <si>
    <t>br46817</t>
  </si>
  <si>
    <t xml:space="preserve">Vendor change delays timing of reactive landscape repairs </t>
  </si>
  <si>
    <t>bt46802</t>
  </si>
  <si>
    <t xml:space="preserve">Acc Payscan $3,247.49. P-1475360 is split per pro rata share. $1,352.86 to rplc vinyl lettering. </t>
  </si>
  <si>
    <t xml:space="preserve">DB repairs not needed in 2023 due to Occupuncy </t>
  </si>
  <si>
    <t>Reclass to direct bill to suite C.</t>
  </si>
  <si>
    <t>br46819</t>
  </si>
  <si>
    <t xml:space="preserve">Roof repairs per RMI annual report 
</t>
  </si>
  <si>
    <t>br46834</t>
  </si>
  <si>
    <t>br46810</t>
  </si>
  <si>
    <t xml:space="preserve">Reclass P-138360 from Contract-Roof Maintenance to Roof Repairs. </t>
  </si>
  <si>
    <t>br47014</t>
  </si>
  <si>
    <t>Electric usage higher than expected</t>
  </si>
  <si>
    <t>Reclass P-138360 from Contract-Roof Maintenance to Roof Repairs. Once reclass is complete theat will offset this account.</t>
  </si>
  <si>
    <t>br47335</t>
  </si>
  <si>
    <t>Gas usage higher than expected in vacant unit</t>
  </si>
  <si>
    <t>Timing Variance - tree trimming budget in 6/23, additional work to be completed by 7/23.</t>
  </si>
  <si>
    <t>br45183</t>
  </si>
  <si>
    <t>There was emergency repairs needed to the drainage at the property. The water was draining into an ADA stall causing a safety hazaed. The main line was also backed up so the line needed to be jetted. Going forward the recomendation is to have the line jetted every quarter.</t>
  </si>
  <si>
    <t>bt40785</t>
  </si>
  <si>
    <t xml:space="preserve">removal of accural for kockey pump replacement that vendor did not invoice for in 2022. </t>
  </si>
  <si>
    <t>br44130</t>
  </si>
  <si>
    <t>emergency repairs, safety due to power failure electrical</t>
  </si>
  <si>
    <t>Eldridge McNair</t>
  </si>
  <si>
    <t>bt42549</t>
  </si>
  <si>
    <t>OVER BUDGET: emergency roof leak repairs due to the storm</t>
  </si>
  <si>
    <t>Tomoka Manji</t>
  </si>
  <si>
    <t>bt42527</t>
  </si>
  <si>
    <t xml:space="preserve">Gas account TT did not place in name, now in TT name </t>
  </si>
  <si>
    <t>Craig Palma</t>
  </si>
  <si>
    <t xml:space="preserve">Electric account TT did not place in name, now in TT name </t>
  </si>
  <si>
    <t>br46836</t>
  </si>
  <si>
    <t>TT request LL preform repairs</t>
  </si>
  <si>
    <t xml:space="preserve">OA monthly fees </t>
  </si>
  <si>
    <t xml:space="preserve">POSITIVE Varriance: inspaction invoices not recived yet </t>
  </si>
  <si>
    <t xml:space="preserve">Water usage dependant on rainfall and likely to normalize by year end
</t>
  </si>
  <si>
    <t>br44124</t>
  </si>
  <si>
    <t xml:space="preserve">Uber is being paid on a CC and the money needs allocated to this account, team is working on udating this. $474 budgeted per month. </t>
  </si>
  <si>
    <t>Amanda Bingham</t>
  </si>
  <si>
    <t>br46838</t>
  </si>
  <si>
    <t>br44117</t>
  </si>
  <si>
    <t xml:space="preserve">Uber is being paid on a CC and the money needs allocated to this account, team is working on udating this. $981 budgeted per month. </t>
  </si>
  <si>
    <t>br44126</t>
  </si>
  <si>
    <t xml:space="preserve">Uber is being paid on a CC and the money needs allocated to this account, team is working on udating this. $1896 budgeted per month. </t>
  </si>
  <si>
    <t>br44122</t>
  </si>
  <si>
    <t xml:space="preserve">Uber is being paid on a CC and the money needs allocated to this account, team is working on udating this. $1613 budgted per month. </t>
  </si>
  <si>
    <t xml:space="preserve">TT DB for MO damages </t>
  </si>
  <si>
    <t>br46839</t>
  </si>
  <si>
    <t xml:space="preserve">HVAC repairs for building B </t>
  </si>
  <si>
    <t>br40932</t>
  </si>
  <si>
    <t xml:space="preserve">CAM Roof Repairs were higher than budgeted primarily due to increased costs for annual roofing repairs.   </t>
  </si>
  <si>
    <t xml:space="preserve">UNDERBUDGET:: TT moved into space </t>
  </si>
  <si>
    <t>br46840</t>
  </si>
  <si>
    <t xml:space="preserve">Timing Variance, expect cost to hit Q3 </t>
  </si>
  <si>
    <t xml:space="preserve">CAM Business License was higher than budgeted primarily due to the higher than anticipated costs for the 2023 Business License which is amortized monthly.  </t>
  </si>
  <si>
    <t>bt41128</t>
  </si>
  <si>
    <t>Additioanl security added due to increased criminal activity</t>
  </si>
  <si>
    <t xml:space="preserve">POSITIVE VARAINCE: GL code should not be used for this, no budget numbers should have been entered </t>
  </si>
  <si>
    <t xml:space="preserve">Unbudgeted DB to TT 
</t>
  </si>
  <si>
    <t>bt46801</t>
  </si>
  <si>
    <t>Timing Variance - tree trim/mulch budgeted in 6/23, anticipate work to be completed by 7/23.</t>
  </si>
  <si>
    <t xml:space="preserve">reclass needed for vacant units
</t>
  </si>
  <si>
    <t xml:space="preserve">Amazon does not use the building only the parking lot. Water usage is much less than budgeted amount due to 1 customer using water. </t>
  </si>
  <si>
    <t xml:space="preserve">Timing issue due to accruals. We are over budget due to repairs and 5 Year Test that was over due. </t>
  </si>
  <si>
    <t>br47075</t>
  </si>
  <si>
    <t>Invoice timing; budgeted for Sept.</t>
  </si>
  <si>
    <t>Dara Hally</t>
  </si>
  <si>
    <t>br44119</t>
  </si>
  <si>
    <t xml:space="preserve">Higher than anticipated utility bill, this is for Cherokee and paid as part of CAM. </t>
  </si>
  <si>
    <t xml:space="preserve">This is where Cherokee repairs were orginally budgeted before we were directed to use DA. </t>
  </si>
  <si>
    <t>Post depreciation posted to ledger 6.30.2020 totaling $3520.</t>
  </si>
  <si>
    <t>Wall pack repairs and LED change out</t>
  </si>
  <si>
    <t>br44125</t>
  </si>
  <si>
    <t xml:space="preserve">Accural amount of all 12 Prosperity buidlings posted to br44125 totaling $9959 in June. </t>
  </si>
  <si>
    <t>Water usage lower than anticipated; based on prior years.</t>
  </si>
  <si>
    <t>budgeted contingency repairs &amp; this bldg hasn't had major issues with the fls system this year</t>
  </si>
  <si>
    <t>Camera installation delayed, monitoring charges will begin in August.</t>
  </si>
  <si>
    <t xml:space="preserve">Decrease of gas usage due to the gas shut off. The city will turn back on once necessary repairs are made. </t>
  </si>
  <si>
    <t>br44116</t>
  </si>
  <si>
    <t xml:space="preserve">Less than average repairs needed in 1st half of the year. </t>
  </si>
  <si>
    <t>bt42543</t>
  </si>
  <si>
    <t xml:space="preserve">UNDERBUDGET: less snow than antcipated in 23 </t>
  </si>
  <si>
    <t xml:space="preserve">Additional FLS contracts paind under account than budgeted. </t>
  </si>
  <si>
    <t xml:space="preserve">No repairs needed in 1st half of the year. </t>
  </si>
  <si>
    <t xml:space="preserve">Higher than average untility invoices due to more employees returning to the office. </t>
  </si>
  <si>
    <t>br47321</t>
  </si>
  <si>
    <t xml:space="preserve">unforseen pump repairs needed more than expected. </t>
  </si>
  <si>
    <t>br40379</t>
  </si>
  <si>
    <t xml:space="preserve">OVER BUDGET due to Post Depreciation and budgeted amount did not include 2023 Roof PM fees. </t>
  </si>
  <si>
    <t>bt40409</t>
  </si>
  <si>
    <t xml:space="preserve">Snow more than anticipated. </t>
  </si>
  <si>
    <t>Tin Hean</t>
  </si>
  <si>
    <t>br47212</t>
  </si>
  <si>
    <t>Exterior yellow and red painting based upon SMS pricing.  Project SB done in July.</t>
  </si>
  <si>
    <t>Anita Veith</t>
  </si>
  <si>
    <t>bt40742</t>
  </si>
  <si>
    <t>Shared meter account between Drug Ocean &amp; Syngenta hitting CAM bucket - reclass to DB in July.  Submeter project in progress with construction</t>
  </si>
  <si>
    <t>Kyle Gutierrez</t>
  </si>
  <si>
    <t>br46444</t>
  </si>
  <si>
    <t xml:space="preserve">OVER BUDGET due to unexpected roof drain installation project. </t>
  </si>
  <si>
    <t>bt45040</t>
  </si>
  <si>
    <t>Pine straw timing</t>
  </si>
  <si>
    <t>br47100</t>
  </si>
  <si>
    <t>Purdy Floors (Ste 105) move out damages</t>
  </si>
  <si>
    <t>br47071</t>
  </si>
  <si>
    <t>Property engineer and supplies greater than anticipated in prior years.</t>
  </si>
  <si>
    <t>Only 4 months of 2023 electricity invoices have been paid YTD.  2022 invoices were removed from GL.</t>
  </si>
  <si>
    <t>br40890</t>
  </si>
  <si>
    <t xml:space="preserve">Snow more than expected. Budget based on prior year actuals. </t>
  </si>
  <si>
    <t>Abigail Stinebaugh</t>
  </si>
  <si>
    <t>br40933</t>
  </si>
  <si>
    <t>br40936</t>
  </si>
  <si>
    <t>We are around one month  behind due to timing and accrue each month.</t>
  </si>
  <si>
    <t xml:space="preserve">Need to complete curb painting. </t>
  </si>
  <si>
    <t xml:space="preserve">Less than avearge spending due to more in house repairs. </t>
  </si>
  <si>
    <t>br40938</t>
  </si>
  <si>
    <t>br40940</t>
  </si>
  <si>
    <t>bt41252</t>
  </si>
  <si>
    <t>br47065</t>
  </si>
  <si>
    <t>Removed prior tennt's fire panel.  Prior tenant billed.</t>
  </si>
  <si>
    <t>Tom Rust</t>
  </si>
  <si>
    <t xml:space="preserve">ADA ramps needed non-slip paint to prevent hazards. </t>
  </si>
  <si>
    <t xml:space="preserve">Overbudget- $4,825 Exterior door replacements. </t>
  </si>
  <si>
    <t>br47322</t>
  </si>
  <si>
    <t>contingency repairs less than expected</t>
  </si>
  <si>
    <t>br44221</t>
  </si>
  <si>
    <t>Post Depreciation of $4100 in April and Post Depreciation of $5698 in June.</t>
  </si>
  <si>
    <t>br40878</t>
  </si>
  <si>
    <t>OVER-BUDGET: Negative variance due to DA snow removal needs unbudgeted.</t>
  </si>
  <si>
    <t>Keith Jerome</t>
  </si>
  <si>
    <t>bp40556</t>
  </si>
  <si>
    <t xml:space="preserve">Suite 200 budgeted to lease up.  It hasn't yet.  The accrual amount is to high.  </t>
  </si>
  <si>
    <t>br40588</t>
  </si>
  <si>
    <t>OVERBUDGET: Post Depreciation and budgeted amount did not include 2023 Roof R&amp;M Admin Fee</t>
  </si>
  <si>
    <t>bt41038</t>
  </si>
  <si>
    <t xml:space="preserve">OVER-BUDGET: Negative variance due to snow removal needs understated and record breaking snow falls in Q1. </t>
  </si>
  <si>
    <t>Customer Dalton Carpet chaned electric over to their name the end of April 2023.</t>
  </si>
  <si>
    <t>bt41039</t>
  </si>
  <si>
    <t>bt41132</t>
  </si>
  <si>
    <t>br40659</t>
  </si>
  <si>
    <t>bt40394</t>
  </si>
  <si>
    <t>br41340</t>
  </si>
  <si>
    <t>br41337</t>
  </si>
  <si>
    <t>bt40392</t>
  </si>
  <si>
    <t>br40705</t>
  </si>
  <si>
    <t>br47208</t>
  </si>
  <si>
    <t>All of expenses have not due to weather/asphalt work was included in cap</t>
  </si>
  <si>
    <t>br40934</t>
  </si>
  <si>
    <t>Accrual causing positive variance</t>
  </si>
  <si>
    <t>bt41024</t>
  </si>
  <si>
    <t>Overbudget due to accruals overages. Example, 4/23 accrual was $4,600, actual bill amount was $1,200.</t>
  </si>
  <si>
    <t>br44270</t>
  </si>
  <si>
    <t xml:space="preserve">Double-paid multiple months of trash service. Backlogged trash payments from 2022 conversion from WM national agreement to direct service with CR&amp;R. </t>
  </si>
  <si>
    <t>Jack Davidson</t>
  </si>
  <si>
    <t>br40935</t>
  </si>
  <si>
    <t>Negative variance due to emergency FLS repairs</t>
  </si>
  <si>
    <t>bt41255</t>
  </si>
  <si>
    <t>bt41256</t>
  </si>
  <si>
    <t>bt41257</t>
  </si>
  <si>
    <t>br41317</t>
  </si>
  <si>
    <t xml:space="preserve">Per leases, Gas bills were to be passed through CAM, but after 2022 CAM Rec, it was decided that gas bills be DB to TTs. </t>
  </si>
  <si>
    <t>Rebeca Chavez</t>
  </si>
  <si>
    <t>Pinestraw should be installed by the end of July.</t>
  </si>
  <si>
    <t xml:space="preserve">Irrigation Repairs </t>
  </si>
  <si>
    <t xml:space="preserve">Unbudgeted account: New Energy+ program took all customers' gas utility accounts into Link's name. A 2024 budget has since been created for this new GL account. </t>
  </si>
  <si>
    <t>bp40555</t>
  </si>
  <si>
    <t>Irrigation costs were greater than budgeted.</t>
  </si>
  <si>
    <t>bt42468</t>
  </si>
  <si>
    <t>Numerous leaks due to age; more repairs required than expected; older roof</t>
  </si>
  <si>
    <t>Emergency sewer lift station repairs - sewage overflow due to failed pump; pump replaced and systems working properly as of 7/2023</t>
  </si>
  <si>
    <t xml:space="preserve">Reversed accruals are greater than actual usage.  </t>
  </si>
  <si>
    <t xml:space="preserve">UNDER BUDGET: major leak discovered and repaired; usage to be lower than initially budgeted for </t>
  </si>
  <si>
    <t>bt40734</t>
  </si>
  <si>
    <t>Major repairs and fire watch due to pinhole pipe leaks/flood - suite C &amp; D affected by multiple leaks; sprinkler upgrades expected in Q3-23</t>
  </si>
  <si>
    <t>Inspection related repairs.  Replaced valve not budgeted.</t>
  </si>
  <si>
    <t>Start-up costs for EcoEnergy Insights at the Lake Forest office</t>
  </si>
  <si>
    <t>Unbudgeted 5-year inspection required for compliance completed in Q2</t>
  </si>
  <si>
    <t>Unbudgeted account - locksmith services for rekeys when suites turn</t>
  </si>
  <si>
    <t>Negative variance as no major events through Q1; potential for events in Q4</t>
  </si>
  <si>
    <t xml:space="preserve">Vacancy #160 - Moran took occupancy of space on 3/1/23.  There shouldn't be any NB Gas after that date. </t>
  </si>
  <si>
    <t>Additional tree trimming for the painting of the building will offset this favorable variance as well as irrigation repairs not anticipated.</t>
  </si>
  <si>
    <t>Link marketing efforts - removals of PS Business Parks signage and install of cover-ups</t>
  </si>
  <si>
    <t>Per leases, Gas bills were to be passed through CAM, but after 2022 CAM Rec, it was decided that gas bills be DB to TTs.</t>
  </si>
  <si>
    <t>$3609 should be accrued for 2nd quarter services.</t>
  </si>
  <si>
    <t>br44222</t>
  </si>
  <si>
    <t>Actual usage is less than budgeted.</t>
  </si>
  <si>
    <t>No money has been spent YTD on roof repairs.  There is a journal entry to reverse 2022 spend.</t>
  </si>
  <si>
    <t>Have not needed to spend budgeted money for general building maintenance and repairs.</t>
  </si>
  <si>
    <t>br44308</t>
  </si>
  <si>
    <t>IRS electricity usage was budgeted to another GL account</t>
  </si>
  <si>
    <t>br47203</t>
  </si>
  <si>
    <t>Variance is due to extreme weather events and services outside of contract.  There are invoices from November and December 2022, included.</t>
  </si>
  <si>
    <t>FLS monitoring take-over for the Heroes &amp; Legends restaurant fire sprinkler system</t>
  </si>
  <si>
    <t>br45220</t>
  </si>
  <si>
    <t xml:space="preserve">Budget GL account for allowance of general maintenance repairs throughout the park... new Cap to Cam policy has taken the costs that would have otherwise been spent in this account. </t>
  </si>
  <si>
    <t>bt45221</t>
  </si>
  <si>
    <t>IRS HVAC charges need to reclassed to NB.</t>
  </si>
  <si>
    <t>Kimberley Danforth</t>
  </si>
  <si>
    <t>Reclass IRS light repairs to NB.</t>
  </si>
  <si>
    <t>IRS lighting expenses not budgeted to GL account and Post Deprection hit in March and $2050  of IRS expenses.,</t>
  </si>
  <si>
    <t>Have only spent $1147 YTD in Landscaping.  Will spend $6000 in Q3 on shrub removal.  Larger scope of work will be budgeted with 2024 Capital work.</t>
  </si>
  <si>
    <t>Due to the timing of gas invoice and gas usage, reclass of 2022 expenses is greater than what we've used in 2023 YTD.</t>
  </si>
  <si>
    <t>IRS charges are not being billed to DA accounts as this is a gross up lease.</t>
  </si>
  <si>
    <t xml:space="preserve">There are these charges for Opps Rcl - P-1088740 - MO 08.2022 Olam Cotton t0217229 - Plumbing Investigation all over my GL in different GL account - no idea what this is related to, showing 2022 expenses in my 2023 GL and there is a post deprection posted as well.  
Please look at star comment below- this isn't correct as we've been told all IRS expenses go to NB not DA since this is a gross up lease. </t>
  </si>
  <si>
    <t>br44309</t>
  </si>
  <si>
    <t>IRS Janitorial not budgeted.</t>
  </si>
  <si>
    <t>IRS HVAC maintenance needs to be reclassed to NB.</t>
  </si>
  <si>
    <t>Common area HVAC not budgeted, but IRS expenses of $4395 needs to be reclassed.</t>
  </si>
  <si>
    <t xml:space="preserve">Budget is for porter service only and does not include common area janitorial and supplies.  </t>
  </si>
  <si>
    <t>IRS expenses budgeted here but paid from another GL account.</t>
  </si>
  <si>
    <t>Common Area cleaning is budgeted to GL account but paid from CAM.</t>
  </si>
  <si>
    <t>br44310</t>
  </si>
  <si>
    <t>Post Depreciation posted in February</t>
  </si>
  <si>
    <t>FLS phone lines not budgeted.  Changed to wireless dialer at a lower monthly expense in late June.</t>
  </si>
  <si>
    <t>2022 expense reclased from 2023 GL.</t>
  </si>
  <si>
    <t>br44311</t>
  </si>
  <si>
    <t>Post depreciation of $4180 posted in March.</t>
  </si>
  <si>
    <t>bp42341</t>
  </si>
  <si>
    <t>Variance due to 2023 Annual PM  and G/L code mapping for correct accounts between budget time and actuals. Actual expense ($2,790) coded to Contract - Roof Maintenance account.</t>
  </si>
  <si>
    <t>Sarah Francis</t>
  </si>
  <si>
    <t>bp42336</t>
  </si>
  <si>
    <t xml:space="preserve">Variance due to early termination with prior tenant that maintained the system directly and new tenant TPE (t0226961) GROSS lease LCD 9/1/22 </t>
  </si>
  <si>
    <t>bp42338</t>
  </si>
  <si>
    <t>Variance due to 2023 Annual PM ($4,050) and G/L code mapping for correct accounts between budget time and actuals. Expense budgeted to G/L 50321-000</t>
  </si>
  <si>
    <t>bp42337</t>
  </si>
  <si>
    <t>Variance due to 2023 Annual PM ($2,790) and G/L code mapping for correct accounts between budget time and actuals. Expense budgeted to G/L 50321-000</t>
  </si>
  <si>
    <t>bp42333</t>
  </si>
  <si>
    <t>Variance due to 2023 Annual PM ($3,240) and G/L code mapping for correct accounts between budget time and actuals. Expense budgeted to G/L 50321-000</t>
  </si>
  <si>
    <t>Variance due to 2023 Annual PM  and G/L code mapping for correct accounts between budget time and actuals. Actual expense ($3,240) coded to Contract - Roof Maintenance account.</t>
  </si>
  <si>
    <t>bp42335</t>
  </si>
  <si>
    <t xml:space="preserve">Variance due to 2023 Annual PM ($2,520) and G/L code mapping for correct accounts between budget time and actuals. Expense budgeted to G/L 50321-000
</t>
  </si>
  <si>
    <t>bt41183</t>
  </si>
  <si>
    <t>Variance due to 2023 Annual PM ($4,500) and G/L code mapping for correct accounts between budget time and actuals. Expense budgeted to G/L 50321-000</t>
  </si>
  <si>
    <t xml:space="preserve">Variance due to 2023 Annual PM  and G/L code mapping for correct accounts between budget time and actuals. Actual expense ($4,500) coded to Contract - Roof Maintenance account
</t>
  </si>
  <si>
    <t>bp42327</t>
  </si>
  <si>
    <t xml:space="preserve">Budget includes $1,500 for quarterly mulch in March &amp; April not utilized to date. Due to vendor switch anticipate budgeted amount to be utilized by year-end </t>
  </si>
  <si>
    <t>br46399</t>
  </si>
  <si>
    <t>The variance is due from a repair for uneven concrete behind 16000 Carmenita &amp; a concrete repair for asphalt damaged by large tree outside 16010 Carmenita.</t>
  </si>
  <si>
    <t>Alycia Marquez</t>
  </si>
  <si>
    <t>br47363</t>
  </si>
  <si>
    <t>Water Usage higher than budgeted</t>
  </si>
  <si>
    <t>Melissa Boyle</t>
  </si>
  <si>
    <t>br44305</t>
  </si>
  <si>
    <t>December reclass not completed</t>
  </si>
  <si>
    <t>Michael Schnackenberg</t>
  </si>
  <si>
    <t>Variance due to accruals</t>
  </si>
  <si>
    <t>Post depreciation entry by accounting</t>
  </si>
  <si>
    <t>Post depreciation entries of $8,261 by accounting</t>
  </si>
  <si>
    <t>Expected to have electric meters seperated in order to put them into tenants name. Project has had issues and delays.</t>
  </si>
  <si>
    <t>Expected to put suite bills into customer names after splitting. Project delayed.</t>
  </si>
  <si>
    <t>The six charges for this account are correct. JE by accounting for an expense scrub for these six charges to move to 50810-028.</t>
  </si>
  <si>
    <t>Positive varaince due to monthly fee came in less than expected with the new contract starting in May 2023. Plus missin gone invoice.</t>
  </si>
  <si>
    <t>br44301</t>
  </si>
  <si>
    <t>This account should be mapped with accounts 52004000 plus we have had a few more repairs for GSA than expected such as a water heater replacment, wall repairs, toilet replacement, dock door repairs</t>
  </si>
  <si>
    <t>bp40557</t>
  </si>
  <si>
    <t>Exterior builidng leak.  Repaired crack in concrete panel.</t>
  </si>
  <si>
    <t>bt40786</t>
  </si>
  <si>
    <t>Water and sewer budgeted in NB Vacnacy buildsing water runs through CAM and split at prs</t>
  </si>
  <si>
    <t>This account should be mapped with account 52003000</t>
  </si>
  <si>
    <t>bt40787</t>
  </si>
  <si>
    <t>Lighting repairs requirede ahead of open house</t>
  </si>
  <si>
    <t xml:space="preserve">Contingency repiars budget </t>
  </si>
  <si>
    <t>This account should be mapped with account 57800000</t>
  </si>
  <si>
    <t>Business License renewal-not in the budget.</t>
  </si>
  <si>
    <t>br46125</t>
  </si>
  <si>
    <t>Vacant sapces were budgeted to lease.  The two have not yet.  We have prospects.</t>
  </si>
  <si>
    <t>Power wash of building scheduled for June will be completed after the CAP job of point up is complete.</t>
  </si>
  <si>
    <t>Engineering fees coming in under budget due to shift in personnel.</t>
  </si>
  <si>
    <t>Electric usage higher than expected with VSP construction</t>
  </si>
  <si>
    <t>Water usage lower than budgeted due to vacancy</t>
  </si>
  <si>
    <t>bt40788</t>
  </si>
  <si>
    <t>Venodor missed sneidn march invoice</t>
  </si>
  <si>
    <t>bt40790</t>
  </si>
  <si>
    <t>unbuegdted red and yellows painting</t>
  </si>
  <si>
    <t>bt40791</t>
  </si>
  <si>
    <t>Painting red and yelllows higher than budgeted</t>
  </si>
  <si>
    <t>Addtional FLS repairs required</t>
  </si>
  <si>
    <t>Landscaping work to be completed in the fall</t>
  </si>
  <si>
    <t>bt40793</t>
  </si>
  <si>
    <t>increase in assoication fees due to Captial projects</t>
  </si>
  <si>
    <t>Reversal of JE from 12/22 are still in the account.</t>
  </si>
  <si>
    <t>bt40796</t>
  </si>
  <si>
    <t>Fewer landscaping reapirs reqquired in Q2</t>
  </si>
  <si>
    <t>bt41223</t>
  </si>
  <si>
    <t>No roof reapirs required in Q2 , contingency budget</t>
  </si>
  <si>
    <t>bt40398</t>
  </si>
  <si>
    <t>Of the $9,795 variance, $8420 is a 2022 e expense.  Actual 2023 variance is $1375.</t>
  </si>
  <si>
    <t>br44302</t>
  </si>
  <si>
    <t>Fourth quarter W/S bill for 2022 was paid in 2023. about $7500 of this should be reclassed to 56200000. This will be completed with the July reclass.</t>
  </si>
  <si>
    <t>bp40567</t>
  </si>
  <si>
    <t xml:space="preserve">Emergency Repairs to sewer line pump station. In process of being reclassed to capital job. </t>
  </si>
  <si>
    <t>Brooke LaBadie</t>
  </si>
  <si>
    <t>br40362</t>
  </si>
  <si>
    <t>Tree trimming and removal will offset the favorable variance.  Expected to occur during July 2023.</t>
  </si>
  <si>
    <t>Tree and shrub trimming and/or removal will offset the favorable variance.  This will be done in preparation for the entire building painitng</t>
  </si>
  <si>
    <t>Pavement assessment by Site Tech-not in the budget.</t>
  </si>
  <si>
    <t>Timing Variance - Three Ring alarms moniroting company to submit invoices for 5/23-7/23.</t>
  </si>
  <si>
    <t>br47211</t>
  </si>
  <si>
    <t>br42118</t>
  </si>
  <si>
    <t>A Storm Drainage and PW coded to this GL. Need to reclass to correct GL's accordingly</t>
  </si>
  <si>
    <t>Zulay Chi</t>
  </si>
  <si>
    <t>br40709</t>
  </si>
  <si>
    <t>OVER-BUDGET: Negative variance due to snow removal on roof</t>
  </si>
  <si>
    <t>Samantha Moland</t>
  </si>
  <si>
    <t>bt45284</t>
  </si>
  <si>
    <t>Overbudget- $7K crepe myrtle pruning, $13k oak tree elevation, $5300 mulching, $4300 plant replacement, $1,300 tree trimming.</t>
  </si>
  <si>
    <t>Negative variance due to budgeted numbers based on average actuals per year and starting new monthly contract.</t>
  </si>
  <si>
    <t>br42113</t>
  </si>
  <si>
    <t>Additional landscape repairs needed</t>
  </si>
  <si>
    <t>br45217</t>
  </si>
  <si>
    <t>Reclass $2728 from #50340-000 to #50350-001</t>
  </si>
  <si>
    <t>br40610</t>
  </si>
  <si>
    <t>Unanticapted fence repairs to be reclassed to cap improvement GL code.</t>
  </si>
  <si>
    <t>br40730</t>
  </si>
  <si>
    <t>Unbudgeted lease with Vita Group will create a permanent variance throughout 2023.</t>
  </si>
  <si>
    <t>Vacant space #5 still vacant</t>
  </si>
  <si>
    <t>bt41225</t>
  </si>
  <si>
    <t>2023 Association bill not received yet</t>
  </si>
  <si>
    <t>Reclass $4509 from 50340-000 to #50350-001</t>
  </si>
  <si>
    <t>bt41246</t>
  </si>
  <si>
    <t>Addtional landscaping to be completed in July</t>
  </si>
  <si>
    <t>The HVAC quarterly PM contract should have been budgeted.</t>
  </si>
  <si>
    <t>bt45294</t>
  </si>
  <si>
    <t>anticipate ongoing contract work to continue as budgeted</t>
  </si>
  <si>
    <t>Liane Coble</t>
  </si>
  <si>
    <t>bt41273</t>
  </si>
  <si>
    <t>Addtional landscaping reapirs to be completed in July</t>
  </si>
  <si>
    <t>br47349</t>
  </si>
  <si>
    <t xml:space="preserve">ACCRUAL: tree work invoaice pending </t>
  </si>
  <si>
    <t>bp40569</t>
  </si>
  <si>
    <t xml:space="preserve">GL Code Mapping Issue  </t>
  </si>
  <si>
    <t>Robin Gamble-Maddrey</t>
  </si>
  <si>
    <t>bt42372</t>
  </si>
  <si>
    <t>less than anticipated roof leak repairs</t>
  </si>
  <si>
    <t>bt41279</t>
  </si>
  <si>
    <t>Building repairs not needed in Q2</t>
  </si>
  <si>
    <t>bt45285</t>
  </si>
  <si>
    <t>Overbudget due to warehouse wall repair of $9350</t>
  </si>
  <si>
    <t>bt45136</t>
  </si>
  <si>
    <t xml:space="preserve">UNDERBUDGET: cost not spent </t>
  </si>
  <si>
    <t>bp40566</t>
  </si>
  <si>
    <t>Electric utility unbudgeted as tt was paying directly in 2022. Tt now participates in Energy IQ Program.</t>
  </si>
  <si>
    <t>br42136</t>
  </si>
  <si>
    <t>We've resolved some water leak issues, therefore the water usage is less than budgeted based on prior years.</t>
  </si>
  <si>
    <t>Elizabeth Capozzi</t>
  </si>
  <si>
    <t>bp40575</t>
  </si>
  <si>
    <t>GL Code Mapping Issue</t>
  </si>
  <si>
    <t>br46861</t>
  </si>
  <si>
    <t>Roof repairs required were higher than budgeted YTD.</t>
  </si>
  <si>
    <t>br47282</t>
  </si>
  <si>
    <t xml:space="preserve">Variance due to new meter installed for Thales and charges billed back until meter was put in their name. </t>
  </si>
  <si>
    <t>Danielle Peters</t>
  </si>
  <si>
    <t>bt45279</t>
  </si>
  <si>
    <t xml:space="preserve">Overdbuget due to $1200 backflow tamper replacement, $1400 in repairs for panel troubleshoot. </t>
  </si>
  <si>
    <t>Unexpected repairs</t>
  </si>
  <si>
    <t>bt42476</t>
  </si>
  <si>
    <t>Upgrade of landscaping in front of building; Need curb appeal due to vacancies</t>
  </si>
  <si>
    <t>DB'd this charge to Service Pros to reimburse LL</t>
  </si>
  <si>
    <t>Vacancies not leased as expected</t>
  </si>
  <si>
    <t>Corporate uploaded repairs hitting this G/L instead of 50321-000</t>
  </si>
  <si>
    <t>br47161</t>
  </si>
  <si>
    <t>There are no unbilled invoice per SMS history.</t>
  </si>
  <si>
    <t>Added monthly vacancy cleaning</t>
  </si>
  <si>
    <t>Due to requiring T's to handle their own HVAC issues effective 01.01.23; Had already budgeted this amount</t>
  </si>
  <si>
    <t>Corporate upload expense on this G/L - however repairs hit GL50320-000</t>
  </si>
  <si>
    <t>No snow events</t>
  </si>
  <si>
    <t>bt45358</t>
  </si>
  <si>
    <t>Fallen tree clean up and removal of 3 dead trees</t>
  </si>
  <si>
    <t>Corporate uploaded roof repairs hit GL50321-000</t>
  </si>
  <si>
    <t>bt42473</t>
  </si>
  <si>
    <t>Legal costs billed to Tenant</t>
  </si>
  <si>
    <t>Variance due to engineers still performing duties on properties.</t>
  </si>
  <si>
    <t>bt45359</t>
  </si>
  <si>
    <t>HVAC repairs on vacant space + added monthly vacancy cleaning</t>
  </si>
  <si>
    <t>br47102</t>
  </si>
  <si>
    <t>Invoice timing for preventive maintenance roof service.</t>
  </si>
  <si>
    <t>br45148</t>
  </si>
  <si>
    <t>GL Mapping</t>
  </si>
  <si>
    <t>Lauren Hamlett-Alexander</t>
  </si>
  <si>
    <t>bt41071</t>
  </si>
  <si>
    <t>Shrub trimming/shrub removal and sod installation</t>
  </si>
  <si>
    <t>br47076</t>
  </si>
  <si>
    <t>Lower usage than budgeted.</t>
  </si>
  <si>
    <t>No costs should be billed to this account. All vacancy utilites should be billed to 57700000</t>
  </si>
  <si>
    <t>Curb repairs billed directly to SCP t0223042</t>
  </si>
  <si>
    <t>br44121</t>
  </si>
  <si>
    <t xml:space="preserve">Lower than anticipated utility costs. </t>
  </si>
  <si>
    <t xml:space="preserve">Shared is based on square footage (prorata share) and not actual use resuting in a higher amount than a typical vacant space. </t>
  </si>
  <si>
    <t xml:space="preserve">Dominin Youth Services occupied later than exepct, cleaning services started in mid-June. </t>
  </si>
  <si>
    <t xml:space="preserve">Less than anticipated due to vacancy on the upper level. </t>
  </si>
  <si>
    <t>No snow services required in 1st half of 2023.</t>
  </si>
  <si>
    <t>br40221</t>
  </si>
  <si>
    <t xml:space="preserve">OVERBUDGET: Core and Mian lot had major pot holes that needed to be addressed </t>
  </si>
  <si>
    <t>OVERBUDGET: trash and debris removal needed often at this property</t>
  </si>
  <si>
    <t>br44273</t>
  </si>
  <si>
    <t xml:space="preserve">allowance needs to be dispersed to necessary GL overages. </t>
  </si>
  <si>
    <t>Ryan Wheeler</t>
  </si>
  <si>
    <t>br44127</t>
  </si>
  <si>
    <t>Post depreciation posts 2.28.2023 $1723, 3.31.2023 $2836, 5.31.2023 $10,877.</t>
  </si>
  <si>
    <t>br44294</t>
  </si>
  <si>
    <t>br42203</t>
  </si>
  <si>
    <t xml:space="preserve">UNDER BUDGET: with SMS landscaing shift Q1 not billed </t>
  </si>
  <si>
    <t>br46215</t>
  </si>
  <si>
    <t>Water meters for TT were in CAM - This was changed to DB when meters were traced showing individual suite usage.</t>
  </si>
  <si>
    <t>Alison Rhodes</t>
  </si>
  <si>
    <t>bt46772</t>
  </si>
  <si>
    <t xml:space="preserve">Various post depreciation and expense scrubs. </t>
  </si>
  <si>
    <t>br42204</t>
  </si>
  <si>
    <t>RECLASS: to TT who will take over bill</t>
  </si>
  <si>
    <t>Variance is mainly due to higher than normal seasonal temperatures and accrual timing.</t>
  </si>
  <si>
    <t>Variance is due to circuit wiring repairs for several parking lot lights.</t>
  </si>
  <si>
    <t xml:space="preserve">Budget error, quarterly contract. </t>
  </si>
  <si>
    <t xml:space="preserve">Post depreciation cost. </t>
  </si>
  <si>
    <t>Variance is due to timing of billing cycle and expected increase in service scope.</t>
  </si>
  <si>
    <t>br47279</t>
  </si>
  <si>
    <t>Variance due to irrigation repairs not budgeted in this GL.</t>
  </si>
  <si>
    <t>bt42605</t>
  </si>
  <si>
    <t>Accruals are pushing us over budgetr.  Actuals paid are keeping us on budget</t>
  </si>
  <si>
    <t>Beth Harter</t>
  </si>
  <si>
    <t>br78004</t>
  </si>
  <si>
    <t>RECLASS: to 50811001</t>
  </si>
  <si>
    <t>bp42328</t>
  </si>
  <si>
    <t xml:space="preserve">OVER BUDGET: unforseen FLS deficiency repairs after inspection </t>
  </si>
  <si>
    <t>DB for HVAC and Electrical Repairs for TT's (t0215735 and t0221587)</t>
  </si>
  <si>
    <t xml:space="preserve">UNDERBUDGET: less snow than antcipated 23 </t>
  </si>
  <si>
    <t>Missing a few bills for QTLY fire alarm monitoring. Actuals are less than what was budgeted. Requesting backup from vendor.</t>
  </si>
  <si>
    <t>bt41016</t>
  </si>
  <si>
    <t xml:space="preserve">OVERBUDGET: county mandated repairs to close out development </t>
  </si>
  <si>
    <t xml:space="preserve">HVAC and compressor PMs, budget error. </t>
  </si>
  <si>
    <t>br45322</t>
  </si>
  <si>
    <t>Overbudget. 2022 association fees were delayed by association BOD and did not post until January 2023; the 2023 association fee invoice posted in March 2023.</t>
  </si>
  <si>
    <t>No unexpected repairs required in 1st half of 2023.</t>
  </si>
  <si>
    <t>br47073</t>
  </si>
  <si>
    <t>Reclass $2,070 for preventive maintenance from Roof Maint to Roof Repairs.</t>
  </si>
  <si>
    <t>bt40604</t>
  </si>
  <si>
    <t xml:space="preserve">Significant snow at beginning of year. Already surpassed snow budget. </t>
  </si>
  <si>
    <t>bt42528</t>
  </si>
  <si>
    <t xml:space="preserve">POST DEPRECIATION </t>
  </si>
  <si>
    <t xml:space="preserve">Lower than avearage invoices due to customer still slowly coming back to the office. </t>
  </si>
  <si>
    <t xml:space="preserve">No repairs needed in first half of 2023. </t>
  </si>
  <si>
    <t>bt41048</t>
  </si>
  <si>
    <t>Stormwater invoice timing.</t>
  </si>
  <si>
    <t>br40030</t>
  </si>
  <si>
    <t xml:space="preserve">$2247 for roof repairs at the gutter.
</t>
  </si>
  <si>
    <t>Kristina Venneman</t>
  </si>
  <si>
    <t>Elizabeth Helvin</t>
  </si>
  <si>
    <t>bt42472</t>
  </si>
  <si>
    <t>Corporate update did not occur</t>
  </si>
  <si>
    <t>br44238</t>
  </si>
  <si>
    <t xml:space="preserve">Roof leak repairs higher than anticipatyed in budget. </t>
  </si>
  <si>
    <t>John Castro</t>
  </si>
  <si>
    <t>bt47400</t>
  </si>
  <si>
    <t>Due to CAP improvements being moved to their appropriate gl</t>
  </si>
  <si>
    <t>Hvianca Hakim</t>
  </si>
  <si>
    <t>bt45362</t>
  </si>
  <si>
    <t>Cost of HVAC Condition Report for Maximus - as CapOne is vacating space</t>
  </si>
  <si>
    <t>br47376</t>
  </si>
  <si>
    <t xml:space="preserve">2023 Budget did not include Engineering by mistake, but we did maintain the service for 2023 </t>
  </si>
  <si>
    <t>Erin Dawson</t>
  </si>
  <si>
    <t>br44237</t>
  </si>
  <si>
    <t>Submeter units, submeters being replaced, future charges will billed to customers directly DB.</t>
  </si>
  <si>
    <t>Corporate upload of this GL; Expenses hit GL50320-000</t>
  </si>
  <si>
    <t>SOW reduced to 9 months per year</t>
  </si>
  <si>
    <t>bt45361</t>
  </si>
  <si>
    <t>Corporate upload - no budget entered in this GL; Expenses hit GL 50321-000</t>
  </si>
  <si>
    <t>Replace valve cover and install covers</t>
  </si>
  <si>
    <t>SOW changed to only 9 months per year</t>
  </si>
  <si>
    <t>bt42530</t>
  </si>
  <si>
    <t xml:space="preserve">UNDERBUDGET: less snow than anticipated 23
</t>
  </si>
  <si>
    <t>br45106</t>
  </si>
  <si>
    <t xml:space="preserve">Variance due to an unbudgeted repair to fencing along the property line. </t>
  </si>
  <si>
    <t>Courtney Haverkamp</t>
  </si>
  <si>
    <t xml:space="preserve">Variance due to FLS repairs needed YTD being less than anticipated budget. </t>
  </si>
  <si>
    <t xml:space="preserve">Variance due to new programming which was not budgeted. </t>
  </si>
  <si>
    <t>Variance due to tree trimming more than budgeted and unexpected sod/plant replacement.</t>
  </si>
  <si>
    <t>bt45364</t>
  </si>
  <si>
    <t>Replace (4) test cocks, rebuild the backflow and troubleshoot the control valves</t>
  </si>
  <si>
    <t>bt42532</t>
  </si>
  <si>
    <t xml:space="preserve">OVERBUDGET: 2022 cost posted 23 </t>
  </si>
  <si>
    <t>Reduce SOW to 9 months per year</t>
  </si>
  <si>
    <t xml:space="preserve">UNDERBUDGET: to date </t>
  </si>
  <si>
    <t xml:space="preserve">OVERBUDGET: vancacy not occiupued </t>
  </si>
  <si>
    <t>bt42474</t>
  </si>
  <si>
    <t>Roof repairs; Nothing uploaded by corporate</t>
  </si>
  <si>
    <t xml:space="preserve">OVERBUDGET: hvac unit repairs to vacant unit </t>
  </si>
  <si>
    <t xml:space="preserve">Variance due to lower than anticipated snow removal during first quarter of 2023. </t>
  </si>
  <si>
    <t>bt45297</t>
  </si>
  <si>
    <t>less than anticipated builidng maintenance repairs</t>
  </si>
  <si>
    <t>br44283</t>
  </si>
  <si>
    <t xml:space="preserve">Relcass money to reactive for tree trimming. </t>
  </si>
  <si>
    <t>bt42544</t>
  </si>
  <si>
    <t xml:space="preserve">POSITIVE VARIANCE: reclass prefomed </t>
  </si>
  <si>
    <t xml:space="preserve">Heavy water usage customer is no longer at park. High vacancy count at this time. </t>
  </si>
  <si>
    <t>br47074</t>
  </si>
  <si>
    <t>FLS service call for tamper on riser.</t>
  </si>
  <si>
    <t>bt45365</t>
  </si>
  <si>
    <t>bp40553</t>
  </si>
  <si>
    <t>Reclass 3,285 of cap cam roof inspection related repairs from 50320000 to 5321000.</t>
  </si>
  <si>
    <t>Roof - GL Code Mapping Issue</t>
  </si>
  <si>
    <t xml:space="preserve">OVERBUDGET: CAM electric not budgted for 23 </t>
  </si>
  <si>
    <t xml:space="preserve">Reclass from contract landscaping to cover overage. </t>
  </si>
  <si>
    <t xml:space="preserve">OVERBUDGET: unoccupied unit </t>
  </si>
  <si>
    <t xml:space="preserve">reclass surplus to reactive for tree trimming. </t>
  </si>
  <si>
    <t>bt42545</t>
  </si>
  <si>
    <t xml:space="preserve">OVERBUDGET: mobil enginner needed onsite due to emergancies or FLS alarms </t>
  </si>
  <si>
    <t xml:space="preserve">OVERBUDGET: needed asphult repairs </t>
  </si>
  <si>
    <t>Reclass: to 50355-000</t>
  </si>
  <si>
    <t>bp40560</t>
  </si>
  <si>
    <t xml:space="preserve">2023 budget included SMS projected cost for landscaping. Increased scope changes per the request of the tenants based on property needs. </t>
  </si>
  <si>
    <t xml:space="preserve">NEGATIVE VARIANCE: utility switched from quarterly blling to monthly billing </t>
  </si>
  <si>
    <t>Variance due to 5 year inspection not yet completed.</t>
  </si>
  <si>
    <t xml:space="preserve">OVERBUDGT: due to one time cost to audit subemeter system </t>
  </si>
  <si>
    <t>bp40572</t>
  </si>
  <si>
    <t>Positive variance for [CAM] Water &amp; Sewer expense due to 2 tenants moving out.  Less consumption.</t>
  </si>
  <si>
    <t xml:space="preserve">POSITIVE VARIANCE: TTs being billed electic back on pro rate share while EMS ensures submeters read usage correctly </t>
  </si>
  <si>
    <t xml:space="preserve">UNDERBUDGET: GSA TT moved oiut and cost under NB VACANT </t>
  </si>
  <si>
    <t>bt45037</t>
  </si>
  <si>
    <t>Invoice timing for pine straw.</t>
  </si>
  <si>
    <t xml:space="preserve">Corporate upload for water &amp; sewer understated. Per CASS cost is only 4% increase YOY - 4 year average </t>
  </si>
  <si>
    <t>bt41436</t>
  </si>
  <si>
    <t>Patining reds and yellows ahead of property tour</t>
  </si>
  <si>
    <t>bt41194</t>
  </si>
  <si>
    <t xml:space="preserve">Q1 ice and snow removal. Budget based on PY legacy vendor pricing. SMS exceeding budgeted contingency. </t>
  </si>
  <si>
    <t>Tori Seigel</t>
  </si>
  <si>
    <t>less than anticipated exterior light repairs needed</t>
  </si>
  <si>
    <t>bt45036</t>
  </si>
  <si>
    <t>less than anticipated asphalt/concrete repairs</t>
  </si>
  <si>
    <t>br47220</t>
  </si>
  <si>
    <t xml:space="preserve">Variance due to higher than anticipated direct bill gas usage. Tenants are billed based on submeters. </t>
  </si>
  <si>
    <t>Underground short on light pole.</t>
  </si>
  <si>
    <t>br47097</t>
  </si>
  <si>
    <t>FLS sprinkler deficiency repairs.</t>
  </si>
  <si>
    <t>Variance due to repairs completed to tenant submeters by EMS.</t>
  </si>
  <si>
    <t>bp40574</t>
  </si>
  <si>
    <t>Increase in [CAM] Gas expense due TT move-out of wasrehouse as of 01/2023.  Link took over gas meter.</t>
  </si>
  <si>
    <t>bt45016</t>
  </si>
  <si>
    <t>Contingency for repairs and maintenance.</t>
  </si>
  <si>
    <t>br44235</t>
  </si>
  <si>
    <t>June Utility Accrual to be reversed.  Actual bills are higher than budgeted due to pressure cleaning for exterior painting project.</t>
  </si>
  <si>
    <t>Sonia Pena</t>
  </si>
  <si>
    <t>Kelly Tarczy</t>
  </si>
  <si>
    <t>Stormwater invoice timing</t>
  </si>
  <si>
    <t xml:space="preserve">Variance due to water damage repairs and clean up required. </t>
  </si>
  <si>
    <t xml:space="preserve">Variance due to repairs to the property line fence required. </t>
  </si>
  <si>
    <t xml:space="preserve">Variance due to repairs required at a rear fire exit. </t>
  </si>
  <si>
    <t>Due to CAP improvements being moved to their appropriate gl. GL Code mapping Issue</t>
  </si>
  <si>
    <t xml:space="preserve">Variance due to exterior lighting repairs required. </t>
  </si>
  <si>
    <t>bt41440</t>
  </si>
  <si>
    <t>Increase due to change of vendor and addtional scope</t>
  </si>
  <si>
    <t>% year internal inspection due, unbudgeted</t>
  </si>
  <si>
    <t xml:space="preserve">Variance due to electric costs being less than anticipated. Tenants are billed on submeters. </t>
  </si>
  <si>
    <t xml:space="preserve">Variance due to gas costs being less than anticipated. Tenants are billed based on submeters. </t>
  </si>
  <si>
    <t xml:space="preserve">Variance due to snow removal costs  being less than anticipated in Q1. </t>
  </si>
  <si>
    <t>bt45132</t>
  </si>
  <si>
    <t xml:space="preserve">UNDERBUDGET: with SMS contract Q 1 not billed </t>
  </si>
  <si>
    <t>bp40564</t>
  </si>
  <si>
    <t xml:space="preserve">Sewer backup/blockage required emergency sewer jetting and cleaning. </t>
  </si>
  <si>
    <t>No contingency. Roof leak repairs</t>
  </si>
  <si>
    <t>Mark Jacobsen</t>
  </si>
  <si>
    <t>br46608</t>
  </si>
  <si>
    <t>Move-Out damages which will be offset by SD or referred to 3P Collections. Customers are as follows:
7221-D - Anh Q. Le (t0215769)
7221-K - Anh Q. Le (t0215729)
7221-J - Samuel Han (t0217671)</t>
  </si>
  <si>
    <t>Norma Lara</t>
  </si>
  <si>
    <t>br46124</t>
  </si>
  <si>
    <t>Over budget due to repair of (12) wall packs and (2) canopy lights that were out and replaced with LED lights.</t>
  </si>
  <si>
    <t>Taquetta Harris</t>
  </si>
  <si>
    <t>br47067</t>
  </si>
  <si>
    <t>Modify the John Bean Tech's ceiling grid where it lifted due to the roof overlay.</t>
  </si>
  <si>
    <t>bt45133</t>
  </si>
  <si>
    <t xml:space="preserve">NPOSITIVE VARIANVE: not all inspaction invoices recived </t>
  </si>
  <si>
    <t xml:space="preserve">UNDERBUDGET: WIith SMS Q1 not billed </t>
  </si>
  <si>
    <t>br45238</t>
  </si>
  <si>
    <t xml:space="preserve">Snowfall less then seasonal 3 year avaerage. </t>
  </si>
  <si>
    <t>Removeal rust stains on the buildings</t>
  </si>
  <si>
    <t xml:space="preserve">UNDERBUDGET: less usage than budgeted </t>
  </si>
  <si>
    <t>bt40417</t>
  </si>
  <si>
    <t xml:space="preserve">Over-budget due to snow load inspection on roof. </t>
  </si>
  <si>
    <t>Repair needed to replace photo cell.  Exterior LED light replacements budgeted for Sept.</t>
  </si>
  <si>
    <t xml:space="preserve">Due to FLS sprinkler head malfunction, sprinklers and fire suppression systems required more detailed survey to determine useful life and functionality. </t>
  </si>
  <si>
    <t>br40717</t>
  </si>
  <si>
    <t>:Unfavorable variance associated with additional services outside of monthly contract.</t>
  </si>
  <si>
    <t>bt45134</t>
  </si>
  <si>
    <t>br40716</t>
  </si>
  <si>
    <t>Over-budget: Unfavorable variance associated with additional services outside of monthly contract.</t>
  </si>
  <si>
    <t>bt45032</t>
  </si>
  <si>
    <t xml:space="preserve">Unit B remained vacant in Q2, which projected lease-up was anticipated for April 2023. </t>
  </si>
  <si>
    <t>Dustin Wampach</t>
  </si>
  <si>
    <t>br45107</t>
  </si>
  <si>
    <t xml:space="preserve">Variance due to roof repair costs being less than anticipated budget. </t>
  </si>
  <si>
    <t>Variance due to timing of inspections.</t>
  </si>
  <si>
    <t>Fire pump valve replacements ($7K) reclassed in March 2023 to CAP CAM code.</t>
  </si>
  <si>
    <t xml:space="preserve">Variance due to lower than anticipated snowfall in Q1. </t>
  </si>
  <si>
    <t>br47060</t>
  </si>
  <si>
    <t>Actual water averages $412 per month.  $1,562 per month budgeted.  GA has received over normal rain in 2023.</t>
  </si>
  <si>
    <t>Reclass NB expense to DA expense code</t>
  </si>
  <si>
    <t>br45103</t>
  </si>
  <si>
    <t xml:space="preserve">Variance due to higher than anticipated costs incurred. Property is now occupied. </t>
  </si>
  <si>
    <t>bt45137</t>
  </si>
  <si>
    <t xml:space="preserve">NEGATIVE VARIANCE: LIM Fees </t>
  </si>
  <si>
    <t xml:space="preserve">Variance due to repairs required upon tenant move out. Tenant will be billed for costs incurred. </t>
  </si>
  <si>
    <t>Contingency allowance for trip hazards, expected in Q3</t>
  </si>
  <si>
    <t>No PM direct charges to date</t>
  </si>
  <si>
    <t xml:space="preserve">Variance due to HVAC inspection required upon tenant move out. </t>
  </si>
  <si>
    <t xml:space="preserve">Variance due to higher than anticipated  costs. Property is now occupied and tenant is responsible for costs since occupancy. </t>
  </si>
  <si>
    <t xml:space="preserve">Variance due to fire life safety repairs required. </t>
  </si>
  <si>
    <t>RECLASS: submeters bills to NB vacancy and NB for GSA</t>
  </si>
  <si>
    <t xml:space="preserve">Variance due to higher water usage than anticipated budget. </t>
  </si>
  <si>
    <t xml:space="preserve">Variance due to prior year costs incurred, vendor provided invoices late. </t>
  </si>
  <si>
    <t xml:space="preserve">POSITIVE VARIANCE: not all GSA cleaning invoaices recived  </t>
  </si>
  <si>
    <t>Variance due to lower than anticipated snowfall in Q2.</t>
  </si>
  <si>
    <t xml:space="preserve">Variance due to water being posted to CAM account. </t>
  </si>
  <si>
    <t>Reclass to combine security and contract-security</t>
  </si>
  <si>
    <t>br40119</t>
  </si>
  <si>
    <t xml:space="preserve">Variance due to higher water usage than anticipated. </t>
  </si>
  <si>
    <t>Large snow events more than expected</t>
  </si>
  <si>
    <t>br47390</t>
  </si>
  <si>
    <t xml:space="preserve">Variance due to roof repairs required per last roof inspection. </t>
  </si>
  <si>
    <t xml:space="preserve">Over budget due to leak investigation for fire meter. </t>
  </si>
  <si>
    <t xml:space="preserve">Variance due to lower than anticipated snowfalls in Q1 and Q2. </t>
  </si>
  <si>
    <t>Non-controllable GL</t>
  </si>
  <si>
    <t>Changed vendor to  Allied Universal, and scope, reduced personnel and time. Expect to come in under budget EOY.</t>
  </si>
  <si>
    <t>br46127</t>
  </si>
  <si>
    <t xml:space="preserve">Roof inspections ae occuring in July.  Repairs will most likely be needed.  </t>
  </si>
  <si>
    <t xml:space="preserve">Pm bidding pressure washing.  </t>
  </si>
  <si>
    <t>bt41146</t>
  </si>
  <si>
    <t>Unbudgeted fence repair do to vandalism.</t>
  </si>
  <si>
    <t>br45110</t>
  </si>
  <si>
    <t xml:space="preserve">Variance due to quarterly condo association fees incurred outside of budgeted months. </t>
  </si>
  <si>
    <t xml:space="preserve">Usage and consumption greater than average, corporate upload understated.  </t>
  </si>
  <si>
    <t>Less snowand ice than anticipated</t>
  </si>
  <si>
    <t>bt41057</t>
  </si>
  <si>
    <t>bp40554</t>
  </si>
  <si>
    <t>Replace damaged fence.  Unkown who damaged.</t>
  </si>
  <si>
    <t>Replace borken window suite 125.</t>
  </si>
  <si>
    <t>NEGATIVE VARIANE: reclass to DB for enegy IQ program</t>
  </si>
  <si>
    <t>br44375</t>
  </si>
  <si>
    <t xml:space="preserve">New aquisition - Services were completed in June. Waiting for vendor to submit invoice. </t>
  </si>
  <si>
    <t>Brianna Butler</t>
  </si>
  <si>
    <t>Roof inspections occuring.  Related repairs should be needed.</t>
  </si>
  <si>
    <t>br44241</t>
  </si>
  <si>
    <t>Originally budgeted under 50355-000 CAM General Building Maintenance, but invoices coded to 50255-000. We should be within budget overall between both accounts.</t>
  </si>
  <si>
    <t>Timing issue with accruals that need to work itself out</t>
  </si>
  <si>
    <t>br46119</t>
  </si>
  <si>
    <t>Reclass Century invoice 13042377 for $6,550 to 50366-000 for FLS. Work was to investigate fire pump power failures and replacement of control pressure switches on jockey and fire pump.</t>
  </si>
  <si>
    <t>Originally budgeted in  April.  Over budget due to additional work needed.</t>
  </si>
  <si>
    <t>bt45211</t>
  </si>
  <si>
    <t>Negative variance due to budgeted numbers based on average actuals per year and starting new monthly contract. Removed snow on roof</t>
  </si>
  <si>
    <t>br45108</t>
  </si>
  <si>
    <t xml:space="preserve">Variance due to tree removal work and stormwater remediation efforts required. </t>
  </si>
  <si>
    <t xml:space="preserve">Pine straw installation should occur in July.  PM bidding tre pruning.  </t>
  </si>
  <si>
    <t>Reclassed [CAM} Contract - Cleaning Services for vacancy units to NB Vacancy Repair &amp; Maintenance.</t>
  </si>
  <si>
    <t>bt45010</t>
  </si>
  <si>
    <t>bt41143</t>
  </si>
  <si>
    <t>br45140</t>
  </si>
  <si>
    <t>Less snow than anticipated</t>
  </si>
  <si>
    <t>Actual bill lowerd than budgeted, reduce hours.</t>
  </si>
  <si>
    <t>Project schedule next Q.</t>
  </si>
  <si>
    <t>bt45090</t>
  </si>
  <si>
    <t>bt42603</t>
  </si>
  <si>
    <t>bt45099</t>
  </si>
  <si>
    <t>bt45096</t>
  </si>
  <si>
    <t>bt45085</t>
  </si>
  <si>
    <t>bt41169</t>
  </si>
  <si>
    <t>Budgeted asphalt crack fill and re-stripping.  PM to bid.</t>
  </si>
  <si>
    <t>bt41070</t>
  </si>
  <si>
    <t>bt42602</t>
  </si>
  <si>
    <t>bt42601</t>
  </si>
  <si>
    <t>bt45026</t>
  </si>
  <si>
    <t>bt42075</t>
  </si>
  <si>
    <t xml:space="preserve">Snowfall less then seasonal 3  year avaerage. </t>
  </si>
  <si>
    <t>Over budget due to peak time for customer occupying space, increasing water usage.</t>
  </si>
  <si>
    <t>bt45097</t>
  </si>
  <si>
    <t>bt45101</t>
  </si>
  <si>
    <t>bt40591</t>
  </si>
  <si>
    <t>bt40608</t>
  </si>
  <si>
    <t>Unknown - corporate upload</t>
  </si>
  <si>
    <t>br40669</t>
  </si>
  <si>
    <t xml:space="preserve">UNDER-BUDGET: Favorable variance associated with timing of invoice, July invoices haven't posted due to delayed receipt. </t>
  </si>
  <si>
    <t>bt42575</t>
  </si>
  <si>
    <t>br40658</t>
  </si>
  <si>
    <t xml:space="preserve">UNDER-BUDGET: Favorable variance due to timing of invoicing for landscaping repairs. </t>
  </si>
  <si>
    <t>bt41106</t>
  </si>
  <si>
    <t>bt41067</t>
  </si>
  <si>
    <t>bt45100</t>
  </si>
  <si>
    <t>br41339</t>
  </si>
  <si>
    <t>UNDER-BUDGET: Favorable variance associated with timing of invoice, July invoices haven't posted due to delayed receipt.</t>
  </si>
  <si>
    <t>bt45172</t>
  </si>
  <si>
    <t>bt45173</t>
  </si>
  <si>
    <t>bt40601</t>
  </si>
  <si>
    <t>bt45169</t>
  </si>
  <si>
    <t>bt45171</t>
  </si>
  <si>
    <t>bt42077</t>
  </si>
  <si>
    <t>bt42083</t>
  </si>
  <si>
    <t>br40609</t>
  </si>
  <si>
    <t>bt45236</t>
  </si>
  <si>
    <t>br44299</t>
  </si>
  <si>
    <t>br40713</t>
  </si>
  <si>
    <t>Budget amount of $10,300 through Q2, is wrong.  Not pulling correctly.</t>
  </si>
  <si>
    <t>br45239</t>
  </si>
  <si>
    <t>bt41243</t>
  </si>
  <si>
    <t>Positive variance due to decrease in water/sewer usage as a result of former customer, Taomore, being evicted from suite 100.</t>
  </si>
  <si>
    <t xml:space="preserve">Variance due to FLS repairs being less than anticipated budget. </t>
  </si>
  <si>
    <t>br40711</t>
  </si>
  <si>
    <t>$6050 doesn't tie to budget, not sure where it's pulling.</t>
  </si>
  <si>
    <t>br44295</t>
  </si>
  <si>
    <t>Variance due to costs incurred outside of budgeted month.</t>
  </si>
  <si>
    <t xml:space="preserve">Variance due to lower than anticipated snowfall in Q1 and Q2. </t>
  </si>
  <si>
    <t>br44239</t>
  </si>
  <si>
    <t xml:space="preserve">Roof maintenance and repairs completed. Actuals are overbudget comparing to budget except for May. </t>
  </si>
  <si>
    <t>Drina Kuljis</t>
  </si>
  <si>
    <t>bt42567</t>
  </si>
  <si>
    <t>Variance due to electricial costs incurred, which were not budgeted.</t>
  </si>
  <si>
    <t>br44236</t>
  </si>
  <si>
    <t>bt42551</t>
  </si>
  <si>
    <t>CAM Water and Sewer lower than anticipated primarily due to the late reversal of December 2022 water accruals.</t>
  </si>
  <si>
    <t>bt41089</t>
  </si>
  <si>
    <t>Snowfall and ice less than 3 year historical average resulting in positive variance.</t>
  </si>
  <si>
    <t>br45102</t>
  </si>
  <si>
    <t xml:space="preserve">Variance due to stormwater remediation required. </t>
  </si>
  <si>
    <t>bp40584</t>
  </si>
  <si>
    <t>bp40586</t>
  </si>
  <si>
    <t xml:space="preserve">Variance due to direct bill repairs required. </t>
  </si>
  <si>
    <t xml:space="preserve">Variance due to railing and step repairs required outside of Amware. </t>
  </si>
  <si>
    <t xml:space="preserve">Variance due to change in service provider; costs are less than anticipated budget. </t>
  </si>
  <si>
    <t>Invoice charged from 12/2022 unexpected tree removal. Additional unanticipated work included sprinkler main line &amp; valve repairs.</t>
  </si>
  <si>
    <t>br40261</t>
  </si>
  <si>
    <t>Repairs were completed in 2022 for the annual sprinkler inspection and unanticipated after hours call for a leaking vault.</t>
  </si>
  <si>
    <t>Allison Wilson</t>
  </si>
  <si>
    <t>br41352</t>
  </si>
  <si>
    <t>Over budget due to increase in tenant's occupancy during Q2.</t>
  </si>
  <si>
    <t>Required vacancy repairs due to TT move-out</t>
  </si>
  <si>
    <t>br47342</t>
  </si>
  <si>
    <t>Variance is due to billable to United Foods who is participating in the Energy IQ Pilot. This was not budgeted.</t>
  </si>
  <si>
    <t>Kristina Sanchez</t>
  </si>
  <si>
    <t>br47219</t>
  </si>
  <si>
    <t xml:space="preserve">Variance due to landscaping repairs being lower than anticipated budget. </t>
  </si>
  <si>
    <t>Mandatory repair due to main line stoppage causing toilets to be stopped up.</t>
  </si>
  <si>
    <t>Unbudgeted repairs to exterior walls and soffit due to post close obligations.</t>
  </si>
  <si>
    <t xml:space="preserve">Variance due to lower than anticipated gas usage. </t>
  </si>
  <si>
    <t>br47276</t>
  </si>
  <si>
    <t xml:space="preserve">Variance due to roof repairs required. </t>
  </si>
  <si>
    <t xml:space="preserve">Variance due to lower than anticipated costs for FLS repairs YTD. </t>
  </si>
  <si>
    <t>Yet to be invoiced for 5/2023 - 6/2023</t>
  </si>
  <si>
    <t>br46455</t>
  </si>
  <si>
    <t xml:space="preserve">05/23 $4100 - Split window repair costs with TT to maintain positive relationship. </t>
  </si>
  <si>
    <t>Graciela Martinez</t>
  </si>
  <si>
    <t>br45104</t>
  </si>
  <si>
    <t xml:space="preserve">Variance due to stormwater remediation required and tree removal required. </t>
  </si>
  <si>
    <t xml:space="preserve">Variance due to change in service provider; costs are higher than anticipated budget. </t>
  </si>
  <si>
    <t xml:space="preserve">Variance due to pothole repairs required. </t>
  </si>
  <si>
    <t>br44246</t>
  </si>
  <si>
    <t xml:space="preserve">Accruals will be reversed in July, Underbudget GL </t>
  </si>
  <si>
    <t>br46751</t>
  </si>
  <si>
    <t>SMS WO #  B10164347- in CAP to CAM GL and reversal under this GL has not yest posted</t>
  </si>
  <si>
    <t xml:space="preserve">Variance due to roof repair costs incurred YTD  being less than anticipated budget. </t>
  </si>
  <si>
    <t>br78103</t>
  </si>
  <si>
    <t xml:space="preserve">Variance due to door clutch repair required for the elevator. </t>
  </si>
  <si>
    <t>Striping was budgeted in the Spring, but will be completed with the CAPEX job for asphalt.</t>
  </si>
  <si>
    <t>03/23: $1K - 2020 invoice from tree vendor. | 04/23 : $1,700 over budget in tree maintenance | 06/23 $2K in Tree branch removals | 02/23 $2K unbudgeted mulch installation</t>
  </si>
  <si>
    <t>br44250</t>
  </si>
  <si>
    <t xml:space="preserve">Overbudget Electrical bills for vacancies </t>
  </si>
  <si>
    <t>bt42426</t>
  </si>
  <si>
    <t>Over budget due to enhanced scope to include new landscape design and unbudgeted tree removal.</t>
  </si>
  <si>
    <t xml:space="preserve">Accruals will be reversed in July. </t>
  </si>
  <si>
    <t>Slighty overbudget in May</t>
  </si>
  <si>
    <t>br46454</t>
  </si>
  <si>
    <t>04/23: $3300 over tree trimming budget, 03/23: $3,700 in reactive tree work (fallen branch removals), $6000 in repairs to existing irrigation</t>
  </si>
  <si>
    <t xml:space="preserve">
01/23 - 04/23 : Requested additional landscape services through SMS due to SMS reduced service period in Q1-Q2. Each additional service was $636.41, and requested 2 additional services per month.</t>
  </si>
  <si>
    <t>Accruals will be reversed in the month of July.</t>
  </si>
  <si>
    <t>br40695</t>
  </si>
  <si>
    <t>Mandatory repairs due to TT move-out.  Repair of gate hit by truck, repair of warehouse grate).</t>
  </si>
  <si>
    <t>04/23 $2400 replacement of an exterior parking lot pole light.</t>
  </si>
  <si>
    <t>br44296</t>
  </si>
  <si>
    <t xml:space="preserve">Last year had high PSL repairs and maint, heavy rains may have helped to clear out sewer laterals. </t>
  </si>
  <si>
    <t>bt40419</t>
  </si>
  <si>
    <t>UNDER-BUDGET: Less snow removal than expected.</t>
  </si>
  <si>
    <t>br40371</t>
  </si>
  <si>
    <t>Q1 ice storm emergency need to treat property. More icemelt needed than anticipated</t>
  </si>
  <si>
    <t>bt46236</t>
  </si>
  <si>
    <t>bt41078</t>
  </si>
  <si>
    <t>bt40410</t>
  </si>
  <si>
    <t>bt45131</t>
  </si>
  <si>
    <t>bt40418</t>
  </si>
  <si>
    <t>bt41075</t>
  </si>
  <si>
    <t>bt42503</t>
  </si>
  <si>
    <t>br46453</t>
  </si>
  <si>
    <t>05/23 $5700 in repairs to existing irrigation</t>
  </si>
  <si>
    <t>bp40524</t>
  </si>
  <si>
    <t>inspection and repair for vacancy hvac and doors</t>
  </si>
  <si>
    <t>$3500 Credit is insurance check for 11/2022 claim event. received and posted on 01/23</t>
  </si>
  <si>
    <t>tming variance of invoices</t>
  </si>
  <si>
    <t xml:space="preserve">Temporary Variance. Over accrued 12/2022 estimate. Actual payables is under threshold. </t>
  </si>
  <si>
    <t>br41450</t>
  </si>
  <si>
    <t>TT DB for request to change locks at all doors.  This charge was unforseen.</t>
  </si>
  <si>
    <t>timing variance of invoicing of bills from utilties</t>
  </si>
  <si>
    <t>bt40421</t>
  </si>
  <si>
    <t xml:space="preserve">OVER BUDGET: Roof repairs more than expected. </t>
  </si>
  <si>
    <t>bt40408</t>
  </si>
  <si>
    <t>br46529</t>
  </si>
  <si>
    <t>Temporary Variance. Actual payables is under threshold: approx $500.00 YTD</t>
  </si>
  <si>
    <t>2020-2021 budget unavailable.   New TT, actual expenses not availab.e</t>
  </si>
  <si>
    <t>br47356</t>
  </si>
  <si>
    <t>Roof repairs of 10K exceeded budget contingencies to date</t>
  </si>
  <si>
    <t>Lisa Tyree</t>
  </si>
  <si>
    <t>have not needed utilize snow removal services during Q1-Q2</t>
  </si>
  <si>
    <t>expected asphalt work to commence Q3</t>
  </si>
  <si>
    <t>bt40420</t>
  </si>
  <si>
    <t xml:space="preserve">UNDER-BUDGET: Roof repairs less than expected. </t>
  </si>
  <si>
    <t>budgeted paint hydrants, bollards and PIV capture in FLS accout CAM Contract which will need to reclass to CAM FLS repairs</t>
  </si>
  <si>
    <t>br42233</t>
  </si>
  <si>
    <t>Over Budget -Curb repairs and exterior drain repair</t>
  </si>
  <si>
    <t>Regina Antoine</t>
  </si>
  <si>
    <t>will reclass FD deficiency requirements from CAM FLS to CAM FLS repairs</t>
  </si>
  <si>
    <t>br44269</t>
  </si>
  <si>
    <t>Budgeted for 5 year average but received no snow fall in 2023.</t>
  </si>
  <si>
    <t>Envasive species treatment (Moles)</t>
  </si>
  <si>
    <t>Deficiency repairs invoices were captured here. Will reclaoses to CAM FLS Repairs account to offset</t>
  </si>
  <si>
    <t>br41321</t>
  </si>
  <si>
    <t>br41316</t>
  </si>
  <si>
    <t>br41315</t>
  </si>
  <si>
    <t>br41314</t>
  </si>
  <si>
    <t>br41322</t>
  </si>
  <si>
    <t>br47110</t>
  </si>
  <si>
    <t xml:space="preserve">Researching cause of increase in billings.  No new tenants or other changes since increase began.  </t>
  </si>
  <si>
    <t>br44107</t>
  </si>
  <si>
    <t>Roof repair to address leaks</t>
  </si>
  <si>
    <t>Roof leaks and maintennce repairs</t>
  </si>
  <si>
    <t>non VSP job related repair/maintenance on vacant spaces</t>
  </si>
  <si>
    <t>br40361</t>
  </si>
  <si>
    <t>Reclass will be required between CAM and DB accounts</t>
  </si>
  <si>
    <t>Philip Skowronski</t>
  </si>
  <si>
    <t>concrete repairs to address slip and fall areas</t>
  </si>
  <si>
    <t>br47098</t>
  </si>
  <si>
    <t>OVER BUDGET: Exterior lighting not included in budget.</t>
  </si>
  <si>
    <t>br47371</t>
  </si>
  <si>
    <t>5Year inspection $7K exceeded budget contingencies to date</t>
  </si>
  <si>
    <t>we are seeing favorable water usage compared to Budgeted cost</t>
  </si>
  <si>
    <t>br46569</t>
  </si>
  <si>
    <t>Reactive tree trimming due to storms which knocked down tree branches and caused safety concerns</t>
  </si>
  <si>
    <t>Christian Rubio</t>
  </si>
  <si>
    <t>bp40525</t>
  </si>
  <si>
    <t>Budget missing from this PID for 2023</t>
  </si>
  <si>
    <t>OVER BUDGET: Estimated consumption was higher than budget anticipated.</t>
  </si>
  <si>
    <t>UNDER BUDGET: Project not completed due to timing delay.</t>
  </si>
  <si>
    <t>Needed alarm panel repairs and re-testing were required from the FLS inspection.</t>
  </si>
  <si>
    <t xml:space="preserve">Power line concerns in Q1 warranted emergency high voltage repairs. </t>
  </si>
  <si>
    <t>br47368</t>
  </si>
  <si>
    <t>Reactive landscaping has not met contingencies to date.</t>
  </si>
  <si>
    <t>br46831</t>
  </si>
  <si>
    <t>Roof is in need of replacement and has had several more leaks than anticipated. Replaced requested in Q1/24</t>
  </si>
  <si>
    <t>br47070</t>
  </si>
  <si>
    <t>OVER BUDGET: Budget underestimated consumption.</t>
  </si>
  <si>
    <t>br46181</t>
  </si>
  <si>
    <t>Over Budget -Exterior fence repairs due to vandalism and old parts not operating the gate needing to be replaced</t>
  </si>
  <si>
    <t>br41318</t>
  </si>
  <si>
    <t>Missing actuals for May 2023 and accruals for June 2023. Also, NM Water Co installed new meter. Can expect an increase in future months.</t>
  </si>
  <si>
    <t>RECLASS: Budgeted numbers put under Roof Repairs and actuals were put under Roof Contract</t>
  </si>
  <si>
    <t>br47093</t>
  </si>
  <si>
    <t>OVER BUDGET: Unbudgeted awning repair.</t>
  </si>
  <si>
    <t>br47367</t>
  </si>
  <si>
    <t>$2.4K plumbing exceeded budget contingencies to date</t>
  </si>
  <si>
    <t>PM did not budget for NB Water/Sewar Vacancy</t>
  </si>
  <si>
    <t>Over Budget -Fence repairs</t>
  </si>
  <si>
    <t>After going back and forth with legal and the security vendor, we received approval to use a GC and have the GC sub out the security work. Security officially began at all Trademark buildings on May 4th, 2023.</t>
  </si>
  <si>
    <t>Irrigation leaks discovered in December landscape walk.  Irrigation audit had not been conducted recently at the time.</t>
  </si>
  <si>
    <t>Over Budget -removed two planter boxes and applied asphalt at rear of building</t>
  </si>
  <si>
    <t>projects pushed to Q3</t>
  </si>
  <si>
    <t>br42234</t>
  </si>
  <si>
    <t>Reclass -Water and sewer is split between 3 buidings 1227 1215 and 1307 striker.  Alreasy sent to reclass and allocate the correct % to each building.</t>
  </si>
  <si>
    <t>br41300</t>
  </si>
  <si>
    <t>Major irrigation repairs completed late February 2023.</t>
  </si>
  <si>
    <t>br41303</t>
  </si>
  <si>
    <t>Gas rates almost trippled compared to 2022 rates.</t>
  </si>
  <si>
    <t>No contingency. Sewer line failed at building 1. pending final invoice</t>
  </si>
  <si>
    <t xml:space="preserve">Under Budget -Less roof repairs than anticiapted </t>
  </si>
  <si>
    <t>No continegncy. HVAC repairs for FSG lease ARB td212321</t>
  </si>
  <si>
    <t xml:space="preserve">Excessive roof repairs during heavy rain season. </t>
  </si>
  <si>
    <t>No continegncy. Repairs for FSG lease ARB td212321</t>
  </si>
  <si>
    <t>br47195</t>
  </si>
  <si>
    <t>10/21/22-10/27/22 Fire Watch reclassed to 50105-000 (CAM-Security).</t>
  </si>
  <si>
    <t>Yvette Robinson</t>
  </si>
  <si>
    <t>br42258</t>
  </si>
  <si>
    <t>Over Budget - Replaced mandoor MO approval for A1 Chemney</t>
  </si>
  <si>
    <t>Post depreciation cap improvements were moved to this GL</t>
  </si>
  <si>
    <t>$2,480 should be distributed across all PID as per IR Ctrl 901775</t>
  </si>
  <si>
    <t>Over Budget -Roof leak  repairs</t>
  </si>
  <si>
    <t>br42251</t>
  </si>
  <si>
    <t>Over Budget -roof leak repairs and skylight replaced</t>
  </si>
  <si>
    <t xml:space="preserve">$2,070 cap improvement </t>
  </si>
  <si>
    <t>Contingency repairs from annual FLS testing were more than I anticipated.</t>
  </si>
  <si>
    <t>br45324</t>
  </si>
  <si>
    <t>unknown accruals pulling wach month into negatives</t>
  </si>
  <si>
    <t xml:space="preserve"> Accrual is higher than necessary. Current accrual is double the last paid bill.</t>
  </si>
  <si>
    <t>Overbudget due to preventative maintenance for RMI #277422. This large $6,300 amount was coded to the cap-cam account of (11120-070).</t>
  </si>
  <si>
    <t>br44132</t>
  </si>
  <si>
    <t>security guard charges due to uptick in crime</t>
  </si>
  <si>
    <t>br46821</t>
  </si>
  <si>
    <t>Budget is missing for Contract Roof Maintenance GL, was only $100 for 2023</t>
  </si>
  <si>
    <t>Bark scheduled for earlier in the year is now scheuled for July</t>
  </si>
  <si>
    <t>Unbudgeted vacancy in 2023. Southern Hobby moved out of #101 on 2/28/23. NB Electric and Gas began after the customer moved out.</t>
  </si>
  <si>
    <t>CAM electric charges are now being captured here instead of DA electric per prior instructions</t>
  </si>
  <si>
    <t>Southern Hobby moved out of #101 on 2/28/23. This includes the rekey and items the LL agreed to cover as NB and not DB.</t>
  </si>
  <si>
    <t xml:space="preserve">Shovel and De-Ice sidewalk in 2/2023 and under paid snow invoice. </t>
  </si>
  <si>
    <t>br46826</t>
  </si>
  <si>
    <t>DA janitorial expenses will be reclassed here</t>
  </si>
  <si>
    <t>bt41295</t>
  </si>
  <si>
    <t xml:space="preserve">Excessive snow fall 1st quarter. </t>
  </si>
  <si>
    <t>br44109</t>
  </si>
  <si>
    <t>Equipment failure for vacancy unit that became occupied requiring repairs</t>
  </si>
  <si>
    <t>Claudia Lepulu</t>
  </si>
  <si>
    <t>12/22 $3500 reactive irrigation repairs | 04/23 $1500 irrigation repairs to existing landscape</t>
  </si>
  <si>
    <t>Up to this point, roof repairs are less than anticipated for 2023.</t>
  </si>
  <si>
    <t>02/23 and 04/23 HVAC PM @ 1923 and 1943 | 03/23 $1K in window repairs - non-storm water intrusion | 04/23 $800 in vacant space repairs: lights out in restrooms</t>
  </si>
  <si>
    <t>br40881</t>
  </si>
  <si>
    <t>Negative variance associated with unplanned drain and piping issues</t>
  </si>
  <si>
    <t>reclass for invoices that should be accounted for in CAM Electric</t>
  </si>
  <si>
    <t>increaase in illegal dumping , trash removal</t>
  </si>
  <si>
    <t>Negative variance associated with snow removal costs due to record-high snowfalls during the 2022-2023 season.</t>
  </si>
  <si>
    <t>br46366</t>
  </si>
  <si>
    <t>Vacant RUD inspection</t>
  </si>
  <si>
    <t>Ruby Espinoza</t>
  </si>
  <si>
    <t>Positive variance due to new landscape contract become less than previous</t>
  </si>
  <si>
    <t>br47091</t>
  </si>
  <si>
    <t>OVER BUDGET: FLS Inspection repairs exceeded budgeted amount.</t>
  </si>
  <si>
    <t>Pending 06.2023 costs</t>
  </si>
  <si>
    <t>UNDER BUDGET: Budget based on 2022 actuals, consumption less than anticipated.</t>
  </si>
  <si>
    <t>br47090</t>
  </si>
  <si>
    <t>Opex accruals from 12/22 reclassed in 2023 to job cost code per 2023 CAT Storm Process.</t>
  </si>
  <si>
    <t>br46357</t>
  </si>
  <si>
    <t>Variance due to irrigation audit and repairs</t>
  </si>
  <si>
    <t>bt45282</t>
  </si>
  <si>
    <t>Overbudget, water actuals higher than anticipated.</t>
  </si>
  <si>
    <t>Overbudget due to higher than anticipated irrigation repairs of $3900.</t>
  </si>
  <si>
    <t>Move out repairs reconciled at expiration.</t>
  </si>
  <si>
    <t>br46365</t>
  </si>
  <si>
    <t>Variance due to Post Depreciation reclass to GL 11120-070</t>
  </si>
  <si>
    <t>br46456</t>
  </si>
  <si>
    <t xml:space="preserve">$3,000 : 12/2022 roof repairs reclassed into job codes due to CAT Storm damage process. </t>
  </si>
  <si>
    <t>br46527</t>
  </si>
  <si>
    <t xml:space="preserve">$3700 in Feb 2023 for Annual Roof R&amp;M </t>
  </si>
  <si>
    <t>br46443</t>
  </si>
  <si>
    <t>Multiple roof leaks reported after storm.</t>
  </si>
  <si>
    <t>br46526</t>
  </si>
  <si>
    <t>$2,400 debris removal service by SMS Vendor 04/2023</t>
  </si>
  <si>
    <t>bt41034</t>
  </si>
  <si>
    <t>Over budget due to accrual payscan invoice of $2745.25</t>
  </si>
  <si>
    <t>bt42374</t>
  </si>
  <si>
    <t>Overbudget due to powerwashing front walkways and canopies of property for $3600</t>
  </si>
  <si>
    <t>Overbudget due to Assoc fees cost higher than anticipated.</t>
  </si>
  <si>
    <t>br46528</t>
  </si>
  <si>
    <t xml:space="preserve">Jan and March 2023: SMS's preferred vendor charged $1100 and $2400 for haul away services. </t>
  </si>
  <si>
    <t>More repairs needed than anticipated.</t>
  </si>
  <si>
    <t>01/23 - 04/20: SMS landscape vendor was providing only 2 monthly services instead of 4. Additional costs are additional landscape services to maintain property.</t>
  </si>
  <si>
    <t xml:space="preserve">$8K for mulch deferred and will be completed in Q3. </t>
  </si>
  <si>
    <t>Irrigation repairs and mulch were not budgeted for as contingencies. Scope change with Apelinc.</t>
  </si>
  <si>
    <t>br44234</t>
  </si>
  <si>
    <t>Striping to be scheduled in Q3</t>
  </si>
  <si>
    <t>bt45281</t>
  </si>
  <si>
    <t>Overbudget due to pressure washing costs of $1500 and $2000 higher than anticipated.</t>
  </si>
  <si>
    <t>psb budget.  No actuals to date</t>
  </si>
  <si>
    <t>br45335</t>
  </si>
  <si>
    <t>Unbudgeted FLS repair to replace the fire alarm control.</t>
  </si>
  <si>
    <t>br45325</t>
  </si>
  <si>
    <t>br45232</t>
  </si>
  <si>
    <t xml:space="preserve">02/23 Early Termination: Gissing Fremont suite 6815. Unexpected Vacancy utility expenses.  </t>
  </si>
  <si>
    <t>SMS not live at property.  Contract engineer assists with maintenance.</t>
  </si>
  <si>
    <t>bt42615</t>
  </si>
  <si>
    <t>Overbudget due to backflow switches repair needed of $3800.</t>
  </si>
  <si>
    <t>Contract details are being assembled to authorize work</t>
  </si>
  <si>
    <t>br44226</t>
  </si>
  <si>
    <t>5 year sprinkler inspection unbudgeted</t>
  </si>
  <si>
    <t>Repairs removed from account for 2022</t>
  </si>
  <si>
    <t>Less than expected repairs needed at this time.</t>
  </si>
  <si>
    <t>Reduced water due to removal of plants from winter freeze.  New plants will be installed in Q3 and variance will partially offset.  Also need to evaluate if some of expense should be coded to br44226 or vacancy</t>
  </si>
  <si>
    <t>Under budget - only $760 in repairs as of 06/23</t>
  </si>
  <si>
    <t>br46594</t>
  </si>
  <si>
    <t>Variance due to 2023 Annual PM and GL code mapping for correct accounts between budget time and actuals.</t>
  </si>
  <si>
    <t>Annual - 2023 FDNY HVAC Permit</t>
  </si>
  <si>
    <t>br44326</t>
  </si>
  <si>
    <t>PID was not budgeted for vacant accounts.</t>
  </si>
  <si>
    <t>Expense due to move-out of previous TT.  Reclassed $2,425 due to new TT move-in 04/01/2023.</t>
  </si>
  <si>
    <t>Under budget - 2023 budget was created with suite 6815 included as CAM</t>
  </si>
  <si>
    <t>Tree Maintenance work (budget $6500) deferred to Q3</t>
  </si>
  <si>
    <t>Unbudgeted repair to awning at storefront that was leaking in front of #108. Work completed through SMS. WO #: B9910529.</t>
  </si>
  <si>
    <t>Positive variance due to new TT move-in.  TT charged for pro rata share of electrical consumption.</t>
  </si>
  <si>
    <t>Credit balance of $2,207 (Reversal of J-5543038) in January should be reclassed out of the GL. This amount belongs to a sold property (br44272) - same GL, different property.</t>
  </si>
  <si>
    <t>PM Roof Repairs NTE $8.6k were approved under CAM Roof Repairs GL (50321-000) and were completed 5/30/2023 which is likely to post to the CAP-CAM GL code (11020-070) based on amount and this account has been impacting the CAM Contract Roof GL (50320-000).</t>
  </si>
  <si>
    <t>Over Budget- $3999 Pole light conjunction repairs</t>
  </si>
  <si>
    <t>Unbudgeted FLS repair to replace the fire panel. Coded to the cap cam account.</t>
  </si>
  <si>
    <t>Cleaning and HVAC repairs greater than anticipated.</t>
  </si>
  <si>
    <t>Unanticipated water intrusion repairs throughout the park. Mold testing for Moe Razipour. 
Inflated by Post Depreciation JE 3/1/23</t>
  </si>
  <si>
    <t>bt42407</t>
  </si>
  <si>
    <t>Under Budget- R&amp;M costs lower than anticipated.</t>
  </si>
  <si>
    <t>Annual backflow testing for irrigation in May ($65/backflow). Annual hydro flushing for storm drains was budgeted in June for $2,850.00. Reached out to vendor, Waters Vacuum, on 7/12/23  to get us on the schedule, along with br45328 (740 Freeport)</t>
  </si>
  <si>
    <t>br42125</t>
  </si>
  <si>
    <t>Snowfall less than 3 year historical average</t>
  </si>
  <si>
    <t>Onielia Polanco</t>
  </si>
  <si>
    <t>bt42070</t>
  </si>
  <si>
    <t xml:space="preserve">Under Budget- R&amp;M funds not fully utilized ytd. </t>
  </si>
  <si>
    <t>bt42584</t>
  </si>
  <si>
    <t>Negative variance due to accrual for May period services that is reversed in June.</t>
  </si>
  <si>
    <t>Negative variance due to direct bill to YRC for plumbing repair charges due to a leaking pipe that services their space.</t>
  </si>
  <si>
    <t>Negative variance due to admin fee for easement related to Douglas Hills development.</t>
  </si>
  <si>
    <t>Positive variance due to costs for annual inspection and any deficiency repairs not being due in current period but GL being straight-lined for year.</t>
  </si>
  <si>
    <t>Timing variance due to delay in scheduling for pond maintenance.</t>
  </si>
  <si>
    <t>br41351</t>
  </si>
  <si>
    <t>Positive variance due to non-use of contingency for FLS repairs post inspection. Annual green tagged with no repairs needed.</t>
  </si>
  <si>
    <t>br41353</t>
  </si>
  <si>
    <t>Positive variance due to delay in deficiency repair scheduling post annual inspection.</t>
  </si>
  <si>
    <t>br41350</t>
  </si>
  <si>
    <t>Positive variance due to credit issued for incorrect billing of ID plans invoice.</t>
  </si>
  <si>
    <t>bt41358</t>
  </si>
  <si>
    <t>bt41069</t>
  </si>
  <si>
    <t>Reclassed to GL 58425-000	       [NB] Vacancy Repairs and Maintenance.  Move-out vacancy inspection.</t>
  </si>
  <si>
    <t>bt41168</t>
  </si>
  <si>
    <t>bt41367</t>
  </si>
  <si>
    <t>UNDER BUDGET: Reactive pressure washing to be completed in Q3.</t>
  </si>
  <si>
    <t xml:space="preserve">Due to excessive liter issues at the property, PM instutied recurring monthly liter patrol services effective Novemeber 2022 which was after the operting budgets had been created. </t>
  </si>
  <si>
    <t>br40255</t>
  </si>
  <si>
    <t>Per most recent lender inspection, additional ADA parking spot required and added to the parking lot.</t>
  </si>
  <si>
    <t xml:space="preserve">There is a positive variance to-date due to timing. Only 1 invoice was received in Q1. </t>
  </si>
  <si>
    <t xml:space="preserve">Due to CAP improvements being moved to their appropriate gl. In addtion to roof PM and management fee. </t>
  </si>
  <si>
    <t>br46095</t>
  </si>
  <si>
    <t>Due to CAP improvements being moved to their appropriate gl. Unanticipated irrigation repairs.</t>
  </si>
  <si>
    <t>br40340</t>
  </si>
  <si>
    <t xml:space="preserve">Due to CAP improvements being moved to their appropriate gl. Unanticipated irrigation repairs. Also, unanticipated mainline repair needed. </t>
  </si>
  <si>
    <t>bt42581</t>
  </si>
  <si>
    <t>bt41359</t>
  </si>
  <si>
    <t>OVER BUDGET: Exterior lighting repairs exceeded contingencies.</t>
  </si>
  <si>
    <t>br47095</t>
  </si>
  <si>
    <t>br47092</t>
  </si>
  <si>
    <t>OVER BUDGET: FLS repairs for leak in Cintas training room and pipe leak exceeded contingencies to date.</t>
  </si>
  <si>
    <t>br47069</t>
  </si>
  <si>
    <t>br44143</t>
  </si>
  <si>
    <t>POSITIVE VARIANCE: Due to accrual reversals and timing of Q1/Q2 Invoice. MM</t>
  </si>
  <si>
    <t>Melissa McKenna</t>
  </si>
  <si>
    <t>POSITIVE VARIANCE: Budget provided by Corp.  PM doesn't have access to budget input info.  MM</t>
  </si>
  <si>
    <t>OVER BUDGET: Roof repairs necessitated from survey completed. MM</t>
  </si>
  <si>
    <t>POSITIVE VARIANCE: Ops team is working on reclassing correct amount for UBER amenity. MM</t>
  </si>
  <si>
    <t>OVER BUDGET: BPOL not budgeted by PM. GL was noted as a corporate upload. MM</t>
  </si>
  <si>
    <t>POSITIVE VARIANCE: Monthly Datawatch being coded to incorrect GL.  Reclass needs to be completed. MM</t>
  </si>
  <si>
    <t>Rusted/unstable exterior stair at receiving door replaced.</t>
  </si>
  <si>
    <t>OVER BUDGET: 6 months paid.  Will be over budget at YE. MM</t>
  </si>
  <si>
    <t>br42242</t>
  </si>
  <si>
    <t>Over Budget -replace exterrior window seals on Southside of building on half the wndows,</t>
  </si>
  <si>
    <t>With new TT, utilies were sp[lit between the units</t>
  </si>
  <si>
    <t>Over Budget - New tenant move in HVAC repairs for ste 260 - Andre Petrovich</t>
  </si>
  <si>
    <t xml:space="preserve">New vendor </t>
  </si>
  <si>
    <t>Accural of unbudgeted 5- year annualk inspection</t>
  </si>
  <si>
    <t>br47173</t>
  </si>
  <si>
    <t xml:space="preserve">Reflects gas test and electrical repairs. </t>
  </si>
  <si>
    <t>HVAC contract entered into HVAC repairs</t>
  </si>
  <si>
    <t>bt41443</t>
  </si>
  <si>
    <t>2022 dues paid in 2023 along with 2023 fees</t>
  </si>
  <si>
    <t>br42255</t>
  </si>
  <si>
    <t>Over Budget - Tenants used more water in building than anticiapated when budgeted</t>
  </si>
  <si>
    <t>Electric uasage higher than budgeted.  New building acquired in 2022</t>
  </si>
  <si>
    <t>NO FLS repairs needed in Q2</t>
  </si>
  <si>
    <t>2 new units vacant</t>
  </si>
  <si>
    <t>Over budget: Due to timing of lease deal. New lease commenced 3/1/23.</t>
  </si>
  <si>
    <t>2 new vacant units in 2022</t>
  </si>
  <si>
    <t>br42250</t>
  </si>
  <si>
    <t>Over Budget  - Exterior ceramic tiles fell off building after storm and ceiling tiles needed to be replaced in four tenants spaces</t>
  </si>
  <si>
    <t>Over Budget - Exterior lighting repairs more than what was budgeted</t>
  </si>
  <si>
    <t>br42256</t>
  </si>
  <si>
    <t xml:space="preserve">Over Budget - Asphalt repairs that needed to be completed for saftey </t>
  </si>
  <si>
    <t>bt41439</t>
  </si>
  <si>
    <t>Emergency Catch basin repair</t>
  </si>
  <si>
    <t>No FLS Repairs needed in Q2</t>
  </si>
  <si>
    <t>bt41437</t>
  </si>
  <si>
    <t>Stradis early termination</t>
  </si>
  <si>
    <t>br40370</t>
  </si>
  <si>
    <t xml:space="preserve"> 2022 post depreciation expense for emergency FLS pipe replacement not covered under insurance claim. Q2 repair to faulty roof drain. </t>
  </si>
  <si>
    <t xml:space="preserve">Over Budget: Com-tech move out damages. </t>
  </si>
  <si>
    <t>Water usgae lower than expected</t>
  </si>
  <si>
    <t>Contingency repair not needed in Q2</t>
  </si>
  <si>
    <t>Addtinoal landscaping reapirs not needed in Q2</t>
  </si>
  <si>
    <t>bt45125</t>
  </si>
  <si>
    <t>Usage higher than anticipated. New tenant occupied space 04/2023.  All usage  billed back in CAM.</t>
  </si>
  <si>
    <t>bt41442</t>
  </si>
  <si>
    <t>Required sprinkler head batch testing completed</t>
  </si>
  <si>
    <t>Marketing signage install</t>
  </si>
  <si>
    <t>br42240</t>
  </si>
  <si>
    <t xml:space="preserve"> Over Budget - Asphalt repairs from tree roots pushing asphalt up at the parking stalls and creating a tripping hazard	</t>
  </si>
  <si>
    <t>br47181</t>
  </si>
  <si>
    <t xml:space="preserve">Under budget: Improvements such as mulch and tree trimming budgeted in April, scheduled in Q3 with new vendor. </t>
  </si>
  <si>
    <t>reclass to 50905-006 for Necessary irrigation repairs to master valve and main line leak.</t>
  </si>
  <si>
    <t>bt42525</t>
  </si>
  <si>
    <t>Usage higher than anticipated</t>
  </si>
  <si>
    <t>Bills not received from vendor, will be sending shortly</t>
  </si>
  <si>
    <t>bt42479</t>
  </si>
  <si>
    <t>Addtional aldnscaping rapirs not needed in Q2</t>
  </si>
  <si>
    <t>bt41469</t>
  </si>
  <si>
    <t>No addtional landscaping rapirs needed in Q2</t>
  </si>
  <si>
    <t>bt40797</t>
  </si>
  <si>
    <t>Timing issue with vendor billing</t>
  </si>
  <si>
    <t>br42247</t>
  </si>
  <si>
    <t>GL code mapping issue</t>
  </si>
  <si>
    <t>Journal entries</t>
  </si>
  <si>
    <t>bt41438</t>
  </si>
  <si>
    <t>5 year inspection internal sprinkler inspection due</t>
  </si>
  <si>
    <t>bt40874</t>
  </si>
  <si>
    <t>Emergency Service Calls, Replace Mercoid switch on fire pump, Repair to a corroded section of the sprinkler system, replace leaking FDC</t>
  </si>
  <si>
    <t>Mason Adelman</t>
  </si>
  <si>
    <t>Megan Krumwiede</t>
  </si>
  <si>
    <t>br41338</t>
  </si>
  <si>
    <t xml:space="preserve">Negative variance due to budgeted numbers based on average actuals per year and starting new monthly contract. More snow recorded </t>
  </si>
  <si>
    <t>Accrual of 5 year internal sprinkler inspection</t>
  </si>
  <si>
    <t>bt41240</t>
  </si>
  <si>
    <t xml:space="preserve">Negative variance due to budgeted numbers based on average actuals per year and starting new monthly contract. More snow recorded and addtional work from removing frozen ice </t>
  </si>
  <si>
    <t>bt40405</t>
  </si>
  <si>
    <t>Negative variance due to budgeted numbers based on average actuals per year and starting new monthly contract. More snow recorded</t>
  </si>
  <si>
    <t>br47167</t>
  </si>
  <si>
    <t>Under budget: Landscape improvements to include mulch and tree trimming budegeted in April, scheduled in Q3.</t>
  </si>
  <si>
    <t>br40256</t>
  </si>
  <si>
    <t xml:space="preserve">Under budget: Landscape improvements to include mulch and tree trimming budegeted in April, scheduled in Q3 with new vendor. </t>
  </si>
  <si>
    <t>br40257</t>
  </si>
  <si>
    <t>br42241</t>
  </si>
  <si>
    <t>Over Budget -planter curb repairs</t>
  </si>
  <si>
    <t>br46221</t>
  </si>
  <si>
    <t>Negative variance -Roof repairs and invoice timing issue</t>
  </si>
  <si>
    <t>bt42516</t>
  </si>
  <si>
    <t>bt42517</t>
  </si>
  <si>
    <t>br42230</t>
  </si>
  <si>
    <t>Negative variance -journal entries</t>
  </si>
  <si>
    <t>bt45011</t>
  </si>
  <si>
    <t>Over budget: 9/2022 tree trimming paid in Q2 2023; offset by 2023 landscape improvements budgeted in April, scheduled in Q3.</t>
  </si>
  <si>
    <t>br42236</t>
  </si>
  <si>
    <t>br42235</t>
  </si>
  <si>
    <t>Under Budget -roof leak repairs budgeted more than what has been spent to date</t>
  </si>
  <si>
    <t>br42245</t>
  </si>
  <si>
    <t>Under BUdget -roof leak repairs budgeted more than what has been spent to date</t>
  </si>
  <si>
    <t>br42252</t>
  </si>
  <si>
    <t>Under budget, this is for the two full service customers, MDPD and TSA.</t>
  </si>
  <si>
    <t>br42243</t>
  </si>
  <si>
    <t>bt42480</t>
  </si>
  <si>
    <t>Emergency Service Calls and Battery Replacement, Removed every Cap off test header and Reinstalled</t>
  </si>
  <si>
    <t>br42239</t>
  </si>
  <si>
    <t>Under Budget - roof leak repairs budgeted more than what has been spent to date</t>
  </si>
  <si>
    <t>br42231</t>
  </si>
  <si>
    <t>bt42451</t>
  </si>
  <si>
    <t xml:space="preserve">Overbudget - Gas Meter was budgeted to be split by the end of the year, however the project was not completed until May 2022. </t>
  </si>
  <si>
    <t>Anita Deal</t>
  </si>
  <si>
    <t xml:space="preserve">Overbudgeted Repairs per code, repairs were not made in 2022 and rolled into 2023. </t>
  </si>
  <si>
    <t>br42237</t>
  </si>
  <si>
    <t>br42249</t>
  </si>
  <si>
    <t xml:space="preserve">Pending work - Venodr is reviewing the signage for repairs. </t>
  </si>
  <si>
    <t>br42244</t>
  </si>
  <si>
    <t>br40258</t>
  </si>
  <si>
    <t>Over budget: Recovery adjustment for restriping.</t>
  </si>
  <si>
    <t>br45225</t>
  </si>
  <si>
    <t xml:space="preserve">Underbudget - for the first 2Q. </t>
  </si>
  <si>
    <t>bt41210</t>
  </si>
  <si>
    <t xml:space="preserve">Variance due to their being a minimal allowance for roof repairs in 2023 due to the roof being replaced.  However, there were several roof leaks reported in Q1 and we could not wait for the roof replacement project to address these.  </t>
  </si>
  <si>
    <t>Alex Smith</t>
  </si>
  <si>
    <t>bp41133</t>
  </si>
  <si>
    <t>Variance due to timing of semi-annual w/s bill expected in July</t>
  </si>
  <si>
    <t>Jack Killeen</t>
  </si>
  <si>
    <t>br46162</t>
  </si>
  <si>
    <t xml:space="preserve">Swiff Train in suite 101 disolved unexspectedly, repairs were needed to the dock doors. </t>
  </si>
  <si>
    <t>Lauren Allison</t>
  </si>
  <si>
    <t>bt45038</t>
  </si>
  <si>
    <t>UNDER BUDGET: Timing of budgeted FLS services.</t>
  </si>
  <si>
    <t>bt42432</t>
  </si>
  <si>
    <t xml:space="preserve">No Pressure Washing occured for this qtr. </t>
  </si>
  <si>
    <t>Sadra Tach</t>
  </si>
  <si>
    <t xml:space="preserve">CAP Paint was completed. No CAM Paint and Caulking were needed. </t>
  </si>
  <si>
    <t>bt41226</t>
  </si>
  <si>
    <t xml:space="preserve">Owners' Assocation Dues </t>
  </si>
  <si>
    <t>br47205</t>
  </si>
  <si>
    <t>Unknown - the vacancy doesn't have a seperate meter.  This sb in CAM.</t>
  </si>
  <si>
    <t>Reclass to 50811-001</t>
  </si>
  <si>
    <t>bt40982</t>
  </si>
  <si>
    <t>Corp Upload - Budget did not include ID plans</t>
  </si>
  <si>
    <t>Unknown why so much was budgeted.  Only CAM electric is exterior lighting and a heater in the mech room</t>
  </si>
  <si>
    <t>br40889</t>
  </si>
  <si>
    <t>Negative variance due to two tenants vacating</t>
  </si>
  <si>
    <t>No vacancy - unknown why that amount was budgeted unless there was a LA that wasn't made known.</t>
  </si>
  <si>
    <t>br40882</t>
  </si>
  <si>
    <t>Positive variance due to no additional work being done yet</t>
  </si>
  <si>
    <t>br47217</t>
  </si>
  <si>
    <t>bt42452</t>
  </si>
  <si>
    <t xml:space="preserve">There is no vacancy in this building,, once cleared there should not be any chages to this catagory. </t>
  </si>
  <si>
    <t>bt42629</t>
  </si>
  <si>
    <t>DB to Dollar General for railing repairs required due to damage from one of their drivers.</t>
  </si>
  <si>
    <t>bt41185</t>
  </si>
  <si>
    <t xml:space="preserve">Direct Billable for Annual Assessment. </t>
  </si>
  <si>
    <t>$1151 unexpected sump pump repair. $2353 two days of porta potty rental and delivery.
$885 unexpected water meter replacement</t>
  </si>
  <si>
    <t>br40014</t>
  </si>
  <si>
    <t>Required plumbing repairs: LL expense per  Lease Agreement.</t>
  </si>
  <si>
    <t>Incorrect accrual made at YE for plumbing issues.  Coded to NB in 2023, which is correct, LL responsible.</t>
  </si>
  <si>
    <t xml:space="preserve">Timing variance - quarterly inspections have not yet posted.
</t>
  </si>
  <si>
    <t>bt42437</t>
  </si>
  <si>
    <t>Expenses were erroneously assigned to an incorrect GL code (50110-000), resulting in the observed variance.</t>
  </si>
  <si>
    <t>bt42436</t>
  </si>
  <si>
    <t>No Power Washing occured for this qtr</t>
  </si>
  <si>
    <t>bt42435</t>
  </si>
  <si>
    <t>No landscape repairs this qtr</t>
  </si>
  <si>
    <t>bt41095</t>
  </si>
  <si>
    <t>Increased water usage due to 2 toilets leaking on the property repairs made should be back on track by 3Q</t>
  </si>
  <si>
    <t>br45049</t>
  </si>
  <si>
    <t xml:space="preserve">Variance due to emergency repairs needed to the main water line and backflow for this property.  </t>
  </si>
  <si>
    <t>br40365</t>
  </si>
  <si>
    <t>New Landscape contract began April. Jan-March paid for completed work</t>
  </si>
  <si>
    <t>Budgeted porter service that began 7/1/23 due to personal service</t>
  </si>
  <si>
    <t>br46574</t>
  </si>
  <si>
    <t>Water Leak Restoration - reclass to Insurance GL</t>
  </si>
  <si>
    <t>br45051</t>
  </si>
  <si>
    <t xml:space="preserve">Variance due to unbudgeted main sewer line repairs that were needed that impacted multiple Customer spaces.  Includes the cost to restore the impacted areas of the Premises.  </t>
  </si>
  <si>
    <t>bp47403</t>
  </si>
  <si>
    <t>Monthly budget is $3,566 short of the actual $12,340 monthly payment</t>
  </si>
  <si>
    <t>bt41117</t>
  </si>
  <si>
    <t xml:space="preserve">Damage repairs higher than anticipated. </t>
  </si>
  <si>
    <t>bt41029</t>
  </si>
  <si>
    <t xml:space="preserve">Variance due to the monthly andscape maintenance costs decreasing for this property when we bid out the contracts this year and went direct with North American.  </t>
  </si>
  <si>
    <t xml:space="preserve">Electric Vacancy higher than anticipated due to the unanticipated work needed for repairs and maintenance. </t>
  </si>
  <si>
    <t>br45048</t>
  </si>
  <si>
    <t xml:space="preserve">Variance due to unexpected plumbing repairs that were needed to the main water line for this building that impacted multiple Customers.  </t>
  </si>
  <si>
    <t xml:space="preserve">Swiff Train moved out as the company dispolved.  This charge was to repair the demising wall but cannot be charged back.  Should be NB Building Imp. </t>
  </si>
  <si>
    <t>br40369</t>
  </si>
  <si>
    <t>Roof repairs due to roof leak from heavy rains</t>
  </si>
  <si>
    <t>Association dues for 2nd qtr</t>
  </si>
  <si>
    <t>br40883</t>
  </si>
  <si>
    <t xml:space="preserve">Negative variance due to heavy rains causing leaks </t>
  </si>
  <si>
    <t xml:space="preserve">New Landscape contract began April- budget was based off previous vendor quote. </t>
  </si>
  <si>
    <t>br41373</t>
  </si>
  <si>
    <t>Portering services were not budgeted but needed monthly due to illegal activity on property.</t>
  </si>
  <si>
    <t>Security expenses are being coded to CAM Security and need to be reclassed to this GL</t>
  </si>
  <si>
    <t>br47053</t>
  </si>
  <si>
    <t>Reclass needed to move emergency fire watch invoice to job #47053005 - total reclass amount $192,540.00- this job is covered by insurance</t>
  </si>
  <si>
    <t>Erin Taylor</t>
  </si>
  <si>
    <t>Mulch, tree trimming and plant infill budgeted for earlier months and waited until new contract was in place to get projects going.</t>
  </si>
  <si>
    <t>2022 expenses paid in Q1- ADA work and curb repairs</t>
  </si>
  <si>
    <t>br45045</t>
  </si>
  <si>
    <t xml:space="preserve">Variance due to over accrual for mulch installation expense, which should be reversed off.  Additionally, the tree trimming, leave removal, etc. are now part of the monthly landscape contract. </t>
  </si>
  <si>
    <t>monthly accruals higher than actuals and payment made after cutoff date</t>
  </si>
  <si>
    <t>bt41217</t>
  </si>
  <si>
    <t>REPLACE THE 6" MAIN RELIEF VALVE FOR THE FIRE PUMP</t>
  </si>
  <si>
    <t>bt41112</t>
  </si>
  <si>
    <t xml:space="preserve">Unanticipated irregation repairs </t>
  </si>
  <si>
    <t>roof maintenance admin fees  for 2023 roof maintenance coded to 50320-00 and budgted in 50321-000- GL code mapping issues</t>
  </si>
  <si>
    <t xml:space="preserve">Reactive repairs were less than anticipated. </t>
  </si>
  <si>
    <t>bt42453</t>
  </si>
  <si>
    <t>Variance due to monthly landscaping costs increasing when we went direct with North American this year.  Additionally, we had unexpected detention pond cleanup costs this year.</t>
  </si>
  <si>
    <t xml:space="preserve">Unbudgeted dock repairs needed that were billed back to customer that moved-out.  </t>
  </si>
  <si>
    <t>bi-annual window washing straight lined in budget- not scheduled for Q2 will be completed in Q3</t>
  </si>
  <si>
    <t xml:space="preserve">These expenses are related to a water line break that occured in December, 2022 that originally coded to NB, but now that we have a retroactive JC created - this will be reclassed to this JC in July.  </t>
  </si>
  <si>
    <t>bt41053</t>
  </si>
  <si>
    <t xml:space="preserve">Change in GL code distribution. Asphalt and Concrete were previous classified elsewhere. </t>
  </si>
  <si>
    <t>bt45292</t>
  </si>
  <si>
    <t>timing variance; anticpate light repairs not posted to acct yet</t>
  </si>
  <si>
    <t>Unbudgeted irrigation repairs and tree trimming repairs. Property was on moratorium for tree trimming until 2023 so our budget reflected $280 for tree trimming (not $4K) since we didn't know that the municipality would allow us to trim in 2023.</t>
  </si>
  <si>
    <t>With the loss of our building engineers who used to clean the roof drains quarterly to ensure warranty compliance, we had to contract with the warranty roof vendor to provide this quarterly service instead of $920/quarter.  Account also includes $2,908 of Post Depreciation.</t>
  </si>
  <si>
    <t>bt41228</t>
  </si>
  <si>
    <t xml:space="preserve">New landscape contract began April </t>
  </si>
  <si>
    <t>bt41232</t>
  </si>
  <si>
    <t>No Painting or Caulking occured this qtr</t>
  </si>
  <si>
    <t>br44144</t>
  </si>
  <si>
    <t>bt45298</t>
  </si>
  <si>
    <t>capital roof improvement repairs reclassed to 50320000</t>
  </si>
  <si>
    <t>br47289</t>
  </si>
  <si>
    <t>Variance due to additional tree trimming and leaf removal that was unbudgeted.</t>
  </si>
  <si>
    <t>bt41242</t>
  </si>
  <si>
    <t xml:space="preserve">Parking lot striping </t>
  </si>
  <si>
    <t>bt45289</t>
  </si>
  <si>
    <t>less than anticipated ashpalt/concrete repairs</t>
  </si>
  <si>
    <t>bt41047</t>
  </si>
  <si>
    <t>less than anticipated snow/ice events</t>
  </si>
  <si>
    <t>OVER BUDGET: Due to replacement of fire pump bearing replacement - not budgeted. MM</t>
  </si>
  <si>
    <t>POSITIVE VARIANCE: Aquicore invoices were reclassed into GL where budgeted; 50355-000. MM</t>
  </si>
  <si>
    <t>bt41150</t>
  </si>
  <si>
    <t>Vendor changed from SMS to increase service provided to property.</t>
  </si>
  <si>
    <t>br40808</t>
  </si>
  <si>
    <t>Post Depreciation</t>
  </si>
  <si>
    <t>POSITIVE VARIANCE: Invoice for June watering not received. MM</t>
  </si>
  <si>
    <t>br44145</t>
  </si>
  <si>
    <t>POSITIVE VARIANCE: Only 5 months paid.</t>
  </si>
  <si>
    <t>NEGATIVE VARIANCE: Colonial invoices need to be reclassed to GL 50105-000 and Datawatch needs to be reclassed to GL 50366-000. MM</t>
  </si>
  <si>
    <t>UNDER BUDGET: Painting has not been needed as of yet this year. MM</t>
  </si>
  <si>
    <t>bt42430</t>
  </si>
  <si>
    <t>Reclass to 50366-000- variance due to troubleshoot power for 2 RTU's</t>
  </si>
  <si>
    <t xml:space="preserve">Variance due to unbudgeted required 5-year inspection for code compliance </t>
  </si>
  <si>
    <t>bt42431</t>
  </si>
  <si>
    <t>Reclass to 50105-000</t>
  </si>
  <si>
    <t>br41158</t>
  </si>
  <si>
    <t xml:space="preserve">Variance due to us deciding to do an exterior paint CapEx project in 2024, will not utilize this allowance in OpEx for 2023.  </t>
  </si>
  <si>
    <t>bp47402</t>
  </si>
  <si>
    <t>Remediation AC leak repair for gross lease tenant showcase pro</t>
  </si>
  <si>
    <t>Variance due to repair in 1st qtr. Replace bad PIV module</t>
  </si>
  <si>
    <t>bt42433</t>
  </si>
  <si>
    <t>Roof repair due to roof leak cause by heavy rains</t>
  </si>
  <si>
    <t>Negative variance due to steaming roof drains/ down spouts from ice melting/freezing continuously</t>
  </si>
  <si>
    <t>br47214</t>
  </si>
  <si>
    <t>More roof leaks than expected due to the weather</t>
  </si>
  <si>
    <t>bt41251</t>
  </si>
  <si>
    <t>Water restrictions have been lifted, budget was based on last years usage when drought restrictuions were in place.</t>
  </si>
  <si>
    <t>bt45210</t>
  </si>
  <si>
    <t>bt42434</t>
  </si>
  <si>
    <t>br40384</t>
  </si>
  <si>
    <t>Unforseen Toilet stalls 1 &amp; 3 in lobby A ladies room need to be repaired ($2691.79)</t>
  </si>
  <si>
    <t>br40710</t>
  </si>
  <si>
    <t xml:space="preserve">Negative variance due to heavy rains causing leaks and steaming roof drains/ down spouts from ice melting/frezing continuously </t>
  </si>
  <si>
    <t>br47311</t>
  </si>
  <si>
    <t>Variance due to parking lot striping in 1st qtr</t>
  </si>
  <si>
    <t>Scope of work determined by RMI was not in line with budget. Coporate upload</t>
  </si>
  <si>
    <t>br40939</t>
  </si>
  <si>
    <t>br40937</t>
  </si>
  <si>
    <t xml:space="preserve">Negative variance due to steaming roof drains/ down spouts from ice melting/freezing continuously. Snow removal </t>
  </si>
  <si>
    <t>Negative variance due to heavy rains causing leaks</t>
  </si>
  <si>
    <t>br44131</t>
  </si>
  <si>
    <t>increase in trash frequency due to overfill and illegal dumping</t>
  </si>
  <si>
    <t>br40380</t>
  </si>
  <si>
    <t>Usage and consumption less than average, corporate upload overstated</t>
  </si>
  <si>
    <t>bt45208</t>
  </si>
  <si>
    <t>br40367</t>
  </si>
  <si>
    <t>Variance due to large pot hole repairs in 1st qtr</t>
  </si>
  <si>
    <t>br47207</t>
  </si>
  <si>
    <t>br47281</t>
  </si>
  <si>
    <t>Variance due to lower than expected roof repairs.</t>
  </si>
  <si>
    <t>bt41250</t>
  </si>
  <si>
    <t>Negative variance due to tree removal</t>
  </si>
  <si>
    <t>Building is vacant. PSE&amp;G expense for 3/8/23 - 4/5/2023 for $8,668.83 should be reclassed to Electric Vacancy 57700010</t>
  </si>
  <si>
    <t>br47288</t>
  </si>
  <si>
    <t>Variance due to higher than expected FLS repairs from inspections.</t>
  </si>
  <si>
    <t>Variance due to new seasonal landscape scontract less than historical budgeted amount</t>
  </si>
  <si>
    <t>br41372</t>
  </si>
  <si>
    <t>Higher than expected electric usage.</t>
  </si>
  <si>
    <t>Unfavorable Variance: Window glass repair due to breakin.  Direct Billed to TID: t0217292 3621 MacArthur Ste 120-121</t>
  </si>
  <si>
    <t>br41371</t>
  </si>
  <si>
    <t>Security was budgeted under contract-security but expenses paid under CAM-Security.</t>
  </si>
  <si>
    <t>Variance due to 2023 R&amp;M per inspection.</t>
  </si>
  <si>
    <t>br44248</t>
  </si>
  <si>
    <t>Variance due to retention pond maintenance that wasn't budgeted and we paid Dec 22 invoice in Jan 23.</t>
  </si>
  <si>
    <t>bt42383</t>
  </si>
  <si>
    <t>Variance due to FLS PIV post replacement that wasn't budgeted.</t>
  </si>
  <si>
    <t>Originally budgeted to General Building Maintenance.  Should remain within budget.</t>
  </si>
  <si>
    <t>br46578</t>
  </si>
  <si>
    <t>Unfavorable Variance: June $3,870 Post Depreciation JE</t>
  </si>
  <si>
    <t xml:space="preserve">FLS inspection performed in June, invoice not received until EOM. Budegt will be in line once invoice posts to GL. </t>
  </si>
  <si>
    <t>Lower than expected cleaning needed.</t>
  </si>
  <si>
    <t>New landscape vendor  started June 1st.  Invoice delay for first month.  In system and processing.  Need Accrual.</t>
  </si>
  <si>
    <t>bt45025</t>
  </si>
  <si>
    <t xml:space="preserve">Unanticipated annual roof repairs. </t>
  </si>
  <si>
    <t>Jenna Holzhauser</t>
  </si>
  <si>
    <t>bt45278</t>
  </si>
  <si>
    <t>Lower than expected roof leaks experienced to date.</t>
  </si>
  <si>
    <t xml:space="preserve">Invoices for November &amp; December posted in January. Overaccruing and invoices are getting paid two months later. </t>
  </si>
  <si>
    <t>br46750</t>
  </si>
  <si>
    <t xml:space="preserve">Additional reactive repairs required - reclassed from CapCam GL to CAM Electrical Reactive. Over budget,. </t>
  </si>
  <si>
    <t>Corporate upload.</t>
  </si>
  <si>
    <t>br45219</t>
  </si>
  <si>
    <t>Unknown - not sure why corporate upload is only $2. Maybe it's due to a lease assumption that PM isn't privy to.</t>
  </si>
  <si>
    <t>br45218</t>
  </si>
  <si>
    <t>Unknown - this might be due to a lease assumption that PM isn't  privy to.</t>
  </si>
  <si>
    <t>br46169</t>
  </si>
  <si>
    <t>LED lighting upgrades completed in 6/22 caused usage decrease</t>
  </si>
  <si>
    <t>Unknown why this corporate upload was done.  There's not a seperate W &amp; S meter for a vacancy.</t>
  </si>
  <si>
    <t>bt40401</t>
  </si>
  <si>
    <t>No CAM gas meter for this property.  Unknown why this corporate upload occurred.</t>
  </si>
  <si>
    <t xml:space="preserve">Temp customer in space. They relocated to one of our other facilities. </t>
  </si>
  <si>
    <t>Tenant had the gas meter in their name but for some reason, Utility Ops transferred it back to us.  Thus creating the DB variance.</t>
  </si>
  <si>
    <t xml:space="preserve">Accounting is over accruing and we do not have as much usuage as normal. </t>
  </si>
  <si>
    <t>br40887</t>
  </si>
  <si>
    <t>Unknown -  method for corporate upload not known.</t>
  </si>
  <si>
    <t xml:space="preserve">June Utility Accrual to be reversed.  </t>
  </si>
  <si>
    <t>br40360</t>
  </si>
  <si>
    <t>Unknown reason for corporate upload.  No CAM gas meters.</t>
  </si>
  <si>
    <t>Unknown method for corporate upload, Possibly tied to a LA that PM isn't privy to.</t>
  </si>
  <si>
    <t>br45056</t>
  </si>
  <si>
    <t xml:space="preserve">Variance due to unrealized allowance for lighting repairs.  No exterior lighting issues have been reported by the Customer to date.  </t>
  </si>
  <si>
    <t>bt42457</t>
  </si>
  <si>
    <t xml:space="preserve">Variance primarily due to the timing of the irrigation startup this season.  Expect to have higher utility bills during the summer when the irrigation system is fully operational.  </t>
  </si>
  <si>
    <t>Unknown, possibly tied to a LA that PM isn't privy to.</t>
  </si>
  <si>
    <t>br45311</t>
  </si>
  <si>
    <t>Over budget YTD</t>
  </si>
  <si>
    <t>br46098</t>
  </si>
  <si>
    <t xml:space="preserve">Unanticipated additional tree trimming was required and invoiced out during the 2nd quarter. </t>
  </si>
  <si>
    <t>br46844</t>
  </si>
  <si>
    <t>All fees posted in this account have been reclassed to their budgeted GL account.</t>
  </si>
  <si>
    <t>br46850</t>
  </si>
  <si>
    <t>TT closed US Operations and asked us to pay the Association invoice directly (that used to get mailed to them) and then bill it back to them on their account.  Which we did.</t>
  </si>
  <si>
    <t xml:space="preserve">Budget not pulling from Yardi. Over budget due to post depreciation reclass for catch basin repair. </t>
  </si>
  <si>
    <t>Timing issue, will need to complete 5 year inspections for all buildings at MICC.</t>
  </si>
  <si>
    <t>Association fees from 2023 are higher than budgeted due to 3rd party management of the Association by JLL.</t>
  </si>
  <si>
    <t>Variance due to incoreect budget corporate upload. Water is a CAM expense</t>
  </si>
  <si>
    <t>br46096</t>
  </si>
  <si>
    <t xml:space="preserve">Higher than expected VSP improvements. </t>
  </si>
  <si>
    <t>4th qtr 2022 PM billed in 2023. ($2509)</t>
  </si>
  <si>
    <t>Q2 HVAC PM will be completed in Q3 ($2487)</t>
  </si>
  <si>
    <t>br46613</t>
  </si>
  <si>
    <t>Journal entries and payables should be reclass to NB &amp; DB accounts.</t>
  </si>
  <si>
    <t>Damages collected for repairs in vacant units.</t>
  </si>
  <si>
    <t>Varaince due to vacancies. Tenants vacated in 2022</t>
  </si>
  <si>
    <t xml:space="preserve">Negative variance due to unbudgeted fire pump replacement </t>
  </si>
  <si>
    <t>br44243</t>
  </si>
  <si>
    <t>More vacants than expected.</t>
  </si>
  <si>
    <t>bt40918</t>
  </si>
  <si>
    <t xml:space="preserve">2023 Snow events less than expected. </t>
  </si>
  <si>
    <t xml:space="preserve">Negative variance due tenant move out, teannt billed move out damages </t>
  </si>
  <si>
    <t>br40342</t>
  </si>
  <si>
    <t xml:space="preserve">Unbudgeted for association fees in the 2023 budget. </t>
  </si>
  <si>
    <t xml:space="preserve">Over Budget: Cable Electronics move out damages. </t>
  </si>
  <si>
    <t>More water usage than budgeted</t>
  </si>
  <si>
    <t>br46602</t>
  </si>
  <si>
    <t xml:space="preserve">Move-Out damages which will be offset by SD or referred to 3P Collections. Customer is as follows:
2031-7 - Richard Lee (t0218783)
</t>
  </si>
  <si>
    <t>Less electrical usage than expected</t>
  </si>
  <si>
    <t>bt40739</t>
  </si>
  <si>
    <t>Fire Sprinkler Repairs</t>
  </si>
  <si>
    <t>No contingency. Billback air filter upgrade to td212375</t>
  </si>
  <si>
    <t>br40708</t>
  </si>
  <si>
    <t xml:space="preserve">Negative variance due to tenant move out, tenant being billed move out damages </t>
  </si>
  <si>
    <t>added security to address recent crime in area</t>
  </si>
  <si>
    <t xml:space="preserve">Association Fees billed quarterly. </t>
  </si>
  <si>
    <t>Calpine timing variance payments for February paid in March. Corporate upload for utilities did not account for vacancy.</t>
  </si>
  <si>
    <t>Variance due to 3 vacancies in the property</t>
  </si>
  <si>
    <t>bp40576</t>
  </si>
  <si>
    <t>G/L 51210000 - [CAM] Electric - Colder than normal winter weather increased anticipated cost.</t>
  </si>
  <si>
    <t>Emmanuel Maldonado</t>
  </si>
  <si>
    <t>br46846</t>
  </si>
  <si>
    <t>unbudgeted Reactive HVAC repair</t>
  </si>
  <si>
    <t>$1,470, $2,490, $1,104 cap improvement</t>
  </si>
  <si>
    <t>remove PSB signage for Link Signage</t>
  </si>
  <si>
    <t>Trash expense should be pro-rata share with all PID's at property (br46596-br46603). PM to verify allocation with Utility Ops.</t>
  </si>
  <si>
    <t xml:space="preserve">$1,364 accrual for water truck repairs pending work completion and invoice. 
</t>
  </si>
  <si>
    <t>$2,250 Post Depreciation due to Cap Improvement GL.</t>
  </si>
  <si>
    <t>br46259</t>
  </si>
  <si>
    <t xml:space="preserve">Over Budget: Mid-American (t0215341) drywall, electrical, dock repairs, and lockout. </t>
  </si>
  <si>
    <t>Corporate budget</t>
  </si>
  <si>
    <t>Less electric usa than budgeted due to budget based on incorrect number</t>
  </si>
  <si>
    <t xml:space="preserve">Under budget YTD </t>
  </si>
  <si>
    <t>br47366</t>
  </si>
  <si>
    <t xml:space="preserve">Customer renewed; no vacancies expected in 2023
</t>
  </si>
  <si>
    <t>Variance due to accrual</t>
  </si>
  <si>
    <t>br42173</t>
  </si>
  <si>
    <t>Accrual reversal accounts for the variance.</t>
  </si>
  <si>
    <t>W/S Under budget YTD</t>
  </si>
  <si>
    <t>br40385</t>
  </si>
  <si>
    <t>New tt Common Cents moved in. Timing variance for tt to transfer utilities to their name. ($6300)</t>
  </si>
  <si>
    <t>Usage and consumption greater then average, corporate upload understated in Jan and Feb. New tt moved in April.</t>
  </si>
  <si>
    <t>br46758</t>
  </si>
  <si>
    <t>Under budget YTD</t>
  </si>
  <si>
    <t>Within budget for landscaping but coded to reactive GL to match accounting guidelines 50905</t>
  </si>
  <si>
    <t>Annual fire alarm, sprinkler, and Radio monitoring inspections performed in March billed in April ($1498).</t>
  </si>
  <si>
    <t xml:space="preserve">Under Budget: Unneeded light replacements and contingency.  </t>
  </si>
  <si>
    <t>Within budget for landscaping but remainder coded to reactive GL to match accounting guidelines  50905-006</t>
  </si>
  <si>
    <t>bt40738</t>
  </si>
  <si>
    <t xml:space="preserve">Emergency FLS repair  and fire watch. </t>
  </si>
  <si>
    <t>br47046</t>
  </si>
  <si>
    <t>W/S under budget YTD</t>
  </si>
  <si>
    <t xml:space="preserve">Tree removal. </t>
  </si>
  <si>
    <t>bt40740</t>
  </si>
  <si>
    <t>Post Depreciation Electrical.</t>
  </si>
  <si>
    <t>bt40997</t>
  </si>
  <si>
    <t xml:space="preserve">Durham County Water Utlity Increase. </t>
  </si>
  <si>
    <t>br40222</t>
  </si>
  <si>
    <t>Due to post depreciation - CAP Improvements being moved to their appropriate GL and GL Code mapping Issue</t>
  </si>
  <si>
    <t>br47052</t>
  </si>
  <si>
    <t xml:space="preserve">unanticipated repairs required to pass annual backflow test  </t>
  </si>
  <si>
    <t xml:space="preserve">Post Depreciation Roof Repairs. </t>
  </si>
  <si>
    <t>br46597</t>
  </si>
  <si>
    <t>$3,240 Post Depreciation due to Cap Improvement work.</t>
  </si>
  <si>
    <t>bt40741</t>
  </si>
  <si>
    <t xml:space="preserve">Post Depriciation Riser Room Repairs per GSO Fire Dept. </t>
  </si>
  <si>
    <t>06.2023 accruals missing</t>
  </si>
  <si>
    <t>bt40927</t>
  </si>
  <si>
    <t>SMS cost for Pine Needle Install</t>
  </si>
  <si>
    <t>br46465</t>
  </si>
  <si>
    <t>$7,720.00 expense for mandated weed abatements at the property- unbudgeted</t>
  </si>
  <si>
    <t>bt40996</t>
  </si>
  <si>
    <t xml:space="preserve">Association Fees hire than expected based off of previous year. </t>
  </si>
  <si>
    <t>Annual roof maintenance budgeted to 503210-00 - GL code mapping issue</t>
  </si>
  <si>
    <t>Post Depriciation Roof PM</t>
  </si>
  <si>
    <t>unanticipated repairs required- celiing tile replacements from roof leaks during storms throughout property</t>
  </si>
  <si>
    <t>br44195</t>
  </si>
  <si>
    <t xml:space="preserve">dead storage common area clean out and pressure washingi moss </t>
  </si>
  <si>
    <t>br46601</t>
  </si>
  <si>
    <t>$2,610 Post Depreciation due to Cap Improvement work.</t>
  </si>
  <si>
    <t>bt42627</t>
  </si>
  <si>
    <t>Homeless encampment clean up $7,194.00</t>
  </si>
  <si>
    <t>GL Code mapping Issue</t>
  </si>
  <si>
    <t>br41310</t>
  </si>
  <si>
    <t>Per leases, HVAC PM were to be passed through CAM, but after 2022 CAM Rec, it was decided that all PMs will be DB to TTs.</t>
  </si>
  <si>
    <t>$4,803 cap improvement</t>
  </si>
  <si>
    <t>br41308</t>
  </si>
  <si>
    <t>Repairs to truck court fence</t>
  </si>
  <si>
    <t xml:space="preserve">Tenant responsibility DB: reconnect fire alarm panel maglocks not disengaging. HVAC: Per leases, HVAC PM were to be passed through CAM, but after 2022 CAM Rec, it was decided that all PMs will be DB to TTs. </t>
  </si>
  <si>
    <t>br46607</t>
  </si>
  <si>
    <t>GL Code Mapping Issue.</t>
  </si>
  <si>
    <t xml:space="preserve">Reclass to G/L acct 50305028 - Sidewalk repairs/trip hazards. </t>
  </si>
  <si>
    <t>br46593</t>
  </si>
  <si>
    <t>Emergency service call for possible leak on VIC.</t>
  </si>
  <si>
    <t>br46479</t>
  </si>
  <si>
    <t>$3160 accural for June telephone expense, significantly higher than actuals</t>
  </si>
  <si>
    <t xml:space="preserve">$1,338 accrual for water truck repairs pending work completion and invoice. 
</t>
  </si>
  <si>
    <t>br46581</t>
  </si>
  <si>
    <t>Unfavorable Variance - Tenant Move Out Damages: Jan: $12,532, April: $240, May: $576</t>
  </si>
  <si>
    <t xml:space="preserve">Annual cost is straight lined. Cost expected to level with budget by end of year
</t>
  </si>
  <si>
    <t>bt40924</t>
  </si>
  <si>
    <t xml:space="preserve">No roof repairs yet reported. </t>
  </si>
  <si>
    <t>Major irrigation repairs completed in May 2023. detected 13 leaks, pvc repairs, utli outlet drips.</t>
  </si>
  <si>
    <t>br41319</t>
  </si>
  <si>
    <t>Contingency: repaired major irrigation leaks.</t>
  </si>
  <si>
    <t>higher vacancy rate then expected</t>
  </si>
  <si>
    <t>expected work to be completed by end of q3</t>
  </si>
  <si>
    <t>br46609</t>
  </si>
  <si>
    <t>Positive variance due to timing of preventative repairs, and roof repairs that were not necessary during the winter period.</t>
  </si>
  <si>
    <t xml:space="preserve">reclass of NB to DB </t>
  </si>
  <si>
    <t>br46311</t>
  </si>
  <si>
    <t>GL CODE MAPPING ISSUE</t>
  </si>
  <si>
    <t>br46610</t>
  </si>
  <si>
    <t>Move-Out Damages which will be offset by customer's SD:
7245-C&amp;D 12th Man Technologies, Inc. (t0214714)</t>
  </si>
  <si>
    <t>timing variance, expect Q2 invoices to hit Q3</t>
  </si>
  <si>
    <t>expected invoice to be paid in Q3</t>
  </si>
  <si>
    <t>br46611</t>
  </si>
  <si>
    <t>$3,510 Post Depreciation due to Cap Improvement GL.</t>
  </si>
  <si>
    <t>br46612</t>
  </si>
  <si>
    <t>$4,230 Post Depreciation due to Cap Improvement GL.</t>
  </si>
  <si>
    <t>DA electric previous captured in CAM electric, reclass requested</t>
  </si>
  <si>
    <t>br46616</t>
  </si>
  <si>
    <t>$4,320 Post Depreciation due to Cap Improvement GL.</t>
  </si>
  <si>
    <t>DA General repair budgeted here before the GL was created</t>
  </si>
  <si>
    <t>Da General repair cost budgeted here before account was created</t>
  </si>
  <si>
    <t>Unbudgeted GL, originally budgeted to GL 50390 General Building Maintenance</t>
  </si>
  <si>
    <t>DA general repairs invoices were partially captured here. Reclass requested</t>
  </si>
  <si>
    <t>br46618</t>
  </si>
  <si>
    <t>Common area asphalt repair ($3,412) to be pro-rata share with all PID's at property (br46618-br46629)</t>
  </si>
  <si>
    <t>$3,465 Post Depreciation due to Cap Improvement GL.</t>
  </si>
  <si>
    <t>No contingency for reactive repairs</t>
  </si>
  <si>
    <t>br46313</t>
  </si>
  <si>
    <t xml:space="preserve">Unanticipated FLS repairs were needed. </t>
  </si>
  <si>
    <t xml:space="preserve">Actual expenses lower than anticipated in budget. </t>
  </si>
  <si>
    <t xml:space="preserve">Positive - Over accrued/budgeted for 2023 as invoices are coming in lower than expected. </t>
  </si>
  <si>
    <t>$3,300 Unbudgeted testing and repair from Sacramento County.</t>
  </si>
  <si>
    <t>Changed vendor to  Allied Universal, and scope, reduced personnel and time. Expect to come in under budget EOY</t>
  </si>
  <si>
    <t xml:space="preserve">parking lot under capital project full reseal and repair, budgeted for contingencies. </t>
  </si>
  <si>
    <t>Actual expenses being paid by GL 50255 Engineer Salaries.</t>
  </si>
  <si>
    <t>br44211</t>
  </si>
  <si>
    <t>HVAC repairs supposed to be paid by customer at 2186 Paragon Dr. Reclassed and billed back to customer.</t>
  </si>
  <si>
    <t>Kotaro Hayes</t>
  </si>
  <si>
    <t>Increased gas usage across whole property. Approx. $21.91 needs to be billed back to 2023 &amp; 2025 O'Toole as this is a shared utility meter.</t>
  </si>
  <si>
    <t>br46621</t>
  </si>
  <si>
    <t>Journal entries post depreciation.
$3,955 + $597.00 coded to GL 11120-080 Building Improv - Other [NB]</t>
  </si>
  <si>
    <t xml:space="preserve">Curt Manufacturing - Concrete Structure Painting $4.7K </t>
  </si>
  <si>
    <t>bp42329</t>
  </si>
  <si>
    <t xml:space="preserve">OVER BUDGET: unforseen FLS repairs needed after annual inspection </t>
  </si>
  <si>
    <t>br44242</t>
  </si>
  <si>
    <t xml:space="preserve">unbudgeted repairs to 8-1958 and 8-1940-44 make ready. </t>
  </si>
  <si>
    <t>Overbudget due to PM team assisting tenant with HVAC maintenance and billing tenant back for repairs</t>
  </si>
  <si>
    <t>br46629</t>
  </si>
  <si>
    <t>$2,160 + $270 Post Depreciation due to Cap Improvement GL.</t>
  </si>
  <si>
    <t>Asphalt &amp; Curb painting completed under Capital job, no curb painted needed for this year.</t>
  </si>
  <si>
    <t>Water usage has not met continencies to date</t>
  </si>
  <si>
    <t>Reactive landscape charges pending in SMS</t>
  </si>
  <si>
    <t xml:space="preserve">July accrual to be ajusted next month and actual FPL bill higher that budgeted. </t>
  </si>
  <si>
    <t>$9K debris removal will be reclassed to 50905-006 reactive landscaping</t>
  </si>
  <si>
    <t>$3K in Fire Panel repairs exceeded budget contingencies to date</t>
  </si>
  <si>
    <t>$4.6K in curbing repairs through SMS exceeded budget continencies to date.</t>
  </si>
  <si>
    <t>br47355</t>
  </si>
  <si>
    <t>Less vacancies than budgeted for in 2023</t>
  </si>
  <si>
    <t>bt40407</t>
  </si>
  <si>
    <t>Unfavorable varaince  due to record-high snow removal costs and snowfalls during the 2022-2023 season and snow removal on roof to avoid roof collapse.</t>
  </si>
  <si>
    <t>bt45214</t>
  </si>
  <si>
    <t xml:space="preserve">Unfavorable varaince  due to record-high snow removal costs and snowfalls during the 2022-2023 season </t>
  </si>
  <si>
    <t>Reduced number of irrigation repairs.</t>
  </si>
  <si>
    <t>br47215</t>
  </si>
  <si>
    <t>Unfavorable varaince  due to record-high snow removal costs and snowfalls during the 2022-2023 season.</t>
  </si>
  <si>
    <t>br40725</t>
  </si>
  <si>
    <t>Unfavorable variance due to snow removal on roof to avoid roof collapse.</t>
  </si>
  <si>
    <t xml:space="preserve">unused amount bugeted for contingencies. </t>
  </si>
  <si>
    <t>br44207</t>
  </si>
  <si>
    <t>Increase number of roof leak calls due to rainstorms at beginning of the year.</t>
  </si>
  <si>
    <t>br40724</t>
  </si>
  <si>
    <t>br40333</t>
  </si>
  <si>
    <t xml:space="preserve">Unanticipated sign replacement </t>
  </si>
  <si>
    <t>br44171</t>
  </si>
  <si>
    <t>July accrual and acutal bill higher than budgeted, pressure clean building as part of exterior paint.</t>
  </si>
  <si>
    <t>Unbudgeted GL</t>
  </si>
  <si>
    <t xml:space="preserve">Overage due to unanticipated need for extensive and regular window cleaning due to vacancy; whereas it was previously TD responsibility. </t>
  </si>
  <si>
    <t>br44247</t>
  </si>
  <si>
    <t xml:space="preserve">Recommended maintenance higher that budgeted.  </t>
  </si>
  <si>
    <t>bp42357</t>
  </si>
  <si>
    <t>actual landscape reactive exp higher than budgeted</t>
  </si>
  <si>
    <t>Jimmy Chung</t>
  </si>
  <si>
    <t>br40332</t>
  </si>
  <si>
    <t xml:space="preserve">Due to post depreciation - CAP improvements being moved to their appropriate GL. An increase in repairs is anticipated during the next 2 quarters. </t>
  </si>
  <si>
    <t>Overbudget carried over from Q1</t>
  </si>
  <si>
    <t>NB water/sewer being coded to CAM water &amp; sewer 51220000</t>
  </si>
  <si>
    <t>Inspections will be schedule Q4</t>
  </si>
  <si>
    <t xml:space="preserve">plumbing issues are lower than anticipated. </t>
  </si>
  <si>
    <t xml:space="preserve">Actual bill lower than anticipated in budget. </t>
  </si>
  <si>
    <t>br40334</t>
  </si>
  <si>
    <t xml:space="preserve">Unanticipated repair to the exterior of the building. </t>
  </si>
  <si>
    <t>No expenses for this GL.</t>
  </si>
  <si>
    <t>bt40489</t>
  </si>
  <si>
    <t>Positive variance due to budgeted power washing not yet incurred.</t>
  </si>
  <si>
    <t>Allyson Johnson</t>
  </si>
  <si>
    <t>Reduced irrigation repairs than expected.</t>
  </si>
  <si>
    <t>bt40480</t>
  </si>
  <si>
    <t>Under budget due to delay in vendor scheduling for pine straw / mulch installation.</t>
  </si>
  <si>
    <t>bt40485</t>
  </si>
  <si>
    <t>Positive variance due to landscaping reactive budgeted and not scheduled but accrued for in April.</t>
  </si>
  <si>
    <t>bt40442</t>
  </si>
  <si>
    <t>Positive variance due to budgeted signange not yet incured.</t>
  </si>
  <si>
    <t>bt40455</t>
  </si>
  <si>
    <t>HVAC Repair- Suite A- LL  responsibility. TT per occurrence CAP.</t>
  </si>
  <si>
    <t>bt40474</t>
  </si>
  <si>
    <t>bt40452</t>
  </si>
  <si>
    <t>bt40487</t>
  </si>
  <si>
    <t>bt40464</t>
  </si>
  <si>
    <t>bt40440</t>
  </si>
  <si>
    <t>bt40439</t>
  </si>
  <si>
    <t>bt40495</t>
  </si>
  <si>
    <t>bt40490</t>
  </si>
  <si>
    <t>bt40465</t>
  </si>
  <si>
    <t>bt40466</t>
  </si>
  <si>
    <t>bt40477</t>
  </si>
  <si>
    <t>br46398</t>
  </si>
  <si>
    <t>The variance is due to GL code mapping for correct accounts between budget time and actuals.</t>
  </si>
  <si>
    <t>br46571</t>
  </si>
  <si>
    <t>Favorable Variance: New landscape renovation installed.  Less irrigation repairs than anticipated.</t>
  </si>
  <si>
    <t>bt40479</t>
  </si>
  <si>
    <t>Pine straw and tree trimming expenses higher than budget.</t>
  </si>
  <si>
    <t>br46573</t>
  </si>
  <si>
    <t>May $3,375 Post Depreciation JE</t>
  </si>
  <si>
    <t>Less repairs than anticipated</t>
  </si>
  <si>
    <t>Favorable Variance: over budgeted for January</t>
  </si>
  <si>
    <t>Favorable Variance: CapEx Landscape renovation installed property wide.  Less reactive repairs with new system.</t>
  </si>
  <si>
    <t>br46575</t>
  </si>
  <si>
    <t>Favorable Variance: asphalt repairs moved to July due to weather</t>
  </si>
  <si>
    <t>br46576</t>
  </si>
  <si>
    <t>Unfavorable Variance: Feb $2,015 to unclog parking lot drain flood and installed grate to prevent debris from entering drain. April: $1,695 common line leaks behind wall</t>
  </si>
  <si>
    <t>br40335</t>
  </si>
  <si>
    <t>Tree trimming that was budgetd for in 2022 was unexpectedly billed for in 2023</t>
  </si>
  <si>
    <t>May: $3,465 Post Depreciation JE</t>
  </si>
  <si>
    <t>Favorable Variance: Less roof leaks than anticipated</t>
  </si>
  <si>
    <t>br46577</t>
  </si>
  <si>
    <t>Favorable Variance: Asphalt repairs moved to July due to weather</t>
  </si>
  <si>
    <t>br35005</t>
  </si>
  <si>
    <t>Ground Rent higher than budgeted.</t>
  </si>
  <si>
    <t>Expense needs to be reclassed to 50810-000</t>
  </si>
  <si>
    <t>Capital Improvement moved to GL code for Amortization.</t>
  </si>
  <si>
    <t>Variance due to Elevator Permit fees not budgeted.</t>
  </si>
  <si>
    <t>Qtrly Water Treatment Program not budgeted.</t>
  </si>
  <si>
    <t>Water usage less than budgeted.</t>
  </si>
  <si>
    <t>Within this GL account's budget is allowance for new plantings, mulch, tree removals, ect... more of this allowance will be used Q3</t>
  </si>
  <si>
    <t>Unfavorable Variance: May $1,430 water leak remediation in wall between 3500-I/J</t>
  </si>
  <si>
    <t>Painting Contingency not utlized.</t>
  </si>
  <si>
    <t>Reactive Electric repairs less than budgeted.</t>
  </si>
  <si>
    <t>br46604</t>
  </si>
  <si>
    <t>Allowance for unused roof repairs/leaks</t>
  </si>
  <si>
    <t>Unfavorable Variance - March: $2,603 PA Rcl 3500 Moore Ste I - Asbestos containing material removed during remediation</t>
  </si>
  <si>
    <t>Allowance for mainline plumbing backups - none in Q2</t>
  </si>
  <si>
    <t>br46579</t>
  </si>
  <si>
    <t>Unfavorable Variance - May: $4,365 Post Depreciation JE</t>
  </si>
  <si>
    <t>Engineer Salary higher than budgeted.</t>
  </si>
  <si>
    <t>Engaging with Easterday for powerwashing sidewalks and pavers</t>
  </si>
  <si>
    <t>$15,227.25 will be reclassed to this GL Code and reduce variance.</t>
  </si>
  <si>
    <t>Favorable Variance: Less roof repairs than expected</t>
  </si>
  <si>
    <t>Allowance for minor enhancements not needed due to landscaping renovation project in progress</t>
  </si>
  <si>
    <t>Favorable Variance: CapEx Landscape renovation completed in April.  Less reactive repairs with new system.</t>
  </si>
  <si>
    <t>Unfavorable Variance: Move Out Tenant Damages 3500-C, 3501-C, 3501-I. May: $690, June: $400</t>
  </si>
  <si>
    <t xml:space="preserve">Recurring HVAC less than budgeted. </t>
  </si>
  <si>
    <t>Landscaping reactive less than budgeted.</t>
  </si>
  <si>
    <t>Unfavorable Variance: May $2,520 Post Depreciation JE</t>
  </si>
  <si>
    <t>Favorable Variance; Less roof leaks than anticipated</t>
  </si>
  <si>
    <t>Unfavorable Variance - Jan: $2,930 2730-E water loss mitigation. Feb: $6,215 Post Depreciation JE</t>
  </si>
  <si>
    <t>bt42624</t>
  </si>
  <si>
    <t xml:space="preserve">Wrought Iron Fence installed to secure electrical panels.  This expense was accrued twice. </t>
  </si>
  <si>
    <t>br46582</t>
  </si>
  <si>
    <t>Unfavorable Variance - June: $2,624 window seal leak remediation, $4,925 building water heater repairs</t>
  </si>
  <si>
    <t>Capital Improvements post to GL code.</t>
  </si>
  <si>
    <t xml:space="preserve">Expense was budgeted in anticipation of TT not renewing. 0% vacancy  </t>
  </si>
  <si>
    <t>br46685</t>
  </si>
  <si>
    <t>Cleaning of drywells for $9917.00 not budgeted. Reversal of acrrual will be posted by Q3.</t>
  </si>
  <si>
    <t>Remote Gate Work not completed.</t>
  </si>
  <si>
    <t>HVAC PM for Ware Pet less than budgeted.</t>
  </si>
  <si>
    <t>br46411</t>
  </si>
  <si>
    <t>Post depreciation. Journal entry</t>
  </si>
  <si>
    <t>Elva Chavez</t>
  </si>
  <si>
    <t>br46412</t>
  </si>
  <si>
    <t>Fence broken down by vandals at the property.</t>
  </si>
  <si>
    <t>Favorable Variance Landscape renovation project completed in March.  All new system installed - less reactive repairs needed.</t>
  </si>
  <si>
    <t>Favorrble Variance: New water efficient landscape drip irrigation system and drought tolerant plants installed in March.  Less water consumption</t>
  </si>
  <si>
    <t>Favorable Variance: Less gas consumption during 2nd Qtr.</t>
  </si>
  <si>
    <t>br46583</t>
  </si>
  <si>
    <t>May: $4,885 RC Design Costs moved to OpEx</t>
  </si>
  <si>
    <t>Favorable Variance: Landscape renovation project completed in March.  All new system installed - less reactive repairs needed.</t>
  </si>
  <si>
    <t>br46584</t>
  </si>
  <si>
    <t>Favorable Variance: New water efficient landscape drip irrigation system and drought tolerant plants installed in March.  Less water consumption</t>
  </si>
  <si>
    <t>br46585</t>
  </si>
  <si>
    <t>Unfavorable Variance - May: $3,987 RC Design Cost moved to OpEx</t>
  </si>
  <si>
    <t>br46586</t>
  </si>
  <si>
    <t>Unfavorable Variance - May: $3,733 RC Design Costs moved to OpEx</t>
  </si>
  <si>
    <t>br46532</t>
  </si>
  <si>
    <t>OVERBUDGET: Storm-related wind damage of down trees, tree supports and weed abatement work. Weed abatement to be performed prior to June 1st for Fire Season Mandate for City of Richmond.</t>
  </si>
  <si>
    <t>Maria Montes</t>
  </si>
  <si>
    <t>RECLASS: Reclass to GL#50355210 - Business license fees are based on Gross Receipts.</t>
  </si>
  <si>
    <t>OVER-BUDGET/RECLASS: Plumbing, electrical and related repairs to the premises for government tenant, The Regents of UC Suites A-D. Per Tenant Lease, Landlord maintains the premises.Trash services will be reclassed to GL#58811000.  Landlord pays for trash services for government tenant, The Regents of UC.</t>
  </si>
  <si>
    <t>OVER-BUDGET: Variance was due to the 2023 Roof Repairs &amp; Maintenance actual costs were higher than anticipated. Service repairs include leak repairs on the roof areas.</t>
  </si>
  <si>
    <t xml:space="preserve">OVER-BUDGET: Storm related damages -water seepage from wall joints and facade t iles. </t>
  </si>
  <si>
    <t xml:space="preserve">NEGATIVE VARIANCE - Over accrual of electricity usage for property. Actual usage was lower than budgeted. </t>
  </si>
  <si>
    <t>RECLASS: Trash services will be reclassed from GL#57300000.  Landlord pays for trash services for government tenant, The Regents of UC.</t>
  </si>
  <si>
    <t>RECLASS - HVAC Contraced Maintenance Work to be reclassed from GL#57300021</t>
  </si>
  <si>
    <t>br46483</t>
  </si>
  <si>
    <t>NEGATIVE VARIANCE: Over accrual of water service for the property. Landscape water was turned off due to the heavy rain storms. Landscape Grounds are saturated.</t>
  </si>
  <si>
    <t>br46480</t>
  </si>
  <si>
    <t xml:space="preserve">OVER-BUDGET:  Irrigation Quick Coupler was damaged causing irrigation water to remain on all day. </t>
  </si>
  <si>
    <t xml:space="preserve">POSITIVE VARIANCE: Repair costs were lower than budgeted. </t>
  </si>
  <si>
    <t>br46485</t>
  </si>
  <si>
    <t xml:space="preserve">OVER_BUDGET: Timer Clock needed replacement. </t>
  </si>
  <si>
    <t>OVER-BUDGET: Loading Dock Repairs for vacant premises -6420 Goodyear Rd for good order and condition.</t>
  </si>
  <si>
    <t>POSITIVE VARIANCE: Timing-related Variance as tree trimming has not been actualized yet</t>
  </si>
  <si>
    <t>POSITIVE VARIANCE: Over accrual of electricity service for the property. Actuals were coming in lower.</t>
  </si>
  <si>
    <t>POSITIVE VAIRIANCE: Variance was due to the 2023 Roof Repairs &amp; Maintenance actual costs were higher than anticipated. Service repairs include cleaning debris on the roof areas. Amounts are under CAPEX GL Code.</t>
  </si>
  <si>
    <t xml:space="preserve">Variance due to budgeting error.  The allowance for Prev. Maintenance repairs is not consistent with the budget shown in RMI.  </t>
  </si>
  <si>
    <t>bt45043</t>
  </si>
  <si>
    <t>OVER BUDGET: 2023 Roof R&amp;M.</t>
  </si>
  <si>
    <t>br47061</t>
  </si>
  <si>
    <t>UNDER BUDGET:  2023's TEAMS opex budget states $369 per month.  The budgedt was changed to $1,074 per month.  Actual averages $423.</t>
  </si>
  <si>
    <t>UNDER BUDGET: Budgeted contingencies not necessary to date.</t>
  </si>
  <si>
    <t>Reclass from CAM contract RM 50320000 will be reversed once booked.</t>
  </si>
  <si>
    <t>br41161</t>
  </si>
  <si>
    <t>Variance due to higher than expected usage so far this year.  There have been no water leaks or changes in occupancy at this building to date.</t>
  </si>
  <si>
    <t>bt41028</t>
  </si>
  <si>
    <t xml:space="preserve">Variance looks to be a budgeting error, average monthly cost at this building is between $1,300-$1,500, but the budget allowance was less than $1,000 per month. </t>
  </si>
  <si>
    <t>bt40491</t>
  </si>
  <si>
    <t>bt42365</t>
  </si>
  <si>
    <t>Positive variance due to budgeted signange not yet incurred.</t>
  </si>
  <si>
    <t>bt40482</t>
  </si>
  <si>
    <t>bt42366</t>
  </si>
  <si>
    <t>bt40448</t>
  </si>
  <si>
    <t>bt41253</t>
  </si>
  <si>
    <t>br47064</t>
  </si>
  <si>
    <t>Not Budgeted Sealed large cracks in car parking lot at Century Cabinets request.</t>
  </si>
  <si>
    <t xml:space="preserve">UNDER BUDGET The customer now direct connects for gas.  </t>
  </si>
  <si>
    <t>bt40445</t>
  </si>
  <si>
    <t>bt40444</t>
  </si>
  <si>
    <t>LIM Fees</t>
  </si>
  <si>
    <t>bt41144</t>
  </si>
  <si>
    <t>Less snow than antipated</t>
  </si>
  <si>
    <t>OVER BUDGET the customer Century Cabints hasn't placed water in their name.  PM will forward a copy of the invoice.</t>
  </si>
  <si>
    <t>br45150</t>
  </si>
  <si>
    <t>bt42412</t>
  </si>
  <si>
    <t>Direct BB for dock door to  t0225727.</t>
  </si>
  <si>
    <t xml:space="preserve">Erroneous budget.  Not needed.  </t>
  </si>
  <si>
    <t>Electric DB billed back. Sub metered customers</t>
  </si>
  <si>
    <t>br40505</t>
  </si>
  <si>
    <t>Unbudgeted recurring porter services, needed to keep up with the needs of the park. Very busy with constant traffic and lots of debris.</t>
  </si>
  <si>
    <t>br44300</t>
  </si>
  <si>
    <t>GSA/MDA Porter, incorrectly budgeted under DA Janitorial (52003), will be paid under NB Cleaning &amp; Janitorial moving forward; DJ</t>
  </si>
  <si>
    <t>Darci Jester</t>
  </si>
  <si>
    <t>Unbudgeted vacancy rekeys, reclassed JE by Accounting; DJ</t>
  </si>
  <si>
    <t>Post Depreciation JE by Accounting; DJ</t>
  </si>
  <si>
    <t>Unfavorable variance; DJ</t>
  </si>
  <si>
    <t>Unforseen interior electric repairs in March, May, and June ($5200)- acct reclassed to cap/cam code</t>
  </si>
  <si>
    <t>Unforseen HVAC repairs for vacant suite 130 and 22D in Feb ($3.2k). Vacant unit 250 had unforseen interior electric repairs in June ($2.4k)- expenses reclassed by acct to cap/cam</t>
  </si>
  <si>
    <t>Missing June Contract Payment (paid on 6/27); DJ</t>
  </si>
  <si>
    <t>Need to review missing/unpaid items; DJ</t>
  </si>
  <si>
    <t>Contingency; DJ</t>
  </si>
  <si>
    <t>br45152</t>
  </si>
  <si>
    <t>Tt (t0217926 Cabinet Warehouse) did not transfer utilities into their name. Questioned billing. All accts transfered and billing paid.</t>
  </si>
  <si>
    <t xml:space="preserve">CAM usage lower than budgeted </t>
  </si>
  <si>
    <t>FLS wet system damages from suite 4915 TT0044554 make up $3106 of this line item.</t>
  </si>
  <si>
    <t>GSA/MDA HVAC, incorrectly budgeted under DA General Repair (52004), will be paid under NB HVAC (58350-001) moving forward; DJ</t>
  </si>
  <si>
    <t>Budget incorrect (budget was for GSA/MDA Gas, now coded to NB Utility), these items are new customer accounts that have not switched to their name, emailed both; DJ</t>
  </si>
  <si>
    <t>Underbudget due to tenant damages recovery-HVAC inspection report</t>
  </si>
  <si>
    <t>OVER Budget-Suite 8224-8226 HVAC compressor and txy replace, coil cleaning.</t>
  </si>
  <si>
    <t>br44150</t>
  </si>
  <si>
    <t>Variance related to Post Depreciation entry</t>
  </si>
  <si>
    <t>Mary Seonarain</t>
  </si>
  <si>
    <t>Post Deprciation journal entry</t>
  </si>
  <si>
    <t>bt42016</t>
  </si>
  <si>
    <t>We requested that fire vendor change their scope to that required by code, but they have not done so. We have requested they update immediately.</t>
  </si>
  <si>
    <t>Uber Services need to be relcassed into this category.</t>
  </si>
  <si>
    <t>Favorable variance; DJ</t>
  </si>
  <si>
    <t>Expense scrub relcass done by accounting on the 4925/4933 vacany dock repairs for incoming TT H&amp;S/Vivant.</t>
  </si>
  <si>
    <t>br44253</t>
  </si>
  <si>
    <t xml:space="preserve">We have had an increase in the predicted number of vacancies. </t>
  </si>
  <si>
    <t>Journal entry was made to cause negative but actual expense came out of 57300021</t>
  </si>
  <si>
    <t>We've had a decrease in overall water usage due to an increase in vacancy.</t>
  </si>
  <si>
    <t>Due to the timing of the accruals</t>
  </si>
  <si>
    <t>br42208</t>
  </si>
  <si>
    <t>t0076281 Bloom Energy Accrual for 1st Qtr direct bill gas. Acct moved to tt. No addl charges anticipated.</t>
  </si>
  <si>
    <t>Unbudgeted exterior lighting repairs</t>
  </si>
  <si>
    <t>Injector pump repairs relocated to a cap job code. No CAM plumbing repairs recorded to date</t>
  </si>
  <si>
    <t>br42135</t>
  </si>
  <si>
    <t>We budgeted $6500 to purchase planters for the property in 1Q, but ended up doing it as a Job Code. The Tenants like them so much we may purchase additional planters, so i'm going to leave it as temproary for now.</t>
  </si>
  <si>
    <t>Underbudget-Work will be done next Q.</t>
  </si>
  <si>
    <t>bt45087</t>
  </si>
  <si>
    <t>bt40607</t>
  </si>
  <si>
    <t>br42115</t>
  </si>
  <si>
    <t>Unbudgetted replacement of roof scuppers</t>
  </si>
  <si>
    <t>bt45013</t>
  </si>
  <si>
    <t xml:space="preserve">UNDER-BUDGET: Repairs in CAP budget, additional budget in OPX for any areas not completed in CAP. </t>
  </si>
  <si>
    <t>br46852</t>
  </si>
  <si>
    <t>Overbudget due to Post Depreciation</t>
  </si>
  <si>
    <t>Township building registration fees from 2020, 2021 &amp; 2022 paid in 2023 - $7,137</t>
  </si>
  <si>
    <t>br44252</t>
  </si>
  <si>
    <t>Credit received for Water bill</t>
  </si>
  <si>
    <t>br46849</t>
  </si>
  <si>
    <t>to be reclass to Powerwashing GL</t>
  </si>
  <si>
    <t>BF$325/mar:drainclean$1800/april&amp;5YRLic72% of $5k=$3600</t>
  </si>
  <si>
    <t>bt41131</t>
  </si>
  <si>
    <t>bt45094</t>
  </si>
  <si>
    <t>unbudgeted vacancy HVAC repairs</t>
  </si>
  <si>
    <t>br40356</t>
  </si>
  <si>
    <t>Repair/replace truck court sump pump to prevent flooding.</t>
  </si>
  <si>
    <t>Stephen Sabor</t>
  </si>
  <si>
    <t>br42138</t>
  </si>
  <si>
    <t>Electric CAM invoices are received in arrears, this account should resolve by YE.  New budgeted process will be implemented once the meter separation project is completed at this building and the DB charges will not go to this account AT ALL.</t>
  </si>
  <si>
    <t>Variance due to GL not budgeted in 2023, will note to budget in 2024</t>
  </si>
  <si>
    <t>Timing of invoices.  We are paid through February for Association invoices.</t>
  </si>
  <si>
    <t>Painting project completed at a much lower cost, pending invoice of $1K. Will find other projects for the balance of $3k</t>
  </si>
  <si>
    <t>Timing of when the accrued amounts will hit</t>
  </si>
  <si>
    <t>Actual is higher than Budget because the final fire sprinkler repairs and the radiated heat repairs.</t>
  </si>
  <si>
    <t>bt40600</t>
  </si>
  <si>
    <t>Building hit by truck.  Partial amount reimbursed by insurance company</t>
  </si>
  <si>
    <t>Gas utility unbudgeted as TT was paying directly in 2022. TT now participates in Energy IQ Program.</t>
  </si>
  <si>
    <t>bt41213</t>
  </si>
  <si>
    <t>Red &amp; Yellow painting for property tours</t>
  </si>
  <si>
    <t>br42126</t>
  </si>
  <si>
    <t>Actual is higher than Budget because damaged hand rails required repair.</t>
  </si>
  <si>
    <t>This account is very  underbudgeted.  The Direct Billing is averaging between 11K-14K/month. We are in progress with a meter separation project that should resolve this account's budgeting &amp; DB issues by the end of 2023.  We will also be budgeting differently for 2024 in this GL.</t>
  </si>
  <si>
    <t>bt45398</t>
  </si>
  <si>
    <t>We have had a large amount of plumbing/lift issues at this site. Buck booster needed replaced, as well as many back ups due to failing pipe.</t>
  </si>
  <si>
    <t>bt45093</t>
  </si>
  <si>
    <t>TT MO Charges - 03/2023 Pitney Bowes</t>
  </si>
  <si>
    <t>br47370</t>
  </si>
  <si>
    <t>Oleanders on both sides of property were shielding homeless from the street and needed to be taken down to the ground ($3,984)</t>
  </si>
  <si>
    <t>Due to water utility accrual reversals &amp; overages</t>
  </si>
  <si>
    <t>Variance due to reclass of site 
technology invoices.</t>
  </si>
  <si>
    <t>bt45399</t>
  </si>
  <si>
    <t>Due to unbudgeted Q4 2023 FLS inspection repairs. PO 95182</t>
  </si>
  <si>
    <t>Variance due to reduction in salaries due to Senior Chief Engineer resigning as of 03/01/2023.</t>
  </si>
  <si>
    <t>br44288</t>
  </si>
  <si>
    <t>roofs are getting replaced within the next month. we shouldnt have repairs again for this PID</t>
  </si>
  <si>
    <t>Maria Beasley</t>
  </si>
  <si>
    <t>bt41114</t>
  </si>
  <si>
    <t>OVER-BUDGET: Unexpected TT move out.</t>
  </si>
  <si>
    <t>unbudgeted 5th year inspection</t>
  </si>
  <si>
    <t>bt42373</t>
  </si>
  <si>
    <t>Over Budget- Assoc Fees higher than anticipated</t>
  </si>
  <si>
    <t>bt41100</t>
  </si>
  <si>
    <t>bt41222</t>
  </si>
  <si>
    <t xml:space="preserve">Post depreciation affecting this variance. $8k and 7.1k JE are not for this property and are not found in the Yardi GL. This may be pulling from another property incorrectly. </t>
  </si>
  <si>
    <t>br44158</t>
  </si>
  <si>
    <t>Limited maintenance needed at vacant building</t>
  </si>
  <si>
    <t>Dec 2022 HVAC service call for no heat  in common area paid in Jan 2023 ($2.7k)</t>
  </si>
  <si>
    <t>bt41111</t>
  </si>
  <si>
    <t>Due to reclass needed, under contract sec but budget has this booked under CAM - Security. Reqeusted.</t>
  </si>
  <si>
    <t>br40303</t>
  </si>
  <si>
    <t>Customer renewed and no R&amp;M were needed.</t>
  </si>
  <si>
    <t>br45296</t>
  </si>
  <si>
    <t xml:space="preserve">UNDER-BUDGET: Fewer weather events than anticipated.
</t>
  </si>
  <si>
    <t>br44159</t>
  </si>
  <si>
    <t>Changed vendor; unbudgeted 5 year inspection</t>
  </si>
  <si>
    <t>bt42375</t>
  </si>
  <si>
    <t>Not performing truck court cleaning this year; just power washeded downspout areas instead.</t>
  </si>
  <si>
    <t>bt41099</t>
  </si>
  <si>
    <t>bt40774</t>
  </si>
  <si>
    <t>Acutal is lower than Budget because roof PM repairs' were accrued to the wrong account.</t>
  </si>
  <si>
    <t>br47343</t>
  </si>
  <si>
    <t>ProForm is a high water user for production/manufacturing. Expense is greater than budget to-date.</t>
  </si>
  <si>
    <t>The 5-year sprinkler inspection was conducted this year which was not budgeted resulting in a negative variance.</t>
  </si>
  <si>
    <t>br45288</t>
  </si>
  <si>
    <t>br46641</t>
  </si>
  <si>
    <t>bt42387</t>
  </si>
  <si>
    <t>Confirmed this was for a TT meter. TT has since taken meter back over and these expenses have been entered to reclass to DB</t>
  </si>
  <si>
    <t>Victoria Weier</t>
  </si>
  <si>
    <t>Budgeted for two technicians but only one is currently provided.</t>
  </si>
  <si>
    <t>Varaince due to unreceived incoice for quarter two</t>
  </si>
  <si>
    <t xml:space="preserve">Variance due to incorrect budget numbers with vacancy statistics. </t>
  </si>
  <si>
    <t xml:space="preserve">Unbudgeted 5-year inspection </t>
  </si>
  <si>
    <t>Post depreciation adjustment made in January by accounting.</t>
  </si>
  <si>
    <t>bt42429</t>
  </si>
  <si>
    <t>Variance due to signage addition in 1st qtr</t>
  </si>
  <si>
    <t>Repair to wall underneath dock were wall; deteriorated causing dock to pull out.</t>
  </si>
  <si>
    <t>br44244</t>
  </si>
  <si>
    <t>Landscaping water off for extended time, UG repairs in 2022, fewer tenants</t>
  </si>
  <si>
    <t>Misc. asphalt repair not performed to date.</t>
  </si>
  <si>
    <t>Aging roofs. Repairs higher than budgeted.</t>
  </si>
  <si>
    <t>bt40403</t>
  </si>
  <si>
    <t>Misc. concrete and asphalt will be done when capital work is performed at Blue Gentian.</t>
  </si>
  <si>
    <t>Surplus to be moved to reactive GL, budget made without diferentiating reactive/recurring</t>
  </si>
  <si>
    <t>bp40538</t>
  </si>
  <si>
    <t>Post Depreciatin journal entry (Contract Roof Maintenance $2.3K)</t>
  </si>
  <si>
    <t>Nicole Imperial</t>
  </si>
  <si>
    <t>bt41247</t>
  </si>
  <si>
    <t>Minor work will be done during capital project to reduce costs.</t>
  </si>
  <si>
    <t>Determined that monument sign will need to be removed rather than repaired.</t>
  </si>
  <si>
    <t>Yellow and red painitng by SMS.  Awaiting invoice.</t>
  </si>
  <si>
    <t>Variance related to budgeting generator service in repairs in Electrical &amp; Lighting and invoices being coded to Fire Life Safety.</t>
  </si>
  <si>
    <t xml:space="preserve">Parking lot striping was budgeted in the Spring, but has not been completed as it will be part of a larger CAPEX asphalt job later in the year. </t>
  </si>
  <si>
    <t>br44156</t>
  </si>
  <si>
    <t>Vacant suites 8292-8296 and 8266.</t>
  </si>
  <si>
    <t>bt45265</t>
  </si>
  <si>
    <t>Varaince due to 5 year inspection that wasn't budgeted.</t>
  </si>
  <si>
    <t>br40891</t>
  </si>
  <si>
    <t>br44254</t>
  </si>
  <si>
    <t>Timing of annual technology and platform fees.</t>
  </si>
  <si>
    <t>Less general maintenance was needed than expected</t>
  </si>
  <si>
    <t>Building common area required additional R&amp;M work in q1 &amp; q2 that was handled directly by our engineer which resulted in additional costs on top of his wages.</t>
  </si>
  <si>
    <t>General repairs and materials have been less than budgeted to date, this is subject to change, as needed.</t>
  </si>
  <si>
    <t>Repairs will be performed as part of a larger project to reduce costs.</t>
  </si>
  <si>
    <t>Building leased, vacancy maintenance and repairs not needed after commencement of lease.</t>
  </si>
  <si>
    <t>bt40778</t>
  </si>
  <si>
    <t>Actual is lower than Budget because PM repairs were accrued to the wrong account.</t>
  </si>
  <si>
    <t>tree trimming, mulch and plant infill budgeted for Q2, will be completed in Q3</t>
  </si>
  <si>
    <t>br46534</t>
  </si>
  <si>
    <t>Q4 2022 accrual reversed and FLS inspection not required as anticipated</t>
  </si>
  <si>
    <t>Engineering salaries budgeted under 50355-000 CAM General Building Maintenance, but invoices coded to 50255-000. We should be within budget overall between both accounts.</t>
  </si>
  <si>
    <t>The budget is incorrect. Some GSA electric bills are coded to this account and should be coded to 52005000</t>
  </si>
  <si>
    <t>bt45420</t>
  </si>
  <si>
    <t>Variance resutling 1QTR over-accrual.</t>
  </si>
  <si>
    <t>Agnes Jagoda</t>
  </si>
  <si>
    <t>bp40546</t>
  </si>
  <si>
    <t xml:space="preserve">Timing variance, annual inspection scheduled for July. </t>
  </si>
  <si>
    <t>br47020</t>
  </si>
  <si>
    <t>br47278</t>
  </si>
  <si>
    <t xml:space="preserve">Palm tree trimming and mulch has not been performed yet. </t>
  </si>
  <si>
    <t xml:space="preserve">Unbudgeted TT MO Damages for former customers Americargo (Ste 2131-2133) and Funxion (2105-2109). </t>
  </si>
  <si>
    <t>br46824</t>
  </si>
  <si>
    <t>Missing recurring landscape budget</t>
  </si>
  <si>
    <t>br46747</t>
  </si>
  <si>
    <t xml:space="preserve">Customer was being DB for gas, has since been placed into thier name. </t>
  </si>
  <si>
    <t>br44135</t>
  </si>
  <si>
    <t>Variance due to reclass of site 
technology invoices and reclassing Uber expense into General Maintenance Fees</t>
  </si>
  <si>
    <t>Less general repairs performed than previous years. Budget based on historical</t>
  </si>
  <si>
    <t>br46477</t>
  </si>
  <si>
    <t>bi-annual window washing budgeted for Q2 but not completed</t>
  </si>
  <si>
    <t>br47377</t>
  </si>
  <si>
    <t>Due to extreme weather and current scope not servicing the customers enough, increased scope to enhance safety in the lots.</t>
  </si>
  <si>
    <t>br44223</t>
  </si>
  <si>
    <t>Post depreciation driving variance</t>
  </si>
  <si>
    <t>br44231</t>
  </si>
  <si>
    <t xml:space="preserve">Legal issue with customer - Link hired secuirty guard to monitor customer space after lockout - this was not budgeted and was DB to customer Grit. </t>
  </si>
  <si>
    <t>Jason Tow</t>
  </si>
  <si>
    <t>Engineer is now contractor, need to reclass expense $ to Gen Bldg</t>
  </si>
  <si>
    <t>Vacant units: 2109, 2115, 2117, 2131, 2149.</t>
  </si>
  <si>
    <t>POSITIVE VARIANCE: Westpark association fees budgeted, but invoice not received.  Will need to accrue. MM</t>
  </si>
  <si>
    <t>bt41093</t>
  </si>
  <si>
    <t>Unbudgeted necessary 5 yrs inspection deficiency repair</t>
  </si>
  <si>
    <t>Surplus from other GLs to be moved here to cover overage</t>
  </si>
  <si>
    <t>Variance related to less snow events in ealry 2023 than anticpated.</t>
  </si>
  <si>
    <t>Variance related to telephone expense being coded to a non-budgeted account.</t>
  </si>
  <si>
    <t>br46822</t>
  </si>
  <si>
    <t>Did not anticipate for any vacancy in this building for 2023. Tenant did not renew.</t>
  </si>
  <si>
    <t>bt42377</t>
  </si>
  <si>
    <t>2023 R&amp;M per inspection.</t>
  </si>
  <si>
    <t>br46833</t>
  </si>
  <si>
    <t>Unanticipated Irrigation repairs this year</t>
  </si>
  <si>
    <t>timing variance</t>
  </si>
  <si>
    <t>bt42376</t>
  </si>
  <si>
    <t xml:space="preserve">Need to reclass to Contract Cleaning. </t>
  </si>
  <si>
    <t>Variance related to lower than anticpated NB repairs and maintenance.</t>
  </si>
  <si>
    <t>POSITIVE VARIANCE: June invoice not paid and accruals missed. MM</t>
  </si>
  <si>
    <t>br46853</t>
  </si>
  <si>
    <t>This account includes Journal Entries for pressure washing, that is budgeted in GL 50810-000 &amp; an unbudgeted oil cleanup situation</t>
  </si>
  <si>
    <t>br45260</t>
  </si>
  <si>
    <t>Variance due to carpet cleaning in Suite A ($1.1K).
Remaining balance Post Depreciation (1.7K)</t>
  </si>
  <si>
    <t>br46830</t>
  </si>
  <si>
    <t>Recurring landscape budget is mistakely caputred in Irrigation Reactive</t>
  </si>
  <si>
    <t>br44142</t>
  </si>
  <si>
    <t xml:space="preserve">Winter season not as anticipated. Building facade work helping in minimizing usage of Electric to keep building in comfortable temprature. </t>
  </si>
  <si>
    <t>Hanamariam Dagne</t>
  </si>
  <si>
    <t>Need to reclass expenses from power washing reactive to this gl. Not performing truck court cleaning.</t>
  </si>
  <si>
    <t xml:space="preserve">Variance due to utility company is behind on meter readings due to stroms repairs in the city </t>
  </si>
  <si>
    <t xml:space="preserve">Variance due to irrigation leak </t>
  </si>
  <si>
    <t>POSITIVE VARIANCE: CAPCAM for tree removal not completed yet. MM</t>
  </si>
  <si>
    <t xml:space="preserve">NO DB was budgeted </t>
  </si>
  <si>
    <t>NO DB Gas was budgeted</t>
  </si>
  <si>
    <t xml:space="preserve">Vacancy restoration </t>
  </si>
  <si>
    <t>Vacancy restoration</t>
  </si>
  <si>
    <t>UNDER BUDGET: 6 mos paid to date.  Will be under budget at YE&gt; MM</t>
  </si>
  <si>
    <t>br40892</t>
  </si>
  <si>
    <t>Less general repairs than previous years</t>
  </si>
  <si>
    <t>br44297</t>
  </si>
  <si>
    <t>POSITIVE VARIANCE: Invoice timing variance for contracted services. Wet weather has postponed work for Q1 &amp; Q2</t>
  </si>
  <si>
    <t xml:space="preserve">High charges for April and May, PM doing further investigation with utility company </t>
  </si>
  <si>
    <t>br44155</t>
  </si>
  <si>
    <t>Accruals higher than actuals</t>
  </si>
  <si>
    <t>br47224</t>
  </si>
  <si>
    <t>Sign replacement budgeted for May not completed yet due to change in scope.</t>
  </si>
  <si>
    <t xml:space="preserve">Defferred until July </t>
  </si>
  <si>
    <t>br44146</t>
  </si>
  <si>
    <t>POSITIVE VARIANCE: HVAC Contract services reclassed due to GL where budgeted; GL 50350001. MM</t>
  </si>
  <si>
    <t>building is fully occupied.</t>
  </si>
  <si>
    <t>OVER BUDGET: Contracted services from 2022 hit 2023 books. MM</t>
  </si>
  <si>
    <t>br44141</t>
  </si>
  <si>
    <t xml:space="preserve">Utility Budget in straightline through out the year where as utiltiy usage fluctuates with season. </t>
  </si>
  <si>
    <t>Large scale asphalt R&amp;M was performed as a CAPCAM job. One-off repairs may still occur in 2023 but will likely come in under budget.</t>
  </si>
  <si>
    <t>br42195</t>
  </si>
  <si>
    <t>Overage is due to accruals.  The monthly usage for electric is slightly over budget to-date.</t>
  </si>
  <si>
    <t>br46746</t>
  </si>
  <si>
    <t>Accrual for reactive lighting repairs</t>
  </si>
  <si>
    <t>br44257</t>
  </si>
  <si>
    <t>Vacancy higher than budgeted</t>
  </si>
  <si>
    <t>bt42055</t>
  </si>
  <si>
    <t>TT scheduled to move out did not; space remains occupied</t>
  </si>
  <si>
    <t>bt45293</t>
  </si>
  <si>
    <t>POSITIVE VARIANCE: Full year budget is only $2400 for ACC HVAC PMA - not billed yet. MM</t>
  </si>
  <si>
    <t>UNDER BUDGET: Building should not have Vacancy electric budgeted as this is a FS building. MM</t>
  </si>
  <si>
    <t>Error in the budget. These are coded to this account correctly. W/S is paid for by LL and passed as a CAM expense.</t>
  </si>
  <si>
    <t xml:space="preserve">Large vacancy in building and all VSP spaces are getting LEDs minimizing the order. </t>
  </si>
  <si>
    <t>Post depriacation from unnknown GL</t>
  </si>
  <si>
    <t>Budget exceeds actuals. Geodis is located in the whole building, and they typically take over all electric/gas when they occupy a space. This is why the actuals are $0.00.</t>
  </si>
  <si>
    <t>br46649</t>
  </si>
  <si>
    <t>bt45033</t>
  </si>
  <si>
    <t>Timing: '23 Associaton Dues $5,543.76 paid 5/23.</t>
  </si>
  <si>
    <t>UNDER-BUDGET: Landscape R&amp;M to take place in early fall.</t>
  </si>
  <si>
    <t>less than anticipaed snow/ice events</t>
  </si>
  <si>
    <t>Error in budget. Nothing should be coded to this account. The items in this account should be coded to 57700-010</t>
  </si>
  <si>
    <t>br44136</t>
  </si>
  <si>
    <t>Actual is lower than Budget because usage was lower than anticipated.  Variance will deminish in Q3 &amp; Q4.</t>
  </si>
  <si>
    <t>GSA electric should be coded to this account. They are currently being coded to 5125000.</t>
  </si>
  <si>
    <t>Variance due to submeter billings for 2nd quarter not being reclassed into 51280-000.</t>
  </si>
  <si>
    <t>bt42537</t>
  </si>
  <si>
    <t>Unbudgeted HVAC repairs billed back to tenants for their specific suites and units.</t>
  </si>
  <si>
    <t>bt42608</t>
  </si>
  <si>
    <t>OVER-BUDGET: Engineer hours higher than anticipated due to events onsite.</t>
  </si>
  <si>
    <t xml:space="preserve">Water &amp; Sewer expenses are classed to CAM. There will be no expense in this account throughout the year. </t>
  </si>
  <si>
    <t>At this time, water use is lower than anticipated. There is one vacancy in the building</t>
  </si>
  <si>
    <t>br42207</t>
  </si>
  <si>
    <t>Budgeted vacancy repairs performed later</t>
  </si>
  <si>
    <t>bt40399</t>
  </si>
  <si>
    <t>Invoices being paid to other account landscaping reoccuring.</t>
  </si>
  <si>
    <t>UNDER-BUDGET: Landscape R&amp;M to take place early fall.</t>
  </si>
  <si>
    <t>br46752</t>
  </si>
  <si>
    <t>Need to reclass from CAM Aspahlt GL to CAM Pressure Washing GL</t>
  </si>
  <si>
    <t>$6.7K in touch up paint for building numbering exceeded budget contingenies to date</t>
  </si>
  <si>
    <t>Charges to get vacant suites 7000A, 7000B, 7000D, 7000F, 7000G, 7001#3, 70002D ready for occupancy.</t>
  </si>
  <si>
    <t>br41001</t>
  </si>
  <si>
    <t>GL mapping issues</t>
  </si>
  <si>
    <t>Reclass $2552 from 50340-000 to 5035001</t>
  </si>
  <si>
    <t>br46829</t>
  </si>
  <si>
    <t>bt46770</t>
  </si>
  <si>
    <t>Damien Romero</t>
  </si>
  <si>
    <t>bt46774</t>
  </si>
  <si>
    <t>bt42028</t>
  </si>
  <si>
    <t>roof leaks for over 12 different areas</t>
  </si>
  <si>
    <t>Darius Fair</t>
  </si>
  <si>
    <t>bt46771</t>
  </si>
  <si>
    <t>br46713</t>
  </si>
  <si>
    <t xml:space="preserve">$4.5K curb repair handled through SMS exceed budget contingencies to date
</t>
  </si>
  <si>
    <t>bt46768</t>
  </si>
  <si>
    <t>$3.4 K sewage pump repair exceeded budget contingencies to date.</t>
  </si>
  <si>
    <t>br44138</t>
  </si>
  <si>
    <t xml:space="preserve">Variance Related to accurals. Invoices have been paid for services but accurals have reversed. </t>
  </si>
  <si>
    <t>bt42491</t>
  </si>
  <si>
    <t>Accruals were to high as we typically have a water main break during this time. However, all repairs have been completed and we have not had one in 2023.</t>
  </si>
  <si>
    <t>Alyssa Rubio</t>
  </si>
  <si>
    <t>Reveral of Dec 2022 accrual applied in Jan 2023</t>
  </si>
  <si>
    <t>Variance related to increased heating cost due a much colder than usually January through March.</t>
  </si>
  <si>
    <t>br40845</t>
  </si>
  <si>
    <t>fire alarm repairs. Gauge replacement</t>
  </si>
  <si>
    <t>br46847</t>
  </si>
  <si>
    <t xml:space="preserve">unbudgeted additional tree trimming of $5,320 to include hardwoods.
</t>
  </si>
  <si>
    <t>br47341</t>
  </si>
  <si>
    <t xml:space="preserve">Less snow than anticipated 23
</t>
  </si>
  <si>
    <t>Elan Jones</t>
  </si>
  <si>
    <t>bt41033</t>
  </si>
  <si>
    <t xml:space="preserve">less snow than anticipated 23
</t>
  </si>
  <si>
    <t xml:space="preserve">These are budgeted repairs and HVAC maintenance/repairs for GSA. Neded an emergency $10K sprinkler pipe repair in GSA- </t>
  </si>
  <si>
    <t>br47107</t>
  </si>
  <si>
    <t>exterior lamp replacement. WO B10031083</t>
  </si>
  <si>
    <t>bt41094</t>
  </si>
  <si>
    <t>Unbudgeted Drainline Jetting and inspection</t>
  </si>
  <si>
    <t>bt42564</t>
  </si>
  <si>
    <t xml:space="preserve">(85k) Electric appears to be unbudgeted in Power BI but Yardi shows a budget of 170k. Electric is single meter multi tt bldg. Utility will be pro rated to tenants and NR landlord for 1st fl vacancy and remain in CAM. </t>
  </si>
  <si>
    <t>Kimberly Cella</t>
  </si>
  <si>
    <t>bt42611</t>
  </si>
  <si>
    <t>Unanticipated clean up costs needed and pond service was higher than anticipated.</t>
  </si>
  <si>
    <t>bt40501</t>
  </si>
  <si>
    <t>bt40747</t>
  </si>
  <si>
    <t>bt40751</t>
  </si>
  <si>
    <t>bt40748</t>
  </si>
  <si>
    <t>bt40752</t>
  </si>
  <si>
    <t>bt41368</t>
  </si>
  <si>
    <t>Repairs needed to exterior parking lot lighting prior to tenant occupancy. Repairs needed to vacant 1st floor emergency and exit lighting per twp &amp; NFPA standards. Repairs performed at ownership cost per lease terms.</t>
  </si>
  <si>
    <t>br46691</t>
  </si>
  <si>
    <t>Roof GL Code Mapping Issue</t>
  </si>
  <si>
    <t>Scheduled tree trimming will be performed in Q3 due to changing providers from SMS back to Legacy vendor</t>
  </si>
  <si>
    <t>bt41058</t>
  </si>
  <si>
    <t>bt42466</t>
  </si>
  <si>
    <t>Contract FLS initially in TT name; decision made to place contract services and monitoring into LL name beginning 4/1/23 and to be billed back in CAM</t>
  </si>
  <si>
    <t>Budgeted for some small painting projects. Will schedule for the fall.</t>
  </si>
  <si>
    <t>br47229</t>
  </si>
  <si>
    <t>bt40416</t>
  </si>
  <si>
    <t>Main line irrigation break in process of repairs.</t>
  </si>
  <si>
    <t>br47234</t>
  </si>
  <si>
    <t>bt42518</t>
  </si>
  <si>
    <t>Exterior lighitng repair needed due to security concerns.</t>
  </si>
  <si>
    <t>br47232</t>
  </si>
  <si>
    <t>bt40413</t>
  </si>
  <si>
    <t>OVERBUDGET: Direct bill for an unexpected wall repair.</t>
  </si>
  <si>
    <t>5 year hydro test will be completed in the fall.</t>
  </si>
  <si>
    <t>br44262</t>
  </si>
  <si>
    <t>Deferred until August with a bundled project</t>
  </si>
  <si>
    <t>bt42619</t>
  </si>
  <si>
    <t>br42119</t>
  </si>
  <si>
    <t>Unbudgeted repairs</t>
  </si>
  <si>
    <t>br47165</t>
  </si>
  <si>
    <t>RECLASS to JC47165007 for CAP Expense. This should not be hitting OPEX.</t>
  </si>
  <si>
    <t>bt42385</t>
  </si>
  <si>
    <t>temp overbudget - this was reclassed to powerwashing but needs to be in contract cleaning (50810-000); reclass submitted</t>
  </si>
  <si>
    <t>space occupied; new TT has put Gas utility in their name</t>
  </si>
  <si>
    <t>bt41191</t>
  </si>
  <si>
    <t>OVER-BUDGET due to significant VSP work completed during vacancy including power distribution removal from previous TT.</t>
  </si>
  <si>
    <t>Mandi Soos</t>
  </si>
  <si>
    <t>Paint hydrant, bollards, electric green box, mail box, yellow curbs</t>
  </si>
  <si>
    <t>br46841</t>
  </si>
  <si>
    <t>Reactive landscaping for Q2 delayed to Q3</t>
  </si>
  <si>
    <t>bt40411</t>
  </si>
  <si>
    <t xml:space="preserve">OVERBUDGET: More vacancy repairs than expected. New customer move in. Dock inspection and repairs needed. </t>
  </si>
  <si>
    <t>br44217</t>
  </si>
  <si>
    <t xml:space="preserve"> More roof repairs required than budgeted due to condition of the roofs throughout the property.</t>
  </si>
  <si>
    <t>Ashley Hagen</t>
  </si>
  <si>
    <t>br46633</t>
  </si>
  <si>
    <t>OVER-BUDGET: Auto Base tenant could not tansfer untilities into thier name.  Utilities were DB'd to tenant.</t>
  </si>
  <si>
    <t>br40712</t>
  </si>
  <si>
    <t xml:space="preserve">OVERBUDGET: More asphalt/concrete repairs than expected. </t>
  </si>
  <si>
    <t>br41004</t>
  </si>
  <si>
    <t xml:space="preserve">New construction building.  This line item was not budgeted. </t>
  </si>
  <si>
    <t>Anthony Hazen</t>
  </si>
  <si>
    <t>GL Code Mapping Issue.  Roof repairs $11,033 coded to 11120-070.</t>
  </si>
  <si>
    <t>br44202</t>
  </si>
  <si>
    <t>over budget- FLS contract not budgeted</t>
  </si>
  <si>
    <t>bt41103</t>
  </si>
  <si>
    <t>Roof maintenance 2023 total is $289.  Roof repairs performed in 2023 total $2348 coded to CAP CAM 11120-070. Will be coded to Roof Repairs per 23 budget.</t>
  </si>
  <si>
    <t>bp40527</t>
  </si>
  <si>
    <t>Q2 Landscape repairs delayed to allow new landscaper to assess the property.</t>
  </si>
  <si>
    <t>$1,153.00 needs to be reclassed to 50811-001- budgeted parking lot repairs rolled into capital job</t>
  </si>
  <si>
    <t>br46687</t>
  </si>
  <si>
    <t>2022 Water accruals posted in 2023</t>
  </si>
  <si>
    <t xml:space="preserve">OVERBUDGET: flag replacements. New tenant move in. Dock inspection and repairs. </t>
  </si>
  <si>
    <t xml:space="preserve">SMS is no longer provider at property. Expected to carry variance throughout remainder of 2023 due to new contract with Legacy vendor. </t>
  </si>
  <si>
    <t>br46638</t>
  </si>
  <si>
    <t>OVER-BUDGET: DB Fire Life Safety repairs to DHL.</t>
  </si>
  <si>
    <t>Based on 2022 Actuals</t>
  </si>
  <si>
    <t>OVER-BUDGET: New landscape vendor after budget was completed.</t>
  </si>
  <si>
    <t>Roof GL mapping issue</t>
  </si>
  <si>
    <t xml:space="preserve">Overage is due to post depreciation - CAP improvements being moved to their appropriate GL and unanticipated mainline water break repair. </t>
  </si>
  <si>
    <t>FLS Repairs not needed YTD. Expect expenses to level out after annual inspection in Q3.</t>
  </si>
  <si>
    <t>UNDER-BUDGET: Lower house meter charges than anticipated.</t>
  </si>
  <si>
    <t>br40697</t>
  </si>
  <si>
    <t xml:space="preserve">OVERBUDGET: Vacancy repairs more than expected. </t>
  </si>
  <si>
    <t xml:space="preserve">Expense scrub reclass
</t>
  </si>
  <si>
    <t>12/2022 accrual showing as credit on 2023 ledger</t>
  </si>
  <si>
    <t>br42212</t>
  </si>
  <si>
    <t>2023 budget did not  accurately project vacancy expense.</t>
  </si>
  <si>
    <t>br41005</t>
  </si>
  <si>
    <t>tree trimming, mulch refresh and plant infill not completed in Q2</t>
  </si>
  <si>
    <t>charges should balance with MO reconcillation and collection from TT</t>
  </si>
  <si>
    <t xml:space="preserve">OVERBUDGET: More exterior lighting repairs than expected. </t>
  </si>
  <si>
    <t>br44140</t>
  </si>
  <si>
    <t>Variance due to timing 2nd Quarter HVAC Maintenance billing in July</t>
  </si>
  <si>
    <t>br40336</t>
  </si>
  <si>
    <t xml:space="preserve">Overage is due to post depreciation - CAP improvements being moved to their appropriate GL and SMS integration for reactive irrigation repairs. 2 major irrigation repairs needed in January and March. </t>
  </si>
  <si>
    <t>br44139</t>
  </si>
  <si>
    <t>bt42384</t>
  </si>
  <si>
    <t>2023 budgeted bulk of vacancy repairs now included in capital VSP job. Upcoming repairs for exterior fence will be in line with budget.</t>
  </si>
  <si>
    <t>br40355</t>
  </si>
  <si>
    <t xml:space="preserve">Association complete track repairs that were not budgeted for or anticpated. </t>
  </si>
  <si>
    <t xml:space="preserve">New construction building.  These are corporate uploads which corporate has not uploaded yet. </t>
  </si>
  <si>
    <t>br46686</t>
  </si>
  <si>
    <t xml:space="preserve">$2.8K damaged railing repairs exceeded budget </t>
  </si>
  <si>
    <t>bt41113</t>
  </si>
  <si>
    <t>UNDER-BUDGET: '23 PM Roof Repairs $4,423 reclassed to 11120-070.</t>
  </si>
  <si>
    <t>HVAC expenses should have been budgeted to NB account 57300-021</t>
  </si>
  <si>
    <t>New Provider with much more reasonable cost, only halfway through season</t>
  </si>
  <si>
    <t>bt40596</t>
  </si>
  <si>
    <t xml:space="preserve">OVER-BUDGET: Due to Jan inv $4,551 for a pipe replacement for ins claim in 2022. Apr. inv $2,262 for replcing a dock pump from 2022;  May inv $2,840.02 for an ins claim deductible from 2022; $2,840 for Ins Claim deductible in May, </t>
  </si>
  <si>
    <t>bt42560</t>
  </si>
  <si>
    <t>unbudgeted emergency repair reimbursement for electrical work during roofing project due to roofers cutting a coonduit</t>
  </si>
  <si>
    <t>unbudgeted repair to railroad ties reuqested by tenant. Input through SMS per tenant request.</t>
  </si>
  <si>
    <t>Variance related to expense scrub Cap Improvement reclass for wall repair.</t>
  </si>
  <si>
    <t>br41284</t>
  </si>
  <si>
    <t>unbudgeted emergency fls repairs needed per two fire inspector. Additional repairs and inspections needed due to tenant closing leaking sprinkler pipe. Work performed on emergency hours per twp required timing to have system up and running.</t>
  </si>
  <si>
    <t>bt42499</t>
  </si>
  <si>
    <t xml:space="preserve">Variance due to repairs not being completed. Will be c ompleted later this summer. </t>
  </si>
  <si>
    <t>bt42563</t>
  </si>
  <si>
    <t>tenant requested emergency repair to failing drain. Repair request input through SMS per tt request.</t>
  </si>
  <si>
    <t xml:space="preserve">Variance due to vacancy repairs not being needed yet. Repairs will be completed through out the year to clear variance. </t>
  </si>
  <si>
    <t>br46314</t>
  </si>
  <si>
    <t xml:space="preserve">Muclh came under budget. Extra tree trimming to be scheduled. </t>
  </si>
  <si>
    <t>bt42040</t>
  </si>
  <si>
    <t>No HVAC repairs yet this year. Budgeted as a contingency</t>
  </si>
  <si>
    <t>br42114</t>
  </si>
  <si>
    <t xml:space="preserve">Post depreciation </t>
  </si>
  <si>
    <t xml:space="preserve">Variance due to water/sewer being budgeted higher than anticipated. </t>
  </si>
  <si>
    <t>br45241</t>
  </si>
  <si>
    <t>post depereciation for prior years CapEx to curbing and concrete</t>
  </si>
  <si>
    <t xml:space="preserve">OVER-BUDGETED: Due to $2,770 FLS pipe rprs in May. </t>
  </si>
  <si>
    <t>br46495</t>
  </si>
  <si>
    <t>OVER-BUDGET: Journal Entry for 2023 Roof R&amp;M Repairs. Cost was coded to CAP CAM 11120-070</t>
  </si>
  <si>
    <t>Marlena Harp</t>
  </si>
  <si>
    <t>UNDER-BUDGET: All Repairs over 1k gets coded to CAP CAM 11120-070</t>
  </si>
  <si>
    <t>bt45076</t>
  </si>
  <si>
    <t>Variance due to timing of work completed not matching budget timing</t>
  </si>
  <si>
    <t xml:space="preserve">
UNDERBUDGET: Less expenses than expected.
</t>
  </si>
  <si>
    <t xml:space="preserve">New construction building.  This line item was not budgeted and should be a development expense. </t>
  </si>
  <si>
    <t>bt42526</t>
  </si>
  <si>
    <t>Multiple roof leak service calls as a result in a unexpected rainy 1st quarter. Repair to roof drain.</t>
  </si>
  <si>
    <t>Actual repairs coming in under the budgeted number</t>
  </si>
  <si>
    <t>bt40415</t>
  </si>
  <si>
    <t>br46208</t>
  </si>
  <si>
    <t xml:space="preserve"> MO 03/31/23 Fire &amp; Life Safety America Inc (t0217222) Electrical Repairs, HVAC Repairs</t>
  </si>
  <si>
    <t>bt45275</t>
  </si>
  <si>
    <t>Tenant has been paying House water, wastewater, irrigation from 8/2022-2/2023; account has been switched but will be overbudget all year</t>
  </si>
  <si>
    <t>UNDER-BUDGET: Lower electric charges than anticipated.</t>
  </si>
  <si>
    <t>br40613</t>
  </si>
  <si>
    <t>(5k) Gas utility unbudgeted as tt was paying directly in 2022. Tt now participates in Energy IQ Program.</t>
  </si>
  <si>
    <t>(5k) Water Sewer was budgeted under DB; tt now participates in Energy IQ Program.</t>
  </si>
  <si>
    <t>Corporate upload did not capture accurate link maintenance service fees</t>
  </si>
  <si>
    <t xml:space="preserve">tenant enrolled in energy IQ Pilot porgram. 5k expense coded to 56200010 </t>
  </si>
  <si>
    <t>bt40492</t>
  </si>
  <si>
    <t>Need to reclass to NB Gas Vacancy 57700-010</t>
  </si>
  <si>
    <t>br47324</t>
  </si>
  <si>
    <t>Trblst and replacement of 4 exterior pole lights in 5.23 ($6K) &amp; Ext. Photo Cell Rplcment in 5.23 ($1K)</t>
  </si>
  <si>
    <t>Christa Sutter</t>
  </si>
  <si>
    <t>br46639</t>
  </si>
  <si>
    <t>br44249</t>
  </si>
  <si>
    <t>Will be under budget in this category.  Originally budgeted engineers salaries to this GL but coding to 50255-000.</t>
  </si>
  <si>
    <t>bt41026</t>
  </si>
  <si>
    <t>unbudgeted power washing input through SMS per ten point inspection</t>
  </si>
  <si>
    <t>Need to reclass to NB Electric vacancy 57700-010.</t>
  </si>
  <si>
    <t>bt41272</t>
  </si>
  <si>
    <t>OVER-BUDGET: Fire Life Safety Contract higher than anticipated.</t>
  </si>
  <si>
    <t>br44147</t>
  </si>
  <si>
    <t>2023 corporate upload budget did not  accurately project expense for multi tenant single meter bldg</t>
  </si>
  <si>
    <t>UNDER-BUDGET: New vendor after budget was completed.</t>
  </si>
  <si>
    <t>br44180</t>
  </si>
  <si>
    <t>budget based on leasing assumption and current customer is in lease thru 5/2025</t>
  </si>
  <si>
    <t>br44306</t>
  </si>
  <si>
    <t>Reclassed to CapX job</t>
  </si>
  <si>
    <t>br46497</t>
  </si>
  <si>
    <t>OVER-BUDGET: Did not anticipate tenant move out damages</t>
  </si>
  <si>
    <t xml:space="preserve">Corporate upload </t>
  </si>
  <si>
    <t>Striping and curbs deferred to July</t>
  </si>
  <si>
    <t>br42122</t>
  </si>
  <si>
    <t>Unbudgeted truck court damage repairs. Power Sweeping has been reclassed to it's budgeted GL.</t>
  </si>
  <si>
    <t>Overbudget due to preventative maintenance for RMI #277331. This large $2.7K amount was coded to the cap-cam account of $2.7K (11120-070).</t>
  </si>
  <si>
    <t>bt46773</t>
  </si>
  <si>
    <t>Overbudget due to preventative maintenance for RMI #277384. This large $4.2K amount was coded to the cap-cam account of $4.2K (11120-070).</t>
  </si>
  <si>
    <t>bp42358</t>
  </si>
  <si>
    <t>$3240 roof R&amp;M was budgeted to cam roof repairs 0321000</t>
  </si>
  <si>
    <t>br46634</t>
  </si>
  <si>
    <t>UNDER-BUDGET: Accounts verified and properly coded.</t>
  </si>
  <si>
    <t>br47227</t>
  </si>
  <si>
    <t>Q1 &amp; Q2 alarm monitoring invoice not yet received; annual FLS inspection not yet performed. Starightlined per 23 budget guidelines.</t>
  </si>
  <si>
    <t>Overbudget due to preventative maintenance for RMI #277369. This large $3.5K amount was coded to the cap-cam account of $3.5K (11120-070).</t>
  </si>
  <si>
    <t>br42141</t>
  </si>
  <si>
    <t>Misc. repairs compelted to make suite ready for Hireko occupancy.</t>
  </si>
  <si>
    <t>Aundrea Ihle-Cyphers</t>
  </si>
  <si>
    <t>br44265</t>
  </si>
  <si>
    <t>Site  Technologies-Pavement Assessment
Unbudgeted</t>
  </si>
  <si>
    <t>Sandra Witcher</t>
  </si>
  <si>
    <t>Reclass to CAM roof repairs 50321000.</t>
  </si>
  <si>
    <t>All landscapijg was budgeted under landscaping recurring .</t>
  </si>
  <si>
    <t>OVER-BUDGET: Unbudgeted buisness license it was not budget due to not being charged between 2020-2023</t>
  </si>
  <si>
    <t>br41160</t>
  </si>
  <si>
    <t>bp42359</t>
  </si>
  <si>
    <t xml:space="preserve">variance due to $2878 accrual </t>
  </si>
  <si>
    <t>bp41473</t>
  </si>
  <si>
    <t xml:space="preserve"> 3.2023 Ice Melt - Cost reviewed with SMS. Will issue a credit for (8,769.58)</t>
  </si>
  <si>
    <t>Kathryn Paolino</t>
  </si>
  <si>
    <t>br46645</t>
  </si>
  <si>
    <t>OVER-BUDGET: More exterior lighting repairs than anticipated.</t>
  </si>
  <si>
    <t>br40820</t>
  </si>
  <si>
    <t>OVER-BUDGET: New vendor after budget was completed.</t>
  </si>
  <si>
    <t>OVER-BUDGET: Due to Manadatory weed abatement  and  unplanned irrigation repairs</t>
  </si>
  <si>
    <t>br47158</t>
  </si>
  <si>
    <t>POSSITIVE VARIANCE - Usage higher than anticipated, corporate budget.</t>
  </si>
  <si>
    <t>br42156</t>
  </si>
  <si>
    <t>Working with utilities team for proper allocation</t>
  </si>
  <si>
    <t>Vendor change to provide increased service to customers and property.</t>
  </si>
  <si>
    <t xml:space="preserve">Asphalt repairs / seal coat, underbudgeted. </t>
  </si>
  <si>
    <t>br40341</t>
  </si>
  <si>
    <t xml:space="preserve">overbudget due to fire watch needed until fire pump repair was complete. </t>
  </si>
  <si>
    <t>br40867</t>
  </si>
  <si>
    <t xml:space="preserve">G/L 50350001 - [CAM] HVAC and Equipment - Reocurring - Timing issue as vendor has not submited al linvoices. </t>
  </si>
  <si>
    <t>br47218</t>
  </si>
  <si>
    <t>OVER-BUDGET: More exterior light repairs than anticipated.</t>
  </si>
  <si>
    <t>br46837</t>
  </si>
  <si>
    <t>Accruals posted, awaiting invoices</t>
  </si>
  <si>
    <t>$3k accrual</t>
  </si>
  <si>
    <t>bt46780</t>
  </si>
  <si>
    <t>Overbudget due to preventative maintenance for RMI #277327. This large $2.6K amount was coded to the cap-cam account of $2.6K (11120-070).</t>
  </si>
  <si>
    <t>bt42363</t>
  </si>
  <si>
    <t>Plumbing backflow repair.</t>
  </si>
  <si>
    <t>br42155</t>
  </si>
  <si>
    <t>n000267 (US Electric) direct bill.  TT has yet to place utilities in their name.</t>
  </si>
  <si>
    <t>bt42023</t>
  </si>
  <si>
    <t>Natural Gas monthly service. Southern Tea T0226814 was billed back for the charges.</t>
  </si>
  <si>
    <t>bt45004</t>
  </si>
  <si>
    <t xml:space="preserve">Lender mandate repair.  Repair included replacement of Vallen dock rails.  Rails were deteriorated and bent.  Per Lease, this was a Landlord expense. </t>
  </si>
  <si>
    <t>br40345</t>
  </si>
  <si>
    <t xml:space="preserve">24/7 fire watch required due to fire pump malfunction. </t>
  </si>
  <si>
    <t>br40163</t>
  </si>
  <si>
    <t xml:space="preserve">Repair included skylight glazing repair due to leaking.  Not budgeted.  Cost to be recovered through OPEX. </t>
  </si>
  <si>
    <t>Cost of roof inspection excetted allocated contingency.</t>
  </si>
  <si>
    <t>bt46769</t>
  </si>
  <si>
    <t>Overbudget due to preventative maintenance for RMI #277393. This large $4.7K amount was coded to the cap-cam account of $4.7K (11120-070).</t>
  </si>
  <si>
    <t>Less water usage than originally budgetted.</t>
  </si>
  <si>
    <t>bt40731</t>
  </si>
  <si>
    <t>NEGATIVE VARIANCE: under budget through Q2 as no major R&amp;M required at this time; this may change as normal inspections and testing continue through Q3 &amp; Q4</t>
  </si>
  <si>
    <t>bt41153</t>
  </si>
  <si>
    <t xml:space="preserve">Early moveout  for 1956, repairs needed for new lease. </t>
  </si>
  <si>
    <t>Carolyn Houston</t>
  </si>
  <si>
    <t>br44227</t>
  </si>
  <si>
    <t>Not required to date</t>
  </si>
  <si>
    <t>br46085</t>
  </si>
  <si>
    <t xml:space="preserve">Unplanned change in vendor and pricing. </t>
  </si>
  <si>
    <t>direct bill to tenant - PSB budgets didn't include</t>
  </si>
  <si>
    <t>br44266</t>
  </si>
  <si>
    <t>Late bill from 11/22 post in 1/2023</t>
  </si>
  <si>
    <t>Due to post depreciation - CAP improvements being moved to their appropriate GL and GL Code mapping Issue</t>
  </si>
  <si>
    <t>br44267</t>
  </si>
  <si>
    <t xml:space="preserve">More roof leaks than anticipated because of severe rain storms. </t>
  </si>
  <si>
    <t xml:space="preserve">Due to SMS integration and monthly maintenance being higher than anticipated. </t>
  </si>
  <si>
    <t>Link PSB signage cover project</t>
  </si>
  <si>
    <t xml:space="preserve">Due to post depreciation - CAP improvements being moved to their appropriate GL and unplanned irrigation repairs. </t>
  </si>
  <si>
    <t>OVER BUDGET: required deficiency repairs after annual and 5-year inspections; also, fire watch needed for short time in Jan-23</t>
  </si>
  <si>
    <t>br46842</t>
  </si>
  <si>
    <t xml:space="preserve"> Budgeted amount inlcudes annual inspection that isn't due until November </t>
  </si>
  <si>
    <t>br40103</t>
  </si>
  <si>
    <t>variance due to $5k roof r&amp;m being budgeted to cam roof repairs 50321000</t>
  </si>
  <si>
    <t>Service provider changed outside of SMS, tree trimming and enhancements delayed for rebid. Q3.2023</t>
  </si>
  <si>
    <t>br44191</t>
  </si>
  <si>
    <t>Budgeted work for curb repainting will be completed with asphalt capital job.</t>
  </si>
  <si>
    <t>br40214</t>
  </si>
  <si>
    <t>variance due to $3328 burglar alarm install</t>
  </si>
  <si>
    <t>bt42068</t>
  </si>
  <si>
    <t xml:space="preserve">Variance due to 5/23 Roof Repairs in Capital budget, not budgeted for. </t>
  </si>
  <si>
    <t>bt42497</t>
  </si>
  <si>
    <t>Variance due to Capital roof repairs not budgeted for but contracted for by National Ops.</t>
  </si>
  <si>
    <t>Variance due to landscape repairs not being completed yet for the 2023 season.</t>
  </si>
  <si>
    <t>br46835</t>
  </si>
  <si>
    <t xml:space="preserve">less snow than budgeted </t>
  </si>
  <si>
    <t>br47185</t>
  </si>
  <si>
    <t>NB Tenant M/O inspections - LL Tenant is in holdover</t>
  </si>
  <si>
    <t>br45257</t>
  </si>
  <si>
    <t>Favorable Variance: Contingency roof repairs did not happen as budgeted ($2.5K)</t>
  </si>
  <si>
    <t>bt42066</t>
  </si>
  <si>
    <t xml:space="preserve">Variance due to customer being responsible for roof and roof repairs per lease. </t>
  </si>
  <si>
    <t>bt45084</t>
  </si>
  <si>
    <t xml:space="preserve">Variance due to accrual being higher than anticipated. </t>
  </si>
  <si>
    <t xml:space="preserve">Irrigation system offline - necessary repairs due to extreme heat </t>
  </si>
  <si>
    <t>br46812</t>
  </si>
  <si>
    <t xml:space="preserve">$1,800 post depeiciation; $587 roof repair in 2022 should be under 50321-000
</t>
  </si>
  <si>
    <t>No contingency for billback repairs</t>
  </si>
  <si>
    <t>br47157</t>
  </si>
  <si>
    <t xml:space="preserve"> GL holds annual roof inspection and PM. Annual Roof Repairs, Empire: 4,995.</t>
  </si>
  <si>
    <t>Annual cost is straight lined. Cost expected to level with budget by end of year</t>
  </si>
  <si>
    <t>br46462</t>
  </si>
  <si>
    <t>repairs have not been needed.</t>
  </si>
  <si>
    <t>bt42018</t>
  </si>
  <si>
    <t>The total amount is due to fire alarm service calls and inspections. There was no budget for this qtr for this line item.</t>
  </si>
  <si>
    <t xml:space="preserve">Security costs increased after budget approval to increase guard pay
</t>
  </si>
  <si>
    <t>br40830</t>
  </si>
  <si>
    <t>Security direct billable back to Foodlink td212431 moved to 55100-000</t>
  </si>
  <si>
    <t xml:space="preserve">new vendor was higher than budgeted </t>
  </si>
  <si>
    <t xml:space="preserve">Power line concerns in Q1 warranted emergency high voltage repairs. 
</t>
  </si>
  <si>
    <t xml:space="preserve"> engineering salary wages from July 2022-Dec 2022 were also included in the balance. Increased by $2,117.50.</t>
  </si>
  <si>
    <t>br40634</t>
  </si>
  <si>
    <t>actual cam water &amp; sewer lower than budgeted</t>
  </si>
  <si>
    <t>Common area lighting costs distributed across all PIDs</t>
  </si>
  <si>
    <t>br47050</t>
  </si>
  <si>
    <t>Roof maintenance higher than budgeted.</t>
  </si>
  <si>
    <t xml:space="preserve">Annual budget was incorrectly distributed
</t>
  </si>
  <si>
    <t>br40268</t>
  </si>
  <si>
    <t>2023 Steel Stair Repair/Replacement to be coded to JC 40268003.</t>
  </si>
  <si>
    <t>br47048</t>
  </si>
  <si>
    <t xml:space="preserve">More snow than expected </t>
  </si>
  <si>
    <t>bt42013</t>
  </si>
  <si>
    <t xml:space="preserve">B10130504. Installed a new water line for an outside spigot. $3,049 invoice charge. GA Envelope. T0212015. </t>
  </si>
  <si>
    <t xml:space="preserve">$3348 cost is being reimbursed by tenants' vendor.    </t>
  </si>
  <si>
    <t>br44216</t>
  </si>
  <si>
    <t>Phone line expenses not originally budgeted for.</t>
  </si>
  <si>
    <t>bt40746</t>
  </si>
  <si>
    <t>OVER BUDGET: reclass from CAM R&amp;M GL to this GL</t>
  </si>
  <si>
    <t>br46811</t>
  </si>
  <si>
    <t>Roof maintenance work provided by RMI.</t>
  </si>
  <si>
    <t>NEGATIVE VARIANCE: large repair completed and reclassed from this GL to CAM Contract Roof Maintenance; additioanl R&amp;M expected in this GL for remainder of year due to age</t>
  </si>
  <si>
    <t>bt42012</t>
  </si>
  <si>
    <t xml:space="preserve">charges are for monthly gas services for vacant unit C. </t>
  </si>
  <si>
    <t>bt40733</t>
  </si>
  <si>
    <t>OVER BUDGET: unbudgeted 5-year inspection required for compliance in Jan-23</t>
  </si>
  <si>
    <t>br46816</t>
  </si>
  <si>
    <t xml:space="preserve">undbudgeted railing repair for Sierra Forest </t>
  </si>
  <si>
    <t>br46115</t>
  </si>
  <si>
    <t>Replaced check valve and repaired flow switch and leak repair.</t>
  </si>
  <si>
    <t>Water costs running higher than budgeted.</t>
  </si>
  <si>
    <t>5 Year FLS Inspection budgeted scheduled for Q3. Expense straight-lined; will be in line with budget at year end.</t>
  </si>
  <si>
    <t>br47079</t>
  </si>
  <si>
    <t>All customers have utilities in their name so no DB needed.</t>
  </si>
  <si>
    <t>Reclass for CAM to DB for two Tenants as there is one gas bill split and DB to both.</t>
  </si>
  <si>
    <t xml:space="preserve">Over-accrued usage projections. </t>
  </si>
  <si>
    <t>br46460</t>
  </si>
  <si>
    <t>Fire panel cellular upgrade has been deferred to Q3</t>
  </si>
  <si>
    <t>br47298</t>
  </si>
  <si>
    <t xml:space="preserve">Overflow of water in roof drain line due to unusual amounts of rain that caused water intrusion within customers space (unit 10736, $5.5k) </t>
  </si>
  <si>
    <t>Tiffany Claybrooks</t>
  </si>
  <si>
    <t xml:space="preserve">Higher than anticipated water use. </t>
  </si>
  <si>
    <t>br46813</t>
  </si>
  <si>
    <t>unbudgeted move out damages</t>
  </si>
  <si>
    <t>br40353</t>
  </si>
  <si>
    <t>Variance due to underestimated electic usage.  Previous year vacancy electric was coded as NB.  Corrected in 2023.</t>
  </si>
  <si>
    <t>br46498</t>
  </si>
  <si>
    <t>UNDER BUDGET:  Ballard Installation</t>
  </si>
  <si>
    <t xml:space="preserve">Annual FLS inspection coded to pid 46811 instead of all 3 pid's </t>
  </si>
  <si>
    <t>Mid-season landscaping vendor change from SMS to Kevin St. Peter Lawn Care resulting in seervice increase due to additional clean-up needed due to SMS vendor not cutting grass.</t>
  </si>
  <si>
    <t xml:space="preserve">Exterior timer issue.  Trouble shooting repair exceeded repair contingency allowance. </t>
  </si>
  <si>
    <t xml:space="preserve">undugeted snow removal  </t>
  </si>
  <si>
    <t>br46174</t>
  </si>
  <si>
    <t>Positive variance due to tree trimming ($5k) budgeted not yet completed</t>
  </si>
  <si>
    <t>Reclass needed for vacancy HVAC preventative maintenance $2,535.11.  Coded to 50340-000</t>
  </si>
  <si>
    <t xml:space="preserve">changed out all locks on electrical room doors to keypads to elimate lockboxes and deter theft </t>
  </si>
  <si>
    <t>br46564</t>
  </si>
  <si>
    <t xml:space="preserve">Higher water usage than anticipated, </t>
  </si>
  <si>
    <t>unbudgeted service calls</t>
  </si>
  <si>
    <t xml:space="preserve">contingency for plumbing repairs </t>
  </si>
  <si>
    <t>br46394</t>
  </si>
  <si>
    <t>Worthington Armstrong (t0217713) requested for AC repairs that serves their lobby.</t>
  </si>
  <si>
    <t>br44218</t>
  </si>
  <si>
    <t>br47326</t>
  </si>
  <si>
    <t>Ste. C Vacancy repairs Warehouse heater removal due to bldg not sprinkled ($2k) and Misc. ste C vacancy clean, pest &amp; hvac charges ($1.9k) and only $1.3k budgeted annually</t>
  </si>
  <si>
    <t>br45187</t>
  </si>
  <si>
    <t>Irrigation repairs, tree and bush removal and tree trimming.</t>
  </si>
  <si>
    <t>Laura Bueso</t>
  </si>
  <si>
    <t>br44110</t>
  </si>
  <si>
    <t>Janitorial should be reclassed to DA Janitorial 52003000.                                      .Account is for full service customers.</t>
  </si>
  <si>
    <t>Need to code to NB</t>
  </si>
  <si>
    <t>Less water consumption than anticipated</t>
  </si>
  <si>
    <t>Variiance due to bills being paid out of incorrect account 51210000, Needs to be addressed with CASS.</t>
  </si>
  <si>
    <t>Unbudgeted repairs needed</t>
  </si>
  <si>
    <t>2022 reclass 5-year sprinkler test $7,290.00</t>
  </si>
  <si>
    <t xml:space="preserve">Post depreciation: 
$5,496.44-exterior lighting timer repair B10147573
$2,762.13-12.13 lighting audit repairs. </t>
  </si>
  <si>
    <t>bp42348</t>
  </si>
  <si>
    <t>HIgher than budgeted for tree trimming ($3.8k) and timing variance.  Trimming budgeted to occur in May, actual in June.</t>
  </si>
  <si>
    <t>bp40571</t>
  </si>
  <si>
    <t>Reclassed from Contract - HVAC &amp; Mechanical to HVAC &amp; Equipment - Recurring  Also over budgeted HVAC Recurring.  This cost will be offset by HVAC &amp; Equipment - Reactive repairs.</t>
  </si>
  <si>
    <t xml:space="preserve">Post depreciation: 
$3,500 - replace (2) 8" OSY control valves. $3,500 OT for techs to meet with aqua to complete repair. </t>
  </si>
  <si>
    <t xml:space="preserve">Timing of roof inspection.  Scheduled in 3rd qtr. </t>
  </si>
  <si>
    <t>bp42345</t>
  </si>
  <si>
    <t>Variance due to misbudget of utilities in 2023.  Customer, Allstate Floral, has placed utilities in their name.  This will be a permanent variance.</t>
  </si>
  <si>
    <t>bt42030</t>
  </si>
  <si>
    <t xml:space="preserve">Post depreciation: 2,304 mulch installation. </t>
  </si>
  <si>
    <t>br46389</t>
  </si>
  <si>
    <t xml:space="preserve">Lower than budgeted security patrol services. </t>
  </si>
  <si>
    <t>bt41179</t>
  </si>
  <si>
    <t>Less than anticipated usage in budget</t>
  </si>
  <si>
    <t>bs41374</t>
  </si>
  <si>
    <t>Contingency not required</t>
  </si>
  <si>
    <t>bt45421</t>
  </si>
  <si>
    <t>Post depreciation - $2,700.  FLS repair 5/16/2023.</t>
  </si>
  <si>
    <t>bt46761</t>
  </si>
  <si>
    <t>Overbudget due to preventative maintenance for RMI #277326. This large $2.6K amount was coded to the cap-cam account of $2.6K (11120-070).</t>
  </si>
  <si>
    <t xml:space="preserve">Less roof leaks reported through Q2.2023 compared to 2022. </t>
  </si>
  <si>
    <t>bt41195</t>
  </si>
  <si>
    <t>Interior door repairs required by Lease</t>
  </si>
  <si>
    <t>Electric usage posted under Vacancy as building is vacant</t>
  </si>
  <si>
    <t>Currently vacant, was posted in CAM in budget</t>
  </si>
  <si>
    <t>Less than anticipated Vacancy repair costs</t>
  </si>
  <si>
    <t>br46253</t>
  </si>
  <si>
    <t>Service provider changed outside of SMS, Mulching, tree trimming and dead tree removal completed in SMS</t>
  </si>
  <si>
    <t>br47179</t>
  </si>
  <si>
    <t>br40205</t>
  </si>
  <si>
    <t>bt42423</t>
  </si>
  <si>
    <t>Expense to be reclassed since it is for debris removal.</t>
  </si>
  <si>
    <t>bt42428</t>
  </si>
  <si>
    <t>Over budget due to a water main break in December resulting higher than normal water usage.</t>
  </si>
  <si>
    <t>bt45068</t>
  </si>
  <si>
    <t xml:space="preserve">1.23.23 - No heat service call. LL responsible. </t>
  </si>
  <si>
    <t>bt45124</t>
  </si>
  <si>
    <t>Necessary exterior lighting repairs/replacements. Security/Safety issue. Released through SMS</t>
  </si>
  <si>
    <t>bt45083</t>
  </si>
  <si>
    <t>Post depreciation: 1,177 NCR Roof Repair 12.21.22</t>
  </si>
  <si>
    <t>br40280</t>
  </si>
  <si>
    <t xml:space="preserve">Painting of reds &amp; yellows.  Exceeded anticipated contingency. </t>
  </si>
  <si>
    <t>br44264</t>
  </si>
  <si>
    <t>Severe rain this year . Roofs are older.</t>
  </si>
  <si>
    <t>bt41233</t>
  </si>
  <si>
    <t>Under budget due to cost savings for budgeted FLS deficiency repairs. Annual inspection did not require any deficiency repairs.</t>
  </si>
  <si>
    <t>Cancellation of engineering fees resulting in cost savings.</t>
  </si>
  <si>
    <t>br40265</t>
  </si>
  <si>
    <t>2023 Steel Stair Repair/Replacement to be coded to JC 40265014.</t>
  </si>
  <si>
    <t>General maintance items budgeted not completed yet.</t>
  </si>
  <si>
    <t>bt42425</t>
  </si>
  <si>
    <t>Due to pine straw application and tree trimming not yet completed.</t>
  </si>
  <si>
    <t>bt45128</t>
  </si>
  <si>
    <t>Usage higher than anticipated - late fee charges DALLAS FT WORTH INTL ARPRT BD 011028 01/01/2023 01/31/2023 W1</t>
  </si>
  <si>
    <t>br40260</t>
  </si>
  <si>
    <t>Repair light at flag pole and troubleshoot non-working parking lot pole lights.</t>
  </si>
  <si>
    <t>br47106</t>
  </si>
  <si>
    <t>multiple work orders for exterior light replacement. B10248747, B10396271.</t>
  </si>
  <si>
    <t>Repairs and Maintenance not utilized as much yet.</t>
  </si>
  <si>
    <t>bt40999</t>
  </si>
  <si>
    <t>Over budget due to Inmark vacating space and tenant damages being billed to their account in Q1.</t>
  </si>
  <si>
    <t>br42300</t>
  </si>
  <si>
    <t xml:space="preserve">Roof leak expenses higher than anticipated/Large CA Storms - $4864  CTRL763312, 771384, 773144, 819960, 830016, &amp; 871036
</t>
  </si>
  <si>
    <t>Tamara Ervin</t>
  </si>
  <si>
    <t xml:space="preserve">Lower usage than anticipated by Q2.2023. </t>
  </si>
  <si>
    <t>br46200</t>
  </si>
  <si>
    <t xml:space="preserve">"Expenses higher than anticipated - 3 vacant suites. 2 large VSPs completed.
QualTek failed to transfer one meter into their name reclass will be submitted to db tenant - t0226729 $6000"
</t>
  </si>
  <si>
    <t xml:space="preserve">$5152.50 2023 Roof R&amp;M repairs CTRL 832556
</t>
  </si>
  <si>
    <t xml:space="preserve">No budget number entered, corporate upload. </t>
  </si>
  <si>
    <t xml:space="preserve">Tenant holds their energy accounts, DB was for FLS and House meters. Reclassed to CAM Electric </t>
  </si>
  <si>
    <t>Under budget due to delay in vendor scheduling for mulch installation and slope clearance.</t>
  </si>
  <si>
    <t>br44362</t>
  </si>
  <si>
    <t>New aquisition, historical budget utilized. Pending invoices from new sweeping vendor - Reclass to reoccuring parking lot sweeping</t>
  </si>
  <si>
    <t>br42297</t>
  </si>
  <si>
    <t xml:space="preserve">$6,321 2023 Roof R&amp;M CTRL 833501
</t>
  </si>
  <si>
    <t xml:space="preserve">$5278 April  - ctrl 1366917 reclass back to 11120-080 - was originally paid correct/then reclassed - need to reclass to NB </t>
  </si>
  <si>
    <t>bt41215</t>
  </si>
  <si>
    <t>Under budget due to cancellation of engineering services.</t>
  </si>
  <si>
    <t>br40269</t>
  </si>
  <si>
    <t>Replacement of leaking pipe.</t>
  </si>
  <si>
    <t>br42265</t>
  </si>
  <si>
    <t xml:space="preserve">$4,477.50 CTRL 833426 2023 Roof RM repairs 
</t>
  </si>
  <si>
    <t xml:space="preserve">Vacant Suite roll up door replacement $3082.53 CTRL 798331 Suite 5
</t>
  </si>
  <si>
    <t>2022 Yellow Tag Repairs billed in Q1.2023 $6,169.45. Necessary sprinkler leak repairs and alarm repairs in Q1.2023</t>
  </si>
  <si>
    <t>br42279</t>
  </si>
  <si>
    <t xml:space="preserve">Vacant Utilities higher than anticipated - 2 large VSPs completed 
</t>
  </si>
  <si>
    <t>Not budgeted - Reclass to Landscaping Reactive</t>
  </si>
  <si>
    <t>br42285</t>
  </si>
  <si>
    <t xml:space="preserve">$3690 2023 RMI RM repairs CTRL 833488
</t>
  </si>
  <si>
    <t>br42293</t>
  </si>
  <si>
    <t xml:space="preserve">$7101 2023 RM Repairs CTRL 833537
</t>
  </si>
  <si>
    <t>br42281</t>
  </si>
  <si>
    <t xml:space="preserve">$5224 2023 RM Repairs CTRL 833441
</t>
  </si>
  <si>
    <t>br42291</t>
  </si>
  <si>
    <t xml:space="preserve">Water/sewer expenses higher than budgeted by the utility team - allocated over br42285-br42291
</t>
  </si>
  <si>
    <t>br42303</t>
  </si>
  <si>
    <t xml:space="preserve">Expenses higher than anticipated/SMS fee part of the increase. Building settleing caused water intrusion into Backman's suite. B10164991 $7061.50 ctrl 862461, Pot hole repair $2607.60 B10188873 ctrl 862460
</t>
  </si>
  <si>
    <t>br46138</t>
  </si>
  <si>
    <t>Positive variance due to $3k budgeted in May not yet needed. PM to monitor in Q3.</t>
  </si>
  <si>
    <t xml:space="preserve">Timing variance - Bark install budgeted for May - 110 yards - $13,750 - project delayed. Scheduled for Q3 
</t>
  </si>
  <si>
    <t>br46175</t>
  </si>
  <si>
    <t>Positive variance due to $5k budgeted to restripe in June however, proceeding in Q3.</t>
  </si>
  <si>
    <t>br46201</t>
  </si>
  <si>
    <t xml:space="preserve">$3359 2023 Roof RM ctrl 823376
</t>
  </si>
  <si>
    <t>br42259</t>
  </si>
  <si>
    <t xml:space="preserve">Parking lot sweeping budgeted under GL 50811-001 - being paid under 50305028. $584.94 - ctrl 904207 B10311572 - parking stop replacement 
</t>
  </si>
  <si>
    <t>bt45079</t>
  </si>
  <si>
    <t>Post Depreciation:
1,982.35 - Crawford Roofing Roofing Repair. 
8,176.40 - CAM East perimieter caulk repair B937817</t>
  </si>
  <si>
    <t>bt41031</t>
  </si>
  <si>
    <t xml:space="preserve">YTD includes 2022 accrual adjustments resulting in favorable variance. </t>
  </si>
  <si>
    <t xml:space="preserve">Churned mulch vs. budgeted mulch installation resulting in favorable variance. </t>
  </si>
  <si>
    <t>bt45009</t>
  </si>
  <si>
    <t xml:space="preserve">BI incorrect.  Yardi shows 8,320 is budgeted in this GL code. </t>
  </si>
  <si>
    <t xml:space="preserve">Exterior garbage pick-up per Customer request.  Not budgeted. </t>
  </si>
  <si>
    <t>br42103</t>
  </si>
  <si>
    <t xml:space="preserve">Actual usage highter than anticipated. There is no change in occupany. </t>
  </si>
  <si>
    <t xml:space="preserve">Actual snow accumulation lower than anticipated. </t>
  </si>
  <si>
    <t xml:space="preserve">Overaccrual and reversals result in favorable variance. </t>
  </si>
  <si>
    <t>br42176</t>
  </si>
  <si>
    <t>GL Code Mapping</t>
  </si>
  <si>
    <t>br42174</t>
  </si>
  <si>
    <t>The 5 year sprinkler inspection was conducted which was not budgeted resulting in a negative variance.</t>
  </si>
  <si>
    <t>bt40993</t>
  </si>
  <si>
    <t>PCA repair. Concrete walkway repair.</t>
  </si>
  <si>
    <t>Sandra Torres</t>
  </si>
  <si>
    <t>br40357</t>
  </si>
  <si>
    <t>Post depreciation: 1,600. Mulch install</t>
  </si>
  <si>
    <t xml:space="preserve">Nothing should be budgeted in NB.  Water is not seperate metered. </t>
  </si>
  <si>
    <t>bt42027</t>
  </si>
  <si>
    <t xml:space="preserve">Electric charges should be classed to 58200000 Electric. There have been no vacany units at this location. </t>
  </si>
  <si>
    <t xml:space="preserve">Nothing should be budgeted in this category. </t>
  </si>
  <si>
    <t>br40851</t>
  </si>
  <si>
    <t xml:space="preserve"> Systems 10 &amp; 22 - valves tested and repaired $1,300. Service calls totaling $801.</t>
  </si>
  <si>
    <t>br40847</t>
  </si>
  <si>
    <t>Service calls averaging $500 for trouble signals. Sensor problems, fire pump loss power loss.</t>
  </si>
  <si>
    <t>Striping was budgeted to be completed in the Spring, but will instead be completed in the Summer. Expense will hit Q3.</t>
  </si>
  <si>
    <t>The winter weather was mild. Expense for snow removal is less than budget to-date.</t>
  </si>
  <si>
    <t>Parking lot striping was budgeted for the Spring but will be completed in the Summer. Expense will hit Q3.</t>
  </si>
  <si>
    <t>br46282</t>
  </si>
  <si>
    <t>PCA repair. New joint sealant installed in 2 corners of tilt up panels.</t>
  </si>
  <si>
    <t>Plant replacements are in progress and will be expensed in Q3.</t>
  </si>
  <si>
    <t>Nothing should be budgeted in this category</t>
  </si>
  <si>
    <t>Expense coded in 55300000.  Will submit reclass</t>
  </si>
  <si>
    <t>Accounting overaccrual.  Budgeted amount as per 2022 actuals.</t>
  </si>
  <si>
    <t>br46283</t>
  </si>
  <si>
    <t xml:space="preserve">Emergency replacement of sump pumps. </t>
  </si>
  <si>
    <t>br46177</t>
  </si>
  <si>
    <t>Negatice variance due to 5.23 vacancy GWO repairs for suite 580 conducted by TCT due to postponed VSP. ($5.3K)</t>
  </si>
  <si>
    <t>Negative variance due to emergency replacement of mailbox due to vandalism ($4.4K)</t>
  </si>
  <si>
    <t>bt40992</t>
  </si>
  <si>
    <t>Water expense higher than budgeted due to additional restrooms added to the offices. Replacement of irrigation backflow due to leak.</t>
  </si>
  <si>
    <t xml:space="preserve">Tenant has been completing all HVAC repairs needed at the property.  </t>
  </si>
  <si>
    <t>charge is for monthly service .reclass to GL Code 50905000.</t>
  </si>
  <si>
    <t>Negative variance due to Ste. 580 HVAC insp for GWO ($1.9K) and misc. LL rprs, locks, pest control ($2.1K) and $1K budgeted YTD vs $3.1K annually.</t>
  </si>
  <si>
    <t>br40848</t>
  </si>
  <si>
    <t xml:space="preserve">below budget with third party salary expenses. </t>
  </si>
  <si>
    <t>br46486</t>
  </si>
  <si>
    <t>no invoice for repairs received.</t>
  </si>
  <si>
    <t>Positive variance due to reversal of accuals ($8.4K) more than actual expenses ($5.2K) Move out repairs for suite 580 charged to t0226283 ledger.</t>
  </si>
  <si>
    <t>Positive variance due to $4.6K budgeted in 3.23 for annual tree trimming pushed to Q3.</t>
  </si>
  <si>
    <t>POSITIVE VARIANCE - Over accrual of electricity. Actuals are lower than budgeted. LEDs were installed on exterior lights of building.</t>
  </si>
  <si>
    <t>br46135</t>
  </si>
  <si>
    <t>br46136</t>
  </si>
  <si>
    <t>bt40994</t>
  </si>
  <si>
    <t>SRC maintenance repairs have not been completed. Waiting for work to be scheduled.</t>
  </si>
  <si>
    <t>bt46290</t>
  </si>
  <si>
    <t>Land and parking lot clean up will be completed in July.</t>
  </si>
  <si>
    <t>br46176</t>
  </si>
  <si>
    <t>Negative variance due to emergency repairs for Fire Sprinkler Leak above office area 2.24.23 ( $1.6K) &amp; 1.26.23 ($6.1K) and  only $2.K budgeted in 5.23</t>
  </si>
  <si>
    <t>bt46293</t>
  </si>
  <si>
    <t>Painting of bollards to be completed in July/August.  No pothole repairs needed as of June.</t>
  </si>
  <si>
    <t>Positive variance due to $5.2K  budgeted 6.23 for tree trimming but pushed to Q3 due to better timing to trim Oak trees.</t>
  </si>
  <si>
    <t>bt46292</t>
  </si>
  <si>
    <t xml:space="preserve">Budgeted amount as per 2022 actuals. Water consuption lower than anticipated. Irrigation leaks repaired. </t>
  </si>
  <si>
    <t xml:space="preserve">OVER-BUDGET:  Unbudgeted repair for  Irrigation Timer replacement. </t>
  </si>
  <si>
    <t>bt46288</t>
  </si>
  <si>
    <t>Re-installation of pipe bollard at truck court entrance and replacement of rusted out staircase.</t>
  </si>
  <si>
    <t>Missing accrual for June invoices.</t>
  </si>
  <si>
    <t>br46278</t>
  </si>
  <si>
    <t>Re-stripping to be completed in August due to vendor completing other capital concrete/asphalt jobs.</t>
  </si>
  <si>
    <t>bt46289</t>
  </si>
  <si>
    <t>br46499</t>
  </si>
  <si>
    <t>br46277</t>
  </si>
  <si>
    <t>Landscaping repairs to be completed in August due to change in landscaping vendor and availability to complete the work.</t>
  </si>
  <si>
    <t>Re-striping to be completed in August due to vendor availability since they are completing other concrete/asphalt capital projects.</t>
  </si>
  <si>
    <t>bt46284</t>
  </si>
  <si>
    <t>bt46291</t>
  </si>
  <si>
    <t>No electrical repairs needed as of June. Budgeted as per actuals from 2022.</t>
  </si>
  <si>
    <t>br46279</t>
  </si>
  <si>
    <t>SRC maintenance repairs budgeted in GL account 50321000 and posted in GL account 50320000. Reclass to be completed in July</t>
  </si>
  <si>
    <t xml:space="preserve">OVER-BUDGET: Variance was due to the 2023 Roof Repairs &amp; Maintenance actual costs were higher than anticipated. </t>
  </si>
  <si>
    <t>bt45418</t>
  </si>
  <si>
    <t>br46367</t>
  </si>
  <si>
    <t>Variance due to rekey of units and dock door assesments.</t>
  </si>
  <si>
    <t>br46481</t>
  </si>
  <si>
    <t>Roof Maintenance repairs post depreciation</t>
  </si>
  <si>
    <t>br46482</t>
  </si>
  <si>
    <t xml:space="preserve">OVER-BUDGET: Unbudgeted clean-up and repairs due to storm related damage – leak in premises. </t>
  </si>
  <si>
    <t xml:space="preserve">Variance due to trash removal not per PRS of each building. </t>
  </si>
  <si>
    <t>br46361</t>
  </si>
  <si>
    <t xml:space="preserve">Due to irrigation audit and irrigation repairs. </t>
  </si>
  <si>
    <t>Variance due to additional tree trimming.</t>
  </si>
  <si>
    <t>br46368</t>
  </si>
  <si>
    <t xml:space="preserve">Variance due to invoice not split by all buildings. </t>
  </si>
  <si>
    <t xml:space="preserve">Variance due to 6/23 invoice not split between buildings. </t>
  </si>
  <si>
    <t>br46510</t>
  </si>
  <si>
    <t>POSITIVE VARIANCE: Variance was due to the 2023 Roof Repairs &amp; Maintenance actual costs were lower  than anticipated. Service repairs include cleaning debris on the roof areas.</t>
  </si>
  <si>
    <t>br46358</t>
  </si>
  <si>
    <t xml:space="preserve">Variance due to 9930-C mitigation and asbestos testing. </t>
  </si>
  <si>
    <t>Variance due to unforseen plumbing repairs.</t>
  </si>
  <si>
    <t>bt40652</t>
  </si>
  <si>
    <t>CAM Trash Removal higher than anticipated primarily due to estimates budgeted being lower than actual costs.  Variance will continue to increase throughout the year.</t>
  </si>
  <si>
    <t>Diana Newkirk</t>
  </si>
  <si>
    <t>bt40654</t>
  </si>
  <si>
    <t>CAM Trash Removal higher than estimated  Variance will continue to increase throughout the year.</t>
  </si>
  <si>
    <t>br46360</t>
  </si>
  <si>
    <t>Variance due to irrigation audit and irrigation repairs reclass to 50905006</t>
  </si>
  <si>
    <t>br46342</t>
  </si>
  <si>
    <t>Variance due to cost not split between all buildings. Reclass per PRS.</t>
  </si>
  <si>
    <t>OVER-BUDGET: Excessive water use due to irrigation nozzle damage.</t>
  </si>
  <si>
    <t>br46355</t>
  </si>
  <si>
    <t>Variance due to roof panel repairs.</t>
  </si>
  <si>
    <t xml:space="preserve">Variance due to clean out plumbing repairs. </t>
  </si>
  <si>
    <t>br46362</t>
  </si>
  <si>
    <t>Variance due to Irrigation repairs performed on 4.23</t>
  </si>
  <si>
    <t xml:space="preserve">Variance due to irrigation repairs due to broken sprinklers and replacement of dead plants. </t>
  </si>
  <si>
    <t>br46343</t>
  </si>
  <si>
    <t xml:space="preserve">Variance due to 6.23 invoice not split by all buildings. </t>
  </si>
  <si>
    <t>br46359</t>
  </si>
  <si>
    <t xml:space="preserve">Variance due to the replacement of dead plants. </t>
  </si>
  <si>
    <t>NEGATIVE VARIANCE: Landscape Services included costs for 2022.</t>
  </si>
  <si>
    <t>bt40655</t>
  </si>
  <si>
    <t>Variance due to window cleaning not performed in March as budgeted and buld pick up coded to GL 50811-000 CAM Debris Removal</t>
  </si>
  <si>
    <t>br46509</t>
  </si>
  <si>
    <t>NEGATIVE VARIANCE: Over accrual of water service for the property. Landscape water was turned off due to the heavy &amp; frequent rain storms. Landscape Grounds are saturated. Water was turned back on in late April’23.</t>
  </si>
  <si>
    <t>OVER BUDGET: Unbudgeted Expense for HVAC Assessment for potential vacant suite. Request was made by Leasing.</t>
  </si>
  <si>
    <t>OVER-BUDGET: 2ND Phase Tree Trimming costs were higher than budgeted; Storm-Related Damage of Fallen Tree and Tree Branch removals.</t>
  </si>
  <si>
    <t>bt40644</t>
  </si>
  <si>
    <t>POSITIVE VARIANCE – Irrigation repairs were coded under GL 50905-006</t>
  </si>
  <si>
    <t xml:space="preserve">OVER BUDGET: Unbudgeted repair for new irrigation controller needed for 28-30 stations.  </t>
  </si>
  <si>
    <t xml:space="preserve">OVER BUDGET: Unbudgeted repairs for additional tree trimming, irrigation repairs,  storm drain cleaning and weed abatement.   </t>
  </si>
  <si>
    <t>br46487</t>
  </si>
  <si>
    <t xml:space="preserve">OVER-BUDGET: Unbudgeted underground irrigation line repair. Broken line was discovered due to high water usage.  </t>
  </si>
  <si>
    <t xml:space="preserve">OVER-BUDGET: Unbudgeted fallen tree removals due to storm related damage and additional tree trimming for winterization of the premises.  </t>
  </si>
  <si>
    <t>br46531</t>
  </si>
  <si>
    <t>OVER-BUDGET: Storm-related wind damage of down trees, tree trimming and weed abatement work. Weed abatement to be performed prior to June 1st for Fire Season Mandate for City of Richmond.</t>
  </si>
  <si>
    <t>br46530</t>
  </si>
  <si>
    <t>OVER-BUDGET: Unbudgeted repair for irrigation repairs of broken nozzels, lines and valves discovered during irrigation audit and emergency repairs.</t>
  </si>
  <si>
    <t xml:space="preserve">OVER-BUDGET: Storm-related damage of from roof leaks. Ceiling tile replacements and related clean-up. </t>
  </si>
  <si>
    <t xml:space="preserve">OVER-BUDGET: Variance was due to the 2023 Roof Repairs &amp; Maintenance costs and storm-related roof leak repairs were higher than anticipated. </t>
  </si>
  <si>
    <t>br40115</t>
  </si>
  <si>
    <t xml:space="preserve">OVER BUDGET: Unbudgeted emergency repair to backflow. Backflow was leaking.    </t>
  </si>
  <si>
    <t>br47105</t>
  </si>
  <si>
    <t>no charges for GL Code. Avail funds for remainder of year.</t>
  </si>
  <si>
    <t xml:space="preserve">OVER BUDGET: Unbudgeted repairs to the vacancy premises for rekeying, vinyl signage removal, vacancy cleaning, loading dock door repairs; and HVAC &amp; Dock door assessments.    </t>
  </si>
  <si>
    <t xml:space="preserve">OVER BUDGET: Unbudgeted repair for replacement of FLS Alarm Panel. </t>
  </si>
  <si>
    <t>br40850</t>
  </si>
  <si>
    <t>Post depreciation for $6,759.</t>
  </si>
  <si>
    <t>br40852</t>
  </si>
  <si>
    <t>Monthly Sprinkler Inspection $285. Annual Sprinkler Inspection $1,325.</t>
  </si>
  <si>
    <t xml:space="preserve">OVER BUDGET: Electricity service for vacant property. Exterior lighting is on timer. </t>
  </si>
  <si>
    <t xml:space="preserve">Maintenance payroll charges from 9/2021- 10/2021. </t>
  </si>
  <si>
    <t>br47108</t>
  </si>
  <si>
    <t xml:space="preserve">tenant damages move out repairs. Dock doors. $4,150. </t>
  </si>
  <si>
    <t>br40849</t>
  </si>
  <si>
    <t>Maintenance payroll for 8/2022 to 12/2022. $550 bi-monthly. Additional funds available for future expenses.</t>
  </si>
  <si>
    <t>no charges for GL Code.</t>
  </si>
  <si>
    <t>no charges for GL code.</t>
  </si>
  <si>
    <t>Maintenance payroll in the amount of $110 bi weekely. Service period 9/2022-10/2022</t>
  </si>
  <si>
    <t>br40856</t>
  </si>
  <si>
    <t>no charges for GL Code</t>
  </si>
  <si>
    <t>Water/sewer utility charges are billed back directly to the tenant. The amount will be paid by customer.</t>
  </si>
  <si>
    <t>br46508</t>
  </si>
  <si>
    <t xml:space="preserve">OVER-BUDGET: 2ND Phase Tree Trimming costs were higher than budgeted. </t>
  </si>
  <si>
    <t>OVER-BUDGET: Variance was due to the 2023 Roof Repairs &amp; Maintenance  costs and leak repairs were higher than anticipated. Service repairs include cleaning debris on the roof areas.</t>
  </si>
  <si>
    <t>br40855</t>
  </si>
  <si>
    <t>br45373</t>
  </si>
  <si>
    <t>Keith Parry</t>
  </si>
  <si>
    <t xml:space="preserve">OVER BUDGET: Add an additional LED light to building exterior to provide more lighting at night to assist with security and better visibility. </t>
  </si>
  <si>
    <t>NEGATIVE VARIANCE: Cost for annual storm drain cleaning has not hit the GL as yet.  Work was completed in July due to vendor scheduling delay.</t>
  </si>
  <si>
    <t>br46507</t>
  </si>
  <si>
    <t>OVER-BUDGET: Unbudgeted repair for replacement of FLS Alarm Panel. FLS Panel Failed/Dead. Panel was on order and had lead time.</t>
  </si>
  <si>
    <t xml:space="preserve">OVER-BUDGET: Unbudgeted repair for replacement of mini blinds for vacancy suite for preparation of premises to be in good condition. </t>
  </si>
  <si>
    <t>bt46308</t>
  </si>
  <si>
    <t>ACCOUNTING OVER ACCRUING FOR SMS INVOICE ALREADY PAID</t>
  </si>
  <si>
    <t>12/22 BUILDING CAULKING WORK WAS NOT ACCRUED IN 2022 AND WAS PAID IN 2023</t>
  </si>
  <si>
    <t>Security for Fire Watch and additional patrols for holiday coverage</t>
  </si>
  <si>
    <t>br46491</t>
  </si>
  <si>
    <t>OVER-BUDGET: Unbudgeted repair for replacement of FLS Alarm Panel, modules and relocation of system out of the vacant space to the occupied spaces of the building.</t>
  </si>
  <si>
    <t>Posting Error - Accounting had posted for additional security deposit in error. No additional security deposit was due for Tenant, Metrovan.</t>
  </si>
  <si>
    <t xml:space="preserve">OVER-BUDGET: Exterior building light repairs. Canopy lights were on 24/7.  Light wiring and fixture repairs were made. </t>
  </si>
  <si>
    <t>br46484</t>
  </si>
  <si>
    <t xml:space="preserve">NEGATIVE VARIANCE: Storm related damage – leaks in the premises at joint seams, base, wall cracks and downspout areas. </t>
  </si>
  <si>
    <t>bt42469</t>
  </si>
  <si>
    <t>ID Plans billing item - awaiting correction of credit due to incorrect billings from vendor</t>
  </si>
  <si>
    <t>NEGATIVE VARIANCE: no R&amp;M needed through Q2; repairs expected at some point during remainder of year</t>
  </si>
  <si>
    <t xml:space="preserve">NEGATIVE VARIANCE: Storm related damage – cleanup and replacement of ceiling tiles due to rain leaks in the premises. </t>
  </si>
  <si>
    <t>NEGATIVE VARIANCE - Over accrual of electricity. Actuals are lower than budgeted. LEDs were installed on exterior lights of building.</t>
  </si>
  <si>
    <t>bt41060</t>
  </si>
  <si>
    <t>Budgeted for day porter service starting in Q3</t>
  </si>
  <si>
    <t>bt42578</t>
  </si>
  <si>
    <t xml:space="preserve">Services completed under CAP to CAM and will be reckassed to this GL. </t>
  </si>
  <si>
    <t>bt41061</t>
  </si>
  <si>
    <t xml:space="preserve">Unbudgeted tree trimming </t>
  </si>
  <si>
    <t>RECLASS: this fee is for camera and monitoring for development land and should be reclassed there - this PID does not have this service</t>
  </si>
  <si>
    <t>bt40732</t>
  </si>
  <si>
    <t>OVER BUDGET: rescheduled approved major PM repairs as scheduled by construction</t>
  </si>
  <si>
    <t>bt41212</t>
  </si>
  <si>
    <t>Major R&amp;M reclassed from 50321-000 to this contract GL account</t>
  </si>
  <si>
    <t>bt45237</t>
  </si>
  <si>
    <t xml:space="preserve">June &amp; July 2023 electric bills pending payment. Accrual for this time period not posted. </t>
  </si>
  <si>
    <t>OVERBUDGET - $5,700 invoice was paid in January for Ice event from 12/22-12/27 - Ice and low temps. $3,700 for a potential Ice Event over from 1/30-2/02. Projected - No additional snow events for the year of 2023.</t>
  </si>
  <si>
    <t>br45227</t>
  </si>
  <si>
    <t>OVERBUDGET - Due to 2 snow events 12/22-12/27 Ice and extreme cold for $5,016 and 01/30-02/02 Ice for 3,744.</t>
  </si>
  <si>
    <t>Variance related to lower than anticpated electrical and lighting cost for the 2nd quarter of 2023.</t>
  </si>
  <si>
    <t xml:space="preserve">Reviewing accurals to confirm accuracy. </t>
  </si>
  <si>
    <t>Variance related to dead tree removal/pruning and watering services.</t>
  </si>
  <si>
    <t>br45383</t>
  </si>
  <si>
    <t>Posst depreciation</t>
  </si>
  <si>
    <t>Variance related to increased heating cost due a much colder than usual January through March.</t>
  </si>
  <si>
    <t>br44268</t>
  </si>
  <si>
    <t>Budgeted under CAM HVAC and Equipment (50350-001), but paid under CAM Contract - HVAC (50340-000); DJ</t>
  </si>
  <si>
    <t>br45230</t>
  </si>
  <si>
    <t xml:space="preserve">Variance is do to recovery adjustments and accurals. </t>
  </si>
  <si>
    <t>bt40875</t>
  </si>
  <si>
    <t>Actual is lower than Budget because roof PM repairs were lower than anticipated.</t>
  </si>
  <si>
    <t>Timing - 3/23 mulch budgeted &amp; paid in 4/23 under cap GL</t>
  </si>
  <si>
    <t>Water Sewer charges less than anticpated. and accural entries.</t>
  </si>
  <si>
    <t xml:space="preserve">Underbudget due to an unexpected vacaany and late turn on of irrigatoin, water usage in Q2 has been lower than expected. </t>
  </si>
  <si>
    <t xml:space="preserve">UNDER-BUDGET: expenses less than expected. </t>
  </si>
  <si>
    <t>br44149</t>
  </si>
  <si>
    <t>UNDER-BUDGET: Less Expenses than expected.</t>
  </si>
  <si>
    <t>NEGATIVE VARIANCE: no major R&amp;M needed through Q2; older system so R&amp;M expected for remainder of year</t>
  </si>
  <si>
    <t>bt40412</t>
  </si>
  <si>
    <t xml:space="preserve">UNDER BUDGET: Less roof repairs than expected. </t>
  </si>
  <si>
    <t>OVER BUDGET: vacancy dock door and equipment prev. maintenance &amp; repairs in prep for new TT</t>
  </si>
  <si>
    <t xml:space="preserve">UNDER BUDGET: Less landscape expenses than expected. </t>
  </si>
  <si>
    <t>br45228</t>
  </si>
  <si>
    <t xml:space="preserve">Overbudget due to move-out inspections of Carlex. </t>
  </si>
  <si>
    <t>OVER BUDGET: large pump repairs required due to major leaking - pump repacking required</t>
  </si>
  <si>
    <t>NEGATIVE VARIANCE: budget for pond maintenance R&amp;M - maintenance has not been required through Q2 due to warranty R&amp;M completed by original developer in Q2</t>
  </si>
  <si>
    <t xml:space="preserve">UNDER BUDGET: Less water usage than expected. </t>
  </si>
  <si>
    <t xml:space="preserve">Reclass to 50810-000 where money is budgeted for this service. </t>
  </si>
  <si>
    <t>br46321</t>
  </si>
  <si>
    <t>Unanticipated move out/move in costs.</t>
  </si>
  <si>
    <t>bt45176</t>
  </si>
  <si>
    <t xml:space="preserve">$6,648 budgeted in CAP but project was moved to OPX CAP CAM due to price of scope.  </t>
  </si>
  <si>
    <t>br46322</t>
  </si>
  <si>
    <t>ACCOUNTING IS OVER ACCRUING/ REVERSING. AS OF 3/3 - BUILDING IS FULLY OCCUPIED AND ELECTRIC INVOICES SHOULD NOT BE HITTING.</t>
  </si>
  <si>
    <t>bt41164</t>
  </si>
  <si>
    <t xml:space="preserve">Timing Variance - 5 Year Inspection to be done this year. </t>
  </si>
  <si>
    <t xml:space="preserve">$7,658 - FLS Fuel Tank replacement repairs. </t>
  </si>
  <si>
    <t>Reclass $5,220 - Roof  repairs to GL 5032100</t>
  </si>
  <si>
    <t xml:space="preserve">Vendor is outside of SMS and the monthly budget issue $1,257 less the actual expense. </t>
  </si>
  <si>
    <t>bt42047</t>
  </si>
  <si>
    <t>Tree Trimming being done 7/23.</t>
  </si>
  <si>
    <t>High usage due to broken valve during winter freeze.  Excess water will be reclassed to insurance claim.</t>
  </si>
  <si>
    <t xml:space="preserve">TIming </t>
  </si>
  <si>
    <t>bt42049</t>
  </si>
  <si>
    <t xml:space="preserve">Audit is required- in 2021 was paying for 2 meters and then stopped showing on utility invoice. </t>
  </si>
  <si>
    <t>bt42050</t>
  </si>
  <si>
    <t>DB for stolen wire. Amount should even out now that it has been paid.</t>
  </si>
  <si>
    <t xml:space="preserve">Building is fully occupied and all tenants have electric in their name. </t>
  </si>
  <si>
    <t>br41155</t>
  </si>
  <si>
    <t>Electric usage is in line with last year's.  Corporate over budgeted.</t>
  </si>
  <si>
    <t>bt42052</t>
  </si>
  <si>
    <t>Reclassed- Invoice for concrete repairs should have been split between Bldg 6 &amp; 7 and then was incorrectly reclassed to capital assets account due to capital policy.  Corrections have been made.</t>
  </si>
  <si>
    <t>bt40605</t>
  </si>
  <si>
    <t>unbudgeted red/yellow paint at building prior to big property tour</t>
  </si>
  <si>
    <t>bt40598</t>
  </si>
  <si>
    <t>Pump needed repaired first.  Annual inspection will take place in August</t>
  </si>
  <si>
    <t>bt42053</t>
  </si>
  <si>
    <t>INVOICE WAS ALL CODED TO BLDG 7 AND SHOULD HAVE BEEN A SHARED EXPENSE.</t>
  </si>
  <si>
    <t>bt42586</t>
  </si>
  <si>
    <t xml:space="preserve">Timing - Mulch and Tree Trimming to be done. Also, unanticipated irrigation repairs to be posted shortly. </t>
  </si>
  <si>
    <t>$3,739- paid roof hatch rpr from 12/22.</t>
  </si>
  <si>
    <t>br40389</t>
  </si>
  <si>
    <t>POSITIVE VARIANCE: Roof repair cost more than expected.</t>
  </si>
  <si>
    <t>bt41248</t>
  </si>
  <si>
    <t>Actual is lower than Budget because landscape repairs were delayed to consider repair options on the property.</t>
  </si>
  <si>
    <t xml:space="preserve">All DB gas services are in customers  names, no Direct Bills today. </t>
  </si>
  <si>
    <t>HVAC PM inspections expense for vacant suite to be relcassed from 57300021 ($1740)</t>
  </si>
  <si>
    <t>bt42591</t>
  </si>
  <si>
    <t>br42170</t>
  </si>
  <si>
    <t xml:space="preserve">Plant replacements and tree trimming is in progress.  Expense will hit Q3. </t>
  </si>
  <si>
    <t>$6,780 FLS Inspectgion Repairs</t>
  </si>
  <si>
    <t>Association Dues not budgeted</t>
  </si>
  <si>
    <t>bt42592</t>
  </si>
  <si>
    <t>2022 LANDSCAPE REPLACEMENT INVOICE ACCRUED TWICE IN DEC 2022.</t>
  </si>
  <si>
    <t xml:space="preserve">Budgeted expense intended for dead bush removal and tree trimming. Service just completed in July 2023. Invoice to be paid in Q3. </t>
  </si>
  <si>
    <t>Unbudgeted VSP items under $10K job threshold, Post Depreciation JE by Accounting; DJ</t>
  </si>
  <si>
    <t xml:space="preserve">Painting the reds and yellows not budgeted. </t>
  </si>
  <si>
    <t xml:space="preserve">Invoices have not come in yet for services. completed. </t>
  </si>
  <si>
    <t>bt42593</t>
  </si>
  <si>
    <t xml:space="preserve">Accounting over accruing. </t>
  </si>
  <si>
    <t>bt40606</t>
  </si>
  <si>
    <t>Tree and bush removal work has not taken place yet</t>
  </si>
  <si>
    <t>Utility expenses pertaining to vacant suite are now coded to NB Electric Vacancy account. 2023 corporate upload did not account for the vacancy portion of utilities and placed all expenses in CAM.</t>
  </si>
  <si>
    <t>bt41235</t>
  </si>
  <si>
    <t>OVER BUDGET: required lender repair obligations - ADA parking lot upgrades</t>
  </si>
  <si>
    <t>bt45086</t>
  </si>
  <si>
    <t>unbudgeted lift station repairs</t>
  </si>
  <si>
    <t>contingent repair amount not being used to date</t>
  </si>
  <si>
    <t>bt46303</t>
  </si>
  <si>
    <t>GL Code Mapping Issues</t>
  </si>
  <si>
    <t>bt46304</t>
  </si>
  <si>
    <t xml:space="preserve">GL Code Mapping Issues </t>
  </si>
  <si>
    <t xml:space="preserve">No major R&amp;M through Q2; larger repairs were needed in Q3 and discussions to replace 2nd half of roof in discussions. </t>
  </si>
  <si>
    <t xml:space="preserve">Reclass to Parking Lot Sweeping 50811-001. Remainder is for annual striping </t>
  </si>
  <si>
    <t>bt46305</t>
  </si>
  <si>
    <t>bt46306</t>
  </si>
  <si>
    <t>Timing - money will be used in September or October.</t>
  </si>
  <si>
    <t>bt46307</t>
  </si>
  <si>
    <t>12/22 FIRE SPRINKLER REPAIRS BILLED 1/23. ACCOUNTING OVER ACCRUED/REVERSED.</t>
  </si>
  <si>
    <t>bt45167</t>
  </si>
  <si>
    <t xml:space="preserve">contingency repair in the event a tenant we had a vacancy in Ste 1911, but property is 100% occupied. </t>
  </si>
  <si>
    <t>bt42044</t>
  </si>
  <si>
    <t>Actual is lower than Budget because the mulch cost was lower than anticipated.</t>
  </si>
  <si>
    <t>General building work has not taken place yet</t>
  </si>
  <si>
    <t>bt40756</t>
  </si>
  <si>
    <t>TT needs to place utility accts into their name; reimbursement expected</t>
  </si>
  <si>
    <t>bt42482</t>
  </si>
  <si>
    <t>Actual is lower than Budget because contingent repairs in Q2 were not required, but may be required in Q3.</t>
  </si>
  <si>
    <t>bt42488</t>
  </si>
  <si>
    <t>Actual is higher than Budget because move out repairs to the dock doors were required.</t>
  </si>
  <si>
    <t>bt42539</t>
  </si>
  <si>
    <t>The winter weather was less than anticipated; expense is less than budget to-date.</t>
  </si>
  <si>
    <t>br42200</t>
  </si>
  <si>
    <t>Missing invoice to be accrued; DJ</t>
  </si>
  <si>
    <t xml:space="preserve">budget for Cleaning should be $800 a month. Q1 is was budgetted under the wrong PID. </t>
  </si>
  <si>
    <t xml:space="preserve">we do not have engineer's on site on site. not sure if this budget should be deleted. </t>
  </si>
  <si>
    <t xml:space="preserve">Move out damage repairs - BB to tenant move outs. </t>
  </si>
  <si>
    <t xml:space="preserve">There are no vacancies and nothing should be billed to this GL Code. I'll get with accounting. </t>
  </si>
  <si>
    <t xml:space="preserve">ACCOUNTING ACCRUING FOR SMS INVOICE THAT IS BILLED TO 58425-00. Nothing should be billed to this account. </t>
  </si>
  <si>
    <t>Accrual credit corrections from 2022 accruals; further investigation with accounting needed to verify.</t>
  </si>
  <si>
    <t>NEGATIVE VARIANCE: Invoices for March, April and May services not reflected on GL.</t>
  </si>
  <si>
    <t>11/22 SMS INVOICE ACCRUED AND PAID IN 1/23.</t>
  </si>
  <si>
    <t>bt40594</t>
  </si>
  <si>
    <t>Association Dues has not been invoiced YTD</t>
  </si>
  <si>
    <t>bt42489</t>
  </si>
  <si>
    <t>Actual is higher than Budget because exterior lighting repairs are required but won't be completed due to the LED upgrade project.</t>
  </si>
  <si>
    <t>bt40502</t>
  </si>
  <si>
    <t>NEGATIVE VARIANCE: no major R&amp;M needed through Q2; R&amp;M still expected throughout the year</t>
  </si>
  <si>
    <t>No R&amp;M needed through Q2</t>
  </si>
  <si>
    <t>br46204</t>
  </si>
  <si>
    <t>GL originally for Annual PM's &amp; Inspections, Annual roof repairs released by National Ops team not originally held by GL in the amount of $2835.</t>
  </si>
  <si>
    <t>bt41230</t>
  </si>
  <si>
    <t xml:space="preserve">Need to further invesagate, will update </t>
  </si>
  <si>
    <t>br44275</t>
  </si>
  <si>
    <t>Variance related to accural journal entries causing a negative balance.</t>
  </si>
  <si>
    <t>Variance related accurals and timing of invoices for fire alarm testing.</t>
  </si>
  <si>
    <t>bt42397</t>
  </si>
  <si>
    <t xml:space="preserve">Water is in line with last year's usage.  Corporte over budgeted. </t>
  </si>
  <si>
    <t>br44284</t>
  </si>
  <si>
    <t xml:space="preserve">lots of vancancies </t>
  </si>
  <si>
    <t>br40511</t>
  </si>
  <si>
    <t>NEGATIVE VARIANCE: Unbudgted cost to replace the HVAC Units in 3208 &amp; 3216 NW 72nd Ave Miami, FL 33122.</t>
  </si>
  <si>
    <t>bt41173</t>
  </si>
  <si>
    <t>GL Code Mapping change between 2023 Budget and Actuals</t>
  </si>
  <si>
    <t>br45371</t>
  </si>
  <si>
    <t>NEGATIVE VARIANCE: Emergency repairs in March, April and May 2023 due to a broken fire sprinkler pipe.</t>
  </si>
  <si>
    <t>bt40772</t>
  </si>
  <si>
    <t>br40512</t>
  </si>
  <si>
    <t xml:space="preserve">POSITIVE VARIANCE: Higher occupancy rate at the property.  </t>
  </si>
  <si>
    <t>we havne't scheduled the sweeping. I usually do it around hurricane season. we will be using this budget</t>
  </si>
  <si>
    <t>br47037</t>
  </si>
  <si>
    <t xml:space="preserve">Snowed more than expected </t>
  </si>
  <si>
    <t>bt45019</t>
  </si>
  <si>
    <t>Actual is higher than Budget because a leaking pipe repair completed in January.</t>
  </si>
  <si>
    <t>bt46235</t>
  </si>
  <si>
    <t>Roof repairs in Q2 required necessary repairs to proctect asset. Expansion joint repair along with puncture repairs.</t>
  </si>
  <si>
    <t>bt41098</t>
  </si>
  <si>
    <t>Multiple concrete curb stops and bollards were damaged and needed immediate repair. Cost was $4,000.00.</t>
  </si>
  <si>
    <t>Camilla Shaw</t>
  </si>
  <si>
    <t>bt45061</t>
  </si>
  <si>
    <t>Actual is lower than Budget because landscape repairs were completed in July and not in Q2.</t>
  </si>
  <si>
    <t>br47197</t>
  </si>
  <si>
    <t>Accruals for NB Elec Vacancy - Expenses were RECLASS to DB 55700-000 for MetaWorld Tech t0221862</t>
  </si>
  <si>
    <t>bt45020</t>
  </si>
  <si>
    <t>Tires &amp; couches were abandoned on the property. This was a major garbage clean up that was really needed. This property is on a busy street alongside train tracks and across from a Costco so it has a lot of garbage.</t>
  </si>
  <si>
    <t>bt41172</t>
  </si>
  <si>
    <t>$7,420 will be reclassed to 50321-000</t>
  </si>
  <si>
    <t>br46150</t>
  </si>
  <si>
    <t xml:space="preserve">Move Out Damages are not budgeted for.  These repairs were billed back to Capital City Appliances and paid in full. </t>
  </si>
  <si>
    <t>Expenses were RECLASS to DB 55700-000 for MetaWorld Tech t0221862. Working with UTL team to deterrmine if any DB to tenant occured. TT is direct paying provider.</t>
  </si>
  <si>
    <t>bt45127</t>
  </si>
  <si>
    <t>Multiple roof repairs during rainy Q2.</t>
  </si>
  <si>
    <t>br45185</t>
  </si>
  <si>
    <t>Replaced FLS vendor.</t>
  </si>
  <si>
    <t xml:space="preserve">Reclassed 2,420.00 to garbage pick up.
Tree removal invoice hasn't hit ledger - cost is $660.00. 
</t>
  </si>
  <si>
    <t>bt45075</t>
  </si>
  <si>
    <t>Annual  Lighitng inspection &amp; repairs cost more than expected. Electrical audit completed in 2022 hit the books in 2023.</t>
  </si>
  <si>
    <t>bt41081</t>
  </si>
  <si>
    <t>Porter Service began mid MAY  budgeted to begin JAN 23</t>
  </si>
  <si>
    <t xml:space="preserve">Positive variance due to usage </t>
  </si>
  <si>
    <t>bt41151</t>
  </si>
  <si>
    <t>Budget expected to be in-line end of year. New Legacy vendor providing scope of work for repairs to N wall where washout is occuring.</t>
  </si>
  <si>
    <t>SCP Dist anticipated renewal (ste B) resulted in downsize to only ste A</t>
  </si>
  <si>
    <t>Amy Neese</t>
  </si>
  <si>
    <t>br45379</t>
  </si>
  <si>
    <t>POSITIVE VARIANCE: Vacancy of suite longer than expected.</t>
  </si>
  <si>
    <t>POSITIVE VARIANCE: AM team approved cleaning the warehouse floor for new TT.</t>
  </si>
  <si>
    <t>br46206</t>
  </si>
  <si>
    <t>JE for concrete repairs completed in 2022.</t>
  </si>
  <si>
    <t>NEGATIVE VARIANCE: Space vacant longer than expected.</t>
  </si>
  <si>
    <t>br46533</t>
  </si>
  <si>
    <t>Unanticiapted debris hauling from property</t>
  </si>
  <si>
    <t xml:space="preserve">We haven't received repair invoices yet but have contracted repair work. </t>
  </si>
  <si>
    <t>Reclas to 50321-000</t>
  </si>
  <si>
    <t>br47204</t>
  </si>
  <si>
    <t xml:space="preserve">Negative variance due to nothing budgeted </t>
  </si>
  <si>
    <t>Exp will be reclassed from 50320-000</t>
  </si>
  <si>
    <t>Positive variance due to little usage</t>
  </si>
  <si>
    <t>Positive variance 200A is a single TT building and pays for their building water directly. 200A shares an irrigation meter with 200B (meter 8407767). Irrigation is the only water needing to be budgeted at this location moving forward.</t>
  </si>
  <si>
    <t>br46244</t>
  </si>
  <si>
    <t>Usage bugeted but TT is being DB for water usage. Single tenant bldg.</t>
  </si>
  <si>
    <t>bt42368</t>
  </si>
  <si>
    <t>3/18 Insulated Main Water line for building</t>
  </si>
  <si>
    <t>bt45065</t>
  </si>
  <si>
    <t xml:space="preserve">Reds &amp; yellows - not budgeted but necessary maintenance. </t>
  </si>
  <si>
    <t>br44204</t>
  </si>
  <si>
    <t>Business License Fee not in 2023 budget</t>
  </si>
  <si>
    <t>bt42557</t>
  </si>
  <si>
    <t>Timing + Over budgeting variance. Q2 association invoice was lost in Payscan—additionally, association dues were  significantly overbudgeted.</t>
  </si>
  <si>
    <t>bt42391</t>
  </si>
  <si>
    <t>The vedor says we are paying the service invioces by credit card but the payments are not showing up in Yardi.</t>
  </si>
  <si>
    <t>br40189</t>
  </si>
  <si>
    <t>03/23 $4K : 2023 Roof R&amp;M</t>
  </si>
  <si>
    <t>variance due to reversal of 2022 Q4 accruals in 2023 Q1. Additionally, wetter-than-anticipated winter weather led to a reduction in water use.</t>
  </si>
  <si>
    <t xml:space="preserve"> Q1 reactive landscaping budgeted to recurring GL. The variance will remain.</t>
  </si>
  <si>
    <t>br42129</t>
  </si>
  <si>
    <t>Repairs post lighting inspection and repairs to Lamp &amp; Ballast</t>
  </si>
  <si>
    <t xml:space="preserve">Unbudgeted Gate replacement </t>
  </si>
  <si>
    <t>Variance due to over accrual of water usage in Q1.</t>
  </si>
  <si>
    <t>br46153</t>
  </si>
  <si>
    <t xml:space="preserve">Newer leases state that ownership can direct bill utilities.  Suites 101-103, 110/111 have remained vacant longer than anticipated. </t>
  </si>
  <si>
    <t>bt45413</t>
  </si>
  <si>
    <t xml:space="preserve">While the mowing of the vacant land charges need to be reclassed to the budgeted account of 50905-000, the above average rainfall in the spring called for extra mowings.  The variance will remain. </t>
  </si>
  <si>
    <t>bt41076</t>
  </si>
  <si>
    <t>Anticipated FLS repairs not realized YTD. After annual inipection in Q3, possible repairs will be expensed.</t>
  </si>
  <si>
    <t>br42130</t>
  </si>
  <si>
    <t xml:space="preserve">lighting maintenance for pole outages &amp; Accrual for light pole replacemnt </t>
  </si>
  <si>
    <t>br46171</t>
  </si>
  <si>
    <t>WHole Foods moved out of the building 5/31/23 and utilities have been taken over effective June 1st but have not yet hit the ledger; however HEB has possession of the building and will be taking over utilties directly.</t>
  </si>
  <si>
    <t>br47347</t>
  </si>
  <si>
    <t xml:space="preserve">Tree trimming and tree removal completed in 2022 was not marked as complete by SMS until early 2023. Invoices received and paid in 2023. </t>
  </si>
  <si>
    <t>br44293</t>
  </si>
  <si>
    <t>br44199</t>
  </si>
  <si>
    <t>FLS contract not budgeted in 2023</t>
  </si>
  <si>
    <t>br44287</t>
  </si>
  <si>
    <t xml:space="preserve">lots of vacant units and VSP needed to be done. </t>
  </si>
  <si>
    <t>br45233</t>
  </si>
  <si>
    <t>02/23 $4500 : 2023 Roof R&amp;M</t>
  </si>
  <si>
    <t>br40688</t>
  </si>
  <si>
    <t xml:space="preserve">Positive variance due to amount budgeted </t>
  </si>
  <si>
    <t>bt42486</t>
  </si>
  <si>
    <t xml:space="preserve">Cost of move out damages </t>
  </si>
  <si>
    <t>bt45126</t>
  </si>
  <si>
    <t>Post Depreciaition for irrigation repairs in Q1 and Q2.</t>
  </si>
  <si>
    <t>Usage lower than anticipated - Corporate Upload</t>
  </si>
  <si>
    <t>bt40592</t>
  </si>
  <si>
    <t>lots of rain and lots of leaks. this should be temporary since we are replacing 7 roofs. and the other roofs at this property are new or were just repaired with our annual inspection</t>
  </si>
  <si>
    <t>Partial amount for annual roof repairs needs to be reclassed from CAM Contract Roof Maintenance to CAM Roof Repairs</t>
  </si>
  <si>
    <t>this is done before hurricane. it's schedule for end of month</t>
  </si>
  <si>
    <t>bt42485</t>
  </si>
  <si>
    <t>Plumbibg Test to check for broken line under bldg due to some shifting.</t>
  </si>
  <si>
    <t>Association Dues expensed in Qtr 3</t>
  </si>
  <si>
    <t xml:space="preserve">$53,535 - Assocaition dues 6/2022-6/2023. Invoice mailed to wrong address in 2022, not rec'd until 2023. Currently processing 6/2023-6/2024 invoice, will remain a large variance. </t>
  </si>
  <si>
    <t>bt40497</t>
  </si>
  <si>
    <t>At time of budgeting, vacancy was accoutned for. Space is now leased and no vacancy UTL will be expensed. Expect to carry positive variance remainder of year.</t>
  </si>
  <si>
    <t>we decided to paint all the buildings at the park, so cancelled other cleaning or maintenance for building. waiting for buildings to be painted</t>
  </si>
  <si>
    <t>br45234</t>
  </si>
  <si>
    <t>Under budget - busget was straight-lined across year. Will even out in Q4. No standout charges</t>
  </si>
  <si>
    <t>fees for BTR where just paid. this budget will be used</t>
  </si>
  <si>
    <t>br46161</t>
  </si>
  <si>
    <t xml:space="preserve">This project will be completed in 2023, the variance will not be perminant. </t>
  </si>
  <si>
    <t>bt41074</t>
  </si>
  <si>
    <t xml:space="preserve">TT is responsible for all phone/internet services. </t>
  </si>
  <si>
    <t>br44259</t>
  </si>
  <si>
    <t>Exterior pest control cancelled by vendor.  New vendor bidding.</t>
  </si>
  <si>
    <t>Tree trimming deferred to July due to fear of Oak Wilt</t>
  </si>
  <si>
    <t>br46145</t>
  </si>
  <si>
    <t xml:space="preserve">The budgeted funds will be used in 2023.  This will not be a year long variance. </t>
  </si>
  <si>
    <t>br44205</t>
  </si>
  <si>
    <t>accounting accrual</t>
  </si>
  <si>
    <t>bt45165</t>
  </si>
  <si>
    <t xml:space="preserve">EHOB (t0216668) and Ramos (t0217066) MO - exp is recoverable. </t>
  </si>
  <si>
    <t>Reclass to 50321-000</t>
  </si>
  <si>
    <t>bt42494</t>
  </si>
  <si>
    <t xml:space="preserve">Variance due to landscape bids coming in lower than anticipated. Will use budget towards repairs. </t>
  </si>
  <si>
    <t>br44148</t>
  </si>
  <si>
    <t>br47189</t>
  </si>
  <si>
    <t>In April we needed to replace the 2' double check per city code in the amount of $3,282.86.</t>
  </si>
  <si>
    <t>OVER BUDGET: Due to unbudgeted replacement of (2) window areas in main lobby. MM</t>
  </si>
  <si>
    <t>bt45006</t>
  </si>
  <si>
    <t xml:space="preserve">Variance due to not using correct GL. Using GL 57700010 instead. </t>
  </si>
  <si>
    <t>br46151</t>
  </si>
  <si>
    <t xml:space="preserve">WorldPac gas usage is hitting non-billable instead of direct bill.  Reclass request was sent to realign and bill. </t>
  </si>
  <si>
    <t>POSITIVE VARIANCE: Invoice for GSA HVAC PMA not received yet. MM</t>
  </si>
  <si>
    <t xml:space="preserve">The budget monthly amounts were set to high for the average usage at this PID.  </t>
  </si>
  <si>
    <t>br42172</t>
  </si>
  <si>
    <t xml:space="preserve">I will need to scrub this a little bit more. I saw some electric for vacant or already tenants that have moved in. </t>
  </si>
  <si>
    <t>bt40593</t>
  </si>
  <si>
    <t>Timing - Association Dues will be invoiced in Qtr 3</t>
  </si>
  <si>
    <t>bt40462</t>
  </si>
  <si>
    <t xml:space="preserve">Rental heaters to avoid freezing due to inoperable unit heaters.  </t>
  </si>
  <si>
    <t xml:space="preserve">Accting has a reversal for $5,972.20 that should be removed. </t>
  </si>
  <si>
    <t>br42181</t>
  </si>
  <si>
    <t xml:space="preserve">The 5-year sprinkler inspection was conducted which was not budgeted. Expense is over budget to-date. </t>
  </si>
  <si>
    <t>bt42367</t>
  </si>
  <si>
    <t xml:space="preserve">Due to move-out damages for Suite B. </t>
  </si>
  <si>
    <t xml:space="preserve">Striping of parking lot and adding handicap stencils to ground.  </t>
  </si>
  <si>
    <t>Variance related to dead tree removal and monthly watering cost.</t>
  </si>
  <si>
    <t>br44177</t>
  </si>
  <si>
    <t>Since Covid, less number of people using the space so less utilities being used.</t>
  </si>
  <si>
    <t>br46141</t>
  </si>
  <si>
    <t xml:space="preserve">Budget was set higher than 2022 actuals.  The average over the full year was $415/mo.   2023 has tracked slightly less in Q1 and Q2 but the summer months will create increase need for irrigation. </t>
  </si>
  <si>
    <t xml:space="preserve">Parking lot striping was budgeted in the Spring. Work is in progress and will be expensed in Q3. </t>
  </si>
  <si>
    <t>br42169</t>
  </si>
  <si>
    <t>br46132</t>
  </si>
  <si>
    <t>Positive variance as the previous DB account was closed; however, due to timing the 2023 budget pulled the amounts from 2022. No DB account needed for electricity</t>
  </si>
  <si>
    <t>br46148</t>
  </si>
  <si>
    <t xml:space="preserve">The budgeted repair costs was based off of age of the system and historical need.  So far this year the funds have not yet been needed. </t>
  </si>
  <si>
    <t xml:space="preserve">$3,256 was not budgeted for paiting reds and yellows. </t>
  </si>
  <si>
    <t>br46562</t>
  </si>
  <si>
    <t>br46004</t>
  </si>
  <si>
    <t>Positive variance due to winter months more extreme and less watering required as well as over estimation of customer use based on past data</t>
  </si>
  <si>
    <t>Variance related to payscan accural  for $7,409</t>
  </si>
  <si>
    <t>bt40470</t>
  </si>
  <si>
    <t>Due to $2,247 Bollard repair  and other curb repair.</t>
  </si>
  <si>
    <t>bt40597</t>
  </si>
  <si>
    <t>bt41097</t>
  </si>
  <si>
    <t xml:space="preserve">Variance due to snow removal being lower than expected. </t>
  </si>
  <si>
    <t>br44224</t>
  </si>
  <si>
    <t>New contractor to install HC signs and curb stops. Delayed due to pricing with previous vendor.</t>
  </si>
  <si>
    <t xml:space="preserve">The average montly charge in 2022 was $980.98.  The drainage fee declined at this PID and the 2023 monthly charges average is at 708/mo.  The record heat will increase irrigation useage but not enough to cancel this variance. </t>
  </si>
  <si>
    <t>bt40443</t>
  </si>
  <si>
    <t xml:space="preserve">Work should be capitalized due to line replacement.  </t>
  </si>
  <si>
    <t>br45188</t>
  </si>
  <si>
    <t>Higher vacancy than anticipated</t>
  </si>
  <si>
    <t xml:space="preserve">Contigent upon additional joint &amp; caulking repairs that may be needed. </t>
  </si>
  <si>
    <t>bp40577</t>
  </si>
  <si>
    <t>Increase in Engineer Salaries due to additional tasks (i.e., repair of toilet stoppage, video intercom, installation of fiber in building, move-ins’ and move-outs.)</t>
  </si>
  <si>
    <t>Timing - Association dues will be exp in Qtr 3</t>
  </si>
  <si>
    <t>br42199</t>
  </si>
  <si>
    <t xml:space="preserve">Separate meters were to be installed for each tenant in 2022 by construction team. This did not occur. Additional funds were budgeted under 56200-060 DB Gas anticipating the separate meters. </t>
  </si>
  <si>
    <t xml:space="preserve">$3,114 - Reds and yellows painting for parking lot. </t>
  </si>
  <si>
    <t>br46154</t>
  </si>
  <si>
    <t>These are direct bills for Curatives second electric meter from 2022.  The Customer has taken over the account directly in 2023.</t>
  </si>
  <si>
    <t>Collected from customer.</t>
  </si>
  <si>
    <t>bt47417</t>
  </si>
  <si>
    <t>br46146</t>
  </si>
  <si>
    <t xml:space="preserve">Timing related to PM work and scheduling.  </t>
  </si>
  <si>
    <t xml:space="preserve">Irrigation repairs, </t>
  </si>
  <si>
    <t>Costs associated with move-out for Suite 120.</t>
  </si>
  <si>
    <t>Trench for new concrete at 1661 NW 79 Ave</t>
  </si>
  <si>
    <t>br45377</t>
  </si>
  <si>
    <t>POSITIVE VARIANCE: Vendor changed from SMS to Greenteam for the annual cleaning of the storm drains.</t>
  </si>
  <si>
    <t xml:space="preserve">$3,540 - for 5yr FLS insp. </t>
  </si>
  <si>
    <t xml:space="preserve">Use is lower than expected, building is not fully occupied. Single-tenant user previously had a subtenant that moved out. </t>
  </si>
  <si>
    <t>br30026</t>
  </si>
  <si>
    <t>Variance due to Electric being the source of lighting and heating. This was not anticipated/budgeted for.</t>
  </si>
  <si>
    <t>Variance due to taking managment in house and canceling contracts or revising scope of work.</t>
  </si>
  <si>
    <t>bt41206</t>
  </si>
  <si>
    <t>Significant snow/ice at beginning of year. Already surpassed snow budget.</t>
  </si>
  <si>
    <t xml:space="preserve">Gas usage billable to Leidos is less than anticipated to-date. </t>
  </si>
  <si>
    <t xml:space="preserve">FLS Repairs to wiring/backflow - unbudgeted. </t>
  </si>
  <si>
    <t>br42175</t>
  </si>
  <si>
    <t>br42192</t>
  </si>
  <si>
    <t xml:space="preserve">Contract execution for regular parking lot sweeping is in progress. Expense is less than budget to-date. </t>
  </si>
  <si>
    <t xml:space="preserve">The April landscaping invoice was paid twice. </t>
  </si>
  <si>
    <t>bt41037</t>
  </si>
  <si>
    <t xml:space="preserve">OVER-BUDGET: Unfavorable variance due to invoice coded to the incorrect GL; invoice is to be relcassed to the correct GL  in the near future. </t>
  </si>
  <si>
    <t>bt42059</t>
  </si>
  <si>
    <t>GL originally for Annual PM's &amp; Inspections, Annual roof repairs released by National Ops team not originally held by GL in the amount of $2520.</t>
  </si>
  <si>
    <t>Timing variance. Mural star painting not completed yet</t>
  </si>
  <si>
    <t>br47237</t>
  </si>
  <si>
    <t xml:space="preserve">GL Code Mapping Issue
</t>
  </si>
  <si>
    <t>No contingency for unexpected costs</t>
  </si>
  <si>
    <t>br47250</t>
  </si>
  <si>
    <t xml:space="preserve">Large YOY increase for meter #09433128 - meter inside M.A.P space - PM to look into this. Remaining 5 meter usage in line with prior years.
</t>
  </si>
  <si>
    <t>bt42058</t>
  </si>
  <si>
    <t>Annual landscaping enhancements and tree triming budgeted in April will be completed in July and paid in August.</t>
  </si>
  <si>
    <t>bt42060</t>
  </si>
  <si>
    <t xml:space="preserve">Annual landscaping enhancements and tree triming budgeted in April will be completed in July and paid in August. </t>
  </si>
  <si>
    <t xml:space="preserve">OVER-BUDGET: Unfavorable variance due to vacancy cleaning needs were more than anticipated. </t>
  </si>
  <si>
    <t>br47263</t>
  </si>
  <si>
    <t xml:space="preserve">Snowfall less than historical average
</t>
  </si>
  <si>
    <t>br45380</t>
  </si>
  <si>
    <t>br47240</t>
  </si>
  <si>
    <t xml:space="preserve">$10,710.38 in June accruals, reversed in 7/23 period
</t>
  </si>
  <si>
    <t xml:space="preserve">OVER-BUDGET: Unfavorable variance due to timing of invoice for HVAC heat exchanger repairs in unit 130. The work was completed in 2022 and billed to the tenant at move out. </t>
  </si>
  <si>
    <t>br47088</t>
  </si>
  <si>
    <t>Needed tree trimming in excess of budget.</t>
  </si>
  <si>
    <t xml:space="preserve">Mulch has been completed. Inovice has not yet been received. </t>
  </si>
  <si>
    <t>Exterior light repairs needed.</t>
  </si>
  <si>
    <t>br45372</t>
  </si>
  <si>
    <t>Clean up of south end of building deferredto July.</t>
  </si>
  <si>
    <t>Budgeted for two engineers but only one available.</t>
  </si>
  <si>
    <t>New vendor will perform work end of July</t>
  </si>
  <si>
    <t>br47258</t>
  </si>
  <si>
    <t>br47262</t>
  </si>
  <si>
    <t xml:space="preserve">Honeybee hive needed to be relocated 
</t>
  </si>
  <si>
    <t>br44261</t>
  </si>
  <si>
    <t>Tree trimming deferred to July after fear of Oak Wilt</t>
  </si>
  <si>
    <t>br42171</t>
  </si>
  <si>
    <t xml:space="preserve">Expense for electric usage in the vacant suite Q has not posted to-date. PM will verify account is properly set up. </t>
  </si>
  <si>
    <t>bt42583</t>
  </si>
  <si>
    <t xml:space="preserve">Billback for broken riser.  </t>
  </si>
  <si>
    <t xml:space="preserve">Snowfall less than historical average </t>
  </si>
  <si>
    <t>br47000</t>
  </si>
  <si>
    <t>PM roof repairs miscoded</t>
  </si>
  <si>
    <t>Vacancy exp - 5720 (2/1-Now), 5734 (1/1-Now), 5750 (10/26/22-Now), 5752 (1/1-2/1), 5726 (9/1/22-2/1/23)</t>
  </si>
  <si>
    <t>Rekey utility &amp; pump rooms with coded locks.</t>
  </si>
  <si>
    <t>Curb repainting completed with Asphalt Capital job this year.</t>
  </si>
  <si>
    <t>Higher usage than anticipated</t>
  </si>
  <si>
    <t>Constant dumping</t>
  </si>
  <si>
    <t>br47385</t>
  </si>
  <si>
    <t>bt40595</t>
  </si>
  <si>
    <t xml:space="preserve">Contingent upon future lift station repairs. </t>
  </si>
  <si>
    <t>UNDER-BUDGET: Favorable variance associated with timing of invoice, work was budgeted in Q2 but will be performed in Q3.</t>
  </si>
  <si>
    <t>$2,250 cap improvement</t>
  </si>
  <si>
    <t>bt40395</t>
  </si>
  <si>
    <t xml:space="preserve">Variance due to sidewalk repairs required and parking lot drainage repairs required. </t>
  </si>
  <si>
    <t>OVER-BUDGET: Unfavorable variance due to HVAC repairs budgeted in CAM HVAC GL, but reclassed to the DA GL which was set up for Carrier.</t>
  </si>
  <si>
    <t xml:space="preserve">Variance due to prior years costs and costs being higher than anticipated budget. </t>
  </si>
  <si>
    <t>Plant infill not completed yet, scheduled to begin in August 2023.</t>
  </si>
  <si>
    <t xml:space="preserve">Over Budget: HIgher water consumption during 5/24-6/23. </t>
  </si>
  <si>
    <t xml:space="preserve">Variance due to basin repairs budgeted for June are to be completed in July. </t>
  </si>
  <si>
    <t>br46133</t>
  </si>
  <si>
    <t>bt40393</t>
  </si>
  <si>
    <t>OVER-BUDGET: Unfavorable variance due to National signage initiative expenses were more than budgeted.</t>
  </si>
  <si>
    <t>OVER-BUDGET: Unfavorable variance due to exteior lighting repalcement expenses were more than budgeted.</t>
  </si>
  <si>
    <t>br40636</t>
  </si>
  <si>
    <t>Utility Team in error set up this property’s utilities budget incorrectly to [CAM] accounts. However, this property is setup to use utility sub-meters to [DB] the tenants.</t>
  </si>
  <si>
    <t>bt40650</t>
  </si>
  <si>
    <t>Coded to roof maintenance</t>
  </si>
  <si>
    <t xml:space="preserve">Variance due to additional budget allocated to this line item, expense not realized in Q1 or Q2. </t>
  </si>
  <si>
    <t xml:space="preserve">Variance due to prior year expenses posted in Q1 and Q2. </t>
  </si>
  <si>
    <t>br40660</t>
  </si>
  <si>
    <t xml:space="preserve">OVER-BUDGET: Unfavorable variance due to vacancy gas being budgeted in CAM Gas GL, but all expenses were correctly coded to NB Gas GL.  </t>
  </si>
  <si>
    <t>bt46241</t>
  </si>
  <si>
    <t>Striping scheduled for Q3 2023.</t>
  </si>
  <si>
    <t xml:space="preserve">OVER-BUDGET: Unfavorable variance due to vacancy gas being budgeted in CAM Gas GL, but all expenses were correctly coded to NB Gas GL. </t>
  </si>
  <si>
    <t>Neighboring plat under construction discovered an abanoned gas line for our  building on their land. We had to have it removed in order for them to proceed with their work. ($2.4K) Golf Cart Kings left their sign upon move out (6.30.22) and we had it removed/repaired (1.4K)</t>
  </si>
  <si>
    <t xml:space="preserve">Direct Bill )DB) Charges for 2023-Q1 HVAC related inspections and repairs per HVAC PM Contract managed/faciliated by Landlord. Each customer pays based on the units directly servicing their space rather than their PRS to ensure they pay the correct share of the expense. </t>
  </si>
  <si>
    <t>br40190</t>
  </si>
  <si>
    <t>Reclass to CAM ground rent expense 50505-000</t>
  </si>
  <si>
    <t>br45198</t>
  </si>
  <si>
    <t>budgeted in roof repairs</t>
  </si>
  <si>
    <t>Roof leaks repairs after storm</t>
  </si>
  <si>
    <t>br47008</t>
  </si>
  <si>
    <t>Less usage than anticipated</t>
  </si>
  <si>
    <t>br44102</t>
  </si>
  <si>
    <t>Potential late bills received for water.
Dealing with accruals on monthly basic, account will balance out.</t>
  </si>
  <si>
    <t>Less electric usage then originally budgeted for.</t>
  </si>
  <si>
    <t>bt45120</t>
  </si>
  <si>
    <t>Unbudgeted roof repairs</t>
  </si>
  <si>
    <t>bt41170</t>
  </si>
  <si>
    <t>Current YTD hosts a 2022 CAM Rec of $6,196 that was not budgeted.  This will remain over budget throughout 2023 as a result of this CAM Rec.</t>
  </si>
  <si>
    <t>OVER-BUDGET: Unfavorable variance due to CAM Electric utility needs was more than budgeted in Q1 and Q2.</t>
  </si>
  <si>
    <t xml:space="preserve">UNDER-BUDGET: Favorable variance due to timing of invoicing and accruals. </t>
  </si>
  <si>
    <t>Requires additional research, potential issue as we have no new TT's in the space.</t>
  </si>
  <si>
    <t>bt41231</t>
  </si>
  <si>
    <t xml:space="preserve">To be reclassed from 50350001 - [CAM] HVAC and Equipment - Recurring
</t>
  </si>
  <si>
    <t>Unfavorable variance due to broken irrigation water main led to water loss.</t>
  </si>
  <si>
    <t>br41435</t>
  </si>
  <si>
    <t xml:space="preserve">Variance is caused by the Utility Team underestimating the potential electrical charges. This property is confusing due to multiple PIDs and structures they correspond with. </t>
  </si>
  <si>
    <t>br40130</t>
  </si>
  <si>
    <t>Downspout, roof ladder repair, readhere flashing, rust inhibitor on vent caps</t>
  </si>
  <si>
    <t>br40292</t>
  </si>
  <si>
    <t>Water service is DB to TT</t>
  </si>
  <si>
    <t>br40990</t>
  </si>
  <si>
    <t>DB chgs to customer have not been occurring, correction in process</t>
  </si>
  <si>
    <t>Roof leak repairs</t>
  </si>
  <si>
    <t>br42194</t>
  </si>
  <si>
    <t xml:space="preserve">Less usage than anticipated. </t>
  </si>
  <si>
    <t>RECLASS NEEDED:  ext railing repairs</t>
  </si>
  <si>
    <t>bt40486</t>
  </si>
  <si>
    <t>Unbudgeted DD repairs due to TT move in at GWO.</t>
  </si>
  <si>
    <t>bt41101</t>
  </si>
  <si>
    <t xml:space="preserve">No CAM Electric at this property, nothing should have been budgeted under this GL. </t>
  </si>
  <si>
    <t>bp40559</t>
  </si>
  <si>
    <t>No general building repairs have been needed to date.</t>
  </si>
  <si>
    <t>br44307</t>
  </si>
  <si>
    <t>Customer change decreased water usage</t>
  </si>
  <si>
    <t xml:space="preserve">UNDER-BUDGET: Favorable variance due to NB Electric needs less than anticipated as this property is 100% occupied. </t>
  </si>
  <si>
    <t>br47154</t>
  </si>
  <si>
    <t xml:space="preserve">Budgeted funds not yet utilized. </t>
  </si>
  <si>
    <t>needed repairs to date less than anticipated</t>
  </si>
  <si>
    <t>Variance is due to Ops Reclass for HVAC Repairs from 6/27/22. These invoices were paid to the vendor that the previous owner used and that I used for an emergency repair.</t>
  </si>
  <si>
    <t xml:space="preserve">All usage is DB back to tenant. will carry a permanent variance remainder of year. </t>
  </si>
  <si>
    <t>bt42017</t>
  </si>
  <si>
    <t>Annual roof maintenance completed cost over budgeted amount</t>
  </si>
  <si>
    <t>LaTicia Thompkins</t>
  </si>
  <si>
    <t>br44376</t>
  </si>
  <si>
    <t>New acquisition</t>
  </si>
  <si>
    <t xml:space="preserve">OVER-BUDGET: Unfavorable variance due vacant unit Gas utility needs higher than anticipated. </t>
  </si>
  <si>
    <t>br40234</t>
  </si>
  <si>
    <t>bt42370</t>
  </si>
  <si>
    <t xml:space="preserve">No budget for association fees.  Fees were double paid and need to request refund. </t>
  </si>
  <si>
    <t>bt42579</t>
  </si>
  <si>
    <t>Reclass to 50810-000 where money is budgeted for this service.</t>
  </si>
  <si>
    <t>br46225</t>
  </si>
  <si>
    <t>Damages charged back to Edmar Manufacturing (t0215781) as part of the move out packet.</t>
  </si>
  <si>
    <t>bt42421</t>
  </si>
  <si>
    <t>Changed contracts from Cushman to Spectra.</t>
  </si>
  <si>
    <t xml:space="preserve">One too many accrual reversals. Will address with accounting. </t>
  </si>
  <si>
    <t>Timing Varaince - work to be completed in Q3</t>
  </si>
  <si>
    <t>Expenses in 50830-000 will be reclassed here where it is budgeted.</t>
  </si>
  <si>
    <t>bt45023</t>
  </si>
  <si>
    <t>Vacant suite monthly cleaning.</t>
  </si>
  <si>
    <t>bt41096</t>
  </si>
  <si>
    <t xml:space="preserve">Water to remain in LL name after several issues with trying to get in TT name. </t>
  </si>
  <si>
    <t>br47352</t>
  </si>
  <si>
    <t>br44214</t>
  </si>
  <si>
    <t>Increased cases of roof leaks from earlier in the year due to rainstorms.</t>
  </si>
  <si>
    <t>bt40481</t>
  </si>
  <si>
    <t xml:space="preserve">Repairs needed for legal TT, Doors by Bros.  </t>
  </si>
  <si>
    <t>Actuals were budgeted under GL 57300-000, acct should be reforecasted. Account is for FS customers.</t>
  </si>
  <si>
    <t>Unbudgeted temp HVAC units.</t>
  </si>
  <si>
    <t>bt42417</t>
  </si>
  <si>
    <t>Contingency for roof repairs not yet needed.</t>
  </si>
  <si>
    <t>br41484</t>
  </si>
  <si>
    <t>Due to purchasing the properly 6/2022 PM and Utility Team had no historical data when budgeting for this G/L.</t>
  </si>
  <si>
    <t>Multiple irrigation/landscape repairs and irrigation shut down by SMS</t>
  </si>
  <si>
    <t>br46223</t>
  </si>
  <si>
    <t>SMS cost higher than budget.</t>
  </si>
  <si>
    <t>bt42416</t>
  </si>
  <si>
    <t>Unbudgeted repair of holes in membrane</t>
  </si>
  <si>
    <t xml:space="preserve">UNDER-BUDGET: Favorable variance due CAM Electric needs were less than anticipated. </t>
  </si>
  <si>
    <t>bt45035</t>
  </si>
  <si>
    <t>reclass to Tenant MO chgs that were passed through</t>
  </si>
  <si>
    <t>bt41050</t>
  </si>
  <si>
    <t xml:space="preserve">Vacant space utilities were not budgeted. Bldg not fully occupied until Q2. </t>
  </si>
  <si>
    <t>bt41199</t>
  </si>
  <si>
    <t xml:space="preserve">Less than anticipated roof leak repairs reported versus originally budgeted.  </t>
  </si>
  <si>
    <t>bt40396</t>
  </si>
  <si>
    <t>Unfavorable permanent variance due to higher than normal temps and more irrigation needed.</t>
  </si>
  <si>
    <t>br44157</t>
  </si>
  <si>
    <t>Trash contract lower than budgeted amount</t>
  </si>
  <si>
    <t>bt46229</t>
  </si>
  <si>
    <t>Calpine took over all meters in the building after budgets were completed resulting in the variance.</t>
  </si>
  <si>
    <t>bt41085</t>
  </si>
  <si>
    <t>Misc FLS Repairs</t>
  </si>
  <si>
    <t>br47081</t>
  </si>
  <si>
    <t>Unbudgeted 5 yr inspection</t>
  </si>
  <si>
    <t>Favorable variance due to timing - work still pending</t>
  </si>
  <si>
    <t>Striping and curbs deferred until after power washing is completed in July</t>
  </si>
  <si>
    <t>FLS variance is due to an accrual reversal that was posted to the Recovery Adjustment Books in December; because it was made in a prior year, only the reversal (-1,725) is being picked up in the 2023 numbers</t>
  </si>
  <si>
    <t xml:space="preserve">Negative variance associated with an unplanned vacancy, vacancy gas utility needs were greater than anticipated. </t>
  </si>
  <si>
    <t>bt41244</t>
  </si>
  <si>
    <t xml:space="preserve">2022 asphalt work/repairs paid in 2023 that were not caught during YE accrual process. </t>
  </si>
  <si>
    <t>br41297</t>
  </si>
  <si>
    <t>Variance is due to cleaning service contract not being executed until 03/2023.</t>
  </si>
  <si>
    <t>bt45112</t>
  </si>
  <si>
    <t>Work completed. Waiting for invoices.</t>
  </si>
  <si>
    <t>br44164</t>
  </si>
  <si>
    <t>Positive Temporary Variance due to YTD accruals being more than budgeted. Variance to be absorbed with forthcoming projects.</t>
  </si>
  <si>
    <t>Peter McCallister</t>
  </si>
  <si>
    <t>bt40958</t>
  </si>
  <si>
    <t xml:space="preserve">Misc repairs and maintenace has not been needed to date. </t>
  </si>
  <si>
    <t>br44170</t>
  </si>
  <si>
    <t>br40707</t>
  </si>
  <si>
    <t>Favorabel variance due to timing - planned work still pending</t>
  </si>
  <si>
    <t>br40985</t>
  </si>
  <si>
    <t>New vendor to complete SOW Q3</t>
  </si>
  <si>
    <t>br46682</t>
  </si>
  <si>
    <t>All eletric is DB at this poroperty</t>
  </si>
  <si>
    <t>Roof GL Mapping issue</t>
  </si>
  <si>
    <t>br40129</t>
  </si>
  <si>
    <t>Backflow repair</t>
  </si>
  <si>
    <t>bt41285</t>
  </si>
  <si>
    <t>Customer transfered utility</t>
  </si>
  <si>
    <t>bt42062</t>
  </si>
  <si>
    <t>Funds budgeted not yet utilized.</t>
  </si>
  <si>
    <t>Weekly Property Cleanup</t>
  </si>
  <si>
    <t>bt42580</t>
  </si>
  <si>
    <t>Plant infill not completed and billed, expected to be completed in August 2023.</t>
  </si>
  <si>
    <t>br40685</t>
  </si>
  <si>
    <t>Unfavorable permanent variance due to cap/cam transfer of unplanned foundation repairs</t>
  </si>
  <si>
    <t xml:space="preserve">Over budget. Ribus (t0224166) is a food service tenant in suites 101-102 and while they moved in 12/31/2021 they did not finish their TI until early 2023 and now their increased water use is impacting the CAM water/sewer GL.. </t>
  </si>
  <si>
    <t xml:space="preserve">2022 ID plan fees paid in early 2023 throwing off variacne.    </t>
  </si>
  <si>
    <t>Post Depreciation for painting bollards and FDC /Hydrants red.</t>
  </si>
  <si>
    <t>bt46228</t>
  </si>
  <si>
    <t>PY assocaition fees paid in 2023.</t>
  </si>
  <si>
    <t>bt45012</t>
  </si>
  <si>
    <t>To date only $1,442.34 has been paid out for 2023 association fees.</t>
  </si>
  <si>
    <t xml:space="preserve">Reclass: [CAM] accounts reclassed to [DB] as utility account needs to be transferred over to the Tt per their lease. </t>
  </si>
  <si>
    <t>2023 budget understated for monthly fees.</t>
  </si>
  <si>
    <t>br47152</t>
  </si>
  <si>
    <t>Multiple roof repair and storm inspections.</t>
  </si>
  <si>
    <t>br47153</t>
  </si>
  <si>
    <t>br46405</t>
  </si>
  <si>
    <t>variance due to actual NB security exp being lower than budgeted</t>
  </si>
  <si>
    <t>br46409</t>
  </si>
  <si>
    <t>variance due to annual tree trim being pushed back to Q4</t>
  </si>
  <si>
    <t xml:space="preserve">Upon further review of TTs leases it was determined that they are responsible for HVAC PM contracts. </t>
  </si>
  <si>
    <t>bt45034</t>
  </si>
  <si>
    <t>Timing - billings to occur Q3-Q4</t>
  </si>
  <si>
    <t>OVER-BUDGET: Unfavorable variance due to vacant space expenses being more than budgeted. This will be an ongoing and permanent variance.</t>
  </si>
  <si>
    <t>br46410</t>
  </si>
  <si>
    <t>variance due to annual tree trim being pusched back to Q4</t>
  </si>
  <si>
    <t>br47080</t>
  </si>
  <si>
    <t>Unfavorable permanent variance due to heavier than plannned irrigation due to record heat</t>
  </si>
  <si>
    <t>Temporary Negative Variance due to JE accrued expense being booked in June.</t>
  </si>
  <si>
    <t>br46418</t>
  </si>
  <si>
    <t>variance due to $4140 roof r&amp;m</t>
  </si>
  <si>
    <t>br46178</t>
  </si>
  <si>
    <t>bt40651</t>
  </si>
  <si>
    <t>br45186</t>
  </si>
  <si>
    <t>br46419</t>
  </si>
  <si>
    <t xml:space="preserve">actual cam water&amp;sewer lower than budgedted due to vacancy.  </t>
  </si>
  <si>
    <t>$4466 post Depreciation, $1708 higher than budgeted.</t>
  </si>
  <si>
    <t>br41015</t>
  </si>
  <si>
    <t>tree trimming to happen Q3</t>
  </si>
  <si>
    <t>br45189</t>
  </si>
  <si>
    <t>$20,565 reversed due to mistake, balance $1941 to be reclassed to NB-57300-021</t>
  </si>
  <si>
    <t>br46427</t>
  </si>
  <si>
    <t>variance due to $3177 repair exp</t>
  </si>
  <si>
    <t>Post Depreciation of $4719.66
Reclass $1265 to GL 57300-000 NB Repairs &amp; Maint</t>
  </si>
  <si>
    <t>bt42546</t>
  </si>
  <si>
    <t>variance due to $3915 roof r&amp;m exp being budgeted to cam roof repairs 50321000</t>
  </si>
  <si>
    <t>variance due to $3915 roof r&amp;m being budgeted to cam roof repairs</t>
  </si>
  <si>
    <t>bt42548</t>
  </si>
  <si>
    <t>actualy cam electric exp lower than budgeted</t>
  </si>
  <si>
    <t>Pending roof R&amp;M invoice</t>
  </si>
  <si>
    <t>No contingency for unexpected vacancy R&amp;M</t>
  </si>
  <si>
    <t>br44106</t>
  </si>
  <si>
    <t>$2,993 Depreciated, bathroom leak repairs. Other work not anticipated.</t>
  </si>
  <si>
    <t>br44163</t>
  </si>
  <si>
    <t>non budgeted roof maintenance / annual inspections $2.4K</t>
  </si>
  <si>
    <t>Linda Sturdevant</t>
  </si>
  <si>
    <t>bt46776</t>
  </si>
  <si>
    <t>bt46778</t>
  </si>
  <si>
    <t>12K SHould be in pest control ractive</t>
  </si>
  <si>
    <t>bt42541</t>
  </si>
  <si>
    <t xml:space="preserve">LIM fees only total $208/month, budget is $1,079/month. </t>
  </si>
  <si>
    <t>bt45135</t>
  </si>
  <si>
    <t>This account should not have been budgeted. Gas is DB to the tenants, shouldn't be under CAM Gas.</t>
  </si>
  <si>
    <t>bt41364</t>
  </si>
  <si>
    <t>timing accrual for association fees which will be assessed later in the year</t>
  </si>
  <si>
    <t>bt41328</t>
  </si>
  <si>
    <t>OVER-BUDGET: new forward building; no budget listed</t>
  </si>
  <si>
    <t xml:space="preserve">OVER-BUDGET: due to unscheduled FLS repairs needed </t>
  </si>
  <si>
    <t>br47372</t>
  </si>
  <si>
    <t>br45190</t>
  </si>
  <si>
    <t>POSITIVE VARIANCE: Item reclassed from roof maintenance GL, due to unscheduled roof repairs needed as a result of the annual roof inspections</t>
  </si>
  <si>
    <t>Roof repairs required based on annual roof inspections</t>
  </si>
  <si>
    <t>bt45113</t>
  </si>
  <si>
    <t>Timing Variance - will be done in Q3</t>
  </si>
  <si>
    <t>bt45114</t>
  </si>
  <si>
    <t>psb budget.  Funds not needed to date.</t>
  </si>
  <si>
    <t>psb budget.  This should be gas</t>
  </si>
  <si>
    <t>psb budgeted.  This is likely gas expense</t>
  </si>
  <si>
    <t>psb budgeted - not sure what this is for</t>
  </si>
  <si>
    <t>Need to review and see if vacancies are posting here</t>
  </si>
  <si>
    <t>psb budgeted.  Appears this was budgeted under utilities other</t>
  </si>
  <si>
    <t>br44230</t>
  </si>
  <si>
    <t>Repairs not required to date.  Will strip after capitalized concrete work is complete.</t>
  </si>
  <si>
    <t>Need to ensure that vacancies are being billed correctly</t>
  </si>
  <si>
    <t>br44233</t>
  </si>
  <si>
    <t>No repairs to date</t>
  </si>
  <si>
    <t>No work required due to no vacancies.</t>
  </si>
  <si>
    <t>Second phase of power washing deferred to Q3</t>
  </si>
  <si>
    <t>Due to colder winter we are over in this account. Plus we had 2 hangovers from 2022.</t>
  </si>
  <si>
    <t>Day porter charges, billing is delayed.</t>
  </si>
  <si>
    <t>Roof repairs being scheduled.  Work will begin in August.</t>
  </si>
  <si>
    <t>Signed a flat rate contract rather than a per push which resulted in cost savings.</t>
  </si>
  <si>
    <t>Bed refresh work being done in July.</t>
  </si>
  <si>
    <t>br47315</t>
  </si>
  <si>
    <t>br40870</t>
  </si>
  <si>
    <t>Over estimated usage for this property.</t>
  </si>
  <si>
    <t>Overbudget due to accrul from last year not invoiced until 2/23</t>
  </si>
  <si>
    <t>Post depr $20875</t>
  </si>
  <si>
    <t xml:space="preserve">UNDER BUDGET: Prior Year Expense Adjustment to offset the Rec adjustment in Prior Year Income
</t>
  </si>
  <si>
    <t>Post depr $1905</t>
  </si>
  <si>
    <t>Underbudget due to non bills to tenants, will bill 3rd qtr as PM just found out there are some tenants that are to be billed for Electric</t>
  </si>
  <si>
    <t>Underbudget need to research what GL the Security invoices are being billed to</t>
  </si>
  <si>
    <t>Underbudget due to less reapirs needed in q1/q2.</t>
  </si>
  <si>
    <t>Underbudget due to Asphalt assessent paid in 2022</t>
  </si>
  <si>
    <t>br46524</t>
  </si>
  <si>
    <t xml:space="preserve">Underbudget due to weather </t>
  </si>
  <si>
    <t>br46475</t>
  </si>
  <si>
    <t>Overbudet as invoice coded to 1 PID and needs to be over 10 PIDs</t>
  </si>
  <si>
    <t>br46523</t>
  </si>
  <si>
    <t>Post depr $7932</t>
  </si>
  <si>
    <t>br46555</t>
  </si>
  <si>
    <t>OVER-BUDGET: Due to unbudgeted waterproofing repairs.</t>
  </si>
  <si>
    <t xml:space="preserve">Over budget due to vendor change resulting in higher than anticipated monthly rate. </t>
  </si>
  <si>
    <t>UNDER-BUDGET: Timing variance.  Repairs to take place.</t>
  </si>
  <si>
    <t>bt45253</t>
  </si>
  <si>
    <t xml:space="preserve">Additional PM work not budgeted for. </t>
  </si>
  <si>
    <t>br45304</t>
  </si>
  <si>
    <t xml:space="preserve">Additional roof repairs required. Unbudgeted.
</t>
  </si>
  <si>
    <t xml:space="preserve">Under Budget- Mulch funds not utilized YTD due to SMS/landscaping transition. Expected completion 7/2023.
</t>
  </si>
  <si>
    <t>Over budget- $5,500 Lighting Repairs needed through out property.</t>
  </si>
  <si>
    <t>br46754</t>
  </si>
  <si>
    <t xml:space="preserve">CAM Electrical and Lighting was higher than budgeted primarily due to the unbudgeted repair costs for the exterior lighting timer ($6K).  </t>
  </si>
  <si>
    <t>Over Budget-Mold Removal, previous tenant moveout damages $7,581.</t>
  </si>
  <si>
    <t>br46714</t>
  </si>
  <si>
    <t xml:space="preserve">Under Budget- Previous tenant was responsible for landscaping, new services began at property on 6/2023. </t>
  </si>
  <si>
    <t>There's $9,986 listed in 06/23 for Payscan Accruals.  Should be cleared up when actuals hit.</t>
  </si>
  <si>
    <t xml:space="preserve">Gas usage and cost is less than what was budgeted in 2023. </t>
  </si>
  <si>
    <t xml:space="preserve">CAM Contract Fire, Life, and Safety Repairs were over budgeted primarily due to the increased costs for the annual testing repairs ($9K). </t>
  </si>
  <si>
    <t>br40248</t>
  </si>
  <si>
    <t>Due to association dues billed on a QTLY basis. Variance will off set closer to the end of the year. GL was striaghtlined during 2023 budget process.</t>
  </si>
  <si>
    <t>bt45249</t>
  </si>
  <si>
    <t>Due to roof repair invoices coded to GL-50320-000 when it should have been coded to 50321-000.</t>
  </si>
  <si>
    <t>Due to the pressure washing accural from SMS. Will be coded to correct GL once invoice arrives/</t>
  </si>
  <si>
    <t>bt45396</t>
  </si>
  <si>
    <t>Sprinkler leak repair and clean up expense suite 408; unbudgeted jockey pump replacement split with bt45397 and bt45395..</t>
  </si>
  <si>
    <t>Unbudgeted jockey pump replacement split with bt45396 and bt45395.</t>
  </si>
  <si>
    <t xml:space="preserve">CAM Irrigation was higher than budgeted as the expense should be  allocated to GL 50905-006, we will reclass this expense.  </t>
  </si>
  <si>
    <t xml:space="preserve">CAM Roof Maintenance was higher than budgeted primarily due to higher than anticipated annual roof maintenance. </t>
  </si>
  <si>
    <t>br47318</t>
  </si>
  <si>
    <t>National Ops budgeted contract roof items into the repairs GL. Invoices have been expensed to contract GL.</t>
  </si>
  <si>
    <t>bt45394</t>
  </si>
  <si>
    <t>bt45405</t>
  </si>
  <si>
    <t xml:space="preserve">NB Vacancy Repairs and Maintenance were than higher budgeted primarily due to the unbudgeted repairs for our new customer which included rekey costs and interior cleaning.    </t>
  </si>
  <si>
    <t>bt45411</t>
  </si>
  <si>
    <t>Unplanned repairs found needed during Q1 FLS inspections. Required to keep system properly running, safely.</t>
  </si>
  <si>
    <t>br46880</t>
  </si>
  <si>
    <t xml:space="preserve">NB Electric Vacancy was higher than budgeted primarily due to increased utility usage. </t>
  </si>
  <si>
    <t xml:space="preserve">CAM Trash Removal was higher than budgeted primarily due to unbudgeted monthly trash removal services as well as a past due account balance ($2K) from 2022.  </t>
  </si>
  <si>
    <t xml:space="preserve">NB Water &amp; Sewer was less than budgeted primarily due to lower utility usage. </t>
  </si>
  <si>
    <t>bt42402</t>
  </si>
  <si>
    <t>bt42399</t>
  </si>
  <si>
    <t>Issue with city possibly confusing meter reads with bt42400/bt42399. Utility ops has been in contact with the city to dispute. Will keep an eye on water bills going forward.</t>
  </si>
  <si>
    <t>YTD security patrol invoices have been coded to 50110-000 Contract - Security instead of 50105-000 where Secuirty Patrol was budgeted.</t>
  </si>
  <si>
    <t>br40430</t>
  </si>
  <si>
    <t>br40428</t>
  </si>
  <si>
    <t>br40432</t>
  </si>
  <si>
    <t>Interior electric is LL responsibility per government lease for USGS. Less usage than expected.</t>
  </si>
  <si>
    <t>br45337</t>
  </si>
  <si>
    <t>New power supply and battery needed for fire panel.</t>
  </si>
  <si>
    <t>Tenant signed early termination agreement. LL completed all TT responsible repairs and billed back.</t>
  </si>
  <si>
    <t xml:space="preserve">Unbudgeted vacant space utilities for the following spaces and timeframes: Prior customer, Thrift Books, vacated #500-503 on 6/30/22. #500 is still currently vacant (the bills are being coded to NB Gas and Electric Vacancy), and a new customer, Southern Hobby, moved into #503 on 12/1/22. </t>
  </si>
  <si>
    <t>Unbudgeted vacant space utilities for the following spaces and time frames: 
Suite 113 - vacant on 11/17/2022
Suite 102-103 - vacant on 3/31/2023
Suite 103A - vacant on 3/31/2023
Suite 100-101 - vacant on 4/30/2023</t>
  </si>
  <si>
    <t xml:space="preserve">Main line clog resulting in multiple service calls for jet vac'ing; job code opened after multiple attempts by plumbers to make repairs. </t>
  </si>
  <si>
    <t>bt42398</t>
  </si>
  <si>
    <t>Structural wall repair due to deterioration.</t>
  </si>
  <si>
    <t>Unbudgeted vacancy. MO approved of covering the cost to install dock lights that were promised to new TT, Southern Hobby, during lease negotiations for #503. TT moved in on 12/1/22.</t>
  </si>
  <si>
    <t>bt42405</t>
  </si>
  <si>
    <t xml:space="preserve">Over Budget- Restroom urinal repairs for $810 , $1585 debris removal from vacant space.  </t>
  </si>
  <si>
    <t xml:space="preserve">CAM Electrical and Lighting was higher than budgeted primarily due to the unbudgeted repair costs for the exterior lighting.  </t>
  </si>
  <si>
    <t xml:space="preserve">Under Budget- Pressure washing funds not utilized YTD. </t>
  </si>
  <si>
    <t xml:space="preserve">CAM Roof Repairs were less than budgeted primarily due to lower than anticipated roof repairs. </t>
  </si>
  <si>
    <t>Timing, will be done in Q3 of 2023. Due to landscape contractor switch.</t>
  </si>
  <si>
    <t>CAM Contract Landscaping was higher than budgeted primarily due to the 2022 tree trimming expense which was posted to the GL in January 2023.</t>
  </si>
  <si>
    <t>UNDER BUDGET: Due to an incorrect/inflated budget for 2023 water/sewer and PY accrual reversals that posted in January 2023. This GL is likely to remain under budget for the entire year as we have received a full six (6) months of sewer expenses for Q1 and Q2 2023. Single Tenant and full service lease.</t>
  </si>
  <si>
    <t xml:space="preserve">Vacant Space 980 - HVAC Blower Motor Replacemennt $3K and lighting repairs totaling $200 needed between Elliott move-out and Daikin (Goodman) move-in. Vacant Space 992-998 inspections and rekeying totaling $685 covered by Link based on Petra Move-Out Situation. </t>
  </si>
  <si>
    <t xml:space="preserve">CAM General Maintenance was higher than budgeted primarily due to the unbudgeted costs to lock the exterior trash enclosures.      </t>
  </si>
  <si>
    <t xml:space="preserve">CAM Contract- Cleaning Services were less than budgeted primarily due to delays in contracting exterior window cleaning and power washing services, these maintenance items  will be completed in the 3rd quarter. In addition, the yearend accrual for the electrical room cleaning was reversed in January 2023 ($2K).  </t>
  </si>
  <si>
    <t xml:space="preserve">CAM Fire Life Safety was less than budgeted primarily due to the reversal of yearend accruals which posted in January 2023. The variance is offset by the unbudgeted panel replacement. </t>
  </si>
  <si>
    <t>CAM Landscaping was less than budgeted primarily due to the reversal of a 2022-year end accrual for tree trimming ($18K) that posted in January 2023. The variance is partially offset by higher than budgeted mulch and weed removal.</t>
  </si>
  <si>
    <t>br41383</t>
  </si>
  <si>
    <t>Underbudget vacant space utilities for Suite 102 from 5/31/2022 - ongoing.</t>
  </si>
  <si>
    <t>Stord Warehousing moved out of #300-302 on 9/30/22. This amount consists of the tenant damages that were billed back to Stord.</t>
  </si>
  <si>
    <t>This property no longer has a building engineer. This will be under budget for the remainder of the year.</t>
  </si>
  <si>
    <t>PM Roof Repairs NTE $5.2k were approved under CAM Roof Repairs GL (50321-000) and were completed 5/30/2023 which is likely to post to the CAP-CAM GL code (11020-070) based on amount and this account has been impacting the CAM Contract Roof GL (50320-000).</t>
  </si>
  <si>
    <t>br45344</t>
  </si>
  <si>
    <t>Overbudget due to preventative maintenance for RMI #277353. This large $2,947.50 amount was coded to the cap-cam account of (11120-070).</t>
  </si>
  <si>
    <t>Tree trimming and plant infill budgeted in Q1 but completed in Q2.</t>
  </si>
  <si>
    <t>POSITIVE VARIANCE:  ($5,724.26 ) For 2023 Roof R&amp;M posted in 50320-000. Pending reclass to 50321-000.</t>
  </si>
  <si>
    <t>Due to 2022 invoices not paid as well as increased exterior outages reported.</t>
  </si>
  <si>
    <t>Reclass to DB 5570-000 for PQ Bypass amd ETP</t>
  </si>
  <si>
    <t xml:space="preserve">Reclass to DB Water for Unifrst </t>
  </si>
  <si>
    <t>Incorrectly budgeted.  Should be budgeted to DB 55700-000</t>
  </si>
  <si>
    <t>POSITIVE VARIANCE:  Roof Repairs do not exceeded budget contingencies to date.</t>
  </si>
  <si>
    <t>bt41049</t>
  </si>
  <si>
    <t xml:space="preserve">OVER-BUDGET: ($5,400.00)  EMPIRE ROOFING OF FT. WORTH  - National contract with Link for Annual Roof Inspection Contract to Remove all debris and material from roof surface. Also, minor maintenance repairs. </t>
  </si>
  <si>
    <t>OVER-BUDGET: Asphalt repair for ($4,618.31) exceeded budget contingencies to date.</t>
  </si>
  <si>
    <t>Over Budget: Snow removal not budgeted.</t>
  </si>
  <si>
    <t>OVER BUDGET: Timing issue with Tree Trimming invoice from 2022 ($7,821.06)</t>
  </si>
  <si>
    <t>NEGATIVE VARIANCE: MO damages are billed against TT account and collected.</t>
  </si>
  <si>
    <t>Security patrol completed as a precaution until internal cameras were in place.</t>
  </si>
  <si>
    <t>NEGATIVE VARIANCE: utilities allocated to all PID's.</t>
  </si>
  <si>
    <t>NEGATIVE VARIANCE: electricity usage allocated to all PID's/</t>
  </si>
  <si>
    <t>br47170</t>
  </si>
  <si>
    <t>NEGATIVE VARIANCE: timing variance due to bills being allocated to all PID's.</t>
  </si>
  <si>
    <t>br46252</t>
  </si>
  <si>
    <t>NEGATIVE VARIANCE: Delayed Depreciation of 2022 CAP Improvement on the FLS system ($12,119.46)</t>
  </si>
  <si>
    <t>OVER-BUDGET: Ground Fault and trouble shoot for ($4,838.78) and ($863.99)  Exterior electrical Repair</t>
  </si>
  <si>
    <t>br35026</t>
  </si>
  <si>
    <t>Amount needs to be reclassed from CAM HVAC Contract and Recurring to this account.</t>
  </si>
  <si>
    <t>br78102</t>
  </si>
  <si>
    <t>Unanticipated mainline break repair</t>
  </si>
  <si>
    <t>Need to reclass to 50305028.</t>
  </si>
  <si>
    <t>br47200</t>
  </si>
  <si>
    <t>UNDER-BUDGET: Structural and Foundation repairs has not met contingencies to date.</t>
  </si>
  <si>
    <t>Cotningency not needed at this time.</t>
  </si>
  <si>
    <t>due to additional tree trimming.</t>
  </si>
  <si>
    <t>Parking lot sweeping service added to remove debris regularly.</t>
  </si>
  <si>
    <t>bp42352</t>
  </si>
  <si>
    <t>Annual roof PM completed.</t>
  </si>
  <si>
    <t>Due to 2019-2022 shortfalls coming in 2023, account is now current.</t>
  </si>
  <si>
    <t>br40099</t>
  </si>
  <si>
    <t>Unexpcted roof repairs required</t>
  </si>
  <si>
    <t>NO addtional building repairs needed in Q2</t>
  </si>
  <si>
    <t>Additional landscaping repairs to be completed in the fall</t>
  </si>
  <si>
    <t>Electric usage highter than expected</t>
  </si>
  <si>
    <t xml:space="preserve">Completed a FLS fire pump retrofit that saves the building money by recycling the water from pump runs. </t>
  </si>
  <si>
    <t xml:space="preserve">4/4/23 Gas Leak Repair. Repair was for Suite F but in Suite E. LL took care of repair. </t>
  </si>
  <si>
    <t>Roof repairs per RMI coded to 50320000</t>
  </si>
  <si>
    <t xml:space="preserve">LL budgeted takign over FLS but TT continues to pay FLS from thier contract since site is in dispo </t>
  </si>
  <si>
    <t xml:space="preserve">Hired dayporter for ongoing site cleaning </t>
  </si>
  <si>
    <t>br46818</t>
  </si>
  <si>
    <t>FLS inspections due to former tenant being a self performer</t>
  </si>
  <si>
    <t>Snow tiotals higher than expected</t>
  </si>
  <si>
    <t>Water usage lower with vacant unit</t>
  </si>
  <si>
    <t>CAM electric GL reclass to DA Electric</t>
  </si>
  <si>
    <t>Direct Bill for tenant responsible items</t>
  </si>
  <si>
    <t>unexpected roof repairs due to roof leaks</t>
  </si>
  <si>
    <t>Utility audit found two meters belonging to tennts were being billed to CAM.  DB created and TT's will put meters into their name.</t>
  </si>
  <si>
    <t>br40931</t>
  </si>
  <si>
    <t xml:space="preserve">OVERBUDGET: higher vacancy than expected resulting more and higher bills </t>
  </si>
  <si>
    <t xml:space="preserve">OVERBUDGET: post deprciation roof repairs amaterized </t>
  </si>
  <si>
    <t>01/2023 Accrual</t>
  </si>
  <si>
    <t>Electriciy for vacant space, Suite E</t>
  </si>
  <si>
    <t>br47323</t>
  </si>
  <si>
    <t>Timing Variance: restripe budgeted 6/23, estimated to complete by 7/23.</t>
  </si>
  <si>
    <t>br46180</t>
  </si>
  <si>
    <t>bt41129</t>
  </si>
  <si>
    <t>Unusually heavy snow fall in 1st qtr</t>
  </si>
  <si>
    <t>Reclass needed to account 58200000</t>
  </si>
  <si>
    <t>Snow more than expected. Budget based on prior actuals</t>
  </si>
  <si>
    <t>br47085</t>
  </si>
  <si>
    <t>Repairs related to 5-year FLS testing.</t>
  </si>
  <si>
    <t>br44181</t>
  </si>
  <si>
    <t>TT's are responsible for their own electric charges.  Parking lot lighting is on a shared meter with br44173 and needs to have a prorata share reclassed to property.</t>
  </si>
  <si>
    <t>No snow servicce required in first half of 2023.</t>
  </si>
  <si>
    <t xml:space="preserve">Drainage fee increased from last yr &amp; irrigation usage increased. </t>
  </si>
  <si>
    <t>br44120</t>
  </si>
  <si>
    <t>Post depreciation of $3238 hit books on 6.30.2023.</t>
  </si>
  <si>
    <t>br41323</t>
  </si>
  <si>
    <t xml:space="preserve">Repairs to damaged chain link fence. </t>
  </si>
  <si>
    <t>Unbudgeted account that is offset by billing customers accordingly through the move out Tenant Damages towards the security deposits.</t>
  </si>
  <si>
    <t xml:space="preserve">Under Budget- Enhancements fund not utilized YTD due to SMS/landscaping transition.
</t>
  </si>
  <si>
    <t>Under Budget-Missing two months of invoices, due to vendor change and new contract beginning 6/2023.</t>
  </si>
  <si>
    <t>Unfavorable variance associated with additional services outside of monthly contract and $13,151 are 2022 expenses.</t>
  </si>
  <si>
    <t>The only vacancy, Suite 160 was leased to Moran Trucking on 3/1/23.  There shouldn't be any expenses for vacancy after that date.</t>
  </si>
  <si>
    <t xml:space="preserve">Under Budget- Roof repair funds not utilized YTD. 
</t>
  </si>
  <si>
    <t>Post Depreciation Journal Entry</t>
  </si>
  <si>
    <t xml:space="preserve">Budgeted account for 1200 Bldg FLS system that is now being billed directly to the customers. This budgeted amount in this account is not needed any longer. </t>
  </si>
  <si>
    <t>Repair costs SB reclassed to #50321-000.</t>
  </si>
  <si>
    <t>Mainline Sewer clogged ($686) which led to Mainline Descale needed ($2.2k).</t>
  </si>
  <si>
    <t>Budget assumptions are incorrect as actuals are coming in less than expected.</t>
  </si>
  <si>
    <t xml:space="preserve">Replace expired fire extinguishers.  </t>
  </si>
  <si>
    <t>No roof reapirs required in Q2</t>
  </si>
  <si>
    <t>Emergency plumbing repairs reuired in CNH Docks</t>
  </si>
  <si>
    <t>LED installed at property no longer need contigency</t>
  </si>
  <si>
    <t>Fewer roof reapirs needed in Q2</t>
  </si>
  <si>
    <t>INcreased water usage due to 100% occupancy</t>
  </si>
  <si>
    <t>Emergency railing reapirs required</t>
  </si>
  <si>
    <t>Gas utility unbudgeted as tt was paying directly in 2022. TT now participates in Energy IQ Program.</t>
  </si>
  <si>
    <t>Accrual for for hard pruning/Shrub install</t>
  </si>
  <si>
    <t>Money budgeted for plumbing repairs-none needed to date.</t>
  </si>
  <si>
    <t>Money budgeted for tree trimming and bed upgrades will be used in the fall.</t>
  </si>
  <si>
    <t>Add'l landscape work may occur after capital projects, if needed.</t>
  </si>
  <si>
    <t>bt45300</t>
  </si>
  <si>
    <t>Unbudgeted Capital Roof Improvement repairs reclassed to 50320000</t>
  </si>
  <si>
    <t>OVENUDGET: not budgted for 23', as gas converstion to local utility in progress. For now propoane to be split amonst TTs</t>
  </si>
  <si>
    <t>4Q 2022 W&amp;S bills paid in 2023. ($5700)</t>
  </si>
  <si>
    <t>Eviction from suite 300 resulting in unbudgeted debris removal</t>
  </si>
  <si>
    <t>br42116</t>
  </si>
  <si>
    <t xml:space="preserve">Work performed through SMS </t>
  </si>
  <si>
    <t>The 2023 budget doesn't have any expense for reactive HVAC.  Not sure where $3560 is pulling from.</t>
  </si>
  <si>
    <t>bt42054</t>
  </si>
  <si>
    <t>OVER-BUDGET unbudgeted Capital roof improvement repairs</t>
  </si>
  <si>
    <t>Fees for Site Technologies for acqusistion of property were moved to an acqusisiton fees account.</t>
  </si>
  <si>
    <t>bt45283</t>
  </si>
  <si>
    <t xml:space="preserve">Overbudget due to tenant moving into new space. </t>
  </si>
  <si>
    <t xml:space="preserve">OVERBUDGET: vacancy gas not budgted for </t>
  </si>
  <si>
    <t xml:space="preserve">OVERBUDGTE: clogged parking lot/main building drain that needed snaking </t>
  </si>
  <si>
    <t>br40211</t>
  </si>
  <si>
    <t>Budgeted OA dues were spread over 12 months.  Per accounting, this cost is less than 10k and will be expenses in the month paid.</t>
  </si>
  <si>
    <t>TT - Estes Express - did not have gas meter in their name; DB until utility was switched to TT</t>
  </si>
  <si>
    <t>Power washing budgeted for August, but completed in March. Over budget due to increase in scope.</t>
  </si>
  <si>
    <t xml:space="preserve">Overbudget due to vacant space not leased yet. 
</t>
  </si>
  <si>
    <t>Unknown - assuming Utility Ops coding gas for the vacancy to CAM.</t>
  </si>
  <si>
    <t xml:space="preserve">Overbudget due to $3100 mulch install, $1700 plant replacement, $4,760 tree trimming. </t>
  </si>
  <si>
    <t xml:space="preserve">UNDERBUDGET: less snow than antcipated </t>
  </si>
  <si>
    <t xml:space="preserve">OVERBUDGET: fuel cost for fire pump not bugeted for </t>
  </si>
  <si>
    <t xml:space="preserve">Parking lot sewer backup resulted in emergency drain jetting. $3,340 direct billed and paid by tenant. </t>
  </si>
  <si>
    <t>br40281</t>
  </si>
  <si>
    <t>Install of water sub meter for irrigation</t>
  </si>
  <si>
    <t>br46859</t>
  </si>
  <si>
    <t>Based on underground repairs completed, the water usage is considerably less than budgeted.</t>
  </si>
  <si>
    <t>br47109</t>
  </si>
  <si>
    <t>Reclassed $5,480 for FLS repairs</t>
  </si>
  <si>
    <t xml:space="preserve">TT takes care of all FLS needs direct. Expense budgeted in error. </t>
  </si>
  <si>
    <t>Unbudgeted painting of exterior roof access ladder due to Survey satisfaction.</t>
  </si>
  <si>
    <t>Pole knocked over by driver; Insurance is pursuing</t>
  </si>
  <si>
    <t>br47198</t>
  </si>
  <si>
    <t>$4,979 was budgeted for tree trimming/landscaping enhancement, however it has been too hot to make said enhancements.  Will be postponed until the cooler weather in Q3.</t>
  </si>
  <si>
    <t>Water leak; Trying to locate and resolve issue</t>
  </si>
  <si>
    <t>Vendor increase and fuel charges; Expecting credit</t>
  </si>
  <si>
    <t xml:space="preserve">Variance due to several backups of the main sewer line that required jetting until problem was found and permanently fixed. </t>
  </si>
  <si>
    <t xml:space="preserve">Timing of roof leak repairs performed 12/22 </t>
  </si>
  <si>
    <t>bt42477</t>
  </si>
  <si>
    <t>Large credit at beginning of year</t>
  </si>
  <si>
    <t>bt41080</t>
  </si>
  <si>
    <t xml:space="preserve">OVER-BUDGET: unforeseen repairs from 5-YR Sprinkler Inspection </t>
  </si>
  <si>
    <t>Trip hazard repairs to concrete curb</t>
  </si>
  <si>
    <t>br45151</t>
  </si>
  <si>
    <t xml:space="preserve">Less electric consumed than budgeted </t>
  </si>
  <si>
    <t>Additional tree trimming required for low hanging limbs</t>
  </si>
  <si>
    <t xml:space="preserve">Lower than anticipated invocies due to vacanancy on the 2nd floor which is coded to the DA account based on percentage. </t>
  </si>
  <si>
    <t>DA utilties have invoices captured in CAM. Adding to reclass list</t>
  </si>
  <si>
    <t xml:space="preserve">budgeted contigency for R &amp; M </t>
  </si>
  <si>
    <t>Post depreciation posted 4.30.2023 totaling $4125, 6.30.2023 $1560 plus an accrual on 1.1.2023 for $4125.</t>
  </si>
  <si>
    <t xml:space="preserve">Completing repairs as part of capital. </t>
  </si>
  <si>
    <t>OVERBUDGET: assciation fees, mainly taxes higher than bugeted for</t>
  </si>
  <si>
    <t>UNDERBUDGET: to date</t>
  </si>
  <si>
    <t>TT direct usage billed. Not paid out of CAM</t>
  </si>
  <si>
    <t xml:space="preserve">UNDERBUDGET: less snow than anticipated 23 </t>
  </si>
  <si>
    <t>bt46779</t>
  </si>
  <si>
    <t xml:space="preserve">Necessary exterior lighting repairs </t>
  </si>
  <si>
    <t>br47066</t>
  </si>
  <si>
    <t>Pine straw installation should occur in July.</t>
  </si>
  <si>
    <t>bp42326</t>
  </si>
  <si>
    <t xml:space="preserve">OVER BUDGET: LL decided to takeover FLS alarm monitoring and sprinkler inspections </t>
  </si>
  <si>
    <t>Variance is due to an overpayment that needs to be confirmed if taken as credit. Variance is also somewhat due to annual cost increase higher than anticipated during budget season.</t>
  </si>
  <si>
    <t>Variance is mainly due to sprinkler usage during dry season. Sprinklers have been checked and repaired as needed.</t>
  </si>
  <si>
    <t>HVAC repairs (t0215735) and Electrical repairs (t0221587)</t>
  </si>
  <si>
    <t>bp42215</t>
  </si>
  <si>
    <t xml:space="preserve">Lower cost than anticipated. </t>
  </si>
  <si>
    <t xml:space="preserve">UNDERBUDGET: with SMS switch Q1 not billed per contract set up </t>
  </si>
  <si>
    <t>Post depreciation in the amount of $5482.</t>
  </si>
  <si>
    <t>bt41017</t>
  </si>
  <si>
    <t xml:space="preserve">POSITIVE VARIANCE: not billed </t>
  </si>
  <si>
    <t>Customer moved out; occupancy related.</t>
  </si>
  <si>
    <t>Post depreciation of $2936.</t>
  </si>
  <si>
    <t>bt41430</t>
  </si>
  <si>
    <t xml:space="preserve">OVERBUDGET: not budgted for in 23 </t>
  </si>
  <si>
    <t xml:space="preserve">NEGATIVE VARIANCE: tax fees not bugeted for 23 </t>
  </si>
  <si>
    <t>bt41431</t>
  </si>
  <si>
    <t>bt41432</t>
  </si>
  <si>
    <t xml:space="preserve">Additional work  needed will occur in Q3 due to provider change from SMS back to Legacy vendor. </t>
  </si>
  <si>
    <t xml:space="preserve">OVERBUDGET: more gas usage than antcipated </t>
  </si>
  <si>
    <t>Pothole repairs, if needed.</t>
  </si>
  <si>
    <t>bt42531</t>
  </si>
  <si>
    <t xml:space="preserve">Variance due to repair costs YTD being less than anticipated budget. </t>
  </si>
  <si>
    <t>bt41283</t>
  </si>
  <si>
    <t>Switcched to DB for water</t>
  </si>
  <si>
    <t>Variance due to lower than anticipated water usage. Possibly the result of repairs to the water line which may have been leaking for several months, which in turn would have made usage higher.</t>
  </si>
  <si>
    <t>Remove dead tree; irrigation repairs and fall cleanup</t>
  </si>
  <si>
    <t>br45111</t>
  </si>
  <si>
    <t xml:space="preserve">Variance due to asphalt repairs required. </t>
  </si>
  <si>
    <t>bt45363</t>
  </si>
  <si>
    <t>Timing issue; Work will begin next quarter</t>
  </si>
  <si>
    <t xml:space="preserve">Variance due to unrealized allowances for snow/ice removal this winter.  </t>
  </si>
  <si>
    <t>br40299</t>
  </si>
  <si>
    <t xml:space="preserve">Variance appears due to their not being enough $$ booked each month for the maintenance service fee on this size building.  </t>
  </si>
  <si>
    <t>Exterior light replacements.</t>
  </si>
  <si>
    <t>br40150</t>
  </si>
  <si>
    <t xml:space="preserve">Variance due to RMI contract costs. </t>
  </si>
  <si>
    <t>bt41021</t>
  </si>
  <si>
    <t>br40028</t>
  </si>
  <si>
    <t>Variance due to roof repair costs not incurred YTD.</t>
  </si>
  <si>
    <t>timing issue with vendors biling</t>
  </si>
  <si>
    <t>Unbudgeted escort FLS, energy audits, repair of HVAC, replace LED Lights, repair toilet and urinals.</t>
  </si>
  <si>
    <t xml:space="preserve">Overbudget - due to need, Security Guards were needed for Q1 &amp; 2, we have canceled service for the rest of the year. </t>
  </si>
  <si>
    <t>Un-budgeted costs to replace and repair collapsed plumbing line under truck court and sump pump repairs</t>
  </si>
  <si>
    <t>Under budget due to closer monitoring of the parking lot and communicating with TTs regarding debris removal.</t>
  </si>
  <si>
    <t>br45224</t>
  </si>
  <si>
    <t xml:space="preserve">Overubudget due to removal of dead tress. </t>
  </si>
  <si>
    <t>br45226</t>
  </si>
  <si>
    <t xml:space="preserve">Overbudget du eto an emergency plumbing repairs due to sewer back up. </t>
  </si>
  <si>
    <t xml:space="preserve">This is an 2022 SMS accrued landscaping project that was invoiced and paid in 2023. </t>
  </si>
  <si>
    <t xml:space="preserve">Variance is due to unrealized allowance for roof repairs due to the age of the roof. Thankfully we have not had any roof leaks reported in the first half of this year.  </t>
  </si>
  <si>
    <t>Variance due to timing of Q2 invoice</t>
  </si>
  <si>
    <t>br41504</t>
  </si>
  <si>
    <t>GL code Mapping</t>
  </si>
  <si>
    <t>bp41136</t>
  </si>
  <si>
    <t>Variance due to SMS landscaping credit accruals from 2022</t>
  </si>
  <si>
    <t>Unknown - $10K for mid year CAM Electric is more than typical.  CAM consists of exterior lighting.</t>
  </si>
  <si>
    <t xml:space="preserve">Negative variance due to city marking dead spruce tree, required to remove. </t>
  </si>
  <si>
    <t>bt40404</t>
  </si>
  <si>
    <t>Unknown if the budgeted amount was based upon the vacancy being leased up, which it hasn't.</t>
  </si>
  <si>
    <t>Unknown how the budget amount was derived.</t>
  </si>
  <si>
    <t>br45223</t>
  </si>
  <si>
    <t xml:space="preserve">No reactive charges to date. </t>
  </si>
  <si>
    <t>br45231</t>
  </si>
  <si>
    <t>OVERBUDGET - 2 Events this year: 12/22-12/27 Ice and Extreme cold for $5,544 and 01/30-02/02 for $6,720, no expected events for the rest of the year.</t>
  </si>
  <si>
    <t>Positive variance due to unreceived invoices</t>
  </si>
  <si>
    <t xml:space="preserve">Post Depreciation. </t>
  </si>
  <si>
    <t>br40304</t>
  </si>
  <si>
    <t>Timing Variance - quarterly inspections have not yet posted.</t>
  </si>
  <si>
    <t xml:space="preserve">Negative variance due to tenant move out damages, supposed to be charged back to tenant, not an accurate reflection </t>
  </si>
  <si>
    <t xml:space="preserve">Variance due to unbudgeted Dock Equipment repairs to Suite F that were part of the good working order deliverable to Freedom Solar, LLC.  </t>
  </si>
  <si>
    <t xml:space="preserve">Variance due to water leak that was disovered in Q2 that required repair.  Will work with Utility Ops to see if we can get a credit adjustment from the City.  </t>
  </si>
  <si>
    <t>OVER - BUDGET: Contract expenses more than expected.</t>
  </si>
  <si>
    <t>bp40573</t>
  </si>
  <si>
    <t>G/L 50915000 - [CAM] Snow Removal - Snow fall was less than 3-year average.</t>
  </si>
  <si>
    <t xml:space="preserve">UNDER-BUDGET - Expenses less than expected. </t>
  </si>
  <si>
    <t>Unexpected fire pump repair.</t>
  </si>
  <si>
    <t>bt45266</t>
  </si>
  <si>
    <t>We were paying and billing back Iberia Foods electric bill but they have taken over the meter now.</t>
  </si>
  <si>
    <t xml:space="preserve">Due to CAP improvements being moved to their appropriate gl. Unanticipated repairs were necessary due to failed timer test. </t>
  </si>
  <si>
    <t>bt41221</t>
  </si>
  <si>
    <t>Bugeted in the wrong GL Code- should be 50811-001</t>
  </si>
  <si>
    <t>bp40581</t>
  </si>
  <si>
    <t>br46341</t>
  </si>
  <si>
    <t>Overbudget due to post depreciation for FLS Report</t>
  </si>
  <si>
    <t>bt45299</t>
  </si>
  <si>
    <t>unbudgeted capital roof improvement repairs</t>
  </si>
  <si>
    <t>bt41236</t>
  </si>
  <si>
    <t>Chickasaw Dist Owners Assocation Dues</t>
  </si>
  <si>
    <t>New landcape contract began April, budget was based off previous vendor quote</t>
  </si>
  <si>
    <t>Variance due to unexepcted fire hydrant repairsand fire pump repacking.</t>
  </si>
  <si>
    <t>bt42454</t>
  </si>
  <si>
    <t xml:space="preserve">Variance due to updated landscaping scope/contract direct with provider.  Part of this cost will be offset by not having to spend money on reactive items such as tree trimming.  </t>
  </si>
  <si>
    <t>New landscape contract- budget based off previous venor quote</t>
  </si>
  <si>
    <t>POSITIVE VARIANCE: Window cleaning scheduled to be paid in June, but needs to be accrued. MM</t>
  </si>
  <si>
    <t>br40805</t>
  </si>
  <si>
    <t>Timing Variance - Straw/ Mulch has been postponed until Q3</t>
  </si>
  <si>
    <t>Budget is in GL 50321000</t>
  </si>
  <si>
    <t>bt42618</t>
  </si>
  <si>
    <t>unbudgeted TT Move Out causing NB Gas vacancy</t>
  </si>
  <si>
    <t>Replace jockey pump</t>
  </si>
  <si>
    <t>Charge is in GL 50320000</t>
  </si>
  <si>
    <t>bp40578</t>
  </si>
  <si>
    <t>Was able to get TT to place utilities in their name</t>
  </si>
  <si>
    <t>Water was origianlly budgeted in the DB GL - but now running through the CAM GL.  Single TT building</t>
  </si>
  <si>
    <t xml:space="preserve">Actuals in line with 2023 budget for this PID. $9,833 charge for all 4 PID's (br46756, br46757, br46758, br46759) at property, and invoice paid PRS to all PID's. </t>
  </si>
  <si>
    <t>bt42455</t>
  </si>
  <si>
    <t xml:space="preserve">Variance due to timing of mainenance project that was budgeted in Q2.  Will revisit this work once Customer vacates at the end of July and proceed forward in Q3.  </t>
  </si>
  <si>
    <t>Reclassed from CAM to Majestic Pearl Move out cost DB for gas meter testing ($3354)</t>
  </si>
  <si>
    <t>Timing variance on 2022 invoices posted to 2023</t>
  </si>
  <si>
    <t>br47277</t>
  </si>
  <si>
    <t>Varaicne due to no FLS repairs being necessary to date.</t>
  </si>
  <si>
    <t>bt41042</t>
  </si>
  <si>
    <t>Contingency for FLS Repairs</t>
  </si>
  <si>
    <t>br47285</t>
  </si>
  <si>
    <t>Variance due to concrete repairs needed in the parking lot to avoid trip and fall hazards and an exterior door replacement .</t>
  </si>
  <si>
    <t>Variance due to broken glass repairs by landscaper that will be reimbursed by their insurance company.</t>
  </si>
  <si>
    <t xml:space="preserve">More gas usage than budgeted. Will have more favorable variance since tenant is moving in. </t>
  </si>
  <si>
    <t>No repairs needed to the vacancy this qtr</t>
  </si>
  <si>
    <t>bt42064</t>
  </si>
  <si>
    <t>Variance due to higher than expected FLS repairs resulting from inspections.</t>
  </si>
  <si>
    <t>bt42511</t>
  </si>
  <si>
    <t>Reclass 2023 Roofing PM from 50320000 [CAM] Contract - Roofing Maintenance to  50321000 [CAM] Roof Repairs</t>
  </si>
  <si>
    <t>Have not receive invoices for reactive work</t>
  </si>
  <si>
    <t>HIgher than budgeted oak tree lifting and pruning.</t>
  </si>
  <si>
    <t>Variance due to lower than expected water usage.</t>
  </si>
  <si>
    <t>The work was originally requested in SMS in November 2022, however they weren't able to complete the work by end of the year and didn't accrue. The 2023 striping is budgeted in Q3, thus the need for striping work will be re-evaluated.</t>
  </si>
  <si>
    <t>Security costs were budgeted here but expenses paid out of CAM Security.</t>
  </si>
  <si>
    <t xml:space="preserve">Funds allocated for vacancy cleaning and maintenance however VSP work in progress, All cleaning and maintenance is not needed at this time. Services to resume once VSP job is complete if space is still vacant. </t>
  </si>
  <si>
    <t>Timing issue, invoices for storm drain cleanings to be processed.</t>
  </si>
  <si>
    <t>Variance due to higher than expected Association fees.</t>
  </si>
  <si>
    <t>Tree trimming not completed as yet.</t>
  </si>
  <si>
    <t>bt41189</t>
  </si>
  <si>
    <t>Higher than expected FLS repairs.</t>
  </si>
  <si>
    <t>br46580</t>
  </si>
  <si>
    <t>Favorable Variance: New water efficient landscape drip irrigation system installed in March.  Less water consumption</t>
  </si>
  <si>
    <t>S.A. Comunale replaced several Carbon Monoxide detectors. May's chemical is responsible for their pro rata share of $3666.66 to be DB to tt.</t>
  </si>
  <si>
    <t xml:space="preserve">Favorable Variance: Landscape renovation project completed in March.  All new system installed - no reactive repairs needed so far. </t>
  </si>
  <si>
    <t>OVER BUDGET: Association Fees and 2022 Reconciliation credit not included in 2023 budget.</t>
  </si>
  <si>
    <t>Annual cost is straigh lined. Cost expected to level with budget by end of year</t>
  </si>
  <si>
    <t>Unforseen fls repairs to the fire pump</t>
  </si>
  <si>
    <t>Contingency for roof repairs</t>
  </si>
  <si>
    <t xml:space="preserve">Due to post depreciation - CAP improvements being moved to their appropriate GL </t>
  </si>
  <si>
    <t>bt45216</t>
  </si>
  <si>
    <t>Negative variance due to more electric usage than budgeted</t>
  </si>
  <si>
    <t>Post  Depreciation on capital improvements.</t>
  </si>
  <si>
    <t>br46219</t>
  </si>
  <si>
    <t xml:space="preserve">Under Budget: Invoice for Annual PM and roof repairs not yet recieved. PM to follow up with RMI. </t>
  </si>
  <si>
    <t>bt40913</t>
  </si>
  <si>
    <t>bt41380</t>
  </si>
  <si>
    <t>No contingency. Upgraded air filter and extra cleaning billed back.</t>
  </si>
  <si>
    <t>br40804</t>
  </si>
  <si>
    <t xml:space="preserve">Accrual included 7 properties instead of the singular property expense. </t>
  </si>
  <si>
    <t>Post Depriciation FLS</t>
  </si>
  <si>
    <t>Post depreciation, transfered costs to capital.  Should remain under budget for the year.</t>
  </si>
  <si>
    <t>bt45209</t>
  </si>
  <si>
    <t xml:space="preserve">Negative variance due to repairs in vacancy </t>
  </si>
  <si>
    <t>Customer renewed; no vacancies expected in 2023</t>
  </si>
  <si>
    <t xml:space="preserve">Negative variance due emergency repairs for ADA railing </t>
  </si>
  <si>
    <t>br40503</t>
  </si>
  <si>
    <t>Tenant is a high water user for manufacturing purposes. Expense is greater than budget to-date.</t>
  </si>
  <si>
    <t>PM repairs to the roof were budgeted in CAM Roof Repairs and were planned in April. Repairs have been completed and were classed to CAP CAM Contract Roof Maintenance. Since expense exceeds $1000 threshold, expenses is depreciated back to tenants.</t>
  </si>
  <si>
    <t>increase in service levels and illegal dump</t>
  </si>
  <si>
    <t>Positive variance due to no repairs needed up to date</t>
  </si>
  <si>
    <t>br40253</t>
  </si>
  <si>
    <t>Unanticipated change in vendor, which was not originally budgeted for 2023</t>
  </si>
  <si>
    <t>monthly accrual higher than actual and invoce paid after cutoff date</t>
  </si>
  <si>
    <t>Water &amp; Sewer expense should be pro-rata share with all PID's at property (br46596-br46603). PM to verify allocation with Utility Ops.</t>
  </si>
  <si>
    <t xml:space="preserve">Invoicing for the 2nd quarter hasn't been fulfilled yet. </t>
  </si>
  <si>
    <t xml:space="preserve">Single Customer Facility and they have this utility in their name. </t>
  </si>
  <si>
    <t>06.2023 invoices pending</t>
  </si>
  <si>
    <t>br46599</t>
  </si>
  <si>
    <t>bt40914</t>
  </si>
  <si>
    <t>Post Depreciation for Roof Repairs</t>
  </si>
  <si>
    <t>bt40928</t>
  </si>
  <si>
    <t xml:space="preserve">HVAC Repairs at Link office. </t>
  </si>
  <si>
    <t>New Landscaper Vendor</t>
  </si>
  <si>
    <t>br41309</t>
  </si>
  <si>
    <t>br41302</t>
  </si>
  <si>
    <t>br41305</t>
  </si>
  <si>
    <t>Repairs to exterior lighting/wall packs.</t>
  </si>
  <si>
    <t>Budgeted $18k to complete LED exteriior light conversion project- now running through building solutions group</t>
  </si>
  <si>
    <t>Budgeted for repairs needed after annual FLS inspection, no repairs required at this time</t>
  </si>
  <si>
    <t>bt40926</t>
  </si>
  <si>
    <t xml:space="preserve"> Will have landscaping by end of year. </t>
  </si>
  <si>
    <t>bt40923</t>
  </si>
  <si>
    <t xml:space="preserve">Space is still vacant. </t>
  </si>
  <si>
    <t>br46570</t>
  </si>
  <si>
    <t>Favorable Varaince: New LED energy efficient building and parking lights upgraded end of 2022</t>
  </si>
  <si>
    <t>Reclass $6930.00 from G/L Acct 5032-000 for roof maintenance per 2022 Roof inspection.</t>
  </si>
  <si>
    <t>bp42322</t>
  </si>
  <si>
    <t xml:space="preserve">NB Vacancy Repairs were higher than budgeted due to 24-hr security coverage as the building is vacant. Building requres fire watch since the fire alarm is not active. </t>
  </si>
  <si>
    <t>br47357</t>
  </si>
  <si>
    <t>$3.8K Bollard Painting exceeded budget contingencies to date</t>
  </si>
  <si>
    <t>br45355</t>
  </si>
  <si>
    <t xml:space="preserve">The SMS trash removal expense totaling $3.,398 via SMS WO B10085941 was approved as a direct bill to Ademco (t0215445) and is being reclassed accordingly. </t>
  </si>
  <si>
    <t>underbudget- accruals higher than actuals</t>
  </si>
  <si>
    <t>br46625</t>
  </si>
  <si>
    <t>Common area asphalt repair ($3,435) to be pro-rata share with all PID's at property (br46618-br46629)</t>
  </si>
  <si>
    <t>Negative variance associated with roof annual inspection roof repairs</t>
  </si>
  <si>
    <t>Snow removal costs due to record-high snowfalls during the 2022-2023 season and snow removal on roof to avoid roof collapse.</t>
  </si>
  <si>
    <t>br40694</t>
  </si>
  <si>
    <t>Agiliti DB $4K HVAC repairs when they decided to holdover</t>
  </si>
  <si>
    <t>bt41200</t>
  </si>
  <si>
    <t>br40683</t>
  </si>
  <si>
    <t>Unfavorable varaince  due to record-high snow removal costs and snowfalls during the 2022-2023 season</t>
  </si>
  <si>
    <t>Negative variance associated with an unplanned vacancy.</t>
  </si>
  <si>
    <t>br40726</t>
  </si>
  <si>
    <t>variance due to $5805 roof r&amp;m being budgeted to cam roof repairs</t>
  </si>
  <si>
    <t>NB tenant move out damage repairs exp higher than budgeted</t>
  </si>
  <si>
    <t>br44172</t>
  </si>
  <si>
    <t>Submeter units (22-100/ 22-400) billed back to customers and unbudgeted GL</t>
  </si>
  <si>
    <t>br44240</t>
  </si>
  <si>
    <t>actual roof leaks higher than anticipated.</t>
  </si>
  <si>
    <t>Troubleshoot and repairs to exterior lights</t>
  </si>
  <si>
    <t>All fees posted to this account have been reclassed to their budgeted GL.</t>
  </si>
  <si>
    <t xml:space="preserve">Pressure Washing Accruals (2) are coded to this GL, but is budgeted in GL 50810-000.  I cannot reclass Journal Entries and i can't find what GL the invoice was coded to. </t>
  </si>
  <si>
    <t>GL Code Mapping Issue - annual maintenance was busgeted for</t>
  </si>
  <si>
    <t xml:space="preserve">Underbudget- except for March we had more trash than usual. </t>
  </si>
  <si>
    <t>All charges in this account have been reclassed to the GL accounts where they were budgeted!</t>
  </si>
  <si>
    <t>br40506</t>
  </si>
  <si>
    <t>Salary needs for 2023 have increased to meet employee labor demands.</t>
  </si>
  <si>
    <t>bt41451</t>
  </si>
  <si>
    <t>Unoccupied property so utilities are captured in CAM accounts.</t>
  </si>
  <si>
    <t>Due to PO 94367 for Q4 FLS repairs found during the quarterly inspection.</t>
  </si>
  <si>
    <t>This was an invoice from 11/2022 that hit the 2023 books</t>
  </si>
  <si>
    <t xml:space="preserve">Reclass:  Under budget is for budgeted $3K drain cleaning that is coded to another account.  </t>
  </si>
  <si>
    <t>Variance due to credit issued for water leak in 2022 that was contested and credit awarded.</t>
  </si>
  <si>
    <t>Reclass needed, amounts booked to exterior asphalt and/or reactive sweeping. Requested change.</t>
  </si>
  <si>
    <t xml:space="preserve">Unbudgeted FLS repairs YTD.  </t>
  </si>
  <si>
    <t>Timing - accruals hitting before budget month</t>
  </si>
  <si>
    <t>bill $10,348 needs to be transfered to NB since it was for last year. but also monthly bill for trash is $2,328.38</t>
  </si>
  <si>
    <t xml:space="preserve">Mapping issue - Granite Monitoring, Internet and elevator phone lines, were budgeted under General Building Maintenance but invoices were paid out of this account. PM team did not have capability to budget Telephone/Internet. </t>
  </si>
  <si>
    <t>more than anticipated sprinkler repairs</t>
  </si>
  <si>
    <t>br44056</t>
  </si>
  <si>
    <t>bt45295</t>
  </si>
  <si>
    <t>br46696</t>
  </si>
  <si>
    <t>Delayed depreciation of 2022 CAP improvement work &amp;  RMI fees</t>
  </si>
  <si>
    <t>br47286</t>
  </si>
  <si>
    <t>Lower than expected roof leaks.</t>
  </si>
  <si>
    <t>br46635</t>
  </si>
  <si>
    <t>Due to crime in area additional perminate lighting has been installed.</t>
  </si>
  <si>
    <t>Variance due to ID Plans survey</t>
  </si>
  <si>
    <t>Change in landscape vendors; maintenance deferred to July/August</t>
  </si>
  <si>
    <t>Variance due to pressure washing downspout areas in truck court.</t>
  </si>
  <si>
    <t>bs41510</t>
  </si>
  <si>
    <t>OVER-BUDGET: Previous owner's budget used for CAM.</t>
  </si>
  <si>
    <t>bt41059</t>
  </si>
  <si>
    <t>Over budget- Replacement of signage poles $1600 &amp; $2700</t>
  </si>
  <si>
    <t>Unknown method used by corporatre upload.  Possibly based upon LA that PM is not privy to.</t>
  </si>
  <si>
    <t>The direct bill electric budget was included in error. All tt pay utitlities direct with the exception of the common area which is budgeted to a cam code.</t>
  </si>
  <si>
    <t>br46640</t>
  </si>
  <si>
    <t xml:space="preserve">Over Budget: Ice Melt application not included in snow removal costs. </t>
  </si>
  <si>
    <t>Monitoring device changed to a cellular device.</t>
  </si>
  <si>
    <t>bt45290</t>
  </si>
  <si>
    <t>Under Budget- Tenant electric usage lower than anticipated.</t>
  </si>
  <si>
    <t xml:space="preserve">Overbudget due to exterior sidewalk repair of $3100,
</t>
  </si>
  <si>
    <t>New vendor will take over deferred tree maintenance and shrub removal</t>
  </si>
  <si>
    <t>OVER-BUDGET: Vacancy overhead door assessment.</t>
  </si>
  <si>
    <t>bt42607</t>
  </si>
  <si>
    <t>UNDER-BUDGET: Fewer HVAC repairs than anticipated.</t>
  </si>
  <si>
    <t>bt47428</t>
  </si>
  <si>
    <t>Tree trimming not performed yet with new landscaper.</t>
  </si>
  <si>
    <t>Water usage less than expected.</t>
  </si>
  <si>
    <t>bt40775</t>
  </si>
  <si>
    <t>Actual is lower than Budget because tenants are billed directly for electrical.</t>
  </si>
  <si>
    <t>bp40543</t>
  </si>
  <si>
    <t>(NI) Variance of $3.4K due to two (2) unexpected move out</t>
  </si>
  <si>
    <t xml:space="preserve">Actual less snow than projected resulting in favorable variance. </t>
  </si>
  <si>
    <t>OVER-BUDGET: Longer vacancy than expected. Monthly cleaning.</t>
  </si>
  <si>
    <t>br42197</t>
  </si>
  <si>
    <t>Striping was budgeted in the Spring, but was not completed as it will be included in a larger CAPEX job causing a positive variance.</t>
  </si>
  <si>
    <t>Actual was lower than Budget because water for the water tower was over accrued</t>
  </si>
  <si>
    <t>Money was placed in budget for monument sign. Will not be doing the repair due to national signage</t>
  </si>
  <si>
    <t>Accurals affecting this GL</t>
  </si>
  <si>
    <t>Variance due to 3 vacancies (cleaning, minor repairs, and HVAC PM)</t>
  </si>
  <si>
    <t>br47231</t>
  </si>
  <si>
    <t>br45328</t>
  </si>
  <si>
    <t>Unbudgeted vacancy in #107-108. Space was vacant until a new customer, Freedom Forever, moved into the space on 4/4/23 and took over services.</t>
  </si>
  <si>
    <t>Tree trimming deferred until fear of Oak Wilt passed in July</t>
  </si>
  <si>
    <t>Contracted with Eastern Services, invoices coded to Contract Cleaning Services for April, May and June. Needs to be reclassed to Parking lot sweeping .</t>
  </si>
  <si>
    <t>Water &amp; Sewer Cost allocation correction, need to reclass from PID#br45258</t>
  </si>
  <si>
    <t>233 budget higher than actuals</t>
  </si>
  <si>
    <t>Electrical expenses for vacancies coded to GL 57700-010.</t>
  </si>
  <si>
    <t>PM Roof Repairs NTE $5.7k were approved under CAM Roof Repairs GL (50321-000) and were completed 5/30/2023 which is likely to post to the CAP-CAM GL code (11020-070) based on amount and this account has been impacting the CAM Contract Roof GL (50320-000).</t>
  </si>
  <si>
    <t xml:space="preserve">Significant irrigation decrease, large vacancy spaces in start of year, illegal uses evicted after legal may have caused high water use last year. </t>
  </si>
  <si>
    <t>br46757</t>
  </si>
  <si>
    <t>Accural for reactive lighting repairs</t>
  </si>
  <si>
    <t xml:space="preserve">Capitol Improvement work on Parking lot approved to be completed in September. </t>
  </si>
  <si>
    <t xml:space="preserve">Timing Issue. Landscape clean up scheduled moved to July. </t>
  </si>
  <si>
    <t>KT to reclass rust control invoice for $1,800 that should have been park wide. Will eliminate this variance.</t>
  </si>
  <si>
    <t>HVAC repair completed in 2022 paid in 2023</t>
  </si>
  <si>
    <t>br47058</t>
  </si>
  <si>
    <t>unanticipated repairs required for elevator servicing building</t>
  </si>
  <si>
    <t>Variance Related to accurals. Invoices have been paid for services but accurals have reversed and $0 out the account.</t>
  </si>
  <si>
    <t>OVER BUDGET: VSPs - Money will be reclassed to job once space is leased. MM</t>
  </si>
  <si>
    <t>br46721</t>
  </si>
  <si>
    <t>br46715</t>
  </si>
  <si>
    <t>Reclassed from Cap CAM GL to Gen Bldg Maint. GL</t>
  </si>
  <si>
    <t>less than anticipated exterior lighting repairs</t>
  </si>
  <si>
    <t>Due to delay in the 2022 FLS inspection, all repairs were pushed to 2023, but were budgeted in 2022.</t>
  </si>
  <si>
    <t>br44137</t>
  </si>
  <si>
    <t>Variance related to post depreciation journal entry.</t>
  </si>
  <si>
    <t>Snow removal at this park was lower than anticipated for 2023</t>
  </si>
  <si>
    <t>Variance Related to accurals. Invoices have been paid for services but accurals have reversed.  Mona Electric elevator testing $473.00.</t>
  </si>
  <si>
    <t>br47340</t>
  </si>
  <si>
    <t>More vacsnt suites than anticipated, several move outs.</t>
  </si>
  <si>
    <t>br46488</t>
  </si>
  <si>
    <t>OVER-BUDGET: Additional Tree Trimming and Removal. Tree Fell over . Also Addition Weed Abatement due to over growth.</t>
  </si>
  <si>
    <t>The 2023 budget doesn't include $7100 for reactive HVAC.  Not pulling correcty.</t>
  </si>
  <si>
    <t>$3K curb repairs 6.23 exceeded budget contingencies to date</t>
  </si>
  <si>
    <t xml:space="preserve">Timing - Invoices are one month behind for Engineering. Amount accrued. </t>
  </si>
  <si>
    <t>Snow removal at this park was lower than anticipated for 2023.</t>
  </si>
  <si>
    <t>Unfavorable Variance - May: $4,594 RC Design Cost moved to OpEx</t>
  </si>
  <si>
    <t>Variance related to delayed invoicing for  Backflow Preventor work.</t>
  </si>
  <si>
    <t>bt46760</t>
  </si>
  <si>
    <t>Reactive landscaping has not met budget contingencies to date.</t>
  </si>
  <si>
    <t>contracted services reduced for cost savings</t>
  </si>
  <si>
    <t>Variance due to Goose Control not being budgeted for in 2023.</t>
  </si>
  <si>
    <t>reclass needed- $11614 from 57700-010 to 51210-000</t>
  </si>
  <si>
    <t>GL mapping issue</t>
  </si>
  <si>
    <t xml:space="preserve">$500+ increase in monthly service due to change in vendor. </t>
  </si>
  <si>
    <t>All fees posted in this account have been reclassed to the GL account where they were budgeted.</t>
  </si>
  <si>
    <t>br46489</t>
  </si>
  <si>
    <t>UNDER-BUDGET: All budget roof repairs have been coded to 11120-070 for all items above 1k</t>
  </si>
  <si>
    <t>br45146</t>
  </si>
  <si>
    <t xml:space="preserve">With SMS Landscape contract Q1 had no spend </t>
  </si>
  <si>
    <t xml:space="preserve">Variance related to money budgeted in 5128000 for submeter billbacks, but accutal expense is in 5570000 DB Electric.
</t>
  </si>
  <si>
    <t xml:space="preserve">5-Yr Fire Life inspection contract was 17k. This ws not budgeted for this qtr. </t>
  </si>
  <si>
    <t>Post depreciation JE by accounting.</t>
  </si>
  <si>
    <t>bt40783</t>
  </si>
  <si>
    <t>br46845</t>
  </si>
  <si>
    <t>We implemented Rust Control of irrigation water (iron content regulator) at $140/mo which was not budgeted for 2023.  Balance of the variance is the overage of $4800 for hsrdwood tree trimming which were not budgeted; they are done periodically, not annually.</t>
  </si>
  <si>
    <t>bt40735</t>
  </si>
  <si>
    <t>bt42463</t>
  </si>
  <si>
    <t>bt40750</t>
  </si>
  <si>
    <t>br44059</t>
  </si>
  <si>
    <t>Due to recovery adjustment to offset</t>
  </si>
  <si>
    <t>5 year UL testing was due but not in the budget</t>
  </si>
  <si>
    <t>Contract FLS and R&amp;M initially in TT name; decision made to place contract services/R&amp;M and monitoring into LL name beginning 4/1/23 and to be billed back in CAM</t>
  </si>
  <si>
    <t>Second quarter sprinkler testing was completed in June but will be paid in July.</t>
  </si>
  <si>
    <t>bt42561</t>
  </si>
  <si>
    <t>Roof PM repairs corporate upload. Roof repairs performed in 2023 total $6003 coded to CAP CAM 11120-070.</t>
  </si>
  <si>
    <t>Budget $4,200 for parking lot repairs that won't be needed. Have a CAP job for parking lot mill and paving in 2023. Budgeted $2400 for plumbing and sewer-have not need any work to date. Budgete $7K for power washing-will complete in the fall.</t>
  </si>
  <si>
    <t>br47226</t>
  </si>
  <si>
    <t>Roof maintenance 2023 total is $246.  Roof repairs performed in 2023 total $2835 coded to CAP CAM 11120-070. Will be coded to Roof Repairs per 23 budget.</t>
  </si>
  <si>
    <t>br47233</t>
  </si>
  <si>
    <t>Roof PM repairs corporate upload. Roof repairs performed in 2023 total $6990 coded to CAP CAM 11120-070.</t>
  </si>
  <si>
    <t>bt42386</t>
  </si>
  <si>
    <t>$3224 was wrongly reclassed to 50812-000, reclass entry to return to Contract Cleaning is entered. Facade cleaning was budgeted for June but is not needed, that balance will maintain a variance</t>
  </si>
  <si>
    <t>br46688</t>
  </si>
  <si>
    <t>SMS is no longer a provider and will not be able to perform the budgeted work. Possible to implement porter service in Q3.</t>
  </si>
  <si>
    <t>Over Budget: Utility estimates do not reflect budget. Budget revision is needed.</t>
  </si>
  <si>
    <t>Energy IQ Program - Utilities DB to tenant.</t>
  </si>
  <si>
    <t>Due to cost expense to GL 50355-000. The variance will remain as GL 50390-000 is not exercised.</t>
  </si>
  <si>
    <t>Roof repairs have not met budget contencies to date</t>
  </si>
  <si>
    <t>OVERBUDGET - Enivronmental testing for pond</t>
  </si>
  <si>
    <t>TEMP UNDERBUDGET-- palm/hardwood trimming and mulching is being scheduled, work getting done later than budgeted due to landscape transition</t>
  </si>
  <si>
    <t xml:space="preserve">OVERBUDGET: More vacancy repairs than expected. </t>
  </si>
  <si>
    <t xml:space="preserve">security services not contracted </t>
  </si>
  <si>
    <t xml:space="preserve">We handle Electric for both Customers and bill them through CAM. </t>
  </si>
  <si>
    <t xml:space="preserve">OVERBUDGET: More concrete and asphalt repairs than expected. </t>
  </si>
  <si>
    <t>OVER-BUDGET: Additional fall cleanups needed due to SMS vendor failing.</t>
  </si>
  <si>
    <t xml:space="preserve">
UNDERBUDGET: Less general maintenance repairs than expected.
</t>
  </si>
  <si>
    <t>bt41090</t>
  </si>
  <si>
    <t>unbudgeted Fire life safety repairs</t>
  </si>
  <si>
    <t xml:space="preserve">Q1 $3382 water sewer payment reversed due to cut off timing. Q2 invoice not yet recevied. </t>
  </si>
  <si>
    <t>br40338</t>
  </si>
  <si>
    <t xml:space="preserve">overage is due to tree trimming that was budgeted for 2022, but hit 2023 actuals. </t>
  </si>
  <si>
    <t xml:space="preserve">Variance due to weather and not needing gas as much for the summer months, will increase in colder months. </t>
  </si>
  <si>
    <t>br40339</t>
  </si>
  <si>
    <t xml:space="preserve">Overage is due to post depreciation - CAP improvements being moved to their appropriate GL and unanticipated repairs needed. </t>
  </si>
  <si>
    <t>OVER-BUDGET: Roof repairs $7,032 reclassed to 11120-070.</t>
  </si>
  <si>
    <t>Q2 FLS inspection invoice not yet received. Q2 alarm monitoring invoice not yet received.</t>
  </si>
  <si>
    <t>Usage higher than anticipated. Expenses expected to better align at year-end.</t>
  </si>
  <si>
    <t>bp40562</t>
  </si>
  <si>
    <t>23 Corporate upload did not project accurate expense. Histroical average was based on lesser occupancy.</t>
  </si>
  <si>
    <t>bt42493</t>
  </si>
  <si>
    <t xml:space="preserve">Variance due to savings from 2022 year where we had to cancel the SMS providers and re-contract mid season. This caused our landscape numbers to increase. This year we will have a savings. </t>
  </si>
  <si>
    <t>5k unbudgeted 5 year inspection performed per NFPA requirements</t>
  </si>
  <si>
    <t xml:space="preserve">All current tenants have electric in their name. </t>
  </si>
  <si>
    <t>bt42501</t>
  </si>
  <si>
    <t xml:space="preserve">Lender mandate repair.  Per Lease Landlord is responsible for repair.  Repair includes replacement of dock rails that deteriorated and were bent. </t>
  </si>
  <si>
    <t>additional engineering services needed after hours for multiple FLS emergency calls; engineer needed onsite for emergency electrical fire caused by leaking parking lot deck</t>
  </si>
  <si>
    <t xml:space="preserve">Unsure why funds are not added to budget for FLS inspections. </t>
  </si>
  <si>
    <t>br44298</t>
  </si>
  <si>
    <t>Emergency sidewalk repair</t>
  </si>
  <si>
    <t>New Landscaping vendor offering services at much lower pricing. Should balance out after all fall clean up charges</t>
  </si>
  <si>
    <t>variances due to timing of billing</t>
  </si>
  <si>
    <t xml:space="preserve">Illegal use subtenant, grow house, and increased utility costs. </t>
  </si>
  <si>
    <t>Accruing for later HVAC repairs not yet complete this year</t>
  </si>
  <si>
    <t xml:space="preserve">OVERBUDGET: DB electric more than budgeted. Corporate upload. </t>
  </si>
  <si>
    <t>Roof maintenance 2023 total is $282.  Roof repairs performed in 2023 total $3350 coded to CAP CAM 11120-070. Will be coded to Roof Repairs per 23 budget.</t>
  </si>
  <si>
    <t xml:space="preserve">Amount will even out once credit is applied and tenant pays DB invoice. </t>
  </si>
  <si>
    <t>unable to decombine service</t>
  </si>
  <si>
    <t>br47228</t>
  </si>
  <si>
    <t>annual FLS inspection not yet performed. Straightlined per 23 budget guidelines.</t>
  </si>
  <si>
    <t xml:space="preserve">Expenses to reflect minor concrete repair and striping in Q3. </t>
  </si>
  <si>
    <t>UNDER-BUDGET: Weed Abate has not been added and tree trimming has not be completed</t>
  </si>
  <si>
    <t>OVERBUDGET: Gas usage more than expected.</t>
  </si>
  <si>
    <t>br46416</t>
  </si>
  <si>
    <t>Several issues with plumbing at 9430 Lurline. Tenant saresponsible. They have been billed.</t>
  </si>
  <si>
    <t>bt45003</t>
  </si>
  <si>
    <t>Variance due to roof repairs being contracted and accrued for  by National Ops when work has not been completed or scheduled.</t>
  </si>
  <si>
    <t>$7,200 from 50320-000 [CAM] Contract - Roof Maintenance to 50321-000 [CAM] Roof Repairs.</t>
  </si>
  <si>
    <t xml:space="preserve">Variance due to roof repairs not yet needed but anticipated for. </t>
  </si>
  <si>
    <t xml:space="preserve">OVERBUDGET: Gas usage more than expected. Corporate upload. </t>
  </si>
  <si>
    <t>bt42621</t>
  </si>
  <si>
    <t>Account includes December 2022 &amp; overage fees</t>
  </si>
  <si>
    <t>bt45063</t>
  </si>
  <si>
    <t xml:space="preserve">Variance due to landscape repairs not yet completed for the season. </t>
  </si>
  <si>
    <t>br46648</t>
  </si>
  <si>
    <t>Under-Budget: $2,900 roof repairs reclassed to 11120-021.</t>
  </si>
  <si>
    <t>The variance is associated with nothing budgeted to manage vacancies.  Possibly there was a LA that PM isn't privy to.</t>
  </si>
  <si>
    <t>OVER-BUDGET: Several Emergency Fire Sprinkler Repairs.</t>
  </si>
  <si>
    <t>bt42019</t>
  </si>
  <si>
    <t>replace the existing Small wattage full cut off wall packs with a higher wattage flood fixture and also add some additional floods to building</t>
  </si>
  <si>
    <t>Savings due to LED lights in the park.</t>
  </si>
  <si>
    <t>OVER-BUDGET: Nothing budgeted for roof repairs, previous owner's budget.</t>
  </si>
  <si>
    <t>5 year FLS inspection not yet perfromed. Will be in line iwth budget by year end.</t>
  </si>
  <si>
    <t>Bldg. vacant 1/23. Budgeted amount unfavorable for this size bldg.</t>
  </si>
  <si>
    <t>UNDER-BUDGET: Fewer NB expenses than anticipated.</t>
  </si>
  <si>
    <t>unbudgeted SMS work orders per tenants request for common area toilets clogged and overfflowing</t>
  </si>
  <si>
    <t>UNDER BUDGET: 6 mos. paid</t>
  </si>
  <si>
    <t>Likely need to reclass a portion of water (irrigation) from br 44316 to this building</t>
  </si>
  <si>
    <t>GL  Code Mappting Issue.</t>
  </si>
  <si>
    <t>UNDER-BUDGET: $710 in quarterly and backflow inspections posted.  Remaining balance reclassed to 11120-070.</t>
  </si>
  <si>
    <t>Roof repairs for $2,610 should be coded to 50321-000</t>
  </si>
  <si>
    <t>Completed 7/9</t>
  </si>
  <si>
    <t>Scope change - SMS did not account for 52-weeks of landscape services. SMS terminated as of 5/31/23. New contract effective 6/1/23</t>
  </si>
  <si>
    <t>OVER-BUDGET: Unexpected backflow repairs &amp; Main Line Plumbing issues</t>
  </si>
  <si>
    <t>Actual expense higher than budgeted. Vacant suite leased to Hireko - LCD: 3/1/23.</t>
  </si>
  <si>
    <t>Actual expense lower than budgeted. Vacant suite leased to Hireko - LCD: 3/1/23.</t>
  </si>
  <si>
    <t>Credit from City of Roseville totaling approx. (-$1557).  Actual expense lower than budgeted.  Vacant suite leased to Hireko - LCD: 3/1/23.</t>
  </si>
  <si>
    <t>OVER-BUDGET: Previous owner's budget uploaded. Nothing budgeted for DB.</t>
  </si>
  <si>
    <t>DD reapir due to cst. move in, AM approved.</t>
  </si>
  <si>
    <t xml:space="preserve">variance due to $3k roof r&amp;m being budgeted to cam roof repairs.  </t>
  </si>
  <si>
    <t>bt46762</t>
  </si>
  <si>
    <t xml:space="preserve">UNDER-BUDGET: Previous owner's budget uploaded. </t>
  </si>
  <si>
    <t>UNDER-BUDGET: Tenant DB'd.</t>
  </si>
  <si>
    <t>bp41471</t>
  </si>
  <si>
    <t xml:space="preserve"> 3.2023 Ice Melt - Cost reviewed with SMS. Will issue a credit for (8,967.26)</t>
  </si>
  <si>
    <t>More ice melt needed than anticipated due weather. Services provided by SMS</t>
  </si>
  <si>
    <t>More vacancy than anticipated YTD</t>
  </si>
  <si>
    <t xml:space="preserve">Overage due to unanticipated roof leak repairs due to higher than normal rainy season. </t>
  </si>
  <si>
    <t>UNDER-BUDGET: Utilities DB'd to tenant.</t>
  </si>
  <si>
    <t>DB Energy - Aurora Aurora Operations, Inc.( t0218639 ) suite 200 &amp; 300 CAPLINE Accounts 714405 &amp; 714415.</t>
  </si>
  <si>
    <t>br46500</t>
  </si>
  <si>
    <t>bt42612</t>
  </si>
  <si>
    <t>Unanticipated irrigation repairs needed</t>
  </si>
  <si>
    <t>br40868</t>
  </si>
  <si>
    <t>Water use and costs are lower than budgeted so far</t>
  </si>
  <si>
    <t>br47313</t>
  </si>
  <si>
    <t>bt41030</t>
  </si>
  <si>
    <t>OVER-BUDGET: Amazon can't be DB"d.  Expense coded to DA.</t>
  </si>
  <si>
    <t>OVER-BUDGET: More tech hours than anticipated due to R&amp;M requests.</t>
  </si>
  <si>
    <t>br42158</t>
  </si>
  <si>
    <t xml:space="preserve">Difference is due to timing of business license renewal. </t>
  </si>
  <si>
    <t>Scope enhanced to include building facade.</t>
  </si>
  <si>
    <t>More roof leaks than anticipated because of severe rain storms. Depreciation posted as well.</t>
  </si>
  <si>
    <t>UNDER-BUDGET: Association Dues to post shortly.</t>
  </si>
  <si>
    <t>variance due to $3924 repair exp</t>
  </si>
  <si>
    <t>bt42418</t>
  </si>
  <si>
    <t>2023 Steel Stair Repair/Replacement to be coded to JC 42418014.</t>
  </si>
  <si>
    <t>bt46777</t>
  </si>
  <si>
    <t>Overbudget due to preventative maintenance for RMI #277336. This large $4.8K amount was coded to the cap-cam account of $4.8K (11120-070).</t>
  </si>
  <si>
    <t>br40343</t>
  </si>
  <si>
    <t xml:space="preserve">Unanticipated need for large debris removal. </t>
  </si>
  <si>
    <t>This should be moved to br44151</t>
  </si>
  <si>
    <t>br47213</t>
  </si>
  <si>
    <t>Favorable variance - likely timing, less than planend roof repairs, likely to experience further needed repairs.</t>
  </si>
  <si>
    <t>br40344</t>
  </si>
  <si>
    <t>due to delayed invoicing for remainder of Q2</t>
  </si>
  <si>
    <t>br44178</t>
  </si>
  <si>
    <t>$2500 being reclassed from CAM General Building Maintenance</t>
  </si>
  <si>
    <t>Annual roof maintenance work performed  per RMI</t>
  </si>
  <si>
    <t>br40271</t>
  </si>
  <si>
    <t>Repairs of deficient items found on August 2022 annual fire sprinkler inspection report.</t>
  </si>
  <si>
    <t>No cintingency repairs budgeted.  Repairs based on deficiencies identified during inspections plus capitalized fire repairs.</t>
  </si>
  <si>
    <t>Window washing not completed, expected to be completed in Aug 2023</t>
  </si>
  <si>
    <t>br46501</t>
  </si>
  <si>
    <t>OVER-BUDGET: Unexpected multiple repairs on irrigation and tree trimming/ removal due to storms. extra Mandatory weed abatement.</t>
  </si>
  <si>
    <t xml:space="preserve">Due to tree trimming that was budgeted in 2022 that hit 2023 actuals. </t>
  </si>
  <si>
    <t>Adjustment to trash haul schedule</t>
  </si>
  <si>
    <t>Budget based on leasing assumptions. More vacancy than anticipated.</t>
  </si>
  <si>
    <t>br46458</t>
  </si>
  <si>
    <t>br40262</t>
  </si>
  <si>
    <t>2023 Steel Stair Repair/Replacement. To be coded to JC 40262013</t>
  </si>
  <si>
    <t>Higher number of repairs required due to prolonged storm season.</t>
  </si>
  <si>
    <t>Need to review electric and see if any are vacancy accounts</t>
  </si>
  <si>
    <t xml:space="preserve">unplanned delay in roof preventative maintanance billing. </t>
  </si>
  <si>
    <t xml:space="preserve">Due to post depreciation - CAP improvements being moved to their appropriate GL and unplanned need for plant replacements. </t>
  </si>
  <si>
    <t xml:space="preserve">Due to tree trimming budgeted for 2022 hitting the 2023 actuals. </t>
  </si>
  <si>
    <t>Rec;lass June recurring charges billed to br46367 to Archibald Business Center.</t>
  </si>
  <si>
    <t>Phone line expenses not originally budgetted for.</t>
  </si>
  <si>
    <t>bt42496</t>
  </si>
  <si>
    <t xml:space="preserve">Variance due to landscape repairs not yet completed for the 2023 season. </t>
  </si>
  <si>
    <t>Gas utilities billed back to customers on shared meter.</t>
  </si>
  <si>
    <t xml:space="preserve"> Timing variance </t>
  </si>
  <si>
    <t>Dock door repairs due to additional damages after Southern Tea- t0226814 took possession of the unit. SMS WO B9996819</t>
  </si>
  <si>
    <t>Necessary repairs/services due to freexing temperatures. One invoice processed from Q4.2022</t>
  </si>
  <si>
    <t>variance due to NB vacancy repairs and maint exp being higher than budgeted</t>
  </si>
  <si>
    <t>bp41472</t>
  </si>
  <si>
    <t>Usage higher than anticipated, corporate budget upload.</t>
  </si>
  <si>
    <t>bp41470</t>
  </si>
  <si>
    <t>Water usage less than budgeted</t>
  </si>
  <si>
    <t>bt45008</t>
  </si>
  <si>
    <t xml:space="preserve">Variance due to water/sewer being higher than anticipated due to new customer taking occupancy. </t>
  </si>
  <si>
    <t xml:space="preserve">Variance due to 2023 landscape repairs not yet completed and billed for. </t>
  </si>
  <si>
    <t>Geodis occupies this whole building. There is a gas and electric meter for #104 that have not been transferred into Geodis's name. Working with Geodis to transfer accounts.</t>
  </si>
  <si>
    <t>bt40737</t>
  </si>
  <si>
    <t>OVER BUDGET: building 100% leased with new TT fully operational, as well as high employee count</t>
  </si>
  <si>
    <t>Required 5-year inspection to keep compliance in Mar-23 - unbudgeted.</t>
  </si>
  <si>
    <t>br45261</t>
  </si>
  <si>
    <t>Post Depreciation journal entry (Contract Roof Maintenace) $2.7K</t>
  </si>
  <si>
    <t>Favorable Variance: Contingency roof repairs did not happen as budgeted ($2.8K)</t>
  </si>
  <si>
    <t xml:space="preserve">less repairs needed than budgeted </t>
  </si>
  <si>
    <t>bt42461</t>
  </si>
  <si>
    <t>Switch provider from SMS affiliate to North American Landscaping (outside of SMS); price increase with change</t>
  </si>
  <si>
    <t>bt45273</t>
  </si>
  <si>
    <t>OVER BUDGET - Spot coolers installed in customer space while landlord replaced HVAC unit (landlord responsibility).</t>
  </si>
  <si>
    <t>bt42462</t>
  </si>
  <si>
    <t xml:space="preserve">OVER BUDGET: accruals need to credit out and wash with actuals; also, bldg now 100% occupied and all suites fully operational - more useage </t>
  </si>
  <si>
    <t xml:space="preserve">unknown accruals dropping months into negatives
</t>
  </si>
  <si>
    <t>No major R&amp;M required through Q2, but old systems - R&amp;M still expected through rest of year</t>
  </si>
  <si>
    <t xml:space="preserve">TT DB for waste connections monthly trash services. Being billed twice. Corrections sent to utility team for corrections. </t>
  </si>
  <si>
    <t xml:space="preserve">$1,341 accrual for water truck repairs pending work completion and invoice. 
</t>
  </si>
  <si>
    <t>bt45269</t>
  </si>
  <si>
    <t>necessary irrigation repairs over budget for remainder of year</t>
  </si>
  <si>
    <t>br46463</t>
  </si>
  <si>
    <t xml:space="preserve">Rcls fm br46464 for tree removal to br46462 &amp; br46463
</t>
  </si>
  <si>
    <t>br42159</t>
  </si>
  <si>
    <t xml:space="preserve">Solar repairs delayed, but began 06.2023. BIlling wlll come in soon. </t>
  </si>
  <si>
    <t>Anticipated maintenance repairs pushed back to Q3.</t>
  </si>
  <si>
    <t>FLS repaired coded to just one pid instead of split betwen all 3 pid's</t>
  </si>
  <si>
    <t>More snow than expected</t>
  </si>
  <si>
    <t xml:space="preserve">OVER BUDGET: Due to prior year (2022) repair costs being processed in 2023. </t>
  </si>
  <si>
    <t>SMS was removed from this property last year but expected to take over in January. Budget numbers were based on SMS numbers, but we are no longer using SMS. Legacy vendor is continuing to perform maintenance</t>
  </si>
  <si>
    <t xml:space="preserve">$1,345 accrual for water truck repairs pending work completion and invoice. </t>
  </si>
  <si>
    <t xml:space="preserve">$1,745 accrual for water truck repairs pending work completion and invoice. </t>
  </si>
  <si>
    <t>br40973</t>
  </si>
  <si>
    <t xml:space="preserve">variance caused by $2820 accrual </t>
  </si>
  <si>
    <t>br44054</t>
  </si>
  <si>
    <t xml:space="preserve">contingency for parking lot repairs  </t>
  </si>
  <si>
    <t>br46131</t>
  </si>
  <si>
    <t>Vendor failed to test propoerly as requested and budgeted. Requesting they adjust going forward.</t>
  </si>
  <si>
    <t>Unforeseen septic pump failure caused backup which required repairs, jetting, and cleaning ($7K) expense was reclassed to CAP CAM. Quarterly jetting is required after incident in order to prevent future backups until the township repairs the manhole on public road - $1,310 per occurrence.</t>
  </si>
  <si>
    <t>2023 Roof R&amp;M over budget.</t>
  </si>
  <si>
    <t xml:space="preserve">Q2 W&amp;S billed not yet received/paid.  </t>
  </si>
  <si>
    <t>br46386</t>
  </si>
  <si>
    <t>Interior repairs associated with water intrusion as a result of a roof drain water overflow due to unusual heave rains ($5.2k).</t>
  </si>
  <si>
    <t>Post-depreciation $6,146.94.</t>
  </si>
  <si>
    <t>bt41055</t>
  </si>
  <si>
    <t>Higher than anticipated FLS repairs; water gong replacements for three fire risers ($4.6k)</t>
  </si>
  <si>
    <t xml:space="preserve">HVAC Preventative maintenance budgeted in 3rd qtr however completed in 1st qtr. </t>
  </si>
  <si>
    <t>Interior water intrusion due to roof drain pipe located within customers space (unit10736). Reclass to NB.</t>
  </si>
  <si>
    <t>Skylight repair.</t>
  </si>
  <si>
    <t>Emergency building leaks.</t>
  </si>
  <si>
    <t xml:space="preserve">Roof repairs per RMI annual report </t>
  </si>
  <si>
    <t xml:space="preserve">water usage higher than budgeted </t>
  </si>
  <si>
    <t>br46382</t>
  </si>
  <si>
    <t>Higher than budgeted tree trimming ($4.5k) via SMS, and timing variance. Budgeted tree trimming to occur in February, actual occurance in April.</t>
  </si>
  <si>
    <t xml:space="preserve">water usage less than budgeted </t>
  </si>
  <si>
    <t>bp42346</t>
  </si>
  <si>
    <t>Shambaugh performed riser tie-in from unit 14730 to 14750, so that the building is on one panel ($5.6k), Fire riser check valve replacement ($1.2k), and Water flow switch rprs ($1.9k).</t>
  </si>
  <si>
    <t xml:space="preserve">Post depreciation: 4,320.00 Mulch installation. </t>
  </si>
  <si>
    <t>br46391</t>
  </si>
  <si>
    <t>Emergency plumbing repairs to descale line which affected suites M and L.</t>
  </si>
  <si>
    <t>br47099</t>
  </si>
  <si>
    <t>Required Fence repairs not budgeted.</t>
  </si>
  <si>
    <t>Reclassed from Contract - HVAC &amp; Mechanical to HVAC &amp; Equipment - Recurring to  HVAC &amp; Equipment - Reactive repairs.</t>
  </si>
  <si>
    <t>Accrual seems to be reversed twice?</t>
  </si>
  <si>
    <t>br46203</t>
  </si>
  <si>
    <t xml:space="preserve">GL usage should be relcassed to vacancy NB.  Will submit reclass. </t>
  </si>
  <si>
    <t>negative variance due to emergency roof drain work accrued under GL 50305025 but being processed in Q3 under 11120-070 capital type roof repairs ($6k)</t>
  </si>
  <si>
    <t>Roof leaks and flashing repairs</t>
  </si>
  <si>
    <t xml:space="preserve">Over accrued projection for usage. </t>
  </si>
  <si>
    <t>Currently vacant so posted in Vacancy Water</t>
  </si>
  <si>
    <t>No gas usage as space is currently vacant so posted in Vacancy</t>
  </si>
  <si>
    <t>br42110</t>
  </si>
  <si>
    <t xml:space="preserve">Mulch installation budgeted 2nd qtr.  To be installed 4th qtr. </t>
  </si>
  <si>
    <t>br47182</t>
  </si>
  <si>
    <t xml:space="preserve"> GL holds annual roof inspection and PM. Annual Roof Repairs, 3,825</t>
  </si>
  <si>
    <t>Positive variance due to accural reversals ($1.2K) larger than actual monitoring and pump run expenses.</t>
  </si>
  <si>
    <t>PM Roof Repairs NTE $2.5K budget were approved under CAM Roof Repairs GL (50321-000) is likely to post to the CAP-CAM GL code (11020-070) based on amount. This account has also been impacting the CAM Contract Roof GL (50320-000).</t>
  </si>
  <si>
    <t>bt42509</t>
  </si>
  <si>
    <t>Pending vendor invoices for 2023 leak repairs - Cardinal</t>
  </si>
  <si>
    <t>bt42508</t>
  </si>
  <si>
    <t xml:space="preserve">Service provider changed outside of SMS, Mulching, completed in SMS. Budget too low for building needs, necessary addition. </t>
  </si>
  <si>
    <t xml:space="preserve">Budget included 3% contingency increase.  Actual fee less than projected. </t>
  </si>
  <si>
    <t>Leak repair of a frozen pipe.</t>
  </si>
  <si>
    <t>Budgeted repairs not utilixed yet. Will balance out later.</t>
  </si>
  <si>
    <t>br40264</t>
  </si>
  <si>
    <t>Over budget due to pump churns being conducted weekly vs. monthly.</t>
  </si>
  <si>
    <t>New logo signage - Not budgeted</t>
  </si>
  <si>
    <t>PM Roof Repairs NTE $5.0k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</si>
  <si>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 xml:space="preserve">HVAC maintenance , bills not paid yet.
</t>
  </si>
  <si>
    <t>bt46763</t>
  </si>
  <si>
    <t>PM Roof Repairs NTE $7.4k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</si>
  <si>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 xml:space="preserve">Several items in this account not completed yet. Will balnce out later
</t>
  </si>
  <si>
    <t>Pothole repairs not yet needed YTD.</t>
  </si>
  <si>
    <t>bt45077</t>
  </si>
  <si>
    <t>Post depreciation 5,189 Mulch installation</t>
  </si>
  <si>
    <t>Late bill for June. Will balnce out later.</t>
  </si>
  <si>
    <t>Less general repairs than historical</t>
  </si>
  <si>
    <t>Landscaping reactive budgeted under Recurring. We'll reclass</t>
  </si>
  <si>
    <t>New Link logo signs not budgeted for.</t>
  </si>
  <si>
    <t>Post depreciation</t>
  </si>
  <si>
    <t>B9723441 Structural Slab Issue Slab Issue. The RA Siegel Co. t0192168</t>
  </si>
  <si>
    <t>Includes dock door repairs to previous tenant LKQ.  Tenant was DB and they paid.</t>
  </si>
  <si>
    <t>br42298</t>
  </si>
  <si>
    <t xml:space="preserve">"$7523 2023 Roof R&amp;M/CTRL 833522
$100 2023 RMI Online fee CTRL 782065
$472.50 2023 Roof RM and Admin fee CTRL 833782"
</t>
  </si>
  <si>
    <t xml:space="preserve">GSA Roll up door damage from CA Storm/B9998003 ctrl 862421 - will be paid under JC 42300024/Storm Damage 
</t>
  </si>
  <si>
    <t>bt42422</t>
  </si>
  <si>
    <t>Annual inspection repairs higher than anticipated.</t>
  </si>
  <si>
    <t xml:space="preserve">Reclass from tenant MO damages - M/O 10.31.22 McDonald Wholesale t0216559. Should be GL 57300-021
</t>
  </si>
  <si>
    <t xml:space="preserve">Budget created with Water/sewer vacant expenses - all water/sewer expenses are paid to CAM/not paid by suite - should not have been budgeted for 
</t>
  </si>
  <si>
    <t>br46172</t>
  </si>
  <si>
    <t>Positive variance due to vacancy water budgeted for suite 102/103; however, building is not individually metered.</t>
  </si>
  <si>
    <t>br40266</t>
  </si>
  <si>
    <t>Due to vacancy R&amp;M not yet needed YTD.</t>
  </si>
  <si>
    <t>Usage for vacancy not yet needed YTD. New customer to take occupancy in August.</t>
  </si>
  <si>
    <t xml:space="preserve">Roof R&amp;M repairs paid under GL 50320-000 $6321
</t>
  </si>
  <si>
    <t>Under budget due to delay in vendor scheduling for mulch installation, tree trimming and pond maintenance.</t>
  </si>
  <si>
    <t xml:space="preserve">Water/sewer expenses were not budgeted for this PID by the Utility team - requested a budget adjustment 
</t>
  </si>
  <si>
    <t xml:space="preserve">ctrl 885365 - $2800 tilt up panel repairs. JE Post Depreciation $2800 June  
</t>
  </si>
  <si>
    <t>br40052</t>
  </si>
  <si>
    <t>Negative variance due to $3,330 2023 Roof R&amp;M Post Depreciation reclassed to roof maintenance but budgeted in 3.23 50321-000 [CAM] Roof Repairs</t>
  </si>
  <si>
    <t>br42290</t>
  </si>
  <si>
    <t xml:space="preserve">Emergency repair/Transformer replacement - $9785 CTRL 843579 
</t>
  </si>
  <si>
    <t xml:space="preserve">Trip hazard/root damage repair ctrl 886420 $6835.42. Sidewalk trip hazard repair ctrl 835401 $5570.94. Sign repair $593.72 ctrl 758761
</t>
  </si>
  <si>
    <t xml:space="preserve">2023 Roof RM Repairs paid to GL 50320-000 - ctrl 834272 $2375
</t>
  </si>
  <si>
    <t xml:space="preserve">Under budget -State Tenant moved out -will not have these anticipated expenses 
</t>
  </si>
  <si>
    <t xml:space="preserve">Annual Inspections in December, monitoring billed quarterly. </t>
  </si>
  <si>
    <t xml:space="preserve"> Ground Rent - Operating Expense  (t0008292) Billed monthly by association </t>
  </si>
  <si>
    <t xml:space="preserve">2023 Roof RM Repairs paid to GL 50320-000 CTRL 833488 $3690
</t>
  </si>
  <si>
    <t>bt45123</t>
  </si>
  <si>
    <t>br42264</t>
  </si>
  <si>
    <t xml:space="preserve">Vacant repairs higher than anticipated - 2 vacants suite 12 &amp; 7 rekeys &amp; repairs  
</t>
  </si>
  <si>
    <t xml:space="preserve">Reclass - Storm damage Roll up door - CTRL 862422 B9867654
</t>
  </si>
  <si>
    <t>br42277</t>
  </si>
  <si>
    <t xml:space="preserve">JE HVAC New Equipment ($4129) - coded to NB/GSA 
</t>
  </si>
  <si>
    <t>br42302</t>
  </si>
  <si>
    <t xml:space="preserve">CA Storms - roof leaks more than antipicated CTRL 833492 $1367, CTRL $1069, CTRL 858350 $959, CTRL $1447
</t>
  </si>
  <si>
    <t xml:space="preserve">JE Accural reversal. 
</t>
  </si>
  <si>
    <t>br42284</t>
  </si>
  <si>
    <t xml:space="preserve">Roof RM repairs paid GL 5032-0000 - ctrl 833429 $3847
</t>
  </si>
  <si>
    <t>br42288</t>
  </si>
  <si>
    <t xml:space="preserve">Roof RM repairs paid GL 5032-0000 - ctrl 833538 $2603
</t>
  </si>
  <si>
    <t xml:space="preserve">Utility team budgeted for db electric - tenant has transferred the meter into their name. No expenses to date for 2023
</t>
  </si>
  <si>
    <t>bt42011</t>
  </si>
  <si>
    <t>unbudgeted electric bill expenses for Unit C vacancy. Doodadd's old space.</t>
  </si>
  <si>
    <t xml:space="preserve">Completed churn in lieu of mulch installation resulting in favorable variance. </t>
  </si>
  <si>
    <t xml:space="preserve">Budget included cost estimate for landscape service.  Actual contract cost higher than expected. </t>
  </si>
  <si>
    <t>Budgeted sweeping in this GL in error.  Service recorded in 50811001.</t>
  </si>
  <si>
    <t xml:space="preserve">Unbudgeted debris removal to include abandon racking dumped onsite. </t>
  </si>
  <si>
    <t>Post depreciation: 2,965 Mulch install</t>
  </si>
  <si>
    <t>Water expense higher than expected due to several irrigation leaks in April and May. Also, high tempertures requiring to water the plants and trees more often. Budgeted amount as per 2022 actuals.</t>
  </si>
  <si>
    <t>Post depreciation 4,172.56 Exterior lighting timer repair B10147564</t>
  </si>
  <si>
    <t xml:space="preserve">Budgeted DB for cleaning services provided to Customer Ivy Tech. </t>
  </si>
  <si>
    <t>Monthly vacancy cleaning not included in 2023 budget. $954 per occurrence.</t>
  </si>
  <si>
    <t>bt41165</t>
  </si>
  <si>
    <t>Unanticipated plumbing repairs (exterior)</t>
  </si>
  <si>
    <t>bt41166</t>
  </si>
  <si>
    <t>bt41190</t>
  </si>
  <si>
    <t>Actual is higher than Budget because snow fall was higher than anticipated.</t>
  </si>
  <si>
    <t xml:space="preserve">GL Code Mapping Isssue </t>
  </si>
  <si>
    <t>Actual is higher than Budget because landscape improvements were completed sooner than budgeted.</t>
  </si>
  <si>
    <t>2023 budget expense based on SMS pricing. Landscape was taken in house and scope changes made to include retention pond maaintenance which increased cost.</t>
  </si>
  <si>
    <t>POSITIVE VARIANCE: Unbudgeted cost for the 40 year certification of the building.</t>
  </si>
  <si>
    <t>GL CODE MAPPING ISSUES</t>
  </si>
  <si>
    <t xml:space="preserve">DB FLS Fan paid by tenant. Should even out. </t>
  </si>
  <si>
    <t>NEGATIVE VARIANCE: appears to be 1 too many accrual credits for 2022 5-year inspection; further investigation needed</t>
  </si>
  <si>
    <t xml:space="preserve">unanticipated FLS repairs. </t>
  </si>
  <si>
    <t>br45387</t>
  </si>
  <si>
    <t>More tree trimming was needed and SMSs pricing was high.  Irrigation repairs were needed.</t>
  </si>
  <si>
    <t>bt42588</t>
  </si>
  <si>
    <t>ACCRUAL/REVERSAL FOR 11/22 SMS INVOICE FOR HVAC REPLACE BILLED 1/23. THIS SHOULD NOT BE FOR THIS GL CODE.</t>
  </si>
  <si>
    <t>Panel replacement has not taken place yet</t>
  </si>
  <si>
    <t>Timing - 11/22 SMS INVOICE FOR HVAC REPLACE BILLED 1/23.</t>
  </si>
  <si>
    <t>br42182</t>
  </si>
  <si>
    <t>Plant replacements and tree trimming is in progress. Expense will hit Q3.</t>
  </si>
  <si>
    <t>contingency repair in the event a tenant moves out.</t>
  </si>
  <si>
    <t xml:space="preserve">All DB electric services are in customers  names, no Direct Bills today. </t>
  </si>
  <si>
    <t xml:space="preserve">Overbudgeted for electric for the amount that is being used. </t>
  </si>
  <si>
    <t>Water sewer charges should be DB to TT. Will reclass to 56200-000</t>
  </si>
  <si>
    <t xml:space="preserve">Suite B-2 remains vacant. Expense is greater than budget to-date. </t>
  </si>
  <si>
    <t xml:space="preserve">Actuals have not hit the books yet.  </t>
  </si>
  <si>
    <t>5 Year FLS Inspection budgeted scheduled for Q3. Expense straight-lined; will be in line with budget at year end</t>
  </si>
  <si>
    <t>bt45088</t>
  </si>
  <si>
    <t xml:space="preserve">Accounts belonging to the TT was put into their name </t>
  </si>
  <si>
    <t xml:space="preserve">Timing due to vendor change. Tree trimming, mulch and irrigation repairs to be made. </t>
  </si>
  <si>
    <t>Budgeted money for cancelled tenant social; DJ</t>
  </si>
  <si>
    <t>Annual inspections have not hit the books yet.  Completed in July</t>
  </si>
  <si>
    <t xml:space="preserve">accural amounts varying slightly from actuals </t>
  </si>
  <si>
    <t>bt45098</t>
  </si>
  <si>
    <t>TT has since placed gas account into their nam,e</t>
  </si>
  <si>
    <t>Missing invoices to be accrued; DJ</t>
  </si>
  <si>
    <t>UNDER BUDGET: new TT leased premises so no NB utilities needed</t>
  </si>
  <si>
    <t>Variance related to accurals and cost savings due to decreased occupancy.</t>
  </si>
  <si>
    <t>Storm Drain cleaning and post depreciation.</t>
  </si>
  <si>
    <t>bt45175</t>
  </si>
  <si>
    <t>Will be reclassed to 50321-000</t>
  </si>
  <si>
    <t>br47151</t>
  </si>
  <si>
    <t>Usage higher than budgeted - corp uploaded</t>
  </si>
  <si>
    <t>All Elec is going to DB and reflected below in 55700000</t>
  </si>
  <si>
    <t>lots of rain and lots of leaks. this should be temporary since we are replacing 3 roofs. and the other roofs at this property are new or were just repaired with our annual inspection</t>
  </si>
  <si>
    <t>bt41218</t>
  </si>
  <si>
    <t>Necessary FLS repairs to jockey pump</t>
  </si>
  <si>
    <t xml:space="preserve">POSITIVE VARIANCE: Post Depreciation for SMS Work Order B10039860 - To repair broken utility asphalt cover in front of ramp of suite 7209 NW 33rd St. </t>
  </si>
  <si>
    <t>br42191</t>
  </si>
  <si>
    <t>POSITIVE VARIANCE: Increase cost of electricty due to vacancies at the property.</t>
  </si>
  <si>
    <t>UNDER-BUDGET: No NB R&amp;M.</t>
  </si>
  <si>
    <t>bt41086</t>
  </si>
  <si>
    <t xml:space="preserve">Budgeted based on 2022 actuals </t>
  </si>
  <si>
    <t xml:space="preserve">UNDER-BUDGET: $1,196.98 in engineer salary &amp; expenses.  </t>
  </si>
  <si>
    <t>Unit 7341 needed dock repair post new tenant Fashion Footwarer move in for the equipment to be in GWO.</t>
  </si>
  <si>
    <t xml:space="preserve">Timing variance due to delayed annual hydrant testing and Q2 FLS monitoring invoice. </t>
  </si>
  <si>
    <t xml:space="preserve">Roof repairs have been made the invoices just haven't hit the account yet. We will utilize more of this budget throughout the remainder of the year. </t>
  </si>
  <si>
    <t>br40687</t>
  </si>
  <si>
    <t xml:space="preserve">Negative variance due to low amount budgeted </t>
  </si>
  <si>
    <t>UNDER-BUDGET: No fees posted to date.</t>
  </si>
  <si>
    <t>bt40877</t>
  </si>
  <si>
    <t>Actual is lower than Budget  (unknown budget item).</t>
  </si>
  <si>
    <t>bt41271</t>
  </si>
  <si>
    <t>Vacancy electric charges prior to new Tenant move in</t>
  </si>
  <si>
    <t>Vacancy repiar, electrical caulking and HVAC repair for new Tenant move in.</t>
  </si>
  <si>
    <t>bt46233</t>
  </si>
  <si>
    <t xml:space="preserve">New Legacy vendor on property. Will perform bedrock refresh in Q3. </t>
  </si>
  <si>
    <t>5yr inspection performed</t>
  </si>
  <si>
    <t>Customer requested.</t>
  </si>
  <si>
    <t>br46205</t>
  </si>
  <si>
    <t>Water usage was lower than historicals.</t>
  </si>
  <si>
    <t>Variance related to coding AMS contract to DA General Repair and needs to be reclassed to DB HVAC and Equipment Recurring.</t>
  </si>
  <si>
    <t>Variance related to no activity in DB Electric for the 1st and 2nd quarter of 2023.</t>
  </si>
  <si>
    <t>Positive variance due to usage</t>
  </si>
  <si>
    <t xml:space="preserve">Negative variance due to vacancy </t>
  </si>
  <si>
    <t>Variance related to gas services for two vacancies.</t>
  </si>
  <si>
    <t xml:space="preserve">Negative variance due to amount budgeted for CAM gas, there should be nothing budgeted for CAM gas </t>
  </si>
  <si>
    <t xml:space="preserve">Corporate initiated PO from RM yearly inspection - cost is NTE 9,213.75
</t>
  </si>
  <si>
    <t>Will not be utilizing this expense category - will fall in line with Landscape reactive 50905-006</t>
  </si>
  <si>
    <t>Positive variance due to amount reflecting as a credit</t>
  </si>
  <si>
    <t>br40157</t>
  </si>
  <si>
    <t>POSITIVE VARIANCE: Recovery Adjustment/ Post Depreciation for lanscaping work related to the 40 year certification of the building.</t>
  </si>
  <si>
    <t>bt45081</t>
  </si>
  <si>
    <t xml:space="preserve">Not sure why this was budgeted as I am not aware of any needed structural repairs. Will connect with Agnes on this when she is back from vacation. </t>
  </si>
  <si>
    <t>No roof repairs so far this year. We will have this money available for any roof repairs needed through the end of the year.</t>
  </si>
  <si>
    <t>day porter service not started until Q3- bi-annual window washing not completed in Q2 as budgeted, will complete in Q3</t>
  </si>
  <si>
    <t>Tree Trimming has been deferred to Q3</t>
  </si>
  <si>
    <t>Favorable variance, average water usage is less than budget.</t>
  </si>
  <si>
    <t>br41014</t>
  </si>
  <si>
    <t>acutals higher than original budget</t>
  </si>
  <si>
    <t>Engineering vendor eliminated.</t>
  </si>
  <si>
    <t>Amanda Snoey-Holladay</t>
  </si>
  <si>
    <t xml:space="preserve">SMS no longer maintaining property. New Legacy vendor has this work included on contract pricing. </t>
  </si>
  <si>
    <t>GL mapping issues- expenses coded to 50105-000 CAM Security</t>
  </si>
  <si>
    <t>br46157</t>
  </si>
  <si>
    <t xml:space="preserve">Repairs to (1) timer, (1) outlet and (2) LED repairs were above the average need that was budgeted.   </t>
  </si>
  <si>
    <t>br46149</t>
  </si>
  <si>
    <t xml:space="preserve">Direct Bills are not budgeted for and paid for by the Customer.  This DB was for demising wall damage done by SpectraMetals. </t>
  </si>
  <si>
    <t>br42134</t>
  </si>
  <si>
    <t>repairs post inspection = 6 outages 3 require two techs and a ladder</t>
  </si>
  <si>
    <t>br46214</t>
  </si>
  <si>
    <t>Usage lower tahn anticipated. Also, tenants are being DB for their own meters.</t>
  </si>
  <si>
    <t xml:space="preserve">$10,400 budgeted for drain cleaning in April 2023. GL being reclassed </t>
  </si>
  <si>
    <t>Usage lower than anticipated. Also, tenants are being DB for their own meters.</t>
  </si>
  <si>
    <t>br42183</t>
  </si>
  <si>
    <t xml:space="preserve">Accrual reversal in the first quarter accounts for the variance. </t>
  </si>
  <si>
    <t>New TT _ MavPak (t0226916) - electric invoices</t>
  </si>
  <si>
    <t>br47354</t>
  </si>
  <si>
    <t xml:space="preserve">The final invoice for security services relating to a prior tenant, ABC Supply was paid in 2023. </t>
  </si>
  <si>
    <t>landscaping reactive is done right before hurricane season this budget will be used</t>
  </si>
  <si>
    <t xml:space="preserve">some of this budget can be transfered to 50366000 since we did lots of repairs. </t>
  </si>
  <si>
    <t>bt42034</t>
  </si>
  <si>
    <t>OA requested for fence to be repaired $2,980- not budgeted</t>
  </si>
  <si>
    <t>br47187</t>
  </si>
  <si>
    <t xml:space="preserve">Water usage is higher that historicals. </t>
  </si>
  <si>
    <t xml:space="preserve">Landscaping Constract is $1,679.83 
less than budgeted. </t>
  </si>
  <si>
    <t>we will be using this budget at end of month, getting ready for hurricane season</t>
  </si>
  <si>
    <t>bt42576</t>
  </si>
  <si>
    <t xml:space="preserve">contingency repair in the event a tenant needs repairs. </t>
  </si>
  <si>
    <t>Window Repair - Post Move In Walk, rekey vacant unit, remove past TT name from monument sign</t>
  </si>
  <si>
    <t xml:space="preserve">The City of Austin average charge is $520 a month.  There are two sets of accruals are hitting up to $4,081.  </t>
  </si>
  <si>
    <t>over estimated budget</t>
  </si>
  <si>
    <t xml:space="preserve">Additional fire life saftey repairs were discovered upon Roku's move in and corrected.  </t>
  </si>
  <si>
    <t>GL mapping issue- reactive budgeted in 50905-000</t>
  </si>
  <si>
    <t>GL mapping issues- orignally budgeted under 50405-000</t>
  </si>
  <si>
    <t xml:space="preserve">The 2nd quarter HVAC PM has not yet been billed. Expense is less than budget to-date. </t>
  </si>
  <si>
    <t>br44154</t>
  </si>
  <si>
    <t>Parking loty HC was deferred due to larger construction job going on.  This work is slated for completion 7/2023</t>
  </si>
  <si>
    <t>Negative cariance due to amount budgeted, energy management invoices to not hit PM queue</t>
  </si>
  <si>
    <t>unanticipated repairs required for window leaks during California storms</t>
  </si>
  <si>
    <t xml:space="preserve">Variance due to electric being higher than anticipated in the vacancy. </t>
  </si>
  <si>
    <t xml:space="preserve">Variance due to gas being higher than anticipated in the vacancy. </t>
  </si>
  <si>
    <t>bt40782</t>
  </si>
  <si>
    <t xml:space="preserve">Variance due to vacancy repairs needed and not budgeted for. </t>
  </si>
  <si>
    <t>POSITIVE VARIANCE: Budgeted for tree removal, but has not been completed yet. MM</t>
  </si>
  <si>
    <t>Variance due to tenant occupying building and handling utilities.</t>
  </si>
  <si>
    <t>Weed abatement came in at half anticipated budget.</t>
  </si>
  <si>
    <t>br46566</t>
  </si>
  <si>
    <t xml:space="preserve">Over budget due to unbudgeted vacancy electric usage for Suite C. </t>
  </si>
  <si>
    <t>OVER BUDGET: 6 mos. paid. MM</t>
  </si>
  <si>
    <t>R/M of HVAC not as high as budgeted.  This may change as summer heat causes higher usage</t>
  </si>
  <si>
    <t>UNDER BUDGET: due to Water and Sewer Invoices paid under 51220-000 CAM. New Customer occupied 3.2023.reclassed approx $850 from CAM Water sewer to NB Water/Sewer for 11.22-2.15 as building was vacant. no other expenses anticipated for remainder of year.</t>
  </si>
  <si>
    <t>Variance due to landscape invoices from 22 are being paid in 23.</t>
  </si>
  <si>
    <t>Timing related to installation of pinestraw/mulch.</t>
  </si>
  <si>
    <t>br40857</t>
  </si>
  <si>
    <t>POSITIVE VARIANCE: Datawatch invoices need to be reclassed as they were coded incorrectly.  MM</t>
  </si>
  <si>
    <t>br46851</t>
  </si>
  <si>
    <t>POSITIVE VARIANCE: Recovery Adjustment/ Post Depreciation for roof repairs.</t>
  </si>
  <si>
    <t xml:space="preserve">Costs associated with exterior lights for vacant building.  Should be reclassed to NB.  </t>
  </si>
  <si>
    <t>br47346</t>
  </si>
  <si>
    <t xml:space="preserve">Association fees are billed yearly in July for June of current year through July of the following year. 6/2022-6/2023 invoice was mailed to the wrong address in 2022, wasn't recieved until 2023. 2023 invoice in process. Large variance will remain. </t>
  </si>
  <si>
    <t>NEGATIVE VARIANCE: Delayed tree trimming due to landscaping vendor change.</t>
  </si>
  <si>
    <t>Over budget due to post depreciation on capital jobs.</t>
  </si>
  <si>
    <t>Higher use of heat during January-February</t>
  </si>
  <si>
    <t>Invoices for June and July to be posted.  Will be underbudget in this category for End of Year.</t>
  </si>
  <si>
    <t xml:space="preserve">$5,358.19 was budgeted for CAP and moved to OPX due to amount. </t>
  </si>
  <si>
    <t>Negative variance due to utility accruals from January and March.</t>
  </si>
  <si>
    <t>Due to vacancy not anticipated in the budget.</t>
  </si>
  <si>
    <t>br46567</t>
  </si>
  <si>
    <t xml:space="preserve">Over budget due to 2022 Tree Trimming carrying over to Q1 2023, furthered by unanticipated irrigation repairs. </t>
  </si>
  <si>
    <t xml:space="preserve">Due to water leak at property.  Will file for credit with authority.  </t>
  </si>
  <si>
    <t xml:space="preserve">Replace and reset various parking signs around the building. No contingency budgeted to this GL in 23. </t>
  </si>
  <si>
    <t>need to transfer to NB vacancy</t>
  </si>
  <si>
    <t>NEGATIVE VARIANCE: Recovery Adjustment/ Post Depreciation for Prime Tour clean up/repair of the parking lot.</t>
  </si>
  <si>
    <t>HVAC repairs at Miami Dade Police Dept full service customer, psb00138.</t>
  </si>
  <si>
    <t>br47252</t>
  </si>
  <si>
    <t xml:space="preserve">Timing - will need to investigate why we have not received invoices for this property from Site or ID Plans. </t>
  </si>
  <si>
    <t>bt45170</t>
  </si>
  <si>
    <t xml:space="preserve">Contigent upon additional rprs for CAP-handrails project. </t>
  </si>
  <si>
    <t xml:space="preserve">Repairs to the fire panel have been more frequent than expected to-date. </t>
  </si>
  <si>
    <t>Less water usage at property due to vacancy.</t>
  </si>
  <si>
    <t>Variance due to taking managment in house and canceling contracts or revising scope of work. - No gas at building, only electric</t>
  </si>
  <si>
    <t>Less gas usage at property due to vacancy.</t>
  </si>
  <si>
    <t xml:space="preserve">OVER-BUDGET: Unfavorable variance due to unbudgeted association dues for shared driveway. Association agreement is held by neighboring building’s management company. </t>
  </si>
  <si>
    <t>Replacement of fire room doors as mandated by fire marshal</t>
  </si>
  <si>
    <t>Reclassed from Contract - HVAC &amp; Mechanical to HVAC &amp; Equipment - Recurring Also over budgeted HVAC Recurring.  This cost will be offset by HVAC &amp; Equipment - Reactive repairs.</t>
  </si>
  <si>
    <t>br47249</t>
  </si>
  <si>
    <t xml:space="preserve">Water usage for the laundry mat is less than budget to-date. </t>
  </si>
  <si>
    <t>bp40579</t>
  </si>
  <si>
    <t>WHG Cleaning submitted the invoices for Jan-April 2023 incorrectly. They need to be revised so they can be processed for payment.</t>
  </si>
  <si>
    <t>br78005</t>
  </si>
  <si>
    <t xml:space="preserve">Unforeseen window repairs - water leaking into space
</t>
  </si>
  <si>
    <t xml:space="preserve">Unforeseen sprinkler repair and cell communication upgrade
</t>
  </si>
  <si>
    <t>bt45021</t>
  </si>
  <si>
    <t>Variance is due to timing issue on invoice being submitted.</t>
  </si>
  <si>
    <t xml:space="preserve">Accrual reversals for the 5 year sprinkler inspection PO account for the variance. Expense will post Q3. </t>
  </si>
  <si>
    <t xml:space="preserve">Repairs needed to building around dock door.  </t>
  </si>
  <si>
    <t>$3,375 cap improvement</t>
  </si>
  <si>
    <t>br47253</t>
  </si>
  <si>
    <t xml:space="preserve">Unforeseen CMU repairs related to improper dock door installation by TT (Ferguson)
</t>
  </si>
  <si>
    <t>Usage higher than expected due to warmer weather.</t>
  </si>
  <si>
    <t>bp47409</t>
  </si>
  <si>
    <t>NEGATIVE VARIANCE: TT occupied space in hold over status longer than expected.</t>
  </si>
  <si>
    <t>Telephone not budgeted for.</t>
  </si>
  <si>
    <t>Budgeted for two technicians but only one available.</t>
  </si>
  <si>
    <t>Potential late bills received for trash.
Dealing with accruals on monthly basic, account will balance out.</t>
  </si>
  <si>
    <t>OVER-BUDGET: Unfavorable variance due to unbudgeted FLS repairs of a failed control board, and costs associated with having 24/7 fire watch onsite while parts were in transit.</t>
  </si>
  <si>
    <t xml:space="preserve">Over Budget: Main Domestic water line break. </t>
  </si>
  <si>
    <t>br47257</t>
  </si>
  <si>
    <t xml:space="preserve">Aramark (t0216652) and Bald Spot Racing (t0217489)'s MO charges. Exp is recoverable. </t>
  </si>
  <si>
    <t>bt42411</t>
  </si>
  <si>
    <t>Variance atributed to reclass from CAM to NB for Ste 400 MI repairs in Q1 which are LL responsibility.</t>
  </si>
  <si>
    <t xml:space="preserve">The monthly invoice for May will be paid in August. </t>
  </si>
  <si>
    <t xml:space="preserve">Reclass actuals from 50505-000 to here
</t>
  </si>
  <si>
    <t>Unfavorable temp variance due to unbudgeted HVAC PM</t>
  </si>
  <si>
    <t>bp40558</t>
  </si>
  <si>
    <t>Water usage is less than budgeted.  Single tenant building must be using less water.</t>
  </si>
  <si>
    <t>br45351</t>
  </si>
  <si>
    <t xml:space="preserve">GL Code Mapping Issue. Preventative maintenance repairs ($5,731.43 RMI #277414) were budgeted to GL 50321-000 for CAM Roof Repairs however it was paid out of GL 11120-000 for CAP-CAM and posted to GL 50320-000 for CAM Roof Contract. </t>
  </si>
  <si>
    <t>bt45119</t>
  </si>
  <si>
    <t>Vacant space HVAC PM - budgeted to vacancy repairs/maint (58425-000)</t>
  </si>
  <si>
    <t>br45382</t>
  </si>
  <si>
    <t xml:space="preserve">Prior year accrual reversal. </t>
  </si>
  <si>
    <t>Vacant space inspections - should be reclassed to NB - 58425-000</t>
  </si>
  <si>
    <t>Reclass to DA-General Repair  52004-000.</t>
  </si>
  <si>
    <t>Vacant longer than anticipated</t>
  </si>
  <si>
    <t>Budgeted under Roof repairs</t>
  </si>
  <si>
    <t xml:space="preserve">Engineer Fees (50255-000) will be reclassed here. There will no longer be a negative variance. </t>
  </si>
  <si>
    <t>Timing Variance - Concrete repairs to be done Q3</t>
  </si>
  <si>
    <t xml:space="preserve">Expenses in 50830-000 will be reclassed here where it is budgeted. </t>
  </si>
  <si>
    <t>Lower usage than anticipated</t>
  </si>
  <si>
    <t>bt40603</t>
  </si>
  <si>
    <t xml:space="preserve">Unbudgeted - exterior light repairs </t>
  </si>
  <si>
    <t>br41414</t>
  </si>
  <si>
    <t>Variance was caused by the Utility Team setting up a budget at this property that doesn’t have a gas meter. This property is confusing due to multiple PIDs and structures they correspond with.</t>
  </si>
  <si>
    <t>Missing bills</t>
  </si>
  <si>
    <t>Miscoded to roof maintenance</t>
  </si>
  <si>
    <t>br47339</t>
  </si>
  <si>
    <t>2022 SMS Accrual for gate repair reversed in 2023.</t>
  </si>
  <si>
    <t xml:space="preserve">OVER-BUDGET: Unfavorable variance due no budget for CAM Electic expenses which service the common areas. </t>
  </si>
  <si>
    <t>Multiple exterior lighting repairs needed for security of the building and the customers.</t>
  </si>
  <si>
    <t xml:space="preserve">OVER-BUDGET: Unfavorable variance due to Water/Sewer utility needs were higher than budgeted. </t>
  </si>
  <si>
    <t xml:space="preserve">Reclass of PY 3rd party management fees propr to aquisition that were reclassed as part of the 2022 CAM recon. Adj. needed to avoid impact to 2023 CAM recons. </t>
  </si>
  <si>
    <t xml:space="preserve">Post Depreciation of vacancy repairs. </t>
  </si>
  <si>
    <t>Exterior lighting repairs.</t>
  </si>
  <si>
    <t>Fence repairs needed for secutity of the building and the customer.</t>
  </si>
  <si>
    <t>Landscaping work to be competed in Q3.</t>
  </si>
  <si>
    <t>Warehouse floor claning.</t>
  </si>
  <si>
    <t>Unfavorable variance due to unplanned hvac repair - tenant obligation</t>
  </si>
  <si>
    <t>bp47408</t>
  </si>
  <si>
    <t>This must be a mistake.  This building does not have an elevator.</t>
  </si>
  <si>
    <t>bp47406</t>
  </si>
  <si>
    <t>Emergency termite treatment</t>
  </si>
  <si>
    <t>There were 10 large leaks in warehouse for suite 120.</t>
  </si>
  <si>
    <t>br41156</t>
  </si>
  <si>
    <t>Prior year accrual was reversed out in 2023.</t>
  </si>
  <si>
    <t xml:space="preserve">Timing varaince - will even out by end of year. </t>
  </si>
  <si>
    <t>br40668</t>
  </si>
  <si>
    <t xml:space="preserve">UNDER-BUDGET: Favorable variance due to no CAM Gas utility needs at this location, CAM Gas was budgeted in error. </t>
  </si>
  <si>
    <t>Under budgeted</t>
  </si>
  <si>
    <t xml:space="preserve">OVER-BUDGET: Unfavorable variance due unbudgeted Direct Bill Gas utility needs, Point B Solutions has not transfered their gas service account. </t>
  </si>
  <si>
    <t xml:space="preserve">OVER-BUDGET: Unfavorable variance due unbudgeted Direct Bill Gas utility needs, King Solutions has not taken over their gas utility account. </t>
  </si>
  <si>
    <t>Plumbing repairs needed at Suite Q-R that is vacant.</t>
  </si>
  <si>
    <t>Repairs needed for plumbing with portable toilets required.</t>
  </si>
  <si>
    <t xml:space="preserve">contingency repair in the event a tenant we had a vacancy in Ste 8525, but property is 100% occupied. </t>
  </si>
  <si>
    <t>bt41066</t>
  </si>
  <si>
    <t>Should even out at Year end</t>
  </si>
  <si>
    <t>Concrete repairs to be done Q3</t>
  </si>
  <si>
    <t xml:space="preserve">Most landscape work completed... just waiting for invoices. </t>
  </si>
  <si>
    <t>Based on leasing assumptions; vacancy budget too low.</t>
  </si>
  <si>
    <t>br47156</t>
  </si>
  <si>
    <t>Funds budgetred not yet utilized.</t>
  </si>
  <si>
    <t xml:space="preserve">Reclass: Due to vacancy there was a reclass done in 5/2023. Issues with previosu TT leaving equipment and material did not allow PM to move the m out of the system. </t>
  </si>
  <si>
    <t>bt41064</t>
  </si>
  <si>
    <t xml:space="preserve">UNDER-BUDGET: Favorable variance due to there not being any need for CAM Gas at this property, but there is a large budget. This will be a permanent trend through Q4 of 2023.  </t>
  </si>
  <si>
    <t xml:space="preserve">Variance is due to TT moveout and damages they did not repair. </t>
  </si>
  <si>
    <t>Variance is due to TT moveout. They didn’t provide preventive maintenance reports or make repairs to the damaged equipment.</t>
  </si>
  <si>
    <t>Timing - Work to be completed Q3</t>
  </si>
  <si>
    <t>Waiting for Weathertrak controller invoice to post onto account.</t>
  </si>
  <si>
    <t>unfavorable variance due to colder winter temps and building being vacant, causing heaters to run more to warm space.</t>
  </si>
  <si>
    <t>These will all be reclassed to 55700000 - [DB] Electric</t>
  </si>
  <si>
    <t>bt40649</t>
  </si>
  <si>
    <t>coded to roof mantenance</t>
  </si>
  <si>
    <t>Unfavorable permanent variance due to cap/cam</t>
  </si>
  <si>
    <t xml:space="preserve">This property will not have an engineer. </t>
  </si>
  <si>
    <t>Less water usage than originally budgeted.</t>
  </si>
  <si>
    <t>Variance due to vendor not submitting quarterly invoices.</t>
  </si>
  <si>
    <t xml:space="preserve">The invoices for June &amp; July will be paid in July and the monthly landscaping is lower than origianlly budgeted. </t>
  </si>
  <si>
    <t>$2.3K lighting repair exceeded budget contingencies to date</t>
  </si>
  <si>
    <t>Charges should even out by YE.</t>
  </si>
  <si>
    <t>Timing Variance - painting of bollards was completed but invoice has not yet been paid.</t>
  </si>
  <si>
    <t>bt45122</t>
  </si>
  <si>
    <t xml:space="preserve">No repairs needed yet. </t>
  </si>
  <si>
    <t>br40991</t>
  </si>
  <si>
    <t>RECLASS to occur, chgs passed thru to exiting customer</t>
  </si>
  <si>
    <t xml:space="preserve">Timing Variance - Annual dues paid in Q2. </t>
  </si>
  <si>
    <t>Unfavorable permanent variance due to unplanned asphalt patching due to heavy winter snowfall removal.</t>
  </si>
  <si>
    <t xml:space="preserve">Fees have exceeded 2023 budget. </t>
  </si>
  <si>
    <t>bt42061</t>
  </si>
  <si>
    <t>bt42523</t>
  </si>
  <si>
    <t>bt42522</t>
  </si>
  <si>
    <t>br40986</t>
  </si>
  <si>
    <t>br40728</t>
  </si>
  <si>
    <t>Favorable permanent variance due to less than planned water usage</t>
  </si>
  <si>
    <t>bt42413</t>
  </si>
  <si>
    <t>New vendor to perform SOW Q3</t>
  </si>
  <si>
    <t xml:space="preserve">Variance due to [CAM] reclassed to [DB] and reversal of charges that were applied. I will follow up with Utilities Team to square this issue away for budget purposes. </t>
  </si>
  <si>
    <t>leaking copper pipe in breakroom ceiling</t>
  </si>
  <si>
    <t>br40727</t>
  </si>
  <si>
    <t>Timing - invoices still pending</t>
  </si>
  <si>
    <t xml:space="preserve">Favorable permanent variance due to less than planned water usage </t>
  </si>
  <si>
    <t>bt40959</t>
  </si>
  <si>
    <t>Favorable temporary variance due to timing - roof repairs still to be completed</t>
  </si>
  <si>
    <t xml:space="preserve">We did not anticipate that the tenant would remain on the buildings power once building was developed. </t>
  </si>
  <si>
    <t>br44153</t>
  </si>
  <si>
    <t>Postive Variance due to YTD Painting/Caulking repairs yet to be needed.</t>
  </si>
  <si>
    <t>variance due to annual tree trim being pushed back to q4.</t>
  </si>
  <si>
    <t>br41528</t>
  </si>
  <si>
    <t>TIMING - to occur Q3</t>
  </si>
  <si>
    <t>br45200</t>
  </si>
  <si>
    <t>reversal of large accrual amts</t>
  </si>
  <si>
    <t>bt45001</t>
  </si>
  <si>
    <t>to date Cobb Co water/sewer chgs have been less than budgeted</t>
  </si>
  <si>
    <t>Obtaining quotes, likely to become CAP given pricing</t>
  </si>
  <si>
    <t xml:space="preserve">No contingency for unexpected damages billed back to responsble customer. </t>
  </si>
  <si>
    <t>Permanent Variance due to YTD Landscpaing Reactive repairs being more than budgeted. YTD Accrued repairs yet to be comleted.</t>
  </si>
  <si>
    <t>$4,600 Post Depreciation, the rest of repairs were under budgeted.</t>
  </si>
  <si>
    <t>bt46766</t>
  </si>
  <si>
    <t>UNDER BUDGET: Due to an incorrect/inflated budget for 2023 water/sewer and PY accrual reversals that posted in January 2023. This GL is likely to remain under budget for the entire year as we have received a full six (6) months of water and sewer expenses for Q1 and Q2 2023.</t>
  </si>
  <si>
    <t xml:space="preserve">We should not have access to budget this, error?
</t>
  </si>
  <si>
    <t>bt41363</t>
  </si>
  <si>
    <t>br45191</t>
  </si>
  <si>
    <t>UNDER-BUDGET: PM scheduled budget for repairs needed</t>
  </si>
  <si>
    <t>POSITIVE VARIANCE: timing accrual for roofing repair</t>
  </si>
  <si>
    <t>OVER-BUDGET: due to additional security monitoring hours as a result of increased crime and theft in the area</t>
  </si>
  <si>
    <t>br47004</t>
  </si>
  <si>
    <t>OVER BUDGET: Variance due to good working order HVAC repair on move-in</t>
  </si>
  <si>
    <t>OVER BUDGET:  TT (State of Colorado Unts A &amp; B) Gross Leases, used more electricity due to extremely cold weather</t>
  </si>
  <si>
    <t>Trending under budget due to some repairs being re-classed to capital</t>
  </si>
  <si>
    <t>Rebid contract</t>
  </si>
  <si>
    <t>Landlord had construction going on in space while vacant</t>
  </si>
  <si>
    <t>Appears this was to be for gas expense.  psb budget</t>
  </si>
  <si>
    <t>psb budget.  Contract higher than budgeted.</t>
  </si>
  <si>
    <t>Scheduling work for Q3/Q4</t>
  </si>
  <si>
    <t>br44232</t>
  </si>
  <si>
    <t xml:space="preserve">Minimal expense due to no vacancies.  </t>
  </si>
  <si>
    <t>Work exceeded the scope and moved to a CapX job.</t>
  </si>
  <si>
    <t>Striping and curbs deferred until after capital work is completed.</t>
  </si>
  <si>
    <t>Had some hangover from 2022</t>
  </si>
  <si>
    <t>This GL was not budgeted by the field.</t>
  </si>
  <si>
    <t>Money budgeted in this GL, spent in NB GL.  Will offset each other.</t>
  </si>
  <si>
    <t>Electric audit revealed a meter previously thought to be a CAM charge should be a DB.</t>
  </si>
  <si>
    <t>Added security due to increased criminal activity.</t>
  </si>
  <si>
    <t>System was outdated and needed repairs to meet code.</t>
  </si>
  <si>
    <t>Accrual reversal from work done in 2022</t>
  </si>
  <si>
    <t>bt41296</t>
  </si>
  <si>
    <t>Roof work being scheduled.  Work will begin in August.</t>
  </si>
  <si>
    <t>$5541 post depreciation.</t>
  </si>
  <si>
    <t>Under Budget due to no additional security required.  Dish Network employee their own 24/7 gurard.</t>
  </si>
  <si>
    <t>Overbudget due to gas accruals carryover from last year not included in this years budget</t>
  </si>
  <si>
    <t>UNDER BUDGET: Variance due to vendor billing issues. Should be resolved in Q3</t>
  </si>
  <si>
    <t>$9800 post depr.</t>
  </si>
  <si>
    <t>Overbudget due to brining up to LINK VSP Standards through out park</t>
  </si>
  <si>
    <t>Underbudget due to not needing repairs at this time.</t>
  </si>
  <si>
    <t xml:space="preserve">underbudget need to reclass over 10 PIDs and should be 6 months of invoices </t>
  </si>
  <si>
    <t>Post depr $3611</t>
  </si>
  <si>
    <t>br46469</t>
  </si>
  <si>
    <t>Overbudget due to emergency repair to clean out mainline clog/roots</t>
  </si>
  <si>
    <t>Post Depr $4059</t>
  </si>
  <si>
    <t>br46556</t>
  </si>
  <si>
    <t>OVER-BUDGET: Nothing budgeted in '23.  Yardi currently shows $200 posted to this GL for SMS charges.  Does not meet threshold.</t>
  </si>
  <si>
    <t xml:space="preserve">Additional roof repairs required. Unbudgeted. </t>
  </si>
  <si>
    <t>Post depreciation.</t>
  </si>
  <si>
    <t>UNDER BUDGET: Budgeted vacancy security and vacancy repairs have not been needed.</t>
  </si>
  <si>
    <t xml:space="preserve">CAM Security was higher than budgeted primarily due to the unbudgeted costs for 24-hour security coverage as the building is vacant and requires fire watch since the fire alarm was removed during the demo project. The costs will be reclassed to a NB account. </t>
  </si>
  <si>
    <t xml:space="preserve">CAM Security was higher than budgeted primarily due to the unbudgeted costs for 24-hour security coverage as the building is vacant and requires fire watch since the fire alarm was removed during the demo project. </t>
  </si>
  <si>
    <t>br46742</t>
  </si>
  <si>
    <t xml:space="preserve">CAM Plumbing and Sewer higher than budgeted primarily due to increased costs for backflow testing and repairs. </t>
  </si>
  <si>
    <t>br45310</t>
  </si>
  <si>
    <t xml:space="preserve">Over Budget-Monthly $978 BREIT Fees.
</t>
  </si>
  <si>
    <t>br40307</t>
  </si>
  <si>
    <t xml:space="preserve">Corporate upload. 2023 Budget does not reflect 2023 actuals. </t>
  </si>
  <si>
    <t>bt45402</t>
  </si>
  <si>
    <t>Timing of deficiency repairs taking place as budgeted. Currently scheduled and will be completed in Q3.</t>
  </si>
  <si>
    <t>Unplanned TT damages/emergency repairs. FLS damages at Peco &amp; breaker repairs at AMICO.</t>
  </si>
  <si>
    <t>We discovered the bt45410 association invoice also covers the bt45411 site. Invoice will be shared going forward.</t>
  </si>
  <si>
    <t xml:space="preserve">CAM Plumbing and Sewer was less than budgeted primarily due to delays in completing the Quarterly mainline  maintenance —the maintenance will be completed in the 3rd quarter. </t>
  </si>
  <si>
    <t>br42097</t>
  </si>
  <si>
    <t xml:space="preserve">CAM Landscaping was less than budgeted primarily due to delays in completing the annual tree trimming ($6K), mulch ($1K), and biannual color change ($1K).  These maintenance items will be completed before yearend.  </t>
  </si>
  <si>
    <t xml:space="preserve">DB Electric was higher budgeted primarily due to the unbudgeted expense to directly bill our current customer for their utility usage rather than allocating the expense to CAM.   </t>
  </si>
  <si>
    <t xml:space="preserve">CAM Electric was less than budgeted primarily due to the current customer transferring services into their company name. </t>
  </si>
  <si>
    <t>br42093</t>
  </si>
  <si>
    <t>Self-performing tenant terminated 1/2023, and two sublease tenants signed new leases with LL. Common area water now in LL name.</t>
  </si>
  <si>
    <t>CAM Fire Life Safety was less than budgeted primarily due to lower than budgeted costs for the following quarterly and annual testing.</t>
  </si>
  <si>
    <t>br40431</t>
  </si>
  <si>
    <t>Rusted FDC replaced, sprinkler leak suite 104.</t>
  </si>
  <si>
    <t>Duct detector smoke and monitor module replacement; rusted FDC replaced; firewall damaged by previous tenant repaired.</t>
  </si>
  <si>
    <t xml:space="preserve">Security services moved to contract security GL. </t>
  </si>
  <si>
    <t>Unscheduled storm drain cleaning to provide better drainage around the parking lot; storm drain filled with leaves and potential asphalt debris from recent repaving.</t>
  </si>
  <si>
    <t>New president/bookkeeper for assocation has not provided revised budget/new bills for invoicing.</t>
  </si>
  <si>
    <t>Due to unexpected tenant damages to a neighboring tenants space. tc061064 responsible for wall repairs affecting tc059947.</t>
  </si>
  <si>
    <t>Under Budget- Water usage lower than anticipated.</t>
  </si>
  <si>
    <t>Fully occupied buildings, over budgeted expense, but may level out as an expanding tenant hires more employees.</t>
  </si>
  <si>
    <t xml:space="preserve">CAM General Building Maintenance was higher than budgeted primarily due to the unbudgeted interior water mitigation repairs during the recent rainstorms.     </t>
  </si>
  <si>
    <t xml:space="preserve">CAM Plumbing and Sewer was higher than budgeted primarily due to the unbudgeted repair costs related to the emergency backflow repairs.  </t>
  </si>
  <si>
    <t>Over accrual of June utilities to be reversed out next month. Actual usage in line with budget.</t>
  </si>
  <si>
    <t xml:space="preserve">CAM Water &amp; Sewer was higher budgeted primarily due to an increase in the utility usage. </t>
  </si>
  <si>
    <t xml:space="preserve">CAM General Maintenance was less than budgeted primarily due to the reversal of the fees for 2022 ID Plans.      </t>
  </si>
  <si>
    <t>CAM Landscaping was less than budgeted primarily due to the reversal of a 2022-year end accrual for tree trimming ($9K) that posted in January 2022 which created an account credit.</t>
  </si>
  <si>
    <t>Under budget. This is a corporate upload. The actuals are less than what was budgeted for Q2. We've received (7) bills for HSE and HSE A accounts.</t>
  </si>
  <si>
    <t xml:space="preserve">CAM Irrigation was higher than budgeted primarily due to the accruals for the anticipated repairs. </t>
  </si>
  <si>
    <t>Unexpected large irrigation leaks and replacing a broken backflow. Actuals exceed what was budgeted for 2023.</t>
  </si>
  <si>
    <t>POSITIVE VARIANCE: Due to addtional reversal of $2,511.38 for 2022 budgeted project.</t>
  </si>
  <si>
    <t>br46242</t>
  </si>
  <si>
    <t xml:space="preserve">NEGATIVE VARIANCE: ($5,956) from DFS Fire Systems, LLC (t0216734) move out and repairs needed for GWO. </t>
  </si>
  <si>
    <t xml:space="preserve">Budget for roof repairs should be listed in GL 50320000 </t>
  </si>
  <si>
    <t>UNDER-BUDGET: PM scheduled budget for roofing inspection</t>
  </si>
  <si>
    <t>UNDER-BUDGET: PM did not schedule budget line item</t>
  </si>
  <si>
    <t>UNDER-BUDGET: PM scheduled budget for more usage than actual</t>
  </si>
  <si>
    <t>UNDER-BUDGET: PM scheduled budget for more usage than actual; unusually cold weather caused less water needed for foliage</t>
  </si>
  <si>
    <t>OVER-BUDGET:  PM did not schedule any funds for this line item</t>
  </si>
  <si>
    <t>OVER BUDGET: Variance is due to TT (State of Colorado, Units A&amp;B) Gross Leases, weekly cleaning expense increase from vendor</t>
  </si>
  <si>
    <t>OVER BUDGET Variance due to increased gas usage by TT with gross leases (State of Colorado, Units A&amp;B)</t>
  </si>
  <si>
    <t>OVER BUDGET: Variance due to Recovery Adjustment Journal Entry</t>
  </si>
  <si>
    <t>OVER BUDGET:  Variance due to increased touch up painting/graffiti removal</t>
  </si>
  <si>
    <t>UNDER BUDGET: Variance due to contingency repairs not schedule during Q2</t>
  </si>
  <si>
    <t>bt45115</t>
  </si>
  <si>
    <t>Repairs identified during inspections.  Plus capitalized work.</t>
  </si>
  <si>
    <t>Emergency roof repairs and capitalized work identified during diligence and annual roof inspections</t>
  </si>
  <si>
    <t>capitalized HVAC repairs</t>
  </si>
  <si>
    <t>Capitalized roof repairs identified during diligence and annual inspections</t>
  </si>
  <si>
    <t>Landscaping work to occur in Q3</t>
  </si>
  <si>
    <t>Tree trimming and upgrades deferred to July after the fear of Oak Wilt.</t>
  </si>
  <si>
    <t>Reclass vacancy HVAC costs to Vacancy GL account and common area HVAC repair should be reclassed to NB HVAC</t>
  </si>
  <si>
    <t>CAM contract cleaning to be reclassed to this account.</t>
  </si>
  <si>
    <t>Higher water usage than budgeted. Two of the customers have higher water usage than other customers</t>
  </si>
  <si>
    <t>researching this GL</t>
  </si>
  <si>
    <t>costs were budgeted here but getting paid to 50810, these gl's will offset each other.</t>
  </si>
  <si>
    <t xml:space="preserve">Over estimated water usage for this property. </t>
  </si>
  <si>
    <t>Signed a flat rate contract rather than a per push which resuled in cost savings.</t>
  </si>
  <si>
    <t xml:space="preserve">Bills were paid here, but should be paid to 50810 contract cleaning. </t>
  </si>
  <si>
    <t>Due to colder winter, gas useage was up</t>
  </si>
  <si>
    <t>$3709 post depreciation.</t>
  </si>
  <si>
    <t>Bills current thru June, pllus 2 2022 hangovers. Also OG budget hit 50105, these will offset each other.</t>
  </si>
  <si>
    <t>Need to move to 57300-00</t>
  </si>
  <si>
    <t xml:space="preserve">Underbudgeted this account, more rain than anticipated </t>
  </si>
  <si>
    <t>UNDER BUDGET; Variance due to invoices from May and June not being processed.</t>
  </si>
  <si>
    <t>Underbudget due to changed service dates lower due to occupancy.</t>
  </si>
  <si>
    <t>Overbudget due to 2022 invoices paid in 2023 - new roof guidelines with LINK</t>
  </si>
  <si>
    <t>Underbudget due to repairs not completed in 2nd qtr.  Repairs scheduled for 8/1/23 $16500</t>
  </si>
  <si>
    <t>post depr $4038</t>
  </si>
  <si>
    <t xml:space="preserve">Underbudget due to less repairs than necessary </t>
  </si>
  <si>
    <t>Underbudget due to invoices being coded to GL 51210, need to research and reclass</t>
  </si>
  <si>
    <t xml:space="preserve">Underbudget due to trash services in another GL, need to reclass </t>
  </si>
  <si>
    <t>br46470</t>
  </si>
  <si>
    <t>Underbudget as invoices are not being charged properly need to be charged to all 10 PIDs</t>
  </si>
  <si>
    <t>Post depr $3308</t>
  </si>
  <si>
    <t>Post Depr $4948</t>
  </si>
  <si>
    <t>bs41514</t>
  </si>
  <si>
    <t>New business license needed as city requirement for neq ACQ property.</t>
  </si>
  <si>
    <t>OVER BUDGET: multiple lighting repairs needed, pushed through SMS.</t>
  </si>
  <si>
    <t>CAM Roof Repairs higher than anticipated due to unanticipated canopy roof repairs.</t>
  </si>
  <si>
    <t>Added expenses for ECAM surveys and environmental testing.</t>
  </si>
  <si>
    <t>br47177</t>
  </si>
  <si>
    <t xml:space="preserve">Fire watch completed when phone lines were not operable </t>
  </si>
  <si>
    <t>Electrical and lighting repairs higher due to more than anticipated repairs of failed bulbs and ballasts.</t>
  </si>
  <si>
    <t>br46251</t>
  </si>
  <si>
    <t>OVER-BUDGET: HVAC Repairs for $9,201.25 exceeded budget contingencies to date.</t>
  </si>
  <si>
    <t>Amount needs to be reclassed to CAM HVAC and Equipment Reactive</t>
  </si>
  <si>
    <t>Insurance claim was filed for the water intrusion and work related to damages. Claim is still open and repairs in progress.</t>
  </si>
  <si>
    <t xml:space="preserve">When roofs were asessed in May 2022 prior to acquiring PSB, the consultant rated all roofs in better condition than their true condition. Unprecented weather and countless storms caused roofs to suffer more damages than budgeted for. </t>
  </si>
  <si>
    <t>Passenger elevator repairs due to fire service device activation and door closer malfunction</t>
  </si>
  <si>
    <t>Passenger elevator troubleshoot repairs.</t>
  </si>
  <si>
    <t>OVER-BUDGET: ($4,950) Post Depreciation CAP Improvement work</t>
  </si>
  <si>
    <t xml:space="preserve">FLS Systems had deferred maintenance by prior owner. </t>
  </si>
  <si>
    <t>Unanticipated Irrigation Repairs</t>
  </si>
  <si>
    <t>SMS integration and monthly main being higher than expected.</t>
  </si>
  <si>
    <t>Customer Biagi Bros was projected to vacate 01/2023, however, is on holdover until YE so utilties have not been transferred yet.</t>
  </si>
  <si>
    <t>Customer Biagi Bros was projected to vacate 01/2023, however, is on holdover until YE so no vacancy repairs are needed at this time.</t>
  </si>
  <si>
    <t>br46379</t>
  </si>
  <si>
    <t>NB Fence &amp; Gate Repairs higher primarily due to fence installation which was promised to new customer as part of move-in conditions.</t>
  </si>
  <si>
    <t>bp40535</t>
  </si>
  <si>
    <t>ADditoinal of Mulch and irrigaion repairs.</t>
  </si>
  <si>
    <t xml:space="preserve">Repairs needed to resore power as a result of copper theft. </t>
  </si>
  <si>
    <t xml:space="preserve">Originally budgeted water/sewer as a DB and wanted to switch into the Customers name.  However, we changed course earlier this year after multiple discussions with this Focus Customer and agreed to keep it as part of CAM. </t>
  </si>
  <si>
    <t>br40078</t>
  </si>
  <si>
    <t>Addtional Reactive scope will be completed in the fall</t>
  </si>
  <si>
    <t>br44118</t>
  </si>
  <si>
    <t>No budget for water, water is paid and passed thru via CAM at this PID.</t>
  </si>
  <si>
    <t>SMS contract expired 04/2022. We have not received the invoices from the vendor awarded the contract. Reached out to vendor. Will recieve shortly.</t>
  </si>
  <si>
    <t>bt45390</t>
  </si>
  <si>
    <t>Tree trimming came in less than budgeted</t>
  </si>
  <si>
    <t>Due to the backflow needing replacement as well as defieiences found during the Q1 FLS inspections.</t>
  </si>
  <si>
    <t xml:space="preserve">Annual accrual for service paid quarterly </t>
  </si>
  <si>
    <t xml:space="preserve">Temporary onsite Security guard for both vacant units </t>
  </si>
  <si>
    <t xml:space="preserve">Scope changed due to dark building and agreemtn wiht TT, 2 mobile cameras to monitor through lease end. </t>
  </si>
  <si>
    <t>br40114</t>
  </si>
  <si>
    <t xml:space="preserve">FLS repairs required after annual testing </t>
  </si>
  <si>
    <t>Unforeseen fire sprinkler repairs and panel replacement.</t>
  </si>
  <si>
    <t>Landscaping repairs lower than expected</t>
  </si>
  <si>
    <t>due to former tenant being a self performer</t>
  </si>
  <si>
    <t xml:space="preserve">increased trash service  due to overfill dumpsters </t>
  </si>
  <si>
    <t xml:space="preserve">UNDERBUDGET: less snow than bugeted for in 23 </t>
  </si>
  <si>
    <t xml:space="preserve">OVERBUDGET: GSA requires LL to maintain system, cost is due to many repairs </t>
  </si>
  <si>
    <t>Reclass P-1334605 from Contract-Roof Maintenance to Roof Repairs. Once reclass is complete theat will offset this account.</t>
  </si>
  <si>
    <t xml:space="preserve">OVERBUDGET: GSA electrical panal repairs. LL responsible for GSA R&amp;M </t>
  </si>
  <si>
    <t xml:space="preserve">Monthly recalss done from CAM to DB and billbacks sent monthly to customers based on prorata share. </t>
  </si>
  <si>
    <t xml:space="preserve">Direct Bill Electric was less than budgeted.  Link elected to take over utilities mid year 2022, thus a 12 year rolling historical was not available for budgeting. </t>
  </si>
  <si>
    <t xml:space="preserve">NEGATIVE VARIANVE: past quarter inspection invoaice included in Q2 </t>
  </si>
  <si>
    <t>Security camera install delay, monitoring will begin in August.</t>
  </si>
  <si>
    <t>Major R&amp;M due to age; also, multiple fire watches needed while system down during repairs</t>
  </si>
  <si>
    <t xml:space="preserve">OVER BUDGET due to Post Depreciation, and budget did not include 2023 Roof PM and admin fee. </t>
  </si>
  <si>
    <t>Vacant suite HVAC inspections.  Troubleshoot power supply issue.</t>
  </si>
  <si>
    <t>br46113</t>
  </si>
  <si>
    <t>Association Dues based on prrior years.</t>
  </si>
  <si>
    <t xml:space="preserve">Cost lower than anticipated. </t>
  </si>
  <si>
    <t xml:space="preserve">Negative variance associated with snow removal on roof to avoid roof collapse. </t>
  </si>
  <si>
    <t>Samantha Shimak</t>
  </si>
  <si>
    <t>Replaced gas nipples on rooftop due to settlement of building.</t>
  </si>
  <si>
    <t>br46168</t>
  </si>
  <si>
    <t>Irrigation repairs lass than expected</t>
  </si>
  <si>
    <t xml:space="preserve">Several unanticipated roof leaks from a strong winter season. </t>
  </si>
  <si>
    <t>Under Budget- Water account not transferred to CASS, as requested in 1/2023 during vacany. Space is now occupied.</t>
  </si>
  <si>
    <t xml:space="preserve">Under Budget- Roof repair funds not utilized YTD. </t>
  </si>
  <si>
    <t>Determined that the monument sign isn't worth repairing.  Armstrong 1 &amp; 2 should be added in 2024 or 2025 for the signage initiative.</t>
  </si>
  <si>
    <t>br40885</t>
  </si>
  <si>
    <t>Repair costs SB reclassed to #50321-000</t>
  </si>
  <si>
    <t xml:space="preserve">Variance due to incorrect g/l account on accrual of $4,526.31 for curb stop repairs. Accrual corrected and reversed in July </t>
  </si>
  <si>
    <t xml:space="preserve">Negative variance of $2,655due Capital Improvement posted to GL.  </t>
  </si>
  <si>
    <t>This account should be mapped to 57700010 and 51210000</t>
  </si>
  <si>
    <t>Repaired break in plumbing line.</t>
  </si>
  <si>
    <t>Additional dock door repairs ahead of open house</t>
  </si>
  <si>
    <t>Century Cabinets, a customer located in 6025 Shiloh leased suite 105 for storage.  We direct billed gas.  They vacated 4/30.</t>
  </si>
  <si>
    <t>Contingecy repairs not needed in Q2</t>
  </si>
  <si>
    <t>No FLS repairs needed, contingency budget</t>
  </si>
  <si>
    <t>bt40402</t>
  </si>
  <si>
    <t>bt40400</t>
  </si>
  <si>
    <t>Variance will be saved as contingency.  Requirements from the City of Eagan are being planned which may change the need and/or scope for 2023.</t>
  </si>
  <si>
    <t>Pine straw should be installed in July.</t>
  </si>
  <si>
    <t>bt41224</t>
  </si>
  <si>
    <t>Addtional landscaping reapirs not needed in Q2</t>
  </si>
  <si>
    <t>Variance associated with a $4700 DB.</t>
  </si>
  <si>
    <t xml:space="preserve">Prospective customer did not sign lease. Utility costs were not budgeted. This is a single tenant facility. </t>
  </si>
  <si>
    <t>OVERBUDGET: exterior lights out</t>
  </si>
  <si>
    <t xml:space="preserve">UNDERBUDGET: less snow than budgted for </t>
  </si>
  <si>
    <t>Unbudgeted Site Technologies acquisition survey; DJ</t>
  </si>
  <si>
    <t xml:space="preserve">Overbudget due to possible incorrect coding. Working with utlity team and prior PM to see if tenant transferred over utilities in their name. </t>
  </si>
  <si>
    <t>br47345</t>
  </si>
  <si>
    <t xml:space="preserve"> Fire watch while awaiting fire pump replacement. These will get paid out under JC 47345008. </t>
  </si>
  <si>
    <t>br46126</t>
  </si>
  <si>
    <t>Remove leaning and fallen Cypress trees near the drive in ramp.</t>
  </si>
  <si>
    <t xml:space="preserve">OVER BUDGET: Underground leak investigation related to FLS system. </t>
  </si>
  <si>
    <t>Unknown, corporate upload.</t>
  </si>
  <si>
    <t>Unknown, corporate upload.  There isn't a seperate water &amp; sewer meter for the vacancy.</t>
  </si>
  <si>
    <t>Association bill not received yet</t>
  </si>
  <si>
    <t>Overbudget due to pothole repairs $2800, bollard repair $1300</t>
  </si>
  <si>
    <t>Overbudget due to $6,087 of parking lot pot hole repairs.</t>
  </si>
  <si>
    <t>OVER-BUDGET - more than anticipated sprinkler leak repairs</t>
  </si>
  <si>
    <t>br46855</t>
  </si>
  <si>
    <t>Unbudgeted plumbing repair to an irrigation line was done this reporting period.</t>
  </si>
  <si>
    <t>Budgeted roof repair funds not used to date, they may be needed by YE.</t>
  </si>
  <si>
    <t>Gas meter to be separated from DHL - will be in LL name until completed.</t>
  </si>
  <si>
    <t>Corporate upload miscalculated and excessive repairs needed</t>
  </si>
  <si>
    <t xml:space="preserve">$3750 PIV valve replacement and $1109 fire panel repair for ground fault trouble </t>
  </si>
  <si>
    <t>br47086</t>
  </si>
  <si>
    <t>5 year and 20 year FLS inspections</t>
  </si>
  <si>
    <t>br47084</t>
  </si>
  <si>
    <t>Invoice timing for pine straw application.</t>
  </si>
  <si>
    <t>Space vacant longer than anticipated</t>
  </si>
  <si>
    <t xml:space="preserve">I beleive this is being coded incorrectly, will need to investigate. </t>
  </si>
  <si>
    <t>Variance due to broken window from landscapers that will be reimbursed from their insurance company,</t>
  </si>
  <si>
    <t>bt42029</t>
  </si>
  <si>
    <t>Replace extrior lighting wiht LEDs over budget.</t>
  </si>
  <si>
    <t>No need for this expense code in 1st half of 2023.</t>
  </si>
  <si>
    <t xml:space="preserve">Vendor scope needs to be modified, new post orders required. </t>
  </si>
  <si>
    <t xml:space="preserve">$1778 post depreciation posted 5.31.2023, less than anticipated repairs required. </t>
  </si>
  <si>
    <t xml:space="preserve">OVEBUDGET: varies T&amp;M projects including lender manded repairs to exterior siding </t>
  </si>
  <si>
    <t>br47077</t>
  </si>
  <si>
    <t>Pine straw installation should occur in Jul;y.</t>
  </si>
  <si>
    <t>Variance is due to additional costs related to CHW pump repair and isolation spring replacement, Chiller controls repairs, Chiller 3 repairs (investigate refrigerant leak, install crank case heater, replace fan motor)</t>
  </si>
  <si>
    <t>bt41087</t>
  </si>
  <si>
    <t xml:space="preserve">Due to extreme weather and current scope not servicing the customers enough, increased scope to enhance safey in the lots.   </t>
  </si>
  <si>
    <t xml:space="preserve">OVERBUDGET: repairs needed to control board </t>
  </si>
  <si>
    <t xml:space="preserve">NO expenses should be charged to this GL code. All spaces occupied. </t>
  </si>
  <si>
    <t>POSITIVE VARIANVE:: reclass from 50305028</t>
  </si>
  <si>
    <t xml:space="preserve">POSITIVE VARIANCE: no DB to date </t>
  </si>
  <si>
    <t>Operationss Reclass - Incorrectly billed to Gas vacancy.  Reclassed to [CAM] Gas.</t>
  </si>
  <si>
    <t>bt41083</t>
  </si>
  <si>
    <t xml:space="preserve">POST DEPRECATION </t>
  </si>
  <si>
    <t>All tenants will be DB for their direct usage. Only common meter is for house lights and fire pump.</t>
  </si>
  <si>
    <t>POSITIVE VARIANCE: due to meter set up gas to be passed back though CAM, no DB</t>
  </si>
  <si>
    <t>less than anticipated landscaping repairs completed</t>
  </si>
  <si>
    <t>Window washing schedule is behind and will be scheduled for August. Also missing accrual for May.</t>
  </si>
  <si>
    <t xml:space="preserve">Variance due to sidewalk repairs required. </t>
  </si>
  <si>
    <t>variance due to timing; will balance out next month</t>
  </si>
  <si>
    <t>No sno events</t>
  </si>
  <si>
    <t>SOW reduced to 9 months</t>
  </si>
  <si>
    <t xml:space="preserve">Variance due to repairs YTD being less than anticipated budget. </t>
  </si>
  <si>
    <t xml:space="preserve">Variance due to landscaping contract costs bineg less than anticipated budget. </t>
  </si>
  <si>
    <t>Emergency Plumbing repairs</t>
  </si>
  <si>
    <t>bt47424</t>
  </si>
  <si>
    <t xml:space="preserve">Variance due to unexpected repairs required. </t>
  </si>
  <si>
    <t xml:space="preserve">Under budget due to less cost for tree pruning and fertilization.  </t>
  </si>
  <si>
    <t>br42238</t>
  </si>
  <si>
    <t xml:space="preserve">Overbudget due to Pilot Air Vacating the space adn their move-out repiars. </t>
  </si>
  <si>
    <t xml:space="preserve">Overbudget - parking lot was pressure washed due to debris needing to be removed. </t>
  </si>
  <si>
    <t>br45229</t>
  </si>
  <si>
    <t>OVERBUDGET - 2 Events this year 12/22-12/27 - Ice and extreme cold for $5,280 and 01/30-02/02 - Ice for $3,840, no expected winter events expected for the rest of the year.</t>
  </si>
  <si>
    <t>bt45018</t>
  </si>
  <si>
    <t>OVER BUDGET: Usage higehr than anticipated due to less vacancy.</t>
  </si>
  <si>
    <t>bt42622</t>
  </si>
  <si>
    <t>503200 will be reclassed to 50321</t>
  </si>
  <si>
    <t xml:space="preserve">Unbudgeted DB for MTM tenant.  </t>
  </si>
  <si>
    <t>There's no gas for common areas at this property. Nothing should have been budgeted.</t>
  </si>
  <si>
    <t>Unknown why $25 YTD was budgeted.  Exterior lighting for a property of this size would be more than that.</t>
  </si>
  <si>
    <t>br40886</t>
  </si>
  <si>
    <t xml:space="preserve">No Roof Repairs to date. </t>
  </si>
  <si>
    <t>br45052</t>
  </si>
  <si>
    <t xml:space="preserve">Variance due to this work originally be budgeted as CapEx.  After further review, no trees were being replaced and since it was only tree trimming and tree removal, decision was made to push the full cost through OpEx this year.  </t>
  </si>
  <si>
    <t xml:space="preserve">Pending invoices. </t>
  </si>
  <si>
    <t xml:space="preserve">Only Monument Sign was painted. </t>
  </si>
  <si>
    <t>br41336</t>
  </si>
  <si>
    <t>br40351</t>
  </si>
  <si>
    <t>Timing Variance - Budgeted Tree pruning that has not yet occurred.</t>
  </si>
  <si>
    <t>Annual backflow inspection for $2800</t>
  </si>
  <si>
    <t xml:space="preserve">Unfavorable Variance: Phase 3 tree trimming due to large tree branches falling. </t>
  </si>
  <si>
    <t>br45050</t>
  </si>
  <si>
    <t xml:space="preserve">Variance due to over accrual of mulch installation for this property.  Need sto be reversed off entirely and zeroed out.  </t>
  </si>
  <si>
    <t>Irrigation leak repair</t>
  </si>
  <si>
    <t>Security patrol was budgeted at Contract - Security but expenses is being coded to 50105-000</t>
  </si>
  <si>
    <t>G/L 51230000 - [CAM] GAS - Colder than normal winter weather increased anticipated cost.</t>
  </si>
  <si>
    <t xml:space="preserve">Unantipated need to rekey property and install a new lock box. </t>
  </si>
  <si>
    <t>No Painting or Caulking occured this qtr.</t>
  </si>
  <si>
    <t xml:space="preserve">Variance due to over accrual of pine needle expense, which should be reversed off.  Additionally, the tree trimming and irrigation allowances are now part of the monthly landscape contract. </t>
  </si>
  <si>
    <t xml:space="preserve">Unbudgetd wall repairs that were billed back to customer during move-out process. </t>
  </si>
  <si>
    <t xml:space="preserve">Unbudgeted/emergency sewer line repairs needed in March. </t>
  </si>
  <si>
    <t>br41157</t>
  </si>
  <si>
    <t xml:space="preserve">Variance due to unrealized allowance for tree trimming and irrigation startup, which are now part of the monthly landscape contract. </t>
  </si>
  <si>
    <t xml:space="preserve">Little to no snow in 2023. </t>
  </si>
  <si>
    <t>bp40582</t>
  </si>
  <si>
    <t>bp40587</t>
  </si>
  <si>
    <t xml:space="preserve">Budgeted amonts are much higher than actual water usage. </t>
  </si>
  <si>
    <t>bt41025</t>
  </si>
  <si>
    <t xml:space="preserve">Roof maintenance had previously been budgeted under GL Code 50321-00. Due to CAP improvements being moved to their appropriate gl. </t>
  </si>
  <si>
    <t>2 repairs- Waterflow system trip &amp; Pump power loss</t>
  </si>
  <si>
    <t>timing variance; roof leak repairs in progress</t>
  </si>
  <si>
    <t>No landscape repairs occured this qtr</t>
  </si>
  <si>
    <t>br46632</t>
  </si>
  <si>
    <t>br46643</t>
  </si>
  <si>
    <t>No Powerwashing occured this qtr</t>
  </si>
  <si>
    <t>No Landscape repairs occured this qtr</t>
  </si>
  <si>
    <t>br45046</t>
  </si>
  <si>
    <t xml:space="preserve">Variance due to over accrual of mulch installation expense, which should be reversed off.  Additionally, the tree trimming and irrigation allowances are now part of the monthly landscape contract. </t>
  </si>
  <si>
    <t>unbudgeted vacancy causing less usage</t>
  </si>
  <si>
    <t>bp40641</t>
  </si>
  <si>
    <t>br47316</t>
  </si>
  <si>
    <t xml:space="preserve">G/L code mapping issue. </t>
  </si>
  <si>
    <t>No roof repairs occured in this qtr</t>
  </si>
  <si>
    <t>DA electric accounts capture in CAM electric, submitted reclass</t>
  </si>
  <si>
    <t>br46843</t>
  </si>
  <si>
    <t>Budgeted repair funds not used YTD, but will most likely be needed as we progress through the year.</t>
  </si>
  <si>
    <t>Roof repair due to roof leak from heavy rains</t>
  </si>
  <si>
    <t>Unanticipated debris removal- Disposal small and 6 large Tires to tier 2</t>
  </si>
  <si>
    <t>bt42589</t>
  </si>
  <si>
    <t xml:space="preserve">Timing - Underbudget due to switching landscape companies. Money will still be used. </t>
  </si>
  <si>
    <t xml:space="preserve">Reclass P-1240941 to hit the correct acct, 11120-070, Irrigation - Reactive. </t>
  </si>
  <si>
    <t>Variance due to ceiling tile replacement due to roof and hvac leaks.</t>
  </si>
  <si>
    <t>HIgher than expected HVAC R&amp;M</t>
  </si>
  <si>
    <t>bt41140</t>
  </si>
  <si>
    <t>Original Invoices were coded to wrong property and showing in accruals</t>
  </si>
  <si>
    <t>Additional pressure cleaning SOW on four buildings, will be over budget EOY.</t>
  </si>
  <si>
    <t>June unforseen irrigation and landscaping repairs to remove dead foliage $3,900</t>
  </si>
  <si>
    <t>Timing - Mulch invoice still has not hit. Tree trimming scheduled for 7/23.</t>
  </si>
  <si>
    <t xml:space="preserve">4Q 2022 W&amp;S bills paid in 2023. Usage spike in January 2023 steams from fire pump valve break which caused water to run in excess untill fixed. </t>
  </si>
  <si>
    <t xml:space="preserve">The overspending is a result of no electricity being budgeted for the 2023 year. PM will investigate situation to determine who is responsible for Electricity. </t>
  </si>
  <si>
    <t xml:space="preserve">Unbudgeted repairs needed for water intrusion due to irrigation. Over budget. </t>
  </si>
  <si>
    <t>Over budget: Delayed Depreciation of 2023 PM Roof Maintenance.</t>
  </si>
  <si>
    <t xml:space="preserve">Unanticipated fire system repairs in the last quarter. </t>
  </si>
  <si>
    <t>bt45017</t>
  </si>
  <si>
    <t>br46856</t>
  </si>
  <si>
    <t>Unbudgeted $1500 tree trim charge to aid with the re-roofing project in 1st Qtr. We budgeted $750 to trim the palms but this year we included hardwood trimmiing that cost us $4500, throwing this account over budget, but the property looks very nicely trimmed.  Hardwoods are a periodic trim.</t>
  </si>
  <si>
    <t>Painting all buildings at MICC for 2023, to be paid through capital jobs.  We will be under budget on this category  EOY.</t>
  </si>
  <si>
    <t>One time expense for removal of old conduits on roof, will be over budget.</t>
  </si>
  <si>
    <t>bt40921</t>
  </si>
  <si>
    <t>bt40912</t>
  </si>
  <si>
    <t>br44245</t>
  </si>
  <si>
    <t xml:space="preserve">Budget didn't account for actual needs at property. </t>
  </si>
  <si>
    <t xml:space="preserve">Underbudget FLS repairs </t>
  </si>
  <si>
    <t xml:space="preserve">Less water use than budgeted. </t>
  </si>
  <si>
    <t>Less electric usage than budgeted due to budget based on incorrect number</t>
  </si>
  <si>
    <t xml:space="preserve">Reclass of NB to DB </t>
  </si>
  <si>
    <t>LL responsible gross lease repairs</t>
  </si>
  <si>
    <t>expected invoices to be post mid Q3</t>
  </si>
  <si>
    <t xml:space="preserve">Negative variance due to unbudgeted 5-year fire inspection needed for compliance </t>
  </si>
  <si>
    <t>$3K will be reclassed to TT</t>
  </si>
  <si>
    <t>May invoice was not pro-rated between two properties- $268.60 needs to be reclassed to BR46466</t>
  </si>
  <si>
    <t>br46600</t>
  </si>
  <si>
    <t>br41304</t>
  </si>
  <si>
    <t xml:space="preserve">Main Entry Signage Repairs. </t>
  </si>
  <si>
    <t>New Landscaper.</t>
  </si>
  <si>
    <t>PM repairs were budgeted in Roof Repairs but were classed to CAP CAM and depreciated through Contract - Roof Maintenance.</t>
  </si>
  <si>
    <t>Suite B remains vacant which was not anticipated. Expense is over budget to-date.</t>
  </si>
  <si>
    <t>Association Fees billed quarterly.</t>
  </si>
  <si>
    <t>budgeted for bi-annual exterior window cleaning, expected expense in Q3</t>
  </si>
  <si>
    <t>Contingency amount for potential repairs.</t>
  </si>
  <si>
    <t xml:space="preserve">No Roof Repairs Reported. </t>
  </si>
  <si>
    <t>New Landscaper</t>
  </si>
  <si>
    <t xml:space="preserve">Electric budget was based off of previous years budget with customer's meter being accounted for but now is in their name. </t>
  </si>
  <si>
    <t>br41301</t>
  </si>
  <si>
    <t>Contingency - major irrigation repairs completed in December 2022 and April 2023.</t>
  </si>
  <si>
    <t>Unforseen electrical repairs more than expected</t>
  </si>
  <si>
    <t>Reclassing $4050.00 from G/L acct 50320000 for roof maintenance per 2022 roof inspections.</t>
  </si>
  <si>
    <t>May: $2,700 post depreciation recovery adjustment</t>
  </si>
  <si>
    <t>emergency rpr caused by landscaper</t>
  </si>
  <si>
    <t>Post Depreciation: $4.9K Fire Alarm Repairs exceeded budget contingencies</t>
  </si>
  <si>
    <t xml:space="preserve">NB Electricity Vacancy was higher than budgeted primarily due to higher usage by the GC onsite </t>
  </si>
  <si>
    <t>bp42323</t>
  </si>
  <si>
    <t>bp42331</t>
  </si>
  <si>
    <t xml:space="preserve">Legal fees due to eviction. Fees are billed against TT account </t>
  </si>
  <si>
    <t xml:space="preserve">The actuals for electricity are coming in over budget; however the accrual amounts are also creating an artificial overage which is being reveresed monthly. Account to remain over budget for the remainder of the year however the overage amount will lessen throughout the year. </t>
  </si>
  <si>
    <t>This data is pulled from GL 57300-010 for NB Tenant Move-Out Damage Reparis and is for Berlin Packaging (n000181) move-out dock door damages</t>
  </si>
  <si>
    <t>Remove homelessness debris that were left on the roof top’s attic at building 13.</t>
  </si>
  <si>
    <t>One time cleanup of old HVAC equipment and electrical on roofs.  Will be over budget.</t>
  </si>
  <si>
    <t xml:space="preserve">The water/sewer for PIDs br41389 and br41390 is shared and this adjustment was made to correct 2022 and 2023 expenses and this GL will likely end the year under budget. </t>
  </si>
  <si>
    <t>bt40406</t>
  </si>
  <si>
    <t>bt45215</t>
  </si>
  <si>
    <t>NB security exp higher than budgeted</t>
  </si>
  <si>
    <t xml:space="preserve">Positive credit due to vacancy of unit. </t>
  </si>
  <si>
    <t>Positive variance associated with an unplanned occupancy.</t>
  </si>
  <si>
    <t>Negative cariance due to accruals for AT&amp;T telephone/internet</t>
  </si>
  <si>
    <t>bt40425</t>
  </si>
  <si>
    <t>sweeping svc added in 2023</t>
  </si>
  <si>
    <t xml:space="preserve">actual bill lower than anticipated in budget. </t>
  </si>
  <si>
    <t xml:space="preserve">UNDER-BUDGET: have not scheduled for powerwashing YTD. </t>
  </si>
  <si>
    <t>Reclass of budgeted Drain Cleaning of $6,094 to this account where it was budgeted.  Pricing is 18% higher with SMS add on.</t>
  </si>
  <si>
    <t xml:space="preserve">Underbudget- except for April we had more trash than usual. </t>
  </si>
  <si>
    <t>Due to unbudgeted striping needed at tt t0045603 to assist with trailers being hit. Repeat incidents require new lines for safety purposes.</t>
  </si>
  <si>
    <t>New roof replacement completed as of 3/2023. Repairs not needed with new condition.</t>
  </si>
  <si>
    <t>Irrigation repairs</t>
  </si>
  <si>
    <t>Lanscape repairs of parking lot islands, flag pole bedding work, seeding, etc.</t>
  </si>
  <si>
    <t>Due to excessive liter issues at the property, PM instituted recurring weekly liter patrol services effective November 2022 which was after the cutoff for operating budgets input.</t>
  </si>
  <si>
    <t xml:space="preserve">Water was previously all paid for under neighboring building, so no budgeted amount was entered for 2023.  </t>
  </si>
  <si>
    <t>Unknown recovery adjustment that was not found in the GL.</t>
  </si>
  <si>
    <t>5 Year FLS Inspection budgeted ($4K) scheduled for Q3. Expense straight-lined; will be in line with budget at year end</t>
  </si>
  <si>
    <t>We do not budget any funds for VSP repairs, which were costly this reporting period since suite 1D was leased after many years of being vacant.</t>
  </si>
  <si>
    <t>5 Year FLS Inspection budgeted ($4K) scheduled for Q3. Expense straight-lined; will be in line with budget at year end.</t>
  </si>
  <si>
    <t>Water Sewer charges less than anticpated.</t>
  </si>
  <si>
    <t>bt42076</t>
  </si>
  <si>
    <t>Suite 00500 took occupancy 12/22. Suite is separately metered and TT paid DB until taking over the account 2/1/23</t>
  </si>
  <si>
    <t>Pressure washing amortization - should be reclassed from 50305028 to GL 50812000</t>
  </si>
  <si>
    <t>Post depreciation causing varience.</t>
  </si>
  <si>
    <t>Vacancy HVAC inspection unbudgeted.</t>
  </si>
  <si>
    <t>bt45280</t>
  </si>
  <si>
    <t>Over Budget- Mulch Installation $3320, tree trimming $4700.</t>
  </si>
  <si>
    <t>Roof leaks more than anticipated.</t>
  </si>
  <si>
    <t>Unexpected fire pump repairs and repacking.</t>
  </si>
  <si>
    <t>Additional lighting installed due to crime in area</t>
  </si>
  <si>
    <t>bt41115</t>
  </si>
  <si>
    <t>bt41027</t>
  </si>
  <si>
    <t>bt45291</t>
  </si>
  <si>
    <t>HVAC warranty for DRS-unbudgeted.</t>
  </si>
  <si>
    <t>br47290</t>
  </si>
  <si>
    <t>Roof leaks less than expected.</t>
  </si>
  <si>
    <t>Unfavorable variance due to reverse valve replacement at 7300 Bolsa ($3.5K)</t>
  </si>
  <si>
    <t>All fees in this account have been reclassed to the GL accounts for which they were budgeted.</t>
  </si>
  <si>
    <t>bt42490</t>
  </si>
  <si>
    <t>This is a part of an insurance claim. Active Roofing will pay us and then the credit of their payment will zero out this cost.</t>
  </si>
  <si>
    <t>Surplus to be moved to reactive GL, budget made without diferentiating reactive/recurring, reclass money for treetrimming</t>
  </si>
  <si>
    <t>Actual is higher than Budget because PM roof repairs were accrued to the worng account.</t>
  </si>
  <si>
    <t>OVER-BUDGET: Utilities are DB'd to each tenant via pro-rata share.</t>
  </si>
  <si>
    <t>Variance due to pothole repairs,</t>
  </si>
  <si>
    <t>bp40539</t>
  </si>
  <si>
    <t>Variance is due to TT pay trash directly.  Expenses include dump pickups or contingency ($462/mo)</t>
  </si>
  <si>
    <t>HIgher than expected monthly association dues,</t>
  </si>
  <si>
    <t>br42196</t>
  </si>
  <si>
    <t>There were GWO move in repairs to door and HVAC units needed in Suites B and F that were not anticpated causing a negative variance.</t>
  </si>
  <si>
    <t>less than expected water usage.</t>
  </si>
  <si>
    <t>Changed security companies but reduced patrol time in order to reduce expenses. Reclass of $3k will post to this GL as well.</t>
  </si>
  <si>
    <t>br46828</t>
  </si>
  <si>
    <t>Duplicate payment, PMA will reach out for credit memo</t>
  </si>
  <si>
    <t>bs41375</t>
  </si>
  <si>
    <t>Building is fully occupied and no R&amp;M is needed.</t>
  </si>
  <si>
    <t>bs41376</t>
  </si>
  <si>
    <t>Varawince due to Site Technologies expense,</t>
  </si>
  <si>
    <t>br47223</t>
  </si>
  <si>
    <t>Accrual removal for December 2022 FLS inspection</t>
  </si>
  <si>
    <t>bt42617</t>
  </si>
  <si>
    <t>Annual tree trimming not performed under new landscaper yet.</t>
  </si>
  <si>
    <t>Budgeted reactive landscaping is scheuled for later due to a change in landscapers.</t>
  </si>
  <si>
    <t>br40101</t>
  </si>
  <si>
    <t>All surplus funds to be moved to vacany repairs and maint at EOY</t>
  </si>
  <si>
    <t xml:space="preserve">No bills have been paid yet. Reached olut to association manager to confirm. </t>
  </si>
  <si>
    <t>br46825</t>
  </si>
  <si>
    <t>So far this year, roof repairs are lower than anticipated.</t>
  </si>
  <si>
    <t>br46823</t>
  </si>
  <si>
    <t>Had to powerwash dock door areas instead of entire truck court. Need to reclasds to contract cleaning.</t>
  </si>
  <si>
    <t>less than expected roof repairs.</t>
  </si>
  <si>
    <t>br45262</t>
  </si>
  <si>
    <t>Post Depreciation journal entry (Roof Maintenance) $3.7K</t>
  </si>
  <si>
    <t>Need to reclass dock door gutter cleaning to this gl code.</t>
  </si>
  <si>
    <t>Tree trimming and mulch not done yet.</t>
  </si>
  <si>
    <t>PM Roof Repairs NTE $3.8k were approved under CAM Roof Repairs GL (50321-000) and were completed 6/28/2023 which is likely to post to the CAP-CAM GL code (11020-070) based on amount and this account has been impacting the CAM Contract Roof GL (50320-000).</t>
  </si>
  <si>
    <t>No non-bill r/m scheduled</t>
  </si>
  <si>
    <t>Over budget. This is a corporate upload. The actuals are more than what was budgeted for Q2. We've received (7) bills for HSE 1 account and HSE 2 account.</t>
  </si>
  <si>
    <t>br44256</t>
  </si>
  <si>
    <t>Tree trimming deferred to July after fear of Oak Wilt passes</t>
  </si>
  <si>
    <t>4th qtr sprinkler inspection billed in 2023 ($900). 2nd qtr fire alarm and sprinkler inspection to be scheduled.</t>
  </si>
  <si>
    <t>Sweeping scheduled but not yet completed.</t>
  </si>
  <si>
    <t>Investigating why there is no water meter for this building.</t>
  </si>
  <si>
    <t>less than anticipated general building maintenance repairs</t>
  </si>
  <si>
    <t>mulch install deferred due to timing</t>
  </si>
  <si>
    <t>Variance related to budgeting Datawatch Monitoring in Security.  All Monitoring is being coded to Fire Life Safety.</t>
  </si>
  <si>
    <t>repair moved to Cap Cam after it had been accrued for</t>
  </si>
  <si>
    <t>br46741</t>
  </si>
  <si>
    <t>Old owner budgeted contract landscaping. We switched to SMS, and the actuals exceed what was budgeted from the prior owner.</t>
  </si>
  <si>
    <t>Window washing was budgeted Q2 which was completed but not yet billed. Expense will hit Q3.</t>
  </si>
  <si>
    <t xml:space="preserve">Credit memo for write off TT MO repairs. </t>
  </si>
  <si>
    <t>Dollar amount reclassed from GL to NB Dock Door Reoair GL due to CM/write off</t>
  </si>
  <si>
    <t>Reactive HVAC would be billed back to tenants and not part of CAM.  No money should have been budgeted for this line item and the $5450 isn't pulling from the budget.</t>
  </si>
  <si>
    <t>less than anticiapted asphlat/concrete repairs</t>
  </si>
  <si>
    <t xml:space="preserve">Electric usage in the vacant suite is less than anticipated to-date. </t>
  </si>
  <si>
    <t>Variance related to post depriciation and accural entries.</t>
  </si>
  <si>
    <t>'23 Association Bill to post shortly.</t>
  </si>
  <si>
    <t>Reactive repairs required - reclassed from CAP CAM GL to CAM Plumbing GL</t>
  </si>
  <si>
    <t>OVER-BUDGET: Ground rent expenses higher than anticipated.</t>
  </si>
  <si>
    <t>Elevator budget at this building by mistake. there is no elevator here</t>
  </si>
  <si>
    <t>OVER-BUDGET: New landscape contracter in '23.  Expenses higher than anticipated.</t>
  </si>
  <si>
    <t>Variance related to Customer letting the building go dark until their lease expiration of 12/31/2023.  Day Porter only onsite once a week.</t>
  </si>
  <si>
    <t>Building is vacant as of 7/1/23. We will incur expenses as of that date for water/sewer.</t>
  </si>
  <si>
    <t>Gas use for tenant is lower than budgeted</t>
  </si>
  <si>
    <t>Variance related to accural reversal and no payment posted.</t>
  </si>
  <si>
    <t>Overbudget due to preventative maintenance for RMI #277380. This large $3.8K amount was coded to the cap-cam account of $3.8K (11120-070).</t>
  </si>
  <si>
    <t>br45147</t>
  </si>
  <si>
    <t xml:space="preserve"> With SMS Landscape contract Q1 had no spend </t>
  </si>
  <si>
    <t>Unbudgeted Fire sprinkler repairs of $4705</t>
  </si>
  <si>
    <t>bt42021</t>
  </si>
  <si>
    <t>Replaced LED Wall Packs/Photo Cells around building during lighting audit.</t>
  </si>
  <si>
    <t>Roof repairs were warranted more than budgeted (by others).</t>
  </si>
  <si>
    <t>unbudgeted VSP R&amp;M for suites 3 &amp; 4 &amp; $1300 in post depreciation</t>
  </si>
  <si>
    <t>Roof repairs were higher than budgeted.</t>
  </si>
  <si>
    <t xml:space="preserve">Unbudgeted HVAC repairs </t>
  </si>
  <si>
    <t>$3.5K in curb painting exceeds budget contingencies to date</t>
  </si>
  <si>
    <t>bp40561</t>
  </si>
  <si>
    <t>GL mapping issue- annual tree trimming budgeted in 50905-000 Landscape-Recurring</t>
  </si>
  <si>
    <t>less than anticipated landscaping repairs needed</t>
  </si>
  <si>
    <t>$3672 was wrongly reclassed to 50812-000, reclass entry to return to Contract Cleaning is entered. Facade cleaning was budgeted for June but is not needed, that balance will maintain a variance</t>
  </si>
  <si>
    <t xml:space="preserve">OVERBUDGET: More fire life safety repairs than expected. </t>
  </si>
  <si>
    <t>Roof PM repairs corporate upload. Roof repairs performed in 2023 total $2094 coded to CAP CAM 11120-070.</t>
  </si>
  <si>
    <t>Roof maintenance 2023 total is $352.  Roof repairs performed in 2023 total $6990 coded to CAP CAM 11120-070. Will be coded to Roof Repairs per 23 budget.</t>
  </si>
  <si>
    <t>br46689</t>
  </si>
  <si>
    <t>Reactive landscaping has not met budget contingencies to date</t>
  </si>
  <si>
    <t>Gas spill cleanup at the property</t>
  </si>
  <si>
    <t>br42120</t>
  </si>
  <si>
    <t>Average Based on 2022 Actuals</t>
  </si>
  <si>
    <t>Per the original lease, we were responsible for HVAC repairs for Nippon. With the new Amendment, Nippon is now responsible as of 6/1/23.</t>
  </si>
  <si>
    <t xml:space="preserve">Cancelled McNelly lighting contract and SMS is now overseeing. Due to this, we no longer catch outages on a qrtly baisis and have to replace lights all at once which is not budgeted for. </t>
  </si>
  <si>
    <t xml:space="preserve">No 2023 vacancy to date. </t>
  </si>
  <si>
    <t>$9K drywell cleaning exceeded budget contingencies to date</t>
  </si>
  <si>
    <t xml:space="preserve"> SMS was removed from this property last year but expected to take over in January. Budget numbers were based on SMS numbers, but we are no longer using SMS. Legacy vendor is continuing to perform maintenance.</t>
  </si>
  <si>
    <t>OVER-BUDGET: Completing utility trace to determine correct meter and account numbers for each tenant.</t>
  </si>
  <si>
    <t xml:space="preserve">Emergency repairs to two exterior failing drains input through SMS for liability purposes. </t>
  </si>
  <si>
    <t>No billing for Jan-March, should balance out as year continues</t>
  </si>
  <si>
    <t xml:space="preserve">2022 Association Fees billed in February 2023. </t>
  </si>
  <si>
    <t>Mulch was not yet done YTD</t>
  </si>
  <si>
    <t>br40358</t>
  </si>
  <si>
    <t xml:space="preserve">Less snow than anticipated resulting in favorable fariance. </t>
  </si>
  <si>
    <t xml:space="preserve">Timing - accruals are hitting before </t>
  </si>
  <si>
    <t>reclass part of general building maint budget here for day porter</t>
  </si>
  <si>
    <t>Emergency exterior light replacements</t>
  </si>
  <si>
    <t>multiple underground leaks repaired, backflow theft repair</t>
  </si>
  <si>
    <t xml:space="preserve">OVER-BUDGET: Vacancy gas more than budgeted. Corporate upload. </t>
  </si>
  <si>
    <t>bt42046</t>
  </si>
  <si>
    <t xml:space="preserve">Variance due to roof repairs being contracted by National Ops although not budgeted for. </t>
  </si>
  <si>
    <t>br46256</t>
  </si>
  <si>
    <t>OVERBUDGET: Electric usage more than expected.</t>
  </si>
  <si>
    <t>Halfway through year, vendor change with lower cost</t>
  </si>
  <si>
    <t>unforseen light repairs, overbudget for entire year</t>
  </si>
  <si>
    <t>building now fully occupied</t>
  </si>
  <si>
    <t>bt40414</t>
  </si>
  <si>
    <t xml:space="preserve">UNDER-BUDGET: Repairs not yet completed. </t>
  </si>
  <si>
    <t>bt41175</t>
  </si>
  <si>
    <t xml:space="preserve">Variance due to repairs not needed at this time. </t>
  </si>
  <si>
    <t>br46496</t>
  </si>
  <si>
    <t>OVER-BUDGET: Reoccurring services needed additional billing for remaining weeks not being services through SMS. Plus July. 22 &amp; Dec 22 was billed late.</t>
  </si>
  <si>
    <t xml:space="preserve">actual epxnese to date is $2200 for Q1 &amp; Q2 alarm monitoring and inspections. WIll be in line with budget at year end. </t>
  </si>
  <si>
    <t xml:space="preserve"> Miscellaneous repairs for make ready.</t>
  </si>
  <si>
    <t>$5514 not pulling from budget.</t>
  </si>
  <si>
    <t>Paint fire hydrants, railings, curbing, and bollards for Q3</t>
  </si>
  <si>
    <t>Landscape -reactive is been budget on Contract landscaping</t>
  </si>
  <si>
    <t>Add'l services less than expected</t>
  </si>
  <si>
    <t xml:space="preserve">Reclass from 50320-000 to 50321-000 ([CAM] Roof Repairs). Corporate upload. Approx. $5K for repairs based on 2022 annual inspection.  </t>
  </si>
  <si>
    <t>Approx. $1K in roof leak repairs. Addl. repairs totaling approx. $5K to be reclassed from 50320-000 ([CAM] Contract - Roof Maintenance) to 50321-000.</t>
  </si>
  <si>
    <t>annual FLS inspection no tyet performed; straightlined per 23 budget guidelines</t>
  </si>
  <si>
    <t>Should be coded to Corp Acct for office expense.  This is our mgmt office phone/internet service</t>
  </si>
  <si>
    <t>bt42614</t>
  </si>
  <si>
    <t>Landscape cleanup needed due to change in landscaping company</t>
  </si>
  <si>
    <t xml:space="preserve">Unanticipated chain link fence repair. </t>
  </si>
  <si>
    <t xml:space="preserve">Due to SMS integration and monthly maintenance costs being higher than anticpated. </t>
  </si>
  <si>
    <t xml:space="preserve">2022 budget for tree trimming hit the 2023 actuals. </t>
  </si>
  <si>
    <t>bt41062</t>
  </si>
  <si>
    <t>Roof repairs have accrued, awaiting invoice.</t>
  </si>
  <si>
    <t>variance due to $4140 roof r&amp;m being budgeted to 50320000</t>
  </si>
  <si>
    <t xml:space="preserve">Unanticipated eviction move out damages from Kolossal Beverage. </t>
  </si>
  <si>
    <t>Cancelled old securty service in Q1.  New service starts in Q3</t>
  </si>
  <si>
    <t>After completing utilities audit, we found gas account in LL name in CAM, that was reclassed to DB for Guilford County Schools TT as this account is suite specific; payment is expected</t>
  </si>
  <si>
    <t>Due to tree trimming budgeted in 2022, but hitting the 2023 actuals</t>
  </si>
  <si>
    <t>2 month gap in service for Q2 due to change in landscaper.</t>
  </si>
  <si>
    <t>variance due to $5310 and $4247 repair exp</t>
  </si>
  <si>
    <t xml:space="preserve">variance due to $4590 roof r&amp;m expense being budgeted to cam roof repairs 50321000.  </t>
  </si>
  <si>
    <t>variance due to $3356 repair exp</t>
  </si>
  <si>
    <t>Replaced bottom seal on door.</t>
  </si>
  <si>
    <t>OVER-BUDGET: Mandatory Weed Abatement higer cost. Tree trimming and irrigation repairs.</t>
  </si>
  <si>
    <t>UNDER-BUDGET: Water usage under budget</t>
  </si>
  <si>
    <t>PSB budget did not have gas.  Also need to evaluate if this should be a DB to a TT</t>
  </si>
  <si>
    <t>Emergency tree removals and trimming required. Originally budged in 50905-000</t>
  </si>
  <si>
    <t>Suite A has remained vacant longer than expected therefore over budget; lease out for review with potential prospect as of 7/13/23</t>
  </si>
  <si>
    <t xml:space="preserve">Increased roof leak calls at beginning of the year due to rainstorms. </t>
  </si>
  <si>
    <t xml:space="preserve">Unanticipating delayed billing with irrigation repairs.  </t>
  </si>
  <si>
    <t>Favorable balance due to less than planned asphalt work.</t>
  </si>
  <si>
    <t xml:space="preserve">Over budgeted but will balance out inthe Summer.
</t>
  </si>
  <si>
    <t xml:space="preserve">Budget for curb and pot hole repairs that haven't been completed yet.  </t>
  </si>
  <si>
    <t>Unbudgeted 5-year inspection required in April-23 for compliance; 5-year was $5k</t>
  </si>
  <si>
    <t xml:space="preserve">Budget numbers assigned to building one for all annual inspections - distributed between 5 buildings at 4040 Forest </t>
  </si>
  <si>
    <t xml:space="preserve">unbudgeted irrigation repairs needed after vendor change </t>
  </si>
  <si>
    <t xml:space="preserve">unbudgeted entry gate repairs needed </t>
  </si>
  <si>
    <t>bt41073</t>
  </si>
  <si>
    <t>Variance due to recovery adjustment for 4/2023.</t>
  </si>
  <si>
    <t xml:space="preserve">Variance due to landscape repairs not yet being completed for 2023. Scheduled for August. </t>
  </si>
  <si>
    <t>timing variance - haven't received OA invoice yet.</t>
  </si>
  <si>
    <t xml:space="preserve">Lower usuage than anticipated, corporate budget upload </t>
  </si>
  <si>
    <t>bt42495</t>
  </si>
  <si>
    <t xml:space="preserve">Variance due to exterior lighting repairs needed and not anticipated. </t>
  </si>
  <si>
    <t>Higher usuage than anticipated, corporate budget upload</t>
  </si>
  <si>
    <t xml:space="preserve">timiming variance </t>
  </si>
  <si>
    <t>vendor change</t>
  </si>
  <si>
    <t>Due to higher than anticipated roof repairs.</t>
  </si>
  <si>
    <t>bt45277</t>
  </si>
  <si>
    <t>about $500 spent in this category, it shows on GL but not pulling in BI-- majority of reactive landscape repairs have been capital so they aren't pulling under this GL</t>
  </si>
  <si>
    <t>actual cam landscaping reactive lower than budgeted</t>
  </si>
  <si>
    <t xml:space="preserve">fewer roof repairs than budgeted </t>
  </si>
  <si>
    <t>br40272</t>
  </si>
  <si>
    <t>Unbudgeted LED wall pack replacement coded to JC 40272022.</t>
  </si>
  <si>
    <t>bt42022</t>
  </si>
  <si>
    <t xml:space="preserve">WO B10187505. Install new backflow. $7,536.50. </t>
  </si>
  <si>
    <t xml:space="preserve">$718 accrual for water truck repairs pending work completion and invoice. </t>
  </si>
  <si>
    <t>Fire Inspection should be reclassed to 50365000</t>
  </si>
  <si>
    <t xml:space="preserve">General ledger in Yardi shows $0 balance for general maintenance fees. PM unable to locate the $5,908 credit balance to determine </t>
  </si>
  <si>
    <t>Required Roof Leak repairs</t>
  </si>
  <si>
    <t>br46139</t>
  </si>
  <si>
    <t>unbudgeted Ste. 102 vacancy repairs (1.5.23) - Flintrock commercial installed Ext. door , hosebib rmv &amp; data rmv reclassing ((3.6k)</t>
  </si>
  <si>
    <t>br46457</t>
  </si>
  <si>
    <t>Depreciation - Mulch Installation 5,930.00.</t>
  </si>
  <si>
    <t xml:space="preserve">x3 Miner LTD invoices were incorrectly entered into payscan and accrued under the incorrect GL. The variance will be reduced once corrections are made. </t>
  </si>
  <si>
    <t>br45184</t>
  </si>
  <si>
    <t>The variance comes from painting and caulking needed inside TT space per structural damage (t0221506).</t>
  </si>
  <si>
    <t>UNDER-BUDGET: All roof repairs over 1k goes to CAP CAM 11120-070</t>
  </si>
  <si>
    <t>OVER BUDGET:  Unexpected structural repairs causeing water intrusion</t>
  </si>
  <si>
    <t xml:space="preserve">unbudgeted reparis for Assest Recovery and Batesville </t>
  </si>
  <si>
    <t>OVER BUDGET: Due to Tree Trimming and Mandatory Weed Abatement</t>
  </si>
  <si>
    <t xml:space="preserve">Unbudgeted - Added onsite security officer to address  concerns received from customers and deter thefts. </t>
  </si>
  <si>
    <t>Budget included allowance for mulch install.   We will not be proceeding with mulch install in 2023.</t>
  </si>
  <si>
    <t>br46403</t>
  </si>
  <si>
    <t>Prime Tour landscaping enhancements</t>
  </si>
  <si>
    <t>GL needs scrubb.  Repairs to be reclassed from GL50320000.</t>
  </si>
  <si>
    <t>Janitorial should be reclassed to DA Janitorial 52003000.                                    Account is for full service customers.</t>
  </si>
  <si>
    <t>bt41032</t>
  </si>
  <si>
    <t>3rd qtr missing accrual for 7,980.</t>
  </si>
  <si>
    <t>bt45129</t>
  </si>
  <si>
    <t>SMS released vendor without PM approval. Overbudget - mulching .</t>
  </si>
  <si>
    <t>bt40779</t>
  </si>
  <si>
    <t>Actual YTD repair cost less than projected.  Additional skylight repairs projected in 2023.</t>
  </si>
  <si>
    <t>PM Roof Repairs NTE $4.7k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</si>
  <si>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Emergency trash pick up due to service cancellation in error.</t>
  </si>
  <si>
    <t>Under budget due to delay in billiing for association fees.</t>
  </si>
  <si>
    <t>Business license not budget for.</t>
  </si>
  <si>
    <t>These charges were budgeted under 50105000. Will reclass</t>
  </si>
  <si>
    <t>br42304</t>
  </si>
  <si>
    <t xml:space="preserve">"$7809 2023 R&amp;M/CTRL 833875 Inv# D43397 - expense was budgeted in Roof repairs 
$100 2023 RMI Online fee. CTRL 782223 $397.13 RMI PM and admin fee CTRL 833484"
</t>
  </si>
  <si>
    <t xml:space="preserve">2023 landscaping contract was awarded vendor that was more competatively bid resulting in favorable variance. </t>
  </si>
  <si>
    <t xml:space="preserve"> reactive budgeted under this account. has been paid to reactive.</t>
  </si>
  <si>
    <t>Higher than anticipated roof repairs.</t>
  </si>
  <si>
    <t>br47078</t>
  </si>
  <si>
    <t>Under budget due to historical peak months usage in Q2 decreasing, resulting in cost savings.</t>
  </si>
  <si>
    <t>bt42419</t>
  </si>
  <si>
    <t xml:space="preserve">"FLS Repairs higher than anticipated 
$770.70 FLS Pump battery replacement/CTRL 904907
 $360 Fire watch ctrl 904834
$295 FLS Panel repair/Commuication default 
$2811 CTRL 870522 - FLS Inspection Deficiency corrections "
</t>
  </si>
  <si>
    <t xml:space="preserve"> re-set 6 glass windows, suite 300. Vacant Unit.  $2,800. Invoice  44120 is dated for 9/2021. B9719591 is in reference to generator hook up due to power outage. </t>
  </si>
  <si>
    <t>br47180</t>
  </si>
  <si>
    <t>bt45130</t>
  </si>
  <si>
    <t>Over budget due to 5 year inspection performed in Q1.</t>
  </si>
  <si>
    <t xml:space="preserve">Lower usage than anticipated by Q2.2023.  Corporate budget upload. </t>
  </si>
  <si>
    <t xml:space="preserve">Under budget - property has had vacant suites/water usage lower than budgeted 
</t>
  </si>
  <si>
    <t>br42301</t>
  </si>
  <si>
    <t xml:space="preserve">Timing delay - Plant refresh not completed/Should be completed Q3 - budgeted $506.25 for April $2500 Weed Abatement budgeted June  - project won't be needed this year. Weeds were cleared for french drain project 
</t>
  </si>
  <si>
    <t>JE - accrual Dec 2022 $5278
Reclassed done incorrectly - needs to be paid to NB</t>
  </si>
  <si>
    <t>Under budget due to less usage during winter and summer months.</t>
  </si>
  <si>
    <t>Positive variance due to $3,330 2023 Roof R&amp;M Post Depreciation reclassed to roof maintenance but budgeted in 3.23 50321-000 [CAM] Roof Repairs</t>
  </si>
  <si>
    <t xml:space="preserve">Timing delay - plant refresh and bark install not completed/Should be completed Q3 - budgeted $250 for April &amp; $4375 bark for May  
</t>
  </si>
  <si>
    <t xml:space="preserve">2023 Roof RM Repairs paid to GL 50320-000 CTRL 833441 $5224
</t>
  </si>
  <si>
    <t xml:space="preserve">Over budget: GSA/DMV t0212741 expenses higher than anticipated - SMS fee part of the increased expense - trash, fire extinguisher service, door repairs, light replacements, blind repairs, etc 
</t>
  </si>
  <si>
    <t>br46170</t>
  </si>
  <si>
    <t>Post Depreciation reclass entry ($3.6K) due to Q1 emergency exterior light repairs unbudgeted</t>
  </si>
  <si>
    <t xml:space="preserve">Roof RM repairs paid GL 5032-0000 - ctrl 833517 $48888
</t>
  </si>
  <si>
    <t>br42287</t>
  </si>
  <si>
    <t xml:space="preserve">$2859 2023 Roof RM Repairs ctrl 833407
</t>
  </si>
  <si>
    <t xml:space="preserve">Timing delay - bark and plant refresh not completed/Should be completed Q3 - budgeted $5000 for May - 40 yards of bark &amp; $675 April Plant Refresh  
</t>
  </si>
  <si>
    <t xml:space="preserve">$6750 2023 Roof RM ctrl 836262 
</t>
  </si>
  <si>
    <t xml:space="preserve">Roof RM repairs paid GL 5032-0000 - ctrl 836262 $6750
</t>
  </si>
  <si>
    <t xml:space="preserve">Water/sewer expenses lower than budgeted
</t>
  </si>
  <si>
    <t xml:space="preserve">Timing variance - Bark install budgeted for May - 50 yards - $6250 - project delayed. Scheduled for Q3 
</t>
  </si>
  <si>
    <t>br42261</t>
  </si>
  <si>
    <t xml:space="preserve">Timing variance - project delayed/tenant eviction just completed - FLS closet modication should be completed within the next 90 days - $5000 budgeted March 2023
</t>
  </si>
  <si>
    <t xml:space="preserve"> 2/8/2023 Sprinkler/Riser Pipe Leak Repair $4,837. Another $3,087 for inspection and troubleshooting arlarm notices.</t>
  </si>
  <si>
    <t>Post depreciation: 3,591.50 Exterior timer/light repair. SMS B9525676</t>
  </si>
  <si>
    <t xml:space="preserve">Budget included anticipated 3% svc. contract increase.  Actual contract cost lower than budgeted. </t>
  </si>
  <si>
    <t>The 5 year sprinkler inspection was conducted which was not budgeted. Expense is greater than budget to-date.</t>
  </si>
  <si>
    <t>ACCOUNTING IS WAY OVER ACCRUING FOR WATER. NOV/DEC INVOICE HIT/PAID IN JANUARY.</t>
  </si>
  <si>
    <t>Unanticipated roof repairs</t>
  </si>
  <si>
    <t>Timing - Mulch budgeted in March and billed in April. Will use remaining budget throughout the end of the year.</t>
  </si>
  <si>
    <t xml:space="preserve">Tree work included replacements and ended up running through capital. </t>
  </si>
  <si>
    <t>br46156</t>
  </si>
  <si>
    <t xml:space="preserve">Vacancy Repairs are not budgeted for.   March wall repair of 308 for $2,819 needs to be reclassed to Building Imp&gt;NB Vacancy Repair.  May charge of $2903 was previously reclassed but not reflected in this GL.  </t>
  </si>
  <si>
    <t xml:space="preserve">SUBMETER FOR DAWN FOODS IS NOW BEING READ MONTHLY AND ELECTRIC BILLED BACK TO BOTH TENANTS AS DB MONTHLY.. </t>
  </si>
  <si>
    <t xml:space="preserve">Submeter readings being DB to both  tenants monthly. </t>
  </si>
  <si>
    <t xml:space="preserve">Contingency for any repairs at this location. </t>
  </si>
  <si>
    <t xml:space="preserve">Water/Sewer is DB to TT instead of them paying directly. </t>
  </si>
  <si>
    <t>Annual building registration fee to township of bridgewater</t>
  </si>
  <si>
    <t>bt41289</t>
  </si>
  <si>
    <t>UNDER BUDGET: Land Parcel</t>
  </si>
  <si>
    <t>Timing - Parking Lot Striping in Feb.</t>
  </si>
  <si>
    <t xml:space="preserve">Underbudget currently due to accrual credits, however a few repairs are pending. </t>
  </si>
  <si>
    <t>bt42590</t>
  </si>
  <si>
    <t xml:space="preserve">Overbudgeted for the amount that is currently being used. </t>
  </si>
  <si>
    <t>DB FOR HVLS FAN. WILL BE PAID BY TENANT .</t>
  </si>
  <si>
    <t xml:space="preserve">Unanticipated light repairs/replacements. </t>
  </si>
  <si>
    <t>Accrual hitting the books twice</t>
  </si>
  <si>
    <t xml:space="preserve">Less roof leaks reported in first two quarters than anticipated. </t>
  </si>
  <si>
    <t xml:space="preserve">Plant replacements and tree trimming are in progress and will be expensed in Q3. </t>
  </si>
  <si>
    <t xml:space="preserve">Recent repairs to the fire supression pump addressed ongoing leaking issues which should result in cost savings for excess water expenses. </t>
  </si>
  <si>
    <t>Unbudgeted BPOL (used to be budgeted and paid by PSB Home Office); DJ</t>
  </si>
  <si>
    <t>FLS pipe fabrication needed for repairs</t>
  </si>
  <si>
    <t>Unanticipated FLS repairs</t>
  </si>
  <si>
    <t>Favorable variance despite unknown JE by Accounting; DJ</t>
  </si>
  <si>
    <t>ACCOUNTING OVER ACCRUING AND REVERSING CHARGES.</t>
  </si>
  <si>
    <t>budgeted landscaping repair work has not taken place yet</t>
  </si>
  <si>
    <t>Favorable variance, unused contingency money for painting; DJ</t>
  </si>
  <si>
    <t>This expense reclassed to 58310-000 [NB] Elec and Lighting as part of make-ready vacancy prep</t>
  </si>
  <si>
    <t>JE by Accounting; DJ</t>
  </si>
  <si>
    <t>bt41204</t>
  </si>
  <si>
    <t xml:space="preserve">11120-070$ - 1,800 roof repair in Feb will be reclassed here. </t>
  </si>
  <si>
    <t>Tree trimming, mulch,  and sod budgeted for Q2. Working with current landscaper on Association violations. Expenses will level out in Q3.</t>
  </si>
  <si>
    <t>Awaiting schedule to complete - to be performed in Q3</t>
  </si>
  <si>
    <t>Variance related to a post depreciation entry</t>
  </si>
  <si>
    <t xml:space="preserve">Timing - work was completed in June and invoices will post in July. </t>
  </si>
  <si>
    <t>POSITIVE VARIANCE: monthly landscaping cost from switching to SMS.</t>
  </si>
  <si>
    <t>POSITIVE VARIANCE: Engineering Services not budgeted for 2023.</t>
  </si>
  <si>
    <t>Building has not had as many repairs as it was budgeted for off historicals.</t>
  </si>
  <si>
    <t>bt42620</t>
  </si>
  <si>
    <t>underbudgeted annual fire sprinkler inspection</t>
  </si>
  <si>
    <t>Post depreciation for repairs due to lender inspection and roof drain repair.</t>
  </si>
  <si>
    <t xml:space="preserve">Q1 payables in General ledger but now showing up in Power BI. Q2 has been accrued. </t>
  </si>
  <si>
    <t xml:space="preserve">Uber invoice will be reclassed to this account. Additional items that are entered as contigency has not been used. </t>
  </si>
  <si>
    <t>br42184</t>
  </si>
  <si>
    <t>The Energy IQ Program recently commenced and customers are starting to sign up. This GL category was recently added for the spend which was not anticipated.</t>
  </si>
  <si>
    <t>br41002</t>
  </si>
  <si>
    <t>New development and appearently utilites were not budgeted.</t>
  </si>
  <si>
    <t>br46164</t>
  </si>
  <si>
    <t xml:space="preserve">Suites 108 and 109 were anticipated to be leased prior but remain vacant at this time. </t>
  </si>
  <si>
    <t>These are corporate upload charges which corporate has not charged yet.</t>
  </si>
  <si>
    <t>bt45082</t>
  </si>
  <si>
    <t>Actual is lower than Budget because contingency repairs in Q2 were not required, but may be required in Q3.</t>
  </si>
  <si>
    <t>Exp. are for MO rprs for Bald Spot Racing (t0217489) and Aramark (t0216652). $3,350 is recoverable</t>
  </si>
  <si>
    <t>broken plate glass window from flying rock from landscapers</t>
  </si>
  <si>
    <t>Negative variance due to nothing budgeted</t>
  </si>
  <si>
    <t>Variance related to money budgeted in an account that will not have activity because it is a NNN Park.</t>
  </si>
  <si>
    <t>2020 Insurance claim for water damage project on second floor (Job#47053003)- remaining balance after $25K deductable applied</t>
  </si>
  <si>
    <t>New Legacy vendor maintaining property. Tree Trimming will occur in Q3.</t>
  </si>
  <si>
    <t xml:space="preserve">Positive variance due to electric meter not put into our name </t>
  </si>
  <si>
    <t xml:space="preserve">Positive variance due to budgeted amount and no vacancy </t>
  </si>
  <si>
    <t xml:space="preserve">unanticipated repairs required- fence repairs in Q1 </t>
  </si>
  <si>
    <t>Unbudgeted 5 year internal sprinkler inspection</t>
  </si>
  <si>
    <t>SMS is striping lot in Q3. Expenses to reflect in Q3 financials.</t>
  </si>
  <si>
    <t>GL mapping issue- expense coded to 51290-000</t>
  </si>
  <si>
    <t>HIgher anticipated maintenance needs than actuals</t>
  </si>
  <si>
    <t>This charge is for a Title Search and Exam fees - not understanding why this is placed in this GL code?</t>
  </si>
  <si>
    <t>bt41082</t>
  </si>
  <si>
    <t>Usage higher than anticipated - Corp upload</t>
  </si>
  <si>
    <t xml:space="preserve">Suites 101, 102, 103 have been vacant longer than anticipated and are now being vetted for our office relocation.  Suites 110/111 remains vacant which was not anticipated. </t>
  </si>
  <si>
    <t>br46459</t>
  </si>
  <si>
    <t>2k post depreciation</t>
  </si>
  <si>
    <t>maintenance service fee not budgeted</t>
  </si>
  <si>
    <t>Whole Foods moved out of the building 5/31/23 and utilities have been taken over effective June 1st but have not yet hit the ledger</t>
  </si>
  <si>
    <t>t0226408- Gate Gourmet took posession 4.1.2023</t>
  </si>
  <si>
    <t>GL mapping issue- reactive landscape budgeted in 50905-000</t>
  </si>
  <si>
    <t>bp47413</t>
  </si>
  <si>
    <t>NEGATIVE VARIANCE: GL does not reflect cost of sprinkler repairs and landscape clean up.</t>
  </si>
  <si>
    <t xml:space="preserve">Accounting accrual - $6K. </t>
  </si>
  <si>
    <t xml:space="preserve">this is correct. we have closed all the hose bibs and our tenants are not using the building water anymore. </t>
  </si>
  <si>
    <t xml:space="preserve">Negative variance due to little usage and more being budgeted </t>
  </si>
  <si>
    <t>New Legacy vendor onsite maintains property. Expected tree trim, mulch  to be expensed in Q3.</t>
  </si>
  <si>
    <t xml:space="preserve">Budget is the the common area lighting. Expense is less than budget to-date.  Fixtures have been changed to LED so less energy is being used. </t>
  </si>
  <si>
    <t>tenant DB move out damages</t>
  </si>
  <si>
    <t>$12,500 in tree maintenance has been deferred to Q3</t>
  </si>
  <si>
    <t xml:space="preserve">Suites 8951, 8933 and 8933 B remain vacant. Expense for utilities is greater than anticipated to-date. </t>
  </si>
  <si>
    <t>bt45067</t>
  </si>
  <si>
    <t xml:space="preserve">CASS was a little late with the payment for May and June but this will post </t>
  </si>
  <si>
    <t>br46163</t>
  </si>
  <si>
    <t xml:space="preserve">The monthly accruals are much higher than the actual expenditures.  These will be revered each month. </t>
  </si>
  <si>
    <t>bt40449</t>
  </si>
  <si>
    <t>05/23 $6800 Fire Pump Repairs: replacement of Fuel pump and exchange</t>
  </si>
  <si>
    <t>br47188</t>
  </si>
  <si>
    <t>JE for a customer moveout that was from 6/2022.</t>
  </si>
  <si>
    <t>bt41079</t>
  </si>
  <si>
    <t xml:space="preserve">Contingent upon pressure washing the EIFS. </t>
  </si>
  <si>
    <t>Positive variance due to harsher winter months in Austin not needing as much water for irrigation and over estiamteing budget based on historical use.</t>
  </si>
  <si>
    <t>Over budgeted CAM Water by approx 800/month</t>
  </si>
  <si>
    <t>The unit was only vacant for 3 days - now occupied</t>
  </si>
  <si>
    <t xml:space="preserve">$4,525.35 CAP project was exp. to OPX due to the amount. </t>
  </si>
  <si>
    <t xml:space="preserve">Accrual reversal in wrong category.  </t>
  </si>
  <si>
    <t>Variance due to vinyl installation hitting 2023 budget when completed in 2022.</t>
  </si>
  <si>
    <t xml:space="preserve">Monthly customer utility (gas) was not budgeted in 2023. </t>
  </si>
  <si>
    <t>There is no NB water and sewer usage. All water is billed to CAM.</t>
  </si>
  <si>
    <t>$3K in bills reclassed to Vacancy electric GL for vacant suite 7307L. Was being coded to CAM.</t>
  </si>
  <si>
    <t xml:space="preserve">Over budget due to multiple roof leaks at property during CAT storms. </t>
  </si>
  <si>
    <t xml:space="preserve">Over budget - multiple exterior building light repairs needed at park. </t>
  </si>
  <si>
    <t xml:space="preserve">Variance due to unbudgeted move-out repairs billed to customer. </t>
  </si>
  <si>
    <t xml:space="preserve">OVER BUDGET: due to vacant electric usage budgeted at $.7K monthly and 11.22-3.22 usage twice the amount anticipated due to severely cold weather in Q1. New customer responsible for utilities effective 3.15.23.	</t>
  </si>
  <si>
    <t xml:space="preserve">roof inspections. didnt know the amount of the roof inspections. </t>
  </si>
  <si>
    <t>br47353</t>
  </si>
  <si>
    <t>br46560</t>
  </si>
  <si>
    <t>Recent onboarding of new landscaper through out the whole West Portfolio.</t>
  </si>
  <si>
    <t xml:space="preserve">Variance due to tenant handling water/sewer since move-in and building is no longer vacant. </t>
  </si>
  <si>
    <t>OVER BUDGET: Due to unbudgeted repairs in first quarter. MM</t>
  </si>
  <si>
    <t>NEGATIVE VARIANCE: Datawatch invoices were coded to incorrect GL and need to be reclassed to GL 50366-000. MM</t>
  </si>
  <si>
    <t xml:space="preserve">Expense to-date is greater than budget. </t>
  </si>
  <si>
    <t>Emergency repair to power service due to vandalism/stolen copper</t>
  </si>
  <si>
    <t>Costs associated with maintaining vacant space.</t>
  </si>
  <si>
    <t>CAM Electric budget included a tenant account. Account has since been DB to tenant and switched into their name.</t>
  </si>
  <si>
    <t>Reclass to 50905006 for budgeting reasons (originally budgeted to wrong code) 2024 will be correct code.</t>
  </si>
  <si>
    <t>Reactive repairs.</t>
  </si>
  <si>
    <t>UNDER BUDGET: due to cleaning costs and repairs not utilized for vacancy as new lease was signed and TTI underway.</t>
  </si>
  <si>
    <t>br46155</t>
  </si>
  <si>
    <t>Higher occupancy than anticipated</t>
  </si>
  <si>
    <t xml:space="preserve">GAS line leak and correction for Suite 120.  </t>
  </si>
  <si>
    <t>Costs associated with correction to Suite 120.  Should be reclassed to NB Vac.</t>
  </si>
  <si>
    <t>HVAC repairs needed in 01/23, 2/23, and 6/23.</t>
  </si>
  <si>
    <t xml:space="preserve">Electric Utility unbudgeted as TT (Ingenus) was paying directly in 2022. TT now participates in Energy+ program
</t>
  </si>
  <si>
    <t xml:space="preserve">Reclass to 55700-010
</t>
  </si>
  <si>
    <t xml:space="preserve">TT (Ingenus) now participates in Energy+ program.
</t>
  </si>
  <si>
    <t>Less power usage at property due to vacancy.</t>
  </si>
  <si>
    <t>Timing - exp will show in Qtr 3</t>
  </si>
  <si>
    <t>Timing issue, pending SMS quote for approval</t>
  </si>
  <si>
    <t>No ocntingency for unexpected damage</t>
  </si>
  <si>
    <t xml:space="preserve">Accrual for storm drain repair posted in 6/23 period and reversed in 7/23 period
</t>
  </si>
  <si>
    <t xml:space="preserve">Window washing was not budgeted but was necessary to maintain the property. </t>
  </si>
  <si>
    <t xml:space="preserve">Repairs not needed. </t>
  </si>
  <si>
    <t>bt46240</t>
  </si>
  <si>
    <t xml:space="preserve">DB Bald Spot Racing (t0217489) for hot water heater repairs. </t>
  </si>
  <si>
    <t>br47245</t>
  </si>
  <si>
    <t xml:space="preserve">Lower dock door panel replacement; wear and tear was noted on dock door inspection on intitial move in conducted by prior 3PPM in January 2021. Prior 3PPM and TT agreed. NB Approved by AM this would be a LL expense.						
</t>
  </si>
  <si>
    <t>No contingency for unexpected repairs</t>
  </si>
  <si>
    <t xml:space="preserve">POSITIVE VARIANCE: Unbudgeted cost for a MIC test of the sprinkler pipes in the building. </t>
  </si>
  <si>
    <t>15877LV splits by prorata between 15833,15855,15877. Reclass request needed to correct variance. PM will research and complete with association.</t>
  </si>
  <si>
    <t>br47246</t>
  </si>
  <si>
    <t xml:space="preserve">Unforseen TT (Beverage Works) move out damgages - dock repairs
</t>
  </si>
  <si>
    <t>br47238</t>
  </si>
  <si>
    <t>bt41065</t>
  </si>
  <si>
    <t>br47255</t>
  </si>
  <si>
    <t xml:space="preserve">OVER-BUDGET: Unfavorable variance due to unbudgeted vacant unit dock repair. </t>
  </si>
  <si>
    <t>br47247</t>
  </si>
  <si>
    <t xml:space="preserve">UNDER-BUDGET: Favorable variance associated with timing of invoice for direct bill maintenance. </t>
  </si>
  <si>
    <t>br47248</t>
  </si>
  <si>
    <t>br47386</t>
  </si>
  <si>
    <t>Unfavorable variance due to record hgh temps in summer</t>
  </si>
  <si>
    <t>2023 Annual Roof Maintenance repairs budgeted in March ($8.1K) but not utilized for that purpose due to new roof in 2022 from the tornado.</t>
  </si>
  <si>
    <t>br40951</t>
  </si>
  <si>
    <t xml:space="preserve">improper allocation budgeted for 3PPM salary
</t>
  </si>
  <si>
    <t xml:space="preserve">Monthly fire pump churns not budgeted
</t>
  </si>
  <si>
    <t>Pending cap improvement reclass from 50320-000</t>
  </si>
  <si>
    <t>Timing Varaince - concrete repairs to be done Q3.</t>
  </si>
  <si>
    <t>No expenses charged to GL.</t>
  </si>
  <si>
    <t>HVAC contract not paid as of yet, late billing.</t>
  </si>
  <si>
    <t xml:space="preserve">Plumbing repairs were discovered after the Yusen MO and during the Mohawk (t0227158) MI. </t>
  </si>
  <si>
    <t>Favorable variance due to less gas usage</t>
  </si>
  <si>
    <t xml:space="preserve">Yusen Logistics (t0223068) MO charges - exp are recoverable. </t>
  </si>
  <si>
    <t>Variance is due to new submeter vendor cost for monitoring new equipment installed at the property.</t>
  </si>
  <si>
    <t>G/L code mapping issue. (G/L 50320000 - [CAM} Contract - Roof Maintenance and G/L 50321000 - [CAM] Roof Repairs)</t>
  </si>
  <si>
    <t>br47196</t>
  </si>
  <si>
    <t>Actrual expesne $1,500.34.</t>
  </si>
  <si>
    <t>br47155</t>
  </si>
  <si>
    <t>Clogged main line repair needed.</t>
  </si>
  <si>
    <t xml:space="preserve">Error w/reclass payable not received. Working w/acct to get this corrected. 
**Also, contigency due to the 5yr FLS Insp. </t>
  </si>
  <si>
    <t xml:space="preserve">Possible increase due to an underground leak .. will be investigating. </t>
  </si>
  <si>
    <t>SOW being finalized for completion</t>
  </si>
  <si>
    <t>Exterior Lighting Repairs needed.</t>
  </si>
  <si>
    <t xml:space="preserve">Timing Varinace - 5 year inspection to be done Q3
</t>
  </si>
  <si>
    <t xml:space="preserve">UNDER-BUDGET: Favorable variance due to vacancy electric needs less than budge in Q1 and Q2. This is anticipated to catch up in Q3 and Q4. </t>
  </si>
  <si>
    <t>Waiting for landscaping inovices. Work is complete.</t>
  </si>
  <si>
    <t>Unbudgeted gutter repair to divert water pooling totaling $2.k: via SMS WO B9955305.</t>
  </si>
  <si>
    <t>br45381</t>
  </si>
  <si>
    <t>Prior year accrual reversal.</t>
  </si>
  <si>
    <t>Various required Electrical Repairs, incl. Suite 400 Interior, paid by TT in CAM per Lease, as well as wall packs and Exterior lighting repairs.</t>
  </si>
  <si>
    <t>bt42063</t>
  </si>
  <si>
    <t>Water restoration services due to water intrusiton for single tenant building.</t>
  </si>
  <si>
    <t>Need to post on plumbing and sewer 50305025</t>
  </si>
  <si>
    <t xml:space="preserve">Timing related to pinestraw install. </t>
  </si>
  <si>
    <t>Legal fees for Maryland CNC evictions</t>
  </si>
  <si>
    <t xml:space="preserve">Costs associated with updating/cleaning Suite H. </t>
  </si>
  <si>
    <t xml:space="preserve">UNDER-BUDGET: Favorable variance due to CAM electric utility needs less than anticipated in Q1 and Q2. </t>
  </si>
  <si>
    <t>Joint sealing scheduled for Q3 2023</t>
  </si>
  <si>
    <t>Customer prefers DB</t>
  </si>
  <si>
    <t>This tenant maintains their own landscaping.</t>
  </si>
  <si>
    <t xml:space="preserve">Post Depreciation of replacement of PTS Switch and water valve. 2022 panel troubleshooting that wasn't billed until 2023.  5 Year inspection occured in 2022 Expense Scrub Cap Improvement. </t>
  </si>
  <si>
    <t>New vendor to complete work Q3</t>
  </si>
  <si>
    <t xml:space="preserve">UNDER-BUDGET: Favorable variance due DB Electric utility needs were less than anticipated. </t>
  </si>
  <si>
    <t>Tree removal to occur in Q3.</t>
  </si>
  <si>
    <t>Scope modification resulting in less of a need/reduction in cost.</t>
  </si>
  <si>
    <t xml:space="preserve">UNDER-BUDGET: Favorable variance due CAM Electric utility needs were less than anticipated. </t>
  </si>
  <si>
    <t>Unfavorable temp variance due to incorrect coding.</t>
  </si>
  <si>
    <t xml:space="preserve">Variance due to multiple fire alarm emergency repairs (1/23 &amp; 2/23). Also we paid invoices from 12/22 in 2023. </t>
  </si>
  <si>
    <t>Reclassed from CAM to vacancy; Budget amounts based on leasing assumptions for 67k sf space. Underbudgeted.</t>
  </si>
  <si>
    <t xml:space="preserve">OVER-BUDGET: Unfavorable variance due unbudgeted Direct Bill Gas utility needs, TJX has not taken over the gas utility account. </t>
  </si>
  <si>
    <t xml:space="preserve">Emergency repairs - clogged main line caused backup into Native Floral. </t>
  </si>
  <si>
    <t>bt42364</t>
  </si>
  <si>
    <t xml:space="preserve">PY accrual at year end was overstated.  Will continue throughout 2023.  </t>
  </si>
  <si>
    <t>Removal of large amounts of trash and dumped items.</t>
  </si>
  <si>
    <t>bt42424</t>
  </si>
  <si>
    <t>Contingency for single occupant. Account is in customer's name.</t>
  </si>
  <si>
    <t>Monitoring fees not posted to GL yet.</t>
  </si>
  <si>
    <t xml:space="preserve"> United HLS submitted for evaporation credit back dated to 2022 which resulted in large credit placed on water bill.  No DB needed until credit is utilized.</t>
  </si>
  <si>
    <t xml:space="preserve">Window washing completed. Waiting for invoice. P/W to be done Q3. </t>
  </si>
  <si>
    <t xml:space="preserve"> Expense is for fire watch which has now  been coded to CAM security.</t>
  </si>
  <si>
    <t>bt40602</t>
  </si>
  <si>
    <t>5 Year Inspection to be done Q3</t>
  </si>
  <si>
    <t>Only one meter allocated across all customers and coded to CAM</t>
  </si>
  <si>
    <t>Repairs to be completed Q3</t>
  </si>
  <si>
    <t>No repairs req'd to date</t>
  </si>
  <si>
    <t>Tenant Damages?</t>
  </si>
  <si>
    <t>Budgeted in error.</t>
  </si>
  <si>
    <t>The customers are responsible for their individual trash.</t>
  </si>
  <si>
    <t>$11500 reclass pending from CAM electric</t>
  </si>
  <si>
    <t>Several underground wiring issues</t>
  </si>
  <si>
    <t>Reclass from CAM Electric pending for $14000</t>
  </si>
  <si>
    <t>Post Depreciation for installation of leaking fire line and cellular dialers.</t>
  </si>
  <si>
    <t>Anticipated issues have not occurred to date</t>
  </si>
  <si>
    <t>bt42520</t>
  </si>
  <si>
    <t>MO Damage billed to 5.10.2023 M/O 4/30/2023 Agiliti Health tc072200 - Tenant Damages</t>
  </si>
  <si>
    <t xml:space="preserve">Annual hydroflushing totaling $5.7K however this should be offset by the approved budget for hydroflushing. </t>
  </si>
  <si>
    <t>Amazon is a self-performer and we included some funds in NB for LL repair items - but no repairs needed at this time.</t>
  </si>
  <si>
    <t>bt42414</t>
  </si>
  <si>
    <t>Annual inspection and repairs exceeded 2023 budget.</t>
  </si>
  <si>
    <t>bt42513</t>
  </si>
  <si>
    <t>Reclass: Electric services should be reclassed to DB Electric for Sharon Young Inc.</t>
  </si>
  <si>
    <t xml:space="preserve">SMS cost exceeded 2023 budget. </t>
  </si>
  <si>
    <t xml:space="preserve">Water &amp; sewer was not budgeted in 2023, PM did not complete this budget. </t>
  </si>
  <si>
    <t>Unfavorable variance due to tenant move-out leaving damages and LL work required for incoming tenant.</t>
  </si>
  <si>
    <t>bt45041</t>
  </si>
  <si>
    <t>br46129</t>
  </si>
  <si>
    <t>Unrecorded Liability - 18 wheeler hit building, ins claim</t>
  </si>
  <si>
    <t xml:space="preserve">actual DB repairs &amp; maint exp higher than budgeted.  </t>
  </si>
  <si>
    <t>acutal NB electric vacancy higher than budgeted</t>
  </si>
  <si>
    <t>Temporary Variance due to YTD JE being booked in January and Annual Inspections being double billed. YTD monthly Roof Manager fees not being booked in budget.</t>
  </si>
  <si>
    <t>Reversal of large accruals</t>
  </si>
  <si>
    <t>br46425</t>
  </si>
  <si>
    <t>variance due to $2,965 repair exp</t>
  </si>
  <si>
    <t>Items budgeted under this account has not been completed.</t>
  </si>
  <si>
    <t>Pending $3,420 cap improvement reclass from 50320-000</t>
  </si>
  <si>
    <t xml:space="preserve">$2,385 cap improvement </t>
  </si>
  <si>
    <t>Pending roof R&amp;M invoices</t>
  </si>
  <si>
    <t>br44161</t>
  </si>
  <si>
    <t>Multiple suites share breakers, needed to add a new dedicated breaker to Suite 334</t>
  </si>
  <si>
    <t>bt46767</t>
  </si>
  <si>
    <t>br46557</t>
  </si>
  <si>
    <t>OVER BUDGET: Timing issue with unanticipated water intrusion repairs in Q4 2022.</t>
  </si>
  <si>
    <t>br46554</t>
  </si>
  <si>
    <t xml:space="preserve">Over budget primarily due to 2022 Tree Trimming carrying over to Q1 2023. Furthured by more than anticipated plant replacements and irrigation repairs. </t>
  </si>
  <si>
    <t>Timing: research bills.</t>
  </si>
  <si>
    <t>Reversal of Accruals from 2022 in 2023.</t>
  </si>
  <si>
    <t>BGE account is being DB to Kimnori, but Calpine account is not. Will reclass to DB and have utility team switch Calpine Account to DB.</t>
  </si>
  <si>
    <t>Necessary bulk trash removal, nothing budgeted to this GL for 2023.</t>
  </si>
  <si>
    <t>Replacement No Parking signage needed, nothing budgeted to this GL in 2023.</t>
  </si>
  <si>
    <t xml:space="preserve">Post Depreciation of BF valve replacement, replacement of 8 inch butterfly valve, tamper repair, clearing and repairing various trouble signals on panel. </t>
  </si>
  <si>
    <t>Timing Variance - repairs budgeted in 6/23, anticipate work to be completed by 7/23.</t>
  </si>
  <si>
    <t>Overbudget due to SMS landscaping contract terminated in 04/2023. Price increase is due to direct contract with landscaping vendor.</t>
  </si>
  <si>
    <t>Pond maintenance was not contracted until 04/2023 when we went direct with preferred landscaper. Scope is on a QTLY basis. We will be underbuget this year.</t>
  </si>
  <si>
    <t>bt45255</t>
  </si>
  <si>
    <t>Post depreciation from CAP CAM GL</t>
  </si>
  <si>
    <t>Under Budget- Mulch fund not utilized YTD due to SMS/landscaping transition. Expected completion 7/2023.</t>
  </si>
  <si>
    <t xml:space="preserve">Over budget - air compressor failure and replacement required. </t>
  </si>
  <si>
    <t>DB for smoke vent replacement (t0216397)</t>
  </si>
  <si>
    <t>W/S over budget YTD</t>
  </si>
  <si>
    <t xml:space="preserve">Over Budget- due to accrual overages, almost triple than actual amount. </t>
  </si>
  <si>
    <t>br46718</t>
  </si>
  <si>
    <t>br47096</t>
  </si>
  <si>
    <t>OVER BUDGET:  Budgeted amount unfavorable for this size building.</t>
  </si>
  <si>
    <t>br45312</t>
  </si>
  <si>
    <t xml:space="preserve">CAM Electric was higher than budgeted primarily due to higher than aniticpated utility costs. </t>
  </si>
  <si>
    <t>OVER BUDGET: Budgeted consumption was not correct for this building.. Mimedx is a high user, 2023 actuals in line with 2022 actuals.</t>
  </si>
  <si>
    <t xml:space="preserve">Pot Hole Repair. Per the lease all pot holes are Amazon's responsibility to repair. </t>
  </si>
  <si>
    <t xml:space="preserve">Sprinkler leak Suite 9854 in Q2; Q1 repairs include sprinkler leak 9854, fire pump batteries and solenoid replacement. </t>
  </si>
  <si>
    <t xml:space="preserve">FLS repairs needed after the Annual and QTLY inspections. </t>
  </si>
  <si>
    <t xml:space="preserve">CAM Roof  Repairs were higher than budgeted primarily due to higher than anticipated roof repair costs.  </t>
  </si>
  <si>
    <t xml:space="preserve">Timing variance. Invoice for April-May is not accounted for in the actuals. Variance will offset at the end of year. </t>
  </si>
  <si>
    <t xml:space="preserve">CAM Environmental Inspections were higher than budgeted primarily due to increased costs for STORM Drain Maintenance and Filter Replacement.  </t>
  </si>
  <si>
    <t>Jockey pump replacement needed, split with bt45397 and bt45396.</t>
  </si>
  <si>
    <t xml:space="preserve">DB Electric was higher than budgeted primarily due to transferring the single electricity meter for the building from our customer’s name into the properties name and then allocating the expense to each customer per their prorata share of the total building.  </t>
  </si>
  <si>
    <t>Switched landscape providers, timing is now bumped for tree trimming in Q3 but will be done this year.</t>
  </si>
  <si>
    <t xml:space="preserve">CAM Plumbing &amp; Sewer is higher than anticipated primarily due to unbudgeted sump pump repairs. </t>
  </si>
  <si>
    <t xml:space="preserve">CAM Electrical and Lighting was higher than budgeted primarily due to the unbudgeted repair costs for the exterior building lighting.  </t>
  </si>
  <si>
    <t>Large credit in January due to 2022 invoices being paid in 2023.  Actual usage is below budgeted/anticipated usage.</t>
  </si>
  <si>
    <t>bt45389</t>
  </si>
  <si>
    <t>Held off on tree trimming in Q1 to wait for new vendor once SMS vendor was removed from the property. Will schedule for Q3.</t>
  </si>
  <si>
    <t>Expenses were budgeted to 50350-001 - HVAV and Equipment - Recurring and invoices have been coded to 50350-000 HVAC and Equipment - Reactive.  Misunderstanding of GL codes when budget was created.  Actuals are less than what was budgeted in 50350-001 by $7k.</t>
  </si>
  <si>
    <t>bt42596</t>
  </si>
  <si>
    <t>Awning replacement due to storm damage, not related to roof repair since this is at the entry of a door and made of canvas, not roofing materials.</t>
  </si>
  <si>
    <t>DB Repairs &amp; Maintenance was higher than budgeted primarily due to the unbudgeted awning repairs for our customer Bestop Baja.</t>
  </si>
  <si>
    <t>bt42595</t>
  </si>
  <si>
    <t>2023 association budget not provided prior to budgeting process; used 2022 actuals with 5% increase.</t>
  </si>
  <si>
    <t>Issue with city possibly confusing meter reads with bt42401/bt42402. Utility ops has been in contact with the city to dispute. Will keep an eye on water bills going forward.</t>
  </si>
  <si>
    <t>Budgeted landscaping upgrade budgeted to CAM 50905-006 but PO issued to CAP CAM 11120-070.  Work will be completed based on weather.</t>
  </si>
  <si>
    <t>br41390</t>
  </si>
  <si>
    <t>br45350</t>
  </si>
  <si>
    <t xml:space="preserve">Prior customer, Thrift Books, moved out of #500-503 on 6/30/22. The MO agreed to cover part of the dock equipment repair items. The vendor was late to bill due to the dock seals being on backorder. </t>
  </si>
  <si>
    <t>Water base charge has increased 25% since 2022; slightly higher usage has also resulted in higher tiered billing.</t>
  </si>
  <si>
    <t>br47319</t>
  </si>
  <si>
    <t xml:space="preserve">CAM Contract Landscaping was higher than budgeted primarily due to the 2022 tree trimming expense which was posted to the GL in January 2023. </t>
  </si>
  <si>
    <t>Less usage/weight billing than expected.</t>
  </si>
  <si>
    <t>POSITIVE VARIANCE/UNDER BUDGET: Due to an incorrect/inflated budget for 2023 water/sewer and PY accrual reversals that posted in January 2023.  This GL will likely be underbudget for the rest of the year as we have received a full (5) months of sewer expenses and (6) months of water for Q1 &amp; Q2 2023.</t>
  </si>
  <si>
    <t>Annual roof maintenance per Roof Management</t>
  </si>
  <si>
    <t>Reduced roof leaks</t>
  </si>
  <si>
    <t xml:space="preserve">CAM Association Fees were less than budgeted to delays in processing the monthly fees as well as the reversal of the yearend accrual ($2K). </t>
  </si>
  <si>
    <t xml:space="preserve">CAM Fire Life Safety Contract was less than budgeted primarily due to delays in our sprinkler vendor invoicing for the recent services.    </t>
  </si>
  <si>
    <t>Unbudgeted vacancy / unexpected vacancy in #300-302. These are vacancy repair items and an item the MO approved to cover for Iconex move-out of #302 (MO Date: 3/31/23).</t>
  </si>
  <si>
    <t>Overbudget due to preventative maintenance for RMI #277370. This large $3,352.50 amount was coded to the cap-cam account of (11120-070).</t>
  </si>
  <si>
    <t>PM Roof Repairs NTE $4.5k were approved under CAM Roof Repairs GL (50321-000) and were completed 5/30/2023 which is likely to post to the CAP-CAM GL code (11020-070) based on amount and this account has been impacting the CAM Contract Roof GL (50320-000).</t>
  </si>
  <si>
    <t>Overbudget due to preventative maintenance for RMI #277345. This large $2,925.00 amount was coded to the cap-cam account of 11120-070 .</t>
  </si>
  <si>
    <t>OVER-BUDGET: Roof Repairs in Q1 for  exceeded budget contingencies to date.</t>
  </si>
  <si>
    <t>OVER-BUDGET: Asphalt/Concrete repairs for $4,844 exceeded budget contingencies to date.</t>
  </si>
  <si>
    <t>NEGATIVE VARIANCE: Delayed Depreciation of 2022 CAP Improvement work</t>
  </si>
  <si>
    <t xml:space="preserve">POSITIVE VARIANCE: timing accrual for GM items </t>
  </si>
  <si>
    <t>UNDER BUDGET:  Variance amount due to  snow removal amounts being based upon historical data over last 10 years.</t>
  </si>
  <si>
    <t>OVER BUDGET: Variance due to LL paying for TT gas meter. TT has put gas meter in their name and paid LL back.</t>
  </si>
  <si>
    <t>UNDER BUDGET Variance due to snow removal amounts being based on historical data over last 10 years.</t>
  </si>
  <si>
    <t>HVAC repairs that were passed back to tenant in 2022?</t>
  </si>
  <si>
    <t>PM to review invoices as some invoices may be for vacancies</t>
  </si>
  <si>
    <t xml:space="preserve">No vacancy. </t>
  </si>
  <si>
    <t>dayporter was budgeted in gl 50255. bills will be paid here. GLs will offset each other. Note: f/up with vendor missing bills</t>
  </si>
  <si>
    <t>Repairs will be completed in Q3</t>
  </si>
  <si>
    <t>Striping to occur after concrete repairs are complete in Q3</t>
  </si>
  <si>
    <t>Reclass from 2022</t>
  </si>
  <si>
    <t>Work is forthcoming in Q3</t>
  </si>
  <si>
    <t>Budgeted for two technicians but only one available</t>
  </si>
  <si>
    <t>Vacancy costs higher than lease assumptions budgeted.</t>
  </si>
  <si>
    <t>Common area janitorial that was not included in budget</t>
  </si>
  <si>
    <t>Post Depreciation: PSB sign coverups not budgeted for.</t>
  </si>
  <si>
    <t>Expense Scrubs.</t>
  </si>
  <si>
    <t>br47310</t>
  </si>
  <si>
    <t>Roof repairs are being scheduled now, Work will be done by Q3</t>
  </si>
  <si>
    <t>Security cameras are being installed, will be billed in August.</t>
  </si>
  <si>
    <t>Building was vacant for 6 months and is still 1/2 vacant.</t>
  </si>
  <si>
    <t>br47306</t>
  </si>
  <si>
    <t>Back flow preventor was stollen and needed to be replaced.</t>
  </si>
  <si>
    <t>Roof repairs are being scheduled.  Work will begin in August.</t>
  </si>
  <si>
    <t>Overbudget these items sould be reclassed to 50355</t>
  </si>
  <si>
    <t>UNDER BUDGET: Variance due to vendor dropping prices for current year agreement and reclass of window washing invoice from SMS</t>
  </si>
  <si>
    <t xml:space="preserve">Overbudget due to 2022 invoices paid in 2023, NB &amp; DB also in this and needed to be reclassed  Some should go to GL 52005-000
</t>
  </si>
  <si>
    <t>Underbudger due to recent vacancys</t>
  </si>
  <si>
    <t xml:space="preserve">Overbudget due to accruals.  Not sure and need to researh this GL as no invoices are posted </t>
  </si>
  <si>
    <t>br46474</t>
  </si>
  <si>
    <t>Overbudget need to reclass to all 10 buildings</t>
  </si>
  <si>
    <t>Post depr $3035</t>
  </si>
  <si>
    <t>Overbudet as invoice billed to 1 PID and needs to be reclassed to 10 PIDs</t>
  </si>
  <si>
    <t>br46558</t>
  </si>
  <si>
    <t>Over budget due to unanticipated/unbudgeted vacancy R&amp;M.</t>
  </si>
  <si>
    <t>Unbudgeted for 3 vacancies at the property.  One customer filed bankrupcty and did not pay electrical bills.</t>
  </si>
  <si>
    <t>OVER BUDGET: Depreciation for 02/2023 Dock Door Improvements $2,532.09 to be reclassed 58355-030</t>
  </si>
  <si>
    <t>UNDER-BUDGET: Reactive contingencies  not met to date.</t>
  </si>
  <si>
    <t>br47178</t>
  </si>
  <si>
    <t>OVER-BUDGET: 2022 Delayed invoice for Exterior Parking lot Striping ($5,167)</t>
  </si>
  <si>
    <t>OVER BUDGET: (3,047.24) Theatro Labs, Inc. (tc061262) - MO and HVAC Repairs</t>
  </si>
  <si>
    <t>NEGATIVE VARIANCE: due to timing of invoices for allocation to all PID's.</t>
  </si>
  <si>
    <t>OVER BUDGET: unforeseen sewer line repairs.</t>
  </si>
  <si>
    <t xml:space="preserve">Security Services not needed at this time. </t>
  </si>
  <si>
    <t>Partial electricity usage needs to be reclassed from CAM Electric to DB.  Customer pays portion of electricity usage as a flat rate.</t>
  </si>
  <si>
    <t>br46422</t>
  </si>
  <si>
    <t>OVER BUDGET: emergency fls piping repairs for pin hole leaks.</t>
  </si>
  <si>
    <t>POSITIVE VARIANCE: utility bill timing.</t>
  </si>
  <si>
    <t>One area for tree pruning does not have access so we have to have a GC trim the trees in the this area.</t>
  </si>
  <si>
    <t>Plant replacement contingency not needed at this time.</t>
  </si>
  <si>
    <t xml:space="preserve">irrigation repairs not needed at this time. </t>
  </si>
  <si>
    <t>PY fees paid in 2023.</t>
  </si>
  <si>
    <t xml:space="preserve">New Landscape provider higher than budget however, anticiapting refund from SMS for billing of 02/23 landscape services. </t>
  </si>
  <si>
    <t>Overage due to plan replacements and mainline irrigation repair.</t>
  </si>
  <si>
    <t>Unanticiapted lighting repairs.</t>
  </si>
  <si>
    <t>Annual Roof PM completed.</t>
  </si>
  <si>
    <t>Amount due to emergency fire sprinkler repairs.</t>
  </si>
  <si>
    <t>Uder budget due to roof repairs not needed at this time.</t>
  </si>
  <si>
    <t>Fire Life Safety Repairs higher due to unplanned replacement of faulty tamper switch.</t>
  </si>
  <si>
    <t>bt42459</t>
  </si>
  <si>
    <t xml:space="preserve">Extremely high water usage was due to an ongoing water leak that was not repaired correctly in the winter, but is full repaired now.  Working with the City of Charlotte to get some sort of credit back on this account.  </t>
  </si>
  <si>
    <t>Water usage higher than expected due to tenant ramp up of production at the building</t>
  </si>
  <si>
    <t xml:space="preserve">Utility bills higher than historical, these are recalssed each month and billed back to the customers. </t>
  </si>
  <si>
    <t xml:space="preserve">After 2022 CAM Rec we discovered an invoice was being coded to CAM when it services only Suite A/B. Account is now set up at DB. </t>
  </si>
  <si>
    <t>No snow services needed in 2023.</t>
  </si>
  <si>
    <t>Due to the timing of the accurals for the pump house removal.</t>
  </si>
  <si>
    <t>Overages due to curb repairs near the pond, safety issue.</t>
  </si>
  <si>
    <t>br46207</t>
  </si>
  <si>
    <t>The 06/12 accrual for $2,704 is significantly more than the average cost of $416.50.</t>
  </si>
  <si>
    <t xml:space="preserve">The actual repair costs exceeded the budgeted repair costs based on historical data. </t>
  </si>
  <si>
    <t xml:space="preserve">Depreciation charge </t>
  </si>
  <si>
    <t>2023 Budget was allocating customer spaces to the budget. This is a fully occupied building with no common area Gas.</t>
  </si>
  <si>
    <t xml:space="preserve">Removed PID from regular weekly landscpe (Budgeted) to reactive weed control. </t>
  </si>
  <si>
    <t xml:space="preserve">Envio Express Move out DB Charges </t>
  </si>
  <si>
    <t>Electrfic usage higher with full occupancy</t>
  </si>
  <si>
    <t>bt46796</t>
  </si>
  <si>
    <t>SAWS Acct #00155644103334280005 is split between bt46795 &amp; bt46796 per pro rata share. bt46795: 67.55% bt46796: 32.45%.</t>
  </si>
  <si>
    <t>Addtional landscaping to be completed in the fall</t>
  </si>
  <si>
    <t>Lighting outage repair</t>
  </si>
  <si>
    <t xml:space="preserve">OVER BUDGET due to vacancy (Suite 1214) - burglar alarm installation, security alarm repairs, rekey, etc. </t>
  </si>
  <si>
    <t xml:space="preserve">CAM Fence &amp; Gate Repairs were higher than budgeted primarily due to the 2022 yearend fence rental. </t>
  </si>
  <si>
    <t>NB Repairs and Maintenance were less than budgeted primarily due the building being fully leased and to our customer paying for maintenance items directly.</t>
  </si>
  <si>
    <t xml:space="preserve">UNDER BUDGET - no significant roof repairs needed at this time. </t>
  </si>
  <si>
    <t xml:space="preserve">Timing, project has not been completed. </t>
  </si>
  <si>
    <t>added security due to increased criminal activity</t>
  </si>
  <si>
    <t>br46179</t>
  </si>
  <si>
    <t>Shared HVAC R&amp;M for equipment between Syngenta &amp; Drug Ocean; to be reconciled and split between DO &amp; Syngenta  only during TICAM Rec. per lease agreement - lease states to keep in CAM</t>
  </si>
  <si>
    <t>New gas meter installed for new TT lease; TT did not place acct in their name initially, so this was reclassed from CAM to DB to TT - TT to reimburse LL</t>
  </si>
  <si>
    <t>OVER BUDGET: numerous emergency calls due to FLS alarms, flood events, and R&amp;M oversight, mainly Jan-23</t>
  </si>
  <si>
    <t>Suite A door from office to wh repair.</t>
  </si>
  <si>
    <t>Higher than anticipated electricity usage.</t>
  </si>
  <si>
    <t>Replaced Cushman Maintenance.  Cushman billed $2,750 of 2022 labor in 2023.</t>
  </si>
  <si>
    <t xml:space="preserve">2 months paid in January (10.13.2022 to 12.14.2022)  plus prior blance of $19,779.55 due to acquistion. </t>
  </si>
  <si>
    <t>Exterior lighting repairs</t>
  </si>
  <si>
    <t>For asphalt repairs, invoice timing.</t>
  </si>
  <si>
    <t xml:space="preserve">Have not contracted work for painting bollards. Expense will hit next quarter. </t>
  </si>
  <si>
    <t>Negative variance due to main line break</t>
  </si>
  <si>
    <t xml:space="preserve">Budgeted amount is not enought to cover high stormwater mgmt fee, which is based on size of land. Water consumption has been reduced. </t>
  </si>
  <si>
    <t>bt42404</t>
  </si>
  <si>
    <t>Over Budget- Exterior Light repairs of $7,000 higher than anticipated.</t>
  </si>
  <si>
    <t>Under Budget- R&amp;Ms costs lower than anticipated. Many repair items are under JC VSP.</t>
  </si>
  <si>
    <t>bt40743</t>
  </si>
  <si>
    <t>Fee under budget to date. Corporate fee and not managed by PM team</t>
  </si>
  <si>
    <t xml:space="preserve">Tenant usage of electricity higher than anticipated. </t>
  </si>
  <si>
    <t>Roof repairs and annual PM costs are greater than planned.</t>
  </si>
  <si>
    <t>$187 to be reclassed to phone, IRS plumbing was not budgeted and $4896 post depreciation hit in June.</t>
  </si>
  <si>
    <t>Summit Energy Management Fees accrual</t>
  </si>
  <si>
    <t>Unbudgted cleaning ahead of open house</t>
  </si>
  <si>
    <t>Fewer rapirs needed in the ladnscaping</t>
  </si>
  <si>
    <t>Eviction from suite 300 resulting in unbudgeted 24/7 security 1/6/23-2/25/23</t>
  </si>
  <si>
    <t>Post Depreciation JE by accounting.</t>
  </si>
  <si>
    <t>Unanticpated variance was due to repairs related to winter burn, severe winter conditions.</t>
  </si>
  <si>
    <t>Tree and shrub trimming and/or removal will offset the favorable variance.  This will be done in preparation for the entire building paintng.</t>
  </si>
  <si>
    <t>$11,000 not in budget - pulling wrong info.</t>
  </si>
  <si>
    <t>Misc painting on the exteior budgeted on a monthly basis totaling $7,996 will be completed in the fall.</t>
  </si>
  <si>
    <t>OVER-BUDGET - unbudgeted Capital Roof Improvement repairs</t>
  </si>
  <si>
    <t>SMS  has not submitted invoice. Work already performed</t>
  </si>
  <si>
    <t>2021 CAM Rec and 2022 bill received in 2023</t>
  </si>
  <si>
    <t>OVER-BUDGET - unbudgeted flag pole install</t>
  </si>
  <si>
    <t>SMS hs not submitted invoice yet. Work has been completed</t>
  </si>
  <si>
    <t>No lighting reapirs needed in Q2</t>
  </si>
  <si>
    <t>Association fee bill not received yet</t>
  </si>
  <si>
    <t xml:space="preserve">
Negative variance due to budgeted numbers based on average actuals per year and starting new monthly contract.</t>
  </si>
  <si>
    <t>Unknown reason for $9474 in the budget.  To high for 1/2 year for this asset.  Exterior lighting only.</t>
  </si>
  <si>
    <t>Exterior lighting repaired for safety reasons, Post Depreciation JE by Accounting; DJ</t>
  </si>
  <si>
    <t>Emergency Service calls + Replacement of fire sprinkler heads</t>
  </si>
  <si>
    <t xml:space="preserve">Tree trimming of $7K was not budgeted by SMS. </t>
  </si>
  <si>
    <t xml:space="preserve">Overbudget due to increase in water and irrigation being higher than budgeted. </t>
  </si>
  <si>
    <t xml:space="preserve">Reclassing $2500 of irrigation repairs to 50905-010. </t>
  </si>
  <si>
    <t>Variance due to unexpected multiple irrigation repairs.</t>
  </si>
  <si>
    <t xml:space="preserve">Vacancy repair to damaged windows. </t>
  </si>
  <si>
    <t>Corporate upload - repairs hit GL50320-000</t>
  </si>
  <si>
    <t>Vendor invoice timing</t>
  </si>
  <si>
    <t>Timing issue</t>
  </si>
  <si>
    <t>bt41148</t>
  </si>
  <si>
    <t>Actual water averges $662.  Budget was to low.</t>
  </si>
  <si>
    <t xml:space="preserve">Less water usage than anticipated. </t>
  </si>
  <si>
    <t>Less snow and ice than anticipated</t>
  </si>
  <si>
    <t>Water accrued for is higher than accuals</t>
  </si>
  <si>
    <t xml:space="preserve">DA water acount should be zero, all water at br44122 is passed through via CAM. </t>
  </si>
  <si>
    <t xml:space="preserve">Captial work will repair all asphalt work needed. </t>
  </si>
  <si>
    <t>br44133</t>
  </si>
  <si>
    <t>increase in trash collection due to high volume of illegal dumping</t>
  </si>
  <si>
    <t xml:space="preserve">Pine straw installation should occur in July.  </t>
  </si>
  <si>
    <t xml:space="preserve">BILLBACK: to TT for repairs to demising wall </t>
  </si>
  <si>
    <t xml:space="preserve">OVERBUDGET: agreed to repalce celing tiles in TT space Lincioln Tech </t>
  </si>
  <si>
    <t>Invoice timing for preventive maintenance service.</t>
  </si>
  <si>
    <t>Budget needs to be moved to parking lot sweeping.</t>
  </si>
  <si>
    <t xml:space="preserve">Work to be scheduled with asphalt capital repairs. </t>
  </si>
  <si>
    <t>Upon review, the majority of these charges shoudl be billed back to the previous Tenant as Move Out Charges. The prior Tenant used to occupy the entire building so there was no FLS budgeted as they handled separately.</t>
  </si>
  <si>
    <t xml:space="preserve">Dead treee removal for entire park. </t>
  </si>
  <si>
    <t>bp42213</t>
  </si>
  <si>
    <t>$1200 for water treatment now coded to 53050-001.</t>
  </si>
  <si>
    <t>Contingencies budgeted based on backup from prior years. Actuals are less than what was budgeted.</t>
  </si>
  <si>
    <t>Jan &amp; Feb water treatment coded to 53040-000 totaling $1200.</t>
  </si>
  <si>
    <t>RECLASS to DB 55700000 - AVAD (t0223107). No vacancy at this location.</t>
  </si>
  <si>
    <t xml:space="preserve">Actual invoice for June $9494.79, reversals are skewing the amount. </t>
  </si>
  <si>
    <t xml:space="preserve">Granite invoice for building system phones. </t>
  </si>
  <si>
    <t xml:space="preserve">POSITIVE VARIANVE: not billed </t>
  </si>
  <si>
    <t>Post depreciation in the amount of $4476.</t>
  </si>
  <si>
    <t>UNDERBUDGET: less snow than antcipated 23</t>
  </si>
  <si>
    <t xml:space="preserve">Dead tree removal for entire park. </t>
  </si>
  <si>
    <t xml:space="preserve">Utility Team requested to keep gas in our LL name in lieu of TT putting in their name.
</t>
  </si>
  <si>
    <t>UNDER-BUDGET actual invoices lower than budgeted.</t>
  </si>
  <si>
    <t xml:space="preserve">No snow services needed in 1st half of 2023. </t>
  </si>
  <si>
    <t xml:space="preserve">POSITIVE VARIANCE: bills not recived from county water </t>
  </si>
  <si>
    <t>Actual water averages 987 per month.  The budget is 478.</t>
  </si>
  <si>
    <t>bt42529</t>
  </si>
  <si>
    <t xml:space="preserve">NEGATIVE VARIANVE: energy IQ pilot program </t>
  </si>
  <si>
    <t xml:space="preserve">Expenses include prior year costs. Vendor was delayed in billing. </t>
  </si>
  <si>
    <t xml:space="preserve">NEGATIVE VARAINCE: 2022 fees posted in 23 </t>
  </si>
  <si>
    <t xml:space="preserve">OVERBUDGET: snakes in pump room needed to be removed </t>
  </si>
  <si>
    <t xml:space="preserve">OVER BUDGET due to bill late for December 2022 trash.  Rev Payable After Cutoff v0012749 and actual bill higher than budgeted. </t>
  </si>
  <si>
    <t xml:space="preserve">OVER BUDET due to IR 808231,   1402 NW 82 Av_ - Maintenance on one commercial door 2- Reset tension on the spring 3- Replace botton bar 19 9( 1/2) 4- Replace one curve slat 19 9 (1/2) and inspections performed by LL higher than budgeted. </t>
  </si>
  <si>
    <t>less than anticipated roof leak repairs needed</t>
  </si>
  <si>
    <t>Less water usage than budgeted</t>
  </si>
  <si>
    <t xml:space="preserve">Looks like the primary driver is having multiple journal entry reversals for mulch installation ($4,400) in January.  </t>
  </si>
  <si>
    <t xml:space="preserve">Variance due to the annual associaiton dues expense being spread out over 12 months in the budget, versus the expense hitting the books all in February.  </t>
  </si>
  <si>
    <t>bt41220</t>
  </si>
  <si>
    <t>Increase in Engineer Salaries due to additional tasks (i.e., repair of toilet stoppage, video intercom, installation of fiber in building,  move-ins and move-outs.)</t>
  </si>
  <si>
    <t>Over BUdget - tree pruning, fertilization and debris removal. Adding bark to all planters in July</t>
  </si>
  <si>
    <t xml:space="preserve">Underbudget - water usage was down Q1&amp;2 Due to vacant space and irrigation was turned off, should level off through the rest of the year. </t>
  </si>
  <si>
    <t xml:space="preserve">Underbudget - no needed repairs at this time. </t>
  </si>
  <si>
    <t xml:space="preserve">Variance due to no allownace being budgeted for electrical repairs. However, several lights were reported out earlier this year and it presented a safety issue for the employees and needed to be addressed promptly.  </t>
  </si>
  <si>
    <t xml:space="preserve">Swiff Train disolved unexspectedly and repairs were needed to restore the condition. </t>
  </si>
  <si>
    <t xml:space="preserve">Variance due to unrealized allowances for roof repairs this year, a lot was budgeted due to the age of the roof.  We have only had 2 roof leaks reported to date. </t>
  </si>
  <si>
    <t>bp41138</t>
  </si>
  <si>
    <t>Water billed Semi-annually</t>
  </si>
  <si>
    <t>bt40981</t>
  </si>
  <si>
    <t>Unbudgeted DB for MTM tenant.</t>
  </si>
  <si>
    <t>Snow removal budget was underbudget due to need for multiple deicings at end of season with little accumulation</t>
  </si>
  <si>
    <t xml:space="preserve">Over budget due to Post Depreciation calculation. </t>
  </si>
  <si>
    <t xml:space="preserve">Overubudget - water usage has been higher than expected. </t>
  </si>
  <si>
    <t xml:space="preserve">Work is pending, will be processed when invoice is recieved. </t>
  </si>
  <si>
    <t xml:space="preserve"> Overbudgeted Repairs per code, repairs were not made in 2022 and rolled into 2023.</t>
  </si>
  <si>
    <t xml:space="preserve">No needed repairs to date. </t>
  </si>
  <si>
    <t xml:space="preserve">Variance due to main water leak for this building where it took several trips/WO's to repair, which lead to an increase in water consumption.  </t>
  </si>
  <si>
    <t>Unanticipated repairs for this qtr</t>
  </si>
  <si>
    <t>br45047</t>
  </si>
  <si>
    <t xml:space="preserve">Variance due to monthly landscaping costs increasing when we went direct with North American this year.  </t>
  </si>
  <si>
    <t>Budget code should be (50905-000)</t>
  </si>
  <si>
    <t>Electric usage more than expected.</t>
  </si>
  <si>
    <t xml:space="preserve">Unanticipated need for additional security due to trespassing and vandilzing. </t>
  </si>
  <si>
    <t>Variance due to 2023 Budget used GL (50411-000)</t>
  </si>
  <si>
    <t>unanticipated FLS repairs needed for system, $1,491 for FLS duct repairs</t>
  </si>
  <si>
    <t>br41159</t>
  </si>
  <si>
    <t>Variance due to unrealized allowance for tree trimming, pond maintenance and irrigation startup/shutdown, which are now part of the monthly landscape contract.  Will incur some costs later in the year to remove dead trees, but not the full allowance.</t>
  </si>
  <si>
    <t>br46848</t>
  </si>
  <si>
    <t>All charges posted to this account have been reclassed to their budgeted GL accounts.</t>
  </si>
  <si>
    <t xml:space="preserve">Paint Bryce Corp sign </t>
  </si>
  <si>
    <t>less than anticipated snow/ice events; anticipate additional costs once winter seeason begins</t>
  </si>
  <si>
    <t>br46631</t>
  </si>
  <si>
    <t>Water usage higher than expected.</t>
  </si>
  <si>
    <t>Tree pruning and removal required but not budgeted.</t>
  </si>
  <si>
    <t>Variance due to Vacant Space Prep</t>
  </si>
  <si>
    <t>bt42056</t>
  </si>
  <si>
    <t>bt41045</t>
  </si>
  <si>
    <t>less landscaping repairs needed than anticipated</t>
  </si>
  <si>
    <t>bp40642</t>
  </si>
  <si>
    <t>G/L 50915000 - [CAM] Snow Removal - Due to no historical data budget was based on 2022 actuals. Snow fall was less than 2022 actuals.</t>
  </si>
  <si>
    <t>End of 2022 contract renewal Increased service rate to $3118.59 mthly.</t>
  </si>
  <si>
    <t xml:space="preserve">Additional reactive repairs required - reclassed from CapCam GL to CAM Elec. GL. Over budget. </t>
  </si>
  <si>
    <t>Unusually high snow fall in Q1.</t>
  </si>
  <si>
    <t>Vendor change to provide better service to the customers and property.</t>
  </si>
  <si>
    <t>Variance due to unexpected FLS repairs.</t>
  </si>
  <si>
    <t>Variance due to invoices were coded to the wrong GL in 1st qtr</t>
  </si>
  <si>
    <t>Monthly association costs higher than budgeted.</t>
  </si>
  <si>
    <t xml:space="preserve">Contingency for FLS repairs </t>
  </si>
  <si>
    <t>Variance due to 2023 roof R&amp;M per inspection.</t>
  </si>
  <si>
    <t>No (NB) Repairs and Maintenance occured this qtr</t>
  </si>
  <si>
    <t>Rust control contract was implemented for the mitigation of iron in the irrigation water that stains the building and sidewalks. Cost of $263/mo added to contract scope.  This account also hosts 4 months of prior year Lake/Habitat monthly payments of $1745.</t>
  </si>
  <si>
    <t>Postive variance due to not as many repairs as previous years</t>
  </si>
  <si>
    <t>All fees posted to this account have been reclassed to their budgeted GL accounts.</t>
  </si>
  <si>
    <t xml:space="preserve">Adjustment charge from the COH. Reaching out to Utility Ops to investigate the charge. </t>
  </si>
  <si>
    <t>Electric budget was based off partial 2022 Electric actuals, without the historical 12 month actuals the expenses were overbudgeted.</t>
  </si>
  <si>
    <t>br46320</t>
  </si>
  <si>
    <t xml:space="preserve">Overbudget - Unaticipated Annual Inspection Repairs </t>
  </si>
  <si>
    <t xml:space="preserve">Increase due to drainage fee and usage increase. </t>
  </si>
  <si>
    <t>Favorable Variance: Asphalt repairs completed in July due to weather</t>
  </si>
  <si>
    <t>G/L 50810000 - [CAM] - Contract - Cleaning Services - Variance is due to timing issue on invoice being submitted.</t>
  </si>
  <si>
    <t>Variance due to higher than expected HVAC repairs and maintenancee that LL is responsible for.</t>
  </si>
  <si>
    <t>Lower than expected irrigation repairs needed.</t>
  </si>
  <si>
    <t>bt45267</t>
  </si>
  <si>
    <t>Variance due to needing to paint over graffiti</t>
  </si>
  <si>
    <t>br46862</t>
  </si>
  <si>
    <t>br46854</t>
  </si>
  <si>
    <t>Unbudgeted Maintenance during rainstorms to keep the drains cleared &amp; gas pumps going to ensure that this customer's truck court is free from several feet of water during their 24/7 operations.  LL work to be done until a permanent solution to the drainage problem can be implemented.</t>
  </si>
  <si>
    <t xml:space="preserve">DB repairs for Tractel - should even out now that this has been paid. </t>
  </si>
  <si>
    <t>Variance due to higher than expected trash removal expenses.</t>
  </si>
  <si>
    <t xml:space="preserve">Not budgeted for - reactive repair. Reclassed from CapCam GL post depreciation. </t>
  </si>
  <si>
    <t xml:space="preserve">Work to be completed due to weahter delay. Budget will align once invoice is posted. </t>
  </si>
  <si>
    <t>Overbudget - New tenant moved in in March.</t>
  </si>
  <si>
    <t xml:space="preserve">Higher than anticipated usage due to work that was necessary upon vacancy. </t>
  </si>
  <si>
    <t>bt40920</t>
  </si>
  <si>
    <t>bt41254</t>
  </si>
  <si>
    <t xml:space="preserve">Variance due to no CAM electric budgeted. Utilities are a coporate upload. </t>
  </si>
  <si>
    <t>bt40916</t>
  </si>
  <si>
    <t>Amazon was paying the W&amp;S utility directly, however the County began sending the bill to the owner based on the tax parcel.</t>
  </si>
  <si>
    <t xml:space="preserve">W/S Under budget YTD </t>
  </si>
  <si>
    <t xml:space="preserve">Negative variance due to unbudgeted 5 year FLS inspection that needed to be completed for compliance </t>
  </si>
  <si>
    <t>br46596</t>
  </si>
  <si>
    <t>$2,340 Post Depreciation due to Cap Improvement work.</t>
  </si>
  <si>
    <t>br40305</t>
  </si>
  <si>
    <t xml:space="preserve">Negative variance due to unbudgeted exterior lighting repairs needed </t>
  </si>
  <si>
    <t>No contingency. LL does not budget for direct billables</t>
  </si>
  <si>
    <t>unanticipated irrigations repair exceeded budget</t>
  </si>
  <si>
    <t>Researching the corporate upload for CAM electric at this property.</t>
  </si>
  <si>
    <t>Non SMS landscaper, rate change</t>
  </si>
  <si>
    <t xml:space="preserve">Accruals. </t>
  </si>
  <si>
    <t>br41313</t>
  </si>
  <si>
    <t>DB electrical result of Gross lease</t>
  </si>
  <si>
    <t>br41320</t>
  </si>
  <si>
    <t>FLS: Replaced one alarm valve with a riser check valve and water motor gong with electric bell.</t>
  </si>
  <si>
    <t>Parking lot striping was completed but not yet billed. Expense will appear in Q3.</t>
  </si>
  <si>
    <t>br46592</t>
  </si>
  <si>
    <t>Less than expected landscaping/irrigation repairs needed at this time.</t>
  </si>
  <si>
    <t xml:space="preserve">Electric expense should be pro-rata share with all PID's at property (br46607-br46617). PM to verify allocation with Utility Ops.
</t>
  </si>
  <si>
    <t>bt40925</t>
  </si>
  <si>
    <t>Reclass $6930.00 to G/L Acct 50321-000 for roof maintenance per 2022 Roof inspection.</t>
  </si>
  <si>
    <t>Move Out charges billed to tenants</t>
  </si>
  <si>
    <t>Favorable Variance: Less roof repairs than anticipated</t>
  </si>
  <si>
    <t>br46614</t>
  </si>
  <si>
    <t>$3,600 Post Depreciation due to Cap Improvement GL.</t>
  </si>
  <si>
    <t>br46615</t>
  </si>
  <si>
    <t>$3,975 Post Depreciation due to Cap Improvement GL.</t>
  </si>
  <si>
    <t xml:space="preserve">Landlord took over FLS after vacancy and needed to perform required inspections and repairs, </t>
  </si>
  <si>
    <t>Negative variance due to PM team assisting tenant with HVAC maintenance and billing tenant back for repairs</t>
  </si>
  <si>
    <t xml:space="preserve">The water/sewer for PIDs br41389 and br41390 is shared and this adjustment was made to correct 2022 and 2023 expenses and  this GL will likely end the year over budget. </t>
  </si>
  <si>
    <t>bt41186</t>
  </si>
  <si>
    <t>variance due to $5805 roof r&amp;m exp being budgedted to cam roof repairs 50321000</t>
  </si>
  <si>
    <t>OVER BUDGET: Unbudgeted remediation repairs.</t>
  </si>
  <si>
    <t>Irrigation and landscape damages repairs, extra palm trimming</t>
  </si>
  <si>
    <t>bp47405</t>
  </si>
  <si>
    <t>This is a self performer. SMS submitted this order by error</t>
  </si>
  <si>
    <t>Accruals and emergancy FLS repairs</t>
  </si>
  <si>
    <t>br46257</t>
  </si>
  <si>
    <t>Negative Variance: Reversal of tree trimming.</t>
  </si>
  <si>
    <t xml:space="preserve">Usage and consumption greater than average (specifically Jan-April) corporate upload understated.  </t>
  </si>
  <si>
    <t>Under budget due to personal changes, however always 1 month behind, so variance is partially temporary; DJ</t>
  </si>
  <si>
    <t>br40153</t>
  </si>
  <si>
    <t>Charges were recovered in TT billback</t>
  </si>
  <si>
    <t>bt42084</t>
  </si>
  <si>
    <t xml:space="preserve">Q2 2023 W&amp;S bills not yet paid. </t>
  </si>
  <si>
    <t xml:space="preserve">Due to Amazon's zero tollerance snow removal, the grass at Amazon's entrance has failed due to oversalting.  Per Amazon's request, cobblestone was installed.  DB to Amazon. </t>
  </si>
  <si>
    <t>Actual is lower than Budget because all water was expensed to CAM account.</t>
  </si>
  <si>
    <t>Electric utility unbudgeted as TT was paying directly in 2022. TT now participates in Energy IQ Program.</t>
  </si>
  <si>
    <t>br41357</t>
  </si>
  <si>
    <t>Installed new devices and rewired to connect two risers to panel.</t>
  </si>
  <si>
    <t>Reclassed $496 to NB HVAC for a VSP repair.  The remaining variance is for $2875 Post Depreciation.</t>
  </si>
  <si>
    <t>Timing - window cleaning has not taken place yet</t>
  </si>
  <si>
    <t>Timing - removal and install of new trees has not been completed.</t>
  </si>
  <si>
    <t>This account is correctly budgeted, but we were told to spread the fees across 12 months equallly, which creates the standing variance since the Annual Sprinkler Inspection is budgeted at $7500 for February, but the cost is across 12 months.</t>
  </si>
  <si>
    <t>Tree trimming budgeted in April but not needed as trimming was completed late 2022.</t>
  </si>
  <si>
    <t xml:space="preserve">Post exterior lighting audit, several outages were located.  Repair included locate line feed and power break to light pole which exceeded repair contingencyy. </t>
  </si>
  <si>
    <t>GL Code Mapping Issue, 2023 roof repairs, wrong PO GL.</t>
  </si>
  <si>
    <t>Vacancy utilities not budgeted high enough for property; vacancy longer than anticipated.</t>
  </si>
  <si>
    <t>Variance related to delay in contract billing.</t>
  </si>
  <si>
    <t>Additional cost due to exterior lighting audit. Lights were needing to be replaced.</t>
  </si>
  <si>
    <t>br47280</t>
  </si>
  <si>
    <t>Variance due to higher than expected monthly association dues.</t>
  </si>
  <si>
    <t>timing variance; work in progress</t>
  </si>
  <si>
    <t>Owners does not pay DB Water&amp;Sewer</t>
  </si>
  <si>
    <t xml:space="preserve">Firewatch due to previous contract expiring and time for new contract to be acquired. </t>
  </si>
  <si>
    <t>less than anticipated asphalt/concrete repair</t>
  </si>
  <si>
    <t>Water to building was turned off at meter so no usage registered.</t>
  </si>
  <si>
    <t>Building meter was turned off and building is vacant so less water usage than budgeted for.</t>
  </si>
  <si>
    <t>Irrigation repairs were budgeted here but coded under landscaping reactive.</t>
  </si>
  <si>
    <t>Sidewak grinding scheduled for August</t>
  </si>
  <si>
    <t>All water/sewer pertaining to the building is prorated and included in cam, little to no usage happening in vacancies.</t>
  </si>
  <si>
    <t>bt45286</t>
  </si>
  <si>
    <t>Under Budget- R&amp;M funds not utilized.</t>
  </si>
  <si>
    <t>bp40544</t>
  </si>
  <si>
    <t>(NI) Variance of $7.8K due to four (4) unexpected move out</t>
  </si>
  <si>
    <t>Unbudgeted LINK Signage</t>
  </si>
  <si>
    <t>Variance due to corrected utilities due to vacancies</t>
  </si>
  <si>
    <t>Some FLS inspections might still be outstanding. Checking with vendor.</t>
  </si>
  <si>
    <t xml:space="preserve">Unplanned testing for Super Site testing. </t>
  </si>
  <si>
    <t xml:space="preserve">Variance due to Roof repairs in April due to storms and heavy rains </t>
  </si>
  <si>
    <t xml:space="preserve">Direct Allocable GL not set up during budget, only 1 building in park has PM services. </t>
  </si>
  <si>
    <t>Budget numbers based on prior years usage and occupancy; more people in offices causing higher water usage.</t>
  </si>
  <si>
    <t>April unforseen emergency pothole and drainage repairs ($8.5k)</t>
  </si>
  <si>
    <t>lower than expected electric usage</t>
  </si>
  <si>
    <t>CAM Maintenance Supplies have been coded to CAM General Building Maintenance but we are under budget for the year and expect that to be permanent.</t>
  </si>
  <si>
    <t xml:space="preserve">Concrete repairs reclassed out of CAM Ext Aspahlt and into CapCAM GL. </t>
  </si>
  <si>
    <t>bt42079</t>
  </si>
  <si>
    <t xml:space="preserve"> FLS monitoring and Inspections budgeted for 2023 straight-lined; will be in line with budget at year end.</t>
  </si>
  <si>
    <t>Less than expected roof leaks.</t>
  </si>
  <si>
    <t>Tenant move out damages. Were billed back to tenant</t>
  </si>
  <si>
    <t>br44260</t>
  </si>
  <si>
    <t>No vacancy budgeted at building.</t>
  </si>
  <si>
    <t>Have not received invoice for Q2</t>
  </si>
  <si>
    <t>Accrual for lighting reactive repairs</t>
  </si>
  <si>
    <t>unanticipated hauling services required for illegal dumping on property</t>
  </si>
  <si>
    <t>Site Technologies expense paid out of General Mainenance Fees</t>
  </si>
  <si>
    <t>Variance due to 2 vacancies. HVAC PM, cleaning, repairs, etc.</t>
  </si>
  <si>
    <t>Lighting repairs were higher than anticipated</t>
  </si>
  <si>
    <t>Electric usage higher than expected.</t>
  </si>
  <si>
    <t>POSITIVE VARIANCE: Full load elevator test needs to be accrued.  Not completed by County yet. MM</t>
  </si>
  <si>
    <t>This is a move out repair and should have a corresponding income offset after reclass</t>
  </si>
  <si>
    <t>FLS not in orginaly 2023 budget</t>
  </si>
  <si>
    <t>Required more tree trimming than expected for driver safety.</t>
  </si>
  <si>
    <t>Electric usage appears to be overbudgeted YTD. We do have an LED transition for the parking lot lighting in progress.  YTD this may bring us many savings.</t>
  </si>
  <si>
    <t>higher than expected water usage.</t>
  </si>
  <si>
    <t>accruals higher tha budget, prior year accruals removed in Q1</t>
  </si>
  <si>
    <t xml:space="preserve">This budget belongs in Landscpaing Recurring, not Irrigation reactive. </t>
  </si>
  <si>
    <t>Electrical repairs not as extensive as budgeted.</t>
  </si>
  <si>
    <t>Reactive / Irrigation repairs.  Additional work will occur in Q3.</t>
  </si>
  <si>
    <t>Unexpected repairs to pipes that were leaking in the warehouse.</t>
  </si>
  <si>
    <t>Timing of FLS repairs.</t>
  </si>
  <si>
    <t>GL mapping issue- originally budgeted in 50305-028</t>
  </si>
  <si>
    <t>Exterior touch ups less than budgeted.</t>
  </si>
  <si>
    <t>unanticipated sewer line repairs required- single tenant building</t>
  </si>
  <si>
    <t>Soffit repair and paint deferred due to earlier storms</t>
  </si>
  <si>
    <t>This should be reclassed to the Prime Tour work.  Painter removed and threw away dock signage for a tenant.</t>
  </si>
  <si>
    <t>OVER-BUDGET: Repaired main entrance door for tenant prior to a tenant inspection.</t>
  </si>
  <si>
    <t>Anticipated vacancy delayed</t>
  </si>
  <si>
    <t>More roof leaks than anticipated because of severe rain storms</t>
  </si>
  <si>
    <t>Variance related to post depriciation journal entry and accurals.</t>
  </si>
  <si>
    <t>bt42078</t>
  </si>
  <si>
    <t>Budget not utlized YTD</t>
  </si>
  <si>
    <t>acutals higher than budgeted</t>
  </si>
  <si>
    <t xml:space="preserve">Snowed less than anticipated. </t>
  </si>
  <si>
    <t xml:space="preserve">At this time, water use is lower than anticipated. </t>
  </si>
  <si>
    <t>Customer paid electricity directly to provider.</t>
  </si>
  <si>
    <t xml:space="preserve">repairs completed to the fire alarm pipe due to a leak. </t>
  </si>
  <si>
    <t>br46466</t>
  </si>
  <si>
    <t>Post Depreciation JE for emergency Fire Pump Leak and Replacement which was unbudgeted ($1,326.06-trblsht &amp; $7,054.65 Rplc)</t>
  </si>
  <si>
    <t>4Q 2022 W&amp;S billed paid in January 2023. ($3,727)</t>
  </si>
  <si>
    <t>bt46775</t>
  </si>
  <si>
    <t>Overbudget due to preventative maintenance for RMI #277379. This large $3.9K amount was coded to the cap-cam account of $3.9K (11120-070).</t>
  </si>
  <si>
    <t>Reclass processed 7/13, associated with a JC</t>
  </si>
  <si>
    <t>Irrigation leak cauased a higher water bill for two months. . WO B10177482</t>
  </si>
  <si>
    <t>Inconsistency with charges from Calpine and PSEG. PM to escalate to utilities team for further investigation.</t>
  </si>
  <si>
    <t>bt40757</t>
  </si>
  <si>
    <t>$13,841.00 accrual entered twice- need to reach out to accounting to correct</t>
  </si>
  <si>
    <t xml:space="preserve">Due to 2022 Fees not being billed on time - NORTHLAKE COMMERCIAL ASSOCIATION INC - 2021/2022 </t>
  </si>
  <si>
    <t>bt41167</t>
  </si>
  <si>
    <t>br47287</t>
  </si>
  <si>
    <t>Reclass to DB 55300-000 for fire sprinkler repairs caused by Sonoco (t0213513)</t>
  </si>
  <si>
    <t xml:space="preserve">Unbudgeted parking lot patch totaling $3.7K performed by SMS under WO B9500682. GL to remain over budget for full year due to added expense. </t>
  </si>
  <si>
    <t>Sweeping costs are less than budgeted</t>
  </si>
  <si>
    <t>unbudgeted signage repairs (parking/directional signage)</t>
  </si>
  <si>
    <t>reclass to NB Repairs and Maintenance - 57300000</t>
  </si>
  <si>
    <t>reclass from DB Repairs &amp; Maintenance - 553000000</t>
  </si>
  <si>
    <t>bt46234</t>
  </si>
  <si>
    <t>Fire Panel Replacement due to faulty obselete equipment</t>
  </si>
  <si>
    <t>br40684</t>
  </si>
  <si>
    <t>Unfavorable variance due to more than planned roof repairs</t>
  </si>
  <si>
    <t>exterior machanical room landing, gravel upkeep, project not yet completed, may use funds for another exterior upkeep project instead.</t>
  </si>
  <si>
    <t>br45240</t>
  </si>
  <si>
    <t>Roof PM repairs corporate upload. Roof repairs performed in 2023 total $1830 coded to CAP CAM 11120-070.</t>
  </si>
  <si>
    <t>Necessary repair to sidewalk due to backwards slope to building and water flowing into asset/tenant space.</t>
  </si>
  <si>
    <t>Tenant requested landlord input SMS repair for exterior man door and direct bill back in lieu of tenant contracting diretly</t>
  </si>
  <si>
    <t>FLS Deficiency repairs to the sprinkler heads</t>
  </si>
  <si>
    <t>Rock refresh, mulch and minor trimming expected to be completed in Q3 with Legacy vendor</t>
  </si>
  <si>
    <t>2023 corporate upload budget did not  accurately project vacancy expense.</t>
  </si>
  <si>
    <t>UNDER-BUDGET: Two quarterly sprinkler inspections totaling $750 completed.  Remaining 5 year inspection $5,940 and repair $6,035 reclassed to 11120-021.</t>
  </si>
  <si>
    <t>br46413</t>
  </si>
  <si>
    <t xml:space="preserve">Broken fence by vandals had to repair
</t>
  </si>
  <si>
    <t xml:space="preserve">Overage is due to post depreciation - CAP improvements being moved to their appropriate GL and unanticipated trouble shooting for a panal. </t>
  </si>
  <si>
    <t>Overage is due to post depreciation - CAP improvements being moved to their appropriate GL and GL Code mapping Issue</t>
  </si>
  <si>
    <t>water usage less than anticipated</t>
  </si>
  <si>
    <t xml:space="preserve">Unanticipated FLS Repairs needed.  </t>
  </si>
  <si>
    <t>did not budget correctly for monthly expenses. overage due to monthly billing.</t>
  </si>
  <si>
    <t xml:space="preserve">Overage is due to post depreciation - CAP improvements being moved to their appropriate GL and unanticipated tree trimming budgeted in 2022 that hit 2023 actuals. </t>
  </si>
  <si>
    <t>2/10/23 - Dock ramp repair (B9905434)Laird Plastics. T0212041</t>
  </si>
  <si>
    <t>mulch improvements for the property and additional irrigation repairs to the sprinkler head were completed.</t>
  </si>
  <si>
    <t>Lender Repair - Sidewalk</t>
  </si>
  <si>
    <t>br46492</t>
  </si>
  <si>
    <t xml:space="preserve">OVER- BUDGET: Accrued in General Maintenance but will be processed in 11120-070 for the $5,687 &amp; $7,183. This was due to unexpecting structural cracks causing water intruision </t>
  </si>
  <si>
    <t xml:space="preserve">Variance due to budget including basin repairs which have not been realized yet. </t>
  </si>
  <si>
    <t>bt45074</t>
  </si>
  <si>
    <t xml:space="preserve">Variance due to keeping utilities in our name for cost savings for customers. Will budget in 2024 and will have customer put in their name once we have a permanent customer. </t>
  </si>
  <si>
    <t xml:space="preserve">unbudgeted repairs. Leaking water heater, replacement of circulation pump and replacement of electrric heat pump needed. </t>
  </si>
  <si>
    <t xml:space="preserve">Variance due to Association fee being paid in Q2 and not Q1 as anticipated. </t>
  </si>
  <si>
    <t xml:space="preserve">Unsure why funds are not added to budget for Day Porter. has been on property for length of ownership </t>
  </si>
  <si>
    <t xml:space="preserve">Variance due to HVAC needing to be maintained while buildng is vacant. </t>
  </si>
  <si>
    <t>br46494</t>
  </si>
  <si>
    <t>OVER-BUDGET: Due to storms Emergency Tree removals &amp; Trimming required. Additional Mandatory Weed Abatement due to fast over growth</t>
  </si>
  <si>
    <t xml:space="preserve">UNDER-BUDGET: Less water usage than budgeted. </t>
  </si>
  <si>
    <t xml:space="preserve">OVERBUDGET: Gas usage more than expected.  Corporate upload. </t>
  </si>
  <si>
    <t>actual expense $890 for unbudgeted tenant requested repairs to front door closure</t>
  </si>
  <si>
    <t>unbudgeted tennt requested SMS work order repairs to replace broken valve under kitchen sink and repair broken toilet in offices</t>
  </si>
  <si>
    <t xml:space="preserve">Variance due to exterior lighting repairs being completed and not anticipated due to wire shortage. </t>
  </si>
  <si>
    <t>$3763 drainage repair reclassed to plumbing GL: Sweeping $297/per month/ 5 months reclassed to proper GL remaining $1988 for unbudgeted sidewalk repair</t>
  </si>
  <si>
    <t xml:space="preserve">Variance due to landscape contract being less than anticipated. Landscape repairs have not yet been completed and billed for the season. </t>
  </si>
  <si>
    <t>OVER-BUDGET: Emergency sewer ejector pump replacement.</t>
  </si>
  <si>
    <t xml:space="preserve">Significant UG water main repairs made early in the year, longer rainy season so less irrigation water. </t>
  </si>
  <si>
    <t>(18k) Electric utility unbudgeted as tt was paying directly in 2022. Tt now participates in Energy IQ Program.</t>
  </si>
  <si>
    <t>Supplies budgeted under 50810000. We will reclass.</t>
  </si>
  <si>
    <t>Electric usage overestimated based on last years usage and electric cost increase.</t>
  </si>
  <si>
    <t xml:space="preserve">Variance due to 5 year sprinkler assessment not budgeted for but needed. </t>
  </si>
  <si>
    <t>Timing - PM roof repairs not complete yet.</t>
  </si>
  <si>
    <t>br40152</t>
  </si>
  <si>
    <t xml:space="preserve">Corporate upload. Contingency not fully utilized. </t>
  </si>
  <si>
    <t>We have not received the association fee invoices yet for this year.</t>
  </si>
  <si>
    <t>PM roof repairs not done yet</t>
  </si>
  <si>
    <t>Portion of invoice needs to be allocated to other Port America buildings</t>
  </si>
  <si>
    <t>Asphalt and concrete done done yet</t>
  </si>
  <si>
    <t xml:space="preserve">DB for trash to customer </t>
  </si>
  <si>
    <t>Q2 water sewer invoice not yet received</t>
  </si>
  <si>
    <t>br40846</t>
  </si>
  <si>
    <t>No annual budget for this qtr. 3k for Fire pump run repair. Service calls, inspections for fire hose and alarms were 3,500. New tamper install $850.</t>
  </si>
  <si>
    <t xml:space="preserve"> 3.2023 Ice Melt - Cost reviewed with SMS. Will issue a credit for (9,164.93)</t>
  </si>
  <si>
    <t>OVER-BUDGET: Utilities DB'd to tenant.</t>
  </si>
  <si>
    <t>Demising Wall repair ($4.2K) completed and billed back to t0218032</t>
  </si>
  <si>
    <t>OVER-BUDGET: NB Snow Removal charges during vacancy.</t>
  </si>
  <si>
    <t>bt42613</t>
  </si>
  <si>
    <t>No contingency roof repairs needed so far this year.</t>
  </si>
  <si>
    <t xml:space="preserve">two 5 yr repair and maintenance chgs reclassed </t>
  </si>
  <si>
    <t xml:space="preserve">due to unused irrigation repair contingency. </t>
  </si>
  <si>
    <t>variance due to $5k repair exp</t>
  </si>
  <si>
    <t xml:space="preserve">Unanticipated need for security due to vandalization during vacancy. </t>
  </si>
  <si>
    <t xml:space="preserve">UNDER-BUDGET: Annual inspections to take place shortly. </t>
  </si>
  <si>
    <t xml:space="preserve">Due to unanticipated lack of need due to vacancy. </t>
  </si>
  <si>
    <t>Budgetted funds needs to be moved to vacant electric and CAM electric</t>
  </si>
  <si>
    <t xml:space="preserve">Due to delayed billing. Site is still being actively worked on due to unforeseen circumstances like vandalization and theft. </t>
  </si>
  <si>
    <t xml:space="preserve">HVAC Replacement of fuses on RTU - Suite A1 - LL responsible. Southern Tea T0226814. </t>
  </si>
  <si>
    <t xml:space="preserve">due to delayed invoicing for fire inspections. </t>
  </si>
  <si>
    <t xml:space="preserve">Favorable variance due to roof inspection scheduled in 3rd qtr vs. 2nd qtr budgeted. </t>
  </si>
  <si>
    <t>Due to post depreciation - CAP improvements being moved to their appropriate GL and unanticipated ceiling repairs .</t>
  </si>
  <si>
    <t>Overbudget due to preventative maintenance for RMI #277333. This large $2.8K amount was coded to the cap-cam account of $2.8K (11120-070).</t>
  </si>
  <si>
    <t xml:space="preserve">Unplanned asphalt pothole and concrete repairs </t>
  </si>
  <si>
    <t xml:space="preserve">Unanticiapted FLS repairs and fire watch needed </t>
  </si>
  <si>
    <t>Need to find where dayporter charges are being billed to</t>
  </si>
  <si>
    <t>Favorable variance due to unplanned occupancy.</t>
  </si>
  <si>
    <t>Missing monthly accruals and invoices  May and June invoices</t>
  </si>
  <si>
    <t>Trending under budget</t>
  </si>
  <si>
    <t>A couple of month's from the prior year paid in January.</t>
  </si>
  <si>
    <t>Need to locate where dayporter expense is posted</t>
  </si>
  <si>
    <t>Butterfly valves failed and replaced.</t>
  </si>
  <si>
    <t>No leaks or issues as of 7/13/23; to monitor remainder of the year</t>
  </si>
  <si>
    <t xml:space="preserve">Budgeted for door repairs which are now coded to 50355030. </t>
  </si>
  <si>
    <t>OVER BUDGET: major repairs required in Q1 to address bad leaks affecting TT equipment</t>
  </si>
  <si>
    <t>RECLASS - UNDER BUDGET: initial major repairs reclassed to 50320-000 [CAM] Contract - Roof Maintenance</t>
  </si>
  <si>
    <t xml:space="preserve"> Fewer repairs needed than budgeted. </t>
  </si>
  <si>
    <t>variance due to $2215 repair exp</t>
  </si>
  <si>
    <t>No corporate budget upload for water/sewer</t>
  </si>
  <si>
    <t xml:space="preserve">Pending air quality invoice. Cost will level with budget by end of year. </t>
  </si>
  <si>
    <t>Lower usage than anticipated, corporate budget upload</t>
  </si>
  <si>
    <t xml:space="preserve">Variance due to 2022 landscape contracts being higher than anticipated causing us to budget higher for 2023. 2023 is lower than expected. Will be completed landscape repairs to offset variance. </t>
  </si>
  <si>
    <t>bt45071</t>
  </si>
  <si>
    <t xml:space="preserve">Variance due to landscape repairs not yet completed and invoiced. </t>
  </si>
  <si>
    <t>bt40744</t>
  </si>
  <si>
    <t>OVER BUDGET: emergency fire watch needed numerous days in Q1 as alarm repairs completed</t>
  </si>
  <si>
    <t>br47049</t>
  </si>
  <si>
    <t xml:space="preserve">timing variance - invoice for annual inspections completed in May to be paid in Q3. </t>
  </si>
  <si>
    <t>bt45271</t>
  </si>
  <si>
    <t>permanent overbudget-- raised fire hydrant per code in May</t>
  </si>
  <si>
    <t>br47193</t>
  </si>
  <si>
    <t xml:space="preserve">Usage higher than anticipated, corporate budget upload. Irrigation Leak in 6.2023, exterior painting project. </t>
  </si>
  <si>
    <t xml:space="preserve">Budgeted scope for Tree Trimming and needed irrigation repairs - too low. Completed a class II tree trimming for the buildings health and removed dead shrubs from 2021 freeze. </t>
  </si>
  <si>
    <t>bt45270</t>
  </si>
  <si>
    <t>SMS Accrual-- previous PM submitted request to accountant to have reversed, I don't see this expense pulling on the GL anymore</t>
  </si>
  <si>
    <t>no roof leaks (yet)</t>
  </si>
  <si>
    <t>Less irrigation repairs needed than originally budgeted.</t>
  </si>
  <si>
    <t>br46464</t>
  </si>
  <si>
    <t>Monthly fountain service not included in budget</t>
  </si>
  <si>
    <t>new vendor was less than budgeted</t>
  </si>
  <si>
    <t>br40635</t>
  </si>
  <si>
    <t>variance due to $3559 accrual credit</t>
  </si>
  <si>
    <t xml:space="preserve">Unbudgeted water extraction within unit 16010 as a result of exterior irrigation leak, which also included Asbestos testing. </t>
  </si>
  <si>
    <t>br46461</t>
  </si>
  <si>
    <t xml:space="preserve"> 5/19/23 10x4 Rear Lot Concrete Rpr ($4.6K) budgeted $5k in July</t>
  </si>
  <si>
    <t xml:space="preserve">PM did not make this input.  Water billing is coded to Water-CAM account.  Single tenant building and billed pro-rata. </t>
  </si>
  <si>
    <t xml:space="preserve">PM did not make this budget input.  Gas usage is coded in GAS-CAM.  Single tenant building.  Customer billed based on pro-rata. </t>
  </si>
  <si>
    <t xml:space="preserve">unbudgeted repairs to bring buidling into compliance </t>
  </si>
  <si>
    <t>timing variance parking lot repairs to be complete in Q3</t>
  </si>
  <si>
    <t>bp42229</t>
  </si>
  <si>
    <t xml:space="preserve">Wall cracks that needed to be repaired ($8k), due to water leaks from heavy rains, and boom lift rental to paint walls over the weekend ($1k). </t>
  </si>
  <si>
    <t>Post depreciation parking lot repairs:
$1,184.30 - Severe cracks at exterior stairs outside mechanical room.  B10188754
$1,764.70 - Parking lot striping B10188773-A</t>
  </si>
  <si>
    <t>This account was budgeted under 50810000 contract cleaning services. Need to reforecast to DA Janitorial 52003000</t>
  </si>
  <si>
    <t>br46442</t>
  </si>
  <si>
    <t>Unbudgeted Compressor repairs ($2.5k) and exhaust fan rprs that serve the FLS pump room ($432).</t>
  </si>
  <si>
    <t xml:space="preserve">per site technologies </t>
  </si>
  <si>
    <t>More roof repairs required than budgeted due to condition of the roofs throughout the property.</t>
  </si>
  <si>
    <t>br46173</t>
  </si>
  <si>
    <t>Timing Variance – Annual Roof Maintenance budgeted in 3/2023 (4.4K) not yet used. New roof recently installed due to tornado in 2022. full maintenance repairs not planned for 2023.</t>
  </si>
  <si>
    <t>GL needs scrub.  roof repairs to be reclassed to 50321000</t>
  </si>
  <si>
    <t>bt45005</t>
  </si>
  <si>
    <t>BI is not showing anything is budgeted. That is incorrect.  Annual budget is 7,437.  Per GL, YTD expense 7,726.</t>
  </si>
  <si>
    <t>Overbudget due to preventative maintenance for RMI #277340. This large $2.9K amount was coded to the cap-cam account of $2.9K (11120-070).</t>
  </si>
  <si>
    <t xml:space="preserve"> GL holds annual roof inspection and PM. Annual Roof Repairs, Empire: 4185</t>
  </si>
  <si>
    <t xml:space="preserve"> GL holds annual roof inspection and PM. Annual Roof Repairs, 5,985</t>
  </si>
  <si>
    <t>br46883</t>
  </si>
  <si>
    <t>negative variance - $2.3K accrued for 2023 winter storm debris removal - to be processed under insurance job code.</t>
  </si>
  <si>
    <t>FLS repairs exceed contingency allowance: 2022 repairs 1,605. Post depreciation:
3,727 - fire panel replacement
3,613 - trouble shooting trouble on panel</t>
  </si>
  <si>
    <t>Post Depreciation $1,081 Olson Roofing roof repair</t>
  </si>
  <si>
    <t xml:space="preserve">Landscaping enchancements budgeted for in 2nd qtr however to be completed in 3rd qtr. </t>
  </si>
  <si>
    <t>br40267</t>
  </si>
  <si>
    <t>Due to pine straw application not yet completed.</t>
  </si>
  <si>
    <t>Post Depreciation: 2,680 Installation per Valley Contract.</t>
  </si>
  <si>
    <t>Variance due to delay in vendor scheduling for sidewalk pressure cleaning.</t>
  </si>
  <si>
    <t>PM Roof Repairs NTE $6.5k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</si>
  <si>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Lower usuage than anticipated at Q2.2023, corporate budget upload</t>
  </si>
  <si>
    <t>br40270</t>
  </si>
  <si>
    <t xml:space="preserve">Due to account not being transferred into customer's name. This is a single occupant building. </t>
  </si>
  <si>
    <t xml:space="preserve">"GSA HVAC repairs higher than budgeted/SMS fees part of the expense increase 
CTRL 805768 B9887539 $1659.66
CTRL 807016 B9887598 $2592.84"
</t>
  </si>
  <si>
    <t>Day porter was budgeted so cost  should be split between all properties.We will reclass.</t>
  </si>
  <si>
    <t>Telephone not budget for.</t>
  </si>
  <si>
    <t>New acquisition TT holds energy accounts - transferred back to MEI</t>
  </si>
  <si>
    <t xml:space="preserve">Timing delay - Bark and plant refresh not completed/Should be completed Q3 - budgeted $9375 for May - 75 yards of bark 
</t>
  </si>
  <si>
    <t xml:space="preserve">PM did not enter budget figure.  Historical usage and billing is higher. </t>
  </si>
  <si>
    <t xml:space="preserve">GL includes 2022 adjustments resulting in overage. </t>
  </si>
  <si>
    <t xml:space="preserve">Budgeted Recommended roof repair paid as Roof R&amp;M CTRL 833875 $7809
</t>
  </si>
  <si>
    <t>Negative variance due to 12.22 accrual reversal ($7.1K) &amp; Post depreciation capital entry of 12.22 base building joints ($7.1K) &amp; 12.22 Striping ($8.1K)</t>
  </si>
  <si>
    <t xml:space="preserve">Water expenses higher than anticipated 
</t>
  </si>
  <si>
    <t>Post depreciation
5,465 - Air Comfort HVAC repairs.
1,937 - Rabine labor</t>
  </si>
  <si>
    <t xml:space="preserve">Emergency Burglar alarm panel replacement - panel damaged in break-in $5217.00 CTRL 795126. UC Davis t0212805 db per lease 
</t>
  </si>
  <si>
    <t>br40259</t>
  </si>
  <si>
    <t>Under budget due to non-use of contingency budget for defiiciency repairs after annual inspection.</t>
  </si>
  <si>
    <t xml:space="preserve">Reclass: City of West Sac trash expense - reclass to t0077253/PGP
</t>
  </si>
  <si>
    <t>Scope enhanced to include building facade. Work was completed in March, but budgeted in August.</t>
  </si>
  <si>
    <t xml:space="preserve">Lower usage than anticipated by Q2.2023.  Corporate budget upload </t>
  </si>
  <si>
    <t>negative variance due to 2023 Feb. Ice storm accrual - ultimately to be paid out of insurance JC</t>
  </si>
  <si>
    <t>Under budget due to anticipated usage increase due to expansion into full building being delayed as a result of build-out delays.</t>
  </si>
  <si>
    <t xml:space="preserve">"Over budget/trip hazard repair - CTRL 835400 B9980582 $3712.78 
CTRL 833345 B10164745 $877.18 - grind ashpalt so door will open"
</t>
  </si>
  <si>
    <t>Under budget due to non-use of contingency budget for building repairs.</t>
  </si>
  <si>
    <t>br42262</t>
  </si>
  <si>
    <t xml:space="preserve">Water/sewer expenses higher than budgeted by the utility team 
</t>
  </si>
  <si>
    <t xml:space="preserve">Large Curb repair damaged by trucks ctrl 921488 $5771.93 - will be allocated across 2 PIDS
</t>
  </si>
  <si>
    <t xml:space="preserve">Over budget - exterior lighting repairs higher than anticipated - SMS fees part of the increase. CTRL 880916, 807015, 813217, 859029, 893308
</t>
  </si>
  <si>
    <t>br42299</t>
  </si>
  <si>
    <t xml:space="preserve">JE Post Depreciation $5200 May - ctrl 860572 -tilt up panel repairs 
</t>
  </si>
  <si>
    <t xml:space="preserve">Requested project/Fork lift charger install - GSA/DMV t0212741 $7986 CTRL 891415
</t>
  </si>
  <si>
    <t xml:space="preserve">Bat Abatement CTRL 875664
</t>
  </si>
  <si>
    <t xml:space="preserve">Under Budget - tenant paying house light expenses/single tenant building 
</t>
  </si>
  <si>
    <t xml:space="preserve">Reclass: Dept of Public Health PM expenses were budgeted under 58350-001 and are being paid to 57300-021. Reclass will be completed for ctrl 815017 Inv# 119927 $2367 Q1 PM. HVAC Repairs higher than anticipated - SMS fee part of the added expense -ctrl 878534 B10228967 $3,020.57  - condensor fan motor replacement. ctrl 1363700 B9686059 $6573.36 fan coil replacement
</t>
  </si>
  <si>
    <t>br42292</t>
  </si>
  <si>
    <t xml:space="preserve">Timing variance - Bark install budgeted for May - 70 yards - $8750 &amp; $500 plant replacements April - projects delayed. Scheduled for Q3 
</t>
  </si>
  <si>
    <t xml:space="preserve">Roof RM repairs paid GL 5032-0000 - ctrl 823376 $3359
</t>
  </si>
  <si>
    <t xml:space="preserve">Roof RM repairs paid GL 5032-0000 - ctrl 832297 $3449
</t>
  </si>
  <si>
    <t>WO  B10042323 $5,730. WO B10196470 $533. WO B10396272 $1,287. All are pertaining to ext light repalcement.</t>
  </si>
  <si>
    <t>Century Fire 5Yr Inspection and repairs. $16,940.</t>
  </si>
  <si>
    <t>2/21/2023 W.M.G Replacement For Warehouse System $1,700. Service calls and inspections $1,300</t>
  </si>
  <si>
    <t>$4,150 for tenant move out charges. Dock door repairs</t>
  </si>
  <si>
    <t xml:space="preserve"> Fire Alarm Service Call, Battery, and Sealed Batter $1,500. Afew service calls for system repairs totaling $1,600.</t>
  </si>
  <si>
    <t xml:space="preserve">Underbudget - Mulch done in April. WIll use the rest of the money throughout the end of the year. </t>
  </si>
  <si>
    <t xml:space="preserve">Unanticipated FLS repairs. </t>
  </si>
  <si>
    <t>Pump and fancoil servicing the HVAC unit pertaining to the vacant space need emergency repairs in order to avoid system failure. ($4,195) Due to freezing temperatures this past winter we had emergency repairs completed to prevent pipe burst in the space.  RECLASS: HVAC PM insepctions to be reclassed to 5035001 ($1,740)</t>
  </si>
  <si>
    <t>Corporate upload</t>
  </si>
  <si>
    <t>bt41288</t>
  </si>
  <si>
    <t>UNDER-BUDGET: Land parcel</t>
  </si>
  <si>
    <t>POSITIVE VARIANCE: Recovery Adjustment/ Post Depreciation.</t>
  </si>
  <si>
    <t>bt45274</t>
  </si>
  <si>
    <t>meter is for Sunrise Global Marketing, LLC( t0228033), TT needs to take over account for electric/trash-- will reach out to utliity team and tenant to switch account then submit reclasses</t>
  </si>
  <si>
    <t xml:space="preserve">Underbudget to date, however pending invoices for repairs. </t>
  </si>
  <si>
    <t>The winter weather was less than anticipated first quarter; expense is less than budget to-date.</t>
  </si>
  <si>
    <t>bt46302</t>
  </si>
  <si>
    <t>Full amounts are being billed back to various tenants, working with tenants to get accounts put into their name; DJ</t>
  </si>
  <si>
    <t xml:space="preserve">BUdgeted to have expansion joints, railins, and PIVs repaired/painted in May and have not scheduled YTD. </t>
  </si>
  <si>
    <t>bt42033</t>
  </si>
  <si>
    <t>Actual is lower than Budget because contingent repairs were not required in Q2, but may be required in Q3.</t>
  </si>
  <si>
    <t xml:space="preserve">Accounting is over accruing for what is being invoiced. </t>
  </si>
  <si>
    <t>These charges were recouped by TT as moveout charges</t>
  </si>
  <si>
    <t>bt42481</t>
  </si>
  <si>
    <t>Actual is lower than Budget because recommended landscape repairs are under consideration;  tree trimming, tree removal etc.</t>
  </si>
  <si>
    <t>Roof repairs completed, invoices pending; DJ</t>
  </si>
  <si>
    <t>DOCK REPAIRS NEEDED TO TENANT WHO HAS MOVED OUT. CHARGES WERE ADDED TO THEIR MOVE OUT WORKBOOK AND WERE PAID ON 57300-010</t>
  </si>
  <si>
    <t>Budgeted for a qrtly expense and seems to be a one-time payment of $1,198</t>
  </si>
  <si>
    <t>Was not accurately budgeted for the year. Budget was not inputed by PM</t>
  </si>
  <si>
    <t>Power washing has not been scheduled yet.</t>
  </si>
  <si>
    <t xml:space="preserve">PM Supply House's lease was terminated and the utilities were put in the LL name. This expense was not anticipated. </t>
  </si>
  <si>
    <t xml:space="preserve">budget monthly for trash is $9921.12. we paid trash from 2022 $89,289 that should be transfer to NB. </t>
  </si>
  <si>
    <t>Roof leak repairs as well as unclogging 6 drain lines and reattaching downspouts and kickouts</t>
  </si>
  <si>
    <t>Consultant for Tenant storage needs per Tenant Lease Agreement.</t>
  </si>
  <si>
    <t>UNDER-BUDGET: Fewer roof repairs than anticipated.  New roof.</t>
  </si>
  <si>
    <t>TT to direct contract moving forward</t>
  </si>
  <si>
    <t xml:space="preserve">Budget is straight lined for the year and usage is based on occupany and weather related. </t>
  </si>
  <si>
    <t xml:space="preserve">There are three accounts being accrued for each month but only two house accounts.  Account  #8547028860 should not be accrued for.  This accrual ranges from $1700-$4,422 each month when actuals are below $200/month.   There is also a vacancy account for $466.32 that is being reclassed. </t>
  </si>
  <si>
    <t xml:space="preserve">(2) vacant units were vacant longer than we anticipated. Repairs included HVAC &amp; dock repairs. </t>
  </si>
  <si>
    <t xml:space="preserve">Over Budget: Reflects FNA Group (t0224241) electric costs. </t>
  </si>
  <si>
    <t>Per Jason Anderson - fence around fire life safety equipment in unit 7341 was necessary to protect the system. Cost was $2,804.00.</t>
  </si>
  <si>
    <t xml:space="preserve">Over Budget: Reflects Cintas Corp. (t0010190) gas costs. </t>
  </si>
  <si>
    <t>The security is a development expense.</t>
  </si>
  <si>
    <t>OVER-BUDGET: More R&amp;M than anticipated.</t>
  </si>
  <si>
    <t>Move out damages from Holitina Construction, presiously billed to TT ledger and paid via SD.</t>
  </si>
  <si>
    <t>Accruals made for SMS invoices account for the variance. Plant replacements and tree trimming is in progress and will be expensed in Q3.</t>
  </si>
  <si>
    <t>SMS landscaping was below budget.  New landscapers price and service is inline with budget.</t>
  </si>
  <si>
    <t>Reclass to 11120-075 - capital improvement CAM Roof Repairs. This is for a corporate initiated PO for roof maintenance per RM.</t>
  </si>
  <si>
    <t>HVAC survey moved from NB to CAM</t>
  </si>
  <si>
    <t>$6232 budgeted for June tree trimming pushed to Q3</t>
  </si>
  <si>
    <t>Emergency repairs.</t>
  </si>
  <si>
    <t>Usage lower than budgeted - corp uploade</t>
  </si>
  <si>
    <t>Rainy Q2 caused roof repairs - more than anticipated.</t>
  </si>
  <si>
    <t xml:space="preserve">Negative variance due to more usage than usual </t>
  </si>
  <si>
    <t>br46364</t>
  </si>
  <si>
    <t>Variance due to Post Depreciation for irrigation repairs reclass to GL 11120-070.</t>
  </si>
  <si>
    <t>bt42369</t>
  </si>
  <si>
    <t>Variance due to increase in usage from water line leak.  Currently working with City of Atlanta to obtain credit after we repaired.</t>
  </si>
  <si>
    <t>br46349</t>
  </si>
  <si>
    <t xml:space="preserve">Water should be allocated to the entire business park. PM to follow up with Utility Management. </t>
  </si>
  <si>
    <t>$3164 for post depreciation &amp; tree trimming pushed to Q3</t>
  </si>
  <si>
    <t>Maintenanc Service fees not budgeted in 2023</t>
  </si>
  <si>
    <t>Variance due to no roof repair expenses incurred for this quarter.</t>
  </si>
  <si>
    <t>GL mapping issue- expense originally budgeted to 50230-000 which is no longer used</t>
  </si>
  <si>
    <t xml:space="preserve">Will schedule additional reactive landscaping before the end of the year. </t>
  </si>
  <si>
    <t>br45375</t>
  </si>
  <si>
    <t>POSITIVE VARIANCE: Emergency Repair of the backflow at the building.</t>
  </si>
  <si>
    <t>All inclusive seasonal snow contract. We will continue to go over budget with October, November &amp; December fixed monthly rates.</t>
  </si>
  <si>
    <t>New Legacy vendor mantaining property.  Tree Trim and mulch expected to reflect in Q3 financials.</t>
  </si>
  <si>
    <t xml:space="preserve"> Due to cost expense to GL 50355-000. The variance will remain as GL 50390-000 is not exercised.</t>
  </si>
  <si>
    <t>Variance related to balance due from previous Customer Eddifice who abandoned the space. $6,788</t>
  </si>
  <si>
    <t>br45370</t>
  </si>
  <si>
    <t>Variance related to roll up door repairs at 7042 vacancy.</t>
  </si>
  <si>
    <t xml:space="preserve">Notice a reclass from Accenture for ($11,4725) that should be to OPEX. Asking for clafication. More landscaping repairs will occur in Q3/Q4. </t>
  </si>
  <si>
    <t>Favorable variance due to customers using a storage and average is less than budget.</t>
  </si>
  <si>
    <t xml:space="preserve">Annual tree trimming budgeted in April for $7,320 will be completed in July and paid in August. </t>
  </si>
  <si>
    <t>br47175</t>
  </si>
  <si>
    <t>Signage was replaced due to unanticipated damage from storms and vehicle collision</t>
  </si>
  <si>
    <t>Positive variance due to vacancy numbers being put into cam pool</t>
  </si>
  <si>
    <t>deficiencies found during annual inspection</t>
  </si>
  <si>
    <t>03/23 $2k - troubleshooting exterior lighting lights on above 6815</t>
  </si>
  <si>
    <t>Roof Drain Repair.</t>
  </si>
  <si>
    <t>Irrigation is being fixed in August. budget will be used</t>
  </si>
  <si>
    <t>bt42039</t>
  </si>
  <si>
    <t xml:space="preserve">timing - budgeted for FLS annual inspt. </t>
  </si>
  <si>
    <t>bt40776</t>
  </si>
  <si>
    <t>Although usage is same year over variance is due to increase in unit cost from SCE</t>
  </si>
  <si>
    <t>5 year internal sprinkler inspection budget but not needed (it was completed in 2020).</t>
  </si>
  <si>
    <t>Variance due to unforseen weather related leak that affected singke customer.</t>
  </si>
  <si>
    <t xml:space="preserve">These charges were for br46164 and previously reclassed. </t>
  </si>
  <si>
    <t>Unbudgeted expense for business tax/license renewal.</t>
  </si>
  <si>
    <t>br46587</t>
  </si>
  <si>
    <t xml:space="preserve">Over budget due to $5,575.86 Post Depreciation JE. </t>
  </si>
  <si>
    <t xml:space="preserve"> Unbudgeted expense for telephone/internet expense</t>
  </si>
  <si>
    <t>Variance due to late fees charged</t>
  </si>
  <si>
    <t>2023 actuals running higher than budgeted</t>
  </si>
  <si>
    <t xml:space="preserve">$3,730 VSP for Hill Mechanical (t0228238) 3.1.23 MI . </t>
  </si>
  <si>
    <t>Reclass to 50350001</t>
  </si>
  <si>
    <t xml:space="preserve">Parking lot striping was budgeted in the Spring but will be completed as part of a larger CAPEX job in the Summer. </t>
  </si>
  <si>
    <t xml:space="preserve">Over budget due to unanticipated tree trimming to prep for ext building paint. </t>
  </si>
  <si>
    <t xml:space="preserve">vacancy electric </t>
  </si>
  <si>
    <t xml:space="preserve">Variance due to water/sewer being less than anticipated during summer months. Will catch up with irrigation being in use. </t>
  </si>
  <si>
    <t xml:space="preserve">Variance due to bidding out landscape for 2023 season and coming in lower than 2022 season. Will use budget towards repairs. </t>
  </si>
  <si>
    <t>br47190</t>
  </si>
  <si>
    <t xml:space="preserve">Annual tree trimming budgeted in April for $2,720 will be completed in July and paid in August. </t>
  </si>
  <si>
    <t>Variance due to window repair that was not anticipated for and completed in Q1 but accrued to Q3.</t>
  </si>
  <si>
    <t>window washing deferred to Q3 $2700</t>
  </si>
  <si>
    <t>UNDER BUDGET: 2 Quarters paid. MM</t>
  </si>
  <si>
    <t>Expense for electric usage in the vacant suite is being classed to NB Electric Vacancy.</t>
  </si>
  <si>
    <t>OVER BUDGET: GSA HVAC PMA billed in 2022, but paid quarterly in 2023. MM</t>
  </si>
  <si>
    <t xml:space="preserve">Variance due to bidding out landscape and coming in lower than 22 season. </t>
  </si>
  <si>
    <t>br46588</t>
  </si>
  <si>
    <t xml:space="preserve">Due to on-going need for fire watch at a building due to sprinkler inoperable.  </t>
  </si>
  <si>
    <t>br46563</t>
  </si>
  <si>
    <t xml:space="preserve">Move out damages are not budgeted for.  These repairs were for suites 100 and 104. </t>
  </si>
  <si>
    <t>Variance related to site technologies accurals</t>
  </si>
  <si>
    <t xml:space="preserve">Due to costs associated with higher costs from winter storms and run over from Samaritan's Purse.  </t>
  </si>
  <si>
    <t>Need to complete the 5 year inspections, will be within budget.</t>
  </si>
  <si>
    <t xml:space="preserve">Incorrect PY accrual that will close at YE.  </t>
  </si>
  <si>
    <t xml:space="preserve">Variance due to landscape contracts being higher than anticipated. </t>
  </si>
  <si>
    <t>br46142</t>
  </si>
  <si>
    <t xml:space="preserve">Should be reclassed for cleaning of Suite A.
</t>
  </si>
  <si>
    <t>Need to transfer to vacancy maintenance</t>
  </si>
  <si>
    <t>Variance due to coding electric in CAM.</t>
  </si>
  <si>
    <t>Variance due to taking in house. Will utilitize when repairs are needed.</t>
  </si>
  <si>
    <t xml:space="preserve">$6,050.27 for FLS leak repairs and $2,272.68 for FLS monitoring repairs. </t>
  </si>
  <si>
    <t xml:space="preserve">Gas Utility unbudgeted as TT (Ingenus) was paying directly in 2022. TT now participates in Energy+ program
</t>
  </si>
  <si>
    <t xml:space="preserve">TT (Ingenus) now participates in Energy+ program
</t>
  </si>
  <si>
    <t>GL originally for Annual PM's &amp; Inspections, Annual roof repairs released by National Ops team not originally held by GL in the amount of $2700.</t>
  </si>
  <si>
    <t xml:space="preserve">HVAC repairs reclass to 57300021.
</t>
  </si>
  <si>
    <t>br47256</t>
  </si>
  <si>
    <t xml:space="preserve">Unforeseen Debris clean up related to flooding after storm
</t>
  </si>
  <si>
    <t xml:space="preserve">$2,861.29 in June accruals; reversed in 7/23 period
</t>
  </si>
  <si>
    <t>br47192</t>
  </si>
  <si>
    <t xml:space="preserve">The building roof has not needed as many repairs as the historicals that were budgeted. </t>
  </si>
  <si>
    <t xml:space="preserve">Gas Utility unbudgeted as TT (Garden Cottage) was paying directly in 2022. TT now participates in Energy+ program
</t>
  </si>
  <si>
    <t xml:space="preserve">Timing Variance - parking lot sweeping still needs to be done. </t>
  </si>
  <si>
    <t xml:space="preserve">Electric Utility unbudgeted as TT (Garden Cottage) was paying directly in 2022. TT now participates in Energy+ program
</t>
  </si>
  <si>
    <t>Pending cap improvement reclass</t>
  </si>
  <si>
    <t xml:space="preserve">5 year Insepction to be done this year. Has yet to be completed. </t>
  </si>
  <si>
    <t xml:space="preserve">Electric usage is less than anticipated. Wallpacks and pole lights were changed to LED fixtures, therefore usage is less. </t>
  </si>
  <si>
    <t>Based on historical numbers.</t>
  </si>
  <si>
    <t xml:space="preserve">Unforeseen floor drain repairs
</t>
  </si>
  <si>
    <t>br47259</t>
  </si>
  <si>
    <t xml:space="preserve">Unforeseen TT (Tristate Stone) move out damages - sign removal and HVAC repairs
</t>
  </si>
  <si>
    <t xml:space="preserve">Unforeseen repairs - debris removal under ramp and along exterior wall. Debris was causing the drain to get clogged during flash flooding
</t>
  </si>
  <si>
    <t xml:space="preserve">($2,876.62) in 12/2022 accrual reversals posted to 1/2023 period, causing positive variance at the moment
</t>
  </si>
  <si>
    <t xml:space="preserve">Calpine Energy rate seems to have doubled YOY
</t>
  </si>
  <si>
    <t>NEGATIVE VARIANCE: Unbudgeted cost for the 40 year certification of the building.</t>
  </si>
  <si>
    <t xml:space="preserve">Reclass $4,684.55 to 50305-028 Exterior Asphalt and Concrete
</t>
  </si>
  <si>
    <t xml:space="preserve">Determined after finalizing 2023 budgets that building is separately metered for each TT space - TTs are being direct billed for their own usage as a result
</t>
  </si>
  <si>
    <t>br47243</t>
  </si>
  <si>
    <t xml:space="preserve">$4,454.57 June accrual adjustment; reversed in 7/2023 period
</t>
  </si>
  <si>
    <t>Started taking meter readings and these need to be billed/reclassed accordingly.</t>
  </si>
  <si>
    <t>br47260</t>
  </si>
  <si>
    <t xml:space="preserve">($9,605.96) in 12/2022 accrual reversals posted to 1/2023 period, causing positive variance at the moment
</t>
  </si>
  <si>
    <t>br40952</t>
  </si>
  <si>
    <t>Sweeping invoices to be reclassed to 50811-001 Parking Lot Sweeping - Recurring.</t>
  </si>
  <si>
    <t xml:space="preserve">Unforeseen repair - leaking backflow
</t>
  </si>
  <si>
    <t xml:space="preserve">Utility audit needs to be done. Some of these accounts should be DB to tenants. </t>
  </si>
  <si>
    <t xml:space="preserve">Over Budget: NB Gas charges were not reflected in the budget. </t>
  </si>
  <si>
    <t>Less irrigation repairs than expected, waiting for weathertrak controller replacement to be billed.</t>
  </si>
  <si>
    <t xml:space="preserve">Misc FLS repairs </t>
  </si>
  <si>
    <t xml:space="preserve">Variance is due to new service contract that was executed with vendor. </t>
  </si>
  <si>
    <t>Tree trimming deferred July after fear of Oak Wilt</t>
  </si>
  <si>
    <t>NB Electric should be reclassed to CAM Electric 51210- 000                                    Need to be addressed with CASS.</t>
  </si>
  <si>
    <t>Remainig electric needs to be direct billed.</t>
  </si>
  <si>
    <t xml:space="preserve">Water/Sewer is a CAM charge that gets split pro-rata amongst all tenants </t>
  </si>
  <si>
    <t>bt45022</t>
  </si>
  <si>
    <t>SMS higher cost than budget quote.</t>
  </si>
  <si>
    <t>br40976</t>
  </si>
  <si>
    <t>Vacant bldg, no issues outside annual maint</t>
  </si>
  <si>
    <t>bt42015</t>
  </si>
  <si>
    <t xml:space="preserve">Unbudgeted exterior roof drain repair totaling $2.4K via SMS WO B9832849 + budgeted hydroflushing performed in April for $4.7K however it is not pulling over from budget so it appears as a varaince. </t>
  </si>
  <si>
    <t>bt46231</t>
  </si>
  <si>
    <t xml:space="preserve">2022 CapEx Improvement Accrual was reversed in January 2023. </t>
  </si>
  <si>
    <t>Unbudgeted sidewalk repairs</t>
  </si>
  <si>
    <t>Water intrusion emergency repair after storm. Tenant cap off dock doors to build training room and did not seal correctly</t>
  </si>
  <si>
    <t>bt42395</t>
  </si>
  <si>
    <t>Last year we paid 4 monthly water bills and this year we pay 2.  Utility ops is looking onto why we are only now paying 2.</t>
  </si>
  <si>
    <t>Striping to occur in Q3.</t>
  </si>
  <si>
    <t>Post Depreciation for drainage cleaning that has to be reclassed to plumbing and sewer</t>
  </si>
  <si>
    <t xml:space="preserve">Dead tree removal and extensive shrub pruning needed. </t>
  </si>
  <si>
    <t xml:space="preserve">UNDER-BUDGET: Favorable variance due to CAM Electric utility needs was less than anticipated. </t>
  </si>
  <si>
    <t>This property does not have an association.</t>
  </si>
  <si>
    <t xml:space="preserve">Usage for electric less than anticipated. All usage DB back. </t>
  </si>
  <si>
    <t>Waste removal prices increase</t>
  </si>
  <si>
    <t>Unbudgeted Ext. sidewalk repair.</t>
  </si>
  <si>
    <t>Several exterior light repairs needed - unbudgeted</t>
  </si>
  <si>
    <t>annual inspec maint items found: broken latch, install walkpads around 13 units</t>
  </si>
  <si>
    <t xml:space="preserve">Recaulk louvers that were leaking - unbudgeted. </t>
  </si>
  <si>
    <t>Common area electrical meter accruals</t>
  </si>
  <si>
    <t>Damages billed to Ta Chen (t0219167) as part of the move out packet.</t>
  </si>
  <si>
    <t>Budgetd funds not yet utilized.</t>
  </si>
  <si>
    <t xml:space="preserve">Favorable temp variance due to timing - repairs still pending </t>
  </si>
  <si>
    <t>br44179</t>
  </si>
  <si>
    <t>Will work with Jackie in Utilities to see where water is being coded.</t>
  </si>
  <si>
    <t>Requested that FLS vendor change scope to comply with Fire Code. They have not yet done so. We have pushed to adjust the scope ASAP.</t>
  </si>
  <si>
    <t xml:space="preserve">2022 Inspections not billed/paid until 2023. </t>
  </si>
  <si>
    <t>Variance is due to reversal entry made for 12/202 unrecorded liability from ID Plans charges.</t>
  </si>
  <si>
    <t>Contigency for electric account that had not been transferred into customer's name. This has been resolved.</t>
  </si>
  <si>
    <t xml:space="preserve">House meter - Single TT bldg so this is DB back. </t>
  </si>
  <si>
    <t>Building leased 6.10.2023.</t>
  </si>
  <si>
    <t>Window washing not completed, expected to be completed in August 2023.</t>
  </si>
  <si>
    <t>All landscapijg was budgeted under landscaping recurring GL 50905-000</t>
  </si>
  <si>
    <t>Misc Roof repairs</t>
  </si>
  <si>
    <t>Unclogging of downspouts</t>
  </si>
  <si>
    <t xml:space="preserve">Favorable variance due to timing - roof repairs still expected </t>
  </si>
  <si>
    <t>Favorable varaicne due to less than anticipated electricity usage</t>
  </si>
  <si>
    <t xml:space="preserve">OVER-BUDGET: Unfavorable variance due to timing of invoicing and accrual errors. </t>
  </si>
  <si>
    <t>Reclass to NB repair and maintenance</t>
  </si>
  <si>
    <t>Rpr collapsed parking lot drain</t>
  </si>
  <si>
    <t>No expenses paid to this account.</t>
  </si>
  <si>
    <t>Budgeted and coded to NB Janitorial</t>
  </si>
  <si>
    <t xml:space="preserve">Reclass to DB to Alpine Coolers, customer to transfer to their name </t>
  </si>
  <si>
    <t>All electric is DB at this location</t>
  </si>
  <si>
    <t>Customer to transfer to their name</t>
  </si>
  <si>
    <t>Occupancy lower than budgeted.  Maintenace cost much lower than historical.</t>
  </si>
  <si>
    <t>Reclass $14000 to DB electric for #200/250 electric use. Customers payint through OpEx other charge</t>
  </si>
  <si>
    <t xml:space="preserve">Unforeseen vacant space expenses for suite 108 since 02/01/23 after Neo Medical moved-out + suite 106 since 07/18/22 after Petty &amp; Associates moved-out. </t>
  </si>
  <si>
    <t xml:space="preserve"> Billed to M/O 12/31/2023 Belmark t0226551 - Tenant Damages Dock Door Repairs</t>
  </si>
  <si>
    <t>Vacant space utilities from 11/9/22 - 01/03/23 after Berling moved-out and before Southern Start moved into 1385 Greg Street, suites 101-102.</t>
  </si>
  <si>
    <t>FIre panel replacement was originally a Capital project but got reduced to an OPEX expense</t>
  </si>
  <si>
    <t>Monthly landscaping more than budgeted.</t>
  </si>
  <si>
    <t>bt42415</t>
  </si>
  <si>
    <t>clear pkg lot drain, jet pipes of debris</t>
  </si>
  <si>
    <t>br44162</t>
  </si>
  <si>
    <t>Replaced dead shrubs with turf at ABP 5</t>
  </si>
  <si>
    <t>br40987</t>
  </si>
  <si>
    <t>Unfavorable permanent variance due to unplanned catch basin repairs.</t>
  </si>
  <si>
    <t>accruals for SMS work orders</t>
  </si>
  <si>
    <t>br41526</t>
  </si>
  <si>
    <t>br41527</t>
  </si>
  <si>
    <t>br46430</t>
  </si>
  <si>
    <t>variance due to accrual for $2671</t>
  </si>
  <si>
    <t>br44313</t>
  </si>
  <si>
    <t>non budgeted roof maintenance / annual inspections</t>
  </si>
  <si>
    <t>$3,420 cap improvement</t>
  </si>
  <si>
    <t>No contingency for unexpected vacant maintenance</t>
  </si>
  <si>
    <t>Late billing for Fire security. We'll touch basis with vendor.</t>
  </si>
  <si>
    <t>bt46781</t>
  </si>
  <si>
    <t>actual cam gas exp higher than budgeted</t>
  </si>
  <si>
    <t>br44160</t>
  </si>
  <si>
    <t>tree trimming $3.7K being reclassed to JC44160010</t>
  </si>
  <si>
    <t xml:space="preserve">Post depreciation.
</t>
  </si>
  <si>
    <t>Timing research missing bills</t>
  </si>
  <si>
    <t xml:space="preserve">Dead trees were a potential hazard and had to be removed. </t>
  </si>
  <si>
    <t xml:space="preserve">Accurals for DB Electric are posted here before they are moved to the correct GL and tenant's are DB based upon info provided by OSC. </t>
  </si>
  <si>
    <t>Additional repairs required on older roofs, will be over budget.</t>
  </si>
  <si>
    <t>Frances Liguori</t>
  </si>
  <si>
    <t>OVER-BUDGET: More repairs than anticipated.</t>
  </si>
  <si>
    <t>Association fees from 8/2022 thru 4/2023</t>
  </si>
  <si>
    <t>Tree removal and excessive vegetation removal on the backside of the building</t>
  </si>
  <si>
    <t>bt41229</t>
  </si>
  <si>
    <t>Overbudget- $8,595 to remove bat infestation from insideTT space.</t>
  </si>
  <si>
    <t>Over budget- water costs higher than anticipated.</t>
  </si>
  <si>
    <t xml:space="preserve">Under budget-Pressure washing invoice lower than budgeted amount. </t>
  </si>
  <si>
    <t>Under Budget- Tree Trimming funds not utilized due to New landscaping vendor took over property on 6/2023. Expected completion for tree trimming by 8/2023.</t>
  </si>
  <si>
    <t>DB for permit review for TI per leae terms (t0216399)</t>
  </si>
  <si>
    <t>br45054</t>
  </si>
  <si>
    <t>Mulch installation invoice -$6,231.00 from 2022. Work was completed . Invoice was received in 2023 and hit the 2023 books. Pond maintenance was not budgeted in 2023 - $4,427.00</t>
  </si>
  <si>
    <t>Due to system calc plates that were missing on the risers in the warehouse. This was requested by the customer and requir4ed by code - $6,640.50.</t>
  </si>
  <si>
    <t>br45055</t>
  </si>
  <si>
    <t>Due to pot hole in the auto lot of the building. Expense was an unforseen cost and not budgeted in 2023.</t>
  </si>
  <si>
    <t xml:space="preserve">Reactive FLS repairs required. Leak in FS system. </t>
  </si>
  <si>
    <t>Overbudget- monthly cost of $1250 BREIT LIM Fees.</t>
  </si>
  <si>
    <t xml:space="preserve">CAM Electrical and Lighting was higher than budgeted primarily due to the unbudgeted repair costs for the exterior light poles which was related the interior demo project.  </t>
  </si>
  <si>
    <t>OVER BUDGET- LL responsibility for HVAC replacement over TT HVAC cap, $6.5K.</t>
  </si>
  <si>
    <t xml:space="preserve">NB Electric Vacancy was less than budgeted primarily due to lower than anticipated usage. </t>
  </si>
  <si>
    <t xml:space="preserve">CAM Water &amp; Sewer was less than budgeted primarily due to lower than anticipated usage. </t>
  </si>
  <si>
    <t xml:space="preserve">Under Budget-Missing 6/2023 invoices, reached out to vendor to submit. 
</t>
  </si>
  <si>
    <t>OVER BUDGET- Move out damage repairs for Insulating Services, Suite 114.</t>
  </si>
  <si>
    <t>OVER BUDGET: Unbudgeted roof leak repairs.</t>
  </si>
  <si>
    <t>OVER BUDGET: Backflow repair $2,219.</t>
  </si>
  <si>
    <t xml:space="preserve">CAM Landscaping was less than budgeted primarily due to delays in completing the annual mulch and biannual color change. The variance is partially offset by the unbudgeted costs for tree removal. </t>
  </si>
  <si>
    <t xml:space="preserve">NB Vacancy Repairs were higher than budgeted primarily due to the nightly security coverage as the building is vacant and requires security coverage.  </t>
  </si>
  <si>
    <t xml:space="preserve">NB Security was higher than budgeted primarily due to the nightly security coverage as the building is vacant and requires security coverage.  </t>
  </si>
  <si>
    <t xml:space="preserve">Due to April-May 2023 invoice. Inovice was received after books closed. Variance will balance at the end of year. </t>
  </si>
  <si>
    <t xml:space="preserve">Due to incorrect Water &amp; Sewere usage budgeted in 2023. </t>
  </si>
  <si>
    <t>Due from repairs found in the Dec. 2022 Annual inspections. Repairs cost  $4,870.00.</t>
  </si>
  <si>
    <t>FLS system compressor tripped - reactive repairs required.</t>
  </si>
  <si>
    <t>Due to Amazon canceling the STG contract to repair all FLS deficiencies found from their abandoned buildout.</t>
  </si>
  <si>
    <t xml:space="preserve">CAM Landscaping was higher than budgeted primarily due to the 2022 annual tree trimming expense being allocated to the current budget period ($10K) and increased costs for the annual mulch ($2K).  The variance is partially offset by delays in completing the annual color change ($2K) which will be completed before yearend. </t>
  </si>
  <si>
    <t>bt45409</t>
  </si>
  <si>
    <t>Tree trimming came in less than anticipated.</t>
  </si>
  <si>
    <t>Due to Leaf/Fall Clean up accrual from 01/2023. Work was accrued in 12/2022.</t>
  </si>
  <si>
    <t xml:space="preserve">Due to pot hole and failed concrete repairs in the truck court. </t>
  </si>
  <si>
    <t>Modified gross lease - DB t0215121 for snow removal services</t>
  </si>
  <si>
    <t>(5) CAM electric accounts found to be running TT spaces. Accounts now in TT name. Bills will be reduced going forward.</t>
  </si>
  <si>
    <t>Timing issue. Association dues were budgeted flat in 2023. Invoice was received in January. charge will balance out throughout the year.</t>
  </si>
  <si>
    <t>Budgeted $1k for 04/2023 to convert to cellular dialer at $55/mo for 8 months, however cellular dialer was not installed until 06/23 (will pay in 07/23) need to cancel AT&amp;T line for FLS to see savings.</t>
  </si>
  <si>
    <t xml:space="preserve">Included in insurance claim from Winter Storm Elliot - service provided water extraction. </t>
  </si>
  <si>
    <t>2021 Valeo North America tenant damages. Invoices were not submitted until after the books closed in 2022. This is for dock equipment damages that were billed to the customer in 2021.</t>
  </si>
  <si>
    <t>bt45403</t>
  </si>
  <si>
    <t>Later than expected occupancy of vacant spaces by new tenant. Bldg is now fully occupied.</t>
  </si>
  <si>
    <t>Due to the recent fire pump retrofit. The retrofit saves the building money by not pushing water into the parking lot. It cycles back through the pump.</t>
  </si>
  <si>
    <t>5-year internal inspection not budgeted in 2023. Completed in Q1.</t>
  </si>
  <si>
    <t>SMS landscaping contract not to take place until 04/01/2023. Recurring services were budgeted by Link team for March though we did not have contracted services.</t>
  </si>
  <si>
    <t>Sutie 301, Clopay, bats in the warehouse.</t>
  </si>
  <si>
    <t xml:space="preserve">CAM Fire Life Safety was less than budgeted primarily due to delays in completing the annual diesel testing ($2K) and annual alarm testing ($1K)—these services will be completed before yearend.   </t>
  </si>
  <si>
    <t>bt45392</t>
  </si>
  <si>
    <t>The exterior black perimeter fence was broken by storms and an unknown vehicle hitting it. Needed unplanned repairs.</t>
  </si>
  <si>
    <t>Large vacant space - electric budgeted incorrectly; Working with Dominion Energy; 6 months of 2022 was billed in 2023</t>
  </si>
  <si>
    <t xml:space="preserve">CAM Water &amp; Sewer was higher than budgeted primarily due to increased utility usage. </t>
  </si>
  <si>
    <t>Post depreciation journal entries.</t>
  </si>
  <si>
    <t>Increased service level of rodent control due to ongoing rodent control issue.  Experienced unbudgeted bird nest/bird removal issues in May.</t>
  </si>
  <si>
    <t>bt42403</t>
  </si>
  <si>
    <t>Post depreciation GL entires.</t>
  </si>
  <si>
    <t>This amount was paid by T as Tenant Damages - Corporate reclassed to this GL</t>
  </si>
  <si>
    <t>Actual gas usage has been less than budgeted due to warmer tempatures earlier in the year and lower occupancy.</t>
  </si>
  <si>
    <t>Have painting money in CAP CAM that is being spent and will need to rmove the money to offset spend.</t>
  </si>
  <si>
    <t>YTD need for general building repairs has been lower than anticipated.</t>
  </si>
  <si>
    <t>YTD have not used contingency for powerwashing as budgeted.</t>
  </si>
  <si>
    <t>Incorrect guess of monthly water usage for vacant space</t>
  </si>
  <si>
    <t>November and December janitorial cleaning bills for USGS (Government tenant, LL responsibility) posted in January.</t>
  </si>
  <si>
    <t xml:space="preserve">CAM Water &amp; Sewer was less than budgeted primarily due to lower than anticiapted utility usage. </t>
  </si>
  <si>
    <t xml:space="preserve">CAM Association Fees were less than budgeted primarily due to delays in processing the quartely expenses. </t>
  </si>
  <si>
    <t>YTD invoices are less than budgeted.</t>
  </si>
  <si>
    <t xml:space="preserve">Over half of the building has been vacant in Q1 due to tenant move-outs and new tenants not moving in yet; less usage than expected. </t>
  </si>
  <si>
    <t xml:space="preserve">Unbudgeted vacant space utilities for the following spaces and timeframes: 
Vacancy After Petra Move-Out (5/9/2023 - ongoing) 
992 United Circle
- electric meter AA015799252 
- gas meter 193763 
996 United Circle, Unit A 
- electric meter AA015799317
- gas meter 195391
996 United Circle 
- electric meter AA015922422 
- electric meter 194582 
Vacancy Between Elliot Move-Out until Daikin Move-In (12/29/2022 - 4/12/2023)
980 United Circle 
- electric meter AA10564456 
- gas meter 215926
</t>
  </si>
  <si>
    <t>Water base charge has increased 25% since 2022; higher usage has also resulted in higher tiered billing.</t>
  </si>
  <si>
    <t>Unbudgeted vacancy. MO approved of covering the cost to white box the warehouse and perform repair items for the new customer, Southern Hobby, who moved from br45334 to this space #503 on 12/1/22.</t>
  </si>
  <si>
    <t xml:space="preserve">Budget under CAP to CAM GL code and budget exceeded due to use of SMS affiliate </t>
  </si>
  <si>
    <t>Vendor refund check posted; budgeted contract FLS items are being completed and expensed.</t>
  </si>
  <si>
    <t>Landscape improvements put on hold until switch was made from SMS vendor to new contracted vendor. Will not be scheduling, irrigation repairs will go over budget.</t>
  </si>
  <si>
    <t>Due to leak in the underground sprinkler tank. It is losing water quicker than it should; construction will step in to run with a capital job to repair the tank. Multiple sprinkler leaks in bldg 11461.</t>
  </si>
  <si>
    <t>Due to accrual reversal from December posted in January; current usage is still under budget.</t>
  </si>
  <si>
    <t>CAM Contract Landscaping was higher than budgeted primarily due to an increase in monthly maintenance expenses</t>
  </si>
  <si>
    <t>Utility services previously paid directly by tenant under full service lease, now expense paid by landlord under NNN and will be recoup in full as CAM expense for single tenant building</t>
  </si>
  <si>
    <t xml:space="preserve">Emergnecy removal of fallen trees due to storms. Mulching budgeted in Q1 took place in Q2 </t>
  </si>
  <si>
    <t>Major roof issues at this location, roof needs replaced. Over budget due to leaks when it rains heavily &amp; timing of 11/9/22 $7K leak repair.</t>
  </si>
  <si>
    <t>Front entrance pot hole opened, creating a driving hazard for incoming traffic. Repair made to make the area safe to drive.</t>
  </si>
  <si>
    <t>UNDER BUDGET: Due to an incorrect/inflated budget for 2023 water/sewer and PY accrual reversals that posted in January 2023. This GL is likely to remain under budget for the entire year as we have received a full six (6) months of water expenses for and six (6) months of sewer expenses for 2023.</t>
  </si>
  <si>
    <t xml:space="preserve">NB Repairs Maintenance were higher than budgeted primarily due to the unbudgeted expenses related to a 2022 remediation costs for an interior mainline issue.   </t>
  </si>
  <si>
    <t xml:space="preserve">No budget for vacancy. Disability Resources and McCleland Lab moved out 3/31/23 and CI Group moved-out 4/30/23.
Expense include Rekey, HVAC inspections, Electrical Audit and other move-out damages MO approved for Disability Resources </t>
  </si>
  <si>
    <t>A 12 pole contactor went out on the building, lighting power loss. Repairs to restore lighting.</t>
  </si>
  <si>
    <t xml:space="preserve">CAM Association Fees were higher than budgeted as the expense was not included with the 2023 operating budget. The variance is partially offset by the late fee reversal on the account.  </t>
  </si>
  <si>
    <t xml:space="preserve">GL Code Mapping Issue. Preventative maintenance repairs ($7,853.00 RMI #277437) were budgeted to GL 50321-000 for CAM Roof Repairs however it was paid out of GL 11120-000 for CAP-CAM and posted to GL 50320-000 for CAM Roof Contract. </t>
  </si>
  <si>
    <t xml:space="preserve">CAM Trash Removal was higher than budgeted primarily due to the unbudgeted costs to clean the exterior electrical room.   </t>
  </si>
  <si>
    <t xml:space="preserve">CAM Plumbing and Sewer was higher than budgeted primarily due to the increased costs for quarterly mainline hydro jetting. </t>
  </si>
  <si>
    <t>Overbudget due to preventative maintenance for RMI #2774718. This large amount was coded to the cap-cam account of $6,210.00 (11120-070).</t>
  </si>
  <si>
    <t>Overbudget due to cap cam charges for a backflow replacement and irrigation valve replacement (unanticipated repairs).</t>
  </si>
  <si>
    <t>20 Year Dry-Sprinkler Testing under CAP to CAM GL.</t>
  </si>
  <si>
    <t>Marq (t0220229) filled BK resulting in eviction 11/03/2022 and tenant damages were finally completed in Q1 2022</t>
  </si>
  <si>
    <t>PM Roof Repairs NTE $7.3K were approved under CAM Roof Repairs GL (50321-000) and were completed 5/31/2023 which is likely to post to the CAP-CAM GL code (11020-070) based on amount and this account has been impacting the CAM Contract Roof GL (50320-000).</t>
  </si>
  <si>
    <t xml:space="preserve">NB Water &amp; Sewer Vacancy was higher than budgeted primarily due to the unbudgeted expense utility expense for the vacancy at 14530 Innovation.  </t>
  </si>
  <si>
    <t>PM Roof Repairs NTE $3,307.50 were approved under CAM Roof Repairs GL (50321-000) and were completed 4/19/2023, however invoice 01-0913hA dated 5/30/2023 has not yet posted and is likely to post to the CAP-CAM GL code (11020-070) based on amount and this account has been impacting the CAM Contract Roof GL (50320-000).</t>
  </si>
  <si>
    <t>NEGATIVE VARIANCE: Lease assumption/ Utilities not accounted for in 2023 budget.</t>
  </si>
  <si>
    <t>POSITIVE VARIANCE: Reactive concrete has not met contingencies to date.</t>
  </si>
  <si>
    <t>br44200</t>
  </si>
  <si>
    <t>Unbudgeted repairs due to heavy storms and Lender post close obligations.</t>
  </si>
  <si>
    <t>Negative Variance: ($3481) due to debris removal from the property after severe storm.</t>
  </si>
  <si>
    <t>Negative Variance:  Significant increase in June usage ($4,074). PM investigating. average monthly usage ($2,056)</t>
  </si>
  <si>
    <t xml:space="preserve">NEGATIVE VARIANCE: Debris clean up from storm damages not anticipated. </t>
  </si>
  <si>
    <t xml:space="preserve">Negative Variance: 2022 high electric bill ($9,533) posted 03/23 causing unfavorable variance. </t>
  </si>
  <si>
    <t>br46248</t>
  </si>
  <si>
    <t>NEGATIVE VARIANCE: : Vacancy HVAC Repairs Suite #200 ($9,120)</t>
  </si>
  <si>
    <t>NEGATIVE VARIANCE:  Exterior Parking lot Striping for ($5,005)</t>
  </si>
  <si>
    <t>Refund custsomer for security alarm cost since we were delayed in closing of a pass through wall.</t>
  </si>
  <si>
    <t>NEGATIVE VARIANCE: timing accrual for remote security straight lined for the year</t>
  </si>
  <si>
    <t>OVER-BUDGET: due to unscheduled repairs needed as a result of vandalism done to exterior light poles; copper removed from multiple fixtures. Line item may need to be reclassed</t>
  </si>
  <si>
    <t>POSITIVE VARIANCE:  Reclassed due to unexpected glass replacement</t>
  </si>
  <si>
    <t xml:space="preserve">OVER-BUDGET: due to unscheduled repairs needed as a result of vandalism </t>
  </si>
  <si>
    <t>OVER BUDGET: Vairance due to repairs from faulty water fountain replacement (LL responsible from move-in)</t>
  </si>
  <si>
    <t xml:space="preserve">Hot summer is leading to higher energy usage. May even out by YE. </t>
  </si>
  <si>
    <t xml:space="preserve">Contingency concrete repairs - some are needed and will be completed Q3. </t>
  </si>
  <si>
    <t xml:space="preserve">Plant replacements pushed to fall due to drought like conditions; missing mulch invoice. </t>
  </si>
  <si>
    <t xml:space="preserve">Scheduling 5 year inspection Q3. </t>
  </si>
  <si>
    <t>No direct billed expenses to date</t>
  </si>
  <si>
    <t>psb budget - not sure of intent</t>
  </si>
  <si>
    <t xml:space="preserve">Water expense are budgeted in the CAM water/sewer account.
</t>
  </si>
  <si>
    <t>Less water usage than budgeted.</t>
  </si>
  <si>
    <t>Buildings are 100% occupied.  No common area meters.</t>
  </si>
  <si>
    <t>No NB electric for this property</t>
  </si>
  <si>
    <t>One customer pays for a shared meter through an OpEx charge.  The balance should be reclassed to Vacancy Electric</t>
  </si>
  <si>
    <t>Savings from tree trimming costs</t>
  </si>
  <si>
    <t>Vacancy is higher than budgeted.</t>
  </si>
  <si>
    <t>Repairs from national vendor inspection accrued from 2022</t>
  </si>
  <si>
    <t>Postponed landscape project to cover overage in landscape contract GL., I will re-evaluate the budget in Q3.</t>
  </si>
  <si>
    <t>Expense in in GL 50366000</t>
  </si>
  <si>
    <t>related to VSP's, not budgeted for, as this is a new GL for those of us from PSB</t>
  </si>
  <si>
    <t>Need to reclass % of landscaping from br44151 to br44152</t>
  </si>
  <si>
    <t>accrual needs to be moved to 50905-0000</t>
  </si>
  <si>
    <t>researching this GL.</t>
  </si>
  <si>
    <t>UNDER BUDGET: Snow removal in months of Jan-May, &amp; Oct-Dec at T&amp;M rates per contract. Snow Jan-May was less than anticipated</t>
  </si>
  <si>
    <t>bt46268</t>
  </si>
  <si>
    <t>UNDER BUDGET:  Variance due to security invoices delayed by vendor</t>
  </si>
  <si>
    <t>UNDER BUDGET: Roof repairs have not been billed for this property yet.</t>
  </si>
  <si>
    <t>Underbudget due to invoice for 2nd qtr HVAC maintenance not recieved but accrued for</t>
  </si>
  <si>
    <t>OVER BUDGET Denver Fire Department requested updated floor plans for entire building to permit new fire panel.</t>
  </si>
  <si>
    <t>Overbudget due to invoices from 2022 being paid in 2023.</t>
  </si>
  <si>
    <t>Underbudget  need to research this as invoices may have been coded to CAM Electric and should not be.</t>
  </si>
  <si>
    <t xml:space="preserve">Overbudet due to main line emergency repair </t>
  </si>
  <si>
    <t>Post depr 2588</t>
  </si>
  <si>
    <t>Underbudget due to no PM service contract in place  Need to research with SMS</t>
  </si>
  <si>
    <t xml:space="preserve">Over budget due to unanticipated irrigation repairs. </t>
  </si>
  <si>
    <t xml:space="preserve">Over budget due to 2022 Tree Trimming carrying over to Q1 2023. </t>
  </si>
  <si>
    <t>br46589</t>
  </si>
  <si>
    <t>Irrigation repairs budgetedin Q2 will take place in Q3</t>
  </si>
  <si>
    <t>Gas was not budgeted in 2023</t>
  </si>
  <si>
    <t>Offset DB 55700-000 since electricity will be billed back thru CAM</t>
  </si>
  <si>
    <t>Irrigation repairs budgeted in Q2 will take place in Q3</t>
  </si>
  <si>
    <t>Reclass to DB 56200-060 for PQ Bypass and ETP</t>
  </si>
  <si>
    <t>Reclass from 51210-000 Electricity</t>
  </si>
  <si>
    <t>NEGATIVE VARIANCE:   Expenses for gas service for a specific occupied suite not accounted for in 2023 budget.</t>
  </si>
  <si>
    <t xml:space="preserve">Positive Variance: Utilities are a tenants responsibilty. Individual meters for each tenant. Error in 2023 budget. Contingency not utilized. </t>
  </si>
  <si>
    <t xml:space="preserve">NEGATIVE VARIANCE: ($4,872.23) Parking lot/Security lighting repairs.  </t>
  </si>
  <si>
    <t>OVER-BUDGET: Exterior Parking lot Striping($7,694.60) Concrete Repairs Repair 1 area 12x24 8" 4000 Psi #4 rebar ($9,785.43)</t>
  </si>
  <si>
    <t>Negative Variance:  Expenses for gas service for a specific occupied suite a Direct Billback.</t>
  </si>
  <si>
    <t xml:space="preserve">POSITIVE VARIANCE: Delayed utility billing. Journal entries with 2022 reversed accruals. </t>
  </si>
  <si>
    <t>OVER-BUDGET: Due to water main investigation and repairs $6,080.40 in 2023 - PY: ($5,094) posted to 2023. ($3,464) Post Depreciation.</t>
  </si>
  <si>
    <t>OVER-BUDGET:  Snow removal not budgeted.</t>
  </si>
  <si>
    <t xml:space="preserve">OVER-BUDGET: Expenses for electric service for common areas over average monthly budget. ($6,741.41) April usuage. </t>
  </si>
  <si>
    <t>OVER-BUDGET: Exterior Parking lot Striping for $5,125 exceeded budget contingencies to date.</t>
  </si>
  <si>
    <t xml:space="preserve">Amount will be reclassed to DB to customer. </t>
  </si>
  <si>
    <t xml:space="preserve">OVER-BUDGET:  Fire Watch needed onsite due to Swift Global, LLC (tc067681) Fire damages ($5,408) DB. Remainder to CAP CAM. </t>
  </si>
  <si>
    <t>CAM Gas higher than anticipated due to an increase in both rates and usage.  Usage is increased due to unseasonably cold winter weather.</t>
  </si>
  <si>
    <t xml:space="preserve">Increased uage from customer occupancy. </t>
  </si>
  <si>
    <t xml:space="preserve">Usage was not anticpated during this period. </t>
  </si>
  <si>
    <t>Irrigation Repairs not needed at this time.</t>
  </si>
  <si>
    <t xml:space="preserve">Amount needs to be reclassed from CAM to this account. </t>
  </si>
  <si>
    <t>OVER-BUDGET: 2023 Preventative Roof Maintenance exceeded budget contingencies to date ($4,118.91)</t>
  </si>
  <si>
    <t>UNDER-BUDGET: 31,920sqft of building is currently not being utilizied by NPIC who expanded on 05/01/23. Lowering monthly Water.</t>
  </si>
  <si>
    <t>br46245</t>
  </si>
  <si>
    <t>POSITIVE VARIANCE: Delayed utility billing. Journal entries  with 2022 credits ($4,845.20) applied in 2023.</t>
  </si>
  <si>
    <t xml:space="preserve">UNDER-BUDGET: Reactive landscaping has not met contingencies to date. ($7,122) Cap Improvements completed in 2022 - Pending Depreciation possibly. </t>
  </si>
  <si>
    <t>A metal panel was torn off of the top of the gazebo by the wind and needed to be replaced.</t>
  </si>
  <si>
    <t xml:space="preserve">Amount from 50811001 needs to be reclassed to this account. </t>
  </si>
  <si>
    <t>Door repairs found after new cusotmer moved in.</t>
  </si>
  <si>
    <t xml:space="preserve"> CAM Landscaping more than anticipated due to weekly services still being needed at the property.  Amount budgeted was for every other week service, which is not market standard.</t>
  </si>
  <si>
    <t>Fire Pump service call, investiation and repairs $1,624 and fire watch $5,882.</t>
  </si>
  <si>
    <t>Unanticipated mainline repair.</t>
  </si>
  <si>
    <t>NEGATIVE VARIANCE: property invoices paid as whole and allocated afterwards to all PIDs.</t>
  </si>
  <si>
    <t>POSITIVE VARIANCE: property invoices paid as whole and allocated afterwards to all PIDs.</t>
  </si>
  <si>
    <t>bp42355</t>
  </si>
  <si>
    <t>Less irrigation repairs needed at ths time.</t>
  </si>
  <si>
    <t>Completion of annual roof repairs.</t>
  </si>
  <si>
    <t>Less irrigaion repairs and plant replacements needed at this time.</t>
  </si>
  <si>
    <t>CAM Electric is lower due to timing of expenses.  Expenses are budgeted in equal amounts, however, usage fluctuates throughout the year.  Historically, usage increases during Q3.</t>
  </si>
  <si>
    <t>NB License &amp; Permits lower primarily due to fees not being paid at this time.</t>
  </si>
  <si>
    <t>NB Tenant Moveout Damage Repairs lower than anticipated primarily due to the late reversal of December 2022 accruals.</t>
  </si>
  <si>
    <t>Vacancy Repairs and Maintenance higher due to door repairs needed to be completed at vacant suite.</t>
  </si>
  <si>
    <t>Reversal of moveout damages from former customer OPC Trucking and balance was written off as uncollectable.</t>
  </si>
  <si>
    <t>Amount needs to be reclassed to NB as this was found on move-in of new customer.</t>
  </si>
  <si>
    <t>Higher roof repairs from rainy season.</t>
  </si>
  <si>
    <t>Irrigatoin repairs were more than anticiapted as well as mulch throughout property.</t>
  </si>
  <si>
    <t xml:space="preserve">Unanticipated irrigation repairs completed. </t>
  </si>
  <si>
    <t xml:space="preserve">Increased usage due to new sub-subtenant taking possession. </t>
  </si>
  <si>
    <t>bt41219</t>
  </si>
  <si>
    <t>Customer requested that we make the gutter and downspout repairs and bill them back. Customer has been billed and money due collected.</t>
  </si>
  <si>
    <t>bt46795</t>
  </si>
  <si>
    <t>bt46794</t>
  </si>
  <si>
    <t xml:space="preserve">Unforseen electrical and wiring repairs needed to safely protect exposed live wires. </t>
  </si>
  <si>
    <t>NEw tenant O2 Cool moved into the vacant unit.</t>
  </si>
  <si>
    <t>Addtional vacancy reapirs needed for occupancy.  Dock and lock repairs and rekey of unit to TT key.</t>
  </si>
  <si>
    <t>No HVAC needed in Q2, contingency budget</t>
  </si>
  <si>
    <t>No HVAC Reapirs needed in Q2</t>
  </si>
  <si>
    <t>New HVAC maintenace contract</t>
  </si>
  <si>
    <t xml:space="preserve">No snow services needed in 2023. </t>
  </si>
  <si>
    <t>bt46230</t>
  </si>
  <si>
    <t xml:space="preserve">The work was originally requested in November 2022 through SMS, however they weren't able to complete it by the end of the year and didn't accrue.  The 2023 striping is budgeted in August, but we will re-evaulate the need. </t>
  </si>
  <si>
    <t xml:space="preserve">Unbudgeted Window Repairs that were not covered in the disposition. </t>
  </si>
  <si>
    <t>Post depreciation billed back to tenants for Capital Projects</t>
  </si>
  <si>
    <t xml:space="preserve">5 year internal sprinkler inspection posted in ewrrror to the contract. </t>
  </si>
  <si>
    <t xml:space="preserve">Vacant Gas charges for units A and C which are vacant. </t>
  </si>
  <si>
    <t>Actual usage has been more than budgeted.</t>
  </si>
  <si>
    <t>Unbudgeted 5 year interanl sprinkler inspection due</t>
  </si>
  <si>
    <t>Due to the 2023 Pre Approved Roof Repairs, ladder access installed on exterior.</t>
  </si>
  <si>
    <t>Heater Install in pump room, Fire Pump Battery Replacement, Replace faulty pump packing and replace with internal lantern rings</t>
  </si>
  <si>
    <t xml:space="preserve">LL just took over landscape contract from TT with SMS rebid </t>
  </si>
  <si>
    <t xml:space="preserve">Heavier than historical snow/Ice removal required </t>
  </si>
  <si>
    <t>Water usage dependant on rainfall and likely to normalize by year end</t>
  </si>
  <si>
    <t xml:space="preserve">Hired dayporter for ongoing site cleaning 
</t>
  </si>
  <si>
    <t xml:space="preserve">Temp heating required while we waited for a new RTU to be devliered.  </t>
  </si>
  <si>
    <t>Move out damages for floor cleaning</t>
  </si>
  <si>
    <t>Vancat repairs not needed in Q2</t>
  </si>
  <si>
    <t>Accural landscape maint from 12/2022 showing in 4/2023. Invoice was from Dec 2022 services.</t>
  </si>
  <si>
    <t>DA Janitorial was not a budgeted account  prior to 2023 budget being created</t>
  </si>
  <si>
    <t xml:space="preserve">Uber is being paid on a CC and the money needs allocated to this account, team is working on udating this. $469 a month is budgeted. </t>
  </si>
  <si>
    <t xml:space="preserve">Uber is being paid on a CC and the money needs allocated to this account, team is working on udating this. $568 a month is budgeted. </t>
  </si>
  <si>
    <t xml:space="preserve">Uber is being paid on a CC and the money needs allocated to this account, team is working on udating this. $430 per month budgeted. </t>
  </si>
  <si>
    <t>moss removal, catch basin cleaning and content disposal from Property Inspection</t>
  </si>
  <si>
    <t>weather related snow/ice removal</t>
  </si>
  <si>
    <t>invoice related to DA customers captured here. Reclass to DA Gas</t>
  </si>
  <si>
    <t xml:space="preserve">OVERBUDGET: Light pole downed, cost to remove </t>
  </si>
  <si>
    <t xml:space="preserve">POSITIVE VARIANCE;not all bills recived for services to date </t>
  </si>
  <si>
    <t xml:space="preserve">Uber is being paid on a CC and the money needs allocated to this account, team is working on udating this. $948 budgeted per month. </t>
  </si>
  <si>
    <t xml:space="preserve">Uber is being paid on a CC and the money needs allocated to this account, team is working on udating this. $1568 budgeted per month. </t>
  </si>
  <si>
    <t xml:space="preserve">CIty Required backflow replacement </t>
  </si>
  <si>
    <t xml:space="preserve">Uber is being paid on a CC and the money needs allocated to this account, team is working on udating this. $1503  budgeted per month. </t>
  </si>
  <si>
    <t xml:space="preserve">General Repairs </t>
  </si>
  <si>
    <t xml:space="preserve">CAM Water &amp; Sewer was less than budgeted primarily due to lower than anticipated utility usage. </t>
  </si>
  <si>
    <t>$43k accurraL  mistakenly made on 6/1/23, July accural to be $2.2k</t>
  </si>
  <si>
    <t xml:space="preserve">Q3 HVAC PM has not been scheduled or invoiced. Contacted vendor to schedule. Once the WO has been completed variance will flatten out. </t>
  </si>
  <si>
    <t xml:space="preserve">Reclass P-1334605 from Contract-Roof Maintenance to Roof Repairs. </t>
  </si>
  <si>
    <t>Heavy snow fall in 1st qtr</t>
  </si>
  <si>
    <t xml:space="preserve">OVERBUDGET: higher useage than budgeted </t>
  </si>
  <si>
    <t xml:space="preserve">Budget for repairs was less than anicipated, expect to be under budget unless something unforseen happens. </t>
  </si>
  <si>
    <t>RECLASS to 57300021</t>
  </si>
  <si>
    <t xml:space="preserve">OVERBUDGET: TT did not have account in name but has since turned it over to their name </t>
  </si>
  <si>
    <t xml:space="preserve">DB was budgeted under NB so this will show a variance for reaminder of the year. </t>
  </si>
  <si>
    <t>Reclass needed from account 51210000</t>
  </si>
  <si>
    <t xml:space="preserve">OVERBUDGET: accounting post deprection entry </t>
  </si>
  <si>
    <t>Summer usage will increase and level out the variance.</t>
  </si>
  <si>
    <t xml:space="preserve">OVERBUDGET: GSA LL responible repairs </t>
  </si>
  <si>
    <t xml:space="preserve">NEGATIVE VARIANCE: accoutning relcassed cost out </t>
  </si>
  <si>
    <t>RECLASS from 50320000 to 50321000</t>
  </si>
  <si>
    <t xml:space="preserve">Less than average cost for electrical in 1st half of the year. </t>
  </si>
  <si>
    <t>HVAC PM Contract.</t>
  </si>
  <si>
    <t xml:space="preserve">UNDERBUDGET: LL responsible for GSA gas, underbudget to date </t>
  </si>
  <si>
    <t xml:space="preserve">No repairs have been needed in the 1st half of the year. </t>
  </si>
  <si>
    <t>Gas for vacant space, Suite E</t>
  </si>
  <si>
    <t xml:space="preserve">Some FLS accounts budgeted here are being paid under 50366-000. </t>
  </si>
  <si>
    <t>No snow service required in 1st half of 2023.</t>
  </si>
  <si>
    <t>HVAC unit not heating for vacant space, (Ste E) during 12/22 freeze.</t>
  </si>
  <si>
    <t>Plumbing survey for vacant space (Ste E)</t>
  </si>
  <si>
    <t xml:space="preserve">OVER BUDGET due to recent landscaper change which include one-time clean up fee and tree removal as required by the City. </t>
  </si>
  <si>
    <t>Budget is for a pro rata share of 2 shared maintenance techs.  Have only had 1 (one) maintenance tech YTD.</t>
  </si>
  <si>
    <t>Overbudget: Duke Energy Rei,mbursement payment to Drug Ocean and utility billing to Syngenta - shared meter reconciliation</t>
  </si>
  <si>
    <t>bt41184</t>
  </si>
  <si>
    <t>Hard prune of shrubs for security purposes.</t>
  </si>
  <si>
    <t>Congtingency for pothole repairs, if needed.</t>
  </si>
  <si>
    <t>New TT failed to place acct in TT name; LL expected to receive payment for DB utilities - Sherrill, Inc.</t>
  </si>
  <si>
    <t>No major repairs required through Q2-23; potential need for more R&amp;M remainder of the year</t>
  </si>
  <si>
    <t>Budgeted as a capital cost.  Actual cost was only 4k.  Repair expensed,</t>
  </si>
  <si>
    <t>Post depreciation recorded on 6.30.2023 totaling $5220.</t>
  </si>
  <si>
    <t>unforseen pump repairs needed more than expected</t>
  </si>
  <si>
    <t>SMS invoice timing</t>
  </si>
  <si>
    <t xml:space="preserve">VDOT work not completed as anticipated so new trees and irrigation have not been installed. </t>
  </si>
  <si>
    <t xml:space="preserve">Due to timing we are about one month behind, $0 paid in June creating variance. </t>
  </si>
  <si>
    <t xml:space="preserve">$0 were budgeted for water, invoice paid quarterly. </t>
  </si>
  <si>
    <t>br46439</t>
  </si>
  <si>
    <t xml:space="preserve">OVER-BUDGET: Recent FLS vendor change which included the required 5-Yr Inspection and repairs. </t>
  </si>
  <si>
    <t>Backflow inspection repairs not busgeted.</t>
  </si>
  <si>
    <t>Invoice timing for pine straw</t>
  </si>
  <si>
    <t xml:space="preserve">Over Budget- $2,125  system sendor duct replacement needed. </t>
  </si>
  <si>
    <t>Had an unbudgeted 5 year FLS inspection</t>
  </si>
  <si>
    <t xml:space="preserve">New Energy Plus program that was unbudgeted. </t>
  </si>
  <si>
    <t xml:space="preserve">The water and drainage service is allocated per pro rata share w/ br46169. I enter reclass for $8,742.72 from br46169 to br46168. </t>
  </si>
  <si>
    <t xml:space="preserve">Large reclass ceated in April for CAM Recs. Monthly reclass needed to move CAM Electric to DB Electrtic for sub-metered tenants. </t>
  </si>
  <si>
    <t>2023 Opex spreadsheet states $936 for maint service fees monthly.  2023 Yardi budget states  $389.  Actual is $936.</t>
  </si>
  <si>
    <t xml:space="preserve">No budget created for 50905006. Funds for this account currently sit in 50905000. Tree trimming completed in May which was a budgeted amount in 50905000. </t>
  </si>
  <si>
    <t>NEGATIVE VARIANCE: no major snow/ice events through April; possibility for events Nov/Dec-23</t>
  </si>
  <si>
    <t xml:space="preserve">UNDER BUDGET: service agreement for Prev Maintenance out for signature - vendor provided redlines and Link Legal reviewing now; all work in meantime treated as reactive until PM agreement executed </t>
  </si>
  <si>
    <t>TT moveout repairs and billed to previous TT; payment expected if not already received and to wash</t>
  </si>
  <si>
    <t>Make-ready repairs to suite 150 in prep for new TT; expected completion was in 2022 but long lead times pushed into Q1-23</t>
  </si>
  <si>
    <t>Numerous issues with old fls equipment; includes emergency pump repairs and fire watch; budget to replace pump in '24</t>
  </si>
  <si>
    <t>Haven't spent as much on vacant space YTD as anticipated.</t>
  </si>
  <si>
    <t>Direct billing suite 400 Lapp for City of Lawrencebille gas.  Lapp is researching why.  DB not budgeted.</t>
  </si>
  <si>
    <t xml:space="preserve">Accruals causing higher actuals - to lower on e all accruals reversed and wash out; possible overbudget with higher costs of f utilities </t>
  </si>
  <si>
    <t>RECLASS: single TT property and to reclass to DB; expected to be reimbursed by TT</t>
  </si>
  <si>
    <t>Over Budget-BREIT LIM Fees, $1250.</t>
  </si>
  <si>
    <t>Pine straw installation should occur in July,</t>
  </si>
  <si>
    <t xml:space="preserve">Higher than normal vacancy rate, plus there is a possible reclass needed in April and March </t>
  </si>
  <si>
    <t>2022 HVAC repairs to be billed to TT acct t0223884</t>
  </si>
  <si>
    <t>Replaced the alarm valve with riser check and water motor gong with electric bell.</t>
  </si>
  <si>
    <t xml:space="preserve">Under Budget- Pressure washing funds not utilized YTD. 
</t>
  </si>
  <si>
    <t>Budget is based on a pro rata share of 2 full time maintenance techs, however we have only had 1 YTD and only 4 invoices paid YTD.</t>
  </si>
  <si>
    <t>Unbudgeted vacancy repairs for releasing space.</t>
  </si>
  <si>
    <t>One-time mainline plumbing repairs</t>
  </si>
  <si>
    <t>Landlord repairs exceeded capital job threshold and opened an unbudgeted job for anticiapted concrete/ADA repairs.</t>
  </si>
  <si>
    <t>IRS Janitorial was not budgeted to GL Account 57800-000.</t>
  </si>
  <si>
    <t>$695.50 needs to be reclassed to NB as it's IRS only expense.  Remaining variance from Post Depreciation posted in February and June.</t>
  </si>
  <si>
    <t>$6,866 in post depreciation posted in March and June however IRS HVAC expenses were not budgeted in 57300-021.</t>
  </si>
  <si>
    <t>Anticipated repairs and annual maintenance has been less than planned.</t>
  </si>
  <si>
    <t>FLS repairs were not budgeted.  Emergency repairs needed.</t>
  </si>
  <si>
    <t>IRS expensed reclassed out of CAM.</t>
  </si>
  <si>
    <t>Last year we were told to budget IRS to DA but then in 2023 told to code to NB.  Gross lease.</t>
  </si>
  <si>
    <t>In 2022 we were told to budget IRS one way then in 2023 told to pay another.</t>
  </si>
  <si>
    <t>IRS POTTS (phone/data) lines were out of contract with AT&amp;T.  Contract has been re-established and new lines to be installed 7/17 and only $800/mo.</t>
  </si>
  <si>
    <t>IRS electricity needs to be reclassed to NB.</t>
  </si>
  <si>
    <t>Phone lines for FLS are overbudget.  Changed to a wireless dialer in late June will see significant savings going forward.</t>
  </si>
  <si>
    <t>Have not needed to use contingency budget YTD.  Do not anticiapte a need as larger projects will be capital in 2024.</t>
  </si>
  <si>
    <t>Common area HVAC is budgeted to this GL but paid from CAM.</t>
  </si>
  <si>
    <t>IRS Electricity is budgeted to GL account but paid from another GL account.</t>
  </si>
  <si>
    <t>IRS expenses need to be reclassed ($950) but remaining derived from Post Depreciation posted in April.</t>
  </si>
  <si>
    <t>Storm clean up of $2010 needs to be reclassed to the Insurance Job.  Other money is for tree removal.</t>
  </si>
  <si>
    <t>Have not utilized powerwashing money as budgeted and do not anticipate using in 2023.</t>
  </si>
  <si>
    <t>Expense related to clean out of suites after tenant went BK and vacated.</t>
  </si>
  <si>
    <t>bp42343</t>
  </si>
  <si>
    <t xml:space="preserve">Variance due to (2) roof and skylight leak service call repairs </t>
  </si>
  <si>
    <t xml:space="preserve">Variance due to actual irrigation repair costs higher than budgeted contingency amount. Annual variance may offset slightly by year-end due to monthly budgeted amount pending future actual expenses </t>
  </si>
  <si>
    <t>Variance due to 2023 Annual PM ($6,120) and G/L code mapping for correct accounts between budget time and actuals. Expense budgeted to G/L 50321-000</t>
  </si>
  <si>
    <t xml:space="preserve">Variance due to 2023 Annual PM  and G/L code mapping for correct accounts between budget time and actuals. Actual expense ($6,120) coded to Contract - Roof Maintenance account. 
</t>
  </si>
  <si>
    <t>bp42340</t>
  </si>
  <si>
    <t>Variance due to 2023 Annual PM ($3,330) and G/L code mapping for correct accounts between budget time and actuals. Expense budgeted to G/L 50321-000</t>
  </si>
  <si>
    <t xml:space="preserve">
Variance due to 2023 Annual PM  and G/L code mapping for correct accounts between budget time and actuals. Actual expense ($2,520) coded to Contract - Roof Maintenance account.
</t>
  </si>
  <si>
    <t>Variance due to 2023 Annual PM  and G/L code mapping for correct accounts between budget time and actuals. Actual expense ($2,790) coded to Contract - Roof Maintenance account</t>
  </si>
  <si>
    <t xml:space="preserve">Budget includes $519/month for day porter which has not been utilized to date and do not anticipate contracting for. $3,916 budgeted expense for bldg pressure washing to be completed before year-end </t>
  </si>
  <si>
    <t>bp42320</t>
  </si>
  <si>
    <t xml:space="preserve">Variance due to 2023 Annual PM ($2,340) and G/L code mapping for correct accounts between budget time and actuals. Expense budgeted to G/L 50321-000
</t>
  </si>
  <si>
    <t xml:space="preserve">Budget includes $3k for plant replacement in March &amp; $3k  for mulch in May not utilized to date. Due to vendor switch anticipate budgeted amount to be utilized by year-end </t>
  </si>
  <si>
    <t>The variance comes from emergency restoration repairs for TT 16026 Carmenita (t0214655) due to roof drain leak as a result of unuasual heavy rains &amp; trash enclosure door hinges replacement behind 16030 Carmenita.</t>
  </si>
  <si>
    <t>Annual Inspection needs to coded to 50366000 Fire Life Safety Repairs</t>
  </si>
  <si>
    <t>Damaged ceiling foils for customer at 13422 Alondra Blvd (t02169250). LL agreed to pay as a onr time courtesy.</t>
  </si>
  <si>
    <t xml:space="preserve">The variance comes from HVAC Repairs needed for a Failed Compressor at 14407 E. Alondra (t0221572) as well as a Troubleshooting HVAC Service Call for TID:  t0221506.
</t>
  </si>
  <si>
    <t>Expected to have vacant suites lease in 2023. Have had three vacancies to date.</t>
  </si>
  <si>
    <t>Error in the budget. Under estimated.</t>
  </si>
  <si>
    <t>Expense scrub reclass</t>
  </si>
  <si>
    <t>Billbacks for customers where we expected to put gas bills directly into their name</t>
  </si>
  <si>
    <t>Reclass by accounting</t>
  </si>
  <si>
    <t>Budgeted for five year average. Received zero snowfall in 2023.</t>
  </si>
  <si>
    <t>This account should be mapped with account 57300000</t>
  </si>
  <si>
    <t>This account should be mapped to account 55700000</t>
  </si>
  <si>
    <t>This account should be mapped to account 58200000</t>
  </si>
  <si>
    <t>Accurals are highger than expected</t>
  </si>
  <si>
    <t>Fewer repairs in vacant required in Q2</t>
  </si>
  <si>
    <t xml:space="preserve">All inspecgions completed, budget was flat for year </t>
  </si>
  <si>
    <t>New vendor for 2023, much lower pricing</t>
  </si>
  <si>
    <t>Work complete4d waiting for vendor invoice</t>
  </si>
  <si>
    <t>Post depreciation JE by accounting</t>
  </si>
  <si>
    <t>Vendor change from self performing tenant</t>
  </si>
  <si>
    <t>Sign repairs ahead of open house</t>
  </si>
  <si>
    <t>Move out damages prior TT</t>
  </si>
  <si>
    <t>This was an unbudgeted maintenance item to clean basin inlet in the sewer line.</t>
  </si>
  <si>
    <t>Several vacant suites required maintenance including suite OPQ, RST, UV and K</t>
  </si>
  <si>
    <t>bt40795</t>
  </si>
  <si>
    <t>Addtinoal preventative maintenance required</t>
  </si>
  <si>
    <t>Fewer roof repairs needed</t>
  </si>
  <si>
    <t>Addtional landscaping upgrades requested by tenant</t>
  </si>
  <si>
    <t>Dead tree removal of $4K budgeted for June will occur in the fall</t>
  </si>
  <si>
    <t>JE accrual posted by accounting to this account should have been posted to 51220000</t>
  </si>
  <si>
    <t>Post Depreciation JE by accounting</t>
  </si>
  <si>
    <t>Post Depreciation JE by Accounting.</t>
  </si>
  <si>
    <t>$8000 is not part of budget - pulling wrong budget info.</t>
  </si>
  <si>
    <t xml:space="preserve">Roof repairs related to the annual inspection are over budget.  </t>
  </si>
  <si>
    <t>unforeseen repairs to fls strobe equipment. ($6k)</t>
  </si>
  <si>
    <t>Emergancy reapirs to exterior lighting required</t>
  </si>
  <si>
    <t>Over budget due to roof repair of seal tilt wall joint, $3100</t>
  </si>
  <si>
    <t>Move out damages billed back to prio TT</t>
  </si>
  <si>
    <t>Landscaping reapirs not neededin Q2</t>
  </si>
  <si>
    <t>bt41241</t>
  </si>
  <si>
    <t>No roof repairs required in Q2</t>
  </si>
  <si>
    <t>Overbudget due to $9200 palm pruning, $5300 mulch install, $500 plant replacement</t>
  </si>
  <si>
    <t>Water usage highger than expected</t>
  </si>
  <si>
    <t xml:space="preserve">RECLASS; to another bulding, $14k invoaice appears to be for another locatin </t>
  </si>
  <si>
    <t>OVER-BUDGET - unbudgeted concrete dock wall hole repairs</t>
  </si>
  <si>
    <t>No money for HVAC Reacttive is budgeted.  Not sure where it's pulling from</t>
  </si>
  <si>
    <t xml:space="preserve">OVERBUDGET: AMZN billback, AMZN put account in ame </t>
  </si>
  <si>
    <t xml:space="preserve">OVERBUDGET: higher water usage than bugeted for to date </t>
  </si>
  <si>
    <t xml:space="preserve">OVERNUDGET: ANZN billed back for emergancy spriknler repairs in their space due to their negligence </t>
  </si>
  <si>
    <t>Painting of the reds and yellows</t>
  </si>
  <si>
    <t>The 2023 budgeted doesn't have money expensed for Reactive HVAC.  Pulling incorrectly.</t>
  </si>
  <si>
    <t>Due to expenses from lift station repair. Expenses to be coded to JC 40261020.</t>
  </si>
  <si>
    <t>Unknown why $25 was budgeted through Q2 for CAM Electric.  Corporate upload</t>
  </si>
  <si>
    <t>Unknown - corporate upload.  $13K for CAM Electric is way out of the norm for this asset.  The only CAM Electric is exterior lighting.</t>
  </si>
  <si>
    <t xml:space="preserve">OVERBUDGET: enginner has spent more time on site than anticpated </t>
  </si>
  <si>
    <t>The water &amp; sewer is over budgeted, however it is possible that a 'storm water' invoice may arrive from the municipality separately by year end bringing the variance closer.</t>
  </si>
  <si>
    <t>T's DB'd water; Nothing budgeted</t>
  </si>
  <si>
    <t>Repair of 12 heads at start up; Replacement of 17 heads during landscaping upgrade</t>
  </si>
  <si>
    <t>Invoice timing for preventive maintenance roof work.</t>
  </si>
  <si>
    <t>FLS repairs related to 5-year inspection.</t>
  </si>
  <si>
    <t>No costs should be billed /budgeted to this account. All vacancy utilites should be billed to 57700000</t>
  </si>
  <si>
    <t xml:space="preserve">Did not anticipate suites being vacant this long and monthly  cleaning was not previously budgeted for. </t>
  </si>
  <si>
    <t>Link branded signage from PSB signage</t>
  </si>
  <si>
    <t>DA account created for DA customers repairs and maintenance</t>
  </si>
  <si>
    <t>Less snow/ice than anticipated</t>
  </si>
  <si>
    <t>No snow service needed in 1st half of 2023.</t>
  </si>
  <si>
    <t>br44123</t>
  </si>
  <si>
    <t xml:space="preserve">No major repairs have been required in 1st half of 2023. </t>
  </si>
  <si>
    <t>expect to acfure invoice for HVAC repair from down unit</t>
  </si>
  <si>
    <t>bp42339</t>
  </si>
  <si>
    <t>OVER BUDGET: incorrect accrual forID Plans as-built. Expense to be coded to 58415-000 NB Marketing/Leasing Costs</t>
  </si>
  <si>
    <t>UNDERBUDGET: less snow than anticipated 23</t>
  </si>
  <si>
    <t xml:space="preserve">OVERBUDGET: varies R&amp;M including valve repalment and repacking after 5 year test </t>
  </si>
  <si>
    <t>All TT usage is being direct billed to 56200-000. Only Irrigation being billed to 51220-000</t>
  </si>
  <si>
    <t xml:space="preserve">OVERBUDGET: two bills for house spevice resulting in higher than expected bils </t>
  </si>
  <si>
    <t xml:space="preserve">UNDERBUDGET: no cost </t>
  </si>
  <si>
    <t xml:space="preserve">Need to direclt bill the customer for HVAC maintenance.  </t>
  </si>
  <si>
    <t>Variance is due to timing and need for replacement plants, trimming, mulch. Anticipated to be completed in 3Q</t>
  </si>
  <si>
    <t xml:space="preserve">Budget error, internet and phone lines for shared confrence rooms. </t>
  </si>
  <si>
    <t>Overbudget due to preventative maintenance for RMI #277364. This large $3.2K amount was coded to the cap-cam account of $3.2K (11120-070).</t>
  </si>
  <si>
    <t xml:space="preserve">Will need to do some paint work from COVID signage, 1st half of year no unaticipated work required. </t>
  </si>
  <si>
    <t xml:space="preserve">Originally coded with FLS, utilops cannot code FLS lines to FLS GL, budget adjustment </t>
  </si>
  <si>
    <t>bt41051</t>
  </si>
  <si>
    <t xml:space="preserve">POSITIVE VARIANCE: Invoiace pending for repoairs  </t>
  </si>
  <si>
    <t>Multiple roof leaks reported by tenants that needed to be addressed.</t>
  </si>
  <si>
    <t>PID incorrectly DB for gas.   Operations reclassed to [CAM] Gas.</t>
  </si>
  <si>
    <t xml:space="preserve">Credit on account in Jan &amp; Feb totaling ($3400). </t>
  </si>
  <si>
    <t>Assoication fee bill not rceived yet</t>
  </si>
  <si>
    <t xml:space="preserve">Under budget due to in house repairs. </t>
  </si>
  <si>
    <t>Utility Team requested to keep TT electric in our LL name in lieu of TT putting in their name in order to use Calpine.</t>
  </si>
  <si>
    <t xml:space="preserve">Lower than normal utiltiy bills plus ($2799) credit psot in January. </t>
  </si>
  <si>
    <t xml:space="preserve">Unbudgeted GL, originally budgeted to GL 50390 General Building Maintenance. </t>
  </si>
  <si>
    <t>POSITIVE VARIANACE: not all inspection invoaices recived</t>
  </si>
  <si>
    <t xml:space="preserve">Actual R&amp;M lower than budgeted. </t>
  </si>
  <si>
    <t>Increase by vendor; requesting credit</t>
  </si>
  <si>
    <t>Landscaping SOW reduced to 9 months of year</t>
  </si>
  <si>
    <t>Budget based on previous years actuals.</t>
  </si>
  <si>
    <t xml:space="preserve">OVERBUDGET: repairs to concrete steps, planned as CAPEX cost came uder CAPEX threshold, piushed to OIPEX </t>
  </si>
  <si>
    <t>Tree trimming that has been budgeted has not yet occurred.</t>
  </si>
  <si>
    <t>less usage than budgeted due to TT - Estes Express - did not have electric utility in their name; issue resolved with TT</t>
  </si>
  <si>
    <t xml:space="preserve">5 year inspection </t>
  </si>
  <si>
    <t>Expenses bugeted in this GL by corporate upload; Hit GL50320-000</t>
  </si>
  <si>
    <t xml:space="preserve">UNDEGIDGET: less useage than antcipated </t>
  </si>
  <si>
    <t>Replce 22 trees in parking lot and upgrade front entrance with river rock</t>
  </si>
  <si>
    <t>Corporate uploaded zero expenses in budget for this GL; Should have hit GL50321-000</t>
  </si>
  <si>
    <t xml:space="preserve">OVERBUDGET: daily monitoing needed for water system, penbding repairs to digial system </t>
  </si>
  <si>
    <t>Irrigation timer/clock that operates all zones and entire propery needed replaced</t>
  </si>
  <si>
    <t xml:space="preserve">OVERBUDGET: higher than antcipated electric usage </t>
  </si>
  <si>
    <t xml:space="preserve">The expenses are in line.  Pressure washing to be bid.  </t>
  </si>
  <si>
    <t>bt42542</t>
  </si>
  <si>
    <t xml:space="preserve">OVERBUDGET: asphult repair needed </t>
  </si>
  <si>
    <t xml:space="preserve">Tree trimming was budgeted separately this year, but the updated scope with our landscape contracts now includes this. </t>
  </si>
  <si>
    <t xml:space="preserve">Repairs to be completed with capital paint, need to move  money to correct month. </t>
  </si>
  <si>
    <t>POST DEPRECIATION</t>
  </si>
  <si>
    <t xml:space="preserve">OVEBUDGET: VAV repairs, CAM HVAC lease </t>
  </si>
  <si>
    <t xml:space="preserve">Variance due to unexpected roof repairs required. </t>
  </si>
  <si>
    <t>Tree Trimming value to be reclassed from contract landscaping</t>
  </si>
  <si>
    <t xml:space="preserve">trash service overages have been managed with day porter, trash hauling costs have increased significantly. </t>
  </si>
  <si>
    <t>Electrical expense due to tenant move-out as of 04/30/2023.  PID is vacant.</t>
  </si>
  <si>
    <t xml:space="preserve">DB electric charges are not accounted for. </t>
  </si>
  <si>
    <t>Pine straw should be installed in July..</t>
  </si>
  <si>
    <t>OVERBUDGET: unoccupied unit</t>
  </si>
  <si>
    <t xml:space="preserve">NEGATIVE VARIANCE: TTs being billed electic back on pro rate share while EMS ensures submeters read usage correctly </t>
  </si>
  <si>
    <t>Positive variance for [CAM] Electric  expense due to 2 tenants moving out.  Less electrical consumption.</t>
  </si>
  <si>
    <t>Variance due to Temperatsure's water bill back not being as much as budgeted.</t>
  </si>
  <si>
    <t xml:space="preserve">POSITIVE VARIANCE: all meters in TTs name or NB vacanct </t>
  </si>
  <si>
    <t xml:space="preserve">OVERBUDGET: vacant unit usage </t>
  </si>
  <si>
    <t xml:space="preserve">POSITIVE VARAIANCE: not all bills recived  from GSA cleaning vendor </t>
  </si>
  <si>
    <t>Positive variance for [CAM] Gas  expense due to reduction in staff at location.  TT will be vacating premises in early 2024 and has downsized.</t>
  </si>
  <si>
    <t>Irrigation repairs were budgeted under Irrigation-Reactive but it's being coded and reclasses to Landscaping Reactive.</t>
  </si>
  <si>
    <t>br46128</t>
  </si>
  <si>
    <t xml:space="preserve">The building is under budget expense wise.  PM to bid pressure washing.  </t>
  </si>
  <si>
    <t>br47063</t>
  </si>
  <si>
    <t xml:space="preserve">Pine straw installation shouldl occur in July.  </t>
  </si>
  <si>
    <t>bt42081</t>
  </si>
  <si>
    <t>Variance due to RMI costs incurred outside of budgeted month.</t>
  </si>
  <si>
    <t>Usage more than anticipated for water.</t>
  </si>
  <si>
    <t>br46114</t>
  </si>
  <si>
    <t xml:space="preserve">PM roof repairs have yet to be invoiced. </t>
  </si>
  <si>
    <t>Septic tank system repairs.</t>
  </si>
  <si>
    <t xml:space="preserve">Variance due to business priviledge tax costs incurred. </t>
  </si>
  <si>
    <t>Reclass $1,913.15  to DB 55300-000 PODS (t0223554).  Reclass $718.87 to DB 55300-000 to Goodman Distribution (t0223555)</t>
  </si>
  <si>
    <t xml:space="preserve">P:ine straw installation should occur in July.  PM bidding tree pruning.  </t>
  </si>
  <si>
    <t>Increase in [CAM] Water &amp; Sewer consupmption due to move-in of 3 new TTs.</t>
  </si>
  <si>
    <t xml:space="preserve">Variance due to higher usage than anticipated. </t>
  </si>
  <si>
    <t>unbudgeted Capital roof improvement repairs</t>
  </si>
  <si>
    <t xml:space="preserve">Variance due to prior year costs incurred; vendor was delayed in billing. </t>
  </si>
  <si>
    <t>Vendor changed from SMS back to Legacy vendor. Will handle budgeted work in Q3.</t>
  </si>
  <si>
    <t xml:space="preserve">Variance due to FLS inspections taking place outside of budgeted months. </t>
  </si>
  <si>
    <t xml:space="preserve">Unanticipated due to timing of Tenant Damages/Move Outs. </t>
  </si>
  <si>
    <t xml:space="preserve">Variance due to roof repair costs YTD being less than anticipated. </t>
  </si>
  <si>
    <t>Reclass of required [CAM] FLS repairs for March 2023.</t>
  </si>
  <si>
    <t xml:space="preserve">Variance due to house electric costs being less than anticipated. Tenants are billed for usuage based on submeters. </t>
  </si>
  <si>
    <t>br40132</t>
  </si>
  <si>
    <t xml:space="preserve">Property is up for dispostion. Power washing was requested by investment team in preperation for photography.  </t>
  </si>
  <si>
    <t>br45105</t>
  </si>
  <si>
    <t xml:space="preserve">Variance due to budget being overstated. </t>
  </si>
  <si>
    <t xml:space="preserve">OVERBUDGET: parking lot stripping and ADA stripping per lender mandated reapirs </t>
  </si>
  <si>
    <t>Over budget due to illegal use of fire hydrants, prompting high water use. The water department issued a credit for $23K towards billing that's pending application.</t>
  </si>
  <si>
    <t xml:space="preserve">Unforeseen emergency exti door repairs needed in order to secure building. Expense was direct billed and paid by tenant. </t>
  </si>
  <si>
    <t xml:space="preserve">Overbudget - Additional lighting repairs and vent cleaning not budgeted for. </t>
  </si>
  <si>
    <t>No contingency. B595 repairs billed back to Siemens t0222086</t>
  </si>
  <si>
    <t xml:space="preserve">UNDERBUDGET: less repairs than anticapted </t>
  </si>
  <si>
    <t>br40829</t>
  </si>
  <si>
    <t>Link maintenance fee, corporate upload.</t>
  </si>
  <si>
    <t>$2,500 cap improvement moving GL</t>
  </si>
  <si>
    <t>Operations reclasse - Vacancy cleaning incorrectly charged to CAM Cleaning.</t>
  </si>
  <si>
    <t>Electrci usage higher than expected</t>
  </si>
  <si>
    <t xml:space="preserve">Over budget due to (6) reported roof leaks. </t>
  </si>
  <si>
    <t>Timing issue due to aaccrual for ID PLans site survey</t>
  </si>
  <si>
    <t xml:space="preserve">Timing issue </t>
  </si>
  <si>
    <t xml:space="preserve">Pm bidding pressure washing. </t>
  </si>
  <si>
    <t>Addtional landscaping repairs to be completed in July</t>
  </si>
  <si>
    <t xml:space="preserve">UNDERBUDGET: SMS didn't bill Q1 per contract </t>
  </si>
  <si>
    <t>Variance due to roof repairs required as a result of an inspection.</t>
  </si>
  <si>
    <t>No landscape repairs to date</t>
  </si>
  <si>
    <t xml:space="preserve">Variance due to higher than anticipated water usage. </t>
  </si>
  <si>
    <t xml:space="preserve">$7,308 accrual- Repair covered in IR Ctrl 853548, 622923. Third party contractor, Cook, issued check to BRE Depot Park as recovery. </t>
  </si>
  <si>
    <t xml:space="preserve">NEGATIVE VARIANVE: TT did not have utilities in name, has swiched over </t>
  </si>
  <si>
    <t>OVERBUDGET: 22 inspactions and unplaned 23 5 year inspection</t>
  </si>
  <si>
    <t xml:space="preserve">Reclass HVAC repairs from HVAC &amp; Equipment Recurrinig to HVAC &amp; Equpment Reactive. </t>
  </si>
  <si>
    <t>Snow removal for ice/snow at the park</t>
  </si>
  <si>
    <t xml:space="preserve">UNDERBUDGET: SMS contract did not bill Q1 </t>
  </si>
  <si>
    <t xml:space="preserve">Variance due to additional FLS inspections required. </t>
  </si>
  <si>
    <t xml:space="preserve">Variance due to new contract. Prior tenant was responsible for landscaping; LL responsible since move out. </t>
  </si>
  <si>
    <t xml:space="preserve">OVERBUDGET: Misl GSA R&amp;M </t>
  </si>
  <si>
    <t>Variance due to roof repairs less than anticipated YTD.</t>
  </si>
  <si>
    <t xml:space="preserve">Variance due to clean up from prior tenant. </t>
  </si>
  <si>
    <t xml:space="preserve">Monthly landscaping about $1k more each month than budgeted. </t>
  </si>
  <si>
    <t xml:space="preserve">Variance due to roof inspection costs not yet incurred. </t>
  </si>
  <si>
    <t xml:space="preserve">Excessive roof repairs brought on by extreme rain and weather. </t>
  </si>
  <si>
    <t>Tree pruning bid accepted for $2.340.</t>
  </si>
  <si>
    <t>June Utility Accrual to be reversed.  Actual bills are higher than budget.</t>
  </si>
  <si>
    <t>Unexpected repairs due to move-out, building inspections , repairs, ceiling tiles.</t>
  </si>
  <si>
    <t>Over budget due to the replacement of the power monitor for the fire pump due to continual power loss.</t>
  </si>
  <si>
    <t>PM bidding pressure washing.</t>
  </si>
  <si>
    <t>Pending Quarterly inspection invoices</t>
  </si>
  <si>
    <t>bt41141</t>
  </si>
  <si>
    <t>Repairs/replacements of failed exterior lighting in high crime area for safety.</t>
  </si>
  <si>
    <t>Repair of LED Light at entrance of building.  Safety issue.</t>
  </si>
  <si>
    <t>bt40599</t>
  </si>
  <si>
    <t xml:space="preserve">Snowfall less then seasonal 3  year avaerage.  </t>
  </si>
  <si>
    <t>Unknown, this asset has no CAM Gas.  Coded by Utility Ops.</t>
  </si>
  <si>
    <t>bt41180</t>
  </si>
  <si>
    <t>Security costs increased after budget approval to increase guard pay</t>
  </si>
  <si>
    <t>bt41202</t>
  </si>
  <si>
    <t xml:space="preserve">Gas consumption lower due to less TTs consuming gas energy duriing the 1st and part of 2nd quarter.  This amount will increase; 3 new TTs have moved in to the building during 2nd quarter.l </t>
  </si>
  <si>
    <t>bt42080</t>
  </si>
  <si>
    <t>Retention pond cleaning not yet scheduled but accrued for in June. Pending vendor scheduling.</t>
  </si>
  <si>
    <t>Negative variance due to unbudgeted electric account costs due to the eviction of former customer Taomore in suite 100.</t>
  </si>
  <si>
    <t xml:space="preserve">reclass to parking lot sweeping for GL change w/ accting. </t>
  </si>
  <si>
    <t>New Electric bills for vacant spaces in the month of April and May</t>
  </si>
  <si>
    <t xml:space="preserve">Variance due to planned repairs completed outside of budgeted month. </t>
  </si>
  <si>
    <t xml:space="preserve">Roof maintenance and repairs completed. Actuals are overbudget comparing to budget. </t>
  </si>
  <si>
    <t>Excessive roof damage was repaired after extreme rain storms</t>
  </si>
  <si>
    <t xml:space="preserve">Variance due to new landscaping vendor assigned to the property; costs are lower than anticipated budget. </t>
  </si>
  <si>
    <t>bt41177</t>
  </si>
  <si>
    <t xml:space="preserve">OVER-BUDGET: Unbudgeted roof snow removal event. </t>
  </si>
  <si>
    <t xml:space="preserve">Roof maintenance and repairs completed except for May. Actuals are overbudget comparing to budget in the month of April and June. </t>
  </si>
  <si>
    <t xml:space="preserve">Multiple UG leaks required emergency repair and leak detection. </t>
  </si>
  <si>
    <t xml:space="preserve">Variance due to landscaping repairs being less than anticipated YTD. </t>
  </si>
  <si>
    <t xml:space="preserve">Variance due to FLS repairs being less than anticipated. </t>
  </si>
  <si>
    <t xml:space="preserve">Variance due to slightly lower than anticipated water usage. </t>
  </si>
  <si>
    <t xml:space="preserve">Variance due to snowfalls being less than anticipated in Q1 and Q2. </t>
  </si>
  <si>
    <t>Due to accurals for move out expenses for Suite S. To be billed to the customer.</t>
  </si>
  <si>
    <t>Variance due to missing association fee for Q2.</t>
  </si>
  <si>
    <t xml:space="preserve">Variance due to roof repair costs bieng less than anticipated budget. </t>
  </si>
  <si>
    <t>Variance due to change in service provider; costs are lower than anticipated budget.</t>
  </si>
  <si>
    <t xml:space="preserve">Variance due to FLS inspection costs incurred outside of budget months. </t>
  </si>
  <si>
    <t xml:space="preserve">Variance due to repair costs being less than anticipated budget. </t>
  </si>
  <si>
    <t xml:space="preserve">Variance due to snowfall being less than anticipated budget for Q1 and Q2. </t>
  </si>
  <si>
    <t>Variance due to budgeted permit fee incurred outside of budgeted month.</t>
  </si>
  <si>
    <t>Repairs to existing irrigation. No contingency budgeted. 02/23 : $3K in repairs to irrigation | 06/23 : $2K in additional repairs to irrigation</t>
  </si>
  <si>
    <t>02/23 $3K : 2023 Roof R&amp;M</t>
  </si>
  <si>
    <t>Required electrical survey of warehouse to confirm that all electrical outlets are workinig properly.  Item reclassed, it is the TT's responsbility.</t>
  </si>
  <si>
    <t>Tree trimming in the amount of $5,996 will be completed and paid out in the month of August.</t>
  </si>
  <si>
    <t>01/23 - 04/23 : Requested additional landscape services through SMS due to SMS reduced service period in Q1-Q2. Each additional service was $484, and requested 2 additional services per month.</t>
  </si>
  <si>
    <t>Underbudget GL</t>
  </si>
  <si>
    <t>Water is paid through CAM by all tenants, grossed up 95%, currently one vacant unit 60k sf.</t>
  </si>
  <si>
    <t xml:space="preserve">Due to unforseen ice melt for snow storms. </t>
  </si>
  <si>
    <t>02/23 $2500 : 2023 Roof R&amp;M</t>
  </si>
  <si>
    <t>No budget input. Confirmed 6 months of acutals in GL. GL to be over budget for 2023.</t>
  </si>
  <si>
    <t>br40904</t>
  </si>
  <si>
    <t>03/23 $4500 in repairs to existing irrigation. | 06/23 $5700 in additional irrigation repairs.</t>
  </si>
  <si>
    <t>Temporary accrual variance - $6500 in roof leak repairs reclassed into related job codes or in CapImp GL due to cost. (5) invoices at just over $1K each.</t>
  </si>
  <si>
    <t>01/23 - 04/23 : Requested additional landscape services through SMS due to SMS reduced service period in Q1-Q2. Each additional service was $1106, and requested 2 additional services per month.</t>
  </si>
  <si>
    <t>bt40422</t>
  </si>
  <si>
    <t xml:space="preserve">OVER-BUDGET - Security service should be budgeted as a monthly service. </t>
  </si>
  <si>
    <t>$10K invoice was reclassed - belongs to a vacancy in Sacramento</t>
  </si>
  <si>
    <t>Undbudgeted services for FLS, cylinder replacement, gas line repairs.  TT DB for service.
Reclass for $348 (Sales Tax) - TT is exempt from sales tax.</t>
  </si>
  <si>
    <t xml:space="preserve">02/23 $6K : 2023 Roof R&amp;M </t>
  </si>
  <si>
    <t>$7500 should be reclassed from 51220000 to this account. Will be completed with the July reclass.</t>
  </si>
  <si>
    <t xml:space="preserve">OVER BUDGET: utilities more than expected. Corporate upload. </t>
  </si>
  <si>
    <t>Budgeted for 5 year average but received very little snow fall in 2023.</t>
  </si>
  <si>
    <t>06.2023 accrual flagging variance</t>
  </si>
  <si>
    <t>OVER BUDGET: Siemens, Suite 100 move out surveys and sign removal.</t>
  </si>
  <si>
    <t>cover of PSB logos and Link logos</t>
  </si>
  <si>
    <t>Actuals includes a reversal of November 2022 accrual and is missing accruals for June 2023.</t>
  </si>
  <si>
    <t>Removing snow on the roof was originally coded to roof maintenance. Is moving to snow</t>
  </si>
  <si>
    <t>relcass NB electric to DB electric for Gross Lease customers</t>
  </si>
  <si>
    <t>Roof is being replaced in Q4, there has been an abundance of rain this year accounting for several more roof leaks than assumed.</t>
  </si>
  <si>
    <t>Over Budget -Gas charges for the vacant spaces 12/22 when Qualtek vacated ste 150.  Work was being performed in the space.  New custoner did not take over space until April 2023</t>
  </si>
  <si>
    <t>Under estimated water charges for 2023 budget.</t>
  </si>
  <si>
    <t>br47369</t>
  </si>
  <si>
    <t>CAM Water budget updated to better reflect actual usage.</t>
  </si>
  <si>
    <t>Over Budget -Irrigation Repairs - brioken sprinklers, valves and lines</t>
  </si>
  <si>
    <t>Over estimated accruals for June 2023.</t>
  </si>
  <si>
    <t>$2.8K for bollard replacement exceeded budget contingencies to date</t>
  </si>
  <si>
    <t>CAM Water has not met contingencies to date, $4K. Working with Utility Team to identify.	($4,225)</t>
  </si>
  <si>
    <t>OVER BUDGET:  Unbudgeted exterior lighting and breaker repair.</t>
  </si>
  <si>
    <t>Over Budget - Ceiling tiles due to roof leaks from storm</t>
  </si>
  <si>
    <t>OVER BUDGET: Unbudgeted FLS repairs.</t>
  </si>
  <si>
    <t>Accrual removed from 12/2022 for 2022 FLS testing.</t>
  </si>
  <si>
    <t>Accruals need review by Utiltiy team, we are still accruing for utilties from 2022.</t>
  </si>
  <si>
    <t xml:space="preserve">Over Budget -Two tree removals in planter and cap irrigation </t>
  </si>
  <si>
    <t>pushing project to Q3</t>
  </si>
  <si>
    <t>PM did not budget for NB Electric Vacancy</t>
  </si>
  <si>
    <t>Overbudget due to preventative maintenance for RMI #277373. This large $3,577.50 amount was coded to the cap-cam account of (11120-070).</t>
  </si>
  <si>
    <t>Under Budget Water and sewer were under budgeted</t>
  </si>
  <si>
    <t>Variance due to vacancy preparation for new move ins (April- July).</t>
  </si>
  <si>
    <t>No roof repairs needed</t>
  </si>
  <si>
    <t>Reclass needed to allocate across the entire PIDs on this property</t>
  </si>
  <si>
    <t>Static test performed in 4/2023</t>
  </si>
  <si>
    <t>Over budget -Exterior asphalt repairs that were a safety issue</t>
  </si>
  <si>
    <t>Cap Improvements moved to the corresponding GL code</t>
  </si>
  <si>
    <t xml:space="preserve"> Working with Utility Team to determine if budget needs to be adjusted, $19K over.</t>
  </si>
  <si>
    <t>Transition from SMS landscaper</t>
  </si>
  <si>
    <t>2022 costs skewing actuals</t>
  </si>
  <si>
    <t xml:space="preserve">Over-budget: Utility estimates entered by corporate. Due to timing of anticipated lease commencement. </t>
  </si>
  <si>
    <t>Vacancy was budgeted in 2023, but all customers have renewed as of 7/11/23.</t>
  </si>
  <si>
    <t>Winter weather was colder more often that normal for WA state. More heating was needed.</t>
  </si>
  <si>
    <t>Accrual reversed: 4/2023 Roof repairs</t>
  </si>
  <si>
    <t>bp40526</t>
  </si>
  <si>
    <t>This is a move out repair and should have a corresponding income offset.</t>
  </si>
  <si>
    <t>PM Roof Repairs NTE $7k were approved under CAM Roof Repairs GL (50321-000) and were completed 6/8/2023 which is likely to post to the CAP-CAM GL code (11020-070) based on amount and this account has been impacting the CAM Contract Roof GL (50320-000).</t>
  </si>
  <si>
    <t>occpuancy rate is lower than what we budgeted</t>
  </si>
  <si>
    <t>The $3,128 expense for fire watch is going to be reclassed to the emergency fire line break job #: 45334013. Submitted bid form to NW Construction on 7/11/23 to proceed with a budget revision to add this amount to the job. Once the budget revision is approved, I will reach out to Kerry Lowry to request access to the spreadsheet to reclass from OpEx to CapEx.</t>
  </si>
  <si>
    <t>Higher vacancy than anticipated which resulted in increased usage</t>
  </si>
  <si>
    <t>Tree trimming and mulch improvements budgeted in April, scheduled in Q3 with new landscape vendor.</t>
  </si>
  <si>
    <t>Major building repair for water intrusion issue during storm season</t>
  </si>
  <si>
    <t>09/22 $3100 : TT's TI permit referenced a Seismic gas shut off valve that needed to be performed on building's gas line. DB to vendor due to using Landlord-preferred vendor for work.</t>
  </si>
  <si>
    <t>Positive variance due to less than planned roof repairs</t>
  </si>
  <si>
    <t>Timing - Work to still be completed.</t>
  </si>
  <si>
    <t>DA janitorial invoices to be reclassed to CAM contract cleaning services</t>
  </si>
  <si>
    <t>No contingency. Billback repairs</t>
  </si>
  <si>
    <t>bt41361</t>
  </si>
  <si>
    <t>UNDER BUDGET: Budgeted contingency not necssary to date.</t>
  </si>
  <si>
    <t>More water usage at property than budgeted</t>
  </si>
  <si>
    <t>Annual inspection of FLS system scheduled for 3rd qtr</t>
  </si>
  <si>
    <t>bt41360</t>
  </si>
  <si>
    <t>UNDER BUDGET: Repair contingency not needed to date.</t>
  </si>
  <si>
    <t>Vendor change to provide better service and scope of work.</t>
  </si>
  <si>
    <t>bt41366</t>
  </si>
  <si>
    <t>$1200 in 03/23, $2000 in 04/23 for debris removal @ Park. High cost due to SMS Vendor rates.</t>
  </si>
  <si>
    <t>br44208</t>
  </si>
  <si>
    <t>Emergency water removal and storm drain snaking in Q1 due to rainstorms.</t>
  </si>
  <si>
    <t>9500-Q Tenant Damages for Roll Up Door repairs.</t>
  </si>
  <si>
    <t>RMI preventative maintenance  budgeted in 2022</t>
  </si>
  <si>
    <t xml:space="preserve">$8K Mulch and $2500 plant infill deferred to Q3. Tree maintenance came in $2k under budget. </t>
  </si>
  <si>
    <t>2023 Roof maintenance completed by RMI.</t>
  </si>
  <si>
    <t>Overbudget due to abandoned space clean out of suite 7580 for $5370.</t>
  </si>
  <si>
    <t xml:space="preserve">$1,346 accrual for water truck repairs pending work completion and invoice. </t>
  </si>
  <si>
    <t>br47166</t>
  </si>
  <si>
    <t>Due to SMS / landscaping change, landscape work postponed until new vendor established.</t>
  </si>
  <si>
    <t>Tree Maintenance came in at $7K over budget. 11/2022 irrigation repairs at $3,700 and $2300 irrigation repairs in May.</t>
  </si>
  <si>
    <t>Due to SMS / landscape change, irrigation was not properly maintained.  Repairs completed in July.</t>
  </si>
  <si>
    <t>9400 C1 &amp; C2 Water Mitigation</t>
  </si>
  <si>
    <t>$4500 in Roof R&amp;M in Feb 2023</t>
  </si>
  <si>
    <t>Under budget due to tree trimming funds not utilized YTD due to vendor change from SMS. Expected completion of 8/2023.</t>
  </si>
  <si>
    <t>Burglar alarms for vacant spaces.</t>
  </si>
  <si>
    <t>Irrigation startup not completed yet.</t>
  </si>
  <si>
    <t>$6,400 for warehouse floor repairs for TT In Suite A. Issue since move in - not completed by prior owner.</t>
  </si>
  <si>
    <t>Due to preventative maintenance required due to annual inspection</t>
  </si>
  <si>
    <t>$6200 in asphalt repairs to level driveway near dock A - unbudgeted</t>
  </si>
  <si>
    <t>bt41188</t>
  </si>
  <si>
    <t>1x monthly parking lot sweeping.</t>
  </si>
  <si>
    <t>Over budget due to concrete joint recaulk of $8,974.</t>
  </si>
  <si>
    <t>Recaulking on sides of building for leak locations. Roof drain grates added.</t>
  </si>
  <si>
    <t>Over budget due to electrical fan repair of $5800.</t>
  </si>
  <si>
    <t>Under budget - No tenant leaks reported in Q1-Q2.</t>
  </si>
  <si>
    <t xml:space="preserve">01/23 - 04/23 : Requested additional landscape services through SMS due to SMS reduced service period in Q1-Q2. Each additional service was $276.70, and requested 2 additional services per month. </t>
  </si>
  <si>
    <t>Less roof repairs than anticipated.</t>
  </si>
  <si>
    <t>Customer's pay utilities direct less exterior  lighting</t>
  </si>
  <si>
    <t>Less than anticipated leaks for this year.</t>
  </si>
  <si>
    <t>Preventative Maintenance required after annual inspections</t>
  </si>
  <si>
    <t>br46420</t>
  </si>
  <si>
    <t>Multiple crafitti clean ups.</t>
  </si>
  <si>
    <t>Contingency repairs not required to date</t>
  </si>
  <si>
    <t>br46438</t>
  </si>
  <si>
    <t>Vacancy repairs/inspecations collected after TT vacated.</t>
  </si>
  <si>
    <t>FLS repairs required after switching vendors.</t>
  </si>
  <si>
    <t>Budgeted based on PSB.  No gas service.</t>
  </si>
  <si>
    <t>Emergency clean up completed in common areas.</t>
  </si>
  <si>
    <t>03/23 #3,300 in Irrigation repairs to repair existing irrigation</t>
  </si>
  <si>
    <t>Unbudgeted vacancy at #101. SEECO moved out of #101 on 12/31/22 and we are paying for electric and gas through NB. This space is still vacant.</t>
  </si>
  <si>
    <t>Account was not budgeted for VaCom.</t>
  </si>
  <si>
    <t xml:space="preserve">No porter currently at the property.  </t>
  </si>
  <si>
    <t>Overbudget due to preventative maintenance for RMI #277372. This large $3,438 amount was coded to the cap-cam account of (11120-070).</t>
  </si>
  <si>
    <t>TIming of monthly invoices.</t>
  </si>
  <si>
    <t>02/23 Early Termination: Gissing Fremont. TT did not perform due diligence, billed inspections, HVAC repairs, and TT MO Damages back to TT</t>
  </si>
  <si>
    <t>Reduce irrigation run times due to minimal turf and plants had been removed due to freeze.  Variance will partially offset in Q3 when new plants are installed.</t>
  </si>
  <si>
    <t>06/23 $5200 to clean out trash enclosure of dumped debris, homeless person's materials</t>
  </si>
  <si>
    <t>Accrual for 2022 work</t>
  </si>
  <si>
    <t>Unbudgeted FLS repairs</t>
  </si>
  <si>
    <t>$4388 in May 2023 for Annual Roof R&amp;M</t>
  </si>
  <si>
    <t>Under budget. This is a corporate upload. The actuals are less than what was budgeted for Q2. We've received (7) bills for the HSE account.</t>
  </si>
  <si>
    <t>Billing is 3 month in arrears and accrual was for 1 month.  Scope has increased which also results in variance.</t>
  </si>
  <si>
    <t>bt42616</t>
  </si>
  <si>
    <t>Overbudget due to water accrual overages for since 1/23. Example accrual for 5/23 was $7500, actual water cost was $2480.</t>
  </si>
  <si>
    <t>Scope is being finalized.  Work should be completed in September</t>
  </si>
  <si>
    <t>Underbudget due to reverse trash accrual of $4713.</t>
  </si>
  <si>
    <t>br46537</t>
  </si>
  <si>
    <t>br46595</t>
  </si>
  <si>
    <t>br46630</t>
  </si>
  <si>
    <t>Per the lease TT was not responsible for TD.</t>
  </si>
  <si>
    <t>Over Budget due to accrual of $4777.</t>
  </si>
  <si>
    <t xml:space="preserve">Former Tenant: Gissing was not direct paying their electric meter bill. </t>
  </si>
  <si>
    <t>Over Budget- electric usage higher than anticipated costs.</t>
  </si>
  <si>
    <t>Over budget. This is a corporate upload. The actuals are more than what was budgeted for Q2. We've received (6) bills for the HSE account.</t>
  </si>
  <si>
    <t>Unanticipated variance is the cost to repair winter damage due to severe winter conditions.</t>
  </si>
  <si>
    <t>Over budget. This is a corporate upload. The actuals are more than what was budgeted for Q2. We've received (7) bills for the HSE account.</t>
  </si>
  <si>
    <t>Ditch cleanup between all 3 capital buildings (br45334, br45335, and br45345) and flood watch. Will submit a reclass for the bill $3,347.22 to reclass to NB and allocate to all (3) capital buildings that border the ditch.</t>
  </si>
  <si>
    <t>$6216 Post depreciation entry Feb.</t>
  </si>
  <si>
    <t>Unused repair allowance, primarly affecetd by the new Cap to Cam policy</t>
  </si>
  <si>
    <t>bt41091</t>
  </si>
  <si>
    <t>Structural Engineering Services reclassed from [CAM] Engineer Salaries &amp; Expenses to JC 41091004 - $2,980.00</t>
  </si>
  <si>
    <t>Under Budget- New tt took over space as soon as former tenant Sub zero moved out, funds not utilized.</t>
  </si>
  <si>
    <t>br46123</t>
  </si>
  <si>
    <t>Accrual entry for period ending in April to be reversed which will reduce over budget amount.</t>
  </si>
  <si>
    <t>Over budget due to service calls to replace flow switches and for emergency fire pump running calls after hours.</t>
  </si>
  <si>
    <t>Positive variance due to less electric usage during winter months than anticipated.</t>
  </si>
  <si>
    <t>bt45042</t>
  </si>
  <si>
    <t>Positive variance due to reversal of admin fee for loan #706110512.</t>
  </si>
  <si>
    <t>Corporate upload. tt are responsible for water/sewer.</t>
  </si>
  <si>
    <t>br47094</t>
  </si>
  <si>
    <t>UNDER BUDGET: Unbudgeted sidewalk repair was re-classed to 11120-070 Building Improv – Other [CAM]</t>
  </si>
  <si>
    <t>OVER BUDGET: Association expenses and credit from 2022 reconciliation not included in 2023 budget.</t>
  </si>
  <si>
    <t>UNDER BUDGET: Eastland Foods move out damage reclassed to  57300010 [NB] Tenant MO damage.</t>
  </si>
  <si>
    <t>Negative variance due to water/sewer bill not originally set up after acquisition and discovered to not be in TT's name. Acct set up under LL.</t>
  </si>
  <si>
    <t>Negative variance due to direct bill to ZEP for repair charges to vapor barrier at referenced property as a result of environmental compliance requirements.</t>
  </si>
  <si>
    <t>Positive variance due to roof repairs completed under warranty due to roof replacement in current year.</t>
  </si>
  <si>
    <t>OVER BUDGET: Unbudgeted sprinkler head, fire control pump repairs.</t>
  </si>
  <si>
    <t>Negative variance due to colder winter temps and building being vacant, causing heaters to run more to warm space.</t>
  </si>
  <si>
    <t>Building association fees budgeted have not yet been paid.</t>
  </si>
  <si>
    <t>UNDER BUDGET:  Year end accrual for  reversed, resulting in a favorable variance.</t>
  </si>
  <si>
    <t>Building enviromental fees budgeted have not yet been paid.</t>
  </si>
  <si>
    <t>Negative variance due to the addition of the spec suite electric meter increasing power usage for the building.</t>
  </si>
  <si>
    <t>Security cameras - vacant building.  Reclassed to 58425-000 [NB] Vacancy Repairs and Maintenance.</t>
  </si>
  <si>
    <t>bt42582</t>
  </si>
  <si>
    <t>Corporate upload for Roof Repairs</t>
  </si>
  <si>
    <t>The winter weather was mild. Expense is less than budget to-date.</t>
  </si>
  <si>
    <t xml:space="preserve">OVER BUDGET: Actual roof repairs exceeded contingencies to date. </t>
  </si>
  <si>
    <t>OVER BUDGET: Actual tree trimming costs exceeded contingencies to date.</t>
  </si>
  <si>
    <t>OVER BUDGET: Unbudgeted dock door repairs.</t>
  </si>
  <si>
    <t>OVER BUDGET: Chiller #2 compressor replacement not budgeted. MM</t>
  </si>
  <si>
    <t>Over budgt roof leaf repairs</t>
  </si>
  <si>
    <t>New property, prior owner did not budget for water</t>
  </si>
  <si>
    <t>Unbudgeted exterior wall repairs, rust removal</t>
  </si>
  <si>
    <t>Addtional cleanup of vacant shead of property tour</t>
  </si>
  <si>
    <t>5 year annuall internal inspection due</t>
  </si>
  <si>
    <t>No common area gas at this property</t>
  </si>
  <si>
    <t>Over Budget - Mainline hydrojet after building back up</t>
  </si>
  <si>
    <t>Addtional landscaping work to be completed in July</t>
  </si>
  <si>
    <t>Addtional dead tree removal</t>
  </si>
  <si>
    <t>2 new units vacant in 2022</t>
  </si>
  <si>
    <t>br42257</t>
  </si>
  <si>
    <t>Over Budget Asphalt repairs that need to be completed duie to safety</t>
  </si>
  <si>
    <t xml:space="preserve">2022 accrual </t>
  </si>
  <si>
    <t xml:space="preserve"> 2022 Post depreciation repairs for roofing repairs in January.</t>
  </si>
  <si>
    <t>Association dues higher than expected</t>
  </si>
  <si>
    <t>New vendor at lower cost</t>
  </si>
  <si>
    <t>Exterior building light repair needed due to safety concerns.</t>
  </si>
  <si>
    <t>Contract paid thru June 2023</t>
  </si>
  <si>
    <t>br47194</t>
  </si>
  <si>
    <t>Tree trimming scheduled in Q1 will be completed in Q2 due to service provider change from SMS back to legacy vendor.</t>
  </si>
  <si>
    <t>Addtional landscaping rapirs not needed</t>
  </si>
  <si>
    <t>Exterior reapirs, rust removal from building</t>
  </si>
  <si>
    <t>Negative variance - Journal entries</t>
  </si>
  <si>
    <t>Electric usgae higher than expected, new building acquired in 2022</t>
  </si>
  <si>
    <t>Over Budget - Water and sewer higher than budgeted</t>
  </si>
  <si>
    <t xml:space="preserve">Over budget: C&amp;G Wholesale move out repairs and cleaning. </t>
  </si>
  <si>
    <t>Negative variance due to budgeted numbers based on average actuals per year and starting new monthly contract. Also removed snow from roof</t>
  </si>
  <si>
    <t>No lighting repairs needed in Q2</t>
  </si>
  <si>
    <t>Water usage lower than expected</t>
  </si>
  <si>
    <t>No roof repairs needed in Q2 contingency budget</t>
  </si>
  <si>
    <t>bt40397</t>
  </si>
  <si>
    <t>bt42514</t>
  </si>
  <si>
    <t>Under budget: Landscape improvements to include mulch and tree trimming budegeted in April, scheduled in Q3 with new vendor.</t>
  </si>
  <si>
    <t>br46211</t>
  </si>
  <si>
    <t>br46258</t>
  </si>
  <si>
    <t>bt42515</t>
  </si>
  <si>
    <t>Over Budget -Dock rail repairs</t>
  </si>
  <si>
    <t>Reclass - Already had this reclassed to correct GL as there is no NB water and sewer at this building</t>
  </si>
  <si>
    <t>Under Budget -less roof repairs that anticipated</t>
  </si>
  <si>
    <t>Replaced NAC Panel, replaced outdated water Gauges and replace sprinkler heads</t>
  </si>
  <si>
    <t>Emergency Service Calls and FLS Repairs + Replace NAC Panel</t>
  </si>
  <si>
    <t>Rebuilt the relief valve + Replaced failed power supply with new for FA Panel</t>
  </si>
  <si>
    <t>br46182</t>
  </si>
  <si>
    <t>Batch Testing &amp; replaced Fire Sprinkler Heads that were pulled for testing + Fire alarm service call</t>
  </si>
  <si>
    <t>br42248</t>
  </si>
  <si>
    <t>OVERBUDGET - 2 events this year: 12/22-12/27 Ice and Extremally cold for $13,034 and 01/30-02/02 for $9,600, no further incidents are expected for the year.</t>
  </si>
  <si>
    <t xml:space="preserve">Overbudget - due to change in Landscaper. </t>
  </si>
  <si>
    <t xml:space="preserve">Underbudget - Lower than expected roof leaks to date. </t>
  </si>
  <si>
    <t>Over Budget -Exterior lighting not working had to do time and material for tracking the cause.  Will need to replace the entire lighting control box in July</t>
  </si>
  <si>
    <t>OVERBUDGET- Dec 22-27 Ice Event and below freezing temps - $5,700 and Jan 30-Feb 2 Ice Event for 3,800. No Expected Snow/Ice for the rest of 2023.</t>
  </si>
  <si>
    <t>OVERBUDGET - due to 2 events 12/22-12/27 of ice and extreme cold for 4,840 and 1/30-2/2 of ice for $4,464.</t>
  </si>
  <si>
    <t xml:space="preserve">Overbudget - due to Frankie  vacating the building. </t>
  </si>
  <si>
    <t xml:space="preserve">Expense for this budget allowance was coded to Plumbing and Sewer Repairs.  Reclass has been submitted. </t>
  </si>
  <si>
    <t xml:space="preserve">WhiteCap was delayed in moving into suite 100 and taking over the second meter for thier suite 116.  Swiff-Train disolved unexspectedly and was vacancy Q1 and Q2. </t>
  </si>
  <si>
    <t>Variance due to SMS landscaping Credit from 2022 positing in 2023</t>
  </si>
  <si>
    <t xml:space="preserve">Variance due to unrealized allowances for roof repairs this year, a lot was budgeted due to the age of the roof.  There have not been any roof leaks reported so far this year; the expense shown has been reversed off.  </t>
  </si>
  <si>
    <t>Single Tenant Building, gas bill DB to Tenant. See about getting bill in Tenant's name.</t>
  </si>
  <si>
    <t>Positive variance to less electrical work than previous years that budget was based on</t>
  </si>
  <si>
    <t>UNDER BUDGET: Timing variance - straw and mulch scheduled for Qtr 1 moved to Qtr 3.</t>
  </si>
  <si>
    <t xml:space="preserve">Landscape vendor change. New Contract began April. </t>
  </si>
  <si>
    <t xml:space="preserve">Negative variance due to two move outs. Vacancy cleanings, HVAC PM, and S&amp;C for new tenants. </t>
  </si>
  <si>
    <t xml:space="preserve">Unknown - there's no vacancyin the building.  </t>
  </si>
  <si>
    <t>OVERBUDGET - 2 Snow/Ice events, each service was about $4,400: 12/22-12/27 for Ice and a week below freezing and  1/30-2/2 Ice event.</t>
  </si>
  <si>
    <t>Unknown - no vacancy in this building.</t>
  </si>
  <si>
    <t xml:space="preserve">This is primarily due to the capitalized repair cost to Cooper Wiring Devices/Eaton's HVAC equipment.  This needs to be reversed out of CAM and coded to NB per the lease.  </t>
  </si>
  <si>
    <t>bt42072</t>
  </si>
  <si>
    <t>Timing variance - charges not yet billed for scope as budgeted.</t>
  </si>
  <si>
    <t>This is a Direct Billback for engineering services after the Tenant damaged the building, but this should be posted to Insurance.</t>
  </si>
  <si>
    <t xml:space="preserve">$3700 for plumbing Drain cleaning &amp; $725 Janitorial sidewalk pressure cleaing Both budgeted to other GL accoutns </t>
  </si>
  <si>
    <t>Retention Pond cleaning for $2200.</t>
  </si>
  <si>
    <t xml:space="preserve">New Landscape contract began April </t>
  </si>
  <si>
    <t>No Painting or Caulking occured for this qtr.</t>
  </si>
  <si>
    <t>Reclass to 5105-000</t>
  </si>
  <si>
    <t>Overage includes unbudgeted sprinkler repairs of $2200, dead tree removal of $725 and deprecation of $6800</t>
  </si>
  <si>
    <t xml:space="preserve">unbudgeted truck court catch basin and sump pump repair and maintenance </t>
  </si>
  <si>
    <t xml:space="preserve">Clogged Plumbing lines in January and May </t>
  </si>
  <si>
    <t>Unfavorable Variance - May: $8,556 RC Design Costs moved to OpEx, Jun: $2,520 replace fallen building water heater enclosure</t>
  </si>
  <si>
    <t>No Pressure Washing for this qtr</t>
  </si>
  <si>
    <t xml:space="preserve">New Landscape contract began April. Previous landscapers was paid for stroms cleanup. </t>
  </si>
  <si>
    <t xml:space="preserve">Not yet invoiced for 2nd quarter fire sprinkler inspection </t>
  </si>
  <si>
    <t xml:space="preserve">unbudgeted Parking lot curb repairs. Moving forward this will be associations responsability  </t>
  </si>
  <si>
    <t xml:space="preserve">unbudgeted Pressure washing. Moving forward this will be associations responsability  </t>
  </si>
  <si>
    <t>br40368</t>
  </si>
  <si>
    <t>Repairs due to roof leak from heavy rains</t>
  </si>
  <si>
    <t>No Pressure Washing occured this qtr</t>
  </si>
  <si>
    <t>UNDER - BUDGET: repairs less than expected.</t>
  </si>
  <si>
    <t>Unbudgeted expense for SRC to inspect roof and add property to Roof Manager.</t>
  </si>
  <si>
    <t xml:space="preserve">CAM Contracts- Cleaning Services over primarily due to prior year reclass of of 11/2022 and 12/2022 accruals. </t>
  </si>
  <si>
    <t>Variance due to 2023 R&amp;M performed.</t>
  </si>
  <si>
    <t xml:space="preserve">Unanticipated need to replace signage due to damage done unto them by vehicle damage. </t>
  </si>
  <si>
    <t xml:space="preserve">Variance due to  accrual for pond cleanup expense, which should be reversed off.  </t>
  </si>
  <si>
    <t xml:space="preserve">Due to CAP improvements being moved to their appropriate gl. Also, unabticipated need to replace a fallen panel. </t>
  </si>
  <si>
    <t xml:space="preserve"> 5 YR Fire Sprinkler inspection completed 12/2022, billed 1/2023.	$5,972</t>
  </si>
  <si>
    <t xml:space="preserve">Unanticipated underage due to change tree trimming not having occurred yet. </t>
  </si>
  <si>
    <t>Overage due to change in vendor</t>
  </si>
  <si>
    <t xml:space="preserve"> variance includes 2022 Q4 billings. Monthly 2023 accruals are higher than actuals.</t>
  </si>
  <si>
    <t>Due to CAP improvements being moved to their appropriate gl.</t>
  </si>
  <si>
    <t>bp40585</t>
  </si>
  <si>
    <t>less than anticipated bldg engineer hours needed</t>
  </si>
  <si>
    <t>Work was approved and submitted in Dec 2022. Asphalt Maintenance Repair</t>
  </si>
  <si>
    <t>OVER BUDGET: (1) window had to be replaced and caulked.  Not budgeted MM</t>
  </si>
  <si>
    <t>Electric expense for suite 800 when it was vacant.</t>
  </si>
  <si>
    <t>capital roof improvment repairs</t>
  </si>
  <si>
    <t>bt41044</t>
  </si>
  <si>
    <t>less than anticipated snow/ice events; anticipate additional costs this winter season</t>
  </si>
  <si>
    <t>less than anticipated fire sprinkler leak repairs</t>
  </si>
  <si>
    <t>timing variance; anticipate contract work in progress</t>
  </si>
  <si>
    <t>less than anticipated landscaping repairs; some work in progress</t>
  </si>
  <si>
    <t>Variance due to unanticipated snow- Snow removal Jan&amp;Feb</t>
  </si>
  <si>
    <t>SPOC Accruals East</t>
  </si>
  <si>
    <t xml:space="preserve">Storefront Window replacement for 4 poorly insulated units required 
</t>
  </si>
  <si>
    <t>OVER BUDGET: Security was budgeted under GL 50105-000. ACCENTURE required posting invoices to GL 50110-000 - reclass these to 50110-000.</t>
  </si>
  <si>
    <t>Roof repairs due to roof leaks occured during heavy rains</t>
  </si>
  <si>
    <t>2023 Budget not pulling over ($2577). Over budget due to pressure washing from Cap Cam GL.</t>
  </si>
  <si>
    <t>Variance due to unanticipated equipment repairs in qtr1</t>
  </si>
  <si>
    <t>Water was originally budgeted as DB, but now being ran through CAM.  Single TT building</t>
  </si>
  <si>
    <t>Variance due to invoices in 1st qtr being coded to the wrong GL code</t>
  </si>
  <si>
    <t>5 year FLS inspection scheduled for Q3</t>
  </si>
  <si>
    <t>br40298</t>
  </si>
  <si>
    <t xml:space="preserve">Variance due to timing issue of the work being completed for these bump curbs in the truck court.  Expect to have this expense hit in July.  </t>
  </si>
  <si>
    <t xml:space="preserve">Control Valve Replacement, Sprinkler Head Replacements </t>
  </si>
  <si>
    <t>reclassing DA expenses to CAM since entire PID is DA accounts</t>
  </si>
  <si>
    <t>Remove &amp; Replace Fire sprinkler heads and 5 yr internal inspcetion</t>
  </si>
  <si>
    <t>Variance due to removing ice storm debris from storm in Jan</t>
  </si>
  <si>
    <t>Negative variance due to heavy rains causing leaks and steaming roof drains/ down spouts from ice melting/freezing continuously</t>
  </si>
  <si>
    <t>Variance due debris and limbs removal due to storms</t>
  </si>
  <si>
    <t>5 yr. Internal Sprinkler Inspection, 12.22 capital improvements</t>
  </si>
  <si>
    <t>Tree trimming alone came in at $8,010 but budgeted at $3,575</t>
  </si>
  <si>
    <t>Variance due to unexpected curb repairs needed.</t>
  </si>
  <si>
    <t xml:space="preserve">Negative variance due to snow load removal and addtional unbudgetd  repairs </t>
  </si>
  <si>
    <t>Variance due to approved roof improvements found in the 2022 roof inspection</t>
  </si>
  <si>
    <t xml:space="preserve">Variance due to higher than budgeted tree trimming </t>
  </si>
  <si>
    <t>Negative variance due to snow load and more leaks than budgeted for</t>
  </si>
  <si>
    <t>Variance due to paint Exterior crackling/peeling, paint touch up</t>
  </si>
  <si>
    <t>Variance due to engineers still performing duties on properties as needed.</t>
  </si>
  <si>
    <t>Variance due to FA service labor in 1st qtr</t>
  </si>
  <si>
    <t>2023 budget did not account for vacancy expenses for both suite 001 &amp; 001A, 71,435 square feet.</t>
  </si>
  <si>
    <t>Pressure washing amortization - should be reclassed to GL 50812000</t>
  </si>
  <si>
    <t>Variance due to lower monthly landscaping cost than budgeted.</t>
  </si>
  <si>
    <t>The $8,554 should be reclassed to 55300-000 [DB] Repairs &amp; Maintenance  Pretium Packaging, L.L.C.( t0215491 )</t>
  </si>
  <si>
    <t>MO 09/30/2022 Custom Assembly, Inc. t0215388 charges are to be reclassed to a JC since the total of repairs exceeds 10K</t>
  </si>
  <si>
    <t>Variance due to multiple move in's where dock doors needed to be PM'd for new Customers.</t>
  </si>
  <si>
    <t>Unfavorable Variance: Feb $1,425 to install new building light electrical breaker. May $893 install/repair 2 light poles</t>
  </si>
  <si>
    <t>Variance due to higher than expected palm tree trimming and irrigation repairs.</t>
  </si>
  <si>
    <t xml:space="preserve">Overbudget - unanticipated exterior lighting repairs. </t>
  </si>
  <si>
    <t>Variance due to unbudgeted pressure washing of sidewalks and awnings.</t>
  </si>
  <si>
    <t>March $2,500 Post Depreciation</t>
  </si>
  <si>
    <t>Lower than expected FLS repairs</t>
  </si>
  <si>
    <t>Variance due to lower than expected General Maintenance.</t>
  </si>
  <si>
    <t>Lower than expected engineer presence on property</t>
  </si>
  <si>
    <t>br47283</t>
  </si>
  <si>
    <t>Higher than expected tree trimming costs.</t>
  </si>
  <si>
    <t>Repairs made to handicap pads on sidewalk that weren't budgeted.</t>
  </si>
  <si>
    <t>bt45268</t>
  </si>
  <si>
    <t>Variance due to new FLS panel that wasn't budgeted.</t>
  </si>
  <si>
    <t>Variance due to higher than expected FLS repairs.</t>
  </si>
  <si>
    <t>Post Depreciation of $3884 throwing this account into variance.</t>
  </si>
  <si>
    <t>DB Invoices for Sept. 2022-Jan.2022 for Tractel</t>
  </si>
  <si>
    <t xml:space="preserve">Under budget YTD. Spring work delayed. </t>
  </si>
  <si>
    <t>June: $10,825 reclass needed to allocate across property PIDs</t>
  </si>
  <si>
    <t>Unfavorable Variance - May: $4,903 RC Design Cost to OpEx</t>
  </si>
  <si>
    <t>W &amp; S usage greater than budgeted.</t>
  </si>
  <si>
    <t>Unknown why this corporate upload occurred. The vacancy(s) don't have a seperate meter.</t>
  </si>
  <si>
    <t>Unknown - possibly tied to a lease assumption that PM isn't privy to.</t>
  </si>
  <si>
    <t>Unknown why this corporate upload was made.  There isn't a seperate meter for vacancy.</t>
  </si>
  <si>
    <t xml:space="preserve">Emergency remediation cleanup after pipe leak in common area restroom. (may $2931). </t>
  </si>
  <si>
    <t>Method for corporate upload unknown.</t>
  </si>
  <si>
    <t xml:space="preserve">Variance due to timing issue of powerwashing sidewalks/truck court concrete.  Will have this take place in Q3.  </t>
  </si>
  <si>
    <t xml:space="preserve">Variance due to underbudgeting vacant gas expense, the building was vacant for the entire winter season.  </t>
  </si>
  <si>
    <t>There is Post Depreciation totaling $10,447 for this account.  Also and unbudgeted roof drain repair issue of $1462.</t>
  </si>
  <si>
    <t>$2,520 Post Depreciation due to Cap Improvement GL.</t>
  </si>
  <si>
    <t>Accurals for roof leaks should be in 50321-000; $1,440 &amp; $5,760 cap improvements</t>
  </si>
  <si>
    <t>All fees have been relcassed to their budgeted GL accounts.  Remaining is a $1949 Post Depreciation fee for this variance.</t>
  </si>
  <si>
    <t>Due to California winter storms and amount of rain received, there were more roof leaks/repairs than anticiapted</t>
  </si>
  <si>
    <t>bt41196</t>
  </si>
  <si>
    <t xml:space="preserve">Repairs made to exterior lighting. </t>
  </si>
  <si>
    <t>bt40917</t>
  </si>
  <si>
    <t>Invoices for monthly fee to be posted.  Will be within budget.</t>
  </si>
  <si>
    <t xml:space="preserve">Corporate budget </t>
  </si>
  <si>
    <t>4th qtr bils paid in Jan 2023. Corporate upload overstated in April.</t>
  </si>
  <si>
    <t>Over budget due to depreciation adjustment.</t>
  </si>
  <si>
    <t>No contingency. LL costs for FSG lease td212375</t>
  </si>
  <si>
    <t xml:space="preserve">Negative variance due unbudgeted potholes and striping </t>
  </si>
  <si>
    <t>No contingency. LL repairs for FSG lease td212375</t>
  </si>
  <si>
    <t>HVAC PM Contract for gross lease TT Showcase Provisions</t>
  </si>
  <si>
    <t>Unbudeted- association fees were not budgeted in 2023</t>
  </si>
  <si>
    <t xml:space="preserve">unknown accruals pulling each month into negatives
</t>
  </si>
  <si>
    <t>illegal dumping and CAM warehouse cleanout</t>
  </si>
  <si>
    <t>Gl code for DA was not created until after budget was generated</t>
  </si>
  <si>
    <t xml:space="preserve">gl code was not created until after budget was created. </t>
  </si>
  <si>
    <t>$3,000 Post Depreciation. PM to verify details with the accountant.</t>
  </si>
  <si>
    <t xml:space="preserve">Usage and consumption greater than average in March, corporate upload understated. New tt moved in transferring utilities to their name. </t>
  </si>
  <si>
    <t>irrigation repair expected late in Q3</t>
  </si>
  <si>
    <t xml:space="preserve">No vacancies onsite - should not have budget, </t>
  </si>
  <si>
    <t>snow service added due to snow storms</t>
  </si>
  <si>
    <t xml:space="preserve">increase in illegal dumping </t>
  </si>
  <si>
    <t>Major irrigation repairs completed  in April 2023. Replaced valves and timer.</t>
  </si>
  <si>
    <t>bt40929</t>
  </si>
  <si>
    <t xml:space="preserve">Lanscape Vendor Change. </t>
  </si>
  <si>
    <t>bt40930</t>
  </si>
  <si>
    <t>Landscape Vendor Change</t>
  </si>
  <si>
    <t>Negative variance due to unbudgeted repairs for existing handicap signs to make compliant</t>
  </si>
  <si>
    <t>June Accruals</t>
  </si>
  <si>
    <t>New landscape vendor.</t>
  </si>
  <si>
    <t xml:space="preserve"> Delayed utility billing. Journal entries with 2022 credits applied.</t>
  </si>
  <si>
    <t>$3,845 Journal Entry, though this amount was coded to CAP Improvement GL 11120-080. Other journal entries coded to DB account.</t>
  </si>
  <si>
    <t xml:space="preserve">due to vacancy, there have been less than normally anticipated needs at this site. </t>
  </si>
  <si>
    <t>Post Depreciation Roof.</t>
  </si>
  <si>
    <t xml:space="preserve">06.2023 accrual flagging variance
</t>
  </si>
  <si>
    <t>Under budget due to annual tree trimming to be completed in Q3.</t>
  </si>
  <si>
    <t>11.2022 costs skewing actuals</t>
  </si>
  <si>
    <t>No expense for this GL.</t>
  </si>
  <si>
    <t xml:space="preserve">Under Budget: Unneeded painting and caulking. </t>
  </si>
  <si>
    <t xml:space="preserve">No occupancy costs to date </t>
  </si>
  <si>
    <t>br46590</t>
  </si>
  <si>
    <t>Irrigation repair for mainline leak completed in April.</t>
  </si>
  <si>
    <t>Waterproofing and crack injections completed in Q1 as emergencies during heavy storms.</t>
  </si>
  <si>
    <t>$3,060 Post Depreciation due to Cap Improvement GL.</t>
  </si>
  <si>
    <t xml:space="preserve">Over Budget: 2023 Recovery Depreciation. </t>
  </si>
  <si>
    <t>greenery trimming required when removing homeless encampment to deter from coming back</t>
  </si>
  <si>
    <t>Less than expected maintenance for gate repairs needed at this time.</t>
  </si>
  <si>
    <t xml:space="preserve">5 year inspections were conducted this year which was not budgeted. </t>
  </si>
  <si>
    <t>Less than expected landscaping/irrigation repairs needed currently.</t>
  </si>
  <si>
    <t>OVERBUDGET: Unusual high frequency of stormy windy weather during the Q2 contributed to a higher volume of calls for roof leaks, &amp; GL mapping issues for annual roof maintenance</t>
  </si>
  <si>
    <t xml:space="preserve">Guilford County is raising their water rates this fall. </t>
  </si>
  <si>
    <t xml:space="preserve">Single Customer Facility. Water is in their name. </t>
  </si>
  <si>
    <t xml:space="preserve">Reclass from G/L acct 50315000 - Sidewalk repairs/trip hazards. </t>
  </si>
  <si>
    <t>No vacancy costs to date</t>
  </si>
  <si>
    <t>No occupancy maintenance to date</t>
  </si>
  <si>
    <t>Contingency: Major irrigation repairs.</t>
  </si>
  <si>
    <t>Move-Out Damages which will be offset by customer's SD:
7215-K - CU Video (t0217072)
7215-F - Julia De Ramirez and Emilio Ramirez</t>
  </si>
  <si>
    <t>Favorable Variance: Less reactive landscape repairs than anticipated</t>
  </si>
  <si>
    <t>DB customer (Jason S. Kang - t0217601) for water heater implosion; however, customer defaulted and the file will be sent to 3P Collections.</t>
  </si>
  <si>
    <t xml:space="preserve">CIP being moved to GL code </t>
  </si>
  <si>
    <t>accured portion of Q3 contract in Q2</t>
  </si>
  <si>
    <t>NB reclass to DB for TT responsible electrical</t>
  </si>
  <si>
    <t>asphalt repairs / allowance expected in Q3</t>
  </si>
  <si>
    <t xml:space="preserve">Repairs and Maintenance contingency </t>
  </si>
  <si>
    <t>occupancy driven outcome</t>
  </si>
  <si>
    <t>DA janitorial budgeted here before gl code was created</t>
  </si>
  <si>
    <t>high vacancy rate</t>
  </si>
  <si>
    <t>JLL new contract and higher fees than budgeted.</t>
  </si>
  <si>
    <t>$2.8K Curb Repairs exceeded budget contingencies to date.</t>
  </si>
  <si>
    <t>acutal bill higher than budgeted, pressure clean building as part of exterior paint.</t>
  </si>
  <si>
    <t>br46312</t>
  </si>
  <si>
    <t xml:space="preserve">DId not budget enough for the annual inspections that were needed. </t>
  </si>
  <si>
    <t>Water expense is not being allocated pro-rata share through PID br46618 &amp; br46619. PM to review for accuracy with Utility Ops.</t>
  </si>
  <si>
    <t>Inspections will be preformed next Q.</t>
  </si>
  <si>
    <t>Tenant Move Out Damages/Repairs</t>
  </si>
  <si>
    <t>Approx. $3,691.20 needs to be reclassed due to shared utility meter for 2023 &amp; 2025 O'Toole Ave. All other charges over budget due to increase electric usage.</t>
  </si>
  <si>
    <t>Increased roof leak calls from early year rainstorms in the area.</t>
  </si>
  <si>
    <t>NB Water Vacancy was less than budgeted due to lower than anticipated usage</t>
  </si>
  <si>
    <t>$2.7K DB utilitly charges to Falcon Farms tc067699</t>
  </si>
  <si>
    <t>Storm drain blockages &amp; drain pipe repairs due to rainstorms at beginning of year.</t>
  </si>
  <si>
    <t>Window washing not completed, expected to be completed by Aug 2023.</t>
  </si>
  <si>
    <t>br46624</t>
  </si>
  <si>
    <t xml:space="preserve">Water &amp; Sewer expense should be pro-rata share with all PID's at property (br46620-br46629). PM to verify allocation with Utility Ops.
</t>
  </si>
  <si>
    <t>$2,205 Post Depreciation due to Cap Improvement GL.</t>
  </si>
  <si>
    <t>FLS monitoring shouldn't have been budgetted under this account.</t>
  </si>
  <si>
    <t xml:space="preserve">positive variance due to timing of monitoring invoices. </t>
  </si>
  <si>
    <t>Additional RLM service through SMS vendor</t>
  </si>
  <si>
    <t xml:space="preserve">Due to post depreciation - CAP improvements being moved to their appropriate GL. Unanticipated need for lighting repairs as well. </t>
  </si>
  <si>
    <t>$3K in bollard painting repairs through SMS exceeded budget continencies to date.</t>
  </si>
  <si>
    <t>Annual tree trimming invoice has not posted onto GL yet.</t>
  </si>
  <si>
    <t>variance due to $8515 FLS exp, $5000 FLS exp, $2232 FLS exp, $1341 FLS exp</t>
  </si>
  <si>
    <t>Accruals applied to GL.</t>
  </si>
  <si>
    <t>No expected budget for this GL.</t>
  </si>
  <si>
    <t>bt45213</t>
  </si>
  <si>
    <t>br44251</t>
  </si>
  <si>
    <t>moved out damages for unit 17-1480</t>
  </si>
  <si>
    <t>maintenance svc fee higher than budgeted</t>
  </si>
  <si>
    <t>Due to post depreciation - CAP improvements being moved to their appropriate GL ||| GL Code mapping Issue</t>
  </si>
  <si>
    <t>acutal water &amp; sewer exp higher than budgeted</t>
  </si>
  <si>
    <t xml:space="preserve">Due to post depreciation - CAP improvements being moved to their appropriate GL ||| In addition, there was a change in vendor. </t>
  </si>
  <si>
    <t>Overbudget carried over from Q1, unbudgeted GL.</t>
  </si>
  <si>
    <t xml:space="preserve">Due to unanticipapted water damage repairs during vacancy. </t>
  </si>
  <si>
    <t xml:space="preserve">positive variance is due to a vacancy and change in occupancy. Anticpated to increase once new tenant occupies space. </t>
  </si>
  <si>
    <t xml:space="preserve">Due to the unexpected need to do additional repairs during vacancy. </t>
  </si>
  <si>
    <t xml:space="preserve">Unanticipated variance due to tree trimming that was budgeted for in 2022, but his 2023 actuals. </t>
  </si>
  <si>
    <t>Unbudgeted FSL battery repair and 5 year Hyrdo-test.</t>
  </si>
  <si>
    <t xml:space="preserve">Due to post depreciation - CAP improvements being moved to their appropriate </t>
  </si>
  <si>
    <t>Unanticipated roof repairs needed due to weather conditions as well as a result of Post Depreciation - CAP improvements being moved to their appropriate GL code</t>
  </si>
  <si>
    <t xml:space="preserve">Unbudgeted GL. </t>
  </si>
  <si>
    <t xml:space="preserve">Unanticipated need for plant replacement. </t>
  </si>
  <si>
    <t>Positive variance due to budgeted powerwashing not yet incured.</t>
  </si>
  <si>
    <t>bt40446</t>
  </si>
  <si>
    <t>bt40499</t>
  </si>
  <si>
    <t>bt40496</t>
  </si>
  <si>
    <t>bt40441</t>
  </si>
  <si>
    <t>bt40493</t>
  </si>
  <si>
    <t>bt40468</t>
  </si>
  <si>
    <t>bt40475</t>
  </si>
  <si>
    <t>bp42344</t>
  </si>
  <si>
    <t>Variance due to misbudget of utilities in 2023.  Customer, La Fiesta, has placed utilities in their name.  This will be a permanent variance.</t>
  </si>
  <si>
    <t>br46572</t>
  </si>
  <si>
    <t>May $2,970 Post Depreciation JE</t>
  </si>
  <si>
    <t>Favorable Variance: Less repairs than anticipated</t>
  </si>
  <si>
    <t>Cap Improvements moved to GL Code, expenses higher than anticipated.</t>
  </si>
  <si>
    <t>Electricity usage higher than budgeted.</t>
  </si>
  <si>
    <t>Trash Removal cost higher than budgeted</t>
  </si>
  <si>
    <t>Budget did not include PM Salary</t>
  </si>
  <si>
    <t>Disregard budgeted amount belonging to an old GL account no longer used</t>
  </si>
  <si>
    <t xml:space="preserve">Withheld performing any major parking lot repairs where most needed due to Summer parking lot CapEx job.  </t>
  </si>
  <si>
    <t>Heavy rain season reduced irrigation usage significantly. Also, irrigation shut-offs from landscape renovation project with truf removals will also continue to keep water costs low</t>
  </si>
  <si>
    <t>Favorable Variance: CapEx Landscape renovation installed March property wide.  Less reactive repairs with new system.</t>
  </si>
  <si>
    <t>br46606</t>
  </si>
  <si>
    <t>Reduced TD total for Three G's after VSP execution</t>
  </si>
  <si>
    <t>Allowance for unused roof repairs</t>
  </si>
  <si>
    <t xml:space="preserve">Allowance for unused landscape enhancements due to landscape renovation project </t>
  </si>
  <si>
    <t>Reactive repairs less than budgeted.</t>
  </si>
  <si>
    <t>br40312</t>
  </si>
  <si>
    <t xml:space="preserve">Change of Landscaper resulted in decrease of expense. </t>
  </si>
  <si>
    <t xml:space="preserve">Improper accruals. will connect with Utili ties Opex to resolve
</t>
  </si>
  <si>
    <t>Ware Pet Manufacturing HVAC PM will be reclassed to 50350000.</t>
  </si>
  <si>
    <t>*Double Billed* pursuing a refund 2750 S. Harbor Suite G - main electrical panel test block replacement, $2,296 Horizon Lighting Invoice 319585, $3,344 - SMS Assist Invoice B10456238 $2,808</t>
  </si>
  <si>
    <t>Unfavorable Variance: May: $1,644 roof leak repairs and debris removal</t>
  </si>
  <si>
    <t xml:space="preserve">OVER-BUDGET: Unbudgeted additional detail landscaping performed in planter for overgrowth and weed removals.  </t>
  </si>
  <si>
    <t>TIMING_RELATED - Repair contingency not fully utilized yet.</t>
  </si>
  <si>
    <t>RECLASS  - costs were coded under NB GL#58435000 in error.</t>
  </si>
  <si>
    <t xml:space="preserve">POSITIVE VARIANCE: Weed abatement for the campus will be reclassed and proratated for each PID of the campus. </t>
  </si>
  <si>
    <t xml:space="preserve">POSITIVE VARIANCE: Timing-related for roof maintenance contingency allowance not actualized yet. </t>
  </si>
  <si>
    <t>RECLASS: Loading Dock Door Repairs are coded to NB as Landlord performs maintenance and repairs for government tenant, The Regents of UC.</t>
  </si>
  <si>
    <t xml:space="preserve">Variance looks to be a budgeting error, average monthly cost at this building is between $500-$600, but the budget allowance was double that amount.    </t>
  </si>
  <si>
    <t>UUDER BUDGET:  The accrual at YE 2022 was higher than the actual cost by $3,500.</t>
  </si>
  <si>
    <t>OVER BUDGET: FLS 5 yr repair and maint. expense.</t>
  </si>
  <si>
    <t>2.23 plumbing water heater suite R replacement, LL RR.</t>
  </si>
  <si>
    <t>bt40461</t>
  </si>
  <si>
    <t>bt40472</t>
  </si>
  <si>
    <t>2022 Accrual in error.  The HVAC replacement wsa coded to job 47061006.</t>
  </si>
  <si>
    <t xml:space="preserve">OVER BUDGET failed plumbing trench in suite A Century Cabinets.  </t>
  </si>
  <si>
    <t>Water usage higher than the anticipated amount based on 22 trend</t>
  </si>
  <si>
    <t>Budgeted amount less than actual usage of vacancy</t>
  </si>
  <si>
    <t>Any planned improvements or work put on hold for dispo.</t>
  </si>
  <si>
    <t>Unbudegetd HVAC repairs on vacant space. Unexpected move in hvac repair for suite 107</t>
  </si>
  <si>
    <t>Emergency repair in December 2022 that was paid in January 2023 and not accured, Post Depreciation JE by Accounting; DJ</t>
  </si>
  <si>
    <t>Unforseen dock door repairs for new tenant Snapone suite 130 ($365). Servpro remediation repairs due to irrigation pipe leak ($618), new lock and keys for common area ($141).</t>
  </si>
  <si>
    <t>Due to colder temperatures increasing the utility consumption in January and February 2023.</t>
  </si>
  <si>
    <t>We have had an increase in unbudgeted vacancies with damages. Expenses partially recovered under TT security deposit billing. Suites 4701, 4707, 4757, 4780, 4737.</t>
  </si>
  <si>
    <t>2022 DB to GSA/MDA, unable to BBK due to Novation Agreement; DJ</t>
  </si>
  <si>
    <t xml:space="preserve">Repair of the underground domestic water line. </t>
  </si>
  <si>
    <t>Unfavorable variance, currently unable to BBK GSA/MDA for Metered Electric due to unsigned Novation Agreement; DJ</t>
  </si>
  <si>
    <t>Reclass needed on the $4550 CAP/CAM repairs for the vacant space 4925. Should be vacany repairs, not CAP/CAM.</t>
  </si>
  <si>
    <t xml:space="preserve">FIre Alarm Panel Installation for $2,900.  </t>
  </si>
  <si>
    <t>Unsigned planned contract; DJ</t>
  </si>
  <si>
    <t xml:space="preserve">landlord agreed to replace hvac in warehouse for T0212041 due to onging issues with sweaty concrete slab.  Laird &amp; Associates T0212041. </t>
  </si>
  <si>
    <t>Unpaid June Payment (paid 7/11); DJ</t>
  </si>
  <si>
    <t>Unpaid June Payment (still pending payment); DJ</t>
  </si>
  <si>
    <t>Due to the post depreciation accrual for the tt0044550 suite 4780 lighting move out repair expense.</t>
  </si>
  <si>
    <t>Due to the emergency repairs for the open sink hole/pot hole outside of tt t0043764.</t>
  </si>
  <si>
    <t>Overbudget due to the Bld #1 sewer back up that occured in Q1 2023 at Altium.</t>
  </si>
  <si>
    <t>Plumbing repair WO B9946703</t>
  </si>
  <si>
    <t>Site Technology reclass JE, no actual invoices paid under this GL; DJ</t>
  </si>
  <si>
    <t>No snow in 2023; DJ</t>
  </si>
  <si>
    <t>Unbudgeted exterior lighting repairs. Hoping that LED installation in 2023 will resolve these expensive costs.</t>
  </si>
  <si>
    <t>Due to refundng Schenker (t0223407) for 3-months of water/sewer charges. Discovered had paid for the buidling not their pro-rata share. should be reclassed to 51220-000</t>
  </si>
  <si>
    <t>Post Depreciation of $3,318 posted here causing the variance.</t>
  </si>
  <si>
    <t xml:space="preserve">Not scheduled for powerwashing YTD. </t>
  </si>
  <si>
    <t xml:space="preserve">Amazon additional snow services required per zero tollerance.  This building is shared with another TT.  Additional snow removal services are DB to Amazon for zero tolerance service. 
</t>
  </si>
  <si>
    <t>Mulch $1500/FEB&amp;NOV Treetrim$2500/ May:irrig3x$100:lake@$288of$401/mo:fish$72of100/april</t>
  </si>
  <si>
    <t>to new GL code</t>
  </si>
  <si>
    <t>Need to accrue in Plumbing and Sewer</t>
  </si>
  <si>
    <t>Unforseen FLS Repairs - Rebuild &amp; retest backflow preventor ($5,358)</t>
  </si>
  <si>
    <t>Acquisitions budget set up to capture any repairs on contingency. None required for this period.</t>
  </si>
  <si>
    <t>Unknown charge of $6,617 noted as Recovery Adjustment, but could not find on Yardi GL.</t>
  </si>
  <si>
    <t>Timing - original invoice was coded to incorrect GL</t>
  </si>
  <si>
    <t xml:space="preserve">Reclass needed for as built for $4585 ofr customer that renewed and no VSP was needed. As Built will need reclassed to NB Design Cost GL. </t>
  </si>
  <si>
    <t xml:space="preserve">2023 budget expense based on SMS pricing. Landscape was taken in house and scope changes made which increased cost. </t>
  </si>
  <si>
    <t>Emergency mold remediation services needed in suite 00200. Expense to be reclassed to job cost by Q3 reporting.</t>
  </si>
  <si>
    <t>Charges were recovered through TT billback</t>
  </si>
  <si>
    <t>Timing - invoice not yet processed due to error.  Submitted in July for payment</t>
  </si>
  <si>
    <t>br42133</t>
  </si>
  <si>
    <t>Actual is lower than Budget because red &amp; yellow painting was less than anticipated.</t>
  </si>
  <si>
    <t>Due to the 12/22 &amp; 1/23 water utility accrual reversals &amp; overages</t>
  </si>
  <si>
    <t>timing variance - association dues expected 6/23</t>
  </si>
  <si>
    <t>less than anticipated NB Repairs and Maintenance</t>
  </si>
  <si>
    <t>No budget needed for CAM Gas. All gas is TT</t>
  </si>
  <si>
    <t>br47291</t>
  </si>
  <si>
    <t>Variance due to 2023 R&amp;M per inspection</t>
  </si>
  <si>
    <t>Variance due to lower than expected roof leaks.</t>
  </si>
  <si>
    <t>bt41145</t>
  </si>
  <si>
    <t>Unbudgeted tree trimming needed from overgrowth that wasn't anticipated.</t>
  </si>
  <si>
    <t>Less snow than anticipated. Small amount of freezing addressed.</t>
  </si>
  <si>
    <t>br47362</t>
  </si>
  <si>
    <t>2023 PM Roof Repairs delayed and will be performed in Q3</t>
  </si>
  <si>
    <t>br42209</t>
  </si>
  <si>
    <t>Owners does not pay DB Electric</t>
  </si>
  <si>
    <t>Irrigation repairs were budgeted here but expenses are coded to landscaping reactive.</t>
  </si>
  <si>
    <t>bt41084</t>
  </si>
  <si>
    <t>sewer pump repairs completed that were TT responsibility</t>
  </si>
  <si>
    <t>Under Budget- Tenant water usage lower than anticipated.</t>
  </si>
  <si>
    <t>Due to the broken pond gates on the NE corner of the property. Repairs needed to secure the gates and fence.</t>
  </si>
  <si>
    <t>Due to the timing of the accurals for the 12/22 landscaping SMS invoices</t>
  </si>
  <si>
    <t>br46636</t>
  </si>
  <si>
    <t>Actual is higher than Budget because roof PM repairs' were accrued to the wrong account.</t>
  </si>
  <si>
    <t>OVERBUDGET: Ste 4624 Demo &amp; Debris Removal following finalization of Parra Guzman eviction-- expense posted to TT's ledger as moveout damages</t>
  </si>
  <si>
    <t xml:space="preserve">Timing Issue. Parking lot painting schedule moved to after the Capital Parking lot work. </t>
  </si>
  <si>
    <t>br47206</t>
  </si>
  <si>
    <t>Unbudgeted 5-year inspection</t>
  </si>
  <si>
    <t>Post Depreciation journal entry (Roll Up Door Repair) $4.2K</t>
  </si>
  <si>
    <t>Vacancy cleaning more than budgeted.</t>
  </si>
  <si>
    <t>Repair of shattered window.</t>
  </si>
  <si>
    <t>Variance will be offset when storm drain is repaired.  Approx. $7000</t>
  </si>
  <si>
    <t>OVER-BUDGET: Vacancy electrical survey and light repair.</t>
  </si>
  <si>
    <t>Misc. repairs and materials are less than budgeted through 2nd qtr. Subject to change as needed.</t>
  </si>
  <si>
    <t xml:space="preserve">Rebranding project highlighted signficant number of park signage repairs needed. </t>
  </si>
  <si>
    <t>Exterior touch up less than budgeted.</t>
  </si>
  <si>
    <t>Misc. concrete and asphalt will be done in conjunction with larger projects to save expense.</t>
  </si>
  <si>
    <t>Post depreciation causing variance</t>
  </si>
  <si>
    <t>Unbudgeted repairs to cure deficiencies from annual inspection were greater than antiipated.  6 new guages required.</t>
  </si>
  <si>
    <t>Unforseen hvac repairs to chiller, heat tracer, and leak in pipe ($7.5k- expenses reclassed by acct to cap/cam)</t>
  </si>
  <si>
    <t>Roof r/m costs moved to CapCam creating credit variance.</t>
  </si>
  <si>
    <t>Concrete repairs will be done during July or August.</t>
  </si>
  <si>
    <t>br46827</t>
  </si>
  <si>
    <t>Gas utility unbudgeted as tt was paying directly in 2022. Tt now participates in Energy IQ Program.</t>
  </si>
  <si>
    <t xml:space="preserve">Varaince due to $2500 in FLS Repairs that need to be reclassed. </t>
  </si>
  <si>
    <t xml:space="preserve">Project to change vendor put on hold until 2024. Budget was based on new vendor pricing. </t>
  </si>
  <si>
    <t>5 year inspection still needs to be completed.</t>
  </si>
  <si>
    <t>Less general repair to property than historical</t>
  </si>
  <si>
    <t>HVAC PM coded to wrong account. Have monies budgeted in other account</t>
  </si>
  <si>
    <t>Association fees in line with 2022. Underbudgeted for 2023.</t>
  </si>
  <si>
    <t xml:space="preserve">Found discrepancy in budget, budget error. </t>
  </si>
  <si>
    <t xml:space="preserve">June accruals. Have not received actuals for June. Increase tenant usage. </t>
  </si>
  <si>
    <t xml:space="preserve">Actual snow fall less than anticipated resulting in favorable variance. </t>
  </si>
  <si>
    <t>Customer has added a work shift so more people in the space for longer periods.</t>
  </si>
  <si>
    <t>accruals/budget higher than actuals</t>
  </si>
  <si>
    <t>tree trimming, mulch and plant infill budgted for Q2 but not completed</t>
  </si>
  <si>
    <t>Error in the budget. Should have budgeted about $2K per month for electric billbacks to tow customers.</t>
  </si>
  <si>
    <t>Electrical biling is lower than anticipated this year.</t>
  </si>
  <si>
    <t>Reclass to CAM Security.</t>
  </si>
  <si>
    <t>Necessary hard prune do to lack of contract</t>
  </si>
  <si>
    <t>budgeted based on historical but not spent this year</t>
  </si>
  <si>
    <t>OVER BUDGET: Caulking of 4th floor window area for bug infiltration. MM</t>
  </si>
  <si>
    <t>br45258</t>
  </si>
  <si>
    <t>Water &amp; Sewer Cost allocation correction, need to reclass to PID#br45257</t>
  </si>
  <si>
    <t>br46642</t>
  </si>
  <si>
    <t>GL mapping issue- reactive landscaping 50905-006 budgeted in 50905-000</t>
  </si>
  <si>
    <t>Annual backflow testing for irrigation in May ($65/backflow). Annual hydro flushing for storm drains was budgeted in June for $2,850.00. Reached out to vendor, Waters Vacuum, on 7/12/23  to get us on the schedule, along with br45329 (745 Freeport)</t>
  </si>
  <si>
    <t>These gas bills were coded to this account incorrectly. Need to complete an audit to have them reclassed to the proper account</t>
  </si>
  <si>
    <t>Work deferred to July/August</t>
  </si>
  <si>
    <t>varaiance due to emergency FLS repair</t>
  </si>
  <si>
    <t>HVAC Repairs necesssary on very old units, should be balanced by tenant MO</t>
  </si>
  <si>
    <t>br45259</t>
  </si>
  <si>
    <t>Variance due to reclass Roof Repair ($1.2K).  
Remaining balance quarterly maintenane not included in budget ($673/qtr)</t>
  </si>
  <si>
    <t>Varaiance due to MO charges. Charges are being billed back to tenant</t>
  </si>
  <si>
    <t>Expense will be moved to NB. Move in repair done before tenant occupied</t>
  </si>
  <si>
    <t xml:space="preserve">Variance due to less repairs at property than historical </t>
  </si>
  <si>
    <t>Fire system upgrades moved to Cap Cam</t>
  </si>
  <si>
    <t>Variance due to less general repairs than historical</t>
  </si>
  <si>
    <t>Delinquint account found for DA building, full balance paid out for several years of past due balance, not chargeable to TT</t>
  </si>
  <si>
    <t>Soffit repair and paint scheduled for 7/24</t>
  </si>
  <si>
    <t>Post Depreciation journal entry (Contract Roof Maintenace) $3.7K</t>
  </si>
  <si>
    <t>Palm tree trimming and mulch not done yet.</t>
  </si>
  <si>
    <t>GL mapping issue- $3,209.73 needs to be reclassed from 50810-028 to 50810-00</t>
  </si>
  <si>
    <t>Over budget. Corporate upload. We've received (7) invoices from Tri General Improvement for irrigation, water, and sewer.</t>
  </si>
  <si>
    <t>GL mapping issue- parking lot sweeping reclassed to 508110-01 but budgeted in 50305-028</t>
  </si>
  <si>
    <t>Post Depreciation from Capital Improvements being moved to the GL Code that corresponds coding of invoice</t>
  </si>
  <si>
    <t>Cost of curing deficiences from annual inspection greater than budgeted.</t>
  </si>
  <si>
    <t xml:space="preserve">PY adjustments made during 2022 CAM recon for 3rd Party Management Fees. Adjustments to be made before year end to avoid impact on 2023 CAM recon. </t>
  </si>
  <si>
    <t xml:space="preserve">Invoice timing. May and June invoice have not been paid yet. </t>
  </si>
  <si>
    <t>Budgeted repairs not yet completed</t>
  </si>
  <si>
    <t>Cost of misc. repairs and materials less than anticipated. This could change as needed.</t>
  </si>
  <si>
    <t>Trash removal rate less than anticipated. LL responsibity.</t>
  </si>
  <si>
    <t>CAP Improv Reclass: Annual storm water inspection/repair reclassed to 11120-070.</t>
  </si>
  <si>
    <t>less thananticipated general building maintenance repairs</t>
  </si>
  <si>
    <t>Q2 W&amp;S bills to be paid in Q3 - liberty water</t>
  </si>
  <si>
    <t>Unbudgeted necessary wood line cut back off parking lot</t>
  </si>
  <si>
    <t>Overbudget. Many exterior high hats were out. Maintenance staff performed overhall.</t>
  </si>
  <si>
    <t>Pressure Washing to be rclassed to correct GL</t>
  </si>
  <si>
    <t>The quarterly HVAC PM contract should have been budgeted.</t>
  </si>
  <si>
    <t>Brewery is high usage tt at this location.  Budget was based on that all water would be billed to LL. TT pays city directly.</t>
  </si>
  <si>
    <t>OVERBUDGET: Increase of security due to a high volume of break-in attempts. The building is vacant and is located near homeless traffic and two transportation hubs.</t>
  </si>
  <si>
    <t>prior year reclassed into 577000-060,  single building- water budgeted to CAM 51220-000</t>
  </si>
  <si>
    <t>Reclass $3032 from 50340-000 to 5035001</t>
  </si>
  <si>
    <t>Removal of accural for 2022 FLS testing.</t>
  </si>
  <si>
    <t>Variance related deferring curb painting until begining of August.</t>
  </si>
  <si>
    <t>Reactive landscape has not met budget contingencies to date</t>
  </si>
  <si>
    <t xml:space="preserve">Variance related to less than anticpated electrical and lighting repairs.
</t>
  </si>
  <si>
    <t xml:space="preserve">Variance due to Compact Industries Move-out and City of St. Charles accidently switching the wrong utility accounts and inputing it into LL name. Will reclass back to Honeywell. </t>
  </si>
  <si>
    <t>bt46782</t>
  </si>
  <si>
    <t>Variance related to Montgomery County fire compliance permits fees. $2,465.80</t>
  </si>
  <si>
    <t>br47348</t>
  </si>
  <si>
    <t xml:space="preserve">Plumbing -Interior Lines/Fixtures -Broken/Leaky Pipe or Faucet Work Order Number: B9691454. Sparks Exhibit TC0161039. </t>
  </si>
  <si>
    <t>br46684</t>
  </si>
  <si>
    <t xml:space="preserve">Plumbing repair not budgeted. </t>
  </si>
  <si>
    <t>Overbudget. Emergency tree work completed in 2022 was paid in 2023.</t>
  </si>
  <si>
    <t>Unbudgeted Fire life saftey repairs</t>
  </si>
  <si>
    <t>11/24-11/28 - Fire watch. additional security services</t>
  </si>
  <si>
    <t>All fees posted to this account have been reclassed to the GL accounts where they were budgeted.</t>
  </si>
  <si>
    <t>OVER-BUDGET: Due to multiple Irrigation Repairs on site. Double Weed Abatement  due to fast over growth from winter storms.</t>
  </si>
  <si>
    <t>Gas use is higher than anticiapted for this building.</t>
  </si>
  <si>
    <t>$8K in 5 year inspection will be billed to repairs</t>
  </si>
  <si>
    <t>tree trimming, mulch and plant replacement budgted for Q2 not completed</t>
  </si>
  <si>
    <t>Due to extreme weather, snow service costs were more than budgeted</t>
  </si>
  <si>
    <t>Reclass to 57300-021</t>
  </si>
  <si>
    <t>bt41234</t>
  </si>
  <si>
    <t>Leak detection services and report for underground FLS sprinkler pipes; leak discovered and report issue for repairs.</t>
  </si>
  <si>
    <t>br45242</t>
  </si>
  <si>
    <t>overbudget for year due to unforseen light repairs</t>
  </si>
  <si>
    <t>5 yr inspection due in 2023</t>
  </si>
  <si>
    <t>Anticipated bldg to be vacant. Tenant contracts snow directly per lease terms.</t>
  </si>
  <si>
    <t>bt42610</t>
  </si>
  <si>
    <t>Lease went from Self manager to Landlord managed, no budget for 2023</t>
  </si>
  <si>
    <t>Roof PM repairs corporate upload. Roof repairs performed in 2023 total $3350 coded to CAP CAM 11120-070.</t>
  </si>
  <si>
    <t>2023 Yellow Tag Repairs</t>
  </si>
  <si>
    <t xml:space="preserve">OVERBUDGET: Plumbing and sewer expenses more than expected. </t>
  </si>
  <si>
    <t>Roof PM repairs corporate upload. 5k Roof repairs needed per 2022 annual inspection recommendations.</t>
  </si>
  <si>
    <t>br47235</t>
  </si>
  <si>
    <t>Roof PM repairs corporate upload. Roof repairs performed in 2023 total $3675 coded to CAP CAM 11120-070.</t>
  </si>
  <si>
    <t>Changing of service provider from SMS to Legacy Vendor. Will have mulch completed in Q3</t>
  </si>
  <si>
    <t>OVER-BUDGET - Unexpected railing repair needed.</t>
  </si>
  <si>
    <t>OVER-BUDGET:  Emergency Fire Watch due to Fire Panel Issues.</t>
  </si>
  <si>
    <t>Roof PM repairs corporate upload. Roof repairs performed in 2023 total $2835 coded to CAP CAM 11120-070.</t>
  </si>
  <si>
    <t>overbudget-- unbudgeted ant terminations, hardwood trimming came in overbudget (completed through SMS)</t>
  </si>
  <si>
    <t>Favorable varaince - Billing Issue</t>
  </si>
  <si>
    <t>UNDER-BUDGET: DB Gas charges lower than anticipated due to occupancy.</t>
  </si>
  <si>
    <t>Drywell cleaning pending scheduling</t>
  </si>
  <si>
    <t>OVERBUDGET: More asphalt repairs than expected.</t>
  </si>
  <si>
    <t>DB Charges for tenant repairs that landlord agreed to complete.</t>
  </si>
  <si>
    <t>OVERBUDGET: Painted bollards</t>
  </si>
  <si>
    <t>extensive roof leaks (roof is nearing end of lifetime); performed unbudgeted gutter and bullnose repairs</t>
  </si>
  <si>
    <t>UNDER-BUDGET: Lower water/sewer costs than anticipated.</t>
  </si>
  <si>
    <t>Roof PM repairs corporate upload. Roof repairs performed in 2023 total $2348 coded to CAP CAM 11120-070.</t>
  </si>
  <si>
    <t>Timing variance of service for backflow and storm drain cleanings.</t>
  </si>
  <si>
    <t>$0 was budgeted for this expense, not sure why it's pulling on this report</t>
  </si>
  <si>
    <t>Invoice timing variance due to acquisition. Billing has been corrected and the variance will balance out once back billing is processed.</t>
  </si>
  <si>
    <t xml:space="preserve">OVERBUDGET: Annual pollution control renewal that was unbudgeted. </t>
  </si>
  <si>
    <t>positive variance due to reversal of 2022 Q4 accruals in 2023 Q1. Additionally, wetter-than-anticipated winter weather led to a reduction in water use.</t>
  </si>
  <si>
    <t>$9K for backflow repair exceeded budget contingencies to date.</t>
  </si>
  <si>
    <t>2 mo billing cycle, recent bills not received, perminent variace for lower irrigation water usage from rains, and UG leak repairs</t>
  </si>
  <si>
    <t>OVERBUDGET: environmental pond testing</t>
  </si>
  <si>
    <t>Reversed invoice from December 2022 creating a credit variance</t>
  </si>
  <si>
    <t>The budget was based off of a vacant building, the tenant now has utilities in their name.</t>
  </si>
  <si>
    <t xml:space="preserve">
UNDERBUDGET: Less fire, life, safety repairs than expected.
</t>
  </si>
  <si>
    <t xml:space="preserve">2023 corporate upload budget did not  capture Link maintenance fee as bldg was occupied during budget time. Maintenance fee will be reversed at year end if building does not become occupied. </t>
  </si>
  <si>
    <t>$4411 was wrongly reclassed to 50812-000, reclass entry to return to Contract Cleaning is entered. Facade cleaning was budgeted for June but is not needed, that balance will maintain a variance</t>
  </si>
  <si>
    <t>post depreciation for prior year capex</t>
  </si>
  <si>
    <t xml:space="preserve">Variance due to snow removal being more than anticipated. </t>
  </si>
  <si>
    <t xml:space="preserve">Variance due to not being budgeted correctly and more than anticipated. </t>
  </si>
  <si>
    <t>$2.6K water extraction due to flooding exceeded budget contingenices to date</t>
  </si>
  <si>
    <t xml:space="preserve">Over Budget: Vacancy Gas estimates were not reflected in the budget. </t>
  </si>
  <si>
    <t>Monthly price of service increased due to change of vendor.</t>
  </si>
  <si>
    <t xml:space="preserve">Undbudgeted dock door and leveler repairs needed </t>
  </si>
  <si>
    <t>Summit Energy Services Cost.</t>
  </si>
  <si>
    <t xml:space="preserve">OVERBUDGET: Water usage more than expected. Corporate upload. </t>
  </si>
  <si>
    <t>22k in unbudgeted emergency FLS repairs reclassed from FLS Repairs to CAP CAM 11120-070.</t>
  </si>
  <si>
    <t>Emergency FLS repairs after VSP was complete</t>
  </si>
  <si>
    <t>accrued expenses. Actual FLS repairs to date is $1200 for unbudgeted design fee.</t>
  </si>
  <si>
    <t>Roof maintenance 2023 total is $408.  Roof repairs performed in 2023 total $6004 coded to CAP CAM 11120-070. Will be coded to Roof Repairs per 23 budget.</t>
  </si>
  <si>
    <t>Panel required replacing, emergency calls due to leaking pump</t>
  </si>
  <si>
    <t>unable to decombine meters</t>
  </si>
  <si>
    <t xml:space="preserve">SMS no longer handling the property and has changed back to Legacy vendor. Will handle necessary items in Q3. Tree trim, mulch, </t>
  </si>
  <si>
    <t>corporate upload more than actual gas expense for multi tenant single meter bldg</t>
  </si>
  <si>
    <t>UNDER-BUDGET: Fewer repair expenses than anticipated to date.</t>
  </si>
  <si>
    <t>OVER-BUDGET: $9,039 in roof repairs coded to 11120-070.</t>
  </si>
  <si>
    <t>Unknown, there wouldn't be a common area gas need for $26,000 per year.</t>
  </si>
  <si>
    <t>OVER-BUDGET: Tenant move out charges, HVAC evaluation.</t>
  </si>
  <si>
    <t>br47236</t>
  </si>
  <si>
    <t>2022 7k ID Plans accural reversed in 2023</t>
  </si>
  <si>
    <t>HVAC evaluation Reclassed to NB.</t>
  </si>
  <si>
    <t xml:space="preserve"> Maintenance engineer needed to meet various vendors for miscellaneous repairs for make ready.</t>
  </si>
  <si>
    <t>$2400 for post depreciation</t>
  </si>
  <si>
    <t>OVER-BUDGET: Energy IQ program DB utility charges.</t>
  </si>
  <si>
    <t>OVER-BUDGET: Expensed higher than anticipated.  American Water investigating accounts 7/26/23.</t>
  </si>
  <si>
    <t xml:space="preserve">5 year FLS inspection not yet performed. Will be in line with budget by year end. </t>
  </si>
  <si>
    <t>Capital roof repairs identified during diligence</t>
  </si>
  <si>
    <t>Address ongiong irrigation issues for Q3</t>
  </si>
  <si>
    <t>UNDER-BUDGET: $2,115 in roof repairs relcassed to 11120-070.</t>
  </si>
  <si>
    <t>Negative variance due to accrual for May period services that is reversed in June</t>
  </si>
  <si>
    <t>$2187 in post depreciation, hardwood tree triming for Q3 waiting on permits</t>
  </si>
  <si>
    <t>Tree trimming as deferred to July after feart of Oak Wilt passed</t>
  </si>
  <si>
    <t>Variance is due to snow being hauled off site severl time and also removed from the roof.</t>
  </si>
  <si>
    <t>Irrigation reapirs budgeted in 50905-006 (Landscaping - Reactive).  Approx. $6K for irrigation repairs.</t>
  </si>
  <si>
    <t xml:space="preserve">OVER-BUDGET: Unexpect multiple roof leaks during winter storms. </t>
  </si>
  <si>
    <t>Post Depreciation - Capital Improvement Removal and replacement of vandalized mailbox</t>
  </si>
  <si>
    <t>Due to extreme weather, snow removal costs were higher than anticipated</t>
  </si>
  <si>
    <t>UNDER-BUDGET: Previous owner's budget uploaded. Water &amp; Sewer charges currently being DB'd to tenant.</t>
  </si>
  <si>
    <t>Reclass $6480 to 52003-000 (DA) Janitorial</t>
  </si>
  <si>
    <t>Offset by GL 51290-0000</t>
  </si>
  <si>
    <t>Offset by GL 50105-0000</t>
  </si>
  <si>
    <t>Reclass $2700 to 55700-000 (DB) Electric</t>
  </si>
  <si>
    <t>Reclass $2500 to (NB) R/M</t>
  </si>
  <si>
    <t xml:space="preserve">Unanticipated irrigation repairs </t>
  </si>
  <si>
    <t>$2700 being reclassed from CAM electric to -0- out variance.</t>
  </si>
  <si>
    <t>Amount budgeted in error.</t>
  </si>
  <si>
    <t xml:space="preserve">Due to unused allotted funding for NB repairs. </t>
  </si>
  <si>
    <t>Due to water pipe burse in December resulting in higher than normal water usage.</t>
  </si>
  <si>
    <t xml:space="preserve">Due to unanticipated need for 24/7 fire watch due to the fire pump going out. </t>
  </si>
  <si>
    <t>Accruals posting and need invoices. Will reach out to vendor</t>
  </si>
  <si>
    <t>Due to unplanned irrigation repairs</t>
  </si>
  <si>
    <t>YTD roof reapirs less than budgeted. New roof being installed and completed 7.31.23</t>
  </si>
  <si>
    <t>Cancelled old securty service  in Q1.  New service starts in Q3</t>
  </si>
  <si>
    <t>UNDER-BUDGET: All Roof repairs now are coded to 11120-070 over 1k cost</t>
  </si>
  <si>
    <t xml:space="preserve">monthlly landscaping service increased by $500. Double billed for </t>
  </si>
  <si>
    <t>Due to unbudgeted heat exchanger replacement. To be billed to JC 42418020.</t>
  </si>
  <si>
    <t>Overbudget due to preventative maintenance for RMI #277417. This large $6.3K amount was coded to the cap-cam account of $6.3K (11120-070).</t>
  </si>
  <si>
    <t xml:space="preserve">Due to post depreciation - CAP improvements being moved to their appropriate GL and unanticipated sprinkler leak as well as flow meter calibrations. </t>
  </si>
  <si>
    <t xml:space="preserve">Due to post depreciation - CAP improvements being moved to their appropriate GL  and tree trimming that was budgeted for in 2022, but hit 2023 actuals. </t>
  </si>
  <si>
    <t>budgeted in error.</t>
  </si>
  <si>
    <t>Due to unplanned granite telecommunication costs</t>
  </si>
  <si>
    <t>Budget overstated.</t>
  </si>
  <si>
    <t xml:space="preserve">Unfavorable variance due to unplanned dock door repair and LL obligation. </t>
  </si>
  <si>
    <t xml:space="preserve">POSITIVE VARIANCE: initial budget based on 25% occupancy; bldg has since leased to 50% occupancy with more consumption </t>
  </si>
  <si>
    <t>Plant infill not completed, expected to complete by 3rd quarter.</t>
  </si>
  <si>
    <t>Reclass $6480 from 50810-000 contract Cleaning</t>
  </si>
  <si>
    <t>Due to bankruptcy of cst. Uti is in LL name.</t>
  </si>
  <si>
    <t xml:space="preserve">Over-accrual adjustments. </t>
  </si>
  <si>
    <t xml:space="preserve">Unanticipated need to repaint address signage. </t>
  </si>
  <si>
    <t xml:space="preserve">Account budgeted  bi-monthly. Will balance out later.
</t>
  </si>
  <si>
    <t xml:space="preserve">Tree Trimming has been deferred to Q3
</t>
  </si>
  <si>
    <t xml:space="preserve">due to unbilled irrigation PM's </t>
  </si>
  <si>
    <t>Fire panel replacement - panel failed during inspections</t>
  </si>
  <si>
    <t xml:space="preserve">invoices for Q2 maintenance will post in Q3. </t>
  </si>
  <si>
    <t xml:space="preserve">Drywall repair needed due to plumber access. WO9977961. Sparks Exhibit TC0161039. </t>
  </si>
  <si>
    <t xml:space="preserve">Janitorial supplies are lesss than budgeted </t>
  </si>
  <si>
    <t xml:space="preserve">AtHome had a gas leak, TT repair item excessive use. </t>
  </si>
  <si>
    <t>Necessary repairs compelted for several risers throughout the complex. Some need to be reclasses to buildings 2 &amp; 3. Invoices processed from Q4.2022 in Q1.2023</t>
  </si>
  <si>
    <t xml:space="preserve">Gl is contigency for items such as fence repairs/locksmiths/small concrete. Pulled from budget upon acquisition. </t>
  </si>
  <si>
    <t>unbudgeted fire alarm inspection fees.</t>
  </si>
  <si>
    <t>No repairs needed as of Q2.2023</t>
  </si>
  <si>
    <t xml:space="preserve">vendor change </t>
  </si>
  <si>
    <t xml:space="preserve">Services as needed - TT responsibility </t>
  </si>
  <si>
    <t xml:space="preserve">Variance due to unbudgeted 5 year sprinkler inspection. </t>
  </si>
  <si>
    <t>Alarm monitoring fees coded to 50365-000. Will not be reclassed.</t>
  </si>
  <si>
    <t>bt41036</t>
  </si>
  <si>
    <t xml:space="preserve">Variance due to exterior repairs not yet needed. </t>
  </si>
  <si>
    <t>bt40777</t>
  </si>
  <si>
    <t xml:space="preserve">Variance due to roof repairs not yet needed. </t>
  </si>
  <si>
    <t xml:space="preserve"> GL holds annual roof inspection and PM. Annual Roof Repairs, 3,600</t>
  </si>
  <si>
    <t xml:space="preserve"> timing variance - pond maintenance that was budgeted for 3/23 expected to be completed Q3</t>
  </si>
  <si>
    <t xml:space="preserve"> 2/20/2023 Fire Hydrant Repair</t>
  </si>
  <si>
    <t xml:space="preserve">new vendor was less than budgeted </t>
  </si>
  <si>
    <t>Engineer salaries submitted for reclass out of lots and sheds</t>
  </si>
  <si>
    <t>tree trimming scheduled and will offset variance; completed later than budgeted due to vendor transition</t>
  </si>
  <si>
    <t>WO B9095799 Landscaping Landscaping Mulch Service for $2,888.</t>
  </si>
  <si>
    <t>bt45276</t>
  </si>
  <si>
    <t>bt42427</t>
  </si>
  <si>
    <t>Required lighting repairs - $1084.96 &amp; $3239.</t>
  </si>
  <si>
    <t>timing variance - haven't received OA invoice yet</t>
  </si>
  <si>
    <t>acctual cam business license higher than budgeted</t>
  </si>
  <si>
    <t>Due to a change in occupancy.</t>
  </si>
  <si>
    <t>Emergency overhang and stucco repairs.</t>
  </si>
  <si>
    <t>Increased roof leak repairs due to rainstorms at beginning of the year.</t>
  </si>
  <si>
    <t>Water usage higher than budgeted.</t>
  </si>
  <si>
    <t>variance caused by ($3000) accrual</t>
  </si>
  <si>
    <t xml:space="preserve">less snow than budgeted  </t>
  </si>
  <si>
    <t>br46404</t>
  </si>
  <si>
    <t>variance caused by tree trim being pushed back to Q4</t>
  </si>
  <si>
    <t>Appears alarm valve and retard chamber repair was reversed twice?</t>
  </si>
  <si>
    <t>Lease signed at YE 2022 so no NB Electric needed as budgeted.</t>
  </si>
  <si>
    <t>Lease signed YE 2022 so no NB Gas needed as budgeted.</t>
  </si>
  <si>
    <t xml:space="preserve">Exterior lighting timer trouble shooting repair exceeding contingency allowance. </t>
  </si>
  <si>
    <t>SMS WO B9359266 - 9.16.22 Corridor 1 &amp; 2 split total cost of $14.8K turf repairs ($7.4K) delay in billing</t>
  </si>
  <si>
    <t>OVER BUDGET: Sent to CAP CAM 11120-070</t>
  </si>
  <si>
    <t xml:space="preserve">All electic invoices are coded to CAM electric.  Single tenant building.  Occupany billed based on prorata.  The building is not seperate metered. </t>
  </si>
  <si>
    <t>Gas amount confirmed based on 2022 usage.</t>
  </si>
  <si>
    <t>Electricity should be reclassed to 52005-                                          000. Account is for full service customers. Need to be addressed with CASS.</t>
  </si>
  <si>
    <t>Emergency repairs</t>
  </si>
  <si>
    <t>Unused contingency for FLS repairs.  CAPCAM Expense for FLS pump repairs ($3.7k).</t>
  </si>
  <si>
    <t>Retention pond drainage repaired, not budgeted.</t>
  </si>
  <si>
    <t xml:space="preserve">New Tenant, Geneva Warehouse, to transer water meter to their entity.  Reclass approx. $2K to DB. </t>
  </si>
  <si>
    <t>br46390</t>
  </si>
  <si>
    <t>Erroneously budgeted management office janitorial cleaning.  This is a Corporate expense.</t>
  </si>
  <si>
    <t>Engineer budget not used, and engineering vendor has been removed.</t>
  </si>
  <si>
    <t>Lower than budgeted due to non-use of qtrly color change, and timing varience for tree trimming ($18k); occured in April, budgeted for March.</t>
  </si>
  <si>
    <t>Less than anticipated usage</t>
  </si>
  <si>
    <t xml:space="preserve">Post Depreciation: 2,865
3,885 - Emergency call.  Customer Automated Design, sprinkler head leaking.   Pipe repair. </t>
  </si>
  <si>
    <t>$3.1K budgeted in June to be utilized in Q3 for striping.</t>
  </si>
  <si>
    <t>Amount budgeted not spent yet, but will balance out later.</t>
  </si>
  <si>
    <t>Account off due to janitorial supplies charged to this account by mistake. It should be 50825000. We will reclass.</t>
  </si>
  <si>
    <t>br47325</t>
  </si>
  <si>
    <t>Negative variance due to Misc Ste. A vacancy cleans, hvac insp, rekys ($1.4K), &amp; post dep entry ($2.1K) for VSP - GWO repairs prior to new TT move in.</t>
  </si>
  <si>
    <t>Under budget due to delay in pinestraw installation ($4300) and flower rotation for the spring ($1,000).</t>
  </si>
  <si>
    <t>PM Roof Repairs NTE $8.5k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</si>
  <si>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 xml:space="preserve">Unanticipated exterior gate repair.  Replacement of bent posts. </t>
  </si>
  <si>
    <t xml:space="preserve">"$5871 Fire watch/CTRL 86299 &amp; ctrl854383. $599 cell unit repair for panel ctrl 840047
$9285 FDC repair/hit by car CTRL 806704 Inv#12471770"
</t>
  </si>
  <si>
    <t>Under budget due to termination of Cushman engineering contract.</t>
  </si>
  <si>
    <t>Need to investigate with CASS where electrical bills are being charged.</t>
  </si>
  <si>
    <t xml:space="preserve">House meter expenses lower than anticapted to date for 2023
</t>
  </si>
  <si>
    <t xml:space="preserve">Roof leak expenses higher than anticipated/Large CA Storms - $4178 CTRL 768971, 828407, 828589, 850635, 82791
</t>
  </si>
  <si>
    <t>bt42420</t>
  </si>
  <si>
    <t xml:space="preserve">Over budget due to repairs made as a result of Amazon trucks hitting/damaging fence surrounding pond in truck court. </t>
  </si>
  <si>
    <t xml:space="preserve">"UC Davis/Suite 10 t0212805 - Expenses higher than anticipated 
Break-in drywall repairs $1924.65 ctrl 806094
Special Project $1800 - electrical for new machines CTRL 877993"
</t>
  </si>
  <si>
    <t xml:space="preserve">Roof R&amp;M repairs paid under GL 50320-000 ctrl 832556
</t>
  </si>
  <si>
    <t xml:space="preserve">"FLS Repairs higher than anticipated - large underground leak 
$1555.00 FLS leak repair/CTRL 803386
 $562 System shut off underground leak CTRL 869406
$4790.00 FLS flush due to underground leak CTRL 883713 
$985 CTRL 903890 - FLS Inspection Deficiency corrections
$970 CTRL 918206 FLS Repair drain pipe replaced  
$3496 CTRL 94826 Fire watch - underground leak
$1444 CTRL 95877 Fire Watch - underground leak "
</t>
  </si>
  <si>
    <t xml:space="preserve">Requested project/Door replacement - Unfullfillment break-in t0212810 $5025.70 CTRL 826519 B10049434
</t>
  </si>
  <si>
    <t>Anticipated increase in gas usage as a result of full building expansion delayed as a result of build-out delays, resulting in cost savings.</t>
  </si>
  <si>
    <t>POSITIVE VARIANCE: due to repairs on base building joints reclassed to cap cam expense.	($7,130)</t>
  </si>
  <si>
    <t xml:space="preserve">No Association fees - reclass from 2022/2023 is to CAM water/sewer </t>
  </si>
  <si>
    <t>Unanticipated railing repairs.</t>
  </si>
  <si>
    <t>Due to over accrued expenses from October through December.</t>
  </si>
  <si>
    <t xml:space="preserve">$3707.00 2023 RM Repairs CTRL 833470
</t>
  </si>
  <si>
    <t xml:space="preserve">RECLASS - Trash expenses will be reclassed to tenant
</t>
  </si>
  <si>
    <t xml:space="preserve">Over budget - landscape expenses higher than anticipated/SMS fee &amp; large storms part of the increased expenses. CTRL 759743 $431.10 irrigation repair, ctrl 769990 $747.098 branch removal, ctrl 809763 $664.08 Tree removal, ctrl 819222 $205.27 irrigation repair, ctrl 888124 $904.53 irrigation repair
</t>
  </si>
  <si>
    <t>br42263</t>
  </si>
  <si>
    <t xml:space="preserve">JE Post Depreciation $3796 April -ctrl 831581 - M/O damages coded to 57300-000
</t>
  </si>
  <si>
    <t xml:space="preserve">FLS Expenses higher than anticipated/older system - ctrl 779577 $2353 leak repair, ctrl 827335 $1546 leak repair, ctrl 903891 $996 - 5 yr inspection repairs 
</t>
  </si>
  <si>
    <t xml:space="preserve">Roof RM repairs paid GL 5032-0000 - ctrl 833407 $2859
</t>
  </si>
  <si>
    <t xml:space="preserve">$3847 2023 Roof RM Repairs ctrl 833429
</t>
  </si>
  <si>
    <t>Positive Variance due to $7.5K budgeted in 4.23 for FLS repairs based on historical need. No repairs needed to date.</t>
  </si>
  <si>
    <t xml:space="preserve">Reclass: Dept of Public Health PM expenses budgeted under 58350-001 - being paid to 57300-021. ctrl 815017 INV# 1119927 $2367. Q1 - Q2 not billed to date  
</t>
  </si>
  <si>
    <t>No propert utility budget for 1st qtr. Bills range from 8k-15k monthly. UnitedHLS is affiliated with hospitality and water usage can vary contingent upon production.</t>
  </si>
  <si>
    <t>WO B9709791 $3,415,  WO B9878754 $3,212, WO  B9972451 $1,993, WO B10396264 $683,. Al related to exterior light replacements.</t>
  </si>
  <si>
    <t>no proper budget for monthly utilities. Ave ranges from $800-1k per month.</t>
  </si>
  <si>
    <t xml:space="preserve">Roof inspection scheduled at a later date resulting in favorable variance. </t>
  </si>
  <si>
    <t>WO B9968360 exterior lights repalcements. $2,833.</t>
  </si>
  <si>
    <t>Unbudgeted lighting protection system inspection per Customer request 4,895.</t>
  </si>
  <si>
    <t xml:space="preserve">PM did not enter this budget figure.  Budget unknown. </t>
  </si>
  <si>
    <t>Post depreciation:
1,000 - summer annuals installation
6,622 - mulch installation</t>
  </si>
  <si>
    <t>HVAC repairs completed in highbay vacancy</t>
  </si>
  <si>
    <t>Plant improvements were planned for Spring but are in progress. Expense will hit in Q3.</t>
  </si>
  <si>
    <t xml:space="preserve">Nothing should be budgeted in NB Vacancy. </t>
  </si>
  <si>
    <t xml:space="preserve"> Additional tree trimming needed. Work completed thru SMS.</t>
  </si>
  <si>
    <t xml:space="preserve">SRC recommended roof maintenance repairs budgeted in GL account 50321000. </t>
  </si>
  <si>
    <t>SRC recommended roof maintenance repairs posted in GL account 50320000. Reclass to be completed in July.</t>
  </si>
  <si>
    <t>Suite B became vacant due to an early lease termination. Expense is for gas usage while the space was vacant.</t>
  </si>
  <si>
    <t>May need for future invoices this year.</t>
  </si>
  <si>
    <t>Positive variance due to $2.5K budgeted in 4.23 for annua rprs not yet utilized. Misc. FLS repairs anticipated in Q3.</t>
  </si>
  <si>
    <t>bt46296</t>
  </si>
  <si>
    <t>Accounting overaccrual.</t>
  </si>
  <si>
    <t>no invoice received for GL code.</t>
  </si>
  <si>
    <t>br46281</t>
  </si>
  <si>
    <t xml:space="preserve">Main line leak under concrete handicap ramp. </t>
  </si>
  <si>
    <t>PCA repair. Repair cracks concrete tilt wall panels.</t>
  </si>
  <si>
    <t>bt46301</t>
  </si>
  <si>
    <t>Replacement of staircase as it was rusted out and it was a safety issue.</t>
  </si>
  <si>
    <t>bt46300</t>
  </si>
  <si>
    <t>Budgeted amount as per 2022 actuals. Water consumption lower than anticipated. Irrigation repairs completed as needed. Company working with 75% of employees for a few months.</t>
  </si>
  <si>
    <t xml:space="preserve">OVER-BUDGET: Unbudgeted tree removals due to overgrown roots causing issues in the planter and building base line area. </t>
  </si>
  <si>
    <t>bt46294</t>
  </si>
  <si>
    <t>Pothole repairs and re-stripping completed with capital project. Money will be used to paint bollards and other repairs as needed.</t>
  </si>
  <si>
    <t>Water usage lower than anticipated. Budgeted amount as per 2022 actuals.  All irrigation leaks have been repaired.</t>
  </si>
  <si>
    <t xml:space="preserve">Emergency door repair needed. </t>
  </si>
  <si>
    <t>CAM Association fees higher than budgeted mainly due a higher amount than expected for monthly fees.</t>
  </si>
  <si>
    <t>Missing accrual for June invoices</t>
  </si>
  <si>
    <t xml:space="preserve">Additional Tree trimming and tree removal. </t>
  </si>
  <si>
    <t>OVER-BUDGET: Unbudgeted repairs to exterior lighting repairs. Wall packs were remaining on 24/7. Wiring repairs and photocell replaced.</t>
  </si>
  <si>
    <t xml:space="preserve">Invoice was not split by PRS per building. </t>
  </si>
  <si>
    <t>OVER-BUDGET: Required Weed Abatement &amp; Trash Removal due to City of Benicia Weed Abatement Mandate and Violation Notice for compliance; and storm-related damage of fallen tree branches</t>
  </si>
  <si>
    <t>Varaince mainly due to write off issued for Lava Electronics uncollectable balance</t>
  </si>
  <si>
    <t>9360-F Timothy Lee and 9360-D Tenant Damages</t>
  </si>
  <si>
    <t>Reclass 6/23 - $3,459 expense to GL58425.</t>
  </si>
  <si>
    <t xml:space="preserve">Variance due to 6/23 invoice not split between all buildings. </t>
  </si>
  <si>
    <t>bt40653</t>
  </si>
  <si>
    <t>Variance mainly due to write off issued for Lava Electronics uncollectable balance</t>
  </si>
  <si>
    <t>br46363</t>
  </si>
  <si>
    <t xml:space="preserve">Variance due to 9380-H TTD. </t>
  </si>
  <si>
    <t xml:space="preserve">Variance due to plant replacements of dead plants. </t>
  </si>
  <si>
    <t>br46347</t>
  </si>
  <si>
    <t>Variance due to 9804-604 Technical Partners TDD</t>
  </si>
  <si>
    <t>br46374</t>
  </si>
  <si>
    <t>Variance due to 1147 W. 9th- Prep and clean ext ducts on 17 hvac units</t>
  </si>
  <si>
    <t xml:space="preserve">OVER-BUDGET: Unbudgeted electricity costs for vacant suite – Suite C.  Suite was occupied on 01/1/23.  Will reclass the costs to direct bill to tenant.  </t>
  </si>
  <si>
    <t>OVER-BUDGET: Storm-related wind damage of down trees, irrigation repairs,  tree trimming and weed abatement work. Weed abatement to be performed prior to June 1st for Fire Season Mandate for City of Richmond.</t>
  </si>
  <si>
    <t>OVER BUDGET: Irrigation line leaks caused high water usage.</t>
  </si>
  <si>
    <t xml:space="preserve">OVER BUDGET: Unbudgeted additional tree trimming for clearance, raise base and winterization.   </t>
  </si>
  <si>
    <t>Average utiltiy charges are roughly $300 monthly. Under budget.</t>
  </si>
  <si>
    <t>bt42024</t>
  </si>
  <si>
    <t xml:space="preserve">OVER BUDGET:Unbudgeted routine landscape maintenance work for the vacant property.  </t>
  </si>
  <si>
    <t>Qtr sprinkler inspection $950. Annual sprinkler inspection $2,650. Fire alarm montioring $150/ bi-monthly.</t>
  </si>
  <si>
    <t xml:space="preserve">OVER BUDGET: Move-Out Tenant Billback repairs for damages in the premises.  
</t>
  </si>
  <si>
    <t xml:space="preserve">Monthly utility charge is $1,900. </t>
  </si>
  <si>
    <t xml:space="preserve">$623 is for only the Month of May sweeping fees. Will need to confirm if invoices are outstanding for remaining months. </t>
  </si>
  <si>
    <t>2022 annual sprinkler, hydrant and pump inspection $1,650. Sprinkler monthly inspections $360.</t>
  </si>
  <si>
    <t>Gas utilty charges were higher during cold months (Jan-March). Monthly bill has decrease since. Average bill is around $3,400. Bill back to customer directly, plus billed in CAM.</t>
  </si>
  <si>
    <t xml:space="preserve">Q4 2022, Q1/Q2 2023 Sprinkler Inspection $285. Q2 Wet Fire Sprinkler Inspection $350. </t>
  </si>
  <si>
    <t>br40854</t>
  </si>
  <si>
    <t xml:space="preserve">OVER-BUDGET: Unbudgeted repair to damaged roof downspout. Downspout line was clogged, damaged and needed replacement of the line. </t>
  </si>
  <si>
    <t>NEGATIVE VARIANCE: 10 Emergency repair in Jan, Feb and March, April and May 2023 due to a broken fire sprinkler pipe.</t>
  </si>
  <si>
    <t>RECLASS: Irrigation repairs are being accrued under 50905006 [CAM] Landscaping.</t>
  </si>
  <si>
    <t>NEGATIVE VARIANCE: ID Plans Site Survey Re-Accrual</t>
  </si>
  <si>
    <t xml:space="preserve">Unbudgeted water usage </t>
  </si>
  <si>
    <t>OVER BUDGET: emergency sewer pump replacement and repair due to lift station overflow - emergency situation</t>
  </si>
  <si>
    <t>OVER BUDGET: reclassed from CAM as this is a single TT bldg (Volvo) and account should be placed in TT name; reimbursement from TT expected</t>
  </si>
  <si>
    <t>Over-Budget: Due to Association Dues not budgeted</t>
  </si>
  <si>
    <t xml:space="preserve">Budgeted 12,012 YTD - this will no longer be over budget in Oct,. </t>
  </si>
  <si>
    <t>br42124</t>
  </si>
  <si>
    <t>water Usage under budget</t>
  </si>
  <si>
    <t>NEGATIVE VARIANCE: no R&amp;M through Q2; larger Q3 R&amp;M has taken place and to show on Q3 variance report</t>
  </si>
  <si>
    <t>Major repairs reclassed from this GL to 50320-000 [CAM] Contract - Roof Maintenance</t>
  </si>
  <si>
    <t>Overbudget due to Post Depreciation.</t>
  </si>
  <si>
    <t>Required lender repair obligations - ADA parking lot upgrades</t>
  </si>
  <si>
    <t>•	In depth utility meter tracing took place the end of 2022. Utilities reallocated based on findings. Gas utility expenses pertaining to vacant office suite were not included in 2023 corporate upload for utilities.</t>
  </si>
  <si>
    <t>Railing and stair R&amp;M moved to JC due to CapEx policy</t>
  </si>
  <si>
    <t>br45222</t>
  </si>
  <si>
    <t>Emergency underground water main break drive lane between bldg. 1 &amp; bldg. 2 at 1120 Route 22. Expenses allocated by building and reclassed to CAP CAM.</t>
  </si>
  <si>
    <t>NEGATIVE VARIANCE: Annual inspections to be completed in Q3</t>
  </si>
  <si>
    <t xml:space="preserve">Work  is underway during 3rd quarter. </t>
  </si>
  <si>
    <t xml:space="preserve">Underbudget due to accruals for work completed in 2022. </t>
  </si>
  <si>
    <t xml:space="preserve">Underbudget due to no expenses incurred durign Q2, expected to incurr in Q3. </t>
  </si>
  <si>
    <t>Overbudget on mini storage dock door repairs; DJ</t>
  </si>
  <si>
    <t>bt40780</t>
  </si>
  <si>
    <t>Actual is higher than Budget because PM repairs were completed sooner than anticipated.</t>
  </si>
  <si>
    <t xml:space="preserve">Building is 100% occupied and the gas bills should be paid directly by the customer. </t>
  </si>
  <si>
    <t>bt40781</t>
  </si>
  <si>
    <t>Actual is higher than Budget because roof PM repairs were completed sooner than anticiapated.</t>
  </si>
  <si>
    <t>OVERBUDGET - 2 Events have created the variance: 12/22-12/27 for 7,128 and 1/30-2/2 for 5,088, no expected winter events for the rest of the year.</t>
  </si>
  <si>
    <t>Exterior lighting went out and needed to be replaced.</t>
  </si>
  <si>
    <t xml:space="preserve">Variance due to reclass of site 
technology invoices </t>
  </si>
  <si>
    <t xml:space="preserve">No work was needed in Q2, pending invoices to be paid during Q3. </t>
  </si>
  <si>
    <t>bt40876</t>
  </si>
  <si>
    <t>Actual is lower than Budget because roof PM repairs have not been completed to date.</t>
  </si>
  <si>
    <t>Extra tree trimming was needed and SMSs price was high.</t>
  </si>
  <si>
    <t xml:space="preserve">Underbudget - Monthly electric expenes has been drastically lower than expected. </t>
  </si>
  <si>
    <t xml:space="preserve">OVERBUDGET: More water usage than budgeted. Corporate upload. </t>
  </si>
  <si>
    <t>bt41181</t>
  </si>
  <si>
    <t>Actual is lower than Budget because tenant pays utility directly.</t>
  </si>
  <si>
    <t>bt42392</t>
  </si>
  <si>
    <t>Variance related to less than anticpated HVAC repairs and deferral of puchasing additional R-22 for chillers.</t>
  </si>
  <si>
    <t xml:space="preserve">UNDER BUDGET: Less expenses than budgeted. </t>
  </si>
  <si>
    <t>Water was direct billed back to the tenants.</t>
  </si>
  <si>
    <t>UNDER BUDGET: major R&amp;M reclassed to 50320-000 [CAM] Contract - Roof Maintenance per construction handling scheduled PM repairs</t>
  </si>
  <si>
    <t>UNDER BUDGET: Less landscape expenses than expected.</t>
  </si>
  <si>
    <t>br45384</t>
  </si>
  <si>
    <t>Exterior lights were out and needed to be changed.</t>
  </si>
  <si>
    <t>Unanticipated repairs for HVAC in vacant units.</t>
  </si>
  <si>
    <t xml:space="preserve">Investigate underground leak in parking lot - unbudgeted. </t>
  </si>
  <si>
    <t xml:space="preserve">Variance due to timing. Concrete repairs scheduled for Q3. </t>
  </si>
  <si>
    <t xml:space="preserve">Unbudgeted DB repairs. Should clear out as this has been paid. </t>
  </si>
  <si>
    <t xml:space="preserve">Accounting is over accruing. We do not have a phone line out there. Money to be spent elsewhere. </t>
  </si>
  <si>
    <t xml:space="preserve">Looks like the electric invoices are not getting posted to this account correctly as Cass has diff. information. </t>
  </si>
  <si>
    <t>Actual is lower than Budget because contingent repairs were not required in Q2, but may be needed in Q3.</t>
  </si>
  <si>
    <t>bt42048</t>
  </si>
  <si>
    <t>Timing - Unanticipated Repairs being made 7/23.</t>
  </si>
  <si>
    <t xml:space="preserve">Unanticipated water main leak. </t>
  </si>
  <si>
    <t>This property is not in need of porter service at this time.</t>
  </si>
  <si>
    <t>Timing - 12/22 SMS CONCRETE REPAIR INVOICE BILLED IN 1/23.</t>
  </si>
  <si>
    <t>Timing - vendor change. Tree trimming done 7/23.</t>
  </si>
  <si>
    <t xml:space="preserve">SnapOne took over one electric meter upon move in.  In April, it was discovered that they had two electric meters.  The charges were direct billed and the Customer contracted directly with the utility provider for both meters. </t>
  </si>
  <si>
    <t>bt42051</t>
  </si>
  <si>
    <t>UNANTICIPATED ELECTRICAL REPAIRS AND EXTERIOR LIGHT REPLACEMENTS.</t>
  </si>
  <si>
    <t>Actual is higher than Budget because exterior lighting repairs were higher than anticipated.</t>
  </si>
  <si>
    <t xml:space="preserve">ACCOUNTING REVERSED  SMS CONCRETE REPAIR CHARGES FROM 10/22 Other concrete repairs will be done soon. </t>
  </si>
  <si>
    <t>Variance associated with extreme weather conditions and snow removal from roof.</t>
  </si>
  <si>
    <t>Actual is higherthan Budget because the FA inspection was completed ahead of budget.</t>
  </si>
  <si>
    <t>Work has not taken place yet</t>
  </si>
  <si>
    <t xml:space="preserve">actuals have not hit the account yet.  </t>
  </si>
  <si>
    <t>water usage less than budgeted (based on narratives, budgeted amount included a major leak from 2021). Variance is likely to carry throughout year unless we get another bad leak.</t>
  </si>
  <si>
    <t>VACANCY ELECTRIC OVER ACCRUED IN DEC 2022.</t>
  </si>
  <si>
    <t xml:space="preserve">Slab work has not been scheduled YTD. </t>
  </si>
  <si>
    <t xml:space="preserve">Parking lot striping was budgeted for the Spring but will be completed in the Summer.  Expense will hit Q3. </t>
  </si>
  <si>
    <t xml:space="preserve">Unforseen emergency fire pump repairs ($4,678) &amp; Sprinkler repairs ($3,782) reclassed to CAP CAM. </t>
  </si>
  <si>
    <t>Actual is lower than Budget because contract snow landscaping was lower than budget.</t>
  </si>
  <si>
    <t xml:space="preserve">Parking lot striping was budgeted in the Spring, but will be completed as part of a larger CAPEX job in the Summer. </t>
  </si>
  <si>
    <t xml:space="preserve">Currently underbudget due irrigation system is currently down, pending repairs.   Water usage expected to increse in Q3, </t>
  </si>
  <si>
    <t>Association Dues were not recieved.  Have reached out for the invoice</t>
  </si>
  <si>
    <t>Part of the actuals were coded to NB in error. Once expense is reclassed, actuals will be more in line with budget.</t>
  </si>
  <si>
    <t>No association fees, reclassed in 2022. Account is Water/Swer - WATER-DALLAS FT WORTH INTL ARPRT BD</t>
  </si>
  <si>
    <t>Utility expenses pertaining to vacant suite are now coded to NB Gas Vacancy account. 2023 corporate upload did not account for the vacancy portion of utilities and placed all expenses in CAM.</t>
  </si>
  <si>
    <t>Issue with AP for vendor payments for trash, Post Depreciation JE by Accounting; DJ</t>
  </si>
  <si>
    <t xml:space="preserve">Unanticipated concrete repairs. </t>
  </si>
  <si>
    <t>NEGATIVE VARIANCE: no additional drainage needed at side of bldg as expected through Q2; may be needed with heavy rains experienced in Q3</t>
  </si>
  <si>
    <t>Actual is lower than Budget because tenants pay gas directly to the utility.</t>
  </si>
  <si>
    <t>$4533 for Post depreciation</t>
  </si>
  <si>
    <t>Over budget due to higher than anticipated vacancy electric usage for x2 vacant units over 5 months.</t>
  </si>
  <si>
    <t xml:space="preserve">Accounting is way over accruing from 2022 invoices. </t>
  </si>
  <si>
    <t xml:space="preserve">Suites 106/107/108/109 were vacant longer than anticipated and repairs were made.  Suites 106/107 were Leased to Texas Premier in April, but 108/109 remain vacant. </t>
  </si>
  <si>
    <t>no bad storms or weather related issued that has cause extra maintenance on this PID. but with hurricane season coming we expect to use this budget</t>
  </si>
  <si>
    <t xml:space="preserve">Promised repairs from 2022 that did not get done. </t>
  </si>
  <si>
    <t>Building is fully occupied. All tenants have elctric in their name.</t>
  </si>
  <si>
    <t xml:space="preserve">contingency repair in the event a tenant moves out. (Sub-tenant Geodis). </t>
  </si>
  <si>
    <t>No R&amp;M needed through Q2; expected R&amp;M through remainder of year</t>
  </si>
  <si>
    <t xml:space="preserve">Invoice not received through Q2; invoice expected </t>
  </si>
  <si>
    <t>bt45166</t>
  </si>
  <si>
    <t xml:space="preserve">Roof repairs budgeted in Apr. but TT is replacing roof w/a TI project in 2023. </t>
  </si>
  <si>
    <t>NEGATIVE VARIANCE: Unbudgeted cost to install new HVAC unit in suite 3180 NW 72nd Ave.</t>
  </si>
  <si>
    <t>Exp. will be reclassed from 50320-000</t>
  </si>
  <si>
    <t>bt41211</t>
  </si>
  <si>
    <t>Sidewalk Concrete Repairs needed</t>
  </si>
  <si>
    <t>variance by accrual, expense is for Required 20 Year Testing FLS System. Contracted vendor was unable to complete in 2022.</t>
  </si>
  <si>
    <t>Due to accrual to offset positive expense</t>
  </si>
  <si>
    <t>Electrical Breaker locks installed ($2795) andtimer replaced on irrigation system</t>
  </si>
  <si>
    <t>Actual is higher than Budget because alarm repairs were completed ahead of budget.</t>
  </si>
  <si>
    <t xml:space="preserve">TT to direct contract waste </t>
  </si>
  <si>
    <t>Actual is higher than Budget because December 2022 invoices were paid in 2023.</t>
  </si>
  <si>
    <t xml:space="preserve">Contract for monthly parking lot sweeping is still in progress. </t>
  </si>
  <si>
    <t>Variance related to the installation of wireless dialers at all five buildings.</t>
  </si>
  <si>
    <t xml:space="preserve">Parking lot striping was budgeted in the Spring, but will be completed in the Summer. </t>
  </si>
  <si>
    <t>Completed HVAC survey of all HVAC including scissor lift rental. I belive this should have been billled to Move out expenses?</t>
  </si>
  <si>
    <t>Actual is higher than Budget because the accrued monthly expense is higher than actual amount.</t>
  </si>
  <si>
    <t xml:space="preserve">fire alarm panel had to be replaced </t>
  </si>
  <si>
    <t>Variance related to journey entries for   site technologies.</t>
  </si>
  <si>
    <t>Exterior lighting repairs in Q1 and Q2. Additional funds in budget will be used against future repairs. Money slated in 23 OPEX was for upgrade to exterior lighting but scope is larger than anticipated so 2024 CAP budget will pick this up.</t>
  </si>
  <si>
    <t>UNDER-BUDGET: $5,789 roof repairs relcassed to 11120-070.</t>
  </si>
  <si>
    <t>Variance related to dead tree removal and  pruning Crape Myrtles at 6500.</t>
  </si>
  <si>
    <t xml:space="preserve">Reclass GL </t>
  </si>
  <si>
    <t>OVER-BUDGET: New vendor after budget completed.</t>
  </si>
  <si>
    <t>we decided at the begining of the year that the buildings were not going to be painted so we cleaned the buildings thats why actual was a little higher. last few months</t>
  </si>
  <si>
    <t>Fire alarm service repair reclassed from Tenant move out to NB.</t>
  </si>
  <si>
    <t>Actual is lower than Budget because landscape repairs contingency were not required in Q2.</t>
  </si>
  <si>
    <t>Actual is higher than Budget because monthly accruals are higher than actual.</t>
  </si>
  <si>
    <t>Actual is lower than Budget because the anticipated vacancy did not occur.</t>
  </si>
  <si>
    <t xml:space="preserve">Negative variance due nothing budgeted </t>
  </si>
  <si>
    <t xml:space="preserve">$1,732 for overhead door damage will be reclassed to move out damages for Capital City Appliances.  </t>
  </si>
  <si>
    <t>Investigation to split up gas service within the building to give to leasing.</t>
  </si>
  <si>
    <t>contract was amend 4/22 due to TI installation and not updated in Yardi.</t>
  </si>
  <si>
    <t xml:space="preserve">Negative variance due to possible irrigation leak and incorrect budgeting </t>
  </si>
  <si>
    <t xml:space="preserve">Annual tree trimming budgeted in March will be completed in July and paid in August. </t>
  </si>
  <si>
    <t>br40080</t>
  </si>
  <si>
    <t>POSITIVE VARIANCE: Needs to be recless from monthly rent payment.</t>
  </si>
  <si>
    <t>Tree Trim, mulch and minor shrub removal to be invoiced in Q3. New Legacy provider maintaining property.</t>
  </si>
  <si>
    <t>POSITIVE VARIANCE: Post depreciation for report replacement project.</t>
  </si>
  <si>
    <t>Wk to be completed Q3</t>
  </si>
  <si>
    <t>br46373</t>
  </si>
  <si>
    <t>Variance due to $3,780 Post Depreciation reclass to GL 11120-070</t>
  </si>
  <si>
    <t>Striping will be performed and invoices in Q3.</t>
  </si>
  <si>
    <t>As of YTD - No irrigation recurring services provided. Expense will show up in Landcape reactive 50905-006 due to service being included in new contract.</t>
  </si>
  <si>
    <t>POSITIVE VARIANCE: Unbudgeted work to repair asphalt and parking lot curb due to a tree root.</t>
  </si>
  <si>
    <t>Positive variance due to budgeted amount, unsure what GL is used for</t>
  </si>
  <si>
    <t>Variance due to no unforseen repairs incurred for the quarter.</t>
  </si>
  <si>
    <t>Vacancy exp - New keys for MI GTECH (t0229345) and Hayden Security (t0227593).</t>
  </si>
  <si>
    <t xml:space="preserve">Negative variance due to water/sewer not being seperated from occuiped space </t>
  </si>
  <si>
    <t>No roof repairs needed YTD.</t>
  </si>
  <si>
    <t>Will have roof repairs throughout the remainder of the year.</t>
  </si>
  <si>
    <t>security contract cancelled to reduce expenses</t>
  </si>
  <si>
    <t>Timing + Over budgeting variance. Q2 association invoice was lost in Payscan—additionally, association dues were significantly overbudgeted.</t>
  </si>
  <si>
    <t xml:space="preserve">Under budget in reactive roof repairs YTD. Budget remaining will help during upcoming winter (Q4 2023) </t>
  </si>
  <si>
    <t>Variance due to reclass to allocate to other buildings.</t>
  </si>
  <si>
    <t>POSITIVE VARIANCE: Post refinance work required by lender to add a van-accessible parking space with sign and add access aisle adjacent to existing accessible parking space.</t>
  </si>
  <si>
    <t xml:space="preserve">Suites 101, 102, 103, 110 and 111 remain vacant which was not anticipated. </t>
  </si>
  <si>
    <t>Addition of night security patrols for vacant spaces after 2 attempted break-ins.</t>
  </si>
  <si>
    <t>this is correct. no security</t>
  </si>
  <si>
    <t xml:space="preserve">Need FLS repairs not realized YTD. </t>
  </si>
  <si>
    <t>These were lender mandated repairs completed 11/2022, SMS did not bill until 2/2023.</t>
  </si>
  <si>
    <t>br46568</t>
  </si>
  <si>
    <t xml:space="preserve">Over budget due to 2022 Tree Trimming carrying over to Q1 2023. Furthured by more than anticipated irrigation repairs. </t>
  </si>
  <si>
    <t>Mutliple roof repairs needed during rainy Q.2.</t>
  </si>
  <si>
    <t>unanticipated irrigation repairs needed</t>
  </si>
  <si>
    <t>bt40872</t>
  </si>
  <si>
    <t>Second installment of 2022 paid in 2023.</t>
  </si>
  <si>
    <t>$4500 Accrual for work completed in 06/23: Roof Drain Repairs</t>
  </si>
  <si>
    <t xml:space="preserve">Reduction in Landscape irrigation </t>
  </si>
  <si>
    <t>$5000 02/23 Roof Drain Cleaning and Repairs</t>
  </si>
  <si>
    <t>Over budget due to higher than anticipated repair costs, furthered by Post Depreciation reclass of $3,021.14.</t>
  </si>
  <si>
    <t xml:space="preserve">$6,988 - Post Depreciation for repair to pnaels under siding/awning. Work completed via SMS in 2022, paid in 2023. $828 - repair to leaking hose bib. </t>
  </si>
  <si>
    <t xml:space="preserve">5-yr Insp completed, </t>
  </si>
  <si>
    <t xml:space="preserve">Annual tree trimming budgeted in April for $4,166 will be completed in July and paid in August. </t>
  </si>
  <si>
    <t>04/23 $9K: 2023 Roof R&amp;M</t>
  </si>
  <si>
    <t xml:space="preserve">Post Depreciation for Vacancy front Door lock repair and MO Charges </t>
  </si>
  <si>
    <t xml:space="preserve">02/23 $6700 and $1600 in reactive repairs to existing irrigation. </t>
  </si>
  <si>
    <t>br42131</t>
  </si>
  <si>
    <t xml:space="preserve">Recessed Curb Removal and Replacement - unbudgeted </t>
  </si>
  <si>
    <t>$2400 Journal entry for upcoming invoice: rekey electrical room for security</t>
  </si>
  <si>
    <t xml:space="preserve">Over budget due to $2,700 Post Depreciation JE. </t>
  </si>
  <si>
    <t>illegal dumping pick up</t>
  </si>
  <si>
    <t>Erica Latham</t>
  </si>
  <si>
    <t>Reduced report of window deficiencies in Q2.</t>
  </si>
  <si>
    <t>Over budget due to x2 Post Depreciation journal entries totaling $10,290.</t>
  </si>
  <si>
    <t>br46559</t>
  </si>
  <si>
    <t>$6200 in security gate repairs due to failures.</t>
  </si>
  <si>
    <t>br46144</t>
  </si>
  <si>
    <t>Exp will be reclassed from 50321-000</t>
  </si>
  <si>
    <t>under budget - no irrigation specific repairs @ Property to date</t>
  </si>
  <si>
    <t xml:space="preserve">Timing - association dues inv has not been received. </t>
  </si>
  <si>
    <t>under budget - for fence repairs and maintenance</t>
  </si>
  <si>
    <t>Over budget due to 2022 Tree Trimming carrying over to Q1 2023.</t>
  </si>
  <si>
    <t xml:space="preserve">Will work with Jackie in Utilities to see where the monitoring phone lines are being coded. This is a single tenant base year lease.
</t>
  </si>
  <si>
    <t>NEGATIVE VARIANCE: March invoice was only coded to this building and needs to be reclassed to hit all buildings at The Mile. MM</t>
  </si>
  <si>
    <t xml:space="preserve">Over budget due to $5,130 Post Depreciation JE. </t>
  </si>
  <si>
    <t>Variance due to exterior lighting not working and repairs needed but not anticipated for upon customer move-in.</t>
  </si>
  <si>
    <t xml:space="preserve">An accrual for the 5 year sprinkler inspection accounts for the variance. Actual expense has not yet been billed. </t>
  </si>
  <si>
    <t xml:space="preserve">Variance due to tenant taking occupancy and paying utilities. </t>
  </si>
  <si>
    <t xml:space="preserve">Variance due to tenant paying utility invoices directly. </t>
  </si>
  <si>
    <t>Timing - services completed in Jun and inv will show in Qtr 3</t>
  </si>
  <si>
    <t>accounting over accrued. temporary variance</t>
  </si>
  <si>
    <t>don't know why I didnt budget for this las Q. this is permanent</t>
  </si>
  <si>
    <t xml:space="preserve">Property is 100% - should not have NB water/sewer in 2023. </t>
  </si>
  <si>
    <t>POSITIVE VARIANCE: Datawatch Invoices were coded to the wrong GL and need to be reclassed to this GL. MM</t>
  </si>
  <si>
    <t>DId not budget for $3,540 5yr FLS inspt</t>
  </si>
  <si>
    <t>br46561</t>
  </si>
  <si>
    <t>br47191</t>
  </si>
  <si>
    <t>Unforseen paving repairs that need to be completed in the amount of $3,427.</t>
  </si>
  <si>
    <t xml:space="preserve">$5,358 was budgeted for CAP but moved to OPX due to amount. </t>
  </si>
  <si>
    <t>FLS Repairs completd in 2022 were paid in 2023 in the amount of $6,194.</t>
  </si>
  <si>
    <t>Underbudget except for March we had more trash than expected.</t>
  </si>
  <si>
    <t>Over budget due to post depreciation on capital projects.</t>
  </si>
  <si>
    <t xml:space="preserve">Costs associated with dumpster for temp space of Smaritan's Purse.  </t>
  </si>
  <si>
    <t>Invoices for pressure cleaning to be posted.  Will be within budget.</t>
  </si>
  <si>
    <t>NEGATIVE VARIANCE: Invoices not recieved from vendor for monthly sweeping service.</t>
  </si>
  <si>
    <t>Main electrical outage.</t>
  </si>
  <si>
    <t xml:space="preserve">Over budget due to unanticipated leak repairs:
Post Depreciation JE - 4/2023 leak at exit door rpr = $3,150
Post Depreciation JE - 1/2023 x2 emergency leak repairs following heavy storms. </t>
  </si>
  <si>
    <t>Tming - Association dues will be exp in Qtr 3</t>
  </si>
  <si>
    <t>TT power in LL name was DB to customer.</t>
  </si>
  <si>
    <t>br46158</t>
  </si>
  <si>
    <t>POSITIVE VARIANCE: due to 24HR HVAC inspection accrual reversed in 2023.	($5,710)</t>
  </si>
  <si>
    <t xml:space="preserve">$3,617 was not budgeted for paiting reds and yellows. </t>
  </si>
  <si>
    <t>Variance due to taking management in house and canceling contracts and signing new.</t>
  </si>
  <si>
    <t>Costs were budgeted to 50230-000</t>
  </si>
  <si>
    <t>2022 Q3 and Q4 Pump Churn and Sprinkler Inspections not billed until 2023. Budget numbers were too low, should have been $440 per month based on contract numbers.</t>
  </si>
  <si>
    <t xml:space="preserve">Variance due to taking managment in house and canceling contracts or revising scope of work. </t>
  </si>
  <si>
    <t>GL originally for Annual PM's &amp; Inspections, Annual roof repairs released by National Ops team not originally held by GL in the amount of $2993.</t>
  </si>
  <si>
    <t>SMS has not submitted all plumbing invocies for this property. We have a preventive maintenance snaking of the house trap and sewer lines due to historical stoppages at property.</t>
  </si>
  <si>
    <t xml:space="preserve">Unforeseen sprinkler repair and ceel communication upgrade
</t>
  </si>
  <si>
    <t>Reclass to TT damages - 57300-010</t>
  </si>
  <si>
    <t xml:space="preserve">DB - Cheetah Sourcing (t02256306), Codelocks (t0226192), and Gold Hinge (t0223433) for utilities. </t>
  </si>
  <si>
    <t>NEGATIVE VARIANCE: Invoices for service for January and Feb not reflected on GL.</t>
  </si>
  <si>
    <t>br46260</t>
  </si>
  <si>
    <t xml:space="preserve">Reclass: Gas service for Display Source Alliance #300 needs to be reclassed. to DB Gas. </t>
  </si>
  <si>
    <t xml:space="preserve">TT Kimnori refuses to put account in their name, we continue to DB them. </t>
  </si>
  <si>
    <t>POSITIVE VARIANCE: due to 9/2022 invoice paid to incorrect vendor voided in 3/2023. ($1.9K) Q1 &amp; Q2 Assessments paid in 2023 ($3.4K)</t>
  </si>
  <si>
    <t xml:space="preserve">Timing Variance - painting of bollards was completed but inovice has not yet been paid. </t>
  </si>
  <si>
    <t>br47089</t>
  </si>
  <si>
    <t xml:space="preserve">Timing related to scheduling of services. </t>
  </si>
  <si>
    <t>br47261</t>
  </si>
  <si>
    <t xml:space="preserve">$394.62 in June accruals, reversed in 7/2023 period
</t>
  </si>
  <si>
    <t xml:space="preserve">Unforeseen sprinkler repairs and cell communication upgrade
</t>
  </si>
  <si>
    <t>UNDER BUDGET variance attributed to contingency for repairs after 5 year inspections not yet needed.</t>
  </si>
  <si>
    <t>New vendor scheduled for weekend of 7/15</t>
  </si>
  <si>
    <t>br47241</t>
  </si>
  <si>
    <t>Accrual has been reversed. GL is now at $0 Actual as of 7/14/23.</t>
  </si>
  <si>
    <t xml:space="preserve">Monthly customer utility was not budgeted in 2023. </t>
  </si>
  <si>
    <t>Variance is due to having credit balance on the National Grid gas account.</t>
  </si>
  <si>
    <t>br41000</t>
  </si>
  <si>
    <t xml:space="preserve">Water &amp; Sewer not budgeted in 2023 
</t>
  </si>
  <si>
    <t>Tree trimming and irrigation repairs</t>
  </si>
  <si>
    <t>Account should be reforecasted to Fire 
Life Safety GL 503650-000</t>
  </si>
  <si>
    <t xml:space="preserve">Will use with other power washing for parking lot and rear of building in July.
</t>
  </si>
  <si>
    <t xml:space="preserve">Exp budgeted in CAP but was moved to OPX due to the amount. </t>
  </si>
  <si>
    <t>expense coded to roof maintenance</t>
  </si>
  <si>
    <t xml:space="preserve">Corporate posts this fee - $.09/sf - not sure why expenses have yet to be posted - will follow up with accounting
</t>
  </si>
  <si>
    <t>Timing - reds/yellows painting inv will post in Qtr 3</t>
  </si>
  <si>
    <t xml:space="preserve">Demising wall collapse emergency removal. </t>
  </si>
  <si>
    <t>Security company combined patrol trips for 2 properties resulting in savings, requested patrol increase.</t>
  </si>
  <si>
    <t xml:space="preserve">Timing Variance - Waiting for mulch invoice. </t>
  </si>
  <si>
    <t>Favborable temp variacne due to timing - invoices being processed</t>
  </si>
  <si>
    <t xml:space="preserve">OVER-BUDGET: Unfavorable variance due to unbudgeted move out dock equipment repairs. </t>
  </si>
  <si>
    <t>br45197</t>
  </si>
  <si>
    <t>TT unable to transfer utility over due to utility restrictions.</t>
  </si>
  <si>
    <t>Not enough budgeted for gas charges.</t>
  </si>
  <si>
    <t xml:space="preserve">OVER-BUDGET: Unfavorable variance due to CAP-CAM post depreciation journal entry. </t>
  </si>
  <si>
    <t>Under BUDGET:  GL Code Mapping Issue</t>
  </si>
  <si>
    <t xml:space="preserve">The SMS trash removal expense totaling $3,237 via SMS WO B10293122 was necessary to address bulk trash and homeless/vagrant activity affecting separate pad on far side of train tracks. </t>
  </si>
  <si>
    <t>Emergency elevator repairs completed due to Annual City Inspection - Changed packing.</t>
  </si>
  <si>
    <t>$3.5K budgeted in March not yet utilized; however repairs being completed in Q3.</t>
  </si>
  <si>
    <t>$3.5K budgeted in May for striping; however, currently building is a construction zone. PM will assess in Q4 if  repairs and striping are needed.</t>
  </si>
  <si>
    <t xml:space="preserve">Waiting for mulch/tree trimming invoices. </t>
  </si>
  <si>
    <t>bt42014</t>
  </si>
  <si>
    <t>Vendor had not been sending bills, and asked us to pull form website. Clarified requirements, bill shoudl arrive shortly.</t>
  </si>
  <si>
    <t>Variance due to additional budget allocated to this line item, expense not realized in Q1 or Q2.</t>
  </si>
  <si>
    <t xml:space="preserve">Items budgeted under this account has not been completed.
</t>
  </si>
  <si>
    <t xml:space="preserve">EOD Replacement for vacant suite 102 totaling S3,940.00 per PO 93774. PO was closed and reopened due to inactivity resulting from long lead time for materials. </t>
  </si>
  <si>
    <t>br41485</t>
  </si>
  <si>
    <t>Acquisition Team failed to create a budget for this PID when the property was acquired.</t>
  </si>
  <si>
    <t>Straw/Mulch not installed Q1 as anticipated due to changing vendors. Should be completed Q3.</t>
  </si>
  <si>
    <t>New vendor in place , work to occur Q3</t>
  </si>
  <si>
    <t>TT has yet to place utilities in their name.</t>
  </si>
  <si>
    <t>Account should be reforecasted to Fire Life Safety GL 503650-000</t>
  </si>
  <si>
    <t xml:space="preserve">OVER-BUDGET: Unfavorable variance due to vacancy gas being coded to the CAM Gas GL account. These expenses will be reclassed, and this account will balance once complete. </t>
  </si>
  <si>
    <t>br41524</t>
  </si>
  <si>
    <t>Items budgeted under this acct not completed. Acct will balance out.</t>
  </si>
  <si>
    <t>FLS leak in ceiling repaired by Century was mis-coded to Plumbing, has been reclassed.</t>
  </si>
  <si>
    <t>Variance was caused by the Utility Team not setting up a budget for the gas account at this PID. The wrong PID br41414 is where the funds were budgeted. This property is confusing due to multiple PIDs and structures they correspond with. (br41435)</t>
  </si>
  <si>
    <t xml:space="preserve">Accurals were for a CAPEX project, have since been reversed. Actuals for this GL are $0 as of 7/14/23. </t>
  </si>
  <si>
    <t xml:space="preserve">UNDER-BUDGET: Favorable variance due to vacancy gas utility expenses incorrectly budgeted to CAM Gas GL. Vacancy gas utilities have been paid from the correct NB GL leaving a positive variance in CAM Gas. </t>
  </si>
  <si>
    <t>unbudgeted ext stair repair, repair/paint loose railing</t>
  </si>
  <si>
    <t xml:space="preserve">Costs associated with the 2 vacancies at building.  </t>
  </si>
  <si>
    <t xml:space="preserve">Costs associated with Suite H move-out.  </t>
  </si>
  <si>
    <t>This service is budgeted in GL 50810-000; not this GL account; which is where the charge will need to be posted when the service is completed.</t>
  </si>
  <si>
    <t xml:space="preserve">Granite account was not budgeted in 2023. </t>
  </si>
  <si>
    <t>Presure washing of the exterior entry ways,</t>
  </si>
  <si>
    <t xml:space="preserve">Granite account was not budgeted for 2023. </t>
  </si>
  <si>
    <t>New TT had yet to place utiltites in their name.</t>
  </si>
  <si>
    <t>Fire system repairs and fire watch.</t>
  </si>
  <si>
    <t>bt42521</t>
  </si>
  <si>
    <t>No CAM Gas at this property, nothing should have been budgeted under this GL.</t>
  </si>
  <si>
    <t>Restripe and red curbs had been deferred until after power wash complete.</t>
  </si>
  <si>
    <t>Variance attributed to new vendor contract effective 05.2023 - higher than orginally budgeted.</t>
  </si>
  <si>
    <t>Striping and red curbs deferred to after construction completing major repairs</t>
  </si>
  <si>
    <t>LINK Management fees not properly budgeted for 2023 creating a variance.</t>
  </si>
  <si>
    <t>Budget based on historical but not used.</t>
  </si>
  <si>
    <t xml:space="preserve">There is no CAM Gas at this property, but was budgeted. Should have been budgeted to DB Gas instead. </t>
  </si>
  <si>
    <t>Landscape repairs due to storm</t>
  </si>
  <si>
    <t xml:space="preserve">TT damaged WH Column and we performed the work to ensure work was done properly. </t>
  </si>
  <si>
    <t xml:space="preserve">Variance due to vendor not submitting quarterly invoices. </t>
  </si>
  <si>
    <t>Unfavorable variance due to unplanned dock repair - tenant obligation</t>
  </si>
  <si>
    <t>Vacant suite monthly cleaning for br46224.</t>
  </si>
  <si>
    <t>Unfavorable temp variance due to pending overage refund from city of St Paul.</t>
  </si>
  <si>
    <t>Unfavorable permanent variance due to cap/cam transfer</t>
  </si>
  <si>
    <t xml:space="preserve">Landscaping less than budgeted. </t>
  </si>
  <si>
    <t>$2,158 DD repair for vacancy GWO.</t>
  </si>
  <si>
    <t>Timing Variance - 5 year inspection to be scheduled in Q3</t>
  </si>
  <si>
    <t>underbudgeted engineer needs</t>
  </si>
  <si>
    <t>Timing, work to be completed Q3</t>
  </si>
  <si>
    <t xml:space="preserve">Additional research into meters is required.  $2K per month for a vacancy of 18K SF is high.  </t>
  </si>
  <si>
    <t xml:space="preserve">Higher than budgeted. </t>
  </si>
  <si>
    <t xml:space="preserve">OVER-BUDGET: Unfavorable variance due unbudgeted Direct Bill Electric utility needs, TJX has not taken over the Electric utility account. </t>
  </si>
  <si>
    <t>A December 2022 tree trimming through SMS was not accrued and hit the 2023 GL, and a November 2022 irrigation repair that wasn't invoice until March.</t>
  </si>
  <si>
    <t>PM Roof Maintenance Repairs not yet completed.</t>
  </si>
  <si>
    <t>br41529</t>
  </si>
  <si>
    <t>Timing Variance - work to be completed in Q3</t>
  </si>
  <si>
    <t>TT hit interior roof drain</t>
  </si>
  <si>
    <t xml:space="preserve">2022 storm drain repairs that were below accrual threshold - paid in 2023.  </t>
  </si>
  <si>
    <t>Direct Billback not accounted for in 2023 budget.</t>
  </si>
  <si>
    <t>Budgeted in error</t>
  </si>
  <si>
    <t>Significant snow/ice at beginning of year. Already almost surpassed snow budget.</t>
  </si>
  <si>
    <t>Unfavorable variance due to retaining wall repair after significant damage</t>
  </si>
  <si>
    <t>Repairs not needed yet</t>
  </si>
  <si>
    <t>Preventive maintenance</t>
  </si>
  <si>
    <t>$4.3K backflow repair exceeded budget contingencies to date</t>
  </si>
  <si>
    <t>Favorable permanent variance due to less than planned electricity usage.</t>
  </si>
  <si>
    <t xml:space="preserve">Association fee invoice for 2022 and 2023 has not been received.  PM trying to confirm that the assocaitaion has not disolved. </t>
  </si>
  <si>
    <t xml:space="preserve">Reclass to 50810-000 where this is budgeted. </t>
  </si>
  <si>
    <t>clean &amp; prep TPO membrane for protection pad install - part of annual maint</t>
  </si>
  <si>
    <t xml:space="preserve">variance due to tenant taking over elec meter late.  </t>
  </si>
  <si>
    <t>br46130</t>
  </si>
  <si>
    <t>New vnedor to complete SOW Q3</t>
  </si>
  <si>
    <t xml:space="preserve">OVER-BUDGET: Unfavorable variance due to needed reclasses of electric utility expenses coded to CAM Electric in error. </t>
  </si>
  <si>
    <t>br46408</t>
  </si>
  <si>
    <t>variance due to tree trim being pushed back to Q4</t>
  </si>
  <si>
    <t>Favorable temporay variance due to timing - work still planned.</t>
  </si>
  <si>
    <t>br40989</t>
  </si>
  <si>
    <t>Power BI Data error - $7,500 budget in Yardi. New tenant with heavy gas usage is remainder of variance.</t>
  </si>
  <si>
    <t>br44361</t>
  </si>
  <si>
    <t>Acquiired the builidng in Q3., no actuals recorded.</t>
  </si>
  <si>
    <t>Unfavorable permanent variance due to cap/cam transfer of asphalt repairs.</t>
  </si>
  <si>
    <t>br47006</t>
  </si>
  <si>
    <t>br41525</t>
  </si>
  <si>
    <t>reclass 3.5K to GL 50321</t>
  </si>
  <si>
    <t>Time variance- pending quarterly inspection invoice</t>
  </si>
  <si>
    <t xml:space="preserve">Budget for CAM GL Account 5122-0000 was never entered and remained blank. This account was a corporate upload. </t>
  </si>
  <si>
    <t>New vendor to complete scope Q3</t>
  </si>
  <si>
    <t>Permanent Variance due to 12/22 HVAC Repair Accrual being booked in Jan. 2023.</t>
  </si>
  <si>
    <t>variance due to $3860 repair exp</t>
  </si>
  <si>
    <t>Positive Temporary variance due to YTD budgeted amount being more than General Maintenance actuals yet to be posted.</t>
  </si>
  <si>
    <t>pending $2,385 cap improvement reclass from 50320-000</t>
  </si>
  <si>
    <t>bt42547</t>
  </si>
  <si>
    <t>variance due to $3980 repair exp</t>
  </si>
  <si>
    <t>Pending weed abatement invoice</t>
  </si>
  <si>
    <t>RECLASS: Budgeted numbers were allocated to Roof Repairs, and actuals were allocated to Roof Contract, furthered by Post Depreciation JE of $1,057.</t>
  </si>
  <si>
    <t xml:space="preserve">Charges were budgeted inccorectly under CAM Gas when they should have been budgeted to DB Gas. </t>
  </si>
  <si>
    <t>Reclass $27,974 from 50210000 to 50230000</t>
  </si>
  <si>
    <t>UNDER-BUDGET: Fewer roof repairs than anticipated.</t>
  </si>
  <si>
    <t>Over Budget- due to $9775 Tree trimming.</t>
  </si>
  <si>
    <t xml:space="preserve">Market experienced severe winter storms. </t>
  </si>
  <si>
    <t>W/S reclass pro-rata to br46752 to be completed</t>
  </si>
  <si>
    <t>bt42410</t>
  </si>
  <si>
    <t>Under Budget- pressure washing completed in 7/2023.</t>
  </si>
  <si>
    <t>UNDER BUDGET: Mulch application for $9,580 in June not yet completed.</t>
  </si>
  <si>
    <t xml:space="preserve">CAM Water &amp; Sewer was higher than budgeted primarily due to unbudgeted annual fees for the CIty of Vista which are amortized over the useful life.  </t>
  </si>
  <si>
    <t>Under Budget- Tree trimming funds not utilized YTD due to landscaping vendor change from SMS.</t>
  </si>
  <si>
    <t>Under Budget- Enhancements fund not utilized YTD due to SMS/landscaping transition.</t>
  </si>
  <si>
    <t xml:space="preserve">CAM Fire Life Safety Repairs were less than budgeted primarily due to the fire system operating properly and there are no recommended repairs at this time.  </t>
  </si>
  <si>
    <t xml:space="preserve">6,000.00 was budge4ted in 2023 for annual tree trimming. PM met iwth vendor onsite and vendor stated tree trimming was not needed at this time. </t>
  </si>
  <si>
    <t>Due to Roof Repair - 6 Leaking Downspouts &amp; 12 Leaking Gutter Joints</t>
  </si>
  <si>
    <t>Landscaping services starting 04/2023 have not been billed to the Contract GL. Will follow up with vendor.</t>
  </si>
  <si>
    <t>2022 Hurrican Ian post storm repairs hit in 2023.</t>
  </si>
  <si>
    <t xml:space="preserve">After a recent audit, we learned that an electric bill that was coded to CAM only services the Amazon space. </t>
  </si>
  <si>
    <t>5 year FLS inspection needed in 2022, was not budgeted to be done.</t>
  </si>
  <si>
    <t xml:space="preserve">After a recent audit, we learned that an electric bill that was coded to CAM only services the Amazon space. Customer now pays the bill. </t>
  </si>
  <si>
    <t xml:space="preserve">Timing Issue. FLS account was strightlined in 2023 budget. Inspections will be completed in Q3 &amp; Q4 to balance out the variance. </t>
  </si>
  <si>
    <t>Tree trimming along the entry way. This property has many trees and they pose a hazard to the customer.</t>
  </si>
  <si>
    <t>TT responsible repair (LKQ pushed wall into Ardon) to neighboring tenant space. LL coordinated and billed for easier scheduling and payment.</t>
  </si>
  <si>
    <t>Pipe and wire repair for zone 6, calc plate needed and escutcheon replacements.</t>
  </si>
  <si>
    <t xml:space="preserve">CAM Fire Life Safety was less than budgeted primarily due to lower than budgeted costs for the following testing: Annual Pump Testing ($2K), quarterly sprinkler testing, and weekly pump testing. </t>
  </si>
  <si>
    <t>Single TT Strker vacated, unplanned MO.</t>
  </si>
  <si>
    <t>Awning replacement due to storm damage, not related to roof repair since this is at the entry of a door and made of canvas, not roofing materials. Expense reclassed to Gen Bldg; no roof repairs needed yet.</t>
  </si>
  <si>
    <t>LL responsible janitorial cleaning for government tenant reclassed out of CAM expense into correct NB GL account.</t>
  </si>
  <si>
    <t>New well pump installed in May, but invoice posted in July, not sure why variance is showing for Q2. Irrigation repair service call also completed in May.</t>
  </si>
  <si>
    <t xml:space="preserve">Over budget due to underground sewer water leak that was not realized until water bill increased and leak detection totaling $6K was performed by SMS affiliate. JC for permanent repairs performed by Naisbitt Construction completed separately totaling $18.6K. </t>
  </si>
  <si>
    <t>br40162</t>
  </si>
  <si>
    <t>Unbudgeted flow switch and leaking check valve replacements.</t>
  </si>
  <si>
    <t>Security services requested and approved by Dir. while gate was repaired. High crime area, security needed until building access was re-secured.</t>
  </si>
  <si>
    <t xml:space="preserve">Over Budget- $3010 Dock Door repairs for vacant space. </t>
  </si>
  <si>
    <t xml:space="preserve">2023 utility budget reforecast captured the TT MO at Stryker. </t>
  </si>
  <si>
    <t>Multiple TT move outs resulting in LL responsible inspections/repairs, some expenses also being charged back to vacating tenants.</t>
  </si>
  <si>
    <t>Due to unexpected sewer line back up overflowing into the lot behind one of the buildings.</t>
  </si>
  <si>
    <t>Biohazard clean up and sanitization from main line drainage backup</t>
  </si>
  <si>
    <t xml:space="preserve">CAM Landscaping was less than budgeted primarily due to the reversal of a 2022-year end accrual for tree trimming ($9K) that posted in January 2022 which created an account credit. </t>
  </si>
  <si>
    <t>POSITIVE VARIANCE/UNDER BUDGET: Due to an incorrect/inflated budget for 2023 water/sewer and PY accrual reversals that posted in January 2023.  This GL will likely be underbudget for the rest of the year as we have received a full (2) months of sewer expenses and (6) months of water for Q1 &amp; Q2 2023.</t>
  </si>
  <si>
    <t>A customer located at this property, US Granite, has a very high water usage and a separate submeter. Working on submitting a reclass to DB the customer for their water usage. The high water usage from this customer is causing the large variance.</t>
  </si>
  <si>
    <t xml:space="preserve">CAM Landscaping was less than budgeted primarily due to delays in completing the annual color change ($2K) and mulch ($2K), these projects will be completed before yearend. </t>
  </si>
  <si>
    <t xml:space="preserve">Reclass requested for control K399567, K410132, and K418546. After reclass, the amount will be $10,531.96. </t>
  </si>
  <si>
    <t xml:space="preserve">CAM Debris Removal was higher than budgeted primarily due to the unbudgeted costs for exterior trash removal.      </t>
  </si>
  <si>
    <t>CAM Landscaping was less than budgeted primarily due to the reversal of a 2022-year end accrual for tree trimming ($8K) that posted in January 2022 which created an account credit.</t>
  </si>
  <si>
    <t xml:space="preserve">CAM Landscaping was less than budgeted primarily due to lower than anticipated annual tree trimming expenses ($6K) as well as delays in annual mulch ($2K). </t>
  </si>
  <si>
    <t>Overbudget due to preventative maintenance for RMI #277392. This large $4,342.50 amount was coded to the cap-cam account of (11120-070).</t>
  </si>
  <si>
    <t>Merc Acquisitions moved out of #D on 1/31/23. This consists of all their tenant damages and inspection reports that were billed back to them upon vacating the space.</t>
  </si>
  <si>
    <t>Overbudget due to preventative maintenance for RMI #277382. This large $3,915.00 amount was coded to the cap-cam account of $3,915.00
 (11120-070).</t>
  </si>
  <si>
    <t xml:space="preserve">Reclass coming from BT46803 for control K399567, K410132, and K418546. After reclass, $4,508.04 will be added to this acct. The account will then be within variance threshold. </t>
  </si>
  <si>
    <t>NEGATIVE VARIANCE: Months of 12/22 - 03/23 had higher usuage averaging ($1427) versus historical average of ($346).</t>
  </si>
  <si>
    <t>PM to update budget for less variance in 2024</t>
  </si>
  <si>
    <t>PM listed budget higher than needed. will update for 2024 budget</t>
  </si>
  <si>
    <t>OVER-BUDGET: due to additional security patrols as a result of increased crime and theft in the area</t>
  </si>
  <si>
    <t>POSITIVE VARIANCE: PM will need to realocate funds in to RM GL for PID</t>
  </si>
  <si>
    <t xml:space="preserve">UNDER-BUDGET:  Landscaping contingency items-native mowing for May was delayed until July. </t>
  </si>
  <si>
    <t>Funds not needed to date</t>
  </si>
  <si>
    <t>psb budget.  No spend to date</t>
  </si>
  <si>
    <t>psb budget and no funds were allocated</t>
  </si>
  <si>
    <t>psb Budget.  Had not included gas in budget.  Budgeted under utilities other.</t>
  </si>
  <si>
    <t>psb Budget.  Not sure of intent</t>
  </si>
  <si>
    <t>Not required to date.  Will use in Q4</t>
  </si>
  <si>
    <t>psb budget.  This is likely budgeted as utilities - other</t>
  </si>
  <si>
    <t>No NB r/m charges for this property.</t>
  </si>
  <si>
    <t>IRS gas charges should be billed to NB Gas</t>
  </si>
  <si>
    <t>Reclass needed.</t>
  </si>
  <si>
    <t>Should be re-classed. No CAM gas</t>
  </si>
  <si>
    <t xml:space="preserve">Usage was over estimated for this property. </t>
  </si>
  <si>
    <t>$3635 post depreciation.</t>
  </si>
  <si>
    <t>Underbudget due to accruals ammortization from early teantn outreach  efforts (cookies and flyers</t>
  </si>
  <si>
    <t>Need to reclass to GL 50605</t>
  </si>
  <si>
    <t xml:space="preserve">Overbudgted due to no budget for pavement assessments - LINK scope </t>
  </si>
  <si>
    <t xml:space="preserve">Need to review this GL as there should be sweeping included monthly. </t>
  </si>
  <si>
    <t>Underbudget due to heavy rains in Q1 &amp;2 where water was not needed.  This may change in hotter weather</t>
  </si>
  <si>
    <t>All meters in this park are suite specific and should be DB, Vacant or NB.  Need to research and reclass</t>
  </si>
  <si>
    <t>$15998 Post Depr</t>
  </si>
  <si>
    <t>Underbudget due to irrigation startup not completed until July</t>
  </si>
  <si>
    <t xml:space="preserve">Overbudget due to age of HVAC units needing repairs </t>
  </si>
  <si>
    <t>Post depr $4957</t>
  </si>
  <si>
    <t xml:space="preserve">Overbudet due to damage from vehicle collision 11/22 accrual </t>
  </si>
  <si>
    <t xml:space="preserve">Underbudget due to not as much repairs necessary </t>
  </si>
  <si>
    <t xml:space="preserve">Overbudget need to review to make sure invoices are for this PID </t>
  </si>
  <si>
    <t>Over budget due to unbudgeted water &amp; sewer costs.</t>
  </si>
  <si>
    <t xml:space="preserve">Negative variance due to less than anticipated reactive work to date. </t>
  </si>
  <si>
    <t xml:space="preserve">OVER-BUDGET: :: 2023 Roof R&amp;M ($2,475.00) budgeted in 50321-000 not 503200-000 (Reclass pending). Will correct in future budgets. </t>
  </si>
  <si>
    <t>OVER-BUDGET: 2023 Roof R&amp;M ($3,195) budgeted in 50321-000 not 503200-000 (Reclass pending). Will correct in future budgets. ($487.13) Storm Inspection</t>
  </si>
  <si>
    <t xml:space="preserve">UNDER-BUDGET: Reactive landscaping has not met contingencies to date. As needed. </t>
  </si>
  <si>
    <t>br46249</t>
  </si>
  <si>
    <t xml:space="preserve">NEGATIVE VARIANCE: ($8,093) Suite 150 (t0214438) HVAC Replacement. </t>
  </si>
  <si>
    <t>NEGATIVE VARIANCE: Utility bills are allocated to all PID's, timing on invoice.</t>
  </si>
  <si>
    <t>ECAM Security system in place until premises is leased.</t>
  </si>
  <si>
    <t xml:space="preserve">Water/Sewer usage in place until space is leased. </t>
  </si>
  <si>
    <t>NEGATIVE VARIANCE: Monthly exterior landscaping ($446.91)</t>
  </si>
  <si>
    <t>NEGATIVE VARIANCE: reclass removed from 2023.</t>
  </si>
  <si>
    <t>Ned to reclass ths amount to 50350000</t>
  </si>
  <si>
    <t xml:space="preserve">UNDER-BUDGET: 31,920 sqft of building is currently not being utilizied by NPIC. Lowering monthly eletric. </t>
  </si>
  <si>
    <t xml:space="preserve">PM team discovered not all buildings were monitored properly. Vendor from prior owner was not performing. New vendor was onboarded and cost was unbudgeted for the panel takeovers. $650/per panel for the inew vendor to take over. Cost is a one time charge. </t>
  </si>
  <si>
    <t>Repairs higher than anticipated due to multiple FLS leaks.</t>
  </si>
  <si>
    <t>CAM Window repair was over budget primarily due to the delay of 2022 window washing, which was delayed until Q1 2023.</t>
  </si>
  <si>
    <t>$2411 post depreciation charged on 6.30.2023.</t>
  </si>
  <si>
    <t>HVAC survey requested by AM team for TT early termination</t>
  </si>
  <si>
    <t>Addtional landscaping maintenance to be completed in the fall</t>
  </si>
  <si>
    <t>Roof reapirs not needed in Q2</t>
  </si>
  <si>
    <t>Due to the accural of 4/23 &amp; 5/23 water utilities</t>
  </si>
  <si>
    <t>Due to the post depreciation/ the scrubbed reclass of the dock leveler replacement at AMPF.</t>
  </si>
  <si>
    <t xml:space="preserve">Additional site debris removed </t>
  </si>
  <si>
    <t xml:space="preserve">Reclass to NB for HVAC warranty replacement </t>
  </si>
  <si>
    <t xml:space="preserve">LED lighitng upgrade in leiu of substantial repairs for similar cost </t>
  </si>
  <si>
    <t>No DB Gas needed due to 100% occupancy</t>
  </si>
  <si>
    <t>GL Code was changed and a new parking lot sweeping GL code was created in March. All lot sweeping is now coded to the new GL code but the budget is under exterior asphalt.</t>
  </si>
  <si>
    <t>Direct Bill for Tenant responsibility for work charged</t>
  </si>
  <si>
    <t xml:space="preserve">There will be no electric direct bills. The building is fully leased and accounts are in tenant names.	</t>
  </si>
  <si>
    <t xml:space="preserve">Electric usage decreased due to LED Retrofit completed </t>
  </si>
  <si>
    <t xml:space="preserve">UNDERBUDGET: TT movved in </t>
  </si>
  <si>
    <t xml:space="preserve">Journal entry of ($1182) made in January 2023. </t>
  </si>
  <si>
    <t>Reclass vacant gas from 51230-000 to 57700-030.  Accrual is also to high.</t>
  </si>
  <si>
    <t>Have used plumbing repair money, however it's been over $1k so it was coded to CAP CAM.  Need to move budgeted money to CAP CAM.</t>
  </si>
  <si>
    <t>2022 Expenses removed from 2023 GL leaving a credit.  There have been 6 invoices paid in 2023 as budgeted.</t>
  </si>
  <si>
    <t>Vacancy budgeted to lease earlier.</t>
  </si>
  <si>
    <t>For ID Plans</t>
  </si>
  <si>
    <t xml:space="preserve">Less than expected repairs needs based on FA testing. </t>
  </si>
  <si>
    <t xml:space="preserve">DA customer never came back to the office resulting in lower than anticipated invoices. 2/3 of space vacated 6.2.2023 so invoice will be split between vacancy and DA moving forward. </t>
  </si>
  <si>
    <t>RECLASS: Expense for graffiti removal hit wrong GL. Needs to be reclassed to 50355-000 General Building Maintenance</t>
  </si>
  <si>
    <t xml:space="preserve">The water and drainage service is allocated per pro rata share w/ br46168. I enter reclass for $8,742.72. </t>
  </si>
  <si>
    <t>Rented portable restrooms when water leak was repaired.</t>
  </si>
  <si>
    <t>Fees under budget to date; corporate fees not handled by PM team</t>
  </si>
  <si>
    <t xml:space="preserve">Unbudgetd account - budget has been entered for 2024. This is for DBs to 1200 Bldg customers who share in the FLS costs. </t>
  </si>
  <si>
    <t>Over accrual each month</t>
  </si>
  <si>
    <t>Variance is due to extreme weather events and services outside of contract.  There are invoices from November and Dec
ember 2022, included.</t>
  </si>
  <si>
    <t>Variance is due to IRS expenses hitting GL account that have not been reclassed to NB.</t>
  </si>
  <si>
    <t>Budgeted for exterior light replacement when they burnt out. To date have had only to replace a breaker that was completed in-house.</t>
  </si>
  <si>
    <t>GAs usage higher than budgeted due to TT expiration</t>
  </si>
  <si>
    <t>We changed maintenance providers to Spectrum Maintenance.  Cushman billed $2,420 of 2022 labor expense in 2023.</t>
  </si>
  <si>
    <t>Budgeted pressure washing.  Over budget in labor.  May push pressure washing into 2024.</t>
  </si>
  <si>
    <t>Electric utility unbudgeted as tt was paying directly in 2022. TT now participates in Energy IQ Program.</t>
  </si>
  <si>
    <t>Changed landscaping contractors due to poor service.  Monthly maintenance is $566 more.</t>
  </si>
  <si>
    <t>Accrual posted at $3,329 to be reversed and Post DepreciationJE by Account of $3,329</t>
  </si>
  <si>
    <t>Negative variance due to budgted numbers based on average actuals per year and starting new monthly contract</t>
  </si>
  <si>
    <t>Overbudget due to concrete pot hole repairs of $5,500.</t>
  </si>
  <si>
    <t>OVER-BUDGET - unbudgeted Capital roof improvement repairs</t>
  </si>
  <si>
    <t>less than anticipated asphalt/concrete repairs; anticipate repairs will be needed before end of year</t>
  </si>
  <si>
    <t xml:space="preserve">CDI Distrubution vacated 2/28/23. They were the subtenant of Vantage Solutions who also vacated 2/28. Move out HVAC inspection indicated HVAC repairs needed in the space. CDI Distrubtion has failed to reimsburse for such costs to date. Account is being forwarded to collections. </t>
  </si>
  <si>
    <t>less than anticipated roof leak repairs; anticipate ongoing repairs as year progesses</t>
  </si>
  <si>
    <t>Budget error. The charges for this account are being coded to 50810-000.</t>
  </si>
  <si>
    <t xml:space="preserve">OVERBUDGET: TT usage higher than anticpated, billed back for all cost </t>
  </si>
  <si>
    <t>br42193</t>
  </si>
  <si>
    <t xml:space="preserve">Less snow than anticipated. </t>
  </si>
  <si>
    <t>Repair multiple window leaks.</t>
  </si>
  <si>
    <t>Powerwashing budgeted.   Will push this to 2024 due to being over budget in landscaping reactive.</t>
  </si>
  <si>
    <t>Operationss Reclass - Incorrectly billed to Gas vacancy in April 2023.</t>
  </si>
  <si>
    <t xml:space="preserve">Overbudget due to leak repair from hurricane ian of $3400. </t>
  </si>
  <si>
    <t>br47062</t>
  </si>
  <si>
    <t>Replace exterior light outages with LEDs.</t>
  </si>
  <si>
    <t>Roof repairs, Post Depreciation JE by Accounting; DJ</t>
  </si>
  <si>
    <t>Negative variance due to high repair of exterior lights</t>
  </si>
  <si>
    <t>An additional irriation meter was discovered, which was not budgeted.</t>
  </si>
  <si>
    <t>Multiple roof leaks at various customer spaces.</t>
  </si>
  <si>
    <t>Permanent repair of corner landscaping island in parking lot</t>
  </si>
  <si>
    <t xml:space="preserve">Safety hazard.  Failing railing repaired to aviod accident or injury. </t>
  </si>
  <si>
    <t>Actual water usage less than budgeted.</t>
  </si>
  <si>
    <t>UG Leak of water main repaired 04/23</t>
  </si>
  <si>
    <t>Post depreciation posted 2.28 &amp; 6.30.2023 totaling $7375.</t>
  </si>
  <si>
    <t>Reclass of CAM expenses that are DA accounts to be caputred here</t>
  </si>
  <si>
    <t xml:space="preserve">UNDERBUDGET: less repairs than anticdpated, new roofs </t>
  </si>
  <si>
    <t>5 fire system year inspection needed but not budgeted.</t>
  </si>
  <si>
    <t>OVERBUDGTE: gas line tracing to see what meter serviced which TT</t>
  </si>
  <si>
    <t>NEGATIVE VARIANE: usage split btwn TTs, TTs to date have all meters in name</t>
  </si>
  <si>
    <t xml:space="preserve">OVERBUDGET: variaes R&amp;M repair inclidng vale repalcment and repacking after 5 year test </t>
  </si>
  <si>
    <t>OVER BUDGET: unforseen FLS repairs after switching vendor</t>
  </si>
  <si>
    <t>Increased security due to break-ins, tresspassing, and safety concerns.</t>
  </si>
  <si>
    <t xml:space="preserve">Temperatsure uses water for their operations so their sub meter is read monthly and usage billed back to them. </t>
  </si>
  <si>
    <t>Variance is due to timing and need for new engineer.</t>
  </si>
  <si>
    <t xml:space="preserve">Less cost to water than anticipated. </t>
  </si>
  <si>
    <t xml:space="preserve">No major repairs outstide contract required. </t>
  </si>
  <si>
    <t>Monthly Association dues were underbudgeted.</t>
  </si>
  <si>
    <t xml:space="preserve">NEGATIVE VARIANCE: not budgted for in 23 </t>
  </si>
  <si>
    <t xml:space="preserve">OVERBUDGET: interior line insulation and bulding wide check and repair for no hot water </t>
  </si>
  <si>
    <t xml:space="preserve">Less emergency repairs needed than expected. </t>
  </si>
  <si>
    <t xml:space="preserve">Some of these charges are TT specfic and need to be reclassed to DB. </t>
  </si>
  <si>
    <t>Electrical less due to less electric consumption.  TT vacancy</t>
  </si>
  <si>
    <t xml:space="preserve">UNDER BUDGET: Less than anticipated roof repairs.
</t>
  </si>
  <si>
    <t>Contingency for building engineer, if needed.</t>
  </si>
  <si>
    <t xml:space="preserve">Variance due to annual inspections being held later than anticipated budget month. </t>
  </si>
  <si>
    <t>br47072</t>
  </si>
  <si>
    <t>Variance due to association fees not received YTD.</t>
  </si>
  <si>
    <t>Reclass $9,000 for preventive maintenance from Roof Maint to Roof Repairs.</t>
  </si>
  <si>
    <t xml:space="preserve">RECLASS to 50905006, landscaping reactive. </t>
  </si>
  <si>
    <t>Variance due to replacing FACP door that was broken by fire department.</t>
  </si>
  <si>
    <t>Electricity for vacant space (Suite 101)</t>
  </si>
  <si>
    <t xml:space="preserve">Unudgeted repairs due to TT damages.  DB to TT. </t>
  </si>
  <si>
    <t>Reclass to HVAC and equipment Reoccurring</t>
  </si>
  <si>
    <t>Fewer building reapirs then expected contingecy</t>
  </si>
  <si>
    <t>Unbudgted window washing ahead of property tour</t>
  </si>
  <si>
    <t>Fewer landscaping reapirs needed</t>
  </si>
  <si>
    <t>Unbudgeted escort FLS, energy audits, repair of HVAC, electrical inspections for move-outs.</t>
  </si>
  <si>
    <t>Variance due to the cost to clear the drainage impacting the entry way.  This allowance was budgeted in Landscaping-Reactive, will reclass</t>
  </si>
  <si>
    <t>Variance due to timing of ejector pump clean out. Expected in July</t>
  </si>
  <si>
    <t>bp41137</t>
  </si>
  <si>
    <t>RMI changed roofing vendors so Roof PM expected in early August</t>
  </si>
  <si>
    <t>UNDER BUDGET: Timing variance, not all work budgeted has yet been billed.</t>
  </si>
  <si>
    <t>Without have the LA for 2023, I don't know if the utility for W &amp; S is based upon the vacancy being leased up, which would match with the amount budgeted.  LA unknow.</t>
  </si>
  <si>
    <t>Unknown why Gas CAM was budgeted.  There aren't any gas cam meters.</t>
  </si>
  <si>
    <t xml:space="preserve">No repairs needed to date. </t>
  </si>
  <si>
    <t xml:space="preserve">Regulatory Assistance for Environmenetal issues. </t>
  </si>
  <si>
    <t xml:space="preserve">Fire alarm panel installation required.  </t>
  </si>
  <si>
    <t xml:space="preserve">Water/Sewer charges running significantly lower than budgeted.
</t>
  </si>
  <si>
    <t xml:space="preserve">un budgeted Pressure washing of the front enterances  per customers complants </t>
  </si>
  <si>
    <t>bt42554</t>
  </si>
  <si>
    <t xml:space="preserve">Due to CAP improvements being moved to their appropriate gl. Unanticipated concrete waterproofing and repairs. </t>
  </si>
  <si>
    <t xml:space="preserve">Variance due to a timing issue.  Work was completed in July and will be expensed in Q3.  </t>
  </si>
  <si>
    <t>bt41214</t>
  </si>
  <si>
    <t xml:space="preserve">Variance due to over accrual of plant removal expense, which should be reversed off.  Additionally, the tree trimming and irrigation allowances are now part of the monthly landscape contract. </t>
  </si>
  <si>
    <t xml:space="preserve">Variance due to monthly landscaping costs being underbudgeted and the addition of retention pond maintenance </t>
  </si>
  <si>
    <t xml:space="preserve">Variance due to unrealized allowance for tree trimming, pond maintenance and irrigation startup/shutdown, which are now part of the monthly landscape contract. </t>
  </si>
  <si>
    <t>Hickory Hill Park Association Dues</t>
  </si>
  <si>
    <t>Timing - direct bill charges would never have been budgeted here.  TT now has account in their name</t>
  </si>
  <si>
    <t>Roof repairs due to roof leaks</t>
  </si>
  <si>
    <t>HVAC Contract services reclassed due to GL where budgeted; GL 50350001. MM</t>
  </si>
  <si>
    <t>LED Interior Retrofit DB to Customer t0219558</t>
  </si>
  <si>
    <t>Day porter added to provide better service to customers and property.</t>
  </si>
  <si>
    <t>G/L 50915000 - [CAM] Snow Removal - Due to TT move-out a snow contract was put in place at property.</t>
  </si>
  <si>
    <t>Less than anticipated engineering work orders - Engineering vendor has since been terminated.</t>
  </si>
  <si>
    <t>NAC Power suppy Installation, fire pump repair &amp; casing relief valve replacaement</t>
  </si>
  <si>
    <t>br46860</t>
  </si>
  <si>
    <t>Variance due to higher than expected irrigation repairs and tree trimming costs.</t>
  </si>
  <si>
    <t>A truck hit a parking lot light pole.  Matthew Santis with Great Prairie Risk Solutions is working on obtaining a reimbursement from trucking company's insurance.</t>
  </si>
  <si>
    <t>All Reclass amounts have been posted to their budgeted GL accounts.  There is $2K for Post Depreciation that is creating the variance in this account.</t>
  </si>
  <si>
    <t>Variance due to mulch and tree trimming not performed as yet.</t>
  </si>
  <si>
    <t>Water &amp; Sewer expense pertaining to vacant suites to be reclassed to 58425000. Additionally, township sewer bills from 12/31/2022 paid in 2023 ($5K)</t>
  </si>
  <si>
    <t xml:space="preserve">Building is fully occupied. </t>
  </si>
  <si>
    <t xml:space="preserve">Water &amp; Sewer expense pertaining to vacant suites to be reclassed from 51220000. </t>
  </si>
  <si>
    <t>Awaiting invoice for Q3 PM</t>
  </si>
  <si>
    <t>bt42388</t>
  </si>
  <si>
    <t>Higher than expected FLS repairs due to inspections.</t>
  </si>
  <si>
    <t>4Q 2022 water and sewer expenses paid in 2023 ($8,899)</t>
  </si>
  <si>
    <t xml:space="preserve">Did not budget enough for association fees. </t>
  </si>
  <si>
    <t xml:space="preserve">Reclasses already done for DB Electric - Tractel. </t>
  </si>
  <si>
    <t>June utility accrual reversed in July.</t>
  </si>
  <si>
    <t>Reactive window repairs for shattered window, unbudgeted. SMS WO B9862794</t>
  </si>
  <si>
    <t>Post Depreciation of $3218 is throwing this account into variance.</t>
  </si>
  <si>
    <t xml:space="preserve">Overbudget due to change in vendor. </t>
  </si>
  <si>
    <t>Under Budget: Unneeded udgeted roof repairs.</t>
  </si>
  <si>
    <t xml:space="preserve">Less utility usage than expected due. Anticipated to have higher usage in the summer months. </t>
  </si>
  <si>
    <t>Water &amp; Sewer expense should be pro-rata share with all PID's at property (br46607-br46617). PM submitted allocation table  to Utility Ops.</t>
  </si>
  <si>
    <t xml:space="preserve">Unanticipated: due to tree trimming budgeted in 2022, but hit 2023 accruals. </t>
  </si>
  <si>
    <t>$3,420 Post Depreciation due to Cap Improvement GL.</t>
  </si>
  <si>
    <t>Unbudgeted FLS repairs of $1409.  Also Post Depreciation of $3,220 for this account.</t>
  </si>
  <si>
    <t>bt40915</t>
  </si>
  <si>
    <t>bt40998</t>
  </si>
  <si>
    <t>More electrical usage than budgeted</t>
  </si>
  <si>
    <t>CAM Gas to be reclassed to NB Gas for Vacancy</t>
  </si>
  <si>
    <t xml:space="preserve">Customer has transferred Gas into their name. </t>
  </si>
  <si>
    <t>Overage is due to an unexpected drain pipe repair.  LL conducted the  emergency repair, which will be recovered through CAM.</t>
  </si>
  <si>
    <t>bp42332</t>
  </si>
  <si>
    <t xml:space="preserve">NEGATIVE VARIANCE: MO damage are billed against TT account and collected </t>
  </si>
  <si>
    <t xml:space="preserve">captures vacancy lock and inspections. </t>
  </si>
  <si>
    <t>$10,088 expense from FLS corrections found at inspections coded to 50365-000 instead of 50366-000</t>
  </si>
  <si>
    <t xml:space="preserve">added security due to increase in crime </t>
  </si>
  <si>
    <t>Vacancy repairs and maintenance such as detailed cleaning, rekeying, HVAC insp. Vacant unit is 1440-1B&amp;C</t>
  </si>
  <si>
    <t>Positive Variance due to no additional repairs being done yet</t>
  </si>
  <si>
    <t xml:space="preserve">Higher expenses due to change in vendor. </t>
  </si>
  <si>
    <t xml:space="preserve">Over Budget: Emergency Pipe &amp; leak repairs. </t>
  </si>
  <si>
    <t>$5,529 roof maintenance expense paid in 50320-000 and budgeted in 50321-000</t>
  </si>
  <si>
    <t xml:space="preserve">Vacancy repairs with high vacancy count </t>
  </si>
  <si>
    <t>2022 costs triggering variance</t>
  </si>
  <si>
    <t>unanticipated roof repairs</t>
  </si>
  <si>
    <t>FLS: Replaced 2 alarm valves with a riser check valve and water motor gongs with electric bells.</t>
  </si>
  <si>
    <t>$1,362, $1,020 Cap improvement</t>
  </si>
  <si>
    <t xml:space="preserve">Unanticipated need for security on the premise due vacancy and an increase in trespassing. </t>
  </si>
  <si>
    <t xml:space="preserve">Post Depreciation and Accruals. </t>
  </si>
  <si>
    <t xml:space="preserve">Landscape improvements and tree were completed but not yet billed. </t>
  </si>
  <si>
    <t>Less than expected landscaping/irrigation repairs needed as of now.</t>
  </si>
  <si>
    <t>br46536</t>
  </si>
  <si>
    <t>Less than expected landscaping/irrigation repairs at this time.</t>
  </si>
  <si>
    <t xml:space="preserve">Water &amp; Sewer rate increases. </t>
  </si>
  <si>
    <t>Attorney Fees</t>
  </si>
  <si>
    <t>br46591</t>
  </si>
  <si>
    <t>HVAC inspection requested for equipment at 333 Euclid.</t>
  </si>
  <si>
    <t>Post Depreciation Roof Repairs</t>
  </si>
  <si>
    <t>Reclassing $4050.00 to G/L acct 50321000 for roof maintenance per 2022 roof inspections.</t>
  </si>
  <si>
    <t>Irrigation repairs less than expected</t>
  </si>
  <si>
    <t>GL code mappping issues</t>
  </si>
  <si>
    <t>br46619</t>
  </si>
  <si>
    <t>$3,150 Post Depreciation due to Cap Improvement GL.</t>
  </si>
  <si>
    <t>unanticipated repair- $2,953 for sewer line overflowing and repair</t>
  </si>
  <si>
    <t>Positive variance due to unused repair contingency</t>
  </si>
  <si>
    <t>Negative variance due to more than planned roof repairs</t>
  </si>
  <si>
    <t>$13K in emergency termite control services</t>
  </si>
  <si>
    <t>actual DB repairs &amp; maint exp higher than budgeted</t>
  </si>
  <si>
    <t>NB vacancy repairs and maint exp lower than budgeted</t>
  </si>
  <si>
    <t>actual FPL bill lower than anticipated in budget</t>
  </si>
  <si>
    <t>Unbudgeted GL, originally budgeted to GL 50390 General Building Maintenanc</t>
  </si>
  <si>
    <t>Budgeted qtrly and the services occured monthly. Will update budget for 2024. And 2 of the December invoices were recorded in January.</t>
  </si>
  <si>
    <t>This building continues to have unbudgeted water usage. We have explored every source available to resolve, to no avail.  This will continue to be over budget throughout 2023.</t>
  </si>
  <si>
    <t xml:space="preserve">UNDER-BUDGET: have not scheduled for any HVAC repairs YTD. </t>
  </si>
  <si>
    <t>Jan-Feb were coded to differet GL</t>
  </si>
  <si>
    <t>Overbudget by $16K for tree trimming, we did both palms &amp; hardwoods this year, but only palms of $5835 was budgeted.  Additionally we engaged a rust control vendor for iron removal of water in the irrigation system @ $175/mo that was unbudgeted.</t>
  </si>
  <si>
    <t>bt41290</t>
  </si>
  <si>
    <t xml:space="preserve">Emergency replacement of scuppers </t>
  </si>
  <si>
    <t>Roof PM repairs completed sooner than budgeted.</t>
  </si>
  <si>
    <t>Unbudgeted emergencyt repairs for property tours</t>
  </si>
  <si>
    <t>Actual is higher than Budget because work completed in the vacancy (VSP, radiator repairs, pump repairs, etc.).</t>
  </si>
  <si>
    <t>Signage project timing is delayed in anticipation of the exterior painting capex project.  These funds will be used for  standardized suite numbering.</t>
  </si>
  <si>
    <t xml:space="preserve">Roof - GL Code Mapping Issue
</t>
  </si>
  <si>
    <t>Acutal is higher than Budget because additional vacancy cleanings for tours, clean up from busted radiator break and sprinkler head breaks.</t>
  </si>
  <si>
    <t>Unbudgeted lighting repairs</t>
  </si>
  <si>
    <t>Timing variance. Contingency for FLS deficiency repairs. Pending vendor scheduling.</t>
  </si>
  <si>
    <t>Credit issued for leak reported by utility vendor that was confirmed not present. Will carry credit on billing until new charges exceed credit amount.</t>
  </si>
  <si>
    <t>Q2 accruals significantly greater than actuals to date. PM to escalate to utility and accounting team.</t>
  </si>
  <si>
    <t>GL Code Mapping Issue, 2023 approved roof repairs made with wrong PO.</t>
  </si>
  <si>
    <t>bt41110</t>
  </si>
  <si>
    <t>Roof holding, less repairs needed versus budgeted. No calls this year so far.</t>
  </si>
  <si>
    <t>Actual is lower than Budget because the timing of receiving the Association's 2022 invoice is later than budgeted.</t>
  </si>
  <si>
    <t>640 S. 53rd Avenue - Vacant Lot Clean Up</t>
  </si>
  <si>
    <t>Acutal is lower than Budget because anticipated repairs will be completed in Q3.</t>
  </si>
  <si>
    <t>br45149</t>
  </si>
  <si>
    <t>Cleaning up the fence was budgeted but it is a Tenant responsibility.</t>
  </si>
  <si>
    <t>Overbudget- plumbing repair $3100</t>
  </si>
  <si>
    <t>bt40773</t>
  </si>
  <si>
    <t>Actual is higher than Budget because the exterior lighting timer required replacement.</t>
  </si>
  <si>
    <t>HIgher than expected water usage.</t>
  </si>
  <si>
    <t>Post Depreciation journal entry (Roll Up Door Repar) $4.2K</t>
  </si>
  <si>
    <t>Reclass to 58355-030 (Roll Up Door Repar) $4.2K</t>
  </si>
  <si>
    <t>OVER-BUDGET: LL responsible for HVAC R&amp;M.  Nothing budgeted.</t>
  </si>
  <si>
    <t xml:space="preserve">Corporate upload does not reflect sufficient budgeted money pertaining to the number of vacant suites. $3k paid in January of 2023 for services rendered in 2022. </t>
  </si>
  <si>
    <t>OVER-BUDGET: Longer vacancy than expected.</t>
  </si>
  <si>
    <t xml:space="preserve">Variance is due to accrual reversals. </t>
  </si>
  <si>
    <t>There was an overhead door repair needed upon move in for Suite F. Expense was to put door in good working order.</t>
  </si>
  <si>
    <t xml:space="preserve">Seam/wall repair located NE wall by the pump room. Not budgeted. </t>
  </si>
  <si>
    <t xml:space="preserve">Accrual was made for a fence repair flanking the property. This expense will be classed to General Building Maintenance when invoice is paid. </t>
  </si>
  <si>
    <t>bp40545</t>
  </si>
  <si>
    <t>Post Depreciation journal entry (Exterior Asphalt and Concrete) $2.9K</t>
  </si>
  <si>
    <t>Concrete work reclassed from CAM Ext Asphalt to CAP CAM GL</t>
  </si>
  <si>
    <t>Changed security companies but reduced patrol time in order to reduce expenses.</t>
  </si>
  <si>
    <t xml:space="preserve">No charges were db on behalf of the tenant. </t>
  </si>
  <si>
    <t>Post depreciation journal entry made by accounting.</t>
  </si>
  <si>
    <t xml:space="preserve">Variance includes pot hole repairs that were not included in budget.  Asset was part of Zion sale, which fell through.  Repair was for sale prep. </t>
  </si>
  <si>
    <t xml:space="preserve">Mulch installation was budgeted in June however completed in July. </t>
  </si>
  <si>
    <t>additonal services required due to 48 week contract instead of 52 weeks in Q1</t>
  </si>
  <si>
    <t>Lower an expected water usage.</t>
  </si>
  <si>
    <t>GL mapping issue- reactive landscaping 50905-06 budgeted to 50905-000</t>
  </si>
  <si>
    <t>Tree trimmng and mulch not performed yet.</t>
  </si>
  <si>
    <t>budgeted for 2 technicians and only 1 available</t>
  </si>
  <si>
    <t xml:space="preserve">Eastern Services invoices to be reclassed to Parking lot Sweeping GL ($900). </t>
  </si>
  <si>
    <t>HVAC PM coded to wrong account. Money is budgeted in other account</t>
  </si>
  <si>
    <t>HVAC repairs coded to incorrect account. Being reclassed to other account</t>
  </si>
  <si>
    <t>VAV Cleaning ($40 K) that was originaly a capital project was moved to opex per the accounting team.</t>
  </si>
  <si>
    <t>Variance due to annual inspection cost higher than anticipated ($1.9K).
Remaining balance Post Depreciation ($2K)</t>
  </si>
  <si>
    <t>Annual catch basin cleaning has not yet been invoiced.</t>
  </si>
  <si>
    <t>GL Code Mapping Issue.  '23 Roof PM Repairs completed $4,050.</t>
  </si>
  <si>
    <t>annual tree pruning, mulch refresh budgeted in Q1 and Q2 not completed</t>
  </si>
  <si>
    <t>These should be reclassed to 52005000</t>
  </si>
  <si>
    <t>Budget not utilzed YTD</t>
  </si>
  <si>
    <t>Concrete and asphalt will be done in August.</t>
  </si>
  <si>
    <t>less than anticiapted landscaping repairs needed</t>
  </si>
  <si>
    <t>There's been a HVAC PM contract in place for several years.  Missed budgeting for the quarterly services.</t>
  </si>
  <si>
    <t>Suite 4624 vacant, LL paying for utilities currently. Credit is due to a reversal entry from '22.</t>
  </si>
  <si>
    <t>CAP Improv Reclass: Toilet replacement reclassed to 11120-070.</t>
  </si>
  <si>
    <t>tree trimming, mulch, plant infill budgeted for Q2 not completed</t>
  </si>
  <si>
    <t>This budget item is an error. There will not be any NB irrigation repairs.</t>
  </si>
  <si>
    <t>Weather winter in Q1-2023 was extreme and snow removal far exceeded budget expectations</t>
  </si>
  <si>
    <t>$1995.10 was wrongly reclassed to 50812-000, reclass entry to return to Contract Cleaning is entered. Facade cleaning was budgeted for June but is not needed, that balance will maintain a variance</t>
  </si>
  <si>
    <t>Building is vacant as of 7/1/23. We will likely begin incurring expenses now under this GL.</t>
  </si>
  <si>
    <t>Roof was replaced in January, budgeted repairs no longer necessary</t>
  </si>
  <si>
    <t>br41393</t>
  </si>
  <si>
    <t xml:space="preserve">Variance due to 2022 landscape provider change. 2023 was contracted for correctly and not through SMS. </t>
  </si>
  <si>
    <t>Gl mapping issue</t>
  </si>
  <si>
    <t>Unbudgeted fire door repairs to resolve violaitons from annual fire inspection.</t>
  </si>
  <si>
    <t>post depreciation accrual entry; carpet remediation (roof leak)</t>
  </si>
  <si>
    <t xml:space="preserve">Lless snow than anticipated 23
</t>
  </si>
  <si>
    <t>post depreciation journal entry</t>
  </si>
  <si>
    <t>bt42467</t>
  </si>
  <si>
    <t xml:space="preserve">5k unbudgeted FLS repairs to gauges and pendent heads required per FLS inspection. </t>
  </si>
  <si>
    <t>budget miscalculation</t>
  </si>
  <si>
    <t>Accrual higher than actual; new contract amounts are higher than budgeted.</t>
  </si>
  <si>
    <t>Usage less than anticipated. Expenses expected to level out by year-end.</t>
  </si>
  <si>
    <t xml:space="preserve">Exterior lighting repairs exceed budget due to $3.6K work performed by SMS  under WO B9808310. GL to remain over budget for full year due to added expense. </t>
  </si>
  <si>
    <t>Roof maintenance 2023 total is $287.  Roof repairs performed in 2023 total $3675 coded to CAP CAM 11120-070. Will be coded to Roof Repairs per 23 budget.</t>
  </si>
  <si>
    <t>Backflow was stolen from property and had to be replaced.</t>
  </si>
  <si>
    <t>FLS repairs were higher than anticipated</t>
  </si>
  <si>
    <t>$7,820.00 in lender required repairs not budgeted- ctrl #1437819</t>
  </si>
  <si>
    <t>Over budget- telephone expense not budgeted</t>
  </si>
  <si>
    <t>Needed to replace corroded conduit in electrical closet that fed exterior lights.</t>
  </si>
  <si>
    <t xml:space="preserve"> Unbudgeted - Added onsite security officer to address  concerns received from customers and deter thefts. </t>
  </si>
  <si>
    <t>timing - accruals are hitting the account and the TT has utilities in their name</t>
  </si>
  <si>
    <t>GL mapping issue- annual tree trimming expensed in 50905-006 Landscape-Reactive</t>
  </si>
  <si>
    <t>HVAC repairs on vacant space unit due to age, not TT englect</t>
  </si>
  <si>
    <t xml:space="preserve">Deferred to August with a bundled project. </t>
  </si>
  <si>
    <t>Dock painting $2.5K exceeds budget contingencies to date.</t>
  </si>
  <si>
    <t xml:space="preserve">Positive variance due to timing of March Jurupa Valley Water district invoice. </t>
  </si>
  <si>
    <t>FLS has not met budget contingencies to date</t>
  </si>
  <si>
    <t>Emergency Service repairs for tenant t0221364 (Happy Jump). Customer billed</t>
  </si>
  <si>
    <t xml:space="preserve">Due to unused contingency for repairs. </t>
  </si>
  <si>
    <t>23 budget included water account for vacant unit. Water for vacant unit reclassed to 57700060 NB Water Sewer</t>
  </si>
  <si>
    <t xml:space="preserve">due to accruals for FLS repairs. </t>
  </si>
  <si>
    <t>TEMP UNDERBUDGET-- palm trimming and mulching is scheduled, work getting done later than budgeted due to landscape transition</t>
  </si>
  <si>
    <t xml:space="preserve">Variance due to re-wiring that needed to be completed and not budgetd for. </t>
  </si>
  <si>
    <t>2023 budgeted bulk of vacancy repairs now included in capital VSP job. Recent repairs to damaged dock door and lender required repairs will be in line with budget.</t>
  </si>
  <si>
    <t>$3.7K dock door and railing painting exceeded budget contengencies to date</t>
  </si>
  <si>
    <t>br46493</t>
  </si>
  <si>
    <t>OVER-BUDGET: Additional irrigation repairs , Tree trimming / tree removal and Weed abatement that was not planned but due to long winter.</t>
  </si>
  <si>
    <t>falk ridge coupling &amp; laser align. on fire pump</t>
  </si>
  <si>
    <t xml:space="preserve">Variance due to building being vacant for longer than anticipated and being LL cost. </t>
  </si>
  <si>
    <t xml:space="preserve">reclass from general maint fees for Day Porter, budget number is incorrect. </t>
  </si>
  <si>
    <t xml:space="preserve">OVERBUDGET: Utilities more than budgeted. Corporate upload. </t>
  </si>
  <si>
    <t>reclass from general building maint to cover budget for day porter</t>
  </si>
  <si>
    <t>$5941 post depreciation &amp; $608 unbudgeted repairs</t>
  </si>
  <si>
    <t xml:space="preserve">variance due to not being billed. Will request invoices to process gas invoices. </t>
  </si>
  <si>
    <t>bt41023</t>
  </si>
  <si>
    <t xml:space="preserve">Variance due to needing to complete parking lot repairs that were not budgeted for. Completed and billed back tenant as this was a tenant responsibility. </t>
  </si>
  <si>
    <t>OVER BUDGET - Urgent asphalt patching, trip hazard.</t>
  </si>
  <si>
    <t xml:space="preserve">Variance due to all landscape repairs not yet being completed for the season. </t>
  </si>
  <si>
    <t>space now fully occupied</t>
  </si>
  <si>
    <t>annual FLS inspection not yet performed. Straightlined per 23 budget guidelines. Q2 alarm monitoring invoice not yet received.</t>
  </si>
  <si>
    <t>Accrue $4679 for HVAC PM Contract.</t>
  </si>
  <si>
    <t>$5450 Post depreciation</t>
  </si>
  <si>
    <t xml:space="preserve">Variance due to roof manager system fee and roof repairs due to roof leak. </t>
  </si>
  <si>
    <t>Roof in poor condition. Property is in Re-develoment status.</t>
  </si>
  <si>
    <t>unbudgeted repairs to hanging warehouse unit heaters in suite 2 (I Smile) at Ll expense per the lease terms</t>
  </si>
  <si>
    <t>Post depreciation and one $675 roof repair.</t>
  </si>
  <si>
    <t>reversal of 2022 ID Plans site survey in 2023</t>
  </si>
  <si>
    <t>OVER BUDGET: RTU #1  Leak test &amp; repair and RTU #2 fan motor bracket replacements. MM</t>
  </si>
  <si>
    <t>Tree trimming budgeted to occur in February, occured in March. Unbudgeted french drain install ($5.3k) due to irrigation water intrusion into customers space.</t>
  </si>
  <si>
    <t>psb budget.  Contract amount budgeted was under actuals.</t>
  </si>
  <si>
    <t xml:space="preserve">Weather related snow removal </t>
  </si>
  <si>
    <t>Tenant utility, working with tenants to put utilities in their own accounts.</t>
  </si>
  <si>
    <t>All landscaping budget on this accountt including Reactive.</t>
  </si>
  <si>
    <t xml:space="preserve">Q4.2022 invoices paid in Q1.2023 and multiple roof leaks reported due to storms in Q2.2023. </t>
  </si>
  <si>
    <t>OVER BUDGET - ACCRUED ELECTRIC IS NO LONGER NB AND SHOULD NOT HAVE BEEN NON BILL. BUILDING WAS 100% OCCUPIED JAN-FEB AND ALL TENANTS HAVE ELECTRIC IN THEIR NAME.</t>
  </si>
  <si>
    <t>3/31 RE-Seal (32) Exterior Windows</t>
  </si>
  <si>
    <t>City of Austin Irrigation Audit occured 4.23 ($988) no major repairs needed creating a cost savings of $3k</t>
  </si>
  <si>
    <t>OVER-BUDGET: Unexpected Fire Riser repairs was coded in 11120-070</t>
  </si>
  <si>
    <t>Overage due to unanticipated plumbing repair</t>
  </si>
  <si>
    <t xml:space="preserve">Timing variance. Work still anticipated for this year. </t>
  </si>
  <si>
    <t>UNDER-BUDGET: Some R&amp;M reclassed to 11120-070.</t>
  </si>
  <si>
    <t xml:space="preserve">No FLS repairs needed so far at this property. </t>
  </si>
  <si>
    <t>UNDER-BUDGET: Fewer general maintenance requests than anticipated.</t>
  </si>
  <si>
    <t>variance due to $7185 repair exp</t>
  </si>
  <si>
    <t xml:space="preserve">Due to underusage of utilities. Anciticpated to have an increase in usage during the summer months. </t>
  </si>
  <si>
    <t>variance due to $4590 roof r&amp;m being budgeted to cam roof repairs 50321000</t>
  </si>
  <si>
    <t>Due to timing of quartly and annual inspections</t>
  </si>
  <si>
    <t>Overbudget due to preventative maintenance for RMI #277377. This large $4.1K amount was coded to the cap-cam account of $4.1K (11120-070).</t>
  </si>
  <si>
    <t xml:space="preserve">due to timing of tree trimming. </t>
  </si>
  <si>
    <t xml:space="preserve">Due to unused contingency for irrigation repairs. </t>
  </si>
  <si>
    <t>Due to post depreciation - CAP improvements being moved to their appropriate GL and restroom rentals in January and March due to fire hydrants being hit by TT trucks. Led to building waterbeing shut off</t>
  </si>
  <si>
    <t>No repairs required to date</t>
  </si>
  <si>
    <t>Two minor vacancies.  Need to evaluate if expense is going to main water GL</t>
  </si>
  <si>
    <t>Contingency not required to date</t>
  </si>
  <si>
    <t>PSB budget.  No security at property.</t>
  </si>
  <si>
    <t>No FLS inspections budgeted.  Also completed 5 year.</t>
  </si>
  <si>
    <t xml:space="preserve">Unplanned license fee that was allocated for in 2022 budget, but his 2023 actuals. </t>
  </si>
  <si>
    <t xml:space="preserve">Includes post-depreciation for prior tenant move-out inspections </t>
  </si>
  <si>
    <t>Budget based on leasing assumptions. Higher vacancy than anticipated.</t>
  </si>
  <si>
    <t>Less snow than anticipated resulting in favorable variance,</t>
  </si>
  <si>
    <t>Reclass to. Cst. MO repairs NB.</t>
  </si>
  <si>
    <t>Snow removal less than expected.</t>
  </si>
  <si>
    <t>expected invoice / work to complete by end of Q3</t>
  </si>
  <si>
    <t>Less water usage due to more rain than last year. Underground leaks have been repaired since last year.</t>
  </si>
  <si>
    <t>HVAC work to be coded to JC 44191006</t>
  </si>
  <si>
    <t>variance due to $2920 repair exp</t>
  </si>
  <si>
    <t xml:space="preserve">Variance due to roof repairs not needed and being tenant responsibility per lease. </t>
  </si>
  <si>
    <t>unbudgeted-PSB logo cover up</t>
  </si>
  <si>
    <t xml:space="preserve">property is fully leased.  </t>
  </si>
  <si>
    <t xml:space="preserve"> DB Energy - GREEN MOUNTAIN ENERGY 172950198 01/17/2023 02/15/2023 116103022LG - Beltmann Group Incorporated( t0219600 )</t>
  </si>
  <si>
    <t>NEGATIVE VARIANCE: no repairs required at this time, but this is an older system and R&amp;M expected remainder of year</t>
  </si>
  <si>
    <t>Variance due to landscape contract being lower than anticipated. Will use in landscapre repairs</t>
  </si>
  <si>
    <t xml:space="preserve">Variance due to GL being budgeted for but not utilized and customer is a self-performer. </t>
  </si>
  <si>
    <t>bt41041</t>
  </si>
  <si>
    <t xml:space="preserve">Variance due to repairs not yet being completed for 2023 season. Will utilize later this year. </t>
  </si>
  <si>
    <t>Reclass needed, billing assigned to 41471</t>
  </si>
  <si>
    <t>OVER BUDGET - Annual roof maintenance cost higher than budgeted.</t>
  </si>
  <si>
    <t>No expenses charged this account.</t>
  </si>
  <si>
    <t>variance due to $4871 lighting repair exp</t>
  </si>
  <si>
    <t>Exterior lighting repairs expected to be completed in 2022 that weren't completed until 2023.</t>
  </si>
  <si>
    <t>variance due to $4410 roof r&amp;m being budgeted to cam roof repairs 50321000</t>
  </si>
  <si>
    <t xml:space="preserve">variance due to $4410 roof r&amp;m exp being budgeted to cam roof repairs 50321000.  </t>
  </si>
  <si>
    <t>variance due to $6175 and $3314 in cam fls repairs expense</t>
  </si>
  <si>
    <t xml:space="preserve">contingency for debris removal </t>
  </si>
  <si>
    <t>5 Year Inspection required as well as repairs</t>
  </si>
  <si>
    <t>Annual Tree trimming not billed and posted yet.</t>
  </si>
  <si>
    <t>Rcls fm br46464 to br46463 and br46462 for fallen tree removal in Jan &amp; April</t>
  </si>
  <si>
    <t>Unbudgeted LL Exp. move out repairs and insp fees for ste. 102  - OHD, water heater, Emgcy light, HVAC ($4.9K)</t>
  </si>
  <si>
    <t>3-Year average of expenses not available. 
 2023 budget upon previous surveys from vendors regarding required repairs.</t>
  </si>
  <si>
    <t xml:space="preserve">Post depreciation - west gate repair due to damaged post. </t>
  </si>
  <si>
    <t xml:space="preserve">unbudgeted move out repairs </t>
  </si>
  <si>
    <t>Ste C tc060917 move out restoration ($2.7K) charged to ledger</t>
  </si>
  <si>
    <t>br46385</t>
  </si>
  <si>
    <t>Higher than budgeted tree trimming ($5.7k), and timing variance.  Budgeted tree trimming to occur in March; services completed in April via SMS.</t>
  </si>
  <si>
    <t xml:space="preserve">Items budgeted under this account has not been completed.
</t>
  </si>
  <si>
    <t>Sound Buidling Supply move out damages</t>
  </si>
  <si>
    <t>br46396</t>
  </si>
  <si>
    <t>Fire hose repair/replacement ($1k), and UL Analysis testing on several sprinkler heads due to lender request as sprinklers were old ($3.4k).</t>
  </si>
  <si>
    <t>unbudgeted phone lines for FLS</t>
  </si>
  <si>
    <t>Timing issues - mulch and straw postponed until Q3</t>
  </si>
  <si>
    <t xml:space="preserve">Actual usage lower than projected.  Anticipate the actual usage to decrese due to schedule exterior LED upgrade scheduled 3rd qtr. </t>
  </si>
  <si>
    <t xml:space="preserve"> GL holds annual roof inspection and PM. Annual Roof Repairs, 4,543</t>
  </si>
  <si>
    <t xml:space="preserve"> GL holds annual roof inspection and PM. Annual Roof Repairs, 3,437</t>
  </si>
  <si>
    <t xml:space="preserve">Post depreciation: $7,560.  Roof repair  - Active Roofing. </t>
  </si>
  <si>
    <t>Repaired one pothole and sidewalk concrete.</t>
  </si>
  <si>
    <t>PM Roof Repairs NTE $9.6k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</si>
  <si>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PM Roof Repairs NTE $5.3k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</si>
  <si>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Late bills for Security. will balance next month.</t>
  </si>
  <si>
    <t>PM Roof Repairs NTE $4.1k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</si>
  <si>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 xml:space="preserve">"Larger than anticipated repairs
B10229624/CTRL 899770 - sidewalk repair to correct trip hazard $9,939.85
B10303545/CTRL 902057 - curb repairs/lender requirement $3,189.20
B9982886/crtl 813298 - parking lot signage repair $555.91
Concrete tilt up repair/ctrl 885366 - $3600 "
</t>
  </si>
  <si>
    <t>PM Roof Repairs NTE $4.8k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</si>
  <si>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 xml:space="preserve">Nonbudgeted Rail repairs B10374456/CTRL 905815 $2807.68. 
</t>
  </si>
  <si>
    <t>Due to higher than anticipated annual sprinkler repairs.</t>
  </si>
  <si>
    <t>Late bills for water. will balnce out later</t>
  </si>
  <si>
    <t>Under budget due to tree trimming budgeted for February that has been delayed.</t>
  </si>
  <si>
    <t>Due to Prime Relocations toilet running. Repairs were completed in March 2023.</t>
  </si>
  <si>
    <t>Over budget due to deficiency repairs to replace test header valve for fire sprinklers and fire alarm panel repairs post annual inspection.</t>
  </si>
  <si>
    <t xml:space="preserve">KP Corp HVAC Repairs higher than anticipated - CTRL 827843 $5278.34, CTRL 827973 $935.75. CTRL 869710 $723
</t>
  </si>
  <si>
    <t>Under budget due to change in landscaping vendor resulting in cost savings.</t>
  </si>
  <si>
    <t xml:space="preserve">2023 Roof RM Repairs paid to GL 50320-000
</t>
  </si>
  <si>
    <t xml:space="preserve">Reclass: Tenant/Goodwill didn’t transfer gas 
</t>
  </si>
  <si>
    <t xml:space="preserve">Landscape expenses higher than anticipated - $3164.99 Irrigation repairs ctrl 888126. $940.78 - tree removal - roots damaging asphalt ctrl 861882
</t>
  </si>
  <si>
    <t xml:space="preserve">Over budget - large CA Storms - more roof leaks than budgeted for - ctrl 844872, ctrl 828244, ctrl 828681, ctrl 828699, ctrl 828710, ctrl 828733, ctrl 856010 
</t>
  </si>
  <si>
    <t>br42280</t>
  </si>
  <si>
    <t xml:space="preserve">"Vacant repairs, inspections and rekey - ctrl 846957 $828.63 door repairs suite 107
ctrl 784356 $507.28 Roll up inspection, ctrl 805812 $455.45 rekey"
</t>
  </si>
  <si>
    <t xml:space="preserve">$2428 2023 RM Repairs CTRL 832470
</t>
  </si>
  <si>
    <t xml:space="preserve">Timing variance - missing May and June invoices for GSA/DMV t0212741 janitorial - invoices have been requested 
</t>
  </si>
  <si>
    <t xml:space="preserve">$4888 2023 Roof RM repair ctrl 833517
</t>
  </si>
  <si>
    <t xml:space="preserve">Irrigation repairs higher than anticipated/SMS fee part of the added expense - ctrl 861900 $1086.75 ctrl 893049 $2707.83
</t>
  </si>
  <si>
    <t xml:space="preserve">$2603 2023 RM Repairs Ctrl 833538
</t>
  </si>
  <si>
    <t xml:space="preserve">Expenses higher than anticipated/Large CA Storms - sump pump needed replacement/ B10169870 $2284.65 - B9884322 $363.28 ctrl 800913 - clear catch basin, B10108106 $922 ctrl 829139 sump pump repair, $438.31 ctrl 839447 B10158495
</t>
  </si>
  <si>
    <t xml:space="preserve">Expenses higher than anticipated/older system - ctrl 760910 $1200 FLS leak repair, ctrl 846026 $820 flow switch repair, ctrl 868589 $820 Flow swicth repair, $633 ctrl 908360 repair
</t>
  </si>
  <si>
    <t xml:space="preserve">Roof repairs higher than budgeted - roof replacement project delayed. Ctrl 768983 $798, ctrl 772151 $657, ctrl 793877 $1491 ctrl 828212 $462, ctrl 828490 $879
</t>
  </si>
  <si>
    <t xml:space="preserve">$3449 2023 Roof PM ctrl 832297
</t>
  </si>
  <si>
    <t xml:space="preserve">Timing variance - Bark install budgeted for May - 30 yards - $3750 - project delayed. Scheduled for Q3. Tree pruning budgeted at $2025 - billed at $1992.24 ctrl 855036
</t>
  </si>
  <si>
    <t xml:space="preserve">Reclass: Water/sewer should be allocated across br42264/br42259/br42265 - currently being allocated incorrectly.  Total expesnes in Schneider $19,704.80 - br42259 portion should be $4263.78
</t>
  </si>
  <si>
    <t>br46134</t>
  </si>
  <si>
    <t>Reclass to 50305021</t>
  </si>
  <si>
    <t xml:space="preserve">The winter weather was less than anticipated. Expense is below budget to-date.
</t>
  </si>
  <si>
    <t>Electric usage for the vacant unit is classed to NB Electric Vacancy, not NB Electric. There will be no spend in this account.</t>
  </si>
  <si>
    <t>A Rcl - 12/22-23/2022 Fire Pump Running Signals Call $1,125.  $630 battery replacement for fire alarm.</t>
  </si>
  <si>
    <t>PCA repair. Remove built-up ramps and replace with curb cut ramps.</t>
  </si>
  <si>
    <t xml:space="preserve">Repairs not billable to outgoing Customers are not known until TT vacates.  These repairs to suite 308 were from prior Leases damage and additional small repairs to help lease the space.  </t>
  </si>
  <si>
    <t>bt42389</t>
  </si>
  <si>
    <t xml:space="preserve">Water is in line with last year's usage so corporate under budgeted. </t>
  </si>
  <si>
    <t>Reclass $5,220 - Roof  repairs from GL 50320-000 (budgeted 7,682 YTD)</t>
  </si>
  <si>
    <t>bt42390</t>
  </si>
  <si>
    <t xml:space="preserve">Monthly landscaping more than budgeted. </t>
  </si>
  <si>
    <t>Electric utility expenses pertaining to vacant office suite were not included in 2023 corporate upload for utilities.</t>
  </si>
  <si>
    <t>CUP application fee - we didn't have to file the CUP as the tenant vacated prior to lease expiration.</t>
  </si>
  <si>
    <t>POSITIVE VARIANCE: Unbudgeted cost for the trash removal from suites 7224-7234 NW 34th Street (Former Goja suites).</t>
  </si>
  <si>
    <t>this meter is for 4492 36th street, which is United Electrical Sales (t0214343) at bt45272 33rd Ctr. 4-- will reach out to utility team and tenant to resolve and enter reclass</t>
  </si>
  <si>
    <t>POSITIVE VARIANCE: accruals pending reversal and expected to wash; overall, increase in utility costs may cause this GL to be over budget</t>
  </si>
  <si>
    <t xml:space="preserve">The winter weather was mild. Expense is less than budget to-date. </t>
  </si>
  <si>
    <t>Expense is for electric dedicated to Universal Building Supply and will be reclassed to DB.</t>
  </si>
  <si>
    <t>2022 Yellow Tag Repairs posted in Q1 of 2023</t>
  </si>
  <si>
    <t>Timing - budgeted repairs and also Unanticipated concrete repairs</t>
  </si>
  <si>
    <t>Fire panel replaceenmt work has not taken place yet</t>
  </si>
  <si>
    <t xml:space="preserve">GL Code Mapping Issues &amp; Unanticipated Roof Repairs. </t>
  </si>
  <si>
    <t>Actual is lower than Budget because usage was lower than anticipated.</t>
  </si>
  <si>
    <t>Need to reclass to DB Electric (55700-000); DJ</t>
  </si>
  <si>
    <t>Actual is higher than Budget because T's HVAC repair/replacement responsibility is capped at $500, the remainder is LL's responsibility.</t>
  </si>
  <si>
    <t>generator repairs more than anticiapted</t>
  </si>
  <si>
    <t>Unbudgeted parking lot drainage repairs</t>
  </si>
  <si>
    <t>Additional electrical R&amp;M required to complete vacancy make-ready in prep for new TT</t>
  </si>
  <si>
    <t>BUILDING IS 100% OCCUPIED AND TENANTS PAY FOR THEIR OWN ELECTRIC.</t>
  </si>
  <si>
    <t>Vacancy R&amp;M rolled into CapEx JC and/or reclassed into another NB acct</t>
  </si>
  <si>
    <t>Need to have TT place utility into their name</t>
  </si>
  <si>
    <t>Favorable variance due to JE by Accounting; DJ</t>
  </si>
  <si>
    <t>Variance related to no expenses being posted to NB Repairs and Maintenance.</t>
  </si>
  <si>
    <t xml:space="preserve">Exp from 50320-000 will be reclassed to this GL. </t>
  </si>
  <si>
    <t>Work to be completed as a bundel under CAPEX in September</t>
  </si>
  <si>
    <t>POSITIVE VARIANCE: Emergency service needed to clear the main sewage line at the property.</t>
  </si>
  <si>
    <t>Expense from 2022 reclassed from Plumbing to correct GL of FLS REpairs</t>
  </si>
  <si>
    <t xml:space="preserve">PM service invoices from provider not yet received. Per terms of lease LL is responsible for PM to Ryder (t0223517) units </t>
  </si>
  <si>
    <t xml:space="preserve">this is tenant moveout damages and repairs. we collected this from tenants. </t>
  </si>
  <si>
    <t>Tree and shrub removal, Irrigation repair. $19,560 reclassed from Cap Ex to OpEx</t>
  </si>
  <si>
    <t xml:space="preserve">Under Budget; Actuals captured in CAM Water &amp; Sewer account. </t>
  </si>
  <si>
    <t>Variance related timing of Waste Management invoice for May and June.</t>
  </si>
  <si>
    <t>Due to SMS no longer being a provider, some scopes have been sent to new Legacy vendor to complete. Expenses should level out in  Q3. Will expect tree removal, dead shrub removal and minor new install to be completed.</t>
  </si>
  <si>
    <t xml:space="preserve">this budget will be used, usually before hurricane season I cut trees. </t>
  </si>
  <si>
    <t>Actual is higher than Budget because lighting repairs were accrued but on hold due to LED upgrade project.</t>
  </si>
  <si>
    <t>Opps rcls - clean up of expenses to budget</t>
  </si>
  <si>
    <t>Metaworld Technologies is direct paying provider. This expense expected to carry positive variance remainder of year.</t>
  </si>
  <si>
    <t>Usage less than anticipated - Corp upload.</t>
  </si>
  <si>
    <t>budget is correct, just approved updates for landscaping will be invoiced in July</t>
  </si>
  <si>
    <t>Actual is higher than Budget because higher than anticipated snow fall for the year.</t>
  </si>
  <si>
    <t>Variance due to no unforseen roof repairs for this quarter.</t>
  </si>
  <si>
    <t>GL mapping issue- invoices coded to 57700-060 - need to be relcassed</t>
  </si>
  <si>
    <t xml:space="preserve">GL Mapping issue-Q1 reactive landscaping budgeted to recurring GL. 2023 </t>
  </si>
  <si>
    <t xml:space="preserve">12/24/22 freeze - FLS repairs &amp; fire watch. Emergency services. </t>
  </si>
  <si>
    <t xml:space="preserve">POSITIVE VARIANCE: Recovery Adjustment/ Post Depreciation for SMS Work order B9984979 for the  replacement of two 400w MH bulbs at front of property Replacement of two 400w MH bulbs on south side of property Replacement of two 400w MH bulbs on North side of property Replacement of two photocells as well as two 150W MH bulbs on North side of property on existing fixtures near doors Replacement of one 400w/1000w MH bulb at property post light near supply entrance. </t>
  </si>
  <si>
    <t xml:space="preserve">Positive variance as 200A is a single TT building and pays for their utiltities directly </t>
  </si>
  <si>
    <t>br45376</t>
  </si>
  <si>
    <t>POSITIVE VARIANCE: Recovery Adjustment/ Post Depreciation to replace the bulbs of the 3 flood lights in the loading dock of the building.</t>
  </si>
  <si>
    <t xml:space="preserve">Move out damages are not budgeted for.  Suites 100 and 101 became vacant creating this variance.  </t>
  </si>
  <si>
    <t>Due to lack of perormance. Switched from SMS back to Legacy vendor which included a change in contracting pricing. Also, 2022 Q4 incoiving paid in Q1 of 2023.</t>
  </si>
  <si>
    <t>Meter FPL 1489956472 from 12/1/2022-5/26/2023 need to investigate possible Lasership tenant abandon suite 1</t>
  </si>
  <si>
    <t>unanticipated replacement of water heater in buidling $8.281.93</t>
  </si>
  <si>
    <t>New Legacy vendor is putting together pricing for initial cleanup of property after taking over from SMS. Should expect expnses to fall in line in Q3 when invoicing arrives.</t>
  </si>
  <si>
    <t>Variance related timing of Waste Management invoice for May and June</t>
  </si>
  <si>
    <t>to226408- Gate Gourmet took posession 4.1.2023- service not LL responsiblity going forward</t>
  </si>
  <si>
    <t xml:space="preserve">Landscaping replacements and tree trimming were both completed in the Spring. Budget was spread between the Spring and Fall. </t>
  </si>
  <si>
    <t>Variance related to deferral of cleaning up the overgrown vegetation in the back of the property.  Work will occur in July 2023</t>
  </si>
  <si>
    <t xml:space="preserve">Over accrual of year end move out damages </t>
  </si>
  <si>
    <t>security contract reduced to lower costs at the property</t>
  </si>
  <si>
    <t>Cushman Wakefield 2022 billing booked in Q2 restulting in unfavorable variance.</t>
  </si>
  <si>
    <t>Negative variance due to what was budgeted, told not to comment on these</t>
  </si>
  <si>
    <t xml:space="preserve">Variance related to utility accurals. </t>
  </si>
  <si>
    <t xml:space="preserve">Negative variance due to higher usage in vacancy </t>
  </si>
  <si>
    <t>br47186</t>
  </si>
  <si>
    <t xml:space="preserve">Annual tree trimming budgeted in April in the amount of $2,671 will be completed in July and paid in August. </t>
  </si>
  <si>
    <t>OVER BUDGET: 2022 Post Depreciation for parking lot striping performed 11/2022.</t>
  </si>
  <si>
    <t>Reclass to 50355-000</t>
  </si>
  <si>
    <t>Stair repair/relacement will occur in Q3 or Q4.</t>
  </si>
  <si>
    <t>Timing - budgeted for 5,040 for the YR</t>
  </si>
  <si>
    <t>this is tenant moveout damages and repairs. we collected this from tenants</t>
  </si>
  <si>
    <t>New Legacy Vendor maintaining property. Minor tree trim to be comlpleted in Q3.</t>
  </si>
  <si>
    <t xml:space="preserve">2023 budget was made based on costs from former TT's electric meter being covered by LL and coded incorrectly to CAM. </t>
  </si>
  <si>
    <t>this is also used right or after hurricane</t>
  </si>
  <si>
    <t>bt42035</t>
  </si>
  <si>
    <t>bt40454</t>
  </si>
  <si>
    <t>M/O 11/30/2022 Suddath Relocation Systems of Texas, Inc. t0217614 - Tenant Damages</t>
  </si>
  <si>
    <t>This budget is inaccurate. The gas meters are in each tenant's name,</t>
  </si>
  <si>
    <t>New Legacy vendor is maintaining property. Will get pricing for tree trim and mulch services.</t>
  </si>
  <si>
    <t>Under budget - roof repairs budget was higher than actuals. Upcoming winter will balance out.</t>
  </si>
  <si>
    <t>TT had yet to place utilities in their name. No add' charges on this GL will be booked.</t>
  </si>
  <si>
    <t xml:space="preserve">$25K in tree maintenance deferred to Q3. </t>
  </si>
  <si>
    <t>br46166</t>
  </si>
  <si>
    <t>2022 Capital Accrual reversal</t>
  </si>
  <si>
    <t>Money will be used for tree trimming in July.</t>
  </si>
  <si>
    <t>Variance due to HVAC repairs needed in the vacancy prior to the tenant move-in.</t>
  </si>
  <si>
    <t xml:space="preserve">OVER BUDGET: due to vacant gas usage unbudgeted and 11.22-3.22 usage higher than anticipated due to severely cold weather in Q1. New customer responsible for utilities effective 3.15.23.	</t>
  </si>
  <si>
    <t xml:space="preserve">$5K for plant infill deferred to Q3. Other budget for tree care will be available for preparing for winter 2023 </t>
  </si>
  <si>
    <t>bt40453</t>
  </si>
  <si>
    <t xml:space="preserve">Exterior lighting repairs, including exterior LED install. </t>
  </si>
  <si>
    <t xml:space="preserve">Variance due to 5 year sprinkler inspection scheduled but not anticipated or budgeted for. </t>
  </si>
  <si>
    <t>The $2610 from 50340000 will be reclassed to -0- out the variance.</t>
  </si>
  <si>
    <t xml:space="preserve">Accrual reversals account for the variance. Actual fire life safety repairs are less than budget to-date. </t>
  </si>
  <si>
    <t>this is correct DB back to tenants</t>
  </si>
  <si>
    <t>POSITIVE VARIANCE: Reclass done by Corp.  NEed to look into. MM</t>
  </si>
  <si>
    <t xml:space="preserve">Due to vacancy, need for water is diminished.    </t>
  </si>
  <si>
    <t xml:space="preserve">Annual tree trimming budgeted in April for $2,776 will be completed in July and paid in August. </t>
  </si>
  <si>
    <t>POSITIVE VARIANCE: Recovery Adjustment/ Post Depreciation for Technician to used bucket truck to review all malfunctioning lights (incurred cost) Scope of Work - Replacement of (4) 400 watt MH wallpack with LED equivalent (light is situated near the loading doc) - (1) MH 400 watt pole light replacement for LED equivalent (pole light is situated near front entrance)</t>
  </si>
  <si>
    <t>Tree removal to occur in Q3</t>
  </si>
  <si>
    <t>Over budget due to unanticipated remediation service totaling $6,457.17</t>
  </si>
  <si>
    <t xml:space="preserve">Cushman did a back billing from PY billings.  </t>
  </si>
  <si>
    <t xml:space="preserve">Leaking roof drain repair needed in CACI space, LL cost. </t>
  </si>
  <si>
    <t>Installed bollards to prevent further damage to the pump room.</t>
  </si>
  <si>
    <t xml:space="preserve">Annual tree trimming budgeted in April for $8,293 will be completed in July and paid in August. </t>
  </si>
  <si>
    <t>Large vacant, Skypostal moved out 12/31/22, 22k sf, vsp in progress.</t>
  </si>
  <si>
    <t>Costs associated with Suite 120.</t>
  </si>
  <si>
    <t>Post depreciation on capital projects.</t>
  </si>
  <si>
    <t>8% of security costs billed back to Foodlink td212431</t>
  </si>
  <si>
    <t>br47251</t>
  </si>
  <si>
    <t xml:space="preserve">Performance guaranty check cut for LaForza related to main water line break. This check will be getting returned to us.
</t>
  </si>
  <si>
    <t>Usage should be split between 2206 and 2208 Lakeside. Expense is currently in 2208 and will be partially re-classed.</t>
  </si>
  <si>
    <t>GL originally for Annual PM's &amp; Inspections, Annual roof repairs released by National Ops team not originally held by GL in the amount of $6300.</t>
  </si>
  <si>
    <t>br45378</t>
  </si>
  <si>
    <t>NEGATIVE VARIANCE: Reduced monthly landscaping cost from switching to SMS.</t>
  </si>
  <si>
    <t xml:space="preserve">Parking lot striping was budgeted in the Spring. Work will be done with a larger CAPEX asphalt project in the Summer. </t>
  </si>
  <si>
    <t xml:space="preserve">$3,427 in June accruals, reversed in 7/23 period; actuals that were posted came in much lower
</t>
  </si>
  <si>
    <t xml:space="preserve">Unforeseen exterior side door repair - door was dragging on pavement when opening
</t>
  </si>
  <si>
    <t>No contingency for unexpcted damages</t>
  </si>
  <si>
    <t>NEGATIVE VARIANCE: Tree trimming delayed due to change in landscaping vendor.</t>
  </si>
  <si>
    <t xml:space="preserve">Post depreciation of window repairs to the building that occured in 2022. </t>
  </si>
  <si>
    <t>br47239</t>
  </si>
  <si>
    <t xml:space="preserve">Reclass all expenses to br47239a
</t>
  </si>
  <si>
    <t>Variance attributed to expense reclassed - should have been NB, not CAM.</t>
  </si>
  <si>
    <t xml:space="preserve">Unforeseen man door replacement
</t>
  </si>
  <si>
    <t>br47087</t>
  </si>
  <si>
    <t xml:space="preserve">Timing related to scheduling of services.  </t>
  </si>
  <si>
    <t>No roving patrol service at this property.</t>
  </si>
  <si>
    <t>Water is invoices are received quarterly. Utility Team's accurlal estimates may need to be adjusted during Q3 Reforecasting.</t>
  </si>
  <si>
    <t>br47254</t>
  </si>
  <si>
    <t xml:space="preserve">Deficiency repairs, test header valve and PIV replacements.  </t>
  </si>
  <si>
    <t xml:space="preserve">($2,381.47) in 12/2022 accrual reversals posted to 1/2023 period, causing postive variance at the moment
</t>
  </si>
  <si>
    <t xml:space="preserve">Water/sewer tracking higher than budgeted for. </t>
  </si>
  <si>
    <t>Account not budgeted for.</t>
  </si>
  <si>
    <t>Largely due to replacing gas valve for Suite 400 for $1,750.  HVAC repairs for Board of Regents in suite 400.  LL responsible for repairs and billed via CAM.</t>
  </si>
  <si>
    <t>Account budgeted under Security GL 50105-000.</t>
  </si>
  <si>
    <t xml:space="preserve">OVER-BUDGET: Unfavorable variance due to unbudgeted FLS repair work that was identified during the fire department annual inspection. </t>
  </si>
  <si>
    <t xml:space="preserve">GL Code Mapping Issue. Preventative maintenance repairs ($4,523.00 RMI #277395) were budgeted to GL 50321-000 for CAM Roof Repairs however it was paid out of GL 11120-000 for CAP-CAM and posted to GL 50320-000 for CAM Roof Contract. </t>
  </si>
  <si>
    <t>No contingency. Billback door install to t0227367</t>
  </si>
  <si>
    <t>$1,020 &amp; $1,245 cap improvement</t>
  </si>
  <si>
    <t xml:space="preserve">GL Code Mapping Issue. Preventative maintenance repairs ($8,245 RMI #277437) were budgeted to GL 50321-000 for CAM Roof Repairs however it was paid out of GL 11120-000 for CAP-CAM and posted to GL 50320-000 for CAM Roof Contract. </t>
  </si>
  <si>
    <t xml:space="preserve">Variance due to additional budget allocated for this line item, expense not met. </t>
  </si>
  <si>
    <t xml:space="preserve">Exp for 5yr FLS Insp. </t>
  </si>
  <si>
    <t>Unable to collect from prior customer, legal matter</t>
  </si>
  <si>
    <t xml:space="preserve">OVER-BUDGET: Unfavorable variance due to vacancy gas needs were higher than expected as the property is 75% vacant. </t>
  </si>
  <si>
    <t>missing bills</t>
  </si>
  <si>
    <t>Installed speed bumps in rear truck court to deter weekend racing</t>
  </si>
  <si>
    <t>$3,930.00 - Expense Scrub CAP Improvement - Reclass of 5 Year Inspection. 5 year inspection occured in 2022</t>
  </si>
  <si>
    <t>Post Depreciation of 02/28/2023 replaced 2-8" Alarm valves totaling $9,977.00</t>
  </si>
  <si>
    <t>This will need to be reclassed to GL 50810-000 where it was budgeted, when it is paid.</t>
  </si>
  <si>
    <t xml:space="preserve">UNDER-BUDGET: Favorable variance due unbudgeted credit balance refund from Gas utility provider.  </t>
  </si>
  <si>
    <t xml:space="preserve">Repairs needed to the line in addition to needs for portable toilets.  </t>
  </si>
  <si>
    <t xml:space="preserve">OVER-BUDGET: Unfavorable variance due Gas utility expenses for occupied spaces being coded and paid from CAM Gas GL. These expenses will be reclassed to a DB account. </t>
  </si>
  <si>
    <t>Electric has been billed back to tenant Perfumes 4 You.</t>
  </si>
  <si>
    <t>Contracted for two technicians but only one has been available</t>
  </si>
  <si>
    <t>Unbudgeted railing repair due to saftey concerns.</t>
  </si>
  <si>
    <t>OA Fees invoices has not been submitted by OA</t>
  </si>
  <si>
    <t>2,186 DD repairs in GWO + vacancy cleaning.</t>
  </si>
  <si>
    <t>br42117</t>
  </si>
  <si>
    <t>bt42585</t>
  </si>
  <si>
    <t xml:space="preserve">Worked with Exel to bring FLS to green tag status.  </t>
  </si>
  <si>
    <t xml:space="preserve">Was a double charge of water/sewer we are working to reverse. </t>
  </si>
  <si>
    <t xml:space="preserve">UNDER-BUDGET: Favorable variance due vacant unit Electric utility expenses were coded to the incorrect GL. The expenses will be reclasses. </t>
  </si>
  <si>
    <t>Roof Emergency rpeairs</t>
  </si>
  <si>
    <t>Need to reclass backflow inspection to this GL</t>
  </si>
  <si>
    <t xml:space="preserve">Exterior fence repairs - unbudgeted. </t>
  </si>
  <si>
    <t>New customers increased svc needs</t>
  </si>
  <si>
    <t xml:space="preserve">Reclass: Control P-1286692 (11/10/22-12/13/22). </t>
  </si>
  <si>
    <t xml:space="preserve">Mulch budgeted in Q1, will now occur in Q3 due to change in vendor.
</t>
  </si>
  <si>
    <t>PY Accrual was incorrect resulting in credit balance for all of 2023.</t>
  </si>
  <si>
    <t xml:space="preserve">Work completed. Waiting for invoices. </t>
  </si>
  <si>
    <t xml:space="preserve">Suite 300 leased 1.1.2023. </t>
  </si>
  <si>
    <t>Variance due to customer vacancy at this location requiring me to set up cleaning services for the exterior of the area.</t>
  </si>
  <si>
    <t>Repair of concrete to be done in Q3</t>
  </si>
  <si>
    <t>Removal of downed trere and limbs due to storm.</t>
  </si>
  <si>
    <t xml:space="preserve">Not as much grounds pick up needed as originally budgeted. </t>
  </si>
  <si>
    <t>Reclass $11500 to DB Electric</t>
  </si>
  <si>
    <t>GL originally for Annual PM's &amp; Inspections, Annual roof repairs released by National Ops team not originally held by GL in the amount of $5653.</t>
  </si>
  <si>
    <t>Electricity should be reclassed to DA-Electric 52005-000. Account is for full service customers. Need to be addressed with CASS.</t>
  </si>
  <si>
    <t>Reclass: This property has a water sub-meter set up to bill each (3) spaces at the property. Water charges are reclassed monthly for water charges.</t>
  </si>
  <si>
    <t>Credit from utility company for leaks anticipated</t>
  </si>
  <si>
    <t>Corporate load</t>
  </si>
  <si>
    <t>GWO repairs for new TT move in</t>
  </si>
  <si>
    <t>Will check with accting</t>
  </si>
  <si>
    <t>Paid out Q3 and Q4</t>
  </si>
  <si>
    <t xml:space="preserve">Window washing completed (waiting for invoice); P/W to be done Q3. </t>
  </si>
  <si>
    <t>Window film repair on common area smoking section</t>
  </si>
  <si>
    <t>br46683</t>
  </si>
  <si>
    <t>Lighting repairs $1.1K exceeded budget contingencies to date</t>
  </si>
  <si>
    <t>Positive variance due to timing - invoices still pending</t>
  </si>
  <si>
    <t>OVER-BUDGET: Unfavorable variance due to CAP-CAM post depreciation journal entry for vacancy repair expenses recorded in a previous quarter.</t>
  </si>
  <si>
    <t>This should have been removed during AD review and reclass. This was not budgeted by PM team</t>
  </si>
  <si>
    <t>UNDER-BUDGET: Favorable variance due to timing of invoicing and accruals. This account will be balanced by Q4 of 2023.</t>
  </si>
  <si>
    <t>bt42524</t>
  </si>
  <si>
    <t>SMS cost higher than budgeted for.</t>
  </si>
  <si>
    <t>Reclass: Variance is due to water bill being reclassed as a [DB] to each tenant per their pro-rata share.</t>
  </si>
  <si>
    <t>variance due to $2736 accrual credit</t>
  </si>
  <si>
    <t>br46407</t>
  </si>
  <si>
    <t xml:space="preserve">variance due to tree trim being pushed back to Q4.  </t>
  </si>
  <si>
    <t>unbudgeted 5 yr inspection &amp; maint</t>
  </si>
  <si>
    <t>br47171</t>
  </si>
  <si>
    <t>Funds budgeted for 2023 not utilized.</t>
  </si>
  <si>
    <t>br40988</t>
  </si>
  <si>
    <t>Unfavorable temporary variance due to coding issue.</t>
  </si>
  <si>
    <t>TIMING - to be completed Q3</t>
  </si>
  <si>
    <t>Permanent unfavorable varaince due to single tenant occupant taking lease obligation for electric.</t>
  </si>
  <si>
    <t>bt41072</t>
  </si>
  <si>
    <t>Replacement of damaged PRV for domestic main</t>
  </si>
  <si>
    <t>br46210</t>
  </si>
  <si>
    <t>Reclass to DB Gas: Senox Corp.  (t0224709).</t>
  </si>
  <si>
    <t xml:space="preserve">GL originally for Annual PM's &amp; Inspections, Annual roof repairs released by National Ops team not originally held by GL in the amount of $6175. </t>
  </si>
  <si>
    <t>Unfavorable permanent variance due to unplanned vacancy.</t>
  </si>
  <si>
    <t>Unfavorable permanent variance due to single tenant occupancy.</t>
  </si>
  <si>
    <t>HVAC Repair Reimbursement per Lease Terms (Sumitomo)</t>
  </si>
  <si>
    <t>bt41126</t>
  </si>
  <si>
    <t>Monthly fee increased with vendor change</t>
  </si>
  <si>
    <t>br46423</t>
  </si>
  <si>
    <t>variance due to $13613 accrual credit</t>
  </si>
  <si>
    <t>br46437</t>
  </si>
  <si>
    <t>variance due to $1340 repair exp</t>
  </si>
  <si>
    <t>variance due to $3395 repair exp</t>
  </si>
  <si>
    <t>actual cam water &amp; sewer higher than budgeted</t>
  </si>
  <si>
    <t>$2,340 &amp; $990 roof will be cap improvement</t>
  </si>
  <si>
    <t>(CAM) Water &amp; Sewer GL 51222-0000 is not accurate. Invoices were entered to incorrect PID: br41392 during set up. I have requested to correct  Schneider Account set up from utility team.</t>
  </si>
  <si>
    <t>OVER BUDGET: Timing issue with depreciation for 2022 TT MO Damages.</t>
  </si>
  <si>
    <t>reseach late bills</t>
  </si>
  <si>
    <t>ACCOUNT_DESCRIPTION</t>
  </si>
  <si>
    <t>CHARGE_CATEGORY</t>
  </si>
  <si>
    <t>[CAM] Security</t>
  </si>
  <si>
    <t>Security</t>
  </si>
  <si>
    <t>Common Area Maintenance</t>
  </si>
  <si>
    <t>[CAM] Contract - Security</t>
  </si>
  <si>
    <t>[CAM] Engineer Salary / Benefits - External</t>
  </si>
  <si>
    <t>Property Administrative Fees</t>
  </si>
  <si>
    <t>[CAM] Property Manager Salary/Benefits - External</t>
  </si>
  <si>
    <t>[CAM] Property Management Admin Fee - External</t>
  </si>
  <si>
    <t>[CAM] Property Manager Direct Charges - External</t>
  </si>
  <si>
    <t>[CAM] Engineer Salaries and Expenses</t>
  </si>
  <si>
    <t>[CAM] Maintenance Services Fee</t>
  </si>
  <si>
    <t>[CAM] Alterations and Repairs</t>
  </si>
  <si>
    <t>General Building Maintenance</t>
  </si>
  <si>
    <t>[CAM] Painting and Caulking</t>
  </si>
  <si>
    <t>[CAM] Plumbing and Sewer</t>
  </si>
  <si>
    <t>[CAM] Interior Slab Maintenance</t>
  </si>
  <si>
    <t>[CAM] Exterior Asphalt and Concrete</t>
  </si>
  <si>
    <t>[CAM] Electrical and Lighting - Reactive</t>
  </si>
  <si>
    <t>[CAM] Structural and Foundation Repairs</t>
  </si>
  <si>
    <t>[CAM] Contract - Roof Maintenance</t>
  </si>
  <si>
    <t>Roof R&amp;M</t>
  </si>
  <si>
    <t>[CAM] Roof Repairs</t>
  </si>
  <si>
    <t>[CAM] Plumbing Maintenance</t>
  </si>
  <si>
    <t>[CAM] Pest Control</t>
  </si>
  <si>
    <t>[CAM] Pest Control - Reactive</t>
  </si>
  <si>
    <t>HVAC Expense</t>
  </si>
  <si>
    <t>[CAM] Contract - HVAC and Mechanical</t>
  </si>
  <si>
    <t>[CAM] Equipment Management Contracts</t>
  </si>
  <si>
    <t>Other Expenses</t>
  </si>
  <si>
    <t>[CAM] HVAC and Equipment - Reactive</t>
  </si>
  <si>
    <t>[CAM] HVAC and Equipment - Recurring</t>
  </si>
  <si>
    <t>[CAM] HVAC/Equipment Contracts</t>
  </si>
  <si>
    <t>[CAM] General Building Maintenance</t>
  </si>
  <si>
    <t>[CAM] Dock Door Repairs</t>
  </si>
  <si>
    <t>[CAM] Fence &amp; Gate Repairs</t>
  </si>
  <si>
    <t>[CAM] Railing Repairs</t>
  </si>
  <si>
    <t>[CAM] Window Cleaning - Recurring</t>
  </si>
  <si>
    <t>[CAM] Lock and Access</t>
  </si>
  <si>
    <t>[CAM] Business License</t>
  </si>
  <si>
    <t>[CAM] Maintenance Supplies</t>
  </si>
  <si>
    <t>[CAM] Contract - Fire Life Safety</t>
  </si>
  <si>
    <t>[CAM] Fire Life Safety Repairs</t>
  </si>
  <si>
    <t>[CAM] Environmental Inspections and Testing</t>
  </si>
  <si>
    <t>[CAM] General Maintenance Fees</t>
  </si>
  <si>
    <t>[CAM] Parking Lot/Garage Repairs</t>
  </si>
  <si>
    <t>[CAM] Parking Lot/Garage Cleaning</t>
  </si>
  <si>
    <t>Janitorial Expense</t>
  </si>
  <si>
    <t>[CAM] Parking Lot Sweeping - Reactive</t>
  </si>
  <si>
    <t>[CAM] Ground Rent Expense</t>
  </si>
  <si>
    <t>Ground Rent</t>
  </si>
  <si>
    <t>[CAM] Association Fees</t>
  </si>
  <si>
    <t>[CAM] Elevator Repairs</t>
  </si>
  <si>
    <t>[CAM] Contract - Elevator</t>
  </si>
  <si>
    <t>[CAM] Window and Glass Repairs</t>
  </si>
  <si>
    <t>[CAM] Contract - Cleaning Services</t>
  </si>
  <si>
    <t>[CAM] Cleaning Services &amp; Bulk Trash Removal</t>
  </si>
  <si>
    <t>[CAM] Debris Removal - Reactive</t>
  </si>
  <si>
    <t>[CAM] Parking Lot Sweeping - Recurring</t>
  </si>
  <si>
    <t>[CAM] Powerwashing - Reactive</t>
  </si>
  <si>
    <t>[CAM] Janitorial Contracts - Window Cleaning</t>
  </si>
  <si>
    <t>[CAM] Janitorial Contracts - Window Cleaning - One Time</t>
  </si>
  <si>
    <t>[CAM] Janitorial Supplies</t>
  </si>
  <si>
    <t>[CAM] Contract - Trash Removal</t>
  </si>
  <si>
    <t>[CAM] Contract Landscaping - Recurring</t>
  </si>
  <si>
    <t>Landscaping</t>
  </si>
  <si>
    <t>[CAM] Landscaping - Reactive</t>
  </si>
  <si>
    <t>[CAM] Irrigation - Reactive</t>
  </si>
  <si>
    <t>[CAM] Irrigation - Recurring</t>
  </si>
  <si>
    <t>[CAM] Snow Removal</t>
  </si>
  <si>
    <t>Snow Removal</t>
  </si>
  <si>
    <t>[CAM] Electric</t>
  </si>
  <si>
    <t>Utilities</t>
  </si>
  <si>
    <t>[CAM] Water &amp; Sewer</t>
  </si>
  <si>
    <t>[CAM] Gas</t>
  </si>
  <si>
    <t>[CAM] Fuel Oil</t>
  </si>
  <si>
    <t>[CAM] Utility Management Costs</t>
  </si>
  <si>
    <t>[CAM] Utilities-Other</t>
  </si>
  <si>
    <t>[CAM] Telephone/Internet Expense</t>
  </si>
  <si>
    <t>[CAM] Signage</t>
  </si>
  <si>
    <t>[CAM] Non Recurring Operating Expense</t>
  </si>
  <si>
    <t>[DA] Snow Removal</t>
  </si>
  <si>
    <t>[DA] Elevator</t>
  </si>
  <si>
    <t>[DA] Janitorial</t>
  </si>
  <si>
    <t>[DA] General Repair</t>
  </si>
  <si>
    <t>[DA] Electric</t>
  </si>
  <si>
    <t>[DA] Water &amp; Sewer</t>
  </si>
  <si>
    <t>[DA] Gas</t>
  </si>
  <si>
    <t>[DB] Security</t>
  </si>
  <si>
    <t>Direct Bill</t>
  </si>
  <si>
    <t>[DB] Repairs &amp; Maintenance</t>
  </si>
  <si>
    <t>[DB] Plumbing and Sewer Maintenance and Repairs</t>
  </si>
  <si>
    <t>[DB] Electrical and Lighting - Reactive</t>
  </si>
  <si>
    <t>[DB] Roof Repairs</t>
  </si>
  <si>
    <t>[DB] HVAC and Equipment - Reactive</t>
  </si>
  <si>
    <t>[DB] HVAC and Equipment - Recurring</t>
  </si>
  <si>
    <t>[DB] Dock Door Repairs</t>
  </si>
  <si>
    <t>[DB] Railing Repairs</t>
  </si>
  <si>
    <t>[DB] Exterior Asphalt and Concrete</t>
  </si>
  <si>
    <t>[DB] Association Dues</t>
  </si>
  <si>
    <t>[DB] Window and Glass Repairs</t>
  </si>
  <si>
    <t>[DB] Electric</t>
  </si>
  <si>
    <t>[DB] Electric - Energy IQ - Pilot</t>
  </si>
  <si>
    <t>[DB] Electric - Energy IQ</t>
  </si>
  <si>
    <t>[DB] Trash</t>
  </si>
  <si>
    <t>[DB] Debris Removal - Reactive</t>
  </si>
  <si>
    <t>[DB] Water &amp; Sewer</t>
  </si>
  <si>
    <t>[DB] Water/Sewer - Energy IQ - Pilot</t>
  </si>
  <si>
    <t>[DB] Gas - Energy IQ - Pilot</t>
  </si>
  <si>
    <t>[DB] Gas</t>
  </si>
  <si>
    <t>[DB] Telephone/Internet</t>
  </si>
  <si>
    <t>[DB] Other</t>
  </si>
  <si>
    <t>[NB] Security</t>
  </si>
  <si>
    <t>Non-Bill</t>
  </si>
  <si>
    <t>[NB] Property Management Admin Fee - External</t>
  </si>
  <si>
    <t>[NB] Repairs and Maintenance</t>
  </si>
  <si>
    <t>[NB] Tenant Moveout Damage Repairs</t>
  </si>
  <si>
    <t>[NB] HVAC and Equipment - Reactive</t>
  </si>
  <si>
    <t>[NB] Structural and Foundation Repairs</t>
  </si>
  <si>
    <t>[NB] Interior Slab Maintenance</t>
  </si>
  <si>
    <t>[NB] Exterior Asphalt and Concrete</t>
  </si>
  <si>
    <t>[NB] Ground Rent</t>
  </si>
  <si>
    <t>[NB] Association Fees</t>
  </si>
  <si>
    <t>[DNU] [NB] Vacancy Utilities</t>
  </si>
  <si>
    <t>[NB] Electric Vacancy</t>
  </si>
  <si>
    <t>[NB] Fuel Oil Vacancy</t>
  </si>
  <si>
    <t>[NB] Gas Vacancy</t>
  </si>
  <si>
    <t>[NB] Trash Vacancy</t>
  </si>
  <si>
    <t>[NB] Water/Sewer Vacancy</t>
  </si>
  <si>
    <t>[NB] Cleaning &amp; Janitorial</t>
  </si>
  <si>
    <t>[NB] Landscaping - Recurring</t>
  </si>
  <si>
    <t>[NB] Plumbing Maintenance and Repairs</t>
  </si>
  <si>
    <t>[NB] Electric</t>
  </si>
  <si>
    <t>[NB] Water &amp; Sewer</t>
  </si>
  <si>
    <t>[NB] Gas</t>
  </si>
  <si>
    <t>[NB] Phone Line</t>
  </si>
  <si>
    <t>[NB] Painting and Caulking</t>
  </si>
  <si>
    <t>[NB] Electrical and Lighting - Reactive</t>
  </si>
  <si>
    <t>[NB] HVAC and Equipment - Recurring</t>
  </si>
  <si>
    <t>[NB] Dock Door Repairs</t>
  </si>
  <si>
    <t>[NB] Fence &amp; Gate Repairs</t>
  </si>
  <si>
    <t>[NB] Railing Repairs</t>
  </si>
  <si>
    <t>[NB] Lock and Access</t>
  </si>
  <si>
    <t>[NB] Tenant Relations</t>
  </si>
  <si>
    <t>[NB] Vacancy Repairs and Maintenance</t>
  </si>
  <si>
    <t>[NB] Signage</t>
  </si>
  <si>
    <t>[NB] License &amp; Permits</t>
  </si>
  <si>
    <t>[NB] Accounting - Internal Admin Fee</t>
  </si>
  <si>
    <t>[NB] Elevator Repairs</t>
  </si>
  <si>
    <t>[NB] Window and Glass Repairs</t>
  </si>
  <si>
    <t>[NB] Debris Removal - Reactive</t>
  </si>
  <si>
    <t>[NB] Powerwashing - Reactive</t>
  </si>
  <si>
    <t>[NB] Landscaping - Reactive</t>
  </si>
  <si>
    <t>[NB] Irrigation - Reactive</t>
  </si>
  <si>
    <t>[NB] Vacancy Expense</t>
  </si>
  <si>
    <t>[NB] Mobile Equip R&amp;M</t>
  </si>
  <si>
    <t>[NB] Geotechnical R&amp;M</t>
  </si>
  <si>
    <t>[NB] Equipment Rental</t>
  </si>
  <si>
    <t>[NB] Consulting Fees</t>
  </si>
  <si>
    <t>[NB] Uniform Expense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</si>
</sst>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theme="1"/>
      <name val="Arial"/>
      <family val="2"/>
    </font>
    <font>
      <sz val="10"/>
      <color theme="0"/>
      <name val="Arial"/>
      <family val="2"/>
    </font>
    <font>
      <sz val="8"/>
      <name val="Arial"/>
      <family val="2"/>
    </font>
    <font>
      <sz val="11"/>
      <color indexed="8"/>
      <name val="Calibri"/>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47" fontId="0" fillId="0" borderId="0" xfId="0" applyNumberFormat="1"/>
    <xf numFmtId="0" fontId="1" fillId="2" borderId="0" xfId="0" applyFont="1" applyFill="1"/>
    <xf numFmtId="0" fontId="3" fillId="0" borderId="0" xfId="0" applyFont="1"/>
  </cellXfs>
  <cellStyles count="1">
    <cellStyle name="Normal" xfId="0" builtinId="0"/>
  </cellStyles>
  <dxfs count="9">
    <dxf>
      <numFmt numFmtId="0" formatCode="General"/>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10" Type="http://schemas.openxmlformats.org/officeDocument/2006/relationships/customXml" Target="../customXml/item1.xml"/><Relationship Id="rId4" Type="http://schemas.openxmlformats.org/officeDocument/2006/relationships/theme" Target="theme/theme1.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82A270-9871-495D-881E-4B04492F1412}" autoFormatId="16" applyNumberFormats="0" applyBorderFormats="0" applyFontFormats="0" applyPatternFormats="0" applyAlignmentFormats="0" applyWidthHeightFormats="0">
  <queryTableRefresh nextId="15">
    <queryTableFields count="11">
      <queryTableField id="1" name="PROPERTY_ID" tableColumnId="1"/>
      <queryTableField id="2" name="PROPERTY_CODE" tableColumnId="2"/>
      <queryTableField id="3" name="ACCOUNT_CODE" tableColumnId="3"/>
      <queryTableField id="11" name="PERIOD" tableColumnId="11"/>
      <queryTableField id="4" name="REASON" tableColumnId="4"/>
      <queryTableField id="5" name="STATUS" tableColumnId="5"/>
      <queryTableField id="12" name="COMMENT" tableColumnId="12"/>
      <queryTableField id="6" name="CREATED_ON" tableColumnId="6"/>
      <queryTableField id="7" name="CREATED_BY" tableColumnId="7"/>
      <queryTableField id="8" name="MODIFIED_ON" tableColumnId="8"/>
      <queryTableField id="9" name="MODIFIED_BY"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1F2BBD-10E3-407C-ACAA-44299A9CB4A8}" name="Table_cr962_ov_vr" displayName="Table_cr962_ov_vr" ref="A1:K9931" tableType="queryTable" totalsRowShown="0">
  <autoFilter ref="A1:K9931" xr:uid="{601F2BBD-10E3-407C-ACAA-44299A9CB4A8}"/>
  <tableColumns count="11">
    <tableColumn id="1" xr3:uid="{0528C392-3F25-4C1E-B5DE-535F2FB9000E}" uniqueName="1" name="PROPERTY_ID" queryTableFieldId="1"/>
    <tableColumn id="2" xr3:uid="{621732B6-2120-4C8F-830A-81ACA5A52F8C}" uniqueName="2" name="PROPERTY_CODE" queryTableFieldId="2" dataDxfId="8"/>
    <tableColumn id="3" xr3:uid="{73499F95-CE56-4DD8-9E60-9F1D06F2656B}" uniqueName="3" name="ACCOUNT_CODE" queryTableFieldId="3"/>
    <tableColumn id="11" xr3:uid="{EF5670D9-194F-440E-BA43-57D58A920DC3}" uniqueName="11" name="PERIOD" queryTableFieldId="11" dataDxfId="7"/>
    <tableColumn id="4" xr3:uid="{7BD87DBE-6907-49EA-AFD1-150F35F70C25}" uniqueName="4" name="REASON" queryTableFieldId="4" dataDxfId="6"/>
    <tableColumn id="5" xr3:uid="{1E7B9D4F-E478-48BA-91BB-CA335E3FB24E}" uniqueName="5" name="STATUS" queryTableFieldId="5" dataDxfId="5"/>
    <tableColumn id="12" xr3:uid="{07F19DB3-D1FA-45C6-8C04-088AEC0B4A94}" uniqueName="12" name="COMMENT" queryTableFieldId="12" dataDxfId="4"/>
    <tableColumn id="6" xr3:uid="{747CB82A-F8D2-4782-9472-BDCE4C372CE5}" uniqueName="6" name="CREATED_ON" queryTableFieldId="6" dataDxfId="3"/>
    <tableColumn id="7" xr3:uid="{07C7EDB2-2E6B-450F-86FB-66E989413EC5}" uniqueName="7" name="CREATED_BY" queryTableFieldId="7" dataDxfId="2"/>
    <tableColumn id="8" xr3:uid="{2FF3488F-3188-4295-89DB-6C6F36CF2790}" uniqueName="8" name="MODIFIED_ON" queryTableFieldId="8" dataDxfId="1"/>
    <tableColumn id="9" xr3:uid="{B8F351FB-FBAA-445B-B231-B94146CB632E}" uniqueName="9" name="MODIFIED_BY"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D2BC2-A7C9-4A80-A728-1B002419553B}">
  <sheetPr filterMode="1"/>
  <dimension ref="A1:L15873"/>
  <sheetViews>
    <sheetView topLeftCell="A7796" workbookViewId="0">
      <selection activeCell="G7811" sqref="G7811"/>
    </sheetView>
  </sheetViews>
  <sheetFormatPr defaultRowHeight="12.75"/>
  <cols>
    <col min="7" max="7" width="107" customWidth="1"/>
  </cols>
  <sheetData>
    <row r="1" spans="1:12">
      <c r="A1" s="3" t="s">
        <v>0</v>
      </c>
      <c r="B1" s="3" t="s">
        <v>1</v>
      </c>
      <c r="C1" s="3" t="s">
        <v>2</v>
      </c>
      <c r="D1" s="3" t="s">
        <v>3</v>
      </c>
      <c r="E1" s="3" t="s">
        <v>4</v>
      </c>
      <c r="F1" s="3" t="s">
        <v>5</v>
      </c>
      <c r="G1" s="3" t="s">
        <v>6</v>
      </c>
      <c r="H1" s="3" t="s">
        <v>7</v>
      </c>
      <c r="I1" s="3" t="s">
        <v>8</v>
      </c>
      <c r="J1" s="3" t="s">
        <v>9</v>
      </c>
      <c r="K1" s="3" t="s">
        <v>10</v>
      </c>
    </row>
    <row r="2" spans="1:12" hidden="1">
      <c r="A2">
        <v>3540</v>
      </c>
      <c r="B2" t="s">
        <v>11</v>
      </c>
      <c r="C2">
        <v>50105000</v>
      </c>
      <c r="D2" t="s">
        <v>12</v>
      </c>
      <c r="E2" t="s">
        <v>13</v>
      </c>
      <c r="F2" t="s">
        <v>13</v>
      </c>
      <c r="G2" t="s">
        <v>14</v>
      </c>
      <c r="H2" s="2">
        <v>45020.841085034721</v>
      </c>
      <c r="I2" t="s">
        <v>15</v>
      </c>
      <c r="J2" s="2">
        <v>45020.841085034721</v>
      </c>
      <c r="K2" t="s">
        <v>15</v>
      </c>
      <c r="L2" t="str">
        <f>VLOOKUP(C2,ACCOUNT_MAPPING!A:C,3,FALSE)</f>
        <v>Security</v>
      </c>
    </row>
    <row r="3" spans="1:12" hidden="1">
      <c r="A3">
        <v>8502</v>
      </c>
      <c r="B3" t="s">
        <v>16</v>
      </c>
      <c r="C3">
        <v>50105000</v>
      </c>
      <c r="D3" t="s">
        <v>17</v>
      </c>
      <c r="E3" t="s">
        <v>13</v>
      </c>
      <c r="F3" t="s">
        <v>13</v>
      </c>
      <c r="G3" t="s">
        <v>18</v>
      </c>
      <c r="H3" s="2">
        <v>44923.873822372683</v>
      </c>
      <c r="I3" t="s">
        <v>19</v>
      </c>
      <c r="J3" s="2">
        <v>44923.873822372683</v>
      </c>
      <c r="K3" t="s">
        <v>19</v>
      </c>
      <c r="L3" t="str">
        <f>VLOOKUP(C3,ACCOUNT_MAPPING!A:C,3,FALSE)</f>
        <v>Security</v>
      </c>
    </row>
    <row r="4" spans="1:12" hidden="1">
      <c r="A4">
        <v>8513</v>
      </c>
      <c r="B4" t="s">
        <v>20</v>
      </c>
      <c r="C4">
        <v>50105000</v>
      </c>
      <c r="D4" t="s">
        <v>17</v>
      </c>
      <c r="E4" t="s">
        <v>13</v>
      </c>
      <c r="F4" t="s">
        <v>13</v>
      </c>
      <c r="G4" t="s">
        <v>21</v>
      </c>
      <c r="H4" s="2">
        <v>44917.606269247684</v>
      </c>
      <c r="I4" t="s">
        <v>22</v>
      </c>
      <c r="J4" s="2">
        <v>44917.606269247684</v>
      </c>
      <c r="K4" t="s">
        <v>22</v>
      </c>
      <c r="L4" t="str">
        <f>VLOOKUP(C4,ACCOUNT_MAPPING!A:C,3,FALSE)</f>
        <v>Security</v>
      </c>
    </row>
    <row r="5" spans="1:12" hidden="1">
      <c r="A5">
        <v>8445</v>
      </c>
      <c r="B5" t="s">
        <v>23</v>
      </c>
      <c r="C5">
        <v>50105000</v>
      </c>
      <c r="D5" t="s">
        <v>17</v>
      </c>
      <c r="E5" t="s">
        <v>13</v>
      </c>
      <c r="F5" t="s">
        <v>13</v>
      </c>
      <c r="G5" t="s">
        <v>24</v>
      </c>
      <c r="H5" s="2">
        <v>44923.42323857639</v>
      </c>
      <c r="I5" t="s">
        <v>25</v>
      </c>
      <c r="J5" s="2">
        <v>44923.42323857639</v>
      </c>
      <c r="K5" t="s">
        <v>25</v>
      </c>
      <c r="L5" t="str">
        <f>VLOOKUP(C5,ACCOUNT_MAPPING!A:C,3,FALSE)</f>
        <v>Security</v>
      </c>
    </row>
    <row r="6" spans="1:12" hidden="1">
      <c r="A6">
        <v>8530</v>
      </c>
      <c r="B6" t="s">
        <v>26</v>
      </c>
      <c r="C6">
        <v>50105000</v>
      </c>
      <c r="D6" t="s">
        <v>12</v>
      </c>
      <c r="E6" t="s">
        <v>13</v>
      </c>
      <c r="F6" t="s">
        <v>13</v>
      </c>
      <c r="G6" t="s">
        <v>27</v>
      </c>
      <c r="H6" s="2">
        <v>45014.468280787034</v>
      </c>
      <c r="I6" t="s">
        <v>28</v>
      </c>
      <c r="J6" s="2">
        <v>45014.468280787034</v>
      </c>
      <c r="K6" t="s">
        <v>28</v>
      </c>
      <c r="L6" t="str">
        <f>VLOOKUP(C6,ACCOUNT_MAPPING!A:C,3,FALSE)</f>
        <v>Security</v>
      </c>
    </row>
    <row r="7" spans="1:12" hidden="1">
      <c r="A7">
        <v>8642</v>
      </c>
      <c r="B7" t="s">
        <v>29</v>
      </c>
      <c r="C7">
        <v>50105000</v>
      </c>
      <c r="D7" t="s">
        <v>17</v>
      </c>
      <c r="E7" t="s">
        <v>13</v>
      </c>
      <c r="F7" t="s">
        <v>13</v>
      </c>
      <c r="G7" t="s">
        <v>30</v>
      </c>
      <c r="H7" s="2">
        <v>44919.56982989583</v>
      </c>
      <c r="I7" t="s">
        <v>31</v>
      </c>
      <c r="J7" s="2">
        <v>44919.56982989583</v>
      </c>
      <c r="K7" t="s">
        <v>31</v>
      </c>
      <c r="L7" t="str">
        <f>VLOOKUP(C7,ACCOUNT_MAPPING!A:C,3,FALSE)</f>
        <v>Security</v>
      </c>
    </row>
    <row r="8" spans="1:12" hidden="1">
      <c r="A8">
        <v>8614</v>
      </c>
      <c r="B8" t="s">
        <v>32</v>
      </c>
      <c r="C8">
        <v>50105000</v>
      </c>
      <c r="D8" t="s">
        <v>17</v>
      </c>
      <c r="E8" t="s">
        <v>13</v>
      </c>
      <c r="F8" t="s">
        <v>13</v>
      </c>
      <c r="G8" t="s">
        <v>33</v>
      </c>
      <c r="H8" s="2">
        <v>44924.432639236111</v>
      </c>
      <c r="I8" t="s">
        <v>34</v>
      </c>
      <c r="J8" s="2">
        <v>44924.432639236111</v>
      </c>
      <c r="K8" t="s">
        <v>34</v>
      </c>
      <c r="L8" t="str">
        <f>VLOOKUP(C8,ACCOUNT_MAPPING!A:C,3,FALSE)</f>
        <v>Security</v>
      </c>
    </row>
    <row r="9" spans="1:12" hidden="1">
      <c r="A9">
        <v>8648</v>
      </c>
      <c r="B9" t="s">
        <v>35</v>
      </c>
      <c r="C9">
        <v>50105000</v>
      </c>
      <c r="D9" t="s">
        <v>12</v>
      </c>
      <c r="E9" t="s">
        <v>13</v>
      </c>
      <c r="F9" t="s">
        <v>13</v>
      </c>
      <c r="G9" t="s">
        <v>36</v>
      </c>
      <c r="H9" s="2">
        <v>45014.589202743053</v>
      </c>
      <c r="I9" t="s">
        <v>31</v>
      </c>
      <c r="J9" s="2">
        <v>45014.589202743053</v>
      </c>
      <c r="K9" t="s">
        <v>31</v>
      </c>
      <c r="L9" t="str">
        <f>VLOOKUP(C9,ACCOUNT_MAPPING!A:C,3,FALSE)</f>
        <v>Security</v>
      </c>
    </row>
    <row r="10" spans="1:12" hidden="1">
      <c r="A10">
        <v>8725</v>
      </c>
      <c r="B10" t="s">
        <v>37</v>
      </c>
      <c r="C10">
        <v>50105000</v>
      </c>
      <c r="D10" t="s">
        <v>17</v>
      </c>
      <c r="E10" t="s">
        <v>13</v>
      </c>
      <c r="F10" t="s">
        <v>13</v>
      </c>
      <c r="G10" t="s">
        <v>38</v>
      </c>
      <c r="H10" s="2">
        <v>44916.806697685184</v>
      </c>
      <c r="I10" t="s">
        <v>22</v>
      </c>
      <c r="J10" s="2">
        <v>44916.806697685184</v>
      </c>
      <c r="K10" t="s">
        <v>22</v>
      </c>
      <c r="L10" t="str">
        <f>VLOOKUP(C10,ACCOUNT_MAPPING!A:C,3,FALSE)</f>
        <v>Security</v>
      </c>
    </row>
    <row r="11" spans="1:12" hidden="1">
      <c r="A11">
        <v>8831</v>
      </c>
      <c r="B11" t="s">
        <v>39</v>
      </c>
      <c r="C11">
        <v>50105000</v>
      </c>
      <c r="D11" t="s">
        <v>17</v>
      </c>
      <c r="E11" t="s">
        <v>13</v>
      </c>
      <c r="F11" t="s">
        <v>13</v>
      </c>
      <c r="G11" t="s">
        <v>40</v>
      </c>
      <c r="H11" s="2">
        <v>44922.522413576386</v>
      </c>
      <c r="I11" t="s">
        <v>41</v>
      </c>
      <c r="J11" s="2">
        <v>44922.522413576386</v>
      </c>
      <c r="K11" t="s">
        <v>41</v>
      </c>
      <c r="L11" t="str">
        <f>VLOOKUP(C11,ACCOUNT_MAPPING!A:C,3,FALSE)</f>
        <v>Security</v>
      </c>
    </row>
    <row r="12" spans="1:12" hidden="1">
      <c r="A12">
        <v>8983</v>
      </c>
      <c r="B12" t="s">
        <v>42</v>
      </c>
      <c r="C12">
        <v>50105000</v>
      </c>
      <c r="D12" t="s">
        <v>17</v>
      </c>
      <c r="E12" t="s">
        <v>13</v>
      </c>
      <c r="F12" t="s">
        <v>13</v>
      </c>
      <c r="G12" t="s">
        <v>43</v>
      </c>
      <c r="H12" s="2">
        <v>44917.767890740739</v>
      </c>
      <c r="I12" t="s">
        <v>44</v>
      </c>
      <c r="J12" s="2">
        <v>44917.767890740739</v>
      </c>
      <c r="K12" t="s">
        <v>44</v>
      </c>
      <c r="L12" t="str">
        <f>VLOOKUP(C12,ACCOUNT_MAPPING!A:C,3,FALSE)</f>
        <v>Security</v>
      </c>
    </row>
    <row r="13" spans="1:12" hidden="1">
      <c r="A13">
        <v>8985</v>
      </c>
      <c r="B13" t="s">
        <v>45</v>
      </c>
      <c r="C13">
        <v>50105000</v>
      </c>
      <c r="D13" t="s">
        <v>17</v>
      </c>
      <c r="E13" t="s">
        <v>13</v>
      </c>
      <c r="F13" t="s">
        <v>13</v>
      </c>
      <c r="G13" t="s">
        <v>46</v>
      </c>
      <c r="H13" s="2">
        <v>44917.772627696759</v>
      </c>
      <c r="I13" t="s">
        <v>44</v>
      </c>
      <c r="J13" s="2">
        <v>44917.772627696759</v>
      </c>
      <c r="K13" t="s">
        <v>44</v>
      </c>
      <c r="L13" t="str">
        <f>VLOOKUP(C13,ACCOUNT_MAPPING!A:C,3,FALSE)</f>
        <v>Security</v>
      </c>
    </row>
    <row r="14" spans="1:12" hidden="1">
      <c r="A14">
        <v>9026</v>
      </c>
      <c r="B14" t="s">
        <v>47</v>
      </c>
      <c r="C14">
        <v>50105000</v>
      </c>
      <c r="D14" t="s">
        <v>17</v>
      </c>
      <c r="E14" t="s">
        <v>13</v>
      </c>
      <c r="F14" t="s">
        <v>13</v>
      </c>
      <c r="G14" t="s">
        <v>48</v>
      </c>
      <c r="H14" s="2">
        <v>44919.594001770834</v>
      </c>
      <c r="I14" t="s">
        <v>31</v>
      </c>
      <c r="J14" s="2">
        <v>44919.594001770834</v>
      </c>
      <c r="K14" t="s">
        <v>31</v>
      </c>
      <c r="L14" t="str">
        <f>VLOOKUP(C14,ACCOUNT_MAPPING!A:C,3,FALSE)</f>
        <v>Security</v>
      </c>
    </row>
    <row r="15" spans="1:12" hidden="1">
      <c r="A15">
        <v>9046</v>
      </c>
      <c r="B15" t="s">
        <v>49</v>
      </c>
      <c r="C15">
        <v>50105000</v>
      </c>
      <c r="D15" t="s">
        <v>12</v>
      </c>
      <c r="E15" t="s">
        <v>13</v>
      </c>
      <c r="F15" t="s">
        <v>13</v>
      </c>
      <c r="G15" t="s">
        <v>50</v>
      </c>
      <c r="H15" s="2">
        <v>45021.436678321763</v>
      </c>
      <c r="I15" t="s">
        <v>51</v>
      </c>
      <c r="J15" s="2">
        <v>45021.436678321763</v>
      </c>
      <c r="K15" t="s">
        <v>51</v>
      </c>
      <c r="L15" t="str">
        <f>VLOOKUP(C15,ACCOUNT_MAPPING!A:C,3,FALSE)</f>
        <v>Security</v>
      </c>
    </row>
    <row r="16" spans="1:12" hidden="1">
      <c r="A16">
        <v>9047</v>
      </c>
      <c r="B16" t="s">
        <v>52</v>
      </c>
      <c r="C16">
        <v>50105000</v>
      </c>
      <c r="D16" t="s">
        <v>12</v>
      </c>
      <c r="E16" t="s">
        <v>13</v>
      </c>
      <c r="F16" t="s">
        <v>13</v>
      </c>
      <c r="G16" t="s">
        <v>50</v>
      </c>
      <c r="H16" s="2">
        <v>45021.43730297454</v>
      </c>
      <c r="I16" t="s">
        <v>51</v>
      </c>
      <c r="J16" s="2">
        <v>45021.43730297454</v>
      </c>
      <c r="K16" t="s">
        <v>51</v>
      </c>
      <c r="L16" t="str">
        <f>VLOOKUP(C16,ACCOUNT_MAPPING!A:C,3,FALSE)</f>
        <v>Security</v>
      </c>
    </row>
    <row r="17" spans="1:12" hidden="1">
      <c r="A17">
        <v>9049</v>
      </c>
      <c r="B17" t="s">
        <v>53</v>
      </c>
      <c r="C17">
        <v>50105000</v>
      </c>
      <c r="D17" t="s">
        <v>12</v>
      </c>
      <c r="E17" t="s">
        <v>13</v>
      </c>
      <c r="F17" t="s">
        <v>13</v>
      </c>
      <c r="G17" t="s">
        <v>50</v>
      </c>
      <c r="H17" s="2">
        <v>45021.43906084491</v>
      </c>
      <c r="I17" t="s">
        <v>51</v>
      </c>
      <c r="J17" s="2">
        <v>45021.43906084491</v>
      </c>
      <c r="K17" t="s">
        <v>51</v>
      </c>
      <c r="L17" t="str">
        <f>VLOOKUP(C17,ACCOUNT_MAPPING!A:C,3,FALSE)</f>
        <v>Security</v>
      </c>
    </row>
    <row r="18" spans="1:12" hidden="1">
      <c r="A18">
        <v>9050</v>
      </c>
      <c r="B18" t="s">
        <v>54</v>
      </c>
      <c r="C18">
        <v>50105000</v>
      </c>
      <c r="D18" t="s">
        <v>17</v>
      </c>
      <c r="E18" t="s">
        <v>13</v>
      </c>
      <c r="F18" t="s">
        <v>13</v>
      </c>
      <c r="G18" t="s">
        <v>55</v>
      </c>
      <c r="H18" s="2">
        <v>44918.613936076392</v>
      </c>
      <c r="I18" t="s">
        <v>56</v>
      </c>
      <c r="J18" s="2">
        <v>44918.613936076392</v>
      </c>
      <c r="K18" t="s">
        <v>56</v>
      </c>
      <c r="L18" t="str">
        <f>VLOOKUP(C18,ACCOUNT_MAPPING!A:C,3,FALSE)</f>
        <v>Security</v>
      </c>
    </row>
    <row r="19" spans="1:12" hidden="1">
      <c r="A19">
        <v>9027</v>
      </c>
      <c r="B19" t="s">
        <v>57</v>
      </c>
      <c r="C19">
        <v>50105000</v>
      </c>
      <c r="D19" t="s">
        <v>17</v>
      </c>
      <c r="E19" t="s">
        <v>13</v>
      </c>
      <c r="F19" t="s">
        <v>13</v>
      </c>
      <c r="G19" t="s">
        <v>48</v>
      </c>
      <c r="H19" s="2">
        <v>44919.59767758102</v>
      </c>
      <c r="I19" t="s">
        <v>31</v>
      </c>
      <c r="J19" s="2">
        <v>44919.59767758102</v>
      </c>
      <c r="K19" t="s">
        <v>31</v>
      </c>
      <c r="L19" t="str">
        <f>VLOOKUP(C19,ACCOUNT_MAPPING!A:C,3,FALSE)</f>
        <v>Security</v>
      </c>
    </row>
    <row r="20" spans="1:12" hidden="1">
      <c r="A20">
        <v>8862</v>
      </c>
      <c r="B20" t="s">
        <v>58</v>
      </c>
      <c r="C20">
        <v>50105000</v>
      </c>
      <c r="D20" t="s">
        <v>12</v>
      </c>
      <c r="E20" t="s">
        <v>13</v>
      </c>
      <c r="F20" t="s">
        <v>13</v>
      </c>
      <c r="G20" t="s">
        <v>59</v>
      </c>
      <c r="H20" s="2">
        <v>45015.448436539351</v>
      </c>
      <c r="I20" t="s">
        <v>60</v>
      </c>
      <c r="J20" s="2">
        <v>45015.448436539351</v>
      </c>
      <c r="K20" t="s">
        <v>60</v>
      </c>
      <c r="L20" t="str">
        <f>VLOOKUP(C20,ACCOUNT_MAPPING!A:C,3,FALSE)</f>
        <v>Security</v>
      </c>
    </row>
    <row r="21" spans="1:12" hidden="1">
      <c r="A21">
        <v>9051</v>
      </c>
      <c r="B21" t="s">
        <v>61</v>
      </c>
      <c r="C21">
        <v>50105000</v>
      </c>
      <c r="D21" t="s">
        <v>17</v>
      </c>
      <c r="E21" t="s">
        <v>13</v>
      </c>
      <c r="F21" t="s">
        <v>13</v>
      </c>
      <c r="G21" t="s">
        <v>55</v>
      </c>
      <c r="H21" s="2">
        <v>44918.627649849535</v>
      </c>
      <c r="I21" t="s">
        <v>56</v>
      </c>
      <c r="J21" s="2">
        <v>44918.627649849535</v>
      </c>
      <c r="K21" t="s">
        <v>56</v>
      </c>
      <c r="L21" t="str">
        <f>VLOOKUP(C21,ACCOUNT_MAPPING!A:C,3,FALSE)</f>
        <v>Security</v>
      </c>
    </row>
    <row r="22" spans="1:12" hidden="1">
      <c r="A22">
        <v>9083</v>
      </c>
      <c r="B22" t="s">
        <v>62</v>
      </c>
      <c r="C22">
        <v>50105000</v>
      </c>
      <c r="D22" t="s">
        <v>63</v>
      </c>
      <c r="E22" t="s">
        <v>13</v>
      </c>
      <c r="F22" t="s">
        <v>13</v>
      </c>
      <c r="G22" t="s">
        <v>64</v>
      </c>
      <c r="H22" s="2">
        <v>44869.750279513886</v>
      </c>
      <c r="I22" t="s">
        <v>65</v>
      </c>
      <c r="J22" s="2">
        <v>44869.750279513886</v>
      </c>
      <c r="K22" t="s">
        <v>65</v>
      </c>
      <c r="L22" t="str">
        <f>VLOOKUP(C22,ACCOUNT_MAPPING!A:C,3,FALSE)</f>
        <v>Security</v>
      </c>
    </row>
    <row r="23" spans="1:12" hidden="1">
      <c r="A23">
        <v>9066</v>
      </c>
      <c r="B23" t="s">
        <v>66</v>
      </c>
      <c r="C23">
        <v>50105000</v>
      </c>
      <c r="D23" t="s">
        <v>17</v>
      </c>
      <c r="E23" t="s">
        <v>13</v>
      </c>
      <c r="F23" t="s">
        <v>13</v>
      </c>
      <c r="G23" t="s">
        <v>67</v>
      </c>
      <c r="H23" s="2">
        <v>44929.601366006944</v>
      </c>
      <c r="I23" t="s">
        <v>68</v>
      </c>
      <c r="J23" s="2">
        <v>44929.601366006944</v>
      </c>
      <c r="K23" t="s">
        <v>68</v>
      </c>
      <c r="L23" t="str">
        <f>VLOOKUP(C23,ACCOUNT_MAPPING!A:C,3,FALSE)</f>
        <v>Security</v>
      </c>
    </row>
    <row r="24" spans="1:12" hidden="1">
      <c r="A24">
        <v>9045</v>
      </c>
      <c r="B24" t="s">
        <v>69</v>
      </c>
      <c r="C24">
        <v>50105000</v>
      </c>
      <c r="D24" t="s">
        <v>12</v>
      </c>
      <c r="E24" t="s">
        <v>13</v>
      </c>
      <c r="F24" t="s">
        <v>13</v>
      </c>
      <c r="G24" t="s">
        <v>50</v>
      </c>
      <c r="H24" s="2">
        <v>45021.435252974537</v>
      </c>
      <c r="I24" t="s">
        <v>51</v>
      </c>
      <c r="J24" s="2">
        <v>45021.435252974537</v>
      </c>
      <c r="K24" t="s">
        <v>51</v>
      </c>
      <c r="L24" t="str">
        <f>VLOOKUP(C24,ACCOUNT_MAPPING!A:C,3,FALSE)</f>
        <v>Security</v>
      </c>
    </row>
    <row r="25" spans="1:12" hidden="1">
      <c r="A25">
        <v>9048</v>
      </c>
      <c r="B25" t="s">
        <v>70</v>
      </c>
      <c r="C25">
        <v>50105000</v>
      </c>
      <c r="D25" t="s">
        <v>12</v>
      </c>
      <c r="E25" t="s">
        <v>13</v>
      </c>
      <c r="F25" t="s">
        <v>13</v>
      </c>
      <c r="G25" t="s">
        <v>50</v>
      </c>
      <c r="H25" s="2">
        <v>45021.434569942132</v>
      </c>
      <c r="I25" t="s">
        <v>51</v>
      </c>
      <c r="J25" s="2">
        <v>45021.434569942132</v>
      </c>
      <c r="K25" t="s">
        <v>51</v>
      </c>
      <c r="L25" t="str">
        <f>VLOOKUP(C25,ACCOUNT_MAPPING!A:C,3,FALSE)</f>
        <v>Security</v>
      </c>
    </row>
    <row r="26" spans="1:12" hidden="1">
      <c r="A26">
        <v>9052</v>
      </c>
      <c r="B26" t="s">
        <v>71</v>
      </c>
      <c r="C26">
        <v>50105000</v>
      </c>
      <c r="D26" t="s">
        <v>12</v>
      </c>
      <c r="E26" t="s">
        <v>13</v>
      </c>
      <c r="F26" t="s">
        <v>13</v>
      </c>
      <c r="G26" t="s">
        <v>50</v>
      </c>
      <c r="H26" s="2">
        <v>45021.444034409724</v>
      </c>
      <c r="I26" t="s">
        <v>51</v>
      </c>
      <c r="J26" s="2">
        <v>45021.444034409724</v>
      </c>
      <c r="K26" t="s">
        <v>51</v>
      </c>
      <c r="L26" t="str">
        <f>VLOOKUP(C26,ACCOUNT_MAPPING!A:C,3,FALSE)</f>
        <v>Security</v>
      </c>
    </row>
    <row r="27" spans="1:12" hidden="1">
      <c r="A27">
        <v>9188</v>
      </c>
      <c r="B27" t="s">
        <v>72</v>
      </c>
      <c r="C27">
        <v>50105000</v>
      </c>
      <c r="D27" t="s">
        <v>12</v>
      </c>
      <c r="E27" t="s">
        <v>13</v>
      </c>
      <c r="F27" t="s">
        <v>13</v>
      </c>
      <c r="G27" t="s">
        <v>73</v>
      </c>
      <c r="H27" s="2">
        <v>45020.759579282407</v>
      </c>
      <c r="I27" t="s">
        <v>74</v>
      </c>
      <c r="J27" s="2">
        <v>45020.759579282407</v>
      </c>
      <c r="K27" t="s">
        <v>74</v>
      </c>
      <c r="L27" t="str">
        <f>VLOOKUP(C27,ACCOUNT_MAPPING!A:C,3,FALSE)</f>
        <v>Security</v>
      </c>
    </row>
    <row r="28" spans="1:12" hidden="1">
      <c r="A28">
        <v>9189</v>
      </c>
      <c r="B28" t="s">
        <v>75</v>
      </c>
      <c r="C28">
        <v>50105000</v>
      </c>
      <c r="D28" t="s">
        <v>12</v>
      </c>
      <c r="E28" t="s">
        <v>13</v>
      </c>
      <c r="F28" t="s">
        <v>13</v>
      </c>
      <c r="G28" t="s">
        <v>76</v>
      </c>
      <c r="H28" s="2">
        <v>45020.760726157408</v>
      </c>
      <c r="I28" t="s">
        <v>74</v>
      </c>
      <c r="J28" s="2">
        <v>45020.760726157408</v>
      </c>
      <c r="K28" t="s">
        <v>74</v>
      </c>
      <c r="L28" t="str">
        <f>VLOOKUP(C28,ACCOUNT_MAPPING!A:C,3,FALSE)</f>
        <v>Security</v>
      </c>
    </row>
    <row r="29" spans="1:12" hidden="1">
      <c r="A29">
        <v>9703</v>
      </c>
      <c r="B29" t="s">
        <v>77</v>
      </c>
      <c r="C29">
        <v>50105000</v>
      </c>
      <c r="D29" t="s">
        <v>17</v>
      </c>
      <c r="E29" t="s">
        <v>13</v>
      </c>
      <c r="F29" t="s">
        <v>13</v>
      </c>
      <c r="G29" t="s">
        <v>78</v>
      </c>
      <c r="H29" s="2">
        <v>44924.454115474538</v>
      </c>
      <c r="I29" t="s">
        <v>79</v>
      </c>
      <c r="J29" s="2">
        <v>44924.454115474538</v>
      </c>
      <c r="K29" t="s">
        <v>79</v>
      </c>
      <c r="L29" t="str">
        <f>VLOOKUP(C29,ACCOUNT_MAPPING!A:C,3,FALSE)</f>
        <v>Security</v>
      </c>
    </row>
    <row r="30" spans="1:12" hidden="1">
      <c r="A30">
        <v>9705</v>
      </c>
      <c r="B30" t="s">
        <v>80</v>
      </c>
      <c r="C30">
        <v>50105000</v>
      </c>
      <c r="D30" t="s">
        <v>17</v>
      </c>
      <c r="E30" t="s">
        <v>13</v>
      </c>
      <c r="F30" t="s">
        <v>13</v>
      </c>
      <c r="G30" t="s">
        <v>33</v>
      </c>
      <c r="H30" s="2">
        <v>44924.453021643516</v>
      </c>
      <c r="I30" t="s">
        <v>34</v>
      </c>
      <c r="J30" s="2">
        <v>44924.453021643516</v>
      </c>
      <c r="K30" t="s">
        <v>34</v>
      </c>
      <c r="L30" t="str">
        <f>VLOOKUP(C30,ACCOUNT_MAPPING!A:C,3,FALSE)</f>
        <v>Security</v>
      </c>
    </row>
    <row r="31" spans="1:12" hidden="1">
      <c r="A31">
        <v>10519</v>
      </c>
      <c r="B31" t="s">
        <v>81</v>
      </c>
      <c r="C31">
        <v>50105000</v>
      </c>
      <c r="D31" t="s">
        <v>12</v>
      </c>
      <c r="E31" t="s">
        <v>13</v>
      </c>
      <c r="F31" t="s">
        <v>13</v>
      </c>
      <c r="G31" t="s">
        <v>82</v>
      </c>
      <c r="H31" s="2">
        <v>45013.86634857639</v>
      </c>
      <c r="I31" t="s">
        <v>83</v>
      </c>
      <c r="J31" s="2">
        <v>45013.86634857639</v>
      </c>
      <c r="K31" t="s">
        <v>83</v>
      </c>
      <c r="L31" t="str">
        <f>VLOOKUP(C31,ACCOUNT_MAPPING!A:C,3,FALSE)</f>
        <v>Security</v>
      </c>
    </row>
    <row r="32" spans="1:12" hidden="1">
      <c r="A32">
        <v>9706</v>
      </c>
      <c r="B32" t="s">
        <v>84</v>
      </c>
      <c r="C32">
        <v>50105000</v>
      </c>
      <c r="D32" t="s">
        <v>17</v>
      </c>
      <c r="E32" t="s">
        <v>13</v>
      </c>
      <c r="F32" t="s">
        <v>13</v>
      </c>
      <c r="G32" t="s">
        <v>33</v>
      </c>
      <c r="H32" s="2">
        <v>44924.46404540509</v>
      </c>
      <c r="I32" t="s">
        <v>34</v>
      </c>
      <c r="J32" s="2">
        <v>44924.46404540509</v>
      </c>
      <c r="K32" t="s">
        <v>34</v>
      </c>
      <c r="L32" t="str">
        <f>VLOOKUP(C32,ACCOUNT_MAPPING!A:C,3,FALSE)</f>
        <v>Security</v>
      </c>
    </row>
    <row r="33" spans="1:12" hidden="1">
      <c r="A33">
        <v>10732</v>
      </c>
      <c r="B33" t="s">
        <v>85</v>
      </c>
      <c r="C33">
        <v>50105000</v>
      </c>
      <c r="D33" t="s">
        <v>12</v>
      </c>
      <c r="E33" t="s">
        <v>13</v>
      </c>
      <c r="F33" t="s">
        <v>13</v>
      </c>
      <c r="G33" t="s">
        <v>86</v>
      </c>
      <c r="H33" s="2">
        <v>45025.888142708332</v>
      </c>
      <c r="I33" t="s">
        <v>87</v>
      </c>
      <c r="J33" s="2">
        <v>45025.888142708332</v>
      </c>
      <c r="K33" t="s">
        <v>87</v>
      </c>
      <c r="L33" t="str">
        <f>VLOOKUP(C33,ACCOUNT_MAPPING!A:C,3,FALSE)</f>
        <v>Security</v>
      </c>
    </row>
    <row r="34" spans="1:12" hidden="1">
      <c r="A34">
        <v>10775</v>
      </c>
      <c r="B34" t="s">
        <v>88</v>
      </c>
      <c r="C34">
        <v>50105000</v>
      </c>
      <c r="D34" t="s">
        <v>17</v>
      </c>
      <c r="E34" t="s">
        <v>13</v>
      </c>
      <c r="F34" t="s">
        <v>13</v>
      </c>
      <c r="G34" t="s">
        <v>89</v>
      </c>
      <c r="H34" s="2">
        <v>44923.42701284722</v>
      </c>
      <c r="I34" t="s">
        <v>90</v>
      </c>
      <c r="J34" s="2">
        <v>44923.42701284722</v>
      </c>
      <c r="K34" t="s">
        <v>90</v>
      </c>
      <c r="L34" t="str">
        <f>VLOOKUP(C34,ACCOUNT_MAPPING!A:C,3,FALSE)</f>
        <v>Security</v>
      </c>
    </row>
    <row r="35" spans="1:12" hidden="1">
      <c r="A35">
        <v>10791</v>
      </c>
      <c r="B35" t="s">
        <v>91</v>
      </c>
      <c r="C35">
        <v>50105000</v>
      </c>
      <c r="D35" t="s">
        <v>17</v>
      </c>
      <c r="E35" t="s">
        <v>13</v>
      </c>
      <c r="F35" t="s">
        <v>13</v>
      </c>
      <c r="G35" t="s">
        <v>92</v>
      </c>
      <c r="H35" s="2">
        <v>44915.827861307873</v>
      </c>
      <c r="I35" t="s">
        <v>93</v>
      </c>
      <c r="J35" s="2">
        <v>44915.827861307873</v>
      </c>
      <c r="K35" t="s">
        <v>93</v>
      </c>
      <c r="L35" t="str">
        <f>VLOOKUP(C35,ACCOUNT_MAPPING!A:C,3,FALSE)</f>
        <v>Security</v>
      </c>
    </row>
    <row r="36" spans="1:12" hidden="1">
      <c r="A36">
        <v>10774</v>
      </c>
      <c r="B36" t="s">
        <v>94</v>
      </c>
      <c r="C36">
        <v>50105000</v>
      </c>
      <c r="D36" t="s">
        <v>17</v>
      </c>
      <c r="E36" t="s">
        <v>13</v>
      </c>
      <c r="F36" t="s">
        <v>13</v>
      </c>
      <c r="G36" t="s">
        <v>95</v>
      </c>
      <c r="H36" s="2">
        <v>44922.501583645833</v>
      </c>
      <c r="I36" t="s">
        <v>90</v>
      </c>
      <c r="J36" s="2">
        <v>44922.501583645833</v>
      </c>
      <c r="K36" t="s">
        <v>90</v>
      </c>
      <c r="L36" t="str">
        <f>VLOOKUP(C36,ACCOUNT_MAPPING!A:C,3,FALSE)</f>
        <v>Security</v>
      </c>
    </row>
    <row r="37" spans="1:12" hidden="1">
      <c r="A37">
        <v>10887</v>
      </c>
      <c r="B37" t="s">
        <v>96</v>
      </c>
      <c r="C37">
        <v>50105000</v>
      </c>
      <c r="D37" t="s">
        <v>17</v>
      </c>
      <c r="E37" t="s">
        <v>13</v>
      </c>
      <c r="F37" t="s">
        <v>13</v>
      </c>
      <c r="G37" t="s">
        <v>97</v>
      </c>
      <c r="H37" s="2">
        <v>44923.868154629628</v>
      </c>
      <c r="I37" t="s">
        <v>74</v>
      </c>
      <c r="J37" s="2">
        <v>44923.868154629628</v>
      </c>
      <c r="K37" t="s">
        <v>74</v>
      </c>
      <c r="L37" t="str">
        <f>VLOOKUP(C37,ACCOUNT_MAPPING!A:C,3,FALSE)</f>
        <v>Security</v>
      </c>
    </row>
    <row r="38" spans="1:12" hidden="1">
      <c r="A38">
        <v>10893</v>
      </c>
      <c r="B38" t="s">
        <v>98</v>
      </c>
      <c r="C38">
        <v>50105000</v>
      </c>
      <c r="D38" t="s">
        <v>63</v>
      </c>
      <c r="E38" t="s">
        <v>13</v>
      </c>
      <c r="F38" t="s">
        <v>13</v>
      </c>
      <c r="G38" t="s">
        <v>99</v>
      </c>
      <c r="H38" s="2">
        <v>44878.914490543983</v>
      </c>
      <c r="I38" t="s">
        <v>74</v>
      </c>
      <c r="J38" s="2">
        <v>44878.914490543983</v>
      </c>
      <c r="K38" t="s">
        <v>74</v>
      </c>
      <c r="L38" t="str">
        <f>VLOOKUP(C38,ACCOUNT_MAPPING!A:C,3,FALSE)</f>
        <v>Security</v>
      </c>
    </row>
    <row r="39" spans="1:12" hidden="1">
      <c r="A39">
        <v>10882</v>
      </c>
      <c r="B39" t="s">
        <v>100</v>
      </c>
      <c r="C39">
        <v>50105000</v>
      </c>
      <c r="D39" t="s">
        <v>12</v>
      </c>
      <c r="E39" t="s">
        <v>13</v>
      </c>
      <c r="F39" t="s">
        <v>13</v>
      </c>
      <c r="G39" t="s">
        <v>101</v>
      </c>
      <c r="H39" s="2">
        <v>45020.766467673609</v>
      </c>
      <c r="I39" t="s">
        <v>74</v>
      </c>
      <c r="J39" s="2">
        <v>45020.766467673609</v>
      </c>
      <c r="K39" t="s">
        <v>74</v>
      </c>
      <c r="L39" t="str">
        <f>VLOOKUP(C39,ACCOUNT_MAPPING!A:C,3,FALSE)</f>
        <v>Security</v>
      </c>
    </row>
    <row r="40" spans="1:12" hidden="1">
      <c r="A40">
        <v>10913</v>
      </c>
      <c r="B40" t="s">
        <v>102</v>
      </c>
      <c r="C40">
        <v>50105000</v>
      </c>
      <c r="D40" t="s">
        <v>12</v>
      </c>
      <c r="E40" t="s">
        <v>13</v>
      </c>
      <c r="F40" t="s">
        <v>13</v>
      </c>
      <c r="G40" t="s">
        <v>103</v>
      </c>
      <c r="H40" s="2">
        <v>45019.103773993054</v>
      </c>
      <c r="I40" t="s">
        <v>104</v>
      </c>
      <c r="J40" s="2">
        <v>45019.103773993054</v>
      </c>
      <c r="K40" t="s">
        <v>104</v>
      </c>
      <c r="L40" t="str">
        <f>VLOOKUP(C40,ACCOUNT_MAPPING!A:C,3,FALSE)</f>
        <v>Security</v>
      </c>
    </row>
    <row r="41" spans="1:12" hidden="1">
      <c r="A41">
        <v>10914</v>
      </c>
      <c r="B41" t="s">
        <v>105</v>
      </c>
      <c r="C41">
        <v>50105000</v>
      </c>
      <c r="D41" t="s">
        <v>12</v>
      </c>
      <c r="E41" t="s">
        <v>13</v>
      </c>
      <c r="F41" t="s">
        <v>13</v>
      </c>
      <c r="G41" t="s">
        <v>103</v>
      </c>
      <c r="H41" s="2">
        <v>45019.108822835646</v>
      </c>
      <c r="I41" t="s">
        <v>104</v>
      </c>
      <c r="J41" s="2">
        <v>45019.108822835646</v>
      </c>
      <c r="K41" t="s">
        <v>104</v>
      </c>
      <c r="L41" t="str">
        <f>VLOOKUP(C41,ACCOUNT_MAPPING!A:C,3,FALSE)</f>
        <v>Security</v>
      </c>
    </row>
    <row r="42" spans="1:12" hidden="1">
      <c r="A42">
        <v>10891</v>
      </c>
      <c r="B42" t="s">
        <v>106</v>
      </c>
      <c r="C42">
        <v>50105000</v>
      </c>
      <c r="D42" t="s">
        <v>12</v>
      </c>
      <c r="E42" t="s">
        <v>13</v>
      </c>
      <c r="F42" t="s">
        <v>13</v>
      </c>
      <c r="G42" t="s">
        <v>107</v>
      </c>
      <c r="H42" s="2">
        <v>45014.699513888889</v>
      </c>
      <c r="I42" t="s">
        <v>108</v>
      </c>
      <c r="J42" s="2">
        <v>45014.699513888889</v>
      </c>
      <c r="K42" t="s">
        <v>108</v>
      </c>
      <c r="L42" t="str">
        <f>VLOOKUP(C42,ACCOUNT_MAPPING!A:C,3,FALSE)</f>
        <v>Security</v>
      </c>
    </row>
    <row r="43" spans="1:12" hidden="1">
      <c r="A43">
        <v>11070</v>
      </c>
      <c r="B43" t="s">
        <v>109</v>
      </c>
      <c r="C43">
        <v>50105000</v>
      </c>
      <c r="D43" t="s">
        <v>17</v>
      </c>
      <c r="E43" t="s">
        <v>13</v>
      </c>
      <c r="F43" t="s">
        <v>13</v>
      </c>
      <c r="G43" t="s">
        <v>110</v>
      </c>
      <c r="H43" s="2">
        <v>44924.951014432867</v>
      </c>
      <c r="I43" t="s">
        <v>111</v>
      </c>
      <c r="J43" s="2">
        <v>44924.951014432867</v>
      </c>
      <c r="K43" t="s">
        <v>111</v>
      </c>
      <c r="L43" t="str">
        <f>VLOOKUP(C43,ACCOUNT_MAPPING!A:C,3,FALSE)</f>
        <v>Security</v>
      </c>
    </row>
    <row r="44" spans="1:12" hidden="1">
      <c r="A44">
        <v>11071</v>
      </c>
      <c r="B44" t="s">
        <v>112</v>
      </c>
      <c r="C44">
        <v>50105000</v>
      </c>
      <c r="D44" t="s">
        <v>17</v>
      </c>
      <c r="E44" t="s">
        <v>13</v>
      </c>
      <c r="F44" t="s">
        <v>13</v>
      </c>
      <c r="G44" t="s">
        <v>110</v>
      </c>
      <c r="H44" s="2">
        <v>44924.952007060187</v>
      </c>
      <c r="I44" t="s">
        <v>111</v>
      </c>
      <c r="J44" s="2">
        <v>44924.952007060187</v>
      </c>
      <c r="K44" t="s">
        <v>111</v>
      </c>
      <c r="L44" t="str">
        <f>VLOOKUP(C44,ACCOUNT_MAPPING!A:C,3,FALSE)</f>
        <v>Security</v>
      </c>
    </row>
    <row r="45" spans="1:12" hidden="1">
      <c r="A45">
        <v>11073</v>
      </c>
      <c r="B45" t="s">
        <v>113</v>
      </c>
      <c r="C45">
        <v>50105000</v>
      </c>
      <c r="D45" t="s">
        <v>17</v>
      </c>
      <c r="E45" t="s">
        <v>13</v>
      </c>
      <c r="F45" t="s">
        <v>13</v>
      </c>
      <c r="G45" t="s">
        <v>110</v>
      </c>
      <c r="H45" s="2">
        <v>44924.954913657406</v>
      </c>
      <c r="I45" t="s">
        <v>111</v>
      </c>
      <c r="J45" s="2">
        <v>44924.954913657406</v>
      </c>
      <c r="K45" t="s">
        <v>111</v>
      </c>
      <c r="L45" t="str">
        <f>VLOOKUP(C45,ACCOUNT_MAPPING!A:C,3,FALSE)</f>
        <v>Security</v>
      </c>
    </row>
    <row r="46" spans="1:12" hidden="1">
      <c r="A46">
        <v>11087</v>
      </c>
      <c r="B46" t="s">
        <v>114</v>
      </c>
      <c r="C46">
        <v>50105000</v>
      </c>
      <c r="D46" t="s">
        <v>17</v>
      </c>
      <c r="E46" t="s">
        <v>13</v>
      </c>
      <c r="F46" t="s">
        <v>13</v>
      </c>
      <c r="G46" t="s">
        <v>115</v>
      </c>
      <c r="H46" s="2">
        <v>44924.824372766205</v>
      </c>
      <c r="I46" t="s">
        <v>116</v>
      </c>
      <c r="J46" s="2">
        <v>44924.824372766205</v>
      </c>
      <c r="K46" t="s">
        <v>116</v>
      </c>
      <c r="L46" t="str">
        <f>VLOOKUP(C46,ACCOUNT_MAPPING!A:C,3,FALSE)</f>
        <v>Security</v>
      </c>
    </row>
    <row r="47" spans="1:12" hidden="1">
      <c r="A47">
        <v>11088</v>
      </c>
      <c r="B47" t="s">
        <v>117</v>
      </c>
      <c r="C47">
        <v>50105000</v>
      </c>
      <c r="D47" t="s">
        <v>17</v>
      </c>
      <c r="E47" t="s">
        <v>13</v>
      </c>
      <c r="F47" t="s">
        <v>13</v>
      </c>
      <c r="G47" t="s">
        <v>118</v>
      </c>
      <c r="H47" s="2">
        <v>44924.807395520831</v>
      </c>
      <c r="I47" t="s">
        <v>119</v>
      </c>
      <c r="J47" s="2">
        <v>44924.807395520831</v>
      </c>
      <c r="K47" t="s">
        <v>119</v>
      </c>
      <c r="L47" t="str">
        <f>VLOOKUP(C47,ACCOUNT_MAPPING!A:C,3,FALSE)</f>
        <v>Security</v>
      </c>
    </row>
    <row r="48" spans="1:12" hidden="1">
      <c r="A48">
        <v>11089</v>
      </c>
      <c r="B48" t="s">
        <v>120</v>
      </c>
      <c r="C48">
        <v>50105000</v>
      </c>
      <c r="D48" t="s">
        <v>17</v>
      </c>
      <c r="E48" t="s">
        <v>13</v>
      </c>
      <c r="F48" t="s">
        <v>13</v>
      </c>
      <c r="G48" t="s">
        <v>118</v>
      </c>
      <c r="H48" s="2">
        <v>44924.810638078707</v>
      </c>
      <c r="I48" t="s">
        <v>119</v>
      </c>
      <c r="J48" s="2">
        <v>44924.810638078707</v>
      </c>
      <c r="K48" t="s">
        <v>119</v>
      </c>
      <c r="L48" t="str">
        <f>VLOOKUP(C48,ACCOUNT_MAPPING!A:C,3,FALSE)</f>
        <v>Security</v>
      </c>
    </row>
    <row r="49" spans="1:12" hidden="1">
      <c r="A49">
        <v>10779</v>
      </c>
      <c r="B49" t="s">
        <v>121</v>
      </c>
      <c r="C49">
        <v>50105000</v>
      </c>
      <c r="D49" t="s">
        <v>12</v>
      </c>
      <c r="E49" t="s">
        <v>13</v>
      </c>
      <c r="F49" t="s">
        <v>13</v>
      </c>
      <c r="G49" t="s">
        <v>122</v>
      </c>
      <c r="H49" s="2">
        <v>45021.638057638891</v>
      </c>
      <c r="I49" t="s">
        <v>123</v>
      </c>
      <c r="J49" s="2">
        <v>45021.638057638891</v>
      </c>
      <c r="K49" t="s">
        <v>123</v>
      </c>
      <c r="L49" t="str">
        <f>VLOOKUP(C49,ACCOUNT_MAPPING!A:C,3,FALSE)</f>
        <v>Security</v>
      </c>
    </row>
    <row r="50" spans="1:12" hidden="1">
      <c r="A50">
        <v>11092</v>
      </c>
      <c r="B50" t="s">
        <v>124</v>
      </c>
      <c r="C50">
        <v>50105000</v>
      </c>
      <c r="D50" t="s">
        <v>17</v>
      </c>
      <c r="E50" t="s">
        <v>13</v>
      </c>
      <c r="F50" t="s">
        <v>13</v>
      </c>
      <c r="G50" t="s">
        <v>118</v>
      </c>
      <c r="H50" s="2">
        <v>44924.818673576388</v>
      </c>
      <c r="I50" t="s">
        <v>119</v>
      </c>
      <c r="J50" s="2">
        <v>44924.818673576388</v>
      </c>
      <c r="K50" t="s">
        <v>119</v>
      </c>
      <c r="L50" t="str">
        <f>VLOOKUP(C50,ACCOUNT_MAPPING!A:C,3,FALSE)</f>
        <v>Security</v>
      </c>
    </row>
    <row r="51" spans="1:12" hidden="1">
      <c r="A51">
        <v>11115</v>
      </c>
      <c r="B51" t="s">
        <v>125</v>
      </c>
      <c r="C51">
        <v>50105000</v>
      </c>
      <c r="D51" t="s">
        <v>17</v>
      </c>
      <c r="E51" t="s">
        <v>13</v>
      </c>
      <c r="F51" t="s">
        <v>13</v>
      </c>
      <c r="G51" t="s">
        <v>118</v>
      </c>
      <c r="H51" s="2">
        <v>44924.863441006943</v>
      </c>
      <c r="I51" t="s">
        <v>119</v>
      </c>
      <c r="J51" s="2">
        <v>44924.863441006943</v>
      </c>
      <c r="K51" t="s">
        <v>119</v>
      </c>
      <c r="L51" t="str">
        <f>VLOOKUP(C51,ACCOUNT_MAPPING!A:C,3,FALSE)</f>
        <v>Security</v>
      </c>
    </row>
    <row r="52" spans="1:12" hidden="1">
      <c r="A52">
        <v>11116</v>
      </c>
      <c r="B52" t="s">
        <v>126</v>
      </c>
      <c r="C52">
        <v>50105000</v>
      </c>
      <c r="D52" t="s">
        <v>17</v>
      </c>
      <c r="E52" t="s">
        <v>13</v>
      </c>
      <c r="F52" t="s">
        <v>13</v>
      </c>
      <c r="G52" t="s">
        <v>118</v>
      </c>
      <c r="H52" s="2">
        <v>44928.641256828705</v>
      </c>
      <c r="I52" t="s">
        <v>119</v>
      </c>
      <c r="J52" s="2">
        <v>44928.641256828705</v>
      </c>
      <c r="K52" t="s">
        <v>119</v>
      </c>
      <c r="L52" t="str">
        <f>VLOOKUP(C52,ACCOUNT_MAPPING!A:C,3,FALSE)</f>
        <v>Security</v>
      </c>
    </row>
    <row r="53" spans="1:12" hidden="1">
      <c r="A53">
        <v>11121</v>
      </c>
      <c r="B53" t="s">
        <v>127</v>
      </c>
      <c r="C53">
        <v>50105000</v>
      </c>
      <c r="D53" t="s">
        <v>17</v>
      </c>
      <c r="E53" t="s">
        <v>13</v>
      </c>
      <c r="F53" t="s">
        <v>13</v>
      </c>
      <c r="G53" t="s">
        <v>118</v>
      </c>
      <c r="H53" s="2">
        <v>44928.654849502316</v>
      </c>
      <c r="I53" t="s">
        <v>119</v>
      </c>
      <c r="J53" s="2">
        <v>44928.654849502316</v>
      </c>
      <c r="K53" t="s">
        <v>119</v>
      </c>
      <c r="L53" t="str">
        <f>VLOOKUP(C53,ACCOUNT_MAPPING!A:C,3,FALSE)</f>
        <v>Security</v>
      </c>
    </row>
    <row r="54" spans="1:12" hidden="1">
      <c r="A54">
        <v>11107</v>
      </c>
      <c r="B54" t="s">
        <v>128</v>
      </c>
      <c r="C54">
        <v>50105000</v>
      </c>
      <c r="D54" t="s">
        <v>17</v>
      </c>
      <c r="E54" t="s">
        <v>13</v>
      </c>
      <c r="F54" t="s">
        <v>13</v>
      </c>
      <c r="G54" t="s">
        <v>118</v>
      </c>
      <c r="H54" s="2">
        <v>44924.840306053244</v>
      </c>
      <c r="I54" t="s">
        <v>119</v>
      </c>
      <c r="J54" s="2">
        <v>44924.840306053244</v>
      </c>
      <c r="K54" t="s">
        <v>119</v>
      </c>
      <c r="L54" t="str">
        <f>VLOOKUP(C54,ACCOUNT_MAPPING!A:C,3,FALSE)</f>
        <v>Security</v>
      </c>
    </row>
    <row r="55" spans="1:12" hidden="1">
      <c r="A55">
        <v>11109</v>
      </c>
      <c r="B55" t="s">
        <v>129</v>
      </c>
      <c r="C55">
        <v>50105000</v>
      </c>
      <c r="D55" t="s">
        <v>17</v>
      </c>
      <c r="E55" t="s">
        <v>13</v>
      </c>
      <c r="F55" t="s">
        <v>13</v>
      </c>
      <c r="G55" t="s">
        <v>118</v>
      </c>
      <c r="H55" s="2">
        <v>44924.847036689818</v>
      </c>
      <c r="I55" t="s">
        <v>119</v>
      </c>
      <c r="J55" s="2">
        <v>44924.847036689818</v>
      </c>
      <c r="K55" t="s">
        <v>119</v>
      </c>
      <c r="L55" t="str">
        <f>VLOOKUP(C55,ACCOUNT_MAPPING!A:C,3,FALSE)</f>
        <v>Security</v>
      </c>
    </row>
    <row r="56" spans="1:12" hidden="1">
      <c r="A56">
        <v>11114</v>
      </c>
      <c r="B56" t="s">
        <v>130</v>
      </c>
      <c r="C56">
        <v>50105000</v>
      </c>
      <c r="D56" t="s">
        <v>17</v>
      </c>
      <c r="E56" t="s">
        <v>13</v>
      </c>
      <c r="F56" t="s">
        <v>13</v>
      </c>
      <c r="G56" t="s">
        <v>118</v>
      </c>
      <c r="H56" s="2">
        <v>44924.862781516204</v>
      </c>
      <c r="I56" t="s">
        <v>119</v>
      </c>
      <c r="J56" s="2">
        <v>44924.862781516204</v>
      </c>
      <c r="K56" t="s">
        <v>119</v>
      </c>
      <c r="L56" t="str">
        <f>VLOOKUP(C56,ACCOUNT_MAPPING!A:C,3,FALSE)</f>
        <v>Security</v>
      </c>
    </row>
    <row r="57" spans="1:12" hidden="1">
      <c r="A57">
        <v>11120</v>
      </c>
      <c r="B57" t="s">
        <v>131</v>
      </c>
      <c r="C57">
        <v>50105000</v>
      </c>
      <c r="D57" t="s">
        <v>17</v>
      </c>
      <c r="E57" t="s">
        <v>13</v>
      </c>
      <c r="F57" t="s">
        <v>13</v>
      </c>
      <c r="G57" t="s">
        <v>132</v>
      </c>
      <c r="H57" s="2">
        <v>44928.651769444441</v>
      </c>
      <c r="I57" t="s">
        <v>119</v>
      </c>
      <c r="J57" s="2">
        <v>44928.651769444441</v>
      </c>
      <c r="K57" t="s">
        <v>119</v>
      </c>
      <c r="L57" t="str">
        <f>VLOOKUP(C57,ACCOUNT_MAPPING!A:C,3,FALSE)</f>
        <v>Security</v>
      </c>
    </row>
    <row r="58" spans="1:12" hidden="1">
      <c r="A58">
        <v>11186</v>
      </c>
      <c r="B58" t="s">
        <v>133</v>
      </c>
      <c r="C58">
        <v>50105000</v>
      </c>
      <c r="D58" t="s">
        <v>17</v>
      </c>
      <c r="E58" t="s">
        <v>13</v>
      </c>
      <c r="F58" t="s">
        <v>13</v>
      </c>
      <c r="G58" t="s">
        <v>134</v>
      </c>
      <c r="H58" s="2">
        <v>44929.566187500001</v>
      </c>
      <c r="I58" t="s">
        <v>68</v>
      </c>
      <c r="J58" s="2">
        <v>44929.566187500001</v>
      </c>
      <c r="K58" t="s">
        <v>68</v>
      </c>
      <c r="L58" t="str">
        <f>VLOOKUP(C58,ACCOUNT_MAPPING!A:C,3,FALSE)</f>
        <v>Security</v>
      </c>
    </row>
    <row r="59" spans="1:12" hidden="1">
      <c r="A59">
        <v>11090</v>
      </c>
      <c r="B59" t="s">
        <v>135</v>
      </c>
      <c r="C59">
        <v>50105000</v>
      </c>
      <c r="D59" t="s">
        <v>17</v>
      </c>
      <c r="E59" t="s">
        <v>13</v>
      </c>
      <c r="F59" t="s">
        <v>13</v>
      </c>
      <c r="G59" t="s">
        <v>118</v>
      </c>
      <c r="H59" s="2">
        <v>44924.814148923608</v>
      </c>
      <c r="I59" t="s">
        <v>119</v>
      </c>
      <c r="J59" s="2">
        <v>44924.814148923608</v>
      </c>
      <c r="K59" t="s">
        <v>119</v>
      </c>
      <c r="L59" t="str">
        <f>VLOOKUP(C59,ACCOUNT_MAPPING!A:C,3,FALSE)</f>
        <v>Security</v>
      </c>
    </row>
    <row r="60" spans="1:12" hidden="1">
      <c r="A60">
        <v>11094</v>
      </c>
      <c r="B60" t="s">
        <v>136</v>
      </c>
      <c r="C60">
        <v>50105000</v>
      </c>
      <c r="D60" t="s">
        <v>17</v>
      </c>
      <c r="E60" t="s">
        <v>13</v>
      </c>
      <c r="F60" t="s">
        <v>13</v>
      </c>
      <c r="G60" t="s">
        <v>118</v>
      </c>
      <c r="H60" s="2">
        <v>44924.820015011574</v>
      </c>
      <c r="I60" t="s">
        <v>119</v>
      </c>
      <c r="J60" s="2">
        <v>44924.820015011574</v>
      </c>
      <c r="K60" t="s">
        <v>119</v>
      </c>
      <c r="L60" t="str">
        <f>VLOOKUP(C60,ACCOUNT_MAPPING!A:C,3,FALSE)</f>
        <v>Security</v>
      </c>
    </row>
    <row r="61" spans="1:12" hidden="1">
      <c r="A61">
        <v>11108</v>
      </c>
      <c r="B61" t="s">
        <v>137</v>
      </c>
      <c r="C61">
        <v>50105000</v>
      </c>
      <c r="D61" t="s">
        <v>17</v>
      </c>
      <c r="E61" t="s">
        <v>13</v>
      </c>
      <c r="F61" t="s">
        <v>13</v>
      </c>
      <c r="G61" t="s">
        <v>118</v>
      </c>
      <c r="H61" s="2">
        <v>44924.846346064813</v>
      </c>
      <c r="I61" t="s">
        <v>119</v>
      </c>
      <c r="J61" s="2">
        <v>44924.846346064813</v>
      </c>
      <c r="K61" t="s">
        <v>119</v>
      </c>
      <c r="L61" t="str">
        <f>VLOOKUP(C61,ACCOUNT_MAPPING!A:C,3,FALSE)</f>
        <v>Security</v>
      </c>
    </row>
    <row r="62" spans="1:12" hidden="1">
      <c r="A62">
        <v>11110</v>
      </c>
      <c r="B62" t="s">
        <v>138</v>
      </c>
      <c r="C62">
        <v>50105000</v>
      </c>
      <c r="D62" t="s">
        <v>17</v>
      </c>
      <c r="E62" t="s">
        <v>13</v>
      </c>
      <c r="F62" t="s">
        <v>13</v>
      </c>
      <c r="G62" t="s">
        <v>118</v>
      </c>
      <c r="H62" s="2">
        <v>44924.848197951389</v>
      </c>
      <c r="I62" t="s">
        <v>119</v>
      </c>
      <c r="J62" s="2">
        <v>44924.848197951389</v>
      </c>
      <c r="K62" t="s">
        <v>119</v>
      </c>
      <c r="L62" t="str">
        <f>VLOOKUP(C62,ACCOUNT_MAPPING!A:C,3,FALSE)</f>
        <v>Security</v>
      </c>
    </row>
    <row r="63" spans="1:12" hidden="1">
      <c r="A63">
        <v>11117</v>
      </c>
      <c r="B63" t="s">
        <v>139</v>
      </c>
      <c r="C63">
        <v>50105000</v>
      </c>
      <c r="D63" t="s">
        <v>17</v>
      </c>
      <c r="E63" t="s">
        <v>13</v>
      </c>
      <c r="F63" t="s">
        <v>13</v>
      </c>
      <c r="G63" t="s">
        <v>140</v>
      </c>
      <c r="H63" s="2">
        <v>44928.642042974534</v>
      </c>
      <c r="I63" t="s">
        <v>119</v>
      </c>
      <c r="J63" s="2">
        <v>44928.642042974534</v>
      </c>
      <c r="K63" t="s">
        <v>119</v>
      </c>
      <c r="L63" t="str">
        <f>VLOOKUP(C63,ACCOUNT_MAPPING!A:C,3,FALSE)</f>
        <v>Security</v>
      </c>
    </row>
    <row r="64" spans="1:12" hidden="1">
      <c r="A64">
        <v>11118</v>
      </c>
      <c r="B64" t="s">
        <v>141</v>
      </c>
      <c r="C64">
        <v>50105000</v>
      </c>
      <c r="D64" t="s">
        <v>17</v>
      </c>
      <c r="E64" t="s">
        <v>13</v>
      </c>
      <c r="F64" t="s">
        <v>13</v>
      </c>
      <c r="G64" t="s">
        <v>118</v>
      </c>
      <c r="H64" s="2">
        <v>44928.645891782406</v>
      </c>
      <c r="I64" t="s">
        <v>119</v>
      </c>
      <c r="J64" s="2">
        <v>44928.645891782406</v>
      </c>
      <c r="K64" t="s">
        <v>119</v>
      </c>
      <c r="L64" t="str">
        <f>VLOOKUP(C64,ACCOUNT_MAPPING!A:C,3,FALSE)</f>
        <v>Security</v>
      </c>
    </row>
    <row r="65" spans="1:12" hidden="1">
      <c r="A65">
        <v>10892</v>
      </c>
      <c r="B65" t="s">
        <v>142</v>
      </c>
      <c r="C65">
        <v>50105000</v>
      </c>
      <c r="D65" t="s">
        <v>63</v>
      </c>
      <c r="E65" t="s">
        <v>13</v>
      </c>
      <c r="F65" t="s">
        <v>13</v>
      </c>
      <c r="G65" t="s">
        <v>143</v>
      </c>
      <c r="H65" s="2">
        <v>44878.883801354168</v>
      </c>
      <c r="I65" t="s">
        <v>74</v>
      </c>
      <c r="J65" s="2">
        <v>44878.883801354168</v>
      </c>
      <c r="K65" t="s">
        <v>74</v>
      </c>
      <c r="L65" t="str">
        <f>VLOOKUP(C65,ACCOUNT_MAPPING!A:C,3,FALSE)</f>
        <v>Security</v>
      </c>
    </row>
    <row r="66" spans="1:12" hidden="1">
      <c r="A66">
        <v>10894</v>
      </c>
      <c r="B66" t="s">
        <v>144</v>
      </c>
      <c r="C66">
        <v>50105000</v>
      </c>
      <c r="D66" t="s">
        <v>63</v>
      </c>
      <c r="E66" t="s">
        <v>13</v>
      </c>
      <c r="F66" t="s">
        <v>13</v>
      </c>
      <c r="G66" t="s">
        <v>145</v>
      </c>
      <c r="H66" s="2">
        <v>44878.936524999997</v>
      </c>
      <c r="I66" t="s">
        <v>74</v>
      </c>
      <c r="J66" s="2">
        <v>44878.936524999997</v>
      </c>
      <c r="K66" t="s">
        <v>74</v>
      </c>
      <c r="L66" t="str">
        <f>VLOOKUP(C66,ACCOUNT_MAPPING!A:C,3,FALSE)</f>
        <v>Security</v>
      </c>
    </row>
    <row r="67" spans="1:12" hidden="1">
      <c r="A67">
        <v>11183</v>
      </c>
      <c r="B67" t="s">
        <v>146</v>
      </c>
      <c r="C67">
        <v>50105000</v>
      </c>
      <c r="D67" t="s">
        <v>17</v>
      </c>
      <c r="E67" t="s">
        <v>13</v>
      </c>
      <c r="F67" t="s">
        <v>13</v>
      </c>
      <c r="G67" t="s">
        <v>147</v>
      </c>
      <c r="H67" s="2">
        <v>44929.515168518519</v>
      </c>
      <c r="I67" t="s">
        <v>68</v>
      </c>
      <c r="J67" s="2">
        <v>44929.515168518519</v>
      </c>
      <c r="K67" t="s">
        <v>68</v>
      </c>
      <c r="L67" t="str">
        <f>VLOOKUP(C67,ACCOUNT_MAPPING!A:C,3,FALSE)</f>
        <v>Security</v>
      </c>
    </row>
    <row r="68" spans="1:12" hidden="1">
      <c r="A68">
        <v>11187</v>
      </c>
      <c r="B68" t="s">
        <v>148</v>
      </c>
      <c r="C68">
        <v>50105000</v>
      </c>
      <c r="D68" t="s">
        <v>17</v>
      </c>
      <c r="E68" t="s">
        <v>13</v>
      </c>
      <c r="F68" t="s">
        <v>13</v>
      </c>
      <c r="G68" t="s">
        <v>134</v>
      </c>
      <c r="H68" s="2">
        <v>44929.579812037038</v>
      </c>
      <c r="I68" t="s">
        <v>68</v>
      </c>
      <c r="J68" s="2">
        <v>44929.579812037038</v>
      </c>
      <c r="K68" t="s">
        <v>68</v>
      </c>
      <c r="L68" t="str">
        <f>VLOOKUP(C68,ACCOUNT_MAPPING!A:C,3,FALSE)</f>
        <v>Security</v>
      </c>
    </row>
    <row r="69" spans="1:12" hidden="1">
      <c r="A69">
        <v>11254</v>
      </c>
      <c r="B69" t="s">
        <v>149</v>
      </c>
      <c r="C69">
        <v>50105000</v>
      </c>
      <c r="D69" t="s">
        <v>12</v>
      </c>
      <c r="E69" t="s">
        <v>13</v>
      </c>
      <c r="F69" t="s">
        <v>13</v>
      </c>
      <c r="G69" t="s">
        <v>150</v>
      </c>
      <c r="H69" s="2">
        <v>45013.497364236115</v>
      </c>
      <c r="I69" t="s">
        <v>151</v>
      </c>
      <c r="J69" s="2">
        <v>45013.497364236115</v>
      </c>
      <c r="K69" t="s">
        <v>151</v>
      </c>
      <c r="L69" t="str">
        <f>VLOOKUP(C69,ACCOUNT_MAPPING!A:C,3,FALSE)</f>
        <v>Security</v>
      </c>
    </row>
    <row r="70" spans="1:12" hidden="1">
      <c r="A70">
        <v>11227</v>
      </c>
      <c r="B70" t="s">
        <v>152</v>
      </c>
      <c r="C70">
        <v>50105000</v>
      </c>
      <c r="D70" t="s">
        <v>63</v>
      </c>
      <c r="E70" t="s">
        <v>13</v>
      </c>
      <c r="F70" t="s">
        <v>13</v>
      </c>
      <c r="G70" t="s">
        <v>153</v>
      </c>
      <c r="H70" s="2">
        <v>44876.687902777776</v>
      </c>
      <c r="I70" t="s">
        <v>154</v>
      </c>
      <c r="J70" s="2">
        <v>44876.687902777776</v>
      </c>
      <c r="K70" t="s">
        <v>154</v>
      </c>
      <c r="L70" t="str">
        <f>VLOOKUP(C70,ACCOUNT_MAPPING!A:C,3,FALSE)</f>
        <v>Security</v>
      </c>
    </row>
    <row r="71" spans="1:12" hidden="1">
      <c r="A71">
        <v>11286</v>
      </c>
      <c r="B71" t="s">
        <v>155</v>
      </c>
      <c r="C71">
        <v>50105000</v>
      </c>
      <c r="D71" t="s">
        <v>17</v>
      </c>
      <c r="E71" t="s">
        <v>13</v>
      </c>
      <c r="F71" t="s">
        <v>13</v>
      </c>
      <c r="G71" t="s">
        <v>156</v>
      </c>
      <c r="H71" s="2">
        <v>44924.119610300928</v>
      </c>
      <c r="I71" t="s">
        <v>157</v>
      </c>
      <c r="J71" s="2">
        <v>44924.119610300928</v>
      </c>
      <c r="K71" t="s">
        <v>157</v>
      </c>
      <c r="L71" t="str">
        <f>VLOOKUP(C71,ACCOUNT_MAPPING!A:C,3,FALSE)</f>
        <v>Security</v>
      </c>
    </row>
    <row r="72" spans="1:12" hidden="1">
      <c r="A72">
        <v>10901</v>
      </c>
      <c r="B72" t="s">
        <v>158</v>
      </c>
      <c r="C72">
        <v>50105000</v>
      </c>
      <c r="D72" t="s">
        <v>12</v>
      </c>
      <c r="E72" t="s">
        <v>13</v>
      </c>
      <c r="F72" t="s">
        <v>13</v>
      </c>
      <c r="G72" t="s">
        <v>159</v>
      </c>
      <c r="H72" s="2">
        <v>45019.053873958335</v>
      </c>
      <c r="I72" t="s">
        <v>104</v>
      </c>
      <c r="J72" s="2">
        <v>45019.053873958335</v>
      </c>
      <c r="K72" t="s">
        <v>104</v>
      </c>
      <c r="L72" t="str">
        <f>VLOOKUP(C72,ACCOUNT_MAPPING!A:C,3,FALSE)</f>
        <v>Security</v>
      </c>
    </row>
    <row r="73" spans="1:12" hidden="1">
      <c r="A73">
        <v>11287</v>
      </c>
      <c r="B73" t="s">
        <v>160</v>
      </c>
      <c r="C73">
        <v>50105000</v>
      </c>
      <c r="D73" t="s">
        <v>17</v>
      </c>
      <c r="E73" t="s">
        <v>13</v>
      </c>
      <c r="F73" t="s">
        <v>13</v>
      </c>
      <c r="G73" t="s">
        <v>156</v>
      </c>
      <c r="H73" s="2">
        <v>44924.13050042824</v>
      </c>
      <c r="I73" t="s">
        <v>157</v>
      </c>
      <c r="J73" s="2">
        <v>44924.13050042824</v>
      </c>
      <c r="K73" t="s">
        <v>157</v>
      </c>
      <c r="L73" t="str">
        <f>VLOOKUP(C73,ACCOUNT_MAPPING!A:C,3,FALSE)</f>
        <v>Security</v>
      </c>
    </row>
    <row r="74" spans="1:12" hidden="1">
      <c r="A74">
        <v>11255</v>
      </c>
      <c r="B74" t="s">
        <v>161</v>
      </c>
      <c r="C74">
        <v>50105000</v>
      </c>
      <c r="D74" t="s">
        <v>12</v>
      </c>
      <c r="E74" t="s">
        <v>13</v>
      </c>
      <c r="F74" t="s">
        <v>13</v>
      </c>
      <c r="G74" t="s">
        <v>162</v>
      </c>
      <c r="H74" s="2">
        <v>45013.49857103009</v>
      </c>
      <c r="I74" t="s">
        <v>151</v>
      </c>
      <c r="J74" s="2">
        <v>45013.49857103009</v>
      </c>
      <c r="K74" t="s">
        <v>151</v>
      </c>
      <c r="L74" t="str">
        <f>VLOOKUP(C74,ACCOUNT_MAPPING!A:C,3,FALSE)</f>
        <v>Security</v>
      </c>
    </row>
    <row r="75" spans="1:12" hidden="1">
      <c r="A75">
        <v>11274</v>
      </c>
      <c r="B75" t="s">
        <v>163</v>
      </c>
      <c r="C75">
        <v>50105000</v>
      </c>
      <c r="D75" t="s">
        <v>63</v>
      </c>
      <c r="E75" t="s">
        <v>13</v>
      </c>
      <c r="F75" t="s">
        <v>13</v>
      </c>
      <c r="G75" t="s">
        <v>164</v>
      </c>
      <c r="H75" s="2">
        <v>44876.818773032406</v>
      </c>
      <c r="I75" t="s">
        <v>165</v>
      </c>
      <c r="J75" s="2">
        <v>44876.818773032406</v>
      </c>
      <c r="K75" t="s">
        <v>165</v>
      </c>
      <c r="L75" t="str">
        <f>VLOOKUP(C75,ACCOUNT_MAPPING!A:C,3,FALSE)</f>
        <v>Security</v>
      </c>
    </row>
    <row r="76" spans="1:12" hidden="1">
      <c r="A76">
        <v>11285</v>
      </c>
      <c r="B76" t="s">
        <v>166</v>
      </c>
      <c r="C76">
        <v>50105000</v>
      </c>
      <c r="D76" t="s">
        <v>17</v>
      </c>
      <c r="E76" t="s">
        <v>13</v>
      </c>
      <c r="F76" t="s">
        <v>13</v>
      </c>
      <c r="G76" t="s">
        <v>156</v>
      </c>
      <c r="H76" s="2">
        <v>44924.090872071756</v>
      </c>
      <c r="I76" t="s">
        <v>157</v>
      </c>
      <c r="J76" s="2">
        <v>44924.090872071756</v>
      </c>
      <c r="K76" t="s">
        <v>157</v>
      </c>
      <c r="L76" t="str">
        <f>VLOOKUP(C76,ACCOUNT_MAPPING!A:C,3,FALSE)</f>
        <v>Security</v>
      </c>
    </row>
    <row r="77" spans="1:12" hidden="1">
      <c r="A77">
        <v>11074</v>
      </c>
      <c r="B77" t="s">
        <v>167</v>
      </c>
      <c r="C77">
        <v>50105000</v>
      </c>
      <c r="D77" t="s">
        <v>17</v>
      </c>
      <c r="E77" t="s">
        <v>13</v>
      </c>
      <c r="F77" t="s">
        <v>13</v>
      </c>
      <c r="G77" t="s">
        <v>168</v>
      </c>
      <c r="H77" s="2">
        <v>44924.950480752312</v>
      </c>
      <c r="I77" t="s">
        <v>116</v>
      </c>
      <c r="J77" s="2">
        <v>44924.950480752312</v>
      </c>
      <c r="K77" t="s">
        <v>116</v>
      </c>
      <c r="L77" t="str">
        <f>VLOOKUP(C77,ACCOUNT_MAPPING!A:C,3,FALSE)</f>
        <v>Security</v>
      </c>
    </row>
    <row r="78" spans="1:12" hidden="1">
      <c r="A78">
        <v>11284</v>
      </c>
      <c r="B78" t="s">
        <v>169</v>
      </c>
      <c r="C78">
        <v>50105000</v>
      </c>
      <c r="D78" t="s">
        <v>12</v>
      </c>
      <c r="E78" t="s">
        <v>13</v>
      </c>
      <c r="F78" t="s">
        <v>13</v>
      </c>
      <c r="G78" t="s">
        <v>170</v>
      </c>
      <c r="H78" s="2">
        <v>45020.970893715275</v>
      </c>
      <c r="I78" t="s">
        <v>157</v>
      </c>
      <c r="J78" s="2">
        <v>45020.970893715275</v>
      </c>
      <c r="K78" t="s">
        <v>157</v>
      </c>
      <c r="L78" t="str">
        <f>VLOOKUP(C78,ACCOUNT_MAPPING!A:C,3,FALSE)</f>
        <v>Security</v>
      </c>
    </row>
    <row r="79" spans="1:12" hidden="1">
      <c r="A79">
        <v>11091</v>
      </c>
      <c r="B79" t="s">
        <v>171</v>
      </c>
      <c r="C79">
        <v>50105000</v>
      </c>
      <c r="D79" t="s">
        <v>17</v>
      </c>
      <c r="E79" t="s">
        <v>13</v>
      </c>
      <c r="F79" t="s">
        <v>13</v>
      </c>
      <c r="G79" t="s">
        <v>118</v>
      </c>
      <c r="H79" s="2">
        <v>44924.815114895835</v>
      </c>
      <c r="I79" t="s">
        <v>119</v>
      </c>
      <c r="J79" s="2">
        <v>44924.815114895835</v>
      </c>
      <c r="K79" t="s">
        <v>119</v>
      </c>
      <c r="L79" t="str">
        <f>VLOOKUP(C79,ACCOUNT_MAPPING!A:C,3,FALSE)</f>
        <v>Security</v>
      </c>
    </row>
    <row r="80" spans="1:12" hidden="1">
      <c r="A80">
        <v>11093</v>
      </c>
      <c r="B80" t="s">
        <v>172</v>
      </c>
      <c r="C80">
        <v>50105000</v>
      </c>
      <c r="D80" t="s">
        <v>17</v>
      </c>
      <c r="E80" t="s">
        <v>13</v>
      </c>
      <c r="F80" t="s">
        <v>13</v>
      </c>
      <c r="G80" t="s">
        <v>118</v>
      </c>
      <c r="H80" s="2">
        <v>44924.819506446758</v>
      </c>
      <c r="I80" t="s">
        <v>119</v>
      </c>
      <c r="J80" s="2">
        <v>44924.819506446758</v>
      </c>
      <c r="K80" t="s">
        <v>119</v>
      </c>
      <c r="L80" t="str">
        <f>VLOOKUP(C80,ACCOUNT_MAPPING!A:C,3,FALSE)</f>
        <v>Security</v>
      </c>
    </row>
    <row r="81" spans="1:12" hidden="1">
      <c r="A81">
        <v>11111</v>
      </c>
      <c r="B81" t="s">
        <v>173</v>
      </c>
      <c r="C81">
        <v>50105000</v>
      </c>
      <c r="D81" t="s">
        <v>17</v>
      </c>
      <c r="E81" t="s">
        <v>13</v>
      </c>
      <c r="F81" t="s">
        <v>13</v>
      </c>
      <c r="G81" t="s">
        <v>118</v>
      </c>
      <c r="H81" s="2">
        <v>44924.858249884259</v>
      </c>
      <c r="I81" t="s">
        <v>119</v>
      </c>
      <c r="J81" s="2">
        <v>44924.858249884259</v>
      </c>
      <c r="K81" t="s">
        <v>119</v>
      </c>
      <c r="L81" t="str">
        <f>VLOOKUP(C81,ACCOUNT_MAPPING!A:C,3,FALSE)</f>
        <v>Security</v>
      </c>
    </row>
    <row r="82" spans="1:12" hidden="1">
      <c r="A82">
        <v>11112</v>
      </c>
      <c r="B82" t="s">
        <v>174</v>
      </c>
      <c r="C82">
        <v>50105000</v>
      </c>
      <c r="D82" t="s">
        <v>17</v>
      </c>
      <c r="E82" t="s">
        <v>13</v>
      </c>
      <c r="F82" t="s">
        <v>13</v>
      </c>
      <c r="G82" t="s">
        <v>118</v>
      </c>
      <c r="H82" s="2">
        <v>44924.85931890046</v>
      </c>
      <c r="I82" t="s">
        <v>119</v>
      </c>
      <c r="J82" s="2">
        <v>44924.85931890046</v>
      </c>
      <c r="K82" t="s">
        <v>119</v>
      </c>
      <c r="L82" t="str">
        <f>VLOOKUP(C82,ACCOUNT_MAPPING!A:C,3,FALSE)</f>
        <v>Security</v>
      </c>
    </row>
    <row r="83" spans="1:12" hidden="1">
      <c r="A83">
        <v>11113</v>
      </c>
      <c r="B83" t="s">
        <v>175</v>
      </c>
      <c r="C83">
        <v>50105000</v>
      </c>
      <c r="D83" t="s">
        <v>17</v>
      </c>
      <c r="E83" t="s">
        <v>13</v>
      </c>
      <c r="F83" t="s">
        <v>13</v>
      </c>
      <c r="G83" t="s">
        <v>118</v>
      </c>
      <c r="H83" s="2">
        <v>44924.860571261575</v>
      </c>
      <c r="I83" t="s">
        <v>119</v>
      </c>
      <c r="J83" s="2">
        <v>44924.860571261575</v>
      </c>
      <c r="K83" t="s">
        <v>119</v>
      </c>
      <c r="L83" t="str">
        <f>VLOOKUP(C83,ACCOUNT_MAPPING!A:C,3,FALSE)</f>
        <v>Security</v>
      </c>
    </row>
    <row r="84" spans="1:12" hidden="1">
      <c r="A84">
        <v>11119</v>
      </c>
      <c r="B84" t="s">
        <v>176</v>
      </c>
      <c r="C84">
        <v>50105000</v>
      </c>
      <c r="D84" t="s">
        <v>17</v>
      </c>
      <c r="E84" t="s">
        <v>13</v>
      </c>
      <c r="F84" t="s">
        <v>13</v>
      </c>
      <c r="G84" t="s">
        <v>118</v>
      </c>
      <c r="H84" s="2">
        <v>44928.648061111111</v>
      </c>
      <c r="I84" t="s">
        <v>119</v>
      </c>
      <c r="J84" s="2">
        <v>44928.648061111111</v>
      </c>
      <c r="K84" t="s">
        <v>119</v>
      </c>
      <c r="L84" t="str">
        <f>VLOOKUP(C84,ACCOUNT_MAPPING!A:C,3,FALSE)</f>
        <v>Security</v>
      </c>
    </row>
    <row r="85" spans="1:12" hidden="1">
      <c r="A85">
        <v>11374</v>
      </c>
      <c r="B85" t="s">
        <v>177</v>
      </c>
      <c r="C85">
        <v>50105000</v>
      </c>
      <c r="D85" t="s">
        <v>17</v>
      </c>
      <c r="E85" t="s">
        <v>13</v>
      </c>
      <c r="F85" t="s">
        <v>13</v>
      </c>
      <c r="G85" t="s">
        <v>178</v>
      </c>
      <c r="H85" s="2">
        <v>44915.849585069445</v>
      </c>
      <c r="I85" t="s">
        <v>179</v>
      </c>
      <c r="J85" s="2">
        <v>44915.849585069445</v>
      </c>
      <c r="K85" t="s">
        <v>179</v>
      </c>
      <c r="L85" t="str">
        <f>VLOOKUP(C85,ACCOUNT_MAPPING!A:C,3,FALSE)</f>
        <v>Security</v>
      </c>
    </row>
    <row r="86" spans="1:12" hidden="1">
      <c r="A86">
        <v>11378</v>
      </c>
      <c r="B86" t="s">
        <v>180</v>
      </c>
      <c r="C86">
        <v>50105000</v>
      </c>
      <c r="D86" t="s">
        <v>17</v>
      </c>
      <c r="E86" t="s">
        <v>13</v>
      </c>
      <c r="F86" t="s">
        <v>13</v>
      </c>
      <c r="G86" t="s">
        <v>181</v>
      </c>
      <c r="H86" s="2">
        <v>44915.854109340275</v>
      </c>
      <c r="I86" t="s">
        <v>179</v>
      </c>
      <c r="J86" s="2">
        <v>44915.854109340275</v>
      </c>
      <c r="K86" t="s">
        <v>179</v>
      </c>
      <c r="L86" t="str">
        <f>VLOOKUP(C86,ACCOUNT_MAPPING!A:C,3,FALSE)</f>
        <v>Security</v>
      </c>
    </row>
    <row r="87" spans="1:12" hidden="1">
      <c r="A87">
        <v>11250</v>
      </c>
      <c r="B87" t="s">
        <v>182</v>
      </c>
      <c r="C87">
        <v>50105000</v>
      </c>
      <c r="D87" t="s">
        <v>17</v>
      </c>
      <c r="E87" t="s">
        <v>13</v>
      </c>
      <c r="F87" t="s">
        <v>13</v>
      </c>
      <c r="G87" t="s">
        <v>183</v>
      </c>
      <c r="H87" s="2">
        <v>44916.363500462961</v>
      </c>
      <c r="I87" t="s">
        <v>151</v>
      </c>
      <c r="J87" s="2">
        <v>44916.363500462961</v>
      </c>
      <c r="K87" t="s">
        <v>151</v>
      </c>
      <c r="L87" t="str">
        <f>VLOOKUP(C87,ACCOUNT_MAPPING!A:C,3,FALSE)</f>
        <v>Security</v>
      </c>
    </row>
    <row r="88" spans="1:12" hidden="1">
      <c r="A88">
        <v>11693</v>
      </c>
      <c r="B88" t="s">
        <v>184</v>
      </c>
      <c r="C88">
        <v>50105000</v>
      </c>
      <c r="D88" t="s">
        <v>17</v>
      </c>
      <c r="E88" t="s">
        <v>13</v>
      </c>
      <c r="F88" t="s">
        <v>13</v>
      </c>
      <c r="G88" t="s">
        <v>185</v>
      </c>
      <c r="H88" s="2">
        <v>44923.641043402778</v>
      </c>
      <c r="I88" t="s">
        <v>186</v>
      </c>
      <c r="J88" s="2">
        <v>44923.641043402778</v>
      </c>
      <c r="K88" t="s">
        <v>186</v>
      </c>
      <c r="L88" t="str">
        <f>VLOOKUP(C88,ACCOUNT_MAPPING!A:C,3,FALSE)</f>
        <v>Security</v>
      </c>
    </row>
    <row r="89" spans="1:12" hidden="1">
      <c r="A89">
        <v>11690</v>
      </c>
      <c r="B89" t="s">
        <v>187</v>
      </c>
      <c r="C89">
        <v>50105000</v>
      </c>
      <c r="D89" t="s">
        <v>17</v>
      </c>
      <c r="E89" t="s">
        <v>13</v>
      </c>
      <c r="F89" t="s">
        <v>13</v>
      </c>
      <c r="G89" t="s">
        <v>188</v>
      </c>
      <c r="H89" s="2">
        <v>44923.546435682867</v>
      </c>
      <c r="I89" t="s">
        <v>186</v>
      </c>
      <c r="J89" s="2">
        <v>44923.546435682867</v>
      </c>
      <c r="K89" t="s">
        <v>186</v>
      </c>
      <c r="L89" t="str">
        <f>VLOOKUP(C89,ACCOUNT_MAPPING!A:C,3,FALSE)</f>
        <v>Security</v>
      </c>
    </row>
    <row r="90" spans="1:12" hidden="1">
      <c r="A90">
        <v>11694</v>
      </c>
      <c r="B90" t="s">
        <v>189</v>
      </c>
      <c r="C90">
        <v>50105000</v>
      </c>
      <c r="D90" t="s">
        <v>12</v>
      </c>
      <c r="E90" t="s">
        <v>13</v>
      </c>
      <c r="F90" t="s">
        <v>13</v>
      </c>
      <c r="G90" t="s">
        <v>190</v>
      </c>
      <c r="H90" s="2">
        <v>45021.84979255787</v>
      </c>
      <c r="I90" t="s">
        <v>186</v>
      </c>
      <c r="J90" s="2">
        <v>45021.84979255787</v>
      </c>
      <c r="K90" t="s">
        <v>186</v>
      </c>
      <c r="L90" t="str">
        <f>VLOOKUP(C90,ACCOUNT_MAPPING!A:C,3,FALSE)</f>
        <v>Security</v>
      </c>
    </row>
    <row r="91" spans="1:12" hidden="1">
      <c r="A91">
        <v>11796</v>
      </c>
      <c r="B91" t="s">
        <v>191</v>
      </c>
      <c r="C91">
        <v>50105000</v>
      </c>
      <c r="D91" t="s">
        <v>12</v>
      </c>
      <c r="E91" t="s">
        <v>13</v>
      </c>
      <c r="F91" t="s">
        <v>13</v>
      </c>
      <c r="G91" t="s">
        <v>192</v>
      </c>
      <c r="H91" s="2">
        <v>45009.850295173608</v>
      </c>
      <c r="I91" t="s">
        <v>22</v>
      </c>
      <c r="J91" s="2">
        <v>45009.850295173608</v>
      </c>
      <c r="K91" t="s">
        <v>22</v>
      </c>
      <c r="L91" t="str">
        <f>VLOOKUP(C91,ACCOUNT_MAPPING!A:C,3,FALSE)</f>
        <v>Security</v>
      </c>
    </row>
    <row r="92" spans="1:12" hidden="1">
      <c r="A92">
        <v>11710</v>
      </c>
      <c r="B92" t="s">
        <v>193</v>
      </c>
      <c r="C92">
        <v>50105000</v>
      </c>
      <c r="D92" t="s">
        <v>17</v>
      </c>
      <c r="E92" t="s">
        <v>13</v>
      </c>
      <c r="F92" t="s">
        <v>13</v>
      </c>
      <c r="G92" t="s">
        <v>194</v>
      </c>
      <c r="H92" s="2">
        <v>44923.82958996528</v>
      </c>
      <c r="I92" t="s">
        <v>195</v>
      </c>
      <c r="J92" s="2">
        <v>44923.82958996528</v>
      </c>
      <c r="K92" t="s">
        <v>195</v>
      </c>
      <c r="L92" t="str">
        <f>VLOOKUP(C92,ACCOUNT_MAPPING!A:C,3,FALSE)</f>
        <v>Security</v>
      </c>
    </row>
    <row r="93" spans="1:12" hidden="1">
      <c r="A93">
        <v>11743</v>
      </c>
      <c r="B93" t="s">
        <v>196</v>
      </c>
      <c r="C93">
        <v>50105000</v>
      </c>
      <c r="D93" t="s">
        <v>12</v>
      </c>
      <c r="E93" t="s">
        <v>13</v>
      </c>
      <c r="F93" t="s">
        <v>13</v>
      </c>
      <c r="G93" t="s">
        <v>197</v>
      </c>
      <c r="H93" s="2">
        <v>45014.721687303238</v>
      </c>
      <c r="I93" t="s">
        <v>34</v>
      </c>
      <c r="J93" s="2">
        <v>45014.721687303238</v>
      </c>
      <c r="K93" t="s">
        <v>34</v>
      </c>
      <c r="L93" t="str">
        <f>VLOOKUP(C93,ACCOUNT_MAPPING!A:C,3,FALSE)</f>
        <v>Security</v>
      </c>
    </row>
    <row r="94" spans="1:12" hidden="1">
      <c r="A94">
        <v>11795</v>
      </c>
      <c r="B94" t="s">
        <v>198</v>
      </c>
      <c r="C94">
        <v>50105000</v>
      </c>
      <c r="D94" t="s">
        <v>17</v>
      </c>
      <c r="E94" t="s">
        <v>13</v>
      </c>
      <c r="F94" t="s">
        <v>13</v>
      </c>
      <c r="G94" t="s">
        <v>199</v>
      </c>
      <c r="H94" s="2">
        <v>44917.556160381944</v>
      </c>
      <c r="I94" t="s">
        <v>22</v>
      </c>
      <c r="J94" s="2">
        <v>44917.556160381944</v>
      </c>
      <c r="K94" t="s">
        <v>22</v>
      </c>
      <c r="L94" t="str">
        <f>VLOOKUP(C94,ACCOUNT_MAPPING!A:C,3,FALSE)</f>
        <v>Security</v>
      </c>
    </row>
    <row r="95" spans="1:12" hidden="1">
      <c r="A95">
        <v>11846</v>
      </c>
      <c r="B95" t="s">
        <v>200</v>
      </c>
      <c r="C95">
        <v>50105000</v>
      </c>
      <c r="D95" t="s">
        <v>63</v>
      </c>
      <c r="E95" t="s">
        <v>13</v>
      </c>
      <c r="F95" t="s">
        <v>13</v>
      </c>
      <c r="G95" t="s">
        <v>201</v>
      </c>
      <c r="H95" s="2">
        <v>44880.457166550928</v>
      </c>
      <c r="I95" t="s">
        <v>202</v>
      </c>
      <c r="J95" s="2">
        <v>44880.457166550928</v>
      </c>
      <c r="K95" t="s">
        <v>202</v>
      </c>
      <c r="L95" t="str">
        <f>VLOOKUP(C95,ACCOUNT_MAPPING!A:C,3,FALSE)</f>
        <v>Security</v>
      </c>
    </row>
    <row r="96" spans="1:12" hidden="1">
      <c r="A96">
        <v>20419</v>
      </c>
      <c r="B96" t="s">
        <v>203</v>
      </c>
      <c r="C96">
        <v>50105000</v>
      </c>
      <c r="D96" t="s">
        <v>12</v>
      </c>
      <c r="E96" t="s">
        <v>13</v>
      </c>
      <c r="F96" t="s">
        <v>13</v>
      </c>
      <c r="G96" t="s">
        <v>204</v>
      </c>
      <c r="H96" s="2">
        <v>45020.876269247688</v>
      </c>
      <c r="I96" t="s">
        <v>205</v>
      </c>
      <c r="J96" s="2">
        <v>45020.876269247688</v>
      </c>
      <c r="K96" t="s">
        <v>205</v>
      </c>
      <c r="L96" t="str">
        <f>VLOOKUP(C96,ACCOUNT_MAPPING!A:C,3,FALSE)</f>
        <v>Security</v>
      </c>
    </row>
    <row r="97" spans="1:12" hidden="1">
      <c r="A97">
        <v>20489</v>
      </c>
      <c r="B97" t="s">
        <v>206</v>
      </c>
      <c r="C97">
        <v>50105000</v>
      </c>
      <c r="D97" t="s">
        <v>12</v>
      </c>
      <c r="E97" t="s">
        <v>13</v>
      </c>
      <c r="F97" t="s">
        <v>13</v>
      </c>
      <c r="G97" t="s">
        <v>207</v>
      </c>
      <c r="H97" s="2">
        <v>45020.976177627315</v>
      </c>
      <c r="I97" t="s">
        <v>195</v>
      </c>
      <c r="J97" s="2">
        <v>45020.976177627315</v>
      </c>
      <c r="K97" t="s">
        <v>195</v>
      </c>
      <c r="L97" t="str">
        <f>VLOOKUP(C97,ACCOUNT_MAPPING!A:C,3,FALSE)</f>
        <v>Security</v>
      </c>
    </row>
    <row r="98" spans="1:12" hidden="1">
      <c r="A98">
        <v>15811</v>
      </c>
      <c r="B98" t="s">
        <v>208</v>
      </c>
      <c r="C98">
        <v>50105000</v>
      </c>
      <c r="D98" t="s">
        <v>17</v>
      </c>
      <c r="E98" t="s">
        <v>13</v>
      </c>
      <c r="F98" t="s">
        <v>13</v>
      </c>
      <c r="G98" t="s">
        <v>209</v>
      </c>
      <c r="H98" s="2">
        <v>44917.736457638886</v>
      </c>
      <c r="I98" t="s">
        <v>44</v>
      </c>
      <c r="J98" s="2">
        <v>44917.736457638886</v>
      </c>
      <c r="K98" t="s">
        <v>44</v>
      </c>
      <c r="L98" t="str">
        <f>VLOOKUP(C98,ACCOUNT_MAPPING!A:C,3,FALSE)</f>
        <v>Security</v>
      </c>
    </row>
    <row r="99" spans="1:12" hidden="1">
      <c r="A99">
        <v>20335</v>
      </c>
      <c r="B99" t="s">
        <v>210</v>
      </c>
      <c r="C99">
        <v>50105000</v>
      </c>
      <c r="D99" t="s">
        <v>17</v>
      </c>
      <c r="E99" t="s">
        <v>13</v>
      </c>
      <c r="F99" t="s">
        <v>13</v>
      </c>
      <c r="G99" t="s">
        <v>211</v>
      </c>
      <c r="H99" s="2">
        <v>44924.615078391202</v>
      </c>
      <c r="I99" t="s">
        <v>119</v>
      </c>
      <c r="J99" s="2">
        <v>44924.615078391202</v>
      </c>
      <c r="K99" t="s">
        <v>119</v>
      </c>
      <c r="L99" t="str">
        <f>VLOOKUP(C99,ACCOUNT_MAPPING!A:C,3,FALSE)</f>
        <v>Security</v>
      </c>
    </row>
    <row r="100" spans="1:12" hidden="1">
      <c r="A100">
        <v>20443</v>
      </c>
      <c r="B100" t="s">
        <v>212</v>
      </c>
      <c r="C100">
        <v>50105000</v>
      </c>
      <c r="D100" t="s">
        <v>12</v>
      </c>
      <c r="E100" t="s">
        <v>13</v>
      </c>
      <c r="F100" t="s">
        <v>13</v>
      </c>
      <c r="G100" t="s">
        <v>213</v>
      </c>
      <c r="H100" s="2">
        <v>45021.40019255787</v>
      </c>
      <c r="I100" t="s">
        <v>214</v>
      </c>
      <c r="J100" s="2">
        <v>45021.40019255787</v>
      </c>
      <c r="K100" t="s">
        <v>214</v>
      </c>
      <c r="L100" t="str">
        <f>VLOOKUP(C100,ACCOUNT_MAPPING!A:C,3,FALSE)</f>
        <v>Security</v>
      </c>
    </row>
    <row r="101" spans="1:12" hidden="1">
      <c r="A101">
        <v>20492</v>
      </c>
      <c r="B101" t="s">
        <v>215</v>
      </c>
      <c r="C101">
        <v>50105000</v>
      </c>
      <c r="D101" t="s">
        <v>12</v>
      </c>
      <c r="E101" t="s">
        <v>13</v>
      </c>
      <c r="F101" t="s">
        <v>13</v>
      </c>
      <c r="G101" t="s">
        <v>207</v>
      </c>
      <c r="H101" s="2">
        <v>45019.92777519676</v>
      </c>
      <c r="I101" t="s">
        <v>195</v>
      </c>
      <c r="J101" s="2">
        <v>45019.92777519676</v>
      </c>
      <c r="K101" t="s">
        <v>195</v>
      </c>
      <c r="L101" t="str">
        <f>VLOOKUP(C101,ACCOUNT_MAPPING!A:C,3,FALSE)</f>
        <v>Security</v>
      </c>
    </row>
    <row r="102" spans="1:12" hidden="1">
      <c r="A102">
        <v>15808</v>
      </c>
      <c r="B102" t="s">
        <v>216</v>
      </c>
      <c r="C102">
        <v>50105000</v>
      </c>
      <c r="D102" t="s">
        <v>17</v>
      </c>
      <c r="E102" t="s">
        <v>13</v>
      </c>
      <c r="F102" t="s">
        <v>13</v>
      </c>
      <c r="G102" t="s">
        <v>209</v>
      </c>
      <c r="H102" s="2">
        <v>44917.759363541663</v>
      </c>
      <c r="I102" t="s">
        <v>44</v>
      </c>
      <c r="J102" s="2">
        <v>44917.759363541663</v>
      </c>
      <c r="K102" t="s">
        <v>44</v>
      </c>
      <c r="L102" t="str">
        <f>VLOOKUP(C102,ACCOUNT_MAPPING!A:C,3,FALSE)</f>
        <v>Security</v>
      </c>
    </row>
    <row r="103" spans="1:12" hidden="1">
      <c r="A103">
        <v>15810</v>
      </c>
      <c r="B103" t="s">
        <v>217</v>
      </c>
      <c r="C103">
        <v>50105000</v>
      </c>
      <c r="D103" t="s">
        <v>12</v>
      </c>
      <c r="E103" t="s">
        <v>13</v>
      </c>
      <c r="F103" t="s">
        <v>13</v>
      </c>
      <c r="G103" t="s">
        <v>218</v>
      </c>
      <c r="H103" s="2">
        <v>45014.658104710645</v>
      </c>
      <c r="I103" t="s">
        <v>44</v>
      </c>
      <c r="J103" s="2">
        <v>45014.658104710645</v>
      </c>
      <c r="K103" t="s">
        <v>44</v>
      </c>
      <c r="L103" t="str">
        <f>VLOOKUP(C103,ACCOUNT_MAPPING!A:C,3,FALSE)</f>
        <v>Security</v>
      </c>
    </row>
    <row r="104" spans="1:12" hidden="1">
      <c r="A104">
        <v>20421</v>
      </c>
      <c r="B104" t="s">
        <v>219</v>
      </c>
      <c r="C104">
        <v>50105000</v>
      </c>
      <c r="D104" t="s">
        <v>12</v>
      </c>
      <c r="E104" t="s">
        <v>13</v>
      </c>
      <c r="F104" t="s">
        <v>13</v>
      </c>
      <c r="G104" t="s">
        <v>220</v>
      </c>
      <c r="H104" s="2">
        <v>45020.881846064818</v>
      </c>
      <c r="I104" t="s">
        <v>205</v>
      </c>
      <c r="J104" s="2">
        <v>45020.881846064818</v>
      </c>
      <c r="K104" t="s">
        <v>205</v>
      </c>
      <c r="L104" t="str">
        <f>VLOOKUP(C104,ACCOUNT_MAPPING!A:C,3,FALSE)</f>
        <v>Security</v>
      </c>
    </row>
    <row r="105" spans="1:12" hidden="1">
      <c r="A105">
        <v>20437</v>
      </c>
      <c r="B105" t="s">
        <v>221</v>
      </c>
      <c r="C105">
        <v>50105000</v>
      </c>
      <c r="D105" t="s">
        <v>12</v>
      </c>
      <c r="E105" t="s">
        <v>13</v>
      </c>
      <c r="F105" t="s">
        <v>13</v>
      </c>
      <c r="G105" t="s">
        <v>222</v>
      </c>
      <c r="H105" s="2">
        <v>45020.999307673614</v>
      </c>
      <c r="I105" t="s">
        <v>214</v>
      </c>
      <c r="J105" s="2">
        <v>45020.999307673614</v>
      </c>
      <c r="K105" t="s">
        <v>214</v>
      </c>
      <c r="L105" t="str">
        <f>VLOOKUP(C105,ACCOUNT_MAPPING!A:C,3,FALSE)</f>
        <v>Security</v>
      </c>
    </row>
    <row r="106" spans="1:12" hidden="1">
      <c r="A106">
        <v>20801</v>
      </c>
      <c r="B106" t="s">
        <v>223</v>
      </c>
      <c r="C106">
        <v>50105000</v>
      </c>
      <c r="D106" t="s">
        <v>17</v>
      </c>
      <c r="E106" t="s">
        <v>13</v>
      </c>
      <c r="F106" t="s">
        <v>13</v>
      </c>
      <c r="G106" t="s">
        <v>224</v>
      </c>
      <c r="H106" s="2">
        <v>44916.664147800926</v>
      </c>
      <c r="I106" t="s">
        <v>225</v>
      </c>
      <c r="J106" s="2">
        <v>44916.664147800926</v>
      </c>
      <c r="K106" t="s">
        <v>225</v>
      </c>
      <c r="L106" t="str">
        <f>VLOOKUP(C106,ACCOUNT_MAPPING!A:C,3,FALSE)</f>
        <v>Security</v>
      </c>
    </row>
    <row r="107" spans="1:12" hidden="1">
      <c r="A107">
        <v>20525</v>
      </c>
      <c r="B107" t="s">
        <v>226</v>
      </c>
      <c r="C107">
        <v>50105000</v>
      </c>
      <c r="D107" t="s">
        <v>17</v>
      </c>
      <c r="E107" t="s">
        <v>13</v>
      </c>
      <c r="F107" t="s">
        <v>13</v>
      </c>
      <c r="G107" t="s">
        <v>227</v>
      </c>
      <c r="H107" s="2">
        <v>44917.532078553239</v>
      </c>
      <c r="I107" t="s">
        <v>31</v>
      </c>
      <c r="J107" s="2">
        <v>44917.532078553239</v>
      </c>
      <c r="K107" t="s">
        <v>31</v>
      </c>
      <c r="L107" t="str">
        <f>VLOOKUP(C107,ACCOUNT_MAPPING!A:C,3,FALSE)</f>
        <v>Security</v>
      </c>
    </row>
    <row r="108" spans="1:12" hidden="1">
      <c r="A108">
        <v>20527</v>
      </c>
      <c r="B108" t="s">
        <v>228</v>
      </c>
      <c r="C108">
        <v>50105000</v>
      </c>
      <c r="D108" t="s">
        <v>63</v>
      </c>
      <c r="E108" t="s">
        <v>13</v>
      </c>
      <c r="F108" t="s">
        <v>13</v>
      </c>
      <c r="G108" t="s">
        <v>229</v>
      </c>
      <c r="H108" s="2">
        <v>44873.685611689813</v>
      </c>
      <c r="I108" t="s">
        <v>230</v>
      </c>
      <c r="J108" s="2">
        <v>44873.685611689813</v>
      </c>
      <c r="K108" t="s">
        <v>230</v>
      </c>
      <c r="L108" t="str">
        <f>VLOOKUP(C108,ACCOUNT_MAPPING!A:C,3,FALSE)</f>
        <v>Security</v>
      </c>
    </row>
    <row r="109" spans="1:12" hidden="1">
      <c r="A109">
        <v>20779</v>
      </c>
      <c r="B109" t="s">
        <v>231</v>
      </c>
      <c r="C109">
        <v>50105000</v>
      </c>
      <c r="D109" t="s">
        <v>12</v>
      </c>
      <c r="E109" t="s">
        <v>13</v>
      </c>
      <c r="F109" t="s">
        <v>13</v>
      </c>
      <c r="G109" t="s">
        <v>232</v>
      </c>
      <c r="H109" s="2">
        <v>45014.648050960648</v>
      </c>
      <c r="I109" t="s">
        <v>233</v>
      </c>
      <c r="J109" s="2">
        <v>45014.648050960648</v>
      </c>
      <c r="K109" t="s">
        <v>233</v>
      </c>
      <c r="L109" t="str">
        <f>VLOOKUP(C109,ACCOUNT_MAPPING!A:C,3,FALSE)</f>
        <v>Security</v>
      </c>
    </row>
    <row r="110" spans="1:12" hidden="1">
      <c r="A110">
        <v>43003</v>
      </c>
      <c r="B110" t="s">
        <v>234</v>
      </c>
      <c r="C110">
        <v>50105000</v>
      </c>
      <c r="D110" t="s">
        <v>12</v>
      </c>
      <c r="E110" t="s">
        <v>13</v>
      </c>
      <c r="F110" t="s">
        <v>13</v>
      </c>
      <c r="G110" t="s">
        <v>235</v>
      </c>
      <c r="H110" s="2">
        <v>45013.620647372685</v>
      </c>
      <c r="I110" t="s">
        <v>236</v>
      </c>
      <c r="J110" s="2">
        <v>45013.620647372685</v>
      </c>
      <c r="K110" t="s">
        <v>236</v>
      </c>
      <c r="L110" t="str">
        <f>VLOOKUP(C110,ACCOUNT_MAPPING!A:C,3,FALSE)</f>
        <v>Security</v>
      </c>
    </row>
    <row r="111" spans="1:12" hidden="1">
      <c r="A111">
        <v>43004</v>
      </c>
      <c r="B111" t="s">
        <v>237</v>
      </c>
      <c r="C111">
        <v>50105000</v>
      </c>
      <c r="D111" t="s">
        <v>12</v>
      </c>
      <c r="E111" t="s">
        <v>13</v>
      </c>
      <c r="F111" t="s">
        <v>13</v>
      </c>
      <c r="G111" t="s">
        <v>238</v>
      </c>
      <c r="H111" s="2">
        <v>45013.73189988426</v>
      </c>
      <c r="I111" t="s">
        <v>236</v>
      </c>
      <c r="J111" s="2">
        <v>45013.73189988426</v>
      </c>
      <c r="K111" t="s">
        <v>236</v>
      </c>
      <c r="L111" t="str">
        <f>VLOOKUP(C111,ACCOUNT_MAPPING!A:C,3,FALSE)</f>
        <v>Security</v>
      </c>
    </row>
    <row r="112" spans="1:12" hidden="1">
      <c r="A112">
        <v>43012</v>
      </c>
      <c r="B112" t="s">
        <v>239</v>
      </c>
      <c r="C112">
        <v>50105000</v>
      </c>
      <c r="D112" t="s">
        <v>17</v>
      </c>
      <c r="E112" t="s">
        <v>13</v>
      </c>
      <c r="F112" t="s">
        <v>13</v>
      </c>
      <c r="G112" t="s">
        <v>240</v>
      </c>
      <c r="H112" s="2">
        <v>44923.541518831022</v>
      </c>
      <c r="I112" t="s">
        <v>236</v>
      </c>
      <c r="J112" s="2">
        <v>44923.541518831022</v>
      </c>
      <c r="K112" t="s">
        <v>236</v>
      </c>
      <c r="L112" t="str">
        <f>VLOOKUP(C112,ACCOUNT_MAPPING!A:C,3,FALSE)</f>
        <v>Security</v>
      </c>
    </row>
    <row r="113" spans="1:12" hidden="1">
      <c r="A113">
        <v>43371</v>
      </c>
      <c r="B113" t="s">
        <v>241</v>
      </c>
      <c r="C113">
        <v>50105000</v>
      </c>
      <c r="D113" t="s">
        <v>12</v>
      </c>
      <c r="E113" t="s">
        <v>13</v>
      </c>
      <c r="F113" t="s">
        <v>13</v>
      </c>
      <c r="G113" t="s">
        <v>238</v>
      </c>
      <c r="H113" s="2">
        <v>45019.791937534719</v>
      </c>
      <c r="I113" t="s">
        <v>236</v>
      </c>
      <c r="J113" s="2">
        <v>45019.791937534719</v>
      </c>
      <c r="K113" t="s">
        <v>236</v>
      </c>
      <c r="L113" t="str">
        <f>VLOOKUP(C113,ACCOUNT_MAPPING!A:C,3,FALSE)</f>
        <v>Security</v>
      </c>
    </row>
    <row r="114" spans="1:12" hidden="1">
      <c r="A114">
        <v>20842</v>
      </c>
      <c r="B114" t="s">
        <v>242</v>
      </c>
      <c r="C114">
        <v>50105000</v>
      </c>
      <c r="D114" t="s">
        <v>12</v>
      </c>
      <c r="E114" t="s">
        <v>13</v>
      </c>
      <c r="F114" t="s">
        <v>13</v>
      </c>
      <c r="G114" t="s">
        <v>243</v>
      </c>
      <c r="H114" s="2">
        <v>45013.725706481484</v>
      </c>
      <c r="I114" t="s">
        <v>244</v>
      </c>
      <c r="J114" s="2">
        <v>45013.725706481484</v>
      </c>
      <c r="K114" t="s">
        <v>244</v>
      </c>
      <c r="L114" t="str">
        <f>VLOOKUP(C114,ACCOUNT_MAPPING!A:C,3,FALSE)</f>
        <v>Security</v>
      </c>
    </row>
    <row r="115" spans="1:12" hidden="1">
      <c r="A115">
        <v>21508</v>
      </c>
      <c r="B115" t="s">
        <v>245</v>
      </c>
      <c r="C115">
        <v>50105000</v>
      </c>
      <c r="D115" t="s">
        <v>17</v>
      </c>
      <c r="E115" t="s">
        <v>13</v>
      </c>
      <c r="F115" t="s">
        <v>13</v>
      </c>
      <c r="G115" t="s">
        <v>246</v>
      </c>
      <c r="H115" s="2">
        <v>44918.519654282405</v>
      </c>
      <c r="I115" t="s">
        <v>247</v>
      </c>
      <c r="J115" s="2">
        <v>44918.519654282405</v>
      </c>
      <c r="K115" t="s">
        <v>247</v>
      </c>
      <c r="L115" t="str">
        <f>VLOOKUP(C115,ACCOUNT_MAPPING!A:C,3,FALSE)</f>
        <v>Security</v>
      </c>
    </row>
    <row r="116" spans="1:12" hidden="1">
      <c r="A116">
        <v>21543</v>
      </c>
      <c r="B116" t="s">
        <v>248</v>
      </c>
      <c r="C116">
        <v>50105000</v>
      </c>
      <c r="D116" t="s">
        <v>17</v>
      </c>
      <c r="E116" t="s">
        <v>13</v>
      </c>
      <c r="F116" t="s">
        <v>13</v>
      </c>
      <c r="G116" t="s">
        <v>249</v>
      </c>
      <c r="H116" s="2">
        <v>44923.731178738424</v>
      </c>
      <c r="I116" t="s">
        <v>65</v>
      </c>
      <c r="J116" s="2">
        <v>44923.731178738424</v>
      </c>
      <c r="K116" t="s">
        <v>65</v>
      </c>
      <c r="L116" t="str">
        <f>VLOOKUP(C116,ACCOUNT_MAPPING!A:C,3,FALSE)</f>
        <v>Security</v>
      </c>
    </row>
    <row r="117" spans="1:12" hidden="1">
      <c r="A117">
        <v>43006</v>
      </c>
      <c r="B117" t="s">
        <v>250</v>
      </c>
      <c r="C117">
        <v>50105000</v>
      </c>
      <c r="D117" t="s">
        <v>12</v>
      </c>
      <c r="E117" t="s">
        <v>13</v>
      </c>
      <c r="F117" t="s">
        <v>13</v>
      </c>
      <c r="G117" t="s">
        <v>238</v>
      </c>
      <c r="H117" s="2">
        <v>45014.722797800925</v>
      </c>
      <c r="I117" t="s">
        <v>236</v>
      </c>
      <c r="J117" s="2">
        <v>45014.722797800925</v>
      </c>
      <c r="K117" t="s">
        <v>236</v>
      </c>
      <c r="L117" t="str">
        <f>VLOOKUP(C117,ACCOUNT_MAPPING!A:C,3,FALSE)</f>
        <v>Security</v>
      </c>
    </row>
    <row r="118" spans="1:12" hidden="1">
      <c r="A118">
        <v>43005</v>
      </c>
      <c r="B118" t="s">
        <v>251</v>
      </c>
      <c r="C118">
        <v>50105000</v>
      </c>
      <c r="D118" t="s">
        <v>12</v>
      </c>
      <c r="E118" t="s">
        <v>13</v>
      </c>
      <c r="F118" t="s">
        <v>13</v>
      </c>
      <c r="G118" t="s">
        <v>238</v>
      </c>
      <c r="H118" s="2">
        <v>45014.707067905096</v>
      </c>
      <c r="I118" t="s">
        <v>236</v>
      </c>
      <c r="J118" s="2">
        <v>45014.707067905096</v>
      </c>
      <c r="K118" t="s">
        <v>236</v>
      </c>
      <c r="L118" t="str">
        <f>VLOOKUP(C118,ACCOUNT_MAPPING!A:C,3,FALSE)</f>
        <v>Security</v>
      </c>
    </row>
    <row r="119" spans="1:12" hidden="1">
      <c r="A119">
        <v>43007</v>
      </c>
      <c r="B119" t="s">
        <v>252</v>
      </c>
      <c r="C119">
        <v>50105000</v>
      </c>
      <c r="D119" t="s">
        <v>12</v>
      </c>
      <c r="E119" t="s">
        <v>13</v>
      </c>
      <c r="F119" t="s">
        <v>13</v>
      </c>
      <c r="G119" t="s">
        <v>238</v>
      </c>
      <c r="H119" s="2">
        <v>45014.745735416669</v>
      </c>
      <c r="I119" t="s">
        <v>236</v>
      </c>
      <c r="J119" s="2">
        <v>45014.745735416669</v>
      </c>
      <c r="K119" t="s">
        <v>236</v>
      </c>
      <c r="L119" t="str">
        <f>VLOOKUP(C119,ACCOUNT_MAPPING!A:C,3,FALSE)</f>
        <v>Security</v>
      </c>
    </row>
    <row r="120" spans="1:12" hidden="1">
      <c r="A120">
        <v>43023</v>
      </c>
      <c r="B120" t="s">
        <v>253</v>
      </c>
      <c r="C120">
        <v>50105000</v>
      </c>
      <c r="D120" t="s">
        <v>12</v>
      </c>
      <c r="E120" t="s">
        <v>13</v>
      </c>
      <c r="F120" t="s">
        <v>13</v>
      </c>
      <c r="G120" t="s">
        <v>238</v>
      </c>
      <c r="H120" s="2">
        <v>45015.722340972221</v>
      </c>
      <c r="I120" t="s">
        <v>236</v>
      </c>
      <c r="J120" s="2">
        <v>45015.722340972221</v>
      </c>
      <c r="K120" t="s">
        <v>236</v>
      </c>
      <c r="L120" t="str">
        <f>VLOOKUP(C120,ACCOUNT_MAPPING!A:C,3,FALSE)</f>
        <v>Security</v>
      </c>
    </row>
    <row r="121" spans="1:12" hidden="1">
      <c r="A121">
        <v>53074</v>
      </c>
      <c r="B121" t="s">
        <v>254</v>
      </c>
      <c r="C121">
        <v>50105000</v>
      </c>
      <c r="D121" t="s">
        <v>12</v>
      </c>
      <c r="E121" t="s">
        <v>13</v>
      </c>
      <c r="F121" t="s">
        <v>13</v>
      </c>
      <c r="G121" t="s">
        <v>255</v>
      </c>
      <c r="H121" s="2">
        <v>45012.656120451386</v>
      </c>
      <c r="I121" t="s">
        <v>256</v>
      </c>
      <c r="J121" s="2">
        <v>45012.656120451386</v>
      </c>
      <c r="K121" t="s">
        <v>256</v>
      </c>
      <c r="L121" t="str">
        <f>VLOOKUP(C121,ACCOUNT_MAPPING!A:C,3,FALSE)</f>
        <v>Security</v>
      </c>
    </row>
    <row r="122" spans="1:12" hidden="1">
      <c r="A122">
        <v>43008</v>
      </c>
      <c r="B122" t="s">
        <v>257</v>
      </c>
      <c r="C122">
        <v>50105000</v>
      </c>
      <c r="D122" t="s">
        <v>12</v>
      </c>
      <c r="E122" t="s">
        <v>13</v>
      </c>
      <c r="F122" t="s">
        <v>13</v>
      </c>
      <c r="G122" t="s">
        <v>238</v>
      </c>
      <c r="H122" s="2">
        <v>45014.750044444445</v>
      </c>
      <c r="I122" t="s">
        <v>236</v>
      </c>
      <c r="J122" s="2">
        <v>45014.750044444445</v>
      </c>
      <c r="K122" t="s">
        <v>236</v>
      </c>
      <c r="L122" t="str">
        <f>VLOOKUP(C122,ACCOUNT_MAPPING!A:C,3,FALSE)</f>
        <v>Security</v>
      </c>
    </row>
    <row r="123" spans="1:12" hidden="1">
      <c r="A123">
        <v>76186</v>
      </c>
      <c r="B123" t="s">
        <v>258</v>
      </c>
      <c r="C123">
        <v>50105000</v>
      </c>
      <c r="D123" t="s">
        <v>12</v>
      </c>
      <c r="E123" t="s">
        <v>13</v>
      </c>
      <c r="F123" t="s">
        <v>13</v>
      </c>
      <c r="G123" t="s">
        <v>259</v>
      </c>
      <c r="H123" s="2">
        <v>45022.469486539354</v>
      </c>
      <c r="I123" t="s">
        <v>260</v>
      </c>
      <c r="J123" s="2">
        <v>45022.469486539354</v>
      </c>
      <c r="K123" t="s">
        <v>260</v>
      </c>
      <c r="L123" t="str">
        <f>VLOOKUP(C123,ACCOUNT_MAPPING!A:C,3,FALSE)</f>
        <v>Security</v>
      </c>
    </row>
    <row r="124" spans="1:12" hidden="1">
      <c r="A124">
        <v>76293</v>
      </c>
      <c r="B124" t="s">
        <v>261</v>
      </c>
      <c r="C124">
        <v>50105000</v>
      </c>
      <c r="D124" t="s">
        <v>12</v>
      </c>
      <c r="E124" t="s">
        <v>13</v>
      </c>
      <c r="F124" t="s">
        <v>13</v>
      </c>
      <c r="G124" t="s">
        <v>262</v>
      </c>
      <c r="H124" s="2">
        <v>45022.94583128472</v>
      </c>
      <c r="I124" t="s">
        <v>260</v>
      </c>
      <c r="J124" s="2">
        <v>45022.94583128472</v>
      </c>
      <c r="K124" t="s">
        <v>260</v>
      </c>
      <c r="L124" t="str">
        <f>VLOOKUP(C124,ACCOUNT_MAPPING!A:C,3,FALSE)</f>
        <v>Security</v>
      </c>
    </row>
    <row r="125" spans="1:12" hidden="1">
      <c r="A125">
        <v>82731</v>
      </c>
      <c r="B125" t="s">
        <v>263</v>
      </c>
      <c r="C125">
        <v>50105000</v>
      </c>
      <c r="D125" t="s">
        <v>12</v>
      </c>
      <c r="E125" t="s">
        <v>13</v>
      </c>
      <c r="F125" t="s">
        <v>13</v>
      </c>
      <c r="G125" t="s">
        <v>264</v>
      </c>
      <c r="H125" s="2">
        <v>45013.626171759257</v>
      </c>
      <c r="I125" t="s">
        <v>265</v>
      </c>
      <c r="J125" s="2">
        <v>45013.626171759257</v>
      </c>
      <c r="K125" t="s">
        <v>265</v>
      </c>
      <c r="L125" t="str">
        <f>VLOOKUP(C125,ACCOUNT_MAPPING!A:C,3,FALSE)</f>
        <v>Security</v>
      </c>
    </row>
    <row r="126" spans="1:12" hidden="1">
      <c r="A126">
        <v>76203</v>
      </c>
      <c r="B126" t="s">
        <v>266</v>
      </c>
      <c r="C126">
        <v>50105000</v>
      </c>
      <c r="D126" t="s">
        <v>63</v>
      </c>
      <c r="E126" t="s">
        <v>13</v>
      </c>
      <c r="F126" t="s">
        <v>13</v>
      </c>
      <c r="G126" t="s">
        <v>267</v>
      </c>
      <c r="H126" s="2">
        <v>44879.430454016205</v>
      </c>
      <c r="I126" t="s">
        <v>260</v>
      </c>
      <c r="J126" s="2">
        <v>44879.430454016205</v>
      </c>
      <c r="K126" t="s">
        <v>260</v>
      </c>
      <c r="L126" t="str">
        <f>VLOOKUP(C126,ACCOUNT_MAPPING!A:C,3,FALSE)</f>
        <v>Security</v>
      </c>
    </row>
    <row r="127" spans="1:12" hidden="1">
      <c r="A127">
        <v>82780</v>
      </c>
      <c r="B127" t="s">
        <v>268</v>
      </c>
      <c r="C127">
        <v>50105000</v>
      </c>
      <c r="D127" t="s">
        <v>12</v>
      </c>
      <c r="E127" t="s">
        <v>13</v>
      </c>
      <c r="F127" t="s">
        <v>13</v>
      </c>
      <c r="G127" t="s">
        <v>269</v>
      </c>
      <c r="H127" s="2">
        <v>45014.669030011573</v>
      </c>
      <c r="I127" t="s">
        <v>79</v>
      </c>
      <c r="J127" s="2">
        <v>45014.669030011573</v>
      </c>
      <c r="K127" t="s">
        <v>79</v>
      </c>
      <c r="L127" t="str">
        <f>VLOOKUP(C127,ACCOUNT_MAPPING!A:C,3,FALSE)</f>
        <v>Security</v>
      </c>
    </row>
    <row r="128" spans="1:12" hidden="1">
      <c r="A128">
        <v>82837</v>
      </c>
      <c r="B128" t="s">
        <v>270</v>
      </c>
      <c r="C128">
        <v>50105000</v>
      </c>
      <c r="D128" t="s">
        <v>12</v>
      </c>
      <c r="E128" t="s">
        <v>13</v>
      </c>
      <c r="F128" t="s">
        <v>13</v>
      </c>
      <c r="G128" t="s">
        <v>271</v>
      </c>
      <c r="H128" s="2">
        <v>45013.770648067133</v>
      </c>
      <c r="I128" t="s">
        <v>272</v>
      </c>
      <c r="J128" s="2">
        <v>45013.770648067133</v>
      </c>
      <c r="K128" t="s">
        <v>272</v>
      </c>
      <c r="L128" t="str">
        <f>VLOOKUP(C128,ACCOUNT_MAPPING!A:C,3,FALSE)</f>
        <v>Security</v>
      </c>
    </row>
    <row r="129" spans="1:12" hidden="1">
      <c r="A129">
        <v>83061</v>
      </c>
      <c r="B129" t="s">
        <v>273</v>
      </c>
      <c r="C129">
        <v>50105000</v>
      </c>
      <c r="D129" t="s">
        <v>17</v>
      </c>
      <c r="E129" t="s">
        <v>13</v>
      </c>
      <c r="F129" t="s">
        <v>13</v>
      </c>
      <c r="G129" t="s">
        <v>274</v>
      </c>
      <c r="H129" s="2">
        <v>44922.707188541666</v>
      </c>
      <c r="I129" t="s">
        <v>275</v>
      </c>
      <c r="J129" s="2">
        <v>44922.707188541666</v>
      </c>
      <c r="K129" t="s">
        <v>275</v>
      </c>
      <c r="L129" t="str">
        <f>VLOOKUP(C129,ACCOUNT_MAPPING!A:C,3,FALSE)</f>
        <v>Security</v>
      </c>
    </row>
    <row r="130" spans="1:12" hidden="1">
      <c r="A130">
        <v>82838</v>
      </c>
      <c r="B130" t="s">
        <v>276</v>
      </c>
      <c r="C130">
        <v>50105000</v>
      </c>
      <c r="D130" t="s">
        <v>12</v>
      </c>
      <c r="E130" t="s">
        <v>13</v>
      </c>
      <c r="F130" t="s">
        <v>13</v>
      </c>
      <c r="G130" t="s">
        <v>277</v>
      </c>
      <c r="H130" s="2">
        <v>45013.812066701386</v>
      </c>
      <c r="I130" t="s">
        <v>272</v>
      </c>
      <c r="J130" s="2">
        <v>45013.812066701386</v>
      </c>
      <c r="K130" t="s">
        <v>272</v>
      </c>
      <c r="L130" t="str">
        <f>VLOOKUP(C130,ACCOUNT_MAPPING!A:C,3,FALSE)</f>
        <v>Security</v>
      </c>
    </row>
    <row r="131" spans="1:12" hidden="1">
      <c r="A131">
        <v>82839</v>
      </c>
      <c r="B131" t="s">
        <v>278</v>
      </c>
      <c r="C131">
        <v>50105000</v>
      </c>
      <c r="D131" t="s">
        <v>12</v>
      </c>
      <c r="E131" t="s">
        <v>13</v>
      </c>
      <c r="F131" t="s">
        <v>13</v>
      </c>
      <c r="G131" t="s">
        <v>279</v>
      </c>
      <c r="H131" s="2">
        <v>45013.814230405093</v>
      </c>
      <c r="I131" t="s">
        <v>272</v>
      </c>
      <c r="J131" s="2">
        <v>45013.814230405093</v>
      </c>
      <c r="K131" t="s">
        <v>272</v>
      </c>
      <c r="L131" t="str">
        <f>VLOOKUP(C131,ACCOUNT_MAPPING!A:C,3,FALSE)</f>
        <v>Security</v>
      </c>
    </row>
    <row r="132" spans="1:12" hidden="1">
      <c r="A132">
        <v>83060</v>
      </c>
      <c r="B132" t="s">
        <v>280</v>
      </c>
      <c r="C132">
        <v>50105000</v>
      </c>
      <c r="D132" t="s">
        <v>17</v>
      </c>
      <c r="E132" t="s">
        <v>13</v>
      </c>
      <c r="F132" t="s">
        <v>13</v>
      </c>
      <c r="G132" t="s">
        <v>281</v>
      </c>
      <c r="H132" s="2">
        <v>44922.699486030091</v>
      </c>
      <c r="I132" t="s">
        <v>275</v>
      </c>
      <c r="J132" s="2">
        <v>44922.699486030091</v>
      </c>
      <c r="K132" t="s">
        <v>275</v>
      </c>
      <c r="L132" t="str">
        <f>VLOOKUP(C132,ACCOUNT_MAPPING!A:C,3,FALSE)</f>
        <v>Security</v>
      </c>
    </row>
    <row r="133" spans="1:12" hidden="1">
      <c r="A133">
        <v>99971</v>
      </c>
      <c r="B133" t="s">
        <v>282</v>
      </c>
      <c r="C133">
        <v>50105000</v>
      </c>
      <c r="D133" t="s">
        <v>12</v>
      </c>
      <c r="E133" t="s">
        <v>13</v>
      </c>
      <c r="F133" t="s">
        <v>13</v>
      </c>
      <c r="G133" t="s">
        <v>283</v>
      </c>
      <c r="H133" s="2">
        <v>45008.597682719905</v>
      </c>
      <c r="I133" t="s">
        <v>284</v>
      </c>
      <c r="J133" s="2">
        <v>45008.597682719905</v>
      </c>
      <c r="K133" t="s">
        <v>284</v>
      </c>
      <c r="L133" t="str">
        <f>VLOOKUP(C133,ACCOUNT_MAPPING!A:C,3,FALSE)</f>
        <v>Security</v>
      </c>
    </row>
    <row r="134" spans="1:12" hidden="1">
      <c r="A134">
        <v>99972</v>
      </c>
      <c r="B134" t="s">
        <v>285</v>
      </c>
      <c r="C134">
        <v>50105000</v>
      </c>
      <c r="D134" t="s">
        <v>12</v>
      </c>
      <c r="E134" t="s">
        <v>13</v>
      </c>
      <c r="F134" t="s">
        <v>13</v>
      </c>
      <c r="G134" t="s">
        <v>286</v>
      </c>
      <c r="H134" s="2">
        <v>45008.609290891203</v>
      </c>
      <c r="I134" t="s">
        <v>284</v>
      </c>
      <c r="J134" s="2">
        <v>45008.609290891203</v>
      </c>
      <c r="K134" t="s">
        <v>284</v>
      </c>
      <c r="L134" t="str">
        <f>VLOOKUP(C134,ACCOUNT_MAPPING!A:C,3,FALSE)</f>
        <v>Security</v>
      </c>
    </row>
    <row r="135" spans="1:12" hidden="1">
      <c r="A135">
        <v>109796</v>
      </c>
      <c r="B135" t="s">
        <v>287</v>
      </c>
      <c r="C135">
        <v>50105000</v>
      </c>
      <c r="D135" t="s">
        <v>17</v>
      </c>
      <c r="E135" t="s">
        <v>13</v>
      </c>
      <c r="F135" t="s">
        <v>13</v>
      </c>
      <c r="G135" t="s">
        <v>288</v>
      </c>
      <c r="H135" s="2">
        <v>44929.401997800924</v>
      </c>
      <c r="I135" t="s">
        <v>289</v>
      </c>
      <c r="J135" s="2">
        <v>44929.401997800924</v>
      </c>
      <c r="K135" t="s">
        <v>289</v>
      </c>
      <c r="L135" t="str">
        <f>VLOOKUP(C135,ACCOUNT_MAPPING!A:C,3,FALSE)</f>
        <v>Security</v>
      </c>
    </row>
    <row r="136" spans="1:12" hidden="1">
      <c r="A136">
        <v>126036</v>
      </c>
      <c r="B136" t="s">
        <v>290</v>
      </c>
      <c r="C136">
        <v>50105000</v>
      </c>
      <c r="D136" t="s">
        <v>63</v>
      </c>
      <c r="E136" t="s">
        <v>13</v>
      </c>
      <c r="F136" t="s">
        <v>13</v>
      </c>
      <c r="G136" t="s">
        <v>291</v>
      </c>
      <c r="H136" s="2">
        <v>44875.90006177083</v>
      </c>
      <c r="I136" t="s">
        <v>292</v>
      </c>
      <c r="J136" s="2">
        <v>44875.90006177083</v>
      </c>
      <c r="K136" t="s">
        <v>292</v>
      </c>
      <c r="L136" t="str">
        <f>VLOOKUP(C136,ACCOUNT_MAPPING!A:C,3,FALSE)</f>
        <v>Security</v>
      </c>
    </row>
    <row r="137" spans="1:12" hidden="1">
      <c r="A137">
        <v>126046</v>
      </c>
      <c r="B137" t="s">
        <v>293</v>
      </c>
      <c r="C137">
        <v>50105000</v>
      </c>
      <c r="D137" t="s">
        <v>17</v>
      </c>
      <c r="E137" t="s">
        <v>13</v>
      </c>
      <c r="F137" t="s">
        <v>13</v>
      </c>
      <c r="G137" t="s">
        <v>294</v>
      </c>
      <c r="H137" s="2">
        <v>44916.671388692128</v>
      </c>
      <c r="I137" t="s">
        <v>295</v>
      </c>
      <c r="J137" s="2">
        <v>44916.671388692128</v>
      </c>
      <c r="K137" t="s">
        <v>295</v>
      </c>
      <c r="L137" t="str">
        <f>VLOOKUP(C137,ACCOUNT_MAPPING!A:C,3,FALSE)</f>
        <v>Security</v>
      </c>
    </row>
    <row r="138" spans="1:12" hidden="1">
      <c r="A138">
        <v>82975</v>
      </c>
      <c r="B138" t="s">
        <v>296</v>
      </c>
      <c r="C138">
        <v>50105000</v>
      </c>
      <c r="D138" t="s">
        <v>17</v>
      </c>
      <c r="E138" t="s">
        <v>13</v>
      </c>
      <c r="F138" t="s">
        <v>13</v>
      </c>
      <c r="G138" t="s">
        <v>297</v>
      </c>
      <c r="H138" s="2">
        <v>44917.623537581021</v>
      </c>
      <c r="I138" t="s">
        <v>22</v>
      </c>
      <c r="J138" s="2">
        <v>44917.623537581021</v>
      </c>
      <c r="K138" t="s">
        <v>22</v>
      </c>
      <c r="L138" t="str">
        <f>VLOOKUP(C138,ACCOUNT_MAPPING!A:C,3,FALSE)</f>
        <v>Security</v>
      </c>
    </row>
    <row r="139" spans="1:12" hidden="1">
      <c r="A139">
        <v>126066</v>
      </c>
      <c r="B139" t="s">
        <v>298</v>
      </c>
      <c r="C139">
        <v>50105000</v>
      </c>
      <c r="D139" t="s">
        <v>12</v>
      </c>
      <c r="E139" t="s">
        <v>13</v>
      </c>
      <c r="F139" t="s">
        <v>13</v>
      </c>
      <c r="G139" t="s">
        <v>299</v>
      </c>
      <c r="H139" s="2">
        <v>45015.407120405092</v>
      </c>
      <c r="I139" t="s">
        <v>300</v>
      </c>
      <c r="J139" s="2">
        <v>45015.407120405092</v>
      </c>
      <c r="K139" t="s">
        <v>300</v>
      </c>
      <c r="L139" t="str">
        <f>VLOOKUP(C139,ACCOUNT_MAPPING!A:C,3,FALSE)</f>
        <v>Security</v>
      </c>
    </row>
    <row r="140" spans="1:12" hidden="1">
      <c r="A140">
        <v>126074</v>
      </c>
      <c r="B140" t="s">
        <v>301</v>
      </c>
      <c r="C140">
        <v>50105000</v>
      </c>
      <c r="D140" t="s">
        <v>17</v>
      </c>
      <c r="E140" t="s">
        <v>13</v>
      </c>
      <c r="F140" t="s">
        <v>13</v>
      </c>
      <c r="G140" t="s">
        <v>302</v>
      </c>
      <c r="H140" s="2">
        <v>44922.698762534725</v>
      </c>
      <c r="I140" t="s">
        <v>303</v>
      </c>
      <c r="J140" s="2">
        <v>44922.698762534725</v>
      </c>
      <c r="K140" t="s">
        <v>303</v>
      </c>
      <c r="L140" t="str">
        <f>VLOOKUP(C140,ACCOUNT_MAPPING!A:C,3,FALSE)</f>
        <v>Security</v>
      </c>
    </row>
    <row r="141" spans="1:12" hidden="1">
      <c r="A141">
        <v>109789</v>
      </c>
      <c r="B141" t="s">
        <v>304</v>
      </c>
      <c r="C141">
        <v>50105000</v>
      </c>
      <c r="D141" t="s">
        <v>17</v>
      </c>
      <c r="E141" t="s">
        <v>13</v>
      </c>
      <c r="F141" t="s">
        <v>13</v>
      </c>
      <c r="G141" t="s">
        <v>305</v>
      </c>
      <c r="H141" s="2">
        <v>44929.371248263888</v>
      </c>
      <c r="I141" t="s">
        <v>289</v>
      </c>
      <c r="J141" s="2">
        <v>44929.371248263888</v>
      </c>
      <c r="K141" t="s">
        <v>289</v>
      </c>
      <c r="L141" t="str">
        <f>VLOOKUP(C141,ACCOUNT_MAPPING!A:C,3,FALSE)</f>
        <v>Security</v>
      </c>
    </row>
    <row r="142" spans="1:12" hidden="1">
      <c r="A142">
        <v>126056</v>
      </c>
      <c r="B142" t="s">
        <v>306</v>
      </c>
      <c r="C142">
        <v>50105000</v>
      </c>
      <c r="D142" t="s">
        <v>17</v>
      </c>
      <c r="E142" t="s">
        <v>13</v>
      </c>
      <c r="F142" t="s">
        <v>13</v>
      </c>
      <c r="G142" t="s">
        <v>307</v>
      </c>
      <c r="H142" s="2">
        <v>44917.529438622689</v>
      </c>
      <c r="I142" t="s">
        <v>295</v>
      </c>
      <c r="J142" s="2">
        <v>44917.529438622689</v>
      </c>
      <c r="K142" t="s">
        <v>295</v>
      </c>
      <c r="L142" t="str">
        <f>VLOOKUP(C142,ACCOUNT_MAPPING!A:C,3,FALSE)</f>
        <v>Security</v>
      </c>
    </row>
    <row r="143" spans="1:12" hidden="1">
      <c r="A143">
        <v>126106</v>
      </c>
      <c r="B143" t="s">
        <v>308</v>
      </c>
      <c r="C143">
        <v>50105000</v>
      </c>
      <c r="D143" t="s">
        <v>63</v>
      </c>
      <c r="E143" t="s">
        <v>13</v>
      </c>
      <c r="F143" t="s">
        <v>13</v>
      </c>
      <c r="G143" t="s">
        <v>309</v>
      </c>
      <c r="H143" s="2">
        <v>44874.700315775466</v>
      </c>
      <c r="I143" t="s">
        <v>310</v>
      </c>
      <c r="J143" s="2">
        <v>44874.700315775466</v>
      </c>
      <c r="K143" t="s">
        <v>310</v>
      </c>
      <c r="L143" t="str">
        <f>VLOOKUP(C143,ACCOUNT_MAPPING!A:C,3,FALSE)</f>
        <v>Security</v>
      </c>
    </row>
    <row r="144" spans="1:12" hidden="1">
      <c r="A144">
        <v>126120</v>
      </c>
      <c r="B144" t="s">
        <v>311</v>
      </c>
      <c r="C144">
        <v>50105000</v>
      </c>
      <c r="D144" t="s">
        <v>17</v>
      </c>
      <c r="E144" t="s">
        <v>13</v>
      </c>
      <c r="F144" t="s">
        <v>13</v>
      </c>
      <c r="G144" t="s">
        <v>312</v>
      </c>
      <c r="H144" s="2">
        <v>44875.97024490741</v>
      </c>
      <c r="I144" t="s">
        <v>313</v>
      </c>
      <c r="J144" s="2">
        <v>44875.97024490741</v>
      </c>
      <c r="K144" t="s">
        <v>313</v>
      </c>
      <c r="L144" t="str">
        <f>VLOOKUP(C144,ACCOUNT_MAPPING!A:C,3,FALSE)</f>
        <v>Security</v>
      </c>
    </row>
    <row r="145" spans="1:12" hidden="1">
      <c r="A145">
        <v>126065</v>
      </c>
      <c r="B145" t="s">
        <v>314</v>
      </c>
      <c r="C145">
        <v>50105000</v>
      </c>
      <c r="D145" t="s">
        <v>17</v>
      </c>
      <c r="E145" t="s">
        <v>13</v>
      </c>
      <c r="F145" t="s">
        <v>13</v>
      </c>
      <c r="G145" t="s">
        <v>315</v>
      </c>
      <c r="H145" s="2">
        <v>44917.38639201389</v>
      </c>
      <c r="I145" t="s">
        <v>300</v>
      </c>
      <c r="J145" s="2">
        <v>44917.38639201389</v>
      </c>
      <c r="K145" t="s">
        <v>300</v>
      </c>
      <c r="L145" t="str">
        <f>VLOOKUP(C145,ACCOUNT_MAPPING!A:C,3,FALSE)</f>
        <v>Security</v>
      </c>
    </row>
    <row r="146" spans="1:12" hidden="1">
      <c r="A146">
        <v>109790</v>
      </c>
      <c r="B146" t="s">
        <v>316</v>
      </c>
      <c r="C146">
        <v>50105000</v>
      </c>
      <c r="D146" t="s">
        <v>17</v>
      </c>
      <c r="E146" t="s">
        <v>13</v>
      </c>
      <c r="F146" t="s">
        <v>13</v>
      </c>
      <c r="G146" t="s">
        <v>305</v>
      </c>
      <c r="H146" s="2">
        <v>44929.376737847226</v>
      </c>
      <c r="I146" t="s">
        <v>289</v>
      </c>
      <c r="J146" s="2">
        <v>44929.376737847226</v>
      </c>
      <c r="K146" t="s">
        <v>289</v>
      </c>
      <c r="L146" t="str">
        <f>VLOOKUP(C146,ACCOUNT_MAPPING!A:C,3,FALSE)</f>
        <v>Security</v>
      </c>
    </row>
    <row r="147" spans="1:12" hidden="1">
      <c r="A147">
        <v>109793</v>
      </c>
      <c r="B147" t="s">
        <v>317</v>
      </c>
      <c r="C147">
        <v>50105000</v>
      </c>
      <c r="D147" t="s">
        <v>63</v>
      </c>
      <c r="E147" t="s">
        <v>13</v>
      </c>
      <c r="F147" t="s">
        <v>13</v>
      </c>
      <c r="G147" t="s">
        <v>318</v>
      </c>
      <c r="H147" s="2">
        <v>44868.590222951389</v>
      </c>
      <c r="I147" t="s">
        <v>289</v>
      </c>
      <c r="J147" s="2">
        <v>44868.590222951389</v>
      </c>
      <c r="K147" t="s">
        <v>289</v>
      </c>
      <c r="L147" t="str">
        <f>VLOOKUP(C147,ACCOUNT_MAPPING!A:C,3,FALSE)</f>
        <v>Security</v>
      </c>
    </row>
    <row r="148" spans="1:12" hidden="1">
      <c r="A148">
        <v>109794</v>
      </c>
      <c r="B148" t="s">
        <v>319</v>
      </c>
      <c r="C148">
        <v>50105000</v>
      </c>
      <c r="D148" t="s">
        <v>17</v>
      </c>
      <c r="E148" t="s">
        <v>13</v>
      </c>
      <c r="F148" t="s">
        <v>13</v>
      </c>
      <c r="G148" t="s">
        <v>320</v>
      </c>
      <c r="H148" s="2">
        <v>44929.393663854164</v>
      </c>
      <c r="I148" t="s">
        <v>289</v>
      </c>
      <c r="J148" s="2">
        <v>44929.393663854164</v>
      </c>
      <c r="K148" t="s">
        <v>289</v>
      </c>
      <c r="L148" t="str">
        <f>VLOOKUP(C148,ACCOUNT_MAPPING!A:C,3,FALSE)</f>
        <v>Security</v>
      </c>
    </row>
    <row r="149" spans="1:12" hidden="1">
      <c r="A149">
        <v>126141</v>
      </c>
      <c r="B149" t="s">
        <v>321</v>
      </c>
      <c r="C149">
        <v>50105000</v>
      </c>
      <c r="D149" t="s">
        <v>12</v>
      </c>
      <c r="E149" t="s">
        <v>13</v>
      </c>
      <c r="F149" t="s">
        <v>13</v>
      </c>
      <c r="G149" t="s">
        <v>322</v>
      </c>
      <c r="H149" s="2">
        <v>45018.057802858799</v>
      </c>
      <c r="I149" t="s">
        <v>323</v>
      </c>
      <c r="J149" s="2">
        <v>45018.057802858799</v>
      </c>
      <c r="K149" t="s">
        <v>323</v>
      </c>
      <c r="L149" t="str">
        <f>VLOOKUP(C149,ACCOUNT_MAPPING!A:C,3,FALSE)</f>
        <v>Security</v>
      </c>
    </row>
    <row r="150" spans="1:12" hidden="1">
      <c r="A150">
        <v>126071</v>
      </c>
      <c r="B150" t="s">
        <v>324</v>
      </c>
      <c r="C150">
        <v>50105000</v>
      </c>
      <c r="D150" t="s">
        <v>63</v>
      </c>
      <c r="E150" t="s">
        <v>13</v>
      </c>
      <c r="F150" t="s">
        <v>13</v>
      </c>
      <c r="G150" t="s">
        <v>325</v>
      </c>
      <c r="H150" s="2">
        <v>44875.578843518517</v>
      </c>
      <c r="I150" t="s">
        <v>326</v>
      </c>
      <c r="J150" s="2">
        <v>44875.578843518517</v>
      </c>
      <c r="K150" t="s">
        <v>326</v>
      </c>
      <c r="L150" t="str">
        <f>VLOOKUP(C150,ACCOUNT_MAPPING!A:C,3,FALSE)</f>
        <v>Security</v>
      </c>
    </row>
    <row r="151" spans="1:12" hidden="1">
      <c r="A151">
        <v>126073</v>
      </c>
      <c r="B151" t="s">
        <v>327</v>
      </c>
      <c r="C151">
        <v>50105000</v>
      </c>
      <c r="D151" t="s">
        <v>17</v>
      </c>
      <c r="E151" t="s">
        <v>13</v>
      </c>
      <c r="F151" t="s">
        <v>13</v>
      </c>
      <c r="G151" t="s">
        <v>328</v>
      </c>
      <c r="H151" s="2">
        <v>44922.677080092595</v>
      </c>
      <c r="I151" t="s">
        <v>303</v>
      </c>
      <c r="J151" s="2">
        <v>44922.677080092595</v>
      </c>
      <c r="K151" t="s">
        <v>303</v>
      </c>
      <c r="L151" t="str">
        <f>VLOOKUP(C151,ACCOUNT_MAPPING!A:C,3,FALSE)</f>
        <v>Security</v>
      </c>
    </row>
    <row r="152" spans="1:12" hidden="1">
      <c r="A152">
        <v>126143</v>
      </c>
      <c r="B152" t="s">
        <v>329</v>
      </c>
      <c r="C152">
        <v>50105000</v>
      </c>
      <c r="D152" t="s">
        <v>17</v>
      </c>
      <c r="E152" t="s">
        <v>13</v>
      </c>
      <c r="F152" t="s">
        <v>13</v>
      </c>
      <c r="G152" t="s">
        <v>330</v>
      </c>
      <c r="H152" s="2">
        <v>44924.042789502317</v>
      </c>
      <c r="I152" t="s">
        <v>323</v>
      </c>
      <c r="J152" s="2">
        <v>44924.042789502317</v>
      </c>
      <c r="K152" t="s">
        <v>323</v>
      </c>
      <c r="L152" t="str">
        <f>VLOOKUP(C152,ACCOUNT_MAPPING!A:C,3,FALSE)</f>
        <v>Security</v>
      </c>
    </row>
    <row r="153" spans="1:12" hidden="1">
      <c r="A153">
        <v>126076</v>
      </c>
      <c r="B153" t="s">
        <v>331</v>
      </c>
      <c r="C153">
        <v>50105000</v>
      </c>
      <c r="D153" t="s">
        <v>12</v>
      </c>
      <c r="E153" t="s">
        <v>13</v>
      </c>
      <c r="F153" t="s">
        <v>13</v>
      </c>
      <c r="G153" t="s">
        <v>332</v>
      </c>
      <c r="H153" s="2">
        <v>45015.577078935188</v>
      </c>
      <c r="I153" t="s">
        <v>303</v>
      </c>
      <c r="J153" s="2">
        <v>45015.577078935188</v>
      </c>
      <c r="K153" t="s">
        <v>303</v>
      </c>
      <c r="L153" t="str">
        <f>VLOOKUP(C153,ACCOUNT_MAPPING!A:C,3,FALSE)</f>
        <v>Security</v>
      </c>
    </row>
    <row r="154" spans="1:12" hidden="1">
      <c r="A154">
        <v>126151</v>
      </c>
      <c r="B154" t="s">
        <v>333</v>
      </c>
      <c r="C154">
        <v>50105000</v>
      </c>
      <c r="D154" t="s">
        <v>63</v>
      </c>
      <c r="E154" t="s">
        <v>13</v>
      </c>
      <c r="F154" t="s">
        <v>13</v>
      </c>
      <c r="G154" t="s">
        <v>334</v>
      </c>
      <c r="H154" s="2">
        <v>44874.731990243054</v>
      </c>
      <c r="I154" t="s">
        <v>310</v>
      </c>
      <c r="J154" s="2">
        <v>44874.731990243054</v>
      </c>
      <c r="K154" t="s">
        <v>310</v>
      </c>
      <c r="L154" t="str">
        <f>VLOOKUP(C154,ACCOUNT_MAPPING!A:C,3,FALSE)</f>
        <v>Security</v>
      </c>
    </row>
    <row r="155" spans="1:12" hidden="1">
      <c r="A155">
        <v>126077</v>
      </c>
      <c r="B155" t="s">
        <v>335</v>
      </c>
      <c r="C155">
        <v>50105000</v>
      </c>
      <c r="D155" t="s">
        <v>17</v>
      </c>
      <c r="E155" t="s">
        <v>13</v>
      </c>
      <c r="F155" t="s">
        <v>13</v>
      </c>
      <c r="G155" t="s">
        <v>302</v>
      </c>
      <c r="H155" s="2">
        <v>44925.511202696762</v>
      </c>
      <c r="I155" t="s">
        <v>303</v>
      </c>
      <c r="J155" s="2">
        <v>44925.511202696762</v>
      </c>
      <c r="K155" t="s">
        <v>303</v>
      </c>
      <c r="L155" t="str">
        <f>VLOOKUP(C155,ACCOUNT_MAPPING!A:C,3,FALSE)</f>
        <v>Security</v>
      </c>
    </row>
    <row r="156" spans="1:12" hidden="1">
      <c r="A156">
        <v>126030</v>
      </c>
      <c r="B156" t="s">
        <v>336</v>
      </c>
      <c r="C156">
        <v>50105000</v>
      </c>
      <c r="D156" t="s">
        <v>12</v>
      </c>
      <c r="E156" t="s">
        <v>13</v>
      </c>
      <c r="F156" t="s">
        <v>13</v>
      </c>
      <c r="G156" t="s">
        <v>337</v>
      </c>
      <c r="H156" s="2">
        <v>45022.003330902779</v>
      </c>
      <c r="I156" t="s">
        <v>338</v>
      </c>
      <c r="J156" s="2">
        <v>45022.003330902779</v>
      </c>
      <c r="K156" t="s">
        <v>338</v>
      </c>
      <c r="L156" t="str">
        <f>VLOOKUP(C156,ACCOUNT_MAPPING!A:C,3,FALSE)</f>
        <v>Security</v>
      </c>
    </row>
    <row r="157" spans="1:12" hidden="1">
      <c r="A157">
        <v>126078</v>
      </c>
      <c r="B157" t="s">
        <v>339</v>
      </c>
      <c r="C157">
        <v>50105000</v>
      </c>
      <c r="D157" t="s">
        <v>12</v>
      </c>
      <c r="E157" t="s">
        <v>13</v>
      </c>
      <c r="F157" t="s">
        <v>13</v>
      </c>
      <c r="G157" t="s">
        <v>332</v>
      </c>
      <c r="H157" s="2">
        <v>45015.604012187498</v>
      </c>
      <c r="I157" t="s">
        <v>303</v>
      </c>
      <c r="J157" s="2">
        <v>45015.604012187498</v>
      </c>
      <c r="K157" t="s">
        <v>303</v>
      </c>
      <c r="L157" t="str">
        <f>VLOOKUP(C157,ACCOUNT_MAPPING!A:C,3,FALSE)</f>
        <v>Security</v>
      </c>
    </row>
    <row r="158" spans="1:12" hidden="1">
      <c r="A158">
        <v>126079</v>
      </c>
      <c r="B158" t="s">
        <v>340</v>
      </c>
      <c r="C158">
        <v>50105000</v>
      </c>
      <c r="D158" t="s">
        <v>17</v>
      </c>
      <c r="E158" t="s">
        <v>13</v>
      </c>
      <c r="F158" t="s">
        <v>13</v>
      </c>
      <c r="G158" t="s">
        <v>341</v>
      </c>
      <c r="H158" s="2">
        <v>44917.4869721875</v>
      </c>
      <c r="I158" t="s">
        <v>300</v>
      </c>
      <c r="J158" s="2">
        <v>44917.4869721875</v>
      </c>
      <c r="K158" t="s">
        <v>300</v>
      </c>
      <c r="L158" t="str">
        <f>VLOOKUP(C158,ACCOUNT_MAPPING!A:C,3,FALSE)</f>
        <v>Security</v>
      </c>
    </row>
    <row r="159" spans="1:12" hidden="1">
      <c r="A159">
        <v>126080</v>
      </c>
      <c r="B159" t="s">
        <v>342</v>
      </c>
      <c r="C159">
        <v>50105000</v>
      </c>
      <c r="D159" t="s">
        <v>17</v>
      </c>
      <c r="E159" t="s">
        <v>13</v>
      </c>
      <c r="F159" t="s">
        <v>13</v>
      </c>
      <c r="G159" t="s">
        <v>343</v>
      </c>
      <c r="H159" s="2">
        <v>44929.43261423611</v>
      </c>
      <c r="I159" t="s">
        <v>300</v>
      </c>
      <c r="J159" s="2">
        <v>44929.43261423611</v>
      </c>
      <c r="K159" t="s">
        <v>300</v>
      </c>
      <c r="L159" t="str">
        <f>VLOOKUP(C159,ACCOUNT_MAPPING!A:C,3,FALSE)</f>
        <v>Security</v>
      </c>
    </row>
    <row r="160" spans="1:12" hidden="1">
      <c r="A160">
        <v>99973</v>
      </c>
      <c r="B160" t="s">
        <v>344</v>
      </c>
      <c r="C160">
        <v>50105000</v>
      </c>
      <c r="D160" t="s">
        <v>12</v>
      </c>
      <c r="E160" t="s">
        <v>13</v>
      </c>
      <c r="F160" t="s">
        <v>13</v>
      </c>
      <c r="G160" t="s">
        <v>286</v>
      </c>
      <c r="H160" s="2">
        <v>45008.611767824077</v>
      </c>
      <c r="I160" t="s">
        <v>284</v>
      </c>
      <c r="J160" s="2">
        <v>45008.611767824077</v>
      </c>
      <c r="K160" t="s">
        <v>284</v>
      </c>
      <c r="L160" t="str">
        <f>VLOOKUP(C160,ACCOUNT_MAPPING!A:C,3,FALSE)</f>
        <v>Security</v>
      </c>
    </row>
    <row r="161" spans="1:12" hidden="1">
      <c r="A161">
        <v>126168</v>
      </c>
      <c r="B161" t="s">
        <v>345</v>
      </c>
      <c r="C161">
        <v>50105000</v>
      </c>
      <c r="D161" t="s">
        <v>17</v>
      </c>
      <c r="E161" t="s">
        <v>13</v>
      </c>
      <c r="F161" t="s">
        <v>13</v>
      </c>
      <c r="G161" t="s">
        <v>346</v>
      </c>
      <c r="H161" s="2">
        <v>44922.716949652779</v>
      </c>
      <c r="I161" t="s">
        <v>347</v>
      </c>
      <c r="J161" s="2">
        <v>44922.716949652779</v>
      </c>
      <c r="K161" t="s">
        <v>347</v>
      </c>
      <c r="L161" t="str">
        <f>VLOOKUP(C161,ACCOUNT_MAPPING!A:C,3,FALSE)</f>
        <v>Security</v>
      </c>
    </row>
    <row r="162" spans="1:12" hidden="1">
      <c r="A162">
        <v>126169</v>
      </c>
      <c r="B162" t="s">
        <v>348</v>
      </c>
      <c r="C162">
        <v>50105000</v>
      </c>
      <c r="D162" t="s">
        <v>12</v>
      </c>
      <c r="E162" t="s">
        <v>13</v>
      </c>
      <c r="F162" t="s">
        <v>13</v>
      </c>
      <c r="G162" t="s">
        <v>349</v>
      </c>
      <c r="H162" s="2">
        <v>45015.586255555558</v>
      </c>
      <c r="I162" t="s">
        <v>350</v>
      </c>
      <c r="J162" s="2">
        <v>45015.586255555558</v>
      </c>
      <c r="K162" t="s">
        <v>350</v>
      </c>
      <c r="L162" t="str">
        <f>VLOOKUP(C162,ACCOUNT_MAPPING!A:C,3,FALSE)</f>
        <v>Security</v>
      </c>
    </row>
    <row r="163" spans="1:12" hidden="1">
      <c r="A163">
        <v>126067</v>
      </c>
      <c r="B163" t="s">
        <v>351</v>
      </c>
      <c r="C163">
        <v>50105000</v>
      </c>
      <c r="D163" t="s">
        <v>17</v>
      </c>
      <c r="E163" t="s">
        <v>13</v>
      </c>
      <c r="F163" t="s">
        <v>13</v>
      </c>
      <c r="G163" t="s">
        <v>341</v>
      </c>
      <c r="H163" s="2">
        <v>44917.439376967595</v>
      </c>
      <c r="I163" t="s">
        <v>300</v>
      </c>
      <c r="J163" s="2">
        <v>44917.439376967595</v>
      </c>
      <c r="K163" t="s">
        <v>300</v>
      </c>
      <c r="L163" t="str">
        <f>VLOOKUP(C163,ACCOUNT_MAPPING!A:C,3,FALSE)</f>
        <v>Security</v>
      </c>
    </row>
    <row r="164" spans="1:12" hidden="1">
      <c r="A164">
        <v>126174</v>
      </c>
      <c r="B164" t="s">
        <v>352</v>
      </c>
      <c r="C164">
        <v>50105000</v>
      </c>
      <c r="D164" t="s">
        <v>12</v>
      </c>
      <c r="E164" t="s">
        <v>13</v>
      </c>
      <c r="F164" t="s">
        <v>13</v>
      </c>
      <c r="G164" t="s">
        <v>353</v>
      </c>
      <c r="H164" s="2">
        <v>45020.658501967591</v>
      </c>
      <c r="I164" t="s">
        <v>354</v>
      </c>
      <c r="J164" s="2">
        <v>45020.658501967591</v>
      </c>
      <c r="K164" t="s">
        <v>354</v>
      </c>
      <c r="L164" t="str">
        <f>VLOOKUP(C164,ACCOUNT_MAPPING!A:C,3,FALSE)</f>
        <v>Security</v>
      </c>
    </row>
    <row r="165" spans="1:12" hidden="1">
      <c r="A165">
        <v>126176</v>
      </c>
      <c r="B165" t="s">
        <v>355</v>
      </c>
      <c r="C165">
        <v>50105000</v>
      </c>
      <c r="D165" t="s">
        <v>17</v>
      </c>
      <c r="E165" t="s">
        <v>13</v>
      </c>
      <c r="F165" t="s">
        <v>13</v>
      </c>
      <c r="G165" t="s">
        <v>356</v>
      </c>
      <c r="H165" s="2">
        <v>44923.493172418981</v>
      </c>
      <c r="I165" t="s">
        <v>357</v>
      </c>
      <c r="J165" s="2">
        <v>44923.493172418981</v>
      </c>
      <c r="K165" t="s">
        <v>357</v>
      </c>
      <c r="L165" t="str">
        <f>VLOOKUP(C165,ACCOUNT_MAPPING!A:C,3,FALSE)</f>
        <v>Security</v>
      </c>
    </row>
    <row r="166" spans="1:12" hidden="1">
      <c r="A166">
        <v>126187</v>
      </c>
      <c r="B166" t="s">
        <v>358</v>
      </c>
      <c r="C166">
        <v>50105000</v>
      </c>
      <c r="D166" t="s">
        <v>63</v>
      </c>
      <c r="E166" t="s">
        <v>13</v>
      </c>
      <c r="F166" t="s">
        <v>13</v>
      </c>
      <c r="G166" t="s">
        <v>359</v>
      </c>
      <c r="H166" s="2">
        <v>44875.642015509256</v>
      </c>
      <c r="I166" t="s">
        <v>360</v>
      </c>
      <c r="J166" s="2">
        <v>44875.642015509256</v>
      </c>
      <c r="K166" t="s">
        <v>360</v>
      </c>
      <c r="L166" t="str">
        <f>VLOOKUP(C166,ACCOUNT_MAPPING!A:C,3,FALSE)</f>
        <v>Security</v>
      </c>
    </row>
    <row r="167" spans="1:12" hidden="1">
      <c r="A167">
        <v>126104</v>
      </c>
      <c r="B167" t="s">
        <v>361</v>
      </c>
      <c r="C167">
        <v>50105000</v>
      </c>
      <c r="D167" t="s">
        <v>12</v>
      </c>
      <c r="E167" t="s">
        <v>13</v>
      </c>
      <c r="F167" t="s">
        <v>13</v>
      </c>
      <c r="G167" t="s">
        <v>362</v>
      </c>
      <c r="H167" s="2">
        <v>45021.957332060185</v>
      </c>
      <c r="I167" t="s">
        <v>363</v>
      </c>
      <c r="J167" s="2">
        <v>45021.957332060185</v>
      </c>
      <c r="K167" t="s">
        <v>363</v>
      </c>
      <c r="L167" t="str">
        <f>VLOOKUP(C167,ACCOUNT_MAPPING!A:C,3,FALSE)</f>
        <v>Security</v>
      </c>
    </row>
    <row r="168" spans="1:12" hidden="1">
      <c r="A168">
        <v>126108</v>
      </c>
      <c r="B168" t="s">
        <v>364</v>
      </c>
      <c r="C168">
        <v>50105000</v>
      </c>
      <c r="D168" t="s">
        <v>17</v>
      </c>
      <c r="E168" t="s">
        <v>13</v>
      </c>
      <c r="F168" t="s">
        <v>13</v>
      </c>
      <c r="G168" t="s">
        <v>365</v>
      </c>
      <c r="H168" s="2">
        <v>44922.622200115744</v>
      </c>
      <c r="I168" t="s">
        <v>360</v>
      </c>
      <c r="J168" s="2">
        <v>44922.622200115744</v>
      </c>
      <c r="K168" t="s">
        <v>360</v>
      </c>
      <c r="L168" t="str">
        <f>VLOOKUP(C168,ACCOUNT_MAPPING!A:C,3,FALSE)</f>
        <v>Security</v>
      </c>
    </row>
    <row r="169" spans="1:12" hidden="1">
      <c r="A169">
        <v>126109</v>
      </c>
      <c r="B169" t="s">
        <v>366</v>
      </c>
      <c r="C169">
        <v>50105000</v>
      </c>
      <c r="D169" t="s">
        <v>63</v>
      </c>
      <c r="E169" t="s">
        <v>13</v>
      </c>
      <c r="F169" t="s">
        <v>13</v>
      </c>
      <c r="G169" t="s">
        <v>367</v>
      </c>
      <c r="H169" s="2">
        <v>44875.751652777777</v>
      </c>
      <c r="I169" t="s">
        <v>360</v>
      </c>
      <c r="J169" s="2">
        <v>44875.751652777777</v>
      </c>
      <c r="K169" t="s">
        <v>360</v>
      </c>
      <c r="L169" t="str">
        <f>VLOOKUP(C169,ACCOUNT_MAPPING!A:C,3,FALSE)</f>
        <v>Security</v>
      </c>
    </row>
    <row r="170" spans="1:12" hidden="1">
      <c r="A170">
        <v>109791</v>
      </c>
      <c r="B170" t="s">
        <v>368</v>
      </c>
      <c r="C170">
        <v>50105000</v>
      </c>
      <c r="D170" t="s">
        <v>17</v>
      </c>
      <c r="E170" t="s">
        <v>13</v>
      </c>
      <c r="F170" t="s">
        <v>13</v>
      </c>
      <c r="G170" t="s">
        <v>320</v>
      </c>
      <c r="H170" s="2">
        <v>44929.382923032405</v>
      </c>
      <c r="I170" t="s">
        <v>289</v>
      </c>
      <c r="J170" s="2">
        <v>44929.382923032405</v>
      </c>
      <c r="K170" t="s">
        <v>289</v>
      </c>
      <c r="L170" t="str">
        <f>VLOOKUP(C170,ACCOUNT_MAPPING!A:C,3,FALSE)</f>
        <v>Security</v>
      </c>
    </row>
    <row r="171" spans="1:12" hidden="1">
      <c r="A171">
        <v>126126</v>
      </c>
      <c r="B171" t="s">
        <v>369</v>
      </c>
      <c r="C171">
        <v>50105000</v>
      </c>
      <c r="D171" t="s">
        <v>12</v>
      </c>
      <c r="E171" t="s">
        <v>13</v>
      </c>
      <c r="F171" t="s">
        <v>13</v>
      </c>
      <c r="G171" t="s">
        <v>370</v>
      </c>
      <c r="H171" s="2">
        <v>45020.021604594906</v>
      </c>
      <c r="I171" t="s">
        <v>323</v>
      </c>
      <c r="J171" s="2">
        <v>45020.021604594906</v>
      </c>
      <c r="K171" t="s">
        <v>323</v>
      </c>
      <c r="L171" t="str">
        <f>VLOOKUP(C171,ACCOUNT_MAPPING!A:C,3,FALSE)</f>
        <v>Security</v>
      </c>
    </row>
    <row r="172" spans="1:12" hidden="1">
      <c r="A172">
        <v>126131</v>
      </c>
      <c r="B172" t="s">
        <v>371</v>
      </c>
      <c r="C172">
        <v>50105000</v>
      </c>
      <c r="D172" t="s">
        <v>17</v>
      </c>
      <c r="E172" t="s">
        <v>13</v>
      </c>
      <c r="F172" t="s">
        <v>13</v>
      </c>
      <c r="G172" t="s">
        <v>372</v>
      </c>
      <c r="H172" s="2">
        <v>44923.659445254627</v>
      </c>
      <c r="I172" t="s">
        <v>323</v>
      </c>
      <c r="J172" s="2">
        <v>44923.659445254627</v>
      </c>
      <c r="K172" t="s">
        <v>323</v>
      </c>
      <c r="L172" t="str">
        <f>VLOOKUP(C172,ACCOUNT_MAPPING!A:C,3,FALSE)</f>
        <v>Security</v>
      </c>
    </row>
    <row r="173" spans="1:12" hidden="1">
      <c r="A173">
        <v>126132</v>
      </c>
      <c r="B173" t="s">
        <v>373</v>
      </c>
      <c r="C173">
        <v>50105000</v>
      </c>
      <c r="D173" t="s">
        <v>12</v>
      </c>
      <c r="E173" t="s">
        <v>13</v>
      </c>
      <c r="F173" t="s">
        <v>13</v>
      </c>
      <c r="G173" t="s">
        <v>374</v>
      </c>
      <c r="H173" s="2">
        <v>45022.494895254633</v>
      </c>
      <c r="I173" t="s">
        <v>260</v>
      </c>
      <c r="J173" s="2">
        <v>45022.494895254633</v>
      </c>
      <c r="K173" t="s">
        <v>260</v>
      </c>
      <c r="L173" t="str">
        <f>VLOOKUP(C173,ACCOUNT_MAPPING!A:C,3,FALSE)</f>
        <v>Security</v>
      </c>
    </row>
    <row r="174" spans="1:12" hidden="1">
      <c r="A174">
        <v>126203</v>
      </c>
      <c r="B174" t="s">
        <v>375</v>
      </c>
      <c r="C174">
        <v>50105000</v>
      </c>
      <c r="D174" t="s">
        <v>12</v>
      </c>
      <c r="E174" t="s">
        <v>13</v>
      </c>
      <c r="F174" t="s">
        <v>13</v>
      </c>
      <c r="G174" t="s">
        <v>376</v>
      </c>
      <c r="H174" s="2">
        <v>45021.557619479165</v>
      </c>
      <c r="I174" t="s">
        <v>377</v>
      </c>
      <c r="J174" s="2">
        <v>45021.557619479165</v>
      </c>
      <c r="K174" t="s">
        <v>377</v>
      </c>
      <c r="L174" t="str">
        <f>VLOOKUP(C174,ACCOUNT_MAPPING!A:C,3,FALSE)</f>
        <v>Security</v>
      </c>
    </row>
    <row r="175" spans="1:12" hidden="1">
      <c r="A175">
        <v>126057</v>
      </c>
      <c r="B175" t="s">
        <v>378</v>
      </c>
      <c r="C175">
        <v>50105000</v>
      </c>
      <c r="D175" t="s">
        <v>17</v>
      </c>
      <c r="E175" t="s">
        <v>13</v>
      </c>
      <c r="F175" t="s">
        <v>13</v>
      </c>
      <c r="G175" t="s">
        <v>379</v>
      </c>
      <c r="H175" s="2">
        <v>44917.536912650467</v>
      </c>
      <c r="I175" t="s">
        <v>295</v>
      </c>
      <c r="J175" s="2">
        <v>44917.536912650467</v>
      </c>
      <c r="K175" t="s">
        <v>295</v>
      </c>
      <c r="L175" t="str">
        <f>VLOOKUP(C175,ACCOUNT_MAPPING!A:C,3,FALSE)</f>
        <v>Security</v>
      </c>
    </row>
    <row r="176" spans="1:12" hidden="1">
      <c r="A176">
        <v>126134</v>
      </c>
      <c r="B176" t="s">
        <v>380</v>
      </c>
      <c r="C176">
        <v>50105000</v>
      </c>
      <c r="D176" t="s">
        <v>12</v>
      </c>
      <c r="E176" t="s">
        <v>13</v>
      </c>
      <c r="F176" t="s">
        <v>13</v>
      </c>
      <c r="G176" t="s">
        <v>374</v>
      </c>
      <c r="H176" s="2">
        <v>45022.510391550924</v>
      </c>
      <c r="I176" t="s">
        <v>260</v>
      </c>
      <c r="J176" s="2">
        <v>45022.510391550924</v>
      </c>
      <c r="K176" t="s">
        <v>260</v>
      </c>
      <c r="L176" t="str">
        <f>VLOOKUP(C176,ACCOUNT_MAPPING!A:C,3,FALSE)</f>
        <v>Security</v>
      </c>
    </row>
    <row r="177" spans="1:12" hidden="1">
      <c r="A177">
        <v>126068</v>
      </c>
      <c r="B177" t="s">
        <v>381</v>
      </c>
      <c r="C177">
        <v>50105000</v>
      </c>
      <c r="D177" t="s">
        <v>17</v>
      </c>
      <c r="E177" t="s">
        <v>13</v>
      </c>
      <c r="F177" t="s">
        <v>13</v>
      </c>
      <c r="G177" t="s">
        <v>341</v>
      </c>
      <c r="H177" s="2">
        <v>44917.45528603009</v>
      </c>
      <c r="I177" t="s">
        <v>300</v>
      </c>
      <c r="J177" s="2">
        <v>44917.45528603009</v>
      </c>
      <c r="K177" t="s">
        <v>300</v>
      </c>
      <c r="L177" t="str">
        <f>VLOOKUP(C177,ACCOUNT_MAPPING!A:C,3,FALSE)</f>
        <v>Security</v>
      </c>
    </row>
    <row r="178" spans="1:12" hidden="1">
      <c r="A178">
        <v>126086</v>
      </c>
      <c r="B178" t="s">
        <v>382</v>
      </c>
      <c r="C178">
        <v>50105000</v>
      </c>
      <c r="D178" t="s">
        <v>63</v>
      </c>
      <c r="E178" t="s">
        <v>13</v>
      </c>
      <c r="F178" t="s">
        <v>13</v>
      </c>
      <c r="G178" t="s">
        <v>383</v>
      </c>
      <c r="H178" s="2">
        <v>44875.542313194448</v>
      </c>
      <c r="I178" t="s">
        <v>360</v>
      </c>
      <c r="J178" s="2">
        <v>44875.542313194448</v>
      </c>
      <c r="K178" t="s">
        <v>360</v>
      </c>
      <c r="L178" t="str">
        <f>VLOOKUP(C178,ACCOUNT_MAPPING!A:C,3,FALSE)</f>
        <v>Security</v>
      </c>
    </row>
    <row r="179" spans="1:12" hidden="1">
      <c r="A179">
        <v>126144</v>
      </c>
      <c r="B179" t="s">
        <v>384</v>
      </c>
      <c r="C179">
        <v>50105000</v>
      </c>
      <c r="D179" t="s">
        <v>17</v>
      </c>
      <c r="E179" t="s">
        <v>13</v>
      </c>
      <c r="F179" t="s">
        <v>13</v>
      </c>
      <c r="G179" t="s">
        <v>385</v>
      </c>
      <c r="H179" s="2">
        <v>44924.727138541668</v>
      </c>
      <c r="I179" t="s">
        <v>323</v>
      </c>
      <c r="J179" s="2">
        <v>44924.727138541668</v>
      </c>
      <c r="K179" t="s">
        <v>323</v>
      </c>
      <c r="L179" t="str">
        <f>VLOOKUP(C179,ACCOUNT_MAPPING!A:C,3,FALSE)</f>
        <v>Security</v>
      </c>
    </row>
    <row r="180" spans="1:12" hidden="1">
      <c r="A180">
        <v>126225</v>
      </c>
      <c r="B180" t="s">
        <v>386</v>
      </c>
      <c r="C180">
        <v>50105000</v>
      </c>
      <c r="D180" t="s">
        <v>12</v>
      </c>
      <c r="E180" t="s">
        <v>13</v>
      </c>
      <c r="F180" t="s">
        <v>13</v>
      </c>
      <c r="G180" t="s">
        <v>387</v>
      </c>
      <c r="H180" s="2">
        <v>45012.79484224537</v>
      </c>
      <c r="I180" t="s">
        <v>377</v>
      </c>
      <c r="J180" s="2">
        <v>45012.79484224537</v>
      </c>
      <c r="K180" t="s">
        <v>377</v>
      </c>
      <c r="L180" t="str">
        <f>VLOOKUP(C180,ACCOUNT_MAPPING!A:C,3,FALSE)</f>
        <v>Security</v>
      </c>
    </row>
    <row r="181" spans="1:12" hidden="1">
      <c r="A181">
        <v>126226</v>
      </c>
      <c r="B181" t="s">
        <v>388</v>
      </c>
      <c r="C181">
        <v>50105000</v>
      </c>
      <c r="D181" t="s">
        <v>12</v>
      </c>
      <c r="E181" t="s">
        <v>13</v>
      </c>
      <c r="F181" t="s">
        <v>13</v>
      </c>
      <c r="G181" t="s">
        <v>389</v>
      </c>
      <c r="H181" s="2">
        <v>45021.692619675923</v>
      </c>
      <c r="I181" t="s">
        <v>377</v>
      </c>
      <c r="J181" s="2">
        <v>45021.692619675923</v>
      </c>
      <c r="K181" t="s">
        <v>377</v>
      </c>
      <c r="L181" t="str">
        <f>VLOOKUP(C181,ACCOUNT_MAPPING!A:C,3,FALSE)</f>
        <v>Security</v>
      </c>
    </row>
    <row r="182" spans="1:12" hidden="1">
      <c r="A182">
        <v>126150</v>
      </c>
      <c r="B182" t="s">
        <v>390</v>
      </c>
      <c r="C182">
        <v>50105000</v>
      </c>
      <c r="D182" t="s">
        <v>17</v>
      </c>
      <c r="E182" t="s">
        <v>13</v>
      </c>
      <c r="F182" t="s">
        <v>13</v>
      </c>
      <c r="G182" t="s">
        <v>391</v>
      </c>
      <c r="H182" s="2">
        <v>44925.106637349534</v>
      </c>
      <c r="I182" t="s">
        <v>116</v>
      </c>
      <c r="J182" s="2">
        <v>44925.106637349534</v>
      </c>
      <c r="K182" t="s">
        <v>116</v>
      </c>
      <c r="L182" t="str">
        <f>VLOOKUP(C182,ACCOUNT_MAPPING!A:C,3,FALSE)</f>
        <v>Security</v>
      </c>
    </row>
    <row r="183" spans="1:12" hidden="1">
      <c r="A183">
        <v>126103</v>
      </c>
      <c r="B183" t="s">
        <v>392</v>
      </c>
      <c r="C183">
        <v>50105000</v>
      </c>
      <c r="D183" t="s">
        <v>12</v>
      </c>
      <c r="E183" t="s">
        <v>13</v>
      </c>
      <c r="F183" t="s">
        <v>13</v>
      </c>
      <c r="G183" t="s">
        <v>393</v>
      </c>
      <c r="H183" s="2">
        <v>45012.619865891204</v>
      </c>
      <c r="I183" t="s">
        <v>310</v>
      </c>
      <c r="J183" s="2">
        <v>45012.619865891204</v>
      </c>
      <c r="K183" t="s">
        <v>310</v>
      </c>
      <c r="L183" t="str">
        <f>VLOOKUP(C183,ACCOUNT_MAPPING!A:C,3,FALSE)</f>
        <v>Security</v>
      </c>
    </row>
    <row r="184" spans="1:12" hidden="1">
      <c r="A184">
        <v>126235</v>
      </c>
      <c r="B184" t="s">
        <v>394</v>
      </c>
      <c r="C184">
        <v>50105000</v>
      </c>
      <c r="D184" t="s">
        <v>63</v>
      </c>
      <c r="E184" t="s">
        <v>13</v>
      </c>
      <c r="F184" t="s">
        <v>13</v>
      </c>
      <c r="G184" t="s">
        <v>395</v>
      </c>
      <c r="H184" s="2">
        <v>44874.594537847224</v>
      </c>
      <c r="I184" t="s">
        <v>295</v>
      </c>
      <c r="J184" s="2">
        <v>44874.594537847224</v>
      </c>
      <c r="K184" t="s">
        <v>295</v>
      </c>
      <c r="L184" t="str">
        <f>VLOOKUP(C184,ACCOUNT_MAPPING!A:C,3,FALSE)</f>
        <v>Security</v>
      </c>
    </row>
    <row r="185" spans="1:12" hidden="1">
      <c r="A185">
        <v>126154</v>
      </c>
      <c r="B185" t="s">
        <v>396</v>
      </c>
      <c r="C185">
        <v>50105000</v>
      </c>
      <c r="D185" t="s">
        <v>63</v>
      </c>
      <c r="E185" t="s">
        <v>13</v>
      </c>
      <c r="F185" t="s">
        <v>13</v>
      </c>
      <c r="G185" t="s">
        <v>397</v>
      </c>
      <c r="H185" s="2">
        <v>44875.614781944445</v>
      </c>
      <c r="I185" t="s">
        <v>360</v>
      </c>
      <c r="J185" s="2">
        <v>44875.614781944445</v>
      </c>
      <c r="K185" t="s">
        <v>360</v>
      </c>
      <c r="L185" t="str">
        <f>VLOOKUP(C185,ACCOUNT_MAPPING!A:C,3,FALSE)</f>
        <v>Security</v>
      </c>
    </row>
    <row r="186" spans="1:12" hidden="1">
      <c r="A186">
        <v>126155</v>
      </c>
      <c r="B186" t="s">
        <v>398</v>
      </c>
      <c r="C186">
        <v>50105000</v>
      </c>
      <c r="D186" t="s">
        <v>17</v>
      </c>
      <c r="E186" t="s">
        <v>13</v>
      </c>
      <c r="F186" t="s">
        <v>13</v>
      </c>
      <c r="G186" t="s">
        <v>399</v>
      </c>
      <c r="H186" s="2">
        <v>44922.718685960652</v>
      </c>
      <c r="I186" t="s">
        <v>360</v>
      </c>
      <c r="J186" s="2">
        <v>44922.718685960652</v>
      </c>
      <c r="K186" t="s">
        <v>360</v>
      </c>
      <c r="L186" t="str">
        <f>VLOOKUP(C186,ACCOUNT_MAPPING!A:C,3,FALSE)</f>
        <v>Security</v>
      </c>
    </row>
    <row r="187" spans="1:12" hidden="1">
      <c r="A187">
        <v>126239</v>
      </c>
      <c r="B187" t="s">
        <v>400</v>
      </c>
      <c r="C187">
        <v>50105000</v>
      </c>
      <c r="D187" t="s">
        <v>17</v>
      </c>
      <c r="E187" t="s">
        <v>13</v>
      </c>
      <c r="F187" t="s">
        <v>13</v>
      </c>
      <c r="G187" t="s">
        <v>401</v>
      </c>
      <c r="H187" s="2">
        <v>44916.494784525465</v>
      </c>
      <c r="I187" t="s">
        <v>310</v>
      </c>
      <c r="J187" s="2">
        <v>44916.494784525465</v>
      </c>
      <c r="K187" t="s">
        <v>310</v>
      </c>
      <c r="L187" t="str">
        <f>VLOOKUP(C187,ACCOUNT_MAPPING!A:C,3,FALSE)</f>
        <v>Security</v>
      </c>
    </row>
    <row r="188" spans="1:12" hidden="1">
      <c r="A188">
        <v>126070</v>
      </c>
      <c r="B188" t="s">
        <v>402</v>
      </c>
      <c r="C188">
        <v>50105000</v>
      </c>
      <c r="D188" t="s">
        <v>17</v>
      </c>
      <c r="E188" t="s">
        <v>13</v>
      </c>
      <c r="F188" t="s">
        <v>13</v>
      </c>
      <c r="G188" t="s">
        <v>341</v>
      </c>
      <c r="H188" s="2">
        <v>44917.47931574074</v>
      </c>
      <c r="I188" t="s">
        <v>300</v>
      </c>
      <c r="J188" s="2">
        <v>44917.47931574074</v>
      </c>
      <c r="K188" t="s">
        <v>300</v>
      </c>
      <c r="L188" t="str">
        <f>VLOOKUP(C188,ACCOUNT_MAPPING!A:C,3,FALSE)</f>
        <v>Security</v>
      </c>
    </row>
    <row r="189" spans="1:12" hidden="1">
      <c r="A189">
        <v>126246</v>
      </c>
      <c r="B189" t="s">
        <v>403</v>
      </c>
      <c r="C189">
        <v>50105000</v>
      </c>
      <c r="D189" t="s">
        <v>63</v>
      </c>
      <c r="E189" t="s">
        <v>13</v>
      </c>
      <c r="F189" t="s">
        <v>13</v>
      </c>
      <c r="G189" t="s">
        <v>404</v>
      </c>
      <c r="H189" s="2">
        <v>44879.410239618053</v>
      </c>
      <c r="I189" t="s">
        <v>405</v>
      </c>
      <c r="J189" s="2">
        <v>44879.410239618053</v>
      </c>
      <c r="K189" t="s">
        <v>405</v>
      </c>
      <c r="L189" t="str">
        <f>VLOOKUP(C189,ACCOUNT_MAPPING!A:C,3,FALSE)</f>
        <v>Security</v>
      </c>
    </row>
    <row r="190" spans="1:12" hidden="1">
      <c r="A190">
        <v>126165</v>
      </c>
      <c r="B190" t="s">
        <v>406</v>
      </c>
      <c r="C190">
        <v>50105000</v>
      </c>
      <c r="D190" t="s">
        <v>12</v>
      </c>
      <c r="E190" t="s">
        <v>13</v>
      </c>
      <c r="F190" t="s">
        <v>13</v>
      </c>
      <c r="G190" t="s">
        <v>407</v>
      </c>
      <c r="H190" s="2">
        <v>45015.372292361113</v>
      </c>
      <c r="I190" t="s">
        <v>408</v>
      </c>
      <c r="J190" s="2">
        <v>45015.372292361113</v>
      </c>
      <c r="K190" t="s">
        <v>408</v>
      </c>
      <c r="L190" t="str">
        <f>VLOOKUP(C190,ACCOUNT_MAPPING!A:C,3,FALSE)</f>
        <v>Security</v>
      </c>
    </row>
    <row r="191" spans="1:12" hidden="1">
      <c r="A191">
        <v>126166</v>
      </c>
      <c r="B191" t="s">
        <v>409</v>
      </c>
      <c r="C191">
        <v>50105000</v>
      </c>
      <c r="D191" t="s">
        <v>12</v>
      </c>
      <c r="E191" t="s">
        <v>13</v>
      </c>
      <c r="F191" t="s">
        <v>13</v>
      </c>
      <c r="G191" t="s">
        <v>410</v>
      </c>
      <c r="H191" s="2">
        <v>45015.425376932872</v>
      </c>
      <c r="I191" t="s">
        <v>408</v>
      </c>
      <c r="J191" s="2">
        <v>45015.425376932872</v>
      </c>
      <c r="K191" t="s">
        <v>408</v>
      </c>
      <c r="L191" t="str">
        <f>VLOOKUP(C191,ACCOUNT_MAPPING!A:C,3,FALSE)</f>
        <v>Security</v>
      </c>
    </row>
    <row r="192" spans="1:12" hidden="1">
      <c r="A192">
        <v>126167</v>
      </c>
      <c r="B192" t="s">
        <v>411</v>
      </c>
      <c r="C192">
        <v>50105000</v>
      </c>
      <c r="D192" t="s">
        <v>12</v>
      </c>
      <c r="E192" t="s">
        <v>13</v>
      </c>
      <c r="F192" t="s">
        <v>13</v>
      </c>
      <c r="G192" t="s">
        <v>412</v>
      </c>
      <c r="H192" s="2">
        <v>45015.475883946761</v>
      </c>
      <c r="I192" t="s">
        <v>350</v>
      </c>
      <c r="J192" s="2">
        <v>45015.475883946761</v>
      </c>
      <c r="K192" t="s">
        <v>350</v>
      </c>
      <c r="L192" t="str">
        <f>VLOOKUP(C192,ACCOUNT_MAPPING!A:C,3,FALSE)</f>
        <v>Security</v>
      </c>
    </row>
    <row r="193" spans="1:12" hidden="1">
      <c r="A193">
        <v>126253</v>
      </c>
      <c r="B193" t="s">
        <v>413</v>
      </c>
      <c r="C193">
        <v>50105000</v>
      </c>
      <c r="D193" t="s">
        <v>17</v>
      </c>
      <c r="E193" t="s">
        <v>13</v>
      </c>
      <c r="F193" t="s">
        <v>13</v>
      </c>
      <c r="G193" t="s">
        <v>414</v>
      </c>
      <c r="H193" s="2">
        <v>44929.297035613425</v>
      </c>
      <c r="I193" t="s">
        <v>415</v>
      </c>
      <c r="J193" s="2">
        <v>44929.297035613425</v>
      </c>
      <c r="K193" t="s">
        <v>415</v>
      </c>
      <c r="L193" t="str">
        <f>VLOOKUP(C193,ACCOUNT_MAPPING!A:C,3,FALSE)</f>
        <v>Security</v>
      </c>
    </row>
    <row r="194" spans="1:12" hidden="1">
      <c r="A194">
        <v>126075</v>
      </c>
      <c r="B194" t="s">
        <v>416</v>
      </c>
      <c r="C194">
        <v>50105000</v>
      </c>
      <c r="D194" t="s">
        <v>12</v>
      </c>
      <c r="E194" t="s">
        <v>13</v>
      </c>
      <c r="F194" t="s">
        <v>13</v>
      </c>
      <c r="G194" t="s">
        <v>332</v>
      </c>
      <c r="H194" s="2">
        <v>45015.559519756942</v>
      </c>
      <c r="I194" t="s">
        <v>303</v>
      </c>
      <c r="J194" s="2">
        <v>45015.559519756942</v>
      </c>
      <c r="K194" t="s">
        <v>303</v>
      </c>
      <c r="L194" t="str">
        <f>VLOOKUP(C194,ACCOUNT_MAPPING!A:C,3,FALSE)</f>
        <v>Security</v>
      </c>
    </row>
    <row r="195" spans="1:12" hidden="1">
      <c r="A195">
        <v>126113</v>
      </c>
      <c r="B195" t="s">
        <v>417</v>
      </c>
      <c r="C195">
        <v>50105000</v>
      </c>
      <c r="D195" t="s">
        <v>12</v>
      </c>
      <c r="E195" t="s">
        <v>13</v>
      </c>
      <c r="F195" t="s">
        <v>13</v>
      </c>
      <c r="G195" t="s">
        <v>337</v>
      </c>
      <c r="H195" s="2">
        <v>45022.020500115737</v>
      </c>
      <c r="I195" t="s">
        <v>338</v>
      </c>
      <c r="J195" s="2">
        <v>45022.020500115737</v>
      </c>
      <c r="K195" t="s">
        <v>338</v>
      </c>
      <c r="L195" t="str">
        <f>VLOOKUP(C195,ACCOUNT_MAPPING!A:C,3,FALSE)</f>
        <v>Security</v>
      </c>
    </row>
    <row r="196" spans="1:12" hidden="1">
      <c r="A196">
        <v>126127</v>
      </c>
      <c r="B196" t="s">
        <v>418</v>
      </c>
      <c r="C196">
        <v>50105000</v>
      </c>
      <c r="D196" t="s">
        <v>12</v>
      </c>
      <c r="E196" t="s">
        <v>13</v>
      </c>
      <c r="F196" t="s">
        <v>13</v>
      </c>
      <c r="G196" t="s">
        <v>419</v>
      </c>
      <c r="H196" s="2">
        <v>45013.997557754628</v>
      </c>
      <c r="I196" t="s">
        <v>323</v>
      </c>
      <c r="J196" s="2">
        <v>45013.997557754628</v>
      </c>
      <c r="K196" t="s">
        <v>323</v>
      </c>
      <c r="L196" t="str">
        <f>VLOOKUP(C196,ACCOUNT_MAPPING!A:C,3,FALSE)</f>
        <v>Security</v>
      </c>
    </row>
    <row r="197" spans="1:12" hidden="1">
      <c r="A197">
        <v>126171</v>
      </c>
      <c r="B197" t="s">
        <v>420</v>
      </c>
      <c r="C197">
        <v>50105000</v>
      </c>
      <c r="D197" t="s">
        <v>12</v>
      </c>
      <c r="E197" t="s">
        <v>13</v>
      </c>
      <c r="F197" t="s">
        <v>13</v>
      </c>
      <c r="G197" t="s">
        <v>353</v>
      </c>
      <c r="H197" s="2">
        <v>45019.678173576387</v>
      </c>
      <c r="I197" t="s">
        <v>354</v>
      </c>
      <c r="J197" s="2">
        <v>45019.678173576387</v>
      </c>
      <c r="K197" t="s">
        <v>354</v>
      </c>
      <c r="L197" t="str">
        <f>VLOOKUP(C197,ACCOUNT_MAPPING!A:C,3,FALSE)</f>
        <v>Security</v>
      </c>
    </row>
    <row r="198" spans="1:12" hidden="1">
      <c r="A198">
        <v>126173</v>
      </c>
      <c r="B198" t="s">
        <v>421</v>
      </c>
      <c r="C198">
        <v>50105000</v>
      </c>
      <c r="D198" t="s">
        <v>12</v>
      </c>
      <c r="E198" t="s">
        <v>13</v>
      </c>
      <c r="F198" t="s">
        <v>13</v>
      </c>
      <c r="G198" t="s">
        <v>410</v>
      </c>
      <c r="H198" s="2">
        <v>45015.478659756947</v>
      </c>
      <c r="I198" t="s">
        <v>408</v>
      </c>
      <c r="J198" s="2">
        <v>45015.478659756947</v>
      </c>
      <c r="K198" t="s">
        <v>408</v>
      </c>
      <c r="L198" t="str">
        <f>VLOOKUP(C198,ACCOUNT_MAPPING!A:C,3,FALSE)</f>
        <v>Security</v>
      </c>
    </row>
    <row r="199" spans="1:12" hidden="1">
      <c r="A199">
        <v>126177</v>
      </c>
      <c r="B199" t="s">
        <v>422</v>
      </c>
      <c r="C199">
        <v>50105000</v>
      </c>
      <c r="D199" t="s">
        <v>17</v>
      </c>
      <c r="E199" t="s">
        <v>13</v>
      </c>
      <c r="F199" t="s">
        <v>13</v>
      </c>
      <c r="G199" t="s">
        <v>346</v>
      </c>
      <c r="H199" s="2">
        <v>44923.496961724537</v>
      </c>
      <c r="I199" t="s">
        <v>347</v>
      </c>
      <c r="J199" s="2">
        <v>44923.496961724537</v>
      </c>
      <c r="K199" t="s">
        <v>347</v>
      </c>
      <c r="L199" t="str">
        <f>VLOOKUP(C199,ACCOUNT_MAPPING!A:C,3,FALSE)</f>
        <v>Security</v>
      </c>
    </row>
    <row r="200" spans="1:12" hidden="1">
      <c r="A200">
        <v>126179</v>
      </c>
      <c r="B200" t="s">
        <v>423</v>
      </c>
      <c r="C200">
        <v>50105000</v>
      </c>
      <c r="D200" t="s">
        <v>17</v>
      </c>
      <c r="E200" t="s">
        <v>13</v>
      </c>
      <c r="F200" t="s">
        <v>13</v>
      </c>
      <c r="G200" t="s">
        <v>346</v>
      </c>
      <c r="H200" s="2">
        <v>44923.511505208335</v>
      </c>
      <c r="I200" t="s">
        <v>347</v>
      </c>
      <c r="J200" s="2">
        <v>44923.511505208335</v>
      </c>
      <c r="K200" t="s">
        <v>347</v>
      </c>
      <c r="L200" t="str">
        <f>VLOOKUP(C200,ACCOUNT_MAPPING!A:C,3,FALSE)</f>
        <v>Security</v>
      </c>
    </row>
    <row r="201" spans="1:12" hidden="1">
      <c r="A201">
        <v>126130</v>
      </c>
      <c r="B201" t="s">
        <v>424</v>
      </c>
      <c r="C201">
        <v>50105000</v>
      </c>
      <c r="D201" t="s">
        <v>12</v>
      </c>
      <c r="E201" t="s">
        <v>13</v>
      </c>
      <c r="F201" t="s">
        <v>13</v>
      </c>
      <c r="G201" t="s">
        <v>425</v>
      </c>
      <c r="H201" s="2">
        <v>45014.073067974539</v>
      </c>
      <c r="I201" t="s">
        <v>323</v>
      </c>
      <c r="J201" s="2">
        <v>45014.073067974539</v>
      </c>
      <c r="K201" t="s">
        <v>323</v>
      </c>
      <c r="L201" t="str">
        <f>VLOOKUP(C201,ACCOUNT_MAPPING!A:C,3,FALSE)</f>
        <v>Security</v>
      </c>
    </row>
    <row r="202" spans="1:12" hidden="1">
      <c r="A202">
        <v>126133</v>
      </c>
      <c r="B202" t="s">
        <v>426</v>
      </c>
      <c r="C202">
        <v>50105000</v>
      </c>
      <c r="D202" t="s">
        <v>12</v>
      </c>
      <c r="E202" t="s">
        <v>13</v>
      </c>
      <c r="F202" t="s">
        <v>13</v>
      </c>
      <c r="G202" t="s">
        <v>427</v>
      </c>
      <c r="H202" s="2">
        <v>45016.109190821757</v>
      </c>
      <c r="I202" t="s">
        <v>323</v>
      </c>
      <c r="J202" s="2">
        <v>45016.109190821757</v>
      </c>
      <c r="K202" t="s">
        <v>323</v>
      </c>
      <c r="L202" t="str">
        <f>VLOOKUP(C202,ACCOUNT_MAPPING!A:C,3,FALSE)</f>
        <v>Security</v>
      </c>
    </row>
    <row r="203" spans="1:12" hidden="1">
      <c r="A203">
        <v>126135</v>
      </c>
      <c r="B203" t="s">
        <v>428</v>
      </c>
      <c r="C203">
        <v>50105000</v>
      </c>
      <c r="D203" t="s">
        <v>17</v>
      </c>
      <c r="E203" t="s">
        <v>13</v>
      </c>
      <c r="F203" t="s">
        <v>13</v>
      </c>
      <c r="G203" t="s">
        <v>429</v>
      </c>
      <c r="H203" s="2">
        <v>44923.255812037038</v>
      </c>
      <c r="I203" t="s">
        <v>157</v>
      </c>
      <c r="J203" s="2">
        <v>44923.255812037038</v>
      </c>
      <c r="K203" t="s">
        <v>157</v>
      </c>
      <c r="L203" t="str">
        <f>VLOOKUP(C203,ACCOUNT_MAPPING!A:C,3,FALSE)</f>
        <v>Security</v>
      </c>
    </row>
    <row r="204" spans="1:12" hidden="1">
      <c r="A204">
        <v>126136</v>
      </c>
      <c r="B204" t="s">
        <v>430</v>
      </c>
      <c r="C204">
        <v>50105000</v>
      </c>
      <c r="D204" t="s">
        <v>12</v>
      </c>
      <c r="E204" t="s">
        <v>13</v>
      </c>
      <c r="F204" t="s">
        <v>13</v>
      </c>
      <c r="G204" t="s">
        <v>431</v>
      </c>
      <c r="H204" s="2">
        <v>45015.831023726852</v>
      </c>
      <c r="I204" t="s">
        <v>323</v>
      </c>
      <c r="J204" s="2">
        <v>45015.831023726852</v>
      </c>
      <c r="K204" t="s">
        <v>323</v>
      </c>
      <c r="L204" t="str">
        <f>VLOOKUP(C204,ACCOUNT_MAPPING!A:C,3,FALSE)</f>
        <v>Security</v>
      </c>
    </row>
    <row r="205" spans="1:12" hidden="1">
      <c r="A205">
        <v>126200</v>
      </c>
      <c r="B205" t="s">
        <v>432</v>
      </c>
      <c r="C205">
        <v>50105000</v>
      </c>
      <c r="D205" t="s">
        <v>12</v>
      </c>
      <c r="E205" t="s">
        <v>13</v>
      </c>
      <c r="F205" t="s">
        <v>13</v>
      </c>
      <c r="G205" t="s">
        <v>433</v>
      </c>
      <c r="H205" s="2">
        <v>45021.819570335647</v>
      </c>
      <c r="I205" t="s">
        <v>434</v>
      </c>
      <c r="J205" s="2">
        <v>45021.819570335647</v>
      </c>
      <c r="K205" t="s">
        <v>434</v>
      </c>
      <c r="L205" t="str">
        <f>VLOOKUP(C205,ACCOUNT_MAPPING!A:C,3,FALSE)</f>
        <v>Security</v>
      </c>
    </row>
    <row r="206" spans="1:12" hidden="1">
      <c r="A206">
        <v>126081</v>
      </c>
      <c r="B206" t="s">
        <v>435</v>
      </c>
      <c r="C206">
        <v>50105000</v>
      </c>
      <c r="D206" t="s">
        <v>12</v>
      </c>
      <c r="E206" t="s">
        <v>13</v>
      </c>
      <c r="F206" t="s">
        <v>13</v>
      </c>
      <c r="G206" t="s">
        <v>436</v>
      </c>
      <c r="H206" s="2">
        <v>45016.709487731481</v>
      </c>
      <c r="I206" t="s">
        <v>437</v>
      </c>
      <c r="J206" s="2">
        <v>45016.709487731481</v>
      </c>
      <c r="K206" t="s">
        <v>437</v>
      </c>
      <c r="L206" t="str">
        <f>VLOOKUP(C206,ACCOUNT_MAPPING!A:C,3,FALSE)</f>
        <v>Security</v>
      </c>
    </row>
    <row r="207" spans="1:12" hidden="1">
      <c r="A207">
        <v>126085</v>
      </c>
      <c r="B207" t="s">
        <v>438</v>
      </c>
      <c r="C207">
        <v>50105000</v>
      </c>
      <c r="D207" t="s">
        <v>17</v>
      </c>
      <c r="E207" t="s">
        <v>13</v>
      </c>
      <c r="F207" t="s">
        <v>13</v>
      </c>
      <c r="G207" t="s">
        <v>439</v>
      </c>
      <c r="H207" s="2">
        <v>44914.656589895836</v>
      </c>
      <c r="I207" t="s">
        <v>360</v>
      </c>
      <c r="J207" s="2">
        <v>44914.656589895836</v>
      </c>
      <c r="K207" t="s">
        <v>360</v>
      </c>
      <c r="L207" t="str">
        <f>VLOOKUP(C207,ACCOUNT_MAPPING!A:C,3,FALSE)</f>
        <v>Security</v>
      </c>
    </row>
    <row r="208" spans="1:12" hidden="1">
      <c r="A208">
        <v>126148</v>
      </c>
      <c r="B208" t="s">
        <v>440</v>
      </c>
      <c r="C208">
        <v>50105000</v>
      </c>
      <c r="D208" t="s">
        <v>12</v>
      </c>
      <c r="E208" t="s">
        <v>13</v>
      </c>
      <c r="F208" t="s">
        <v>13</v>
      </c>
      <c r="G208" t="s">
        <v>441</v>
      </c>
      <c r="H208" s="2">
        <v>45019.644598993058</v>
      </c>
      <c r="I208" t="s">
        <v>195</v>
      </c>
      <c r="J208" s="2">
        <v>45019.644598993058</v>
      </c>
      <c r="K208" t="s">
        <v>195</v>
      </c>
      <c r="L208" t="str">
        <f>VLOOKUP(C208,ACCOUNT_MAPPING!A:C,3,FALSE)</f>
        <v>Security</v>
      </c>
    </row>
    <row r="209" spans="1:12" hidden="1">
      <c r="A209">
        <v>126224</v>
      </c>
      <c r="B209" t="s">
        <v>442</v>
      </c>
      <c r="C209">
        <v>50105000</v>
      </c>
      <c r="D209" t="s">
        <v>12</v>
      </c>
      <c r="E209" t="s">
        <v>13</v>
      </c>
      <c r="F209" t="s">
        <v>13</v>
      </c>
      <c r="G209" t="s">
        <v>389</v>
      </c>
      <c r="H209" s="2">
        <v>45021.575515358796</v>
      </c>
      <c r="I209" t="s">
        <v>377</v>
      </c>
      <c r="J209" s="2">
        <v>45021.575515358796</v>
      </c>
      <c r="K209" t="s">
        <v>377</v>
      </c>
      <c r="L209" t="str">
        <f>VLOOKUP(C209,ACCOUNT_MAPPING!A:C,3,FALSE)</f>
        <v>Security</v>
      </c>
    </row>
    <row r="210" spans="1:12" hidden="1">
      <c r="A210">
        <v>126229</v>
      </c>
      <c r="B210" t="s">
        <v>443</v>
      </c>
      <c r="C210">
        <v>50105000</v>
      </c>
      <c r="D210" t="s">
        <v>12</v>
      </c>
      <c r="E210" t="s">
        <v>13</v>
      </c>
      <c r="F210" t="s">
        <v>13</v>
      </c>
      <c r="G210" t="s">
        <v>389</v>
      </c>
      <c r="H210" s="2">
        <v>45021.699546643518</v>
      </c>
      <c r="I210" t="s">
        <v>377</v>
      </c>
      <c r="J210" s="2">
        <v>45021.699546643518</v>
      </c>
      <c r="K210" t="s">
        <v>377</v>
      </c>
      <c r="L210" t="str">
        <f>VLOOKUP(C210,ACCOUNT_MAPPING!A:C,3,FALSE)</f>
        <v>Security</v>
      </c>
    </row>
    <row r="211" spans="1:12" hidden="1">
      <c r="A211">
        <v>126230</v>
      </c>
      <c r="B211" t="s">
        <v>444</v>
      </c>
      <c r="C211">
        <v>50105000</v>
      </c>
      <c r="D211" t="s">
        <v>63</v>
      </c>
      <c r="E211" t="s">
        <v>13</v>
      </c>
      <c r="F211" t="s">
        <v>13</v>
      </c>
      <c r="G211" t="s">
        <v>445</v>
      </c>
      <c r="H211" s="2">
        <v>44879.415312847224</v>
      </c>
      <c r="I211" t="s">
        <v>446</v>
      </c>
      <c r="J211" s="2">
        <v>44879.415312847224</v>
      </c>
      <c r="K211" t="s">
        <v>446</v>
      </c>
      <c r="L211" t="str">
        <f>VLOOKUP(C211,ACCOUNT_MAPPING!A:C,3,FALSE)</f>
        <v>Security</v>
      </c>
    </row>
    <row r="212" spans="1:12" hidden="1">
      <c r="A212">
        <v>126102</v>
      </c>
      <c r="B212" t="s">
        <v>447</v>
      </c>
      <c r="C212">
        <v>50105000</v>
      </c>
      <c r="D212" t="s">
        <v>17</v>
      </c>
      <c r="E212" t="s">
        <v>13</v>
      </c>
      <c r="F212" t="s">
        <v>13</v>
      </c>
      <c r="G212" t="s">
        <v>346</v>
      </c>
      <c r="H212" s="2">
        <v>44923.534136539354</v>
      </c>
      <c r="I212" t="s">
        <v>347</v>
      </c>
      <c r="J212" s="2">
        <v>44923.534136539354</v>
      </c>
      <c r="K212" t="s">
        <v>347</v>
      </c>
      <c r="L212" t="str">
        <f>VLOOKUP(C212,ACCOUNT_MAPPING!A:C,3,FALSE)</f>
        <v>Security</v>
      </c>
    </row>
    <row r="213" spans="1:12" hidden="1">
      <c r="A213">
        <v>126194</v>
      </c>
      <c r="B213" t="s">
        <v>448</v>
      </c>
      <c r="C213">
        <v>50105000</v>
      </c>
      <c r="D213" t="s">
        <v>12</v>
      </c>
      <c r="E213" t="s">
        <v>13</v>
      </c>
      <c r="F213" t="s">
        <v>13</v>
      </c>
      <c r="G213" t="s">
        <v>449</v>
      </c>
      <c r="H213" s="2">
        <v>45021.881731863425</v>
      </c>
      <c r="I213" t="s">
        <v>292</v>
      </c>
      <c r="J213" s="2">
        <v>45021.881731863425</v>
      </c>
      <c r="K213" t="s">
        <v>292</v>
      </c>
      <c r="L213" t="str">
        <f>VLOOKUP(C213,ACCOUNT_MAPPING!A:C,3,FALSE)</f>
        <v>Security</v>
      </c>
    </row>
    <row r="214" spans="1:12" hidden="1">
      <c r="A214">
        <v>126240</v>
      </c>
      <c r="B214" t="s">
        <v>450</v>
      </c>
      <c r="C214">
        <v>50105000</v>
      </c>
      <c r="D214" t="s">
        <v>17</v>
      </c>
      <c r="E214" t="s">
        <v>13</v>
      </c>
      <c r="F214" t="s">
        <v>13</v>
      </c>
      <c r="G214" t="s">
        <v>451</v>
      </c>
      <c r="H214" s="2">
        <v>44916.562837731479</v>
      </c>
      <c r="I214" t="s">
        <v>310</v>
      </c>
      <c r="J214" s="2">
        <v>44916.562837731479</v>
      </c>
      <c r="K214" t="s">
        <v>310</v>
      </c>
      <c r="L214" t="str">
        <f>VLOOKUP(C214,ACCOUNT_MAPPING!A:C,3,FALSE)</f>
        <v>Security</v>
      </c>
    </row>
    <row r="215" spans="1:12" hidden="1">
      <c r="A215">
        <v>126241</v>
      </c>
      <c r="B215" t="s">
        <v>452</v>
      </c>
      <c r="C215">
        <v>50105000</v>
      </c>
      <c r="D215" t="s">
        <v>17</v>
      </c>
      <c r="E215" t="s">
        <v>13</v>
      </c>
      <c r="F215" t="s">
        <v>13</v>
      </c>
      <c r="G215" t="s">
        <v>453</v>
      </c>
      <c r="H215" s="2">
        <v>44916.691134953704</v>
      </c>
      <c r="I215" t="s">
        <v>310</v>
      </c>
      <c r="J215" s="2">
        <v>44916.691134953704</v>
      </c>
      <c r="K215" t="s">
        <v>310</v>
      </c>
      <c r="L215" t="str">
        <f>VLOOKUP(C215,ACCOUNT_MAPPING!A:C,3,FALSE)</f>
        <v>Security</v>
      </c>
    </row>
    <row r="216" spans="1:12" hidden="1">
      <c r="A216">
        <v>126121</v>
      </c>
      <c r="B216" t="s">
        <v>454</v>
      </c>
      <c r="C216">
        <v>50105000</v>
      </c>
      <c r="D216" t="s">
        <v>12</v>
      </c>
      <c r="E216" t="s">
        <v>13</v>
      </c>
      <c r="F216" t="s">
        <v>13</v>
      </c>
      <c r="G216" t="s">
        <v>455</v>
      </c>
      <c r="H216" s="2">
        <v>45016.830169907407</v>
      </c>
      <c r="I216" t="s">
        <v>456</v>
      </c>
      <c r="J216" s="2">
        <v>45016.830169907407</v>
      </c>
      <c r="K216" t="s">
        <v>456</v>
      </c>
      <c r="L216" t="str">
        <f>VLOOKUP(C216,ACCOUNT_MAPPING!A:C,3,FALSE)</f>
        <v>Security</v>
      </c>
    </row>
    <row r="217" spans="1:12" hidden="1">
      <c r="A217">
        <v>126218</v>
      </c>
      <c r="B217" t="s">
        <v>457</v>
      </c>
      <c r="C217">
        <v>50105000</v>
      </c>
      <c r="D217" t="s">
        <v>63</v>
      </c>
      <c r="E217" t="s">
        <v>13</v>
      </c>
      <c r="F217" t="s">
        <v>13</v>
      </c>
      <c r="G217" t="s">
        <v>458</v>
      </c>
      <c r="H217" s="2">
        <v>44869.880408020836</v>
      </c>
      <c r="I217" t="s">
        <v>459</v>
      </c>
      <c r="J217" s="2">
        <v>44869.880408020836</v>
      </c>
      <c r="K217" t="s">
        <v>459</v>
      </c>
      <c r="L217" t="str">
        <f>VLOOKUP(C217,ACCOUNT_MAPPING!A:C,3,FALSE)</f>
        <v>Security</v>
      </c>
    </row>
    <row r="218" spans="1:12" hidden="1">
      <c r="A218">
        <v>126222</v>
      </c>
      <c r="B218" t="s">
        <v>460</v>
      </c>
      <c r="C218">
        <v>50105000</v>
      </c>
      <c r="D218" t="s">
        <v>12</v>
      </c>
      <c r="E218" t="s">
        <v>13</v>
      </c>
      <c r="F218" t="s">
        <v>13</v>
      </c>
      <c r="G218" t="s">
        <v>461</v>
      </c>
      <c r="H218" s="2">
        <v>45014.648067245369</v>
      </c>
      <c r="I218" t="s">
        <v>462</v>
      </c>
      <c r="J218" s="2">
        <v>45014.648067245369</v>
      </c>
      <c r="K218" t="s">
        <v>462</v>
      </c>
      <c r="L218" t="str">
        <f>VLOOKUP(C218,ACCOUNT_MAPPING!A:C,3,FALSE)</f>
        <v>Security</v>
      </c>
    </row>
    <row r="219" spans="1:12" hidden="1">
      <c r="A219">
        <v>126128</v>
      </c>
      <c r="B219" t="s">
        <v>463</v>
      </c>
      <c r="C219">
        <v>50105000</v>
      </c>
      <c r="D219" t="s">
        <v>17</v>
      </c>
      <c r="E219" t="s">
        <v>13</v>
      </c>
      <c r="F219" t="s">
        <v>13</v>
      </c>
      <c r="G219" t="s">
        <v>464</v>
      </c>
      <c r="H219" s="2">
        <v>44923.642035497687</v>
      </c>
      <c r="I219" t="s">
        <v>323</v>
      </c>
      <c r="J219" s="2">
        <v>44923.642035497687</v>
      </c>
      <c r="K219" t="s">
        <v>323</v>
      </c>
      <c r="L219" t="str">
        <f>VLOOKUP(C219,ACCOUNT_MAPPING!A:C,3,FALSE)</f>
        <v>Security</v>
      </c>
    </row>
    <row r="220" spans="1:12" hidden="1">
      <c r="A220">
        <v>126129</v>
      </c>
      <c r="B220" t="s">
        <v>465</v>
      </c>
      <c r="C220">
        <v>50105000</v>
      </c>
      <c r="D220" t="s">
        <v>12</v>
      </c>
      <c r="E220" t="s">
        <v>13</v>
      </c>
      <c r="F220" t="s">
        <v>13</v>
      </c>
      <c r="G220" t="s">
        <v>374</v>
      </c>
      <c r="H220" s="2">
        <v>45022.478503356484</v>
      </c>
      <c r="I220" t="s">
        <v>260</v>
      </c>
      <c r="J220" s="2">
        <v>45022.478503356484</v>
      </c>
      <c r="K220" t="s">
        <v>260</v>
      </c>
      <c r="L220" t="str">
        <f>VLOOKUP(C220,ACCOUNT_MAPPING!A:C,3,FALSE)</f>
        <v>Security</v>
      </c>
    </row>
    <row r="221" spans="1:12" hidden="1">
      <c r="A221">
        <v>126137</v>
      </c>
      <c r="B221" t="s">
        <v>466</v>
      </c>
      <c r="C221">
        <v>50105000</v>
      </c>
      <c r="D221" t="s">
        <v>17</v>
      </c>
      <c r="E221" t="s">
        <v>13</v>
      </c>
      <c r="F221" t="s">
        <v>13</v>
      </c>
      <c r="G221" t="s">
        <v>467</v>
      </c>
      <c r="H221" s="2">
        <v>44925.007701041664</v>
      </c>
      <c r="I221" t="s">
        <v>323</v>
      </c>
      <c r="J221" s="2">
        <v>44925.007701041664</v>
      </c>
      <c r="K221" t="s">
        <v>323</v>
      </c>
      <c r="L221" t="str">
        <f>VLOOKUP(C221,ACCOUNT_MAPPING!A:C,3,FALSE)</f>
        <v>Security</v>
      </c>
    </row>
    <row r="222" spans="1:12" hidden="1">
      <c r="A222">
        <v>126238</v>
      </c>
      <c r="B222" t="s">
        <v>468</v>
      </c>
      <c r="C222">
        <v>50105000</v>
      </c>
      <c r="D222" t="s">
        <v>17</v>
      </c>
      <c r="E222" t="s">
        <v>13</v>
      </c>
      <c r="F222" t="s">
        <v>13</v>
      </c>
      <c r="G222" t="s">
        <v>469</v>
      </c>
      <c r="H222" s="2">
        <v>44916.434597187501</v>
      </c>
      <c r="I222" t="s">
        <v>310</v>
      </c>
      <c r="J222" s="2">
        <v>44916.434597187501</v>
      </c>
      <c r="K222" t="s">
        <v>310</v>
      </c>
      <c r="L222" t="str">
        <f>VLOOKUP(C222,ACCOUNT_MAPPING!A:C,3,FALSE)</f>
        <v>Security</v>
      </c>
    </row>
    <row r="223" spans="1:12" hidden="1">
      <c r="A223">
        <v>126146</v>
      </c>
      <c r="B223" t="s">
        <v>470</v>
      </c>
      <c r="C223">
        <v>50105000</v>
      </c>
      <c r="D223" t="s">
        <v>12</v>
      </c>
      <c r="E223" t="s">
        <v>13</v>
      </c>
      <c r="F223" t="s">
        <v>13</v>
      </c>
      <c r="G223" t="s">
        <v>471</v>
      </c>
      <c r="H223" s="2">
        <v>45020.024145057869</v>
      </c>
      <c r="I223" t="s">
        <v>323</v>
      </c>
      <c r="J223" s="2">
        <v>45020.024145057869</v>
      </c>
      <c r="K223" t="s">
        <v>323</v>
      </c>
      <c r="L223" t="str">
        <f>VLOOKUP(C223,ACCOUNT_MAPPING!A:C,3,FALSE)</f>
        <v>Security</v>
      </c>
    </row>
    <row r="224" spans="1:12" hidden="1">
      <c r="A224">
        <v>126147</v>
      </c>
      <c r="B224" t="s">
        <v>472</v>
      </c>
      <c r="C224">
        <v>50105000</v>
      </c>
      <c r="D224" t="s">
        <v>17</v>
      </c>
      <c r="E224" t="s">
        <v>13</v>
      </c>
      <c r="F224" t="s">
        <v>13</v>
      </c>
      <c r="G224" t="s">
        <v>473</v>
      </c>
      <c r="H224" s="2">
        <v>44923.853572025466</v>
      </c>
      <c r="I224" t="s">
        <v>195</v>
      </c>
      <c r="J224" s="2">
        <v>44923.853572025466</v>
      </c>
      <c r="K224" t="s">
        <v>195</v>
      </c>
      <c r="L224" t="str">
        <f>VLOOKUP(C224,ACCOUNT_MAPPING!A:C,3,FALSE)</f>
        <v>Security</v>
      </c>
    </row>
    <row r="225" spans="1:12" hidden="1">
      <c r="A225">
        <v>126149</v>
      </c>
      <c r="B225" t="s">
        <v>474</v>
      </c>
      <c r="C225">
        <v>50105000</v>
      </c>
      <c r="D225" t="s">
        <v>17</v>
      </c>
      <c r="E225" t="s">
        <v>13</v>
      </c>
      <c r="F225" t="s">
        <v>13</v>
      </c>
      <c r="G225" t="s">
        <v>475</v>
      </c>
      <c r="H225" s="2">
        <v>44925.092801620369</v>
      </c>
      <c r="I225" t="s">
        <v>116</v>
      </c>
      <c r="J225" s="2">
        <v>44925.092801620369</v>
      </c>
      <c r="K225" t="s">
        <v>116</v>
      </c>
      <c r="L225" t="str">
        <f>VLOOKUP(C225,ACCOUNT_MAPPING!A:C,3,FALSE)</f>
        <v>Security</v>
      </c>
    </row>
    <row r="226" spans="1:12" hidden="1">
      <c r="A226">
        <v>126254</v>
      </c>
      <c r="B226" t="s">
        <v>476</v>
      </c>
      <c r="C226">
        <v>50105000</v>
      </c>
      <c r="D226" t="s">
        <v>17</v>
      </c>
      <c r="E226" t="s">
        <v>13</v>
      </c>
      <c r="F226" t="s">
        <v>13</v>
      </c>
      <c r="G226" t="s">
        <v>477</v>
      </c>
      <c r="H226" s="2">
        <v>44914.707552465276</v>
      </c>
      <c r="I226" t="s">
        <v>360</v>
      </c>
      <c r="J226" s="2">
        <v>44914.707552465276</v>
      </c>
      <c r="K226" t="s">
        <v>360</v>
      </c>
      <c r="L226" t="str">
        <f>VLOOKUP(C226,ACCOUNT_MAPPING!A:C,3,FALSE)</f>
        <v>Security</v>
      </c>
    </row>
    <row r="227" spans="1:12" hidden="1">
      <c r="A227">
        <v>126170</v>
      </c>
      <c r="B227" t="s">
        <v>478</v>
      </c>
      <c r="C227">
        <v>50105000</v>
      </c>
      <c r="D227" t="s">
        <v>12</v>
      </c>
      <c r="E227" t="s">
        <v>13</v>
      </c>
      <c r="F227" t="s">
        <v>13</v>
      </c>
      <c r="G227" t="s">
        <v>479</v>
      </c>
      <c r="H227" s="2">
        <v>45015.605139814812</v>
      </c>
      <c r="I227" t="s">
        <v>350</v>
      </c>
      <c r="J227" s="2">
        <v>45015.605139814812</v>
      </c>
      <c r="K227" t="s">
        <v>350</v>
      </c>
      <c r="L227" t="str">
        <f>VLOOKUP(C227,ACCOUNT_MAPPING!A:C,3,FALSE)</f>
        <v>Security</v>
      </c>
    </row>
    <row r="228" spans="1:12" hidden="1">
      <c r="A228">
        <v>126172</v>
      </c>
      <c r="B228" t="s">
        <v>480</v>
      </c>
      <c r="C228">
        <v>50105000</v>
      </c>
      <c r="D228" t="s">
        <v>12</v>
      </c>
      <c r="E228" t="s">
        <v>13</v>
      </c>
      <c r="F228" t="s">
        <v>13</v>
      </c>
      <c r="G228" t="s">
        <v>353</v>
      </c>
      <c r="H228" s="2">
        <v>45020.650902083333</v>
      </c>
      <c r="I228" t="s">
        <v>354</v>
      </c>
      <c r="J228" s="2">
        <v>45020.650902083333</v>
      </c>
      <c r="K228" t="s">
        <v>354</v>
      </c>
      <c r="L228" t="str">
        <f>VLOOKUP(C228,ACCOUNT_MAPPING!A:C,3,FALSE)</f>
        <v>Security</v>
      </c>
    </row>
    <row r="229" spans="1:12" hidden="1">
      <c r="A229">
        <v>126178</v>
      </c>
      <c r="B229" t="s">
        <v>481</v>
      </c>
      <c r="C229">
        <v>50105000</v>
      </c>
      <c r="D229" t="s">
        <v>12</v>
      </c>
      <c r="E229" t="s">
        <v>13</v>
      </c>
      <c r="F229" t="s">
        <v>13</v>
      </c>
      <c r="G229" t="s">
        <v>482</v>
      </c>
      <c r="H229" s="2">
        <v>45015.589831597223</v>
      </c>
      <c r="I229" t="s">
        <v>408</v>
      </c>
      <c r="J229" s="2">
        <v>45015.589831597223</v>
      </c>
      <c r="K229" t="s">
        <v>408</v>
      </c>
      <c r="L229" t="str">
        <f>VLOOKUP(C229,ACCOUNT_MAPPING!A:C,3,FALSE)</f>
        <v>Security</v>
      </c>
    </row>
    <row r="230" spans="1:12" hidden="1">
      <c r="A230">
        <v>126183</v>
      </c>
      <c r="B230" t="s">
        <v>483</v>
      </c>
      <c r="C230">
        <v>50105000</v>
      </c>
      <c r="D230" t="s">
        <v>17</v>
      </c>
      <c r="E230" t="s">
        <v>13</v>
      </c>
      <c r="F230" t="s">
        <v>13</v>
      </c>
      <c r="G230" t="s">
        <v>484</v>
      </c>
      <c r="H230" s="2">
        <v>44923.520863807869</v>
      </c>
      <c r="I230" t="s">
        <v>347</v>
      </c>
      <c r="J230" s="2">
        <v>44923.520863807869</v>
      </c>
      <c r="K230" t="s">
        <v>347</v>
      </c>
      <c r="L230" t="str">
        <f>VLOOKUP(C230,ACCOUNT_MAPPING!A:C,3,FALSE)</f>
        <v>Security</v>
      </c>
    </row>
    <row r="231" spans="1:12" hidden="1">
      <c r="A231">
        <v>126208</v>
      </c>
      <c r="B231" t="s">
        <v>485</v>
      </c>
      <c r="C231">
        <v>50105000</v>
      </c>
      <c r="D231" t="s">
        <v>12</v>
      </c>
      <c r="E231" t="s">
        <v>13</v>
      </c>
      <c r="F231" t="s">
        <v>13</v>
      </c>
      <c r="G231" t="s">
        <v>486</v>
      </c>
      <c r="H231" s="2">
        <v>45020.827071030093</v>
      </c>
      <c r="I231" t="s">
        <v>323</v>
      </c>
      <c r="J231" s="2">
        <v>45020.827071030093</v>
      </c>
      <c r="K231" t="s">
        <v>323</v>
      </c>
      <c r="L231" t="str">
        <f>VLOOKUP(C231,ACCOUNT_MAPPING!A:C,3,FALSE)</f>
        <v>Security</v>
      </c>
    </row>
    <row r="232" spans="1:12" hidden="1">
      <c r="A232">
        <v>126213</v>
      </c>
      <c r="B232" t="s">
        <v>487</v>
      </c>
      <c r="C232">
        <v>50105000</v>
      </c>
      <c r="D232" t="s">
        <v>12</v>
      </c>
      <c r="E232" t="s">
        <v>13</v>
      </c>
      <c r="F232" t="s">
        <v>13</v>
      </c>
      <c r="G232" t="s">
        <v>389</v>
      </c>
      <c r="H232" s="2">
        <v>45021.56554077546</v>
      </c>
      <c r="I232" t="s">
        <v>377</v>
      </c>
      <c r="J232" s="2">
        <v>45021.56554077546</v>
      </c>
      <c r="K232" t="s">
        <v>377</v>
      </c>
      <c r="L232" t="str">
        <f>VLOOKUP(C232,ACCOUNT_MAPPING!A:C,3,FALSE)</f>
        <v>Security</v>
      </c>
    </row>
    <row r="233" spans="1:12" hidden="1">
      <c r="A233">
        <v>126214</v>
      </c>
      <c r="B233" t="s">
        <v>488</v>
      </c>
      <c r="C233">
        <v>50105000</v>
      </c>
      <c r="D233" t="s">
        <v>12</v>
      </c>
      <c r="E233" t="s">
        <v>13</v>
      </c>
      <c r="F233" t="s">
        <v>13</v>
      </c>
      <c r="G233" t="s">
        <v>489</v>
      </c>
      <c r="H233" s="2">
        <v>45020.521786030091</v>
      </c>
      <c r="I233" t="s">
        <v>459</v>
      </c>
      <c r="J233" s="2">
        <v>45020.521786030091</v>
      </c>
      <c r="K233" t="s">
        <v>459</v>
      </c>
      <c r="L233" t="str">
        <f>VLOOKUP(C233,ACCOUNT_MAPPING!A:C,3,FALSE)</f>
        <v>Security</v>
      </c>
    </row>
    <row r="234" spans="1:12" hidden="1">
      <c r="A234">
        <v>126217</v>
      </c>
      <c r="B234" t="s">
        <v>490</v>
      </c>
      <c r="C234">
        <v>50105000</v>
      </c>
      <c r="D234" t="s">
        <v>63</v>
      </c>
      <c r="E234" t="s">
        <v>13</v>
      </c>
      <c r="F234" t="s">
        <v>13</v>
      </c>
      <c r="G234" t="s">
        <v>491</v>
      </c>
      <c r="H234" s="2">
        <v>44869.899770254633</v>
      </c>
      <c r="I234" t="s">
        <v>459</v>
      </c>
      <c r="J234" s="2">
        <v>44869.899770254633</v>
      </c>
      <c r="K234" t="s">
        <v>459</v>
      </c>
      <c r="L234" t="str">
        <f>VLOOKUP(C234,ACCOUNT_MAPPING!A:C,3,FALSE)</f>
        <v>Security</v>
      </c>
    </row>
    <row r="235" spans="1:12" hidden="1">
      <c r="A235">
        <v>126227</v>
      </c>
      <c r="B235" t="s">
        <v>492</v>
      </c>
      <c r="C235">
        <v>50105000</v>
      </c>
      <c r="D235" t="s">
        <v>63</v>
      </c>
      <c r="E235" t="s">
        <v>13</v>
      </c>
      <c r="F235" t="s">
        <v>13</v>
      </c>
      <c r="G235" t="s">
        <v>493</v>
      </c>
      <c r="H235" s="2">
        <v>44879.482440856482</v>
      </c>
      <c r="I235" t="s">
        <v>260</v>
      </c>
      <c r="J235" s="2">
        <v>44879.482440856482</v>
      </c>
      <c r="K235" t="s">
        <v>260</v>
      </c>
      <c r="L235" t="str">
        <f>VLOOKUP(C235,ACCOUNT_MAPPING!A:C,3,FALSE)</f>
        <v>Security</v>
      </c>
    </row>
    <row r="236" spans="1:12" hidden="1">
      <c r="A236">
        <v>126228</v>
      </c>
      <c r="B236" t="s">
        <v>494</v>
      </c>
      <c r="C236">
        <v>50105000</v>
      </c>
      <c r="D236" t="s">
        <v>12</v>
      </c>
      <c r="E236" t="s">
        <v>13</v>
      </c>
      <c r="F236" t="s">
        <v>13</v>
      </c>
      <c r="G236" t="s">
        <v>389</v>
      </c>
      <c r="H236" s="2">
        <v>45021.699052199074</v>
      </c>
      <c r="I236" t="s">
        <v>377</v>
      </c>
      <c r="J236" s="2">
        <v>45021.699052199074</v>
      </c>
      <c r="K236" t="s">
        <v>377</v>
      </c>
      <c r="L236" t="str">
        <f>VLOOKUP(C236,ACCOUNT_MAPPING!A:C,3,FALSE)</f>
        <v>Security</v>
      </c>
    </row>
    <row r="237" spans="1:12" hidden="1">
      <c r="A237">
        <v>8445</v>
      </c>
      <c r="B237" t="s">
        <v>23</v>
      </c>
      <c r="C237">
        <v>50110000</v>
      </c>
      <c r="D237" t="s">
        <v>17</v>
      </c>
      <c r="E237" t="s">
        <v>13</v>
      </c>
      <c r="F237" t="s">
        <v>13</v>
      </c>
      <c r="G237" t="s">
        <v>24</v>
      </c>
      <c r="H237" s="2">
        <v>44923.423424305554</v>
      </c>
      <c r="I237" t="s">
        <v>25</v>
      </c>
      <c r="J237" s="2">
        <v>44923.423424305554</v>
      </c>
      <c r="K237" t="s">
        <v>25</v>
      </c>
      <c r="L237" t="str">
        <f>VLOOKUP(C237,ACCOUNT_MAPPING!A:C,3,FALSE)</f>
        <v>Security</v>
      </c>
    </row>
    <row r="238" spans="1:12" hidden="1">
      <c r="A238">
        <v>8819</v>
      </c>
      <c r="B238" t="s">
        <v>495</v>
      </c>
      <c r="C238">
        <v>50110000</v>
      </c>
      <c r="D238" t="s">
        <v>17</v>
      </c>
      <c r="E238" t="s">
        <v>13</v>
      </c>
      <c r="F238" t="s">
        <v>13</v>
      </c>
      <c r="G238" t="s">
        <v>496</v>
      </c>
      <c r="H238" s="2">
        <v>44926.564704363424</v>
      </c>
      <c r="I238" t="s">
        <v>497</v>
      </c>
      <c r="J238" s="2">
        <v>44926.564704363424</v>
      </c>
      <c r="K238" t="s">
        <v>497</v>
      </c>
      <c r="L238" t="str">
        <f>VLOOKUP(C238,ACCOUNT_MAPPING!A:C,3,FALSE)</f>
        <v>Security</v>
      </c>
    </row>
    <row r="239" spans="1:12" hidden="1">
      <c r="A239">
        <v>8818</v>
      </c>
      <c r="B239" t="s">
        <v>498</v>
      </c>
      <c r="C239">
        <v>50110000</v>
      </c>
      <c r="D239" t="s">
        <v>17</v>
      </c>
      <c r="E239" t="s">
        <v>13</v>
      </c>
      <c r="F239" t="s">
        <v>13</v>
      </c>
      <c r="G239" t="s">
        <v>499</v>
      </c>
      <c r="H239" s="2">
        <v>44926.363565856482</v>
      </c>
      <c r="I239" t="s">
        <v>497</v>
      </c>
      <c r="J239" s="2">
        <v>44926.363565856482</v>
      </c>
      <c r="K239" t="s">
        <v>497</v>
      </c>
      <c r="L239" t="str">
        <f>VLOOKUP(C239,ACCOUNT_MAPPING!A:C,3,FALSE)</f>
        <v>Security</v>
      </c>
    </row>
    <row r="240" spans="1:12" hidden="1">
      <c r="A240">
        <v>9046</v>
      </c>
      <c r="B240" t="s">
        <v>49</v>
      </c>
      <c r="C240">
        <v>50110000</v>
      </c>
      <c r="D240" t="s">
        <v>12</v>
      </c>
      <c r="E240" t="s">
        <v>13</v>
      </c>
      <c r="F240" t="s">
        <v>13</v>
      </c>
      <c r="G240" t="s">
        <v>500</v>
      </c>
      <c r="H240" s="2">
        <v>45021.436478275464</v>
      </c>
      <c r="I240" t="s">
        <v>51</v>
      </c>
      <c r="J240" s="2">
        <v>45021.436478275464</v>
      </c>
      <c r="K240" t="s">
        <v>51</v>
      </c>
      <c r="L240" t="str">
        <f>VLOOKUP(C240,ACCOUNT_MAPPING!A:C,3,FALSE)</f>
        <v>Security</v>
      </c>
    </row>
    <row r="241" spans="1:12" hidden="1">
      <c r="A241">
        <v>9049</v>
      </c>
      <c r="B241" t="s">
        <v>53</v>
      </c>
      <c r="C241">
        <v>50110000</v>
      </c>
      <c r="D241" t="s">
        <v>12</v>
      </c>
      <c r="E241" t="s">
        <v>13</v>
      </c>
      <c r="F241" t="s">
        <v>13</v>
      </c>
      <c r="G241" t="s">
        <v>501</v>
      </c>
      <c r="H241" s="2">
        <v>45021.44052758102</v>
      </c>
      <c r="I241" t="s">
        <v>51</v>
      </c>
      <c r="J241" s="2">
        <v>45021.44052758102</v>
      </c>
      <c r="K241" t="s">
        <v>51</v>
      </c>
      <c r="L241" t="str">
        <f>VLOOKUP(C241,ACCOUNT_MAPPING!A:C,3,FALSE)</f>
        <v>Security</v>
      </c>
    </row>
    <row r="242" spans="1:12" hidden="1">
      <c r="A242">
        <v>9050</v>
      </c>
      <c r="B242" t="s">
        <v>54</v>
      </c>
      <c r="C242">
        <v>50110000</v>
      </c>
      <c r="D242" t="s">
        <v>12</v>
      </c>
      <c r="E242" t="s">
        <v>13</v>
      </c>
      <c r="F242" t="s">
        <v>13</v>
      </c>
      <c r="G242" t="s">
        <v>502</v>
      </c>
      <c r="H242" s="2">
        <v>45021.442128738425</v>
      </c>
      <c r="I242" t="s">
        <v>51</v>
      </c>
      <c r="J242" s="2">
        <v>45021.442128738425</v>
      </c>
      <c r="K242" t="s">
        <v>51</v>
      </c>
      <c r="L242" t="str">
        <f>VLOOKUP(C242,ACCOUNT_MAPPING!A:C,3,FALSE)</f>
        <v>Security</v>
      </c>
    </row>
    <row r="243" spans="1:12" hidden="1">
      <c r="A243">
        <v>9045</v>
      </c>
      <c r="B243" t="s">
        <v>69</v>
      </c>
      <c r="C243">
        <v>50110000</v>
      </c>
      <c r="D243" t="s">
        <v>12</v>
      </c>
      <c r="E243" t="s">
        <v>13</v>
      </c>
      <c r="F243" t="s">
        <v>13</v>
      </c>
      <c r="G243" t="s">
        <v>503</v>
      </c>
      <c r="H243" s="2">
        <v>45021.435786956019</v>
      </c>
      <c r="I243" t="s">
        <v>51</v>
      </c>
      <c r="J243" s="2">
        <v>45021.435786956019</v>
      </c>
      <c r="K243" t="s">
        <v>51</v>
      </c>
      <c r="L243" t="str">
        <f>VLOOKUP(C243,ACCOUNT_MAPPING!A:C,3,FALSE)</f>
        <v>Security</v>
      </c>
    </row>
    <row r="244" spans="1:12" hidden="1">
      <c r="A244">
        <v>9048</v>
      </c>
      <c r="B244" t="s">
        <v>70</v>
      </c>
      <c r="C244">
        <v>50110000</v>
      </c>
      <c r="D244" t="s">
        <v>12</v>
      </c>
      <c r="E244" t="s">
        <v>13</v>
      </c>
      <c r="F244" t="s">
        <v>13</v>
      </c>
      <c r="G244" t="s">
        <v>503</v>
      </c>
      <c r="H244" s="2">
        <v>45021.433890891203</v>
      </c>
      <c r="I244" t="s">
        <v>51</v>
      </c>
      <c r="J244" s="2">
        <v>45021.433890891203</v>
      </c>
      <c r="K244" t="s">
        <v>51</v>
      </c>
      <c r="L244" t="str">
        <f>VLOOKUP(C244,ACCOUNT_MAPPING!A:C,3,FALSE)</f>
        <v>Security</v>
      </c>
    </row>
    <row r="245" spans="1:12" hidden="1">
      <c r="A245">
        <v>9052</v>
      </c>
      <c r="B245" t="s">
        <v>71</v>
      </c>
      <c r="C245">
        <v>50110000</v>
      </c>
      <c r="D245" t="s">
        <v>12</v>
      </c>
      <c r="E245" t="s">
        <v>13</v>
      </c>
      <c r="F245" t="s">
        <v>13</v>
      </c>
      <c r="G245" t="s">
        <v>500</v>
      </c>
      <c r="H245" s="2">
        <v>45021.444521261576</v>
      </c>
      <c r="I245" t="s">
        <v>51</v>
      </c>
      <c r="J245" s="2">
        <v>45021.444521261576</v>
      </c>
      <c r="K245" t="s">
        <v>51</v>
      </c>
      <c r="L245" t="str">
        <f>VLOOKUP(C245,ACCOUNT_MAPPING!A:C,3,FALSE)</f>
        <v>Security</v>
      </c>
    </row>
    <row r="246" spans="1:12" hidden="1">
      <c r="A246">
        <v>9051</v>
      </c>
      <c r="B246" t="s">
        <v>61</v>
      </c>
      <c r="C246">
        <v>50110000</v>
      </c>
      <c r="D246" t="s">
        <v>12</v>
      </c>
      <c r="E246" t="s">
        <v>13</v>
      </c>
      <c r="F246" t="s">
        <v>13</v>
      </c>
      <c r="G246" t="s">
        <v>500</v>
      </c>
      <c r="H246" s="2">
        <v>45021.443528819444</v>
      </c>
      <c r="I246" t="s">
        <v>51</v>
      </c>
      <c r="J246" s="2">
        <v>45021.443528819444</v>
      </c>
      <c r="K246" t="s">
        <v>51</v>
      </c>
      <c r="L246" t="str">
        <f>VLOOKUP(C246,ACCOUNT_MAPPING!A:C,3,FALSE)</f>
        <v>Security</v>
      </c>
    </row>
    <row r="247" spans="1:12" hidden="1">
      <c r="A247">
        <v>9047</v>
      </c>
      <c r="B247" t="s">
        <v>52</v>
      </c>
      <c r="C247">
        <v>50110000</v>
      </c>
      <c r="D247" t="s">
        <v>12</v>
      </c>
      <c r="E247" t="s">
        <v>13</v>
      </c>
      <c r="F247" t="s">
        <v>13</v>
      </c>
      <c r="G247" t="s">
        <v>500</v>
      </c>
      <c r="H247" s="2">
        <v>45021.437634490743</v>
      </c>
      <c r="I247" t="s">
        <v>51</v>
      </c>
      <c r="J247" s="2">
        <v>45021.437634490743</v>
      </c>
      <c r="K247" t="s">
        <v>51</v>
      </c>
      <c r="L247" t="str">
        <f>VLOOKUP(C247,ACCOUNT_MAPPING!A:C,3,FALSE)</f>
        <v>Security</v>
      </c>
    </row>
    <row r="248" spans="1:12" hidden="1">
      <c r="A248">
        <v>9184</v>
      </c>
      <c r="B248" t="s">
        <v>504</v>
      </c>
      <c r="C248">
        <v>50110000</v>
      </c>
      <c r="D248" t="s">
        <v>63</v>
      </c>
      <c r="E248" t="s">
        <v>13</v>
      </c>
      <c r="F248" t="s">
        <v>13</v>
      </c>
      <c r="G248" t="s">
        <v>505</v>
      </c>
      <c r="H248" s="2">
        <v>44879.002022141205</v>
      </c>
      <c r="I248" t="s">
        <v>74</v>
      </c>
      <c r="J248" s="2">
        <v>44879.002022141205</v>
      </c>
      <c r="K248" t="s">
        <v>74</v>
      </c>
      <c r="L248" t="str">
        <f>VLOOKUP(C248,ACCOUNT_MAPPING!A:C,3,FALSE)</f>
        <v>Security</v>
      </c>
    </row>
    <row r="249" spans="1:12" hidden="1">
      <c r="A249">
        <v>9187</v>
      </c>
      <c r="B249" t="s">
        <v>506</v>
      </c>
      <c r="C249">
        <v>50110000</v>
      </c>
      <c r="D249" t="s">
        <v>17</v>
      </c>
      <c r="E249" t="s">
        <v>13</v>
      </c>
      <c r="F249" t="s">
        <v>13</v>
      </c>
      <c r="G249" t="s">
        <v>507</v>
      </c>
      <c r="H249" s="2">
        <v>44923.764309953702</v>
      </c>
      <c r="I249" t="s">
        <v>74</v>
      </c>
      <c r="J249" s="2">
        <v>44923.764309953702</v>
      </c>
      <c r="K249" t="s">
        <v>74</v>
      </c>
      <c r="L249" t="str">
        <f>VLOOKUP(C249,ACCOUNT_MAPPING!A:C,3,FALSE)</f>
        <v>Security</v>
      </c>
    </row>
    <row r="250" spans="1:12" hidden="1">
      <c r="A250">
        <v>10519</v>
      </c>
      <c r="B250" t="s">
        <v>81</v>
      </c>
      <c r="C250">
        <v>50110000</v>
      </c>
      <c r="D250" t="s">
        <v>12</v>
      </c>
      <c r="E250" t="s">
        <v>13</v>
      </c>
      <c r="F250" t="s">
        <v>13</v>
      </c>
      <c r="G250" t="s">
        <v>508</v>
      </c>
      <c r="H250" s="2">
        <v>45013.867093900466</v>
      </c>
      <c r="I250" t="s">
        <v>83</v>
      </c>
      <c r="J250" s="2">
        <v>45013.867093900466</v>
      </c>
      <c r="K250" t="s">
        <v>83</v>
      </c>
      <c r="L250" t="str">
        <f>VLOOKUP(C250,ACCOUNT_MAPPING!A:C,3,FALSE)</f>
        <v>Security</v>
      </c>
    </row>
    <row r="251" spans="1:12" hidden="1">
      <c r="A251">
        <v>10884</v>
      </c>
      <c r="B251" t="s">
        <v>509</v>
      </c>
      <c r="C251">
        <v>50110000</v>
      </c>
      <c r="D251" t="s">
        <v>63</v>
      </c>
      <c r="E251" t="s">
        <v>13</v>
      </c>
      <c r="F251" t="s">
        <v>13</v>
      </c>
      <c r="G251" t="s">
        <v>510</v>
      </c>
      <c r="H251" s="2">
        <v>44878.992523807872</v>
      </c>
      <c r="I251" t="s">
        <v>74</v>
      </c>
      <c r="J251" s="2">
        <v>44878.992523807872</v>
      </c>
      <c r="K251" t="s">
        <v>74</v>
      </c>
      <c r="L251" t="str">
        <f>VLOOKUP(C251,ACCOUNT_MAPPING!A:C,3,FALSE)</f>
        <v>Security</v>
      </c>
    </row>
    <row r="252" spans="1:12" hidden="1">
      <c r="A252">
        <v>10886</v>
      </c>
      <c r="B252" t="s">
        <v>511</v>
      </c>
      <c r="C252">
        <v>50110000</v>
      </c>
      <c r="D252" t="s">
        <v>63</v>
      </c>
      <c r="E252" t="s">
        <v>13</v>
      </c>
      <c r="F252" t="s">
        <v>13</v>
      </c>
      <c r="G252" t="s">
        <v>512</v>
      </c>
      <c r="H252" s="2">
        <v>44878.669975462966</v>
      </c>
      <c r="I252" t="s">
        <v>74</v>
      </c>
      <c r="J252" s="2">
        <v>44878.669975462966</v>
      </c>
      <c r="K252" t="s">
        <v>74</v>
      </c>
      <c r="L252" t="str">
        <f>VLOOKUP(C252,ACCOUNT_MAPPING!A:C,3,FALSE)</f>
        <v>Security</v>
      </c>
    </row>
    <row r="253" spans="1:12" hidden="1">
      <c r="A253">
        <v>10887</v>
      </c>
      <c r="B253" t="s">
        <v>96</v>
      </c>
      <c r="C253">
        <v>50110000</v>
      </c>
      <c r="D253" t="s">
        <v>63</v>
      </c>
      <c r="E253" t="s">
        <v>13</v>
      </c>
      <c r="F253" t="s">
        <v>13</v>
      </c>
      <c r="G253" t="s">
        <v>513</v>
      </c>
      <c r="H253" s="2">
        <v>44878.782379594908</v>
      </c>
      <c r="I253" t="s">
        <v>74</v>
      </c>
      <c r="J253" s="2">
        <v>44878.782379594908</v>
      </c>
      <c r="K253" t="s">
        <v>74</v>
      </c>
      <c r="L253" t="str">
        <f>VLOOKUP(C253,ACCOUNT_MAPPING!A:C,3,FALSE)</f>
        <v>Security</v>
      </c>
    </row>
    <row r="254" spans="1:12" hidden="1">
      <c r="A254">
        <v>10892</v>
      </c>
      <c r="B254" t="s">
        <v>142</v>
      </c>
      <c r="C254">
        <v>50110000</v>
      </c>
      <c r="D254" t="s">
        <v>12</v>
      </c>
      <c r="E254" t="s">
        <v>13</v>
      </c>
      <c r="F254" t="s">
        <v>13</v>
      </c>
      <c r="G254" t="s">
        <v>514</v>
      </c>
      <c r="H254" s="2">
        <v>45019.73368449074</v>
      </c>
      <c r="I254" t="s">
        <v>108</v>
      </c>
      <c r="J254" s="2">
        <v>45019.73368449074</v>
      </c>
      <c r="K254" t="s">
        <v>108</v>
      </c>
      <c r="L254" t="str">
        <f>VLOOKUP(C254,ACCOUNT_MAPPING!A:C,3,FALSE)</f>
        <v>Security</v>
      </c>
    </row>
    <row r="255" spans="1:12" hidden="1">
      <c r="A255">
        <v>10882</v>
      </c>
      <c r="B255" t="s">
        <v>100</v>
      </c>
      <c r="C255">
        <v>50110000</v>
      </c>
      <c r="D255" t="s">
        <v>17</v>
      </c>
      <c r="E255" t="s">
        <v>13</v>
      </c>
      <c r="F255" t="s">
        <v>13</v>
      </c>
      <c r="G255" t="s">
        <v>507</v>
      </c>
      <c r="H255" s="2">
        <v>44923.799611840281</v>
      </c>
      <c r="I255" t="s">
        <v>74</v>
      </c>
      <c r="J255" s="2">
        <v>44923.799611840281</v>
      </c>
      <c r="K255" t="s">
        <v>74</v>
      </c>
      <c r="L255" t="str">
        <f>VLOOKUP(C255,ACCOUNT_MAPPING!A:C,3,FALSE)</f>
        <v>Security</v>
      </c>
    </row>
    <row r="256" spans="1:12" hidden="1">
      <c r="A256">
        <v>10897</v>
      </c>
      <c r="B256" t="s">
        <v>515</v>
      </c>
      <c r="C256">
        <v>50110000</v>
      </c>
      <c r="D256" t="s">
        <v>63</v>
      </c>
      <c r="E256" t="s">
        <v>13</v>
      </c>
      <c r="F256" t="s">
        <v>13</v>
      </c>
      <c r="G256" t="s">
        <v>516</v>
      </c>
      <c r="H256" s="2">
        <v>44878.646360995372</v>
      </c>
      <c r="I256" t="s">
        <v>74</v>
      </c>
      <c r="J256" s="2">
        <v>44878.646360995372</v>
      </c>
      <c r="K256" t="s">
        <v>74</v>
      </c>
      <c r="L256" t="str">
        <f>VLOOKUP(C256,ACCOUNT_MAPPING!A:C,3,FALSE)</f>
        <v>Security</v>
      </c>
    </row>
    <row r="257" spans="1:12" hidden="1">
      <c r="A257">
        <v>10883</v>
      </c>
      <c r="B257" t="s">
        <v>517</v>
      </c>
      <c r="C257">
        <v>50110000</v>
      </c>
      <c r="D257" t="s">
        <v>63</v>
      </c>
      <c r="E257" t="s">
        <v>13</v>
      </c>
      <c r="F257" t="s">
        <v>13</v>
      </c>
      <c r="G257" t="s">
        <v>518</v>
      </c>
      <c r="H257" s="2">
        <v>44878.986713541664</v>
      </c>
      <c r="I257" t="s">
        <v>74</v>
      </c>
      <c r="J257" s="2">
        <v>44878.986713541664</v>
      </c>
      <c r="K257" t="s">
        <v>74</v>
      </c>
      <c r="L257" t="str">
        <f>VLOOKUP(C257,ACCOUNT_MAPPING!A:C,3,FALSE)</f>
        <v>Security</v>
      </c>
    </row>
    <row r="258" spans="1:12" hidden="1">
      <c r="A258">
        <v>10885</v>
      </c>
      <c r="B258" t="s">
        <v>519</v>
      </c>
      <c r="C258">
        <v>50110000</v>
      </c>
      <c r="D258" t="s">
        <v>63</v>
      </c>
      <c r="E258" t="s">
        <v>13</v>
      </c>
      <c r="F258" t="s">
        <v>13</v>
      </c>
      <c r="G258" t="s">
        <v>505</v>
      </c>
      <c r="H258" s="2">
        <v>44878.972658946761</v>
      </c>
      <c r="I258" t="s">
        <v>74</v>
      </c>
      <c r="J258" s="2">
        <v>44878.972658946761</v>
      </c>
      <c r="K258" t="s">
        <v>74</v>
      </c>
      <c r="L258" t="str">
        <f>VLOOKUP(C258,ACCOUNT_MAPPING!A:C,3,FALSE)</f>
        <v>Security</v>
      </c>
    </row>
    <row r="259" spans="1:12" hidden="1">
      <c r="A259">
        <v>10890</v>
      </c>
      <c r="B259" t="s">
        <v>520</v>
      </c>
      <c r="C259">
        <v>50110000</v>
      </c>
      <c r="D259" t="s">
        <v>63</v>
      </c>
      <c r="E259" t="s">
        <v>13</v>
      </c>
      <c r="F259" t="s">
        <v>13</v>
      </c>
      <c r="G259" t="s">
        <v>521</v>
      </c>
      <c r="H259" s="2">
        <v>44878.838956481479</v>
      </c>
      <c r="I259" t="s">
        <v>74</v>
      </c>
      <c r="J259" s="2">
        <v>44878.838956481479</v>
      </c>
      <c r="K259" t="s">
        <v>74</v>
      </c>
      <c r="L259" t="str">
        <f>VLOOKUP(C259,ACCOUNT_MAPPING!A:C,3,FALSE)</f>
        <v>Security</v>
      </c>
    </row>
    <row r="260" spans="1:12" hidden="1">
      <c r="A260">
        <v>10895</v>
      </c>
      <c r="B260" t="s">
        <v>522</v>
      </c>
      <c r="C260">
        <v>50110000</v>
      </c>
      <c r="D260" t="s">
        <v>63</v>
      </c>
      <c r="E260" t="s">
        <v>13</v>
      </c>
      <c r="F260" t="s">
        <v>13</v>
      </c>
      <c r="G260" t="s">
        <v>523</v>
      </c>
      <c r="H260" s="2">
        <v>44878.572260034722</v>
      </c>
      <c r="I260" t="s">
        <v>74</v>
      </c>
      <c r="J260" s="2">
        <v>44878.572260034722</v>
      </c>
      <c r="K260" t="s">
        <v>74</v>
      </c>
      <c r="L260" t="str">
        <f>VLOOKUP(C260,ACCOUNT_MAPPING!A:C,3,FALSE)</f>
        <v>Security</v>
      </c>
    </row>
    <row r="261" spans="1:12" hidden="1">
      <c r="A261">
        <v>10896</v>
      </c>
      <c r="B261" t="s">
        <v>524</v>
      </c>
      <c r="C261">
        <v>50110000</v>
      </c>
      <c r="D261" t="s">
        <v>63</v>
      </c>
      <c r="E261" t="s">
        <v>13</v>
      </c>
      <c r="F261" t="s">
        <v>13</v>
      </c>
      <c r="G261" t="s">
        <v>525</v>
      </c>
      <c r="H261" s="2">
        <v>44878.615473229169</v>
      </c>
      <c r="I261" t="s">
        <v>74</v>
      </c>
      <c r="J261" s="2">
        <v>44878.615473229169</v>
      </c>
      <c r="K261" t="s">
        <v>74</v>
      </c>
      <c r="L261" t="str">
        <f>VLOOKUP(C261,ACCOUNT_MAPPING!A:C,3,FALSE)</f>
        <v>Security</v>
      </c>
    </row>
    <row r="262" spans="1:12" hidden="1">
      <c r="A262">
        <v>11186</v>
      </c>
      <c r="B262" t="s">
        <v>133</v>
      </c>
      <c r="C262">
        <v>50110000</v>
      </c>
      <c r="D262" t="s">
        <v>12</v>
      </c>
      <c r="E262" t="s">
        <v>13</v>
      </c>
      <c r="F262" t="s">
        <v>13</v>
      </c>
      <c r="G262" t="s">
        <v>526</v>
      </c>
      <c r="H262" s="2">
        <v>45020.625367476852</v>
      </c>
      <c r="I262" t="s">
        <v>527</v>
      </c>
      <c r="J262" s="2">
        <v>45020.625367476852</v>
      </c>
      <c r="K262" t="s">
        <v>527</v>
      </c>
      <c r="L262" t="str">
        <f>VLOOKUP(C262,ACCOUNT_MAPPING!A:C,3,FALSE)</f>
        <v>Security</v>
      </c>
    </row>
    <row r="263" spans="1:12" hidden="1">
      <c r="A263">
        <v>10888</v>
      </c>
      <c r="B263" t="s">
        <v>528</v>
      </c>
      <c r="C263">
        <v>50110000</v>
      </c>
      <c r="D263" t="s">
        <v>63</v>
      </c>
      <c r="E263" t="s">
        <v>13</v>
      </c>
      <c r="F263" t="s">
        <v>13</v>
      </c>
      <c r="G263" t="s">
        <v>529</v>
      </c>
      <c r="H263" s="2">
        <v>44878.682087002315</v>
      </c>
      <c r="I263" t="s">
        <v>74</v>
      </c>
      <c r="J263" s="2">
        <v>44878.682087002315</v>
      </c>
      <c r="K263" t="s">
        <v>74</v>
      </c>
      <c r="L263" t="str">
        <f>VLOOKUP(C263,ACCOUNT_MAPPING!A:C,3,FALSE)</f>
        <v>Security</v>
      </c>
    </row>
    <row r="264" spans="1:12" hidden="1">
      <c r="A264">
        <v>10889</v>
      </c>
      <c r="B264" t="s">
        <v>530</v>
      </c>
      <c r="C264">
        <v>50110000</v>
      </c>
      <c r="D264" t="s">
        <v>63</v>
      </c>
      <c r="E264" t="s">
        <v>13</v>
      </c>
      <c r="F264" t="s">
        <v>13</v>
      </c>
      <c r="G264" t="s">
        <v>531</v>
      </c>
      <c r="H264" s="2">
        <v>44878.817627002318</v>
      </c>
      <c r="I264" t="s">
        <v>74</v>
      </c>
      <c r="J264" s="2">
        <v>44878.817627002318</v>
      </c>
      <c r="K264" t="s">
        <v>74</v>
      </c>
      <c r="L264" t="str">
        <f>VLOOKUP(C264,ACCOUNT_MAPPING!A:C,3,FALSE)</f>
        <v>Security</v>
      </c>
    </row>
    <row r="265" spans="1:12" hidden="1">
      <c r="A265">
        <v>10891</v>
      </c>
      <c r="B265" t="s">
        <v>106</v>
      </c>
      <c r="C265">
        <v>50110000</v>
      </c>
      <c r="D265" t="s">
        <v>63</v>
      </c>
      <c r="E265" t="s">
        <v>13</v>
      </c>
      <c r="F265" t="s">
        <v>13</v>
      </c>
      <c r="G265" t="s">
        <v>532</v>
      </c>
      <c r="H265" s="2">
        <v>44878.964259722219</v>
      </c>
      <c r="I265" t="s">
        <v>74</v>
      </c>
      <c r="J265" s="2">
        <v>44878.964259722219</v>
      </c>
      <c r="K265" t="s">
        <v>74</v>
      </c>
      <c r="L265" t="str">
        <f>VLOOKUP(C265,ACCOUNT_MAPPING!A:C,3,FALSE)</f>
        <v>Security</v>
      </c>
    </row>
    <row r="266" spans="1:12" hidden="1">
      <c r="A266">
        <v>11183</v>
      </c>
      <c r="B266" t="s">
        <v>146</v>
      </c>
      <c r="C266">
        <v>50110000</v>
      </c>
      <c r="D266" t="s">
        <v>12</v>
      </c>
      <c r="E266" t="s">
        <v>13</v>
      </c>
      <c r="F266" t="s">
        <v>13</v>
      </c>
      <c r="G266" t="s">
        <v>533</v>
      </c>
      <c r="H266" s="2">
        <v>45020.604574884259</v>
      </c>
      <c r="I266" t="s">
        <v>527</v>
      </c>
      <c r="J266" s="2">
        <v>45020.604574884259</v>
      </c>
      <c r="K266" t="s">
        <v>527</v>
      </c>
      <c r="L266" t="str">
        <f>VLOOKUP(C266,ACCOUNT_MAPPING!A:C,3,FALSE)</f>
        <v>Security</v>
      </c>
    </row>
    <row r="267" spans="1:12" hidden="1">
      <c r="A267">
        <v>11187</v>
      </c>
      <c r="B267" t="s">
        <v>148</v>
      </c>
      <c r="C267">
        <v>50110000</v>
      </c>
      <c r="D267" t="s">
        <v>17</v>
      </c>
      <c r="E267" t="s">
        <v>13</v>
      </c>
      <c r="F267" t="s">
        <v>13</v>
      </c>
      <c r="G267" t="s">
        <v>134</v>
      </c>
      <c r="H267" s="2">
        <v>44929.580050578705</v>
      </c>
      <c r="I267" t="s">
        <v>68</v>
      </c>
      <c r="J267" s="2">
        <v>44929.580050578705</v>
      </c>
      <c r="K267" t="s">
        <v>68</v>
      </c>
      <c r="L267" t="str">
        <f>VLOOKUP(C267,ACCOUNT_MAPPING!A:C,3,FALSE)</f>
        <v>Security</v>
      </c>
    </row>
    <row r="268" spans="1:12" hidden="1">
      <c r="A268">
        <v>11707</v>
      </c>
      <c r="B268" t="s">
        <v>534</v>
      </c>
      <c r="C268">
        <v>50110000</v>
      </c>
      <c r="D268" t="s">
        <v>17</v>
      </c>
      <c r="E268" t="s">
        <v>13</v>
      </c>
      <c r="F268" t="s">
        <v>13</v>
      </c>
      <c r="G268" t="s">
        <v>535</v>
      </c>
      <c r="H268" s="2">
        <v>44923.830817442133</v>
      </c>
      <c r="I268" t="s">
        <v>195</v>
      </c>
      <c r="J268" s="2">
        <v>44923.830817442133</v>
      </c>
      <c r="K268" t="s">
        <v>195</v>
      </c>
      <c r="L268" t="str">
        <f>VLOOKUP(C268,ACCOUNT_MAPPING!A:C,3,FALSE)</f>
        <v>Security</v>
      </c>
    </row>
    <row r="269" spans="1:12" hidden="1">
      <c r="A269">
        <v>11374</v>
      </c>
      <c r="B269" t="s">
        <v>177</v>
      </c>
      <c r="C269">
        <v>50110000</v>
      </c>
      <c r="D269" t="s">
        <v>17</v>
      </c>
      <c r="E269" t="s">
        <v>13</v>
      </c>
      <c r="F269" t="s">
        <v>13</v>
      </c>
      <c r="G269" t="s">
        <v>536</v>
      </c>
      <c r="H269" s="2">
        <v>44915.850291585652</v>
      </c>
      <c r="I269" t="s">
        <v>179</v>
      </c>
      <c r="J269" s="2">
        <v>44915.850291585652</v>
      </c>
      <c r="K269" t="s">
        <v>179</v>
      </c>
      <c r="L269" t="str">
        <f>VLOOKUP(C269,ACCOUNT_MAPPING!A:C,3,FALSE)</f>
        <v>Security</v>
      </c>
    </row>
    <row r="270" spans="1:12" hidden="1">
      <c r="A270">
        <v>11690</v>
      </c>
      <c r="B270" t="s">
        <v>187</v>
      </c>
      <c r="C270">
        <v>50110000</v>
      </c>
      <c r="D270" t="s">
        <v>17</v>
      </c>
      <c r="E270" t="s">
        <v>13</v>
      </c>
      <c r="F270" t="s">
        <v>13</v>
      </c>
      <c r="G270" t="s">
        <v>537</v>
      </c>
      <c r="H270" s="2">
        <v>44923.54551585648</v>
      </c>
      <c r="I270" t="s">
        <v>186</v>
      </c>
      <c r="J270" s="2">
        <v>44923.54551585648</v>
      </c>
      <c r="K270" t="s">
        <v>186</v>
      </c>
      <c r="L270" t="str">
        <f>VLOOKUP(C270,ACCOUNT_MAPPING!A:C,3,FALSE)</f>
        <v>Security</v>
      </c>
    </row>
    <row r="271" spans="1:12" hidden="1">
      <c r="A271">
        <v>11796</v>
      </c>
      <c r="B271" t="s">
        <v>191</v>
      </c>
      <c r="C271">
        <v>50110000</v>
      </c>
      <c r="D271" t="s">
        <v>17</v>
      </c>
      <c r="E271" t="s">
        <v>13</v>
      </c>
      <c r="F271" t="s">
        <v>13</v>
      </c>
      <c r="G271" t="s">
        <v>538</v>
      </c>
      <c r="H271" s="2">
        <v>44917.562545601853</v>
      </c>
      <c r="I271" t="s">
        <v>22</v>
      </c>
      <c r="J271" s="2">
        <v>44917.562545601853</v>
      </c>
      <c r="K271" t="s">
        <v>22</v>
      </c>
      <c r="L271" t="str">
        <f>VLOOKUP(C271,ACCOUNT_MAPPING!A:C,3,FALSE)</f>
        <v>Security</v>
      </c>
    </row>
    <row r="272" spans="1:12" hidden="1">
      <c r="A272">
        <v>11795</v>
      </c>
      <c r="B272" t="s">
        <v>198</v>
      </c>
      <c r="C272">
        <v>50110000</v>
      </c>
      <c r="D272" t="s">
        <v>17</v>
      </c>
      <c r="E272" t="s">
        <v>13</v>
      </c>
      <c r="F272" t="s">
        <v>13</v>
      </c>
      <c r="G272" t="s">
        <v>538</v>
      </c>
      <c r="H272" s="2">
        <v>44917.556390659724</v>
      </c>
      <c r="I272" t="s">
        <v>22</v>
      </c>
      <c r="J272" s="2">
        <v>44917.556390659724</v>
      </c>
      <c r="K272" t="s">
        <v>22</v>
      </c>
      <c r="L272" t="str">
        <f>VLOOKUP(C272,ACCOUNT_MAPPING!A:C,3,FALSE)</f>
        <v>Security</v>
      </c>
    </row>
    <row r="273" spans="1:12" hidden="1">
      <c r="A273">
        <v>11693</v>
      </c>
      <c r="B273" t="s">
        <v>184</v>
      </c>
      <c r="C273">
        <v>50110000</v>
      </c>
      <c r="D273" t="s">
        <v>17</v>
      </c>
      <c r="E273" t="s">
        <v>13</v>
      </c>
      <c r="F273" t="s">
        <v>13</v>
      </c>
      <c r="G273" t="s">
        <v>539</v>
      </c>
      <c r="H273" s="2">
        <v>44923.639745335648</v>
      </c>
      <c r="I273" t="s">
        <v>186</v>
      </c>
      <c r="J273" s="2">
        <v>44923.639745335648</v>
      </c>
      <c r="K273" t="s">
        <v>186</v>
      </c>
      <c r="L273" t="str">
        <f>VLOOKUP(C273,ACCOUNT_MAPPING!A:C,3,FALSE)</f>
        <v>Security</v>
      </c>
    </row>
    <row r="274" spans="1:12" hidden="1">
      <c r="A274">
        <v>11841</v>
      </c>
      <c r="B274" t="s">
        <v>540</v>
      </c>
      <c r="C274">
        <v>50110000</v>
      </c>
      <c r="D274" t="s">
        <v>17</v>
      </c>
      <c r="E274" t="s">
        <v>13</v>
      </c>
      <c r="F274" t="s">
        <v>13</v>
      </c>
      <c r="G274" t="s">
        <v>541</v>
      </c>
      <c r="H274" s="2">
        <v>44923.539539386577</v>
      </c>
      <c r="I274" t="s">
        <v>265</v>
      </c>
      <c r="J274" s="2">
        <v>44923.539539386577</v>
      </c>
      <c r="K274" t="s">
        <v>265</v>
      </c>
      <c r="L274" t="str">
        <f>VLOOKUP(C274,ACCOUNT_MAPPING!A:C,3,FALSE)</f>
        <v>Security</v>
      </c>
    </row>
    <row r="275" spans="1:12" hidden="1">
      <c r="A275">
        <v>20422</v>
      </c>
      <c r="B275" t="s">
        <v>542</v>
      </c>
      <c r="C275">
        <v>50110000</v>
      </c>
      <c r="D275" t="s">
        <v>17</v>
      </c>
      <c r="E275" t="s">
        <v>13</v>
      </c>
      <c r="F275" t="s">
        <v>13</v>
      </c>
      <c r="G275" t="s">
        <v>543</v>
      </c>
      <c r="H275" s="2">
        <v>44916.690827430553</v>
      </c>
      <c r="I275" t="s">
        <v>544</v>
      </c>
      <c r="J275" s="2">
        <v>44916.690827430553</v>
      </c>
      <c r="K275" t="s">
        <v>544</v>
      </c>
      <c r="L275" t="str">
        <f>VLOOKUP(C275,ACCOUNT_MAPPING!A:C,3,FALSE)</f>
        <v>Security</v>
      </c>
    </row>
    <row r="276" spans="1:12" hidden="1">
      <c r="A276">
        <v>20779</v>
      </c>
      <c r="B276" t="s">
        <v>231</v>
      </c>
      <c r="C276">
        <v>50110000</v>
      </c>
      <c r="D276" t="s">
        <v>12</v>
      </c>
      <c r="E276" t="s">
        <v>13</v>
      </c>
      <c r="F276" t="s">
        <v>13</v>
      </c>
      <c r="G276" t="s">
        <v>545</v>
      </c>
      <c r="H276" s="2">
        <v>45014.648816469904</v>
      </c>
      <c r="I276" t="s">
        <v>233</v>
      </c>
      <c r="J276" s="2">
        <v>45014.648816469904</v>
      </c>
      <c r="K276" t="s">
        <v>233</v>
      </c>
      <c r="L276" t="str">
        <f>VLOOKUP(C276,ACCOUNT_MAPPING!A:C,3,FALSE)</f>
        <v>Security</v>
      </c>
    </row>
    <row r="277" spans="1:12" hidden="1">
      <c r="A277">
        <v>36686</v>
      </c>
      <c r="B277" t="s">
        <v>546</v>
      </c>
      <c r="C277">
        <v>50110000</v>
      </c>
      <c r="D277" t="s">
        <v>17</v>
      </c>
      <c r="E277" t="s">
        <v>13</v>
      </c>
      <c r="F277" t="s">
        <v>13</v>
      </c>
      <c r="G277" t="s">
        <v>547</v>
      </c>
      <c r="H277" s="2">
        <v>44929.725710648148</v>
      </c>
      <c r="I277" t="s">
        <v>548</v>
      </c>
      <c r="J277" s="2">
        <v>44929.725710648148</v>
      </c>
      <c r="K277" t="s">
        <v>548</v>
      </c>
      <c r="L277" t="str">
        <f>VLOOKUP(C277,ACCOUNT_MAPPING!A:C,3,FALSE)</f>
        <v>Security</v>
      </c>
    </row>
    <row r="278" spans="1:12" hidden="1">
      <c r="A278">
        <v>82718</v>
      </c>
      <c r="B278" t="s">
        <v>549</v>
      </c>
      <c r="C278">
        <v>50110000</v>
      </c>
      <c r="D278" t="s">
        <v>17</v>
      </c>
      <c r="E278" t="s">
        <v>13</v>
      </c>
      <c r="F278" t="s">
        <v>13</v>
      </c>
      <c r="G278" t="s">
        <v>550</v>
      </c>
      <c r="H278" s="2">
        <v>44915.540873958336</v>
      </c>
      <c r="I278" t="s">
        <v>93</v>
      </c>
      <c r="J278" s="2">
        <v>44915.540873958336</v>
      </c>
      <c r="K278" t="s">
        <v>93</v>
      </c>
      <c r="L278" t="str">
        <f>VLOOKUP(C278,ACCOUNT_MAPPING!A:C,3,FALSE)</f>
        <v>Security</v>
      </c>
    </row>
    <row r="279" spans="1:12" hidden="1">
      <c r="A279">
        <v>82719</v>
      </c>
      <c r="B279" t="s">
        <v>551</v>
      </c>
      <c r="C279">
        <v>50110000</v>
      </c>
      <c r="D279" t="s">
        <v>17</v>
      </c>
      <c r="E279" t="s">
        <v>13</v>
      </c>
      <c r="F279" t="s">
        <v>13</v>
      </c>
      <c r="G279" t="s">
        <v>552</v>
      </c>
      <c r="H279" s="2">
        <v>44923.447335960649</v>
      </c>
      <c r="I279" t="s">
        <v>553</v>
      </c>
      <c r="J279" s="2">
        <v>44923.447335960649</v>
      </c>
      <c r="K279" t="s">
        <v>553</v>
      </c>
      <c r="L279" t="str">
        <f>VLOOKUP(C279,ACCOUNT_MAPPING!A:C,3,FALSE)</f>
        <v>Security</v>
      </c>
    </row>
    <row r="280" spans="1:12" hidden="1">
      <c r="A280">
        <v>82723</v>
      </c>
      <c r="B280" t="s">
        <v>554</v>
      </c>
      <c r="C280">
        <v>50110000</v>
      </c>
      <c r="D280" t="s">
        <v>17</v>
      </c>
      <c r="E280" t="s">
        <v>13</v>
      </c>
      <c r="F280" t="s">
        <v>13</v>
      </c>
      <c r="G280" t="s">
        <v>555</v>
      </c>
      <c r="H280" s="2">
        <v>44915.813818402778</v>
      </c>
      <c r="I280" t="s">
        <v>93</v>
      </c>
      <c r="J280" s="2">
        <v>44915.813818402778</v>
      </c>
      <c r="K280" t="s">
        <v>93</v>
      </c>
      <c r="L280" t="str">
        <f>VLOOKUP(C280,ACCOUNT_MAPPING!A:C,3,FALSE)</f>
        <v>Security</v>
      </c>
    </row>
    <row r="281" spans="1:12" hidden="1">
      <c r="A281">
        <v>82765</v>
      </c>
      <c r="B281" t="s">
        <v>556</v>
      </c>
      <c r="C281">
        <v>50110000</v>
      </c>
      <c r="D281" t="s">
        <v>17</v>
      </c>
      <c r="E281" t="s">
        <v>13</v>
      </c>
      <c r="F281" t="s">
        <v>13</v>
      </c>
      <c r="G281" t="s">
        <v>552</v>
      </c>
      <c r="H281" s="2">
        <v>44923.554328275466</v>
      </c>
      <c r="I281" t="s">
        <v>553</v>
      </c>
      <c r="J281" s="2">
        <v>44923.554328275466</v>
      </c>
      <c r="K281" t="s">
        <v>553</v>
      </c>
      <c r="L281" t="str">
        <f>VLOOKUP(C281,ACCOUNT_MAPPING!A:C,3,FALSE)</f>
        <v>Security</v>
      </c>
    </row>
    <row r="282" spans="1:12" hidden="1">
      <c r="A282">
        <v>82733</v>
      </c>
      <c r="B282" t="s">
        <v>557</v>
      </c>
      <c r="C282">
        <v>50110000</v>
      </c>
      <c r="D282" t="s">
        <v>17</v>
      </c>
      <c r="E282" t="s">
        <v>13</v>
      </c>
      <c r="F282" t="s">
        <v>13</v>
      </c>
      <c r="G282" t="s">
        <v>552</v>
      </c>
      <c r="H282" s="2">
        <v>44923.460098923613</v>
      </c>
      <c r="I282" t="s">
        <v>553</v>
      </c>
      <c r="J282" s="2">
        <v>44923.460098923613</v>
      </c>
      <c r="K282" t="s">
        <v>553</v>
      </c>
      <c r="L282" t="str">
        <f>VLOOKUP(C282,ACCOUNT_MAPPING!A:C,3,FALSE)</f>
        <v>Security</v>
      </c>
    </row>
    <row r="283" spans="1:12" hidden="1">
      <c r="A283">
        <v>82734</v>
      </c>
      <c r="B283" t="s">
        <v>558</v>
      </c>
      <c r="C283">
        <v>50110000</v>
      </c>
      <c r="D283" t="s">
        <v>17</v>
      </c>
      <c r="E283" t="s">
        <v>13</v>
      </c>
      <c r="F283" t="s">
        <v>13</v>
      </c>
      <c r="G283" t="s">
        <v>552</v>
      </c>
      <c r="H283" s="2">
        <v>44923.527125000001</v>
      </c>
      <c r="I283" t="s">
        <v>553</v>
      </c>
      <c r="J283" s="2">
        <v>44923.527125000001</v>
      </c>
      <c r="K283" t="s">
        <v>553</v>
      </c>
      <c r="L283" t="str">
        <f>VLOOKUP(C283,ACCOUNT_MAPPING!A:C,3,FALSE)</f>
        <v>Security</v>
      </c>
    </row>
    <row r="284" spans="1:12" hidden="1">
      <c r="A284">
        <v>82735</v>
      </c>
      <c r="B284" t="s">
        <v>559</v>
      </c>
      <c r="C284">
        <v>50110000</v>
      </c>
      <c r="D284" t="s">
        <v>17</v>
      </c>
      <c r="E284" t="s">
        <v>13</v>
      </c>
      <c r="F284" t="s">
        <v>13</v>
      </c>
      <c r="G284" t="s">
        <v>552</v>
      </c>
      <c r="H284" s="2">
        <v>44923.534928275461</v>
      </c>
      <c r="I284" t="s">
        <v>553</v>
      </c>
      <c r="J284" s="2">
        <v>44923.534928275461</v>
      </c>
      <c r="K284" t="s">
        <v>553</v>
      </c>
      <c r="L284" t="str">
        <f>VLOOKUP(C284,ACCOUNT_MAPPING!A:C,3,FALSE)</f>
        <v>Security</v>
      </c>
    </row>
    <row r="285" spans="1:12" hidden="1">
      <c r="A285">
        <v>82745</v>
      </c>
      <c r="B285" t="s">
        <v>560</v>
      </c>
      <c r="C285">
        <v>50110000</v>
      </c>
      <c r="D285" t="s">
        <v>17</v>
      </c>
      <c r="E285" t="s">
        <v>13</v>
      </c>
      <c r="F285" t="s">
        <v>13</v>
      </c>
      <c r="G285" t="s">
        <v>561</v>
      </c>
      <c r="H285" s="2">
        <v>44923.663304317131</v>
      </c>
      <c r="I285" t="s">
        <v>90</v>
      </c>
      <c r="J285" s="2">
        <v>44923.663304317131</v>
      </c>
      <c r="K285" t="s">
        <v>90</v>
      </c>
      <c r="L285" t="str">
        <f>VLOOKUP(C285,ACCOUNT_MAPPING!A:C,3,FALSE)</f>
        <v>Security</v>
      </c>
    </row>
    <row r="286" spans="1:12" hidden="1">
      <c r="A286">
        <v>82747</v>
      </c>
      <c r="B286" t="s">
        <v>562</v>
      </c>
      <c r="C286">
        <v>50110000</v>
      </c>
      <c r="D286" t="s">
        <v>17</v>
      </c>
      <c r="E286" t="s">
        <v>13</v>
      </c>
      <c r="F286" t="s">
        <v>13</v>
      </c>
      <c r="G286" t="s">
        <v>561</v>
      </c>
      <c r="H286" s="2">
        <v>44923.696461458334</v>
      </c>
      <c r="I286" t="s">
        <v>90</v>
      </c>
      <c r="J286" s="2">
        <v>44923.696461458334</v>
      </c>
      <c r="K286" t="s">
        <v>90</v>
      </c>
      <c r="L286" t="str">
        <f>VLOOKUP(C286,ACCOUNT_MAPPING!A:C,3,FALSE)</f>
        <v>Security</v>
      </c>
    </row>
    <row r="287" spans="1:12" hidden="1">
      <c r="A287">
        <v>82731</v>
      </c>
      <c r="B287" t="s">
        <v>263</v>
      </c>
      <c r="C287">
        <v>50110000</v>
      </c>
      <c r="D287" t="s">
        <v>17</v>
      </c>
      <c r="E287" t="s">
        <v>13</v>
      </c>
      <c r="F287" t="s">
        <v>13</v>
      </c>
      <c r="G287" t="s">
        <v>563</v>
      </c>
      <c r="H287" s="2">
        <v>44923.643085682874</v>
      </c>
      <c r="I287" t="s">
        <v>265</v>
      </c>
      <c r="J287" s="2">
        <v>44923.643085682874</v>
      </c>
      <c r="K287" t="s">
        <v>265</v>
      </c>
      <c r="L287" t="str">
        <f>VLOOKUP(C287,ACCOUNT_MAPPING!A:C,3,FALSE)</f>
        <v>Security</v>
      </c>
    </row>
    <row r="288" spans="1:12" hidden="1">
      <c r="A288">
        <v>82751</v>
      </c>
      <c r="B288" t="s">
        <v>564</v>
      </c>
      <c r="C288">
        <v>50110000</v>
      </c>
      <c r="D288" t="s">
        <v>17</v>
      </c>
      <c r="E288" t="s">
        <v>13</v>
      </c>
      <c r="F288" t="s">
        <v>13</v>
      </c>
      <c r="G288" t="s">
        <v>565</v>
      </c>
      <c r="H288" s="2">
        <v>44923.62663017361</v>
      </c>
      <c r="I288" t="s">
        <v>90</v>
      </c>
      <c r="J288" s="2">
        <v>44923.62663017361</v>
      </c>
      <c r="K288" t="s">
        <v>90</v>
      </c>
      <c r="L288" t="str">
        <f>VLOOKUP(C288,ACCOUNT_MAPPING!A:C,3,FALSE)</f>
        <v>Security</v>
      </c>
    </row>
    <row r="289" spans="1:12" hidden="1">
      <c r="A289">
        <v>82744</v>
      </c>
      <c r="B289" t="s">
        <v>566</v>
      </c>
      <c r="C289">
        <v>50110000</v>
      </c>
      <c r="D289" t="s">
        <v>17</v>
      </c>
      <c r="E289" t="s">
        <v>13</v>
      </c>
      <c r="F289" t="s">
        <v>13</v>
      </c>
      <c r="G289" t="s">
        <v>561</v>
      </c>
      <c r="H289" s="2">
        <v>44923.646328159724</v>
      </c>
      <c r="I289" t="s">
        <v>90</v>
      </c>
      <c r="J289" s="2">
        <v>44923.646328159724</v>
      </c>
      <c r="K289" t="s">
        <v>90</v>
      </c>
      <c r="L289" t="str">
        <f>VLOOKUP(C289,ACCOUNT_MAPPING!A:C,3,FALSE)</f>
        <v>Security</v>
      </c>
    </row>
    <row r="290" spans="1:12" hidden="1">
      <c r="A290">
        <v>82777</v>
      </c>
      <c r="B290" t="s">
        <v>567</v>
      </c>
      <c r="C290">
        <v>50110000</v>
      </c>
      <c r="D290" t="s">
        <v>17</v>
      </c>
      <c r="E290" t="s">
        <v>13</v>
      </c>
      <c r="F290" t="s">
        <v>13</v>
      </c>
      <c r="G290" t="s">
        <v>568</v>
      </c>
      <c r="H290" s="2">
        <v>44923.71872769676</v>
      </c>
      <c r="I290" t="s">
        <v>123</v>
      </c>
      <c r="J290" s="2">
        <v>44923.71872769676</v>
      </c>
      <c r="K290" t="s">
        <v>123</v>
      </c>
      <c r="L290" t="str">
        <f>VLOOKUP(C290,ACCOUNT_MAPPING!A:C,3,FALSE)</f>
        <v>Security</v>
      </c>
    </row>
    <row r="291" spans="1:12" hidden="1">
      <c r="A291">
        <v>82779</v>
      </c>
      <c r="B291" t="s">
        <v>569</v>
      </c>
      <c r="C291">
        <v>50110000</v>
      </c>
      <c r="D291" t="s">
        <v>63</v>
      </c>
      <c r="E291" t="s">
        <v>13</v>
      </c>
      <c r="F291" t="s">
        <v>13</v>
      </c>
      <c r="G291" t="s">
        <v>570</v>
      </c>
      <c r="H291" s="2">
        <v>44875.883093020835</v>
      </c>
      <c r="I291" t="s">
        <v>79</v>
      </c>
      <c r="J291" s="2">
        <v>44875.883093020835</v>
      </c>
      <c r="K291" t="s">
        <v>79</v>
      </c>
      <c r="L291" t="str">
        <f>VLOOKUP(C291,ACCOUNT_MAPPING!A:C,3,FALSE)</f>
        <v>Security</v>
      </c>
    </row>
    <row r="292" spans="1:12" hidden="1">
      <c r="A292">
        <v>82780</v>
      </c>
      <c r="B292" t="s">
        <v>268</v>
      </c>
      <c r="C292">
        <v>50110000</v>
      </c>
      <c r="D292" t="s">
        <v>12</v>
      </c>
      <c r="E292" t="s">
        <v>13</v>
      </c>
      <c r="F292" t="s">
        <v>13</v>
      </c>
      <c r="G292" t="s">
        <v>571</v>
      </c>
      <c r="H292" s="2">
        <v>45014.667896145831</v>
      </c>
      <c r="I292" t="s">
        <v>79</v>
      </c>
      <c r="J292" s="2">
        <v>45014.667896145831</v>
      </c>
      <c r="K292" t="s">
        <v>79</v>
      </c>
      <c r="L292" t="str">
        <f>VLOOKUP(C292,ACCOUNT_MAPPING!A:C,3,FALSE)</f>
        <v>Security</v>
      </c>
    </row>
    <row r="293" spans="1:12" hidden="1">
      <c r="A293">
        <v>82837</v>
      </c>
      <c r="B293" t="s">
        <v>270</v>
      </c>
      <c r="C293">
        <v>50110000</v>
      </c>
      <c r="D293" t="s">
        <v>12</v>
      </c>
      <c r="E293" t="s">
        <v>13</v>
      </c>
      <c r="F293" t="s">
        <v>13</v>
      </c>
      <c r="G293" t="s">
        <v>572</v>
      </c>
      <c r="H293" s="2">
        <v>45013.77219679398</v>
      </c>
      <c r="I293" t="s">
        <v>272</v>
      </c>
      <c r="J293" s="2">
        <v>45013.77219679398</v>
      </c>
      <c r="K293" t="s">
        <v>272</v>
      </c>
      <c r="L293" t="str">
        <f>VLOOKUP(C293,ACCOUNT_MAPPING!A:C,3,FALSE)</f>
        <v>Security</v>
      </c>
    </row>
    <row r="294" spans="1:12" hidden="1">
      <c r="A294">
        <v>82838</v>
      </c>
      <c r="B294" t="s">
        <v>276</v>
      </c>
      <c r="C294">
        <v>50110000</v>
      </c>
      <c r="D294" t="s">
        <v>12</v>
      </c>
      <c r="E294" t="s">
        <v>13</v>
      </c>
      <c r="F294" t="s">
        <v>13</v>
      </c>
      <c r="G294" t="s">
        <v>573</v>
      </c>
      <c r="H294" s="2">
        <v>45013.811115277778</v>
      </c>
      <c r="I294" t="s">
        <v>272</v>
      </c>
      <c r="J294" s="2">
        <v>45013.811115277778</v>
      </c>
      <c r="K294" t="s">
        <v>272</v>
      </c>
      <c r="L294" t="str">
        <f>VLOOKUP(C294,ACCOUNT_MAPPING!A:C,3,FALSE)</f>
        <v>Security</v>
      </c>
    </row>
    <row r="295" spans="1:12" hidden="1">
      <c r="A295">
        <v>82839</v>
      </c>
      <c r="B295" t="s">
        <v>278</v>
      </c>
      <c r="C295">
        <v>50110000</v>
      </c>
      <c r="D295" t="s">
        <v>12</v>
      </c>
      <c r="E295" t="s">
        <v>13</v>
      </c>
      <c r="F295" t="s">
        <v>13</v>
      </c>
      <c r="G295" t="s">
        <v>572</v>
      </c>
      <c r="H295" s="2">
        <v>45013.81360721065</v>
      </c>
      <c r="I295" t="s">
        <v>272</v>
      </c>
      <c r="J295" s="2">
        <v>45013.81360721065</v>
      </c>
      <c r="K295" t="s">
        <v>272</v>
      </c>
      <c r="L295" t="str">
        <f>VLOOKUP(C295,ACCOUNT_MAPPING!A:C,3,FALSE)</f>
        <v>Security</v>
      </c>
    </row>
    <row r="296" spans="1:12" hidden="1">
      <c r="A296">
        <v>83060</v>
      </c>
      <c r="B296" t="s">
        <v>280</v>
      </c>
      <c r="C296">
        <v>50110000</v>
      </c>
      <c r="D296" t="s">
        <v>63</v>
      </c>
      <c r="E296" t="s">
        <v>13</v>
      </c>
      <c r="F296" t="s">
        <v>13</v>
      </c>
      <c r="G296" t="s">
        <v>574</v>
      </c>
      <c r="H296" s="2">
        <v>44874.610651655094</v>
      </c>
      <c r="I296" t="s">
        <v>275</v>
      </c>
      <c r="J296" s="2">
        <v>44874.610651655094</v>
      </c>
      <c r="K296" t="s">
        <v>275</v>
      </c>
      <c r="L296" t="str">
        <f>VLOOKUP(C296,ACCOUNT_MAPPING!A:C,3,FALSE)</f>
        <v>Security</v>
      </c>
    </row>
    <row r="297" spans="1:12" hidden="1">
      <c r="A297">
        <v>99424</v>
      </c>
      <c r="B297" t="s">
        <v>575</v>
      </c>
      <c r="C297">
        <v>50110000</v>
      </c>
      <c r="D297" t="s">
        <v>17</v>
      </c>
      <c r="E297" t="s">
        <v>13</v>
      </c>
      <c r="F297" t="s">
        <v>13</v>
      </c>
      <c r="G297" t="s">
        <v>576</v>
      </c>
      <c r="H297" s="2">
        <v>44928.603056747685</v>
      </c>
      <c r="I297" t="s">
        <v>577</v>
      </c>
      <c r="J297" s="2">
        <v>44928.603056747685</v>
      </c>
      <c r="K297" t="s">
        <v>577</v>
      </c>
      <c r="L297" t="str">
        <f>VLOOKUP(C297,ACCOUNT_MAPPING!A:C,3,FALSE)</f>
        <v>Security</v>
      </c>
    </row>
    <row r="298" spans="1:12" hidden="1">
      <c r="A298">
        <v>82754</v>
      </c>
      <c r="B298" t="s">
        <v>578</v>
      </c>
      <c r="C298">
        <v>50110000</v>
      </c>
      <c r="D298" t="s">
        <v>17</v>
      </c>
      <c r="E298" t="s">
        <v>13</v>
      </c>
      <c r="F298" t="s">
        <v>13</v>
      </c>
      <c r="G298" t="s">
        <v>552</v>
      </c>
      <c r="H298" s="2">
        <v>44923.548646793985</v>
      </c>
      <c r="I298" t="s">
        <v>553</v>
      </c>
      <c r="J298" s="2">
        <v>44923.548646793985</v>
      </c>
      <c r="K298" t="s">
        <v>553</v>
      </c>
      <c r="L298" t="str">
        <f>VLOOKUP(C298,ACCOUNT_MAPPING!A:C,3,FALSE)</f>
        <v>Security</v>
      </c>
    </row>
    <row r="299" spans="1:12" hidden="1">
      <c r="A299">
        <v>99971</v>
      </c>
      <c r="B299" t="s">
        <v>282</v>
      </c>
      <c r="C299">
        <v>50110000</v>
      </c>
      <c r="D299" t="s">
        <v>12</v>
      </c>
      <c r="E299" t="s">
        <v>13</v>
      </c>
      <c r="F299" t="s">
        <v>13</v>
      </c>
      <c r="G299" t="s">
        <v>579</v>
      </c>
      <c r="H299" s="2">
        <v>45008.598538460647</v>
      </c>
      <c r="I299" t="s">
        <v>284</v>
      </c>
      <c r="J299" s="2">
        <v>45008.598538460647</v>
      </c>
      <c r="K299" t="s">
        <v>284</v>
      </c>
      <c r="L299" t="str">
        <f>VLOOKUP(C299,ACCOUNT_MAPPING!A:C,3,FALSE)</f>
        <v>Security</v>
      </c>
    </row>
    <row r="300" spans="1:12" hidden="1">
      <c r="A300">
        <v>99972</v>
      </c>
      <c r="B300" t="s">
        <v>285</v>
      </c>
      <c r="C300">
        <v>50110000</v>
      </c>
      <c r="D300" t="s">
        <v>12</v>
      </c>
      <c r="E300" t="s">
        <v>13</v>
      </c>
      <c r="F300" t="s">
        <v>13</v>
      </c>
      <c r="G300" t="s">
        <v>580</v>
      </c>
      <c r="H300" s="2">
        <v>45008.609505752313</v>
      </c>
      <c r="I300" t="s">
        <v>284</v>
      </c>
      <c r="J300" s="2">
        <v>45008.609505752313</v>
      </c>
      <c r="K300" t="s">
        <v>284</v>
      </c>
      <c r="L300" t="str">
        <f>VLOOKUP(C300,ACCOUNT_MAPPING!A:C,3,FALSE)</f>
        <v>Security</v>
      </c>
    </row>
    <row r="301" spans="1:12" hidden="1">
      <c r="A301">
        <v>126066</v>
      </c>
      <c r="B301" t="s">
        <v>298</v>
      </c>
      <c r="C301">
        <v>50110000</v>
      </c>
      <c r="D301" t="s">
        <v>17</v>
      </c>
      <c r="E301" t="s">
        <v>13</v>
      </c>
      <c r="F301" t="s">
        <v>13</v>
      </c>
      <c r="G301" t="s">
        <v>581</v>
      </c>
      <c r="H301" s="2">
        <v>44917.420886574073</v>
      </c>
      <c r="I301" t="s">
        <v>300</v>
      </c>
      <c r="J301" s="2">
        <v>44917.420886574073</v>
      </c>
      <c r="K301" t="s">
        <v>300</v>
      </c>
      <c r="L301" t="str">
        <f>VLOOKUP(C301,ACCOUNT_MAPPING!A:C,3,FALSE)</f>
        <v>Security</v>
      </c>
    </row>
    <row r="302" spans="1:12" hidden="1">
      <c r="A302">
        <v>126074</v>
      </c>
      <c r="B302" t="s">
        <v>301</v>
      </c>
      <c r="C302">
        <v>50110000</v>
      </c>
      <c r="D302" t="s">
        <v>12</v>
      </c>
      <c r="E302" t="s">
        <v>13</v>
      </c>
      <c r="F302" t="s">
        <v>13</v>
      </c>
      <c r="G302" t="s">
        <v>582</v>
      </c>
      <c r="H302" s="2">
        <v>45015.316028159723</v>
      </c>
      <c r="I302" t="s">
        <v>303</v>
      </c>
      <c r="J302" s="2">
        <v>45015.316028159723</v>
      </c>
      <c r="K302" t="s">
        <v>303</v>
      </c>
      <c r="L302" t="str">
        <f>VLOOKUP(C302,ACCOUNT_MAPPING!A:C,3,FALSE)</f>
        <v>Security</v>
      </c>
    </row>
    <row r="303" spans="1:12" hidden="1">
      <c r="A303">
        <v>126075</v>
      </c>
      <c r="B303" t="s">
        <v>416</v>
      </c>
      <c r="C303">
        <v>50110000</v>
      </c>
      <c r="D303" t="s">
        <v>12</v>
      </c>
      <c r="E303" t="s">
        <v>13</v>
      </c>
      <c r="F303" t="s">
        <v>13</v>
      </c>
      <c r="G303" t="s">
        <v>583</v>
      </c>
      <c r="H303" s="2">
        <v>45015.559048229166</v>
      </c>
      <c r="I303" t="s">
        <v>303</v>
      </c>
      <c r="J303" s="2">
        <v>45015.559048229166</v>
      </c>
      <c r="K303" t="s">
        <v>303</v>
      </c>
      <c r="L303" t="str">
        <f>VLOOKUP(C303,ACCOUNT_MAPPING!A:C,3,FALSE)</f>
        <v>Security</v>
      </c>
    </row>
    <row r="304" spans="1:12" hidden="1">
      <c r="A304">
        <v>99427</v>
      </c>
      <c r="B304" t="s">
        <v>584</v>
      </c>
      <c r="C304">
        <v>50110000</v>
      </c>
      <c r="D304" t="s">
        <v>17</v>
      </c>
      <c r="E304" t="s">
        <v>13</v>
      </c>
      <c r="F304" t="s">
        <v>13</v>
      </c>
      <c r="G304" t="s">
        <v>576</v>
      </c>
      <c r="H304" s="2">
        <v>44928.603412696757</v>
      </c>
      <c r="I304" t="s">
        <v>577</v>
      </c>
      <c r="J304" s="2">
        <v>44928.603412696757</v>
      </c>
      <c r="K304" t="s">
        <v>577</v>
      </c>
      <c r="L304" t="str">
        <f>VLOOKUP(C304,ACCOUNT_MAPPING!A:C,3,FALSE)</f>
        <v>Security</v>
      </c>
    </row>
    <row r="305" spans="1:12" hidden="1">
      <c r="A305">
        <v>99973</v>
      </c>
      <c r="B305" t="s">
        <v>344</v>
      </c>
      <c r="C305">
        <v>50110000</v>
      </c>
      <c r="D305" t="s">
        <v>12</v>
      </c>
      <c r="E305" t="s">
        <v>13</v>
      </c>
      <c r="F305" t="s">
        <v>13</v>
      </c>
      <c r="G305" t="s">
        <v>580</v>
      </c>
      <c r="H305" s="2">
        <v>45008.611976817127</v>
      </c>
      <c r="I305" t="s">
        <v>284</v>
      </c>
      <c r="J305" s="2">
        <v>45008.611976817127</v>
      </c>
      <c r="K305" t="s">
        <v>284</v>
      </c>
      <c r="L305" t="str">
        <f>VLOOKUP(C305,ACCOUNT_MAPPING!A:C,3,FALSE)</f>
        <v>Security</v>
      </c>
    </row>
    <row r="306" spans="1:12" hidden="1">
      <c r="A306">
        <v>126141</v>
      </c>
      <c r="B306" t="s">
        <v>321</v>
      </c>
      <c r="C306">
        <v>50110000</v>
      </c>
      <c r="D306" t="s">
        <v>17</v>
      </c>
      <c r="E306" t="s">
        <v>13</v>
      </c>
      <c r="F306" t="s">
        <v>13</v>
      </c>
      <c r="G306" t="s">
        <v>585</v>
      </c>
      <c r="H306" s="2">
        <v>44924.623292048615</v>
      </c>
      <c r="I306" t="s">
        <v>323</v>
      </c>
      <c r="J306" s="2">
        <v>44924.623292048615</v>
      </c>
      <c r="K306" t="s">
        <v>323</v>
      </c>
      <c r="L306" t="str">
        <f>VLOOKUP(C306,ACCOUNT_MAPPING!A:C,3,FALSE)</f>
        <v>Security</v>
      </c>
    </row>
    <row r="307" spans="1:12" hidden="1">
      <c r="A307">
        <v>126143</v>
      </c>
      <c r="B307" t="s">
        <v>329</v>
      </c>
      <c r="C307">
        <v>50110000</v>
      </c>
      <c r="D307" t="s">
        <v>17</v>
      </c>
      <c r="E307" t="s">
        <v>13</v>
      </c>
      <c r="F307" t="s">
        <v>13</v>
      </c>
      <c r="G307" t="s">
        <v>586</v>
      </c>
      <c r="H307" s="2">
        <v>44924.044438460645</v>
      </c>
      <c r="I307" t="s">
        <v>323</v>
      </c>
      <c r="J307" s="2">
        <v>44924.044438460645</v>
      </c>
      <c r="K307" t="s">
        <v>323</v>
      </c>
      <c r="L307" t="str">
        <f>VLOOKUP(C307,ACCOUNT_MAPPING!A:C,3,FALSE)</f>
        <v>Security</v>
      </c>
    </row>
    <row r="308" spans="1:12" hidden="1">
      <c r="A308">
        <v>126076</v>
      </c>
      <c r="B308" t="s">
        <v>331</v>
      </c>
      <c r="C308">
        <v>50110000</v>
      </c>
      <c r="D308" t="s">
        <v>12</v>
      </c>
      <c r="E308" t="s">
        <v>13</v>
      </c>
      <c r="F308" t="s">
        <v>13</v>
      </c>
      <c r="G308" t="s">
        <v>583</v>
      </c>
      <c r="H308" s="2">
        <v>45015.577290358793</v>
      </c>
      <c r="I308" t="s">
        <v>303</v>
      </c>
      <c r="J308" s="2">
        <v>45015.577290358793</v>
      </c>
      <c r="K308" t="s">
        <v>303</v>
      </c>
      <c r="L308" t="str">
        <f>VLOOKUP(C308,ACCOUNT_MAPPING!A:C,3,FALSE)</f>
        <v>Security</v>
      </c>
    </row>
    <row r="309" spans="1:12" hidden="1">
      <c r="A309">
        <v>126077</v>
      </c>
      <c r="B309" t="s">
        <v>335</v>
      </c>
      <c r="C309">
        <v>50110000</v>
      </c>
      <c r="D309" t="s">
        <v>17</v>
      </c>
      <c r="E309" t="s">
        <v>13</v>
      </c>
      <c r="F309" t="s">
        <v>13</v>
      </c>
      <c r="G309" t="s">
        <v>587</v>
      </c>
      <c r="H309" s="2">
        <v>44925.511941585646</v>
      </c>
      <c r="I309" t="s">
        <v>303</v>
      </c>
      <c r="J309" s="2">
        <v>44925.511941585646</v>
      </c>
      <c r="K309" t="s">
        <v>303</v>
      </c>
      <c r="L309" t="str">
        <f>VLOOKUP(C309,ACCOUNT_MAPPING!A:C,3,FALSE)</f>
        <v>Security</v>
      </c>
    </row>
    <row r="310" spans="1:12" hidden="1">
      <c r="A310">
        <v>126174</v>
      </c>
      <c r="B310" t="s">
        <v>352</v>
      </c>
      <c r="C310">
        <v>50110000</v>
      </c>
      <c r="D310" t="s">
        <v>12</v>
      </c>
      <c r="E310" t="s">
        <v>13</v>
      </c>
      <c r="F310" t="s">
        <v>13</v>
      </c>
      <c r="G310" t="s">
        <v>353</v>
      </c>
      <c r="H310" s="2">
        <v>45020.659404664351</v>
      </c>
      <c r="I310" t="s">
        <v>354</v>
      </c>
      <c r="J310" s="2">
        <v>45020.659404664351</v>
      </c>
      <c r="K310" t="s">
        <v>354</v>
      </c>
      <c r="L310" t="str">
        <f>VLOOKUP(C310,ACCOUNT_MAPPING!A:C,3,FALSE)</f>
        <v>Security</v>
      </c>
    </row>
    <row r="311" spans="1:12" hidden="1">
      <c r="A311">
        <v>126104</v>
      </c>
      <c r="B311" t="s">
        <v>361</v>
      </c>
      <c r="C311">
        <v>50110000</v>
      </c>
      <c r="D311" t="s">
        <v>12</v>
      </c>
      <c r="E311" t="s">
        <v>13</v>
      </c>
      <c r="F311" t="s">
        <v>13</v>
      </c>
      <c r="G311" t="s">
        <v>588</v>
      </c>
      <c r="H311" s="2">
        <v>45021.953872372687</v>
      </c>
      <c r="I311" t="s">
        <v>363</v>
      </c>
      <c r="J311" s="2">
        <v>45021.953872372687</v>
      </c>
      <c r="K311" t="s">
        <v>363</v>
      </c>
      <c r="L311" t="str">
        <f>VLOOKUP(C311,ACCOUNT_MAPPING!A:C,3,FALSE)</f>
        <v>Security</v>
      </c>
    </row>
    <row r="312" spans="1:12" hidden="1">
      <c r="A312">
        <v>126030</v>
      </c>
      <c r="B312" t="s">
        <v>336</v>
      </c>
      <c r="C312">
        <v>50110000</v>
      </c>
      <c r="D312" t="s">
        <v>17</v>
      </c>
      <c r="E312" t="s">
        <v>13</v>
      </c>
      <c r="F312" t="s">
        <v>13</v>
      </c>
      <c r="G312" t="s">
        <v>589</v>
      </c>
      <c r="H312" s="2">
        <v>44919.671649652781</v>
      </c>
      <c r="I312" t="s">
        <v>338</v>
      </c>
      <c r="J312" s="2">
        <v>44919.671649652781</v>
      </c>
      <c r="K312" t="s">
        <v>338</v>
      </c>
      <c r="L312" t="str">
        <f>VLOOKUP(C312,ACCOUNT_MAPPING!A:C,3,FALSE)</f>
        <v>Security</v>
      </c>
    </row>
    <row r="313" spans="1:12" hidden="1">
      <c r="A313">
        <v>126081</v>
      </c>
      <c r="B313" t="s">
        <v>435</v>
      </c>
      <c r="C313">
        <v>50110000</v>
      </c>
      <c r="D313" t="s">
        <v>17</v>
      </c>
      <c r="E313" t="s">
        <v>13</v>
      </c>
      <c r="F313" t="s">
        <v>13</v>
      </c>
      <c r="G313" t="s">
        <v>590</v>
      </c>
      <c r="H313" s="2">
        <v>44924.694064814816</v>
      </c>
      <c r="I313" t="s">
        <v>437</v>
      </c>
      <c r="J313" s="2">
        <v>44924.694064814816</v>
      </c>
      <c r="K313" t="s">
        <v>437</v>
      </c>
      <c r="L313" t="str">
        <f>VLOOKUP(C313,ACCOUNT_MAPPING!A:C,3,FALSE)</f>
        <v>Security</v>
      </c>
    </row>
    <row r="314" spans="1:12" hidden="1">
      <c r="A314">
        <v>126144</v>
      </c>
      <c r="B314" t="s">
        <v>384</v>
      </c>
      <c r="C314">
        <v>50110000</v>
      </c>
      <c r="D314" t="s">
        <v>17</v>
      </c>
      <c r="E314" t="s">
        <v>13</v>
      </c>
      <c r="F314" t="s">
        <v>13</v>
      </c>
      <c r="G314" t="s">
        <v>591</v>
      </c>
      <c r="H314" s="2">
        <v>44924.680639814818</v>
      </c>
      <c r="I314" t="s">
        <v>323</v>
      </c>
      <c r="J314" s="2">
        <v>44924.680639814818</v>
      </c>
      <c r="K314" t="s">
        <v>323</v>
      </c>
      <c r="L314" t="str">
        <f>VLOOKUP(C314,ACCOUNT_MAPPING!A:C,3,FALSE)</f>
        <v>Security</v>
      </c>
    </row>
    <row r="315" spans="1:12" hidden="1">
      <c r="A315">
        <v>126226</v>
      </c>
      <c r="B315" t="s">
        <v>388</v>
      </c>
      <c r="C315">
        <v>50110000</v>
      </c>
      <c r="D315" t="s">
        <v>12</v>
      </c>
      <c r="E315" t="s">
        <v>13</v>
      </c>
      <c r="F315" t="s">
        <v>13</v>
      </c>
      <c r="G315" t="s">
        <v>389</v>
      </c>
      <c r="H315" s="2">
        <v>45021.692714849538</v>
      </c>
      <c r="I315" t="s">
        <v>377</v>
      </c>
      <c r="J315" s="2">
        <v>45021.692714849538</v>
      </c>
      <c r="K315" t="s">
        <v>377</v>
      </c>
      <c r="L315" t="str">
        <f>VLOOKUP(C315,ACCOUNT_MAPPING!A:C,3,FALSE)</f>
        <v>Security</v>
      </c>
    </row>
    <row r="316" spans="1:12" hidden="1">
      <c r="A316">
        <v>126166</v>
      </c>
      <c r="B316" t="s">
        <v>409</v>
      </c>
      <c r="C316">
        <v>50110000</v>
      </c>
      <c r="D316" t="s">
        <v>12</v>
      </c>
      <c r="E316" t="s">
        <v>13</v>
      </c>
      <c r="F316" t="s">
        <v>13</v>
      </c>
      <c r="G316" t="s">
        <v>592</v>
      </c>
      <c r="H316" s="2">
        <v>45015.425053703701</v>
      </c>
      <c r="I316" t="s">
        <v>408</v>
      </c>
      <c r="J316" s="2">
        <v>45015.425053703701</v>
      </c>
      <c r="K316" t="s">
        <v>408</v>
      </c>
      <c r="L316" t="str">
        <f>VLOOKUP(C316,ACCOUNT_MAPPING!A:C,3,FALSE)</f>
        <v>Security</v>
      </c>
    </row>
    <row r="317" spans="1:12" hidden="1">
      <c r="A317">
        <v>126229</v>
      </c>
      <c r="B317" t="s">
        <v>443</v>
      </c>
      <c r="C317">
        <v>50110000</v>
      </c>
      <c r="D317" t="s">
        <v>12</v>
      </c>
      <c r="E317" t="s">
        <v>13</v>
      </c>
      <c r="F317" t="s">
        <v>13</v>
      </c>
      <c r="G317" t="s">
        <v>389</v>
      </c>
      <c r="H317" s="2">
        <v>45021.699637500002</v>
      </c>
      <c r="I317" t="s">
        <v>377</v>
      </c>
      <c r="J317" s="2">
        <v>45021.699637500002</v>
      </c>
      <c r="K317" t="s">
        <v>377</v>
      </c>
      <c r="L317" t="str">
        <f>VLOOKUP(C317,ACCOUNT_MAPPING!A:C,3,FALSE)</f>
        <v>Security</v>
      </c>
    </row>
    <row r="318" spans="1:12" hidden="1">
      <c r="A318">
        <v>126213</v>
      </c>
      <c r="B318" t="s">
        <v>487</v>
      </c>
      <c r="C318">
        <v>50110000</v>
      </c>
      <c r="D318" t="s">
        <v>12</v>
      </c>
      <c r="E318" t="s">
        <v>13</v>
      </c>
      <c r="F318" t="s">
        <v>13</v>
      </c>
      <c r="G318" t="s">
        <v>389</v>
      </c>
      <c r="H318" s="2">
        <v>45021.565406631948</v>
      </c>
      <c r="I318" t="s">
        <v>377</v>
      </c>
      <c r="J318" s="2">
        <v>45021.565406631948</v>
      </c>
      <c r="K318" t="s">
        <v>377</v>
      </c>
      <c r="L318" t="str">
        <f>VLOOKUP(C318,ACCOUNT_MAPPING!A:C,3,FALSE)</f>
        <v>Security</v>
      </c>
    </row>
    <row r="319" spans="1:12" hidden="1">
      <c r="A319">
        <v>126224</v>
      </c>
      <c r="B319" t="s">
        <v>442</v>
      </c>
      <c r="C319">
        <v>50110000</v>
      </c>
      <c r="D319" t="s">
        <v>12</v>
      </c>
      <c r="E319" t="s">
        <v>13</v>
      </c>
      <c r="F319" t="s">
        <v>13</v>
      </c>
      <c r="G319" t="s">
        <v>389</v>
      </c>
      <c r="H319" s="2">
        <v>45021.575636886577</v>
      </c>
      <c r="I319" t="s">
        <v>377</v>
      </c>
      <c r="J319" s="2">
        <v>45021.575636886577</v>
      </c>
      <c r="K319" t="s">
        <v>377</v>
      </c>
      <c r="L319" t="str">
        <f>VLOOKUP(C319,ACCOUNT_MAPPING!A:C,3,FALSE)</f>
        <v>Security</v>
      </c>
    </row>
    <row r="320" spans="1:12" hidden="1">
      <c r="A320">
        <v>126228</v>
      </c>
      <c r="B320" t="s">
        <v>494</v>
      </c>
      <c r="C320">
        <v>50110000</v>
      </c>
      <c r="D320" t="s">
        <v>12</v>
      </c>
      <c r="E320" t="s">
        <v>13</v>
      </c>
      <c r="F320" t="s">
        <v>13</v>
      </c>
      <c r="G320" t="s">
        <v>389</v>
      </c>
      <c r="H320" s="2">
        <v>45021.699157025461</v>
      </c>
      <c r="I320" t="s">
        <v>377</v>
      </c>
      <c r="J320" s="2">
        <v>45021.699157025461</v>
      </c>
      <c r="K320" t="s">
        <v>377</v>
      </c>
      <c r="L320" t="str">
        <f>VLOOKUP(C320,ACCOUNT_MAPPING!A:C,3,FALSE)</f>
        <v>Security</v>
      </c>
    </row>
    <row r="321" spans="1:12" hidden="1">
      <c r="A321">
        <v>126133</v>
      </c>
      <c r="B321" t="s">
        <v>426</v>
      </c>
      <c r="C321">
        <v>50110000</v>
      </c>
      <c r="D321" t="s">
        <v>12</v>
      </c>
      <c r="E321" t="s">
        <v>13</v>
      </c>
      <c r="F321" t="s">
        <v>13</v>
      </c>
      <c r="G321" t="s">
        <v>593</v>
      </c>
      <c r="H321" s="2">
        <v>45014.701464432874</v>
      </c>
      <c r="I321" t="s">
        <v>323</v>
      </c>
      <c r="J321" s="2">
        <v>45014.701464432874</v>
      </c>
      <c r="K321" t="s">
        <v>323</v>
      </c>
      <c r="L321" t="str">
        <f>VLOOKUP(C321,ACCOUNT_MAPPING!A:C,3,FALSE)</f>
        <v>Security</v>
      </c>
    </row>
    <row r="322" spans="1:12" hidden="1">
      <c r="A322">
        <v>126135</v>
      </c>
      <c r="B322" t="s">
        <v>428</v>
      </c>
      <c r="C322">
        <v>50110000</v>
      </c>
      <c r="D322" t="s">
        <v>12</v>
      </c>
      <c r="E322" t="s">
        <v>13</v>
      </c>
      <c r="F322" t="s">
        <v>13</v>
      </c>
      <c r="G322" t="s">
        <v>594</v>
      </c>
      <c r="H322" s="2">
        <v>45020.874641817129</v>
      </c>
      <c r="I322" t="s">
        <v>157</v>
      </c>
      <c r="J322" s="2">
        <v>45020.874641817129</v>
      </c>
      <c r="K322" t="s">
        <v>157</v>
      </c>
      <c r="L322" t="str">
        <f>VLOOKUP(C322,ACCOUNT_MAPPING!A:C,3,FALSE)</f>
        <v>Security</v>
      </c>
    </row>
    <row r="323" spans="1:12" hidden="1">
      <c r="A323">
        <v>126222</v>
      </c>
      <c r="B323" t="s">
        <v>460</v>
      </c>
      <c r="C323">
        <v>50110000</v>
      </c>
      <c r="D323" t="s">
        <v>12</v>
      </c>
      <c r="E323" t="s">
        <v>13</v>
      </c>
      <c r="F323" t="s">
        <v>13</v>
      </c>
      <c r="G323" t="s">
        <v>595</v>
      </c>
      <c r="H323" s="2">
        <v>45014.648425543979</v>
      </c>
      <c r="I323" t="s">
        <v>462</v>
      </c>
      <c r="J323" s="2">
        <v>45014.648425543979</v>
      </c>
      <c r="K323" t="s">
        <v>462</v>
      </c>
      <c r="L323" t="str">
        <f>VLOOKUP(C323,ACCOUNT_MAPPING!A:C,3,FALSE)</f>
        <v>Security</v>
      </c>
    </row>
    <row r="324" spans="1:12" hidden="1">
      <c r="A324">
        <v>109981</v>
      </c>
      <c r="B324" t="s">
        <v>596</v>
      </c>
      <c r="C324">
        <v>50205000</v>
      </c>
      <c r="D324" t="s">
        <v>63</v>
      </c>
      <c r="E324" t="s">
        <v>13</v>
      </c>
      <c r="F324" t="s">
        <v>13</v>
      </c>
      <c r="G324" t="s">
        <v>597</v>
      </c>
      <c r="H324" s="2">
        <v>44875.453396643519</v>
      </c>
      <c r="I324" t="s">
        <v>598</v>
      </c>
      <c r="J324" s="2">
        <v>44875.453396643519</v>
      </c>
      <c r="K324" t="s">
        <v>598</v>
      </c>
      <c r="L324" t="str">
        <f>VLOOKUP(C324,ACCOUNT_MAPPING!A:C,3,FALSE)</f>
        <v>Property Administrative Fees</v>
      </c>
    </row>
    <row r="325" spans="1:12" hidden="1">
      <c r="A325">
        <v>99488</v>
      </c>
      <c r="B325" t="s">
        <v>599</v>
      </c>
      <c r="C325">
        <v>50205000</v>
      </c>
      <c r="D325" t="s">
        <v>17</v>
      </c>
      <c r="E325" t="s">
        <v>13</v>
      </c>
      <c r="F325" t="s">
        <v>13</v>
      </c>
      <c r="G325" t="s">
        <v>600</v>
      </c>
      <c r="H325" s="2">
        <v>44924.659582754626</v>
      </c>
      <c r="I325" t="s">
        <v>65</v>
      </c>
      <c r="J325" s="2">
        <v>44924.659582754626</v>
      </c>
      <c r="K325" t="s">
        <v>65</v>
      </c>
      <c r="L325" t="str">
        <f>VLOOKUP(C325,ACCOUNT_MAPPING!A:C,3,FALSE)</f>
        <v>Property Administrative Fees</v>
      </c>
    </row>
    <row r="326" spans="1:12" hidden="1">
      <c r="A326">
        <v>3243</v>
      </c>
      <c r="B326" t="s">
        <v>601</v>
      </c>
      <c r="C326">
        <v>50210000</v>
      </c>
      <c r="D326" t="s">
        <v>17</v>
      </c>
      <c r="E326" t="s">
        <v>13</v>
      </c>
      <c r="F326" t="s">
        <v>13</v>
      </c>
      <c r="G326" t="s">
        <v>602</v>
      </c>
      <c r="H326" s="2">
        <v>44918.589495023145</v>
      </c>
      <c r="I326" t="s">
        <v>244</v>
      </c>
      <c r="J326" s="2">
        <v>44918.589495023145</v>
      </c>
      <c r="K326" t="s">
        <v>244</v>
      </c>
      <c r="L326" t="str">
        <f>VLOOKUP(C326,ACCOUNT_MAPPING!A:C,3,FALSE)</f>
        <v>Property Administrative Fees</v>
      </c>
    </row>
    <row r="327" spans="1:12" hidden="1">
      <c r="A327">
        <v>126056</v>
      </c>
      <c r="B327" t="s">
        <v>306</v>
      </c>
      <c r="C327">
        <v>50210000</v>
      </c>
      <c r="D327" t="s">
        <v>63</v>
      </c>
      <c r="E327" t="s">
        <v>13</v>
      </c>
      <c r="F327" t="s">
        <v>13</v>
      </c>
      <c r="G327" t="s">
        <v>603</v>
      </c>
      <c r="H327" s="2">
        <v>44875.645647337966</v>
      </c>
      <c r="I327" t="s">
        <v>295</v>
      </c>
      <c r="J327" s="2">
        <v>44875.645647337966</v>
      </c>
      <c r="K327" t="s">
        <v>295</v>
      </c>
      <c r="L327" t="str">
        <f>VLOOKUP(C327,ACCOUNT_MAPPING!A:C,3,FALSE)</f>
        <v>Property Administrative Fees</v>
      </c>
    </row>
    <row r="328" spans="1:12" hidden="1">
      <c r="A328">
        <v>126065</v>
      </c>
      <c r="B328" t="s">
        <v>314</v>
      </c>
      <c r="C328">
        <v>50210000</v>
      </c>
      <c r="D328" t="s">
        <v>17</v>
      </c>
      <c r="E328" t="s">
        <v>13</v>
      </c>
      <c r="F328" t="s">
        <v>13</v>
      </c>
      <c r="G328" t="s">
        <v>604</v>
      </c>
      <c r="H328" s="2">
        <v>44917.42203040509</v>
      </c>
      <c r="I328" t="s">
        <v>300</v>
      </c>
      <c r="J328" s="2">
        <v>44917.42203040509</v>
      </c>
      <c r="K328" t="s">
        <v>300</v>
      </c>
      <c r="L328" t="str">
        <f>VLOOKUP(C328,ACCOUNT_MAPPING!A:C,3,FALSE)</f>
        <v>Property Administrative Fees</v>
      </c>
    </row>
    <row r="329" spans="1:12" hidden="1">
      <c r="A329">
        <v>126069</v>
      </c>
      <c r="B329" t="s">
        <v>605</v>
      </c>
      <c r="C329">
        <v>50210000</v>
      </c>
      <c r="D329" t="s">
        <v>17</v>
      </c>
      <c r="E329" t="s">
        <v>13</v>
      </c>
      <c r="F329" t="s">
        <v>13</v>
      </c>
      <c r="G329" t="s">
        <v>606</v>
      </c>
      <c r="H329" s="2">
        <v>44917.472594907405</v>
      </c>
      <c r="I329" t="s">
        <v>300</v>
      </c>
      <c r="J329" s="2">
        <v>44917.472594907405</v>
      </c>
      <c r="K329" t="s">
        <v>300</v>
      </c>
      <c r="L329" t="str">
        <f>VLOOKUP(C329,ACCOUNT_MAPPING!A:C,3,FALSE)</f>
        <v>Property Administrative Fees</v>
      </c>
    </row>
    <row r="330" spans="1:12" hidden="1">
      <c r="A330">
        <v>126073</v>
      </c>
      <c r="B330" t="s">
        <v>327</v>
      </c>
      <c r="C330">
        <v>50210000</v>
      </c>
      <c r="D330" t="s">
        <v>17</v>
      </c>
      <c r="E330" t="s">
        <v>13</v>
      </c>
      <c r="F330" t="s">
        <v>13</v>
      </c>
      <c r="G330" t="s">
        <v>607</v>
      </c>
      <c r="H330" s="2">
        <v>44922.677832291665</v>
      </c>
      <c r="I330" t="s">
        <v>303</v>
      </c>
      <c r="J330" s="2">
        <v>44922.677832291665</v>
      </c>
      <c r="K330" t="s">
        <v>303</v>
      </c>
      <c r="L330" t="str">
        <f>VLOOKUP(C330,ACCOUNT_MAPPING!A:C,3,FALSE)</f>
        <v>Property Administrative Fees</v>
      </c>
    </row>
    <row r="331" spans="1:12" hidden="1">
      <c r="A331">
        <v>126077</v>
      </c>
      <c r="B331" t="s">
        <v>335</v>
      </c>
      <c r="C331">
        <v>50210000</v>
      </c>
      <c r="D331" t="s">
        <v>17</v>
      </c>
      <c r="E331" t="s">
        <v>13</v>
      </c>
      <c r="F331" t="s">
        <v>13</v>
      </c>
      <c r="G331" t="s">
        <v>608</v>
      </c>
      <c r="H331" s="2">
        <v>44925.512565740741</v>
      </c>
      <c r="I331" t="s">
        <v>303</v>
      </c>
      <c r="J331" s="2">
        <v>44925.512565740741</v>
      </c>
      <c r="K331" t="s">
        <v>303</v>
      </c>
      <c r="L331" t="str">
        <f>VLOOKUP(C331,ACCOUNT_MAPPING!A:C,3,FALSE)</f>
        <v>Property Administrative Fees</v>
      </c>
    </row>
    <row r="332" spans="1:12" hidden="1">
      <c r="A332">
        <v>126078</v>
      </c>
      <c r="B332" t="s">
        <v>339</v>
      </c>
      <c r="C332">
        <v>50210000</v>
      </c>
      <c r="D332" t="s">
        <v>17</v>
      </c>
      <c r="E332" t="s">
        <v>13</v>
      </c>
      <c r="F332" t="s">
        <v>13</v>
      </c>
      <c r="G332" t="s">
        <v>608</v>
      </c>
      <c r="H332" s="2">
        <v>44925.53004730324</v>
      </c>
      <c r="I332" t="s">
        <v>303</v>
      </c>
      <c r="J332" s="2">
        <v>44925.53004730324</v>
      </c>
      <c r="K332" t="s">
        <v>303</v>
      </c>
      <c r="L332" t="str">
        <f>VLOOKUP(C332,ACCOUNT_MAPPING!A:C,3,FALSE)</f>
        <v>Property Administrative Fees</v>
      </c>
    </row>
    <row r="333" spans="1:12" hidden="1">
      <c r="A333">
        <v>126046</v>
      </c>
      <c r="B333" t="s">
        <v>293</v>
      </c>
      <c r="C333">
        <v>50210000</v>
      </c>
      <c r="D333" t="s">
        <v>17</v>
      </c>
      <c r="E333" t="s">
        <v>13</v>
      </c>
      <c r="F333" t="s">
        <v>13</v>
      </c>
      <c r="G333" t="s">
        <v>609</v>
      </c>
      <c r="H333" s="2">
        <v>44916.6717741088</v>
      </c>
      <c r="I333" t="s">
        <v>295</v>
      </c>
      <c r="J333" s="2">
        <v>44916.6717741088</v>
      </c>
      <c r="K333" t="s">
        <v>295</v>
      </c>
      <c r="L333" t="str">
        <f>VLOOKUP(C333,ACCOUNT_MAPPING!A:C,3,FALSE)</f>
        <v>Property Administrative Fees</v>
      </c>
    </row>
    <row r="334" spans="1:12" hidden="1">
      <c r="A334">
        <v>126050</v>
      </c>
      <c r="B334" t="s">
        <v>610</v>
      </c>
      <c r="C334">
        <v>50210000</v>
      </c>
      <c r="D334" t="s">
        <v>63</v>
      </c>
      <c r="E334" t="s">
        <v>13</v>
      </c>
      <c r="F334" t="s">
        <v>13</v>
      </c>
      <c r="G334" t="s">
        <v>611</v>
      </c>
      <c r="H334" s="2">
        <v>44874.675089201388</v>
      </c>
      <c r="I334" t="s">
        <v>295</v>
      </c>
      <c r="J334" s="2">
        <v>44874.675089201388</v>
      </c>
      <c r="K334" t="s">
        <v>295</v>
      </c>
      <c r="L334" t="str">
        <f>VLOOKUP(C334,ACCOUNT_MAPPING!A:C,3,FALSE)</f>
        <v>Property Administrative Fees</v>
      </c>
    </row>
    <row r="335" spans="1:12" hidden="1">
      <c r="A335">
        <v>126054</v>
      </c>
      <c r="B335" t="s">
        <v>612</v>
      </c>
      <c r="C335">
        <v>50210000</v>
      </c>
      <c r="D335" t="s">
        <v>63</v>
      </c>
      <c r="E335" t="s">
        <v>13</v>
      </c>
      <c r="F335" t="s">
        <v>13</v>
      </c>
      <c r="G335" t="s">
        <v>613</v>
      </c>
      <c r="H335" s="2">
        <v>44875.618720520833</v>
      </c>
      <c r="I335" t="s">
        <v>295</v>
      </c>
      <c r="J335" s="2">
        <v>44875.618720520833</v>
      </c>
      <c r="K335" t="s">
        <v>295</v>
      </c>
      <c r="L335" t="str">
        <f>VLOOKUP(C335,ACCOUNT_MAPPING!A:C,3,FALSE)</f>
        <v>Property Administrative Fees</v>
      </c>
    </row>
    <row r="336" spans="1:12" hidden="1">
      <c r="A336">
        <v>126070</v>
      </c>
      <c r="B336" t="s">
        <v>402</v>
      </c>
      <c r="C336">
        <v>50210000</v>
      </c>
      <c r="D336" t="s">
        <v>17</v>
      </c>
      <c r="E336" t="s">
        <v>13</v>
      </c>
      <c r="F336" t="s">
        <v>13</v>
      </c>
      <c r="G336" t="s">
        <v>606</v>
      </c>
      <c r="H336" s="2">
        <v>44917.479687997686</v>
      </c>
      <c r="I336" t="s">
        <v>300</v>
      </c>
      <c r="J336" s="2">
        <v>44917.479687997686</v>
      </c>
      <c r="K336" t="s">
        <v>300</v>
      </c>
      <c r="L336" t="str">
        <f>VLOOKUP(C336,ACCOUNT_MAPPING!A:C,3,FALSE)</f>
        <v>Property Administrative Fees</v>
      </c>
    </row>
    <row r="337" spans="1:12" hidden="1">
      <c r="A337">
        <v>126074</v>
      </c>
      <c r="B337" t="s">
        <v>301</v>
      </c>
      <c r="C337">
        <v>50210000</v>
      </c>
      <c r="D337" t="s">
        <v>17</v>
      </c>
      <c r="E337" t="s">
        <v>13</v>
      </c>
      <c r="F337" t="s">
        <v>13</v>
      </c>
      <c r="G337" t="s">
        <v>608</v>
      </c>
      <c r="H337" s="2">
        <v>44922.699031446762</v>
      </c>
      <c r="I337" t="s">
        <v>303</v>
      </c>
      <c r="J337" s="2">
        <v>44922.699031446762</v>
      </c>
      <c r="K337" t="s">
        <v>303</v>
      </c>
      <c r="L337" t="str">
        <f>VLOOKUP(C337,ACCOUNT_MAPPING!A:C,3,FALSE)</f>
        <v>Property Administrative Fees</v>
      </c>
    </row>
    <row r="338" spans="1:12" hidden="1">
      <c r="A338">
        <v>126048</v>
      </c>
      <c r="B338" t="s">
        <v>614</v>
      </c>
      <c r="C338">
        <v>50210000</v>
      </c>
      <c r="D338" t="s">
        <v>63</v>
      </c>
      <c r="E338" t="s">
        <v>13</v>
      </c>
      <c r="F338" t="s">
        <v>13</v>
      </c>
      <c r="G338" t="s">
        <v>615</v>
      </c>
      <c r="H338" s="2">
        <v>44875.60289765046</v>
      </c>
      <c r="I338" t="s">
        <v>295</v>
      </c>
      <c r="J338" s="2">
        <v>44875.60289765046</v>
      </c>
      <c r="K338" t="s">
        <v>295</v>
      </c>
      <c r="L338" t="str">
        <f>VLOOKUP(C338,ACCOUNT_MAPPING!A:C,3,FALSE)</f>
        <v>Property Administrative Fees</v>
      </c>
    </row>
    <row r="339" spans="1:12" hidden="1">
      <c r="A339">
        <v>126049</v>
      </c>
      <c r="B339" t="s">
        <v>616</v>
      </c>
      <c r="C339">
        <v>50210000</v>
      </c>
      <c r="D339" t="s">
        <v>63</v>
      </c>
      <c r="E339" t="s">
        <v>13</v>
      </c>
      <c r="F339" t="s">
        <v>13</v>
      </c>
      <c r="G339" t="s">
        <v>617</v>
      </c>
      <c r="H339" s="2">
        <v>44874.630481979169</v>
      </c>
      <c r="I339" t="s">
        <v>295</v>
      </c>
      <c r="J339" s="2">
        <v>44874.630481979169</v>
      </c>
      <c r="K339" t="s">
        <v>295</v>
      </c>
      <c r="L339" t="str">
        <f>VLOOKUP(C339,ACCOUNT_MAPPING!A:C,3,FALSE)</f>
        <v>Property Administrative Fees</v>
      </c>
    </row>
    <row r="340" spans="1:12" hidden="1">
      <c r="A340">
        <v>126052</v>
      </c>
      <c r="B340" t="s">
        <v>618</v>
      </c>
      <c r="C340">
        <v>50210000</v>
      </c>
      <c r="D340" t="s">
        <v>63</v>
      </c>
      <c r="E340" t="s">
        <v>13</v>
      </c>
      <c r="F340" t="s">
        <v>13</v>
      </c>
      <c r="G340" t="s">
        <v>619</v>
      </c>
      <c r="H340" s="2">
        <v>44875.491094756944</v>
      </c>
      <c r="I340" t="s">
        <v>295</v>
      </c>
      <c r="J340" s="2">
        <v>44875.491094756944</v>
      </c>
      <c r="K340" t="s">
        <v>295</v>
      </c>
      <c r="L340" t="str">
        <f>VLOOKUP(C340,ACCOUNT_MAPPING!A:C,3,FALSE)</f>
        <v>Property Administrative Fees</v>
      </c>
    </row>
    <row r="341" spans="1:12" hidden="1">
      <c r="A341">
        <v>126057</v>
      </c>
      <c r="B341" t="s">
        <v>378</v>
      </c>
      <c r="C341">
        <v>50210000</v>
      </c>
      <c r="D341" t="s">
        <v>63</v>
      </c>
      <c r="E341" t="s">
        <v>13</v>
      </c>
      <c r="F341" t="s">
        <v>13</v>
      </c>
      <c r="G341" t="s">
        <v>620</v>
      </c>
      <c r="H341" s="2">
        <v>44875.648834409723</v>
      </c>
      <c r="I341" t="s">
        <v>295</v>
      </c>
      <c r="J341" s="2">
        <v>44875.648834409723</v>
      </c>
      <c r="K341" t="s">
        <v>295</v>
      </c>
      <c r="L341" t="str">
        <f>VLOOKUP(C341,ACCOUNT_MAPPING!A:C,3,FALSE)</f>
        <v>Property Administrative Fees</v>
      </c>
    </row>
    <row r="342" spans="1:12" hidden="1">
      <c r="A342">
        <v>126068</v>
      </c>
      <c r="B342" t="s">
        <v>381</v>
      </c>
      <c r="C342">
        <v>50210000</v>
      </c>
      <c r="D342" t="s">
        <v>17</v>
      </c>
      <c r="E342" t="s">
        <v>13</v>
      </c>
      <c r="F342" t="s">
        <v>13</v>
      </c>
      <c r="G342" t="s">
        <v>606</v>
      </c>
      <c r="H342" s="2">
        <v>44917.455691782408</v>
      </c>
      <c r="I342" t="s">
        <v>300</v>
      </c>
      <c r="J342" s="2">
        <v>44917.455691782408</v>
      </c>
      <c r="K342" t="s">
        <v>300</v>
      </c>
      <c r="L342" t="str">
        <f>VLOOKUP(C342,ACCOUNT_MAPPING!A:C,3,FALSE)</f>
        <v>Property Administrative Fees</v>
      </c>
    </row>
    <row r="343" spans="1:12" hidden="1">
      <c r="A343">
        <v>126075</v>
      </c>
      <c r="B343" t="s">
        <v>416</v>
      </c>
      <c r="C343">
        <v>50210000</v>
      </c>
      <c r="D343" t="s">
        <v>17</v>
      </c>
      <c r="E343" t="s">
        <v>13</v>
      </c>
      <c r="F343" t="s">
        <v>13</v>
      </c>
      <c r="G343" t="s">
        <v>608</v>
      </c>
      <c r="H343" s="2">
        <v>44922.720542939816</v>
      </c>
      <c r="I343" t="s">
        <v>303</v>
      </c>
      <c r="J343" s="2">
        <v>44922.720542939816</v>
      </c>
      <c r="K343" t="s">
        <v>303</v>
      </c>
      <c r="L343" t="str">
        <f>VLOOKUP(C343,ACCOUNT_MAPPING!A:C,3,FALSE)</f>
        <v>Property Administrative Fees</v>
      </c>
    </row>
    <row r="344" spans="1:12" hidden="1">
      <c r="A344">
        <v>126076</v>
      </c>
      <c r="B344" t="s">
        <v>331</v>
      </c>
      <c r="C344">
        <v>50210000</v>
      </c>
      <c r="D344" t="s">
        <v>17</v>
      </c>
      <c r="E344" t="s">
        <v>13</v>
      </c>
      <c r="F344" t="s">
        <v>13</v>
      </c>
      <c r="G344" t="s">
        <v>608</v>
      </c>
      <c r="H344" s="2">
        <v>44925.422108298611</v>
      </c>
      <c r="I344" t="s">
        <v>303</v>
      </c>
      <c r="J344" s="2">
        <v>44925.422108298611</v>
      </c>
      <c r="K344" t="s">
        <v>303</v>
      </c>
      <c r="L344" t="str">
        <f>VLOOKUP(C344,ACCOUNT_MAPPING!A:C,3,FALSE)</f>
        <v>Property Administrative Fees</v>
      </c>
    </row>
    <row r="345" spans="1:12" hidden="1">
      <c r="A345">
        <v>126080</v>
      </c>
      <c r="B345" t="s">
        <v>342</v>
      </c>
      <c r="C345">
        <v>50210000</v>
      </c>
      <c r="D345" t="s">
        <v>17</v>
      </c>
      <c r="E345" t="s">
        <v>13</v>
      </c>
      <c r="F345" t="s">
        <v>13</v>
      </c>
      <c r="G345" t="s">
        <v>606</v>
      </c>
      <c r="H345" s="2">
        <v>44929.433599456017</v>
      </c>
      <c r="I345" t="s">
        <v>300</v>
      </c>
      <c r="J345" s="2">
        <v>44929.433599456017</v>
      </c>
      <c r="K345" t="s">
        <v>300</v>
      </c>
      <c r="L345" t="str">
        <f>VLOOKUP(C345,ACCOUNT_MAPPING!A:C,3,FALSE)</f>
        <v>Property Administrative Fees</v>
      </c>
    </row>
    <row r="346" spans="1:12" hidden="1">
      <c r="A346">
        <v>126081</v>
      </c>
      <c r="B346" t="s">
        <v>435</v>
      </c>
      <c r="C346">
        <v>50210000</v>
      </c>
      <c r="D346" t="s">
        <v>17</v>
      </c>
      <c r="E346" t="s">
        <v>13</v>
      </c>
      <c r="F346" t="s">
        <v>13</v>
      </c>
      <c r="G346" t="s">
        <v>621</v>
      </c>
      <c r="H346" s="2">
        <v>44924.695263622685</v>
      </c>
      <c r="I346" t="s">
        <v>437</v>
      </c>
      <c r="J346" s="2">
        <v>44924.695263622685</v>
      </c>
      <c r="K346" t="s">
        <v>437</v>
      </c>
      <c r="L346" t="str">
        <f>VLOOKUP(C346,ACCOUNT_MAPPING!A:C,3,FALSE)</f>
        <v>Property Administrative Fees</v>
      </c>
    </row>
    <row r="347" spans="1:12" hidden="1">
      <c r="A347">
        <v>126066</v>
      </c>
      <c r="B347" t="s">
        <v>298</v>
      </c>
      <c r="C347">
        <v>50210000</v>
      </c>
      <c r="D347" t="s">
        <v>17</v>
      </c>
      <c r="E347" t="s">
        <v>13</v>
      </c>
      <c r="F347" t="s">
        <v>13</v>
      </c>
      <c r="G347" t="s">
        <v>606</v>
      </c>
      <c r="H347" s="2">
        <v>44917.423008368052</v>
      </c>
      <c r="I347" t="s">
        <v>300</v>
      </c>
      <c r="J347" s="2">
        <v>44917.423008368052</v>
      </c>
      <c r="K347" t="s">
        <v>300</v>
      </c>
      <c r="L347" t="str">
        <f>VLOOKUP(C347,ACCOUNT_MAPPING!A:C,3,FALSE)</f>
        <v>Property Administrative Fees</v>
      </c>
    </row>
    <row r="348" spans="1:12" hidden="1">
      <c r="A348">
        <v>126067</v>
      </c>
      <c r="B348" t="s">
        <v>351</v>
      </c>
      <c r="C348">
        <v>50210000</v>
      </c>
      <c r="D348" t="s">
        <v>17</v>
      </c>
      <c r="E348" t="s">
        <v>13</v>
      </c>
      <c r="F348" t="s">
        <v>13</v>
      </c>
      <c r="G348" t="s">
        <v>606</v>
      </c>
      <c r="H348" s="2">
        <v>44917.439977314818</v>
      </c>
      <c r="I348" t="s">
        <v>300</v>
      </c>
      <c r="J348" s="2">
        <v>44917.439977314818</v>
      </c>
      <c r="K348" t="s">
        <v>300</v>
      </c>
      <c r="L348" t="str">
        <f>VLOOKUP(C348,ACCOUNT_MAPPING!A:C,3,FALSE)</f>
        <v>Property Administrative Fees</v>
      </c>
    </row>
    <row r="349" spans="1:12" hidden="1">
      <c r="A349">
        <v>126223</v>
      </c>
      <c r="B349" t="s">
        <v>622</v>
      </c>
      <c r="C349">
        <v>50210000</v>
      </c>
      <c r="D349" t="s">
        <v>17</v>
      </c>
      <c r="E349" t="s">
        <v>13</v>
      </c>
      <c r="F349" t="s">
        <v>13</v>
      </c>
      <c r="G349" t="s">
        <v>606</v>
      </c>
      <c r="H349" s="2">
        <v>44929.447024386573</v>
      </c>
      <c r="I349" t="s">
        <v>300</v>
      </c>
      <c r="J349" s="2">
        <v>44929.447024386573</v>
      </c>
      <c r="K349" t="s">
        <v>300</v>
      </c>
      <c r="L349" t="str">
        <f>VLOOKUP(C349,ACCOUNT_MAPPING!A:C,3,FALSE)</f>
        <v>Property Administrative Fees</v>
      </c>
    </row>
    <row r="350" spans="1:12" hidden="1">
      <c r="A350">
        <v>126079</v>
      </c>
      <c r="B350" t="s">
        <v>340</v>
      </c>
      <c r="C350">
        <v>50210000</v>
      </c>
      <c r="D350" t="s">
        <v>17</v>
      </c>
      <c r="E350" t="s">
        <v>13</v>
      </c>
      <c r="F350" t="s">
        <v>13</v>
      </c>
      <c r="G350" t="s">
        <v>606</v>
      </c>
      <c r="H350" s="2">
        <v>44917.487366400463</v>
      </c>
      <c r="I350" t="s">
        <v>300</v>
      </c>
      <c r="J350" s="2">
        <v>44917.487366400463</v>
      </c>
      <c r="K350" t="s">
        <v>300</v>
      </c>
      <c r="L350" t="str">
        <f>VLOOKUP(C350,ACCOUNT_MAPPING!A:C,3,FALSE)</f>
        <v>Property Administrative Fees</v>
      </c>
    </row>
    <row r="351" spans="1:12" hidden="1">
      <c r="A351">
        <v>126224</v>
      </c>
      <c r="B351" t="s">
        <v>442</v>
      </c>
      <c r="C351">
        <v>50210000</v>
      </c>
      <c r="D351" t="s">
        <v>12</v>
      </c>
      <c r="E351" t="s">
        <v>13</v>
      </c>
      <c r="F351" t="s">
        <v>13</v>
      </c>
      <c r="G351" t="s">
        <v>623</v>
      </c>
      <c r="H351" s="2">
        <v>45021.782177083332</v>
      </c>
      <c r="I351" t="s">
        <v>377</v>
      </c>
      <c r="J351" s="2">
        <v>45021.782177083332</v>
      </c>
      <c r="K351" t="s">
        <v>377</v>
      </c>
      <c r="L351" t="str">
        <f>VLOOKUP(C351,ACCOUNT_MAPPING!A:C,3,FALSE)</f>
        <v>Property Administrative Fees</v>
      </c>
    </row>
    <row r="352" spans="1:12" hidden="1">
      <c r="A352">
        <v>126235</v>
      </c>
      <c r="B352" t="s">
        <v>394</v>
      </c>
      <c r="C352">
        <v>50210000</v>
      </c>
      <c r="D352" t="s">
        <v>63</v>
      </c>
      <c r="E352" t="s">
        <v>13</v>
      </c>
      <c r="F352" t="s">
        <v>13</v>
      </c>
      <c r="G352" t="s">
        <v>624</v>
      </c>
      <c r="H352" s="2">
        <v>44874.596832557872</v>
      </c>
      <c r="I352" t="s">
        <v>295</v>
      </c>
      <c r="J352" s="2">
        <v>44874.596832557872</v>
      </c>
      <c r="K352" t="s">
        <v>295</v>
      </c>
      <c r="L352" t="str">
        <f>VLOOKUP(C352,ACCOUNT_MAPPING!A:C,3,FALSE)</f>
        <v>Property Administrative Fees</v>
      </c>
    </row>
    <row r="353" spans="1:12" hidden="1">
      <c r="A353">
        <v>83149</v>
      </c>
      <c r="B353" t="s">
        <v>625</v>
      </c>
      <c r="C353">
        <v>50220000</v>
      </c>
      <c r="D353" t="s">
        <v>17</v>
      </c>
      <c r="E353" t="s">
        <v>13</v>
      </c>
      <c r="F353" t="s">
        <v>13</v>
      </c>
      <c r="G353" t="s">
        <v>626</v>
      </c>
      <c r="H353" s="2">
        <v>44917.714872372686</v>
      </c>
      <c r="I353" t="s">
        <v>627</v>
      </c>
      <c r="J353" s="2">
        <v>44917.714872372686</v>
      </c>
      <c r="K353" t="s">
        <v>627</v>
      </c>
      <c r="L353" t="str">
        <f>VLOOKUP(C353,ACCOUNT_MAPPING!A:C,3,FALSE)</f>
        <v>Property Administrative Fees</v>
      </c>
    </row>
    <row r="354" spans="1:12" hidden="1">
      <c r="A354">
        <v>101311</v>
      </c>
      <c r="B354" t="s">
        <v>628</v>
      </c>
      <c r="C354">
        <v>50220000</v>
      </c>
      <c r="D354" t="s">
        <v>12</v>
      </c>
      <c r="E354" t="s">
        <v>13</v>
      </c>
      <c r="F354" t="s">
        <v>13</v>
      </c>
      <c r="G354" t="s">
        <v>629</v>
      </c>
      <c r="H354" s="2">
        <v>45014.784422337965</v>
      </c>
      <c r="I354" t="s">
        <v>630</v>
      </c>
      <c r="J354" s="2">
        <v>45014.784422337965</v>
      </c>
      <c r="K354" t="s">
        <v>630</v>
      </c>
      <c r="L354" t="str">
        <f>VLOOKUP(C354,ACCOUNT_MAPPING!A:C,3,FALSE)</f>
        <v>Property Administrative Fees</v>
      </c>
    </row>
    <row r="355" spans="1:12" hidden="1">
      <c r="A355">
        <v>83147</v>
      </c>
      <c r="B355" t="s">
        <v>631</v>
      </c>
      <c r="C355">
        <v>50220000</v>
      </c>
      <c r="D355" t="s">
        <v>17</v>
      </c>
      <c r="E355" t="s">
        <v>13</v>
      </c>
      <c r="F355" t="s">
        <v>13</v>
      </c>
      <c r="G355" t="s">
        <v>632</v>
      </c>
      <c r="H355" s="2">
        <v>44917.702674849534</v>
      </c>
      <c r="I355" t="s">
        <v>627</v>
      </c>
      <c r="J355" s="2">
        <v>44917.702674849534</v>
      </c>
      <c r="K355" t="s">
        <v>627</v>
      </c>
      <c r="L355" t="str">
        <f>VLOOKUP(C355,ACCOUNT_MAPPING!A:C,3,FALSE)</f>
        <v>Property Administrative Fees</v>
      </c>
    </row>
    <row r="356" spans="1:12" hidden="1">
      <c r="A356">
        <v>83148</v>
      </c>
      <c r="B356" t="s">
        <v>633</v>
      </c>
      <c r="C356">
        <v>50220000</v>
      </c>
      <c r="D356" t="s">
        <v>17</v>
      </c>
      <c r="E356" t="s">
        <v>13</v>
      </c>
      <c r="F356" t="s">
        <v>13</v>
      </c>
      <c r="G356" t="s">
        <v>626</v>
      </c>
      <c r="H356" s="2">
        <v>44917.711396331018</v>
      </c>
      <c r="I356" t="s">
        <v>627</v>
      </c>
      <c r="J356" s="2">
        <v>44917.711396331018</v>
      </c>
      <c r="K356" t="s">
        <v>627</v>
      </c>
      <c r="L356" t="str">
        <f>VLOOKUP(C356,ACCOUNT_MAPPING!A:C,3,FALSE)</f>
        <v>Property Administrative Fees</v>
      </c>
    </row>
    <row r="357" spans="1:12" hidden="1">
      <c r="A357">
        <v>83145</v>
      </c>
      <c r="B357" t="s">
        <v>634</v>
      </c>
      <c r="C357">
        <v>50220000</v>
      </c>
      <c r="D357" t="s">
        <v>17</v>
      </c>
      <c r="E357" t="s">
        <v>13</v>
      </c>
      <c r="F357" t="s">
        <v>13</v>
      </c>
      <c r="G357" t="s">
        <v>635</v>
      </c>
      <c r="H357" s="2">
        <v>44917.692028900463</v>
      </c>
      <c r="I357" t="s">
        <v>627</v>
      </c>
      <c r="J357" s="2">
        <v>44917.692028900463</v>
      </c>
      <c r="K357" t="s">
        <v>627</v>
      </c>
      <c r="L357" t="str">
        <f>VLOOKUP(C357,ACCOUNT_MAPPING!A:C,3,FALSE)</f>
        <v>Property Administrative Fees</v>
      </c>
    </row>
    <row r="358" spans="1:12" hidden="1">
      <c r="A358">
        <v>83146</v>
      </c>
      <c r="B358" t="s">
        <v>636</v>
      </c>
      <c r="C358">
        <v>50220000</v>
      </c>
      <c r="D358" t="s">
        <v>17</v>
      </c>
      <c r="E358" t="s">
        <v>13</v>
      </c>
      <c r="F358" t="s">
        <v>13</v>
      </c>
      <c r="G358" t="s">
        <v>626</v>
      </c>
      <c r="H358" s="2">
        <v>44917.697101851852</v>
      </c>
      <c r="I358" t="s">
        <v>627</v>
      </c>
      <c r="J358" s="2">
        <v>44917.697101851852</v>
      </c>
      <c r="K358" t="s">
        <v>627</v>
      </c>
      <c r="L358" t="str">
        <f>VLOOKUP(C358,ACCOUNT_MAPPING!A:C,3,FALSE)</f>
        <v>Property Administrative Fees</v>
      </c>
    </row>
    <row r="359" spans="1:12" hidden="1">
      <c r="A359">
        <v>83151</v>
      </c>
      <c r="B359" t="s">
        <v>637</v>
      </c>
      <c r="C359">
        <v>50220000</v>
      </c>
      <c r="D359" t="s">
        <v>17</v>
      </c>
      <c r="E359" t="s">
        <v>13</v>
      </c>
      <c r="F359" t="s">
        <v>13</v>
      </c>
      <c r="G359" t="s">
        <v>626</v>
      </c>
      <c r="H359" s="2">
        <v>44917.720050775461</v>
      </c>
      <c r="I359" t="s">
        <v>627</v>
      </c>
      <c r="J359" s="2">
        <v>44917.720050775461</v>
      </c>
      <c r="K359" t="s">
        <v>627</v>
      </c>
      <c r="L359" t="str">
        <f>VLOOKUP(C359,ACCOUNT_MAPPING!A:C,3,FALSE)</f>
        <v>Property Administrative Fees</v>
      </c>
    </row>
    <row r="360" spans="1:12" hidden="1">
      <c r="A360">
        <v>83152</v>
      </c>
      <c r="B360" t="s">
        <v>638</v>
      </c>
      <c r="C360">
        <v>50220000</v>
      </c>
      <c r="D360" t="s">
        <v>17</v>
      </c>
      <c r="E360" t="s">
        <v>13</v>
      </c>
      <c r="F360" t="s">
        <v>13</v>
      </c>
      <c r="G360" t="s">
        <v>626</v>
      </c>
      <c r="H360" s="2">
        <v>44917.731308993054</v>
      </c>
      <c r="I360" t="s">
        <v>627</v>
      </c>
      <c r="J360" s="2">
        <v>44917.731308993054</v>
      </c>
      <c r="K360" t="s">
        <v>627</v>
      </c>
      <c r="L360" t="str">
        <f>VLOOKUP(C360,ACCOUNT_MAPPING!A:C,3,FALSE)</f>
        <v>Property Administrative Fees</v>
      </c>
    </row>
    <row r="361" spans="1:12" hidden="1">
      <c r="A361">
        <v>83150</v>
      </c>
      <c r="B361" t="s">
        <v>639</v>
      </c>
      <c r="C361">
        <v>50220000</v>
      </c>
      <c r="D361" t="s">
        <v>17</v>
      </c>
      <c r="E361" t="s">
        <v>13</v>
      </c>
      <c r="F361" t="s">
        <v>13</v>
      </c>
      <c r="G361" t="s">
        <v>626</v>
      </c>
      <c r="H361" s="2">
        <v>44917.719714085652</v>
      </c>
      <c r="I361" t="s">
        <v>627</v>
      </c>
      <c r="J361" s="2">
        <v>44917.719714085652</v>
      </c>
      <c r="K361" t="s">
        <v>627</v>
      </c>
      <c r="L361" t="str">
        <f>VLOOKUP(C361,ACCOUNT_MAPPING!A:C,3,FALSE)</f>
        <v>Property Administrative Fees</v>
      </c>
    </row>
    <row r="362" spans="1:12" hidden="1">
      <c r="A362">
        <v>3540</v>
      </c>
      <c r="B362" t="s">
        <v>11</v>
      </c>
      <c r="C362">
        <v>50230000</v>
      </c>
      <c r="D362" t="s">
        <v>12</v>
      </c>
      <c r="E362" t="s">
        <v>13</v>
      </c>
      <c r="F362" t="s">
        <v>13</v>
      </c>
      <c r="G362" t="s">
        <v>640</v>
      </c>
      <c r="H362" s="2">
        <v>45020.840735266203</v>
      </c>
      <c r="I362" t="s">
        <v>15</v>
      </c>
      <c r="J362" s="2">
        <v>45020.840735266203</v>
      </c>
      <c r="K362" t="s">
        <v>15</v>
      </c>
      <c r="L362" t="str">
        <f>VLOOKUP(C362,ACCOUNT_MAPPING!A:C,3,FALSE)</f>
        <v>Property Administrative Fees</v>
      </c>
    </row>
    <row r="363" spans="1:12" hidden="1">
      <c r="A363">
        <v>11056</v>
      </c>
      <c r="B363" t="s">
        <v>641</v>
      </c>
      <c r="C363">
        <v>50230000</v>
      </c>
      <c r="D363" t="s">
        <v>17</v>
      </c>
      <c r="E363" t="s">
        <v>13</v>
      </c>
      <c r="F363" t="s">
        <v>13</v>
      </c>
      <c r="G363" t="s">
        <v>642</v>
      </c>
      <c r="H363" s="2">
        <v>44924.420665196762</v>
      </c>
      <c r="I363" t="s">
        <v>19</v>
      </c>
      <c r="J363" s="2">
        <v>44924.420665196762</v>
      </c>
      <c r="K363" t="s">
        <v>19</v>
      </c>
      <c r="L363" t="str">
        <f>VLOOKUP(C363,ACCOUNT_MAPPING!A:C,3,FALSE)</f>
        <v>Property Administrative Fees</v>
      </c>
    </row>
    <row r="364" spans="1:12" hidden="1">
      <c r="A364">
        <v>11222</v>
      </c>
      <c r="B364" t="s">
        <v>643</v>
      </c>
      <c r="C364">
        <v>50230000</v>
      </c>
      <c r="D364" t="s">
        <v>63</v>
      </c>
      <c r="E364" t="s">
        <v>13</v>
      </c>
      <c r="F364" t="s">
        <v>13</v>
      </c>
      <c r="G364" t="s">
        <v>644</v>
      </c>
      <c r="H364" s="2">
        <v>44876.723424884258</v>
      </c>
      <c r="I364" t="s">
        <v>154</v>
      </c>
      <c r="J364" s="2">
        <v>44876.723424884258</v>
      </c>
      <c r="K364" t="s">
        <v>154</v>
      </c>
      <c r="L364" t="str">
        <f>VLOOKUP(C364,ACCOUNT_MAPPING!A:C,3,FALSE)</f>
        <v>Property Administrative Fees</v>
      </c>
    </row>
    <row r="365" spans="1:12" hidden="1">
      <c r="A365">
        <v>11218</v>
      </c>
      <c r="B365" t="s">
        <v>645</v>
      </c>
      <c r="C365">
        <v>50230000</v>
      </c>
      <c r="D365" t="s">
        <v>63</v>
      </c>
      <c r="E365" t="s">
        <v>13</v>
      </c>
      <c r="F365" t="s">
        <v>13</v>
      </c>
      <c r="G365" t="s">
        <v>646</v>
      </c>
      <c r="H365" s="2">
        <v>44878.721917824078</v>
      </c>
      <c r="I365" t="s">
        <v>462</v>
      </c>
      <c r="J365" s="2">
        <v>44878.721917824078</v>
      </c>
      <c r="K365" t="s">
        <v>462</v>
      </c>
      <c r="L365" t="str">
        <f>VLOOKUP(C365,ACCOUNT_MAPPING!A:C,3,FALSE)</f>
        <v>Property Administrative Fees</v>
      </c>
    </row>
    <row r="366" spans="1:12" hidden="1">
      <c r="A366">
        <v>11227</v>
      </c>
      <c r="B366" t="s">
        <v>152</v>
      </c>
      <c r="C366">
        <v>50230000</v>
      </c>
      <c r="D366" t="s">
        <v>63</v>
      </c>
      <c r="E366" t="s">
        <v>13</v>
      </c>
      <c r="F366" t="s">
        <v>13</v>
      </c>
      <c r="G366" t="s">
        <v>647</v>
      </c>
      <c r="H366" s="2">
        <v>44876.6882247338</v>
      </c>
      <c r="I366" t="s">
        <v>154</v>
      </c>
      <c r="J366" s="2">
        <v>44876.6882247338</v>
      </c>
      <c r="K366" t="s">
        <v>154</v>
      </c>
      <c r="L366" t="str">
        <f>VLOOKUP(C366,ACCOUNT_MAPPING!A:C,3,FALSE)</f>
        <v>Property Administrative Fees</v>
      </c>
    </row>
    <row r="367" spans="1:12" hidden="1">
      <c r="A367">
        <v>21496</v>
      </c>
      <c r="B367" t="s">
        <v>648</v>
      </c>
      <c r="C367">
        <v>50230000</v>
      </c>
      <c r="D367" t="s">
        <v>63</v>
      </c>
      <c r="E367" t="s">
        <v>13</v>
      </c>
      <c r="F367" t="s">
        <v>13</v>
      </c>
      <c r="G367" t="s">
        <v>649</v>
      </c>
      <c r="H367" s="2">
        <v>44875.669027662036</v>
      </c>
      <c r="I367" t="s">
        <v>650</v>
      </c>
      <c r="J367" s="2">
        <v>44875.669027662036</v>
      </c>
      <c r="K367" t="s">
        <v>650</v>
      </c>
      <c r="L367" t="str">
        <f>VLOOKUP(C367,ACCOUNT_MAPPING!A:C,3,FALSE)</f>
        <v>Property Administrative Fees</v>
      </c>
    </row>
    <row r="368" spans="1:12" hidden="1">
      <c r="A368">
        <v>43004</v>
      </c>
      <c r="B368" t="s">
        <v>237</v>
      </c>
      <c r="C368">
        <v>50230000</v>
      </c>
      <c r="D368" t="s">
        <v>17</v>
      </c>
      <c r="E368" t="s">
        <v>13</v>
      </c>
      <c r="F368" t="s">
        <v>13</v>
      </c>
      <c r="G368" t="s">
        <v>651</v>
      </c>
      <c r="H368" s="2">
        <v>44922.776016469907</v>
      </c>
      <c r="I368" t="s">
        <v>236</v>
      </c>
      <c r="J368" s="2">
        <v>44922.776016469907</v>
      </c>
      <c r="K368" t="s">
        <v>236</v>
      </c>
      <c r="L368" t="str">
        <f>VLOOKUP(C368,ACCOUNT_MAPPING!A:C,3,FALSE)</f>
        <v>Property Administrative Fees</v>
      </c>
    </row>
    <row r="369" spans="1:12" hidden="1">
      <c r="A369">
        <v>43006</v>
      </c>
      <c r="B369" t="s">
        <v>250</v>
      </c>
      <c r="C369">
        <v>50230000</v>
      </c>
      <c r="D369" t="s">
        <v>17</v>
      </c>
      <c r="E369" t="s">
        <v>13</v>
      </c>
      <c r="F369" t="s">
        <v>13</v>
      </c>
      <c r="G369" t="s">
        <v>651</v>
      </c>
      <c r="H369" s="2">
        <v>44922.800929745368</v>
      </c>
      <c r="I369" t="s">
        <v>236</v>
      </c>
      <c r="J369" s="2">
        <v>44922.800929745368</v>
      </c>
      <c r="K369" t="s">
        <v>236</v>
      </c>
      <c r="L369" t="str">
        <f>VLOOKUP(C369,ACCOUNT_MAPPING!A:C,3,FALSE)</f>
        <v>Property Administrative Fees</v>
      </c>
    </row>
    <row r="370" spans="1:12" hidden="1">
      <c r="A370">
        <v>20842</v>
      </c>
      <c r="B370" t="s">
        <v>242</v>
      </c>
      <c r="C370">
        <v>50230000</v>
      </c>
      <c r="D370" t="s">
        <v>63</v>
      </c>
      <c r="E370" t="s">
        <v>13</v>
      </c>
      <c r="F370" t="s">
        <v>13</v>
      </c>
      <c r="G370" t="s">
        <v>652</v>
      </c>
      <c r="H370" s="2">
        <v>44876.719319826392</v>
      </c>
      <c r="I370" t="s">
        <v>244</v>
      </c>
      <c r="J370" s="2">
        <v>44876.719319826392</v>
      </c>
      <c r="K370" t="s">
        <v>244</v>
      </c>
      <c r="L370" t="str">
        <f>VLOOKUP(C370,ACCOUNT_MAPPING!A:C,3,FALSE)</f>
        <v>Property Administrative Fees</v>
      </c>
    </row>
    <row r="371" spans="1:12" hidden="1">
      <c r="A371">
        <v>43003</v>
      </c>
      <c r="B371" t="s">
        <v>234</v>
      </c>
      <c r="C371">
        <v>50230000</v>
      </c>
      <c r="D371" t="s">
        <v>17</v>
      </c>
      <c r="E371" t="s">
        <v>13</v>
      </c>
      <c r="F371" t="s">
        <v>13</v>
      </c>
      <c r="G371" t="s">
        <v>653</v>
      </c>
      <c r="H371" s="2">
        <v>44922.73409834491</v>
      </c>
      <c r="I371" t="s">
        <v>236</v>
      </c>
      <c r="J371" s="2">
        <v>44922.73409834491</v>
      </c>
      <c r="K371" t="s">
        <v>236</v>
      </c>
      <c r="L371" t="str">
        <f>VLOOKUP(C371,ACCOUNT_MAPPING!A:C,3,FALSE)</f>
        <v>Property Administrative Fees</v>
      </c>
    </row>
    <row r="372" spans="1:12" hidden="1">
      <c r="A372">
        <v>43008</v>
      </c>
      <c r="B372" t="s">
        <v>257</v>
      </c>
      <c r="C372">
        <v>50230000</v>
      </c>
      <c r="D372" t="s">
        <v>17</v>
      </c>
      <c r="E372" t="s">
        <v>13</v>
      </c>
      <c r="F372" t="s">
        <v>13</v>
      </c>
      <c r="G372" t="s">
        <v>651</v>
      </c>
      <c r="H372" s="2">
        <v>44923.513656597221</v>
      </c>
      <c r="I372" t="s">
        <v>236</v>
      </c>
      <c r="J372" s="2">
        <v>44923.513656597221</v>
      </c>
      <c r="K372" t="s">
        <v>236</v>
      </c>
      <c r="L372" t="str">
        <f>VLOOKUP(C372,ACCOUNT_MAPPING!A:C,3,FALSE)</f>
        <v>Property Administrative Fees</v>
      </c>
    </row>
    <row r="373" spans="1:12" hidden="1">
      <c r="A373">
        <v>43005</v>
      </c>
      <c r="B373" t="s">
        <v>251</v>
      </c>
      <c r="C373">
        <v>50230000</v>
      </c>
      <c r="D373" t="s">
        <v>17</v>
      </c>
      <c r="E373" t="s">
        <v>13</v>
      </c>
      <c r="F373" t="s">
        <v>13</v>
      </c>
      <c r="G373" t="s">
        <v>651</v>
      </c>
      <c r="H373" s="2">
        <v>44922.792239895833</v>
      </c>
      <c r="I373" t="s">
        <v>236</v>
      </c>
      <c r="J373" s="2">
        <v>44922.792239895833</v>
      </c>
      <c r="K373" t="s">
        <v>236</v>
      </c>
      <c r="L373" t="str">
        <f>VLOOKUP(C373,ACCOUNT_MAPPING!A:C,3,FALSE)</f>
        <v>Property Administrative Fees</v>
      </c>
    </row>
    <row r="374" spans="1:12" hidden="1">
      <c r="A374">
        <v>43018</v>
      </c>
      <c r="B374" t="s">
        <v>654</v>
      </c>
      <c r="C374">
        <v>50230000</v>
      </c>
      <c r="D374" t="s">
        <v>17</v>
      </c>
      <c r="E374" t="s">
        <v>13</v>
      </c>
      <c r="F374" t="s">
        <v>13</v>
      </c>
      <c r="G374" t="s">
        <v>651</v>
      </c>
      <c r="H374" s="2">
        <v>44923.599694791665</v>
      </c>
      <c r="I374" t="s">
        <v>236</v>
      </c>
      <c r="J374" s="2">
        <v>44923.599694791665</v>
      </c>
      <c r="K374" t="s">
        <v>236</v>
      </c>
      <c r="L374" t="str">
        <f>VLOOKUP(C374,ACCOUNT_MAPPING!A:C,3,FALSE)</f>
        <v>Property Administrative Fees</v>
      </c>
    </row>
    <row r="375" spans="1:12" hidden="1">
      <c r="A375">
        <v>43007</v>
      </c>
      <c r="B375" t="s">
        <v>252</v>
      </c>
      <c r="C375">
        <v>50230000</v>
      </c>
      <c r="D375" t="s">
        <v>17</v>
      </c>
      <c r="E375" t="s">
        <v>13</v>
      </c>
      <c r="F375" t="s">
        <v>13</v>
      </c>
      <c r="G375" t="s">
        <v>651</v>
      </c>
      <c r="H375" s="2">
        <v>44922.81141840278</v>
      </c>
      <c r="I375" t="s">
        <v>236</v>
      </c>
      <c r="J375" s="2">
        <v>44922.81141840278</v>
      </c>
      <c r="K375" t="s">
        <v>236</v>
      </c>
      <c r="L375" t="str">
        <f>VLOOKUP(C375,ACCOUNT_MAPPING!A:C,3,FALSE)</f>
        <v>Property Administrative Fees</v>
      </c>
    </row>
    <row r="376" spans="1:12" hidden="1">
      <c r="A376">
        <v>43012</v>
      </c>
      <c r="B376" t="s">
        <v>239</v>
      </c>
      <c r="C376">
        <v>50230000</v>
      </c>
      <c r="D376" t="s">
        <v>17</v>
      </c>
      <c r="E376" t="s">
        <v>13</v>
      </c>
      <c r="F376" t="s">
        <v>13</v>
      </c>
      <c r="G376" t="s">
        <v>651</v>
      </c>
      <c r="H376" s="2">
        <v>44923.541730636571</v>
      </c>
      <c r="I376" t="s">
        <v>236</v>
      </c>
      <c r="J376" s="2">
        <v>44923.541730636571</v>
      </c>
      <c r="K376" t="s">
        <v>236</v>
      </c>
      <c r="L376" t="str">
        <f>VLOOKUP(C376,ACCOUNT_MAPPING!A:C,3,FALSE)</f>
        <v>Property Administrative Fees</v>
      </c>
    </row>
    <row r="377" spans="1:12" hidden="1">
      <c r="A377">
        <v>43014</v>
      </c>
      <c r="B377" t="s">
        <v>655</v>
      </c>
      <c r="C377">
        <v>50230000</v>
      </c>
      <c r="D377" t="s">
        <v>17</v>
      </c>
      <c r="E377" t="s">
        <v>13</v>
      </c>
      <c r="F377" t="s">
        <v>13</v>
      </c>
      <c r="G377" t="s">
        <v>651</v>
      </c>
      <c r="H377" s="2">
        <v>44923.569851192129</v>
      </c>
      <c r="I377" t="s">
        <v>236</v>
      </c>
      <c r="J377" s="2">
        <v>44923.569851192129</v>
      </c>
      <c r="K377" t="s">
        <v>236</v>
      </c>
      <c r="L377" t="str">
        <f>VLOOKUP(C377,ACCOUNT_MAPPING!A:C,3,FALSE)</f>
        <v>Property Administrative Fees</v>
      </c>
    </row>
    <row r="378" spans="1:12" hidden="1">
      <c r="A378">
        <v>43019</v>
      </c>
      <c r="B378" t="s">
        <v>656</v>
      </c>
      <c r="C378">
        <v>50230000</v>
      </c>
      <c r="D378" t="s">
        <v>17</v>
      </c>
      <c r="E378" t="s">
        <v>13</v>
      </c>
      <c r="F378" t="s">
        <v>13</v>
      </c>
      <c r="G378" t="s">
        <v>651</v>
      </c>
      <c r="H378" s="2">
        <v>44923.605676157407</v>
      </c>
      <c r="I378" t="s">
        <v>236</v>
      </c>
      <c r="J378" s="2">
        <v>44923.605676157407</v>
      </c>
      <c r="K378" t="s">
        <v>236</v>
      </c>
      <c r="L378" t="str">
        <f>VLOOKUP(C378,ACCOUNT_MAPPING!A:C,3,FALSE)</f>
        <v>Property Administrative Fees</v>
      </c>
    </row>
    <row r="379" spans="1:12" hidden="1">
      <c r="A379">
        <v>43023</v>
      </c>
      <c r="B379" t="s">
        <v>253</v>
      </c>
      <c r="C379">
        <v>50230000</v>
      </c>
      <c r="D379" t="s">
        <v>17</v>
      </c>
      <c r="E379" t="s">
        <v>13</v>
      </c>
      <c r="F379" t="s">
        <v>13</v>
      </c>
      <c r="G379" t="s">
        <v>651</v>
      </c>
      <c r="H379" s="2">
        <v>44923.63783472222</v>
      </c>
      <c r="I379" t="s">
        <v>236</v>
      </c>
      <c r="J379" s="2">
        <v>44923.63783472222</v>
      </c>
      <c r="K379" t="s">
        <v>236</v>
      </c>
      <c r="L379" t="str">
        <f>VLOOKUP(C379,ACCOUNT_MAPPING!A:C,3,FALSE)</f>
        <v>Property Administrative Fees</v>
      </c>
    </row>
    <row r="380" spans="1:12" hidden="1">
      <c r="A380">
        <v>43026</v>
      </c>
      <c r="B380" t="s">
        <v>657</v>
      </c>
      <c r="C380">
        <v>50230000</v>
      </c>
      <c r="D380" t="s">
        <v>17</v>
      </c>
      <c r="E380" t="s">
        <v>13</v>
      </c>
      <c r="F380" t="s">
        <v>13</v>
      </c>
      <c r="G380" t="s">
        <v>651</v>
      </c>
      <c r="H380" s="2">
        <v>44923.665028124997</v>
      </c>
      <c r="I380" t="s">
        <v>236</v>
      </c>
      <c r="J380" s="2">
        <v>44923.665028124997</v>
      </c>
      <c r="K380" t="s">
        <v>236</v>
      </c>
      <c r="L380" t="str">
        <f>VLOOKUP(C380,ACCOUNT_MAPPING!A:C,3,FALSE)</f>
        <v>Property Administrative Fees</v>
      </c>
    </row>
    <row r="381" spans="1:12" hidden="1">
      <c r="A381">
        <v>43030</v>
      </c>
      <c r="B381" t="s">
        <v>658</v>
      </c>
      <c r="C381">
        <v>50230000</v>
      </c>
      <c r="D381" t="s">
        <v>17</v>
      </c>
      <c r="E381" t="s">
        <v>13</v>
      </c>
      <c r="F381" t="s">
        <v>13</v>
      </c>
      <c r="G381" t="s">
        <v>651</v>
      </c>
      <c r="H381" s="2">
        <v>44923.713557523151</v>
      </c>
      <c r="I381" t="s">
        <v>236</v>
      </c>
      <c r="J381" s="2">
        <v>44923.713557523151</v>
      </c>
      <c r="K381" t="s">
        <v>236</v>
      </c>
      <c r="L381" t="str">
        <f>VLOOKUP(C381,ACCOUNT_MAPPING!A:C,3,FALSE)</f>
        <v>Property Administrative Fees</v>
      </c>
    </row>
    <row r="382" spans="1:12" hidden="1">
      <c r="A382">
        <v>101307</v>
      </c>
      <c r="B382" t="s">
        <v>659</v>
      </c>
      <c r="C382">
        <v>50230000</v>
      </c>
      <c r="D382" t="s">
        <v>12</v>
      </c>
      <c r="E382" t="s">
        <v>13</v>
      </c>
      <c r="F382" t="s">
        <v>13</v>
      </c>
      <c r="G382" t="s">
        <v>660</v>
      </c>
      <c r="H382" s="2">
        <v>45014.816781481481</v>
      </c>
      <c r="I382" t="s">
        <v>661</v>
      </c>
      <c r="J382" s="2">
        <v>45014.816781481481</v>
      </c>
      <c r="K382" t="s">
        <v>661</v>
      </c>
      <c r="L382" t="str">
        <f>VLOOKUP(C382,ACCOUNT_MAPPING!A:C,3,FALSE)</f>
        <v>Property Administrative Fees</v>
      </c>
    </row>
    <row r="383" spans="1:12" hidden="1">
      <c r="A383">
        <v>101309</v>
      </c>
      <c r="B383" t="s">
        <v>662</v>
      </c>
      <c r="C383">
        <v>50230000</v>
      </c>
      <c r="D383" t="s">
        <v>12</v>
      </c>
      <c r="E383" t="s">
        <v>13</v>
      </c>
      <c r="F383" t="s">
        <v>13</v>
      </c>
      <c r="G383" t="s">
        <v>660</v>
      </c>
      <c r="H383" s="2">
        <v>45014.726003703705</v>
      </c>
      <c r="I383" t="s">
        <v>663</v>
      </c>
      <c r="J383" s="2">
        <v>45014.726003703705</v>
      </c>
      <c r="K383" t="s">
        <v>663</v>
      </c>
      <c r="L383" t="str">
        <f>VLOOKUP(C383,ACCOUNT_MAPPING!A:C,3,FALSE)</f>
        <v>Property Administrative Fees</v>
      </c>
    </row>
    <row r="384" spans="1:12" hidden="1">
      <c r="A384">
        <v>101303</v>
      </c>
      <c r="B384" t="s">
        <v>664</v>
      </c>
      <c r="C384">
        <v>50230000</v>
      </c>
      <c r="D384" t="s">
        <v>12</v>
      </c>
      <c r="E384" t="s">
        <v>13</v>
      </c>
      <c r="F384" t="s">
        <v>13</v>
      </c>
      <c r="G384" t="s">
        <v>660</v>
      </c>
      <c r="H384" s="2">
        <v>45014.697067939815</v>
      </c>
      <c r="I384" t="s">
        <v>661</v>
      </c>
      <c r="J384" s="2">
        <v>45014.697067939815</v>
      </c>
      <c r="K384" t="s">
        <v>661</v>
      </c>
      <c r="L384" t="str">
        <f>VLOOKUP(C384,ACCOUNT_MAPPING!A:C,3,FALSE)</f>
        <v>Property Administrative Fees</v>
      </c>
    </row>
    <row r="385" spans="1:12" hidden="1">
      <c r="A385">
        <v>101305</v>
      </c>
      <c r="B385" t="s">
        <v>665</v>
      </c>
      <c r="C385">
        <v>50230000</v>
      </c>
      <c r="D385" t="s">
        <v>12</v>
      </c>
      <c r="E385" t="s">
        <v>13</v>
      </c>
      <c r="F385" t="s">
        <v>13</v>
      </c>
      <c r="G385" t="s">
        <v>660</v>
      </c>
      <c r="H385" s="2">
        <v>45014.75010459491</v>
      </c>
      <c r="I385" t="s">
        <v>663</v>
      </c>
      <c r="J385" s="2">
        <v>45014.75010459491</v>
      </c>
      <c r="K385" t="s">
        <v>663</v>
      </c>
      <c r="L385" t="str">
        <f>VLOOKUP(C385,ACCOUNT_MAPPING!A:C,3,FALSE)</f>
        <v>Property Administrative Fees</v>
      </c>
    </row>
    <row r="386" spans="1:12" hidden="1">
      <c r="A386">
        <v>101301</v>
      </c>
      <c r="B386" t="s">
        <v>666</v>
      </c>
      <c r="C386">
        <v>50230000</v>
      </c>
      <c r="D386" t="s">
        <v>12</v>
      </c>
      <c r="E386" t="s">
        <v>13</v>
      </c>
      <c r="F386" t="s">
        <v>13</v>
      </c>
      <c r="G386" t="s">
        <v>660</v>
      </c>
      <c r="H386" s="2">
        <v>45015.529959756946</v>
      </c>
      <c r="I386" t="s">
        <v>661</v>
      </c>
      <c r="J386" s="2">
        <v>45015.529959756946</v>
      </c>
      <c r="K386" t="s">
        <v>661</v>
      </c>
      <c r="L386" t="str">
        <f>VLOOKUP(C386,ACCOUNT_MAPPING!A:C,3,FALSE)</f>
        <v>Property Administrative Fees</v>
      </c>
    </row>
    <row r="387" spans="1:12" hidden="1">
      <c r="A387">
        <v>101311</v>
      </c>
      <c r="B387" t="s">
        <v>628</v>
      </c>
      <c r="C387">
        <v>50230000</v>
      </c>
      <c r="D387" t="s">
        <v>12</v>
      </c>
      <c r="E387" t="s">
        <v>13</v>
      </c>
      <c r="F387" t="s">
        <v>13</v>
      </c>
      <c r="G387" t="s">
        <v>667</v>
      </c>
      <c r="H387" s="2">
        <v>45014.784759756942</v>
      </c>
      <c r="I387" t="s">
        <v>630</v>
      </c>
      <c r="J387" s="2">
        <v>45014.784759756942</v>
      </c>
      <c r="K387" t="s">
        <v>630</v>
      </c>
      <c r="L387" t="str">
        <f>VLOOKUP(C387,ACCOUNT_MAPPING!A:C,3,FALSE)</f>
        <v>Property Administrative Fees</v>
      </c>
    </row>
    <row r="388" spans="1:12" hidden="1">
      <c r="A388">
        <v>101300</v>
      </c>
      <c r="B388" t="s">
        <v>668</v>
      </c>
      <c r="C388">
        <v>50230000</v>
      </c>
      <c r="D388" t="s">
        <v>12</v>
      </c>
      <c r="E388" t="s">
        <v>13</v>
      </c>
      <c r="F388" t="s">
        <v>13</v>
      </c>
      <c r="G388" t="s">
        <v>660</v>
      </c>
      <c r="H388" s="2">
        <v>45014.742143321761</v>
      </c>
      <c r="I388" t="s">
        <v>630</v>
      </c>
      <c r="J388" s="2">
        <v>45014.742143321761</v>
      </c>
      <c r="K388" t="s">
        <v>630</v>
      </c>
      <c r="L388" t="str">
        <f>VLOOKUP(C388,ACCOUNT_MAPPING!A:C,3,FALSE)</f>
        <v>Property Administrative Fees</v>
      </c>
    </row>
    <row r="389" spans="1:12" hidden="1">
      <c r="A389">
        <v>101302</v>
      </c>
      <c r="B389" t="s">
        <v>669</v>
      </c>
      <c r="C389">
        <v>50230000</v>
      </c>
      <c r="D389" t="s">
        <v>12</v>
      </c>
      <c r="E389" t="s">
        <v>13</v>
      </c>
      <c r="F389" t="s">
        <v>13</v>
      </c>
      <c r="G389" t="s">
        <v>660</v>
      </c>
      <c r="H389" s="2">
        <v>45014.678501388888</v>
      </c>
      <c r="I389" t="s">
        <v>661</v>
      </c>
      <c r="J389" s="2">
        <v>45014.678501388888</v>
      </c>
      <c r="K389" t="s">
        <v>661</v>
      </c>
      <c r="L389" t="str">
        <f>VLOOKUP(C389,ACCOUNT_MAPPING!A:C,3,FALSE)</f>
        <v>Property Administrative Fees</v>
      </c>
    </row>
    <row r="390" spans="1:12" hidden="1">
      <c r="A390">
        <v>101306</v>
      </c>
      <c r="B390" t="s">
        <v>670</v>
      </c>
      <c r="C390">
        <v>50230000</v>
      </c>
      <c r="D390" t="s">
        <v>12</v>
      </c>
      <c r="E390" t="s">
        <v>13</v>
      </c>
      <c r="F390" t="s">
        <v>13</v>
      </c>
      <c r="G390" t="s">
        <v>660</v>
      </c>
      <c r="H390" s="2">
        <v>45014.711980057873</v>
      </c>
      <c r="I390" t="s">
        <v>661</v>
      </c>
      <c r="J390" s="2">
        <v>45014.711980057873</v>
      </c>
      <c r="K390" t="s">
        <v>661</v>
      </c>
      <c r="L390" t="str">
        <f>VLOOKUP(C390,ACCOUNT_MAPPING!A:C,3,FALSE)</f>
        <v>Property Administrative Fees</v>
      </c>
    </row>
    <row r="391" spans="1:12" hidden="1">
      <c r="A391">
        <v>2501</v>
      </c>
      <c r="B391" t="s">
        <v>671</v>
      </c>
      <c r="C391">
        <v>50255000</v>
      </c>
      <c r="D391" t="s">
        <v>17</v>
      </c>
      <c r="E391" t="s">
        <v>13</v>
      </c>
      <c r="F391" t="s">
        <v>13</v>
      </c>
      <c r="G391" t="s">
        <v>672</v>
      </c>
      <c r="H391" s="2">
        <v>44914.476971909724</v>
      </c>
      <c r="I391" t="s">
        <v>673</v>
      </c>
      <c r="J391" s="2">
        <v>44914.476971909724</v>
      </c>
      <c r="K391" t="s">
        <v>673</v>
      </c>
      <c r="L391" t="str">
        <f>VLOOKUP(C391,ACCOUNT_MAPPING!A:C,3,FALSE)</f>
        <v>Property Administrative Fees</v>
      </c>
    </row>
    <row r="392" spans="1:12" hidden="1">
      <c r="A392">
        <v>3540</v>
      </c>
      <c r="B392" t="s">
        <v>11</v>
      </c>
      <c r="C392">
        <v>50255000</v>
      </c>
      <c r="D392" t="s">
        <v>12</v>
      </c>
      <c r="E392" t="s">
        <v>13</v>
      </c>
      <c r="F392" t="s">
        <v>13</v>
      </c>
      <c r="G392" t="s">
        <v>674</v>
      </c>
      <c r="H392" s="2">
        <v>45020.839068981484</v>
      </c>
      <c r="I392" t="s">
        <v>15</v>
      </c>
      <c r="J392" s="2">
        <v>45020.839068981484</v>
      </c>
      <c r="K392" t="s">
        <v>15</v>
      </c>
      <c r="L392" t="str">
        <f>VLOOKUP(C392,ACCOUNT_MAPPING!A:C,3,FALSE)</f>
        <v>Property Administrative Fees</v>
      </c>
    </row>
    <row r="393" spans="1:12" hidden="1">
      <c r="A393">
        <v>4469</v>
      </c>
      <c r="B393" t="s">
        <v>675</v>
      </c>
      <c r="C393">
        <v>50255000</v>
      </c>
      <c r="D393" t="s">
        <v>17</v>
      </c>
      <c r="E393" t="s">
        <v>13</v>
      </c>
      <c r="F393" t="s">
        <v>13</v>
      </c>
      <c r="G393" t="s">
        <v>676</v>
      </c>
      <c r="H393" s="2">
        <v>44922.48777453704</v>
      </c>
      <c r="I393" t="s">
        <v>41</v>
      </c>
      <c r="J393" s="2">
        <v>44922.48777453704</v>
      </c>
      <c r="K393" t="s">
        <v>41</v>
      </c>
      <c r="L393" t="str">
        <f>VLOOKUP(C393,ACCOUNT_MAPPING!A:C,3,FALSE)</f>
        <v>Property Administrative Fees</v>
      </c>
    </row>
    <row r="394" spans="1:12" hidden="1">
      <c r="A394">
        <v>4605</v>
      </c>
      <c r="B394" t="s">
        <v>677</v>
      </c>
      <c r="C394">
        <v>50255000</v>
      </c>
      <c r="D394" t="s">
        <v>17</v>
      </c>
      <c r="E394" t="s">
        <v>13</v>
      </c>
      <c r="F394" t="s">
        <v>13</v>
      </c>
      <c r="G394" t="s">
        <v>678</v>
      </c>
      <c r="H394" s="2">
        <v>44923.760217129631</v>
      </c>
      <c r="I394" t="s">
        <v>679</v>
      </c>
      <c r="J394" s="2">
        <v>44923.760217129631</v>
      </c>
      <c r="K394" t="s">
        <v>679</v>
      </c>
      <c r="L394" t="str">
        <f>VLOOKUP(C394,ACCOUNT_MAPPING!A:C,3,FALSE)</f>
        <v>Property Administrative Fees</v>
      </c>
    </row>
    <row r="395" spans="1:12" hidden="1">
      <c r="A395">
        <v>4613</v>
      </c>
      <c r="B395" t="s">
        <v>680</v>
      </c>
      <c r="C395">
        <v>50255000</v>
      </c>
      <c r="D395" t="s">
        <v>17</v>
      </c>
      <c r="E395" t="s">
        <v>13</v>
      </c>
      <c r="F395" t="s">
        <v>13</v>
      </c>
      <c r="G395" t="s">
        <v>681</v>
      </c>
      <c r="H395" s="2">
        <v>44923.764436493053</v>
      </c>
      <c r="I395" t="s">
        <v>679</v>
      </c>
      <c r="J395" s="2">
        <v>44923.764436493053</v>
      </c>
      <c r="K395" t="s">
        <v>679</v>
      </c>
      <c r="L395" t="str">
        <f>VLOOKUP(C395,ACCOUNT_MAPPING!A:C,3,FALSE)</f>
        <v>Property Administrative Fees</v>
      </c>
    </row>
    <row r="396" spans="1:12" hidden="1">
      <c r="A396">
        <v>4526</v>
      </c>
      <c r="B396" t="s">
        <v>682</v>
      </c>
      <c r="C396">
        <v>50255000</v>
      </c>
      <c r="D396" t="s">
        <v>17</v>
      </c>
      <c r="E396" t="s">
        <v>13</v>
      </c>
      <c r="F396" t="s">
        <v>13</v>
      </c>
      <c r="G396" t="s">
        <v>683</v>
      </c>
      <c r="H396" s="2">
        <v>44931.949444641206</v>
      </c>
      <c r="I396" t="s">
        <v>684</v>
      </c>
      <c r="J396" s="2">
        <v>44931.949444641206</v>
      </c>
      <c r="K396" t="s">
        <v>684</v>
      </c>
      <c r="L396" t="str">
        <f>VLOOKUP(C396,ACCOUNT_MAPPING!A:C,3,FALSE)</f>
        <v>Property Administrative Fees</v>
      </c>
    </row>
    <row r="397" spans="1:12" hidden="1">
      <c r="A397">
        <v>4606</v>
      </c>
      <c r="B397" t="s">
        <v>685</v>
      </c>
      <c r="C397">
        <v>50255000</v>
      </c>
      <c r="D397" t="s">
        <v>17</v>
      </c>
      <c r="E397" t="s">
        <v>13</v>
      </c>
      <c r="F397" t="s">
        <v>13</v>
      </c>
      <c r="G397" t="s">
        <v>686</v>
      </c>
      <c r="H397" s="2">
        <v>44923.762976157406</v>
      </c>
      <c r="I397" t="s">
        <v>679</v>
      </c>
      <c r="J397" s="2">
        <v>44923.762976157406</v>
      </c>
      <c r="K397" t="s">
        <v>679</v>
      </c>
      <c r="L397" t="str">
        <f>VLOOKUP(C397,ACCOUNT_MAPPING!A:C,3,FALSE)</f>
        <v>Property Administrative Fees</v>
      </c>
    </row>
    <row r="398" spans="1:12" hidden="1">
      <c r="A398">
        <v>4607</v>
      </c>
      <c r="B398" t="s">
        <v>687</v>
      </c>
      <c r="C398">
        <v>50255000</v>
      </c>
      <c r="D398" t="s">
        <v>17</v>
      </c>
      <c r="E398" t="s">
        <v>13</v>
      </c>
      <c r="F398" t="s">
        <v>13</v>
      </c>
      <c r="G398" t="s">
        <v>681</v>
      </c>
      <c r="H398" s="2">
        <v>44925.890613159725</v>
      </c>
      <c r="I398" t="s">
        <v>679</v>
      </c>
      <c r="J398" s="2">
        <v>44925.890613159725</v>
      </c>
      <c r="K398" t="s">
        <v>679</v>
      </c>
      <c r="L398" t="str">
        <f>VLOOKUP(C398,ACCOUNT_MAPPING!A:C,3,FALSE)</f>
        <v>Property Administrative Fees</v>
      </c>
    </row>
    <row r="399" spans="1:12" hidden="1">
      <c r="A399">
        <v>4610</v>
      </c>
      <c r="B399" t="s">
        <v>688</v>
      </c>
      <c r="C399">
        <v>50255000</v>
      </c>
      <c r="D399" t="s">
        <v>17</v>
      </c>
      <c r="E399" t="s">
        <v>13</v>
      </c>
      <c r="F399" t="s">
        <v>13</v>
      </c>
      <c r="G399" t="s">
        <v>681</v>
      </c>
      <c r="H399" s="2">
        <v>44923.713721064814</v>
      </c>
      <c r="I399" t="s">
        <v>679</v>
      </c>
      <c r="J399" s="2">
        <v>44923.713721064814</v>
      </c>
      <c r="K399" t="s">
        <v>679</v>
      </c>
      <c r="L399" t="str">
        <f>VLOOKUP(C399,ACCOUNT_MAPPING!A:C,3,FALSE)</f>
        <v>Property Administrative Fees</v>
      </c>
    </row>
    <row r="400" spans="1:12" hidden="1">
      <c r="A400">
        <v>4943</v>
      </c>
      <c r="B400" t="s">
        <v>689</v>
      </c>
      <c r="C400">
        <v>50255000</v>
      </c>
      <c r="D400" t="s">
        <v>17</v>
      </c>
      <c r="E400" t="s">
        <v>13</v>
      </c>
      <c r="F400" t="s">
        <v>13</v>
      </c>
      <c r="G400" t="s">
        <v>690</v>
      </c>
      <c r="H400" s="2">
        <v>44922.536053275464</v>
      </c>
      <c r="I400" t="s">
        <v>41</v>
      </c>
      <c r="J400" s="2">
        <v>44922.536053275464</v>
      </c>
      <c r="K400" t="s">
        <v>41</v>
      </c>
      <c r="L400" t="str">
        <f>VLOOKUP(C400,ACCOUNT_MAPPING!A:C,3,FALSE)</f>
        <v>Property Administrative Fees</v>
      </c>
    </row>
    <row r="401" spans="1:12" hidden="1">
      <c r="A401">
        <v>8502</v>
      </c>
      <c r="B401" t="s">
        <v>16</v>
      </c>
      <c r="C401">
        <v>50255000</v>
      </c>
      <c r="D401" t="s">
        <v>17</v>
      </c>
      <c r="E401" t="s">
        <v>13</v>
      </c>
      <c r="F401" t="s">
        <v>13</v>
      </c>
      <c r="G401" t="s">
        <v>691</v>
      </c>
      <c r="H401" s="2">
        <v>44923.872986145834</v>
      </c>
      <c r="I401" t="s">
        <v>19</v>
      </c>
      <c r="J401" s="2">
        <v>44923.872986145834</v>
      </c>
      <c r="K401" t="s">
        <v>19</v>
      </c>
      <c r="L401" t="str">
        <f>VLOOKUP(C401,ACCOUNT_MAPPING!A:C,3,FALSE)</f>
        <v>Property Administrative Fees</v>
      </c>
    </row>
    <row r="402" spans="1:12" hidden="1">
      <c r="A402">
        <v>8516</v>
      </c>
      <c r="B402" t="s">
        <v>692</v>
      </c>
      <c r="C402">
        <v>50255000</v>
      </c>
      <c r="D402" t="s">
        <v>17</v>
      </c>
      <c r="E402" t="s">
        <v>13</v>
      </c>
      <c r="F402" t="s">
        <v>13</v>
      </c>
      <c r="G402" t="s">
        <v>693</v>
      </c>
      <c r="H402" s="2">
        <v>44922.63027858796</v>
      </c>
      <c r="I402" t="s">
        <v>83</v>
      </c>
      <c r="J402" s="2">
        <v>44922.63027858796</v>
      </c>
      <c r="K402" t="s">
        <v>83</v>
      </c>
      <c r="L402" t="str">
        <f>VLOOKUP(C402,ACCOUNT_MAPPING!A:C,3,FALSE)</f>
        <v>Property Administrative Fees</v>
      </c>
    </row>
    <row r="403" spans="1:12" hidden="1">
      <c r="A403">
        <v>8517</v>
      </c>
      <c r="B403" t="s">
        <v>694</v>
      </c>
      <c r="C403">
        <v>50255000</v>
      </c>
      <c r="D403" t="s">
        <v>17</v>
      </c>
      <c r="E403" t="s">
        <v>13</v>
      </c>
      <c r="F403" t="s">
        <v>13</v>
      </c>
      <c r="G403" t="s">
        <v>695</v>
      </c>
      <c r="H403" s="2">
        <v>44922.633309953701</v>
      </c>
      <c r="I403" t="s">
        <v>83</v>
      </c>
      <c r="J403" s="2">
        <v>44922.633309953701</v>
      </c>
      <c r="K403" t="s">
        <v>83</v>
      </c>
      <c r="L403" t="str">
        <f>VLOOKUP(C403,ACCOUNT_MAPPING!A:C,3,FALSE)</f>
        <v>Property Administrative Fees</v>
      </c>
    </row>
    <row r="404" spans="1:12" hidden="1">
      <c r="A404">
        <v>8531</v>
      </c>
      <c r="B404" t="s">
        <v>696</v>
      </c>
      <c r="C404">
        <v>50255000</v>
      </c>
      <c r="D404" t="s">
        <v>17</v>
      </c>
      <c r="E404" t="s">
        <v>13</v>
      </c>
      <c r="F404" t="s">
        <v>13</v>
      </c>
      <c r="G404" t="s">
        <v>697</v>
      </c>
      <c r="H404" s="2">
        <v>44918.484012534725</v>
      </c>
      <c r="I404" t="s">
        <v>56</v>
      </c>
      <c r="J404" s="2">
        <v>44918.484012534725</v>
      </c>
      <c r="K404" t="s">
        <v>56</v>
      </c>
      <c r="L404" t="str">
        <f>VLOOKUP(C404,ACCOUNT_MAPPING!A:C,3,FALSE)</f>
        <v>Property Administrative Fees</v>
      </c>
    </row>
    <row r="405" spans="1:12" hidden="1">
      <c r="A405">
        <v>8533</v>
      </c>
      <c r="B405" t="s">
        <v>698</v>
      </c>
      <c r="C405">
        <v>50255000</v>
      </c>
      <c r="D405" t="s">
        <v>63</v>
      </c>
      <c r="E405" t="s">
        <v>13</v>
      </c>
      <c r="F405" t="s">
        <v>13</v>
      </c>
      <c r="G405" t="s">
        <v>699</v>
      </c>
      <c r="H405" s="2">
        <v>44873.628785567133</v>
      </c>
      <c r="I405" t="s">
        <v>56</v>
      </c>
      <c r="J405" s="2">
        <v>44873.628785567133</v>
      </c>
      <c r="K405" t="s">
        <v>56</v>
      </c>
      <c r="L405" t="str">
        <f>VLOOKUP(C405,ACCOUNT_MAPPING!A:C,3,FALSE)</f>
        <v>Property Administrative Fees</v>
      </c>
    </row>
    <row r="406" spans="1:12" hidden="1">
      <c r="A406">
        <v>8609</v>
      </c>
      <c r="B406" t="s">
        <v>700</v>
      </c>
      <c r="C406">
        <v>50255000</v>
      </c>
      <c r="D406" t="s">
        <v>17</v>
      </c>
      <c r="E406" t="s">
        <v>13</v>
      </c>
      <c r="F406" t="s">
        <v>13</v>
      </c>
      <c r="G406" t="s">
        <v>701</v>
      </c>
      <c r="H406" s="2">
        <v>44924.578165046296</v>
      </c>
      <c r="I406" t="s">
        <v>702</v>
      </c>
      <c r="J406" s="2">
        <v>44924.578165046296</v>
      </c>
      <c r="K406" t="s">
        <v>702</v>
      </c>
      <c r="L406" t="str">
        <f>VLOOKUP(C406,ACCOUNT_MAPPING!A:C,3,FALSE)</f>
        <v>Property Administrative Fees</v>
      </c>
    </row>
    <row r="407" spans="1:12" hidden="1">
      <c r="A407">
        <v>8641</v>
      </c>
      <c r="B407" t="s">
        <v>703</v>
      </c>
      <c r="C407">
        <v>50255000</v>
      </c>
      <c r="D407" t="s">
        <v>17</v>
      </c>
      <c r="E407" t="s">
        <v>13</v>
      </c>
      <c r="F407" t="s">
        <v>13</v>
      </c>
      <c r="G407" t="s">
        <v>704</v>
      </c>
      <c r="H407" s="2">
        <v>44919.564806863425</v>
      </c>
      <c r="I407" t="s">
        <v>31</v>
      </c>
      <c r="J407" s="2">
        <v>44919.564806863425</v>
      </c>
      <c r="K407" t="s">
        <v>31</v>
      </c>
      <c r="L407" t="str">
        <f>VLOOKUP(C407,ACCOUNT_MAPPING!A:C,3,FALSE)</f>
        <v>Property Administrative Fees</v>
      </c>
    </row>
    <row r="408" spans="1:12" hidden="1">
      <c r="A408">
        <v>8653</v>
      </c>
      <c r="B408" t="s">
        <v>705</v>
      </c>
      <c r="C408">
        <v>50255000</v>
      </c>
      <c r="D408" t="s">
        <v>63</v>
      </c>
      <c r="E408" t="s">
        <v>13</v>
      </c>
      <c r="F408" t="s">
        <v>13</v>
      </c>
      <c r="G408" t="s">
        <v>706</v>
      </c>
      <c r="H408" s="2">
        <v>44875.604581631946</v>
      </c>
      <c r="I408" t="s">
        <v>598</v>
      </c>
      <c r="J408" s="2">
        <v>44875.604581631946</v>
      </c>
      <c r="K408" t="s">
        <v>598</v>
      </c>
      <c r="L408" t="str">
        <f>VLOOKUP(C408,ACCOUNT_MAPPING!A:C,3,FALSE)</f>
        <v>Property Administrative Fees</v>
      </c>
    </row>
    <row r="409" spans="1:12" hidden="1">
      <c r="A409">
        <v>8647</v>
      </c>
      <c r="B409" t="s">
        <v>707</v>
      </c>
      <c r="C409">
        <v>50255000</v>
      </c>
      <c r="D409" t="s">
        <v>17</v>
      </c>
      <c r="E409" t="s">
        <v>13</v>
      </c>
      <c r="F409" t="s">
        <v>13</v>
      </c>
      <c r="G409" t="s">
        <v>708</v>
      </c>
      <c r="H409" s="2">
        <v>44919.583035914351</v>
      </c>
      <c r="I409" t="s">
        <v>31</v>
      </c>
      <c r="J409" s="2">
        <v>44919.583035914351</v>
      </c>
      <c r="K409" t="s">
        <v>31</v>
      </c>
      <c r="L409" t="str">
        <f>VLOOKUP(C409,ACCOUNT_MAPPING!A:C,3,FALSE)</f>
        <v>Property Administrative Fees</v>
      </c>
    </row>
    <row r="410" spans="1:12" hidden="1">
      <c r="A410">
        <v>8768</v>
      </c>
      <c r="B410" t="s">
        <v>709</v>
      </c>
      <c r="C410">
        <v>50255000</v>
      </c>
      <c r="D410" t="s">
        <v>17</v>
      </c>
      <c r="E410" t="s">
        <v>13</v>
      </c>
      <c r="F410" t="s">
        <v>13</v>
      </c>
      <c r="G410" t="s">
        <v>710</v>
      </c>
      <c r="H410" s="2">
        <v>44918.593216782407</v>
      </c>
      <c r="I410" t="s">
        <v>244</v>
      </c>
      <c r="J410" s="2">
        <v>44918.593216782407</v>
      </c>
      <c r="K410" t="s">
        <v>244</v>
      </c>
      <c r="L410" t="str">
        <f>VLOOKUP(C410,ACCOUNT_MAPPING!A:C,3,FALSE)</f>
        <v>Property Administrative Fees</v>
      </c>
    </row>
    <row r="411" spans="1:12" hidden="1">
      <c r="A411">
        <v>8770</v>
      </c>
      <c r="B411" t="s">
        <v>711</v>
      </c>
      <c r="C411">
        <v>50255000</v>
      </c>
      <c r="D411" t="s">
        <v>17</v>
      </c>
      <c r="E411" t="s">
        <v>13</v>
      </c>
      <c r="F411" t="s">
        <v>13</v>
      </c>
      <c r="G411" t="s">
        <v>712</v>
      </c>
      <c r="H411" s="2">
        <v>44918.642022881948</v>
      </c>
      <c r="I411" t="s">
        <v>244</v>
      </c>
      <c r="J411" s="2">
        <v>44918.642022881948</v>
      </c>
      <c r="K411" t="s">
        <v>244</v>
      </c>
      <c r="L411" t="str">
        <f>VLOOKUP(C411,ACCOUNT_MAPPING!A:C,3,FALSE)</f>
        <v>Property Administrative Fees</v>
      </c>
    </row>
    <row r="412" spans="1:12" hidden="1">
      <c r="A412">
        <v>8741</v>
      </c>
      <c r="B412" t="s">
        <v>713</v>
      </c>
      <c r="C412">
        <v>50255000</v>
      </c>
      <c r="D412" t="s">
        <v>12</v>
      </c>
      <c r="E412" t="s">
        <v>13</v>
      </c>
      <c r="F412" t="s">
        <v>13</v>
      </c>
      <c r="G412" t="s">
        <v>714</v>
      </c>
      <c r="H412" s="2">
        <v>45018.720212384258</v>
      </c>
      <c r="I412" t="s">
        <v>715</v>
      </c>
      <c r="J412" s="2">
        <v>45018.720212384258</v>
      </c>
      <c r="K412" t="s">
        <v>715</v>
      </c>
      <c r="L412" t="str">
        <f>VLOOKUP(C412,ACCOUNT_MAPPING!A:C,3,FALSE)</f>
        <v>Property Administrative Fees</v>
      </c>
    </row>
    <row r="413" spans="1:12" hidden="1">
      <c r="A413">
        <v>8769</v>
      </c>
      <c r="B413" t="s">
        <v>716</v>
      </c>
      <c r="C413">
        <v>50255000</v>
      </c>
      <c r="D413" t="s">
        <v>17</v>
      </c>
      <c r="E413" t="s">
        <v>13</v>
      </c>
      <c r="F413" t="s">
        <v>13</v>
      </c>
      <c r="G413" t="s">
        <v>717</v>
      </c>
      <c r="H413" s="2">
        <v>44918.613572071758</v>
      </c>
      <c r="I413" t="s">
        <v>244</v>
      </c>
      <c r="J413" s="2">
        <v>44918.613572071758</v>
      </c>
      <c r="K413" t="s">
        <v>244</v>
      </c>
      <c r="L413" t="str">
        <f>VLOOKUP(C413,ACCOUNT_MAPPING!A:C,3,FALSE)</f>
        <v>Property Administrative Fees</v>
      </c>
    </row>
    <row r="414" spans="1:12" hidden="1">
      <c r="A414">
        <v>8840</v>
      </c>
      <c r="B414" t="s">
        <v>718</v>
      </c>
      <c r="C414">
        <v>50255000</v>
      </c>
      <c r="D414" t="s">
        <v>17</v>
      </c>
      <c r="E414" t="s">
        <v>13</v>
      </c>
      <c r="F414" t="s">
        <v>13</v>
      </c>
      <c r="G414" t="s">
        <v>719</v>
      </c>
      <c r="H414" s="2">
        <v>44924.616979895836</v>
      </c>
      <c r="I414" t="s">
        <v>720</v>
      </c>
      <c r="J414" s="2">
        <v>44924.616979895836</v>
      </c>
      <c r="K414" t="s">
        <v>720</v>
      </c>
      <c r="L414" t="str">
        <f>VLOOKUP(C414,ACCOUNT_MAPPING!A:C,3,FALSE)</f>
        <v>Property Administrative Fees</v>
      </c>
    </row>
    <row r="415" spans="1:12" hidden="1">
      <c r="A415">
        <v>9036</v>
      </c>
      <c r="B415" t="s">
        <v>721</v>
      </c>
      <c r="C415">
        <v>50255000</v>
      </c>
      <c r="D415" t="s">
        <v>17</v>
      </c>
      <c r="E415" t="s">
        <v>13</v>
      </c>
      <c r="F415" t="s">
        <v>13</v>
      </c>
      <c r="G415" t="s">
        <v>722</v>
      </c>
      <c r="H415" s="2">
        <v>44923.735547685188</v>
      </c>
      <c r="I415" t="s">
        <v>679</v>
      </c>
      <c r="J415" s="2">
        <v>44923.735547685188</v>
      </c>
      <c r="K415" t="s">
        <v>679</v>
      </c>
      <c r="L415" t="str">
        <f>VLOOKUP(C415,ACCOUNT_MAPPING!A:C,3,FALSE)</f>
        <v>Property Administrative Fees</v>
      </c>
    </row>
    <row r="416" spans="1:12" hidden="1">
      <c r="A416">
        <v>9051</v>
      </c>
      <c r="B416" t="s">
        <v>61</v>
      </c>
      <c r="C416">
        <v>50255000</v>
      </c>
      <c r="D416" t="s">
        <v>17</v>
      </c>
      <c r="E416" t="s">
        <v>13</v>
      </c>
      <c r="F416" t="s">
        <v>13</v>
      </c>
      <c r="G416" t="s">
        <v>723</v>
      </c>
      <c r="H416" s="2">
        <v>44918.628471493059</v>
      </c>
      <c r="I416" t="s">
        <v>56</v>
      </c>
      <c r="J416" s="2">
        <v>44918.628471493059</v>
      </c>
      <c r="K416" t="s">
        <v>56</v>
      </c>
      <c r="L416" t="str">
        <f>VLOOKUP(C416,ACCOUNT_MAPPING!A:C,3,FALSE)</f>
        <v>Property Administrative Fees</v>
      </c>
    </row>
    <row r="417" spans="1:12" hidden="1">
      <c r="A417">
        <v>8925</v>
      </c>
      <c r="B417" t="s">
        <v>724</v>
      </c>
      <c r="C417">
        <v>50255000</v>
      </c>
      <c r="D417" t="s">
        <v>17</v>
      </c>
      <c r="E417" t="s">
        <v>13</v>
      </c>
      <c r="F417" t="s">
        <v>13</v>
      </c>
      <c r="G417" t="s">
        <v>725</v>
      </c>
      <c r="H417" s="2">
        <v>44917.677419791667</v>
      </c>
      <c r="I417" t="s">
        <v>726</v>
      </c>
      <c r="J417" s="2">
        <v>44917.677419791667</v>
      </c>
      <c r="K417" t="s">
        <v>726</v>
      </c>
      <c r="L417" t="str">
        <f>VLOOKUP(C417,ACCOUNT_MAPPING!A:C,3,FALSE)</f>
        <v>Property Administrative Fees</v>
      </c>
    </row>
    <row r="418" spans="1:12" hidden="1">
      <c r="A418">
        <v>8927</v>
      </c>
      <c r="B418" t="s">
        <v>727</v>
      </c>
      <c r="C418">
        <v>50255000</v>
      </c>
      <c r="D418" t="s">
        <v>17</v>
      </c>
      <c r="E418" t="s">
        <v>13</v>
      </c>
      <c r="F418" t="s">
        <v>13</v>
      </c>
      <c r="G418" t="s">
        <v>725</v>
      </c>
      <c r="H418" s="2">
        <v>44917.751582488425</v>
      </c>
      <c r="I418" t="s">
        <v>726</v>
      </c>
      <c r="J418" s="2">
        <v>44917.751582488425</v>
      </c>
      <c r="K418" t="s">
        <v>726</v>
      </c>
      <c r="L418" t="str">
        <f>VLOOKUP(C418,ACCOUNT_MAPPING!A:C,3,FALSE)</f>
        <v>Property Administrative Fees</v>
      </c>
    </row>
    <row r="419" spans="1:12" hidden="1">
      <c r="A419">
        <v>8929</v>
      </c>
      <c r="B419" t="s">
        <v>728</v>
      </c>
      <c r="C419">
        <v>50255000</v>
      </c>
      <c r="D419" t="s">
        <v>17</v>
      </c>
      <c r="E419" t="s">
        <v>13</v>
      </c>
      <c r="F419" t="s">
        <v>13</v>
      </c>
      <c r="G419" t="s">
        <v>725</v>
      </c>
      <c r="H419" s="2">
        <v>44918.407441863426</v>
      </c>
      <c r="I419" t="s">
        <v>726</v>
      </c>
      <c r="J419" s="2">
        <v>44918.407441863426</v>
      </c>
      <c r="K419" t="s">
        <v>726</v>
      </c>
      <c r="L419" t="str">
        <f>VLOOKUP(C419,ACCOUNT_MAPPING!A:C,3,FALSE)</f>
        <v>Property Administrative Fees</v>
      </c>
    </row>
    <row r="420" spans="1:12" hidden="1">
      <c r="A420">
        <v>8846</v>
      </c>
      <c r="B420" t="s">
        <v>729</v>
      </c>
      <c r="C420">
        <v>50255000</v>
      </c>
      <c r="D420" t="s">
        <v>17</v>
      </c>
      <c r="E420" t="s">
        <v>13</v>
      </c>
      <c r="F420" t="s">
        <v>13</v>
      </c>
      <c r="G420" t="s">
        <v>730</v>
      </c>
      <c r="H420" s="2">
        <v>44918.65942314815</v>
      </c>
      <c r="I420" t="s">
        <v>244</v>
      </c>
      <c r="J420" s="2">
        <v>44918.65942314815</v>
      </c>
      <c r="K420" t="s">
        <v>244</v>
      </c>
      <c r="L420" t="str">
        <f>VLOOKUP(C420,ACCOUNT_MAPPING!A:C,3,FALSE)</f>
        <v>Property Administrative Fees</v>
      </c>
    </row>
    <row r="421" spans="1:12" hidden="1">
      <c r="A421">
        <v>8847</v>
      </c>
      <c r="B421" t="s">
        <v>731</v>
      </c>
      <c r="C421">
        <v>50255000</v>
      </c>
      <c r="D421" t="s">
        <v>17</v>
      </c>
      <c r="E421" t="s">
        <v>13</v>
      </c>
      <c r="F421" t="s">
        <v>13</v>
      </c>
      <c r="G421" t="s">
        <v>732</v>
      </c>
      <c r="H421" s="2">
        <v>44918.824364502318</v>
      </c>
      <c r="I421" t="s">
        <v>244</v>
      </c>
      <c r="J421" s="2">
        <v>44918.824364502318</v>
      </c>
      <c r="K421" t="s">
        <v>244</v>
      </c>
      <c r="L421" t="str">
        <f>VLOOKUP(C421,ACCOUNT_MAPPING!A:C,3,FALSE)</f>
        <v>Property Administrative Fees</v>
      </c>
    </row>
    <row r="422" spans="1:12" hidden="1">
      <c r="A422">
        <v>9006</v>
      </c>
      <c r="B422" t="s">
        <v>733</v>
      </c>
      <c r="C422">
        <v>50255000</v>
      </c>
      <c r="D422" t="s">
        <v>17</v>
      </c>
      <c r="E422" t="s">
        <v>13</v>
      </c>
      <c r="F422" t="s">
        <v>13</v>
      </c>
      <c r="G422" t="s">
        <v>734</v>
      </c>
      <c r="H422" s="2">
        <v>44929.417381944448</v>
      </c>
      <c r="I422" t="s">
        <v>715</v>
      </c>
      <c r="J422" s="2">
        <v>44929.417381944448</v>
      </c>
      <c r="K422" t="s">
        <v>715</v>
      </c>
      <c r="L422" t="str">
        <f>VLOOKUP(C422,ACCOUNT_MAPPING!A:C,3,FALSE)</f>
        <v>Property Administrative Fees</v>
      </c>
    </row>
    <row r="423" spans="1:12" hidden="1">
      <c r="A423">
        <v>9012</v>
      </c>
      <c r="B423" t="s">
        <v>735</v>
      </c>
      <c r="C423">
        <v>50255000</v>
      </c>
      <c r="D423" t="s">
        <v>17</v>
      </c>
      <c r="E423" t="s">
        <v>13</v>
      </c>
      <c r="F423" t="s">
        <v>13</v>
      </c>
      <c r="G423" t="s">
        <v>736</v>
      </c>
      <c r="H423" s="2">
        <v>44929.540413773146</v>
      </c>
      <c r="I423" t="s">
        <v>715</v>
      </c>
      <c r="J423" s="2">
        <v>44929.540413773146</v>
      </c>
      <c r="K423" t="s">
        <v>715</v>
      </c>
      <c r="L423" t="str">
        <f>VLOOKUP(C423,ACCOUNT_MAPPING!A:C,3,FALSE)</f>
        <v>Property Administrative Fees</v>
      </c>
    </row>
    <row r="424" spans="1:12" hidden="1">
      <c r="A424">
        <v>9045</v>
      </c>
      <c r="B424" t="s">
        <v>69</v>
      </c>
      <c r="C424">
        <v>50255000</v>
      </c>
      <c r="D424" t="s">
        <v>17</v>
      </c>
      <c r="E424" t="s">
        <v>13</v>
      </c>
      <c r="F424" t="s">
        <v>13</v>
      </c>
      <c r="G424" t="s">
        <v>723</v>
      </c>
      <c r="H424" s="2">
        <v>44918.522400428243</v>
      </c>
      <c r="I424" t="s">
        <v>56</v>
      </c>
      <c r="J424" s="2">
        <v>44918.522400428243</v>
      </c>
      <c r="K424" t="s">
        <v>56</v>
      </c>
      <c r="L424" t="str">
        <f>VLOOKUP(C424,ACCOUNT_MAPPING!A:C,3,FALSE)</f>
        <v>Property Administrative Fees</v>
      </c>
    </row>
    <row r="425" spans="1:12" hidden="1">
      <c r="A425">
        <v>9048</v>
      </c>
      <c r="B425" t="s">
        <v>70</v>
      </c>
      <c r="C425">
        <v>50255000</v>
      </c>
      <c r="D425" t="s">
        <v>17</v>
      </c>
      <c r="E425" t="s">
        <v>13</v>
      </c>
      <c r="F425" t="s">
        <v>13</v>
      </c>
      <c r="G425" t="s">
        <v>723</v>
      </c>
      <c r="H425" s="2">
        <v>44918.586263854166</v>
      </c>
      <c r="I425" t="s">
        <v>56</v>
      </c>
      <c r="J425" s="2">
        <v>44918.586263854166</v>
      </c>
      <c r="K425" t="s">
        <v>56</v>
      </c>
      <c r="L425" t="str">
        <f>VLOOKUP(C425,ACCOUNT_MAPPING!A:C,3,FALSE)</f>
        <v>Property Administrative Fees</v>
      </c>
    </row>
    <row r="426" spans="1:12" hidden="1">
      <c r="A426">
        <v>9049</v>
      </c>
      <c r="B426" t="s">
        <v>53</v>
      </c>
      <c r="C426">
        <v>50255000</v>
      </c>
      <c r="D426" t="s">
        <v>17</v>
      </c>
      <c r="E426" t="s">
        <v>13</v>
      </c>
      <c r="F426" t="s">
        <v>13</v>
      </c>
      <c r="G426" t="s">
        <v>723</v>
      </c>
      <c r="H426" s="2">
        <v>44918.605757754631</v>
      </c>
      <c r="I426" t="s">
        <v>56</v>
      </c>
      <c r="J426" s="2">
        <v>44918.605757754631</v>
      </c>
      <c r="K426" t="s">
        <v>56</v>
      </c>
      <c r="L426" t="str">
        <f>VLOOKUP(C426,ACCOUNT_MAPPING!A:C,3,FALSE)</f>
        <v>Property Administrative Fees</v>
      </c>
    </row>
    <row r="427" spans="1:12" hidden="1">
      <c r="A427">
        <v>9079</v>
      </c>
      <c r="B427" t="s">
        <v>737</v>
      </c>
      <c r="C427">
        <v>50255000</v>
      </c>
      <c r="D427" t="s">
        <v>17</v>
      </c>
      <c r="E427" t="s">
        <v>13</v>
      </c>
      <c r="F427" t="s">
        <v>13</v>
      </c>
      <c r="G427" t="s">
        <v>738</v>
      </c>
      <c r="H427" s="2">
        <v>44924.701601122688</v>
      </c>
      <c r="I427" t="s">
        <v>65</v>
      </c>
      <c r="J427" s="2">
        <v>44924.701601122688</v>
      </c>
      <c r="K427" t="s">
        <v>65</v>
      </c>
      <c r="L427" t="str">
        <f>VLOOKUP(C427,ACCOUNT_MAPPING!A:C,3,FALSE)</f>
        <v>Property Administrative Fees</v>
      </c>
    </row>
    <row r="428" spans="1:12" hidden="1">
      <c r="A428">
        <v>9085</v>
      </c>
      <c r="B428" t="s">
        <v>739</v>
      </c>
      <c r="C428">
        <v>50255000</v>
      </c>
      <c r="D428" t="s">
        <v>17</v>
      </c>
      <c r="E428" t="s">
        <v>13</v>
      </c>
      <c r="F428" t="s">
        <v>13</v>
      </c>
      <c r="G428" t="s">
        <v>740</v>
      </c>
      <c r="H428" s="2">
        <v>44915.67696099537</v>
      </c>
      <c r="I428" t="s">
        <v>151</v>
      </c>
      <c r="J428" s="2">
        <v>44915.67696099537</v>
      </c>
      <c r="K428" t="s">
        <v>151</v>
      </c>
      <c r="L428" t="str">
        <f>VLOOKUP(C428,ACCOUNT_MAPPING!A:C,3,FALSE)</f>
        <v>Property Administrative Fees</v>
      </c>
    </row>
    <row r="429" spans="1:12" hidden="1">
      <c r="A429">
        <v>9046</v>
      </c>
      <c r="B429" t="s">
        <v>49</v>
      </c>
      <c r="C429">
        <v>50255000</v>
      </c>
      <c r="D429" t="s">
        <v>17</v>
      </c>
      <c r="E429" t="s">
        <v>13</v>
      </c>
      <c r="F429" t="s">
        <v>13</v>
      </c>
      <c r="G429" t="s">
        <v>723</v>
      </c>
      <c r="H429" s="2">
        <v>44918.560928125</v>
      </c>
      <c r="I429" t="s">
        <v>56</v>
      </c>
      <c r="J429" s="2">
        <v>44918.560928125</v>
      </c>
      <c r="K429" t="s">
        <v>56</v>
      </c>
      <c r="L429" t="str">
        <f>VLOOKUP(C429,ACCOUNT_MAPPING!A:C,3,FALSE)</f>
        <v>Property Administrative Fees</v>
      </c>
    </row>
    <row r="430" spans="1:12" hidden="1">
      <c r="A430">
        <v>9050</v>
      </c>
      <c r="B430" t="s">
        <v>54</v>
      </c>
      <c r="C430">
        <v>50255000</v>
      </c>
      <c r="D430" t="s">
        <v>17</v>
      </c>
      <c r="E430" t="s">
        <v>13</v>
      </c>
      <c r="F430" t="s">
        <v>13</v>
      </c>
      <c r="G430" t="s">
        <v>723</v>
      </c>
      <c r="H430" s="2">
        <v>44918.624137465275</v>
      </c>
      <c r="I430" t="s">
        <v>56</v>
      </c>
      <c r="J430" s="2">
        <v>44918.624137465275</v>
      </c>
      <c r="K430" t="s">
        <v>56</v>
      </c>
      <c r="L430" t="str">
        <f>VLOOKUP(C430,ACCOUNT_MAPPING!A:C,3,FALSE)</f>
        <v>Property Administrative Fees</v>
      </c>
    </row>
    <row r="431" spans="1:12" hidden="1">
      <c r="A431">
        <v>9143</v>
      </c>
      <c r="B431" t="s">
        <v>741</v>
      </c>
      <c r="C431">
        <v>50255000</v>
      </c>
      <c r="D431" t="s">
        <v>63</v>
      </c>
      <c r="E431" t="s">
        <v>13</v>
      </c>
      <c r="F431" t="s">
        <v>13</v>
      </c>
      <c r="G431" t="s">
        <v>742</v>
      </c>
      <c r="H431" s="2">
        <v>44873.630679513888</v>
      </c>
      <c r="I431" t="s">
        <v>41</v>
      </c>
      <c r="J431" s="2">
        <v>44873.630679513888</v>
      </c>
      <c r="K431" t="s">
        <v>41</v>
      </c>
      <c r="L431" t="str">
        <f>VLOOKUP(C431,ACCOUNT_MAPPING!A:C,3,FALSE)</f>
        <v>Property Administrative Fees</v>
      </c>
    </row>
    <row r="432" spans="1:12" hidden="1">
      <c r="A432">
        <v>9047</v>
      </c>
      <c r="B432" t="s">
        <v>52</v>
      </c>
      <c r="C432">
        <v>50255000</v>
      </c>
      <c r="D432" t="s">
        <v>63</v>
      </c>
      <c r="E432" t="s">
        <v>13</v>
      </c>
      <c r="F432" t="s">
        <v>13</v>
      </c>
      <c r="G432" t="s">
        <v>723</v>
      </c>
      <c r="H432" s="2">
        <v>44876.604972800924</v>
      </c>
      <c r="I432" t="s">
        <v>56</v>
      </c>
      <c r="J432" s="2">
        <v>44876.604972800924</v>
      </c>
      <c r="K432" t="s">
        <v>56</v>
      </c>
      <c r="L432" t="str">
        <f>VLOOKUP(C432,ACCOUNT_MAPPING!A:C,3,FALSE)</f>
        <v>Property Administrative Fees</v>
      </c>
    </row>
    <row r="433" spans="1:12" hidden="1">
      <c r="A433">
        <v>9182</v>
      </c>
      <c r="B433" t="s">
        <v>743</v>
      </c>
      <c r="C433">
        <v>50255000</v>
      </c>
      <c r="D433" t="s">
        <v>12</v>
      </c>
      <c r="E433" t="s">
        <v>13</v>
      </c>
      <c r="F433" t="s">
        <v>13</v>
      </c>
      <c r="G433" t="s">
        <v>744</v>
      </c>
      <c r="H433" s="2">
        <v>45012.691549224539</v>
      </c>
      <c r="I433" t="s">
        <v>745</v>
      </c>
      <c r="J433" s="2">
        <v>45012.691549224539</v>
      </c>
      <c r="K433" t="s">
        <v>745</v>
      </c>
      <c r="L433" t="str">
        <f>VLOOKUP(C433,ACCOUNT_MAPPING!A:C,3,FALSE)</f>
        <v>Property Administrative Fees</v>
      </c>
    </row>
    <row r="434" spans="1:12" hidden="1">
      <c r="A434">
        <v>9194</v>
      </c>
      <c r="B434" t="s">
        <v>746</v>
      </c>
      <c r="C434">
        <v>50255000</v>
      </c>
      <c r="D434" t="s">
        <v>17</v>
      </c>
      <c r="E434" t="s">
        <v>13</v>
      </c>
      <c r="F434" t="s">
        <v>13</v>
      </c>
      <c r="G434" t="s">
        <v>747</v>
      </c>
      <c r="H434" s="2">
        <v>44924.444484027779</v>
      </c>
      <c r="I434" t="s">
        <v>553</v>
      </c>
      <c r="J434" s="2">
        <v>44924.444484027779</v>
      </c>
      <c r="K434" t="s">
        <v>553</v>
      </c>
      <c r="L434" t="str">
        <f>VLOOKUP(C434,ACCOUNT_MAPPING!A:C,3,FALSE)</f>
        <v>Property Administrative Fees</v>
      </c>
    </row>
    <row r="435" spans="1:12" hidden="1">
      <c r="A435">
        <v>9198</v>
      </c>
      <c r="B435" t="s">
        <v>748</v>
      </c>
      <c r="C435">
        <v>50255000</v>
      </c>
      <c r="D435" t="s">
        <v>17</v>
      </c>
      <c r="E435" t="s">
        <v>13</v>
      </c>
      <c r="F435" t="s">
        <v>13</v>
      </c>
      <c r="G435" t="s">
        <v>749</v>
      </c>
      <c r="H435" s="2">
        <v>44919.601155787037</v>
      </c>
      <c r="I435" t="s">
        <v>31</v>
      </c>
      <c r="J435" s="2">
        <v>44919.601155787037</v>
      </c>
      <c r="K435" t="s">
        <v>31</v>
      </c>
      <c r="L435" t="str">
        <f>VLOOKUP(C435,ACCOUNT_MAPPING!A:C,3,FALSE)</f>
        <v>Property Administrative Fees</v>
      </c>
    </row>
    <row r="436" spans="1:12" hidden="1">
      <c r="A436">
        <v>9199</v>
      </c>
      <c r="B436" t="s">
        <v>750</v>
      </c>
      <c r="C436">
        <v>50255000</v>
      </c>
      <c r="D436" t="s">
        <v>63</v>
      </c>
      <c r="E436" t="s">
        <v>13</v>
      </c>
      <c r="F436" t="s">
        <v>13</v>
      </c>
      <c r="G436" t="s">
        <v>751</v>
      </c>
      <c r="H436" s="2">
        <v>44875.651529432871</v>
      </c>
      <c r="I436" t="s">
        <v>598</v>
      </c>
      <c r="J436" s="2">
        <v>44875.651529432871</v>
      </c>
      <c r="K436" t="s">
        <v>598</v>
      </c>
      <c r="L436" t="str">
        <f>VLOOKUP(C436,ACCOUNT_MAPPING!A:C,3,FALSE)</f>
        <v>Property Administrative Fees</v>
      </c>
    </row>
    <row r="437" spans="1:12" hidden="1">
      <c r="A437">
        <v>9214</v>
      </c>
      <c r="B437" t="s">
        <v>752</v>
      </c>
      <c r="C437">
        <v>50255000</v>
      </c>
      <c r="D437" t="s">
        <v>63</v>
      </c>
      <c r="E437" t="s">
        <v>13</v>
      </c>
      <c r="F437" t="s">
        <v>13</v>
      </c>
      <c r="G437" t="s">
        <v>753</v>
      </c>
      <c r="H437" s="2">
        <v>44876.476505092593</v>
      </c>
      <c r="I437" t="s">
        <v>754</v>
      </c>
      <c r="J437" s="2">
        <v>44876.476505092593</v>
      </c>
      <c r="K437" t="s">
        <v>754</v>
      </c>
      <c r="L437" t="str">
        <f>VLOOKUP(C437,ACCOUNT_MAPPING!A:C,3,FALSE)</f>
        <v>Property Administrative Fees</v>
      </c>
    </row>
    <row r="438" spans="1:12" hidden="1">
      <c r="A438">
        <v>9216</v>
      </c>
      <c r="B438" t="s">
        <v>755</v>
      </c>
      <c r="C438">
        <v>50255000</v>
      </c>
      <c r="D438" t="s">
        <v>63</v>
      </c>
      <c r="E438" t="s">
        <v>13</v>
      </c>
      <c r="F438" t="s">
        <v>13</v>
      </c>
      <c r="G438" t="s">
        <v>756</v>
      </c>
      <c r="H438" s="2">
        <v>44876.510302511575</v>
      </c>
      <c r="I438" t="s">
        <v>754</v>
      </c>
      <c r="J438" s="2">
        <v>44876.510302511575</v>
      </c>
      <c r="K438" t="s">
        <v>754</v>
      </c>
      <c r="L438" t="str">
        <f>VLOOKUP(C438,ACCOUNT_MAPPING!A:C,3,FALSE)</f>
        <v>Property Administrative Fees</v>
      </c>
    </row>
    <row r="439" spans="1:12" hidden="1">
      <c r="A439">
        <v>9223</v>
      </c>
      <c r="B439" t="s">
        <v>757</v>
      </c>
      <c r="C439">
        <v>50255000</v>
      </c>
      <c r="D439" t="s">
        <v>12</v>
      </c>
      <c r="E439" t="s">
        <v>13</v>
      </c>
      <c r="F439" t="s">
        <v>13</v>
      </c>
      <c r="G439" t="s">
        <v>758</v>
      </c>
      <c r="H439" s="2">
        <v>45021.66437554398</v>
      </c>
      <c r="I439" t="s">
        <v>759</v>
      </c>
      <c r="J439" s="2">
        <v>45021.66437554398</v>
      </c>
      <c r="K439" t="s">
        <v>759</v>
      </c>
      <c r="L439" t="str">
        <f>VLOOKUP(C439,ACCOUNT_MAPPING!A:C,3,FALSE)</f>
        <v>Property Administrative Fees</v>
      </c>
    </row>
    <row r="440" spans="1:12" hidden="1">
      <c r="A440">
        <v>9219</v>
      </c>
      <c r="B440" t="s">
        <v>760</v>
      </c>
      <c r="C440">
        <v>50255000</v>
      </c>
      <c r="D440" t="s">
        <v>63</v>
      </c>
      <c r="E440" t="s">
        <v>13</v>
      </c>
      <c r="F440" t="s">
        <v>13</v>
      </c>
      <c r="G440" t="s">
        <v>761</v>
      </c>
      <c r="H440" s="2">
        <v>44876.697278391206</v>
      </c>
      <c r="I440" t="s">
        <v>754</v>
      </c>
      <c r="J440" s="2">
        <v>44876.697278391206</v>
      </c>
      <c r="K440" t="s">
        <v>754</v>
      </c>
      <c r="L440" t="str">
        <f>VLOOKUP(C440,ACCOUNT_MAPPING!A:C,3,FALSE)</f>
        <v>Property Administrative Fees</v>
      </c>
    </row>
    <row r="441" spans="1:12" hidden="1">
      <c r="A441">
        <v>9142</v>
      </c>
      <c r="B441" t="s">
        <v>762</v>
      </c>
      <c r="C441">
        <v>50255000</v>
      </c>
      <c r="D441" t="s">
        <v>63</v>
      </c>
      <c r="E441" t="s">
        <v>13</v>
      </c>
      <c r="F441" t="s">
        <v>13</v>
      </c>
      <c r="G441" t="s">
        <v>763</v>
      </c>
      <c r="H441" s="2">
        <v>44873.627937384263</v>
      </c>
      <c r="I441" t="s">
        <v>41</v>
      </c>
      <c r="J441" s="2">
        <v>44873.627937384263</v>
      </c>
      <c r="K441" t="s">
        <v>41</v>
      </c>
      <c r="L441" t="str">
        <f>VLOOKUP(C441,ACCOUNT_MAPPING!A:C,3,FALSE)</f>
        <v>Property Administrative Fees</v>
      </c>
    </row>
    <row r="442" spans="1:12" hidden="1">
      <c r="A442">
        <v>9152</v>
      </c>
      <c r="B442" t="s">
        <v>764</v>
      </c>
      <c r="C442">
        <v>50255000</v>
      </c>
      <c r="D442" t="s">
        <v>17</v>
      </c>
      <c r="E442" t="s">
        <v>13</v>
      </c>
      <c r="F442" t="s">
        <v>13</v>
      </c>
      <c r="G442" t="s">
        <v>765</v>
      </c>
      <c r="H442" s="2">
        <v>44924.67813252315</v>
      </c>
      <c r="I442" t="s">
        <v>766</v>
      </c>
      <c r="J442" s="2">
        <v>44924.67813252315</v>
      </c>
      <c r="K442" t="s">
        <v>766</v>
      </c>
      <c r="L442" t="str">
        <f>VLOOKUP(C442,ACCOUNT_MAPPING!A:C,3,FALSE)</f>
        <v>Property Administrative Fees</v>
      </c>
    </row>
    <row r="443" spans="1:12" hidden="1">
      <c r="A443">
        <v>9461</v>
      </c>
      <c r="B443" t="s">
        <v>767</v>
      </c>
      <c r="C443">
        <v>50255000</v>
      </c>
      <c r="D443" t="s">
        <v>63</v>
      </c>
      <c r="E443" t="s">
        <v>13</v>
      </c>
      <c r="F443" t="s">
        <v>13</v>
      </c>
      <c r="G443" t="s">
        <v>768</v>
      </c>
      <c r="H443" s="2">
        <v>44874.836754282405</v>
      </c>
      <c r="I443" t="s">
        <v>661</v>
      </c>
      <c r="J443" s="2">
        <v>44874.836754282405</v>
      </c>
      <c r="K443" t="s">
        <v>661</v>
      </c>
      <c r="L443" t="str">
        <f>VLOOKUP(C443,ACCOUNT_MAPPING!A:C,3,FALSE)</f>
        <v>Property Administrative Fees</v>
      </c>
    </row>
    <row r="444" spans="1:12" hidden="1">
      <c r="A444">
        <v>9463</v>
      </c>
      <c r="B444" t="s">
        <v>769</v>
      </c>
      <c r="C444">
        <v>50255000</v>
      </c>
      <c r="D444" t="s">
        <v>63</v>
      </c>
      <c r="E444" t="s">
        <v>13</v>
      </c>
      <c r="F444" t="s">
        <v>13</v>
      </c>
      <c r="G444" t="s">
        <v>770</v>
      </c>
      <c r="H444" s="2">
        <v>44874.844064386576</v>
      </c>
      <c r="I444" t="s">
        <v>661</v>
      </c>
      <c r="J444" s="2">
        <v>44874.844064386576</v>
      </c>
      <c r="K444" t="s">
        <v>661</v>
      </c>
      <c r="L444" t="str">
        <f>VLOOKUP(C444,ACCOUNT_MAPPING!A:C,3,FALSE)</f>
        <v>Property Administrative Fees</v>
      </c>
    </row>
    <row r="445" spans="1:12" hidden="1">
      <c r="A445">
        <v>9464</v>
      </c>
      <c r="B445" t="s">
        <v>771</v>
      </c>
      <c r="C445">
        <v>50255000</v>
      </c>
      <c r="D445" t="s">
        <v>63</v>
      </c>
      <c r="E445" t="s">
        <v>13</v>
      </c>
      <c r="F445" t="s">
        <v>13</v>
      </c>
      <c r="G445" t="s">
        <v>770</v>
      </c>
      <c r="H445" s="2">
        <v>44874.851060104163</v>
      </c>
      <c r="I445" t="s">
        <v>661</v>
      </c>
      <c r="J445" s="2">
        <v>44874.851060104163</v>
      </c>
      <c r="K445" t="s">
        <v>661</v>
      </c>
      <c r="L445" t="str">
        <f>VLOOKUP(C445,ACCOUNT_MAPPING!A:C,3,FALSE)</f>
        <v>Property Administrative Fees</v>
      </c>
    </row>
    <row r="446" spans="1:12" hidden="1">
      <c r="A446">
        <v>9468</v>
      </c>
      <c r="B446" t="s">
        <v>772</v>
      </c>
      <c r="C446">
        <v>50255000</v>
      </c>
      <c r="D446" t="s">
        <v>17</v>
      </c>
      <c r="E446" t="s">
        <v>13</v>
      </c>
      <c r="F446" t="s">
        <v>13</v>
      </c>
      <c r="G446" t="s">
        <v>773</v>
      </c>
      <c r="H446" s="2">
        <v>44922.551642708335</v>
      </c>
      <c r="I446" t="s">
        <v>774</v>
      </c>
      <c r="J446" s="2">
        <v>44922.551642708335</v>
      </c>
      <c r="K446" t="s">
        <v>774</v>
      </c>
      <c r="L446" t="str">
        <f>VLOOKUP(C446,ACCOUNT_MAPPING!A:C,3,FALSE)</f>
        <v>Property Administrative Fees</v>
      </c>
    </row>
    <row r="447" spans="1:12" hidden="1">
      <c r="A447">
        <v>9471</v>
      </c>
      <c r="B447" t="s">
        <v>775</v>
      </c>
      <c r="C447">
        <v>50255000</v>
      </c>
      <c r="D447" t="s">
        <v>63</v>
      </c>
      <c r="E447" t="s">
        <v>13</v>
      </c>
      <c r="F447" t="s">
        <v>13</v>
      </c>
      <c r="G447" t="s">
        <v>768</v>
      </c>
      <c r="H447" s="2">
        <v>44875.58286130787</v>
      </c>
      <c r="I447" t="s">
        <v>661</v>
      </c>
      <c r="J447" s="2">
        <v>44875.58286130787</v>
      </c>
      <c r="K447" t="s">
        <v>661</v>
      </c>
      <c r="L447" t="str">
        <f>VLOOKUP(C447,ACCOUNT_MAPPING!A:C,3,FALSE)</f>
        <v>Property Administrative Fees</v>
      </c>
    </row>
    <row r="448" spans="1:12" hidden="1">
      <c r="A448">
        <v>9179</v>
      </c>
      <c r="B448" t="s">
        <v>776</v>
      </c>
      <c r="C448">
        <v>50255000</v>
      </c>
      <c r="D448" t="s">
        <v>17</v>
      </c>
      <c r="E448" t="s">
        <v>13</v>
      </c>
      <c r="F448" t="s">
        <v>13</v>
      </c>
      <c r="G448" t="s">
        <v>777</v>
      </c>
      <c r="H448" s="2">
        <v>44924.404816747687</v>
      </c>
      <c r="I448" t="s">
        <v>778</v>
      </c>
      <c r="J448" s="2">
        <v>44924.404816747687</v>
      </c>
      <c r="K448" t="s">
        <v>778</v>
      </c>
      <c r="L448" t="str">
        <f>VLOOKUP(C448,ACCOUNT_MAPPING!A:C,3,FALSE)</f>
        <v>Property Administrative Fees</v>
      </c>
    </row>
    <row r="449" spans="1:12" hidden="1">
      <c r="A449">
        <v>9465</v>
      </c>
      <c r="B449" t="s">
        <v>779</v>
      </c>
      <c r="C449">
        <v>50255000</v>
      </c>
      <c r="D449" t="s">
        <v>63</v>
      </c>
      <c r="E449" t="s">
        <v>13</v>
      </c>
      <c r="F449" t="s">
        <v>13</v>
      </c>
      <c r="G449" t="s">
        <v>770</v>
      </c>
      <c r="H449" s="2">
        <v>44874.853985069443</v>
      </c>
      <c r="I449" t="s">
        <v>661</v>
      </c>
      <c r="J449" s="2">
        <v>44874.853985069443</v>
      </c>
      <c r="K449" t="s">
        <v>661</v>
      </c>
      <c r="L449" t="str">
        <f>VLOOKUP(C449,ACCOUNT_MAPPING!A:C,3,FALSE)</f>
        <v>Property Administrative Fees</v>
      </c>
    </row>
    <row r="450" spans="1:12" hidden="1">
      <c r="A450">
        <v>9469</v>
      </c>
      <c r="B450" t="s">
        <v>780</v>
      </c>
      <c r="C450">
        <v>50255000</v>
      </c>
      <c r="D450" t="s">
        <v>17</v>
      </c>
      <c r="E450" t="s">
        <v>13</v>
      </c>
      <c r="F450" t="s">
        <v>13</v>
      </c>
      <c r="G450" t="s">
        <v>781</v>
      </c>
      <c r="H450" s="2">
        <v>44922.5537630787</v>
      </c>
      <c r="I450" t="s">
        <v>774</v>
      </c>
      <c r="J450" s="2">
        <v>44922.5537630787</v>
      </c>
      <c r="K450" t="s">
        <v>774</v>
      </c>
      <c r="L450" t="str">
        <f>VLOOKUP(C450,ACCOUNT_MAPPING!A:C,3,FALSE)</f>
        <v>Property Administrative Fees</v>
      </c>
    </row>
    <row r="451" spans="1:12" hidden="1">
      <c r="A451">
        <v>9472</v>
      </c>
      <c r="B451" t="s">
        <v>782</v>
      </c>
      <c r="C451">
        <v>50255000</v>
      </c>
      <c r="D451" t="s">
        <v>63</v>
      </c>
      <c r="E451" t="s">
        <v>13</v>
      </c>
      <c r="F451" t="s">
        <v>13</v>
      </c>
      <c r="G451" t="s">
        <v>768</v>
      </c>
      <c r="H451" s="2">
        <v>44875.590423032409</v>
      </c>
      <c r="I451" t="s">
        <v>661</v>
      </c>
      <c r="J451" s="2">
        <v>44875.590423032409</v>
      </c>
      <c r="K451" t="s">
        <v>661</v>
      </c>
      <c r="L451" t="str">
        <f>VLOOKUP(C451,ACCOUNT_MAPPING!A:C,3,FALSE)</f>
        <v>Property Administrative Fees</v>
      </c>
    </row>
    <row r="452" spans="1:12" hidden="1">
      <c r="A452">
        <v>9460</v>
      </c>
      <c r="B452" t="s">
        <v>783</v>
      </c>
      <c r="C452">
        <v>50255000</v>
      </c>
      <c r="D452" t="s">
        <v>63</v>
      </c>
      <c r="E452" t="s">
        <v>13</v>
      </c>
      <c r="F452" t="s">
        <v>13</v>
      </c>
      <c r="G452" t="s">
        <v>770</v>
      </c>
      <c r="H452" s="2">
        <v>44874.833934803239</v>
      </c>
      <c r="I452" t="s">
        <v>661</v>
      </c>
      <c r="J452" s="2">
        <v>44874.833934803239</v>
      </c>
      <c r="K452" t="s">
        <v>661</v>
      </c>
      <c r="L452" t="str">
        <f>VLOOKUP(C452,ACCOUNT_MAPPING!A:C,3,FALSE)</f>
        <v>Property Administrative Fees</v>
      </c>
    </row>
    <row r="453" spans="1:12" hidden="1">
      <c r="A453">
        <v>9462</v>
      </c>
      <c r="B453" t="s">
        <v>784</v>
      </c>
      <c r="C453">
        <v>50255000</v>
      </c>
      <c r="D453" t="s">
        <v>63</v>
      </c>
      <c r="E453" t="s">
        <v>13</v>
      </c>
      <c r="F453" t="s">
        <v>13</v>
      </c>
      <c r="G453" t="s">
        <v>770</v>
      </c>
      <c r="H453" s="2">
        <v>44874.839682523147</v>
      </c>
      <c r="I453" t="s">
        <v>661</v>
      </c>
      <c r="J453" s="2">
        <v>44874.839682523147</v>
      </c>
      <c r="K453" t="s">
        <v>661</v>
      </c>
      <c r="L453" t="str">
        <f>VLOOKUP(C453,ACCOUNT_MAPPING!A:C,3,FALSE)</f>
        <v>Property Administrative Fees</v>
      </c>
    </row>
    <row r="454" spans="1:12" hidden="1">
      <c r="A454">
        <v>9200</v>
      </c>
      <c r="B454" t="s">
        <v>785</v>
      </c>
      <c r="C454">
        <v>50255000</v>
      </c>
      <c r="D454" t="s">
        <v>17</v>
      </c>
      <c r="E454" t="s">
        <v>13</v>
      </c>
      <c r="F454" t="s">
        <v>13</v>
      </c>
      <c r="G454" t="s">
        <v>786</v>
      </c>
      <c r="H454" s="2">
        <v>44919.603470682872</v>
      </c>
      <c r="I454" t="s">
        <v>31</v>
      </c>
      <c r="J454" s="2">
        <v>44919.603470682872</v>
      </c>
      <c r="K454" t="s">
        <v>31</v>
      </c>
      <c r="L454" t="str">
        <f>VLOOKUP(C454,ACCOUNT_MAPPING!A:C,3,FALSE)</f>
        <v>Property Administrative Fees</v>
      </c>
    </row>
    <row r="455" spans="1:12" hidden="1">
      <c r="A455">
        <v>9217</v>
      </c>
      <c r="B455" t="s">
        <v>787</v>
      </c>
      <c r="C455">
        <v>50255000</v>
      </c>
      <c r="D455" t="s">
        <v>63</v>
      </c>
      <c r="E455" t="s">
        <v>13</v>
      </c>
      <c r="F455" t="s">
        <v>13</v>
      </c>
      <c r="G455" t="s">
        <v>788</v>
      </c>
      <c r="H455" s="2">
        <v>44876.512922141206</v>
      </c>
      <c r="I455" t="s">
        <v>754</v>
      </c>
      <c r="J455" s="2">
        <v>44876.512922141206</v>
      </c>
      <c r="K455" t="s">
        <v>754</v>
      </c>
      <c r="L455" t="str">
        <f>VLOOKUP(C455,ACCOUNT_MAPPING!A:C,3,FALSE)</f>
        <v>Property Administrative Fees</v>
      </c>
    </row>
    <row r="456" spans="1:12" hidden="1">
      <c r="A456">
        <v>9488</v>
      </c>
      <c r="B456" t="s">
        <v>789</v>
      </c>
      <c r="C456">
        <v>50255000</v>
      </c>
      <c r="D456" t="s">
        <v>17</v>
      </c>
      <c r="E456" t="s">
        <v>13</v>
      </c>
      <c r="F456" t="s">
        <v>13</v>
      </c>
      <c r="G456" t="s">
        <v>790</v>
      </c>
      <c r="H456" s="2">
        <v>44923.584276238427</v>
      </c>
      <c r="I456" t="s">
        <v>791</v>
      </c>
      <c r="J456" s="2">
        <v>44923.584276238427</v>
      </c>
      <c r="K456" t="s">
        <v>791</v>
      </c>
      <c r="L456" t="str">
        <f>VLOOKUP(C456,ACCOUNT_MAPPING!A:C,3,FALSE)</f>
        <v>Property Administrative Fees</v>
      </c>
    </row>
    <row r="457" spans="1:12" hidden="1">
      <c r="A457">
        <v>9218</v>
      </c>
      <c r="B457" t="s">
        <v>792</v>
      </c>
      <c r="C457">
        <v>50255000</v>
      </c>
      <c r="D457" t="s">
        <v>63</v>
      </c>
      <c r="E457" t="s">
        <v>13</v>
      </c>
      <c r="F457" t="s">
        <v>13</v>
      </c>
      <c r="G457" t="s">
        <v>761</v>
      </c>
      <c r="H457" s="2">
        <v>44876.699691087961</v>
      </c>
      <c r="I457" t="s">
        <v>754</v>
      </c>
      <c r="J457" s="2">
        <v>44876.699691087961</v>
      </c>
      <c r="K457" t="s">
        <v>754</v>
      </c>
      <c r="L457" t="str">
        <f>VLOOKUP(C457,ACCOUNT_MAPPING!A:C,3,FALSE)</f>
        <v>Property Administrative Fees</v>
      </c>
    </row>
    <row r="458" spans="1:12" hidden="1">
      <c r="A458">
        <v>9535</v>
      </c>
      <c r="B458" t="s">
        <v>793</v>
      </c>
      <c r="C458">
        <v>50255000</v>
      </c>
      <c r="D458" t="s">
        <v>63</v>
      </c>
      <c r="E458" t="s">
        <v>13</v>
      </c>
      <c r="F458" t="s">
        <v>13</v>
      </c>
      <c r="G458" t="s">
        <v>794</v>
      </c>
      <c r="H458" s="2">
        <v>44877.030481099537</v>
      </c>
      <c r="I458" t="s">
        <v>720</v>
      </c>
      <c r="J458" s="2">
        <v>44877.030481099537</v>
      </c>
      <c r="K458" t="s">
        <v>720</v>
      </c>
      <c r="L458" t="str">
        <f>VLOOKUP(C458,ACCOUNT_MAPPING!A:C,3,FALSE)</f>
        <v>Property Administrative Fees</v>
      </c>
    </row>
    <row r="459" spans="1:12" hidden="1">
      <c r="A459">
        <v>9228</v>
      </c>
      <c r="B459" t="s">
        <v>795</v>
      </c>
      <c r="C459">
        <v>50255000</v>
      </c>
      <c r="D459" t="s">
        <v>17</v>
      </c>
      <c r="E459" t="s">
        <v>13</v>
      </c>
      <c r="F459" t="s">
        <v>13</v>
      </c>
      <c r="G459" t="s">
        <v>796</v>
      </c>
      <c r="H459" s="2">
        <v>44924.543309722219</v>
      </c>
      <c r="I459" t="s">
        <v>265</v>
      </c>
      <c r="J459" s="2">
        <v>44924.543309722219</v>
      </c>
      <c r="K459" t="s">
        <v>265</v>
      </c>
      <c r="L459" t="str">
        <f>VLOOKUP(C459,ACCOUNT_MAPPING!A:C,3,FALSE)</f>
        <v>Property Administrative Fees</v>
      </c>
    </row>
    <row r="460" spans="1:12" hidden="1">
      <c r="A460">
        <v>9699</v>
      </c>
      <c r="B460" t="s">
        <v>797</v>
      </c>
      <c r="C460">
        <v>50255000</v>
      </c>
      <c r="D460" t="s">
        <v>12</v>
      </c>
      <c r="E460" t="s">
        <v>13</v>
      </c>
      <c r="F460" t="s">
        <v>13</v>
      </c>
      <c r="G460" t="s">
        <v>798</v>
      </c>
      <c r="H460" s="2">
        <v>45015.730049270831</v>
      </c>
      <c r="I460" t="s">
        <v>79</v>
      </c>
      <c r="J460" s="2">
        <v>45015.730049270831</v>
      </c>
      <c r="K460" t="s">
        <v>79</v>
      </c>
      <c r="L460" t="str">
        <f>VLOOKUP(C460,ACCOUNT_MAPPING!A:C,3,FALSE)</f>
        <v>Property Administrative Fees</v>
      </c>
    </row>
    <row r="461" spans="1:12" hidden="1">
      <c r="A461">
        <v>9511</v>
      </c>
      <c r="B461" t="s">
        <v>799</v>
      </c>
      <c r="C461">
        <v>50255000</v>
      </c>
      <c r="D461" t="s">
        <v>17</v>
      </c>
      <c r="E461" t="s">
        <v>13</v>
      </c>
      <c r="F461" t="s">
        <v>13</v>
      </c>
      <c r="G461" t="s">
        <v>800</v>
      </c>
      <c r="H461" s="2">
        <v>44923.618377974541</v>
      </c>
      <c r="I461" t="s">
        <v>791</v>
      </c>
      <c r="J461" s="2">
        <v>44923.618377974541</v>
      </c>
      <c r="K461" t="s">
        <v>791</v>
      </c>
      <c r="L461" t="str">
        <f>VLOOKUP(C461,ACCOUNT_MAPPING!A:C,3,FALSE)</f>
        <v>Property Administrative Fees</v>
      </c>
    </row>
    <row r="462" spans="1:12" hidden="1">
      <c r="A462">
        <v>10519</v>
      </c>
      <c r="B462" t="s">
        <v>81</v>
      </c>
      <c r="C462">
        <v>50255000</v>
      </c>
      <c r="D462" t="s">
        <v>12</v>
      </c>
      <c r="E462" t="s">
        <v>13</v>
      </c>
      <c r="F462" t="s">
        <v>13</v>
      </c>
      <c r="G462" t="s">
        <v>801</v>
      </c>
      <c r="H462" s="2">
        <v>45013.867980868054</v>
      </c>
      <c r="I462" t="s">
        <v>83</v>
      </c>
      <c r="J462" s="2">
        <v>45013.867980868054</v>
      </c>
      <c r="K462" t="s">
        <v>83</v>
      </c>
      <c r="L462" t="str">
        <f>VLOOKUP(C462,ACCOUNT_MAPPING!A:C,3,FALSE)</f>
        <v>Property Administrative Fees</v>
      </c>
    </row>
    <row r="463" spans="1:12" hidden="1">
      <c r="A463">
        <v>9237</v>
      </c>
      <c r="B463" t="s">
        <v>802</v>
      </c>
      <c r="C463">
        <v>50255000</v>
      </c>
      <c r="D463" t="s">
        <v>17</v>
      </c>
      <c r="E463" t="s">
        <v>13</v>
      </c>
      <c r="F463" t="s">
        <v>13</v>
      </c>
      <c r="G463" t="s">
        <v>803</v>
      </c>
      <c r="H463" s="2">
        <v>44915.529647303243</v>
      </c>
      <c r="I463" t="s">
        <v>804</v>
      </c>
      <c r="J463" s="2">
        <v>44915.529647303243</v>
      </c>
      <c r="K463" t="s">
        <v>804</v>
      </c>
      <c r="L463" t="str">
        <f>VLOOKUP(C463,ACCOUNT_MAPPING!A:C,3,FALSE)</f>
        <v>Property Administrative Fees</v>
      </c>
    </row>
    <row r="464" spans="1:12" hidden="1">
      <c r="A464">
        <v>9244</v>
      </c>
      <c r="B464" t="s">
        <v>805</v>
      </c>
      <c r="C464">
        <v>50255000</v>
      </c>
      <c r="D464" t="s">
        <v>17</v>
      </c>
      <c r="E464" t="s">
        <v>13</v>
      </c>
      <c r="F464" t="s">
        <v>13</v>
      </c>
      <c r="G464" t="s">
        <v>806</v>
      </c>
      <c r="H464" s="2">
        <v>44919.604954131944</v>
      </c>
      <c r="I464" t="s">
        <v>31</v>
      </c>
      <c r="J464" s="2">
        <v>44919.604954131944</v>
      </c>
      <c r="K464" t="s">
        <v>31</v>
      </c>
      <c r="L464" t="str">
        <f>VLOOKUP(C464,ACCOUNT_MAPPING!A:C,3,FALSE)</f>
        <v>Property Administrative Fees</v>
      </c>
    </row>
    <row r="465" spans="1:12" hidden="1">
      <c r="A465">
        <v>10538</v>
      </c>
      <c r="B465" t="s">
        <v>807</v>
      </c>
      <c r="C465">
        <v>50255000</v>
      </c>
      <c r="D465" t="s">
        <v>17</v>
      </c>
      <c r="E465" t="s">
        <v>13</v>
      </c>
      <c r="F465" t="s">
        <v>13</v>
      </c>
      <c r="G465" t="s">
        <v>808</v>
      </c>
      <c r="H465" s="2">
        <v>44924.487860532405</v>
      </c>
      <c r="I465" t="s">
        <v>809</v>
      </c>
      <c r="J465" s="2">
        <v>44924.487860532405</v>
      </c>
      <c r="K465" t="s">
        <v>809</v>
      </c>
      <c r="L465" t="str">
        <f>VLOOKUP(C465,ACCOUNT_MAPPING!A:C,3,FALSE)</f>
        <v>Property Administrative Fees</v>
      </c>
    </row>
    <row r="466" spans="1:12" hidden="1">
      <c r="A466">
        <v>10510</v>
      </c>
      <c r="B466" t="s">
        <v>810</v>
      </c>
      <c r="C466">
        <v>50255000</v>
      </c>
      <c r="D466" t="s">
        <v>17</v>
      </c>
      <c r="E466" t="s">
        <v>13</v>
      </c>
      <c r="F466" t="s">
        <v>13</v>
      </c>
      <c r="G466" t="s">
        <v>808</v>
      </c>
      <c r="H466" s="2">
        <v>44924.471756446757</v>
      </c>
      <c r="I466" t="s">
        <v>809</v>
      </c>
      <c r="J466" s="2">
        <v>44924.471756446757</v>
      </c>
      <c r="K466" t="s">
        <v>809</v>
      </c>
      <c r="L466" t="str">
        <f>VLOOKUP(C466,ACCOUNT_MAPPING!A:C,3,FALSE)</f>
        <v>Property Administrative Fees</v>
      </c>
    </row>
    <row r="467" spans="1:12" hidden="1">
      <c r="A467">
        <v>10546</v>
      </c>
      <c r="B467" t="s">
        <v>811</v>
      </c>
      <c r="C467">
        <v>50255000</v>
      </c>
      <c r="D467" t="s">
        <v>17</v>
      </c>
      <c r="E467" t="s">
        <v>13</v>
      </c>
      <c r="F467" t="s">
        <v>13</v>
      </c>
      <c r="G467" t="s">
        <v>812</v>
      </c>
      <c r="H467" s="2">
        <v>44917.539321875003</v>
      </c>
      <c r="I467" t="s">
        <v>673</v>
      </c>
      <c r="J467" s="2">
        <v>44917.539321875003</v>
      </c>
      <c r="K467" t="s">
        <v>673</v>
      </c>
      <c r="L467" t="str">
        <f>VLOOKUP(C467,ACCOUNT_MAPPING!A:C,3,FALSE)</f>
        <v>Property Administrative Fees</v>
      </c>
    </row>
    <row r="468" spans="1:12" hidden="1">
      <c r="A468">
        <v>10523</v>
      </c>
      <c r="B468" t="s">
        <v>813</v>
      </c>
      <c r="C468">
        <v>50255000</v>
      </c>
      <c r="D468" t="s">
        <v>63</v>
      </c>
      <c r="E468" t="s">
        <v>13</v>
      </c>
      <c r="F468" t="s">
        <v>13</v>
      </c>
      <c r="G468" t="s">
        <v>814</v>
      </c>
      <c r="H468" s="2">
        <v>44875.690295682871</v>
      </c>
      <c r="I468" t="s">
        <v>598</v>
      </c>
      <c r="J468" s="2">
        <v>44875.690295682871</v>
      </c>
      <c r="K468" t="s">
        <v>598</v>
      </c>
      <c r="L468" t="str">
        <f>VLOOKUP(C468,ACCOUNT_MAPPING!A:C,3,FALSE)</f>
        <v>Property Administrative Fees</v>
      </c>
    </row>
    <row r="469" spans="1:12" hidden="1">
      <c r="A469">
        <v>10535</v>
      </c>
      <c r="B469" t="s">
        <v>815</v>
      </c>
      <c r="C469">
        <v>50255000</v>
      </c>
      <c r="D469" t="s">
        <v>17</v>
      </c>
      <c r="E469" t="s">
        <v>13</v>
      </c>
      <c r="F469" t="s">
        <v>13</v>
      </c>
      <c r="G469" t="s">
        <v>808</v>
      </c>
      <c r="H469" s="2">
        <v>44924.489310879631</v>
      </c>
      <c r="I469" t="s">
        <v>809</v>
      </c>
      <c r="J469" s="2">
        <v>44924.489310879631</v>
      </c>
      <c r="K469" t="s">
        <v>809</v>
      </c>
      <c r="L469" t="str">
        <f>VLOOKUP(C469,ACCOUNT_MAPPING!A:C,3,FALSE)</f>
        <v>Property Administrative Fees</v>
      </c>
    </row>
    <row r="470" spans="1:12" hidden="1">
      <c r="A470">
        <v>10537</v>
      </c>
      <c r="B470" t="s">
        <v>816</v>
      </c>
      <c r="C470">
        <v>50255000</v>
      </c>
      <c r="D470" t="s">
        <v>17</v>
      </c>
      <c r="E470" t="s">
        <v>13</v>
      </c>
      <c r="F470" t="s">
        <v>13</v>
      </c>
      <c r="G470" t="s">
        <v>686</v>
      </c>
      <c r="H470" s="2">
        <v>44924.589444988429</v>
      </c>
      <c r="I470" t="s">
        <v>817</v>
      </c>
      <c r="J470" s="2">
        <v>44924.589444988429</v>
      </c>
      <c r="K470" t="s">
        <v>817</v>
      </c>
      <c r="L470" t="str">
        <f>VLOOKUP(C470,ACCOUNT_MAPPING!A:C,3,FALSE)</f>
        <v>Property Administrative Fees</v>
      </c>
    </row>
    <row r="471" spans="1:12" hidden="1">
      <c r="A471">
        <v>10598</v>
      </c>
      <c r="B471" t="s">
        <v>818</v>
      </c>
      <c r="C471">
        <v>50255000</v>
      </c>
      <c r="D471" t="s">
        <v>17</v>
      </c>
      <c r="E471" t="s">
        <v>13</v>
      </c>
      <c r="F471" t="s">
        <v>13</v>
      </c>
      <c r="G471" t="s">
        <v>812</v>
      </c>
      <c r="H471" s="2">
        <v>44914.478145370369</v>
      </c>
      <c r="I471" t="s">
        <v>673</v>
      </c>
      <c r="J471" s="2">
        <v>44914.478145370369</v>
      </c>
      <c r="K471" t="s">
        <v>673</v>
      </c>
      <c r="L471" t="str">
        <f>VLOOKUP(C471,ACCOUNT_MAPPING!A:C,3,FALSE)</f>
        <v>Property Administrative Fees</v>
      </c>
    </row>
    <row r="472" spans="1:12" hidden="1">
      <c r="A472">
        <v>9467</v>
      </c>
      <c r="B472" t="s">
        <v>819</v>
      </c>
      <c r="C472">
        <v>50255000</v>
      </c>
      <c r="D472" t="s">
        <v>17</v>
      </c>
      <c r="E472" t="s">
        <v>13</v>
      </c>
      <c r="F472" t="s">
        <v>13</v>
      </c>
      <c r="G472" t="s">
        <v>781</v>
      </c>
      <c r="H472" s="2">
        <v>44922.538628819442</v>
      </c>
      <c r="I472" t="s">
        <v>774</v>
      </c>
      <c r="J472" s="2">
        <v>44922.538628819442</v>
      </c>
      <c r="K472" t="s">
        <v>774</v>
      </c>
      <c r="L472" t="str">
        <f>VLOOKUP(C472,ACCOUNT_MAPPING!A:C,3,FALSE)</f>
        <v>Property Administrative Fees</v>
      </c>
    </row>
    <row r="473" spans="1:12" hidden="1">
      <c r="A473">
        <v>9504</v>
      </c>
      <c r="B473" t="s">
        <v>820</v>
      </c>
      <c r="C473">
        <v>50255000</v>
      </c>
      <c r="D473" t="s">
        <v>17</v>
      </c>
      <c r="E473" t="s">
        <v>13</v>
      </c>
      <c r="F473" t="s">
        <v>13</v>
      </c>
      <c r="G473" t="s">
        <v>821</v>
      </c>
      <c r="H473" s="2">
        <v>44923.457980752311</v>
      </c>
      <c r="I473" t="s">
        <v>25</v>
      </c>
      <c r="J473" s="2">
        <v>44923.457980752311</v>
      </c>
      <c r="K473" t="s">
        <v>25</v>
      </c>
      <c r="L473" t="str">
        <f>VLOOKUP(C473,ACCOUNT_MAPPING!A:C,3,FALSE)</f>
        <v>Property Administrative Fees</v>
      </c>
    </row>
    <row r="474" spans="1:12" hidden="1">
      <c r="A474">
        <v>9508</v>
      </c>
      <c r="B474" t="s">
        <v>822</v>
      </c>
      <c r="C474">
        <v>50255000</v>
      </c>
      <c r="D474" t="s">
        <v>17</v>
      </c>
      <c r="E474" t="s">
        <v>13</v>
      </c>
      <c r="F474" t="s">
        <v>13</v>
      </c>
      <c r="G474" t="s">
        <v>823</v>
      </c>
      <c r="H474" s="2">
        <v>44924.454261574072</v>
      </c>
      <c r="I474" t="s">
        <v>791</v>
      </c>
      <c r="J474" s="2">
        <v>44924.454261574072</v>
      </c>
      <c r="K474" t="s">
        <v>791</v>
      </c>
      <c r="L474" t="str">
        <f>VLOOKUP(C474,ACCOUNT_MAPPING!A:C,3,FALSE)</f>
        <v>Property Administrative Fees</v>
      </c>
    </row>
    <row r="475" spans="1:12" hidden="1">
      <c r="A475">
        <v>10717</v>
      </c>
      <c r="B475" t="s">
        <v>824</v>
      </c>
      <c r="C475">
        <v>50255000</v>
      </c>
      <c r="D475" t="s">
        <v>17</v>
      </c>
      <c r="E475" t="s">
        <v>13</v>
      </c>
      <c r="F475" t="s">
        <v>13</v>
      </c>
      <c r="G475" t="s">
        <v>825</v>
      </c>
      <c r="H475" s="2">
        <v>44916.869407442129</v>
      </c>
      <c r="I475" t="s">
        <v>826</v>
      </c>
      <c r="J475" s="2">
        <v>44916.869407442129</v>
      </c>
      <c r="K475" t="s">
        <v>826</v>
      </c>
      <c r="L475" t="str">
        <f>VLOOKUP(C475,ACCOUNT_MAPPING!A:C,3,FALSE)</f>
        <v>Property Administrative Fees</v>
      </c>
    </row>
    <row r="476" spans="1:12" hidden="1">
      <c r="A476">
        <v>9703</v>
      </c>
      <c r="B476" t="s">
        <v>77</v>
      </c>
      <c r="C476">
        <v>50255000</v>
      </c>
      <c r="D476" t="s">
        <v>12</v>
      </c>
      <c r="E476" t="s">
        <v>13</v>
      </c>
      <c r="F476" t="s">
        <v>13</v>
      </c>
      <c r="G476" t="s">
        <v>827</v>
      </c>
      <c r="H476" s="2">
        <v>45015.710451817133</v>
      </c>
      <c r="I476" t="s">
        <v>79</v>
      </c>
      <c r="J476" s="2">
        <v>45015.710451817133</v>
      </c>
      <c r="K476" t="s">
        <v>79</v>
      </c>
      <c r="L476" t="str">
        <f>VLOOKUP(C476,ACCOUNT_MAPPING!A:C,3,FALSE)</f>
        <v>Property Administrative Fees</v>
      </c>
    </row>
    <row r="477" spans="1:12" hidden="1">
      <c r="A477">
        <v>10720</v>
      </c>
      <c r="B477" t="s">
        <v>828</v>
      </c>
      <c r="C477">
        <v>50255000</v>
      </c>
      <c r="D477" t="s">
        <v>17</v>
      </c>
      <c r="E477" t="s">
        <v>13</v>
      </c>
      <c r="F477" t="s">
        <v>13</v>
      </c>
      <c r="G477" t="s">
        <v>825</v>
      </c>
      <c r="H477" s="2">
        <v>44916.885454976851</v>
      </c>
      <c r="I477" t="s">
        <v>826</v>
      </c>
      <c r="J477" s="2">
        <v>44916.885454976851</v>
      </c>
      <c r="K477" t="s">
        <v>826</v>
      </c>
      <c r="L477" t="str">
        <f>VLOOKUP(C477,ACCOUNT_MAPPING!A:C,3,FALSE)</f>
        <v>Property Administrative Fees</v>
      </c>
    </row>
    <row r="478" spans="1:12" hidden="1">
      <c r="A478">
        <v>10697</v>
      </c>
      <c r="B478" t="s">
        <v>829</v>
      </c>
      <c r="C478">
        <v>50255000</v>
      </c>
      <c r="D478" t="s">
        <v>63</v>
      </c>
      <c r="E478" t="s">
        <v>13</v>
      </c>
      <c r="F478" t="s">
        <v>13</v>
      </c>
      <c r="G478" t="s">
        <v>830</v>
      </c>
      <c r="H478" s="2">
        <v>44876.627418750002</v>
      </c>
      <c r="I478" t="s">
        <v>754</v>
      </c>
      <c r="J478" s="2">
        <v>44876.627418750002</v>
      </c>
      <c r="K478" t="s">
        <v>754</v>
      </c>
      <c r="L478" t="str">
        <f>VLOOKUP(C478,ACCOUNT_MAPPING!A:C,3,FALSE)</f>
        <v>Property Administrative Fees</v>
      </c>
    </row>
    <row r="479" spans="1:12" hidden="1">
      <c r="A479">
        <v>10528</v>
      </c>
      <c r="B479" t="s">
        <v>831</v>
      </c>
      <c r="C479">
        <v>50255000</v>
      </c>
      <c r="D479" t="s">
        <v>63</v>
      </c>
      <c r="E479" t="s">
        <v>13</v>
      </c>
      <c r="F479" t="s">
        <v>13</v>
      </c>
      <c r="G479" t="s">
        <v>832</v>
      </c>
      <c r="H479" s="2">
        <v>44876.521944675929</v>
      </c>
      <c r="I479" t="s">
        <v>598</v>
      </c>
      <c r="J479" s="2">
        <v>44876.521944675929</v>
      </c>
      <c r="K479" t="s">
        <v>598</v>
      </c>
      <c r="L479" t="str">
        <f>VLOOKUP(C479,ACCOUNT_MAPPING!A:C,3,FALSE)</f>
        <v>Property Administrative Fees</v>
      </c>
    </row>
    <row r="480" spans="1:12" hidden="1">
      <c r="A480">
        <v>10536</v>
      </c>
      <c r="B480" t="s">
        <v>833</v>
      </c>
      <c r="C480">
        <v>50255000</v>
      </c>
      <c r="D480" t="s">
        <v>63</v>
      </c>
      <c r="E480" t="s">
        <v>13</v>
      </c>
      <c r="F480" t="s">
        <v>13</v>
      </c>
      <c r="G480" t="s">
        <v>834</v>
      </c>
      <c r="H480" s="2">
        <v>44875.582168055553</v>
      </c>
      <c r="I480" t="s">
        <v>230</v>
      </c>
      <c r="J480" s="2">
        <v>44875.582168055553</v>
      </c>
      <c r="K480" t="s">
        <v>230</v>
      </c>
      <c r="L480" t="str">
        <f>VLOOKUP(C480,ACCOUNT_MAPPING!A:C,3,FALSE)</f>
        <v>Property Administrative Fees</v>
      </c>
    </row>
    <row r="481" spans="1:12" hidden="1">
      <c r="A481">
        <v>10723</v>
      </c>
      <c r="B481" t="s">
        <v>835</v>
      </c>
      <c r="C481">
        <v>50255000</v>
      </c>
      <c r="D481" t="s">
        <v>12</v>
      </c>
      <c r="E481" t="s">
        <v>13</v>
      </c>
      <c r="F481" t="s">
        <v>13</v>
      </c>
      <c r="G481" t="s">
        <v>836</v>
      </c>
      <c r="H481" s="2">
        <v>45012.605469907408</v>
      </c>
      <c r="I481" t="s">
        <v>745</v>
      </c>
      <c r="J481" s="2">
        <v>45012.605469907408</v>
      </c>
      <c r="K481" t="s">
        <v>745</v>
      </c>
      <c r="L481" t="str">
        <f>VLOOKUP(C481,ACCOUNT_MAPPING!A:C,3,FALSE)</f>
        <v>Property Administrative Fees</v>
      </c>
    </row>
    <row r="482" spans="1:12" hidden="1">
      <c r="A482">
        <v>10539</v>
      </c>
      <c r="B482" t="s">
        <v>837</v>
      </c>
      <c r="C482">
        <v>50255000</v>
      </c>
      <c r="D482" t="s">
        <v>17</v>
      </c>
      <c r="E482" t="s">
        <v>13</v>
      </c>
      <c r="F482" t="s">
        <v>13</v>
      </c>
      <c r="G482" t="s">
        <v>808</v>
      </c>
      <c r="H482" s="2">
        <v>44924.487515277775</v>
      </c>
      <c r="I482" t="s">
        <v>809</v>
      </c>
      <c r="J482" s="2">
        <v>44924.487515277775</v>
      </c>
      <c r="K482" t="s">
        <v>809</v>
      </c>
      <c r="L482" t="str">
        <f>VLOOKUP(C482,ACCOUNT_MAPPING!A:C,3,FALSE)</f>
        <v>Property Administrative Fees</v>
      </c>
    </row>
    <row r="483" spans="1:12" hidden="1">
      <c r="A483">
        <v>10544</v>
      </c>
      <c r="B483" t="s">
        <v>838</v>
      </c>
      <c r="C483">
        <v>50255000</v>
      </c>
      <c r="D483" t="s">
        <v>17</v>
      </c>
      <c r="E483" t="s">
        <v>13</v>
      </c>
      <c r="F483" t="s">
        <v>13</v>
      </c>
      <c r="G483" t="s">
        <v>812</v>
      </c>
      <c r="H483" s="2">
        <v>44917.505288113425</v>
      </c>
      <c r="I483" t="s">
        <v>673</v>
      </c>
      <c r="J483" s="2">
        <v>44917.505288113425</v>
      </c>
      <c r="K483" t="s">
        <v>673</v>
      </c>
      <c r="L483" t="str">
        <f>VLOOKUP(C483,ACCOUNT_MAPPING!A:C,3,FALSE)</f>
        <v>Property Administrative Fees</v>
      </c>
    </row>
    <row r="484" spans="1:12" hidden="1">
      <c r="A484">
        <v>10547</v>
      </c>
      <c r="B484" t="s">
        <v>839</v>
      </c>
      <c r="C484">
        <v>50255000</v>
      </c>
      <c r="D484" t="s">
        <v>17</v>
      </c>
      <c r="E484" t="s">
        <v>13</v>
      </c>
      <c r="F484" t="s">
        <v>13</v>
      </c>
      <c r="G484" t="s">
        <v>812</v>
      </c>
      <c r="H484" s="2">
        <v>44917.550420057873</v>
      </c>
      <c r="I484" t="s">
        <v>673</v>
      </c>
      <c r="J484" s="2">
        <v>44917.550420057873</v>
      </c>
      <c r="K484" t="s">
        <v>673</v>
      </c>
      <c r="L484" t="str">
        <f>VLOOKUP(C484,ACCOUNT_MAPPING!A:C,3,FALSE)</f>
        <v>Property Administrative Fees</v>
      </c>
    </row>
    <row r="485" spans="1:12" hidden="1">
      <c r="A485">
        <v>10732</v>
      </c>
      <c r="B485" t="s">
        <v>85</v>
      </c>
      <c r="C485">
        <v>50255000</v>
      </c>
      <c r="D485" t="s">
        <v>17</v>
      </c>
      <c r="E485" t="s">
        <v>13</v>
      </c>
      <c r="F485" t="s">
        <v>13</v>
      </c>
      <c r="G485" t="s">
        <v>840</v>
      </c>
      <c r="H485" s="2">
        <v>44929.41846828704</v>
      </c>
      <c r="I485" t="s">
        <v>553</v>
      </c>
      <c r="J485" s="2">
        <v>44929.41846828704</v>
      </c>
      <c r="K485" t="s">
        <v>553</v>
      </c>
      <c r="L485" t="str">
        <f>VLOOKUP(C485,ACCOUNT_MAPPING!A:C,3,FALSE)</f>
        <v>Property Administrative Fees</v>
      </c>
    </row>
    <row r="486" spans="1:12" hidden="1">
      <c r="A486">
        <v>10706</v>
      </c>
      <c r="B486" t="s">
        <v>841</v>
      </c>
      <c r="C486">
        <v>50255000</v>
      </c>
      <c r="D486" t="s">
        <v>63</v>
      </c>
      <c r="E486" t="s">
        <v>13</v>
      </c>
      <c r="F486" t="s">
        <v>13</v>
      </c>
      <c r="G486" t="s">
        <v>842</v>
      </c>
      <c r="H486" s="2">
        <v>44876.495276539354</v>
      </c>
      <c r="I486" t="s">
        <v>754</v>
      </c>
      <c r="J486" s="2">
        <v>44876.495276539354</v>
      </c>
      <c r="K486" t="s">
        <v>754</v>
      </c>
      <c r="L486" t="str">
        <f>VLOOKUP(C486,ACCOUNT_MAPPING!A:C,3,FALSE)</f>
        <v>Property Administrative Fees</v>
      </c>
    </row>
    <row r="487" spans="1:12" hidden="1">
      <c r="A487">
        <v>10714</v>
      </c>
      <c r="B487" t="s">
        <v>843</v>
      </c>
      <c r="C487">
        <v>50255000</v>
      </c>
      <c r="D487" t="s">
        <v>12</v>
      </c>
      <c r="E487" t="s">
        <v>13</v>
      </c>
      <c r="F487" t="s">
        <v>13</v>
      </c>
      <c r="G487" t="s">
        <v>844</v>
      </c>
      <c r="H487" s="2">
        <v>45013.399306793981</v>
      </c>
      <c r="I487" t="s">
        <v>745</v>
      </c>
      <c r="J487" s="2">
        <v>45013.399306793981</v>
      </c>
      <c r="K487" t="s">
        <v>745</v>
      </c>
      <c r="L487" t="str">
        <f>VLOOKUP(C487,ACCOUNT_MAPPING!A:C,3,FALSE)</f>
        <v>Property Administrative Fees</v>
      </c>
    </row>
    <row r="488" spans="1:12" hidden="1">
      <c r="A488">
        <v>10576</v>
      </c>
      <c r="B488" t="s">
        <v>845</v>
      </c>
      <c r="C488">
        <v>50255000</v>
      </c>
      <c r="D488" t="s">
        <v>17</v>
      </c>
      <c r="E488" t="s">
        <v>13</v>
      </c>
      <c r="F488" t="s">
        <v>13</v>
      </c>
      <c r="G488" t="s">
        <v>812</v>
      </c>
      <c r="H488" s="2">
        <v>44922.461424189816</v>
      </c>
      <c r="I488" t="s">
        <v>673</v>
      </c>
      <c r="J488" s="2">
        <v>44922.461424189816</v>
      </c>
      <c r="K488" t="s">
        <v>673</v>
      </c>
      <c r="L488" t="str">
        <f>VLOOKUP(C488,ACCOUNT_MAPPING!A:C,3,FALSE)</f>
        <v>Property Administrative Fees</v>
      </c>
    </row>
    <row r="489" spans="1:12" hidden="1">
      <c r="A489">
        <v>10577</v>
      </c>
      <c r="B489" t="s">
        <v>846</v>
      </c>
      <c r="C489">
        <v>50255000</v>
      </c>
      <c r="D489" t="s">
        <v>17</v>
      </c>
      <c r="E489" t="s">
        <v>13</v>
      </c>
      <c r="F489" t="s">
        <v>13</v>
      </c>
      <c r="G489" t="s">
        <v>812</v>
      </c>
      <c r="H489" s="2">
        <v>44922.466271145837</v>
      </c>
      <c r="I489" t="s">
        <v>673</v>
      </c>
      <c r="J489" s="2">
        <v>44922.466271145837</v>
      </c>
      <c r="K489" t="s">
        <v>673</v>
      </c>
      <c r="L489" t="str">
        <f>VLOOKUP(C489,ACCOUNT_MAPPING!A:C,3,FALSE)</f>
        <v>Property Administrative Fees</v>
      </c>
    </row>
    <row r="490" spans="1:12" hidden="1">
      <c r="A490">
        <v>10581</v>
      </c>
      <c r="B490" t="s">
        <v>847</v>
      </c>
      <c r="C490">
        <v>50255000</v>
      </c>
      <c r="D490" t="s">
        <v>17</v>
      </c>
      <c r="E490" t="s">
        <v>13</v>
      </c>
      <c r="F490" t="s">
        <v>13</v>
      </c>
      <c r="G490" t="s">
        <v>812</v>
      </c>
      <c r="H490" s="2">
        <v>44922.50242109954</v>
      </c>
      <c r="I490" t="s">
        <v>673</v>
      </c>
      <c r="J490" s="2">
        <v>44922.50242109954</v>
      </c>
      <c r="K490" t="s">
        <v>673</v>
      </c>
      <c r="L490" t="str">
        <f>VLOOKUP(C490,ACCOUNT_MAPPING!A:C,3,FALSE)</f>
        <v>Property Administrative Fees</v>
      </c>
    </row>
    <row r="491" spans="1:12" hidden="1">
      <c r="A491">
        <v>10904</v>
      </c>
      <c r="B491" t="s">
        <v>848</v>
      </c>
      <c r="C491">
        <v>50255000</v>
      </c>
      <c r="D491" t="s">
        <v>17</v>
      </c>
      <c r="E491" t="s">
        <v>13</v>
      </c>
      <c r="F491" t="s">
        <v>13</v>
      </c>
      <c r="G491" t="s">
        <v>812</v>
      </c>
      <c r="H491" s="2">
        <v>44924.013543553243</v>
      </c>
      <c r="I491" t="s">
        <v>104</v>
      </c>
      <c r="J491" s="2">
        <v>44924.013543553243</v>
      </c>
      <c r="K491" t="s">
        <v>104</v>
      </c>
      <c r="L491" t="str">
        <f>VLOOKUP(C491,ACCOUNT_MAPPING!A:C,3,FALSE)</f>
        <v>Property Administrative Fees</v>
      </c>
    </row>
    <row r="492" spans="1:12" hidden="1">
      <c r="A492">
        <v>10905</v>
      </c>
      <c r="B492" t="s">
        <v>849</v>
      </c>
      <c r="C492">
        <v>50255000</v>
      </c>
      <c r="D492" t="s">
        <v>17</v>
      </c>
      <c r="E492" t="s">
        <v>13</v>
      </c>
      <c r="F492" t="s">
        <v>13</v>
      </c>
      <c r="G492" t="s">
        <v>812</v>
      </c>
      <c r="H492" s="2">
        <v>44924.02604837963</v>
      </c>
      <c r="I492" t="s">
        <v>104</v>
      </c>
      <c r="J492" s="2">
        <v>44924.02604837963</v>
      </c>
      <c r="K492" t="s">
        <v>104</v>
      </c>
      <c r="L492" t="str">
        <f>VLOOKUP(C492,ACCOUNT_MAPPING!A:C,3,FALSE)</f>
        <v>Property Administrative Fees</v>
      </c>
    </row>
    <row r="493" spans="1:12" hidden="1">
      <c r="A493">
        <v>10839</v>
      </c>
      <c r="B493" t="s">
        <v>850</v>
      </c>
      <c r="C493">
        <v>50255000</v>
      </c>
      <c r="D493" t="s">
        <v>17</v>
      </c>
      <c r="E493" t="s">
        <v>13</v>
      </c>
      <c r="F493" t="s">
        <v>13</v>
      </c>
      <c r="G493" t="s">
        <v>851</v>
      </c>
      <c r="H493" s="2">
        <v>44922.667369907409</v>
      </c>
      <c r="I493" t="s">
        <v>41</v>
      </c>
      <c r="J493" s="2">
        <v>44922.667369907409</v>
      </c>
      <c r="K493" t="s">
        <v>41</v>
      </c>
      <c r="L493" t="str">
        <f>VLOOKUP(C493,ACCOUNT_MAPPING!A:C,3,FALSE)</f>
        <v>Property Administrative Fees</v>
      </c>
    </row>
    <row r="494" spans="1:12" hidden="1">
      <c r="A494">
        <v>10911</v>
      </c>
      <c r="B494" t="s">
        <v>852</v>
      </c>
      <c r="C494">
        <v>50255000</v>
      </c>
      <c r="D494" t="s">
        <v>63</v>
      </c>
      <c r="E494" t="s">
        <v>13</v>
      </c>
      <c r="F494" t="s">
        <v>13</v>
      </c>
      <c r="G494" t="s">
        <v>812</v>
      </c>
      <c r="H494" s="2">
        <v>44876.701532256942</v>
      </c>
      <c r="I494" t="s">
        <v>104</v>
      </c>
      <c r="J494" s="2">
        <v>44876.701532256942</v>
      </c>
      <c r="K494" t="s">
        <v>104</v>
      </c>
      <c r="L494" t="str">
        <f>VLOOKUP(C494,ACCOUNT_MAPPING!A:C,3,FALSE)</f>
        <v>Property Administrative Fees</v>
      </c>
    </row>
    <row r="495" spans="1:12" hidden="1">
      <c r="A495">
        <v>10915</v>
      </c>
      <c r="B495" t="s">
        <v>853</v>
      </c>
      <c r="C495">
        <v>50255000</v>
      </c>
      <c r="D495" t="s">
        <v>63</v>
      </c>
      <c r="E495" t="s">
        <v>13</v>
      </c>
      <c r="F495" t="s">
        <v>13</v>
      </c>
      <c r="G495" t="s">
        <v>812</v>
      </c>
      <c r="H495" s="2">
        <v>44876.740476354164</v>
      </c>
      <c r="I495" t="s">
        <v>104</v>
      </c>
      <c r="J495" s="2">
        <v>44876.740476354164</v>
      </c>
      <c r="K495" t="s">
        <v>104</v>
      </c>
      <c r="L495" t="str">
        <f>VLOOKUP(C495,ACCOUNT_MAPPING!A:C,3,FALSE)</f>
        <v>Property Administrative Fees</v>
      </c>
    </row>
    <row r="496" spans="1:12" hidden="1">
      <c r="A496">
        <v>10917</v>
      </c>
      <c r="B496" t="s">
        <v>854</v>
      </c>
      <c r="C496">
        <v>50255000</v>
      </c>
      <c r="D496" t="s">
        <v>63</v>
      </c>
      <c r="E496" t="s">
        <v>13</v>
      </c>
      <c r="F496" t="s">
        <v>13</v>
      </c>
      <c r="G496" t="s">
        <v>812</v>
      </c>
      <c r="H496" s="2">
        <v>44876.750349189817</v>
      </c>
      <c r="I496" t="s">
        <v>104</v>
      </c>
      <c r="J496" s="2">
        <v>44876.750349189817</v>
      </c>
      <c r="K496" t="s">
        <v>104</v>
      </c>
      <c r="L496" t="str">
        <f>VLOOKUP(C496,ACCOUNT_MAPPING!A:C,3,FALSE)</f>
        <v>Property Administrative Fees</v>
      </c>
    </row>
    <row r="497" spans="1:12" hidden="1">
      <c r="A497">
        <v>10921</v>
      </c>
      <c r="B497" t="s">
        <v>855</v>
      </c>
      <c r="C497">
        <v>50255000</v>
      </c>
      <c r="D497" t="s">
        <v>17</v>
      </c>
      <c r="E497" t="s">
        <v>13</v>
      </c>
      <c r="F497" t="s">
        <v>13</v>
      </c>
      <c r="G497" t="s">
        <v>812</v>
      </c>
      <c r="H497" s="2">
        <v>44924.095051886572</v>
      </c>
      <c r="I497" t="s">
        <v>104</v>
      </c>
      <c r="J497" s="2">
        <v>44924.095051886572</v>
      </c>
      <c r="K497" t="s">
        <v>104</v>
      </c>
      <c r="L497" t="str">
        <f>VLOOKUP(C497,ACCOUNT_MAPPING!A:C,3,FALSE)</f>
        <v>Property Administrative Fees</v>
      </c>
    </row>
    <row r="498" spans="1:12" hidden="1">
      <c r="A498">
        <v>10708</v>
      </c>
      <c r="B498" t="s">
        <v>856</v>
      </c>
      <c r="C498">
        <v>50255000</v>
      </c>
      <c r="D498" t="s">
        <v>12</v>
      </c>
      <c r="E498" t="s">
        <v>13</v>
      </c>
      <c r="F498" t="s">
        <v>13</v>
      </c>
      <c r="G498" t="e" cm="1">
        <f t="array" aca="1" ref="G498" ca="1">+ VARIANCE - ENGINEERING WILL INCREASE WITH PROJECTS</f>
        <v>#NAME?</v>
      </c>
      <c r="H498" s="2">
        <v>45020.501880937503</v>
      </c>
      <c r="I498" t="s">
        <v>754</v>
      </c>
      <c r="J498" s="2">
        <v>45020.501880937503</v>
      </c>
      <c r="K498" t="s">
        <v>754</v>
      </c>
      <c r="L498" t="str">
        <f>VLOOKUP(C498,ACCOUNT_MAPPING!A:C,3,FALSE)</f>
        <v>Property Administrative Fees</v>
      </c>
    </row>
    <row r="499" spans="1:12" hidden="1">
      <c r="A499">
        <v>10900</v>
      </c>
      <c r="B499" t="s">
        <v>857</v>
      </c>
      <c r="C499">
        <v>50255000</v>
      </c>
      <c r="D499" t="s">
        <v>17</v>
      </c>
      <c r="E499" t="s">
        <v>13</v>
      </c>
      <c r="F499" t="s">
        <v>13</v>
      </c>
      <c r="G499" t="s">
        <v>858</v>
      </c>
      <c r="H499" s="2">
        <v>44923.911846215276</v>
      </c>
      <c r="I499" t="s">
        <v>104</v>
      </c>
      <c r="J499" s="2">
        <v>44923.911846215276</v>
      </c>
      <c r="K499" t="s">
        <v>104</v>
      </c>
      <c r="L499" t="str">
        <f>VLOOKUP(C499,ACCOUNT_MAPPING!A:C,3,FALSE)</f>
        <v>Property Administrative Fees</v>
      </c>
    </row>
    <row r="500" spans="1:12" hidden="1">
      <c r="A500">
        <v>10902</v>
      </c>
      <c r="B500" t="s">
        <v>859</v>
      </c>
      <c r="C500">
        <v>50255000</v>
      </c>
      <c r="D500" t="s">
        <v>17</v>
      </c>
      <c r="E500" t="s">
        <v>13</v>
      </c>
      <c r="F500" t="s">
        <v>13</v>
      </c>
      <c r="G500" t="s">
        <v>812</v>
      </c>
      <c r="H500" s="2">
        <v>44923.994381365737</v>
      </c>
      <c r="I500" t="s">
        <v>104</v>
      </c>
      <c r="J500" s="2">
        <v>44923.994381365737</v>
      </c>
      <c r="K500" t="s">
        <v>104</v>
      </c>
      <c r="L500" t="str">
        <f>VLOOKUP(C500,ACCOUNT_MAPPING!A:C,3,FALSE)</f>
        <v>Property Administrative Fees</v>
      </c>
    </row>
    <row r="501" spans="1:12" hidden="1">
      <c r="A501">
        <v>10716</v>
      </c>
      <c r="B501" t="s">
        <v>860</v>
      </c>
      <c r="C501">
        <v>50255000</v>
      </c>
      <c r="D501" t="s">
        <v>12</v>
      </c>
      <c r="E501" t="s">
        <v>13</v>
      </c>
      <c r="F501" t="s">
        <v>13</v>
      </c>
      <c r="G501" t="s">
        <v>861</v>
      </c>
      <c r="H501" s="2">
        <v>45013.427460451392</v>
      </c>
      <c r="I501" t="s">
        <v>745</v>
      </c>
      <c r="J501" s="2">
        <v>45013.427460451392</v>
      </c>
      <c r="K501" t="s">
        <v>745</v>
      </c>
      <c r="L501" t="str">
        <f>VLOOKUP(C501,ACCOUNT_MAPPING!A:C,3,FALSE)</f>
        <v>Property Administrative Fees</v>
      </c>
    </row>
    <row r="502" spans="1:12" hidden="1">
      <c r="A502">
        <v>10718</v>
      </c>
      <c r="B502" t="s">
        <v>862</v>
      </c>
      <c r="C502">
        <v>50255000</v>
      </c>
      <c r="D502" t="s">
        <v>12</v>
      </c>
      <c r="E502" t="s">
        <v>13</v>
      </c>
      <c r="F502" t="s">
        <v>13</v>
      </c>
      <c r="G502" t="s">
        <v>863</v>
      </c>
      <c r="H502" s="2">
        <v>45012.47223353009</v>
      </c>
      <c r="I502" t="s">
        <v>745</v>
      </c>
      <c r="J502" s="2">
        <v>45012.47223353009</v>
      </c>
      <c r="K502" t="s">
        <v>745</v>
      </c>
      <c r="L502" t="str">
        <f>VLOOKUP(C502,ACCOUNT_MAPPING!A:C,3,FALSE)</f>
        <v>Property Administrative Fees</v>
      </c>
    </row>
    <row r="503" spans="1:12" hidden="1">
      <c r="A503">
        <v>10914</v>
      </c>
      <c r="B503" t="s">
        <v>105</v>
      </c>
      <c r="C503">
        <v>50255000</v>
      </c>
      <c r="D503" t="s">
        <v>17</v>
      </c>
      <c r="E503" t="s">
        <v>13</v>
      </c>
      <c r="F503" t="s">
        <v>13</v>
      </c>
      <c r="G503" t="s">
        <v>812</v>
      </c>
      <c r="H503" s="2">
        <v>44924.057970752314</v>
      </c>
      <c r="I503" t="s">
        <v>104</v>
      </c>
      <c r="J503" s="2">
        <v>44924.057970752314</v>
      </c>
      <c r="K503" t="s">
        <v>104</v>
      </c>
      <c r="L503" t="str">
        <f>VLOOKUP(C503,ACCOUNT_MAPPING!A:C,3,FALSE)</f>
        <v>Property Administrative Fees</v>
      </c>
    </row>
    <row r="504" spans="1:12" hidden="1">
      <c r="A504">
        <v>10916</v>
      </c>
      <c r="B504" t="s">
        <v>864</v>
      </c>
      <c r="C504">
        <v>50255000</v>
      </c>
      <c r="D504" t="s">
        <v>17</v>
      </c>
      <c r="E504" t="s">
        <v>13</v>
      </c>
      <c r="F504" t="s">
        <v>13</v>
      </c>
      <c r="G504" t="s">
        <v>812</v>
      </c>
      <c r="H504" s="2">
        <v>44924.067274386573</v>
      </c>
      <c r="I504" t="s">
        <v>104</v>
      </c>
      <c r="J504" s="2">
        <v>44924.067274386573</v>
      </c>
      <c r="K504" t="s">
        <v>104</v>
      </c>
      <c r="L504" t="str">
        <f>VLOOKUP(C504,ACCOUNT_MAPPING!A:C,3,FALSE)</f>
        <v>Property Administrative Fees</v>
      </c>
    </row>
    <row r="505" spans="1:12" hidden="1">
      <c r="A505">
        <v>10922</v>
      </c>
      <c r="B505" t="s">
        <v>865</v>
      </c>
      <c r="C505">
        <v>50255000</v>
      </c>
      <c r="D505" t="s">
        <v>17</v>
      </c>
      <c r="E505" t="s">
        <v>13</v>
      </c>
      <c r="F505" t="s">
        <v>13</v>
      </c>
      <c r="G505" t="s">
        <v>812</v>
      </c>
      <c r="H505" s="2">
        <v>44924.099816701389</v>
      </c>
      <c r="I505" t="s">
        <v>104</v>
      </c>
      <c r="J505" s="2">
        <v>44924.099816701389</v>
      </c>
      <c r="K505" t="s">
        <v>104</v>
      </c>
      <c r="L505" t="str">
        <f>VLOOKUP(C505,ACCOUNT_MAPPING!A:C,3,FALSE)</f>
        <v>Property Administrative Fees</v>
      </c>
    </row>
    <row r="506" spans="1:12" hidden="1">
      <c r="A506">
        <v>10925</v>
      </c>
      <c r="B506" t="s">
        <v>866</v>
      </c>
      <c r="C506">
        <v>50255000</v>
      </c>
      <c r="D506" t="s">
        <v>17</v>
      </c>
      <c r="E506" t="s">
        <v>13</v>
      </c>
      <c r="F506" t="s">
        <v>13</v>
      </c>
      <c r="G506" t="s">
        <v>812</v>
      </c>
      <c r="H506" s="2">
        <v>44924.107754861114</v>
      </c>
      <c r="I506" t="s">
        <v>104</v>
      </c>
      <c r="J506" s="2">
        <v>44924.107754861114</v>
      </c>
      <c r="K506" t="s">
        <v>104</v>
      </c>
      <c r="L506" t="str">
        <f>VLOOKUP(C506,ACCOUNT_MAPPING!A:C,3,FALSE)</f>
        <v>Property Administrative Fees</v>
      </c>
    </row>
    <row r="507" spans="1:12" hidden="1">
      <c r="A507">
        <v>10899</v>
      </c>
      <c r="B507" t="s">
        <v>867</v>
      </c>
      <c r="C507">
        <v>50255000</v>
      </c>
      <c r="D507" t="s">
        <v>17</v>
      </c>
      <c r="E507" t="s">
        <v>13</v>
      </c>
      <c r="F507" t="s">
        <v>13</v>
      </c>
      <c r="G507" t="s">
        <v>868</v>
      </c>
      <c r="H507" s="2">
        <v>44923.877890428237</v>
      </c>
      <c r="I507" t="s">
        <v>104</v>
      </c>
      <c r="J507" s="2">
        <v>44923.877890428237</v>
      </c>
      <c r="K507" t="s">
        <v>104</v>
      </c>
      <c r="L507" t="str">
        <f>VLOOKUP(C507,ACCOUNT_MAPPING!A:C,3,FALSE)</f>
        <v>Property Administrative Fees</v>
      </c>
    </row>
    <row r="508" spans="1:12" hidden="1">
      <c r="A508">
        <v>10901</v>
      </c>
      <c r="B508" t="s">
        <v>158</v>
      </c>
      <c r="C508">
        <v>50255000</v>
      </c>
      <c r="D508" t="s">
        <v>63</v>
      </c>
      <c r="E508" t="s">
        <v>13</v>
      </c>
      <c r="F508" t="s">
        <v>13</v>
      </c>
      <c r="G508" t="s">
        <v>812</v>
      </c>
      <c r="H508" s="2">
        <v>44876.698833946757</v>
      </c>
      <c r="I508" t="s">
        <v>104</v>
      </c>
      <c r="J508" s="2">
        <v>44876.698833946757</v>
      </c>
      <c r="K508" t="s">
        <v>104</v>
      </c>
      <c r="L508" t="str">
        <f>VLOOKUP(C508,ACCOUNT_MAPPING!A:C,3,FALSE)</f>
        <v>Property Administrative Fees</v>
      </c>
    </row>
    <row r="509" spans="1:12" hidden="1">
      <c r="A509">
        <v>10733</v>
      </c>
      <c r="B509" t="s">
        <v>869</v>
      </c>
      <c r="C509">
        <v>50255000</v>
      </c>
      <c r="D509" t="s">
        <v>17</v>
      </c>
      <c r="E509" t="s">
        <v>13</v>
      </c>
      <c r="F509" t="s">
        <v>13</v>
      </c>
      <c r="G509" t="s">
        <v>870</v>
      </c>
      <c r="H509" s="2">
        <v>44929.426045451386</v>
      </c>
      <c r="I509" t="s">
        <v>553</v>
      </c>
      <c r="J509" s="2">
        <v>44929.426045451386</v>
      </c>
      <c r="K509" t="s">
        <v>553</v>
      </c>
      <c r="L509" t="str">
        <f>VLOOKUP(C509,ACCOUNT_MAPPING!A:C,3,FALSE)</f>
        <v>Property Administrative Fees</v>
      </c>
    </row>
    <row r="510" spans="1:12" hidden="1">
      <c r="A510">
        <v>10909</v>
      </c>
      <c r="B510" t="s">
        <v>871</v>
      </c>
      <c r="C510">
        <v>50255000</v>
      </c>
      <c r="D510" t="s">
        <v>17</v>
      </c>
      <c r="E510" t="s">
        <v>13</v>
      </c>
      <c r="F510" t="s">
        <v>13</v>
      </c>
      <c r="G510" t="s">
        <v>812</v>
      </c>
      <c r="H510" s="2">
        <v>44924.029396990743</v>
      </c>
      <c r="I510" t="s">
        <v>104</v>
      </c>
      <c r="J510" s="2">
        <v>44924.029396990743</v>
      </c>
      <c r="K510" t="s">
        <v>104</v>
      </c>
      <c r="L510" t="str">
        <f>VLOOKUP(C510,ACCOUNT_MAPPING!A:C,3,FALSE)</f>
        <v>Property Administrative Fees</v>
      </c>
    </row>
    <row r="511" spans="1:12" hidden="1">
      <c r="A511">
        <v>10910</v>
      </c>
      <c r="B511" t="s">
        <v>872</v>
      </c>
      <c r="C511">
        <v>50255000</v>
      </c>
      <c r="D511" t="s">
        <v>17</v>
      </c>
      <c r="E511" t="s">
        <v>13</v>
      </c>
      <c r="F511" t="s">
        <v>13</v>
      </c>
      <c r="G511" t="s">
        <v>812</v>
      </c>
      <c r="H511" s="2">
        <v>44924.032915625001</v>
      </c>
      <c r="I511" t="s">
        <v>104</v>
      </c>
      <c r="J511" s="2">
        <v>44924.032915625001</v>
      </c>
      <c r="K511" t="s">
        <v>104</v>
      </c>
      <c r="L511" t="str">
        <f>VLOOKUP(C511,ACCOUNT_MAPPING!A:C,3,FALSE)</f>
        <v>Property Administrative Fees</v>
      </c>
    </row>
    <row r="512" spans="1:12" hidden="1">
      <c r="A512">
        <v>10838</v>
      </c>
      <c r="B512" t="s">
        <v>873</v>
      </c>
      <c r="C512">
        <v>50255000</v>
      </c>
      <c r="D512" t="s">
        <v>17</v>
      </c>
      <c r="E512" t="s">
        <v>13</v>
      </c>
      <c r="F512" t="s">
        <v>13</v>
      </c>
      <c r="G512" t="s">
        <v>874</v>
      </c>
      <c r="H512" s="2">
        <v>44917.511913043978</v>
      </c>
      <c r="I512" t="s">
        <v>225</v>
      </c>
      <c r="J512" s="2">
        <v>44917.511913043978</v>
      </c>
      <c r="K512" t="s">
        <v>225</v>
      </c>
      <c r="L512" t="str">
        <f>VLOOKUP(C512,ACCOUNT_MAPPING!A:C,3,FALSE)</f>
        <v>Property Administrative Fees</v>
      </c>
    </row>
    <row r="513" spans="1:12" hidden="1">
      <c r="A513">
        <v>11151</v>
      </c>
      <c r="B513" t="s">
        <v>875</v>
      </c>
      <c r="C513">
        <v>50255000</v>
      </c>
      <c r="D513" t="s">
        <v>63</v>
      </c>
      <c r="E513" t="s">
        <v>13</v>
      </c>
      <c r="F513" t="s">
        <v>13</v>
      </c>
      <c r="G513" t="s">
        <v>876</v>
      </c>
      <c r="H513" s="2">
        <v>44875.646555439816</v>
      </c>
      <c r="I513" t="s">
        <v>87</v>
      </c>
      <c r="J513" s="2">
        <v>44875.646555439816</v>
      </c>
      <c r="K513" t="s">
        <v>87</v>
      </c>
      <c r="L513" t="str">
        <f>VLOOKUP(C513,ACCOUNT_MAPPING!A:C,3,FALSE)</f>
        <v>Property Administrative Fees</v>
      </c>
    </row>
    <row r="514" spans="1:12" hidden="1">
      <c r="A514">
        <v>11247</v>
      </c>
      <c r="B514" t="s">
        <v>877</v>
      </c>
      <c r="C514">
        <v>50255000</v>
      </c>
      <c r="D514" t="s">
        <v>17</v>
      </c>
      <c r="E514" t="s">
        <v>13</v>
      </c>
      <c r="F514" t="s">
        <v>13</v>
      </c>
      <c r="G514" t="s">
        <v>878</v>
      </c>
      <c r="H514" s="2">
        <v>44916.685408599536</v>
      </c>
      <c r="I514" t="s">
        <v>151</v>
      </c>
      <c r="J514" s="2">
        <v>44916.685408599536</v>
      </c>
      <c r="K514" t="s">
        <v>151</v>
      </c>
      <c r="L514" t="str">
        <f>VLOOKUP(C514,ACCOUNT_MAPPING!A:C,3,FALSE)</f>
        <v>Property Administrative Fees</v>
      </c>
    </row>
    <row r="515" spans="1:12" hidden="1">
      <c r="A515">
        <v>11251</v>
      </c>
      <c r="B515" t="s">
        <v>879</v>
      </c>
      <c r="C515">
        <v>50255000</v>
      </c>
      <c r="D515" t="s">
        <v>17</v>
      </c>
      <c r="E515" t="s">
        <v>13</v>
      </c>
      <c r="F515" t="s">
        <v>13</v>
      </c>
      <c r="G515" t="s">
        <v>880</v>
      </c>
      <c r="H515" s="2">
        <v>44916.371007291666</v>
      </c>
      <c r="I515" t="s">
        <v>151</v>
      </c>
      <c r="J515" s="2">
        <v>44916.371007291666</v>
      </c>
      <c r="K515" t="s">
        <v>151</v>
      </c>
      <c r="L515" t="str">
        <f>VLOOKUP(C515,ACCOUNT_MAPPING!A:C,3,FALSE)</f>
        <v>Property Administrative Fees</v>
      </c>
    </row>
    <row r="516" spans="1:12" hidden="1">
      <c r="A516">
        <v>11255</v>
      </c>
      <c r="B516" t="s">
        <v>161</v>
      </c>
      <c r="C516">
        <v>50255000</v>
      </c>
      <c r="D516" t="s">
        <v>17</v>
      </c>
      <c r="E516" t="s">
        <v>13</v>
      </c>
      <c r="F516" t="s">
        <v>13</v>
      </c>
      <c r="G516" t="s">
        <v>881</v>
      </c>
      <c r="H516" s="2">
        <v>44916.676151817126</v>
      </c>
      <c r="I516" t="s">
        <v>151</v>
      </c>
      <c r="J516" s="2">
        <v>44916.676151817126</v>
      </c>
      <c r="K516" t="s">
        <v>151</v>
      </c>
      <c r="L516" t="str">
        <f>VLOOKUP(C516,ACCOUNT_MAPPING!A:C,3,FALSE)</f>
        <v>Property Administrative Fees</v>
      </c>
    </row>
    <row r="517" spans="1:12" hidden="1">
      <c r="A517">
        <v>10903</v>
      </c>
      <c r="B517" t="s">
        <v>882</v>
      </c>
      <c r="C517">
        <v>50255000</v>
      </c>
      <c r="D517" t="s">
        <v>17</v>
      </c>
      <c r="E517" t="s">
        <v>13</v>
      </c>
      <c r="F517" t="s">
        <v>13</v>
      </c>
      <c r="G517" t="s">
        <v>812</v>
      </c>
      <c r="H517" s="2">
        <v>44924.00082040509</v>
      </c>
      <c r="I517" t="s">
        <v>104</v>
      </c>
      <c r="J517" s="2">
        <v>44924.00082040509</v>
      </c>
      <c r="K517" t="s">
        <v>104</v>
      </c>
      <c r="L517" t="str">
        <f>VLOOKUP(C517,ACCOUNT_MAPPING!A:C,3,FALSE)</f>
        <v>Property Administrative Fees</v>
      </c>
    </row>
    <row r="518" spans="1:12" hidden="1">
      <c r="A518">
        <v>10912</v>
      </c>
      <c r="B518" t="s">
        <v>883</v>
      </c>
      <c r="C518">
        <v>50255000</v>
      </c>
      <c r="D518" t="s">
        <v>17</v>
      </c>
      <c r="E518" t="s">
        <v>13</v>
      </c>
      <c r="F518" t="s">
        <v>13</v>
      </c>
      <c r="G518" t="s">
        <v>812</v>
      </c>
      <c r="H518" s="2">
        <v>44924.041025578706</v>
      </c>
      <c r="I518" t="s">
        <v>104</v>
      </c>
      <c r="J518" s="2">
        <v>44924.041025578706</v>
      </c>
      <c r="K518" t="s">
        <v>104</v>
      </c>
      <c r="L518" t="str">
        <f>VLOOKUP(C518,ACCOUNT_MAPPING!A:C,3,FALSE)</f>
        <v>Property Administrative Fees</v>
      </c>
    </row>
    <row r="519" spans="1:12" hidden="1">
      <c r="A519">
        <v>10913</v>
      </c>
      <c r="B519" t="s">
        <v>102</v>
      </c>
      <c r="C519">
        <v>50255000</v>
      </c>
      <c r="D519" t="s">
        <v>17</v>
      </c>
      <c r="E519" t="s">
        <v>13</v>
      </c>
      <c r="F519" t="s">
        <v>13</v>
      </c>
      <c r="G519" t="s">
        <v>812</v>
      </c>
      <c r="H519" s="2">
        <v>44924.048942361114</v>
      </c>
      <c r="I519" t="s">
        <v>104</v>
      </c>
      <c r="J519" s="2">
        <v>44924.048942361114</v>
      </c>
      <c r="K519" t="s">
        <v>104</v>
      </c>
      <c r="L519" t="str">
        <f>VLOOKUP(C519,ACCOUNT_MAPPING!A:C,3,FALSE)</f>
        <v>Property Administrative Fees</v>
      </c>
    </row>
    <row r="520" spans="1:12" hidden="1">
      <c r="A520">
        <v>10918</v>
      </c>
      <c r="B520" t="s">
        <v>884</v>
      </c>
      <c r="C520">
        <v>50255000</v>
      </c>
      <c r="D520" t="s">
        <v>17</v>
      </c>
      <c r="E520" t="s">
        <v>13</v>
      </c>
      <c r="F520" t="s">
        <v>13</v>
      </c>
      <c r="G520" t="s">
        <v>812</v>
      </c>
      <c r="H520" s="2">
        <v>44924.081699571761</v>
      </c>
      <c r="I520" t="s">
        <v>104</v>
      </c>
      <c r="J520" s="2">
        <v>44924.081699571761</v>
      </c>
      <c r="K520" t="s">
        <v>104</v>
      </c>
      <c r="L520" t="str">
        <f>VLOOKUP(C520,ACCOUNT_MAPPING!A:C,3,FALSE)</f>
        <v>Property Administrative Fees</v>
      </c>
    </row>
    <row r="521" spans="1:12" hidden="1">
      <c r="A521">
        <v>11229</v>
      </c>
      <c r="B521" t="s">
        <v>885</v>
      </c>
      <c r="C521">
        <v>50255000</v>
      </c>
      <c r="D521" t="s">
        <v>63</v>
      </c>
      <c r="E521" t="s">
        <v>13</v>
      </c>
      <c r="F521" t="s">
        <v>13</v>
      </c>
      <c r="G521" t="s">
        <v>886</v>
      </c>
      <c r="H521" s="2">
        <v>44874.693213773149</v>
      </c>
      <c r="I521" t="s">
        <v>887</v>
      </c>
      <c r="J521" s="2">
        <v>44874.693213773149</v>
      </c>
      <c r="K521" t="s">
        <v>887</v>
      </c>
      <c r="L521" t="str">
        <f>VLOOKUP(C521,ACCOUNT_MAPPING!A:C,3,FALSE)</f>
        <v>Property Administrative Fees</v>
      </c>
    </row>
    <row r="522" spans="1:12" hidden="1">
      <c r="A522">
        <v>11254</v>
      </c>
      <c r="B522" t="s">
        <v>149</v>
      </c>
      <c r="C522">
        <v>50255000</v>
      </c>
      <c r="D522" t="s">
        <v>17</v>
      </c>
      <c r="E522" t="s">
        <v>13</v>
      </c>
      <c r="F522" t="s">
        <v>13</v>
      </c>
      <c r="G522" t="s">
        <v>888</v>
      </c>
      <c r="H522" s="2">
        <v>44916.64423888889</v>
      </c>
      <c r="I522" t="s">
        <v>151</v>
      </c>
      <c r="J522" s="2">
        <v>44916.64423888889</v>
      </c>
      <c r="K522" t="s">
        <v>151</v>
      </c>
      <c r="L522" t="str">
        <f>VLOOKUP(C522,ACCOUNT_MAPPING!A:C,3,FALSE)</f>
        <v>Property Administrative Fees</v>
      </c>
    </row>
    <row r="523" spans="1:12" hidden="1">
      <c r="A523">
        <v>11232</v>
      </c>
      <c r="B523" t="s">
        <v>889</v>
      </c>
      <c r="C523">
        <v>50255000</v>
      </c>
      <c r="D523" t="s">
        <v>63</v>
      </c>
      <c r="E523" t="s">
        <v>13</v>
      </c>
      <c r="F523" t="s">
        <v>13</v>
      </c>
      <c r="G523" t="s">
        <v>890</v>
      </c>
      <c r="H523" s="2">
        <v>44873.662446099537</v>
      </c>
      <c r="I523" t="s">
        <v>887</v>
      </c>
      <c r="J523" s="2">
        <v>44873.662446099537</v>
      </c>
      <c r="K523" t="s">
        <v>887</v>
      </c>
      <c r="L523" t="str">
        <f>VLOOKUP(C523,ACCOUNT_MAPPING!A:C,3,FALSE)</f>
        <v>Property Administrative Fees</v>
      </c>
    </row>
    <row r="524" spans="1:12" hidden="1">
      <c r="A524">
        <v>11250</v>
      </c>
      <c r="B524" t="s">
        <v>182</v>
      </c>
      <c r="C524">
        <v>50255000</v>
      </c>
      <c r="D524" t="s">
        <v>63</v>
      </c>
      <c r="E524" t="s">
        <v>13</v>
      </c>
      <c r="F524" t="s">
        <v>13</v>
      </c>
      <c r="G524" t="s">
        <v>891</v>
      </c>
      <c r="H524" s="2">
        <v>44875.399242743057</v>
      </c>
      <c r="I524" t="s">
        <v>151</v>
      </c>
      <c r="J524" s="2">
        <v>44875.399242743057</v>
      </c>
      <c r="K524" t="s">
        <v>151</v>
      </c>
      <c r="L524" t="str">
        <f>VLOOKUP(C524,ACCOUNT_MAPPING!A:C,3,FALSE)</f>
        <v>Property Administrative Fees</v>
      </c>
    </row>
    <row r="525" spans="1:12" hidden="1">
      <c r="A525">
        <v>11442</v>
      </c>
      <c r="B525" t="s">
        <v>892</v>
      </c>
      <c r="C525">
        <v>50255000</v>
      </c>
      <c r="D525" t="s">
        <v>17</v>
      </c>
      <c r="E525" t="s">
        <v>13</v>
      </c>
      <c r="F525" t="s">
        <v>13</v>
      </c>
      <c r="G525" t="s">
        <v>893</v>
      </c>
      <c r="H525" s="2">
        <v>44923.74872974537</v>
      </c>
      <c r="I525" t="s">
        <v>759</v>
      </c>
      <c r="J525" s="2">
        <v>44923.74872974537</v>
      </c>
      <c r="K525" t="s">
        <v>759</v>
      </c>
      <c r="L525" t="str">
        <f>VLOOKUP(C525,ACCOUNT_MAPPING!A:C,3,FALSE)</f>
        <v>Property Administrative Fees</v>
      </c>
    </row>
    <row r="526" spans="1:12" hidden="1">
      <c r="A526">
        <v>11443</v>
      </c>
      <c r="B526" t="s">
        <v>894</v>
      </c>
      <c r="C526">
        <v>50255000</v>
      </c>
      <c r="D526" t="s">
        <v>12</v>
      </c>
      <c r="E526" t="s">
        <v>13</v>
      </c>
      <c r="F526" t="s">
        <v>13</v>
      </c>
      <c r="G526" t="s">
        <v>895</v>
      </c>
      <c r="H526" s="2">
        <v>45021.669350960648</v>
      </c>
      <c r="I526" t="s">
        <v>759</v>
      </c>
      <c r="J526" s="2">
        <v>45021.669350960648</v>
      </c>
      <c r="K526" t="s">
        <v>759</v>
      </c>
      <c r="L526" t="str">
        <f>VLOOKUP(C526,ACCOUNT_MAPPING!A:C,3,FALSE)</f>
        <v>Property Administrative Fees</v>
      </c>
    </row>
    <row r="527" spans="1:12" hidden="1">
      <c r="A527">
        <v>11448</v>
      </c>
      <c r="B527" t="s">
        <v>896</v>
      </c>
      <c r="C527">
        <v>50255000</v>
      </c>
      <c r="D527" t="s">
        <v>17</v>
      </c>
      <c r="E527" t="s">
        <v>13</v>
      </c>
      <c r="F527" t="s">
        <v>13</v>
      </c>
      <c r="G527" t="s">
        <v>893</v>
      </c>
      <c r="H527" s="2">
        <v>44923.545816203703</v>
      </c>
      <c r="I527" t="s">
        <v>759</v>
      </c>
      <c r="J527" s="2">
        <v>44923.545816203703</v>
      </c>
      <c r="K527" t="s">
        <v>759</v>
      </c>
      <c r="L527" t="str">
        <f>VLOOKUP(C527,ACCOUNT_MAPPING!A:C,3,FALSE)</f>
        <v>Property Administrative Fees</v>
      </c>
    </row>
    <row r="528" spans="1:12" hidden="1">
      <c r="A528">
        <v>11440</v>
      </c>
      <c r="B528" t="s">
        <v>897</v>
      </c>
      <c r="C528">
        <v>50255000</v>
      </c>
      <c r="D528" t="s">
        <v>17</v>
      </c>
      <c r="E528" t="s">
        <v>13</v>
      </c>
      <c r="F528" t="s">
        <v>13</v>
      </c>
      <c r="G528" t="s">
        <v>893</v>
      </c>
      <c r="H528" s="2">
        <v>44923.532093981485</v>
      </c>
      <c r="I528" t="s">
        <v>759</v>
      </c>
      <c r="J528" s="2">
        <v>44923.532093981485</v>
      </c>
      <c r="K528" t="s">
        <v>759</v>
      </c>
      <c r="L528" t="str">
        <f>VLOOKUP(C528,ACCOUNT_MAPPING!A:C,3,FALSE)</f>
        <v>Property Administrative Fees</v>
      </c>
    </row>
    <row r="529" spans="1:12" hidden="1">
      <c r="A529">
        <v>11441</v>
      </c>
      <c r="B529" t="s">
        <v>898</v>
      </c>
      <c r="C529">
        <v>50255000</v>
      </c>
      <c r="D529" t="s">
        <v>63</v>
      </c>
      <c r="E529" t="s">
        <v>13</v>
      </c>
      <c r="F529" t="s">
        <v>13</v>
      </c>
      <c r="G529" t="s">
        <v>899</v>
      </c>
      <c r="H529" s="2">
        <v>44876.799345451385</v>
      </c>
      <c r="I529" t="s">
        <v>900</v>
      </c>
      <c r="J529" s="2">
        <v>44876.799345451385</v>
      </c>
      <c r="K529" t="s">
        <v>900</v>
      </c>
      <c r="L529" t="str">
        <f>VLOOKUP(C529,ACCOUNT_MAPPING!A:C,3,FALSE)</f>
        <v>Property Administrative Fees</v>
      </c>
    </row>
    <row r="530" spans="1:12" hidden="1">
      <c r="A530">
        <v>11444</v>
      </c>
      <c r="B530" t="s">
        <v>901</v>
      </c>
      <c r="C530">
        <v>50255000</v>
      </c>
      <c r="D530" t="s">
        <v>12</v>
      </c>
      <c r="E530" t="s">
        <v>13</v>
      </c>
      <c r="F530" t="s">
        <v>13</v>
      </c>
      <c r="G530" t="s">
        <v>902</v>
      </c>
      <c r="H530" s="2">
        <v>45020.657439780094</v>
      </c>
      <c r="I530" t="s">
        <v>900</v>
      </c>
      <c r="J530" s="2">
        <v>45020.657439780094</v>
      </c>
      <c r="K530" t="s">
        <v>900</v>
      </c>
      <c r="L530" t="str">
        <f>VLOOKUP(C530,ACCOUNT_MAPPING!A:C,3,FALSE)</f>
        <v>Property Administrative Fees</v>
      </c>
    </row>
    <row r="531" spans="1:12" hidden="1">
      <c r="A531">
        <v>11460</v>
      </c>
      <c r="B531" t="s">
        <v>903</v>
      </c>
      <c r="C531">
        <v>50255000</v>
      </c>
      <c r="D531" t="s">
        <v>12</v>
      </c>
      <c r="E531" t="s">
        <v>13</v>
      </c>
      <c r="F531" t="s">
        <v>13</v>
      </c>
      <c r="G531" t="s">
        <v>758</v>
      </c>
      <c r="H531" s="2">
        <v>45020.75019953704</v>
      </c>
      <c r="I531" t="s">
        <v>759</v>
      </c>
      <c r="J531" s="2">
        <v>45020.75019953704</v>
      </c>
      <c r="K531" t="s">
        <v>759</v>
      </c>
      <c r="L531" t="str">
        <f>VLOOKUP(C531,ACCOUNT_MAPPING!A:C,3,FALSE)</f>
        <v>Property Administrative Fees</v>
      </c>
    </row>
    <row r="532" spans="1:12" hidden="1">
      <c r="A532">
        <v>11604</v>
      </c>
      <c r="B532" t="s">
        <v>904</v>
      </c>
      <c r="C532">
        <v>50255000</v>
      </c>
      <c r="D532" t="s">
        <v>63</v>
      </c>
      <c r="E532" t="s">
        <v>13</v>
      </c>
      <c r="F532" t="s">
        <v>13</v>
      </c>
      <c r="G532" t="s">
        <v>905</v>
      </c>
      <c r="H532" s="2">
        <v>44873.830479432872</v>
      </c>
      <c r="I532" t="s">
        <v>630</v>
      </c>
      <c r="J532" s="2">
        <v>44873.830479432872</v>
      </c>
      <c r="K532" t="s">
        <v>630</v>
      </c>
      <c r="L532" t="str">
        <f>VLOOKUP(C532,ACCOUNT_MAPPING!A:C,3,FALSE)</f>
        <v>Property Administrative Fees</v>
      </c>
    </row>
    <row r="533" spans="1:12" hidden="1">
      <c r="A533">
        <v>11632</v>
      </c>
      <c r="B533" t="s">
        <v>906</v>
      </c>
      <c r="C533">
        <v>50255000</v>
      </c>
      <c r="D533" t="s">
        <v>63</v>
      </c>
      <c r="E533" t="s">
        <v>13</v>
      </c>
      <c r="F533" t="s">
        <v>13</v>
      </c>
      <c r="G533" t="s">
        <v>905</v>
      </c>
      <c r="H533" s="2">
        <v>44873.876438159721</v>
      </c>
      <c r="I533" t="s">
        <v>663</v>
      </c>
      <c r="J533" s="2">
        <v>44873.876438159721</v>
      </c>
      <c r="K533" t="s">
        <v>663</v>
      </c>
      <c r="L533" t="str">
        <f>VLOOKUP(C533,ACCOUNT_MAPPING!A:C,3,FALSE)</f>
        <v>Property Administrative Fees</v>
      </c>
    </row>
    <row r="534" spans="1:12" hidden="1">
      <c r="A534">
        <v>11435</v>
      </c>
      <c r="B534" t="s">
        <v>907</v>
      </c>
      <c r="C534">
        <v>50255000</v>
      </c>
      <c r="D534" t="s">
        <v>17</v>
      </c>
      <c r="E534" t="s">
        <v>13</v>
      </c>
      <c r="F534" t="s">
        <v>13</v>
      </c>
      <c r="G534" t="s">
        <v>908</v>
      </c>
      <c r="H534" s="2">
        <v>44922.516540127312</v>
      </c>
      <c r="I534" t="s">
        <v>909</v>
      </c>
      <c r="J534" s="2">
        <v>44922.516540127312</v>
      </c>
      <c r="K534" t="s">
        <v>909</v>
      </c>
      <c r="L534" t="str">
        <f>VLOOKUP(C534,ACCOUNT_MAPPING!A:C,3,FALSE)</f>
        <v>Property Administrative Fees</v>
      </c>
    </row>
    <row r="535" spans="1:12" hidden="1">
      <c r="A535">
        <v>11647</v>
      </c>
      <c r="B535" t="s">
        <v>910</v>
      </c>
      <c r="C535">
        <v>50255000</v>
      </c>
      <c r="D535" t="s">
        <v>63</v>
      </c>
      <c r="E535" t="s">
        <v>13</v>
      </c>
      <c r="F535" t="s">
        <v>13</v>
      </c>
      <c r="G535" t="s">
        <v>905</v>
      </c>
      <c r="H535" s="2">
        <v>44875.859226157409</v>
      </c>
      <c r="I535" t="s">
        <v>663</v>
      </c>
      <c r="J535" s="2">
        <v>44875.859226157409</v>
      </c>
      <c r="K535" t="s">
        <v>663</v>
      </c>
      <c r="L535" t="str">
        <f>VLOOKUP(C535,ACCOUNT_MAPPING!A:C,3,FALSE)</f>
        <v>Property Administrative Fees</v>
      </c>
    </row>
    <row r="536" spans="1:12" hidden="1">
      <c r="A536">
        <v>11653</v>
      </c>
      <c r="B536" t="s">
        <v>911</v>
      </c>
      <c r="C536">
        <v>50255000</v>
      </c>
      <c r="D536" t="s">
        <v>63</v>
      </c>
      <c r="E536" t="s">
        <v>13</v>
      </c>
      <c r="F536" t="s">
        <v>13</v>
      </c>
      <c r="G536" t="s">
        <v>905</v>
      </c>
      <c r="H536" s="2">
        <v>44875.982802627317</v>
      </c>
      <c r="I536" t="s">
        <v>663</v>
      </c>
      <c r="J536" s="2">
        <v>44875.982802627317</v>
      </c>
      <c r="K536" t="s">
        <v>663</v>
      </c>
      <c r="L536" t="str">
        <f>VLOOKUP(C536,ACCOUNT_MAPPING!A:C,3,FALSE)</f>
        <v>Property Administrative Fees</v>
      </c>
    </row>
    <row r="537" spans="1:12" hidden="1">
      <c r="A537">
        <v>11654</v>
      </c>
      <c r="B537" t="s">
        <v>912</v>
      </c>
      <c r="C537">
        <v>50255000</v>
      </c>
      <c r="D537" t="s">
        <v>63</v>
      </c>
      <c r="E537" t="s">
        <v>13</v>
      </c>
      <c r="F537" t="s">
        <v>13</v>
      </c>
      <c r="G537" t="s">
        <v>905</v>
      </c>
      <c r="H537" s="2">
        <v>44875.98715922454</v>
      </c>
      <c r="I537" t="s">
        <v>663</v>
      </c>
      <c r="J537" s="2">
        <v>44875.98715922454</v>
      </c>
      <c r="K537" t="s">
        <v>663</v>
      </c>
      <c r="L537" t="str">
        <f>VLOOKUP(C537,ACCOUNT_MAPPING!A:C,3,FALSE)</f>
        <v>Property Administrative Fees</v>
      </c>
    </row>
    <row r="538" spans="1:12" hidden="1">
      <c r="A538">
        <v>11615</v>
      </c>
      <c r="B538" t="s">
        <v>913</v>
      </c>
      <c r="C538">
        <v>50255000</v>
      </c>
      <c r="D538" t="s">
        <v>63</v>
      </c>
      <c r="E538" t="s">
        <v>13</v>
      </c>
      <c r="F538" t="s">
        <v>13</v>
      </c>
      <c r="G538" t="s">
        <v>905</v>
      </c>
      <c r="H538" s="2">
        <v>44873.863966747682</v>
      </c>
      <c r="I538" t="s">
        <v>630</v>
      </c>
      <c r="J538" s="2">
        <v>44873.863966747682</v>
      </c>
      <c r="K538" t="s">
        <v>630</v>
      </c>
      <c r="L538" t="str">
        <f>VLOOKUP(C538,ACCOUNT_MAPPING!A:C,3,FALSE)</f>
        <v>Property Administrative Fees</v>
      </c>
    </row>
    <row r="539" spans="1:12" hidden="1">
      <c r="A539">
        <v>11690</v>
      </c>
      <c r="B539" t="s">
        <v>187</v>
      </c>
      <c r="C539">
        <v>50255000</v>
      </c>
      <c r="D539" t="s">
        <v>17</v>
      </c>
      <c r="E539" t="s">
        <v>13</v>
      </c>
      <c r="F539" t="s">
        <v>13</v>
      </c>
      <c r="G539" t="s">
        <v>914</v>
      </c>
      <c r="H539" s="2">
        <v>44922.702402546296</v>
      </c>
      <c r="I539" t="s">
        <v>186</v>
      </c>
      <c r="J539" s="2">
        <v>44922.702402546296</v>
      </c>
      <c r="K539" t="s">
        <v>186</v>
      </c>
      <c r="L539" t="str">
        <f>VLOOKUP(C539,ACCOUNT_MAPPING!A:C,3,FALSE)</f>
        <v>Property Administrative Fees</v>
      </c>
    </row>
    <row r="540" spans="1:12" hidden="1">
      <c r="A540">
        <v>11450</v>
      </c>
      <c r="B540" t="s">
        <v>915</v>
      </c>
      <c r="C540">
        <v>50255000</v>
      </c>
      <c r="D540" t="s">
        <v>63</v>
      </c>
      <c r="E540" t="s">
        <v>13</v>
      </c>
      <c r="F540" t="s">
        <v>13</v>
      </c>
      <c r="G540" t="s">
        <v>916</v>
      </c>
      <c r="H540" s="2">
        <v>44876.400340972221</v>
      </c>
      <c r="I540" t="s">
        <v>900</v>
      </c>
      <c r="J540" s="2">
        <v>44876.400340972221</v>
      </c>
      <c r="K540" t="s">
        <v>900</v>
      </c>
      <c r="L540" t="str">
        <f>VLOOKUP(C540,ACCOUNT_MAPPING!A:C,3,FALSE)</f>
        <v>Property Administrative Fees</v>
      </c>
    </row>
    <row r="541" spans="1:12" hidden="1">
      <c r="A541">
        <v>11457</v>
      </c>
      <c r="B541" t="s">
        <v>917</v>
      </c>
      <c r="C541">
        <v>50255000</v>
      </c>
      <c r="D541" t="s">
        <v>17</v>
      </c>
      <c r="E541" t="s">
        <v>13</v>
      </c>
      <c r="F541" t="s">
        <v>13</v>
      </c>
      <c r="G541" t="s">
        <v>893</v>
      </c>
      <c r="H541" s="2">
        <v>44923.566746990742</v>
      </c>
      <c r="I541" t="s">
        <v>759</v>
      </c>
      <c r="J541" s="2">
        <v>44923.566746990742</v>
      </c>
      <c r="K541" t="s">
        <v>759</v>
      </c>
      <c r="L541" t="str">
        <f>VLOOKUP(C541,ACCOUNT_MAPPING!A:C,3,FALSE)</f>
        <v>Property Administrative Fees</v>
      </c>
    </row>
    <row r="542" spans="1:12" hidden="1">
      <c r="A542">
        <v>11619</v>
      </c>
      <c r="B542" t="s">
        <v>918</v>
      </c>
      <c r="C542">
        <v>50255000</v>
      </c>
      <c r="D542" t="s">
        <v>63</v>
      </c>
      <c r="E542" t="s">
        <v>13</v>
      </c>
      <c r="F542" t="s">
        <v>13</v>
      </c>
      <c r="G542" t="s">
        <v>905</v>
      </c>
      <c r="H542" s="2">
        <v>44874.63481851852</v>
      </c>
      <c r="I542" t="s">
        <v>630</v>
      </c>
      <c r="J542" s="2">
        <v>44874.63481851852</v>
      </c>
      <c r="K542" t="s">
        <v>630</v>
      </c>
      <c r="L542" t="str">
        <f>VLOOKUP(C542,ACCOUNT_MAPPING!A:C,3,FALSE)</f>
        <v>Property Administrative Fees</v>
      </c>
    </row>
    <row r="543" spans="1:12" hidden="1">
      <c r="A543">
        <v>11436</v>
      </c>
      <c r="B543" t="s">
        <v>919</v>
      </c>
      <c r="C543">
        <v>50255000</v>
      </c>
      <c r="D543" t="s">
        <v>17</v>
      </c>
      <c r="E543" t="s">
        <v>13</v>
      </c>
      <c r="F543" t="s">
        <v>13</v>
      </c>
      <c r="G543" t="s">
        <v>920</v>
      </c>
      <c r="H543" s="2">
        <v>44917.512180520833</v>
      </c>
      <c r="I543" t="s">
        <v>909</v>
      </c>
      <c r="J543" s="2">
        <v>44917.512180520833</v>
      </c>
      <c r="K543" t="s">
        <v>909</v>
      </c>
      <c r="L543" t="str">
        <f>VLOOKUP(C543,ACCOUNT_MAPPING!A:C,3,FALSE)</f>
        <v>Property Administrative Fees</v>
      </c>
    </row>
    <row r="544" spans="1:12" hidden="1">
      <c r="A544">
        <v>11729</v>
      </c>
      <c r="B544" t="s">
        <v>921</v>
      </c>
      <c r="C544">
        <v>50255000</v>
      </c>
      <c r="D544" t="s">
        <v>17</v>
      </c>
      <c r="E544" t="s">
        <v>13</v>
      </c>
      <c r="F544" t="s">
        <v>13</v>
      </c>
      <c r="G544" t="s">
        <v>922</v>
      </c>
      <c r="H544" s="2">
        <v>44923.823961608796</v>
      </c>
      <c r="I544" t="s">
        <v>195</v>
      </c>
      <c r="J544" s="2">
        <v>44923.823961608796</v>
      </c>
      <c r="K544" t="s">
        <v>195</v>
      </c>
      <c r="L544" t="str">
        <f>VLOOKUP(C544,ACCOUNT_MAPPING!A:C,3,FALSE)</f>
        <v>Property Administrative Fees</v>
      </c>
    </row>
    <row r="545" spans="1:12" hidden="1">
      <c r="A545">
        <v>11730</v>
      </c>
      <c r="B545" t="s">
        <v>923</v>
      </c>
      <c r="C545">
        <v>50255000</v>
      </c>
      <c r="D545" t="s">
        <v>17</v>
      </c>
      <c r="E545" t="s">
        <v>13</v>
      </c>
      <c r="F545" t="s">
        <v>13</v>
      </c>
      <c r="G545" t="s">
        <v>924</v>
      </c>
      <c r="H545" s="2">
        <v>44929.738378819442</v>
      </c>
      <c r="I545" t="s">
        <v>548</v>
      </c>
      <c r="J545" s="2">
        <v>44929.738378819442</v>
      </c>
      <c r="K545" t="s">
        <v>548</v>
      </c>
      <c r="L545" t="str">
        <f>VLOOKUP(C545,ACCOUNT_MAPPING!A:C,3,FALSE)</f>
        <v>Property Administrative Fees</v>
      </c>
    </row>
    <row r="546" spans="1:12" hidden="1">
      <c r="A546">
        <v>11735</v>
      </c>
      <c r="B546" t="s">
        <v>925</v>
      </c>
      <c r="C546">
        <v>50255000</v>
      </c>
      <c r="D546" t="s">
        <v>17</v>
      </c>
      <c r="E546" t="s">
        <v>13</v>
      </c>
      <c r="F546" t="s">
        <v>13</v>
      </c>
      <c r="G546" t="s">
        <v>926</v>
      </c>
      <c r="H546" s="2">
        <v>44923.633778668984</v>
      </c>
      <c r="I546" t="s">
        <v>265</v>
      </c>
      <c r="J546" s="2">
        <v>44923.633778668984</v>
      </c>
      <c r="K546" t="s">
        <v>265</v>
      </c>
      <c r="L546" t="str">
        <f>VLOOKUP(C546,ACCOUNT_MAPPING!A:C,3,FALSE)</f>
        <v>Property Administrative Fees</v>
      </c>
    </row>
    <row r="547" spans="1:12" hidden="1">
      <c r="A547">
        <v>11445</v>
      </c>
      <c r="B547" t="s">
        <v>927</v>
      </c>
      <c r="C547">
        <v>50255000</v>
      </c>
      <c r="D547" t="s">
        <v>17</v>
      </c>
      <c r="E547" t="s">
        <v>13</v>
      </c>
      <c r="F547" t="s">
        <v>13</v>
      </c>
      <c r="G547" t="s">
        <v>928</v>
      </c>
      <c r="H547" s="2">
        <v>44928.437063923608</v>
      </c>
      <c r="I547" t="s">
        <v>900</v>
      </c>
      <c r="J547" s="2">
        <v>44928.437063923608</v>
      </c>
      <c r="K547" t="s">
        <v>900</v>
      </c>
      <c r="L547" t="str">
        <f>VLOOKUP(C547,ACCOUNT_MAPPING!A:C,3,FALSE)</f>
        <v>Property Administrative Fees</v>
      </c>
    </row>
    <row r="548" spans="1:12" hidden="1">
      <c r="A548">
        <v>11474</v>
      </c>
      <c r="B548" t="s">
        <v>929</v>
      </c>
      <c r="C548">
        <v>50255000</v>
      </c>
      <c r="D548" t="s">
        <v>17</v>
      </c>
      <c r="E548" t="s">
        <v>13</v>
      </c>
      <c r="F548" t="s">
        <v>13</v>
      </c>
      <c r="G548" t="s">
        <v>893</v>
      </c>
      <c r="H548" s="2">
        <v>44923.746127002312</v>
      </c>
      <c r="I548" t="s">
        <v>759</v>
      </c>
      <c r="J548" s="2">
        <v>44923.746127002312</v>
      </c>
      <c r="K548" t="s">
        <v>759</v>
      </c>
      <c r="L548" t="str">
        <f>VLOOKUP(C548,ACCOUNT_MAPPING!A:C,3,FALSE)</f>
        <v>Property Administrative Fees</v>
      </c>
    </row>
    <row r="549" spans="1:12" hidden="1">
      <c r="A549">
        <v>11456</v>
      </c>
      <c r="B549" t="s">
        <v>930</v>
      </c>
      <c r="C549">
        <v>50255000</v>
      </c>
      <c r="D549" t="s">
        <v>12</v>
      </c>
      <c r="E549" t="s">
        <v>13</v>
      </c>
      <c r="F549" t="s">
        <v>13</v>
      </c>
      <c r="G549" t="s">
        <v>931</v>
      </c>
      <c r="H549" s="2">
        <v>45020.740894988427</v>
      </c>
      <c r="I549" t="s">
        <v>759</v>
      </c>
      <c r="J549" s="2">
        <v>45020.740894988427</v>
      </c>
      <c r="K549" t="s">
        <v>759</v>
      </c>
      <c r="L549" t="str">
        <f>VLOOKUP(C549,ACCOUNT_MAPPING!A:C,3,FALSE)</f>
        <v>Property Administrative Fees</v>
      </c>
    </row>
    <row r="550" spans="1:12" hidden="1">
      <c r="A550">
        <v>11458</v>
      </c>
      <c r="B550" t="s">
        <v>932</v>
      </c>
      <c r="C550">
        <v>50255000</v>
      </c>
      <c r="D550" t="s">
        <v>17</v>
      </c>
      <c r="E550" t="s">
        <v>13</v>
      </c>
      <c r="F550" t="s">
        <v>13</v>
      </c>
      <c r="G550" t="s">
        <v>893</v>
      </c>
      <c r="H550" s="2">
        <v>44923.57299753472</v>
      </c>
      <c r="I550" t="s">
        <v>759</v>
      </c>
      <c r="J550" s="2">
        <v>44923.57299753472</v>
      </c>
      <c r="K550" t="s">
        <v>759</v>
      </c>
      <c r="L550" t="str">
        <f>VLOOKUP(C550,ACCOUNT_MAPPING!A:C,3,FALSE)</f>
        <v>Property Administrative Fees</v>
      </c>
    </row>
    <row r="551" spans="1:12" hidden="1">
      <c r="A551">
        <v>11743</v>
      </c>
      <c r="B551" t="s">
        <v>196</v>
      </c>
      <c r="C551">
        <v>50255000</v>
      </c>
      <c r="D551" t="s">
        <v>12</v>
      </c>
      <c r="E551" t="s">
        <v>13</v>
      </c>
      <c r="F551" t="s">
        <v>13</v>
      </c>
      <c r="G551" t="s">
        <v>933</v>
      </c>
      <c r="H551" s="2">
        <v>45014.715395949075</v>
      </c>
      <c r="I551" t="s">
        <v>34</v>
      </c>
      <c r="J551" s="2">
        <v>45014.715395949075</v>
      </c>
      <c r="K551" t="s">
        <v>34</v>
      </c>
      <c r="L551" t="str">
        <f>VLOOKUP(C551,ACCOUNT_MAPPING!A:C,3,FALSE)</f>
        <v>Property Administrative Fees</v>
      </c>
    </row>
    <row r="552" spans="1:12" hidden="1">
      <c r="A552">
        <v>11629</v>
      </c>
      <c r="B552" t="s">
        <v>934</v>
      </c>
      <c r="C552">
        <v>50255000</v>
      </c>
      <c r="D552" t="s">
        <v>63</v>
      </c>
      <c r="E552" t="s">
        <v>13</v>
      </c>
      <c r="F552" t="s">
        <v>13</v>
      </c>
      <c r="G552" t="s">
        <v>905</v>
      </c>
      <c r="H552" s="2">
        <v>44873.712690474538</v>
      </c>
      <c r="I552" t="s">
        <v>663</v>
      </c>
      <c r="J552" s="2">
        <v>44873.712690474538</v>
      </c>
      <c r="K552" t="s">
        <v>663</v>
      </c>
      <c r="L552" t="str">
        <f>VLOOKUP(C552,ACCOUNT_MAPPING!A:C,3,FALSE)</f>
        <v>Property Administrative Fees</v>
      </c>
    </row>
    <row r="553" spans="1:12" hidden="1">
      <c r="A553">
        <v>11631</v>
      </c>
      <c r="B553" t="s">
        <v>935</v>
      </c>
      <c r="C553">
        <v>50255000</v>
      </c>
      <c r="D553" t="s">
        <v>63</v>
      </c>
      <c r="E553" t="s">
        <v>13</v>
      </c>
      <c r="F553" t="s">
        <v>13</v>
      </c>
      <c r="G553" t="s">
        <v>905</v>
      </c>
      <c r="H553" s="2">
        <v>44873.744135497684</v>
      </c>
      <c r="I553" t="s">
        <v>663</v>
      </c>
      <c r="J553" s="2">
        <v>44873.744135497684</v>
      </c>
      <c r="K553" t="s">
        <v>663</v>
      </c>
      <c r="L553" t="str">
        <f>VLOOKUP(C553,ACCOUNT_MAPPING!A:C,3,FALSE)</f>
        <v>Property Administrative Fees</v>
      </c>
    </row>
    <row r="554" spans="1:12" hidden="1">
      <c r="A554">
        <v>11633</v>
      </c>
      <c r="B554" t="s">
        <v>936</v>
      </c>
      <c r="C554">
        <v>50255000</v>
      </c>
      <c r="D554" t="s">
        <v>63</v>
      </c>
      <c r="E554" t="s">
        <v>13</v>
      </c>
      <c r="F554" t="s">
        <v>13</v>
      </c>
      <c r="G554" t="s">
        <v>905</v>
      </c>
      <c r="H554" s="2">
        <v>44875.75781747685</v>
      </c>
      <c r="I554" t="s">
        <v>663</v>
      </c>
      <c r="J554" s="2">
        <v>44875.75781747685</v>
      </c>
      <c r="K554" t="s">
        <v>663</v>
      </c>
      <c r="L554" t="str">
        <f>VLOOKUP(C554,ACCOUNT_MAPPING!A:C,3,FALSE)</f>
        <v>Property Administrative Fees</v>
      </c>
    </row>
    <row r="555" spans="1:12" hidden="1">
      <c r="A555">
        <v>11468</v>
      </c>
      <c r="B555" t="s">
        <v>937</v>
      </c>
      <c r="C555">
        <v>50255000</v>
      </c>
      <c r="D555" t="s">
        <v>17</v>
      </c>
      <c r="E555" t="s">
        <v>13</v>
      </c>
      <c r="F555" t="s">
        <v>13</v>
      </c>
      <c r="G555" t="s">
        <v>893</v>
      </c>
      <c r="H555" s="2">
        <v>44923.6285216088</v>
      </c>
      <c r="I555" t="s">
        <v>759</v>
      </c>
      <c r="J555" s="2">
        <v>44923.6285216088</v>
      </c>
      <c r="K555" t="s">
        <v>759</v>
      </c>
      <c r="L555" t="str">
        <f>VLOOKUP(C555,ACCOUNT_MAPPING!A:C,3,FALSE)</f>
        <v>Property Administrative Fees</v>
      </c>
    </row>
    <row r="556" spans="1:12" hidden="1">
      <c r="A556">
        <v>11471</v>
      </c>
      <c r="B556" t="s">
        <v>938</v>
      </c>
      <c r="C556">
        <v>50255000</v>
      </c>
      <c r="D556" t="s">
        <v>17</v>
      </c>
      <c r="E556" t="s">
        <v>13</v>
      </c>
      <c r="F556" t="s">
        <v>13</v>
      </c>
      <c r="G556" t="s">
        <v>893</v>
      </c>
      <c r="H556" s="2">
        <v>44923.632507719907</v>
      </c>
      <c r="I556" t="s">
        <v>759</v>
      </c>
      <c r="J556" s="2">
        <v>44923.632507719907</v>
      </c>
      <c r="K556" t="s">
        <v>759</v>
      </c>
      <c r="L556" t="str">
        <f>VLOOKUP(C556,ACCOUNT_MAPPING!A:C,3,FALSE)</f>
        <v>Property Administrative Fees</v>
      </c>
    </row>
    <row r="557" spans="1:12" hidden="1">
      <c r="A557">
        <v>11617</v>
      </c>
      <c r="B557" t="s">
        <v>939</v>
      </c>
      <c r="C557">
        <v>50255000</v>
      </c>
      <c r="D557" t="s">
        <v>63</v>
      </c>
      <c r="E557" t="s">
        <v>13</v>
      </c>
      <c r="F557" t="s">
        <v>13</v>
      </c>
      <c r="G557" t="s">
        <v>905</v>
      </c>
      <c r="H557" s="2">
        <v>44874.616194212962</v>
      </c>
      <c r="I557" t="s">
        <v>630</v>
      </c>
      <c r="J557" s="2">
        <v>44874.616194212962</v>
      </c>
      <c r="K557" t="s">
        <v>630</v>
      </c>
      <c r="L557" t="str">
        <f>VLOOKUP(C557,ACCOUNT_MAPPING!A:C,3,FALSE)</f>
        <v>Property Administrative Fees</v>
      </c>
    </row>
    <row r="558" spans="1:12" hidden="1">
      <c r="A558">
        <v>11620</v>
      </c>
      <c r="B558" t="s">
        <v>940</v>
      </c>
      <c r="C558">
        <v>50255000</v>
      </c>
      <c r="D558" t="s">
        <v>63</v>
      </c>
      <c r="E558" t="s">
        <v>13</v>
      </c>
      <c r="F558" t="s">
        <v>13</v>
      </c>
      <c r="G558" t="s">
        <v>905</v>
      </c>
      <c r="H558" s="2">
        <v>44874.637376388891</v>
      </c>
      <c r="I558" t="s">
        <v>630</v>
      </c>
      <c r="J558" s="2">
        <v>44874.637376388891</v>
      </c>
      <c r="K558" t="s">
        <v>630</v>
      </c>
      <c r="L558" t="str">
        <f>VLOOKUP(C558,ACCOUNT_MAPPING!A:C,3,FALSE)</f>
        <v>Property Administrative Fees</v>
      </c>
    </row>
    <row r="559" spans="1:12" hidden="1">
      <c r="A559">
        <v>11622</v>
      </c>
      <c r="B559" t="s">
        <v>941</v>
      </c>
      <c r="C559">
        <v>50255000</v>
      </c>
      <c r="D559" t="s">
        <v>63</v>
      </c>
      <c r="E559" t="s">
        <v>13</v>
      </c>
      <c r="F559" t="s">
        <v>13</v>
      </c>
      <c r="G559" t="s">
        <v>905</v>
      </c>
      <c r="H559" s="2">
        <v>44874.687632291665</v>
      </c>
      <c r="I559" t="s">
        <v>630</v>
      </c>
      <c r="J559" s="2">
        <v>44874.687632291665</v>
      </c>
      <c r="K559" t="s">
        <v>630</v>
      </c>
      <c r="L559" t="str">
        <f>VLOOKUP(C559,ACCOUNT_MAPPING!A:C,3,FALSE)</f>
        <v>Property Administrative Fees</v>
      </c>
    </row>
    <row r="560" spans="1:12" hidden="1">
      <c r="A560">
        <v>11623</v>
      </c>
      <c r="B560" t="s">
        <v>942</v>
      </c>
      <c r="C560">
        <v>50255000</v>
      </c>
      <c r="D560" t="s">
        <v>63</v>
      </c>
      <c r="E560" t="s">
        <v>13</v>
      </c>
      <c r="F560" t="s">
        <v>13</v>
      </c>
      <c r="G560" t="s">
        <v>905</v>
      </c>
      <c r="H560" s="2">
        <v>44874.692296377318</v>
      </c>
      <c r="I560" t="s">
        <v>630</v>
      </c>
      <c r="J560" s="2">
        <v>44874.692296377318</v>
      </c>
      <c r="K560" t="s">
        <v>630</v>
      </c>
      <c r="L560" t="str">
        <f>VLOOKUP(C560,ACCOUNT_MAPPING!A:C,3,FALSE)</f>
        <v>Property Administrative Fees</v>
      </c>
    </row>
    <row r="561" spans="1:12" hidden="1">
      <c r="A561">
        <v>11626</v>
      </c>
      <c r="B561" t="s">
        <v>943</v>
      </c>
      <c r="C561">
        <v>50255000</v>
      </c>
      <c r="D561" t="s">
        <v>63</v>
      </c>
      <c r="E561" t="s">
        <v>13</v>
      </c>
      <c r="F561" t="s">
        <v>13</v>
      </c>
      <c r="G561" t="s">
        <v>770</v>
      </c>
      <c r="H561" s="2">
        <v>44874.834112962963</v>
      </c>
      <c r="I561" t="s">
        <v>661</v>
      </c>
      <c r="J561" s="2">
        <v>44874.834112962963</v>
      </c>
      <c r="K561" t="s">
        <v>661</v>
      </c>
      <c r="L561" t="str">
        <f>VLOOKUP(C561,ACCOUNT_MAPPING!A:C,3,FALSE)</f>
        <v>Property Administrative Fees</v>
      </c>
    </row>
    <row r="562" spans="1:12" hidden="1">
      <c r="A562">
        <v>11627</v>
      </c>
      <c r="B562" t="s">
        <v>944</v>
      </c>
      <c r="C562">
        <v>50255000</v>
      </c>
      <c r="D562" t="s">
        <v>63</v>
      </c>
      <c r="E562" t="s">
        <v>13</v>
      </c>
      <c r="F562" t="s">
        <v>13</v>
      </c>
      <c r="G562" t="s">
        <v>945</v>
      </c>
      <c r="H562" s="2">
        <v>44873.678854016202</v>
      </c>
      <c r="I562" t="s">
        <v>663</v>
      </c>
      <c r="J562" s="2">
        <v>44873.678854016202</v>
      </c>
      <c r="K562" t="s">
        <v>663</v>
      </c>
      <c r="L562" t="str">
        <f>VLOOKUP(C562,ACCOUNT_MAPPING!A:C,3,FALSE)</f>
        <v>Property Administrative Fees</v>
      </c>
    </row>
    <row r="563" spans="1:12" hidden="1">
      <c r="A563">
        <v>11630</v>
      </c>
      <c r="B563" t="s">
        <v>946</v>
      </c>
      <c r="C563">
        <v>50255000</v>
      </c>
      <c r="D563" t="s">
        <v>63</v>
      </c>
      <c r="E563" t="s">
        <v>13</v>
      </c>
      <c r="F563" t="s">
        <v>13</v>
      </c>
      <c r="G563" t="s">
        <v>905</v>
      </c>
      <c r="H563" s="2">
        <v>44873.735626423608</v>
      </c>
      <c r="I563" t="s">
        <v>663</v>
      </c>
      <c r="J563" s="2">
        <v>44873.735626423608</v>
      </c>
      <c r="K563" t="s">
        <v>663</v>
      </c>
      <c r="L563" t="str">
        <f>VLOOKUP(C563,ACCOUNT_MAPPING!A:C,3,FALSE)</f>
        <v>Property Administrative Fees</v>
      </c>
    </row>
    <row r="564" spans="1:12" hidden="1">
      <c r="A564">
        <v>11769</v>
      </c>
      <c r="B564" t="s">
        <v>947</v>
      </c>
      <c r="C564">
        <v>50255000</v>
      </c>
      <c r="D564" t="s">
        <v>17</v>
      </c>
      <c r="E564" t="s">
        <v>13</v>
      </c>
      <c r="F564" t="s">
        <v>13</v>
      </c>
      <c r="G564" t="s">
        <v>948</v>
      </c>
      <c r="H564" s="2">
        <v>44916.700832986113</v>
      </c>
      <c r="I564" t="s">
        <v>949</v>
      </c>
      <c r="J564" s="2">
        <v>44916.700832986113</v>
      </c>
      <c r="K564" t="s">
        <v>949</v>
      </c>
      <c r="L564" t="str">
        <f>VLOOKUP(C564,ACCOUNT_MAPPING!A:C,3,FALSE)</f>
        <v>Property Administrative Fees</v>
      </c>
    </row>
    <row r="565" spans="1:12" hidden="1">
      <c r="A565">
        <v>11644</v>
      </c>
      <c r="B565" t="s">
        <v>950</v>
      </c>
      <c r="C565">
        <v>50255000</v>
      </c>
      <c r="D565" t="s">
        <v>63</v>
      </c>
      <c r="E565" t="s">
        <v>13</v>
      </c>
      <c r="F565" t="s">
        <v>13</v>
      </c>
      <c r="G565" t="s">
        <v>770</v>
      </c>
      <c r="H565" s="2">
        <v>44875.661196990739</v>
      </c>
      <c r="I565" t="s">
        <v>661</v>
      </c>
      <c r="J565" s="2">
        <v>44875.661196990739</v>
      </c>
      <c r="K565" t="s">
        <v>661</v>
      </c>
      <c r="L565" t="str">
        <f>VLOOKUP(C565,ACCOUNT_MAPPING!A:C,3,FALSE)</f>
        <v>Property Administrative Fees</v>
      </c>
    </row>
    <row r="566" spans="1:12" hidden="1">
      <c r="A566">
        <v>11657</v>
      </c>
      <c r="B566" t="s">
        <v>951</v>
      </c>
      <c r="C566">
        <v>50255000</v>
      </c>
      <c r="D566" t="s">
        <v>63</v>
      </c>
      <c r="E566" t="s">
        <v>13</v>
      </c>
      <c r="F566" t="s">
        <v>13</v>
      </c>
      <c r="G566" t="s">
        <v>770</v>
      </c>
      <c r="H566" s="2">
        <v>44874.87630802083</v>
      </c>
      <c r="I566" t="s">
        <v>661</v>
      </c>
      <c r="J566" s="2">
        <v>44874.87630802083</v>
      </c>
      <c r="K566" t="s">
        <v>661</v>
      </c>
      <c r="L566" t="str">
        <f>VLOOKUP(C566,ACCOUNT_MAPPING!A:C,3,FALSE)</f>
        <v>Property Administrative Fees</v>
      </c>
    </row>
    <row r="567" spans="1:12" hidden="1">
      <c r="A567">
        <v>11666</v>
      </c>
      <c r="B567" t="s">
        <v>952</v>
      </c>
      <c r="C567">
        <v>50255000</v>
      </c>
      <c r="D567" t="s">
        <v>12</v>
      </c>
      <c r="E567" t="s">
        <v>13</v>
      </c>
      <c r="F567" t="s">
        <v>13</v>
      </c>
      <c r="G567" t="s">
        <v>953</v>
      </c>
      <c r="H567" s="2">
        <v>45012.691398645831</v>
      </c>
      <c r="I567" t="s">
        <v>954</v>
      </c>
      <c r="J567" s="2">
        <v>45012.691398645831</v>
      </c>
      <c r="K567" t="s">
        <v>954</v>
      </c>
      <c r="L567" t="str">
        <f>VLOOKUP(C567,ACCOUNT_MAPPING!A:C,3,FALSE)</f>
        <v>Property Administrative Fees</v>
      </c>
    </row>
    <row r="568" spans="1:12" hidden="1">
      <c r="A568">
        <v>11636</v>
      </c>
      <c r="B568" t="s">
        <v>955</v>
      </c>
      <c r="C568">
        <v>50255000</v>
      </c>
      <c r="D568" t="s">
        <v>63</v>
      </c>
      <c r="E568" t="s">
        <v>13</v>
      </c>
      <c r="F568" t="s">
        <v>13</v>
      </c>
      <c r="G568" t="s">
        <v>905</v>
      </c>
      <c r="H568" s="2">
        <v>44875.81432824074</v>
      </c>
      <c r="I568" t="s">
        <v>663</v>
      </c>
      <c r="J568" s="2">
        <v>44875.81432824074</v>
      </c>
      <c r="K568" t="s">
        <v>663</v>
      </c>
      <c r="L568" t="str">
        <f>VLOOKUP(C568,ACCOUNT_MAPPING!A:C,3,FALSE)</f>
        <v>Property Administrative Fees</v>
      </c>
    </row>
    <row r="569" spans="1:12" hidden="1">
      <c r="A569">
        <v>11637</v>
      </c>
      <c r="B569" t="s">
        <v>956</v>
      </c>
      <c r="C569">
        <v>50255000</v>
      </c>
      <c r="D569" t="s">
        <v>63</v>
      </c>
      <c r="E569" t="s">
        <v>13</v>
      </c>
      <c r="F569" t="s">
        <v>13</v>
      </c>
      <c r="G569" t="s">
        <v>905</v>
      </c>
      <c r="H569" s="2">
        <v>44875.836800462966</v>
      </c>
      <c r="I569" t="s">
        <v>663</v>
      </c>
      <c r="J569" s="2">
        <v>44875.836800462966</v>
      </c>
      <c r="K569" t="s">
        <v>663</v>
      </c>
      <c r="L569" t="str">
        <f>VLOOKUP(C569,ACCOUNT_MAPPING!A:C,3,FALSE)</f>
        <v>Property Administrative Fees</v>
      </c>
    </row>
    <row r="570" spans="1:12" hidden="1">
      <c r="A570">
        <v>11638</v>
      </c>
      <c r="B570" t="s">
        <v>957</v>
      </c>
      <c r="C570">
        <v>50255000</v>
      </c>
      <c r="D570" t="s">
        <v>63</v>
      </c>
      <c r="E570" t="s">
        <v>13</v>
      </c>
      <c r="F570" t="s">
        <v>13</v>
      </c>
      <c r="G570" t="s">
        <v>905</v>
      </c>
      <c r="H570" s="2">
        <v>44875.842781562496</v>
      </c>
      <c r="I570" t="s">
        <v>663</v>
      </c>
      <c r="J570" s="2">
        <v>44875.842781562496</v>
      </c>
      <c r="K570" t="s">
        <v>663</v>
      </c>
      <c r="L570" t="str">
        <f>VLOOKUP(C570,ACCOUNT_MAPPING!A:C,3,FALSE)</f>
        <v>Property Administrative Fees</v>
      </c>
    </row>
    <row r="571" spans="1:12" hidden="1">
      <c r="A571">
        <v>11645</v>
      </c>
      <c r="B571" t="s">
        <v>958</v>
      </c>
      <c r="C571">
        <v>50255000</v>
      </c>
      <c r="D571" t="s">
        <v>63</v>
      </c>
      <c r="E571" t="s">
        <v>13</v>
      </c>
      <c r="F571" t="s">
        <v>13</v>
      </c>
      <c r="G571" t="s">
        <v>770</v>
      </c>
      <c r="H571" s="2">
        <v>44874.881068437498</v>
      </c>
      <c r="I571" t="s">
        <v>661</v>
      </c>
      <c r="J571" s="2">
        <v>44874.881068437498</v>
      </c>
      <c r="K571" t="s">
        <v>661</v>
      </c>
      <c r="L571" t="str">
        <f>VLOOKUP(C571,ACCOUNT_MAPPING!A:C,3,FALSE)</f>
        <v>Property Administrative Fees</v>
      </c>
    </row>
    <row r="572" spans="1:12" hidden="1">
      <c r="A572">
        <v>11651</v>
      </c>
      <c r="B572" t="s">
        <v>959</v>
      </c>
      <c r="C572">
        <v>50255000</v>
      </c>
      <c r="D572" t="s">
        <v>63</v>
      </c>
      <c r="E572" t="s">
        <v>13</v>
      </c>
      <c r="F572" t="s">
        <v>13</v>
      </c>
      <c r="G572" t="s">
        <v>905</v>
      </c>
      <c r="H572" s="2">
        <v>44875.968286724536</v>
      </c>
      <c r="I572" t="s">
        <v>663</v>
      </c>
      <c r="J572" s="2">
        <v>44875.968286724536</v>
      </c>
      <c r="K572" t="s">
        <v>663</v>
      </c>
      <c r="L572" t="str">
        <f>VLOOKUP(C572,ACCOUNT_MAPPING!A:C,3,FALSE)</f>
        <v>Property Administrative Fees</v>
      </c>
    </row>
    <row r="573" spans="1:12" hidden="1">
      <c r="A573">
        <v>11661</v>
      </c>
      <c r="B573" t="s">
        <v>960</v>
      </c>
      <c r="C573">
        <v>50255000</v>
      </c>
      <c r="D573" t="s">
        <v>63</v>
      </c>
      <c r="E573" t="s">
        <v>13</v>
      </c>
      <c r="F573" t="s">
        <v>13</v>
      </c>
      <c r="G573" t="s">
        <v>770</v>
      </c>
      <c r="H573" s="2">
        <v>44874.881329282405</v>
      </c>
      <c r="I573" t="s">
        <v>661</v>
      </c>
      <c r="J573" s="2">
        <v>44874.881329282405</v>
      </c>
      <c r="K573" t="s">
        <v>661</v>
      </c>
      <c r="L573" t="str">
        <f>VLOOKUP(C573,ACCOUNT_MAPPING!A:C,3,FALSE)</f>
        <v>Property Administrative Fees</v>
      </c>
    </row>
    <row r="574" spans="1:12" hidden="1">
      <c r="A574">
        <v>11614</v>
      </c>
      <c r="B574" t="s">
        <v>961</v>
      </c>
      <c r="C574">
        <v>50255000</v>
      </c>
      <c r="D574" t="s">
        <v>63</v>
      </c>
      <c r="E574" t="s">
        <v>13</v>
      </c>
      <c r="F574" t="s">
        <v>13</v>
      </c>
      <c r="G574" t="s">
        <v>905</v>
      </c>
      <c r="H574" s="2">
        <v>44873.853661342589</v>
      </c>
      <c r="I574" t="s">
        <v>630</v>
      </c>
      <c r="J574" s="2">
        <v>44873.853661342589</v>
      </c>
      <c r="K574" t="s">
        <v>630</v>
      </c>
      <c r="L574" t="str">
        <f>VLOOKUP(C574,ACCOUNT_MAPPING!A:C,3,FALSE)</f>
        <v>Property Administrative Fees</v>
      </c>
    </row>
    <row r="575" spans="1:12" hidden="1">
      <c r="A575">
        <v>11625</v>
      </c>
      <c r="B575" t="s">
        <v>962</v>
      </c>
      <c r="C575">
        <v>50255000</v>
      </c>
      <c r="D575" t="s">
        <v>63</v>
      </c>
      <c r="E575" t="s">
        <v>13</v>
      </c>
      <c r="F575" t="s">
        <v>13</v>
      </c>
      <c r="G575" t="s">
        <v>770</v>
      </c>
      <c r="H575" s="2">
        <v>44874.830462650461</v>
      </c>
      <c r="I575" t="s">
        <v>661</v>
      </c>
      <c r="J575" s="2">
        <v>44874.830462650461</v>
      </c>
      <c r="K575" t="s">
        <v>661</v>
      </c>
      <c r="L575" t="str">
        <f>VLOOKUP(C575,ACCOUNT_MAPPING!A:C,3,FALSE)</f>
        <v>Property Administrative Fees</v>
      </c>
    </row>
    <row r="576" spans="1:12" hidden="1">
      <c r="A576">
        <v>11628</v>
      </c>
      <c r="B576" t="s">
        <v>963</v>
      </c>
      <c r="C576">
        <v>50255000</v>
      </c>
      <c r="D576" t="s">
        <v>63</v>
      </c>
      <c r="E576" t="s">
        <v>13</v>
      </c>
      <c r="F576" t="s">
        <v>13</v>
      </c>
      <c r="G576" t="s">
        <v>905</v>
      </c>
      <c r="H576" s="2">
        <v>44873.708147256948</v>
      </c>
      <c r="I576" t="s">
        <v>663</v>
      </c>
      <c r="J576" s="2">
        <v>44873.708147256948</v>
      </c>
      <c r="K576" t="s">
        <v>663</v>
      </c>
      <c r="L576" t="str">
        <f>VLOOKUP(C576,ACCOUNT_MAPPING!A:C,3,FALSE)</f>
        <v>Property Administrative Fees</v>
      </c>
    </row>
    <row r="577" spans="1:12" hidden="1">
      <c r="A577">
        <v>11758</v>
      </c>
      <c r="B577" t="s">
        <v>964</v>
      </c>
      <c r="C577">
        <v>50255000</v>
      </c>
      <c r="D577" t="s">
        <v>17</v>
      </c>
      <c r="E577" t="s">
        <v>13</v>
      </c>
      <c r="F577" t="s">
        <v>13</v>
      </c>
      <c r="G577" t="s">
        <v>965</v>
      </c>
      <c r="H577" s="2">
        <v>44916.59000517361</v>
      </c>
      <c r="I577" t="s">
        <v>949</v>
      </c>
      <c r="J577" s="2">
        <v>44916.59000517361</v>
      </c>
      <c r="K577" t="s">
        <v>949</v>
      </c>
      <c r="L577" t="str">
        <f>VLOOKUP(C577,ACCOUNT_MAPPING!A:C,3,FALSE)</f>
        <v>Property Administrative Fees</v>
      </c>
    </row>
    <row r="578" spans="1:12" hidden="1">
      <c r="A578">
        <v>11891</v>
      </c>
      <c r="B578" t="s">
        <v>966</v>
      </c>
      <c r="C578">
        <v>50255000</v>
      </c>
      <c r="D578" t="s">
        <v>12</v>
      </c>
      <c r="E578" t="s">
        <v>13</v>
      </c>
      <c r="F578" t="s">
        <v>13</v>
      </c>
      <c r="G578" t="s">
        <v>967</v>
      </c>
      <c r="H578" s="2">
        <v>45020.401387847225</v>
      </c>
      <c r="I578" t="s">
        <v>720</v>
      </c>
      <c r="J578" s="2">
        <v>45020.401387847225</v>
      </c>
      <c r="K578" t="s">
        <v>720</v>
      </c>
      <c r="L578" t="str">
        <f>VLOOKUP(C578,ACCOUNT_MAPPING!A:C,3,FALSE)</f>
        <v>Property Administrative Fees</v>
      </c>
    </row>
    <row r="579" spans="1:12" hidden="1">
      <c r="A579">
        <v>11892</v>
      </c>
      <c r="B579" t="s">
        <v>968</v>
      </c>
      <c r="C579">
        <v>50255000</v>
      </c>
      <c r="D579" t="s">
        <v>63</v>
      </c>
      <c r="E579" t="s">
        <v>13</v>
      </c>
      <c r="F579" t="s">
        <v>13</v>
      </c>
      <c r="G579" t="s">
        <v>969</v>
      </c>
      <c r="H579" s="2">
        <v>44876.924657442127</v>
      </c>
      <c r="I579" t="s">
        <v>720</v>
      </c>
      <c r="J579" s="2">
        <v>44876.924657442127</v>
      </c>
      <c r="K579" t="s">
        <v>720</v>
      </c>
      <c r="L579" t="str">
        <f>VLOOKUP(C579,ACCOUNT_MAPPING!A:C,3,FALSE)</f>
        <v>Property Administrative Fees</v>
      </c>
    </row>
    <row r="580" spans="1:12" hidden="1">
      <c r="A580">
        <v>11893</v>
      </c>
      <c r="B580" t="s">
        <v>970</v>
      </c>
      <c r="C580">
        <v>50255000</v>
      </c>
      <c r="D580" t="s">
        <v>17</v>
      </c>
      <c r="E580" t="s">
        <v>13</v>
      </c>
      <c r="F580" t="s">
        <v>13</v>
      </c>
      <c r="G580" t="s">
        <v>971</v>
      </c>
      <c r="H580" s="2">
        <v>44924.586738310187</v>
      </c>
      <c r="I580" t="s">
        <v>720</v>
      </c>
      <c r="J580" s="2">
        <v>44924.586738310187</v>
      </c>
      <c r="K580" t="s">
        <v>720</v>
      </c>
      <c r="L580" t="str">
        <f>VLOOKUP(C580,ACCOUNT_MAPPING!A:C,3,FALSE)</f>
        <v>Property Administrative Fees</v>
      </c>
    </row>
    <row r="581" spans="1:12" hidden="1">
      <c r="A581">
        <v>11643</v>
      </c>
      <c r="B581" t="s">
        <v>972</v>
      </c>
      <c r="C581">
        <v>50255000</v>
      </c>
      <c r="D581" t="s">
        <v>63</v>
      </c>
      <c r="E581" t="s">
        <v>13</v>
      </c>
      <c r="F581" t="s">
        <v>13</v>
      </c>
      <c r="G581" t="s">
        <v>770</v>
      </c>
      <c r="H581" s="2">
        <v>44875.658665474541</v>
      </c>
      <c r="I581" t="s">
        <v>661</v>
      </c>
      <c r="J581" s="2">
        <v>44875.658665474541</v>
      </c>
      <c r="K581" t="s">
        <v>661</v>
      </c>
      <c r="L581" t="str">
        <f>VLOOKUP(C581,ACCOUNT_MAPPING!A:C,3,FALSE)</f>
        <v>Property Administrative Fees</v>
      </c>
    </row>
    <row r="582" spans="1:12" hidden="1">
      <c r="A582">
        <v>11648</v>
      </c>
      <c r="B582" t="s">
        <v>973</v>
      </c>
      <c r="C582">
        <v>50255000</v>
      </c>
      <c r="D582" t="s">
        <v>63</v>
      </c>
      <c r="E582" t="s">
        <v>13</v>
      </c>
      <c r="F582" t="s">
        <v>13</v>
      </c>
      <c r="G582" t="s">
        <v>905</v>
      </c>
      <c r="H582" s="2">
        <v>44875.890952627313</v>
      </c>
      <c r="I582" t="s">
        <v>663</v>
      </c>
      <c r="J582" s="2">
        <v>44875.890952627313</v>
      </c>
      <c r="K582" t="s">
        <v>663</v>
      </c>
      <c r="L582" t="str">
        <f>VLOOKUP(C582,ACCOUNT_MAPPING!A:C,3,FALSE)</f>
        <v>Property Administrative Fees</v>
      </c>
    </row>
    <row r="583" spans="1:12" hidden="1">
      <c r="A583">
        <v>11977</v>
      </c>
      <c r="B583" t="s">
        <v>974</v>
      </c>
      <c r="C583">
        <v>50255000</v>
      </c>
      <c r="D583" t="s">
        <v>17</v>
      </c>
      <c r="E583" t="s">
        <v>13</v>
      </c>
      <c r="F583" t="s">
        <v>13</v>
      </c>
      <c r="G583" t="s">
        <v>975</v>
      </c>
      <c r="H583" s="2">
        <v>44924.597998182871</v>
      </c>
      <c r="I583" t="s">
        <v>720</v>
      </c>
      <c r="J583" s="2">
        <v>44924.597998182871</v>
      </c>
      <c r="K583" t="s">
        <v>720</v>
      </c>
      <c r="L583" t="str">
        <f>VLOOKUP(C583,ACCOUNT_MAPPING!A:C,3,FALSE)</f>
        <v>Property Administrative Fees</v>
      </c>
    </row>
    <row r="584" spans="1:12" hidden="1">
      <c r="A584">
        <v>11656</v>
      </c>
      <c r="B584" t="s">
        <v>976</v>
      </c>
      <c r="C584">
        <v>50255000</v>
      </c>
      <c r="D584" t="s">
        <v>63</v>
      </c>
      <c r="E584" t="s">
        <v>13</v>
      </c>
      <c r="F584" t="s">
        <v>13</v>
      </c>
      <c r="G584" t="s">
        <v>770</v>
      </c>
      <c r="H584" s="2">
        <v>44874.871848344905</v>
      </c>
      <c r="I584" t="s">
        <v>661</v>
      </c>
      <c r="J584" s="2">
        <v>44874.871848344905</v>
      </c>
      <c r="K584" t="s">
        <v>661</v>
      </c>
      <c r="L584" t="str">
        <f>VLOOKUP(C584,ACCOUNT_MAPPING!A:C,3,FALSE)</f>
        <v>Property Administrative Fees</v>
      </c>
    </row>
    <row r="585" spans="1:12" hidden="1">
      <c r="A585">
        <v>11800</v>
      </c>
      <c r="B585" t="s">
        <v>977</v>
      </c>
      <c r="C585">
        <v>50255000</v>
      </c>
      <c r="D585" t="s">
        <v>12</v>
      </c>
      <c r="E585" t="s">
        <v>13</v>
      </c>
      <c r="F585" t="s">
        <v>13</v>
      </c>
      <c r="G585" t="s">
        <v>978</v>
      </c>
      <c r="H585" s="2">
        <v>45012.967856631942</v>
      </c>
      <c r="I585" t="s">
        <v>79</v>
      </c>
      <c r="J585" s="2">
        <v>45012.967856631942</v>
      </c>
      <c r="K585" t="s">
        <v>79</v>
      </c>
      <c r="L585" t="str">
        <f>VLOOKUP(C585,ACCOUNT_MAPPING!A:C,3,FALSE)</f>
        <v>Property Administrative Fees</v>
      </c>
    </row>
    <row r="586" spans="1:12" hidden="1">
      <c r="A586">
        <v>11813</v>
      </c>
      <c r="B586" t="s">
        <v>979</v>
      </c>
      <c r="C586">
        <v>50255000</v>
      </c>
      <c r="D586" t="s">
        <v>63</v>
      </c>
      <c r="E586" t="s">
        <v>13</v>
      </c>
      <c r="F586" t="s">
        <v>13</v>
      </c>
      <c r="G586" t="s">
        <v>980</v>
      </c>
      <c r="H586" s="2">
        <v>44872.834668090276</v>
      </c>
      <c r="I586" t="s">
        <v>233</v>
      </c>
      <c r="J586" s="2">
        <v>44872.834668090276</v>
      </c>
      <c r="K586" t="s">
        <v>233</v>
      </c>
      <c r="L586" t="str">
        <f>VLOOKUP(C586,ACCOUNT_MAPPING!A:C,3,FALSE)</f>
        <v>Property Administrative Fees</v>
      </c>
    </row>
    <row r="587" spans="1:12" hidden="1">
      <c r="A587">
        <v>14248</v>
      </c>
      <c r="B587" t="s">
        <v>981</v>
      </c>
      <c r="C587">
        <v>50255000</v>
      </c>
      <c r="D587" t="s">
        <v>63</v>
      </c>
      <c r="E587" t="s">
        <v>13</v>
      </c>
      <c r="F587" t="s">
        <v>13</v>
      </c>
      <c r="G587" t="s">
        <v>982</v>
      </c>
      <c r="H587" s="2">
        <v>44876.689679513889</v>
      </c>
      <c r="I587" t="s">
        <v>754</v>
      </c>
      <c r="J587" s="2">
        <v>44876.689679513889</v>
      </c>
      <c r="K587" t="s">
        <v>754</v>
      </c>
      <c r="L587" t="str">
        <f>VLOOKUP(C587,ACCOUNT_MAPPING!A:C,3,FALSE)</f>
        <v>Property Administrative Fees</v>
      </c>
    </row>
    <row r="588" spans="1:12" hidden="1">
      <c r="A588">
        <v>11767</v>
      </c>
      <c r="B588" t="s">
        <v>983</v>
      </c>
      <c r="C588">
        <v>50255000</v>
      </c>
      <c r="D588" t="s">
        <v>17</v>
      </c>
      <c r="E588" t="s">
        <v>13</v>
      </c>
      <c r="F588" t="s">
        <v>13</v>
      </c>
      <c r="G588" t="s">
        <v>984</v>
      </c>
      <c r="H588" s="2">
        <v>44916.633180474535</v>
      </c>
      <c r="I588" t="s">
        <v>949</v>
      </c>
      <c r="J588" s="2">
        <v>44916.633180474535</v>
      </c>
      <c r="K588" t="s">
        <v>949</v>
      </c>
      <c r="L588" t="str">
        <f>VLOOKUP(C588,ACCOUNT_MAPPING!A:C,3,FALSE)</f>
        <v>Property Administrative Fees</v>
      </c>
    </row>
    <row r="589" spans="1:12" hidden="1">
      <c r="A589">
        <v>11768</v>
      </c>
      <c r="B589" t="s">
        <v>985</v>
      </c>
      <c r="C589">
        <v>50255000</v>
      </c>
      <c r="D589" t="s">
        <v>17</v>
      </c>
      <c r="E589" t="s">
        <v>13</v>
      </c>
      <c r="F589" t="s">
        <v>13</v>
      </c>
      <c r="G589" t="s">
        <v>986</v>
      </c>
      <c r="H589" s="2">
        <v>44916.678402928243</v>
      </c>
      <c r="I589" t="s">
        <v>949</v>
      </c>
      <c r="J589" s="2">
        <v>44916.678402928243</v>
      </c>
      <c r="K589" t="s">
        <v>949</v>
      </c>
      <c r="L589" t="str">
        <f>VLOOKUP(C589,ACCOUNT_MAPPING!A:C,3,FALSE)</f>
        <v>Property Administrative Fees</v>
      </c>
    </row>
    <row r="590" spans="1:12" hidden="1">
      <c r="A590">
        <v>11887</v>
      </c>
      <c r="B590" t="s">
        <v>987</v>
      </c>
      <c r="C590">
        <v>50255000</v>
      </c>
      <c r="D590" t="s">
        <v>63</v>
      </c>
      <c r="E590" t="s">
        <v>13</v>
      </c>
      <c r="F590" t="s">
        <v>13</v>
      </c>
      <c r="G590" t="s">
        <v>988</v>
      </c>
      <c r="H590" s="2">
        <v>44876.788892476849</v>
      </c>
      <c r="I590" t="s">
        <v>720</v>
      </c>
      <c r="J590" s="2">
        <v>44876.788892476849</v>
      </c>
      <c r="K590" t="s">
        <v>720</v>
      </c>
      <c r="L590" t="str">
        <f>VLOOKUP(C590,ACCOUNT_MAPPING!A:C,3,FALSE)</f>
        <v>Property Administrative Fees</v>
      </c>
    </row>
    <row r="591" spans="1:12" hidden="1">
      <c r="A591">
        <v>11888</v>
      </c>
      <c r="B591" t="s">
        <v>989</v>
      </c>
      <c r="C591">
        <v>50255000</v>
      </c>
      <c r="D591" t="s">
        <v>12</v>
      </c>
      <c r="E591" t="s">
        <v>13</v>
      </c>
      <c r="F591" t="s">
        <v>13</v>
      </c>
      <c r="G591" t="s">
        <v>990</v>
      </c>
      <c r="H591" s="2">
        <v>45016.971610219909</v>
      </c>
      <c r="I591" t="s">
        <v>991</v>
      </c>
      <c r="J591" s="2">
        <v>45016.971610219909</v>
      </c>
      <c r="K591" t="s">
        <v>991</v>
      </c>
      <c r="L591" t="str">
        <f>VLOOKUP(C591,ACCOUNT_MAPPING!A:C,3,FALSE)</f>
        <v>Property Administrative Fees</v>
      </c>
    </row>
    <row r="592" spans="1:12" hidden="1">
      <c r="A592">
        <v>11819</v>
      </c>
      <c r="B592" t="s">
        <v>992</v>
      </c>
      <c r="C592">
        <v>50255000</v>
      </c>
      <c r="D592" t="s">
        <v>12</v>
      </c>
      <c r="E592" t="s">
        <v>13</v>
      </c>
      <c r="F592" t="s">
        <v>13</v>
      </c>
      <c r="G592" t="s">
        <v>993</v>
      </c>
      <c r="H592" s="2">
        <v>45009.717603506942</v>
      </c>
      <c r="I592" t="s">
        <v>79</v>
      </c>
      <c r="J592" s="2">
        <v>45009.717603506942</v>
      </c>
      <c r="K592" t="s">
        <v>79</v>
      </c>
      <c r="L592" t="str">
        <f>VLOOKUP(C592,ACCOUNT_MAPPING!A:C,3,FALSE)</f>
        <v>Property Administrative Fees</v>
      </c>
    </row>
    <row r="593" spans="1:12" hidden="1">
      <c r="A593">
        <v>11889</v>
      </c>
      <c r="B593" t="s">
        <v>994</v>
      </c>
      <c r="C593">
        <v>50255000</v>
      </c>
      <c r="D593" t="s">
        <v>12</v>
      </c>
      <c r="E593" t="s">
        <v>13</v>
      </c>
      <c r="F593" t="s">
        <v>13</v>
      </c>
      <c r="G593" t="s">
        <v>995</v>
      </c>
      <c r="H593" s="2">
        <v>45017.71918792824</v>
      </c>
      <c r="I593" t="s">
        <v>991</v>
      </c>
      <c r="J593" s="2">
        <v>45017.71918792824</v>
      </c>
      <c r="K593" t="s">
        <v>991</v>
      </c>
      <c r="L593" t="str">
        <f>VLOOKUP(C593,ACCOUNT_MAPPING!A:C,3,FALSE)</f>
        <v>Property Administrative Fees</v>
      </c>
    </row>
    <row r="594" spans="1:12" hidden="1">
      <c r="A594">
        <v>11978</v>
      </c>
      <c r="B594" t="s">
        <v>996</v>
      </c>
      <c r="C594">
        <v>50255000</v>
      </c>
      <c r="D594" t="s">
        <v>63</v>
      </c>
      <c r="E594" t="s">
        <v>13</v>
      </c>
      <c r="F594" t="s">
        <v>13</v>
      </c>
      <c r="G594" t="s">
        <v>997</v>
      </c>
      <c r="H594" s="2">
        <v>44877.00368869213</v>
      </c>
      <c r="I594" t="s">
        <v>720</v>
      </c>
      <c r="J594" s="2">
        <v>44877.00368869213</v>
      </c>
      <c r="K594" t="s">
        <v>720</v>
      </c>
      <c r="L594" t="str">
        <f>VLOOKUP(C594,ACCOUNT_MAPPING!A:C,3,FALSE)</f>
        <v>Property Administrative Fees</v>
      </c>
    </row>
    <row r="595" spans="1:12" hidden="1">
      <c r="A595">
        <v>11981</v>
      </c>
      <c r="B595" t="s">
        <v>998</v>
      </c>
      <c r="C595">
        <v>50255000</v>
      </c>
      <c r="D595" t="s">
        <v>63</v>
      </c>
      <c r="E595" t="s">
        <v>13</v>
      </c>
      <c r="F595" t="s">
        <v>13</v>
      </c>
      <c r="G595" t="s">
        <v>999</v>
      </c>
      <c r="H595" s="2">
        <v>44877.014151620373</v>
      </c>
      <c r="I595" t="s">
        <v>720</v>
      </c>
      <c r="J595" s="2">
        <v>44877.014151620373</v>
      </c>
      <c r="K595" t="s">
        <v>720</v>
      </c>
      <c r="L595" t="str">
        <f>VLOOKUP(C595,ACCOUNT_MAPPING!A:C,3,FALSE)</f>
        <v>Property Administrative Fees</v>
      </c>
    </row>
    <row r="596" spans="1:12" hidden="1">
      <c r="A596">
        <v>11883</v>
      </c>
      <c r="B596" t="s">
        <v>1000</v>
      </c>
      <c r="C596">
        <v>50255000</v>
      </c>
      <c r="D596" t="s">
        <v>12</v>
      </c>
      <c r="E596" t="s">
        <v>13</v>
      </c>
      <c r="F596" t="s">
        <v>13</v>
      </c>
      <c r="G596" t="s">
        <v>1001</v>
      </c>
      <c r="H596" s="2">
        <v>45016.737438506942</v>
      </c>
      <c r="I596" t="s">
        <v>991</v>
      </c>
      <c r="J596" s="2">
        <v>45016.737438506942</v>
      </c>
      <c r="K596" t="s">
        <v>991</v>
      </c>
      <c r="L596" t="str">
        <f>VLOOKUP(C596,ACCOUNT_MAPPING!A:C,3,FALSE)</f>
        <v>Property Administrative Fees</v>
      </c>
    </row>
    <row r="597" spans="1:12" hidden="1">
      <c r="A597">
        <v>11886</v>
      </c>
      <c r="B597" t="s">
        <v>1002</v>
      </c>
      <c r="C597">
        <v>50255000</v>
      </c>
      <c r="D597" t="s">
        <v>12</v>
      </c>
      <c r="E597" t="s">
        <v>13</v>
      </c>
      <c r="F597" t="s">
        <v>13</v>
      </c>
      <c r="G597" t="s">
        <v>1003</v>
      </c>
      <c r="H597" s="2">
        <v>45020.494295914352</v>
      </c>
      <c r="I597" t="s">
        <v>991</v>
      </c>
      <c r="J597" s="2">
        <v>45020.494295914352</v>
      </c>
      <c r="K597" t="s">
        <v>991</v>
      </c>
      <c r="L597" t="str">
        <f>VLOOKUP(C597,ACCOUNT_MAPPING!A:C,3,FALSE)</f>
        <v>Property Administrative Fees</v>
      </c>
    </row>
    <row r="598" spans="1:12" hidden="1">
      <c r="A598">
        <v>11894</v>
      </c>
      <c r="B598" t="s">
        <v>1004</v>
      </c>
      <c r="C598">
        <v>50255000</v>
      </c>
      <c r="D598" t="s">
        <v>63</v>
      </c>
      <c r="E598" t="s">
        <v>13</v>
      </c>
      <c r="F598" t="s">
        <v>13</v>
      </c>
      <c r="G598" t="s">
        <v>1005</v>
      </c>
      <c r="H598" s="2">
        <v>44876.981952662034</v>
      </c>
      <c r="I598" t="s">
        <v>720</v>
      </c>
      <c r="J598" s="2">
        <v>44876.981952662034</v>
      </c>
      <c r="K598" t="s">
        <v>720</v>
      </c>
      <c r="L598" t="str">
        <f>VLOOKUP(C598,ACCOUNT_MAPPING!A:C,3,FALSE)</f>
        <v>Property Administrative Fees</v>
      </c>
    </row>
    <row r="599" spans="1:12" hidden="1">
      <c r="A599">
        <v>11979</v>
      </c>
      <c r="B599" t="s">
        <v>1006</v>
      </c>
      <c r="C599">
        <v>50255000</v>
      </c>
      <c r="D599" t="s">
        <v>63</v>
      </c>
      <c r="E599" t="s">
        <v>13</v>
      </c>
      <c r="F599" t="s">
        <v>13</v>
      </c>
      <c r="G599" t="s">
        <v>1007</v>
      </c>
      <c r="H599" s="2">
        <v>44876.975934259259</v>
      </c>
      <c r="I599" t="s">
        <v>720</v>
      </c>
      <c r="J599" s="2">
        <v>44876.975934259259</v>
      </c>
      <c r="K599" t="s">
        <v>720</v>
      </c>
      <c r="L599" t="str">
        <f>VLOOKUP(C599,ACCOUNT_MAPPING!A:C,3,FALSE)</f>
        <v>Property Administrative Fees</v>
      </c>
    </row>
    <row r="600" spans="1:12" hidden="1">
      <c r="A600">
        <v>11885</v>
      </c>
      <c r="B600" t="s">
        <v>1008</v>
      </c>
      <c r="C600">
        <v>50255000</v>
      </c>
      <c r="D600" t="s">
        <v>12</v>
      </c>
      <c r="E600" t="s">
        <v>13</v>
      </c>
      <c r="F600" t="s">
        <v>13</v>
      </c>
      <c r="G600" t="s">
        <v>1009</v>
      </c>
      <c r="H600" s="2">
        <v>45016.903829201387</v>
      </c>
      <c r="I600" t="s">
        <v>991</v>
      </c>
      <c r="J600" s="2">
        <v>45016.903829201387</v>
      </c>
      <c r="K600" t="s">
        <v>991</v>
      </c>
      <c r="L600" t="str">
        <f>VLOOKUP(C600,ACCOUNT_MAPPING!A:C,3,FALSE)</f>
        <v>Property Administrative Fees</v>
      </c>
    </row>
    <row r="601" spans="1:12" hidden="1">
      <c r="A601">
        <v>11890</v>
      </c>
      <c r="B601" t="s">
        <v>1010</v>
      </c>
      <c r="C601">
        <v>50255000</v>
      </c>
      <c r="D601" t="s">
        <v>63</v>
      </c>
      <c r="E601" t="s">
        <v>13</v>
      </c>
      <c r="F601" t="s">
        <v>13</v>
      </c>
      <c r="G601" t="s">
        <v>1011</v>
      </c>
      <c r="H601" s="2">
        <v>44876.81288892361</v>
      </c>
      <c r="I601" t="s">
        <v>720</v>
      </c>
      <c r="J601" s="2">
        <v>44876.81288892361</v>
      </c>
      <c r="K601" t="s">
        <v>720</v>
      </c>
      <c r="L601" t="str">
        <f>VLOOKUP(C601,ACCOUNT_MAPPING!A:C,3,FALSE)</f>
        <v>Property Administrative Fees</v>
      </c>
    </row>
    <row r="602" spans="1:12" hidden="1">
      <c r="A602">
        <v>20433</v>
      </c>
      <c r="B602" t="s">
        <v>1012</v>
      </c>
      <c r="C602">
        <v>50255000</v>
      </c>
      <c r="D602" t="s">
        <v>17</v>
      </c>
      <c r="E602" t="s">
        <v>13</v>
      </c>
      <c r="F602" t="s">
        <v>13</v>
      </c>
      <c r="G602" t="s">
        <v>1013</v>
      </c>
      <c r="H602" s="2">
        <v>44925.637420254629</v>
      </c>
      <c r="I602" t="s">
        <v>1014</v>
      </c>
      <c r="J602" s="2">
        <v>44925.637420254629</v>
      </c>
      <c r="K602" t="s">
        <v>1014</v>
      </c>
      <c r="L602" t="str">
        <f>VLOOKUP(C602,ACCOUNT_MAPPING!A:C,3,FALSE)</f>
        <v>Property Administrative Fees</v>
      </c>
    </row>
    <row r="603" spans="1:12" hidden="1">
      <c r="A603">
        <v>14243</v>
      </c>
      <c r="B603" t="s">
        <v>1015</v>
      </c>
      <c r="C603">
        <v>50255000</v>
      </c>
      <c r="D603" t="s">
        <v>17</v>
      </c>
      <c r="E603" t="s">
        <v>13</v>
      </c>
      <c r="F603" t="s">
        <v>13</v>
      </c>
      <c r="G603" t="s">
        <v>1016</v>
      </c>
      <c r="H603" s="2">
        <v>44923.402830706022</v>
      </c>
      <c r="I603" t="s">
        <v>553</v>
      </c>
      <c r="J603" s="2">
        <v>44923.402830706022</v>
      </c>
      <c r="K603" t="s">
        <v>553</v>
      </c>
      <c r="L603" t="str">
        <f>VLOOKUP(C603,ACCOUNT_MAPPING!A:C,3,FALSE)</f>
        <v>Property Administrative Fees</v>
      </c>
    </row>
    <row r="604" spans="1:12" hidden="1">
      <c r="A604">
        <v>14244</v>
      </c>
      <c r="B604" t="s">
        <v>1017</v>
      </c>
      <c r="C604">
        <v>50255000</v>
      </c>
      <c r="D604" t="s">
        <v>17</v>
      </c>
      <c r="E604" t="s">
        <v>13</v>
      </c>
      <c r="F604" t="s">
        <v>13</v>
      </c>
      <c r="G604" t="s">
        <v>1016</v>
      </c>
      <c r="H604" s="2">
        <v>44923.412037731483</v>
      </c>
      <c r="I604" t="s">
        <v>553</v>
      </c>
      <c r="J604" s="2">
        <v>44923.412037731483</v>
      </c>
      <c r="K604" t="s">
        <v>553</v>
      </c>
      <c r="L604" t="str">
        <f>VLOOKUP(C604,ACCOUNT_MAPPING!A:C,3,FALSE)</f>
        <v>Property Administrative Fees</v>
      </c>
    </row>
    <row r="605" spans="1:12" hidden="1">
      <c r="A605">
        <v>14245</v>
      </c>
      <c r="B605" t="s">
        <v>1018</v>
      </c>
      <c r="C605">
        <v>50255000</v>
      </c>
      <c r="D605" t="s">
        <v>63</v>
      </c>
      <c r="E605" t="s">
        <v>13</v>
      </c>
      <c r="F605" t="s">
        <v>13</v>
      </c>
      <c r="G605" t="s">
        <v>1016</v>
      </c>
      <c r="H605" s="2">
        <v>44878.66165613426</v>
      </c>
      <c r="I605" t="s">
        <v>553</v>
      </c>
      <c r="J605" s="2">
        <v>44878.66165613426</v>
      </c>
      <c r="K605" t="s">
        <v>553</v>
      </c>
      <c r="L605" t="str">
        <f>VLOOKUP(C605,ACCOUNT_MAPPING!A:C,3,FALSE)</f>
        <v>Property Administrative Fees</v>
      </c>
    </row>
    <row r="606" spans="1:12" hidden="1">
      <c r="A606">
        <v>14249</v>
      </c>
      <c r="B606" t="s">
        <v>1019</v>
      </c>
      <c r="C606">
        <v>50255000</v>
      </c>
      <c r="D606" t="s">
        <v>63</v>
      </c>
      <c r="E606" t="s">
        <v>13</v>
      </c>
      <c r="F606" t="s">
        <v>13</v>
      </c>
      <c r="G606" t="s">
        <v>1020</v>
      </c>
      <c r="H606" s="2">
        <v>44876.687991319443</v>
      </c>
      <c r="I606" t="s">
        <v>754</v>
      </c>
      <c r="J606" s="2">
        <v>44876.687991319443</v>
      </c>
      <c r="K606" t="s">
        <v>754</v>
      </c>
      <c r="L606" t="str">
        <f>VLOOKUP(C606,ACCOUNT_MAPPING!A:C,3,FALSE)</f>
        <v>Property Administrative Fees</v>
      </c>
    </row>
    <row r="607" spans="1:12" hidden="1">
      <c r="A607">
        <v>20337</v>
      </c>
      <c r="B607" t="s">
        <v>1021</v>
      </c>
      <c r="C607">
        <v>50255000</v>
      </c>
      <c r="D607" t="s">
        <v>63</v>
      </c>
      <c r="E607" t="s">
        <v>13</v>
      </c>
      <c r="F607" t="s">
        <v>13</v>
      </c>
      <c r="G607" t="s">
        <v>988</v>
      </c>
      <c r="H607" s="2">
        <v>44878.96659236111</v>
      </c>
      <c r="I607" t="s">
        <v>720</v>
      </c>
      <c r="J607" s="2">
        <v>44878.96659236111</v>
      </c>
      <c r="K607" t="s">
        <v>720</v>
      </c>
      <c r="L607" t="str">
        <f>VLOOKUP(C607,ACCOUNT_MAPPING!A:C,3,FALSE)</f>
        <v>Property Administrative Fees</v>
      </c>
    </row>
    <row r="608" spans="1:12" hidden="1">
      <c r="A608">
        <v>20415</v>
      </c>
      <c r="B608" t="s">
        <v>1022</v>
      </c>
      <c r="C608">
        <v>50255000</v>
      </c>
      <c r="D608" t="s">
        <v>17</v>
      </c>
      <c r="E608" t="s">
        <v>13</v>
      </c>
      <c r="F608" t="s">
        <v>13</v>
      </c>
      <c r="G608" t="s">
        <v>1023</v>
      </c>
      <c r="H608" s="2">
        <v>44924.613736226849</v>
      </c>
      <c r="I608" t="s">
        <v>720</v>
      </c>
      <c r="J608" s="2">
        <v>44924.613736226849</v>
      </c>
      <c r="K608" t="s">
        <v>720</v>
      </c>
      <c r="L608" t="str">
        <f>VLOOKUP(C608,ACCOUNT_MAPPING!A:C,3,FALSE)</f>
        <v>Property Administrative Fees</v>
      </c>
    </row>
    <row r="609" spans="1:12" hidden="1">
      <c r="A609">
        <v>20414</v>
      </c>
      <c r="B609" t="s">
        <v>1024</v>
      </c>
      <c r="C609">
        <v>50255000</v>
      </c>
      <c r="D609" t="s">
        <v>63</v>
      </c>
      <c r="E609" t="s">
        <v>13</v>
      </c>
      <c r="F609" t="s">
        <v>13</v>
      </c>
      <c r="G609" t="s">
        <v>997</v>
      </c>
      <c r="H609" s="2">
        <v>44877.018852430556</v>
      </c>
      <c r="I609" t="s">
        <v>720</v>
      </c>
      <c r="J609" s="2">
        <v>44877.018852430556</v>
      </c>
      <c r="K609" t="s">
        <v>720</v>
      </c>
      <c r="L609" t="str">
        <f>VLOOKUP(C609,ACCOUNT_MAPPING!A:C,3,FALSE)</f>
        <v>Property Administrative Fees</v>
      </c>
    </row>
    <row r="610" spans="1:12" hidden="1">
      <c r="A610">
        <v>20494</v>
      </c>
      <c r="B610" t="s">
        <v>1025</v>
      </c>
      <c r="C610">
        <v>50255000</v>
      </c>
      <c r="D610" t="s">
        <v>17</v>
      </c>
      <c r="E610" t="s">
        <v>13</v>
      </c>
      <c r="F610" t="s">
        <v>13</v>
      </c>
      <c r="G610" t="s">
        <v>1026</v>
      </c>
      <c r="H610" s="2">
        <v>44923.748242708331</v>
      </c>
      <c r="I610" t="s">
        <v>195</v>
      </c>
      <c r="J610" s="2">
        <v>44923.748242708331</v>
      </c>
      <c r="K610" t="s">
        <v>195</v>
      </c>
      <c r="L610" t="str">
        <f>VLOOKUP(C610,ACCOUNT_MAPPING!A:C,3,FALSE)</f>
        <v>Property Administrative Fees</v>
      </c>
    </row>
    <row r="611" spans="1:12" hidden="1">
      <c r="A611">
        <v>20525</v>
      </c>
      <c r="B611" t="s">
        <v>226</v>
      </c>
      <c r="C611">
        <v>50255000</v>
      </c>
      <c r="D611" t="s">
        <v>17</v>
      </c>
      <c r="E611" t="s">
        <v>13</v>
      </c>
      <c r="F611" t="s">
        <v>13</v>
      </c>
      <c r="G611" t="s">
        <v>1027</v>
      </c>
      <c r="H611" s="2">
        <v>44917.528138229165</v>
      </c>
      <c r="I611" t="s">
        <v>31</v>
      </c>
      <c r="J611" s="2">
        <v>44917.528138229165</v>
      </c>
      <c r="K611" t="s">
        <v>31</v>
      </c>
      <c r="L611" t="str">
        <f>VLOOKUP(C611,ACCOUNT_MAPPING!A:C,3,FALSE)</f>
        <v>Property Administrative Fees</v>
      </c>
    </row>
    <row r="612" spans="1:12" hidden="1">
      <c r="A612">
        <v>20556</v>
      </c>
      <c r="B612" t="s">
        <v>1028</v>
      </c>
      <c r="C612">
        <v>50255000</v>
      </c>
      <c r="D612" t="s">
        <v>63</v>
      </c>
      <c r="E612" t="s">
        <v>13</v>
      </c>
      <c r="F612" t="s">
        <v>13</v>
      </c>
      <c r="G612" t="s">
        <v>1029</v>
      </c>
      <c r="H612" s="2">
        <v>44873.700903738427</v>
      </c>
      <c r="I612" t="s">
        <v>230</v>
      </c>
      <c r="J612" s="2">
        <v>44873.700903738427</v>
      </c>
      <c r="K612" t="s">
        <v>230</v>
      </c>
      <c r="L612" t="str">
        <f>VLOOKUP(C612,ACCOUNT_MAPPING!A:C,3,FALSE)</f>
        <v>Property Administrative Fees</v>
      </c>
    </row>
    <row r="613" spans="1:12" hidden="1">
      <c r="A613">
        <v>20674</v>
      </c>
      <c r="B613" t="s">
        <v>1030</v>
      </c>
      <c r="C613">
        <v>50255000</v>
      </c>
      <c r="D613" t="s">
        <v>12</v>
      </c>
      <c r="E613" t="s">
        <v>13</v>
      </c>
      <c r="F613" t="s">
        <v>13</v>
      </c>
      <c r="G613" t="s">
        <v>1031</v>
      </c>
      <c r="H613" s="2">
        <v>45012.617817905091</v>
      </c>
      <c r="I613" t="s">
        <v>745</v>
      </c>
      <c r="J613" s="2">
        <v>45012.617817905091</v>
      </c>
      <c r="K613" t="s">
        <v>745</v>
      </c>
      <c r="L613" t="str">
        <f>VLOOKUP(C613,ACCOUNT_MAPPING!A:C,3,FALSE)</f>
        <v>Property Administrative Fees</v>
      </c>
    </row>
    <row r="614" spans="1:12" hidden="1">
      <c r="A614">
        <v>20672</v>
      </c>
      <c r="B614" t="s">
        <v>1032</v>
      </c>
      <c r="C614">
        <v>50255000</v>
      </c>
      <c r="D614" t="s">
        <v>12</v>
      </c>
      <c r="E614" t="s">
        <v>13</v>
      </c>
      <c r="F614" t="s">
        <v>13</v>
      </c>
      <c r="G614" t="s">
        <v>758</v>
      </c>
      <c r="H614" s="2">
        <v>45021.630921145836</v>
      </c>
      <c r="I614" t="s">
        <v>759</v>
      </c>
      <c r="J614" s="2">
        <v>45021.630921145836</v>
      </c>
      <c r="K614" t="s">
        <v>759</v>
      </c>
      <c r="L614" t="str">
        <f>VLOOKUP(C614,ACCOUNT_MAPPING!A:C,3,FALSE)</f>
        <v>Property Administrative Fees</v>
      </c>
    </row>
    <row r="615" spans="1:12" hidden="1">
      <c r="A615">
        <v>20673</v>
      </c>
      <c r="B615" t="s">
        <v>1033</v>
      </c>
      <c r="C615">
        <v>50255000</v>
      </c>
      <c r="D615" t="s">
        <v>63</v>
      </c>
      <c r="E615" t="s">
        <v>13</v>
      </c>
      <c r="F615" t="s">
        <v>13</v>
      </c>
      <c r="G615" t="s">
        <v>1034</v>
      </c>
      <c r="H615" s="2">
        <v>44875.515220335648</v>
      </c>
      <c r="I615" t="s">
        <v>826</v>
      </c>
      <c r="J615" s="2">
        <v>44875.515220335648</v>
      </c>
      <c r="K615" t="s">
        <v>826</v>
      </c>
      <c r="L615" t="str">
        <f>VLOOKUP(C615,ACCOUNT_MAPPING!A:C,3,FALSE)</f>
        <v>Property Administrative Fees</v>
      </c>
    </row>
    <row r="616" spans="1:12" hidden="1">
      <c r="A616">
        <v>20734</v>
      </c>
      <c r="B616" t="s">
        <v>1035</v>
      </c>
      <c r="C616">
        <v>50255000</v>
      </c>
      <c r="D616" t="s">
        <v>12</v>
      </c>
      <c r="E616" t="s">
        <v>13</v>
      </c>
      <c r="F616" t="s">
        <v>13</v>
      </c>
      <c r="G616" t="s">
        <v>1036</v>
      </c>
      <c r="H616" s="2">
        <v>45012.677332673615</v>
      </c>
      <c r="I616" t="s">
        <v>745</v>
      </c>
      <c r="J616" s="2">
        <v>45012.677332673615</v>
      </c>
      <c r="K616" t="s">
        <v>745</v>
      </c>
      <c r="L616" t="str">
        <f>VLOOKUP(C616,ACCOUNT_MAPPING!A:C,3,FALSE)</f>
        <v>Property Administrative Fees</v>
      </c>
    </row>
    <row r="617" spans="1:12" hidden="1">
      <c r="A617">
        <v>21553</v>
      </c>
      <c r="B617" t="s">
        <v>1037</v>
      </c>
      <c r="C617">
        <v>50255000</v>
      </c>
      <c r="D617" t="s">
        <v>12</v>
      </c>
      <c r="E617" t="s">
        <v>13</v>
      </c>
      <c r="F617" t="s">
        <v>13</v>
      </c>
      <c r="G617" t="s">
        <v>1038</v>
      </c>
      <c r="H617" s="2">
        <v>45020.812046793981</v>
      </c>
      <c r="I617" t="s">
        <v>65</v>
      </c>
      <c r="J617" s="2">
        <v>45020.812046793981</v>
      </c>
      <c r="K617" t="s">
        <v>65</v>
      </c>
      <c r="L617" t="str">
        <f>VLOOKUP(C617,ACCOUNT_MAPPING!A:C,3,FALSE)</f>
        <v>Property Administrative Fees</v>
      </c>
    </row>
    <row r="618" spans="1:12" hidden="1">
      <c r="A618">
        <v>43371</v>
      </c>
      <c r="B618" t="s">
        <v>241</v>
      </c>
      <c r="C618">
        <v>50255000</v>
      </c>
      <c r="D618" t="s">
        <v>12</v>
      </c>
      <c r="E618" t="s">
        <v>13</v>
      </c>
      <c r="F618" t="s">
        <v>13</v>
      </c>
      <c r="G618" t="s">
        <v>1039</v>
      </c>
      <c r="H618" s="2">
        <v>45019.791562500002</v>
      </c>
      <c r="I618" t="s">
        <v>236</v>
      </c>
      <c r="J618" s="2">
        <v>45019.791562500002</v>
      </c>
      <c r="K618" t="s">
        <v>236</v>
      </c>
      <c r="L618" t="str">
        <f>VLOOKUP(C618,ACCOUNT_MAPPING!A:C,3,FALSE)</f>
        <v>Property Administrative Fees</v>
      </c>
    </row>
    <row r="619" spans="1:12" hidden="1">
      <c r="A619">
        <v>43378</v>
      </c>
      <c r="B619" t="s">
        <v>1040</v>
      </c>
      <c r="C619">
        <v>50255000</v>
      </c>
      <c r="D619" t="s">
        <v>17</v>
      </c>
      <c r="E619" t="s">
        <v>13</v>
      </c>
      <c r="F619" t="s">
        <v>13</v>
      </c>
      <c r="G619" t="s">
        <v>1041</v>
      </c>
      <c r="H619" s="2">
        <v>44922.671347719908</v>
      </c>
      <c r="I619" t="s">
        <v>83</v>
      </c>
      <c r="J619" s="2">
        <v>44922.671347719908</v>
      </c>
      <c r="K619" t="s">
        <v>83</v>
      </c>
      <c r="L619" t="str">
        <f>VLOOKUP(C619,ACCOUNT_MAPPING!A:C,3,FALSE)</f>
        <v>Property Administrative Fees</v>
      </c>
    </row>
    <row r="620" spans="1:12" hidden="1">
      <c r="A620">
        <v>43386</v>
      </c>
      <c r="B620" t="s">
        <v>1042</v>
      </c>
      <c r="C620">
        <v>50255000</v>
      </c>
      <c r="D620" t="s">
        <v>17</v>
      </c>
      <c r="E620" t="s">
        <v>13</v>
      </c>
      <c r="F620" t="s">
        <v>13</v>
      </c>
      <c r="G620" t="s">
        <v>1043</v>
      </c>
      <c r="H620" s="2">
        <v>44922.716238310182</v>
      </c>
      <c r="I620" t="s">
        <v>83</v>
      </c>
      <c r="J620" s="2">
        <v>44922.716238310182</v>
      </c>
      <c r="K620" t="s">
        <v>83</v>
      </c>
      <c r="L620" t="str">
        <f>VLOOKUP(C620,ACCOUNT_MAPPING!A:C,3,FALSE)</f>
        <v>Property Administrative Fees</v>
      </c>
    </row>
    <row r="621" spans="1:12" hidden="1">
      <c r="A621">
        <v>43387</v>
      </c>
      <c r="B621" t="s">
        <v>1044</v>
      </c>
      <c r="C621">
        <v>50255000</v>
      </c>
      <c r="D621" t="s">
        <v>17</v>
      </c>
      <c r="E621" t="s">
        <v>13</v>
      </c>
      <c r="F621" t="s">
        <v>13</v>
      </c>
      <c r="G621" t="s">
        <v>1045</v>
      </c>
      <c r="H621" s="2">
        <v>44922.720017824075</v>
      </c>
      <c r="I621" t="s">
        <v>83</v>
      </c>
      <c r="J621" s="2">
        <v>44922.720017824075</v>
      </c>
      <c r="K621" t="s">
        <v>83</v>
      </c>
      <c r="L621" t="str">
        <f>VLOOKUP(C621,ACCOUNT_MAPPING!A:C,3,FALSE)</f>
        <v>Property Administrative Fees</v>
      </c>
    </row>
    <row r="622" spans="1:12" hidden="1">
      <c r="A622">
        <v>20784</v>
      </c>
      <c r="B622" t="s">
        <v>1046</v>
      </c>
      <c r="C622">
        <v>50255000</v>
      </c>
      <c r="D622" t="s">
        <v>17</v>
      </c>
      <c r="E622" t="s">
        <v>13</v>
      </c>
      <c r="F622" t="s">
        <v>13</v>
      </c>
      <c r="G622" t="s">
        <v>1047</v>
      </c>
      <c r="H622" s="2">
        <v>44924.59250859954</v>
      </c>
      <c r="I622" t="s">
        <v>186</v>
      </c>
      <c r="J622" s="2">
        <v>44924.59250859954</v>
      </c>
      <c r="K622" t="s">
        <v>186</v>
      </c>
      <c r="L622" t="str">
        <f>VLOOKUP(C622,ACCOUNT_MAPPING!A:C,3,FALSE)</f>
        <v>Property Administrative Fees</v>
      </c>
    </row>
    <row r="623" spans="1:12" hidden="1">
      <c r="A623">
        <v>20785</v>
      </c>
      <c r="B623" t="s">
        <v>1048</v>
      </c>
      <c r="C623">
        <v>50255000</v>
      </c>
      <c r="D623" t="s">
        <v>17</v>
      </c>
      <c r="E623" t="s">
        <v>13</v>
      </c>
      <c r="F623" t="s">
        <v>13</v>
      </c>
      <c r="G623" t="s">
        <v>1049</v>
      </c>
      <c r="H623" s="2">
        <v>44924.595479861113</v>
      </c>
      <c r="I623" t="s">
        <v>186</v>
      </c>
      <c r="J623" s="2">
        <v>44924.595479861113</v>
      </c>
      <c r="K623" t="s">
        <v>186</v>
      </c>
      <c r="L623" t="str">
        <f>VLOOKUP(C623,ACCOUNT_MAPPING!A:C,3,FALSE)</f>
        <v>Property Administrative Fees</v>
      </c>
    </row>
    <row r="624" spans="1:12" hidden="1">
      <c r="A624">
        <v>20786</v>
      </c>
      <c r="B624" t="s">
        <v>1050</v>
      </c>
      <c r="C624">
        <v>50255000</v>
      </c>
      <c r="D624" t="s">
        <v>17</v>
      </c>
      <c r="E624" t="s">
        <v>13</v>
      </c>
      <c r="F624" t="s">
        <v>13</v>
      </c>
      <c r="G624" t="s">
        <v>1051</v>
      </c>
      <c r="H624" s="2">
        <v>44922.694905520832</v>
      </c>
      <c r="I624" t="s">
        <v>673</v>
      </c>
      <c r="J624" s="2">
        <v>44922.694905520832</v>
      </c>
      <c r="K624" t="s">
        <v>673</v>
      </c>
      <c r="L624" t="str">
        <f>VLOOKUP(C624,ACCOUNT_MAPPING!A:C,3,FALSE)</f>
        <v>Property Administrative Fees</v>
      </c>
    </row>
    <row r="625" spans="1:12" hidden="1">
      <c r="A625">
        <v>20803</v>
      </c>
      <c r="B625" t="s">
        <v>1052</v>
      </c>
      <c r="C625">
        <v>50255000</v>
      </c>
      <c r="D625" t="s">
        <v>17</v>
      </c>
      <c r="E625" t="s">
        <v>13</v>
      </c>
      <c r="F625" t="s">
        <v>13</v>
      </c>
      <c r="G625" t="s">
        <v>1053</v>
      </c>
      <c r="H625" s="2">
        <v>44917.451724386578</v>
      </c>
      <c r="I625" t="s">
        <v>225</v>
      </c>
      <c r="J625" s="2">
        <v>44917.451724386578</v>
      </c>
      <c r="K625" t="s">
        <v>225</v>
      </c>
      <c r="L625" t="str">
        <f>VLOOKUP(C625,ACCOUNT_MAPPING!A:C,3,FALSE)</f>
        <v>Property Administrative Fees</v>
      </c>
    </row>
    <row r="626" spans="1:12" hidden="1">
      <c r="A626">
        <v>20852</v>
      </c>
      <c r="B626" t="s">
        <v>1054</v>
      </c>
      <c r="C626">
        <v>50255000</v>
      </c>
      <c r="D626" t="s">
        <v>17</v>
      </c>
      <c r="E626" t="s">
        <v>13</v>
      </c>
      <c r="F626" t="s">
        <v>13</v>
      </c>
      <c r="G626" t="s">
        <v>1055</v>
      </c>
      <c r="H626" s="2">
        <v>44922.547028969908</v>
      </c>
      <c r="I626" t="s">
        <v>244</v>
      </c>
      <c r="J626" s="2">
        <v>44922.547028969908</v>
      </c>
      <c r="K626" t="s">
        <v>244</v>
      </c>
      <c r="L626" t="str">
        <f>VLOOKUP(C626,ACCOUNT_MAPPING!A:C,3,FALSE)</f>
        <v>Property Administrative Fees</v>
      </c>
    </row>
    <row r="627" spans="1:12" hidden="1">
      <c r="A627">
        <v>21438</v>
      </c>
      <c r="B627" t="s">
        <v>1056</v>
      </c>
      <c r="C627">
        <v>50255000</v>
      </c>
      <c r="D627" t="s">
        <v>63</v>
      </c>
      <c r="E627" t="s">
        <v>13</v>
      </c>
      <c r="F627" t="s">
        <v>13</v>
      </c>
      <c r="G627" t="s">
        <v>1057</v>
      </c>
      <c r="H627" s="2">
        <v>44876.358241400463</v>
      </c>
      <c r="I627" t="s">
        <v>598</v>
      </c>
      <c r="J627" s="2">
        <v>44876.358241400463</v>
      </c>
      <c r="K627" t="s">
        <v>598</v>
      </c>
      <c r="L627" t="str">
        <f>VLOOKUP(C627,ACCOUNT_MAPPING!A:C,3,FALSE)</f>
        <v>Property Administrative Fees</v>
      </c>
    </row>
    <row r="628" spans="1:12" hidden="1">
      <c r="A628">
        <v>60174</v>
      </c>
      <c r="B628" t="s">
        <v>1058</v>
      </c>
      <c r="C628">
        <v>50255000</v>
      </c>
      <c r="D628" t="s">
        <v>17</v>
      </c>
      <c r="E628" t="s">
        <v>13</v>
      </c>
      <c r="F628" t="s">
        <v>13</v>
      </c>
      <c r="G628" t="s">
        <v>1059</v>
      </c>
      <c r="H628" s="2">
        <v>44924.699002164351</v>
      </c>
      <c r="I628" t="s">
        <v>720</v>
      </c>
      <c r="J628" s="2">
        <v>44924.699002164351</v>
      </c>
      <c r="K628" t="s">
        <v>720</v>
      </c>
      <c r="L628" t="str">
        <f>VLOOKUP(C628,ACCOUNT_MAPPING!A:C,3,FALSE)</f>
        <v>Property Administrative Fees</v>
      </c>
    </row>
    <row r="629" spans="1:12" hidden="1">
      <c r="A629">
        <v>39695</v>
      </c>
      <c r="B629" t="s">
        <v>1060</v>
      </c>
      <c r="C629">
        <v>50255000</v>
      </c>
      <c r="D629" t="s">
        <v>63</v>
      </c>
      <c r="E629" t="s">
        <v>13</v>
      </c>
      <c r="F629" t="s">
        <v>13</v>
      </c>
      <c r="G629" t="s">
        <v>997</v>
      </c>
      <c r="H629" s="2">
        <v>44877.02295309028</v>
      </c>
      <c r="I629" t="s">
        <v>720</v>
      </c>
      <c r="J629" s="2">
        <v>44877.02295309028</v>
      </c>
      <c r="K629" t="s">
        <v>720</v>
      </c>
      <c r="L629" t="str">
        <f>VLOOKUP(C629,ACCOUNT_MAPPING!A:C,3,FALSE)</f>
        <v>Property Administrative Fees</v>
      </c>
    </row>
    <row r="630" spans="1:12" hidden="1">
      <c r="A630">
        <v>43004</v>
      </c>
      <c r="B630" t="s">
        <v>237</v>
      </c>
      <c r="C630">
        <v>50255000</v>
      </c>
      <c r="D630" t="s">
        <v>12</v>
      </c>
      <c r="E630" t="s">
        <v>13</v>
      </c>
      <c r="F630" t="s">
        <v>13</v>
      </c>
      <c r="G630" t="s">
        <v>1039</v>
      </c>
      <c r="H630" s="2">
        <v>45013.728359837965</v>
      </c>
      <c r="I630" t="s">
        <v>236</v>
      </c>
      <c r="J630" s="2">
        <v>45013.728359837965</v>
      </c>
      <c r="K630" t="s">
        <v>236</v>
      </c>
      <c r="L630" t="str">
        <f>VLOOKUP(C630,ACCOUNT_MAPPING!A:C,3,FALSE)</f>
        <v>Property Administrative Fees</v>
      </c>
    </row>
    <row r="631" spans="1:12" hidden="1">
      <c r="A631">
        <v>43003</v>
      </c>
      <c r="B631" t="s">
        <v>234</v>
      </c>
      <c r="C631">
        <v>50255000</v>
      </c>
      <c r="D631" t="s">
        <v>12</v>
      </c>
      <c r="E631" t="s">
        <v>13</v>
      </c>
      <c r="F631" t="s">
        <v>13</v>
      </c>
      <c r="G631" t="s">
        <v>1061</v>
      </c>
      <c r="H631" s="2">
        <v>45013.574302395835</v>
      </c>
      <c r="I631" t="s">
        <v>236</v>
      </c>
      <c r="J631" s="2">
        <v>45013.574302395835</v>
      </c>
      <c r="K631" t="s">
        <v>236</v>
      </c>
      <c r="L631" t="str">
        <f>VLOOKUP(C631,ACCOUNT_MAPPING!A:C,3,FALSE)</f>
        <v>Property Administrative Fees</v>
      </c>
    </row>
    <row r="632" spans="1:12" hidden="1">
      <c r="A632">
        <v>43005</v>
      </c>
      <c r="B632" t="s">
        <v>251</v>
      </c>
      <c r="C632">
        <v>50255000</v>
      </c>
      <c r="D632" t="s">
        <v>12</v>
      </c>
      <c r="E632" t="s">
        <v>13</v>
      </c>
      <c r="F632" t="s">
        <v>13</v>
      </c>
      <c r="G632" t="s">
        <v>1039</v>
      </c>
      <c r="H632" s="2">
        <v>45014.699369409725</v>
      </c>
      <c r="I632" t="s">
        <v>236</v>
      </c>
      <c r="J632" s="2">
        <v>45014.699369409725</v>
      </c>
      <c r="K632" t="s">
        <v>236</v>
      </c>
      <c r="L632" t="str">
        <f>VLOOKUP(C632,ACCOUNT_MAPPING!A:C,3,FALSE)</f>
        <v>Property Administrative Fees</v>
      </c>
    </row>
    <row r="633" spans="1:12" hidden="1">
      <c r="A633">
        <v>43014</v>
      </c>
      <c r="B633" t="s">
        <v>655</v>
      </c>
      <c r="C633">
        <v>50255000</v>
      </c>
      <c r="D633" t="s">
        <v>17</v>
      </c>
      <c r="E633" t="s">
        <v>13</v>
      </c>
      <c r="F633" t="s">
        <v>13</v>
      </c>
      <c r="G633" t="s">
        <v>1062</v>
      </c>
      <c r="H633" s="2">
        <v>44923.572159872689</v>
      </c>
      <c r="I633" t="s">
        <v>236</v>
      </c>
      <c r="J633" s="2">
        <v>44923.572159872689</v>
      </c>
      <c r="K633" t="s">
        <v>236</v>
      </c>
      <c r="L633" t="str">
        <f>VLOOKUP(C633,ACCOUNT_MAPPING!A:C,3,FALSE)</f>
        <v>Property Administrative Fees</v>
      </c>
    </row>
    <row r="634" spans="1:12" hidden="1">
      <c r="A634">
        <v>43008</v>
      </c>
      <c r="B634" t="s">
        <v>257</v>
      </c>
      <c r="C634">
        <v>50255000</v>
      </c>
      <c r="D634" t="s">
        <v>12</v>
      </c>
      <c r="E634" t="s">
        <v>13</v>
      </c>
      <c r="F634" t="s">
        <v>13</v>
      </c>
      <c r="G634" t="s">
        <v>1039</v>
      </c>
      <c r="H634" s="2">
        <v>45014.748646678243</v>
      </c>
      <c r="I634" t="s">
        <v>236</v>
      </c>
      <c r="J634" s="2">
        <v>45014.748646678243</v>
      </c>
      <c r="K634" t="s">
        <v>236</v>
      </c>
      <c r="L634" t="str">
        <f>VLOOKUP(C634,ACCOUNT_MAPPING!A:C,3,FALSE)</f>
        <v>Property Administrative Fees</v>
      </c>
    </row>
    <row r="635" spans="1:12" hidden="1">
      <c r="A635">
        <v>43380</v>
      </c>
      <c r="B635" t="s">
        <v>1063</v>
      </c>
      <c r="C635">
        <v>50255000</v>
      </c>
      <c r="D635" t="s">
        <v>17</v>
      </c>
      <c r="E635" t="s">
        <v>13</v>
      </c>
      <c r="F635" t="s">
        <v>13</v>
      </c>
      <c r="G635" t="s">
        <v>1064</v>
      </c>
      <c r="H635" s="2">
        <v>44922.674569791663</v>
      </c>
      <c r="I635" t="s">
        <v>83</v>
      </c>
      <c r="J635" s="2">
        <v>44922.674569791663</v>
      </c>
      <c r="K635" t="s">
        <v>83</v>
      </c>
      <c r="L635" t="str">
        <f>VLOOKUP(C635,ACCOUNT_MAPPING!A:C,3,FALSE)</f>
        <v>Property Administrative Fees</v>
      </c>
    </row>
    <row r="636" spans="1:12" hidden="1">
      <c r="A636">
        <v>43384</v>
      </c>
      <c r="B636" t="s">
        <v>1065</v>
      </c>
      <c r="C636">
        <v>50255000</v>
      </c>
      <c r="D636" t="s">
        <v>17</v>
      </c>
      <c r="E636" t="s">
        <v>13</v>
      </c>
      <c r="F636" t="s">
        <v>13</v>
      </c>
      <c r="G636" t="s">
        <v>1066</v>
      </c>
      <c r="H636" s="2">
        <v>44922.696862962963</v>
      </c>
      <c r="I636" t="s">
        <v>83</v>
      </c>
      <c r="J636" s="2">
        <v>44922.696862962963</v>
      </c>
      <c r="K636" t="s">
        <v>83</v>
      </c>
      <c r="L636" t="str">
        <f>VLOOKUP(C636,ACCOUNT_MAPPING!A:C,3,FALSE)</f>
        <v>Property Administrative Fees</v>
      </c>
    </row>
    <row r="637" spans="1:12" hidden="1">
      <c r="A637">
        <v>43391</v>
      </c>
      <c r="B637" t="s">
        <v>1067</v>
      </c>
      <c r="C637">
        <v>50255000</v>
      </c>
      <c r="D637" t="s">
        <v>17</v>
      </c>
      <c r="E637" t="s">
        <v>13</v>
      </c>
      <c r="F637" t="s">
        <v>13</v>
      </c>
      <c r="G637" t="s">
        <v>1068</v>
      </c>
      <c r="H637" s="2">
        <v>44923.708122835647</v>
      </c>
      <c r="I637" t="s">
        <v>809</v>
      </c>
      <c r="J637" s="2">
        <v>44923.708122835647</v>
      </c>
      <c r="K637" t="s">
        <v>809</v>
      </c>
      <c r="L637" t="str">
        <f>VLOOKUP(C637,ACCOUNT_MAPPING!A:C,3,FALSE)</f>
        <v>Property Administrative Fees</v>
      </c>
    </row>
    <row r="638" spans="1:12" hidden="1">
      <c r="A638">
        <v>43381</v>
      </c>
      <c r="B638" t="s">
        <v>1069</v>
      </c>
      <c r="C638">
        <v>50255000</v>
      </c>
      <c r="D638" t="s">
        <v>17</v>
      </c>
      <c r="E638" t="s">
        <v>13</v>
      </c>
      <c r="F638" t="s">
        <v>13</v>
      </c>
      <c r="G638" t="s">
        <v>1070</v>
      </c>
      <c r="H638" s="2">
        <v>44922.678728784726</v>
      </c>
      <c r="I638" t="s">
        <v>83</v>
      </c>
      <c r="J638" s="2">
        <v>44922.678728784726</v>
      </c>
      <c r="K638" t="s">
        <v>83</v>
      </c>
      <c r="L638" t="str">
        <f>VLOOKUP(C638,ACCOUNT_MAPPING!A:C,3,FALSE)</f>
        <v>Property Administrative Fees</v>
      </c>
    </row>
    <row r="639" spans="1:12" hidden="1">
      <c r="A639">
        <v>43385</v>
      </c>
      <c r="B639" t="s">
        <v>1071</v>
      </c>
      <c r="C639">
        <v>50255000</v>
      </c>
      <c r="D639" t="s">
        <v>17</v>
      </c>
      <c r="E639" t="s">
        <v>13</v>
      </c>
      <c r="F639" t="s">
        <v>13</v>
      </c>
      <c r="G639" t="s">
        <v>1045</v>
      </c>
      <c r="H639" s="2">
        <v>44922.701261226852</v>
      </c>
      <c r="I639" t="s">
        <v>83</v>
      </c>
      <c r="J639" s="2">
        <v>44922.701261226852</v>
      </c>
      <c r="K639" t="s">
        <v>83</v>
      </c>
      <c r="L639" t="str">
        <f>VLOOKUP(C639,ACCOUNT_MAPPING!A:C,3,FALSE)</f>
        <v>Property Administrative Fees</v>
      </c>
    </row>
    <row r="640" spans="1:12" hidden="1">
      <c r="A640">
        <v>43006</v>
      </c>
      <c r="B640" t="s">
        <v>250</v>
      </c>
      <c r="C640">
        <v>50255000</v>
      </c>
      <c r="D640" t="s">
        <v>12</v>
      </c>
      <c r="E640" t="s">
        <v>13</v>
      </c>
      <c r="F640" t="s">
        <v>13</v>
      </c>
      <c r="G640" t="s">
        <v>1039</v>
      </c>
      <c r="H640" s="2">
        <v>45014.710506331015</v>
      </c>
      <c r="I640" t="s">
        <v>236</v>
      </c>
      <c r="J640" s="2">
        <v>45014.710506331015</v>
      </c>
      <c r="K640" t="s">
        <v>236</v>
      </c>
      <c r="L640" t="str">
        <f>VLOOKUP(C640,ACCOUNT_MAPPING!A:C,3,FALSE)</f>
        <v>Property Administrative Fees</v>
      </c>
    </row>
    <row r="641" spans="1:12" hidden="1">
      <c r="A641">
        <v>43007</v>
      </c>
      <c r="B641" t="s">
        <v>252</v>
      </c>
      <c r="C641">
        <v>50255000</v>
      </c>
      <c r="D641" t="s">
        <v>12</v>
      </c>
      <c r="E641" t="s">
        <v>13</v>
      </c>
      <c r="F641" t="s">
        <v>13</v>
      </c>
      <c r="G641" t="s">
        <v>1039</v>
      </c>
      <c r="H641" s="2">
        <v>45014.745038310182</v>
      </c>
      <c r="I641" t="s">
        <v>236</v>
      </c>
      <c r="J641" s="2">
        <v>45014.745038310182</v>
      </c>
      <c r="K641" t="s">
        <v>236</v>
      </c>
      <c r="L641" t="str">
        <f>VLOOKUP(C641,ACCOUNT_MAPPING!A:C,3,FALSE)</f>
        <v>Property Administrative Fees</v>
      </c>
    </row>
    <row r="642" spans="1:12" hidden="1">
      <c r="A642">
        <v>82740</v>
      </c>
      <c r="B642" t="s">
        <v>1072</v>
      </c>
      <c r="C642">
        <v>50255000</v>
      </c>
      <c r="D642" t="s">
        <v>17</v>
      </c>
      <c r="E642" t="s">
        <v>13</v>
      </c>
      <c r="F642" t="s">
        <v>13</v>
      </c>
      <c r="G642" t="s">
        <v>1073</v>
      </c>
      <c r="H642" s="2">
        <v>44923.44294212963</v>
      </c>
      <c r="I642" t="s">
        <v>766</v>
      </c>
      <c r="J642" s="2">
        <v>44923.44294212963</v>
      </c>
      <c r="K642" t="s">
        <v>766</v>
      </c>
      <c r="L642" t="str">
        <f>VLOOKUP(C642,ACCOUNT_MAPPING!A:C,3,FALSE)</f>
        <v>Property Administrative Fees</v>
      </c>
    </row>
    <row r="643" spans="1:12" hidden="1">
      <c r="A643">
        <v>82752</v>
      </c>
      <c r="B643" t="s">
        <v>1074</v>
      </c>
      <c r="C643">
        <v>50255000</v>
      </c>
      <c r="D643" t="s">
        <v>17</v>
      </c>
      <c r="E643" t="s">
        <v>13</v>
      </c>
      <c r="F643" t="s">
        <v>13</v>
      </c>
      <c r="G643" t="s">
        <v>1075</v>
      </c>
      <c r="H643" s="2">
        <v>44922.582014780091</v>
      </c>
      <c r="I643" t="s">
        <v>41</v>
      </c>
      <c r="J643" s="2">
        <v>44922.582014780091</v>
      </c>
      <c r="K643" t="s">
        <v>41</v>
      </c>
      <c r="L643" t="str">
        <f>VLOOKUP(C643,ACCOUNT_MAPPING!A:C,3,FALSE)</f>
        <v>Property Administrative Fees</v>
      </c>
    </row>
    <row r="644" spans="1:12" hidden="1">
      <c r="A644">
        <v>60173</v>
      </c>
      <c r="B644" t="s">
        <v>1076</v>
      </c>
      <c r="C644">
        <v>50255000</v>
      </c>
      <c r="D644" t="s">
        <v>17</v>
      </c>
      <c r="E644" t="s">
        <v>13</v>
      </c>
      <c r="F644" t="s">
        <v>13</v>
      </c>
      <c r="G644" t="s">
        <v>1059</v>
      </c>
      <c r="H644" s="2">
        <v>44924.696213888892</v>
      </c>
      <c r="I644" t="s">
        <v>720</v>
      </c>
      <c r="J644" s="2">
        <v>44924.696213888892</v>
      </c>
      <c r="K644" t="s">
        <v>720</v>
      </c>
      <c r="L644" t="str">
        <f>VLOOKUP(C644,ACCOUNT_MAPPING!A:C,3,FALSE)</f>
        <v>Property Administrative Fees</v>
      </c>
    </row>
    <row r="645" spans="1:12" hidden="1">
      <c r="A645">
        <v>63393</v>
      </c>
      <c r="B645" t="s">
        <v>1077</v>
      </c>
      <c r="C645">
        <v>50255000</v>
      </c>
      <c r="D645" t="s">
        <v>17</v>
      </c>
      <c r="E645" t="s">
        <v>13</v>
      </c>
      <c r="F645" t="s">
        <v>13</v>
      </c>
      <c r="G645" t="s">
        <v>1013</v>
      </c>
      <c r="H645" s="2">
        <v>44925.637103275461</v>
      </c>
      <c r="I645" t="s">
        <v>1014</v>
      </c>
      <c r="J645" s="2">
        <v>44925.637103275461</v>
      </c>
      <c r="K645" t="s">
        <v>1014</v>
      </c>
      <c r="L645" t="str">
        <f>VLOOKUP(C645,ACCOUNT_MAPPING!A:C,3,FALSE)</f>
        <v>Property Administrative Fees</v>
      </c>
    </row>
    <row r="646" spans="1:12" hidden="1">
      <c r="A646">
        <v>43012</v>
      </c>
      <c r="B646" t="s">
        <v>239</v>
      </c>
      <c r="C646">
        <v>50255000</v>
      </c>
      <c r="D646" t="s">
        <v>17</v>
      </c>
      <c r="E646" t="s">
        <v>13</v>
      </c>
      <c r="F646" t="s">
        <v>13</v>
      </c>
      <c r="G646" t="s">
        <v>1062</v>
      </c>
      <c r="H646" s="2">
        <v>44923.542051354169</v>
      </c>
      <c r="I646" t="s">
        <v>236</v>
      </c>
      <c r="J646" s="2">
        <v>44923.542051354169</v>
      </c>
      <c r="K646" t="s">
        <v>236</v>
      </c>
      <c r="L646" t="str">
        <f>VLOOKUP(C646,ACCOUNT_MAPPING!A:C,3,FALSE)</f>
        <v>Property Administrative Fees</v>
      </c>
    </row>
    <row r="647" spans="1:12" hidden="1">
      <c r="A647">
        <v>82754</v>
      </c>
      <c r="B647" t="s">
        <v>578</v>
      </c>
      <c r="C647">
        <v>50255000</v>
      </c>
      <c r="D647" t="s">
        <v>17</v>
      </c>
      <c r="E647" t="s">
        <v>13</v>
      </c>
      <c r="F647" t="s">
        <v>13</v>
      </c>
      <c r="G647" t="s">
        <v>1078</v>
      </c>
      <c r="H647" s="2">
        <v>44923.548873148146</v>
      </c>
      <c r="I647" t="s">
        <v>553</v>
      </c>
      <c r="J647" s="2">
        <v>44923.548873148146</v>
      </c>
      <c r="K647" t="s">
        <v>553</v>
      </c>
      <c r="L647" t="str">
        <f>VLOOKUP(C647,ACCOUNT_MAPPING!A:C,3,FALSE)</f>
        <v>Property Administrative Fees</v>
      </c>
    </row>
    <row r="648" spans="1:12" hidden="1">
      <c r="A648">
        <v>82762</v>
      </c>
      <c r="B648" t="s">
        <v>1079</v>
      </c>
      <c r="C648">
        <v>50255000</v>
      </c>
      <c r="D648" t="s">
        <v>17</v>
      </c>
      <c r="E648" t="s">
        <v>13</v>
      </c>
      <c r="F648" t="s">
        <v>13</v>
      </c>
      <c r="G648" t="s">
        <v>1080</v>
      </c>
      <c r="H648" s="2">
        <v>44923.463308136576</v>
      </c>
      <c r="I648" t="s">
        <v>766</v>
      </c>
      <c r="J648" s="2">
        <v>44923.463308136576</v>
      </c>
      <c r="K648" t="s">
        <v>766</v>
      </c>
      <c r="L648" t="str">
        <f>VLOOKUP(C648,ACCOUNT_MAPPING!A:C,3,FALSE)</f>
        <v>Property Administrative Fees</v>
      </c>
    </row>
    <row r="649" spans="1:12" hidden="1">
      <c r="A649">
        <v>43023</v>
      </c>
      <c r="B649" t="s">
        <v>253</v>
      </c>
      <c r="C649">
        <v>50255000</v>
      </c>
      <c r="D649" t="s">
        <v>12</v>
      </c>
      <c r="E649" t="s">
        <v>13</v>
      </c>
      <c r="F649" t="s">
        <v>13</v>
      </c>
      <c r="G649" t="s">
        <v>1081</v>
      </c>
      <c r="H649" s="2">
        <v>45015.695348726855</v>
      </c>
      <c r="I649" t="s">
        <v>236</v>
      </c>
      <c r="J649" s="2">
        <v>45015.695348726855</v>
      </c>
      <c r="K649" t="s">
        <v>236</v>
      </c>
      <c r="L649" t="str">
        <f>VLOOKUP(C649,ACCOUNT_MAPPING!A:C,3,FALSE)</f>
        <v>Property Administrative Fees</v>
      </c>
    </row>
    <row r="650" spans="1:12" hidden="1">
      <c r="A650">
        <v>43026</v>
      </c>
      <c r="B650" t="s">
        <v>657</v>
      </c>
      <c r="C650">
        <v>50255000</v>
      </c>
      <c r="D650" t="s">
        <v>17</v>
      </c>
      <c r="E650" t="s">
        <v>13</v>
      </c>
      <c r="F650" t="s">
        <v>13</v>
      </c>
      <c r="G650" t="s">
        <v>1062</v>
      </c>
      <c r="H650" s="2">
        <v>44923.665330787037</v>
      </c>
      <c r="I650" t="s">
        <v>236</v>
      </c>
      <c r="J650" s="2">
        <v>44923.665330787037</v>
      </c>
      <c r="K650" t="s">
        <v>236</v>
      </c>
      <c r="L650" t="str">
        <f>VLOOKUP(C650,ACCOUNT_MAPPING!A:C,3,FALSE)</f>
        <v>Property Administrative Fees</v>
      </c>
    </row>
    <row r="651" spans="1:12" hidden="1">
      <c r="A651">
        <v>43382</v>
      </c>
      <c r="B651" t="s">
        <v>1082</v>
      </c>
      <c r="C651">
        <v>50255000</v>
      </c>
      <c r="D651" t="s">
        <v>17</v>
      </c>
      <c r="E651" t="s">
        <v>13</v>
      </c>
      <c r="F651" t="s">
        <v>13</v>
      </c>
      <c r="G651" t="s">
        <v>1045</v>
      </c>
      <c r="H651" s="2">
        <v>44922.684473611109</v>
      </c>
      <c r="I651" t="s">
        <v>83</v>
      </c>
      <c r="J651" s="2">
        <v>44922.684473611109</v>
      </c>
      <c r="K651" t="s">
        <v>83</v>
      </c>
      <c r="L651" t="str">
        <f>VLOOKUP(C651,ACCOUNT_MAPPING!A:C,3,FALSE)</f>
        <v>Property Administrative Fees</v>
      </c>
    </row>
    <row r="652" spans="1:12" hidden="1">
      <c r="A652">
        <v>43383</v>
      </c>
      <c r="B652" t="s">
        <v>1083</v>
      </c>
      <c r="C652">
        <v>50255000</v>
      </c>
      <c r="D652" t="s">
        <v>12</v>
      </c>
      <c r="E652" t="s">
        <v>13</v>
      </c>
      <c r="F652" t="s">
        <v>13</v>
      </c>
      <c r="G652" t="s">
        <v>1084</v>
      </c>
      <c r="H652" s="2">
        <v>45013.857216435186</v>
      </c>
      <c r="I652" t="s">
        <v>83</v>
      </c>
      <c r="J652" s="2">
        <v>45013.857216435186</v>
      </c>
      <c r="K652" t="s">
        <v>83</v>
      </c>
      <c r="L652" t="str">
        <f>VLOOKUP(C652,ACCOUNT_MAPPING!A:C,3,FALSE)</f>
        <v>Property Administrative Fees</v>
      </c>
    </row>
    <row r="653" spans="1:12" hidden="1">
      <c r="A653">
        <v>60172</v>
      </c>
      <c r="B653" t="s">
        <v>1085</v>
      </c>
      <c r="C653">
        <v>50255000</v>
      </c>
      <c r="D653" t="s">
        <v>63</v>
      </c>
      <c r="E653" t="s">
        <v>13</v>
      </c>
      <c r="F653" t="s">
        <v>13</v>
      </c>
      <c r="G653" t="s">
        <v>997</v>
      </c>
      <c r="H653" s="2">
        <v>44878.980749537041</v>
      </c>
      <c r="I653" t="s">
        <v>720</v>
      </c>
      <c r="J653" s="2">
        <v>44878.980749537041</v>
      </c>
      <c r="K653" t="s">
        <v>720</v>
      </c>
      <c r="L653" t="str">
        <f>VLOOKUP(C653,ACCOUNT_MAPPING!A:C,3,FALSE)</f>
        <v>Property Administrative Fees</v>
      </c>
    </row>
    <row r="654" spans="1:12" hidden="1">
      <c r="A654">
        <v>76145</v>
      </c>
      <c r="B654" t="s">
        <v>1086</v>
      </c>
      <c r="C654">
        <v>50255000</v>
      </c>
      <c r="D654" t="s">
        <v>63</v>
      </c>
      <c r="E654" t="s">
        <v>13</v>
      </c>
      <c r="F654" t="s">
        <v>13</v>
      </c>
      <c r="G654" t="s">
        <v>1087</v>
      </c>
      <c r="H654" s="2">
        <v>44875.689143553238</v>
      </c>
      <c r="I654" t="s">
        <v>598</v>
      </c>
      <c r="J654" s="2">
        <v>44875.689143553238</v>
      </c>
      <c r="K654" t="s">
        <v>598</v>
      </c>
      <c r="L654" t="str">
        <f>VLOOKUP(C654,ACCOUNT_MAPPING!A:C,3,FALSE)</f>
        <v>Property Administrative Fees</v>
      </c>
    </row>
    <row r="655" spans="1:12" hidden="1">
      <c r="A655">
        <v>82702</v>
      </c>
      <c r="B655" t="s">
        <v>1088</v>
      </c>
      <c r="C655">
        <v>50255000</v>
      </c>
      <c r="D655" t="s">
        <v>17</v>
      </c>
      <c r="E655" t="s">
        <v>13</v>
      </c>
      <c r="F655" t="s">
        <v>13</v>
      </c>
      <c r="G655" t="s">
        <v>1089</v>
      </c>
      <c r="H655" s="2">
        <v>44917.535852233799</v>
      </c>
      <c r="I655" t="s">
        <v>225</v>
      </c>
      <c r="J655" s="2">
        <v>44917.535852233799</v>
      </c>
      <c r="K655" t="s">
        <v>225</v>
      </c>
      <c r="L655" t="str">
        <f>VLOOKUP(C655,ACCOUNT_MAPPING!A:C,3,FALSE)</f>
        <v>Property Administrative Fees</v>
      </c>
    </row>
    <row r="656" spans="1:12" hidden="1">
      <c r="A656">
        <v>82971</v>
      </c>
      <c r="B656" t="s">
        <v>1090</v>
      </c>
      <c r="C656">
        <v>50255000</v>
      </c>
      <c r="D656" t="s">
        <v>17</v>
      </c>
      <c r="E656" t="s">
        <v>13</v>
      </c>
      <c r="F656" t="s">
        <v>13</v>
      </c>
      <c r="G656" t="s">
        <v>1091</v>
      </c>
      <c r="H656" s="2">
        <v>44929.427563194447</v>
      </c>
      <c r="I656" t="s">
        <v>1092</v>
      </c>
      <c r="J656" s="2">
        <v>44929.427563194447</v>
      </c>
      <c r="K656" t="s">
        <v>1092</v>
      </c>
      <c r="L656" t="str">
        <f>VLOOKUP(C656,ACCOUNT_MAPPING!A:C,3,FALSE)</f>
        <v>Property Administrative Fees</v>
      </c>
    </row>
    <row r="657" spans="1:12" hidden="1">
      <c r="A657">
        <v>82733</v>
      </c>
      <c r="B657" t="s">
        <v>557</v>
      </c>
      <c r="C657">
        <v>50255000</v>
      </c>
      <c r="D657" t="s">
        <v>17</v>
      </c>
      <c r="E657" t="s">
        <v>13</v>
      </c>
      <c r="F657" t="s">
        <v>13</v>
      </c>
      <c r="G657" t="s">
        <v>1093</v>
      </c>
      <c r="H657" s="2">
        <v>44923.461323414354</v>
      </c>
      <c r="I657" t="s">
        <v>553</v>
      </c>
      <c r="J657" s="2">
        <v>44923.461323414354</v>
      </c>
      <c r="K657" t="s">
        <v>553</v>
      </c>
      <c r="L657" t="str">
        <f>VLOOKUP(C657,ACCOUNT_MAPPING!A:C,3,FALSE)</f>
        <v>Property Administrative Fees</v>
      </c>
    </row>
    <row r="658" spans="1:12" hidden="1">
      <c r="A658">
        <v>82719</v>
      </c>
      <c r="B658" t="s">
        <v>551</v>
      </c>
      <c r="C658">
        <v>50255000</v>
      </c>
      <c r="D658" t="s">
        <v>17</v>
      </c>
      <c r="E658" t="s">
        <v>13</v>
      </c>
      <c r="F658" t="s">
        <v>13</v>
      </c>
      <c r="G658" t="s">
        <v>1094</v>
      </c>
      <c r="H658" s="2">
        <v>44923.448214814816</v>
      </c>
      <c r="I658" t="s">
        <v>553</v>
      </c>
      <c r="J658" s="2">
        <v>44923.448214814816</v>
      </c>
      <c r="K658" t="s">
        <v>553</v>
      </c>
      <c r="L658" t="str">
        <f>VLOOKUP(C658,ACCOUNT_MAPPING!A:C,3,FALSE)</f>
        <v>Property Administrative Fees</v>
      </c>
    </row>
    <row r="659" spans="1:12" hidden="1">
      <c r="A659">
        <v>82770</v>
      </c>
      <c r="B659" t="s">
        <v>1095</v>
      </c>
      <c r="C659">
        <v>50255000</v>
      </c>
      <c r="D659" t="s">
        <v>17</v>
      </c>
      <c r="E659" t="s">
        <v>13</v>
      </c>
      <c r="F659" t="s">
        <v>13</v>
      </c>
      <c r="G659" t="s">
        <v>1096</v>
      </c>
      <c r="H659" s="2">
        <v>44917.540091666669</v>
      </c>
      <c r="I659" t="s">
        <v>225</v>
      </c>
      <c r="J659" s="2">
        <v>44917.540091666669</v>
      </c>
      <c r="K659" t="s">
        <v>225</v>
      </c>
      <c r="L659" t="str">
        <f>VLOOKUP(C659,ACCOUNT_MAPPING!A:C,3,FALSE)</f>
        <v>Property Administrative Fees</v>
      </c>
    </row>
    <row r="660" spans="1:12" hidden="1">
      <c r="A660">
        <v>82765</v>
      </c>
      <c r="B660" t="s">
        <v>556</v>
      </c>
      <c r="C660">
        <v>50255000</v>
      </c>
      <c r="D660" t="s">
        <v>17</v>
      </c>
      <c r="E660" t="s">
        <v>13</v>
      </c>
      <c r="F660" t="s">
        <v>13</v>
      </c>
      <c r="G660" t="s">
        <v>1097</v>
      </c>
      <c r="H660" s="2">
        <v>44923.555514583335</v>
      </c>
      <c r="I660" t="s">
        <v>553</v>
      </c>
      <c r="J660" s="2">
        <v>44923.555514583335</v>
      </c>
      <c r="K660" t="s">
        <v>553</v>
      </c>
      <c r="L660" t="str">
        <f>VLOOKUP(C660,ACCOUNT_MAPPING!A:C,3,FALSE)</f>
        <v>Property Administrative Fees</v>
      </c>
    </row>
    <row r="661" spans="1:12" hidden="1">
      <c r="A661">
        <v>82769</v>
      </c>
      <c r="B661" t="s">
        <v>1098</v>
      </c>
      <c r="C661">
        <v>50255000</v>
      </c>
      <c r="D661" t="s">
        <v>17</v>
      </c>
      <c r="E661" t="s">
        <v>13</v>
      </c>
      <c r="F661" t="s">
        <v>13</v>
      </c>
      <c r="G661" t="s">
        <v>1099</v>
      </c>
      <c r="H661" s="2">
        <v>44923.713136423612</v>
      </c>
      <c r="I661" t="s">
        <v>759</v>
      </c>
      <c r="J661" s="2">
        <v>44923.713136423612</v>
      </c>
      <c r="K661" t="s">
        <v>759</v>
      </c>
      <c r="L661" t="str">
        <f>VLOOKUP(C661,ACCOUNT_MAPPING!A:C,3,FALSE)</f>
        <v>Property Administrative Fees</v>
      </c>
    </row>
    <row r="662" spans="1:12" hidden="1">
      <c r="A662">
        <v>82779</v>
      </c>
      <c r="B662" t="s">
        <v>569</v>
      </c>
      <c r="C662">
        <v>50255000</v>
      </c>
      <c r="D662" t="s">
        <v>63</v>
      </c>
      <c r="E662" t="s">
        <v>13</v>
      </c>
      <c r="F662" t="s">
        <v>13</v>
      </c>
      <c r="G662" t="s">
        <v>1100</v>
      </c>
      <c r="H662" s="2">
        <v>44875.883532488428</v>
      </c>
      <c r="I662" t="s">
        <v>79</v>
      </c>
      <c r="J662" s="2">
        <v>44875.883532488428</v>
      </c>
      <c r="K662" t="s">
        <v>79</v>
      </c>
      <c r="L662" t="str">
        <f>VLOOKUP(C662,ACCOUNT_MAPPING!A:C,3,FALSE)</f>
        <v>Property Administrative Fees</v>
      </c>
    </row>
    <row r="663" spans="1:12" hidden="1">
      <c r="A663">
        <v>82783</v>
      </c>
      <c r="B663" t="s">
        <v>1101</v>
      </c>
      <c r="C663">
        <v>50255000</v>
      </c>
      <c r="D663" t="s">
        <v>17</v>
      </c>
      <c r="E663" t="s">
        <v>13</v>
      </c>
      <c r="F663" t="s">
        <v>13</v>
      </c>
      <c r="G663" t="s">
        <v>1102</v>
      </c>
      <c r="H663" s="2">
        <v>44923.722456909723</v>
      </c>
      <c r="I663" t="s">
        <v>759</v>
      </c>
      <c r="J663" s="2">
        <v>44923.722456909723</v>
      </c>
      <c r="K663" t="s">
        <v>759</v>
      </c>
      <c r="L663" t="str">
        <f>VLOOKUP(C663,ACCOUNT_MAPPING!A:C,3,FALSE)</f>
        <v>Property Administrative Fees</v>
      </c>
    </row>
    <row r="664" spans="1:12" hidden="1">
      <c r="A664">
        <v>83101</v>
      </c>
      <c r="B664" t="s">
        <v>1103</v>
      </c>
      <c r="C664">
        <v>50255000</v>
      </c>
      <c r="D664" t="s">
        <v>17</v>
      </c>
      <c r="E664" t="s">
        <v>13</v>
      </c>
      <c r="F664" t="s">
        <v>13</v>
      </c>
      <c r="G664" t="s">
        <v>1104</v>
      </c>
      <c r="H664" s="2">
        <v>44924.430560219909</v>
      </c>
      <c r="I664" t="s">
        <v>553</v>
      </c>
      <c r="J664" s="2">
        <v>44924.430560219909</v>
      </c>
      <c r="K664" t="s">
        <v>553</v>
      </c>
      <c r="L664" t="str">
        <f>VLOOKUP(C664,ACCOUNT_MAPPING!A:C,3,FALSE)</f>
        <v>Property Administrative Fees</v>
      </c>
    </row>
    <row r="665" spans="1:12" hidden="1">
      <c r="A665">
        <v>82970</v>
      </c>
      <c r="B665" t="s">
        <v>1105</v>
      </c>
      <c r="C665">
        <v>50255000</v>
      </c>
      <c r="D665" t="s">
        <v>17</v>
      </c>
      <c r="E665" t="s">
        <v>13</v>
      </c>
      <c r="F665" t="s">
        <v>13</v>
      </c>
      <c r="G665" t="s">
        <v>1091</v>
      </c>
      <c r="H665" s="2">
        <v>44929.405466087963</v>
      </c>
      <c r="I665" t="s">
        <v>1092</v>
      </c>
      <c r="J665" s="2">
        <v>44929.405466087963</v>
      </c>
      <c r="K665" t="s">
        <v>1092</v>
      </c>
      <c r="L665" t="str">
        <f>VLOOKUP(C665,ACCOUNT_MAPPING!A:C,3,FALSE)</f>
        <v>Property Administrative Fees</v>
      </c>
    </row>
    <row r="666" spans="1:12" hidden="1">
      <c r="A666">
        <v>82972</v>
      </c>
      <c r="B666" t="s">
        <v>1106</v>
      </c>
      <c r="C666">
        <v>50255000</v>
      </c>
      <c r="D666" t="s">
        <v>17</v>
      </c>
      <c r="E666" t="s">
        <v>13</v>
      </c>
      <c r="F666" t="s">
        <v>13</v>
      </c>
      <c r="G666" t="s">
        <v>1091</v>
      </c>
      <c r="H666" s="2">
        <v>44929.428587812501</v>
      </c>
      <c r="I666" t="s">
        <v>1092</v>
      </c>
      <c r="J666" s="2">
        <v>44929.428587812501</v>
      </c>
      <c r="K666" t="s">
        <v>1092</v>
      </c>
      <c r="L666" t="str">
        <f>VLOOKUP(C666,ACCOUNT_MAPPING!A:C,3,FALSE)</f>
        <v>Property Administrative Fees</v>
      </c>
    </row>
    <row r="667" spans="1:12" hidden="1">
      <c r="A667">
        <v>83133</v>
      </c>
      <c r="B667" t="s">
        <v>1107</v>
      </c>
      <c r="C667">
        <v>50255000</v>
      </c>
      <c r="D667" t="s">
        <v>17</v>
      </c>
      <c r="E667" t="s">
        <v>13</v>
      </c>
      <c r="F667" t="s">
        <v>13</v>
      </c>
      <c r="G667" t="s">
        <v>1104</v>
      </c>
      <c r="H667" s="2">
        <v>44924.438095717589</v>
      </c>
      <c r="I667" t="s">
        <v>553</v>
      </c>
      <c r="J667" s="2">
        <v>44924.438095717589</v>
      </c>
      <c r="K667" t="s">
        <v>553</v>
      </c>
      <c r="L667" t="str">
        <f>VLOOKUP(C667,ACCOUNT_MAPPING!A:C,3,FALSE)</f>
        <v>Property Administrative Fees</v>
      </c>
    </row>
    <row r="668" spans="1:12" hidden="1">
      <c r="A668">
        <v>82768</v>
      </c>
      <c r="B668" t="s">
        <v>1108</v>
      </c>
      <c r="C668">
        <v>50255000</v>
      </c>
      <c r="D668" t="s">
        <v>17</v>
      </c>
      <c r="E668" t="s">
        <v>13</v>
      </c>
      <c r="F668" t="s">
        <v>13</v>
      </c>
      <c r="G668" t="s">
        <v>1109</v>
      </c>
      <c r="H668" s="2">
        <v>44923.702257210651</v>
      </c>
      <c r="I668" t="s">
        <v>759</v>
      </c>
      <c r="J668" s="2">
        <v>44923.702257210651</v>
      </c>
      <c r="K668" t="s">
        <v>759</v>
      </c>
      <c r="L668" t="str">
        <f>VLOOKUP(C668,ACCOUNT_MAPPING!A:C,3,FALSE)</f>
        <v>Property Administrative Fees</v>
      </c>
    </row>
    <row r="669" spans="1:12" hidden="1">
      <c r="A669">
        <v>82782</v>
      </c>
      <c r="B669" t="s">
        <v>1110</v>
      </c>
      <c r="C669">
        <v>50255000</v>
      </c>
      <c r="D669" t="s">
        <v>17</v>
      </c>
      <c r="E669" t="s">
        <v>13</v>
      </c>
      <c r="F669" t="s">
        <v>13</v>
      </c>
      <c r="G669" t="s">
        <v>1102</v>
      </c>
      <c r="H669" s="2">
        <v>44923.720922685185</v>
      </c>
      <c r="I669" t="s">
        <v>759</v>
      </c>
      <c r="J669" s="2">
        <v>44923.720922685185</v>
      </c>
      <c r="K669" t="s">
        <v>759</v>
      </c>
      <c r="L669" t="str">
        <f>VLOOKUP(C669,ACCOUNT_MAPPING!A:C,3,FALSE)</f>
        <v>Property Administrative Fees</v>
      </c>
    </row>
    <row r="670" spans="1:12" hidden="1">
      <c r="A670">
        <v>82784</v>
      </c>
      <c r="B670" t="s">
        <v>1111</v>
      </c>
      <c r="C670">
        <v>50255000</v>
      </c>
      <c r="D670" t="s">
        <v>17</v>
      </c>
      <c r="E670" t="s">
        <v>13</v>
      </c>
      <c r="F670" t="s">
        <v>13</v>
      </c>
      <c r="G670" t="s">
        <v>1112</v>
      </c>
      <c r="H670" s="2">
        <v>44923.724373229168</v>
      </c>
      <c r="I670" t="s">
        <v>759</v>
      </c>
      <c r="J670" s="2">
        <v>44923.724373229168</v>
      </c>
      <c r="K670" t="s">
        <v>759</v>
      </c>
      <c r="L670" t="str">
        <f>VLOOKUP(C670,ACCOUNT_MAPPING!A:C,3,FALSE)</f>
        <v>Property Administrative Fees</v>
      </c>
    </row>
    <row r="671" spans="1:12" hidden="1">
      <c r="A671">
        <v>83167</v>
      </c>
      <c r="B671" t="s">
        <v>1113</v>
      </c>
      <c r="C671">
        <v>50255000</v>
      </c>
      <c r="D671" t="s">
        <v>12</v>
      </c>
      <c r="E671" t="s">
        <v>13</v>
      </c>
      <c r="F671" t="s">
        <v>13</v>
      </c>
      <c r="G671" t="s">
        <v>1114</v>
      </c>
      <c r="H671" s="2">
        <v>45021.654323460651</v>
      </c>
      <c r="I671" t="s">
        <v>759</v>
      </c>
      <c r="J671" s="2">
        <v>45021.654323460651</v>
      </c>
      <c r="K671" t="s">
        <v>759</v>
      </c>
      <c r="L671" t="str">
        <f>VLOOKUP(C671,ACCOUNT_MAPPING!A:C,3,FALSE)</f>
        <v>Property Administrative Fees</v>
      </c>
    </row>
    <row r="672" spans="1:12" hidden="1">
      <c r="A672">
        <v>82968</v>
      </c>
      <c r="B672" t="s">
        <v>1115</v>
      </c>
      <c r="C672">
        <v>50255000</v>
      </c>
      <c r="D672" t="s">
        <v>17</v>
      </c>
      <c r="E672" t="s">
        <v>13</v>
      </c>
      <c r="F672" t="s">
        <v>13</v>
      </c>
      <c r="G672" t="s">
        <v>1116</v>
      </c>
      <c r="H672" s="2">
        <v>44929.405962418983</v>
      </c>
      <c r="I672" t="s">
        <v>1092</v>
      </c>
      <c r="J672" s="2">
        <v>44929.405962418983</v>
      </c>
      <c r="K672" t="s">
        <v>1092</v>
      </c>
      <c r="L672" t="str">
        <f>VLOOKUP(C672,ACCOUNT_MAPPING!A:C,3,FALSE)</f>
        <v>Property Administrative Fees</v>
      </c>
    </row>
    <row r="673" spans="1:12" hidden="1">
      <c r="A673">
        <v>82969</v>
      </c>
      <c r="B673" t="s">
        <v>1117</v>
      </c>
      <c r="C673">
        <v>50255000</v>
      </c>
      <c r="D673" t="s">
        <v>17</v>
      </c>
      <c r="E673" t="s">
        <v>13</v>
      </c>
      <c r="F673" t="s">
        <v>13</v>
      </c>
      <c r="G673" t="s">
        <v>1091</v>
      </c>
      <c r="H673" s="2">
        <v>44929.405732604166</v>
      </c>
      <c r="I673" t="s">
        <v>1092</v>
      </c>
      <c r="J673" s="2">
        <v>44929.405732604166</v>
      </c>
      <c r="K673" t="s">
        <v>1092</v>
      </c>
      <c r="L673" t="str">
        <f>VLOOKUP(C673,ACCOUNT_MAPPING!A:C,3,FALSE)</f>
        <v>Property Administrative Fees</v>
      </c>
    </row>
    <row r="674" spans="1:12" hidden="1">
      <c r="A674">
        <v>126068</v>
      </c>
      <c r="B674" t="s">
        <v>381</v>
      </c>
      <c r="C674">
        <v>50255000</v>
      </c>
      <c r="D674" t="s">
        <v>12</v>
      </c>
      <c r="E674" t="s">
        <v>13</v>
      </c>
      <c r="F674" t="s">
        <v>13</v>
      </c>
      <c r="G674" t="s">
        <v>1118</v>
      </c>
      <c r="H674" s="2">
        <v>45015.550960613429</v>
      </c>
      <c r="I674" t="s">
        <v>300</v>
      </c>
      <c r="J674" s="2">
        <v>45015.550960613429</v>
      </c>
      <c r="K674" t="s">
        <v>300</v>
      </c>
      <c r="L674" t="str">
        <f>VLOOKUP(C674,ACCOUNT_MAPPING!A:C,3,FALSE)</f>
        <v>Property Administrative Fees</v>
      </c>
    </row>
    <row r="675" spans="1:12" hidden="1">
      <c r="A675">
        <v>126073</v>
      </c>
      <c r="B675" t="s">
        <v>327</v>
      </c>
      <c r="C675">
        <v>50255000</v>
      </c>
      <c r="D675" t="s">
        <v>12</v>
      </c>
      <c r="E675" t="s">
        <v>13</v>
      </c>
      <c r="F675" t="s">
        <v>13</v>
      </c>
      <c r="G675" t="s">
        <v>1119</v>
      </c>
      <c r="H675" s="2">
        <v>45015.317354548613</v>
      </c>
      <c r="I675" t="s">
        <v>303</v>
      </c>
      <c r="J675" s="2">
        <v>45015.317354548613</v>
      </c>
      <c r="K675" t="s">
        <v>303</v>
      </c>
      <c r="L675" t="str">
        <f>VLOOKUP(C675,ACCOUNT_MAPPING!A:C,3,FALSE)</f>
        <v>Property Administrative Fees</v>
      </c>
    </row>
    <row r="676" spans="1:12" hidden="1">
      <c r="A676">
        <v>126076</v>
      </c>
      <c r="B676" t="s">
        <v>331</v>
      </c>
      <c r="C676">
        <v>50255000</v>
      </c>
      <c r="D676" t="s">
        <v>12</v>
      </c>
      <c r="E676" t="s">
        <v>13</v>
      </c>
      <c r="F676" t="s">
        <v>13</v>
      </c>
      <c r="G676" t="s">
        <v>1119</v>
      </c>
      <c r="H676" s="2">
        <v>45015.313573032407</v>
      </c>
      <c r="I676" t="s">
        <v>303</v>
      </c>
      <c r="J676" s="2">
        <v>45015.313573032407</v>
      </c>
      <c r="K676" t="s">
        <v>303</v>
      </c>
      <c r="L676" t="str">
        <f>VLOOKUP(C676,ACCOUNT_MAPPING!A:C,3,FALSE)</f>
        <v>Property Administrative Fees</v>
      </c>
    </row>
    <row r="677" spans="1:12" hidden="1">
      <c r="A677">
        <v>83103</v>
      </c>
      <c r="B677" t="s">
        <v>1120</v>
      </c>
      <c r="C677">
        <v>50255000</v>
      </c>
      <c r="D677" t="s">
        <v>17</v>
      </c>
      <c r="E677" t="s">
        <v>13</v>
      </c>
      <c r="F677" t="s">
        <v>13</v>
      </c>
      <c r="G677" t="s">
        <v>1104</v>
      </c>
      <c r="H677" s="2">
        <v>44924.433801585648</v>
      </c>
      <c r="I677" t="s">
        <v>553</v>
      </c>
      <c r="J677" s="2">
        <v>44924.433801585648</v>
      </c>
      <c r="K677" t="s">
        <v>553</v>
      </c>
      <c r="L677" t="str">
        <f>VLOOKUP(C677,ACCOUNT_MAPPING!A:C,3,FALSE)</f>
        <v>Property Administrative Fees</v>
      </c>
    </row>
    <row r="678" spans="1:12" hidden="1">
      <c r="A678">
        <v>126079</v>
      </c>
      <c r="B678" t="s">
        <v>340</v>
      </c>
      <c r="C678">
        <v>50255000</v>
      </c>
      <c r="D678" t="s">
        <v>12</v>
      </c>
      <c r="E678" t="s">
        <v>13</v>
      </c>
      <c r="F678" t="s">
        <v>13</v>
      </c>
      <c r="G678" t="s">
        <v>1118</v>
      </c>
      <c r="H678" s="2">
        <v>45015.528854363423</v>
      </c>
      <c r="I678" t="s">
        <v>300</v>
      </c>
      <c r="J678" s="2">
        <v>45015.528854363423</v>
      </c>
      <c r="K678" t="s">
        <v>300</v>
      </c>
      <c r="L678" t="str">
        <f>VLOOKUP(C678,ACCOUNT_MAPPING!A:C,3,FALSE)</f>
        <v>Property Administrative Fees</v>
      </c>
    </row>
    <row r="679" spans="1:12" hidden="1">
      <c r="A679">
        <v>126046</v>
      </c>
      <c r="B679" t="s">
        <v>293</v>
      </c>
      <c r="C679">
        <v>50255000</v>
      </c>
      <c r="D679" t="s">
        <v>12</v>
      </c>
      <c r="E679" t="s">
        <v>13</v>
      </c>
      <c r="F679" t="s">
        <v>13</v>
      </c>
      <c r="G679" t="s">
        <v>1121</v>
      </c>
      <c r="H679" s="2">
        <v>45013.650367442133</v>
      </c>
      <c r="I679" t="s">
        <v>295</v>
      </c>
      <c r="J679" s="2">
        <v>45013.650367442133</v>
      </c>
      <c r="K679" t="s">
        <v>295</v>
      </c>
      <c r="L679" t="str">
        <f>VLOOKUP(C679,ACCOUNT_MAPPING!A:C,3,FALSE)</f>
        <v>Property Administrative Fees</v>
      </c>
    </row>
    <row r="680" spans="1:12" hidden="1">
      <c r="A680">
        <v>126066</v>
      </c>
      <c r="B680" t="s">
        <v>298</v>
      </c>
      <c r="C680">
        <v>50255000</v>
      </c>
      <c r="D680" t="s">
        <v>12</v>
      </c>
      <c r="E680" t="s">
        <v>13</v>
      </c>
      <c r="F680" t="s">
        <v>13</v>
      </c>
      <c r="G680" t="s">
        <v>1118</v>
      </c>
      <c r="H680" s="2">
        <v>45015.46171516204</v>
      </c>
      <c r="I680" t="s">
        <v>300</v>
      </c>
      <c r="J680" s="2">
        <v>45015.46171516204</v>
      </c>
      <c r="K680" t="s">
        <v>300</v>
      </c>
      <c r="L680" t="str">
        <f>VLOOKUP(C680,ACCOUNT_MAPPING!A:C,3,FALSE)</f>
        <v>Property Administrative Fees</v>
      </c>
    </row>
    <row r="681" spans="1:12" hidden="1">
      <c r="A681">
        <v>126067</v>
      </c>
      <c r="B681" t="s">
        <v>351</v>
      </c>
      <c r="C681">
        <v>50255000</v>
      </c>
      <c r="D681" t="s">
        <v>12</v>
      </c>
      <c r="E681" t="s">
        <v>13</v>
      </c>
      <c r="F681" t="s">
        <v>13</v>
      </c>
      <c r="G681" t="s">
        <v>1118</v>
      </c>
      <c r="H681" s="2">
        <v>45015.462085451392</v>
      </c>
      <c r="I681" t="s">
        <v>300</v>
      </c>
      <c r="J681" s="2">
        <v>45015.462085451392</v>
      </c>
      <c r="K681" t="s">
        <v>300</v>
      </c>
      <c r="L681" t="str">
        <f>VLOOKUP(C681,ACCOUNT_MAPPING!A:C,3,FALSE)</f>
        <v>Property Administrative Fees</v>
      </c>
    </row>
    <row r="682" spans="1:12" hidden="1">
      <c r="A682">
        <v>126075</v>
      </c>
      <c r="B682" t="s">
        <v>416</v>
      </c>
      <c r="C682">
        <v>50255000</v>
      </c>
      <c r="D682" t="s">
        <v>12</v>
      </c>
      <c r="E682" t="s">
        <v>13</v>
      </c>
      <c r="F682" t="s">
        <v>13</v>
      </c>
      <c r="G682" t="s">
        <v>1119</v>
      </c>
      <c r="H682" s="2">
        <v>45015.314796331018</v>
      </c>
      <c r="I682" t="s">
        <v>303</v>
      </c>
      <c r="J682" s="2">
        <v>45015.314796331018</v>
      </c>
      <c r="K682" t="s">
        <v>303</v>
      </c>
      <c r="L682" t="str">
        <f>VLOOKUP(C682,ACCOUNT_MAPPING!A:C,3,FALSE)</f>
        <v>Property Administrative Fees</v>
      </c>
    </row>
    <row r="683" spans="1:12" hidden="1">
      <c r="A683">
        <v>126155</v>
      </c>
      <c r="B683" t="s">
        <v>398</v>
      </c>
      <c r="C683">
        <v>50255000</v>
      </c>
      <c r="D683" t="s">
        <v>12</v>
      </c>
      <c r="E683" t="s">
        <v>13</v>
      </c>
      <c r="F683" t="s">
        <v>13</v>
      </c>
      <c r="G683" t="s">
        <v>1122</v>
      </c>
      <c r="H683" s="2">
        <v>45022.640820520835</v>
      </c>
      <c r="I683" t="s">
        <v>360</v>
      </c>
      <c r="J683" s="2">
        <v>45022.640820520835</v>
      </c>
      <c r="K683" t="s">
        <v>360</v>
      </c>
      <c r="L683" t="str">
        <f>VLOOKUP(C683,ACCOUNT_MAPPING!A:C,3,FALSE)</f>
        <v>Property Administrative Fees</v>
      </c>
    </row>
    <row r="684" spans="1:12" hidden="1">
      <c r="A684">
        <v>126080</v>
      </c>
      <c r="B684" t="s">
        <v>342</v>
      </c>
      <c r="C684">
        <v>50255000</v>
      </c>
      <c r="D684" t="s">
        <v>12</v>
      </c>
      <c r="E684" t="s">
        <v>13</v>
      </c>
      <c r="F684" t="s">
        <v>13</v>
      </c>
      <c r="G684" t="s">
        <v>1123</v>
      </c>
      <c r="H684" s="2">
        <v>45015.54189197917</v>
      </c>
      <c r="I684" t="s">
        <v>300</v>
      </c>
      <c r="J684" s="2">
        <v>45015.54189197917</v>
      </c>
      <c r="K684" t="s">
        <v>300</v>
      </c>
      <c r="L684" t="str">
        <f>VLOOKUP(C684,ACCOUNT_MAPPING!A:C,3,FALSE)</f>
        <v>Property Administrative Fees</v>
      </c>
    </row>
    <row r="685" spans="1:12" hidden="1">
      <c r="A685">
        <v>126165</v>
      </c>
      <c r="B685" t="s">
        <v>406</v>
      </c>
      <c r="C685">
        <v>50255000</v>
      </c>
      <c r="D685" t="s">
        <v>12</v>
      </c>
      <c r="E685" t="s">
        <v>13</v>
      </c>
      <c r="F685" t="s">
        <v>13</v>
      </c>
      <c r="G685" t="s">
        <v>1124</v>
      </c>
      <c r="H685" s="2">
        <v>45015.371797569445</v>
      </c>
      <c r="I685" t="s">
        <v>408</v>
      </c>
      <c r="J685" s="2">
        <v>45015.371797569445</v>
      </c>
      <c r="K685" t="s">
        <v>408</v>
      </c>
      <c r="L685" t="str">
        <f>VLOOKUP(C685,ACCOUNT_MAPPING!A:C,3,FALSE)</f>
        <v>Property Administrative Fees</v>
      </c>
    </row>
    <row r="686" spans="1:12" hidden="1">
      <c r="A686">
        <v>126166</v>
      </c>
      <c r="B686" t="s">
        <v>409</v>
      </c>
      <c r="C686">
        <v>50255000</v>
      </c>
      <c r="D686" t="s">
        <v>12</v>
      </c>
      <c r="E686" t="s">
        <v>13</v>
      </c>
      <c r="F686" t="s">
        <v>13</v>
      </c>
      <c r="G686" t="s">
        <v>1124</v>
      </c>
      <c r="H686" s="2">
        <v>45015.394712581015</v>
      </c>
      <c r="I686" t="s">
        <v>408</v>
      </c>
      <c r="J686" s="2">
        <v>45015.394712581015</v>
      </c>
      <c r="K686" t="s">
        <v>408</v>
      </c>
      <c r="L686" t="str">
        <f>VLOOKUP(C686,ACCOUNT_MAPPING!A:C,3,FALSE)</f>
        <v>Property Administrative Fees</v>
      </c>
    </row>
    <row r="687" spans="1:12" hidden="1">
      <c r="A687">
        <v>126167</v>
      </c>
      <c r="B687" t="s">
        <v>411</v>
      </c>
      <c r="C687">
        <v>50255000</v>
      </c>
      <c r="D687" t="s">
        <v>12</v>
      </c>
      <c r="E687" t="s">
        <v>13</v>
      </c>
      <c r="F687" t="s">
        <v>13</v>
      </c>
      <c r="G687" t="s">
        <v>1125</v>
      </c>
      <c r="H687" s="2">
        <v>45015.475427743055</v>
      </c>
      <c r="I687" t="s">
        <v>350</v>
      </c>
      <c r="J687" s="2">
        <v>45015.475427743055</v>
      </c>
      <c r="K687" t="s">
        <v>350</v>
      </c>
      <c r="L687" t="str">
        <f>VLOOKUP(C687,ACCOUNT_MAPPING!A:C,3,FALSE)</f>
        <v>Property Administrative Fees</v>
      </c>
    </row>
    <row r="688" spans="1:12" hidden="1">
      <c r="A688">
        <v>126173</v>
      </c>
      <c r="B688" t="s">
        <v>421</v>
      </c>
      <c r="C688">
        <v>50255000</v>
      </c>
      <c r="D688" t="s">
        <v>12</v>
      </c>
      <c r="E688" t="s">
        <v>13</v>
      </c>
      <c r="F688" t="s">
        <v>13</v>
      </c>
      <c r="G688" t="s">
        <v>1126</v>
      </c>
      <c r="H688" s="2">
        <v>45015.470972951392</v>
      </c>
      <c r="I688" t="s">
        <v>408</v>
      </c>
      <c r="J688" s="2">
        <v>45015.470972951392</v>
      </c>
      <c r="K688" t="s">
        <v>408</v>
      </c>
      <c r="L688" t="str">
        <f>VLOOKUP(C688,ACCOUNT_MAPPING!A:C,3,FALSE)</f>
        <v>Property Administrative Fees</v>
      </c>
    </row>
    <row r="689" spans="1:12" hidden="1">
      <c r="A689">
        <v>126065</v>
      </c>
      <c r="B689" t="s">
        <v>314</v>
      </c>
      <c r="C689">
        <v>50255000</v>
      </c>
      <c r="D689" t="s">
        <v>12</v>
      </c>
      <c r="E689" t="s">
        <v>13</v>
      </c>
      <c r="F689" t="s">
        <v>13</v>
      </c>
      <c r="G689" t="s">
        <v>1118</v>
      </c>
      <c r="H689" s="2">
        <v>45015.461036574074</v>
      </c>
      <c r="I689" t="s">
        <v>300</v>
      </c>
      <c r="J689" s="2">
        <v>45015.461036574074</v>
      </c>
      <c r="K689" t="s">
        <v>300</v>
      </c>
      <c r="L689" t="str">
        <f>VLOOKUP(C689,ACCOUNT_MAPPING!A:C,3,FALSE)</f>
        <v>Property Administrative Fees</v>
      </c>
    </row>
    <row r="690" spans="1:12" hidden="1">
      <c r="A690">
        <v>109329</v>
      </c>
      <c r="B690" t="s">
        <v>1127</v>
      </c>
      <c r="C690">
        <v>50255000</v>
      </c>
      <c r="D690" t="s">
        <v>12</v>
      </c>
      <c r="E690" t="s">
        <v>13</v>
      </c>
      <c r="F690" t="s">
        <v>13</v>
      </c>
      <c r="G690" t="s">
        <v>1128</v>
      </c>
      <c r="H690" s="2">
        <v>45020.613371296298</v>
      </c>
      <c r="I690" t="s">
        <v>720</v>
      </c>
      <c r="J690" s="2">
        <v>45020.613371296298</v>
      </c>
      <c r="K690" t="s">
        <v>720</v>
      </c>
      <c r="L690" t="str">
        <f>VLOOKUP(C690,ACCOUNT_MAPPING!A:C,3,FALSE)</f>
        <v>Property Administrative Fees</v>
      </c>
    </row>
    <row r="691" spans="1:12" hidden="1">
      <c r="A691">
        <v>126069</v>
      </c>
      <c r="B691" t="s">
        <v>605</v>
      </c>
      <c r="C691">
        <v>50255000</v>
      </c>
      <c r="D691" t="s">
        <v>12</v>
      </c>
      <c r="E691" t="s">
        <v>13</v>
      </c>
      <c r="F691" t="s">
        <v>13</v>
      </c>
      <c r="G691" t="s">
        <v>1118</v>
      </c>
      <c r="H691" s="2">
        <v>45015.567452118055</v>
      </c>
      <c r="I691" t="s">
        <v>300</v>
      </c>
      <c r="J691" s="2">
        <v>45015.567452118055</v>
      </c>
      <c r="K691" t="s">
        <v>300</v>
      </c>
      <c r="L691" t="str">
        <f>VLOOKUP(C691,ACCOUNT_MAPPING!A:C,3,FALSE)</f>
        <v>Property Administrative Fees</v>
      </c>
    </row>
    <row r="692" spans="1:12" hidden="1">
      <c r="A692">
        <v>126070</v>
      </c>
      <c r="B692" t="s">
        <v>402</v>
      </c>
      <c r="C692">
        <v>50255000</v>
      </c>
      <c r="D692" t="s">
        <v>12</v>
      </c>
      <c r="E692" t="s">
        <v>13</v>
      </c>
      <c r="F692" t="s">
        <v>13</v>
      </c>
      <c r="G692" t="s">
        <v>1118</v>
      </c>
      <c r="H692" s="2">
        <v>45015.573504976855</v>
      </c>
      <c r="I692" t="s">
        <v>300</v>
      </c>
      <c r="J692" s="2">
        <v>45015.573504976855</v>
      </c>
      <c r="K692" t="s">
        <v>300</v>
      </c>
      <c r="L692" t="str">
        <f>VLOOKUP(C692,ACCOUNT_MAPPING!A:C,3,FALSE)</f>
        <v>Property Administrative Fees</v>
      </c>
    </row>
    <row r="693" spans="1:12" hidden="1">
      <c r="A693">
        <v>126071</v>
      </c>
      <c r="B693" t="s">
        <v>324</v>
      </c>
      <c r="C693">
        <v>50255000</v>
      </c>
      <c r="D693" t="s">
        <v>12</v>
      </c>
      <c r="E693" t="s">
        <v>13</v>
      </c>
      <c r="F693" t="s">
        <v>13</v>
      </c>
      <c r="G693" t="s">
        <v>1129</v>
      </c>
      <c r="H693" s="2">
        <v>45013.619726701392</v>
      </c>
      <c r="I693" t="s">
        <v>326</v>
      </c>
      <c r="J693" s="2">
        <v>45013.619726701392</v>
      </c>
      <c r="K693" t="s">
        <v>326</v>
      </c>
      <c r="L693" t="str">
        <f>VLOOKUP(C693,ACCOUNT_MAPPING!A:C,3,FALSE)</f>
        <v>Property Administrative Fees</v>
      </c>
    </row>
    <row r="694" spans="1:12" hidden="1">
      <c r="A694">
        <v>126074</v>
      </c>
      <c r="B694" t="s">
        <v>301</v>
      </c>
      <c r="C694">
        <v>50255000</v>
      </c>
      <c r="D694" t="s">
        <v>12</v>
      </c>
      <c r="E694" t="s">
        <v>13</v>
      </c>
      <c r="F694" t="s">
        <v>13</v>
      </c>
      <c r="G694" t="s">
        <v>1119</v>
      </c>
      <c r="H694" s="2">
        <v>45015.315777812502</v>
      </c>
      <c r="I694" t="s">
        <v>303</v>
      </c>
      <c r="J694" s="2">
        <v>45015.315777812502</v>
      </c>
      <c r="K694" t="s">
        <v>303</v>
      </c>
      <c r="L694" t="str">
        <f>VLOOKUP(C694,ACCOUNT_MAPPING!A:C,3,FALSE)</f>
        <v>Property Administrative Fees</v>
      </c>
    </row>
    <row r="695" spans="1:12" hidden="1">
      <c r="A695">
        <v>126077</v>
      </c>
      <c r="B695" t="s">
        <v>335</v>
      </c>
      <c r="C695">
        <v>50255000</v>
      </c>
      <c r="D695" t="s">
        <v>12</v>
      </c>
      <c r="E695" t="s">
        <v>13</v>
      </c>
      <c r="F695" t="s">
        <v>13</v>
      </c>
      <c r="G695" t="s">
        <v>1119</v>
      </c>
      <c r="H695" s="2">
        <v>45015.311024768518</v>
      </c>
      <c r="I695" t="s">
        <v>303</v>
      </c>
      <c r="J695" s="2">
        <v>45015.311024768518</v>
      </c>
      <c r="K695" t="s">
        <v>303</v>
      </c>
      <c r="L695" t="str">
        <f>VLOOKUP(C695,ACCOUNT_MAPPING!A:C,3,FALSE)</f>
        <v>Property Administrative Fees</v>
      </c>
    </row>
    <row r="696" spans="1:12" hidden="1">
      <c r="A696">
        <v>126030</v>
      </c>
      <c r="B696" t="s">
        <v>336</v>
      </c>
      <c r="C696">
        <v>50255000</v>
      </c>
      <c r="D696" t="s">
        <v>12</v>
      </c>
      <c r="E696" t="s">
        <v>13</v>
      </c>
      <c r="F696" t="s">
        <v>13</v>
      </c>
      <c r="G696" t="s">
        <v>1130</v>
      </c>
      <c r="H696" s="2">
        <v>45021.811941203705</v>
      </c>
      <c r="I696" t="s">
        <v>338</v>
      </c>
      <c r="J696" s="2">
        <v>45021.811941203705</v>
      </c>
      <c r="K696" t="s">
        <v>338</v>
      </c>
      <c r="L696" t="str">
        <f>VLOOKUP(C696,ACCOUNT_MAPPING!A:C,3,FALSE)</f>
        <v>Property Administrative Fees</v>
      </c>
    </row>
    <row r="697" spans="1:12" hidden="1">
      <c r="A697">
        <v>126205</v>
      </c>
      <c r="B697" t="s">
        <v>1131</v>
      </c>
      <c r="C697">
        <v>50255000</v>
      </c>
      <c r="D697" t="s">
        <v>12</v>
      </c>
      <c r="E697" t="s">
        <v>13</v>
      </c>
      <c r="F697" t="s">
        <v>13</v>
      </c>
      <c r="G697" t="s">
        <v>1118</v>
      </c>
      <c r="H697" s="2">
        <v>45015.594891053239</v>
      </c>
      <c r="I697" t="s">
        <v>300</v>
      </c>
      <c r="J697" s="2">
        <v>45015.594891053239</v>
      </c>
      <c r="K697" t="s">
        <v>300</v>
      </c>
      <c r="L697" t="str">
        <f>VLOOKUP(C697,ACCOUNT_MAPPING!A:C,3,FALSE)</f>
        <v>Property Administrative Fees</v>
      </c>
    </row>
    <row r="698" spans="1:12" hidden="1">
      <c r="A698">
        <v>126154</v>
      </c>
      <c r="B698" t="s">
        <v>396</v>
      </c>
      <c r="C698">
        <v>50255000</v>
      </c>
      <c r="D698" t="s">
        <v>12</v>
      </c>
      <c r="E698" t="s">
        <v>13</v>
      </c>
      <c r="F698" t="s">
        <v>13</v>
      </c>
      <c r="G698" t="s">
        <v>1132</v>
      </c>
      <c r="H698" s="2">
        <v>45022.628858680553</v>
      </c>
      <c r="I698" t="s">
        <v>360</v>
      </c>
      <c r="J698" s="2">
        <v>45022.628858680553</v>
      </c>
      <c r="K698" t="s">
        <v>360</v>
      </c>
      <c r="L698" t="str">
        <f>VLOOKUP(C698,ACCOUNT_MAPPING!A:C,3,FALSE)</f>
        <v>Property Administrative Fees</v>
      </c>
    </row>
    <row r="699" spans="1:12" hidden="1">
      <c r="A699">
        <v>126072</v>
      </c>
      <c r="B699" t="s">
        <v>1133</v>
      </c>
      <c r="C699">
        <v>50255000</v>
      </c>
      <c r="D699" t="s">
        <v>12</v>
      </c>
      <c r="E699" t="s">
        <v>13</v>
      </c>
      <c r="F699" t="s">
        <v>13</v>
      </c>
      <c r="G699" t="s">
        <v>1134</v>
      </c>
      <c r="H699" s="2">
        <v>45019.514675312501</v>
      </c>
      <c r="I699" t="s">
        <v>326</v>
      </c>
      <c r="J699" s="2">
        <v>45019.514675312501</v>
      </c>
      <c r="K699" t="s">
        <v>326</v>
      </c>
      <c r="L699" t="str">
        <f>VLOOKUP(C699,ACCOUNT_MAPPING!A:C,3,FALSE)</f>
        <v>Property Administrative Fees</v>
      </c>
    </row>
    <row r="700" spans="1:12" hidden="1">
      <c r="A700">
        <v>126169</v>
      </c>
      <c r="B700" t="s">
        <v>348</v>
      </c>
      <c r="C700">
        <v>50255000</v>
      </c>
      <c r="D700" t="s">
        <v>12</v>
      </c>
      <c r="E700" t="s">
        <v>13</v>
      </c>
      <c r="F700" t="s">
        <v>13</v>
      </c>
      <c r="G700" t="s">
        <v>1126</v>
      </c>
      <c r="H700" s="2">
        <v>45015.58444953704</v>
      </c>
      <c r="I700" t="s">
        <v>350</v>
      </c>
      <c r="J700" s="2">
        <v>45015.58444953704</v>
      </c>
      <c r="K700" t="s">
        <v>350</v>
      </c>
      <c r="L700" t="str">
        <f>VLOOKUP(C700,ACCOUNT_MAPPING!A:C,3,FALSE)</f>
        <v>Property Administrative Fees</v>
      </c>
    </row>
    <row r="701" spans="1:12" hidden="1">
      <c r="A701">
        <v>126172</v>
      </c>
      <c r="B701" t="s">
        <v>480</v>
      </c>
      <c r="C701">
        <v>50255000</v>
      </c>
      <c r="D701" t="s">
        <v>12</v>
      </c>
      <c r="E701" t="s">
        <v>13</v>
      </c>
      <c r="F701" t="s">
        <v>13</v>
      </c>
      <c r="G701" t="s">
        <v>1135</v>
      </c>
      <c r="H701" s="2">
        <v>45020.6483184838</v>
      </c>
      <c r="I701" t="s">
        <v>354</v>
      </c>
      <c r="J701" s="2">
        <v>45020.6483184838</v>
      </c>
      <c r="K701" t="s">
        <v>354</v>
      </c>
      <c r="L701" t="str">
        <f>VLOOKUP(C701,ACCOUNT_MAPPING!A:C,3,FALSE)</f>
        <v>Property Administrative Fees</v>
      </c>
    </row>
    <row r="702" spans="1:12" hidden="1">
      <c r="A702">
        <v>126174</v>
      </c>
      <c r="B702" t="s">
        <v>352</v>
      </c>
      <c r="C702">
        <v>50255000</v>
      </c>
      <c r="D702" t="s">
        <v>12</v>
      </c>
      <c r="E702" t="s">
        <v>13</v>
      </c>
      <c r="F702" t="s">
        <v>13</v>
      </c>
      <c r="G702" t="s">
        <v>1135</v>
      </c>
      <c r="H702" s="2">
        <v>45020.6588003125</v>
      </c>
      <c r="I702" t="s">
        <v>354</v>
      </c>
      <c r="J702" s="2">
        <v>45020.6588003125</v>
      </c>
      <c r="K702" t="s">
        <v>354</v>
      </c>
      <c r="L702" t="str">
        <f>VLOOKUP(C702,ACCOUNT_MAPPING!A:C,3,FALSE)</f>
        <v>Property Administrative Fees</v>
      </c>
    </row>
    <row r="703" spans="1:12" hidden="1">
      <c r="A703">
        <v>126178</v>
      </c>
      <c r="B703" t="s">
        <v>481</v>
      </c>
      <c r="C703">
        <v>50255000</v>
      </c>
      <c r="D703" t="s">
        <v>12</v>
      </c>
      <c r="E703" t="s">
        <v>13</v>
      </c>
      <c r="F703" t="s">
        <v>13</v>
      </c>
      <c r="G703" t="s">
        <v>1126</v>
      </c>
      <c r="H703" s="2">
        <v>45015.549181909722</v>
      </c>
      <c r="I703" t="s">
        <v>408</v>
      </c>
      <c r="J703" s="2">
        <v>45015.549181909722</v>
      </c>
      <c r="K703" t="s">
        <v>408</v>
      </c>
      <c r="L703" t="str">
        <f>VLOOKUP(C703,ACCOUNT_MAPPING!A:C,3,FALSE)</f>
        <v>Property Administrative Fees</v>
      </c>
    </row>
    <row r="704" spans="1:12" hidden="1">
      <c r="A704">
        <v>126078</v>
      </c>
      <c r="B704" t="s">
        <v>339</v>
      </c>
      <c r="C704">
        <v>50255000</v>
      </c>
      <c r="D704" t="s">
        <v>12</v>
      </c>
      <c r="E704" t="s">
        <v>13</v>
      </c>
      <c r="F704" t="s">
        <v>13</v>
      </c>
      <c r="G704" t="s">
        <v>1119</v>
      </c>
      <c r="H704" s="2">
        <v>45015.309128090281</v>
      </c>
      <c r="I704" t="s">
        <v>303</v>
      </c>
      <c r="J704" s="2">
        <v>45015.309128090281</v>
      </c>
      <c r="K704" t="s">
        <v>303</v>
      </c>
      <c r="L704" t="str">
        <f>VLOOKUP(C704,ACCOUNT_MAPPING!A:C,3,FALSE)</f>
        <v>Property Administrative Fees</v>
      </c>
    </row>
    <row r="705" spans="1:12" hidden="1">
      <c r="A705">
        <v>126198</v>
      </c>
      <c r="B705" t="s">
        <v>1136</v>
      </c>
      <c r="C705">
        <v>50255000</v>
      </c>
      <c r="D705" t="s">
        <v>12</v>
      </c>
      <c r="E705" t="s">
        <v>13</v>
      </c>
      <c r="F705" t="s">
        <v>13</v>
      </c>
      <c r="G705" t="s">
        <v>1137</v>
      </c>
      <c r="H705" s="2">
        <v>45021.330762465281</v>
      </c>
      <c r="I705" t="s">
        <v>446</v>
      </c>
      <c r="J705" s="2">
        <v>45021.330762465281</v>
      </c>
      <c r="K705" t="s">
        <v>446</v>
      </c>
      <c r="L705" t="str">
        <f>VLOOKUP(C705,ACCOUNT_MAPPING!A:C,3,FALSE)</f>
        <v>Property Administrative Fees</v>
      </c>
    </row>
    <row r="706" spans="1:12" hidden="1">
      <c r="A706">
        <v>126199</v>
      </c>
      <c r="B706" t="s">
        <v>1138</v>
      </c>
      <c r="C706">
        <v>50255000</v>
      </c>
      <c r="D706" t="s">
        <v>12</v>
      </c>
      <c r="E706" t="s">
        <v>13</v>
      </c>
      <c r="F706" t="s">
        <v>13</v>
      </c>
      <c r="G706" t="s">
        <v>1139</v>
      </c>
      <c r="H706" s="2">
        <v>45021.599053472222</v>
      </c>
      <c r="I706" t="s">
        <v>1140</v>
      </c>
      <c r="J706" s="2">
        <v>45021.599053472222</v>
      </c>
      <c r="K706" t="s">
        <v>1140</v>
      </c>
      <c r="L706" t="str">
        <f>VLOOKUP(C706,ACCOUNT_MAPPING!A:C,3,FALSE)</f>
        <v>Property Administrative Fees</v>
      </c>
    </row>
    <row r="707" spans="1:12" hidden="1">
      <c r="A707">
        <v>126170</v>
      </c>
      <c r="B707" t="s">
        <v>478</v>
      </c>
      <c r="C707">
        <v>50255000</v>
      </c>
      <c r="D707" t="s">
        <v>12</v>
      </c>
      <c r="E707" t="s">
        <v>13</v>
      </c>
      <c r="F707" t="s">
        <v>13</v>
      </c>
      <c r="G707" t="s">
        <v>1141</v>
      </c>
      <c r="H707" s="2">
        <v>45015.595418750003</v>
      </c>
      <c r="I707" t="s">
        <v>350</v>
      </c>
      <c r="J707" s="2">
        <v>45015.595418750003</v>
      </c>
      <c r="K707" t="s">
        <v>350</v>
      </c>
      <c r="L707" t="str">
        <f>VLOOKUP(C707,ACCOUNT_MAPPING!A:C,3,FALSE)</f>
        <v>Property Administrative Fees</v>
      </c>
    </row>
    <row r="708" spans="1:12" hidden="1">
      <c r="A708">
        <v>126103</v>
      </c>
      <c r="B708" t="s">
        <v>392</v>
      </c>
      <c r="C708">
        <v>50255000</v>
      </c>
      <c r="D708" t="s">
        <v>12</v>
      </c>
      <c r="E708" t="s">
        <v>13</v>
      </c>
      <c r="F708" t="s">
        <v>13</v>
      </c>
      <c r="G708" t="s">
        <v>1142</v>
      </c>
      <c r="H708" s="2">
        <v>45009.592480520834</v>
      </c>
      <c r="I708" t="s">
        <v>310</v>
      </c>
      <c r="J708" s="2">
        <v>45009.592480520834</v>
      </c>
      <c r="K708" t="s">
        <v>310</v>
      </c>
      <c r="L708" t="str">
        <f>VLOOKUP(C708,ACCOUNT_MAPPING!A:C,3,FALSE)</f>
        <v>Property Administrative Fees</v>
      </c>
    </row>
    <row r="709" spans="1:12" hidden="1">
      <c r="A709">
        <v>126235</v>
      </c>
      <c r="B709" t="s">
        <v>394</v>
      </c>
      <c r="C709">
        <v>50255000</v>
      </c>
      <c r="D709" t="s">
        <v>12</v>
      </c>
      <c r="E709" t="s">
        <v>13</v>
      </c>
      <c r="F709" t="s">
        <v>13</v>
      </c>
      <c r="G709" t="s">
        <v>1143</v>
      </c>
      <c r="H709" s="2">
        <v>45015.454313923612</v>
      </c>
      <c r="I709" t="s">
        <v>295</v>
      </c>
      <c r="J709" s="2">
        <v>45015.454313923612</v>
      </c>
      <c r="K709" t="s">
        <v>295</v>
      </c>
      <c r="L709" t="str">
        <f>VLOOKUP(C709,ACCOUNT_MAPPING!A:C,3,FALSE)</f>
        <v>Property Administrative Fees</v>
      </c>
    </row>
    <row r="710" spans="1:12" hidden="1">
      <c r="A710">
        <v>126203</v>
      </c>
      <c r="B710" t="s">
        <v>375</v>
      </c>
      <c r="C710">
        <v>50255000</v>
      </c>
      <c r="D710" t="s">
        <v>12</v>
      </c>
      <c r="E710" t="s">
        <v>13</v>
      </c>
      <c r="F710" t="s">
        <v>13</v>
      </c>
      <c r="G710" t="s">
        <v>1144</v>
      </c>
      <c r="H710" s="2">
        <v>45021.548021875002</v>
      </c>
      <c r="I710" t="s">
        <v>377</v>
      </c>
      <c r="J710" s="2">
        <v>45021.548021875002</v>
      </c>
      <c r="K710" t="s">
        <v>377</v>
      </c>
      <c r="L710" t="str">
        <f>VLOOKUP(C710,ACCOUNT_MAPPING!A:C,3,FALSE)</f>
        <v>Property Administrative Fees</v>
      </c>
    </row>
    <row r="711" spans="1:12" hidden="1">
      <c r="A711">
        <v>126223</v>
      </c>
      <c r="B711" t="s">
        <v>622</v>
      </c>
      <c r="C711">
        <v>50255000</v>
      </c>
      <c r="D711" t="s">
        <v>17</v>
      </c>
      <c r="E711" t="s">
        <v>13</v>
      </c>
      <c r="F711" t="s">
        <v>13</v>
      </c>
      <c r="G711" t="s">
        <v>1145</v>
      </c>
      <c r="H711" s="2">
        <v>44929.447430868058</v>
      </c>
      <c r="I711" t="s">
        <v>300</v>
      </c>
      <c r="J711" s="2">
        <v>44929.447430868058</v>
      </c>
      <c r="K711" t="s">
        <v>300</v>
      </c>
      <c r="L711" t="str">
        <f>VLOOKUP(C711,ACCOUNT_MAPPING!A:C,3,FALSE)</f>
        <v>Property Administrative Fees</v>
      </c>
    </row>
    <row r="712" spans="1:12" hidden="1">
      <c r="A712">
        <v>126230</v>
      </c>
      <c r="B712" t="s">
        <v>444</v>
      </c>
      <c r="C712">
        <v>50255000</v>
      </c>
      <c r="D712" t="s">
        <v>12</v>
      </c>
      <c r="E712" t="s">
        <v>13</v>
      </c>
      <c r="F712" t="s">
        <v>13</v>
      </c>
      <c r="G712" t="s">
        <v>1146</v>
      </c>
      <c r="H712" s="2">
        <v>45021.768552974536</v>
      </c>
      <c r="I712" t="s">
        <v>446</v>
      </c>
      <c r="J712" s="2">
        <v>45021.768552974536</v>
      </c>
      <c r="K712" t="s">
        <v>446</v>
      </c>
      <c r="L712" t="str">
        <f>VLOOKUP(C712,ACCOUNT_MAPPING!A:C,3,FALSE)</f>
        <v>Property Administrative Fees</v>
      </c>
    </row>
    <row r="713" spans="1:12" hidden="1">
      <c r="A713">
        <v>126231</v>
      </c>
      <c r="B713" t="s">
        <v>1147</v>
      </c>
      <c r="C713">
        <v>50255000</v>
      </c>
      <c r="D713" t="s">
        <v>12</v>
      </c>
      <c r="E713" t="s">
        <v>13</v>
      </c>
      <c r="F713" t="s">
        <v>13</v>
      </c>
      <c r="G713" t="s">
        <v>1137</v>
      </c>
      <c r="H713" s="2">
        <v>45020.947043784719</v>
      </c>
      <c r="I713" t="s">
        <v>446</v>
      </c>
      <c r="J713" s="2">
        <v>45020.947043784719</v>
      </c>
      <c r="K713" t="s">
        <v>446</v>
      </c>
      <c r="L713" t="str">
        <f>VLOOKUP(C713,ACCOUNT_MAPPING!A:C,3,FALSE)</f>
        <v>Property Administrative Fees</v>
      </c>
    </row>
    <row r="714" spans="1:12" hidden="1">
      <c r="A714">
        <v>126232</v>
      </c>
      <c r="B714" t="s">
        <v>1148</v>
      </c>
      <c r="C714">
        <v>50255000</v>
      </c>
      <c r="D714" t="s">
        <v>12</v>
      </c>
      <c r="E714" t="s">
        <v>13</v>
      </c>
      <c r="F714" t="s">
        <v>13</v>
      </c>
      <c r="G714" t="s">
        <v>1137</v>
      </c>
      <c r="H714" s="2">
        <v>45020.947171412037</v>
      </c>
      <c r="I714" t="s">
        <v>446</v>
      </c>
      <c r="J714" s="2">
        <v>45020.947171412037</v>
      </c>
      <c r="K714" t="s">
        <v>446</v>
      </c>
      <c r="L714" t="str">
        <f>VLOOKUP(C714,ACCOUNT_MAPPING!A:C,3,FALSE)</f>
        <v>Property Administrative Fees</v>
      </c>
    </row>
    <row r="715" spans="1:12" hidden="1">
      <c r="A715">
        <v>2927</v>
      </c>
      <c r="B715" t="s">
        <v>1149</v>
      </c>
      <c r="C715">
        <v>50290000</v>
      </c>
      <c r="D715" t="s">
        <v>17</v>
      </c>
      <c r="E715" t="s">
        <v>13</v>
      </c>
      <c r="F715" t="s">
        <v>13</v>
      </c>
      <c r="G715" t="s">
        <v>1150</v>
      </c>
      <c r="H715" s="2">
        <v>44916.590403506947</v>
      </c>
      <c r="I715" t="s">
        <v>826</v>
      </c>
      <c r="J715" s="2">
        <v>44916.590403506947</v>
      </c>
      <c r="K715" t="s">
        <v>826</v>
      </c>
      <c r="L715" t="str">
        <f>VLOOKUP(C715,ACCOUNT_MAPPING!A:C,3,FALSE)</f>
        <v>Property Administrative Fees</v>
      </c>
    </row>
    <row r="716" spans="1:12" hidden="1">
      <c r="A716">
        <v>3065</v>
      </c>
      <c r="B716" t="s">
        <v>1151</v>
      </c>
      <c r="C716">
        <v>50290000</v>
      </c>
      <c r="D716" t="s">
        <v>17</v>
      </c>
      <c r="E716" t="s">
        <v>13</v>
      </c>
      <c r="F716" t="s">
        <v>13</v>
      </c>
      <c r="G716" t="s">
        <v>1152</v>
      </c>
      <c r="H716" s="2">
        <v>44916.532394409725</v>
      </c>
      <c r="I716" t="s">
        <v>900</v>
      </c>
      <c r="J716" s="2">
        <v>44916.532394409725</v>
      </c>
      <c r="K716" t="s">
        <v>900</v>
      </c>
      <c r="L716" t="str">
        <f>VLOOKUP(C716,ACCOUNT_MAPPING!A:C,3,FALSE)</f>
        <v>Property Administrative Fees</v>
      </c>
    </row>
    <row r="717" spans="1:12" hidden="1">
      <c r="A717">
        <v>3062</v>
      </c>
      <c r="B717" t="s">
        <v>1153</v>
      </c>
      <c r="C717">
        <v>50290000</v>
      </c>
      <c r="D717" t="s">
        <v>17</v>
      </c>
      <c r="E717" t="s">
        <v>13</v>
      </c>
      <c r="F717" t="s">
        <v>13</v>
      </c>
      <c r="G717" t="s">
        <v>1152</v>
      </c>
      <c r="H717" s="2">
        <v>44916.532734837965</v>
      </c>
      <c r="I717" t="s">
        <v>900</v>
      </c>
      <c r="J717" s="2">
        <v>44916.532734837965</v>
      </c>
      <c r="K717" t="s">
        <v>900</v>
      </c>
      <c r="L717" t="str">
        <f>VLOOKUP(C717,ACCOUNT_MAPPING!A:C,3,FALSE)</f>
        <v>Property Administrative Fees</v>
      </c>
    </row>
    <row r="718" spans="1:12" hidden="1">
      <c r="A718">
        <v>3540</v>
      </c>
      <c r="B718" t="s">
        <v>11</v>
      </c>
      <c r="C718">
        <v>50290000</v>
      </c>
      <c r="D718" t="s">
        <v>17</v>
      </c>
      <c r="E718" t="s">
        <v>13</v>
      </c>
      <c r="F718" t="s">
        <v>13</v>
      </c>
      <c r="G718" t="s">
        <v>1154</v>
      </c>
      <c r="H718" s="2">
        <v>44925.719028553242</v>
      </c>
      <c r="I718" t="s">
        <v>87</v>
      </c>
      <c r="J718" s="2">
        <v>44925.719028553242</v>
      </c>
      <c r="K718" t="s">
        <v>87</v>
      </c>
      <c r="L718" t="str">
        <f>VLOOKUP(C718,ACCOUNT_MAPPING!A:C,3,FALSE)</f>
        <v>Property Administrative Fees</v>
      </c>
    </row>
    <row r="719" spans="1:12" hidden="1">
      <c r="A719">
        <v>4386</v>
      </c>
      <c r="B719" t="s">
        <v>1155</v>
      </c>
      <c r="C719">
        <v>50290000</v>
      </c>
      <c r="D719" t="s">
        <v>17</v>
      </c>
      <c r="E719" t="s">
        <v>13</v>
      </c>
      <c r="F719" t="s">
        <v>13</v>
      </c>
      <c r="G719" t="s">
        <v>1152</v>
      </c>
      <c r="H719" s="2">
        <v>44916.533096296298</v>
      </c>
      <c r="I719" t="s">
        <v>900</v>
      </c>
      <c r="J719" s="2">
        <v>44916.533096296298</v>
      </c>
      <c r="K719" t="s">
        <v>900</v>
      </c>
      <c r="L719" t="str">
        <f>VLOOKUP(C719,ACCOUNT_MAPPING!A:C,3,FALSE)</f>
        <v>Property Administrative Fees</v>
      </c>
    </row>
    <row r="720" spans="1:12" hidden="1">
      <c r="A720">
        <v>4611</v>
      </c>
      <c r="B720" t="s">
        <v>1156</v>
      </c>
      <c r="C720">
        <v>50290000</v>
      </c>
      <c r="D720" t="s">
        <v>12</v>
      </c>
      <c r="E720" t="s">
        <v>13</v>
      </c>
      <c r="F720" t="s">
        <v>13</v>
      </c>
      <c r="G720" t="s">
        <v>1157</v>
      </c>
      <c r="H720" s="2">
        <v>45021.621588159724</v>
      </c>
      <c r="I720" t="s">
        <v>679</v>
      </c>
      <c r="J720" s="2">
        <v>45021.621588159724</v>
      </c>
      <c r="K720" t="s">
        <v>679</v>
      </c>
      <c r="L720" t="str">
        <f>VLOOKUP(C720,ACCOUNT_MAPPING!A:C,3,FALSE)</f>
        <v>Property Administrative Fees</v>
      </c>
    </row>
    <row r="721" spans="1:12" hidden="1">
      <c r="A721">
        <v>4607</v>
      </c>
      <c r="B721" t="s">
        <v>687</v>
      </c>
      <c r="C721">
        <v>50290000</v>
      </c>
      <c r="D721" t="s">
        <v>12</v>
      </c>
      <c r="E721" t="s">
        <v>13</v>
      </c>
      <c r="F721" t="s">
        <v>13</v>
      </c>
      <c r="G721" t="s">
        <v>1158</v>
      </c>
      <c r="H721" s="2">
        <v>45021.565985729168</v>
      </c>
      <c r="I721" t="s">
        <v>679</v>
      </c>
      <c r="J721" s="2">
        <v>45021.565985729168</v>
      </c>
      <c r="K721" t="s">
        <v>679</v>
      </c>
      <c r="L721" t="str">
        <f>VLOOKUP(C721,ACCOUNT_MAPPING!A:C,3,FALSE)</f>
        <v>Property Administrative Fees</v>
      </c>
    </row>
    <row r="722" spans="1:12" hidden="1">
      <c r="A722">
        <v>4609</v>
      </c>
      <c r="B722" t="s">
        <v>1159</v>
      </c>
      <c r="C722">
        <v>50290000</v>
      </c>
      <c r="D722" t="s">
        <v>17</v>
      </c>
      <c r="E722" t="s">
        <v>13</v>
      </c>
      <c r="F722" t="s">
        <v>13</v>
      </c>
      <c r="G722" t="s">
        <v>1160</v>
      </c>
      <c r="H722" s="2">
        <v>44925.884411689818</v>
      </c>
      <c r="I722" t="s">
        <v>679</v>
      </c>
      <c r="J722" s="2">
        <v>44925.884411689818</v>
      </c>
      <c r="K722" t="s">
        <v>679</v>
      </c>
      <c r="L722" t="str">
        <f>VLOOKUP(C722,ACCOUNT_MAPPING!A:C,3,FALSE)</f>
        <v>Property Administrative Fees</v>
      </c>
    </row>
    <row r="723" spans="1:12" hidden="1">
      <c r="A723">
        <v>5409</v>
      </c>
      <c r="B723" t="s">
        <v>1161</v>
      </c>
      <c r="C723">
        <v>50290000</v>
      </c>
      <c r="D723" t="s">
        <v>12</v>
      </c>
      <c r="E723" t="s">
        <v>13</v>
      </c>
      <c r="F723" t="s">
        <v>13</v>
      </c>
      <c r="G723" t="s">
        <v>1162</v>
      </c>
      <c r="H723" s="2">
        <v>45014.623681446756</v>
      </c>
      <c r="I723" t="s">
        <v>1163</v>
      </c>
      <c r="J723" s="2">
        <v>45014.623681446756</v>
      </c>
      <c r="K723" t="s">
        <v>1163</v>
      </c>
      <c r="L723" t="str">
        <f>VLOOKUP(C723,ACCOUNT_MAPPING!A:C,3,FALSE)</f>
        <v>Property Administrative Fees</v>
      </c>
    </row>
    <row r="724" spans="1:12" hidden="1">
      <c r="A724">
        <v>7695</v>
      </c>
      <c r="B724" t="s">
        <v>1164</v>
      </c>
      <c r="C724">
        <v>50290000</v>
      </c>
      <c r="D724" t="s">
        <v>12</v>
      </c>
      <c r="E724" t="s">
        <v>13</v>
      </c>
      <c r="F724" t="s">
        <v>13</v>
      </c>
      <c r="G724" t="s">
        <v>1165</v>
      </c>
      <c r="H724" s="2">
        <v>45013.468929594907</v>
      </c>
      <c r="I724" t="s">
        <v>151</v>
      </c>
      <c r="J724" s="2">
        <v>45013.468929594907</v>
      </c>
      <c r="K724" t="s">
        <v>151</v>
      </c>
      <c r="L724" t="str">
        <f>VLOOKUP(C724,ACCOUNT_MAPPING!A:C,3,FALSE)</f>
        <v>Property Administrative Fees</v>
      </c>
    </row>
    <row r="725" spans="1:12" hidden="1">
      <c r="A725">
        <v>8455</v>
      </c>
      <c r="B725" t="s">
        <v>1166</v>
      </c>
      <c r="C725">
        <v>50290000</v>
      </c>
      <c r="D725" t="s">
        <v>17</v>
      </c>
      <c r="E725" t="s">
        <v>13</v>
      </c>
      <c r="F725" t="s">
        <v>13</v>
      </c>
      <c r="G725" t="s">
        <v>1167</v>
      </c>
      <c r="H725" s="2">
        <v>44925.533152662036</v>
      </c>
      <c r="I725" t="s">
        <v>900</v>
      </c>
      <c r="J725" s="2">
        <v>44925.533152662036</v>
      </c>
      <c r="K725" t="s">
        <v>900</v>
      </c>
      <c r="L725" t="str">
        <f>VLOOKUP(C725,ACCOUNT_MAPPING!A:C,3,FALSE)</f>
        <v>Property Administrative Fees</v>
      </c>
    </row>
    <row r="726" spans="1:12" hidden="1">
      <c r="A726">
        <v>8473</v>
      </c>
      <c r="B726" t="s">
        <v>1168</v>
      </c>
      <c r="C726">
        <v>50290000</v>
      </c>
      <c r="D726" t="s">
        <v>12</v>
      </c>
      <c r="E726" t="s">
        <v>13</v>
      </c>
      <c r="F726" t="s">
        <v>13</v>
      </c>
      <c r="G726" t="s">
        <v>1169</v>
      </c>
      <c r="H726" s="2">
        <v>45015.505739432869</v>
      </c>
      <c r="I726" t="s">
        <v>778</v>
      </c>
      <c r="J726" s="2">
        <v>45015.505739432869</v>
      </c>
      <c r="K726" t="s">
        <v>778</v>
      </c>
      <c r="L726" t="str">
        <f>VLOOKUP(C726,ACCOUNT_MAPPING!A:C,3,FALSE)</f>
        <v>Property Administrative Fees</v>
      </c>
    </row>
    <row r="727" spans="1:12" hidden="1">
      <c r="A727">
        <v>8529</v>
      </c>
      <c r="B727" t="s">
        <v>1170</v>
      </c>
      <c r="C727">
        <v>50290000</v>
      </c>
      <c r="D727" t="s">
        <v>12</v>
      </c>
      <c r="E727" t="s">
        <v>13</v>
      </c>
      <c r="F727" t="s">
        <v>13</v>
      </c>
      <c r="G727" t="s">
        <v>1171</v>
      </c>
      <c r="H727" s="2">
        <v>45014.439596261574</v>
      </c>
      <c r="I727" t="s">
        <v>28</v>
      </c>
      <c r="J727" s="2">
        <v>45014.439596261574</v>
      </c>
      <c r="K727" t="s">
        <v>28</v>
      </c>
      <c r="L727" t="str">
        <f>VLOOKUP(C727,ACCOUNT_MAPPING!A:C,3,FALSE)</f>
        <v>Property Administrative Fees</v>
      </c>
    </row>
    <row r="728" spans="1:12" hidden="1">
      <c r="A728">
        <v>8682</v>
      </c>
      <c r="B728" t="s">
        <v>1172</v>
      </c>
      <c r="C728">
        <v>50290000</v>
      </c>
      <c r="D728" t="s">
        <v>17</v>
      </c>
      <c r="E728" t="s">
        <v>13</v>
      </c>
      <c r="F728" t="s">
        <v>13</v>
      </c>
      <c r="G728" t="s">
        <v>1167</v>
      </c>
      <c r="H728" s="2">
        <v>44925.515154513887</v>
      </c>
      <c r="I728" t="s">
        <v>900</v>
      </c>
      <c r="J728" s="2">
        <v>44925.515154513887</v>
      </c>
      <c r="K728" t="s">
        <v>900</v>
      </c>
      <c r="L728" t="str">
        <f>VLOOKUP(C728,ACCOUNT_MAPPING!A:C,3,FALSE)</f>
        <v>Property Administrative Fees</v>
      </c>
    </row>
    <row r="729" spans="1:12" hidden="1">
      <c r="A729">
        <v>8664</v>
      </c>
      <c r="B729" t="s">
        <v>1173</v>
      </c>
      <c r="C729">
        <v>50290000</v>
      </c>
      <c r="D729" t="s">
        <v>17</v>
      </c>
      <c r="E729" t="s">
        <v>13</v>
      </c>
      <c r="F729" t="s">
        <v>13</v>
      </c>
      <c r="G729" t="s">
        <v>1174</v>
      </c>
      <c r="H729" s="2">
        <v>44916.709660763889</v>
      </c>
      <c r="I729" t="s">
        <v>1175</v>
      </c>
      <c r="J729" s="2">
        <v>44916.709660763889</v>
      </c>
      <c r="K729" t="s">
        <v>1175</v>
      </c>
      <c r="L729" t="str">
        <f>VLOOKUP(C729,ACCOUNT_MAPPING!A:C,3,FALSE)</f>
        <v>Property Administrative Fees</v>
      </c>
    </row>
    <row r="730" spans="1:12" hidden="1">
      <c r="A730">
        <v>8683</v>
      </c>
      <c r="B730" t="s">
        <v>1176</v>
      </c>
      <c r="C730">
        <v>50290000</v>
      </c>
      <c r="D730" t="s">
        <v>17</v>
      </c>
      <c r="E730" t="s">
        <v>13</v>
      </c>
      <c r="F730" t="s">
        <v>13</v>
      </c>
      <c r="G730" t="s">
        <v>1167</v>
      </c>
      <c r="H730" s="2">
        <v>44925.528426504628</v>
      </c>
      <c r="I730" t="s">
        <v>900</v>
      </c>
      <c r="J730" s="2">
        <v>44925.528426504628</v>
      </c>
      <c r="K730" t="s">
        <v>900</v>
      </c>
      <c r="L730" t="str">
        <f>VLOOKUP(C730,ACCOUNT_MAPPING!A:C,3,FALSE)</f>
        <v>Property Administrative Fees</v>
      </c>
    </row>
    <row r="731" spans="1:12" hidden="1">
      <c r="A731">
        <v>8681</v>
      </c>
      <c r="B731" t="s">
        <v>1177</v>
      </c>
      <c r="C731">
        <v>50290000</v>
      </c>
      <c r="D731" t="s">
        <v>17</v>
      </c>
      <c r="E731" t="s">
        <v>13</v>
      </c>
      <c r="F731" t="s">
        <v>13</v>
      </c>
      <c r="G731" t="s">
        <v>1167</v>
      </c>
      <c r="H731" s="2">
        <v>44925.507506562499</v>
      </c>
      <c r="I731" t="s">
        <v>900</v>
      </c>
      <c r="J731" s="2">
        <v>44925.507506562499</v>
      </c>
      <c r="K731" t="s">
        <v>900</v>
      </c>
      <c r="L731" t="str">
        <f>VLOOKUP(C731,ACCOUNT_MAPPING!A:C,3,FALSE)</f>
        <v>Property Administrative Fees</v>
      </c>
    </row>
    <row r="732" spans="1:12" hidden="1">
      <c r="A732">
        <v>8925</v>
      </c>
      <c r="B732" t="s">
        <v>724</v>
      </c>
      <c r="C732">
        <v>50290000</v>
      </c>
      <c r="D732" t="s">
        <v>12</v>
      </c>
      <c r="E732" t="s">
        <v>13</v>
      </c>
      <c r="F732" t="s">
        <v>13</v>
      </c>
      <c r="G732" t="s">
        <v>1178</v>
      </c>
      <c r="H732" s="2">
        <v>45014.81580196759</v>
      </c>
      <c r="I732" t="s">
        <v>726</v>
      </c>
      <c r="J732" s="2">
        <v>45014.81580196759</v>
      </c>
      <c r="K732" t="s">
        <v>726</v>
      </c>
      <c r="L732" t="str">
        <f>VLOOKUP(C732,ACCOUNT_MAPPING!A:C,3,FALSE)</f>
        <v>Property Administrative Fees</v>
      </c>
    </row>
    <row r="733" spans="1:12" hidden="1">
      <c r="A733">
        <v>9033</v>
      </c>
      <c r="B733" t="s">
        <v>1179</v>
      </c>
      <c r="C733">
        <v>50290000</v>
      </c>
      <c r="D733" t="s">
        <v>12</v>
      </c>
      <c r="E733" t="s">
        <v>13</v>
      </c>
      <c r="F733" t="s">
        <v>13</v>
      </c>
      <c r="G733" t="s">
        <v>1180</v>
      </c>
      <c r="H733" s="2">
        <v>45021.879294444443</v>
      </c>
      <c r="I733" t="s">
        <v>679</v>
      </c>
      <c r="J733" s="2">
        <v>45021.879294444443</v>
      </c>
      <c r="K733" t="s">
        <v>679</v>
      </c>
      <c r="L733" t="str">
        <f>VLOOKUP(C733,ACCOUNT_MAPPING!A:C,3,FALSE)</f>
        <v>Property Administrative Fees</v>
      </c>
    </row>
    <row r="734" spans="1:12" hidden="1">
      <c r="A734">
        <v>9156</v>
      </c>
      <c r="B734" t="s">
        <v>1181</v>
      </c>
      <c r="C734">
        <v>50290000</v>
      </c>
      <c r="D734" t="s">
        <v>12</v>
      </c>
      <c r="E734" t="s">
        <v>13</v>
      </c>
      <c r="F734" t="s">
        <v>13</v>
      </c>
      <c r="G734" t="s">
        <v>1182</v>
      </c>
      <c r="H734" s="2">
        <v>45020.458614849536</v>
      </c>
      <c r="I734" t="s">
        <v>225</v>
      </c>
      <c r="J734" s="2">
        <v>45020.458614849536</v>
      </c>
      <c r="K734" t="s">
        <v>225</v>
      </c>
      <c r="L734" t="str">
        <f>VLOOKUP(C734,ACCOUNT_MAPPING!A:C,3,FALSE)</f>
        <v>Property Administrative Fees</v>
      </c>
    </row>
    <row r="735" spans="1:12" hidden="1">
      <c r="A735">
        <v>9114</v>
      </c>
      <c r="B735" t="s">
        <v>1183</v>
      </c>
      <c r="C735">
        <v>50290000</v>
      </c>
      <c r="D735" t="s">
        <v>12</v>
      </c>
      <c r="E735" t="s">
        <v>13</v>
      </c>
      <c r="F735" t="s">
        <v>13</v>
      </c>
      <c r="G735" t="s">
        <v>1184</v>
      </c>
      <c r="H735" s="2">
        <v>45020.809937881946</v>
      </c>
      <c r="I735" t="s">
        <v>15</v>
      </c>
      <c r="J735" s="2">
        <v>45020.809937881946</v>
      </c>
      <c r="K735" t="s">
        <v>15</v>
      </c>
      <c r="L735" t="str">
        <f>VLOOKUP(C735,ACCOUNT_MAPPING!A:C,3,FALSE)</f>
        <v>Property Administrative Fees</v>
      </c>
    </row>
    <row r="736" spans="1:12" hidden="1">
      <c r="A736">
        <v>9222</v>
      </c>
      <c r="B736" t="s">
        <v>1185</v>
      </c>
      <c r="C736">
        <v>50290000</v>
      </c>
      <c r="D736" t="s">
        <v>17</v>
      </c>
      <c r="E736" t="s">
        <v>13</v>
      </c>
      <c r="F736" t="s">
        <v>13</v>
      </c>
      <c r="G736" t="s">
        <v>1186</v>
      </c>
      <c r="H736" s="2">
        <v>44923.73559290509</v>
      </c>
      <c r="I736" t="s">
        <v>759</v>
      </c>
      <c r="J736" s="2">
        <v>44923.73559290509</v>
      </c>
      <c r="K736" t="s">
        <v>759</v>
      </c>
      <c r="L736" t="str">
        <f>VLOOKUP(C736,ACCOUNT_MAPPING!A:C,3,FALSE)</f>
        <v>Property Administrative Fees</v>
      </c>
    </row>
    <row r="737" spans="1:12" hidden="1">
      <c r="A737">
        <v>9224</v>
      </c>
      <c r="B737" t="s">
        <v>1187</v>
      </c>
      <c r="C737">
        <v>50290000</v>
      </c>
      <c r="D737" t="s">
        <v>17</v>
      </c>
      <c r="E737" t="s">
        <v>13</v>
      </c>
      <c r="F737" t="s">
        <v>13</v>
      </c>
      <c r="G737" t="s">
        <v>1186</v>
      </c>
      <c r="H737" s="2">
        <v>44923.742696562498</v>
      </c>
      <c r="I737" t="s">
        <v>759</v>
      </c>
      <c r="J737" s="2">
        <v>44923.742696562498</v>
      </c>
      <c r="K737" t="s">
        <v>759</v>
      </c>
      <c r="L737" t="str">
        <f>VLOOKUP(C737,ACCOUNT_MAPPING!A:C,3,FALSE)</f>
        <v>Property Administrative Fees</v>
      </c>
    </row>
    <row r="738" spans="1:12" hidden="1">
      <c r="A738">
        <v>9233</v>
      </c>
      <c r="B738" t="s">
        <v>1188</v>
      </c>
      <c r="C738">
        <v>50290000</v>
      </c>
      <c r="D738" t="s">
        <v>17</v>
      </c>
      <c r="E738" t="s">
        <v>13</v>
      </c>
      <c r="F738" t="s">
        <v>13</v>
      </c>
      <c r="G738" t="s">
        <v>1167</v>
      </c>
      <c r="H738" s="2">
        <v>44925.53478642361</v>
      </c>
      <c r="I738" t="s">
        <v>900</v>
      </c>
      <c r="J738" s="2">
        <v>44925.53478642361</v>
      </c>
      <c r="K738" t="s">
        <v>900</v>
      </c>
      <c r="L738" t="str">
        <f>VLOOKUP(C738,ACCOUNT_MAPPING!A:C,3,FALSE)</f>
        <v>Property Administrative Fees</v>
      </c>
    </row>
    <row r="739" spans="1:12" hidden="1">
      <c r="A739">
        <v>9234</v>
      </c>
      <c r="B739" t="s">
        <v>1189</v>
      </c>
      <c r="C739">
        <v>50290000</v>
      </c>
      <c r="D739" t="s">
        <v>17</v>
      </c>
      <c r="E739" t="s">
        <v>13</v>
      </c>
      <c r="F739" t="s">
        <v>13</v>
      </c>
      <c r="G739" t="s">
        <v>1167</v>
      </c>
      <c r="H739" s="2">
        <v>44925.545172025464</v>
      </c>
      <c r="I739" t="s">
        <v>900</v>
      </c>
      <c r="J739" s="2">
        <v>44925.545172025464</v>
      </c>
      <c r="K739" t="s">
        <v>900</v>
      </c>
      <c r="L739" t="str">
        <f>VLOOKUP(C739,ACCOUNT_MAPPING!A:C,3,FALSE)</f>
        <v>Property Administrative Fees</v>
      </c>
    </row>
    <row r="740" spans="1:12" hidden="1">
      <c r="A740">
        <v>9475</v>
      </c>
      <c r="B740" t="s">
        <v>1190</v>
      </c>
      <c r="C740">
        <v>50290000</v>
      </c>
      <c r="D740" t="s">
        <v>17</v>
      </c>
      <c r="E740" t="s">
        <v>13</v>
      </c>
      <c r="F740" t="s">
        <v>13</v>
      </c>
      <c r="G740" t="s">
        <v>1191</v>
      </c>
      <c r="H740" s="2">
        <v>44923.600518402774</v>
      </c>
      <c r="I740" t="s">
        <v>791</v>
      </c>
      <c r="J740" s="2">
        <v>44923.600518402774</v>
      </c>
      <c r="K740" t="s">
        <v>791</v>
      </c>
      <c r="L740" t="str">
        <f>VLOOKUP(C740,ACCOUNT_MAPPING!A:C,3,FALSE)</f>
        <v>Property Administrative Fees</v>
      </c>
    </row>
    <row r="741" spans="1:12" hidden="1">
      <c r="A741">
        <v>9483</v>
      </c>
      <c r="B741" t="s">
        <v>1192</v>
      </c>
      <c r="C741">
        <v>50290000</v>
      </c>
      <c r="D741" t="s">
        <v>17</v>
      </c>
      <c r="E741" t="s">
        <v>13</v>
      </c>
      <c r="F741" t="s">
        <v>13</v>
      </c>
      <c r="G741" t="s">
        <v>1191</v>
      </c>
      <c r="H741" s="2">
        <v>44923.599602083334</v>
      </c>
      <c r="I741" t="s">
        <v>791</v>
      </c>
      <c r="J741" s="2">
        <v>44923.599602083334</v>
      </c>
      <c r="K741" t="s">
        <v>791</v>
      </c>
      <c r="L741" t="str">
        <f>VLOOKUP(C741,ACCOUNT_MAPPING!A:C,3,FALSE)</f>
        <v>Property Administrative Fees</v>
      </c>
    </row>
    <row r="742" spans="1:12" hidden="1">
      <c r="A742">
        <v>9492</v>
      </c>
      <c r="B742" t="s">
        <v>1193</v>
      </c>
      <c r="C742">
        <v>50290000</v>
      </c>
      <c r="D742" t="s">
        <v>17</v>
      </c>
      <c r="E742" t="s">
        <v>13</v>
      </c>
      <c r="F742" t="s">
        <v>13</v>
      </c>
      <c r="G742" t="s">
        <v>1191</v>
      </c>
      <c r="H742" s="2">
        <v>44923.613988576391</v>
      </c>
      <c r="I742" t="s">
        <v>791</v>
      </c>
      <c r="J742" s="2">
        <v>44923.613988576391</v>
      </c>
      <c r="K742" t="s">
        <v>791</v>
      </c>
      <c r="L742" t="str">
        <f>VLOOKUP(C742,ACCOUNT_MAPPING!A:C,3,FALSE)</f>
        <v>Property Administrative Fees</v>
      </c>
    </row>
    <row r="743" spans="1:12" hidden="1">
      <c r="A743">
        <v>9493</v>
      </c>
      <c r="B743" t="s">
        <v>1194</v>
      </c>
      <c r="C743">
        <v>50290000</v>
      </c>
      <c r="D743" t="s">
        <v>17</v>
      </c>
      <c r="E743" t="s">
        <v>13</v>
      </c>
      <c r="F743" t="s">
        <v>13</v>
      </c>
      <c r="G743" t="s">
        <v>1191</v>
      </c>
      <c r="H743" s="2">
        <v>44923.595728587963</v>
      </c>
      <c r="I743" t="s">
        <v>791</v>
      </c>
      <c r="J743" s="2">
        <v>44923.595728587963</v>
      </c>
      <c r="K743" t="s">
        <v>791</v>
      </c>
      <c r="L743" t="str">
        <f>VLOOKUP(C743,ACCOUNT_MAPPING!A:C,3,FALSE)</f>
        <v>Property Administrative Fees</v>
      </c>
    </row>
    <row r="744" spans="1:12" hidden="1">
      <c r="A744">
        <v>9497</v>
      </c>
      <c r="B744" t="s">
        <v>1195</v>
      </c>
      <c r="C744">
        <v>50290000</v>
      </c>
      <c r="D744" t="s">
        <v>17</v>
      </c>
      <c r="E744" t="s">
        <v>13</v>
      </c>
      <c r="F744" t="s">
        <v>13</v>
      </c>
      <c r="G744" t="s">
        <v>1191</v>
      </c>
      <c r="H744" s="2">
        <v>44923.599209687498</v>
      </c>
      <c r="I744" t="s">
        <v>791</v>
      </c>
      <c r="J744" s="2">
        <v>44923.599209687498</v>
      </c>
      <c r="K744" t="s">
        <v>791</v>
      </c>
      <c r="L744" t="str">
        <f>VLOOKUP(C744,ACCOUNT_MAPPING!A:C,3,FALSE)</f>
        <v>Property Administrative Fees</v>
      </c>
    </row>
    <row r="745" spans="1:12" hidden="1">
      <c r="A745">
        <v>9501</v>
      </c>
      <c r="B745" t="s">
        <v>1196</v>
      </c>
      <c r="C745">
        <v>50290000</v>
      </c>
      <c r="D745" t="s">
        <v>17</v>
      </c>
      <c r="E745" t="s">
        <v>13</v>
      </c>
      <c r="F745" t="s">
        <v>13</v>
      </c>
      <c r="G745" t="s">
        <v>1191</v>
      </c>
      <c r="H745" s="2">
        <v>44923.630286261578</v>
      </c>
      <c r="I745" t="s">
        <v>791</v>
      </c>
      <c r="J745" s="2">
        <v>44923.630286261578</v>
      </c>
      <c r="K745" t="s">
        <v>791</v>
      </c>
      <c r="L745" t="str">
        <f>VLOOKUP(C745,ACCOUNT_MAPPING!A:C,3,FALSE)</f>
        <v>Property Administrative Fees</v>
      </c>
    </row>
    <row r="746" spans="1:12" hidden="1">
      <c r="A746">
        <v>9478</v>
      </c>
      <c r="B746" t="s">
        <v>1197</v>
      </c>
      <c r="C746">
        <v>50290000</v>
      </c>
      <c r="D746" t="s">
        <v>17</v>
      </c>
      <c r="E746" t="s">
        <v>13</v>
      </c>
      <c r="F746" t="s">
        <v>13</v>
      </c>
      <c r="G746" t="s">
        <v>1198</v>
      </c>
      <c r="H746" s="2">
        <v>44923.637204513892</v>
      </c>
      <c r="I746" t="s">
        <v>25</v>
      </c>
      <c r="J746" s="2">
        <v>44923.637204513892</v>
      </c>
      <c r="K746" t="s">
        <v>25</v>
      </c>
      <c r="L746" t="str">
        <f>VLOOKUP(C746,ACCOUNT_MAPPING!A:C,3,FALSE)</f>
        <v>Property Administrative Fees</v>
      </c>
    </row>
    <row r="747" spans="1:12" hidden="1">
      <c r="A747">
        <v>9486</v>
      </c>
      <c r="B747" t="s">
        <v>1199</v>
      </c>
      <c r="C747">
        <v>50290000</v>
      </c>
      <c r="D747" t="s">
        <v>17</v>
      </c>
      <c r="E747" t="s">
        <v>13</v>
      </c>
      <c r="F747" t="s">
        <v>13</v>
      </c>
      <c r="G747" t="s">
        <v>1191</v>
      </c>
      <c r="H747" s="2">
        <v>44923.555487384256</v>
      </c>
      <c r="I747" t="s">
        <v>791</v>
      </c>
      <c r="J747" s="2">
        <v>44923.555487384256</v>
      </c>
      <c r="K747" t="s">
        <v>791</v>
      </c>
      <c r="L747" t="str">
        <f>VLOOKUP(C747,ACCOUNT_MAPPING!A:C,3,FALSE)</f>
        <v>Property Administrative Fees</v>
      </c>
    </row>
    <row r="748" spans="1:12" hidden="1">
      <c r="A748">
        <v>9473</v>
      </c>
      <c r="B748" t="s">
        <v>1200</v>
      </c>
      <c r="C748">
        <v>50290000</v>
      </c>
      <c r="D748" t="s">
        <v>17</v>
      </c>
      <c r="E748" t="s">
        <v>13</v>
      </c>
      <c r="F748" t="s">
        <v>13</v>
      </c>
      <c r="G748" t="s">
        <v>1198</v>
      </c>
      <c r="H748" s="2">
        <v>44923.661615046294</v>
      </c>
      <c r="I748" t="s">
        <v>25</v>
      </c>
      <c r="J748" s="2">
        <v>44923.661615046294</v>
      </c>
      <c r="K748" t="s">
        <v>25</v>
      </c>
      <c r="L748" t="str">
        <f>VLOOKUP(C748,ACCOUNT_MAPPING!A:C,3,FALSE)</f>
        <v>Property Administrative Fees</v>
      </c>
    </row>
    <row r="749" spans="1:12" hidden="1">
      <c r="A749">
        <v>9476</v>
      </c>
      <c r="B749" t="s">
        <v>1201</v>
      </c>
      <c r="C749">
        <v>50290000</v>
      </c>
      <c r="D749" t="s">
        <v>17</v>
      </c>
      <c r="E749" t="s">
        <v>13</v>
      </c>
      <c r="F749" t="s">
        <v>13</v>
      </c>
      <c r="G749" t="s">
        <v>1191</v>
      </c>
      <c r="H749" s="2">
        <v>44923.632941284719</v>
      </c>
      <c r="I749" t="s">
        <v>791</v>
      </c>
      <c r="J749" s="2">
        <v>44923.632941284719</v>
      </c>
      <c r="K749" t="s">
        <v>791</v>
      </c>
      <c r="L749" t="str">
        <f>VLOOKUP(C749,ACCOUNT_MAPPING!A:C,3,FALSE)</f>
        <v>Property Administrative Fees</v>
      </c>
    </row>
    <row r="750" spans="1:12" hidden="1">
      <c r="A750">
        <v>9480</v>
      </c>
      <c r="B750" t="s">
        <v>1202</v>
      </c>
      <c r="C750">
        <v>50290000</v>
      </c>
      <c r="D750" t="s">
        <v>17</v>
      </c>
      <c r="E750" t="s">
        <v>13</v>
      </c>
      <c r="F750" t="s">
        <v>13</v>
      </c>
      <c r="G750" t="s">
        <v>1191</v>
      </c>
      <c r="H750" s="2">
        <v>44923.499652314815</v>
      </c>
      <c r="I750" t="s">
        <v>791</v>
      </c>
      <c r="J750" s="2">
        <v>44923.499652314815</v>
      </c>
      <c r="K750" t="s">
        <v>791</v>
      </c>
      <c r="L750" t="str">
        <f>VLOOKUP(C750,ACCOUNT_MAPPING!A:C,3,FALSE)</f>
        <v>Property Administrative Fees</v>
      </c>
    </row>
    <row r="751" spans="1:12" hidden="1">
      <c r="A751">
        <v>9488</v>
      </c>
      <c r="B751" t="s">
        <v>789</v>
      </c>
      <c r="C751">
        <v>50290000</v>
      </c>
      <c r="D751" t="s">
        <v>17</v>
      </c>
      <c r="E751" t="s">
        <v>13</v>
      </c>
      <c r="F751" t="s">
        <v>13</v>
      </c>
      <c r="G751" t="s">
        <v>1203</v>
      </c>
      <c r="H751" s="2">
        <v>44923.583753506944</v>
      </c>
      <c r="I751" t="s">
        <v>791</v>
      </c>
      <c r="J751" s="2">
        <v>44923.583753506944</v>
      </c>
      <c r="K751" t="s">
        <v>791</v>
      </c>
      <c r="L751" t="str">
        <f>VLOOKUP(C751,ACCOUNT_MAPPING!A:C,3,FALSE)</f>
        <v>Property Administrative Fees</v>
      </c>
    </row>
    <row r="752" spans="1:12" hidden="1">
      <c r="A752">
        <v>9487</v>
      </c>
      <c r="B752" t="s">
        <v>1204</v>
      </c>
      <c r="C752">
        <v>50290000</v>
      </c>
      <c r="D752" t="s">
        <v>17</v>
      </c>
      <c r="E752" t="s">
        <v>13</v>
      </c>
      <c r="F752" t="s">
        <v>13</v>
      </c>
      <c r="G752" t="s">
        <v>1191</v>
      </c>
      <c r="H752" s="2">
        <v>44923.597887187498</v>
      </c>
      <c r="I752" t="s">
        <v>791</v>
      </c>
      <c r="J752" s="2">
        <v>44923.597887187498</v>
      </c>
      <c r="K752" t="s">
        <v>791</v>
      </c>
      <c r="L752" t="str">
        <f>VLOOKUP(C752,ACCOUNT_MAPPING!A:C,3,FALSE)</f>
        <v>Property Administrative Fees</v>
      </c>
    </row>
    <row r="753" spans="1:12" hidden="1">
      <c r="A753">
        <v>9503</v>
      </c>
      <c r="B753" t="s">
        <v>1205</v>
      </c>
      <c r="C753">
        <v>50290000</v>
      </c>
      <c r="D753" t="s">
        <v>17</v>
      </c>
      <c r="E753" t="s">
        <v>13</v>
      </c>
      <c r="F753" t="s">
        <v>13</v>
      </c>
      <c r="G753" t="s">
        <v>1206</v>
      </c>
      <c r="H753" s="2">
        <v>44923.461402627312</v>
      </c>
      <c r="I753" t="s">
        <v>791</v>
      </c>
      <c r="J753" s="2">
        <v>44923.461402627312</v>
      </c>
      <c r="K753" t="s">
        <v>791</v>
      </c>
      <c r="L753" t="str">
        <f>VLOOKUP(C753,ACCOUNT_MAPPING!A:C,3,FALSE)</f>
        <v>Property Administrative Fees</v>
      </c>
    </row>
    <row r="754" spans="1:12" hidden="1">
      <c r="A754">
        <v>9223</v>
      </c>
      <c r="B754" t="s">
        <v>757</v>
      </c>
      <c r="C754">
        <v>50290000</v>
      </c>
      <c r="D754" t="s">
        <v>17</v>
      </c>
      <c r="E754" t="s">
        <v>13</v>
      </c>
      <c r="F754" t="s">
        <v>13</v>
      </c>
      <c r="G754" t="s">
        <v>1186</v>
      </c>
      <c r="H754" s="2">
        <v>44923.741805439815</v>
      </c>
      <c r="I754" t="s">
        <v>759</v>
      </c>
      <c r="J754" s="2">
        <v>44923.741805439815</v>
      </c>
      <c r="K754" t="s">
        <v>759</v>
      </c>
      <c r="L754" t="str">
        <f>VLOOKUP(C754,ACCOUNT_MAPPING!A:C,3,FALSE)</f>
        <v>Property Administrative Fees</v>
      </c>
    </row>
    <row r="755" spans="1:12" hidden="1">
      <c r="A755">
        <v>9526</v>
      </c>
      <c r="B755" t="s">
        <v>1207</v>
      </c>
      <c r="C755">
        <v>50290000</v>
      </c>
      <c r="D755" t="s">
        <v>17</v>
      </c>
      <c r="E755" t="s">
        <v>13</v>
      </c>
      <c r="F755" t="s">
        <v>13</v>
      </c>
      <c r="G755" t="s">
        <v>1191</v>
      </c>
      <c r="H755" s="2">
        <v>44923.601065856485</v>
      </c>
      <c r="I755" t="s">
        <v>791</v>
      </c>
      <c r="J755" s="2">
        <v>44923.601065856485</v>
      </c>
      <c r="K755" t="s">
        <v>791</v>
      </c>
      <c r="L755" t="str">
        <f>VLOOKUP(C755,ACCOUNT_MAPPING!A:C,3,FALSE)</f>
        <v>Property Administrative Fees</v>
      </c>
    </row>
    <row r="756" spans="1:12" hidden="1">
      <c r="A756">
        <v>9531</v>
      </c>
      <c r="B756" t="s">
        <v>1208</v>
      </c>
      <c r="C756">
        <v>50290000</v>
      </c>
      <c r="D756" t="s">
        <v>17</v>
      </c>
      <c r="E756" t="s">
        <v>13</v>
      </c>
      <c r="F756" t="s">
        <v>13</v>
      </c>
      <c r="G756" t="s">
        <v>1191</v>
      </c>
      <c r="H756" s="2">
        <v>44923.57731828704</v>
      </c>
      <c r="I756" t="s">
        <v>791</v>
      </c>
      <c r="J756" s="2">
        <v>44923.57731828704</v>
      </c>
      <c r="K756" t="s">
        <v>791</v>
      </c>
      <c r="L756" t="str">
        <f>VLOOKUP(C756,ACCOUNT_MAPPING!A:C,3,FALSE)</f>
        <v>Property Administrative Fees</v>
      </c>
    </row>
    <row r="757" spans="1:12" hidden="1">
      <c r="A757">
        <v>9513</v>
      </c>
      <c r="B757" t="s">
        <v>1209</v>
      </c>
      <c r="C757">
        <v>50290000</v>
      </c>
      <c r="D757" t="s">
        <v>17</v>
      </c>
      <c r="E757" t="s">
        <v>13</v>
      </c>
      <c r="F757" t="s">
        <v>13</v>
      </c>
      <c r="G757" t="s">
        <v>1198</v>
      </c>
      <c r="H757" s="2">
        <v>44923.65322133102</v>
      </c>
      <c r="I757" t="s">
        <v>25</v>
      </c>
      <c r="J757" s="2">
        <v>44923.65322133102</v>
      </c>
      <c r="K757" t="s">
        <v>25</v>
      </c>
      <c r="L757" t="str">
        <f>VLOOKUP(C757,ACCOUNT_MAPPING!A:C,3,FALSE)</f>
        <v>Property Administrative Fees</v>
      </c>
    </row>
    <row r="758" spans="1:12" hidden="1">
      <c r="A758">
        <v>9489</v>
      </c>
      <c r="B758" t="s">
        <v>1210</v>
      </c>
      <c r="C758">
        <v>50290000</v>
      </c>
      <c r="D758" t="s">
        <v>17</v>
      </c>
      <c r="E758" t="s">
        <v>13</v>
      </c>
      <c r="F758" t="s">
        <v>13</v>
      </c>
      <c r="G758" t="s">
        <v>1191</v>
      </c>
      <c r="H758" s="2">
        <v>44923.523143171296</v>
      </c>
      <c r="I758" t="s">
        <v>791</v>
      </c>
      <c r="J758" s="2">
        <v>44923.523143171296</v>
      </c>
      <c r="K758" t="s">
        <v>791</v>
      </c>
      <c r="L758" t="str">
        <f>VLOOKUP(C758,ACCOUNT_MAPPING!A:C,3,FALSE)</f>
        <v>Property Administrative Fees</v>
      </c>
    </row>
    <row r="759" spans="1:12" hidden="1">
      <c r="A759">
        <v>9495</v>
      </c>
      <c r="B759" t="s">
        <v>1211</v>
      </c>
      <c r="C759">
        <v>50290000</v>
      </c>
      <c r="D759" t="s">
        <v>17</v>
      </c>
      <c r="E759" t="s">
        <v>13</v>
      </c>
      <c r="F759" t="s">
        <v>13</v>
      </c>
      <c r="G759" t="s">
        <v>1191</v>
      </c>
      <c r="H759" s="2">
        <v>44923.558252118055</v>
      </c>
      <c r="I759" t="s">
        <v>791</v>
      </c>
      <c r="J759" s="2">
        <v>44923.558252118055</v>
      </c>
      <c r="K759" t="s">
        <v>791</v>
      </c>
      <c r="L759" t="str">
        <f>VLOOKUP(C759,ACCOUNT_MAPPING!A:C,3,FALSE)</f>
        <v>Property Administrative Fees</v>
      </c>
    </row>
    <row r="760" spans="1:12" hidden="1">
      <c r="A760">
        <v>9516</v>
      </c>
      <c r="B760" t="s">
        <v>1212</v>
      </c>
      <c r="C760">
        <v>50290000</v>
      </c>
      <c r="D760" t="s">
        <v>17</v>
      </c>
      <c r="E760" t="s">
        <v>13</v>
      </c>
      <c r="F760" t="s">
        <v>13</v>
      </c>
      <c r="G760" t="s">
        <v>1213</v>
      </c>
      <c r="H760" s="2">
        <v>44923.512107175928</v>
      </c>
      <c r="I760" t="s">
        <v>25</v>
      </c>
      <c r="J760" s="2">
        <v>44923.512107175928</v>
      </c>
      <c r="K760" t="s">
        <v>25</v>
      </c>
      <c r="L760" t="str">
        <f>VLOOKUP(C760,ACCOUNT_MAPPING!A:C,3,FALSE)</f>
        <v>Property Administrative Fees</v>
      </c>
    </row>
    <row r="761" spans="1:12" hidden="1">
      <c r="A761">
        <v>9521</v>
      </c>
      <c r="B761" t="s">
        <v>1214</v>
      </c>
      <c r="C761">
        <v>50290000</v>
      </c>
      <c r="D761" t="s">
        <v>17</v>
      </c>
      <c r="E761" t="s">
        <v>13</v>
      </c>
      <c r="F761" t="s">
        <v>13</v>
      </c>
      <c r="G761" t="s">
        <v>1191</v>
      </c>
      <c r="H761" s="2">
        <v>44923.668747951386</v>
      </c>
      <c r="I761" t="s">
        <v>791</v>
      </c>
      <c r="J761" s="2">
        <v>44923.668747951386</v>
      </c>
      <c r="K761" t="s">
        <v>791</v>
      </c>
      <c r="L761" t="str">
        <f>VLOOKUP(C761,ACCOUNT_MAPPING!A:C,3,FALSE)</f>
        <v>Property Administrative Fees</v>
      </c>
    </row>
    <row r="762" spans="1:12" hidden="1">
      <c r="A762">
        <v>9525</v>
      </c>
      <c r="B762" t="s">
        <v>1215</v>
      </c>
      <c r="C762">
        <v>50290000</v>
      </c>
      <c r="D762" t="s">
        <v>17</v>
      </c>
      <c r="E762" t="s">
        <v>13</v>
      </c>
      <c r="F762" t="s">
        <v>13</v>
      </c>
      <c r="G762" t="s">
        <v>1198</v>
      </c>
      <c r="H762" s="2">
        <v>44923.657975462964</v>
      </c>
      <c r="I762" t="s">
        <v>25</v>
      </c>
      <c r="J762" s="2">
        <v>44923.657975462964</v>
      </c>
      <c r="K762" t="s">
        <v>25</v>
      </c>
      <c r="L762" t="str">
        <f>VLOOKUP(C762,ACCOUNT_MAPPING!A:C,3,FALSE)</f>
        <v>Property Administrative Fees</v>
      </c>
    </row>
    <row r="763" spans="1:12" hidden="1">
      <c r="A763">
        <v>9474</v>
      </c>
      <c r="B763" t="s">
        <v>1216</v>
      </c>
      <c r="C763">
        <v>50290000</v>
      </c>
      <c r="D763" t="s">
        <v>17</v>
      </c>
      <c r="E763" t="s">
        <v>13</v>
      </c>
      <c r="F763" t="s">
        <v>13</v>
      </c>
      <c r="G763" t="s">
        <v>1191</v>
      </c>
      <c r="H763" s="2">
        <v>44923.62900818287</v>
      </c>
      <c r="I763" t="s">
        <v>791</v>
      </c>
      <c r="J763" s="2">
        <v>44923.62900818287</v>
      </c>
      <c r="K763" t="s">
        <v>791</v>
      </c>
      <c r="L763" t="str">
        <f>VLOOKUP(C763,ACCOUNT_MAPPING!A:C,3,FALSE)</f>
        <v>Property Administrative Fees</v>
      </c>
    </row>
    <row r="764" spans="1:12" hidden="1">
      <c r="A764">
        <v>9477</v>
      </c>
      <c r="B764" t="s">
        <v>1217</v>
      </c>
      <c r="C764">
        <v>50290000</v>
      </c>
      <c r="D764" t="s">
        <v>17</v>
      </c>
      <c r="E764" t="s">
        <v>13</v>
      </c>
      <c r="F764" t="s">
        <v>13</v>
      </c>
      <c r="G764" t="s">
        <v>1218</v>
      </c>
      <c r="H764" s="2">
        <v>44923.632097071757</v>
      </c>
      <c r="I764" t="s">
        <v>25</v>
      </c>
      <c r="J764" s="2">
        <v>44923.632097071757</v>
      </c>
      <c r="K764" t="s">
        <v>25</v>
      </c>
      <c r="L764" t="str">
        <f>VLOOKUP(C764,ACCOUNT_MAPPING!A:C,3,FALSE)</f>
        <v>Property Administrative Fees</v>
      </c>
    </row>
    <row r="765" spans="1:12" hidden="1">
      <c r="A765">
        <v>9482</v>
      </c>
      <c r="B765" t="s">
        <v>1219</v>
      </c>
      <c r="C765">
        <v>50290000</v>
      </c>
      <c r="D765" t="s">
        <v>17</v>
      </c>
      <c r="E765" t="s">
        <v>13</v>
      </c>
      <c r="F765" t="s">
        <v>13</v>
      </c>
      <c r="G765" t="s">
        <v>1198</v>
      </c>
      <c r="H765" s="2">
        <v>44923.641997453706</v>
      </c>
      <c r="I765" t="s">
        <v>25</v>
      </c>
      <c r="J765" s="2">
        <v>44923.641997453706</v>
      </c>
      <c r="K765" t="s">
        <v>25</v>
      </c>
      <c r="L765" t="str">
        <f>VLOOKUP(C765,ACCOUNT_MAPPING!A:C,3,FALSE)</f>
        <v>Property Administrative Fees</v>
      </c>
    </row>
    <row r="766" spans="1:12" hidden="1">
      <c r="A766">
        <v>9494</v>
      </c>
      <c r="B766" t="s">
        <v>1220</v>
      </c>
      <c r="C766">
        <v>50290000</v>
      </c>
      <c r="D766" t="s">
        <v>17</v>
      </c>
      <c r="E766" t="s">
        <v>13</v>
      </c>
      <c r="F766" t="s">
        <v>13</v>
      </c>
      <c r="G766" t="s">
        <v>1198</v>
      </c>
      <c r="H766" s="2">
        <v>44923.640122141202</v>
      </c>
      <c r="I766" t="s">
        <v>25</v>
      </c>
      <c r="J766" s="2">
        <v>44923.640122141202</v>
      </c>
      <c r="K766" t="s">
        <v>25</v>
      </c>
      <c r="L766" t="str">
        <f>VLOOKUP(C766,ACCOUNT_MAPPING!A:C,3,FALSE)</f>
        <v>Property Administrative Fees</v>
      </c>
    </row>
    <row r="767" spans="1:12" hidden="1">
      <c r="A767">
        <v>9502</v>
      </c>
      <c r="B767" t="s">
        <v>1221</v>
      </c>
      <c r="C767">
        <v>50290000</v>
      </c>
      <c r="D767" t="s">
        <v>17</v>
      </c>
      <c r="E767" t="s">
        <v>13</v>
      </c>
      <c r="F767" t="s">
        <v>13</v>
      </c>
      <c r="G767" t="s">
        <v>1203</v>
      </c>
      <c r="H767" s="2">
        <v>44923.537742245368</v>
      </c>
      <c r="I767" t="s">
        <v>791</v>
      </c>
      <c r="J767" s="2">
        <v>44923.537742245368</v>
      </c>
      <c r="K767" t="s">
        <v>791</v>
      </c>
      <c r="L767" t="str">
        <f>VLOOKUP(C767,ACCOUNT_MAPPING!A:C,3,FALSE)</f>
        <v>Property Administrative Fees</v>
      </c>
    </row>
    <row r="768" spans="1:12" hidden="1">
      <c r="A768">
        <v>9510</v>
      </c>
      <c r="B768" t="s">
        <v>1222</v>
      </c>
      <c r="C768">
        <v>50290000</v>
      </c>
      <c r="D768" t="s">
        <v>17</v>
      </c>
      <c r="E768" t="s">
        <v>13</v>
      </c>
      <c r="F768" t="s">
        <v>13</v>
      </c>
      <c r="G768" t="s">
        <v>1191</v>
      </c>
      <c r="H768" s="2">
        <v>44923.595154594906</v>
      </c>
      <c r="I768" t="s">
        <v>791</v>
      </c>
      <c r="J768" s="2">
        <v>44923.595154594906</v>
      </c>
      <c r="K768" t="s">
        <v>791</v>
      </c>
      <c r="L768" t="str">
        <f>VLOOKUP(C768,ACCOUNT_MAPPING!A:C,3,FALSE)</f>
        <v>Property Administrative Fees</v>
      </c>
    </row>
    <row r="769" spans="1:12" hidden="1">
      <c r="A769">
        <v>9512</v>
      </c>
      <c r="B769" t="s">
        <v>1223</v>
      </c>
      <c r="C769">
        <v>50290000</v>
      </c>
      <c r="D769" t="s">
        <v>17</v>
      </c>
      <c r="E769" t="s">
        <v>13</v>
      </c>
      <c r="F769" t="s">
        <v>13</v>
      </c>
      <c r="G769" t="s">
        <v>1191</v>
      </c>
      <c r="H769" s="2">
        <v>44923.598200775465</v>
      </c>
      <c r="I769" t="s">
        <v>791</v>
      </c>
      <c r="J769" s="2">
        <v>44923.598200775465</v>
      </c>
      <c r="K769" t="s">
        <v>791</v>
      </c>
      <c r="L769" t="str">
        <f>VLOOKUP(C769,ACCOUNT_MAPPING!A:C,3,FALSE)</f>
        <v>Property Administrative Fees</v>
      </c>
    </row>
    <row r="770" spans="1:12" hidden="1">
      <c r="A770">
        <v>9514</v>
      </c>
      <c r="B770" t="s">
        <v>1224</v>
      </c>
      <c r="C770">
        <v>50290000</v>
      </c>
      <c r="D770" t="s">
        <v>17</v>
      </c>
      <c r="E770" t="s">
        <v>13</v>
      </c>
      <c r="F770" t="s">
        <v>13</v>
      </c>
      <c r="G770" t="s">
        <v>1191</v>
      </c>
      <c r="H770" s="2">
        <v>44923.620024687501</v>
      </c>
      <c r="I770" t="s">
        <v>791</v>
      </c>
      <c r="J770" s="2">
        <v>44923.620024687501</v>
      </c>
      <c r="K770" t="s">
        <v>791</v>
      </c>
      <c r="L770" t="str">
        <f>VLOOKUP(C770,ACCOUNT_MAPPING!A:C,3,FALSE)</f>
        <v>Property Administrative Fees</v>
      </c>
    </row>
    <row r="771" spans="1:12" hidden="1">
      <c r="A771">
        <v>9515</v>
      </c>
      <c r="B771" t="s">
        <v>1225</v>
      </c>
      <c r="C771">
        <v>50290000</v>
      </c>
      <c r="D771" t="s">
        <v>17</v>
      </c>
      <c r="E771" t="s">
        <v>13</v>
      </c>
      <c r="F771" t="s">
        <v>13</v>
      </c>
      <c r="G771" t="s">
        <v>1191</v>
      </c>
      <c r="H771" s="2">
        <v>44923.60288903935</v>
      </c>
      <c r="I771" t="s">
        <v>791</v>
      </c>
      <c r="J771" s="2">
        <v>44923.60288903935</v>
      </c>
      <c r="K771" t="s">
        <v>791</v>
      </c>
      <c r="L771" t="str">
        <f>VLOOKUP(C771,ACCOUNT_MAPPING!A:C,3,FALSE)</f>
        <v>Property Administrative Fees</v>
      </c>
    </row>
    <row r="772" spans="1:12" hidden="1">
      <c r="A772">
        <v>9533</v>
      </c>
      <c r="B772" t="s">
        <v>1226</v>
      </c>
      <c r="C772">
        <v>50290000</v>
      </c>
      <c r="D772" t="s">
        <v>17</v>
      </c>
      <c r="E772" t="s">
        <v>13</v>
      </c>
      <c r="F772" t="s">
        <v>13</v>
      </c>
      <c r="G772" t="s">
        <v>1203</v>
      </c>
      <c r="H772" s="2">
        <v>44923.693235185186</v>
      </c>
      <c r="I772" t="s">
        <v>791</v>
      </c>
      <c r="J772" s="2">
        <v>44923.693235185186</v>
      </c>
      <c r="K772" t="s">
        <v>791</v>
      </c>
      <c r="L772" t="str">
        <f>VLOOKUP(C772,ACCOUNT_MAPPING!A:C,3,FALSE)</f>
        <v>Property Administrative Fees</v>
      </c>
    </row>
    <row r="773" spans="1:12" hidden="1">
      <c r="A773">
        <v>10767</v>
      </c>
      <c r="B773" t="s">
        <v>1227</v>
      </c>
      <c r="C773">
        <v>50290000</v>
      </c>
      <c r="D773" t="s">
        <v>12</v>
      </c>
      <c r="E773" t="s">
        <v>13</v>
      </c>
      <c r="F773" t="s">
        <v>13</v>
      </c>
      <c r="G773" t="s">
        <v>1228</v>
      </c>
      <c r="H773" s="2">
        <v>45021.767954664349</v>
      </c>
      <c r="I773" t="s">
        <v>1229</v>
      </c>
      <c r="J773" s="2">
        <v>45021.767954664349</v>
      </c>
      <c r="K773" t="s">
        <v>1229</v>
      </c>
      <c r="L773" t="str">
        <f>VLOOKUP(C773,ACCOUNT_MAPPING!A:C,3,FALSE)</f>
        <v>Property Administrative Fees</v>
      </c>
    </row>
    <row r="774" spans="1:12" hidden="1">
      <c r="A774">
        <v>10826</v>
      </c>
      <c r="B774" t="s">
        <v>1230</v>
      </c>
      <c r="C774">
        <v>50290000</v>
      </c>
      <c r="D774" t="s">
        <v>12</v>
      </c>
      <c r="E774" t="s">
        <v>13</v>
      </c>
      <c r="F774" t="s">
        <v>13</v>
      </c>
      <c r="G774" t="s">
        <v>1231</v>
      </c>
      <c r="H774" s="2">
        <v>45021.764843287034</v>
      </c>
      <c r="I774" t="s">
        <v>1229</v>
      </c>
      <c r="J774" s="2">
        <v>45021.764843287034</v>
      </c>
      <c r="K774" t="s">
        <v>1229</v>
      </c>
      <c r="L774" t="str">
        <f>VLOOKUP(C774,ACCOUNT_MAPPING!A:C,3,FALSE)</f>
        <v>Property Administrative Fees</v>
      </c>
    </row>
    <row r="775" spans="1:12" hidden="1">
      <c r="A775">
        <v>10902</v>
      </c>
      <c r="B775" t="s">
        <v>859</v>
      </c>
      <c r="C775">
        <v>50290000</v>
      </c>
      <c r="D775" t="s">
        <v>17</v>
      </c>
      <c r="E775" t="s">
        <v>13</v>
      </c>
      <c r="F775" t="s">
        <v>13</v>
      </c>
      <c r="G775" t="s">
        <v>1232</v>
      </c>
      <c r="H775" s="2">
        <v>44923.995034687498</v>
      </c>
      <c r="I775" t="s">
        <v>104</v>
      </c>
      <c r="J775" s="2">
        <v>44923.995034687498</v>
      </c>
      <c r="K775" t="s">
        <v>104</v>
      </c>
      <c r="L775" t="str">
        <f>VLOOKUP(C775,ACCOUNT_MAPPING!A:C,3,FALSE)</f>
        <v>Property Administrative Fees</v>
      </c>
    </row>
    <row r="776" spans="1:12" hidden="1">
      <c r="A776">
        <v>11225</v>
      </c>
      <c r="B776" t="s">
        <v>1233</v>
      </c>
      <c r="C776">
        <v>50290000</v>
      </c>
      <c r="D776" t="s">
        <v>12</v>
      </c>
      <c r="E776" t="s">
        <v>13</v>
      </c>
      <c r="F776" t="s">
        <v>13</v>
      </c>
      <c r="G776" t="s">
        <v>1234</v>
      </c>
      <c r="H776" s="2">
        <v>45020.55710204861</v>
      </c>
      <c r="I776" t="s">
        <v>1235</v>
      </c>
      <c r="J776" s="2">
        <v>45020.55710204861</v>
      </c>
      <c r="K776" t="s">
        <v>1235</v>
      </c>
      <c r="L776" t="str">
        <f>VLOOKUP(C776,ACCOUNT_MAPPING!A:C,3,FALSE)</f>
        <v>Property Administrative Fees</v>
      </c>
    </row>
    <row r="777" spans="1:12" hidden="1">
      <c r="A777">
        <v>11123</v>
      </c>
      <c r="B777" t="s">
        <v>1236</v>
      </c>
      <c r="C777">
        <v>50290000</v>
      </c>
      <c r="D777" t="s">
        <v>12</v>
      </c>
      <c r="E777" t="s">
        <v>13</v>
      </c>
      <c r="F777" t="s">
        <v>13</v>
      </c>
      <c r="G777" t="s">
        <v>1237</v>
      </c>
      <c r="H777" s="2">
        <v>45014.737334571757</v>
      </c>
      <c r="I777" t="s">
        <v>111</v>
      </c>
      <c r="J777" s="2">
        <v>45014.737334571757</v>
      </c>
      <c r="K777" t="s">
        <v>111</v>
      </c>
      <c r="L777" t="str">
        <f>VLOOKUP(C777,ACCOUNT_MAPPING!A:C,3,FALSE)</f>
        <v>Property Administrative Fees</v>
      </c>
    </row>
    <row r="778" spans="1:12" hidden="1">
      <c r="A778">
        <v>11439</v>
      </c>
      <c r="B778" t="s">
        <v>1238</v>
      </c>
      <c r="C778">
        <v>50290000</v>
      </c>
      <c r="D778" t="s">
        <v>17</v>
      </c>
      <c r="E778" t="s">
        <v>13</v>
      </c>
      <c r="F778" t="s">
        <v>13</v>
      </c>
      <c r="G778" t="s">
        <v>1186</v>
      </c>
      <c r="H778" s="2">
        <v>44923.526685335652</v>
      </c>
      <c r="I778" t="s">
        <v>759</v>
      </c>
      <c r="J778" s="2">
        <v>44923.526685335652</v>
      </c>
      <c r="K778" t="s">
        <v>759</v>
      </c>
      <c r="L778" t="str">
        <f>VLOOKUP(C778,ACCOUNT_MAPPING!A:C,3,FALSE)</f>
        <v>Property Administrative Fees</v>
      </c>
    </row>
    <row r="779" spans="1:12" hidden="1">
      <c r="A779">
        <v>11442</v>
      </c>
      <c r="B779" t="s">
        <v>892</v>
      </c>
      <c r="C779">
        <v>50290000</v>
      </c>
      <c r="D779" t="s">
        <v>17</v>
      </c>
      <c r="E779" t="s">
        <v>13</v>
      </c>
      <c r="F779" t="s">
        <v>13</v>
      </c>
      <c r="G779" t="s">
        <v>1186</v>
      </c>
      <c r="H779" s="2">
        <v>44923.749307638886</v>
      </c>
      <c r="I779" t="s">
        <v>759</v>
      </c>
      <c r="J779" s="2">
        <v>44923.749307638886</v>
      </c>
      <c r="K779" t="s">
        <v>759</v>
      </c>
      <c r="L779" t="str">
        <f>VLOOKUP(C779,ACCOUNT_MAPPING!A:C,3,FALSE)</f>
        <v>Property Administrative Fees</v>
      </c>
    </row>
    <row r="780" spans="1:12" hidden="1">
      <c r="A780">
        <v>11446</v>
      </c>
      <c r="B780" t="s">
        <v>1239</v>
      </c>
      <c r="C780">
        <v>50290000</v>
      </c>
      <c r="D780" t="s">
        <v>17</v>
      </c>
      <c r="E780" t="s">
        <v>13</v>
      </c>
      <c r="F780" t="s">
        <v>13</v>
      </c>
      <c r="G780" t="s">
        <v>1167</v>
      </c>
      <c r="H780" s="2">
        <v>44928.444552199071</v>
      </c>
      <c r="I780" t="s">
        <v>900</v>
      </c>
      <c r="J780" s="2">
        <v>44928.444552199071</v>
      </c>
      <c r="K780" t="s">
        <v>900</v>
      </c>
      <c r="L780" t="str">
        <f>VLOOKUP(C780,ACCOUNT_MAPPING!A:C,3,FALSE)</f>
        <v>Property Administrative Fees</v>
      </c>
    </row>
    <row r="781" spans="1:12" hidden="1">
      <c r="A781">
        <v>11447</v>
      </c>
      <c r="B781" t="s">
        <v>1240</v>
      </c>
      <c r="C781">
        <v>50290000</v>
      </c>
      <c r="D781" t="s">
        <v>17</v>
      </c>
      <c r="E781" t="s">
        <v>13</v>
      </c>
      <c r="F781" t="s">
        <v>13</v>
      </c>
      <c r="G781" t="s">
        <v>1167</v>
      </c>
      <c r="H781" s="2">
        <v>44929.346843865744</v>
      </c>
      <c r="I781" t="s">
        <v>900</v>
      </c>
      <c r="J781" s="2">
        <v>44929.346843865744</v>
      </c>
      <c r="K781" t="s">
        <v>900</v>
      </c>
      <c r="L781" t="str">
        <f>VLOOKUP(C781,ACCOUNT_MAPPING!A:C,3,FALSE)</f>
        <v>Property Administrative Fees</v>
      </c>
    </row>
    <row r="782" spans="1:12" hidden="1">
      <c r="A782">
        <v>11448</v>
      </c>
      <c r="B782" t="s">
        <v>896</v>
      </c>
      <c r="C782">
        <v>50290000</v>
      </c>
      <c r="D782" t="s">
        <v>17</v>
      </c>
      <c r="E782" t="s">
        <v>13</v>
      </c>
      <c r="F782" t="s">
        <v>13</v>
      </c>
      <c r="G782" t="s">
        <v>1186</v>
      </c>
      <c r="H782" s="2">
        <v>44923.547656446761</v>
      </c>
      <c r="I782" t="s">
        <v>759</v>
      </c>
      <c r="J782" s="2">
        <v>44923.547656446761</v>
      </c>
      <c r="K782" t="s">
        <v>759</v>
      </c>
      <c r="L782" t="str">
        <f>VLOOKUP(C782,ACCOUNT_MAPPING!A:C,3,FALSE)</f>
        <v>Property Administrative Fees</v>
      </c>
    </row>
    <row r="783" spans="1:12" hidden="1">
      <c r="A783">
        <v>11440</v>
      </c>
      <c r="B783" t="s">
        <v>897</v>
      </c>
      <c r="C783">
        <v>50290000</v>
      </c>
      <c r="D783" t="s">
        <v>17</v>
      </c>
      <c r="E783" t="s">
        <v>13</v>
      </c>
      <c r="F783" t="s">
        <v>13</v>
      </c>
      <c r="G783" t="s">
        <v>1186</v>
      </c>
      <c r="H783" s="2">
        <v>44923.534889699076</v>
      </c>
      <c r="I783" t="s">
        <v>759</v>
      </c>
      <c r="J783" s="2">
        <v>44923.534889699076</v>
      </c>
      <c r="K783" t="s">
        <v>759</v>
      </c>
      <c r="L783" t="str">
        <f>VLOOKUP(C783,ACCOUNT_MAPPING!A:C,3,FALSE)</f>
        <v>Property Administrative Fees</v>
      </c>
    </row>
    <row r="784" spans="1:12" hidden="1">
      <c r="A784">
        <v>11444</v>
      </c>
      <c r="B784" t="s">
        <v>901</v>
      </c>
      <c r="C784">
        <v>50290000</v>
      </c>
      <c r="D784" t="s">
        <v>17</v>
      </c>
      <c r="E784" t="s">
        <v>13</v>
      </c>
      <c r="F784" t="s">
        <v>13</v>
      </c>
      <c r="G784" t="s">
        <v>1167</v>
      </c>
      <c r="H784" s="2">
        <v>44928.428057372686</v>
      </c>
      <c r="I784" t="s">
        <v>900</v>
      </c>
      <c r="J784" s="2">
        <v>44928.428057372686</v>
      </c>
      <c r="K784" t="s">
        <v>900</v>
      </c>
      <c r="L784" t="str">
        <f>VLOOKUP(C784,ACCOUNT_MAPPING!A:C,3,FALSE)</f>
        <v>Property Administrative Fees</v>
      </c>
    </row>
    <row r="785" spans="1:12" hidden="1">
      <c r="A785">
        <v>11451</v>
      </c>
      <c r="B785" t="s">
        <v>1241</v>
      </c>
      <c r="C785">
        <v>50290000</v>
      </c>
      <c r="D785" t="s">
        <v>17</v>
      </c>
      <c r="E785" t="s">
        <v>13</v>
      </c>
      <c r="F785" t="s">
        <v>13</v>
      </c>
      <c r="G785" t="s">
        <v>1167</v>
      </c>
      <c r="H785" s="2">
        <v>44929.367162696763</v>
      </c>
      <c r="I785" t="s">
        <v>900</v>
      </c>
      <c r="J785" s="2">
        <v>44929.367162696763</v>
      </c>
      <c r="K785" t="s">
        <v>900</v>
      </c>
      <c r="L785" t="str">
        <f>VLOOKUP(C785,ACCOUNT_MAPPING!A:C,3,FALSE)</f>
        <v>Property Administrative Fees</v>
      </c>
    </row>
    <row r="786" spans="1:12" hidden="1">
      <c r="A786">
        <v>11452</v>
      </c>
      <c r="B786" t="s">
        <v>1242</v>
      </c>
      <c r="C786">
        <v>50290000</v>
      </c>
      <c r="D786" t="s">
        <v>17</v>
      </c>
      <c r="E786" t="s">
        <v>13</v>
      </c>
      <c r="F786" t="s">
        <v>13</v>
      </c>
      <c r="G786" t="s">
        <v>1167</v>
      </c>
      <c r="H786" s="2">
        <v>44929.371540740744</v>
      </c>
      <c r="I786" t="s">
        <v>900</v>
      </c>
      <c r="J786" s="2">
        <v>44929.371540740744</v>
      </c>
      <c r="K786" t="s">
        <v>900</v>
      </c>
      <c r="L786" t="str">
        <f>VLOOKUP(C786,ACCOUNT_MAPPING!A:C,3,FALSE)</f>
        <v>Property Administrative Fees</v>
      </c>
    </row>
    <row r="787" spans="1:12" hidden="1">
      <c r="A787">
        <v>11455</v>
      </c>
      <c r="B787" t="s">
        <v>1243</v>
      </c>
      <c r="C787">
        <v>50290000</v>
      </c>
      <c r="D787" t="s">
        <v>17</v>
      </c>
      <c r="E787" t="s">
        <v>13</v>
      </c>
      <c r="F787" t="s">
        <v>13</v>
      </c>
      <c r="G787" t="s">
        <v>1152</v>
      </c>
      <c r="H787" s="2">
        <v>44916.536198414353</v>
      </c>
      <c r="I787" t="s">
        <v>900</v>
      </c>
      <c r="J787" s="2">
        <v>44916.536198414353</v>
      </c>
      <c r="K787" t="s">
        <v>900</v>
      </c>
      <c r="L787" t="str">
        <f>VLOOKUP(C787,ACCOUNT_MAPPING!A:C,3,FALSE)</f>
        <v>Property Administrative Fees</v>
      </c>
    </row>
    <row r="788" spans="1:12" hidden="1">
      <c r="A788">
        <v>11458</v>
      </c>
      <c r="B788" t="s">
        <v>932</v>
      </c>
      <c r="C788">
        <v>50290000</v>
      </c>
      <c r="D788" t="s">
        <v>17</v>
      </c>
      <c r="E788" t="s">
        <v>13</v>
      </c>
      <c r="F788" t="s">
        <v>13</v>
      </c>
      <c r="G788" t="s">
        <v>1186</v>
      </c>
      <c r="H788" s="2">
        <v>44923.573320219904</v>
      </c>
      <c r="I788" t="s">
        <v>759</v>
      </c>
      <c r="J788" s="2">
        <v>44923.573320219904</v>
      </c>
      <c r="K788" t="s">
        <v>759</v>
      </c>
      <c r="L788" t="str">
        <f>VLOOKUP(C788,ACCOUNT_MAPPING!A:C,3,FALSE)</f>
        <v>Property Administrative Fees</v>
      </c>
    </row>
    <row r="789" spans="1:12" hidden="1">
      <c r="A789">
        <v>11453</v>
      </c>
      <c r="B789" t="s">
        <v>1244</v>
      </c>
      <c r="C789">
        <v>50290000</v>
      </c>
      <c r="D789" t="s">
        <v>17</v>
      </c>
      <c r="E789" t="s">
        <v>13</v>
      </c>
      <c r="F789" t="s">
        <v>13</v>
      </c>
      <c r="G789" t="s">
        <v>1167</v>
      </c>
      <c r="H789" s="2">
        <v>44929.372822766207</v>
      </c>
      <c r="I789" t="s">
        <v>900</v>
      </c>
      <c r="J789" s="2">
        <v>44929.372822766207</v>
      </c>
      <c r="K789" t="s">
        <v>900</v>
      </c>
      <c r="L789" t="str">
        <f>VLOOKUP(C789,ACCOUNT_MAPPING!A:C,3,FALSE)</f>
        <v>Property Administrative Fees</v>
      </c>
    </row>
    <row r="790" spans="1:12" hidden="1">
      <c r="A790">
        <v>11454</v>
      </c>
      <c r="B790" t="s">
        <v>1245</v>
      </c>
      <c r="C790">
        <v>50290000</v>
      </c>
      <c r="D790" t="s">
        <v>17</v>
      </c>
      <c r="E790" t="s">
        <v>13</v>
      </c>
      <c r="F790" t="s">
        <v>13</v>
      </c>
      <c r="G790" t="s">
        <v>1167</v>
      </c>
      <c r="H790" s="2">
        <v>44916.531836111113</v>
      </c>
      <c r="I790" t="s">
        <v>900</v>
      </c>
      <c r="J790" s="2">
        <v>44916.531836111113</v>
      </c>
      <c r="K790" t="s">
        <v>900</v>
      </c>
      <c r="L790" t="str">
        <f>VLOOKUP(C790,ACCOUNT_MAPPING!A:C,3,FALSE)</f>
        <v>Property Administrative Fees</v>
      </c>
    </row>
    <row r="791" spans="1:12" hidden="1">
      <c r="A791">
        <v>11461</v>
      </c>
      <c r="B791" t="s">
        <v>1246</v>
      </c>
      <c r="C791">
        <v>50290000</v>
      </c>
      <c r="D791" t="s">
        <v>17</v>
      </c>
      <c r="E791" t="s">
        <v>13</v>
      </c>
      <c r="F791" t="s">
        <v>13</v>
      </c>
      <c r="G791" t="s">
        <v>1186</v>
      </c>
      <c r="H791" s="2">
        <v>44923.604585682871</v>
      </c>
      <c r="I791" t="s">
        <v>759</v>
      </c>
      <c r="J791" s="2">
        <v>44923.604585682871</v>
      </c>
      <c r="K791" t="s">
        <v>759</v>
      </c>
      <c r="L791" t="str">
        <f>VLOOKUP(C791,ACCOUNT_MAPPING!A:C,3,FALSE)</f>
        <v>Property Administrative Fees</v>
      </c>
    </row>
    <row r="792" spans="1:12" hidden="1">
      <c r="A792">
        <v>11465</v>
      </c>
      <c r="B792" t="s">
        <v>1247</v>
      </c>
      <c r="C792">
        <v>50290000</v>
      </c>
      <c r="D792" t="s">
        <v>17</v>
      </c>
      <c r="E792" t="s">
        <v>13</v>
      </c>
      <c r="F792" t="s">
        <v>13</v>
      </c>
      <c r="G792" t="s">
        <v>1152</v>
      </c>
      <c r="H792" s="2">
        <v>44916.537861921293</v>
      </c>
      <c r="I792" t="s">
        <v>900</v>
      </c>
      <c r="J792" s="2">
        <v>44916.537861921293</v>
      </c>
      <c r="K792" t="s">
        <v>900</v>
      </c>
      <c r="L792" t="str">
        <f>VLOOKUP(C792,ACCOUNT_MAPPING!A:C,3,FALSE)</f>
        <v>Property Administrative Fees</v>
      </c>
    </row>
    <row r="793" spans="1:12" hidden="1">
      <c r="A793">
        <v>11466</v>
      </c>
      <c r="B793" t="s">
        <v>1248</v>
      </c>
      <c r="C793">
        <v>50290000</v>
      </c>
      <c r="D793" t="s">
        <v>17</v>
      </c>
      <c r="E793" t="s">
        <v>13</v>
      </c>
      <c r="F793" t="s">
        <v>13</v>
      </c>
      <c r="G793" t="s">
        <v>1152</v>
      </c>
      <c r="H793" s="2">
        <v>44916.538928391201</v>
      </c>
      <c r="I793" t="s">
        <v>900</v>
      </c>
      <c r="J793" s="2">
        <v>44916.538928391201</v>
      </c>
      <c r="K793" t="s">
        <v>900</v>
      </c>
      <c r="L793" t="str">
        <f>VLOOKUP(C793,ACCOUNT_MAPPING!A:C,3,FALSE)</f>
        <v>Property Administrative Fees</v>
      </c>
    </row>
    <row r="794" spans="1:12" hidden="1">
      <c r="A794">
        <v>11468</v>
      </c>
      <c r="B794" t="s">
        <v>937</v>
      </c>
      <c r="C794">
        <v>50290000</v>
      </c>
      <c r="D794" t="s">
        <v>17</v>
      </c>
      <c r="E794" t="s">
        <v>13</v>
      </c>
      <c r="F794" t="s">
        <v>13</v>
      </c>
      <c r="G794" t="s">
        <v>1186</v>
      </c>
      <c r="H794" s="2">
        <v>44923.629784525459</v>
      </c>
      <c r="I794" t="s">
        <v>759</v>
      </c>
      <c r="J794" s="2">
        <v>44923.629784525459</v>
      </c>
      <c r="K794" t="s">
        <v>759</v>
      </c>
      <c r="L794" t="str">
        <f>VLOOKUP(C794,ACCOUNT_MAPPING!A:C,3,FALSE)</f>
        <v>Property Administrative Fees</v>
      </c>
    </row>
    <row r="795" spans="1:12" hidden="1">
      <c r="A795">
        <v>11459</v>
      </c>
      <c r="B795" t="s">
        <v>1249</v>
      </c>
      <c r="C795">
        <v>50290000</v>
      </c>
      <c r="D795" t="s">
        <v>17</v>
      </c>
      <c r="E795" t="s">
        <v>13</v>
      </c>
      <c r="F795" t="s">
        <v>13</v>
      </c>
      <c r="G795" t="s">
        <v>1186</v>
      </c>
      <c r="H795" s="2">
        <v>44923.585473645835</v>
      </c>
      <c r="I795" t="s">
        <v>759</v>
      </c>
      <c r="J795" s="2">
        <v>44923.585473645835</v>
      </c>
      <c r="K795" t="s">
        <v>759</v>
      </c>
      <c r="L795" t="str">
        <f>VLOOKUP(C795,ACCOUNT_MAPPING!A:C,3,FALSE)</f>
        <v>Property Administrative Fees</v>
      </c>
    </row>
    <row r="796" spans="1:12" hidden="1">
      <c r="A796">
        <v>11472</v>
      </c>
      <c r="B796" t="s">
        <v>1250</v>
      </c>
      <c r="C796">
        <v>50290000</v>
      </c>
      <c r="D796" t="s">
        <v>17</v>
      </c>
      <c r="E796" t="s">
        <v>13</v>
      </c>
      <c r="F796" t="s">
        <v>13</v>
      </c>
      <c r="G796" t="s">
        <v>1167</v>
      </c>
      <c r="H796" s="2">
        <v>44925.508931631943</v>
      </c>
      <c r="I796" t="s">
        <v>900</v>
      </c>
      <c r="J796" s="2">
        <v>44925.508931631943</v>
      </c>
      <c r="K796" t="s">
        <v>900</v>
      </c>
      <c r="L796" t="str">
        <f>VLOOKUP(C796,ACCOUNT_MAPPING!A:C,3,FALSE)</f>
        <v>Property Administrative Fees</v>
      </c>
    </row>
    <row r="797" spans="1:12" hidden="1">
      <c r="A797">
        <v>11474</v>
      </c>
      <c r="B797" t="s">
        <v>929</v>
      </c>
      <c r="C797">
        <v>50290000</v>
      </c>
      <c r="D797" t="s">
        <v>17</v>
      </c>
      <c r="E797" t="s">
        <v>13</v>
      </c>
      <c r="F797" t="s">
        <v>13</v>
      </c>
      <c r="G797" t="s">
        <v>1186</v>
      </c>
      <c r="H797" s="2">
        <v>44923.746871446761</v>
      </c>
      <c r="I797" t="s">
        <v>759</v>
      </c>
      <c r="J797" s="2">
        <v>44923.746871446761</v>
      </c>
      <c r="K797" t="s">
        <v>759</v>
      </c>
      <c r="L797" t="str">
        <f>VLOOKUP(C797,ACCOUNT_MAPPING!A:C,3,FALSE)</f>
        <v>Property Administrative Fees</v>
      </c>
    </row>
    <row r="798" spans="1:12" hidden="1">
      <c r="A798">
        <v>11632</v>
      </c>
      <c r="B798" t="s">
        <v>906</v>
      </c>
      <c r="C798">
        <v>50290000</v>
      </c>
      <c r="D798" t="s">
        <v>12</v>
      </c>
      <c r="E798" t="s">
        <v>13</v>
      </c>
      <c r="F798" t="s">
        <v>13</v>
      </c>
      <c r="G798" t="s">
        <v>1251</v>
      </c>
      <c r="H798" s="2">
        <v>45014.85040520833</v>
      </c>
      <c r="I798" t="s">
        <v>663</v>
      </c>
      <c r="J798" s="2">
        <v>45014.85040520833</v>
      </c>
      <c r="K798" t="s">
        <v>663</v>
      </c>
      <c r="L798" t="str">
        <f>VLOOKUP(C798,ACCOUNT_MAPPING!A:C,3,FALSE)</f>
        <v>Property Administrative Fees</v>
      </c>
    </row>
    <row r="799" spans="1:12" hidden="1">
      <c r="A799">
        <v>11441</v>
      </c>
      <c r="B799" t="s">
        <v>898</v>
      </c>
      <c r="C799">
        <v>50290000</v>
      </c>
      <c r="D799" t="s">
        <v>17</v>
      </c>
      <c r="E799" t="s">
        <v>13</v>
      </c>
      <c r="F799" t="s">
        <v>13</v>
      </c>
      <c r="G799" t="s">
        <v>1167</v>
      </c>
      <c r="H799" s="2">
        <v>44925.571877199072</v>
      </c>
      <c r="I799" t="s">
        <v>900</v>
      </c>
      <c r="J799" s="2">
        <v>44925.571877199072</v>
      </c>
      <c r="K799" t="s">
        <v>900</v>
      </c>
      <c r="L799" t="str">
        <f>VLOOKUP(C799,ACCOUNT_MAPPING!A:C,3,FALSE)</f>
        <v>Property Administrative Fees</v>
      </c>
    </row>
    <row r="800" spans="1:12" hidden="1">
      <c r="A800">
        <v>11449</v>
      </c>
      <c r="B800" t="s">
        <v>1252</v>
      </c>
      <c r="C800">
        <v>50290000</v>
      </c>
      <c r="D800" t="s">
        <v>17</v>
      </c>
      <c r="E800" t="s">
        <v>13</v>
      </c>
      <c r="F800" t="s">
        <v>13</v>
      </c>
      <c r="G800" t="s">
        <v>1167</v>
      </c>
      <c r="H800" s="2">
        <v>44929.354430636573</v>
      </c>
      <c r="I800" t="s">
        <v>900</v>
      </c>
      <c r="J800" s="2">
        <v>44929.354430636573</v>
      </c>
      <c r="K800" t="s">
        <v>900</v>
      </c>
      <c r="L800" t="str">
        <f>VLOOKUP(C800,ACCOUNT_MAPPING!A:C,3,FALSE)</f>
        <v>Property Administrative Fees</v>
      </c>
    </row>
    <row r="801" spans="1:12" hidden="1">
      <c r="A801">
        <v>11450</v>
      </c>
      <c r="B801" t="s">
        <v>915</v>
      </c>
      <c r="C801">
        <v>50290000</v>
      </c>
      <c r="D801" t="s">
        <v>17</v>
      </c>
      <c r="E801" t="s">
        <v>13</v>
      </c>
      <c r="F801" t="s">
        <v>13</v>
      </c>
      <c r="G801" t="s">
        <v>1167</v>
      </c>
      <c r="H801" s="2">
        <v>44929.364494525464</v>
      </c>
      <c r="I801" t="s">
        <v>900</v>
      </c>
      <c r="J801" s="2">
        <v>44929.364494525464</v>
      </c>
      <c r="K801" t="s">
        <v>900</v>
      </c>
      <c r="L801" t="str">
        <f>VLOOKUP(C801,ACCOUNT_MAPPING!A:C,3,FALSE)</f>
        <v>Property Administrative Fees</v>
      </c>
    </row>
    <row r="802" spans="1:12" hidden="1">
      <c r="A802">
        <v>11457</v>
      </c>
      <c r="B802" t="s">
        <v>917</v>
      </c>
      <c r="C802">
        <v>50290000</v>
      </c>
      <c r="D802" t="s">
        <v>17</v>
      </c>
      <c r="E802" t="s">
        <v>13</v>
      </c>
      <c r="F802" t="s">
        <v>13</v>
      </c>
      <c r="G802" t="s">
        <v>1186</v>
      </c>
      <c r="H802" s="2">
        <v>44923.569749652779</v>
      </c>
      <c r="I802" t="s">
        <v>759</v>
      </c>
      <c r="J802" s="2">
        <v>44923.569749652779</v>
      </c>
      <c r="K802" t="s">
        <v>759</v>
      </c>
      <c r="L802" t="str">
        <f>VLOOKUP(C802,ACCOUNT_MAPPING!A:C,3,FALSE)</f>
        <v>Property Administrative Fees</v>
      </c>
    </row>
    <row r="803" spans="1:12" hidden="1">
      <c r="A803">
        <v>11462</v>
      </c>
      <c r="B803" t="s">
        <v>1253</v>
      </c>
      <c r="C803">
        <v>50290000</v>
      </c>
      <c r="D803" t="s">
        <v>17</v>
      </c>
      <c r="E803" t="s">
        <v>13</v>
      </c>
      <c r="F803" t="s">
        <v>13</v>
      </c>
      <c r="G803" t="s">
        <v>1186</v>
      </c>
      <c r="H803" s="2">
        <v>44923.610276851854</v>
      </c>
      <c r="I803" t="s">
        <v>759</v>
      </c>
      <c r="J803" s="2">
        <v>44923.610276851854</v>
      </c>
      <c r="K803" t="s">
        <v>759</v>
      </c>
      <c r="L803" t="str">
        <f>VLOOKUP(C803,ACCOUNT_MAPPING!A:C,3,FALSE)</f>
        <v>Property Administrative Fees</v>
      </c>
    </row>
    <row r="804" spans="1:12" hidden="1">
      <c r="A804">
        <v>11463</v>
      </c>
      <c r="B804" t="s">
        <v>1254</v>
      </c>
      <c r="C804">
        <v>50290000</v>
      </c>
      <c r="D804" t="s">
        <v>17</v>
      </c>
      <c r="E804" t="s">
        <v>13</v>
      </c>
      <c r="F804" t="s">
        <v>13</v>
      </c>
      <c r="G804" t="s">
        <v>1186</v>
      </c>
      <c r="H804" s="2">
        <v>44923.619799340275</v>
      </c>
      <c r="I804" t="s">
        <v>759</v>
      </c>
      <c r="J804" s="2">
        <v>44923.619799340275</v>
      </c>
      <c r="K804" t="s">
        <v>759</v>
      </c>
      <c r="L804" t="str">
        <f>VLOOKUP(C804,ACCOUNT_MAPPING!A:C,3,FALSE)</f>
        <v>Property Administrative Fees</v>
      </c>
    </row>
    <row r="805" spans="1:12" hidden="1">
      <c r="A805">
        <v>11443</v>
      </c>
      <c r="B805" t="s">
        <v>894</v>
      </c>
      <c r="C805">
        <v>50290000</v>
      </c>
      <c r="D805" t="s">
        <v>17</v>
      </c>
      <c r="E805" t="s">
        <v>13</v>
      </c>
      <c r="F805" t="s">
        <v>13</v>
      </c>
      <c r="G805" t="s">
        <v>1186</v>
      </c>
      <c r="H805" s="2">
        <v>44923.75318255787</v>
      </c>
      <c r="I805" t="s">
        <v>759</v>
      </c>
      <c r="J805" s="2">
        <v>44923.75318255787</v>
      </c>
      <c r="K805" t="s">
        <v>759</v>
      </c>
      <c r="L805" t="str">
        <f>VLOOKUP(C805,ACCOUNT_MAPPING!A:C,3,FALSE)</f>
        <v>Property Administrative Fees</v>
      </c>
    </row>
    <row r="806" spans="1:12" hidden="1">
      <c r="A806">
        <v>11445</v>
      </c>
      <c r="B806" t="s">
        <v>927</v>
      </c>
      <c r="C806">
        <v>50290000</v>
      </c>
      <c r="D806" t="s">
        <v>17</v>
      </c>
      <c r="E806" t="s">
        <v>13</v>
      </c>
      <c r="F806" t="s">
        <v>13</v>
      </c>
      <c r="G806" t="s">
        <v>1167</v>
      </c>
      <c r="H806" s="2">
        <v>44928.438703356478</v>
      </c>
      <c r="I806" t="s">
        <v>900</v>
      </c>
      <c r="J806" s="2">
        <v>44928.438703356478</v>
      </c>
      <c r="K806" t="s">
        <v>900</v>
      </c>
      <c r="L806" t="str">
        <f>VLOOKUP(C806,ACCOUNT_MAPPING!A:C,3,FALSE)</f>
        <v>Property Administrative Fees</v>
      </c>
    </row>
    <row r="807" spans="1:12" hidden="1">
      <c r="A807">
        <v>11464</v>
      </c>
      <c r="B807" t="s">
        <v>1255</v>
      </c>
      <c r="C807">
        <v>50290000</v>
      </c>
      <c r="D807" t="s">
        <v>17</v>
      </c>
      <c r="E807" t="s">
        <v>13</v>
      </c>
      <c r="F807" t="s">
        <v>13</v>
      </c>
      <c r="G807" t="s">
        <v>1186</v>
      </c>
      <c r="H807" s="2">
        <v>44923.624711539349</v>
      </c>
      <c r="I807" t="s">
        <v>759</v>
      </c>
      <c r="J807" s="2">
        <v>44923.624711539349</v>
      </c>
      <c r="K807" t="s">
        <v>759</v>
      </c>
      <c r="L807" t="str">
        <f>VLOOKUP(C807,ACCOUNT_MAPPING!A:C,3,FALSE)</f>
        <v>Property Administrative Fees</v>
      </c>
    </row>
    <row r="808" spans="1:12" hidden="1">
      <c r="A808">
        <v>11456</v>
      </c>
      <c r="B808" t="s">
        <v>930</v>
      </c>
      <c r="C808">
        <v>50290000</v>
      </c>
      <c r="D808" t="s">
        <v>17</v>
      </c>
      <c r="E808" t="s">
        <v>13</v>
      </c>
      <c r="F808" t="s">
        <v>13</v>
      </c>
      <c r="G808" t="s">
        <v>1186</v>
      </c>
      <c r="H808" s="2">
        <v>44923.556047881946</v>
      </c>
      <c r="I808" t="s">
        <v>759</v>
      </c>
      <c r="J808" s="2">
        <v>44923.556047881946</v>
      </c>
      <c r="K808" t="s">
        <v>759</v>
      </c>
      <c r="L808" t="str">
        <f>VLOOKUP(C808,ACCOUNT_MAPPING!A:C,3,FALSE)</f>
        <v>Property Administrative Fees</v>
      </c>
    </row>
    <row r="809" spans="1:12" hidden="1">
      <c r="A809">
        <v>11460</v>
      </c>
      <c r="B809" t="s">
        <v>903</v>
      </c>
      <c r="C809">
        <v>50290000</v>
      </c>
      <c r="D809" t="s">
        <v>17</v>
      </c>
      <c r="E809" t="s">
        <v>13</v>
      </c>
      <c r="F809" t="s">
        <v>13</v>
      </c>
      <c r="G809" t="s">
        <v>1186</v>
      </c>
      <c r="H809" s="2">
        <v>44923.592042094904</v>
      </c>
      <c r="I809" t="s">
        <v>759</v>
      </c>
      <c r="J809" s="2">
        <v>44923.592042094904</v>
      </c>
      <c r="K809" t="s">
        <v>759</v>
      </c>
      <c r="L809" t="str">
        <f>VLOOKUP(C809,ACCOUNT_MAPPING!A:C,3,FALSE)</f>
        <v>Property Administrative Fees</v>
      </c>
    </row>
    <row r="810" spans="1:12" hidden="1">
      <c r="A810">
        <v>11471</v>
      </c>
      <c r="B810" t="s">
        <v>938</v>
      </c>
      <c r="C810">
        <v>50290000</v>
      </c>
      <c r="D810" t="s">
        <v>17</v>
      </c>
      <c r="E810" t="s">
        <v>13</v>
      </c>
      <c r="F810" t="s">
        <v>13</v>
      </c>
      <c r="G810" t="s">
        <v>1186</v>
      </c>
      <c r="H810" s="2">
        <v>44923.633517395836</v>
      </c>
      <c r="I810" t="s">
        <v>759</v>
      </c>
      <c r="J810" s="2">
        <v>44923.633517395836</v>
      </c>
      <c r="K810" t="s">
        <v>759</v>
      </c>
      <c r="L810" t="str">
        <f>VLOOKUP(C810,ACCOUNT_MAPPING!A:C,3,FALSE)</f>
        <v>Property Administrative Fees</v>
      </c>
    </row>
    <row r="811" spans="1:12" hidden="1">
      <c r="A811">
        <v>11666</v>
      </c>
      <c r="B811" t="s">
        <v>952</v>
      </c>
      <c r="C811">
        <v>50290000</v>
      </c>
      <c r="D811" t="s">
        <v>12</v>
      </c>
      <c r="E811" t="s">
        <v>13</v>
      </c>
      <c r="F811" t="s">
        <v>13</v>
      </c>
      <c r="G811" t="s">
        <v>1256</v>
      </c>
      <c r="H811" s="2">
        <v>45012.691658530093</v>
      </c>
      <c r="I811" t="s">
        <v>954</v>
      </c>
      <c r="J811" s="2">
        <v>45012.691658530093</v>
      </c>
      <c r="K811" t="s">
        <v>954</v>
      </c>
      <c r="L811" t="str">
        <f>VLOOKUP(C811,ACCOUNT_MAPPING!A:C,3,FALSE)</f>
        <v>Property Administrative Fees</v>
      </c>
    </row>
    <row r="812" spans="1:12" hidden="1">
      <c r="A812">
        <v>20432</v>
      </c>
      <c r="B812" t="s">
        <v>1257</v>
      </c>
      <c r="C812">
        <v>50290000</v>
      </c>
      <c r="D812" t="s">
        <v>17</v>
      </c>
      <c r="E812" t="s">
        <v>13</v>
      </c>
      <c r="F812" t="s">
        <v>13</v>
      </c>
      <c r="G812" t="s">
        <v>1258</v>
      </c>
      <c r="H812" s="2">
        <v>44925.64603653935</v>
      </c>
      <c r="I812" t="s">
        <v>1014</v>
      </c>
      <c r="J812" s="2">
        <v>44925.64603653935</v>
      </c>
      <c r="K812" t="s">
        <v>1014</v>
      </c>
      <c r="L812" t="str">
        <f>VLOOKUP(C812,ACCOUNT_MAPPING!A:C,3,FALSE)</f>
        <v>Property Administrative Fees</v>
      </c>
    </row>
    <row r="813" spans="1:12" hidden="1">
      <c r="A813">
        <v>11888</v>
      </c>
      <c r="B813" t="s">
        <v>989</v>
      </c>
      <c r="C813">
        <v>50290000</v>
      </c>
      <c r="D813" t="s">
        <v>12</v>
      </c>
      <c r="E813" t="s">
        <v>13</v>
      </c>
      <c r="F813" t="s">
        <v>13</v>
      </c>
      <c r="G813" t="s">
        <v>1259</v>
      </c>
      <c r="H813" s="2">
        <v>45014.640222071757</v>
      </c>
      <c r="I813" t="s">
        <v>991</v>
      </c>
      <c r="J813" s="2">
        <v>45014.640222071757</v>
      </c>
      <c r="K813" t="s">
        <v>991</v>
      </c>
      <c r="L813" t="str">
        <f>VLOOKUP(C813,ACCOUNT_MAPPING!A:C,3,FALSE)</f>
        <v>Property Administrative Fees</v>
      </c>
    </row>
    <row r="814" spans="1:12" hidden="1">
      <c r="A814">
        <v>11883</v>
      </c>
      <c r="B814" t="s">
        <v>1000</v>
      </c>
      <c r="C814">
        <v>50290000</v>
      </c>
      <c r="D814" t="s">
        <v>12</v>
      </c>
      <c r="E814" t="s">
        <v>13</v>
      </c>
      <c r="F814" t="s">
        <v>13</v>
      </c>
      <c r="G814" t="s">
        <v>1260</v>
      </c>
      <c r="H814" s="2">
        <v>45016.886393865738</v>
      </c>
      <c r="I814" t="s">
        <v>991</v>
      </c>
      <c r="J814" s="2">
        <v>45016.886393865738</v>
      </c>
      <c r="K814" t="s">
        <v>991</v>
      </c>
      <c r="L814" t="str">
        <f>VLOOKUP(C814,ACCOUNT_MAPPING!A:C,3,FALSE)</f>
        <v>Property Administrative Fees</v>
      </c>
    </row>
    <row r="815" spans="1:12" hidden="1">
      <c r="A815">
        <v>11889</v>
      </c>
      <c r="B815" t="s">
        <v>994</v>
      </c>
      <c r="C815">
        <v>50290000</v>
      </c>
      <c r="D815" t="s">
        <v>12</v>
      </c>
      <c r="E815" t="s">
        <v>13</v>
      </c>
      <c r="F815" t="s">
        <v>13</v>
      </c>
      <c r="G815" t="s">
        <v>1261</v>
      </c>
      <c r="H815" s="2">
        <v>45017.736235416669</v>
      </c>
      <c r="I815" t="s">
        <v>991</v>
      </c>
      <c r="J815" s="2">
        <v>45017.736235416669</v>
      </c>
      <c r="K815" t="s">
        <v>991</v>
      </c>
      <c r="L815" t="str">
        <f>VLOOKUP(C815,ACCOUNT_MAPPING!A:C,3,FALSE)</f>
        <v>Property Administrative Fees</v>
      </c>
    </row>
    <row r="816" spans="1:12" hidden="1">
      <c r="A816">
        <v>20691</v>
      </c>
      <c r="B816" t="s">
        <v>1262</v>
      </c>
      <c r="C816">
        <v>50290000</v>
      </c>
      <c r="D816" t="s">
        <v>12</v>
      </c>
      <c r="E816" t="s">
        <v>13</v>
      </c>
      <c r="F816" t="s">
        <v>13</v>
      </c>
      <c r="G816" t="s">
        <v>1263</v>
      </c>
      <c r="H816" s="2">
        <v>45012.608139351854</v>
      </c>
      <c r="I816" t="s">
        <v>778</v>
      </c>
      <c r="J816" s="2">
        <v>45012.608139351854</v>
      </c>
      <c r="K816" t="s">
        <v>778</v>
      </c>
      <c r="L816" t="str">
        <f>VLOOKUP(C816,ACCOUNT_MAPPING!A:C,3,FALSE)</f>
        <v>Property Administrative Fees</v>
      </c>
    </row>
    <row r="817" spans="1:12" hidden="1">
      <c r="A817">
        <v>21519</v>
      </c>
      <c r="B817" t="s">
        <v>1264</v>
      </c>
      <c r="C817">
        <v>50290000</v>
      </c>
      <c r="D817" t="s">
        <v>12</v>
      </c>
      <c r="E817" t="s">
        <v>13</v>
      </c>
      <c r="F817" t="s">
        <v>13</v>
      </c>
      <c r="G817" t="s">
        <v>1265</v>
      </c>
      <c r="H817" s="2">
        <v>45021.602328472225</v>
      </c>
      <c r="I817" t="s">
        <v>1266</v>
      </c>
      <c r="J817" s="2">
        <v>45021.602328472225</v>
      </c>
      <c r="K817" t="s">
        <v>1266</v>
      </c>
      <c r="L817" t="str">
        <f>VLOOKUP(C817,ACCOUNT_MAPPING!A:C,3,FALSE)</f>
        <v>Property Administrative Fees</v>
      </c>
    </row>
    <row r="818" spans="1:12" hidden="1">
      <c r="A818">
        <v>42765</v>
      </c>
      <c r="B818" t="s">
        <v>1267</v>
      </c>
      <c r="C818">
        <v>50290000</v>
      </c>
      <c r="D818" t="s">
        <v>12</v>
      </c>
      <c r="E818" t="s">
        <v>13</v>
      </c>
      <c r="F818" t="s">
        <v>13</v>
      </c>
      <c r="G818" t="s">
        <v>1268</v>
      </c>
      <c r="H818" s="2">
        <v>45015.494515740742</v>
      </c>
      <c r="I818" t="s">
        <v>887</v>
      </c>
      <c r="J818" s="2">
        <v>45015.494515740742</v>
      </c>
      <c r="K818" t="s">
        <v>887</v>
      </c>
      <c r="L818" t="str">
        <f>VLOOKUP(C818,ACCOUNT_MAPPING!A:C,3,FALSE)</f>
        <v>Property Administrative Fees</v>
      </c>
    </row>
    <row r="819" spans="1:12" hidden="1">
      <c r="A819">
        <v>43007</v>
      </c>
      <c r="B819" t="s">
        <v>252</v>
      </c>
      <c r="C819">
        <v>50290000</v>
      </c>
      <c r="D819" t="s">
        <v>12</v>
      </c>
      <c r="E819" t="s">
        <v>13</v>
      </c>
      <c r="F819" t="s">
        <v>13</v>
      </c>
      <c r="G819" t="s">
        <v>1269</v>
      </c>
      <c r="H819" s="2">
        <v>45014.745265011574</v>
      </c>
      <c r="I819" t="s">
        <v>236</v>
      </c>
      <c r="J819" s="2">
        <v>45014.745265011574</v>
      </c>
      <c r="K819" t="s">
        <v>236</v>
      </c>
      <c r="L819" t="str">
        <f>VLOOKUP(C819,ACCOUNT_MAPPING!A:C,3,FALSE)</f>
        <v>Property Administrative Fees</v>
      </c>
    </row>
    <row r="820" spans="1:12" hidden="1">
      <c r="A820">
        <v>59797</v>
      </c>
      <c r="B820" t="s">
        <v>1270</v>
      </c>
      <c r="C820">
        <v>50290000</v>
      </c>
      <c r="D820" t="s">
        <v>17</v>
      </c>
      <c r="E820" t="s">
        <v>13</v>
      </c>
      <c r="F820" t="s">
        <v>13</v>
      </c>
      <c r="G820" t="s">
        <v>1271</v>
      </c>
      <c r="H820" s="2">
        <v>44925.650570219907</v>
      </c>
      <c r="I820" t="s">
        <v>1014</v>
      </c>
      <c r="J820" s="2">
        <v>44925.650570219907</v>
      </c>
      <c r="K820" t="s">
        <v>1014</v>
      </c>
      <c r="L820" t="str">
        <f>VLOOKUP(C820,ACCOUNT_MAPPING!A:C,3,FALSE)</f>
        <v>Property Administrative Fees</v>
      </c>
    </row>
    <row r="821" spans="1:12" hidden="1">
      <c r="A821">
        <v>76069</v>
      </c>
      <c r="B821" t="s">
        <v>1272</v>
      </c>
      <c r="C821">
        <v>50290000</v>
      </c>
      <c r="D821" t="s">
        <v>17</v>
      </c>
      <c r="E821" t="s">
        <v>13</v>
      </c>
      <c r="F821" t="s">
        <v>13</v>
      </c>
      <c r="G821" t="s">
        <v>1273</v>
      </c>
      <c r="H821" s="2">
        <v>44924.118076851853</v>
      </c>
      <c r="I821" t="s">
        <v>104</v>
      </c>
      <c r="J821" s="2">
        <v>44924.118076851853</v>
      </c>
      <c r="K821" t="s">
        <v>104</v>
      </c>
      <c r="L821" t="str">
        <f>VLOOKUP(C821,ACCOUNT_MAPPING!A:C,3,FALSE)</f>
        <v>Property Administrative Fees</v>
      </c>
    </row>
    <row r="822" spans="1:12" hidden="1">
      <c r="A822">
        <v>76292</v>
      </c>
      <c r="B822" t="s">
        <v>1274</v>
      </c>
      <c r="C822">
        <v>50290000</v>
      </c>
      <c r="D822" t="s">
        <v>63</v>
      </c>
      <c r="E822" t="s">
        <v>13</v>
      </c>
      <c r="F822" t="s">
        <v>13</v>
      </c>
      <c r="G822" t="s">
        <v>1275</v>
      </c>
      <c r="H822" s="2">
        <v>44879.399091631945</v>
      </c>
      <c r="I822" t="s">
        <v>260</v>
      </c>
      <c r="J822" s="2">
        <v>44879.399091631945</v>
      </c>
      <c r="K822" t="s">
        <v>260</v>
      </c>
      <c r="L822" t="str">
        <f>VLOOKUP(C822,ACCOUNT_MAPPING!A:C,3,FALSE)</f>
        <v>Property Administrative Fees</v>
      </c>
    </row>
    <row r="823" spans="1:12" hidden="1">
      <c r="A823">
        <v>76293</v>
      </c>
      <c r="B823" t="s">
        <v>261</v>
      </c>
      <c r="C823">
        <v>50290000</v>
      </c>
      <c r="D823" t="s">
        <v>63</v>
      </c>
      <c r="E823" t="s">
        <v>13</v>
      </c>
      <c r="F823" t="s">
        <v>13</v>
      </c>
      <c r="G823" t="s">
        <v>1275</v>
      </c>
      <c r="H823" s="2">
        <v>44879.405663738427</v>
      </c>
      <c r="I823" t="s">
        <v>260</v>
      </c>
      <c r="J823" s="2">
        <v>44879.405663738427</v>
      </c>
      <c r="K823" t="s">
        <v>260</v>
      </c>
      <c r="L823" t="str">
        <f>VLOOKUP(C823,ACCOUNT_MAPPING!A:C,3,FALSE)</f>
        <v>Property Administrative Fees</v>
      </c>
    </row>
    <row r="824" spans="1:12" hidden="1">
      <c r="A824">
        <v>76376</v>
      </c>
      <c r="B824" t="s">
        <v>1276</v>
      </c>
      <c r="C824">
        <v>50290000</v>
      </c>
      <c r="D824" t="s">
        <v>17</v>
      </c>
      <c r="E824" t="s">
        <v>13</v>
      </c>
      <c r="F824" t="s">
        <v>13</v>
      </c>
      <c r="G824" t="s">
        <v>1277</v>
      </c>
      <c r="H824" s="2">
        <v>44922.570204942131</v>
      </c>
      <c r="I824" t="s">
        <v>41</v>
      </c>
      <c r="J824" s="2">
        <v>44922.570204942131</v>
      </c>
      <c r="K824" t="s">
        <v>41</v>
      </c>
      <c r="L824" t="str">
        <f>VLOOKUP(C824,ACCOUNT_MAPPING!A:C,3,FALSE)</f>
        <v>Property Administrative Fees</v>
      </c>
    </row>
    <row r="825" spans="1:12" hidden="1">
      <c r="A825">
        <v>32977</v>
      </c>
      <c r="B825" t="s">
        <v>1278</v>
      </c>
      <c r="C825">
        <v>50290000</v>
      </c>
      <c r="D825" t="s">
        <v>17</v>
      </c>
      <c r="E825" t="s">
        <v>13</v>
      </c>
      <c r="F825" t="s">
        <v>13</v>
      </c>
      <c r="G825" t="s">
        <v>1279</v>
      </c>
      <c r="H825" s="2">
        <v>44923.78416516204</v>
      </c>
      <c r="I825" t="s">
        <v>1280</v>
      </c>
      <c r="J825" s="2">
        <v>44923.78416516204</v>
      </c>
      <c r="K825" t="s">
        <v>1280</v>
      </c>
      <c r="L825" t="str">
        <f>VLOOKUP(C825,ACCOUNT_MAPPING!A:C,3,FALSE)</f>
        <v>Property Administrative Fees</v>
      </c>
    </row>
    <row r="826" spans="1:12" hidden="1">
      <c r="A826">
        <v>39833</v>
      </c>
      <c r="B826" t="s">
        <v>1281</v>
      </c>
      <c r="C826">
        <v>50290000</v>
      </c>
      <c r="D826" t="s">
        <v>17</v>
      </c>
      <c r="E826" t="s">
        <v>13</v>
      </c>
      <c r="F826" t="s">
        <v>13</v>
      </c>
      <c r="G826" t="s">
        <v>1282</v>
      </c>
      <c r="H826" s="2">
        <v>44928.660204363427</v>
      </c>
      <c r="I826" t="s">
        <v>119</v>
      </c>
      <c r="J826" s="2">
        <v>44928.660204363427</v>
      </c>
      <c r="K826" t="s">
        <v>119</v>
      </c>
      <c r="L826" t="str">
        <f>VLOOKUP(C826,ACCOUNT_MAPPING!A:C,3,FALSE)</f>
        <v>Property Administrative Fees</v>
      </c>
    </row>
    <row r="827" spans="1:12" hidden="1">
      <c r="A827">
        <v>39836</v>
      </c>
      <c r="B827" t="s">
        <v>1283</v>
      </c>
      <c r="C827">
        <v>50290000</v>
      </c>
      <c r="D827" t="s">
        <v>17</v>
      </c>
      <c r="E827" t="s">
        <v>13</v>
      </c>
      <c r="F827" t="s">
        <v>13</v>
      </c>
      <c r="G827" t="s">
        <v>1284</v>
      </c>
      <c r="H827" s="2">
        <v>44922.640692673609</v>
      </c>
      <c r="I827" t="s">
        <v>826</v>
      </c>
      <c r="J827" s="2">
        <v>44922.640692673609</v>
      </c>
      <c r="K827" t="s">
        <v>826</v>
      </c>
      <c r="L827" t="str">
        <f>VLOOKUP(C827,ACCOUNT_MAPPING!A:C,3,FALSE)</f>
        <v>Property Administrative Fees</v>
      </c>
    </row>
    <row r="828" spans="1:12" hidden="1">
      <c r="A828">
        <v>39832</v>
      </c>
      <c r="B828" t="s">
        <v>1285</v>
      </c>
      <c r="C828">
        <v>50290000</v>
      </c>
      <c r="D828" t="s">
        <v>17</v>
      </c>
      <c r="E828" t="s">
        <v>13</v>
      </c>
      <c r="F828" t="s">
        <v>13</v>
      </c>
      <c r="G828" t="s">
        <v>1279</v>
      </c>
      <c r="H828" s="2">
        <v>44923.781475312499</v>
      </c>
      <c r="I828" t="s">
        <v>1280</v>
      </c>
      <c r="J828" s="2">
        <v>44923.781475312499</v>
      </c>
      <c r="K828" t="s">
        <v>1280</v>
      </c>
      <c r="L828" t="str">
        <f>VLOOKUP(C828,ACCOUNT_MAPPING!A:C,3,FALSE)</f>
        <v>Property Administrative Fees</v>
      </c>
    </row>
    <row r="829" spans="1:12" hidden="1">
      <c r="A829">
        <v>39835</v>
      </c>
      <c r="B829" t="s">
        <v>1286</v>
      </c>
      <c r="C829">
        <v>50290000</v>
      </c>
      <c r="D829" t="s">
        <v>17</v>
      </c>
      <c r="E829" t="s">
        <v>13</v>
      </c>
      <c r="F829" t="s">
        <v>13</v>
      </c>
      <c r="G829" t="s">
        <v>1287</v>
      </c>
      <c r="H829" s="2">
        <v>44922.63970767361</v>
      </c>
      <c r="I829" t="s">
        <v>826</v>
      </c>
      <c r="J829" s="2">
        <v>44922.63970767361</v>
      </c>
      <c r="K829" t="s">
        <v>826</v>
      </c>
      <c r="L829" t="str">
        <f>VLOOKUP(C829,ACCOUNT_MAPPING!A:C,3,FALSE)</f>
        <v>Property Administrative Fees</v>
      </c>
    </row>
    <row r="830" spans="1:12" hidden="1">
      <c r="A830">
        <v>43003</v>
      </c>
      <c r="B830" t="s">
        <v>234</v>
      </c>
      <c r="C830">
        <v>50290000</v>
      </c>
      <c r="D830" t="s">
        <v>12</v>
      </c>
      <c r="E830" t="s">
        <v>13</v>
      </c>
      <c r="F830" t="s">
        <v>13</v>
      </c>
      <c r="G830" t="s">
        <v>1288</v>
      </c>
      <c r="H830" s="2">
        <v>45013.583792048608</v>
      </c>
      <c r="I830" t="s">
        <v>236</v>
      </c>
      <c r="J830" s="2">
        <v>45013.583792048608</v>
      </c>
      <c r="K830" t="s">
        <v>236</v>
      </c>
      <c r="L830" t="str">
        <f>VLOOKUP(C830,ACCOUNT_MAPPING!A:C,3,FALSE)</f>
        <v>Property Administrative Fees</v>
      </c>
    </row>
    <row r="831" spans="1:12" hidden="1">
      <c r="A831">
        <v>43005</v>
      </c>
      <c r="B831" t="s">
        <v>251</v>
      </c>
      <c r="C831">
        <v>50290000</v>
      </c>
      <c r="D831" t="s">
        <v>12</v>
      </c>
      <c r="E831" t="s">
        <v>13</v>
      </c>
      <c r="F831" t="s">
        <v>13</v>
      </c>
      <c r="G831" t="s">
        <v>1269</v>
      </c>
      <c r="H831" s="2">
        <v>45014.706725543983</v>
      </c>
      <c r="I831" t="s">
        <v>236</v>
      </c>
      <c r="J831" s="2">
        <v>45014.706725543983</v>
      </c>
      <c r="K831" t="s">
        <v>236</v>
      </c>
      <c r="L831" t="str">
        <f>VLOOKUP(C831,ACCOUNT_MAPPING!A:C,3,FALSE)</f>
        <v>Property Administrative Fees</v>
      </c>
    </row>
    <row r="832" spans="1:12" hidden="1">
      <c r="A832">
        <v>43004</v>
      </c>
      <c r="B832" t="s">
        <v>237</v>
      </c>
      <c r="C832">
        <v>50290000</v>
      </c>
      <c r="D832" t="s">
        <v>12</v>
      </c>
      <c r="E832" t="s">
        <v>13</v>
      </c>
      <c r="F832" t="s">
        <v>13</v>
      </c>
      <c r="G832" t="s">
        <v>1269</v>
      </c>
      <c r="H832" s="2">
        <v>45013.731447800928</v>
      </c>
      <c r="I832" t="s">
        <v>236</v>
      </c>
      <c r="J832" s="2">
        <v>45013.731447800928</v>
      </c>
      <c r="K832" t="s">
        <v>236</v>
      </c>
      <c r="L832" t="str">
        <f>VLOOKUP(C832,ACCOUNT_MAPPING!A:C,3,FALSE)</f>
        <v>Property Administrative Fees</v>
      </c>
    </row>
    <row r="833" spans="1:12" hidden="1">
      <c r="A833">
        <v>43012</v>
      </c>
      <c r="B833" t="s">
        <v>239</v>
      </c>
      <c r="C833">
        <v>50290000</v>
      </c>
      <c r="D833" t="s">
        <v>12</v>
      </c>
      <c r="E833" t="s">
        <v>13</v>
      </c>
      <c r="F833" t="s">
        <v>13</v>
      </c>
      <c r="G833" t="s">
        <v>1269</v>
      </c>
      <c r="H833" s="2">
        <v>45020.658295138892</v>
      </c>
      <c r="I833" t="s">
        <v>236</v>
      </c>
      <c r="J833" s="2">
        <v>45020.658295138892</v>
      </c>
      <c r="K833" t="s">
        <v>236</v>
      </c>
      <c r="L833" t="str">
        <f>VLOOKUP(C833,ACCOUNT_MAPPING!A:C,3,FALSE)</f>
        <v>Property Administrative Fees</v>
      </c>
    </row>
    <row r="834" spans="1:12" hidden="1">
      <c r="A834">
        <v>43008</v>
      </c>
      <c r="B834" t="s">
        <v>257</v>
      </c>
      <c r="C834">
        <v>50290000</v>
      </c>
      <c r="D834" t="s">
        <v>12</v>
      </c>
      <c r="E834" t="s">
        <v>13</v>
      </c>
      <c r="F834" t="s">
        <v>13</v>
      </c>
      <c r="G834" t="s">
        <v>1269</v>
      </c>
      <c r="H834" s="2">
        <v>45014.749484340275</v>
      </c>
      <c r="I834" t="s">
        <v>236</v>
      </c>
      <c r="J834" s="2">
        <v>45014.749484340275</v>
      </c>
      <c r="K834" t="s">
        <v>236</v>
      </c>
      <c r="L834" t="str">
        <f>VLOOKUP(C834,ACCOUNT_MAPPING!A:C,3,FALSE)</f>
        <v>Property Administrative Fees</v>
      </c>
    </row>
    <row r="835" spans="1:12" hidden="1">
      <c r="A835">
        <v>36686</v>
      </c>
      <c r="B835" t="s">
        <v>546</v>
      </c>
      <c r="C835">
        <v>50290000</v>
      </c>
      <c r="D835" t="s">
        <v>17</v>
      </c>
      <c r="E835" t="s">
        <v>13</v>
      </c>
      <c r="F835" t="s">
        <v>13</v>
      </c>
      <c r="G835" t="s">
        <v>1289</v>
      </c>
      <c r="H835" s="2">
        <v>44929.725858796293</v>
      </c>
      <c r="I835" t="s">
        <v>548</v>
      </c>
      <c r="J835" s="2">
        <v>44929.725858796293</v>
      </c>
      <c r="K835" t="s">
        <v>548</v>
      </c>
      <c r="L835" t="str">
        <f>VLOOKUP(C835,ACCOUNT_MAPPING!A:C,3,FALSE)</f>
        <v>Property Administrative Fees</v>
      </c>
    </row>
    <row r="836" spans="1:12" hidden="1">
      <c r="A836">
        <v>39792</v>
      </c>
      <c r="B836" t="s">
        <v>1290</v>
      </c>
      <c r="C836">
        <v>50290000</v>
      </c>
      <c r="D836" t="s">
        <v>17</v>
      </c>
      <c r="E836" t="s">
        <v>13</v>
      </c>
      <c r="F836" t="s">
        <v>13</v>
      </c>
      <c r="G836" t="s">
        <v>1291</v>
      </c>
      <c r="H836" s="2">
        <v>44923.566022141204</v>
      </c>
      <c r="I836" t="s">
        <v>1292</v>
      </c>
      <c r="J836" s="2">
        <v>44923.566022141204</v>
      </c>
      <c r="K836" t="s">
        <v>1292</v>
      </c>
      <c r="L836" t="str">
        <f>VLOOKUP(C836,ACCOUNT_MAPPING!A:C,3,FALSE)</f>
        <v>Property Administrative Fees</v>
      </c>
    </row>
    <row r="837" spans="1:12" hidden="1">
      <c r="A837">
        <v>39834</v>
      </c>
      <c r="B837" t="s">
        <v>1293</v>
      </c>
      <c r="C837">
        <v>50290000</v>
      </c>
      <c r="D837" t="s">
        <v>17</v>
      </c>
      <c r="E837" t="s">
        <v>13</v>
      </c>
      <c r="F837" t="s">
        <v>13</v>
      </c>
      <c r="G837" t="s">
        <v>1287</v>
      </c>
      <c r="H837" s="2">
        <v>44922.639464467589</v>
      </c>
      <c r="I837" t="s">
        <v>826</v>
      </c>
      <c r="J837" s="2">
        <v>44922.639464467589</v>
      </c>
      <c r="K837" t="s">
        <v>826</v>
      </c>
      <c r="L837" t="str">
        <f>VLOOKUP(C837,ACCOUNT_MAPPING!A:C,3,FALSE)</f>
        <v>Property Administrative Fees</v>
      </c>
    </row>
    <row r="838" spans="1:12" hidden="1">
      <c r="A838">
        <v>43006</v>
      </c>
      <c r="B838" t="s">
        <v>250</v>
      </c>
      <c r="C838">
        <v>50290000</v>
      </c>
      <c r="D838" t="s">
        <v>12</v>
      </c>
      <c r="E838" t="s">
        <v>13</v>
      </c>
      <c r="F838" t="s">
        <v>13</v>
      </c>
      <c r="G838" t="s">
        <v>1269</v>
      </c>
      <c r="H838" s="2">
        <v>45014.722436111108</v>
      </c>
      <c r="I838" t="s">
        <v>236</v>
      </c>
      <c r="J838" s="2">
        <v>45014.722436111108</v>
      </c>
      <c r="K838" t="s">
        <v>236</v>
      </c>
      <c r="L838" t="str">
        <f>VLOOKUP(C838,ACCOUNT_MAPPING!A:C,3,FALSE)</f>
        <v>Property Administrative Fees</v>
      </c>
    </row>
    <row r="839" spans="1:12" hidden="1">
      <c r="A839">
        <v>60106</v>
      </c>
      <c r="B839" t="s">
        <v>1294</v>
      </c>
      <c r="C839">
        <v>50290000</v>
      </c>
      <c r="D839" t="s">
        <v>17</v>
      </c>
      <c r="E839" t="s">
        <v>13</v>
      </c>
      <c r="F839" t="s">
        <v>13</v>
      </c>
      <c r="G839" t="s">
        <v>1295</v>
      </c>
      <c r="H839" s="2">
        <v>44924.804011192129</v>
      </c>
      <c r="I839" t="s">
        <v>119</v>
      </c>
      <c r="J839" s="2">
        <v>44924.804011192129</v>
      </c>
      <c r="K839" t="s">
        <v>119</v>
      </c>
      <c r="L839" t="str">
        <f>VLOOKUP(C839,ACCOUNT_MAPPING!A:C,3,FALSE)</f>
        <v>Property Administrative Fees</v>
      </c>
    </row>
    <row r="840" spans="1:12" hidden="1">
      <c r="A840">
        <v>60275</v>
      </c>
      <c r="B840" t="s">
        <v>1296</v>
      </c>
      <c r="C840">
        <v>50290000</v>
      </c>
      <c r="D840" t="s">
        <v>17</v>
      </c>
      <c r="E840" t="s">
        <v>13</v>
      </c>
      <c r="F840" t="s">
        <v>13</v>
      </c>
      <c r="G840" t="s">
        <v>1297</v>
      </c>
      <c r="H840" s="2">
        <v>44915.527929050928</v>
      </c>
      <c r="I840" t="s">
        <v>804</v>
      </c>
      <c r="J840" s="2">
        <v>44915.527929050928</v>
      </c>
      <c r="K840" t="s">
        <v>804</v>
      </c>
      <c r="L840" t="str">
        <f>VLOOKUP(C840,ACCOUNT_MAPPING!A:C,3,FALSE)</f>
        <v>Property Administrative Fees</v>
      </c>
    </row>
    <row r="841" spans="1:12" hidden="1">
      <c r="A841">
        <v>63393</v>
      </c>
      <c r="B841" t="s">
        <v>1077</v>
      </c>
      <c r="C841">
        <v>50290000</v>
      </c>
      <c r="D841" t="s">
        <v>17</v>
      </c>
      <c r="E841" t="s">
        <v>13</v>
      </c>
      <c r="F841" t="s">
        <v>13</v>
      </c>
      <c r="G841" t="s">
        <v>1298</v>
      </c>
      <c r="H841" s="2">
        <v>44925.640025312503</v>
      </c>
      <c r="I841" t="s">
        <v>1014</v>
      </c>
      <c r="J841" s="2">
        <v>44925.640025312503</v>
      </c>
      <c r="K841" t="s">
        <v>1014</v>
      </c>
      <c r="L841" t="str">
        <f>VLOOKUP(C841,ACCOUNT_MAPPING!A:C,3,FALSE)</f>
        <v>Property Administrative Fees</v>
      </c>
    </row>
    <row r="842" spans="1:12" hidden="1">
      <c r="A842">
        <v>59796</v>
      </c>
      <c r="B842" t="s">
        <v>1299</v>
      </c>
      <c r="C842">
        <v>50290000</v>
      </c>
      <c r="D842" t="s">
        <v>17</v>
      </c>
      <c r="E842" t="s">
        <v>13</v>
      </c>
      <c r="F842" t="s">
        <v>13</v>
      </c>
      <c r="G842" t="s">
        <v>1300</v>
      </c>
      <c r="H842" s="2">
        <v>44925.648921493055</v>
      </c>
      <c r="I842" t="s">
        <v>1014</v>
      </c>
      <c r="J842" s="2">
        <v>44925.648921493055</v>
      </c>
      <c r="K842" t="s">
        <v>1014</v>
      </c>
      <c r="L842" t="str">
        <f>VLOOKUP(C842,ACCOUNT_MAPPING!A:C,3,FALSE)</f>
        <v>Property Administrative Fees</v>
      </c>
    </row>
    <row r="843" spans="1:12" hidden="1">
      <c r="A843">
        <v>76070</v>
      </c>
      <c r="B843" t="s">
        <v>1301</v>
      </c>
      <c r="C843">
        <v>50290000</v>
      </c>
      <c r="D843" t="s">
        <v>17</v>
      </c>
      <c r="E843" t="s">
        <v>13</v>
      </c>
      <c r="F843" t="s">
        <v>13</v>
      </c>
      <c r="G843" t="s">
        <v>1273</v>
      </c>
      <c r="H843" s="2">
        <v>44924.125289930555</v>
      </c>
      <c r="I843" t="s">
        <v>104</v>
      </c>
      <c r="J843" s="2">
        <v>44924.125289930555</v>
      </c>
      <c r="K843" t="s">
        <v>104</v>
      </c>
      <c r="L843" t="str">
        <f>VLOOKUP(C843,ACCOUNT_MAPPING!A:C,3,FALSE)</f>
        <v>Property Administrative Fees</v>
      </c>
    </row>
    <row r="844" spans="1:12" hidden="1">
      <c r="A844">
        <v>76071</v>
      </c>
      <c r="B844" t="s">
        <v>1302</v>
      </c>
      <c r="C844">
        <v>50290000</v>
      </c>
      <c r="D844" t="s">
        <v>17</v>
      </c>
      <c r="E844" t="s">
        <v>13</v>
      </c>
      <c r="F844" t="s">
        <v>13</v>
      </c>
      <c r="G844" t="s">
        <v>1273</v>
      </c>
      <c r="H844" s="2">
        <v>44924.128404780095</v>
      </c>
      <c r="I844" t="s">
        <v>104</v>
      </c>
      <c r="J844" s="2">
        <v>44924.128404780095</v>
      </c>
      <c r="K844" t="s">
        <v>104</v>
      </c>
      <c r="L844" t="str">
        <f>VLOOKUP(C844,ACCOUNT_MAPPING!A:C,3,FALSE)</f>
        <v>Property Administrative Fees</v>
      </c>
    </row>
    <row r="845" spans="1:12" hidden="1">
      <c r="A845">
        <v>82882</v>
      </c>
      <c r="B845" t="s">
        <v>1303</v>
      </c>
      <c r="C845">
        <v>50290000</v>
      </c>
      <c r="D845" t="s">
        <v>17</v>
      </c>
      <c r="E845" t="s">
        <v>13</v>
      </c>
      <c r="F845" t="s">
        <v>13</v>
      </c>
      <c r="G845" t="s">
        <v>1304</v>
      </c>
      <c r="H845" s="2">
        <v>44915.488739155095</v>
      </c>
      <c r="I845" t="s">
        <v>804</v>
      </c>
      <c r="J845" s="2">
        <v>44915.488739155095</v>
      </c>
      <c r="K845" t="s">
        <v>804</v>
      </c>
      <c r="L845" t="str">
        <f>VLOOKUP(C845,ACCOUNT_MAPPING!A:C,3,FALSE)</f>
        <v>Property Administrative Fees</v>
      </c>
    </row>
    <row r="846" spans="1:12" hidden="1">
      <c r="A846">
        <v>82883</v>
      </c>
      <c r="B846" t="s">
        <v>1305</v>
      </c>
      <c r="C846">
        <v>50290000</v>
      </c>
      <c r="D846" t="s">
        <v>17</v>
      </c>
      <c r="E846" t="s">
        <v>13</v>
      </c>
      <c r="F846" t="s">
        <v>13</v>
      </c>
      <c r="G846" t="s">
        <v>1306</v>
      </c>
      <c r="H846" s="2">
        <v>44915.491126886576</v>
      </c>
      <c r="I846" t="s">
        <v>804</v>
      </c>
      <c r="J846" s="2">
        <v>44915.491126886576</v>
      </c>
      <c r="K846" t="s">
        <v>804</v>
      </c>
      <c r="L846" t="str">
        <f>VLOOKUP(C846,ACCOUNT_MAPPING!A:C,3,FALSE)</f>
        <v>Property Administrative Fees</v>
      </c>
    </row>
    <row r="847" spans="1:12" hidden="1">
      <c r="A847">
        <v>82885</v>
      </c>
      <c r="B847" t="s">
        <v>1307</v>
      </c>
      <c r="C847">
        <v>50290000</v>
      </c>
      <c r="D847" t="s">
        <v>17</v>
      </c>
      <c r="E847" t="s">
        <v>13</v>
      </c>
      <c r="F847" t="s">
        <v>13</v>
      </c>
      <c r="G847" t="s">
        <v>1308</v>
      </c>
      <c r="H847" s="2">
        <v>44915.517885960646</v>
      </c>
      <c r="I847" t="s">
        <v>804</v>
      </c>
      <c r="J847" s="2">
        <v>44915.517885960646</v>
      </c>
      <c r="K847" t="s">
        <v>804</v>
      </c>
      <c r="L847" t="str">
        <f>VLOOKUP(C847,ACCOUNT_MAPPING!A:C,3,FALSE)</f>
        <v>Property Administrative Fees</v>
      </c>
    </row>
    <row r="848" spans="1:12" hidden="1">
      <c r="A848">
        <v>82969</v>
      </c>
      <c r="B848" t="s">
        <v>1117</v>
      </c>
      <c r="C848">
        <v>50290000</v>
      </c>
      <c r="D848" t="s">
        <v>17</v>
      </c>
      <c r="E848" t="s">
        <v>13</v>
      </c>
      <c r="F848" t="s">
        <v>13</v>
      </c>
      <c r="G848" t="s">
        <v>1309</v>
      </c>
      <c r="H848" s="2">
        <v>44929.403857986108</v>
      </c>
      <c r="I848" t="s">
        <v>1092</v>
      </c>
      <c r="J848" s="2">
        <v>44929.403857986108</v>
      </c>
      <c r="K848" t="s">
        <v>1092</v>
      </c>
      <c r="L848" t="str">
        <f>VLOOKUP(C848,ACCOUNT_MAPPING!A:C,3,FALSE)</f>
        <v>Property Administrative Fees</v>
      </c>
    </row>
    <row r="849" spans="1:12" hidden="1">
      <c r="A849">
        <v>82971</v>
      </c>
      <c r="B849" t="s">
        <v>1090</v>
      </c>
      <c r="C849">
        <v>50290000</v>
      </c>
      <c r="D849" t="s">
        <v>17</v>
      </c>
      <c r="E849" t="s">
        <v>13</v>
      </c>
      <c r="F849" t="s">
        <v>13</v>
      </c>
      <c r="G849" t="s">
        <v>1309</v>
      </c>
      <c r="H849" s="2">
        <v>44929.427155439815</v>
      </c>
      <c r="I849" t="s">
        <v>1092</v>
      </c>
      <c r="J849" s="2">
        <v>44929.427155439815</v>
      </c>
      <c r="K849" t="s">
        <v>1092</v>
      </c>
      <c r="L849" t="str">
        <f>VLOOKUP(C849,ACCOUNT_MAPPING!A:C,3,FALSE)</f>
        <v>Property Administrative Fees</v>
      </c>
    </row>
    <row r="850" spans="1:12" hidden="1">
      <c r="A850">
        <v>76186</v>
      </c>
      <c r="B850" t="s">
        <v>258</v>
      </c>
      <c r="C850">
        <v>50290000</v>
      </c>
      <c r="D850" t="s">
        <v>63</v>
      </c>
      <c r="E850" t="s">
        <v>13</v>
      </c>
      <c r="F850" t="s">
        <v>13</v>
      </c>
      <c r="G850" t="s">
        <v>1310</v>
      </c>
      <c r="H850" s="2">
        <v>44879.35907121528</v>
      </c>
      <c r="I850" t="s">
        <v>260</v>
      </c>
      <c r="J850" s="2">
        <v>44879.35907121528</v>
      </c>
      <c r="K850" t="s">
        <v>260</v>
      </c>
      <c r="L850" t="str">
        <f>VLOOKUP(C850,ACCOUNT_MAPPING!A:C,3,FALSE)</f>
        <v>Property Administrative Fees</v>
      </c>
    </row>
    <row r="851" spans="1:12" hidden="1">
      <c r="A851">
        <v>60276</v>
      </c>
      <c r="B851" t="s">
        <v>1311</v>
      </c>
      <c r="C851">
        <v>50290000</v>
      </c>
      <c r="D851" t="s">
        <v>17</v>
      </c>
      <c r="E851" t="s">
        <v>13</v>
      </c>
      <c r="F851" t="s">
        <v>13</v>
      </c>
      <c r="G851" t="s">
        <v>1312</v>
      </c>
      <c r="H851" s="2">
        <v>44915.528710451392</v>
      </c>
      <c r="I851" t="s">
        <v>804</v>
      </c>
      <c r="J851" s="2">
        <v>44915.528710451392</v>
      </c>
      <c r="K851" t="s">
        <v>804</v>
      </c>
      <c r="L851" t="str">
        <f>VLOOKUP(C851,ACCOUNT_MAPPING!A:C,3,FALSE)</f>
        <v>Property Administrative Fees</v>
      </c>
    </row>
    <row r="852" spans="1:12" hidden="1">
      <c r="A852">
        <v>76145</v>
      </c>
      <c r="B852" t="s">
        <v>1086</v>
      </c>
      <c r="C852">
        <v>50290000</v>
      </c>
      <c r="D852" t="s">
        <v>63</v>
      </c>
      <c r="E852" t="s">
        <v>13</v>
      </c>
      <c r="F852" t="s">
        <v>13</v>
      </c>
      <c r="G852" t="s">
        <v>1313</v>
      </c>
      <c r="H852" s="2">
        <v>44875.559948726848</v>
      </c>
      <c r="I852" t="s">
        <v>598</v>
      </c>
      <c r="J852" s="2">
        <v>44875.559948726848</v>
      </c>
      <c r="K852" t="s">
        <v>598</v>
      </c>
      <c r="L852" t="str">
        <f>VLOOKUP(C852,ACCOUNT_MAPPING!A:C,3,FALSE)</f>
        <v>Property Administrative Fees</v>
      </c>
    </row>
    <row r="853" spans="1:12" hidden="1">
      <c r="A853">
        <v>76375</v>
      </c>
      <c r="B853" t="s">
        <v>1314</v>
      </c>
      <c r="C853">
        <v>50290000</v>
      </c>
      <c r="D853" t="s">
        <v>17</v>
      </c>
      <c r="E853" t="s">
        <v>13</v>
      </c>
      <c r="F853" t="s">
        <v>13</v>
      </c>
      <c r="G853" t="s">
        <v>1315</v>
      </c>
      <c r="H853" s="2">
        <v>44922.569591203704</v>
      </c>
      <c r="I853" t="s">
        <v>41</v>
      </c>
      <c r="J853" s="2">
        <v>44922.569591203704</v>
      </c>
      <c r="K853" t="s">
        <v>41</v>
      </c>
      <c r="L853" t="str">
        <f>VLOOKUP(C853,ACCOUNT_MAPPING!A:C,3,FALSE)</f>
        <v>Property Administrative Fees</v>
      </c>
    </row>
    <row r="854" spans="1:12" hidden="1">
      <c r="A854">
        <v>82703</v>
      </c>
      <c r="B854" t="s">
        <v>1316</v>
      </c>
      <c r="C854">
        <v>50290000</v>
      </c>
      <c r="D854" t="s">
        <v>63</v>
      </c>
      <c r="E854" t="s">
        <v>13</v>
      </c>
      <c r="F854" t="s">
        <v>13</v>
      </c>
      <c r="G854" t="s">
        <v>1317</v>
      </c>
      <c r="H854" s="2">
        <v>44875.443793831022</v>
      </c>
      <c r="I854" t="s">
        <v>909</v>
      </c>
      <c r="J854" s="2">
        <v>44875.443793831022</v>
      </c>
      <c r="K854" t="s">
        <v>909</v>
      </c>
      <c r="L854" t="str">
        <f>VLOOKUP(C854,ACCOUNT_MAPPING!A:C,3,FALSE)</f>
        <v>Property Administrative Fees</v>
      </c>
    </row>
    <row r="855" spans="1:12" hidden="1">
      <c r="A855">
        <v>82774</v>
      </c>
      <c r="B855" t="s">
        <v>1318</v>
      </c>
      <c r="C855">
        <v>50290000</v>
      </c>
      <c r="D855" t="s">
        <v>17</v>
      </c>
      <c r="E855" t="s">
        <v>13</v>
      </c>
      <c r="F855" t="s">
        <v>13</v>
      </c>
      <c r="G855" t="s">
        <v>1319</v>
      </c>
      <c r="H855" s="2">
        <v>44928.656304166667</v>
      </c>
      <c r="I855" t="s">
        <v>119</v>
      </c>
      <c r="J855" s="2">
        <v>44928.656304166667</v>
      </c>
      <c r="K855" t="s">
        <v>119</v>
      </c>
      <c r="L855" t="str">
        <f>VLOOKUP(C855,ACCOUNT_MAPPING!A:C,3,FALSE)</f>
        <v>Property Administrative Fees</v>
      </c>
    </row>
    <row r="856" spans="1:12" hidden="1">
      <c r="A856">
        <v>82879</v>
      </c>
      <c r="B856" t="s">
        <v>1320</v>
      </c>
      <c r="C856">
        <v>50290000</v>
      </c>
      <c r="D856" t="s">
        <v>17</v>
      </c>
      <c r="E856" t="s">
        <v>13</v>
      </c>
      <c r="F856" t="s">
        <v>13</v>
      </c>
      <c r="G856" t="s">
        <v>1321</v>
      </c>
      <c r="H856" s="2">
        <v>44928.048135844911</v>
      </c>
      <c r="I856" t="s">
        <v>577</v>
      </c>
      <c r="J856" s="2">
        <v>44928.048135844911</v>
      </c>
      <c r="K856" t="s">
        <v>577</v>
      </c>
      <c r="L856" t="str">
        <f>VLOOKUP(C856,ACCOUNT_MAPPING!A:C,3,FALSE)</f>
        <v>Property Administrative Fees</v>
      </c>
    </row>
    <row r="857" spans="1:12" hidden="1">
      <c r="A857">
        <v>82880</v>
      </c>
      <c r="B857" t="s">
        <v>1322</v>
      </c>
      <c r="C857">
        <v>50290000</v>
      </c>
      <c r="D857" t="s">
        <v>17</v>
      </c>
      <c r="E857" t="s">
        <v>13</v>
      </c>
      <c r="F857" t="s">
        <v>13</v>
      </c>
      <c r="G857" t="s">
        <v>1323</v>
      </c>
      <c r="H857" s="2">
        <v>44928.060595983799</v>
      </c>
      <c r="I857" t="s">
        <v>577</v>
      </c>
      <c r="J857" s="2">
        <v>44928.060595983799</v>
      </c>
      <c r="K857" t="s">
        <v>577</v>
      </c>
      <c r="L857" t="str">
        <f>VLOOKUP(C857,ACCOUNT_MAPPING!A:C,3,FALSE)</f>
        <v>Property Administrative Fees</v>
      </c>
    </row>
    <row r="858" spans="1:12" hidden="1">
      <c r="A858">
        <v>82881</v>
      </c>
      <c r="B858" t="s">
        <v>1324</v>
      </c>
      <c r="C858">
        <v>50290000</v>
      </c>
      <c r="D858" t="s">
        <v>17</v>
      </c>
      <c r="E858" t="s">
        <v>13</v>
      </c>
      <c r="F858" t="s">
        <v>13</v>
      </c>
      <c r="G858" t="s">
        <v>1325</v>
      </c>
      <c r="H858" s="2">
        <v>44915.483472418979</v>
      </c>
      <c r="I858" t="s">
        <v>804</v>
      </c>
      <c r="J858" s="2">
        <v>44915.483472418979</v>
      </c>
      <c r="K858" t="s">
        <v>804</v>
      </c>
      <c r="L858" t="str">
        <f>VLOOKUP(C858,ACCOUNT_MAPPING!A:C,3,FALSE)</f>
        <v>Property Administrative Fees</v>
      </c>
    </row>
    <row r="859" spans="1:12" hidden="1">
      <c r="A859">
        <v>82719</v>
      </c>
      <c r="B859" t="s">
        <v>551</v>
      </c>
      <c r="C859">
        <v>50290000</v>
      </c>
      <c r="D859" t="s">
        <v>63</v>
      </c>
      <c r="E859" t="s">
        <v>13</v>
      </c>
      <c r="F859" t="s">
        <v>13</v>
      </c>
      <c r="G859" t="s">
        <v>1326</v>
      </c>
      <c r="H859" s="2">
        <v>44878.775646099537</v>
      </c>
      <c r="I859" t="s">
        <v>553</v>
      </c>
      <c r="J859" s="2">
        <v>44878.775646099537</v>
      </c>
      <c r="K859" t="s">
        <v>553</v>
      </c>
      <c r="L859" t="str">
        <f>VLOOKUP(C859,ACCOUNT_MAPPING!A:C,3,FALSE)</f>
        <v>Property Administrative Fees</v>
      </c>
    </row>
    <row r="860" spans="1:12" hidden="1">
      <c r="A860">
        <v>82884</v>
      </c>
      <c r="B860" t="s">
        <v>1327</v>
      </c>
      <c r="C860">
        <v>50290000</v>
      </c>
      <c r="D860" t="s">
        <v>17</v>
      </c>
      <c r="E860" t="s">
        <v>13</v>
      </c>
      <c r="F860" t="s">
        <v>13</v>
      </c>
      <c r="G860" t="s">
        <v>1308</v>
      </c>
      <c r="H860" s="2">
        <v>44915.512400347223</v>
      </c>
      <c r="I860" t="s">
        <v>804</v>
      </c>
      <c r="J860" s="2">
        <v>44915.512400347223</v>
      </c>
      <c r="K860" t="s">
        <v>804</v>
      </c>
      <c r="L860" t="str">
        <f>VLOOKUP(C860,ACCOUNT_MAPPING!A:C,3,FALSE)</f>
        <v>Property Administrative Fees</v>
      </c>
    </row>
    <row r="861" spans="1:12" hidden="1">
      <c r="A861">
        <v>82886</v>
      </c>
      <c r="B861" t="s">
        <v>1328</v>
      </c>
      <c r="C861">
        <v>50290000</v>
      </c>
      <c r="D861" t="s">
        <v>17</v>
      </c>
      <c r="E861" t="s">
        <v>13</v>
      </c>
      <c r="F861" t="s">
        <v>13</v>
      </c>
      <c r="G861" t="s">
        <v>1308</v>
      </c>
      <c r="H861" s="2">
        <v>44915.526076504633</v>
      </c>
      <c r="I861" t="s">
        <v>804</v>
      </c>
      <c r="J861" s="2">
        <v>44915.526076504633</v>
      </c>
      <c r="K861" t="s">
        <v>804</v>
      </c>
      <c r="L861" t="str">
        <f>VLOOKUP(C861,ACCOUNT_MAPPING!A:C,3,FALSE)</f>
        <v>Property Administrative Fees</v>
      </c>
    </row>
    <row r="862" spans="1:12" hidden="1">
      <c r="A862">
        <v>82967</v>
      </c>
      <c r="B862" t="s">
        <v>1329</v>
      </c>
      <c r="C862">
        <v>50290000</v>
      </c>
      <c r="D862" t="s">
        <v>17</v>
      </c>
      <c r="E862" t="s">
        <v>13</v>
      </c>
      <c r="F862" t="s">
        <v>13</v>
      </c>
      <c r="G862" t="s">
        <v>1330</v>
      </c>
      <c r="H862" s="2">
        <v>44923.523054317127</v>
      </c>
      <c r="I862" t="s">
        <v>715</v>
      </c>
      <c r="J862" s="2">
        <v>44923.523054317127</v>
      </c>
      <c r="K862" t="s">
        <v>715</v>
      </c>
      <c r="L862" t="str">
        <f>VLOOKUP(C862,ACCOUNT_MAPPING!A:C,3,FALSE)</f>
        <v>Property Administrative Fees</v>
      </c>
    </row>
    <row r="863" spans="1:12" hidden="1">
      <c r="A863">
        <v>82972</v>
      </c>
      <c r="B863" t="s">
        <v>1106</v>
      </c>
      <c r="C863">
        <v>50290000</v>
      </c>
      <c r="D863" t="s">
        <v>17</v>
      </c>
      <c r="E863" t="s">
        <v>13</v>
      </c>
      <c r="F863" t="s">
        <v>13</v>
      </c>
      <c r="G863" t="s">
        <v>1309</v>
      </c>
      <c r="H863" s="2">
        <v>44929.428184027776</v>
      </c>
      <c r="I863" t="s">
        <v>1092</v>
      </c>
      <c r="J863" s="2">
        <v>44929.428184027776</v>
      </c>
      <c r="K863" t="s">
        <v>1092</v>
      </c>
      <c r="L863" t="str">
        <f>VLOOKUP(C863,ACCOUNT_MAPPING!A:C,3,FALSE)</f>
        <v>Property Administrative Fees</v>
      </c>
    </row>
    <row r="864" spans="1:12" hidden="1">
      <c r="A864">
        <v>99423</v>
      </c>
      <c r="B864" t="s">
        <v>1331</v>
      </c>
      <c r="C864">
        <v>50290000</v>
      </c>
      <c r="D864" t="s">
        <v>63</v>
      </c>
      <c r="E864" t="s">
        <v>13</v>
      </c>
      <c r="F864" t="s">
        <v>13</v>
      </c>
      <c r="G864" t="s">
        <v>1332</v>
      </c>
      <c r="H864" s="2">
        <v>44876.720928622686</v>
      </c>
      <c r="I864" t="s">
        <v>1333</v>
      </c>
      <c r="J864" s="2">
        <v>44876.720928622686</v>
      </c>
      <c r="K864" t="s">
        <v>1333</v>
      </c>
      <c r="L864" t="str">
        <f>VLOOKUP(C864,ACCOUNT_MAPPING!A:C,3,FALSE)</f>
        <v>Property Administrative Fees</v>
      </c>
    </row>
    <row r="865" spans="1:12" hidden="1">
      <c r="A865">
        <v>83127</v>
      </c>
      <c r="B865" t="s">
        <v>1334</v>
      </c>
      <c r="C865">
        <v>50290000</v>
      </c>
      <c r="D865" t="s">
        <v>17</v>
      </c>
      <c r="E865" t="s">
        <v>13</v>
      </c>
      <c r="F865" t="s">
        <v>13</v>
      </c>
      <c r="G865" t="s">
        <v>1335</v>
      </c>
      <c r="H865" s="2">
        <v>44922.476115590274</v>
      </c>
      <c r="I865" t="s">
        <v>56</v>
      </c>
      <c r="J865" s="2">
        <v>44922.476115590274</v>
      </c>
      <c r="K865" t="s">
        <v>56</v>
      </c>
      <c r="L865" t="str">
        <f>VLOOKUP(C865,ACCOUNT_MAPPING!A:C,3,FALSE)</f>
        <v>Property Administrative Fees</v>
      </c>
    </row>
    <row r="866" spans="1:12" hidden="1">
      <c r="A866">
        <v>99488</v>
      </c>
      <c r="B866" t="s">
        <v>599</v>
      </c>
      <c r="C866">
        <v>50290000</v>
      </c>
      <c r="D866" t="s">
        <v>63</v>
      </c>
      <c r="E866" t="s">
        <v>13</v>
      </c>
      <c r="F866" t="s">
        <v>13</v>
      </c>
      <c r="G866" t="s">
        <v>1336</v>
      </c>
      <c r="H866" s="2">
        <v>44875.891771793984</v>
      </c>
      <c r="I866" t="s">
        <v>65</v>
      </c>
      <c r="J866" s="2">
        <v>44875.891771793984</v>
      </c>
      <c r="K866" t="s">
        <v>65</v>
      </c>
      <c r="L866" t="str">
        <f>VLOOKUP(C866,ACCOUNT_MAPPING!A:C,3,FALSE)</f>
        <v>Property Administrative Fees</v>
      </c>
    </row>
    <row r="867" spans="1:12" hidden="1">
      <c r="A867">
        <v>83135</v>
      </c>
      <c r="B867" t="s">
        <v>1337</v>
      </c>
      <c r="C867">
        <v>50290000</v>
      </c>
      <c r="D867" t="s">
        <v>63</v>
      </c>
      <c r="E867" t="s">
        <v>13</v>
      </c>
      <c r="F867" t="s">
        <v>13</v>
      </c>
      <c r="G867" t="s">
        <v>1332</v>
      </c>
      <c r="H867" s="2">
        <v>44876.710570370371</v>
      </c>
      <c r="I867" t="s">
        <v>1333</v>
      </c>
      <c r="J867" s="2">
        <v>44876.710570370371</v>
      </c>
      <c r="K867" t="s">
        <v>1333</v>
      </c>
      <c r="L867" t="str">
        <f>VLOOKUP(C867,ACCOUNT_MAPPING!A:C,3,FALSE)</f>
        <v>Property Administrative Fees</v>
      </c>
    </row>
    <row r="868" spans="1:12" hidden="1">
      <c r="A868">
        <v>109479</v>
      </c>
      <c r="B868" t="s">
        <v>1338</v>
      </c>
      <c r="C868">
        <v>50290000</v>
      </c>
      <c r="D868" t="s">
        <v>17</v>
      </c>
      <c r="E868" t="s">
        <v>13</v>
      </c>
      <c r="F868" t="s">
        <v>13</v>
      </c>
      <c r="G868" t="s">
        <v>1339</v>
      </c>
      <c r="H868" s="2">
        <v>44922.586442824075</v>
      </c>
      <c r="I868" t="s">
        <v>41</v>
      </c>
      <c r="J868" s="2">
        <v>44922.586442824075</v>
      </c>
      <c r="K868" t="s">
        <v>41</v>
      </c>
      <c r="L868" t="str">
        <f>VLOOKUP(C868,ACCOUNT_MAPPING!A:C,3,FALSE)</f>
        <v>Property Administrative Fees</v>
      </c>
    </row>
    <row r="869" spans="1:12" hidden="1">
      <c r="A869">
        <v>82966</v>
      </c>
      <c r="B869" t="s">
        <v>1340</v>
      </c>
      <c r="C869">
        <v>50290000</v>
      </c>
      <c r="D869" t="s">
        <v>17</v>
      </c>
      <c r="E869" t="s">
        <v>13</v>
      </c>
      <c r="F869" t="s">
        <v>13</v>
      </c>
      <c r="G869" t="s">
        <v>1330</v>
      </c>
      <c r="H869" s="2">
        <v>44923.507036724535</v>
      </c>
      <c r="I869" t="s">
        <v>715</v>
      </c>
      <c r="J869" s="2">
        <v>44923.507036724535</v>
      </c>
      <c r="K869" t="s">
        <v>715</v>
      </c>
      <c r="L869" t="str">
        <f>VLOOKUP(C869,ACCOUNT_MAPPING!A:C,3,FALSE)</f>
        <v>Property Administrative Fees</v>
      </c>
    </row>
    <row r="870" spans="1:12" hidden="1">
      <c r="A870">
        <v>82968</v>
      </c>
      <c r="B870" t="s">
        <v>1115</v>
      </c>
      <c r="C870">
        <v>50290000</v>
      </c>
      <c r="D870" t="s">
        <v>17</v>
      </c>
      <c r="E870" t="s">
        <v>13</v>
      </c>
      <c r="F870" t="s">
        <v>13</v>
      </c>
      <c r="G870" t="s">
        <v>1309</v>
      </c>
      <c r="H870" s="2">
        <v>44929.402087233793</v>
      </c>
      <c r="I870" t="s">
        <v>1092</v>
      </c>
      <c r="J870" s="2">
        <v>44929.402087233793</v>
      </c>
      <c r="K870" t="s">
        <v>1092</v>
      </c>
      <c r="L870" t="str">
        <f>VLOOKUP(C870,ACCOUNT_MAPPING!A:C,3,FALSE)</f>
        <v>Property Administrative Fees</v>
      </c>
    </row>
    <row r="871" spans="1:12" hidden="1">
      <c r="A871">
        <v>82970</v>
      </c>
      <c r="B871" t="s">
        <v>1105</v>
      </c>
      <c r="C871">
        <v>50290000</v>
      </c>
      <c r="D871" t="s">
        <v>17</v>
      </c>
      <c r="E871" t="s">
        <v>13</v>
      </c>
      <c r="F871" t="s">
        <v>13</v>
      </c>
      <c r="G871" t="s">
        <v>1309</v>
      </c>
      <c r="H871" s="2">
        <v>44929.404819988427</v>
      </c>
      <c r="I871" t="s">
        <v>1092</v>
      </c>
      <c r="J871" s="2">
        <v>44929.404819988427</v>
      </c>
      <c r="K871" t="s">
        <v>1092</v>
      </c>
      <c r="L871" t="str">
        <f>VLOOKUP(C871,ACCOUNT_MAPPING!A:C,3,FALSE)</f>
        <v>Property Administrative Fees</v>
      </c>
    </row>
    <row r="872" spans="1:12" hidden="1">
      <c r="A872">
        <v>101027</v>
      </c>
      <c r="B872" t="s">
        <v>1341</v>
      </c>
      <c r="C872">
        <v>50290000</v>
      </c>
      <c r="D872" t="s">
        <v>12</v>
      </c>
      <c r="E872" t="s">
        <v>13</v>
      </c>
      <c r="F872" t="s">
        <v>13</v>
      </c>
      <c r="G872" t="s">
        <v>1342</v>
      </c>
      <c r="H872" s="2">
        <v>45012.473988194448</v>
      </c>
      <c r="I872" t="s">
        <v>284</v>
      </c>
      <c r="J872" s="2">
        <v>45012.473988194448</v>
      </c>
      <c r="K872" t="s">
        <v>284</v>
      </c>
      <c r="L872" t="str">
        <f>VLOOKUP(C872,ACCOUNT_MAPPING!A:C,3,FALSE)</f>
        <v>Property Administrative Fees</v>
      </c>
    </row>
    <row r="873" spans="1:12" hidden="1">
      <c r="A873">
        <v>109478</v>
      </c>
      <c r="B873" t="s">
        <v>1343</v>
      </c>
      <c r="C873">
        <v>50290000</v>
      </c>
      <c r="D873" t="s">
        <v>17</v>
      </c>
      <c r="E873" t="s">
        <v>13</v>
      </c>
      <c r="F873" t="s">
        <v>13</v>
      </c>
      <c r="G873" t="s">
        <v>1339</v>
      </c>
      <c r="H873" s="2">
        <v>44922.586106134258</v>
      </c>
      <c r="I873" t="s">
        <v>41</v>
      </c>
      <c r="J873" s="2">
        <v>44922.586106134258</v>
      </c>
      <c r="K873" t="s">
        <v>41</v>
      </c>
      <c r="L873" t="str">
        <f>VLOOKUP(C873,ACCOUNT_MAPPING!A:C,3,FALSE)</f>
        <v>Property Administrative Fees</v>
      </c>
    </row>
    <row r="874" spans="1:12" hidden="1">
      <c r="A874">
        <v>109480</v>
      </c>
      <c r="B874" t="s">
        <v>1344</v>
      </c>
      <c r="C874">
        <v>50290000</v>
      </c>
      <c r="D874" t="s">
        <v>17</v>
      </c>
      <c r="E874" t="s">
        <v>13</v>
      </c>
      <c r="F874" t="s">
        <v>13</v>
      </c>
      <c r="G874" t="s">
        <v>1339</v>
      </c>
      <c r="H874" s="2">
        <v>44922.586651192127</v>
      </c>
      <c r="I874" t="s">
        <v>41</v>
      </c>
      <c r="J874" s="2">
        <v>44922.586651192127</v>
      </c>
      <c r="K874" t="s">
        <v>41</v>
      </c>
      <c r="L874" t="str">
        <f>VLOOKUP(C874,ACCOUNT_MAPPING!A:C,3,FALSE)</f>
        <v>Property Administrative Fees</v>
      </c>
    </row>
    <row r="875" spans="1:12" hidden="1">
      <c r="A875">
        <v>99425</v>
      </c>
      <c r="B875" t="s">
        <v>1345</v>
      </c>
      <c r="C875">
        <v>50290000</v>
      </c>
      <c r="D875" t="s">
        <v>63</v>
      </c>
      <c r="E875" t="s">
        <v>13</v>
      </c>
      <c r="F875" t="s">
        <v>13</v>
      </c>
      <c r="G875" t="s">
        <v>1332</v>
      </c>
      <c r="H875" s="2">
        <v>44876.722538043985</v>
      </c>
      <c r="I875" t="s">
        <v>1333</v>
      </c>
      <c r="J875" s="2">
        <v>44876.722538043985</v>
      </c>
      <c r="K875" t="s">
        <v>1333</v>
      </c>
      <c r="L875" t="str">
        <f>VLOOKUP(C875,ACCOUNT_MAPPING!A:C,3,FALSE)</f>
        <v>Property Administrative Fees</v>
      </c>
    </row>
    <row r="876" spans="1:12" hidden="1">
      <c r="A876">
        <v>83180</v>
      </c>
      <c r="B876" t="s">
        <v>1346</v>
      </c>
      <c r="C876">
        <v>50290000</v>
      </c>
      <c r="D876" t="s">
        <v>17</v>
      </c>
      <c r="E876" t="s">
        <v>13</v>
      </c>
      <c r="F876" t="s">
        <v>13</v>
      </c>
      <c r="G876" t="s">
        <v>1347</v>
      </c>
      <c r="H876" s="2">
        <v>44917.813171678237</v>
      </c>
      <c r="I876" t="s">
        <v>214</v>
      </c>
      <c r="J876" s="2">
        <v>44917.813171678237</v>
      </c>
      <c r="K876" t="s">
        <v>214</v>
      </c>
      <c r="L876" t="str">
        <f>VLOOKUP(C876,ACCOUNT_MAPPING!A:C,3,FALSE)</f>
        <v>Property Administrative Fees</v>
      </c>
    </row>
    <row r="877" spans="1:12" hidden="1">
      <c r="A877">
        <v>101026</v>
      </c>
      <c r="B877" t="s">
        <v>1348</v>
      </c>
      <c r="C877">
        <v>50290000</v>
      </c>
      <c r="D877" t="s">
        <v>12</v>
      </c>
      <c r="E877" t="s">
        <v>13</v>
      </c>
      <c r="F877" t="s">
        <v>13</v>
      </c>
      <c r="G877" t="s">
        <v>1349</v>
      </c>
      <c r="H877" s="2">
        <v>45012.472627662035</v>
      </c>
      <c r="I877" t="s">
        <v>284</v>
      </c>
      <c r="J877" s="2">
        <v>45012.472627662035</v>
      </c>
      <c r="K877" t="s">
        <v>284</v>
      </c>
      <c r="L877" t="str">
        <f>VLOOKUP(C877,ACCOUNT_MAPPING!A:C,3,FALSE)</f>
        <v>Property Administrative Fees</v>
      </c>
    </row>
    <row r="878" spans="1:12" hidden="1">
      <c r="A878">
        <v>111565</v>
      </c>
      <c r="B878" t="s">
        <v>1350</v>
      </c>
      <c r="C878">
        <v>50290000</v>
      </c>
      <c r="D878" t="s">
        <v>17</v>
      </c>
      <c r="E878" t="s">
        <v>13</v>
      </c>
      <c r="F878" t="s">
        <v>13</v>
      </c>
      <c r="G878" t="s">
        <v>1351</v>
      </c>
      <c r="H878" s="2">
        <v>44914.720873530096</v>
      </c>
      <c r="I878" t="s">
        <v>93</v>
      </c>
      <c r="J878" s="2">
        <v>44914.720873530096</v>
      </c>
      <c r="K878" t="s">
        <v>93</v>
      </c>
      <c r="L878" t="str">
        <f>VLOOKUP(C878,ACCOUNT_MAPPING!A:C,3,FALSE)</f>
        <v>Property Administrative Fees</v>
      </c>
    </row>
    <row r="879" spans="1:12" hidden="1">
      <c r="A879">
        <v>109981</v>
      </c>
      <c r="B879" t="s">
        <v>596</v>
      </c>
      <c r="C879">
        <v>50290000</v>
      </c>
      <c r="D879" t="s">
        <v>63</v>
      </c>
      <c r="E879" t="s">
        <v>13</v>
      </c>
      <c r="F879" t="s">
        <v>13</v>
      </c>
      <c r="G879" t="s">
        <v>1352</v>
      </c>
      <c r="H879" s="2">
        <v>44875.462111342589</v>
      </c>
      <c r="I879" t="s">
        <v>598</v>
      </c>
      <c r="J879" s="2">
        <v>44875.462111342589</v>
      </c>
      <c r="K879" t="s">
        <v>598</v>
      </c>
      <c r="L879" t="str">
        <f>VLOOKUP(C879,ACCOUNT_MAPPING!A:C,3,FALSE)</f>
        <v>Property Administrative Fees</v>
      </c>
    </row>
    <row r="880" spans="1:12" hidden="1">
      <c r="A880">
        <v>113629</v>
      </c>
      <c r="B880" t="s">
        <v>1353</v>
      </c>
      <c r="C880">
        <v>50290000</v>
      </c>
      <c r="D880" t="s">
        <v>12</v>
      </c>
      <c r="E880" t="s">
        <v>13</v>
      </c>
      <c r="F880" t="s">
        <v>13</v>
      </c>
      <c r="G880" t="s">
        <v>1354</v>
      </c>
      <c r="H880" s="2">
        <v>45022.678016087964</v>
      </c>
      <c r="I880" t="s">
        <v>720</v>
      </c>
      <c r="J880" s="2">
        <v>45022.678016087964</v>
      </c>
      <c r="K880" t="s">
        <v>720</v>
      </c>
      <c r="L880" t="str">
        <f>VLOOKUP(C880,ACCOUNT_MAPPING!A:C,3,FALSE)</f>
        <v>Property Administrative Fees</v>
      </c>
    </row>
    <row r="881" spans="1:12" hidden="1">
      <c r="A881">
        <v>8949</v>
      </c>
      <c r="B881" t="s">
        <v>1355</v>
      </c>
      <c r="C881">
        <v>50305000</v>
      </c>
      <c r="D881" t="s">
        <v>63</v>
      </c>
      <c r="E881" t="s">
        <v>13</v>
      </c>
      <c r="F881" t="s">
        <v>13</v>
      </c>
      <c r="G881" t="s">
        <v>1356</v>
      </c>
      <c r="H881" s="2">
        <v>44875.945970717592</v>
      </c>
      <c r="I881" t="s">
        <v>202</v>
      </c>
      <c r="J881" s="2">
        <v>44875.945970717592</v>
      </c>
      <c r="K881" t="s">
        <v>202</v>
      </c>
      <c r="L881" t="str">
        <f>VLOOKUP(C881,ACCOUNT_MAPPING!A:C,3,FALSE)</f>
        <v>General Building Maintenance</v>
      </c>
    </row>
    <row r="882" spans="1:12" hidden="1">
      <c r="A882">
        <v>10536</v>
      </c>
      <c r="B882" t="s">
        <v>833</v>
      </c>
      <c r="C882">
        <v>50305000</v>
      </c>
      <c r="D882" t="s">
        <v>63</v>
      </c>
      <c r="E882" t="s">
        <v>13</v>
      </c>
      <c r="F882" t="s">
        <v>13</v>
      </c>
      <c r="G882" t="s">
        <v>1357</v>
      </c>
      <c r="H882" s="2">
        <v>44875.582733449075</v>
      </c>
      <c r="I882" t="s">
        <v>230</v>
      </c>
      <c r="J882" s="2">
        <v>44875.582733449075</v>
      </c>
      <c r="K882" t="s">
        <v>230</v>
      </c>
      <c r="L882" t="str">
        <f>VLOOKUP(C882,ACCOUNT_MAPPING!A:C,3,FALSE)</f>
        <v>General Building Maintenance</v>
      </c>
    </row>
    <row r="883" spans="1:12" hidden="1">
      <c r="A883">
        <v>10733</v>
      </c>
      <c r="B883" t="s">
        <v>869</v>
      </c>
      <c r="C883">
        <v>50305000</v>
      </c>
      <c r="D883" t="s">
        <v>17</v>
      </c>
      <c r="E883" t="s">
        <v>13</v>
      </c>
      <c r="F883" t="s">
        <v>13</v>
      </c>
      <c r="G883" t="s">
        <v>1358</v>
      </c>
      <c r="H883" s="2">
        <v>44929.424278587961</v>
      </c>
      <c r="I883" t="s">
        <v>553</v>
      </c>
      <c r="J883" s="2">
        <v>44929.424278587961</v>
      </c>
      <c r="K883" t="s">
        <v>553</v>
      </c>
      <c r="L883" t="str">
        <f>VLOOKUP(C883,ACCOUNT_MAPPING!A:C,3,FALSE)</f>
        <v>General Building Maintenance</v>
      </c>
    </row>
    <row r="884" spans="1:12" hidden="1">
      <c r="A884">
        <v>43384</v>
      </c>
      <c r="B884" t="s">
        <v>1065</v>
      </c>
      <c r="C884">
        <v>50305000</v>
      </c>
      <c r="D884" t="s">
        <v>17</v>
      </c>
      <c r="E884" t="s">
        <v>13</v>
      </c>
      <c r="F884" t="s">
        <v>13</v>
      </c>
      <c r="G884" t="s">
        <v>1359</v>
      </c>
      <c r="H884" s="2">
        <v>44922.695445173609</v>
      </c>
      <c r="I884" t="s">
        <v>83</v>
      </c>
      <c r="J884" s="2">
        <v>44922.695445173609</v>
      </c>
      <c r="K884" t="s">
        <v>83</v>
      </c>
      <c r="L884" t="str">
        <f>VLOOKUP(C884,ACCOUNT_MAPPING!A:C,3,FALSE)</f>
        <v>General Building Maintenance</v>
      </c>
    </row>
    <row r="885" spans="1:12" hidden="1">
      <c r="A885">
        <v>126082</v>
      </c>
      <c r="B885" t="s">
        <v>1360</v>
      </c>
      <c r="C885">
        <v>50305000</v>
      </c>
      <c r="D885" t="s">
        <v>63</v>
      </c>
      <c r="E885" t="s">
        <v>13</v>
      </c>
      <c r="F885" t="s">
        <v>13</v>
      </c>
      <c r="G885" t="s">
        <v>1361</v>
      </c>
      <c r="H885" s="2">
        <v>44876.762727048612</v>
      </c>
      <c r="I885" t="s">
        <v>1362</v>
      </c>
      <c r="J885" s="2">
        <v>44876.762727048612</v>
      </c>
      <c r="K885" t="s">
        <v>1362</v>
      </c>
      <c r="L885" t="str">
        <f>VLOOKUP(C885,ACCOUNT_MAPPING!A:C,3,FALSE)</f>
        <v>General Building Maintenance</v>
      </c>
    </row>
    <row r="886" spans="1:12" hidden="1">
      <c r="A886">
        <v>4385</v>
      </c>
      <c r="B886" t="s">
        <v>1363</v>
      </c>
      <c r="C886">
        <v>50305021</v>
      </c>
      <c r="D886" t="s">
        <v>17</v>
      </c>
      <c r="E886" t="s">
        <v>13</v>
      </c>
      <c r="F886" t="s">
        <v>13</v>
      </c>
      <c r="G886" t="s">
        <v>1364</v>
      </c>
      <c r="H886" s="2">
        <v>44923.511849074072</v>
      </c>
      <c r="I886" t="s">
        <v>354</v>
      </c>
      <c r="J886" s="2">
        <v>44923.511849074072</v>
      </c>
      <c r="K886" t="s">
        <v>354</v>
      </c>
      <c r="L886" t="str">
        <f>VLOOKUP(C886,ACCOUNT_MAPPING!A:C,3,FALSE)</f>
        <v>General Building Maintenance</v>
      </c>
    </row>
    <row r="887" spans="1:12" hidden="1">
      <c r="A887">
        <v>4943</v>
      </c>
      <c r="B887" t="s">
        <v>689</v>
      </c>
      <c r="C887">
        <v>50305021</v>
      </c>
      <c r="D887" t="s">
        <v>17</v>
      </c>
      <c r="E887" t="s">
        <v>13</v>
      </c>
      <c r="F887" t="s">
        <v>13</v>
      </c>
      <c r="G887" t="s">
        <v>1365</v>
      </c>
      <c r="H887" s="2">
        <v>44922.567948842596</v>
      </c>
      <c r="I887" t="s">
        <v>41</v>
      </c>
      <c r="J887" s="2">
        <v>44922.567948842596</v>
      </c>
      <c r="K887" t="s">
        <v>41</v>
      </c>
      <c r="L887" t="str">
        <f>VLOOKUP(C887,ACCOUNT_MAPPING!A:C,3,FALSE)</f>
        <v>General Building Maintenance</v>
      </c>
    </row>
    <row r="888" spans="1:12" hidden="1">
      <c r="A888">
        <v>8531</v>
      </c>
      <c r="B888" t="s">
        <v>696</v>
      </c>
      <c r="C888">
        <v>50305021</v>
      </c>
      <c r="D888" t="s">
        <v>12</v>
      </c>
      <c r="E888" t="s">
        <v>13</v>
      </c>
      <c r="F888" t="s">
        <v>13</v>
      </c>
      <c r="G888" t="s">
        <v>1366</v>
      </c>
      <c r="H888" s="2">
        <v>45021.419535567133</v>
      </c>
      <c r="I888" t="s">
        <v>51</v>
      </c>
      <c r="J888" s="2">
        <v>45021.419535567133</v>
      </c>
      <c r="K888" t="s">
        <v>51</v>
      </c>
      <c r="L888" t="str">
        <f>VLOOKUP(C888,ACCOUNT_MAPPING!A:C,3,FALSE)</f>
        <v>General Building Maintenance</v>
      </c>
    </row>
    <row r="889" spans="1:12" hidden="1">
      <c r="A889">
        <v>8535</v>
      </c>
      <c r="B889" t="s">
        <v>1367</v>
      </c>
      <c r="C889">
        <v>50305021</v>
      </c>
      <c r="D889" t="s">
        <v>12</v>
      </c>
      <c r="E889" t="s">
        <v>13</v>
      </c>
      <c r="F889" t="s">
        <v>13</v>
      </c>
      <c r="G889" t="s">
        <v>1368</v>
      </c>
      <c r="H889" s="2">
        <v>45021.421411076386</v>
      </c>
      <c r="I889" t="s">
        <v>51</v>
      </c>
      <c r="J889" s="2">
        <v>45021.421411076386</v>
      </c>
      <c r="K889" t="s">
        <v>51</v>
      </c>
      <c r="L889" t="str">
        <f>VLOOKUP(C889,ACCOUNT_MAPPING!A:C,3,FALSE)</f>
        <v>General Building Maintenance</v>
      </c>
    </row>
    <row r="890" spans="1:12" hidden="1">
      <c r="A890">
        <v>8533</v>
      </c>
      <c r="B890" t="s">
        <v>698</v>
      </c>
      <c r="C890">
        <v>50305021</v>
      </c>
      <c r="D890" t="s">
        <v>63</v>
      </c>
      <c r="E890" t="s">
        <v>13</v>
      </c>
      <c r="F890" t="s">
        <v>13</v>
      </c>
      <c r="G890" t="s">
        <v>1335</v>
      </c>
      <c r="H890" s="2">
        <v>44873.631154895833</v>
      </c>
      <c r="I890" t="s">
        <v>56</v>
      </c>
      <c r="J890" s="2">
        <v>44873.631154895833</v>
      </c>
      <c r="K890" t="s">
        <v>56</v>
      </c>
      <c r="L890" t="str">
        <f>VLOOKUP(C890,ACCOUNT_MAPPING!A:C,3,FALSE)</f>
        <v>General Building Maintenance</v>
      </c>
    </row>
    <row r="891" spans="1:12" hidden="1">
      <c r="A891">
        <v>8534</v>
      </c>
      <c r="B891" t="s">
        <v>1369</v>
      </c>
      <c r="C891">
        <v>50305021</v>
      </c>
      <c r="D891" t="s">
        <v>12</v>
      </c>
      <c r="E891" t="s">
        <v>13</v>
      </c>
      <c r="F891" t="s">
        <v>13</v>
      </c>
      <c r="G891" t="s">
        <v>1370</v>
      </c>
      <c r="H891" s="2">
        <v>45021.420823067128</v>
      </c>
      <c r="I891" t="s">
        <v>51</v>
      </c>
      <c r="J891" s="2">
        <v>45021.420823067128</v>
      </c>
      <c r="K891" t="s">
        <v>51</v>
      </c>
      <c r="L891" t="str">
        <f>VLOOKUP(C891,ACCOUNT_MAPPING!A:C,3,FALSE)</f>
        <v>General Building Maintenance</v>
      </c>
    </row>
    <row r="892" spans="1:12" hidden="1">
      <c r="A892">
        <v>8605</v>
      </c>
      <c r="B892" t="s">
        <v>1371</v>
      </c>
      <c r="C892">
        <v>50305021</v>
      </c>
      <c r="D892" t="s">
        <v>17</v>
      </c>
      <c r="E892" t="s">
        <v>13</v>
      </c>
      <c r="F892" t="s">
        <v>13</v>
      </c>
      <c r="G892" t="s">
        <v>1372</v>
      </c>
      <c r="H892" s="2">
        <v>44924.56680659722</v>
      </c>
      <c r="I892" t="s">
        <v>702</v>
      </c>
      <c r="J892" s="2">
        <v>44924.56680659722</v>
      </c>
      <c r="K892" t="s">
        <v>702</v>
      </c>
      <c r="L892" t="str">
        <f>VLOOKUP(C892,ACCOUNT_MAPPING!A:C,3,FALSE)</f>
        <v>General Building Maintenance</v>
      </c>
    </row>
    <row r="893" spans="1:12" hidden="1">
      <c r="A893">
        <v>8647</v>
      </c>
      <c r="B893" t="s">
        <v>707</v>
      </c>
      <c r="C893">
        <v>50305021</v>
      </c>
      <c r="D893" t="s">
        <v>17</v>
      </c>
      <c r="E893" t="s">
        <v>13</v>
      </c>
      <c r="F893" t="s">
        <v>13</v>
      </c>
      <c r="G893" t="s">
        <v>1373</v>
      </c>
      <c r="H893" s="2">
        <v>44919.583703900462</v>
      </c>
      <c r="I893" t="s">
        <v>31</v>
      </c>
      <c r="J893" s="2">
        <v>44919.583703900462</v>
      </c>
      <c r="K893" t="s">
        <v>31</v>
      </c>
      <c r="L893" t="str">
        <f>VLOOKUP(C893,ACCOUNT_MAPPING!A:C,3,FALSE)</f>
        <v>General Building Maintenance</v>
      </c>
    </row>
    <row r="894" spans="1:12" hidden="1">
      <c r="A894">
        <v>8745</v>
      </c>
      <c r="B894" t="s">
        <v>1374</v>
      </c>
      <c r="C894">
        <v>50305021</v>
      </c>
      <c r="D894" t="s">
        <v>17</v>
      </c>
      <c r="E894" t="s">
        <v>13</v>
      </c>
      <c r="F894" t="s">
        <v>13</v>
      </c>
      <c r="G894" t="s">
        <v>1375</v>
      </c>
      <c r="H894" s="2">
        <v>44914.655020682869</v>
      </c>
      <c r="I894" t="s">
        <v>949</v>
      </c>
      <c r="J894" s="2">
        <v>44914.655020682869</v>
      </c>
      <c r="K894" t="s">
        <v>949</v>
      </c>
      <c r="L894" t="str">
        <f>VLOOKUP(C894,ACCOUNT_MAPPING!A:C,3,FALSE)</f>
        <v>General Building Maintenance</v>
      </c>
    </row>
    <row r="895" spans="1:12" hidden="1">
      <c r="A895">
        <v>8746</v>
      </c>
      <c r="B895" t="s">
        <v>1376</v>
      </c>
      <c r="C895">
        <v>50305021</v>
      </c>
      <c r="D895" t="s">
        <v>12</v>
      </c>
      <c r="E895" t="s">
        <v>13</v>
      </c>
      <c r="F895" t="s">
        <v>13</v>
      </c>
      <c r="G895" t="s">
        <v>1377</v>
      </c>
      <c r="H895" s="2">
        <v>45009.739414930555</v>
      </c>
      <c r="I895" t="s">
        <v>949</v>
      </c>
      <c r="J895" s="2">
        <v>45009.739414930555</v>
      </c>
      <c r="K895" t="s">
        <v>949</v>
      </c>
      <c r="L895" t="str">
        <f>VLOOKUP(C895,ACCOUNT_MAPPING!A:C,3,FALSE)</f>
        <v>General Building Maintenance</v>
      </c>
    </row>
    <row r="896" spans="1:12" hidden="1">
      <c r="A896">
        <v>8757</v>
      </c>
      <c r="B896" t="s">
        <v>1378</v>
      </c>
      <c r="C896">
        <v>50305021</v>
      </c>
      <c r="D896" t="s">
        <v>17</v>
      </c>
      <c r="E896" t="s">
        <v>13</v>
      </c>
      <c r="F896" t="s">
        <v>13</v>
      </c>
      <c r="G896" t="s">
        <v>1379</v>
      </c>
      <c r="H896" s="2">
        <v>44916.626597569448</v>
      </c>
      <c r="I896" t="s">
        <v>1175</v>
      </c>
      <c r="J896" s="2">
        <v>44916.626597569448</v>
      </c>
      <c r="K896" t="s">
        <v>1175</v>
      </c>
      <c r="L896" t="str">
        <f>VLOOKUP(C896,ACCOUNT_MAPPING!A:C,3,FALSE)</f>
        <v>General Building Maintenance</v>
      </c>
    </row>
    <row r="897" spans="1:12" hidden="1">
      <c r="A897">
        <v>8868</v>
      </c>
      <c r="B897" t="s">
        <v>1380</v>
      </c>
      <c r="C897">
        <v>50305021</v>
      </c>
      <c r="D897" t="s">
        <v>63</v>
      </c>
      <c r="E897" t="s">
        <v>13</v>
      </c>
      <c r="F897" t="s">
        <v>13</v>
      </c>
      <c r="G897" t="s">
        <v>1381</v>
      </c>
      <c r="H897" s="2">
        <v>44866.242957719907</v>
      </c>
      <c r="I897" t="s">
        <v>60</v>
      </c>
      <c r="J897" s="2">
        <v>44866.242957719907</v>
      </c>
      <c r="K897" t="s">
        <v>60</v>
      </c>
      <c r="L897" t="str">
        <f>VLOOKUP(C897,ACCOUNT_MAPPING!A:C,3,FALSE)</f>
        <v>General Building Maintenance</v>
      </c>
    </row>
    <row r="898" spans="1:12" hidden="1">
      <c r="A898">
        <v>8867</v>
      </c>
      <c r="B898" t="s">
        <v>1382</v>
      </c>
      <c r="C898">
        <v>50305021</v>
      </c>
      <c r="D898" t="s">
        <v>17</v>
      </c>
      <c r="E898" t="s">
        <v>13</v>
      </c>
      <c r="F898" t="s">
        <v>13</v>
      </c>
      <c r="G898" t="s">
        <v>1383</v>
      </c>
      <c r="H898" s="2">
        <v>44902.647714270832</v>
      </c>
      <c r="I898" t="s">
        <v>60</v>
      </c>
      <c r="J898" s="2">
        <v>44902.647714270832</v>
      </c>
      <c r="K898" t="s">
        <v>60</v>
      </c>
      <c r="L898" t="str">
        <f>VLOOKUP(C898,ACCOUNT_MAPPING!A:C,3,FALSE)</f>
        <v>General Building Maintenance</v>
      </c>
    </row>
    <row r="899" spans="1:12" hidden="1">
      <c r="A899">
        <v>9045</v>
      </c>
      <c r="B899" t="s">
        <v>69</v>
      </c>
      <c r="C899">
        <v>50305021</v>
      </c>
      <c r="D899" t="s">
        <v>12</v>
      </c>
      <c r="E899" t="s">
        <v>13</v>
      </c>
      <c r="F899" t="s">
        <v>13</v>
      </c>
      <c r="G899" t="s">
        <v>1384</v>
      </c>
      <c r="H899" s="2">
        <v>45021.431462152781</v>
      </c>
      <c r="I899" t="s">
        <v>51</v>
      </c>
      <c r="J899" s="2">
        <v>45021.431462152781</v>
      </c>
      <c r="K899" t="s">
        <v>51</v>
      </c>
      <c r="L899" t="str">
        <f>VLOOKUP(C899,ACCOUNT_MAPPING!A:C,3,FALSE)</f>
        <v>General Building Maintenance</v>
      </c>
    </row>
    <row r="900" spans="1:12" hidden="1">
      <c r="A900">
        <v>9048</v>
      </c>
      <c r="B900" t="s">
        <v>70</v>
      </c>
      <c r="C900">
        <v>50305021</v>
      </c>
      <c r="D900" t="s">
        <v>17</v>
      </c>
      <c r="E900" t="s">
        <v>13</v>
      </c>
      <c r="F900" t="s">
        <v>13</v>
      </c>
      <c r="G900" t="s">
        <v>1385</v>
      </c>
      <c r="H900" s="2">
        <v>44918.587307094909</v>
      </c>
      <c r="I900" t="s">
        <v>56</v>
      </c>
      <c r="J900" s="2">
        <v>44918.587307094909</v>
      </c>
      <c r="K900" t="s">
        <v>56</v>
      </c>
      <c r="L900" t="str">
        <f>VLOOKUP(C900,ACCOUNT_MAPPING!A:C,3,FALSE)</f>
        <v>General Building Maintenance</v>
      </c>
    </row>
    <row r="901" spans="1:12" hidden="1">
      <c r="A901">
        <v>9050</v>
      </c>
      <c r="B901" t="s">
        <v>54</v>
      </c>
      <c r="C901">
        <v>50305021</v>
      </c>
      <c r="D901" t="s">
        <v>12</v>
      </c>
      <c r="E901" t="s">
        <v>13</v>
      </c>
      <c r="F901" t="s">
        <v>13</v>
      </c>
      <c r="G901" t="s">
        <v>1386</v>
      </c>
      <c r="H901" s="2">
        <v>45021.441508483796</v>
      </c>
      <c r="I901" t="s">
        <v>51</v>
      </c>
      <c r="J901" s="2">
        <v>45021.441508483796</v>
      </c>
      <c r="K901" t="s">
        <v>51</v>
      </c>
      <c r="L901" t="str">
        <f>VLOOKUP(C901,ACCOUNT_MAPPING!A:C,3,FALSE)</f>
        <v>General Building Maintenance</v>
      </c>
    </row>
    <row r="902" spans="1:12" hidden="1">
      <c r="A902">
        <v>9051</v>
      </c>
      <c r="B902" t="s">
        <v>61</v>
      </c>
      <c r="C902">
        <v>50305021</v>
      </c>
      <c r="D902" t="s">
        <v>12</v>
      </c>
      <c r="E902" t="s">
        <v>13</v>
      </c>
      <c r="F902" t="s">
        <v>13</v>
      </c>
      <c r="G902" t="s">
        <v>1386</v>
      </c>
      <c r="H902" s="2">
        <v>45021.442967743053</v>
      </c>
      <c r="I902" t="s">
        <v>51</v>
      </c>
      <c r="J902" s="2">
        <v>45021.442967743053</v>
      </c>
      <c r="K902" t="s">
        <v>51</v>
      </c>
      <c r="L902" t="str">
        <f>VLOOKUP(C902,ACCOUNT_MAPPING!A:C,3,FALSE)</f>
        <v>General Building Maintenance</v>
      </c>
    </row>
    <row r="903" spans="1:12" hidden="1">
      <c r="A903">
        <v>9044</v>
      </c>
      <c r="B903" t="s">
        <v>1387</v>
      </c>
      <c r="C903">
        <v>50305021</v>
      </c>
      <c r="D903" t="s">
        <v>12</v>
      </c>
      <c r="E903" t="s">
        <v>13</v>
      </c>
      <c r="F903" t="s">
        <v>13</v>
      </c>
      <c r="G903" t="s">
        <v>1388</v>
      </c>
      <c r="H903" s="2">
        <v>45021.427054131942</v>
      </c>
      <c r="I903" t="s">
        <v>51</v>
      </c>
      <c r="J903" s="2">
        <v>45021.427054131942</v>
      </c>
      <c r="K903" t="s">
        <v>51</v>
      </c>
      <c r="L903" t="str">
        <f>VLOOKUP(C903,ACCOUNT_MAPPING!A:C,3,FALSE)</f>
        <v>General Building Maintenance</v>
      </c>
    </row>
    <row r="904" spans="1:12" hidden="1">
      <c r="A904">
        <v>8882</v>
      </c>
      <c r="B904" t="s">
        <v>1389</v>
      </c>
      <c r="C904">
        <v>50305021</v>
      </c>
      <c r="D904" t="s">
        <v>17</v>
      </c>
      <c r="E904" t="s">
        <v>13</v>
      </c>
      <c r="F904" t="s">
        <v>13</v>
      </c>
      <c r="G904" t="s">
        <v>1390</v>
      </c>
      <c r="H904" s="2">
        <v>44914.603909490739</v>
      </c>
      <c r="I904" t="s">
        <v>60</v>
      </c>
      <c r="J904" s="2">
        <v>44914.603909490739</v>
      </c>
      <c r="K904" t="s">
        <v>60</v>
      </c>
      <c r="L904" t="str">
        <f>VLOOKUP(C904,ACCOUNT_MAPPING!A:C,3,FALSE)</f>
        <v>General Building Maintenance</v>
      </c>
    </row>
    <row r="905" spans="1:12" hidden="1">
      <c r="A905">
        <v>8883</v>
      </c>
      <c r="B905" t="s">
        <v>1391</v>
      </c>
      <c r="C905">
        <v>50305021</v>
      </c>
      <c r="D905" t="s">
        <v>17</v>
      </c>
      <c r="E905" t="s">
        <v>13</v>
      </c>
      <c r="F905" t="s">
        <v>13</v>
      </c>
      <c r="G905" t="s">
        <v>1392</v>
      </c>
      <c r="H905" s="2">
        <v>44914.608607754628</v>
      </c>
      <c r="I905" t="s">
        <v>60</v>
      </c>
      <c r="J905" s="2">
        <v>44914.608607754628</v>
      </c>
      <c r="K905" t="s">
        <v>60</v>
      </c>
      <c r="L905" t="str">
        <f>VLOOKUP(C905,ACCOUNT_MAPPING!A:C,3,FALSE)</f>
        <v>General Building Maintenance</v>
      </c>
    </row>
    <row r="906" spans="1:12" hidden="1">
      <c r="A906">
        <v>9047</v>
      </c>
      <c r="B906" t="s">
        <v>52</v>
      </c>
      <c r="C906">
        <v>50305021</v>
      </c>
      <c r="D906" t="s">
        <v>12</v>
      </c>
      <c r="E906" t="s">
        <v>13</v>
      </c>
      <c r="F906" t="s">
        <v>13</v>
      </c>
      <c r="G906" t="s">
        <v>1393</v>
      </c>
      <c r="H906" s="2">
        <v>45021.432508564816</v>
      </c>
      <c r="I906" t="s">
        <v>51</v>
      </c>
      <c r="J906" s="2">
        <v>45021.432508564816</v>
      </c>
      <c r="K906" t="s">
        <v>51</v>
      </c>
      <c r="L906" t="str">
        <f>VLOOKUP(C906,ACCOUNT_MAPPING!A:C,3,FALSE)</f>
        <v>General Building Maintenance</v>
      </c>
    </row>
    <row r="907" spans="1:12" hidden="1">
      <c r="A907">
        <v>9049</v>
      </c>
      <c r="B907" t="s">
        <v>53</v>
      </c>
      <c r="C907">
        <v>50305021</v>
      </c>
      <c r="D907" t="s">
        <v>63</v>
      </c>
      <c r="E907" t="s">
        <v>13</v>
      </c>
      <c r="F907" t="s">
        <v>13</v>
      </c>
      <c r="G907" t="s">
        <v>1394</v>
      </c>
      <c r="H907" s="2">
        <v>44876.628203356478</v>
      </c>
      <c r="I907" t="s">
        <v>56</v>
      </c>
      <c r="J907" s="2">
        <v>44876.628203356478</v>
      </c>
      <c r="K907" t="s">
        <v>56</v>
      </c>
      <c r="L907" t="str">
        <f>VLOOKUP(C907,ACCOUNT_MAPPING!A:C,3,FALSE)</f>
        <v>General Building Maintenance</v>
      </c>
    </row>
    <row r="908" spans="1:12" hidden="1">
      <c r="A908">
        <v>9052</v>
      </c>
      <c r="B908" t="s">
        <v>71</v>
      </c>
      <c r="C908">
        <v>50305021</v>
      </c>
      <c r="D908" t="s">
        <v>12</v>
      </c>
      <c r="E908" t="s">
        <v>13</v>
      </c>
      <c r="F908" t="s">
        <v>13</v>
      </c>
      <c r="G908" t="s">
        <v>1395</v>
      </c>
      <c r="H908" s="2">
        <v>45020.717519907404</v>
      </c>
      <c r="I908" t="s">
        <v>51</v>
      </c>
      <c r="J908" s="2">
        <v>45020.717519907404</v>
      </c>
      <c r="K908" t="s">
        <v>51</v>
      </c>
      <c r="L908" t="str">
        <f>VLOOKUP(C908,ACCOUNT_MAPPING!A:C,3,FALSE)</f>
        <v>General Building Maintenance</v>
      </c>
    </row>
    <row r="909" spans="1:12" hidden="1">
      <c r="A909">
        <v>9095</v>
      </c>
      <c r="B909" t="s">
        <v>1396</v>
      </c>
      <c r="C909">
        <v>50305021</v>
      </c>
      <c r="D909" t="s">
        <v>17</v>
      </c>
      <c r="E909" t="s">
        <v>13</v>
      </c>
      <c r="F909" t="s">
        <v>13</v>
      </c>
      <c r="G909" t="s">
        <v>1397</v>
      </c>
      <c r="H909" s="2">
        <v>44916.712515740743</v>
      </c>
      <c r="I909" t="s">
        <v>1175</v>
      </c>
      <c r="J909" s="2">
        <v>44916.712515740743</v>
      </c>
      <c r="K909" t="s">
        <v>1175</v>
      </c>
      <c r="L909" t="str">
        <f>VLOOKUP(C909,ACCOUNT_MAPPING!A:C,3,FALSE)</f>
        <v>General Building Maintenance</v>
      </c>
    </row>
    <row r="910" spans="1:12" hidden="1">
      <c r="A910">
        <v>9046</v>
      </c>
      <c r="B910" t="s">
        <v>49</v>
      </c>
      <c r="C910">
        <v>50305021</v>
      </c>
      <c r="D910" t="s">
        <v>12</v>
      </c>
      <c r="E910" t="s">
        <v>13</v>
      </c>
      <c r="F910" t="s">
        <v>13</v>
      </c>
      <c r="G910" t="s">
        <v>1398</v>
      </c>
      <c r="H910" s="2">
        <v>45021.43205466435</v>
      </c>
      <c r="I910" t="s">
        <v>51</v>
      </c>
      <c r="J910" s="2">
        <v>45021.43205466435</v>
      </c>
      <c r="K910" t="s">
        <v>51</v>
      </c>
      <c r="L910" t="str">
        <f>VLOOKUP(C910,ACCOUNT_MAPPING!A:C,3,FALSE)</f>
        <v>General Building Maintenance</v>
      </c>
    </row>
    <row r="911" spans="1:12" hidden="1">
      <c r="A911">
        <v>9188</v>
      </c>
      <c r="B911" t="s">
        <v>72</v>
      </c>
      <c r="C911">
        <v>50305021</v>
      </c>
      <c r="D911" t="s">
        <v>63</v>
      </c>
      <c r="E911" t="s">
        <v>13</v>
      </c>
      <c r="F911" t="s">
        <v>13</v>
      </c>
      <c r="G911" t="s">
        <v>1399</v>
      </c>
      <c r="H911" s="2">
        <v>44879.022816701392</v>
      </c>
      <c r="I911" t="s">
        <v>74</v>
      </c>
      <c r="J911" s="2">
        <v>44879.022816701392</v>
      </c>
      <c r="K911" t="s">
        <v>74</v>
      </c>
      <c r="L911" t="str">
        <f>VLOOKUP(C911,ACCOUNT_MAPPING!A:C,3,FALSE)</f>
        <v>General Building Maintenance</v>
      </c>
    </row>
    <row r="912" spans="1:12" hidden="1">
      <c r="A912">
        <v>9396</v>
      </c>
      <c r="B912" t="s">
        <v>1400</v>
      </c>
      <c r="C912">
        <v>50305021</v>
      </c>
      <c r="D912" t="s">
        <v>17</v>
      </c>
      <c r="E912" t="s">
        <v>13</v>
      </c>
      <c r="F912" t="s">
        <v>13</v>
      </c>
      <c r="G912" t="s">
        <v>1401</v>
      </c>
      <c r="H912" s="2">
        <v>44917.742023842591</v>
      </c>
      <c r="I912" t="s">
        <v>1333</v>
      </c>
      <c r="J912" s="2">
        <v>44917.742023842591</v>
      </c>
      <c r="K912" t="s">
        <v>1333</v>
      </c>
      <c r="L912" t="str">
        <f>VLOOKUP(C912,ACCOUNT_MAPPING!A:C,3,FALSE)</f>
        <v>General Building Maintenance</v>
      </c>
    </row>
    <row r="913" spans="1:12" hidden="1">
      <c r="A913">
        <v>9398</v>
      </c>
      <c r="B913" t="s">
        <v>1402</v>
      </c>
      <c r="C913">
        <v>50305021</v>
      </c>
      <c r="D913" t="s">
        <v>17</v>
      </c>
      <c r="E913" t="s">
        <v>13</v>
      </c>
      <c r="F913" t="s">
        <v>13</v>
      </c>
      <c r="G913" t="s">
        <v>1403</v>
      </c>
      <c r="H913" s="2">
        <v>44915.596505324072</v>
      </c>
      <c r="I913" t="s">
        <v>247</v>
      </c>
      <c r="J913" s="2">
        <v>44915.596505324072</v>
      </c>
      <c r="K913" t="s">
        <v>247</v>
      </c>
      <c r="L913" t="str">
        <f>VLOOKUP(C913,ACCOUNT_MAPPING!A:C,3,FALSE)</f>
        <v>General Building Maintenance</v>
      </c>
    </row>
    <row r="914" spans="1:12" hidden="1">
      <c r="A914">
        <v>9407</v>
      </c>
      <c r="B914" t="s">
        <v>1404</v>
      </c>
      <c r="C914">
        <v>50305021</v>
      </c>
      <c r="D914" t="s">
        <v>17</v>
      </c>
      <c r="E914" t="s">
        <v>13</v>
      </c>
      <c r="F914" t="s">
        <v>13</v>
      </c>
      <c r="G914" t="s">
        <v>1405</v>
      </c>
      <c r="H914" s="2">
        <v>44917.583741782408</v>
      </c>
      <c r="I914" t="s">
        <v>650</v>
      </c>
      <c r="J914" s="2">
        <v>44917.583741782408</v>
      </c>
      <c r="K914" t="s">
        <v>650</v>
      </c>
      <c r="L914" t="str">
        <f>VLOOKUP(C914,ACCOUNT_MAPPING!A:C,3,FALSE)</f>
        <v>General Building Maintenance</v>
      </c>
    </row>
    <row r="915" spans="1:12" hidden="1">
      <c r="A915">
        <v>9154</v>
      </c>
      <c r="B915" t="s">
        <v>1406</v>
      </c>
      <c r="C915">
        <v>50305021</v>
      </c>
      <c r="D915" t="s">
        <v>17</v>
      </c>
      <c r="E915" t="s">
        <v>13</v>
      </c>
      <c r="F915" t="s">
        <v>13</v>
      </c>
      <c r="G915" t="s">
        <v>1407</v>
      </c>
      <c r="H915" s="2">
        <v>44926.809878622684</v>
      </c>
      <c r="I915" t="s">
        <v>497</v>
      </c>
      <c r="J915" s="2">
        <v>44926.809878622684</v>
      </c>
      <c r="K915" t="s">
        <v>497</v>
      </c>
      <c r="L915" t="str">
        <f>VLOOKUP(C915,ACCOUNT_MAPPING!A:C,3,FALSE)</f>
        <v>General Building Maintenance</v>
      </c>
    </row>
    <row r="916" spans="1:12" hidden="1">
      <c r="A916">
        <v>9408</v>
      </c>
      <c r="B916" t="s">
        <v>1408</v>
      </c>
      <c r="C916">
        <v>50305021</v>
      </c>
      <c r="D916" t="s">
        <v>17</v>
      </c>
      <c r="E916" t="s">
        <v>13</v>
      </c>
      <c r="F916" t="s">
        <v>13</v>
      </c>
      <c r="G916" t="s">
        <v>1409</v>
      </c>
      <c r="H916" s="2">
        <v>44917.589960567129</v>
      </c>
      <c r="I916" t="s">
        <v>650</v>
      </c>
      <c r="J916" s="2">
        <v>44917.589960567129</v>
      </c>
      <c r="K916" t="s">
        <v>650</v>
      </c>
      <c r="L916" t="str">
        <f>VLOOKUP(C916,ACCOUNT_MAPPING!A:C,3,FALSE)</f>
        <v>General Building Maintenance</v>
      </c>
    </row>
    <row r="917" spans="1:12" hidden="1">
      <c r="A917">
        <v>9423</v>
      </c>
      <c r="B917" t="s">
        <v>1410</v>
      </c>
      <c r="C917">
        <v>50305021</v>
      </c>
      <c r="D917" t="s">
        <v>17</v>
      </c>
      <c r="E917" t="s">
        <v>13</v>
      </c>
      <c r="F917" t="s">
        <v>13</v>
      </c>
      <c r="G917" t="s">
        <v>1411</v>
      </c>
      <c r="H917" s="2">
        <v>44917.757583449071</v>
      </c>
      <c r="I917" t="s">
        <v>627</v>
      </c>
      <c r="J917" s="2">
        <v>44917.757583449071</v>
      </c>
      <c r="K917" t="s">
        <v>627</v>
      </c>
      <c r="L917" t="str">
        <f>VLOOKUP(C917,ACCOUNT_MAPPING!A:C,3,FALSE)</f>
        <v>General Building Maintenance</v>
      </c>
    </row>
    <row r="918" spans="1:12" hidden="1">
      <c r="A918">
        <v>9236</v>
      </c>
      <c r="B918" t="s">
        <v>1412</v>
      </c>
      <c r="C918">
        <v>50305021</v>
      </c>
      <c r="D918" t="s">
        <v>12</v>
      </c>
      <c r="E918" t="s">
        <v>13</v>
      </c>
      <c r="F918" t="s">
        <v>13</v>
      </c>
      <c r="G918" t="s">
        <v>1413</v>
      </c>
      <c r="H918" s="2">
        <v>45012.636284918983</v>
      </c>
      <c r="I918" t="s">
        <v>949</v>
      </c>
      <c r="J918" s="2">
        <v>45012.636284918983</v>
      </c>
      <c r="K918" t="s">
        <v>949</v>
      </c>
      <c r="L918" t="str">
        <f>VLOOKUP(C918,ACCOUNT_MAPPING!A:C,3,FALSE)</f>
        <v>General Building Maintenance</v>
      </c>
    </row>
    <row r="919" spans="1:12" hidden="1">
      <c r="A919">
        <v>10581</v>
      </c>
      <c r="B919" t="s">
        <v>847</v>
      </c>
      <c r="C919">
        <v>50305021</v>
      </c>
      <c r="D919" t="s">
        <v>12</v>
      </c>
      <c r="E919" t="s">
        <v>13</v>
      </c>
      <c r="F919" t="s">
        <v>13</v>
      </c>
      <c r="G919" t="s">
        <v>1414</v>
      </c>
      <c r="H919" s="2">
        <v>45021.886236423612</v>
      </c>
      <c r="I919" t="s">
        <v>673</v>
      </c>
      <c r="J919" s="2">
        <v>45021.886236423612</v>
      </c>
      <c r="K919" t="s">
        <v>673</v>
      </c>
      <c r="L919" t="str">
        <f>VLOOKUP(C919,ACCOUNT_MAPPING!A:C,3,FALSE)</f>
        <v>General Building Maintenance</v>
      </c>
    </row>
    <row r="920" spans="1:12" hidden="1">
      <c r="A920">
        <v>10541</v>
      </c>
      <c r="B920" t="s">
        <v>1415</v>
      </c>
      <c r="C920">
        <v>50305021</v>
      </c>
      <c r="D920" t="s">
        <v>17</v>
      </c>
      <c r="E920" t="s">
        <v>13</v>
      </c>
      <c r="F920" t="s">
        <v>13</v>
      </c>
      <c r="G920" t="s">
        <v>1416</v>
      </c>
      <c r="H920" s="2">
        <v>44917.46409390046</v>
      </c>
      <c r="I920" t="s">
        <v>673</v>
      </c>
      <c r="J920" s="2">
        <v>44917.46409390046</v>
      </c>
      <c r="K920" t="s">
        <v>673</v>
      </c>
      <c r="L920" t="str">
        <f>VLOOKUP(C920,ACCOUNT_MAPPING!A:C,3,FALSE)</f>
        <v>General Building Maintenance</v>
      </c>
    </row>
    <row r="921" spans="1:12" hidden="1">
      <c r="A921">
        <v>10555</v>
      </c>
      <c r="B921" t="s">
        <v>1417</v>
      </c>
      <c r="C921">
        <v>50305021</v>
      </c>
      <c r="D921" t="s">
        <v>17</v>
      </c>
      <c r="E921" t="s">
        <v>13</v>
      </c>
      <c r="F921" t="s">
        <v>13</v>
      </c>
      <c r="G921" t="s">
        <v>1418</v>
      </c>
      <c r="H921" s="2">
        <v>44924.541802511572</v>
      </c>
      <c r="I921" t="s">
        <v>1419</v>
      </c>
      <c r="J921" s="2">
        <v>44924.541802511572</v>
      </c>
      <c r="K921" t="s">
        <v>1419</v>
      </c>
      <c r="L921" t="str">
        <f>VLOOKUP(C921,ACCOUNT_MAPPING!A:C,3,FALSE)</f>
        <v>General Building Maintenance</v>
      </c>
    </row>
    <row r="922" spans="1:12" hidden="1">
      <c r="A922">
        <v>10657</v>
      </c>
      <c r="B922" t="s">
        <v>1420</v>
      </c>
      <c r="C922">
        <v>50305021</v>
      </c>
      <c r="D922" t="s">
        <v>12</v>
      </c>
      <c r="E922" t="s">
        <v>13</v>
      </c>
      <c r="F922" t="s">
        <v>13</v>
      </c>
      <c r="G922" t="s">
        <v>1421</v>
      </c>
      <c r="H922" s="2">
        <v>45021.600334259259</v>
      </c>
      <c r="I922" t="s">
        <v>1422</v>
      </c>
      <c r="J922" s="2">
        <v>45021.600334259259</v>
      </c>
      <c r="K922" t="s">
        <v>1422</v>
      </c>
      <c r="L922" t="str">
        <f>VLOOKUP(C922,ACCOUNT_MAPPING!A:C,3,FALSE)</f>
        <v>General Building Maintenance</v>
      </c>
    </row>
    <row r="923" spans="1:12" hidden="1">
      <c r="A923">
        <v>10574</v>
      </c>
      <c r="B923" t="s">
        <v>1423</v>
      </c>
      <c r="C923">
        <v>50305021</v>
      </c>
      <c r="D923" t="s">
        <v>12</v>
      </c>
      <c r="E923" t="s">
        <v>13</v>
      </c>
      <c r="F923" t="s">
        <v>13</v>
      </c>
      <c r="G923" t="s">
        <v>1424</v>
      </c>
      <c r="H923" s="2">
        <v>45023.450369409722</v>
      </c>
      <c r="I923" t="s">
        <v>1419</v>
      </c>
      <c r="J923" s="2">
        <v>45023.450369409722</v>
      </c>
      <c r="K923" t="s">
        <v>1419</v>
      </c>
      <c r="L923" t="str">
        <f>VLOOKUP(C923,ACCOUNT_MAPPING!A:C,3,FALSE)</f>
        <v>General Building Maintenance</v>
      </c>
    </row>
    <row r="924" spans="1:12" hidden="1">
      <c r="A924">
        <v>10641</v>
      </c>
      <c r="B924" t="s">
        <v>1425</v>
      </c>
      <c r="C924">
        <v>50305021</v>
      </c>
      <c r="D924" t="s">
        <v>17</v>
      </c>
      <c r="E924" t="s">
        <v>13</v>
      </c>
      <c r="F924" t="s">
        <v>13</v>
      </c>
      <c r="G924" t="s">
        <v>1426</v>
      </c>
      <c r="H924" s="2">
        <v>44928.848536307873</v>
      </c>
      <c r="I924" t="s">
        <v>1422</v>
      </c>
      <c r="J924" s="2">
        <v>44928.848536307873</v>
      </c>
      <c r="K924" t="s">
        <v>1422</v>
      </c>
      <c r="L924" t="str">
        <f>VLOOKUP(C924,ACCOUNT_MAPPING!A:C,3,FALSE)</f>
        <v>General Building Maintenance</v>
      </c>
    </row>
    <row r="925" spans="1:12" hidden="1">
      <c r="A925">
        <v>10651</v>
      </c>
      <c r="B925" t="s">
        <v>1427</v>
      </c>
      <c r="C925">
        <v>50305021</v>
      </c>
      <c r="D925" t="s">
        <v>12</v>
      </c>
      <c r="E925" t="s">
        <v>13</v>
      </c>
      <c r="F925" t="s">
        <v>13</v>
      </c>
      <c r="G925" t="s">
        <v>1428</v>
      </c>
      <c r="H925" s="2">
        <v>45019.68174378472</v>
      </c>
      <c r="I925" t="s">
        <v>1429</v>
      </c>
      <c r="J925" s="2">
        <v>45019.68174378472</v>
      </c>
      <c r="K925" t="s">
        <v>1429</v>
      </c>
      <c r="L925" t="str">
        <f>VLOOKUP(C925,ACCOUNT_MAPPING!A:C,3,FALSE)</f>
        <v>General Building Maintenance</v>
      </c>
    </row>
    <row r="926" spans="1:12" hidden="1">
      <c r="A926">
        <v>10690</v>
      </c>
      <c r="B926" t="s">
        <v>1430</v>
      </c>
      <c r="C926">
        <v>50305021</v>
      </c>
      <c r="D926" t="s">
        <v>17</v>
      </c>
      <c r="E926" t="s">
        <v>13</v>
      </c>
      <c r="F926" t="s">
        <v>13</v>
      </c>
      <c r="G926" t="s">
        <v>1431</v>
      </c>
      <c r="H926" s="2">
        <v>44928.836772685187</v>
      </c>
      <c r="I926" t="s">
        <v>1422</v>
      </c>
      <c r="J926" s="2">
        <v>44928.836772685187</v>
      </c>
      <c r="K926" t="s">
        <v>1422</v>
      </c>
      <c r="L926" t="str">
        <f>VLOOKUP(C926,ACCOUNT_MAPPING!A:C,3,FALSE)</f>
        <v>General Building Maintenance</v>
      </c>
    </row>
    <row r="927" spans="1:12" hidden="1">
      <c r="A927">
        <v>10740</v>
      </c>
      <c r="B927" t="s">
        <v>1432</v>
      </c>
      <c r="C927">
        <v>50305021</v>
      </c>
      <c r="D927" t="s">
        <v>17</v>
      </c>
      <c r="E927" t="s">
        <v>13</v>
      </c>
      <c r="F927" t="s">
        <v>13</v>
      </c>
      <c r="G927" t="s">
        <v>1433</v>
      </c>
      <c r="H927" s="2">
        <v>44925.513395833332</v>
      </c>
      <c r="I927" t="s">
        <v>1434</v>
      </c>
      <c r="J927" s="2">
        <v>44925.513395833332</v>
      </c>
      <c r="K927" t="s">
        <v>1434</v>
      </c>
      <c r="L927" t="str">
        <f>VLOOKUP(C927,ACCOUNT_MAPPING!A:C,3,FALSE)</f>
        <v>General Building Maintenance</v>
      </c>
    </row>
    <row r="928" spans="1:12" hidden="1">
      <c r="A928">
        <v>10749</v>
      </c>
      <c r="B928" t="s">
        <v>1435</v>
      </c>
      <c r="C928">
        <v>50305021</v>
      </c>
      <c r="D928" t="s">
        <v>17</v>
      </c>
      <c r="E928" t="s">
        <v>13</v>
      </c>
      <c r="F928" t="s">
        <v>13</v>
      </c>
      <c r="G928" t="s">
        <v>1436</v>
      </c>
      <c r="H928" s="2">
        <v>44922.69110841435</v>
      </c>
      <c r="I928" t="s">
        <v>90</v>
      </c>
      <c r="J928" s="2">
        <v>44922.69110841435</v>
      </c>
      <c r="K928" t="s">
        <v>90</v>
      </c>
      <c r="L928" t="str">
        <f>VLOOKUP(C928,ACCOUNT_MAPPING!A:C,3,FALSE)</f>
        <v>General Building Maintenance</v>
      </c>
    </row>
    <row r="929" spans="1:12" hidden="1">
      <c r="A929">
        <v>10569</v>
      </c>
      <c r="B929" t="s">
        <v>1437</v>
      </c>
      <c r="C929">
        <v>50305021</v>
      </c>
      <c r="D929" t="s">
        <v>12</v>
      </c>
      <c r="E929" t="s">
        <v>13</v>
      </c>
      <c r="F929" t="s">
        <v>13</v>
      </c>
      <c r="G929" t="s">
        <v>1438</v>
      </c>
      <c r="H929" s="2">
        <v>45021.549682604164</v>
      </c>
      <c r="I929" t="s">
        <v>1419</v>
      </c>
      <c r="J929" s="2">
        <v>45021.549682604164</v>
      </c>
      <c r="K929" t="s">
        <v>1419</v>
      </c>
      <c r="L929" t="str">
        <f>VLOOKUP(C929,ACCOUNT_MAPPING!A:C,3,FALSE)</f>
        <v>General Building Maintenance</v>
      </c>
    </row>
    <row r="930" spans="1:12" hidden="1">
      <c r="A930">
        <v>10758</v>
      </c>
      <c r="B930" t="s">
        <v>1439</v>
      </c>
      <c r="C930">
        <v>50305021</v>
      </c>
      <c r="D930" t="s">
        <v>17</v>
      </c>
      <c r="E930" t="s">
        <v>13</v>
      </c>
      <c r="F930" t="s">
        <v>13</v>
      </c>
      <c r="G930" t="s">
        <v>1440</v>
      </c>
      <c r="H930" s="2">
        <v>44924.612270717589</v>
      </c>
      <c r="I930" t="s">
        <v>1441</v>
      </c>
      <c r="J930" s="2">
        <v>44924.612270717589</v>
      </c>
      <c r="K930" t="s">
        <v>1441</v>
      </c>
      <c r="L930" t="str">
        <f>VLOOKUP(C930,ACCOUNT_MAPPING!A:C,3,FALSE)</f>
        <v>General Building Maintenance</v>
      </c>
    </row>
    <row r="931" spans="1:12" hidden="1">
      <c r="A931">
        <v>10832</v>
      </c>
      <c r="B931" t="s">
        <v>1442</v>
      </c>
      <c r="C931">
        <v>50305021</v>
      </c>
      <c r="D931" t="s">
        <v>17</v>
      </c>
      <c r="E931" t="s">
        <v>13</v>
      </c>
      <c r="F931" t="s">
        <v>13</v>
      </c>
      <c r="G931" t="s">
        <v>1443</v>
      </c>
      <c r="H931" s="2">
        <v>44925.521470868058</v>
      </c>
      <c r="I931" t="s">
        <v>1434</v>
      </c>
      <c r="J931" s="2">
        <v>44925.521470868058</v>
      </c>
      <c r="K931" t="s">
        <v>1434</v>
      </c>
      <c r="L931" t="str">
        <f>VLOOKUP(C931,ACCOUNT_MAPPING!A:C,3,FALSE)</f>
        <v>General Building Maintenance</v>
      </c>
    </row>
    <row r="932" spans="1:12" hidden="1">
      <c r="A932">
        <v>10824</v>
      </c>
      <c r="B932" t="s">
        <v>1444</v>
      </c>
      <c r="C932">
        <v>50305021</v>
      </c>
      <c r="D932" t="s">
        <v>17</v>
      </c>
      <c r="E932" t="s">
        <v>13</v>
      </c>
      <c r="F932" t="s">
        <v>13</v>
      </c>
      <c r="G932" t="s">
        <v>1445</v>
      </c>
      <c r="H932" s="2">
        <v>44924.431212465279</v>
      </c>
      <c r="I932" t="s">
        <v>123</v>
      </c>
      <c r="J932" s="2">
        <v>44924.431212465279</v>
      </c>
      <c r="K932" t="s">
        <v>123</v>
      </c>
      <c r="L932" t="str">
        <f>VLOOKUP(C932,ACCOUNT_MAPPING!A:C,3,FALSE)</f>
        <v>General Building Maintenance</v>
      </c>
    </row>
    <row r="933" spans="1:12" hidden="1">
      <c r="A933">
        <v>10822</v>
      </c>
      <c r="B933" t="s">
        <v>1446</v>
      </c>
      <c r="C933">
        <v>50305021</v>
      </c>
      <c r="D933" t="s">
        <v>12</v>
      </c>
      <c r="E933" t="s">
        <v>13</v>
      </c>
      <c r="F933" t="s">
        <v>13</v>
      </c>
      <c r="G933" t="s">
        <v>1447</v>
      </c>
      <c r="H933" s="2">
        <v>45021.910573923611</v>
      </c>
      <c r="I933" t="s">
        <v>1441</v>
      </c>
      <c r="J933" s="2">
        <v>45021.910573923611</v>
      </c>
      <c r="K933" t="s">
        <v>1441</v>
      </c>
      <c r="L933" t="str">
        <f>VLOOKUP(C933,ACCOUNT_MAPPING!A:C,3,FALSE)</f>
        <v>General Building Maintenance</v>
      </c>
    </row>
    <row r="934" spans="1:12" hidden="1">
      <c r="A934">
        <v>10838</v>
      </c>
      <c r="B934" t="s">
        <v>873</v>
      </c>
      <c r="C934">
        <v>50305021</v>
      </c>
      <c r="D934" t="s">
        <v>17</v>
      </c>
      <c r="E934" t="s">
        <v>13</v>
      </c>
      <c r="F934" t="s">
        <v>13</v>
      </c>
      <c r="G934" t="s">
        <v>1448</v>
      </c>
      <c r="H934" s="2">
        <v>44917.514500694444</v>
      </c>
      <c r="I934" t="s">
        <v>225</v>
      </c>
      <c r="J934" s="2">
        <v>44917.514500694444</v>
      </c>
      <c r="K934" t="s">
        <v>225</v>
      </c>
      <c r="L934" t="str">
        <f>VLOOKUP(C934,ACCOUNT_MAPPING!A:C,3,FALSE)</f>
        <v>General Building Maintenance</v>
      </c>
    </row>
    <row r="935" spans="1:12" hidden="1">
      <c r="A935">
        <v>10891</v>
      </c>
      <c r="B935" t="s">
        <v>106</v>
      </c>
      <c r="C935">
        <v>50305021</v>
      </c>
      <c r="D935" t="s">
        <v>63</v>
      </c>
      <c r="E935" t="s">
        <v>13</v>
      </c>
      <c r="F935" t="s">
        <v>13</v>
      </c>
      <c r="G935" t="s">
        <v>1449</v>
      </c>
      <c r="H935" s="2">
        <v>44878.962647141205</v>
      </c>
      <c r="I935" t="s">
        <v>74</v>
      </c>
      <c r="J935" s="2">
        <v>44878.962647141205</v>
      </c>
      <c r="K935" t="s">
        <v>74</v>
      </c>
      <c r="L935" t="str">
        <f>VLOOKUP(C935,ACCOUNT_MAPPING!A:C,3,FALSE)</f>
        <v>General Building Maintenance</v>
      </c>
    </row>
    <row r="936" spans="1:12" hidden="1">
      <c r="A936">
        <v>10653</v>
      </c>
      <c r="B936" t="s">
        <v>1450</v>
      </c>
      <c r="C936">
        <v>50305021</v>
      </c>
      <c r="D936" t="s">
        <v>17</v>
      </c>
      <c r="E936" t="s">
        <v>13</v>
      </c>
      <c r="F936" t="s">
        <v>13</v>
      </c>
      <c r="G936" t="s">
        <v>1451</v>
      </c>
      <c r="H936" s="2">
        <v>44928.85225891204</v>
      </c>
      <c r="I936" t="s">
        <v>1422</v>
      </c>
      <c r="J936" s="2">
        <v>44928.85225891204</v>
      </c>
      <c r="K936" t="s">
        <v>1422</v>
      </c>
      <c r="L936" t="str">
        <f>VLOOKUP(C936,ACCOUNT_MAPPING!A:C,3,FALSE)</f>
        <v>General Building Maintenance</v>
      </c>
    </row>
    <row r="937" spans="1:12" hidden="1">
      <c r="A937">
        <v>10885</v>
      </c>
      <c r="B937" t="s">
        <v>519</v>
      </c>
      <c r="C937">
        <v>50305021</v>
      </c>
      <c r="D937" t="s">
        <v>63</v>
      </c>
      <c r="E937" t="s">
        <v>13</v>
      </c>
      <c r="F937" t="s">
        <v>13</v>
      </c>
      <c r="G937" t="s">
        <v>1452</v>
      </c>
      <c r="H937" s="2">
        <v>44878.971959953706</v>
      </c>
      <c r="I937" t="s">
        <v>74</v>
      </c>
      <c r="J937" s="2">
        <v>44878.971959953706</v>
      </c>
      <c r="K937" t="s">
        <v>74</v>
      </c>
      <c r="L937" t="str">
        <f>VLOOKUP(C937,ACCOUNT_MAPPING!A:C,3,FALSE)</f>
        <v>General Building Maintenance</v>
      </c>
    </row>
    <row r="938" spans="1:12" hidden="1">
      <c r="A938">
        <v>10841</v>
      </c>
      <c r="B938" t="s">
        <v>1453</v>
      </c>
      <c r="C938">
        <v>50305021</v>
      </c>
      <c r="D938" t="s">
        <v>17</v>
      </c>
      <c r="E938" t="s">
        <v>13</v>
      </c>
      <c r="F938" t="s">
        <v>13</v>
      </c>
      <c r="G938" t="s">
        <v>1454</v>
      </c>
      <c r="H938" s="2">
        <v>44922.602576122685</v>
      </c>
      <c r="I938" t="s">
        <v>41</v>
      </c>
      <c r="J938" s="2">
        <v>44922.602576122685</v>
      </c>
      <c r="K938" t="s">
        <v>41</v>
      </c>
      <c r="L938" t="str">
        <f>VLOOKUP(C938,ACCOUNT_MAPPING!A:C,3,FALSE)</f>
        <v>General Building Maintenance</v>
      </c>
    </row>
    <row r="939" spans="1:12" hidden="1">
      <c r="A939">
        <v>10850</v>
      </c>
      <c r="B939" t="s">
        <v>1455</v>
      </c>
      <c r="C939">
        <v>50305021</v>
      </c>
      <c r="D939" t="s">
        <v>17</v>
      </c>
      <c r="E939" t="s">
        <v>13</v>
      </c>
      <c r="F939" t="s">
        <v>13</v>
      </c>
      <c r="G939" t="s">
        <v>1456</v>
      </c>
      <c r="H939" s="2">
        <v>44916.656408564813</v>
      </c>
      <c r="I939" t="s">
        <v>225</v>
      </c>
      <c r="J939" s="2">
        <v>44916.656408564813</v>
      </c>
      <c r="K939" t="s">
        <v>225</v>
      </c>
      <c r="L939" t="str">
        <f>VLOOKUP(C939,ACCOUNT_MAPPING!A:C,3,FALSE)</f>
        <v>General Building Maintenance</v>
      </c>
    </row>
    <row r="940" spans="1:12" hidden="1">
      <c r="A940">
        <v>10886</v>
      </c>
      <c r="B940" t="s">
        <v>511</v>
      </c>
      <c r="C940">
        <v>50305021</v>
      </c>
      <c r="D940" t="s">
        <v>63</v>
      </c>
      <c r="E940" t="s">
        <v>13</v>
      </c>
      <c r="F940" t="s">
        <v>13</v>
      </c>
      <c r="G940" t="s">
        <v>1457</v>
      </c>
      <c r="H940" s="2">
        <v>44878.669345798611</v>
      </c>
      <c r="I940" t="s">
        <v>74</v>
      </c>
      <c r="J940" s="2">
        <v>44878.669345798611</v>
      </c>
      <c r="K940" t="s">
        <v>74</v>
      </c>
      <c r="L940" t="str">
        <f>VLOOKUP(C940,ACCOUNT_MAPPING!A:C,3,FALSE)</f>
        <v>General Building Maintenance</v>
      </c>
    </row>
    <row r="941" spans="1:12" hidden="1">
      <c r="A941">
        <v>10897</v>
      </c>
      <c r="B941" t="s">
        <v>515</v>
      </c>
      <c r="C941">
        <v>50305021</v>
      </c>
      <c r="D941" t="s">
        <v>63</v>
      </c>
      <c r="E941" t="s">
        <v>13</v>
      </c>
      <c r="F941" t="s">
        <v>13</v>
      </c>
      <c r="G941" t="s">
        <v>1458</v>
      </c>
      <c r="H941" s="2">
        <v>44878.647161076391</v>
      </c>
      <c r="I941" t="s">
        <v>74</v>
      </c>
      <c r="J941" s="2">
        <v>44878.647161076391</v>
      </c>
      <c r="K941" t="s">
        <v>74</v>
      </c>
      <c r="L941" t="str">
        <f>VLOOKUP(C941,ACCOUNT_MAPPING!A:C,3,FALSE)</f>
        <v>General Building Maintenance</v>
      </c>
    </row>
    <row r="942" spans="1:12" hidden="1">
      <c r="A942">
        <v>10986</v>
      </c>
      <c r="B942" t="s">
        <v>1459</v>
      </c>
      <c r="C942">
        <v>50305021</v>
      </c>
      <c r="D942" t="s">
        <v>17</v>
      </c>
      <c r="E942" t="s">
        <v>13</v>
      </c>
      <c r="F942" t="s">
        <v>13</v>
      </c>
      <c r="G942" t="s">
        <v>1460</v>
      </c>
      <c r="H942" s="2">
        <v>44923.372208796296</v>
      </c>
      <c r="I942" t="s">
        <v>1292</v>
      </c>
      <c r="J942" s="2">
        <v>44923.372208796296</v>
      </c>
      <c r="K942" t="s">
        <v>1292</v>
      </c>
      <c r="L942" t="str">
        <f>VLOOKUP(C942,ACCOUNT_MAPPING!A:C,3,FALSE)</f>
        <v>General Building Maintenance</v>
      </c>
    </row>
    <row r="943" spans="1:12" hidden="1">
      <c r="A943">
        <v>11000</v>
      </c>
      <c r="B943" t="s">
        <v>1461</v>
      </c>
      <c r="C943">
        <v>50305021</v>
      </c>
      <c r="D943" t="s">
        <v>17</v>
      </c>
      <c r="E943" t="s">
        <v>13</v>
      </c>
      <c r="F943" t="s">
        <v>13</v>
      </c>
      <c r="G943" t="s">
        <v>1462</v>
      </c>
      <c r="H943" s="2">
        <v>44923.53721840278</v>
      </c>
      <c r="I943" t="s">
        <v>1292</v>
      </c>
      <c r="J943" s="2">
        <v>44923.53721840278</v>
      </c>
      <c r="K943" t="s">
        <v>1292</v>
      </c>
      <c r="L943" t="str">
        <f>VLOOKUP(C943,ACCOUNT_MAPPING!A:C,3,FALSE)</f>
        <v>General Building Maintenance</v>
      </c>
    </row>
    <row r="944" spans="1:12" hidden="1">
      <c r="A944">
        <v>10760</v>
      </c>
      <c r="B944" t="s">
        <v>1463</v>
      </c>
      <c r="C944">
        <v>50305021</v>
      </c>
      <c r="D944" t="s">
        <v>17</v>
      </c>
      <c r="E944" t="s">
        <v>13</v>
      </c>
      <c r="F944" t="s">
        <v>13</v>
      </c>
      <c r="G944" t="s">
        <v>1464</v>
      </c>
      <c r="H944" s="2">
        <v>44924.595870138888</v>
      </c>
      <c r="I944" t="s">
        <v>1441</v>
      </c>
      <c r="J944" s="2">
        <v>44924.595870138888</v>
      </c>
      <c r="K944" t="s">
        <v>1441</v>
      </c>
      <c r="L944" t="str">
        <f>VLOOKUP(C944,ACCOUNT_MAPPING!A:C,3,FALSE)</f>
        <v>General Building Maintenance</v>
      </c>
    </row>
    <row r="945" spans="1:12" hidden="1">
      <c r="A945">
        <v>11175</v>
      </c>
      <c r="B945" t="s">
        <v>1465</v>
      </c>
      <c r="C945">
        <v>50305021</v>
      </c>
      <c r="D945" t="s">
        <v>17</v>
      </c>
      <c r="E945" t="s">
        <v>13</v>
      </c>
      <c r="F945" t="s">
        <v>13</v>
      </c>
      <c r="G945" t="s">
        <v>1466</v>
      </c>
      <c r="H945" s="2">
        <v>44915.602995104164</v>
      </c>
      <c r="I945" t="s">
        <v>247</v>
      </c>
      <c r="J945" s="2">
        <v>44915.602995104164</v>
      </c>
      <c r="K945" t="s">
        <v>247</v>
      </c>
      <c r="L945" t="str">
        <f>VLOOKUP(C945,ACCOUNT_MAPPING!A:C,3,FALSE)</f>
        <v>General Building Maintenance</v>
      </c>
    </row>
    <row r="946" spans="1:12" hidden="1">
      <c r="A946">
        <v>11176</v>
      </c>
      <c r="B946" t="s">
        <v>1467</v>
      </c>
      <c r="C946">
        <v>50305021</v>
      </c>
      <c r="D946" t="s">
        <v>17</v>
      </c>
      <c r="E946" t="s">
        <v>13</v>
      </c>
      <c r="F946" t="s">
        <v>13</v>
      </c>
      <c r="G946" t="s">
        <v>1468</v>
      </c>
      <c r="H946" s="2">
        <v>44915.621698530093</v>
      </c>
      <c r="I946" t="s">
        <v>247</v>
      </c>
      <c r="J946" s="2">
        <v>44915.621698530093</v>
      </c>
      <c r="K946" t="s">
        <v>247</v>
      </c>
      <c r="L946" t="str">
        <f>VLOOKUP(C946,ACCOUNT_MAPPING!A:C,3,FALSE)</f>
        <v>General Building Maintenance</v>
      </c>
    </row>
    <row r="947" spans="1:12" hidden="1">
      <c r="A947">
        <v>11201</v>
      </c>
      <c r="B947" t="s">
        <v>1469</v>
      </c>
      <c r="C947">
        <v>50305021</v>
      </c>
      <c r="D947" t="s">
        <v>63</v>
      </c>
      <c r="E947" t="s">
        <v>13</v>
      </c>
      <c r="F947" t="s">
        <v>13</v>
      </c>
      <c r="G947" t="s">
        <v>1470</v>
      </c>
      <c r="H947" s="2">
        <v>44874.852526469906</v>
      </c>
      <c r="I947" t="s">
        <v>1235</v>
      </c>
      <c r="J947" s="2">
        <v>44874.852526469906</v>
      </c>
      <c r="K947" t="s">
        <v>1235</v>
      </c>
      <c r="L947" t="str">
        <f>VLOOKUP(C947,ACCOUNT_MAPPING!A:C,3,FALSE)</f>
        <v>General Building Maintenance</v>
      </c>
    </row>
    <row r="948" spans="1:12" hidden="1">
      <c r="A948">
        <v>11178</v>
      </c>
      <c r="B948" t="s">
        <v>1471</v>
      </c>
      <c r="C948">
        <v>50305021</v>
      </c>
      <c r="D948" t="s">
        <v>17</v>
      </c>
      <c r="E948" t="s">
        <v>13</v>
      </c>
      <c r="F948" t="s">
        <v>13</v>
      </c>
      <c r="G948" t="s">
        <v>1403</v>
      </c>
      <c r="H948" s="2">
        <v>44918.469141400463</v>
      </c>
      <c r="I948" t="s">
        <v>247</v>
      </c>
      <c r="J948" s="2">
        <v>44918.469141400463</v>
      </c>
      <c r="K948" t="s">
        <v>247</v>
      </c>
      <c r="L948" t="str">
        <f>VLOOKUP(C948,ACCOUNT_MAPPING!A:C,3,FALSE)</f>
        <v>General Building Maintenance</v>
      </c>
    </row>
    <row r="949" spans="1:12" hidden="1">
      <c r="A949">
        <v>11222</v>
      </c>
      <c r="B949" t="s">
        <v>643</v>
      </c>
      <c r="C949">
        <v>50305021</v>
      </c>
      <c r="D949" t="s">
        <v>63</v>
      </c>
      <c r="E949" t="s">
        <v>13</v>
      </c>
      <c r="F949" t="s">
        <v>13</v>
      </c>
      <c r="G949" t="s">
        <v>1472</v>
      </c>
      <c r="H949" s="2">
        <v>44866.635010648148</v>
      </c>
      <c r="I949" t="s">
        <v>154</v>
      </c>
      <c r="J949" s="2">
        <v>44866.635010648148</v>
      </c>
      <c r="K949" t="s">
        <v>154</v>
      </c>
      <c r="L949" t="str">
        <f>VLOOKUP(C949,ACCOUNT_MAPPING!A:C,3,FALSE)</f>
        <v>General Building Maintenance</v>
      </c>
    </row>
    <row r="950" spans="1:12" hidden="1">
      <c r="A950">
        <v>11227</v>
      </c>
      <c r="B950" t="s">
        <v>152</v>
      </c>
      <c r="C950">
        <v>50305021</v>
      </c>
      <c r="D950" t="s">
        <v>63</v>
      </c>
      <c r="E950" t="s">
        <v>13</v>
      </c>
      <c r="F950" t="s">
        <v>13</v>
      </c>
      <c r="G950" t="s">
        <v>1473</v>
      </c>
      <c r="H950" s="2">
        <v>44876.688626701391</v>
      </c>
      <c r="I950" t="s">
        <v>154</v>
      </c>
      <c r="J950" s="2">
        <v>44876.688626701391</v>
      </c>
      <c r="K950" t="s">
        <v>154</v>
      </c>
      <c r="L950" t="str">
        <f>VLOOKUP(C950,ACCOUNT_MAPPING!A:C,3,FALSE)</f>
        <v>General Building Maintenance</v>
      </c>
    </row>
    <row r="951" spans="1:12" hidden="1">
      <c r="A951">
        <v>10987</v>
      </c>
      <c r="B951" t="s">
        <v>1474</v>
      </c>
      <c r="C951">
        <v>50305021</v>
      </c>
      <c r="D951" t="s">
        <v>17</v>
      </c>
      <c r="E951" t="s">
        <v>13</v>
      </c>
      <c r="F951" t="s">
        <v>13</v>
      </c>
      <c r="G951" t="s">
        <v>1460</v>
      </c>
      <c r="H951" s="2">
        <v>44923.392769791666</v>
      </c>
      <c r="I951" t="s">
        <v>1292</v>
      </c>
      <c r="J951" s="2">
        <v>44923.392769791666</v>
      </c>
      <c r="K951" t="s">
        <v>1292</v>
      </c>
      <c r="L951" t="str">
        <f>VLOOKUP(C951,ACCOUNT_MAPPING!A:C,3,FALSE)</f>
        <v>General Building Maintenance</v>
      </c>
    </row>
    <row r="952" spans="1:12" hidden="1">
      <c r="A952">
        <v>10988</v>
      </c>
      <c r="B952" t="s">
        <v>1475</v>
      </c>
      <c r="C952">
        <v>50305021</v>
      </c>
      <c r="D952" t="s">
        <v>17</v>
      </c>
      <c r="E952" t="s">
        <v>13</v>
      </c>
      <c r="F952" t="s">
        <v>13</v>
      </c>
      <c r="G952" t="s">
        <v>1476</v>
      </c>
      <c r="H952" s="2">
        <v>44923.41136701389</v>
      </c>
      <c r="I952" t="s">
        <v>1292</v>
      </c>
      <c r="J952" s="2">
        <v>44923.41136701389</v>
      </c>
      <c r="K952" t="s">
        <v>1292</v>
      </c>
      <c r="L952" t="str">
        <f>VLOOKUP(C952,ACCOUNT_MAPPING!A:C,3,FALSE)</f>
        <v>General Building Maintenance</v>
      </c>
    </row>
    <row r="953" spans="1:12" hidden="1">
      <c r="A953">
        <v>11333</v>
      </c>
      <c r="B953" t="s">
        <v>1477</v>
      </c>
      <c r="C953">
        <v>50305021</v>
      </c>
      <c r="D953" t="s">
        <v>12</v>
      </c>
      <c r="E953" t="s">
        <v>13</v>
      </c>
      <c r="F953" t="s">
        <v>13</v>
      </c>
      <c r="G953" t="s">
        <v>1478</v>
      </c>
      <c r="H953" s="2">
        <v>45021.018580821757</v>
      </c>
      <c r="I953" t="s">
        <v>1479</v>
      </c>
      <c r="J953" s="2">
        <v>45021.018580821757</v>
      </c>
      <c r="K953" t="s">
        <v>1479</v>
      </c>
      <c r="L953" t="str">
        <f>VLOOKUP(C953,ACCOUNT_MAPPING!A:C,3,FALSE)</f>
        <v>General Building Maintenance</v>
      </c>
    </row>
    <row r="954" spans="1:12" hidden="1">
      <c r="A954">
        <v>11122</v>
      </c>
      <c r="B954" t="s">
        <v>1480</v>
      </c>
      <c r="C954">
        <v>50305021</v>
      </c>
      <c r="D954" t="s">
        <v>17</v>
      </c>
      <c r="E954" t="s">
        <v>13</v>
      </c>
      <c r="F954" t="s">
        <v>13</v>
      </c>
      <c r="G954" t="s">
        <v>1481</v>
      </c>
      <c r="H954" s="2">
        <v>44875.709397453706</v>
      </c>
      <c r="I954" t="s">
        <v>313</v>
      </c>
      <c r="J954" s="2">
        <v>44875.709397453706</v>
      </c>
      <c r="K954" t="s">
        <v>313</v>
      </c>
      <c r="L954" t="str">
        <f>VLOOKUP(C954,ACCOUNT_MAPPING!A:C,3,FALSE)</f>
        <v>General Building Maintenance</v>
      </c>
    </row>
    <row r="955" spans="1:12" hidden="1">
      <c r="A955">
        <v>11306</v>
      </c>
      <c r="B955" t="s">
        <v>1482</v>
      </c>
      <c r="C955">
        <v>50305021</v>
      </c>
      <c r="D955" t="s">
        <v>63</v>
      </c>
      <c r="E955" t="s">
        <v>13</v>
      </c>
      <c r="F955" t="s">
        <v>13</v>
      </c>
      <c r="G955" t="s">
        <v>1483</v>
      </c>
      <c r="H955" s="2">
        <v>44874.871000231484</v>
      </c>
      <c r="I955" t="s">
        <v>1235</v>
      </c>
      <c r="J955" s="2">
        <v>44874.871000231484</v>
      </c>
      <c r="K955" t="s">
        <v>1235</v>
      </c>
      <c r="L955" t="str">
        <f>VLOOKUP(C955,ACCOUNT_MAPPING!A:C,3,FALSE)</f>
        <v>General Building Maintenance</v>
      </c>
    </row>
    <row r="956" spans="1:12" hidden="1">
      <c r="A956">
        <v>11177</v>
      </c>
      <c r="B956" t="s">
        <v>1484</v>
      </c>
      <c r="C956">
        <v>50305021</v>
      </c>
      <c r="D956" t="s">
        <v>17</v>
      </c>
      <c r="E956" t="s">
        <v>13</v>
      </c>
      <c r="F956" t="s">
        <v>13</v>
      </c>
      <c r="G956" t="s">
        <v>1403</v>
      </c>
      <c r="H956" s="2">
        <v>44918.452114699074</v>
      </c>
      <c r="I956" t="s">
        <v>247</v>
      </c>
      <c r="J956" s="2">
        <v>44918.452114699074</v>
      </c>
      <c r="K956" t="s">
        <v>247</v>
      </c>
      <c r="L956" t="str">
        <f>VLOOKUP(C956,ACCOUNT_MAPPING!A:C,3,FALSE)</f>
        <v>General Building Maintenance</v>
      </c>
    </row>
    <row r="957" spans="1:12" hidden="1">
      <c r="A957">
        <v>11335</v>
      </c>
      <c r="B957" t="s">
        <v>1485</v>
      </c>
      <c r="C957">
        <v>50305021</v>
      </c>
      <c r="D957" t="s">
        <v>12</v>
      </c>
      <c r="E957" t="s">
        <v>13</v>
      </c>
      <c r="F957" t="s">
        <v>13</v>
      </c>
      <c r="G957" t="s">
        <v>1478</v>
      </c>
      <c r="H957" s="2">
        <v>45021.063212037036</v>
      </c>
      <c r="I957" t="s">
        <v>1479</v>
      </c>
      <c r="J957" s="2">
        <v>45021.063212037036</v>
      </c>
      <c r="K957" t="s">
        <v>1479</v>
      </c>
      <c r="L957" t="str">
        <f>VLOOKUP(C957,ACCOUNT_MAPPING!A:C,3,FALSE)</f>
        <v>General Building Maintenance</v>
      </c>
    </row>
    <row r="958" spans="1:12" hidden="1">
      <c r="A958">
        <v>11179</v>
      </c>
      <c r="B958" t="s">
        <v>1486</v>
      </c>
      <c r="C958">
        <v>50305021</v>
      </c>
      <c r="D958" t="s">
        <v>17</v>
      </c>
      <c r="E958" t="s">
        <v>13</v>
      </c>
      <c r="F958" t="s">
        <v>13</v>
      </c>
      <c r="G958" t="s">
        <v>1487</v>
      </c>
      <c r="H958" s="2">
        <v>44918.475483912036</v>
      </c>
      <c r="I958" t="s">
        <v>247</v>
      </c>
      <c r="J958" s="2">
        <v>44918.475483912036</v>
      </c>
      <c r="K958" t="s">
        <v>247</v>
      </c>
      <c r="L958" t="str">
        <f>VLOOKUP(C958,ACCOUNT_MAPPING!A:C,3,FALSE)</f>
        <v>General Building Maintenance</v>
      </c>
    </row>
    <row r="959" spans="1:12" hidden="1">
      <c r="A959">
        <v>11537</v>
      </c>
      <c r="B959" t="s">
        <v>1488</v>
      </c>
      <c r="C959">
        <v>50305021</v>
      </c>
      <c r="D959" t="s">
        <v>17</v>
      </c>
      <c r="E959" t="s">
        <v>13</v>
      </c>
      <c r="F959" t="s">
        <v>13</v>
      </c>
      <c r="G959" t="s">
        <v>1489</v>
      </c>
      <c r="H959" s="2">
        <v>44929.774599687502</v>
      </c>
      <c r="I959" t="s">
        <v>1490</v>
      </c>
      <c r="J959" s="2">
        <v>44929.774599687502</v>
      </c>
      <c r="K959" t="s">
        <v>1490</v>
      </c>
      <c r="L959" t="str">
        <f>VLOOKUP(C959,ACCOUNT_MAPPING!A:C,3,FALSE)</f>
        <v>General Building Maintenance</v>
      </c>
    </row>
    <row r="960" spans="1:12" hidden="1">
      <c r="A960">
        <v>11876</v>
      </c>
      <c r="B960" t="s">
        <v>1491</v>
      </c>
      <c r="C960">
        <v>50305021</v>
      </c>
      <c r="D960" t="s">
        <v>17</v>
      </c>
      <c r="E960" t="s">
        <v>13</v>
      </c>
      <c r="F960" t="s">
        <v>13</v>
      </c>
      <c r="G960" t="s">
        <v>1492</v>
      </c>
      <c r="H960" s="2">
        <v>44923.477279016202</v>
      </c>
      <c r="I960" t="s">
        <v>778</v>
      </c>
      <c r="J960" s="2">
        <v>44923.477279016202</v>
      </c>
      <c r="K960" t="s">
        <v>778</v>
      </c>
      <c r="L960" t="str">
        <f>VLOOKUP(C960,ACCOUNT_MAPPING!A:C,3,FALSE)</f>
        <v>General Building Maintenance</v>
      </c>
    </row>
    <row r="961" spans="1:12" hidden="1">
      <c r="A961">
        <v>11734</v>
      </c>
      <c r="B961" t="s">
        <v>1493</v>
      </c>
      <c r="C961">
        <v>50305021</v>
      </c>
      <c r="D961" t="s">
        <v>17</v>
      </c>
      <c r="E961" t="s">
        <v>13</v>
      </c>
      <c r="F961" t="s">
        <v>13</v>
      </c>
      <c r="G961" t="s">
        <v>1494</v>
      </c>
      <c r="H961" s="2">
        <v>44929.742144328702</v>
      </c>
      <c r="I961" t="s">
        <v>548</v>
      </c>
      <c r="J961" s="2">
        <v>44929.742144328702</v>
      </c>
      <c r="K961" t="s">
        <v>548</v>
      </c>
      <c r="L961" t="str">
        <f>VLOOKUP(C961,ACCOUNT_MAPPING!A:C,3,FALSE)</f>
        <v>General Building Maintenance</v>
      </c>
    </row>
    <row r="962" spans="1:12" hidden="1">
      <c r="A962">
        <v>14237</v>
      </c>
      <c r="B962" t="s">
        <v>1495</v>
      </c>
      <c r="C962">
        <v>50305021</v>
      </c>
      <c r="D962" t="s">
        <v>17</v>
      </c>
      <c r="E962" t="s">
        <v>13</v>
      </c>
      <c r="F962" t="s">
        <v>13</v>
      </c>
      <c r="G962" t="s">
        <v>1496</v>
      </c>
      <c r="H962" s="2">
        <v>44922.503974340281</v>
      </c>
      <c r="I962" t="s">
        <v>1292</v>
      </c>
      <c r="J962" s="2">
        <v>44922.503974340281</v>
      </c>
      <c r="K962" t="s">
        <v>1292</v>
      </c>
      <c r="L962" t="str">
        <f>VLOOKUP(C962,ACCOUNT_MAPPING!A:C,3,FALSE)</f>
        <v>General Building Maintenance</v>
      </c>
    </row>
    <row r="963" spans="1:12" hidden="1">
      <c r="A963">
        <v>20447</v>
      </c>
      <c r="B963" t="s">
        <v>1497</v>
      </c>
      <c r="C963">
        <v>50305021</v>
      </c>
      <c r="D963" t="s">
        <v>17</v>
      </c>
      <c r="E963" t="s">
        <v>13</v>
      </c>
      <c r="F963" t="s">
        <v>13</v>
      </c>
      <c r="G963" t="s">
        <v>1498</v>
      </c>
      <c r="H963" s="2">
        <v>44917.850360150464</v>
      </c>
      <c r="I963" t="s">
        <v>214</v>
      </c>
      <c r="J963" s="2">
        <v>44917.850360150464</v>
      </c>
      <c r="K963" t="s">
        <v>214</v>
      </c>
      <c r="L963" t="str">
        <f>VLOOKUP(C963,ACCOUNT_MAPPING!A:C,3,FALSE)</f>
        <v>General Building Maintenance</v>
      </c>
    </row>
    <row r="964" spans="1:12" hidden="1">
      <c r="A964">
        <v>14232</v>
      </c>
      <c r="B964" t="s">
        <v>1499</v>
      </c>
      <c r="C964">
        <v>50305021</v>
      </c>
      <c r="D964" t="s">
        <v>17</v>
      </c>
      <c r="E964" t="s">
        <v>13</v>
      </c>
      <c r="F964" t="s">
        <v>13</v>
      </c>
      <c r="G964" t="s">
        <v>1500</v>
      </c>
      <c r="H964" s="2">
        <v>44922.437922916666</v>
      </c>
      <c r="I964" t="s">
        <v>1292</v>
      </c>
      <c r="J964" s="2">
        <v>44922.437922916666</v>
      </c>
      <c r="K964" t="s">
        <v>1292</v>
      </c>
      <c r="L964" t="str">
        <f>VLOOKUP(C964,ACCOUNT_MAPPING!A:C,3,FALSE)</f>
        <v>General Building Maintenance</v>
      </c>
    </row>
    <row r="965" spans="1:12" hidden="1">
      <c r="A965">
        <v>14236</v>
      </c>
      <c r="B965" t="s">
        <v>1501</v>
      </c>
      <c r="C965">
        <v>50305021</v>
      </c>
      <c r="D965" t="s">
        <v>17</v>
      </c>
      <c r="E965" t="s">
        <v>13</v>
      </c>
      <c r="F965" t="s">
        <v>13</v>
      </c>
      <c r="G965" t="s">
        <v>1502</v>
      </c>
      <c r="H965" s="2">
        <v>44922.484061145835</v>
      </c>
      <c r="I965" t="s">
        <v>1292</v>
      </c>
      <c r="J965" s="2">
        <v>44922.484061145835</v>
      </c>
      <c r="K965" t="s">
        <v>1292</v>
      </c>
      <c r="L965" t="str">
        <f>VLOOKUP(C965,ACCOUNT_MAPPING!A:C,3,FALSE)</f>
        <v>General Building Maintenance</v>
      </c>
    </row>
    <row r="966" spans="1:12" hidden="1">
      <c r="A966">
        <v>14238</v>
      </c>
      <c r="B966" t="s">
        <v>1503</v>
      </c>
      <c r="C966">
        <v>50305021</v>
      </c>
      <c r="D966" t="s">
        <v>17</v>
      </c>
      <c r="E966" t="s">
        <v>13</v>
      </c>
      <c r="F966" t="s">
        <v>13</v>
      </c>
      <c r="G966" t="s">
        <v>1504</v>
      </c>
      <c r="H966" s="2">
        <v>44922.513854513891</v>
      </c>
      <c r="I966" t="s">
        <v>1292</v>
      </c>
      <c r="J966" s="2">
        <v>44922.513854513891</v>
      </c>
      <c r="K966" t="s">
        <v>1292</v>
      </c>
      <c r="L966" t="str">
        <f>VLOOKUP(C966,ACCOUNT_MAPPING!A:C,3,FALSE)</f>
        <v>General Building Maintenance</v>
      </c>
    </row>
    <row r="967" spans="1:12" hidden="1">
      <c r="A967">
        <v>20657</v>
      </c>
      <c r="B967" t="s">
        <v>1505</v>
      </c>
      <c r="C967">
        <v>50305021</v>
      </c>
      <c r="D967" t="s">
        <v>17</v>
      </c>
      <c r="E967" t="s">
        <v>13</v>
      </c>
      <c r="F967" t="s">
        <v>13</v>
      </c>
      <c r="G967" t="s">
        <v>1506</v>
      </c>
      <c r="H967" s="2">
        <v>44917.69015130787</v>
      </c>
      <c r="I967" t="s">
        <v>1333</v>
      </c>
      <c r="J967" s="2">
        <v>44917.69015130787</v>
      </c>
      <c r="K967" t="s">
        <v>1333</v>
      </c>
      <c r="L967" t="str">
        <f>VLOOKUP(C967,ACCOUNT_MAPPING!A:C,3,FALSE)</f>
        <v>General Building Maintenance</v>
      </c>
    </row>
    <row r="968" spans="1:12" hidden="1">
      <c r="A968">
        <v>20658</v>
      </c>
      <c r="B968" t="s">
        <v>1507</v>
      </c>
      <c r="C968">
        <v>50305021</v>
      </c>
      <c r="D968" t="s">
        <v>17</v>
      </c>
      <c r="E968" t="s">
        <v>13</v>
      </c>
      <c r="F968" t="s">
        <v>13</v>
      </c>
      <c r="G968" t="s">
        <v>1506</v>
      </c>
      <c r="H968" s="2">
        <v>44917.693664583334</v>
      </c>
      <c r="I968" t="s">
        <v>1333</v>
      </c>
      <c r="J968" s="2">
        <v>44917.693664583334</v>
      </c>
      <c r="K968" t="s">
        <v>1333</v>
      </c>
      <c r="L968" t="str">
        <f>VLOOKUP(C968,ACCOUNT_MAPPING!A:C,3,FALSE)</f>
        <v>General Building Maintenance</v>
      </c>
    </row>
    <row r="969" spans="1:12" hidden="1">
      <c r="A969">
        <v>20661</v>
      </c>
      <c r="B969" t="s">
        <v>1508</v>
      </c>
      <c r="C969">
        <v>50305021</v>
      </c>
      <c r="D969" t="s">
        <v>17</v>
      </c>
      <c r="E969" t="s">
        <v>13</v>
      </c>
      <c r="F969" t="s">
        <v>13</v>
      </c>
      <c r="G969" t="s">
        <v>1506</v>
      </c>
      <c r="H969" s="2">
        <v>44917.736664236108</v>
      </c>
      <c r="I969" t="s">
        <v>1333</v>
      </c>
      <c r="J969" s="2">
        <v>44917.736664236108</v>
      </c>
      <c r="K969" t="s">
        <v>1333</v>
      </c>
      <c r="L969" t="str">
        <f>VLOOKUP(C969,ACCOUNT_MAPPING!A:C,3,FALSE)</f>
        <v>General Building Maintenance</v>
      </c>
    </row>
    <row r="970" spans="1:12" hidden="1">
      <c r="A970">
        <v>20668</v>
      </c>
      <c r="B970" t="s">
        <v>1509</v>
      </c>
      <c r="C970">
        <v>50305021</v>
      </c>
      <c r="D970" t="s">
        <v>17</v>
      </c>
      <c r="E970" t="s">
        <v>13</v>
      </c>
      <c r="F970" t="s">
        <v>13</v>
      </c>
      <c r="G970" t="s">
        <v>1510</v>
      </c>
      <c r="H970" s="2">
        <v>44917.74737704861</v>
      </c>
      <c r="I970" t="s">
        <v>627</v>
      </c>
      <c r="J970" s="2">
        <v>44917.74737704861</v>
      </c>
      <c r="K970" t="s">
        <v>627</v>
      </c>
      <c r="L970" t="str">
        <f>VLOOKUP(C970,ACCOUNT_MAPPING!A:C,3,FALSE)</f>
        <v>General Building Maintenance</v>
      </c>
    </row>
    <row r="971" spans="1:12" hidden="1">
      <c r="A971">
        <v>20546</v>
      </c>
      <c r="B971" t="s">
        <v>1511</v>
      </c>
      <c r="C971">
        <v>50305021</v>
      </c>
      <c r="D971" t="s">
        <v>17</v>
      </c>
      <c r="E971" t="s">
        <v>13</v>
      </c>
      <c r="F971" t="s">
        <v>13</v>
      </c>
      <c r="G971" t="s">
        <v>1512</v>
      </c>
      <c r="H971" s="2">
        <v>44924.489950115742</v>
      </c>
      <c r="I971" t="s">
        <v>817</v>
      </c>
      <c r="J971" s="2">
        <v>44924.489950115742</v>
      </c>
      <c r="K971" t="s">
        <v>817</v>
      </c>
      <c r="L971" t="str">
        <f>VLOOKUP(C971,ACCOUNT_MAPPING!A:C,3,FALSE)</f>
        <v>General Building Maintenance</v>
      </c>
    </row>
    <row r="972" spans="1:12" hidden="1">
      <c r="A972">
        <v>20460</v>
      </c>
      <c r="B972" t="s">
        <v>1513</v>
      </c>
      <c r="C972">
        <v>50305021</v>
      </c>
      <c r="D972" t="s">
        <v>17</v>
      </c>
      <c r="E972" t="s">
        <v>13</v>
      </c>
      <c r="F972" t="s">
        <v>13</v>
      </c>
      <c r="G972" t="s">
        <v>1514</v>
      </c>
      <c r="H972" s="2">
        <v>44928.761692824075</v>
      </c>
      <c r="I972" t="s">
        <v>1422</v>
      </c>
      <c r="J972" s="2">
        <v>44928.761692824075</v>
      </c>
      <c r="K972" t="s">
        <v>1422</v>
      </c>
      <c r="L972" t="str">
        <f>VLOOKUP(C972,ACCOUNT_MAPPING!A:C,3,FALSE)</f>
        <v>General Building Maintenance</v>
      </c>
    </row>
    <row r="973" spans="1:12" hidden="1">
      <c r="A973">
        <v>20446</v>
      </c>
      <c r="B973" t="s">
        <v>1515</v>
      </c>
      <c r="C973">
        <v>50305021</v>
      </c>
      <c r="D973" t="s">
        <v>17</v>
      </c>
      <c r="E973" t="s">
        <v>13</v>
      </c>
      <c r="F973" t="s">
        <v>13</v>
      </c>
      <c r="G973" t="s">
        <v>1516</v>
      </c>
      <c r="H973" s="2">
        <v>44917.824533946761</v>
      </c>
      <c r="I973" t="s">
        <v>214</v>
      </c>
      <c r="J973" s="2">
        <v>44917.824533946761</v>
      </c>
      <c r="K973" t="s">
        <v>214</v>
      </c>
      <c r="L973" t="str">
        <f>VLOOKUP(C973,ACCOUNT_MAPPING!A:C,3,FALSE)</f>
        <v>General Building Maintenance</v>
      </c>
    </row>
    <row r="974" spans="1:12" hidden="1">
      <c r="A974">
        <v>20758</v>
      </c>
      <c r="B974" t="s">
        <v>1517</v>
      </c>
      <c r="C974">
        <v>50305021</v>
      </c>
      <c r="D974" t="s">
        <v>12</v>
      </c>
      <c r="E974" t="s">
        <v>13</v>
      </c>
      <c r="F974" t="s">
        <v>13</v>
      </c>
      <c r="G974" t="s">
        <v>1518</v>
      </c>
      <c r="H974" s="2">
        <v>45013.72194236111</v>
      </c>
      <c r="I974" t="s">
        <v>244</v>
      </c>
      <c r="J974" s="2">
        <v>45013.72194236111</v>
      </c>
      <c r="K974" t="s">
        <v>244</v>
      </c>
      <c r="L974" t="str">
        <f>VLOOKUP(C974,ACCOUNT_MAPPING!A:C,3,FALSE)</f>
        <v>General Building Maintenance</v>
      </c>
    </row>
    <row r="975" spans="1:12" hidden="1">
      <c r="A975">
        <v>20788</v>
      </c>
      <c r="B975" t="s">
        <v>1519</v>
      </c>
      <c r="C975">
        <v>50305021</v>
      </c>
      <c r="D975" t="s">
        <v>17</v>
      </c>
      <c r="E975" t="s">
        <v>13</v>
      </c>
      <c r="F975" t="s">
        <v>13</v>
      </c>
      <c r="G975" t="s">
        <v>1520</v>
      </c>
      <c r="H975" s="2">
        <v>44922.690536539354</v>
      </c>
      <c r="I975" t="s">
        <v>673</v>
      </c>
      <c r="J975" s="2">
        <v>44922.690536539354</v>
      </c>
      <c r="K975" t="s">
        <v>673</v>
      </c>
      <c r="L975" t="str">
        <f>VLOOKUP(C975,ACCOUNT_MAPPING!A:C,3,FALSE)</f>
        <v>General Building Maintenance</v>
      </c>
    </row>
    <row r="976" spans="1:12" hidden="1">
      <c r="A976">
        <v>21442</v>
      </c>
      <c r="B976" t="s">
        <v>1521</v>
      </c>
      <c r="C976">
        <v>50305021</v>
      </c>
      <c r="D976" t="s">
        <v>17</v>
      </c>
      <c r="E976" t="s">
        <v>13</v>
      </c>
      <c r="F976" t="s">
        <v>13</v>
      </c>
      <c r="G976" t="s">
        <v>1522</v>
      </c>
      <c r="H976" s="2">
        <v>44926.698300428237</v>
      </c>
      <c r="I976" t="s">
        <v>577</v>
      </c>
      <c r="J976" s="2">
        <v>44926.698300428237</v>
      </c>
      <c r="K976" t="s">
        <v>577</v>
      </c>
      <c r="L976" t="str">
        <f>VLOOKUP(C976,ACCOUNT_MAPPING!A:C,3,FALSE)</f>
        <v>General Building Maintenance</v>
      </c>
    </row>
    <row r="977" spans="1:12" hidden="1">
      <c r="A977">
        <v>20662</v>
      </c>
      <c r="B977" t="s">
        <v>1523</v>
      </c>
      <c r="C977">
        <v>50305021</v>
      </c>
      <c r="D977" t="s">
        <v>17</v>
      </c>
      <c r="E977" t="s">
        <v>13</v>
      </c>
      <c r="F977" t="s">
        <v>13</v>
      </c>
      <c r="G977" t="s">
        <v>1524</v>
      </c>
      <c r="H977" s="2">
        <v>44917.741216550923</v>
      </c>
      <c r="I977" t="s">
        <v>627</v>
      </c>
      <c r="J977" s="2">
        <v>44917.741216550923</v>
      </c>
      <c r="K977" t="s">
        <v>627</v>
      </c>
      <c r="L977" t="str">
        <f>VLOOKUP(C977,ACCOUNT_MAPPING!A:C,3,FALSE)</f>
        <v>General Building Maintenance</v>
      </c>
    </row>
    <row r="978" spans="1:12" hidden="1">
      <c r="A978">
        <v>21452</v>
      </c>
      <c r="B978" t="s">
        <v>1525</v>
      </c>
      <c r="C978">
        <v>50305021</v>
      </c>
      <c r="D978" t="s">
        <v>17</v>
      </c>
      <c r="E978" t="s">
        <v>13</v>
      </c>
      <c r="F978" t="s">
        <v>13</v>
      </c>
      <c r="G978" t="s">
        <v>1522</v>
      </c>
      <c r="H978" s="2">
        <v>44926.711614120373</v>
      </c>
      <c r="I978" t="s">
        <v>577</v>
      </c>
      <c r="J978" s="2">
        <v>44926.711614120373</v>
      </c>
      <c r="K978" t="s">
        <v>577</v>
      </c>
      <c r="L978" t="str">
        <f>VLOOKUP(C978,ACCOUNT_MAPPING!A:C,3,FALSE)</f>
        <v>General Building Maintenance</v>
      </c>
    </row>
    <row r="979" spans="1:12" hidden="1">
      <c r="A979">
        <v>20689</v>
      </c>
      <c r="B979" t="s">
        <v>1526</v>
      </c>
      <c r="C979">
        <v>50305021</v>
      </c>
      <c r="D979" t="s">
        <v>17</v>
      </c>
      <c r="E979" t="s">
        <v>13</v>
      </c>
      <c r="F979" t="s">
        <v>13</v>
      </c>
      <c r="G979" t="s">
        <v>1527</v>
      </c>
      <c r="H979" s="2">
        <v>44923.669357905092</v>
      </c>
      <c r="I979" t="s">
        <v>778</v>
      </c>
      <c r="J979" s="2">
        <v>44923.669357905092</v>
      </c>
      <c r="K979" t="s">
        <v>778</v>
      </c>
      <c r="L979" t="str">
        <f>VLOOKUP(C979,ACCOUNT_MAPPING!A:C,3,FALSE)</f>
        <v>General Building Maintenance</v>
      </c>
    </row>
    <row r="980" spans="1:12" hidden="1">
      <c r="A980">
        <v>20669</v>
      </c>
      <c r="B980" t="s">
        <v>1528</v>
      </c>
      <c r="C980">
        <v>50305021</v>
      </c>
      <c r="D980" t="s">
        <v>17</v>
      </c>
      <c r="E980" t="s">
        <v>13</v>
      </c>
      <c r="F980" t="s">
        <v>13</v>
      </c>
      <c r="G980" t="s">
        <v>1529</v>
      </c>
      <c r="H980" s="2">
        <v>44918.581588923611</v>
      </c>
      <c r="I980" t="s">
        <v>247</v>
      </c>
      <c r="J980" s="2">
        <v>44918.581588923611</v>
      </c>
      <c r="K980" t="s">
        <v>247</v>
      </c>
      <c r="L980" t="str">
        <f>VLOOKUP(C980,ACCOUNT_MAPPING!A:C,3,FALSE)</f>
        <v>General Building Maintenance</v>
      </c>
    </row>
    <row r="981" spans="1:12" hidden="1">
      <c r="A981">
        <v>20681</v>
      </c>
      <c r="B981" t="s">
        <v>1530</v>
      </c>
      <c r="C981">
        <v>50305021</v>
      </c>
      <c r="D981" t="s">
        <v>17</v>
      </c>
      <c r="E981" t="s">
        <v>13</v>
      </c>
      <c r="F981" t="s">
        <v>13</v>
      </c>
      <c r="G981" t="s">
        <v>1531</v>
      </c>
      <c r="H981" s="2">
        <v>44923.601184837964</v>
      </c>
      <c r="I981" t="s">
        <v>778</v>
      </c>
      <c r="J981" s="2">
        <v>44923.601184837964</v>
      </c>
      <c r="K981" t="s">
        <v>778</v>
      </c>
      <c r="L981" t="str">
        <f>VLOOKUP(C981,ACCOUNT_MAPPING!A:C,3,FALSE)</f>
        <v>General Building Maintenance</v>
      </c>
    </row>
    <row r="982" spans="1:12" hidden="1">
      <c r="A982">
        <v>20687</v>
      </c>
      <c r="B982" t="s">
        <v>1532</v>
      </c>
      <c r="C982">
        <v>50305021</v>
      </c>
      <c r="D982" t="s">
        <v>17</v>
      </c>
      <c r="E982" t="s">
        <v>13</v>
      </c>
      <c r="F982" t="s">
        <v>13</v>
      </c>
      <c r="G982" t="s">
        <v>1531</v>
      </c>
      <c r="H982" s="2">
        <v>44923.640084988423</v>
      </c>
      <c r="I982" t="s">
        <v>778</v>
      </c>
      <c r="J982" s="2">
        <v>44923.640084988423</v>
      </c>
      <c r="K982" t="s">
        <v>778</v>
      </c>
      <c r="L982" t="str">
        <f>VLOOKUP(C982,ACCOUNT_MAPPING!A:C,3,FALSE)</f>
        <v>General Building Maintenance</v>
      </c>
    </row>
    <row r="983" spans="1:12" hidden="1">
      <c r="A983">
        <v>20667</v>
      </c>
      <c r="B983" t="s">
        <v>1533</v>
      </c>
      <c r="C983">
        <v>50305021</v>
      </c>
      <c r="D983" t="s">
        <v>17</v>
      </c>
      <c r="E983" t="s">
        <v>13</v>
      </c>
      <c r="F983" t="s">
        <v>13</v>
      </c>
      <c r="G983" t="s">
        <v>1534</v>
      </c>
      <c r="H983" s="2">
        <v>44918.515541550929</v>
      </c>
      <c r="I983" t="s">
        <v>247</v>
      </c>
      <c r="J983" s="2">
        <v>44918.515541550929</v>
      </c>
      <c r="K983" t="s">
        <v>247</v>
      </c>
      <c r="L983" t="str">
        <f>VLOOKUP(C983,ACCOUNT_MAPPING!A:C,3,FALSE)</f>
        <v>General Building Maintenance</v>
      </c>
    </row>
    <row r="984" spans="1:12" hidden="1">
      <c r="A984">
        <v>20671</v>
      </c>
      <c r="B984" t="s">
        <v>1535</v>
      </c>
      <c r="C984">
        <v>50305021</v>
      </c>
      <c r="D984" t="s">
        <v>17</v>
      </c>
      <c r="E984" t="s">
        <v>13</v>
      </c>
      <c r="F984" t="s">
        <v>13</v>
      </c>
      <c r="G984" t="s">
        <v>1506</v>
      </c>
      <c r="H984" s="2">
        <v>44917.739074652774</v>
      </c>
      <c r="I984" t="s">
        <v>1333</v>
      </c>
      <c r="J984" s="2">
        <v>44917.739074652774</v>
      </c>
      <c r="K984" t="s">
        <v>1333</v>
      </c>
      <c r="L984" t="str">
        <f>VLOOKUP(C984,ACCOUNT_MAPPING!A:C,3,FALSE)</f>
        <v>General Building Maintenance</v>
      </c>
    </row>
    <row r="985" spans="1:12" hidden="1">
      <c r="A985">
        <v>21508</v>
      </c>
      <c r="B985" t="s">
        <v>245</v>
      </c>
      <c r="C985">
        <v>50305021</v>
      </c>
      <c r="D985" t="s">
        <v>17</v>
      </c>
      <c r="E985" t="s">
        <v>13</v>
      </c>
      <c r="F985" t="s">
        <v>13</v>
      </c>
      <c r="G985" t="s">
        <v>1536</v>
      </c>
      <c r="H985" s="2">
        <v>44918.520153159719</v>
      </c>
      <c r="I985" t="s">
        <v>247</v>
      </c>
      <c r="J985" s="2">
        <v>44918.520153159719</v>
      </c>
      <c r="K985" t="s">
        <v>247</v>
      </c>
      <c r="L985" t="str">
        <f>VLOOKUP(C985,ACCOUNT_MAPPING!A:C,3,FALSE)</f>
        <v>General Building Maintenance</v>
      </c>
    </row>
    <row r="986" spans="1:12" hidden="1">
      <c r="A986">
        <v>21510</v>
      </c>
      <c r="B986" t="s">
        <v>1537</v>
      </c>
      <c r="C986">
        <v>50305021</v>
      </c>
      <c r="D986" t="s">
        <v>17</v>
      </c>
      <c r="E986" t="s">
        <v>13</v>
      </c>
      <c r="F986" t="s">
        <v>13</v>
      </c>
      <c r="G986" t="s">
        <v>1538</v>
      </c>
      <c r="H986" s="2">
        <v>44918.536109687499</v>
      </c>
      <c r="I986" t="s">
        <v>247</v>
      </c>
      <c r="J986" s="2">
        <v>44918.536109687499</v>
      </c>
      <c r="K986" t="s">
        <v>247</v>
      </c>
      <c r="L986" t="str">
        <f>VLOOKUP(C986,ACCOUNT_MAPPING!A:C,3,FALSE)</f>
        <v>General Building Maintenance</v>
      </c>
    </row>
    <row r="987" spans="1:12" hidden="1">
      <c r="A987">
        <v>21539</v>
      </c>
      <c r="B987" t="s">
        <v>1539</v>
      </c>
      <c r="C987">
        <v>50305021</v>
      </c>
      <c r="D987" t="s">
        <v>17</v>
      </c>
      <c r="E987" t="s">
        <v>13</v>
      </c>
      <c r="F987" t="s">
        <v>13</v>
      </c>
      <c r="G987" t="s">
        <v>1540</v>
      </c>
      <c r="H987" s="2">
        <v>44924.620668668984</v>
      </c>
      <c r="I987" t="s">
        <v>289</v>
      </c>
      <c r="J987" s="2">
        <v>44924.620668668984</v>
      </c>
      <c r="K987" t="s">
        <v>289</v>
      </c>
      <c r="L987" t="str">
        <f>VLOOKUP(C987,ACCOUNT_MAPPING!A:C,3,FALSE)</f>
        <v>General Building Maintenance</v>
      </c>
    </row>
    <row r="988" spans="1:12" hidden="1">
      <c r="A988">
        <v>20783</v>
      </c>
      <c r="B988" t="s">
        <v>1541</v>
      </c>
      <c r="C988">
        <v>50305021</v>
      </c>
      <c r="D988" t="s">
        <v>12</v>
      </c>
      <c r="E988" t="s">
        <v>13</v>
      </c>
      <c r="F988" t="s">
        <v>13</v>
      </c>
      <c r="G988" t="s">
        <v>1542</v>
      </c>
      <c r="H988" s="2">
        <v>45021.867044444443</v>
      </c>
      <c r="I988" t="s">
        <v>673</v>
      </c>
      <c r="J988" s="2">
        <v>45021.867044444443</v>
      </c>
      <c r="K988" t="s">
        <v>673</v>
      </c>
      <c r="L988" t="str">
        <f>VLOOKUP(C988,ACCOUNT_MAPPING!A:C,3,FALSE)</f>
        <v>General Building Maintenance</v>
      </c>
    </row>
    <row r="989" spans="1:12" hidden="1">
      <c r="A989">
        <v>20787</v>
      </c>
      <c r="B989" t="s">
        <v>1543</v>
      </c>
      <c r="C989">
        <v>50305021</v>
      </c>
      <c r="D989" t="s">
        <v>17</v>
      </c>
      <c r="E989" t="s">
        <v>13</v>
      </c>
      <c r="F989" t="s">
        <v>13</v>
      </c>
      <c r="G989" t="s">
        <v>1544</v>
      </c>
      <c r="H989" s="2">
        <v>44922.687894363429</v>
      </c>
      <c r="I989" t="s">
        <v>673</v>
      </c>
      <c r="J989" s="2">
        <v>44922.687894363429</v>
      </c>
      <c r="K989" t="s">
        <v>673</v>
      </c>
      <c r="L989" t="str">
        <f>VLOOKUP(C989,ACCOUNT_MAPPING!A:C,3,FALSE)</f>
        <v>General Building Maintenance</v>
      </c>
    </row>
    <row r="990" spans="1:12" hidden="1">
      <c r="A990">
        <v>20811</v>
      </c>
      <c r="B990" t="s">
        <v>1545</v>
      </c>
      <c r="C990">
        <v>50305021</v>
      </c>
      <c r="D990" t="s">
        <v>17</v>
      </c>
      <c r="E990" t="s">
        <v>13</v>
      </c>
      <c r="F990" t="s">
        <v>13</v>
      </c>
      <c r="G990" t="s">
        <v>1546</v>
      </c>
      <c r="H990" s="2">
        <v>44922.530928935186</v>
      </c>
      <c r="I990" t="s">
        <v>41</v>
      </c>
      <c r="J990" s="2">
        <v>44922.530928935186</v>
      </c>
      <c r="K990" t="s">
        <v>41</v>
      </c>
      <c r="L990" t="str">
        <f>VLOOKUP(C990,ACCOUNT_MAPPING!A:C,3,FALSE)</f>
        <v>General Building Maintenance</v>
      </c>
    </row>
    <row r="991" spans="1:12" hidden="1">
      <c r="A991">
        <v>21492</v>
      </c>
      <c r="B991" t="s">
        <v>1547</v>
      </c>
      <c r="C991">
        <v>50305021</v>
      </c>
      <c r="D991" t="s">
        <v>17</v>
      </c>
      <c r="E991" t="s">
        <v>13</v>
      </c>
      <c r="F991" t="s">
        <v>13</v>
      </c>
      <c r="G991" t="s">
        <v>1506</v>
      </c>
      <c r="H991" s="2">
        <v>44916.698263923608</v>
      </c>
      <c r="I991" t="s">
        <v>1333</v>
      </c>
      <c r="J991" s="2">
        <v>44916.698263923608</v>
      </c>
      <c r="K991" t="s">
        <v>1333</v>
      </c>
      <c r="L991" t="str">
        <f>VLOOKUP(C991,ACCOUNT_MAPPING!A:C,3,FALSE)</f>
        <v>General Building Maintenance</v>
      </c>
    </row>
    <row r="992" spans="1:12" hidden="1">
      <c r="A992">
        <v>21494</v>
      </c>
      <c r="B992" t="s">
        <v>1548</v>
      </c>
      <c r="C992">
        <v>50305021</v>
      </c>
      <c r="D992" t="s">
        <v>17</v>
      </c>
      <c r="E992" t="s">
        <v>13</v>
      </c>
      <c r="F992" t="s">
        <v>13</v>
      </c>
      <c r="G992" t="s">
        <v>1506</v>
      </c>
      <c r="H992" s="2">
        <v>44916.72218611111</v>
      </c>
      <c r="I992" t="s">
        <v>1333</v>
      </c>
      <c r="J992" s="2">
        <v>44916.72218611111</v>
      </c>
      <c r="K992" t="s">
        <v>1333</v>
      </c>
      <c r="L992" t="str">
        <f>VLOOKUP(C992,ACCOUNT_MAPPING!A:C,3,FALSE)</f>
        <v>General Building Maintenance</v>
      </c>
    </row>
    <row r="993" spans="1:12" hidden="1">
      <c r="A993">
        <v>21500</v>
      </c>
      <c r="B993" t="s">
        <v>1549</v>
      </c>
      <c r="C993">
        <v>50305021</v>
      </c>
      <c r="D993" t="s">
        <v>17</v>
      </c>
      <c r="E993" t="s">
        <v>13</v>
      </c>
      <c r="F993" t="s">
        <v>13</v>
      </c>
      <c r="G993" t="s">
        <v>1550</v>
      </c>
      <c r="H993" s="2">
        <v>44917.572013807869</v>
      </c>
      <c r="I993" t="s">
        <v>650</v>
      </c>
      <c r="J993" s="2">
        <v>44917.572013807869</v>
      </c>
      <c r="K993" t="s">
        <v>650</v>
      </c>
      <c r="L993" t="str">
        <f>VLOOKUP(C993,ACCOUNT_MAPPING!A:C,3,FALSE)</f>
        <v>General Building Maintenance</v>
      </c>
    </row>
    <row r="994" spans="1:12" hidden="1">
      <c r="A994">
        <v>21509</v>
      </c>
      <c r="B994" t="s">
        <v>1551</v>
      </c>
      <c r="C994">
        <v>50305021</v>
      </c>
      <c r="D994" t="s">
        <v>17</v>
      </c>
      <c r="E994" t="s">
        <v>13</v>
      </c>
      <c r="F994" t="s">
        <v>13</v>
      </c>
      <c r="G994" t="s">
        <v>1552</v>
      </c>
      <c r="H994" s="2">
        <v>44918.524994212959</v>
      </c>
      <c r="I994" t="s">
        <v>247</v>
      </c>
      <c r="J994" s="2">
        <v>44918.524994212959</v>
      </c>
      <c r="K994" t="s">
        <v>247</v>
      </c>
      <c r="L994" t="str">
        <f>VLOOKUP(C994,ACCOUNT_MAPPING!A:C,3,FALSE)</f>
        <v>General Building Maintenance</v>
      </c>
    </row>
    <row r="995" spans="1:12" hidden="1">
      <c r="A995">
        <v>21511</v>
      </c>
      <c r="B995" t="s">
        <v>1553</v>
      </c>
      <c r="C995">
        <v>50305021</v>
      </c>
      <c r="D995" t="s">
        <v>17</v>
      </c>
      <c r="E995" t="s">
        <v>13</v>
      </c>
      <c r="F995" t="s">
        <v>13</v>
      </c>
      <c r="G995" t="s">
        <v>1554</v>
      </c>
      <c r="H995" s="2">
        <v>44918.566374189817</v>
      </c>
      <c r="I995" t="s">
        <v>247</v>
      </c>
      <c r="J995" s="2">
        <v>44918.566374189817</v>
      </c>
      <c r="K995" t="s">
        <v>247</v>
      </c>
      <c r="L995" t="str">
        <f>VLOOKUP(C995,ACCOUNT_MAPPING!A:C,3,FALSE)</f>
        <v>General Building Maintenance</v>
      </c>
    </row>
    <row r="996" spans="1:12" hidden="1">
      <c r="A996">
        <v>21526</v>
      </c>
      <c r="B996" t="s">
        <v>1555</v>
      </c>
      <c r="C996">
        <v>50305021</v>
      </c>
      <c r="D996" t="s">
        <v>17</v>
      </c>
      <c r="E996" t="s">
        <v>13</v>
      </c>
      <c r="F996" t="s">
        <v>13</v>
      </c>
      <c r="G996" t="s">
        <v>1556</v>
      </c>
      <c r="H996" s="2">
        <v>44924.421402928238</v>
      </c>
      <c r="I996" t="s">
        <v>289</v>
      </c>
      <c r="J996" s="2">
        <v>44924.421402928238</v>
      </c>
      <c r="K996" t="s">
        <v>289</v>
      </c>
      <c r="L996" t="str">
        <f>VLOOKUP(C996,ACCOUNT_MAPPING!A:C,3,FALSE)</f>
        <v>General Building Maintenance</v>
      </c>
    </row>
    <row r="997" spans="1:12" hidden="1">
      <c r="A997">
        <v>21443</v>
      </c>
      <c r="B997" t="s">
        <v>1557</v>
      </c>
      <c r="C997">
        <v>50305021</v>
      </c>
      <c r="D997" t="s">
        <v>17</v>
      </c>
      <c r="E997" t="s">
        <v>13</v>
      </c>
      <c r="F997" t="s">
        <v>13</v>
      </c>
      <c r="G997" t="s">
        <v>1522</v>
      </c>
      <c r="H997" s="2">
        <v>44926.711074965278</v>
      </c>
      <c r="I997" t="s">
        <v>577</v>
      </c>
      <c r="J997" s="2">
        <v>44926.711074965278</v>
      </c>
      <c r="K997" t="s">
        <v>577</v>
      </c>
      <c r="L997" t="str">
        <f>VLOOKUP(C997,ACCOUNT_MAPPING!A:C,3,FALSE)</f>
        <v>General Building Maintenance</v>
      </c>
    </row>
    <row r="998" spans="1:12" hidden="1">
      <c r="A998">
        <v>21444</v>
      </c>
      <c r="B998" t="s">
        <v>1558</v>
      </c>
      <c r="C998">
        <v>50305021</v>
      </c>
      <c r="D998" t="s">
        <v>17</v>
      </c>
      <c r="E998" t="s">
        <v>13</v>
      </c>
      <c r="F998" t="s">
        <v>13</v>
      </c>
      <c r="G998" t="s">
        <v>1522</v>
      </c>
      <c r="H998" s="2">
        <v>44926.711350081016</v>
      </c>
      <c r="I998" t="s">
        <v>577</v>
      </c>
      <c r="J998" s="2">
        <v>44926.711350081016</v>
      </c>
      <c r="K998" t="s">
        <v>577</v>
      </c>
      <c r="L998" t="str">
        <f>VLOOKUP(C998,ACCOUNT_MAPPING!A:C,3,FALSE)</f>
        <v>General Building Maintenance</v>
      </c>
    </row>
    <row r="999" spans="1:12" hidden="1">
      <c r="A999">
        <v>21467</v>
      </c>
      <c r="B999" t="s">
        <v>1559</v>
      </c>
      <c r="C999">
        <v>50305021</v>
      </c>
      <c r="D999" t="s">
        <v>17</v>
      </c>
      <c r="E999" t="s">
        <v>13</v>
      </c>
      <c r="F999" t="s">
        <v>13</v>
      </c>
      <c r="G999" t="s">
        <v>1560</v>
      </c>
      <c r="H999" s="2">
        <v>44918.496210532408</v>
      </c>
      <c r="I999" t="s">
        <v>247</v>
      </c>
      <c r="J999" s="2">
        <v>44918.496210532408</v>
      </c>
      <c r="K999" t="s">
        <v>247</v>
      </c>
      <c r="L999" t="str">
        <f>VLOOKUP(C999,ACCOUNT_MAPPING!A:C,3,FALSE)</f>
        <v>General Building Maintenance</v>
      </c>
    </row>
    <row r="1000" spans="1:12" hidden="1">
      <c r="A1000">
        <v>21468</v>
      </c>
      <c r="B1000" t="s">
        <v>1561</v>
      </c>
      <c r="C1000">
        <v>50305021</v>
      </c>
      <c r="D1000" t="s">
        <v>17</v>
      </c>
      <c r="E1000" t="s">
        <v>13</v>
      </c>
      <c r="F1000" t="s">
        <v>13</v>
      </c>
      <c r="G1000" t="s">
        <v>1562</v>
      </c>
      <c r="H1000" s="2">
        <v>44918.500725497688</v>
      </c>
      <c r="I1000" t="s">
        <v>247</v>
      </c>
      <c r="J1000" s="2">
        <v>44918.500725497688</v>
      </c>
      <c r="K1000" t="s">
        <v>247</v>
      </c>
      <c r="L1000" t="str">
        <f>VLOOKUP(C1000,ACCOUNT_MAPPING!A:C,3,FALSE)</f>
        <v>General Building Maintenance</v>
      </c>
    </row>
    <row r="1001" spans="1:12" hidden="1">
      <c r="A1001">
        <v>21471</v>
      </c>
      <c r="B1001" t="s">
        <v>1563</v>
      </c>
      <c r="C1001">
        <v>50305021</v>
      </c>
      <c r="D1001" t="s">
        <v>17</v>
      </c>
      <c r="E1001" t="s">
        <v>13</v>
      </c>
      <c r="F1001" t="s">
        <v>13</v>
      </c>
      <c r="G1001" t="s">
        <v>1506</v>
      </c>
      <c r="H1001" s="2">
        <v>44924.661179861112</v>
      </c>
      <c r="I1001" t="s">
        <v>1333</v>
      </c>
      <c r="J1001" s="2">
        <v>44924.661179861112</v>
      </c>
      <c r="K1001" t="s">
        <v>1333</v>
      </c>
      <c r="L1001" t="str">
        <f>VLOOKUP(C1001,ACCOUNT_MAPPING!A:C,3,FALSE)</f>
        <v>General Building Maintenance</v>
      </c>
    </row>
    <row r="1002" spans="1:12" hidden="1">
      <c r="A1002">
        <v>21489</v>
      </c>
      <c r="B1002" t="s">
        <v>1564</v>
      </c>
      <c r="C1002">
        <v>50305021</v>
      </c>
      <c r="D1002" t="s">
        <v>17</v>
      </c>
      <c r="E1002" t="s">
        <v>13</v>
      </c>
      <c r="F1002" t="s">
        <v>13</v>
      </c>
      <c r="G1002" t="s">
        <v>1522</v>
      </c>
      <c r="H1002" s="2">
        <v>44926.712317557867</v>
      </c>
      <c r="I1002" t="s">
        <v>577</v>
      </c>
      <c r="J1002" s="2">
        <v>44926.712317557867</v>
      </c>
      <c r="K1002" t="s">
        <v>577</v>
      </c>
      <c r="L1002" t="str">
        <f>VLOOKUP(C1002,ACCOUNT_MAPPING!A:C,3,FALSE)</f>
        <v>General Building Maintenance</v>
      </c>
    </row>
    <row r="1003" spans="1:12" hidden="1">
      <c r="A1003">
        <v>49213</v>
      </c>
      <c r="B1003" t="s">
        <v>1565</v>
      </c>
      <c r="C1003">
        <v>50305021</v>
      </c>
      <c r="D1003" t="s">
        <v>17</v>
      </c>
      <c r="E1003" t="s">
        <v>13</v>
      </c>
      <c r="F1003" t="s">
        <v>13</v>
      </c>
      <c r="G1003" t="s">
        <v>1566</v>
      </c>
      <c r="H1003" s="2">
        <v>44917.764502696758</v>
      </c>
      <c r="I1003" t="s">
        <v>627</v>
      </c>
      <c r="J1003" s="2">
        <v>44917.764502696758</v>
      </c>
      <c r="K1003" t="s">
        <v>627</v>
      </c>
      <c r="L1003" t="str">
        <f>VLOOKUP(C1003,ACCOUNT_MAPPING!A:C,3,FALSE)</f>
        <v>General Building Maintenance</v>
      </c>
    </row>
    <row r="1004" spans="1:12" hidden="1">
      <c r="A1004">
        <v>59780</v>
      </c>
      <c r="B1004" t="s">
        <v>1567</v>
      </c>
      <c r="C1004">
        <v>50305021</v>
      </c>
      <c r="D1004" t="s">
        <v>63</v>
      </c>
      <c r="E1004" t="s">
        <v>13</v>
      </c>
      <c r="F1004" t="s">
        <v>13</v>
      </c>
      <c r="G1004" t="s">
        <v>1568</v>
      </c>
      <c r="H1004" s="2">
        <v>44876.558714502316</v>
      </c>
      <c r="I1004" t="s">
        <v>627</v>
      </c>
      <c r="J1004" s="2">
        <v>44876.558714502316</v>
      </c>
      <c r="K1004" t="s">
        <v>627</v>
      </c>
      <c r="L1004" t="str">
        <f>VLOOKUP(C1004,ACCOUNT_MAPPING!A:C,3,FALSE)</f>
        <v>General Building Maintenance</v>
      </c>
    </row>
    <row r="1005" spans="1:12" hidden="1">
      <c r="A1005">
        <v>49204</v>
      </c>
      <c r="B1005" t="s">
        <v>1569</v>
      </c>
      <c r="C1005">
        <v>50305021</v>
      </c>
      <c r="D1005" t="s">
        <v>17</v>
      </c>
      <c r="E1005" t="s">
        <v>13</v>
      </c>
      <c r="F1005" t="s">
        <v>13</v>
      </c>
      <c r="G1005" t="s">
        <v>1570</v>
      </c>
      <c r="H1005" s="2">
        <v>44926.713140706015</v>
      </c>
      <c r="I1005" t="s">
        <v>577</v>
      </c>
      <c r="J1005" s="2">
        <v>44926.713140706015</v>
      </c>
      <c r="K1005" t="s">
        <v>577</v>
      </c>
      <c r="L1005" t="str">
        <f>VLOOKUP(C1005,ACCOUNT_MAPPING!A:C,3,FALSE)</f>
        <v>General Building Maintenance</v>
      </c>
    </row>
    <row r="1006" spans="1:12" hidden="1">
      <c r="A1006">
        <v>49205</v>
      </c>
      <c r="B1006" t="s">
        <v>1571</v>
      </c>
      <c r="C1006">
        <v>50305021</v>
      </c>
      <c r="D1006" t="s">
        <v>17</v>
      </c>
      <c r="E1006" t="s">
        <v>13</v>
      </c>
      <c r="F1006" t="s">
        <v>13</v>
      </c>
      <c r="G1006" t="s">
        <v>1506</v>
      </c>
      <c r="H1006" s="2">
        <v>44916.726611574071</v>
      </c>
      <c r="I1006" t="s">
        <v>1333</v>
      </c>
      <c r="J1006" s="2">
        <v>44916.726611574071</v>
      </c>
      <c r="K1006" t="s">
        <v>1333</v>
      </c>
      <c r="L1006" t="str">
        <f>VLOOKUP(C1006,ACCOUNT_MAPPING!A:C,3,FALSE)</f>
        <v>General Building Maintenance</v>
      </c>
    </row>
    <row r="1007" spans="1:12" hidden="1">
      <c r="A1007">
        <v>82722</v>
      </c>
      <c r="B1007" t="s">
        <v>1572</v>
      </c>
      <c r="C1007">
        <v>50305021</v>
      </c>
      <c r="D1007" t="s">
        <v>17</v>
      </c>
      <c r="E1007" t="s">
        <v>13</v>
      </c>
      <c r="F1007" t="s">
        <v>13</v>
      </c>
      <c r="G1007" t="s">
        <v>1573</v>
      </c>
      <c r="H1007" s="2">
        <v>44924.678170868057</v>
      </c>
      <c r="I1007" t="s">
        <v>19</v>
      </c>
      <c r="J1007" s="2">
        <v>44924.678170868057</v>
      </c>
      <c r="K1007" t="s">
        <v>19</v>
      </c>
      <c r="L1007" t="str">
        <f>VLOOKUP(C1007,ACCOUNT_MAPPING!A:C,3,FALSE)</f>
        <v>General Building Maintenance</v>
      </c>
    </row>
    <row r="1008" spans="1:12" hidden="1">
      <c r="A1008">
        <v>83101</v>
      </c>
      <c r="B1008" t="s">
        <v>1103</v>
      </c>
      <c r="C1008">
        <v>50305021</v>
      </c>
      <c r="D1008" t="s">
        <v>17</v>
      </c>
      <c r="E1008" t="s">
        <v>13</v>
      </c>
      <c r="F1008" t="s">
        <v>13</v>
      </c>
      <c r="G1008" t="s">
        <v>1574</v>
      </c>
      <c r="H1008" s="2">
        <v>44924.432102280094</v>
      </c>
      <c r="I1008" t="s">
        <v>553</v>
      </c>
      <c r="J1008" s="2">
        <v>44924.432102280094</v>
      </c>
      <c r="K1008" t="s">
        <v>553</v>
      </c>
      <c r="L1008" t="str">
        <f>VLOOKUP(C1008,ACCOUNT_MAPPING!A:C,3,FALSE)</f>
        <v>General Building Maintenance</v>
      </c>
    </row>
    <row r="1009" spans="1:12" hidden="1">
      <c r="A1009">
        <v>82757</v>
      </c>
      <c r="B1009" t="s">
        <v>1575</v>
      </c>
      <c r="C1009">
        <v>50305021</v>
      </c>
      <c r="D1009" t="s">
        <v>63</v>
      </c>
      <c r="E1009" t="s">
        <v>13</v>
      </c>
      <c r="F1009" t="s">
        <v>13</v>
      </c>
      <c r="G1009" t="s">
        <v>1576</v>
      </c>
      <c r="H1009" s="2">
        <v>44868.65851238426</v>
      </c>
      <c r="I1009" t="s">
        <v>233</v>
      </c>
      <c r="J1009" s="2">
        <v>44868.65851238426</v>
      </c>
      <c r="K1009" t="s">
        <v>233</v>
      </c>
      <c r="L1009" t="str">
        <f>VLOOKUP(C1009,ACCOUNT_MAPPING!A:C,3,FALSE)</f>
        <v>General Building Maintenance</v>
      </c>
    </row>
    <row r="1010" spans="1:12" hidden="1">
      <c r="A1010">
        <v>83112</v>
      </c>
      <c r="B1010" t="s">
        <v>1577</v>
      </c>
      <c r="C1010">
        <v>50305021</v>
      </c>
      <c r="D1010" t="s">
        <v>12</v>
      </c>
      <c r="E1010" t="s">
        <v>13</v>
      </c>
      <c r="F1010" t="s">
        <v>13</v>
      </c>
      <c r="G1010" t="s">
        <v>1578</v>
      </c>
      <c r="H1010" s="2">
        <v>45021.42190277778</v>
      </c>
      <c r="I1010" t="s">
        <v>51</v>
      </c>
      <c r="J1010" s="2">
        <v>45021.42190277778</v>
      </c>
      <c r="K1010" t="s">
        <v>51</v>
      </c>
      <c r="L1010" t="str">
        <f>VLOOKUP(C1010,ACCOUNT_MAPPING!A:C,3,FALSE)</f>
        <v>General Building Maintenance</v>
      </c>
    </row>
    <row r="1011" spans="1:12" hidden="1">
      <c r="A1011">
        <v>83133</v>
      </c>
      <c r="B1011" t="s">
        <v>1107</v>
      </c>
      <c r="C1011">
        <v>50305021</v>
      </c>
      <c r="D1011" t="s">
        <v>17</v>
      </c>
      <c r="E1011" t="s">
        <v>13</v>
      </c>
      <c r="F1011" t="s">
        <v>13</v>
      </c>
      <c r="G1011" t="s">
        <v>1579</v>
      </c>
      <c r="H1011" s="2">
        <v>44924.441081828707</v>
      </c>
      <c r="I1011" t="s">
        <v>553</v>
      </c>
      <c r="J1011" s="2">
        <v>44924.441081828707</v>
      </c>
      <c r="K1011" t="s">
        <v>553</v>
      </c>
      <c r="L1011" t="str">
        <f>VLOOKUP(C1011,ACCOUNT_MAPPING!A:C,3,FALSE)</f>
        <v>General Building Maintenance</v>
      </c>
    </row>
    <row r="1012" spans="1:12" hidden="1">
      <c r="A1012">
        <v>83137</v>
      </c>
      <c r="B1012" t="s">
        <v>1580</v>
      </c>
      <c r="C1012">
        <v>50305021</v>
      </c>
      <c r="D1012" t="s">
        <v>12</v>
      </c>
      <c r="E1012" t="s">
        <v>13</v>
      </c>
      <c r="F1012" t="s">
        <v>13</v>
      </c>
      <c r="G1012" t="s">
        <v>1581</v>
      </c>
      <c r="H1012" s="2">
        <v>45021.426548842595</v>
      </c>
      <c r="I1012" t="s">
        <v>51</v>
      </c>
      <c r="J1012" s="2">
        <v>45021.426548842595</v>
      </c>
      <c r="K1012" t="s">
        <v>51</v>
      </c>
      <c r="L1012" t="str">
        <f>VLOOKUP(C1012,ACCOUNT_MAPPING!A:C,3,FALSE)</f>
        <v>General Building Maintenance</v>
      </c>
    </row>
    <row r="1013" spans="1:12" hidden="1">
      <c r="A1013">
        <v>82703</v>
      </c>
      <c r="B1013" t="s">
        <v>1316</v>
      </c>
      <c r="C1013">
        <v>50305021</v>
      </c>
      <c r="D1013" t="s">
        <v>63</v>
      </c>
      <c r="E1013" t="s">
        <v>13</v>
      </c>
      <c r="F1013" t="s">
        <v>13</v>
      </c>
      <c r="G1013" t="s">
        <v>1582</v>
      </c>
      <c r="H1013" s="2">
        <v>44875.452898067131</v>
      </c>
      <c r="I1013" t="s">
        <v>909</v>
      </c>
      <c r="J1013" s="2">
        <v>44875.452898067131</v>
      </c>
      <c r="K1013" t="s">
        <v>909</v>
      </c>
      <c r="L1013" t="str">
        <f>VLOOKUP(C1013,ACCOUNT_MAPPING!A:C,3,FALSE)</f>
        <v>General Building Maintenance</v>
      </c>
    </row>
    <row r="1014" spans="1:12" hidden="1">
      <c r="A1014">
        <v>82711</v>
      </c>
      <c r="B1014" t="s">
        <v>1583</v>
      </c>
      <c r="C1014">
        <v>50305021</v>
      </c>
      <c r="D1014" t="s">
        <v>63</v>
      </c>
      <c r="E1014" t="s">
        <v>13</v>
      </c>
      <c r="F1014" t="s">
        <v>13</v>
      </c>
      <c r="G1014" t="s">
        <v>1584</v>
      </c>
      <c r="H1014" s="2">
        <v>44876.740220486114</v>
      </c>
      <c r="I1014" t="s">
        <v>15</v>
      </c>
      <c r="J1014" s="2">
        <v>44876.740220486114</v>
      </c>
      <c r="K1014" t="s">
        <v>15</v>
      </c>
      <c r="L1014" t="str">
        <f>VLOOKUP(C1014,ACCOUNT_MAPPING!A:C,3,FALSE)</f>
        <v>General Building Maintenance</v>
      </c>
    </row>
    <row r="1015" spans="1:12" hidden="1">
      <c r="A1015">
        <v>83119</v>
      </c>
      <c r="B1015" t="s">
        <v>1585</v>
      </c>
      <c r="C1015">
        <v>50305021</v>
      </c>
      <c r="D1015" t="s">
        <v>17</v>
      </c>
      <c r="E1015" t="s">
        <v>13</v>
      </c>
      <c r="F1015" t="s">
        <v>13</v>
      </c>
      <c r="G1015" t="s">
        <v>1586</v>
      </c>
      <c r="H1015" s="2">
        <v>44924.646637650461</v>
      </c>
      <c r="I1015" t="s">
        <v>289</v>
      </c>
      <c r="J1015" s="2">
        <v>44924.646637650461</v>
      </c>
      <c r="K1015" t="s">
        <v>289</v>
      </c>
      <c r="L1015" t="str">
        <f>VLOOKUP(C1015,ACCOUNT_MAPPING!A:C,3,FALSE)</f>
        <v>General Building Maintenance</v>
      </c>
    </row>
    <row r="1016" spans="1:12" hidden="1">
      <c r="A1016">
        <v>83123</v>
      </c>
      <c r="B1016" t="s">
        <v>1587</v>
      </c>
      <c r="C1016">
        <v>50305021</v>
      </c>
      <c r="D1016" t="s">
        <v>12</v>
      </c>
      <c r="E1016" t="s">
        <v>13</v>
      </c>
      <c r="F1016" t="s">
        <v>13</v>
      </c>
      <c r="G1016" t="s">
        <v>1588</v>
      </c>
      <c r="H1016" s="2">
        <v>45021.423828703701</v>
      </c>
      <c r="I1016" t="s">
        <v>51</v>
      </c>
      <c r="J1016" s="2">
        <v>45021.423828703701</v>
      </c>
      <c r="K1016" t="s">
        <v>51</v>
      </c>
      <c r="L1016" t="str">
        <f>VLOOKUP(C1016,ACCOUNT_MAPPING!A:C,3,FALSE)</f>
        <v>General Building Maintenance</v>
      </c>
    </row>
    <row r="1017" spans="1:12" hidden="1">
      <c r="A1017">
        <v>83127</v>
      </c>
      <c r="B1017" t="s">
        <v>1334</v>
      </c>
      <c r="C1017">
        <v>50305021</v>
      </c>
      <c r="D1017" t="s">
        <v>12</v>
      </c>
      <c r="E1017" t="s">
        <v>13</v>
      </c>
      <c r="F1017" t="s">
        <v>13</v>
      </c>
      <c r="G1017" t="s">
        <v>1384</v>
      </c>
      <c r="H1017" s="2">
        <v>45021.424343981482</v>
      </c>
      <c r="I1017" t="s">
        <v>51</v>
      </c>
      <c r="J1017" s="2">
        <v>45021.424343981482</v>
      </c>
      <c r="K1017" t="s">
        <v>51</v>
      </c>
      <c r="L1017" t="str">
        <f>VLOOKUP(C1017,ACCOUNT_MAPPING!A:C,3,FALSE)</f>
        <v>General Building Maintenance</v>
      </c>
    </row>
    <row r="1018" spans="1:12" hidden="1">
      <c r="A1018">
        <v>83116</v>
      </c>
      <c r="B1018" t="s">
        <v>1589</v>
      </c>
      <c r="C1018">
        <v>50305021</v>
      </c>
      <c r="D1018" t="s">
        <v>12</v>
      </c>
      <c r="E1018" t="s">
        <v>13</v>
      </c>
      <c r="F1018" t="s">
        <v>13</v>
      </c>
      <c r="G1018" t="s">
        <v>1590</v>
      </c>
      <c r="H1018" s="2">
        <v>45019.817387499999</v>
      </c>
      <c r="I1018" t="s">
        <v>51</v>
      </c>
      <c r="J1018" s="2">
        <v>45019.817387499999</v>
      </c>
      <c r="K1018" t="s">
        <v>51</v>
      </c>
      <c r="L1018" t="str">
        <f>VLOOKUP(C1018,ACCOUNT_MAPPING!A:C,3,FALSE)</f>
        <v>General Building Maintenance</v>
      </c>
    </row>
    <row r="1019" spans="1:12" hidden="1">
      <c r="A1019">
        <v>83121</v>
      </c>
      <c r="B1019" t="s">
        <v>1591</v>
      </c>
      <c r="C1019">
        <v>50305021</v>
      </c>
      <c r="D1019" t="s">
        <v>12</v>
      </c>
      <c r="E1019" t="s">
        <v>13</v>
      </c>
      <c r="F1019" t="s">
        <v>13</v>
      </c>
      <c r="G1019" t="s">
        <v>1592</v>
      </c>
      <c r="H1019" s="2">
        <v>45019.821653935185</v>
      </c>
      <c r="I1019" t="s">
        <v>51</v>
      </c>
      <c r="J1019" s="2">
        <v>45019.821653935185</v>
      </c>
      <c r="K1019" t="s">
        <v>51</v>
      </c>
      <c r="L1019" t="str">
        <f>VLOOKUP(C1019,ACCOUNT_MAPPING!A:C,3,FALSE)</f>
        <v>General Building Maintenance</v>
      </c>
    </row>
    <row r="1020" spans="1:12" hidden="1">
      <c r="A1020">
        <v>83131</v>
      </c>
      <c r="B1020" t="s">
        <v>1593</v>
      </c>
      <c r="C1020">
        <v>50305021</v>
      </c>
      <c r="D1020" t="s">
        <v>12</v>
      </c>
      <c r="E1020" t="s">
        <v>13</v>
      </c>
      <c r="F1020" t="s">
        <v>13</v>
      </c>
      <c r="G1020" t="s">
        <v>1384</v>
      </c>
      <c r="H1020" s="2">
        <v>45021.425667939817</v>
      </c>
      <c r="I1020" t="s">
        <v>51</v>
      </c>
      <c r="J1020" s="2">
        <v>45021.425667939817</v>
      </c>
      <c r="K1020" t="s">
        <v>51</v>
      </c>
      <c r="L1020" t="str">
        <f>VLOOKUP(C1020,ACCOUNT_MAPPING!A:C,3,FALSE)</f>
        <v>General Building Maintenance</v>
      </c>
    </row>
    <row r="1021" spans="1:12" hidden="1">
      <c r="A1021">
        <v>82773</v>
      </c>
      <c r="B1021" t="s">
        <v>1594</v>
      </c>
      <c r="C1021">
        <v>50305021</v>
      </c>
      <c r="D1021" t="s">
        <v>17</v>
      </c>
      <c r="E1021" t="s">
        <v>13</v>
      </c>
      <c r="F1021" t="s">
        <v>13</v>
      </c>
      <c r="G1021" t="s">
        <v>1595</v>
      </c>
      <c r="H1021" s="2">
        <v>44922.584758530094</v>
      </c>
      <c r="I1021" t="s">
        <v>41</v>
      </c>
      <c r="J1021" s="2">
        <v>44922.584758530094</v>
      </c>
      <c r="K1021" t="s">
        <v>41</v>
      </c>
      <c r="L1021" t="str">
        <f>VLOOKUP(C1021,ACCOUNT_MAPPING!A:C,3,FALSE)</f>
        <v>General Building Maintenance</v>
      </c>
    </row>
    <row r="1022" spans="1:12" hidden="1">
      <c r="A1022">
        <v>126075</v>
      </c>
      <c r="B1022" t="s">
        <v>416</v>
      </c>
      <c r="C1022">
        <v>50305021</v>
      </c>
      <c r="D1022" t="s">
        <v>17</v>
      </c>
      <c r="E1022" t="s">
        <v>13</v>
      </c>
      <c r="F1022" t="s">
        <v>13</v>
      </c>
      <c r="G1022" t="s">
        <v>1596</v>
      </c>
      <c r="H1022" s="2">
        <v>44922.721509178242</v>
      </c>
      <c r="I1022" t="s">
        <v>303</v>
      </c>
      <c r="J1022" s="2">
        <v>44922.721509178242</v>
      </c>
      <c r="K1022" t="s">
        <v>303</v>
      </c>
      <c r="L1022" t="str">
        <f>VLOOKUP(C1022,ACCOUNT_MAPPING!A:C,3,FALSE)</f>
        <v>General Building Maintenance</v>
      </c>
    </row>
    <row r="1023" spans="1:12" hidden="1">
      <c r="A1023">
        <v>126085</v>
      </c>
      <c r="B1023" t="s">
        <v>438</v>
      </c>
      <c r="C1023">
        <v>50305021</v>
      </c>
      <c r="D1023" t="s">
        <v>63</v>
      </c>
      <c r="E1023" t="s">
        <v>13</v>
      </c>
      <c r="F1023" t="s">
        <v>13</v>
      </c>
      <c r="G1023" t="s">
        <v>1597</v>
      </c>
      <c r="H1023" s="2">
        <v>44873.485245798613</v>
      </c>
      <c r="I1023" t="s">
        <v>360</v>
      </c>
      <c r="J1023" s="2">
        <v>44873.485245798613</v>
      </c>
      <c r="K1023" t="s">
        <v>360</v>
      </c>
      <c r="L1023" t="str">
        <f>VLOOKUP(C1023,ACCOUNT_MAPPING!A:C,3,FALSE)</f>
        <v>General Building Maintenance</v>
      </c>
    </row>
    <row r="1024" spans="1:12" hidden="1">
      <c r="A1024">
        <v>99423</v>
      </c>
      <c r="B1024" t="s">
        <v>1331</v>
      </c>
      <c r="C1024">
        <v>50305021</v>
      </c>
      <c r="D1024" t="s">
        <v>17</v>
      </c>
      <c r="E1024" t="s">
        <v>13</v>
      </c>
      <c r="F1024" t="s">
        <v>13</v>
      </c>
      <c r="G1024" t="s">
        <v>1598</v>
      </c>
      <c r="H1024" s="2">
        <v>44916.738435613428</v>
      </c>
      <c r="I1024" t="s">
        <v>1333</v>
      </c>
      <c r="J1024" s="2">
        <v>44916.738435613428</v>
      </c>
      <c r="K1024" t="s">
        <v>1333</v>
      </c>
      <c r="L1024" t="str">
        <f>VLOOKUP(C1024,ACCOUNT_MAPPING!A:C,3,FALSE)</f>
        <v>General Building Maintenance</v>
      </c>
    </row>
    <row r="1025" spans="1:12" hidden="1">
      <c r="A1025">
        <v>126068</v>
      </c>
      <c r="B1025" t="s">
        <v>381</v>
      </c>
      <c r="C1025">
        <v>50305021</v>
      </c>
      <c r="D1025" t="s">
        <v>63</v>
      </c>
      <c r="E1025" t="s">
        <v>13</v>
      </c>
      <c r="F1025" t="s">
        <v>13</v>
      </c>
      <c r="G1025" t="s">
        <v>1599</v>
      </c>
      <c r="H1025" s="2">
        <v>44875.725605011576</v>
      </c>
      <c r="I1025" t="s">
        <v>300</v>
      </c>
      <c r="J1025" s="2">
        <v>44875.725605011576</v>
      </c>
      <c r="K1025" t="s">
        <v>300</v>
      </c>
      <c r="L1025" t="str">
        <f>VLOOKUP(C1025,ACCOUNT_MAPPING!A:C,3,FALSE)</f>
        <v>General Building Maintenance</v>
      </c>
    </row>
    <row r="1026" spans="1:12" hidden="1">
      <c r="A1026">
        <v>126121</v>
      </c>
      <c r="B1026" t="s">
        <v>454</v>
      </c>
      <c r="C1026">
        <v>50305021</v>
      </c>
      <c r="D1026" t="s">
        <v>63</v>
      </c>
      <c r="E1026" t="s">
        <v>13</v>
      </c>
      <c r="F1026" t="s">
        <v>13</v>
      </c>
      <c r="G1026" t="s">
        <v>1600</v>
      </c>
      <c r="H1026" s="2">
        <v>44876.732039502313</v>
      </c>
      <c r="I1026" t="s">
        <v>323</v>
      </c>
      <c r="J1026" s="2">
        <v>44876.732039502313</v>
      </c>
      <c r="K1026" t="s">
        <v>323</v>
      </c>
      <c r="L1026" t="str">
        <f>VLOOKUP(C1026,ACCOUNT_MAPPING!A:C,3,FALSE)</f>
        <v>General Building Maintenance</v>
      </c>
    </row>
    <row r="1027" spans="1:12" hidden="1">
      <c r="A1027">
        <v>126103</v>
      </c>
      <c r="B1027" t="s">
        <v>392</v>
      </c>
      <c r="C1027">
        <v>50305021</v>
      </c>
      <c r="D1027" t="s">
        <v>12</v>
      </c>
      <c r="E1027" t="s">
        <v>13</v>
      </c>
      <c r="F1027" t="s">
        <v>13</v>
      </c>
      <c r="G1027" t="s">
        <v>1601</v>
      </c>
      <c r="H1027" s="2">
        <v>45012.607264814818</v>
      </c>
      <c r="I1027" t="s">
        <v>310</v>
      </c>
      <c r="J1027" s="2">
        <v>45012.607264814818</v>
      </c>
      <c r="K1027" t="s">
        <v>310</v>
      </c>
      <c r="L1027" t="str">
        <f>VLOOKUP(C1027,ACCOUNT_MAPPING!A:C,3,FALSE)</f>
        <v>General Building Maintenance</v>
      </c>
    </row>
    <row r="1028" spans="1:12" hidden="1">
      <c r="A1028">
        <v>126076</v>
      </c>
      <c r="B1028" t="s">
        <v>331</v>
      </c>
      <c r="C1028">
        <v>50305021</v>
      </c>
      <c r="D1028" t="s">
        <v>17</v>
      </c>
      <c r="E1028" t="s">
        <v>13</v>
      </c>
      <c r="F1028" t="s">
        <v>13</v>
      </c>
      <c r="G1028" t="s">
        <v>1596</v>
      </c>
      <c r="H1028" s="2">
        <v>44925.423322685187</v>
      </c>
      <c r="I1028" t="s">
        <v>303</v>
      </c>
      <c r="J1028" s="2">
        <v>44925.423322685187</v>
      </c>
      <c r="K1028" t="s">
        <v>303</v>
      </c>
      <c r="L1028" t="str">
        <f>VLOOKUP(C1028,ACCOUNT_MAPPING!A:C,3,FALSE)</f>
        <v>General Building Maintenance</v>
      </c>
    </row>
    <row r="1029" spans="1:12" hidden="1">
      <c r="A1029">
        <v>126078</v>
      </c>
      <c r="B1029" t="s">
        <v>339</v>
      </c>
      <c r="C1029">
        <v>50305021</v>
      </c>
      <c r="D1029" t="s">
        <v>17</v>
      </c>
      <c r="E1029" t="s">
        <v>13</v>
      </c>
      <c r="F1029" t="s">
        <v>13</v>
      </c>
      <c r="G1029" t="s">
        <v>1602</v>
      </c>
      <c r="H1029" s="2">
        <v>44925.534269641204</v>
      </c>
      <c r="I1029" t="s">
        <v>303</v>
      </c>
      <c r="J1029" s="2">
        <v>44925.534269641204</v>
      </c>
      <c r="K1029" t="s">
        <v>303</v>
      </c>
      <c r="L1029" t="str">
        <f>VLOOKUP(C1029,ACCOUNT_MAPPING!A:C,3,FALSE)</f>
        <v>General Building Maintenance</v>
      </c>
    </row>
    <row r="1030" spans="1:12" hidden="1">
      <c r="A1030">
        <v>126223</v>
      </c>
      <c r="B1030" t="s">
        <v>622</v>
      </c>
      <c r="C1030">
        <v>50305021</v>
      </c>
      <c r="D1030" t="s">
        <v>17</v>
      </c>
      <c r="E1030" t="s">
        <v>13</v>
      </c>
      <c r="F1030" t="s">
        <v>13</v>
      </c>
      <c r="G1030" t="s">
        <v>1603</v>
      </c>
      <c r="H1030" s="2">
        <v>44929.448011423614</v>
      </c>
      <c r="I1030" t="s">
        <v>300</v>
      </c>
      <c r="J1030" s="2">
        <v>44929.448011423614</v>
      </c>
      <c r="K1030" t="s">
        <v>300</v>
      </c>
      <c r="L1030" t="str">
        <f>VLOOKUP(C1030,ACCOUNT_MAPPING!A:C,3,FALSE)</f>
        <v>General Building Maintenance</v>
      </c>
    </row>
    <row r="1031" spans="1:12" hidden="1">
      <c r="A1031">
        <v>126227</v>
      </c>
      <c r="B1031" t="s">
        <v>492</v>
      </c>
      <c r="C1031">
        <v>50305021</v>
      </c>
      <c r="D1031" t="s">
        <v>12</v>
      </c>
      <c r="E1031" t="s">
        <v>13</v>
      </c>
      <c r="F1031" t="s">
        <v>13</v>
      </c>
      <c r="G1031" t="s">
        <v>1604</v>
      </c>
      <c r="H1031" s="2">
        <v>45022.934566932869</v>
      </c>
      <c r="I1031" t="s">
        <v>260</v>
      </c>
      <c r="J1031" s="2">
        <v>45022.934566932869</v>
      </c>
      <c r="K1031" t="s">
        <v>260</v>
      </c>
      <c r="L1031" t="str">
        <f>VLOOKUP(C1031,ACCOUNT_MAPPING!A:C,3,FALSE)</f>
        <v>General Building Maintenance</v>
      </c>
    </row>
    <row r="1032" spans="1:12" hidden="1">
      <c r="A1032">
        <v>126163</v>
      </c>
      <c r="B1032" t="s">
        <v>1605</v>
      </c>
      <c r="C1032">
        <v>50305021</v>
      </c>
      <c r="D1032" t="s">
        <v>63</v>
      </c>
      <c r="E1032" t="s">
        <v>13</v>
      </c>
      <c r="F1032" t="s">
        <v>13</v>
      </c>
      <c r="G1032" t="s">
        <v>1606</v>
      </c>
      <c r="H1032" s="2">
        <v>44879.402076701386</v>
      </c>
      <c r="I1032" t="s">
        <v>405</v>
      </c>
      <c r="J1032" s="2">
        <v>44879.402076701386</v>
      </c>
      <c r="K1032" t="s">
        <v>405</v>
      </c>
      <c r="L1032" t="str">
        <f>VLOOKUP(C1032,ACCOUNT_MAPPING!A:C,3,FALSE)</f>
        <v>General Building Maintenance</v>
      </c>
    </row>
    <row r="1033" spans="1:12" hidden="1">
      <c r="A1033">
        <v>126074</v>
      </c>
      <c r="B1033" t="s">
        <v>301</v>
      </c>
      <c r="C1033">
        <v>50305021</v>
      </c>
      <c r="D1033" t="s">
        <v>12</v>
      </c>
      <c r="E1033" t="s">
        <v>13</v>
      </c>
      <c r="F1033" t="s">
        <v>13</v>
      </c>
      <c r="G1033" t="s">
        <v>1607</v>
      </c>
      <c r="H1033" s="2">
        <v>45015.499298460651</v>
      </c>
      <c r="I1033" t="s">
        <v>303</v>
      </c>
      <c r="J1033" s="2">
        <v>45015.499298460651</v>
      </c>
      <c r="K1033" t="s">
        <v>303</v>
      </c>
      <c r="L1033" t="str">
        <f>VLOOKUP(C1033,ACCOUNT_MAPPING!A:C,3,FALSE)</f>
        <v>General Building Maintenance</v>
      </c>
    </row>
    <row r="1034" spans="1:12" hidden="1">
      <c r="A1034">
        <v>126187</v>
      </c>
      <c r="B1034" t="s">
        <v>358</v>
      </c>
      <c r="C1034">
        <v>50305021</v>
      </c>
      <c r="D1034" t="s">
        <v>63</v>
      </c>
      <c r="E1034" t="s">
        <v>13</v>
      </c>
      <c r="F1034" t="s">
        <v>13</v>
      </c>
      <c r="G1034" t="s">
        <v>1608</v>
      </c>
      <c r="H1034" s="2">
        <v>44875.64761547454</v>
      </c>
      <c r="I1034" t="s">
        <v>360</v>
      </c>
      <c r="J1034" s="2">
        <v>44875.64761547454</v>
      </c>
      <c r="K1034" t="s">
        <v>360</v>
      </c>
      <c r="L1034" t="str">
        <f>VLOOKUP(C1034,ACCOUNT_MAPPING!A:C,3,FALSE)</f>
        <v>General Building Maintenance</v>
      </c>
    </row>
    <row r="1035" spans="1:12" hidden="1">
      <c r="A1035">
        <v>126214</v>
      </c>
      <c r="B1035" t="s">
        <v>488</v>
      </c>
      <c r="C1035">
        <v>50305021</v>
      </c>
      <c r="D1035" t="s">
        <v>63</v>
      </c>
      <c r="E1035" t="s">
        <v>13</v>
      </c>
      <c r="F1035" t="s">
        <v>13</v>
      </c>
      <c r="G1035" t="s">
        <v>1609</v>
      </c>
      <c r="H1035" s="2">
        <v>44869.912535451389</v>
      </c>
      <c r="I1035" t="s">
        <v>459</v>
      </c>
      <c r="J1035" s="2">
        <v>44869.912535451389</v>
      </c>
      <c r="K1035" t="s">
        <v>459</v>
      </c>
      <c r="L1035" t="str">
        <f>VLOOKUP(C1035,ACCOUNT_MAPPING!A:C,3,FALSE)</f>
        <v>General Building Maintenance</v>
      </c>
    </row>
    <row r="1036" spans="1:12" hidden="1">
      <c r="A1036">
        <v>126086</v>
      </c>
      <c r="B1036" t="s">
        <v>382</v>
      </c>
      <c r="C1036">
        <v>50305021</v>
      </c>
      <c r="D1036" t="s">
        <v>17</v>
      </c>
      <c r="E1036" t="s">
        <v>13</v>
      </c>
      <c r="F1036" t="s">
        <v>13</v>
      </c>
      <c r="G1036" t="s">
        <v>1610</v>
      </c>
      <c r="H1036" s="2">
        <v>44914.669230590276</v>
      </c>
      <c r="I1036" t="s">
        <v>360</v>
      </c>
      <c r="J1036" s="2">
        <v>44914.669230590276</v>
      </c>
      <c r="K1036" t="s">
        <v>360</v>
      </c>
      <c r="L1036" t="str">
        <f>VLOOKUP(C1036,ACCOUNT_MAPPING!A:C,3,FALSE)</f>
        <v>General Building Maintenance</v>
      </c>
    </row>
    <row r="1037" spans="1:12" hidden="1">
      <c r="A1037">
        <v>126159</v>
      </c>
      <c r="B1037" t="s">
        <v>1611</v>
      </c>
      <c r="C1037">
        <v>50305021</v>
      </c>
      <c r="D1037" t="s">
        <v>63</v>
      </c>
      <c r="E1037" t="s">
        <v>13</v>
      </c>
      <c r="F1037" t="s">
        <v>13</v>
      </c>
      <c r="G1037" t="s">
        <v>1612</v>
      </c>
      <c r="H1037" s="2">
        <v>44879.378698645836</v>
      </c>
      <c r="I1037" t="s">
        <v>405</v>
      </c>
      <c r="J1037" s="2">
        <v>44879.378698645836</v>
      </c>
      <c r="K1037" t="s">
        <v>405</v>
      </c>
      <c r="L1037" t="str">
        <f>VLOOKUP(C1037,ACCOUNT_MAPPING!A:C,3,FALSE)</f>
        <v>General Building Maintenance</v>
      </c>
    </row>
    <row r="1038" spans="1:12" hidden="1">
      <c r="A1038">
        <v>126173</v>
      </c>
      <c r="B1038" t="s">
        <v>421</v>
      </c>
      <c r="C1038">
        <v>50305021</v>
      </c>
      <c r="D1038" t="s">
        <v>17</v>
      </c>
      <c r="E1038" t="s">
        <v>13</v>
      </c>
      <c r="F1038" t="s">
        <v>13</v>
      </c>
      <c r="G1038" t="s">
        <v>1613</v>
      </c>
      <c r="H1038" s="2">
        <v>44922.751966053242</v>
      </c>
      <c r="I1038" t="s">
        <v>347</v>
      </c>
      <c r="J1038" s="2">
        <v>44922.751966053242</v>
      </c>
      <c r="K1038" t="s">
        <v>347</v>
      </c>
      <c r="L1038" t="str">
        <f>VLOOKUP(C1038,ACCOUNT_MAPPING!A:C,3,FALSE)</f>
        <v>General Building Maintenance</v>
      </c>
    </row>
    <row r="1039" spans="1:12" hidden="1">
      <c r="A1039">
        <v>126176</v>
      </c>
      <c r="B1039" t="s">
        <v>355</v>
      </c>
      <c r="C1039">
        <v>50305021</v>
      </c>
      <c r="D1039" t="s">
        <v>12</v>
      </c>
      <c r="E1039" t="s">
        <v>13</v>
      </c>
      <c r="F1039" t="s">
        <v>13</v>
      </c>
      <c r="G1039" t="s">
        <v>1614</v>
      </c>
      <c r="H1039" s="2">
        <v>45015.504696793978</v>
      </c>
      <c r="I1039" t="s">
        <v>408</v>
      </c>
      <c r="J1039" s="2">
        <v>45015.504696793978</v>
      </c>
      <c r="K1039" t="s">
        <v>408</v>
      </c>
      <c r="L1039" t="str">
        <f>VLOOKUP(C1039,ACCOUNT_MAPPING!A:C,3,FALSE)</f>
        <v>General Building Maintenance</v>
      </c>
    </row>
    <row r="1040" spans="1:12" hidden="1">
      <c r="A1040">
        <v>126231</v>
      </c>
      <c r="B1040" t="s">
        <v>1147</v>
      </c>
      <c r="C1040">
        <v>50305021</v>
      </c>
      <c r="D1040" t="s">
        <v>63</v>
      </c>
      <c r="E1040" t="s">
        <v>13</v>
      </c>
      <c r="F1040" t="s">
        <v>13</v>
      </c>
      <c r="G1040" t="s">
        <v>1615</v>
      </c>
      <c r="H1040" s="2">
        <v>44879.422048645836</v>
      </c>
      <c r="I1040" t="s">
        <v>446</v>
      </c>
      <c r="J1040" s="2">
        <v>44879.422048645836</v>
      </c>
      <c r="K1040" t="s">
        <v>446</v>
      </c>
      <c r="L1040" t="str">
        <f>VLOOKUP(C1040,ACCOUNT_MAPPING!A:C,3,FALSE)</f>
        <v>General Building Maintenance</v>
      </c>
    </row>
    <row r="1041" spans="1:12" hidden="1">
      <c r="A1041">
        <v>126184</v>
      </c>
      <c r="B1041" t="s">
        <v>1616</v>
      </c>
      <c r="C1041">
        <v>50305021</v>
      </c>
      <c r="D1041" t="s">
        <v>17</v>
      </c>
      <c r="E1041" t="s">
        <v>13</v>
      </c>
      <c r="F1041" t="s">
        <v>13</v>
      </c>
      <c r="G1041" t="s">
        <v>1613</v>
      </c>
      <c r="H1041" s="2">
        <v>44923.523431979163</v>
      </c>
      <c r="I1041" t="s">
        <v>347</v>
      </c>
      <c r="J1041" s="2">
        <v>44923.523431979163</v>
      </c>
      <c r="K1041" t="s">
        <v>347</v>
      </c>
      <c r="L1041" t="str">
        <f>VLOOKUP(C1041,ACCOUNT_MAPPING!A:C,3,FALSE)</f>
        <v>General Building Maintenance</v>
      </c>
    </row>
    <row r="1042" spans="1:12" hidden="1">
      <c r="A1042">
        <v>126235</v>
      </c>
      <c r="B1042" t="s">
        <v>394</v>
      </c>
      <c r="C1042">
        <v>50305021</v>
      </c>
      <c r="D1042" t="s">
        <v>63</v>
      </c>
      <c r="E1042" t="s">
        <v>13</v>
      </c>
      <c r="F1042" t="s">
        <v>13</v>
      </c>
      <c r="G1042" t="s">
        <v>1617</v>
      </c>
      <c r="H1042" s="2">
        <v>44874.59818645833</v>
      </c>
      <c r="I1042" t="s">
        <v>295</v>
      </c>
      <c r="J1042" s="2">
        <v>44874.59818645833</v>
      </c>
      <c r="K1042" t="s">
        <v>295</v>
      </c>
      <c r="L1042" t="str">
        <f>VLOOKUP(C1042,ACCOUNT_MAPPING!A:C,3,FALSE)</f>
        <v>General Building Maintenance</v>
      </c>
    </row>
    <row r="1043" spans="1:12" hidden="1">
      <c r="A1043">
        <v>126143</v>
      </c>
      <c r="B1043" t="s">
        <v>329</v>
      </c>
      <c r="C1043">
        <v>50305021</v>
      </c>
      <c r="D1043" t="s">
        <v>17</v>
      </c>
      <c r="E1043" t="s">
        <v>13</v>
      </c>
      <c r="F1043" t="s">
        <v>13</v>
      </c>
      <c r="G1043" t="s">
        <v>1618</v>
      </c>
      <c r="H1043" s="2">
        <v>44924.045531597221</v>
      </c>
      <c r="I1043" t="s">
        <v>323</v>
      </c>
      <c r="J1043" s="2">
        <v>44924.045531597221</v>
      </c>
      <c r="K1043" t="s">
        <v>323</v>
      </c>
      <c r="L1043" t="str">
        <f>VLOOKUP(C1043,ACCOUNT_MAPPING!A:C,3,FALSE)</f>
        <v>General Building Maintenance</v>
      </c>
    </row>
    <row r="1044" spans="1:12" hidden="1">
      <c r="A1044">
        <v>126205</v>
      </c>
      <c r="B1044" t="s">
        <v>1131</v>
      </c>
      <c r="C1044">
        <v>50305021</v>
      </c>
      <c r="D1044" t="s">
        <v>17</v>
      </c>
      <c r="E1044" t="s">
        <v>13</v>
      </c>
      <c r="F1044" t="s">
        <v>13</v>
      </c>
      <c r="G1044" t="s">
        <v>1619</v>
      </c>
      <c r="H1044" s="2">
        <v>44929.461213773146</v>
      </c>
      <c r="I1044" t="s">
        <v>300</v>
      </c>
      <c r="J1044" s="2">
        <v>44929.461213773146</v>
      </c>
      <c r="K1044" t="s">
        <v>300</v>
      </c>
      <c r="L1044" t="str">
        <f>VLOOKUP(C1044,ACCOUNT_MAPPING!A:C,3,FALSE)</f>
        <v>General Building Maintenance</v>
      </c>
    </row>
    <row r="1045" spans="1:12" hidden="1">
      <c r="A1045">
        <v>126229</v>
      </c>
      <c r="B1045" t="s">
        <v>443</v>
      </c>
      <c r="C1045">
        <v>50305021</v>
      </c>
      <c r="D1045" t="s">
        <v>12</v>
      </c>
      <c r="E1045" t="s">
        <v>13</v>
      </c>
      <c r="F1045" t="s">
        <v>13</v>
      </c>
      <c r="G1045" t="s">
        <v>1620</v>
      </c>
      <c r="H1045" s="2">
        <v>45021.703331712961</v>
      </c>
      <c r="I1045" t="s">
        <v>377</v>
      </c>
      <c r="J1045" s="2">
        <v>45021.703331712961</v>
      </c>
      <c r="K1045" t="s">
        <v>377</v>
      </c>
      <c r="L1045" t="str">
        <f>VLOOKUP(C1045,ACCOUNT_MAPPING!A:C,3,FALSE)</f>
        <v>General Building Maintenance</v>
      </c>
    </row>
    <row r="1046" spans="1:12" hidden="1">
      <c r="A1046">
        <v>126230</v>
      </c>
      <c r="B1046" t="s">
        <v>444</v>
      </c>
      <c r="C1046">
        <v>50305021</v>
      </c>
      <c r="D1046" t="s">
        <v>63</v>
      </c>
      <c r="E1046" t="s">
        <v>13</v>
      </c>
      <c r="F1046" t="s">
        <v>13</v>
      </c>
      <c r="G1046" t="s">
        <v>1621</v>
      </c>
      <c r="H1046" s="2">
        <v>44879.416275578704</v>
      </c>
      <c r="I1046" t="s">
        <v>446</v>
      </c>
      <c r="J1046" s="2">
        <v>44879.416275578704</v>
      </c>
      <c r="K1046" t="s">
        <v>446</v>
      </c>
      <c r="L1046" t="str">
        <f>VLOOKUP(C1046,ACCOUNT_MAPPING!A:C,3,FALSE)</f>
        <v>General Building Maintenance</v>
      </c>
    </row>
    <row r="1047" spans="1:12" hidden="1">
      <c r="A1047">
        <v>126241</v>
      </c>
      <c r="B1047" t="s">
        <v>452</v>
      </c>
      <c r="C1047">
        <v>50305021</v>
      </c>
      <c r="D1047" t="s">
        <v>63</v>
      </c>
      <c r="E1047" t="s">
        <v>13</v>
      </c>
      <c r="F1047" t="s">
        <v>13</v>
      </c>
      <c r="G1047" t="s">
        <v>1622</v>
      </c>
      <c r="H1047" s="2">
        <v>44874.694223344908</v>
      </c>
      <c r="I1047" t="s">
        <v>310</v>
      </c>
      <c r="J1047" s="2">
        <v>44874.694223344908</v>
      </c>
      <c r="K1047" t="s">
        <v>310</v>
      </c>
      <c r="L1047" t="str">
        <f>VLOOKUP(C1047,ACCOUNT_MAPPING!A:C,3,FALSE)</f>
        <v>General Building Maintenance</v>
      </c>
    </row>
    <row r="1048" spans="1:12" hidden="1">
      <c r="A1048">
        <v>56</v>
      </c>
      <c r="B1048" t="s">
        <v>1623</v>
      </c>
      <c r="C1048">
        <v>50305025</v>
      </c>
      <c r="D1048" t="s">
        <v>12</v>
      </c>
      <c r="E1048" t="s">
        <v>13</v>
      </c>
      <c r="F1048" t="s">
        <v>13</v>
      </c>
      <c r="G1048" t="s">
        <v>1624</v>
      </c>
      <c r="H1048" s="2">
        <v>45013.840984062503</v>
      </c>
      <c r="I1048" t="s">
        <v>83</v>
      </c>
      <c r="J1048" s="2">
        <v>45013.840984062503</v>
      </c>
      <c r="K1048" t="s">
        <v>83</v>
      </c>
      <c r="L1048" t="str">
        <f>VLOOKUP(C1048,ACCOUNT_MAPPING!A:C,3,FALSE)</f>
        <v>General Building Maintenance</v>
      </c>
    </row>
    <row r="1049" spans="1:12" hidden="1">
      <c r="A1049">
        <v>2927</v>
      </c>
      <c r="B1049" t="s">
        <v>1149</v>
      </c>
      <c r="C1049">
        <v>50305025</v>
      </c>
      <c r="D1049" t="s">
        <v>17</v>
      </c>
      <c r="E1049" t="s">
        <v>13</v>
      </c>
      <c r="F1049" t="s">
        <v>13</v>
      </c>
      <c r="G1049" t="s">
        <v>1625</v>
      </c>
      <c r="H1049" s="2">
        <v>44916.59248796296</v>
      </c>
      <c r="I1049" t="s">
        <v>826</v>
      </c>
      <c r="J1049" s="2">
        <v>44916.59248796296</v>
      </c>
      <c r="K1049" t="s">
        <v>826</v>
      </c>
      <c r="L1049" t="str">
        <f>VLOOKUP(C1049,ACCOUNT_MAPPING!A:C,3,FALSE)</f>
        <v>General Building Maintenance</v>
      </c>
    </row>
    <row r="1050" spans="1:12" hidden="1">
      <c r="A1050">
        <v>3540</v>
      </c>
      <c r="B1050" t="s">
        <v>11</v>
      </c>
      <c r="C1050">
        <v>50305025</v>
      </c>
      <c r="D1050" t="s">
        <v>17</v>
      </c>
      <c r="E1050" t="s">
        <v>13</v>
      </c>
      <c r="F1050" t="s">
        <v>13</v>
      </c>
      <c r="G1050" t="s">
        <v>1626</v>
      </c>
      <c r="H1050" s="2">
        <v>44925.719672569445</v>
      </c>
      <c r="I1050" t="s">
        <v>87</v>
      </c>
      <c r="J1050" s="2">
        <v>44925.719672569445</v>
      </c>
      <c r="K1050" t="s">
        <v>87</v>
      </c>
      <c r="L1050" t="str">
        <f>VLOOKUP(C1050,ACCOUNT_MAPPING!A:C,3,FALSE)</f>
        <v>General Building Maintenance</v>
      </c>
    </row>
    <row r="1051" spans="1:12" hidden="1">
      <c r="A1051">
        <v>4602</v>
      </c>
      <c r="B1051" t="s">
        <v>1627</v>
      </c>
      <c r="C1051">
        <v>50305025</v>
      </c>
      <c r="D1051" t="s">
        <v>63</v>
      </c>
      <c r="E1051" t="s">
        <v>13</v>
      </c>
      <c r="F1051" t="s">
        <v>13</v>
      </c>
      <c r="G1051" t="s">
        <v>1628</v>
      </c>
      <c r="H1051" s="2">
        <v>44874.681668518519</v>
      </c>
      <c r="I1051" t="s">
        <v>679</v>
      </c>
      <c r="J1051" s="2">
        <v>44874.681668518519</v>
      </c>
      <c r="K1051" t="s">
        <v>679</v>
      </c>
      <c r="L1051" t="str">
        <f>VLOOKUP(C1051,ACCOUNT_MAPPING!A:C,3,FALSE)</f>
        <v>General Building Maintenance</v>
      </c>
    </row>
    <row r="1052" spans="1:12" hidden="1">
      <c r="A1052">
        <v>4607</v>
      </c>
      <c r="B1052" t="s">
        <v>687</v>
      </c>
      <c r="C1052">
        <v>50305025</v>
      </c>
      <c r="D1052" t="s">
        <v>63</v>
      </c>
      <c r="E1052" t="s">
        <v>13</v>
      </c>
      <c r="F1052" t="s">
        <v>13</v>
      </c>
      <c r="G1052" t="s">
        <v>1629</v>
      </c>
      <c r="H1052" s="2">
        <v>44874.698259490739</v>
      </c>
      <c r="I1052" t="s">
        <v>679</v>
      </c>
      <c r="J1052" s="2">
        <v>44874.698259490739</v>
      </c>
      <c r="K1052" t="s">
        <v>679</v>
      </c>
      <c r="L1052" t="str">
        <f>VLOOKUP(C1052,ACCOUNT_MAPPING!A:C,3,FALSE)</f>
        <v>General Building Maintenance</v>
      </c>
    </row>
    <row r="1053" spans="1:12" hidden="1">
      <c r="A1053">
        <v>4526</v>
      </c>
      <c r="B1053" t="s">
        <v>682</v>
      </c>
      <c r="C1053">
        <v>50305025</v>
      </c>
      <c r="D1053" t="s">
        <v>17</v>
      </c>
      <c r="E1053" t="s">
        <v>13</v>
      </c>
      <c r="F1053" t="s">
        <v>13</v>
      </c>
      <c r="G1053" t="s">
        <v>1630</v>
      </c>
      <c r="H1053" s="2">
        <v>44931.959130057869</v>
      </c>
      <c r="I1053" t="s">
        <v>684</v>
      </c>
      <c r="J1053" s="2">
        <v>44931.959130057869</v>
      </c>
      <c r="K1053" t="s">
        <v>684</v>
      </c>
      <c r="L1053" t="str">
        <f>VLOOKUP(C1053,ACCOUNT_MAPPING!A:C,3,FALSE)</f>
        <v>General Building Maintenance</v>
      </c>
    </row>
    <row r="1054" spans="1:12" hidden="1">
      <c r="A1054">
        <v>4610</v>
      </c>
      <c r="B1054" t="s">
        <v>688</v>
      </c>
      <c r="C1054">
        <v>50305025</v>
      </c>
      <c r="D1054" t="s">
        <v>12</v>
      </c>
      <c r="E1054" t="s">
        <v>13</v>
      </c>
      <c r="F1054" t="s">
        <v>13</v>
      </c>
      <c r="G1054" t="s">
        <v>1631</v>
      </c>
      <c r="H1054" s="2">
        <v>45021.575673993058</v>
      </c>
      <c r="I1054" t="s">
        <v>679</v>
      </c>
      <c r="J1054" s="2">
        <v>45021.575673993058</v>
      </c>
      <c r="K1054" t="s">
        <v>679</v>
      </c>
      <c r="L1054" t="str">
        <f>VLOOKUP(C1054,ACCOUNT_MAPPING!A:C,3,FALSE)</f>
        <v>General Building Maintenance</v>
      </c>
    </row>
    <row r="1055" spans="1:12" hidden="1">
      <c r="A1055">
        <v>8446</v>
      </c>
      <c r="B1055" t="s">
        <v>1632</v>
      </c>
      <c r="C1055">
        <v>50305025</v>
      </c>
      <c r="D1055" t="s">
        <v>12</v>
      </c>
      <c r="E1055" t="s">
        <v>13</v>
      </c>
      <c r="F1055" t="s">
        <v>13</v>
      </c>
      <c r="G1055" t="s">
        <v>1633</v>
      </c>
      <c r="H1055" s="2">
        <v>45013.605998877312</v>
      </c>
      <c r="I1055" t="s">
        <v>809</v>
      </c>
      <c r="J1055" s="2">
        <v>45013.605998877312</v>
      </c>
      <c r="K1055" t="s">
        <v>809</v>
      </c>
      <c r="L1055" t="str">
        <f>VLOOKUP(C1055,ACCOUNT_MAPPING!A:C,3,FALSE)</f>
        <v>General Building Maintenance</v>
      </c>
    </row>
    <row r="1056" spans="1:12" hidden="1">
      <c r="A1056">
        <v>4945</v>
      </c>
      <c r="B1056" t="s">
        <v>1634</v>
      </c>
      <c r="C1056">
        <v>50305025</v>
      </c>
      <c r="D1056" t="s">
        <v>12</v>
      </c>
      <c r="E1056" t="s">
        <v>13</v>
      </c>
      <c r="F1056" t="s">
        <v>13</v>
      </c>
      <c r="G1056" t="s">
        <v>1635</v>
      </c>
      <c r="H1056" s="2">
        <v>45014.871663425925</v>
      </c>
      <c r="I1056" t="s">
        <v>1280</v>
      </c>
      <c r="J1056" s="2">
        <v>45014.871663425925</v>
      </c>
      <c r="K1056" t="s">
        <v>1280</v>
      </c>
      <c r="L1056" t="str">
        <f>VLOOKUP(C1056,ACCOUNT_MAPPING!A:C,3,FALSE)</f>
        <v>General Building Maintenance</v>
      </c>
    </row>
    <row r="1057" spans="1:12" hidden="1">
      <c r="A1057">
        <v>4941</v>
      </c>
      <c r="B1057" t="s">
        <v>1636</v>
      </c>
      <c r="C1057">
        <v>50305025</v>
      </c>
      <c r="D1057" t="s">
        <v>12</v>
      </c>
      <c r="E1057" t="s">
        <v>13</v>
      </c>
      <c r="F1057" t="s">
        <v>13</v>
      </c>
      <c r="G1057" t="s">
        <v>1635</v>
      </c>
      <c r="H1057" s="2">
        <v>45014.872134027777</v>
      </c>
      <c r="I1057" t="s">
        <v>1280</v>
      </c>
      <c r="J1057" s="2">
        <v>45014.872134027777</v>
      </c>
      <c r="K1057" t="s">
        <v>1280</v>
      </c>
      <c r="L1057" t="str">
        <f>VLOOKUP(C1057,ACCOUNT_MAPPING!A:C,3,FALSE)</f>
        <v>General Building Maintenance</v>
      </c>
    </row>
    <row r="1058" spans="1:12" hidden="1">
      <c r="A1058">
        <v>4944</v>
      </c>
      <c r="B1058" t="s">
        <v>1637</v>
      </c>
      <c r="C1058">
        <v>50305025</v>
      </c>
      <c r="D1058" t="s">
        <v>17</v>
      </c>
      <c r="E1058" t="s">
        <v>13</v>
      </c>
      <c r="F1058" t="s">
        <v>13</v>
      </c>
      <c r="G1058" t="s">
        <v>1638</v>
      </c>
      <c r="H1058" s="2">
        <v>44923.511158912035</v>
      </c>
      <c r="I1058" t="s">
        <v>123</v>
      </c>
      <c r="J1058" s="2">
        <v>44923.511158912035</v>
      </c>
      <c r="K1058" t="s">
        <v>123</v>
      </c>
      <c r="L1058" t="str">
        <f>VLOOKUP(C1058,ACCOUNT_MAPPING!A:C,3,FALSE)</f>
        <v>General Building Maintenance</v>
      </c>
    </row>
    <row r="1059" spans="1:12" hidden="1">
      <c r="A1059">
        <v>8498</v>
      </c>
      <c r="B1059" t="s">
        <v>1639</v>
      </c>
      <c r="C1059">
        <v>50305025</v>
      </c>
      <c r="D1059" t="s">
        <v>12</v>
      </c>
      <c r="E1059" t="s">
        <v>13</v>
      </c>
      <c r="F1059" t="s">
        <v>13</v>
      </c>
      <c r="G1059" t="s">
        <v>1640</v>
      </c>
      <c r="H1059" s="2">
        <v>45014.756893634258</v>
      </c>
      <c r="I1059" t="s">
        <v>19</v>
      </c>
      <c r="J1059" s="2">
        <v>45014.756893634258</v>
      </c>
      <c r="K1059" t="s">
        <v>19</v>
      </c>
      <c r="L1059" t="str">
        <f>VLOOKUP(C1059,ACCOUNT_MAPPING!A:C,3,FALSE)</f>
        <v>General Building Maintenance</v>
      </c>
    </row>
    <row r="1060" spans="1:12" hidden="1">
      <c r="A1060">
        <v>7617</v>
      </c>
      <c r="B1060" t="s">
        <v>1641</v>
      </c>
      <c r="C1060">
        <v>50305025</v>
      </c>
      <c r="D1060" t="s">
        <v>12</v>
      </c>
      <c r="E1060" t="s">
        <v>13</v>
      </c>
      <c r="F1060" t="s">
        <v>13</v>
      </c>
      <c r="G1060" t="s">
        <v>1642</v>
      </c>
      <c r="H1060" s="2">
        <v>45013.850718252317</v>
      </c>
      <c r="I1060" t="s">
        <v>83</v>
      </c>
      <c r="J1060" s="2">
        <v>45013.850718252317</v>
      </c>
      <c r="K1060" t="s">
        <v>83</v>
      </c>
      <c r="L1060" t="str">
        <f>VLOOKUP(C1060,ACCOUNT_MAPPING!A:C,3,FALSE)</f>
        <v>General Building Maintenance</v>
      </c>
    </row>
    <row r="1061" spans="1:12" hidden="1">
      <c r="A1061">
        <v>8492</v>
      </c>
      <c r="B1061" t="s">
        <v>1643</v>
      </c>
      <c r="C1061">
        <v>50305025</v>
      </c>
      <c r="D1061" t="s">
        <v>12</v>
      </c>
      <c r="E1061" t="s">
        <v>13</v>
      </c>
      <c r="F1061" t="s">
        <v>13</v>
      </c>
      <c r="G1061" t="s">
        <v>1644</v>
      </c>
      <c r="H1061" s="2">
        <v>45014.687422800926</v>
      </c>
      <c r="I1061" t="s">
        <v>19</v>
      </c>
      <c r="J1061" s="2">
        <v>45014.687422800926</v>
      </c>
      <c r="K1061" t="s">
        <v>19</v>
      </c>
      <c r="L1061" t="str">
        <f>VLOOKUP(C1061,ACCOUNT_MAPPING!A:C,3,FALSE)</f>
        <v>General Building Maintenance</v>
      </c>
    </row>
    <row r="1062" spans="1:12" hidden="1">
      <c r="A1062">
        <v>8501</v>
      </c>
      <c r="B1062" t="s">
        <v>1645</v>
      </c>
      <c r="C1062">
        <v>50305025</v>
      </c>
      <c r="D1062" t="s">
        <v>12</v>
      </c>
      <c r="E1062" t="s">
        <v>13</v>
      </c>
      <c r="F1062" t="s">
        <v>13</v>
      </c>
      <c r="G1062" t="s">
        <v>1646</v>
      </c>
      <c r="H1062" s="2">
        <v>45014.771698611112</v>
      </c>
      <c r="I1062" t="s">
        <v>19</v>
      </c>
      <c r="J1062" s="2">
        <v>45014.771698611112</v>
      </c>
      <c r="K1062" t="s">
        <v>19</v>
      </c>
      <c r="L1062" t="str">
        <f>VLOOKUP(C1062,ACCOUNT_MAPPING!A:C,3,FALSE)</f>
        <v>General Building Maintenance</v>
      </c>
    </row>
    <row r="1063" spans="1:12" hidden="1">
      <c r="A1063">
        <v>8493</v>
      </c>
      <c r="B1063" t="s">
        <v>1647</v>
      </c>
      <c r="C1063">
        <v>50305025</v>
      </c>
      <c r="D1063" t="s">
        <v>17</v>
      </c>
      <c r="E1063" t="s">
        <v>13</v>
      </c>
      <c r="F1063" t="s">
        <v>13</v>
      </c>
      <c r="G1063" t="s">
        <v>1648</v>
      </c>
      <c r="H1063" s="2">
        <v>44923.717941747687</v>
      </c>
      <c r="I1063" t="s">
        <v>19</v>
      </c>
      <c r="J1063" s="2">
        <v>44923.717941747687</v>
      </c>
      <c r="K1063" t="s">
        <v>19</v>
      </c>
      <c r="L1063" t="str">
        <f>VLOOKUP(C1063,ACCOUNT_MAPPING!A:C,3,FALSE)</f>
        <v>General Building Maintenance</v>
      </c>
    </row>
    <row r="1064" spans="1:12" hidden="1">
      <c r="A1064">
        <v>8514</v>
      </c>
      <c r="B1064" t="s">
        <v>1649</v>
      </c>
      <c r="C1064">
        <v>50305025</v>
      </c>
      <c r="D1064" t="s">
        <v>17</v>
      </c>
      <c r="E1064" t="s">
        <v>13</v>
      </c>
      <c r="F1064" t="s">
        <v>13</v>
      </c>
      <c r="G1064" t="s">
        <v>1650</v>
      </c>
      <c r="H1064" s="2">
        <v>44917.612429016204</v>
      </c>
      <c r="I1064" t="s">
        <v>22</v>
      </c>
      <c r="J1064" s="2">
        <v>44917.612429016204</v>
      </c>
      <c r="K1064" t="s">
        <v>22</v>
      </c>
      <c r="L1064" t="str">
        <f>VLOOKUP(C1064,ACCOUNT_MAPPING!A:C,3,FALSE)</f>
        <v>General Building Maintenance</v>
      </c>
    </row>
    <row r="1065" spans="1:12" hidden="1">
      <c r="A1065">
        <v>8519</v>
      </c>
      <c r="B1065" t="s">
        <v>1651</v>
      </c>
      <c r="C1065">
        <v>50305025</v>
      </c>
      <c r="D1065" t="s">
        <v>17</v>
      </c>
      <c r="E1065" t="s">
        <v>13</v>
      </c>
      <c r="F1065" t="s">
        <v>13</v>
      </c>
      <c r="G1065" t="s">
        <v>1652</v>
      </c>
      <c r="H1065" s="2">
        <v>44928.884185567127</v>
      </c>
      <c r="I1065" t="s">
        <v>1422</v>
      </c>
      <c r="J1065" s="2">
        <v>44928.884185567127</v>
      </c>
      <c r="K1065" t="s">
        <v>1422</v>
      </c>
      <c r="L1065" t="str">
        <f>VLOOKUP(C1065,ACCOUNT_MAPPING!A:C,3,FALSE)</f>
        <v>General Building Maintenance</v>
      </c>
    </row>
    <row r="1066" spans="1:12" hidden="1">
      <c r="A1066">
        <v>8443</v>
      </c>
      <c r="B1066" t="s">
        <v>1653</v>
      </c>
      <c r="C1066">
        <v>50305025</v>
      </c>
      <c r="D1066" t="s">
        <v>12</v>
      </c>
      <c r="E1066" t="s">
        <v>13</v>
      </c>
      <c r="F1066" t="s">
        <v>13</v>
      </c>
      <c r="G1066" t="s">
        <v>1654</v>
      </c>
      <c r="H1066" s="2">
        <v>45014.602138807873</v>
      </c>
      <c r="I1066" t="s">
        <v>31</v>
      </c>
      <c r="J1066" s="2">
        <v>45014.602138807873</v>
      </c>
      <c r="K1066" t="s">
        <v>31</v>
      </c>
      <c r="L1066" t="str">
        <f>VLOOKUP(C1066,ACCOUNT_MAPPING!A:C,3,FALSE)</f>
        <v>General Building Maintenance</v>
      </c>
    </row>
    <row r="1067" spans="1:12" hidden="1">
      <c r="A1067">
        <v>8522</v>
      </c>
      <c r="B1067" t="s">
        <v>1655</v>
      </c>
      <c r="C1067">
        <v>50305025</v>
      </c>
      <c r="D1067" t="s">
        <v>17</v>
      </c>
      <c r="E1067" t="s">
        <v>13</v>
      </c>
      <c r="F1067" t="s">
        <v>13</v>
      </c>
      <c r="G1067" t="s">
        <v>1656</v>
      </c>
      <c r="H1067" s="2">
        <v>44916.604480902781</v>
      </c>
      <c r="I1067" t="s">
        <v>87</v>
      </c>
      <c r="J1067" s="2">
        <v>44916.604480902781</v>
      </c>
      <c r="K1067" t="s">
        <v>87</v>
      </c>
      <c r="L1067" t="str">
        <f>VLOOKUP(C1067,ACCOUNT_MAPPING!A:C,3,FALSE)</f>
        <v>General Building Maintenance</v>
      </c>
    </row>
    <row r="1068" spans="1:12" hidden="1">
      <c r="A1068">
        <v>8531</v>
      </c>
      <c r="B1068" t="s">
        <v>696</v>
      </c>
      <c r="C1068">
        <v>50305025</v>
      </c>
      <c r="D1068" t="s">
        <v>12</v>
      </c>
      <c r="E1068" t="s">
        <v>13</v>
      </c>
      <c r="F1068" t="s">
        <v>13</v>
      </c>
      <c r="G1068" t="s">
        <v>1657</v>
      </c>
      <c r="H1068" s="2">
        <v>45019.798901006943</v>
      </c>
      <c r="I1068" t="s">
        <v>51</v>
      </c>
      <c r="J1068" s="2">
        <v>45019.798901006943</v>
      </c>
      <c r="K1068" t="s">
        <v>51</v>
      </c>
      <c r="L1068" t="str">
        <f>VLOOKUP(C1068,ACCOUNT_MAPPING!A:C,3,FALSE)</f>
        <v>General Building Maintenance</v>
      </c>
    </row>
    <row r="1069" spans="1:12" hidden="1">
      <c r="A1069">
        <v>8535</v>
      </c>
      <c r="B1069" t="s">
        <v>1367</v>
      </c>
      <c r="C1069">
        <v>50305025</v>
      </c>
      <c r="D1069" t="s">
        <v>17</v>
      </c>
      <c r="E1069" t="s">
        <v>13</v>
      </c>
      <c r="F1069" t="s">
        <v>13</v>
      </c>
      <c r="G1069" t="s">
        <v>1658</v>
      </c>
      <c r="H1069" s="2">
        <v>44918.504669062502</v>
      </c>
      <c r="I1069" t="s">
        <v>56</v>
      </c>
      <c r="J1069" s="2">
        <v>44918.504669062502</v>
      </c>
      <c r="K1069" t="s">
        <v>56</v>
      </c>
      <c r="L1069" t="str">
        <f>VLOOKUP(C1069,ACCOUNT_MAPPING!A:C,3,FALSE)</f>
        <v>General Building Maintenance</v>
      </c>
    </row>
    <row r="1070" spans="1:12" hidden="1">
      <c r="A1070">
        <v>8537</v>
      </c>
      <c r="B1070" t="s">
        <v>1659</v>
      </c>
      <c r="C1070">
        <v>50305025</v>
      </c>
      <c r="D1070" t="s">
        <v>17</v>
      </c>
      <c r="E1070" t="s">
        <v>13</v>
      </c>
      <c r="F1070" t="s">
        <v>13</v>
      </c>
      <c r="G1070" t="s">
        <v>1660</v>
      </c>
      <c r="H1070" s="2">
        <v>44923.601676851853</v>
      </c>
      <c r="I1070" t="s">
        <v>90</v>
      </c>
      <c r="J1070" s="2">
        <v>44923.601676851853</v>
      </c>
      <c r="K1070" t="s">
        <v>90</v>
      </c>
      <c r="L1070" t="str">
        <f>VLOOKUP(C1070,ACCOUNT_MAPPING!A:C,3,FALSE)</f>
        <v>General Building Maintenance</v>
      </c>
    </row>
    <row r="1071" spans="1:12" hidden="1">
      <c r="A1071">
        <v>8530</v>
      </c>
      <c r="B1071" t="s">
        <v>26</v>
      </c>
      <c r="C1071">
        <v>50305025</v>
      </c>
      <c r="D1071" t="s">
        <v>12</v>
      </c>
      <c r="E1071" t="s">
        <v>13</v>
      </c>
      <c r="F1071" t="s">
        <v>13</v>
      </c>
      <c r="G1071" t="s">
        <v>27</v>
      </c>
      <c r="H1071" s="2">
        <v>45014.469015856484</v>
      </c>
      <c r="I1071" t="s">
        <v>28</v>
      </c>
      <c r="J1071" s="2">
        <v>45014.469015856484</v>
      </c>
      <c r="K1071" t="s">
        <v>28</v>
      </c>
      <c r="L1071" t="str">
        <f>VLOOKUP(C1071,ACCOUNT_MAPPING!A:C,3,FALSE)</f>
        <v>General Building Maintenance</v>
      </c>
    </row>
    <row r="1072" spans="1:12" hidden="1">
      <c r="A1072">
        <v>8529</v>
      </c>
      <c r="B1072" t="s">
        <v>1170</v>
      </c>
      <c r="C1072">
        <v>50305025</v>
      </c>
      <c r="D1072" t="s">
        <v>12</v>
      </c>
      <c r="E1072" t="s">
        <v>13</v>
      </c>
      <c r="F1072" t="s">
        <v>13</v>
      </c>
      <c r="G1072" t="s">
        <v>27</v>
      </c>
      <c r="H1072" s="2">
        <v>45014.462667627318</v>
      </c>
      <c r="I1072" t="s">
        <v>28</v>
      </c>
      <c r="J1072" s="2">
        <v>45014.462667627318</v>
      </c>
      <c r="K1072" t="s">
        <v>28</v>
      </c>
      <c r="L1072" t="str">
        <f>VLOOKUP(C1072,ACCOUNT_MAPPING!A:C,3,FALSE)</f>
        <v>General Building Maintenance</v>
      </c>
    </row>
    <row r="1073" spans="1:12" hidden="1">
      <c r="A1073">
        <v>8536</v>
      </c>
      <c r="B1073" t="s">
        <v>1661</v>
      </c>
      <c r="C1073">
        <v>50305025</v>
      </c>
      <c r="D1073" t="s">
        <v>12</v>
      </c>
      <c r="E1073" t="s">
        <v>13</v>
      </c>
      <c r="F1073" t="s">
        <v>13</v>
      </c>
      <c r="G1073" t="s">
        <v>1662</v>
      </c>
      <c r="H1073" s="2">
        <v>45014.410982141206</v>
      </c>
      <c r="I1073" t="s">
        <v>90</v>
      </c>
      <c r="J1073" s="2">
        <v>45014.410982141206</v>
      </c>
      <c r="K1073" t="s">
        <v>90</v>
      </c>
      <c r="L1073" t="str">
        <f>VLOOKUP(C1073,ACCOUNT_MAPPING!A:C,3,FALSE)</f>
        <v>General Building Maintenance</v>
      </c>
    </row>
    <row r="1074" spans="1:12" hidden="1">
      <c r="A1074">
        <v>8590</v>
      </c>
      <c r="B1074" t="s">
        <v>1663</v>
      </c>
      <c r="C1074">
        <v>50305025</v>
      </c>
      <c r="D1074" t="s">
        <v>17</v>
      </c>
      <c r="E1074" t="s">
        <v>13</v>
      </c>
      <c r="F1074" t="s">
        <v>13</v>
      </c>
      <c r="G1074" t="s">
        <v>1664</v>
      </c>
      <c r="H1074" s="2">
        <v>44923.881455439812</v>
      </c>
      <c r="I1074" t="s">
        <v>19</v>
      </c>
      <c r="J1074" s="2">
        <v>44923.881455439812</v>
      </c>
      <c r="K1074" t="s">
        <v>19</v>
      </c>
      <c r="L1074" t="str">
        <f>VLOOKUP(C1074,ACCOUNT_MAPPING!A:C,3,FALSE)</f>
        <v>General Building Maintenance</v>
      </c>
    </row>
    <row r="1075" spans="1:12" hidden="1">
      <c r="A1075">
        <v>8609</v>
      </c>
      <c r="B1075" t="s">
        <v>700</v>
      </c>
      <c r="C1075">
        <v>50305025</v>
      </c>
      <c r="D1075" t="s">
        <v>17</v>
      </c>
      <c r="E1075" t="s">
        <v>13</v>
      </c>
      <c r="F1075" t="s">
        <v>13</v>
      </c>
      <c r="G1075" t="s">
        <v>1665</v>
      </c>
      <c r="H1075" s="2">
        <v>44924.580694097225</v>
      </c>
      <c r="I1075" t="s">
        <v>702</v>
      </c>
      <c r="J1075" s="2">
        <v>44924.580694097225</v>
      </c>
      <c r="K1075" t="s">
        <v>702</v>
      </c>
      <c r="L1075" t="str">
        <f>VLOOKUP(C1075,ACCOUNT_MAPPING!A:C,3,FALSE)</f>
        <v>General Building Maintenance</v>
      </c>
    </row>
    <row r="1076" spans="1:12" hidden="1">
      <c r="A1076">
        <v>8649</v>
      </c>
      <c r="B1076" t="s">
        <v>1666</v>
      </c>
      <c r="C1076">
        <v>50305025</v>
      </c>
      <c r="D1076" t="s">
        <v>17</v>
      </c>
      <c r="E1076" t="s">
        <v>13</v>
      </c>
      <c r="F1076" t="s">
        <v>13</v>
      </c>
      <c r="G1076" t="s">
        <v>1667</v>
      </c>
      <c r="H1076" s="2">
        <v>44919.585882523148</v>
      </c>
      <c r="I1076" t="s">
        <v>31</v>
      </c>
      <c r="J1076" s="2">
        <v>44919.585882523148</v>
      </c>
      <c r="K1076" t="s">
        <v>31</v>
      </c>
      <c r="L1076" t="str">
        <f>VLOOKUP(C1076,ACCOUNT_MAPPING!A:C,3,FALSE)</f>
        <v>General Building Maintenance</v>
      </c>
    </row>
    <row r="1077" spans="1:12" hidden="1">
      <c r="A1077">
        <v>8665</v>
      </c>
      <c r="B1077" t="s">
        <v>1668</v>
      </c>
      <c r="C1077">
        <v>50305025</v>
      </c>
      <c r="D1077" t="s">
        <v>17</v>
      </c>
      <c r="E1077" t="s">
        <v>13</v>
      </c>
      <c r="F1077" t="s">
        <v>13</v>
      </c>
      <c r="G1077" t="s">
        <v>1669</v>
      </c>
      <c r="H1077" s="2">
        <v>44923.681781747684</v>
      </c>
      <c r="I1077" t="s">
        <v>15</v>
      </c>
      <c r="J1077" s="2">
        <v>44923.681781747684</v>
      </c>
      <c r="K1077" t="s">
        <v>15</v>
      </c>
      <c r="L1077" t="str">
        <f>VLOOKUP(C1077,ACCOUNT_MAPPING!A:C,3,FALSE)</f>
        <v>General Building Maintenance</v>
      </c>
    </row>
    <row r="1078" spans="1:12" hidden="1">
      <c r="A1078">
        <v>8697</v>
      </c>
      <c r="B1078" t="s">
        <v>1670</v>
      </c>
      <c r="C1078">
        <v>50305025</v>
      </c>
      <c r="D1078" t="s">
        <v>17</v>
      </c>
      <c r="E1078" t="s">
        <v>13</v>
      </c>
      <c r="F1078" t="s">
        <v>13</v>
      </c>
      <c r="G1078" t="s">
        <v>1671</v>
      </c>
      <c r="H1078" s="2">
        <v>44923.559269131947</v>
      </c>
      <c r="I1078" t="s">
        <v>1672</v>
      </c>
      <c r="J1078" s="2">
        <v>44923.559269131947</v>
      </c>
      <c r="K1078" t="s">
        <v>1672</v>
      </c>
      <c r="L1078" t="str">
        <f>VLOOKUP(C1078,ACCOUNT_MAPPING!A:C,3,FALSE)</f>
        <v>General Building Maintenance</v>
      </c>
    </row>
    <row r="1079" spans="1:12" hidden="1">
      <c r="A1079">
        <v>8678</v>
      </c>
      <c r="B1079" t="s">
        <v>1673</v>
      </c>
      <c r="C1079">
        <v>50305025</v>
      </c>
      <c r="D1079" t="s">
        <v>17</v>
      </c>
      <c r="E1079" t="s">
        <v>13</v>
      </c>
      <c r="F1079" t="s">
        <v>13</v>
      </c>
      <c r="G1079" t="s">
        <v>1674</v>
      </c>
      <c r="H1079" s="2">
        <v>44916.712095983799</v>
      </c>
      <c r="I1079" t="s">
        <v>1675</v>
      </c>
      <c r="J1079" s="2">
        <v>44916.712095983799</v>
      </c>
      <c r="K1079" t="s">
        <v>1675</v>
      </c>
      <c r="L1079" t="str">
        <f>VLOOKUP(C1079,ACCOUNT_MAPPING!A:C,3,FALSE)</f>
        <v>General Building Maintenance</v>
      </c>
    </row>
    <row r="1080" spans="1:12" hidden="1">
      <c r="A1080">
        <v>8688</v>
      </c>
      <c r="B1080" t="s">
        <v>1676</v>
      </c>
      <c r="C1080">
        <v>50305025</v>
      </c>
      <c r="D1080" t="s">
        <v>17</v>
      </c>
      <c r="E1080" t="s">
        <v>13</v>
      </c>
      <c r="F1080" t="s">
        <v>13</v>
      </c>
      <c r="G1080" t="s">
        <v>1677</v>
      </c>
      <c r="H1080" s="2">
        <v>44925.999399305554</v>
      </c>
      <c r="I1080" t="s">
        <v>1229</v>
      </c>
      <c r="J1080" s="2">
        <v>44925.999399305554</v>
      </c>
      <c r="K1080" t="s">
        <v>1229</v>
      </c>
      <c r="L1080" t="str">
        <f>VLOOKUP(C1080,ACCOUNT_MAPPING!A:C,3,FALSE)</f>
        <v>General Building Maintenance</v>
      </c>
    </row>
    <row r="1081" spans="1:12" hidden="1">
      <c r="A1081">
        <v>8689</v>
      </c>
      <c r="B1081" t="s">
        <v>1678</v>
      </c>
      <c r="C1081">
        <v>50305025</v>
      </c>
      <c r="D1081" t="s">
        <v>17</v>
      </c>
      <c r="E1081" t="s">
        <v>13</v>
      </c>
      <c r="F1081" t="s">
        <v>13</v>
      </c>
      <c r="G1081" t="s">
        <v>1679</v>
      </c>
      <c r="H1081" s="2">
        <v>44926.002087962966</v>
      </c>
      <c r="I1081" t="s">
        <v>1229</v>
      </c>
      <c r="J1081" s="2">
        <v>44926.002087962966</v>
      </c>
      <c r="K1081" t="s">
        <v>1229</v>
      </c>
      <c r="L1081" t="str">
        <f>VLOOKUP(C1081,ACCOUNT_MAPPING!A:C,3,FALSE)</f>
        <v>General Building Maintenance</v>
      </c>
    </row>
    <row r="1082" spans="1:12" hidden="1">
      <c r="A1082">
        <v>8725</v>
      </c>
      <c r="B1082" t="s">
        <v>37</v>
      </c>
      <c r="C1082">
        <v>50305025</v>
      </c>
      <c r="D1082" t="s">
        <v>12</v>
      </c>
      <c r="E1082" t="s">
        <v>13</v>
      </c>
      <c r="F1082" t="s">
        <v>13</v>
      </c>
      <c r="G1082" t="s">
        <v>1680</v>
      </c>
      <c r="H1082" s="2">
        <v>45009.836278125003</v>
      </c>
      <c r="I1082" t="s">
        <v>22</v>
      </c>
      <c r="J1082" s="2">
        <v>45009.836278125003</v>
      </c>
      <c r="K1082" t="s">
        <v>22</v>
      </c>
      <c r="L1082" t="str">
        <f>VLOOKUP(C1082,ACCOUNT_MAPPING!A:C,3,FALSE)</f>
        <v>General Building Maintenance</v>
      </c>
    </row>
    <row r="1083" spans="1:12" hidden="1">
      <c r="A1083">
        <v>8752</v>
      </c>
      <c r="B1083" t="s">
        <v>1681</v>
      </c>
      <c r="C1083">
        <v>50305025</v>
      </c>
      <c r="D1083" t="s">
        <v>17</v>
      </c>
      <c r="E1083" t="s">
        <v>13</v>
      </c>
      <c r="F1083" t="s">
        <v>13</v>
      </c>
      <c r="G1083" t="s">
        <v>1682</v>
      </c>
      <c r="H1083" s="2">
        <v>44924.517797650464</v>
      </c>
      <c r="I1083" t="s">
        <v>702</v>
      </c>
      <c r="J1083" s="2">
        <v>44924.517797650464</v>
      </c>
      <c r="K1083" t="s">
        <v>702</v>
      </c>
      <c r="L1083" t="str">
        <f>VLOOKUP(C1083,ACCOUNT_MAPPING!A:C,3,FALSE)</f>
        <v>General Building Maintenance</v>
      </c>
    </row>
    <row r="1084" spans="1:12" hidden="1">
      <c r="A1084">
        <v>8740</v>
      </c>
      <c r="B1084" t="s">
        <v>1683</v>
      </c>
      <c r="C1084">
        <v>50305025</v>
      </c>
      <c r="D1084" t="s">
        <v>63</v>
      </c>
      <c r="E1084" t="s">
        <v>13</v>
      </c>
      <c r="F1084" t="s">
        <v>13</v>
      </c>
      <c r="G1084" t="s">
        <v>1684</v>
      </c>
      <c r="H1084" s="2">
        <v>44868.554309027779</v>
      </c>
      <c r="I1084" t="s">
        <v>949</v>
      </c>
      <c r="J1084" s="2">
        <v>44868.554309027779</v>
      </c>
      <c r="K1084" t="s">
        <v>949</v>
      </c>
      <c r="L1084" t="str">
        <f>VLOOKUP(C1084,ACCOUNT_MAPPING!A:C,3,FALSE)</f>
        <v>General Building Maintenance</v>
      </c>
    </row>
    <row r="1085" spans="1:12" hidden="1">
      <c r="A1085">
        <v>8751</v>
      </c>
      <c r="B1085" t="s">
        <v>1685</v>
      </c>
      <c r="C1085">
        <v>50305025</v>
      </c>
      <c r="D1085" t="s">
        <v>63</v>
      </c>
      <c r="E1085" t="s">
        <v>13</v>
      </c>
      <c r="F1085" t="s">
        <v>13</v>
      </c>
      <c r="G1085" t="s">
        <v>1686</v>
      </c>
      <c r="H1085" s="2">
        <v>44866.653067557869</v>
      </c>
      <c r="I1085" t="s">
        <v>949</v>
      </c>
      <c r="J1085" s="2">
        <v>44866.653067557869</v>
      </c>
      <c r="K1085" t="s">
        <v>949</v>
      </c>
      <c r="L1085" t="str">
        <f>VLOOKUP(C1085,ACCOUNT_MAPPING!A:C,3,FALSE)</f>
        <v>General Building Maintenance</v>
      </c>
    </row>
    <row r="1086" spans="1:12" hidden="1">
      <c r="A1086">
        <v>8749</v>
      </c>
      <c r="B1086" t="s">
        <v>1687</v>
      </c>
      <c r="C1086">
        <v>50305025</v>
      </c>
      <c r="D1086" t="s">
        <v>17</v>
      </c>
      <c r="E1086" t="s">
        <v>13</v>
      </c>
      <c r="F1086" t="s">
        <v>13</v>
      </c>
      <c r="G1086" t="s">
        <v>1688</v>
      </c>
      <c r="H1086" s="2">
        <v>44916.418600810182</v>
      </c>
      <c r="I1086" t="s">
        <v>949</v>
      </c>
      <c r="J1086" s="2">
        <v>44916.418600810182</v>
      </c>
      <c r="K1086" t="s">
        <v>949</v>
      </c>
      <c r="L1086" t="str">
        <f>VLOOKUP(C1086,ACCOUNT_MAPPING!A:C,3,FALSE)</f>
        <v>General Building Maintenance</v>
      </c>
    </row>
    <row r="1087" spans="1:12" hidden="1">
      <c r="A1087">
        <v>8866</v>
      </c>
      <c r="B1087" t="s">
        <v>1689</v>
      </c>
      <c r="C1087">
        <v>50305025</v>
      </c>
      <c r="D1087" t="s">
        <v>17</v>
      </c>
      <c r="E1087" t="s">
        <v>13</v>
      </c>
      <c r="F1087" t="s">
        <v>13</v>
      </c>
      <c r="G1087" t="s">
        <v>1690</v>
      </c>
      <c r="H1087" s="2">
        <v>44902.642285532405</v>
      </c>
      <c r="I1087" t="s">
        <v>60</v>
      </c>
      <c r="J1087" s="2">
        <v>44902.642285532405</v>
      </c>
      <c r="K1087" t="s">
        <v>60</v>
      </c>
      <c r="L1087" t="str">
        <f>VLOOKUP(C1087,ACCOUNT_MAPPING!A:C,3,FALSE)</f>
        <v>General Building Maintenance</v>
      </c>
    </row>
    <row r="1088" spans="1:12" hidden="1">
      <c r="A1088">
        <v>8884</v>
      </c>
      <c r="B1088" t="s">
        <v>1691</v>
      </c>
      <c r="C1088">
        <v>50305025</v>
      </c>
      <c r="D1088" t="s">
        <v>17</v>
      </c>
      <c r="E1088" t="s">
        <v>13</v>
      </c>
      <c r="F1088" t="s">
        <v>13</v>
      </c>
      <c r="G1088" t="s">
        <v>1692</v>
      </c>
      <c r="H1088" s="2">
        <v>44914.611930868057</v>
      </c>
      <c r="I1088" t="s">
        <v>60</v>
      </c>
      <c r="J1088" s="2">
        <v>44914.611930868057</v>
      </c>
      <c r="K1088" t="s">
        <v>60</v>
      </c>
      <c r="L1088" t="str">
        <f>VLOOKUP(C1088,ACCOUNT_MAPPING!A:C,3,FALSE)</f>
        <v>General Building Maintenance</v>
      </c>
    </row>
    <row r="1089" spans="1:12" hidden="1">
      <c r="A1089">
        <v>8887</v>
      </c>
      <c r="B1089" t="s">
        <v>1693</v>
      </c>
      <c r="C1089">
        <v>50305025</v>
      </c>
      <c r="D1089" t="s">
        <v>17</v>
      </c>
      <c r="E1089" t="s">
        <v>13</v>
      </c>
      <c r="F1089" t="s">
        <v>13</v>
      </c>
      <c r="G1089" t="s">
        <v>1694</v>
      </c>
      <c r="H1089" s="2">
        <v>44914.63441215278</v>
      </c>
      <c r="I1089" t="s">
        <v>726</v>
      </c>
      <c r="J1089" s="2">
        <v>44914.63441215278</v>
      </c>
      <c r="K1089" t="s">
        <v>726</v>
      </c>
      <c r="L1089" t="str">
        <f>VLOOKUP(C1089,ACCOUNT_MAPPING!A:C,3,FALSE)</f>
        <v>General Building Maintenance</v>
      </c>
    </row>
    <row r="1090" spans="1:12" hidden="1">
      <c r="A1090">
        <v>8821</v>
      </c>
      <c r="B1090" t="s">
        <v>1695</v>
      </c>
      <c r="C1090">
        <v>50305025</v>
      </c>
      <c r="D1090" t="s">
        <v>12</v>
      </c>
      <c r="E1090" t="s">
        <v>13</v>
      </c>
      <c r="F1090" t="s">
        <v>13</v>
      </c>
      <c r="G1090" t="s">
        <v>1696</v>
      </c>
      <c r="H1090" s="2">
        <v>45020.442443518521</v>
      </c>
      <c r="I1090" t="s">
        <v>225</v>
      </c>
      <c r="J1090" s="2">
        <v>45020.442443518521</v>
      </c>
      <c r="K1090" t="s">
        <v>225</v>
      </c>
      <c r="L1090" t="str">
        <f>VLOOKUP(C1090,ACCOUNT_MAPPING!A:C,3,FALSE)</f>
        <v>General Building Maintenance</v>
      </c>
    </row>
    <row r="1091" spans="1:12" hidden="1">
      <c r="A1091">
        <v>8763</v>
      </c>
      <c r="B1091" t="s">
        <v>1697</v>
      </c>
      <c r="C1091">
        <v>50305025</v>
      </c>
      <c r="D1091" t="s">
        <v>17</v>
      </c>
      <c r="E1091" t="s">
        <v>13</v>
      </c>
      <c r="F1091" t="s">
        <v>13</v>
      </c>
      <c r="G1091" t="s">
        <v>1698</v>
      </c>
      <c r="H1091" s="2">
        <v>44916.557394560186</v>
      </c>
      <c r="I1091" t="s">
        <v>949</v>
      </c>
      <c r="J1091" s="2">
        <v>44916.557394560186</v>
      </c>
      <c r="K1091" t="s">
        <v>949</v>
      </c>
      <c r="L1091" t="str">
        <f>VLOOKUP(C1091,ACCOUNT_MAPPING!A:C,3,FALSE)</f>
        <v>General Building Maintenance</v>
      </c>
    </row>
    <row r="1092" spans="1:12" hidden="1">
      <c r="A1092">
        <v>8947</v>
      </c>
      <c r="B1092" t="s">
        <v>1699</v>
      </c>
      <c r="C1092">
        <v>50305025</v>
      </c>
      <c r="D1092" t="s">
        <v>63</v>
      </c>
      <c r="E1092" t="s">
        <v>13</v>
      </c>
      <c r="F1092" t="s">
        <v>13</v>
      </c>
      <c r="G1092" t="s">
        <v>1700</v>
      </c>
      <c r="H1092" s="2">
        <v>44876.079159224537</v>
      </c>
      <c r="I1092" t="s">
        <v>202</v>
      </c>
      <c r="J1092" s="2">
        <v>44876.079159224537</v>
      </c>
      <c r="K1092" t="s">
        <v>202</v>
      </c>
      <c r="L1092" t="str">
        <f>VLOOKUP(C1092,ACCOUNT_MAPPING!A:C,3,FALSE)</f>
        <v>General Building Maintenance</v>
      </c>
    </row>
    <row r="1093" spans="1:12" hidden="1">
      <c r="A1093">
        <v>8952</v>
      </c>
      <c r="B1093" t="s">
        <v>1701</v>
      </c>
      <c r="C1093">
        <v>50305025</v>
      </c>
      <c r="D1093" t="s">
        <v>63</v>
      </c>
      <c r="E1093" t="s">
        <v>13</v>
      </c>
      <c r="F1093" t="s">
        <v>13</v>
      </c>
      <c r="G1093" t="s">
        <v>1702</v>
      </c>
      <c r="H1093" s="2">
        <v>44875.906721493055</v>
      </c>
      <c r="I1093" t="s">
        <v>202</v>
      </c>
      <c r="J1093" s="2">
        <v>44875.906721493055</v>
      </c>
      <c r="K1093" t="s">
        <v>202</v>
      </c>
      <c r="L1093" t="str">
        <f>VLOOKUP(C1093,ACCOUNT_MAPPING!A:C,3,FALSE)</f>
        <v>General Building Maintenance</v>
      </c>
    </row>
    <row r="1094" spans="1:12" hidden="1">
      <c r="A1094">
        <v>8835</v>
      </c>
      <c r="B1094" t="s">
        <v>1703</v>
      </c>
      <c r="C1094">
        <v>50305025</v>
      </c>
      <c r="D1094" t="s">
        <v>17</v>
      </c>
      <c r="E1094" t="s">
        <v>13</v>
      </c>
      <c r="F1094" t="s">
        <v>13</v>
      </c>
      <c r="G1094" t="s">
        <v>1704</v>
      </c>
      <c r="H1094" s="2">
        <v>44922.463487997687</v>
      </c>
      <c r="I1094" t="s">
        <v>766</v>
      </c>
      <c r="J1094" s="2">
        <v>44922.463487997687</v>
      </c>
      <c r="K1094" t="s">
        <v>766</v>
      </c>
      <c r="L1094" t="str">
        <f>VLOOKUP(C1094,ACCOUNT_MAPPING!A:C,3,FALSE)</f>
        <v>General Building Maintenance</v>
      </c>
    </row>
    <row r="1095" spans="1:12" hidden="1">
      <c r="A1095">
        <v>8924</v>
      </c>
      <c r="B1095" t="s">
        <v>1705</v>
      </c>
      <c r="C1095">
        <v>50305025</v>
      </c>
      <c r="D1095" t="s">
        <v>17</v>
      </c>
      <c r="E1095" t="s">
        <v>13</v>
      </c>
      <c r="F1095" t="s">
        <v>13</v>
      </c>
      <c r="G1095" t="s">
        <v>1706</v>
      </c>
      <c r="H1095" s="2">
        <v>44917.669242627315</v>
      </c>
      <c r="I1095" t="s">
        <v>726</v>
      </c>
      <c r="J1095" s="2">
        <v>44917.669242627315</v>
      </c>
      <c r="K1095" t="s">
        <v>726</v>
      </c>
      <c r="L1095" t="str">
        <f>VLOOKUP(C1095,ACCOUNT_MAPPING!A:C,3,FALSE)</f>
        <v>General Building Maintenance</v>
      </c>
    </row>
    <row r="1096" spans="1:12" hidden="1">
      <c r="A1096">
        <v>9030</v>
      </c>
      <c r="B1096" t="s">
        <v>1707</v>
      </c>
      <c r="C1096">
        <v>50305025</v>
      </c>
      <c r="D1096" t="s">
        <v>12</v>
      </c>
      <c r="E1096" t="s">
        <v>13</v>
      </c>
      <c r="F1096" t="s">
        <v>13</v>
      </c>
      <c r="G1096" t="s">
        <v>1708</v>
      </c>
      <c r="H1096" s="2">
        <v>45021.492802314817</v>
      </c>
      <c r="I1096" t="s">
        <v>230</v>
      </c>
      <c r="J1096" s="2">
        <v>45021.492802314817</v>
      </c>
      <c r="K1096" t="s">
        <v>230</v>
      </c>
      <c r="L1096" t="str">
        <f>VLOOKUP(C1096,ACCOUNT_MAPPING!A:C,3,FALSE)</f>
        <v>General Building Maintenance</v>
      </c>
    </row>
    <row r="1097" spans="1:12" hidden="1">
      <c r="A1097">
        <v>8919</v>
      </c>
      <c r="B1097" t="s">
        <v>1709</v>
      </c>
      <c r="C1097">
        <v>50305025</v>
      </c>
      <c r="D1097" t="s">
        <v>17</v>
      </c>
      <c r="E1097" t="s">
        <v>13</v>
      </c>
      <c r="F1097" t="s">
        <v>13</v>
      </c>
      <c r="G1097" t="s">
        <v>1710</v>
      </c>
      <c r="H1097" s="2">
        <v>44917.621699074072</v>
      </c>
      <c r="I1097" t="s">
        <v>726</v>
      </c>
      <c r="J1097" s="2">
        <v>44917.621699074072</v>
      </c>
      <c r="K1097" t="s">
        <v>726</v>
      </c>
      <c r="L1097" t="str">
        <f>VLOOKUP(C1097,ACCOUNT_MAPPING!A:C,3,FALSE)</f>
        <v>General Building Maintenance</v>
      </c>
    </row>
    <row r="1098" spans="1:12" hidden="1">
      <c r="A1098">
        <v>9010</v>
      </c>
      <c r="B1098" t="s">
        <v>1711</v>
      </c>
      <c r="C1098">
        <v>50305025</v>
      </c>
      <c r="D1098" t="s">
        <v>17</v>
      </c>
      <c r="E1098" t="s">
        <v>13</v>
      </c>
      <c r="F1098" t="s">
        <v>13</v>
      </c>
      <c r="G1098" t="s">
        <v>1712</v>
      </c>
      <c r="H1098" s="2">
        <v>44929.429855821756</v>
      </c>
      <c r="I1098" t="s">
        <v>715</v>
      </c>
      <c r="J1098" s="2">
        <v>44929.429855821756</v>
      </c>
      <c r="K1098" t="s">
        <v>715</v>
      </c>
      <c r="L1098" t="str">
        <f>VLOOKUP(C1098,ACCOUNT_MAPPING!A:C,3,FALSE)</f>
        <v>General Building Maintenance</v>
      </c>
    </row>
    <row r="1099" spans="1:12" hidden="1">
      <c r="A1099">
        <v>9012</v>
      </c>
      <c r="B1099" t="s">
        <v>735</v>
      </c>
      <c r="C1099">
        <v>50305025</v>
      </c>
      <c r="D1099" t="s">
        <v>17</v>
      </c>
      <c r="E1099" t="s">
        <v>13</v>
      </c>
      <c r="F1099" t="s">
        <v>13</v>
      </c>
      <c r="G1099" t="s">
        <v>1713</v>
      </c>
      <c r="H1099" s="2">
        <v>44929.557927581016</v>
      </c>
      <c r="I1099" t="s">
        <v>715</v>
      </c>
      <c r="J1099" s="2">
        <v>44929.557927581016</v>
      </c>
      <c r="K1099" t="s">
        <v>715</v>
      </c>
      <c r="L1099" t="str">
        <f>VLOOKUP(C1099,ACCOUNT_MAPPING!A:C,3,FALSE)</f>
        <v>General Building Maintenance</v>
      </c>
    </row>
    <row r="1100" spans="1:12" hidden="1">
      <c r="A1100">
        <v>9015</v>
      </c>
      <c r="B1100" t="s">
        <v>1714</v>
      </c>
      <c r="C1100">
        <v>50305025</v>
      </c>
      <c r="D1100" t="s">
        <v>12</v>
      </c>
      <c r="E1100" t="s">
        <v>13</v>
      </c>
      <c r="F1100" t="s">
        <v>13</v>
      </c>
      <c r="G1100" t="s">
        <v>1715</v>
      </c>
      <c r="H1100" s="2">
        <v>45014.623362071761</v>
      </c>
      <c r="I1100" t="s">
        <v>233</v>
      </c>
      <c r="J1100" s="2">
        <v>45014.623362071761</v>
      </c>
      <c r="K1100" t="s">
        <v>233</v>
      </c>
      <c r="L1100" t="str">
        <f>VLOOKUP(C1100,ACCOUNT_MAPPING!A:C,3,FALSE)</f>
        <v>General Building Maintenance</v>
      </c>
    </row>
    <row r="1101" spans="1:12" hidden="1">
      <c r="A1101">
        <v>9033</v>
      </c>
      <c r="B1101" t="s">
        <v>1179</v>
      </c>
      <c r="C1101">
        <v>50305025</v>
      </c>
      <c r="D1101" t="s">
        <v>12</v>
      </c>
      <c r="E1101" t="s">
        <v>13</v>
      </c>
      <c r="F1101" t="s">
        <v>13</v>
      </c>
      <c r="G1101" t="s">
        <v>1716</v>
      </c>
      <c r="H1101" s="2">
        <v>45020.888194328705</v>
      </c>
      <c r="I1101" t="s">
        <v>679</v>
      </c>
      <c r="J1101" s="2">
        <v>45020.888194328705</v>
      </c>
      <c r="K1101" t="s">
        <v>679</v>
      </c>
      <c r="L1101" t="str">
        <f>VLOOKUP(C1101,ACCOUNT_MAPPING!A:C,3,FALSE)</f>
        <v>General Building Maintenance</v>
      </c>
    </row>
    <row r="1102" spans="1:12" hidden="1">
      <c r="A1102">
        <v>8967</v>
      </c>
      <c r="B1102" t="s">
        <v>1717</v>
      </c>
      <c r="C1102">
        <v>50305025</v>
      </c>
      <c r="D1102" t="s">
        <v>63</v>
      </c>
      <c r="E1102" t="s">
        <v>13</v>
      </c>
      <c r="F1102" t="s">
        <v>13</v>
      </c>
      <c r="G1102" t="s">
        <v>1718</v>
      </c>
      <c r="H1102" s="2">
        <v>44876.746927581022</v>
      </c>
      <c r="I1102" t="s">
        <v>202</v>
      </c>
      <c r="J1102" s="2">
        <v>44876.746927581022</v>
      </c>
      <c r="K1102" t="s">
        <v>202</v>
      </c>
      <c r="L1102" t="str">
        <f>VLOOKUP(C1102,ACCOUNT_MAPPING!A:C,3,FALSE)</f>
        <v>General Building Maintenance</v>
      </c>
    </row>
    <row r="1103" spans="1:12" hidden="1">
      <c r="A1103">
        <v>9094</v>
      </c>
      <c r="B1103" t="s">
        <v>1719</v>
      </c>
      <c r="C1103">
        <v>50305025</v>
      </c>
      <c r="D1103" t="s">
        <v>17</v>
      </c>
      <c r="E1103" t="s">
        <v>13</v>
      </c>
      <c r="F1103" t="s">
        <v>13</v>
      </c>
      <c r="G1103" t="s">
        <v>1720</v>
      </c>
      <c r="H1103" s="2">
        <v>44929.413597106482</v>
      </c>
      <c r="I1103" t="s">
        <v>289</v>
      </c>
      <c r="J1103" s="2">
        <v>44929.413597106482</v>
      </c>
      <c r="K1103" t="s">
        <v>289</v>
      </c>
      <c r="L1103" t="str">
        <f>VLOOKUP(C1103,ACCOUNT_MAPPING!A:C,3,FALSE)</f>
        <v>General Building Maintenance</v>
      </c>
    </row>
    <row r="1104" spans="1:12" hidden="1">
      <c r="A1104">
        <v>9143</v>
      </c>
      <c r="B1104" t="s">
        <v>741</v>
      </c>
      <c r="C1104">
        <v>50305025</v>
      </c>
      <c r="D1104" t="s">
        <v>12</v>
      </c>
      <c r="E1104" t="s">
        <v>13</v>
      </c>
      <c r="F1104" t="s">
        <v>13</v>
      </c>
      <c r="G1104" t="s">
        <v>1721</v>
      </c>
      <c r="H1104" s="2">
        <v>45014.641725231479</v>
      </c>
      <c r="I1104" t="s">
        <v>41</v>
      </c>
      <c r="J1104" s="2">
        <v>45014.641725231479</v>
      </c>
      <c r="K1104" t="s">
        <v>41</v>
      </c>
      <c r="L1104" t="str">
        <f>VLOOKUP(C1104,ACCOUNT_MAPPING!A:C,3,FALSE)</f>
        <v>General Building Maintenance</v>
      </c>
    </row>
    <row r="1105" spans="1:12" hidden="1">
      <c r="A1105">
        <v>9146</v>
      </c>
      <c r="B1105" t="s">
        <v>1722</v>
      </c>
      <c r="C1105">
        <v>50305025</v>
      </c>
      <c r="D1105" t="s">
        <v>17</v>
      </c>
      <c r="E1105" t="s">
        <v>13</v>
      </c>
      <c r="F1105" t="s">
        <v>13</v>
      </c>
      <c r="G1105" t="s">
        <v>1723</v>
      </c>
      <c r="H1105" s="2">
        <v>44923.543510034724</v>
      </c>
      <c r="I1105" t="s">
        <v>41</v>
      </c>
      <c r="J1105" s="2">
        <v>44923.543510034724</v>
      </c>
      <c r="K1105" t="s">
        <v>41</v>
      </c>
      <c r="L1105" t="str">
        <f>VLOOKUP(C1105,ACCOUNT_MAPPING!A:C,3,FALSE)</f>
        <v>General Building Maintenance</v>
      </c>
    </row>
    <row r="1106" spans="1:12" hidden="1">
      <c r="A1106">
        <v>9159</v>
      </c>
      <c r="B1106" t="s">
        <v>1724</v>
      </c>
      <c r="C1106">
        <v>50305025</v>
      </c>
      <c r="D1106" t="s">
        <v>17</v>
      </c>
      <c r="E1106" t="s">
        <v>13</v>
      </c>
      <c r="F1106" t="s">
        <v>13</v>
      </c>
      <c r="G1106" t="s">
        <v>1725</v>
      </c>
      <c r="H1106" s="2">
        <v>44923.480445717592</v>
      </c>
      <c r="I1106" t="s">
        <v>41</v>
      </c>
      <c r="J1106" s="2">
        <v>44923.480445717592</v>
      </c>
      <c r="K1106" t="s">
        <v>41</v>
      </c>
      <c r="L1106" t="str">
        <f>VLOOKUP(C1106,ACCOUNT_MAPPING!A:C,3,FALSE)</f>
        <v>General Building Maintenance</v>
      </c>
    </row>
    <row r="1107" spans="1:12" hidden="1">
      <c r="A1107">
        <v>9160</v>
      </c>
      <c r="B1107" t="s">
        <v>1726</v>
      </c>
      <c r="C1107">
        <v>50305025</v>
      </c>
      <c r="D1107" t="s">
        <v>17</v>
      </c>
      <c r="E1107" t="s">
        <v>13</v>
      </c>
      <c r="F1107" t="s">
        <v>13</v>
      </c>
      <c r="G1107" t="s">
        <v>1727</v>
      </c>
      <c r="H1107" s="2">
        <v>44923.509738506946</v>
      </c>
      <c r="I1107" t="s">
        <v>41</v>
      </c>
      <c r="J1107" s="2">
        <v>44923.509738506946</v>
      </c>
      <c r="K1107" t="s">
        <v>41</v>
      </c>
      <c r="L1107" t="str">
        <f>VLOOKUP(C1107,ACCOUNT_MAPPING!A:C,3,FALSE)</f>
        <v>General Building Maintenance</v>
      </c>
    </row>
    <row r="1108" spans="1:12" hidden="1">
      <c r="A1108">
        <v>9166</v>
      </c>
      <c r="B1108" t="s">
        <v>1728</v>
      </c>
      <c r="C1108">
        <v>50305025</v>
      </c>
      <c r="D1108" t="s">
        <v>17</v>
      </c>
      <c r="E1108" t="s">
        <v>13</v>
      </c>
      <c r="F1108" t="s">
        <v>13</v>
      </c>
      <c r="G1108" t="s">
        <v>1729</v>
      </c>
      <c r="H1108" s="2">
        <v>44923.853625428237</v>
      </c>
      <c r="I1108" t="s">
        <v>1280</v>
      </c>
      <c r="J1108" s="2">
        <v>44923.853625428237</v>
      </c>
      <c r="K1108" t="s">
        <v>1280</v>
      </c>
      <c r="L1108" t="str">
        <f>VLOOKUP(C1108,ACCOUNT_MAPPING!A:C,3,FALSE)</f>
        <v>General Building Maintenance</v>
      </c>
    </row>
    <row r="1109" spans="1:12" hidden="1">
      <c r="A1109">
        <v>9141</v>
      </c>
      <c r="B1109" t="s">
        <v>1730</v>
      </c>
      <c r="C1109">
        <v>50305025</v>
      </c>
      <c r="D1109" t="s">
        <v>17</v>
      </c>
      <c r="E1109" t="s">
        <v>13</v>
      </c>
      <c r="F1109" t="s">
        <v>13</v>
      </c>
      <c r="G1109" t="s">
        <v>1731</v>
      </c>
      <c r="H1109" s="2">
        <v>44923.440580590279</v>
      </c>
      <c r="I1109" t="s">
        <v>90</v>
      </c>
      <c r="J1109" s="2">
        <v>44923.440580590279</v>
      </c>
      <c r="K1109" t="s">
        <v>90</v>
      </c>
      <c r="L1109" t="str">
        <f>VLOOKUP(C1109,ACCOUNT_MAPPING!A:C,3,FALSE)</f>
        <v>General Building Maintenance</v>
      </c>
    </row>
    <row r="1110" spans="1:12" hidden="1">
      <c r="A1110">
        <v>9157</v>
      </c>
      <c r="B1110" t="s">
        <v>1732</v>
      </c>
      <c r="C1110">
        <v>50305025</v>
      </c>
      <c r="D1110" t="s">
        <v>17</v>
      </c>
      <c r="E1110" t="s">
        <v>13</v>
      </c>
      <c r="F1110" t="s">
        <v>13</v>
      </c>
      <c r="G1110" t="s">
        <v>1733</v>
      </c>
      <c r="H1110" s="2">
        <v>44922.608173148146</v>
      </c>
      <c r="I1110" t="s">
        <v>41</v>
      </c>
      <c r="J1110" s="2">
        <v>44922.608173148146</v>
      </c>
      <c r="K1110" t="s">
        <v>41</v>
      </c>
      <c r="L1110" t="str">
        <f>VLOOKUP(C1110,ACCOUNT_MAPPING!A:C,3,FALSE)</f>
        <v>General Building Maintenance</v>
      </c>
    </row>
    <row r="1111" spans="1:12" hidden="1">
      <c r="A1111">
        <v>9190</v>
      </c>
      <c r="B1111" t="s">
        <v>1734</v>
      </c>
      <c r="C1111">
        <v>50305025</v>
      </c>
      <c r="D1111" t="s">
        <v>17</v>
      </c>
      <c r="E1111" t="s">
        <v>13</v>
      </c>
      <c r="F1111" t="s">
        <v>13</v>
      </c>
      <c r="G1111" t="s">
        <v>1735</v>
      </c>
      <c r="H1111" s="2">
        <v>44923.528759803237</v>
      </c>
      <c r="I1111" t="s">
        <v>1292</v>
      </c>
      <c r="J1111" s="2">
        <v>44923.528759803237</v>
      </c>
      <c r="K1111" t="s">
        <v>1292</v>
      </c>
      <c r="L1111" t="str">
        <f>VLOOKUP(C1111,ACCOUNT_MAPPING!A:C,3,FALSE)</f>
        <v>General Building Maintenance</v>
      </c>
    </row>
    <row r="1112" spans="1:12" hidden="1">
      <c r="A1112">
        <v>9182</v>
      </c>
      <c r="B1112" t="s">
        <v>743</v>
      </c>
      <c r="C1112">
        <v>50305025</v>
      </c>
      <c r="D1112" t="s">
        <v>17</v>
      </c>
      <c r="E1112" t="s">
        <v>13</v>
      </c>
      <c r="F1112" t="s">
        <v>13</v>
      </c>
      <c r="G1112" t="s">
        <v>1736</v>
      </c>
      <c r="H1112" s="2">
        <v>44922.63139829861</v>
      </c>
      <c r="I1112" t="s">
        <v>826</v>
      </c>
      <c r="J1112" s="2">
        <v>44922.63139829861</v>
      </c>
      <c r="K1112" t="s">
        <v>826</v>
      </c>
      <c r="L1112" t="str">
        <f>VLOOKUP(C1112,ACCOUNT_MAPPING!A:C,3,FALSE)</f>
        <v>General Building Maintenance</v>
      </c>
    </row>
    <row r="1113" spans="1:12" hidden="1">
      <c r="A1113">
        <v>9202</v>
      </c>
      <c r="B1113" t="s">
        <v>1737</v>
      </c>
      <c r="C1113">
        <v>50305025</v>
      </c>
      <c r="D1113" t="s">
        <v>17</v>
      </c>
      <c r="E1113" t="s">
        <v>13</v>
      </c>
      <c r="F1113" t="s">
        <v>13</v>
      </c>
      <c r="G1113" t="s">
        <v>1738</v>
      </c>
      <c r="H1113" s="2">
        <v>44915.655543715278</v>
      </c>
      <c r="I1113" t="s">
        <v>1675</v>
      </c>
      <c r="J1113" s="2">
        <v>44915.655543715278</v>
      </c>
      <c r="K1113" t="s">
        <v>1675</v>
      </c>
      <c r="L1113" t="str">
        <f>VLOOKUP(C1113,ACCOUNT_MAPPING!A:C,3,FALSE)</f>
        <v>General Building Maintenance</v>
      </c>
    </row>
    <row r="1114" spans="1:12" hidden="1">
      <c r="A1114">
        <v>9203</v>
      </c>
      <c r="B1114" t="s">
        <v>1739</v>
      </c>
      <c r="C1114">
        <v>50305025</v>
      </c>
      <c r="D1114" t="s">
        <v>17</v>
      </c>
      <c r="E1114" t="s">
        <v>13</v>
      </c>
      <c r="F1114" t="s">
        <v>13</v>
      </c>
      <c r="G1114" t="s">
        <v>1740</v>
      </c>
      <c r="H1114" s="2">
        <v>44915.657264236113</v>
      </c>
      <c r="I1114" t="s">
        <v>1675</v>
      </c>
      <c r="J1114" s="2">
        <v>44915.657264236113</v>
      </c>
      <c r="K1114" t="s">
        <v>1675</v>
      </c>
      <c r="L1114" t="str">
        <f>VLOOKUP(C1114,ACCOUNT_MAPPING!A:C,3,FALSE)</f>
        <v>General Building Maintenance</v>
      </c>
    </row>
    <row r="1115" spans="1:12" hidden="1">
      <c r="A1115">
        <v>9215</v>
      </c>
      <c r="B1115" t="s">
        <v>1741</v>
      </c>
      <c r="C1115">
        <v>50305025</v>
      </c>
      <c r="D1115" t="s">
        <v>12</v>
      </c>
      <c r="E1115" t="s">
        <v>13</v>
      </c>
      <c r="F1115" t="s">
        <v>13</v>
      </c>
      <c r="G1115" t="s">
        <v>1742</v>
      </c>
      <c r="H1115" s="2">
        <v>45020.540528935184</v>
      </c>
      <c r="I1115" t="s">
        <v>754</v>
      </c>
      <c r="J1115" s="2">
        <v>45020.540528935184</v>
      </c>
      <c r="K1115" t="s">
        <v>754</v>
      </c>
      <c r="L1115" t="str">
        <f>VLOOKUP(C1115,ACCOUNT_MAPPING!A:C,3,FALSE)</f>
        <v>General Building Maintenance</v>
      </c>
    </row>
    <row r="1116" spans="1:12" hidden="1">
      <c r="A1116">
        <v>9198</v>
      </c>
      <c r="B1116" t="s">
        <v>748</v>
      </c>
      <c r="C1116">
        <v>50305025</v>
      </c>
      <c r="D1116" t="s">
        <v>12</v>
      </c>
      <c r="E1116" t="s">
        <v>13</v>
      </c>
      <c r="F1116" t="s">
        <v>13</v>
      </c>
      <c r="G1116" t="s">
        <v>1743</v>
      </c>
      <c r="H1116" s="2">
        <v>45014.654106712966</v>
      </c>
      <c r="I1116" t="s">
        <v>31</v>
      </c>
      <c r="J1116" s="2">
        <v>45014.654106712966</v>
      </c>
      <c r="K1116" t="s">
        <v>31</v>
      </c>
      <c r="L1116" t="str">
        <f>VLOOKUP(C1116,ACCOUNT_MAPPING!A:C,3,FALSE)</f>
        <v>General Building Maintenance</v>
      </c>
    </row>
    <row r="1117" spans="1:12" hidden="1">
      <c r="A1117">
        <v>9206</v>
      </c>
      <c r="B1117" t="s">
        <v>1744</v>
      </c>
      <c r="C1117">
        <v>50305025</v>
      </c>
      <c r="D1117" t="s">
        <v>17</v>
      </c>
      <c r="E1117" t="s">
        <v>13</v>
      </c>
      <c r="F1117" t="s">
        <v>13</v>
      </c>
      <c r="G1117" t="s">
        <v>1745</v>
      </c>
      <c r="H1117" s="2">
        <v>44917.611653437503</v>
      </c>
      <c r="I1117" t="s">
        <v>1675</v>
      </c>
      <c r="J1117" s="2">
        <v>44917.611653437503</v>
      </c>
      <c r="K1117" t="s">
        <v>1675</v>
      </c>
      <c r="L1117" t="str">
        <f>VLOOKUP(C1117,ACCOUNT_MAPPING!A:C,3,FALSE)</f>
        <v>General Building Maintenance</v>
      </c>
    </row>
    <row r="1118" spans="1:12" hidden="1">
      <c r="A1118">
        <v>9211</v>
      </c>
      <c r="B1118" t="s">
        <v>1746</v>
      </c>
      <c r="C1118">
        <v>50305025</v>
      </c>
      <c r="D1118" t="s">
        <v>17</v>
      </c>
      <c r="E1118" t="s">
        <v>13</v>
      </c>
      <c r="F1118" t="s">
        <v>13</v>
      </c>
      <c r="G1118" t="s">
        <v>1747</v>
      </c>
      <c r="H1118" s="2">
        <v>44917.459506446758</v>
      </c>
      <c r="I1118" t="s">
        <v>233</v>
      </c>
      <c r="J1118" s="2">
        <v>44917.459506446758</v>
      </c>
      <c r="K1118" t="s">
        <v>233</v>
      </c>
      <c r="L1118" t="str">
        <f>VLOOKUP(C1118,ACCOUNT_MAPPING!A:C,3,FALSE)</f>
        <v>General Building Maintenance</v>
      </c>
    </row>
    <row r="1119" spans="1:12" hidden="1">
      <c r="A1119">
        <v>9220</v>
      </c>
      <c r="B1119" t="s">
        <v>1748</v>
      </c>
      <c r="C1119">
        <v>50305025</v>
      </c>
      <c r="D1119" t="s">
        <v>12</v>
      </c>
      <c r="E1119" t="s">
        <v>13</v>
      </c>
      <c r="F1119" t="s">
        <v>13</v>
      </c>
      <c r="G1119" t="s">
        <v>1749</v>
      </c>
      <c r="H1119" s="2">
        <v>45020.555528206016</v>
      </c>
      <c r="I1119" t="s">
        <v>754</v>
      </c>
      <c r="J1119" s="2">
        <v>45020.555528206016</v>
      </c>
      <c r="K1119" t="s">
        <v>754</v>
      </c>
      <c r="L1119" t="str">
        <f>VLOOKUP(C1119,ACCOUNT_MAPPING!A:C,3,FALSE)</f>
        <v>General Building Maintenance</v>
      </c>
    </row>
    <row r="1120" spans="1:12" hidden="1">
      <c r="A1120">
        <v>9208</v>
      </c>
      <c r="B1120" t="s">
        <v>1750</v>
      </c>
      <c r="C1120">
        <v>50305025</v>
      </c>
      <c r="D1120" t="s">
        <v>12</v>
      </c>
      <c r="E1120" t="s">
        <v>13</v>
      </c>
      <c r="F1120" t="s">
        <v>13</v>
      </c>
      <c r="G1120" t="s">
        <v>1751</v>
      </c>
      <c r="H1120" s="2">
        <v>45013.617926817133</v>
      </c>
      <c r="I1120" t="s">
        <v>275</v>
      </c>
      <c r="J1120" s="2">
        <v>45013.617926817133</v>
      </c>
      <c r="K1120" t="s">
        <v>275</v>
      </c>
      <c r="L1120" t="str">
        <f>VLOOKUP(C1120,ACCOUNT_MAPPING!A:C,3,FALSE)</f>
        <v>General Building Maintenance</v>
      </c>
    </row>
    <row r="1121" spans="1:12" hidden="1">
      <c r="A1121">
        <v>9226</v>
      </c>
      <c r="B1121" t="s">
        <v>1752</v>
      </c>
      <c r="C1121">
        <v>50305025</v>
      </c>
      <c r="D1121" t="s">
        <v>17</v>
      </c>
      <c r="E1121" t="s">
        <v>13</v>
      </c>
      <c r="F1121" t="s">
        <v>13</v>
      </c>
      <c r="G1121" t="s">
        <v>1753</v>
      </c>
      <c r="H1121" s="2">
        <v>44924.530814120371</v>
      </c>
      <c r="I1121" t="s">
        <v>265</v>
      </c>
      <c r="J1121" s="2">
        <v>44924.530814120371</v>
      </c>
      <c r="K1121" t="s">
        <v>265</v>
      </c>
      <c r="L1121" t="str">
        <f>VLOOKUP(C1121,ACCOUNT_MAPPING!A:C,3,FALSE)</f>
        <v>General Building Maintenance</v>
      </c>
    </row>
    <row r="1122" spans="1:12" hidden="1">
      <c r="A1122">
        <v>9233</v>
      </c>
      <c r="B1122" t="s">
        <v>1188</v>
      </c>
      <c r="C1122">
        <v>50305025</v>
      </c>
      <c r="D1122" t="s">
        <v>12</v>
      </c>
      <c r="E1122" t="s">
        <v>13</v>
      </c>
      <c r="F1122" t="s">
        <v>13</v>
      </c>
      <c r="G1122" t="s">
        <v>1754</v>
      </c>
      <c r="H1122" s="2">
        <v>45020.525462812497</v>
      </c>
      <c r="I1122" t="s">
        <v>900</v>
      </c>
      <c r="J1122" s="2">
        <v>45020.525462812497</v>
      </c>
      <c r="K1122" t="s">
        <v>900</v>
      </c>
      <c r="L1122" t="str">
        <f>VLOOKUP(C1122,ACCOUNT_MAPPING!A:C,3,FALSE)</f>
        <v>General Building Maintenance</v>
      </c>
    </row>
    <row r="1123" spans="1:12" hidden="1">
      <c r="A1123">
        <v>9239</v>
      </c>
      <c r="B1123" t="s">
        <v>1755</v>
      </c>
      <c r="C1123">
        <v>50305025</v>
      </c>
      <c r="D1123" t="s">
        <v>17</v>
      </c>
      <c r="E1123" t="s">
        <v>13</v>
      </c>
      <c r="F1123" t="s">
        <v>13</v>
      </c>
      <c r="G1123" t="s">
        <v>1756</v>
      </c>
      <c r="H1123" s="2">
        <v>44929.954572685187</v>
      </c>
      <c r="I1123" t="s">
        <v>1490</v>
      </c>
      <c r="J1123" s="2">
        <v>44929.954572685187</v>
      </c>
      <c r="K1123" t="s">
        <v>1490</v>
      </c>
      <c r="L1123" t="str">
        <f>VLOOKUP(C1123,ACCOUNT_MAPPING!A:C,3,FALSE)</f>
        <v>General Building Maintenance</v>
      </c>
    </row>
    <row r="1124" spans="1:12" hidden="1">
      <c r="A1124">
        <v>9468</v>
      </c>
      <c r="B1124" t="s">
        <v>772</v>
      </c>
      <c r="C1124">
        <v>50305025</v>
      </c>
      <c r="D1124" t="s">
        <v>17</v>
      </c>
      <c r="E1124" t="s">
        <v>13</v>
      </c>
      <c r="F1124" t="s">
        <v>13</v>
      </c>
      <c r="G1124" t="s">
        <v>1757</v>
      </c>
      <c r="H1124" s="2">
        <v>44922.551212002312</v>
      </c>
      <c r="I1124" t="s">
        <v>774</v>
      </c>
      <c r="J1124" s="2">
        <v>44922.551212002312</v>
      </c>
      <c r="K1124" t="s">
        <v>774</v>
      </c>
      <c r="L1124" t="str">
        <f>VLOOKUP(C1124,ACCOUNT_MAPPING!A:C,3,FALSE)</f>
        <v>General Building Maintenance</v>
      </c>
    </row>
    <row r="1125" spans="1:12" hidden="1">
      <c r="A1125">
        <v>9465</v>
      </c>
      <c r="B1125" t="s">
        <v>779</v>
      </c>
      <c r="C1125">
        <v>50305025</v>
      </c>
      <c r="D1125" t="s">
        <v>63</v>
      </c>
      <c r="E1125" t="s">
        <v>13</v>
      </c>
      <c r="F1125" t="s">
        <v>13</v>
      </c>
      <c r="G1125" t="s">
        <v>1758</v>
      </c>
      <c r="H1125" s="2">
        <v>44874.853829398147</v>
      </c>
      <c r="I1125" t="s">
        <v>661</v>
      </c>
      <c r="J1125" s="2">
        <v>44874.853829398147</v>
      </c>
      <c r="K1125" t="s">
        <v>661</v>
      </c>
      <c r="L1125" t="str">
        <f>VLOOKUP(C1125,ACCOUNT_MAPPING!A:C,3,FALSE)</f>
        <v>General Building Maintenance</v>
      </c>
    </row>
    <row r="1126" spans="1:12" hidden="1">
      <c r="A1126">
        <v>9413</v>
      </c>
      <c r="B1126" t="s">
        <v>1759</v>
      </c>
      <c r="C1126">
        <v>50305025</v>
      </c>
      <c r="D1126" t="s">
        <v>17</v>
      </c>
      <c r="E1126" t="s">
        <v>13</v>
      </c>
      <c r="F1126" t="s">
        <v>13</v>
      </c>
      <c r="G1126" t="s">
        <v>1760</v>
      </c>
      <c r="H1126" s="2">
        <v>44917.667900115739</v>
      </c>
      <c r="I1126" t="s">
        <v>650</v>
      </c>
      <c r="J1126" s="2">
        <v>44917.667900115739</v>
      </c>
      <c r="K1126" t="s">
        <v>650</v>
      </c>
      <c r="L1126" t="str">
        <f>VLOOKUP(C1126,ACCOUNT_MAPPING!A:C,3,FALSE)</f>
        <v>General Building Maintenance</v>
      </c>
    </row>
    <row r="1127" spans="1:12" hidden="1">
      <c r="A1127">
        <v>9469</v>
      </c>
      <c r="B1127" t="s">
        <v>780</v>
      </c>
      <c r="C1127">
        <v>50305025</v>
      </c>
      <c r="D1127" t="s">
        <v>63</v>
      </c>
      <c r="E1127" t="s">
        <v>13</v>
      </c>
      <c r="F1127" t="s">
        <v>13</v>
      </c>
      <c r="G1127" t="s">
        <v>1757</v>
      </c>
      <c r="H1127" s="2">
        <v>44873.742842129628</v>
      </c>
      <c r="I1127" t="s">
        <v>774</v>
      </c>
      <c r="J1127" s="2">
        <v>44873.742842129628</v>
      </c>
      <c r="K1127" t="s">
        <v>774</v>
      </c>
      <c r="L1127" t="str">
        <f>VLOOKUP(C1127,ACCOUNT_MAPPING!A:C,3,FALSE)</f>
        <v>General Building Maintenance</v>
      </c>
    </row>
    <row r="1128" spans="1:12" hidden="1">
      <c r="A1128">
        <v>9699</v>
      </c>
      <c r="B1128" t="s">
        <v>797</v>
      </c>
      <c r="C1128">
        <v>50305025</v>
      </c>
      <c r="D1128" t="s">
        <v>17</v>
      </c>
      <c r="E1128" t="s">
        <v>13</v>
      </c>
      <c r="F1128" t="s">
        <v>13</v>
      </c>
      <c r="G1128" t="s">
        <v>1761</v>
      </c>
      <c r="H1128" s="2">
        <v>44922.621483912037</v>
      </c>
      <c r="I1128" t="s">
        <v>79</v>
      </c>
      <c r="J1128" s="2">
        <v>44922.621483912037</v>
      </c>
      <c r="K1128" t="s">
        <v>79</v>
      </c>
      <c r="L1128" t="str">
        <f>VLOOKUP(C1128,ACCOUNT_MAPPING!A:C,3,FALSE)</f>
        <v>General Building Maintenance</v>
      </c>
    </row>
    <row r="1129" spans="1:12" hidden="1">
      <c r="A1129">
        <v>10519</v>
      </c>
      <c r="B1129" t="s">
        <v>81</v>
      </c>
      <c r="C1129">
        <v>50305025</v>
      </c>
      <c r="D1129" t="s">
        <v>12</v>
      </c>
      <c r="E1129" t="s">
        <v>13</v>
      </c>
      <c r="F1129" t="s">
        <v>13</v>
      </c>
      <c r="G1129" t="s">
        <v>1762</v>
      </c>
      <c r="H1129" s="2">
        <v>45013.868480983794</v>
      </c>
      <c r="I1129" t="s">
        <v>83</v>
      </c>
      <c r="J1129" s="2">
        <v>45013.868480983794</v>
      </c>
      <c r="K1129" t="s">
        <v>83</v>
      </c>
      <c r="L1129" t="str">
        <f>VLOOKUP(C1129,ACCOUNT_MAPPING!A:C,3,FALSE)</f>
        <v>General Building Maintenance</v>
      </c>
    </row>
    <row r="1130" spans="1:12" hidden="1">
      <c r="A1130">
        <v>9706</v>
      </c>
      <c r="B1130" t="s">
        <v>84</v>
      </c>
      <c r="C1130">
        <v>50305025</v>
      </c>
      <c r="D1130" t="s">
        <v>17</v>
      </c>
      <c r="E1130" t="s">
        <v>13</v>
      </c>
      <c r="F1130" t="s">
        <v>13</v>
      </c>
      <c r="G1130" t="s">
        <v>1763</v>
      </c>
      <c r="H1130" s="2">
        <v>44924.462912233794</v>
      </c>
      <c r="I1130" t="s">
        <v>34</v>
      </c>
      <c r="J1130" s="2">
        <v>44924.462912233794</v>
      </c>
      <c r="K1130" t="s">
        <v>34</v>
      </c>
      <c r="L1130" t="str">
        <f>VLOOKUP(C1130,ACCOUNT_MAPPING!A:C,3,FALSE)</f>
        <v>General Building Maintenance</v>
      </c>
    </row>
    <row r="1131" spans="1:12" hidden="1">
      <c r="A1131">
        <v>10512</v>
      </c>
      <c r="B1131" t="s">
        <v>1764</v>
      </c>
      <c r="C1131">
        <v>50305025</v>
      </c>
      <c r="D1131" t="s">
        <v>12</v>
      </c>
      <c r="E1131" t="s">
        <v>13</v>
      </c>
      <c r="F1131" t="s">
        <v>13</v>
      </c>
      <c r="G1131" t="s">
        <v>1765</v>
      </c>
      <c r="H1131" s="2">
        <v>45020.911780671297</v>
      </c>
      <c r="I1131" t="s">
        <v>817</v>
      </c>
      <c r="J1131" s="2">
        <v>45020.911780671297</v>
      </c>
      <c r="K1131" t="s">
        <v>817</v>
      </c>
      <c r="L1131" t="str">
        <f>VLOOKUP(C1131,ACCOUNT_MAPPING!A:C,3,FALSE)</f>
        <v>General Building Maintenance</v>
      </c>
    </row>
    <row r="1132" spans="1:12" hidden="1">
      <c r="A1132">
        <v>9422</v>
      </c>
      <c r="B1132" t="s">
        <v>1766</v>
      </c>
      <c r="C1132">
        <v>50305025</v>
      </c>
      <c r="D1132" t="s">
        <v>17</v>
      </c>
      <c r="E1132" t="s">
        <v>13</v>
      </c>
      <c r="F1132" t="s">
        <v>13</v>
      </c>
      <c r="G1132" t="s">
        <v>1767</v>
      </c>
      <c r="H1132" s="2">
        <v>44917.679201817133</v>
      </c>
      <c r="I1132" t="s">
        <v>650</v>
      </c>
      <c r="J1132" s="2">
        <v>44917.679201817133</v>
      </c>
      <c r="K1132" t="s">
        <v>650</v>
      </c>
      <c r="L1132" t="str">
        <f>VLOOKUP(C1132,ACCOUNT_MAPPING!A:C,3,FALSE)</f>
        <v>General Building Maintenance</v>
      </c>
    </row>
    <row r="1133" spans="1:12" hidden="1">
      <c r="A1133">
        <v>10537</v>
      </c>
      <c r="B1133" t="s">
        <v>816</v>
      </c>
      <c r="C1133">
        <v>50305025</v>
      </c>
      <c r="D1133" t="s">
        <v>12</v>
      </c>
      <c r="E1133" t="s">
        <v>13</v>
      </c>
      <c r="F1133" t="s">
        <v>13</v>
      </c>
      <c r="G1133" t="s">
        <v>1768</v>
      </c>
      <c r="H1133" s="2">
        <v>45020.902479745368</v>
      </c>
      <c r="I1133" t="s">
        <v>817</v>
      </c>
      <c r="J1133" s="2">
        <v>45020.902479745368</v>
      </c>
      <c r="K1133" t="s">
        <v>817</v>
      </c>
      <c r="L1133" t="str">
        <f>VLOOKUP(C1133,ACCOUNT_MAPPING!A:C,3,FALSE)</f>
        <v>General Building Maintenance</v>
      </c>
    </row>
    <row r="1134" spans="1:12" hidden="1">
      <c r="A1134">
        <v>10554</v>
      </c>
      <c r="B1134" t="s">
        <v>1769</v>
      </c>
      <c r="C1134">
        <v>50305025</v>
      </c>
      <c r="D1134" t="s">
        <v>17</v>
      </c>
      <c r="E1134" t="s">
        <v>13</v>
      </c>
      <c r="F1134" t="s">
        <v>13</v>
      </c>
      <c r="G1134" t="s">
        <v>1770</v>
      </c>
      <c r="H1134" s="2">
        <v>44924.536256863423</v>
      </c>
      <c r="I1134" t="s">
        <v>1419</v>
      </c>
      <c r="J1134" s="2">
        <v>44924.536256863423</v>
      </c>
      <c r="K1134" t="s">
        <v>1419</v>
      </c>
      <c r="L1134" t="str">
        <f>VLOOKUP(C1134,ACCOUNT_MAPPING!A:C,3,FALSE)</f>
        <v>General Building Maintenance</v>
      </c>
    </row>
    <row r="1135" spans="1:12" hidden="1">
      <c r="A1135">
        <v>10561</v>
      </c>
      <c r="B1135" t="s">
        <v>1771</v>
      </c>
      <c r="C1135">
        <v>50305025</v>
      </c>
      <c r="D1135" t="s">
        <v>17</v>
      </c>
      <c r="E1135" t="s">
        <v>13</v>
      </c>
      <c r="F1135" t="s">
        <v>13</v>
      </c>
      <c r="G1135" t="s">
        <v>1772</v>
      </c>
      <c r="H1135" s="2">
        <v>44924.657877696758</v>
      </c>
      <c r="I1135" t="s">
        <v>1419</v>
      </c>
      <c r="J1135" s="2">
        <v>44924.657877696758</v>
      </c>
      <c r="K1135" t="s">
        <v>1419</v>
      </c>
      <c r="L1135" t="str">
        <f>VLOOKUP(C1135,ACCOUNT_MAPPING!A:C,3,FALSE)</f>
        <v>General Building Maintenance</v>
      </c>
    </row>
    <row r="1136" spans="1:12" hidden="1">
      <c r="A1136">
        <v>10627</v>
      </c>
      <c r="B1136" t="s">
        <v>1773</v>
      </c>
      <c r="C1136">
        <v>50305025</v>
      </c>
      <c r="D1136" t="s">
        <v>17</v>
      </c>
      <c r="E1136" t="s">
        <v>13</v>
      </c>
      <c r="F1136" t="s">
        <v>13</v>
      </c>
      <c r="G1136" t="s">
        <v>1774</v>
      </c>
      <c r="H1136" s="2">
        <v>44929.482954594911</v>
      </c>
      <c r="I1136" t="s">
        <v>1092</v>
      </c>
      <c r="J1136" s="2">
        <v>44929.482954594911</v>
      </c>
      <c r="K1136" t="s">
        <v>1092</v>
      </c>
      <c r="L1136" t="str">
        <f>VLOOKUP(C1136,ACCOUNT_MAPPING!A:C,3,FALSE)</f>
        <v>General Building Maintenance</v>
      </c>
    </row>
    <row r="1137" spans="1:12" hidden="1">
      <c r="A1137">
        <v>10690</v>
      </c>
      <c r="B1137" t="s">
        <v>1430</v>
      </c>
      <c r="C1137">
        <v>50305025</v>
      </c>
      <c r="D1137" t="s">
        <v>17</v>
      </c>
      <c r="E1137" t="s">
        <v>13</v>
      </c>
      <c r="F1137" t="s">
        <v>13</v>
      </c>
      <c r="G1137" t="s">
        <v>1775</v>
      </c>
      <c r="H1137" s="2">
        <v>44928.83739872685</v>
      </c>
      <c r="I1137" t="s">
        <v>1422</v>
      </c>
      <c r="J1137" s="2">
        <v>44928.83739872685</v>
      </c>
      <c r="K1137" t="s">
        <v>1422</v>
      </c>
      <c r="L1137" t="str">
        <f>VLOOKUP(C1137,ACCOUNT_MAPPING!A:C,3,FALSE)</f>
        <v>General Building Maintenance</v>
      </c>
    </row>
    <row r="1138" spans="1:12" hidden="1">
      <c r="A1138">
        <v>9467</v>
      </c>
      <c r="B1138" t="s">
        <v>819</v>
      </c>
      <c r="C1138">
        <v>50305025</v>
      </c>
      <c r="D1138" t="s">
        <v>63</v>
      </c>
      <c r="E1138" t="s">
        <v>13</v>
      </c>
      <c r="F1138" t="s">
        <v>13</v>
      </c>
      <c r="G1138" t="s">
        <v>1776</v>
      </c>
      <c r="H1138" s="2">
        <v>44873.629310150463</v>
      </c>
      <c r="I1138" t="s">
        <v>661</v>
      </c>
      <c r="J1138" s="2">
        <v>44873.629310150463</v>
      </c>
      <c r="K1138" t="s">
        <v>661</v>
      </c>
      <c r="L1138" t="str">
        <f>VLOOKUP(C1138,ACCOUNT_MAPPING!A:C,3,FALSE)</f>
        <v>General Building Maintenance</v>
      </c>
    </row>
    <row r="1139" spans="1:12" hidden="1">
      <c r="A1139">
        <v>10698</v>
      </c>
      <c r="B1139" t="s">
        <v>1777</v>
      </c>
      <c r="C1139">
        <v>50305025</v>
      </c>
      <c r="D1139" t="s">
        <v>12</v>
      </c>
      <c r="E1139" t="s">
        <v>13</v>
      </c>
      <c r="F1139" t="s">
        <v>13</v>
      </c>
      <c r="G1139" t="s">
        <v>1778</v>
      </c>
      <c r="H1139" s="2">
        <v>45020.473944942132</v>
      </c>
      <c r="I1139" t="s">
        <v>754</v>
      </c>
      <c r="J1139" s="2">
        <v>45020.473944942132</v>
      </c>
      <c r="K1139" t="s">
        <v>754</v>
      </c>
      <c r="L1139" t="str">
        <f>VLOOKUP(C1139,ACCOUNT_MAPPING!A:C,3,FALSE)</f>
        <v>General Building Maintenance</v>
      </c>
    </row>
    <row r="1140" spans="1:12" hidden="1">
      <c r="A1140">
        <v>9477</v>
      </c>
      <c r="B1140" t="s">
        <v>1217</v>
      </c>
      <c r="C1140">
        <v>50305025</v>
      </c>
      <c r="D1140" t="s">
        <v>12</v>
      </c>
      <c r="E1140" t="s">
        <v>13</v>
      </c>
      <c r="F1140" t="s">
        <v>13</v>
      </c>
      <c r="G1140" t="s">
        <v>1779</v>
      </c>
      <c r="H1140" s="2">
        <v>45013.539447453702</v>
      </c>
      <c r="I1140" t="s">
        <v>809</v>
      </c>
      <c r="J1140" s="2">
        <v>45013.539447453702</v>
      </c>
      <c r="K1140" t="s">
        <v>809</v>
      </c>
      <c r="L1140" t="str">
        <f>VLOOKUP(C1140,ACCOUNT_MAPPING!A:C,3,FALSE)</f>
        <v>General Building Maintenance</v>
      </c>
    </row>
    <row r="1141" spans="1:12" hidden="1">
      <c r="A1141">
        <v>9514</v>
      </c>
      <c r="B1141" t="s">
        <v>1224</v>
      </c>
      <c r="C1141">
        <v>50305025</v>
      </c>
      <c r="D1141" t="s">
        <v>63</v>
      </c>
      <c r="E1141" t="s">
        <v>13</v>
      </c>
      <c r="F1141" t="s">
        <v>13</v>
      </c>
      <c r="G1141" t="s">
        <v>1780</v>
      </c>
      <c r="H1141" s="2">
        <v>44876.594296643518</v>
      </c>
      <c r="I1141" t="s">
        <v>791</v>
      </c>
      <c r="J1141" s="2">
        <v>44876.594296643518</v>
      </c>
      <c r="K1141" t="s">
        <v>791</v>
      </c>
      <c r="L1141" t="str">
        <f>VLOOKUP(C1141,ACCOUNT_MAPPING!A:C,3,FALSE)</f>
        <v>General Building Maintenance</v>
      </c>
    </row>
    <row r="1142" spans="1:12" hidden="1">
      <c r="A1142">
        <v>10624</v>
      </c>
      <c r="B1142" t="s">
        <v>1781</v>
      </c>
      <c r="C1142">
        <v>50305025</v>
      </c>
      <c r="D1142" t="s">
        <v>12</v>
      </c>
      <c r="E1142" t="s">
        <v>13</v>
      </c>
      <c r="F1142" t="s">
        <v>13</v>
      </c>
      <c r="G1142" t="s">
        <v>1782</v>
      </c>
      <c r="H1142" s="2">
        <v>45015.580834641201</v>
      </c>
      <c r="I1142" t="s">
        <v>1163</v>
      </c>
      <c r="J1142" s="2">
        <v>45015.580834641201</v>
      </c>
      <c r="K1142" t="s">
        <v>1163</v>
      </c>
      <c r="L1142" t="str">
        <f>VLOOKUP(C1142,ACCOUNT_MAPPING!A:C,3,FALSE)</f>
        <v>General Building Maintenance</v>
      </c>
    </row>
    <row r="1143" spans="1:12" hidden="1">
      <c r="A1143">
        <v>10697</v>
      </c>
      <c r="B1143" t="s">
        <v>829</v>
      </c>
      <c r="C1143">
        <v>50305025</v>
      </c>
      <c r="D1143" t="s">
        <v>12</v>
      </c>
      <c r="E1143" t="s">
        <v>13</v>
      </c>
      <c r="F1143" t="s">
        <v>13</v>
      </c>
      <c r="G1143" t="s">
        <v>1778</v>
      </c>
      <c r="H1143" s="2">
        <v>45020.472307488424</v>
      </c>
      <c r="I1143" t="s">
        <v>754</v>
      </c>
      <c r="J1143" s="2">
        <v>45020.472307488424</v>
      </c>
      <c r="K1143" t="s">
        <v>754</v>
      </c>
      <c r="L1143" t="str">
        <f>VLOOKUP(C1143,ACCOUNT_MAPPING!A:C,3,FALSE)</f>
        <v>General Building Maintenance</v>
      </c>
    </row>
    <row r="1144" spans="1:12" hidden="1">
      <c r="A1144">
        <v>10533</v>
      </c>
      <c r="B1144" t="s">
        <v>1783</v>
      </c>
      <c r="C1144">
        <v>50305025</v>
      </c>
      <c r="D1144" t="s">
        <v>12</v>
      </c>
      <c r="E1144" t="s">
        <v>13</v>
      </c>
      <c r="F1144" t="s">
        <v>13</v>
      </c>
      <c r="G1144" t="s">
        <v>1784</v>
      </c>
      <c r="H1144" s="2">
        <v>45021.529188275461</v>
      </c>
      <c r="I1144" t="s">
        <v>230</v>
      </c>
      <c r="J1144" s="2">
        <v>45021.529188275461</v>
      </c>
      <c r="K1144" t="s">
        <v>230</v>
      </c>
      <c r="L1144" t="str">
        <f>VLOOKUP(C1144,ACCOUNT_MAPPING!A:C,3,FALSE)</f>
        <v>General Building Maintenance</v>
      </c>
    </row>
    <row r="1145" spans="1:12" hidden="1">
      <c r="A1145">
        <v>10688</v>
      </c>
      <c r="B1145" t="s">
        <v>1785</v>
      </c>
      <c r="C1145">
        <v>50305025</v>
      </c>
      <c r="D1145" t="s">
        <v>17</v>
      </c>
      <c r="E1145" t="s">
        <v>13</v>
      </c>
      <c r="F1145" t="s">
        <v>13</v>
      </c>
      <c r="G1145" t="s">
        <v>1786</v>
      </c>
      <c r="H1145" s="2">
        <v>44917.711183680556</v>
      </c>
      <c r="I1145" t="s">
        <v>1175</v>
      </c>
      <c r="J1145" s="2">
        <v>44917.711183680556</v>
      </c>
      <c r="K1145" t="s">
        <v>1175</v>
      </c>
      <c r="L1145" t="str">
        <f>VLOOKUP(C1145,ACCOUNT_MAPPING!A:C,3,FALSE)</f>
        <v>General Building Maintenance</v>
      </c>
    </row>
    <row r="1146" spans="1:12" hidden="1">
      <c r="A1146">
        <v>10732</v>
      </c>
      <c r="B1146" t="s">
        <v>85</v>
      </c>
      <c r="C1146">
        <v>50305025</v>
      </c>
      <c r="D1146" t="s">
        <v>17</v>
      </c>
      <c r="E1146" t="s">
        <v>13</v>
      </c>
      <c r="F1146" t="s">
        <v>13</v>
      </c>
      <c r="G1146" t="s">
        <v>1787</v>
      </c>
      <c r="H1146" s="2">
        <v>44929.42161863426</v>
      </c>
      <c r="I1146" t="s">
        <v>553</v>
      </c>
      <c r="J1146" s="2">
        <v>44929.42161863426</v>
      </c>
      <c r="K1146" t="s">
        <v>553</v>
      </c>
      <c r="L1146" t="str">
        <f>VLOOKUP(C1146,ACCOUNT_MAPPING!A:C,3,FALSE)</f>
        <v>General Building Maintenance</v>
      </c>
    </row>
    <row r="1147" spans="1:12" hidden="1">
      <c r="A1147">
        <v>10715</v>
      </c>
      <c r="B1147" t="s">
        <v>1788</v>
      </c>
      <c r="C1147">
        <v>50305025</v>
      </c>
      <c r="D1147" t="s">
        <v>17</v>
      </c>
      <c r="E1147" t="s">
        <v>13</v>
      </c>
      <c r="F1147" t="s">
        <v>13</v>
      </c>
      <c r="G1147" t="s">
        <v>1789</v>
      </c>
      <c r="H1147" s="2">
        <v>44916.719820335646</v>
      </c>
      <c r="I1147" t="s">
        <v>826</v>
      </c>
      <c r="J1147" s="2">
        <v>44916.719820335646</v>
      </c>
      <c r="K1147" t="s">
        <v>826</v>
      </c>
      <c r="L1147" t="str">
        <f>VLOOKUP(C1147,ACCOUNT_MAPPING!A:C,3,FALSE)</f>
        <v>General Building Maintenance</v>
      </c>
    </row>
    <row r="1148" spans="1:12" hidden="1">
      <c r="A1148">
        <v>10834</v>
      </c>
      <c r="B1148" t="s">
        <v>1790</v>
      </c>
      <c r="C1148">
        <v>50305025</v>
      </c>
      <c r="D1148" t="s">
        <v>17</v>
      </c>
      <c r="E1148" t="s">
        <v>13</v>
      </c>
      <c r="F1148" t="s">
        <v>13</v>
      </c>
      <c r="G1148" t="s">
        <v>1791</v>
      </c>
      <c r="H1148" s="2">
        <v>44922.729022604166</v>
      </c>
      <c r="I1148" t="s">
        <v>90</v>
      </c>
      <c r="J1148" s="2">
        <v>44922.729022604166</v>
      </c>
      <c r="K1148" t="s">
        <v>90</v>
      </c>
      <c r="L1148" t="str">
        <f>VLOOKUP(C1148,ACCOUNT_MAPPING!A:C,3,FALSE)</f>
        <v>General Building Maintenance</v>
      </c>
    </row>
    <row r="1149" spans="1:12" hidden="1">
      <c r="A1149">
        <v>10752</v>
      </c>
      <c r="B1149" t="s">
        <v>1792</v>
      </c>
      <c r="C1149">
        <v>50305025</v>
      </c>
      <c r="D1149" t="s">
        <v>17</v>
      </c>
      <c r="E1149" t="s">
        <v>13</v>
      </c>
      <c r="F1149" t="s">
        <v>13</v>
      </c>
      <c r="G1149" t="s">
        <v>1793</v>
      </c>
      <c r="H1149" s="2">
        <v>44922.669462268517</v>
      </c>
      <c r="I1149" t="s">
        <v>90</v>
      </c>
      <c r="J1149" s="2">
        <v>44922.669462268517</v>
      </c>
      <c r="K1149" t="s">
        <v>90</v>
      </c>
      <c r="L1149" t="str">
        <f>VLOOKUP(C1149,ACCOUNT_MAPPING!A:C,3,FALSE)</f>
        <v>General Building Maintenance</v>
      </c>
    </row>
    <row r="1150" spans="1:12" hidden="1">
      <c r="A1150">
        <v>10797</v>
      </c>
      <c r="B1150" t="s">
        <v>1794</v>
      </c>
      <c r="C1150">
        <v>50305025</v>
      </c>
      <c r="D1150" t="s">
        <v>17</v>
      </c>
      <c r="E1150" t="s">
        <v>13</v>
      </c>
      <c r="F1150" t="s">
        <v>13</v>
      </c>
      <c r="G1150" t="s">
        <v>1795</v>
      </c>
      <c r="H1150" s="2">
        <v>44924.543487002316</v>
      </c>
      <c r="I1150" t="s">
        <v>1441</v>
      </c>
      <c r="J1150" s="2">
        <v>44924.543487002316</v>
      </c>
      <c r="K1150" t="s">
        <v>1441</v>
      </c>
      <c r="L1150" t="str">
        <f>VLOOKUP(C1150,ACCOUNT_MAPPING!A:C,3,FALSE)</f>
        <v>General Building Maintenance</v>
      </c>
    </row>
    <row r="1151" spans="1:12" hidden="1">
      <c r="A1151">
        <v>10822</v>
      </c>
      <c r="B1151" t="s">
        <v>1446</v>
      </c>
      <c r="C1151">
        <v>50305025</v>
      </c>
      <c r="D1151" t="s">
        <v>17</v>
      </c>
      <c r="E1151" t="s">
        <v>13</v>
      </c>
      <c r="F1151" t="s">
        <v>13</v>
      </c>
      <c r="G1151" t="s">
        <v>1796</v>
      </c>
      <c r="H1151" s="2">
        <v>44924.657887997688</v>
      </c>
      <c r="I1151" t="s">
        <v>1441</v>
      </c>
      <c r="J1151" s="2">
        <v>44924.657887997688</v>
      </c>
      <c r="K1151" t="s">
        <v>1441</v>
      </c>
      <c r="L1151" t="str">
        <f>VLOOKUP(C1151,ACCOUNT_MAPPING!A:C,3,FALSE)</f>
        <v>General Building Maintenance</v>
      </c>
    </row>
    <row r="1152" spans="1:12" hidden="1">
      <c r="A1152">
        <v>10826</v>
      </c>
      <c r="B1152" t="s">
        <v>1230</v>
      </c>
      <c r="C1152">
        <v>50305025</v>
      </c>
      <c r="D1152" t="s">
        <v>17</v>
      </c>
      <c r="E1152" t="s">
        <v>13</v>
      </c>
      <c r="F1152" t="s">
        <v>13</v>
      </c>
      <c r="G1152" t="s">
        <v>1797</v>
      </c>
      <c r="H1152" s="2">
        <v>44926.03784957176</v>
      </c>
      <c r="I1152" t="s">
        <v>1229</v>
      </c>
      <c r="J1152" s="2">
        <v>44926.03784957176</v>
      </c>
      <c r="K1152" t="s">
        <v>1229</v>
      </c>
      <c r="L1152" t="str">
        <f>VLOOKUP(C1152,ACCOUNT_MAPPING!A:C,3,FALSE)</f>
        <v>General Building Maintenance</v>
      </c>
    </row>
    <row r="1153" spans="1:12" hidden="1">
      <c r="A1153">
        <v>10768</v>
      </c>
      <c r="B1153" t="s">
        <v>1798</v>
      </c>
      <c r="C1153">
        <v>50305025</v>
      </c>
      <c r="D1153" t="s">
        <v>17</v>
      </c>
      <c r="E1153" t="s">
        <v>13</v>
      </c>
      <c r="F1153" t="s">
        <v>13</v>
      </c>
      <c r="G1153" t="s">
        <v>1799</v>
      </c>
      <c r="H1153" s="2">
        <v>44925.466994988426</v>
      </c>
      <c r="I1153" t="s">
        <v>1800</v>
      </c>
      <c r="J1153" s="2">
        <v>44925.466994988426</v>
      </c>
      <c r="K1153" t="s">
        <v>1800</v>
      </c>
      <c r="L1153" t="str">
        <f>VLOOKUP(C1153,ACCOUNT_MAPPING!A:C,3,FALSE)</f>
        <v>General Building Maintenance</v>
      </c>
    </row>
    <row r="1154" spans="1:12" hidden="1">
      <c r="A1154">
        <v>10780</v>
      </c>
      <c r="B1154" t="s">
        <v>1801</v>
      </c>
      <c r="C1154">
        <v>50305025</v>
      </c>
      <c r="D1154" t="s">
        <v>17</v>
      </c>
      <c r="E1154" t="s">
        <v>13</v>
      </c>
      <c r="F1154" t="s">
        <v>13</v>
      </c>
      <c r="G1154" t="s">
        <v>1802</v>
      </c>
      <c r="H1154" s="2">
        <v>44915.915191203705</v>
      </c>
      <c r="I1154" t="s">
        <v>93</v>
      </c>
      <c r="J1154" s="2">
        <v>44915.915191203705</v>
      </c>
      <c r="K1154" t="s">
        <v>93</v>
      </c>
      <c r="L1154" t="str">
        <f>VLOOKUP(C1154,ACCOUNT_MAPPING!A:C,3,FALSE)</f>
        <v>General Building Maintenance</v>
      </c>
    </row>
    <row r="1155" spans="1:12" hidden="1">
      <c r="A1155">
        <v>10792</v>
      </c>
      <c r="B1155" t="s">
        <v>1803</v>
      </c>
      <c r="C1155">
        <v>50305025</v>
      </c>
      <c r="D1155" t="s">
        <v>17</v>
      </c>
      <c r="E1155" t="s">
        <v>13</v>
      </c>
      <c r="F1155" t="s">
        <v>13</v>
      </c>
      <c r="G1155" t="s">
        <v>1804</v>
      </c>
      <c r="H1155" s="2">
        <v>44915.689713391206</v>
      </c>
      <c r="I1155" t="s">
        <v>1805</v>
      </c>
      <c r="J1155" s="2">
        <v>44915.689713391206</v>
      </c>
      <c r="K1155" t="s">
        <v>1805</v>
      </c>
      <c r="L1155" t="str">
        <f>VLOOKUP(C1155,ACCOUNT_MAPPING!A:C,3,FALSE)</f>
        <v>General Building Maintenance</v>
      </c>
    </row>
    <row r="1156" spans="1:12" hidden="1">
      <c r="A1156">
        <v>10850</v>
      </c>
      <c r="B1156" t="s">
        <v>1455</v>
      </c>
      <c r="C1156">
        <v>50305025</v>
      </c>
      <c r="D1156" t="s">
        <v>17</v>
      </c>
      <c r="E1156" t="s">
        <v>13</v>
      </c>
      <c r="F1156" t="s">
        <v>13</v>
      </c>
      <c r="G1156" t="s">
        <v>1806</v>
      </c>
      <c r="H1156" s="2">
        <v>44916.657098229167</v>
      </c>
      <c r="I1156" t="s">
        <v>225</v>
      </c>
      <c r="J1156" s="2">
        <v>44916.657098229167</v>
      </c>
      <c r="K1156" t="s">
        <v>225</v>
      </c>
      <c r="L1156" t="str">
        <f>VLOOKUP(C1156,ACCOUNT_MAPPING!A:C,3,FALSE)</f>
        <v>General Building Maintenance</v>
      </c>
    </row>
    <row r="1157" spans="1:12" hidden="1">
      <c r="A1157">
        <v>10904</v>
      </c>
      <c r="B1157" t="s">
        <v>848</v>
      </c>
      <c r="C1157">
        <v>50305025</v>
      </c>
      <c r="D1157" t="s">
        <v>17</v>
      </c>
      <c r="E1157" t="s">
        <v>13</v>
      </c>
      <c r="F1157" t="s">
        <v>13</v>
      </c>
      <c r="G1157" t="s">
        <v>1807</v>
      </c>
      <c r="H1157" s="2">
        <v>44924.015925925924</v>
      </c>
      <c r="I1157" t="s">
        <v>104</v>
      </c>
      <c r="J1157" s="2">
        <v>44924.015925925924</v>
      </c>
      <c r="K1157" t="s">
        <v>104</v>
      </c>
      <c r="L1157" t="str">
        <f>VLOOKUP(C1157,ACCOUNT_MAPPING!A:C,3,FALSE)</f>
        <v>General Building Maintenance</v>
      </c>
    </row>
    <row r="1158" spans="1:12" hidden="1">
      <c r="A1158">
        <v>10905</v>
      </c>
      <c r="B1158" t="s">
        <v>849</v>
      </c>
      <c r="C1158">
        <v>50305025</v>
      </c>
      <c r="D1158" t="s">
        <v>12</v>
      </c>
      <c r="E1158" t="s">
        <v>13</v>
      </c>
      <c r="F1158" t="s">
        <v>13</v>
      </c>
      <c r="G1158" t="s">
        <v>1808</v>
      </c>
      <c r="H1158" s="2">
        <v>45019.071336226851</v>
      </c>
      <c r="I1158" t="s">
        <v>104</v>
      </c>
      <c r="J1158" s="2">
        <v>45019.071336226851</v>
      </c>
      <c r="K1158" t="s">
        <v>104</v>
      </c>
      <c r="L1158" t="str">
        <f>VLOOKUP(C1158,ACCOUNT_MAPPING!A:C,3,FALSE)</f>
        <v>General Building Maintenance</v>
      </c>
    </row>
    <row r="1159" spans="1:12" hidden="1">
      <c r="A1159">
        <v>10887</v>
      </c>
      <c r="B1159" t="s">
        <v>96</v>
      </c>
      <c r="C1159">
        <v>50305025</v>
      </c>
      <c r="D1159" t="s">
        <v>17</v>
      </c>
      <c r="E1159" t="s">
        <v>13</v>
      </c>
      <c r="F1159" t="s">
        <v>13</v>
      </c>
      <c r="G1159" t="s">
        <v>1809</v>
      </c>
      <c r="H1159" s="2">
        <v>44923.863058136572</v>
      </c>
      <c r="I1159" t="s">
        <v>74</v>
      </c>
      <c r="J1159" s="2">
        <v>44923.863058136572</v>
      </c>
      <c r="K1159" t="s">
        <v>74</v>
      </c>
      <c r="L1159" t="str">
        <f>VLOOKUP(C1159,ACCOUNT_MAPPING!A:C,3,FALSE)</f>
        <v>General Building Maintenance</v>
      </c>
    </row>
    <row r="1160" spans="1:12" hidden="1">
      <c r="A1160">
        <v>10716</v>
      </c>
      <c r="B1160" t="s">
        <v>860</v>
      </c>
      <c r="C1160">
        <v>50305025</v>
      </c>
      <c r="D1160" t="s">
        <v>17</v>
      </c>
      <c r="E1160" t="s">
        <v>13</v>
      </c>
      <c r="F1160" t="s">
        <v>13</v>
      </c>
      <c r="G1160" t="s">
        <v>1810</v>
      </c>
      <c r="H1160" s="2">
        <v>44916.727462233794</v>
      </c>
      <c r="I1160" t="s">
        <v>826</v>
      </c>
      <c r="J1160" s="2">
        <v>44916.727462233794</v>
      </c>
      <c r="K1160" t="s">
        <v>826</v>
      </c>
      <c r="L1160" t="str">
        <f>VLOOKUP(C1160,ACCOUNT_MAPPING!A:C,3,FALSE)</f>
        <v>General Building Maintenance</v>
      </c>
    </row>
    <row r="1161" spans="1:12" hidden="1">
      <c r="A1161">
        <v>10894</v>
      </c>
      <c r="B1161" t="s">
        <v>144</v>
      </c>
      <c r="C1161">
        <v>50305025</v>
      </c>
      <c r="D1161" t="s">
        <v>17</v>
      </c>
      <c r="E1161" t="s">
        <v>13</v>
      </c>
      <c r="F1161" t="s">
        <v>13</v>
      </c>
      <c r="G1161" t="s">
        <v>1809</v>
      </c>
      <c r="H1161" s="2">
        <v>44923.931193206015</v>
      </c>
      <c r="I1161" t="s">
        <v>74</v>
      </c>
      <c r="J1161" s="2">
        <v>44923.931193206015</v>
      </c>
      <c r="K1161" t="s">
        <v>74</v>
      </c>
      <c r="L1161" t="str">
        <f>VLOOKUP(C1161,ACCOUNT_MAPPING!A:C,3,FALSE)</f>
        <v>General Building Maintenance</v>
      </c>
    </row>
    <row r="1162" spans="1:12" hidden="1">
      <c r="A1162">
        <v>10986</v>
      </c>
      <c r="B1162" t="s">
        <v>1459</v>
      </c>
      <c r="C1162">
        <v>50305025</v>
      </c>
      <c r="D1162" t="s">
        <v>17</v>
      </c>
      <c r="E1162" t="s">
        <v>13</v>
      </c>
      <c r="F1162" t="s">
        <v>13</v>
      </c>
      <c r="G1162" t="s">
        <v>1811</v>
      </c>
      <c r="H1162" s="2">
        <v>44923.375689814813</v>
      </c>
      <c r="I1162" t="s">
        <v>1292</v>
      </c>
      <c r="J1162" s="2">
        <v>44923.375689814813</v>
      </c>
      <c r="K1162" t="s">
        <v>1292</v>
      </c>
      <c r="L1162" t="str">
        <f>VLOOKUP(C1162,ACCOUNT_MAPPING!A:C,3,FALSE)</f>
        <v>General Building Maintenance</v>
      </c>
    </row>
    <row r="1163" spans="1:12" hidden="1">
      <c r="A1163">
        <v>10939</v>
      </c>
      <c r="B1163" t="s">
        <v>1812</v>
      </c>
      <c r="C1163">
        <v>50305025</v>
      </c>
      <c r="D1163" t="s">
        <v>63</v>
      </c>
      <c r="E1163" t="s">
        <v>13</v>
      </c>
      <c r="F1163" t="s">
        <v>13</v>
      </c>
      <c r="G1163" t="s">
        <v>1813</v>
      </c>
      <c r="H1163" s="2">
        <v>44867.448540590274</v>
      </c>
      <c r="I1163" t="s">
        <v>275</v>
      </c>
      <c r="J1163" s="2">
        <v>44867.448540590274</v>
      </c>
      <c r="K1163" t="s">
        <v>275</v>
      </c>
      <c r="L1163" t="str">
        <f>VLOOKUP(C1163,ACCOUNT_MAPPING!A:C,3,FALSE)</f>
        <v>General Building Maintenance</v>
      </c>
    </row>
    <row r="1164" spans="1:12" hidden="1">
      <c r="A1164">
        <v>11032</v>
      </c>
      <c r="B1164" t="s">
        <v>1814</v>
      </c>
      <c r="C1164">
        <v>50305025</v>
      </c>
      <c r="D1164" t="s">
        <v>17</v>
      </c>
      <c r="E1164" t="s">
        <v>13</v>
      </c>
      <c r="F1164" t="s">
        <v>13</v>
      </c>
      <c r="G1164" t="s">
        <v>1815</v>
      </c>
      <c r="H1164" s="2">
        <v>44922.885571562503</v>
      </c>
      <c r="I1164" t="s">
        <v>1816</v>
      </c>
      <c r="J1164" s="2">
        <v>44922.885571562503</v>
      </c>
      <c r="K1164" t="s">
        <v>1816</v>
      </c>
      <c r="L1164" t="str">
        <f>VLOOKUP(C1164,ACCOUNT_MAPPING!A:C,3,FALSE)</f>
        <v>General Building Maintenance</v>
      </c>
    </row>
    <row r="1165" spans="1:12" hidden="1">
      <c r="A1165">
        <v>10945</v>
      </c>
      <c r="B1165" t="s">
        <v>1817</v>
      </c>
      <c r="C1165">
        <v>50305025</v>
      </c>
      <c r="D1165" t="s">
        <v>12</v>
      </c>
      <c r="E1165" t="s">
        <v>13</v>
      </c>
      <c r="F1165" t="s">
        <v>13</v>
      </c>
      <c r="G1165" t="s">
        <v>1818</v>
      </c>
      <c r="H1165" s="2">
        <v>45021.52279826389</v>
      </c>
      <c r="I1165" t="s">
        <v>275</v>
      </c>
      <c r="J1165" s="2">
        <v>45021.52279826389</v>
      </c>
      <c r="K1165" t="s">
        <v>673</v>
      </c>
      <c r="L1165" t="str">
        <f>VLOOKUP(C1165,ACCOUNT_MAPPING!A:C,3,FALSE)</f>
        <v>General Building Maintenance</v>
      </c>
    </row>
    <row r="1166" spans="1:12" hidden="1">
      <c r="A1166">
        <v>10773</v>
      </c>
      <c r="B1166" t="s">
        <v>1819</v>
      </c>
      <c r="C1166">
        <v>50305025</v>
      </c>
      <c r="D1166" t="s">
        <v>17</v>
      </c>
      <c r="E1166" t="s">
        <v>13</v>
      </c>
      <c r="F1166" t="s">
        <v>13</v>
      </c>
      <c r="G1166" t="s">
        <v>1820</v>
      </c>
      <c r="H1166" s="2">
        <v>44923.393075081018</v>
      </c>
      <c r="I1166" t="s">
        <v>90</v>
      </c>
      <c r="J1166" s="2">
        <v>44923.393075081018</v>
      </c>
      <c r="K1166" t="s">
        <v>90</v>
      </c>
      <c r="L1166" t="str">
        <f>VLOOKUP(C1166,ACCOUNT_MAPPING!A:C,3,FALSE)</f>
        <v>General Building Maintenance</v>
      </c>
    </row>
    <row r="1167" spans="1:12" hidden="1">
      <c r="A1167">
        <v>11111</v>
      </c>
      <c r="B1167" t="s">
        <v>173</v>
      </c>
      <c r="C1167">
        <v>50305025</v>
      </c>
      <c r="D1167" t="s">
        <v>12</v>
      </c>
      <c r="E1167" t="s">
        <v>13</v>
      </c>
      <c r="F1167" t="s">
        <v>13</v>
      </c>
      <c r="G1167" t="s">
        <v>1821</v>
      </c>
      <c r="H1167" s="2">
        <v>45021.013122372686</v>
      </c>
      <c r="I1167" t="s">
        <v>119</v>
      </c>
      <c r="J1167" s="2">
        <v>45021.013122372686</v>
      </c>
      <c r="K1167" t="s">
        <v>119</v>
      </c>
      <c r="L1167" t="str">
        <f>VLOOKUP(C1167,ACCOUNT_MAPPING!A:C,3,FALSE)</f>
        <v>General Building Maintenance</v>
      </c>
    </row>
    <row r="1168" spans="1:12" hidden="1">
      <c r="A1168">
        <v>11148</v>
      </c>
      <c r="B1168" t="s">
        <v>1822</v>
      </c>
      <c r="C1168">
        <v>50305025</v>
      </c>
      <c r="D1168" t="s">
        <v>12</v>
      </c>
      <c r="E1168" t="s">
        <v>13</v>
      </c>
      <c r="F1168" t="s">
        <v>13</v>
      </c>
      <c r="G1168" t="s">
        <v>1823</v>
      </c>
      <c r="H1168" s="2">
        <v>45020.891443252316</v>
      </c>
      <c r="I1168" t="s">
        <v>205</v>
      </c>
      <c r="J1168" s="2">
        <v>45020.891443252316</v>
      </c>
      <c r="K1168" t="s">
        <v>205</v>
      </c>
      <c r="L1168" t="str">
        <f>VLOOKUP(C1168,ACCOUNT_MAPPING!A:C,3,FALSE)</f>
        <v>General Building Maintenance</v>
      </c>
    </row>
    <row r="1169" spans="1:12" hidden="1">
      <c r="A1169">
        <v>10988</v>
      </c>
      <c r="B1169" t="s">
        <v>1475</v>
      </c>
      <c r="C1169">
        <v>50305025</v>
      </c>
      <c r="D1169" t="s">
        <v>17</v>
      </c>
      <c r="E1169" t="s">
        <v>13</v>
      </c>
      <c r="F1169" t="s">
        <v>13</v>
      </c>
      <c r="G1169" t="s">
        <v>1824</v>
      </c>
      <c r="H1169" s="2">
        <v>44923.413437118055</v>
      </c>
      <c r="I1169" t="s">
        <v>1292</v>
      </c>
      <c r="J1169" s="2">
        <v>44923.413437118055</v>
      </c>
      <c r="K1169" t="s">
        <v>1292</v>
      </c>
      <c r="L1169" t="str">
        <f>VLOOKUP(C1169,ACCOUNT_MAPPING!A:C,3,FALSE)</f>
        <v>General Building Maintenance</v>
      </c>
    </row>
    <row r="1170" spans="1:12" hidden="1">
      <c r="A1170">
        <v>11003</v>
      </c>
      <c r="B1170" t="s">
        <v>1825</v>
      </c>
      <c r="C1170">
        <v>50305025</v>
      </c>
      <c r="D1170" t="s">
        <v>63</v>
      </c>
      <c r="E1170" t="s">
        <v>13</v>
      </c>
      <c r="F1170" t="s">
        <v>13</v>
      </c>
      <c r="G1170" t="s">
        <v>1826</v>
      </c>
      <c r="H1170" s="2">
        <v>44861.924569479168</v>
      </c>
      <c r="I1170" t="s">
        <v>22</v>
      </c>
      <c r="J1170" s="2">
        <v>44861.924569479168</v>
      </c>
      <c r="K1170" t="s">
        <v>22</v>
      </c>
      <c r="L1170" t="str">
        <f>VLOOKUP(C1170,ACCOUNT_MAPPING!A:C,3,FALSE)</f>
        <v>General Building Maintenance</v>
      </c>
    </row>
    <row r="1171" spans="1:12" hidden="1">
      <c r="A1171">
        <v>11017</v>
      </c>
      <c r="B1171" t="s">
        <v>1827</v>
      </c>
      <c r="C1171">
        <v>50305025</v>
      </c>
      <c r="D1171" t="s">
        <v>17</v>
      </c>
      <c r="E1171" t="s">
        <v>13</v>
      </c>
      <c r="F1171" t="s">
        <v>13</v>
      </c>
      <c r="G1171" t="s">
        <v>1828</v>
      </c>
      <c r="H1171" s="2">
        <v>44924.134902627316</v>
      </c>
      <c r="I1171" t="s">
        <v>1816</v>
      </c>
      <c r="J1171" s="2">
        <v>44924.134902627316</v>
      </c>
      <c r="K1171" t="s">
        <v>1816</v>
      </c>
      <c r="L1171" t="str">
        <f>VLOOKUP(C1171,ACCOUNT_MAPPING!A:C,3,FALSE)</f>
        <v>General Building Maintenance</v>
      </c>
    </row>
    <row r="1172" spans="1:12" hidden="1">
      <c r="A1172">
        <v>11038</v>
      </c>
      <c r="B1172" t="s">
        <v>1829</v>
      </c>
      <c r="C1172">
        <v>50305025</v>
      </c>
      <c r="D1172" t="s">
        <v>17</v>
      </c>
      <c r="E1172" t="s">
        <v>13</v>
      </c>
      <c r="F1172" t="s">
        <v>13</v>
      </c>
      <c r="G1172" t="s">
        <v>1830</v>
      </c>
      <c r="H1172" s="2">
        <v>44924.439515937498</v>
      </c>
      <c r="I1172" t="s">
        <v>19</v>
      </c>
      <c r="J1172" s="2">
        <v>44924.439515937498</v>
      </c>
      <c r="K1172" t="s">
        <v>19</v>
      </c>
      <c r="L1172" t="str">
        <f>VLOOKUP(C1172,ACCOUNT_MAPPING!A:C,3,FALSE)</f>
        <v>General Building Maintenance</v>
      </c>
    </row>
    <row r="1173" spans="1:12" hidden="1">
      <c r="A1173">
        <v>10840</v>
      </c>
      <c r="B1173" t="s">
        <v>1831</v>
      </c>
      <c r="C1173">
        <v>50305025</v>
      </c>
      <c r="D1173" t="s">
        <v>17</v>
      </c>
      <c r="E1173" t="s">
        <v>13</v>
      </c>
      <c r="F1173" t="s">
        <v>13</v>
      </c>
      <c r="G1173" t="s">
        <v>1832</v>
      </c>
      <c r="H1173" s="2">
        <v>44922.612159872682</v>
      </c>
      <c r="I1173" t="s">
        <v>41</v>
      </c>
      <c r="J1173" s="2">
        <v>44922.612159872682</v>
      </c>
      <c r="K1173" t="s">
        <v>41</v>
      </c>
      <c r="L1173" t="str">
        <f>VLOOKUP(C1173,ACCOUNT_MAPPING!A:C,3,FALSE)</f>
        <v>General Building Maintenance</v>
      </c>
    </row>
    <row r="1174" spans="1:12" hidden="1">
      <c r="A1174">
        <v>11109</v>
      </c>
      <c r="B1174" t="s">
        <v>129</v>
      </c>
      <c r="C1174">
        <v>50305025</v>
      </c>
      <c r="D1174" t="s">
        <v>12</v>
      </c>
      <c r="E1174" t="s">
        <v>13</v>
      </c>
      <c r="F1174" t="s">
        <v>13</v>
      </c>
      <c r="G1174" t="s">
        <v>1821</v>
      </c>
      <c r="H1174" s="2">
        <v>45021.011828159724</v>
      </c>
      <c r="I1174" t="s">
        <v>119</v>
      </c>
      <c r="J1174" s="2">
        <v>45021.011828159724</v>
      </c>
      <c r="K1174" t="s">
        <v>119</v>
      </c>
      <c r="L1174" t="str">
        <f>VLOOKUP(C1174,ACCOUNT_MAPPING!A:C,3,FALSE)</f>
        <v>General Building Maintenance</v>
      </c>
    </row>
    <row r="1175" spans="1:12" hidden="1">
      <c r="A1175">
        <v>11122</v>
      </c>
      <c r="B1175" t="s">
        <v>1480</v>
      </c>
      <c r="C1175">
        <v>50305025</v>
      </c>
      <c r="D1175" t="s">
        <v>12</v>
      </c>
      <c r="E1175" t="s">
        <v>13</v>
      </c>
      <c r="F1175" t="s">
        <v>13</v>
      </c>
      <c r="G1175" t="s">
        <v>1833</v>
      </c>
      <c r="H1175" s="2">
        <v>45014.782717708331</v>
      </c>
      <c r="I1175" t="s">
        <v>313</v>
      </c>
      <c r="J1175" s="2">
        <v>45014.782717708331</v>
      </c>
      <c r="K1175" t="s">
        <v>313</v>
      </c>
      <c r="L1175" t="str">
        <f>VLOOKUP(C1175,ACCOUNT_MAPPING!A:C,3,FALSE)</f>
        <v>General Building Maintenance</v>
      </c>
    </row>
    <row r="1176" spans="1:12" hidden="1">
      <c r="A1176">
        <v>11204</v>
      </c>
      <c r="B1176" t="s">
        <v>1834</v>
      </c>
      <c r="C1176">
        <v>50305025</v>
      </c>
      <c r="D1176" t="s">
        <v>12</v>
      </c>
      <c r="E1176" t="s">
        <v>13</v>
      </c>
      <c r="F1176" t="s">
        <v>13</v>
      </c>
      <c r="G1176" t="s">
        <v>1835</v>
      </c>
      <c r="H1176" s="2">
        <v>45020.798020289352</v>
      </c>
      <c r="I1176" t="s">
        <v>1836</v>
      </c>
      <c r="J1176" s="2">
        <v>45020.798020289352</v>
      </c>
      <c r="K1176" t="s">
        <v>1836</v>
      </c>
      <c r="L1176" t="str">
        <f>VLOOKUP(C1176,ACCOUNT_MAPPING!A:C,3,FALSE)</f>
        <v>General Building Maintenance</v>
      </c>
    </row>
    <row r="1177" spans="1:12" hidden="1">
      <c r="A1177">
        <v>10891</v>
      </c>
      <c r="B1177" t="s">
        <v>106</v>
      </c>
      <c r="C1177">
        <v>50305025</v>
      </c>
      <c r="D1177" t="s">
        <v>17</v>
      </c>
      <c r="E1177" t="s">
        <v>13</v>
      </c>
      <c r="F1177" t="s">
        <v>13</v>
      </c>
      <c r="G1177" t="s">
        <v>1837</v>
      </c>
      <c r="H1177" s="2">
        <v>44923.909141932869</v>
      </c>
      <c r="I1177" t="s">
        <v>74</v>
      </c>
      <c r="J1177" s="2">
        <v>44923.909141932869</v>
      </c>
      <c r="K1177" t="s">
        <v>74</v>
      </c>
      <c r="L1177" t="str">
        <f>VLOOKUP(C1177,ACCOUNT_MAPPING!A:C,3,FALSE)</f>
        <v>General Building Maintenance</v>
      </c>
    </row>
    <row r="1178" spans="1:12" hidden="1">
      <c r="A1178">
        <v>11134</v>
      </c>
      <c r="B1178" t="s">
        <v>1838</v>
      </c>
      <c r="C1178">
        <v>50305025</v>
      </c>
      <c r="D1178" t="s">
        <v>17</v>
      </c>
      <c r="E1178" t="s">
        <v>13</v>
      </c>
      <c r="F1178" t="s">
        <v>13</v>
      </c>
      <c r="G1178" t="s">
        <v>1839</v>
      </c>
      <c r="H1178" s="2">
        <v>44917.630376932873</v>
      </c>
      <c r="I1178" t="s">
        <v>214</v>
      </c>
      <c r="J1178" s="2">
        <v>44917.630376932873</v>
      </c>
      <c r="K1178" t="s">
        <v>214</v>
      </c>
      <c r="L1178" t="str">
        <f>VLOOKUP(C1178,ACCOUNT_MAPPING!A:C,3,FALSE)</f>
        <v>General Building Maintenance</v>
      </c>
    </row>
    <row r="1179" spans="1:12" hidden="1">
      <c r="A1179">
        <v>11151</v>
      </c>
      <c r="B1179" t="s">
        <v>875</v>
      </c>
      <c r="C1179">
        <v>50305025</v>
      </c>
      <c r="D1179" t="s">
        <v>63</v>
      </c>
      <c r="E1179" t="s">
        <v>13</v>
      </c>
      <c r="F1179" t="s">
        <v>13</v>
      </c>
      <c r="G1179" t="s">
        <v>1840</v>
      </c>
      <c r="H1179" s="2">
        <v>44875.642411689812</v>
      </c>
      <c r="I1179" t="s">
        <v>87</v>
      </c>
      <c r="J1179" s="2">
        <v>44875.642411689812</v>
      </c>
      <c r="K1179" t="s">
        <v>87</v>
      </c>
      <c r="L1179" t="str">
        <f>VLOOKUP(C1179,ACCOUNT_MAPPING!A:C,3,FALSE)</f>
        <v>General Building Maintenance</v>
      </c>
    </row>
    <row r="1180" spans="1:12" hidden="1">
      <c r="A1180">
        <v>11177</v>
      </c>
      <c r="B1180" t="s">
        <v>1484</v>
      </c>
      <c r="C1180">
        <v>50305025</v>
      </c>
      <c r="D1180" t="s">
        <v>63</v>
      </c>
      <c r="E1180" t="s">
        <v>13</v>
      </c>
      <c r="F1180" t="s">
        <v>13</v>
      </c>
      <c r="G1180" t="s">
        <v>1841</v>
      </c>
      <c r="H1180" s="2">
        <v>44876.689790393517</v>
      </c>
      <c r="I1180" t="s">
        <v>247</v>
      </c>
      <c r="J1180" s="2">
        <v>44876.689790393517</v>
      </c>
      <c r="K1180" t="s">
        <v>247</v>
      </c>
      <c r="L1180" t="str">
        <f>VLOOKUP(C1180,ACCOUNT_MAPPING!A:C,3,FALSE)</f>
        <v>General Building Maintenance</v>
      </c>
    </row>
    <row r="1181" spans="1:12" hidden="1">
      <c r="A1181">
        <v>11179</v>
      </c>
      <c r="B1181" t="s">
        <v>1486</v>
      </c>
      <c r="C1181">
        <v>50305025</v>
      </c>
      <c r="D1181" t="s">
        <v>17</v>
      </c>
      <c r="E1181" t="s">
        <v>13</v>
      </c>
      <c r="F1181" t="s">
        <v>13</v>
      </c>
      <c r="G1181" t="s">
        <v>1842</v>
      </c>
      <c r="H1181" s="2">
        <v>44918.475956134258</v>
      </c>
      <c r="I1181" t="s">
        <v>247</v>
      </c>
      <c r="J1181" s="2">
        <v>44918.475956134258</v>
      </c>
      <c r="K1181" t="s">
        <v>247</v>
      </c>
      <c r="L1181" t="str">
        <f>VLOOKUP(C1181,ACCOUNT_MAPPING!A:C,3,FALSE)</f>
        <v>General Building Maintenance</v>
      </c>
    </row>
    <row r="1182" spans="1:12" hidden="1">
      <c r="A1182">
        <v>11247</v>
      </c>
      <c r="B1182" t="s">
        <v>877</v>
      </c>
      <c r="C1182">
        <v>50305025</v>
      </c>
      <c r="D1182" t="s">
        <v>17</v>
      </c>
      <c r="E1182" t="s">
        <v>13</v>
      </c>
      <c r="F1182" t="s">
        <v>13</v>
      </c>
      <c r="G1182" t="s">
        <v>1843</v>
      </c>
      <c r="H1182" s="2">
        <v>44916.700865891202</v>
      </c>
      <c r="I1182" t="s">
        <v>151</v>
      </c>
      <c r="J1182" s="2">
        <v>44916.700865891202</v>
      </c>
      <c r="K1182" t="s">
        <v>151</v>
      </c>
      <c r="L1182" t="str">
        <f>VLOOKUP(C1182,ACCOUNT_MAPPING!A:C,3,FALSE)</f>
        <v>General Building Maintenance</v>
      </c>
    </row>
    <row r="1183" spans="1:12" hidden="1">
      <c r="A1183">
        <v>11207</v>
      </c>
      <c r="B1183" t="s">
        <v>1844</v>
      </c>
      <c r="C1183">
        <v>50305025</v>
      </c>
      <c r="D1183" t="s">
        <v>12</v>
      </c>
      <c r="E1183" t="s">
        <v>13</v>
      </c>
      <c r="F1183" t="s">
        <v>13</v>
      </c>
      <c r="G1183" t="s">
        <v>1845</v>
      </c>
      <c r="H1183" s="2">
        <v>45020.861673726853</v>
      </c>
      <c r="I1183" t="s">
        <v>1836</v>
      </c>
      <c r="J1183" s="2">
        <v>45020.861673726853</v>
      </c>
      <c r="K1183" t="s">
        <v>1836</v>
      </c>
      <c r="L1183" t="str">
        <f>VLOOKUP(C1183,ACCOUNT_MAPPING!A:C,3,FALSE)</f>
        <v>General Building Maintenance</v>
      </c>
    </row>
    <row r="1184" spans="1:12" hidden="1">
      <c r="A1184">
        <v>11222</v>
      </c>
      <c r="B1184" t="s">
        <v>643</v>
      </c>
      <c r="C1184">
        <v>50305025</v>
      </c>
      <c r="D1184" t="s">
        <v>12</v>
      </c>
      <c r="E1184" t="s">
        <v>13</v>
      </c>
      <c r="F1184" t="s">
        <v>13</v>
      </c>
      <c r="G1184" t="s">
        <v>1846</v>
      </c>
      <c r="H1184" s="2">
        <v>45016.906736539349</v>
      </c>
      <c r="I1184" t="s">
        <v>260</v>
      </c>
      <c r="J1184" s="2">
        <v>45016.906736539349</v>
      </c>
      <c r="K1184" t="s">
        <v>260</v>
      </c>
      <c r="L1184" t="str">
        <f>VLOOKUP(C1184,ACCOUNT_MAPPING!A:C,3,FALSE)</f>
        <v>General Building Maintenance</v>
      </c>
    </row>
    <row r="1185" spans="1:12" hidden="1">
      <c r="A1185">
        <v>11274</v>
      </c>
      <c r="B1185" t="s">
        <v>163</v>
      </c>
      <c r="C1185">
        <v>50305025</v>
      </c>
      <c r="D1185" t="s">
        <v>12</v>
      </c>
      <c r="E1185" t="s">
        <v>13</v>
      </c>
      <c r="F1185" t="s">
        <v>13</v>
      </c>
      <c r="G1185" t="s">
        <v>1847</v>
      </c>
      <c r="H1185" s="2">
        <v>45021.530578819446</v>
      </c>
      <c r="I1185" t="s">
        <v>165</v>
      </c>
      <c r="J1185" s="2">
        <v>45021.530578819446</v>
      </c>
      <c r="K1185" t="s">
        <v>165</v>
      </c>
      <c r="L1185" t="str">
        <f>VLOOKUP(C1185,ACCOUNT_MAPPING!A:C,3,FALSE)</f>
        <v>General Building Maintenance</v>
      </c>
    </row>
    <row r="1186" spans="1:12" hidden="1">
      <c r="A1186">
        <v>11208</v>
      </c>
      <c r="B1186" t="s">
        <v>1848</v>
      </c>
      <c r="C1186">
        <v>50305025</v>
      </c>
      <c r="D1186" t="s">
        <v>12</v>
      </c>
      <c r="E1186" t="s">
        <v>13</v>
      </c>
      <c r="F1186" t="s">
        <v>13</v>
      </c>
      <c r="G1186" t="s">
        <v>1849</v>
      </c>
      <c r="H1186" s="2">
        <v>45020.865701076385</v>
      </c>
      <c r="I1186" t="s">
        <v>1836</v>
      </c>
      <c r="J1186" s="2">
        <v>45020.865701076385</v>
      </c>
      <c r="K1186" t="s">
        <v>1836</v>
      </c>
      <c r="L1186" t="str">
        <f>VLOOKUP(C1186,ACCOUNT_MAPPING!A:C,3,FALSE)</f>
        <v>General Building Maintenance</v>
      </c>
    </row>
    <row r="1187" spans="1:12" hidden="1">
      <c r="A1187">
        <v>11305</v>
      </c>
      <c r="B1187" t="s">
        <v>1850</v>
      </c>
      <c r="C1187">
        <v>50305025</v>
      </c>
      <c r="D1187" t="s">
        <v>12</v>
      </c>
      <c r="E1187" t="s">
        <v>13</v>
      </c>
      <c r="F1187" t="s">
        <v>13</v>
      </c>
      <c r="G1187" t="s">
        <v>1851</v>
      </c>
      <c r="H1187" s="2">
        <v>45021.723487928241</v>
      </c>
      <c r="I1187" t="s">
        <v>1235</v>
      </c>
      <c r="J1187" s="2">
        <v>45021.723487928241</v>
      </c>
      <c r="K1187" t="s">
        <v>1235</v>
      </c>
      <c r="L1187" t="str">
        <f>VLOOKUP(C1187,ACCOUNT_MAPPING!A:C,3,FALSE)</f>
        <v>General Building Maintenance</v>
      </c>
    </row>
    <row r="1188" spans="1:12" hidden="1">
      <c r="A1188">
        <v>11214</v>
      </c>
      <c r="B1188" t="s">
        <v>1852</v>
      </c>
      <c r="C1188">
        <v>50305025</v>
      </c>
      <c r="D1188" t="s">
        <v>12</v>
      </c>
      <c r="E1188" t="s">
        <v>13</v>
      </c>
      <c r="F1188" t="s">
        <v>13</v>
      </c>
      <c r="G1188" t="s">
        <v>1853</v>
      </c>
      <c r="H1188" s="2">
        <v>45020.734796296296</v>
      </c>
      <c r="I1188" t="s">
        <v>462</v>
      </c>
      <c r="J1188" s="2">
        <v>45020.734796296296</v>
      </c>
      <c r="K1188" t="s">
        <v>462</v>
      </c>
      <c r="L1188" t="str">
        <f>VLOOKUP(C1188,ACCOUNT_MAPPING!A:C,3,FALSE)</f>
        <v>General Building Maintenance</v>
      </c>
    </row>
    <row r="1189" spans="1:12" hidden="1">
      <c r="A1189">
        <v>11219</v>
      </c>
      <c r="B1189" t="s">
        <v>1854</v>
      </c>
      <c r="C1189">
        <v>50305025</v>
      </c>
      <c r="D1189" t="s">
        <v>17</v>
      </c>
      <c r="E1189" t="s">
        <v>13</v>
      </c>
      <c r="F1189" t="s">
        <v>13</v>
      </c>
      <c r="G1189" t="s">
        <v>1855</v>
      </c>
      <c r="H1189" s="2">
        <v>44924.74361863426</v>
      </c>
      <c r="I1189" t="s">
        <v>462</v>
      </c>
      <c r="J1189" s="2">
        <v>44924.74361863426</v>
      </c>
      <c r="K1189" t="s">
        <v>462</v>
      </c>
      <c r="L1189" t="str">
        <f>VLOOKUP(C1189,ACCOUNT_MAPPING!A:C,3,FALSE)</f>
        <v>General Building Maintenance</v>
      </c>
    </row>
    <row r="1190" spans="1:12" hidden="1">
      <c r="A1190">
        <v>11332</v>
      </c>
      <c r="B1190" t="s">
        <v>1856</v>
      </c>
      <c r="C1190">
        <v>50305025</v>
      </c>
      <c r="D1190" t="s">
        <v>63</v>
      </c>
      <c r="E1190" t="s">
        <v>13</v>
      </c>
      <c r="F1190" t="s">
        <v>13</v>
      </c>
      <c r="G1190" t="s">
        <v>1857</v>
      </c>
      <c r="H1190" s="2">
        <v>44861.881843553238</v>
      </c>
      <c r="I1190" t="s">
        <v>179</v>
      </c>
      <c r="J1190" s="2">
        <v>44861.881843553238</v>
      </c>
      <c r="K1190" t="s">
        <v>179</v>
      </c>
      <c r="L1190" t="str">
        <f>VLOOKUP(C1190,ACCOUNT_MAPPING!A:C,3,FALSE)</f>
        <v>General Building Maintenance</v>
      </c>
    </row>
    <row r="1191" spans="1:12" hidden="1">
      <c r="A1191">
        <v>11260</v>
      </c>
      <c r="B1191" t="s">
        <v>1858</v>
      </c>
      <c r="C1191">
        <v>50305025</v>
      </c>
      <c r="D1191" t="s">
        <v>17</v>
      </c>
      <c r="E1191" t="s">
        <v>13</v>
      </c>
      <c r="F1191" t="s">
        <v>13</v>
      </c>
      <c r="G1191" t="s">
        <v>1859</v>
      </c>
      <c r="H1191" s="2">
        <v>44923.540560150461</v>
      </c>
      <c r="I1191" t="s">
        <v>157</v>
      </c>
      <c r="J1191" s="2">
        <v>44923.540560150461</v>
      </c>
      <c r="K1191" t="s">
        <v>157</v>
      </c>
      <c r="L1191" t="str">
        <f>VLOOKUP(C1191,ACCOUNT_MAPPING!A:C,3,FALSE)</f>
        <v>General Building Maintenance</v>
      </c>
    </row>
    <row r="1192" spans="1:12" hidden="1">
      <c r="A1192">
        <v>11227</v>
      </c>
      <c r="B1192" t="s">
        <v>152</v>
      </c>
      <c r="C1192">
        <v>50305025</v>
      </c>
      <c r="D1192" t="s">
        <v>63</v>
      </c>
      <c r="E1192" t="s">
        <v>13</v>
      </c>
      <c r="F1192" t="s">
        <v>13</v>
      </c>
      <c r="G1192" t="s">
        <v>1473</v>
      </c>
      <c r="H1192" s="2">
        <v>44876.688848807869</v>
      </c>
      <c r="I1192" t="s">
        <v>154</v>
      </c>
      <c r="J1192" s="2">
        <v>44876.688848807869</v>
      </c>
      <c r="K1192" t="s">
        <v>154</v>
      </c>
      <c r="L1192" t="str">
        <f>VLOOKUP(C1192,ACCOUNT_MAPPING!A:C,3,FALSE)</f>
        <v>General Building Maintenance</v>
      </c>
    </row>
    <row r="1193" spans="1:12" hidden="1">
      <c r="A1193">
        <v>11250</v>
      </c>
      <c r="B1193" t="s">
        <v>182</v>
      </c>
      <c r="C1193">
        <v>50305025</v>
      </c>
      <c r="D1193" t="s">
        <v>17</v>
      </c>
      <c r="E1193" t="s">
        <v>13</v>
      </c>
      <c r="F1193" t="s">
        <v>13</v>
      </c>
      <c r="G1193" t="s">
        <v>1860</v>
      </c>
      <c r="H1193" s="2">
        <v>44916.366897604166</v>
      </c>
      <c r="I1193" t="s">
        <v>151</v>
      </c>
      <c r="J1193" s="2">
        <v>44916.366897604166</v>
      </c>
      <c r="K1193" t="s">
        <v>151</v>
      </c>
      <c r="L1193" t="str">
        <f>VLOOKUP(C1193,ACCOUNT_MAPPING!A:C,3,FALSE)</f>
        <v>General Building Maintenance</v>
      </c>
    </row>
    <row r="1194" spans="1:12" hidden="1">
      <c r="A1194">
        <v>11390</v>
      </c>
      <c r="B1194" t="s">
        <v>1861</v>
      </c>
      <c r="C1194">
        <v>50305025</v>
      </c>
      <c r="D1194" t="s">
        <v>12</v>
      </c>
      <c r="E1194" t="s">
        <v>13</v>
      </c>
      <c r="F1194" t="s">
        <v>13</v>
      </c>
      <c r="G1194" t="s">
        <v>1862</v>
      </c>
      <c r="H1194" s="2">
        <v>45021.923516979165</v>
      </c>
      <c r="I1194" t="s">
        <v>434</v>
      </c>
      <c r="J1194" s="2">
        <v>45021.923516979165</v>
      </c>
      <c r="K1194" t="s">
        <v>434</v>
      </c>
      <c r="L1194" t="str">
        <f>VLOOKUP(C1194,ACCOUNT_MAPPING!A:C,3,FALSE)</f>
        <v>General Building Maintenance</v>
      </c>
    </row>
    <row r="1195" spans="1:12" hidden="1">
      <c r="A1195">
        <v>11309</v>
      </c>
      <c r="B1195" t="s">
        <v>1863</v>
      </c>
      <c r="C1195">
        <v>50305025</v>
      </c>
      <c r="D1195" t="s">
        <v>63</v>
      </c>
      <c r="E1195" t="s">
        <v>13</v>
      </c>
      <c r="F1195" t="s">
        <v>13</v>
      </c>
      <c r="G1195" t="s">
        <v>1864</v>
      </c>
      <c r="H1195" s="2">
        <v>44875.219845833337</v>
      </c>
      <c r="I1195" t="s">
        <v>157</v>
      </c>
      <c r="J1195" s="2">
        <v>44875.219845833337</v>
      </c>
      <c r="K1195" t="s">
        <v>157</v>
      </c>
      <c r="L1195" t="str">
        <f>VLOOKUP(C1195,ACCOUNT_MAPPING!A:C,3,FALSE)</f>
        <v>General Building Maintenance</v>
      </c>
    </row>
    <row r="1196" spans="1:12" hidden="1">
      <c r="A1196">
        <v>11427</v>
      </c>
      <c r="B1196" t="s">
        <v>1865</v>
      </c>
      <c r="C1196">
        <v>50305025</v>
      </c>
      <c r="D1196" t="s">
        <v>17</v>
      </c>
      <c r="E1196" t="s">
        <v>13</v>
      </c>
      <c r="F1196" t="s">
        <v>13</v>
      </c>
      <c r="G1196" t="s">
        <v>1866</v>
      </c>
      <c r="H1196" s="2">
        <v>44924.556201041669</v>
      </c>
      <c r="I1196" t="s">
        <v>909</v>
      </c>
      <c r="J1196" s="2">
        <v>44924.556201041669</v>
      </c>
      <c r="K1196" t="s">
        <v>909</v>
      </c>
      <c r="L1196" t="str">
        <f>VLOOKUP(C1196,ACCOUNT_MAPPING!A:C,3,FALSE)</f>
        <v>General Building Maintenance</v>
      </c>
    </row>
    <row r="1197" spans="1:12" hidden="1">
      <c r="A1197">
        <v>11448</v>
      </c>
      <c r="B1197" t="s">
        <v>896</v>
      </c>
      <c r="C1197">
        <v>50305025</v>
      </c>
      <c r="D1197" t="s">
        <v>17</v>
      </c>
      <c r="E1197" t="s">
        <v>13</v>
      </c>
      <c r="F1197" t="s">
        <v>13</v>
      </c>
      <c r="G1197" t="s">
        <v>1867</v>
      </c>
      <c r="H1197" s="2">
        <v>44923.548172141207</v>
      </c>
      <c r="I1197" t="s">
        <v>759</v>
      </c>
      <c r="J1197" s="2">
        <v>44923.548172141207</v>
      </c>
      <c r="K1197" t="s">
        <v>759</v>
      </c>
      <c r="L1197" t="str">
        <f>VLOOKUP(C1197,ACCOUNT_MAPPING!A:C,3,FALSE)</f>
        <v>General Building Maintenance</v>
      </c>
    </row>
    <row r="1198" spans="1:12" hidden="1">
      <c r="A1198">
        <v>11437</v>
      </c>
      <c r="B1198" t="s">
        <v>1868</v>
      </c>
      <c r="C1198">
        <v>50305025</v>
      </c>
      <c r="D1198" t="s">
        <v>17</v>
      </c>
      <c r="E1198" t="s">
        <v>13</v>
      </c>
      <c r="F1198" t="s">
        <v>13</v>
      </c>
      <c r="G1198" t="s">
        <v>1869</v>
      </c>
      <c r="H1198" s="2">
        <v>44917.465142361114</v>
      </c>
      <c r="I1198" t="s">
        <v>909</v>
      </c>
      <c r="J1198" s="2">
        <v>44917.465142361114</v>
      </c>
      <c r="K1198" t="s">
        <v>909</v>
      </c>
      <c r="L1198" t="str">
        <f>VLOOKUP(C1198,ACCOUNT_MAPPING!A:C,3,FALSE)</f>
        <v>General Building Maintenance</v>
      </c>
    </row>
    <row r="1199" spans="1:12" hidden="1">
      <c r="A1199">
        <v>11184</v>
      </c>
      <c r="B1199" t="s">
        <v>1870</v>
      </c>
      <c r="C1199">
        <v>50305025</v>
      </c>
      <c r="D1199" t="s">
        <v>12</v>
      </c>
      <c r="E1199" t="s">
        <v>13</v>
      </c>
      <c r="F1199" t="s">
        <v>13</v>
      </c>
      <c r="G1199" t="s">
        <v>1871</v>
      </c>
      <c r="H1199" s="2">
        <v>45020.612125497682</v>
      </c>
      <c r="I1199" t="s">
        <v>527</v>
      </c>
      <c r="J1199" s="2">
        <v>45020.612125497682</v>
      </c>
      <c r="K1199" t="s">
        <v>527</v>
      </c>
      <c r="L1199" t="str">
        <f>VLOOKUP(C1199,ACCOUNT_MAPPING!A:C,3,FALSE)</f>
        <v>General Building Maintenance</v>
      </c>
    </row>
    <row r="1200" spans="1:12" hidden="1">
      <c r="A1200">
        <v>11512</v>
      </c>
      <c r="B1200" t="s">
        <v>1872</v>
      </c>
      <c r="C1200">
        <v>50305025</v>
      </c>
      <c r="D1200" t="s">
        <v>12</v>
      </c>
      <c r="E1200" t="s">
        <v>13</v>
      </c>
      <c r="F1200" t="s">
        <v>13</v>
      </c>
      <c r="G1200" t="s">
        <v>1873</v>
      </c>
      <c r="H1200" s="2">
        <v>45014.723747916665</v>
      </c>
      <c r="I1200" t="s">
        <v>1874</v>
      </c>
      <c r="J1200" s="2">
        <v>45014.723747916665</v>
      </c>
      <c r="K1200" t="s">
        <v>1874</v>
      </c>
      <c r="L1200" t="str">
        <f>VLOOKUP(C1200,ACCOUNT_MAPPING!A:C,3,FALSE)</f>
        <v>General Building Maintenance</v>
      </c>
    </row>
    <row r="1201" spans="1:12" hidden="1">
      <c r="A1201">
        <v>11379</v>
      </c>
      <c r="B1201" t="s">
        <v>1875</v>
      </c>
      <c r="C1201">
        <v>50305025</v>
      </c>
      <c r="D1201" t="s">
        <v>63</v>
      </c>
      <c r="E1201" t="s">
        <v>13</v>
      </c>
      <c r="F1201" t="s">
        <v>13</v>
      </c>
      <c r="G1201" t="s">
        <v>1876</v>
      </c>
      <c r="H1201" s="2">
        <v>44868.903428935184</v>
      </c>
      <c r="I1201" t="s">
        <v>179</v>
      </c>
      <c r="J1201" s="2">
        <v>44868.903428935184</v>
      </c>
      <c r="K1201" t="s">
        <v>179</v>
      </c>
      <c r="L1201" t="str">
        <f>VLOOKUP(C1201,ACCOUNT_MAPPING!A:C,3,FALSE)</f>
        <v>General Building Maintenance</v>
      </c>
    </row>
    <row r="1202" spans="1:12" hidden="1">
      <c r="A1202">
        <v>11508</v>
      </c>
      <c r="B1202" t="s">
        <v>1877</v>
      </c>
      <c r="C1202">
        <v>50305025</v>
      </c>
      <c r="D1202" t="s">
        <v>17</v>
      </c>
      <c r="E1202" t="s">
        <v>13</v>
      </c>
      <c r="F1202" t="s">
        <v>13</v>
      </c>
      <c r="G1202" t="s">
        <v>1878</v>
      </c>
      <c r="H1202" s="2">
        <v>44922.682851157406</v>
      </c>
      <c r="I1202" t="s">
        <v>1874</v>
      </c>
      <c r="J1202" s="2">
        <v>44922.682851157406</v>
      </c>
      <c r="K1202" t="s">
        <v>1874</v>
      </c>
      <c r="L1202" t="str">
        <f>VLOOKUP(C1202,ACCOUNT_MAPPING!A:C,3,FALSE)</f>
        <v>General Building Maintenance</v>
      </c>
    </row>
    <row r="1203" spans="1:12" hidden="1">
      <c r="A1203">
        <v>11509</v>
      </c>
      <c r="B1203" t="s">
        <v>1879</v>
      </c>
      <c r="C1203">
        <v>50305025</v>
      </c>
      <c r="D1203" t="s">
        <v>17</v>
      </c>
      <c r="E1203" t="s">
        <v>13</v>
      </c>
      <c r="F1203" t="s">
        <v>13</v>
      </c>
      <c r="G1203" t="s">
        <v>1880</v>
      </c>
      <c r="H1203" s="2">
        <v>44929.522357407404</v>
      </c>
      <c r="I1203" t="s">
        <v>1490</v>
      </c>
      <c r="J1203" s="2">
        <v>44929.522357407404</v>
      </c>
      <c r="K1203" t="s">
        <v>1490</v>
      </c>
      <c r="L1203" t="str">
        <f>VLOOKUP(C1203,ACCOUNT_MAPPING!A:C,3,FALSE)</f>
        <v>General Building Maintenance</v>
      </c>
    </row>
    <row r="1204" spans="1:12" hidden="1">
      <c r="A1204">
        <v>11387</v>
      </c>
      <c r="B1204" t="s">
        <v>1881</v>
      </c>
      <c r="C1204">
        <v>50305025</v>
      </c>
      <c r="D1204" t="s">
        <v>12</v>
      </c>
      <c r="E1204" t="s">
        <v>13</v>
      </c>
      <c r="F1204" t="s">
        <v>13</v>
      </c>
      <c r="G1204" t="s">
        <v>1882</v>
      </c>
      <c r="H1204" s="2">
        <v>45021.591527546298</v>
      </c>
      <c r="I1204" t="s">
        <v>1883</v>
      </c>
      <c r="J1204" s="2">
        <v>45021.591527546298</v>
      </c>
      <c r="K1204" t="s">
        <v>1883</v>
      </c>
      <c r="L1204" t="str">
        <f>VLOOKUP(C1204,ACCOUNT_MAPPING!A:C,3,FALSE)</f>
        <v>General Building Maintenance</v>
      </c>
    </row>
    <row r="1205" spans="1:12" hidden="1">
      <c r="A1205">
        <v>11218</v>
      </c>
      <c r="B1205" t="s">
        <v>645</v>
      </c>
      <c r="C1205">
        <v>50305025</v>
      </c>
      <c r="D1205" t="s">
        <v>12</v>
      </c>
      <c r="E1205" t="s">
        <v>13</v>
      </c>
      <c r="F1205" t="s">
        <v>13</v>
      </c>
      <c r="G1205" t="s">
        <v>1884</v>
      </c>
      <c r="H1205" s="2">
        <v>45020.828492326385</v>
      </c>
      <c r="I1205" t="s">
        <v>462</v>
      </c>
      <c r="J1205" s="2">
        <v>45020.828492326385</v>
      </c>
      <c r="K1205" t="s">
        <v>462</v>
      </c>
      <c r="L1205" t="str">
        <f>VLOOKUP(C1205,ACCOUNT_MAPPING!A:C,3,FALSE)</f>
        <v>General Building Maintenance</v>
      </c>
    </row>
    <row r="1206" spans="1:12" hidden="1">
      <c r="A1206">
        <v>11510</v>
      </c>
      <c r="B1206" t="s">
        <v>1885</v>
      </c>
      <c r="C1206">
        <v>50305025</v>
      </c>
      <c r="D1206" t="s">
        <v>12</v>
      </c>
      <c r="E1206" t="s">
        <v>13</v>
      </c>
      <c r="F1206" t="s">
        <v>13</v>
      </c>
      <c r="G1206" t="s">
        <v>1886</v>
      </c>
      <c r="H1206" s="2">
        <v>45015.83932071759</v>
      </c>
      <c r="I1206" t="s">
        <v>1490</v>
      </c>
      <c r="J1206" s="2">
        <v>45015.83932071759</v>
      </c>
      <c r="K1206" t="s">
        <v>1490</v>
      </c>
      <c r="L1206" t="str">
        <f>VLOOKUP(C1206,ACCOUNT_MAPPING!A:C,3,FALSE)</f>
        <v>General Building Maintenance</v>
      </c>
    </row>
    <row r="1207" spans="1:12" hidden="1">
      <c r="A1207">
        <v>11536</v>
      </c>
      <c r="B1207" t="s">
        <v>1887</v>
      </c>
      <c r="C1207">
        <v>50305025</v>
      </c>
      <c r="D1207" t="s">
        <v>17</v>
      </c>
      <c r="E1207" t="s">
        <v>13</v>
      </c>
      <c r="F1207" t="s">
        <v>13</v>
      </c>
      <c r="G1207" t="s">
        <v>1888</v>
      </c>
      <c r="H1207" s="2">
        <v>44929.75897584491</v>
      </c>
      <c r="I1207" t="s">
        <v>1490</v>
      </c>
      <c r="J1207" s="2">
        <v>44929.75897584491</v>
      </c>
      <c r="K1207" t="s">
        <v>1490</v>
      </c>
      <c r="L1207" t="str">
        <f>VLOOKUP(C1207,ACCOUNT_MAPPING!A:C,3,FALSE)</f>
        <v>General Building Maintenance</v>
      </c>
    </row>
    <row r="1208" spans="1:12" hidden="1">
      <c r="A1208">
        <v>11225</v>
      </c>
      <c r="B1208" t="s">
        <v>1233</v>
      </c>
      <c r="C1208">
        <v>50305025</v>
      </c>
      <c r="D1208" t="s">
        <v>17</v>
      </c>
      <c r="E1208" t="s">
        <v>13</v>
      </c>
      <c r="F1208" t="s">
        <v>13</v>
      </c>
      <c r="G1208" t="s">
        <v>1889</v>
      </c>
      <c r="H1208" s="2">
        <v>44923.863165937502</v>
      </c>
      <c r="I1208" t="s">
        <v>1235</v>
      </c>
      <c r="J1208" s="2">
        <v>44923.863165937502</v>
      </c>
      <c r="K1208" t="s">
        <v>1235</v>
      </c>
      <c r="L1208" t="str">
        <f>VLOOKUP(C1208,ACCOUNT_MAPPING!A:C,3,FALSE)</f>
        <v>General Building Maintenance</v>
      </c>
    </row>
    <row r="1209" spans="1:12" hidden="1">
      <c r="A1209">
        <v>11229</v>
      </c>
      <c r="B1209" t="s">
        <v>885</v>
      </c>
      <c r="C1209">
        <v>50305025</v>
      </c>
      <c r="D1209" t="s">
        <v>12</v>
      </c>
      <c r="E1209" t="s">
        <v>13</v>
      </c>
      <c r="F1209" t="s">
        <v>13</v>
      </c>
      <c r="G1209" t="s">
        <v>1890</v>
      </c>
      <c r="H1209" s="2">
        <v>45015.511365162034</v>
      </c>
      <c r="I1209" t="s">
        <v>887</v>
      </c>
      <c r="J1209" s="2">
        <v>45015.511365162034</v>
      </c>
      <c r="K1209" t="s">
        <v>887</v>
      </c>
      <c r="L1209" t="str">
        <f>VLOOKUP(C1209,ACCOUNT_MAPPING!A:C,3,FALSE)</f>
        <v>General Building Maintenance</v>
      </c>
    </row>
    <row r="1210" spans="1:12" hidden="1">
      <c r="A1210">
        <v>11538</v>
      </c>
      <c r="B1210" t="s">
        <v>1891</v>
      </c>
      <c r="C1210">
        <v>50305025</v>
      </c>
      <c r="D1210" t="s">
        <v>12</v>
      </c>
      <c r="E1210" t="s">
        <v>13</v>
      </c>
      <c r="F1210" t="s">
        <v>13</v>
      </c>
      <c r="G1210" t="s">
        <v>1892</v>
      </c>
      <c r="H1210" s="2">
        <v>45014.75672986111</v>
      </c>
      <c r="I1210" t="s">
        <v>1874</v>
      </c>
      <c r="J1210" s="2">
        <v>45014.75672986111</v>
      </c>
      <c r="K1210" t="s">
        <v>1874</v>
      </c>
      <c r="L1210" t="str">
        <f>VLOOKUP(C1210,ACCOUNT_MAPPING!A:C,3,FALSE)</f>
        <v>General Building Maintenance</v>
      </c>
    </row>
    <row r="1211" spans="1:12" hidden="1">
      <c r="A1211">
        <v>11577</v>
      </c>
      <c r="B1211" t="s">
        <v>1893</v>
      </c>
      <c r="C1211">
        <v>50305025</v>
      </c>
      <c r="D1211" t="s">
        <v>17</v>
      </c>
      <c r="E1211" t="s">
        <v>13</v>
      </c>
      <c r="F1211" t="s">
        <v>13</v>
      </c>
      <c r="G1211" t="s">
        <v>1894</v>
      </c>
      <c r="H1211" s="2">
        <v>44923.668002118058</v>
      </c>
      <c r="I1211" t="s">
        <v>1895</v>
      </c>
      <c r="J1211" s="2">
        <v>44923.668002118058</v>
      </c>
      <c r="K1211" t="s">
        <v>1895</v>
      </c>
      <c r="L1211" t="str">
        <f>VLOOKUP(C1211,ACCOUNT_MAPPING!A:C,3,FALSE)</f>
        <v>General Building Maintenance</v>
      </c>
    </row>
    <row r="1212" spans="1:12" hidden="1">
      <c r="A1212">
        <v>11637</v>
      </c>
      <c r="B1212" t="s">
        <v>956</v>
      </c>
      <c r="C1212">
        <v>50305025</v>
      </c>
      <c r="D1212" t="s">
        <v>12</v>
      </c>
      <c r="E1212" t="s">
        <v>13</v>
      </c>
      <c r="F1212" t="s">
        <v>13</v>
      </c>
      <c r="G1212" t="s">
        <v>1896</v>
      </c>
      <c r="H1212" s="2">
        <v>45014.874599965275</v>
      </c>
      <c r="I1212" t="s">
        <v>663</v>
      </c>
      <c r="J1212" s="2">
        <v>45014.874599965275</v>
      </c>
      <c r="K1212" t="s">
        <v>663</v>
      </c>
      <c r="L1212" t="str">
        <f>VLOOKUP(C1212,ACCOUNT_MAPPING!A:C,3,FALSE)</f>
        <v>General Building Maintenance</v>
      </c>
    </row>
    <row r="1213" spans="1:12" hidden="1">
      <c r="A1213">
        <v>11585</v>
      </c>
      <c r="B1213" t="s">
        <v>1897</v>
      </c>
      <c r="C1213">
        <v>50305025</v>
      </c>
      <c r="D1213" t="s">
        <v>17</v>
      </c>
      <c r="E1213" t="s">
        <v>13</v>
      </c>
      <c r="F1213" t="s">
        <v>13</v>
      </c>
      <c r="G1213" t="s">
        <v>1898</v>
      </c>
      <c r="H1213" s="2">
        <v>44923.643549884262</v>
      </c>
      <c r="I1213" t="s">
        <v>1895</v>
      </c>
      <c r="J1213" s="2">
        <v>44923.643549884262</v>
      </c>
      <c r="K1213" t="s">
        <v>1895</v>
      </c>
      <c r="L1213" t="str">
        <f>VLOOKUP(C1213,ACCOUNT_MAPPING!A:C,3,FALSE)</f>
        <v>General Building Maintenance</v>
      </c>
    </row>
    <row r="1214" spans="1:12" hidden="1">
      <c r="A1214">
        <v>11404</v>
      </c>
      <c r="B1214" t="s">
        <v>1899</v>
      </c>
      <c r="C1214">
        <v>50305025</v>
      </c>
      <c r="D1214" t="s">
        <v>12</v>
      </c>
      <c r="E1214" t="s">
        <v>13</v>
      </c>
      <c r="F1214" t="s">
        <v>13</v>
      </c>
      <c r="G1214" t="s">
        <v>1900</v>
      </c>
      <c r="H1214" s="2">
        <v>45021.620871909719</v>
      </c>
      <c r="I1214" t="s">
        <v>1883</v>
      </c>
      <c r="J1214" s="2">
        <v>45021.620871909719</v>
      </c>
      <c r="K1214" t="s">
        <v>1883</v>
      </c>
      <c r="L1214" t="str">
        <f>VLOOKUP(C1214,ACCOUNT_MAPPING!A:C,3,FALSE)</f>
        <v>General Building Maintenance</v>
      </c>
    </row>
    <row r="1215" spans="1:12" hidden="1">
      <c r="A1215">
        <v>11735</v>
      </c>
      <c r="B1215" t="s">
        <v>925</v>
      </c>
      <c r="C1215">
        <v>50305025</v>
      </c>
      <c r="D1215" t="s">
        <v>12</v>
      </c>
      <c r="E1215" t="s">
        <v>13</v>
      </c>
      <c r="F1215" t="s">
        <v>13</v>
      </c>
      <c r="G1215" t="s">
        <v>1901</v>
      </c>
      <c r="H1215" s="2">
        <v>45013.621182210649</v>
      </c>
      <c r="I1215" t="s">
        <v>265</v>
      </c>
      <c r="J1215" s="2">
        <v>45013.621182210649</v>
      </c>
      <c r="K1215" t="s">
        <v>265</v>
      </c>
      <c r="L1215" t="str">
        <f>VLOOKUP(C1215,ACCOUNT_MAPPING!A:C,3,FALSE)</f>
        <v>General Building Maintenance</v>
      </c>
    </row>
    <row r="1216" spans="1:12" hidden="1">
      <c r="A1216">
        <v>11444</v>
      </c>
      <c r="B1216" t="s">
        <v>901</v>
      </c>
      <c r="C1216">
        <v>50305025</v>
      </c>
      <c r="D1216" t="s">
        <v>63</v>
      </c>
      <c r="E1216" t="s">
        <v>13</v>
      </c>
      <c r="F1216" t="s">
        <v>13</v>
      </c>
      <c r="G1216" t="s">
        <v>1902</v>
      </c>
      <c r="H1216" s="2">
        <v>44876.574547916665</v>
      </c>
      <c r="I1216" t="s">
        <v>900</v>
      </c>
      <c r="J1216" s="2">
        <v>44876.574547916665</v>
      </c>
      <c r="K1216" t="s">
        <v>900</v>
      </c>
      <c r="L1216" t="str">
        <f>VLOOKUP(C1216,ACCOUNT_MAPPING!A:C,3,FALSE)</f>
        <v>General Building Maintenance</v>
      </c>
    </row>
    <row r="1217" spans="1:12" hidden="1">
      <c r="A1217">
        <v>11507</v>
      </c>
      <c r="B1217" t="s">
        <v>1903</v>
      </c>
      <c r="C1217">
        <v>50305025</v>
      </c>
      <c r="D1217" t="s">
        <v>12</v>
      </c>
      <c r="E1217" t="s">
        <v>13</v>
      </c>
      <c r="F1217" t="s">
        <v>13</v>
      </c>
      <c r="G1217" t="s">
        <v>1904</v>
      </c>
      <c r="H1217" s="2">
        <v>45014.704759687498</v>
      </c>
      <c r="I1217" t="s">
        <v>1874</v>
      </c>
      <c r="J1217" s="2">
        <v>45014.704759687498</v>
      </c>
      <c r="K1217" t="s">
        <v>1874</v>
      </c>
      <c r="L1217" t="str">
        <f>VLOOKUP(C1217,ACCOUNT_MAPPING!A:C,3,FALSE)</f>
        <v>General Building Maintenance</v>
      </c>
    </row>
    <row r="1218" spans="1:12" hidden="1">
      <c r="A1218">
        <v>11741</v>
      </c>
      <c r="B1218" t="s">
        <v>1905</v>
      </c>
      <c r="C1218">
        <v>50305025</v>
      </c>
      <c r="D1218" t="s">
        <v>17</v>
      </c>
      <c r="E1218" t="s">
        <v>13</v>
      </c>
      <c r="F1218" t="s">
        <v>13</v>
      </c>
      <c r="G1218" t="s">
        <v>1763</v>
      </c>
      <c r="H1218" s="2">
        <v>44924.534474687498</v>
      </c>
      <c r="I1218" t="s">
        <v>34</v>
      </c>
      <c r="J1218" s="2">
        <v>44924.534474687498</v>
      </c>
      <c r="K1218" t="s">
        <v>34</v>
      </c>
      <c r="L1218" t="str">
        <f>VLOOKUP(C1218,ACCOUNT_MAPPING!A:C,3,FALSE)</f>
        <v>General Building Maintenance</v>
      </c>
    </row>
    <row r="1219" spans="1:12" hidden="1">
      <c r="A1219">
        <v>11611</v>
      </c>
      <c r="B1219" t="s">
        <v>1906</v>
      </c>
      <c r="C1219">
        <v>50305025</v>
      </c>
      <c r="D1219" t="s">
        <v>63</v>
      </c>
      <c r="E1219" t="s">
        <v>13</v>
      </c>
      <c r="F1219" t="s">
        <v>13</v>
      </c>
      <c r="G1219" t="s">
        <v>1907</v>
      </c>
      <c r="H1219" s="2">
        <v>44873.836217708333</v>
      </c>
      <c r="I1219" t="s">
        <v>630</v>
      </c>
      <c r="J1219" s="2">
        <v>44873.836217708333</v>
      </c>
      <c r="K1219" t="s">
        <v>630</v>
      </c>
      <c r="L1219" t="str">
        <f>VLOOKUP(C1219,ACCOUNT_MAPPING!A:C,3,FALSE)</f>
        <v>General Building Maintenance</v>
      </c>
    </row>
    <row r="1220" spans="1:12" hidden="1">
      <c r="A1220">
        <v>11622</v>
      </c>
      <c r="B1220" t="s">
        <v>941</v>
      </c>
      <c r="C1220">
        <v>50305025</v>
      </c>
      <c r="D1220" t="s">
        <v>12</v>
      </c>
      <c r="E1220" t="s">
        <v>13</v>
      </c>
      <c r="F1220" t="s">
        <v>13</v>
      </c>
      <c r="G1220" t="s">
        <v>1908</v>
      </c>
      <c r="H1220" s="2">
        <v>45015.753367476849</v>
      </c>
      <c r="I1220" t="s">
        <v>630</v>
      </c>
      <c r="J1220" s="2">
        <v>45015.753367476849</v>
      </c>
      <c r="K1220" t="s">
        <v>630</v>
      </c>
      <c r="L1220" t="str">
        <f>VLOOKUP(C1220,ACCOUNT_MAPPING!A:C,3,FALSE)</f>
        <v>General Building Maintenance</v>
      </c>
    </row>
    <row r="1221" spans="1:12" hidden="1">
      <c r="A1221">
        <v>11743</v>
      </c>
      <c r="B1221" t="s">
        <v>196</v>
      </c>
      <c r="C1221">
        <v>50305025</v>
      </c>
      <c r="D1221" t="s">
        <v>17</v>
      </c>
      <c r="E1221" t="s">
        <v>13</v>
      </c>
      <c r="F1221" t="s">
        <v>13</v>
      </c>
      <c r="G1221" t="s">
        <v>1909</v>
      </c>
      <c r="H1221" s="2">
        <v>44924.557343553242</v>
      </c>
      <c r="I1221" t="s">
        <v>34</v>
      </c>
      <c r="J1221" s="2">
        <v>44924.557343553242</v>
      </c>
      <c r="K1221" t="s">
        <v>34</v>
      </c>
      <c r="L1221" t="str">
        <f>VLOOKUP(C1221,ACCOUNT_MAPPING!A:C,3,FALSE)</f>
        <v>General Building Maintenance</v>
      </c>
    </row>
    <row r="1222" spans="1:12" hidden="1">
      <c r="A1222">
        <v>11759</v>
      </c>
      <c r="B1222" t="s">
        <v>1910</v>
      </c>
      <c r="C1222">
        <v>50305025</v>
      </c>
      <c r="D1222" t="s">
        <v>17</v>
      </c>
      <c r="E1222" t="s">
        <v>13</v>
      </c>
      <c r="F1222" t="s">
        <v>13</v>
      </c>
      <c r="G1222" t="s">
        <v>1911</v>
      </c>
      <c r="H1222" s="2">
        <v>44916.60809548611</v>
      </c>
      <c r="I1222" t="s">
        <v>949</v>
      </c>
      <c r="J1222" s="2">
        <v>44916.60809548611</v>
      </c>
      <c r="K1222" t="s">
        <v>949</v>
      </c>
      <c r="L1222" t="str">
        <f>VLOOKUP(C1222,ACCOUNT_MAPPING!A:C,3,FALSE)</f>
        <v>General Building Maintenance</v>
      </c>
    </row>
    <row r="1223" spans="1:12" hidden="1">
      <c r="A1223">
        <v>11764</v>
      </c>
      <c r="B1223" t="s">
        <v>1912</v>
      </c>
      <c r="C1223">
        <v>50305025</v>
      </c>
      <c r="D1223" t="s">
        <v>63</v>
      </c>
      <c r="E1223" t="s">
        <v>13</v>
      </c>
      <c r="F1223" t="s">
        <v>13</v>
      </c>
      <c r="G1223" t="s">
        <v>1913</v>
      </c>
      <c r="H1223" s="2">
        <v>44869.62226851852</v>
      </c>
      <c r="I1223" t="s">
        <v>949</v>
      </c>
      <c r="J1223" s="2">
        <v>44869.62226851852</v>
      </c>
      <c r="K1223" t="s">
        <v>949</v>
      </c>
      <c r="L1223" t="str">
        <f>VLOOKUP(C1223,ACCOUNT_MAPPING!A:C,3,FALSE)</f>
        <v>General Building Maintenance</v>
      </c>
    </row>
    <row r="1224" spans="1:12" hidden="1">
      <c r="A1224">
        <v>11774</v>
      </c>
      <c r="B1224" t="s">
        <v>1914</v>
      </c>
      <c r="C1224">
        <v>50305025</v>
      </c>
      <c r="D1224" t="s">
        <v>17</v>
      </c>
      <c r="E1224" t="s">
        <v>13</v>
      </c>
      <c r="F1224" t="s">
        <v>13</v>
      </c>
      <c r="G1224" t="s">
        <v>1915</v>
      </c>
      <c r="H1224" s="2">
        <v>44916.660733182871</v>
      </c>
      <c r="I1224" t="s">
        <v>949</v>
      </c>
      <c r="J1224" s="2">
        <v>44916.660733182871</v>
      </c>
      <c r="K1224" t="s">
        <v>949</v>
      </c>
      <c r="L1224" t="str">
        <f>VLOOKUP(C1224,ACCOUNT_MAPPING!A:C,3,FALSE)</f>
        <v>General Building Maintenance</v>
      </c>
    </row>
    <row r="1225" spans="1:12" hidden="1">
      <c r="A1225">
        <v>11511</v>
      </c>
      <c r="B1225" t="s">
        <v>1916</v>
      </c>
      <c r="C1225">
        <v>50305025</v>
      </c>
      <c r="D1225" t="s">
        <v>12</v>
      </c>
      <c r="E1225" t="s">
        <v>13</v>
      </c>
      <c r="F1225" t="s">
        <v>13</v>
      </c>
      <c r="G1225" t="s">
        <v>1917</v>
      </c>
      <c r="H1225" s="2">
        <v>45019.532440127317</v>
      </c>
      <c r="I1225" t="s">
        <v>1874</v>
      </c>
      <c r="J1225" s="2">
        <v>45019.532440127317</v>
      </c>
      <c r="K1225" t="s">
        <v>1874</v>
      </c>
      <c r="L1225" t="str">
        <f>VLOOKUP(C1225,ACCOUNT_MAPPING!A:C,3,FALSE)</f>
        <v>General Building Maintenance</v>
      </c>
    </row>
    <row r="1226" spans="1:12" hidden="1">
      <c r="A1226">
        <v>11657</v>
      </c>
      <c r="B1226" t="s">
        <v>951</v>
      </c>
      <c r="C1226">
        <v>50305025</v>
      </c>
      <c r="D1226" t="s">
        <v>63</v>
      </c>
      <c r="E1226" t="s">
        <v>13</v>
      </c>
      <c r="F1226" t="s">
        <v>13</v>
      </c>
      <c r="G1226" t="s">
        <v>1918</v>
      </c>
      <c r="H1226" s="2">
        <v>44874.877071099538</v>
      </c>
      <c r="I1226" t="s">
        <v>661</v>
      </c>
      <c r="J1226" s="2">
        <v>44874.877071099538</v>
      </c>
      <c r="K1226" t="s">
        <v>661</v>
      </c>
      <c r="L1226" t="str">
        <f>VLOOKUP(C1226,ACCOUNT_MAPPING!A:C,3,FALSE)</f>
        <v>General Building Maintenance</v>
      </c>
    </row>
    <row r="1227" spans="1:12" hidden="1">
      <c r="A1227">
        <v>11691</v>
      </c>
      <c r="B1227" t="s">
        <v>1919</v>
      </c>
      <c r="C1227">
        <v>50305025</v>
      </c>
      <c r="D1227" t="s">
        <v>17</v>
      </c>
      <c r="E1227" t="s">
        <v>13</v>
      </c>
      <c r="F1227" t="s">
        <v>13</v>
      </c>
      <c r="G1227" t="s">
        <v>1920</v>
      </c>
      <c r="H1227" s="2">
        <v>44923.594080243056</v>
      </c>
      <c r="I1227" t="s">
        <v>186</v>
      </c>
      <c r="J1227" s="2">
        <v>44923.594080243056</v>
      </c>
      <c r="K1227" t="s">
        <v>186</v>
      </c>
      <c r="L1227" t="str">
        <f>VLOOKUP(C1227,ACCOUNT_MAPPING!A:C,3,FALSE)</f>
        <v>General Building Maintenance</v>
      </c>
    </row>
    <row r="1228" spans="1:12" hidden="1">
      <c r="A1228">
        <v>11808</v>
      </c>
      <c r="B1228" t="s">
        <v>1921</v>
      </c>
      <c r="C1228">
        <v>50305025</v>
      </c>
      <c r="D1228" t="s">
        <v>12</v>
      </c>
      <c r="E1228" t="s">
        <v>13</v>
      </c>
      <c r="F1228" t="s">
        <v>13</v>
      </c>
      <c r="G1228" t="s">
        <v>1922</v>
      </c>
      <c r="H1228" s="2">
        <v>45015.703946875001</v>
      </c>
      <c r="I1228" t="s">
        <v>79</v>
      </c>
      <c r="J1228" s="2">
        <v>45015.703946875001</v>
      </c>
      <c r="K1228" t="s">
        <v>79</v>
      </c>
      <c r="L1228" t="str">
        <f>VLOOKUP(C1228,ACCOUNT_MAPPING!A:C,3,FALSE)</f>
        <v>General Building Maintenance</v>
      </c>
    </row>
    <row r="1229" spans="1:12" hidden="1">
      <c r="A1229">
        <v>11845</v>
      </c>
      <c r="B1229" t="s">
        <v>1923</v>
      </c>
      <c r="C1229">
        <v>50305025</v>
      </c>
      <c r="D1229" t="s">
        <v>17</v>
      </c>
      <c r="E1229" t="s">
        <v>13</v>
      </c>
      <c r="F1229" t="s">
        <v>13</v>
      </c>
      <c r="G1229" t="s">
        <v>1924</v>
      </c>
      <c r="H1229" s="2">
        <v>44917.73367739583</v>
      </c>
      <c r="I1229" t="s">
        <v>44</v>
      </c>
      <c r="J1229" s="2">
        <v>44917.73367739583</v>
      </c>
      <c r="K1229" t="s">
        <v>44</v>
      </c>
      <c r="L1229" t="str">
        <f>VLOOKUP(C1229,ACCOUNT_MAPPING!A:C,3,FALSE)</f>
        <v>General Building Maintenance</v>
      </c>
    </row>
    <row r="1230" spans="1:12" hidden="1">
      <c r="A1230">
        <v>11851</v>
      </c>
      <c r="B1230" t="s">
        <v>1925</v>
      </c>
      <c r="C1230">
        <v>50305025</v>
      </c>
      <c r="D1230" t="s">
        <v>17</v>
      </c>
      <c r="E1230" t="s">
        <v>13</v>
      </c>
      <c r="F1230" t="s">
        <v>13</v>
      </c>
      <c r="G1230" t="s">
        <v>1926</v>
      </c>
      <c r="H1230" s="2">
        <v>44924.875030208335</v>
      </c>
      <c r="I1230" t="s">
        <v>313</v>
      </c>
      <c r="J1230" s="2">
        <v>44924.875030208335</v>
      </c>
      <c r="K1230" t="s">
        <v>313</v>
      </c>
      <c r="L1230" t="str">
        <f>VLOOKUP(C1230,ACCOUNT_MAPPING!A:C,3,FALSE)</f>
        <v>General Building Maintenance</v>
      </c>
    </row>
    <row r="1231" spans="1:12" hidden="1">
      <c r="A1231">
        <v>11700</v>
      </c>
      <c r="B1231" t="s">
        <v>1927</v>
      </c>
      <c r="C1231">
        <v>50305025</v>
      </c>
      <c r="D1231" t="s">
        <v>17</v>
      </c>
      <c r="E1231" t="s">
        <v>13</v>
      </c>
      <c r="F1231" t="s">
        <v>13</v>
      </c>
      <c r="G1231" t="s">
        <v>1928</v>
      </c>
      <c r="H1231" s="2">
        <v>44923.706536226855</v>
      </c>
      <c r="I1231" t="s">
        <v>186</v>
      </c>
      <c r="J1231" s="2">
        <v>44923.706536226855</v>
      </c>
      <c r="K1231" t="s">
        <v>186</v>
      </c>
      <c r="L1231" t="str">
        <f>VLOOKUP(C1231,ACCOUNT_MAPPING!A:C,3,FALSE)</f>
        <v>General Building Maintenance</v>
      </c>
    </row>
    <row r="1232" spans="1:12" hidden="1">
      <c r="A1232">
        <v>11753</v>
      </c>
      <c r="B1232" t="s">
        <v>1929</v>
      </c>
      <c r="C1232">
        <v>50305025</v>
      </c>
      <c r="D1232" t="s">
        <v>63</v>
      </c>
      <c r="E1232" t="s">
        <v>13</v>
      </c>
      <c r="F1232" t="s">
        <v>13</v>
      </c>
      <c r="G1232" t="s">
        <v>1930</v>
      </c>
      <c r="H1232" s="2">
        <v>44924.416528506947</v>
      </c>
      <c r="I1232" t="s">
        <v>715</v>
      </c>
      <c r="J1232" s="2">
        <v>44924.416528506947</v>
      </c>
      <c r="K1232" t="s">
        <v>715</v>
      </c>
      <c r="L1232" t="str">
        <f>VLOOKUP(C1232,ACCOUNT_MAPPING!A:C,3,FALSE)</f>
        <v>General Building Maintenance</v>
      </c>
    </row>
    <row r="1233" spans="1:12" hidden="1">
      <c r="A1233">
        <v>11758</v>
      </c>
      <c r="B1233" t="s">
        <v>964</v>
      </c>
      <c r="C1233">
        <v>50305025</v>
      </c>
      <c r="D1233" t="s">
        <v>17</v>
      </c>
      <c r="E1233" t="s">
        <v>13</v>
      </c>
      <c r="F1233" t="s">
        <v>13</v>
      </c>
      <c r="G1233" t="s">
        <v>1931</v>
      </c>
      <c r="H1233" s="2">
        <v>44916.596984456017</v>
      </c>
      <c r="I1233" t="s">
        <v>949</v>
      </c>
      <c r="J1233" s="2">
        <v>44916.596984456017</v>
      </c>
      <c r="K1233" t="s">
        <v>949</v>
      </c>
      <c r="L1233" t="str">
        <f>VLOOKUP(C1233,ACCOUNT_MAPPING!A:C,3,FALSE)</f>
        <v>General Building Maintenance</v>
      </c>
    </row>
    <row r="1234" spans="1:12" hidden="1">
      <c r="A1234">
        <v>11770</v>
      </c>
      <c r="B1234" t="s">
        <v>1932</v>
      </c>
      <c r="C1234">
        <v>50305025</v>
      </c>
      <c r="D1234" t="s">
        <v>17</v>
      </c>
      <c r="E1234" t="s">
        <v>13</v>
      </c>
      <c r="F1234" t="s">
        <v>13</v>
      </c>
      <c r="G1234" t="s">
        <v>1933</v>
      </c>
      <c r="H1234" s="2">
        <v>44917.382244826389</v>
      </c>
      <c r="I1234" t="s">
        <v>949</v>
      </c>
      <c r="J1234" s="2">
        <v>44917.382244826389</v>
      </c>
      <c r="K1234" t="s">
        <v>949</v>
      </c>
      <c r="L1234" t="str">
        <f>VLOOKUP(C1234,ACCOUNT_MAPPING!A:C,3,FALSE)</f>
        <v>General Building Maintenance</v>
      </c>
    </row>
    <row r="1235" spans="1:12" hidden="1">
      <c r="A1235">
        <v>11647</v>
      </c>
      <c r="B1235" t="s">
        <v>910</v>
      </c>
      <c r="C1235">
        <v>50305025</v>
      </c>
      <c r="D1235" t="s">
        <v>63</v>
      </c>
      <c r="E1235" t="s">
        <v>13</v>
      </c>
      <c r="F1235" t="s">
        <v>13</v>
      </c>
      <c r="G1235" t="s">
        <v>1934</v>
      </c>
      <c r="H1235" s="2">
        <v>44875.893077974535</v>
      </c>
      <c r="I1235" t="s">
        <v>663</v>
      </c>
      <c r="J1235" s="2">
        <v>44875.893077974535</v>
      </c>
      <c r="K1235" t="s">
        <v>663</v>
      </c>
      <c r="L1235" t="str">
        <f>VLOOKUP(C1235,ACCOUNT_MAPPING!A:C,3,FALSE)</f>
        <v>General Building Maintenance</v>
      </c>
    </row>
    <row r="1236" spans="1:12" hidden="1">
      <c r="A1236">
        <v>11648</v>
      </c>
      <c r="B1236" t="s">
        <v>973</v>
      </c>
      <c r="C1236">
        <v>50305025</v>
      </c>
      <c r="D1236" t="s">
        <v>63</v>
      </c>
      <c r="E1236" t="s">
        <v>13</v>
      </c>
      <c r="F1236" t="s">
        <v>13</v>
      </c>
      <c r="G1236" t="s">
        <v>1935</v>
      </c>
      <c r="H1236" s="2">
        <v>44875.892194756947</v>
      </c>
      <c r="I1236" t="s">
        <v>663</v>
      </c>
      <c r="J1236" s="2">
        <v>44875.892194756947</v>
      </c>
      <c r="K1236" t="s">
        <v>663</v>
      </c>
      <c r="L1236" t="str">
        <f>VLOOKUP(C1236,ACCOUNT_MAPPING!A:C,3,FALSE)</f>
        <v>General Building Maintenance</v>
      </c>
    </row>
    <row r="1237" spans="1:12" hidden="1">
      <c r="A1237">
        <v>11656</v>
      </c>
      <c r="B1237" t="s">
        <v>976</v>
      </c>
      <c r="C1237">
        <v>50305025</v>
      </c>
      <c r="D1237" t="s">
        <v>63</v>
      </c>
      <c r="E1237" t="s">
        <v>13</v>
      </c>
      <c r="F1237" t="s">
        <v>13</v>
      </c>
      <c r="G1237" t="s">
        <v>1918</v>
      </c>
      <c r="H1237" s="2">
        <v>44874.87462372685</v>
      </c>
      <c r="I1237" t="s">
        <v>661</v>
      </c>
      <c r="J1237" s="2">
        <v>44874.87462372685</v>
      </c>
      <c r="K1237" t="s">
        <v>661</v>
      </c>
      <c r="L1237" t="str">
        <f>VLOOKUP(C1237,ACCOUNT_MAPPING!A:C,3,FALSE)</f>
        <v>General Building Maintenance</v>
      </c>
    </row>
    <row r="1238" spans="1:12" hidden="1">
      <c r="A1238">
        <v>11736</v>
      </c>
      <c r="B1238" t="s">
        <v>1936</v>
      </c>
      <c r="C1238">
        <v>50305025</v>
      </c>
      <c r="D1238" t="s">
        <v>12</v>
      </c>
      <c r="E1238" t="s">
        <v>13</v>
      </c>
      <c r="F1238" t="s">
        <v>13</v>
      </c>
      <c r="G1238" t="s">
        <v>1937</v>
      </c>
      <c r="H1238" s="2">
        <v>45020.991228969906</v>
      </c>
      <c r="I1238" t="s">
        <v>195</v>
      </c>
      <c r="J1238" s="2">
        <v>45020.991228969906</v>
      </c>
      <c r="K1238" t="s">
        <v>195</v>
      </c>
      <c r="L1238" t="str">
        <f>VLOOKUP(C1238,ACCOUNT_MAPPING!A:C,3,FALSE)</f>
        <v>General Building Maintenance</v>
      </c>
    </row>
    <row r="1239" spans="1:12" hidden="1">
      <c r="A1239">
        <v>11740</v>
      </c>
      <c r="B1239" t="s">
        <v>1938</v>
      </c>
      <c r="C1239">
        <v>50305025</v>
      </c>
      <c r="D1239" t="s">
        <v>17</v>
      </c>
      <c r="E1239" t="s">
        <v>13</v>
      </c>
      <c r="F1239" t="s">
        <v>13</v>
      </c>
      <c r="G1239" t="s">
        <v>1763</v>
      </c>
      <c r="H1239" s="2">
        <v>44924.52947858796</v>
      </c>
      <c r="I1239" t="s">
        <v>34</v>
      </c>
      <c r="J1239" s="2">
        <v>44924.52947858796</v>
      </c>
      <c r="K1239" t="s">
        <v>34</v>
      </c>
      <c r="L1239" t="str">
        <f>VLOOKUP(C1239,ACCOUNT_MAPPING!A:C,3,FALSE)</f>
        <v>General Building Maintenance</v>
      </c>
    </row>
    <row r="1240" spans="1:12" hidden="1">
      <c r="A1240">
        <v>15810</v>
      </c>
      <c r="B1240" t="s">
        <v>217</v>
      </c>
      <c r="C1240">
        <v>50305025</v>
      </c>
      <c r="D1240" t="s">
        <v>12</v>
      </c>
      <c r="E1240" t="s">
        <v>13</v>
      </c>
      <c r="F1240" t="s">
        <v>13</v>
      </c>
      <c r="G1240" t="s">
        <v>1939</v>
      </c>
      <c r="H1240" s="2">
        <v>45014.663538807872</v>
      </c>
      <c r="I1240" t="s">
        <v>44</v>
      </c>
      <c r="J1240" s="2">
        <v>45014.663538807872</v>
      </c>
      <c r="K1240" t="s">
        <v>44</v>
      </c>
      <c r="L1240" t="str">
        <f>VLOOKUP(C1240,ACCOUNT_MAPPING!A:C,3,FALSE)</f>
        <v>General Building Maintenance</v>
      </c>
    </row>
    <row r="1241" spans="1:12" hidden="1">
      <c r="A1241">
        <v>11850</v>
      </c>
      <c r="B1241" t="s">
        <v>1940</v>
      </c>
      <c r="C1241">
        <v>50305025</v>
      </c>
      <c r="D1241" t="s">
        <v>17</v>
      </c>
      <c r="E1241" t="s">
        <v>13</v>
      </c>
      <c r="F1241" t="s">
        <v>13</v>
      </c>
      <c r="G1241" t="s">
        <v>1941</v>
      </c>
      <c r="H1241" s="2">
        <v>44924.874587303239</v>
      </c>
      <c r="I1241" t="s">
        <v>313</v>
      </c>
      <c r="J1241" s="2">
        <v>44924.874587303239</v>
      </c>
      <c r="K1241" t="s">
        <v>313</v>
      </c>
      <c r="L1241" t="str">
        <f>VLOOKUP(C1241,ACCOUNT_MAPPING!A:C,3,FALSE)</f>
        <v>General Building Maintenance</v>
      </c>
    </row>
    <row r="1242" spans="1:12" hidden="1">
      <c r="A1242">
        <v>11768</v>
      </c>
      <c r="B1242" t="s">
        <v>985</v>
      </c>
      <c r="C1242">
        <v>50305025</v>
      </c>
      <c r="D1242" t="s">
        <v>17</v>
      </c>
      <c r="E1242" t="s">
        <v>13</v>
      </c>
      <c r="F1242" t="s">
        <v>13</v>
      </c>
      <c r="G1242" t="s">
        <v>1942</v>
      </c>
      <c r="H1242" s="2">
        <v>44916.682974884257</v>
      </c>
      <c r="I1242" t="s">
        <v>949</v>
      </c>
      <c r="J1242" s="2">
        <v>44916.682974884257</v>
      </c>
      <c r="K1242" t="s">
        <v>949</v>
      </c>
      <c r="L1242" t="str">
        <f>VLOOKUP(C1242,ACCOUNT_MAPPING!A:C,3,FALSE)</f>
        <v>General Building Maintenance</v>
      </c>
    </row>
    <row r="1243" spans="1:12" hidden="1">
      <c r="A1243">
        <v>11769</v>
      </c>
      <c r="B1243" t="s">
        <v>947</v>
      </c>
      <c r="C1243">
        <v>50305025</v>
      </c>
      <c r="D1243" t="s">
        <v>63</v>
      </c>
      <c r="E1243" t="s">
        <v>13</v>
      </c>
      <c r="F1243" t="s">
        <v>13</v>
      </c>
      <c r="G1243" t="s">
        <v>1943</v>
      </c>
      <c r="H1243" s="2">
        <v>44862.667698344907</v>
      </c>
      <c r="I1243" t="s">
        <v>949</v>
      </c>
      <c r="J1243" s="2">
        <v>44862.667698344907</v>
      </c>
      <c r="K1243" t="s">
        <v>949</v>
      </c>
      <c r="L1243" t="str">
        <f>VLOOKUP(C1243,ACCOUNT_MAPPING!A:C,3,FALSE)</f>
        <v>General Building Maintenance</v>
      </c>
    </row>
    <row r="1244" spans="1:12" hidden="1">
      <c r="A1244">
        <v>11888</v>
      </c>
      <c r="B1244" t="s">
        <v>989</v>
      </c>
      <c r="C1244">
        <v>50305025</v>
      </c>
      <c r="D1244" t="s">
        <v>12</v>
      </c>
      <c r="E1244" t="s">
        <v>13</v>
      </c>
      <c r="F1244" t="s">
        <v>13</v>
      </c>
      <c r="G1244" t="s">
        <v>1944</v>
      </c>
      <c r="H1244" s="2">
        <v>45014.626918599541</v>
      </c>
      <c r="I1244" t="s">
        <v>991</v>
      </c>
      <c r="J1244" s="2">
        <v>45014.626918599541</v>
      </c>
      <c r="K1244" t="s">
        <v>991</v>
      </c>
      <c r="L1244" t="str">
        <f>VLOOKUP(C1244,ACCOUNT_MAPPING!A:C,3,FALSE)</f>
        <v>General Building Maintenance</v>
      </c>
    </row>
    <row r="1245" spans="1:12" hidden="1">
      <c r="A1245">
        <v>20497</v>
      </c>
      <c r="B1245" t="s">
        <v>1945</v>
      </c>
      <c r="C1245">
        <v>50305025</v>
      </c>
      <c r="D1245" t="s">
        <v>12</v>
      </c>
      <c r="E1245" t="s">
        <v>13</v>
      </c>
      <c r="F1245" t="s">
        <v>13</v>
      </c>
      <c r="G1245" t="s">
        <v>1946</v>
      </c>
      <c r="H1245" s="2">
        <v>45022.999380011577</v>
      </c>
      <c r="I1245" t="s">
        <v>260</v>
      </c>
      <c r="J1245" s="2">
        <v>45022.999380011577</v>
      </c>
      <c r="K1245" t="s">
        <v>260</v>
      </c>
      <c r="L1245" t="str">
        <f>VLOOKUP(C1245,ACCOUNT_MAPPING!A:C,3,FALSE)</f>
        <v>General Building Maintenance</v>
      </c>
    </row>
    <row r="1246" spans="1:12" hidden="1">
      <c r="A1246">
        <v>20511</v>
      </c>
      <c r="B1246" t="s">
        <v>1947</v>
      </c>
      <c r="C1246">
        <v>50305025</v>
      </c>
      <c r="D1246" t="s">
        <v>63</v>
      </c>
      <c r="E1246" t="s">
        <v>13</v>
      </c>
      <c r="F1246" t="s">
        <v>13</v>
      </c>
      <c r="G1246" t="s">
        <v>1948</v>
      </c>
      <c r="H1246" s="2">
        <v>44875.511331909722</v>
      </c>
      <c r="I1246" t="s">
        <v>354</v>
      </c>
      <c r="J1246" s="2">
        <v>44875.511331909722</v>
      </c>
      <c r="K1246" t="s">
        <v>354</v>
      </c>
      <c r="L1246" t="str">
        <f>VLOOKUP(C1246,ACCOUNT_MAPPING!A:C,3,FALSE)</f>
        <v>General Building Maintenance</v>
      </c>
    </row>
    <row r="1247" spans="1:12" hidden="1">
      <c r="A1247">
        <v>11745</v>
      </c>
      <c r="B1247" t="s">
        <v>1949</v>
      </c>
      <c r="C1247">
        <v>50305025</v>
      </c>
      <c r="D1247" t="s">
        <v>12</v>
      </c>
      <c r="E1247" t="s">
        <v>13</v>
      </c>
      <c r="F1247" t="s">
        <v>13</v>
      </c>
      <c r="G1247" t="s">
        <v>1763</v>
      </c>
      <c r="H1247" s="2">
        <v>45014.737931446762</v>
      </c>
      <c r="I1247" t="s">
        <v>34</v>
      </c>
      <c r="J1247" s="2">
        <v>45014.737931446762</v>
      </c>
      <c r="K1247" t="s">
        <v>34</v>
      </c>
      <c r="L1247" t="str">
        <f>VLOOKUP(C1247,ACCOUNT_MAPPING!A:C,3,FALSE)</f>
        <v>General Building Maintenance</v>
      </c>
    </row>
    <row r="1248" spans="1:12" hidden="1">
      <c r="A1248">
        <v>11748</v>
      </c>
      <c r="B1248" t="s">
        <v>1950</v>
      </c>
      <c r="C1248">
        <v>50305025</v>
      </c>
      <c r="D1248" t="s">
        <v>17</v>
      </c>
      <c r="E1248" t="s">
        <v>13</v>
      </c>
      <c r="F1248" t="s">
        <v>13</v>
      </c>
      <c r="G1248" t="s">
        <v>1763</v>
      </c>
      <c r="H1248" s="2">
        <v>44924.571747337963</v>
      </c>
      <c r="I1248" t="s">
        <v>34</v>
      </c>
      <c r="J1248" s="2">
        <v>44924.571747337963</v>
      </c>
      <c r="K1248" t="s">
        <v>34</v>
      </c>
      <c r="L1248" t="str">
        <f>VLOOKUP(C1248,ACCOUNT_MAPPING!A:C,3,FALSE)</f>
        <v>General Building Maintenance</v>
      </c>
    </row>
    <row r="1249" spans="1:12" hidden="1">
      <c r="A1249">
        <v>11841</v>
      </c>
      <c r="B1249" t="s">
        <v>540</v>
      </c>
      <c r="C1249">
        <v>50305025</v>
      </c>
      <c r="D1249" t="s">
        <v>17</v>
      </c>
      <c r="E1249" t="s">
        <v>13</v>
      </c>
      <c r="F1249" t="s">
        <v>13</v>
      </c>
      <c r="G1249" t="s">
        <v>1951</v>
      </c>
      <c r="H1249" s="2">
        <v>44923.601715428238</v>
      </c>
      <c r="I1249" t="s">
        <v>265</v>
      </c>
      <c r="J1249" s="2">
        <v>44923.601715428238</v>
      </c>
      <c r="K1249" t="s">
        <v>265</v>
      </c>
      <c r="L1249" t="str">
        <f>VLOOKUP(C1249,ACCOUNT_MAPPING!A:C,3,FALSE)</f>
        <v>General Building Maintenance</v>
      </c>
    </row>
    <row r="1250" spans="1:12" hidden="1">
      <c r="A1250">
        <v>11802</v>
      </c>
      <c r="B1250" t="s">
        <v>1952</v>
      </c>
      <c r="C1250">
        <v>50305025</v>
      </c>
      <c r="D1250" t="s">
        <v>17</v>
      </c>
      <c r="E1250" t="s">
        <v>13</v>
      </c>
      <c r="F1250" t="s">
        <v>13</v>
      </c>
      <c r="G1250" t="s">
        <v>1953</v>
      </c>
      <c r="H1250" s="2">
        <v>44917.467934293978</v>
      </c>
      <c r="I1250" t="s">
        <v>233</v>
      </c>
      <c r="J1250" s="2">
        <v>44917.467934293978</v>
      </c>
      <c r="K1250" t="s">
        <v>233</v>
      </c>
      <c r="L1250" t="str">
        <f>VLOOKUP(C1250,ACCOUNT_MAPPING!A:C,3,FALSE)</f>
        <v>General Building Maintenance</v>
      </c>
    </row>
    <row r="1251" spans="1:12" hidden="1">
      <c r="A1251">
        <v>11876</v>
      </c>
      <c r="B1251" t="s">
        <v>1491</v>
      </c>
      <c r="C1251">
        <v>50305025</v>
      </c>
      <c r="D1251" t="s">
        <v>12</v>
      </c>
      <c r="E1251" t="s">
        <v>13</v>
      </c>
      <c r="F1251" t="s">
        <v>13</v>
      </c>
      <c r="G1251" t="s">
        <v>1954</v>
      </c>
      <c r="H1251" s="2">
        <v>45015.50174482639</v>
      </c>
      <c r="I1251" t="s">
        <v>778</v>
      </c>
      <c r="J1251" s="2">
        <v>45015.50174482639</v>
      </c>
      <c r="K1251" t="s">
        <v>778</v>
      </c>
      <c r="L1251" t="str">
        <f>VLOOKUP(C1251,ACCOUNT_MAPPING!A:C,3,FALSE)</f>
        <v>General Building Maintenance</v>
      </c>
    </row>
    <row r="1252" spans="1:12" hidden="1">
      <c r="A1252">
        <v>14236</v>
      </c>
      <c r="B1252" t="s">
        <v>1501</v>
      </c>
      <c r="C1252">
        <v>50305025</v>
      </c>
      <c r="D1252" t="s">
        <v>17</v>
      </c>
      <c r="E1252" t="s">
        <v>13</v>
      </c>
      <c r="F1252" t="s">
        <v>13</v>
      </c>
      <c r="G1252" t="s">
        <v>1955</v>
      </c>
      <c r="H1252" s="2">
        <v>44922.483322025466</v>
      </c>
      <c r="I1252" t="s">
        <v>1292</v>
      </c>
      <c r="J1252" s="2">
        <v>44922.483322025466</v>
      </c>
      <c r="K1252" t="s">
        <v>1292</v>
      </c>
      <c r="L1252" t="str">
        <f>VLOOKUP(C1252,ACCOUNT_MAPPING!A:C,3,FALSE)</f>
        <v>General Building Maintenance</v>
      </c>
    </row>
    <row r="1253" spans="1:12" hidden="1">
      <c r="A1253">
        <v>20553</v>
      </c>
      <c r="B1253" t="s">
        <v>1956</v>
      </c>
      <c r="C1253">
        <v>50305025</v>
      </c>
      <c r="D1253" t="s">
        <v>63</v>
      </c>
      <c r="E1253" t="s">
        <v>13</v>
      </c>
      <c r="F1253" t="s">
        <v>13</v>
      </c>
      <c r="G1253" t="s">
        <v>1957</v>
      </c>
      <c r="H1253" s="2">
        <v>44876.548317442132</v>
      </c>
      <c r="I1253" t="s">
        <v>598</v>
      </c>
      <c r="J1253" s="2">
        <v>44876.548317442132</v>
      </c>
      <c r="K1253" t="s">
        <v>598</v>
      </c>
      <c r="L1253" t="str">
        <f>VLOOKUP(C1253,ACCOUNT_MAPPING!A:C,3,FALSE)</f>
        <v>General Building Maintenance</v>
      </c>
    </row>
    <row r="1254" spans="1:12" hidden="1">
      <c r="A1254">
        <v>14280</v>
      </c>
      <c r="B1254" t="s">
        <v>1958</v>
      </c>
      <c r="C1254">
        <v>50305025</v>
      </c>
      <c r="D1254" t="s">
        <v>12</v>
      </c>
      <c r="E1254" t="s">
        <v>13</v>
      </c>
      <c r="F1254" t="s">
        <v>13</v>
      </c>
      <c r="G1254" t="s">
        <v>1959</v>
      </c>
      <c r="H1254" s="2">
        <v>45015.491966863425</v>
      </c>
      <c r="I1254" t="s">
        <v>887</v>
      </c>
      <c r="J1254" s="2">
        <v>45015.491966863425</v>
      </c>
      <c r="K1254" t="s">
        <v>887</v>
      </c>
      <c r="L1254" t="str">
        <f>VLOOKUP(C1254,ACCOUNT_MAPPING!A:C,3,FALSE)</f>
        <v>General Building Maintenance</v>
      </c>
    </row>
    <row r="1255" spans="1:12" hidden="1">
      <c r="A1255">
        <v>11885</v>
      </c>
      <c r="B1255" t="s">
        <v>1008</v>
      </c>
      <c r="C1255">
        <v>50305025</v>
      </c>
      <c r="D1255" t="s">
        <v>12</v>
      </c>
      <c r="E1255" t="s">
        <v>13</v>
      </c>
      <c r="F1255" t="s">
        <v>13</v>
      </c>
      <c r="G1255" t="s">
        <v>1960</v>
      </c>
      <c r="H1255" s="2">
        <v>45016.928275694445</v>
      </c>
      <c r="I1255" t="s">
        <v>991</v>
      </c>
      <c r="J1255" s="2">
        <v>45016.928275694445</v>
      </c>
      <c r="K1255" t="s">
        <v>991</v>
      </c>
      <c r="L1255" t="str">
        <f>VLOOKUP(C1255,ACCOUNT_MAPPING!A:C,3,FALSE)</f>
        <v>General Building Maintenance</v>
      </c>
    </row>
    <row r="1256" spans="1:12" hidden="1">
      <c r="A1256">
        <v>11891</v>
      </c>
      <c r="B1256" t="s">
        <v>966</v>
      </c>
      <c r="C1256">
        <v>50305025</v>
      </c>
      <c r="D1256" t="s">
        <v>12</v>
      </c>
      <c r="E1256" t="s">
        <v>13</v>
      </c>
      <c r="F1256" t="s">
        <v>13</v>
      </c>
      <c r="G1256" t="s">
        <v>1961</v>
      </c>
      <c r="H1256" s="2">
        <v>45020.391754548611</v>
      </c>
      <c r="I1256" t="s">
        <v>720</v>
      </c>
      <c r="J1256" s="2">
        <v>45020.391754548611</v>
      </c>
      <c r="K1256" t="s">
        <v>720</v>
      </c>
      <c r="L1256" t="str">
        <f>VLOOKUP(C1256,ACCOUNT_MAPPING!A:C,3,FALSE)</f>
        <v>General Building Maintenance</v>
      </c>
    </row>
    <row r="1257" spans="1:12" hidden="1">
      <c r="A1257">
        <v>14245</v>
      </c>
      <c r="B1257" t="s">
        <v>1018</v>
      </c>
      <c r="C1257">
        <v>50305025</v>
      </c>
      <c r="D1257" t="s">
        <v>12</v>
      </c>
      <c r="E1257" t="s">
        <v>13</v>
      </c>
      <c r="F1257" t="s">
        <v>13</v>
      </c>
      <c r="G1257" t="s">
        <v>1962</v>
      </c>
      <c r="H1257" s="2">
        <v>45021.52693738426</v>
      </c>
      <c r="I1257" t="s">
        <v>87</v>
      </c>
      <c r="J1257" s="2">
        <v>45021.52693738426</v>
      </c>
      <c r="K1257" t="s">
        <v>87</v>
      </c>
      <c r="L1257" t="str">
        <f>VLOOKUP(C1257,ACCOUNT_MAPPING!A:C,3,FALSE)</f>
        <v>General Building Maintenance</v>
      </c>
    </row>
    <row r="1258" spans="1:12" hidden="1">
      <c r="A1258">
        <v>14237</v>
      </c>
      <c r="B1258" t="s">
        <v>1495</v>
      </c>
      <c r="C1258">
        <v>50305025</v>
      </c>
      <c r="D1258" t="s">
        <v>12</v>
      </c>
      <c r="E1258" t="s">
        <v>13</v>
      </c>
      <c r="F1258" t="s">
        <v>13</v>
      </c>
      <c r="G1258" t="s">
        <v>1963</v>
      </c>
      <c r="H1258" s="2">
        <v>45021.374337847221</v>
      </c>
      <c r="I1258" t="s">
        <v>1292</v>
      </c>
      <c r="J1258" s="2">
        <v>45021.374337847221</v>
      </c>
      <c r="K1258" t="s">
        <v>1292</v>
      </c>
      <c r="L1258" t="str">
        <f>VLOOKUP(C1258,ACCOUNT_MAPPING!A:C,3,FALSE)</f>
        <v>General Building Maintenance</v>
      </c>
    </row>
    <row r="1259" spans="1:12" hidden="1">
      <c r="A1259">
        <v>15807</v>
      </c>
      <c r="B1259" t="s">
        <v>1964</v>
      </c>
      <c r="C1259">
        <v>50305025</v>
      </c>
      <c r="D1259" t="s">
        <v>12</v>
      </c>
      <c r="E1259" t="s">
        <v>13</v>
      </c>
      <c r="F1259" t="s">
        <v>13</v>
      </c>
      <c r="G1259" t="s">
        <v>1965</v>
      </c>
      <c r="H1259" s="2">
        <v>45014.66712982639</v>
      </c>
      <c r="I1259" t="s">
        <v>44</v>
      </c>
      <c r="J1259" s="2">
        <v>45014.66712982639</v>
      </c>
      <c r="K1259" t="s">
        <v>44</v>
      </c>
      <c r="L1259" t="str">
        <f>VLOOKUP(C1259,ACCOUNT_MAPPING!A:C,3,FALSE)</f>
        <v>General Building Maintenance</v>
      </c>
    </row>
    <row r="1260" spans="1:12" hidden="1">
      <c r="A1260">
        <v>20335</v>
      </c>
      <c r="B1260" t="s">
        <v>210</v>
      </c>
      <c r="C1260">
        <v>50305025</v>
      </c>
      <c r="D1260" t="s">
        <v>17</v>
      </c>
      <c r="E1260" t="s">
        <v>13</v>
      </c>
      <c r="F1260" t="s">
        <v>13</v>
      </c>
      <c r="G1260" t="s">
        <v>1966</v>
      </c>
      <c r="H1260" s="2">
        <v>44924.801510613426</v>
      </c>
      <c r="I1260" t="s">
        <v>119</v>
      </c>
      <c r="J1260" s="2">
        <v>44924.801510613426</v>
      </c>
      <c r="K1260" t="s">
        <v>119</v>
      </c>
      <c r="L1260" t="str">
        <f>VLOOKUP(C1260,ACCOUNT_MAPPING!A:C,3,FALSE)</f>
        <v>General Building Maintenance</v>
      </c>
    </row>
    <row r="1261" spans="1:12" hidden="1">
      <c r="A1261">
        <v>20684</v>
      </c>
      <c r="B1261" t="s">
        <v>1967</v>
      </c>
      <c r="C1261">
        <v>50305025</v>
      </c>
      <c r="D1261" t="s">
        <v>17</v>
      </c>
      <c r="E1261" t="s">
        <v>13</v>
      </c>
      <c r="F1261" t="s">
        <v>13</v>
      </c>
      <c r="G1261" t="s">
        <v>1968</v>
      </c>
      <c r="H1261" s="2">
        <v>44923.61867152778</v>
      </c>
      <c r="I1261" t="s">
        <v>778</v>
      </c>
      <c r="J1261" s="2">
        <v>44923.61867152778</v>
      </c>
      <c r="K1261" t="s">
        <v>778</v>
      </c>
      <c r="L1261" t="str">
        <f>VLOOKUP(C1261,ACCOUNT_MAPPING!A:C,3,FALSE)</f>
        <v>General Building Maintenance</v>
      </c>
    </row>
    <row r="1262" spans="1:12" hidden="1">
      <c r="A1262">
        <v>20446</v>
      </c>
      <c r="B1262" t="s">
        <v>1515</v>
      </c>
      <c r="C1262">
        <v>50305025</v>
      </c>
      <c r="D1262" t="s">
        <v>17</v>
      </c>
      <c r="E1262" t="s">
        <v>13</v>
      </c>
      <c r="F1262" t="s">
        <v>13</v>
      </c>
      <c r="G1262" t="s">
        <v>1969</v>
      </c>
      <c r="H1262" s="2">
        <v>44917.830057604166</v>
      </c>
      <c r="I1262" t="s">
        <v>214</v>
      </c>
      <c r="J1262" s="2">
        <v>44917.830057604166</v>
      </c>
      <c r="K1262" t="s">
        <v>214</v>
      </c>
      <c r="L1262" t="str">
        <f>VLOOKUP(C1262,ACCOUNT_MAPPING!A:C,3,FALSE)</f>
        <v>General Building Maintenance</v>
      </c>
    </row>
    <row r="1263" spans="1:12" hidden="1">
      <c r="A1263">
        <v>20447</v>
      </c>
      <c r="B1263" t="s">
        <v>1497</v>
      </c>
      <c r="C1263">
        <v>50305025</v>
      </c>
      <c r="D1263" t="s">
        <v>12</v>
      </c>
      <c r="E1263" t="s">
        <v>13</v>
      </c>
      <c r="F1263" t="s">
        <v>13</v>
      </c>
      <c r="G1263" t="s">
        <v>1970</v>
      </c>
      <c r="H1263" s="2">
        <v>45021.437484988426</v>
      </c>
      <c r="I1263" t="s">
        <v>214</v>
      </c>
      <c r="J1263" s="2">
        <v>45021.437484988426</v>
      </c>
      <c r="K1263" t="s">
        <v>214</v>
      </c>
      <c r="L1263" t="str">
        <f>VLOOKUP(C1263,ACCOUNT_MAPPING!A:C,3,FALSE)</f>
        <v>General Building Maintenance</v>
      </c>
    </row>
    <row r="1264" spans="1:12" hidden="1">
      <c r="A1264">
        <v>20477</v>
      </c>
      <c r="B1264" t="s">
        <v>1971</v>
      </c>
      <c r="C1264">
        <v>50305025</v>
      </c>
      <c r="D1264" t="s">
        <v>17</v>
      </c>
      <c r="E1264" t="s">
        <v>13</v>
      </c>
      <c r="F1264" t="s">
        <v>13</v>
      </c>
      <c r="G1264" t="s">
        <v>1972</v>
      </c>
      <c r="H1264" s="2">
        <v>44916.664862465281</v>
      </c>
      <c r="I1264" t="s">
        <v>1175</v>
      </c>
      <c r="J1264" s="2">
        <v>44916.664862465281</v>
      </c>
      <c r="K1264" t="s">
        <v>1175</v>
      </c>
      <c r="L1264" t="str">
        <f>VLOOKUP(C1264,ACCOUNT_MAPPING!A:C,3,FALSE)</f>
        <v>General Building Maintenance</v>
      </c>
    </row>
    <row r="1265" spans="1:12" hidden="1">
      <c r="A1265">
        <v>20601</v>
      </c>
      <c r="B1265" t="s">
        <v>1973</v>
      </c>
      <c r="C1265">
        <v>50305025</v>
      </c>
      <c r="D1265" t="s">
        <v>17</v>
      </c>
      <c r="E1265" t="s">
        <v>13</v>
      </c>
      <c r="F1265" t="s">
        <v>13</v>
      </c>
      <c r="G1265" t="s">
        <v>1974</v>
      </c>
      <c r="H1265" s="2">
        <v>44925.959447650464</v>
      </c>
      <c r="I1265" t="s">
        <v>1229</v>
      </c>
      <c r="J1265" s="2">
        <v>44925.959447650464</v>
      </c>
      <c r="K1265" t="s">
        <v>1229</v>
      </c>
      <c r="L1265" t="str">
        <f>VLOOKUP(C1265,ACCOUNT_MAPPING!A:C,3,FALSE)</f>
        <v>General Building Maintenance</v>
      </c>
    </row>
    <row r="1266" spans="1:12" hidden="1">
      <c r="A1266">
        <v>20523</v>
      </c>
      <c r="B1266" t="s">
        <v>1975</v>
      </c>
      <c r="C1266">
        <v>50305025</v>
      </c>
      <c r="D1266" t="s">
        <v>63</v>
      </c>
      <c r="E1266" t="s">
        <v>13</v>
      </c>
      <c r="F1266" t="s">
        <v>13</v>
      </c>
      <c r="G1266" t="s">
        <v>1976</v>
      </c>
      <c r="H1266" s="2">
        <v>44876.478776307871</v>
      </c>
      <c r="I1266" t="s">
        <v>354</v>
      </c>
      <c r="J1266" s="2">
        <v>44876.478776307871</v>
      </c>
      <c r="K1266" t="s">
        <v>354</v>
      </c>
      <c r="L1266" t="str">
        <f>VLOOKUP(C1266,ACCOUNT_MAPPING!A:C,3,FALSE)</f>
        <v>General Building Maintenance</v>
      </c>
    </row>
    <row r="1267" spans="1:12" hidden="1">
      <c r="A1267">
        <v>20504</v>
      </c>
      <c r="B1267" t="s">
        <v>1977</v>
      </c>
      <c r="C1267">
        <v>50305025</v>
      </c>
      <c r="D1267" t="s">
        <v>12</v>
      </c>
      <c r="E1267" t="s">
        <v>13</v>
      </c>
      <c r="F1267" t="s">
        <v>13</v>
      </c>
      <c r="G1267" t="s">
        <v>1978</v>
      </c>
      <c r="H1267" s="2">
        <v>45021.992882557868</v>
      </c>
      <c r="I1267" t="s">
        <v>260</v>
      </c>
      <c r="J1267" s="2">
        <v>45021.992882557868</v>
      </c>
      <c r="K1267" t="s">
        <v>260</v>
      </c>
      <c r="L1267" t="str">
        <f>VLOOKUP(C1267,ACCOUNT_MAPPING!A:C,3,FALSE)</f>
        <v>General Building Maintenance</v>
      </c>
    </row>
    <row r="1268" spans="1:12" hidden="1">
      <c r="A1268">
        <v>20521</v>
      </c>
      <c r="B1268" t="s">
        <v>1979</v>
      </c>
      <c r="C1268">
        <v>50305025</v>
      </c>
      <c r="D1268" t="s">
        <v>17</v>
      </c>
      <c r="E1268" t="s">
        <v>13</v>
      </c>
      <c r="F1268" t="s">
        <v>13</v>
      </c>
      <c r="G1268" t="s">
        <v>1980</v>
      </c>
      <c r="H1268" s="2">
        <v>44924.405879247686</v>
      </c>
      <c r="I1268" t="s">
        <v>817</v>
      </c>
      <c r="J1268" s="2">
        <v>44924.405879247686</v>
      </c>
      <c r="K1268" t="s">
        <v>817</v>
      </c>
      <c r="L1268" t="str">
        <f>VLOOKUP(C1268,ACCOUNT_MAPPING!A:C,3,FALSE)</f>
        <v>General Building Maintenance</v>
      </c>
    </row>
    <row r="1269" spans="1:12" hidden="1">
      <c r="A1269">
        <v>20834</v>
      </c>
      <c r="B1269" t="s">
        <v>1981</v>
      </c>
      <c r="C1269">
        <v>50305025</v>
      </c>
      <c r="D1269" t="s">
        <v>17</v>
      </c>
      <c r="E1269" t="s">
        <v>13</v>
      </c>
      <c r="F1269" t="s">
        <v>13</v>
      </c>
      <c r="G1269" t="s">
        <v>1982</v>
      </c>
      <c r="H1269" s="2">
        <v>44924.73002422454</v>
      </c>
      <c r="I1269" t="s">
        <v>1874</v>
      </c>
      <c r="J1269" s="2">
        <v>44924.73002422454</v>
      </c>
      <c r="K1269" t="s">
        <v>1874</v>
      </c>
      <c r="L1269" t="str">
        <f>VLOOKUP(C1269,ACCOUNT_MAPPING!A:C,3,FALSE)</f>
        <v>General Building Maintenance</v>
      </c>
    </row>
    <row r="1270" spans="1:12" hidden="1">
      <c r="A1270">
        <v>20532</v>
      </c>
      <c r="B1270" t="s">
        <v>1983</v>
      </c>
      <c r="C1270">
        <v>50305025</v>
      </c>
      <c r="D1270" t="s">
        <v>12</v>
      </c>
      <c r="E1270" t="s">
        <v>13</v>
      </c>
      <c r="F1270" t="s">
        <v>13</v>
      </c>
      <c r="G1270" t="s">
        <v>1984</v>
      </c>
      <c r="H1270" s="2">
        <v>45020.877084143518</v>
      </c>
      <c r="I1270" t="s">
        <v>817</v>
      </c>
      <c r="J1270" s="2">
        <v>45020.877084143518</v>
      </c>
      <c r="K1270" t="s">
        <v>817</v>
      </c>
      <c r="L1270" t="str">
        <f>VLOOKUP(C1270,ACCOUNT_MAPPING!A:C,3,FALSE)</f>
        <v>General Building Maintenance</v>
      </c>
    </row>
    <row r="1271" spans="1:12" hidden="1">
      <c r="A1271">
        <v>20855</v>
      </c>
      <c r="B1271" t="s">
        <v>1985</v>
      </c>
      <c r="C1271">
        <v>50305025</v>
      </c>
      <c r="D1271" t="s">
        <v>63</v>
      </c>
      <c r="E1271" t="s">
        <v>13</v>
      </c>
      <c r="F1271" t="s">
        <v>13</v>
      </c>
      <c r="G1271" t="s">
        <v>1986</v>
      </c>
      <c r="H1271" s="2">
        <v>44876.754190428241</v>
      </c>
      <c r="I1271" t="s">
        <v>244</v>
      </c>
      <c r="J1271" s="2">
        <v>44876.754190428241</v>
      </c>
      <c r="K1271" t="s">
        <v>244</v>
      </c>
      <c r="L1271" t="str">
        <f>VLOOKUP(C1271,ACCOUNT_MAPPING!A:C,3,FALSE)</f>
        <v>General Building Maintenance</v>
      </c>
    </row>
    <row r="1272" spans="1:12" hidden="1">
      <c r="A1272">
        <v>20859</v>
      </c>
      <c r="B1272" t="s">
        <v>1987</v>
      </c>
      <c r="C1272">
        <v>50305025</v>
      </c>
      <c r="D1272" t="s">
        <v>17</v>
      </c>
      <c r="E1272" t="s">
        <v>13</v>
      </c>
      <c r="F1272" t="s">
        <v>13</v>
      </c>
      <c r="G1272" t="s">
        <v>1988</v>
      </c>
      <c r="H1272" s="2">
        <v>44925.743928275464</v>
      </c>
      <c r="I1272" t="s">
        <v>1479</v>
      </c>
      <c r="J1272" s="2">
        <v>44925.743928275464</v>
      </c>
      <c r="K1272" t="s">
        <v>1479</v>
      </c>
      <c r="L1272" t="str">
        <f>VLOOKUP(C1272,ACCOUNT_MAPPING!A:C,3,FALSE)</f>
        <v>General Building Maintenance</v>
      </c>
    </row>
    <row r="1273" spans="1:12" hidden="1">
      <c r="A1273">
        <v>20661</v>
      </c>
      <c r="B1273" t="s">
        <v>1508</v>
      </c>
      <c r="C1273">
        <v>50305025</v>
      </c>
      <c r="D1273" t="s">
        <v>17</v>
      </c>
      <c r="E1273" t="s">
        <v>13</v>
      </c>
      <c r="F1273" t="s">
        <v>13</v>
      </c>
      <c r="G1273" t="s">
        <v>1989</v>
      </c>
      <c r="H1273" s="2">
        <v>44917.736859340279</v>
      </c>
      <c r="I1273" t="s">
        <v>1333</v>
      </c>
      <c r="J1273" s="2">
        <v>44917.736859340279</v>
      </c>
      <c r="K1273" t="s">
        <v>1333</v>
      </c>
      <c r="L1273" t="str">
        <f>VLOOKUP(C1273,ACCOUNT_MAPPING!A:C,3,FALSE)</f>
        <v>General Building Maintenance</v>
      </c>
    </row>
    <row r="1274" spans="1:12" hidden="1">
      <c r="A1274">
        <v>20620</v>
      </c>
      <c r="B1274" t="s">
        <v>1990</v>
      </c>
      <c r="C1274">
        <v>50305025</v>
      </c>
      <c r="D1274" t="s">
        <v>12</v>
      </c>
      <c r="E1274" t="s">
        <v>13</v>
      </c>
      <c r="F1274" t="s">
        <v>13</v>
      </c>
      <c r="G1274" t="s">
        <v>1991</v>
      </c>
      <c r="H1274" s="2">
        <v>45021.879478935189</v>
      </c>
      <c r="I1274" t="s">
        <v>1441</v>
      </c>
      <c r="J1274" s="2">
        <v>45021.879478935189</v>
      </c>
      <c r="K1274" t="s">
        <v>1441</v>
      </c>
      <c r="L1274" t="str">
        <f>VLOOKUP(C1274,ACCOUNT_MAPPING!A:C,3,FALSE)</f>
        <v>General Building Maintenance</v>
      </c>
    </row>
    <row r="1275" spans="1:12" hidden="1">
      <c r="A1275">
        <v>21468</v>
      </c>
      <c r="B1275" t="s">
        <v>1561</v>
      </c>
      <c r="C1275">
        <v>50305025</v>
      </c>
      <c r="D1275" t="s">
        <v>63</v>
      </c>
      <c r="E1275" t="s">
        <v>13</v>
      </c>
      <c r="F1275" t="s">
        <v>13</v>
      </c>
      <c r="G1275" t="s">
        <v>1466</v>
      </c>
      <c r="H1275" s="2">
        <v>44876.718256828703</v>
      </c>
      <c r="I1275" t="s">
        <v>247</v>
      </c>
      <c r="J1275" s="2">
        <v>44876.718256828703</v>
      </c>
      <c r="K1275" t="s">
        <v>247</v>
      </c>
      <c r="L1275" t="str">
        <f>VLOOKUP(C1275,ACCOUNT_MAPPING!A:C,3,FALSE)</f>
        <v>General Building Maintenance</v>
      </c>
    </row>
    <row r="1276" spans="1:12" hidden="1">
      <c r="A1276">
        <v>20678</v>
      </c>
      <c r="B1276" t="s">
        <v>1992</v>
      </c>
      <c r="C1276">
        <v>50305025</v>
      </c>
      <c r="D1276" t="s">
        <v>17</v>
      </c>
      <c r="E1276" t="s">
        <v>13</v>
      </c>
      <c r="F1276" t="s">
        <v>13</v>
      </c>
      <c r="G1276" t="s">
        <v>1993</v>
      </c>
      <c r="H1276" s="2">
        <v>44923.05778278935</v>
      </c>
      <c r="I1276" t="s">
        <v>766</v>
      </c>
      <c r="J1276" s="2">
        <v>44923.05778278935</v>
      </c>
      <c r="K1276" t="s">
        <v>766</v>
      </c>
      <c r="L1276" t="str">
        <f>VLOOKUP(C1276,ACCOUNT_MAPPING!A:C,3,FALSE)</f>
        <v>General Building Maintenance</v>
      </c>
    </row>
    <row r="1277" spans="1:12" hidden="1">
      <c r="A1277">
        <v>21471</v>
      </c>
      <c r="B1277" t="s">
        <v>1563</v>
      </c>
      <c r="C1277">
        <v>50305025</v>
      </c>
      <c r="D1277" t="s">
        <v>17</v>
      </c>
      <c r="E1277" t="s">
        <v>13</v>
      </c>
      <c r="F1277" t="s">
        <v>13</v>
      </c>
      <c r="G1277" t="s">
        <v>1994</v>
      </c>
      <c r="H1277" s="2">
        <v>44924.661447569444</v>
      </c>
      <c r="I1277" t="s">
        <v>1333</v>
      </c>
      <c r="J1277" s="2">
        <v>44924.661447569444</v>
      </c>
      <c r="K1277" t="s">
        <v>1333</v>
      </c>
      <c r="L1277" t="str">
        <f>VLOOKUP(C1277,ACCOUNT_MAPPING!A:C,3,FALSE)</f>
        <v>General Building Maintenance</v>
      </c>
    </row>
    <row r="1278" spans="1:12" hidden="1">
      <c r="A1278">
        <v>20658</v>
      </c>
      <c r="B1278" t="s">
        <v>1507</v>
      </c>
      <c r="C1278">
        <v>50305025</v>
      </c>
      <c r="D1278" t="s">
        <v>17</v>
      </c>
      <c r="E1278" t="s">
        <v>13</v>
      </c>
      <c r="F1278" t="s">
        <v>13</v>
      </c>
      <c r="G1278" t="s">
        <v>1995</v>
      </c>
      <c r="H1278" s="2">
        <v>44917.696459062499</v>
      </c>
      <c r="I1278" t="s">
        <v>1333</v>
      </c>
      <c r="J1278" s="2">
        <v>44917.696459062499</v>
      </c>
      <c r="K1278" t="s">
        <v>1333</v>
      </c>
      <c r="L1278" t="str">
        <f>VLOOKUP(C1278,ACCOUNT_MAPPING!A:C,3,FALSE)</f>
        <v>General Building Maintenance</v>
      </c>
    </row>
    <row r="1279" spans="1:12" hidden="1">
      <c r="A1279">
        <v>20648</v>
      </c>
      <c r="B1279" t="s">
        <v>1996</v>
      </c>
      <c r="C1279">
        <v>50305025</v>
      </c>
      <c r="D1279" t="s">
        <v>63</v>
      </c>
      <c r="E1279" t="s">
        <v>13</v>
      </c>
      <c r="F1279" t="s">
        <v>13</v>
      </c>
      <c r="G1279" t="s">
        <v>1997</v>
      </c>
      <c r="H1279" s="2">
        <v>44877.582414236109</v>
      </c>
      <c r="I1279" t="s">
        <v>1441</v>
      </c>
      <c r="J1279" s="2">
        <v>44877.582414236109</v>
      </c>
      <c r="K1279" t="s">
        <v>1441</v>
      </c>
      <c r="L1279" t="str">
        <f>VLOOKUP(C1279,ACCOUNT_MAPPING!A:C,3,FALSE)</f>
        <v>General Building Maintenance</v>
      </c>
    </row>
    <row r="1280" spans="1:12" hidden="1">
      <c r="A1280">
        <v>21536</v>
      </c>
      <c r="B1280" t="s">
        <v>1998</v>
      </c>
      <c r="C1280">
        <v>50305025</v>
      </c>
      <c r="D1280" t="s">
        <v>17</v>
      </c>
      <c r="E1280" t="s">
        <v>13</v>
      </c>
      <c r="F1280" t="s">
        <v>13</v>
      </c>
      <c r="G1280" t="s">
        <v>1999</v>
      </c>
      <c r="H1280" s="2">
        <v>44924.51276982639</v>
      </c>
      <c r="I1280" t="s">
        <v>289</v>
      </c>
      <c r="J1280" s="2">
        <v>44924.51276982639</v>
      </c>
      <c r="K1280" t="s">
        <v>289</v>
      </c>
      <c r="L1280" t="str">
        <f>VLOOKUP(C1280,ACCOUNT_MAPPING!A:C,3,FALSE)</f>
        <v>General Building Maintenance</v>
      </c>
    </row>
    <row r="1281" spans="1:12" hidden="1">
      <c r="A1281">
        <v>20780</v>
      </c>
      <c r="B1281" t="s">
        <v>2000</v>
      </c>
      <c r="C1281">
        <v>50305025</v>
      </c>
      <c r="D1281" t="s">
        <v>12</v>
      </c>
      <c r="E1281" t="s">
        <v>13</v>
      </c>
      <c r="F1281" t="s">
        <v>13</v>
      </c>
      <c r="G1281" t="s">
        <v>2001</v>
      </c>
      <c r="H1281" s="2">
        <v>45020.570756168985</v>
      </c>
      <c r="I1281" t="s">
        <v>233</v>
      </c>
      <c r="J1281" s="2">
        <v>45020.570756168985</v>
      </c>
      <c r="K1281" t="s">
        <v>233</v>
      </c>
      <c r="L1281" t="str">
        <f>VLOOKUP(C1281,ACCOUNT_MAPPING!A:C,3,FALSE)</f>
        <v>General Building Maintenance</v>
      </c>
    </row>
    <row r="1282" spans="1:12" hidden="1">
      <c r="A1282">
        <v>32992</v>
      </c>
      <c r="B1282" t="s">
        <v>2002</v>
      </c>
      <c r="C1282">
        <v>50305025</v>
      </c>
      <c r="D1282" t="s">
        <v>12</v>
      </c>
      <c r="E1282" t="s">
        <v>13</v>
      </c>
      <c r="F1282" t="s">
        <v>13</v>
      </c>
      <c r="G1282" t="s">
        <v>2003</v>
      </c>
      <c r="H1282" s="2">
        <v>45009.690489201392</v>
      </c>
      <c r="I1282" t="s">
        <v>949</v>
      </c>
      <c r="J1282" s="2">
        <v>45009.690489201392</v>
      </c>
      <c r="K1282" t="s">
        <v>949</v>
      </c>
      <c r="L1282" t="str">
        <f>VLOOKUP(C1282,ACCOUNT_MAPPING!A:C,3,FALSE)</f>
        <v>General Building Maintenance</v>
      </c>
    </row>
    <row r="1283" spans="1:12" hidden="1">
      <c r="A1283">
        <v>20805</v>
      </c>
      <c r="B1283" t="s">
        <v>2004</v>
      </c>
      <c r="C1283">
        <v>50305025</v>
      </c>
      <c r="D1283" t="s">
        <v>17</v>
      </c>
      <c r="E1283" t="s">
        <v>13</v>
      </c>
      <c r="F1283" t="s">
        <v>13</v>
      </c>
      <c r="G1283" t="s">
        <v>2005</v>
      </c>
      <c r="H1283" s="2">
        <v>44926.70761203704</v>
      </c>
      <c r="I1283" t="s">
        <v>497</v>
      </c>
      <c r="J1283" s="2">
        <v>44926.70761203704</v>
      </c>
      <c r="K1283" t="s">
        <v>497</v>
      </c>
      <c r="L1283" t="str">
        <f>VLOOKUP(C1283,ACCOUNT_MAPPING!A:C,3,FALSE)</f>
        <v>General Building Maintenance</v>
      </c>
    </row>
    <row r="1284" spans="1:12" hidden="1">
      <c r="A1284">
        <v>20807</v>
      </c>
      <c r="B1284" t="s">
        <v>2006</v>
      </c>
      <c r="C1284">
        <v>50305025</v>
      </c>
      <c r="D1284" t="s">
        <v>12</v>
      </c>
      <c r="E1284" t="s">
        <v>13</v>
      </c>
      <c r="F1284" t="s">
        <v>13</v>
      </c>
      <c r="G1284" t="s">
        <v>2007</v>
      </c>
      <c r="H1284" s="2">
        <v>45020.45044753472</v>
      </c>
      <c r="I1284" t="s">
        <v>225</v>
      </c>
      <c r="J1284" s="2">
        <v>45020.45044753472</v>
      </c>
      <c r="K1284" t="s">
        <v>225</v>
      </c>
      <c r="L1284" t="str">
        <f>VLOOKUP(C1284,ACCOUNT_MAPPING!A:C,3,FALSE)</f>
        <v>General Building Maintenance</v>
      </c>
    </row>
    <row r="1285" spans="1:12" hidden="1">
      <c r="A1285">
        <v>20821</v>
      </c>
      <c r="B1285" t="s">
        <v>2008</v>
      </c>
      <c r="C1285">
        <v>50305025</v>
      </c>
      <c r="D1285" t="s">
        <v>12</v>
      </c>
      <c r="E1285" t="s">
        <v>13</v>
      </c>
      <c r="F1285" t="s">
        <v>13</v>
      </c>
      <c r="G1285" t="s">
        <v>2009</v>
      </c>
      <c r="H1285" s="2">
        <v>45019.540750960645</v>
      </c>
      <c r="I1285" t="s">
        <v>1874</v>
      </c>
      <c r="J1285" s="2">
        <v>45019.540750960645</v>
      </c>
      <c r="K1285" t="s">
        <v>1874</v>
      </c>
      <c r="L1285" t="str">
        <f>VLOOKUP(C1285,ACCOUNT_MAPPING!A:C,3,FALSE)</f>
        <v>General Building Maintenance</v>
      </c>
    </row>
    <row r="1286" spans="1:12" hidden="1">
      <c r="A1286">
        <v>20740</v>
      </c>
      <c r="B1286" t="s">
        <v>2010</v>
      </c>
      <c r="C1286">
        <v>50305025</v>
      </c>
      <c r="D1286" t="s">
        <v>12</v>
      </c>
      <c r="E1286" t="s">
        <v>13</v>
      </c>
      <c r="F1286" t="s">
        <v>13</v>
      </c>
      <c r="G1286" t="s">
        <v>2011</v>
      </c>
      <c r="H1286" s="2">
        <v>45009.509813113429</v>
      </c>
      <c r="I1286" t="s">
        <v>284</v>
      </c>
      <c r="J1286" s="2">
        <v>45009.509813113429</v>
      </c>
      <c r="K1286" t="s">
        <v>284</v>
      </c>
      <c r="L1286" t="str">
        <f>VLOOKUP(C1286,ACCOUNT_MAPPING!A:C,3,FALSE)</f>
        <v>General Building Maintenance</v>
      </c>
    </row>
    <row r="1287" spans="1:12" hidden="1">
      <c r="A1287">
        <v>20767</v>
      </c>
      <c r="B1287" t="s">
        <v>2012</v>
      </c>
      <c r="C1287">
        <v>50305025</v>
      </c>
      <c r="D1287" t="s">
        <v>17</v>
      </c>
      <c r="E1287" t="s">
        <v>13</v>
      </c>
      <c r="F1287" t="s">
        <v>13</v>
      </c>
      <c r="G1287" t="s">
        <v>2013</v>
      </c>
      <c r="H1287" s="2">
        <v>44931.867056331015</v>
      </c>
      <c r="I1287" t="s">
        <v>272</v>
      </c>
      <c r="J1287" s="2">
        <v>44931.867056331015</v>
      </c>
      <c r="K1287" t="s">
        <v>272</v>
      </c>
      <c r="L1287" t="str">
        <f>VLOOKUP(C1287,ACCOUNT_MAPPING!A:C,3,FALSE)</f>
        <v>General Building Maintenance</v>
      </c>
    </row>
    <row r="1288" spans="1:12" hidden="1">
      <c r="A1288">
        <v>20779</v>
      </c>
      <c r="B1288" t="s">
        <v>231</v>
      </c>
      <c r="C1288">
        <v>50305025</v>
      </c>
      <c r="D1288" t="s">
        <v>12</v>
      </c>
      <c r="E1288" t="s">
        <v>13</v>
      </c>
      <c r="F1288" t="s">
        <v>13</v>
      </c>
      <c r="G1288" t="s">
        <v>2014</v>
      </c>
      <c r="H1288" s="2">
        <v>45020.572031365744</v>
      </c>
      <c r="I1288" t="s">
        <v>233</v>
      </c>
      <c r="J1288" s="2">
        <v>45020.572031365744</v>
      </c>
      <c r="K1288" t="s">
        <v>233</v>
      </c>
      <c r="L1288" t="str">
        <f>VLOOKUP(C1288,ACCOUNT_MAPPING!A:C,3,FALSE)</f>
        <v>General Building Maintenance</v>
      </c>
    </row>
    <row r="1289" spans="1:12" hidden="1">
      <c r="A1289">
        <v>20782</v>
      </c>
      <c r="B1289" t="s">
        <v>2015</v>
      </c>
      <c r="C1289">
        <v>50305025</v>
      </c>
      <c r="D1289" t="s">
        <v>17</v>
      </c>
      <c r="E1289" t="s">
        <v>13</v>
      </c>
      <c r="F1289" t="s">
        <v>13</v>
      </c>
      <c r="G1289" t="s">
        <v>2016</v>
      </c>
      <c r="H1289" s="2">
        <v>44917.413276238425</v>
      </c>
      <c r="I1289" t="s">
        <v>233</v>
      </c>
      <c r="J1289" s="2">
        <v>44917.413276238425</v>
      </c>
      <c r="K1289" t="s">
        <v>233</v>
      </c>
      <c r="L1289" t="str">
        <f>VLOOKUP(C1289,ACCOUNT_MAPPING!A:C,3,FALSE)</f>
        <v>General Building Maintenance</v>
      </c>
    </row>
    <row r="1290" spans="1:12" hidden="1">
      <c r="A1290">
        <v>21439</v>
      </c>
      <c r="B1290" t="s">
        <v>2017</v>
      </c>
      <c r="C1290">
        <v>50305025</v>
      </c>
      <c r="D1290" t="s">
        <v>17</v>
      </c>
      <c r="E1290" t="s">
        <v>13</v>
      </c>
      <c r="F1290" t="s">
        <v>13</v>
      </c>
      <c r="G1290" t="s">
        <v>2018</v>
      </c>
      <c r="H1290" s="2">
        <v>44923.416890162036</v>
      </c>
      <c r="I1290" t="s">
        <v>598</v>
      </c>
      <c r="J1290" s="2">
        <v>44923.416890162036</v>
      </c>
      <c r="K1290" t="s">
        <v>598</v>
      </c>
      <c r="L1290" t="str">
        <f>VLOOKUP(C1290,ACCOUNT_MAPPING!A:C,3,FALSE)</f>
        <v>General Building Maintenance</v>
      </c>
    </row>
    <row r="1291" spans="1:12" hidden="1">
      <c r="A1291">
        <v>20803</v>
      </c>
      <c r="B1291" t="s">
        <v>1052</v>
      </c>
      <c r="C1291">
        <v>50305025</v>
      </c>
      <c r="D1291" t="s">
        <v>12</v>
      </c>
      <c r="E1291" t="s">
        <v>13</v>
      </c>
      <c r="F1291" t="s">
        <v>13</v>
      </c>
      <c r="G1291" t="s">
        <v>2019</v>
      </c>
      <c r="H1291" s="2">
        <v>45020.445488310186</v>
      </c>
      <c r="I1291" t="s">
        <v>225</v>
      </c>
      <c r="J1291" s="2">
        <v>45020.445488310186</v>
      </c>
      <c r="K1291" t="s">
        <v>225</v>
      </c>
      <c r="L1291" t="str">
        <f>VLOOKUP(C1291,ACCOUNT_MAPPING!A:C,3,FALSE)</f>
        <v>General Building Maintenance</v>
      </c>
    </row>
    <row r="1292" spans="1:12" hidden="1">
      <c r="A1292">
        <v>49209</v>
      </c>
      <c r="B1292" t="s">
        <v>2020</v>
      </c>
      <c r="C1292">
        <v>50305025</v>
      </c>
      <c r="D1292" t="s">
        <v>17</v>
      </c>
      <c r="E1292" t="s">
        <v>13</v>
      </c>
      <c r="F1292" t="s">
        <v>13</v>
      </c>
      <c r="G1292" t="s">
        <v>2021</v>
      </c>
      <c r="H1292" s="2">
        <v>44916.731694756942</v>
      </c>
      <c r="I1292" t="s">
        <v>1333</v>
      </c>
      <c r="J1292" s="2">
        <v>44916.731694756942</v>
      </c>
      <c r="K1292" t="s">
        <v>1333</v>
      </c>
      <c r="L1292" t="str">
        <f>VLOOKUP(C1292,ACCOUNT_MAPPING!A:C,3,FALSE)</f>
        <v>General Building Maintenance</v>
      </c>
    </row>
    <row r="1293" spans="1:12" hidden="1">
      <c r="A1293">
        <v>21452</v>
      </c>
      <c r="B1293" t="s">
        <v>1525</v>
      </c>
      <c r="C1293">
        <v>50305025</v>
      </c>
      <c r="D1293" t="s">
        <v>17</v>
      </c>
      <c r="E1293" t="s">
        <v>13</v>
      </c>
      <c r="F1293" t="s">
        <v>13</v>
      </c>
      <c r="G1293" t="s">
        <v>2022</v>
      </c>
      <c r="H1293" s="2">
        <v>44928.544958449071</v>
      </c>
      <c r="I1293" t="s">
        <v>577</v>
      </c>
      <c r="J1293" s="2">
        <v>44928.544958449071</v>
      </c>
      <c r="K1293" t="s">
        <v>577</v>
      </c>
      <c r="L1293" t="str">
        <f>VLOOKUP(C1293,ACCOUNT_MAPPING!A:C,3,FALSE)</f>
        <v>General Building Maintenance</v>
      </c>
    </row>
    <row r="1294" spans="1:12" hidden="1">
      <c r="A1294">
        <v>20823</v>
      </c>
      <c r="B1294" t="s">
        <v>2023</v>
      </c>
      <c r="C1294">
        <v>50305025</v>
      </c>
      <c r="D1294" t="s">
        <v>12</v>
      </c>
      <c r="E1294" t="s">
        <v>13</v>
      </c>
      <c r="F1294" t="s">
        <v>13</v>
      </c>
      <c r="G1294" t="s">
        <v>2024</v>
      </c>
      <c r="H1294" s="2">
        <v>45019.592989548612</v>
      </c>
      <c r="I1294" t="s">
        <v>1874</v>
      </c>
      <c r="J1294" s="2">
        <v>45019.592989548612</v>
      </c>
      <c r="K1294" t="s">
        <v>1874</v>
      </c>
      <c r="L1294" t="str">
        <f>VLOOKUP(C1294,ACCOUNT_MAPPING!A:C,3,FALSE)</f>
        <v>General Building Maintenance</v>
      </c>
    </row>
    <row r="1295" spans="1:12" hidden="1">
      <c r="A1295">
        <v>21467</v>
      </c>
      <c r="B1295" t="s">
        <v>1559</v>
      </c>
      <c r="C1295">
        <v>50305025</v>
      </c>
      <c r="D1295" t="s">
        <v>63</v>
      </c>
      <c r="E1295" t="s">
        <v>13</v>
      </c>
      <c r="F1295" t="s">
        <v>13</v>
      </c>
      <c r="G1295" t="s">
        <v>2025</v>
      </c>
      <c r="H1295" s="2">
        <v>44876.7133221412</v>
      </c>
      <c r="I1295" t="s">
        <v>247</v>
      </c>
      <c r="J1295" s="2">
        <v>44876.7133221412</v>
      </c>
      <c r="K1295" t="s">
        <v>247</v>
      </c>
      <c r="L1295" t="str">
        <f>VLOOKUP(C1295,ACCOUNT_MAPPING!A:C,3,FALSE)</f>
        <v>General Building Maintenance</v>
      </c>
    </row>
    <row r="1296" spans="1:12" hidden="1">
      <c r="A1296">
        <v>20835</v>
      </c>
      <c r="B1296" t="s">
        <v>2026</v>
      </c>
      <c r="C1296">
        <v>50305025</v>
      </c>
      <c r="D1296" t="s">
        <v>17</v>
      </c>
      <c r="E1296" t="s">
        <v>13</v>
      </c>
      <c r="F1296" t="s">
        <v>13</v>
      </c>
      <c r="G1296" t="s">
        <v>2027</v>
      </c>
      <c r="H1296" s="2">
        <v>44924.733850081022</v>
      </c>
      <c r="I1296" t="s">
        <v>1874</v>
      </c>
      <c r="J1296" s="2">
        <v>44924.733850081022</v>
      </c>
      <c r="K1296" t="s">
        <v>1874</v>
      </c>
      <c r="L1296" t="str">
        <f>VLOOKUP(C1296,ACCOUNT_MAPPING!A:C,3,FALSE)</f>
        <v>General Building Maintenance</v>
      </c>
    </row>
    <row r="1297" spans="1:12" hidden="1">
      <c r="A1297">
        <v>21510</v>
      </c>
      <c r="B1297" t="s">
        <v>1537</v>
      </c>
      <c r="C1297">
        <v>50305025</v>
      </c>
      <c r="D1297" t="s">
        <v>63</v>
      </c>
      <c r="E1297" t="s">
        <v>13</v>
      </c>
      <c r="F1297" t="s">
        <v>13</v>
      </c>
      <c r="G1297" t="s">
        <v>2028</v>
      </c>
      <c r="H1297" s="2">
        <v>44876.735265509262</v>
      </c>
      <c r="I1297" t="s">
        <v>247</v>
      </c>
      <c r="J1297" s="2">
        <v>44876.735265509262</v>
      </c>
      <c r="K1297" t="s">
        <v>247</v>
      </c>
      <c r="L1297" t="str">
        <f>VLOOKUP(C1297,ACCOUNT_MAPPING!A:C,3,FALSE)</f>
        <v>General Building Maintenance</v>
      </c>
    </row>
    <row r="1298" spans="1:12" hidden="1">
      <c r="A1298">
        <v>21512</v>
      </c>
      <c r="B1298" t="s">
        <v>2029</v>
      </c>
      <c r="C1298">
        <v>50305025</v>
      </c>
      <c r="D1298" t="s">
        <v>63</v>
      </c>
      <c r="E1298" t="s">
        <v>13</v>
      </c>
      <c r="F1298" t="s">
        <v>13</v>
      </c>
      <c r="G1298" t="s">
        <v>2030</v>
      </c>
      <c r="H1298" s="2">
        <v>44876.746738622685</v>
      </c>
      <c r="I1298" t="s">
        <v>247</v>
      </c>
      <c r="J1298" s="2">
        <v>44876.746738622685</v>
      </c>
      <c r="K1298" t="s">
        <v>247</v>
      </c>
      <c r="L1298" t="str">
        <f>VLOOKUP(C1298,ACCOUNT_MAPPING!A:C,3,FALSE)</f>
        <v>General Building Maintenance</v>
      </c>
    </row>
    <row r="1299" spans="1:12" hidden="1">
      <c r="A1299">
        <v>20851</v>
      </c>
      <c r="B1299" t="s">
        <v>2031</v>
      </c>
      <c r="C1299">
        <v>50305025</v>
      </c>
      <c r="D1299" t="s">
        <v>12</v>
      </c>
      <c r="E1299" t="s">
        <v>13</v>
      </c>
      <c r="F1299" t="s">
        <v>13</v>
      </c>
      <c r="G1299" t="s">
        <v>2032</v>
      </c>
      <c r="H1299" s="2">
        <v>45021.060314155089</v>
      </c>
      <c r="I1299" t="s">
        <v>157</v>
      </c>
      <c r="J1299" s="2">
        <v>45021.060314155089</v>
      </c>
      <c r="K1299" t="s">
        <v>157</v>
      </c>
      <c r="L1299" t="str">
        <f>VLOOKUP(C1299,ACCOUNT_MAPPING!A:C,3,FALSE)</f>
        <v>General Building Maintenance</v>
      </c>
    </row>
    <row r="1300" spans="1:12" hidden="1">
      <c r="A1300">
        <v>21438</v>
      </c>
      <c r="B1300" t="s">
        <v>1056</v>
      </c>
      <c r="C1300">
        <v>50305025</v>
      </c>
      <c r="D1300" t="s">
        <v>63</v>
      </c>
      <c r="E1300" t="s">
        <v>13</v>
      </c>
      <c r="F1300" t="s">
        <v>13</v>
      </c>
      <c r="G1300" t="s">
        <v>2033</v>
      </c>
      <c r="H1300" s="2">
        <v>44876.362569594909</v>
      </c>
      <c r="I1300" t="s">
        <v>598</v>
      </c>
      <c r="J1300" s="2">
        <v>44876.362569594909</v>
      </c>
      <c r="K1300" t="s">
        <v>598</v>
      </c>
      <c r="L1300" t="str">
        <f>VLOOKUP(C1300,ACCOUNT_MAPPING!A:C,3,FALSE)</f>
        <v>General Building Maintenance</v>
      </c>
    </row>
    <row r="1301" spans="1:12" hidden="1">
      <c r="A1301">
        <v>21535</v>
      </c>
      <c r="B1301" t="s">
        <v>2034</v>
      </c>
      <c r="C1301">
        <v>50305025</v>
      </c>
      <c r="D1301" t="s">
        <v>17</v>
      </c>
      <c r="E1301" t="s">
        <v>13</v>
      </c>
      <c r="F1301" t="s">
        <v>13</v>
      </c>
      <c r="G1301" t="s">
        <v>2035</v>
      </c>
      <c r="H1301" s="2">
        <v>44924.448777777776</v>
      </c>
      <c r="I1301" t="s">
        <v>289</v>
      </c>
      <c r="J1301" s="2">
        <v>44924.448777777776</v>
      </c>
      <c r="K1301" t="s">
        <v>289</v>
      </c>
      <c r="L1301" t="str">
        <f>VLOOKUP(C1301,ACCOUNT_MAPPING!A:C,3,FALSE)</f>
        <v>General Building Maintenance</v>
      </c>
    </row>
    <row r="1302" spans="1:12" hidden="1">
      <c r="A1302">
        <v>21479</v>
      </c>
      <c r="B1302" t="s">
        <v>2036</v>
      </c>
      <c r="C1302">
        <v>50305025</v>
      </c>
      <c r="D1302" t="s">
        <v>17</v>
      </c>
      <c r="E1302" t="s">
        <v>13</v>
      </c>
      <c r="F1302" t="s">
        <v>13</v>
      </c>
      <c r="G1302" t="s">
        <v>2037</v>
      </c>
      <c r="H1302" s="2">
        <v>44916.626256134259</v>
      </c>
      <c r="I1302" t="s">
        <v>650</v>
      </c>
      <c r="J1302" s="2">
        <v>44916.626256134259</v>
      </c>
      <c r="K1302" t="s">
        <v>650</v>
      </c>
      <c r="L1302" t="str">
        <f>VLOOKUP(C1302,ACCOUNT_MAPPING!A:C,3,FALSE)</f>
        <v>General Building Maintenance</v>
      </c>
    </row>
    <row r="1303" spans="1:12" hidden="1">
      <c r="A1303">
        <v>21553</v>
      </c>
      <c r="B1303" t="s">
        <v>1037</v>
      </c>
      <c r="C1303">
        <v>50305025</v>
      </c>
      <c r="D1303" t="s">
        <v>17</v>
      </c>
      <c r="E1303" t="s">
        <v>13</v>
      </c>
      <c r="F1303" t="s">
        <v>13</v>
      </c>
      <c r="G1303" t="s">
        <v>2038</v>
      </c>
      <c r="H1303" s="2">
        <v>44923.779695405094</v>
      </c>
      <c r="I1303" t="s">
        <v>65</v>
      </c>
      <c r="J1303" s="2">
        <v>44923.779695405094</v>
      </c>
      <c r="K1303" t="s">
        <v>65</v>
      </c>
      <c r="L1303" t="str">
        <f>VLOOKUP(C1303,ACCOUNT_MAPPING!A:C,3,FALSE)</f>
        <v>General Building Maintenance</v>
      </c>
    </row>
    <row r="1304" spans="1:12" hidden="1">
      <c r="A1304">
        <v>82694</v>
      </c>
      <c r="B1304" t="s">
        <v>2039</v>
      </c>
      <c r="C1304">
        <v>50305025</v>
      </c>
      <c r="D1304" t="s">
        <v>17</v>
      </c>
      <c r="E1304" t="s">
        <v>13</v>
      </c>
      <c r="F1304" t="s">
        <v>13</v>
      </c>
      <c r="G1304" t="s">
        <v>2040</v>
      </c>
      <c r="H1304" s="2">
        <v>44924.652960104169</v>
      </c>
      <c r="I1304" t="s">
        <v>19</v>
      </c>
      <c r="J1304" s="2">
        <v>44924.652960104169</v>
      </c>
      <c r="K1304" t="s">
        <v>19</v>
      </c>
      <c r="L1304" t="str">
        <f>VLOOKUP(C1304,ACCOUNT_MAPPING!A:C,3,FALSE)</f>
        <v>General Building Maintenance</v>
      </c>
    </row>
    <row r="1305" spans="1:12" hidden="1">
      <c r="A1305">
        <v>82696</v>
      </c>
      <c r="B1305" t="s">
        <v>2041</v>
      </c>
      <c r="C1305">
        <v>50305025</v>
      </c>
      <c r="D1305" t="s">
        <v>17</v>
      </c>
      <c r="E1305" t="s">
        <v>13</v>
      </c>
      <c r="F1305" t="s">
        <v>13</v>
      </c>
      <c r="G1305" t="s">
        <v>2042</v>
      </c>
      <c r="H1305" s="2">
        <v>44923.691216087966</v>
      </c>
      <c r="I1305" t="s">
        <v>759</v>
      </c>
      <c r="J1305" s="2">
        <v>44923.691216087966</v>
      </c>
      <c r="K1305" t="s">
        <v>759</v>
      </c>
      <c r="L1305" t="str">
        <f>VLOOKUP(C1305,ACCOUNT_MAPPING!A:C,3,FALSE)</f>
        <v>General Building Maintenance</v>
      </c>
    </row>
    <row r="1306" spans="1:12" hidden="1">
      <c r="A1306">
        <v>32986</v>
      </c>
      <c r="B1306" t="s">
        <v>2043</v>
      </c>
      <c r="C1306">
        <v>50305025</v>
      </c>
      <c r="D1306" t="s">
        <v>17</v>
      </c>
      <c r="E1306" t="s">
        <v>13</v>
      </c>
      <c r="F1306" t="s">
        <v>13</v>
      </c>
      <c r="G1306" t="s">
        <v>2044</v>
      </c>
      <c r="H1306" s="2">
        <v>44923.483017013888</v>
      </c>
      <c r="I1306" t="s">
        <v>34</v>
      </c>
      <c r="J1306" s="2">
        <v>44923.483017013888</v>
      </c>
      <c r="K1306" t="s">
        <v>34</v>
      </c>
      <c r="L1306" t="str">
        <f>VLOOKUP(C1306,ACCOUNT_MAPPING!A:C,3,FALSE)</f>
        <v>General Building Maintenance</v>
      </c>
    </row>
    <row r="1307" spans="1:12" hidden="1">
      <c r="A1307">
        <v>39717</v>
      </c>
      <c r="B1307" t="s">
        <v>2045</v>
      </c>
      <c r="C1307">
        <v>50305025</v>
      </c>
      <c r="D1307" t="s">
        <v>12</v>
      </c>
      <c r="E1307" t="s">
        <v>13</v>
      </c>
      <c r="F1307" t="s">
        <v>13</v>
      </c>
      <c r="G1307" t="s">
        <v>2046</v>
      </c>
      <c r="H1307" s="2">
        <v>45020.725312997682</v>
      </c>
      <c r="I1307" t="s">
        <v>759</v>
      </c>
      <c r="J1307" s="2">
        <v>45020.725312997682</v>
      </c>
      <c r="K1307" t="s">
        <v>759</v>
      </c>
      <c r="L1307" t="str">
        <f>VLOOKUP(C1307,ACCOUNT_MAPPING!A:C,3,FALSE)</f>
        <v>General Building Maintenance</v>
      </c>
    </row>
    <row r="1308" spans="1:12" hidden="1">
      <c r="A1308">
        <v>43003</v>
      </c>
      <c r="B1308" t="s">
        <v>234</v>
      </c>
      <c r="C1308">
        <v>50305025</v>
      </c>
      <c r="D1308" t="s">
        <v>17</v>
      </c>
      <c r="E1308" t="s">
        <v>13</v>
      </c>
      <c r="F1308" t="s">
        <v>13</v>
      </c>
      <c r="G1308" t="s">
        <v>2047</v>
      </c>
      <c r="H1308" s="2">
        <v>44922.735412465277</v>
      </c>
      <c r="I1308" t="s">
        <v>236</v>
      </c>
      <c r="J1308" s="2">
        <v>44922.735412465277</v>
      </c>
      <c r="K1308" t="s">
        <v>236</v>
      </c>
      <c r="L1308" t="str">
        <f>VLOOKUP(C1308,ACCOUNT_MAPPING!A:C,3,FALSE)</f>
        <v>General Building Maintenance</v>
      </c>
    </row>
    <row r="1309" spans="1:12" hidden="1">
      <c r="A1309">
        <v>43004</v>
      </c>
      <c r="B1309" t="s">
        <v>237</v>
      </c>
      <c r="C1309">
        <v>50305025</v>
      </c>
      <c r="D1309" t="s">
        <v>17</v>
      </c>
      <c r="E1309" t="s">
        <v>13</v>
      </c>
      <c r="F1309" t="s">
        <v>13</v>
      </c>
      <c r="G1309" t="s">
        <v>2048</v>
      </c>
      <c r="H1309" s="2">
        <v>44922.784027048612</v>
      </c>
      <c r="I1309" t="s">
        <v>236</v>
      </c>
      <c r="J1309" s="2">
        <v>44922.784027048612</v>
      </c>
      <c r="K1309" t="s">
        <v>236</v>
      </c>
      <c r="L1309" t="str">
        <f>VLOOKUP(C1309,ACCOUNT_MAPPING!A:C,3,FALSE)</f>
        <v>General Building Maintenance</v>
      </c>
    </row>
    <row r="1310" spans="1:12" hidden="1">
      <c r="A1310">
        <v>43005</v>
      </c>
      <c r="B1310" t="s">
        <v>251</v>
      </c>
      <c r="C1310">
        <v>50305025</v>
      </c>
      <c r="D1310" t="s">
        <v>17</v>
      </c>
      <c r="E1310" t="s">
        <v>13</v>
      </c>
      <c r="F1310" t="s">
        <v>13</v>
      </c>
      <c r="G1310" t="s">
        <v>2048</v>
      </c>
      <c r="H1310" s="2">
        <v>44922.793012349539</v>
      </c>
      <c r="I1310" t="s">
        <v>236</v>
      </c>
      <c r="J1310" s="2">
        <v>44922.793012349539</v>
      </c>
      <c r="K1310" t="s">
        <v>236</v>
      </c>
      <c r="L1310" t="str">
        <f>VLOOKUP(C1310,ACCOUNT_MAPPING!A:C,3,FALSE)</f>
        <v>General Building Maintenance</v>
      </c>
    </row>
    <row r="1311" spans="1:12" hidden="1">
      <c r="A1311">
        <v>43014</v>
      </c>
      <c r="B1311" t="s">
        <v>655</v>
      </c>
      <c r="C1311">
        <v>50305025</v>
      </c>
      <c r="D1311" t="s">
        <v>17</v>
      </c>
      <c r="E1311" t="s">
        <v>13</v>
      </c>
      <c r="F1311" t="s">
        <v>13</v>
      </c>
      <c r="G1311" t="s">
        <v>2049</v>
      </c>
      <c r="H1311" s="2">
        <v>44923.574124270832</v>
      </c>
      <c r="I1311" t="s">
        <v>236</v>
      </c>
      <c r="J1311" s="2">
        <v>44923.574124270832</v>
      </c>
      <c r="K1311" t="s">
        <v>236</v>
      </c>
      <c r="L1311" t="str">
        <f>VLOOKUP(C1311,ACCOUNT_MAPPING!A:C,3,FALSE)</f>
        <v>General Building Maintenance</v>
      </c>
    </row>
    <row r="1312" spans="1:12" hidden="1">
      <c r="A1312">
        <v>43008</v>
      </c>
      <c r="B1312" t="s">
        <v>257</v>
      </c>
      <c r="C1312">
        <v>50305025</v>
      </c>
      <c r="D1312" t="s">
        <v>63</v>
      </c>
      <c r="E1312" t="s">
        <v>13</v>
      </c>
      <c r="F1312" t="s">
        <v>13</v>
      </c>
      <c r="G1312" t="s">
        <v>2050</v>
      </c>
      <c r="H1312" s="2">
        <v>44875.734969131947</v>
      </c>
      <c r="I1312" t="s">
        <v>236</v>
      </c>
      <c r="J1312" s="2">
        <v>44875.734969131947</v>
      </c>
      <c r="K1312" t="s">
        <v>236</v>
      </c>
      <c r="L1312" t="str">
        <f>VLOOKUP(C1312,ACCOUNT_MAPPING!A:C,3,FALSE)</f>
        <v>General Building Maintenance</v>
      </c>
    </row>
    <row r="1313" spans="1:12" hidden="1">
      <c r="A1313">
        <v>82716</v>
      </c>
      <c r="B1313" t="s">
        <v>2051</v>
      </c>
      <c r="C1313">
        <v>50305025</v>
      </c>
      <c r="D1313" t="s">
        <v>12</v>
      </c>
      <c r="E1313" t="s">
        <v>13</v>
      </c>
      <c r="F1313" t="s">
        <v>13</v>
      </c>
      <c r="G1313" t="s">
        <v>2052</v>
      </c>
      <c r="H1313" s="2">
        <v>45020.516013310182</v>
      </c>
      <c r="I1313" t="s">
        <v>900</v>
      </c>
      <c r="J1313" s="2">
        <v>45020.516013310182</v>
      </c>
      <c r="K1313" t="s">
        <v>900</v>
      </c>
      <c r="L1313" t="str">
        <f>VLOOKUP(C1313,ACCOUNT_MAPPING!A:C,3,FALSE)</f>
        <v>General Building Maintenance</v>
      </c>
    </row>
    <row r="1314" spans="1:12" hidden="1">
      <c r="A1314">
        <v>53074</v>
      </c>
      <c r="B1314" t="s">
        <v>254</v>
      </c>
      <c r="C1314">
        <v>50305025</v>
      </c>
      <c r="D1314" t="s">
        <v>17</v>
      </c>
      <c r="E1314" t="s">
        <v>13</v>
      </c>
      <c r="F1314" t="s">
        <v>13</v>
      </c>
      <c r="G1314" t="s">
        <v>2053</v>
      </c>
      <c r="H1314" s="2">
        <v>44924.651902083337</v>
      </c>
      <c r="I1314" t="s">
        <v>256</v>
      </c>
      <c r="J1314" s="2">
        <v>44924.651902083337</v>
      </c>
      <c r="K1314" t="s">
        <v>256</v>
      </c>
      <c r="L1314" t="str">
        <f>VLOOKUP(C1314,ACCOUNT_MAPPING!A:C,3,FALSE)</f>
        <v>General Building Maintenance</v>
      </c>
    </row>
    <row r="1315" spans="1:12" hidden="1">
      <c r="A1315">
        <v>56121</v>
      </c>
      <c r="B1315" t="s">
        <v>2054</v>
      </c>
      <c r="C1315">
        <v>50305025</v>
      </c>
      <c r="D1315" t="s">
        <v>17</v>
      </c>
      <c r="E1315" t="s">
        <v>13</v>
      </c>
      <c r="F1315" t="s">
        <v>13</v>
      </c>
      <c r="G1315" t="s">
        <v>2055</v>
      </c>
      <c r="H1315" s="2">
        <v>44923.898763657409</v>
      </c>
      <c r="I1315" t="s">
        <v>19</v>
      </c>
      <c r="J1315" s="2">
        <v>44923.898763657409</v>
      </c>
      <c r="K1315" t="s">
        <v>19</v>
      </c>
      <c r="L1315" t="str">
        <f>VLOOKUP(C1315,ACCOUNT_MAPPING!A:C,3,FALSE)</f>
        <v>General Building Maintenance</v>
      </c>
    </row>
    <row r="1316" spans="1:12" hidden="1">
      <c r="A1316">
        <v>43006</v>
      </c>
      <c r="B1316" t="s">
        <v>250</v>
      </c>
      <c r="C1316">
        <v>50305025</v>
      </c>
      <c r="D1316" t="s">
        <v>17</v>
      </c>
      <c r="E1316" t="s">
        <v>13</v>
      </c>
      <c r="F1316" t="s">
        <v>13</v>
      </c>
      <c r="G1316" t="s">
        <v>2048</v>
      </c>
      <c r="H1316" s="2">
        <v>44922.80136539352</v>
      </c>
      <c r="I1316" t="s">
        <v>236</v>
      </c>
      <c r="J1316" s="2">
        <v>44922.80136539352</v>
      </c>
      <c r="K1316" t="s">
        <v>236</v>
      </c>
      <c r="L1316" t="str">
        <f>VLOOKUP(C1316,ACCOUNT_MAPPING!A:C,3,FALSE)</f>
        <v>General Building Maintenance</v>
      </c>
    </row>
    <row r="1317" spans="1:12" hidden="1">
      <c r="A1317">
        <v>43007</v>
      </c>
      <c r="B1317" t="s">
        <v>252</v>
      </c>
      <c r="C1317">
        <v>50305025</v>
      </c>
      <c r="D1317" t="s">
        <v>17</v>
      </c>
      <c r="E1317" t="s">
        <v>13</v>
      </c>
      <c r="F1317" t="s">
        <v>13</v>
      </c>
      <c r="G1317" t="s">
        <v>2048</v>
      </c>
      <c r="H1317" s="2">
        <v>44922.815140081017</v>
      </c>
      <c r="I1317" t="s">
        <v>236</v>
      </c>
      <c r="J1317" s="2">
        <v>44922.815140081017</v>
      </c>
      <c r="K1317" t="s">
        <v>236</v>
      </c>
      <c r="L1317" t="str">
        <f>VLOOKUP(C1317,ACCOUNT_MAPPING!A:C,3,FALSE)</f>
        <v>General Building Maintenance</v>
      </c>
    </row>
    <row r="1318" spans="1:12" hidden="1">
      <c r="A1318">
        <v>82741</v>
      </c>
      <c r="B1318" t="s">
        <v>2056</v>
      </c>
      <c r="C1318">
        <v>50305025</v>
      </c>
      <c r="D1318" t="s">
        <v>12</v>
      </c>
      <c r="E1318" t="s">
        <v>13</v>
      </c>
      <c r="F1318" t="s">
        <v>13</v>
      </c>
      <c r="G1318" t="s">
        <v>2057</v>
      </c>
      <c r="H1318" s="2">
        <v>45021.509391932872</v>
      </c>
      <c r="I1318" t="s">
        <v>230</v>
      </c>
      <c r="J1318" s="2">
        <v>45021.509391932872</v>
      </c>
      <c r="K1318" t="s">
        <v>230</v>
      </c>
      <c r="L1318" t="str">
        <f>VLOOKUP(C1318,ACCOUNT_MAPPING!A:C,3,FALSE)</f>
        <v>General Building Maintenance</v>
      </c>
    </row>
    <row r="1319" spans="1:12" hidden="1">
      <c r="A1319">
        <v>82752</v>
      </c>
      <c r="B1319" t="s">
        <v>1074</v>
      </c>
      <c r="C1319">
        <v>50305025</v>
      </c>
      <c r="D1319" t="s">
        <v>63</v>
      </c>
      <c r="E1319" t="s">
        <v>13</v>
      </c>
      <c r="F1319" t="s">
        <v>13</v>
      </c>
      <c r="G1319" t="s">
        <v>2058</v>
      </c>
      <c r="H1319" s="2">
        <v>44874.468036840277</v>
      </c>
      <c r="I1319" t="s">
        <v>41</v>
      </c>
      <c r="J1319" s="2">
        <v>44874.468036840277</v>
      </c>
      <c r="K1319" t="s">
        <v>41</v>
      </c>
      <c r="L1319" t="str">
        <f>VLOOKUP(C1319,ACCOUNT_MAPPING!A:C,3,FALSE)</f>
        <v>General Building Maintenance</v>
      </c>
    </row>
    <row r="1320" spans="1:12" hidden="1">
      <c r="A1320">
        <v>59778</v>
      </c>
      <c r="B1320" t="s">
        <v>2059</v>
      </c>
      <c r="C1320">
        <v>50305025</v>
      </c>
      <c r="D1320" t="s">
        <v>17</v>
      </c>
      <c r="E1320" t="s">
        <v>13</v>
      </c>
      <c r="F1320" t="s">
        <v>13</v>
      </c>
      <c r="G1320" t="s">
        <v>2060</v>
      </c>
      <c r="H1320" s="2">
        <v>44917.473835185185</v>
      </c>
      <c r="I1320" t="s">
        <v>627</v>
      </c>
      <c r="J1320" s="2">
        <v>44917.473835185185</v>
      </c>
      <c r="K1320" t="s">
        <v>627</v>
      </c>
      <c r="L1320" t="str">
        <f>VLOOKUP(C1320,ACCOUNT_MAPPING!A:C,3,FALSE)</f>
        <v>General Building Maintenance</v>
      </c>
    </row>
    <row r="1321" spans="1:12" hidden="1">
      <c r="A1321">
        <v>82761</v>
      </c>
      <c r="B1321" t="s">
        <v>2061</v>
      </c>
      <c r="C1321">
        <v>50305025</v>
      </c>
      <c r="D1321" t="s">
        <v>12</v>
      </c>
      <c r="E1321" t="s">
        <v>13</v>
      </c>
      <c r="F1321" t="s">
        <v>13</v>
      </c>
      <c r="G1321" t="s">
        <v>2062</v>
      </c>
      <c r="H1321" s="2">
        <v>45015.520106249998</v>
      </c>
      <c r="I1321" t="s">
        <v>79</v>
      </c>
      <c r="J1321" s="2">
        <v>45015.520106249998</v>
      </c>
      <c r="K1321" t="s">
        <v>79</v>
      </c>
      <c r="L1321" t="str">
        <f>VLOOKUP(C1321,ACCOUNT_MAPPING!A:C,3,FALSE)</f>
        <v>General Building Maintenance</v>
      </c>
    </row>
    <row r="1322" spans="1:12" hidden="1">
      <c r="A1322">
        <v>82764</v>
      </c>
      <c r="B1322" t="s">
        <v>2063</v>
      </c>
      <c r="C1322">
        <v>50305025</v>
      </c>
      <c r="D1322" t="s">
        <v>12</v>
      </c>
      <c r="E1322" t="s">
        <v>13</v>
      </c>
      <c r="F1322" t="s">
        <v>13</v>
      </c>
      <c r="G1322" t="s">
        <v>2064</v>
      </c>
      <c r="H1322" s="2">
        <v>45011.523177233794</v>
      </c>
      <c r="I1322" t="s">
        <v>2065</v>
      </c>
      <c r="J1322" s="2">
        <v>45011.523177233794</v>
      </c>
      <c r="K1322" t="s">
        <v>2065</v>
      </c>
      <c r="L1322" t="str">
        <f>VLOOKUP(C1322,ACCOUNT_MAPPING!A:C,3,FALSE)</f>
        <v>General Building Maintenance</v>
      </c>
    </row>
    <row r="1323" spans="1:12" hidden="1">
      <c r="A1323">
        <v>43023</v>
      </c>
      <c r="B1323" t="s">
        <v>253</v>
      </c>
      <c r="C1323">
        <v>50305025</v>
      </c>
      <c r="D1323" t="s">
        <v>17</v>
      </c>
      <c r="E1323" t="s">
        <v>13</v>
      </c>
      <c r="F1323" t="s">
        <v>13</v>
      </c>
      <c r="G1323" t="s">
        <v>2048</v>
      </c>
      <c r="H1323" s="2">
        <v>44923.638335300922</v>
      </c>
      <c r="I1323" t="s">
        <v>236</v>
      </c>
      <c r="J1323" s="2">
        <v>44923.638335300922</v>
      </c>
      <c r="K1323" t="s">
        <v>236</v>
      </c>
      <c r="L1323" t="str">
        <f>VLOOKUP(C1323,ACCOUNT_MAPPING!A:C,3,FALSE)</f>
        <v>General Building Maintenance</v>
      </c>
    </row>
    <row r="1324" spans="1:12" hidden="1">
      <c r="A1324">
        <v>43026</v>
      </c>
      <c r="B1324" t="s">
        <v>657</v>
      </c>
      <c r="C1324">
        <v>50305025</v>
      </c>
      <c r="D1324" t="s">
        <v>17</v>
      </c>
      <c r="E1324" t="s">
        <v>13</v>
      </c>
      <c r="F1324" t="s">
        <v>13</v>
      </c>
      <c r="G1324" t="s">
        <v>2066</v>
      </c>
      <c r="H1324" s="2">
        <v>44923.671378622683</v>
      </c>
      <c r="I1324" t="s">
        <v>236</v>
      </c>
      <c r="J1324" s="2">
        <v>44923.671378622683</v>
      </c>
      <c r="K1324" t="s">
        <v>236</v>
      </c>
      <c r="L1324" t="str">
        <f>VLOOKUP(C1324,ACCOUNT_MAPPING!A:C,3,FALSE)</f>
        <v>General Building Maintenance</v>
      </c>
    </row>
    <row r="1325" spans="1:12" hidden="1">
      <c r="A1325">
        <v>82788</v>
      </c>
      <c r="B1325" t="s">
        <v>2067</v>
      </c>
      <c r="C1325">
        <v>50305025</v>
      </c>
      <c r="D1325" t="s">
        <v>17</v>
      </c>
      <c r="E1325" t="s">
        <v>13</v>
      </c>
      <c r="F1325" t="s">
        <v>13</v>
      </c>
      <c r="G1325" t="s">
        <v>2068</v>
      </c>
      <c r="H1325" s="2">
        <v>44924.705621064815</v>
      </c>
      <c r="I1325" t="s">
        <v>1280</v>
      </c>
      <c r="J1325" s="2">
        <v>44924.705621064815</v>
      </c>
      <c r="K1325" t="s">
        <v>1280</v>
      </c>
      <c r="L1325" t="str">
        <f>VLOOKUP(C1325,ACCOUNT_MAPPING!A:C,3,FALSE)</f>
        <v>General Building Maintenance</v>
      </c>
    </row>
    <row r="1326" spans="1:12" hidden="1">
      <c r="A1326">
        <v>82706</v>
      </c>
      <c r="B1326" t="s">
        <v>2069</v>
      </c>
      <c r="C1326">
        <v>50305025</v>
      </c>
      <c r="D1326" t="s">
        <v>17</v>
      </c>
      <c r="E1326" t="s">
        <v>13</v>
      </c>
      <c r="F1326" t="s">
        <v>13</v>
      </c>
      <c r="G1326" t="s">
        <v>2070</v>
      </c>
      <c r="H1326" s="2">
        <v>44928.588124155096</v>
      </c>
      <c r="I1326" t="s">
        <v>577</v>
      </c>
      <c r="J1326" s="2">
        <v>44928.588124155096</v>
      </c>
      <c r="K1326" t="s">
        <v>577</v>
      </c>
      <c r="L1326" t="str">
        <f>VLOOKUP(C1326,ACCOUNT_MAPPING!A:C,3,FALSE)</f>
        <v>General Building Maintenance</v>
      </c>
    </row>
    <row r="1327" spans="1:12" hidden="1">
      <c r="A1327">
        <v>82722</v>
      </c>
      <c r="B1327" t="s">
        <v>1572</v>
      </c>
      <c r="C1327">
        <v>50305025</v>
      </c>
      <c r="D1327" t="s">
        <v>17</v>
      </c>
      <c r="E1327" t="s">
        <v>13</v>
      </c>
      <c r="F1327" t="s">
        <v>13</v>
      </c>
      <c r="G1327" t="s">
        <v>2071</v>
      </c>
      <c r="H1327" s="2">
        <v>44924.676818946762</v>
      </c>
      <c r="I1327" t="s">
        <v>19</v>
      </c>
      <c r="J1327" s="2">
        <v>44924.676818946762</v>
      </c>
      <c r="K1327" t="s">
        <v>19</v>
      </c>
      <c r="L1327" t="str">
        <f>VLOOKUP(C1327,ACCOUNT_MAPPING!A:C,3,FALSE)</f>
        <v>General Building Maintenance</v>
      </c>
    </row>
    <row r="1328" spans="1:12" hidden="1">
      <c r="A1328">
        <v>49206</v>
      </c>
      <c r="B1328" t="s">
        <v>2072</v>
      </c>
      <c r="C1328">
        <v>50305025</v>
      </c>
      <c r="D1328" t="s">
        <v>17</v>
      </c>
      <c r="E1328" t="s">
        <v>13</v>
      </c>
      <c r="F1328" t="s">
        <v>13</v>
      </c>
      <c r="G1328" t="s">
        <v>2073</v>
      </c>
      <c r="H1328" s="2">
        <v>44916.729747835649</v>
      </c>
      <c r="I1328" t="s">
        <v>1333</v>
      </c>
      <c r="J1328" s="2">
        <v>44916.729747835649</v>
      </c>
      <c r="K1328" t="s">
        <v>1333</v>
      </c>
      <c r="L1328" t="str">
        <f>VLOOKUP(C1328,ACCOUNT_MAPPING!A:C,3,FALSE)</f>
        <v>General Building Maintenance</v>
      </c>
    </row>
    <row r="1329" spans="1:12" hidden="1">
      <c r="A1329">
        <v>82695</v>
      </c>
      <c r="B1329" t="s">
        <v>2074</v>
      </c>
      <c r="C1329">
        <v>50305025</v>
      </c>
      <c r="D1329" t="s">
        <v>17</v>
      </c>
      <c r="E1329" t="s">
        <v>13</v>
      </c>
      <c r="F1329" t="s">
        <v>13</v>
      </c>
      <c r="G1329" t="s">
        <v>2075</v>
      </c>
      <c r="H1329" s="2">
        <v>44923.709089236108</v>
      </c>
      <c r="I1329" t="s">
        <v>778</v>
      </c>
      <c r="J1329" s="2">
        <v>44923.709089236108</v>
      </c>
      <c r="K1329" t="s">
        <v>778</v>
      </c>
      <c r="L1329" t="str">
        <f>VLOOKUP(C1329,ACCOUNT_MAPPING!A:C,3,FALSE)</f>
        <v>General Building Maintenance</v>
      </c>
    </row>
    <row r="1330" spans="1:12" hidden="1">
      <c r="A1330">
        <v>82718</v>
      </c>
      <c r="B1330" t="s">
        <v>549</v>
      </c>
      <c r="C1330">
        <v>50305025</v>
      </c>
      <c r="D1330" t="s">
        <v>12</v>
      </c>
      <c r="E1330" t="s">
        <v>13</v>
      </c>
      <c r="F1330" t="s">
        <v>13</v>
      </c>
      <c r="G1330" t="s">
        <v>2076</v>
      </c>
      <c r="H1330" s="2">
        <v>45021.833340474535</v>
      </c>
      <c r="I1330" t="s">
        <v>1229</v>
      </c>
      <c r="J1330" s="2">
        <v>45021.833340474535</v>
      </c>
      <c r="K1330" t="s">
        <v>1229</v>
      </c>
      <c r="L1330" t="str">
        <f>VLOOKUP(C1330,ACCOUNT_MAPPING!A:C,3,FALSE)</f>
        <v>General Building Maintenance</v>
      </c>
    </row>
    <row r="1331" spans="1:12" hidden="1">
      <c r="A1331">
        <v>83105</v>
      </c>
      <c r="B1331" t="s">
        <v>2077</v>
      </c>
      <c r="C1331">
        <v>50305025</v>
      </c>
      <c r="D1331" t="s">
        <v>12</v>
      </c>
      <c r="E1331" t="s">
        <v>13</v>
      </c>
      <c r="F1331" t="s">
        <v>13</v>
      </c>
      <c r="G1331" t="s">
        <v>2078</v>
      </c>
      <c r="H1331" s="2">
        <v>45015.599489120374</v>
      </c>
      <c r="I1331" t="s">
        <v>1163</v>
      </c>
      <c r="J1331" s="2">
        <v>45015.599489120374</v>
      </c>
      <c r="K1331" t="s">
        <v>1163</v>
      </c>
      <c r="L1331" t="str">
        <f>VLOOKUP(C1331,ACCOUNT_MAPPING!A:C,3,FALSE)</f>
        <v>General Building Maintenance</v>
      </c>
    </row>
    <row r="1332" spans="1:12" hidden="1">
      <c r="A1332">
        <v>83110</v>
      </c>
      <c r="B1332" t="s">
        <v>2079</v>
      </c>
      <c r="C1332">
        <v>50305025</v>
      </c>
      <c r="D1332" t="s">
        <v>17</v>
      </c>
      <c r="E1332" t="s">
        <v>13</v>
      </c>
      <c r="F1332" t="s">
        <v>13</v>
      </c>
      <c r="G1332" t="s">
        <v>2080</v>
      </c>
      <c r="H1332" s="2">
        <v>44924.630462962959</v>
      </c>
      <c r="I1332" t="s">
        <v>598</v>
      </c>
      <c r="J1332" s="2">
        <v>44924.630462962959</v>
      </c>
      <c r="K1332" t="s">
        <v>598</v>
      </c>
      <c r="L1332" t="str">
        <f>VLOOKUP(C1332,ACCOUNT_MAPPING!A:C,3,FALSE)</f>
        <v>General Building Maintenance</v>
      </c>
    </row>
    <row r="1333" spans="1:12" hidden="1">
      <c r="A1333">
        <v>82771</v>
      </c>
      <c r="B1333" t="s">
        <v>2081</v>
      </c>
      <c r="C1333">
        <v>50305025</v>
      </c>
      <c r="D1333" t="s">
        <v>17</v>
      </c>
      <c r="E1333" t="s">
        <v>13</v>
      </c>
      <c r="F1333" t="s">
        <v>13</v>
      </c>
      <c r="G1333" t="s">
        <v>2082</v>
      </c>
      <c r="H1333" s="2">
        <v>44924.689294444448</v>
      </c>
      <c r="I1333" t="s">
        <v>19</v>
      </c>
      <c r="J1333" s="2">
        <v>44924.689294444448</v>
      </c>
      <c r="K1333" t="s">
        <v>19</v>
      </c>
      <c r="L1333" t="str">
        <f>VLOOKUP(C1333,ACCOUNT_MAPPING!A:C,3,FALSE)</f>
        <v>General Building Maintenance</v>
      </c>
    </row>
    <row r="1334" spans="1:12" hidden="1">
      <c r="A1334">
        <v>82779</v>
      </c>
      <c r="B1334" t="s">
        <v>569</v>
      </c>
      <c r="C1334">
        <v>50305025</v>
      </c>
      <c r="D1334" t="s">
        <v>17</v>
      </c>
      <c r="E1334" t="s">
        <v>13</v>
      </c>
      <c r="F1334" t="s">
        <v>13</v>
      </c>
      <c r="G1334" t="s">
        <v>2083</v>
      </c>
      <c r="H1334" s="2">
        <v>44924.476048344906</v>
      </c>
      <c r="I1334" t="s">
        <v>79</v>
      </c>
      <c r="J1334" s="2">
        <v>44924.476048344906</v>
      </c>
      <c r="K1334" t="s">
        <v>79</v>
      </c>
      <c r="L1334" t="str">
        <f>VLOOKUP(C1334,ACCOUNT_MAPPING!A:C,3,FALSE)</f>
        <v>General Building Maintenance</v>
      </c>
    </row>
    <row r="1335" spans="1:12" hidden="1">
      <c r="A1335">
        <v>82780</v>
      </c>
      <c r="B1335" t="s">
        <v>268</v>
      </c>
      <c r="C1335">
        <v>50305025</v>
      </c>
      <c r="D1335" t="s">
        <v>17</v>
      </c>
      <c r="E1335" t="s">
        <v>13</v>
      </c>
      <c r="F1335" t="s">
        <v>13</v>
      </c>
      <c r="G1335" t="s">
        <v>2084</v>
      </c>
      <c r="H1335" s="2">
        <v>44924.480584756944</v>
      </c>
      <c r="I1335" t="s">
        <v>79</v>
      </c>
      <c r="J1335" s="2">
        <v>44924.480584756944</v>
      </c>
      <c r="K1335" t="s">
        <v>79</v>
      </c>
      <c r="L1335" t="str">
        <f>VLOOKUP(C1335,ACCOUNT_MAPPING!A:C,3,FALSE)</f>
        <v>General Building Maintenance</v>
      </c>
    </row>
    <row r="1336" spans="1:12" hidden="1">
      <c r="A1336">
        <v>83123</v>
      </c>
      <c r="B1336" t="s">
        <v>1587</v>
      </c>
      <c r="C1336">
        <v>50305025</v>
      </c>
      <c r="D1336" t="s">
        <v>17</v>
      </c>
      <c r="E1336" t="s">
        <v>13</v>
      </c>
      <c r="F1336" t="s">
        <v>13</v>
      </c>
      <c r="G1336" t="s">
        <v>2085</v>
      </c>
      <c r="H1336" s="2">
        <v>44922.470697141202</v>
      </c>
      <c r="I1336" t="s">
        <v>56</v>
      </c>
      <c r="J1336" s="2">
        <v>44922.470697141202</v>
      </c>
      <c r="K1336" t="s">
        <v>56</v>
      </c>
      <c r="L1336" t="str">
        <f>VLOOKUP(C1336,ACCOUNT_MAPPING!A:C,3,FALSE)</f>
        <v>General Building Maintenance</v>
      </c>
    </row>
    <row r="1337" spans="1:12" hidden="1">
      <c r="A1337">
        <v>82881</v>
      </c>
      <c r="B1337" t="s">
        <v>1324</v>
      </c>
      <c r="C1337">
        <v>50305025</v>
      </c>
      <c r="D1337" t="s">
        <v>17</v>
      </c>
      <c r="E1337" t="s">
        <v>13</v>
      </c>
      <c r="F1337" t="s">
        <v>13</v>
      </c>
      <c r="G1337" t="s">
        <v>2086</v>
      </c>
      <c r="H1337" s="2">
        <v>44915.485404282408</v>
      </c>
      <c r="I1337" t="s">
        <v>804</v>
      </c>
      <c r="J1337" s="2">
        <v>44915.485404282408</v>
      </c>
      <c r="K1337" t="s">
        <v>804</v>
      </c>
      <c r="L1337" t="str">
        <f>VLOOKUP(C1337,ACCOUNT_MAPPING!A:C,3,FALSE)</f>
        <v>General Building Maintenance</v>
      </c>
    </row>
    <row r="1338" spans="1:12" hidden="1">
      <c r="A1338">
        <v>82723</v>
      </c>
      <c r="B1338" t="s">
        <v>554</v>
      </c>
      <c r="C1338">
        <v>50305025</v>
      </c>
      <c r="D1338" t="s">
        <v>12</v>
      </c>
      <c r="E1338" t="s">
        <v>13</v>
      </c>
      <c r="F1338" t="s">
        <v>13</v>
      </c>
      <c r="G1338" t="s">
        <v>2087</v>
      </c>
      <c r="H1338" s="2">
        <v>45021.832033530096</v>
      </c>
      <c r="I1338" t="s">
        <v>1229</v>
      </c>
      <c r="J1338" s="2">
        <v>45021.832033530096</v>
      </c>
      <c r="K1338" t="s">
        <v>1229</v>
      </c>
      <c r="L1338" t="str">
        <f>VLOOKUP(C1338,ACCOUNT_MAPPING!A:C,3,FALSE)</f>
        <v>General Building Maintenance</v>
      </c>
    </row>
    <row r="1339" spans="1:12" hidden="1">
      <c r="A1339">
        <v>82728</v>
      </c>
      <c r="B1339" t="s">
        <v>2088</v>
      </c>
      <c r="C1339">
        <v>50305025</v>
      </c>
      <c r="D1339" t="s">
        <v>63</v>
      </c>
      <c r="E1339" t="s">
        <v>13</v>
      </c>
      <c r="F1339" t="s">
        <v>13</v>
      </c>
      <c r="G1339" t="s">
        <v>2089</v>
      </c>
      <c r="H1339" s="2">
        <v>44876.580648298608</v>
      </c>
      <c r="I1339" t="s">
        <v>909</v>
      </c>
      <c r="J1339" s="2">
        <v>44876.580648298608</v>
      </c>
      <c r="K1339" t="s">
        <v>909</v>
      </c>
      <c r="L1339" t="str">
        <f>VLOOKUP(C1339,ACCOUNT_MAPPING!A:C,3,FALSE)</f>
        <v>General Building Maintenance</v>
      </c>
    </row>
    <row r="1340" spans="1:12" hidden="1">
      <c r="A1340">
        <v>82879</v>
      </c>
      <c r="B1340" t="s">
        <v>1320</v>
      </c>
      <c r="C1340">
        <v>50305025</v>
      </c>
      <c r="D1340" t="s">
        <v>17</v>
      </c>
      <c r="E1340" t="s">
        <v>13</v>
      </c>
      <c r="F1340" t="s">
        <v>13</v>
      </c>
      <c r="G1340" t="s">
        <v>2090</v>
      </c>
      <c r="H1340" s="2">
        <v>44928.055096840275</v>
      </c>
      <c r="I1340" t="s">
        <v>577</v>
      </c>
      <c r="J1340" s="2">
        <v>44928.055096840275</v>
      </c>
      <c r="K1340" t="s">
        <v>577</v>
      </c>
      <c r="L1340" t="str">
        <f>VLOOKUP(C1340,ACCOUNT_MAPPING!A:C,3,FALSE)</f>
        <v>General Building Maintenance</v>
      </c>
    </row>
    <row r="1341" spans="1:12" hidden="1">
      <c r="A1341">
        <v>83064</v>
      </c>
      <c r="B1341" t="s">
        <v>2091</v>
      </c>
      <c r="C1341">
        <v>50305025</v>
      </c>
      <c r="D1341" t="s">
        <v>17</v>
      </c>
      <c r="E1341" t="s">
        <v>13</v>
      </c>
      <c r="F1341" t="s">
        <v>13</v>
      </c>
      <c r="G1341" t="s">
        <v>2092</v>
      </c>
      <c r="H1341" s="2">
        <v>44922.615805439818</v>
      </c>
      <c r="I1341" t="s">
        <v>1292</v>
      </c>
      <c r="J1341" s="2">
        <v>44922.615805439818</v>
      </c>
      <c r="K1341" t="s">
        <v>1292</v>
      </c>
      <c r="L1341" t="str">
        <f>VLOOKUP(C1341,ACCOUNT_MAPPING!A:C,3,FALSE)</f>
        <v>General Building Maintenance</v>
      </c>
    </row>
    <row r="1342" spans="1:12" hidden="1">
      <c r="A1342">
        <v>83088</v>
      </c>
      <c r="B1342" t="s">
        <v>2093</v>
      </c>
      <c r="C1342">
        <v>50305025</v>
      </c>
      <c r="D1342" t="s">
        <v>17</v>
      </c>
      <c r="E1342" t="s">
        <v>13</v>
      </c>
      <c r="F1342" t="s">
        <v>13</v>
      </c>
      <c r="G1342" t="s">
        <v>2094</v>
      </c>
      <c r="H1342" s="2">
        <v>44925.992236307873</v>
      </c>
      <c r="I1342" t="s">
        <v>1229</v>
      </c>
      <c r="J1342" s="2">
        <v>44925.992236307873</v>
      </c>
      <c r="K1342" t="s">
        <v>1229</v>
      </c>
      <c r="L1342" t="str">
        <f>VLOOKUP(C1342,ACCOUNT_MAPPING!A:C,3,FALSE)</f>
        <v>General Building Maintenance</v>
      </c>
    </row>
    <row r="1343" spans="1:12" hidden="1">
      <c r="A1343">
        <v>83120</v>
      </c>
      <c r="B1343" t="s">
        <v>2095</v>
      </c>
      <c r="C1343">
        <v>50305025</v>
      </c>
      <c r="D1343" t="s">
        <v>17</v>
      </c>
      <c r="E1343" t="s">
        <v>13</v>
      </c>
      <c r="F1343" t="s">
        <v>13</v>
      </c>
      <c r="G1343" t="s">
        <v>2096</v>
      </c>
      <c r="H1343" s="2">
        <v>44924.652004432872</v>
      </c>
      <c r="I1343" t="s">
        <v>289</v>
      </c>
      <c r="J1343" s="2">
        <v>44924.652004432872</v>
      </c>
      <c r="K1343" t="s">
        <v>289</v>
      </c>
      <c r="L1343" t="str">
        <f>VLOOKUP(C1343,ACCOUNT_MAPPING!A:C,3,FALSE)</f>
        <v>General Building Maintenance</v>
      </c>
    </row>
    <row r="1344" spans="1:12" hidden="1">
      <c r="A1344">
        <v>83129</v>
      </c>
      <c r="B1344" t="s">
        <v>2097</v>
      </c>
      <c r="C1344">
        <v>50305025</v>
      </c>
      <c r="D1344" t="s">
        <v>12</v>
      </c>
      <c r="E1344" t="s">
        <v>13</v>
      </c>
      <c r="F1344" t="s">
        <v>13</v>
      </c>
      <c r="G1344" t="s">
        <v>2098</v>
      </c>
      <c r="H1344" s="2">
        <v>45021.728968171294</v>
      </c>
      <c r="I1344" t="s">
        <v>65</v>
      </c>
      <c r="J1344" s="2">
        <v>45021.728968171294</v>
      </c>
      <c r="K1344" t="s">
        <v>65</v>
      </c>
      <c r="L1344" t="str">
        <f>VLOOKUP(C1344,ACCOUNT_MAPPING!A:C,3,FALSE)</f>
        <v>General Building Maintenance</v>
      </c>
    </row>
    <row r="1345" spans="1:12" hidden="1">
      <c r="A1345">
        <v>83130</v>
      </c>
      <c r="B1345" t="s">
        <v>2099</v>
      </c>
      <c r="C1345">
        <v>50305025</v>
      </c>
      <c r="D1345" t="s">
        <v>12</v>
      </c>
      <c r="E1345" t="s">
        <v>13</v>
      </c>
      <c r="F1345" t="s">
        <v>13</v>
      </c>
      <c r="G1345" t="s">
        <v>2100</v>
      </c>
      <c r="H1345" s="2">
        <v>45021.731968553242</v>
      </c>
      <c r="I1345" t="s">
        <v>65</v>
      </c>
      <c r="J1345" s="2">
        <v>45021.731968553242</v>
      </c>
      <c r="K1345" t="s">
        <v>65</v>
      </c>
      <c r="L1345" t="str">
        <f>VLOOKUP(C1345,ACCOUNT_MAPPING!A:C,3,FALSE)</f>
        <v>General Building Maintenance</v>
      </c>
    </row>
    <row r="1346" spans="1:12" hidden="1">
      <c r="A1346">
        <v>83135</v>
      </c>
      <c r="B1346" t="s">
        <v>1337</v>
      </c>
      <c r="C1346">
        <v>50305025</v>
      </c>
      <c r="D1346" t="s">
        <v>17</v>
      </c>
      <c r="E1346" t="s">
        <v>13</v>
      </c>
      <c r="F1346" t="s">
        <v>13</v>
      </c>
      <c r="G1346" t="s">
        <v>2101</v>
      </c>
      <c r="H1346" s="2">
        <v>44924.645271990739</v>
      </c>
      <c r="I1346" t="s">
        <v>1333</v>
      </c>
      <c r="J1346" s="2">
        <v>44924.645271990739</v>
      </c>
      <c r="K1346" t="s">
        <v>1333</v>
      </c>
      <c r="L1346" t="str">
        <f>VLOOKUP(C1346,ACCOUNT_MAPPING!A:C,3,FALSE)</f>
        <v>General Building Maintenance</v>
      </c>
    </row>
    <row r="1347" spans="1:12" hidden="1">
      <c r="A1347">
        <v>82775</v>
      </c>
      <c r="B1347" t="s">
        <v>2102</v>
      </c>
      <c r="C1347">
        <v>50305025</v>
      </c>
      <c r="D1347" t="s">
        <v>17</v>
      </c>
      <c r="E1347" t="s">
        <v>13</v>
      </c>
      <c r="F1347" t="s">
        <v>13</v>
      </c>
      <c r="G1347" t="s">
        <v>2103</v>
      </c>
      <c r="H1347" s="2">
        <v>44922.594533564814</v>
      </c>
      <c r="I1347" t="s">
        <v>1292</v>
      </c>
      <c r="J1347" s="2">
        <v>44922.594533564814</v>
      </c>
      <c r="K1347" t="s">
        <v>1292</v>
      </c>
      <c r="L1347" t="str">
        <f>VLOOKUP(C1347,ACCOUNT_MAPPING!A:C,3,FALSE)</f>
        <v>General Building Maintenance</v>
      </c>
    </row>
    <row r="1348" spans="1:12" hidden="1">
      <c r="A1348">
        <v>83133</v>
      </c>
      <c r="B1348" t="s">
        <v>1107</v>
      </c>
      <c r="C1348">
        <v>50305025</v>
      </c>
      <c r="D1348" t="s">
        <v>17</v>
      </c>
      <c r="E1348" t="s">
        <v>13</v>
      </c>
      <c r="F1348" t="s">
        <v>13</v>
      </c>
      <c r="G1348" t="s">
        <v>2104</v>
      </c>
      <c r="H1348" s="2">
        <v>44924.441334490744</v>
      </c>
      <c r="I1348" t="s">
        <v>553</v>
      </c>
      <c r="J1348" s="2">
        <v>44924.441334490744</v>
      </c>
      <c r="K1348" t="s">
        <v>553</v>
      </c>
      <c r="L1348" t="str">
        <f>VLOOKUP(C1348,ACCOUNT_MAPPING!A:C,3,FALSE)</f>
        <v>General Building Maintenance</v>
      </c>
    </row>
    <row r="1349" spans="1:12" hidden="1">
      <c r="A1349">
        <v>82786</v>
      </c>
      <c r="B1349" t="s">
        <v>2105</v>
      </c>
      <c r="C1349">
        <v>50305025</v>
      </c>
      <c r="D1349" t="s">
        <v>17</v>
      </c>
      <c r="E1349" t="s">
        <v>13</v>
      </c>
      <c r="F1349" t="s">
        <v>13</v>
      </c>
      <c r="G1349" t="s">
        <v>2106</v>
      </c>
      <c r="H1349" s="2">
        <v>44924.704885567131</v>
      </c>
      <c r="I1349" t="s">
        <v>19</v>
      </c>
      <c r="J1349" s="2">
        <v>44924.704885567131</v>
      </c>
      <c r="K1349" t="s">
        <v>19</v>
      </c>
      <c r="L1349" t="str">
        <f>VLOOKUP(C1349,ACCOUNT_MAPPING!A:C,3,FALSE)</f>
        <v>General Building Maintenance</v>
      </c>
    </row>
    <row r="1350" spans="1:12" hidden="1">
      <c r="A1350">
        <v>83167</v>
      </c>
      <c r="B1350" t="s">
        <v>1113</v>
      </c>
      <c r="C1350">
        <v>50305025</v>
      </c>
      <c r="D1350" t="s">
        <v>17</v>
      </c>
      <c r="E1350" t="s">
        <v>13</v>
      </c>
      <c r="F1350" t="s">
        <v>13</v>
      </c>
      <c r="G1350" t="s">
        <v>1867</v>
      </c>
      <c r="H1350" s="2">
        <v>44923.731468981481</v>
      </c>
      <c r="I1350" t="s">
        <v>759</v>
      </c>
      <c r="J1350" s="2">
        <v>44923.731468981481</v>
      </c>
      <c r="K1350" t="s">
        <v>759</v>
      </c>
      <c r="L1350" t="str">
        <f>VLOOKUP(C1350,ACCOUNT_MAPPING!A:C,3,FALSE)</f>
        <v>General Building Maintenance</v>
      </c>
    </row>
    <row r="1351" spans="1:12" hidden="1">
      <c r="A1351">
        <v>82963</v>
      </c>
      <c r="B1351" t="s">
        <v>2107</v>
      </c>
      <c r="C1351">
        <v>50305025</v>
      </c>
      <c r="D1351" t="s">
        <v>17</v>
      </c>
      <c r="E1351" t="s">
        <v>13</v>
      </c>
      <c r="F1351" t="s">
        <v>13</v>
      </c>
      <c r="G1351" t="s">
        <v>2108</v>
      </c>
      <c r="H1351" s="2">
        <v>44917.587058217592</v>
      </c>
      <c r="I1351" t="s">
        <v>22</v>
      </c>
      <c r="J1351" s="2">
        <v>44917.587058217592</v>
      </c>
      <c r="K1351" t="s">
        <v>22</v>
      </c>
      <c r="L1351" t="str">
        <f>VLOOKUP(C1351,ACCOUNT_MAPPING!A:C,3,FALSE)</f>
        <v>General Building Maintenance</v>
      </c>
    </row>
    <row r="1352" spans="1:12" hidden="1">
      <c r="A1352">
        <v>83845</v>
      </c>
      <c r="B1352" t="s">
        <v>2109</v>
      </c>
      <c r="C1352">
        <v>50305025</v>
      </c>
      <c r="D1352" t="s">
        <v>12</v>
      </c>
      <c r="E1352" t="s">
        <v>13</v>
      </c>
      <c r="F1352" t="s">
        <v>13</v>
      </c>
      <c r="G1352" t="s">
        <v>2110</v>
      </c>
      <c r="H1352" s="2">
        <v>45013.791248379632</v>
      </c>
      <c r="I1352" t="s">
        <v>2111</v>
      </c>
      <c r="J1352" s="2">
        <v>45013.791248379632</v>
      </c>
      <c r="K1352" t="s">
        <v>2111</v>
      </c>
      <c r="L1352" t="str">
        <f>VLOOKUP(C1352,ACCOUNT_MAPPING!A:C,3,FALSE)</f>
        <v>General Building Maintenance</v>
      </c>
    </row>
    <row r="1353" spans="1:12" hidden="1">
      <c r="A1353">
        <v>82975</v>
      </c>
      <c r="B1353" t="s">
        <v>296</v>
      </c>
      <c r="C1353">
        <v>50305025</v>
      </c>
      <c r="D1353" t="s">
        <v>17</v>
      </c>
      <c r="E1353" t="s">
        <v>13</v>
      </c>
      <c r="F1353" t="s">
        <v>13</v>
      </c>
      <c r="G1353" t="s">
        <v>2112</v>
      </c>
      <c r="H1353" s="2">
        <v>44917.623800810186</v>
      </c>
      <c r="I1353" t="s">
        <v>22</v>
      </c>
      <c r="J1353" s="2">
        <v>44917.623800810186</v>
      </c>
      <c r="K1353" t="s">
        <v>22</v>
      </c>
      <c r="L1353" t="str">
        <f>VLOOKUP(C1353,ACCOUNT_MAPPING!A:C,3,FALSE)</f>
        <v>General Building Maintenance</v>
      </c>
    </row>
    <row r="1354" spans="1:12" hidden="1">
      <c r="A1354">
        <v>82977</v>
      </c>
      <c r="B1354" t="s">
        <v>2113</v>
      </c>
      <c r="C1354">
        <v>50305025</v>
      </c>
      <c r="D1354" t="s">
        <v>17</v>
      </c>
      <c r="E1354" t="s">
        <v>13</v>
      </c>
      <c r="F1354" t="s">
        <v>13</v>
      </c>
      <c r="G1354" t="s">
        <v>2114</v>
      </c>
      <c r="H1354" s="2">
        <v>44929.94379853009</v>
      </c>
      <c r="I1354" t="s">
        <v>1490</v>
      </c>
      <c r="J1354" s="2">
        <v>44929.94379853009</v>
      </c>
      <c r="K1354" t="s">
        <v>1490</v>
      </c>
      <c r="L1354" t="str">
        <f>VLOOKUP(C1354,ACCOUNT_MAPPING!A:C,3,FALSE)</f>
        <v>General Building Maintenance</v>
      </c>
    </row>
    <row r="1355" spans="1:12" hidden="1">
      <c r="A1355">
        <v>126056</v>
      </c>
      <c r="B1355" t="s">
        <v>306</v>
      </c>
      <c r="C1355">
        <v>50305025</v>
      </c>
      <c r="D1355" t="s">
        <v>17</v>
      </c>
      <c r="E1355" t="s">
        <v>13</v>
      </c>
      <c r="F1355" t="s">
        <v>13</v>
      </c>
      <c r="G1355" t="s">
        <v>2115</v>
      </c>
      <c r="H1355" s="2">
        <v>44917.530334409719</v>
      </c>
      <c r="I1355" t="s">
        <v>295</v>
      </c>
      <c r="J1355" s="2">
        <v>44917.530334409719</v>
      </c>
      <c r="K1355" t="s">
        <v>295</v>
      </c>
      <c r="L1355" t="str">
        <f>VLOOKUP(C1355,ACCOUNT_MAPPING!A:C,3,FALSE)</f>
        <v>General Building Maintenance</v>
      </c>
    </row>
    <row r="1356" spans="1:12" hidden="1">
      <c r="A1356">
        <v>109793</v>
      </c>
      <c r="B1356" t="s">
        <v>317</v>
      </c>
      <c r="C1356">
        <v>50305025</v>
      </c>
      <c r="D1356" t="s">
        <v>17</v>
      </c>
      <c r="E1356" t="s">
        <v>13</v>
      </c>
      <c r="F1356" t="s">
        <v>13</v>
      </c>
      <c r="G1356" t="s">
        <v>2116</v>
      </c>
      <c r="H1356" s="2">
        <v>44929.390141631942</v>
      </c>
      <c r="I1356" t="s">
        <v>289</v>
      </c>
      <c r="J1356" s="2">
        <v>44929.390141631942</v>
      </c>
      <c r="K1356" t="s">
        <v>289</v>
      </c>
      <c r="L1356" t="str">
        <f>VLOOKUP(C1356,ACCOUNT_MAPPING!A:C,3,FALSE)</f>
        <v>General Building Maintenance</v>
      </c>
    </row>
    <row r="1357" spans="1:12" hidden="1">
      <c r="A1357">
        <v>83121</v>
      </c>
      <c r="B1357" t="s">
        <v>1591</v>
      </c>
      <c r="C1357">
        <v>50305025</v>
      </c>
      <c r="D1357" t="s">
        <v>17</v>
      </c>
      <c r="E1357" t="s">
        <v>13</v>
      </c>
      <c r="F1357" t="s">
        <v>13</v>
      </c>
      <c r="G1357" t="s">
        <v>2117</v>
      </c>
      <c r="H1357" s="2">
        <v>44922.447305555557</v>
      </c>
      <c r="I1357" t="s">
        <v>56</v>
      </c>
      <c r="J1357" s="2">
        <v>44922.447305555557</v>
      </c>
      <c r="K1357" t="s">
        <v>56</v>
      </c>
      <c r="L1357" t="str">
        <f>VLOOKUP(C1357,ACCOUNT_MAPPING!A:C,3,FALSE)</f>
        <v>General Building Maintenance</v>
      </c>
    </row>
    <row r="1358" spans="1:12" hidden="1">
      <c r="A1358">
        <v>83840</v>
      </c>
      <c r="B1358" t="s">
        <v>2118</v>
      </c>
      <c r="C1358">
        <v>50305025</v>
      </c>
      <c r="D1358" t="s">
        <v>17</v>
      </c>
      <c r="E1358" t="s">
        <v>13</v>
      </c>
      <c r="F1358" t="s">
        <v>13</v>
      </c>
      <c r="G1358" t="s">
        <v>2119</v>
      </c>
      <c r="H1358" s="2">
        <v>44914.653499733795</v>
      </c>
      <c r="I1358" t="s">
        <v>2111</v>
      </c>
      <c r="J1358" s="2">
        <v>44914.653499733795</v>
      </c>
      <c r="K1358" t="s">
        <v>2111</v>
      </c>
      <c r="L1358" t="str">
        <f>VLOOKUP(C1358,ACCOUNT_MAPPING!A:C,3,FALSE)</f>
        <v>General Building Maintenance</v>
      </c>
    </row>
    <row r="1359" spans="1:12" hidden="1">
      <c r="A1359">
        <v>126036</v>
      </c>
      <c r="B1359" t="s">
        <v>290</v>
      </c>
      <c r="C1359">
        <v>50305025</v>
      </c>
      <c r="D1359" t="s">
        <v>12</v>
      </c>
      <c r="E1359" t="s">
        <v>13</v>
      </c>
      <c r="F1359" t="s">
        <v>13</v>
      </c>
      <c r="G1359" t="s">
        <v>2120</v>
      </c>
      <c r="H1359" s="2">
        <v>45021.846894675924</v>
      </c>
      <c r="I1359" t="s">
        <v>292</v>
      </c>
      <c r="J1359" s="2">
        <v>45021.846894675924</v>
      </c>
      <c r="K1359" t="s">
        <v>292</v>
      </c>
      <c r="L1359" t="str">
        <f>VLOOKUP(C1359,ACCOUNT_MAPPING!A:C,3,FALSE)</f>
        <v>General Building Maintenance</v>
      </c>
    </row>
    <row r="1360" spans="1:12" hidden="1">
      <c r="A1360">
        <v>83143</v>
      </c>
      <c r="B1360" t="s">
        <v>2121</v>
      </c>
      <c r="C1360">
        <v>50305025</v>
      </c>
      <c r="D1360" t="s">
        <v>17</v>
      </c>
      <c r="E1360" t="s">
        <v>13</v>
      </c>
      <c r="F1360" t="s">
        <v>13</v>
      </c>
      <c r="G1360" t="s">
        <v>2122</v>
      </c>
      <c r="H1360" s="2">
        <v>44923.686071875003</v>
      </c>
      <c r="I1360" t="s">
        <v>87</v>
      </c>
      <c r="J1360" s="2">
        <v>44923.686071875003</v>
      </c>
      <c r="K1360" t="s">
        <v>87</v>
      </c>
      <c r="L1360" t="str">
        <f>VLOOKUP(C1360,ACCOUNT_MAPPING!A:C,3,FALSE)</f>
        <v>General Building Maintenance</v>
      </c>
    </row>
    <row r="1361" spans="1:12" hidden="1">
      <c r="A1361">
        <v>126098</v>
      </c>
      <c r="B1361" t="s">
        <v>2123</v>
      </c>
      <c r="C1361">
        <v>50305025</v>
      </c>
      <c r="D1361" t="s">
        <v>63</v>
      </c>
      <c r="E1361" t="s">
        <v>13</v>
      </c>
      <c r="F1361" t="s">
        <v>13</v>
      </c>
      <c r="G1361" t="s">
        <v>2124</v>
      </c>
      <c r="H1361" s="2">
        <v>44893.648068171293</v>
      </c>
      <c r="I1361" t="s">
        <v>2125</v>
      </c>
      <c r="J1361" s="2">
        <v>44893.648068171293</v>
      </c>
      <c r="K1361" t="s">
        <v>2125</v>
      </c>
      <c r="L1361" t="str">
        <f>VLOOKUP(C1361,ACCOUNT_MAPPING!A:C,3,FALSE)</f>
        <v>General Building Maintenance</v>
      </c>
    </row>
    <row r="1362" spans="1:12" hidden="1">
      <c r="A1362">
        <v>126103</v>
      </c>
      <c r="B1362" t="s">
        <v>392</v>
      </c>
      <c r="C1362">
        <v>50305025</v>
      </c>
      <c r="D1362" t="s">
        <v>12</v>
      </c>
      <c r="E1362" t="s">
        <v>13</v>
      </c>
      <c r="F1362" t="s">
        <v>13</v>
      </c>
      <c r="G1362" t="s">
        <v>2126</v>
      </c>
      <c r="H1362" s="2">
        <v>45012.610683252315</v>
      </c>
      <c r="I1362" t="s">
        <v>310</v>
      </c>
      <c r="J1362" s="2">
        <v>45012.610683252315</v>
      </c>
      <c r="K1362" t="s">
        <v>310</v>
      </c>
      <c r="L1362" t="str">
        <f>VLOOKUP(C1362,ACCOUNT_MAPPING!A:C,3,FALSE)</f>
        <v>General Building Maintenance</v>
      </c>
    </row>
    <row r="1363" spans="1:12" hidden="1">
      <c r="A1363">
        <v>126132</v>
      </c>
      <c r="B1363" t="s">
        <v>373</v>
      </c>
      <c r="C1363">
        <v>50305025</v>
      </c>
      <c r="D1363" t="s">
        <v>12</v>
      </c>
      <c r="E1363" t="s">
        <v>13</v>
      </c>
      <c r="F1363" t="s">
        <v>13</v>
      </c>
      <c r="G1363" t="s">
        <v>2127</v>
      </c>
      <c r="H1363" s="2">
        <v>45022.493811192129</v>
      </c>
      <c r="I1363" t="s">
        <v>260</v>
      </c>
      <c r="J1363" s="2">
        <v>45022.493811192129</v>
      </c>
      <c r="K1363" t="s">
        <v>260</v>
      </c>
      <c r="L1363" t="str">
        <f>VLOOKUP(C1363,ACCOUNT_MAPPING!A:C,3,FALSE)</f>
        <v>General Building Maintenance</v>
      </c>
    </row>
    <row r="1364" spans="1:12" hidden="1">
      <c r="A1364">
        <v>126075</v>
      </c>
      <c r="B1364" t="s">
        <v>416</v>
      </c>
      <c r="C1364">
        <v>50305025</v>
      </c>
      <c r="D1364" t="s">
        <v>17</v>
      </c>
      <c r="E1364" t="s">
        <v>13</v>
      </c>
      <c r="F1364" t="s">
        <v>13</v>
      </c>
      <c r="G1364" t="s">
        <v>2128</v>
      </c>
      <c r="H1364" s="2">
        <v>44922.722668668983</v>
      </c>
      <c r="I1364" t="s">
        <v>303</v>
      </c>
      <c r="J1364" s="2">
        <v>44922.722668668983</v>
      </c>
      <c r="K1364" t="s">
        <v>303</v>
      </c>
      <c r="L1364" t="str">
        <f>VLOOKUP(C1364,ACCOUNT_MAPPING!A:C,3,FALSE)</f>
        <v>General Building Maintenance</v>
      </c>
    </row>
    <row r="1365" spans="1:12" hidden="1">
      <c r="A1365">
        <v>126167</v>
      </c>
      <c r="B1365" t="s">
        <v>411</v>
      </c>
      <c r="C1365">
        <v>50305025</v>
      </c>
      <c r="D1365" t="s">
        <v>17</v>
      </c>
      <c r="E1365" t="s">
        <v>13</v>
      </c>
      <c r="F1365" t="s">
        <v>13</v>
      </c>
      <c r="G1365" t="s">
        <v>2129</v>
      </c>
      <c r="H1365" s="2">
        <v>44922.708110185187</v>
      </c>
      <c r="I1365" t="s">
        <v>347</v>
      </c>
      <c r="J1365" s="2">
        <v>44922.708110185187</v>
      </c>
      <c r="K1365" t="s">
        <v>347</v>
      </c>
      <c r="L1365" t="str">
        <f>VLOOKUP(C1365,ACCOUNT_MAPPING!A:C,3,FALSE)</f>
        <v>General Building Maintenance</v>
      </c>
    </row>
    <row r="1366" spans="1:12" hidden="1">
      <c r="A1366">
        <v>126054</v>
      </c>
      <c r="B1366" t="s">
        <v>612</v>
      </c>
      <c r="C1366">
        <v>50305025</v>
      </c>
      <c r="D1366" t="s">
        <v>12</v>
      </c>
      <c r="E1366" t="s">
        <v>13</v>
      </c>
      <c r="F1366" t="s">
        <v>13</v>
      </c>
      <c r="G1366" t="s">
        <v>2130</v>
      </c>
      <c r="H1366" s="2">
        <v>45015.418977743058</v>
      </c>
      <c r="I1366" t="s">
        <v>295</v>
      </c>
      <c r="J1366" s="2">
        <v>45015.418977743058</v>
      </c>
      <c r="K1366" t="s">
        <v>295</v>
      </c>
      <c r="L1366" t="str">
        <f>VLOOKUP(C1366,ACCOUNT_MAPPING!A:C,3,FALSE)</f>
        <v>General Building Maintenance</v>
      </c>
    </row>
    <row r="1367" spans="1:12" hidden="1">
      <c r="A1367">
        <v>109329</v>
      </c>
      <c r="B1367" t="s">
        <v>1127</v>
      </c>
      <c r="C1367">
        <v>50305025</v>
      </c>
      <c r="D1367" t="s">
        <v>12</v>
      </c>
      <c r="E1367" t="s">
        <v>13</v>
      </c>
      <c r="F1367" t="s">
        <v>13</v>
      </c>
      <c r="G1367" t="s">
        <v>2131</v>
      </c>
      <c r="H1367" s="2">
        <v>45023.381593715276</v>
      </c>
      <c r="I1367" t="s">
        <v>720</v>
      </c>
      <c r="J1367" s="2">
        <v>45023.381593715276</v>
      </c>
      <c r="K1367" t="s">
        <v>720</v>
      </c>
      <c r="L1367" t="str">
        <f>VLOOKUP(C1367,ACCOUNT_MAPPING!A:C,3,FALSE)</f>
        <v>General Building Maintenance</v>
      </c>
    </row>
    <row r="1368" spans="1:12" hidden="1">
      <c r="A1368">
        <v>126095</v>
      </c>
      <c r="B1368" t="s">
        <v>2132</v>
      </c>
      <c r="C1368">
        <v>50305025</v>
      </c>
      <c r="D1368" t="s">
        <v>12</v>
      </c>
      <c r="E1368" t="s">
        <v>13</v>
      </c>
      <c r="F1368" t="s">
        <v>13</v>
      </c>
      <c r="G1368" t="s">
        <v>2133</v>
      </c>
      <c r="H1368" s="2">
        <v>45022.027314039355</v>
      </c>
      <c r="I1368" t="s">
        <v>363</v>
      </c>
      <c r="J1368" s="2">
        <v>45022.027314039355</v>
      </c>
      <c r="K1368" t="s">
        <v>363</v>
      </c>
      <c r="L1368" t="str">
        <f>VLOOKUP(C1368,ACCOUNT_MAPPING!A:C,3,FALSE)</f>
        <v>General Building Maintenance</v>
      </c>
    </row>
    <row r="1369" spans="1:12" hidden="1">
      <c r="A1369">
        <v>126101</v>
      </c>
      <c r="B1369" t="s">
        <v>2134</v>
      </c>
      <c r="C1369">
        <v>50305025</v>
      </c>
      <c r="D1369" t="s">
        <v>17</v>
      </c>
      <c r="E1369" t="s">
        <v>13</v>
      </c>
      <c r="F1369" t="s">
        <v>13</v>
      </c>
      <c r="G1369" t="s">
        <v>2135</v>
      </c>
      <c r="H1369" s="2">
        <v>44923.528564780092</v>
      </c>
      <c r="I1369" t="s">
        <v>357</v>
      </c>
      <c r="J1369" s="2">
        <v>44923.528564780092</v>
      </c>
      <c r="K1369" t="s">
        <v>357</v>
      </c>
      <c r="L1369" t="str">
        <f>VLOOKUP(C1369,ACCOUNT_MAPPING!A:C,3,FALSE)</f>
        <v>General Building Maintenance</v>
      </c>
    </row>
    <row r="1370" spans="1:12" hidden="1">
      <c r="A1370">
        <v>126184</v>
      </c>
      <c r="B1370" t="s">
        <v>1616</v>
      </c>
      <c r="C1370">
        <v>50305025</v>
      </c>
      <c r="D1370" t="s">
        <v>17</v>
      </c>
      <c r="E1370" t="s">
        <v>13</v>
      </c>
      <c r="F1370" t="s">
        <v>13</v>
      </c>
      <c r="G1370" t="s">
        <v>2136</v>
      </c>
      <c r="H1370" s="2">
        <v>44923.524108252313</v>
      </c>
      <c r="I1370" t="s">
        <v>357</v>
      </c>
      <c r="J1370" s="2">
        <v>44923.524108252313</v>
      </c>
      <c r="K1370" t="s">
        <v>357</v>
      </c>
      <c r="L1370" t="str">
        <f>VLOOKUP(C1370,ACCOUNT_MAPPING!A:C,3,FALSE)</f>
        <v>General Building Maintenance</v>
      </c>
    </row>
    <row r="1371" spans="1:12" hidden="1">
      <c r="A1371">
        <v>126047</v>
      </c>
      <c r="B1371" t="s">
        <v>2137</v>
      </c>
      <c r="C1371">
        <v>50305025</v>
      </c>
      <c r="D1371" t="s">
        <v>17</v>
      </c>
      <c r="E1371" t="s">
        <v>13</v>
      </c>
      <c r="F1371" t="s">
        <v>13</v>
      </c>
      <c r="G1371" t="s">
        <v>2138</v>
      </c>
      <c r="H1371" s="2">
        <v>44916.694884803241</v>
      </c>
      <c r="I1371" t="s">
        <v>295</v>
      </c>
      <c r="J1371" s="2">
        <v>44916.694884803241</v>
      </c>
      <c r="K1371" t="s">
        <v>295</v>
      </c>
      <c r="L1371" t="str">
        <f>VLOOKUP(C1371,ACCOUNT_MAPPING!A:C,3,FALSE)</f>
        <v>General Building Maintenance</v>
      </c>
    </row>
    <row r="1372" spans="1:12" hidden="1">
      <c r="A1372">
        <v>126081</v>
      </c>
      <c r="B1372" t="s">
        <v>435</v>
      </c>
      <c r="C1372">
        <v>50305025</v>
      </c>
      <c r="D1372" t="s">
        <v>12</v>
      </c>
      <c r="E1372" t="s">
        <v>13</v>
      </c>
      <c r="F1372" t="s">
        <v>13</v>
      </c>
      <c r="G1372" t="s">
        <v>2139</v>
      </c>
      <c r="H1372" s="2">
        <v>45016.757534259261</v>
      </c>
      <c r="I1372" t="s">
        <v>437</v>
      </c>
      <c r="J1372" s="2">
        <v>45016.757534259261</v>
      </c>
      <c r="K1372" t="s">
        <v>437</v>
      </c>
      <c r="L1372" t="str">
        <f>VLOOKUP(C1372,ACCOUNT_MAPPING!A:C,3,FALSE)</f>
        <v>General Building Maintenance</v>
      </c>
    </row>
    <row r="1373" spans="1:12" hidden="1">
      <c r="A1373">
        <v>126138</v>
      </c>
      <c r="B1373" t="s">
        <v>2140</v>
      </c>
      <c r="C1373">
        <v>50305025</v>
      </c>
      <c r="D1373" t="s">
        <v>12</v>
      </c>
      <c r="E1373" t="s">
        <v>13</v>
      </c>
      <c r="F1373" t="s">
        <v>13</v>
      </c>
      <c r="G1373" t="s">
        <v>2141</v>
      </c>
      <c r="H1373" s="2">
        <v>45014.724514085647</v>
      </c>
      <c r="I1373" t="s">
        <v>456</v>
      </c>
      <c r="J1373" s="2">
        <v>45014.724514085647</v>
      </c>
      <c r="K1373" t="s">
        <v>456</v>
      </c>
      <c r="L1373" t="str">
        <f>VLOOKUP(C1373,ACCOUNT_MAPPING!A:C,3,FALSE)</f>
        <v>General Building Maintenance</v>
      </c>
    </row>
    <row r="1374" spans="1:12" hidden="1">
      <c r="A1374">
        <v>126226</v>
      </c>
      <c r="B1374" t="s">
        <v>388</v>
      </c>
      <c r="C1374">
        <v>50305025</v>
      </c>
      <c r="D1374" t="s">
        <v>12</v>
      </c>
      <c r="E1374" t="s">
        <v>13</v>
      </c>
      <c r="F1374" t="s">
        <v>13</v>
      </c>
      <c r="G1374" t="s">
        <v>2142</v>
      </c>
      <c r="H1374" s="2">
        <v>45021.693789618053</v>
      </c>
      <c r="I1374" t="s">
        <v>377</v>
      </c>
      <c r="J1374" s="2">
        <v>45021.693789618053</v>
      </c>
      <c r="K1374" t="s">
        <v>377</v>
      </c>
      <c r="L1374" t="str">
        <f>VLOOKUP(C1374,ACCOUNT_MAPPING!A:C,3,FALSE)</f>
        <v>General Building Maintenance</v>
      </c>
    </row>
    <row r="1375" spans="1:12" hidden="1">
      <c r="A1375">
        <v>126230</v>
      </c>
      <c r="B1375" t="s">
        <v>444</v>
      </c>
      <c r="C1375">
        <v>50305025</v>
      </c>
      <c r="D1375" t="s">
        <v>12</v>
      </c>
      <c r="E1375" t="s">
        <v>13</v>
      </c>
      <c r="F1375" t="s">
        <v>13</v>
      </c>
      <c r="G1375" t="s">
        <v>2143</v>
      </c>
      <c r="H1375" s="2">
        <v>45021.765403969905</v>
      </c>
      <c r="I1375" t="s">
        <v>446</v>
      </c>
      <c r="J1375" s="2">
        <v>45021.765403969905</v>
      </c>
      <c r="K1375" t="s">
        <v>446</v>
      </c>
      <c r="L1375" t="str">
        <f>VLOOKUP(C1375,ACCOUNT_MAPPING!A:C,3,FALSE)</f>
        <v>General Building Maintenance</v>
      </c>
    </row>
    <row r="1376" spans="1:12" hidden="1">
      <c r="A1376">
        <v>126150</v>
      </c>
      <c r="B1376" t="s">
        <v>390</v>
      </c>
      <c r="C1376">
        <v>50305025</v>
      </c>
      <c r="D1376" t="s">
        <v>12</v>
      </c>
      <c r="E1376" t="s">
        <v>13</v>
      </c>
      <c r="F1376" t="s">
        <v>13</v>
      </c>
      <c r="G1376" t="s">
        <v>2144</v>
      </c>
      <c r="H1376" s="2">
        <v>45021.802571840279</v>
      </c>
      <c r="I1376" t="s">
        <v>313</v>
      </c>
      <c r="J1376" s="2">
        <v>45021.802571840279</v>
      </c>
      <c r="K1376" t="s">
        <v>313</v>
      </c>
      <c r="L1376" t="str">
        <f>VLOOKUP(C1376,ACCOUNT_MAPPING!A:C,3,FALSE)</f>
        <v>General Building Maintenance</v>
      </c>
    </row>
    <row r="1377" spans="1:12" hidden="1">
      <c r="A1377">
        <v>126203</v>
      </c>
      <c r="B1377" t="s">
        <v>375</v>
      </c>
      <c r="C1377">
        <v>50305025</v>
      </c>
      <c r="D1377" t="s">
        <v>12</v>
      </c>
      <c r="E1377" t="s">
        <v>13</v>
      </c>
      <c r="F1377" t="s">
        <v>13</v>
      </c>
      <c r="G1377" t="s">
        <v>2145</v>
      </c>
      <c r="H1377" s="2">
        <v>45021.556491400464</v>
      </c>
      <c r="I1377" t="s">
        <v>377</v>
      </c>
      <c r="J1377" s="2">
        <v>45021.556491400464</v>
      </c>
      <c r="K1377" t="s">
        <v>377</v>
      </c>
      <c r="L1377" t="str">
        <f>VLOOKUP(C1377,ACCOUNT_MAPPING!A:C,3,FALSE)</f>
        <v>General Building Maintenance</v>
      </c>
    </row>
    <row r="1378" spans="1:12" hidden="1">
      <c r="A1378">
        <v>126143</v>
      </c>
      <c r="B1378" t="s">
        <v>329</v>
      </c>
      <c r="C1378">
        <v>50305025</v>
      </c>
      <c r="D1378" t="s">
        <v>12</v>
      </c>
      <c r="E1378" t="s">
        <v>13</v>
      </c>
      <c r="F1378" t="s">
        <v>13</v>
      </c>
      <c r="G1378" t="s">
        <v>2146</v>
      </c>
      <c r="H1378" s="2">
        <v>45020.112082951389</v>
      </c>
      <c r="I1378" t="s">
        <v>323</v>
      </c>
      <c r="J1378" s="2">
        <v>45020.112082951389</v>
      </c>
      <c r="K1378" t="s">
        <v>323</v>
      </c>
      <c r="L1378" t="str">
        <f>VLOOKUP(C1378,ACCOUNT_MAPPING!A:C,3,FALSE)</f>
        <v>General Building Maintenance</v>
      </c>
    </row>
    <row r="1379" spans="1:12" hidden="1">
      <c r="A1379">
        <v>126145</v>
      </c>
      <c r="B1379" t="s">
        <v>2147</v>
      </c>
      <c r="C1379">
        <v>50305025</v>
      </c>
      <c r="D1379" t="s">
        <v>12</v>
      </c>
      <c r="E1379" t="s">
        <v>13</v>
      </c>
      <c r="F1379" t="s">
        <v>13</v>
      </c>
      <c r="G1379" t="s">
        <v>2146</v>
      </c>
      <c r="H1379" s="2">
        <v>45020.068949155095</v>
      </c>
      <c r="I1379" t="s">
        <v>323</v>
      </c>
      <c r="J1379" s="2">
        <v>45020.068949155095</v>
      </c>
      <c r="K1379" t="s">
        <v>323</v>
      </c>
      <c r="L1379" t="str">
        <f>VLOOKUP(C1379,ACCOUNT_MAPPING!A:C,3,FALSE)</f>
        <v>General Building Maintenance</v>
      </c>
    </row>
    <row r="1380" spans="1:12" hidden="1">
      <c r="A1380">
        <v>126169</v>
      </c>
      <c r="B1380" t="s">
        <v>348</v>
      </c>
      <c r="C1380">
        <v>50305025</v>
      </c>
      <c r="D1380" t="s">
        <v>17</v>
      </c>
      <c r="E1380" t="s">
        <v>13</v>
      </c>
      <c r="F1380" t="s">
        <v>13</v>
      </c>
      <c r="G1380" t="s">
        <v>2148</v>
      </c>
      <c r="H1380" s="2">
        <v>44922.725008067129</v>
      </c>
      <c r="I1380" t="s">
        <v>347</v>
      </c>
      <c r="J1380" s="2">
        <v>44922.725008067129</v>
      </c>
      <c r="K1380" t="s">
        <v>347</v>
      </c>
      <c r="L1380" t="str">
        <f>VLOOKUP(C1380,ACCOUNT_MAPPING!A:C,3,FALSE)</f>
        <v>General Building Maintenance</v>
      </c>
    </row>
    <row r="1381" spans="1:12" hidden="1">
      <c r="A1381">
        <v>126141</v>
      </c>
      <c r="B1381" t="s">
        <v>321</v>
      </c>
      <c r="C1381">
        <v>50305025</v>
      </c>
      <c r="D1381" t="s">
        <v>12</v>
      </c>
      <c r="E1381" t="s">
        <v>13</v>
      </c>
      <c r="F1381" t="s">
        <v>13</v>
      </c>
      <c r="G1381" t="s">
        <v>2149</v>
      </c>
      <c r="H1381" s="2">
        <v>45018.064837696758</v>
      </c>
      <c r="I1381" t="s">
        <v>323</v>
      </c>
      <c r="J1381" s="2">
        <v>45018.064837696758</v>
      </c>
      <c r="K1381" t="s">
        <v>323</v>
      </c>
      <c r="L1381" t="str">
        <f>VLOOKUP(C1381,ACCOUNT_MAPPING!A:C,3,FALSE)</f>
        <v>General Building Maintenance</v>
      </c>
    </row>
    <row r="1382" spans="1:12" hidden="1">
      <c r="A1382">
        <v>126198</v>
      </c>
      <c r="B1382" t="s">
        <v>1136</v>
      </c>
      <c r="C1382">
        <v>50305025</v>
      </c>
      <c r="D1382" t="s">
        <v>12</v>
      </c>
      <c r="E1382" t="s">
        <v>13</v>
      </c>
      <c r="F1382" t="s">
        <v>13</v>
      </c>
      <c r="G1382" t="s">
        <v>2150</v>
      </c>
      <c r="H1382" s="2">
        <v>45021.333781365742</v>
      </c>
      <c r="I1382" t="s">
        <v>446</v>
      </c>
      <c r="J1382" s="2">
        <v>45021.333781365742</v>
      </c>
      <c r="K1382" t="s">
        <v>446</v>
      </c>
      <c r="L1382" t="str">
        <f>VLOOKUP(C1382,ACCOUNT_MAPPING!A:C,3,FALSE)</f>
        <v>General Building Maintenance</v>
      </c>
    </row>
    <row r="1383" spans="1:12" hidden="1">
      <c r="A1383">
        <v>126225</v>
      </c>
      <c r="B1383" t="s">
        <v>386</v>
      </c>
      <c r="C1383">
        <v>50305025</v>
      </c>
      <c r="D1383" t="s">
        <v>12</v>
      </c>
      <c r="E1383" t="s">
        <v>13</v>
      </c>
      <c r="F1383" t="s">
        <v>13</v>
      </c>
      <c r="G1383" t="s">
        <v>2151</v>
      </c>
      <c r="H1383" s="2">
        <v>45012.798351655096</v>
      </c>
      <c r="I1383" t="s">
        <v>377</v>
      </c>
      <c r="J1383" s="2">
        <v>45012.798351655096</v>
      </c>
      <c r="K1383" t="s">
        <v>377</v>
      </c>
      <c r="L1383" t="str">
        <f>VLOOKUP(C1383,ACCOUNT_MAPPING!A:C,3,FALSE)</f>
        <v>General Building Maintenance</v>
      </c>
    </row>
    <row r="1384" spans="1:12" hidden="1">
      <c r="A1384">
        <v>8614</v>
      </c>
      <c r="B1384" t="s">
        <v>32</v>
      </c>
      <c r="C1384">
        <v>50305027</v>
      </c>
      <c r="D1384" t="s">
        <v>12</v>
      </c>
      <c r="E1384" t="s">
        <v>13</v>
      </c>
      <c r="F1384" t="s">
        <v>13</v>
      </c>
      <c r="G1384" t="s">
        <v>2152</v>
      </c>
      <c r="H1384" s="2">
        <v>45014.678200775466</v>
      </c>
      <c r="I1384" t="s">
        <v>34</v>
      </c>
      <c r="J1384" s="2">
        <v>45014.678200775466</v>
      </c>
      <c r="K1384" t="s">
        <v>34</v>
      </c>
      <c r="L1384" t="str">
        <f>VLOOKUP(C1384,ACCOUNT_MAPPING!A:C,3,FALSE)</f>
        <v>General Building Maintenance</v>
      </c>
    </row>
    <row r="1385" spans="1:12" hidden="1">
      <c r="A1385">
        <v>8655</v>
      </c>
      <c r="B1385" t="s">
        <v>2153</v>
      </c>
      <c r="C1385">
        <v>50305027</v>
      </c>
      <c r="D1385" t="s">
        <v>12</v>
      </c>
      <c r="E1385" t="s">
        <v>13</v>
      </c>
      <c r="F1385" t="s">
        <v>13</v>
      </c>
      <c r="G1385" t="s">
        <v>2154</v>
      </c>
      <c r="H1385" s="2">
        <v>45020.673797303243</v>
      </c>
      <c r="I1385" t="s">
        <v>598</v>
      </c>
      <c r="J1385" s="2">
        <v>45020.673797303243</v>
      </c>
      <c r="K1385" t="s">
        <v>598</v>
      </c>
      <c r="L1385" t="str">
        <f>VLOOKUP(C1385,ACCOUNT_MAPPING!A:C,3,FALSE)</f>
        <v>General Building Maintenance</v>
      </c>
    </row>
    <row r="1386" spans="1:12" hidden="1">
      <c r="A1386">
        <v>8798</v>
      </c>
      <c r="B1386" t="s">
        <v>2155</v>
      </c>
      <c r="C1386">
        <v>50305027</v>
      </c>
      <c r="D1386" t="s">
        <v>17</v>
      </c>
      <c r="E1386" t="s">
        <v>13</v>
      </c>
      <c r="F1386" t="s">
        <v>13</v>
      </c>
      <c r="G1386" t="s">
        <v>2156</v>
      </c>
      <c r="H1386" s="2">
        <v>44924.910076932872</v>
      </c>
      <c r="I1386" t="s">
        <v>497</v>
      </c>
      <c r="J1386" s="2">
        <v>44924.910076932872</v>
      </c>
      <c r="K1386" t="s">
        <v>497</v>
      </c>
      <c r="L1386" t="str">
        <f>VLOOKUP(C1386,ACCOUNT_MAPPING!A:C,3,FALSE)</f>
        <v>General Building Maintenance</v>
      </c>
    </row>
    <row r="1387" spans="1:12" hidden="1">
      <c r="A1387">
        <v>20693</v>
      </c>
      <c r="B1387" t="s">
        <v>2157</v>
      </c>
      <c r="C1387">
        <v>50305027</v>
      </c>
      <c r="D1387" t="s">
        <v>12</v>
      </c>
      <c r="E1387" t="s">
        <v>13</v>
      </c>
      <c r="F1387" t="s">
        <v>13</v>
      </c>
      <c r="G1387" t="s">
        <v>2158</v>
      </c>
      <c r="H1387" s="2">
        <v>45014.481991319444</v>
      </c>
      <c r="I1387" t="s">
        <v>1014</v>
      </c>
      <c r="J1387" s="2">
        <v>45014.481991319444</v>
      </c>
      <c r="K1387" t="s">
        <v>1014</v>
      </c>
      <c r="L1387" t="str">
        <f>VLOOKUP(C1387,ACCOUNT_MAPPING!A:C,3,FALSE)</f>
        <v>General Building Maintenance</v>
      </c>
    </row>
    <row r="1388" spans="1:12" hidden="1">
      <c r="A1388">
        <v>82879</v>
      </c>
      <c r="B1388" t="s">
        <v>1320</v>
      </c>
      <c r="C1388">
        <v>50305027</v>
      </c>
      <c r="D1388" t="s">
        <v>17</v>
      </c>
      <c r="E1388" t="s">
        <v>13</v>
      </c>
      <c r="F1388" t="s">
        <v>13</v>
      </c>
      <c r="G1388" t="s">
        <v>2159</v>
      </c>
      <c r="H1388" s="2">
        <v>44928.044737928241</v>
      </c>
      <c r="I1388" t="s">
        <v>577</v>
      </c>
      <c r="J1388" s="2">
        <v>44928.044737928241</v>
      </c>
      <c r="K1388" t="s">
        <v>577</v>
      </c>
      <c r="L1388" t="str">
        <f>VLOOKUP(C1388,ACCOUNT_MAPPING!A:C,3,FALSE)</f>
        <v>General Building Maintenance</v>
      </c>
    </row>
    <row r="1389" spans="1:12" hidden="1">
      <c r="A1389">
        <v>56</v>
      </c>
      <c r="B1389" t="s">
        <v>1623</v>
      </c>
      <c r="C1389">
        <v>50305028</v>
      </c>
      <c r="D1389" t="s">
        <v>17</v>
      </c>
      <c r="E1389" t="s">
        <v>13</v>
      </c>
      <c r="F1389" t="s">
        <v>13</v>
      </c>
      <c r="G1389" t="s">
        <v>2160</v>
      </c>
      <c r="H1389" s="2">
        <v>44922.584172141207</v>
      </c>
      <c r="I1389" t="s">
        <v>83</v>
      </c>
      <c r="J1389" s="2">
        <v>44922.584172141207</v>
      </c>
      <c r="K1389" t="s">
        <v>83</v>
      </c>
      <c r="L1389" t="str">
        <f>VLOOKUP(C1389,ACCOUNT_MAPPING!A:C,3,FALSE)</f>
        <v>General Building Maintenance</v>
      </c>
    </row>
    <row r="1390" spans="1:12" hidden="1">
      <c r="A1390">
        <v>2471</v>
      </c>
      <c r="B1390" t="s">
        <v>2161</v>
      </c>
      <c r="C1390">
        <v>50305028</v>
      </c>
      <c r="D1390" t="s">
        <v>17</v>
      </c>
      <c r="E1390" t="s">
        <v>13</v>
      </c>
      <c r="F1390" t="s">
        <v>13</v>
      </c>
      <c r="G1390" t="s">
        <v>2162</v>
      </c>
      <c r="H1390" s="2">
        <v>44922.591362303239</v>
      </c>
      <c r="I1390" t="s">
        <v>83</v>
      </c>
      <c r="J1390" s="2">
        <v>44922.591362303239</v>
      </c>
      <c r="K1390" t="s">
        <v>83</v>
      </c>
      <c r="L1390" t="str">
        <f>VLOOKUP(C1390,ACCOUNT_MAPPING!A:C,3,FALSE)</f>
        <v>General Building Maintenance</v>
      </c>
    </row>
    <row r="1391" spans="1:12" hidden="1">
      <c r="A1391">
        <v>2830</v>
      </c>
      <c r="B1391" t="s">
        <v>2163</v>
      </c>
      <c r="C1391">
        <v>50305028</v>
      </c>
      <c r="D1391" t="s">
        <v>17</v>
      </c>
      <c r="E1391" t="s">
        <v>13</v>
      </c>
      <c r="F1391" t="s">
        <v>13</v>
      </c>
      <c r="G1391" t="s">
        <v>2164</v>
      </c>
      <c r="H1391" s="2">
        <v>44923.43450181713</v>
      </c>
      <c r="I1391" t="s">
        <v>289</v>
      </c>
      <c r="J1391" s="2">
        <v>44923.43450181713</v>
      </c>
      <c r="K1391" t="s">
        <v>289</v>
      </c>
      <c r="L1391" t="str">
        <f>VLOOKUP(C1391,ACCOUNT_MAPPING!A:C,3,FALSE)</f>
        <v>General Building Maintenance</v>
      </c>
    </row>
    <row r="1392" spans="1:12" hidden="1">
      <c r="A1392">
        <v>2877</v>
      </c>
      <c r="B1392" t="s">
        <v>2165</v>
      </c>
      <c r="C1392">
        <v>50305028</v>
      </c>
      <c r="D1392" t="s">
        <v>17</v>
      </c>
      <c r="E1392" t="s">
        <v>13</v>
      </c>
      <c r="F1392" t="s">
        <v>13</v>
      </c>
      <c r="G1392" t="s">
        <v>2166</v>
      </c>
      <c r="H1392" s="2">
        <v>44923.441675775466</v>
      </c>
      <c r="I1392" t="s">
        <v>289</v>
      </c>
      <c r="J1392" s="2">
        <v>44923.441675775466</v>
      </c>
      <c r="K1392" t="s">
        <v>289</v>
      </c>
      <c r="L1392" t="str">
        <f>VLOOKUP(C1392,ACCOUNT_MAPPING!A:C,3,FALSE)</f>
        <v>General Building Maintenance</v>
      </c>
    </row>
    <row r="1393" spans="1:12" hidden="1">
      <c r="A1393">
        <v>3007</v>
      </c>
      <c r="B1393" t="s">
        <v>2167</v>
      </c>
      <c r="C1393">
        <v>50305028</v>
      </c>
      <c r="D1393" t="s">
        <v>12</v>
      </c>
      <c r="E1393" t="s">
        <v>13</v>
      </c>
      <c r="F1393" t="s">
        <v>13</v>
      </c>
      <c r="G1393" t="s">
        <v>2168</v>
      </c>
      <c r="H1393" s="2">
        <v>45021.814480787034</v>
      </c>
      <c r="I1393" t="s">
        <v>1229</v>
      </c>
      <c r="J1393" s="2">
        <v>45021.814480787034</v>
      </c>
      <c r="K1393" t="s">
        <v>1229</v>
      </c>
      <c r="L1393" t="str">
        <f>VLOOKUP(C1393,ACCOUNT_MAPPING!A:C,3,FALSE)</f>
        <v>General Building Maintenance</v>
      </c>
    </row>
    <row r="1394" spans="1:12" hidden="1">
      <c r="A1394">
        <v>3009</v>
      </c>
      <c r="B1394" t="s">
        <v>2169</v>
      </c>
      <c r="C1394">
        <v>50305028</v>
      </c>
      <c r="D1394" t="s">
        <v>12</v>
      </c>
      <c r="E1394" t="s">
        <v>13</v>
      </c>
      <c r="F1394" t="s">
        <v>13</v>
      </c>
      <c r="G1394" t="s">
        <v>2170</v>
      </c>
      <c r="H1394" s="2">
        <v>45021.438126423614</v>
      </c>
      <c r="I1394" t="s">
        <v>123</v>
      </c>
      <c r="J1394" s="2">
        <v>45021.438126423614</v>
      </c>
      <c r="K1394" t="s">
        <v>123</v>
      </c>
      <c r="L1394" t="str">
        <f>VLOOKUP(C1394,ACCOUNT_MAPPING!A:C,3,FALSE)</f>
        <v>General Building Maintenance</v>
      </c>
    </row>
    <row r="1395" spans="1:12" hidden="1">
      <c r="A1395">
        <v>3065</v>
      </c>
      <c r="B1395" t="s">
        <v>1151</v>
      </c>
      <c r="C1395">
        <v>50305028</v>
      </c>
      <c r="D1395" t="s">
        <v>17</v>
      </c>
      <c r="E1395" t="s">
        <v>13</v>
      </c>
      <c r="F1395" t="s">
        <v>13</v>
      </c>
      <c r="G1395" t="s">
        <v>2171</v>
      </c>
      <c r="H1395" s="2">
        <v>44916.495018981484</v>
      </c>
      <c r="I1395" t="s">
        <v>900</v>
      </c>
      <c r="J1395" s="2">
        <v>44916.495018981484</v>
      </c>
      <c r="K1395" t="s">
        <v>900</v>
      </c>
      <c r="L1395" t="str">
        <f>VLOOKUP(C1395,ACCOUNT_MAPPING!A:C,3,FALSE)</f>
        <v>General Building Maintenance</v>
      </c>
    </row>
    <row r="1396" spans="1:12" hidden="1">
      <c r="A1396">
        <v>3540</v>
      </c>
      <c r="B1396" t="s">
        <v>11</v>
      </c>
      <c r="C1396">
        <v>50305028</v>
      </c>
      <c r="D1396" t="s">
        <v>17</v>
      </c>
      <c r="E1396" t="s">
        <v>13</v>
      </c>
      <c r="F1396" t="s">
        <v>13</v>
      </c>
      <c r="G1396" t="s">
        <v>2172</v>
      </c>
      <c r="H1396" s="2">
        <v>44925.716960266203</v>
      </c>
      <c r="I1396" t="s">
        <v>87</v>
      </c>
      <c r="J1396" s="2">
        <v>44925.716960266203</v>
      </c>
      <c r="K1396" t="s">
        <v>87</v>
      </c>
      <c r="L1396" t="str">
        <f>VLOOKUP(C1396,ACCOUNT_MAPPING!A:C,3,FALSE)</f>
        <v>General Building Maintenance</v>
      </c>
    </row>
    <row r="1397" spans="1:12" hidden="1">
      <c r="A1397">
        <v>3101</v>
      </c>
      <c r="B1397" t="s">
        <v>2173</v>
      </c>
      <c r="C1397">
        <v>50305028</v>
      </c>
      <c r="D1397" t="s">
        <v>12</v>
      </c>
      <c r="E1397" t="s">
        <v>13</v>
      </c>
      <c r="F1397" t="s">
        <v>13</v>
      </c>
      <c r="G1397" t="s">
        <v>2174</v>
      </c>
      <c r="H1397" s="2">
        <v>45014.506516863425</v>
      </c>
      <c r="I1397" t="s">
        <v>2175</v>
      </c>
      <c r="J1397" s="2">
        <v>45014.506516863425</v>
      </c>
      <c r="K1397" t="s">
        <v>809</v>
      </c>
      <c r="L1397" t="str">
        <f>VLOOKUP(C1397,ACCOUNT_MAPPING!A:C,3,FALSE)</f>
        <v>General Building Maintenance</v>
      </c>
    </row>
    <row r="1398" spans="1:12" hidden="1">
      <c r="A1398">
        <v>4273</v>
      </c>
      <c r="B1398" t="s">
        <v>2176</v>
      </c>
      <c r="C1398">
        <v>50305028</v>
      </c>
      <c r="D1398" t="s">
        <v>17</v>
      </c>
      <c r="E1398" t="s">
        <v>13</v>
      </c>
      <c r="F1398" t="s">
        <v>13</v>
      </c>
      <c r="G1398" t="s">
        <v>2177</v>
      </c>
      <c r="H1398" s="2">
        <v>44915.524697835652</v>
      </c>
      <c r="I1398" t="s">
        <v>1434</v>
      </c>
      <c r="J1398" s="2">
        <v>44915.524697835652</v>
      </c>
      <c r="K1398" t="s">
        <v>1434</v>
      </c>
      <c r="L1398" t="str">
        <f>VLOOKUP(C1398,ACCOUNT_MAPPING!A:C,3,FALSE)</f>
        <v>General Building Maintenance</v>
      </c>
    </row>
    <row r="1399" spans="1:12" hidden="1">
      <c r="A1399">
        <v>4469</v>
      </c>
      <c r="B1399" t="s">
        <v>675</v>
      </c>
      <c r="C1399">
        <v>50305028</v>
      </c>
      <c r="D1399" t="s">
        <v>12</v>
      </c>
      <c r="E1399" t="s">
        <v>13</v>
      </c>
      <c r="F1399" t="s">
        <v>13</v>
      </c>
      <c r="G1399" t="s">
        <v>2178</v>
      </c>
      <c r="H1399" s="2">
        <v>45014.572951423608</v>
      </c>
      <c r="I1399" t="s">
        <v>41</v>
      </c>
      <c r="J1399" s="2">
        <v>45014.572951423608</v>
      </c>
      <c r="K1399" t="s">
        <v>41</v>
      </c>
      <c r="L1399" t="str">
        <f>VLOOKUP(C1399,ACCOUNT_MAPPING!A:C,3,FALSE)</f>
        <v>General Building Maintenance</v>
      </c>
    </row>
    <row r="1400" spans="1:12" hidden="1">
      <c r="A1400">
        <v>4599</v>
      </c>
      <c r="B1400" t="s">
        <v>2179</v>
      </c>
      <c r="C1400">
        <v>50305028</v>
      </c>
      <c r="D1400" t="s">
        <v>12</v>
      </c>
      <c r="E1400" t="s">
        <v>13</v>
      </c>
      <c r="F1400" t="s">
        <v>13</v>
      </c>
      <c r="G1400" t="s">
        <v>2180</v>
      </c>
      <c r="H1400" s="2">
        <v>45021.824857326392</v>
      </c>
      <c r="I1400" t="s">
        <v>1441</v>
      </c>
      <c r="J1400" s="2">
        <v>45021.824857326392</v>
      </c>
      <c r="K1400" t="s">
        <v>1441</v>
      </c>
      <c r="L1400" t="str">
        <f>VLOOKUP(C1400,ACCOUNT_MAPPING!A:C,3,FALSE)</f>
        <v>General Building Maintenance</v>
      </c>
    </row>
    <row r="1401" spans="1:12" hidden="1">
      <c r="A1401">
        <v>4604</v>
      </c>
      <c r="B1401" t="s">
        <v>2181</v>
      </c>
      <c r="C1401">
        <v>50305028</v>
      </c>
      <c r="D1401" t="s">
        <v>12</v>
      </c>
      <c r="E1401" t="s">
        <v>13</v>
      </c>
      <c r="F1401" t="s">
        <v>13</v>
      </c>
      <c r="G1401" t="s">
        <v>2182</v>
      </c>
      <c r="H1401" s="2">
        <v>45021.560778125</v>
      </c>
      <c r="I1401" t="s">
        <v>679</v>
      </c>
      <c r="J1401" s="2">
        <v>45021.560778125</v>
      </c>
      <c r="K1401" t="s">
        <v>679</v>
      </c>
      <c r="L1401" t="str">
        <f>VLOOKUP(C1401,ACCOUNT_MAPPING!A:C,3,FALSE)</f>
        <v>General Building Maintenance</v>
      </c>
    </row>
    <row r="1402" spans="1:12" hidden="1">
      <c r="A1402">
        <v>4608</v>
      </c>
      <c r="B1402" t="s">
        <v>2183</v>
      </c>
      <c r="C1402">
        <v>50305028</v>
      </c>
      <c r="D1402" t="s">
        <v>12</v>
      </c>
      <c r="E1402" t="s">
        <v>13</v>
      </c>
      <c r="F1402" t="s">
        <v>13</v>
      </c>
      <c r="G1402" t="s">
        <v>2184</v>
      </c>
      <c r="H1402" s="2">
        <v>45021.567980671294</v>
      </c>
      <c r="I1402" t="s">
        <v>679</v>
      </c>
      <c r="J1402" s="2">
        <v>45021.567980671294</v>
      </c>
      <c r="K1402" t="s">
        <v>679</v>
      </c>
      <c r="L1402" t="str">
        <f>VLOOKUP(C1402,ACCOUNT_MAPPING!A:C,3,FALSE)</f>
        <v>General Building Maintenance</v>
      </c>
    </row>
    <row r="1403" spans="1:12" hidden="1">
      <c r="A1403">
        <v>4601</v>
      </c>
      <c r="B1403" t="s">
        <v>2185</v>
      </c>
      <c r="C1403">
        <v>50305028</v>
      </c>
      <c r="D1403" t="s">
        <v>63</v>
      </c>
      <c r="E1403" t="s">
        <v>13</v>
      </c>
      <c r="F1403" t="s">
        <v>13</v>
      </c>
      <c r="G1403" t="s">
        <v>2186</v>
      </c>
      <c r="H1403" s="2">
        <v>44873.61366091435</v>
      </c>
      <c r="I1403" t="s">
        <v>679</v>
      </c>
      <c r="J1403" s="2">
        <v>44873.61366091435</v>
      </c>
      <c r="K1403" t="s">
        <v>679</v>
      </c>
      <c r="L1403" t="str">
        <f>VLOOKUP(C1403,ACCOUNT_MAPPING!A:C,3,FALSE)</f>
        <v>General Building Maintenance</v>
      </c>
    </row>
    <row r="1404" spans="1:12" hidden="1">
      <c r="A1404">
        <v>4602</v>
      </c>
      <c r="B1404" t="s">
        <v>1627</v>
      </c>
      <c r="C1404">
        <v>50305028</v>
      </c>
      <c r="D1404" t="s">
        <v>63</v>
      </c>
      <c r="E1404" t="s">
        <v>13</v>
      </c>
      <c r="F1404" t="s">
        <v>13</v>
      </c>
      <c r="G1404" t="s">
        <v>2187</v>
      </c>
      <c r="H1404" s="2">
        <v>44873.661406944448</v>
      </c>
      <c r="I1404" t="s">
        <v>679</v>
      </c>
      <c r="J1404" s="2">
        <v>44873.661406944448</v>
      </c>
      <c r="K1404" t="s">
        <v>679</v>
      </c>
      <c r="L1404" t="str">
        <f>VLOOKUP(C1404,ACCOUNT_MAPPING!A:C,3,FALSE)</f>
        <v>General Building Maintenance</v>
      </c>
    </row>
    <row r="1405" spans="1:12" hidden="1">
      <c r="A1405">
        <v>4597</v>
      </c>
      <c r="B1405" t="s">
        <v>2188</v>
      </c>
      <c r="C1405">
        <v>50305028</v>
      </c>
      <c r="D1405" t="s">
        <v>17</v>
      </c>
      <c r="E1405" t="s">
        <v>13</v>
      </c>
      <c r="F1405" t="s">
        <v>13</v>
      </c>
      <c r="G1405" t="s">
        <v>2189</v>
      </c>
      <c r="H1405" s="2">
        <v>44922.433721331021</v>
      </c>
      <c r="I1405" t="s">
        <v>1441</v>
      </c>
      <c r="J1405" s="2">
        <v>44922.433721331021</v>
      </c>
      <c r="K1405" t="s">
        <v>1441</v>
      </c>
      <c r="L1405" t="str">
        <f>VLOOKUP(C1405,ACCOUNT_MAPPING!A:C,3,FALSE)</f>
        <v>General Building Maintenance</v>
      </c>
    </row>
    <row r="1406" spans="1:12" hidden="1">
      <c r="A1406">
        <v>4598</v>
      </c>
      <c r="B1406" t="s">
        <v>2190</v>
      </c>
      <c r="C1406">
        <v>50305028</v>
      </c>
      <c r="D1406" t="s">
        <v>17</v>
      </c>
      <c r="E1406" t="s">
        <v>13</v>
      </c>
      <c r="F1406" t="s">
        <v>13</v>
      </c>
      <c r="G1406" t="s">
        <v>2191</v>
      </c>
      <c r="H1406" s="2">
        <v>44924.645171793978</v>
      </c>
      <c r="I1406" t="s">
        <v>1441</v>
      </c>
      <c r="J1406" s="2">
        <v>44924.645171793978</v>
      </c>
      <c r="K1406" t="s">
        <v>1441</v>
      </c>
      <c r="L1406" t="str">
        <f>VLOOKUP(C1406,ACCOUNT_MAPPING!A:C,3,FALSE)</f>
        <v>General Building Maintenance</v>
      </c>
    </row>
    <row r="1407" spans="1:12" hidden="1">
      <c r="A1407">
        <v>4603</v>
      </c>
      <c r="B1407" t="s">
        <v>2192</v>
      </c>
      <c r="C1407">
        <v>50305028</v>
      </c>
      <c r="D1407" t="s">
        <v>63</v>
      </c>
      <c r="E1407" t="s">
        <v>13</v>
      </c>
      <c r="F1407" t="s">
        <v>13</v>
      </c>
      <c r="G1407" t="s">
        <v>2187</v>
      </c>
      <c r="H1407" s="2">
        <v>44873.640156863425</v>
      </c>
      <c r="I1407" t="s">
        <v>679</v>
      </c>
      <c r="J1407" s="2">
        <v>44873.640156863425</v>
      </c>
      <c r="K1407" t="s">
        <v>679</v>
      </c>
      <c r="L1407" t="str">
        <f>VLOOKUP(C1407,ACCOUNT_MAPPING!A:C,3,FALSE)</f>
        <v>General Building Maintenance</v>
      </c>
    </row>
    <row r="1408" spans="1:12" hidden="1">
      <c r="A1408">
        <v>4606</v>
      </c>
      <c r="B1408" t="s">
        <v>685</v>
      </c>
      <c r="C1408">
        <v>50305028</v>
      </c>
      <c r="D1408" t="s">
        <v>63</v>
      </c>
      <c r="E1408" t="s">
        <v>13</v>
      </c>
      <c r="F1408" t="s">
        <v>13</v>
      </c>
      <c r="G1408" t="s">
        <v>2187</v>
      </c>
      <c r="H1408" s="2">
        <v>44874.695744675926</v>
      </c>
      <c r="I1408" t="s">
        <v>679</v>
      </c>
      <c r="J1408" s="2">
        <v>44874.695744675926</v>
      </c>
      <c r="K1408" t="s">
        <v>679</v>
      </c>
      <c r="L1408" t="str">
        <f>VLOOKUP(C1408,ACCOUNT_MAPPING!A:C,3,FALSE)</f>
        <v>General Building Maintenance</v>
      </c>
    </row>
    <row r="1409" spans="1:12" hidden="1">
      <c r="A1409">
        <v>4607</v>
      </c>
      <c r="B1409" t="s">
        <v>687</v>
      </c>
      <c r="C1409">
        <v>50305028</v>
      </c>
      <c r="D1409" t="s">
        <v>63</v>
      </c>
      <c r="E1409" t="s">
        <v>13</v>
      </c>
      <c r="F1409" t="s">
        <v>13</v>
      </c>
      <c r="G1409" t="s">
        <v>2187</v>
      </c>
      <c r="H1409" s="2">
        <v>44873.662463460649</v>
      </c>
      <c r="I1409" t="s">
        <v>679</v>
      </c>
      <c r="J1409" s="2">
        <v>44873.662463460649</v>
      </c>
      <c r="K1409" t="s">
        <v>679</v>
      </c>
      <c r="L1409" t="str">
        <f>VLOOKUP(C1409,ACCOUNT_MAPPING!A:C,3,FALSE)</f>
        <v>General Building Maintenance</v>
      </c>
    </row>
    <row r="1410" spans="1:12" hidden="1">
      <c r="A1410">
        <v>4610</v>
      </c>
      <c r="B1410" t="s">
        <v>688</v>
      </c>
      <c r="C1410">
        <v>50305028</v>
      </c>
      <c r="D1410" t="s">
        <v>63</v>
      </c>
      <c r="E1410" t="s">
        <v>13</v>
      </c>
      <c r="F1410" t="s">
        <v>13</v>
      </c>
      <c r="G1410" t="s">
        <v>2187</v>
      </c>
      <c r="H1410" s="2">
        <v>44873.692479513891</v>
      </c>
      <c r="I1410" t="s">
        <v>679</v>
      </c>
      <c r="J1410" s="2">
        <v>44873.692479513891</v>
      </c>
      <c r="K1410" t="s">
        <v>679</v>
      </c>
      <c r="L1410" t="str">
        <f>VLOOKUP(C1410,ACCOUNT_MAPPING!A:C,3,FALSE)</f>
        <v>General Building Maintenance</v>
      </c>
    </row>
    <row r="1411" spans="1:12" hidden="1">
      <c r="A1411">
        <v>4611</v>
      </c>
      <c r="B1411" t="s">
        <v>1156</v>
      </c>
      <c r="C1411">
        <v>50305028</v>
      </c>
      <c r="D1411" t="s">
        <v>63</v>
      </c>
      <c r="E1411" t="s">
        <v>13</v>
      </c>
      <c r="F1411" t="s">
        <v>13</v>
      </c>
      <c r="G1411" t="s">
        <v>2187</v>
      </c>
      <c r="H1411" s="2">
        <v>44873.69720289352</v>
      </c>
      <c r="I1411" t="s">
        <v>679</v>
      </c>
      <c r="J1411" s="2">
        <v>44873.69720289352</v>
      </c>
      <c r="K1411" t="s">
        <v>679</v>
      </c>
      <c r="L1411" t="str">
        <f>VLOOKUP(C1411,ACCOUNT_MAPPING!A:C,3,FALSE)</f>
        <v>General Building Maintenance</v>
      </c>
    </row>
    <row r="1412" spans="1:12" hidden="1">
      <c r="A1412">
        <v>4943</v>
      </c>
      <c r="B1412" t="s">
        <v>689</v>
      </c>
      <c r="C1412">
        <v>50305028</v>
      </c>
      <c r="D1412" t="s">
        <v>17</v>
      </c>
      <c r="E1412" t="s">
        <v>13</v>
      </c>
      <c r="F1412" t="s">
        <v>13</v>
      </c>
      <c r="G1412" t="s">
        <v>2193</v>
      </c>
      <c r="H1412" s="2">
        <v>44922.536342326392</v>
      </c>
      <c r="I1412" t="s">
        <v>41</v>
      </c>
      <c r="J1412" s="2">
        <v>44922.536342326392</v>
      </c>
      <c r="K1412" t="s">
        <v>41</v>
      </c>
      <c r="L1412" t="str">
        <f>VLOOKUP(C1412,ACCOUNT_MAPPING!A:C,3,FALSE)</f>
        <v>General Building Maintenance</v>
      </c>
    </row>
    <row r="1413" spans="1:12" hidden="1">
      <c r="A1413">
        <v>4945</v>
      </c>
      <c r="B1413" t="s">
        <v>1634</v>
      </c>
      <c r="C1413">
        <v>50305028</v>
      </c>
      <c r="D1413" t="s">
        <v>17</v>
      </c>
      <c r="E1413" t="s">
        <v>13</v>
      </c>
      <c r="F1413" t="s">
        <v>13</v>
      </c>
      <c r="G1413" t="s">
        <v>2194</v>
      </c>
      <c r="H1413" s="2">
        <v>44924.628119791669</v>
      </c>
      <c r="I1413" t="s">
        <v>19</v>
      </c>
      <c r="J1413" s="2">
        <v>44924.628119791669</v>
      </c>
      <c r="K1413" t="s">
        <v>19</v>
      </c>
      <c r="L1413" t="str">
        <f>VLOOKUP(C1413,ACCOUNT_MAPPING!A:C,3,FALSE)</f>
        <v>General Building Maintenance</v>
      </c>
    </row>
    <row r="1414" spans="1:12" hidden="1">
      <c r="A1414">
        <v>4613</v>
      </c>
      <c r="B1414" t="s">
        <v>680</v>
      </c>
      <c r="C1414">
        <v>50305028</v>
      </c>
      <c r="D1414" t="s">
        <v>63</v>
      </c>
      <c r="E1414" t="s">
        <v>13</v>
      </c>
      <c r="F1414" t="s">
        <v>13</v>
      </c>
      <c r="G1414" t="s">
        <v>2187</v>
      </c>
      <c r="H1414" s="2">
        <v>44873.7048315625</v>
      </c>
      <c r="I1414" t="s">
        <v>679</v>
      </c>
      <c r="J1414" s="2">
        <v>44873.7048315625</v>
      </c>
      <c r="K1414" t="s">
        <v>679</v>
      </c>
      <c r="L1414" t="str">
        <f>VLOOKUP(C1414,ACCOUNT_MAPPING!A:C,3,FALSE)</f>
        <v>General Building Maintenance</v>
      </c>
    </row>
    <row r="1415" spans="1:12" hidden="1">
      <c r="A1415">
        <v>4941</v>
      </c>
      <c r="B1415" t="s">
        <v>1636</v>
      </c>
      <c r="C1415">
        <v>50305028</v>
      </c>
      <c r="D1415" t="s">
        <v>12</v>
      </c>
      <c r="E1415" t="s">
        <v>13</v>
      </c>
      <c r="F1415" t="s">
        <v>13</v>
      </c>
      <c r="G1415" t="s">
        <v>2195</v>
      </c>
      <c r="H1415" s="2">
        <v>45014.874429513889</v>
      </c>
      <c r="I1415" t="s">
        <v>1280</v>
      </c>
      <c r="J1415" s="2">
        <v>45014.874429513889</v>
      </c>
      <c r="K1415" t="s">
        <v>1280</v>
      </c>
      <c r="L1415" t="str">
        <f>VLOOKUP(C1415,ACCOUNT_MAPPING!A:C,3,FALSE)</f>
        <v>General Building Maintenance</v>
      </c>
    </row>
    <row r="1416" spans="1:12" hidden="1">
      <c r="A1416">
        <v>7617</v>
      </c>
      <c r="B1416" t="s">
        <v>1641</v>
      </c>
      <c r="C1416">
        <v>50305028</v>
      </c>
      <c r="D1416" t="s">
        <v>17</v>
      </c>
      <c r="E1416" t="s">
        <v>13</v>
      </c>
      <c r="F1416" t="s">
        <v>13</v>
      </c>
      <c r="G1416" t="s">
        <v>2196</v>
      </c>
      <c r="H1416" s="2">
        <v>44922.628284606479</v>
      </c>
      <c r="I1416" t="s">
        <v>83</v>
      </c>
      <c r="J1416" s="2">
        <v>44922.628284606479</v>
      </c>
      <c r="K1416" t="s">
        <v>83</v>
      </c>
      <c r="L1416" t="str">
        <f>VLOOKUP(C1416,ACCOUNT_MAPPING!A:C,3,FALSE)</f>
        <v>General Building Maintenance</v>
      </c>
    </row>
    <row r="1417" spans="1:12" hidden="1">
      <c r="A1417">
        <v>4944</v>
      </c>
      <c r="B1417" t="s">
        <v>1637</v>
      </c>
      <c r="C1417">
        <v>50305028</v>
      </c>
      <c r="D1417" t="s">
        <v>17</v>
      </c>
      <c r="E1417" t="s">
        <v>13</v>
      </c>
      <c r="F1417" t="s">
        <v>13</v>
      </c>
      <c r="G1417" t="s">
        <v>2197</v>
      </c>
      <c r="H1417" s="2">
        <v>44923.510082488428</v>
      </c>
      <c r="I1417" t="s">
        <v>123</v>
      </c>
      <c r="J1417" s="2">
        <v>44923.510082488428</v>
      </c>
      <c r="K1417" t="s">
        <v>123</v>
      </c>
      <c r="L1417" t="str">
        <f>VLOOKUP(C1417,ACCOUNT_MAPPING!A:C,3,FALSE)</f>
        <v>General Building Maintenance</v>
      </c>
    </row>
    <row r="1418" spans="1:12" hidden="1">
      <c r="A1418">
        <v>5388</v>
      </c>
      <c r="B1418" t="s">
        <v>2198</v>
      </c>
      <c r="C1418">
        <v>50305028</v>
      </c>
      <c r="D1418" t="s">
        <v>17</v>
      </c>
      <c r="E1418" t="s">
        <v>13</v>
      </c>
      <c r="F1418" t="s">
        <v>13</v>
      </c>
      <c r="G1418" t="s">
        <v>2199</v>
      </c>
      <c r="H1418" s="2">
        <v>44917.39655208333</v>
      </c>
      <c r="I1418" t="s">
        <v>233</v>
      </c>
      <c r="J1418" s="2">
        <v>44917.39655208333</v>
      </c>
      <c r="K1418" t="s">
        <v>233</v>
      </c>
      <c r="L1418" t="str">
        <f>VLOOKUP(C1418,ACCOUNT_MAPPING!A:C,3,FALSE)</f>
        <v>General Building Maintenance</v>
      </c>
    </row>
    <row r="1419" spans="1:12" hidden="1">
      <c r="A1419">
        <v>7615</v>
      </c>
      <c r="B1419" t="s">
        <v>2200</v>
      </c>
      <c r="C1419">
        <v>50305028</v>
      </c>
      <c r="D1419" t="s">
        <v>17</v>
      </c>
      <c r="E1419" t="s">
        <v>13</v>
      </c>
      <c r="F1419" t="s">
        <v>13</v>
      </c>
      <c r="G1419" t="s">
        <v>2201</v>
      </c>
      <c r="H1419" s="2">
        <v>44922.598792210651</v>
      </c>
      <c r="I1419" t="s">
        <v>83</v>
      </c>
      <c r="J1419" s="2">
        <v>44922.598792210651</v>
      </c>
      <c r="K1419" t="s">
        <v>83</v>
      </c>
      <c r="L1419" t="str">
        <f>VLOOKUP(C1419,ACCOUNT_MAPPING!A:C,3,FALSE)</f>
        <v>General Building Maintenance</v>
      </c>
    </row>
    <row r="1420" spans="1:12" hidden="1">
      <c r="A1420">
        <v>5408</v>
      </c>
      <c r="B1420" t="s">
        <v>2202</v>
      </c>
      <c r="C1420">
        <v>50305028</v>
      </c>
      <c r="D1420" t="s">
        <v>12</v>
      </c>
      <c r="E1420" t="s">
        <v>13</v>
      </c>
      <c r="F1420" t="s">
        <v>13</v>
      </c>
      <c r="G1420" t="s">
        <v>2203</v>
      </c>
      <c r="H1420" s="2">
        <v>45014.620827002313</v>
      </c>
      <c r="I1420" t="s">
        <v>1163</v>
      </c>
      <c r="J1420" s="2">
        <v>45014.620827002313</v>
      </c>
      <c r="K1420" t="s">
        <v>1163</v>
      </c>
      <c r="L1420" t="str">
        <f>VLOOKUP(C1420,ACCOUNT_MAPPING!A:C,3,FALSE)</f>
        <v>General Building Maintenance</v>
      </c>
    </row>
    <row r="1421" spans="1:12" hidden="1">
      <c r="A1421">
        <v>8443</v>
      </c>
      <c r="B1421" t="s">
        <v>1653</v>
      </c>
      <c r="C1421">
        <v>50305028</v>
      </c>
      <c r="D1421" t="s">
        <v>17</v>
      </c>
      <c r="E1421" t="s">
        <v>13</v>
      </c>
      <c r="F1421" t="s">
        <v>13</v>
      </c>
      <c r="G1421" t="s">
        <v>2204</v>
      </c>
      <c r="H1421" s="2">
        <v>44919.592653125001</v>
      </c>
      <c r="I1421" t="s">
        <v>31</v>
      </c>
      <c r="J1421" s="2">
        <v>44919.592653125001</v>
      </c>
      <c r="K1421" t="s">
        <v>31</v>
      </c>
      <c r="L1421" t="str">
        <f>VLOOKUP(C1421,ACCOUNT_MAPPING!A:C,3,FALSE)</f>
        <v>General Building Maintenance</v>
      </c>
    </row>
    <row r="1422" spans="1:12" hidden="1">
      <c r="A1422">
        <v>8473</v>
      </c>
      <c r="B1422" t="s">
        <v>1168</v>
      </c>
      <c r="C1422">
        <v>50305028</v>
      </c>
      <c r="D1422" t="s">
        <v>17</v>
      </c>
      <c r="E1422" t="s">
        <v>13</v>
      </c>
      <c r="F1422" t="s">
        <v>13</v>
      </c>
      <c r="G1422" t="s">
        <v>2205</v>
      </c>
      <c r="H1422" s="2">
        <v>44923.550337962966</v>
      </c>
      <c r="I1422" t="s">
        <v>778</v>
      </c>
      <c r="J1422" s="2">
        <v>44923.550337962966</v>
      </c>
      <c r="K1422" t="s">
        <v>778</v>
      </c>
      <c r="L1422" t="str">
        <f>VLOOKUP(C1422,ACCOUNT_MAPPING!A:C,3,FALSE)</f>
        <v>General Building Maintenance</v>
      </c>
    </row>
    <row r="1423" spans="1:12" hidden="1">
      <c r="A1423">
        <v>8517</v>
      </c>
      <c r="B1423" t="s">
        <v>694</v>
      </c>
      <c r="C1423">
        <v>50305028</v>
      </c>
      <c r="D1423" t="s">
        <v>17</v>
      </c>
      <c r="E1423" t="s">
        <v>13</v>
      </c>
      <c r="F1423" t="s">
        <v>13</v>
      </c>
      <c r="G1423" t="s">
        <v>2206</v>
      </c>
      <c r="H1423" s="2">
        <v>44922.643381631948</v>
      </c>
      <c r="I1423" t="s">
        <v>83</v>
      </c>
      <c r="J1423" s="2">
        <v>44922.643381631948</v>
      </c>
      <c r="K1423" t="s">
        <v>83</v>
      </c>
      <c r="L1423" t="str">
        <f>VLOOKUP(C1423,ACCOUNT_MAPPING!A:C,3,FALSE)</f>
        <v>General Building Maintenance</v>
      </c>
    </row>
    <row r="1424" spans="1:12" hidden="1">
      <c r="A1424">
        <v>8514</v>
      </c>
      <c r="B1424" t="s">
        <v>1649</v>
      </c>
      <c r="C1424">
        <v>50305028</v>
      </c>
      <c r="D1424" t="s">
        <v>12</v>
      </c>
      <c r="E1424" t="s">
        <v>13</v>
      </c>
      <c r="F1424" t="s">
        <v>13</v>
      </c>
      <c r="G1424" t="s">
        <v>2207</v>
      </c>
      <c r="H1424" s="2">
        <v>45013.874010844906</v>
      </c>
      <c r="I1424" t="s">
        <v>22</v>
      </c>
      <c r="J1424" s="2">
        <v>45013.874010844906</v>
      </c>
      <c r="K1424" t="s">
        <v>22</v>
      </c>
      <c r="L1424" t="str">
        <f>VLOOKUP(C1424,ACCOUNT_MAPPING!A:C,3,FALSE)</f>
        <v>General Building Maintenance</v>
      </c>
    </row>
    <row r="1425" spans="1:12" hidden="1">
      <c r="A1425">
        <v>8455</v>
      </c>
      <c r="B1425" t="s">
        <v>1166</v>
      </c>
      <c r="C1425">
        <v>50305028</v>
      </c>
      <c r="D1425" t="s">
        <v>63</v>
      </c>
      <c r="E1425" t="s">
        <v>13</v>
      </c>
      <c r="F1425" t="s">
        <v>13</v>
      </c>
      <c r="G1425" t="s">
        <v>2208</v>
      </c>
      <c r="H1425" s="2">
        <v>44876.653678738425</v>
      </c>
      <c r="I1425" t="s">
        <v>900</v>
      </c>
      <c r="J1425" s="2">
        <v>44876.653678738425</v>
      </c>
      <c r="K1425" t="s">
        <v>900</v>
      </c>
      <c r="L1425" t="str">
        <f>VLOOKUP(C1425,ACCOUNT_MAPPING!A:C,3,FALSE)</f>
        <v>General Building Maintenance</v>
      </c>
    </row>
    <row r="1426" spans="1:12" hidden="1">
      <c r="A1426">
        <v>8521</v>
      </c>
      <c r="B1426" t="s">
        <v>2209</v>
      </c>
      <c r="C1426">
        <v>50305028</v>
      </c>
      <c r="D1426" t="s">
        <v>63</v>
      </c>
      <c r="E1426" t="s">
        <v>13</v>
      </c>
      <c r="F1426" t="s">
        <v>13</v>
      </c>
      <c r="G1426" t="s">
        <v>2210</v>
      </c>
      <c r="H1426" s="2">
        <v>44876.572897569444</v>
      </c>
      <c r="I1426" t="s">
        <v>15</v>
      </c>
      <c r="J1426" s="2">
        <v>44876.572897569444</v>
      </c>
      <c r="K1426" t="s">
        <v>15</v>
      </c>
      <c r="L1426" t="str">
        <f>VLOOKUP(C1426,ACCOUNT_MAPPING!A:C,3,FALSE)</f>
        <v>General Building Maintenance</v>
      </c>
    </row>
    <row r="1427" spans="1:12" hidden="1">
      <c r="A1427">
        <v>8519</v>
      </c>
      <c r="B1427" t="s">
        <v>1651</v>
      </c>
      <c r="C1427">
        <v>50305028</v>
      </c>
      <c r="D1427" t="s">
        <v>17</v>
      </c>
      <c r="E1427" t="s">
        <v>13</v>
      </c>
      <c r="F1427" t="s">
        <v>13</v>
      </c>
      <c r="G1427" t="s">
        <v>2211</v>
      </c>
      <c r="H1427" s="2">
        <v>44928.884538622682</v>
      </c>
      <c r="I1427" t="s">
        <v>1422</v>
      </c>
      <c r="J1427" s="2">
        <v>44928.884538622682</v>
      </c>
      <c r="K1427" t="s">
        <v>1422</v>
      </c>
      <c r="L1427" t="str">
        <f>VLOOKUP(C1427,ACCOUNT_MAPPING!A:C,3,FALSE)</f>
        <v>General Building Maintenance</v>
      </c>
    </row>
    <row r="1428" spans="1:12" hidden="1">
      <c r="A1428">
        <v>8531</v>
      </c>
      <c r="B1428" t="s">
        <v>696</v>
      </c>
      <c r="C1428">
        <v>50305028</v>
      </c>
      <c r="D1428" t="s">
        <v>63</v>
      </c>
      <c r="E1428" t="s">
        <v>13</v>
      </c>
      <c r="F1428" t="s">
        <v>13</v>
      </c>
      <c r="G1428" t="s">
        <v>2212</v>
      </c>
      <c r="H1428" s="2">
        <v>44873.609995451392</v>
      </c>
      <c r="I1428" t="s">
        <v>56</v>
      </c>
      <c r="J1428" s="2">
        <v>44873.609995451392</v>
      </c>
      <c r="K1428" t="s">
        <v>56</v>
      </c>
      <c r="L1428" t="str">
        <f>VLOOKUP(C1428,ACCOUNT_MAPPING!A:C,3,FALSE)</f>
        <v>General Building Maintenance</v>
      </c>
    </row>
    <row r="1429" spans="1:12" hidden="1">
      <c r="A1429">
        <v>8536</v>
      </c>
      <c r="B1429" t="s">
        <v>1661</v>
      </c>
      <c r="C1429">
        <v>50305028</v>
      </c>
      <c r="D1429" t="s">
        <v>12</v>
      </c>
      <c r="E1429" t="s">
        <v>13</v>
      </c>
      <c r="F1429" t="s">
        <v>13</v>
      </c>
      <c r="G1429" t="s">
        <v>2213</v>
      </c>
      <c r="H1429" s="2">
        <v>45014.414013043985</v>
      </c>
      <c r="I1429" t="s">
        <v>90</v>
      </c>
      <c r="J1429" s="2">
        <v>45014.414013043985</v>
      </c>
      <c r="K1429" t="s">
        <v>90</v>
      </c>
      <c r="L1429" t="str">
        <f>VLOOKUP(C1429,ACCOUNT_MAPPING!A:C,3,FALSE)</f>
        <v>General Building Maintenance</v>
      </c>
    </row>
    <row r="1430" spans="1:12" hidden="1">
      <c r="A1430">
        <v>8533</v>
      </c>
      <c r="B1430" t="s">
        <v>698</v>
      </c>
      <c r="C1430">
        <v>50305028</v>
      </c>
      <c r="D1430" t="s">
        <v>12</v>
      </c>
      <c r="E1430" t="s">
        <v>13</v>
      </c>
      <c r="F1430" t="s">
        <v>13</v>
      </c>
      <c r="G1430" t="s">
        <v>2214</v>
      </c>
      <c r="H1430" s="2">
        <v>45019.806888541665</v>
      </c>
      <c r="I1430" t="s">
        <v>51</v>
      </c>
      <c r="J1430" s="2">
        <v>45019.806888541665</v>
      </c>
      <c r="K1430" t="s">
        <v>51</v>
      </c>
      <c r="L1430" t="str">
        <f>VLOOKUP(C1430,ACCOUNT_MAPPING!A:C,3,FALSE)</f>
        <v>General Building Maintenance</v>
      </c>
    </row>
    <row r="1431" spans="1:12" hidden="1">
      <c r="A1431">
        <v>8610</v>
      </c>
      <c r="B1431" t="s">
        <v>2215</v>
      </c>
      <c r="C1431">
        <v>50305028</v>
      </c>
      <c r="D1431" t="s">
        <v>17</v>
      </c>
      <c r="E1431" t="s">
        <v>13</v>
      </c>
      <c r="F1431" t="s">
        <v>13</v>
      </c>
      <c r="G1431" t="s">
        <v>2216</v>
      </c>
      <c r="H1431" s="2">
        <v>44923.628536608798</v>
      </c>
      <c r="I1431" t="s">
        <v>702</v>
      </c>
      <c r="J1431" s="2">
        <v>44923.628536608798</v>
      </c>
      <c r="K1431" t="s">
        <v>702</v>
      </c>
      <c r="L1431" t="str">
        <f>VLOOKUP(C1431,ACCOUNT_MAPPING!A:C,3,FALSE)</f>
        <v>General Building Maintenance</v>
      </c>
    </row>
    <row r="1432" spans="1:12" hidden="1">
      <c r="A1432">
        <v>8649</v>
      </c>
      <c r="B1432" t="s">
        <v>1666</v>
      </c>
      <c r="C1432">
        <v>50305028</v>
      </c>
      <c r="D1432" t="s">
        <v>17</v>
      </c>
      <c r="E1432" t="s">
        <v>13</v>
      </c>
      <c r="F1432" t="s">
        <v>13</v>
      </c>
      <c r="G1432" t="s">
        <v>2217</v>
      </c>
      <c r="H1432" s="2">
        <v>44919.58517337963</v>
      </c>
      <c r="I1432" t="s">
        <v>31</v>
      </c>
      <c r="J1432" s="2">
        <v>44919.58517337963</v>
      </c>
      <c r="K1432" t="s">
        <v>31</v>
      </c>
      <c r="L1432" t="str">
        <f>VLOOKUP(C1432,ACCOUNT_MAPPING!A:C,3,FALSE)</f>
        <v>General Building Maintenance</v>
      </c>
    </row>
    <row r="1433" spans="1:12" hidden="1">
      <c r="A1433">
        <v>8614</v>
      </c>
      <c r="B1433" t="s">
        <v>32</v>
      </c>
      <c r="C1433">
        <v>50305028</v>
      </c>
      <c r="D1433" t="s">
        <v>17</v>
      </c>
      <c r="E1433" t="s">
        <v>13</v>
      </c>
      <c r="F1433" t="s">
        <v>13</v>
      </c>
      <c r="G1433" t="s">
        <v>2218</v>
      </c>
      <c r="H1433" s="2">
        <v>44924.426418402778</v>
      </c>
      <c r="I1433" t="s">
        <v>34</v>
      </c>
      <c r="J1433" s="2">
        <v>44924.426418402778</v>
      </c>
      <c r="K1433" t="s">
        <v>34</v>
      </c>
      <c r="L1433" t="str">
        <f>VLOOKUP(C1433,ACCOUNT_MAPPING!A:C,3,FALSE)</f>
        <v>General Building Maintenance</v>
      </c>
    </row>
    <row r="1434" spans="1:12" hidden="1">
      <c r="A1434">
        <v>8655</v>
      </c>
      <c r="B1434" t="s">
        <v>2153</v>
      </c>
      <c r="C1434">
        <v>50305028</v>
      </c>
      <c r="D1434" t="s">
        <v>17</v>
      </c>
      <c r="E1434" t="s">
        <v>13</v>
      </c>
      <c r="F1434" t="s">
        <v>13</v>
      </c>
      <c r="G1434" t="s">
        <v>2219</v>
      </c>
      <c r="H1434" s="2">
        <v>44924.456369988424</v>
      </c>
      <c r="I1434" t="s">
        <v>809</v>
      </c>
      <c r="J1434" s="2">
        <v>44924.456369988424</v>
      </c>
      <c r="K1434" t="s">
        <v>809</v>
      </c>
      <c r="L1434" t="str">
        <f>VLOOKUP(C1434,ACCOUNT_MAPPING!A:C,3,FALSE)</f>
        <v>General Building Maintenance</v>
      </c>
    </row>
    <row r="1435" spans="1:12" hidden="1">
      <c r="A1435">
        <v>8640</v>
      </c>
      <c r="B1435" t="s">
        <v>2220</v>
      </c>
      <c r="C1435">
        <v>50305028</v>
      </c>
      <c r="D1435" t="s">
        <v>17</v>
      </c>
      <c r="E1435" t="s">
        <v>13</v>
      </c>
      <c r="F1435" t="s">
        <v>13</v>
      </c>
      <c r="G1435" t="s">
        <v>2221</v>
      </c>
      <c r="H1435" s="2">
        <v>44919.561428969908</v>
      </c>
      <c r="I1435" t="s">
        <v>31</v>
      </c>
      <c r="J1435" s="2">
        <v>44919.561428969908</v>
      </c>
      <c r="K1435" t="s">
        <v>31</v>
      </c>
      <c r="L1435" t="str">
        <f>VLOOKUP(C1435,ACCOUNT_MAPPING!A:C,3,FALSE)</f>
        <v>General Building Maintenance</v>
      </c>
    </row>
    <row r="1436" spans="1:12" hidden="1">
      <c r="A1436">
        <v>8663</v>
      </c>
      <c r="B1436" t="s">
        <v>2222</v>
      </c>
      <c r="C1436">
        <v>50305028</v>
      </c>
      <c r="D1436" t="s">
        <v>63</v>
      </c>
      <c r="E1436" t="s">
        <v>13</v>
      </c>
      <c r="F1436" t="s">
        <v>13</v>
      </c>
      <c r="G1436" t="s">
        <v>2223</v>
      </c>
      <c r="H1436" s="2">
        <v>44876.695893090277</v>
      </c>
      <c r="I1436" t="s">
        <v>15</v>
      </c>
      <c r="J1436" s="2">
        <v>44876.695893090277</v>
      </c>
      <c r="K1436" t="s">
        <v>15</v>
      </c>
      <c r="L1436" t="str">
        <f>VLOOKUP(C1436,ACCOUNT_MAPPING!A:C,3,FALSE)</f>
        <v>General Building Maintenance</v>
      </c>
    </row>
    <row r="1437" spans="1:12" hidden="1">
      <c r="A1437">
        <v>8645</v>
      </c>
      <c r="B1437" t="s">
        <v>2224</v>
      </c>
      <c r="C1437">
        <v>50305028</v>
      </c>
      <c r="D1437" t="s">
        <v>17</v>
      </c>
      <c r="E1437" t="s">
        <v>13</v>
      </c>
      <c r="F1437" t="s">
        <v>13</v>
      </c>
      <c r="G1437" t="s">
        <v>2225</v>
      </c>
      <c r="H1437" s="2">
        <v>44919.574312615739</v>
      </c>
      <c r="I1437" t="s">
        <v>31</v>
      </c>
      <c r="J1437" s="2">
        <v>44919.574312615739</v>
      </c>
      <c r="K1437" t="s">
        <v>31</v>
      </c>
      <c r="L1437" t="str">
        <f>VLOOKUP(C1437,ACCOUNT_MAPPING!A:C,3,FALSE)</f>
        <v>General Building Maintenance</v>
      </c>
    </row>
    <row r="1438" spans="1:12" hidden="1">
      <c r="A1438">
        <v>8654</v>
      </c>
      <c r="B1438" t="s">
        <v>2226</v>
      </c>
      <c r="C1438">
        <v>50305028</v>
      </c>
      <c r="D1438" t="s">
        <v>17</v>
      </c>
      <c r="E1438" t="s">
        <v>13</v>
      </c>
      <c r="F1438" t="s">
        <v>13</v>
      </c>
      <c r="G1438" t="s">
        <v>2227</v>
      </c>
      <c r="H1438" s="2">
        <v>44923.726449155096</v>
      </c>
      <c r="I1438" t="s">
        <v>809</v>
      </c>
      <c r="J1438" s="2">
        <v>44923.726449155096</v>
      </c>
      <c r="K1438" t="s">
        <v>809</v>
      </c>
      <c r="L1438" t="str">
        <f>VLOOKUP(C1438,ACCOUNT_MAPPING!A:C,3,FALSE)</f>
        <v>General Building Maintenance</v>
      </c>
    </row>
    <row r="1439" spans="1:12" hidden="1">
      <c r="A1439">
        <v>8677</v>
      </c>
      <c r="B1439" t="s">
        <v>2228</v>
      </c>
      <c r="C1439">
        <v>50305028</v>
      </c>
      <c r="D1439" t="s">
        <v>12</v>
      </c>
      <c r="E1439" t="s">
        <v>13</v>
      </c>
      <c r="F1439" t="s">
        <v>13</v>
      </c>
      <c r="G1439" t="s">
        <v>2229</v>
      </c>
      <c r="H1439" s="2">
        <v>45020.393380555557</v>
      </c>
      <c r="I1439" t="s">
        <v>275</v>
      </c>
      <c r="J1439" s="2">
        <v>45020.393380555557</v>
      </c>
      <c r="K1439" t="s">
        <v>275</v>
      </c>
      <c r="L1439" t="str">
        <f>VLOOKUP(C1439,ACCOUNT_MAPPING!A:C,3,FALSE)</f>
        <v>General Building Maintenance</v>
      </c>
    </row>
    <row r="1440" spans="1:12" hidden="1">
      <c r="A1440">
        <v>8673</v>
      </c>
      <c r="B1440" t="s">
        <v>2230</v>
      </c>
      <c r="C1440">
        <v>50305028</v>
      </c>
      <c r="D1440" t="s">
        <v>63</v>
      </c>
      <c r="E1440" t="s">
        <v>13</v>
      </c>
      <c r="F1440" t="s">
        <v>13</v>
      </c>
      <c r="G1440" t="s">
        <v>2231</v>
      </c>
      <c r="H1440" s="2">
        <v>44876.635239201387</v>
      </c>
      <c r="I1440" t="s">
        <v>15</v>
      </c>
      <c r="J1440" s="2">
        <v>44876.635239201387</v>
      </c>
      <c r="K1440" t="s">
        <v>15</v>
      </c>
      <c r="L1440" t="str">
        <f>VLOOKUP(C1440,ACCOUNT_MAPPING!A:C,3,FALSE)</f>
        <v>General Building Maintenance</v>
      </c>
    </row>
    <row r="1441" spans="1:12" hidden="1">
      <c r="A1441">
        <v>8664</v>
      </c>
      <c r="B1441" t="s">
        <v>1173</v>
      </c>
      <c r="C1441">
        <v>50305028</v>
      </c>
      <c r="D1441" t="s">
        <v>63</v>
      </c>
      <c r="E1441" t="s">
        <v>13</v>
      </c>
      <c r="F1441" t="s">
        <v>13</v>
      </c>
      <c r="G1441" t="s">
        <v>1397</v>
      </c>
      <c r="H1441" s="2">
        <v>44875.539114386571</v>
      </c>
      <c r="I1441" t="s">
        <v>1175</v>
      </c>
      <c r="J1441" s="2">
        <v>44875.539114386571</v>
      </c>
      <c r="K1441" t="s">
        <v>1175</v>
      </c>
      <c r="L1441" t="str">
        <f>VLOOKUP(C1441,ACCOUNT_MAPPING!A:C,3,FALSE)</f>
        <v>General Building Maintenance</v>
      </c>
    </row>
    <row r="1442" spans="1:12" hidden="1">
      <c r="A1442">
        <v>8671</v>
      </c>
      <c r="B1442" t="s">
        <v>2232</v>
      </c>
      <c r="C1442">
        <v>50305028</v>
      </c>
      <c r="D1442" t="s">
        <v>17</v>
      </c>
      <c r="E1442" t="s">
        <v>13</v>
      </c>
      <c r="F1442" t="s">
        <v>13</v>
      </c>
      <c r="G1442" t="s">
        <v>2233</v>
      </c>
      <c r="H1442" s="2">
        <v>44916.710701354168</v>
      </c>
      <c r="I1442" t="s">
        <v>1175</v>
      </c>
      <c r="J1442" s="2">
        <v>44916.710701354168</v>
      </c>
      <c r="K1442" t="s">
        <v>1175</v>
      </c>
      <c r="L1442" t="str">
        <f>VLOOKUP(C1442,ACCOUNT_MAPPING!A:C,3,FALSE)</f>
        <v>General Building Maintenance</v>
      </c>
    </row>
    <row r="1443" spans="1:12" hidden="1">
      <c r="A1443">
        <v>8674</v>
      </c>
      <c r="B1443" t="s">
        <v>2234</v>
      </c>
      <c r="C1443">
        <v>50305028</v>
      </c>
      <c r="D1443" t="s">
        <v>17</v>
      </c>
      <c r="E1443" t="s">
        <v>13</v>
      </c>
      <c r="F1443" t="s">
        <v>13</v>
      </c>
      <c r="G1443" t="s">
        <v>2235</v>
      </c>
      <c r="H1443" s="2">
        <v>44915.690906979165</v>
      </c>
      <c r="I1443" t="s">
        <v>1675</v>
      </c>
      <c r="J1443" s="2">
        <v>44915.690906979165</v>
      </c>
      <c r="K1443" t="s">
        <v>1675</v>
      </c>
      <c r="L1443" t="str">
        <f>VLOOKUP(C1443,ACCOUNT_MAPPING!A:C,3,FALSE)</f>
        <v>General Building Maintenance</v>
      </c>
    </row>
    <row r="1444" spans="1:12" hidden="1">
      <c r="A1444">
        <v>8675</v>
      </c>
      <c r="B1444" t="s">
        <v>2236</v>
      </c>
      <c r="C1444">
        <v>50305028</v>
      </c>
      <c r="D1444" t="s">
        <v>17</v>
      </c>
      <c r="E1444" t="s">
        <v>13</v>
      </c>
      <c r="F1444" t="s">
        <v>13</v>
      </c>
      <c r="G1444" t="s">
        <v>2237</v>
      </c>
      <c r="H1444" s="2">
        <v>44915.699320601852</v>
      </c>
      <c r="I1444" t="s">
        <v>1675</v>
      </c>
      <c r="J1444" s="2">
        <v>44915.699320601852</v>
      </c>
      <c r="K1444" t="s">
        <v>1675</v>
      </c>
      <c r="L1444" t="str">
        <f>VLOOKUP(C1444,ACCOUNT_MAPPING!A:C,3,FALSE)</f>
        <v>General Building Maintenance</v>
      </c>
    </row>
    <row r="1445" spans="1:12" hidden="1">
      <c r="A1445">
        <v>8678</v>
      </c>
      <c r="B1445" t="s">
        <v>1673</v>
      </c>
      <c r="C1445">
        <v>50305028</v>
      </c>
      <c r="D1445" t="s">
        <v>17</v>
      </c>
      <c r="E1445" t="s">
        <v>13</v>
      </c>
      <c r="F1445" t="s">
        <v>13</v>
      </c>
      <c r="G1445" t="s">
        <v>2238</v>
      </c>
      <c r="H1445" s="2">
        <v>44916.712636574077</v>
      </c>
      <c r="I1445" t="s">
        <v>1675</v>
      </c>
      <c r="J1445" s="2">
        <v>44916.712636574077</v>
      </c>
      <c r="K1445" t="s">
        <v>1675</v>
      </c>
      <c r="L1445" t="str">
        <f>VLOOKUP(C1445,ACCOUNT_MAPPING!A:C,3,FALSE)</f>
        <v>General Building Maintenance</v>
      </c>
    </row>
    <row r="1446" spans="1:12" hidden="1">
      <c r="A1446">
        <v>8679</v>
      </c>
      <c r="B1446" t="s">
        <v>2239</v>
      </c>
      <c r="C1446">
        <v>50305028</v>
      </c>
      <c r="D1446" t="s">
        <v>12</v>
      </c>
      <c r="E1446" t="s">
        <v>13</v>
      </c>
      <c r="F1446" t="s">
        <v>13</v>
      </c>
      <c r="G1446" t="s">
        <v>2240</v>
      </c>
      <c r="H1446" s="2">
        <v>45021.504274999999</v>
      </c>
      <c r="I1446" t="s">
        <v>275</v>
      </c>
      <c r="J1446" s="2">
        <v>45021.504274999999</v>
      </c>
      <c r="K1446" t="s">
        <v>673</v>
      </c>
      <c r="L1446" t="str">
        <f>VLOOKUP(C1446,ACCOUNT_MAPPING!A:C,3,FALSE)</f>
        <v>General Building Maintenance</v>
      </c>
    </row>
    <row r="1447" spans="1:12" hidden="1">
      <c r="A1447">
        <v>8665</v>
      </c>
      <c r="B1447" t="s">
        <v>1668</v>
      </c>
      <c r="C1447">
        <v>50305028</v>
      </c>
      <c r="D1447" t="s">
        <v>17</v>
      </c>
      <c r="E1447" t="s">
        <v>13</v>
      </c>
      <c r="F1447" t="s">
        <v>13</v>
      </c>
      <c r="G1447" t="s">
        <v>2241</v>
      </c>
      <c r="H1447" s="2">
        <v>44923.679845601851</v>
      </c>
      <c r="I1447" t="s">
        <v>15</v>
      </c>
      <c r="J1447" s="2">
        <v>44923.679845601851</v>
      </c>
      <c r="K1447" t="s">
        <v>15</v>
      </c>
      <c r="L1447" t="str">
        <f>VLOOKUP(C1447,ACCOUNT_MAPPING!A:C,3,FALSE)</f>
        <v>General Building Maintenance</v>
      </c>
    </row>
    <row r="1448" spans="1:12" hidden="1">
      <c r="A1448">
        <v>8676</v>
      </c>
      <c r="B1448" t="s">
        <v>2242</v>
      </c>
      <c r="C1448">
        <v>50305028</v>
      </c>
      <c r="D1448" t="s">
        <v>17</v>
      </c>
      <c r="E1448" t="s">
        <v>13</v>
      </c>
      <c r="F1448" t="s">
        <v>13</v>
      </c>
      <c r="G1448" t="s">
        <v>2237</v>
      </c>
      <c r="H1448" s="2">
        <v>44915.705200115743</v>
      </c>
      <c r="I1448" t="s">
        <v>1675</v>
      </c>
      <c r="J1448" s="2">
        <v>44915.705200115743</v>
      </c>
      <c r="K1448" t="s">
        <v>1675</v>
      </c>
      <c r="L1448" t="str">
        <f>VLOOKUP(C1448,ACCOUNT_MAPPING!A:C,3,FALSE)</f>
        <v>General Building Maintenance</v>
      </c>
    </row>
    <row r="1449" spans="1:12" hidden="1">
      <c r="A1449">
        <v>8680</v>
      </c>
      <c r="B1449" t="s">
        <v>2243</v>
      </c>
      <c r="C1449">
        <v>50305028</v>
      </c>
      <c r="D1449" t="s">
        <v>12</v>
      </c>
      <c r="E1449" t="s">
        <v>13</v>
      </c>
      <c r="F1449" t="s">
        <v>13</v>
      </c>
      <c r="G1449" t="s">
        <v>2244</v>
      </c>
      <c r="H1449" s="2">
        <v>45021.497910219907</v>
      </c>
      <c r="I1449" t="s">
        <v>275</v>
      </c>
      <c r="J1449" s="2">
        <v>45021.497910219907</v>
      </c>
      <c r="K1449" t="s">
        <v>673</v>
      </c>
      <c r="L1449" t="str">
        <f>VLOOKUP(C1449,ACCOUNT_MAPPING!A:C,3,FALSE)</f>
        <v>General Building Maintenance</v>
      </c>
    </row>
    <row r="1450" spans="1:12" hidden="1">
      <c r="A1450">
        <v>8682</v>
      </c>
      <c r="B1450" t="s">
        <v>1172</v>
      </c>
      <c r="C1450">
        <v>50305028</v>
      </c>
      <c r="D1450" t="s">
        <v>17</v>
      </c>
      <c r="E1450" t="s">
        <v>13</v>
      </c>
      <c r="F1450" t="s">
        <v>13</v>
      </c>
      <c r="G1450" t="s">
        <v>2245</v>
      </c>
      <c r="H1450" s="2">
        <v>44925.513783831018</v>
      </c>
      <c r="I1450" t="s">
        <v>900</v>
      </c>
      <c r="J1450" s="2">
        <v>44925.513783831018</v>
      </c>
      <c r="K1450" t="s">
        <v>900</v>
      </c>
      <c r="L1450" t="str">
        <f>VLOOKUP(C1450,ACCOUNT_MAPPING!A:C,3,FALSE)</f>
        <v>General Building Maintenance</v>
      </c>
    </row>
    <row r="1451" spans="1:12" hidden="1">
      <c r="A1451">
        <v>8699</v>
      </c>
      <c r="B1451" t="s">
        <v>2246</v>
      </c>
      <c r="C1451">
        <v>50305028</v>
      </c>
      <c r="D1451" t="s">
        <v>17</v>
      </c>
      <c r="E1451" t="s">
        <v>13</v>
      </c>
      <c r="F1451" t="s">
        <v>13</v>
      </c>
      <c r="G1451" t="s">
        <v>2247</v>
      </c>
      <c r="H1451" s="2">
        <v>44929.594017048614</v>
      </c>
      <c r="I1451" t="s">
        <v>68</v>
      </c>
      <c r="J1451" s="2">
        <v>44929.594017048614</v>
      </c>
      <c r="K1451" t="s">
        <v>68</v>
      </c>
      <c r="L1451" t="str">
        <f>VLOOKUP(C1451,ACCOUNT_MAPPING!A:C,3,FALSE)</f>
        <v>General Building Maintenance</v>
      </c>
    </row>
    <row r="1452" spans="1:12" hidden="1">
      <c r="A1452">
        <v>8742</v>
      </c>
      <c r="B1452" t="s">
        <v>2248</v>
      </c>
      <c r="C1452">
        <v>50305028</v>
      </c>
      <c r="D1452" t="s">
        <v>17</v>
      </c>
      <c r="E1452" t="s">
        <v>13</v>
      </c>
      <c r="F1452" t="s">
        <v>13</v>
      </c>
      <c r="G1452" t="s">
        <v>2249</v>
      </c>
      <c r="H1452" s="2">
        <v>44924.597602974536</v>
      </c>
      <c r="I1452" t="s">
        <v>2250</v>
      </c>
      <c r="J1452" s="2">
        <v>44924.597602974536</v>
      </c>
      <c r="K1452" t="s">
        <v>2250</v>
      </c>
      <c r="L1452" t="str">
        <f>VLOOKUP(C1452,ACCOUNT_MAPPING!A:C,3,FALSE)</f>
        <v>General Building Maintenance</v>
      </c>
    </row>
    <row r="1453" spans="1:12" hidden="1">
      <c r="A1453">
        <v>8685</v>
      </c>
      <c r="B1453" t="s">
        <v>2251</v>
      </c>
      <c r="C1453">
        <v>50305028</v>
      </c>
      <c r="D1453" t="s">
        <v>17</v>
      </c>
      <c r="E1453" t="s">
        <v>13</v>
      </c>
      <c r="F1453" t="s">
        <v>13</v>
      </c>
      <c r="G1453" t="s">
        <v>2252</v>
      </c>
      <c r="H1453" s="2">
        <v>44923.764961724541</v>
      </c>
      <c r="I1453" t="s">
        <v>123</v>
      </c>
      <c r="J1453" s="2">
        <v>44923.764961724541</v>
      </c>
      <c r="K1453" t="s">
        <v>123</v>
      </c>
      <c r="L1453" t="str">
        <f>VLOOKUP(C1453,ACCOUNT_MAPPING!A:C,3,FALSE)</f>
        <v>General Building Maintenance</v>
      </c>
    </row>
    <row r="1454" spans="1:12" hidden="1">
      <c r="A1454">
        <v>8697</v>
      </c>
      <c r="B1454" t="s">
        <v>1670</v>
      </c>
      <c r="C1454">
        <v>50305028</v>
      </c>
      <c r="D1454" t="s">
        <v>63</v>
      </c>
      <c r="E1454" t="s">
        <v>13</v>
      </c>
      <c r="F1454" t="s">
        <v>13</v>
      </c>
      <c r="G1454" t="s">
        <v>2253</v>
      </c>
      <c r="H1454" s="2">
        <v>44872.573600231481</v>
      </c>
      <c r="I1454" t="s">
        <v>1672</v>
      </c>
      <c r="J1454" s="2">
        <v>44872.573600231481</v>
      </c>
      <c r="K1454" t="s">
        <v>1672</v>
      </c>
      <c r="L1454" t="str">
        <f>VLOOKUP(C1454,ACCOUNT_MAPPING!A:C,3,FALSE)</f>
        <v>General Building Maintenance</v>
      </c>
    </row>
    <row r="1455" spans="1:12" hidden="1">
      <c r="A1455">
        <v>8756</v>
      </c>
      <c r="B1455" t="s">
        <v>2254</v>
      </c>
      <c r="C1455">
        <v>50305028</v>
      </c>
      <c r="D1455" t="s">
        <v>17</v>
      </c>
      <c r="E1455" t="s">
        <v>13</v>
      </c>
      <c r="F1455" t="s">
        <v>13</v>
      </c>
      <c r="G1455" t="s">
        <v>2255</v>
      </c>
      <c r="H1455" s="2">
        <v>44916.616609837962</v>
      </c>
      <c r="I1455" t="s">
        <v>1175</v>
      </c>
      <c r="J1455" s="2">
        <v>44916.616609837962</v>
      </c>
      <c r="K1455" t="s">
        <v>1175</v>
      </c>
      <c r="L1455" t="str">
        <f>VLOOKUP(C1455,ACCOUNT_MAPPING!A:C,3,FALSE)</f>
        <v>General Building Maintenance</v>
      </c>
    </row>
    <row r="1456" spans="1:12" hidden="1">
      <c r="A1456">
        <v>8683</v>
      </c>
      <c r="B1456" t="s">
        <v>1176</v>
      </c>
      <c r="C1456">
        <v>50305028</v>
      </c>
      <c r="D1456" t="s">
        <v>17</v>
      </c>
      <c r="E1456" t="s">
        <v>13</v>
      </c>
      <c r="F1456" t="s">
        <v>13</v>
      </c>
      <c r="G1456" t="s">
        <v>2208</v>
      </c>
      <c r="H1456" s="2">
        <v>44925.515714155095</v>
      </c>
      <c r="I1456" t="s">
        <v>900</v>
      </c>
      <c r="J1456" s="2">
        <v>44925.515714155095</v>
      </c>
      <c r="K1456" t="s">
        <v>900</v>
      </c>
      <c r="L1456" t="str">
        <f>VLOOKUP(C1456,ACCOUNT_MAPPING!A:C,3,FALSE)</f>
        <v>General Building Maintenance</v>
      </c>
    </row>
    <row r="1457" spans="1:12" hidden="1">
      <c r="A1457">
        <v>8719</v>
      </c>
      <c r="B1457" t="s">
        <v>2256</v>
      </c>
      <c r="C1457">
        <v>50305028</v>
      </c>
      <c r="D1457" t="s">
        <v>17</v>
      </c>
      <c r="E1457" t="s">
        <v>13</v>
      </c>
      <c r="F1457" t="s">
        <v>13</v>
      </c>
      <c r="G1457" t="s">
        <v>2257</v>
      </c>
      <c r="H1457" s="2">
        <v>44916.794310914353</v>
      </c>
      <c r="I1457" t="s">
        <v>22</v>
      </c>
      <c r="J1457" s="2">
        <v>44916.794310914353</v>
      </c>
      <c r="K1457" t="s">
        <v>22</v>
      </c>
      <c r="L1457" t="str">
        <f>VLOOKUP(C1457,ACCOUNT_MAPPING!A:C,3,FALSE)</f>
        <v>General Building Maintenance</v>
      </c>
    </row>
    <row r="1458" spans="1:12" hidden="1">
      <c r="A1458">
        <v>8725</v>
      </c>
      <c r="B1458" t="s">
        <v>37</v>
      </c>
      <c r="C1458">
        <v>50305028</v>
      </c>
      <c r="D1458" t="s">
        <v>17</v>
      </c>
      <c r="E1458" t="s">
        <v>13</v>
      </c>
      <c r="F1458" t="s">
        <v>13</v>
      </c>
      <c r="G1458" t="s">
        <v>2258</v>
      </c>
      <c r="H1458" s="2">
        <v>44916.806887002313</v>
      </c>
      <c r="I1458" t="s">
        <v>22</v>
      </c>
      <c r="J1458" s="2">
        <v>44916.806887002313</v>
      </c>
      <c r="K1458" t="s">
        <v>22</v>
      </c>
      <c r="L1458" t="str">
        <f>VLOOKUP(C1458,ACCOUNT_MAPPING!A:C,3,FALSE)</f>
        <v>General Building Maintenance</v>
      </c>
    </row>
    <row r="1459" spans="1:12" hidden="1">
      <c r="A1459">
        <v>8798</v>
      </c>
      <c r="B1459" t="s">
        <v>2155</v>
      </c>
      <c r="C1459">
        <v>50305028</v>
      </c>
      <c r="D1459" t="s">
        <v>17</v>
      </c>
      <c r="E1459" t="s">
        <v>13</v>
      </c>
      <c r="F1459" t="s">
        <v>13</v>
      </c>
      <c r="G1459" t="s">
        <v>2259</v>
      </c>
      <c r="H1459" s="2">
        <v>44924.908390046294</v>
      </c>
      <c r="I1459" t="s">
        <v>497</v>
      </c>
      <c r="J1459" s="2">
        <v>44924.908390046294</v>
      </c>
      <c r="K1459" t="s">
        <v>497</v>
      </c>
      <c r="L1459" t="str">
        <f>VLOOKUP(C1459,ACCOUNT_MAPPING!A:C,3,FALSE)</f>
        <v>General Building Maintenance</v>
      </c>
    </row>
    <row r="1460" spans="1:12" hidden="1">
      <c r="A1460">
        <v>8803</v>
      </c>
      <c r="B1460" t="s">
        <v>2260</v>
      </c>
      <c r="C1460">
        <v>50305028</v>
      </c>
      <c r="D1460" t="s">
        <v>17</v>
      </c>
      <c r="E1460" t="s">
        <v>13</v>
      </c>
      <c r="F1460" t="s">
        <v>13</v>
      </c>
      <c r="G1460" t="s">
        <v>2261</v>
      </c>
      <c r="H1460" s="2">
        <v>44924.981824965274</v>
      </c>
      <c r="I1460" t="s">
        <v>497</v>
      </c>
      <c r="J1460" s="2">
        <v>44924.981824965274</v>
      </c>
      <c r="K1460" t="s">
        <v>497</v>
      </c>
      <c r="L1460" t="str">
        <f>VLOOKUP(C1460,ACCOUNT_MAPPING!A:C,3,FALSE)</f>
        <v>General Building Maintenance</v>
      </c>
    </row>
    <row r="1461" spans="1:12" hidden="1">
      <c r="A1461">
        <v>8808</v>
      </c>
      <c r="B1461" t="s">
        <v>2262</v>
      </c>
      <c r="C1461">
        <v>50305028</v>
      </c>
      <c r="D1461" t="s">
        <v>17</v>
      </c>
      <c r="E1461" t="s">
        <v>13</v>
      </c>
      <c r="F1461" t="s">
        <v>13</v>
      </c>
      <c r="G1461" t="s">
        <v>2263</v>
      </c>
      <c r="H1461" s="2">
        <v>44925.070068865738</v>
      </c>
      <c r="I1461" t="s">
        <v>497</v>
      </c>
      <c r="J1461" s="2">
        <v>44925.070068865738</v>
      </c>
      <c r="K1461" t="s">
        <v>497</v>
      </c>
      <c r="L1461" t="str">
        <f>VLOOKUP(C1461,ACCOUNT_MAPPING!A:C,3,FALSE)</f>
        <v>General Building Maintenance</v>
      </c>
    </row>
    <row r="1462" spans="1:12" hidden="1">
      <c r="A1462">
        <v>8689</v>
      </c>
      <c r="B1462" t="s">
        <v>1678</v>
      </c>
      <c r="C1462">
        <v>50305028</v>
      </c>
      <c r="D1462" t="s">
        <v>17</v>
      </c>
      <c r="E1462" t="s">
        <v>13</v>
      </c>
      <c r="F1462" t="s">
        <v>13</v>
      </c>
      <c r="G1462" t="s">
        <v>2264</v>
      </c>
      <c r="H1462" s="2">
        <v>44926.00086565972</v>
      </c>
      <c r="I1462" t="s">
        <v>1229</v>
      </c>
      <c r="J1462" s="2">
        <v>44926.00086565972</v>
      </c>
      <c r="K1462" t="s">
        <v>1229</v>
      </c>
      <c r="L1462" t="str">
        <f>VLOOKUP(C1462,ACCOUNT_MAPPING!A:C,3,FALSE)</f>
        <v>General Building Maintenance</v>
      </c>
    </row>
    <row r="1463" spans="1:12" hidden="1">
      <c r="A1463">
        <v>8724</v>
      </c>
      <c r="B1463" t="s">
        <v>2265</v>
      </c>
      <c r="C1463">
        <v>50305028</v>
      </c>
      <c r="D1463" t="s">
        <v>17</v>
      </c>
      <c r="E1463" t="s">
        <v>13</v>
      </c>
      <c r="F1463" t="s">
        <v>13</v>
      </c>
      <c r="G1463" t="s">
        <v>2266</v>
      </c>
      <c r="H1463" s="2">
        <v>44916.804758101855</v>
      </c>
      <c r="I1463" t="s">
        <v>22</v>
      </c>
      <c r="J1463" s="2">
        <v>44916.804758101855</v>
      </c>
      <c r="K1463" t="s">
        <v>22</v>
      </c>
      <c r="L1463" t="str">
        <f>VLOOKUP(C1463,ACCOUNT_MAPPING!A:C,3,FALSE)</f>
        <v>General Building Maintenance</v>
      </c>
    </row>
    <row r="1464" spans="1:12" hidden="1">
      <c r="A1464">
        <v>8745</v>
      </c>
      <c r="B1464" t="s">
        <v>1374</v>
      </c>
      <c r="C1464">
        <v>50305028</v>
      </c>
      <c r="D1464" t="s">
        <v>63</v>
      </c>
      <c r="E1464" t="s">
        <v>13</v>
      </c>
      <c r="F1464" t="s">
        <v>13</v>
      </c>
      <c r="G1464" t="s">
        <v>2267</v>
      </c>
      <c r="H1464" s="2">
        <v>44866.48907653935</v>
      </c>
      <c r="I1464" t="s">
        <v>949</v>
      </c>
      <c r="J1464" s="2">
        <v>44866.48907653935</v>
      </c>
      <c r="K1464" t="s">
        <v>949</v>
      </c>
      <c r="L1464" t="str">
        <f>VLOOKUP(C1464,ACCOUNT_MAPPING!A:C,3,FALSE)</f>
        <v>General Building Maintenance</v>
      </c>
    </row>
    <row r="1465" spans="1:12" hidden="1">
      <c r="A1465">
        <v>8810</v>
      </c>
      <c r="B1465" t="s">
        <v>2268</v>
      </c>
      <c r="C1465">
        <v>50305028</v>
      </c>
      <c r="D1465" t="s">
        <v>17</v>
      </c>
      <c r="E1465" t="s">
        <v>13</v>
      </c>
      <c r="F1465" t="s">
        <v>13</v>
      </c>
      <c r="G1465" t="s">
        <v>2269</v>
      </c>
      <c r="H1465" s="2">
        <v>44925.943911030095</v>
      </c>
      <c r="I1465" t="s">
        <v>497</v>
      </c>
      <c r="J1465" s="2">
        <v>44925.943911030095</v>
      </c>
      <c r="K1465" t="s">
        <v>497</v>
      </c>
      <c r="L1465" t="str">
        <f>VLOOKUP(C1465,ACCOUNT_MAPPING!A:C,3,FALSE)</f>
        <v>General Building Maintenance</v>
      </c>
    </row>
    <row r="1466" spans="1:12" hidden="1">
      <c r="A1466">
        <v>8818</v>
      </c>
      <c r="B1466" t="s">
        <v>498</v>
      </c>
      <c r="C1466">
        <v>50305028</v>
      </c>
      <c r="D1466" t="s">
        <v>63</v>
      </c>
      <c r="E1466" t="s">
        <v>13</v>
      </c>
      <c r="F1466" t="s">
        <v>13</v>
      </c>
      <c r="G1466" t="s">
        <v>2270</v>
      </c>
      <c r="H1466" s="2">
        <v>44876.600830358795</v>
      </c>
      <c r="I1466" t="s">
        <v>497</v>
      </c>
      <c r="J1466" s="2">
        <v>44876.600830358795</v>
      </c>
      <c r="K1466" t="s">
        <v>497</v>
      </c>
      <c r="L1466" t="str">
        <f>VLOOKUP(C1466,ACCOUNT_MAPPING!A:C,3,FALSE)</f>
        <v>General Building Maintenance</v>
      </c>
    </row>
    <row r="1467" spans="1:12" hidden="1">
      <c r="A1467">
        <v>8819</v>
      </c>
      <c r="B1467" t="s">
        <v>495</v>
      </c>
      <c r="C1467">
        <v>50305028</v>
      </c>
      <c r="D1467" t="s">
        <v>17</v>
      </c>
      <c r="E1467" t="s">
        <v>13</v>
      </c>
      <c r="F1467" t="s">
        <v>13</v>
      </c>
      <c r="G1467" t="s">
        <v>2271</v>
      </c>
      <c r="H1467" s="2">
        <v>44926.565499652781</v>
      </c>
      <c r="I1467" t="s">
        <v>497</v>
      </c>
      <c r="J1467" s="2">
        <v>44926.565499652781</v>
      </c>
      <c r="K1467" t="s">
        <v>497</v>
      </c>
      <c r="L1467" t="str">
        <f>VLOOKUP(C1467,ACCOUNT_MAPPING!A:C,3,FALSE)</f>
        <v>General Building Maintenance</v>
      </c>
    </row>
    <row r="1468" spans="1:12" hidden="1">
      <c r="A1468">
        <v>8822</v>
      </c>
      <c r="B1468" t="s">
        <v>2272</v>
      </c>
      <c r="C1468">
        <v>50305028</v>
      </c>
      <c r="D1468" t="s">
        <v>17</v>
      </c>
      <c r="E1468" t="s">
        <v>13</v>
      </c>
      <c r="F1468" t="s">
        <v>13</v>
      </c>
      <c r="G1468" t="s">
        <v>2273</v>
      </c>
      <c r="H1468" s="2">
        <v>44926.587932986113</v>
      </c>
      <c r="I1468" t="s">
        <v>497</v>
      </c>
      <c r="J1468" s="2">
        <v>44926.587932986113</v>
      </c>
      <c r="K1468" t="s">
        <v>497</v>
      </c>
      <c r="L1468" t="str">
        <f>VLOOKUP(C1468,ACCOUNT_MAPPING!A:C,3,FALSE)</f>
        <v>General Building Maintenance</v>
      </c>
    </row>
    <row r="1469" spans="1:12" hidden="1">
      <c r="A1469">
        <v>8823</v>
      </c>
      <c r="B1469" t="s">
        <v>2274</v>
      </c>
      <c r="C1469">
        <v>50305028</v>
      </c>
      <c r="D1469" t="s">
        <v>17</v>
      </c>
      <c r="E1469" t="s">
        <v>13</v>
      </c>
      <c r="F1469" t="s">
        <v>13</v>
      </c>
      <c r="G1469" t="s">
        <v>2275</v>
      </c>
      <c r="H1469" s="2">
        <v>44926.60953425926</v>
      </c>
      <c r="I1469" t="s">
        <v>497</v>
      </c>
      <c r="J1469" s="2">
        <v>44926.60953425926</v>
      </c>
      <c r="K1469" t="s">
        <v>497</v>
      </c>
      <c r="L1469" t="str">
        <f>VLOOKUP(C1469,ACCOUNT_MAPPING!A:C,3,FALSE)</f>
        <v>General Building Maintenance</v>
      </c>
    </row>
    <row r="1470" spans="1:12" hidden="1">
      <c r="A1470">
        <v>8830</v>
      </c>
      <c r="B1470" t="s">
        <v>2276</v>
      </c>
      <c r="C1470">
        <v>50305028</v>
      </c>
      <c r="D1470" t="s">
        <v>17</v>
      </c>
      <c r="E1470" t="s">
        <v>13</v>
      </c>
      <c r="F1470" t="s">
        <v>13</v>
      </c>
      <c r="G1470" t="s">
        <v>2277</v>
      </c>
      <c r="H1470" s="2">
        <v>44922.51522804398</v>
      </c>
      <c r="I1470" t="s">
        <v>41</v>
      </c>
      <c r="J1470" s="2">
        <v>44922.51522804398</v>
      </c>
      <c r="K1470" t="s">
        <v>41</v>
      </c>
      <c r="L1470" t="str">
        <f>VLOOKUP(C1470,ACCOUNT_MAPPING!A:C,3,FALSE)</f>
        <v>General Building Maintenance</v>
      </c>
    </row>
    <row r="1471" spans="1:12" hidden="1">
      <c r="A1471">
        <v>8831</v>
      </c>
      <c r="B1471" t="s">
        <v>39</v>
      </c>
      <c r="C1471">
        <v>50305028</v>
      </c>
      <c r="D1471" t="s">
        <v>17</v>
      </c>
      <c r="E1471" t="s">
        <v>13</v>
      </c>
      <c r="F1471" t="s">
        <v>13</v>
      </c>
      <c r="G1471" t="s">
        <v>2278</v>
      </c>
      <c r="H1471" s="2">
        <v>44922.521198344904</v>
      </c>
      <c r="I1471" t="s">
        <v>41</v>
      </c>
      <c r="J1471" s="2">
        <v>44922.521198344904</v>
      </c>
      <c r="K1471" t="s">
        <v>41</v>
      </c>
      <c r="L1471" t="str">
        <f>VLOOKUP(C1471,ACCOUNT_MAPPING!A:C,3,FALSE)</f>
        <v>General Building Maintenance</v>
      </c>
    </row>
    <row r="1472" spans="1:12" hidden="1">
      <c r="A1472">
        <v>8796</v>
      </c>
      <c r="B1472" t="s">
        <v>2279</v>
      </c>
      <c r="C1472">
        <v>50305028</v>
      </c>
      <c r="D1472" t="s">
        <v>17</v>
      </c>
      <c r="E1472" t="s">
        <v>13</v>
      </c>
      <c r="F1472" t="s">
        <v>13</v>
      </c>
      <c r="G1472" t="s">
        <v>2280</v>
      </c>
      <c r="H1472" s="2">
        <v>44917.065738738427</v>
      </c>
      <c r="I1472" t="s">
        <v>497</v>
      </c>
      <c r="J1472" s="2">
        <v>44917.065738738427</v>
      </c>
      <c r="K1472" t="s">
        <v>497</v>
      </c>
      <c r="L1472" t="str">
        <f>VLOOKUP(C1472,ACCOUNT_MAPPING!A:C,3,FALSE)</f>
        <v>General Building Maintenance</v>
      </c>
    </row>
    <row r="1473" spans="1:12" hidden="1">
      <c r="A1473">
        <v>8750</v>
      </c>
      <c r="B1473" t="s">
        <v>2281</v>
      </c>
      <c r="C1473">
        <v>50305028</v>
      </c>
      <c r="D1473" t="s">
        <v>17</v>
      </c>
      <c r="E1473" t="s">
        <v>13</v>
      </c>
      <c r="F1473" t="s">
        <v>13</v>
      </c>
      <c r="G1473" t="s">
        <v>2282</v>
      </c>
      <c r="H1473" s="2">
        <v>44916.423199456018</v>
      </c>
      <c r="I1473" t="s">
        <v>949</v>
      </c>
      <c r="J1473" s="2">
        <v>44916.423199456018</v>
      </c>
      <c r="K1473" t="s">
        <v>949</v>
      </c>
      <c r="L1473" t="str">
        <f>VLOOKUP(C1473,ACCOUNT_MAPPING!A:C,3,FALSE)</f>
        <v>General Building Maintenance</v>
      </c>
    </row>
    <row r="1474" spans="1:12" hidden="1">
      <c r="A1474">
        <v>8857</v>
      </c>
      <c r="B1474" t="s">
        <v>2283</v>
      </c>
      <c r="C1474">
        <v>50305028</v>
      </c>
      <c r="D1474" t="s">
        <v>17</v>
      </c>
      <c r="E1474" t="s">
        <v>13</v>
      </c>
      <c r="F1474" t="s">
        <v>13</v>
      </c>
      <c r="G1474" t="s">
        <v>2284</v>
      </c>
      <c r="H1474" s="2">
        <v>44902.583752858794</v>
      </c>
      <c r="I1474" t="s">
        <v>60</v>
      </c>
      <c r="J1474" s="2">
        <v>44902.583752858794</v>
      </c>
      <c r="K1474" t="s">
        <v>60</v>
      </c>
      <c r="L1474" t="str">
        <f>VLOOKUP(C1474,ACCOUNT_MAPPING!A:C,3,FALSE)</f>
        <v>General Building Maintenance</v>
      </c>
    </row>
    <row r="1475" spans="1:12" hidden="1">
      <c r="A1475">
        <v>8861</v>
      </c>
      <c r="B1475" t="s">
        <v>2285</v>
      </c>
      <c r="C1475">
        <v>50305028</v>
      </c>
      <c r="D1475" t="s">
        <v>17</v>
      </c>
      <c r="E1475" t="s">
        <v>13</v>
      </c>
      <c r="F1475" t="s">
        <v>13</v>
      </c>
      <c r="G1475" t="s">
        <v>2286</v>
      </c>
      <c r="H1475" s="2">
        <v>44902.609786076391</v>
      </c>
      <c r="I1475" t="s">
        <v>60</v>
      </c>
      <c r="J1475" s="2">
        <v>44902.609786076391</v>
      </c>
      <c r="K1475" t="s">
        <v>60</v>
      </c>
      <c r="L1475" t="str">
        <f>VLOOKUP(C1475,ACCOUNT_MAPPING!A:C,3,FALSE)</f>
        <v>General Building Maintenance</v>
      </c>
    </row>
    <row r="1476" spans="1:12" hidden="1">
      <c r="A1476">
        <v>8811</v>
      </c>
      <c r="B1476" t="s">
        <v>2287</v>
      </c>
      <c r="C1476">
        <v>50305028</v>
      </c>
      <c r="D1476" t="s">
        <v>17</v>
      </c>
      <c r="E1476" t="s">
        <v>13</v>
      </c>
      <c r="F1476" t="s">
        <v>13</v>
      </c>
      <c r="G1476" t="s">
        <v>2288</v>
      </c>
      <c r="H1476" s="2">
        <v>44926.207081446759</v>
      </c>
      <c r="I1476" t="s">
        <v>497</v>
      </c>
      <c r="J1476" s="2">
        <v>44926.207081446759</v>
      </c>
      <c r="K1476" t="s">
        <v>497</v>
      </c>
      <c r="L1476" t="str">
        <f>VLOOKUP(C1476,ACCOUNT_MAPPING!A:C,3,FALSE)</f>
        <v>General Building Maintenance</v>
      </c>
    </row>
    <row r="1477" spans="1:12" hidden="1">
      <c r="A1477">
        <v>8758</v>
      </c>
      <c r="B1477" t="s">
        <v>2289</v>
      </c>
      <c r="C1477">
        <v>50305028</v>
      </c>
      <c r="D1477" t="s">
        <v>12</v>
      </c>
      <c r="E1477" t="s">
        <v>13</v>
      </c>
      <c r="F1477" t="s">
        <v>13</v>
      </c>
      <c r="G1477" t="s">
        <v>2290</v>
      </c>
      <c r="H1477" s="2">
        <v>45019.602444641205</v>
      </c>
      <c r="I1477" t="s">
        <v>1429</v>
      </c>
      <c r="J1477" s="2">
        <v>45019.602444641205</v>
      </c>
      <c r="K1477" t="s">
        <v>1429</v>
      </c>
      <c r="L1477" t="str">
        <f>VLOOKUP(C1477,ACCOUNT_MAPPING!A:C,3,FALSE)</f>
        <v>General Building Maintenance</v>
      </c>
    </row>
    <row r="1478" spans="1:12" hidden="1">
      <c r="A1478">
        <v>8799</v>
      </c>
      <c r="B1478" t="s">
        <v>2291</v>
      </c>
      <c r="C1478">
        <v>50305028</v>
      </c>
      <c r="D1478" t="s">
        <v>17</v>
      </c>
      <c r="E1478" t="s">
        <v>13</v>
      </c>
      <c r="F1478" t="s">
        <v>13</v>
      </c>
      <c r="G1478" t="s">
        <v>2292</v>
      </c>
      <c r="H1478" s="2">
        <v>44924.93527465278</v>
      </c>
      <c r="I1478" t="s">
        <v>497</v>
      </c>
      <c r="J1478" s="2">
        <v>44924.93527465278</v>
      </c>
      <c r="K1478" t="s">
        <v>497</v>
      </c>
      <c r="L1478" t="str">
        <f>VLOOKUP(C1478,ACCOUNT_MAPPING!A:C,3,FALSE)</f>
        <v>General Building Maintenance</v>
      </c>
    </row>
    <row r="1479" spans="1:12" hidden="1">
      <c r="A1479">
        <v>8802</v>
      </c>
      <c r="B1479" t="s">
        <v>2293</v>
      </c>
      <c r="C1479">
        <v>50305028</v>
      </c>
      <c r="D1479" t="s">
        <v>17</v>
      </c>
      <c r="E1479" t="s">
        <v>13</v>
      </c>
      <c r="F1479" t="s">
        <v>13</v>
      </c>
      <c r="G1479" t="s">
        <v>2294</v>
      </c>
      <c r="H1479" s="2">
        <v>44924.961343831019</v>
      </c>
      <c r="I1479" t="s">
        <v>497</v>
      </c>
      <c r="J1479" s="2">
        <v>44924.961343831019</v>
      </c>
      <c r="K1479" t="s">
        <v>497</v>
      </c>
      <c r="L1479" t="str">
        <f>VLOOKUP(C1479,ACCOUNT_MAPPING!A:C,3,FALSE)</f>
        <v>General Building Maintenance</v>
      </c>
    </row>
    <row r="1480" spans="1:12" hidden="1">
      <c r="A1480">
        <v>8926</v>
      </c>
      <c r="B1480" t="s">
        <v>2295</v>
      </c>
      <c r="C1480">
        <v>50305028</v>
      </c>
      <c r="D1480" t="s">
        <v>17</v>
      </c>
      <c r="E1480" t="s">
        <v>13</v>
      </c>
      <c r="F1480" t="s">
        <v>13</v>
      </c>
      <c r="G1480" t="s">
        <v>2296</v>
      </c>
      <c r="H1480" s="2">
        <v>44917.739196724535</v>
      </c>
      <c r="I1480" t="s">
        <v>726</v>
      </c>
      <c r="J1480" s="2">
        <v>44917.739196724535</v>
      </c>
      <c r="K1480" t="s">
        <v>726</v>
      </c>
      <c r="L1480" t="str">
        <f>VLOOKUP(C1480,ACCOUNT_MAPPING!A:C,3,FALSE)</f>
        <v>General Building Maintenance</v>
      </c>
    </row>
    <row r="1481" spans="1:12" hidden="1">
      <c r="A1481">
        <v>8927</v>
      </c>
      <c r="B1481" t="s">
        <v>727</v>
      </c>
      <c r="C1481">
        <v>50305028</v>
      </c>
      <c r="D1481" t="s">
        <v>17</v>
      </c>
      <c r="E1481" t="s">
        <v>13</v>
      </c>
      <c r="F1481" t="s">
        <v>13</v>
      </c>
      <c r="G1481" t="s">
        <v>2297</v>
      </c>
      <c r="H1481" s="2">
        <v>44917.762118865743</v>
      </c>
      <c r="I1481" t="s">
        <v>726</v>
      </c>
      <c r="J1481" s="2">
        <v>44917.762118865743</v>
      </c>
      <c r="K1481" t="s">
        <v>726</v>
      </c>
      <c r="L1481" t="str">
        <f>VLOOKUP(C1481,ACCOUNT_MAPPING!A:C,3,FALSE)</f>
        <v>General Building Maintenance</v>
      </c>
    </row>
    <row r="1482" spans="1:12" hidden="1">
      <c r="A1482">
        <v>8824</v>
      </c>
      <c r="B1482" t="s">
        <v>2298</v>
      </c>
      <c r="C1482">
        <v>50305028</v>
      </c>
      <c r="D1482" t="s">
        <v>17</v>
      </c>
      <c r="E1482" t="s">
        <v>13</v>
      </c>
      <c r="F1482" t="s">
        <v>13</v>
      </c>
      <c r="G1482" t="s">
        <v>2275</v>
      </c>
      <c r="H1482" s="2">
        <v>44926.621223530092</v>
      </c>
      <c r="I1482" t="s">
        <v>497</v>
      </c>
      <c r="J1482" s="2">
        <v>44926.621223530092</v>
      </c>
      <c r="K1482" t="s">
        <v>497</v>
      </c>
      <c r="L1482" t="str">
        <f>VLOOKUP(C1482,ACCOUNT_MAPPING!A:C,3,FALSE)</f>
        <v>General Building Maintenance</v>
      </c>
    </row>
    <row r="1483" spans="1:12" hidden="1">
      <c r="A1483">
        <v>8860</v>
      </c>
      <c r="B1483" t="s">
        <v>2299</v>
      </c>
      <c r="C1483">
        <v>50305028</v>
      </c>
      <c r="D1483" t="s">
        <v>17</v>
      </c>
      <c r="E1483" t="s">
        <v>13</v>
      </c>
      <c r="F1483" t="s">
        <v>13</v>
      </c>
      <c r="G1483" t="s">
        <v>2300</v>
      </c>
      <c r="H1483" s="2">
        <v>44902.60826134259</v>
      </c>
      <c r="I1483" t="s">
        <v>60</v>
      </c>
      <c r="J1483" s="2">
        <v>44902.60826134259</v>
      </c>
      <c r="K1483" t="s">
        <v>60</v>
      </c>
      <c r="L1483" t="str">
        <f>VLOOKUP(C1483,ACCOUNT_MAPPING!A:C,3,FALSE)</f>
        <v>General Building Maintenance</v>
      </c>
    </row>
    <row r="1484" spans="1:12" hidden="1">
      <c r="A1484">
        <v>8944</v>
      </c>
      <c r="B1484" t="s">
        <v>2301</v>
      </c>
      <c r="C1484">
        <v>50305028</v>
      </c>
      <c r="D1484" t="s">
        <v>17</v>
      </c>
      <c r="E1484" t="s">
        <v>13</v>
      </c>
      <c r="F1484" t="s">
        <v>13</v>
      </c>
      <c r="G1484" t="s">
        <v>2302</v>
      </c>
      <c r="H1484" s="2">
        <v>44921.4908315625</v>
      </c>
      <c r="I1484" t="s">
        <v>244</v>
      </c>
      <c r="J1484" s="2">
        <v>44921.4908315625</v>
      </c>
      <c r="K1484" t="s">
        <v>244</v>
      </c>
      <c r="L1484" t="str">
        <f>VLOOKUP(C1484,ACCOUNT_MAPPING!A:C,3,FALSE)</f>
        <v>General Building Maintenance</v>
      </c>
    </row>
    <row r="1485" spans="1:12" hidden="1">
      <c r="A1485">
        <v>8821</v>
      </c>
      <c r="B1485" t="s">
        <v>1695</v>
      </c>
      <c r="C1485">
        <v>50305028</v>
      </c>
      <c r="D1485" t="s">
        <v>17</v>
      </c>
      <c r="E1485" t="s">
        <v>13</v>
      </c>
      <c r="F1485" t="s">
        <v>13</v>
      </c>
      <c r="G1485" t="s">
        <v>2303</v>
      </c>
      <c r="H1485" s="2">
        <v>44916.632334756941</v>
      </c>
      <c r="I1485" t="s">
        <v>225</v>
      </c>
      <c r="J1485" s="2">
        <v>44916.632334756941</v>
      </c>
      <c r="K1485" t="s">
        <v>225</v>
      </c>
      <c r="L1485" t="str">
        <f>VLOOKUP(C1485,ACCOUNT_MAPPING!A:C,3,FALSE)</f>
        <v>General Building Maintenance</v>
      </c>
    </row>
    <row r="1486" spans="1:12" hidden="1">
      <c r="A1486">
        <v>8827</v>
      </c>
      <c r="B1486" t="s">
        <v>2304</v>
      </c>
      <c r="C1486">
        <v>50305028</v>
      </c>
      <c r="D1486" t="s">
        <v>63</v>
      </c>
      <c r="E1486" t="s">
        <v>13</v>
      </c>
      <c r="F1486" t="s">
        <v>13</v>
      </c>
      <c r="G1486" t="s">
        <v>2305</v>
      </c>
      <c r="H1486" s="2">
        <v>44876.822133993053</v>
      </c>
      <c r="I1486" t="s">
        <v>497</v>
      </c>
      <c r="J1486" s="2">
        <v>44876.822133993053</v>
      </c>
      <c r="K1486" t="s">
        <v>497</v>
      </c>
      <c r="L1486" t="str">
        <f>VLOOKUP(C1486,ACCOUNT_MAPPING!A:C,3,FALSE)</f>
        <v>General Building Maintenance</v>
      </c>
    </row>
    <row r="1487" spans="1:12" hidden="1">
      <c r="A1487">
        <v>9009</v>
      </c>
      <c r="B1487" t="s">
        <v>2306</v>
      </c>
      <c r="C1487">
        <v>50305028</v>
      </c>
      <c r="D1487" t="s">
        <v>17</v>
      </c>
      <c r="E1487" t="s">
        <v>13</v>
      </c>
      <c r="F1487" t="s">
        <v>13</v>
      </c>
      <c r="G1487" t="s">
        <v>2307</v>
      </c>
      <c r="H1487" s="2">
        <v>44929.421731018519</v>
      </c>
      <c r="I1487" t="s">
        <v>715</v>
      </c>
      <c r="J1487" s="2">
        <v>44929.421731018519</v>
      </c>
      <c r="K1487" t="s">
        <v>715</v>
      </c>
      <c r="L1487" t="str">
        <f>VLOOKUP(C1487,ACCOUNT_MAPPING!A:C,3,FALSE)</f>
        <v>General Building Maintenance</v>
      </c>
    </row>
    <row r="1488" spans="1:12" hidden="1">
      <c r="A1488">
        <v>8769</v>
      </c>
      <c r="B1488" t="s">
        <v>716</v>
      </c>
      <c r="C1488">
        <v>50305028</v>
      </c>
      <c r="D1488" t="s">
        <v>12</v>
      </c>
      <c r="E1488" t="s">
        <v>13</v>
      </c>
      <c r="F1488" t="s">
        <v>13</v>
      </c>
      <c r="G1488" t="s">
        <v>2308</v>
      </c>
      <c r="H1488" s="2">
        <v>45013.634190972225</v>
      </c>
      <c r="I1488" t="s">
        <v>244</v>
      </c>
      <c r="J1488" s="2">
        <v>45013.634190972225</v>
      </c>
      <c r="K1488" t="s">
        <v>244</v>
      </c>
      <c r="L1488" t="str">
        <f>VLOOKUP(C1488,ACCOUNT_MAPPING!A:C,3,FALSE)</f>
        <v>General Building Maintenance</v>
      </c>
    </row>
    <row r="1489" spans="1:12" hidden="1">
      <c r="A1489">
        <v>8797</v>
      </c>
      <c r="B1489" t="s">
        <v>2309</v>
      </c>
      <c r="C1489">
        <v>50305028</v>
      </c>
      <c r="D1489" t="s">
        <v>17</v>
      </c>
      <c r="E1489" t="s">
        <v>13</v>
      </c>
      <c r="F1489" t="s">
        <v>13</v>
      </c>
      <c r="G1489" t="s">
        <v>2310</v>
      </c>
      <c r="H1489" s="2">
        <v>44924.843707175925</v>
      </c>
      <c r="I1489" t="s">
        <v>497</v>
      </c>
      <c r="J1489" s="2">
        <v>44924.843707175925</v>
      </c>
      <c r="K1489" t="s">
        <v>497</v>
      </c>
      <c r="L1489" t="str">
        <f>VLOOKUP(C1489,ACCOUNT_MAPPING!A:C,3,FALSE)</f>
        <v>General Building Maintenance</v>
      </c>
    </row>
    <row r="1490" spans="1:12" hidden="1">
      <c r="A1490">
        <v>8856</v>
      </c>
      <c r="B1490" t="s">
        <v>2311</v>
      </c>
      <c r="C1490">
        <v>50305028</v>
      </c>
      <c r="D1490" t="s">
        <v>63</v>
      </c>
      <c r="E1490" t="s">
        <v>13</v>
      </c>
      <c r="F1490" t="s">
        <v>13</v>
      </c>
      <c r="G1490" t="s">
        <v>2312</v>
      </c>
      <c r="H1490" s="2">
        <v>44866.221158182867</v>
      </c>
      <c r="I1490" t="s">
        <v>60</v>
      </c>
      <c r="J1490" s="2">
        <v>44866.221158182867</v>
      </c>
      <c r="K1490" t="s">
        <v>60</v>
      </c>
      <c r="L1490" t="str">
        <f>VLOOKUP(C1490,ACCOUNT_MAPPING!A:C,3,FALSE)</f>
        <v>General Building Maintenance</v>
      </c>
    </row>
    <row r="1491" spans="1:12" hidden="1">
      <c r="A1491">
        <v>9019</v>
      </c>
      <c r="B1491" t="s">
        <v>2313</v>
      </c>
      <c r="C1491">
        <v>50305028</v>
      </c>
      <c r="D1491" t="s">
        <v>17</v>
      </c>
      <c r="E1491" t="s">
        <v>13</v>
      </c>
      <c r="F1491" t="s">
        <v>13</v>
      </c>
      <c r="G1491" t="s">
        <v>2314</v>
      </c>
      <c r="H1491" s="2">
        <v>44924.409645023145</v>
      </c>
      <c r="I1491" t="s">
        <v>1672</v>
      </c>
      <c r="J1491" s="2">
        <v>44924.409645023145</v>
      </c>
      <c r="K1491" t="s">
        <v>1672</v>
      </c>
      <c r="L1491" t="str">
        <f>VLOOKUP(C1491,ACCOUNT_MAPPING!A:C,3,FALSE)</f>
        <v>General Building Maintenance</v>
      </c>
    </row>
    <row r="1492" spans="1:12" hidden="1">
      <c r="A1492">
        <v>8865</v>
      </c>
      <c r="B1492" t="s">
        <v>2315</v>
      </c>
      <c r="C1492">
        <v>50305028</v>
      </c>
      <c r="D1492" t="s">
        <v>17</v>
      </c>
      <c r="E1492" t="s">
        <v>13</v>
      </c>
      <c r="F1492" t="s">
        <v>13</v>
      </c>
      <c r="G1492" t="s">
        <v>2316</v>
      </c>
      <c r="H1492" s="2">
        <v>44902.638294444441</v>
      </c>
      <c r="I1492" t="s">
        <v>60</v>
      </c>
      <c r="J1492" s="2">
        <v>44902.638294444441</v>
      </c>
      <c r="K1492" t="s">
        <v>60</v>
      </c>
      <c r="L1492" t="str">
        <f>VLOOKUP(C1492,ACCOUNT_MAPPING!A:C,3,FALSE)</f>
        <v>General Building Maintenance</v>
      </c>
    </row>
    <row r="1493" spans="1:12" hidden="1">
      <c r="A1493">
        <v>8866</v>
      </c>
      <c r="B1493" t="s">
        <v>1689</v>
      </c>
      <c r="C1493">
        <v>50305028</v>
      </c>
      <c r="D1493" t="s">
        <v>12</v>
      </c>
      <c r="E1493" t="s">
        <v>13</v>
      </c>
      <c r="F1493" t="s">
        <v>13</v>
      </c>
      <c r="G1493" t="s">
        <v>2317</v>
      </c>
      <c r="H1493" s="2">
        <v>45015.451862268521</v>
      </c>
      <c r="I1493" t="s">
        <v>60</v>
      </c>
      <c r="J1493" s="2">
        <v>45015.451862268521</v>
      </c>
      <c r="K1493" t="s">
        <v>60</v>
      </c>
      <c r="L1493" t="str">
        <f>VLOOKUP(C1493,ACCOUNT_MAPPING!A:C,3,FALSE)</f>
        <v>General Building Maintenance</v>
      </c>
    </row>
    <row r="1494" spans="1:12" hidden="1">
      <c r="A1494">
        <v>8801</v>
      </c>
      <c r="B1494" t="s">
        <v>2318</v>
      </c>
      <c r="C1494">
        <v>50305028</v>
      </c>
      <c r="D1494" t="s">
        <v>63</v>
      </c>
      <c r="E1494" t="s">
        <v>13</v>
      </c>
      <c r="F1494" t="s">
        <v>13</v>
      </c>
      <c r="G1494" t="s">
        <v>2319</v>
      </c>
      <c r="H1494" s="2">
        <v>44875.611046608799</v>
      </c>
      <c r="I1494" t="s">
        <v>497</v>
      </c>
      <c r="J1494" s="2">
        <v>44875.611046608799</v>
      </c>
      <c r="K1494" t="s">
        <v>497</v>
      </c>
      <c r="L1494" t="str">
        <f>VLOOKUP(C1494,ACCOUNT_MAPPING!A:C,3,FALSE)</f>
        <v>General Building Maintenance</v>
      </c>
    </row>
    <row r="1495" spans="1:12" hidden="1">
      <c r="A1495">
        <v>8809</v>
      </c>
      <c r="B1495" t="s">
        <v>2320</v>
      </c>
      <c r="C1495">
        <v>50305028</v>
      </c>
      <c r="D1495" t="s">
        <v>17</v>
      </c>
      <c r="E1495" t="s">
        <v>13</v>
      </c>
      <c r="F1495" t="s">
        <v>13</v>
      </c>
      <c r="G1495" t="s">
        <v>2263</v>
      </c>
      <c r="H1495" s="2">
        <v>44925.93240297454</v>
      </c>
      <c r="I1495" t="s">
        <v>497</v>
      </c>
      <c r="J1495" s="2">
        <v>44925.93240297454</v>
      </c>
      <c r="K1495" t="s">
        <v>497</v>
      </c>
      <c r="L1495" t="str">
        <f>VLOOKUP(C1495,ACCOUNT_MAPPING!A:C,3,FALSE)</f>
        <v>General Building Maintenance</v>
      </c>
    </row>
    <row r="1496" spans="1:12" hidden="1">
      <c r="A1496">
        <v>8876</v>
      </c>
      <c r="B1496" t="s">
        <v>2321</v>
      </c>
      <c r="C1496">
        <v>50305028</v>
      </c>
      <c r="D1496" t="s">
        <v>17</v>
      </c>
      <c r="E1496" t="s">
        <v>13</v>
      </c>
      <c r="F1496" t="s">
        <v>13</v>
      </c>
      <c r="G1496" t="s">
        <v>2322</v>
      </c>
      <c r="H1496" s="2">
        <v>44902.672590891205</v>
      </c>
      <c r="I1496" t="s">
        <v>60</v>
      </c>
      <c r="J1496" s="2">
        <v>44902.672590891205</v>
      </c>
      <c r="K1496" t="s">
        <v>60</v>
      </c>
      <c r="L1496" t="str">
        <f>VLOOKUP(C1496,ACCOUNT_MAPPING!A:C,3,FALSE)</f>
        <v>General Building Maintenance</v>
      </c>
    </row>
    <row r="1497" spans="1:12" hidden="1">
      <c r="A1497">
        <v>8882</v>
      </c>
      <c r="B1497" t="s">
        <v>1389</v>
      </c>
      <c r="C1497">
        <v>50305028</v>
      </c>
      <c r="D1497" t="s">
        <v>63</v>
      </c>
      <c r="E1497" t="s">
        <v>13</v>
      </c>
      <c r="F1497" t="s">
        <v>13</v>
      </c>
      <c r="G1497" t="s">
        <v>2323</v>
      </c>
      <c r="H1497" s="2">
        <v>44866.771465393518</v>
      </c>
      <c r="I1497" t="s">
        <v>60</v>
      </c>
      <c r="J1497" s="2">
        <v>44866.771465393518</v>
      </c>
      <c r="K1497" t="s">
        <v>60</v>
      </c>
      <c r="L1497" t="str">
        <f>VLOOKUP(C1497,ACCOUNT_MAPPING!A:C,3,FALSE)</f>
        <v>General Building Maintenance</v>
      </c>
    </row>
    <row r="1498" spans="1:12" hidden="1">
      <c r="A1498">
        <v>8883</v>
      </c>
      <c r="B1498" t="s">
        <v>1391</v>
      </c>
      <c r="C1498">
        <v>50305028</v>
      </c>
      <c r="D1498" t="s">
        <v>17</v>
      </c>
      <c r="E1498" t="s">
        <v>13</v>
      </c>
      <c r="F1498" t="s">
        <v>13</v>
      </c>
      <c r="G1498" t="s">
        <v>2324</v>
      </c>
      <c r="H1498" s="2">
        <v>44914.607968402779</v>
      </c>
      <c r="I1498" t="s">
        <v>60</v>
      </c>
      <c r="J1498" s="2">
        <v>44914.607968402779</v>
      </c>
      <c r="K1498" t="s">
        <v>60</v>
      </c>
      <c r="L1498" t="str">
        <f>VLOOKUP(C1498,ACCOUNT_MAPPING!A:C,3,FALSE)</f>
        <v>General Building Maintenance</v>
      </c>
    </row>
    <row r="1499" spans="1:12" hidden="1">
      <c r="A1499">
        <v>8884</v>
      </c>
      <c r="B1499" t="s">
        <v>1691</v>
      </c>
      <c r="C1499">
        <v>50305028</v>
      </c>
      <c r="D1499" t="s">
        <v>63</v>
      </c>
      <c r="E1499" t="s">
        <v>13</v>
      </c>
      <c r="F1499" t="s">
        <v>13</v>
      </c>
      <c r="G1499" t="s">
        <v>2325</v>
      </c>
      <c r="H1499" s="2">
        <v>44866.267363541665</v>
      </c>
      <c r="I1499" t="s">
        <v>60</v>
      </c>
      <c r="J1499" s="2">
        <v>44866.267363541665</v>
      </c>
      <c r="K1499" t="s">
        <v>60</v>
      </c>
      <c r="L1499" t="str">
        <f>VLOOKUP(C1499,ACCOUNT_MAPPING!A:C,3,FALSE)</f>
        <v>General Building Maintenance</v>
      </c>
    </row>
    <row r="1500" spans="1:12" hidden="1">
      <c r="A1500">
        <v>8887</v>
      </c>
      <c r="B1500" t="s">
        <v>1693</v>
      </c>
      <c r="C1500">
        <v>50305028</v>
      </c>
      <c r="D1500" t="s">
        <v>17</v>
      </c>
      <c r="E1500" t="s">
        <v>13</v>
      </c>
      <c r="F1500" t="s">
        <v>13</v>
      </c>
      <c r="G1500" t="s">
        <v>2326</v>
      </c>
      <c r="H1500" s="2">
        <v>44914.606848460651</v>
      </c>
      <c r="I1500" t="s">
        <v>726</v>
      </c>
      <c r="J1500" s="2">
        <v>44914.606848460651</v>
      </c>
      <c r="K1500" t="s">
        <v>726</v>
      </c>
      <c r="L1500" t="str">
        <f>VLOOKUP(C1500,ACCOUNT_MAPPING!A:C,3,FALSE)</f>
        <v>General Building Maintenance</v>
      </c>
    </row>
    <row r="1501" spans="1:12" hidden="1">
      <c r="A1501">
        <v>9025</v>
      </c>
      <c r="B1501" t="s">
        <v>2327</v>
      </c>
      <c r="C1501">
        <v>50305028</v>
      </c>
      <c r="D1501" t="s">
        <v>17</v>
      </c>
      <c r="E1501" t="s">
        <v>13</v>
      </c>
      <c r="F1501" t="s">
        <v>13</v>
      </c>
      <c r="G1501" t="s">
        <v>2328</v>
      </c>
      <c r="H1501" s="2">
        <v>44924.424180127317</v>
      </c>
      <c r="I1501" t="s">
        <v>1672</v>
      </c>
      <c r="J1501" s="2">
        <v>44924.424180127317</v>
      </c>
      <c r="K1501" t="s">
        <v>1672</v>
      </c>
      <c r="L1501" t="str">
        <f>VLOOKUP(C1501,ACCOUNT_MAPPING!A:C,3,FALSE)</f>
        <v>General Building Maintenance</v>
      </c>
    </row>
    <row r="1502" spans="1:12" hidden="1">
      <c r="A1502">
        <v>9010</v>
      </c>
      <c r="B1502" t="s">
        <v>1711</v>
      </c>
      <c r="C1502">
        <v>50305028</v>
      </c>
      <c r="D1502" t="s">
        <v>17</v>
      </c>
      <c r="E1502" t="s">
        <v>13</v>
      </c>
      <c r="F1502" t="s">
        <v>13</v>
      </c>
      <c r="G1502" t="s">
        <v>2329</v>
      </c>
      <c r="H1502" s="2">
        <v>44929.426693171299</v>
      </c>
      <c r="I1502" t="s">
        <v>715</v>
      </c>
      <c r="J1502" s="2">
        <v>44929.426693171299</v>
      </c>
      <c r="K1502" t="s">
        <v>715</v>
      </c>
      <c r="L1502" t="str">
        <f>VLOOKUP(C1502,ACCOUNT_MAPPING!A:C,3,FALSE)</f>
        <v>General Building Maintenance</v>
      </c>
    </row>
    <row r="1503" spans="1:12" hidden="1">
      <c r="A1503">
        <v>9013</v>
      </c>
      <c r="B1503" t="s">
        <v>2330</v>
      </c>
      <c r="C1503">
        <v>50305028</v>
      </c>
      <c r="D1503" t="s">
        <v>17</v>
      </c>
      <c r="E1503" t="s">
        <v>13</v>
      </c>
      <c r="F1503" t="s">
        <v>13</v>
      </c>
      <c r="G1503" t="s">
        <v>2331</v>
      </c>
      <c r="H1503" s="2">
        <v>44917.416914120367</v>
      </c>
      <c r="I1503" t="s">
        <v>233</v>
      </c>
      <c r="J1503" s="2">
        <v>44917.416914120367</v>
      </c>
      <c r="K1503" t="s">
        <v>233</v>
      </c>
      <c r="L1503" t="str">
        <f>VLOOKUP(C1503,ACCOUNT_MAPPING!A:C,3,FALSE)</f>
        <v>General Building Maintenance</v>
      </c>
    </row>
    <row r="1504" spans="1:12" hidden="1">
      <c r="A1504">
        <v>9033</v>
      </c>
      <c r="B1504" t="s">
        <v>1179</v>
      </c>
      <c r="C1504">
        <v>50305028</v>
      </c>
      <c r="D1504" t="s">
        <v>63</v>
      </c>
      <c r="E1504" t="s">
        <v>13</v>
      </c>
      <c r="F1504" t="s">
        <v>13</v>
      </c>
      <c r="G1504" t="s">
        <v>2187</v>
      </c>
      <c r="H1504" s="2">
        <v>44874.65076640046</v>
      </c>
      <c r="I1504" t="s">
        <v>679</v>
      </c>
      <c r="J1504" s="2">
        <v>44874.65076640046</v>
      </c>
      <c r="K1504" t="s">
        <v>679</v>
      </c>
      <c r="L1504" t="str">
        <f>VLOOKUP(C1504,ACCOUNT_MAPPING!A:C,3,FALSE)</f>
        <v>General Building Maintenance</v>
      </c>
    </row>
    <row r="1505" spans="1:12" hidden="1">
      <c r="A1505">
        <v>9035</v>
      </c>
      <c r="B1505" t="s">
        <v>2332</v>
      </c>
      <c r="C1505">
        <v>50305028</v>
      </c>
      <c r="D1505" t="s">
        <v>63</v>
      </c>
      <c r="E1505" t="s">
        <v>13</v>
      </c>
      <c r="F1505" t="s">
        <v>13</v>
      </c>
      <c r="G1505" t="s">
        <v>2187</v>
      </c>
      <c r="H1505" s="2">
        <v>44874.653120601855</v>
      </c>
      <c r="I1505" t="s">
        <v>679</v>
      </c>
      <c r="J1505" s="2">
        <v>44874.653120601855</v>
      </c>
      <c r="K1505" t="s">
        <v>679</v>
      </c>
      <c r="L1505" t="str">
        <f>VLOOKUP(C1505,ACCOUNT_MAPPING!A:C,3,FALSE)</f>
        <v>General Building Maintenance</v>
      </c>
    </row>
    <row r="1506" spans="1:12" hidden="1">
      <c r="A1506">
        <v>9050</v>
      </c>
      <c r="B1506" t="s">
        <v>54</v>
      </c>
      <c r="C1506">
        <v>50305028</v>
      </c>
      <c r="D1506" t="s">
        <v>12</v>
      </c>
      <c r="E1506" t="s">
        <v>13</v>
      </c>
      <c r="F1506" t="s">
        <v>13</v>
      </c>
      <c r="G1506" t="s">
        <v>2333</v>
      </c>
      <c r="H1506" s="2">
        <v>45021.442547418985</v>
      </c>
      <c r="I1506" t="s">
        <v>51</v>
      </c>
      <c r="J1506" s="2">
        <v>45021.442547418985</v>
      </c>
      <c r="K1506" t="s">
        <v>51</v>
      </c>
      <c r="L1506" t="str">
        <f>VLOOKUP(C1506,ACCOUNT_MAPPING!A:C,3,FALSE)</f>
        <v>General Building Maintenance</v>
      </c>
    </row>
    <row r="1507" spans="1:12" hidden="1">
      <c r="A1507">
        <v>8973</v>
      </c>
      <c r="B1507" t="s">
        <v>2334</v>
      </c>
      <c r="C1507">
        <v>50305028</v>
      </c>
      <c r="D1507" t="s">
        <v>17</v>
      </c>
      <c r="E1507" t="s">
        <v>13</v>
      </c>
      <c r="F1507" t="s">
        <v>13</v>
      </c>
      <c r="G1507" t="s">
        <v>2335</v>
      </c>
      <c r="H1507" s="2">
        <v>44924.795967743055</v>
      </c>
      <c r="I1507" t="s">
        <v>111</v>
      </c>
      <c r="J1507" s="2">
        <v>44924.795967743055</v>
      </c>
      <c r="K1507" t="s">
        <v>111</v>
      </c>
      <c r="L1507" t="str">
        <f>VLOOKUP(C1507,ACCOUNT_MAPPING!A:C,3,FALSE)</f>
        <v>General Building Maintenance</v>
      </c>
    </row>
    <row r="1508" spans="1:12" hidden="1">
      <c r="A1508">
        <v>9000</v>
      </c>
      <c r="B1508" t="s">
        <v>2336</v>
      </c>
      <c r="C1508">
        <v>50305028</v>
      </c>
      <c r="D1508" t="s">
        <v>63</v>
      </c>
      <c r="E1508" t="s">
        <v>13</v>
      </c>
      <c r="F1508" t="s">
        <v>13</v>
      </c>
      <c r="G1508" t="s">
        <v>2337</v>
      </c>
      <c r="H1508" s="2">
        <v>44868.698629363425</v>
      </c>
      <c r="I1508" t="s">
        <v>2338</v>
      </c>
      <c r="J1508" s="2">
        <v>44868.698629363425</v>
      </c>
      <c r="K1508" t="s">
        <v>2338</v>
      </c>
      <c r="L1508" t="str">
        <f>VLOOKUP(C1508,ACCOUNT_MAPPING!A:C,3,FALSE)</f>
        <v>General Building Maintenance</v>
      </c>
    </row>
    <row r="1509" spans="1:12" hidden="1">
      <c r="A1509">
        <v>9001</v>
      </c>
      <c r="B1509" t="s">
        <v>2339</v>
      </c>
      <c r="C1509">
        <v>50305028</v>
      </c>
      <c r="D1509" t="s">
        <v>17</v>
      </c>
      <c r="E1509" t="s">
        <v>13</v>
      </c>
      <c r="F1509" t="s">
        <v>13</v>
      </c>
      <c r="G1509" t="s">
        <v>2337</v>
      </c>
      <c r="H1509" s="2">
        <v>44926.766467974536</v>
      </c>
      <c r="I1509" t="s">
        <v>2338</v>
      </c>
      <c r="J1509" s="2">
        <v>44926.766467974536</v>
      </c>
      <c r="K1509" t="s">
        <v>2338</v>
      </c>
      <c r="L1509" t="str">
        <f>VLOOKUP(C1509,ACCOUNT_MAPPING!A:C,3,FALSE)</f>
        <v>General Building Maintenance</v>
      </c>
    </row>
    <row r="1510" spans="1:12" hidden="1">
      <c r="A1510">
        <v>9038</v>
      </c>
      <c r="B1510" t="s">
        <v>2340</v>
      </c>
      <c r="C1510">
        <v>50305028</v>
      </c>
      <c r="D1510" t="s">
        <v>63</v>
      </c>
      <c r="E1510" t="s">
        <v>13</v>
      </c>
      <c r="F1510" t="s">
        <v>13</v>
      </c>
      <c r="G1510" t="s">
        <v>2187</v>
      </c>
      <c r="H1510" s="2">
        <v>44874.663186689817</v>
      </c>
      <c r="I1510" t="s">
        <v>679</v>
      </c>
      <c r="J1510" s="2">
        <v>44874.663186689817</v>
      </c>
      <c r="K1510" t="s">
        <v>679</v>
      </c>
      <c r="L1510" t="str">
        <f>VLOOKUP(C1510,ACCOUNT_MAPPING!A:C,3,FALSE)</f>
        <v>General Building Maintenance</v>
      </c>
    </row>
    <row r="1511" spans="1:12" hidden="1">
      <c r="A1511">
        <v>9042</v>
      </c>
      <c r="B1511" t="s">
        <v>2341</v>
      </c>
      <c r="C1511">
        <v>50305028</v>
      </c>
      <c r="D1511" t="s">
        <v>63</v>
      </c>
      <c r="E1511" t="s">
        <v>13</v>
      </c>
      <c r="F1511" t="s">
        <v>13</v>
      </c>
      <c r="G1511" t="s">
        <v>2187</v>
      </c>
      <c r="H1511" s="2">
        <v>44874.668953159722</v>
      </c>
      <c r="I1511" t="s">
        <v>679</v>
      </c>
      <c r="J1511" s="2">
        <v>44874.668953159722</v>
      </c>
      <c r="K1511" t="s">
        <v>679</v>
      </c>
      <c r="L1511" t="str">
        <f>VLOOKUP(C1511,ACCOUNT_MAPPING!A:C,3,FALSE)</f>
        <v>General Building Maintenance</v>
      </c>
    </row>
    <row r="1512" spans="1:12" hidden="1">
      <c r="A1512">
        <v>9044</v>
      </c>
      <c r="B1512" t="s">
        <v>1387</v>
      </c>
      <c r="C1512">
        <v>50305028</v>
      </c>
      <c r="D1512" t="s">
        <v>17</v>
      </c>
      <c r="E1512" t="s">
        <v>13</v>
      </c>
      <c r="F1512" t="s">
        <v>13</v>
      </c>
      <c r="G1512" t="s">
        <v>2342</v>
      </c>
      <c r="H1512" s="2">
        <v>44918.515499108798</v>
      </c>
      <c r="I1512" t="s">
        <v>56</v>
      </c>
      <c r="J1512" s="2">
        <v>44918.515499108798</v>
      </c>
      <c r="K1512" t="s">
        <v>56</v>
      </c>
      <c r="L1512" t="str">
        <f>VLOOKUP(C1512,ACCOUNT_MAPPING!A:C,3,FALSE)</f>
        <v>General Building Maintenance</v>
      </c>
    </row>
    <row r="1513" spans="1:12" hidden="1">
      <c r="A1513">
        <v>9029</v>
      </c>
      <c r="B1513" t="s">
        <v>2343</v>
      </c>
      <c r="C1513">
        <v>50305028</v>
      </c>
      <c r="D1513" t="s">
        <v>63</v>
      </c>
      <c r="E1513" t="s">
        <v>13</v>
      </c>
      <c r="F1513" t="s">
        <v>13</v>
      </c>
      <c r="G1513" t="s">
        <v>2344</v>
      </c>
      <c r="H1513" s="2">
        <v>44875.580897141204</v>
      </c>
      <c r="I1513" t="s">
        <v>230</v>
      </c>
      <c r="J1513" s="2">
        <v>44875.580897141204</v>
      </c>
      <c r="K1513" t="s">
        <v>230</v>
      </c>
      <c r="L1513" t="str">
        <f>VLOOKUP(C1513,ACCOUNT_MAPPING!A:C,3,FALSE)</f>
        <v>General Building Maintenance</v>
      </c>
    </row>
    <row r="1514" spans="1:12" hidden="1">
      <c r="A1514">
        <v>9036</v>
      </c>
      <c r="B1514" t="s">
        <v>721</v>
      </c>
      <c r="C1514">
        <v>50305028</v>
      </c>
      <c r="D1514" t="s">
        <v>63</v>
      </c>
      <c r="E1514" t="s">
        <v>13</v>
      </c>
      <c r="F1514" t="s">
        <v>13</v>
      </c>
      <c r="G1514" t="s">
        <v>2187</v>
      </c>
      <c r="H1514" s="2">
        <v>44874.654867280093</v>
      </c>
      <c r="I1514" t="s">
        <v>679</v>
      </c>
      <c r="J1514" s="2">
        <v>44874.654867280093</v>
      </c>
      <c r="K1514" t="s">
        <v>679</v>
      </c>
      <c r="L1514" t="str">
        <f>VLOOKUP(C1514,ACCOUNT_MAPPING!A:C,3,FALSE)</f>
        <v>General Building Maintenance</v>
      </c>
    </row>
    <row r="1515" spans="1:12" hidden="1">
      <c r="A1515">
        <v>8858</v>
      </c>
      <c r="B1515" t="s">
        <v>2345</v>
      </c>
      <c r="C1515">
        <v>50305028</v>
      </c>
      <c r="D1515" t="s">
        <v>17</v>
      </c>
      <c r="E1515" t="s">
        <v>13</v>
      </c>
      <c r="F1515" t="s">
        <v>13</v>
      </c>
      <c r="G1515" t="s">
        <v>2346</v>
      </c>
      <c r="H1515" s="2">
        <v>44902.58968503472</v>
      </c>
      <c r="I1515" t="s">
        <v>60</v>
      </c>
      <c r="J1515" s="2">
        <v>44902.58968503472</v>
      </c>
      <c r="K1515" t="s">
        <v>60</v>
      </c>
      <c r="L1515" t="str">
        <f>VLOOKUP(C1515,ACCOUNT_MAPPING!A:C,3,FALSE)</f>
        <v>General Building Maintenance</v>
      </c>
    </row>
    <row r="1516" spans="1:12" hidden="1">
      <c r="A1516">
        <v>8890</v>
      </c>
      <c r="B1516" t="s">
        <v>2347</v>
      </c>
      <c r="C1516">
        <v>50305028</v>
      </c>
      <c r="D1516" t="s">
        <v>17</v>
      </c>
      <c r="E1516" t="s">
        <v>13</v>
      </c>
      <c r="F1516" t="s">
        <v>13</v>
      </c>
      <c r="G1516" t="s">
        <v>2348</v>
      </c>
      <c r="H1516" s="2">
        <v>44914.819060532405</v>
      </c>
      <c r="I1516" t="s">
        <v>726</v>
      </c>
      <c r="J1516" s="2">
        <v>44914.819060532405</v>
      </c>
      <c r="K1516" t="s">
        <v>726</v>
      </c>
      <c r="L1516" t="str">
        <f>VLOOKUP(C1516,ACCOUNT_MAPPING!A:C,3,FALSE)</f>
        <v>General Building Maintenance</v>
      </c>
    </row>
    <row r="1517" spans="1:12" hidden="1">
      <c r="A1517">
        <v>9086</v>
      </c>
      <c r="B1517" t="s">
        <v>2349</v>
      </c>
      <c r="C1517">
        <v>50305028</v>
      </c>
      <c r="D1517" t="s">
        <v>12</v>
      </c>
      <c r="E1517" t="s">
        <v>13</v>
      </c>
      <c r="F1517" t="s">
        <v>13</v>
      </c>
      <c r="G1517" t="s">
        <v>2350</v>
      </c>
      <c r="H1517" s="2">
        <v>45013.484924803241</v>
      </c>
      <c r="I1517" t="s">
        <v>151</v>
      </c>
      <c r="J1517" s="2">
        <v>45013.484924803241</v>
      </c>
      <c r="K1517" t="s">
        <v>151</v>
      </c>
      <c r="L1517" t="str">
        <f>VLOOKUP(C1517,ACCOUNT_MAPPING!A:C,3,FALSE)</f>
        <v>General Building Maintenance</v>
      </c>
    </row>
    <row r="1518" spans="1:12" hidden="1">
      <c r="A1518">
        <v>8912</v>
      </c>
      <c r="B1518" t="s">
        <v>2351</v>
      </c>
      <c r="C1518">
        <v>50305028</v>
      </c>
      <c r="D1518" t="s">
        <v>17</v>
      </c>
      <c r="E1518" t="s">
        <v>13</v>
      </c>
      <c r="F1518" t="s">
        <v>13</v>
      </c>
      <c r="G1518" t="s">
        <v>2352</v>
      </c>
      <c r="H1518" s="2">
        <v>44917.555821064816</v>
      </c>
      <c r="I1518" t="s">
        <v>726</v>
      </c>
      <c r="J1518" s="2">
        <v>44917.555821064816</v>
      </c>
      <c r="K1518" t="s">
        <v>726</v>
      </c>
      <c r="L1518" t="str">
        <f>VLOOKUP(C1518,ACCOUNT_MAPPING!A:C,3,FALSE)</f>
        <v>General Building Maintenance</v>
      </c>
    </row>
    <row r="1519" spans="1:12" hidden="1">
      <c r="A1519">
        <v>8923</v>
      </c>
      <c r="B1519" t="s">
        <v>2353</v>
      </c>
      <c r="C1519">
        <v>50305028</v>
      </c>
      <c r="D1519" t="s">
        <v>17</v>
      </c>
      <c r="E1519" t="s">
        <v>13</v>
      </c>
      <c r="F1519" t="s">
        <v>13</v>
      </c>
      <c r="G1519" t="s">
        <v>2354</v>
      </c>
      <c r="H1519" s="2">
        <v>44917.64299915509</v>
      </c>
      <c r="I1519" t="s">
        <v>726</v>
      </c>
      <c r="J1519" s="2">
        <v>44917.64299915509</v>
      </c>
      <c r="K1519" t="s">
        <v>726</v>
      </c>
      <c r="L1519" t="str">
        <f>VLOOKUP(C1519,ACCOUNT_MAPPING!A:C,3,FALSE)</f>
        <v>General Building Maintenance</v>
      </c>
    </row>
    <row r="1520" spans="1:12" hidden="1">
      <c r="A1520">
        <v>8924</v>
      </c>
      <c r="B1520" t="s">
        <v>1705</v>
      </c>
      <c r="C1520">
        <v>50305028</v>
      </c>
      <c r="D1520" t="s">
        <v>17</v>
      </c>
      <c r="E1520" t="s">
        <v>13</v>
      </c>
      <c r="F1520" t="s">
        <v>13</v>
      </c>
      <c r="G1520" t="s">
        <v>2355</v>
      </c>
      <c r="H1520" s="2">
        <v>44917.665967905094</v>
      </c>
      <c r="I1520" t="s">
        <v>726</v>
      </c>
      <c r="J1520" s="2">
        <v>44917.665967905094</v>
      </c>
      <c r="K1520" t="s">
        <v>726</v>
      </c>
      <c r="L1520" t="str">
        <f>VLOOKUP(C1520,ACCOUNT_MAPPING!A:C,3,FALSE)</f>
        <v>General Building Maintenance</v>
      </c>
    </row>
    <row r="1521" spans="1:12" hidden="1">
      <c r="A1521">
        <v>9094</v>
      </c>
      <c r="B1521" t="s">
        <v>1719</v>
      </c>
      <c r="C1521">
        <v>50305028</v>
      </c>
      <c r="D1521" t="s">
        <v>17</v>
      </c>
      <c r="E1521" t="s">
        <v>13</v>
      </c>
      <c r="F1521" t="s">
        <v>13</v>
      </c>
      <c r="G1521" t="s">
        <v>2164</v>
      </c>
      <c r="H1521" s="2">
        <v>44929.41304042824</v>
      </c>
      <c r="I1521" t="s">
        <v>289</v>
      </c>
      <c r="J1521" s="2">
        <v>44929.41304042824</v>
      </c>
      <c r="K1521" t="s">
        <v>289</v>
      </c>
      <c r="L1521" t="str">
        <f>VLOOKUP(C1521,ACCOUNT_MAPPING!A:C,3,FALSE)</f>
        <v>General Building Maintenance</v>
      </c>
    </row>
    <row r="1522" spans="1:12" hidden="1">
      <c r="A1522">
        <v>9097</v>
      </c>
      <c r="B1522" t="s">
        <v>2356</v>
      </c>
      <c r="C1522">
        <v>50305028</v>
      </c>
      <c r="D1522" t="s">
        <v>17</v>
      </c>
      <c r="E1522" t="s">
        <v>13</v>
      </c>
      <c r="F1522" t="s">
        <v>13</v>
      </c>
      <c r="G1522" t="s">
        <v>2357</v>
      </c>
      <c r="H1522" s="2">
        <v>44923.489669409719</v>
      </c>
      <c r="I1522" t="s">
        <v>87</v>
      </c>
      <c r="J1522" s="2">
        <v>44923.489669409719</v>
      </c>
      <c r="K1522" t="s">
        <v>87</v>
      </c>
      <c r="L1522" t="str">
        <f>VLOOKUP(C1522,ACCOUNT_MAPPING!A:C,3,FALSE)</f>
        <v>General Building Maintenance</v>
      </c>
    </row>
    <row r="1523" spans="1:12" hidden="1">
      <c r="A1523">
        <v>8946</v>
      </c>
      <c r="B1523" t="s">
        <v>2358</v>
      </c>
      <c r="C1523">
        <v>50305028</v>
      </c>
      <c r="D1523" t="s">
        <v>63</v>
      </c>
      <c r="E1523" t="s">
        <v>13</v>
      </c>
      <c r="F1523" t="s">
        <v>13</v>
      </c>
      <c r="G1523" t="s">
        <v>2359</v>
      </c>
      <c r="H1523" s="2">
        <v>44876.064601469909</v>
      </c>
      <c r="I1523" t="s">
        <v>202</v>
      </c>
      <c r="J1523" s="2">
        <v>44876.064601469909</v>
      </c>
      <c r="K1523" t="s">
        <v>202</v>
      </c>
      <c r="L1523" t="str">
        <f>VLOOKUP(C1523,ACCOUNT_MAPPING!A:C,3,FALSE)</f>
        <v>General Building Maintenance</v>
      </c>
    </row>
    <row r="1524" spans="1:12" hidden="1">
      <c r="A1524">
        <v>9105</v>
      </c>
      <c r="B1524" t="s">
        <v>2360</v>
      </c>
      <c r="C1524">
        <v>50305028</v>
      </c>
      <c r="D1524" t="s">
        <v>17</v>
      </c>
      <c r="E1524" t="s">
        <v>13</v>
      </c>
      <c r="F1524" t="s">
        <v>13</v>
      </c>
      <c r="G1524" t="s">
        <v>2361</v>
      </c>
      <c r="H1524" s="2">
        <v>44916.716021215281</v>
      </c>
      <c r="I1524" t="s">
        <v>1175</v>
      </c>
      <c r="J1524" s="2">
        <v>44916.716021215281</v>
      </c>
      <c r="K1524" t="s">
        <v>1175</v>
      </c>
      <c r="L1524" t="str">
        <f>VLOOKUP(C1524,ACCOUNT_MAPPING!A:C,3,FALSE)</f>
        <v>General Building Maintenance</v>
      </c>
    </row>
    <row r="1525" spans="1:12" hidden="1">
      <c r="A1525">
        <v>9106</v>
      </c>
      <c r="B1525" t="s">
        <v>2362</v>
      </c>
      <c r="C1525">
        <v>50305028</v>
      </c>
      <c r="D1525" t="s">
        <v>63</v>
      </c>
      <c r="E1525" t="s">
        <v>13</v>
      </c>
      <c r="F1525" t="s">
        <v>13</v>
      </c>
      <c r="G1525" t="s">
        <v>2363</v>
      </c>
      <c r="H1525" s="2">
        <v>44876.719367939811</v>
      </c>
      <c r="I1525" t="s">
        <v>15</v>
      </c>
      <c r="J1525" s="2">
        <v>44876.719367939811</v>
      </c>
      <c r="K1525" t="s">
        <v>15</v>
      </c>
      <c r="L1525" t="str">
        <f>VLOOKUP(C1525,ACCOUNT_MAPPING!A:C,3,FALSE)</f>
        <v>General Building Maintenance</v>
      </c>
    </row>
    <row r="1526" spans="1:12" hidden="1">
      <c r="A1526">
        <v>9066</v>
      </c>
      <c r="B1526" t="s">
        <v>66</v>
      </c>
      <c r="C1526">
        <v>50305028</v>
      </c>
      <c r="D1526" t="s">
        <v>17</v>
      </c>
      <c r="E1526" t="s">
        <v>13</v>
      </c>
      <c r="F1526" t="s">
        <v>13</v>
      </c>
      <c r="G1526" t="s">
        <v>2364</v>
      </c>
      <c r="H1526" s="2">
        <v>44929.598849108799</v>
      </c>
      <c r="I1526" t="s">
        <v>68</v>
      </c>
      <c r="J1526" s="2">
        <v>44929.598849108799</v>
      </c>
      <c r="K1526" t="s">
        <v>68</v>
      </c>
      <c r="L1526" t="str">
        <f>VLOOKUP(C1526,ACCOUNT_MAPPING!A:C,3,FALSE)</f>
        <v>General Building Maintenance</v>
      </c>
    </row>
    <row r="1527" spans="1:12" hidden="1">
      <c r="A1527">
        <v>9114</v>
      </c>
      <c r="B1527" t="s">
        <v>1183</v>
      </c>
      <c r="C1527">
        <v>50305028</v>
      </c>
      <c r="D1527" t="s">
        <v>63</v>
      </c>
      <c r="E1527" t="s">
        <v>13</v>
      </c>
      <c r="F1527" t="s">
        <v>13</v>
      </c>
      <c r="G1527" t="s">
        <v>2365</v>
      </c>
      <c r="H1527" s="2">
        <v>44876.707570682869</v>
      </c>
      <c r="I1527" t="s">
        <v>15</v>
      </c>
      <c r="J1527" s="2">
        <v>44876.707570682869</v>
      </c>
      <c r="K1527" t="s">
        <v>15</v>
      </c>
      <c r="L1527" t="str">
        <f>VLOOKUP(C1527,ACCOUNT_MAPPING!A:C,3,FALSE)</f>
        <v>General Building Maintenance</v>
      </c>
    </row>
    <row r="1528" spans="1:12" hidden="1">
      <c r="A1528">
        <v>9120</v>
      </c>
      <c r="B1528" t="s">
        <v>2366</v>
      </c>
      <c r="C1528">
        <v>50305028</v>
      </c>
      <c r="D1528" t="s">
        <v>17</v>
      </c>
      <c r="E1528" t="s">
        <v>13</v>
      </c>
      <c r="F1528" t="s">
        <v>13</v>
      </c>
      <c r="G1528" t="s">
        <v>2367</v>
      </c>
      <c r="H1528" s="2">
        <v>44925.472775347225</v>
      </c>
      <c r="I1528" t="s">
        <v>1800</v>
      </c>
      <c r="J1528" s="2">
        <v>44925.472775347225</v>
      </c>
      <c r="K1528" t="s">
        <v>1800</v>
      </c>
      <c r="L1528" t="str">
        <f>VLOOKUP(C1528,ACCOUNT_MAPPING!A:C,3,FALSE)</f>
        <v>General Building Maintenance</v>
      </c>
    </row>
    <row r="1529" spans="1:12" hidden="1">
      <c r="A1529">
        <v>9123</v>
      </c>
      <c r="B1529" t="s">
        <v>2368</v>
      </c>
      <c r="C1529">
        <v>50305028</v>
      </c>
      <c r="D1529" t="s">
        <v>17</v>
      </c>
      <c r="E1529" t="s">
        <v>13</v>
      </c>
      <c r="F1529" t="s">
        <v>13</v>
      </c>
      <c r="G1529" t="s">
        <v>2369</v>
      </c>
      <c r="H1529" s="2">
        <v>44925.494718634262</v>
      </c>
      <c r="I1529" t="s">
        <v>1434</v>
      </c>
      <c r="J1529" s="2">
        <v>44925.494718634262</v>
      </c>
      <c r="K1529" t="s">
        <v>1434</v>
      </c>
      <c r="L1529" t="str">
        <f>VLOOKUP(C1529,ACCOUNT_MAPPING!A:C,3,FALSE)</f>
        <v>General Building Maintenance</v>
      </c>
    </row>
    <row r="1530" spans="1:12" hidden="1">
      <c r="A1530">
        <v>9124</v>
      </c>
      <c r="B1530" t="s">
        <v>2370</v>
      </c>
      <c r="C1530">
        <v>50305028</v>
      </c>
      <c r="D1530" t="s">
        <v>17</v>
      </c>
      <c r="E1530" t="s">
        <v>13</v>
      </c>
      <c r="F1530" t="s">
        <v>13</v>
      </c>
      <c r="G1530" t="s">
        <v>2371</v>
      </c>
      <c r="H1530" s="2">
        <v>44925.504450231485</v>
      </c>
      <c r="I1530" t="s">
        <v>1434</v>
      </c>
      <c r="J1530" s="2">
        <v>44925.504450231485</v>
      </c>
      <c r="K1530" t="s">
        <v>1434</v>
      </c>
      <c r="L1530" t="str">
        <f>VLOOKUP(C1530,ACCOUNT_MAPPING!A:C,3,FALSE)</f>
        <v>General Building Maintenance</v>
      </c>
    </row>
    <row r="1531" spans="1:12" hidden="1">
      <c r="A1531">
        <v>9125</v>
      </c>
      <c r="B1531" t="s">
        <v>2372</v>
      </c>
      <c r="C1531">
        <v>50305028</v>
      </c>
      <c r="D1531" t="s">
        <v>17</v>
      </c>
      <c r="E1531" t="s">
        <v>13</v>
      </c>
      <c r="F1531" t="s">
        <v>13</v>
      </c>
      <c r="G1531" t="s">
        <v>2373</v>
      </c>
      <c r="H1531" s="2">
        <v>44925.471190358796</v>
      </c>
      <c r="I1531" t="s">
        <v>1800</v>
      </c>
      <c r="J1531" s="2">
        <v>44925.471190358796</v>
      </c>
      <c r="K1531" t="s">
        <v>1800</v>
      </c>
      <c r="L1531" t="str">
        <f>VLOOKUP(C1531,ACCOUNT_MAPPING!A:C,3,FALSE)</f>
        <v>General Building Maintenance</v>
      </c>
    </row>
    <row r="1532" spans="1:12" hidden="1">
      <c r="A1532">
        <v>9126</v>
      </c>
      <c r="B1532" t="s">
        <v>2374</v>
      </c>
      <c r="C1532">
        <v>50305028</v>
      </c>
      <c r="D1532" t="s">
        <v>17</v>
      </c>
      <c r="E1532" t="s">
        <v>13</v>
      </c>
      <c r="F1532" t="s">
        <v>13</v>
      </c>
      <c r="G1532" t="s">
        <v>2375</v>
      </c>
      <c r="H1532" s="2">
        <v>44925.4691340625</v>
      </c>
      <c r="I1532" t="s">
        <v>1800</v>
      </c>
      <c r="J1532" s="2">
        <v>44925.4691340625</v>
      </c>
      <c r="K1532" t="s">
        <v>1800</v>
      </c>
      <c r="L1532" t="str">
        <f>VLOOKUP(C1532,ACCOUNT_MAPPING!A:C,3,FALSE)</f>
        <v>General Building Maintenance</v>
      </c>
    </row>
    <row r="1533" spans="1:12" hidden="1">
      <c r="A1533">
        <v>9130</v>
      </c>
      <c r="B1533" t="s">
        <v>2376</v>
      </c>
      <c r="C1533">
        <v>50305028</v>
      </c>
      <c r="D1533" t="s">
        <v>17</v>
      </c>
      <c r="E1533" t="s">
        <v>13</v>
      </c>
      <c r="F1533" t="s">
        <v>13</v>
      </c>
      <c r="G1533" t="s">
        <v>2377</v>
      </c>
      <c r="H1533" s="2">
        <v>44923.961081215275</v>
      </c>
      <c r="I1533" t="s">
        <v>1441</v>
      </c>
      <c r="J1533" s="2">
        <v>44923.961081215275</v>
      </c>
      <c r="K1533" t="s">
        <v>1441</v>
      </c>
      <c r="L1533" t="str">
        <f>VLOOKUP(C1533,ACCOUNT_MAPPING!A:C,3,FALSE)</f>
        <v>General Building Maintenance</v>
      </c>
    </row>
    <row r="1534" spans="1:12" hidden="1">
      <c r="A1534">
        <v>9132</v>
      </c>
      <c r="B1534" t="s">
        <v>2378</v>
      </c>
      <c r="C1534">
        <v>50305028</v>
      </c>
      <c r="D1534" t="s">
        <v>17</v>
      </c>
      <c r="E1534" t="s">
        <v>13</v>
      </c>
      <c r="F1534" t="s">
        <v>13</v>
      </c>
      <c r="G1534" t="s">
        <v>2379</v>
      </c>
      <c r="H1534" s="2">
        <v>44923.907308946757</v>
      </c>
      <c r="I1534" t="s">
        <v>1441</v>
      </c>
      <c r="J1534" s="2">
        <v>44923.907308946757</v>
      </c>
      <c r="K1534" t="s">
        <v>1441</v>
      </c>
      <c r="L1534" t="str">
        <f>VLOOKUP(C1534,ACCOUNT_MAPPING!A:C,3,FALSE)</f>
        <v>General Building Maintenance</v>
      </c>
    </row>
    <row r="1535" spans="1:12" hidden="1">
      <c r="A1535">
        <v>9136</v>
      </c>
      <c r="B1535" t="s">
        <v>2380</v>
      </c>
      <c r="C1535">
        <v>50305028</v>
      </c>
      <c r="D1535" t="s">
        <v>17</v>
      </c>
      <c r="E1535" t="s">
        <v>13</v>
      </c>
      <c r="F1535" t="s">
        <v>13</v>
      </c>
      <c r="G1535" t="s">
        <v>2381</v>
      </c>
      <c r="H1535" s="2">
        <v>44926.00812716435</v>
      </c>
      <c r="I1535" t="s">
        <v>1229</v>
      </c>
      <c r="J1535" s="2">
        <v>44926.00812716435</v>
      </c>
      <c r="K1535" t="s">
        <v>1229</v>
      </c>
      <c r="L1535" t="str">
        <f>VLOOKUP(C1535,ACCOUNT_MAPPING!A:C,3,FALSE)</f>
        <v>General Building Maintenance</v>
      </c>
    </row>
    <row r="1536" spans="1:12" hidden="1">
      <c r="A1536">
        <v>9137</v>
      </c>
      <c r="B1536" t="s">
        <v>2382</v>
      </c>
      <c r="C1536">
        <v>50305028</v>
      </c>
      <c r="D1536" t="s">
        <v>17</v>
      </c>
      <c r="E1536" t="s">
        <v>13</v>
      </c>
      <c r="F1536" t="s">
        <v>13</v>
      </c>
      <c r="G1536" t="s">
        <v>2381</v>
      </c>
      <c r="H1536" s="2">
        <v>44926.010244710647</v>
      </c>
      <c r="I1536" t="s">
        <v>1229</v>
      </c>
      <c r="J1536" s="2">
        <v>44926.010244710647</v>
      </c>
      <c r="K1536" t="s">
        <v>1229</v>
      </c>
      <c r="L1536" t="str">
        <f>VLOOKUP(C1536,ACCOUNT_MAPPING!A:C,3,FALSE)</f>
        <v>General Building Maintenance</v>
      </c>
    </row>
    <row r="1537" spans="1:12" hidden="1">
      <c r="A1537">
        <v>9128</v>
      </c>
      <c r="B1537" t="s">
        <v>2383</v>
      </c>
      <c r="C1537">
        <v>50305028</v>
      </c>
      <c r="D1537" t="s">
        <v>63</v>
      </c>
      <c r="E1537" t="s">
        <v>13</v>
      </c>
      <c r="F1537" t="s">
        <v>13</v>
      </c>
      <c r="G1537" t="s">
        <v>2384</v>
      </c>
      <c r="H1537" s="2">
        <v>44877.654879629627</v>
      </c>
      <c r="I1537" t="s">
        <v>1441</v>
      </c>
      <c r="J1537" s="2">
        <v>44877.654879629627</v>
      </c>
      <c r="K1537" t="s">
        <v>1441</v>
      </c>
      <c r="L1537" t="str">
        <f>VLOOKUP(C1537,ACCOUNT_MAPPING!A:C,3,FALSE)</f>
        <v>General Building Maintenance</v>
      </c>
    </row>
    <row r="1538" spans="1:12" hidden="1">
      <c r="A1538">
        <v>9131</v>
      </c>
      <c r="B1538" t="s">
        <v>2385</v>
      </c>
      <c r="C1538">
        <v>50305028</v>
      </c>
      <c r="D1538" t="s">
        <v>17</v>
      </c>
      <c r="E1538" t="s">
        <v>13</v>
      </c>
      <c r="F1538" t="s">
        <v>13</v>
      </c>
      <c r="G1538" t="s">
        <v>2377</v>
      </c>
      <c r="H1538" s="2">
        <v>44923.94572797454</v>
      </c>
      <c r="I1538" t="s">
        <v>1441</v>
      </c>
      <c r="J1538" s="2">
        <v>44923.94572797454</v>
      </c>
      <c r="K1538" t="s">
        <v>1441</v>
      </c>
      <c r="L1538" t="str">
        <f>VLOOKUP(C1538,ACCOUNT_MAPPING!A:C,3,FALSE)</f>
        <v>General Building Maintenance</v>
      </c>
    </row>
    <row r="1539" spans="1:12" hidden="1">
      <c r="A1539">
        <v>8988</v>
      </c>
      <c r="B1539" t="s">
        <v>2386</v>
      </c>
      <c r="C1539">
        <v>50305028</v>
      </c>
      <c r="D1539" t="s">
        <v>12</v>
      </c>
      <c r="E1539" t="s">
        <v>13</v>
      </c>
      <c r="F1539" t="s">
        <v>13</v>
      </c>
      <c r="G1539" t="s">
        <v>2387</v>
      </c>
      <c r="H1539" s="2">
        <v>45014.650953854165</v>
      </c>
      <c r="I1539" t="s">
        <v>1672</v>
      </c>
      <c r="J1539" s="2">
        <v>45014.650953854165</v>
      </c>
      <c r="K1539" t="s">
        <v>1672</v>
      </c>
      <c r="L1539" t="str">
        <f>VLOOKUP(C1539,ACCOUNT_MAPPING!A:C,3,FALSE)</f>
        <v>General Building Maintenance</v>
      </c>
    </row>
    <row r="1540" spans="1:12" hidden="1">
      <c r="A1540">
        <v>9154</v>
      </c>
      <c r="B1540" t="s">
        <v>1406</v>
      </c>
      <c r="C1540">
        <v>50305028</v>
      </c>
      <c r="D1540" t="s">
        <v>17</v>
      </c>
      <c r="E1540" t="s">
        <v>13</v>
      </c>
      <c r="F1540" t="s">
        <v>13</v>
      </c>
      <c r="G1540" t="s">
        <v>2388</v>
      </c>
      <c r="H1540" s="2">
        <v>44926.808450775461</v>
      </c>
      <c r="I1540" t="s">
        <v>497</v>
      </c>
      <c r="J1540" s="2">
        <v>44926.808450775461</v>
      </c>
      <c r="K1540" t="s">
        <v>497</v>
      </c>
      <c r="L1540" t="str">
        <f>VLOOKUP(C1540,ACCOUNT_MAPPING!A:C,3,FALSE)</f>
        <v>General Building Maintenance</v>
      </c>
    </row>
    <row r="1541" spans="1:12" hidden="1">
      <c r="A1541">
        <v>9027</v>
      </c>
      <c r="B1541" t="s">
        <v>57</v>
      </c>
      <c r="C1541">
        <v>50305028</v>
      </c>
      <c r="D1541" t="s">
        <v>63</v>
      </c>
      <c r="E1541" t="s">
        <v>13</v>
      </c>
      <c r="F1541" t="s">
        <v>13</v>
      </c>
      <c r="G1541" t="s">
        <v>2389</v>
      </c>
      <c r="H1541" s="2">
        <v>44876.523949768518</v>
      </c>
      <c r="I1541" t="s">
        <v>31</v>
      </c>
      <c r="J1541" s="2">
        <v>44876.523949768518</v>
      </c>
      <c r="K1541" t="s">
        <v>31</v>
      </c>
      <c r="L1541" t="str">
        <f>VLOOKUP(C1541,ACCOUNT_MAPPING!A:C,3,FALSE)</f>
        <v>General Building Maintenance</v>
      </c>
    </row>
    <row r="1542" spans="1:12" hidden="1">
      <c r="A1542">
        <v>9031</v>
      </c>
      <c r="B1542" t="s">
        <v>2390</v>
      </c>
      <c r="C1542">
        <v>50305028</v>
      </c>
      <c r="D1542" t="s">
        <v>12</v>
      </c>
      <c r="E1542" t="s">
        <v>13</v>
      </c>
      <c r="F1542" t="s">
        <v>13</v>
      </c>
      <c r="G1542" t="s">
        <v>2391</v>
      </c>
      <c r="H1542" s="2">
        <v>45021.491497800926</v>
      </c>
      <c r="I1542" t="s">
        <v>230</v>
      </c>
      <c r="J1542" s="2">
        <v>45021.491497800926</v>
      </c>
      <c r="K1542" t="s">
        <v>230</v>
      </c>
      <c r="L1542" t="str">
        <f>VLOOKUP(C1542,ACCOUNT_MAPPING!A:C,3,FALSE)</f>
        <v>General Building Maintenance</v>
      </c>
    </row>
    <row r="1543" spans="1:12" hidden="1">
      <c r="A1543">
        <v>9032</v>
      </c>
      <c r="B1543" t="s">
        <v>2392</v>
      </c>
      <c r="C1543">
        <v>50305028</v>
      </c>
      <c r="D1543" t="s">
        <v>63</v>
      </c>
      <c r="E1543" t="s">
        <v>13</v>
      </c>
      <c r="F1543" t="s">
        <v>13</v>
      </c>
      <c r="G1543" t="s">
        <v>2187</v>
      </c>
      <c r="H1543" s="2">
        <v>44873.706965196761</v>
      </c>
      <c r="I1543" t="s">
        <v>679</v>
      </c>
      <c r="J1543" s="2">
        <v>44873.706965196761</v>
      </c>
      <c r="K1543" t="s">
        <v>679</v>
      </c>
      <c r="L1543" t="str">
        <f>VLOOKUP(C1543,ACCOUNT_MAPPING!A:C,3,FALSE)</f>
        <v>General Building Maintenance</v>
      </c>
    </row>
    <row r="1544" spans="1:12" hidden="1">
      <c r="A1544">
        <v>9043</v>
      </c>
      <c r="B1544" t="s">
        <v>2393</v>
      </c>
      <c r="C1544">
        <v>50305028</v>
      </c>
      <c r="D1544" t="s">
        <v>63</v>
      </c>
      <c r="E1544" t="s">
        <v>13</v>
      </c>
      <c r="F1544" t="s">
        <v>13</v>
      </c>
      <c r="G1544" t="s">
        <v>2187</v>
      </c>
      <c r="H1544" s="2">
        <v>44874.66989232639</v>
      </c>
      <c r="I1544" t="s">
        <v>679</v>
      </c>
      <c r="J1544" s="2">
        <v>44874.66989232639</v>
      </c>
      <c r="K1544" t="s">
        <v>679</v>
      </c>
      <c r="L1544" t="str">
        <f>VLOOKUP(C1544,ACCOUNT_MAPPING!A:C,3,FALSE)</f>
        <v>General Building Maintenance</v>
      </c>
    </row>
    <row r="1545" spans="1:12" hidden="1">
      <c r="A1545">
        <v>9045</v>
      </c>
      <c r="B1545" t="s">
        <v>69</v>
      </c>
      <c r="C1545">
        <v>50305028</v>
      </c>
      <c r="D1545" t="s">
        <v>12</v>
      </c>
      <c r="E1545" t="s">
        <v>13</v>
      </c>
      <c r="F1545" t="s">
        <v>13</v>
      </c>
      <c r="G1545" t="s">
        <v>2394</v>
      </c>
      <c r="H1545" s="2">
        <v>45020.484106134259</v>
      </c>
      <c r="I1545" t="s">
        <v>51</v>
      </c>
      <c r="J1545" s="2">
        <v>45020.484106134259</v>
      </c>
      <c r="K1545" t="s">
        <v>51</v>
      </c>
      <c r="L1545" t="str">
        <f>VLOOKUP(C1545,ACCOUNT_MAPPING!A:C,3,FALSE)</f>
        <v>General Building Maintenance</v>
      </c>
    </row>
    <row r="1546" spans="1:12" hidden="1">
      <c r="A1546">
        <v>9049</v>
      </c>
      <c r="B1546" t="s">
        <v>53</v>
      </c>
      <c r="C1546">
        <v>50305028</v>
      </c>
      <c r="D1546" t="s">
        <v>12</v>
      </c>
      <c r="E1546" t="s">
        <v>13</v>
      </c>
      <c r="F1546" t="s">
        <v>13</v>
      </c>
      <c r="G1546" t="s">
        <v>2333</v>
      </c>
      <c r="H1546" s="2">
        <v>45020.713877743059</v>
      </c>
      <c r="I1546" t="s">
        <v>51</v>
      </c>
      <c r="J1546" s="2">
        <v>45020.713877743059</v>
      </c>
      <c r="K1546" t="s">
        <v>51</v>
      </c>
      <c r="L1546" t="str">
        <f>VLOOKUP(C1546,ACCOUNT_MAPPING!A:C,3,FALSE)</f>
        <v>General Building Maintenance</v>
      </c>
    </row>
    <row r="1547" spans="1:12" hidden="1">
      <c r="A1547">
        <v>9127</v>
      </c>
      <c r="B1547" t="s">
        <v>2395</v>
      </c>
      <c r="C1547">
        <v>50305028</v>
      </c>
      <c r="D1547" t="s">
        <v>63</v>
      </c>
      <c r="E1547" t="s">
        <v>13</v>
      </c>
      <c r="F1547" t="s">
        <v>13</v>
      </c>
      <c r="G1547" t="s">
        <v>2396</v>
      </c>
      <c r="H1547" s="2">
        <v>44877.645212268515</v>
      </c>
      <c r="I1547" t="s">
        <v>1441</v>
      </c>
      <c r="J1547" s="2">
        <v>44877.645212268515</v>
      </c>
      <c r="K1547" t="s">
        <v>1441</v>
      </c>
      <c r="L1547" t="str">
        <f>VLOOKUP(C1547,ACCOUNT_MAPPING!A:C,3,FALSE)</f>
        <v>General Building Maintenance</v>
      </c>
    </row>
    <row r="1548" spans="1:12" hidden="1">
      <c r="A1548">
        <v>9073</v>
      </c>
      <c r="B1548" t="s">
        <v>2397</v>
      </c>
      <c r="C1548">
        <v>50305028</v>
      </c>
      <c r="D1548" t="s">
        <v>17</v>
      </c>
      <c r="E1548" t="s">
        <v>13</v>
      </c>
      <c r="F1548" t="s">
        <v>13</v>
      </c>
      <c r="G1548" t="s">
        <v>2398</v>
      </c>
      <c r="H1548" s="2">
        <v>44929.558344212965</v>
      </c>
      <c r="I1548" t="s">
        <v>1092</v>
      </c>
      <c r="J1548" s="2">
        <v>44929.558344212965</v>
      </c>
      <c r="K1548" t="s">
        <v>1092</v>
      </c>
      <c r="L1548" t="str">
        <f>VLOOKUP(C1548,ACCOUNT_MAPPING!A:C,3,FALSE)</f>
        <v>General Building Maintenance</v>
      </c>
    </row>
    <row r="1549" spans="1:12" hidden="1">
      <c r="A1549">
        <v>9158</v>
      </c>
      <c r="B1549" t="s">
        <v>2399</v>
      </c>
      <c r="C1549">
        <v>50305028</v>
      </c>
      <c r="D1549" t="s">
        <v>17</v>
      </c>
      <c r="E1549" t="s">
        <v>13</v>
      </c>
      <c r="F1549" t="s">
        <v>13</v>
      </c>
      <c r="G1549" t="s">
        <v>2400</v>
      </c>
      <c r="H1549" s="2">
        <v>44923.458384108795</v>
      </c>
      <c r="I1549" t="s">
        <v>41</v>
      </c>
      <c r="J1549" s="2">
        <v>44923.458384108795</v>
      </c>
      <c r="K1549" t="s">
        <v>41</v>
      </c>
      <c r="L1549" t="str">
        <f>VLOOKUP(C1549,ACCOUNT_MAPPING!A:C,3,FALSE)</f>
        <v>General Building Maintenance</v>
      </c>
    </row>
    <row r="1550" spans="1:12" hidden="1">
      <c r="A1550">
        <v>9159</v>
      </c>
      <c r="B1550" t="s">
        <v>1724</v>
      </c>
      <c r="C1550">
        <v>50305028</v>
      </c>
      <c r="D1550" t="s">
        <v>17</v>
      </c>
      <c r="E1550" t="s">
        <v>13</v>
      </c>
      <c r="F1550" t="s">
        <v>13</v>
      </c>
      <c r="G1550" t="s">
        <v>2401</v>
      </c>
      <c r="H1550" s="2">
        <v>44923.479937268516</v>
      </c>
      <c r="I1550" t="s">
        <v>41</v>
      </c>
      <c r="J1550" s="2">
        <v>44923.479937268516</v>
      </c>
      <c r="K1550" t="s">
        <v>41</v>
      </c>
      <c r="L1550" t="str">
        <f>VLOOKUP(C1550,ACCOUNT_MAPPING!A:C,3,FALSE)</f>
        <v>General Building Maintenance</v>
      </c>
    </row>
    <row r="1551" spans="1:12" hidden="1">
      <c r="A1551">
        <v>9163</v>
      </c>
      <c r="B1551" t="s">
        <v>2402</v>
      </c>
      <c r="C1551">
        <v>50305028</v>
      </c>
      <c r="D1551" t="s">
        <v>12</v>
      </c>
      <c r="E1551" t="s">
        <v>13</v>
      </c>
      <c r="F1551" t="s">
        <v>13</v>
      </c>
      <c r="G1551" t="s">
        <v>2403</v>
      </c>
      <c r="H1551" s="2">
        <v>45021.017713541667</v>
      </c>
      <c r="I1551" t="s">
        <v>119</v>
      </c>
      <c r="J1551" s="2">
        <v>45021.017713541667</v>
      </c>
      <c r="K1551" t="s">
        <v>119</v>
      </c>
      <c r="L1551" t="str">
        <f>VLOOKUP(C1551,ACCOUNT_MAPPING!A:C,3,FALSE)</f>
        <v>General Building Maintenance</v>
      </c>
    </row>
    <row r="1552" spans="1:12" hidden="1">
      <c r="A1552">
        <v>9178</v>
      </c>
      <c r="B1552" t="s">
        <v>2404</v>
      </c>
      <c r="C1552">
        <v>50305028</v>
      </c>
      <c r="D1552" t="s">
        <v>12</v>
      </c>
      <c r="E1552" t="s">
        <v>13</v>
      </c>
      <c r="F1552" t="s">
        <v>13</v>
      </c>
      <c r="G1552" t="s">
        <v>2405</v>
      </c>
      <c r="H1552" s="2">
        <v>45015.515430324071</v>
      </c>
      <c r="I1552" t="s">
        <v>778</v>
      </c>
      <c r="J1552" s="2">
        <v>45015.515430324071</v>
      </c>
      <c r="K1552" t="s">
        <v>778</v>
      </c>
      <c r="L1552" t="str">
        <f>VLOOKUP(C1552,ACCOUNT_MAPPING!A:C,3,FALSE)</f>
        <v>General Building Maintenance</v>
      </c>
    </row>
    <row r="1553" spans="1:12" hidden="1">
      <c r="A1553">
        <v>9186</v>
      </c>
      <c r="B1553" t="s">
        <v>2406</v>
      </c>
      <c r="C1553">
        <v>50305028</v>
      </c>
      <c r="D1553" t="s">
        <v>63</v>
      </c>
      <c r="E1553" t="s">
        <v>13</v>
      </c>
      <c r="F1553" t="s">
        <v>13</v>
      </c>
      <c r="G1553" t="s">
        <v>2407</v>
      </c>
      <c r="H1553" s="2">
        <v>44876.549447997684</v>
      </c>
      <c r="I1553" t="s">
        <v>74</v>
      </c>
      <c r="J1553" s="2">
        <v>44876.549447997684</v>
      </c>
      <c r="K1553" t="s">
        <v>74</v>
      </c>
      <c r="L1553" t="str">
        <f>VLOOKUP(C1553,ACCOUNT_MAPPING!A:C,3,FALSE)</f>
        <v>General Building Maintenance</v>
      </c>
    </row>
    <row r="1554" spans="1:12" hidden="1">
      <c r="A1554">
        <v>9175</v>
      </c>
      <c r="B1554" t="s">
        <v>2408</v>
      </c>
      <c r="C1554">
        <v>50305028</v>
      </c>
      <c r="D1554" t="s">
        <v>12</v>
      </c>
      <c r="E1554" t="s">
        <v>13</v>
      </c>
      <c r="F1554" t="s">
        <v>13</v>
      </c>
      <c r="G1554" t="s">
        <v>2409</v>
      </c>
      <c r="H1554" s="2">
        <v>45015.515011655094</v>
      </c>
      <c r="I1554" t="s">
        <v>778</v>
      </c>
      <c r="J1554" s="2">
        <v>45015.515011655094</v>
      </c>
      <c r="K1554" t="s">
        <v>778</v>
      </c>
      <c r="L1554" t="str">
        <f>VLOOKUP(C1554,ACCOUNT_MAPPING!A:C,3,FALSE)</f>
        <v>General Building Maintenance</v>
      </c>
    </row>
    <row r="1555" spans="1:12" hidden="1">
      <c r="A1555">
        <v>9188</v>
      </c>
      <c r="B1555" t="s">
        <v>72</v>
      </c>
      <c r="C1555">
        <v>50305028</v>
      </c>
      <c r="D1555" t="s">
        <v>12</v>
      </c>
      <c r="E1555" t="s">
        <v>13</v>
      </c>
      <c r="F1555" t="s">
        <v>13</v>
      </c>
      <c r="G1555" t="s">
        <v>2410</v>
      </c>
      <c r="H1555" s="2">
        <v>45020.757944942132</v>
      </c>
      <c r="I1555" t="s">
        <v>74</v>
      </c>
      <c r="J1555" s="2">
        <v>45020.757944942132</v>
      </c>
      <c r="K1555" t="s">
        <v>74</v>
      </c>
      <c r="L1555" t="str">
        <f>VLOOKUP(C1555,ACCOUNT_MAPPING!A:C,3,FALSE)</f>
        <v>General Building Maintenance</v>
      </c>
    </row>
    <row r="1556" spans="1:12" hidden="1">
      <c r="A1556">
        <v>9194</v>
      </c>
      <c r="B1556" t="s">
        <v>746</v>
      </c>
      <c r="C1556">
        <v>50305028</v>
      </c>
      <c r="D1556" t="s">
        <v>17</v>
      </c>
      <c r="E1556" t="s">
        <v>13</v>
      </c>
      <c r="F1556" t="s">
        <v>13</v>
      </c>
      <c r="G1556" t="s">
        <v>2411</v>
      </c>
      <c r="H1556" s="2">
        <v>44924.444776539349</v>
      </c>
      <c r="I1556" t="s">
        <v>553</v>
      </c>
      <c r="J1556" s="2">
        <v>44924.444776539349</v>
      </c>
      <c r="K1556" t="s">
        <v>553</v>
      </c>
      <c r="L1556" t="str">
        <f>VLOOKUP(C1556,ACCOUNT_MAPPING!A:C,3,FALSE)</f>
        <v>General Building Maintenance</v>
      </c>
    </row>
    <row r="1557" spans="1:12" hidden="1">
      <c r="A1557">
        <v>9198</v>
      </c>
      <c r="B1557" t="s">
        <v>748</v>
      </c>
      <c r="C1557">
        <v>50305028</v>
      </c>
      <c r="D1557" t="s">
        <v>17</v>
      </c>
      <c r="E1557" t="s">
        <v>13</v>
      </c>
      <c r="F1557" t="s">
        <v>13</v>
      </c>
      <c r="G1557" t="s">
        <v>2412</v>
      </c>
      <c r="H1557" s="2">
        <v>44919.601603587966</v>
      </c>
      <c r="I1557" t="s">
        <v>31</v>
      </c>
      <c r="J1557" s="2">
        <v>44919.601603587966</v>
      </c>
      <c r="K1557" t="s">
        <v>31</v>
      </c>
      <c r="L1557" t="str">
        <f>VLOOKUP(C1557,ACCOUNT_MAPPING!A:C,3,FALSE)</f>
        <v>General Building Maintenance</v>
      </c>
    </row>
    <row r="1558" spans="1:12" hidden="1">
      <c r="A1558">
        <v>9201</v>
      </c>
      <c r="B1558" t="s">
        <v>2413</v>
      </c>
      <c r="C1558">
        <v>50305028</v>
      </c>
      <c r="D1558" t="s">
        <v>12</v>
      </c>
      <c r="E1558" t="s">
        <v>13</v>
      </c>
      <c r="F1558" t="s">
        <v>13</v>
      </c>
      <c r="G1558" t="s">
        <v>2414</v>
      </c>
      <c r="H1558" s="2">
        <v>45013.556957025467</v>
      </c>
      <c r="I1558" t="s">
        <v>275</v>
      </c>
      <c r="J1558" s="2">
        <v>45013.556957025467</v>
      </c>
      <c r="K1558" t="s">
        <v>275</v>
      </c>
      <c r="L1558" t="str">
        <f>VLOOKUP(C1558,ACCOUNT_MAPPING!A:C,3,FALSE)</f>
        <v>General Building Maintenance</v>
      </c>
    </row>
    <row r="1559" spans="1:12" hidden="1">
      <c r="A1559">
        <v>9206</v>
      </c>
      <c r="B1559" t="s">
        <v>1744</v>
      </c>
      <c r="C1559">
        <v>50305028</v>
      </c>
      <c r="D1559" t="s">
        <v>17</v>
      </c>
      <c r="E1559" t="s">
        <v>13</v>
      </c>
      <c r="F1559" t="s">
        <v>13</v>
      </c>
      <c r="G1559" t="s">
        <v>2415</v>
      </c>
      <c r="H1559" s="2">
        <v>44917.61012931713</v>
      </c>
      <c r="I1559" t="s">
        <v>1675</v>
      </c>
      <c r="J1559" s="2">
        <v>44917.61012931713</v>
      </c>
      <c r="K1559" t="s">
        <v>1675</v>
      </c>
      <c r="L1559" t="str">
        <f>VLOOKUP(C1559,ACCOUNT_MAPPING!A:C,3,FALSE)</f>
        <v>General Building Maintenance</v>
      </c>
    </row>
    <row r="1560" spans="1:12" hidden="1">
      <c r="A1560">
        <v>9207</v>
      </c>
      <c r="B1560" t="s">
        <v>2416</v>
      </c>
      <c r="C1560">
        <v>50305028</v>
      </c>
      <c r="D1560" t="s">
        <v>17</v>
      </c>
      <c r="E1560" t="s">
        <v>13</v>
      </c>
      <c r="F1560" t="s">
        <v>13</v>
      </c>
      <c r="G1560" t="s">
        <v>2417</v>
      </c>
      <c r="H1560" s="2">
        <v>44917.617131331019</v>
      </c>
      <c r="I1560" t="s">
        <v>1675</v>
      </c>
      <c r="J1560" s="2">
        <v>44917.617131331019</v>
      </c>
      <c r="K1560" t="s">
        <v>1675</v>
      </c>
      <c r="L1560" t="str">
        <f>VLOOKUP(C1560,ACCOUNT_MAPPING!A:C,3,FALSE)</f>
        <v>General Building Maintenance</v>
      </c>
    </row>
    <row r="1561" spans="1:12" hidden="1">
      <c r="A1561">
        <v>9195</v>
      </c>
      <c r="B1561" t="s">
        <v>2418</v>
      </c>
      <c r="C1561">
        <v>50305028</v>
      </c>
      <c r="D1561" t="s">
        <v>17</v>
      </c>
      <c r="E1561" t="s">
        <v>13</v>
      </c>
      <c r="F1561" t="s">
        <v>13</v>
      </c>
      <c r="G1561" t="s">
        <v>2419</v>
      </c>
      <c r="H1561" s="2">
        <v>44924.479868599534</v>
      </c>
      <c r="I1561" t="s">
        <v>553</v>
      </c>
      <c r="J1561" s="2">
        <v>44924.479868599534</v>
      </c>
      <c r="K1561" t="s">
        <v>553</v>
      </c>
      <c r="L1561" t="str">
        <f>VLOOKUP(C1561,ACCOUNT_MAPPING!A:C,3,FALSE)</f>
        <v>General Building Maintenance</v>
      </c>
    </row>
    <row r="1562" spans="1:12" hidden="1">
      <c r="A1562">
        <v>9199</v>
      </c>
      <c r="B1562" t="s">
        <v>750</v>
      </c>
      <c r="C1562">
        <v>50305028</v>
      </c>
      <c r="D1562" t="s">
        <v>17</v>
      </c>
      <c r="E1562" t="s">
        <v>13</v>
      </c>
      <c r="F1562" t="s">
        <v>13</v>
      </c>
      <c r="G1562" t="s">
        <v>2219</v>
      </c>
      <c r="H1562" s="2">
        <v>44924.467044131947</v>
      </c>
      <c r="I1562" t="s">
        <v>809</v>
      </c>
      <c r="J1562" s="2">
        <v>44924.467044131947</v>
      </c>
      <c r="K1562" t="s">
        <v>809</v>
      </c>
      <c r="L1562" t="str">
        <f>VLOOKUP(C1562,ACCOUNT_MAPPING!A:C,3,FALSE)</f>
        <v>General Building Maintenance</v>
      </c>
    </row>
    <row r="1563" spans="1:12" hidden="1">
      <c r="A1563">
        <v>9234</v>
      </c>
      <c r="B1563" t="s">
        <v>1189</v>
      </c>
      <c r="C1563">
        <v>50305028</v>
      </c>
      <c r="D1563" t="s">
        <v>63</v>
      </c>
      <c r="E1563" t="s">
        <v>13</v>
      </c>
      <c r="F1563" t="s">
        <v>13</v>
      </c>
      <c r="G1563" t="s">
        <v>2420</v>
      </c>
      <c r="H1563" s="2">
        <v>44879.408898379632</v>
      </c>
      <c r="I1563" t="s">
        <v>900</v>
      </c>
      <c r="J1563" s="2">
        <v>44879.408898379632</v>
      </c>
      <c r="K1563" t="s">
        <v>900</v>
      </c>
      <c r="L1563" t="str">
        <f>VLOOKUP(C1563,ACCOUNT_MAPPING!A:C,3,FALSE)</f>
        <v>General Building Maintenance</v>
      </c>
    </row>
    <row r="1564" spans="1:12" hidden="1">
      <c r="A1564">
        <v>9119</v>
      </c>
      <c r="B1564" t="s">
        <v>2421</v>
      </c>
      <c r="C1564">
        <v>50305028</v>
      </c>
      <c r="D1564" t="s">
        <v>17</v>
      </c>
      <c r="E1564" t="s">
        <v>13</v>
      </c>
      <c r="F1564" t="s">
        <v>13</v>
      </c>
      <c r="G1564" t="s">
        <v>2422</v>
      </c>
      <c r="H1564" s="2">
        <v>44915.475142708332</v>
      </c>
      <c r="I1564" t="s">
        <v>93</v>
      </c>
      <c r="J1564" s="2">
        <v>44915.475142708332</v>
      </c>
      <c r="K1564" t="s">
        <v>93</v>
      </c>
      <c r="L1564" t="str">
        <f>VLOOKUP(C1564,ACCOUNT_MAPPING!A:C,3,FALSE)</f>
        <v>General Building Maintenance</v>
      </c>
    </row>
    <row r="1565" spans="1:12" hidden="1">
      <c r="A1565">
        <v>9204</v>
      </c>
      <c r="B1565" t="s">
        <v>2423</v>
      </c>
      <c r="C1565">
        <v>50305028</v>
      </c>
      <c r="D1565" t="s">
        <v>17</v>
      </c>
      <c r="E1565" t="s">
        <v>13</v>
      </c>
      <c r="F1565" t="s">
        <v>13</v>
      </c>
      <c r="G1565" t="s">
        <v>2424</v>
      </c>
      <c r="H1565" s="2">
        <v>44917.609599571762</v>
      </c>
      <c r="I1565" t="s">
        <v>1675</v>
      </c>
      <c r="J1565" s="2">
        <v>44917.609599571762</v>
      </c>
      <c r="K1565" t="s">
        <v>1675</v>
      </c>
      <c r="L1565" t="str">
        <f>VLOOKUP(C1565,ACCOUNT_MAPPING!A:C,3,FALSE)</f>
        <v>General Building Maintenance</v>
      </c>
    </row>
    <row r="1566" spans="1:12" hidden="1">
      <c r="A1566">
        <v>9223</v>
      </c>
      <c r="B1566" t="s">
        <v>757</v>
      </c>
      <c r="C1566">
        <v>50305028</v>
      </c>
      <c r="D1566" t="s">
        <v>17</v>
      </c>
      <c r="E1566" t="s">
        <v>13</v>
      </c>
      <c r="F1566" t="s">
        <v>13</v>
      </c>
      <c r="G1566" t="s">
        <v>2425</v>
      </c>
      <c r="H1566" s="2">
        <v>44923.740061689816</v>
      </c>
      <c r="I1566" t="s">
        <v>759</v>
      </c>
      <c r="J1566" s="2">
        <v>44923.740061689816</v>
      </c>
      <c r="K1566" t="s">
        <v>759</v>
      </c>
      <c r="L1566" t="str">
        <f>VLOOKUP(C1566,ACCOUNT_MAPPING!A:C,3,FALSE)</f>
        <v>General Building Maintenance</v>
      </c>
    </row>
    <row r="1567" spans="1:12" hidden="1">
      <c r="A1567">
        <v>9229</v>
      </c>
      <c r="B1567" t="s">
        <v>2426</v>
      </c>
      <c r="C1567">
        <v>50305028</v>
      </c>
      <c r="D1567" t="s">
        <v>17</v>
      </c>
      <c r="E1567" t="s">
        <v>13</v>
      </c>
      <c r="F1567" t="s">
        <v>13</v>
      </c>
      <c r="G1567" t="s">
        <v>2427</v>
      </c>
      <c r="H1567" s="2">
        <v>44924.565239814816</v>
      </c>
      <c r="I1567" t="s">
        <v>265</v>
      </c>
      <c r="J1567" s="2">
        <v>44924.565239814816</v>
      </c>
      <c r="K1567" t="s">
        <v>265</v>
      </c>
      <c r="L1567" t="str">
        <f>VLOOKUP(C1567,ACCOUNT_MAPPING!A:C,3,FALSE)</f>
        <v>General Building Maintenance</v>
      </c>
    </row>
    <row r="1568" spans="1:12" hidden="1">
      <c r="A1568">
        <v>9228</v>
      </c>
      <c r="B1568" t="s">
        <v>795</v>
      </c>
      <c r="C1568">
        <v>50305028</v>
      </c>
      <c r="D1568" t="s">
        <v>17</v>
      </c>
      <c r="E1568" t="s">
        <v>13</v>
      </c>
      <c r="F1568" t="s">
        <v>13</v>
      </c>
      <c r="G1568" t="s">
        <v>2428</v>
      </c>
      <c r="H1568" s="2">
        <v>44924.544878819448</v>
      </c>
      <c r="I1568" t="s">
        <v>265</v>
      </c>
      <c r="J1568" s="2">
        <v>44924.544878819448</v>
      </c>
      <c r="K1568" t="s">
        <v>265</v>
      </c>
      <c r="L1568" t="str">
        <f>VLOOKUP(C1568,ACCOUNT_MAPPING!A:C,3,FALSE)</f>
        <v>General Building Maintenance</v>
      </c>
    </row>
    <row r="1569" spans="1:12" hidden="1">
      <c r="A1569">
        <v>9405</v>
      </c>
      <c r="B1569" t="s">
        <v>2429</v>
      </c>
      <c r="C1569">
        <v>50305028</v>
      </c>
      <c r="D1569" t="s">
        <v>17</v>
      </c>
      <c r="E1569" t="s">
        <v>13</v>
      </c>
      <c r="F1569" t="s">
        <v>13</v>
      </c>
      <c r="G1569" t="s">
        <v>2021</v>
      </c>
      <c r="H1569" s="2">
        <v>44917.746983333331</v>
      </c>
      <c r="I1569" t="s">
        <v>1333</v>
      </c>
      <c r="J1569" s="2">
        <v>44917.746983333331</v>
      </c>
      <c r="K1569" t="s">
        <v>1333</v>
      </c>
      <c r="L1569" t="str">
        <f>VLOOKUP(C1569,ACCOUNT_MAPPING!A:C,3,FALSE)</f>
        <v>General Building Maintenance</v>
      </c>
    </row>
    <row r="1570" spans="1:12" hidden="1">
      <c r="A1570">
        <v>9231</v>
      </c>
      <c r="B1570" t="s">
        <v>2430</v>
      </c>
      <c r="C1570">
        <v>50305028</v>
      </c>
      <c r="D1570" t="s">
        <v>63</v>
      </c>
      <c r="E1570" t="s">
        <v>13</v>
      </c>
      <c r="F1570" t="s">
        <v>13</v>
      </c>
      <c r="G1570" t="s">
        <v>2431</v>
      </c>
      <c r="H1570" s="2">
        <v>44876.368435219905</v>
      </c>
      <c r="I1570" t="s">
        <v>2432</v>
      </c>
      <c r="J1570" s="2">
        <v>44876.368435219905</v>
      </c>
      <c r="K1570" t="s">
        <v>2432</v>
      </c>
      <c r="L1570" t="str">
        <f>VLOOKUP(C1570,ACCOUNT_MAPPING!A:C,3,FALSE)</f>
        <v>General Building Maintenance</v>
      </c>
    </row>
    <row r="1571" spans="1:12" hidden="1">
      <c r="A1571">
        <v>9391</v>
      </c>
      <c r="B1571" t="s">
        <v>2433</v>
      </c>
      <c r="C1571">
        <v>50305028</v>
      </c>
      <c r="D1571" t="s">
        <v>17</v>
      </c>
      <c r="E1571" t="s">
        <v>13</v>
      </c>
      <c r="F1571" t="s">
        <v>13</v>
      </c>
      <c r="G1571" t="s">
        <v>2434</v>
      </c>
      <c r="H1571" s="2">
        <v>44928.504718750002</v>
      </c>
      <c r="I1571" t="s">
        <v>577</v>
      </c>
      <c r="J1571" s="2">
        <v>44928.504718750002</v>
      </c>
      <c r="K1571" t="s">
        <v>577</v>
      </c>
      <c r="L1571" t="str">
        <f>VLOOKUP(C1571,ACCOUNT_MAPPING!A:C,3,FALSE)</f>
        <v>General Building Maintenance</v>
      </c>
    </row>
    <row r="1572" spans="1:12" hidden="1">
      <c r="A1572">
        <v>9392</v>
      </c>
      <c r="B1572" t="s">
        <v>2435</v>
      </c>
      <c r="C1572">
        <v>50305028</v>
      </c>
      <c r="D1572" t="s">
        <v>17</v>
      </c>
      <c r="E1572" t="s">
        <v>13</v>
      </c>
      <c r="F1572" t="s">
        <v>13</v>
      </c>
      <c r="G1572" t="s">
        <v>2436</v>
      </c>
      <c r="H1572" s="2">
        <v>44928.067438460646</v>
      </c>
      <c r="I1572" t="s">
        <v>577</v>
      </c>
      <c r="J1572" s="2">
        <v>44928.067438460646</v>
      </c>
      <c r="K1572" t="s">
        <v>577</v>
      </c>
      <c r="L1572" t="str">
        <f>VLOOKUP(C1572,ACCOUNT_MAPPING!A:C,3,FALSE)</f>
        <v>General Building Maintenance</v>
      </c>
    </row>
    <row r="1573" spans="1:12" hidden="1">
      <c r="A1573">
        <v>9411</v>
      </c>
      <c r="B1573" t="s">
        <v>2437</v>
      </c>
      <c r="C1573">
        <v>50305028</v>
      </c>
      <c r="D1573" t="s">
        <v>17</v>
      </c>
      <c r="E1573" t="s">
        <v>13</v>
      </c>
      <c r="F1573" t="s">
        <v>13</v>
      </c>
      <c r="G1573" t="s">
        <v>2438</v>
      </c>
      <c r="H1573" s="2">
        <v>44917.60023877315</v>
      </c>
      <c r="I1573" t="s">
        <v>650</v>
      </c>
      <c r="J1573" s="2">
        <v>44917.60023877315</v>
      </c>
      <c r="K1573" t="s">
        <v>650</v>
      </c>
      <c r="L1573" t="str">
        <f>VLOOKUP(C1573,ACCOUNT_MAPPING!A:C,3,FALSE)</f>
        <v>General Building Maintenance</v>
      </c>
    </row>
    <row r="1574" spans="1:12" hidden="1">
      <c r="A1574">
        <v>9414</v>
      </c>
      <c r="B1574" t="s">
        <v>2439</v>
      </c>
      <c r="C1574">
        <v>50305028</v>
      </c>
      <c r="D1574" t="s">
        <v>17</v>
      </c>
      <c r="E1574" t="s">
        <v>13</v>
      </c>
      <c r="F1574" t="s">
        <v>13</v>
      </c>
      <c r="G1574" t="s">
        <v>2440</v>
      </c>
      <c r="H1574" s="2">
        <v>44917.670693749998</v>
      </c>
      <c r="I1574" t="s">
        <v>650</v>
      </c>
      <c r="J1574" s="2">
        <v>44917.670693749998</v>
      </c>
      <c r="K1574" t="s">
        <v>650</v>
      </c>
      <c r="L1574" t="str">
        <f>VLOOKUP(C1574,ACCOUNT_MAPPING!A:C,3,FALSE)</f>
        <v>General Building Maintenance</v>
      </c>
    </row>
    <row r="1575" spans="1:12" hidden="1">
      <c r="A1575">
        <v>9404</v>
      </c>
      <c r="B1575" t="s">
        <v>2441</v>
      </c>
      <c r="C1575">
        <v>50305028</v>
      </c>
      <c r="D1575" t="s">
        <v>17</v>
      </c>
      <c r="E1575" t="s">
        <v>13</v>
      </c>
      <c r="F1575" t="s">
        <v>13</v>
      </c>
      <c r="G1575" t="s">
        <v>2021</v>
      </c>
      <c r="H1575" s="2">
        <v>44917.74505193287</v>
      </c>
      <c r="I1575" t="s">
        <v>1333</v>
      </c>
      <c r="J1575" s="2">
        <v>44917.74505193287</v>
      </c>
      <c r="K1575" t="s">
        <v>1333</v>
      </c>
      <c r="L1575" t="str">
        <f>VLOOKUP(C1575,ACCOUNT_MAPPING!A:C,3,FALSE)</f>
        <v>General Building Maintenance</v>
      </c>
    </row>
    <row r="1576" spans="1:12" hidden="1">
      <c r="A1576">
        <v>9409</v>
      </c>
      <c r="B1576" t="s">
        <v>2442</v>
      </c>
      <c r="C1576">
        <v>50305028</v>
      </c>
      <c r="D1576" t="s">
        <v>63</v>
      </c>
      <c r="E1576" t="s">
        <v>13</v>
      </c>
      <c r="F1576" t="s">
        <v>13</v>
      </c>
      <c r="G1576" t="s">
        <v>2443</v>
      </c>
      <c r="H1576" s="2">
        <v>44875.672729363425</v>
      </c>
      <c r="I1576" t="s">
        <v>650</v>
      </c>
      <c r="J1576" s="2">
        <v>44875.672729363425</v>
      </c>
      <c r="K1576" t="s">
        <v>650</v>
      </c>
      <c r="L1576" t="str">
        <f>VLOOKUP(C1576,ACCOUNT_MAPPING!A:C,3,FALSE)</f>
        <v>General Building Maintenance</v>
      </c>
    </row>
    <row r="1577" spans="1:12" hidden="1">
      <c r="A1577">
        <v>9244</v>
      </c>
      <c r="B1577" t="s">
        <v>805</v>
      </c>
      <c r="C1577">
        <v>50305028</v>
      </c>
      <c r="D1577" t="s">
        <v>63</v>
      </c>
      <c r="E1577" t="s">
        <v>13</v>
      </c>
      <c r="F1577" t="s">
        <v>13</v>
      </c>
      <c r="G1577" t="s">
        <v>2444</v>
      </c>
      <c r="H1577" s="2">
        <v>44876.532008946757</v>
      </c>
      <c r="I1577" t="s">
        <v>31</v>
      </c>
      <c r="J1577" s="2">
        <v>44876.532008946757</v>
      </c>
      <c r="K1577" t="s">
        <v>31</v>
      </c>
      <c r="L1577" t="str">
        <f>VLOOKUP(C1577,ACCOUNT_MAPPING!A:C,3,FALSE)</f>
        <v>General Building Maintenance</v>
      </c>
    </row>
    <row r="1578" spans="1:12" hidden="1">
      <c r="A1578">
        <v>9393</v>
      </c>
      <c r="B1578" t="s">
        <v>2445</v>
      </c>
      <c r="C1578">
        <v>50305028</v>
      </c>
      <c r="D1578" t="s">
        <v>17</v>
      </c>
      <c r="E1578" t="s">
        <v>13</v>
      </c>
      <c r="F1578" t="s">
        <v>13</v>
      </c>
      <c r="G1578" t="s">
        <v>2436</v>
      </c>
      <c r="H1578" s="2">
        <v>44928.567738506943</v>
      </c>
      <c r="I1578" t="s">
        <v>577</v>
      </c>
      <c r="J1578" s="2">
        <v>44928.567738506943</v>
      </c>
      <c r="K1578" t="s">
        <v>577</v>
      </c>
      <c r="L1578" t="str">
        <f>VLOOKUP(C1578,ACCOUNT_MAPPING!A:C,3,FALSE)</f>
        <v>General Building Maintenance</v>
      </c>
    </row>
    <row r="1579" spans="1:12" hidden="1">
      <c r="A1579">
        <v>9410</v>
      </c>
      <c r="B1579" t="s">
        <v>2446</v>
      </c>
      <c r="C1579">
        <v>50305028</v>
      </c>
      <c r="D1579" t="s">
        <v>17</v>
      </c>
      <c r="E1579" t="s">
        <v>13</v>
      </c>
      <c r="F1579" t="s">
        <v>13</v>
      </c>
      <c r="G1579" t="s">
        <v>2447</v>
      </c>
      <c r="H1579" s="2">
        <v>44917.598289502312</v>
      </c>
      <c r="I1579" t="s">
        <v>650</v>
      </c>
      <c r="J1579" s="2">
        <v>44917.598289502312</v>
      </c>
      <c r="K1579" t="s">
        <v>650</v>
      </c>
      <c r="L1579" t="str">
        <f>VLOOKUP(C1579,ACCOUNT_MAPPING!A:C,3,FALSE)</f>
        <v>General Building Maintenance</v>
      </c>
    </row>
    <row r="1580" spans="1:12" hidden="1">
      <c r="A1580">
        <v>9412</v>
      </c>
      <c r="B1580" t="s">
        <v>2448</v>
      </c>
      <c r="C1580">
        <v>50305028</v>
      </c>
      <c r="D1580" t="s">
        <v>63</v>
      </c>
      <c r="E1580" t="s">
        <v>13</v>
      </c>
      <c r="F1580" t="s">
        <v>13</v>
      </c>
      <c r="G1580" t="s">
        <v>2449</v>
      </c>
      <c r="H1580" s="2">
        <v>44876.499319560186</v>
      </c>
      <c r="I1580" t="s">
        <v>650</v>
      </c>
      <c r="J1580" s="2">
        <v>44876.499319560186</v>
      </c>
      <c r="K1580" t="s">
        <v>650</v>
      </c>
      <c r="L1580" t="str">
        <f>VLOOKUP(C1580,ACCOUNT_MAPPING!A:C,3,FALSE)</f>
        <v>General Building Maintenance</v>
      </c>
    </row>
    <row r="1581" spans="1:12" hidden="1">
      <c r="A1581">
        <v>9415</v>
      </c>
      <c r="B1581" t="s">
        <v>2450</v>
      </c>
      <c r="C1581">
        <v>50305028</v>
      </c>
      <c r="D1581" t="s">
        <v>17</v>
      </c>
      <c r="E1581" t="s">
        <v>13</v>
      </c>
      <c r="F1581" t="s">
        <v>13</v>
      </c>
      <c r="G1581" t="s">
        <v>2451</v>
      </c>
      <c r="H1581" s="2">
        <v>44918.589963888888</v>
      </c>
      <c r="I1581" t="s">
        <v>247</v>
      </c>
      <c r="J1581" s="2">
        <v>44918.589963888888</v>
      </c>
      <c r="K1581" t="s">
        <v>247</v>
      </c>
      <c r="L1581" t="str">
        <f>VLOOKUP(C1581,ACCOUNT_MAPPING!A:C,3,FALSE)</f>
        <v>General Building Maintenance</v>
      </c>
    </row>
    <row r="1582" spans="1:12" hidden="1">
      <c r="A1582">
        <v>9417</v>
      </c>
      <c r="B1582" t="s">
        <v>2452</v>
      </c>
      <c r="C1582">
        <v>50305028</v>
      </c>
      <c r="D1582" t="s">
        <v>63</v>
      </c>
      <c r="E1582" t="s">
        <v>13</v>
      </c>
      <c r="F1582" t="s">
        <v>13</v>
      </c>
      <c r="G1582" t="s">
        <v>2453</v>
      </c>
      <c r="H1582" s="2">
        <v>44876.528632719906</v>
      </c>
      <c r="I1582" t="s">
        <v>650</v>
      </c>
      <c r="J1582" s="2">
        <v>44876.528632719906</v>
      </c>
      <c r="K1582" t="s">
        <v>650</v>
      </c>
      <c r="L1582" t="str">
        <f>VLOOKUP(C1582,ACCOUNT_MAPPING!A:C,3,FALSE)</f>
        <v>General Building Maintenance</v>
      </c>
    </row>
    <row r="1583" spans="1:12" hidden="1">
      <c r="A1583">
        <v>9418</v>
      </c>
      <c r="B1583" t="s">
        <v>2454</v>
      </c>
      <c r="C1583">
        <v>50305028</v>
      </c>
      <c r="D1583" t="s">
        <v>63</v>
      </c>
      <c r="E1583" t="s">
        <v>13</v>
      </c>
      <c r="F1583" t="s">
        <v>13</v>
      </c>
      <c r="G1583" t="s">
        <v>2455</v>
      </c>
      <c r="H1583" s="2">
        <v>44876.532242905094</v>
      </c>
      <c r="I1583" t="s">
        <v>650</v>
      </c>
      <c r="J1583" s="2">
        <v>44876.532242905094</v>
      </c>
      <c r="K1583" t="s">
        <v>650</v>
      </c>
      <c r="L1583" t="str">
        <f>VLOOKUP(C1583,ACCOUNT_MAPPING!A:C,3,FALSE)</f>
        <v>General Building Maintenance</v>
      </c>
    </row>
    <row r="1584" spans="1:12" hidden="1">
      <c r="A1584">
        <v>9511</v>
      </c>
      <c r="B1584" t="s">
        <v>799</v>
      </c>
      <c r="C1584">
        <v>50305028</v>
      </c>
      <c r="D1584" t="s">
        <v>12</v>
      </c>
      <c r="E1584" t="s">
        <v>13</v>
      </c>
      <c r="F1584" t="s">
        <v>13</v>
      </c>
      <c r="G1584" t="s">
        <v>2456</v>
      </c>
      <c r="H1584" s="2">
        <v>45013.563678391205</v>
      </c>
      <c r="I1584" t="s">
        <v>809</v>
      </c>
      <c r="J1584" s="2">
        <v>45013.563678391205</v>
      </c>
      <c r="K1584" t="s">
        <v>809</v>
      </c>
      <c r="L1584" t="str">
        <f>VLOOKUP(C1584,ACCOUNT_MAPPING!A:C,3,FALSE)</f>
        <v>General Building Maintenance</v>
      </c>
    </row>
    <row r="1585" spans="1:12" hidden="1">
      <c r="A1585">
        <v>9396</v>
      </c>
      <c r="B1585" t="s">
        <v>1400</v>
      </c>
      <c r="C1585">
        <v>50305028</v>
      </c>
      <c r="D1585" t="s">
        <v>17</v>
      </c>
      <c r="E1585" t="s">
        <v>13</v>
      </c>
      <c r="F1585" t="s">
        <v>13</v>
      </c>
      <c r="G1585" t="s">
        <v>2021</v>
      </c>
      <c r="H1585" s="2">
        <v>44917.7417059375</v>
      </c>
      <c r="I1585" t="s">
        <v>1333</v>
      </c>
      <c r="J1585" s="2">
        <v>44917.7417059375</v>
      </c>
      <c r="K1585" t="s">
        <v>1333</v>
      </c>
      <c r="L1585" t="str">
        <f>VLOOKUP(C1585,ACCOUNT_MAPPING!A:C,3,FALSE)</f>
        <v>General Building Maintenance</v>
      </c>
    </row>
    <row r="1586" spans="1:12" hidden="1">
      <c r="A1586">
        <v>9403</v>
      </c>
      <c r="B1586" t="s">
        <v>2457</v>
      </c>
      <c r="C1586">
        <v>50305028</v>
      </c>
      <c r="D1586" t="s">
        <v>17</v>
      </c>
      <c r="E1586" t="s">
        <v>13</v>
      </c>
      <c r="F1586" t="s">
        <v>13</v>
      </c>
      <c r="G1586" t="s">
        <v>2021</v>
      </c>
      <c r="H1586" s="2">
        <v>44917.743086539354</v>
      </c>
      <c r="I1586" t="s">
        <v>1333</v>
      </c>
      <c r="J1586" s="2">
        <v>44917.743086539354</v>
      </c>
      <c r="K1586" t="s">
        <v>1333</v>
      </c>
      <c r="L1586" t="str">
        <f>VLOOKUP(C1586,ACCOUNT_MAPPING!A:C,3,FALSE)</f>
        <v>General Building Maintenance</v>
      </c>
    </row>
    <row r="1587" spans="1:12" hidden="1">
      <c r="A1587">
        <v>9408</v>
      </c>
      <c r="B1587" t="s">
        <v>1408</v>
      </c>
      <c r="C1587">
        <v>50305028</v>
      </c>
      <c r="D1587" t="s">
        <v>63</v>
      </c>
      <c r="E1587" t="s">
        <v>13</v>
      </c>
      <c r="F1587" t="s">
        <v>13</v>
      </c>
      <c r="G1587" t="s">
        <v>2458</v>
      </c>
      <c r="H1587" s="2">
        <v>44875.705929201387</v>
      </c>
      <c r="I1587" t="s">
        <v>650</v>
      </c>
      <c r="J1587" s="2">
        <v>44875.705929201387</v>
      </c>
      <c r="K1587" t="s">
        <v>650</v>
      </c>
      <c r="L1587" t="str">
        <f>VLOOKUP(C1587,ACCOUNT_MAPPING!A:C,3,FALSE)</f>
        <v>General Building Maintenance</v>
      </c>
    </row>
    <row r="1588" spans="1:12" hidden="1">
      <c r="A1588">
        <v>9420</v>
      </c>
      <c r="B1588" t="s">
        <v>2459</v>
      </c>
      <c r="C1588">
        <v>50305028</v>
      </c>
      <c r="D1588" t="s">
        <v>17</v>
      </c>
      <c r="E1588" t="s">
        <v>13</v>
      </c>
      <c r="F1588" t="s">
        <v>13</v>
      </c>
      <c r="G1588" t="s">
        <v>2460</v>
      </c>
      <c r="H1588" s="2">
        <v>44917.677472650466</v>
      </c>
      <c r="I1588" t="s">
        <v>650</v>
      </c>
      <c r="J1588" s="2">
        <v>44917.677472650466</v>
      </c>
      <c r="K1588" t="s">
        <v>650</v>
      </c>
      <c r="L1588" t="str">
        <f>VLOOKUP(C1588,ACCOUNT_MAPPING!A:C,3,FALSE)</f>
        <v>General Building Maintenance</v>
      </c>
    </row>
    <row r="1589" spans="1:12" hidden="1">
      <c r="A1589">
        <v>9422</v>
      </c>
      <c r="B1589" t="s">
        <v>1766</v>
      </c>
      <c r="C1589">
        <v>50305028</v>
      </c>
      <c r="D1589" t="s">
        <v>17</v>
      </c>
      <c r="E1589" t="s">
        <v>13</v>
      </c>
      <c r="F1589" t="s">
        <v>13</v>
      </c>
      <c r="G1589" t="s">
        <v>2440</v>
      </c>
      <c r="H1589" s="2">
        <v>44917.710613541669</v>
      </c>
      <c r="I1589" t="s">
        <v>650</v>
      </c>
      <c r="J1589" s="2">
        <v>44917.710613541669</v>
      </c>
      <c r="K1589" t="s">
        <v>650</v>
      </c>
      <c r="L1589" t="str">
        <f>VLOOKUP(C1589,ACCOUNT_MAPPING!A:C,3,FALSE)</f>
        <v>General Building Maintenance</v>
      </c>
    </row>
    <row r="1590" spans="1:12" hidden="1">
      <c r="A1590">
        <v>9183</v>
      </c>
      <c r="B1590" t="s">
        <v>2461</v>
      </c>
      <c r="C1590">
        <v>50305028</v>
      </c>
      <c r="D1590" t="s">
        <v>63</v>
      </c>
      <c r="E1590" t="s">
        <v>13</v>
      </c>
      <c r="F1590" t="s">
        <v>13</v>
      </c>
      <c r="G1590" t="s">
        <v>2462</v>
      </c>
      <c r="H1590" s="2">
        <v>44874.915585185183</v>
      </c>
      <c r="I1590" t="s">
        <v>74</v>
      </c>
      <c r="J1590" s="2">
        <v>44874.915585185183</v>
      </c>
      <c r="K1590" t="s">
        <v>74</v>
      </c>
      <c r="L1590" t="str">
        <f>VLOOKUP(C1590,ACCOUNT_MAPPING!A:C,3,FALSE)</f>
        <v>General Building Maintenance</v>
      </c>
    </row>
    <row r="1591" spans="1:12" hidden="1">
      <c r="A1591">
        <v>9184</v>
      </c>
      <c r="B1591" t="s">
        <v>504</v>
      </c>
      <c r="C1591">
        <v>50305028</v>
      </c>
      <c r="D1591" t="s">
        <v>17</v>
      </c>
      <c r="E1591" t="s">
        <v>13</v>
      </c>
      <c r="F1591" t="s">
        <v>13</v>
      </c>
      <c r="G1591" t="s">
        <v>2463</v>
      </c>
      <c r="H1591" s="2">
        <v>44923.53667361111</v>
      </c>
      <c r="I1591" t="s">
        <v>74</v>
      </c>
      <c r="J1591" s="2">
        <v>44923.53667361111</v>
      </c>
      <c r="K1591" t="s">
        <v>74</v>
      </c>
      <c r="L1591" t="str">
        <f>VLOOKUP(C1591,ACCOUNT_MAPPING!A:C,3,FALSE)</f>
        <v>General Building Maintenance</v>
      </c>
    </row>
    <row r="1592" spans="1:12" hidden="1">
      <c r="A1592">
        <v>9185</v>
      </c>
      <c r="B1592" t="s">
        <v>2464</v>
      </c>
      <c r="C1592">
        <v>50305028</v>
      </c>
      <c r="D1592" t="s">
        <v>63</v>
      </c>
      <c r="E1592" t="s">
        <v>13</v>
      </c>
      <c r="F1592" t="s">
        <v>13</v>
      </c>
      <c r="G1592" t="s">
        <v>2407</v>
      </c>
      <c r="H1592" s="2">
        <v>44876.52920798611</v>
      </c>
      <c r="I1592" t="s">
        <v>74</v>
      </c>
      <c r="J1592" s="2">
        <v>44876.52920798611</v>
      </c>
      <c r="K1592" t="s">
        <v>74</v>
      </c>
      <c r="L1592" t="str">
        <f>VLOOKUP(C1592,ACCOUNT_MAPPING!A:C,3,FALSE)</f>
        <v>General Building Maintenance</v>
      </c>
    </row>
    <row r="1593" spans="1:12" hidden="1">
      <c r="A1593">
        <v>9189</v>
      </c>
      <c r="B1593" t="s">
        <v>75</v>
      </c>
      <c r="C1593">
        <v>50305028</v>
      </c>
      <c r="D1593" t="s">
        <v>63</v>
      </c>
      <c r="E1593" t="s">
        <v>13</v>
      </c>
      <c r="F1593" t="s">
        <v>13</v>
      </c>
      <c r="G1593" t="s">
        <v>2465</v>
      </c>
      <c r="H1593" s="2">
        <v>44879.032172418978</v>
      </c>
      <c r="I1593" t="s">
        <v>74</v>
      </c>
      <c r="J1593" s="2">
        <v>44879.032172418978</v>
      </c>
      <c r="K1593" t="s">
        <v>74</v>
      </c>
      <c r="L1593" t="str">
        <f>VLOOKUP(C1593,ACCOUNT_MAPPING!A:C,3,FALSE)</f>
        <v>General Building Maintenance</v>
      </c>
    </row>
    <row r="1594" spans="1:12" hidden="1">
      <c r="A1594">
        <v>9205</v>
      </c>
      <c r="B1594" t="s">
        <v>2466</v>
      </c>
      <c r="C1594">
        <v>50305028</v>
      </c>
      <c r="D1594" t="s">
        <v>17</v>
      </c>
      <c r="E1594" t="s">
        <v>13</v>
      </c>
      <c r="F1594" t="s">
        <v>13</v>
      </c>
      <c r="G1594" t="s">
        <v>2467</v>
      </c>
      <c r="H1594" s="2">
        <v>44917.60866755787</v>
      </c>
      <c r="I1594" t="s">
        <v>1675</v>
      </c>
      <c r="J1594" s="2">
        <v>44917.60866755787</v>
      </c>
      <c r="K1594" t="s">
        <v>1675</v>
      </c>
      <c r="L1594" t="str">
        <f>VLOOKUP(C1594,ACCOUNT_MAPPING!A:C,3,FALSE)</f>
        <v>General Building Maintenance</v>
      </c>
    </row>
    <row r="1595" spans="1:12" hidden="1">
      <c r="A1595">
        <v>9227</v>
      </c>
      <c r="B1595" t="s">
        <v>2468</v>
      </c>
      <c r="C1595">
        <v>50305028</v>
      </c>
      <c r="D1595" t="s">
        <v>17</v>
      </c>
      <c r="E1595" t="s">
        <v>13</v>
      </c>
      <c r="F1595" t="s">
        <v>13</v>
      </c>
      <c r="G1595" t="s">
        <v>2469</v>
      </c>
      <c r="H1595" s="2">
        <v>44924.535906331017</v>
      </c>
      <c r="I1595" t="s">
        <v>265</v>
      </c>
      <c r="J1595" s="2">
        <v>44924.535906331017</v>
      </c>
      <c r="K1595" t="s">
        <v>265</v>
      </c>
      <c r="L1595" t="str">
        <f>VLOOKUP(C1595,ACCOUNT_MAPPING!A:C,3,FALSE)</f>
        <v>General Building Maintenance</v>
      </c>
    </row>
    <row r="1596" spans="1:12" hidden="1">
      <c r="A1596">
        <v>9232</v>
      </c>
      <c r="B1596" t="s">
        <v>2470</v>
      </c>
      <c r="C1596">
        <v>50305028</v>
      </c>
      <c r="D1596" t="s">
        <v>63</v>
      </c>
      <c r="E1596" t="s">
        <v>13</v>
      </c>
      <c r="F1596" t="s">
        <v>13</v>
      </c>
      <c r="G1596" t="s">
        <v>2471</v>
      </c>
      <c r="H1596" s="2">
        <v>44876.58327758102</v>
      </c>
      <c r="I1596" t="s">
        <v>909</v>
      </c>
      <c r="J1596" s="2">
        <v>44876.58327758102</v>
      </c>
      <c r="K1596" t="s">
        <v>909</v>
      </c>
      <c r="L1596" t="str">
        <f>VLOOKUP(C1596,ACCOUNT_MAPPING!A:C,3,FALSE)</f>
        <v>General Building Maintenance</v>
      </c>
    </row>
    <row r="1597" spans="1:12" hidden="1">
      <c r="A1597">
        <v>9233</v>
      </c>
      <c r="B1597" t="s">
        <v>1188</v>
      </c>
      <c r="C1597">
        <v>50305028</v>
      </c>
      <c r="D1597" t="s">
        <v>63</v>
      </c>
      <c r="E1597" t="s">
        <v>13</v>
      </c>
      <c r="F1597" t="s">
        <v>13</v>
      </c>
      <c r="G1597" t="s">
        <v>2472</v>
      </c>
      <c r="H1597" s="2">
        <v>44876.82762045139</v>
      </c>
      <c r="I1597" t="s">
        <v>900</v>
      </c>
      <c r="J1597" s="2">
        <v>44876.82762045139</v>
      </c>
      <c r="K1597" t="s">
        <v>900</v>
      </c>
      <c r="L1597" t="str">
        <f>VLOOKUP(C1597,ACCOUNT_MAPPING!A:C,3,FALSE)</f>
        <v>General Building Maintenance</v>
      </c>
    </row>
    <row r="1598" spans="1:12" hidden="1">
      <c r="A1598">
        <v>10512</v>
      </c>
      <c r="B1598" t="s">
        <v>1764</v>
      </c>
      <c r="C1598">
        <v>50305028</v>
      </c>
      <c r="D1598" t="s">
        <v>63</v>
      </c>
      <c r="E1598" t="s">
        <v>13</v>
      </c>
      <c r="F1598" t="s">
        <v>13</v>
      </c>
      <c r="G1598" t="s">
        <v>2473</v>
      </c>
      <c r="H1598" s="2">
        <v>44875.595240196759</v>
      </c>
      <c r="I1598" t="s">
        <v>817</v>
      </c>
      <c r="J1598" s="2">
        <v>44875.595240196759</v>
      </c>
      <c r="K1598" t="s">
        <v>817</v>
      </c>
      <c r="L1598" t="str">
        <f>VLOOKUP(C1598,ACCOUNT_MAPPING!A:C,3,FALSE)</f>
        <v>General Building Maintenance</v>
      </c>
    </row>
    <row r="1599" spans="1:12" hidden="1">
      <c r="A1599">
        <v>10523</v>
      </c>
      <c r="B1599" t="s">
        <v>813</v>
      </c>
      <c r="C1599">
        <v>50305028</v>
      </c>
      <c r="D1599" t="s">
        <v>17</v>
      </c>
      <c r="E1599" t="s">
        <v>13</v>
      </c>
      <c r="F1599" t="s">
        <v>13</v>
      </c>
      <c r="G1599" t="s">
        <v>2474</v>
      </c>
      <c r="H1599" s="2">
        <v>44923.635056400461</v>
      </c>
      <c r="I1599" t="s">
        <v>598</v>
      </c>
      <c r="J1599" s="2">
        <v>44923.635056400461</v>
      </c>
      <c r="K1599" t="s">
        <v>598</v>
      </c>
      <c r="L1599" t="str">
        <f>VLOOKUP(C1599,ACCOUNT_MAPPING!A:C,3,FALSE)</f>
        <v>General Building Maintenance</v>
      </c>
    </row>
    <row r="1600" spans="1:12" hidden="1">
      <c r="A1600">
        <v>9245</v>
      </c>
      <c r="B1600" t="s">
        <v>2475</v>
      </c>
      <c r="C1600">
        <v>50305028</v>
      </c>
      <c r="D1600" t="s">
        <v>63</v>
      </c>
      <c r="E1600" t="s">
        <v>13</v>
      </c>
      <c r="F1600" t="s">
        <v>13</v>
      </c>
      <c r="G1600" t="s">
        <v>2476</v>
      </c>
      <c r="H1600" s="2">
        <v>44874.844497650462</v>
      </c>
      <c r="I1600" t="s">
        <v>673</v>
      </c>
      <c r="J1600" s="2">
        <v>44874.844497650462</v>
      </c>
      <c r="K1600" t="s">
        <v>673</v>
      </c>
      <c r="L1600" t="str">
        <f>VLOOKUP(C1600,ACCOUNT_MAPPING!A:C,3,FALSE)</f>
        <v>General Building Maintenance</v>
      </c>
    </row>
    <row r="1601" spans="1:12" hidden="1">
      <c r="A1601">
        <v>9699</v>
      </c>
      <c r="B1601" t="s">
        <v>797</v>
      </c>
      <c r="C1601">
        <v>50305028</v>
      </c>
      <c r="D1601" t="s">
        <v>12</v>
      </c>
      <c r="E1601" t="s">
        <v>13</v>
      </c>
      <c r="F1601" t="s">
        <v>13</v>
      </c>
      <c r="G1601" t="s">
        <v>2477</v>
      </c>
      <c r="H1601" s="2">
        <v>45015.734036076392</v>
      </c>
      <c r="I1601" t="s">
        <v>79</v>
      </c>
      <c r="J1601" s="2">
        <v>45015.734036076392</v>
      </c>
      <c r="K1601" t="s">
        <v>79</v>
      </c>
      <c r="L1601" t="str">
        <f>VLOOKUP(C1601,ACCOUNT_MAPPING!A:C,3,FALSE)</f>
        <v>General Building Maintenance</v>
      </c>
    </row>
    <row r="1602" spans="1:12" hidden="1">
      <c r="A1602">
        <v>9703</v>
      </c>
      <c r="B1602" t="s">
        <v>77</v>
      </c>
      <c r="C1602">
        <v>50305028</v>
      </c>
      <c r="D1602" t="s">
        <v>12</v>
      </c>
      <c r="E1602" t="s">
        <v>13</v>
      </c>
      <c r="F1602" t="s">
        <v>13</v>
      </c>
      <c r="G1602" t="s">
        <v>2478</v>
      </c>
      <c r="H1602" s="2">
        <v>45015.718829282407</v>
      </c>
      <c r="I1602" t="s">
        <v>79</v>
      </c>
      <c r="J1602" s="2">
        <v>45015.718829282407</v>
      </c>
      <c r="K1602" t="s">
        <v>79</v>
      </c>
      <c r="L1602" t="str">
        <f>VLOOKUP(C1602,ACCOUNT_MAPPING!A:C,3,FALSE)</f>
        <v>General Building Maintenance</v>
      </c>
    </row>
    <row r="1603" spans="1:12" hidden="1">
      <c r="A1603">
        <v>9705</v>
      </c>
      <c r="B1603" t="s">
        <v>80</v>
      </c>
      <c r="C1603">
        <v>50305028</v>
      </c>
      <c r="D1603" t="s">
        <v>17</v>
      </c>
      <c r="E1603" t="s">
        <v>13</v>
      </c>
      <c r="F1603" t="s">
        <v>13</v>
      </c>
      <c r="G1603" t="s">
        <v>2218</v>
      </c>
      <c r="H1603" s="2">
        <v>44924.448797337966</v>
      </c>
      <c r="I1603" t="s">
        <v>34</v>
      </c>
      <c r="J1603" s="2">
        <v>44924.448797337966</v>
      </c>
      <c r="K1603" t="s">
        <v>34</v>
      </c>
      <c r="L1603" t="str">
        <f>VLOOKUP(C1603,ACCOUNT_MAPPING!A:C,3,FALSE)</f>
        <v>General Building Maintenance</v>
      </c>
    </row>
    <row r="1604" spans="1:12" hidden="1">
      <c r="A1604">
        <v>10514</v>
      </c>
      <c r="B1604" t="s">
        <v>2479</v>
      </c>
      <c r="C1604">
        <v>50305028</v>
      </c>
      <c r="D1604" t="s">
        <v>12</v>
      </c>
      <c r="E1604" t="s">
        <v>13</v>
      </c>
      <c r="F1604" t="s">
        <v>13</v>
      </c>
      <c r="G1604" t="s">
        <v>2480</v>
      </c>
      <c r="H1604" s="2">
        <v>45020.577771990742</v>
      </c>
      <c r="I1604" t="s">
        <v>230</v>
      </c>
      <c r="J1604" s="2">
        <v>45020.577771990742</v>
      </c>
      <c r="K1604" t="s">
        <v>230</v>
      </c>
      <c r="L1604" t="str">
        <f>VLOOKUP(C1604,ACCOUNT_MAPPING!A:C,3,FALSE)</f>
        <v>General Building Maintenance</v>
      </c>
    </row>
    <row r="1605" spans="1:12" hidden="1">
      <c r="A1605">
        <v>10556</v>
      </c>
      <c r="B1605" t="s">
        <v>2481</v>
      </c>
      <c r="C1605">
        <v>50305028</v>
      </c>
      <c r="D1605" t="s">
        <v>17</v>
      </c>
      <c r="E1605" t="s">
        <v>13</v>
      </c>
      <c r="F1605" t="s">
        <v>13</v>
      </c>
      <c r="G1605" t="s">
        <v>2482</v>
      </c>
      <c r="H1605" s="2">
        <v>44924.545409259263</v>
      </c>
      <c r="I1605" t="s">
        <v>1419</v>
      </c>
      <c r="J1605" s="2">
        <v>44924.545409259263</v>
      </c>
      <c r="K1605" t="s">
        <v>1419</v>
      </c>
      <c r="L1605" t="str">
        <f>VLOOKUP(C1605,ACCOUNT_MAPPING!A:C,3,FALSE)</f>
        <v>General Building Maintenance</v>
      </c>
    </row>
    <row r="1606" spans="1:12" hidden="1">
      <c r="A1606">
        <v>10515</v>
      </c>
      <c r="B1606" t="s">
        <v>2483</v>
      </c>
      <c r="C1606">
        <v>50305028</v>
      </c>
      <c r="D1606" t="s">
        <v>63</v>
      </c>
      <c r="E1606" t="s">
        <v>13</v>
      </c>
      <c r="F1606" t="s">
        <v>13</v>
      </c>
      <c r="G1606" t="s">
        <v>2484</v>
      </c>
      <c r="H1606" s="2">
        <v>44875.594641354168</v>
      </c>
      <c r="I1606" t="s">
        <v>230</v>
      </c>
      <c r="J1606" s="2">
        <v>44875.594641354168</v>
      </c>
      <c r="K1606" t="s">
        <v>230</v>
      </c>
      <c r="L1606" t="str">
        <f>VLOOKUP(C1606,ACCOUNT_MAPPING!A:C,3,FALSE)</f>
        <v>General Building Maintenance</v>
      </c>
    </row>
    <row r="1607" spans="1:12" hidden="1">
      <c r="A1607">
        <v>10517</v>
      </c>
      <c r="B1607" t="s">
        <v>2485</v>
      </c>
      <c r="C1607">
        <v>50305028</v>
      </c>
      <c r="D1607" t="s">
        <v>17</v>
      </c>
      <c r="E1607" t="s">
        <v>13</v>
      </c>
      <c r="F1607" t="s">
        <v>13</v>
      </c>
      <c r="G1607" t="s">
        <v>2486</v>
      </c>
      <c r="H1607" s="2">
        <v>44923.517666087966</v>
      </c>
      <c r="I1607" t="s">
        <v>817</v>
      </c>
      <c r="J1607" s="2">
        <v>44923.517666087966</v>
      </c>
      <c r="K1607" t="s">
        <v>817</v>
      </c>
      <c r="L1607" t="str">
        <f>VLOOKUP(C1607,ACCOUNT_MAPPING!A:C,3,FALSE)</f>
        <v>General Building Maintenance</v>
      </c>
    </row>
    <row r="1608" spans="1:12" hidden="1">
      <c r="A1608">
        <v>10518</v>
      </c>
      <c r="B1608" t="s">
        <v>2487</v>
      </c>
      <c r="C1608">
        <v>50305028</v>
      </c>
      <c r="D1608" t="s">
        <v>17</v>
      </c>
      <c r="E1608" t="s">
        <v>13</v>
      </c>
      <c r="F1608" t="s">
        <v>13</v>
      </c>
      <c r="G1608" t="s">
        <v>2488</v>
      </c>
      <c r="H1608" s="2">
        <v>44923.564945914353</v>
      </c>
      <c r="I1608" t="s">
        <v>817</v>
      </c>
      <c r="J1608" s="2">
        <v>44923.564945914353</v>
      </c>
      <c r="K1608" t="s">
        <v>817</v>
      </c>
      <c r="L1608" t="str">
        <f>VLOOKUP(C1608,ACCOUNT_MAPPING!A:C,3,FALSE)</f>
        <v>General Building Maintenance</v>
      </c>
    </row>
    <row r="1609" spans="1:12" hidden="1">
      <c r="A1609">
        <v>9394</v>
      </c>
      <c r="B1609" t="s">
        <v>2489</v>
      </c>
      <c r="C1609">
        <v>50305028</v>
      </c>
      <c r="D1609" t="s">
        <v>17</v>
      </c>
      <c r="E1609" t="s">
        <v>13</v>
      </c>
      <c r="F1609" t="s">
        <v>13</v>
      </c>
      <c r="G1609" t="s">
        <v>2436</v>
      </c>
      <c r="H1609" s="2">
        <v>44928.57763738426</v>
      </c>
      <c r="I1609" t="s">
        <v>577</v>
      </c>
      <c r="J1609" s="2">
        <v>44928.57763738426</v>
      </c>
      <c r="K1609" t="s">
        <v>577</v>
      </c>
      <c r="L1609" t="str">
        <f>VLOOKUP(C1609,ACCOUNT_MAPPING!A:C,3,FALSE)</f>
        <v>General Building Maintenance</v>
      </c>
    </row>
    <row r="1610" spans="1:12" hidden="1">
      <c r="A1610">
        <v>9395</v>
      </c>
      <c r="B1610" t="s">
        <v>2490</v>
      </c>
      <c r="C1610">
        <v>50305028</v>
      </c>
      <c r="D1610" t="s">
        <v>17</v>
      </c>
      <c r="E1610" t="s">
        <v>13</v>
      </c>
      <c r="F1610" t="s">
        <v>13</v>
      </c>
      <c r="G1610" t="s">
        <v>2021</v>
      </c>
      <c r="H1610" s="2">
        <v>44917.740133368054</v>
      </c>
      <c r="I1610" t="s">
        <v>1333</v>
      </c>
      <c r="J1610" s="2">
        <v>44917.740133368054</v>
      </c>
      <c r="K1610" t="s">
        <v>1333</v>
      </c>
      <c r="L1610" t="str">
        <f>VLOOKUP(C1610,ACCOUNT_MAPPING!A:C,3,FALSE)</f>
        <v>General Building Maintenance</v>
      </c>
    </row>
    <row r="1611" spans="1:12" hidden="1">
      <c r="A1611">
        <v>9406</v>
      </c>
      <c r="B1611" t="s">
        <v>2491</v>
      </c>
      <c r="C1611">
        <v>50305028</v>
      </c>
      <c r="D1611" t="s">
        <v>17</v>
      </c>
      <c r="E1611" t="s">
        <v>13</v>
      </c>
      <c r="F1611" t="s">
        <v>13</v>
      </c>
      <c r="G1611" t="s">
        <v>2021</v>
      </c>
      <c r="H1611" s="2">
        <v>44917.74852739583</v>
      </c>
      <c r="I1611" t="s">
        <v>1333</v>
      </c>
      <c r="J1611" s="2">
        <v>44917.74852739583</v>
      </c>
      <c r="K1611" t="s">
        <v>1333</v>
      </c>
      <c r="L1611" t="str">
        <f>VLOOKUP(C1611,ACCOUNT_MAPPING!A:C,3,FALSE)</f>
        <v>General Building Maintenance</v>
      </c>
    </row>
    <row r="1612" spans="1:12" hidden="1">
      <c r="A1612">
        <v>10558</v>
      </c>
      <c r="B1612" t="s">
        <v>2492</v>
      </c>
      <c r="C1612">
        <v>50305028</v>
      </c>
      <c r="D1612" t="s">
        <v>17</v>
      </c>
      <c r="E1612" t="s">
        <v>13</v>
      </c>
      <c r="F1612" t="s">
        <v>13</v>
      </c>
      <c r="G1612" t="s">
        <v>2482</v>
      </c>
      <c r="H1612" s="2">
        <v>44924.560487037037</v>
      </c>
      <c r="I1612" t="s">
        <v>1419</v>
      </c>
      <c r="J1612" s="2">
        <v>44924.560487037037</v>
      </c>
      <c r="K1612" t="s">
        <v>1419</v>
      </c>
      <c r="L1612" t="str">
        <f>VLOOKUP(C1612,ACCOUNT_MAPPING!A:C,3,FALSE)</f>
        <v>General Building Maintenance</v>
      </c>
    </row>
    <row r="1613" spans="1:12" hidden="1">
      <c r="A1613">
        <v>10560</v>
      </c>
      <c r="B1613" t="s">
        <v>2493</v>
      </c>
      <c r="C1613">
        <v>50305028</v>
      </c>
      <c r="D1613" t="s">
        <v>17</v>
      </c>
      <c r="E1613" t="s">
        <v>13</v>
      </c>
      <c r="F1613" t="s">
        <v>13</v>
      </c>
      <c r="G1613" t="s">
        <v>2482</v>
      </c>
      <c r="H1613" s="2">
        <v>44924.588883101853</v>
      </c>
      <c r="I1613" t="s">
        <v>1419</v>
      </c>
      <c r="J1613" s="2">
        <v>44924.588883101853</v>
      </c>
      <c r="K1613" t="s">
        <v>1419</v>
      </c>
      <c r="L1613" t="str">
        <f>VLOOKUP(C1613,ACCOUNT_MAPPING!A:C,3,FALSE)</f>
        <v>General Building Maintenance</v>
      </c>
    </row>
    <row r="1614" spans="1:12" hidden="1">
      <c r="A1614">
        <v>10569</v>
      </c>
      <c r="B1614" t="s">
        <v>1437</v>
      </c>
      <c r="C1614">
        <v>50305028</v>
      </c>
      <c r="D1614" t="s">
        <v>12</v>
      </c>
      <c r="E1614" t="s">
        <v>13</v>
      </c>
      <c r="F1614" t="s">
        <v>13</v>
      </c>
      <c r="G1614" t="s">
        <v>2494</v>
      </c>
      <c r="H1614" s="2">
        <v>45021.545359374999</v>
      </c>
      <c r="I1614" t="s">
        <v>1419</v>
      </c>
      <c r="J1614" s="2">
        <v>45021.545359374999</v>
      </c>
      <c r="K1614" t="s">
        <v>1419</v>
      </c>
      <c r="L1614" t="str">
        <f>VLOOKUP(C1614,ACCOUNT_MAPPING!A:C,3,FALSE)</f>
        <v>General Building Maintenance</v>
      </c>
    </row>
    <row r="1615" spans="1:12" hidden="1">
      <c r="A1615">
        <v>10533</v>
      </c>
      <c r="B1615" t="s">
        <v>1783</v>
      </c>
      <c r="C1615">
        <v>50305028</v>
      </c>
      <c r="D1615" t="s">
        <v>63</v>
      </c>
      <c r="E1615" t="s">
        <v>13</v>
      </c>
      <c r="F1615" t="s">
        <v>13</v>
      </c>
      <c r="G1615" t="s">
        <v>2495</v>
      </c>
      <c r="H1615" s="2">
        <v>44876.460671064815</v>
      </c>
      <c r="I1615" t="s">
        <v>354</v>
      </c>
      <c r="J1615" s="2">
        <v>44876.460671064815</v>
      </c>
      <c r="K1615" t="s">
        <v>354</v>
      </c>
      <c r="L1615" t="str">
        <f>VLOOKUP(C1615,ACCOUNT_MAPPING!A:C,3,FALSE)</f>
        <v>General Building Maintenance</v>
      </c>
    </row>
    <row r="1616" spans="1:12" hidden="1">
      <c r="A1616">
        <v>9407</v>
      </c>
      <c r="B1616" t="s">
        <v>1404</v>
      </c>
      <c r="C1616">
        <v>50305028</v>
      </c>
      <c r="D1616" t="s">
        <v>17</v>
      </c>
      <c r="E1616" t="s">
        <v>13</v>
      </c>
      <c r="F1616" t="s">
        <v>13</v>
      </c>
      <c r="G1616" t="s">
        <v>2440</v>
      </c>
      <c r="H1616" s="2">
        <v>44917.583928784719</v>
      </c>
      <c r="I1616" t="s">
        <v>650</v>
      </c>
      <c r="J1616" s="2">
        <v>44917.583928784719</v>
      </c>
      <c r="K1616" t="s">
        <v>650</v>
      </c>
      <c r="L1616" t="str">
        <f>VLOOKUP(C1616,ACCOUNT_MAPPING!A:C,3,FALSE)</f>
        <v>General Building Maintenance</v>
      </c>
    </row>
    <row r="1617" spans="1:12" hidden="1">
      <c r="A1617">
        <v>9416</v>
      </c>
      <c r="B1617" t="s">
        <v>2496</v>
      </c>
      <c r="C1617">
        <v>50305028</v>
      </c>
      <c r="D1617" t="s">
        <v>17</v>
      </c>
      <c r="E1617" t="s">
        <v>13</v>
      </c>
      <c r="F1617" t="s">
        <v>13</v>
      </c>
      <c r="G1617" t="s">
        <v>2440</v>
      </c>
      <c r="H1617" s="2">
        <v>44917.671359490741</v>
      </c>
      <c r="I1617" t="s">
        <v>650</v>
      </c>
      <c r="J1617" s="2">
        <v>44917.671359490741</v>
      </c>
      <c r="K1617" t="s">
        <v>650</v>
      </c>
      <c r="L1617" t="str">
        <f>VLOOKUP(C1617,ACCOUNT_MAPPING!A:C,3,FALSE)</f>
        <v>General Building Maintenance</v>
      </c>
    </row>
    <row r="1618" spans="1:12" hidden="1">
      <c r="A1618">
        <v>9419</v>
      </c>
      <c r="B1618" t="s">
        <v>2497</v>
      </c>
      <c r="C1618">
        <v>50305028</v>
      </c>
      <c r="D1618" t="s">
        <v>17</v>
      </c>
      <c r="E1618" t="s">
        <v>13</v>
      </c>
      <c r="F1618" t="s">
        <v>13</v>
      </c>
      <c r="G1618" t="s">
        <v>2498</v>
      </c>
      <c r="H1618" s="2">
        <v>44917.675002662036</v>
      </c>
      <c r="I1618" t="s">
        <v>650</v>
      </c>
      <c r="J1618" s="2">
        <v>44917.675002662036</v>
      </c>
      <c r="K1618" t="s">
        <v>650</v>
      </c>
      <c r="L1618" t="str">
        <f>VLOOKUP(C1618,ACCOUNT_MAPPING!A:C,3,FALSE)</f>
        <v>General Building Maintenance</v>
      </c>
    </row>
    <row r="1619" spans="1:12" hidden="1">
      <c r="A1619">
        <v>9424</v>
      </c>
      <c r="B1619" t="s">
        <v>2499</v>
      </c>
      <c r="C1619">
        <v>50305028</v>
      </c>
      <c r="D1619" t="s">
        <v>17</v>
      </c>
      <c r="E1619" t="s">
        <v>13</v>
      </c>
      <c r="F1619" t="s">
        <v>13</v>
      </c>
      <c r="G1619" t="s">
        <v>2021</v>
      </c>
      <c r="H1619" s="2">
        <v>44917.750231597223</v>
      </c>
      <c r="I1619" t="s">
        <v>1333</v>
      </c>
      <c r="J1619" s="2">
        <v>44917.750231597223</v>
      </c>
      <c r="K1619" t="s">
        <v>1333</v>
      </c>
      <c r="L1619" t="str">
        <f>VLOOKUP(C1619,ACCOUNT_MAPPING!A:C,3,FALSE)</f>
        <v>General Building Maintenance</v>
      </c>
    </row>
    <row r="1620" spans="1:12" hidden="1">
      <c r="A1620">
        <v>10543</v>
      </c>
      <c r="B1620" t="s">
        <v>2500</v>
      </c>
      <c r="C1620">
        <v>50305028</v>
      </c>
      <c r="D1620" t="s">
        <v>17</v>
      </c>
      <c r="E1620" t="s">
        <v>13</v>
      </c>
      <c r="F1620" t="s">
        <v>13</v>
      </c>
      <c r="G1620" t="s">
        <v>2501</v>
      </c>
      <c r="H1620" s="2">
        <v>44917.492723298608</v>
      </c>
      <c r="I1620" t="s">
        <v>673</v>
      </c>
      <c r="J1620" s="2">
        <v>44917.492723298608</v>
      </c>
      <c r="K1620" t="s">
        <v>673</v>
      </c>
      <c r="L1620" t="str">
        <f>VLOOKUP(C1620,ACCOUNT_MAPPING!A:C,3,FALSE)</f>
        <v>General Building Maintenance</v>
      </c>
    </row>
    <row r="1621" spans="1:12" hidden="1">
      <c r="A1621">
        <v>10547</v>
      </c>
      <c r="B1621" t="s">
        <v>839</v>
      </c>
      <c r="C1621">
        <v>50305028</v>
      </c>
      <c r="D1621" t="s">
        <v>17</v>
      </c>
      <c r="E1621" t="s">
        <v>13</v>
      </c>
      <c r="F1621" t="s">
        <v>13</v>
      </c>
      <c r="G1621" t="s">
        <v>2502</v>
      </c>
      <c r="H1621" s="2">
        <v>44917.551125034719</v>
      </c>
      <c r="I1621" t="s">
        <v>673</v>
      </c>
      <c r="J1621" s="2">
        <v>44917.551125034719</v>
      </c>
      <c r="K1621" t="s">
        <v>673</v>
      </c>
      <c r="L1621" t="str">
        <f>VLOOKUP(C1621,ACCOUNT_MAPPING!A:C,3,FALSE)</f>
        <v>General Building Maintenance</v>
      </c>
    </row>
    <row r="1622" spans="1:12" hidden="1">
      <c r="A1622">
        <v>10548</v>
      </c>
      <c r="B1622" t="s">
        <v>2503</v>
      </c>
      <c r="C1622">
        <v>50305028</v>
      </c>
      <c r="D1622" t="s">
        <v>17</v>
      </c>
      <c r="E1622" t="s">
        <v>13</v>
      </c>
      <c r="F1622" t="s">
        <v>13</v>
      </c>
      <c r="G1622" t="s">
        <v>2504</v>
      </c>
      <c r="H1622" s="2">
        <v>44924.358192858796</v>
      </c>
      <c r="I1622" t="s">
        <v>1419</v>
      </c>
      <c r="J1622" s="2">
        <v>44924.358192858796</v>
      </c>
      <c r="K1622" t="s">
        <v>1419</v>
      </c>
      <c r="L1622" t="str">
        <f>VLOOKUP(C1622,ACCOUNT_MAPPING!A:C,3,FALSE)</f>
        <v>General Building Maintenance</v>
      </c>
    </row>
    <row r="1623" spans="1:12" hidden="1">
      <c r="A1623">
        <v>10555</v>
      </c>
      <c r="B1623" t="s">
        <v>1417</v>
      </c>
      <c r="C1623">
        <v>50305028</v>
      </c>
      <c r="D1623" t="s">
        <v>17</v>
      </c>
      <c r="E1623" t="s">
        <v>13</v>
      </c>
      <c r="F1623" t="s">
        <v>13</v>
      </c>
      <c r="G1623" t="s">
        <v>2482</v>
      </c>
      <c r="H1623" s="2">
        <v>44924.542123993058</v>
      </c>
      <c r="I1623" t="s">
        <v>1419</v>
      </c>
      <c r="J1623" s="2">
        <v>44924.542123993058</v>
      </c>
      <c r="K1623" t="s">
        <v>1419</v>
      </c>
      <c r="L1623" t="str">
        <f>VLOOKUP(C1623,ACCOUNT_MAPPING!A:C,3,FALSE)</f>
        <v>General Building Maintenance</v>
      </c>
    </row>
    <row r="1624" spans="1:12" hidden="1">
      <c r="A1624">
        <v>10565</v>
      </c>
      <c r="B1624" t="s">
        <v>2505</v>
      </c>
      <c r="C1624">
        <v>50305028</v>
      </c>
      <c r="D1624" t="s">
        <v>17</v>
      </c>
      <c r="E1624" t="s">
        <v>13</v>
      </c>
      <c r="F1624" t="s">
        <v>13</v>
      </c>
      <c r="G1624" t="s">
        <v>2482</v>
      </c>
      <c r="H1624" s="2">
        <v>44924.698142511574</v>
      </c>
      <c r="I1624" t="s">
        <v>1419</v>
      </c>
      <c r="J1624" s="2">
        <v>44924.698142511574</v>
      </c>
      <c r="K1624" t="s">
        <v>1419</v>
      </c>
      <c r="L1624" t="str">
        <f>VLOOKUP(C1624,ACCOUNT_MAPPING!A:C,3,FALSE)</f>
        <v>General Building Maintenance</v>
      </c>
    </row>
    <row r="1625" spans="1:12" hidden="1">
      <c r="A1625">
        <v>10576</v>
      </c>
      <c r="B1625" t="s">
        <v>845</v>
      </c>
      <c r="C1625">
        <v>50305028</v>
      </c>
      <c r="D1625" t="s">
        <v>63</v>
      </c>
      <c r="E1625" t="s">
        <v>13</v>
      </c>
      <c r="F1625" t="s">
        <v>13</v>
      </c>
      <c r="G1625" t="s">
        <v>2506</v>
      </c>
      <c r="H1625" s="2">
        <v>44876.425878703703</v>
      </c>
      <c r="I1625" t="s">
        <v>673</v>
      </c>
      <c r="J1625" s="2">
        <v>44876.425878703703</v>
      </c>
      <c r="K1625" t="s">
        <v>673</v>
      </c>
      <c r="L1625" t="str">
        <f>VLOOKUP(C1625,ACCOUNT_MAPPING!A:C,3,FALSE)</f>
        <v>General Building Maintenance</v>
      </c>
    </row>
    <row r="1626" spans="1:12" hidden="1">
      <c r="A1626">
        <v>10577</v>
      </c>
      <c r="B1626" t="s">
        <v>846</v>
      </c>
      <c r="C1626">
        <v>50305028</v>
      </c>
      <c r="D1626" t="s">
        <v>17</v>
      </c>
      <c r="E1626" t="s">
        <v>13</v>
      </c>
      <c r="F1626" t="s">
        <v>13</v>
      </c>
      <c r="G1626" t="s">
        <v>2507</v>
      </c>
      <c r="H1626" s="2">
        <v>44922.496972881941</v>
      </c>
      <c r="I1626" t="s">
        <v>673</v>
      </c>
      <c r="J1626" s="2">
        <v>44922.496972881941</v>
      </c>
      <c r="K1626" t="s">
        <v>673</v>
      </c>
      <c r="L1626" t="str">
        <f>VLOOKUP(C1626,ACCOUNT_MAPPING!A:C,3,FALSE)</f>
        <v>General Building Maintenance</v>
      </c>
    </row>
    <row r="1627" spans="1:12" hidden="1">
      <c r="A1627">
        <v>10641</v>
      </c>
      <c r="B1627" t="s">
        <v>1425</v>
      </c>
      <c r="C1627">
        <v>50305028</v>
      </c>
      <c r="D1627" t="s">
        <v>17</v>
      </c>
      <c r="E1627" t="s">
        <v>13</v>
      </c>
      <c r="F1627" t="s">
        <v>13</v>
      </c>
      <c r="G1627" t="s">
        <v>2508</v>
      </c>
      <c r="H1627" s="2">
        <v>44928.8488125</v>
      </c>
      <c r="I1627" t="s">
        <v>1422</v>
      </c>
      <c r="J1627" s="2">
        <v>44928.8488125</v>
      </c>
      <c r="K1627" t="s">
        <v>1422</v>
      </c>
      <c r="L1627" t="str">
        <f>VLOOKUP(C1627,ACCOUNT_MAPPING!A:C,3,FALSE)</f>
        <v>General Building Maintenance</v>
      </c>
    </row>
    <row r="1628" spans="1:12" hidden="1">
      <c r="A1628">
        <v>10581</v>
      </c>
      <c r="B1628" t="s">
        <v>847</v>
      </c>
      <c r="C1628">
        <v>50305028</v>
      </c>
      <c r="D1628" t="s">
        <v>12</v>
      </c>
      <c r="E1628" t="s">
        <v>13</v>
      </c>
      <c r="F1628" t="s">
        <v>13</v>
      </c>
      <c r="G1628" t="s">
        <v>2509</v>
      </c>
      <c r="H1628" s="2">
        <v>45021.886425266202</v>
      </c>
      <c r="I1628" t="s">
        <v>673</v>
      </c>
      <c r="J1628" s="2">
        <v>45021.886425266202</v>
      </c>
      <c r="K1628" t="s">
        <v>673</v>
      </c>
      <c r="L1628" t="str">
        <f>VLOOKUP(C1628,ACCOUNT_MAPPING!A:C,3,FALSE)</f>
        <v>General Building Maintenance</v>
      </c>
    </row>
    <row r="1629" spans="1:12" hidden="1">
      <c r="A1629">
        <v>10534</v>
      </c>
      <c r="B1629" t="s">
        <v>2510</v>
      </c>
      <c r="C1629">
        <v>50305028</v>
      </c>
      <c r="D1629" t="s">
        <v>63</v>
      </c>
      <c r="E1629" t="s">
        <v>13</v>
      </c>
      <c r="F1629" t="s">
        <v>13</v>
      </c>
      <c r="G1629" t="s">
        <v>2511</v>
      </c>
      <c r="H1629" s="2">
        <v>44876.464836805557</v>
      </c>
      <c r="I1629" t="s">
        <v>354</v>
      </c>
      <c r="J1629" s="2">
        <v>44876.464836805557</v>
      </c>
      <c r="K1629" t="s">
        <v>354</v>
      </c>
      <c r="L1629" t="str">
        <f>VLOOKUP(C1629,ACCOUNT_MAPPING!A:C,3,FALSE)</f>
        <v>General Building Maintenance</v>
      </c>
    </row>
    <row r="1630" spans="1:12" hidden="1">
      <c r="A1630">
        <v>10541</v>
      </c>
      <c r="B1630" t="s">
        <v>1415</v>
      </c>
      <c r="C1630">
        <v>50305028</v>
      </c>
      <c r="D1630" t="s">
        <v>17</v>
      </c>
      <c r="E1630" t="s">
        <v>13</v>
      </c>
      <c r="F1630" t="s">
        <v>13</v>
      </c>
      <c r="G1630" t="s">
        <v>2512</v>
      </c>
      <c r="H1630" s="2">
        <v>44917.464900694446</v>
      </c>
      <c r="I1630" t="s">
        <v>673</v>
      </c>
      <c r="J1630" s="2">
        <v>44917.464900694446</v>
      </c>
      <c r="K1630" t="s">
        <v>673</v>
      </c>
      <c r="L1630" t="str">
        <f>VLOOKUP(C1630,ACCOUNT_MAPPING!A:C,3,FALSE)</f>
        <v>General Building Maintenance</v>
      </c>
    </row>
    <row r="1631" spans="1:12" hidden="1">
      <c r="A1631">
        <v>10546</v>
      </c>
      <c r="B1631" t="s">
        <v>811</v>
      </c>
      <c r="C1631">
        <v>50305028</v>
      </c>
      <c r="D1631" t="s">
        <v>17</v>
      </c>
      <c r="E1631" t="s">
        <v>13</v>
      </c>
      <c r="F1631" t="s">
        <v>13</v>
      </c>
      <c r="G1631" t="s">
        <v>2513</v>
      </c>
      <c r="H1631" s="2">
        <v>44917.5398059375</v>
      </c>
      <c r="I1631" t="s">
        <v>673</v>
      </c>
      <c r="J1631" s="2">
        <v>44917.5398059375</v>
      </c>
      <c r="K1631" t="s">
        <v>673</v>
      </c>
      <c r="L1631" t="str">
        <f>VLOOKUP(C1631,ACCOUNT_MAPPING!A:C,3,FALSE)</f>
        <v>General Building Maintenance</v>
      </c>
    </row>
    <row r="1632" spans="1:12" hidden="1">
      <c r="A1632">
        <v>9462</v>
      </c>
      <c r="B1632" t="s">
        <v>784</v>
      </c>
      <c r="C1632">
        <v>50305028</v>
      </c>
      <c r="D1632" t="s">
        <v>63</v>
      </c>
      <c r="E1632" t="s">
        <v>13</v>
      </c>
      <c r="F1632" t="s">
        <v>13</v>
      </c>
      <c r="G1632" t="s">
        <v>2514</v>
      </c>
      <c r="H1632" s="2">
        <v>44874.843106168984</v>
      </c>
      <c r="I1632" t="s">
        <v>661</v>
      </c>
      <c r="J1632" s="2">
        <v>44874.843106168984</v>
      </c>
      <c r="K1632" t="s">
        <v>661</v>
      </c>
      <c r="L1632" t="str">
        <f>VLOOKUP(C1632,ACCOUNT_MAPPING!A:C,3,FALSE)</f>
        <v>General Building Maintenance</v>
      </c>
    </row>
    <row r="1633" spans="1:12" hidden="1">
      <c r="A1633">
        <v>10691</v>
      </c>
      <c r="B1633" t="s">
        <v>2515</v>
      </c>
      <c r="C1633">
        <v>50305028</v>
      </c>
      <c r="D1633" t="s">
        <v>63</v>
      </c>
      <c r="E1633" t="s">
        <v>13</v>
      </c>
      <c r="F1633" t="s">
        <v>13</v>
      </c>
      <c r="G1633" t="s">
        <v>2516</v>
      </c>
      <c r="H1633" s="2">
        <v>44876.677335914355</v>
      </c>
      <c r="I1633" t="s">
        <v>15</v>
      </c>
      <c r="J1633" s="2">
        <v>44876.677335914355</v>
      </c>
      <c r="K1633" t="s">
        <v>15</v>
      </c>
      <c r="L1633" t="str">
        <f>VLOOKUP(C1633,ACCOUNT_MAPPING!A:C,3,FALSE)</f>
        <v>General Building Maintenance</v>
      </c>
    </row>
    <row r="1634" spans="1:12" hidden="1">
      <c r="A1634">
        <v>10629</v>
      </c>
      <c r="B1634" t="s">
        <v>2517</v>
      </c>
      <c r="C1634">
        <v>50305028</v>
      </c>
      <c r="D1634" t="s">
        <v>17</v>
      </c>
      <c r="E1634" t="s">
        <v>13</v>
      </c>
      <c r="F1634" t="s">
        <v>13</v>
      </c>
      <c r="G1634" t="s">
        <v>2518</v>
      </c>
      <c r="H1634" s="2">
        <v>44916.397185844908</v>
      </c>
      <c r="I1634" t="s">
        <v>151</v>
      </c>
      <c r="J1634" s="2">
        <v>44916.397185844908</v>
      </c>
      <c r="K1634" t="s">
        <v>151</v>
      </c>
      <c r="L1634" t="str">
        <f>VLOOKUP(C1634,ACCOUNT_MAPPING!A:C,3,FALSE)</f>
        <v>General Building Maintenance</v>
      </c>
    </row>
    <row r="1635" spans="1:12" hidden="1">
      <c r="A1635">
        <v>10704</v>
      </c>
      <c r="B1635" t="s">
        <v>2519</v>
      </c>
      <c r="C1635">
        <v>50305028</v>
      </c>
      <c r="D1635" t="s">
        <v>12</v>
      </c>
      <c r="E1635" t="s">
        <v>13</v>
      </c>
      <c r="F1635" t="s">
        <v>13</v>
      </c>
      <c r="G1635" t="s">
        <v>2520</v>
      </c>
      <c r="H1635" s="2">
        <v>45020.478728553244</v>
      </c>
      <c r="I1635" t="s">
        <v>754</v>
      </c>
      <c r="J1635" s="2">
        <v>45020.478728553244</v>
      </c>
      <c r="K1635" t="s">
        <v>754</v>
      </c>
      <c r="L1635" t="str">
        <f>VLOOKUP(C1635,ACCOUNT_MAPPING!A:C,3,FALSE)</f>
        <v>General Building Maintenance</v>
      </c>
    </row>
    <row r="1636" spans="1:12" hidden="1">
      <c r="A1636">
        <v>10714</v>
      </c>
      <c r="B1636" t="s">
        <v>843</v>
      </c>
      <c r="C1636">
        <v>50305028</v>
      </c>
      <c r="D1636" t="s">
        <v>12</v>
      </c>
      <c r="E1636" t="s">
        <v>13</v>
      </c>
      <c r="F1636" t="s">
        <v>13</v>
      </c>
      <c r="G1636" t="s">
        <v>2521</v>
      </c>
      <c r="H1636" s="2">
        <v>45013.406967789349</v>
      </c>
      <c r="I1636" t="s">
        <v>745</v>
      </c>
      <c r="J1636" s="2">
        <v>45013.406967789349</v>
      </c>
      <c r="K1636" t="s">
        <v>745</v>
      </c>
      <c r="L1636" t="str">
        <f>VLOOKUP(C1636,ACCOUNT_MAPPING!A:C,3,FALSE)</f>
        <v>General Building Maintenance</v>
      </c>
    </row>
    <row r="1637" spans="1:12" hidden="1">
      <c r="A1637">
        <v>10574</v>
      </c>
      <c r="B1637" t="s">
        <v>1423</v>
      </c>
      <c r="C1637">
        <v>50305028</v>
      </c>
      <c r="D1637" t="s">
        <v>12</v>
      </c>
      <c r="E1637" t="s">
        <v>13</v>
      </c>
      <c r="F1637" t="s">
        <v>13</v>
      </c>
      <c r="G1637" t="s">
        <v>2522</v>
      </c>
      <c r="H1637" s="2">
        <v>45023.458765127318</v>
      </c>
      <c r="I1637" t="s">
        <v>1419</v>
      </c>
      <c r="J1637" s="2">
        <v>45023.458765127318</v>
      </c>
      <c r="K1637" t="s">
        <v>1419</v>
      </c>
      <c r="L1637" t="str">
        <f>VLOOKUP(C1637,ACCOUNT_MAPPING!A:C,3,FALSE)</f>
        <v>General Building Maintenance</v>
      </c>
    </row>
    <row r="1638" spans="1:12" hidden="1">
      <c r="A1638">
        <v>10718</v>
      </c>
      <c r="B1638" t="s">
        <v>862</v>
      </c>
      <c r="C1638">
        <v>50305028</v>
      </c>
      <c r="D1638" t="s">
        <v>12</v>
      </c>
      <c r="E1638" t="s">
        <v>13</v>
      </c>
      <c r="F1638" t="s">
        <v>13</v>
      </c>
      <c r="G1638" t="s">
        <v>2523</v>
      </c>
      <c r="H1638" s="2">
        <v>45013.432318252315</v>
      </c>
      <c r="I1638" t="s">
        <v>745</v>
      </c>
      <c r="J1638" s="2">
        <v>45013.432318252315</v>
      </c>
      <c r="K1638" t="s">
        <v>745</v>
      </c>
      <c r="L1638" t="str">
        <f>VLOOKUP(C1638,ACCOUNT_MAPPING!A:C,3,FALSE)</f>
        <v>General Building Maintenance</v>
      </c>
    </row>
    <row r="1639" spans="1:12" hidden="1">
      <c r="A1639">
        <v>10723</v>
      </c>
      <c r="B1639" t="s">
        <v>835</v>
      </c>
      <c r="C1639">
        <v>50305028</v>
      </c>
      <c r="D1639" t="s">
        <v>12</v>
      </c>
      <c r="E1639" t="s">
        <v>13</v>
      </c>
      <c r="F1639" t="s">
        <v>13</v>
      </c>
      <c r="G1639" t="s">
        <v>2524</v>
      </c>
      <c r="H1639" s="2">
        <v>45012.610891400465</v>
      </c>
      <c r="I1639" t="s">
        <v>745</v>
      </c>
      <c r="J1639" s="2">
        <v>45012.610891400465</v>
      </c>
      <c r="K1639" t="s">
        <v>745</v>
      </c>
      <c r="L1639" t="str">
        <f>VLOOKUP(C1639,ACCOUNT_MAPPING!A:C,3,FALSE)</f>
        <v>General Building Maintenance</v>
      </c>
    </row>
    <row r="1640" spans="1:12" hidden="1">
      <c r="A1640">
        <v>10621</v>
      </c>
      <c r="B1640" t="s">
        <v>2525</v>
      </c>
      <c r="C1640">
        <v>50305028</v>
      </c>
      <c r="D1640" t="s">
        <v>17</v>
      </c>
      <c r="E1640" t="s">
        <v>13</v>
      </c>
      <c r="F1640" t="s">
        <v>13</v>
      </c>
      <c r="G1640" t="s">
        <v>2526</v>
      </c>
      <c r="H1640" s="2">
        <v>44929.458168865742</v>
      </c>
      <c r="I1640" t="s">
        <v>1092</v>
      </c>
      <c r="J1640" s="2">
        <v>44929.458168865742</v>
      </c>
      <c r="K1640" t="s">
        <v>1092</v>
      </c>
      <c r="L1640" t="str">
        <f>VLOOKUP(C1640,ACCOUNT_MAPPING!A:C,3,FALSE)</f>
        <v>General Building Maintenance</v>
      </c>
    </row>
    <row r="1641" spans="1:12" hidden="1">
      <c r="A1641">
        <v>9706</v>
      </c>
      <c r="B1641" t="s">
        <v>84</v>
      </c>
      <c r="C1641">
        <v>50305028</v>
      </c>
      <c r="D1641" t="s">
        <v>17</v>
      </c>
      <c r="E1641" t="s">
        <v>13</v>
      </c>
      <c r="F1641" t="s">
        <v>13</v>
      </c>
      <c r="G1641" t="s">
        <v>2218</v>
      </c>
      <c r="H1641" s="2">
        <v>44924.455830590276</v>
      </c>
      <c r="I1641" t="s">
        <v>34</v>
      </c>
      <c r="J1641" s="2">
        <v>44924.455830590276</v>
      </c>
      <c r="K1641" t="s">
        <v>34</v>
      </c>
      <c r="L1641" t="str">
        <f>VLOOKUP(C1641,ACCOUNT_MAPPING!A:C,3,FALSE)</f>
        <v>General Building Maintenance</v>
      </c>
    </row>
    <row r="1642" spans="1:12" hidden="1">
      <c r="A1642">
        <v>10509</v>
      </c>
      <c r="B1642" t="s">
        <v>2527</v>
      </c>
      <c r="C1642">
        <v>50305028</v>
      </c>
      <c r="D1642" t="s">
        <v>63</v>
      </c>
      <c r="E1642" t="s">
        <v>13</v>
      </c>
      <c r="F1642" t="s">
        <v>13</v>
      </c>
      <c r="G1642" t="s">
        <v>2473</v>
      </c>
      <c r="H1642" s="2">
        <v>44875.59382746528</v>
      </c>
      <c r="I1642" t="s">
        <v>817</v>
      </c>
      <c r="J1642" s="2">
        <v>44875.59382746528</v>
      </c>
      <c r="K1642" t="s">
        <v>817</v>
      </c>
      <c r="L1642" t="str">
        <f>VLOOKUP(C1642,ACCOUNT_MAPPING!A:C,3,FALSE)</f>
        <v>General Building Maintenance</v>
      </c>
    </row>
    <row r="1643" spans="1:12" hidden="1">
      <c r="A1643">
        <v>10627</v>
      </c>
      <c r="B1643" t="s">
        <v>1773</v>
      </c>
      <c r="C1643">
        <v>50305028</v>
      </c>
      <c r="D1643" t="s">
        <v>17</v>
      </c>
      <c r="E1643" t="s">
        <v>13</v>
      </c>
      <c r="F1643" t="s">
        <v>13</v>
      </c>
      <c r="G1643" t="s">
        <v>2528</v>
      </c>
      <c r="H1643" s="2">
        <v>44929.47902013889</v>
      </c>
      <c r="I1643" t="s">
        <v>1092</v>
      </c>
      <c r="J1643" s="2">
        <v>44929.47902013889</v>
      </c>
      <c r="K1643" t="s">
        <v>1092</v>
      </c>
      <c r="L1643" t="str">
        <f>VLOOKUP(C1643,ACCOUNT_MAPPING!A:C,3,FALSE)</f>
        <v>General Building Maintenance</v>
      </c>
    </row>
    <row r="1644" spans="1:12" hidden="1">
      <c r="A1644">
        <v>10740</v>
      </c>
      <c r="B1644" t="s">
        <v>1432</v>
      </c>
      <c r="C1644">
        <v>50305028</v>
      </c>
      <c r="D1644" t="s">
        <v>17</v>
      </c>
      <c r="E1644" t="s">
        <v>13</v>
      </c>
      <c r="F1644" t="s">
        <v>13</v>
      </c>
      <c r="G1644" t="s">
        <v>2529</v>
      </c>
      <c r="H1644" s="2">
        <v>44925.513705439815</v>
      </c>
      <c r="I1644" t="s">
        <v>1434</v>
      </c>
      <c r="J1644" s="2">
        <v>44925.513705439815</v>
      </c>
      <c r="K1644" t="s">
        <v>1434</v>
      </c>
      <c r="L1644" t="str">
        <f>VLOOKUP(C1644,ACCOUNT_MAPPING!A:C,3,FALSE)</f>
        <v>General Building Maintenance</v>
      </c>
    </row>
    <row r="1645" spans="1:12" hidden="1">
      <c r="A1645">
        <v>10741</v>
      </c>
      <c r="B1645" t="s">
        <v>2530</v>
      </c>
      <c r="C1645">
        <v>50305028</v>
      </c>
      <c r="D1645" t="s">
        <v>17</v>
      </c>
      <c r="E1645" t="s">
        <v>13</v>
      </c>
      <c r="F1645" t="s">
        <v>13</v>
      </c>
      <c r="G1645" t="s">
        <v>2531</v>
      </c>
      <c r="H1645" s="2">
        <v>44922.625611689815</v>
      </c>
      <c r="I1645" t="s">
        <v>123</v>
      </c>
      <c r="J1645" s="2">
        <v>44922.625611689815</v>
      </c>
      <c r="K1645" t="s">
        <v>123</v>
      </c>
      <c r="L1645" t="str">
        <f>VLOOKUP(C1645,ACCOUNT_MAPPING!A:C,3,FALSE)</f>
        <v>General Building Maintenance</v>
      </c>
    </row>
    <row r="1646" spans="1:12" hidden="1">
      <c r="A1646">
        <v>10743</v>
      </c>
      <c r="B1646" t="s">
        <v>2532</v>
      </c>
      <c r="C1646">
        <v>50305028</v>
      </c>
      <c r="D1646" t="s">
        <v>12</v>
      </c>
      <c r="E1646" t="s">
        <v>13</v>
      </c>
      <c r="F1646" t="s">
        <v>13</v>
      </c>
      <c r="G1646" t="s">
        <v>2533</v>
      </c>
      <c r="H1646" s="2">
        <v>45021.502342326392</v>
      </c>
      <c r="I1646" t="s">
        <v>123</v>
      </c>
      <c r="J1646" s="2">
        <v>45021.502342326392</v>
      </c>
      <c r="K1646" t="s">
        <v>123</v>
      </c>
      <c r="L1646" t="str">
        <f>VLOOKUP(C1646,ACCOUNT_MAPPING!A:C,3,FALSE)</f>
        <v>General Building Maintenance</v>
      </c>
    </row>
    <row r="1647" spans="1:12" hidden="1">
      <c r="A1647">
        <v>10527</v>
      </c>
      <c r="B1647" t="s">
        <v>2534</v>
      </c>
      <c r="C1647">
        <v>50305028</v>
      </c>
      <c r="D1647" t="s">
        <v>17</v>
      </c>
      <c r="E1647" t="s">
        <v>13</v>
      </c>
      <c r="F1647" t="s">
        <v>13</v>
      </c>
      <c r="G1647" t="s">
        <v>2535</v>
      </c>
      <c r="H1647" s="2">
        <v>44924.481626157409</v>
      </c>
      <c r="I1647" t="s">
        <v>598</v>
      </c>
      <c r="J1647" s="2">
        <v>44924.481626157409</v>
      </c>
      <c r="K1647" t="s">
        <v>598</v>
      </c>
      <c r="L1647" t="str">
        <f>VLOOKUP(C1647,ACCOUNT_MAPPING!A:C,3,FALSE)</f>
        <v>General Building Maintenance</v>
      </c>
    </row>
    <row r="1648" spans="1:12" hidden="1">
      <c r="A1648">
        <v>10649</v>
      </c>
      <c r="B1648" t="s">
        <v>2536</v>
      </c>
      <c r="C1648">
        <v>50305028</v>
      </c>
      <c r="D1648" t="s">
        <v>17</v>
      </c>
      <c r="E1648" t="s">
        <v>13</v>
      </c>
      <c r="F1648" t="s">
        <v>13</v>
      </c>
      <c r="G1648" t="s">
        <v>2166</v>
      </c>
      <c r="H1648" s="2">
        <v>44929.41876064815</v>
      </c>
      <c r="I1648" t="s">
        <v>289</v>
      </c>
      <c r="J1648" s="2">
        <v>44929.41876064815</v>
      </c>
      <c r="K1648" t="s">
        <v>289</v>
      </c>
      <c r="L1648" t="str">
        <f>VLOOKUP(C1648,ACCOUNT_MAPPING!A:C,3,FALSE)</f>
        <v>General Building Maintenance</v>
      </c>
    </row>
    <row r="1649" spans="1:12" hidden="1">
      <c r="A1649">
        <v>10650</v>
      </c>
      <c r="B1649" t="s">
        <v>2537</v>
      </c>
      <c r="C1649">
        <v>50305028</v>
      </c>
      <c r="D1649" t="s">
        <v>63</v>
      </c>
      <c r="E1649" t="s">
        <v>13</v>
      </c>
      <c r="F1649" t="s">
        <v>13</v>
      </c>
      <c r="G1649" t="s">
        <v>2538</v>
      </c>
      <c r="H1649" s="2">
        <v>44876.714092210648</v>
      </c>
      <c r="I1649" t="s">
        <v>15</v>
      </c>
      <c r="J1649" s="2">
        <v>44876.714092210648</v>
      </c>
      <c r="K1649" t="s">
        <v>15</v>
      </c>
      <c r="L1649" t="str">
        <f>VLOOKUP(C1649,ACCOUNT_MAPPING!A:C,3,FALSE)</f>
        <v>General Building Maintenance</v>
      </c>
    </row>
    <row r="1650" spans="1:12" hidden="1">
      <c r="A1650">
        <v>10746</v>
      </c>
      <c r="B1650" t="s">
        <v>2539</v>
      </c>
      <c r="C1650">
        <v>50305028</v>
      </c>
      <c r="D1650" t="s">
        <v>17</v>
      </c>
      <c r="E1650" t="s">
        <v>13</v>
      </c>
      <c r="F1650" t="s">
        <v>13</v>
      </c>
      <c r="G1650" t="s">
        <v>2540</v>
      </c>
      <c r="H1650" s="2">
        <v>44924.63072789352</v>
      </c>
      <c r="I1650" t="s">
        <v>1441</v>
      </c>
      <c r="J1650" s="2">
        <v>44924.63072789352</v>
      </c>
      <c r="K1650" t="s">
        <v>1441</v>
      </c>
      <c r="L1650" t="str">
        <f>VLOOKUP(C1650,ACCOUNT_MAPPING!A:C,3,FALSE)</f>
        <v>General Building Maintenance</v>
      </c>
    </row>
    <row r="1651" spans="1:12" hidden="1">
      <c r="A1651">
        <v>10748</v>
      </c>
      <c r="B1651" t="s">
        <v>2541</v>
      </c>
      <c r="C1651">
        <v>50305028</v>
      </c>
      <c r="D1651" t="s">
        <v>63</v>
      </c>
      <c r="E1651" t="s">
        <v>13</v>
      </c>
      <c r="F1651" t="s">
        <v>13</v>
      </c>
      <c r="G1651" t="s">
        <v>2542</v>
      </c>
      <c r="H1651" s="2">
        <v>44876.764070868056</v>
      </c>
      <c r="I1651" t="s">
        <v>1441</v>
      </c>
      <c r="J1651" s="2">
        <v>44876.764070868056</v>
      </c>
      <c r="K1651" t="s">
        <v>1441</v>
      </c>
      <c r="L1651" t="str">
        <f>VLOOKUP(C1651,ACCOUNT_MAPPING!A:C,3,FALSE)</f>
        <v>General Building Maintenance</v>
      </c>
    </row>
    <row r="1652" spans="1:12" hidden="1">
      <c r="A1652">
        <v>10751</v>
      </c>
      <c r="B1652" t="s">
        <v>2543</v>
      </c>
      <c r="C1652">
        <v>50305028</v>
      </c>
      <c r="D1652" t="s">
        <v>12</v>
      </c>
      <c r="E1652" t="s">
        <v>13</v>
      </c>
      <c r="F1652" t="s">
        <v>13</v>
      </c>
      <c r="G1652" t="s">
        <v>2544</v>
      </c>
      <c r="H1652" s="2">
        <v>45014.707050694444</v>
      </c>
      <c r="I1652" t="s">
        <v>90</v>
      </c>
      <c r="J1652" s="2">
        <v>45014.707050694444</v>
      </c>
      <c r="K1652" t="s">
        <v>90</v>
      </c>
      <c r="L1652" t="str">
        <f>VLOOKUP(C1652,ACCOUNT_MAPPING!A:C,3,FALSE)</f>
        <v>General Building Maintenance</v>
      </c>
    </row>
    <row r="1653" spans="1:12" hidden="1">
      <c r="A1653">
        <v>10715</v>
      </c>
      <c r="B1653" t="s">
        <v>1788</v>
      </c>
      <c r="C1653">
        <v>50305028</v>
      </c>
      <c r="D1653" t="s">
        <v>17</v>
      </c>
      <c r="E1653" t="s">
        <v>13</v>
      </c>
      <c r="F1653" t="s">
        <v>13</v>
      </c>
      <c r="G1653" t="s">
        <v>2545</v>
      </c>
      <c r="H1653" s="2">
        <v>44916.720358182873</v>
      </c>
      <c r="I1653" t="s">
        <v>826</v>
      </c>
      <c r="J1653" s="2">
        <v>44916.720358182873</v>
      </c>
      <c r="K1653" t="s">
        <v>826</v>
      </c>
      <c r="L1653" t="str">
        <f>VLOOKUP(C1653,ACCOUNT_MAPPING!A:C,3,FALSE)</f>
        <v>General Building Maintenance</v>
      </c>
    </row>
    <row r="1654" spans="1:12" hidden="1">
      <c r="A1654">
        <v>10716</v>
      </c>
      <c r="B1654" t="s">
        <v>860</v>
      </c>
      <c r="C1654">
        <v>50305028</v>
      </c>
      <c r="D1654" t="s">
        <v>17</v>
      </c>
      <c r="E1654" t="s">
        <v>13</v>
      </c>
      <c r="F1654" t="s">
        <v>13</v>
      </c>
      <c r="G1654" t="s">
        <v>2546</v>
      </c>
      <c r="H1654" s="2">
        <v>44916.727801504632</v>
      </c>
      <c r="I1654" t="s">
        <v>826</v>
      </c>
      <c r="J1654" s="2">
        <v>44916.727801504632</v>
      </c>
      <c r="K1654" t="s">
        <v>826</v>
      </c>
      <c r="L1654" t="str">
        <f>VLOOKUP(C1654,ACCOUNT_MAPPING!A:C,3,FALSE)</f>
        <v>General Building Maintenance</v>
      </c>
    </row>
    <row r="1655" spans="1:12" hidden="1">
      <c r="A1655">
        <v>10719</v>
      </c>
      <c r="B1655" t="s">
        <v>2547</v>
      </c>
      <c r="C1655">
        <v>50305028</v>
      </c>
      <c r="D1655" t="s">
        <v>17</v>
      </c>
      <c r="E1655" t="s">
        <v>13</v>
      </c>
      <c r="F1655" t="s">
        <v>13</v>
      </c>
      <c r="G1655" t="s">
        <v>2548</v>
      </c>
      <c r="H1655" s="2">
        <v>44916.879625428242</v>
      </c>
      <c r="I1655" t="s">
        <v>826</v>
      </c>
      <c r="J1655" s="2">
        <v>44916.879625428242</v>
      </c>
      <c r="K1655" t="s">
        <v>826</v>
      </c>
      <c r="L1655" t="str">
        <f>VLOOKUP(C1655,ACCOUNT_MAPPING!A:C,3,FALSE)</f>
        <v>General Building Maintenance</v>
      </c>
    </row>
    <row r="1656" spans="1:12" hidden="1">
      <c r="A1656">
        <v>10760</v>
      </c>
      <c r="B1656" t="s">
        <v>1463</v>
      </c>
      <c r="C1656">
        <v>50305028</v>
      </c>
      <c r="D1656" t="s">
        <v>17</v>
      </c>
      <c r="E1656" t="s">
        <v>13</v>
      </c>
      <c r="F1656" t="s">
        <v>13</v>
      </c>
      <c r="G1656" t="s">
        <v>2549</v>
      </c>
      <c r="H1656" s="2">
        <v>44924.597455057869</v>
      </c>
      <c r="I1656" t="s">
        <v>1441</v>
      </c>
      <c r="J1656" s="2">
        <v>44924.597455057869</v>
      </c>
      <c r="K1656" t="s">
        <v>1441</v>
      </c>
      <c r="L1656" t="str">
        <f>VLOOKUP(C1656,ACCOUNT_MAPPING!A:C,3,FALSE)</f>
        <v>General Building Maintenance</v>
      </c>
    </row>
    <row r="1657" spans="1:12" hidden="1">
      <c r="A1657">
        <v>10728</v>
      </c>
      <c r="B1657" t="s">
        <v>2550</v>
      </c>
      <c r="C1657">
        <v>50305028</v>
      </c>
      <c r="D1657" t="s">
        <v>12</v>
      </c>
      <c r="E1657" t="s">
        <v>13</v>
      </c>
      <c r="F1657" t="s">
        <v>13</v>
      </c>
      <c r="G1657" t="s">
        <v>2551</v>
      </c>
      <c r="H1657" s="2">
        <v>45024.739223611112</v>
      </c>
      <c r="I1657" t="s">
        <v>87</v>
      </c>
      <c r="J1657" s="2">
        <v>45024.739223611112</v>
      </c>
      <c r="K1657" t="s">
        <v>87</v>
      </c>
      <c r="L1657" t="str">
        <f>VLOOKUP(C1657,ACCOUNT_MAPPING!A:C,3,FALSE)</f>
        <v>General Building Maintenance</v>
      </c>
    </row>
    <row r="1658" spans="1:12" hidden="1">
      <c r="A1658">
        <v>10768</v>
      </c>
      <c r="B1658" t="s">
        <v>1798</v>
      </c>
      <c r="C1658">
        <v>50305028</v>
      </c>
      <c r="D1658" t="s">
        <v>12</v>
      </c>
      <c r="E1658" t="s">
        <v>13</v>
      </c>
      <c r="F1658" t="s">
        <v>13</v>
      </c>
      <c r="G1658" t="s">
        <v>2552</v>
      </c>
      <c r="H1658" s="2">
        <v>45015.687770138888</v>
      </c>
      <c r="I1658" t="s">
        <v>1800</v>
      </c>
      <c r="J1658" s="2">
        <v>45015.687770138888</v>
      </c>
      <c r="K1658" t="s">
        <v>1800</v>
      </c>
      <c r="L1658" t="str">
        <f>VLOOKUP(C1658,ACCOUNT_MAPPING!A:C,3,FALSE)</f>
        <v>General Building Maintenance</v>
      </c>
    </row>
    <row r="1659" spans="1:12" hidden="1">
      <c r="A1659">
        <v>10780</v>
      </c>
      <c r="B1659" t="s">
        <v>1801</v>
      </c>
      <c r="C1659">
        <v>50305028</v>
      </c>
      <c r="D1659" t="s">
        <v>63</v>
      </c>
      <c r="E1659" t="s">
        <v>13</v>
      </c>
      <c r="F1659" t="s">
        <v>13</v>
      </c>
      <c r="G1659" t="s">
        <v>2553</v>
      </c>
      <c r="H1659" s="2">
        <v>44876.7135003125</v>
      </c>
      <c r="I1659" t="s">
        <v>1229</v>
      </c>
      <c r="J1659" s="2">
        <v>44876.7135003125</v>
      </c>
      <c r="K1659" t="s">
        <v>1229</v>
      </c>
      <c r="L1659" t="str">
        <f>VLOOKUP(C1659,ACCOUNT_MAPPING!A:C,3,FALSE)</f>
        <v>General Building Maintenance</v>
      </c>
    </row>
    <row r="1660" spans="1:12" hidden="1">
      <c r="A1660">
        <v>10551</v>
      </c>
      <c r="B1660" t="s">
        <v>2554</v>
      </c>
      <c r="C1660">
        <v>50305028</v>
      </c>
      <c r="D1660" t="s">
        <v>17</v>
      </c>
      <c r="E1660" t="s">
        <v>13</v>
      </c>
      <c r="F1660" t="s">
        <v>13</v>
      </c>
      <c r="G1660" t="s">
        <v>2555</v>
      </c>
      <c r="H1660" s="2">
        <v>44924.396078738428</v>
      </c>
      <c r="I1660" t="s">
        <v>1419</v>
      </c>
      <c r="J1660" s="2">
        <v>44924.396078738428</v>
      </c>
      <c r="K1660" t="s">
        <v>1419</v>
      </c>
      <c r="L1660" t="str">
        <f>VLOOKUP(C1660,ACCOUNT_MAPPING!A:C,3,FALSE)</f>
        <v>General Building Maintenance</v>
      </c>
    </row>
    <row r="1661" spans="1:12" hidden="1">
      <c r="A1661">
        <v>10687</v>
      </c>
      <c r="B1661" t="s">
        <v>2556</v>
      </c>
      <c r="C1661">
        <v>50305028</v>
      </c>
      <c r="D1661" t="s">
        <v>63</v>
      </c>
      <c r="E1661" t="s">
        <v>13</v>
      </c>
      <c r="F1661" t="s">
        <v>13</v>
      </c>
      <c r="G1661" t="s">
        <v>2557</v>
      </c>
      <c r="H1661" s="2">
        <v>44876.644596527774</v>
      </c>
      <c r="I1661" t="s">
        <v>15</v>
      </c>
      <c r="J1661" s="2">
        <v>44876.644596527774</v>
      </c>
      <c r="K1661" t="s">
        <v>15</v>
      </c>
      <c r="L1661" t="str">
        <f>VLOOKUP(C1661,ACCOUNT_MAPPING!A:C,3,FALSE)</f>
        <v>General Building Maintenance</v>
      </c>
    </row>
    <row r="1662" spans="1:12" hidden="1">
      <c r="A1662">
        <v>10789</v>
      </c>
      <c r="B1662" t="s">
        <v>2558</v>
      </c>
      <c r="C1662">
        <v>50305028</v>
      </c>
      <c r="D1662" t="s">
        <v>63</v>
      </c>
      <c r="E1662" t="s">
        <v>13</v>
      </c>
      <c r="F1662" t="s">
        <v>13</v>
      </c>
      <c r="G1662" t="s">
        <v>2559</v>
      </c>
      <c r="H1662" s="2">
        <v>44873.872173032411</v>
      </c>
      <c r="I1662" t="s">
        <v>93</v>
      </c>
      <c r="J1662" s="2">
        <v>44873.872173032411</v>
      </c>
      <c r="K1662" t="s">
        <v>93</v>
      </c>
      <c r="L1662" t="str">
        <f>VLOOKUP(C1662,ACCOUNT_MAPPING!A:C,3,FALSE)</f>
        <v>General Building Maintenance</v>
      </c>
    </row>
    <row r="1663" spans="1:12" hidden="1">
      <c r="A1663">
        <v>10790</v>
      </c>
      <c r="B1663" t="s">
        <v>2560</v>
      </c>
      <c r="C1663">
        <v>50305028</v>
      </c>
      <c r="D1663" t="s">
        <v>63</v>
      </c>
      <c r="E1663" t="s">
        <v>13</v>
      </c>
      <c r="F1663" t="s">
        <v>13</v>
      </c>
      <c r="G1663" t="s">
        <v>2561</v>
      </c>
      <c r="H1663" s="2">
        <v>44873.872832951391</v>
      </c>
      <c r="I1663" t="s">
        <v>93</v>
      </c>
      <c r="J1663" s="2">
        <v>44873.872832951391</v>
      </c>
      <c r="K1663" t="s">
        <v>93</v>
      </c>
      <c r="L1663" t="str">
        <f>VLOOKUP(C1663,ACCOUNT_MAPPING!A:C,3,FALSE)</f>
        <v>General Building Maintenance</v>
      </c>
    </row>
    <row r="1664" spans="1:12" hidden="1">
      <c r="A1664">
        <v>10792</v>
      </c>
      <c r="B1664" t="s">
        <v>1803</v>
      </c>
      <c r="C1664">
        <v>50305028</v>
      </c>
      <c r="D1664" t="s">
        <v>63</v>
      </c>
      <c r="E1664" t="s">
        <v>13</v>
      </c>
      <c r="F1664" t="s">
        <v>13</v>
      </c>
      <c r="G1664" t="s">
        <v>2562</v>
      </c>
      <c r="H1664" s="2">
        <v>44874.956792939818</v>
      </c>
      <c r="I1664" t="s">
        <v>1434</v>
      </c>
      <c r="J1664" s="2">
        <v>44874.956792939818</v>
      </c>
      <c r="K1664" t="s">
        <v>1434</v>
      </c>
      <c r="L1664" t="str">
        <f>VLOOKUP(C1664,ACCOUNT_MAPPING!A:C,3,FALSE)</f>
        <v>General Building Maintenance</v>
      </c>
    </row>
    <row r="1665" spans="1:12" hidden="1">
      <c r="A1665">
        <v>10797</v>
      </c>
      <c r="B1665" t="s">
        <v>1794</v>
      </c>
      <c r="C1665">
        <v>50305028</v>
      </c>
      <c r="D1665" t="s">
        <v>17</v>
      </c>
      <c r="E1665" t="s">
        <v>13</v>
      </c>
      <c r="F1665" t="s">
        <v>13</v>
      </c>
      <c r="G1665" t="s">
        <v>2563</v>
      </c>
      <c r="H1665" s="2">
        <v>44924.562890127316</v>
      </c>
      <c r="I1665" t="s">
        <v>1441</v>
      </c>
      <c r="J1665" s="2">
        <v>44924.562890127316</v>
      </c>
      <c r="K1665" t="s">
        <v>1441</v>
      </c>
      <c r="L1665" t="str">
        <f>VLOOKUP(C1665,ACCOUNT_MAPPING!A:C,3,FALSE)</f>
        <v>General Building Maintenance</v>
      </c>
    </row>
    <row r="1666" spans="1:12" hidden="1">
      <c r="A1666">
        <v>10552</v>
      </c>
      <c r="B1666" t="s">
        <v>2564</v>
      </c>
      <c r="C1666">
        <v>50305028</v>
      </c>
      <c r="D1666" t="s">
        <v>17</v>
      </c>
      <c r="E1666" t="s">
        <v>13</v>
      </c>
      <c r="F1666" t="s">
        <v>13</v>
      </c>
      <c r="G1666" t="s">
        <v>2565</v>
      </c>
      <c r="H1666" s="2">
        <v>44924.397692557868</v>
      </c>
      <c r="I1666" t="s">
        <v>1419</v>
      </c>
      <c r="J1666" s="2">
        <v>44924.397692557868</v>
      </c>
      <c r="K1666" t="s">
        <v>1419</v>
      </c>
      <c r="L1666" t="str">
        <f>VLOOKUP(C1666,ACCOUNT_MAPPING!A:C,3,FALSE)</f>
        <v>General Building Maintenance</v>
      </c>
    </row>
    <row r="1667" spans="1:12" hidden="1">
      <c r="A1667">
        <v>10553</v>
      </c>
      <c r="B1667" t="s">
        <v>2566</v>
      </c>
      <c r="C1667">
        <v>50305028</v>
      </c>
      <c r="D1667" t="s">
        <v>17</v>
      </c>
      <c r="E1667" t="s">
        <v>13</v>
      </c>
      <c r="F1667" t="s">
        <v>13</v>
      </c>
      <c r="G1667" t="s">
        <v>2482</v>
      </c>
      <c r="H1667" s="2">
        <v>44924.502311921293</v>
      </c>
      <c r="I1667" t="s">
        <v>1419</v>
      </c>
      <c r="J1667" s="2">
        <v>44924.502311921293</v>
      </c>
      <c r="K1667" t="s">
        <v>1419</v>
      </c>
      <c r="L1667" t="str">
        <f>VLOOKUP(C1667,ACCOUNT_MAPPING!A:C,3,FALSE)</f>
        <v>General Building Maintenance</v>
      </c>
    </row>
    <row r="1668" spans="1:12" hidden="1">
      <c r="A1668">
        <v>10554</v>
      </c>
      <c r="B1668" t="s">
        <v>1769</v>
      </c>
      <c r="C1668">
        <v>50305028</v>
      </c>
      <c r="D1668" t="s">
        <v>17</v>
      </c>
      <c r="E1668" t="s">
        <v>13</v>
      </c>
      <c r="F1668" t="s">
        <v>13</v>
      </c>
      <c r="G1668" t="s">
        <v>2482</v>
      </c>
      <c r="H1668" s="2">
        <v>44924.536635219905</v>
      </c>
      <c r="I1668" t="s">
        <v>1419</v>
      </c>
      <c r="J1668" s="2">
        <v>44924.536635219905</v>
      </c>
      <c r="K1668" t="s">
        <v>1419</v>
      </c>
      <c r="L1668" t="str">
        <f>VLOOKUP(C1668,ACCOUNT_MAPPING!A:C,3,FALSE)</f>
        <v>General Building Maintenance</v>
      </c>
    </row>
    <row r="1669" spans="1:12" hidden="1">
      <c r="A1669">
        <v>10689</v>
      </c>
      <c r="B1669" t="s">
        <v>2567</v>
      </c>
      <c r="C1669">
        <v>50305028</v>
      </c>
      <c r="D1669" t="s">
        <v>17</v>
      </c>
      <c r="E1669" t="s">
        <v>13</v>
      </c>
      <c r="F1669" t="s">
        <v>13</v>
      </c>
      <c r="G1669" t="s">
        <v>2568</v>
      </c>
      <c r="H1669" s="2">
        <v>44924.66561851852</v>
      </c>
      <c r="I1669" t="s">
        <v>15</v>
      </c>
      <c r="J1669" s="2">
        <v>44924.66561851852</v>
      </c>
      <c r="K1669" t="s">
        <v>15</v>
      </c>
      <c r="L1669" t="str">
        <f>VLOOKUP(C1669,ACCOUNT_MAPPING!A:C,3,FALSE)</f>
        <v>General Building Maintenance</v>
      </c>
    </row>
    <row r="1670" spans="1:12" hidden="1">
      <c r="A1670">
        <v>10690</v>
      </c>
      <c r="B1670" t="s">
        <v>1430</v>
      </c>
      <c r="C1670">
        <v>50305028</v>
      </c>
      <c r="D1670" t="s">
        <v>12</v>
      </c>
      <c r="E1670" t="s">
        <v>13</v>
      </c>
      <c r="F1670" t="s">
        <v>13</v>
      </c>
      <c r="G1670" t="s">
        <v>2569</v>
      </c>
      <c r="H1670" s="2">
        <v>45020.723890011577</v>
      </c>
      <c r="I1670" t="s">
        <v>1422</v>
      </c>
      <c r="J1670" s="2">
        <v>45020.723890011577</v>
      </c>
      <c r="K1670" t="s">
        <v>1422</v>
      </c>
      <c r="L1670" t="str">
        <f>VLOOKUP(C1670,ACCOUNT_MAPPING!A:C,3,FALSE)</f>
        <v>General Building Maintenance</v>
      </c>
    </row>
    <row r="1671" spans="1:12" hidden="1">
      <c r="A1671">
        <v>10693</v>
      </c>
      <c r="B1671" t="s">
        <v>2570</v>
      </c>
      <c r="C1671">
        <v>50305028</v>
      </c>
      <c r="D1671" t="s">
        <v>17</v>
      </c>
      <c r="E1671" t="s">
        <v>13</v>
      </c>
      <c r="F1671" t="s">
        <v>13</v>
      </c>
      <c r="G1671" t="s">
        <v>2571</v>
      </c>
      <c r="H1671" s="2">
        <v>44928.844771724536</v>
      </c>
      <c r="I1671" t="s">
        <v>1422</v>
      </c>
      <c r="J1671" s="2">
        <v>44928.844771724536</v>
      </c>
      <c r="K1671" t="s">
        <v>1422</v>
      </c>
      <c r="L1671" t="str">
        <f>VLOOKUP(C1671,ACCOUNT_MAPPING!A:C,3,FALSE)</f>
        <v>General Building Maintenance</v>
      </c>
    </row>
    <row r="1672" spans="1:12" hidden="1">
      <c r="A1672">
        <v>10559</v>
      </c>
      <c r="B1672" t="s">
        <v>2572</v>
      </c>
      <c r="C1672">
        <v>50305028</v>
      </c>
      <c r="D1672" t="s">
        <v>17</v>
      </c>
      <c r="E1672" t="s">
        <v>13</v>
      </c>
      <c r="F1672" t="s">
        <v>13</v>
      </c>
      <c r="G1672" t="s">
        <v>2482</v>
      </c>
      <c r="H1672" s="2">
        <v>44924.575136145831</v>
      </c>
      <c r="I1672" t="s">
        <v>1419</v>
      </c>
      <c r="J1672" s="2">
        <v>44924.575136145831</v>
      </c>
      <c r="K1672" t="s">
        <v>1419</v>
      </c>
      <c r="L1672" t="str">
        <f>VLOOKUP(C1672,ACCOUNT_MAPPING!A:C,3,FALSE)</f>
        <v>General Building Maintenance</v>
      </c>
    </row>
    <row r="1673" spans="1:12" hidden="1">
      <c r="A1673">
        <v>10744</v>
      </c>
      <c r="B1673" t="s">
        <v>2573</v>
      </c>
      <c r="C1673">
        <v>50305028</v>
      </c>
      <c r="D1673" t="s">
        <v>17</v>
      </c>
      <c r="E1673" t="s">
        <v>13</v>
      </c>
      <c r="F1673" t="s">
        <v>13</v>
      </c>
      <c r="G1673" t="s">
        <v>2574</v>
      </c>
      <c r="H1673" s="2">
        <v>44926.57896554398</v>
      </c>
      <c r="I1673" t="s">
        <v>1800</v>
      </c>
      <c r="J1673" s="2">
        <v>44926.57896554398</v>
      </c>
      <c r="K1673" t="s">
        <v>1800</v>
      </c>
      <c r="L1673" t="str">
        <f>VLOOKUP(C1673,ACCOUNT_MAPPING!A:C,3,FALSE)</f>
        <v>General Building Maintenance</v>
      </c>
    </row>
    <row r="1674" spans="1:12" hidden="1">
      <c r="A1674">
        <v>10720</v>
      </c>
      <c r="B1674" t="s">
        <v>828</v>
      </c>
      <c r="C1674">
        <v>50305028</v>
      </c>
      <c r="D1674" t="s">
        <v>12</v>
      </c>
      <c r="E1674" t="s">
        <v>13</v>
      </c>
      <c r="F1674" t="s">
        <v>13</v>
      </c>
      <c r="G1674" t="s">
        <v>2575</v>
      </c>
      <c r="H1674" s="2">
        <v>45013.437834606484</v>
      </c>
      <c r="I1674" t="s">
        <v>745</v>
      </c>
      <c r="J1674" s="2">
        <v>45013.437834606484</v>
      </c>
      <c r="K1674" t="s">
        <v>745</v>
      </c>
      <c r="L1674" t="str">
        <f>VLOOKUP(C1674,ACCOUNT_MAPPING!A:C,3,FALSE)</f>
        <v>General Building Maintenance</v>
      </c>
    </row>
    <row r="1675" spans="1:12" hidden="1">
      <c r="A1675">
        <v>10822</v>
      </c>
      <c r="B1675" t="s">
        <v>1446</v>
      </c>
      <c r="C1675">
        <v>50305028</v>
      </c>
      <c r="D1675" t="s">
        <v>17</v>
      </c>
      <c r="E1675" t="s">
        <v>13</v>
      </c>
      <c r="F1675" t="s">
        <v>13</v>
      </c>
      <c r="G1675" t="s">
        <v>2576</v>
      </c>
      <c r="H1675" s="2">
        <v>44924.65973136574</v>
      </c>
      <c r="I1675" t="s">
        <v>1441</v>
      </c>
      <c r="J1675" s="2">
        <v>44924.65973136574</v>
      </c>
      <c r="K1675" t="s">
        <v>1441</v>
      </c>
      <c r="L1675" t="str">
        <f>VLOOKUP(C1675,ACCOUNT_MAPPING!A:C,3,FALSE)</f>
        <v>General Building Maintenance</v>
      </c>
    </row>
    <row r="1676" spans="1:12" hidden="1">
      <c r="A1676">
        <v>10739</v>
      </c>
      <c r="B1676" t="s">
        <v>2577</v>
      </c>
      <c r="C1676">
        <v>50305028</v>
      </c>
      <c r="D1676" t="s">
        <v>17</v>
      </c>
      <c r="E1676" t="s">
        <v>13</v>
      </c>
      <c r="F1676" t="s">
        <v>13</v>
      </c>
      <c r="G1676" t="s">
        <v>2578</v>
      </c>
      <c r="H1676" s="2">
        <v>44925.509116284724</v>
      </c>
      <c r="I1676" t="s">
        <v>1434</v>
      </c>
      <c r="J1676" s="2">
        <v>44925.509116284724</v>
      </c>
      <c r="K1676" t="s">
        <v>1434</v>
      </c>
      <c r="L1676" t="str">
        <f>VLOOKUP(C1676,ACCOUNT_MAPPING!A:C,3,FALSE)</f>
        <v>General Building Maintenance</v>
      </c>
    </row>
    <row r="1677" spans="1:12" hidden="1">
      <c r="A1677">
        <v>10752</v>
      </c>
      <c r="B1677" t="s">
        <v>1792</v>
      </c>
      <c r="C1677">
        <v>50305028</v>
      </c>
      <c r="D1677" t="s">
        <v>17</v>
      </c>
      <c r="E1677" t="s">
        <v>13</v>
      </c>
      <c r="F1677" t="s">
        <v>13</v>
      </c>
      <c r="G1677" t="s">
        <v>2579</v>
      </c>
      <c r="H1677" s="2">
        <v>44922.669807488426</v>
      </c>
      <c r="I1677" t="s">
        <v>90</v>
      </c>
      <c r="J1677" s="2">
        <v>44922.669807488426</v>
      </c>
      <c r="K1677" t="s">
        <v>90</v>
      </c>
      <c r="L1677" t="str">
        <f>VLOOKUP(C1677,ACCOUNT_MAPPING!A:C,3,FALSE)</f>
        <v>General Building Maintenance</v>
      </c>
    </row>
    <row r="1678" spans="1:12" hidden="1">
      <c r="A1678">
        <v>10766</v>
      </c>
      <c r="B1678" t="s">
        <v>2580</v>
      </c>
      <c r="C1678">
        <v>50305028</v>
      </c>
      <c r="D1678" t="s">
        <v>17</v>
      </c>
      <c r="E1678" t="s">
        <v>13</v>
      </c>
      <c r="F1678" t="s">
        <v>13</v>
      </c>
      <c r="G1678" t="s">
        <v>2377</v>
      </c>
      <c r="H1678" s="2">
        <v>44923.398086921297</v>
      </c>
      <c r="I1678" t="s">
        <v>1441</v>
      </c>
      <c r="J1678" s="2">
        <v>44923.398086921297</v>
      </c>
      <c r="K1678" t="s">
        <v>1441</v>
      </c>
      <c r="L1678" t="str">
        <f>VLOOKUP(C1678,ACCOUNT_MAPPING!A:C,3,FALSE)</f>
        <v>General Building Maintenance</v>
      </c>
    </row>
    <row r="1679" spans="1:12" hidden="1">
      <c r="A1679">
        <v>10767</v>
      </c>
      <c r="B1679" t="s">
        <v>1227</v>
      </c>
      <c r="C1679">
        <v>50305028</v>
      </c>
      <c r="D1679" t="s">
        <v>63</v>
      </c>
      <c r="E1679" t="s">
        <v>13</v>
      </c>
      <c r="F1679" t="s">
        <v>13</v>
      </c>
      <c r="G1679" t="s">
        <v>2581</v>
      </c>
      <c r="H1679" s="2">
        <v>44875.78528452546</v>
      </c>
      <c r="I1679" t="s">
        <v>1229</v>
      </c>
      <c r="J1679" s="2">
        <v>44875.78528452546</v>
      </c>
      <c r="K1679" t="s">
        <v>1229</v>
      </c>
      <c r="L1679" t="str">
        <f>VLOOKUP(C1679,ACCOUNT_MAPPING!A:C,3,FALSE)</f>
        <v>General Building Maintenance</v>
      </c>
    </row>
    <row r="1680" spans="1:12" hidden="1">
      <c r="A1680">
        <v>10831</v>
      </c>
      <c r="B1680" t="s">
        <v>2582</v>
      </c>
      <c r="C1680">
        <v>50305028</v>
      </c>
      <c r="D1680" t="s">
        <v>17</v>
      </c>
      <c r="E1680" t="s">
        <v>13</v>
      </c>
      <c r="F1680" t="s">
        <v>13</v>
      </c>
      <c r="G1680" t="s">
        <v>2583</v>
      </c>
      <c r="H1680" s="2">
        <v>44925.518179317129</v>
      </c>
      <c r="I1680" t="s">
        <v>1434</v>
      </c>
      <c r="J1680" s="2">
        <v>44925.518179317129</v>
      </c>
      <c r="K1680" t="s">
        <v>1434</v>
      </c>
      <c r="L1680" t="str">
        <f>VLOOKUP(C1680,ACCOUNT_MAPPING!A:C,3,FALSE)</f>
        <v>General Building Maintenance</v>
      </c>
    </row>
    <row r="1681" spans="1:12" hidden="1">
      <c r="A1681">
        <v>10833</v>
      </c>
      <c r="B1681" t="s">
        <v>2584</v>
      </c>
      <c r="C1681">
        <v>50305028</v>
      </c>
      <c r="D1681" t="s">
        <v>17</v>
      </c>
      <c r="E1681" t="s">
        <v>13</v>
      </c>
      <c r="F1681" t="s">
        <v>13</v>
      </c>
      <c r="G1681" t="s">
        <v>2585</v>
      </c>
      <c r="H1681" s="2">
        <v>44925.524993171297</v>
      </c>
      <c r="I1681" t="s">
        <v>1434</v>
      </c>
      <c r="J1681" s="2">
        <v>44925.524993171297</v>
      </c>
      <c r="K1681" t="s">
        <v>1434</v>
      </c>
      <c r="L1681" t="str">
        <f>VLOOKUP(C1681,ACCOUNT_MAPPING!A:C,3,FALSE)</f>
        <v>General Building Maintenance</v>
      </c>
    </row>
    <row r="1682" spans="1:12" hidden="1">
      <c r="A1682">
        <v>10836</v>
      </c>
      <c r="B1682" t="s">
        <v>2586</v>
      </c>
      <c r="C1682">
        <v>50305028</v>
      </c>
      <c r="D1682" t="s">
        <v>17</v>
      </c>
      <c r="E1682" t="s">
        <v>13</v>
      </c>
      <c r="F1682" t="s">
        <v>13</v>
      </c>
      <c r="G1682" t="s">
        <v>2587</v>
      </c>
      <c r="H1682" s="2">
        <v>44922.67345170139</v>
      </c>
      <c r="I1682" t="s">
        <v>41</v>
      </c>
      <c r="J1682" s="2">
        <v>44922.67345170139</v>
      </c>
      <c r="K1682" t="s">
        <v>41</v>
      </c>
      <c r="L1682" t="str">
        <f>VLOOKUP(C1682,ACCOUNT_MAPPING!A:C,3,FALSE)</f>
        <v>General Building Maintenance</v>
      </c>
    </row>
    <row r="1683" spans="1:12" hidden="1">
      <c r="A1683">
        <v>10745</v>
      </c>
      <c r="B1683" t="s">
        <v>2588</v>
      </c>
      <c r="C1683">
        <v>50305028</v>
      </c>
      <c r="D1683" t="s">
        <v>17</v>
      </c>
      <c r="E1683" t="s">
        <v>13</v>
      </c>
      <c r="F1683" t="s">
        <v>13</v>
      </c>
      <c r="G1683" t="s">
        <v>2589</v>
      </c>
      <c r="H1683" s="2">
        <v>44926.579851504626</v>
      </c>
      <c r="I1683" t="s">
        <v>1800</v>
      </c>
      <c r="J1683" s="2">
        <v>44926.579851504626</v>
      </c>
      <c r="K1683" t="s">
        <v>1800</v>
      </c>
      <c r="L1683" t="str">
        <f>VLOOKUP(C1683,ACCOUNT_MAPPING!A:C,3,FALSE)</f>
        <v>General Building Maintenance</v>
      </c>
    </row>
    <row r="1684" spans="1:12" hidden="1">
      <c r="A1684">
        <v>10758</v>
      </c>
      <c r="B1684" t="s">
        <v>1439</v>
      </c>
      <c r="C1684">
        <v>50305028</v>
      </c>
      <c r="D1684" t="s">
        <v>17</v>
      </c>
      <c r="E1684" t="s">
        <v>13</v>
      </c>
      <c r="F1684" t="s">
        <v>13</v>
      </c>
      <c r="G1684" t="s">
        <v>2590</v>
      </c>
      <c r="H1684" s="2">
        <v>44924.61266327546</v>
      </c>
      <c r="I1684" t="s">
        <v>1441</v>
      </c>
      <c r="J1684" s="2">
        <v>44924.61266327546</v>
      </c>
      <c r="K1684" t="s">
        <v>1441</v>
      </c>
      <c r="L1684" t="str">
        <f>VLOOKUP(C1684,ACCOUNT_MAPPING!A:C,3,FALSE)</f>
        <v>General Building Maintenance</v>
      </c>
    </row>
    <row r="1685" spans="1:12" hidden="1">
      <c r="A1685">
        <v>10779</v>
      </c>
      <c r="B1685" t="s">
        <v>121</v>
      </c>
      <c r="C1685">
        <v>50305028</v>
      </c>
      <c r="D1685" t="s">
        <v>17</v>
      </c>
      <c r="E1685" t="s">
        <v>13</v>
      </c>
      <c r="F1685" t="s">
        <v>13</v>
      </c>
      <c r="G1685" t="s">
        <v>2591</v>
      </c>
      <c r="H1685" s="2">
        <v>44924.4333471875</v>
      </c>
      <c r="I1685" t="s">
        <v>123</v>
      </c>
      <c r="J1685" s="2">
        <v>44924.4333471875</v>
      </c>
      <c r="K1685" t="s">
        <v>123</v>
      </c>
      <c r="L1685" t="str">
        <f>VLOOKUP(C1685,ACCOUNT_MAPPING!A:C,3,FALSE)</f>
        <v>General Building Maintenance</v>
      </c>
    </row>
    <row r="1686" spans="1:12" hidden="1">
      <c r="A1686">
        <v>10837</v>
      </c>
      <c r="B1686" t="s">
        <v>2592</v>
      </c>
      <c r="C1686">
        <v>50305028</v>
      </c>
      <c r="D1686" t="s">
        <v>17</v>
      </c>
      <c r="E1686" t="s">
        <v>13</v>
      </c>
      <c r="F1686" t="s">
        <v>13</v>
      </c>
      <c r="G1686" t="s">
        <v>1365</v>
      </c>
      <c r="H1686" s="2">
        <v>44923.529892210645</v>
      </c>
      <c r="I1686" t="s">
        <v>41</v>
      </c>
      <c r="J1686" s="2">
        <v>44923.529892210645</v>
      </c>
      <c r="K1686" t="s">
        <v>41</v>
      </c>
      <c r="L1686" t="str">
        <f>VLOOKUP(C1686,ACCOUNT_MAPPING!A:C,3,FALSE)</f>
        <v>General Building Maintenance</v>
      </c>
    </row>
    <row r="1687" spans="1:12" hidden="1">
      <c r="A1687">
        <v>10791</v>
      </c>
      <c r="B1687" t="s">
        <v>91</v>
      </c>
      <c r="C1687">
        <v>50305028</v>
      </c>
      <c r="D1687" t="s">
        <v>17</v>
      </c>
      <c r="E1687" t="s">
        <v>13</v>
      </c>
      <c r="F1687" t="s">
        <v>13</v>
      </c>
      <c r="G1687" t="s">
        <v>2593</v>
      </c>
      <c r="H1687" s="2">
        <v>44915.906546180559</v>
      </c>
      <c r="I1687" t="s">
        <v>93</v>
      </c>
      <c r="J1687" s="2">
        <v>44915.906546180559</v>
      </c>
      <c r="K1687" t="s">
        <v>93</v>
      </c>
      <c r="L1687" t="str">
        <f>VLOOKUP(C1687,ACCOUNT_MAPPING!A:C,3,FALSE)</f>
        <v>General Building Maintenance</v>
      </c>
    </row>
    <row r="1688" spans="1:12" hidden="1">
      <c r="A1688">
        <v>10794</v>
      </c>
      <c r="B1688" t="s">
        <v>2594</v>
      </c>
      <c r="C1688">
        <v>50305028</v>
      </c>
      <c r="D1688" t="s">
        <v>17</v>
      </c>
      <c r="E1688" t="s">
        <v>13</v>
      </c>
      <c r="F1688" t="s">
        <v>13</v>
      </c>
      <c r="G1688" t="s">
        <v>2595</v>
      </c>
      <c r="H1688" s="2">
        <v>44923.478191284725</v>
      </c>
      <c r="I1688" t="s">
        <v>90</v>
      </c>
      <c r="J1688" s="2">
        <v>44923.478191284725</v>
      </c>
      <c r="K1688" t="s">
        <v>90</v>
      </c>
      <c r="L1688" t="str">
        <f>VLOOKUP(C1688,ACCOUNT_MAPPING!A:C,3,FALSE)</f>
        <v>General Building Maintenance</v>
      </c>
    </row>
    <row r="1689" spans="1:12" hidden="1">
      <c r="A1689">
        <v>10799</v>
      </c>
      <c r="B1689" t="s">
        <v>2596</v>
      </c>
      <c r="C1689">
        <v>50305028</v>
      </c>
      <c r="D1689" t="s">
        <v>17</v>
      </c>
      <c r="E1689" t="s">
        <v>13</v>
      </c>
      <c r="F1689" t="s">
        <v>13</v>
      </c>
      <c r="G1689" t="s">
        <v>2597</v>
      </c>
      <c r="H1689" s="2">
        <v>44924.501230983798</v>
      </c>
      <c r="I1689" t="s">
        <v>1441</v>
      </c>
      <c r="J1689" s="2">
        <v>44924.501230983798</v>
      </c>
      <c r="K1689" t="s">
        <v>1441</v>
      </c>
      <c r="L1689" t="str">
        <f>VLOOKUP(C1689,ACCOUNT_MAPPING!A:C,3,FALSE)</f>
        <v>General Building Maintenance</v>
      </c>
    </row>
    <row r="1690" spans="1:12" hidden="1">
      <c r="A1690">
        <v>10824</v>
      </c>
      <c r="B1690" t="s">
        <v>1444</v>
      </c>
      <c r="C1690">
        <v>50305028</v>
      </c>
      <c r="D1690" t="s">
        <v>17</v>
      </c>
      <c r="E1690" t="s">
        <v>13</v>
      </c>
      <c r="F1690" t="s">
        <v>13</v>
      </c>
      <c r="G1690" t="s">
        <v>2598</v>
      </c>
      <c r="H1690" s="2">
        <v>44924.427933298612</v>
      </c>
      <c r="I1690" t="s">
        <v>123</v>
      </c>
      <c r="J1690" s="2">
        <v>44924.427933298612</v>
      </c>
      <c r="K1690" t="s">
        <v>123</v>
      </c>
      <c r="L1690" t="str">
        <f>VLOOKUP(C1690,ACCOUNT_MAPPING!A:C,3,FALSE)</f>
        <v>General Building Maintenance</v>
      </c>
    </row>
    <row r="1691" spans="1:12" hidden="1">
      <c r="A1691">
        <v>10828</v>
      </c>
      <c r="B1691" t="s">
        <v>2599</v>
      </c>
      <c r="C1691">
        <v>50305028</v>
      </c>
      <c r="D1691" t="s">
        <v>17</v>
      </c>
      <c r="E1691" t="s">
        <v>13</v>
      </c>
      <c r="F1691" t="s">
        <v>13</v>
      </c>
      <c r="G1691" t="s">
        <v>2600</v>
      </c>
      <c r="H1691" s="2">
        <v>44922.706758368055</v>
      </c>
      <c r="I1691" t="s">
        <v>90</v>
      </c>
      <c r="J1691" s="2">
        <v>44922.706758368055</v>
      </c>
      <c r="K1691" t="s">
        <v>90</v>
      </c>
      <c r="L1691" t="str">
        <f>VLOOKUP(C1691,ACCOUNT_MAPPING!A:C,3,FALSE)</f>
        <v>General Building Maintenance</v>
      </c>
    </row>
    <row r="1692" spans="1:12" hidden="1">
      <c r="A1692">
        <v>10841</v>
      </c>
      <c r="B1692" t="s">
        <v>1453</v>
      </c>
      <c r="C1692">
        <v>50305028</v>
      </c>
      <c r="D1692" t="s">
        <v>17</v>
      </c>
      <c r="E1692" t="s">
        <v>13</v>
      </c>
      <c r="F1692" t="s">
        <v>13</v>
      </c>
      <c r="G1692" t="s">
        <v>2277</v>
      </c>
      <c r="H1692" s="2">
        <v>44922.602205636576</v>
      </c>
      <c r="I1692" t="s">
        <v>41</v>
      </c>
      <c r="J1692" s="2">
        <v>44922.602205636576</v>
      </c>
      <c r="K1692" t="s">
        <v>41</v>
      </c>
      <c r="L1692" t="str">
        <f>VLOOKUP(C1692,ACCOUNT_MAPPING!A:C,3,FALSE)</f>
        <v>General Building Maintenance</v>
      </c>
    </row>
    <row r="1693" spans="1:12" hidden="1">
      <c r="A1693">
        <v>10850</v>
      </c>
      <c r="B1693" t="s">
        <v>1455</v>
      </c>
      <c r="C1693">
        <v>50305028</v>
      </c>
      <c r="D1693" t="s">
        <v>12</v>
      </c>
      <c r="E1693" t="s">
        <v>13</v>
      </c>
      <c r="F1693" t="s">
        <v>13</v>
      </c>
      <c r="G1693" t="s">
        <v>2601</v>
      </c>
      <c r="H1693" s="2">
        <v>45020.421838229166</v>
      </c>
      <c r="I1693" t="s">
        <v>225</v>
      </c>
      <c r="J1693" s="2">
        <v>45020.421838229166</v>
      </c>
      <c r="K1693" t="s">
        <v>225</v>
      </c>
      <c r="L1693" t="str">
        <f>VLOOKUP(C1693,ACCOUNT_MAPPING!A:C,3,FALSE)</f>
        <v>General Building Maintenance</v>
      </c>
    </row>
    <row r="1694" spans="1:12" hidden="1">
      <c r="A1694">
        <v>10592</v>
      </c>
      <c r="B1694" t="s">
        <v>2602</v>
      </c>
      <c r="C1694">
        <v>50305028</v>
      </c>
      <c r="D1694" t="s">
        <v>17</v>
      </c>
      <c r="E1694" t="s">
        <v>13</v>
      </c>
      <c r="F1694" t="s">
        <v>13</v>
      </c>
      <c r="G1694" t="s">
        <v>2603</v>
      </c>
      <c r="H1694" s="2">
        <v>44922.668175729166</v>
      </c>
      <c r="I1694" t="s">
        <v>673</v>
      </c>
      <c r="J1694" s="2">
        <v>44922.668175729166</v>
      </c>
      <c r="K1694" t="s">
        <v>673</v>
      </c>
      <c r="L1694" t="str">
        <f>VLOOKUP(C1694,ACCOUNT_MAPPING!A:C,3,FALSE)</f>
        <v>General Building Maintenance</v>
      </c>
    </row>
    <row r="1695" spans="1:12" hidden="1">
      <c r="A1695">
        <v>10786</v>
      </c>
      <c r="B1695" t="s">
        <v>2604</v>
      </c>
      <c r="C1695">
        <v>50305028</v>
      </c>
      <c r="D1695" t="s">
        <v>63</v>
      </c>
      <c r="E1695" t="s">
        <v>13</v>
      </c>
      <c r="F1695" t="s">
        <v>13</v>
      </c>
      <c r="G1695" t="s">
        <v>2605</v>
      </c>
      <c r="H1695" s="2">
        <v>44873.890052511575</v>
      </c>
      <c r="I1695" t="s">
        <v>93</v>
      </c>
      <c r="J1695" s="2">
        <v>44873.890052511575</v>
      </c>
      <c r="K1695" t="s">
        <v>93</v>
      </c>
      <c r="L1695" t="str">
        <f>VLOOKUP(C1695,ACCOUNT_MAPPING!A:C,3,FALSE)</f>
        <v>General Building Maintenance</v>
      </c>
    </row>
    <row r="1696" spans="1:12" hidden="1">
      <c r="A1696">
        <v>10795</v>
      </c>
      <c r="B1696" t="s">
        <v>2606</v>
      </c>
      <c r="C1696">
        <v>50305028</v>
      </c>
      <c r="D1696" t="s">
        <v>17</v>
      </c>
      <c r="E1696" t="s">
        <v>13</v>
      </c>
      <c r="F1696" t="s">
        <v>13</v>
      </c>
      <c r="G1696" t="s">
        <v>2607</v>
      </c>
      <c r="H1696" s="2">
        <v>44921.518704131944</v>
      </c>
      <c r="I1696" t="s">
        <v>1434</v>
      </c>
      <c r="J1696" s="2">
        <v>44921.518704131944</v>
      </c>
      <c r="K1696" t="s">
        <v>1434</v>
      </c>
      <c r="L1696" t="str">
        <f>VLOOKUP(C1696,ACCOUNT_MAPPING!A:C,3,FALSE)</f>
        <v>General Building Maintenance</v>
      </c>
    </row>
    <row r="1697" spans="1:12" hidden="1">
      <c r="A1697">
        <v>10834</v>
      </c>
      <c r="B1697" t="s">
        <v>1790</v>
      </c>
      <c r="C1697">
        <v>50305028</v>
      </c>
      <c r="D1697" t="s">
        <v>17</v>
      </c>
      <c r="E1697" t="s">
        <v>13</v>
      </c>
      <c r="F1697" t="s">
        <v>13</v>
      </c>
      <c r="G1697" t="s">
        <v>2608</v>
      </c>
      <c r="H1697" s="2">
        <v>44922.729289467592</v>
      </c>
      <c r="I1697" t="s">
        <v>90</v>
      </c>
      <c r="J1697" s="2">
        <v>44922.729289467592</v>
      </c>
      <c r="K1697" t="s">
        <v>90</v>
      </c>
      <c r="L1697" t="str">
        <f>VLOOKUP(C1697,ACCOUNT_MAPPING!A:C,3,FALSE)</f>
        <v>General Building Maintenance</v>
      </c>
    </row>
    <row r="1698" spans="1:12" hidden="1">
      <c r="A1698">
        <v>10886</v>
      </c>
      <c r="B1698" t="s">
        <v>511</v>
      </c>
      <c r="C1698">
        <v>50305028</v>
      </c>
      <c r="D1698" t="s">
        <v>63</v>
      </c>
      <c r="E1698" t="s">
        <v>13</v>
      </c>
      <c r="F1698" t="s">
        <v>13</v>
      </c>
      <c r="G1698" t="s">
        <v>2609</v>
      </c>
      <c r="H1698" s="2">
        <v>44878.667714699077</v>
      </c>
      <c r="I1698" t="s">
        <v>74</v>
      </c>
      <c r="J1698" s="2">
        <v>44878.667714699077</v>
      </c>
      <c r="K1698" t="s">
        <v>74</v>
      </c>
      <c r="L1698" t="str">
        <f>VLOOKUP(C1698,ACCOUNT_MAPPING!A:C,3,FALSE)</f>
        <v>General Building Maintenance</v>
      </c>
    </row>
    <row r="1699" spans="1:12" hidden="1">
      <c r="A1699">
        <v>10893</v>
      </c>
      <c r="B1699" t="s">
        <v>98</v>
      </c>
      <c r="C1699">
        <v>50305028</v>
      </c>
      <c r="D1699" t="s">
        <v>17</v>
      </c>
      <c r="E1699" t="s">
        <v>13</v>
      </c>
      <c r="F1699" t="s">
        <v>13</v>
      </c>
      <c r="G1699" t="s">
        <v>2610</v>
      </c>
      <c r="H1699" s="2">
        <v>44923.9255962963</v>
      </c>
      <c r="I1699" t="s">
        <v>74</v>
      </c>
      <c r="J1699" s="2">
        <v>44923.9255962963</v>
      </c>
      <c r="K1699" t="s">
        <v>74</v>
      </c>
      <c r="L1699" t="str">
        <f>VLOOKUP(C1699,ACCOUNT_MAPPING!A:C,3,FALSE)</f>
        <v>General Building Maintenance</v>
      </c>
    </row>
    <row r="1700" spans="1:12" hidden="1">
      <c r="A1700">
        <v>10823</v>
      </c>
      <c r="B1700" t="s">
        <v>2611</v>
      </c>
      <c r="C1700">
        <v>50305028</v>
      </c>
      <c r="D1700" t="s">
        <v>63</v>
      </c>
      <c r="E1700" t="s">
        <v>13</v>
      </c>
      <c r="F1700" t="s">
        <v>13</v>
      </c>
      <c r="G1700" t="s">
        <v>2612</v>
      </c>
      <c r="H1700" s="2">
        <v>44876.705592048609</v>
      </c>
      <c r="I1700" t="s">
        <v>1229</v>
      </c>
      <c r="J1700" s="2">
        <v>44876.705592048609</v>
      </c>
      <c r="K1700" t="s">
        <v>1229</v>
      </c>
      <c r="L1700" t="str">
        <f>VLOOKUP(C1700,ACCOUNT_MAPPING!A:C,3,FALSE)</f>
        <v>General Building Maintenance</v>
      </c>
    </row>
    <row r="1701" spans="1:12" hidden="1">
      <c r="A1701">
        <v>10900</v>
      </c>
      <c r="B1701" t="s">
        <v>857</v>
      </c>
      <c r="C1701">
        <v>50305028</v>
      </c>
      <c r="D1701" t="s">
        <v>17</v>
      </c>
      <c r="E1701" t="s">
        <v>13</v>
      </c>
      <c r="F1701" t="s">
        <v>13</v>
      </c>
      <c r="G1701" t="s">
        <v>2613</v>
      </c>
      <c r="H1701" s="2">
        <v>44923.949314317128</v>
      </c>
      <c r="I1701" t="s">
        <v>104</v>
      </c>
      <c r="J1701" s="2">
        <v>44923.949314317128</v>
      </c>
      <c r="K1701" t="s">
        <v>104</v>
      </c>
      <c r="L1701" t="str">
        <f>VLOOKUP(C1701,ACCOUNT_MAPPING!A:C,3,FALSE)</f>
        <v>General Building Maintenance</v>
      </c>
    </row>
    <row r="1702" spans="1:12" hidden="1">
      <c r="A1702">
        <v>10830</v>
      </c>
      <c r="B1702" t="s">
        <v>2614</v>
      </c>
      <c r="C1702">
        <v>50305028</v>
      </c>
      <c r="D1702" t="s">
        <v>17</v>
      </c>
      <c r="E1702" t="s">
        <v>13</v>
      </c>
      <c r="F1702" t="s">
        <v>13</v>
      </c>
      <c r="G1702" t="s">
        <v>2608</v>
      </c>
      <c r="H1702" s="2">
        <v>44922.698685763891</v>
      </c>
      <c r="I1702" t="s">
        <v>90</v>
      </c>
      <c r="J1702" s="2">
        <v>44922.698685763891</v>
      </c>
      <c r="K1702" t="s">
        <v>90</v>
      </c>
      <c r="L1702" t="str">
        <f>VLOOKUP(C1702,ACCOUNT_MAPPING!A:C,3,FALSE)</f>
        <v>General Building Maintenance</v>
      </c>
    </row>
    <row r="1703" spans="1:12" hidden="1">
      <c r="A1703">
        <v>10684</v>
      </c>
      <c r="B1703" t="s">
        <v>2615</v>
      </c>
      <c r="C1703">
        <v>50305028</v>
      </c>
      <c r="D1703" t="s">
        <v>63</v>
      </c>
      <c r="E1703" t="s">
        <v>13</v>
      </c>
      <c r="F1703" t="s">
        <v>13</v>
      </c>
      <c r="G1703" t="s">
        <v>2616</v>
      </c>
      <c r="H1703" s="2">
        <v>44876.696916400462</v>
      </c>
      <c r="I1703" t="s">
        <v>15</v>
      </c>
      <c r="J1703" s="2">
        <v>44876.696916400462</v>
      </c>
      <c r="K1703" t="s">
        <v>15</v>
      </c>
      <c r="L1703" t="str">
        <f>VLOOKUP(C1703,ACCOUNT_MAPPING!A:C,3,FALSE)</f>
        <v>General Building Maintenance</v>
      </c>
    </row>
    <row r="1704" spans="1:12" hidden="1">
      <c r="A1704">
        <v>10852</v>
      </c>
      <c r="B1704" t="s">
        <v>2617</v>
      </c>
      <c r="C1704">
        <v>50305028</v>
      </c>
      <c r="D1704" t="s">
        <v>63</v>
      </c>
      <c r="E1704" t="s">
        <v>13</v>
      </c>
      <c r="F1704" t="s">
        <v>13</v>
      </c>
      <c r="G1704" t="s">
        <v>2618</v>
      </c>
      <c r="H1704" s="2">
        <v>44866.611294942129</v>
      </c>
      <c r="I1704" t="s">
        <v>2619</v>
      </c>
      <c r="J1704" s="2">
        <v>44866.611294942129</v>
      </c>
      <c r="K1704" t="s">
        <v>2619</v>
      </c>
      <c r="L1704" t="str">
        <f>VLOOKUP(C1704,ACCOUNT_MAPPING!A:C,3,FALSE)</f>
        <v>General Building Maintenance</v>
      </c>
    </row>
    <row r="1705" spans="1:12" hidden="1">
      <c r="A1705">
        <v>10902</v>
      </c>
      <c r="B1705" t="s">
        <v>859</v>
      </c>
      <c r="C1705">
        <v>50305028</v>
      </c>
      <c r="D1705" t="s">
        <v>63</v>
      </c>
      <c r="E1705" t="s">
        <v>13</v>
      </c>
      <c r="F1705" t="s">
        <v>13</v>
      </c>
      <c r="G1705" t="s">
        <v>2620</v>
      </c>
      <c r="H1705" s="2">
        <v>44875.880932986111</v>
      </c>
      <c r="I1705" t="s">
        <v>104</v>
      </c>
      <c r="J1705" s="2">
        <v>44875.880932986111</v>
      </c>
      <c r="K1705" t="s">
        <v>104</v>
      </c>
      <c r="L1705" t="str">
        <f>VLOOKUP(C1705,ACCOUNT_MAPPING!A:C,3,FALSE)</f>
        <v>General Building Maintenance</v>
      </c>
    </row>
    <row r="1706" spans="1:12" hidden="1">
      <c r="A1706">
        <v>10835</v>
      </c>
      <c r="B1706" t="s">
        <v>2621</v>
      </c>
      <c r="C1706">
        <v>50305028</v>
      </c>
      <c r="D1706" t="s">
        <v>63</v>
      </c>
      <c r="E1706" t="s">
        <v>13</v>
      </c>
      <c r="F1706" t="s">
        <v>13</v>
      </c>
      <c r="G1706" t="s">
        <v>2622</v>
      </c>
      <c r="H1706" s="2">
        <v>44874.475538043982</v>
      </c>
      <c r="I1706" t="s">
        <v>41</v>
      </c>
      <c r="J1706" s="2">
        <v>44874.475538043982</v>
      </c>
      <c r="K1706" t="s">
        <v>41</v>
      </c>
      <c r="L1706" t="str">
        <f>VLOOKUP(C1706,ACCOUNT_MAPPING!A:C,3,FALSE)</f>
        <v>General Building Maintenance</v>
      </c>
    </row>
    <row r="1707" spans="1:12" hidden="1">
      <c r="A1707">
        <v>10838</v>
      </c>
      <c r="B1707" t="s">
        <v>873</v>
      </c>
      <c r="C1707">
        <v>50305028</v>
      </c>
      <c r="D1707" t="s">
        <v>17</v>
      </c>
      <c r="E1707" t="s">
        <v>13</v>
      </c>
      <c r="F1707" t="s">
        <v>13</v>
      </c>
      <c r="G1707" t="s">
        <v>2623</v>
      </c>
      <c r="H1707" s="2">
        <v>44917.512263506942</v>
      </c>
      <c r="I1707" t="s">
        <v>225</v>
      </c>
      <c r="J1707" s="2">
        <v>44917.512263506942</v>
      </c>
      <c r="K1707" t="s">
        <v>225</v>
      </c>
      <c r="L1707" t="str">
        <f>VLOOKUP(C1707,ACCOUNT_MAPPING!A:C,3,FALSE)</f>
        <v>General Building Maintenance</v>
      </c>
    </row>
    <row r="1708" spans="1:12" hidden="1">
      <c r="A1708">
        <v>10925</v>
      </c>
      <c r="B1708" t="s">
        <v>866</v>
      </c>
      <c r="C1708">
        <v>50305028</v>
      </c>
      <c r="D1708" t="s">
        <v>17</v>
      </c>
      <c r="E1708" t="s">
        <v>13</v>
      </c>
      <c r="F1708" t="s">
        <v>13</v>
      </c>
      <c r="G1708" t="s">
        <v>2624</v>
      </c>
      <c r="H1708" s="2">
        <v>44924.108353124997</v>
      </c>
      <c r="I1708" t="s">
        <v>104</v>
      </c>
      <c r="J1708" s="2">
        <v>44924.108353124997</v>
      </c>
      <c r="K1708" t="s">
        <v>104</v>
      </c>
      <c r="L1708" t="str">
        <f>VLOOKUP(C1708,ACCOUNT_MAPPING!A:C,3,FALSE)</f>
        <v>General Building Maintenance</v>
      </c>
    </row>
    <row r="1709" spans="1:12" hidden="1">
      <c r="A1709">
        <v>10705</v>
      </c>
      <c r="B1709" t="s">
        <v>2625</v>
      </c>
      <c r="C1709">
        <v>50305028</v>
      </c>
      <c r="D1709" t="s">
        <v>63</v>
      </c>
      <c r="E1709" t="s">
        <v>13</v>
      </c>
      <c r="F1709" t="s">
        <v>13</v>
      </c>
      <c r="G1709" t="s">
        <v>2626</v>
      </c>
      <c r="H1709" s="2">
        <v>44876.598957060189</v>
      </c>
      <c r="I1709" t="s">
        <v>754</v>
      </c>
      <c r="J1709" s="2">
        <v>44876.598957060189</v>
      </c>
      <c r="K1709" t="s">
        <v>754</v>
      </c>
      <c r="L1709" t="str">
        <f>VLOOKUP(C1709,ACCOUNT_MAPPING!A:C,3,FALSE)</f>
        <v>General Building Maintenance</v>
      </c>
    </row>
    <row r="1710" spans="1:12" hidden="1">
      <c r="A1710">
        <v>10854</v>
      </c>
      <c r="B1710" t="s">
        <v>2627</v>
      </c>
      <c r="C1710">
        <v>50305028</v>
      </c>
      <c r="D1710" t="s">
        <v>63</v>
      </c>
      <c r="E1710" t="s">
        <v>13</v>
      </c>
      <c r="F1710" t="s">
        <v>13</v>
      </c>
      <c r="G1710" t="s">
        <v>2628</v>
      </c>
      <c r="H1710" s="2">
        <v>44874.470890937497</v>
      </c>
      <c r="I1710" t="s">
        <v>2619</v>
      </c>
      <c r="J1710" s="2">
        <v>44874.470890937497</v>
      </c>
      <c r="K1710" t="s">
        <v>2619</v>
      </c>
      <c r="L1710" t="str">
        <f>VLOOKUP(C1710,ACCOUNT_MAPPING!A:C,3,FALSE)</f>
        <v>General Building Maintenance</v>
      </c>
    </row>
    <row r="1711" spans="1:12" hidden="1">
      <c r="A1711">
        <v>10888</v>
      </c>
      <c r="B1711" t="s">
        <v>528</v>
      </c>
      <c r="C1711">
        <v>50305028</v>
      </c>
      <c r="D1711" t="s">
        <v>63</v>
      </c>
      <c r="E1711" t="s">
        <v>13</v>
      </c>
      <c r="F1711" t="s">
        <v>13</v>
      </c>
      <c r="G1711" t="s">
        <v>2629</v>
      </c>
      <c r="H1711" s="2">
        <v>44878.68136840278</v>
      </c>
      <c r="I1711" t="s">
        <v>74</v>
      </c>
      <c r="J1711" s="2">
        <v>44878.68136840278</v>
      </c>
      <c r="K1711" t="s">
        <v>74</v>
      </c>
      <c r="L1711" t="str">
        <f>VLOOKUP(C1711,ACCOUNT_MAPPING!A:C,3,FALSE)</f>
        <v>General Building Maintenance</v>
      </c>
    </row>
    <row r="1712" spans="1:12" hidden="1">
      <c r="A1712">
        <v>10903</v>
      </c>
      <c r="B1712" t="s">
        <v>882</v>
      </c>
      <c r="C1712">
        <v>50305028</v>
      </c>
      <c r="D1712" t="s">
        <v>63</v>
      </c>
      <c r="E1712" t="s">
        <v>13</v>
      </c>
      <c r="F1712" t="s">
        <v>13</v>
      </c>
      <c r="G1712" t="s">
        <v>2630</v>
      </c>
      <c r="H1712" s="2">
        <v>44876.454647800929</v>
      </c>
      <c r="I1712" t="s">
        <v>104</v>
      </c>
      <c r="J1712" s="2">
        <v>44876.454647800929</v>
      </c>
      <c r="K1712" t="s">
        <v>104</v>
      </c>
      <c r="L1712" t="str">
        <f>VLOOKUP(C1712,ACCOUNT_MAPPING!A:C,3,FALSE)</f>
        <v>General Building Maintenance</v>
      </c>
    </row>
    <row r="1713" spans="1:12" hidden="1">
      <c r="A1713">
        <v>10904</v>
      </c>
      <c r="B1713" t="s">
        <v>848</v>
      </c>
      <c r="C1713">
        <v>50305028</v>
      </c>
      <c r="D1713" t="s">
        <v>12</v>
      </c>
      <c r="E1713" t="s">
        <v>13</v>
      </c>
      <c r="F1713" t="s">
        <v>13</v>
      </c>
      <c r="G1713" t="s">
        <v>2631</v>
      </c>
      <c r="H1713" s="2">
        <v>45019.061902002315</v>
      </c>
      <c r="I1713" t="s">
        <v>104</v>
      </c>
      <c r="J1713" s="2">
        <v>45019.061902002315</v>
      </c>
      <c r="K1713" t="s">
        <v>104</v>
      </c>
      <c r="L1713" t="str">
        <f>VLOOKUP(C1713,ACCOUNT_MAPPING!A:C,3,FALSE)</f>
        <v>General Building Maintenance</v>
      </c>
    </row>
    <row r="1714" spans="1:12" hidden="1">
      <c r="A1714">
        <v>10905</v>
      </c>
      <c r="B1714" t="s">
        <v>849</v>
      </c>
      <c r="C1714">
        <v>50305028</v>
      </c>
      <c r="D1714" t="s">
        <v>63</v>
      </c>
      <c r="E1714" t="s">
        <v>13</v>
      </c>
      <c r="F1714" t="s">
        <v>13</v>
      </c>
      <c r="G1714" t="s">
        <v>2632</v>
      </c>
      <c r="H1714" s="2">
        <v>44876.526669560182</v>
      </c>
      <c r="I1714" t="s">
        <v>104</v>
      </c>
      <c r="J1714" s="2">
        <v>44876.526669560182</v>
      </c>
      <c r="K1714" t="s">
        <v>104</v>
      </c>
      <c r="L1714" t="str">
        <f>VLOOKUP(C1714,ACCOUNT_MAPPING!A:C,3,FALSE)</f>
        <v>General Building Maintenance</v>
      </c>
    </row>
    <row r="1715" spans="1:12" hidden="1">
      <c r="A1715">
        <v>10911</v>
      </c>
      <c r="B1715" t="s">
        <v>852</v>
      </c>
      <c r="C1715">
        <v>50305028</v>
      </c>
      <c r="D1715" t="s">
        <v>63</v>
      </c>
      <c r="E1715" t="s">
        <v>13</v>
      </c>
      <c r="F1715" t="s">
        <v>13</v>
      </c>
      <c r="G1715" t="s">
        <v>2633</v>
      </c>
      <c r="H1715" s="2">
        <v>44876.610779432871</v>
      </c>
      <c r="I1715" t="s">
        <v>104</v>
      </c>
      <c r="J1715" s="2">
        <v>44876.610779432871</v>
      </c>
      <c r="K1715" t="s">
        <v>104</v>
      </c>
      <c r="L1715" t="str">
        <f>VLOOKUP(C1715,ACCOUNT_MAPPING!A:C,3,FALSE)</f>
        <v>General Building Maintenance</v>
      </c>
    </row>
    <row r="1716" spans="1:12" hidden="1">
      <c r="A1716">
        <v>10926</v>
      </c>
      <c r="B1716" t="s">
        <v>2634</v>
      </c>
      <c r="C1716">
        <v>50305028</v>
      </c>
      <c r="D1716" t="s">
        <v>17</v>
      </c>
      <c r="E1716" t="s">
        <v>13</v>
      </c>
      <c r="F1716" t="s">
        <v>13</v>
      </c>
      <c r="G1716" t="s">
        <v>2635</v>
      </c>
      <c r="H1716" s="2">
        <v>44924.112661608793</v>
      </c>
      <c r="I1716" t="s">
        <v>104</v>
      </c>
      <c r="J1716" s="2">
        <v>44924.112661608793</v>
      </c>
      <c r="K1716" t="s">
        <v>104</v>
      </c>
      <c r="L1716" t="str">
        <f>VLOOKUP(C1716,ACCOUNT_MAPPING!A:C,3,FALSE)</f>
        <v>General Building Maintenance</v>
      </c>
    </row>
    <row r="1717" spans="1:12" hidden="1">
      <c r="A1717">
        <v>10912</v>
      </c>
      <c r="B1717" t="s">
        <v>883</v>
      </c>
      <c r="C1717">
        <v>50305028</v>
      </c>
      <c r="D1717" t="s">
        <v>63</v>
      </c>
      <c r="E1717" t="s">
        <v>13</v>
      </c>
      <c r="F1717" t="s">
        <v>13</v>
      </c>
      <c r="G1717" t="s">
        <v>2636</v>
      </c>
      <c r="H1717" s="2">
        <v>44876.694851886576</v>
      </c>
      <c r="I1717" t="s">
        <v>104</v>
      </c>
      <c r="J1717" s="2">
        <v>44876.694851886576</v>
      </c>
      <c r="K1717" t="s">
        <v>104</v>
      </c>
      <c r="L1717" t="str">
        <f>VLOOKUP(C1717,ACCOUNT_MAPPING!A:C,3,FALSE)</f>
        <v>General Building Maintenance</v>
      </c>
    </row>
    <row r="1718" spans="1:12" hidden="1">
      <c r="A1718">
        <v>10913</v>
      </c>
      <c r="B1718" t="s">
        <v>102</v>
      </c>
      <c r="C1718">
        <v>50305028</v>
      </c>
      <c r="D1718" t="s">
        <v>17</v>
      </c>
      <c r="E1718" t="s">
        <v>13</v>
      </c>
      <c r="F1718" t="s">
        <v>13</v>
      </c>
      <c r="G1718" t="s">
        <v>2637</v>
      </c>
      <c r="H1718" s="2">
        <v>44924.050294641202</v>
      </c>
      <c r="I1718" t="s">
        <v>104</v>
      </c>
      <c r="J1718" s="2">
        <v>44924.050294641202</v>
      </c>
      <c r="K1718" t="s">
        <v>104</v>
      </c>
      <c r="L1718" t="str">
        <f>VLOOKUP(C1718,ACCOUNT_MAPPING!A:C,3,FALSE)</f>
        <v>General Building Maintenance</v>
      </c>
    </row>
    <row r="1719" spans="1:12" hidden="1">
      <c r="A1719">
        <v>10918</v>
      </c>
      <c r="B1719" t="s">
        <v>884</v>
      </c>
      <c r="C1719">
        <v>50305028</v>
      </c>
      <c r="D1719" t="s">
        <v>17</v>
      </c>
      <c r="E1719" t="s">
        <v>13</v>
      </c>
      <c r="F1719" t="s">
        <v>13</v>
      </c>
      <c r="G1719" t="s">
        <v>2638</v>
      </c>
      <c r="H1719" s="2">
        <v>44924.082336423613</v>
      </c>
      <c r="I1719" t="s">
        <v>104</v>
      </c>
      <c r="J1719" s="2">
        <v>44924.082336423613</v>
      </c>
      <c r="K1719" t="s">
        <v>104</v>
      </c>
      <c r="L1719" t="str">
        <f>VLOOKUP(C1719,ACCOUNT_MAPPING!A:C,3,FALSE)</f>
        <v>General Building Maintenance</v>
      </c>
    </row>
    <row r="1720" spans="1:12" hidden="1">
      <c r="A1720">
        <v>10742</v>
      </c>
      <c r="B1720" t="s">
        <v>2639</v>
      </c>
      <c r="C1720">
        <v>50305028</v>
      </c>
      <c r="D1720" t="s">
        <v>17</v>
      </c>
      <c r="E1720" t="s">
        <v>13</v>
      </c>
      <c r="F1720" t="s">
        <v>13</v>
      </c>
      <c r="G1720" t="s">
        <v>2640</v>
      </c>
      <c r="H1720" s="2">
        <v>44922.644758680559</v>
      </c>
      <c r="I1720" t="s">
        <v>123</v>
      </c>
      <c r="J1720" s="2">
        <v>44922.644758680559</v>
      </c>
      <c r="K1720" t="s">
        <v>123</v>
      </c>
      <c r="L1720" t="str">
        <f>VLOOKUP(C1720,ACCOUNT_MAPPING!A:C,3,FALSE)</f>
        <v>General Building Maintenance</v>
      </c>
    </row>
    <row r="1721" spans="1:12" hidden="1">
      <c r="A1721">
        <v>10920</v>
      </c>
      <c r="B1721" t="s">
        <v>2641</v>
      </c>
      <c r="C1721">
        <v>50305028</v>
      </c>
      <c r="D1721" t="s">
        <v>17</v>
      </c>
      <c r="E1721" t="s">
        <v>13</v>
      </c>
      <c r="F1721" t="s">
        <v>13</v>
      </c>
      <c r="G1721" t="s">
        <v>2642</v>
      </c>
      <c r="H1721" s="2">
        <v>44924.088513888892</v>
      </c>
      <c r="I1721" t="s">
        <v>104</v>
      </c>
      <c r="J1721" s="2">
        <v>44924.088513888892</v>
      </c>
      <c r="K1721" t="s">
        <v>104</v>
      </c>
      <c r="L1721" t="str">
        <f>VLOOKUP(C1721,ACCOUNT_MAPPING!A:C,3,FALSE)</f>
        <v>General Building Maintenance</v>
      </c>
    </row>
    <row r="1722" spans="1:12" hidden="1">
      <c r="A1722">
        <v>10921</v>
      </c>
      <c r="B1722" t="s">
        <v>855</v>
      </c>
      <c r="C1722">
        <v>50305028</v>
      </c>
      <c r="D1722" t="s">
        <v>17</v>
      </c>
      <c r="E1722" t="s">
        <v>13</v>
      </c>
      <c r="F1722" t="s">
        <v>13</v>
      </c>
      <c r="G1722" t="s">
        <v>2624</v>
      </c>
      <c r="H1722" s="2">
        <v>44924.095907291667</v>
      </c>
      <c r="I1722" t="s">
        <v>104</v>
      </c>
      <c r="J1722" s="2">
        <v>44924.095907291667</v>
      </c>
      <c r="K1722" t="s">
        <v>104</v>
      </c>
      <c r="L1722" t="str">
        <f>VLOOKUP(C1722,ACCOUNT_MAPPING!A:C,3,FALSE)</f>
        <v>General Building Maintenance</v>
      </c>
    </row>
    <row r="1723" spans="1:12" hidden="1">
      <c r="A1723">
        <v>10988</v>
      </c>
      <c r="B1723" t="s">
        <v>1475</v>
      </c>
      <c r="C1723">
        <v>50305028</v>
      </c>
      <c r="D1723" t="s">
        <v>17</v>
      </c>
      <c r="E1723" t="s">
        <v>13</v>
      </c>
      <c r="F1723" t="s">
        <v>13</v>
      </c>
      <c r="G1723" t="s">
        <v>2643</v>
      </c>
      <c r="H1723" s="2">
        <v>44923.414458564817</v>
      </c>
      <c r="I1723" t="s">
        <v>1292</v>
      </c>
      <c r="J1723" s="2">
        <v>44923.414458564817</v>
      </c>
      <c r="K1723" t="s">
        <v>1292</v>
      </c>
      <c r="L1723" t="str">
        <f>VLOOKUP(C1723,ACCOUNT_MAPPING!A:C,3,FALSE)</f>
        <v>General Building Maintenance</v>
      </c>
    </row>
    <row r="1724" spans="1:12" hidden="1">
      <c r="A1724">
        <v>10940</v>
      </c>
      <c r="B1724" t="s">
        <v>2644</v>
      </c>
      <c r="C1724">
        <v>50305028</v>
      </c>
      <c r="D1724" t="s">
        <v>17</v>
      </c>
      <c r="E1724" t="s">
        <v>13</v>
      </c>
      <c r="F1724" t="s">
        <v>13</v>
      </c>
      <c r="G1724" t="s">
        <v>2645</v>
      </c>
      <c r="H1724" s="2">
        <v>44923.58869895833</v>
      </c>
      <c r="I1724" t="s">
        <v>275</v>
      </c>
      <c r="J1724" s="2">
        <v>44923.58869895833</v>
      </c>
      <c r="K1724" t="s">
        <v>275</v>
      </c>
      <c r="L1724" t="str">
        <f>VLOOKUP(C1724,ACCOUNT_MAPPING!A:C,3,FALSE)</f>
        <v>General Building Maintenance</v>
      </c>
    </row>
    <row r="1725" spans="1:12" hidden="1">
      <c r="A1725">
        <v>10941</v>
      </c>
      <c r="B1725" t="s">
        <v>2646</v>
      </c>
      <c r="C1725">
        <v>50305028</v>
      </c>
      <c r="D1725" t="s">
        <v>17</v>
      </c>
      <c r="E1725" t="s">
        <v>13</v>
      </c>
      <c r="F1725" t="s">
        <v>13</v>
      </c>
      <c r="G1725" t="s">
        <v>2647</v>
      </c>
      <c r="H1725" s="2">
        <v>44922.650599270833</v>
      </c>
      <c r="I1725" t="s">
        <v>275</v>
      </c>
      <c r="J1725" s="2">
        <v>44922.650599270833</v>
      </c>
      <c r="K1725" t="s">
        <v>275</v>
      </c>
      <c r="L1725" t="str">
        <f>VLOOKUP(C1725,ACCOUNT_MAPPING!A:C,3,FALSE)</f>
        <v>General Building Maintenance</v>
      </c>
    </row>
    <row r="1726" spans="1:12" hidden="1">
      <c r="A1726">
        <v>10943</v>
      </c>
      <c r="B1726" t="s">
        <v>2648</v>
      </c>
      <c r="C1726">
        <v>50305028</v>
      </c>
      <c r="D1726" t="s">
        <v>17</v>
      </c>
      <c r="E1726" t="s">
        <v>13</v>
      </c>
      <c r="F1726" t="s">
        <v>13</v>
      </c>
      <c r="G1726" t="s">
        <v>2649</v>
      </c>
      <c r="H1726" s="2">
        <v>44914.528095833331</v>
      </c>
      <c r="I1726" t="s">
        <v>1675</v>
      </c>
      <c r="J1726" s="2">
        <v>44914.528095833331</v>
      </c>
      <c r="K1726" t="s">
        <v>1675</v>
      </c>
      <c r="L1726" t="str">
        <f>VLOOKUP(C1726,ACCOUNT_MAPPING!A:C,3,FALSE)</f>
        <v>General Building Maintenance</v>
      </c>
    </row>
    <row r="1727" spans="1:12" hidden="1">
      <c r="A1727">
        <v>10759</v>
      </c>
      <c r="B1727" t="s">
        <v>2650</v>
      </c>
      <c r="C1727">
        <v>50305028</v>
      </c>
      <c r="D1727" t="s">
        <v>63</v>
      </c>
      <c r="E1727" t="s">
        <v>13</v>
      </c>
      <c r="F1727" t="s">
        <v>13</v>
      </c>
      <c r="G1727" t="s">
        <v>2651</v>
      </c>
      <c r="H1727" s="2">
        <v>44876.86350590278</v>
      </c>
      <c r="I1727" t="s">
        <v>1441</v>
      </c>
      <c r="J1727" s="2">
        <v>44876.86350590278</v>
      </c>
      <c r="K1727" t="s">
        <v>1441</v>
      </c>
      <c r="L1727" t="str">
        <f>VLOOKUP(C1727,ACCOUNT_MAPPING!A:C,3,FALSE)</f>
        <v>General Building Maintenance</v>
      </c>
    </row>
    <row r="1728" spans="1:12" hidden="1">
      <c r="A1728">
        <v>10769</v>
      </c>
      <c r="B1728" t="s">
        <v>2652</v>
      </c>
      <c r="C1728">
        <v>50305028</v>
      </c>
      <c r="D1728" t="s">
        <v>12</v>
      </c>
      <c r="E1728" t="s">
        <v>13</v>
      </c>
      <c r="F1728" t="s">
        <v>13</v>
      </c>
      <c r="G1728" t="s">
        <v>2653</v>
      </c>
      <c r="H1728" s="2">
        <v>45015.699834918982</v>
      </c>
      <c r="I1728" t="s">
        <v>1800</v>
      </c>
      <c r="J1728" s="2">
        <v>45015.699834918982</v>
      </c>
      <c r="K1728" t="s">
        <v>1800</v>
      </c>
      <c r="L1728" t="str">
        <f>VLOOKUP(C1728,ACCOUNT_MAPPING!A:C,3,FALSE)</f>
        <v>General Building Maintenance</v>
      </c>
    </row>
    <row r="1729" spans="1:12" hidden="1">
      <c r="A1729">
        <v>10781</v>
      </c>
      <c r="B1729" t="s">
        <v>2654</v>
      </c>
      <c r="C1729">
        <v>50305028</v>
      </c>
      <c r="D1729" t="s">
        <v>17</v>
      </c>
      <c r="E1729" t="s">
        <v>13</v>
      </c>
      <c r="F1729" t="s">
        <v>13</v>
      </c>
      <c r="G1729" t="s">
        <v>2655</v>
      </c>
      <c r="H1729" s="2">
        <v>44915.432112418981</v>
      </c>
      <c r="I1729" t="s">
        <v>93</v>
      </c>
      <c r="J1729" s="2">
        <v>44915.432112418981</v>
      </c>
      <c r="K1729" t="s">
        <v>93</v>
      </c>
      <c r="L1729" t="str">
        <f>VLOOKUP(C1729,ACCOUNT_MAPPING!A:C,3,FALSE)</f>
        <v>General Building Maintenance</v>
      </c>
    </row>
    <row r="1730" spans="1:12" hidden="1">
      <c r="A1730">
        <v>11167</v>
      </c>
      <c r="B1730" t="s">
        <v>2656</v>
      </c>
      <c r="C1730">
        <v>50305028</v>
      </c>
      <c r="D1730" t="s">
        <v>17</v>
      </c>
      <c r="E1730" t="s">
        <v>13</v>
      </c>
      <c r="F1730" t="s">
        <v>13</v>
      </c>
      <c r="G1730" t="s">
        <v>2021</v>
      </c>
      <c r="H1730" s="2">
        <v>44924.6539346875</v>
      </c>
      <c r="I1730" t="s">
        <v>1333</v>
      </c>
      <c r="J1730" s="2">
        <v>44924.6539346875</v>
      </c>
      <c r="K1730" t="s">
        <v>1333</v>
      </c>
      <c r="L1730" t="str">
        <f>VLOOKUP(C1730,ACCOUNT_MAPPING!A:C,3,FALSE)</f>
        <v>General Building Maintenance</v>
      </c>
    </row>
    <row r="1731" spans="1:12" hidden="1">
      <c r="A1731">
        <v>11171</v>
      </c>
      <c r="B1731" t="s">
        <v>2657</v>
      </c>
      <c r="C1731">
        <v>50305028</v>
      </c>
      <c r="D1731" t="s">
        <v>17</v>
      </c>
      <c r="E1731" t="s">
        <v>13</v>
      </c>
      <c r="F1731" t="s">
        <v>13</v>
      </c>
      <c r="G1731" t="s">
        <v>2440</v>
      </c>
      <c r="H1731" s="2">
        <v>44917.684550312501</v>
      </c>
      <c r="I1731" t="s">
        <v>650</v>
      </c>
      <c r="J1731" s="2">
        <v>44917.684550312501</v>
      </c>
      <c r="K1731" t="s">
        <v>650</v>
      </c>
      <c r="L1731" t="str">
        <f>VLOOKUP(C1731,ACCOUNT_MAPPING!A:C,3,FALSE)</f>
        <v>General Building Maintenance</v>
      </c>
    </row>
    <row r="1732" spans="1:12" hidden="1">
      <c r="A1732">
        <v>10785</v>
      </c>
      <c r="B1732" t="s">
        <v>2658</v>
      </c>
      <c r="C1732">
        <v>50305028</v>
      </c>
      <c r="D1732" t="s">
        <v>17</v>
      </c>
      <c r="E1732" t="s">
        <v>13</v>
      </c>
      <c r="F1732" t="s">
        <v>13</v>
      </c>
      <c r="G1732" t="s">
        <v>2659</v>
      </c>
      <c r="H1732" s="2">
        <v>44915.449803009258</v>
      </c>
      <c r="I1732" t="s">
        <v>93</v>
      </c>
      <c r="J1732" s="2">
        <v>44915.449803009258</v>
      </c>
      <c r="K1732" t="s">
        <v>93</v>
      </c>
      <c r="L1732" t="str">
        <f>VLOOKUP(C1732,ACCOUNT_MAPPING!A:C,3,FALSE)</f>
        <v>General Building Maintenance</v>
      </c>
    </row>
    <row r="1733" spans="1:12" hidden="1">
      <c r="A1733">
        <v>10787</v>
      </c>
      <c r="B1733" t="s">
        <v>2660</v>
      </c>
      <c r="C1733">
        <v>50305028</v>
      </c>
      <c r="D1733" t="s">
        <v>12</v>
      </c>
      <c r="E1733" t="s">
        <v>13</v>
      </c>
      <c r="F1733" t="s">
        <v>13</v>
      </c>
      <c r="G1733" t="s">
        <v>2661</v>
      </c>
      <c r="H1733" s="2">
        <v>45021.823746180555</v>
      </c>
      <c r="I1733" t="s">
        <v>1441</v>
      </c>
      <c r="J1733" s="2">
        <v>45021.823746180555</v>
      </c>
      <c r="K1733" t="s">
        <v>1441</v>
      </c>
      <c r="L1733" t="str">
        <f>VLOOKUP(C1733,ACCOUNT_MAPPING!A:C,3,FALSE)</f>
        <v>General Building Maintenance</v>
      </c>
    </row>
    <row r="1734" spans="1:12" hidden="1">
      <c r="A1734">
        <v>10793</v>
      </c>
      <c r="B1734" t="s">
        <v>2662</v>
      </c>
      <c r="C1734">
        <v>50305028</v>
      </c>
      <c r="D1734" t="s">
        <v>17</v>
      </c>
      <c r="E1734" t="s">
        <v>13</v>
      </c>
      <c r="F1734" t="s">
        <v>13</v>
      </c>
      <c r="G1734" t="s">
        <v>2663</v>
      </c>
      <c r="H1734" s="2">
        <v>44921.51301130787</v>
      </c>
      <c r="I1734" t="s">
        <v>1434</v>
      </c>
      <c r="J1734" s="2">
        <v>44921.51301130787</v>
      </c>
      <c r="K1734" t="s">
        <v>1434</v>
      </c>
      <c r="L1734" t="str">
        <f>VLOOKUP(C1734,ACCOUNT_MAPPING!A:C,3,FALSE)</f>
        <v>General Building Maintenance</v>
      </c>
    </row>
    <row r="1735" spans="1:12" hidden="1">
      <c r="A1735">
        <v>10798</v>
      </c>
      <c r="B1735" t="s">
        <v>2664</v>
      </c>
      <c r="C1735">
        <v>50305028</v>
      </c>
      <c r="D1735" t="s">
        <v>17</v>
      </c>
      <c r="E1735" t="s">
        <v>13</v>
      </c>
      <c r="F1735" t="s">
        <v>13</v>
      </c>
      <c r="G1735" t="s">
        <v>2665</v>
      </c>
      <c r="H1735" s="2">
        <v>44924.523665081018</v>
      </c>
      <c r="I1735" t="s">
        <v>1441</v>
      </c>
      <c r="J1735" s="2">
        <v>44924.523665081018</v>
      </c>
      <c r="K1735" t="s">
        <v>1441</v>
      </c>
      <c r="L1735" t="str">
        <f>VLOOKUP(C1735,ACCOUNT_MAPPING!A:C,3,FALSE)</f>
        <v>General Building Maintenance</v>
      </c>
    </row>
    <row r="1736" spans="1:12" hidden="1">
      <c r="A1736">
        <v>11173</v>
      </c>
      <c r="B1736" t="s">
        <v>2666</v>
      </c>
      <c r="C1736">
        <v>50305028</v>
      </c>
      <c r="D1736" t="s">
        <v>17</v>
      </c>
      <c r="E1736" t="s">
        <v>13</v>
      </c>
      <c r="F1736" t="s">
        <v>13</v>
      </c>
      <c r="G1736" t="s">
        <v>2440</v>
      </c>
      <c r="H1736" s="2">
        <v>44917.691577083337</v>
      </c>
      <c r="I1736" t="s">
        <v>650</v>
      </c>
      <c r="J1736" s="2">
        <v>44917.691577083337</v>
      </c>
      <c r="K1736" t="s">
        <v>650</v>
      </c>
      <c r="L1736" t="str">
        <f>VLOOKUP(C1736,ACCOUNT_MAPPING!A:C,3,FALSE)</f>
        <v>General Building Maintenance</v>
      </c>
    </row>
    <row r="1737" spans="1:12" hidden="1">
      <c r="A1737">
        <v>11029</v>
      </c>
      <c r="B1737" t="s">
        <v>2667</v>
      </c>
      <c r="C1737">
        <v>50305028</v>
      </c>
      <c r="D1737" t="s">
        <v>17</v>
      </c>
      <c r="E1737" t="s">
        <v>13</v>
      </c>
      <c r="F1737" t="s">
        <v>13</v>
      </c>
      <c r="G1737" t="s">
        <v>2668</v>
      </c>
      <c r="H1737" s="2">
        <v>44924.157360150464</v>
      </c>
      <c r="I1737" t="s">
        <v>1816</v>
      </c>
      <c r="J1737" s="2">
        <v>44924.157360150464</v>
      </c>
      <c r="K1737" t="s">
        <v>1816</v>
      </c>
      <c r="L1737" t="str">
        <f>VLOOKUP(C1737,ACCOUNT_MAPPING!A:C,3,FALSE)</f>
        <v>General Building Maintenance</v>
      </c>
    </row>
    <row r="1738" spans="1:12" hidden="1">
      <c r="A1738">
        <v>10832</v>
      </c>
      <c r="B1738" t="s">
        <v>1442</v>
      </c>
      <c r="C1738">
        <v>50305028</v>
      </c>
      <c r="D1738" t="s">
        <v>17</v>
      </c>
      <c r="E1738" t="s">
        <v>13</v>
      </c>
      <c r="F1738" t="s">
        <v>13</v>
      </c>
      <c r="G1738" t="s">
        <v>2669</v>
      </c>
      <c r="H1738" s="2">
        <v>44925.521904317131</v>
      </c>
      <c r="I1738" t="s">
        <v>1434</v>
      </c>
      <c r="J1738" s="2">
        <v>44925.521904317131</v>
      </c>
      <c r="K1738" t="s">
        <v>1434</v>
      </c>
      <c r="L1738" t="str">
        <f>VLOOKUP(C1738,ACCOUNT_MAPPING!A:C,3,FALSE)</f>
        <v>General Building Maintenance</v>
      </c>
    </row>
    <row r="1739" spans="1:12" hidden="1">
      <c r="A1739">
        <v>11177</v>
      </c>
      <c r="B1739" t="s">
        <v>1484</v>
      </c>
      <c r="C1739">
        <v>50305028</v>
      </c>
      <c r="D1739" t="s">
        <v>17</v>
      </c>
      <c r="E1739" t="s">
        <v>13</v>
      </c>
      <c r="F1739" t="s">
        <v>13</v>
      </c>
      <c r="G1739" t="s">
        <v>2670</v>
      </c>
      <c r="H1739" s="2">
        <v>44918.452758101848</v>
      </c>
      <c r="I1739" t="s">
        <v>247</v>
      </c>
      <c r="J1739" s="2">
        <v>44918.452758101848</v>
      </c>
      <c r="K1739" t="s">
        <v>247</v>
      </c>
      <c r="L1739" t="str">
        <f>VLOOKUP(C1739,ACCOUNT_MAPPING!A:C,3,FALSE)</f>
        <v>General Building Maintenance</v>
      </c>
    </row>
    <row r="1740" spans="1:12" hidden="1">
      <c r="A1740">
        <v>11179</v>
      </c>
      <c r="B1740" t="s">
        <v>1486</v>
      </c>
      <c r="C1740">
        <v>50305028</v>
      </c>
      <c r="D1740" t="s">
        <v>12</v>
      </c>
      <c r="E1740" t="s">
        <v>13</v>
      </c>
      <c r="F1740" t="s">
        <v>13</v>
      </c>
      <c r="G1740" t="s">
        <v>2671</v>
      </c>
      <c r="H1740" s="2">
        <v>45013.517281863424</v>
      </c>
      <c r="I1740" t="s">
        <v>2672</v>
      </c>
      <c r="J1740" s="2">
        <v>45013.517281863424</v>
      </c>
      <c r="K1740" t="s">
        <v>2672</v>
      </c>
      <c r="L1740" t="str">
        <f>VLOOKUP(C1740,ACCOUNT_MAPPING!A:C,3,FALSE)</f>
        <v>General Building Maintenance</v>
      </c>
    </row>
    <row r="1741" spans="1:12" hidden="1">
      <c r="A1741">
        <v>10839</v>
      </c>
      <c r="B1741" t="s">
        <v>850</v>
      </c>
      <c r="C1741">
        <v>50305028</v>
      </c>
      <c r="D1741" t="s">
        <v>17</v>
      </c>
      <c r="E1741" t="s">
        <v>13</v>
      </c>
      <c r="F1741" t="s">
        <v>13</v>
      </c>
      <c r="G1741" t="s">
        <v>2673</v>
      </c>
      <c r="H1741" s="2">
        <v>44922.667766354163</v>
      </c>
      <c r="I1741" t="s">
        <v>41</v>
      </c>
      <c r="J1741" s="2">
        <v>44922.667766354163</v>
      </c>
      <c r="K1741" t="s">
        <v>41</v>
      </c>
      <c r="L1741" t="str">
        <f>VLOOKUP(C1741,ACCOUNT_MAPPING!A:C,3,FALSE)</f>
        <v>General Building Maintenance</v>
      </c>
    </row>
    <row r="1742" spans="1:12" hidden="1">
      <c r="A1742">
        <v>11186</v>
      </c>
      <c r="B1742" t="s">
        <v>133</v>
      </c>
      <c r="C1742">
        <v>50305028</v>
      </c>
      <c r="D1742" t="s">
        <v>12</v>
      </c>
      <c r="E1742" t="s">
        <v>13</v>
      </c>
      <c r="F1742" t="s">
        <v>13</v>
      </c>
      <c r="G1742" t="s">
        <v>2674</v>
      </c>
      <c r="H1742" s="2">
        <v>45020.629521446761</v>
      </c>
      <c r="I1742" t="s">
        <v>527</v>
      </c>
      <c r="J1742" s="2">
        <v>45020.629521446761</v>
      </c>
      <c r="K1742" t="s">
        <v>527</v>
      </c>
      <c r="L1742" t="str">
        <f>VLOOKUP(C1742,ACCOUNT_MAPPING!A:C,3,FALSE)</f>
        <v>General Building Maintenance</v>
      </c>
    </row>
    <row r="1743" spans="1:12" hidden="1">
      <c r="A1743">
        <v>10885</v>
      </c>
      <c r="B1743" t="s">
        <v>519</v>
      </c>
      <c r="C1743">
        <v>50305028</v>
      </c>
      <c r="D1743" t="s">
        <v>17</v>
      </c>
      <c r="E1743" t="s">
        <v>13</v>
      </c>
      <c r="F1743" t="s">
        <v>13</v>
      </c>
      <c r="G1743" t="s">
        <v>2675</v>
      </c>
      <c r="H1743" s="2">
        <v>44923.85526704861</v>
      </c>
      <c r="I1743" t="s">
        <v>74</v>
      </c>
      <c r="J1743" s="2">
        <v>44923.85526704861</v>
      </c>
      <c r="K1743" t="s">
        <v>74</v>
      </c>
      <c r="L1743" t="str">
        <f>VLOOKUP(C1743,ACCOUNT_MAPPING!A:C,3,FALSE)</f>
        <v>General Building Maintenance</v>
      </c>
    </row>
    <row r="1744" spans="1:12" hidden="1">
      <c r="A1744">
        <v>11168</v>
      </c>
      <c r="B1744" t="s">
        <v>2676</v>
      </c>
      <c r="C1744">
        <v>50305028</v>
      </c>
      <c r="D1744" t="s">
        <v>63</v>
      </c>
      <c r="E1744" t="s">
        <v>13</v>
      </c>
      <c r="F1744" t="s">
        <v>13</v>
      </c>
      <c r="G1744" t="s">
        <v>2677</v>
      </c>
      <c r="H1744" s="2">
        <v>44875.544474305556</v>
      </c>
      <c r="I1744" t="s">
        <v>627</v>
      </c>
      <c r="J1744" s="2">
        <v>44875.544474305556</v>
      </c>
      <c r="K1744" t="s">
        <v>627</v>
      </c>
      <c r="L1744" t="str">
        <f>VLOOKUP(C1744,ACCOUNT_MAPPING!A:C,3,FALSE)</f>
        <v>General Building Maintenance</v>
      </c>
    </row>
    <row r="1745" spans="1:12" hidden="1">
      <c r="A1745">
        <v>11175</v>
      </c>
      <c r="B1745" t="s">
        <v>1465</v>
      </c>
      <c r="C1745">
        <v>50305028</v>
      </c>
      <c r="D1745" t="s">
        <v>17</v>
      </c>
      <c r="E1745" t="s">
        <v>13</v>
      </c>
      <c r="F1745" t="s">
        <v>13</v>
      </c>
      <c r="G1745" t="s">
        <v>2678</v>
      </c>
      <c r="H1745" s="2">
        <v>44915.603572800923</v>
      </c>
      <c r="I1745" t="s">
        <v>247</v>
      </c>
      <c r="J1745" s="2">
        <v>44915.603572800923</v>
      </c>
      <c r="K1745" t="s">
        <v>247</v>
      </c>
      <c r="L1745" t="str">
        <f>VLOOKUP(C1745,ACCOUNT_MAPPING!A:C,3,FALSE)</f>
        <v>General Building Maintenance</v>
      </c>
    </row>
    <row r="1746" spans="1:12" hidden="1">
      <c r="A1746">
        <v>11166</v>
      </c>
      <c r="B1746" t="s">
        <v>2679</v>
      </c>
      <c r="C1746">
        <v>50305028</v>
      </c>
      <c r="D1746" t="s">
        <v>17</v>
      </c>
      <c r="E1746" t="s">
        <v>13</v>
      </c>
      <c r="F1746" t="s">
        <v>13</v>
      </c>
      <c r="G1746" t="s">
        <v>2021</v>
      </c>
      <c r="H1746" s="2">
        <v>44924.652673761571</v>
      </c>
      <c r="I1746" t="s">
        <v>1333</v>
      </c>
      <c r="J1746" s="2">
        <v>44924.652673761571</v>
      </c>
      <c r="K1746" t="s">
        <v>1333</v>
      </c>
      <c r="L1746" t="str">
        <f>VLOOKUP(C1746,ACCOUNT_MAPPING!A:C,3,FALSE)</f>
        <v>General Building Maintenance</v>
      </c>
    </row>
    <row r="1747" spans="1:12" hidden="1">
      <c r="A1747">
        <v>11172</v>
      </c>
      <c r="B1747" t="s">
        <v>2680</v>
      </c>
      <c r="C1747">
        <v>50305028</v>
      </c>
      <c r="D1747" t="s">
        <v>17</v>
      </c>
      <c r="E1747" t="s">
        <v>13</v>
      </c>
      <c r="F1747" t="s">
        <v>13</v>
      </c>
      <c r="G1747" t="s">
        <v>2440</v>
      </c>
      <c r="H1747" s="2">
        <v>44917.686329247685</v>
      </c>
      <c r="I1747" t="s">
        <v>650</v>
      </c>
      <c r="J1747" s="2">
        <v>44917.686329247685</v>
      </c>
      <c r="K1747" t="s">
        <v>650</v>
      </c>
      <c r="L1747" t="str">
        <f>VLOOKUP(C1747,ACCOUNT_MAPPING!A:C,3,FALSE)</f>
        <v>General Building Maintenance</v>
      </c>
    </row>
    <row r="1748" spans="1:12" hidden="1">
      <c r="A1748">
        <v>11174</v>
      </c>
      <c r="B1748" t="s">
        <v>2681</v>
      </c>
      <c r="C1748">
        <v>50305028</v>
      </c>
      <c r="D1748" t="s">
        <v>17</v>
      </c>
      <c r="E1748" t="s">
        <v>13</v>
      </c>
      <c r="F1748" t="s">
        <v>13</v>
      </c>
      <c r="G1748" t="s">
        <v>2682</v>
      </c>
      <c r="H1748" s="2">
        <v>44917.75299228009</v>
      </c>
      <c r="I1748" t="s">
        <v>627</v>
      </c>
      <c r="J1748" s="2">
        <v>44917.75299228009</v>
      </c>
      <c r="K1748" t="s">
        <v>627</v>
      </c>
      <c r="L1748" t="str">
        <f>VLOOKUP(C1748,ACCOUNT_MAPPING!A:C,3,FALSE)</f>
        <v>General Building Maintenance</v>
      </c>
    </row>
    <row r="1749" spans="1:12" hidden="1">
      <c r="A1749">
        <v>11176</v>
      </c>
      <c r="B1749" t="s">
        <v>1467</v>
      </c>
      <c r="C1749">
        <v>50305028</v>
      </c>
      <c r="D1749" t="s">
        <v>63</v>
      </c>
      <c r="E1749" t="s">
        <v>13</v>
      </c>
      <c r="F1749" t="s">
        <v>13</v>
      </c>
      <c r="G1749" t="s">
        <v>2683</v>
      </c>
      <c r="H1749" s="2">
        <v>44876.68642337963</v>
      </c>
      <c r="I1749" t="s">
        <v>247</v>
      </c>
      <c r="J1749" s="2">
        <v>44876.68642337963</v>
      </c>
      <c r="K1749" t="s">
        <v>247</v>
      </c>
      <c r="L1749" t="str">
        <f>VLOOKUP(C1749,ACCOUNT_MAPPING!A:C,3,FALSE)</f>
        <v>General Building Maintenance</v>
      </c>
    </row>
    <row r="1750" spans="1:12" hidden="1">
      <c r="A1750">
        <v>10894</v>
      </c>
      <c r="B1750" t="s">
        <v>144</v>
      </c>
      <c r="C1750">
        <v>50305028</v>
      </c>
      <c r="D1750" t="s">
        <v>63</v>
      </c>
      <c r="E1750" t="s">
        <v>13</v>
      </c>
      <c r="F1750" t="s">
        <v>13</v>
      </c>
      <c r="G1750" t="s">
        <v>2684</v>
      </c>
      <c r="H1750" s="2">
        <v>44878.938953969904</v>
      </c>
      <c r="I1750" t="s">
        <v>74</v>
      </c>
      <c r="J1750" s="2">
        <v>44878.938953969904</v>
      </c>
      <c r="K1750" t="s">
        <v>74</v>
      </c>
      <c r="L1750" t="str">
        <f>VLOOKUP(C1750,ACCOUNT_MAPPING!A:C,3,FALSE)</f>
        <v>General Building Maintenance</v>
      </c>
    </row>
    <row r="1751" spans="1:12" hidden="1">
      <c r="A1751">
        <v>11225</v>
      </c>
      <c r="B1751" t="s">
        <v>1233</v>
      </c>
      <c r="C1751">
        <v>50305028</v>
      </c>
      <c r="D1751" t="s">
        <v>12</v>
      </c>
      <c r="E1751" t="s">
        <v>13</v>
      </c>
      <c r="F1751" t="s">
        <v>13</v>
      </c>
      <c r="G1751" t="s">
        <v>2685</v>
      </c>
      <c r="H1751" s="2">
        <v>45020.561497685187</v>
      </c>
      <c r="I1751" t="s">
        <v>1235</v>
      </c>
      <c r="J1751" s="2">
        <v>45020.561497685187</v>
      </c>
      <c r="K1751" t="s">
        <v>1235</v>
      </c>
      <c r="L1751" t="str">
        <f>VLOOKUP(C1751,ACCOUNT_MAPPING!A:C,3,FALSE)</f>
        <v>General Building Maintenance</v>
      </c>
    </row>
    <row r="1752" spans="1:12" hidden="1">
      <c r="A1752">
        <v>11231</v>
      </c>
      <c r="B1752" t="s">
        <v>2686</v>
      </c>
      <c r="C1752">
        <v>50305028</v>
      </c>
      <c r="D1752" t="s">
        <v>17</v>
      </c>
      <c r="E1752" t="s">
        <v>13</v>
      </c>
      <c r="F1752" t="s">
        <v>13</v>
      </c>
      <c r="G1752" t="s">
        <v>2687</v>
      </c>
      <c r="H1752" s="2">
        <v>44922.598150694444</v>
      </c>
      <c r="I1752" t="s">
        <v>887</v>
      </c>
      <c r="J1752" s="2">
        <v>44922.598150694444</v>
      </c>
      <c r="K1752" t="s">
        <v>887</v>
      </c>
      <c r="L1752" t="str">
        <f>VLOOKUP(C1752,ACCOUNT_MAPPING!A:C,3,FALSE)</f>
        <v>General Building Maintenance</v>
      </c>
    </row>
    <row r="1753" spans="1:12" hidden="1">
      <c r="A1753">
        <v>11254</v>
      </c>
      <c r="B1753" t="s">
        <v>149</v>
      </c>
      <c r="C1753">
        <v>50305028</v>
      </c>
      <c r="D1753" t="s">
        <v>17</v>
      </c>
      <c r="E1753" t="s">
        <v>13</v>
      </c>
      <c r="F1753" t="s">
        <v>13</v>
      </c>
      <c r="G1753" t="s">
        <v>2688</v>
      </c>
      <c r="H1753" s="2">
        <v>44916.645579780095</v>
      </c>
      <c r="I1753" t="s">
        <v>151</v>
      </c>
      <c r="J1753" s="2">
        <v>44916.645579780095</v>
      </c>
      <c r="K1753" t="s">
        <v>151</v>
      </c>
      <c r="L1753" t="str">
        <f>VLOOKUP(C1753,ACCOUNT_MAPPING!A:C,3,FALSE)</f>
        <v>General Building Maintenance</v>
      </c>
    </row>
    <row r="1754" spans="1:12" hidden="1">
      <c r="A1754">
        <v>11212</v>
      </c>
      <c r="B1754" t="s">
        <v>2689</v>
      </c>
      <c r="C1754">
        <v>50305028</v>
      </c>
      <c r="D1754" t="s">
        <v>17</v>
      </c>
      <c r="E1754" t="s">
        <v>13</v>
      </c>
      <c r="F1754" t="s">
        <v>13</v>
      </c>
      <c r="G1754" t="s">
        <v>2690</v>
      </c>
      <c r="H1754" s="2">
        <v>44924.596164895833</v>
      </c>
      <c r="I1754" t="s">
        <v>462</v>
      </c>
      <c r="J1754" s="2">
        <v>44924.596164895833</v>
      </c>
      <c r="K1754" t="s">
        <v>462</v>
      </c>
      <c r="L1754" t="str">
        <f>VLOOKUP(C1754,ACCOUNT_MAPPING!A:C,3,FALSE)</f>
        <v>General Building Maintenance</v>
      </c>
    </row>
    <row r="1755" spans="1:12" hidden="1">
      <c r="A1755">
        <v>11216</v>
      </c>
      <c r="B1755" t="s">
        <v>2691</v>
      </c>
      <c r="C1755">
        <v>50305028</v>
      </c>
      <c r="D1755" t="s">
        <v>17</v>
      </c>
      <c r="E1755" t="s">
        <v>13</v>
      </c>
      <c r="F1755" t="s">
        <v>13</v>
      </c>
      <c r="G1755" t="s">
        <v>2692</v>
      </c>
      <c r="H1755" s="2">
        <v>44924.713695057872</v>
      </c>
      <c r="I1755" t="s">
        <v>462</v>
      </c>
      <c r="J1755" s="2">
        <v>44924.713695057872</v>
      </c>
      <c r="K1755" t="s">
        <v>462</v>
      </c>
      <c r="L1755" t="str">
        <f>VLOOKUP(C1755,ACCOUNT_MAPPING!A:C,3,FALSE)</f>
        <v>General Building Maintenance</v>
      </c>
    </row>
    <row r="1756" spans="1:12" hidden="1">
      <c r="A1756">
        <v>10895</v>
      </c>
      <c r="B1756" t="s">
        <v>522</v>
      </c>
      <c r="C1756">
        <v>50305028</v>
      </c>
      <c r="D1756" t="s">
        <v>63</v>
      </c>
      <c r="E1756" t="s">
        <v>13</v>
      </c>
      <c r="F1756" t="s">
        <v>13</v>
      </c>
      <c r="G1756" t="s">
        <v>2693</v>
      </c>
      <c r="H1756" s="2">
        <v>44878.572962997685</v>
      </c>
      <c r="I1756" t="s">
        <v>74</v>
      </c>
      <c r="J1756" s="2">
        <v>44878.572962997685</v>
      </c>
      <c r="K1756" t="s">
        <v>74</v>
      </c>
      <c r="L1756" t="str">
        <f>VLOOKUP(C1756,ACCOUNT_MAPPING!A:C,3,FALSE)</f>
        <v>General Building Maintenance</v>
      </c>
    </row>
    <row r="1757" spans="1:12" hidden="1">
      <c r="A1757">
        <v>10899</v>
      </c>
      <c r="B1757" t="s">
        <v>867</v>
      </c>
      <c r="C1757">
        <v>50305028</v>
      </c>
      <c r="D1757" t="s">
        <v>17</v>
      </c>
      <c r="E1757" t="s">
        <v>13</v>
      </c>
      <c r="F1757" t="s">
        <v>13</v>
      </c>
      <c r="G1757" t="s">
        <v>2694</v>
      </c>
      <c r="H1757" s="2">
        <v>44923.881138622688</v>
      </c>
      <c r="I1757" t="s">
        <v>104</v>
      </c>
      <c r="J1757" s="2">
        <v>44923.881138622688</v>
      </c>
      <c r="K1757" t="s">
        <v>104</v>
      </c>
      <c r="L1757" t="str">
        <f>VLOOKUP(C1757,ACCOUNT_MAPPING!A:C,3,FALSE)</f>
        <v>General Building Maintenance</v>
      </c>
    </row>
    <row r="1758" spans="1:12" hidden="1">
      <c r="A1758">
        <v>10901</v>
      </c>
      <c r="B1758" t="s">
        <v>158</v>
      </c>
      <c r="C1758">
        <v>50305028</v>
      </c>
      <c r="D1758" t="s">
        <v>17</v>
      </c>
      <c r="E1758" t="s">
        <v>13</v>
      </c>
      <c r="F1758" t="s">
        <v>13</v>
      </c>
      <c r="G1758" t="s">
        <v>2695</v>
      </c>
      <c r="H1758" s="2">
        <v>44923.970135648146</v>
      </c>
      <c r="I1758" t="s">
        <v>104</v>
      </c>
      <c r="J1758" s="2">
        <v>44923.970135648146</v>
      </c>
      <c r="K1758" t="s">
        <v>104</v>
      </c>
      <c r="L1758" t="str">
        <f>VLOOKUP(C1758,ACCOUNT_MAPPING!A:C,3,FALSE)</f>
        <v>General Building Maintenance</v>
      </c>
    </row>
    <row r="1759" spans="1:12" hidden="1">
      <c r="A1759">
        <v>10909</v>
      </c>
      <c r="B1759" t="s">
        <v>871</v>
      </c>
      <c r="C1759">
        <v>50305028</v>
      </c>
      <c r="D1759" t="s">
        <v>17</v>
      </c>
      <c r="E1759" t="s">
        <v>13</v>
      </c>
      <c r="F1759" t="s">
        <v>13</v>
      </c>
      <c r="G1759" t="s">
        <v>2696</v>
      </c>
      <c r="H1759" s="2">
        <v>44924.030504710645</v>
      </c>
      <c r="I1759" t="s">
        <v>104</v>
      </c>
      <c r="J1759" s="2">
        <v>44924.030504710645</v>
      </c>
      <c r="K1759" t="s">
        <v>104</v>
      </c>
      <c r="L1759" t="str">
        <f>VLOOKUP(C1759,ACCOUNT_MAPPING!A:C,3,FALSE)</f>
        <v>General Building Maintenance</v>
      </c>
    </row>
    <row r="1760" spans="1:12" hidden="1">
      <c r="A1760">
        <v>10910</v>
      </c>
      <c r="B1760" t="s">
        <v>872</v>
      </c>
      <c r="C1760">
        <v>50305028</v>
      </c>
      <c r="D1760" t="s">
        <v>63</v>
      </c>
      <c r="E1760" t="s">
        <v>13</v>
      </c>
      <c r="F1760" t="s">
        <v>13</v>
      </c>
      <c r="G1760" t="s">
        <v>2633</v>
      </c>
      <c r="H1760" s="2">
        <v>44876.585112499997</v>
      </c>
      <c r="I1760" t="s">
        <v>104</v>
      </c>
      <c r="J1760" s="2">
        <v>44876.585112499997</v>
      </c>
      <c r="K1760" t="s">
        <v>104</v>
      </c>
      <c r="L1760" t="str">
        <f>VLOOKUP(C1760,ACCOUNT_MAPPING!A:C,3,FALSE)</f>
        <v>General Building Maintenance</v>
      </c>
    </row>
    <row r="1761" spans="1:12" hidden="1">
      <c r="A1761">
        <v>11213</v>
      </c>
      <c r="B1761" t="s">
        <v>2697</v>
      </c>
      <c r="C1761">
        <v>50305028</v>
      </c>
      <c r="D1761" t="s">
        <v>17</v>
      </c>
      <c r="E1761" t="s">
        <v>13</v>
      </c>
      <c r="F1761" t="s">
        <v>13</v>
      </c>
      <c r="G1761" t="s">
        <v>2698</v>
      </c>
      <c r="H1761" s="2">
        <v>44924.61906921296</v>
      </c>
      <c r="I1761" t="s">
        <v>462</v>
      </c>
      <c r="J1761" s="2">
        <v>44924.61906921296</v>
      </c>
      <c r="K1761" t="s">
        <v>462</v>
      </c>
      <c r="L1761" t="str">
        <f>VLOOKUP(C1761,ACCOUNT_MAPPING!A:C,3,FALSE)</f>
        <v>General Building Maintenance</v>
      </c>
    </row>
    <row r="1762" spans="1:12" hidden="1">
      <c r="A1762">
        <v>11235</v>
      </c>
      <c r="B1762" t="s">
        <v>2699</v>
      </c>
      <c r="C1762">
        <v>50305028</v>
      </c>
      <c r="D1762" t="s">
        <v>17</v>
      </c>
      <c r="E1762" t="s">
        <v>13</v>
      </c>
      <c r="F1762" t="s">
        <v>13</v>
      </c>
      <c r="G1762" t="s">
        <v>2700</v>
      </c>
      <c r="H1762" s="2">
        <v>44923.589265590279</v>
      </c>
      <c r="I1762" t="s">
        <v>778</v>
      </c>
      <c r="J1762" s="2">
        <v>44923.589265590279</v>
      </c>
      <c r="K1762" t="s">
        <v>778</v>
      </c>
      <c r="L1762" t="str">
        <f>VLOOKUP(C1762,ACCOUNT_MAPPING!A:C,3,FALSE)</f>
        <v>General Building Maintenance</v>
      </c>
    </row>
    <row r="1763" spans="1:12" hidden="1">
      <c r="A1763">
        <v>10945</v>
      </c>
      <c r="B1763" t="s">
        <v>1817</v>
      </c>
      <c r="C1763">
        <v>50305028</v>
      </c>
      <c r="D1763" t="s">
        <v>17</v>
      </c>
      <c r="E1763" t="s">
        <v>13</v>
      </c>
      <c r="F1763" t="s">
        <v>13</v>
      </c>
      <c r="G1763" t="s">
        <v>2701</v>
      </c>
      <c r="H1763" s="2">
        <v>44915.647948611113</v>
      </c>
      <c r="I1763" t="s">
        <v>1675</v>
      </c>
      <c r="J1763" s="2">
        <v>44915.647948611113</v>
      </c>
      <c r="K1763" t="s">
        <v>1675</v>
      </c>
      <c r="L1763" t="str">
        <f>VLOOKUP(C1763,ACCOUNT_MAPPING!A:C,3,FALSE)</f>
        <v>General Building Maintenance</v>
      </c>
    </row>
    <row r="1764" spans="1:12" hidden="1">
      <c r="A1764">
        <v>10979</v>
      </c>
      <c r="B1764" t="s">
        <v>2702</v>
      </c>
      <c r="C1764">
        <v>50305028</v>
      </c>
      <c r="D1764" t="s">
        <v>17</v>
      </c>
      <c r="E1764" t="s">
        <v>13</v>
      </c>
      <c r="F1764" t="s">
        <v>13</v>
      </c>
      <c r="G1764" t="s">
        <v>2703</v>
      </c>
      <c r="H1764" s="2">
        <v>44923.58743417824</v>
      </c>
      <c r="I1764" t="s">
        <v>275</v>
      </c>
      <c r="J1764" s="2">
        <v>44923.58743417824</v>
      </c>
      <c r="K1764" t="s">
        <v>275</v>
      </c>
      <c r="L1764" t="str">
        <f>VLOOKUP(C1764,ACCOUNT_MAPPING!A:C,3,FALSE)</f>
        <v>General Building Maintenance</v>
      </c>
    </row>
    <row r="1765" spans="1:12" hidden="1">
      <c r="A1765">
        <v>11222</v>
      </c>
      <c r="B1765" t="s">
        <v>643</v>
      </c>
      <c r="C1765">
        <v>50305028</v>
      </c>
      <c r="D1765" t="s">
        <v>63</v>
      </c>
      <c r="E1765" t="s">
        <v>13</v>
      </c>
      <c r="F1765" t="s">
        <v>13</v>
      </c>
      <c r="G1765" t="s">
        <v>2704</v>
      </c>
      <c r="H1765" s="2">
        <v>44876.724180474535</v>
      </c>
      <c r="I1765" t="s">
        <v>154</v>
      </c>
      <c r="J1765" s="2">
        <v>44876.724180474535</v>
      </c>
      <c r="K1765" t="s">
        <v>154</v>
      </c>
      <c r="L1765" t="str">
        <f>VLOOKUP(C1765,ACCOUNT_MAPPING!A:C,3,FALSE)</f>
        <v>General Building Maintenance</v>
      </c>
    </row>
    <row r="1766" spans="1:12" hidden="1">
      <c r="A1766">
        <v>11009</v>
      </c>
      <c r="B1766" t="s">
        <v>2705</v>
      </c>
      <c r="C1766">
        <v>50305028</v>
      </c>
      <c r="D1766" t="s">
        <v>12</v>
      </c>
      <c r="E1766" t="s">
        <v>13</v>
      </c>
      <c r="F1766" t="s">
        <v>13</v>
      </c>
      <c r="G1766" t="s">
        <v>2706</v>
      </c>
      <c r="H1766" s="2">
        <v>45021.650035335646</v>
      </c>
      <c r="I1766" t="s">
        <v>1816</v>
      </c>
      <c r="J1766" s="2">
        <v>45021.650035335646</v>
      </c>
      <c r="K1766" t="s">
        <v>1816</v>
      </c>
      <c r="L1766" t="str">
        <f>VLOOKUP(C1766,ACCOUNT_MAPPING!A:C,3,FALSE)</f>
        <v>General Building Maintenance</v>
      </c>
    </row>
    <row r="1767" spans="1:12" hidden="1">
      <c r="A1767">
        <v>11284</v>
      </c>
      <c r="B1767" t="s">
        <v>169</v>
      </c>
      <c r="C1767">
        <v>50305028</v>
      </c>
      <c r="D1767" t="s">
        <v>17</v>
      </c>
      <c r="E1767" t="s">
        <v>13</v>
      </c>
      <c r="F1767" t="s">
        <v>13</v>
      </c>
      <c r="G1767" t="s">
        <v>2707</v>
      </c>
      <c r="H1767" s="2">
        <v>44923.780623067127</v>
      </c>
      <c r="I1767" t="s">
        <v>157</v>
      </c>
      <c r="J1767" s="2">
        <v>44923.780623067127</v>
      </c>
      <c r="K1767" t="s">
        <v>157</v>
      </c>
      <c r="L1767" t="str">
        <f>VLOOKUP(C1767,ACCOUNT_MAPPING!A:C,3,FALSE)</f>
        <v>General Building Maintenance</v>
      </c>
    </row>
    <row r="1768" spans="1:12" hidden="1">
      <c r="A1768">
        <v>11134</v>
      </c>
      <c r="B1768" t="s">
        <v>1838</v>
      </c>
      <c r="C1768">
        <v>50305028</v>
      </c>
      <c r="D1768" t="s">
        <v>17</v>
      </c>
      <c r="E1768" t="s">
        <v>13</v>
      </c>
      <c r="F1768" t="s">
        <v>13</v>
      </c>
      <c r="G1768" t="s">
        <v>2708</v>
      </c>
      <c r="H1768" s="2">
        <v>44917.620441354164</v>
      </c>
      <c r="I1768" t="s">
        <v>214</v>
      </c>
      <c r="J1768" s="2">
        <v>44917.620441354164</v>
      </c>
      <c r="K1768" t="s">
        <v>214</v>
      </c>
      <c r="L1768" t="str">
        <f>VLOOKUP(C1768,ACCOUNT_MAPPING!A:C,3,FALSE)</f>
        <v>General Building Maintenance</v>
      </c>
    </row>
    <row r="1769" spans="1:12" hidden="1">
      <c r="A1769">
        <v>11431</v>
      </c>
      <c r="B1769" t="s">
        <v>2709</v>
      </c>
      <c r="C1769">
        <v>50305028</v>
      </c>
      <c r="D1769" t="s">
        <v>12</v>
      </c>
      <c r="E1769" t="s">
        <v>13</v>
      </c>
      <c r="F1769" t="s">
        <v>13</v>
      </c>
      <c r="G1769" t="s">
        <v>2710</v>
      </c>
      <c r="H1769" s="2">
        <v>45009.588922222225</v>
      </c>
      <c r="I1769" t="s">
        <v>909</v>
      </c>
      <c r="J1769" s="2">
        <v>45009.588922222225</v>
      </c>
      <c r="K1769" t="s">
        <v>909</v>
      </c>
      <c r="L1769" t="str">
        <f>VLOOKUP(C1769,ACCOUNT_MAPPING!A:C,3,FALSE)</f>
        <v>General Building Maintenance</v>
      </c>
    </row>
    <row r="1770" spans="1:12" hidden="1">
      <c r="A1770">
        <v>11433</v>
      </c>
      <c r="B1770" t="s">
        <v>2711</v>
      </c>
      <c r="C1770">
        <v>50305028</v>
      </c>
      <c r="D1770" t="s">
        <v>12</v>
      </c>
      <c r="E1770" t="s">
        <v>13</v>
      </c>
      <c r="F1770" t="s">
        <v>13</v>
      </c>
      <c r="G1770" t="s">
        <v>2712</v>
      </c>
      <c r="H1770" s="2">
        <v>45009.595479317133</v>
      </c>
      <c r="I1770" t="s">
        <v>909</v>
      </c>
      <c r="J1770" s="2">
        <v>45009.595479317133</v>
      </c>
      <c r="K1770" t="s">
        <v>909</v>
      </c>
      <c r="L1770" t="str">
        <f>VLOOKUP(C1770,ACCOUNT_MAPPING!A:C,3,FALSE)</f>
        <v>General Building Maintenance</v>
      </c>
    </row>
    <row r="1771" spans="1:12" hidden="1">
      <c r="A1771">
        <v>11304</v>
      </c>
      <c r="B1771" t="s">
        <v>2713</v>
      </c>
      <c r="C1771">
        <v>50305028</v>
      </c>
      <c r="D1771" t="s">
        <v>12</v>
      </c>
      <c r="E1771" t="s">
        <v>13</v>
      </c>
      <c r="F1771" t="s">
        <v>13</v>
      </c>
      <c r="G1771" t="s">
        <v>2714</v>
      </c>
      <c r="H1771" s="2">
        <v>45021.710943981481</v>
      </c>
      <c r="I1771" t="s">
        <v>1235</v>
      </c>
      <c r="J1771" s="2">
        <v>45021.710943981481</v>
      </c>
      <c r="K1771" t="s">
        <v>1235</v>
      </c>
      <c r="L1771" t="str">
        <f>VLOOKUP(C1771,ACCOUNT_MAPPING!A:C,3,FALSE)</f>
        <v>General Building Maintenance</v>
      </c>
    </row>
    <row r="1772" spans="1:12" hidden="1">
      <c r="A1772">
        <v>11156</v>
      </c>
      <c r="B1772" t="s">
        <v>2715</v>
      </c>
      <c r="C1772">
        <v>50305028</v>
      </c>
      <c r="D1772" t="s">
        <v>63</v>
      </c>
      <c r="E1772" t="s">
        <v>13</v>
      </c>
      <c r="F1772" t="s">
        <v>13</v>
      </c>
      <c r="G1772" t="s">
        <v>2716</v>
      </c>
      <c r="H1772" s="2">
        <v>44875.689592326387</v>
      </c>
      <c r="I1772" t="s">
        <v>87</v>
      </c>
      <c r="J1772" s="2">
        <v>44875.689592326387</v>
      </c>
      <c r="K1772" t="s">
        <v>87</v>
      </c>
      <c r="L1772" t="str">
        <f>VLOOKUP(C1772,ACCOUNT_MAPPING!A:C,3,FALSE)</f>
        <v>General Building Maintenance</v>
      </c>
    </row>
    <row r="1773" spans="1:12" hidden="1">
      <c r="A1773">
        <v>11444</v>
      </c>
      <c r="B1773" t="s">
        <v>901</v>
      </c>
      <c r="C1773">
        <v>50305028</v>
      </c>
      <c r="D1773" t="s">
        <v>17</v>
      </c>
      <c r="E1773" t="s">
        <v>13</v>
      </c>
      <c r="F1773" t="s">
        <v>13</v>
      </c>
      <c r="G1773" t="s">
        <v>2717</v>
      </c>
      <c r="H1773" s="2">
        <v>44928.425987233793</v>
      </c>
      <c r="I1773" t="s">
        <v>900</v>
      </c>
      <c r="J1773" s="2">
        <v>44928.425987233793</v>
      </c>
      <c r="K1773" t="s">
        <v>900</v>
      </c>
      <c r="L1773" t="str">
        <f>VLOOKUP(C1773,ACCOUNT_MAPPING!A:C,3,FALSE)</f>
        <v>General Building Maintenance</v>
      </c>
    </row>
    <row r="1774" spans="1:12" hidden="1">
      <c r="A1774">
        <v>11404</v>
      </c>
      <c r="B1774" t="s">
        <v>1899</v>
      </c>
      <c r="C1774">
        <v>50305028</v>
      </c>
      <c r="D1774" t="s">
        <v>12</v>
      </c>
      <c r="E1774" t="s">
        <v>13</v>
      </c>
      <c r="F1774" t="s">
        <v>13</v>
      </c>
      <c r="G1774" t="s">
        <v>2718</v>
      </c>
      <c r="H1774" s="2">
        <v>45021.619384027777</v>
      </c>
      <c r="I1774" t="s">
        <v>1883</v>
      </c>
      <c r="J1774" s="2">
        <v>45021.619384027777</v>
      </c>
      <c r="K1774" t="s">
        <v>1883</v>
      </c>
      <c r="L1774" t="str">
        <f>VLOOKUP(C1774,ACCOUNT_MAPPING!A:C,3,FALSE)</f>
        <v>General Building Maintenance</v>
      </c>
    </row>
    <row r="1775" spans="1:12" hidden="1">
      <c r="A1775">
        <v>11449</v>
      </c>
      <c r="B1775" t="s">
        <v>1252</v>
      </c>
      <c r="C1775">
        <v>50305028</v>
      </c>
      <c r="D1775" t="s">
        <v>17</v>
      </c>
      <c r="E1775" t="s">
        <v>13</v>
      </c>
      <c r="F1775" t="s">
        <v>13</v>
      </c>
      <c r="G1775" t="s">
        <v>2719</v>
      </c>
      <c r="H1775" s="2">
        <v>44929.352830243057</v>
      </c>
      <c r="I1775" t="s">
        <v>900</v>
      </c>
      <c r="J1775" s="2">
        <v>44929.352830243057</v>
      </c>
      <c r="K1775" t="s">
        <v>900</v>
      </c>
      <c r="L1775" t="str">
        <f>VLOOKUP(C1775,ACCOUNT_MAPPING!A:C,3,FALSE)</f>
        <v>General Building Maintenance</v>
      </c>
    </row>
    <row r="1776" spans="1:12" hidden="1">
      <c r="A1776">
        <v>11427</v>
      </c>
      <c r="B1776" t="s">
        <v>1865</v>
      </c>
      <c r="C1776">
        <v>50305028</v>
      </c>
      <c r="D1776" t="s">
        <v>12</v>
      </c>
      <c r="E1776" t="s">
        <v>13</v>
      </c>
      <c r="F1776" t="s">
        <v>13</v>
      </c>
      <c r="G1776" t="s">
        <v>2720</v>
      </c>
      <c r="H1776" s="2">
        <v>45009.584027627316</v>
      </c>
      <c r="I1776" t="s">
        <v>909</v>
      </c>
      <c r="J1776" s="2">
        <v>45009.584027627316</v>
      </c>
      <c r="K1776" t="s">
        <v>909</v>
      </c>
      <c r="L1776" t="str">
        <f>VLOOKUP(C1776,ACCOUNT_MAPPING!A:C,3,FALSE)</f>
        <v>General Building Maintenance</v>
      </c>
    </row>
    <row r="1777" spans="1:12" hidden="1">
      <c r="A1777">
        <v>11448</v>
      </c>
      <c r="B1777" t="s">
        <v>896</v>
      </c>
      <c r="C1777">
        <v>50305028</v>
      </c>
      <c r="D1777" t="s">
        <v>17</v>
      </c>
      <c r="E1777" t="s">
        <v>13</v>
      </c>
      <c r="F1777" t="s">
        <v>13</v>
      </c>
      <c r="G1777" t="s">
        <v>2721</v>
      </c>
      <c r="H1777" s="2">
        <v>44923.546847685182</v>
      </c>
      <c r="I1777" t="s">
        <v>759</v>
      </c>
      <c r="J1777" s="2">
        <v>44923.546847685182</v>
      </c>
      <c r="K1777" t="s">
        <v>759</v>
      </c>
      <c r="L1777" t="str">
        <f>VLOOKUP(C1777,ACCOUNT_MAPPING!A:C,3,FALSE)</f>
        <v>General Building Maintenance</v>
      </c>
    </row>
    <row r="1778" spans="1:12" hidden="1">
      <c r="A1778">
        <v>11214</v>
      </c>
      <c r="B1778" t="s">
        <v>1852</v>
      </c>
      <c r="C1778">
        <v>50305028</v>
      </c>
      <c r="D1778" t="s">
        <v>17</v>
      </c>
      <c r="E1778" t="s">
        <v>13</v>
      </c>
      <c r="F1778" t="s">
        <v>13</v>
      </c>
      <c r="G1778" t="s">
        <v>2722</v>
      </c>
      <c r="H1778" s="2">
        <v>44924.630378125003</v>
      </c>
      <c r="I1778" t="s">
        <v>462</v>
      </c>
      <c r="J1778" s="2">
        <v>44924.630378125003</v>
      </c>
      <c r="K1778" t="s">
        <v>462</v>
      </c>
      <c r="L1778" t="str">
        <f>VLOOKUP(C1778,ACCOUNT_MAPPING!A:C,3,FALSE)</f>
        <v>General Building Maintenance</v>
      </c>
    </row>
    <row r="1779" spans="1:12" hidden="1">
      <c r="A1779">
        <v>11466</v>
      </c>
      <c r="B1779" t="s">
        <v>1248</v>
      </c>
      <c r="C1779">
        <v>50305028</v>
      </c>
      <c r="D1779" t="s">
        <v>17</v>
      </c>
      <c r="E1779" t="s">
        <v>13</v>
      </c>
      <c r="F1779" t="s">
        <v>13</v>
      </c>
      <c r="G1779" t="s">
        <v>2723</v>
      </c>
      <c r="H1779" s="2">
        <v>44916.538373692129</v>
      </c>
      <c r="I1779" t="s">
        <v>900</v>
      </c>
      <c r="J1779" s="2">
        <v>44916.538373692129</v>
      </c>
      <c r="K1779" t="s">
        <v>900</v>
      </c>
      <c r="L1779" t="str">
        <f>VLOOKUP(C1779,ACCOUNT_MAPPING!A:C,3,FALSE)</f>
        <v>General Building Maintenance</v>
      </c>
    </row>
    <row r="1780" spans="1:12" hidden="1">
      <c r="A1780">
        <v>11544</v>
      </c>
      <c r="B1780" t="s">
        <v>2724</v>
      </c>
      <c r="C1780">
        <v>50305028</v>
      </c>
      <c r="D1780" t="s">
        <v>17</v>
      </c>
      <c r="E1780" t="s">
        <v>13</v>
      </c>
      <c r="F1780" t="s">
        <v>13</v>
      </c>
      <c r="G1780" t="s">
        <v>2725</v>
      </c>
      <c r="H1780" s="2">
        <v>44923.642449189814</v>
      </c>
      <c r="I1780" t="s">
        <v>1895</v>
      </c>
      <c r="J1780" s="2">
        <v>44923.642449189814</v>
      </c>
      <c r="K1780" t="s">
        <v>1895</v>
      </c>
      <c r="L1780" t="str">
        <f>VLOOKUP(C1780,ACCOUNT_MAPPING!A:C,3,FALSE)</f>
        <v>General Building Maintenance</v>
      </c>
    </row>
    <row r="1781" spans="1:12" hidden="1">
      <c r="A1781">
        <v>11219</v>
      </c>
      <c r="B1781" t="s">
        <v>1854</v>
      </c>
      <c r="C1781">
        <v>50305028</v>
      </c>
      <c r="D1781" t="s">
        <v>17</v>
      </c>
      <c r="E1781" t="s">
        <v>13</v>
      </c>
      <c r="F1781" t="s">
        <v>13</v>
      </c>
      <c r="G1781" t="s">
        <v>2726</v>
      </c>
      <c r="H1781" s="2">
        <v>44924.743987881942</v>
      </c>
      <c r="I1781" t="s">
        <v>462</v>
      </c>
      <c r="J1781" s="2">
        <v>44924.743987881942</v>
      </c>
      <c r="K1781" t="s">
        <v>462</v>
      </c>
      <c r="L1781" t="str">
        <f>VLOOKUP(C1781,ACCOUNT_MAPPING!A:C,3,FALSE)</f>
        <v>General Building Maintenance</v>
      </c>
    </row>
    <row r="1782" spans="1:12" hidden="1">
      <c r="A1782">
        <v>11511</v>
      </c>
      <c r="B1782" t="s">
        <v>1916</v>
      </c>
      <c r="C1782">
        <v>50305028</v>
      </c>
      <c r="D1782" t="s">
        <v>63</v>
      </c>
      <c r="E1782" t="s">
        <v>13</v>
      </c>
      <c r="F1782" t="s">
        <v>13</v>
      </c>
      <c r="G1782" t="s">
        <v>2727</v>
      </c>
      <c r="H1782" s="2">
        <v>44874.720692395837</v>
      </c>
      <c r="I1782" t="s">
        <v>1874</v>
      </c>
      <c r="J1782" s="2">
        <v>44874.720692395837</v>
      </c>
      <c r="K1782" t="s">
        <v>1874</v>
      </c>
      <c r="L1782" t="str">
        <f>VLOOKUP(C1782,ACCOUNT_MAPPING!A:C,3,FALSE)</f>
        <v>General Building Maintenance</v>
      </c>
    </row>
    <row r="1783" spans="1:12" hidden="1">
      <c r="A1783">
        <v>11512</v>
      </c>
      <c r="B1783" t="s">
        <v>1872</v>
      </c>
      <c r="C1783">
        <v>50305028</v>
      </c>
      <c r="D1783" t="s">
        <v>17</v>
      </c>
      <c r="E1783" t="s">
        <v>13</v>
      </c>
      <c r="F1783" t="s">
        <v>13</v>
      </c>
      <c r="G1783" t="s">
        <v>2728</v>
      </c>
      <c r="H1783" s="2">
        <v>44922.706744594907</v>
      </c>
      <c r="I1783" t="s">
        <v>1874</v>
      </c>
      <c r="J1783" s="2">
        <v>44922.706744594907</v>
      </c>
      <c r="K1783" t="s">
        <v>1874</v>
      </c>
      <c r="L1783" t="str">
        <f>VLOOKUP(C1783,ACCOUNT_MAPPING!A:C,3,FALSE)</f>
        <v>General Building Maintenance</v>
      </c>
    </row>
    <row r="1784" spans="1:12" hidden="1">
      <c r="A1784">
        <v>11227</v>
      </c>
      <c r="B1784" t="s">
        <v>152</v>
      </c>
      <c r="C1784">
        <v>50305028</v>
      </c>
      <c r="D1784" t="s">
        <v>63</v>
      </c>
      <c r="E1784" t="s">
        <v>13</v>
      </c>
      <c r="F1784" t="s">
        <v>13</v>
      </c>
      <c r="G1784" t="s">
        <v>2729</v>
      </c>
      <c r="H1784" s="2">
        <v>44876.689380752316</v>
      </c>
      <c r="I1784" t="s">
        <v>154</v>
      </c>
      <c r="J1784" s="2">
        <v>44876.689380752316</v>
      </c>
      <c r="K1784" t="s">
        <v>154</v>
      </c>
      <c r="L1784" t="str">
        <f>VLOOKUP(C1784,ACCOUNT_MAPPING!A:C,3,FALSE)</f>
        <v>General Building Maintenance</v>
      </c>
    </row>
    <row r="1785" spans="1:12" hidden="1">
      <c r="A1785">
        <v>11540</v>
      </c>
      <c r="B1785" t="s">
        <v>2730</v>
      </c>
      <c r="C1785">
        <v>50305028</v>
      </c>
      <c r="D1785" t="s">
        <v>17</v>
      </c>
      <c r="E1785" t="s">
        <v>13</v>
      </c>
      <c r="F1785" t="s">
        <v>13</v>
      </c>
      <c r="G1785" t="s">
        <v>2731</v>
      </c>
      <c r="H1785" s="2">
        <v>44923.637998923608</v>
      </c>
      <c r="I1785" t="s">
        <v>1895</v>
      </c>
      <c r="J1785" s="2">
        <v>44923.637998923608</v>
      </c>
      <c r="K1785" t="s">
        <v>1895</v>
      </c>
      <c r="L1785" t="str">
        <f>VLOOKUP(C1785,ACCOUNT_MAPPING!A:C,3,FALSE)</f>
        <v>General Building Maintenance</v>
      </c>
    </row>
    <row r="1786" spans="1:12" hidden="1">
      <c r="A1786">
        <v>11589</v>
      </c>
      <c r="B1786" t="s">
        <v>2732</v>
      </c>
      <c r="C1786">
        <v>50305028</v>
      </c>
      <c r="D1786" t="s">
        <v>12</v>
      </c>
      <c r="E1786" t="s">
        <v>13</v>
      </c>
      <c r="F1786" t="s">
        <v>13</v>
      </c>
      <c r="G1786" t="s">
        <v>2733</v>
      </c>
      <c r="H1786" s="2">
        <v>45012.604539849533</v>
      </c>
      <c r="I1786" t="s">
        <v>2734</v>
      </c>
      <c r="J1786" s="2">
        <v>45012.604539849533</v>
      </c>
      <c r="K1786" t="s">
        <v>2734</v>
      </c>
      <c r="L1786" t="str">
        <f>VLOOKUP(C1786,ACCOUNT_MAPPING!A:C,3,FALSE)</f>
        <v>General Building Maintenance</v>
      </c>
    </row>
    <row r="1787" spans="1:12" hidden="1">
      <c r="A1787">
        <v>11247</v>
      </c>
      <c r="B1787" t="s">
        <v>877</v>
      </c>
      <c r="C1787">
        <v>50305028</v>
      </c>
      <c r="D1787" t="s">
        <v>63</v>
      </c>
      <c r="E1787" t="s">
        <v>13</v>
      </c>
      <c r="F1787" t="s">
        <v>13</v>
      </c>
      <c r="G1787" t="s">
        <v>2735</v>
      </c>
      <c r="H1787" s="2">
        <v>44875.382034756942</v>
      </c>
      <c r="I1787" t="s">
        <v>151</v>
      </c>
      <c r="J1787" s="2">
        <v>44875.382034756942</v>
      </c>
      <c r="K1787" t="s">
        <v>151</v>
      </c>
      <c r="L1787" t="str">
        <f>VLOOKUP(C1787,ACCOUNT_MAPPING!A:C,3,FALSE)</f>
        <v>General Building Maintenance</v>
      </c>
    </row>
    <row r="1788" spans="1:12" hidden="1">
      <c r="A1788">
        <v>11250</v>
      </c>
      <c r="B1788" t="s">
        <v>182</v>
      </c>
      <c r="C1788">
        <v>50305028</v>
      </c>
      <c r="D1788" t="s">
        <v>12</v>
      </c>
      <c r="E1788" t="s">
        <v>13</v>
      </c>
      <c r="F1788" t="s">
        <v>13</v>
      </c>
      <c r="G1788" t="s">
        <v>2736</v>
      </c>
      <c r="H1788" s="2">
        <v>45013.62437109954</v>
      </c>
      <c r="I1788" t="s">
        <v>151</v>
      </c>
      <c r="J1788" s="2">
        <v>45013.62437109954</v>
      </c>
      <c r="K1788" t="s">
        <v>151</v>
      </c>
      <c r="L1788" t="str">
        <f>VLOOKUP(C1788,ACCOUNT_MAPPING!A:C,3,FALSE)</f>
        <v>General Building Maintenance</v>
      </c>
    </row>
    <row r="1789" spans="1:12" hidden="1">
      <c r="A1789">
        <v>11436</v>
      </c>
      <c r="B1789" t="s">
        <v>919</v>
      </c>
      <c r="C1789">
        <v>50305028</v>
      </c>
      <c r="D1789" t="s">
        <v>12</v>
      </c>
      <c r="E1789" t="s">
        <v>13</v>
      </c>
      <c r="F1789" t="s">
        <v>13</v>
      </c>
      <c r="G1789" t="s">
        <v>2737</v>
      </c>
      <c r="H1789" s="2">
        <v>45009.620616747685</v>
      </c>
      <c r="I1789" t="s">
        <v>909</v>
      </c>
      <c r="J1789" s="2">
        <v>45009.620616747685</v>
      </c>
      <c r="K1789" t="s">
        <v>909</v>
      </c>
      <c r="L1789" t="str">
        <f>VLOOKUP(C1789,ACCOUNT_MAPPING!A:C,3,FALSE)</f>
        <v>General Building Maintenance</v>
      </c>
    </row>
    <row r="1790" spans="1:12" hidden="1">
      <c r="A1790">
        <v>11593</v>
      </c>
      <c r="B1790" t="s">
        <v>2738</v>
      </c>
      <c r="C1790">
        <v>50305028</v>
      </c>
      <c r="D1790" t="s">
        <v>17</v>
      </c>
      <c r="E1790" t="s">
        <v>13</v>
      </c>
      <c r="F1790" t="s">
        <v>13</v>
      </c>
      <c r="G1790" t="s">
        <v>2725</v>
      </c>
      <c r="H1790" s="2">
        <v>44923.697761226853</v>
      </c>
      <c r="I1790" t="s">
        <v>1895</v>
      </c>
      <c r="J1790" s="2">
        <v>44923.697761226853</v>
      </c>
      <c r="K1790" t="s">
        <v>1895</v>
      </c>
      <c r="L1790" t="str">
        <f>VLOOKUP(C1790,ACCOUNT_MAPPING!A:C,3,FALSE)</f>
        <v>General Building Maintenance</v>
      </c>
    </row>
    <row r="1791" spans="1:12" hidden="1">
      <c r="A1791">
        <v>11437</v>
      </c>
      <c r="B1791" t="s">
        <v>1868</v>
      </c>
      <c r="C1791">
        <v>50305028</v>
      </c>
      <c r="D1791" t="s">
        <v>12</v>
      </c>
      <c r="E1791" t="s">
        <v>13</v>
      </c>
      <c r="F1791" t="s">
        <v>13</v>
      </c>
      <c r="G1791" t="s">
        <v>2739</v>
      </c>
      <c r="H1791" s="2">
        <v>45009.624420138891</v>
      </c>
      <c r="I1791" t="s">
        <v>909</v>
      </c>
      <c r="J1791" s="2">
        <v>45009.624420138891</v>
      </c>
      <c r="K1791" t="s">
        <v>909</v>
      </c>
      <c r="L1791" t="str">
        <f>VLOOKUP(C1791,ACCOUNT_MAPPING!A:C,3,FALSE)</f>
        <v>General Building Maintenance</v>
      </c>
    </row>
    <row r="1792" spans="1:12" hidden="1">
      <c r="A1792">
        <v>11439</v>
      </c>
      <c r="B1792" t="s">
        <v>1238</v>
      </c>
      <c r="C1792">
        <v>50305028</v>
      </c>
      <c r="D1792" t="s">
        <v>17</v>
      </c>
      <c r="E1792" t="s">
        <v>13</v>
      </c>
      <c r="F1792" t="s">
        <v>13</v>
      </c>
      <c r="G1792" t="s">
        <v>2425</v>
      </c>
      <c r="H1792" s="2">
        <v>44923.534100081015</v>
      </c>
      <c r="I1792" t="s">
        <v>759</v>
      </c>
      <c r="J1792" s="2">
        <v>44923.534100081015</v>
      </c>
      <c r="K1792" t="s">
        <v>759</v>
      </c>
      <c r="L1792" t="str">
        <f>VLOOKUP(C1792,ACCOUNT_MAPPING!A:C,3,FALSE)</f>
        <v>General Building Maintenance</v>
      </c>
    </row>
    <row r="1793" spans="1:12" hidden="1">
      <c r="A1793">
        <v>11686</v>
      </c>
      <c r="B1793" t="s">
        <v>2740</v>
      </c>
      <c r="C1793">
        <v>50305028</v>
      </c>
      <c r="D1793" t="s">
        <v>17</v>
      </c>
      <c r="E1793" t="s">
        <v>13</v>
      </c>
      <c r="F1793" t="s">
        <v>13</v>
      </c>
      <c r="G1793" t="s">
        <v>2741</v>
      </c>
      <c r="H1793" s="2">
        <v>44922.615764930553</v>
      </c>
      <c r="I1793" t="s">
        <v>186</v>
      </c>
      <c r="J1793" s="2">
        <v>44922.615764930553</v>
      </c>
      <c r="K1793" t="s">
        <v>186</v>
      </c>
      <c r="L1793" t="str">
        <f>VLOOKUP(C1793,ACCOUNT_MAPPING!A:C,3,FALSE)</f>
        <v>General Building Maintenance</v>
      </c>
    </row>
    <row r="1794" spans="1:12" hidden="1">
      <c r="A1794">
        <v>11691</v>
      </c>
      <c r="B1794" t="s">
        <v>1919</v>
      </c>
      <c r="C1794">
        <v>50305028</v>
      </c>
      <c r="D1794" t="s">
        <v>17</v>
      </c>
      <c r="E1794" t="s">
        <v>13</v>
      </c>
      <c r="F1794" t="s">
        <v>13</v>
      </c>
      <c r="G1794" t="s">
        <v>2742</v>
      </c>
      <c r="H1794" s="2">
        <v>44923.597229432868</v>
      </c>
      <c r="I1794" t="s">
        <v>186</v>
      </c>
      <c r="J1794" s="2">
        <v>44923.597229432868</v>
      </c>
      <c r="K1794" t="s">
        <v>186</v>
      </c>
      <c r="L1794" t="str">
        <f>VLOOKUP(C1794,ACCOUNT_MAPPING!A:C,3,FALSE)</f>
        <v>General Building Maintenance</v>
      </c>
    </row>
    <row r="1795" spans="1:12" hidden="1">
      <c r="A1795">
        <v>11445</v>
      </c>
      <c r="B1795" t="s">
        <v>927</v>
      </c>
      <c r="C1795">
        <v>50305028</v>
      </c>
      <c r="D1795" t="s">
        <v>17</v>
      </c>
      <c r="E1795" t="s">
        <v>13</v>
      </c>
      <c r="F1795" t="s">
        <v>13</v>
      </c>
      <c r="G1795" t="s">
        <v>2743</v>
      </c>
      <c r="H1795" s="2">
        <v>44928.437261886575</v>
      </c>
      <c r="I1795" t="s">
        <v>900</v>
      </c>
      <c r="J1795" s="2">
        <v>44928.437261886575</v>
      </c>
      <c r="K1795" t="s">
        <v>900</v>
      </c>
      <c r="L1795" t="str">
        <f>VLOOKUP(C1795,ACCOUNT_MAPPING!A:C,3,FALSE)</f>
        <v>General Building Maintenance</v>
      </c>
    </row>
    <row r="1796" spans="1:12" hidden="1">
      <c r="A1796">
        <v>11446</v>
      </c>
      <c r="B1796" t="s">
        <v>1239</v>
      </c>
      <c r="C1796">
        <v>50305028</v>
      </c>
      <c r="D1796" t="s">
        <v>17</v>
      </c>
      <c r="E1796" t="s">
        <v>13</v>
      </c>
      <c r="F1796" t="s">
        <v>13</v>
      </c>
      <c r="G1796" t="s">
        <v>2744</v>
      </c>
      <c r="H1796" s="2">
        <v>44928.444112037039</v>
      </c>
      <c r="I1796" t="s">
        <v>900</v>
      </c>
      <c r="J1796" s="2">
        <v>44928.444112037039</v>
      </c>
      <c r="K1796" t="s">
        <v>900</v>
      </c>
      <c r="L1796" t="str">
        <f>VLOOKUP(C1796,ACCOUNT_MAPPING!A:C,3,FALSE)</f>
        <v>General Building Maintenance</v>
      </c>
    </row>
    <row r="1797" spans="1:12" hidden="1">
      <c r="A1797">
        <v>11348</v>
      </c>
      <c r="B1797" t="s">
        <v>2745</v>
      </c>
      <c r="C1797">
        <v>50305028</v>
      </c>
      <c r="D1797" t="s">
        <v>17</v>
      </c>
      <c r="E1797" t="s">
        <v>13</v>
      </c>
      <c r="F1797" t="s">
        <v>13</v>
      </c>
      <c r="G1797" t="s">
        <v>2746</v>
      </c>
      <c r="H1797" s="2">
        <v>44916.794027627315</v>
      </c>
      <c r="I1797" t="s">
        <v>2747</v>
      </c>
      <c r="J1797" s="2">
        <v>44916.794027627315</v>
      </c>
      <c r="K1797" t="s">
        <v>2747</v>
      </c>
      <c r="L1797" t="str">
        <f>VLOOKUP(C1797,ACCOUNT_MAPPING!A:C,3,FALSE)</f>
        <v>General Building Maintenance</v>
      </c>
    </row>
    <row r="1798" spans="1:12" hidden="1">
      <c r="A1798">
        <v>11708</v>
      </c>
      <c r="B1798" t="s">
        <v>2748</v>
      </c>
      <c r="C1798">
        <v>50305028</v>
      </c>
      <c r="D1798" t="s">
        <v>17</v>
      </c>
      <c r="E1798" t="s">
        <v>13</v>
      </c>
      <c r="F1798" t="s">
        <v>13</v>
      </c>
      <c r="G1798" t="s">
        <v>2749</v>
      </c>
      <c r="H1798" s="2">
        <v>44929.727926504631</v>
      </c>
      <c r="I1798" t="s">
        <v>548</v>
      </c>
      <c r="J1798" s="2">
        <v>44929.727926504631</v>
      </c>
      <c r="K1798" t="s">
        <v>548</v>
      </c>
      <c r="L1798" t="str">
        <f>VLOOKUP(C1798,ACCOUNT_MAPPING!A:C,3,FALSE)</f>
        <v>General Building Maintenance</v>
      </c>
    </row>
    <row r="1799" spans="1:12" hidden="1">
      <c r="A1799">
        <v>11390</v>
      </c>
      <c r="B1799" t="s">
        <v>1861</v>
      </c>
      <c r="C1799">
        <v>50305028</v>
      </c>
      <c r="D1799" t="s">
        <v>17</v>
      </c>
      <c r="E1799" t="s">
        <v>13</v>
      </c>
      <c r="F1799" t="s">
        <v>13</v>
      </c>
      <c r="G1799" t="s">
        <v>2750</v>
      </c>
      <c r="H1799" s="2">
        <v>44923.883638194442</v>
      </c>
      <c r="I1799" t="s">
        <v>434</v>
      </c>
      <c r="J1799" s="2">
        <v>44923.883638194442</v>
      </c>
      <c r="K1799" t="s">
        <v>434</v>
      </c>
      <c r="L1799" t="str">
        <f>VLOOKUP(C1799,ACCOUNT_MAPPING!A:C,3,FALSE)</f>
        <v>General Building Maintenance</v>
      </c>
    </row>
    <row r="1800" spans="1:12" hidden="1">
      <c r="A1800">
        <v>11392</v>
      </c>
      <c r="B1800" t="s">
        <v>2751</v>
      </c>
      <c r="C1800">
        <v>50305028</v>
      </c>
      <c r="D1800" t="s">
        <v>17</v>
      </c>
      <c r="E1800" t="s">
        <v>13</v>
      </c>
      <c r="F1800" t="s">
        <v>13</v>
      </c>
      <c r="G1800" t="s">
        <v>2752</v>
      </c>
      <c r="H1800" s="2">
        <v>44923.888655289353</v>
      </c>
      <c r="I1800" t="s">
        <v>434</v>
      </c>
      <c r="J1800" s="2">
        <v>44923.888655289353</v>
      </c>
      <c r="K1800" t="s">
        <v>434</v>
      </c>
      <c r="L1800" t="str">
        <f>VLOOKUP(C1800,ACCOUNT_MAPPING!A:C,3,FALSE)</f>
        <v>General Building Maintenance</v>
      </c>
    </row>
    <row r="1801" spans="1:12" hidden="1">
      <c r="A1801">
        <v>11712</v>
      </c>
      <c r="B1801" t="s">
        <v>2753</v>
      </c>
      <c r="C1801">
        <v>50305028</v>
      </c>
      <c r="D1801" t="s">
        <v>17</v>
      </c>
      <c r="E1801" t="s">
        <v>13</v>
      </c>
      <c r="F1801" t="s">
        <v>13</v>
      </c>
      <c r="G1801" t="s">
        <v>2749</v>
      </c>
      <c r="H1801" s="2">
        <v>44929.734829131943</v>
      </c>
      <c r="I1801" t="s">
        <v>548</v>
      </c>
      <c r="J1801" s="2">
        <v>44929.734829131943</v>
      </c>
      <c r="K1801" t="s">
        <v>548</v>
      </c>
      <c r="L1801" t="str">
        <f>VLOOKUP(C1801,ACCOUNT_MAPPING!A:C,3,FALSE)</f>
        <v>General Building Maintenance</v>
      </c>
    </row>
    <row r="1802" spans="1:12" hidden="1">
      <c r="A1802">
        <v>11713</v>
      </c>
      <c r="B1802" t="s">
        <v>2754</v>
      </c>
      <c r="C1802">
        <v>50305028</v>
      </c>
      <c r="D1802" t="s">
        <v>17</v>
      </c>
      <c r="E1802" t="s">
        <v>13</v>
      </c>
      <c r="F1802" t="s">
        <v>13</v>
      </c>
      <c r="G1802" t="s">
        <v>2749</v>
      </c>
      <c r="H1802" s="2">
        <v>44929.736559837962</v>
      </c>
      <c r="I1802" t="s">
        <v>548</v>
      </c>
      <c r="J1802" s="2">
        <v>44929.736559837962</v>
      </c>
      <c r="K1802" t="s">
        <v>548</v>
      </c>
      <c r="L1802" t="str">
        <f>VLOOKUP(C1802,ACCOUNT_MAPPING!A:C,3,FALSE)</f>
        <v>General Building Maintenance</v>
      </c>
    </row>
    <row r="1803" spans="1:12" hidden="1">
      <c r="A1803">
        <v>11434</v>
      </c>
      <c r="B1803" t="s">
        <v>2755</v>
      </c>
      <c r="C1803">
        <v>50305028</v>
      </c>
      <c r="D1803" t="s">
        <v>63</v>
      </c>
      <c r="E1803" t="s">
        <v>13</v>
      </c>
      <c r="F1803" t="s">
        <v>13</v>
      </c>
      <c r="G1803" t="s">
        <v>2756</v>
      </c>
      <c r="H1803" s="2">
        <v>44873.497288738428</v>
      </c>
      <c r="I1803" t="s">
        <v>909</v>
      </c>
      <c r="J1803" s="2">
        <v>44873.497288738428</v>
      </c>
      <c r="K1803" t="s">
        <v>909</v>
      </c>
      <c r="L1803" t="str">
        <f>VLOOKUP(C1803,ACCOUNT_MAPPING!A:C,3,FALSE)</f>
        <v>General Building Maintenance</v>
      </c>
    </row>
    <row r="1804" spans="1:12" hidden="1">
      <c r="A1804">
        <v>11732</v>
      </c>
      <c r="B1804" t="s">
        <v>2757</v>
      </c>
      <c r="C1804">
        <v>50305028</v>
      </c>
      <c r="D1804" t="s">
        <v>17</v>
      </c>
      <c r="E1804" t="s">
        <v>13</v>
      </c>
      <c r="F1804" t="s">
        <v>13</v>
      </c>
      <c r="G1804" t="s">
        <v>2749</v>
      </c>
      <c r="H1804" s="2">
        <v>44929.740281446757</v>
      </c>
      <c r="I1804" t="s">
        <v>548</v>
      </c>
      <c r="J1804" s="2">
        <v>44929.740281446757</v>
      </c>
      <c r="K1804" t="s">
        <v>548</v>
      </c>
      <c r="L1804" t="str">
        <f>VLOOKUP(C1804,ACCOUNT_MAPPING!A:C,3,FALSE)</f>
        <v>General Building Maintenance</v>
      </c>
    </row>
    <row r="1805" spans="1:12" hidden="1">
      <c r="A1805">
        <v>11440</v>
      </c>
      <c r="B1805" t="s">
        <v>897</v>
      </c>
      <c r="C1805">
        <v>50305028</v>
      </c>
      <c r="D1805" t="s">
        <v>17</v>
      </c>
      <c r="E1805" t="s">
        <v>13</v>
      </c>
      <c r="F1805" t="s">
        <v>13</v>
      </c>
      <c r="G1805" t="s">
        <v>2758</v>
      </c>
      <c r="H1805" s="2">
        <v>44923.532799768516</v>
      </c>
      <c r="I1805" t="s">
        <v>759</v>
      </c>
      <c r="J1805" s="2">
        <v>44923.532799768516</v>
      </c>
      <c r="K1805" t="s">
        <v>759</v>
      </c>
      <c r="L1805" t="str">
        <f>VLOOKUP(C1805,ACCOUNT_MAPPING!A:C,3,FALSE)</f>
        <v>General Building Maintenance</v>
      </c>
    </row>
    <row r="1806" spans="1:12" hidden="1">
      <c r="A1806">
        <v>11441</v>
      </c>
      <c r="B1806" t="s">
        <v>898</v>
      </c>
      <c r="C1806">
        <v>50305028</v>
      </c>
      <c r="D1806" t="s">
        <v>17</v>
      </c>
      <c r="E1806" t="s">
        <v>13</v>
      </c>
      <c r="F1806" t="s">
        <v>13</v>
      </c>
      <c r="G1806" t="s">
        <v>2759</v>
      </c>
      <c r="H1806" s="2">
        <v>44925.570744409721</v>
      </c>
      <c r="I1806" t="s">
        <v>900</v>
      </c>
      <c r="J1806" s="2">
        <v>44925.570744409721</v>
      </c>
      <c r="K1806" t="s">
        <v>900</v>
      </c>
      <c r="L1806" t="str">
        <f>VLOOKUP(C1806,ACCOUNT_MAPPING!A:C,3,FALSE)</f>
        <v>General Building Maintenance</v>
      </c>
    </row>
    <row r="1807" spans="1:12" hidden="1">
      <c r="A1807">
        <v>11447</v>
      </c>
      <c r="B1807" t="s">
        <v>1240</v>
      </c>
      <c r="C1807">
        <v>50305028</v>
      </c>
      <c r="D1807" t="s">
        <v>17</v>
      </c>
      <c r="E1807" t="s">
        <v>13</v>
      </c>
      <c r="F1807" t="s">
        <v>13</v>
      </c>
      <c r="G1807" t="s">
        <v>2760</v>
      </c>
      <c r="H1807" s="2">
        <v>44929.345565891206</v>
      </c>
      <c r="I1807" t="s">
        <v>900</v>
      </c>
      <c r="J1807" s="2">
        <v>44929.345565891206</v>
      </c>
      <c r="K1807" t="s">
        <v>900</v>
      </c>
      <c r="L1807" t="str">
        <f>VLOOKUP(C1807,ACCOUNT_MAPPING!A:C,3,FALSE)</f>
        <v>General Building Maintenance</v>
      </c>
    </row>
    <row r="1808" spans="1:12" hidden="1">
      <c r="A1808">
        <v>11457</v>
      </c>
      <c r="B1808" t="s">
        <v>917</v>
      </c>
      <c r="C1808">
        <v>50305028</v>
      </c>
      <c r="D1808" t="s">
        <v>17</v>
      </c>
      <c r="E1808" t="s">
        <v>13</v>
      </c>
      <c r="F1808" t="s">
        <v>13</v>
      </c>
      <c r="G1808" t="s">
        <v>2721</v>
      </c>
      <c r="H1808" s="2">
        <v>44923.567408020834</v>
      </c>
      <c r="I1808" t="s">
        <v>759</v>
      </c>
      <c r="J1808" s="2">
        <v>44923.567408020834</v>
      </c>
      <c r="K1808" t="s">
        <v>759</v>
      </c>
      <c r="L1808" t="str">
        <f>VLOOKUP(C1808,ACCOUNT_MAPPING!A:C,3,FALSE)</f>
        <v>General Building Maintenance</v>
      </c>
    </row>
    <row r="1809" spans="1:12" hidden="1">
      <c r="A1809">
        <v>11584</v>
      </c>
      <c r="B1809" t="s">
        <v>2761</v>
      </c>
      <c r="C1809">
        <v>50305028</v>
      </c>
      <c r="D1809" t="s">
        <v>17</v>
      </c>
      <c r="E1809" t="s">
        <v>13</v>
      </c>
      <c r="F1809" t="s">
        <v>13</v>
      </c>
      <c r="G1809" t="s">
        <v>2762</v>
      </c>
      <c r="H1809" s="2">
        <v>44923.679849918983</v>
      </c>
      <c r="I1809" t="s">
        <v>1895</v>
      </c>
      <c r="J1809" s="2">
        <v>44923.679849918983</v>
      </c>
      <c r="K1809" t="s">
        <v>1895</v>
      </c>
      <c r="L1809" t="str">
        <f>VLOOKUP(C1809,ACCOUNT_MAPPING!A:C,3,FALSE)</f>
        <v>General Building Maintenance</v>
      </c>
    </row>
    <row r="1810" spans="1:12" hidden="1">
      <c r="A1810">
        <v>11585</v>
      </c>
      <c r="B1810" t="s">
        <v>1897</v>
      </c>
      <c r="C1810">
        <v>50305028</v>
      </c>
      <c r="D1810" t="s">
        <v>63</v>
      </c>
      <c r="E1810" t="s">
        <v>13</v>
      </c>
      <c r="F1810" t="s">
        <v>13</v>
      </c>
      <c r="G1810" t="s">
        <v>2763</v>
      </c>
      <c r="H1810" s="2">
        <v>44869.612028124997</v>
      </c>
      <c r="I1810" t="s">
        <v>1895</v>
      </c>
      <c r="J1810" s="2">
        <v>44869.612028124997</v>
      </c>
      <c r="K1810" t="s">
        <v>1895</v>
      </c>
      <c r="L1810" t="str">
        <f>VLOOKUP(C1810,ACCOUNT_MAPPING!A:C,3,FALSE)</f>
        <v>General Building Maintenance</v>
      </c>
    </row>
    <row r="1811" spans="1:12" hidden="1">
      <c r="A1811">
        <v>11740</v>
      </c>
      <c r="B1811" t="s">
        <v>1938</v>
      </c>
      <c r="C1811">
        <v>50305028</v>
      </c>
      <c r="D1811" t="s">
        <v>63</v>
      </c>
      <c r="E1811" t="s">
        <v>13</v>
      </c>
      <c r="F1811" t="s">
        <v>13</v>
      </c>
      <c r="G1811" t="s">
        <v>2764</v>
      </c>
      <c r="H1811" s="2">
        <v>44875.663026736111</v>
      </c>
      <c r="I1811" t="s">
        <v>34</v>
      </c>
      <c r="J1811" s="2">
        <v>44875.663026736111</v>
      </c>
      <c r="K1811" t="s">
        <v>34</v>
      </c>
      <c r="L1811" t="str">
        <f>VLOOKUP(C1811,ACCOUNT_MAPPING!A:C,3,FALSE)</f>
        <v>General Building Maintenance</v>
      </c>
    </row>
    <row r="1812" spans="1:12" hidden="1">
      <c r="A1812">
        <v>11632</v>
      </c>
      <c r="B1812" t="s">
        <v>906</v>
      </c>
      <c r="C1812">
        <v>50305028</v>
      </c>
      <c r="D1812" t="s">
        <v>63</v>
      </c>
      <c r="E1812" t="s">
        <v>13</v>
      </c>
      <c r="F1812" t="s">
        <v>13</v>
      </c>
      <c r="G1812" t="s">
        <v>2765</v>
      </c>
      <c r="H1812" s="2">
        <v>44875.743065856484</v>
      </c>
      <c r="I1812" t="s">
        <v>663</v>
      </c>
      <c r="J1812" s="2">
        <v>44875.743065856484</v>
      </c>
      <c r="K1812" t="s">
        <v>663</v>
      </c>
      <c r="L1812" t="str">
        <f>VLOOKUP(C1812,ACCOUNT_MAPPING!A:C,3,FALSE)</f>
        <v>General Building Maintenance</v>
      </c>
    </row>
    <row r="1813" spans="1:12" hidden="1">
      <c r="A1813">
        <v>11752</v>
      </c>
      <c r="B1813" t="s">
        <v>2766</v>
      </c>
      <c r="C1813">
        <v>50305028</v>
      </c>
      <c r="D1813" t="s">
        <v>17</v>
      </c>
      <c r="E1813" t="s">
        <v>13</v>
      </c>
      <c r="F1813" t="s">
        <v>13</v>
      </c>
      <c r="G1813" t="s">
        <v>2767</v>
      </c>
      <c r="H1813" s="2">
        <v>44924.38648429398</v>
      </c>
      <c r="I1813" t="s">
        <v>715</v>
      </c>
      <c r="J1813" s="2">
        <v>44924.38648429398</v>
      </c>
      <c r="K1813" t="s">
        <v>715</v>
      </c>
      <c r="L1813" t="str">
        <f>VLOOKUP(C1813,ACCOUNT_MAPPING!A:C,3,FALSE)</f>
        <v>General Building Maintenance</v>
      </c>
    </row>
    <row r="1814" spans="1:12" hidden="1">
      <c r="A1814">
        <v>11472</v>
      </c>
      <c r="B1814" t="s">
        <v>1250</v>
      </c>
      <c r="C1814">
        <v>50305028</v>
      </c>
      <c r="D1814" t="s">
        <v>17</v>
      </c>
      <c r="E1814" t="s">
        <v>13</v>
      </c>
      <c r="F1814" t="s">
        <v>13</v>
      </c>
      <c r="G1814" t="s">
        <v>2768</v>
      </c>
      <c r="H1814" s="2">
        <v>44925.486815243057</v>
      </c>
      <c r="I1814" t="s">
        <v>900</v>
      </c>
      <c r="J1814" s="2">
        <v>44925.486815243057</v>
      </c>
      <c r="K1814" t="s">
        <v>900</v>
      </c>
      <c r="L1814" t="str">
        <f>VLOOKUP(C1814,ACCOUNT_MAPPING!A:C,3,FALSE)</f>
        <v>General Building Maintenance</v>
      </c>
    </row>
    <row r="1815" spans="1:12" hidden="1">
      <c r="A1815">
        <v>11770</v>
      </c>
      <c r="B1815" t="s">
        <v>1932</v>
      </c>
      <c r="C1815">
        <v>50305028</v>
      </c>
      <c r="D1815" t="s">
        <v>17</v>
      </c>
      <c r="E1815" t="s">
        <v>13</v>
      </c>
      <c r="F1815" t="s">
        <v>13</v>
      </c>
      <c r="G1815" t="s">
        <v>2769</v>
      </c>
      <c r="H1815" s="2">
        <v>44917.380780636573</v>
      </c>
      <c r="I1815" t="s">
        <v>949</v>
      </c>
      <c r="J1815" s="2">
        <v>44917.380780636573</v>
      </c>
      <c r="K1815" t="s">
        <v>949</v>
      </c>
      <c r="L1815" t="str">
        <f>VLOOKUP(C1815,ACCOUNT_MAPPING!A:C,3,FALSE)</f>
        <v>General Building Maintenance</v>
      </c>
    </row>
    <row r="1816" spans="1:12" hidden="1">
      <c r="A1816">
        <v>11640</v>
      </c>
      <c r="B1816" t="s">
        <v>2770</v>
      </c>
      <c r="C1816">
        <v>50305028</v>
      </c>
      <c r="D1816" t="s">
        <v>63</v>
      </c>
      <c r="E1816" t="s">
        <v>13</v>
      </c>
      <c r="F1816" t="s">
        <v>13</v>
      </c>
      <c r="G1816" t="s">
        <v>2771</v>
      </c>
      <c r="H1816" s="2">
        <v>44875.976112534721</v>
      </c>
      <c r="I1816" t="s">
        <v>663</v>
      </c>
      <c r="J1816" s="2">
        <v>44875.976112534721</v>
      </c>
      <c r="K1816" t="s">
        <v>663</v>
      </c>
      <c r="L1816" t="str">
        <f>VLOOKUP(C1816,ACCOUNT_MAPPING!A:C,3,FALSE)</f>
        <v>General Building Maintenance</v>
      </c>
    </row>
    <row r="1817" spans="1:12" hidden="1">
      <c r="A1817">
        <v>11507</v>
      </c>
      <c r="B1817" t="s">
        <v>1903</v>
      </c>
      <c r="C1817">
        <v>50305028</v>
      </c>
      <c r="D1817" t="s">
        <v>17</v>
      </c>
      <c r="E1817" t="s">
        <v>13</v>
      </c>
      <c r="F1817" t="s">
        <v>13</v>
      </c>
      <c r="G1817" t="s">
        <v>2772</v>
      </c>
      <c r="H1817" s="2">
        <v>44922.677879282404</v>
      </c>
      <c r="I1817" t="s">
        <v>1874</v>
      </c>
      <c r="J1817" s="2">
        <v>44922.677879282404</v>
      </c>
      <c r="K1817" t="s">
        <v>1874</v>
      </c>
      <c r="L1817" t="str">
        <f>VLOOKUP(C1817,ACCOUNT_MAPPING!A:C,3,FALSE)</f>
        <v>General Building Maintenance</v>
      </c>
    </row>
    <row r="1818" spans="1:12" hidden="1">
      <c r="A1818">
        <v>11538</v>
      </c>
      <c r="B1818" t="s">
        <v>1891</v>
      </c>
      <c r="C1818">
        <v>50305028</v>
      </c>
      <c r="D1818" t="s">
        <v>12</v>
      </c>
      <c r="E1818" t="s">
        <v>13</v>
      </c>
      <c r="F1818" t="s">
        <v>13</v>
      </c>
      <c r="G1818" t="s">
        <v>2773</v>
      </c>
      <c r="H1818" s="2">
        <v>45014.755724502313</v>
      </c>
      <c r="I1818" t="s">
        <v>1874</v>
      </c>
      <c r="J1818" s="2">
        <v>45014.755724502313</v>
      </c>
      <c r="K1818" t="s">
        <v>1874</v>
      </c>
      <c r="L1818" t="str">
        <f>VLOOKUP(C1818,ACCOUNT_MAPPING!A:C,3,FALSE)</f>
        <v>General Building Maintenance</v>
      </c>
    </row>
    <row r="1819" spans="1:12" hidden="1">
      <c r="A1819">
        <v>11553</v>
      </c>
      <c r="B1819" t="s">
        <v>2774</v>
      </c>
      <c r="C1819">
        <v>50305028</v>
      </c>
      <c r="D1819" t="s">
        <v>17</v>
      </c>
      <c r="E1819" t="s">
        <v>13</v>
      </c>
      <c r="F1819" t="s">
        <v>13</v>
      </c>
      <c r="G1819" t="s">
        <v>2775</v>
      </c>
      <c r="H1819" s="2">
        <v>44923.653718668982</v>
      </c>
      <c r="I1819" t="s">
        <v>1895</v>
      </c>
      <c r="J1819" s="2">
        <v>44923.653718668982</v>
      </c>
      <c r="K1819" t="s">
        <v>1895</v>
      </c>
      <c r="L1819" t="str">
        <f>VLOOKUP(C1819,ACCOUNT_MAPPING!A:C,3,FALSE)</f>
        <v>General Building Maintenance</v>
      </c>
    </row>
    <row r="1820" spans="1:12" hidden="1">
      <c r="A1820">
        <v>11690</v>
      </c>
      <c r="B1820" t="s">
        <v>187</v>
      </c>
      <c r="C1820">
        <v>50305028</v>
      </c>
      <c r="D1820" t="s">
        <v>17</v>
      </c>
      <c r="E1820" t="s">
        <v>13</v>
      </c>
      <c r="F1820" t="s">
        <v>13</v>
      </c>
      <c r="G1820" t="s">
        <v>2776</v>
      </c>
      <c r="H1820" s="2">
        <v>44922.703224456018</v>
      </c>
      <c r="I1820" t="s">
        <v>186</v>
      </c>
      <c r="J1820" s="2">
        <v>44922.703224456018</v>
      </c>
      <c r="K1820" t="s">
        <v>186</v>
      </c>
      <c r="L1820" t="str">
        <f>VLOOKUP(C1820,ACCOUNT_MAPPING!A:C,3,FALSE)</f>
        <v>General Building Maintenance</v>
      </c>
    </row>
    <row r="1821" spans="1:12" hidden="1">
      <c r="A1821">
        <v>11700</v>
      </c>
      <c r="B1821" t="s">
        <v>1927</v>
      </c>
      <c r="C1821">
        <v>50305028</v>
      </c>
      <c r="D1821" t="s">
        <v>17</v>
      </c>
      <c r="E1821" t="s">
        <v>13</v>
      </c>
      <c r="F1821" t="s">
        <v>13</v>
      </c>
      <c r="G1821" t="s">
        <v>2777</v>
      </c>
      <c r="H1821" s="2">
        <v>44923.705994756943</v>
      </c>
      <c r="I1821" t="s">
        <v>186</v>
      </c>
      <c r="J1821" s="2">
        <v>44923.705994756943</v>
      </c>
      <c r="K1821" t="s">
        <v>186</v>
      </c>
      <c r="L1821" t="str">
        <f>VLOOKUP(C1821,ACCOUNT_MAPPING!A:C,3,FALSE)</f>
        <v>General Building Maintenance</v>
      </c>
    </row>
    <row r="1822" spans="1:12" hidden="1">
      <c r="A1822">
        <v>11796</v>
      </c>
      <c r="B1822" t="s">
        <v>191</v>
      </c>
      <c r="C1822">
        <v>50305028</v>
      </c>
      <c r="D1822" t="s">
        <v>17</v>
      </c>
      <c r="E1822" t="s">
        <v>13</v>
      </c>
      <c r="F1822" t="s">
        <v>13</v>
      </c>
      <c r="G1822" t="s">
        <v>2258</v>
      </c>
      <c r="H1822" s="2">
        <v>44917.563055787039</v>
      </c>
      <c r="I1822" t="s">
        <v>22</v>
      </c>
      <c r="J1822" s="2">
        <v>44917.563055787039</v>
      </c>
      <c r="K1822" t="s">
        <v>22</v>
      </c>
      <c r="L1822" t="str">
        <f>VLOOKUP(C1822,ACCOUNT_MAPPING!A:C,3,FALSE)</f>
        <v>General Building Maintenance</v>
      </c>
    </row>
    <row r="1823" spans="1:12" hidden="1">
      <c r="A1823">
        <v>11813</v>
      </c>
      <c r="B1823" t="s">
        <v>979</v>
      </c>
      <c r="C1823">
        <v>50305028</v>
      </c>
      <c r="D1823" t="s">
        <v>17</v>
      </c>
      <c r="E1823" t="s">
        <v>13</v>
      </c>
      <c r="F1823" t="s">
        <v>13</v>
      </c>
      <c r="G1823" t="s">
        <v>2778</v>
      </c>
      <c r="H1823" s="2">
        <v>44917.478766782406</v>
      </c>
      <c r="I1823" t="s">
        <v>233</v>
      </c>
      <c r="J1823" s="2">
        <v>44917.478766782406</v>
      </c>
      <c r="K1823" t="s">
        <v>233</v>
      </c>
      <c r="L1823" t="str">
        <f>VLOOKUP(C1823,ACCOUNT_MAPPING!A:C,3,FALSE)</f>
        <v>General Building Maintenance</v>
      </c>
    </row>
    <row r="1824" spans="1:12" hidden="1">
      <c r="A1824">
        <v>11650</v>
      </c>
      <c r="B1824" t="s">
        <v>2779</v>
      </c>
      <c r="C1824">
        <v>50305028</v>
      </c>
      <c r="D1824" t="s">
        <v>63</v>
      </c>
      <c r="E1824" t="s">
        <v>13</v>
      </c>
      <c r="F1824" t="s">
        <v>13</v>
      </c>
      <c r="G1824" t="s">
        <v>2780</v>
      </c>
      <c r="H1824" s="2">
        <v>44876.7182678588</v>
      </c>
      <c r="I1824" t="s">
        <v>663</v>
      </c>
      <c r="J1824" s="2">
        <v>44876.7182678588</v>
      </c>
      <c r="K1824" t="s">
        <v>663</v>
      </c>
      <c r="L1824" t="str">
        <f>VLOOKUP(C1824,ACCOUNT_MAPPING!A:C,3,FALSE)</f>
        <v>General Building Maintenance</v>
      </c>
    </row>
    <row r="1825" spans="1:12" hidden="1">
      <c r="A1825">
        <v>11729</v>
      </c>
      <c r="B1825" t="s">
        <v>921</v>
      </c>
      <c r="C1825">
        <v>50305028</v>
      </c>
      <c r="D1825" t="s">
        <v>17</v>
      </c>
      <c r="E1825" t="s">
        <v>13</v>
      </c>
      <c r="F1825" t="s">
        <v>13</v>
      </c>
      <c r="G1825" t="s">
        <v>2781</v>
      </c>
      <c r="H1825" s="2">
        <v>44923.824760960648</v>
      </c>
      <c r="I1825" t="s">
        <v>195</v>
      </c>
      <c r="J1825" s="2">
        <v>44923.824760960648</v>
      </c>
      <c r="K1825" t="s">
        <v>195</v>
      </c>
      <c r="L1825" t="str">
        <f>VLOOKUP(C1825,ACCOUNT_MAPPING!A:C,3,FALSE)</f>
        <v>General Building Maintenance</v>
      </c>
    </row>
    <row r="1826" spans="1:12" hidden="1">
      <c r="A1826">
        <v>11730</v>
      </c>
      <c r="B1826" t="s">
        <v>923</v>
      </c>
      <c r="C1826">
        <v>50305028</v>
      </c>
      <c r="D1826" t="s">
        <v>17</v>
      </c>
      <c r="E1826" t="s">
        <v>13</v>
      </c>
      <c r="F1826" t="s">
        <v>13</v>
      </c>
      <c r="G1826" t="s">
        <v>2749</v>
      </c>
      <c r="H1826" s="2">
        <v>44929.738493518518</v>
      </c>
      <c r="I1826" t="s">
        <v>548</v>
      </c>
      <c r="J1826" s="2">
        <v>44929.738493518518</v>
      </c>
      <c r="K1826" t="s">
        <v>548</v>
      </c>
      <c r="L1826" t="str">
        <f>VLOOKUP(C1826,ACCOUNT_MAPPING!A:C,3,FALSE)</f>
        <v>General Building Maintenance</v>
      </c>
    </row>
    <row r="1827" spans="1:12" hidden="1">
      <c r="A1827">
        <v>11734</v>
      </c>
      <c r="B1827" t="s">
        <v>1493</v>
      </c>
      <c r="C1827">
        <v>50305028</v>
      </c>
      <c r="D1827" t="s">
        <v>17</v>
      </c>
      <c r="E1827" t="s">
        <v>13</v>
      </c>
      <c r="F1827" t="s">
        <v>13</v>
      </c>
      <c r="G1827" t="s">
        <v>2749</v>
      </c>
      <c r="H1827" s="2">
        <v>44929.742278356483</v>
      </c>
      <c r="I1827" t="s">
        <v>548</v>
      </c>
      <c r="J1827" s="2">
        <v>44929.742278356483</v>
      </c>
      <c r="K1827" t="s">
        <v>548</v>
      </c>
      <c r="L1827" t="str">
        <f>VLOOKUP(C1827,ACCOUNT_MAPPING!A:C,3,FALSE)</f>
        <v>General Building Maintenance</v>
      </c>
    </row>
    <row r="1828" spans="1:12" hidden="1">
      <c r="A1828">
        <v>11741</v>
      </c>
      <c r="B1828" t="s">
        <v>1905</v>
      </c>
      <c r="C1828">
        <v>50305028</v>
      </c>
      <c r="D1828" t="s">
        <v>63</v>
      </c>
      <c r="E1828" t="s">
        <v>13</v>
      </c>
      <c r="F1828" t="s">
        <v>13</v>
      </c>
      <c r="G1828" t="s">
        <v>2764</v>
      </c>
      <c r="H1828" s="2">
        <v>44875.664780752311</v>
      </c>
      <c r="I1828" t="s">
        <v>34</v>
      </c>
      <c r="J1828" s="2">
        <v>44875.664780752311</v>
      </c>
      <c r="K1828" t="s">
        <v>34</v>
      </c>
      <c r="L1828" t="str">
        <f>VLOOKUP(C1828,ACCOUNT_MAPPING!A:C,3,FALSE)</f>
        <v>General Building Maintenance</v>
      </c>
    </row>
    <row r="1829" spans="1:12" hidden="1">
      <c r="A1829">
        <v>11620</v>
      </c>
      <c r="B1829" t="s">
        <v>940</v>
      </c>
      <c r="C1829">
        <v>50305028</v>
      </c>
      <c r="D1829" t="s">
        <v>63</v>
      </c>
      <c r="E1829" t="s">
        <v>13</v>
      </c>
      <c r="F1829" t="s">
        <v>13</v>
      </c>
      <c r="G1829" t="s">
        <v>2782</v>
      </c>
      <c r="H1829" s="2">
        <v>44874.641003159719</v>
      </c>
      <c r="I1829" t="s">
        <v>630</v>
      </c>
      <c r="J1829" s="2">
        <v>44874.641003159719</v>
      </c>
      <c r="K1829" t="s">
        <v>630</v>
      </c>
      <c r="L1829" t="str">
        <f>VLOOKUP(C1829,ACCOUNT_MAPPING!A:C,3,FALSE)</f>
        <v>General Building Maintenance</v>
      </c>
    </row>
    <row r="1830" spans="1:12" hidden="1">
      <c r="A1830">
        <v>11749</v>
      </c>
      <c r="B1830" t="s">
        <v>2783</v>
      </c>
      <c r="C1830">
        <v>50305028</v>
      </c>
      <c r="D1830" t="s">
        <v>63</v>
      </c>
      <c r="E1830" t="s">
        <v>13</v>
      </c>
      <c r="F1830" t="s">
        <v>13</v>
      </c>
      <c r="G1830" t="s">
        <v>2764</v>
      </c>
      <c r="H1830" s="2">
        <v>44875.675730092589</v>
      </c>
      <c r="I1830" t="s">
        <v>34</v>
      </c>
      <c r="J1830" s="2">
        <v>44875.675730092589</v>
      </c>
      <c r="K1830" t="s">
        <v>34</v>
      </c>
      <c r="L1830" t="str">
        <f>VLOOKUP(C1830,ACCOUNT_MAPPING!A:C,3,FALSE)</f>
        <v>General Building Maintenance</v>
      </c>
    </row>
    <row r="1831" spans="1:12" hidden="1">
      <c r="A1831">
        <v>11750</v>
      </c>
      <c r="B1831" t="s">
        <v>2784</v>
      </c>
      <c r="C1831">
        <v>50305028</v>
      </c>
      <c r="D1831" t="s">
        <v>63</v>
      </c>
      <c r="E1831" t="s">
        <v>13</v>
      </c>
      <c r="F1831" t="s">
        <v>13</v>
      </c>
      <c r="G1831" t="s">
        <v>2764</v>
      </c>
      <c r="H1831" s="2">
        <v>44875.677359803238</v>
      </c>
      <c r="I1831" t="s">
        <v>34</v>
      </c>
      <c r="J1831" s="2">
        <v>44875.677359803238</v>
      </c>
      <c r="K1831" t="s">
        <v>34</v>
      </c>
      <c r="L1831" t="str">
        <f>VLOOKUP(C1831,ACCOUNT_MAPPING!A:C,3,FALSE)</f>
        <v>General Building Maintenance</v>
      </c>
    </row>
    <row r="1832" spans="1:12" hidden="1">
      <c r="A1832">
        <v>11869</v>
      </c>
      <c r="B1832" t="s">
        <v>2785</v>
      </c>
      <c r="C1832">
        <v>50305028</v>
      </c>
      <c r="D1832" t="s">
        <v>63</v>
      </c>
      <c r="E1832" t="s">
        <v>13</v>
      </c>
      <c r="F1832" t="s">
        <v>13</v>
      </c>
      <c r="G1832" t="s">
        <v>2786</v>
      </c>
      <c r="H1832" s="2">
        <v>44875.607899189818</v>
      </c>
      <c r="I1832" t="s">
        <v>354</v>
      </c>
      <c r="J1832" s="2">
        <v>44875.607899189818</v>
      </c>
      <c r="K1832" t="s">
        <v>354</v>
      </c>
      <c r="L1832" t="str">
        <f>VLOOKUP(C1832,ACCOUNT_MAPPING!A:C,3,FALSE)</f>
        <v>General Building Maintenance</v>
      </c>
    </row>
    <row r="1833" spans="1:12" hidden="1">
      <c r="A1833">
        <v>11871</v>
      </c>
      <c r="B1833" t="s">
        <v>2787</v>
      </c>
      <c r="C1833">
        <v>50305028</v>
      </c>
      <c r="D1833" t="s">
        <v>17</v>
      </c>
      <c r="E1833" t="s">
        <v>13</v>
      </c>
      <c r="F1833" t="s">
        <v>13</v>
      </c>
      <c r="G1833" t="s">
        <v>2788</v>
      </c>
      <c r="H1833" s="2">
        <v>44923.505071446758</v>
      </c>
      <c r="I1833" t="s">
        <v>354</v>
      </c>
      <c r="J1833" s="2">
        <v>44923.505071446758</v>
      </c>
      <c r="K1833" t="s">
        <v>354</v>
      </c>
      <c r="L1833" t="str">
        <f>VLOOKUP(C1833,ACCOUNT_MAPPING!A:C,3,FALSE)</f>
        <v>General Building Maintenance</v>
      </c>
    </row>
    <row r="1834" spans="1:12" hidden="1">
      <c r="A1834">
        <v>11873</v>
      </c>
      <c r="B1834" t="s">
        <v>2789</v>
      </c>
      <c r="C1834">
        <v>50305028</v>
      </c>
      <c r="D1834" t="s">
        <v>17</v>
      </c>
      <c r="E1834" t="s">
        <v>13</v>
      </c>
      <c r="F1834" t="s">
        <v>13</v>
      </c>
      <c r="G1834" t="s">
        <v>2790</v>
      </c>
      <c r="H1834" s="2">
        <v>44923.456526504633</v>
      </c>
      <c r="I1834" t="s">
        <v>715</v>
      </c>
      <c r="J1834" s="2">
        <v>44923.456526504633</v>
      </c>
      <c r="K1834" t="s">
        <v>715</v>
      </c>
      <c r="L1834" t="str">
        <f>VLOOKUP(C1834,ACCOUNT_MAPPING!A:C,3,FALSE)</f>
        <v>General Building Maintenance</v>
      </c>
    </row>
    <row r="1835" spans="1:12" hidden="1">
      <c r="A1835">
        <v>11774</v>
      </c>
      <c r="B1835" t="s">
        <v>1914</v>
      </c>
      <c r="C1835">
        <v>50305028</v>
      </c>
      <c r="D1835" t="s">
        <v>17</v>
      </c>
      <c r="E1835" t="s">
        <v>13</v>
      </c>
      <c r="F1835" t="s">
        <v>13</v>
      </c>
      <c r="G1835" t="s">
        <v>2791</v>
      </c>
      <c r="H1835" s="2">
        <v>44916.657194247688</v>
      </c>
      <c r="I1835" t="s">
        <v>949</v>
      </c>
      <c r="J1835" s="2">
        <v>44916.657194247688</v>
      </c>
      <c r="K1835" t="s">
        <v>949</v>
      </c>
      <c r="L1835" t="str">
        <f>VLOOKUP(C1835,ACCOUNT_MAPPING!A:C,3,FALSE)</f>
        <v>General Building Maintenance</v>
      </c>
    </row>
    <row r="1836" spans="1:12" hidden="1">
      <c r="A1836">
        <v>11711</v>
      </c>
      <c r="B1836" t="s">
        <v>2792</v>
      </c>
      <c r="C1836">
        <v>50305028</v>
      </c>
      <c r="D1836" t="s">
        <v>17</v>
      </c>
      <c r="E1836" t="s">
        <v>13</v>
      </c>
      <c r="F1836" t="s">
        <v>13</v>
      </c>
      <c r="G1836" t="s">
        <v>2749</v>
      </c>
      <c r="H1836" s="2">
        <v>44929.733460300929</v>
      </c>
      <c r="I1836" t="s">
        <v>548</v>
      </c>
      <c r="J1836" s="2">
        <v>44929.733460300929</v>
      </c>
      <c r="K1836" t="s">
        <v>548</v>
      </c>
      <c r="L1836" t="str">
        <f>VLOOKUP(C1836,ACCOUNT_MAPPING!A:C,3,FALSE)</f>
        <v>General Building Maintenance</v>
      </c>
    </row>
    <row r="1837" spans="1:12" hidden="1">
      <c r="A1837">
        <v>11727</v>
      </c>
      <c r="B1837" t="s">
        <v>2793</v>
      </c>
      <c r="C1837">
        <v>50305028</v>
      </c>
      <c r="D1837" t="s">
        <v>17</v>
      </c>
      <c r="E1837" t="s">
        <v>13</v>
      </c>
      <c r="F1837" t="s">
        <v>13</v>
      </c>
      <c r="G1837" t="s">
        <v>2794</v>
      </c>
      <c r="H1837" s="2">
        <v>44916.731664699073</v>
      </c>
      <c r="I1837" t="s">
        <v>544</v>
      </c>
      <c r="J1837" s="2">
        <v>44916.731664699073</v>
      </c>
      <c r="K1837" t="s">
        <v>544</v>
      </c>
      <c r="L1837" t="str">
        <f>VLOOKUP(C1837,ACCOUNT_MAPPING!A:C,3,FALSE)</f>
        <v>General Building Maintenance</v>
      </c>
    </row>
    <row r="1838" spans="1:12" hidden="1">
      <c r="A1838">
        <v>11636</v>
      </c>
      <c r="B1838" t="s">
        <v>955</v>
      </c>
      <c r="C1838">
        <v>50305028</v>
      </c>
      <c r="D1838" t="s">
        <v>63</v>
      </c>
      <c r="E1838" t="s">
        <v>13</v>
      </c>
      <c r="F1838" t="s">
        <v>13</v>
      </c>
      <c r="G1838" t="s">
        <v>2795</v>
      </c>
      <c r="H1838" s="2">
        <v>44875.826723495367</v>
      </c>
      <c r="I1838" t="s">
        <v>663</v>
      </c>
      <c r="J1838" s="2">
        <v>44875.826723495367</v>
      </c>
      <c r="K1838" t="s">
        <v>663</v>
      </c>
      <c r="L1838" t="str">
        <f>VLOOKUP(C1838,ACCOUNT_MAPPING!A:C,3,FALSE)</f>
        <v>General Building Maintenance</v>
      </c>
    </row>
    <row r="1839" spans="1:12" hidden="1">
      <c r="A1839">
        <v>11731</v>
      </c>
      <c r="B1839" t="s">
        <v>2796</v>
      </c>
      <c r="C1839">
        <v>50305028</v>
      </c>
      <c r="D1839" t="s">
        <v>63</v>
      </c>
      <c r="E1839" t="s">
        <v>13</v>
      </c>
      <c r="F1839" t="s">
        <v>13</v>
      </c>
      <c r="G1839" t="s">
        <v>2797</v>
      </c>
      <c r="H1839" s="2">
        <v>44874.739742048609</v>
      </c>
      <c r="I1839" t="s">
        <v>265</v>
      </c>
      <c r="J1839" s="2">
        <v>44874.739742048609</v>
      </c>
      <c r="K1839" t="s">
        <v>265</v>
      </c>
      <c r="L1839" t="str">
        <f>VLOOKUP(C1839,ACCOUNT_MAPPING!A:C,3,FALSE)</f>
        <v>General Building Maintenance</v>
      </c>
    </row>
    <row r="1840" spans="1:12" hidden="1">
      <c r="A1840">
        <v>14236</v>
      </c>
      <c r="B1840" t="s">
        <v>1501</v>
      </c>
      <c r="C1840">
        <v>50305028</v>
      </c>
      <c r="D1840" t="s">
        <v>17</v>
      </c>
      <c r="E1840" t="s">
        <v>13</v>
      </c>
      <c r="F1840" t="s">
        <v>13</v>
      </c>
      <c r="G1840" t="s">
        <v>2798</v>
      </c>
      <c r="H1840" s="2">
        <v>44922.483786307872</v>
      </c>
      <c r="I1840" t="s">
        <v>1292</v>
      </c>
      <c r="J1840" s="2">
        <v>44922.483786307872</v>
      </c>
      <c r="K1840" t="s">
        <v>1292</v>
      </c>
      <c r="L1840" t="str">
        <f>VLOOKUP(C1840,ACCOUNT_MAPPING!A:C,3,FALSE)</f>
        <v>General Building Maintenance</v>
      </c>
    </row>
    <row r="1841" spans="1:12" hidden="1">
      <c r="A1841">
        <v>14238</v>
      </c>
      <c r="B1841" t="s">
        <v>1503</v>
      </c>
      <c r="C1841">
        <v>50305028</v>
      </c>
      <c r="D1841" t="s">
        <v>17</v>
      </c>
      <c r="E1841" t="s">
        <v>13</v>
      </c>
      <c r="F1841" t="s">
        <v>13</v>
      </c>
      <c r="G1841" t="s">
        <v>2799</v>
      </c>
      <c r="H1841" s="2">
        <v>44922.514058182867</v>
      </c>
      <c r="I1841" t="s">
        <v>1292</v>
      </c>
      <c r="J1841" s="2">
        <v>44922.514058182867</v>
      </c>
      <c r="K1841" t="s">
        <v>1292</v>
      </c>
      <c r="L1841" t="str">
        <f>VLOOKUP(C1841,ACCOUNT_MAPPING!A:C,3,FALSE)</f>
        <v>General Building Maintenance</v>
      </c>
    </row>
    <row r="1842" spans="1:12" hidden="1">
      <c r="A1842">
        <v>14243</v>
      </c>
      <c r="B1842" t="s">
        <v>1015</v>
      </c>
      <c r="C1842">
        <v>50305028</v>
      </c>
      <c r="D1842" t="s">
        <v>12</v>
      </c>
      <c r="E1842" t="s">
        <v>13</v>
      </c>
      <c r="F1842" t="s">
        <v>13</v>
      </c>
      <c r="G1842" t="s">
        <v>2800</v>
      </c>
      <c r="H1842" s="2">
        <v>45021.505510104165</v>
      </c>
      <c r="I1842" t="s">
        <v>87</v>
      </c>
      <c r="J1842" s="2">
        <v>45021.505510104165</v>
      </c>
      <c r="K1842" t="s">
        <v>87</v>
      </c>
      <c r="L1842" t="str">
        <f>VLOOKUP(C1842,ACCOUNT_MAPPING!A:C,3,FALSE)</f>
        <v>General Building Maintenance</v>
      </c>
    </row>
    <row r="1843" spans="1:12" hidden="1">
      <c r="A1843">
        <v>11748</v>
      </c>
      <c r="B1843" t="s">
        <v>1950</v>
      </c>
      <c r="C1843">
        <v>50305028</v>
      </c>
      <c r="D1843" t="s">
        <v>63</v>
      </c>
      <c r="E1843" t="s">
        <v>13</v>
      </c>
      <c r="F1843" t="s">
        <v>13</v>
      </c>
      <c r="G1843" t="s">
        <v>2764</v>
      </c>
      <c r="H1843" s="2">
        <v>44875.715952465274</v>
      </c>
      <c r="I1843" t="s">
        <v>34</v>
      </c>
      <c r="J1843" s="2">
        <v>44875.715952465274</v>
      </c>
      <c r="K1843" t="s">
        <v>34</v>
      </c>
      <c r="L1843" t="str">
        <f>VLOOKUP(C1843,ACCOUNT_MAPPING!A:C,3,FALSE)</f>
        <v>General Building Maintenance</v>
      </c>
    </row>
    <row r="1844" spans="1:12" hidden="1">
      <c r="A1844">
        <v>11766</v>
      </c>
      <c r="B1844" t="s">
        <v>2801</v>
      </c>
      <c r="C1844">
        <v>50305028</v>
      </c>
      <c r="D1844" t="s">
        <v>17</v>
      </c>
      <c r="E1844" t="s">
        <v>13</v>
      </c>
      <c r="F1844" t="s">
        <v>13</v>
      </c>
      <c r="G1844" t="s">
        <v>2218</v>
      </c>
      <c r="H1844" s="2">
        <v>44924.579638194446</v>
      </c>
      <c r="I1844" t="s">
        <v>34</v>
      </c>
      <c r="J1844" s="2">
        <v>44924.579638194446</v>
      </c>
      <c r="K1844" t="s">
        <v>34</v>
      </c>
      <c r="L1844" t="str">
        <f>VLOOKUP(C1844,ACCOUNT_MAPPING!A:C,3,FALSE)</f>
        <v>General Building Maintenance</v>
      </c>
    </row>
    <row r="1845" spans="1:12" hidden="1">
      <c r="A1845">
        <v>15806</v>
      </c>
      <c r="B1845" t="s">
        <v>2802</v>
      </c>
      <c r="C1845">
        <v>50305028</v>
      </c>
      <c r="D1845" t="s">
        <v>12</v>
      </c>
      <c r="E1845" t="s">
        <v>13</v>
      </c>
      <c r="F1845" t="s">
        <v>13</v>
      </c>
      <c r="G1845" t="s">
        <v>2803</v>
      </c>
      <c r="H1845" s="2">
        <v>45014.653534259262</v>
      </c>
      <c r="I1845" t="s">
        <v>44</v>
      </c>
      <c r="J1845" s="2">
        <v>45014.653534259262</v>
      </c>
      <c r="K1845" t="s">
        <v>44</v>
      </c>
      <c r="L1845" t="str">
        <f>VLOOKUP(C1845,ACCOUNT_MAPPING!A:C,3,FALSE)</f>
        <v>General Building Maintenance</v>
      </c>
    </row>
    <row r="1846" spans="1:12" hidden="1">
      <c r="A1846">
        <v>11851</v>
      </c>
      <c r="B1846" t="s">
        <v>1925</v>
      </c>
      <c r="C1846">
        <v>50305028</v>
      </c>
      <c r="D1846" t="s">
        <v>12</v>
      </c>
      <c r="E1846" t="s">
        <v>13</v>
      </c>
      <c r="F1846" t="s">
        <v>13</v>
      </c>
      <c r="G1846" t="s">
        <v>2804</v>
      </c>
      <c r="H1846" s="2">
        <v>45014.691581909719</v>
      </c>
      <c r="I1846" t="s">
        <v>313</v>
      </c>
      <c r="J1846" s="2">
        <v>45014.691581909719</v>
      </c>
      <c r="K1846" t="s">
        <v>313</v>
      </c>
      <c r="L1846" t="str">
        <f>VLOOKUP(C1846,ACCOUNT_MAPPING!A:C,3,FALSE)</f>
        <v>General Building Maintenance</v>
      </c>
    </row>
    <row r="1847" spans="1:12" hidden="1">
      <c r="A1847">
        <v>11709</v>
      </c>
      <c r="B1847" t="s">
        <v>2805</v>
      </c>
      <c r="C1847">
        <v>50305028</v>
      </c>
      <c r="D1847" t="s">
        <v>17</v>
      </c>
      <c r="E1847" t="s">
        <v>13</v>
      </c>
      <c r="F1847" t="s">
        <v>13</v>
      </c>
      <c r="G1847" t="s">
        <v>2749</v>
      </c>
      <c r="H1847" s="2">
        <v>44929.729824421294</v>
      </c>
      <c r="I1847" t="s">
        <v>548</v>
      </c>
      <c r="J1847" s="2">
        <v>44929.729824421294</v>
      </c>
      <c r="K1847" t="s">
        <v>548</v>
      </c>
      <c r="L1847" t="str">
        <f>VLOOKUP(C1847,ACCOUNT_MAPPING!A:C,3,FALSE)</f>
        <v>General Building Maintenance</v>
      </c>
    </row>
    <row r="1848" spans="1:12" hidden="1">
      <c r="A1848">
        <v>11870</v>
      </c>
      <c r="B1848" t="s">
        <v>2806</v>
      </c>
      <c r="C1848">
        <v>50305028</v>
      </c>
      <c r="D1848" t="s">
        <v>17</v>
      </c>
      <c r="E1848" t="s">
        <v>13</v>
      </c>
      <c r="F1848" t="s">
        <v>13</v>
      </c>
      <c r="G1848" t="s">
        <v>2807</v>
      </c>
      <c r="H1848" s="2">
        <v>44923.501603240744</v>
      </c>
      <c r="I1848" t="s">
        <v>354</v>
      </c>
      <c r="J1848" s="2">
        <v>44923.501603240744</v>
      </c>
      <c r="K1848" t="s">
        <v>354</v>
      </c>
      <c r="L1848" t="str">
        <f>VLOOKUP(C1848,ACCOUNT_MAPPING!A:C,3,FALSE)</f>
        <v>General Building Maintenance</v>
      </c>
    </row>
    <row r="1849" spans="1:12" hidden="1">
      <c r="A1849">
        <v>11812</v>
      </c>
      <c r="B1849" t="s">
        <v>2808</v>
      </c>
      <c r="C1849">
        <v>50305028</v>
      </c>
      <c r="D1849" t="s">
        <v>17</v>
      </c>
      <c r="E1849" t="s">
        <v>13</v>
      </c>
      <c r="F1849" t="s">
        <v>13</v>
      </c>
      <c r="G1849" t="s">
        <v>2809</v>
      </c>
      <c r="H1849" s="2">
        <v>44917.476786342595</v>
      </c>
      <c r="I1849" t="s">
        <v>233</v>
      </c>
      <c r="J1849" s="2">
        <v>44917.476786342595</v>
      </c>
      <c r="K1849" t="s">
        <v>233</v>
      </c>
      <c r="L1849" t="str">
        <f>VLOOKUP(C1849,ACCOUNT_MAPPING!A:C,3,FALSE)</f>
        <v>General Building Maintenance</v>
      </c>
    </row>
    <row r="1850" spans="1:12" hidden="1">
      <c r="A1850">
        <v>20498</v>
      </c>
      <c r="B1850" t="s">
        <v>2810</v>
      </c>
      <c r="C1850">
        <v>50305028</v>
      </c>
      <c r="D1850" t="s">
        <v>63</v>
      </c>
      <c r="E1850" t="s">
        <v>13</v>
      </c>
      <c r="F1850" t="s">
        <v>13</v>
      </c>
      <c r="G1850" t="s">
        <v>2811</v>
      </c>
      <c r="H1850" s="2">
        <v>44879.381826076387</v>
      </c>
      <c r="I1850" t="s">
        <v>260</v>
      </c>
      <c r="J1850" s="2">
        <v>44879.381826076387</v>
      </c>
      <c r="K1850" t="s">
        <v>260</v>
      </c>
      <c r="L1850" t="str">
        <f>VLOOKUP(C1850,ACCOUNT_MAPPING!A:C,3,FALSE)</f>
        <v>General Building Maintenance</v>
      </c>
    </row>
    <row r="1851" spans="1:12" hidden="1">
      <c r="A1851">
        <v>20513</v>
      </c>
      <c r="B1851" t="s">
        <v>2812</v>
      </c>
      <c r="C1851">
        <v>50305028</v>
      </c>
      <c r="D1851" t="s">
        <v>63</v>
      </c>
      <c r="E1851" t="s">
        <v>13</v>
      </c>
      <c r="F1851" t="s">
        <v>13</v>
      </c>
      <c r="G1851" t="s">
        <v>2813</v>
      </c>
      <c r="H1851" s="2">
        <v>44876.468691435184</v>
      </c>
      <c r="I1851" t="s">
        <v>354</v>
      </c>
      <c r="J1851" s="2">
        <v>44876.468691435184</v>
      </c>
      <c r="K1851" t="s">
        <v>354</v>
      </c>
      <c r="L1851" t="str">
        <f>VLOOKUP(C1851,ACCOUNT_MAPPING!A:C,3,FALSE)</f>
        <v>General Building Maintenance</v>
      </c>
    </row>
    <row r="1852" spans="1:12" hidden="1">
      <c r="A1852">
        <v>11747</v>
      </c>
      <c r="B1852" t="s">
        <v>2814</v>
      </c>
      <c r="C1852">
        <v>50305028</v>
      </c>
      <c r="D1852" t="s">
        <v>12</v>
      </c>
      <c r="E1852" t="s">
        <v>13</v>
      </c>
      <c r="F1852" t="s">
        <v>13</v>
      </c>
      <c r="G1852" t="s">
        <v>2815</v>
      </c>
      <c r="H1852" s="2">
        <v>45014.740472766207</v>
      </c>
      <c r="I1852" t="s">
        <v>34</v>
      </c>
      <c r="J1852" s="2">
        <v>45014.740472766207</v>
      </c>
      <c r="K1852" t="s">
        <v>34</v>
      </c>
      <c r="L1852" t="str">
        <f>VLOOKUP(C1852,ACCOUNT_MAPPING!A:C,3,FALSE)</f>
        <v>General Building Maintenance</v>
      </c>
    </row>
    <row r="1853" spans="1:12" hidden="1">
      <c r="A1853">
        <v>11768</v>
      </c>
      <c r="B1853" t="s">
        <v>985</v>
      </c>
      <c r="C1853">
        <v>50305028</v>
      </c>
      <c r="D1853" t="s">
        <v>17</v>
      </c>
      <c r="E1853" t="s">
        <v>13</v>
      </c>
      <c r="F1853" t="s">
        <v>13</v>
      </c>
      <c r="G1853" t="s">
        <v>2816</v>
      </c>
      <c r="H1853" s="2">
        <v>44916.680199270835</v>
      </c>
      <c r="I1853" t="s">
        <v>949</v>
      </c>
      <c r="J1853" s="2">
        <v>44916.680199270835</v>
      </c>
      <c r="K1853" t="s">
        <v>949</v>
      </c>
      <c r="L1853" t="str">
        <f>VLOOKUP(C1853,ACCOUNT_MAPPING!A:C,3,FALSE)</f>
        <v>General Building Maintenance</v>
      </c>
    </row>
    <row r="1854" spans="1:12" hidden="1">
      <c r="A1854">
        <v>20519</v>
      </c>
      <c r="B1854" t="s">
        <v>2817</v>
      </c>
      <c r="C1854">
        <v>50305028</v>
      </c>
      <c r="D1854" t="s">
        <v>63</v>
      </c>
      <c r="E1854" t="s">
        <v>13</v>
      </c>
      <c r="F1854" t="s">
        <v>13</v>
      </c>
      <c r="G1854" t="s">
        <v>2473</v>
      </c>
      <c r="H1854" s="2">
        <v>44873.669180555553</v>
      </c>
      <c r="I1854" t="s">
        <v>817</v>
      </c>
      <c r="J1854" s="2">
        <v>44873.669180555553</v>
      </c>
      <c r="K1854" t="s">
        <v>817</v>
      </c>
      <c r="L1854" t="str">
        <f>VLOOKUP(C1854,ACCOUNT_MAPPING!A:C,3,FALSE)</f>
        <v>General Building Maintenance</v>
      </c>
    </row>
    <row r="1855" spans="1:12" hidden="1">
      <c r="A1855">
        <v>11794</v>
      </c>
      <c r="B1855" t="s">
        <v>2818</v>
      </c>
      <c r="C1855">
        <v>50305028</v>
      </c>
      <c r="D1855" t="s">
        <v>12</v>
      </c>
      <c r="E1855" t="s">
        <v>13</v>
      </c>
      <c r="F1855" t="s">
        <v>13</v>
      </c>
      <c r="G1855" t="s">
        <v>2819</v>
      </c>
      <c r="H1855" s="2">
        <v>45009.844934409724</v>
      </c>
      <c r="I1855" t="s">
        <v>22</v>
      </c>
      <c r="J1855" s="2">
        <v>45009.844934409724</v>
      </c>
      <c r="K1855" t="s">
        <v>22</v>
      </c>
      <c r="L1855" t="str">
        <f>VLOOKUP(C1855,ACCOUNT_MAPPING!A:C,3,FALSE)</f>
        <v>General Building Maintenance</v>
      </c>
    </row>
    <row r="1856" spans="1:12" hidden="1">
      <c r="A1856">
        <v>11798</v>
      </c>
      <c r="B1856" t="s">
        <v>2820</v>
      </c>
      <c r="C1856">
        <v>50305028</v>
      </c>
      <c r="D1856" t="s">
        <v>12</v>
      </c>
      <c r="E1856" t="s">
        <v>13</v>
      </c>
      <c r="F1856" t="s">
        <v>13</v>
      </c>
      <c r="G1856" t="s">
        <v>2821</v>
      </c>
      <c r="H1856" s="2">
        <v>45014.628850578702</v>
      </c>
      <c r="I1856" t="s">
        <v>79</v>
      </c>
      <c r="J1856" s="2">
        <v>45014.628850578702</v>
      </c>
      <c r="K1856" t="s">
        <v>79</v>
      </c>
      <c r="L1856" t="str">
        <f>VLOOKUP(C1856,ACCOUNT_MAPPING!A:C,3,FALSE)</f>
        <v>General Building Maintenance</v>
      </c>
    </row>
    <row r="1857" spans="1:12" hidden="1">
      <c r="A1857">
        <v>20531</v>
      </c>
      <c r="B1857" t="s">
        <v>2822</v>
      </c>
      <c r="C1857">
        <v>50305028</v>
      </c>
      <c r="D1857" t="s">
        <v>17</v>
      </c>
      <c r="E1857" t="s">
        <v>13</v>
      </c>
      <c r="F1857" t="s">
        <v>13</v>
      </c>
      <c r="G1857" t="s">
        <v>2488</v>
      </c>
      <c r="H1857" s="2">
        <v>44924.42651380787</v>
      </c>
      <c r="I1857" t="s">
        <v>817</v>
      </c>
      <c r="J1857" s="2">
        <v>44924.42651380787</v>
      </c>
      <c r="K1857" t="s">
        <v>817</v>
      </c>
      <c r="L1857" t="str">
        <f>VLOOKUP(C1857,ACCOUNT_MAPPING!A:C,3,FALSE)</f>
        <v>General Building Maintenance</v>
      </c>
    </row>
    <row r="1858" spans="1:12" hidden="1">
      <c r="A1858">
        <v>20540</v>
      </c>
      <c r="B1858" t="s">
        <v>2823</v>
      </c>
      <c r="C1858">
        <v>50305028</v>
      </c>
      <c r="D1858" t="s">
        <v>12</v>
      </c>
      <c r="E1858" t="s">
        <v>13</v>
      </c>
      <c r="F1858" t="s">
        <v>13</v>
      </c>
      <c r="G1858" t="s">
        <v>2824</v>
      </c>
      <c r="H1858" s="2">
        <v>45014.468509606479</v>
      </c>
      <c r="I1858" t="s">
        <v>2175</v>
      </c>
      <c r="J1858" s="2">
        <v>45014.468509606479</v>
      </c>
      <c r="K1858" t="s">
        <v>2175</v>
      </c>
      <c r="L1858" t="str">
        <f>VLOOKUP(C1858,ACCOUNT_MAPPING!A:C,3,FALSE)</f>
        <v>General Building Maintenance</v>
      </c>
    </row>
    <row r="1859" spans="1:12" hidden="1">
      <c r="A1859">
        <v>20543</v>
      </c>
      <c r="B1859" t="s">
        <v>2825</v>
      </c>
      <c r="C1859">
        <v>50305028</v>
      </c>
      <c r="D1859" t="s">
        <v>17</v>
      </c>
      <c r="E1859" t="s">
        <v>13</v>
      </c>
      <c r="F1859" t="s">
        <v>13</v>
      </c>
      <c r="G1859" t="s">
        <v>2488</v>
      </c>
      <c r="H1859" s="2">
        <v>44924.433364895835</v>
      </c>
      <c r="I1859" t="s">
        <v>817</v>
      </c>
      <c r="J1859" s="2">
        <v>44924.433364895835</v>
      </c>
      <c r="K1859" t="s">
        <v>817</v>
      </c>
      <c r="L1859" t="str">
        <f>VLOOKUP(C1859,ACCOUNT_MAPPING!A:C,3,FALSE)</f>
        <v>General Building Maintenance</v>
      </c>
    </row>
    <row r="1860" spans="1:12" hidden="1">
      <c r="A1860">
        <v>11872</v>
      </c>
      <c r="B1860" t="s">
        <v>2826</v>
      </c>
      <c r="C1860">
        <v>50305028</v>
      </c>
      <c r="D1860" t="s">
        <v>17</v>
      </c>
      <c r="E1860" t="s">
        <v>13</v>
      </c>
      <c r="F1860" t="s">
        <v>13</v>
      </c>
      <c r="G1860" t="s">
        <v>2827</v>
      </c>
      <c r="H1860" s="2">
        <v>44923.468274039355</v>
      </c>
      <c r="I1860" t="s">
        <v>715</v>
      </c>
      <c r="J1860" s="2">
        <v>44923.468274039355</v>
      </c>
      <c r="K1860" t="s">
        <v>715</v>
      </c>
      <c r="L1860" t="str">
        <f>VLOOKUP(C1860,ACCOUNT_MAPPING!A:C,3,FALSE)</f>
        <v>General Building Maintenance</v>
      </c>
    </row>
    <row r="1861" spans="1:12" hidden="1">
      <c r="A1861">
        <v>12772</v>
      </c>
      <c r="B1861" t="s">
        <v>2828</v>
      </c>
      <c r="C1861">
        <v>50305028</v>
      </c>
      <c r="D1861" t="s">
        <v>17</v>
      </c>
      <c r="E1861" t="s">
        <v>13</v>
      </c>
      <c r="F1861" t="s">
        <v>13</v>
      </c>
      <c r="G1861" t="s">
        <v>2829</v>
      </c>
      <c r="H1861" s="2">
        <v>44924.608562766203</v>
      </c>
      <c r="I1861" t="s">
        <v>720</v>
      </c>
      <c r="J1861" s="2">
        <v>44924.608562766203</v>
      </c>
      <c r="K1861" t="s">
        <v>720</v>
      </c>
      <c r="L1861" t="str">
        <f>VLOOKUP(C1861,ACCOUNT_MAPPING!A:C,3,FALSE)</f>
        <v>General Building Maintenance</v>
      </c>
    </row>
    <row r="1862" spans="1:12" hidden="1">
      <c r="A1862">
        <v>14234</v>
      </c>
      <c r="B1862" t="s">
        <v>2830</v>
      </c>
      <c r="C1862">
        <v>50305028</v>
      </c>
      <c r="D1862" t="s">
        <v>17</v>
      </c>
      <c r="E1862" t="s">
        <v>13</v>
      </c>
      <c r="F1862" t="s">
        <v>13</v>
      </c>
      <c r="G1862" t="s">
        <v>2831</v>
      </c>
      <c r="H1862" s="2">
        <v>44923.330669409719</v>
      </c>
      <c r="I1862" t="s">
        <v>1292</v>
      </c>
      <c r="J1862" s="2">
        <v>44923.330669409719</v>
      </c>
      <c r="K1862" t="s">
        <v>1292</v>
      </c>
      <c r="L1862" t="str">
        <f>VLOOKUP(C1862,ACCOUNT_MAPPING!A:C,3,FALSE)</f>
        <v>General Building Maintenance</v>
      </c>
    </row>
    <row r="1863" spans="1:12" hidden="1">
      <c r="A1863">
        <v>20547</v>
      </c>
      <c r="B1863" t="s">
        <v>2832</v>
      </c>
      <c r="C1863">
        <v>50305028</v>
      </c>
      <c r="D1863" t="s">
        <v>17</v>
      </c>
      <c r="E1863" t="s">
        <v>13</v>
      </c>
      <c r="F1863" t="s">
        <v>13</v>
      </c>
      <c r="G1863" t="s">
        <v>2488</v>
      </c>
      <c r="H1863" s="2">
        <v>44924.490611111112</v>
      </c>
      <c r="I1863" t="s">
        <v>817</v>
      </c>
      <c r="J1863" s="2">
        <v>44924.490611111112</v>
      </c>
      <c r="K1863" t="s">
        <v>817</v>
      </c>
      <c r="L1863" t="str">
        <f>VLOOKUP(C1863,ACCOUNT_MAPPING!A:C,3,FALSE)</f>
        <v>General Building Maintenance</v>
      </c>
    </row>
    <row r="1864" spans="1:12" hidden="1">
      <c r="A1864">
        <v>20548</v>
      </c>
      <c r="B1864" t="s">
        <v>2833</v>
      </c>
      <c r="C1864">
        <v>50305028</v>
      </c>
      <c r="D1864" t="s">
        <v>17</v>
      </c>
      <c r="E1864" t="s">
        <v>13</v>
      </c>
      <c r="F1864" t="s">
        <v>13</v>
      </c>
      <c r="G1864" t="s">
        <v>2488</v>
      </c>
      <c r="H1864" s="2">
        <v>44924.491550844905</v>
      </c>
      <c r="I1864" t="s">
        <v>817</v>
      </c>
      <c r="J1864" s="2">
        <v>44924.491550844905</v>
      </c>
      <c r="K1864" t="s">
        <v>817</v>
      </c>
      <c r="L1864" t="str">
        <f>VLOOKUP(C1864,ACCOUNT_MAPPING!A:C,3,FALSE)</f>
        <v>General Building Maintenance</v>
      </c>
    </row>
    <row r="1865" spans="1:12" hidden="1">
      <c r="A1865">
        <v>20555</v>
      </c>
      <c r="B1865" t="s">
        <v>2834</v>
      </c>
      <c r="C1865">
        <v>50305028</v>
      </c>
      <c r="D1865" t="s">
        <v>12</v>
      </c>
      <c r="E1865" t="s">
        <v>13</v>
      </c>
      <c r="F1865" t="s">
        <v>13</v>
      </c>
      <c r="G1865" t="s">
        <v>2835</v>
      </c>
      <c r="H1865" s="2">
        <v>45020.888563807872</v>
      </c>
      <c r="I1865" t="s">
        <v>817</v>
      </c>
      <c r="J1865" s="2">
        <v>45020.888563807872</v>
      </c>
      <c r="K1865" t="s">
        <v>817</v>
      </c>
      <c r="L1865" t="str">
        <f>VLOOKUP(C1865,ACCOUNT_MAPPING!A:C,3,FALSE)</f>
        <v>General Building Maintenance</v>
      </c>
    </row>
    <row r="1866" spans="1:12" hidden="1">
      <c r="A1866">
        <v>20598</v>
      </c>
      <c r="B1866" t="s">
        <v>2836</v>
      </c>
      <c r="C1866">
        <v>50305028</v>
      </c>
      <c r="D1866" t="s">
        <v>12</v>
      </c>
      <c r="E1866" t="s">
        <v>13</v>
      </c>
      <c r="F1866" t="s">
        <v>13</v>
      </c>
      <c r="G1866" t="s">
        <v>2837</v>
      </c>
      <c r="H1866" s="2">
        <v>45019.980644409719</v>
      </c>
      <c r="I1866" t="s">
        <v>1434</v>
      </c>
      <c r="J1866" s="2">
        <v>45019.980644409719</v>
      </c>
      <c r="K1866" t="s">
        <v>1434</v>
      </c>
      <c r="L1866" t="str">
        <f>VLOOKUP(C1866,ACCOUNT_MAPPING!A:C,3,FALSE)</f>
        <v>General Building Maintenance</v>
      </c>
    </row>
    <row r="1867" spans="1:12" hidden="1">
      <c r="A1867">
        <v>11867</v>
      </c>
      <c r="B1867" t="s">
        <v>2838</v>
      </c>
      <c r="C1867">
        <v>50305028</v>
      </c>
      <c r="D1867" t="s">
        <v>63</v>
      </c>
      <c r="E1867" t="s">
        <v>13</v>
      </c>
      <c r="F1867" t="s">
        <v>13</v>
      </c>
      <c r="G1867" t="s">
        <v>2839</v>
      </c>
      <c r="H1867" s="2">
        <v>44875.598759340275</v>
      </c>
      <c r="I1867" t="s">
        <v>354</v>
      </c>
      <c r="J1867" s="2">
        <v>44875.598759340275</v>
      </c>
      <c r="K1867" t="s">
        <v>354</v>
      </c>
      <c r="L1867" t="str">
        <f>VLOOKUP(C1867,ACCOUNT_MAPPING!A:C,3,FALSE)</f>
        <v>General Building Maintenance</v>
      </c>
    </row>
    <row r="1868" spans="1:12" hidden="1">
      <c r="A1868">
        <v>11868</v>
      </c>
      <c r="B1868" t="s">
        <v>2840</v>
      </c>
      <c r="C1868">
        <v>50305028</v>
      </c>
      <c r="D1868" t="s">
        <v>63</v>
      </c>
      <c r="E1868" t="s">
        <v>13</v>
      </c>
      <c r="F1868" t="s">
        <v>13</v>
      </c>
      <c r="G1868" t="s">
        <v>2841</v>
      </c>
      <c r="H1868" s="2">
        <v>44875.604312812502</v>
      </c>
      <c r="I1868" t="s">
        <v>354</v>
      </c>
      <c r="J1868" s="2">
        <v>44875.604312812502</v>
      </c>
      <c r="K1868" t="s">
        <v>354</v>
      </c>
      <c r="L1868" t="str">
        <f>VLOOKUP(C1868,ACCOUNT_MAPPING!A:C,3,FALSE)</f>
        <v>General Building Maintenance</v>
      </c>
    </row>
    <row r="1869" spans="1:12" hidden="1">
      <c r="A1869">
        <v>11876</v>
      </c>
      <c r="B1869" t="s">
        <v>1491</v>
      </c>
      <c r="C1869">
        <v>50305028</v>
      </c>
      <c r="D1869" t="s">
        <v>63</v>
      </c>
      <c r="E1869" t="s">
        <v>13</v>
      </c>
      <c r="F1869" t="s">
        <v>13</v>
      </c>
      <c r="G1869" t="s">
        <v>2842</v>
      </c>
      <c r="H1869" s="2">
        <v>44869.649708067132</v>
      </c>
      <c r="I1869" t="s">
        <v>778</v>
      </c>
      <c r="J1869" s="2">
        <v>44869.649708067132</v>
      </c>
      <c r="K1869" t="s">
        <v>778</v>
      </c>
      <c r="L1869" t="str">
        <f>VLOOKUP(C1869,ACCOUNT_MAPPING!A:C,3,FALSE)</f>
        <v>General Building Maintenance</v>
      </c>
    </row>
    <row r="1870" spans="1:12" hidden="1">
      <c r="A1870">
        <v>11877</v>
      </c>
      <c r="B1870" t="s">
        <v>2843</v>
      </c>
      <c r="C1870">
        <v>50305028</v>
      </c>
      <c r="D1870" t="s">
        <v>17</v>
      </c>
      <c r="E1870" t="s">
        <v>13</v>
      </c>
      <c r="F1870" t="s">
        <v>13</v>
      </c>
      <c r="G1870" t="s">
        <v>2844</v>
      </c>
      <c r="H1870" s="2">
        <v>44923.582180439815</v>
      </c>
      <c r="I1870" t="s">
        <v>887</v>
      </c>
      <c r="J1870" s="2">
        <v>44923.582180439815</v>
      </c>
      <c r="K1870" t="s">
        <v>887</v>
      </c>
      <c r="L1870" t="str">
        <f>VLOOKUP(C1870,ACCOUNT_MAPPING!A:C,3,FALSE)</f>
        <v>General Building Maintenance</v>
      </c>
    </row>
    <row r="1871" spans="1:12" hidden="1">
      <c r="A1871">
        <v>20600</v>
      </c>
      <c r="B1871" t="s">
        <v>2845</v>
      </c>
      <c r="C1871">
        <v>50305028</v>
      </c>
      <c r="D1871" t="s">
        <v>12</v>
      </c>
      <c r="E1871" t="s">
        <v>13</v>
      </c>
      <c r="F1871" t="s">
        <v>13</v>
      </c>
      <c r="G1871" t="s">
        <v>2846</v>
      </c>
      <c r="H1871" s="2">
        <v>45021.787968900462</v>
      </c>
      <c r="I1871" t="s">
        <v>1229</v>
      </c>
      <c r="J1871" s="2">
        <v>45021.787968900462</v>
      </c>
      <c r="K1871" t="s">
        <v>1229</v>
      </c>
      <c r="L1871" t="str">
        <f>VLOOKUP(C1871,ACCOUNT_MAPPING!A:C,3,FALSE)</f>
        <v>General Building Maintenance</v>
      </c>
    </row>
    <row r="1872" spans="1:12" hidden="1">
      <c r="A1872">
        <v>20452</v>
      </c>
      <c r="B1872" t="s">
        <v>2847</v>
      </c>
      <c r="C1872">
        <v>50305028</v>
      </c>
      <c r="D1872" t="s">
        <v>17</v>
      </c>
      <c r="E1872" t="s">
        <v>13</v>
      </c>
      <c r="F1872" t="s">
        <v>13</v>
      </c>
      <c r="G1872" t="s">
        <v>2164</v>
      </c>
      <c r="H1872" s="2">
        <v>44923.453921643515</v>
      </c>
      <c r="I1872" t="s">
        <v>289</v>
      </c>
      <c r="J1872" s="2">
        <v>44923.453921643515</v>
      </c>
      <c r="K1872" t="s">
        <v>289</v>
      </c>
      <c r="L1872" t="str">
        <f>VLOOKUP(C1872,ACCOUNT_MAPPING!A:C,3,FALSE)</f>
        <v>General Building Maintenance</v>
      </c>
    </row>
    <row r="1873" spans="1:12" hidden="1">
      <c r="A1873">
        <v>20631</v>
      </c>
      <c r="B1873" t="s">
        <v>2848</v>
      </c>
      <c r="C1873">
        <v>50305028</v>
      </c>
      <c r="D1873" t="s">
        <v>12</v>
      </c>
      <c r="E1873" t="s">
        <v>13</v>
      </c>
      <c r="F1873" t="s">
        <v>13</v>
      </c>
      <c r="G1873" t="s">
        <v>2849</v>
      </c>
      <c r="H1873" s="2">
        <v>45021.887916516207</v>
      </c>
      <c r="I1873" t="s">
        <v>1441</v>
      </c>
      <c r="J1873" s="2">
        <v>45021.887916516207</v>
      </c>
      <c r="K1873" t="s">
        <v>1441</v>
      </c>
      <c r="L1873" t="str">
        <f>VLOOKUP(C1873,ACCOUNT_MAPPING!A:C,3,FALSE)</f>
        <v>General Building Maintenance</v>
      </c>
    </row>
    <row r="1874" spans="1:12" hidden="1">
      <c r="A1874">
        <v>20634</v>
      </c>
      <c r="B1874" t="s">
        <v>2850</v>
      </c>
      <c r="C1874">
        <v>50305028</v>
      </c>
      <c r="D1874" t="s">
        <v>17</v>
      </c>
      <c r="E1874" t="s">
        <v>13</v>
      </c>
      <c r="F1874" t="s">
        <v>13</v>
      </c>
      <c r="G1874" t="s">
        <v>2851</v>
      </c>
      <c r="H1874" s="2">
        <v>44924.450714930557</v>
      </c>
      <c r="I1874" t="s">
        <v>1441</v>
      </c>
      <c r="J1874" s="2">
        <v>44924.450714930557</v>
      </c>
      <c r="K1874" t="s">
        <v>1441</v>
      </c>
      <c r="L1874" t="str">
        <f>VLOOKUP(C1874,ACCOUNT_MAPPING!A:C,3,FALSE)</f>
        <v>General Building Maintenance</v>
      </c>
    </row>
    <row r="1875" spans="1:12" hidden="1">
      <c r="A1875">
        <v>20493</v>
      </c>
      <c r="B1875" t="s">
        <v>2852</v>
      </c>
      <c r="C1875">
        <v>50305028</v>
      </c>
      <c r="D1875" t="s">
        <v>17</v>
      </c>
      <c r="E1875" t="s">
        <v>13</v>
      </c>
      <c r="F1875" t="s">
        <v>13</v>
      </c>
      <c r="G1875" t="s">
        <v>2853</v>
      </c>
      <c r="H1875" s="2">
        <v>44923.7646159375</v>
      </c>
      <c r="I1875" t="s">
        <v>195</v>
      </c>
      <c r="J1875" s="2">
        <v>44923.7646159375</v>
      </c>
      <c r="K1875" t="s">
        <v>195</v>
      </c>
      <c r="L1875" t="str">
        <f>VLOOKUP(C1875,ACCOUNT_MAPPING!A:C,3,FALSE)</f>
        <v>General Building Maintenance</v>
      </c>
    </row>
    <row r="1876" spans="1:12" hidden="1">
      <c r="A1876">
        <v>20495</v>
      </c>
      <c r="B1876" t="s">
        <v>2854</v>
      </c>
      <c r="C1876">
        <v>50305028</v>
      </c>
      <c r="D1876" t="s">
        <v>12</v>
      </c>
      <c r="E1876" t="s">
        <v>13</v>
      </c>
      <c r="F1876" t="s">
        <v>13</v>
      </c>
      <c r="G1876" t="s">
        <v>2855</v>
      </c>
      <c r="H1876" s="2">
        <v>45022.984583333331</v>
      </c>
      <c r="I1876" t="s">
        <v>260</v>
      </c>
      <c r="J1876" s="2">
        <v>45022.984583333331</v>
      </c>
      <c r="K1876" t="s">
        <v>260</v>
      </c>
      <c r="L1876" t="str">
        <f>VLOOKUP(C1876,ACCOUNT_MAPPING!A:C,3,FALSE)</f>
        <v>General Building Maintenance</v>
      </c>
    </row>
    <row r="1877" spans="1:12" hidden="1">
      <c r="A1877">
        <v>20496</v>
      </c>
      <c r="B1877" t="s">
        <v>2856</v>
      </c>
      <c r="C1877">
        <v>50305028</v>
      </c>
      <c r="D1877" t="s">
        <v>12</v>
      </c>
      <c r="E1877" t="s">
        <v>13</v>
      </c>
      <c r="F1877" t="s">
        <v>13</v>
      </c>
      <c r="G1877" t="s">
        <v>2857</v>
      </c>
      <c r="H1877" s="2">
        <v>45022.996129826388</v>
      </c>
      <c r="I1877" t="s">
        <v>260</v>
      </c>
      <c r="J1877" s="2">
        <v>45022.996129826388</v>
      </c>
      <c r="K1877" t="s">
        <v>260</v>
      </c>
      <c r="L1877" t="str">
        <f>VLOOKUP(C1877,ACCOUNT_MAPPING!A:C,3,FALSE)</f>
        <v>General Building Maintenance</v>
      </c>
    </row>
    <row r="1878" spans="1:12" hidden="1">
      <c r="A1878">
        <v>20644</v>
      </c>
      <c r="B1878" t="s">
        <v>2858</v>
      </c>
      <c r="C1878">
        <v>50305028</v>
      </c>
      <c r="D1878" t="s">
        <v>12</v>
      </c>
      <c r="E1878" t="s">
        <v>13</v>
      </c>
      <c r="F1878" t="s">
        <v>13</v>
      </c>
      <c r="G1878" t="s">
        <v>2859</v>
      </c>
      <c r="H1878" s="2">
        <v>45021.566793749997</v>
      </c>
      <c r="I1878" t="s">
        <v>123</v>
      </c>
      <c r="J1878" s="2">
        <v>45021.566793749997</v>
      </c>
      <c r="K1878" t="s">
        <v>123</v>
      </c>
      <c r="L1878" t="str">
        <f>VLOOKUP(C1878,ACCOUNT_MAPPING!A:C,3,FALSE)</f>
        <v>General Building Maintenance</v>
      </c>
    </row>
    <row r="1879" spans="1:12" hidden="1">
      <c r="A1879">
        <v>20645</v>
      </c>
      <c r="B1879" t="s">
        <v>2860</v>
      </c>
      <c r="C1879">
        <v>50305028</v>
      </c>
      <c r="D1879" t="s">
        <v>17</v>
      </c>
      <c r="E1879" t="s">
        <v>13</v>
      </c>
      <c r="F1879" t="s">
        <v>13</v>
      </c>
      <c r="G1879" t="s">
        <v>2861</v>
      </c>
      <c r="H1879" s="2">
        <v>44923.488442939815</v>
      </c>
      <c r="I1879" t="s">
        <v>123</v>
      </c>
      <c r="J1879" s="2">
        <v>44923.488442939815</v>
      </c>
      <c r="K1879" t="s">
        <v>123</v>
      </c>
      <c r="L1879" t="str">
        <f>VLOOKUP(C1879,ACCOUNT_MAPPING!A:C,3,FALSE)</f>
        <v>General Building Maintenance</v>
      </c>
    </row>
    <row r="1880" spans="1:12" hidden="1">
      <c r="A1880">
        <v>15810</v>
      </c>
      <c r="B1880" t="s">
        <v>217</v>
      </c>
      <c r="C1880">
        <v>50305028</v>
      </c>
      <c r="D1880" t="s">
        <v>12</v>
      </c>
      <c r="E1880" t="s">
        <v>13</v>
      </c>
      <c r="F1880" t="s">
        <v>13</v>
      </c>
      <c r="G1880" t="s">
        <v>2862</v>
      </c>
      <c r="H1880" s="2">
        <v>45014.663679895835</v>
      </c>
      <c r="I1880" t="s">
        <v>44</v>
      </c>
      <c r="J1880" s="2">
        <v>45014.663679895835</v>
      </c>
      <c r="K1880" t="s">
        <v>44</v>
      </c>
      <c r="L1880" t="str">
        <f>VLOOKUP(C1880,ACCOUNT_MAPPING!A:C,3,FALSE)</f>
        <v>General Building Maintenance</v>
      </c>
    </row>
    <row r="1881" spans="1:12" hidden="1">
      <c r="A1881">
        <v>20668</v>
      </c>
      <c r="B1881" t="s">
        <v>1509</v>
      </c>
      <c r="C1881">
        <v>50305028</v>
      </c>
      <c r="D1881" t="s">
        <v>17</v>
      </c>
      <c r="E1881" t="s">
        <v>13</v>
      </c>
      <c r="F1881" t="s">
        <v>13</v>
      </c>
      <c r="G1881" t="s">
        <v>2863</v>
      </c>
      <c r="H1881" s="2">
        <v>44917.747946643518</v>
      </c>
      <c r="I1881" t="s">
        <v>627</v>
      </c>
      <c r="J1881" s="2">
        <v>44917.747946643518</v>
      </c>
      <c r="K1881" t="s">
        <v>627</v>
      </c>
      <c r="L1881" t="str">
        <f>VLOOKUP(C1881,ACCOUNT_MAPPING!A:C,3,FALSE)</f>
        <v>General Building Maintenance</v>
      </c>
    </row>
    <row r="1882" spans="1:12" hidden="1">
      <c r="A1882">
        <v>20530</v>
      </c>
      <c r="B1882" t="s">
        <v>2864</v>
      </c>
      <c r="C1882">
        <v>50305028</v>
      </c>
      <c r="D1882" t="s">
        <v>17</v>
      </c>
      <c r="E1882" t="s">
        <v>13</v>
      </c>
      <c r="F1882" t="s">
        <v>13</v>
      </c>
      <c r="G1882" t="s">
        <v>2488</v>
      </c>
      <c r="H1882" s="2">
        <v>44924.423310729166</v>
      </c>
      <c r="I1882" t="s">
        <v>817</v>
      </c>
      <c r="J1882" s="2">
        <v>44924.423310729166</v>
      </c>
      <c r="K1882" t="s">
        <v>817</v>
      </c>
      <c r="L1882" t="str">
        <f>VLOOKUP(C1882,ACCOUNT_MAPPING!A:C,3,FALSE)</f>
        <v>General Building Maintenance</v>
      </c>
    </row>
    <row r="1883" spans="1:12" hidden="1">
      <c r="A1883">
        <v>20669</v>
      </c>
      <c r="B1883" t="s">
        <v>1528</v>
      </c>
      <c r="C1883">
        <v>50305028</v>
      </c>
      <c r="D1883" t="s">
        <v>17</v>
      </c>
      <c r="E1883" t="s">
        <v>13</v>
      </c>
      <c r="F1883" t="s">
        <v>13</v>
      </c>
      <c r="G1883" t="s">
        <v>2865</v>
      </c>
      <c r="H1883" s="2">
        <v>44918.58200771991</v>
      </c>
      <c r="I1883" t="s">
        <v>247</v>
      </c>
      <c r="J1883" s="2">
        <v>44918.58200771991</v>
      </c>
      <c r="K1883" t="s">
        <v>247</v>
      </c>
      <c r="L1883" t="str">
        <f>VLOOKUP(C1883,ACCOUNT_MAPPING!A:C,3,FALSE)</f>
        <v>General Building Maintenance</v>
      </c>
    </row>
    <row r="1884" spans="1:12" hidden="1">
      <c r="A1884">
        <v>20674</v>
      </c>
      <c r="B1884" t="s">
        <v>1030</v>
      </c>
      <c r="C1884">
        <v>50305028</v>
      </c>
      <c r="D1884" t="s">
        <v>17</v>
      </c>
      <c r="E1884" t="s">
        <v>13</v>
      </c>
      <c r="F1884" t="s">
        <v>13</v>
      </c>
      <c r="G1884" t="s">
        <v>2866</v>
      </c>
      <c r="H1884" s="2">
        <v>44922.512799270837</v>
      </c>
      <c r="I1884" t="s">
        <v>826</v>
      </c>
      <c r="J1884" s="2">
        <v>44922.512799270837</v>
      </c>
      <c r="K1884" t="s">
        <v>826</v>
      </c>
      <c r="L1884" t="str">
        <f>VLOOKUP(C1884,ACCOUNT_MAPPING!A:C,3,FALSE)</f>
        <v>General Building Maintenance</v>
      </c>
    </row>
    <row r="1885" spans="1:12" hidden="1">
      <c r="A1885">
        <v>20532</v>
      </c>
      <c r="B1885" t="s">
        <v>1983</v>
      </c>
      <c r="C1885">
        <v>50305028</v>
      </c>
      <c r="D1885" t="s">
        <v>12</v>
      </c>
      <c r="E1885" t="s">
        <v>13</v>
      </c>
      <c r="F1885" t="s">
        <v>13</v>
      </c>
      <c r="G1885" t="s">
        <v>2867</v>
      </c>
      <c r="H1885" s="2">
        <v>45020.599274074077</v>
      </c>
      <c r="I1885" t="s">
        <v>817</v>
      </c>
      <c r="J1885" s="2">
        <v>45020.599274074077</v>
      </c>
      <c r="K1885" t="s">
        <v>817</v>
      </c>
      <c r="L1885" t="str">
        <f>VLOOKUP(C1885,ACCOUNT_MAPPING!A:C,3,FALSE)</f>
        <v>General Building Maintenance</v>
      </c>
    </row>
    <row r="1886" spans="1:12" hidden="1">
      <c r="A1886">
        <v>20534</v>
      </c>
      <c r="B1886" t="s">
        <v>2868</v>
      </c>
      <c r="C1886">
        <v>50305028</v>
      </c>
      <c r="D1886" t="s">
        <v>63</v>
      </c>
      <c r="E1886" t="s">
        <v>13</v>
      </c>
      <c r="F1886" t="s">
        <v>13</v>
      </c>
      <c r="G1886" t="s">
        <v>2869</v>
      </c>
      <c r="H1886" s="2">
        <v>44873.694262349534</v>
      </c>
      <c r="I1886" t="s">
        <v>230</v>
      </c>
      <c r="J1886" s="2">
        <v>44873.694262349534</v>
      </c>
      <c r="K1886" t="s">
        <v>230</v>
      </c>
      <c r="L1886" t="str">
        <f>VLOOKUP(C1886,ACCOUNT_MAPPING!A:C,3,FALSE)</f>
        <v>General Building Maintenance</v>
      </c>
    </row>
    <row r="1887" spans="1:12" hidden="1">
      <c r="A1887">
        <v>20415</v>
      </c>
      <c r="B1887" t="s">
        <v>1022</v>
      </c>
      <c r="C1887">
        <v>50305028</v>
      </c>
      <c r="D1887" t="s">
        <v>17</v>
      </c>
      <c r="E1887" t="s">
        <v>13</v>
      </c>
      <c r="F1887" t="s">
        <v>13</v>
      </c>
      <c r="G1887" t="s">
        <v>2870</v>
      </c>
      <c r="H1887" s="2">
        <v>44924.612637384256</v>
      </c>
      <c r="I1887" t="s">
        <v>720</v>
      </c>
      <c r="J1887" s="2">
        <v>44924.612637384256</v>
      </c>
      <c r="K1887" t="s">
        <v>720</v>
      </c>
      <c r="L1887" t="str">
        <f>VLOOKUP(C1887,ACCOUNT_MAPPING!A:C,3,FALSE)</f>
        <v>General Building Maintenance</v>
      </c>
    </row>
    <row r="1888" spans="1:12" hidden="1">
      <c r="A1888">
        <v>20717</v>
      </c>
      <c r="B1888" t="s">
        <v>2871</v>
      </c>
      <c r="C1888">
        <v>50305028</v>
      </c>
      <c r="D1888" t="s">
        <v>17</v>
      </c>
      <c r="E1888" t="s">
        <v>13</v>
      </c>
      <c r="F1888" t="s">
        <v>13</v>
      </c>
      <c r="G1888" t="s">
        <v>2872</v>
      </c>
      <c r="H1888" s="2">
        <v>44923.589241319445</v>
      </c>
      <c r="I1888" t="s">
        <v>1014</v>
      </c>
      <c r="J1888" s="2">
        <v>44923.589241319445</v>
      </c>
      <c r="K1888" t="s">
        <v>1014</v>
      </c>
      <c r="L1888" t="str">
        <f>VLOOKUP(C1888,ACCOUNT_MAPPING!A:C,3,FALSE)</f>
        <v>General Building Maintenance</v>
      </c>
    </row>
    <row r="1889" spans="1:12" hidden="1">
      <c r="A1889">
        <v>20734</v>
      </c>
      <c r="B1889" t="s">
        <v>1035</v>
      </c>
      <c r="C1889">
        <v>50305028</v>
      </c>
      <c r="D1889" t="s">
        <v>17</v>
      </c>
      <c r="E1889" t="s">
        <v>13</v>
      </c>
      <c r="F1889" t="s">
        <v>13</v>
      </c>
      <c r="G1889" t="s">
        <v>2873</v>
      </c>
      <c r="H1889" s="2">
        <v>44922.519592708333</v>
      </c>
      <c r="I1889" t="s">
        <v>826</v>
      </c>
      <c r="J1889" s="2">
        <v>44922.519592708333</v>
      </c>
      <c r="K1889" t="s">
        <v>826</v>
      </c>
      <c r="L1889" t="str">
        <f>VLOOKUP(C1889,ACCOUNT_MAPPING!A:C,3,FALSE)</f>
        <v>General Building Maintenance</v>
      </c>
    </row>
    <row r="1890" spans="1:12" hidden="1">
      <c r="A1890">
        <v>20453</v>
      </c>
      <c r="B1890" t="s">
        <v>2874</v>
      </c>
      <c r="C1890">
        <v>50305028</v>
      </c>
      <c r="D1890" t="s">
        <v>17</v>
      </c>
      <c r="E1890" t="s">
        <v>13</v>
      </c>
      <c r="F1890" t="s">
        <v>13</v>
      </c>
      <c r="G1890" t="s">
        <v>2166</v>
      </c>
      <c r="H1890" s="2">
        <v>44923.459146377318</v>
      </c>
      <c r="I1890" t="s">
        <v>289</v>
      </c>
      <c r="J1890" s="2">
        <v>44923.459146377318</v>
      </c>
      <c r="K1890" t="s">
        <v>289</v>
      </c>
      <c r="L1890" t="str">
        <f>VLOOKUP(C1890,ACCOUNT_MAPPING!A:C,3,FALSE)</f>
        <v>General Building Maintenance</v>
      </c>
    </row>
    <row r="1891" spans="1:12" hidden="1">
      <c r="A1891">
        <v>20743</v>
      </c>
      <c r="B1891" t="s">
        <v>2875</v>
      </c>
      <c r="C1891">
        <v>50305028</v>
      </c>
      <c r="D1891" t="s">
        <v>12</v>
      </c>
      <c r="E1891" t="s">
        <v>13</v>
      </c>
      <c r="F1891" t="s">
        <v>13</v>
      </c>
      <c r="G1891" t="s">
        <v>2876</v>
      </c>
      <c r="H1891" s="2">
        <v>45012.438570254628</v>
      </c>
      <c r="I1891" t="s">
        <v>284</v>
      </c>
      <c r="J1891" s="2">
        <v>45012.438570254628</v>
      </c>
      <c r="K1891" t="s">
        <v>284</v>
      </c>
      <c r="L1891" t="str">
        <f>VLOOKUP(C1891,ACCOUNT_MAPPING!A:C,3,FALSE)</f>
        <v>General Building Maintenance</v>
      </c>
    </row>
    <row r="1892" spans="1:12" hidden="1">
      <c r="A1892">
        <v>20477</v>
      </c>
      <c r="B1892" t="s">
        <v>1971</v>
      </c>
      <c r="C1892">
        <v>50305028</v>
      </c>
      <c r="D1892" t="s">
        <v>17</v>
      </c>
      <c r="E1892" t="s">
        <v>13</v>
      </c>
      <c r="F1892" t="s">
        <v>13</v>
      </c>
      <c r="G1892" t="s">
        <v>2877</v>
      </c>
      <c r="H1892" s="2">
        <v>44916.66201226852</v>
      </c>
      <c r="I1892" t="s">
        <v>1175</v>
      </c>
      <c r="J1892" s="2">
        <v>44916.66201226852</v>
      </c>
      <c r="K1892" t="s">
        <v>1175</v>
      </c>
      <c r="L1892" t="str">
        <f>VLOOKUP(C1892,ACCOUNT_MAPPING!A:C,3,FALSE)</f>
        <v>General Building Maintenance</v>
      </c>
    </row>
    <row r="1893" spans="1:12" hidden="1">
      <c r="A1893">
        <v>20521</v>
      </c>
      <c r="B1893" t="s">
        <v>1979</v>
      </c>
      <c r="C1893">
        <v>50305028</v>
      </c>
      <c r="D1893" t="s">
        <v>17</v>
      </c>
      <c r="E1893" t="s">
        <v>13</v>
      </c>
      <c r="F1893" t="s">
        <v>13</v>
      </c>
      <c r="G1893" t="s">
        <v>2488</v>
      </c>
      <c r="H1893" s="2">
        <v>44924.402498460651</v>
      </c>
      <c r="I1893" t="s">
        <v>817</v>
      </c>
      <c r="J1893" s="2">
        <v>44924.402498460651</v>
      </c>
      <c r="K1893" t="s">
        <v>817</v>
      </c>
      <c r="L1893" t="str">
        <f>VLOOKUP(C1893,ACCOUNT_MAPPING!A:C,3,FALSE)</f>
        <v>General Building Maintenance</v>
      </c>
    </row>
    <row r="1894" spans="1:12" hidden="1">
      <c r="A1894">
        <v>20522</v>
      </c>
      <c r="B1894" t="s">
        <v>2878</v>
      </c>
      <c r="C1894">
        <v>50305028</v>
      </c>
      <c r="D1894" t="s">
        <v>63</v>
      </c>
      <c r="E1894" t="s">
        <v>13</v>
      </c>
      <c r="F1894" t="s">
        <v>13</v>
      </c>
      <c r="G1894" t="s">
        <v>2473</v>
      </c>
      <c r="H1894" s="2">
        <v>44873.722336145831</v>
      </c>
      <c r="I1894" t="s">
        <v>817</v>
      </c>
      <c r="J1894" s="2">
        <v>44873.722336145831</v>
      </c>
      <c r="K1894" t="s">
        <v>817</v>
      </c>
      <c r="L1894" t="str">
        <f>VLOOKUP(C1894,ACCOUNT_MAPPING!A:C,3,FALSE)</f>
        <v>General Building Maintenance</v>
      </c>
    </row>
    <row r="1895" spans="1:12" hidden="1">
      <c r="A1895">
        <v>20608</v>
      </c>
      <c r="B1895" t="s">
        <v>2879</v>
      </c>
      <c r="C1895">
        <v>50305028</v>
      </c>
      <c r="D1895" t="s">
        <v>17</v>
      </c>
      <c r="E1895" t="s">
        <v>13</v>
      </c>
      <c r="F1895" t="s">
        <v>13</v>
      </c>
      <c r="G1895" t="s">
        <v>2880</v>
      </c>
      <c r="H1895" s="2">
        <v>44921.561849421298</v>
      </c>
      <c r="I1895" t="s">
        <v>1434</v>
      </c>
      <c r="J1895" s="2">
        <v>44921.561849421298</v>
      </c>
      <c r="K1895" t="s">
        <v>1434</v>
      </c>
      <c r="L1895" t="str">
        <f>VLOOKUP(C1895,ACCOUNT_MAPPING!A:C,3,FALSE)</f>
        <v>General Building Maintenance</v>
      </c>
    </row>
    <row r="1896" spans="1:12" hidden="1">
      <c r="A1896">
        <v>20774</v>
      </c>
      <c r="B1896" t="s">
        <v>2881</v>
      </c>
      <c r="C1896">
        <v>50305028</v>
      </c>
      <c r="D1896" t="s">
        <v>17</v>
      </c>
      <c r="E1896" t="s">
        <v>13</v>
      </c>
      <c r="F1896" t="s">
        <v>13</v>
      </c>
      <c r="G1896" t="s">
        <v>2882</v>
      </c>
      <c r="H1896" s="2">
        <v>44931.879729513887</v>
      </c>
      <c r="I1896" t="s">
        <v>272</v>
      </c>
      <c r="J1896" s="2">
        <v>44931.879729513887</v>
      </c>
      <c r="K1896" t="s">
        <v>272</v>
      </c>
      <c r="L1896" t="str">
        <f>VLOOKUP(C1896,ACCOUNT_MAPPING!A:C,3,FALSE)</f>
        <v>General Building Maintenance</v>
      </c>
    </row>
    <row r="1897" spans="1:12" hidden="1">
      <c r="A1897">
        <v>20783</v>
      </c>
      <c r="B1897" t="s">
        <v>1541</v>
      </c>
      <c r="C1897">
        <v>50305028</v>
      </c>
      <c r="D1897" t="s">
        <v>12</v>
      </c>
      <c r="E1897" t="s">
        <v>13</v>
      </c>
      <c r="F1897" t="s">
        <v>13</v>
      </c>
      <c r="G1897" t="s">
        <v>2883</v>
      </c>
      <c r="H1897" s="2">
        <v>45021.716512928244</v>
      </c>
      <c r="I1897" t="s">
        <v>186</v>
      </c>
      <c r="J1897" s="2">
        <v>45021.716512928244</v>
      </c>
      <c r="K1897" t="s">
        <v>186</v>
      </c>
      <c r="L1897" t="str">
        <f>VLOOKUP(C1897,ACCOUNT_MAPPING!A:C,3,FALSE)</f>
        <v>General Building Maintenance</v>
      </c>
    </row>
    <row r="1898" spans="1:12" hidden="1">
      <c r="A1898">
        <v>20786</v>
      </c>
      <c r="B1898" t="s">
        <v>1050</v>
      </c>
      <c r="C1898">
        <v>50305028</v>
      </c>
      <c r="D1898" t="s">
        <v>17</v>
      </c>
      <c r="E1898" t="s">
        <v>13</v>
      </c>
      <c r="F1898" t="s">
        <v>13</v>
      </c>
      <c r="G1898" t="s">
        <v>2884</v>
      </c>
      <c r="H1898" s="2">
        <v>44922.714638807869</v>
      </c>
      <c r="I1898" t="s">
        <v>673</v>
      </c>
      <c r="J1898" s="2">
        <v>44922.714638807869</v>
      </c>
      <c r="K1898" t="s">
        <v>673</v>
      </c>
      <c r="L1898" t="str">
        <f>VLOOKUP(C1898,ACCOUNT_MAPPING!A:C,3,FALSE)</f>
        <v>General Building Maintenance</v>
      </c>
    </row>
    <row r="1899" spans="1:12" hidden="1">
      <c r="A1899">
        <v>20797</v>
      </c>
      <c r="B1899" t="s">
        <v>2885</v>
      </c>
      <c r="C1899">
        <v>50305028</v>
      </c>
      <c r="D1899" t="s">
        <v>17</v>
      </c>
      <c r="E1899" t="s">
        <v>13</v>
      </c>
      <c r="F1899" t="s">
        <v>13</v>
      </c>
      <c r="G1899" t="s">
        <v>2164</v>
      </c>
      <c r="H1899" s="2">
        <v>44923.575529895832</v>
      </c>
      <c r="I1899" t="s">
        <v>289</v>
      </c>
      <c r="J1899" s="2">
        <v>44923.575529895832</v>
      </c>
      <c r="K1899" t="s">
        <v>289</v>
      </c>
      <c r="L1899" t="str">
        <f>VLOOKUP(C1899,ACCOUNT_MAPPING!A:C,3,FALSE)</f>
        <v>General Building Maintenance</v>
      </c>
    </row>
    <row r="1900" spans="1:12" hidden="1">
      <c r="A1900">
        <v>20801</v>
      </c>
      <c r="B1900" t="s">
        <v>223</v>
      </c>
      <c r="C1900">
        <v>50305028</v>
      </c>
      <c r="D1900" t="s">
        <v>17</v>
      </c>
      <c r="E1900" t="s">
        <v>13</v>
      </c>
      <c r="F1900" t="s">
        <v>13</v>
      </c>
      <c r="G1900" t="s">
        <v>2623</v>
      </c>
      <c r="H1900" s="2">
        <v>44916.662582835648</v>
      </c>
      <c r="I1900" t="s">
        <v>225</v>
      </c>
      <c r="J1900" s="2">
        <v>44916.662582835648</v>
      </c>
      <c r="K1900" t="s">
        <v>225</v>
      </c>
      <c r="L1900" t="str">
        <f>VLOOKUP(C1900,ACCOUNT_MAPPING!A:C,3,FALSE)</f>
        <v>General Building Maintenance</v>
      </c>
    </row>
    <row r="1901" spans="1:12" hidden="1">
      <c r="A1901">
        <v>20535</v>
      </c>
      <c r="B1901" t="s">
        <v>2886</v>
      </c>
      <c r="C1901">
        <v>50305028</v>
      </c>
      <c r="D1901" t="s">
        <v>63</v>
      </c>
      <c r="E1901" t="s">
        <v>13</v>
      </c>
      <c r="F1901" t="s">
        <v>13</v>
      </c>
      <c r="G1901" t="s">
        <v>2887</v>
      </c>
      <c r="H1901" s="2">
        <v>44873.696211921299</v>
      </c>
      <c r="I1901" t="s">
        <v>230</v>
      </c>
      <c r="J1901" s="2">
        <v>44873.696211921299</v>
      </c>
      <c r="K1901" t="s">
        <v>230</v>
      </c>
      <c r="L1901" t="str">
        <f>VLOOKUP(C1901,ACCOUNT_MAPPING!A:C,3,FALSE)</f>
        <v>General Building Maintenance</v>
      </c>
    </row>
    <row r="1902" spans="1:12" hidden="1">
      <c r="A1902">
        <v>20542</v>
      </c>
      <c r="B1902" t="s">
        <v>2888</v>
      </c>
      <c r="C1902">
        <v>50305028</v>
      </c>
      <c r="D1902" t="s">
        <v>63</v>
      </c>
      <c r="E1902" t="s">
        <v>13</v>
      </c>
      <c r="F1902" t="s">
        <v>13</v>
      </c>
      <c r="G1902" t="s">
        <v>2473</v>
      </c>
      <c r="H1902" s="2">
        <v>44875.505608449072</v>
      </c>
      <c r="I1902" t="s">
        <v>817</v>
      </c>
      <c r="J1902" s="2">
        <v>44875.505608449072</v>
      </c>
      <c r="K1902" t="s">
        <v>817</v>
      </c>
      <c r="L1902" t="str">
        <f>VLOOKUP(C1902,ACCOUNT_MAPPING!A:C,3,FALSE)</f>
        <v>General Building Maintenance</v>
      </c>
    </row>
    <row r="1903" spans="1:12" hidden="1">
      <c r="A1903">
        <v>20546</v>
      </c>
      <c r="B1903" t="s">
        <v>1511</v>
      </c>
      <c r="C1903">
        <v>50305028</v>
      </c>
      <c r="D1903" t="s">
        <v>17</v>
      </c>
      <c r="E1903" t="s">
        <v>13</v>
      </c>
      <c r="F1903" t="s">
        <v>13</v>
      </c>
      <c r="G1903" t="s">
        <v>2488</v>
      </c>
      <c r="H1903" s="2">
        <v>44924.489063460649</v>
      </c>
      <c r="I1903" t="s">
        <v>817</v>
      </c>
      <c r="J1903" s="2">
        <v>44924.489063460649</v>
      </c>
      <c r="K1903" t="s">
        <v>817</v>
      </c>
      <c r="L1903" t="str">
        <f>VLOOKUP(C1903,ACCOUNT_MAPPING!A:C,3,FALSE)</f>
        <v>General Building Maintenance</v>
      </c>
    </row>
    <row r="1904" spans="1:12" hidden="1">
      <c r="A1904">
        <v>20623</v>
      </c>
      <c r="B1904" t="s">
        <v>2889</v>
      </c>
      <c r="C1904">
        <v>50305028</v>
      </c>
      <c r="D1904" t="s">
        <v>17</v>
      </c>
      <c r="E1904" t="s">
        <v>13</v>
      </c>
      <c r="F1904" t="s">
        <v>13</v>
      </c>
      <c r="G1904" t="s">
        <v>2890</v>
      </c>
      <c r="H1904" s="2">
        <v>44926.58354915509</v>
      </c>
      <c r="I1904" t="s">
        <v>1800</v>
      </c>
      <c r="J1904" s="2">
        <v>44926.58354915509</v>
      </c>
      <c r="K1904" t="s">
        <v>1800</v>
      </c>
      <c r="L1904" t="str">
        <f>VLOOKUP(C1904,ACCOUNT_MAPPING!A:C,3,FALSE)</f>
        <v>General Building Maintenance</v>
      </c>
    </row>
    <row r="1905" spans="1:12" hidden="1">
      <c r="A1905">
        <v>20626</v>
      </c>
      <c r="B1905" t="s">
        <v>2891</v>
      </c>
      <c r="C1905">
        <v>50305028</v>
      </c>
      <c r="D1905" t="s">
        <v>17</v>
      </c>
      <c r="E1905" t="s">
        <v>13</v>
      </c>
      <c r="F1905" t="s">
        <v>13</v>
      </c>
      <c r="G1905" t="s">
        <v>2377</v>
      </c>
      <c r="H1905" s="2">
        <v>44922.549610150461</v>
      </c>
      <c r="I1905" t="s">
        <v>1441</v>
      </c>
      <c r="J1905" s="2">
        <v>44922.549610150461</v>
      </c>
      <c r="K1905" t="s">
        <v>1441</v>
      </c>
      <c r="L1905" t="str">
        <f>VLOOKUP(C1905,ACCOUNT_MAPPING!A:C,3,FALSE)</f>
        <v>General Building Maintenance</v>
      </c>
    </row>
    <row r="1906" spans="1:12" hidden="1">
      <c r="A1906">
        <v>20549</v>
      </c>
      <c r="B1906" t="s">
        <v>2892</v>
      </c>
      <c r="C1906">
        <v>50305028</v>
      </c>
      <c r="D1906" t="s">
        <v>17</v>
      </c>
      <c r="E1906" t="s">
        <v>13</v>
      </c>
      <c r="F1906" t="s">
        <v>13</v>
      </c>
      <c r="G1906" t="s">
        <v>2488</v>
      </c>
      <c r="H1906" s="2">
        <v>44924.497863506942</v>
      </c>
      <c r="I1906" t="s">
        <v>817</v>
      </c>
      <c r="J1906" s="2">
        <v>44924.497863506942</v>
      </c>
      <c r="K1906" t="s">
        <v>817</v>
      </c>
      <c r="L1906" t="str">
        <f>VLOOKUP(C1906,ACCOUNT_MAPPING!A:C,3,FALSE)</f>
        <v>General Building Maintenance</v>
      </c>
    </row>
    <row r="1907" spans="1:12" hidden="1">
      <c r="A1907">
        <v>20517</v>
      </c>
      <c r="B1907" t="s">
        <v>2893</v>
      </c>
      <c r="C1907">
        <v>50305028</v>
      </c>
      <c r="D1907" t="s">
        <v>17</v>
      </c>
      <c r="E1907" t="s">
        <v>13</v>
      </c>
      <c r="F1907" t="s">
        <v>13</v>
      </c>
      <c r="G1907" t="s">
        <v>2473</v>
      </c>
      <c r="H1907" s="2">
        <v>44923.687185497685</v>
      </c>
      <c r="I1907" t="s">
        <v>817</v>
      </c>
      <c r="J1907" s="2">
        <v>44923.687185497685</v>
      </c>
      <c r="K1907" t="s">
        <v>817</v>
      </c>
      <c r="L1907" t="str">
        <f>VLOOKUP(C1907,ACCOUNT_MAPPING!A:C,3,FALSE)</f>
        <v>General Building Maintenance</v>
      </c>
    </row>
    <row r="1908" spans="1:12" hidden="1">
      <c r="A1908">
        <v>20520</v>
      </c>
      <c r="B1908" t="s">
        <v>2894</v>
      </c>
      <c r="C1908">
        <v>50305028</v>
      </c>
      <c r="D1908" t="s">
        <v>63</v>
      </c>
      <c r="E1908" t="s">
        <v>13</v>
      </c>
      <c r="F1908" t="s">
        <v>13</v>
      </c>
      <c r="G1908" t="s">
        <v>2473</v>
      </c>
      <c r="H1908" s="2">
        <v>44873.680906747686</v>
      </c>
      <c r="I1908" t="s">
        <v>817</v>
      </c>
      <c r="J1908" s="2">
        <v>44873.680906747686</v>
      </c>
      <c r="K1908" t="s">
        <v>817</v>
      </c>
      <c r="L1908" t="str">
        <f>VLOOKUP(C1908,ACCOUNT_MAPPING!A:C,3,FALSE)</f>
        <v>General Building Maintenance</v>
      </c>
    </row>
    <row r="1909" spans="1:12" hidden="1">
      <c r="A1909">
        <v>20638</v>
      </c>
      <c r="B1909" t="s">
        <v>2895</v>
      </c>
      <c r="C1909">
        <v>50305028</v>
      </c>
      <c r="D1909" t="s">
        <v>17</v>
      </c>
      <c r="E1909" t="s">
        <v>13</v>
      </c>
      <c r="F1909" t="s">
        <v>13</v>
      </c>
      <c r="G1909" t="s">
        <v>2896</v>
      </c>
      <c r="H1909" s="2">
        <v>44921.63127179398</v>
      </c>
      <c r="I1909" t="s">
        <v>1434</v>
      </c>
      <c r="J1909" s="2">
        <v>44921.63127179398</v>
      </c>
      <c r="K1909" t="s">
        <v>1434</v>
      </c>
      <c r="L1909" t="str">
        <f>VLOOKUP(C1909,ACCOUNT_MAPPING!A:C,3,FALSE)</f>
        <v>General Building Maintenance</v>
      </c>
    </row>
    <row r="1910" spans="1:12" hidden="1">
      <c r="A1910">
        <v>20646</v>
      </c>
      <c r="B1910" t="s">
        <v>2897</v>
      </c>
      <c r="C1910">
        <v>50305028</v>
      </c>
      <c r="D1910" t="s">
        <v>17</v>
      </c>
      <c r="E1910" t="s">
        <v>13</v>
      </c>
      <c r="F1910" t="s">
        <v>13</v>
      </c>
      <c r="G1910" t="s">
        <v>2898</v>
      </c>
      <c r="H1910" s="2">
        <v>44921.641998807871</v>
      </c>
      <c r="I1910" t="s">
        <v>1434</v>
      </c>
      <c r="J1910" s="2">
        <v>44921.641998807871</v>
      </c>
      <c r="K1910" t="s">
        <v>1434</v>
      </c>
      <c r="L1910" t="str">
        <f>VLOOKUP(C1910,ACCOUNT_MAPPING!A:C,3,FALSE)</f>
        <v>General Building Maintenance</v>
      </c>
    </row>
    <row r="1911" spans="1:12" hidden="1">
      <c r="A1911">
        <v>20525</v>
      </c>
      <c r="B1911" t="s">
        <v>226</v>
      </c>
      <c r="C1911">
        <v>50305028</v>
      </c>
      <c r="D1911" t="s">
        <v>17</v>
      </c>
      <c r="E1911" t="s">
        <v>13</v>
      </c>
      <c r="F1911" t="s">
        <v>13</v>
      </c>
      <c r="G1911" t="s">
        <v>2899</v>
      </c>
      <c r="H1911" s="2">
        <v>44917.528826273148</v>
      </c>
      <c r="I1911" t="s">
        <v>31</v>
      </c>
      <c r="J1911" s="2">
        <v>44917.528826273148</v>
      </c>
      <c r="K1911" t="s">
        <v>31</v>
      </c>
      <c r="L1911" t="str">
        <f>VLOOKUP(C1911,ACCOUNT_MAPPING!A:C,3,FALSE)</f>
        <v>General Building Maintenance</v>
      </c>
    </row>
    <row r="1912" spans="1:12" hidden="1">
      <c r="A1912">
        <v>20526</v>
      </c>
      <c r="B1912" t="s">
        <v>2900</v>
      </c>
      <c r="C1912">
        <v>50305028</v>
      </c>
      <c r="D1912" t="s">
        <v>63</v>
      </c>
      <c r="E1912" t="s">
        <v>13</v>
      </c>
      <c r="F1912" t="s">
        <v>13</v>
      </c>
      <c r="G1912" t="s">
        <v>2901</v>
      </c>
      <c r="H1912" s="2">
        <v>44873.673780439814</v>
      </c>
      <c r="I1912" t="s">
        <v>230</v>
      </c>
      <c r="J1912" s="2">
        <v>44873.673780439814</v>
      </c>
      <c r="K1912" t="s">
        <v>230</v>
      </c>
      <c r="L1912" t="str">
        <f>VLOOKUP(C1912,ACCOUNT_MAPPING!A:C,3,FALSE)</f>
        <v>General Building Maintenance</v>
      </c>
    </row>
    <row r="1913" spans="1:12" hidden="1">
      <c r="A1913">
        <v>20607</v>
      </c>
      <c r="B1913" t="s">
        <v>2902</v>
      </c>
      <c r="C1913">
        <v>50305028</v>
      </c>
      <c r="D1913" t="s">
        <v>63</v>
      </c>
      <c r="E1913" t="s">
        <v>13</v>
      </c>
      <c r="F1913" t="s">
        <v>13</v>
      </c>
      <c r="G1913" t="s">
        <v>2903</v>
      </c>
      <c r="H1913" s="2">
        <v>44877.702670868057</v>
      </c>
      <c r="I1913" t="s">
        <v>1434</v>
      </c>
      <c r="J1913" s="2">
        <v>44877.702670868057</v>
      </c>
      <c r="K1913" t="s">
        <v>1434</v>
      </c>
      <c r="L1913" t="str">
        <f>VLOOKUP(C1913,ACCOUNT_MAPPING!A:C,3,FALSE)</f>
        <v>General Building Maintenance</v>
      </c>
    </row>
    <row r="1914" spans="1:12" hidden="1">
      <c r="A1914">
        <v>20611</v>
      </c>
      <c r="B1914" t="s">
        <v>2904</v>
      </c>
      <c r="C1914">
        <v>50305028</v>
      </c>
      <c r="D1914" t="s">
        <v>17</v>
      </c>
      <c r="E1914" t="s">
        <v>13</v>
      </c>
      <c r="F1914" t="s">
        <v>13</v>
      </c>
      <c r="G1914" t="s">
        <v>2905</v>
      </c>
      <c r="H1914" s="2">
        <v>44921.579176423613</v>
      </c>
      <c r="I1914" t="s">
        <v>1434</v>
      </c>
      <c r="J1914" s="2">
        <v>44921.579176423613</v>
      </c>
      <c r="K1914" t="s">
        <v>1434</v>
      </c>
      <c r="L1914" t="str">
        <f>VLOOKUP(C1914,ACCOUNT_MAPPING!A:C,3,FALSE)</f>
        <v>General Building Maintenance</v>
      </c>
    </row>
    <row r="1915" spans="1:12" hidden="1">
      <c r="A1915">
        <v>20533</v>
      </c>
      <c r="B1915" t="s">
        <v>2906</v>
      </c>
      <c r="C1915">
        <v>50305028</v>
      </c>
      <c r="D1915" t="s">
        <v>63</v>
      </c>
      <c r="E1915" t="s">
        <v>13</v>
      </c>
      <c r="F1915" t="s">
        <v>13</v>
      </c>
      <c r="G1915" t="s">
        <v>2907</v>
      </c>
      <c r="H1915" s="2">
        <v>44873.6893408912</v>
      </c>
      <c r="I1915" t="s">
        <v>230</v>
      </c>
      <c r="J1915" s="2">
        <v>44873.6893408912</v>
      </c>
      <c r="K1915" t="s">
        <v>230</v>
      </c>
      <c r="L1915" t="str">
        <f>VLOOKUP(C1915,ACCOUNT_MAPPING!A:C,3,FALSE)</f>
        <v>General Building Maintenance</v>
      </c>
    </row>
    <row r="1916" spans="1:12" hidden="1">
      <c r="A1916">
        <v>20550</v>
      </c>
      <c r="B1916" t="s">
        <v>2908</v>
      </c>
      <c r="C1916">
        <v>50305028</v>
      </c>
      <c r="D1916" t="s">
        <v>63</v>
      </c>
      <c r="E1916" t="s">
        <v>13</v>
      </c>
      <c r="F1916" t="s">
        <v>13</v>
      </c>
      <c r="G1916" t="s">
        <v>2473</v>
      </c>
      <c r="H1916" s="2">
        <v>44875.581624618055</v>
      </c>
      <c r="I1916" t="s">
        <v>817</v>
      </c>
      <c r="J1916" s="2">
        <v>44875.581624618055</v>
      </c>
      <c r="K1916" t="s">
        <v>817</v>
      </c>
      <c r="L1916" t="str">
        <f>VLOOKUP(C1916,ACCOUNT_MAPPING!A:C,3,FALSE)</f>
        <v>General Building Maintenance</v>
      </c>
    </row>
    <row r="1917" spans="1:12" hidden="1">
      <c r="A1917">
        <v>20617</v>
      </c>
      <c r="B1917" t="s">
        <v>2909</v>
      </c>
      <c r="C1917">
        <v>50305028</v>
      </c>
      <c r="D1917" t="s">
        <v>17</v>
      </c>
      <c r="E1917" t="s">
        <v>13</v>
      </c>
      <c r="F1917" t="s">
        <v>13</v>
      </c>
      <c r="G1917" t="s">
        <v>2910</v>
      </c>
      <c r="H1917" s="2">
        <v>44926.581560150466</v>
      </c>
      <c r="I1917" t="s">
        <v>1800</v>
      </c>
      <c r="J1917" s="2">
        <v>44926.581560150466</v>
      </c>
      <c r="K1917" t="s">
        <v>1800</v>
      </c>
      <c r="L1917" t="str">
        <f>VLOOKUP(C1917,ACCOUNT_MAPPING!A:C,3,FALSE)</f>
        <v>General Building Maintenance</v>
      </c>
    </row>
    <row r="1918" spans="1:12" hidden="1">
      <c r="A1918">
        <v>20620</v>
      </c>
      <c r="B1918" t="s">
        <v>1990</v>
      </c>
      <c r="C1918">
        <v>50305028</v>
      </c>
      <c r="D1918" t="s">
        <v>17</v>
      </c>
      <c r="E1918" t="s">
        <v>13</v>
      </c>
      <c r="F1918" t="s">
        <v>13</v>
      </c>
      <c r="G1918" t="s">
        <v>2379</v>
      </c>
      <c r="H1918" s="2">
        <v>44924.475701736112</v>
      </c>
      <c r="I1918" t="s">
        <v>1441</v>
      </c>
      <c r="J1918" s="2">
        <v>44924.475701736112</v>
      </c>
      <c r="K1918" t="s">
        <v>1441</v>
      </c>
      <c r="L1918" t="str">
        <f>VLOOKUP(C1918,ACCOUNT_MAPPING!A:C,3,FALSE)</f>
        <v>General Building Maintenance</v>
      </c>
    </row>
    <row r="1919" spans="1:12" hidden="1">
      <c r="A1919">
        <v>20622</v>
      </c>
      <c r="B1919" t="s">
        <v>2911</v>
      </c>
      <c r="C1919">
        <v>50305028</v>
      </c>
      <c r="D1919" t="s">
        <v>17</v>
      </c>
      <c r="E1919" t="s">
        <v>13</v>
      </c>
      <c r="F1919" t="s">
        <v>13</v>
      </c>
      <c r="G1919" t="s">
        <v>2912</v>
      </c>
      <c r="H1919" s="2">
        <v>44926.583223877315</v>
      </c>
      <c r="I1919" t="s">
        <v>1800</v>
      </c>
      <c r="J1919" s="2">
        <v>44926.583223877315</v>
      </c>
      <c r="K1919" t="s">
        <v>1800</v>
      </c>
      <c r="L1919" t="str">
        <f>VLOOKUP(C1919,ACCOUNT_MAPPING!A:C,3,FALSE)</f>
        <v>General Building Maintenance</v>
      </c>
    </row>
    <row r="1920" spans="1:12" hidden="1">
      <c r="A1920">
        <v>20556</v>
      </c>
      <c r="B1920" t="s">
        <v>1028</v>
      </c>
      <c r="C1920">
        <v>50305028</v>
      </c>
      <c r="D1920" t="s">
        <v>63</v>
      </c>
      <c r="E1920" t="s">
        <v>13</v>
      </c>
      <c r="F1920" t="s">
        <v>13</v>
      </c>
      <c r="G1920" t="s">
        <v>2913</v>
      </c>
      <c r="H1920" s="2">
        <v>44873.701465972219</v>
      </c>
      <c r="I1920" t="s">
        <v>230</v>
      </c>
      <c r="J1920" s="2">
        <v>44873.701465972219</v>
      </c>
      <c r="K1920" t="s">
        <v>230</v>
      </c>
      <c r="L1920" t="str">
        <f>VLOOKUP(C1920,ACCOUNT_MAPPING!A:C,3,FALSE)</f>
        <v>General Building Maintenance</v>
      </c>
    </row>
    <row r="1921" spans="1:12" hidden="1">
      <c r="A1921">
        <v>20602</v>
      </c>
      <c r="B1921" t="s">
        <v>2914</v>
      </c>
      <c r="C1921">
        <v>50305028</v>
      </c>
      <c r="D1921" t="s">
        <v>17</v>
      </c>
      <c r="E1921" t="s">
        <v>13</v>
      </c>
      <c r="F1921" t="s">
        <v>13</v>
      </c>
      <c r="G1921" t="s">
        <v>2915</v>
      </c>
      <c r="H1921" s="2">
        <v>44925.962609803239</v>
      </c>
      <c r="I1921" t="s">
        <v>1229</v>
      </c>
      <c r="J1921" s="2">
        <v>44925.962609803239</v>
      </c>
      <c r="K1921" t="s">
        <v>1229</v>
      </c>
      <c r="L1921" t="str">
        <f>VLOOKUP(C1921,ACCOUNT_MAPPING!A:C,3,FALSE)</f>
        <v>General Building Maintenance</v>
      </c>
    </row>
    <row r="1922" spans="1:12" hidden="1">
      <c r="A1922">
        <v>20627</v>
      </c>
      <c r="B1922" t="s">
        <v>2916</v>
      </c>
      <c r="C1922">
        <v>50305028</v>
      </c>
      <c r="D1922" t="s">
        <v>63</v>
      </c>
      <c r="E1922" t="s">
        <v>13</v>
      </c>
      <c r="F1922" t="s">
        <v>13</v>
      </c>
      <c r="G1922" t="s">
        <v>2917</v>
      </c>
      <c r="H1922" s="2">
        <v>44877.563818287039</v>
      </c>
      <c r="I1922" t="s">
        <v>1441</v>
      </c>
      <c r="J1922" s="2">
        <v>44877.563818287039</v>
      </c>
      <c r="K1922" t="s">
        <v>1441</v>
      </c>
      <c r="L1922" t="str">
        <f>VLOOKUP(C1922,ACCOUNT_MAPPING!A:C,3,FALSE)</f>
        <v>General Building Maintenance</v>
      </c>
    </row>
    <row r="1923" spans="1:12" hidden="1">
      <c r="A1923">
        <v>20629</v>
      </c>
      <c r="B1923" t="s">
        <v>2918</v>
      </c>
      <c r="C1923">
        <v>50305028</v>
      </c>
      <c r="D1923" t="s">
        <v>17</v>
      </c>
      <c r="E1923" t="s">
        <v>13</v>
      </c>
      <c r="F1923" t="s">
        <v>13</v>
      </c>
      <c r="G1923" t="s">
        <v>2919</v>
      </c>
      <c r="H1923" s="2">
        <v>44926.583872071758</v>
      </c>
      <c r="I1923" t="s">
        <v>1800</v>
      </c>
      <c r="J1923" s="2">
        <v>44926.583872071758</v>
      </c>
      <c r="K1923" t="s">
        <v>1800</v>
      </c>
      <c r="L1923" t="str">
        <f>VLOOKUP(C1923,ACCOUNT_MAPPING!A:C,3,FALSE)</f>
        <v>General Building Maintenance</v>
      </c>
    </row>
    <row r="1924" spans="1:12" hidden="1">
      <c r="A1924">
        <v>20635</v>
      </c>
      <c r="B1924" t="s">
        <v>2920</v>
      </c>
      <c r="C1924">
        <v>50305028</v>
      </c>
      <c r="D1924" t="s">
        <v>17</v>
      </c>
      <c r="E1924" t="s">
        <v>13</v>
      </c>
      <c r="F1924" t="s">
        <v>13</v>
      </c>
      <c r="G1924" t="s">
        <v>2921</v>
      </c>
      <c r="H1924" s="2">
        <v>44921.613218946761</v>
      </c>
      <c r="I1924" t="s">
        <v>1434</v>
      </c>
      <c r="J1924" s="2">
        <v>44921.613218946761</v>
      </c>
      <c r="K1924" t="s">
        <v>1434</v>
      </c>
      <c r="L1924" t="str">
        <f>VLOOKUP(C1924,ACCOUNT_MAPPING!A:C,3,FALSE)</f>
        <v>General Building Maintenance</v>
      </c>
    </row>
    <row r="1925" spans="1:12" hidden="1">
      <c r="A1925">
        <v>20637</v>
      </c>
      <c r="B1925" t="s">
        <v>2922</v>
      </c>
      <c r="C1925">
        <v>50305028</v>
      </c>
      <c r="D1925" t="s">
        <v>17</v>
      </c>
      <c r="E1925" t="s">
        <v>13</v>
      </c>
      <c r="F1925" t="s">
        <v>13</v>
      </c>
      <c r="G1925" t="s">
        <v>2589</v>
      </c>
      <c r="H1925" s="2">
        <v>44925.474541435186</v>
      </c>
      <c r="I1925" t="s">
        <v>1800</v>
      </c>
      <c r="J1925" s="2">
        <v>44925.474541435186</v>
      </c>
      <c r="K1925" t="s">
        <v>1800</v>
      </c>
      <c r="L1925" t="str">
        <f>VLOOKUP(C1925,ACCOUNT_MAPPING!A:C,3,FALSE)</f>
        <v>General Building Maintenance</v>
      </c>
    </row>
    <row r="1926" spans="1:12" hidden="1">
      <c r="A1926">
        <v>20639</v>
      </c>
      <c r="B1926" t="s">
        <v>2923</v>
      </c>
      <c r="C1926">
        <v>50305028</v>
      </c>
      <c r="D1926" t="s">
        <v>17</v>
      </c>
      <c r="E1926" t="s">
        <v>13</v>
      </c>
      <c r="F1926" t="s">
        <v>13</v>
      </c>
      <c r="G1926" t="s">
        <v>2924</v>
      </c>
      <c r="H1926" s="2">
        <v>44922.667691238428</v>
      </c>
      <c r="I1926" t="s">
        <v>123</v>
      </c>
      <c r="J1926" s="2">
        <v>44922.667691238428</v>
      </c>
      <c r="K1926" t="s">
        <v>123</v>
      </c>
      <c r="L1926" t="str">
        <f>VLOOKUP(C1926,ACCOUNT_MAPPING!A:C,3,FALSE)</f>
        <v>General Building Maintenance</v>
      </c>
    </row>
    <row r="1927" spans="1:12" hidden="1">
      <c r="A1927">
        <v>20642</v>
      </c>
      <c r="B1927" t="s">
        <v>2925</v>
      </c>
      <c r="C1927">
        <v>50305028</v>
      </c>
      <c r="D1927" t="s">
        <v>17</v>
      </c>
      <c r="E1927" t="s">
        <v>13</v>
      </c>
      <c r="F1927" t="s">
        <v>13</v>
      </c>
      <c r="G1927" t="s">
        <v>2926</v>
      </c>
      <c r="H1927" s="2">
        <v>44922.726389432872</v>
      </c>
      <c r="I1927" t="s">
        <v>123</v>
      </c>
      <c r="J1927" s="2">
        <v>44922.726389432872</v>
      </c>
      <c r="K1927" t="s">
        <v>123</v>
      </c>
      <c r="L1927" t="str">
        <f>VLOOKUP(C1927,ACCOUNT_MAPPING!A:C,3,FALSE)</f>
        <v>General Building Maintenance</v>
      </c>
    </row>
    <row r="1928" spans="1:12" hidden="1">
      <c r="A1928">
        <v>20643</v>
      </c>
      <c r="B1928" t="s">
        <v>2927</v>
      </c>
      <c r="C1928">
        <v>50305028</v>
      </c>
      <c r="D1928" t="s">
        <v>17</v>
      </c>
      <c r="E1928" t="s">
        <v>13</v>
      </c>
      <c r="F1928" t="s">
        <v>13</v>
      </c>
      <c r="G1928" t="s">
        <v>2928</v>
      </c>
      <c r="H1928" s="2">
        <v>44922.72790917824</v>
      </c>
      <c r="I1928" t="s">
        <v>123</v>
      </c>
      <c r="J1928" s="2">
        <v>44922.72790917824</v>
      </c>
      <c r="K1928" t="s">
        <v>123</v>
      </c>
      <c r="L1928" t="str">
        <f>VLOOKUP(C1928,ACCOUNT_MAPPING!A:C,3,FALSE)</f>
        <v>General Building Maintenance</v>
      </c>
    </row>
    <row r="1929" spans="1:12" hidden="1">
      <c r="A1929">
        <v>20614</v>
      </c>
      <c r="B1929" t="s">
        <v>2929</v>
      </c>
      <c r="C1929">
        <v>50305028</v>
      </c>
      <c r="D1929" t="s">
        <v>17</v>
      </c>
      <c r="E1929" t="s">
        <v>13</v>
      </c>
      <c r="F1929" t="s">
        <v>13</v>
      </c>
      <c r="G1929" t="s">
        <v>2589</v>
      </c>
      <c r="H1929" s="2">
        <v>44926.580901701389</v>
      </c>
      <c r="I1929" t="s">
        <v>1800</v>
      </c>
      <c r="J1929" s="2">
        <v>44926.580901701389</v>
      </c>
      <c r="K1929" t="s">
        <v>1800</v>
      </c>
      <c r="L1929" t="str">
        <f>VLOOKUP(C1929,ACCOUNT_MAPPING!A:C,3,FALSE)</f>
        <v>General Building Maintenance</v>
      </c>
    </row>
    <row r="1930" spans="1:12" hidden="1">
      <c r="A1930">
        <v>20671</v>
      </c>
      <c r="B1930" t="s">
        <v>1535</v>
      </c>
      <c r="C1930">
        <v>50305028</v>
      </c>
      <c r="D1930" t="s">
        <v>17</v>
      </c>
      <c r="E1930" t="s">
        <v>13</v>
      </c>
      <c r="F1930" t="s">
        <v>13</v>
      </c>
      <c r="G1930" t="s">
        <v>2930</v>
      </c>
      <c r="H1930" s="2">
        <v>44917.738325381943</v>
      </c>
      <c r="I1930" t="s">
        <v>1333</v>
      </c>
      <c r="J1930" s="2">
        <v>44917.738325381943</v>
      </c>
      <c r="K1930" t="s">
        <v>1333</v>
      </c>
      <c r="L1930" t="str">
        <f>VLOOKUP(C1930,ACCOUNT_MAPPING!A:C,3,FALSE)</f>
        <v>General Building Maintenance</v>
      </c>
    </row>
    <row r="1931" spans="1:12" hidden="1">
      <c r="A1931">
        <v>21444</v>
      </c>
      <c r="B1931" t="s">
        <v>1558</v>
      </c>
      <c r="C1931">
        <v>50305028</v>
      </c>
      <c r="D1931" t="s">
        <v>17</v>
      </c>
      <c r="E1931" t="s">
        <v>13</v>
      </c>
      <c r="F1931" t="s">
        <v>13</v>
      </c>
      <c r="G1931" t="s">
        <v>2931</v>
      </c>
      <c r="H1931" s="2">
        <v>44928.523876354164</v>
      </c>
      <c r="I1931" t="s">
        <v>577</v>
      </c>
      <c r="J1931" s="2">
        <v>44928.523876354164</v>
      </c>
      <c r="K1931" t="s">
        <v>577</v>
      </c>
      <c r="L1931" t="str">
        <f>VLOOKUP(C1931,ACCOUNT_MAPPING!A:C,3,FALSE)</f>
        <v>General Building Maintenance</v>
      </c>
    </row>
    <row r="1932" spans="1:12" hidden="1">
      <c r="A1932">
        <v>21467</v>
      </c>
      <c r="B1932" t="s">
        <v>1559</v>
      </c>
      <c r="C1932">
        <v>50305028</v>
      </c>
      <c r="D1932" t="s">
        <v>17</v>
      </c>
      <c r="E1932" t="s">
        <v>13</v>
      </c>
      <c r="F1932" t="s">
        <v>13</v>
      </c>
      <c r="G1932" t="s">
        <v>2932</v>
      </c>
      <c r="H1932" s="2">
        <v>44918.496942743055</v>
      </c>
      <c r="I1932" t="s">
        <v>247</v>
      </c>
      <c r="J1932" s="2">
        <v>44918.496942743055</v>
      </c>
      <c r="K1932" t="s">
        <v>247</v>
      </c>
      <c r="L1932" t="str">
        <f>VLOOKUP(C1932,ACCOUNT_MAPPING!A:C,3,FALSE)</f>
        <v>General Building Maintenance</v>
      </c>
    </row>
    <row r="1933" spans="1:12" hidden="1">
      <c r="A1933">
        <v>20633</v>
      </c>
      <c r="B1933" t="s">
        <v>2933</v>
      </c>
      <c r="C1933">
        <v>50305028</v>
      </c>
      <c r="D1933" t="s">
        <v>17</v>
      </c>
      <c r="E1933" t="s">
        <v>13</v>
      </c>
      <c r="F1933" t="s">
        <v>13</v>
      </c>
      <c r="G1933" t="s">
        <v>2934</v>
      </c>
      <c r="H1933" s="2">
        <v>44921.595013506943</v>
      </c>
      <c r="I1933" t="s">
        <v>1434</v>
      </c>
      <c r="J1933" s="2">
        <v>44921.595013506943</v>
      </c>
      <c r="K1933" t="s">
        <v>1434</v>
      </c>
      <c r="L1933" t="str">
        <f>VLOOKUP(C1933,ACCOUNT_MAPPING!A:C,3,FALSE)</f>
        <v>General Building Maintenance</v>
      </c>
    </row>
    <row r="1934" spans="1:12" hidden="1">
      <c r="A1934">
        <v>20640</v>
      </c>
      <c r="B1934" t="s">
        <v>2935</v>
      </c>
      <c r="C1934">
        <v>50305028</v>
      </c>
      <c r="D1934" t="s">
        <v>17</v>
      </c>
      <c r="E1934" t="s">
        <v>13</v>
      </c>
      <c r="F1934" t="s">
        <v>13</v>
      </c>
      <c r="G1934" t="s">
        <v>2936</v>
      </c>
      <c r="H1934" s="2">
        <v>44922.670781712965</v>
      </c>
      <c r="I1934" t="s">
        <v>123</v>
      </c>
      <c r="J1934" s="2">
        <v>44922.670781712965</v>
      </c>
      <c r="K1934" t="s">
        <v>123</v>
      </c>
      <c r="L1934" t="str">
        <f>VLOOKUP(C1934,ACCOUNT_MAPPING!A:C,3,FALSE)</f>
        <v>General Building Maintenance</v>
      </c>
    </row>
    <row r="1935" spans="1:12" hidden="1">
      <c r="A1935">
        <v>20641</v>
      </c>
      <c r="B1935" t="s">
        <v>2937</v>
      </c>
      <c r="C1935">
        <v>50305028</v>
      </c>
      <c r="D1935" t="s">
        <v>17</v>
      </c>
      <c r="E1935" t="s">
        <v>13</v>
      </c>
      <c r="F1935" t="s">
        <v>13</v>
      </c>
      <c r="G1935" t="s">
        <v>2938</v>
      </c>
      <c r="H1935" s="2">
        <v>44922.675362997688</v>
      </c>
      <c r="I1935" t="s">
        <v>123</v>
      </c>
      <c r="J1935" s="2">
        <v>44922.675362997688</v>
      </c>
      <c r="K1935" t="s">
        <v>123</v>
      </c>
      <c r="L1935" t="str">
        <f>VLOOKUP(C1935,ACCOUNT_MAPPING!A:C,3,FALSE)</f>
        <v>General Building Maintenance</v>
      </c>
    </row>
    <row r="1936" spans="1:12" hidden="1">
      <c r="A1936">
        <v>21478</v>
      </c>
      <c r="B1936" t="s">
        <v>2939</v>
      </c>
      <c r="C1936">
        <v>50305028</v>
      </c>
      <c r="D1936" t="s">
        <v>17</v>
      </c>
      <c r="E1936" t="s">
        <v>13</v>
      </c>
      <c r="F1936" t="s">
        <v>13</v>
      </c>
      <c r="G1936" t="s">
        <v>2930</v>
      </c>
      <c r="H1936" s="2">
        <v>44916.66712341435</v>
      </c>
      <c r="I1936" t="s">
        <v>1333</v>
      </c>
      <c r="J1936" s="2">
        <v>44916.66712341435</v>
      </c>
      <c r="K1936" t="s">
        <v>1333</v>
      </c>
      <c r="L1936" t="str">
        <f>VLOOKUP(C1936,ACCOUNT_MAPPING!A:C,3,FALSE)</f>
        <v>General Building Maintenance</v>
      </c>
    </row>
    <row r="1937" spans="1:12" hidden="1">
      <c r="A1937">
        <v>20647</v>
      </c>
      <c r="B1937" t="s">
        <v>2940</v>
      </c>
      <c r="C1937">
        <v>50305028</v>
      </c>
      <c r="D1937" t="s">
        <v>17</v>
      </c>
      <c r="E1937" t="s">
        <v>13</v>
      </c>
      <c r="F1937" t="s">
        <v>13</v>
      </c>
      <c r="G1937" t="s">
        <v>2379</v>
      </c>
      <c r="H1937" s="2">
        <v>44924.656497453703</v>
      </c>
      <c r="I1937" t="s">
        <v>1441</v>
      </c>
      <c r="J1937" s="2">
        <v>44924.656497453703</v>
      </c>
      <c r="K1937" t="s">
        <v>1441</v>
      </c>
      <c r="L1937" t="str">
        <f>VLOOKUP(C1937,ACCOUNT_MAPPING!A:C,3,FALSE)</f>
        <v>General Building Maintenance</v>
      </c>
    </row>
    <row r="1938" spans="1:12" hidden="1">
      <c r="A1938">
        <v>20649</v>
      </c>
      <c r="B1938" t="s">
        <v>2941</v>
      </c>
      <c r="C1938">
        <v>50305028</v>
      </c>
      <c r="D1938" t="s">
        <v>17</v>
      </c>
      <c r="E1938" t="s">
        <v>13</v>
      </c>
      <c r="F1938" t="s">
        <v>13</v>
      </c>
      <c r="G1938" t="s">
        <v>2942</v>
      </c>
      <c r="H1938" s="2">
        <v>44925.974746956017</v>
      </c>
      <c r="I1938" t="s">
        <v>1229</v>
      </c>
      <c r="J1938" s="2">
        <v>44925.974746956017</v>
      </c>
      <c r="K1938" t="s">
        <v>1229</v>
      </c>
      <c r="L1938" t="str">
        <f>VLOOKUP(C1938,ACCOUNT_MAPPING!A:C,3,FALSE)</f>
        <v>General Building Maintenance</v>
      </c>
    </row>
    <row r="1939" spans="1:12" hidden="1">
      <c r="A1939">
        <v>20651</v>
      </c>
      <c r="B1939" t="s">
        <v>2943</v>
      </c>
      <c r="C1939">
        <v>50305028</v>
      </c>
      <c r="D1939" t="s">
        <v>12</v>
      </c>
      <c r="E1939" t="s">
        <v>13</v>
      </c>
      <c r="F1939" t="s">
        <v>13</v>
      </c>
      <c r="G1939" t="s">
        <v>2944</v>
      </c>
      <c r="H1939" s="2">
        <v>45015.563976701385</v>
      </c>
      <c r="I1939" t="s">
        <v>1800</v>
      </c>
      <c r="J1939" s="2">
        <v>45015.563976701385</v>
      </c>
      <c r="K1939" t="s">
        <v>1800</v>
      </c>
      <c r="L1939" t="str">
        <f>VLOOKUP(C1939,ACCOUNT_MAPPING!A:C,3,FALSE)</f>
        <v>General Building Maintenance</v>
      </c>
    </row>
    <row r="1940" spans="1:12" hidden="1">
      <c r="A1940">
        <v>20652</v>
      </c>
      <c r="B1940" t="s">
        <v>2945</v>
      </c>
      <c r="C1940">
        <v>50305028</v>
      </c>
      <c r="D1940" t="s">
        <v>12</v>
      </c>
      <c r="E1940" t="s">
        <v>13</v>
      </c>
      <c r="F1940" t="s">
        <v>13</v>
      </c>
      <c r="G1940" t="s">
        <v>2946</v>
      </c>
      <c r="H1940" s="2">
        <v>45021.443071956019</v>
      </c>
      <c r="I1940" t="s">
        <v>123</v>
      </c>
      <c r="J1940" s="2">
        <v>45021.443071956019</v>
      </c>
      <c r="K1940" t="s">
        <v>123</v>
      </c>
      <c r="L1940" t="str">
        <f>VLOOKUP(C1940,ACCOUNT_MAPPING!A:C,3,FALSE)</f>
        <v>General Building Maintenance</v>
      </c>
    </row>
    <row r="1941" spans="1:12" hidden="1">
      <c r="A1941">
        <v>21491</v>
      </c>
      <c r="B1941" t="s">
        <v>2947</v>
      </c>
      <c r="C1941">
        <v>50305028</v>
      </c>
      <c r="D1941" t="s">
        <v>17</v>
      </c>
      <c r="E1941" t="s">
        <v>13</v>
      </c>
      <c r="F1941" t="s">
        <v>13</v>
      </c>
      <c r="G1941" t="s">
        <v>2948</v>
      </c>
      <c r="H1941" s="2">
        <v>44918.492434259257</v>
      </c>
      <c r="I1941" t="s">
        <v>247</v>
      </c>
      <c r="J1941" s="2">
        <v>44918.492434259257</v>
      </c>
      <c r="K1941" t="s">
        <v>247</v>
      </c>
      <c r="L1941" t="str">
        <f>VLOOKUP(C1941,ACCOUNT_MAPPING!A:C,3,FALSE)</f>
        <v>General Building Maintenance</v>
      </c>
    </row>
    <row r="1942" spans="1:12" hidden="1">
      <c r="A1942">
        <v>20653</v>
      </c>
      <c r="B1942" t="s">
        <v>2949</v>
      </c>
      <c r="C1942">
        <v>50305028</v>
      </c>
      <c r="D1942" t="s">
        <v>17</v>
      </c>
      <c r="E1942" t="s">
        <v>13</v>
      </c>
      <c r="F1942" t="s">
        <v>13</v>
      </c>
      <c r="G1942" t="s">
        <v>2950</v>
      </c>
      <c r="H1942" s="2">
        <v>44915.65913857639</v>
      </c>
      <c r="I1942" t="s">
        <v>93</v>
      </c>
      <c r="J1942" s="2">
        <v>44915.65913857639</v>
      </c>
      <c r="K1942" t="s">
        <v>93</v>
      </c>
      <c r="L1942" t="str">
        <f>VLOOKUP(C1942,ACCOUNT_MAPPING!A:C,3,FALSE)</f>
        <v>General Building Maintenance</v>
      </c>
    </row>
    <row r="1943" spans="1:12" hidden="1">
      <c r="A1943">
        <v>20654</v>
      </c>
      <c r="B1943" t="s">
        <v>2951</v>
      </c>
      <c r="C1943">
        <v>50305028</v>
      </c>
      <c r="D1943" t="s">
        <v>17</v>
      </c>
      <c r="E1943" t="s">
        <v>13</v>
      </c>
      <c r="F1943" t="s">
        <v>13</v>
      </c>
      <c r="G1943" t="s">
        <v>2952</v>
      </c>
      <c r="H1943" s="2">
        <v>44915.663714120368</v>
      </c>
      <c r="I1943" t="s">
        <v>93</v>
      </c>
      <c r="J1943" s="2">
        <v>44915.663714120368</v>
      </c>
      <c r="K1943" t="s">
        <v>93</v>
      </c>
      <c r="L1943" t="str">
        <f>VLOOKUP(C1943,ACCOUNT_MAPPING!A:C,3,FALSE)</f>
        <v>General Building Maintenance</v>
      </c>
    </row>
    <row r="1944" spans="1:12" hidden="1">
      <c r="A1944">
        <v>21497</v>
      </c>
      <c r="B1944" t="s">
        <v>2953</v>
      </c>
      <c r="C1944">
        <v>50305028</v>
      </c>
      <c r="D1944" t="s">
        <v>17</v>
      </c>
      <c r="E1944" t="s">
        <v>13</v>
      </c>
      <c r="F1944" t="s">
        <v>13</v>
      </c>
      <c r="G1944" t="s">
        <v>2954</v>
      </c>
      <c r="H1944" s="2">
        <v>44917.57059984954</v>
      </c>
      <c r="I1944" t="s">
        <v>650</v>
      </c>
      <c r="J1944" s="2">
        <v>44917.57059984954</v>
      </c>
      <c r="K1944" t="s">
        <v>650</v>
      </c>
      <c r="L1944" t="str">
        <f>VLOOKUP(C1944,ACCOUNT_MAPPING!A:C,3,FALSE)</f>
        <v>General Building Maintenance</v>
      </c>
    </row>
    <row r="1945" spans="1:12" hidden="1">
      <c r="A1945">
        <v>20661</v>
      </c>
      <c r="B1945" t="s">
        <v>1508</v>
      </c>
      <c r="C1945">
        <v>50305028</v>
      </c>
      <c r="D1945" t="s">
        <v>17</v>
      </c>
      <c r="E1945" t="s">
        <v>13</v>
      </c>
      <c r="F1945" t="s">
        <v>13</v>
      </c>
      <c r="G1945" t="s">
        <v>2021</v>
      </c>
      <c r="H1945" s="2">
        <v>44917.735302511574</v>
      </c>
      <c r="I1945" t="s">
        <v>1333</v>
      </c>
      <c r="J1945" s="2">
        <v>44917.735302511574</v>
      </c>
      <c r="K1945" t="s">
        <v>1333</v>
      </c>
      <c r="L1945" t="str">
        <f>VLOOKUP(C1945,ACCOUNT_MAPPING!A:C,3,FALSE)</f>
        <v>General Building Maintenance</v>
      </c>
    </row>
    <row r="1946" spans="1:12" hidden="1">
      <c r="A1946">
        <v>20662</v>
      </c>
      <c r="B1946" t="s">
        <v>1523</v>
      </c>
      <c r="C1946">
        <v>50305028</v>
      </c>
      <c r="D1946" t="s">
        <v>17</v>
      </c>
      <c r="E1946" t="s">
        <v>13</v>
      </c>
      <c r="F1946" t="s">
        <v>13</v>
      </c>
      <c r="G1946" t="s">
        <v>2682</v>
      </c>
      <c r="H1946" s="2">
        <v>44917.740718252317</v>
      </c>
      <c r="I1946" t="s">
        <v>627</v>
      </c>
      <c r="J1946" s="2">
        <v>44917.740718252317</v>
      </c>
      <c r="K1946" t="s">
        <v>627</v>
      </c>
      <c r="L1946" t="str">
        <f>VLOOKUP(C1946,ACCOUNT_MAPPING!A:C,3,FALSE)</f>
        <v>General Building Maintenance</v>
      </c>
    </row>
    <row r="1947" spans="1:12" hidden="1">
      <c r="A1947">
        <v>20657</v>
      </c>
      <c r="B1947" t="s">
        <v>1505</v>
      </c>
      <c r="C1947">
        <v>50305028</v>
      </c>
      <c r="D1947" t="s">
        <v>17</v>
      </c>
      <c r="E1947" t="s">
        <v>13</v>
      </c>
      <c r="F1947" t="s">
        <v>13</v>
      </c>
      <c r="G1947" t="s">
        <v>2021</v>
      </c>
      <c r="H1947" s="2">
        <v>44917.686716006945</v>
      </c>
      <c r="I1947" t="s">
        <v>1333</v>
      </c>
      <c r="J1947" s="2">
        <v>44917.686716006945</v>
      </c>
      <c r="K1947" t="s">
        <v>1333</v>
      </c>
      <c r="L1947" t="str">
        <f>VLOOKUP(C1947,ACCOUNT_MAPPING!A:C,3,FALSE)</f>
        <v>General Building Maintenance</v>
      </c>
    </row>
    <row r="1948" spans="1:12" hidden="1">
      <c r="A1948">
        <v>20658</v>
      </c>
      <c r="B1948" t="s">
        <v>1507</v>
      </c>
      <c r="C1948">
        <v>50305028</v>
      </c>
      <c r="D1948" t="s">
        <v>17</v>
      </c>
      <c r="E1948" t="s">
        <v>13</v>
      </c>
      <c r="F1948" t="s">
        <v>13</v>
      </c>
      <c r="G1948" t="s">
        <v>2021</v>
      </c>
      <c r="H1948" s="2">
        <v>44917.692117210645</v>
      </c>
      <c r="I1948" t="s">
        <v>1333</v>
      </c>
      <c r="J1948" s="2">
        <v>44917.692117210645</v>
      </c>
      <c r="K1948" t="s">
        <v>1333</v>
      </c>
      <c r="L1948" t="str">
        <f>VLOOKUP(C1948,ACCOUNT_MAPPING!A:C,3,FALSE)</f>
        <v>General Building Maintenance</v>
      </c>
    </row>
    <row r="1949" spans="1:12" hidden="1">
      <c r="A1949">
        <v>20692</v>
      </c>
      <c r="B1949" t="s">
        <v>2955</v>
      </c>
      <c r="C1949">
        <v>50305028</v>
      </c>
      <c r="D1949" t="s">
        <v>17</v>
      </c>
      <c r="E1949" t="s">
        <v>13</v>
      </c>
      <c r="F1949" t="s">
        <v>13</v>
      </c>
      <c r="G1949" t="s">
        <v>2956</v>
      </c>
      <c r="H1949" s="2">
        <v>44928.526686956022</v>
      </c>
      <c r="I1949" t="s">
        <v>1014</v>
      </c>
      <c r="J1949" s="2">
        <v>44928.526686956022</v>
      </c>
      <c r="K1949" t="s">
        <v>1014</v>
      </c>
      <c r="L1949" t="str">
        <f>VLOOKUP(C1949,ACCOUNT_MAPPING!A:C,3,FALSE)</f>
        <v>General Building Maintenance</v>
      </c>
    </row>
    <row r="1950" spans="1:12" hidden="1">
      <c r="A1950">
        <v>20699</v>
      </c>
      <c r="B1950" t="s">
        <v>2957</v>
      </c>
      <c r="C1950">
        <v>50305028</v>
      </c>
      <c r="D1950" t="s">
        <v>17</v>
      </c>
      <c r="E1950" t="s">
        <v>13</v>
      </c>
      <c r="F1950" t="s">
        <v>13</v>
      </c>
      <c r="G1950" t="s">
        <v>2958</v>
      </c>
      <c r="H1950" s="2">
        <v>44922.494268668983</v>
      </c>
      <c r="I1950" t="s">
        <v>1014</v>
      </c>
      <c r="J1950" s="2">
        <v>44922.494268668983</v>
      </c>
      <c r="K1950" t="s">
        <v>1014</v>
      </c>
      <c r="L1950" t="str">
        <f>VLOOKUP(C1950,ACCOUNT_MAPPING!A:C,3,FALSE)</f>
        <v>General Building Maintenance</v>
      </c>
    </row>
    <row r="1951" spans="1:12" hidden="1">
      <c r="A1951">
        <v>20716</v>
      </c>
      <c r="B1951" t="s">
        <v>2959</v>
      </c>
      <c r="C1951">
        <v>50305028</v>
      </c>
      <c r="D1951" t="s">
        <v>12</v>
      </c>
      <c r="E1951" t="s">
        <v>13</v>
      </c>
      <c r="F1951" t="s">
        <v>13</v>
      </c>
      <c r="G1951" t="s">
        <v>2960</v>
      </c>
      <c r="H1951" s="2">
        <v>45014.572000729167</v>
      </c>
      <c r="I1951" t="s">
        <v>1014</v>
      </c>
      <c r="J1951" s="2">
        <v>45014.572000729167</v>
      </c>
      <c r="K1951" t="s">
        <v>1014</v>
      </c>
      <c r="L1951" t="str">
        <f>VLOOKUP(C1951,ACCOUNT_MAPPING!A:C,3,FALSE)</f>
        <v>General Building Maintenance</v>
      </c>
    </row>
    <row r="1952" spans="1:12" hidden="1">
      <c r="A1952">
        <v>21511</v>
      </c>
      <c r="B1952" t="s">
        <v>1553</v>
      </c>
      <c r="C1952">
        <v>50305028</v>
      </c>
      <c r="D1952" t="s">
        <v>63</v>
      </c>
      <c r="E1952" t="s">
        <v>13</v>
      </c>
      <c r="F1952" t="s">
        <v>13</v>
      </c>
      <c r="G1952" t="s">
        <v>2961</v>
      </c>
      <c r="H1952" s="2">
        <v>44876.741323298615</v>
      </c>
      <c r="I1952" t="s">
        <v>247</v>
      </c>
      <c r="J1952" s="2">
        <v>44876.741323298615</v>
      </c>
      <c r="K1952" t="s">
        <v>247</v>
      </c>
      <c r="L1952" t="str">
        <f>VLOOKUP(C1952,ACCOUNT_MAPPING!A:C,3,FALSE)</f>
        <v>General Building Maintenance</v>
      </c>
    </row>
    <row r="1953" spans="1:12" hidden="1">
      <c r="A1953">
        <v>21522</v>
      </c>
      <c r="B1953" t="s">
        <v>2962</v>
      </c>
      <c r="C1953">
        <v>50305028</v>
      </c>
      <c r="D1953" t="s">
        <v>17</v>
      </c>
      <c r="E1953" t="s">
        <v>13</v>
      </c>
      <c r="F1953" t="s">
        <v>13</v>
      </c>
      <c r="G1953" t="s">
        <v>2963</v>
      </c>
      <c r="H1953" s="2">
        <v>44922.551790972226</v>
      </c>
      <c r="I1953" t="s">
        <v>87</v>
      </c>
      <c r="J1953" s="2">
        <v>44922.551790972226</v>
      </c>
      <c r="K1953" t="s">
        <v>87</v>
      </c>
      <c r="L1953" t="str">
        <f>VLOOKUP(C1953,ACCOUNT_MAPPING!A:C,3,FALSE)</f>
        <v>General Building Maintenance</v>
      </c>
    </row>
    <row r="1954" spans="1:12" hidden="1">
      <c r="A1954">
        <v>20686</v>
      </c>
      <c r="B1954" t="s">
        <v>2964</v>
      </c>
      <c r="C1954">
        <v>50305028</v>
      </c>
      <c r="D1954" t="s">
        <v>17</v>
      </c>
      <c r="E1954" t="s">
        <v>13</v>
      </c>
      <c r="F1954" t="s">
        <v>13</v>
      </c>
      <c r="G1954" t="s">
        <v>2965</v>
      </c>
      <c r="H1954" s="2">
        <v>44923.616830173611</v>
      </c>
      <c r="I1954" t="s">
        <v>887</v>
      </c>
      <c r="J1954" s="2">
        <v>44923.616830173611</v>
      </c>
      <c r="K1954" t="s">
        <v>887</v>
      </c>
      <c r="L1954" t="str">
        <f>VLOOKUP(C1954,ACCOUNT_MAPPING!A:C,3,FALSE)</f>
        <v>General Building Maintenance</v>
      </c>
    </row>
    <row r="1955" spans="1:12" hidden="1">
      <c r="A1955">
        <v>20735</v>
      </c>
      <c r="B1955" t="s">
        <v>2966</v>
      </c>
      <c r="C1955">
        <v>50305028</v>
      </c>
      <c r="D1955" t="s">
        <v>12</v>
      </c>
      <c r="E1955" t="s">
        <v>13</v>
      </c>
      <c r="F1955" t="s">
        <v>13</v>
      </c>
      <c r="G1955" t="s">
        <v>2967</v>
      </c>
      <c r="H1955" s="2">
        <v>45008.626515312499</v>
      </c>
      <c r="I1955" t="s">
        <v>284</v>
      </c>
      <c r="J1955" s="2">
        <v>45008.626515312499</v>
      </c>
      <c r="K1955" t="s">
        <v>284</v>
      </c>
      <c r="L1955" t="str">
        <f>VLOOKUP(C1955,ACCOUNT_MAPPING!A:C,3,FALSE)</f>
        <v>General Building Maintenance</v>
      </c>
    </row>
    <row r="1956" spans="1:12" hidden="1">
      <c r="A1956">
        <v>21528</v>
      </c>
      <c r="B1956" t="s">
        <v>2968</v>
      </c>
      <c r="C1956">
        <v>50305028</v>
      </c>
      <c r="D1956" t="s">
        <v>17</v>
      </c>
      <c r="E1956" t="s">
        <v>13</v>
      </c>
      <c r="F1956" t="s">
        <v>13</v>
      </c>
      <c r="G1956" t="s">
        <v>2166</v>
      </c>
      <c r="H1956" s="2">
        <v>44924.428618865742</v>
      </c>
      <c r="I1956" t="s">
        <v>289</v>
      </c>
      <c r="J1956" s="2">
        <v>44924.428618865742</v>
      </c>
      <c r="K1956" t="s">
        <v>289</v>
      </c>
      <c r="L1956" t="str">
        <f>VLOOKUP(C1956,ACCOUNT_MAPPING!A:C,3,FALSE)</f>
        <v>General Building Maintenance</v>
      </c>
    </row>
    <row r="1957" spans="1:12" hidden="1">
      <c r="A1957">
        <v>21535</v>
      </c>
      <c r="B1957" t="s">
        <v>2034</v>
      </c>
      <c r="C1957">
        <v>50305028</v>
      </c>
      <c r="D1957" t="s">
        <v>17</v>
      </c>
      <c r="E1957" t="s">
        <v>13</v>
      </c>
      <c r="F1957" t="s">
        <v>13</v>
      </c>
      <c r="G1957" t="s">
        <v>2969</v>
      </c>
      <c r="H1957" s="2">
        <v>44924.447401655096</v>
      </c>
      <c r="I1957" t="s">
        <v>289</v>
      </c>
      <c r="J1957" s="2">
        <v>44924.447401655096</v>
      </c>
      <c r="K1957" t="s">
        <v>289</v>
      </c>
      <c r="L1957" t="str">
        <f>VLOOKUP(C1957,ACCOUNT_MAPPING!A:C,3,FALSE)</f>
        <v>General Building Maintenance</v>
      </c>
    </row>
    <row r="1958" spans="1:12" hidden="1">
      <c r="A1958">
        <v>20694</v>
      </c>
      <c r="B1958" t="s">
        <v>2970</v>
      </c>
      <c r="C1958">
        <v>50305028</v>
      </c>
      <c r="D1958" t="s">
        <v>17</v>
      </c>
      <c r="E1958" t="s">
        <v>13</v>
      </c>
      <c r="F1958" t="s">
        <v>13</v>
      </c>
      <c r="G1958" t="s">
        <v>2971</v>
      </c>
      <c r="H1958" s="2">
        <v>44922.474272453706</v>
      </c>
      <c r="I1958" t="s">
        <v>1014</v>
      </c>
      <c r="J1958" s="2">
        <v>44922.474272453706</v>
      </c>
      <c r="K1958" t="s">
        <v>1014</v>
      </c>
      <c r="L1958" t="str">
        <f>VLOOKUP(C1958,ACCOUNT_MAPPING!A:C,3,FALSE)</f>
        <v>General Building Maintenance</v>
      </c>
    </row>
    <row r="1959" spans="1:12" hidden="1">
      <c r="A1959">
        <v>20706</v>
      </c>
      <c r="B1959" t="s">
        <v>2972</v>
      </c>
      <c r="C1959">
        <v>50305028</v>
      </c>
      <c r="D1959" t="s">
        <v>17</v>
      </c>
      <c r="E1959" t="s">
        <v>13</v>
      </c>
      <c r="F1959" t="s">
        <v>13</v>
      </c>
      <c r="G1959" t="s">
        <v>2973</v>
      </c>
      <c r="H1959" s="2">
        <v>44928.53642005787</v>
      </c>
      <c r="I1959" t="s">
        <v>1014</v>
      </c>
      <c r="J1959" s="2">
        <v>44928.53642005787</v>
      </c>
      <c r="K1959" t="s">
        <v>1014</v>
      </c>
      <c r="L1959" t="str">
        <f>VLOOKUP(C1959,ACCOUNT_MAPPING!A:C,3,FALSE)</f>
        <v>General Building Maintenance</v>
      </c>
    </row>
    <row r="1960" spans="1:12" hidden="1">
      <c r="A1960">
        <v>20736</v>
      </c>
      <c r="B1960" t="s">
        <v>2974</v>
      </c>
      <c r="C1960">
        <v>50305028</v>
      </c>
      <c r="D1960" t="s">
        <v>12</v>
      </c>
      <c r="E1960" t="s">
        <v>13</v>
      </c>
      <c r="F1960" t="s">
        <v>13</v>
      </c>
      <c r="G1960" t="s">
        <v>2975</v>
      </c>
      <c r="H1960" s="2">
        <v>45008.631062349537</v>
      </c>
      <c r="I1960" t="s">
        <v>284</v>
      </c>
      <c r="J1960" s="2">
        <v>45008.631062349537</v>
      </c>
      <c r="K1960" t="s">
        <v>284</v>
      </c>
      <c r="L1960" t="str">
        <f>VLOOKUP(C1960,ACCOUNT_MAPPING!A:C,3,FALSE)</f>
        <v>General Building Maintenance</v>
      </c>
    </row>
    <row r="1961" spans="1:12" hidden="1">
      <c r="A1961">
        <v>20761</v>
      </c>
      <c r="B1961" t="s">
        <v>2976</v>
      </c>
      <c r="C1961">
        <v>50305028</v>
      </c>
      <c r="D1961" t="s">
        <v>17</v>
      </c>
      <c r="E1961" t="s">
        <v>13</v>
      </c>
      <c r="F1961" t="s">
        <v>13</v>
      </c>
      <c r="G1961" t="s">
        <v>2977</v>
      </c>
      <c r="H1961" s="2">
        <v>44931.855536261573</v>
      </c>
      <c r="I1961" t="s">
        <v>272</v>
      </c>
      <c r="J1961" s="2">
        <v>44931.855536261573</v>
      </c>
      <c r="K1961" t="s">
        <v>272</v>
      </c>
      <c r="L1961" t="str">
        <f>VLOOKUP(C1961,ACCOUNT_MAPPING!A:C,3,FALSE)</f>
        <v>General Building Maintenance</v>
      </c>
    </row>
    <row r="1962" spans="1:12" hidden="1">
      <c r="A1962">
        <v>20770</v>
      </c>
      <c r="B1962" t="s">
        <v>2978</v>
      </c>
      <c r="C1962">
        <v>50305028</v>
      </c>
      <c r="D1962" t="s">
        <v>17</v>
      </c>
      <c r="E1962" t="s">
        <v>13</v>
      </c>
      <c r="F1962" t="s">
        <v>13</v>
      </c>
      <c r="G1962" t="s">
        <v>2979</v>
      </c>
      <c r="H1962" s="2">
        <v>44931.870634525461</v>
      </c>
      <c r="I1962" t="s">
        <v>272</v>
      </c>
      <c r="J1962" s="2">
        <v>44931.870634525461</v>
      </c>
      <c r="K1962" t="s">
        <v>272</v>
      </c>
      <c r="L1962" t="str">
        <f>VLOOKUP(C1962,ACCOUNT_MAPPING!A:C,3,FALSE)</f>
        <v>General Building Maintenance</v>
      </c>
    </row>
    <row r="1963" spans="1:12" hidden="1">
      <c r="A1963">
        <v>20776</v>
      </c>
      <c r="B1963" t="s">
        <v>2980</v>
      </c>
      <c r="C1963">
        <v>50305028</v>
      </c>
      <c r="D1963" t="s">
        <v>12</v>
      </c>
      <c r="E1963" t="s">
        <v>13</v>
      </c>
      <c r="F1963" t="s">
        <v>13</v>
      </c>
      <c r="G1963" t="s">
        <v>2981</v>
      </c>
      <c r="H1963" s="2">
        <v>45013.750128969907</v>
      </c>
      <c r="I1963" t="s">
        <v>272</v>
      </c>
      <c r="J1963" s="2">
        <v>45013.750128969907</v>
      </c>
      <c r="K1963" t="s">
        <v>272</v>
      </c>
      <c r="L1963" t="str">
        <f>VLOOKUP(C1963,ACCOUNT_MAPPING!A:C,3,FALSE)</f>
        <v>General Building Maintenance</v>
      </c>
    </row>
    <row r="1964" spans="1:12" hidden="1">
      <c r="A1964">
        <v>20785</v>
      </c>
      <c r="B1964" t="s">
        <v>1048</v>
      </c>
      <c r="C1964">
        <v>50305028</v>
      </c>
      <c r="D1964" t="s">
        <v>17</v>
      </c>
      <c r="E1964" t="s">
        <v>13</v>
      </c>
      <c r="F1964" t="s">
        <v>13</v>
      </c>
      <c r="G1964" t="s">
        <v>2982</v>
      </c>
      <c r="H1964" s="2">
        <v>44924.596164155089</v>
      </c>
      <c r="I1964" t="s">
        <v>186</v>
      </c>
      <c r="J1964" s="2">
        <v>44924.596164155089</v>
      </c>
      <c r="K1964" t="s">
        <v>186</v>
      </c>
      <c r="L1964" t="str">
        <f>VLOOKUP(C1964,ACCOUNT_MAPPING!A:C,3,FALSE)</f>
        <v>General Building Maintenance</v>
      </c>
    </row>
    <row r="1965" spans="1:12" hidden="1">
      <c r="A1965">
        <v>36676</v>
      </c>
      <c r="B1965" t="s">
        <v>2983</v>
      </c>
      <c r="C1965">
        <v>50305028</v>
      </c>
      <c r="D1965" t="s">
        <v>17</v>
      </c>
      <c r="E1965" t="s">
        <v>13</v>
      </c>
      <c r="F1965" t="s">
        <v>13</v>
      </c>
      <c r="G1965" t="s">
        <v>2984</v>
      </c>
      <c r="H1965" s="2">
        <v>44922.646118865741</v>
      </c>
      <c r="I1965" t="s">
        <v>83</v>
      </c>
      <c r="J1965" s="2">
        <v>44922.646118865741</v>
      </c>
      <c r="K1965" t="s">
        <v>83</v>
      </c>
      <c r="L1965" t="str">
        <f>VLOOKUP(C1965,ACCOUNT_MAPPING!A:C,3,FALSE)</f>
        <v>General Building Maintenance</v>
      </c>
    </row>
    <row r="1966" spans="1:12" hidden="1">
      <c r="A1966">
        <v>20781</v>
      </c>
      <c r="B1966" t="s">
        <v>2985</v>
      </c>
      <c r="C1966">
        <v>50305028</v>
      </c>
      <c r="D1966" t="s">
        <v>63</v>
      </c>
      <c r="E1966" t="s">
        <v>13</v>
      </c>
      <c r="F1966" t="s">
        <v>13</v>
      </c>
      <c r="G1966" t="s">
        <v>2986</v>
      </c>
      <c r="H1966" s="2">
        <v>44868.440770752313</v>
      </c>
      <c r="I1966" t="s">
        <v>233</v>
      </c>
      <c r="J1966" s="2">
        <v>44868.440770752313</v>
      </c>
      <c r="K1966" t="s">
        <v>233</v>
      </c>
      <c r="L1966" t="str">
        <f>VLOOKUP(C1966,ACCOUNT_MAPPING!A:C,3,FALSE)</f>
        <v>General Building Maintenance</v>
      </c>
    </row>
    <row r="1967" spans="1:12" hidden="1">
      <c r="A1967">
        <v>43004</v>
      </c>
      <c r="B1967" t="s">
        <v>237</v>
      </c>
      <c r="C1967">
        <v>50305028</v>
      </c>
      <c r="D1967" t="s">
        <v>17</v>
      </c>
      <c r="E1967" t="s">
        <v>13</v>
      </c>
      <c r="F1967" t="s">
        <v>13</v>
      </c>
      <c r="G1967" t="s">
        <v>2987</v>
      </c>
      <c r="H1967" s="2">
        <v>44922.784620601851</v>
      </c>
      <c r="I1967" t="s">
        <v>236</v>
      </c>
      <c r="J1967" s="2">
        <v>44922.784620601851</v>
      </c>
      <c r="K1967" t="s">
        <v>236</v>
      </c>
      <c r="L1967" t="str">
        <f>VLOOKUP(C1967,ACCOUNT_MAPPING!A:C,3,FALSE)</f>
        <v>General Building Maintenance</v>
      </c>
    </row>
    <row r="1968" spans="1:12" hidden="1">
      <c r="A1968">
        <v>43005</v>
      </c>
      <c r="B1968" t="s">
        <v>251</v>
      </c>
      <c r="C1968">
        <v>50305028</v>
      </c>
      <c r="D1968" t="s">
        <v>17</v>
      </c>
      <c r="E1968" t="s">
        <v>13</v>
      </c>
      <c r="F1968" t="s">
        <v>13</v>
      </c>
      <c r="G1968" t="s">
        <v>2987</v>
      </c>
      <c r="H1968" s="2">
        <v>44922.793273807867</v>
      </c>
      <c r="I1968" t="s">
        <v>236</v>
      </c>
      <c r="J1968" s="2">
        <v>44922.793273807867</v>
      </c>
      <c r="K1968" t="s">
        <v>236</v>
      </c>
      <c r="L1968" t="str">
        <f>VLOOKUP(C1968,ACCOUNT_MAPPING!A:C,3,FALSE)</f>
        <v>General Building Maintenance</v>
      </c>
    </row>
    <row r="1969" spans="1:12" hidden="1">
      <c r="A1969">
        <v>20805</v>
      </c>
      <c r="B1969" t="s">
        <v>2004</v>
      </c>
      <c r="C1969">
        <v>50305028</v>
      </c>
      <c r="D1969" t="s">
        <v>63</v>
      </c>
      <c r="E1969" t="s">
        <v>13</v>
      </c>
      <c r="F1969" t="s">
        <v>13</v>
      </c>
      <c r="G1969" t="s">
        <v>2988</v>
      </c>
      <c r="H1969" s="2">
        <v>44876.842395914355</v>
      </c>
      <c r="I1969" t="s">
        <v>497</v>
      </c>
      <c r="J1969" s="2">
        <v>44876.842395914355</v>
      </c>
      <c r="K1969" t="s">
        <v>497</v>
      </c>
      <c r="L1969" t="str">
        <f>VLOOKUP(C1969,ACCOUNT_MAPPING!A:C,3,FALSE)</f>
        <v>General Building Maintenance</v>
      </c>
    </row>
    <row r="1970" spans="1:12" hidden="1">
      <c r="A1970">
        <v>20715</v>
      </c>
      <c r="B1970" t="s">
        <v>2989</v>
      </c>
      <c r="C1970">
        <v>50305028</v>
      </c>
      <c r="D1970" t="s">
        <v>12</v>
      </c>
      <c r="E1970" t="s">
        <v>13</v>
      </c>
      <c r="F1970" t="s">
        <v>13</v>
      </c>
      <c r="G1970" t="s">
        <v>2990</v>
      </c>
      <c r="H1970" s="2">
        <v>45014.549915011572</v>
      </c>
      <c r="I1970" t="s">
        <v>1014</v>
      </c>
      <c r="J1970" s="2">
        <v>45014.549915011572</v>
      </c>
      <c r="K1970" t="s">
        <v>1014</v>
      </c>
      <c r="L1970" t="str">
        <f>VLOOKUP(C1970,ACCOUNT_MAPPING!A:C,3,FALSE)</f>
        <v>General Building Maintenance</v>
      </c>
    </row>
    <row r="1971" spans="1:12" hidden="1">
      <c r="A1971">
        <v>20784</v>
      </c>
      <c r="B1971" t="s">
        <v>1046</v>
      </c>
      <c r="C1971">
        <v>50305028</v>
      </c>
      <c r="D1971" t="s">
        <v>17</v>
      </c>
      <c r="E1971" t="s">
        <v>13</v>
      </c>
      <c r="F1971" t="s">
        <v>13</v>
      </c>
      <c r="G1971" t="s">
        <v>2991</v>
      </c>
      <c r="H1971" s="2">
        <v>44924.59331478009</v>
      </c>
      <c r="I1971" t="s">
        <v>186</v>
      </c>
      <c r="J1971" s="2">
        <v>44924.59331478009</v>
      </c>
      <c r="K1971" t="s">
        <v>186</v>
      </c>
      <c r="L1971" t="str">
        <f>VLOOKUP(C1971,ACCOUNT_MAPPING!A:C,3,FALSE)</f>
        <v>General Building Maintenance</v>
      </c>
    </row>
    <row r="1972" spans="1:12" hidden="1">
      <c r="A1972">
        <v>20810</v>
      </c>
      <c r="B1972" t="s">
        <v>2992</v>
      </c>
      <c r="C1972">
        <v>50305028</v>
      </c>
      <c r="D1972" t="s">
        <v>63</v>
      </c>
      <c r="E1972" t="s">
        <v>13</v>
      </c>
      <c r="F1972" t="s">
        <v>13</v>
      </c>
      <c r="G1972" t="s">
        <v>2993</v>
      </c>
      <c r="H1972" s="2">
        <v>44874.666715162035</v>
      </c>
      <c r="I1972" t="s">
        <v>41</v>
      </c>
      <c r="J1972" s="2">
        <v>44874.666715162035</v>
      </c>
      <c r="K1972" t="s">
        <v>41</v>
      </c>
      <c r="L1972" t="str">
        <f>VLOOKUP(C1972,ACCOUNT_MAPPING!A:C,3,FALSE)</f>
        <v>General Building Maintenance</v>
      </c>
    </row>
    <row r="1973" spans="1:12" hidden="1">
      <c r="A1973">
        <v>20804</v>
      </c>
      <c r="B1973" t="s">
        <v>2994</v>
      </c>
      <c r="C1973">
        <v>50305028</v>
      </c>
      <c r="D1973" t="s">
        <v>17</v>
      </c>
      <c r="E1973" t="s">
        <v>13</v>
      </c>
      <c r="F1973" t="s">
        <v>13</v>
      </c>
      <c r="G1973" t="s">
        <v>2275</v>
      </c>
      <c r="H1973" s="2">
        <v>44926.643521956015</v>
      </c>
      <c r="I1973" t="s">
        <v>497</v>
      </c>
      <c r="J1973" s="2">
        <v>44926.643521956015</v>
      </c>
      <c r="K1973" t="s">
        <v>497</v>
      </c>
      <c r="L1973" t="str">
        <f>VLOOKUP(C1973,ACCOUNT_MAPPING!A:C,3,FALSE)</f>
        <v>General Building Maintenance</v>
      </c>
    </row>
    <row r="1974" spans="1:12" hidden="1">
      <c r="A1974">
        <v>20830</v>
      </c>
      <c r="B1974" t="s">
        <v>2995</v>
      </c>
      <c r="C1974">
        <v>50305028</v>
      </c>
      <c r="D1974" t="s">
        <v>17</v>
      </c>
      <c r="E1974" t="s">
        <v>13</v>
      </c>
      <c r="F1974" t="s">
        <v>13</v>
      </c>
      <c r="G1974" t="s">
        <v>2996</v>
      </c>
      <c r="H1974" s="2">
        <v>44929.892587615737</v>
      </c>
      <c r="I1974" t="s">
        <v>1490</v>
      </c>
      <c r="J1974" s="2">
        <v>44929.892587615737</v>
      </c>
      <c r="K1974" t="s">
        <v>1490</v>
      </c>
      <c r="L1974" t="str">
        <f>VLOOKUP(C1974,ACCOUNT_MAPPING!A:C,3,FALSE)</f>
        <v>General Building Maintenance</v>
      </c>
    </row>
    <row r="1975" spans="1:12" hidden="1">
      <c r="A1975">
        <v>20834</v>
      </c>
      <c r="B1975" t="s">
        <v>1981</v>
      </c>
      <c r="C1975">
        <v>50305028</v>
      </c>
      <c r="D1975" t="s">
        <v>63</v>
      </c>
      <c r="E1975" t="s">
        <v>13</v>
      </c>
      <c r="F1975" t="s">
        <v>13</v>
      </c>
      <c r="G1975" t="s">
        <v>2997</v>
      </c>
      <c r="H1975" s="2">
        <v>44875.781903784722</v>
      </c>
      <c r="I1975" t="s">
        <v>1874</v>
      </c>
      <c r="J1975" s="2">
        <v>44875.781903784722</v>
      </c>
      <c r="K1975" t="s">
        <v>1874</v>
      </c>
      <c r="L1975" t="str">
        <f>VLOOKUP(C1975,ACCOUNT_MAPPING!A:C,3,FALSE)</f>
        <v>General Building Maintenance</v>
      </c>
    </row>
    <row r="1976" spans="1:12" hidden="1">
      <c r="A1976">
        <v>20720</v>
      </c>
      <c r="B1976" t="s">
        <v>2998</v>
      </c>
      <c r="C1976">
        <v>50305028</v>
      </c>
      <c r="D1976" t="s">
        <v>17</v>
      </c>
      <c r="E1976" t="s">
        <v>13</v>
      </c>
      <c r="F1976" t="s">
        <v>13</v>
      </c>
      <c r="G1976" t="s">
        <v>2999</v>
      </c>
      <c r="H1976" s="2">
        <v>44928.545795138889</v>
      </c>
      <c r="I1976" t="s">
        <v>1014</v>
      </c>
      <c r="J1976" s="2">
        <v>44928.545795138889</v>
      </c>
      <c r="K1976" t="s">
        <v>1014</v>
      </c>
      <c r="L1976" t="str">
        <f>VLOOKUP(C1976,ACCOUNT_MAPPING!A:C,3,FALSE)</f>
        <v>General Building Maintenance</v>
      </c>
    </row>
    <row r="1977" spans="1:12" hidden="1">
      <c r="A1977">
        <v>20842</v>
      </c>
      <c r="B1977" t="s">
        <v>242</v>
      </c>
      <c r="C1977">
        <v>50305028</v>
      </c>
      <c r="D1977" t="s">
        <v>17</v>
      </c>
      <c r="E1977" t="s">
        <v>13</v>
      </c>
      <c r="F1977" t="s">
        <v>13</v>
      </c>
      <c r="G1977" t="s">
        <v>3000</v>
      </c>
      <c r="H1977" s="2">
        <v>44921.533862962962</v>
      </c>
      <c r="I1977" t="s">
        <v>244</v>
      </c>
      <c r="J1977" s="2">
        <v>44921.533862962962</v>
      </c>
      <c r="K1977" t="s">
        <v>244</v>
      </c>
      <c r="L1977" t="str">
        <f>VLOOKUP(C1977,ACCOUNT_MAPPING!A:C,3,FALSE)</f>
        <v>General Building Maintenance</v>
      </c>
    </row>
    <row r="1978" spans="1:12" hidden="1">
      <c r="A1978">
        <v>20856</v>
      </c>
      <c r="B1978" t="s">
        <v>3001</v>
      </c>
      <c r="C1978">
        <v>50305028</v>
      </c>
      <c r="D1978" t="s">
        <v>17</v>
      </c>
      <c r="E1978" t="s">
        <v>13</v>
      </c>
      <c r="F1978" t="s">
        <v>13</v>
      </c>
      <c r="G1978" t="s">
        <v>3002</v>
      </c>
      <c r="H1978" s="2">
        <v>44917.872126238428</v>
      </c>
      <c r="I1978" t="s">
        <v>214</v>
      </c>
      <c r="J1978" s="2">
        <v>44917.872126238428</v>
      </c>
      <c r="K1978" t="s">
        <v>214</v>
      </c>
      <c r="L1978" t="str">
        <f>VLOOKUP(C1978,ACCOUNT_MAPPING!A:C,3,FALSE)</f>
        <v>General Building Maintenance</v>
      </c>
    </row>
    <row r="1979" spans="1:12" hidden="1">
      <c r="A1979">
        <v>20809</v>
      </c>
      <c r="B1979" t="s">
        <v>3003</v>
      </c>
      <c r="C1979">
        <v>50305028</v>
      </c>
      <c r="D1979" t="s">
        <v>17</v>
      </c>
      <c r="E1979" t="s">
        <v>13</v>
      </c>
      <c r="F1979" t="s">
        <v>13</v>
      </c>
      <c r="G1979" t="s">
        <v>2401</v>
      </c>
      <c r="H1979" s="2">
        <v>44917.485180983793</v>
      </c>
      <c r="I1979" t="s">
        <v>225</v>
      </c>
      <c r="J1979" s="2">
        <v>44917.485180983793</v>
      </c>
      <c r="K1979" t="s">
        <v>225</v>
      </c>
      <c r="L1979" t="str">
        <f>VLOOKUP(C1979,ACCOUNT_MAPPING!A:C,3,FALSE)</f>
        <v>General Building Maintenance</v>
      </c>
    </row>
    <row r="1980" spans="1:12" hidden="1">
      <c r="A1980">
        <v>20819</v>
      </c>
      <c r="B1980" t="s">
        <v>3004</v>
      </c>
      <c r="C1980">
        <v>50305028</v>
      </c>
      <c r="D1980" t="s">
        <v>17</v>
      </c>
      <c r="E1980" t="s">
        <v>13</v>
      </c>
      <c r="F1980" t="s">
        <v>13</v>
      </c>
      <c r="G1980" t="s">
        <v>2273</v>
      </c>
      <c r="H1980" s="2">
        <v>44926.793790428237</v>
      </c>
      <c r="I1980" t="s">
        <v>497</v>
      </c>
      <c r="J1980" s="2">
        <v>44926.793790428237</v>
      </c>
      <c r="K1980" t="s">
        <v>497</v>
      </c>
      <c r="L1980" t="str">
        <f>VLOOKUP(C1980,ACCOUNT_MAPPING!A:C,3,FALSE)</f>
        <v>General Building Maintenance</v>
      </c>
    </row>
    <row r="1981" spans="1:12" hidden="1">
      <c r="A1981">
        <v>20820</v>
      </c>
      <c r="B1981" t="s">
        <v>3005</v>
      </c>
      <c r="C1981">
        <v>50305028</v>
      </c>
      <c r="D1981" t="s">
        <v>17</v>
      </c>
      <c r="E1981" t="s">
        <v>13</v>
      </c>
      <c r="F1981" t="s">
        <v>13</v>
      </c>
      <c r="G1981" t="s">
        <v>2273</v>
      </c>
      <c r="H1981" s="2">
        <v>44926.780990509258</v>
      </c>
      <c r="I1981" t="s">
        <v>497</v>
      </c>
      <c r="J1981" s="2">
        <v>44926.780990509258</v>
      </c>
      <c r="K1981" t="s">
        <v>497</v>
      </c>
      <c r="L1981" t="str">
        <f>VLOOKUP(C1981,ACCOUNT_MAPPING!A:C,3,FALSE)</f>
        <v>General Building Maintenance</v>
      </c>
    </row>
    <row r="1982" spans="1:12" hidden="1">
      <c r="A1982">
        <v>21443</v>
      </c>
      <c r="B1982" t="s">
        <v>1557</v>
      </c>
      <c r="C1982">
        <v>50305028</v>
      </c>
      <c r="D1982" t="s">
        <v>17</v>
      </c>
      <c r="E1982" t="s">
        <v>13</v>
      </c>
      <c r="F1982" t="s">
        <v>13</v>
      </c>
      <c r="G1982" t="s">
        <v>3006</v>
      </c>
      <c r="H1982" s="2">
        <v>44926.727053819443</v>
      </c>
      <c r="I1982" t="s">
        <v>577</v>
      </c>
      <c r="J1982" s="2">
        <v>44926.727053819443</v>
      </c>
      <c r="K1982" t="s">
        <v>577</v>
      </c>
      <c r="L1982" t="str">
        <f>VLOOKUP(C1982,ACCOUNT_MAPPING!A:C,3,FALSE)</f>
        <v>General Building Maintenance</v>
      </c>
    </row>
    <row r="1983" spans="1:12" hidden="1">
      <c r="A1983">
        <v>20839</v>
      </c>
      <c r="B1983" t="s">
        <v>3007</v>
      </c>
      <c r="C1983">
        <v>50305028</v>
      </c>
      <c r="D1983" t="s">
        <v>17</v>
      </c>
      <c r="E1983" t="s">
        <v>13</v>
      </c>
      <c r="F1983" t="s">
        <v>13</v>
      </c>
      <c r="G1983" t="s">
        <v>3008</v>
      </c>
      <c r="H1983" s="2">
        <v>44924.742433645835</v>
      </c>
      <c r="I1983" t="s">
        <v>1874</v>
      </c>
      <c r="J1983" s="2">
        <v>44924.742433645835</v>
      </c>
      <c r="K1983" t="s">
        <v>1874</v>
      </c>
      <c r="L1983" t="str">
        <f>VLOOKUP(C1983,ACCOUNT_MAPPING!A:C,3,FALSE)</f>
        <v>General Building Maintenance</v>
      </c>
    </row>
    <row r="1984" spans="1:12" hidden="1">
      <c r="A1984">
        <v>20852</v>
      </c>
      <c r="B1984" t="s">
        <v>1054</v>
      </c>
      <c r="C1984">
        <v>50305028</v>
      </c>
      <c r="D1984" t="s">
        <v>63</v>
      </c>
      <c r="E1984" t="s">
        <v>13</v>
      </c>
      <c r="F1984" t="s">
        <v>13</v>
      </c>
      <c r="G1984" t="s">
        <v>3009</v>
      </c>
      <c r="H1984" s="2">
        <v>44876.706750115743</v>
      </c>
      <c r="I1984" t="s">
        <v>244</v>
      </c>
      <c r="J1984" s="2">
        <v>44876.706750115743</v>
      </c>
      <c r="K1984" t="s">
        <v>244</v>
      </c>
      <c r="L1984" t="str">
        <f>VLOOKUP(C1984,ACCOUNT_MAPPING!A:C,3,FALSE)</f>
        <v>General Building Maintenance</v>
      </c>
    </row>
    <row r="1985" spans="1:12" hidden="1">
      <c r="A1985">
        <v>20807</v>
      </c>
      <c r="B1985" t="s">
        <v>2006</v>
      </c>
      <c r="C1985">
        <v>50305028</v>
      </c>
      <c r="D1985" t="s">
        <v>17</v>
      </c>
      <c r="E1985" t="s">
        <v>13</v>
      </c>
      <c r="F1985" t="s">
        <v>13</v>
      </c>
      <c r="G1985" t="s">
        <v>3010</v>
      </c>
      <c r="H1985" s="2">
        <v>44917.455310219906</v>
      </c>
      <c r="I1985" t="s">
        <v>225</v>
      </c>
      <c r="J1985" s="2">
        <v>44917.455310219906</v>
      </c>
      <c r="K1985" t="s">
        <v>225</v>
      </c>
      <c r="L1985" t="str">
        <f>VLOOKUP(C1985,ACCOUNT_MAPPING!A:C,3,FALSE)</f>
        <v>General Building Maintenance</v>
      </c>
    </row>
    <row r="1986" spans="1:12" hidden="1">
      <c r="A1986">
        <v>21468</v>
      </c>
      <c r="B1986" t="s">
        <v>1561</v>
      </c>
      <c r="C1986">
        <v>50305028</v>
      </c>
      <c r="D1986" t="s">
        <v>17</v>
      </c>
      <c r="E1986" t="s">
        <v>13</v>
      </c>
      <c r="F1986" t="s">
        <v>13</v>
      </c>
      <c r="G1986" t="s">
        <v>2670</v>
      </c>
      <c r="H1986" s="2">
        <v>44918.501097766202</v>
      </c>
      <c r="I1986" t="s">
        <v>247</v>
      </c>
      <c r="J1986" s="2">
        <v>44918.501097766202</v>
      </c>
      <c r="K1986" t="s">
        <v>247</v>
      </c>
      <c r="L1986" t="str">
        <f>VLOOKUP(C1986,ACCOUNT_MAPPING!A:C,3,FALSE)</f>
        <v>General Building Maintenance</v>
      </c>
    </row>
    <row r="1987" spans="1:12" hidden="1">
      <c r="A1987">
        <v>21471</v>
      </c>
      <c r="B1987" t="s">
        <v>1563</v>
      </c>
      <c r="C1987">
        <v>50305028</v>
      </c>
      <c r="D1987" t="s">
        <v>17</v>
      </c>
      <c r="E1987" t="s">
        <v>13</v>
      </c>
      <c r="F1987" t="s">
        <v>13</v>
      </c>
      <c r="G1987" t="s">
        <v>2021</v>
      </c>
      <c r="H1987" s="2">
        <v>44924.65950292824</v>
      </c>
      <c r="I1987" t="s">
        <v>1333</v>
      </c>
      <c r="J1987" s="2">
        <v>44924.65950292824</v>
      </c>
      <c r="K1987" t="s">
        <v>1333</v>
      </c>
      <c r="L1987" t="str">
        <f>VLOOKUP(C1987,ACCOUNT_MAPPING!A:C,3,FALSE)</f>
        <v>General Building Maintenance</v>
      </c>
    </row>
    <row r="1988" spans="1:12" hidden="1">
      <c r="A1988">
        <v>20822</v>
      </c>
      <c r="B1988" t="s">
        <v>3011</v>
      </c>
      <c r="C1988">
        <v>50305028</v>
      </c>
      <c r="D1988" t="s">
        <v>17</v>
      </c>
      <c r="E1988" t="s">
        <v>13</v>
      </c>
      <c r="F1988" t="s">
        <v>13</v>
      </c>
      <c r="G1988" t="s">
        <v>2024</v>
      </c>
      <c r="H1988" s="2">
        <v>44923.704918055555</v>
      </c>
      <c r="I1988" t="s">
        <v>1874</v>
      </c>
      <c r="J1988" s="2">
        <v>44923.704918055555</v>
      </c>
      <c r="K1988" t="s">
        <v>1874</v>
      </c>
      <c r="L1988" t="str">
        <f>VLOOKUP(C1988,ACCOUNT_MAPPING!A:C,3,FALSE)</f>
        <v>General Building Maintenance</v>
      </c>
    </row>
    <row r="1989" spans="1:12" hidden="1">
      <c r="A1989">
        <v>21479</v>
      </c>
      <c r="B1989" t="s">
        <v>2036</v>
      </c>
      <c r="C1989">
        <v>50305028</v>
      </c>
      <c r="D1989" t="s">
        <v>17</v>
      </c>
      <c r="E1989" t="s">
        <v>13</v>
      </c>
      <c r="F1989" t="s">
        <v>13</v>
      </c>
      <c r="G1989" t="s">
        <v>3012</v>
      </c>
      <c r="H1989" s="2">
        <v>44916.629733449074</v>
      </c>
      <c r="I1989" t="s">
        <v>650</v>
      </c>
      <c r="J1989" s="2">
        <v>44916.629733449074</v>
      </c>
      <c r="K1989" t="s">
        <v>650</v>
      </c>
      <c r="L1989" t="str">
        <f>VLOOKUP(C1989,ACCOUNT_MAPPING!A:C,3,FALSE)</f>
        <v>General Building Maintenance</v>
      </c>
    </row>
    <row r="1990" spans="1:12" hidden="1">
      <c r="A1990">
        <v>21492</v>
      </c>
      <c r="B1990" t="s">
        <v>1547</v>
      </c>
      <c r="C1990">
        <v>50305028</v>
      </c>
      <c r="D1990" t="s">
        <v>17</v>
      </c>
      <c r="E1990" t="s">
        <v>13</v>
      </c>
      <c r="F1990" t="s">
        <v>13</v>
      </c>
      <c r="G1990" t="s">
        <v>2930</v>
      </c>
      <c r="H1990" s="2">
        <v>44916.689851192132</v>
      </c>
      <c r="I1990" t="s">
        <v>1333</v>
      </c>
      <c r="J1990" s="2">
        <v>44916.689851192132</v>
      </c>
      <c r="K1990" t="s">
        <v>1333</v>
      </c>
      <c r="L1990" t="str">
        <f>VLOOKUP(C1990,ACCOUNT_MAPPING!A:C,3,FALSE)</f>
        <v>General Building Maintenance</v>
      </c>
    </row>
    <row r="1991" spans="1:12" hidden="1">
      <c r="A1991">
        <v>49215</v>
      </c>
      <c r="B1991" t="s">
        <v>3013</v>
      </c>
      <c r="C1991">
        <v>50305028</v>
      </c>
      <c r="D1991" t="s">
        <v>17</v>
      </c>
      <c r="E1991" t="s">
        <v>13</v>
      </c>
      <c r="F1991" t="s">
        <v>13</v>
      </c>
      <c r="G1991" t="s">
        <v>3014</v>
      </c>
      <c r="H1991" s="2">
        <v>44917.766350428239</v>
      </c>
      <c r="I1991" t="s">
        <v>627</v>
      </c>
      <c r="J1991" s="2">
        <v>44917.766350428239</v>
      </c>
      <c r="K1991" t="s">
        <v>627</v>
      </c>
      <c r="L1991" t="str">
        <f>VLOOKUP(C1991,ACCOUNT_MAPPING!A:C,3,FALSE)</f>
        <v>General Building Maintenance</v>
      </c>
    </row>
    <row r="1992" spans="1:12" hidden="1">
      <c r="A1992">
        <v>21494</v>
      </c>
      <c r="B1992" t="s">
        <v>1548</v>
      </c>
      <c r="C1992">
        <v>50305028</v>
      </c>
      <c r="D1992" t="s">
        <v>17</v>
      </c>
      <c r="E1992" t="s">
        <v>13</v>
      </c>
      <c r="F1992" t="s">
        <v>13</v>
      </c>
      <c r="G1992" t="s">
        <v>2021</v>
      </c>
      <c r="H1992" s="2">
        <v>44916.720119710648</v>
      </c>
      <c r="I1992" t="s">
        <v>1333</v>
      </c>
      <c r="J1992" s="2">
        <v>44916.720119710648</v>
      </c>
      <c r="K1992" t="s">
        <v>1333</v>
      </c>
      <c r="L1992" t="str">
        <f>VLOOKUP(C1992,ACCOUNT_MAPPING!A:C,3,FALSE)</f>
        <v>General Building Maintenance</v>
      </c>
    </row>
    <row r="1993" spans="1:12" hidden="1">
      <c r="A1993">
        <v>21500</v>
      </c>
      <c r="B1993" t="s">
        <v>1549</v>
      </c>
      <c r="C1993">
        <v>50305028</v>
      </c>
      <c r="D1993" t="s">
        <v>17</v>
      </c>
      <c r="E1993" t="s">
        <v>13</v>
      </c>
      <c r="F1993" t="s">
        <v>13</v>
      </c>
      <c r="G1993" t="s">
        <v>2954</v>
      </c>
      <c r="H1993" s="2">
        <v>44917.572187881946</v>
      </c>
      <c r="I1993" t="s">
        <v>650</v>
      </c>
      <c r="J1993" s="2">
        <v>44917.572187881946</v>
      </c>
      <c r="K1993" t="s">
        <v>650</v>
      </c>
      <c r="L1993" t="str">
        <f>VLOOKUP(C1993,ACCOUNT_MAPPING!A:C,3,FALSE)</f>
        <v>General Building Maintenance</v>
      </c>
    </row>
    <row r="1994" spans="1:12" hidden="1">
      <c r="A1994">
        <v>21501</v>
      </c>
      <c r="B1994" t="s">
        <v>3015</v>
      </c>
      <c r="C1994">
        <v>50305028</v>
      </c>
      <c r="D1994" t="s">
        <v>17</v>
      </c>
      <c r="E1994" t="s">
        <v>13</v>
      </c>
      <c r="F1994" t="s">
        <v>13</v>
      </c>
      <c r="G1994" t="s">
        <v>2440</v>
      </c>
      <c r="H1994" s="2">
        <v>44917.576579398148</v>
      </c>
      <c r="I1994" t="s">
        <v>650</v>
      </c>
      <c r="J1994" s="2">
        <v>44917.576579398148</v>
      </c>
      <c r="K1994" t="s">
        <v>650</v>
      </c>
      <c r="L1994" t="str">
        <f>VLOOKUP(C1994,ACCOUNT_MAPPING!A:C,3,FALSE)</f>
        <v>General Building Maintenance</v>
      </c>
    </row>
    <row r="1995" spans="1:12" hidden="1">
      <c r="A1995">
        <v>21481</v>
      </c>
      <c r="B1995" t="s">
        <v>3016</v>
      </c>
      <c r="C1995">
        <v>50305028</v>
      </c>
      <c r="D1995" t="s">
        <v>17</v>
      </c>
      <c r="E1995" t="s">
        <v>13</v>
      </c>
      <c r="F1995" t="s">
        <v>13</v>
      </c>
      <c r="G1995" t="s">
        <v>3012</v>
      </c>
      <c r="H1995" s="2">
        <v>44916.633349965276</v>
      </c>
      <c r="I1995" t="s">
        <v>650</v>
      </c>
      <c r="J1995" s="2">
        <v>44916.633349965276</v>
      </c>
      <c r="K1995" t="s">
        <v>650</v>
      </c>
      <c r="L1995" t="str">
        <f>VLOOKUP(C1995,ACCOUNT_MAPPING!A:C,3,FALSE)</f>
        <v>General Building Maintenance</v>
      </c>
    </row>
    <row r="1996" spans="1:12" hidden="1">
      <c r="A1996">
        <v>21493</v>
      </c>
      <c r="B1996" t="s">
        <v>3017</v>
      </c>
      <c r="C1996">
        <v>50305028</v>
      </c>
      <c r="D1996" t="s">
        <v>17</v>
      </c>
      <c r="E1996" t="s">
        <v>13</v>
      </c>
      <c r="F1996" t="s">
        <v>13</v>
      </c>
      <c r="G1996" t="s">
        <v>2021</v>
      </c>
      <c r="H1996" s="2">
        <v>44916.711281053242</v>
      </c>
      <c r="I1996" t="s">
        <v>1333</v>
      </c>
      <c r="J1996" s="2">
        <v>44916.711281053242</v>
      </c>
      <c r="K1996" t="s">
        <v>1333</v>
      </c>
      <c r="L1996" t="str">
        <f>VLOOKUP(C1996,ACCOUNT_MAPPING!A:C,3,FALSE)</f>
        <v>General Building Maintenance</v>
      </c>
    </row>
    <row r="1997" spans="1:12" hidden="1">
      <c r="A1997">
        <v>21495</v>
      </c>
      <c r="B1997" t="s">
        <v>3018</v>
      </c>
      <c r="C1997">
        <v>50305028</v>
      </c>
      <c r="D1997" t="s">
        <v>17</v>
      </c>
      <c r="E1997" t="s">
        <v>13</v>
      </c>
      <c r="F1997" t="s">
        <v>13</v>
      </c>
      <c r="G1997" t="s">
        <v>3019</v>
      </c>
      <c r="H1997" s="2">
        <v>44916.640890393515</v>
      </c>
      <c r="I1997" t="s">
        <v>650</v>
      </c>
      <c r="J1997" s="2">
        <v>44916.640890393515</v>
      </c>
      <c r="K1997" t="s">
        <v>650</v>
      </c>
      <c r="L1997" t="str">
        <f>VLOOKUP(C1997,ACCOUNT_MAPPING!A:C,3,FALSE)</f>
        <v>General Building Maintenance</v>
      </c>
    </row>
    <row r="1998" spans="1:12" hidden="1">
      <c r="A1998">
        <v>21509</v>
      </c>
      <c r="B1998" t="s">
        <v>1551</v>
      </c>
      <c r="C1998">
        <v>50305028</v>
      </c>
      <c r="D1998" t="s">
        <v>17</v>
      </c>
      <c r="E1998" t="s">
        <v>13</v>
      </c>
      <c r="F1998" t="s">
        <v>13</v>
      </c>
      <c r="G1998" t="s">
        <v>3020</v>
      </c>
      <c r="H1998" s="2">
        <v>44918.525547766207</v>
      </c>
      <c r="I1998" t="s">
        <v>247</v>
      </c>
      <c r="J1998" s="2">
        <v>44918.525547766207</v>
      </c>
      <c r="K1998" t="s">
        <v>247</v>
      </c>
      <c r="L1998" t="str">
        <f>VLOOKUP(C1998,ACCOUNT_MAPPING!A:C,3,FALSE)</f>
        <v>General Building Maintenance</v>
      </c>
    </row>
    <row r="1999" spans="1:12" hidden="1">
      <c r="A1999">
        <v>21508</v>
      </c>
      <c r="B1999" t="s">
        <v>245</v>
      </c>
      <c r="C1999">
        <v>50305028</v>
      </c>
      <c r="D1999" t="s">
        <v>17</v>
      </c>
      <c r="E1999" t="s">
        <v>13</v>
      </c>
      <c r="F1999" t="s">
        <v>13</v>
      </c>
      <c r="G1999" t="s">
        <v>3021</v>
      </c>
      <c r="H1999" s="2">
        <v>44918.520836805554</v>
      </c>
      <c r="I1999" t="s">
        <v>247</v>
      </c>
      <c r="J1999" s="2">
        <v>44918.520836805554</v>
      </c>
      <c r="K1999" t="s">
        <v>247</v>
      </c>
      <c r="L1999" t="str">
        <f>VLOOKUP(C1999,ACCOUNT_MAPPING!A:C,3,FALSE)</f>
        <v>General Building Maintenance</v>
      </c>
    </row>
    <row r="2000" spans="1:12" hidden="1">
      <c r="A2000">
        <v>59778</v>
      </c>
      <c r="B2000" t="s">
        <v>2059</v>
      </c>
      <c r="C2000">
        <v>50305028</v>
      </c>
      <c r="D2000" t="s">
        <v>63</v>
      </c>
      <c r="E2000" t="s">
        <v>13</v>
      </c>
      <c r="F2000" t="s">
        <v>13</v>
      </c>
      <c r="G2000" t="s">
        <v>3022</v>
      </c>
      <c r="H2000" s="2">
        <v>44876.510823298609</v>
      </c>
      <c r="I2000" t="s">
        <v>627</v>
      </c>
      <c r="J2000" s="2">
        <v>44876.510823298609</v>
      </c>
      <c r="K2000" t="s">
        <v>627</v>
      </c>
      <c r="L2000" t="str">
        <f>VLOOKUP(C2000,ACCOUNT_MAPPING!A:C,3,FALSE)</f>
        <v>General Building Maintenance</v>
      </c>
    </row>
    <row r="2001" spans="1:12" hidden="1">
      <c r="A2001">
        <v>59780</v>
      </c>
      <c r="B2001" t="s">
        <v>1567</v>
      </c>
      <c r="C2001">
        <v>50305028</v>
      </c>
      <c r="D2001" t="s">
        <v>17</v>
      </c>
      <c r="E2001" t="s">
        <v>13</v>
      </c>
      <c r="F2001" t="s">
        <v>13</v>
      </c>
      <c r="G2001" t="s">
        <v>3023</v>
      </c>
      <c r="H2001" s="2">
        <v>44917.539326192127</v>
      </c>
      <c r="I2001" t="s">
        <v>627</v>
      </c>
      <c r="J2001" s="2">
        <v>44917.539326192127</v>
      </c>
      <c r="K2001" t="s">
        <v>627</v>
      </c>
      <c r="L2001" t="str">
        <f>VLOOKUP(C2001,ACCOUNT_MAPPING!A:C,3,FALSE)</f>
        <v>General Building Maintenance</v>
      </c>
    </row>
    <row r="2002" spans="1:12" hidden="1">
      <c r="A2002">
        <v>59782</v>
      </c>
      <c r="B2002" t="s">
        <v>3024</v>
      </c>
      <c r="C2002">
        <v>50305028</v>
      </c>
      <c r="D2002" t="s">
        <v>17</v>
      </c>
      <c r="E2002" t="s">
        <v>13</v>
      </c>
      <c r="F2002" t="s">
        <v>13</v>
      </c>
      <c r="G2002" t="s">
        <v>3025</v>
      </c>
      <c r="H2002" s="2">
        <v>44917.564695949077</v>
      </c>
      <c r="I2002" t="s">
        <v>627</v>
      </c>
      <c r="J2002" s="2">
        <v>44917.564695949077</v>
      </c>
      <c r="K2002" t="s">
        <v>627</v>
      </c>
      <c r="L2002" t="str">
        <f>VLOOKUP(C2002,ACCOUNT_MAPPING!A:C,3,FALSE)</f>
        <v>General Building Maintenance</v>
      </c>
    </row>
    <row r="2003" spans="1:12" hidden="1">
      <c r="A2003">
        <v>21533</v>
      </c>
      <c r="B2003" t="s">
        <v>3026</v>
      </c>
      <c r="C2003">
        <v>50305028</v>
      </c>
      <c r="D2003" t="s">
        <v>17</v>
      </c>
      <c r="E2003" t="s">
        <v>13</v>
      </c>
      <c r="F2003" t="s">
        <v>13</v>
      </c>
      <c r="G2003" t="s">
        <v>2166</v>
      </c>
      <c r="H2003" s="2">
        <v>44924.444017905094</v>
      </c>
      <c r="I2003" t="s">
        <v>289</v>
      </c>
      <c r="J2003" s="2">
        <v>44924.444017905094</v>
      </c>
      <c r="K2003" t="s">
        <v>289</v>
      </c>
      <c r="L2003" t="str">
        <f>VLOOKUP(C2003,ACCOUNT_MAPPING!A:C,3,FALSE)</f>
        <v>General Building Maintenance</v>
      </c>
    </row>
    <row r="2004" spans="1:12" hidden="1">
      <c r="A2004">
        <v>21534</v>
      </c>
      <c r="B2004" t="s">
        <v>3027</v>
      </c>
      <c r="C2004">
        <v>50305028</v>
      </c>
      <c r="D2004" t="s">
        <v>17</v>
      </c>
      <c r="E2004" t="s">
        <v>13</v>
      </c>
      <c r="F2004" t="s">
        <v>13</v>
      </c>
      <c r="G2004" t="s">
        <v>2166</v>
      </c>
      <c r="H2004" s="2">
        <v>44924.445114548609</v>
      </c>
      <c r="I2004" t="s">
        <v>289</v>
      </c>
      <c r="J2004" s="2">
        <v>44924.445114548609</v>
      </c>
      <c r="K2004" t="s">
        <v>289</v>
      </c>
      <c r="L2004" t="str">
        <f>VLOOKUP(C2004,ACCOUNT_MAPPING!A:C,3,FALSE)</f>
        <v>General Building Maintenance</v>
      </c>
    </row>
    <row r="2005" spans="1:12" hidden="1">
      <c r="A2005">
        <v>21540</v>
      </c>
      <c r="B2005" t="s">
        <v>3028</v>
      </c>
      <c r="C2005">
        <v>50305028</v>
      </c>
      <c r="D2005" t="s">
        <v>17</v>
      </c>
      <c r="E2005" t="s">
        <v>13</v>
      </c>
      <c r="F2005" t="s">
        <v>13</v>
      </c>
      <c r="G2005" t="s">
        <v>2166</v>
      </c>
      <c r="H2005" s="2">
        <v>44924.623391469904</v>
      </c>
      <c r="I2005" t="s">
        <v>289</v>
      </c>
      <c r="J2005" s="2">
        <v>44924.623391469904</v>
      </c>
      <c r="K2005" t="s">
        <v>289</v>
      </c>
      <c r="L2005" t="str">
        <f>VLOOKUP(C2005,ACCOUNT_MAPPING!A:C,3,FALSE)</f>
        <v>General Building Maintenance</v>
      </c>
    </row>
    <row r="2006" spans="1:12" hidden="1">
      <c r="A2006">
        <v>21541</v>
      </c>
      <c r="B2006" t="s">
        <v>3029</v>
      </c>
      <c r="C2006">
        <v>50305028</v>
      </c>
      <c r="D2006" t="s">
        <v>17</v>
      </c>
      <c r="E2006" t="s">
        <v>13</v>
      </c>
      <c r="F2006" t="s">
        <v>13</v>
      </c>
      <c r="G2006" t="s">
        <v>2166</v>
      </c>
      <c r="H2006" s="2">
        <v>44924.629888078707</v>
      </c>
      <c r="I2006" t="s">
        <v>289</v>
      </c>
      <c r="J2006" s="2">
        <v>44924.629888078707</v>
      </c>
      <c r="K2006" t="s">
        <v>289</v>
      </c>
      <c r="L2006" t="str">
        <f>VLOOKUP(C2006,ACCOUNT_MAPPING!A:C,3,FALSE)</f>
        <v>General Building Maintenance</v>
      </c>
    </row>
    <row r="2007" spans="1:12" hidden="1">
      <c r="A2007">
        <v>21536</v>
      </c>
      <c r="B2007" t="s">
        <v>1998</v>
      </c>
      <c r="C2007">
        <v>50305028</v>
      </c>
      <c r="D2007" t="s">
        <v>17</v>
      </c>
      <c r="E2007" t="s">
        <v>13</v>
      </c>
      <c r="F2007" t="s">
        <v>13</v>
      </c>
      <c r="G2007" t="s">
        <v>3030</v>
      </c>
      <c r="H2007" s="2">
        <v>44924.509409872684</v>
      </c>
      <c r="I2007" t="s">
        <v>289</v>
      </c>
      <c r="J2007" s="2">
        <v>44924.509409872684</v>
      </c>
      <c r="K2007" t="s">
        <v>289</v>
      </c>
      <c r="L2007" t="str">
        <f>VLOOKUP(C2007,ACCOUNT_MAPPING!A:C,3,FALSE)</f>
        <v>General Building Maintenance</v>
      </c>
    </row>
    <row r="2008" spans="1:12" hidden="1">
      <c r="A2008">
        <v>21453</v>
      </c>
      <c r="B2008" t="s">
        <v>3031</v>
      </c>
      <c r="C2008">
        <v>50305028</v>
      </c>
      <c r="D2008" t="s">
        <v>17</v>
      </c>
      <c r="E2008" t="s">
        <v>13</v>
      </c>
      <c r="F2008" t="s">
        <v>13</v>
      </c>
      <c r="G2008" t="s">
        <v>2434</v>
      </c>
      <c r="H2008" s="2">
        <v>44928.552067245371</v>
      </c>
      <c r="I2008" t="s">
        <v>577</v>
      </c>
      <c r="J2008" s="2">
        <v>44928.552067245371</v>
      </c>
      <c r="K2008" t="s">
        <v>577</v>
      </c>
      <c r="L2008" t="str">
        <f>VLOOKUP(C2008,ACCOUNT_MAPPING!A:C,3,FALSE)</f>
        <v>General Building Maintenance</v>
      </c>
    </row>
    <row r="2009" spans="1:12" hidden="1">
      <c r="A2009">
        <v>21469</v>
      </c>
      <c r="B2009" t="s">
        <v>3032</v>
      </c>
      <c r="C2009">
        <v>50305028</v>
      </c>
      <c r="D2009" t="s">
        <v>17</v>
      </c>
      <c r="E2009" t="s">
        <v>13</v>
      </c>
      <c r="F2009" t="s">
        <v>13</v>
      </c>
      <c r="G2009" t="s">
        <v>3033</v>
      </c>
      <c r="H2009" s="2">
        <v>44918.511854479169</v>
      </c>
      <c r="I2009" t="s">
        <v>247</v>
      </c>
      <c r="J2009" s="2">
        <v>44918.511854479169</v>
      </c>
      <c r="K2009" t="s">
        <v>247</v>
      </c>
      <c r="L2009" t="str">
        <f>VLOOKUP(C2009,ACCOUNT_MAPPING!A:C,3,FALSE)</f>
        <v>General Building Maintenance</v>
      </c>
    </row>
    <row r="2010" spans="1:12" hidden="1">
      <c r="A2010">
        <v>21496</v>
      </c>
      <c r="B2010" t="s">
        <v>648</v>
      </c>
      <c r="C2010">
        <v>50305028</v>
      </c>
      <c r="D2010" t="s">
        <v>17</v>
      </c>
      <c r="E2010" t="s">
        <v>13</v>
      </c>
      <c r="F2010" t="s">
        <v>13</v>
      </c>
      <c r="G2010" t="s">
        <v>2954</v>
      </c>
      <c r="H2010" s="2">
        <v>44917.567208368055</v>
      </c>
      <c r="I2010" t="s">
        <v>650</v>
      </c>
      <c r="J2010" s="2">
        <v>44917.567208368055</v>
      </c>
      <c r="K2010" t="s">
        <v>650</v>
      </c>
      <c r="L2010" t="str">
        <f>VLOOKUP(C2010,ACCOUNT_MAPPING!A:C,3,FALSE)</f>
        <v>General Building Maintenance</v>
      </c>
    </row>
    <row r="2011" spans="1:12" hidden="1">
      <c r="A2011">
        <v>21510</v>
      </c>
      <c r="B2011" t="s">
        <v>1537</v>
      </c>
      <c r="C2011">
        <v>50305028</v>
      </c>
      <c r="D2011" t="s">
        <v>17</v>
      </c>
      <c r="E2011" t="s">
        <v>13</v>
      </c>
      <c r="F2011" t="s">
        <v>13</v>
      </c>
      <c r="G2011" t="s">
        <v>3034</v>
      </c>
      <c r="H2011" s="2">
        <v>44918.536926388886</v>
      </c>
      <c r="I2011" t="s">
        <v>247</v>
      </c>
      <c r="J2011" s="2">
        <v>44918.536926388886</v>
      </c>
      <c r="K2011" t="s">
        <v>247</v>
      </c>
      <c r="L2011" t="str">
        <f>VLOOKUP(C2011,ACCOUNT_MAPPING!A:C,3,FALSE)</f>
        <v>General Building Maintenance</v>
      </c>
    </row>
    <row r="2012" spans="1:12" hidden="1">
      <c r="A2012">
        <v>21512</v>
      </c>
      <c r="B2012" t="s">
        <v>2029</v>
      </c>
      <c r="C2012">
        <v>50305028</v>
      </c>
      <c r="D2012" t="s">
        <v>17</v>
      </c>
      <c r="E2012" t="s">
        <v>13</v>
      </c>
      <c r="F2012" t="s">
        <v>13</v>
      </c>
      <c r="G2012" t="s">
        <v>3035</v>
      </c>
      <c r="H2012" s="2">
        <v>44918.577248923611</v>
      </c>
      <c r="I2012" t="s">
        <v>247</v>
      </c>
      <c r="J2012" s="2">
        <v>44918.577248923611</v>
      </c>
      <c r="K2012" t="s">
        <v>247</v>
      </c>
      <c r="L2012" t="str">
        <f>VLOOKUP(C2012,ACCOUNT_MAPPING!A:C,3,FALSE)</f>
        <v>General Building Maintenance</v>
      </c>
    </row>
    <row r="2013" spans="1:12" hidden="1">
      <c r="A2013">
        <v>21529</v>
      </c>
      <c r="B2013" t="s">
        <v>3036</v>
      </c>
      <c r="C2013">
        <v>50305028</v>
      </c>
      <c r="D2013" t="s">
        <v>17</v>
      </c>
      <c r="E2013" t="s">
        <v>13</v>
      </c>
      <c r="F2013" t="s">
        <v>13</v>
      </c>
      <c r="G2013" t="s">
        <v>2166</v>
      </c>
      <c r="H2013" s="2">
        <v>44924.432327314818</v>
      </c>
      <c r="I2013" t="s">
        <v>289</v>
      </c>
      <c r="J2013" s="2">
        <v>44924.432327314818</v>
      </c>
      <c r="K2013" t="s">
        <v>289</v>
      </c>
      <c r="L2013" t="str">
        <f>VLOOKUP(C2013,ACCOUNT_MAPPING!A:C,3,FALSE)</f>
        <v>General Building Maintenance</v>
      </c>
    </row>
    <row r="2014" spans="1:12" hidden="1">
      <c r="A2014">
        <v>32992</v>
      </c>
      <c r="B2014" t="s">
        <v>2002</v>
      </c>
      <c r="C2014">
        <v>50305028</v>
      </c>
      <c r="D2014" t="s">
        <v>17</v>
      </c>
      <c r="E2014" t="s">
        <v>13</v>
      </c>
      <c r="F2014" t="s">
        <v>13</v>
      </c>
      <c r="G2014" t="s">
        <v>3037</v>
      </c>
      <c r="H2014" s="2">
        <v>44914.51980234954</v>
      </c>
      <c r="I2014" t="s">
        <v>949</v>
      </c>
      <c r="J2014" s="2">
        <v>44914.51980234954</v>
      </c>
      <c r="K2014" t="s">
        <v>949</v>
      </c>
      <c r="L2014" t="str">
        <f>VLOOKUP(C2014,ACCOUNT_MAPPING!A:C,3,FALSE)</f>
        <v>General Building Maintenance</v>
      </c>
    </row>
    <row r="2015" spans="1:12" hidden="1">
      <c r="A2015">
        <v>32981</v>
      </c>
      <c r="B2015" t="s">
        <v>3038</v>
      </c>
      <c r="C2015">
        <v>50305028</v>
      </c>
      <c r="D2015" t="s">
        <v>17</v>
      </c>
      <c r="E2015" t="s">
        <v>13</v>
      </c>
      <c r="F2015" t="s">
        <v>13</v>
      </c>
      <c r="G2015" t="s">
        <v>3039</v>
      </c>
      <c r="H2015" s="2">
        <v>44914.510196099538</v>
      </c>
      <c r="I2015" t="s">
        <v>949</v>
      </c>
      <c r="J2015" s="2">
        <v>44914.510196099538</v>
      </c>
      <c r="K2015" t="s">
        <v>949</v>
      </c>
      <c r="L2015" t="str">
        <f>VLOOKUP(C2015,ACCOUNT_MAPPING!A:C,3,FALSE)</f>
        <v>General Building Maintenance</v>
      </c>
    </row>
    <row r="2016" spans="1:12" hidden="1">
      <c r="A2016">
        <v>32983</v>
      </c>
      <c r="B2016" t="s">
        <v>3040</v>
      </c>
      <c r="C2016">
        <v>50305028</v>
      </c>
      <c r="D2016" t="s">
        <v>63</v>
      </c>
      <c r="E2016" t="s">
        <v>13</v>
      </c>
      <c r="F2016" t="s">
        <v>13</v>
      </c>
      <c r="G2016" t="s">
        <v>3041</v>
      </c>
      <c r="H2016" s="2">
        <v>44868.546477164353</v>
      </c>
      <c r="I2016" t="s">
        <v>949</v>
      </c>
      <c r="J2016" s="2">
        <v>44868.546477164353</v>
      </c>
      <c r="K2016" t="s">
        <v>949</v>
      </c>
      <c r="L2016" t="str">
        <f>VLOOKUP(C2016,ACCOUNT_MAPPING!A:C,3,FALSE)</f>
        <v>General Building Maintenance</v>
      </c>
    </row>
    <row r="2017" spans="1:12" hidden="1">
      <c r="A2017">
        <v>43006</v>
      </c>
      <c r="B2017" t="s">
        <v>250</v>
      </c>
      <c r="C2017">
        <v>50305028</v>
      </c>
      <c r="D2017" t="s">
        <v>17</v>
      </c>
      <c r="E2017" t="s">
        <v>13</v>
      </c>
      <c r="F2017" t="s">
        <v>13</v>
      </c>
      <c r="G2017" t="s">
        <v>2987</v>
      </c>
      <c r="H2017" s="2">
        <v>44922.801655127318</v>
      </c>
      <c r="I2017" t="s">
        <v>236</v>
      </c>
      <c r="J2017" s="2">
        <v>44922.801655127318</v>
      </c>
      <c r="K2017" t="s">
        <v>236</v>
      </c>
      <c r="L2017" t="str">
        <f>VLOOKUP(C2017,ACCOUNT_MAPPING!A:C,3,FALSE)</f>
        <v>General Building Maintenance</v>
      </c>
    </row>
    <row r="2018" spans="1:12" hidden="1">
      <c r="A2018">
        <v>43007</v>
      </c>
      <c r="B2018" t="s">
        <v>252</v>
      </c>
      <c r="C2018">
        <v>50305028</v>
      </c>
      <c r="D2018" t="s">
        <v>17</v>
      </c>
      <c r="E2018" t="s">
        <v>13</v>
      </c>
      <c r="F2018" t="s">
        <v>13</v>
      </c>
      <c r="G2018" t="s">
        <v>2987</v>
      </c>
      <c r="H2018" s="2">
        <v>44922.816536377315</v>
      </c>
      <c r="I2018" t="s">
        <v>236</v>
      </c>
      <c r="J2018" s="2">
        <v>44922.816536377315</v>
      </c>
      <c r="K2018" t="s">
        <v>236</v>
      </c>
      <c r="L2018" t="str">
        <f>VLOOKUP(C2018,ACCOUNT_MAPPING!A:C,3,FALSE)</f>
        <v>General Building Maintenance</v>
      </c>
    </row>
    <row r="2019" spans="1:12" hidden="1">
      <c r="A2019">
        <v>43031</v>
      </c>
      <c r="B2019" t="s">
        <v>3042</v>
      </c>
      <c r="C2019">
        <v>50305028</v>
      </c>
      <c r="D2019" t="s">
        <v>63</v>
      </c>
      <c r="E2019" t="s">
        <v>13</v>
      </c>
      <c r="F2019" t="s">
        <v>13</v>
      </c>
      <c r="G2019" t="s">
        <v>3043</v>
      </c>
      <c r="H2019" s="2">
        <v>44876.72347665509</v>
      </c>
      <c r="I2019" t="s">
        <v>236</v>
      </c>
      <c r="J2019" s="2">
        <v>44876.72347665509</v>
      </c>
      <c r="K2019" t="s">
        <v>236</v>
      </c>
      <c r="L2019" t="str">
        <f>VLOOKUP(C2019,ACCOUNT_MAPPING!A:C,3,FALSE)</f>
        <v>General Building Maintenance</v>
      </c>
    </row>
    <row r="2020" spans="1:12" hidden="1">
      <c r="A2020">
        <v>49204</v>
      </c>
      <c r="B2020" t="s">
        <v>1569</v>
      </c>
      <c r="C2020">
        <v>50305028</v>
      </c>
      <c r="D2020" t="s">
        <v>17</v>
      </c>
      <c r="E2020" t="s">
        <v>13</v>
      </c>
      <c r="F2020" t="s">
        <v>13</v>
      </c>
      <c r="G2020" t="s">
        <v>3044</v>
      </c>
      <c r="H2020" s="2">
        <v>44926.73394583333</v>
      </c>
      <c r="I2020" t="s">
        <v>577</v>
      </c>
      <c r="J2020" s="2">
        <v>44926.73394583333</v>
      </c>
      <c r="K2020" t="s">
        <v>577</v>
      </c>
      <c r="L2020" t="str">
        <f>VLOOKUP(C2020,ACCOUNT_MAPPING!A:C,3,FALSE)</f>
        <v>General Building Maintenance</v>
      </c>
    </row>
    <row r="2021" spans="1:12" hidden="1">
      <c r="A2021">
        <v>49209</v>
      </c>
      <c r="B2021" t="s">
        <v>2020</v>
      </c>
      <c r="C2021">
        <v>50305028</v>
      </c>
      <c r="D2021" t="s">
        <v>63</v>
      </c>
      <c r="E2021" t="s">
        <v>13</v>
      </c>
      <c r="F2021" t="s">
        <v>13</v>
      </c>
      <c r="G2021" t="s">
        <v>3045</v>
      </c>
      <c r="H2021" s="2">
        <v>44876.717059224538</v>
      </c>
      <c r="I2021" t="s">
        <v>1333</v>
      </c>
      <c r="J2021" s="2">
        <v>44876.717059224538</v>
      </c>
      <c r="K2021" t="s">
        <v>1333</v>
      </c>
      <c r="L2021" t="str">
        <f>VLOOKUP(C2021,ACCOUNT_MAPPING!A:C,3,FALSE)</f>
        <v>General Building Maintenance</v>
      </c>
    </row>
    <row r="2022" spans="1:12" hidden="1">
      <c r="A2022">
        <v>49212</v>
      </c>
      <c r="B2022" t="s">
        <v>3046</v>
      </c>
      <c r="C2022">
        <v>50305028</v>
      </c>
      <c r="D2022" t="s">
        <v>63</v>
      </c>
      <c r="E2022" t="s">
        <v>13</v>
      </c>
      <c r="F2022" t="s">
        <v>13</v>
      </c>
      <c r="G2022" t="s">
        <v>3047</v>
      </c>
      <c r="H2022" s="2">
        <v>44875.942103506946</v>
      </c>
      <c r="I2022" t="s">
        <v>627</v>
      </c>
      <c r="J2022" s="2">
        <v>44875.942103506946</v>
      </c>
      <c r="K2022" t="s">
        <v>627</v>
      </c>
      <c r="L2022" t="str">
        <f>VLOOKUP(C2022,ACCOUNT_MAPPING!A:C,3,FALSE)</f>
        <v>General Building Maintenance</v>
      </c>
    </row>
    <row r="2023" spans="1:12" hidden="1">
      <c r="A2023">
        <v>43023</v>
      </c>
      <c r="B2023" t="s">
        <v>253</v>
      </c>
      <c r="C2023">
        <v>50305028</v>
      </c>
      <c r="D2023" t="s">
        <v>17</v>
      </c>
      <c r="E2023" t="s">
        <v>13</v>
      </c>
      <c r="F2023" t="s">
        <v>13</v>
      </c>
      <c r="G2023" t="s">
        <v>2987</v>
      </c>
      <c r="H2023" s="2">
        <v>44923.6385528588</v>
      </c>
      <c r="I2023" t="s">
        <v>236</v>
      </c>
      <c r="J2023" s="2">
        <v>44923.6385528588</v>
      </c>
      <c r="K2023" t="s">
        <v>236</v>
      </c>
      <c r="L2023" t="str">
        <f>VLOOKUP(C2023,ACCOUNT_MAPPING!A:C,3,FALSE)</f>
        <v>General Building Maintenance</v>
      </c>
    </row>
    <row r="2024" spans="1:12" hidden="1">
      <c r="A2024">
        <v>82705</v>
      </c>
      <c r="B2024" t="s">
        <v>3048</v>
      </c>
      <c r="C2024">
        <v>50305028</v>
      </c>
      <c r="D2024" t="s">
        <v>17</v>
      </c>
      <c r="E2024" t="s">
        <v>13</v>
      </c>
      <c r="F2024" t="s">
        <v>13</v>
      </c>
      <c r="G2024" t="s">
        <v>3049</v>
      </c>
      <c r="H2024" s="2">
        <v>44922.757800150466</v>
      </c>
      <c r="I2024" t="s">
        <v>15</v>
      </c>
      <c r="J2024" s="2">
        <v>44922.757800150466</v>
      </c>
      <c r="K2024" t="s">
        <v>15</v>
      </c>
      <c r="L2024" t="str">
        <f>VLOOKUP(C2024,ACCOUNT_MAPPING!A:C,3,FALSE)</f>
        <v>General Building Maintenance</v>
      </c>
    </row>
    <row r="2025" spans="1:12" hidden="1">
      <c r="A2025">
        <v>32986</v>
      </c>
      <c r="B2025" t="s">
        <v>2043</v>
      </c>
      <c r="C2025">
        <v>50305028</v>
      </c>
      <c r="D2025" t="s">
        <v>17</v>
      </c>
      <c r="E2025" t="s">
        <v>13</v>
      </c>
      <c r="F2025" t="s">
        <v>13</v>
      </c>
      <c r="G2025" t="s">
        <v>3050</v>
      </c>
      <c r="H2025" s="2">
        <v>44923.480893715277</v>
      </c>
      <c r="I2025" t="s">
        <v>34</v>
      </c>
      <c r="J2025" s="2">
        <v>44923.480893715277</v>
      </c>
      <c r="K2025" t="s">
        <v>34</v>
      </c>
      <c r="L2025" t="str">
        <f>VLOOKUP(C2025,ACCOUNT_MAPPING!A:C,3,FALSE)</f>
        <v>General Building Maintenance</v>
      </c>
    </row>
    <row r="2026" spans="1:12" hidden="1">
      <c r="A2026">
        <v>43003</v>
      </c>
      <c r="B2026" t="s">
        <v>234</v>
      </c>
      <c r="C2026">
        <v>50305028</v>
      </c>
      <c r="D2026" t="s">
        <v>17</v>
      </c>
      <c r="E2026" t="s">
        <v>13</v>
      </c>
      <c r="F2026" t="s">
        <v>13</v>
      </c>
      <c r="G2026" t="s">
        <v>3051</v>
      </c>
      <c r="H2026" s="2">
        <v>44922.735849965276</v>
      </c>
      <c r="I2026" t="s">
        <v>236</v>
      </c>
      <c r="J2026" s="2">
        <v>44922.735849965276</v>
      </c>
      <c r="K2026" t="s">
        <v>236</v>
      </c>
      <c r="L2026" t="str">
        <f>VLOOKUP(C2026,ACCOUNT_MAPPING!A:C,3,FALSE)</f>
        <v>General Building Maintenance</v>
      </c>
    </row>
    <row r="2027" spans="1:12" hidden="1">
      <c r="A2027">
        <v>49206</v>
      </c>
      <c r="B2027" t="s">
        <v>2072</v>
      </c>
      <c r="C2027">
        <v>50305028</v>
      </c>
      <c r="D2027" t="s">
        <v>17</v>
      </c>
      <c r="E2027" t="s">
        <v>13</v>
      </c>
      <c r="F2027" t="s">
        <v>13</v>
      </c>
      <c r="G2027" t="s">
        <v>2021</v>
      </c>
      <c r="H2027" s="2">
        <v>44916.728422453707</v>
      </c>
      <c r="I2027" t="s">
        <v>1333</v>
      </c>
      <c r="J2027" s="2">
        <v>44916.728422453707</v>
      </c>
      <c r="K2027" t="s">
        <v>1333</v>
      </c>
      <c r="L2027" t="str">
        <f>VLOOKUP(C2027,ACCOUNT_MAPPING!A:C,3,FALSE)</f>
        <v>General Building Maintenance</v>
      </c>
    </row>
    <row r="2028" spans="1:12" hidden="1">
      <c r="A2028">
        <v>49213</v>
      </c>
      <c r="B2028" t="s">
        <v>1565</v>
      </c>
      <c r="C2028">
        <v>50305028</v>
      </c>
      <c r="D2028" t="s">
        <v>17</v>
      </c>
      <c r="E2028" t="s">
        <v>13</v>
      </c>
      <c r="F2028" t="s">
        <v>13</v>
      </c>
      <c r="G2028" t="s">
        <v>3052</v>
      </c>
      <c r="H2028" s="2">
        <v>44917.765037581019</v>
      </c>
      <c r="I2028" t="s">
        <v>627</v>
      </c>
      <c r="J2028" s="2">
        <v>44917.765037581019</v>
      </c>
      <c r="K2028" t="s">
        <v>627</v>
      </c>
      <c r="L2028" t="str">
        <f>VLOOKUP(C2028,ACCOUNT_MAPPING!A:C,3,FALSE)</f>
        <v>General Building Maintenance</v>
      </c>
    </row>
    <row r="2029" spans="1:12" hidden="1">
      <c r="A2029">
        <v>82732</v>
      </c>
      <c r="B2029" t="s">
        <v>3053</v>
      </c>
      <c r="C2029">
        <v>50305028</v>
      </c>
      <c r="D2029" t="s">
        <v>17</v>
      </c>
      <c r="E2029" t="s">
        <v>13</v>
      </c>
      <c r="F2029" t="s">
        <v>13</v>
      </c>
      <c r="G2029" t="s">
        <v>3054</v>
      </c>
      <c r="H2029" s="2">
        <v>44917.583734525462</v>
      </c>
      <c r="I2029" t="s">
        <v>22</v>
      </c>
      <c r="J2029" s="2">
        <v>44917.583734525462</v>
      </c>
      <c r="K2029" t="s">
        <v>22</v>
      </c>
      <c r="L2029" t="str">
        <f>VLOOKUP(C2029,ACCOUNT_MAPPING!A:C,3,FALSE)</f>
        <v>General Building Maintenance</v>
      </c>
    </row>
    <row r="2030" spans="1:12" hidden="1">
      <c r="A2030">
        <v>43008</v>
      </c>
      <c r="B2030" t="s">
        <v>257</v>
      </c>
      <c r="C2030">
        <v>50305028</v>
      </c>
      <c r="D2030" t="s">
        <v>17</v>
      </c>
      <c r="E2030" t="s">
        <v>13</v>
      </c>
      <c r="F2030" t="s">
        <v>13</v>
      </c>
      <c r="G2030" t="s">
        <v>2987</v>
      </c>
      <c r="H2030" s="2">
        <v>44923.51481990741</v>
      </c>
      <c r="I2030" t="s">
        <v>236</v>
      </c>
      <c r="J2030" s="2">
        <v>44923.51481990741</v>
      </c>
      <c r="K2030" t="s">
        <v>236</v>
      </c>
      <c r="L2030" t="str">
        <f>VLOOKUP(C2030,ACCOUNT_MAPPING!A:C,3,FALSE)</f>
        <v>General Building Maintenance</v>
      </c>
    </row>
    <row r="2031" spans="1:12" hidden="1">
      <c r="A2031">
        <v>59779</v>
      </c>
      <c r="B2031" t="s">
        <v>3055</v>
      </c>
      <c r="C2031">
        <v>50305028</v>
      </c>
      <c r="D2031" t="s">
        <v>17</v>
      </c>
      <c r="E2031" t="s">
        <v>13</v>
      </c>
      <c r="F2031" t="s">
        <v>13</v>
      </c>
      <c r="G2031" t="s">
        <v>3056</v>
      </c>
      <c r="H2031" s="2">
        <v>44917.483936608798</v>
      </c>
      <c r="I2031" t="s">
        <v>627</v>
      </c>
      <c r="J2031" s="2">
        <v>44917.483936608798</v>
      </c>
      <c r="K2031" t="s">
        <v>627</v>
      </c>
      <c r="L2031" t="str">
        <f>VLOOKUP(C2031,ACCOUNT_MAPPING!A:C,3,FALSE)</f>
        <v>General Building Maintenance</v>
      </c>
    </row>
    <row r="2032" spans="1:12" hidden="1">
      <c r="A2032">
        <v>82786</v>
      </c>
      <c r="B2032" t="s">
        <v>2105</v>
      </c>
      <c r="C2032">
        <v>50305028</v>
      </c>
      <c r="D2032" t="s">
        <v>17</v>
      </c>
      <c r="E2032" t="s">
        <v>13</v>
      </c>
      <c r="F2032" t="s">
        <v>13</v>
      </c>
      <c r="G2032" t="s">
        <v>3057</v>
      </c>
      <c r="H2032" s="2">
        <v>44924.703525034725</v>
      </c>
      <c r="I2032" t="s">
        <v>19</v>
      </c>
      <c r="J2032" s="2">
        <v>44924.703525034725</v>
      </c>
      <c r="K2032" t="s">
        <v>19</v>
      </c>
      <c r="L2032" t="str">
        <f>VLOOKUP(C2032,ACCOUNT_MAPPING!A:C,3,FALSE)</f>
        <v>General Building Maintenance</v>
      </c>
    </row>
    <row r="2033" spans="1:12" hidden="1">
      <c r="A2033">
        <v>82823</v>
      </c>
      <c r="B2033" t="s">
        <v>3058</v>
      </c>
      <c r="C2033">
        <v>50305028</v>
      </c>
      <c r="D2033" t="s">
        <v>17</v>
      </c>
      <c r="E2033" t="s">
        <v>13</v>
      </c>
      <c r="F2033" t="s">
        <v>13</v>
      </c>
      <c r="G2033" t="s">
        <v>3059</v>
      </c>
      <c r="H2033" s="2">
        <v>44917.868312118058</v>
      </c>
      <c r="I2033" t="s">
        <v>214</v>
      </c>
      <c r="J2033" s="2">
        <v>44917.868312118058</v>
      </c>
      <c r="K2033" t="s">
        <v>214</v>
      </c>
      <c r="L2033" t="str">
        <f>VLOOKUP(C2033,ACCOUNT_MAPPING!A:C,3,FALSE)</f>
        <v>General Building Maintenance</v>
      </c>
    </row>
    <row r="2034" spans="1:12" hidden="1">
      <c r="A2034">
        <v>82879</v>
      </c>
      <c r="B2034" t="s">
        <v>1320</v>
      </c>
      <c r="C2034">
        <v>50305028</v>
      </c>
      <c r="D2034" t="s">
        <v>17</v>
      </c>
      <c r="E2034" t="s">
        <v>13</v>
      </c>
      <c r="F2034" t="s">
        <v>13</v>
      </c>
      <c r="G2034" t="s">
        <v>3060</v>
      </c>
      <c r="H2034" s="2">
        <v>44928.044526273145</v>
      </c>
      <c r="I2034" t="s">
        <v>577</v>
      </c>
      <c r="J2034" s="2">
        <v>44928.044526273145</v>
      </c>
      <c r="K2034" t="s">
        <v>577</v>
      </c>
      <c r="L2034" t="str">
        <f>VLOOKUP(C2034,ACCOUNT_MAPPING!A:C,3,FALSE)</f>
        <v>General Building Maintenance</v>
      </c>
    </row>
    <row r="2035" spans="1:12" hidden="1">
      <c r="A2035">
        <v>46334</v>
      </c>
      <c r="B2035" t="s">
        <v>3061</v>
      </c>
      <c r="C2035">
        <v>50305028</v>
      </c>
      <c r="D2035" t="s">
        <v>63</v>
      </c>
      <c r="E2035" t="s">
        <v>13</v>
      </c>
      <c r="F2035" t="s">
        <v>13</v>
      </c>
      <c r="G2035" t="s">
        <v>3062</v>
      </c>
      <c r="H2035" s="2">
        <v>44875.483893553239</v>
      </c>
      <c r="I2035" t="s">
        <v>1175</v>
      </c>
      <c r="J2035" s="2">
        <v>44875.483893553239</v>
      </c>
      <c r="K2035" t="s">
        <v>1175</v>
      </c>
      <c r="L2035" t="str">
        <f>VLOOKUP(C2035,ACCOUNT_MAPPING!A:C,3,FALSE)</f>
        <v>General Building Maintenance</v>
      </c>
    </row>
    <row r="2036" spans="1:12" hidden="1">
      <c r="A2036">
        <v>82961</v>
      </c>
      <c r="B2036" t="s">
        <v>3063</v>
      </c>
      <c r="C2036">
        <v>50305028</v>
      </c>
      <c r="D2036" t="s">
        <v>17</v>
      </c>
      <c r="E2036" t="s">
        <v>13</v>
      </c>
      <c r="F2036" t="s">
        <v>13</v>
      </c>
      <c r="G2036" t="s">
        <v>3064</v>
      </c>
      <c r="H2036" s="2">
        <v>44932.778293252311</v>
      </c>
      <c r="I2036" t="s">
        <v>272</v>
      </c>
      <c r="J2036" s="2">
        <v>44932.778293252311</v>
      </c>
      <c r="K2036" t="s">
        <v>272</v>
      </c>
      <c r="L2036" t="str">
        <f>VLOOKUP(C2036,ACCOUNT_MAPPING!A:C,3,FALSE)</f>
        <v>General Building Maintenance</v>
      </c>
    </row>
    <row r="2037" spans="1:12" hidden="1">
      <c r="A2037">
        <v>49205</v>
      </c>
      <c r="B2037" t="s">
        <v>1571</v>
      </c>
      <c r="C2037">
        <v>50305028</v>
      </c>
      <c r="D2037" t="s">
        <v>17</v>
      </c>
      <c r="E2037" t="s">
        <v>13</v>
      </c>
      <c r="F2037" t="s">
        <v>13</v>
      </c>
      <c r="G2037" t="s">
        <v>2021</v>
      </c>
      <c r="H2037" s="2">
        <v>44916.724124224536</v>
      </c>
      <c r="I2037" t="s">
        <v>1333</v>
      </c>
      <c r="J2037" s="2">
        <v>44916.724124224536</v>
      </c>
      <c r="K2037" t="s">
        <v>1333</v>
      </c>
      <c r="L2037" t="str">
        <f>VLOOKUP(C2037,ACCOUNT_MAPPING!A:C,3,FALSE)</f>
        <v>General Building Maintenance</v>
      </c>
    </row>
    <row r="2038" spans="1:12" hidden="1">
      <c r="A2038">
        <v>82723</v>
      </c>
      <c r="B2038" t="s">
        <v>554</v>
      </c>
      <c r="C2038">
        <v>50305028</v>
      </c>
      <c r="D2038" t="s">
        <v>12</v>
      </c>
      <c r="E2038" t="s">
        <v>13</v>
      </c>
      <c r="F2038" t="s">
        <v>13</v>
      </c>
      <c r="G2038" t="s">
        <v>3065</v>
      </c>
      <c r="H2038" s="2">
        <v>45021.832608483797</v>
      </c>
      <c r="I2038" t="s">
        <v>1229</v>
      </c>
      <c r="J2038" s="2">
        <v>45021.832608483797</v>
      </c>
      <c r="K2038" t="s">
        <v>1229</v>
      </c>
      <c r="L2038" t="str">
        <f>VLOOKUP(C2038,ACCOUNT_MAPPING!A:C,3,FALSE)</f>
        <v>General Building Maintenance</v>
      </c>
    </row>
    <row r="2039" spans="1:12" hidden="1">
      <c r="A2039">
        <v>82975</v>
      </c>
      <c r="B2039" t="s">
        <v>296</v>
      </c>
      <c r="C2039">
        <v>50305028</v>
      </c>
      <c r="D2039" t="s">
        <v>17</v>
      </c>
      <c r="E2039" t="s">
        <v>13</v>
      </c>
      <c r="F2039" t="s">
        <v>13</v>
      </c>
      <c r="G2039" t="s">
        <v>3066</v>
      </c>
      <c r="H2039" s="2">
        <v>44917.624538391203</v>
      </c>
      <c r="I2039" t="s">
        <v>22</v>
      </c>
      <c r="J2039" s="2">
        <v>44917.624538391203</v>
      </c>
      <c r="K2039" t="s">
        <v>22</v>
      </c>
      <c r="L2039" t="str">
        <f>VLOOKUP(C2039,ACCOUNT_MAPPING!A:C,3,FALSE)</f>
        <v>General Building Maintenance</v>
      </c>
    </row>
    <row r="2040" spans="1:12" hidden="1">
      <c r="A2040">
        <v>53076</v>
      </c>
      <c r="B2040" t="s">
        <v>3067</v>
      </c>
      <c r="C2040">
        <v>50305028</v>
      </c>
      <c r="D2040" t="s">
        <v>17</v>
      </c>
      <c r="E2040" t="s">
        <v>13</v>
      </c>
      <c r="F2040" t="s">
        <v>13</v>
      </c>
      <c r="G2040" t="s">
        <v>3068</v>
      </c>
      <c r="H2040" s="2">
        <v>44924.656401539352</v>
      </c>
      <c r="I2040" t="s">
        <v>256</v>
      </c>
      <c r="J2040" s="2">
        <v>44924.656401539352</v>
      </c>
      <c r="K2040" t="s">
        <v>256</v>
      </c>
      <c r="L2040" t="str">
        <f>VLOOKUP(C2040,ACCOUNT_MAPPING!A:C,3,FALSE)</f>
        <v>General Building Maintenance</v>
      </c>
    </row>
    <row r="2041" spans="1:12" hidden="1">
      <c r="A2041">
        <v>83059</v>
      </c>
      <c r="B2041" t="s">
        <v>3069</v>
      </c>
      <c r="C2041">
        <v>50305028</v>
      </c>
      <c r="D2041" t="s">
        <v>17</v>
      </c>
      <c r="E2041" t="s">
        <v>13</v>
      </c>
      <c r="F2041" t="s">
        <v>13</v>
      </c>
      <c r="G2041" t="s">
        <v>3070</v>
      </c>
      <c r="H2041" s="2">
        <v>44922.678638229168</v>
      </c>
      <c r="I2041" t="s">
        <v>275</v>
      </c>
      <c r="J2041" s="2">
        <v>44922.678638229168</v>
      </c>
      <c r="K2041" t="s">
        <v>275</v>
      </c>
      <c r="L2041" t="str">
        <f>VLOOKUP(C2041,ACCOUNT_MAPPING!A:C,3,FALSE)</f>
        <v>General Building Maintenance</v>
      </c>
    </row>
    <row r="2042" spans="1:12" hidden="1">
      <c r="A2042">
        <v>59781</v>
      </c>
      <c r="B2042" t="s">
        <v>3071</v>
      </c>
      <c r="C2042">
        <v>50305028</v>
      </c>
      <c r="D2042" t="s">
        <v>17</v>
      </c>
      <c r="E2042" t="s">
        <v>13</v>
      </c>
      <c r="F2042" t="s">
        <v>13</v>
      </c>
      <c r="G2042" t="s">
        <v>3072</v>
      </c>
      <c r="H2042" s="2">
        <v>44917.55556064815</v>
      </c>
      <c r="I2042" t="s">
        <v>627</v>
      </c>
      <c r="J2042" s="2">
        <v>44917.55556064815</v>
      </c>
      <c r="K2042" t="s">
        <v>627</v>
      </c>
      <c r="L2042" t="str">
        <f>VLOOKUP(C2042,ACCOUNT_MAPPING!A:C,3,FALSE)</f>
        <v>General Building Maintenance</v>
      </c>
    </row>
    <row r="2043" spans="1:12" hidden="1">
      <c r="A2043">
        <v>59783</v>
      </c>
      <c r="B2043" t="s">
        <v>3073</v>
      </c>
      <c r="C2043">
        <v>50305028</v>
      </c>
      <c r="D2043" t="s">
        <v>17</v>
      </c>
      <c r="E2043" t="s">
        <v>13</v>
      </c>
      <c r="F2043" t="s">
        <v>13</v>
      </c>
      <c r="G2043" t="s">
        <v>3074</v>
      </c>
      <c r="H2043" s="2">
        <v>44917.56889667824</v>
      </c>
      <c r="I2043" t="s">
        <v>627</v>
      </c>
      <c r="J2043" s="2">
        <v>44917.56889667824</v>
      </c>
      <c r="K2043" t="s">
        <v>627</v>
      </c>
      <c r="L2043" t="str">
        <f>VLOOKUP(C2043,ACCOUNT_MAPPING!A:C,3,FALSE)</f>
        <v>General Building Maintenance</v>
      </c>
    </row>
    <row r="2044" spans="1:12" hidden="1">
      <c r="A2044">
        <v>59784</v>
      </c>
      <c r="B2044" t="s">
        <v>3075</v>
      </c>
      <c r="C2044">
        <v>50305028</v>
      </c>
      <c r="D2044" t="s">
        <v>17</v>
      </c>
      <c r="E2044" t="s">
        <v>13</v>
      </c>
      <c r="F2044" t="s">
        <v>13</v>
      </c>
      <c r="G2044" t="s">
        <v>3076</v>
      </c>
      <c r="H2044" s="2">
        <v>44917.582526238424</v>
      </c>
      <c r="I2044" t="s">
        <v>627</v>
      </c>
      <c r="J2044" s="2">
        <v>44917.582526238424</v>
      </c>
      <c r="K2044" t="s">
        <v>627</v>
      </c>
      <c r="L2044" t="str">
        <f>VLOOKUP(C2044,ACCOUNT_MAPPING!A:C,3,FALSE)</f>
        <v>General Building Maintenance</v>
      </c>
    </row>
    <row r="2045" spans="1:12" hidden="1">
      <c r="A2045">
        <v>82740</v>
      </c>
      <c r="B2045" t="s">
        <v>1072</v>
      </c>
      <c r="C2045">
        <v>50305028</v>
      </c>
      <c r="D2045" t="s">
        <v>17</v>
      </c>
      <c r="E2045" t="s">
        <v>13</v>
      </c>
      <c r="F2045" t="s">
        <v>13</v>
      </c>
      <c r="G2045" t="s">
        <v>3077</v>
      </c>
      <c r="H2045" s="2">
        <v>44923.423747650464</v>
      </c>
      <c r="I2045" t="s">
        <v>766</v>
      </c>
      <c r="J2045" s="2">
        <v>44923.423747650464</v>
      </c>
      <c r="K2045" t="s">
        <v>766</v>
      </c>
      <c r="L2045" t="str">
        <f>VLOOKUP(C2045,ACCOUNT_MAPPING!A:C,3,FALSE)</f>
        <v>General Building Maintenance</v>
      </c>
    </row>
    <row r="2046" spans="1:12" hidden="1">
      <c r="A2046">
        <v>59785</v>
      </c>
      <c r="B2046" t="s">
        <v>3078</v>
      </c>
      <c r="C2046">
        <v>50305028</v>
      </c>
      <c r="D2046" t="s">
        <v>17</v>
      </c>
      <c r="E2046" t="s">
        <v>13</v>
      </c>
      <c r="F2046" t="s">
        <v>13</v>
      </c>
      <c r="G2046" t="s">
        <v>3079</v>
      </c>
      <c r="H2046" s="2">
        <v>44917.584791747686</v>
      </c>
      <c r="I2046" t="s">
        <v>627</v>
      </c>
      <c r="J2046" s="2">
        <v>44917.584791747686</v>
      </c>
      <c r="K2046" t="s">
        <v>627</v>
      </c>
      <c r="L2046" t="str">
        <f>VLOOKUP(C2046,ACCOUNT_MAPPING!A:C,3,FALSE)</f>
        <v>General Building Maintenance</v>
      </c>
    </row>
    <row r="2047" spans="1:12" hidden="1">
      <c r="A2047">
        <v>69756</v>
      </c>
      <c r="B2047" t="s">
        <v>3080</v>
      </c>
      <c r="C2047">
        <v>50305028</v>
      </c>
      <c r="D2047" t="s">
        <v>63</v>
      </c>
      <c r="E2047" t="s">
        <v>13</v>
      </c>
      <c r="F2047" t="s">
        <v>13</v>
      </c>
      <c r="G2047" t="s">
        <v>3081</v>
      </c>
      <c r="H2047" s="2">
        <v>44873.66098734954</v>
      </c>
      <c r="I2047" t="s">
        <v>230</v>
      </c>
      <c r="J2047" s="2">
        <v>44873.66098734954</v>
      </c>
      <c r="K2047" t="s">
        <v>230</v>
      </c>
      <c r="L2047" t="str">
        <f>VLOOKUP(C2047,ACCOUNT_MAPPING!A:C,3,FALSE)</f>
        <v>General Building Maintenance</v>
      </c>
    </row>
    <row r="2048" spans="1:12" hidden="1">
      <c r="A2048">
        <v>69757</v>
      </c>
      <c r="B2048" t="s">
        <v>3082</v>
      </c>
      <c r="C2048">
        <v>50305028</v>
      </c>
      <c r="D2048" t="s">
        <v>63</v>
      </c>
      <c r="E2048" t="s">
        <v>13</v>
      </c>
      <c r="F2048" t="s">
        <v>13</v>
      </c>
      <c r="G2048" t="s">
        <v>3083</v>
      </c>
      <c r="H2048" s="2">
        <v>44873.66403310185</v>
      </c>
      <c r="I2048" t="s">
        <v>230</v>
      </c>
      <c r="J2048" s="2">
        <v>44873.66403310185</v>
      </c>
      <c r="K2048" t="s">
        <v>230</v>
      </c>
      <c r="L2048" t="str">
        <f>VLOOKUP(C2048,ACCOUNT_MAPPING!A:C,3,FALSE)</f>
        <v>General Building Maintenance</v>
      </c>
    </row>
    <row r="2049" spans="1:12" hidden="1">
      <c r="A2049">
        <v>82761</v>
      </c>
      <c r="B2049" t="s">
        <v>2061</v>
      </c>
      <c r="C2049">
        <v>50305028</v>
      </c>
      <c r="D2049" t="s">
        <v>12</v>
      </c>
      <c r="E2049" t="s">
        <v>13</v>
      </c>
      <c r="F2049" t="s">
        <v>13</v>
      </c>
      <c r="G2049" t="s">
        <v>3084</v>
      </c>
      <c r="H2049" s="2">
        <v>45015.52127646991</v>
      </c>
      <c r="I2049" t="s">
        <v>79</v>
      </c>
      <c r="J2049" s="2">
        <v>45015.52127646991</v>
      </c>
      <c r="K2049" t="s">
        <v>79</v>
      </c>
      <c r="L2049" t="str">
        <f>VLOOKUP(C2049,ACCOUNT_MAPPING!A:C,3,FALSE)</f>
        <v>General Building Maintenance</v>
      </c>
    </row>
    <row r="2050" spans="1:12" hidden="1">
      <c r="A2050">
        <v>82762</v>
      </c>
      <c r="B2050" t="s">
        <v>1079</v>
      </c>
      <c r="C2050">
        <v>50305028</v>
      </c>
      <c r="D2050" t="s">
        <v>17</v>
      </c>
      <c r="E2050" t="s">
        <v>13</v>
      </c>
      <c r="F2050" t="s">
        <v>13</v>
      </c>
      <c r="G2050" t="s">
        <v>3085</v>
      </c>
      <c r="H2050" s="2">
        <v>44923.480525543979</v>
      </c>
      <c r="I2050" t="s">
        <v>766</v>
      </c>
      <c r="J2050" s="2">
        <v>44923.480525543979</v>
      </c>
      <c r="K2050" t="s">
        <v>766</v>
      </c>
      <c r="L2050" t="str">
        <f>VLOOKUP(C2050,ACCOUNT_MAPPING!A:C,3,FALSE)</f>
        <v>General Building Maintenance</v>
      </c>
    </row>
    <row r="2051" spans="1:12" hidden="1">
      <c r="A2051">
        <v>83117</v>
      </c>
      <c r="B2051" t="s">
        <v>3086</v>
      </c>
      <c r="C2051">
        <v>50305028</v>
      </c>
      <c r="D2051" t="s">
        <v>12</v>
      </c>
      <c r="E2051" t="s">
        <v>13</v>
      </c>
      <c r="F2051" t="s">
        <v>13</v>
      </c>
      <c r="G2051" t="s">
        <v>3087</v>
      </c>
      <c r="H2051" s="2">
        <v>45012.623793321756</v>
      </c>
      <c r="I2051" t="s">
        <v>2734</v>
      </c>
      <c r="J2051" s="2">
        <v>45012.623793321756</v>
      </c>
      <c r="K2051" t="s">
        <v>2734</v>
      </c>
      <c r="L2051" t="str">
        <f>VLOOKUP(C2051,ACCOUNT_MAPPING!A:C,3,FALSE)</f>
        <v>General Building Maintenance</v>
      </c>
    </row>
    <row r="2052" spans="1:12" hidden="1">
      <c r="A2052">
        <v>82775</v>
      </c>
      <c r="B2052" t="s">
        <v>2102</v>
      </c>
      <c r="C2052">
        <v>50305028</v>
      </c>
      <c r="D2052" t="s">
        <v>12</v>
      </c>
      <c r="E2052" t="s">
        <v>13</v>
      </c>
      <c r="F2052" t="s">
        <v>13</v>
      </c>
      <c r="G2052" t="s">
        <v>3088</v>
      </c>
      <c r="H2052" s="2">
        <v>45021.387220949073</v>
      </c>
      <c r="I2052" t="s">
        <v>1292</v>
      </c>
      <c r="J2052" s="2">
        <v>45021.387220949073</v>
      </c>
      <c r="K2052" t="s">
        <v>1292</v>
      </c>
      <c r="L2052" t="str">
        <f>VLOOKUP(C2052,ACCOUNT_MAPPING!A:C,3,FALSE)</f>
        <v>General Building Maintenance</v>
      </c>
    </row>
    <row r="2053" spans="1:12" hidden="1">
      <c r="A2053">
        <v>83127</v>
      </c>
      <c r="B2053" t="s">
        <v>1334</v>
      </c>
      <c r="C2053">
        <v>50305028</v>
      </c>
      <c r="D2053" t="s">
        <v>17</v>
      </c>
      <c r="E2053" t="s">
        <v>13</v>
      </c>
      <c r="F2053" t="s">
        <v>13</v>
      </c>
      <c r="G2053" t="s">
        <v>3089</v>
      </c>
      <c r="H2053" s="2">
        <v>44922.477103738427</v>
      </c>
      <c r="I2053" t="s">
        <v>56</v>
      </c>
      <c r="J2053" s="2">
        <v>44922.477103738427</v>
      </c>
      <c r="K2053" t="s">
        <v>56</v>
      </c>
      <c r="L2053" t="str">
        <f>VLOOKUP(C2053,ACCOUNT_MAPPING!A:C,3,FALSE)</f>
        <v>General Building Maintenance</v>
      </c>
    </row>
    <row r="2054" spans="1:12" hidden="1">
      <c r="A2054">
        <v>83131</v>
      </c>
      <c r="B2054" t="s">
        <v>1593</v>
      </c>
      <c r="C2054">
        <v>50305028</v>
      </c>
      <c r="D2054" t="s">
        <v>12</v>
      </c>
      <c r="E2054" t="s">
        <v>13</v>
      </c>
      <c r="F2054" t="s">
        <v>13</v>
      </c>
      <c r="G2054" t="s">
        <v>3090</v>
      </c>
      <c r="H2054" s="2">
        <v>45019.842371909719</v>
      </c>
      <c r="I2054" t="s">
        <v>51</v>
      </c>
      <c r="J2054" s="2">
        <v>45019.842371909719</v>
      </c>
      <c r="K2054" t="s">
        <v>51</v>
      </c>
      <c r="L2054" t="str">
        <f>VLOOKUP(C2054,ACCOUNT_MAPPING!A:C,3,FALSE)</f>
        <v>General Building Maintenance</v>
      </c>
    </row>
    <row r="2055" spans="1:12" hidden="1">
      <c r="A2055">
        <v>82706</v>
      </c>
      <c r="B2055" t="s">
        <v>2069</v>
      </c>
      <c r="C2055">
        <v>50305028</v>
      </c>
      <c r="D2055" t="s">
        <v>17</v>
      </c>
      <c r="E2055" t="s">
        <v>13</v>
      </c>
      <c r="F2055" t="s">
        <v>13</v>
      </c>
      <c r="G2055" t="s">
        <v>3091</v>
      </c>
      <c r="H2055" s="2">
        <v>44928.582676504629</v>
      </c>
      <c r="I2055" t="s">
        <v>577</v>
      </c>
      <c r="J2055" s="2">
        <v>44928.582676504629</v>
      </c>
      <c r="K2055" t="s">
        <v>577</v>
      </c>
      <c r="L2055" t="str">
        <f>VLOOKUP(C2055,ACCOUNT_MAPPING!A:C,3,FALSE)</f>
        <v>General Building Maintenance</v>
      </c>
    </row>
    <row r="2056" spans="1:12" hidden="1">
      <c r="A2056">
        <v>83139</v>
      </c>
      <c r="B2056" t="s">
        <v>3092</v>
      </c>
      <c r="C2056">
        <v>50305028</v>
      </c>
      <c r="D2056" t="s">
        <v>12</v>
      </c>
      <c r="E2056" t="s">
        <v>13</v>
      </c>
      <c r="F2056" t="s">
        <v>13</v>
      </c>
      <c r="G2056" t="s">
        <v>3093</v>
      </c>
      <c r="H2056" s="2">
        <v>45020.684959756945</v>
      </c>
      <c r="I2056" t="s">
        <v>87</v>
      </c>
      <c r="J2056" s="2">
        <v>45020.684959756945</v>
      </c>
      <c r="K2056" t="s">
        <v>87</v>
      </c>
      <c r="L2056" t="str">
        <f>VLOOKUP(C2056,ACCOUNT_MAPPING!A:C,3,FALSE)</f>
        <v>General Building Maintenance</v>
      </c>
    </row>
    <row r="2057" spans="1:12" hidden="1">
      <c r="A2057">
        <v>82733</v>
      </c>
      <c r="B2057" t="s">
        <v>557</v>
      </c>
      <c r="C2057">
        <v>50305028</v>
      </c>
      <c r="D2057" t="s">
        <v>17</v>
      </c>
      <c r="E2057" t="s">
        <v>13</v>
      </c>
      <c r="F2057" t="s">
        <v>13</v>
      </c>
      <c r="G2057" t="s">
        <v>3094</v>
      </c>
      <c r="H2057" s="2">
        <v>44923.521768252314</v>
      </c>
      <c r="I2057" t="s">
        <v>553</v>
      </c>
      <c r="J2057" s="2">
        <v>44923.521768252314</v>
      </c>
      <c r="K2057" t="s">
        <v>553</v>
      </c>
      <c r="L2057" t="str">
        <f>VLOOKUP(C2057,ACCOUNT_MAPPING!A:C,3,FALSE)</f>
        <v>General Building Maintenance</v>
      </c>
    </row>
    <row r="2058" spans="1:12" hidden="1">
      <c r="A2058">
        <v>82735</v>
      </c>
      <c r="B2058" t="s">
        <v>559</v>
      </c>
      <c r="C2058">
        <v>50305028</v>
      </c>
      <c r="D2058" t="s">
        <v>17</v>
      </c>
      <c r="E2058" t="s">
        <v>13</v>
      </c>
      <c r="F2058" t="s">
        <v>13</v>
      </c>
      <c r="G2058" t="s">
        <v>3095</v>
      </c>
      <c r="H2058" s="2">
        <v>44923.535992280093</v>
      </c>
      <c r="I2058" t="s">
        <v>553</v>
      </c>
      <c r="J2058" s="2">
        <v>44923.535992280093</v>
      </c>
      <c r="K2058" t="s">
        <v>553</v>
      </c>
      <c r="L2058" t="str">
        <f>VLOOKUP(C2058,ACCOUNT_MAPPING!A:C,3,FALSE)</f>
        <v>General Building Maintenance</v>
      </c>
    </row>
    <row r="2059" spans="1:12" hidden="1">
      <c r="A2059">
        <v>82952</v>
      </c>
      <c r="B2059" t="s">
        <v>3096</v>
      </c>
      <c r="C2059">
        <v>50305028</v>
      </c>
      <c r="D2059" t="s">
        <v>12</v>
      </c>
      <c r="E2059" t="s">
        <v>13</v>
      </c>
      <c r="F2059" t="s">
        <v>13</v>
      </c>
      <c r="G2059" t="s">
        <v>3097</v>
      </c>
      <c r="H2059" s="2">
        <v>45020.523400266204</v>
      </c>
      <c r="I2059" t="s">
        <v>754</v>
      </c>
      <c r="J2059" s="2">
        <v>45020.523400266204</v>
      </c>
      <c r="K2059" t="s">
        <v>754</v>
      </c>
      <c r="L2059" t="str">
        <f>VLOOKUP(C2059,ACCOUNT_MAPPING!A:C,3,FALSE)</f>
        <v>General Building Maintenance</v>
      </c>
    </row>
    <row r="2060" spans="1:12" hidden="1">
      <c r="A2060">
        <v>83067</v>
      </c>
      <c r="B2060" t="s">
        <v>3098</v>
      </c>
      <c r="C2060">
        <v>50305028</v>
      </c>
      <c r="D2060" t="s">
        <v>17</v>
      </c>
      <c r="E2060" t="s">
        <v>13</v>
      </c>
      <c r="F2060" t="s">
        <v>13</v>
      </c>
      <c r="G2060" t="s">
        <v>3099</v>
      </c>
      <c r="H2060" s="2">
        <v>44922.63576701389</v>
      </c>
      <c r="I2060" t="s">
        <v>1292</v>
      </c>
      <c r="J2060" s="2">
        <v>44922.63576701389</v>
      </c>
      <c r="K2060" t="s">
        <v>1292</v>
      </c>
      <c r="L2060" t="str">
        <f>VLOOKUP(C2060,ACCOUNT_MAPPING!A:C,3,FALSE)</f>
        <v>General Building Maintenance</v>
      </c>
    </row>
    <row r="2061" spans="1:12" hidden="1">
      <c r="A2061">
        <v>82747</v>
      </c>
      <c r="B2061" t="s">
        <v>562</v>
      </c>
      <c r="C2061">
        <v>50305028</v>
      </c>
      <c r="D2061" t="s">
        <v>12</v>
      </c>
      <c r="E2061" t="s">
        <v>13</v>
      </c>
      <c r="F2061" t="s">
        <v>13</v>
      </c>
      <c r="G2061" t="s">
        <v>3100</v>
      </c>
      <c r="H2061" s="2">
        <v>45016.494823726855</v>
      </c>
      <c r="I2061" t="s">
        <v>90</v>
      </c>
      <c r="J2061" s="2">
        <v>45016.494823726855</v>
      </c>
      <c r="K2061" t="s">
        <v>90</v>
      </c>
      <c r="L2061" t="str">
        <f>VLOOKUP(C2061,ACCOUNT_MAPPING!A:C,3,FALSE)</f>
        <v>General Building Maintenance</v>
      </c>
    </row>
    <row r="2062" spans="1:12" hidden="1">
      <c r="A2062">
        <v>82962</v>
      </c>
      <c r="B2062" t="s">
        <v>3101</v>
      </c>
      <c r="C2062">
        <v>50305028</v>
      </c>
      <c r="D2062" t="s">
        <v>17</v>
      </c>
      <c r="E2062" t="s">
        <v>13</v>
      </c>
      <c r="F2062" t="s">
        <v>13</v>
      </c>
      <c r="G2062" t="s">
        <v>3102</v>
      </c>
      <c r="H2062" s="2">
        <v>44923.39604482639</v>
      </c>
      <c r="I2062" t="s">
        <v>90</v>
      </c>
      <c r="J2062" s="2">
        <v>44923.39604482639</v>
      </c>
      <c r="K2062" t="s">
        <v>90</v>
      </c>
      <c r="L2062" t="str">
        <f>VLOOKUP(C2062,ACCOUNT_MAPPING!A:C,3,FALSE)</f>
        <v>General Building Maintenance</v>
      </c>
    </row>
    <row r="2063" spans="1:12" hidden="1">
      <c r="A2063">
        <v>82963</v>
      </c>
      <c r="B2063" t="s">
        <v>2107</v>
      </c>
      <c r="C2063">
        <v>50305028</v>
      </c>
      <c r="D2063" t="s">
        <v>17</v>
      </c>
      <c r="E2063" t="s">
        <v>13</v>
      </c>
      <c r="F2063" t="s">
        <v>13</v>
      </c>
      <c r="G2063" t="s">
        <v>3103</v>
      </c>
      <c r="H2063" s="2">
        <v>44917.587538194442</v>
      </c>
      <c r="I2063" t="s">
        <v>22</v>
      </c>
      <c r="J2063" s="2">
        <v>44917.587538194442</v>
      </c>
      <c r="K2063" t="s">
        <v>22</v>
      </c>
      <c r="L2063" t="str">
        <f>VLOOKUP(C2063,ACCOUNT_MAPPING!A:C,3,FALSE)</f>
        <v>General Building Maintenance</v>
      </c>
    </row>
    <row r="2064" spans="1:12" hidden="1">
      <c r="A2064">
        <v>83060</v>
      </c>
      <c r="B2064" t="s">
        <v>280</v>
      </c>
      <c r="C2064">
        <v>50305028</v>
      </c>
      <c r="D2064" t="s">
        <v>17</v>
      </c>
      <c r="E2064" t="s">
        <v>13</v>
      </c>
      <c r="F2064" t="s">
        <v>13</v>
      </c>
      <c r="G2064" t="s">
        <v>3104</v>
      </c>
      <c r="H2064" s="2">
        <v>44922.701235185188</v>
      </c>
      <c r="I2064" t="s">
        <v>275</v>
      </c>
      <c r="J2064" s="2">
        <v>44922.701235185188</v>
      </c>
      <c r="K2064" t="s">
        <v>275</v>
      </c>
      <c r="L2064" t="str">
        <f>VLOOKUP(C2064,ACCOUNT_MAPPING!A:C,3,FALSE)</f>
        <v>General Building Maintenance</v>
      </c>
    </row>
    <row r="2065" spans="1:12" hidden="1">
      <c r="A2065">
        <v>83064</v>
      </c>
      <c r="B2065" t="s">
        <v>2091</v>
      </c>
      <c r="C2065">
        <v>50305028</v>
      </c>
      <c r="D2065" t="s">
        <v>12</v>
      </c>
      <c r="E2065" t="s">
        <v>13</v>
      </c>
      <c r="F2065" t="s">
        <v>13</v>
      </c>
      <c r="G2065" t="s">
        <v>3105</v>
      </c>
      <c r="H2065" s="2">
        <v>45021.4562834838</v>
      </c>
      <c r="I2065" t="s">
        <v>1292</v>
      </c>
      <c r="J2065" s="2">
        <v>45021.4562834838</v>
      </c>
      <c r="K2065" t="s">
        <v>1292</v>
      </c>
      <c r="L2065" t="str">
        <f>VLOOKUP(C2065,ACCOUNT_MAPPING!A:C,3,FALSE)</f>
        <v>General Building Maintenance</v>
      </c>
    </row>
    <row r="2066" spans="1:12" hidden="1">
      <c r="A2066">
        <v>83860</v>
      </c>
      <c r="B2066" t="s">
        <v>3106</v>
      </c>
      <c r="C2066">
        <v>50305028</v>
      </c>
      <c r="D2066" t="s">
        <v>12</v>
      </c>
      <c r="E2066" t="s">
        <v>13</v>
      </c>
      <c r="F2066" t="s">
        <v>13</v>
      </c>
      <c r="G2066" t="s">
        <v>3107</v>
      </c>
      <c r="H2066" s="2">
        <v>45021.737700543985</v>
      </c>
      <c r="I2066" t="s">
        <v>2111</v>
      </c>
      <c r="J2066" s="2">
        <v>45021.737700543985</v>
      </c>
      <c r="K2066" t="s">
        <v>2111</v>
      </c>
      <c r="L2066" t="str">
        <f>VLOOKUP(C2066,ACCOUNT_MAPPING!A:C,3,FALSE)</f>
        <v>General Building Maintenance</v>
      </c>
    </row>
    <row r="2067" spans="1:12" hidden="1">
      <c r="A2067">
        <v>99424</v>
      </c>
      <c r="B2067" t="s">
        <v>575</v>
      </c>
      <c r="C2067">
        <v>50305028</v>
      </c>
      <c r="D2067" t="s">
        <v>17</v>
      </c>
      <c r="E2067" t="s">
        <v>13</v>
      </c>
      <c r="F2067" t="s">
        <v>13</v>
      </c>
      <c r="G2067" t="s">
        <v>2434</v>
      </c>
      <c r="H2067" s="2">
        <v>44928.609588344909</v>
      </c>
      <c r="I2067" t="s">
        <v>577</v>
      </c>
      <c r="J2067" s="2">
        <v>44928.609588344909</v>
      </c>
      <c r="K2067" t="s">
        <v>577</v>
      </c>
      <c r="L2067" t="str">
        <f>VLOOKUP(C2067,ACCOUNT_MAPPING!A:C,3,FALSE)</f>
        <v>General Building Maintenance</v>
      </c>
    </row>
    <row r="2068" spans="1:12" hidden="1">
      <c r="A2068">
        <v>83112</v>
      </c>
      <c r="B2068" t="s">
        <v>1577</v>
      </c>
      <c r="C2068">
        <v>50305028</v>
      </c>
      <c r="D2068" t="s">
        <v>17</v>
      </c>
      <c r="E2068" t="s">
        <v>13</v>
      </c>
      <c r="F2068" t="s">
        <v>13</v>
      </c>
      <c r="G2068" t="s">
        <v>2342</v>
      </c>
      <c r="H2068" s="2">
        <v>44918.633006909724</v>
      </c>
      <c r="I2068" t="s">
        <v>56</v>
      </c>
      <c r="J2068" s="2">
        <v>44918.633006909724</v>
      </c>
      <c r="K2068" t="s">
        <v>56</v>
      </c>
      <c r="L2068" t="str">
        <f>VLOOKUP(C2068,ACCOUNT_MAPPING!A:C,3,FALSE)</f>
        <v>General Building Maintenance</v>
      </c>
    </row>
    <row r="2069" spans="1:12" hidden="1">
      <c r="A2069">
        <v>83116</v>
      </c>
      <c r="B2069" t="s">
        <v>1589</v>
      </c>
      <c r="C2069">
        <v>50305028</v>
      </c>
      <c r="D2069" t="s">
        <v>17</v>
      </c>
      <c r="E2069" t="s">
        <v>13</v>
      </c>
      <c r="F2069" t="s">
        <v>13</v>
      </c>
      <c r="G2069" t="s">
        <v>3108</v>
      </c>
      <c r="H2069" s="2">
        <v>44918.636914895833</v>
      </c>
      <c r="I2069" t="s">
        <v>56</v>
      </c>
      <c r="J2069" s="2">
        <v>44918.636914895833</v>
      </c>
      <c r="K2069" t="s">
        <v>56</v>
      </c>
      <c r="L2069" t="str">
        <f>VLOOKUP(C2069,ACCOUNT_MAPPING!A:C,3,FALSE)</f>
        <v>General Building Maintenance</v>
      </c>
    </row>
    <row r="2070" spans="1:12" hidden="1">
      <c r="A2070">
        <v>83121</v>
      </c>
      <c r="B2070" t="s">
        <v>1591</v>
      </c>
      <c r="C2070">
        <v>50305028</v>
      </c>
      <c r="D2070" t="s">
        <v>12</v>
      </c>
      <c r="E2070" t="s">
        <v>13</v>
      </c>
      <c r="F2070" t="s">
        <v>13</v>
      </c>
      <c r="G2070" t="s">
        <v>3109</v>
      </c>
      <c r="H2070" s="2">
        <v>45019.830719247686</v>
      </c>
      <c r="I2070" t="s">
        <v>51</v>
      </c>
      <c r="J2070" s="2">
        <v>45019.830719247686</v>
      </c>
      <c r="K2070" t="s">
        <v>51</v>
      </c>
      <c r="L2070" t="str">
        <f>VLOOKUP(C2070,ACCOUNT_MAPPING!A:C,3,FALSE)</f>
        <v>General Building Maintenance</v>
      </c>
    </row>
    <row r="2071" spans="1:12" hidden="1">
      <c r="A2071">
        <v>83123</v>
      </c>
      <c r="B2071" t="s">
        <v>1587</v>
      </c>
      <c r="C2071">
        <v>50305028</v>
      </c>
      <c r="D2071" t="s">
        <v>17</v>
      </c>
      <c r="E2071" t="s">
        <v>13</v>
      </c>
      <c r="F2071" t="s">
        <v>13</v>
      </c>
      <c r="G2071" t="s">
        <v>2342</v>
      </c>
      <c r="H2071" s="2">
        <v>44922.471352546294</v>
      </c>
      <c r="I2071" t="s">
        <v>56</v>
      </c>
      <c r="J2071" s="2">
        <v>44922.471352546294</v>
      </c>
      <c r="K2071" t="s">
        <v>56</v>
      </c>
      <c r="L2071" t="str">
        <f>VLOOKUP(C2071,ACCOUNT_MAPPING!A:C,3,FALSE)</f>
        <v>General Building Maintenance</v>
      </c>
    </row>
    <row r="2072" spans="1:12" hidden="1">
      <c r="A2072">
        <v>83137</v>
      </c>
      <c r="B2072" t="s">
        <v>1580</v>
      </c>
      <c r="C2072">
        <v>50305028</v>
      </c>
      <c r="D2072" t="s">
        <v>12</v>
      </c>
      <c r="E2072" t="s">
        <v>13</v>
      </c>
      <c r="F2072" t="s">
        <v>13</v>
      </c>
      <c r="G2072" t="s">
        <v>3090</v>
      </c>
      <c r="H2072" s="2">
        <v>45019.848032835645</v>
      </c>
      <c r="I2072" t="s">
        <v>51</v>
      </c>
      <c r="J2072" s="2">
        <v>45019.848032835645</v>
      </c>
      <c r="K2072" t="s">
        <v>51</v>
      </c>
      <c r="L2072" t="str">
        <f>VLOOKUP(C2072,ACCOUNT_MAPPING!A:C,3,FALSE)</f>
        <v>General Building Maintenance</v>
      </c>
    </row>
    <row r="2073" spans="1:12" hidden="1">
      <c r="A2073">
        <v>82777</v>
      </c>
      <c r="B2073" t="s">
        <v>567</v>
      </c>
      <c r="C2073">
        <v>50305028</v>
      </c>
      <c r="D2073" t="s">
        <v>17</v>
      </c>
      <c r="E2073" t="s">
        <v>13</v>
      </c>
      <c r="F2073" t="s">
        <v>13</v>
      </c>
      <c r="G2073" t="s">
        <v>3110</v>
      </c>
      <c r="H2073" s="2">
        <v>44923.722846215278</v>
      </c>
      <c r="I2073" t="s">
        <v>123</v>
      </c>
      <c r="J2073" s="2">
        <v>44923.722846215278</v>
      </c>
      <c r="K2073" t="s">
        <v>123</v>
      </c>
      <c r="L2073" t="str">
        <f>VLOOKUP(C2073,ACCOUNT_MAPPING!A:C,3,FALSE)</f>
        <v>General Building Maintenance</v>
      </c>
    </row>
    <row r="2074" spans="1:12" hidden="1">
      <c r="A2074">
        <v>109793</v>
      </c>
      <c r="B2074" t="s">
        <v>317</v>
      </c>
      <c r="C2074">
        <v>50305028</v>
      </c>
      <c r="D2074" t="s">
        <v>63</v>
      </c>
      <c r="E2074" t="s">
        <v>13</v>
      </c>
      <c r="F2074" t="s">
        <v>13</v>
      </c>
      <c r="G2074" t="s">
        <v>3111</v>
      </c>
      <c r="H2074" s="2">
        <v>44868.591213576387</v>
      </c>
      <c r="I2074" t="s">
        <v>289</v>
      </c>
      <c r="J2074" s="2">
        <v>44868.591213576387</v>
      </c>
      <c r="K2074" t="s">
        <v>289</v>
      </c>
      <c r="L2074" t="str">
        <f>VLOOKUP(C2074,ACCOUNT_MAPPING!A:C,3,FALSE)</f>
        <v>General Building Maintenance</v>
      </c>
    </row>
    <row r="2075" spans="1:12" hidden="1">
      <c r="A2075">
        <v>109796</v>
      </c>
      <c r="B2075" t="s">
        <v>287</v>
      </c>
      <c r="C2075">
        <v>50305028</v>
      </c>
      <c r="D2075" t="s">
        <v>17</v>
      </c>
      <c r="E2075" t="s">
        <v>13</v>
      </c>
      <c r="F2075" t="s">
        <v>13</v>
      </c>
      <c r="G2075" t="s">
        <v>2166</v>
      </c>
      <c r="H2075" s="2">
        <v>44929.399672604166</v>
      </c>
      <c r="I2075" t="s">
        <v>289</v>
      </c>
      <c r="J2075" s="2">
        <v>44929.399672604166</v>
      </c>
      <c r="K2075" t="s">
        <v>289</v>
      </c>
      <c r="L2075" t="str">
        <f>VLOOKUP(C2075,ACCOUNT_MAPPING!A:C,3,FALSE)</f>
        <v>General Building Maintenance</v>
      </c>
    </row>
    <row r="2076" spans="1:12" hidden="1">
      <c r="A2076">
        <v>83150</v>
      </c>
      <c r="B2076" t="s">
        <v>639</v>
      </c>
      <c r="C2076">
        <v>50305028</v>
      </c>
      <c r="D2076" t="s">
        <v>63</v>
      </c>
      <c r="E2076" t="s">
        <v>13</v>
      </c>
      <c r="F2076" t="s">
        <v>13</v>
      </c>
      <c r="G2076" t="s">
        <v>3112</v>
      </c>
      <c r="H2076" s="2">
        <v>44874.668259108796</v>
      </c>
      <c r="I2076" t="s">
        <v>627</v>
      </c>
      <c r="J2076" s="2">
        <v>44874.668259108796</v>
      </c>
      <c r="K2076" t="s">
        <v>627</v>
      </c>
      <c r="L2076" t="str">
        <f>VLOOKUP(C2076,ACCOUNT_MAPPING!A:C,3,FALSE)</f>
        <v>General Building Maintenance</v>
      </c>
    </row>
    <row r="2077" spans="1:12" hidden="1">
      <c r="A2077">
        <v>82956</v>
      </c>
      <c r="B2077" t="s">
        <v>3113</v>
      </c>
      <c r="C2077">
        <v>50305028</v>
      </c>
      <c r="D2077" t="s">
        <v>17</v>
      </c>
      <c r="E2077" t="s">
        <v>13</v>
      </c>
      <c r="F2077" t="s">
        <v>13</v>
      </c>
      <c r="G2077" t="s">
        <v>3114</v>
      </c>
      <c r="H2077" s="2">
        <v>44924.612326967595</v>
      </c>
      <c r="I2077" t="s">
        <v>766</v>
      </c>
      <c r="J2077" s="2">
        <v>44924.612326967595</v>
      </c>
      <c r="K2077" t="s">
        <v>766</v>
      </c>
      <c r="L2077" t="str">
        <f>VLOOKUP(C2077,ACCOUNT_MAPPING!A:C,3,FALSE)</f>
        <v>General Building Maintenance</v>
      </c>
    </row>
    <row r="2078" spans="1:12" hidden="1">
      <c r="A2078">
        <v>83149</v>
      </c>
      <c r="B2078" t="s">
        <v>625</v>
      </c>
      <c r="C2078">
        <v>50305028</v>
      </c>
      <c r="D2078" t="s">
        <v>63</v>
      </c>
      <c r="E2078" t="s">
        <v>13</v>
      </c>
      <c r="F2078" t="s">
        <v>13</v>
      </c>
      <c r="G2078" t="s">
        <v>3115</v>
      </c>
      <c r="H2078" s="2">
        <v>44874.631518402777</v>
      </c>
      <c r="I2078" t="s">
        <v>627</v>
      </c>
      <c r="J2078" s="2">
        <v>44874.631518402777</v>
      </c>
      <c r="K2078" t="s">
        <v>627</v>
      </c>
      <c r="L2078" t="str">
        <f>VLOOKUP(C2078,ACCOUNT_MAPPING!A:C,3,FALSE)</f>
        <v>General Building Maintenance</v>
      </c>
    </row>
    <row r="2079" spans="1:12" hidden="1">
      <c r="A2079">
        <v>83152</v>
      </c>
      <c r="B2079" t="s">
        <v>638</v>
      </c>
      <c r="C2079">
        <v>50305028</v>
      </c>
      <c r="D2079" t="s">
        <v>17</v>
      </c>
      <c r="E2079" t="s">
        <v>13</v>
      </c>
      <c r="F2079" t="s">
        <v>13</v>
      </c>
      <c r="G2079" t="s">
        <v>3116</v>
      </c>
      <c r="H2079" s="2">
        <v>44917.732097222222</v>
      </c>
      <c r="I2079" t="s">
        <v>627</v>
      </c>
      <c r="J2079" s="2">
        <v>44917.732097222222</v>
      </c>
      <c r="K2079" t="s">
        <v>627</v>
      </c>
      <c r="L2079" t="str">
        <f>VLOOKUP(C2079,ACCOUNT_MAPPING!A:C,3,FALSE)</f>
        <v>General Building Maintenance</v>
      </c>
    </row>
    <row r="2080" spans="1:12" hidden="1">
      <c r="A2080">
        <v>99423</v>
      </c>
      <c r="B2080" t="s">
        <v>1331</v>
      </c>
      <c r="C2080">
        <v>50305028</v>
      </c>
      <c r="D2080" t="s">
        <v>17</v>
      </c>
      <c r="E2080" t="s">
        <v>13</v>
      </c>
      <c r="F2080" t="s">
        <v>13</v>
      </c>
      <c r="G2080" t="s">
        <v>2021</v>
      </c>
      <c r="H2080" s="2">
        <v>44916.736565590276</v>
      </c>
      <c r="I2080" t="s">
        <v>1333</v>
      </c>
      <c r="J2080" s="2">
        <v>44916.736565590276</v>
      </c>
      <c r="K2080" t="s">
        <v>1333</v>
      </c>
      <c r="L2080" t="str">
        <f>VLOOKUP(C2080,ACCOUNT_MAPPING!A:C,3,FALSE)</f>
        <v>General Building Maintenance</v>
      </c>
    </row>
    <row r="2081" spans="1:12" hidden="1">
      <c r="A2081">
        <v>83083</v>
      </c>
      <c r="B2081" t="s">
        <v>3117</v>
      </c>
      <c r="C2081">
        <v>50305028</v>
      </c>
      <c r="D2081" t="s">
        <v>12</v>
      </c>
      <c r="E2081" t="s">
        <v>13</v>
      </c>
      <c r="F2081" t="s">
        <v>13</v>
      </c>
      <c r="G2081" t="s">
        <v>3118</v>
      </c>
      <c r="H2081" s="2">
        <v>45014.70194421296</v>
      </c>
      <c r="I2081" t="s">
        <v>44</v>
      </c>
      <c r="J2081" s="2">
        <v>45014.70194421296</v>
      </c>
      <c r="K2081" t="s">
        <v>44</v>
      </c>
      <c r="L2081" t="str">
        <f>VLOOKUP(C2081,ACCOUNT_MAPPING!A:C,3,FALSE)</f>
        <v>General Building Maintenance</v>
      </c>
    </row>
    <row r="2082" spans="1:12" hidden="1">
      <c r="A2082">
        <v>83101</v>
      </c>
      <c r="B2082" t="s">
        <v>1103</v>
      </c>
      <c r="C2082">
        <v>50305028</v>
      </c>
      <c r="D2082" t="s">
        <v>17</v>
      </c>
      <c r="E2082" t="s">
        <v>13</v>
      </c>
      <c r="F2082" t="s">
        <v>13</v>
      </c>
      <c r="G2082" t="s">
        <v>3119</v>
      </c>
      <c r="H2082" s="2">
        <v>44924.43084494213</v>
      </c>
      <c r="I2082" t="s">
        <v>553</v>
      </c>
      <c r="J2082" s="2">
        <v>44924.43084494213</v>
      </c>
      <c r="K2082" t="s">
        <v>553</v>
      </c>
      <c r="L2082" t="str">
        <f>VLOOKUP(C2082,ACCOUNT_MAPPING!A:C,3,FALSE)</f>
        <v>General Building Maintenance</v>
      </c>
    </row>
    <row r="2083" spans="1:12" hidden="1">
      <c r="A2083">
        <v>109789</v>
      </c>
      <c r="B2083" t="s">
        <v>304</v>
      </c>
      <c r="C2083">
        <v>50305028</v>
      </c>
      <c r="D2083" t="s">
        <v>17</v>
      </c>
      <c r="E2083" t="s">
        <v>13</v>
      </c>
      <c r="F2083" t="s">
        <v>13</v>
      </c>
      <c r="G2083" t="s">
        <v>2166</v>
      </c>
      <c r="H2083" s="2">
        <v>44929.368904513889</v>
      </c>
      <c r="I2083" t="s">
        <v>289</v>
      </c>
      <c r="J2083" s="2">
        <v>44929.368904513889</v>
      </c>
      <c r="K2083" t="s">
        <v>289</v>
      </c>
      <c r="L2083" t="str">
        <f>VLOOKUP(C2083,ACCOUNT_MAPPING!A:C,3,FALSE)</f>
        <v>General Building Maintenance</v>
      </c>
    </row>
    <row r="2084" spans="1:12" hidden="1">
      <c r="A2084">
        <v>109792</v>
      </c>
      <c r="B2084" t="s">
        <v>3120</v>
      </c>
      <c r="C2084">
        <v>50305028</v>
      </c>
      <c r="D2084" t="s">
        <v>17</v>
      </c>
      <c r="E2084" t="s">
        <v>13</v>
      </c>
      <c r="F2084" t="s">
        <v>13</v>
      </c>
      <c r="G2084" t="s">
        <v>2166</v>
      </c>
      <c r="H2084" s="2">
        <v>44929.38493630787</v>
      </c>
      <c r="I2084" t="s">
        <v>289</v>
      </c>
      <c r="J2084" s="2">
        <v>44929.38493630787</v>
      </c>
      <c r="K2084" t="s">
        <v>289</v>
      </c>
      <c r="L2084" t="str">
        <f>VLOOKUP(C2084,ACCOUNT_MAPPING!A:C,3,FALSE)</f>
        <v>General Building Maintenance</v>
      </c>
    </row>
    <row r="2085" spans="1:12" hidden="1">
      <c r="A2085">
        <v>83133</v>
      </c>
      <c r="B2085" t="s">
        <v>1107</v>
      </c>
      <c r="C2085">
        <v>50305028</v>
      </c>
      <c r="D2085" t="s">
        <v>17</v>
      </c>
      <c r="E2085" t="s">
        <v>13</v>
      </c>
      <c r="F2085" t="s">
        <v>13</v>
      </c>
      <c r="G2085" t="s">
        <v>3121</v>
      </c>
      <c r="H2085" s="2">
        <v>44924.439346099534</v>
      </c>
      <c r="I2085" t="s">
        <v>553</v>
      </c>
      <c r="J2085" s="2">
        <v>44924.439346099534</v>
      </c>
      <c r="K2085" t="s">
        <v>553</v>
      </c>
      <c r="L2085" t="str">
        <f>VLOOKUP(C2085,ACCOUNT_MAPPING!A:C,3,FALSE)</f>
        <v>General Building Maintenance</v>
      </c>
    </row>
    <row r="2086" spans="1:12" hidden="1">
      <c r="A2086">
        <v>99426</v>
      </c>
      <c r="B2086" t="s">
        <v>3122</v>
      </c>
      <c r="C2086">
        <v>50305028</v>
      </c>
      <c r="D2086" t="s">
        <v>17</v>
      </c>
      <c r="E2086" t="s">
        <v>13</v>
      </c>
      <c r="F2086" t="s">
        <v>13</v>
      </c>
      <c r="G2086" t="s">
        <v>2434</v>
      </c>
      <c r="H2086" s="2">
        <v>44928.609792858799</v>
      </c>
      <c r="I2086" t="s">
        <v>577</v>
      </c>
      <c r="J2086" s="2">
        <v>44928.609792858799</v>
      </c>
      <c r="K2086" t="s">
        <v>577</v>
      </c>
      <c r="L2086" t="str">
        <f>VLOOKUP(C2086,ACCOUNT_MAPPING!A:C,3,FALSE)</f>
        <v>General Building Maintenance</v>
      </c>
    </row>
    <row r="2087" spans="1:12" hidden="1">
      <c r="A2087">
        <v>99425</v>
      </c>
      <c r="B2087" t="s">
        <v>1345</v>
      </c>
      <c r="C2087">
        <v>50305028</v>
      </c>
      <c r="D2087" t="s">
        <v>17</v>
      </c>
      <c r="E2087" t="s">
        <v>13</v>
      </c>
      <c r="F2087" t="s">
        <v>13</v>
      </c>
      <c r="G2087" t="s">
        <v>2021</v>
      </c>
      <c r="H2087" s="2">
        <v>44916.740604479164</v>
      </c>
      <c r="I2087" t="s">
        <v>1333</v>
      </c>
      <c r="J2087" s="2">
        <v>44916.740604479164</v>
      </c>
      <c r="K2087" t="s">
        <v>1333</v>
      </c>
      <c r="L2087" t="str">
        <f>VLOOKUP(C2087,ACCOUNT_MAPPING!A:C,3,FALSE)</f>
        <v>General Building Maintenance</v>
      </c>
    </row>
    <row r="2088" spans="1:12" hidden="1">
      <c r="A2088">
        <v>99427</v>
      </c>
      <c r="B2088" t="s">
        <v>584</v>
      </c>
      <c r="C2088">
        <v>50305028</v>
      </c>
      <c r="D2088" t="s">
        <v>17</v>
      </c>
      <c r="E2088" t="s">
        <v>13</v>
      </c>
      <c r="F2088" t="s">
        <v>13</v>
      </c>
      <c r="G2088" t="s">
        <v>3123</v>
      </c>
      <c r="H2088" s="2">
        <v>44928.609149270836</v>
      </c>
      <c r="I2088" t="s">
        <v>577</v>
      </c>
      <c r="J2088" s="2">
        <v>44928.609149270836</v>
      </c>
      <c r="K2088" t="s">
        <v>577</v>
      </c>
      <c r="L2088" t="str">
        <f>VLOOKUP(C2088,ACCOUNT_MAPPING!A:C,3,FALSE)</f>
        <v>General Building Maintenance</v>
      </c>
    </row>
    <row r="2089" spans="1:12" hidden="1">
      <c r="A2089">
        <v>126120</v>
      </c>
      <c r="B2089" t="s">
        <v>311</v>
      </c>
      <c r="C2089">
        <v>50305028</v>
      </c>
      <c r="D2089" t="s">
        <v>12</v>
      </c>
      <c r="E2089" t="s">
        <v>13</v>
      </c>
      <c r="F2089" t="s">
        <v>13</v>
      </c>
      <c r="G2089" t="s">
        <v>3124</v>
      </c>
      <c r="H2089" s="2">
        <v>45021.678074189818</v>
      </c>
      <c r="I2089" t="s">
        <v>313</v>
      </c>
      <c r="J2089" s="2">
        <v>45021.678074189818</v>
      </c>
      <c r="K2089" t="s">
        <v>313</v>
      </c>
      <c r="L2089" t="str">
        <f>VLOOKUP(C2089,ACCOUNT_MAPPING!A:C,3,FALSE)</f>
        <v>General Building Maintenance</v>
      </c>
    </row>
    <row r="2090" spans="1:12" hidden="1">
      <c r="A2090">
        <v>109790</v>
      </c>
      <c r="B2090" t="s">
        <v>316</v>
      </c>
      <c r="C2090">
        <v>50305028</v>
      </c>
      <c r="D2090" t="s">
        <v>17</v>
      </c>
      <c r="E2090" t="s">
        <v>13</v>
      </c>
      <c r="F2090" t="s">
        <v>13</v>
      </c>
      <c r="G2090" t="s">
        <v>2164</v>
      </c>
      <c r="H2090" s="2">
        <v>44929.374307905091</v>
      </c>
      <c r="I2090" t="s">
        <v>289</v>
      </c>
      <c r="J2090" s="2">
        <v>44929.374307905091</v>
      </c>
      <c r="K2090" t="s">
        <v>289</v>
      </c>
      <c r="L2090" t="str">
        <f>VLOOKUP(C2090,ACCOUNT_MAPPING!A:C,3,FALSE)</f>
        <v>General Building Maintenance</v>
      </c>
    </row>
    <row r="2091" spans="1:12" hidden="1">
      <c r="A2091">
        <v>126143</v>
      </c>
      <c r="B2091" t="s">
        <v>329</v>
      </c>
      <c r="C2091">
        <v>50305028</v>
      </c>
      <c r="D2091" t="s">
        <v>17</v>
      </c>
      <c r="E2091" t="s">
        <v>13</v>
      </c>
      <c r="F2091" t="s">
        <v>13</v>
      </c>
      <c r="G2091" t="s">
        <v>3125</v>
      </c>
      <c r="H2091" s="2">
        <v>44924.050539618052</v>
      </c>
      <c r="I2091" t="s">
        <v>323</v>
      </c>
      <c r="J2091" s="2">
        <v>44924.050539618052</v>
      </c>
      <c r="K2091" t="s">
        <v>323</v>
      </c>
      <c r="L2091" t="str">
        <f>VLOOKUP(C2091,ACCOUNT_MAPPING!A:C,3,FALSE)</f>
        <v>General Building Maintenance</v>
      </c>
    </row>
    <row r="2092" spans="1:12" hidden="1">
      <c r="A2092">
        <v>126076</v>
      </c>
      <c r="B2092" t="s">
        <v>331</v>
      </c>
      <c r="C2092">
        <v>50305028</v>
      </c>
      <c r="D2092" t="s">
        <v>17</v>
      </c>
      <c r="E2092" t="s">
        <v>13</v>
      </c>
      <c r="F2092" t="s">
        <v>13</v>
      </c>
      <c r="G2092" t="s">
        <v>3126</v>
      </c>
      <c r="H2092" s="2">
        <v>44925.424700000003</v>
      </c>
      <c r="I2092" t="s">
        <v>303</v>
      </c>
      <c r="J2092" s="2">
        <v>44925.424700000003</v>
      </c>
      <c r="K2092" t="s">
        <v>303</v>
      </c>
      <c r="L2092" t="str">
        <f>VLOOKUP(C2092,ACCOUNT_MAPPING!A:C,3,FALSE)</f>
        <v>General Building Maintenance</v>
      </c>
    </row>
    <row r="2093" spans="1:12" hidden="1">
      <c r="A2093">
        <v>126175</v>
      </c>
      <c r="B2093" t="s">
        <v>3127</v>
      </c>
      <c r="C2093">
        <v>50305028</v>
      </c>
      <c r="D2093" t="s">
        <v>17</v>
      </c>
      <c r="E2093" t="s">
        <v>13</v>
      </c>
      <c r="F2093" t="s">
        <v>13</v>
      </c>
      <c r="G2093" t="s">
        <v>3128</v>
      </c>
      <c r="H2093" s="2">
        <v>44923.469312615744</v>
      </c>
      <c r="I2093" t="s">
        <v>347</v>
      </c>
      <c r="J2093" s="2">
        <v>44923.469312615744</v>
      </c>
      <c r="K2093" t="s">
        <v>347</v>
      </c>
      <c r="L2093" t="str">
        <f>VLOOKUP(C2093,ACCOUNT_MAPPING!A:C,3,FALSE)</f>
        <v>General Building Maintenance</v>
      </c>
    </row>
    <row r="2094" spans="1:12" hidden="1">
      <c r="A2094">
        <v>126178</v>
      </c>
      <c r="B2094" t="s">
        <v>481</v>
      </c>
      <c r="C2094">
        <v>50305028</v>
      </c>
      <c r="D2094" t="s">
        <v>12</v>
      </c>
      <c r="E2094" t="s">
        <v>13</v>
      </c>
      <c r="F2094" t="s">
        <v>13</v>
      </c>
      <c r="G2094" t="s">
        <v>3129</v>
      </c>
      <c r="H2094" s="2">
        <v>45015.551103935184</v>
      </c>
      <c r="I2094" t="s">
        <v>408</v>
      </c>
      <c r="J2094" s="2">
        <v>45015.551103935184</v>
      </c>
      <c r="K2094" t="s">
        <v>408</v>
      </c>
      <c r="L2094" t="str">
        <f>VLOOKUP(C2094,ACCOUNT_MAPPING!A:C,3,FALSE)</f>
        <v>General Building Maintenance</v>
      </c>
    </row>
    <row r="2095" spans="1:12" hidden="1">
      <c r="A2095">
        <v>126094</v>
      </c>
      <c r="B2095" t="s">
        <v>3130</v>
      </c>
      <c r="C2095">
        <v>50305028</v>
      </c>
      <c r="D2095" t="s">
        <v>12</v>
      </c>
      <c r="E2095" t="s">
        <v>13</v>
      </c>
      <c r="F2095" t="s">
        <v>13</v>
      </c>
      <c r="G2095" t="s">
        <v>3131</v>
      </c>
      <c r="H2095" s="2">
        <v>45021.99968630787</v>
      </c>
      <c r="I2095" t="s">
        <v>363</v>
      </c>
      <c r="J2095" s="2">
        <v>45021.99968630787</v>
      </c>
      <c r="K2095" t="s">
        <v>363</v>
      </c>
      <c r="L2095" t="str">
        <f>VLOOKUP(C2095,ACCOUNT_MAPPING!A:C,3,FALSE)</f>
        <v>General Building Maintenance</v>
      </c>
    </row>
    <row r="2096" spans="1:12" hidden="1">
      <c r="A2096">
        <v>126105</v>
      </c>
      <c r="B2096" t="s">
        <v>3132</v>
      </c>
      <c r="C2096">
        <v>50305028</v>
      </c>
      <c r="D2096" t="s">
        <v>12</v>
      </c>
      <c r="E2096" t="s">
        <v>13</v>
      </c>
      <c r="F2096" t="s">
        <v>13</v>
      </c>
      <c r="G2096" t="s">
        <v>3133</v>
      </c>
      <c r="H2096" s="2">
        <v>45022.028387268518</v>
      </c>
      <c r="I2096" t="s">
        <v>363</v>
      </c>
      <c r="J2096" s="2">
        <v>45022.028387268518</v>
      </c>
      <c r="K2096" t="s">
        <v>363</v>
      </c>
      <c r="L2096" t="str">
        <f>VLOOKUP(C2096,ACCOUNT_MAPPING!A:C,3,FALSE)</f>
        <v>General Building Maintenance</v>
      </c>
    </row>
    <row r="2097" spans="1:12" hidden="1">
      <c r="A2097">
        <v>126109</v>
      </c>
      <c r="B2097" t="s">
        <v>366</v>
      </c>
      <c r="C2097">
        <v>50305028</v>
      </c>
      <c r="D2097" t="s">
        <v>12</v>
      </c>
      <c r="E2097" t="s">
        <v>13</v>
      </c>
      <c r="F2097" t="s">
        <v>13</v>
      </c>
      <c r="G2097" t="s">
        <v>3134</v>
      </c>
      <c r="H2097" s="2">
        <v>45013.670833368058</v>
      </c>
      <c r="I2097" t="s">
        <v>360</v>
      </c>
      <c r="J2097" s="2">
        <v>45013.670833368058</v>
      </c>
      <c r="K2097" t="s">
        <v>360</v>
      </c>
      <c r="L2097" t="str">
        <f>VLOOKUP(C2097,ACCOUNT_MAPPING!A:C,3,FALSE)</f>
        <v>General Building Maintenance</v>
      </c>
    </row>
    <row r="2098" spans="1:12" hidden="1">
      <c r="A2098">
        <v>109791</v>
      </c>
      <c r="B2098" t="s">
        <v>368</v>
      </c>
      <c r="C2098">
        <v>50305028</v>
      </c>
      <c r="D2098" t="s">
        <v>17</v>
      </c>
      <c r="E2098" t="s">
        <v>13</v>
      </c>
      <c r="F2098" t="s">
        <v>13</v>
      </c>
      <c r="G2098" t="s">
        <v>2166</v>
      </c>
      <c r="H2098" s="2">
        <v>44929.381356446756</v>
      </c>
      <c r="I2098" t="s">
        <v>289</v>
      </c>
      <c r="J2098" s="2">
        <v>44929.381356446756</v>
      </c>
      <c r="K2098" t="s">
        <v>289</v>
      </c>
      <c r="L2098" t="str">
        <f>VLOOKUP(C2098,ACCOUNT_MAPPING!A:C,3,FALSE)</f>
        <v>General Building Maintenance</v>
      </c>
    </row>
    <row r="2099" spans="1:12" hidden="1">
      <c r="A2099">
        <v>126198</v>
      </c>
      <c r="B2099" t="s">
        <v>1136</v>
      </c>
      <c r="C2099">
        <v>50305028</v>
      </c>
      <c r="D2099" t="s">
        <v>12</v>
      </c>
      <c r="E2099" t="s">
        <v>13</v>
      </c>
      <c r="F2099" t="s">
        <v>13</v>
      </c>
      <c r="G2099" t="s">
        <v>3135</v>
      </c>
      <c r="H2099" s="2">
        <v>45021.332061689813</v>
      </c>
      <c r="I2099" t="s">
        <v>446</v>
      </c>
      <c r="J2099" s="2">
        <v>45021.332061689813</v>
      </c>
      <c r="K2099" t="s">
        <v>446</v>
      </c>
      <c r="L2099" t="str">
        <f>VLOOKUP(C2099,ACCOUNT_MAPPING!A:C,3,FALSE)</f>
        <v>General Building Maintenance</v>
      </c>
    </row>
    <row r="2100" spans="1:12" hidden="1">
      <c r="A2100">
        <v>109797</v>
      </c>
      <c r="B2100" t="s">
        <v>3136</v>
      </c>
      <c r="C2100">
        <v>50305028</v>
      </c>
      <c r="D2100" t="s">
        <v>17</v>
      </c>
      <c r="E2100" t="s">
        <v>13</v>
      </c>
      <c r="F2100" t="s">
        <v>13</v>
      </c>
      <c r="G2100" t="s">
        <v>2164</v>
      </c>
      <c r="H2100" s="2">
        <v>44929.408271678243</v>
      </c>
      <c r="I2100" t="s">
        <v>289</v>
      </c>
      <c r="J2100" s="2">
        <v>44929.408271678243</v>
      </c>
      <c r="K2100" t="s">
        <v>289</v>
      </c>
      <c r="L2100" t="str">
        <f>VLOOKUP(C2100,ACCOUNT_MAPPING!A:C,3,FALSE)</f>
        <v>General Building Maintenance</v>
      </c>
    </row>
    <row r="2101" spans="1:12" hidden="1">
      <c r="A2101">
        <v>111565</v>
      </c>
      <c r="B2101" t="s">
        <v>1350</v>
      </c>
      <c r="C2101">
        <v>50305028</v>
      </c>
      <c r="D2101" t="s">
        <v>17</v>
      </c>
      <c r="E2101" t="s">
        <v>13</v>
      </c>
      <c r="F2101" t="s">
        <v>13</v>
      </c>
      <c r="G2101" t="s">
        <v>3137</v>
      </c>
      <c r="H2101" s="2">
        <v>44914.721881979167</v>
      </c>
      <c r="I2101" t="s">
        <v>93</v>
      </c>
      <c r="J2101" s="2">
        <v>44914.721881979167</v>
      </c>
      <c r="K2101" t="s">
        <v>93</v>
      </c>
      <c r="L2101" t="str">
        <f>VLOOKUP(C2101,ACCOUNT_MAPPING!A:C,3,FALSE)</f>
        <v>General Building Maintenance</v>
      </c>
    </row>
    <row r="2102" spans="1:12" hidden="1">
      <c r="A2102">
        <v>126060</v>
      </c>
      <c r="B2102" t="s">
        <v>3138</v>
      </c>
      <c r="C2102">
        <v>50305028</v>
      </c>
      <c r="D2102" t="s">
        <v>12</v>
      </c>
      <c r="E2102" t="s">
        <v>13</v>
      </c>
      <c r="F2102" t="s">
        <v>13</v>
      </c>
      <c r="G2102" t="s">
        <v>3139</v>
      </c>
      <c r="H2102" s="2">
        <v>45014.743995104167</v>
      </c>
      <c r="I2102" t="s">
        <v>3140</v>
      </c>
      <c r="J2102" s="2">
        <v>45014.743995104167</v>
      </c>
      <c r="K2102" t="s">
        <v>3140</v>
      </c>
      <c r="L2102" t="str">
        <f>VLOOKUP(C2102,ACCOUNT_MAPPING!A:C,3,FALSE)</f>
        <v>General Building Maintenance</v>
      </c>
    </row>
    <row r="2103" spans="1:12" hidden="1">
      <c r="A2103">
        <v>126225</v>
      </c>
      <c r="B2103" t="s">
        <v>386</v>
      </c>
      <c r="C2103">
        <v>50305028</v>
      </c>
      <c r="D2103" t="s">
        <v>12</v>
      </c>
      <c r="E2103" t="s">
        <v>13</v>
      </c>
      <c r="F2103" t="s">
        <v>13</v>
      </c>
      <c r="G2103" t="s">
        <v>3141</v>
      </c>
      <c r="H2103" s="2">
        <v>45012.799020601851</v>
      </c>
      <c r="I2103" t="s">
        <v>377</v>
      </c>
      <c r="J2103" s="2">
        <v>45012.799020601851</v>
      </c>
      <c r="K2103" t="s">
        <v>377</v>
      </c>
      <c r="L2103" t="str">
        <f>VLOOKUP(C2103,ACCOUNT_MAPPING!A:C,3,FALSE)</f>
        <v>General Building Maintenance</v>
      </c>
    </row>
    <row r="2104" spans="1:12" hidden="1">
      <c r="A2104">
        <v>126166</v>
      </c>
      <c r="B2104" t="s">
        <v>409</v>
      </c>
      <c r="C2104">
        <v>50305028</v>
      </c>
      <c r="D2104" t="s">
        <v>12</v>
      </c>
      <c r="E2104" t="s">
        <v>13</v>
      </c>
      <c r="F2104" t="s">
        <v>13</v>
      </c>
      <c r="G2104" t="s">
        <v>3142</v>
      </c>
      <c r="H2104" s="2">
        <v>45015.44833402778</v>
      </c>
      <c r="I2104" t="s">
        <v>408</v>
      </c>
      <c r="J2104" s="2">
        <v>45015.44833402778</v>
      </c>
      <c r="K2104" t="s">
        <v>408</v>
      </c>
      <c r="L2104" t="str">
        <f>VLOOKUP(C2104,ACCOUNT_MAPPING!A:C,3,FALSE)</f>
        <v>General Building Maintenance</v>
      </c>
    </row>
    <row r="2105" spans="1:12" hidden="1">
      <c r="A2105">
        <v>126113</v>
      </c>
      <c r="B2105" t="s">
        <v>417</v>
      </c>
      <c r="C2105">
        <v>50305028</v>
      </c>
      <c r="D2105" t="s">
        <v>12</v>
      </c>
      <c r="E2105" t="s">
        <v>13</v>
      </c>
      <c r="F2105" t="s">
        <v>13</v>
      </c>
      <c r="G2105" t="s">
        <v>3143</v>
      </c>
      <c r="H2105" s="2">
        <v>45022.040257870372</v>
      </c>
      <c r="I2105" t="s">
        <v>338</v>
      </c>
      <c r="J2105" s="2">
        <v>45022.040257870372</v>
      </c>
      <c r="K2105" t="s">
        <v>338</v>
      </c>
      <c r="L2105" t="str">
        <f>VLOOKUP(C2105,ACCOUNT_MAPPING!A:C,3,FALSE)</f>
        <v>General Building Maintenance</v>
      </c>
    </row>
    <row r="2106" spans="1:12" hidden="1">
      <c r="A2106">
        <v>126119</v>
      </c>
      <c r="B2106" t="s">
        <v>3144</v>
      </c>
      <c r="C2106">
        <v>50305028</v>
      </c>
      <c r="D2106" t="s">
        <v>12</v>
      </c>
      <c r="E2106" t="s">
        <v>13</v>
      </c>
      <c r="F2106" t="s">
        <v>13</v>
      </c>
      <c r="G2106" t="s">
        <v>3145</v>
      </c>
      <c r="H2106" s="2">
        <v>45014.702807754627</v>
      </c>
      <c r="I2106" t="s">
        <v>313</v>
      </c>
      <c r="J2106" s="2">
        <v>45014.702807754627</v>
      </c>
      <c r="K2106" t="s">
        <v>313</v>
      </c>
      <c r="L2106" t="str">
        <f>VLOOKUP(C2106,ACCOUNT_MAPPING!A:C,3,FALSE)</f>
        <v>General Building Maintenance</v>
      </c>
    </row>
    <row r="2107" spans="1:12" hidden="1">
      <c r="A2107">
        <v>126184</v>
      </c>
      <c r="B2107" t="s">
        <v>1616</v>
      </c>
      <c r="C2107">
        <v>50305028</v>
      </c>
      <c r="D2107" t="s">
        <v>12</v>
      </c>
      <c r="E2107" t="s">
        <v>13</v>
      </c>
      <c r="F2107" t="s">
        <v>13</v>
      </c>
      <c r="G2107" t="s">
        <v>3146</v>
      </c>
      <c r="H2107" s="2">
        <v>45021.421208946762</v>
      </c>
      <c r="I2107" t="s">
        <v>354</v>
      </c>
      <c r="J2107" s="2">
        <v>45021.421208946762</v>
      </c>
      <c r="K2107" t="s">
        <v>354</v>
      </c>
      <c r="L2107" t="str">
        <f>VLOOKUP(C2107,ACCOUNT_MAPPING!A:C,3,FALSE)</f>
        <v>General Building Maintenance</v>
      </c>
    </row>
    <row r="2108" spans="1:12" hidden="1">
      <c r="A2108">
        <v>126200</v>
      </c>
      <c r="B2108" t="s">
        <v>432</v>
      </c>
      <c r="C2108">
        <v>50305028</v>
      </c>
      <c r="D2108" t="s">
        <v>12</v>
      </c>
      <c r="E2108" t="s">
        <v>13</v>
      </c>
      <c r="F2108" t="s">
        <v>13</v>
      </c>
      <c r="G2108" t="s">
        <v>3147</v>
      </c>
      <c r="H2108" s="2">
        <v>45021.854178275462</v>
      </c>
      <c r="I2108" t="s">
        <v>434</v>
      </c>
      <c r="J2108" s="2">
        <v>45021.854178275462</v>
      </c>
      <c r="K2108" t="s">
        <v>434</v>
      </c>
      <c r="L2108" t="str">
        <f>VLOOKUP(C2108,ACCOUNT_MAPPING!A:C,3,FALSE)</f>
        <v>General Building Maintenance</v>
      </c>
    </row>
    <row r="2109" spans="1:12" hidden="1">
      <c r="A2109">
        <v>126205</v>
      </c>
      <c r="B2109" t="s">
        <v>1131</v>
      </c>
      <c r="C2109">
        <v>50305028</v>
      </c>
      <c r="D2109" t="s">
        <v>12</v>
      </c>
      <c r="E2109" t="s">
        <v>13</v>
      </c>
      <c r="F2109" t="s">
        <v>13</v>
      </c>
      <c r="G2109" t="s">
        <v>3148</v>
      </c>
      <c r="H2109" s="2">
        <v>45015.600523692126</v>
      </c>
      <c r="I2109" t="s">
        <v>300</v>
      </c>
      <c r="J2109" s="2">
        <v>45015.600523692126</v>
      </c>
      <c r="K2109" t="s">
        <v>300</v>
      </c>
      <c r="L2109" t="str">
        <f>VLOOKUP(C2109,ACCOUNT_MAPPING!A:C,3,FALSE)</f>
        <v>General Building Maintenance</v>
      </c>
    </row>
    <row r="2110" spans="1:12" hidden="1">
      <c r="A2110">
        <v>126148</v>
      </c>
      <c r="B2110" t="s">
        <v>440</v>
      </c>
      <c r="C2110">
        <v>50305028</v>
      </c>
      <c r="D2110" t="s">
        <v>12</v>
      </c>
      <c r="E2110" t="s">
        <v>13</v>
      </c>
      <c r="F2110" t="s">
        <v>13</v>
      </c>
      <c r="G2110" t="s">
        <v>3149</v>
      </c>
      <c r="H2110" s="2">
        <v>45019.620160844905</v>
      </c>
      <c r="I2110" t="s">
        <v>195</v>
      </c>
      <c r="J2110" s="2">
        <v>45019.620160844905</v>
      </c>
      <c r="K2110" t="s">
        <v>195</v>
      </c>
      <c r="L2110" t="str">
        <f>VLOOKUP(C2110,ACCOUNT_MAPPING!A:C,3,FALSE)</f>
        <v>General Building Maintenance</v>
      </c>
    </row>
    <row r="2111" spans="1:12" hidden="1">
      <c r="A2111">
        <v>126230</v>
      </c>
      <c r="B2111" t="s">
        <v>444</v>
      </c>
      <c r="C2111">
        <v>50305028</v>
      </c>
      <c r="D2111" t="s">
        <v>12</v>
      </c>
      <c r="E2111" t="s">
        <v>13</v>
      </c>
      <c r="F2111" t="s">
        <v>13</v>
      </c>
      <c r="G2111" t="s">
        <v>3150</v>
      </c>
      <c r="H2111" s="2">
        <v>45021.768155937498</v>
      </c>
      <c r="I2111" t="s">
        <v>446</v>
      </c>
      <c r="J2111" s="2">
        <v>45021.768155937498</v>
      </c>
      <c r="K2111" t="s">
        <v>446</v>
      </c>
      <c r="L2111" t="str">
        <f>VLOOKUP(C2111,ACCOUNT_MAPPING!A:C,3,FALSE)</f>
        <v>General Building Maintenance</v>
      </c>
    </row>
    <row r="2112" spans="1:12" hidden="1">
      <c r="A2112">
        <v>126232</v>
      </c>
      <c r="B2112" t="s">
        <v>1148</v>
      </c>
      <c r="C2112">
        <v>50305028</v>
      </c>
      <c r="D2112" t="s">
        <v>12</v>
      </c>
      <c r="E2112" t="s">
        <v>13</v>
      </c>
      <c r="F2112" t="s">
        <v>13</v>
      </c>
      <c r="G2112" t="s">
        <v>3135</v>
      </c>
      <c r="H2112" s="2">
        <v>45020.932187696759</v>
      </c>
      <c r="I2112" t="s">
        <v>446</v>
      </c>
      <c r="J2112" s="2">
        <v>45020.932187696759</v>
      </c>
      <c r="K2112" t="s">
        <v>446</v>
      </c>
      <c r="L2112" t="str">
        <f>VLOOKUP(C2112,ACCOUNT_MAPPING!A:C,3,FALSE)</f>
        <v>General Building Maintenance</v>
      </c>
    </row>
    <row r="2113" spans="1:12" hidden="1">
      <c r="A2113">
        <v>126185</v>
      </c>
      <c r="B2113" t="s">
        <v>3151</v>
      </c>
      <c r="C2113">
        <v>50305028</v>
      </c>
      <c r="D2113" t="s">
        <v>63</v>
      </c>
      <c r="E2113" t="s">
        <v>13</v>
      </c>
      <c r="F2113" t="s">
        <v>13</v>
      </c>
      <c r="G2113" t="s">
        <v>3152</v>
      </c>
      <c r="H2113" s="2">
        <v>44893.693828668984</v>
      </c>
      <c r="I2113" t="s">
        <v>2125</v>
      </c>
      <c r="J2113" s="2">
        <v>44893.693828668984</v>
      </c>
      <c r="K2113" t="s">
        <v>2125</v>
      </c>
      <c r="L2113" t="str">
        <f>VLOOKUP(C2113,ACCOUNT_MAPPING!A:C,3,FALSE)</f>
        <v>General Building Maintenance</v>
      </c>
    </row>
    <row r="2114" spans="1:12" hidden="1">
      <c r="A2114">
        <v>126129</v>
      </c>
      <c r="B2114" t="s">
        <v>465</v>
      </c>
      <c r="C2114">
        <v>50305028</v>
      </c>
      <c r="D2114" t="s">
        <v>12</v>
      </c>
      <c r="E2114" t="s">
        <v>13</v>
      </c>
      <c r="F2114" t="s">
        <v>13</v>
      </c>
      <c r="G2114" t="s">
        <v>3153</v>
      </c>
      <c r="H2114" s="2">
        <v>45022.485637465281</v>
      </c>
      <c r="I2114" t="s">
        <v>260</v>
      </c>
      <c r="J2114" s="2">
        <v>45022.485637465281</v>
      </c>
      <c r="K2114" t="s">
        <v>260</v>
      </c>
      <c r="L2114" t="str">
        <f>VLOOKUP(C2114,ACCOUNT_MAPPING!A:C,3,FALSE)</f>
        <v>General Building Maintenance</v>
      </c>
    </row>
    <row r="2115" spans="1:12" hidden="1">
      <c r="A2115">
        <v>126147</v>
      </c>
      <c r="B2115" t="s">
        <v>472</v>
      </c>
      <c r="C2115">
        <v>50305028</v>
      </c>
      <c r="D2115" t="s">
        <v>12</v>
      </c>
      <c r="E2115" t="s">
        <v>13</v>
      </c>
      <c r="F2115" t="s">
        <v>13</v>
      </c>
      <c r="G2115" t="s">
        <v>3149</v>
      </c>
      <c r="H2115" s="2">
        <v>45019.614251932871</v>
      </c>
      <c r="I2115" t="s">
        <v>195</v>
      </c>
      <c r="J2115" s="2">
        <v>45019.614251932871</v>
      </c>
      <c r="K2115" t="s">
        <v>195</v>
      </c>
      <c r="L2115" t="str">
        <f>VLOOKUP(C2115,ACCOUNT_MAPPING!A:C,3,FALSE)</f>
        <v>General Building Maintenance</v>
      </c>
    </row>
    <row r="2116" spans="1:12" hidden="1">
      <c r="A2116">
        <v>126228</v>
      </c>
      <c r="B2116" t="s">
        <v>494</v>
      </c>
      <c r="C2116">
        <v>50305028</v>
      </c>
      <c r="D2116" t="s">
        <v>12</v>
      </c>
      <c r="E2116" t="s">
        <v>13</v>
      </c>
      <c r="F2116" t="s">
        <v>13</v>
      </c>
      <c r="G2116" t="s">
        <v>3154</v>
      </c>
      <c r="H2116" s="2">
        <v>45021.696770833332</v>
      </c>
      <c r="I2116" t="s">
        <v>377</v>
      </c>
      <c r="J2116" s="2">
        <v>45021.696770833332</v>
      </c>
      <c r="K2116" t="s">
        <v>377</v>
      </c>
      <c r="L2116" t="str">
        <f>VLOOKUP(C2116,ACCOUNT_MAPPING!A:C,3,FALSE)</f>
        <v>General Building Maintenance</v>
      </c>
    </row>
    <row r="2117" spans="1:12" hidden="1">
      <c r="A2117">
        <v>2669</v>
      </c>
      <c r="B2117" t="s">
        <v>3155</v>
      </c>
      <c r="C2117">
        <v>50310000</v>
      </c>
      <c r="D2117" t="s">
        <v>12</v>
      </c>
      <c r="E2117" t="s">
        <v>13</v>
      </c>
      <c r="F2117" t="s">
        <v>13</v>
      </c>
      <c r="G2117" t="s">
        <v>3156</v>
      </c>
      <c r="H2117" s="2">
        <v>45012.785095636573</v>
      </c>
      <c r="I2117" t="s">
        <v>179</v>
      </c>
      <c r="J2117" s="2">
        <v>45012.785095636573</v>
      </c>
      <c r="K2117" t="s">
        <v>179</v>
      </c>
      <c r="L2117" t="str">
        <f>VLOOKUP(C2117,ACCOUNT_MAPPING!A:C,3,FALSE)</f>
        <v>General Building Maintenance</v>
      </c>
    </row>
    <row r="2118" spans="1:12" hidden="1">
      <c r="A2118">
        <v>2830</v>
      </c>
      <c r="B2118" t="s">
        <v>2163</v>
      </c>
      <c r="C2118">
        <v>50310000</v>
      </c>
      <c r="D2118" t="s">
        <v>17</v>
      </c>
      <c r="E2118" t="s">
        <v>13</v>
      </c>
      <c r="F2118" t="s">
        <v>13</v>
      </c>
      <c r="G2118" t="s">
        <v>3157</v>
      </c>
      <c r="H2118" s="2">
        <v>44923.434226851852</v>
      </c>
      <c r="I2118" t="s">
        <v>289</v>
      </c>
      <c r="J2118" s="2">
        <v>44923.434226851852</v>
      </c>
      <c r="K2118" t="s">
        <v>289</v>
      </c>
      <c r="L2118" t="str">
        <f>VLOOKUP(C2118,ACCOUNT_MAPPING!A:C,3,FALSE)</f>
        <v>General Building Maintenance</v>
      </c>
    </row>
    <row r="2119" spans="1:12" hidden="1">
      <c r="A2119">
        <v>2507</v>
      </c>
      <c r="B2119" t="s">
        <v>3158</v>
      </c>
      <c r="C2119">
        <v>50310000</v>
      </c>
      <c r="D2119" t="s">
        <v>12</v>
      </c>
      <c r="E2119" t="s">
        <v>13</v>
      </c>
      <c r="F2119" t="s">
        <v>13</v>
      </c>
      <c r="G2119" t="s">
        <v>3159</v>
      </c>
      <c r="H2119" s="2">
        <v>45020.988687928242</v>
      </c>
      <c r="I2119" t="s">
        <v>119</v>
      </c>
      <c r="J2119" s="2">
        <v>45020.988687928242</v>
      </c>
      <c r="K2119" t="s">
        <v>119</v>
      </c>
      <c r="L2119" t="str">
        <f>VLOOKUP(C2119,ACCOUNT_MAPPING!A:C,3,FALSE)</f>
        <v>General Building Maintenance</v>
      </c>
    </row>
    <row r="2120" spans="1:12" hidden="1">
      <c r="A2120">
        <v>2911</v>
      </c>
      <c r="B2120" t="s">
        <v>3160</v>
      </c>
      <c r="C2120">
        <v>50310000</v>
      </c>
      <c r="D2120" t="s">
        <v>12</v>
      </c>
      <c r="E2120" t="s">
        <v>13</v>
      </c>
      <c r="F2120" t="s">
        <v>13</v>
      </c>
      <c r="G2120" t="s">
        <v>3159</v>
      </c>
      <c r="H2120" s="2">
        <v>45020.961023379627</v>
      </c>
      <c r="I2120" t="s">
        <v>119</v>
      </c>
      <c r="J2120" s="2">
        <v>45020.961023379627</v>
      </c>
      <c r="K2120" t="s">
        <v>119</v>
      </c>
      <c r="L2120" t="str">
        <f>VLOOKUP(C2120,ACCOUNT_MAPPING!A:C,3,FALSE)</f>
        <v>General Building Maintenance</v>
      </c>
    </row>
    <row r="2121" spans="1:12" hidden="1">
      <c r="A2121">
        <v>2877</v>
      </c>
      <c r="B2121" t="s">
        <v>2165</v>
      </c>
      <c r="C2121">
        <v>50310000</v>
      </c>
      <c r="D2121" t="s">
        <v>12</v>
      </c>
      <c r="E2121" t="s">
        <v>13</v>
      </c>
      <c r="F2121" t="s">
        <v>13</v>
      </c>
      <c r="G2121" t="s">
        <v>3161</v>
      </c>
      <c r="H2121" s="2">
        <v>45014.651017048614</v>
      </c>
      <c r="I2121" t="s">
        <v>289</v>
      </c>
      <c r="J2121" s="2">
        <v>45014.651017048614</v>
      </c>
      <c r="K2121" t="s">
        <v>289</v>
      </c>
      <c r="L2121" t="str">
        <f>VLOOKUP(C2121,ACCOUNT_MAPPING!A:C,3,FALSE)</f>
        <v>General Building Maintenance</v>
      </c>
    </row>
    <row r="2122" spans="1:12" hidden="1">
      <c r="A2122">
        <v>3065</v>
      </c>
      <c r="B2122" t="s">
        <v>1151</v>
      </c>
      <c r="C2122">
        <v>50310000</v>
      </c>
      <c r="D2122" t="s">
        <v>12</v>
      </c>
      <c r="E2122" t="s">
        <v>13</v>
      </c>
      <c r="F2122" t="s">
        <v>13</v>
      </c>
      <c r="G2122" t="s">
        <v>3162</v>
      </c>
      <c r="H2122" s="2">
        <v>45020.476910451391</v>
      </c>
      <c r="I2122" t="s">
        <v>900</v>
      </c>
      <c r="J2122" s="2">
        <v>45020.476910451391</v>
      </c>
      <c r="K2122" t="s">
        <v>900</v>
      </c>
      <c r="L2122" t="str">
        <f>VLOOKUP(C2122,ACCOUNT_MAPPING!A:C,3,FALSE)</f>
        <v>General Building Maintenance</v>
      </c>
    </row>
    <row r="2123" spans="1:12" hidden="1">
      <c r="A2123">
        <v>4469</v>
      </c>
      <c r="B2123" t="s">
        <v>675</v>
      </c>
      <c r="C2123">
        <v>50310000</v>
      </c>
      <c r="D2123" t="s">
        <v>17</v>
      </c>
      <c r="E2123" t="s">
        <v>13</v>
      </c>
      <c r="F2123" t="s">
        <v>13</v>
      </c>
      <c r="G2123" t="s">
        <v>3163</v>
      </c>
      <c r="H2123" s="2">
        <v>44922.486944178243</v>
      </c>
      <c r="I2123" t="s">
        <v>41</v>
      </c>
      <c r="J2123" s="2">
        <v>44922.486944178243</v>
      </c>
      <c r="K2123" t="s">
        <v>41</v>
      </c>
      <c r="L2123" t="str">
        <f>VLOOKUP(C2123,ACCOUNT_MAPPING!A:C,3,FALSE)</f>
        <v>General Building Maintenance</v>
      </c>
    </row>
    <row r="2124" spans="1:12" hidden="1">
      <c r="A2124">
        <v>4597</v>
      </c>
      <c r="B2124" t="s">
        <v>2188</v>
      </c>
      <c r="C2124">
        <v>50310000</v>
      </c>
      <c r="D2124" t="s">
        <v>17</v>
      </c>
      <c r="E2124" t="s">
        <v>13</v>
      </c>
      <c r="F2124" t="s">
        <v>13</v>
      </c>
      <c r="G2124" t="s">
        <v>3164</v>
      </c>
      <c r="H2124" s="2">
        <v>44922.441323842591</v>
      </c>
      <c r="I2124" t="s">
        <v>1441</v>
      </c>
      <c r="J2124" s="2">
        <v>44922.441323842591</v>
      </c>
      <c r="K2124" t="s">
        <v>1441</v>
      </c>
      <c r="L2124" t="str">
        <f>VLOOKUP(C2124,ACCOUNT_MAPPING!A:C,3,FALSE)</f>
        <v>General Building Maintenance</v>
      </c>
    </row>
    <row r="2125" spans="1:12" hidden="1">
      <c r="A2125">
        <v>4434</v>
      </c>
      <c r="B2125" t="s">
        <v>3165</v>
      </c>
      <c r="C2125">
        <v>50310000</v>
      </c>
      <c r="D2125" t="s">
        <v>17</v>
      </c>
      <c r="E2125" t="s">
        <v>13</v>
      </c>
      <c r="F2125" t="s">
        <v>13</v>
      </c>
      <c r="G2125" t="s">
        <v>3166</v>
      </c>
      <c r="H2125" s="2">
        <v>44924.791008715278</v>
      </c>
      <c r="I2125" t="s">
        <v>119</v>
      </c>
      <c r="J2125" s="2">
        <v>44924.791008715278</v>
      </c>
      <c r="K2125" t="s">
        <v>119</v>
      </c>
      <c r="L2125" t="str">
        <f>VLOOKUP(C2125,ACCOUNT_MAPPING!A:C,3,FALSE)</f>
        <v>General Building Maintenance</v>
      </c>
    </row>
    <row r="2126" spans="1:12" hidden="1">
      <c r="A2126">
        <v>3540</v>
      </c>
      <c r="B2126" t="s">
        <v>11</v>
      </c>
      <c r="C2126">
        <v>50310000</v>
      </c>
      <c r="D2126" t="s">
        <v>17</v>
      </c>
      <c r="E2126" t="s">
        <v>13</v>
      </c>
      <c r="F2126" t="s">
        <v>13</v>
      </c>
      <c r="G2126" t="s">
        <v>3167</v>
      </c>
      <c r="H2126" s="2">
        <v>44925.714481481482</v>
      </c>
      <c r="I2126" t="s">
        <v>87</v>
      </c>
      <c r="J2126" s="2">
        <v>44925.714481481482</v>
      </c>
      <c r="K2126" t="s">
        <v>87</v>
      </c>
      <c r="L2126" t="str">
        <f>VLOOKUP(C2126,ACCOUNT_MAPPING!A:C,3,FALSE)</f>
        <v>General Building Maintenance</v>
      </c>
    </row>
    <row r="2127" spans="1:12" hidden="1">
      <c r="A2127">
        <v>4273</v>
      </c>
      <c r="B2127" t="s">
        <v>2176</v>
      </c>
      <c r="C2127">
        <v>50310000</v>
      </c>
      <c r="D2127" t="s">
        <v>17</v>
      </c>
      <c r="E2127" t="s">
        <v>13</v>
      </c>
      <c r="F2127" t="s">
        <v>13</v>
      </c>
      <c r="G2127" t="s">
        <v>3168</v>
      </c>
      <c r="H2127" s="2">
        <v>44915.532504085648</v>
      </c>
      <c r="I2127" t="s">
        <v>1434</v>
      </c>
      <c r="J2127" s="2">
        <v>44915.532504085648</v>
      </c>
      <c r="K2127" t="s">
        <v>1434</v>
      </c>
      <c r="L2127" t="str">
        <f>VLOOKUP(C2127,ACCOUNT_MAPPING!A:C,3,FALSE)</f>
        <v>General Building Maintenance</v>
      </c>
    </row>
    <row r="2128" spans="1:12" hidden="1">
      <c r="A2128">
        <v>4599</v>
      </c>
      <c r="B2128" t="s">
        <v>2179</v>
      </c>
      <c r="C2128">
        <v>50310000</v>
      </c>
      <c r="D2128" t="s">
        <v>17</v>
      </c>
      <c r="E2128" t="s">
        <v>13</v>
      </c>
      <c r="F2128" t="s">
        <v>13</v>
      </c>
      <c r="G2128" t="s">
        <v>3169</v>
      </c>
      <c r="H2128" s="2">
        <v>44924.637832442131</v>
      </c>
      <c r="I2128" t="s">
        <v>1441</v>
      </c>
      <c r="J2128" s="2">
        <v>44924.637832442131</v>
      </c>
      <c r="K2128" t="s">
        <v>1441</v>
      </c>
      <c r="L2128" t="str">
        <f>VLOOKUP(C2128,ACCOUNT_MAPPING!A:C,3,FALSE)</f>
        <v>General Building Maintenance</v>
      </c>
    </row>
    <row r="2129" spans="1:12" hidden="1">
      <c r="A2129">
        <v>4613</v>
      </c>
      <c r="B2129" t="s">
        <v>680</v>
      </c>
      <c r="C2129">
        <v>50310000</v>
      </c>
      <c r="D2129" t="s">
        <v>12</v>
      </c>
      <c r="E2129" t="s">
        <v>13</v>
      </c>
      <c r="F2129" t="s">
        <v>13</v>
      </c>
      <c r="G2129" t="s">
        <v>3170</v>
      </c>
      <c r="H2129" s="2">
        <v>45021.864549537037</v>
      </c>
      <c r="I2129" t="s">
        <v>679</v>
      </c>
      <c r="J2129" s="2">
        <v>45021.864549537037</v>
      </c>
      <c r="K2129" t="s">
        <v>679</v>
      </c>
      <c r="L2129" t="str">
        <f>VLOOKUP(C2129,ACCOUNT_MAPPING!A:C,3,FALSE)</f>
        <v>General Building Maintenance</v>
      </c>
    </row>
    <row r="2130" spans="1:12" hidden="1">
      <c r="A2130">
        <v>4947</v>
      </c>
      <c r="B2130" t="s">
        <v>3171</v>
      </c>
      <c r="C2130">
        <v>50310000</v>
      </c>
      <c r="D2130" t="s">
        <v>12</v>
      </c>
      <c r="E2130" t="s">
        <v>13</v>
      </c>
      <c r="F2130" t="s">
        <v>13</v>
      </c>
      <c r="G2130" t="s">
        <v>3172</v>
      </c>
      <c r="H2130" s="2">
        <v>45012.684688506946</v>
      </c>
      <c r="I2130" t="s">
        <v>745</v>
      </c>
      <c r="J2130" s="2">
        <v>45012.684688506946</v>
      </c>
      <c r="K2130" t="s">
        <v>745</v>
      </c>
      <c r="L2130" t="str">
        <f>VLOOKUP(C2130,ACCOUNT_MAPPING!A:C,3,FALSE)</f>
        <v>General Building Maintenance</v>
      </c>
    </row>
    <row r="2131" spans="1:12" hidden="1">
      <c r="A2131">
        <v>8455</v>
      </c>
      <c r="B2131" t="s">
        <v>1166</v>
      </c>
      <c r="C2131">
        <v>50310000</v>
      </c>
      <c r="D2131" t="s">
        <v>17</v>
      </c>
      <c r="E2131" t="s">
        <v>13</v>
      </c>
      <c r="F2131" t="s">
        <v>13</v>
      </c>
      <c r="G2131" t="s">
        <v>3173</v>
      </c>
      <c r="H2131" s="2">
        <v>44925.533649189812</v>
      </c>
      <c r="I2131" t="s">
        <v>900</v>
      </c>
      <c r="J2131" s="2">
        <v>44925.533649189812</v>
      </c>
      <c r="K2131" t="s">
        <v>900</v>
      </c>
      <c r="L2131" t="str">
        <f>VLOOKUP(C2131,ACCOUNT_MAPPING!A:C,3,FALSE)</f>
        <v>General Building Maintenance</v>
      </c>
    </row>
    <row r="2132" spans="1:12" hidden="1">
      <c r="A2132">
        <v>4942</v>
      </c>
      <c r="B2132" t="s">
        <v>3174</v>
      </c>
      <c r="C2132">
        <v>50310000</v>
      </c>
      <c r="D2132" t="s">
        <v>17</v>
      </c>
      <c r="E2132" t="s">
        <v>13</v>
      </c>
      <c r="F2132" t="s">
        <v>13</v>
      </c>
      <c r="G2132" t="s">
        <v>3175</v>
      </c>
      <c r="H2132" s="2">
        <v>44917.451597372688</v>
      </c>
      <c r="I2132" t="s">
        <v>1672</v>
      </c>
      <c r="J2132" s="2">
        <v>44917.451597372688</v>
      </c>
      <c r="K2132" t="s">
        <v>1672</v>
      </c>
      <c r="L2132" t="str">
        <f>VLOOKUP(C2132,ACCOUNT_MAPPING!A:C,3,FALSE)</f>
        <v>General Building Maintenance</v>
      </c>
    </row>
    <row r="2133" spans="1:12" hidden="1">
      <c r="A2133">
        <v>4943</v>
      </c>
      <c r="B2133" t="s">
        <v>689</v>
      </c>
      <c r="C2133">
        <v>50310000</v>
      </c>
      <c r="D2133" t="s">
        <v>17</v>
      </c>
      <c r="E2133" t="s">
        <v>13</v>
      </c>
      <c r="F2133" t="s">
        <v>13</v>
      </c>
      <c r="G2133" t="s">
        <v>3176</v>
      </c>
      <c r="H2133" s="2">
        <v>44922.535262847225</v>
      </c>
      <c r="I2133" t="s">
        <v>41</v>
      </c>
      <c r="J2133" s="2">
        <v>44922.535262847225</v>
      </c>
      <c r="K2133" t="s">
        <v>41</v>
      </c>
      <c r="L2133" t="str">
        <f>VLOOKUP(C2133,ACCOUNT_MAPPING!A:C,3,FALSE)</f>
        <v>General Building Maintenance</v>
      </c>
    </row>
    <row r="2134" spans="1:12" hidden="1">
      <c r="A2134">
        <v>7615</v>
      </c>
      <c r="B2134" t="s">
        <v>2200</v>
      </c>
      <c r="C2134">
        <v>50310000</v>
      </c>
      <c r="D2134" t="s">
        <v>17</v>
      </c>
      <c r="E2134" t="s">
        <v>13</v>
      </c>
      <c r="F2134" t="s">
        <v>13</v>
      </c>
      <c r="G2134" t="s">
        <v>3177</v>
      </c>
      <c r="H2134" s="2">
        <v>44922.600109259256</v>
      </c>
      <c r="I2134" t="s">
        <v>83</v>
      </c>
      <c r="J2134" s="2">
        <v>44922.600109259256</v>
      </c>
      <c r="K2134" t="s">
        <v>83</v>
      </c>
      <c r="L2134" t="str">
        <f>VLOOKUP(C2134,ACCOUNT_MAPPING!A:C,3,FALSE)</f>
        <v>General Building Maintenance</v>
      </c>
    </row>
    <row r="2135" spans="1:12" hidden="1">
      <c r="A2135">
        <v>8498</v>
      </c>
      <c r="B2135" t="s">
        <v>1639</v>
      </c>
      <c r="C2135">
        <v>50310000</v>
      </c>
      <c r="D2135" t="s">
        <v>17</v>
      </c>
      <c r="E2135" t="s">
        <v>13</v>
      </c>
      <c r="F2135" t="s">
        <v>13</v>
      </c>
      <c r="G2135" t="s">
        <v>3178</v>
      </c>
      <c r="H2135" s="2">
        <v>44923.802165937501</v>
      </c>
      <c r="I2135" t="s">
        <v>19</v>
      </c>
      <c r="J2135" s="2">
        <v>44923.802165937501</v>
      </c>
      <c r="K2135" t="s">
        <v>19</v>
      </c>
      <c r="L2135" t="str">
        <f>VLOOKUP(C2135,ACCOUNT_MAPPING!A:C,3,FALSE)</f>
        <v>General Building Maintenance</v>
      </c>
    </row>
    <row r="2136" spans="1:12" hidden="1">
      <c r="A2136">
        <v>8491</v>
      </c>
      <c r="B2136" t="s">
        <v>3179</v>
      </c>
      <c r="C2136">
        <v>50310000</v>
      </c>
      <c r="D2136" t="s">
        <v>17</v>
      </c>
      <c r="E2136" t="s">
        <v>13</v>
      </c>
      <c r="F2136" t="s">
        <v>13</v>
      </c>
      <c r="G2136" t="s">
        <v>3180</v>
      </c>
      <c r="H2136" s="2">
        <v>44922.913507210651</v>
      </c>
      <c r="I2136" t="s">
        <v>19</v>
      </c>
      <c r="J2136" s="2">
        <v>44922.913507210651</v>
      </c>
      <c r="K2136" t="s">
        <v>19</v>
      </c>
      <c r="L2136" t="str">
        <f>VLOOKUP(C2136,ACCOUNT_MAPPING!A:C,3,FALSE)</f>
        <v>General Building Maintenance</v>
      </c>
    </row>
    <row r="2137" spans="1:12" hidden="1">
      <c r="A2137">
        <v>8502</v>
      </c>
      <c r="B2137" t="s">
        <v>16</v>
      </c>
      <c r="C2137">
        <v>50310000</v>
      </c>
      <c r="D2137" t="s">
        <v>17</v>
      </c>
      <c r="E2137" t="s">
        <v>13</v>
      </c>
      <c r="F2137" t="s">
        <v>13</v>
      </c>
      <c r="G2137" t="s">
        <v>3181</v>
      </c>
      <c r="H2137" s="2">
        <v>44923.87224556713</v>
      </c>
      <c r="I2137" t="s">
        <v>19</v>
      </c>
      <c r="J2137" s="2">
        <v>44923.87224556713</v>
      </c>
      <c r="K2137" t="s">
        <v>19</v>
      </c>
      <c r="L2137" t="str">
        <f>VLOOKUP(C2137,ACCOUNT_MAPPING!A:C,3,FALSE)</f>
        <v>General Building Maintenance</v>
      </c>
    </row>
    <row r="2138" spans="1:12" hidden="1">
      <c r="A2138">
        <v>8513</v>
      </c>
      <c r="B2138" t="s">
        <v>20</v>
      </c>
      <c r="C2138">
        <v>50310000</v>
      </c>
      <c r="D2138" t="s">
        <v>17</v>
      </c>
      <c r="E2138" t="s">
        <v>13</v>
      </c>
      <c r="F2138" t="s">
        <v>13</v>
      </c>
      <c r="G2138" t="s">
        <v>3182</v>
      </c>
      <c r="H2138" s="2">
        <v>44917.607628437501</v>
      </c>
      <c r="I2138" t="s">
        <v>22</v>
      </c>
      <c r="J2138" s="2">
        <v>44917.607628437501</v>
      </c>
      <c r="K2138" t="s">
        <v>22</v>
      </c>
      <c r="L2138" t="str">
        <f>VLOOKUP(C2138,ACCOUNT_MAPPING!A:C,3,FALSE)</f>
        <v>General Building Maintenance</v>
      </c>
    </row>
    <row r="2139" spans="1:12" hidden="1">
      <c r="A2139">
        <v>8492</v>
      </c>
      <c r="B2139" t="s">
        <v>1643</v>
      </c>
      <c r="C2139">
        <v>50310000</v>
      </c>
      <c r="D2139" t="s">
        <v>17</v>
      </c>
      <c r="E2139" t="s">
        <v>13</v>
      </c>
      <c r="F2139" t="s">
        <v>13</v>
      </c>
      <c r="G2139" t="s">
        <v>3183</v>
      </c>
      <c r="H2139" s="2">
        <v>44922.918989155092</v>
      </c>
      <c r="I2139" t="s">
        <v>19</v>
      </c>
      <c r="J2139" s="2">
        <v>44922.918989155092</v>
      </c>
      <c r="K2139" t="s">
        <v>19</v>
      </c>
      <c r="L2139" t="str">
        <f>VLOOKUP(C2139,ACCOUNT_MAPPING!A:C,3,FALSE)</f>
        <v>General Building Maintenance</v>
      </c>
    </row>
    <row r="2140" spans="1:12" hidden="1">
      <c r="A2140">
        <v>8515</v>
      </c>
      <c r="B2140" t="s">
        <v>3184</v>
      </c>
      <c r="C2140">
        <v>50310000</v>
      </c>
      <c r="D2140" t="s">
        <v>12</v>
      </c>
      <c r="E2140" t="s">
        <v>13</v>
      </c>
      <c r="F2140" t="s">
        <v>13</v>
      </c>
      <c r="G2140" t="s">
        <v>3185</v>
      </c>
      <c r="H2140" s="2">
        <v>45009.886492048608</v>
      </c>
      <c r="I2140" t="s">
        <v>22</v>
      </c>
      <c r="J2140" s="2">
        <v>45009.886492048608</v>
      </c>
      <c r="K2140" t="s">
        <v>22</v>
      </c>
      <c r="L2140" t="str">
        <f>VLOOKUP(C2140,ACCOUNT_MAPPING!A:C,3,FALSE)</f>
        <v>General Building Maintenance</v>
      </c>
    </row>
    <row r="2141" spans="1:12" hidden="1">
      <c r="A2141">
        <v>8519</v>
      </c>
      <c r="B2141" t="s">
        <v>1651</v>
      </c>
      <c r="C2141">
        <v>50310000</v>
      </c>
      <c r="D2141" t="s">
        <v>12</v>
      </c>
      <c r="E2141" t="s">
        <v>13</v>
      </c>
      <c r="F2141" t="s">
        <v>13</v>
      </c>
      <c r="G2141" t="s">
        <v>3186</v>
      </c>
      <c r="H2141" s="2">
        <v>45021.634186342591</v>
      </c>
      <c r="I2141" t="s">
        <v>1422</v>
      </c>
      <c r="J2141" s="2">
        <v>45021.634186342591</v>
      </c>
      <c r="K2141" t="s">
        <v>1422</v>
      </c>
      <c r="L2141" t="str">
        <f>VLOOKUP(C2141,ACCOUNT_MAPPING!A:C,3,FALSE)</f>
        <v>General Building Maintenance</v>
      </c>
    </row>
    <row r="2142" spans="1:12" hidden="1">
      <c r="A2142">
        <v>8529</v>
      </c>
      <c r="B2142" t="s">
        <v>1170</v>
      </c>
      <c r="C2142">
        <v>50310000</v>
      </c>
      <c r="D2142" t="s">
        <v>12</v>
      </c>
      <c r="E2142" t="s">
        <v>13</v>
      </c>
      <c r="F2142" t="s">
        <v>13</v>
      </c>
      <c r="G2142" t="s">
        <v>27</v>
      </c>
      <c r="H2142" s="2">
        <v>45014.462892627314</v>
      </c>
      <c r="I2142" t="s">
        <v>28</v>
      </c>
      <c r="J2142" s="2">
        <v>45014.462892627314</v>
      </c>
      <c r="K2142" t="s">
        <v>28</v>
      </c>
      <c r="L2142" t="str">
        <f>VLOOKUP(C2142,ACCOUNT_MAPPING!A:C,3,FALSE)</f>
        <v>General Building Maintenance</v>
      </c>
    </row>
    <row r="2143" spans="1:12" hidden="1">
      <c r="A2143">
        <v>8536</v>
      </c>
      <c r="B2143" t="s">
        <v>1661</v>
      </c>
      <c r="C2143">
        <v>50310000</v>
      </c>
      <c r="D2143" t="s">
        <v>17</v>
      </c>
      <c r="E2143" t="s">
        <v>13</v>
      </c>
      <c r="F2143" t="s">
        <v>13</v>
      </c>
      <c r="G2143" t="s">
        <v>3187</v>
      </c>
      <c r="H2143" s="2">
        <v>44923.597526122685</v>
      </c>
      <c r="I2143" t="s">
        <v>90</v>
      </c>
      <c r="J2143" s="2">
        <v>44923.597526122685</v>
      </c>
      <c r="K2143" t="s">
        <v>90</v>
      </c>
      <c r="L2143" t="str">
        <f>VLOOKUP(C2143,ACCOUNT_MAPPING!A:C,3,FALSE)</f>
        <v>General Building Maintenance</v>
      </c>
    </row>
    <row r="2144" spans="1:12" hidden="1">
      <c r="A2144">
        <v>8501</v>
      </c>
      <c r="B2144" t="s">
        <v>1645</v>
      </c>
      <c r="C2144">
        <v>50310000</v>
      </c>
      <c r="D2144" t="s">
        <v>17</v>
      </c>
      <c r="E2144" t="s">
        <v>13</v>
      </c>
      <c r="F2144" t="s">
        <v>13</v>
      </c>
      <c r="G2144" t="s">
        <v>3188</v>
      </c>
      <c r="H2144" s="2">
        <v>44923.846475810184</v>
      </c>
      <c r="I2144" t="s">
        <v>19</v>
      </c>
      <c r="J2144" s="2">
        <v>44923.846475810184</v>
      </c>
      <c r="K2144" t="s">
        <v>19</v>
      </c>
      <c r="L2144" t="str">
        <f>VLOOKUP(C2144,ACCOUNT_MAPPING!A:C,3,FALSE)</f>
        <v>General Building Maintenance</v>
      </c>
    </row>
    <row r="2145" spans="1:12" hidden="1">
      <c r="A2145">
        <v>8535</v>
      </c>
      <c r="B2145" t="s">
        <v>1367</v>
      </c>
      <c r="C2145">
        <v>50310000</v>
      </c>
      <c r="D2145" t="s">
        <v>63</v>
      </c>
      <c r="E2145" t="s">
        <v>13</v>
      </c>
      <c r="F2145" t="s">
        <v>13</v>
      </c>
      <c r="G2145" t="s">
        <v>3189</v>
      </c>
      <c r="H2145" s="2">
        <v>44873.658569988424</v>
      </c>
      <c r="I2145" t="s">
        <v>56</v>
      </c>
      <c r="J2145" s="2">
        <v>44873.658569988424</v>
      </c>
      <c r="K2145" t="s">
        <v>56</v>
      </c>
      <c r="L2145" t="str">
        <f>VLOOKUP(C2145,ACCOUNT_MAPPING!A:C,3,FALSE)</f>
        <v>General Building Maintenance</v>
      </c>
    </row>
    <row r="2146" spans="1:12" hidden="1">
      <c r="A2146">
        <v>8605</v>
      </c>
      <c r="B2146" t="s">
        <v>1371</v>
      </c>
      <c r="C2146">
        <v>50310000</v>
      </c>
      <c r="D2146" t="s">
        <v>17</v>
      </c>
      <c r="E2146" t="s">
        <v>13</v>
      </c>
      <c r="F2146" t="s">
        <v>13</v>
      </c>
      <c r="G2146" t="s">
        <v>3190</v>
      </c>
      <c r="H2146" s="2">
        <v>44923.650305671297</v>
      </c>
      <c r="I2146" t="s">
        <v>702</v>
      </c>
      <c r="J2146" s="2">
        <v>44923.650305671297</v>
      </c>
      <c r="K2146" t="s">
        <v>702</v>
      </c>
      <c r="L2146" t="str">
        <f>VLOOKUP(C2146,ACCOUNT_MAPPING!A:C,3,FALSE)</f>
        <v>General Building Maintenance</v>
      </c>
    </row>
    <row r="2147" spans="1:12" hidden="1">
      <c r="A2147">
        <v>8639</v>
      </c>
      <c r="B2147" t="s">
        <v>3191</v>
      </c>
      <c r="C2147">
        <v>50310000</v>
      </c>
      <c r="D2147" t="s">
        <v>17</v>
      </c>
      <c r="E2147" t="s">
        <v>13</v>
      </c>
      <c r="F2147" t="s">
        <v>13</v>
      </c>
      <c r="G2147" t="s">
        <v>3192</v>
      </c>
      <c r="H2147" s="2">
        <v>44919.553360497688</v>
      </c>
      <c r="I2147" t="s">
        <v>31</v>
      </c>
      <c r="J2147" s="2">
        <v>44919.553360497688</v>
      </c>
      <c r="K2147" t="s">
        <v>31</v>
      </c>
      <c r="L2147" t="str">
        <f>VLOOKUP(C2147,ACCOUNT_MAPPING!A:C,3,FALSE)</f>
        <v>General Building Maintenance</v>
      </c>
    </row>
    <row r="2148" spans="1:12" hidden="1">
      <c r="A2148">
        <v>8641</v>
      </c>
      <c r="B2148" t="s">
        <v>703</v>
      </c>
      <c r="C2148">
        <v>50310000</v>
      </c>
      <c r="D2148" t="s">
        <v>17</v>
      </c>
      <c r="E2148" t="s">
        <v>13</v>
      </c>
      <c r="F2148" t="s">
        <v>13</v>
      </c>
      <c r="G2148" t="s">
        <v>3192</v>
      </c>
      <c r="H2148" s="2">
        <v>44919.56446238426</v>
      </c>
      <c r="I2148" t="s">
        <v>31</v>
      </c>
      <c r="J2148" s="2">
        <v>44919.56446238426</v>
      </c>
      <c r="K2148" t="s">
        <v>31</v>
      </c>
      <c r="L2148" t="str">
        <f>VLOOKUP(C2148,ACCOUNT_MAPPING!A:C,3,FALSE)</f>
        <v>General Building Maintenance</v>
      </c>
    </row>
    <row r="2149" spans="1:12" hidden="1">
      <c r="A2149">
        <v>8645</v>
      </c>
      <c r="B2149" t="s">
        <v>2224</v>
      </c>
      <c r="C2149">
        <v>50310000</v>
      </c>
      <c r="D2149" t="s">
        <v>17</v>
      </c>
      <c r="E2149" t="s">
        <v>13</v>
      </c>
      <c r="F2149" t="s">
        <v>13</v>
      </c>
      <c r="G2149" t="s">
        <v>3193</v>
      </c>
      <c r="H2149" s="2">
        <v>44919.574052627315</v>
      </c>
      <c r="I2149" t="s">
        <v>31</v>
      </c>
      <c r="J2149" s="2">
        <v>44919.574052627315</v>
      </c>
      <c r="K2149" t="s">
        <v>31</v>
      </c>
      <c r="L2149" t="str">
        <f>VLOOKUP(C2149,ACCOUNT_MAPPING!A:C,3,FALSE)</f>
        <v>General Building Maintenance</v>
      </c>
    </row>
    <row r="2150" spans="1:12" hidden="1">
      <c r="A2150">
        <v>8638</v>
      </c>
      <c r="B2150" t="s">
        <v>3194</v>
      </c>
      <c r="C2150">
        <v>50310000</v>
      </c>
      <c r="D2150" t="s">
        <v>12</v>
      </c>
      <c r="E2150" t="s">
        <v>13</v>
      </c>
      <c r="F2150" t="s">
        <v>13</v>
      </c>
      <c r="G2150" t="s">
        <v>3195</v>
      </c>
      <c r="H2150" s="2">
        <v>45014.567996956015</v>
      </c>
      <c r="I2150" t="s">
        <v>31</v>
      </c>
      <c r="J2150" s="2">
        <v>45014.567996956015</v>
      </c>
      <c r="K2150" t="s">
        <v>31</v>
      </c>
      <c r="L2150" t="str">
        <f>VLOOKUP(C2150,ACCOUNT_MAPPING!A:C,3,FALSE)</f>
        <v>General Building Maintenance</v>
      </c>
    </row>
    <row r="2151" spans="1:12" hidden="1">
      <c r="A2151">
        <v>8642</v>
      </c>
      <c r="B2151" t="s">
        <v>29</v>
      </c>
      <c r="C2151">
        <v>50310000</v>
      </c>
      <c r="D2151" t="s">
        <v>17</v>
      </c>
      <c r="E2151" t="s">
        <v>13</v>
      </c>
      <c r="F2151" t="s">
        <v>13</v>
      </c>
      <c r="G2151" t="s">
        <v>3196</v>
      </c>
      <c r="H2151" s="2">
        <v>44919.568373263886</v>
      </c>
      <c r="I2151" t="s">
        <v>31</v>
      </c>
      <c r="J2151" s="2">
        <v>44919.568373263886</v>
      </c>
      <c r="K2151" t="s">
        <v>31</v>
      </c>
      <c r="L2151" t="str">
        <f>VLOOKUP(C2151,ACCOUNT_MAPPING!A:C,3,FALSE)</f>
        <v>General Building Maintenance</v>
      </c>
    </row>
    <row r="2152" spans="1:12" hidden="1">
      <c r="A2152">
        <v>8654</v>
      </c>
      <c r="B2152" t="s">
        <v>2226</v>
      </c>
      <c r="C2152">
        <v>50310000</v>
      </c>
      <c r="D2152" t="s">
        <v>17</v>
      </c>
      <c r="E2152" t="s">
        <v>13</v>
      </c>
      <c r="F2152" t="s">
        <v>13</v>
      </c>
      <c r="G2152" t="s">
        <v>3197</v>
      </c>
      <c r="H2152" s="2">
        <v>44923.736386805555</v>
      </c>
      <c r="I2152" t="s">
        <v>809</v>
      </c>
      <c r="J2152" s="2">
        <v>44923.736386805555</v>
      </c>
      <c r="K2152" t="s">
        <v>809</v>
      </c>
      <c r="L2152" t="str">
        <f>VLOOKUP(C2152,ACCOUNT_MAPPING!A:C,3,FALSE)</f>
        <v>General Building Maintenance</v>
      </c>
    </row>
    <row r="2153" spans="1:12" hidden="1">
      <c r="A2153">
        <v>8655</v>
      </c>
      <c r="B2153" t="s">
        <v>2153</v>
      </c>
      <c r="C2153">
        <v>50310000</v>
      </c>
      <c r="D2153" t="s">
        <v>12</v>
      </c>
      <c r="E2153" t="s">
        <v>13</v>
      </c>
      <c r="F2153" t="s">
        <v>13</v>
      </c>
      <c r="G2153" t="s">
        <v>3198</v>
      </c>
      <c r="H2153" s="2">
        <v>45020.671534062501</v>
      </c>
      <c r="I2153" t="s">
        <v>598</v>
      </c>
      <c r="J2153" s="2">
        <v>45020.671534062501</v>
      </c>
      <c r="K2153" t="s">
        <v>598</v>
      </c>
      <c r="L2153" t="str">
        <f>VLOOKUP(C2153,ACCOUNT_MAPPING!A:C,3,FALSE)</f>
        <v>General Building Maintenance</v>
      </c>
    </row>
    <row r="2154" spans="1:12" hidden="1">
      <c r="A2154">
        <v>8665</v>
      </c>
      <c r="B2154" t="s">
        <v>1668</v>
      </c>
      <c r="C2154">
        <v>50310000</v>
      </c>
      <c r="D2154" t="s">
        <v>63</v>
      </c>
      <c r="E2154" t="s">
        <v>13</v>
      </c>
      <c r="F2154" t="s">
        <v>13</v>
      </c>
      <c r="G2154" t="s">
        <v>3199</v>
      </c>
      <c r="H2154" s="2">
        <v>44876.597943715278</v>
      </c>
      <c r="I2154" t="s">
        <v>15</v>
      </c>
      <c r="J2154" s="2">
        <v>44876.597943715278</v>
      </c>
      <c r="K2154" t="s">
        <v>15</v>
      </c>
      <c r="L2154" t="str">
        <f>VLOOKUP(C2154,ACCOUNT_MAPPING!A:C,3,FALSE)</f>
        <v>General Building Maintenance</v>
      </c>
    </row>
    <row r="2155" spans="1:12" hidden="1">
      <c r="A2155">
        <v>8678</v>
      </c>
      <c r="B2155" t="s">
        <v>1673</v>
      </c>
      <c r="C2155">
        <v>50310000</v>
      </c>
      <c r="D2155" t="s">
        <v>12</v>
      </c>
      <c r="E2155" t="s">
        <v>13</v>
      </c>
      <c r="F2155" t="s">
        <v>13</v>
      </c>
      <c r="G2155" t="s">
        <v>3200</v>
      </c>
      <c r="H2155" s="2">
        <v>45013.47905130787</v>
      </c>
      <c r="I2155" t="s">
        <v>275</v>
      </c>
      <c r="J2155" s="2">
        <v>45013.47905130787</v>
      </c>
      <c r="K2155" t="s">
        <v>275</v>
      </c>
      <c r="L2155" t="str">
        <f>VLOOKUP(C2155,ACCOUNT_MAPPING!A:C,3,FALSE)</f>
        <v>General Building Maintenance</v>
      </c>
    </row>
    <row r="2156" spans="1:12" hidden="1">
      <c r="A2156">
        <v>8650</v>
      </c>
      <c r="B2156" t="s">
        <v>3201</v>
      </c>
      <c r="C2156">
        <v>50310000</v>
      </c>
      <c r="D2156" t="s">
        <v>63</v>
      </c>
      <c r="E2156" t="s">
        <v>13</v>
      </c>
      <c r="F2156" t="s">
        <v>13</v>
      </c>
      <c r="G2156" t="s">
        <v>3202</v>
      </c>
      <c r="H2156" s="2">
        <v>44876.512898113426</v>
      </c>
      <c r="I2156" t="s">
        <v>31</v>
      </c>
      <c r="J2156" s="2">
        <v>44876.512898113426</v>
      </c>
      <c r="K2156" t="s">
        <v>31</v>
      </c>
      <c r="L2156" t="str">
        <f>VLOOKUP(C2156,ACCOUNT_MAPPING!A:C,3,FALSE)</f>
        <v>General Building Maintenance</v>
      </c>
    </row>
    <row r="2157" spans="1:12" hidden="1">
      <c r="A2157">
        <v>8657</v>
      </c>
      <c r="B2157" t="s">
        <v>3203</v>
      </c>
      <c r="C2157">
        <v>50310000</v>
      </c>
      <c r="D2157" t="s">
        <v>17</v>
      </c>
      <c r="E2157" t="s">
        <v>13</v>
      </c>
      <c r="F2157" t="s">
        <v>13</v>
      </c>
      <c r="G2157" t="s">
        <v>3204</v>
      </c>
      <c r="H2157" s="2">
        <v>44916.701648148148</v>
      </c>
      <c r="I2157" t="s">
        <v>1175</v>
      </c>
      <c r="J2157" s="2">
        <v>44916.701648148148</v>
      </c>
      <c r="K2157" t="s">
        <v>1175</v>
      </c>
      <c r="L2157" t="str">
        <f>VLOOKUP(C2157,ACCOUNT_MAPPING!A:C,3,FALSE)</f>
        <v>General Building Maintenance</v>
      </c>
    </row>
    <row r="2158" spans="1:12" hidden="1">
      <c r="A2158">
        <v>8673</v>
      </c>
      <c r="B2158" t="s">
        <v>2230</v>
      </c>
      <c r="C2158">
        <v>50310000</v>
      </c>
      <c r="D2158" t="s">
        <v>17</v>
      </c>
      <c r="E2158" t="s">
        <v>13</v>
      </c>
      <c r="F2158" t="s">
        <v>13</v>
      </c>
      <c r="G2158" t="s">
        <v>3205</v>
      </c>
      <c r="H2158" s="2">
        <v>44923.683305868057</v>
      </c>
      <c r="I2158" t="s">
        <v>15</v>
      </c>
      <c r="J2158" s="2">
        <v>44923.683305868057</v>
      </c>
      <c r="K2158" t="s">
        <v>15</v>
      </c>
      <c r="L2158" t="str">
        <f>VLOOKUP(C2158,ACCOUNT_MAPPING!A:C,3,FALSE)</f>
        <v>General Building Maintenance</v>
      </c>
    </row>
    <row r="2159" spans="1:12" hidden="1">
      <c r="A2159">
        <v>8730</v>
      </c>
      <c r="B2159" t="s">
        <v>3206</v>
      </c>
      <c r="C2159">
        <v>50310000</v>
      </c>
      <c r="D2159" t="s">
        <v>17</v>
      </c>
      <c r="E2159" t="s">
        <v>13</v>
      </c>
      <c r="F2159" t="s">
        <v>13</v>
      </c>
      <c r="G2159" t="s">
        <v>3207</v>
      </c>
      <c r="H2159" s="2">
        <v>44928.890007754628</v>
      </c>
      <c r="I2159" t="s">
        <v>1422</v>
      </c>
      <c r="J2159" s="2">
        <v>44928.890007754628</v>
      </c>
      <c r="K2159" t="s">
        <v>1422</v>
      </c>
      <c r="L2159" t="str">
        <f>VLOOKUP(C2159,ACCOUNT_MAPPING!A:C,3,FALSE)</f>
        <v>General Building Maintenance</v>
      </c>
    </row>
    <row r="2160" spans="1:12" hidden="1">
      <c r="A2160">
        <v>8746</v>
      </c>
      <c r="B2160" t="s">
        <v>1376</v>
      </c>
      <c r="C2160">
        <v>50310000</v>
      </c>
      <c r="D2160" t="s">
        <v>12</v>
      </c>
      <c r="E2160" t="s">
        <v>13</v>
      </c>
      <c r="F2160" t="s">
        <v>13</v>
      </c>
      <c r="G2160" t="s">
        <v>3208</v>
      </c>
      <c r="H2160" s="2">
        <v>45009.713445138892</v>
      </c>
      <c r="I2160" t="s">
        <v>949</v>
      </c>
      <c r="J2160" s="2">
        <v>45009.713445138892</v>
      </c>
      <c r="K2160" t="s">
        <v>949</v>
      </c>
      <c r="L2160" t="str">
        <f>VLOOKUP(C2160,ACCOUNT_MAPPING!A:C,3,FALSE)</f>
        <v>General Building Maintenance</v>
      </c>
    </row>
    <row r="2161" spans="1:12" hidden="1">
      <c r="A2161">
        <v>8719</v>
      </c>
      <c r="B2161" t="s">
        <v>2256</v>
      </c>
      <c r="C2161">
        <v>50310000</v>
      </c>
      <c r="D2161" t="s">
        <v>12</v>
      </c>
      <c r="E2161" t="s">
        <v>13</v>
      </c>
      <c r="F2161" t="s">
        <v>13</v>
      </c>
      <c r="G2161" t="s">
        <v>3209</v>
      </c>
      <c r="H2161" s="2">
        <v>45009.822863113426</v>
      </c>
      <c r="I2161" t="s">
        <v>22</v>
      </c>
      <c r="J2161" s="2">
        <v>45009.822863113426</v>
      </c>
      <c r="K2161" t="s">
        <v>22</v>
      </c>
      <c r="L2161" t="str">
        <f>VLOOKUP(C2161,ACCOUNT_MAPPING!A:C,3,FALSE)</f>
        <v>General Building Maintenance</v>
      </c>
    </row>
    <row r="2162" spans="1:12" hidden="1">
      <c r="A2162">
        <v>8801</v>
      </c>
      <c r="B2162" t="s">
        <v>2318</v>
      </c>
      <c r="C2162">
        <v>50310000</v>
      </c>
      <c r="D2162" t="s">
        <v>17</v>
      </c>
      <c r="E2162" t="s">
        <v>13</v>
      </c>
      <c r="F2162" t="s">
        <v>13</v>
      </c>
      <c r="G2162" t="s">
        <v>3210</v>
      </c>
      <c r="H2162" s="2">
        <v>44924.951386458335</v>
      </c>
      <c r="I2162" t="s">
        <v>497</v>
      </c>
      <c r="J2162" s="2">
        <v>44924.951386458335</v>
      </c>
      <c r="K2162" t="s">
        <v>497</v>
      </c>
      <c r="L2162" t="str">
        <f>VLOOKUP(C2162,ACCOUNT_MAPPING!A:C,3,FALSE)</f>
        <v>General Building Maintenance</v>
      </c>
    </row>
    <row r="2163" spans="1:12" hidden="1">
      <c r="A2163">
        <v>8725</v>
      </c>
      <c r="B2163" t="s">
        <v>37</v>
      </c>
      <c r="C2163">
        <v>50310000</v>
      </c>
      <c r="D2163" t="s">
        <v>17</v>
      </c>
      <c r="E2163" t="s">
        <v>13</v>
      </c>
      <c r="F2163" t="s">
        <v>13</v>
      </c>
      <c r="G2163" t="s">
        <v>3211</v>
      </c>
      <c r="H2163" s="2">
        <v>44916.807725266204</v>
      </c>
      <c r="I2163" t="s">
        <v>22</v>
      </c>
      <c r="J2163" s="2">
        <v>44916.807725266204</v>
      </c>
      <c r="K2163" t="s">
        <v>22</v>
      </c>
      <c r="L2163" t="str">
        <f>VLOOKUP(C2163,ACCOUNT_MAPPING!A:C,3,FALSE)</f>
        <v>General Building Maintenance</v>
      </c>
    </row>
    <row r="2164" spans="1:12" hidden="1">
      <c r="A2164">
        <v>8742</v>
      </c>
      <c r="B2164" t="s">
        <v>2248</v>
      </c>
      <c r="C2164">
        <v>50310000</v>
      </c>
      <c r="D2164" t="s">
        <v>17</v>
      </c>
      <c r="E2164" t="s">
        <v>13</v>
      </c>
      <c r="F2164" t="s">
        <v>13</v>
      </c>
      <c r="G2164" t="s">
        <v>3212</v>
      </c>
      <c r="H2164" s="2">
        <v>44924.598493518519</v>
      </c>
      <c r="I2164" t="s">
        <v>2250</v>
      </c>
      <c r="J2164" s="2">
        <v>44924.598493518519</v>
      </c>
      <c r="K2164" t="s">
        <v>2250</v>
      </c>
      <c r="L2164" t="str">
        <f>VLOOKUP(C2164,ACCOUNT_MAPPING!A:C,3,FALSE)</f>
        <v>General Building Maintenance</v>
      </c>
    </row>
    <row r="2165" spans="1:12" hidden="1">
      <c r="A2165">
        <v>8752</v>
      </c>
      <c r="B2165" t="s">
        <v>1681</v>
      </c>
      <c r="C2165">
        <v>50310000</v>
      </c>
      <c r="D2165" t="s">
        <v>63</v>
      </c>
      <c r="E2165" t="s">
        <v>13</v>
      </c>
      <c r="F2165" t="s">
        <v>13</v>
      </c>
      <c r="G2165" t="s">
        <v>3213</v>
      </c>
      <c r="H2165" s="2">
        <v>44874.358288391202</v>
      </c>
      <c r="I2165" t="s">
        <v>702</v>
      </c>
      <c r="J2165" s="2">
        <v>44874.358288391202</v>
      </c>
      <c r="K2165" t="s">
        <v>702</v>
      </c>
      <c r="L2165" t="str">
        <f>VLOOKUP(C2165,ACCOUNT_MAPPING!A:C,3,FALSE)</f>
        <v>General Building Maintenance</v>
      </c>
    </row>
    <row r="2166" spans="1:12" hidden="1">
      <c r="A2166">
        <v>8756</v>
      </c>
      <c r="B2166" t="s">
        <v>2254</v>
      </c>
      <c r="C2166">
        <v>50310000</v>
      </c>
      <c r="D2166" t="s">
        <v>12</v>
      </c>
      <c r="E2166" t="s">
        <v>13</v>
      </c>
      <c r="F2166" t="s">
        <v>13</v>
      </c>
      <c r="G2166" t="s">
        <v>3214</v>
      </c>
      <c r="H2166" s="2">
        <v>45019.596699849535</v>
      </c>
      <c r="I2166" t="s">
        <v>1429</v>
      </c>
      <c r="J2166" s="2">
        <v>45019.596699849535</v>
      </c>
      <c r="K2166" t="s">
        <v>1429</v>
      </c>
      <c r="L2166" t="str">
        <f>VLOOKUP(C2166,ACCOUNT_MAPPING!A:C,3,FALSE)</f>
        <v>General Building Maintenance</v>
      </c>
    </row>
    <row r="2167" spans="1:12" hidden="1">
      <c r="A2167">
        <v>8761</v>
      </c>
      <c r="B2167" t="s">
        <v>3215</v>
      </c>
      <c r="C2167">
        <v>50310000</v>
      </c>
      <c r="D2167" t="s">
        <v>12</v>
      </c>
      <c r="E2167" t="s">
        <v>13</v>
      </c>
      <c r="F2167" t="s">
        <v>13</v>
      </c>
      <c r="G2167" t="s">
        <v>3216</v>
      </c>
      <c r="H2167" s="2">
        <v>45019.605777349534</v>
      </c>
      <c r="I2167" t="s">
        <v>1429</v>
      </c>
      <c r="J2167" s="2">
        <v>45019.605777349534</v>
      </c>
      <c r="K2167" t="s">
        <v>1429</v>
      </c>
      <c r="L2167" t="str">
        <f>VLOOKUP(C2167,ACCOUNT_MAPPING!A:C,3,FALSE)</f>
        <v>General Building Maintenance</v>
      </c>
    </row>
    <row r="2168" spans="1:12" hidden="1">
      <c r="A2168">
        <v>8835</v>
      </c>
      <c r="B2168" t="s">
        <v>1703</v>
      </c>
      <c r="C2168">
        <v>50310000</v>
      </c>
      <c r="D2168" t="s">
        <v>12</v>
      </c>
      <c r="E2168" t="s">
        <v>13</v>
      </c>
      <c r="F2168" t="s">
        <v>13</v>
      </c>
      <c r="G2168" t="s">
        <v>3217</v>
      </c>
      <c r="H2168" s="2">
        <v>45014.620309953702</v>
      </c>
      <c r="I2168" t="s">
        <v>766</v>
      </c>
      <c r="J2168" s="2">
        <v>45014.620309953702</v>
      </c>
      <c r="K2168" t="s">
        <v>766</v>
      </c>
      <c r="L2168" t="str">
        <f>VLOOKUP(C2168,ACCOUNT_MAPPING!A:C,3,FALSE)</f>
        <v>General Building Maintenance</v>
      </c>
    </row>
    <row r="2169" spans="1:12" hidden="1">
      <c r="A2169">
        <v>8802</v>
      </c>
      <c r="B2169" t="s">
        <v>2293</v>
      </c>
      <c r="C2169">
        <v>50310000</v>
      </c>
      <c r="D2169" t="s">
        <v>63</v>
      </c>
      <c r="E2169" t="s">
        <v>13</v>
      </c>
      <c r="F2169" t="s">
        <v>13</v>
      </c>
      <c r="G2169" t="s">
        <v>3218</v>
      </c>
      <c r="H2169" s="2">
        <v>44875.614890011573</v>
      </c>
      <c r="I2169" t="s">
        <v>497</v>
      </c>
      <c r="J2169" s="2">
        <v>44875.614890011573</v>
      </c>
      <c r="K2169" t="s">
        <v>497</v>
      </c>
      <c r="L2169" t="str">
        <f>VLOOKUP(C2169,ACCOUNT_MAPPING!A:C,3,FALSE)</f>
        <v>General Building Maintenance</v>
      </c>
    </row>
    <row r="2170" spans="1:12" hidden="1">
      <c r="A2170">
        <v>8826</v>
      </c>
      <c r="B2170" t="s">
        <v>3219</v>
      </c>
      <c r="C2170">
        <v>50310000</v>
      </c>
      <c r="D2170" t="s">
        <v>17</v>
      </c>
      <c r="E2170" t="s">
        <v>13</v>
      </c>
      <c r="F2170" t="s">
        <v>13</v>
      </c>
      <c r="G2170" t="s">
        <v>3220</v>
      </c>
      <c r="H2170" s="2">
        <v>44916.650407986112</v>
      </c>
      <c r="I2170" t="s">
        <v>225</v>
      </c>
      <c r="J2170" s="2">
        <v>44916.650407986112</v>
      </c>
      <c r="K2170" t="s">
        <v>225</v>
      </c>
      <c r="L2170" t="str">
        <f>VLOOKUP(C2170,ACCOUNT_MAPPING!A:C,3,FALSE)</f>
        <v>General Building Maintenance</v>
      </c>
    </row>
    <row r="2171" spans="1:12" hidden="1">
      <c r="A2171">
        <v>8830</v>
      </c>
      <c r="B2171" t="s">
        <v>2276</v>
      </c>
      <c r="C2171">
        <v>50310000</v>
      </c>
      <c r="D2171" t="s">
        <v>63</v>
      </c>
      <c r="E2171" t="s">
        <v>13</v>
      </c>
      <c r="F2171" t="s">
        <v>13</v>
      </c>
      <c r="G2171" t="s">
        <v>3221</v>
      </c>
      <c r="H2171" s="2">
        <v>44873.581414004628</v>
      </c>
      <c r="I2171" t="s">
        <v>41</v>
      </c>
      <c r="J2171" s="2">
        <v>44873.581414004628</v>
      </c>
      <c r="K2171" t="s">
        <v>41</v>
      </c>
      <c r="L2171" t="str">
        <f>VLOOKUP(C2171,ACCOUNT_MAPPING!A:C,3,FALSE)</f>
        <v>General Building Maintenance</v>
      </c>
    </row>
    <row r="2172" spans="1:12" hidden="1">
      <c r="A2172">
        <v>8820</v>
      </c>
      <c r="B2172" t="s">
        <v>3222</v>
      </c>
      <c r="C2172">
        <v>50310000</v>
      </c>
      <c r="D2172" t="s">
        <v>63</v>
      </c>
      <c r="E2172" t="s">
        <v>13</v>
      </c>
      <c r="F2172" t="s">
        <v>13</v>
      </c>
      <c r="G2172" t="s">
        <v>3223</v>
      </c>
      <c r="H2172" s="2">
        <v>44875.514516979165</v>
      </c>
      <c r="I2172" t="s">
        <v>41</v>
      </c>
      <c r="J2172" s="2">
        <v>44875.514516979165</v>
      </c>
      <c r="K2172" t="s">
        <v>41</v>
      </c>
      <c r="L2172" t="str">
        <f>VLOOKUP(C2172,ACCOUNT_MAPPING!A:C,3,FALSE)</f>
        <v>General Building Maintenance</v>
      </c>
    </row>
    <row r="2173" spans="1:12" hidden="1">
      <c r="A2173">
        <v>8980</v>
      </c>
      <c r="B2173" t="s">
        <v>3224</v>
      </c>
      <c r="C2173">
        <v>50310000</v>
      </c>
      <c r="D2173" t="s">
        <v>17</v>
      </c>
      <c r="E2173" t="s">
        <v>13</v>
      </c>
      <c r="F2173" t="s">
        <v>13</v>
      </c>
      <c r="G2173" t="s">
        <v>3225</v>
      </c>
      <c r="H2173" s="2">
        <v>44924.913695833333</v>
      </c>
      <c r="I2173" t="s">
        <v>1479</v>
      </c>
      <c r="J2173" s="2">
        <v>44924.913695833333</v>
      </c>
      <c r="K2173" t="s">
        <v>1479</v>
      </c>
      <c r="L2173" t="str">
        <f>VLOOKUP(C2173,ACCOUNT_MAPPING!A:C,3,FALSE)</f>
        <v>General Building Maintenance</v>
      </c>
    </row>
    <row r="2174" spans="1:12" hidden="1">
      <c r="A2174">
        <v>8875</v>
      </c>
      <c r="B2174" t="s">
        <v>3226</v>
      </c>
      <c r="C2174">
        <v>50310000</v>
      </c>
      <c r="D2174" t="s">
        <v>17</v>
      </c>
      <c r="E2174" t="s">
        <v>13</v>
      </c>
      <c r="F2174" t="s">
        <v>13</v>
      </c>
      <c r="G2174" t="s">
        <v>3227</v>
      </c>
      <c r="H2174" s="2">
        <v>44902.670754942126</v>
      </c>
      <c r="I2174" t="s">
        <v>60</v>
      </c>
      <c r="J2174" s="2">
        <v>44902.670754942126</v>
      </c>
      <c r="K2174" t="s">
        <v>60</v>
      </c>
      <c r="L2174" t="str">
        <f>VLOOKUP(C2174,ACCOUNT_MAPPING!A:C,3,FALSE)</f>
        <v>General Building Maintenance</v>
      </c>
    </row>
    <row r="2175" spans="1:12" hidden="1">
      <c r="A2175">
        <v>9012</v>
      </c>
      <c r="B2175" t="s">
        <v>735</v>
      </c>
      <c r="C2175">
        <v>50310000</v>
      </c>
      <c r="D2175" t="s">
        <v>12</v>
      </c>
      <c r="E2175" t="s">
        <v>13</v>
      </c>
      <c r="F2175" t="s">
        <v>13</v>
      </c>
      <c r="G2175" t="s">
        <v>3228</v>
      </c>
      <c r="H2175" s="2">
        <v>45019.421755439813</v>
      </c>
      <c r="I2175" t="s">
        <v>715</v>
      </c>
      <c r="J2175" s="2">
        <v>45019.421755439813</v>
      </c>
      <c r="K2175" t="s">
        <v>715</v>
      </c>
      <c r="L2175" t="str">
        <f>VLOOKUP(C2175,ACCOUNT_MAPPING!A:C,3,FALSE)</f>
        <v>General Building Maintenance</v>
      </c>
    </row>
    <row r="2176" spans="1:12" hidden="1">
      <c r="A2176">
        <v>8882</v>
      </c>
      <c r="B2176" t="s">
        <v>1389</v>
      </c>
      <c r="C2176">
        <v>50310000</v>
      </c>
      <c r="D2176" t="s">
        <v>17</v>
      </c>
      <c r="E2176" t="s">
        <v>13</v>
      </c>
      <c r="F2176" t="s">
        <v>13</v>
      </c>
      <c r="G2176" t="s">
        <v>3229</v>
      </c>
      <c r="H2176" s="2">
        <v>44914.598804050926</v>
      </c>
      <c r="I2176" t="s">
        <v>60</v>
      </c>
      <c r="J2176" s="2">
        <v>44914.598804050926</v>
      </c>
      <c r="K2176" t="s">
        <v>60</v>
      </c>
      <c r="L2176" t="str">
        <f>VLOOKUP(C2176,ACCOUNT_MAPPING!A:C,3,FALSE)</f>
        <v>General Building Maintenance</v>
      </c>
    </row>
    <row r="2177" spans="1:12" hidden="1">
      <c r="A2177">
        <v>8916</v>
      </c>
      <c r="B2177" t="s">
        <v>3230</v>
      </c>
      <c r="C2177">
        <v>50310000</v>
      </c>
      <c r="D2177" t="s">
        <v>12</v>
      </c>
      <c r="E2177" t="s">
        <v>13</v>
      </c>
      <c r="F2177" t="s">
        <v>13</v>
      </c>
      <c r="G2177" t="s">
        <v>3231</v>
      </c>
      <c r="H2177" s="2">
        <v>45013.582617858796</v>
      </c>
      <c r="I2177" t="s">
        <v>726</v>
      </c>
      <c r="J2177" s="2">
        <v>45013.582617858796</v>
      </c>
      <c r="K2177" t="s">
        <v>726</v>
      </c>
      <c r="L2177" t="str">
        <f>VLOOKUP(C2177,ACCOUNT_MAPPING!A:C,3,FALSE)</f>
        <v>General Building Maintenance</v>
      </c>
    </row>
    <row r="2178" spans="1:12" hidden="1">
      <c r="A2178">
        <v>9015</v>
      </c>
      <c r="B2178" t="s">
        <v>1714</v>
      </c>
      <c r="C2178">
        <v>50310000</v>
      </c>
      <c r="D2178" t="s">
        <v>17</v>
      </c>
      <c r="E2178" t="s">
        <v>13</v>
      </c>
      <c r="F2178" t="s">
        <v>13</v>
      </c>
      <c r="G2178" t="s">
        <v>3232</v>
      </c>
      <c r="H2178" s="2">
        <v>44917.503991168982</v>
      </c>
      <c r="I2178" t="s">
        <v>233</v>
      </c>
      <c r="J2178" s="2">
        <v>44917.503991168982</v>
      </c>
      <c r="K2178" t="s">
        <v>233</v>
      </c>
      <c r="L2178" t="str">
        <f>VLOOKUP(C2178,ACCOUNT_MAPPING!A:C,3,FALSE)</f>
        <v>General Building Maintenance</v>
      </c>
    </row>
    <row r="2179" spans="1:12" hidden="1">
      <c r="A2179">
        <v>8831</v>
      </c>
      <c r="B2179" t="s">
        <v>39</v>
      </c>
      <c r="C2179">
        <v>50310000</v>
      </c>
      <c r="D2179" t="s">
        <v>63</v>
      </c>
      <c r="E2179" t="s">
        <v>13</v>
      </c>
      <c r="F2179" t="s">
        <v>13</v>
      </c>
      <c r="G2179" t="s">
        <v>3233</v>
      </c>
      <c r="H2179" s="2">
        <v>44873.587540891203</v>
      </c>
      <c r="I2179" t="s">
        <v>41</v>
      </c>
      <c r="J2179" s="2">
        <v>44873.587540891203</v>
      </c>
      <c r="K2179" t="s">
        <v>41</v>
      </c>
      <c r="L2179" t="str">
        <f>VLOOKUP(C2179,ACCOUNT_MAPPING!A:C,3,FALSE)</f>
        <v>General Building Maintenance</v>
      </c>
    </row>
    <row r="2180" spans="1:12" hidden="1">
      <c r="A2180">
        <v>8847</v>
      </c>
      <c r="B2180" t="s">
        <v>731</v>
      </c>
      <c r="C2180">
        <v>50310000</v>
      </c>
      <c r="D2180" t="s">
        <v>12</v>
      </c>
      <c r="E2180" t="s">
        <v>13</v>
      </c>
      <c r="F2180" t="s">
        <v>13</v>
      </c>
      <c r="G2180" t="s">
        <v>3234</v>
      </c>
      <c r="H2180" s="2">
        <v>45013.662429131946</v>
      </c>
      <c r="I2180" t="s">
        <v>244</v>
      </c>
      <c r="J2180" s="2">
        <v>45013.662429131946</v>
      </c>
      <c r="K2180" t="s">
        <v>244</v>
      </c>
      <c r="L2180" t="str">
        <f>VLOOKUP(C2180,ACCOUNT_MAPPING!A:C,3,FALSE)</f>
        <v>General Building Maintenance</v>
      </c>
    </row>
    <row r="2181" spans="1:12" hidden="1">
      <c r="A2181">
        <v>9045</v>
      </c>
      <c r="B2181" t="s">
        <v>69</v>
      </c>
      <c r="C2181">
        <v>50310000</v>
      </c>
      <c r="D2181" t="s">
        <v>17</v>
      </c>
      <c r="E2181" t="s">
        <v>13</v>
      </c>
      <c r="F2181" t="s">
        <v>13</v>
      </c>
      <c r="G2181" t="s">
        <v>3235</v>
      </c>
      <c r="H2181" s="2">
        <v>44918.531341898146</v>
      </c>
      <c r="I2181" t="s">
        <v>56</v>
      </c>
      <c r="J2181" s="2">
        <v>44918.531341898146</v>
      </c>
      <c r="K2181" t="s">
        <v>56</v>
      </c>
      <c r="L2181" t="str">
        <f>VLOOKUP(C2181,ACCOUNT_MAPPING!A:C,3,FALSE)</f>
        <v>General Building Maintenance</v>
      </c>
    </row>
    <row r="2182" spans="1:12" hidden="1">
      <c r="A2182">
        <v>9046</v>
      </c>
      <c r="B2182" t="s">
        <v>49</v>
      </c>
      <c r="C2182">
        <v>50310000</v>
      </c>
      <c r="D2182" t="s">
        <v>17</v>
      </c>
      <c r="E2182" t="s">
        <v>13</v>
      </c>
      <c r="F2182" t="s">
        <v>13</v>
      </c>
      <c r="G2182" t="s">
        <v>3236</v>
      </c>
      <c r="H2182" s="2">
        <v>44918.565409606483</v>
      </c>
      <c r="I2182" t="s">
        <v>56</v>
      </c>
      <c r="J2182" s="2">
        <v>44918.565409606483</v>
      </c>
      <c r="K2182" t="s">
        <v>56</v>
      </c>
      <c r="L2182" t="str">
        <f>VLOOKUP(C2182,ACCOUNT_MAPPING!A:C,3,FALSE)</f>
        <v>General Building Maintenance</v>
      </c>
    </row>
    <row r="2183" spans="1:12" hidden="1">
      <c r="A2183">
        <v>9049</v>
      </c>
      <c r="B2183" t="s">
        <v>53</v>
      </c>
      <c r="C2183">
        <v>50310000</v>
      </c>
      <c r="D2183" t="s">
        <v>17</v>
      </c>
      <c r="E2183" t="s">
        <v>13</v>
      </c>
      <c r="F2183" t="s">
        <v>13</v>
      </c>
      <c r="G2183" t="s">
        <v>3237</v>
      </c>
      <c r="H2183" s="2">
        <v>44918.606753587963</v>
      </c>
      <c r="I2183" t="s">
        <v>56</v>
      </c>
      <c r="J2183" s="2">
        <v>44918.606753587963</v>
      </c>
      <c r="K2183" t="s">
        <v>56</v>
      </c>
      <c r="L2183" t="str">
        <f>VLOOKUP(C2183,ACCOUNT_MAPPING!A:C,3,FALSE)</f>
        <v>General Building Maintenance</v>
      </c>
    </row>
    <row r="2184" spans="1:12" hidden="1">
      <c r="A2184">
        <v>8865</v>
      </c>
      <c r="B2184" t="s">
        <v>2315</v>
      </c>
      <c r="C2184">
        <v>50310000</v>
      </c>
      <c r="D2184" t="s">
        <v>17</v>
      </c>
      <c r="E2184" t="s">
        <v>13</v>
      </c>
      <c r="F2184" t="s">
        <v>13</v>
      </c>
      <c r="G2184" t="s">
        <v>3238</v>
      </c>
      <c r="H2184" s="2">
        <v>44902.638892395837</v>
      </c>
      <c r="I2184" t="s">
        <v>60</v>
      </c>
      <c r="J2184" s="2">
        <v>44902.638892395837</v>
      </c>
      <c r="K2184" t="s">
        <v>60</v>
      </c>
      <c r="L2184" t="str">
        <f>VLOOKUP(C2184,ACCOUNT_MAPPING!A:C,3,FALSE)</f>
        <v>General Building Maintenance</v>
      </c>
    </row>
    <row r="2185" spans="1:12" hidden="1">
      <c r="A2185">
        <v>9072</v>
      </c>
      <c r="B2185" t="s">
        <v>3239</v>
      </c>
      <c r="C2185">
        <v>50310000</v>
      </c>
      <c r="D2185" t="s">
        <v>63</v>
      </c>
      <c r="E2185" t="s">
        <v>13</v>
      </c>
      <c r="F2185" t="s">
        <v>13</v>
      </c>
      <c r="G2185" t="s">
        <v>3240</v>
      </c>
      <c r="H2185" s="2">
        <v>44867.477082442128</v>
      </c>
      <c r="I2185" t="s">
        <v>3241</v>
      </c>
      <c r="J2185" s="2">
        <v>44867.477082442128</v>
      </c>
      <c r="K2185" t="s">
        <v>3241</v>
      </c>
      <c r="L2185" t="str">
        <f>VLOOKUP(C2185,ACCOUNT_MAPPING!A:C,3,FALSE)</f>
        <v>General Building Maintenance</v>
      </c>
    </row>
    <row r="2186" spans="1:12" hidden="1">
      <c r="A2186">
        <v>9075</v>
      </c>
      <c r="B2186" t="s">
        <v>3242</v>
      </c>
      <c r="C2186">
        <v>50310000</v>
      </c>
      <c r="D2186" t="s">
        <v>17</v>
      </c>
      <c r="E2186" t="s">
        <v>13</v>
      </c>
      <c r="F2186" t="s">
        <v>13</v>
      </c>
      <c r="G2186" t="s">
        <v>3243</v>
      </c>
      <c r="H2186" s="2">
        <v>44924.671633831022</v>
      </c>
      <c r="I2186" t="s">
        <v>65</v>
      </c>
      <c r="J2186" s="2">
        <v>44924.671633831022</v>
      </c>
      <c r="K2186" t="s">
        <v>65</v>
      </c>
      <c r="L2186" t="str">
        <f>VLOOKUP(C2186,ACCOUNT_MAPPING!A:C,3,FALSE)</f>
        <v>General Building Maintenance</v>
      </c>
    </row>
    <row r="2187" spans="1:12" hidden="1">
      <c r="A2187">
        <v>9108</v>
      </c>
      <c r="B2187" t="s">
        <v>3244</v>
      </c>
      <c r="C2187">
        <v>50310000</v>
      </c>
      <c r="D2187" t="s">
        <v>12</v>
      </c>
      <c r="E2187" t="s">
        <v>13</v>
      </c>
      <c r="F2187" t="s">
        <v>13</v>
      </c>
      <c r="G2187" t="s">
        <v>3245</v>
      </c>
      <c r="H2187" s="2">
        <v>45020.798604826392</v>
      </c>
      <c r="I2187" t="s">
        <v>15</v>
      </c>
      <c r="J2187" s="2">
        <v>45020.798604826392</v>
      </c>
      <c r="K2187" t="s">
        <v>15</v>
      </c>
      <c r="L2187" t="str">
        <f>VLOOKUP(C2187,ACCOUNT_MAPPING!A:C,3,FALSE)</f>
        <v>General Building Maintenance</v>
      </c>
    </row>
    <row r="2188" spans="1:12" hidden="1">
      <c r="A2188">
        <v>9109</v>
      </c>
      <c r="B2188" t="s">
        <v>3246</v>
      </c>
      <c r="C2188">
        <v>50310000</v>
      </c>
      <c r="D2188" t="s">
        <v>17</v>
      </c>
      <c r="E2188" t="s">
        <v>13</v>
      </c>
      <c r="F2188" t="s">
        <v>13</v>
      </c>
      <c r="G2188" t="s">
        <v>3247</v>
      </c>
      <c r="H2188" s="2">
        <v>44917.677143287037</v>
      </c>
      <c r="I2188" t="s">
        <v>1175</v>
      </c>
      <c r="J2188" s="2">
        <v>44917.677143287037</v>
      </c>
      <c r="K2188" t="s">
        <v>1175</v>
      </c>
      <c r="L2188" t="str">
        <f>VLOOKUP(C2188,ACCOUNT_MAPPING!A:C,3,FALSE)</f>
        <v>General Building Maintenance</v>
      </c>
    </row>
    <row r="2189" spans="1:12" hidden="1">
      <c r="A2189">
        <v>9106</v>
      </c>
      <c r="B2189" t="s">
        <v>2362</v>
      </c>
      <c r="C2189">
        <v>50310000</v>
      </c>
      <c r="D2189" t="s">
        <v>12</v>
      </c>
      <c r="E2189" t="s">
        <v>13</v>
      </c>
      <c r="F2189" t="s">
        <v>13</v>
      </c>
      <c r="G2189" t="s">
        <v>3248</v>
      </c>
      <c r="H2189" s="2">
        <v>45019.748434606481</v>
      </c>
      <c r="I2189" t="s">
        <v>15</v>
      </c>
      <c r="J2189" s="2">
        <v>45019.748434606481</v>
      </c>
      <c r="K2189" t="s">
        <v>15</v>
      </c>
      <c r="L2189" t="str">
        <f>VLOOKUP(C2189,ACCOUNT_MAPPING!A:C,3,FALSE)</f>
        <v>General Building Maintenance</v>
      </c>
    </row>
    <row r="2190" spans="1:12" hidden="1">
      <c r="A2190">
        <v>9114</v>
      </c>
      <c r="B2190" t="s">
        <v>1183</v>
      </c>
      <c r="C2190">
        <v>50310000</v>
      </c>
      <c r="D2190" t="s">
        <v>17</v>
      </c>
      <c r="E2190" t="s">
        <v>13</v>
      </c>
      <c r="F2190" t="s">
        <v>13</v>
      </c>
      <c r="G2190" t="s">
        <v>3249</v>
      </c>
      <c r="H2190" s="2">
        <v>44924.516379942128</v>
      </c>
      <c r="I2190" t="s">
        <v>15</v>
      </c>
      <c r="J2190" s="2">
        <v>44924.516379942128</v>
      </c>
      <c r="K2190" t="s">
        <v>15</v>
      </c>
      <c r="L2190" t="str">
        <f>VLOOKUP(C2190,ACCOUNT_MAPPING!A:C,3,FALSE)</f>
        <v>General Building Maintenance</v>
      </c>
    </row>
    <row r="2191" spans="1:12" hidden="1">
      <c r="A2191">
        <v>9133</v>
      </c>
      <c r="B2191" t="s">
        <v>3250</v>
      </c>
      <c r="C2191">
        <v>50310000</v>
      </c>
      <c r="D2191" t="s">
        <v>17</v>
      </c>
      <c r="E2191" t="s">
        <v>13</v>
      </c>
      <c r="F2191" t="s">
        <v>13</v>
      </c>
      <c r="G2191" t="s">
        <v>3251</v>
      </c>
      <c r="H2191" s="2">
        <v>44923.502859525463</v>
      </c>
      <c r="I2191" t="s">
        <v>90</v>
      </c>
      <c r="J2191" s="2">
        <v>44923.502859525463</v>
      </c>
      <c r="K2191" t="s">
        <v>90</v>
      </c>
      <c r="L2191" t="str">
        <f>VLOOKUP(C2191,ACCOUNT_MAPPING!A:C,3,FALSE)</f>
        <v>General Building Maintenance</v>
      </c>
    </row>
    <row r="2192" spans="1:12" hidden="1">
      <c r="A2192">
        <v>9137</v>
      </c>
      <c r="B2192" t="s">
        <v>2382</v>
      </c>
      <c r="C2192">
        <v>50310000</v>
      </c>
      <c r="D2192" t="s">
        <v>17</v>
      </c>
      <c r="E2192" t="s">
        <v>13</v>
      </c>
      <c r="F2192" t="s">
        <v>13</v>
      </c>
      <c r="G2192" t="s">
        <v>3252</v>
      </c>
      <c r="H2192" s="2">
        <v>44926.009530937503</v>
      </c>
      <c r="I2192" t="s">
        <v>1229</v>
      </c>
      <c r="J2192" s="2">
        <v>44926.009530937503</v>
      </c>
      <c r="K2192" t="s">
        <v>1229</v>
      </c>
      <c r="L2192" t="str">
        <f>VLOOKUP(C2192,ACCOUNT_MAPPING!A:C,3,FALSE)</f>
        <v>General Building Maintenance</v>
      </c>
    </row>
    <row r="2193" spans="1:12" hidden="1">
      <c r="A2193">
        <v>8991</v>
      </c>
      <c r="B2193" t="s">
        <v>3253</v>
      </c>
      <c r="C2193">
        <v>50310000</v>
      </c>
      <c r="D2193" t="s">
        <v>12</v>
      </c>
      <c r="E2193" t="s">
        <v>13</v>
      </c>
      <c r="F2193" t="s">
        <v>13</v>
      </c>
      <c r="G2193" t="s">
        <v>3254</v>
      </c>
      <c r="H2193" s="2">
        <v>45012.480581018521</v>
      </c>
      <c r="I2193" t="s">
        <v>284</v>
      </c>
      <c r="J2193" s="2">
        <v>45012.480581018521</v>
      </c>
      <c r="K2193" t="s">
        <v>284</v>
      </c>
      <c r="L2193" t="str">
        <f>VLOOKUP(C2193,ACCOUNT_MAPPING!A:C,3,FALSE)</f>
        <v>General Building Maintenance</v>
      </c>
    </row>
    <row r="2194" spans="1:12" hidden="1">
      <c r="A2194">
        <v>9104</v>
      </c>
      <c r="B2194" t="s">
        <v>3255</v>
      </c>
      <c r="C2194">
        <v>50310000</v>
      </c>
      <c r="D2194" t="s">
        <v>17</v>
      </c>
      <c r="E2194" t="s">
        <v>13</v>
      </c>
      <c r="F2194" t="s">
        <v>13</v>
      </c>
      <c r="G2194" t="s">
        <v>3256</v>
      </c>
      <c r="H2194" s="2">
        <v>44923.616972141201</v>
      </c>
      <c r="I2194" t="s">
        <v>87</v>
      </c>
      <c r="J2194" s="2">
        <v>44923.616972141201</v>
      </c>
      <c r="K2194" t="s">
        <v>87</v>
      </c>
      <c r="L2194" t="str">
        <f>VLOOKUP(C2194,ACCOUNT_MAPPING!A:C,3,FALSE)</f>
        <v>General Building Maintenance</v>
      </c>
    </row>
    <row r="2195" spans="1:12" hidden="1">
      <c r="A2195">
        <v>9119</v>
      </c>
      <c r="B2195" t="s">
        <v>2421</v>
      </c>
      <c r="C2195">
        <v>50310000</v>
      </c>
      <c r="D2195" t="s">
        <v>12</v>
      </c>
      <c r="E2195" t="s">
        <v>13</v>
      </c>
      <c r="F2195" t="s">
        <v>13</v>
      </c>
      <c r="G2195" t="s">
        <v>3257</v>
      </c>
      <c r="H2195" s="2">
        <v>45021.83524753472</v>
      </c>
      <c r="I2195" t="s">
        <v>1229</v>
      </c>
      <c r="J2195" s="2">
        <v>45021.83524753472</v>
      </c>
      <c r="K2195" t="s">
        <v>1229</v>
      </c>
      <c r="L2195" t="str">
        <f>VLOOKUP(C2195,ACCOUNT_MAPPING!A:C,3,FALSE)</f>
        <v>General Building Maintenance</v>
      </c>
    </row>
    <row r="2196" spans="1:12" hidden="1">
      <c r="A2196">
        <v>9123</v>
      </c>
      <c r="B2196" t="s">
        <v>2368</v>
      </c>
      <c r="C2196">
        <v>50310000</v>
      </c>
      <c r="D2196" t="s">
        <v>12</v>
      </c>
      <c r="E2196" t="s">
        <v>13</v>
      </c>
      <c r="F2196" t="s">
        <v>13</v>
      </c>
      <c r="G2196" t="s">
        <v>3258</v>
      </c>
      <c r="H2196" s="2">
        <v>45020.531621956019</v>
      </c>
      <c r="I2196" t="s">
        <v>1434</v>
      </c>
      <c r="J2196" s="2">
        <v>45020.531621956019</v>
      </c>
      <c r="K2196" t="s">
        <v>1434</v>
      </c>
      <c r="L2196" t="str">
        <f>VLOOKUP(C2196,ACCOUNT_MAPPING!A:C,3,FALSE)</f>
        <v>General Building Maintenance</v>
      </c>
    </row>
    <row r="2197" spans="1:12" hidden="1">
      <c r="A2197">
        <v>9159</v>
      </c>
      <c r="B2197" t="s">
        <v>1724</v>
      </c>
      <c r="C2197">
        <v>50310000</v>
      </c>
      <c r="D2197" t="s">
        <v>63</v>
      </c>
      <c r="E2197" t="s">
        <v>13</v>
      </c>
      <c r="F2197" t="s">
        <v>13</v>
      </c>
      <c r="G2197" t="s">
        <v>3259</v>
      </c>
      <c r="H2197" s="2">
        <v>44873.662913854168</v>
      </c>
      <c r="I2197" t="s">
        <v>41</v>
      </c>
      <c r="J2197" s="2">
        <v>44873.662913854168</v>
      </c>
      <c r="K2197" t="s">
        <v>41</v>
      </c>
      <c r="L2197" t="str">
        <f>VLOOKUP(C2197,ACCOUNT_MAPPING!A:C,3,FALSE)</f>
        <v>General Building Maintenance</v>
      </c>
    </row>
    <row r="2198" spans="1:12" hidden="1">
      <c r="A2198">
        <v>9184</v>
      </c>
      <c r="B2198" t="s">
        <v>504</v>
      </c>
      <c r="C2198">
        <v>50310000</v>
      </c>
      <c r="D2198" t="s">
        <v>63</v>
      </c>
      <c r="E2198" t="s">
        <v>13</v>
      </c>
      <c r="F2198" t="s">
        <v>13</v>
      </c>
      <c r="G2198" t="s">
        <v>3260</v>
      </c>
      <c r="H2198" s="2">
        <v>44879.00026990741</v>
      </c>
      <c r="I2198" t="s">
        <v>74</v>
      </c>
      <c r="J2198" s="2">
        <v>44879.00026990741</v>
      </c>
      <c r="K2198" t="s">
        <v>74</v>
      </c>
      <c r="L2198" t="str">
        <f>VLOOKUP(C2198,ACCOUNT_MAPPING!A:C,3,FALSE)</f>
        <v>General Building Maintenance</v>
      </c>
    </row>
    <row r="2199" spans="1:12" hidden="1">
      <c r="A2199">
        <v>9186</v>
      </c>
      <c r="B2199" t="s">
        <v>2406</v>
      </c>
      <c r="C2199">
        <v>50310000</v>
      </c>
      <c r="D2199" t="s">
        <v>63</v>
      </c>
      <c r="E2199" t="s">
        <v>13</v>
      </c>
      <c r="F2199" t="s">
        <v>13</v>
      </c>
      <c r="G2199" t="s">
        <v>3261</v>
      </c>
      <c r="H2199" s="2">
        <v>44876.548334803243</v>
      </c>
      <c r="I2199" t="s">
        <v>74</v>
      </c>
      <c r="J2199" s="2">
        <v>44876.548334803243</v>
      </c>
      <c r="K2199" t="s">
        <v>74</v>
      </c>
      <c r="L2199" t="str">
        <f>VLOOKUP(C2199,ACCOUNT_MAPPING!A:C,3,FALSE)</f>
        <v>General Building Maintenance</v>
      </c>
    </row>
    <row r="2200" spans="1:12" hidden="1">
      <c r="A2200">
        <v>9189</v>
      </c>
      <c r="B2200" t="s">
        <v>75</v>
      </c>
      <c r="C2200">
        <v>50310000</v>
      </c>
      <c r="D2200" t="s">
        <v>63</v>
      </c>
      <c r="E2200" t="s">
        <v>13</v>
      </c>
      <c r="F2200" t="s">
        <v>13</v>
      </c>
      <c r="G2200" t="s">
        <v>3262</v>
      </c>
      <c r="H2200" s="2">
        <v>44879.031621064816</v>
      </c>
      <c r="I2200" t="s">
        <v>74</v>
      </c>
      <c r="J2200" s="2">
        <v>44879.031621064816</v>
      </c>
      <c r="K2200" t="s">
        <v>74</v>
      </c>
      <c r="L2200" t="str">
        <f>VLOOKUP(C2200,ACCOUNT_MAPPING!A:C,3,FALSE)</f>
        <v>General Building Maintenance</v>
      </c>
    </row>
    <row r="2201" spans="1:12" hidden="1">
      <c r="A2201">
        <v>9187</v>
      </c>
      <c r="B2201" t="s">
        <v>506</v>
      </c>
      <c r="C2201">
        <v>50310000</v>
      </c>
      <c r="D2201" t="s">
        <v>63</v>
      </c>
      <c r="E2201" t="s">
        <v>13</v>
      </c>
      <c r="F2201" t="s">
        <v>13</v>
      </c>
      <c r="G2201" t="s">
        <v>3263</v>
      </c>
      <c r="H2201" s="2">
        <v>44879.012138738428</v>
      </c>
      <c r="I2201" t="s">
        <v>74</v>
      </c>
      <c r="J2201" s="2">
        <v>44879.012138738428</v>
      </c>
      <c r="K2201" t="s">
        <v>74</v>
      </c>
      <c r="L2201" t="str">
        <f>VLOOKUP(C2201,ACCOUNT_MAPPING!A:C,3,FALSE)</f>
        <v>General Building Maintenance</v>
      </c>
    </row>
    <row r="2202" spans="1:12" hidden="1">
      <c r="A2202">
        <v>9194</v>
      </c>
      <c r="B2202" t="s">
        <v>746</v>
      </c>
      <c r="C2202">
        <v>50310000</v>
      </c>
      <c r="D2202" t="s">
        <v>12</v>
      </c>
      <c r="E2202" t="s">
        <v>13</v>
      </c>
      <c r="F2202" t="s">
        <v>13</v>
      </c>
      <c r="G2202" t="s">
        <v>3264</v>
      </c>
      <c r="H2202" s="2">
        <v>45024.70876666667</v>
      </c>
      <c r="I2202" t="s">
        <v>87</v>
      </c>
      <c r="J2202" s="2">
        <v>45024.70876666667</v>
      </c>
      <c r="K2202" t="s">
        <v>87</v>
      </c>
      <c r="L2202" t="str">
        <f>VLOOKUP(C2202,ACCOUNT_MAPPING!A:C,3,FALSE)</f>
        <v>General Building Maintenance</v>
      </c>
    </row>
    <row r="2203" spans="1:12" hidden="1">
      <c r="A2203">
        <v>9195</v>
      </c>
      <c r="B2203" t="s">
        <v>2418</v>
      </c>
      <c r="C2203">
        <v>50310000</v>
      </c>
      <c r="D2203" t="s">
        <v>12</v>
      </c>
      <c r="E2203" t="s">
        <v>13</v>
      </c>
      <c r="F2203" t="s">
        <v>13</v>
      </c>
      <c r="G2203" t="s">
        <v>3265</v>
      </c>
      <c r="H2203" s="2">
        <v>45024.720255983797</v>
      </c>
      <c r="I2203" t="s">
        <v>87</v>
      </c>
      <c r="J2203" s="2">
        <v>45024.720255983797</v>
      </c>
      <c r="K2203" t="s">
        <v>87</v>
      </c>
      <c r="L2203" t="str">
        <f>VLOOKUP(C2203,ACCOUNT_MAPPING!A:C,3,FALSE)</f>
        <v>General Building Maintenance</v>
      </c>
    </row>
    <row r="2204" spans="1:12" hidden="1">
      <c r="A2204">
        <v>9198</v>
      </c>
      <c r="B2204" t="s">
        <v>748</v>
      </c>
      <c r="C2204">
        <v>50310000</v>
      </c>
      <c r="D2204" t="s">
        <v>17</v>
      </c>
      <c r="E2204" t="s">
        <v>13</v>
      </c>
      <c r="F2204" t="s">
        <v>13</v>
      </c>
      <c r="G2204" t="s">
        <v>3266</v>
      </c>
      <c r="H2204" s="2">
        <v>44919.600894756943</v>
      </c>
      <c r="I2204" t="s">
        <v>31</v>
      </c>
      <c r="J2204" s="2">
        <v>44919.600894756943</v>
      </c>
      <c r="K2204" t="s">
        <v>31</v>
      </c>
      <c r="L2204" t="str">
        <f>VLOOKUP(C2204,ACCOUNT_MAPPING!A:C,3,FALSE)</f>
        <v>General Building Maintenance</v>
      </c>
    </row>
    <row r="2205" spans="1:12" hidden="1">
      <c r="A2205">
        <v>9185</v>
      </c>
      <c r="B2205" t="s">
        <v>2464</v>
      </c>
      <c r="C2205">
        <v>50310000</v>
      </c>
      <c r="D2205" t="s">
        <v>63</v>
      </c>
      <c r="E2205" t="s">
        <v>13</v>
      </c>
      <c r="F2205" t="s">
        <v>13</v>
      </c>
      <c r="G2205" t="s">
        <v>3267</v>
      </c>
      <c r="H2205" s="2">
        <v>44876.528414583336</v>
      </c>
      <c r="I2205" t="s">
        <v>74</v>
      </c>
      <c r="J2205" s="2">
        <v>44876.528414583336</v>
      </c>
      <c r="K2205" t="s">
        <v>74</v>
      </c>
      <c r="L2205" t="str">
        <f>VLOOKUP(C2205,ACCOUNT_MAPPING!A:C,3,FALSE)</f>
        <v>General Building Maintenance</v>
      </c>
    </row>
    <row r="2206" spans="1:12" hidden="1">
      <c r="A2206">
        <v>9218</v>
      </c>
      <c r="B2206" t="s">
        <v>792</v>
      </c>
      <c r="C2206">
        <v>50310000</v>
      </c>
      <c r="D2206" t="s">
        <v>63</v>
      </c>
      <c r="E2206" t="s">
        <v>13</v>
      </c>
      <c r="F2206" t="s">
        <v>13</v>
      </c>
      <c r="G2206" t="s">
        <v>3268</v>
      </c>
      <c r="H2206" s="2">
        <v>44876.700827118053</v>
      </c>
      <c r="I2206" t="s">
        <v>754</v>
      </c>
      <c r="J2206" s="2">
        <v>44876.700827118053</v>
      </c>
      <c r="K2206" t="s">
        <v>754</v>
      </c>
      <c r="L2206" t="str">
        <f>VLOOKUP(C2206,ACCOUNT_MAPPING!A:C,3,FALSE)</f>
        <v>General Building Maintenance</v>
      </c>
    </row>
    <row r="2207" spans="1:12" hidden="1">
      <c r="A2207">
        <v>9236</v>
      </c>
      <c r="B2207" t="s">
        <v>1412</v>
      </c>
      <c r="C2207">
        <v>50310000</v>
      </c>
      <c r="D2207" t="s">
        <v>12</v>
      </c>
      <c r="E2207" t="s">
        <v>13</v>
      </c>
      <c r="F2207" t="s">
        <v>13</v>
      </c>
      <c r="G2207" t="s">
        <v>3269</v>
      </c>
      <c r="H2207" s="2">
        <v>45012.628419444445</v>
      </c>
      <c r="I2207" t="s">
        <v>949</v>
      </c>
      <c r="J2207" s="2">
        <v>45012.628419444445</v>
      </c>
      <c r="K2207" t="s">
        <v>949</v>
      </c>
      <c r="L2207" t="str">
        <f>VLOOKUP(C2207,ACCOUNT_MAPPING!A:C,3,FALSE)</f>
        <v>General Building Maintenance</v>
      </c>
    </row>
    <row r="2208" spans="1:12" hidden="1">
      <c r="A2208">
        <v>9214</v>
      </c>
      <c r="B2208" t="s">
        <v>752</v>
      </c>
      <c r="C2208">
        <v>50310000</v>
      </c>
      <c r="D2208" t="s">
        <v>63</v>
      </c>
      <c r="E2208" t="s">
        <v>13</v>
      </c>
      <c r="F2208" t="s">
        <v>13</v>
      </c>
      <c r="G2208" t="s">
        <v>3270</v>
      </c>
      <c r="H2208" s="2">
        <v>44876.509348182874</v>
      </c>
      <c r="I2208" t="s">
        <v>754</v>
      </c>
      <c r="J2208" s="2">
        <v>44876.509348182874</v>
      </c>
      <c r="K2208" t="s">
        <v>754</v>
      </c>
      <c r="L2208" t="str">
        <f>VLOOKUP(C2208,ACCOUNT_MAPPING!A:C,3,FALSE)</f>
        <v>General Building Maintenance</v>
      </c>
    </row>
    <row r="2209" spans="1:12" hidden="1">
      <c r="A2209">
        <v>9220</v>
      </c>
      <c r="B2209" t="s">
        <v>1748</v>
      </c>
      <c r="C2209">
        <v>50310000</v>
      </c>
      <c r="D2209" t="s">
        <v>63</v>
      </c>
      <c r="E2209" t="s">
        <v>13</v>
      </c>
      <c r="F2209" t="s">
        <v>13</v>
      </c>
      <c r="G2209" t="s">
        <v>3271</v>
      </c>
      <c r="H2209" s="2">
        <v>44876.693979629628</v>
      </c>
      <c r="I2209" t="s">
        <v>754</v>
      </c>
      <c r="J2209" s="2">
        <v>44876.693979629628</v>
      </c>
      <c r="K2209" t="s">
        <v>754</v>
      </c>
      <c r="L2209" t="str">
        <f>VLOOKUP(C2209,ACCOUNT_MAPPING!A:C,3,FALSE)</f>
        <v>General Building Maintenance</v>
      </c>
    </row>
    <row r="2210" spans="1:12" hidden="1">
      <c r="A2210">
        <v>9152</v>
      </c>
      <c r="B2210" t="s">
        <v>764</v>
      </c>
      <c r="C2210">
        <v>50310000</v>
      </c>
      <c r="D2210" t="s">
        <v>17</v>
      </c>
      <c r="E2210" t="s">
        <v>13</v>
      </c>
      <c r="F2210" t="s">
        <v>13</v>
      </c>
      <c r="G2210" t="s">
        <v>3272</v>
      </c>
      <c r="H2210" s="2">
        <v>44924.675546412036</v>
      </c>
      <c r="I2210" t="s">
        <v>766</v>
      </c>
      <c r="J2210" s="2">
        <v>44924.675546412036</v>
      </c>
      <c r="K2210" t="s">
        <v>766</v>
      </c>
      <c r="L2210" t="str">
        <f>VLOOKUP(C2210,ACCOUNT_MAPPING!A:C,3,FALSE)</f>
        <v>General Building Maintenance</v>
      </c>
    </row>
    <row r="2211" spans="1:12" hidden="1">
      <c r="A2211">
        <v>9242</v>
      </c>
      <c r="B2211" t="s">
        <v>3273</v>
      </c>
      <c r="C2211">
        <v>50310000</v>
      </c>
      <c r="D2211" t="s">
        <v>12</v>
      </c>
      <c r="E2211" t="s">
        <v>13</v>
      </c>
      <c r="F2211" t="s">
        <v>13</v>
      </c>
      <c r="G2211" t="s">
        <v>3274</v>
      </c>
      <c r="H2211" s="2">
        <v>45021.988792245371</v>
      </c>
      <c r="I2211" t="s">
        <v>260</v>
      </c>
      <c r="J2211" s="2">
        <v>45021.988792245371</v>
      </c>
      <c r="K2211" t="s">
        <v>260</v>
      </c>
      <c r="L2211" t="str">
        <f>VLOOKUP(C2211,ACCOUNT_MAPPING!A:C,3,FALSE)</f>
        <v>General Building Maintenance</v>
      </c>
    </row>
    <row r="2212" spans="1:12" hidden="1">
      <c r="A2212">
        <v>9188</v>
      </c>
      <c r="B2212" t="s">
        <v>72</v>
      </c>
      <c r="C2212">
        <v>50310000</v>
      </c>
      <c r="D2212" t="s">
        <v>63</v>
      </c>
      <c r="E2212" t="s">
        <v>13</v>
      </c>
      <c r="F2212" t="s">
        <v>13</v>
      </c>
      <c r="G2212" t="s">
        <v>3275</v>
      </c>
      <c r="H2212" s="2">
        <v>44879.019997488424</v>
      </c>
      <c r="I2212" t="s">
        <v>74</v>
      </c>
      <c r="J2212" s="2">
        <v>44879.019997488424</v>
      </c>
      <c r="K2212" t="s">
        <v>74</v>
      </c>
      <c r="L2212" t="str">
        <f>VLOOKUP(C2212,ACCOUNT_MAPPING!A:C,3,FALSE)</f>
        <v>General Building Maintenance</v>
      </c>
    </row>
    <row r="2213" spans="1:12" hidden="1">
      <c r="A2213">
        <v>10508</v>
      </c>
      <c r="B2213" t="s">
        <v>3276</v>
      </c>
      <c r="C2213">
        <v>50310000</v>
      </c>
      <c r="D2213" t="s">
        <v>12</v>
      </c>
      <c r="E2213" t="s">
        <v>13</v>
      </c>
      <c r="F2213" t="s">
        <v>13</v>
      </c>
      <c r="G2213" t="s">
        <v>3277</v>
      </c>
      <c r="H2213" s="2">
        <v>45020.910236574076</v>
      </c>
      <c r="I2213" t="s">
        <v>817</v>
      </c>
      <c r="J2213" s="2">
        <v>45020.910236574076</v>
      </c>
      <c r="K2213" t="s">
        <v>817</v>
      </c>
      <c r="L2213" t="str">
        <f>VLOOKUP(C2213,ACCOUNT_MAPPING!A:C,3,FALSE)</f>
        <v>General Building Maintenance</v>
      </c>
    </row>
    <row r="2214" spans="1:12" hidden="1">
      <c r="A2214">
        <v>10523</v>
      </c>
      <c r="B2214" t="s">
        <v>813</v>
      </c>
      <c r="C2214">
        <v>50310000</v>
      </c>
      <c r="D2214" t="s">
        <v>17</v>
      </c>
      <c r="E2214" t="s">
        <v>13</v>
      </c>
      <c r="F2214" t="s">
        <v>13</v>
      </c>
      <c r="G2214" t="s">
        <v>3278</v>
      </c>
      <c r="H2214" s="2">
        <v>44923.62212954861</v>
      </c>
      <c r="I2214" t="s">
        <v>598</v>
      </c>
      <c r="J2214" s="2">
        <v>44923.62212954861</v>
      </c>
      <c r="K2214" t="s">
        <v>598</v>
      </c>
      <c r="L2214" t="str">
        <f>VLOOKUP(C2214,ACCOUNT_MAPPING!A:C,3,FALSE)</f>
        <v>General Building Maintenance</v>
      </c>
    </row>
    <row r="2215" spans="1:12" hidden="1">
      <c r="A2215">
        <v>9244</v>
      </c>
      <c r="B2215" t="s">
        <v>805</v>
      </c>
      <c r="C2215">
        <v>50310000</v>
      </c>
      <c r="D2215" t="s">
        <v>17</v>
      </c>
      <c r="E2215" t="s">
        <v>13</v>
      </c>
      <c r="F2215" t="s">
        <v>13</v>
      </c>
      <c r="G2215" t="s">
        <v>3279</v>
      </c>
      <c r="H2215" s="2">
        <v>44919.604591817129</v>
      </c>
      <c r="I2215" t="s">
        <v>31</v>
      </c>
      <c r="J2215" s="2">
        <v>44919.604591817129</v>
      </c>
      <c r="K2215" t="s">
        <v>31</v>
      </c>
      <c r="L2215" t="str">
        <f>VLOOKUP(C2215,ACCOUNT_MAPPING!A:C,3,FALSE)</f>
        <v>General Building Maintenance</v>
      </c>
    </row>
    <row r="2216" spans="1:12" hidden="1">
      <c r="A2216">
        <v>10519</v>
      </c>
      <c r="B2216" t="s">
        <v>81</v>
      </c>
      <c r="C2216">
        <v>50310000</v>
      </c>
      <c r="D2216" t="s">
        <v>12</v>
      </c>
      <c r="E2216" t="s">
        <v>13</v>
      </c>
      <c r="F2216" t="s">
        <v>13</v>
      </c>
      <c r="G2216" t="s">
        <v>3280</v>
      </c>
      <c r="H2216" s="2">
        <v>45013.867673726854</v>
      </c>
      <c r="I2216" t="s">
        <v>83</v>
      </c>
      <c r="J2216" s="2">
        <v>45013.867673726854</v>
      </c>
      <c r="K2216" t="s">
        <v>83</v>
      </c>
      <c r="L2216" t="str">
        <f>VLOOKUP(C2216,ACCOUNT_MAPPING!A:C,3,FALSE)</f>
        <v>General Building Maintenance</v>
      </c>
    </row>
    <row r="2217" spans="1:12" hidden="1">
      <c r="A2217">
        <v>10579</v>
      </c>
      <c r="B2217" t="s">
        <v>3281</v>
      </c>
      <c r="C2217">
        <v>50310000</v>
      </c>
      <c r="D2217" t="s">
        <v>12</v>
      </c>
      <c r="E2217" t="s">
        <v>13</v>
      </c>
      <c r="F2217" t="s">
        <v>13</v>
      </c>
      <c r="G2217" t="s">
        <v>3282</v>
      </c>
      <c r="H2217" s="2">
        <v>45021.884809953706</v>
      </c>
      <c r="I2217" t="s">
        <v>673</v>
      </c>
      <c r="J2217" s="2">
        <v>45021.884809953706</v>
      </c>
      <c r="K2217" t="s">
        <v>673</v>
      </c>
      <c r="L2217" t="str">
        <f>VLOOKUP(C2217,ACCOUNT_MAPPING!A:C,3,FALSE)</f>
        <v>General Building Maintenance</v>
      </c>
    </row>
    <row r="2218" spans="1:12" hidden="1">
      <c r="A2218">
        <v>10638</v>
      </c>
      <c r="B2218" t="s">
        <v>3283</v>
      </c>
      <c r="C2218">
        <v>50310000</v>
      </c>
      <c r="D2218" t="s">
        <v>17</v>
      </c>
      <c r="E2218" t="s">
        <v>13</v>
      </c>
      <c r="F2218" t="s">
        <v>13</v>
      </c>
      <c r="G2218" t="s">
        <v>3284</v>
      </c>
      <c r="H2218" s="2">
        <v>44923.519359143516</v>
      </c>
      <c r="I2218" t="s">
        <v>87</v>
      </c>
      <c r="J2218" s="2">
        <v>44923.519359143516</v>
      </c>
      <c r="K2218" t="s">
        <v>87</v>
      </c>
      <c r="L2218" t="str">
        <f>VLOOKUP(C2218,ACCOUNT_MAPPING!A:C,3,FALSE)</f>
        <v>General Building Maintenance</v>
      </c>
    </row>
    <row r="2219" spans="1:12" hidden="1">
      <c r="A2219">
        <v>10594</v>
      </c>
      <c r="B2219" t="s">
        <v>3285</v>
      </c>
      <c r="C2219">
        <v>50310000</v>
      </c>
      <c r="D2219" t="s">
        <v>17</v>
      </c>
      <c r="E2219" t="s">
        <v>13</v>
      </c>
      <c r="F2219" t="s">
        <v>13</v>
      </c>
      <c r="G2219" t="s">
        <v>3286</v>
      </c>
      <c r="H2219" s="2">
        <v>44924.602582719905</v>
      </c>
      <c r="I2219" t="s">
        <v>186</v>
      </c>
      <c r="J2219" s="2">
        <v>44924.602582719905</v>
      </c>
      <c r="K2219" t="s">
        <v>186</v>
      </c>
      <c r="L2219" t="str">
        <f>VLOOKUP(C2219,ACCOUNT_MAPPING!A:C,3,FALSE)</f>
        <v>General Building Maintenance</v>
      </c>
    </row>
    <row r="2220" spans="1:12" hidden="1">
      <c r="A2220">
        <v>9464</v>
      </c>
      <c r="B2220" t="s">
        <v>771</v>
      </c>
      <c r="C2220">
        <v>50310000</v>
      </c>
      <c r="D2220" t="s">
        <v>12</v>
      </c>
      <c r="E2220" t="s">
        <v>13</v>
      </c>
      <c r="F2220" t="s">
        <v>13</v>
      </c>
      <c r="G2220" t="s">
        <v>3287</v>
      </c>
      <c r="H2220" s="2">
        <v>45014.668179363427</v>
      </c>
      <c r="I2220" t="s">
        <v>661</v>
      </c>
      <c r="J2220" s="2">
        <v>45014.668179363427</v>
      </c>
      <c r="K2220" t="s">
        <v>661</v>
      </c>
      <c r="L2220" t="str">
        <f>VLOOKUP(C2220,ACCOUNT_MAPPING!A:C,3,FALSE)</f>
        <v>General Building Maintenance</v>
      </c>
    </row>
    <row r="2221" spans="1:12" hidden="1">
      <c r="A2221">
        <v>10686</v>
      </c>
      <c r="B2221" t="s">
        <v>3288</v>
      </c>
      <c r="C2221">
        <v>50310000</v>
      </c>
      <c r="D2221" t="s">
        <v>17</v>
      </c>
      <c r="E2221" t="s">
        <v>13</v>
      </c>
      <c r="F2221" t="s">
        <v>13</v>
      </c>
      <c r="G2221" t="s">
        <v>3289</v>
      </c>
      <c r="H2221" s="2">
        <v>44928.834015393521</v>
      </c>
      <c r="I2221" t="s">
        <v>1422</v>
      </c>
      <c r="J2221" s="2">
        <v>44928.834015393521</v>
      </c>
      <c r="K2221" t="s">
        <v>1422</v>
      </c>
      <c r="L2221" t="str">
        <f>VLOOKUP(C2221,ACCOUNT_MAPPING!A:C,3,FALSE)</f>
        <v>General Building Maintenance</v>
      </c>
    </row>
    <row r="2222" spans="1:12" hidden="1">
      <c r="A2222">
        <v>9482</v>
      </c>
      <c r="B2222" t="s">
        <v>1219</v>
      </c>
      <c r="C2222">
        <v>50310000</v>
      </c>
      <c r="D2222" t="s">
        <v>12</v>
      </c>
      <c r="E2222" t="s">
        <v>13</v>
      </c>
      <c r="F2222" t="s">
        <v>13</v>
      </c>
      <c r="G2222" t="s">
        <v>3290</v>
      </c>
      <c r="H2222" s="2">
        <v>45013.553967627318</v>
      </c>
      <c r="I2222" t="s">
        <v>809</v>
      </c>
      <c r="J2222" s="2">
        <v>45013.553967627318</v>
      </c>
      <c r="K2222" t="s">
        <v>809</v>
      </c>
      <c r="L2222" t="str">
        <f>VLOOKUP(C2222,ACCOUNT_MAPPING!A:C,3,FALSE)</f>
        <v>General Building Maintenance</v>
      </c>
    </row>
    <row r="2223" spans="1:12" hidden="1">
      <c r="A2223">
        <v>9499</v>
      </c>
      <c r="B2223" t="s">
        <v>3291</v>
      </c>
      <c r="C2223">
        <v>50310000</v>
      </c>
      <c r="D2223" t="s">
        <v>12</v>
      </c>
      <c r="E2223" t="s">
        <v>13</v>
      </c>
      <c r="F2223" t="s">
        <v>13</v>
      </c>
      <c r="G2223" t="s">
        <v>3292</v>
      </c>
      <c r="H2223" s="2">
        <v>45013.570669328707</v>
      </c>
      <c r="I2223" t="s">
        <v>809</v>
      </c>
      <c r="J2223" s="2">
        <v>45013.570669328707</v>
      </c>
      <c r="K2223" t="s">
        <v>809</v>
      </c>
      <c r="L2223" t="str">
        <f>VLOOKUP(C2223,ACCOUNT_MAPPING!A:C,3,FALSE)</f>
        <v>General Building Maintenance</v>
      </c>
    </row>
    <row r="2224" spans="1:12" hidden="1">
      <c r="A2224">
        <v>9504</v>
      </c>
      <c r="B2224" t="s">
        <v>820</v>
      </c>
      <c r="C2224">
        <v>50310000</v>
      </c>
      <c r="D2224" t="s">
        <v>17</v>
      </c>
      <c r="E2224" t="s">
        <v>13</v>
      </c>
      <c r="F2224" t="s">
        <v>13</v>
      </c>
      <c r="G2224" t="s">
        <v>3293</v>
      </c>
      <c r="H2224" s="2">
        <v>44923.450052743057</v>
      </c>
      <c r="I2224" t="s">
        <v>25</v>
      </c>
      <c r="J2224" s="2">
        <v>44923.450052743057</v>
      </c>
      <c r="K2224" t="s">
        <v>25</v>
      </c>
      <c r="L2224" t="str">
        <f>VLOOKUP(C2224,ACCOUNT_MAPPING!A:C,3,FALSE)</f>
        <v>General Building Maintenance</v>
      </c>
    </row>
    <row r="2225" spans="1:12" hidden="1">
      <c r="A2225">
        <v>10576</v>
      </c>
      <c r="B2225" t="s">
        <v>845</v>
      </c>
      <c r="C2225">
        <v>50310000</v>
      </c>
      <c r="D2225" t="s">
        <v>12</v>
      </c>
      <c r="E2225" t="s">
        <v>13</v>
      </c>
      <c r="F2225" t="s">
        <v>13</v>
      </c>
      <c r="G2225" t="s">
        <v>3294</v>
      </c>
      <c r="H2225" s="2">
        <v>45021.863794016201</v>
      </c>
      <c r="I2225" t="s">
        <v>673</v>
      </c>
      <c r="J2225" s="2">
        <v>45021.863794016201</v>
      </c>
      <c r="K2225" t="s">
        <v>673</v>
      </c>
      <c r="L2225" t="str">
        <f>VLOOKUP(C2225,ACCOUNT_MAPPING!A:C,3,FALSE)</f>
        <v>General Building Maintenance</v>
      </c>
    </row>
    <row r="2226" spans="1:12" hidden="1">
      <c r="A2226">
        <v>9516</v>
      </c>
      <c r="B2226" t="s">
        <v>1212</v>
      </c>
      <c r="C2226">
        <v>50310000</v>
      </c>
      <c r="D2226" t="s">
        <v>12</v>
      </c>
      <c r="E2226" t="s">
        <v>13</v>
      </c>
      <c r="F2226" t="s">
        <v>13</v>
      </c>
      <c r="G2226" t="s">
        <v>3295</v>
      </c>
      <c r="H2226" s="2">
        <v>45013.536216168985</v>
      </c>
      <c r="I2226" t="s">
        <v>809</v>
      </c>
      <c r="J2226" s="2">
        <v>45013.536216168985</v>
      </c>
      <c r="K2226" t="s">
        <v>809</v>
      </c>
      <c r="L2226" t="str">
        <f>VLOOKUP(C2226,ACCOUNT_MAPPING!A:C,3,FALSE)</f>
        <v>General Building Maintenance</v>
      </c>
    </row>
    <row r="2227" spans="1:12" hidden="1">
      <c r="A2227">
        <v>10653</v>
      </c>
      <c r="B2227" t="s">
        <v>1450</v>
      </c>
      <c r="C2227">
        <v>50310000</v>
      </c>
      <c r="D2227" t="s">
        <v>17</v>
      </c>
      <c r="E2227" t="s">
        <v>13</v>
      </c>
      <c r="F2227" t="s">
        <v>13</v>
      </c>
      <c r="G2227" t="s">
        <v>3296</v>
      </c>
      <c r="H2227" s="2">
        <v>44928.85334652778</v>
      </c>
      <c r="I2227" t="s">
        <v>1422</v>
      </c>
      <c r="J2227" s="2">
        <v>44928.85334652778</v>
      </c>
      <c r="K2227" t="s">
        <v>1422</v>
      </c>
      <c r="L2227" t="str">
        <f>VLOOKUP(C2227,ACCOUNT_MAPPING!A:C,3,FALSE)</f>
        <v>General Building Maintenance</v>
      </c>
    </row>
    <row r="2228" spans="1:12" hidden="1">
      <c r="A2228">
        <v>10657</v>
      </c>
      <c r="B2228" t="s">
        <v>1420</v>
      </c>
      <c r="C2228">
        <v>50310000</v>
      </c>
      <c r="D2228" t="s">
        <v>12</v>
      </c>
      <c r="E2228" t="s">
        <v>13</v>
      </c>
      <c r="F2228" t="s">
        <v>13</v>
      </c>
      <c r="G2228" t="s">
        <v>3297</v>
      </c>
      <c r="H2228" s="2">
        <v>45021.602398067131</v>
      </c>
      <c r="I2228" t="s">
        <v>1422</v>
      </c>
      <c r="J2228" s="2">
        <v>45021.602398067131</v>
      </c>
      <c r="K2228" t="s">
        <v>1422</v>
      </c>
      <c r="L2228" t="str">
        <f>VLOOKUP(C2228,ACCOUNT_MAPPING!A:C,3,FALSE)</f>
        <v>General Building Maintenance</v>
      </c>
    </row>
    <row r="2229" spans="1:12" hidden="1">
      <c r="A2229">
        <v>9699</v>
      </c>
      <c r="B2229" t="s">
        <v>797</v>
      </c>
      <c r="C2229">
        <v>50310000</v>
      </c>
      <c r="D2229" t="s">
        <v>17</v>
      </c>
      <c r="E2229" t="s">
        <v>13</v>
      </c>
      <c r="F2229" t="s">
        <v>13</v>
      </c>
      <c r="G2229" t="s">
        <v>3298</v>
      </c>
      <c r="H2229" s="2">
        <v>44924.45940324074</v>
      </c>
      <c r="I2229" t="s">
        <v>79</v>
      </c>
      <c r="J2229" s="2">
        <v>44924.45940324074</v>
      </c>
      <c r="K2229" t="s">
        <v>79</v>
      </c>
      <c r="L2229" t="str">
        <f>VLOOKUP(C2229,ACCOUNT_MAPPING!A:C,3,FALSE)</f>
        <v>General Building Maintenance</v>
      </c>
    </row>
    <row r="2230" spans="1:12" hidden="1">
      <c r="A2230">
        <v>10728</v>
      </c>
      <c r="B2230" t="s">
        <v>2550</v>
      </c>
      <c r="C2230">
        <v>50310000</v>
      </c>
      <c r="D2230" t="s">
        <v>17</v>
      </c>
      <c r="E2230" t="s">
        <v>13</v>
      </c>
      <c r="F2230" t="s">
        <v>13</v>
      </c>
      <c r="G2230" t="s">
        <v>3299</v>
      </c>
      <c r="H2230" s="2">
        <v>44924.485081678242</v>
      </c>
      <c r="I2230" t="s">
        <v>553</v>
      </c>
      <c r="J2230" s="2">
        <v>44924.485081678242</v>
      </c>
      <c r="K2230" t="s">
        <v>553</v>
      </c>
      <c r="L2230" t="str">
        <f>VLOOKUP(C2230,ACCOUNT_MAPPING!A:C,3,FALSE)</f>
        <v>General Building Maintenance</v>
      </c>
    </row>
    <row r="2231" spans="1:12" hidden="1">
      <c r="A2231">
        <v>10691</v>
      </c>
      <c r="B2231" t="s">
        <v>2515</v>
      </c>
      <c r="C2231">
        <v>50310000</v>
      </c>
      <c r="D2231" t="s">
        <v>17</v>
      </c>
      <c r="E2231" t="s">
        <v>13</v>
      </c>
      <c r="F2231" t="s">
        <v>13</v>
      </c>
      <c r="G2231" t="s">
        <v>3300</v>
      </c>
      <c r="H2231" s="2">
        <v>44924.728314664353</v>
      </c>
      <c r="I2231" t="s">
        <v>15</v>
      </c>
      <c r="J2231" s="2">
        <v>44924.728314664353</v>
      </c>
      <c r="K2231" t="s">
        <v>15</v>
      </c>
      <c r="L2231" t="str">
        <f>VLOOKUP(C2231,ACCOUNT_MAPPING!A:C,3,FALSE)</f>
        <v>General Building Maintenance</v>
      </c>
    </row>
    <row r="2232" spans="1:12" hidden="1">
      <c r="A2232">
        <v>10651</v>
      </c>
      <c r="B2232" t="s">
        <v>1427</v>
      </c>
      <c r="C2232">
        <v>50310000</v>
      </c>
      <c r="D2232" t="s">
        <v>12</v>
      </c>
      <c r="E2232" t="s">
        <v>13</v>
      </c>
      <c r="F2232" t="s">
        <v>13</v>
      </c>
      <c r="G2232" t="s">
        <v>3301</v>
      </c>
      <c r="H2232" s="2">
        <v>45019.662853784721</v>
      </c>
      <c r="I2232" t="s">
        <v>1429</v>
      </c>
      <c r="J2232" s="2">
        <v>45019.662853784721</v>
      </c>
      <c r="K2232" t="s">
        <v>1429</v>
      </c>
      <c r="L2232" t="str">
        <f>VLOOKUP(C2232,ACCOUNT_MAPPING!A:C,3,FALSE)</f>
        <v>General Building Maintenance</v>
      </c>
    </row>
    <row r="2233" spans="1:12" hidden="1">
      <c r="A2233">
        <v>10531</v>
      </c>
      <c r="B2233" t="s">
        <v>3302</v>
      </c>
      <c r="C2233">
        <v>50310000</v>
      </c>
      <c r="D2233" t="s">
        <v>17</v>
      </c>
      <c r="E2233" t="s">
        <v>13</v>
      </c>
      <c r="F2233" t="s">
        <v>13</v>
      </c>
      <c r="G2233" t="s">
        <v>3303</v>
      </c>
      <c r="H2233" s="2">
        <v>44923.653454513886</v>
      </c>
      <c r="I2233" t="s">
        <v>354</v>
      </c>
      <c r="J2233" s="2">
        <v>44923.653454513886</v>
      </c>
      <c r="K2233" t="s">
        <v>354</v>
      </c>
      <c r="L2233" t="str">
        <f>VLOOKUP(C2233,ACCOUNT_MAPPING!A:C,3,FALSE)</f>
        <v>General Building Maintenance</v>
      </c>
    </row>
    <row r="2234" spans="1:12" hidden="1">
      <c r="A2234">
        <v>10713</v>
      </c>
      <c r="B2234" t="s">
        <v>3304</v>
      </c>
      <c r="C2234">
        <v>50310000</v>
      </c>
      <c r="D2234" t="s">
        <v>63</v>
      </c>
      <c r="E2234" t="s">
        <v>13</v>
      </c>
      <c r="F2234" t="s">
        <v>13</v>
      </c>
      <c r="G2234" t="s">
        <v>3305</v>
      </c>
      <c r="H2234" s="2">
        <v>44876.461860416668</v>
      </c>
      <c r="I2234" t="s">
        <v>754</v>
      </c>
      <c r="J2234" s="2">
        <v>44876.461860416668</v>
      </c>
      <c r="K2234" t="s">
        <v>754</v>
      </c>
      <c r="L2234" t="str">
        <f>VLOOKUP(C2234,ACCOUNT_MAPPING!A:C,3,FALSE)</f>
        <v>General Building Maintenance</v>
      </c>
    </row>
    <row r="2235" spans="1:12" hidden="1">
      <c r="A2235">
        <v>10714</v>
      </c>
      <c r="B2235" t="s">
        <v>843</v>
      </c>
      <c r="C2235">
        <v>50310000</v>
      </c>
      <c r="D2235" t="s">
        <v>12</v>
      </c>
      <c r="E2235" t="s">
        <v>13</v>
      </c>
      <c r="F2235" t="s">
        <v>13</v>
      </c>
      <c r="G2235" t="s">
        <v>3306</v>
      </c>
      <c r="H2235" s="2">
        <v>45013.398571215279</v>
      </c>
      <c r="I2235" t="s">
        <v>745</v>
      </c>
      <c r="J2235" s="2">
        <v>45013.398571215279</v>
      </c>
      <c r="K2235" t="s">
        <v>745</v>
      </c>
      <c r="L2235" t="str">
        <f>VLOOKUP(C2235,ACCOUNT_MAPPING!A:C,3,FALSE)</f>
        <v>General Building Maintenance</v>
      </c>
    </row>
    <row r="2236" spans="1:12" hidden="1">
      <c r="A2236">
        <v>10752</v>
      </c>
      <c r="B2236" t="s">
        <v>1792</v>
      </c>
      <c r="C2236">
        <v>50310000</v>
      </c>
      <c r="D2236" t="s">
        <v>17</v>
      </c>
      <c r="E2236" t="s">
        <v>13</v>
      </c>
      <c r="F2236" t="s">
        <v>13</v>
      </c>
      <c r="G2236" t="s">
        <v>3307</v>
      </c>
      <c r="H2236" s="2">
        <v>44922.670134687498</v>
      </c>
      <c r="I2236" t="s">
        <v>90</v>
      </c>
      <c r="J2236" s="2">
        <v>44922.670134687498</v>
      </c>
      <c r="K2236" t="s">
        <v>90</v>
      </c>
      <c r="L2236" t="str">
        <f>VLOOKUP(C2236,ACCOUNT_MAPPING!A:C,3,FALSE)</f>
        <v>General Building Maintenance</v>
      </c>
    </row>
    <row r="2237" spans="1:12" hidden="1">
      <c r="A2237">
        <v>10764</v>
      </c>
      <c r="B2237" t="s">
        <v>3308</v>
      </c>
      <c r="C2237">
        <v>50310000</v>
      </c>
      <c r="D2237" t="s">
        <v>17</v>
      </c>
      <c r="E2237" t="s">
        <v>13</v>
      </c>
      <c r="F2237" t="s">
        <v>13</v>
      </c>
      <c r="G2237" t="s">
        <v>3309</v>
      </c>
      <c r="H2237" s="2">
        <v>44925.928569293981</v>
      </c>
      <c r="I2237" t="s">
        <v>1229</v>
      </c>
      <c r="J2237" s="2">
        <v>44925.928569293981</v>
      </c>
      <c r="K2237" t="s">
        <v>1229</v>
      </c>
      <c r="L2237" t="str">
        <f>VLOOKUP(C2237,ACCOUNT_MAPPING!A:C,3,FALSE)</f>
        <v>General Building Maintenance</v>
      </c>
    </row>
    <row r="2238" spans="1:12" hidden="1">
      <c r="A2238">
        <v>10790</v>
      </c>
      <c r="B2238" t="s">
        <v>2560</v>
      </c>
      <c r="C2238">
        <v>50310000</v>
      </c>
      <c r="D2238" t="s">
        <v>17</v>
      </c>
      <c r="E2238" t="s">
        <v>13</v>
      </c>
      <c r="F2238" t="s">
        <v>13</v>
      </c>
      <c r="G2238" t="s">
        <v>3310</v>
      </c>
      <c r="H2238" s="2">
        <v>44915.654566979167</v>
      </c>
      <c r="I2238" t="s">
        <v>93</v>
      </c>
      <c r="J2238" s="2">
        <v>44915.654566979167</v>
      </c>
      <c r="K2238" t="s">
        <v>93</v>
      </c>
      <c r="L2238" t="str">
        <f>VLOOKUP(C2238,ACCOUNT_MAPPING!A:C,3,FALSE)</f>
        <v>General Building Maintenance</v>
      </c>
    </row>
    <row r="2239" spans="1:12" hidden="1">
      <c r="A2239">
        <v>10792</v>
      </c>
      <c r="B2239" t="s">
        <v>1803</v>
      </c>
      <c r="C2239">
        <v>50310000</v>
      </c>
      <c r="D2239" t="s">
        <v>17</v>
      </c>
      <c r="E2239" t="s">
        <v>13</v>
      </c>
      <c r="F2239" t="s">
        <v>13</v>
      </c>
      <c r="G2239" t="s">
        <v>3311</v>
      </c>
      <c r="H2239" s="2">
        <v>44915.688292824074</v>
      </c>
      <c r="I2239" t="s">
        <v>1805</v>
      </c>
      <c r="J2239" s="2">
        <v>44915.688292824074</v>
      </c>
      <c r="K2239" t="s">
        <v>1805</v>
      </c>
      <c r="L2239" t="str">
        <f>VLOOKUP(C2239,ACCOUNT_MAPPING!A:C,3,FALSE)</f>
        <v>General Building Maintenance</v>
      </c>
    </row>
    <row r="2240" spans="1:12" hidden="1">
      <c r="A2240">
        <v>10690</v>
      </c>
      <c r="B2240" t="s">
        <v>1430</v>
      </c>
      <c r="C2240">
        <v>50310000</v>
      </c>
      <c r="D2240" t="s">
        <v>17</v>
      </c>
      <c r="E2240" t="s">
        <v>13</v>
      </c>
      <c r="F2240" t="s">
        <v>13</v>
      </c>
      <c r="G2240" t="s">
        <v>3312</v>
      </c>
      <c r="H2240" s="2">
        <v>44928.837781828704</v>
      </c>
      <c r="I2240" t="s">
        <v>1422</v>
      </c>
      <c r="J2240" s="2">
        <v>44928.837781828704</v>
      </c>
      <c r="K2240" t="s">
        <v>1422</v>
      </c>
      <c r="L2240" t="str">
        <f>VLOOKUP(C2240,ACCOUNT_MAPPING!A:C,3,FALSE)</f>
        <v>General Building Maintenance</v>
      </c>
    </row>
    <row r="2241" spans="1:12" hidden="1">
      <c r="A2241">
        <v>10741</v>
      </c>
      <c r="B2241" t="s">
        <v>2530</v>
      </c>
      <c r="C2241">
        <v>50310000</v>
      </c>
      <c r="D2241" t="s">
        <v>12</v>
      </c>
      <c r="E2241" t="s">
        <v>13</v>
      </c>
      <c r="F2241" t="s">
        <v>13</v>
      </c>
      <c r="G2241" t="s">
        <v>3313</v>
      </c>
      <c r="H2241" s="2">
        <v>45021.490696261571</v>
      </c>
      <c r="I2241" t="s">
        <v>123</v>
      </c>
      <c r="J2241" s="2">
        <v>45021.490696261571</v>
      </c>
      <c r="K2241" t="s">
        <v>123</v>
      </c>
      <c r="L2241" t="str">
        <f>VLOOKUP(C2241,ACCOUNT_MAPPING!A:C,3,FALSE)</f>
        <v>General Building Maintenance</v>
      </c>
    </row>
    <row r="2242" spans="1:12" hidden="1">
      <c r="A2242">
        <v>10720</v>
      </c>
      <c r="B2242" t="s">
        <v>828</v>
      </c>
      <c r="C2242">
        <v>50310000</v>
      </c>
      <c r="D2242" t="s">
        <v>17</v>
      </c>
      <c r="E2242" t="s">
        <v>13</v>
      </c>
      <c r="F2242" t="s">
        <v>13</v>
      </c>
      <c r="G2242" t="s">
        <v>3314</v>
      </c>
      <c r="H2242" s="2">
        <v>44916.884920023149</v>
      </c>
      <c r="I2242" t="s">
        <v>826</v>
      </c>
      <c r="J2242" s="2">
        <v>44916.884920023149</v>
      </c>
      <c r="K2242" t="s">
        <v>826</v>
      </c>
      <c r="L2242" t="str">
        <f>VLOOKUP(C2242,ACCOUNT_MAPPING!A:C,3,FALSE)</f>
        <v>General Building Maintenance</v>
      </c>
    </row>
    <row r="2243" spans="1:12" hidden="1">
      <c r="A2243">
        <v>10754</v>
      </c>
      <c r="B2243" t="s">
        <v>3315</v>
      </c>
      <c r="C2243">
        <v>50310000</v>
      </c>
      <c r="D2243" t="s">
        <v>17</v>
      </c>
      <c r="E2243" t="s">
        <v>13</v>
      </c>
      <c r="F2243" t="s">
        <v>13</v>
      </c>
      <c r="G2243" t="s">
        <v>3316</v>
      </c>
      <c r="H2243" s="2">
        <v>44925.888339317127</v>
      </c>
      <c r="I2243" t="s">
        <v>1229</v>
      </c>
      <c r="J2243" s="2">
        <v>44925.888339317127</v>
      </c>
      <c r="K2243" t="s">
        <v>1229</v>
      </c>
      <c r="L2243" t="str">
        <f>VLOOKUP(C2243,ACCOUNT_MAPPING!A:C,3,FALSE)</f>
        <v>General Building Maintenance</v>
      </c>
    </row>
    <row r="2244" spans="1:12" hidden="1">
      <c r="A2244">
        <v>10794</v>
      </c>
      <c r="B2244" t="s">
        <v>2594</v>
      </c>
      <c r="C2244">
        <v>50310000</v>
      </c>
      <c r="D2244" t="s">
        <v>17</v>
      </c>
      <c r="E2244" t="s">
        <v>13</v>
      </c>
      <c r="F2244" t="s">
        <v>13</v>
      </c>
      <c r="G2244" t="s">
        <v>3317</v>
      </c>
      <c r="H2244" s="2">
        <v>44923.478626770833</v>
      </c>
      <c r="I2244" t="s">
        <v>90</v>
      </c>
      <c r="J2244" s="2">
        <v>44923.478626770833</v>
      </c>
      <c r="K2244" t="s">
        <v>90</v>
      </c>
      <c r="L2244" t="str">
        <f>VLOOKUP(C2244,ACCOUNT_MAPPING!A:C,3,FALSE)</f>
        <v>General Building Maintenance</v>
      </c>
    </row>
    <row r="2245" spans="1:12" hidden="1">
      <c r="A2245">
        <v>10780</v>
      </c>
      <c r="B2245" t="s">
        <v>1801</v>
      </c>
      <c r="C2245">
        <v>50310000</v>
      </c>
      <c r="D2245" t="s">
        <v>17</v>
      </c>
      <c r="E2245" t="s">
        <v>13</v>
      </c>
      <c r="F2245" t="s">
        <v>13</v>
      </c>
      <c r="G2245" t="s">
        <v>3318</v>
      </c>
      <c r="H2245" s="2">
        <v>44915.91596608796</v>
      </c>
      <c r="I2245" t="s">
        <v>93</v>
      </c>
      <c r="J2245" s="2">
        <v>44915.91596608796</v>
      </c>
      <c r="K2245" t="s">
        <v>93</v>
      </c>
      <c r="L2245" t="str">
        <f>VLOOKUP(C2245,ACCOUNT_MAPPING!A:C,3,FALSE)</f>
        <v>General Building Maintenance</v>
      </c>
    </row>
    <row r="2246" spans="1:12" hidden="1">
      <c r="A2246">
        <v>10838</v>
      </c>
      <c r="B2246" t="s">
        <v>873</v>
      </c>
      <c r="C2246">
        <v>50310000</v>
      </c>
      <c r="D2246" t="s">
        <v>12</v>
      </c>
      <c r="E2246" t="s">
        <v>13</v>
      </c>
      <c r="F2246" t="s">
        <v>13</v>
      </c>
      <c r="G2246" t="s">
        <v>3319</v>
      </c>
      <c r="H2246" s="2">
        <v>45020.486212187498</v>
      </c>
      <c r="I2246" t="s">
        <v>225</v>
      </c>
      <c r="J2246" s="2">
        <v>45020.486212187498</v>
      </c>
      <c r="K2246" t="s">
        <v>225</v>
      </c>
      <c r="L2246" t="str">
        <f>VLOOKUP(C2246,ACCOUNT_MAPPING!A:C,3,FALSE)</f>
        <v>General Building Maintenance</v>
      </c>
    </row>
    <row r="2247" spans="1:12" hidden="1">
      <c r="A2247">
        <v>10632</v>
      </c>
      <c r="B2247" t="s">
        <v>3320</v>
      </c>
      <c r="C2247">
        <v>50310000</v>
      </c>
      <c r="D2247" t="s">
        <v>12</v>
      </c>
      <c r="E2247" t="s">
        <v>13</v>
      </c>
      <c r="F2247" t="s">
        <v>13</v>
      </c>
      <c r="G2247" t="s">
        <v>3321</v>
      </c>
      <c r="H2247" s="2">
        <v>45020.612010567129</v>
      </c>
      <c r="I2247" t="s">
        <v>1163</v>
      </c>
      <c r="J2247" s="2">
        <v>45020.612010567129</v>
      </c>
      <c r="K2247" t="s">
        <v>1163</v>
      </c>
      <c r="L2247" t="str">
        <f>VLOOKUP(C2247,ACCOUNT_MAPPING!A:C,3,FALSE)</f>
        <v>General Building Maintenance</v>
      </c>
    </row>
    <row r="2248" spans="1:12" hidden="1">
      <c r="A2248">
        <v>10839</v>
      </c>
      <c r="B2248" t="s">
        <v>850</v>
      </c>
      <c r="C2248">
        <v>50310000</v>
      </c>
      <c r="D2248" t="s">
        <v>63</v>
      </c>
      <c r="E2248" t="s">
        <v>13</v>
      </c>
      <c r="F2248" t="s">
        <v>13</v>
      </c>
      <c r="G2248" t="s">
        <v>3322</v>
      </c>
      <c r="H2248" s="2">
        <v>44873.691566932874</v>
      </c>
      <c r="I2248" t="s">
        <v>41</v>
      </c>
      <c r="J2248" s="2">
        <v>44873.691566932874</v>
      </c>
      <c r="K2248" t="s">
        <v>41</v>
      </c>
      <c r="L2248" t="str">
        <f>VLOOKUP(C2248,ACCOUNT_MAPPING!A:C,3,FALSE)</f>
        <v>General Building Maintenance</v>
      </c>
    </row>
    <row r="2249" spans="1:12" hidden="1">
      <c r="A2249">
        <v>10692</v>
      </c>
      <c r="B2249" t="s">
        <v>3323</v>
      </c>
      <c r="C2249">
        <v>50310000</v>
      </c>
      <c r="D2249" t="s">
        <v>17</v>
      </c>
      <c r="E2249" t="s">
        <v>13</v>
      </c>
      <c r="F2249" t="s">
        <v>13</v>
      </c>
      <c r="G2249" t="s">
        <v>3324</v>
      </c>
      <c r="H2249" s="2">
        <v>44917.712370370369</v>
      </c>
      <c r="I2249" t="s">
        <v>1175</v>
      </c>
      <c r="J2249" s="2">
        <v>44917.712370370369</v>
      </c>
      <c r="K2249" t="s">
        <v>1175</v>
      </c>
      <c r="L2249" t="str">
        <f>VLOOKUP(C2249,ACCOUNT_MAPPING!A:C,3,FALSE)</f>
        <v>General Building Maintenance</v>
      </c>
    </row>
    <row r="2250" spans="1:12" hidden="1">
      <c r="A2250">
        <v>10694</v>
      </c>
      <c r="B2250" t="s">
        <v>3325</v>
      </c>
      <c r="C2250">
        <v>50310000</v>
      </c>
      <c r="D2250" t="s">
        <v>17</v>
      </c>
      <c r="E2250" t="s">
        <v>13</v>
      </c>
      <c r="F2250" t="s">
        <v>13</v>
      </c>
      <c r="G2250" t="s">
        <v>3296</v>
      </c>
      <c r="H2250" s="2">
        <v>44928.877835879626</v>
      </c>
      <c r="I2250" t="s">
        <v>1422</v>
      </c>
      <c r="J2250" s="2">
        <v>44928.877835879626</v>
      </c>
      <c r="K2250" t="s">
        <v>1422</v>
      </c>
      <c r="L2250" t="str">
        <f>VLOOKUP(C2250,ACCOUNT_MAPPING!A:C,3,FALSE)</f>
        <v>General Building Maintenance</v>
      </c>
    </row>
    <row r="2251" spans="1:12" hidden="1">
      <c r="A2251">
        <v>10891</v>
      </c>
      <c r="B2251" t="s">
        <v>106</v>
      </c>
      <c r="C2251">
        <v>50310000</v>
      </c>
      <c r="D2251" t="s">
        <v>63</v>
      </c>
      <c r="E2251" t="s">
        <v>13</v>
      </c>
      <c r="F2251" t="s">
        <v>13</v>
      </c>
      <c r="G2251" t="s">
        <v>3326</v>
      </c>
      <c r="H2251" s="2">
        <v>44878.963375543979</v>
      </c>
      <c r="I2251" t="s">
        <v>74</v>
      </c>
      <c r="J2251" s="2">
        <v>44878.963375543979</v>
      </c>
      <c r="K2251" t="s">
        <v>74</v>
      </c>
      <c r="L2251" t="str">
        <f>VLOOKUP(C2251,ACCOUNT_MAPPING!A:C,3,FALSE)</f>
        <v>General Building Maintenance</v>
      </c>
    </row>
    <row r="2252" spans="1:12" hidden="1">
      <c r="A2252">
        <v>10843</v>
      </c>
      <c r="B2252" t="s">
        <v>3327</v>
      </c>
      <c r="C2252">
        <v>50310000</v>
      </c>
      <c r="D2252" t="s">
        <v>12</v>
      </c>
      <c r="E2252" t="s">
        <v>13</v>
      </c>
      <c r="F2252" t="s">
        <v>13</v>
      </c>
      <c r="G2252" t="s">
        <v>3328</v>
      </c>
      <c r="H2252" s="2">
        <v>45014.644479513889</v>
      </c>
      <c r="I2252" t="s">
        <v>766</v>
      </c>
      <c r="J2252" s="2">
        <v>45014.644479513889</v>
      </c>
      <c r="K2252" t="s">
        <v>766</v>
      </c>
      <c r="L2252" t="str">
        <f>VLOOKUP(C2252,ACCOUNT_MAPPING!A:C,3,FALSE)</f>
        <v>General Building Maintenance</v>
      </c>
    </row>
    <row r="2253" spans="1:12" hidden="1">
      <c r="A2253">
        <v>10716</v>
      </c>
      <c r="B2253" t="s">
        <v>860</v>
      </c>
      <c r="C2253">
        <v>50310000</v>
      </c>
      <c r="D2253" t="s">
        <v>12</v>
      </c>
      <c r="E2253" t="s">
        <v>13</v>
      </c>
      <c r="F2253" t="s">
        <v>13</v>
      </c>
      <c r="G2253" t="s">
        <v>3329</v>
      </c>
      <c r="H2253" s="2">
        <v>45013.42689545139</v>
      </c>
      <c r="I2253" t="s">
        <v>745</v>
      </c>
      <c r="J2253" s="2">
        <v>45013.42689545139</v>
      </c>
      <c r="K2253" t="s">
        <v>745</v>
      </c>
      <c r="L2253" t="str">
        <f>VLOOKUP(C2253,ACCOUNT_MAPPING!A:C,3,FALSE)</f>
        <v>General Building Maintenance</v>
      </c>
    </row>
    <row r="2254" spans="1:12" hidden="1">
      <c r="A2254">
        <v>10894</v>
      </c>
      <c r="B2254" t="s">
        <v>144</v>
      </c>
      <c r="C2254">
        <v>50310000</v>
      </c>
      <c r="D2254" t="s">
        <v>63</v>
      </c>
      <c r="E2254" t="s">
        <v>13</v>
      </c>
      <c r="F2254" t="s">
        <v>13</v>
      </c>
      <c r="G2254" t="s">
        <v>3330</v>
      </c>
      <c r="H2254" s="2">
        <v>44878.93735162037</v>
      </c>
      <c r="I2254" t="s">
        <v>74</v>
      </c>
      <c r="J2254" s="2">
        <v>44878.93735162037</v>
      </c>
      <c r="K2254" t="s">
        <v>74</v>
      </c>
      <c r="L2254" t="str">
        <f>VLOOKUP(C2254,ACCOUNT_MAPPING!A:C,3,FALSE)</f>
        <v>General Building Maintenance</v>
      </c>
    </row>
    <row r="2255" spans="1:12" hidden="1">
      <c r="A2255">
        <v>10901</v>
      </c>
      <c r="B2255" t="s">
        <v>158</v>
      </c>
      <c r="C2255">
        <v>50310000</v>
      </c>
      <c r="D2255" t="s">
        <v>17</v>
      </c>
      <c r="E2255" t="s">
        <v>13</v>
      </c>
      <c r="F2255" t="s">
        <v>13</v>
      </c>
      <c r="G2255" t="s">
        <v>3331</v>
      </c>
      <c r="H2255" s="2">
        <v>44923.982201736108</v>
      </c>
      <c r="I2255" t="s">
        <v>104</v>
      </c>
      <c r="J2255" s="2">
        <v>44923.982201736108</v>
      </c>
      <c r="K2255" t="s">
        <v>104</v>
      </c>
      <c r="L2255" t="str">
        <f>VLOOKUP(C2255,ACCOUNT_MAPPING!A:C,3,FALSE)</f>
        <v>General Building Maintenance</v>
      </c>
    </row>
    <row r="2256" spans="1:12" hidden="1">
      <c r="A2256">
        <v>10979</v>
      </c>
      <c r="B2256" t="s">
        <v>2702</v>
      </c>
      <c r="C2256">
        <v>50310000</v>
      </c>
      <c r="D2256" t="s">
        <v>63</v>
      </c>
      <c r="E2256" t="s">
        <v>13</v>
      </c>
      <c r="F2256" t="s">
        <v>13</v>
      </c>
      <c r="G2256" t="s">
        <v>3332</v>
      </c>
      <c r="H2256" s="2">
        <v>44868.429270335648</v>
      </c>
      <c r="I2256" t="s">
        <v>275</v>
      </c>
      <c r="J2256" s="2">
        <v>44868.429270335648</v>
      </c>
      <c r="K2256" t="s">
        <v>275</v>
      </c>
      <c r="L2256" t="str">
        <f>VLOOKUP(C2256,ACCOUNT_MAPPING!A:C,3,FALSE)</f>
        <v>General Building Maintenance</v>
      </c>
    </row>
    <row r="2257" spans="1:12" hidden="1">
      <c r="A2257">
        <v>10991</v>
      </c>
      <c r="B2257" t="s">
        <v>3333</v>
      </c>
      <c r="C2257">
        <v>50310000</v>
      </c>
      <c r="D2257" t="s">
        <v>17</v>
      </c>
      <c r="E2257" t="s">
        <v>13</v>
      </c>
      <c r="F2257" t="s">
        <v>13</v>
      </c>
      <c r="G2257" t="s">
        <v>3334</v>
      </c>
      <c r="H2257" s="2">
        <v>44923.554463194443</v>
      </c>
      <c r="I2257" t="s">
        <v>1292</v>
      </c>
      <c r="J2257" s="2">
        <v>44923.554463194443</v>
      </c>
      <c r="K2257" t="s">
        <v>1292</v>
      </c>
      <c r="L2257" t="str">
        <f>VLOOKUP(C2257,ACCOUNT_MAPPING!A:C,3,FALSE)</f>
        <v>General Building Maintenance</v>
      </c>
    </row>
    <row r="2258" spans="1:12" hidden="1">
      <c r="A2258">
        <v>10902</v>
      </c>
      <c r="B2258" t="s">
        <v>859</v>
      </c>
      <c r="C2258">
        <v>50310000</v>
      </c>
      <c r="D2258" t="s">
        <v>17</v>
      </c>
      <c r="E2258" t="s">
        <v>13</v>
      </c>
      <c r="F2258" t="s">
        <v>13</v>
      </c>
      <c r="G2258" t="s">
        <v>3331</v>
      </c>
      <c r="H2258" s="2">
        <v>44923.995428587965</v>
      </c>
      <c r="I2258" t="s">
        <v>104</v>
      </c>
      <c r="J2258" s="2">
        <v>44923.995428587965</v>
      </c>
      <c r="K2258" t="s">
        <v>104</v>
      </c>
      <c r="L2258" t="str">
        <f>VLOOKUP(C2258,ACCOUNT_MAPPING!A:C,3,FALSE)</f>
        <v>General Building Maintenance</v>
      </c>
    </row>
    <row r="2259" spans="1:12" hidden="1">
      <c r="A2259">
        <v>10909</v>
      </c>
      <c r="B2259" t="s">
        <v>871</v>
      </c>
      <c r="C2259">
        <v>50310000</v>
      </c>
      <c r="D2259" t="s">
        <v>17</v>
      </c>
      <c r="E2259" t="s">
        <v>13</v>
      </c>
      <c r="F2259" t="s">
        <v>13</v>
      </c>
      <c r="G2259" t="s">
        <v>3335</v>
      </c>
      <c r="H2259" s="2">
        <v>44924.030775810184</v>
      </c>
      <c r="I2259" t="s">
        <v>104</v>
      </c>
      <c r="J2259" s="2">
        <v>44924.030775810184</v>
      </c>
      <c r="K2259" t="s">
        <v>104</v>
      </c>
      <c r="L2259" t="str">
        <f>VLOOKUP(C2259,ACCOUNT_MAPPING!A:C,3,FALSE)</f>
        <v>General Building Maintenance</v>
      </c>
    </row>
    <row r="2260" spans="1:12" hidden="1">
      <c r="A2260">
        <v>10916</v>
      </c>
      <c r="B2260" t="s">
        <v>864</v>
      </c>
      <c r="C2260">
        <v>50310000</v>
      </c>
      <c r="D2260" t="s">
        <v>17</v>
      </c>
      <c r="E2260" t="s">
        <v>13</v>
      </c>
      <c r="F2260" t="s">
        <v>13</v>
      </c>
      <c r="G2260" t="s">
        <v>3331</v>
      </c>
      <c r="H2260" s="2">
        <v>44924.067619525464</v>
      </c>
      <c r="I2260" t="s">
        <v>104</v>
      </c>
      <c r="J2260" s="2">
        <v>44924.067619525464</v>
      </c>
      <c r="K2260" t="s">
        <v>104</v>
      </c>
      <c r="L2260" t="str">
        <f>VLOOKUP(C2260,ACCOUNT_MAPPING!A:C,3,FALSE)</f>
        <v>General Building Maintenance</v>
      </c>
    </row>
    <row r="2261" spans="1:12" hidden="1">
      <c r="A2261">
        <v>10919</v>
      </c>
      <c r="B2261" t="s">
        <v>3336</v>
      </c>
      <c r="C2261">
        <v>50310000</v>
      </c>
      <c r="D2261" t="s">
        <v>17</v>
      </c>
      <c r="E2261" t="s">
        <v>13</v>
      </c>
      <c r="F2261" t="s">
        <v>13</v>
      </c>
      <c r="G2261" t="s">
        <v>3331</v>
      </c>
      <c r="H2261" s="2">
        <v>44924.086103819442</v>
      </c>
      <c r="I2261" t="s">
        <v>104</v>
      </c>
      <c r="J2261" s="2">
        <v>44924.086103819442</v>
      </c>
      <c r="K2261" t="s">
        <v>104</v>
      </c>
      <c r="L2261" t="str">
        <f>VLOOKUP(C2261,ACCOUNT_MAPPING!A:C,3,FALSE)</f>
        <v>General Building Maintenance</v>
      </c>
    </row>
    <row r="2262" spans="1:12" hidden="1">
      <c r="A2262">
        <v>10944</v>
      </c>
      <c r="B2262" t="s">
        <v>3337</v>
      </c>
      <c r="C2262">
        <v>50310000</v>
      </c>
      <c r="D2262" t="s">
        <v>17</v>
      </c>
      <c r="E2262" t="s">
        <v>13</v>
      </c>
      <c r="F2262" t="s">
        <v>13</v>
      </c>
      <c r="G2262" t="s">
        <v>3338</v>
      </c>
      <c r="H2262" s="2">
        <v>44915.598319791665</v>
      </c>
      <c r="I2262" t="s">
        <v>1675</v>
      </c>
      <c r="J2262" s="2">
        <v>44915.598319791665</v>
      </c>
      <c r="K2262" t="s">
        <v>1675</v>
      </c>
      <c r="L2262" t="str">
        <f>VLOOKUP(C2262,ACCOUNT_MAPPING!A:C,3,FALSE)</f>
        <v>General Building Maintenance</v>
      </c>
    </row>
    <row r="2263" spans="1:12" hidden="1">
      <c r="A2263">
        <v>11060</v>
      </c>
      <c r="B2263" t="s">
        <v>3339</v>
      </c>
      <c r="C2263">
        <v>50310000</v>
      </c>
      <c r="D2263" t="s">
        <v>17</v>
      </c>
      <c r="E2263" t="s">
        <v>13</v>
      </c>
      <c r="F2263" t="s">
        <v>13</v>
      </c>
      <c r="G2263" t="s">
        <v>3340</v>
      </c>
      <c r="H2263" s="2">
        <v>44923.788455358794</v>
      </c>
      <c r="I2263" t="s">
        <v>1280</v>
      </c>
      <c r="J2263" s="2">
        <v>44923.788455358794</v>
      </c>
      <c r="K2263" t="s">
        <v>1280</v>
      </c>
      <c r="L2263" t="str">
        <f>VLOOKUP(C2263,ACCOUNT_MAPPING!A:C,3,FALSE)</f>
        <v>General Building Maintenance</v>
      </c>
    </row>
    <row r="2264" spans="1:12" hidden="1">
      <c r="A2264">
        <v>10957</v>
      </c>
      <c r="B2264" t="s">
        <v>3341</v>
      </c>
      <c r="C2264">
        <v>50310000</v>
      </c>
      <c r="D2264" t="s">
        <v>12</v>
      </c>
      <c r="E2264" t="s">
        <v>13</v>
      </c>
      <c r="F2264" t="s">
        <v>13</v>
      </c>
      <c r="G2264" t="s">
        <v>3342</v>
      </c>
      <c r="H2264" s="2">
        <v>45013.375900694446</v>
      </c>
      <c r="I2264" t="s">
        <v>275</v>
      </c>
      <c r="J2264" s="2">
        <v>45013.375900694446</v>
      </c>
      <c r="K2264" t="s">
        <v>275</v>
      </c>
      <c r="L2264" t="str">
        <f>VLOOKUP(C2264,ACCOUNT_MAPPING!A:C,3,FALSE)</f>
        <v>General Building Maintenance</v>
      </c>
    </row>
    <row r="2265" spans="1:12" hidden="1">
      <c r="A2265">
        <v>11000</v>
      </c>
      <c r="B2265" t="s">
        <v>1461</v>
      </c>
      <c r="C2265">
        <v>50310000</v>
      </c>
      <c r="D2265" t="s">
        <v>17</v>
      </c>
      <c r="E2265" t="s">
        <v>13</v>
      </c>
      <c r="F2265" t="s">
        <v>13</v>
      </c>
      <c r="G2265" t="s">
        <v>3343</v>
      </c>
      <c r="H2265" s="2">
        <v>44923.539375231485</v>
      </c>
      <c r="I2265" t="s">
        <v>1292</v>
      </c>
      <c r="J2265" s="2">
        <v>44923.539375231485</v>
      </c>
      <c r="K2265" t="s">
        <v>1292</v>
      </c>
      <c r="L2265" t="str">
        <f>VLOOKUP(C2265,ACCOUNT_MAPPING!A:C,3,FALSE)</f>
        <v>General Building Maintenance</v>
      </c>
    </row>
    <row r="2266" spans="1:12" hidden="1">
      <c r="A2266">
        <v>11122</v>
      </c>
      <c r="B2266" t="s">
        <v>1480</v>
      </c>
      <c r="C2266">
        <v>50310000</v>
      </c>
      <c r="D2266" t="s">
        <v>17</v>
      </c>
      <c r="E2266" t="s">
        <v>13</v>
      </c>
      <c r="F2266" t="s">
        <v>13</v>
      </c>
      <c r="G2266" t="s">
        <v>3344</v>
      </c>
      <c r="H2266" s="2">
        <v>44874.00697962963</v>
      </c>
      <c r="I2266" t="s">
        <v>313</v>
      </c>
      <c r="J2266" s="2">
        <v>44874.00697962963</v>
      </c>
      <c r="K2266" t="s">
        <v>313</v>
      </c>
      <c r="L2266" t="str">
        <f>VLOOKUP(C2266,ACCOUNT_MAPPING!A:C,3,FALSE)</f>
        <v>General Building Maintenance</v>
      </c>
    </row>
    <row r="2267" spans="1:12" hidden="1">
      <c r="A2267">
        <v>10840</v>
      </c>
      <c r="B2267" t="s">
        <v>1831</v>
      </c>
      <c r="C2267">
        <v>50310000</v>
      </c>
      <c r="D2267" t="s">
        <v>63</v>
      </c>
      <c r="E2267" t="s">
        <v>13</v>
      </c>
      <c r="F2267" t="s">
        <v>13</v>
      </c>
      <c r="G2267" t="s">
        <v>3345</v>
      </c>
      <c r="H2267" s="2">
        <v>44873.704283101855</v>
      </c>
      <c r="I2267" t="s">
        <v>41</v>
      </c>
      <c r="J2267" s="2">
        <v>44873.704283101855</v>
      </c>
      <c r="K2267" t="s">
        <v>41</v>
      </c>
      <c r="L2267" t="str">
        <f>VLOOKUP(C2267,ACCOUNT_MAPPING!A:C,3,FALSE)</f>
        <v>General Building Maintenance</v>
      </c>
    </row>
    <row r="2268" spans="1:12" hidden="1">
      <c r="A2268">
        <v>10841</v>
      </c>
      <c r="B2268" t="s">
        <v>1453</v>
      </c>
      <c r="C2268">
        <v>50310000</v>
      </c>
      <c r="D2268" t="s">
        <v>17</v>
      </c>
      <c r="E2268" t="s">
        <v>13</v>
      </c>
      <c r="F2268" t="s">
        <v>13</v>
      </c>
      <c r="G2268" t="s">
        <v>2277</v>
      </c>
      <c r="H2268" s="2">
        <v>44922.601917361113</v>
      </c>
      <c r="I2268" t="s">
        <v>41</v>
      </c>
      <c r="J2268" s="2">
        <v>44922.601917361113</v>
      </c>
      <c r="K2268" t="s">
        <v>41</v>
      </c>
      <c r="L2268" t="str">
        <f>VLOOKUP(C2268,ACCOUNT_MAPPING!A:C,3,FALSE)</f>
        <v>General Building Maintenance</v>
      </c>
    </row>
    <row r="2269" spans="1:12" hidden="1">
      <c r="A2269">
        <v>11073</v>
      </c>
      <c r="B2269" t="s">
        <v>113</v>
      </c>
      <c r="C2269">
        <v>50310000</v>
      </c>
      <c r="D2269" t="s">
        <v>17</v>
      </c>
      <c r="E2269" t="s">
        <v>13</v>
      </c>
      <c r="F2269" t="s">
        <v>13</v>
      </c>
      <c r="G2269" t="s">
        <v>3346</v>
      </c>
      <c r="H2269" s="2">
        <v>44924.954261805557</v>
      </c>
      <c r="I2269" t="s">
        <v>111</v>
      </c>
      <c r="J2269" s="2">
        <v>44924.954261805557</v>
      </c>
      <c r="K2269" t="s">
        <v>111</v>
      </c>
      <c r="L2269" t="str">
        <f>VLOOKUP(C2269,ACCOUNT_MAPPING!A:C,3,FALSE)</f>
        <v>General Building Maintenance</v>
      </c>
    </row>
    <row r="2270" spans="1:12" hidden="1">
      <c r="A2270">
        <v>10886</v>
      </c>
      <c r="B2270" t="s">
        <v>511</v>
      </c>
      <c r="C2270">
        <v>50310000</v>
      </c>
      <c r="D2270" t="s">
        <v>63</v>
      </c>
      <c r="E2270" t="s">
        <v>13</v>
      </c>
      <c r="F2270" t="s">
        <v>13</v>
      </c>
      <c r="G2270" t="s">
        <v>3347</v>
      </c>
      <c r="H2270" s="2">
        <v>44878.666894675924</v>
      </c>
      <c r="I2270" t="s">
        <v>74</v>
      </c>
      <c r="J2270" s="2">
        <v>44878.666894675924</v>
      </c>
      <c r="K2270" t="s">
        <v>74</v>
      </c>
      <c r="L2270" t="str">
        <f>VLOOKUP(C2270,ACCOUNT_MAPPING!A:C,3,FALSE)</f>
        <v>General Building Maintenance</v>
      </c>
    </row>
    <row r="2271" spans="1:12" hidden="1">
      <c r="A2271">
        <v>11131</v>
      </c>
      <c r="B2271" t="s">
        <v>3348</v>
      </c>
      <c r="C2271">
        <v>50310000</v>
      </c>
      <c r="D2271" t="s">
        <v>12</v>
      </c>
      <c r="E2271" t="s">
        <v>13</v>
      </c>
      <c r="F2271" t="s">
        <v>13</v>
      </c>
      <c r="G2271" t="s">
        <v>3349</v>
      </c>
      <c r="H2271" s="2">
        <v>45020.458895370371</v>
      </c>
      <c r="I2271" t="s">
        <v>214</v>
      </c>
      <c r="J2271" s="2">
        <v>45020.458895370371</v>
      </c>
      <c r="K2271" t="s">
        <v>214</v>
      </c>
      <c r="L2271" t="str">
        <f>VLOOKUP(C2271,ACCOUNT_MAPPING!A:C,3,FALSE)</f>
        <v>General Building Maintenance</v>
      </c>
    </row>
    <row r="2272" spans="1:12" hidden="1">
      <c r="A2272">
        <v>11203</v>
      </c>
      <c r="B2272" t="s">
        <v>3350</v>
      </c>
      <c r="C2272">
        <v>50310000</v>
      </c>
      <c r="D2272" t="s">
        <v>63</v>
      </c>
      <c r="E2272" t="s">
        <v>13</v>
      </c>
      <c r="F2272" t="s">
        <v>13</v>
      </c>
      <c r="G2272" t="s">
        <v>3351</v>
      </c>
      <c r="H2272" s="2">
        <v>44874.893729317133</v>
      </c>
      <c r="I2272" t="s">
        <v>1836</v>
      </c>
      <c r="J2272" s="2">
        <v>44874.893729317133</v>
      </c>
      <c r="K2272" t="s">
        <v>1836</v>
      </c>
      <c r="L2272" t="str">
        <f>VLOOKUP(C2272,ACCOUNT_MAPPING!A:C,3,FALSE)</f>
        <v>General Building Maintenance</v>
      </c>
    </row>
    <row r="2273" spans="1:12" hidden="1">
      <c r="A2273">
        <v>11205</v>
      </c>
      <c r="B2273" t="s">
        <v>3352</v>
      </c>
      <c r="C2273">
        <v>50310000</v>
      </c>
      <c r="D2273" t="s">
        <v>63</v>
      </c>
      <c r="E2273" t="s">
        <v>13</v>
      </c>
      <c r="F2273" t="s">
        <v>13</v>
      </c>
      <c r="G2273" t="s">
        <v>3353</v>
      </c>
      <c r="H2273" s="2">
        <v>44874.895273530092</v>
      </c>
      <c r="I2273" t="s">
        <v>1836</v>
      </c>
      <c r="J2273" s="2">
        <v>44874.895273530092</v>
      </c>
      <c r="K2273" t="s">
        <v>1836</v>
      </c>
      <c r="L2273" t="str">
        <f>VLOOKUP(C2273,ACCOUNT_MAPPING!A:C,3,FALSE)</f>
        <v>General Building Maintenance</v>
      </c>
    </row>
    <row r="2274" spans="1:12" hidden="1">
      <c r="A2274">
        <v>11207</v>
      </c>
      <c r="B2274" t="s">
        <v>1844</v>
      </c>
      <c r="C2274">
        <v>50310000</v>
      </c>
      <c r="D2274" t="s">
        <v>63</v>
      </c>
      <c r="E2274" t="s">
        <v>13</v>
      </c>
      <c r="F2274" t="s">
        <v>13</v>
      </c>
      <c r="G2274" t="s">
        <v>3354</v>
      </c>
      <c r="H2274" s="2">
        <v>44875.722627546296</v>
      </c>
      <c r="I2274" t="s">
        <v>1836</v>
      </c>
      <c r="J2274" s="2">
        <v>44875.722627546296</v>
      </c>
      <c r="K2274" t="s">
        <v>1836</v>
      </c>
      <c r="L2274" t="str">
        <f>VLOOKUP(C2274,ACCOUNT_MAPPING!A:C,3,FALSE)</f>
        <v>General Building Maintenance</v>
      </c>
    </row>
    <row r="2275" spans="1:12" hidden="1">
      <c r="A2275">
        <v>11134</v>
      </c>
      <c r="B2275" t="s">
        <v>1838</v>
      </c>
      <c r="C2275">
        <v>50310000</v>
      </c>
      <c r="D2275" t="s">
        <v>12</v>
      </c>
      <c r="E2275" t="s">
        <v>13</v>
      </c>
      <c r="F2275" t="s">
        <v>13</v>
      </c>
      <c r="G2275" t="s">
        <v>3355</v>
      </c>
      <c r="H2275" s="2">
        <v>45020.865052118053</v>
      </c>
      <c r="I2275" t="s">
        <v>214</v>
      </c>
      <c r="J2275" s="2">
        <v>45020.865052118053</v>
      </c>
      <c r="K2275" t="s">
        <v>214</v>
      </c>
      <c r="L2275" t="str">
        <f>VLOOKUP(C2275,ACCOUNT_MAPPING!A:C,3,FALSE)</f>
        <v>General Building Maintenance</v>
      </c>
    </row>
    <row r="2276" spans="1:12" hidden="1">
      <c r="A2276">
        <v>11149</v>
      </c>
      <c r="B2276" t="s">
        <v>3356</v>
      </c>
      <c r="C2276">
        <v>50310000</v>
      </c>
      <c r="D2276" t="s">
        <v>12</v>
      </c>
      <c r="E2276" t="s">
        <v>13</v>
      </c>
      <c r="F2276" t="s">
        <v>13</v>
      </c>
      <c r="G2276" t="s">
        <v>3357</v>
      </c>
      <c r="H2276" s="2">
        <v>45020.89579328704</v>
      </c>
      <c r="I2276" t="s">
        <v>205</v>
      </c>
      <c r="J2276" s="2">
        <v>45020.89579328704</v>
      </c>
      <c r="K2276" t="s">
        <v>205</v>
      </c>
      <c r="L2276" t="str">
        <f>VLOOKUP(C2276,ACCOUNT_MAPPING!A:C,3,FALSE)</f>
        <v>General Building Maintenance</v>
      </c>
    </row>
    <row r="2277" spans="1:12" hidden="1">
      <c r="A2277">
        <v>11178</v>
      </c>
      <c r="B2277" t="s">
        <v>1471</v>
      </c>
      <c r="C2277">
        <v>50310000</v>
      </c>
      <c r="D2277" t="s">
        <v>12</v>
      </c>
      <c r="E2277" t="s">
        <v>13</v>
      </c>
      <c r="F2277" t="s">
        <v>13</v>
      </c>
      <c r="G2277" t="s">
        <v>3358</v>
      </c>
      <c r="H2277" s="2">
        <v>45013.513453587962</v>
      </c>
      <c r="I2277" t="s">
        <v>2672</v>
      </c>
      <c r="J2277" s="2">
        <v>45013.513453587962</v>
      </c>
      <c r="K2277" t="s">
        <v>2672</v>
      </c>
      <c r="L2277" t="str">
        <f>VLOOKUP(C2277,ACCOUNT_MAPPING!A:C,3,FALSE)</f>
        <v>General Building Maintenance</v>
      </c>
    </row>
    <row r="2278" spans="1:12" hidden="1">
      <c r="A2278">
        <v>11222</v>
      </c>
      <c r="B2278" t="s">
        <v>643</v>
      </c>
      <c r="C2278">
        <v>50310000</v>
      </c>
      <c r="D2278" t="s">
        <v>63</v>
      </c>
      <c r="E2278" t="s">
        <v>13</v>
      </c>
      <c r="F2278" t="s">
        <v>13</v>
      </c>
      <c r="G2278" t="s">
        <v>3359</v>
      </c>
      <c r="H2278" s="2">
        <v>44876.802544872684</v>
      </c>
      <c r="I2278" t="s">
        <v>154</v>
      </c>
      <c r="J2278" s="2">
        <v>44876.802544872684</v>
      </c>
      <c r="K2278" t="s">
        <v>154</v>
      </c>
      <c r="L2278" t="str">
        <f>VLOOKUP(C2278,ACCOUNT_MAPPING!A:C,3,FALSE)</f>
        <v>General Building Maintenance</v>
      </c>
    </row>
    <row r="2279" spans="1:12" hidden="1">
      <c r="A2279">
        <v>11208</v>
      </c>
      <c r="B2279" t="s">
        <v>1848</v>
      </c>
      <c r="C2279">
        <v>50310000</v>
      </c>
      <c r="D2279" t="s">
        <v>12</v>
      </c>
      <c r="E2279" t="s">
        <v>13</v>
      </c>
      <c r="F2279" t="s">
        <v>13</v>
      </c>
      <c r="G2279" t="s">
        <v>3360</v>
      </c>
      <c r="H2279" s="2">
        <v>45020.864655092591</v>
      </c>
      <c r="I2279" t="s">
        <v>1836</v>
      </c>
      <c r="J2279" s="2">
        <v>45020.864655092591</v>
      </c>
      <c r="K2279" t="s">
        <v>1836</v>
      </c>
      <c r="L2279" t="str">
        <f>VLOOKUP(C2279,ACCOUNT_MAPPING!A:C,3,FALSE)</f>
        <v>General Building Maintenance</v>
      </c>
    </row>
    <row r="2280" spans="1:12" hidden="1">
      <c r="A2280">
        <v>11210</v>
      </c>
      <c r="B2280" t="s">
        <v>3361</v>
      </c>
      <c r="C2280">
        <v>50310000</v>
      </c>
      <c r="D2280" t="s">
        <v>63</v>
      </c>
      <c r="E2280" t="s">
        <v>13</v>
      </c>
      <c r="F2280" t="s">
        <v>13</v>
      </c>
      <c r="G2280" t="s">
        <v>3362</v>
      </c>
      <c r="H2280" s="2">
        <v>44879.328282604169</v>
      </c>
      <c r="I2280" t="s">
        <v>260</v>
      </c>
      <c r="J2280" s="2">
        <v>44879.328282604169</v>
      </c>
      <c r="K2280" t="s">
        <v>260</v>
      </c>
      <c r="L2280" t="str">
        <f>VLOOKUP(C2280,ACCOUNT_MAPPING!A:C,3,FALSE)</f>
        <v>General Building Maintenance</v>
      </c>
    </row>
    <row r="2281" spans="1:12" hidden="1">
      <c r="A2281">
        <v>11198</v>
      </c>
      <c r="B2281" t="s">
        <v>3363</v>
      </c>
      <c r="C2281">
        <v>50310000</v>
      </c>
      <c r="D2281" t="s">
        <v>63</v>
      </c>
      <c r="E2281" t="s">
        <v>13</v>
      </c>
      <c r="F2281" t="s">
        <v>13</v>
      </c>
      <c r="G2281" t="s">
        <v>3364</v>
      </c>
      <c r="H2281" s="2">
        <v>44874.81972615741</v>
      </c>
      <c r="I2281" t="s">
        <v>1235</v>
      </c>
      <c r="J2281" s="2">
        <v>44874.81972615741</v>
      </c>
      <c r="K2281" t="s">
        <v>1235</v>
      </c>
      <c r="L2281" t="str">
        <f>VLOOKUP(C2281,ACCOUNT_MAPPING!A:C,3,FALSE)</f>
        <v>General Building Maintenance</v>
      </c>
    </row>
    <row r="2282" spans="1:12" hidden="1">
      <c r="A2282">
        <v>11206</v>
      </c>
      <c r="B2282" t="s">
        <v>3365</v>
      </c>
      <c r="C2282">
        <v>50310000</v>
      </c>
      <c r="D2282" t="s">
        <v>63</v>
      </c>
      <c r="E2282" t="s">
        <v>13</v>
      </c>
      <c r="F2282" t="s">
        <v>13</v>
      </c>
      <c r="G2282" t="s">
        <v>3351</v>
      </c>
      <c r="H2282" s="2">
        <v>44874.895733252313</v>
      </c>
      <c r="I2282" t="s">
        <v>1836</v>
      </c>
      <c r="J2282" s="2">
        <v>44874.895733252313</v>
      </c>
      <c r="K2282" t="s">
        <v>1836</v>
      </c>
      <c r="L2282" t="str">
        <f>VLOOKUP(C2282,ACCOUNT_MAPPING!A:C,3,FALSE)</f>
        <v>General Building Maintenance</v>
      </c>
    </row>
    <row r="2283" spans="1:12" hidden="1">
      <c r="A2283">
        <v>11287</v>
      </c>
      <c r="B2283" t="s">
        <v>160</v>
      </c>
      <c r="C2283">
        <v>50310000</v>
      </c>
      <c r="D2283" t="s">
        <v>63</v>
      </c>
      <c r="E2283" t="s">
        <v>13</v>
      </c>
      <c r="F2283" t="s">
        <v>13</v>
      </c>
      <c r="G2283" t="s">
        <v>3366</v>
      </c>
      <c r="H2283" s="2">
        <v>44875.156028090278</v>
      </c>
      <c r="I2283" t="s">
        <v>157</v>
      </c>
      <c r="J2283" s="2">
        <v>44875.156028090278</v>
      </c>
      <c r="K2283" t="s">
        <v>157</v>
      </c>
      <c r="L2283" t="str">
        <f>VLOOKUP(C2283,ACCOUNT_MAPPING!A:C,3,FALSE)</f>
        <v>General Building Maintenance</v>
      </c>
    </row>
    <row r="2284" spans="1:12" hidden="1">
      <c r="A2284">
        <v>10926</v>
      </c>
      <c r="B2284" t="s">
        <v>2634</v>
      </c>
      <c r="C2284">
        <v>50310000</v>
      </c>
      <c r="D2284" t="s">
        <v>17</v>
      </c>
      <c r="E2284" t="s">
        <v>13</v>
      </c>
      <c r="F2284" t="s">
        <v>13</v>
      </c>
      <c r="G2284" t="s">
        <v>3367</v>
      </c>
      <c r="H2284" s="2">
        <v>44924.113368321756</v>
      </c>
      <c r="I2284" t="s">
        <v>104</v>
      </c>
      <c r="J2284" s="2">
        <v>44924.113368321756</v>
      </c>
      <c r="K2284" t="s">
        <v>104</v>
      </c>
      <c r="L2284" t="str">
        <f>VLOOKUP(C2284,ACCOUNT_MAPPING!A:C,3,FALSE)</f>
        <v>General Building Maintenance</v>
      </c>
    </row>
    <row r="2285" spans="1:12" hidden="1">
      <c r="A2285">
        <v>10940</v>
      </c>
      <c r="B2285" t="s">
        <v>2644</v>
      </c>
      <c r="C2285">
        <v>50310000</v>
      </c>
      <c r="D2285" t="s">
        <v>63</v>
      </c>
      <c r="E2285" t="s">
        <v>13</v>
      </c>
      <c r="F2285" t="s">
        <v>13</v>
      </c>
      <c r="G2285" t="s">
        <v>3368</v>
      </c>
      <c r="H2285" s="2">
        <v>44867.446905243058</v>
      </c>
      <c r="I2285" t="s">
        <v>275</v>
      </c>
      <c r="J2285" s="2">
        <v>44867.446905243058</v>
      </c>
      <c r="K2285" t="s">
        <v>275</v>
      </c>
      <c r="L2285" t="str">
        <f>VLOOKUP(C2285,ACCOUNT_MAPPING!A:C,3,FALSE)</f>
        <v>General Building Maintenance</v>
      </c>
    </row>
    <row r="2286" spans="1:12" hidden="1">
      <c r="A2286">
        <v>11224</v>
      </c>
      <c r="B2286" t="s">
        <v>3369</v>
      </c>
      <c r="C2286">
        <v>50310000</v>
      </c>
      <c r="D2286" t="s">
        <v>12</v>
      </c>
      <c r="E2286" t="s">
        <v>13</v>
      </c>
      <c r="F2286" t="s">
        <v>13</v>
      </c>
      <c r="G2286" t="s">
        <v>3370</v>
      </c>
      <c r="H2286" s="2">
        <v>45020.530325810185</v>
      </c>
      <c r="I2286" t="s">
        <v>1235</v>
      </c>
      <c r="J2286" s="2">
        <v>45020.530325810185</v>
      </c>
      <c r="K2286" t="s">
        <v>1235</v>
      </c>
      <c r="L2286" t="str">
        <f>VLOOKUP(C2286,ACCOUNT_MAPPING!A:C,3,FALSE)</f>
        <v>General Building Maintenance</v>
      </c>
    </row>
    <row r="2287" spans="1:12" hidden="1">
      <c r="A2287">
        <v>11264</v>
      </c>
      <c r="B2287" t="s">
        <v>3371</v>
      </c>
      <c r="C2287">
        <v>50310000</v>
      </c>
      <c r="D2287" t="s">
        <v>17</v>
      </c>
      <c r="E2287" t="s">
        <v>13</v>
      </c>
      <c r="F2287" t="s">
        <v>13</v>
      </c>
      <c r="G2287" t="s">
        <v>3372</v>
      </c>
      <c r="H2287" s="2">
        <v>44923.69286412037</v>
      </c>
      <c r="I2287" t="s">
        <v>157</v>
      </c>
      <c r="J2287" s="2">
        <v>44923.69286412037</v>
      </c>
      <c r="K2287" t="s">
        <v>157</v>
      </c>
      <c r="L2287" t="str">
        <f>VLOOKUP(C2287,ACCOUNT_MAPPING!A:C,3,FALSE)</f>
        <v>General Building Maintenance</v>
      </c>
    </row>
    <row r="2288" spans="1:12" hidden="1">
      <c r="A2288">
        <v>11227</v>
      </c>
      <c r="B2288" t="s">
        <v>152</v>
      </c>
      <c r="C2288">
        <v>50310000</v>
      </c>
      <c r="D2288" t="s">
        <v>63</v>
      </c>
      <c r="E2288" t="s">
        <v>13</v>
      </c>
      <c r="F2288" t="s">
        <v>13</v>
      </c>
      <c r="G2288" t="s">
        <v>3373</v>
      </c>
      <c r="H2288" s="2">
        <v>44876.738343368059</v>
      </c>
      <c r="I2288" t="s">
        <v>154</v>
      </c>
      <c r="J2288" s="2">
        <v>44876.738343368059</v>
      </c>
      <c r="K2288" t="s">
        <v>154</v>
      </c>
      <c r="L2288" t="str">
        <f>VLOOKUP(C2288,ACCOUNT_MAPPING!A:C,3,FALSE)</f>
        <v>General Building Maintenance</v>
      </c>
    </row>
    <row r="2289" spans="1:12" hidden="1">
      <c r="A2289">
        <v>11378</v>
      </c>
      <c r="B2289" t="s">
        <v>180</v>
      </c>
      <c r="C2289">
        <v>50310000</v>
      </c>
      <c r="D2289" t="s">
        <v>63</v>
      </c>
      <c r="E2289" t="s">
        <v>13</v>
      </c>
      <c r="F2289" t="s">
        <v>13</v>
      </c>
      <c r="G2289" t="s">
        <v>3374</v>
      </c>
      <c r="H2289" s="2">
        <v>44868.902552314816</v>
      </c>
      <c r="I2289" t="s">
        <v>179</v>
      </c>
      <c r="J2289" s="2">
        <v>44868.902552314816</v>
      </c>
      <c r="K2289" t="s">
        <v>179</v>
      </c>
      <c r="L2289" t="str">
        <f>VLOOKUP(C2289,ACCOUNT_MAPPING!A:C,3,FALSE)</f>
        <v>General Building Maintenance</v>
      </c>
    </row>
    <row r="2290" spans="1:12" hidden="1">
      <c r="A2290">
        <v>11168</v>
      </c>
      <c r="B2290" t="s">
        <v>2676</v>
      </c>
      <c r="C2290">
        <v>50310000</v>
      </c>
      <c r="D2290" t="s">
        <v>63</v>
      </c>
      <c r="E2290" t="s">
        <v>13</v>
      </c>
      <c r="F2290" t="s">
        <v>13</v>
      </c>
      <c r="G2290" t="s">
        <v>3375</v>
      </c>
      <c r="H2290" s="2">
        <v>44875.544853506944</v>
      </c>
      <c r="I2290" t="s">
        <v>627</v>
      </c>
      <c r="J2290" s="2">
        <v>44875.544853506944</v>
      </c>
      <c r="K2290" t="s">
        <v>627</v>
      </c>
      <c r="L2290" t="str">
        <f>VLOOKUP(C2290,ACCOUNT_MAPPING!A:C,3,FALSE)</f>
        <v>General Building Maintenance</v>
      </c>
    </row>
    <row r="2291" spans="1:12" hidden="1">
      <c r="A2291">
        <v>11444</v>
      </c>
      <c r="B2291" t="s">
        <v>901</v>
      </c>
      <c r="C2291">
        <v>50310000</v>
      </c>
      <c r="D2291" t="s">
        <v>17</v>
      </c>
      <c r="E2291" t="s">
        <v>13</v>
      </c>
      <c r="F2291" t="s">
        <v>13</v>
      </c>
      <c r="G2291" t="s">
        <v>3376</v>
      </c>
      <c r="H2291" s="2">
        <v>44928.424758530091</v>
      </c>
      <c r="I2291" t="s">
        <v>900</v>
      </c>
      <c r="J2291" s="2">
        <v>44928.424758530091</v>
      </c>
      <c r="K2291" t="s">
        <v>900</v>
      </c>
      <c r="L2291" t="str">
        <f>VLOOKUP(C2291,ACCOUNT_MAPPING!A:C,3,FALSE)</f>
        <v>General Building Maintenance</v>
      </c>
    </row>
    <row r="2292" spans="1:12" hidden="1">
      <c r="A2292">
        <v>11448</v>
      </c>
      <c r="B2292" t="s">
        <v>896</v>
      </c>
      <c r="C2292">
        <v>50310000</v>
      </c>
      <c r="D2292" t="s">
        <v>17</v>
      </c>
      <c r="E2292" t="s">
        <v>13</v>
      </c>
      <c r="F2292" t="s">
        <v>13</v>
      </c>
      <c r="G2292" t="s">
        <v>3377</v>
      </c>
      <c r="H2292" s="2">
        <v>44923.543802430555</v>
      </c>
      <c r="I2292" t="s">
        <v>759</v>
      </c>
      <c r="J2292" s="2">
        <v>44923.543802430555</v>
      </c>
      <c r="K2292" t="s">
        <v>759</v>
      </c>
      <c r="L2292" t="str">
        <f>VLOOKUP(C2292,ACCOUNT_MAPPING!A:C,3,FALSE)</f>
        <v>General Building Maintenance</v>
      </c>
    </row>
    <row r="2293" spans="1:12" hidden="1">
      <c r="A2293">
        <v>11456</v>
      </c>
      <c r="B2293" t="s">
        <v>930</v>
      </c>
      <c r="C2293">
        <v>50310000</v>
      </c>
      <c r="D2293" t="s">
        <v>63</v>
      </c>
      <c r="E2293" t="s">
        <v>13</v>
      </c>
      <c r="F2293" t="s">
        <v>13</v>
      </c>
      <c r="G2293" t="s">
        <v>3378</v>
      </c>
      <c r="H2293" s="2">
        <v>44876.669633680554</v>
      </c>
      <c r="I2293" t="s">
        <v>759</v>
      </c>
      <c r="J2293" s="2">
        <v>44876.669633680554</v>
      </c>
      <c r="K2293" t="s">
        <v>759</v>
      </c>
      <c r="L2293" t="str">
        <f>VLOOKUP(C2293,ACCOUNT_MAPPING!A:C,3,FALSE)</f>
        <v>General Building Maintenance</v>
      </c>
    </row>
    <row r="2294" spans="1:12" hidden="1">
      <c r="A2294">
        <v>11202</v>
      </c>
      <c r="B2294" t="s">
        <v>3379</v>
      </c>
      <c r="C2294">
        <v>50310000</v>
      </c>
      <c r="D2294" t="s">
        <v>63</v>
      </c>
      <c r="E2294" t="s">
        <v>13</v>
      </c>
      <c r="F2294" t="s">
        <v>13</v>
      </c>
      <c r="G2294" t="s">
        <v>3351</v>
      </c>
      <c r="H2294" s="2">
        <v>44874.894240740738</v>
      </c>
      <c r="I2294" t="s">
        <v>1836</v>
      </c>
      <c r="J2294" s="2">
        <v>44874.894240740738</v>
      </c>
      <c r="K2294" t="s">
        <v>1836</v>
      </c>
      <c r="L2294" t="str">
        <f>VLOOKUP(C2294,ACCOUNT_MAPPING!A:C,3,FALSE)</f>
        <v>General Building Maintenance</v>
      </c>
    </row>
    <row r="2295" spans="1:12" hidden="1">
      <c r="A2295">
        <v>11460</v>
      </c>
      <c r="B2295" t="s">
        <v>903</v>
      </c>
      <c r="C2295">
        <v>50310000</v>
      </c>
      <c r="D2295" t="s">
        <v>17</v>
      </c>
      <c r="E2295" t="s">
        <v>13</v>
      </c>
      <c r="F2295" t="s">
        <v>13</v>
      </c>
      <c r="G2295" t="s">
        <v>3380</v>
      </c>
      <c r="H2295" s="2">
        <v>44923.588572372682</v>
      </c>
      <c r="I2295" t="s">
        <v>759</v>
      </c>
      <c r="J2295" s="2">
        <v>44923.588572372682</v>
      </c>
      <c r="K2295" t="s">
        <v>759</v>
      </c>
      <c r="L2295" t="str">
        <f>VLOOKUP(C2295,ACCOUNT_MAPPING!A:C,3,FALSE)</f>
        <v>General Building Maintenance</v>
      </c>
    </row>
    <row r="2296" spans="1:12" hidden="1">
      <c r="A2296">
        <v>11461</v>
      </c>
      <c r="B2296" t="s">
        <v>1246</v>
      </c>
      <c r="C2296">
        <v>50310000</v>
      </c>
      <c r="D2296" t="s">
        <v>17</v>
      </c>
      <c r="E2296" t="s">
        <v>13</v>
      </c>
      <c r="F2296" t="s">
        <v>13</v>
      </c>
      <c r="G2296" t="s">
        <v>3381</v>
      </c>
      <c r="H2296" s="2">
        <v>44923.603003969911</v>
      </c>
      <c r="I2296" t="s">
        <v>759</v>
      </c>
      <c r="J2296" s="2">
        <v>44923.603003969911</v>
      </c>
      <c r="K2296" t="s">
        <v>759</v>
      </c>
      <c r="L2296" t="str">
        <f>VLOOKUP(C2296,ACCOUNT_MAPPING!A:C,3,FALSE)</f>
        <v>General Building Maintenance</v>
      </c>
    </row>
    <row r="2297" spans="1:12" hidden="1">
      <c r="A2297">
        <v>11468</v>
      </c>
      <c r="B2297" t="s">
        <v>937</v>
      </c>
      <c r="C2297">
        <v>50310000</v>
      </c>
      <c r="D2297" t="s">
        <v>12</v>
      </c>
      <c r="E2297" t="s">
        <v>13</v>
      </c>
      <c r="F2297" t="s">
        <v>13</v>
      </c>
      <c r="G2297" t="s">
        <v>3382</v>
      </c>
      <c r="H2297" s="2">
        <v>45020.814636261573</v>
      </c>
      <c r="I2297" t="s">
        <v>759</v>
      </c>
      <c r="J2297" s="2">
        <v>45020.814636261573</v>
      </c>
      <c r="K2297" t="s">
        <v>759</v>
      </c>
      <c r="L2297" t="str">
        <f>VLOOKUP(C2297,ACCOUNT_MAPPING!A:C,3,FALSE)</f>
        <v>General Building Maintenance</v>
      </c>
    </row>
    <row r="2298" spans="1:12" hidden="1">
      <c r="A2298">
        <v>11354</v>
      </c>
      <c r="B2298" t="s">
        <v>3383</v>
      </c>
      <c r="C2298">
        <v>50310000</v>
      </c>
      <c r="D2298" t="s">
        <v>63</v>
      </c>
      <c r="E2298" t="s">
        <v>13</v>
      </c>
      <c r="F2298" t="s">
        <v>13</v>
      </c>
      <c r="G2298" t="s">
        <v>3384</v>
      </c>
      <c r="H2298" s="2">
        <v>44868.894127395833</v>
      </c>
      <c r="I2298" t="s">
        <v>179</v>
      </c>
      <c r="J2298" s="2">
        <v>44868.894127395833</v>
      </c>
      <c r="K2298" t="s">
        <v>179</v>
      </c>
      <c r="L2298" t="str">
        <f>VLOOKUP(C2298,ACCOUNT_MAPPING!A:C,3,FALSE)</f>
        <v>General Building Maintenance</v>
      </c>
    </row>
    <row r="2299" spans="1:12" hidden="1">
      <c r="A2299">
        <v>11575</v>
      </c>
      <c r="B2299" t="s">
        <v>3385</v>
      </c>
      <c r="C2299">
        <v>50310000</v>
      </c>
      <c r="D2299" t="s">
        <v>12</v>
      </c>
      <c r="E2299" t="s">
        <v>13</v>
      </c>
      <c r="F2299" t="s">
        <v>13</v>
      </c>
      <c r="G2299" t="s">
        <v>3386</v>
      </c>
      <c r="H2299" s="2">
        <v>45013.603540543983</v>
      </c>
      <c r="I2299" t="s">
        <v>2734</v>
      </c>
      <c r="J2299" s="2">
        <v>45013.603540543983</v>
      </c>
      <c r="K2299" t="s">
        <v>2734</v>
      </c>
      <c r="L2299" t="str">
        <f>VLOOKUP(C2299,ACCOUNT_MAPPING!A:C,3,FALSE)</f>
        <v>General Building Maintenance</v>
      </c>
    </row>
    <row r="2300" spans="1:12" hidden="1">
      <c r="A2300">
        <v>11511</v>
      </c>
      <c r="B2300" t="s">
        <v>1916</v>
      </c>
      <c r="C2300">
        <v>50310000</v>
      </c>
      <c r="D2300" t="s">
        <v>17</v>
      </c>
      <c r="E2300" t="s">
        <v>13</v>
      </c>
      <c r="F2300" t="s">
        <v>13</v>
      </c>
      <c r="G2300" t="s">
        <v>3387</v>
      </c>
      <c r="H2300" s="2">
        <v>44922.685830208335</v>
      </c>
      <c r="I2300" t="s">
        <v>1874</v>
      </c>
      <c r="J2300" s="2">
        <v>44922.685830208335</v>
      </c>
      <c r="K2300" t="s">
        <v>1874</v>
      </c>
      <c r="L2300" t="str">
        <f>VLOOKUP(C2300,ACCOUNT_MAPPING!A:C,3,FALSE)</f>
        <v>General Building Maintenance</v>
      </c>
    </row>
    <row r="2301" spans="1:12" hidden="1">
      <c r="A2301">
        <v>11580</v>
      </c>
      <c r="B2301" t="s">
        <v>3388</v>
      </c>
      <c r="C2301">
        <v>50310000</v>
      </c>
      <c r="D2301" t="s">
        <v>12</v>
      </c>
      <c r="E2301" t="s">
        <v>13</v>
      </c>
      <c r="F2301" t="s">
        <v>13</v>
      </c>
      <c r="G2301" t="s">
        <v>3389</v>
      </c>
      <c r="H2301" s="2">
        <v>45013.608711608795</v>
      </c>
      <c r="I2301" t="s">
        <v>2734</v>
      </c>
      <c r="J2301" s="2">
        <v>45013.608711608795</v>
      </c>
      <c r="K2301" t="s">
        <v>2734</v>
      </c>
      <c r="L2301" t="str">
        <f>VLOOKUP(C2301,ACCOUNT_MAPPING!A:C,3,FALSE)</f>
        <v>General Building Maintenance</v>
      </c>
    </row>
    <row r="2302" spans="1:12" hidden="1">
      <c r="A2302">
        <v>11605</v>
      </c>
      <c r="B2302" t="s">
        <v>3390</v>
      </c>
      <c r="C2302">
        <v>50310000</v>
      </c>
      <c r="D2302" t="s">
        <v>63</v>
      </c>
      <c r="E2302" t="s">
        <v>13</v>
      </c>
      <c r="F2302" t="s">
        <v>13</v>
      </c>
      <c r="G2302" t="s">
        <v>3391</v>
      </c>
      <c r="H2302" s="2">
        <v>44873.829703124997</v>
      </c>
      <c r="I2302" t="s">
        <v>630</v>
      </c>
      <c r="J2302" s="2">
        <v>44873.829703124997</v>
      </c>
      <c r="K2302" t="s">
        <v>630</v>
      </c>
      <c r="L2302" t="str">
        <f>VLOOKUP(C2302,ACCOUNT_MAPPING!A:C,3,FALSE)</f>
        <v>General Building Maintenance</v>
      </c>
    </row>
    <row r="2303" spans="1:12" hidden="1">
      <c r="A2303">
        <v>11586</v>
      </c>
      <c r="B2303" t="s">
        <v>3392</v>
      </c>
      <c r="C2303">
        <v>50310000</v>
      </c>
      <c r="D2303" t="s">
        <v>12</v>
      </c>
      <c r="E2303" t="s">
        <v>13</v>
      </c>
      <c r="F2303" t="s">
        <v>13</v>
      </c>
      <c r="G2303" t="s">
        <v>3393</v>
      </c>
      <c r="H2303" s="2">
        <v>45013.5915508912</v>
      </c>
      <c r="I2303" t="s">
        <v>2734</v>
      </c>
      <c r="J2303" s="2">
        <v>45013.5915508912</v>
      </c>
      <c r="K2303" t="s">
        <v>2734</v>
      </c>
      <c r="L2303" t="str">
        <f>VLOOKUP(C2303,ACCOUNT_MAPPING!A:C,3,FALSE)</f>
        <v>General Building Maintenance</v>
      </c>
    </row>
    <row r="2304" spans="1:12" hidden="1">
      <c r="A2304">
        <v>11284</v>
      </c>
      <c r="B2304" t="s">
        <v>169</v>
      </c>
      <c r="C2304">
        <v>50310000</v>
      </c>
      <c r="D2304" t="s">
        <v>12</v>
      </c>
      <c r="E2304" t="s">
        <v>13</v>
      </c>
      <c r="F2304" t="s">
        <v>13</v>
      </c>
      <c r="G2304" t="s">
        <v>3394</v>
      </c>
      <c r="H2304" s="2">
        <v>45020.966889120369</v>
      </c>
      <c r="I2304" t="s">
        <v>157</v>
      </c>
      <c r="J2304" s="2">
        <v>45020.966889120369</v>
      </c>
      <c r="K2304" t="s">
        <v>157</v>
      </c>
      <c r="L2304" t="str">
        <f>VLOOKUP(C2304,ACCOUNT_MAPPING!A:C,3,FALSE)</f>
        <v>General Building Maintenance</v>
      </c>
    </row>
    <row r="2305" spans="1:12" hidden="1">
      <c r="A2305">
        <v>11442</v>
      </c>
      <c r="B2305" t="s">
        <v>892</v>
      </c>
      <c r="C2305">
        <v>50310000</v>
      </c>
      <c r="D2305" t="s">
        <v>12</v>
      </c>
      <c r="E2305" t="s">
        <v>13</v>
      </c>
      <c r="F2305" t="s">
        <v>13</v>
      </c>
      <c r="G2305" t="s">
        <v>3382</v>
      </c>
      <c r="H2305" s="2">
        <v>45021.667808680555</v>
      </c>
      <c r="I2305" t="s">
        <v>759</v>
      </c>
      <c r="J2305" s="2">
        <v>45021.667808680555</v>
      </c>
      <c r="K2305" t="s">
        <v>759</v>
      </c>
      <c r="L2305" t="str">
        <f>VLOOKUP(C2305,ACCOUNT_MAPPING!A:C,3,FALSE)</f>
        <v>General Building Maintenance</v>
      </c>
    </row>
    <row r="2306" spans="1:12" hidden="1">
      <c r="A2306">
        <v>11447</v>
      </c>
      <c r="B2306" t="s">
        <v>1240</v>
      </c>
      <c r="C2306">
        <v>50310000</v>
      </c>
      <c r="D2306" t="s">
        <v>17</v>
      </c>
      <c r="E2306" t="s">
        <v>13</v>
      </c>
      <c r="F2306" t="s">
        <v>13</v>
      </c>
      <c r="G2306" t="s">
        <v>3395</v>
      </c>
      <c r="H2306" s="2">
        <v>44929.345318981483</v>
      </c>
      <c r="I2306" t="s">
        <v>900</v>
      </c>
      <c r="J2306" s="2">
        <v>44929.345318981483</v>
      </c>
      <c r="K2306" t="s">
        <v>900</v>
      </c>
      <c r="L2306" t="str">
        <f>VLOOKUP(C2306,ACCOUNT_MAPPING!A:C,3,FALSE)</f>
        <v>General Building Maintenance</v>
      </c>
    </row>
    <row r="2307" spans="1:12" hidden="1">
      <c r="A2307">
        <v>11346</v>
      </c>
      <c r="B2307" t="s">
        <v>3396</v>
      </c>
      <c r="C2307">
        <v>50310000</v>
      </c>
      <c r="D2307" t="s">
        <v>17</v>
      </c>
      <c r="E2307" t="s">
        <v>13</v>
      </c>
      <c r="F2307" t="s">
        <v>13</v>
      </c>
      <c r="G2307" t="s">
        <v>3397</v>
      </c>
      <c r="H2307" s="2">
        <v>44916.76054447917</v>
      </c>
      <c r="I2307" t="s">
        <v>2747</v>
      </c>
      <c r="J2307" s="2">
        <v>44916.76054447917</v>
      </c>
      <c r="K2307" t="s">
        <v>2747</v>
      </c>
      <c r="L2307" t="str">
        <f>VLOOKUP(C2307,ACCOUNT_MAPPING!A:C,3,FALSE)</f>
        <v>General Building Maintenance</v>
      </c>
    </row>
    <row r="2308" spans="1:12" hidden="1">
      <c r="A2308">
        <v>11708</v>
      </c>
      <c r="B2308" t="s">
        <v>2748</v>
      </c>
      <c r="C2308">
        <v>50310000</v>
      </c>
      <c r="D2308" t="s">
        <v>17</v>
      </c>
      <c r="E2308" t="s">
        <v>13</v>
      </c>
      <c r="F2308" t="s">
        <v>13</v>
      </c>
      <c r="G2308" t="s">
        <v>3398</v>
      </c>
      <c r="H2308" s="2">
        <v>44929.728066550924</v>
      </c>
      <c r="I2308" t="s">
        <v>548</v>
      </c>
      <c r="J2308" s="2">
        <v>44929.728066550924</v>
      </c>
      <c r="K2308" t="s">
        <v>548</v>
      </c>
      <c r="L2308" t="str">
        <f>VLOOKUP(C2308,ACCOUNT_MAPPING!A:C,3,FALSE)</f>
        <v>General Building Maintenance</v>
      </c>
    </row>
    <row r="2309" spans="1:12" hidden="1">
      <c r="A2309">
        <v>11373</v>
      </c>
      <c r="B2309" t="s">
        <v>3399</v>
      </c>
      <c r="C2309">
        <v>50310000</v>
      </c>
      <c r="D2309" t="s">
        <v>12</v>
      </c>
      <c r="E2309" t="s">
        <v>13</v>
      </c>
      <c r="F2309" t="s">
        <v>13</v>
      </c>
      <c r="G2309" t="s">
        <v>3400</v>
      </c>
      <c r="H2309" s="2">
        <v>45021.57046790509</v>
      </c>
      <c r="I2309" t="s">
        <v>1479</v>
      </c>
      <c r="J2309" s="2">
        <v>45021.57046790509</v>
      </c>
      <c r="K2309" t="s">
        <v>1479</v>
      </c>
      <c r="L2309" t="str">
        <f>VLOOKUP(C2309,ACCOUNT_MAPPING!A:C,3,FALSE)</f>
        <v>General Building Maintenance</v>
      </c>
    </row>
    <row r="2310" spans="1:12" hidden="1">
      <c r="A2310">
        <v>11717</v>
      </c>
      <c r="B2310" t="s">
        <v>3401</v>
      </c>
      <c r="C2310">
        <v>50310000</v>
      </c>
      <c r="D2310" t="s">
        <v>17</v>
      </c>
      <c r="E2310" t="s">
        <v>13</v>
      </c>
      <c r="F2310" t="s">
        <v>13</v>
      </c>
      <c r="G2310" t="s">
        <v>3402</v>
      </c>
      <c r="H2310" s="2">
        <v>44916.835941435187</v>
      </c>
      <c r="I2310" t="s">
        <v>544</v>
      </c>
      <c r="J2310" s="2">
        <v>44916.835941435187</v>
      </c>
      <c r="K2310" t="s">
        <v>544</v>
      </c>
      <c r="L2310" t="str">
        <f>VLOOKUP(C2310,ACCOUNT_MAPPING!A:C,3,FALSE)</f>
        <v>General Building Maintenance</v>
      </c>
    </row>
    <row r="2311" spans="1:12" hidden="1">
      <c r="A2311">
        <v>11464</v>
      </c>
      <c r="B2311" t="s">
        <v>1255</v>
      </c>
      <c r="C2311">
        <v>50310000</v>
      </c>
      <c r="D2311" t="s">
        <v>12</v>
      </c>
      <c r="E2311" t="s">
        <v>13</v>
      </c>
      <c r="F2311" t="s">
        <v>13</v>
      </c>
      <c r="G2311" t="s">
        <v>3403</v>
      </c>
      <c r="H2311" s="2">
        <v>45020.804806446758</v>
      </c>
      <c r="I2311" t="s">
        <v>759</v>
      </c>
      <c r="J2311" s="2">
        <v>45020.804806446758</v>
      </c>
      <c r="K2311" t="s">
        <v>759</v>
      </c>
      <c r="L2311" t="str">
        <f>VLOOKUP(C2311,ACCOUNT_MAPPING!A:C,3,FALSE)</f>
        <v>General Building Maintenance</v>
      </c>
    </row>
    <row r="2312" spans="1:12" hidden="1">
      <c r="A2312">
        <v>11474</v>
      </c>
      <c r="B2312" t="s">
        <v>929</v>
      </c>
      <c r="C2312">
        <v>50310000</v>
      </c>
      <c r="D2312" t="s">
        <v>17</v>
      </c>
      <c r="E2312" t="s">
        <v>13</v>
      </c>
      <c r="F2312" t="s">
        <v>13</v>
      </c>
      <c r="G2312" t="s">
        <v>3404</v>
      </c>
      <c r="H2312" s="2">
        <v>44923.745819328702</v>
      </c>
      <c r="I2312" t="s">
        <v>759</v>
      </c>
      <c r="J2312" s="2">
        <v>44923.745819328702</v>
      </c>
      <c r="K2312" t="s">
        <v>759</v>
      </c>
      <c r="L2312" t="str">
        <f>VLOOKUP(C2312,ACCOUNT_MAPPING!A:C,3,FALSE)</f>
        <v>General Building Maintenance</v>
      </c>
    </row>
    <row r="2313" spans="1:12" hidden="1">
      <c r="A2313">
        <v>11512</v>
      </c>
      <c r="B2313" t="s">
        <v>1872</v>
      </c>
      <c r="C2313">
        <v>50310000</v>
      </c>
      <c r="D2313" t="s">
        <v>17</v>
      </c>
      <c r="E2313" t="s">
        <v>13</v>
      </c>
      <c r="F2313" t="s">
        <v>13</v>
      </c>
      <c r="G2313" t="s">
        <v>3405</v>
      </c>
      <c r="H2313" s="2">
        <v>44922.69954548611</v>
      </c>
      <c r="I2313" t="s">
        <v>1874</v>
      </c>
      <c r="J2313" s="2">
        <v>44922.69954548611</v>
      </c>
      <c r="K2313" t="s">
        <v>1874</v>
      </c>
      <c r="L2313" t="str">
        <f>VLOOKUP(C2313,ACCOUNT_MAPPING!A:C,3,FALSE)</f>
        <v>General Building Maintenance</v>
      </c>
    </row>
    <row r="2314" spans="1:12" hidden="1">
      <c r="A2314">
        <v>11593</v>
      </c>
      <c r="B2314" t="s">
        <v>2738</v>
      </c>
      <c r="C2314">
        <v>50310000</v>
      </c>
      <c r="D2314" t="s">
        <v>17</v>
      </c>
      <c r="E2314" t="s">
        <v>13</v>
      </c>
      <c r="F2314" t="s">
        <v>13</v>
      </c>
      <c r="G2314" t="s">
        <v>3406</v>
      </c>
      <c r="H2314" s="2">
        <v>44923.698268518521</v>
      </c>
      <c r="I2314" t="s">
        <v>1895</v>
      </c>
      <c r="J2314" s="2">
        <v>44923.698268518521</v>
      </c>
      <c r="K2314" t="s">
        <v>1895</v>
      </c>
      <c r="L2314" t="str">
        <f>VLOOKUP(C2314,ACCOUNT_MAPPING!A:C,3,FALSE)</f>
        <v>General Building Maintenance</v>
      </c>
    </row>
    <row r="2315" spans="1:12" hidden="1">
      <c r="A2315">
        <v>11617</v>
      </c>
      <c r="B2315" t="s">
        <v>939</v>
      </c>
      <c r="C2315">
        <v>50310000</v>
      </c>
      <c r="D2315" t="s">
        <v>63</v>
      </c>
      <c r="E2315" t="s">
        <v>13</v>
      </c>
      <c r="F2315" t="s">
        <v>13</v>
      </c>
      <c r="G2315" t="s">
        <v>3391</v>
      </c>
      <c r="H2315" s="2">
        <v>44874.617314039351</v>
      </c>
      <c r="I2315" t="s">
        <v>630</v>
      </c>
      <c r="J2315" s="2">
        <v>44874.617314039351</v>
      </c>
      <c r="K2315" t="s">
        <v>630</v>
      </c>
      <c r="L2315" t="str">
        <f>VLOOKUP(C2315,ACCOUNT_MAPPING!A:C,3,FALSE)</f>
        <v>General Building Maintenance</v>
      </c>
    </row>
    <row r="2316" spans="1:12" hidden="1">
      <c r="A2316">
        <v>11752</v>
      </c>
      <c r="B2316" t="s">
        <v>2766</v>
      </c>
      <c r="C2316">
        <v>50310000</v>
      </c>
      <c r="D2316" t="s">
        <v>17</v>
      </c>
      <c r="E2316" t="s">
        <v>13</v>
      </c>
      <c r="F2316" t="s">
        <v>13</v>
      </c>
      <c r="G2316" t="s">
        <v>3407</v>
      </c>
      <c r="H2316" s="2">
        <v>44924.383679131941</v>
      </c>
      <c r="I2316" t="s">
        <v>715</v>
      </c>
      <c r="J2316" s="2">
        <v>44924.383679131941</v>
      </c>
      <c r="K2316" t="s">
        <v>715</v>
      </c>
      <c r="L2316" t="str">
        <f>VLOOKUP(C2316,ACCOUNT_MAPPING!A:C,3,FALSE)</f>
        <v>General Building Maintenance</v>
      </c>
    </row>
    <row r="2317" spans="1:12" hidden="1">
      <c r="A2317">
        <v>11753</v>
      </c>
      <c r="B2317" t="s">
        <v>1929</v>
      </c>
      <c r="C2317">
        <v>50310000</v>
      </c>
      <c r="D2317" t="s">
        <v>12</v>
      </c>
      <c r="E2317" t="s">
        <v>13</v>
      </c>
      <c r="F2317" t="s">
        <v>13</v>
      </c>
      <c r="G2317" t="s">
        <v>3408</v>
      </c>
      <c r="H2317" s="2">
        <v>45018.730147916664</v>
      </c>
      <c r="I2317" t="s">
        <v>715</v>
      </c>
      <c r="J2317" s="2">
        <v>45018.730147916664</v>
      </c>
      <c r="K2317" t="s">
        <v>715</v>
      </c>
      <c r="L2317" t="str">
        <f>VLOOKUP(C2317,ACCOUNT_MAPPING!A:C,3,FALSE)</f>
        <v>General Building Maintenance</v>
      </c>
    </row>
    <row r="2318" spans="1:12" hidden="1">
      <c r="A2318">
        <v>11754</v>
      </c>
      <c r="B2318" t="s">
        <v>3409</v>
      </c>
      <c r="C2318">
        <v>50310000</v>
      </c>
      <c r="D2318" t="s">
        <v>12</v>
      </c>
      <c r="E2318" t="s">
        <v>13</v>
      </c>
      <c r="F2318" t="s">
        <v>13</v>
      </c>
      <c r="G2318" t="s">
        <v>3410</v>
      </c>
      <c r="H2318" s="2">
        <v>45018.733726817132</v>
      </c>
      <c r="I2318" t="s">
        <v>715</v>
      </c>
      <c r="J2318" s="2">
        <v>45018.733726817132</v>
      </c>
      <c r="K2318" t="s">
        <v>715</v>
      </c>
      <c r="L2318" t="str">
        <f>VLOOKUP(C2318,ACCOUNT_MAPPING!A:C,3,FALSE)</f>
        <v>General Building Maintenance</v>
      </c>
    </row>
    <row r="2319" spans="1:12" hidden="1">
      <c r="A2319">
        <v>11758</v>
      </c>
      <c r="B2319" t="s">
        <v>964</v>
      </c>
      <c r="C2319">
        <v>50310000</v>
      </c>
      <c r="D2319" t="s">
        <v>17</v>
      </c>
      <c r="E2319" t="s">
        <v>13</v>
      </c>
      <c r="F2319" t="s">
        <v>13</v>
      </c>
      <c r="G2319" t="s">
        <v>3411</v>
      </c>
      <c r="H2319" s="2">
        <v>44916.588789664354</v>
      </c>
      <c r="I2319" t="s">
        <v>949</v>
      </c>
      <c r="J2319" s="2">
        <v>44916.588789664354</v>
      </c>
      <c r="K2319" t="s">
        <v>949</v>
      </c>
      <c r="L2319" t="str">
        <f>VLOOKUP(C2319,ACCOUNT_MAPPING!A:C,3,FALSE)</f>
        <v>General Building Maintenance</v>
      </c>
    </row>
    <row r="2320" spans="1:12" hidden="1">
      <c r="A2320">
        <v>11761</v>
      </c>
      <c r="B2320" t="s">
        <v>3412</v>
      </c>
      <c r="C2320">
        <v>50310000</v>
      </c>
      <c r="D2320" t="s">
        <v>17</v>
      </c>
      <c r="E2320" t="s">
        <v>13</v>
      </c>
      <c r="F2320" t="s">
        <v>13</v>
      </c>
      <c r="G2320" t="s">
        <v>3413</v>
      </c>
      <c r="H2320" s="2">
        <v>44932.376168402778</v>
      </c>
      <c r="I2320" t="s">
        <v>949</v>
      </c>
      <c r="J2320" s="2">
        <v>44932.376168402778</v>
      </c>
      <c r="K2320" t="s">
        <v>949</v>
      </c>
      <c r="L2320" t="str">
        <f>VLOOKUP(C2320,ACCOUNT_MAPPING!A:C,3,FALSE)</f>
        <v>General Building Maintenance</v>
      </c>
    </row>
    <row r="2321" spans="1:12" hidden="1">
      <c r="A2321">
        <v>11515</v>
      </c>
      <c r="B2321" t="s">
        <v>3414</v>
      </c>
      <c r="C2321">
        <v>50310000</v>
      </c>
      <c r="D2321" t="s">
        <v>17</v>
      </c>
      <c r="E2321" t="s">
        <v>13</v>
      </c>
      <c r="F2321" t="s">
        <v>13</v>
      </c>
      <c r="G2321" t="s">
        <v>3415</v>
      </c>
      <c r="H2321" s="2">
        <v>44929.659344016203</v>
      </c>
      <c r="I2321" t="s">
        <v>1490</v>
      </c>
      <c r="J2321" s="2">
        <v>44929.659344016203</v>
      </c>
      <c r="K2321" t="s">
        <v>1490</v>
      </c>
      <c r="L2321" t="str">
        <f>VLOOKUP(C2321,ACCOUNT_MAPPING!A:C,3,FALSE)</f>
        <v>General Building Maintenance</v>
      </c>
    </row>
    <row r="2322" spans="1:12" hidden="1">
      <c r="A2322">
        <v>11685</v>
      </c>
      <c r="B2322" t="s">
        <v>3416</v>
      </c>
      <c r="C2322">
        <v>50310000</v>
      </c>
      <c r="D2322" t="s">
        <v>12</v>
      </c>
      <c r="E2322" t="s">
        <v>13</v>
      </c>
      <c r="F2322" t="s">
        <v>13</v>
      </c>
      <c r="G2322" t="s">
        <v>3417</v>
      </c>
      <c r="H2322" s="2">
        <v>45021.869008761576</v>
      </c>
      <c r="I2322" t="s">
        <v>673</v>
      </c>
      <c r="J2322" s="2">
        <v>45021.869008761576</v>
      </c>
      <c r="K2322" t="s">
        <v>673</v>
      </c>
      <c r="L2322" t="str">
        <f>VLOOKUP(C2322,ACCOUNT_MAPPING!A:C,3,FALSE)</f>
        <v>General Building Maintenance</v>
      </c>
    </row>
    <row r="2323" spans="1:12" hidden="1">
      <c r="A2323">
        <v>11692</v>
      </c>
      <c r="B2323" t="s">
        <v>3418</v>
      </c>
      <c r="C2323">
        <v>50310000</v>
      </c>
      <c r="D2323" t="s">
        <v>17</v>
      </c>
      <c r="E2323" t="s">
        <v>13</v>
      </c>
      <c r="F2323" t="s">
        <v>13</v>
      </c>
      <c r="G2323" t="s">
        <v>3419</v>
      </c>
      <c r="H2323" s="2">
        <v>44923.636435532404</v>
      </c>
      <c r="I2323" t="s">
        <v>186</v>
      </c>
      <c r="J2323" s="2">
        <v>44923.636435532404</v>
      </c>
      <c r="K2323" t="s">
        <v>186</v>
      </c>
      <c r="L2323" t="str">
        <f>VLOOKUP(C2323,ACCOUNT_MAPPING!A:C,3,FALSE)</f>
        <v>General Building Maintenance</v>
      </c>
    </row>
    <row r="2324" spans="1:12" hidden="1">
      <c r="A2324">
        <v>11694</v>
      </c>
      <c r="B2324" t="s">
        <v>189</v>
      </c>
      <c r="C2324">
        <v>50310000</v>
      </c>
      <c r="D2324" t="s">
        <v>17</v>
      </c>
      <c r="E2324" t="s">
        <v>13</v>
      </c>
      <c r="F2324" t="s">
        <v>13</v>
      </c>
      <c r="G2324" t="s">
        <v>3420</v>
      </c>
      <c r="H2324" s="2">
        <v>44923.665931284719</v>
      </c>
      <c r="I2324" t="s">
        <v>186</v>
      </c>
      <c r="J2324" s="2">
        <v>44923.665931284719</v>
      </c>
      <c r="K2324" t="s">
        <v>186</v>
      </c>
      <c r="L2324" t="str">
        <f>VLOOKUP(C2324,ACCOUNT_MAPPING!A:C,3,FALSE)</f>
        <v>General Building Maintenance</v>
      </c>
    </row>
    <row r="2325" spans="1:12" hidden="1">
      <c r="A2325">
        <v>11583</v>
      </c>
      <c r="B2325" t="s">
        <v>3421</v>
      </c>
      <c r="C2325">
        <v>50310000</v>
      </c>
      <c r="D2325" t="s">
        <v>12</v>
      </c>
      <c r="E2325" t="s">
        <v>13</v>
      </c>
      <c r="F2325" t="s">
        <v>13</v>
      </c>
      <c r="G2325" t="s">
        <v>3389</v>
      </c>
      <c r="H2325" s="2">
        <v>45013.611712233796</v>
      </c>
      <c r="I2325" t="s">
        <v>2734</v>
      </c>
      <c r="J2325" s="2">
        <v>45013.611712233796</v>
      </c>
      <c r="K2325" t="s">
        <v>2734</v>
      </c>
      <c r="L2325" t="str">
        <f>VLOOKUP(C2325,ACCOUNT_MAPPING!A:C,3,FALSE)</f>
        <v>General Building Maintenance</v>
      </c>
    </row>
    <row r="2326" spans="1:12" hidden="1">
      <c r="A2326">
        <v>11794</v>
      </c>
      <c r="B2326" t="s">
        <v>2818</v>
      </c>
      <c r="C2326">
        <v>50310000</v>
      </c>
      <c r="D2326" t="s">
        <v>17</v>
      </c>
      <c r="E2326" t="s">
        <v>13</v>
      </c>
      <c r="F2326" t="s">
        <v>13</v>
      </c>
      <c r="G2326" t="s">
        <v>3422</v>
      </c>
      <c r="H2326" s="2">
        <v>44917.545081018521</v>
      </c>
      <c r="I2326" t="s">
        <v>22</v>
      </c>
      <c r="J2326" s="2">
        <v>44917.545081018521</v>
      </c>
      <c r="K2326" t="s">
        <v>22</v>
      </c>
      <c r="L2326" t="str">
        <f>VLOOKUP(C2326,ACCOUNT_MAPPING!A:C,3,FALSE)</f>
        <v>General Building Maintenance</v>
      </c>
    </row>
    <row r="2327" spans="1:12" hidden="1">
      <c r="A2327">
        <v>11796</v>
      </c>
      <c r="B2327" t="s">
        <v>191</v>
      </c>
      <c r="C2327">
        <v>50310000</v>
      </c>
      <c r="D2327" t="s">
        <v>12</v>
      </c>
      <c r="E2327" t="s">
        <v>13</v>
      </c>
      <c r="F2327" t="s">
        <v>13</v>
      </c>
      <c r="G2327" t="s">
        <v>3423</v>
      </c>
      <c r="H2327" s="2">
        <v>45009.850977893519</v>
      </c>
      <c r="I2327" t="s">
        <v>22</v>
      </c>
      <c r="J2327" s="2">
        <v>45009.850977893519</v>
      </c>
      <c r="K2327" t="s">
        <v>22</v>
      </c>
      <c r="L2327" t="str">
        <f>VLOOKUP(C2327,ACCOUNT_MAPPING!A:C,3,FALSE)</f>
        <v>General Building Maintenance</v>
      </c>
    </row>
    <row r="2328" spans="1:12" hidden="1">
      <c r="A2328">
        <v>11798</v>
      </c>
      <c r="B2328" t="s">
        <v>2820</v>
      </c>
      <c r="C2328">
        <v>50310000</v>
      </c>
      <c r="D2328" t="s">
        <v>17</v>
      </c>
      <c r="E2328" t="s">
        <v>13</v>
      </c>
      <c r="F2328" t="s">
        <v>13</v>
      </c>
      <c r="G2328" t="s">
        <v>3424</v>
      </c>
      <c r="H2328" s="2">
        <v>44924.485938310187</v>
      </c>
      <c r="I2328" t="s">
        <v>79</v>
      </c>
      <c r="J2328" s="2">
        <v>44924.485938310187</v>
      </c>
      <c r="K2328" t="s">
        <v>79</v>
      </c>
      <c r="L2328" t="str">
        <f>VLOOKUP(C2328,ACCOUNT_MAPPING!A:C,3,FALSE)</f>
        <v>General Building Maintenance</v>
      </c>
    </row>
    <row r="2329" spans="1:12" hidden="1">
      <c r="A2329">
        <v>11850</v>
      </c>
      <c r="B2329" t="s">
        <v>1940</v>
      </c>
      <c r="C2329">
        <v>50310000</v>
      </c>
      <c r="D2329" t="s">
        <v>17</v>
      </c>
      <c r="E2329" t="s">
        <v>13</v>
      </c>
      <c r="F2329" t="s">
        <v>13</v>
      </c>
      <c r="G2329" t="s">
        <v>3425</v>
      </c>
      <c r="H2329" s="2">
        <v>44924.764229629633</v>
      </c>
      <c r="I2329" t="s">
        <v>313</v>
      </c>
      <c r="J2329" s="2">
        <v>44924.764229629633</v>
      </c>
      <c r="K2329" t="s">
        <v>313</v>
      </c>
      <c r="L2329" t="str">
        <f>VLOOKUP(C2329,ACCOUNT_MAPPING!A:C,3,FALSE)</f>
        <v>General Building Maintenance</v>
      </c>
    </row>
    <row r="2330" spans="1:12" hidden="1">
      <c r="A2330">
        <v>11730</v>
      </c>
      <c r="B2330" t="s">
        <v>923</v>
      </c>
      <c r="C2330">
        <v>50310000</v>
      </c>
      <c r="D2330" t="s">
        <v>17</v>
      </c>
      <c r="E2330" t="s">
        <v>13</v>
      </c>
      <c r="F2330" t="s">
        <v>13</v>
      </c>
      <c r="G2330" t="s">
        <v>3426</v>
      </c>
      <c r="H2330" s="2">
        <v>44929.738617858799</v>
      </c>
      <c r="I2330" t="s">
        <v>548</v>
      </c>
      <c r="J2330" s="2">
        <v>44929.738617858799</v>
      </c>
      <c r="K2330" t="s">
        <v>548</v>
      </c>
      <c r="L2330" t="str">
        <f>VLOOKUP(C2330,ACCOUNT_MAPPING!A:C,3,FALSE)</f>
        <v>General Building Maintenance</v>
      </c>
    </row>
    <row r="2331" spans="1:12" hidden="1">
      <c r="A2331">
        <v>11759</v>
      </c>
      <c r="B2331" t="s">
        <v>1910</v>
      </c>
      <c r="C2331">
        <v>50310000</v>
      </c>
      <c r="D2331" t="s">
        <v>63</v>
      </c>
      <c r="E2331" t="s">
        <v>13</v>
      </c>
      <c r="F2331" t="s">
        <v>13</v>
      </c>
      <c r="G2331" t="s">
        <v>3427</v>
      </c>
      <c r="H2331" s="2">
        <v>44862.671073032405</v>
      </c>
      <c r="I2331" t="s">
        <v>949</v>
      </c>
      <c r="J2331" s="2">
        <v>44862.671073032405</v>
      </c>
      <c r="K2331" t="s">
        <v>949</v>
      </c>
      <c r="L2331" t="str">
        <f>VLOOKUP(C2331,ACCOUNT_MAPPING!A:C,3,FALSE)</f>
        <v>General Building Maintenance</v>
      </c>
    </row>
    <row r="2332" spans="1:12" hidden="1">
      <c r="A2332">
        <v>11873</v>
      </c>
      <c r="B2332" t="s">
        <v>2789</v>
      </c>
      <c r="C2332">
        <v>50310000</v>
      </c>
      <c r="D2332" t="s">
        <v>17</v>
      </c>
      <c r="E2332" t="s">
        <v>13</v>
      </c>
      <c r="F2332" t="s">
        <v>13</v>
      </c>
      <c r="G2332" t="s">
        <v>3428</v>
      </c>
      <c r="H2332" s="2">
        <v>44923.433360532406</v>
      </c>
      <c r="I2332" t="s">
        <v>715</v>
      </c>
      <c r="J2332" s="2">
        <v>44923.433360532406</v>
      </c>
      <c r="K2332" t="s">
        <v>715</v>
      </c>
      <c r="L2332" t="str">
        <f>VLOOKUP(C2332,ACCOUNT_MAPPING!A:C,3,FALSE)</f>
        <v>General Building Maintenance</v>
      </c>
    </row>
    <row r="2333" spans="1:12" hidden="1">
      <c r="A2333">
        <v>11704</v>
      </c>
      <c r="B2333" t="s">
        <v>3429</v>
      </c>
      <c r="C2333">
        <v>50310000</v>
      </c>
      <c r="D2333" t="s">
        <v>17</v>
      </c>
      <c r="E2333" t="s">
        <v>13</v>
      </c>
      <c r="F2333" t="s">
        <v>13</v>
      </c>
      <c r="G2333" t="s">
        <v>3430</v>
      </c>
      <c r="H2333" s="2">
        <v>44924.577466932868</v>
      </c>
      <c r="I2333" t="s">
        <v>186</v>
      </c>
      <c r="J2333" s="2">
        <v>44924.577466932868</v>
      </c>
      <c r="K2333" t="s">
        <v>186</v>
      </c>
      <c r="L2333" t="str">
        <f>VLOOKUP(C2333,ACCOUNT_MAPPING!A:C,3,FALSE)</f>
        <v>General Building Maintenance</v>
      </c>
    </row>
    <row r="2334" spans="1:12" hidden="1">
      <c r="A2334">
        <v>11707</v>
      </c>
      <c r="B2334" t="s">
        <v>534</v>
      </c>
      <c r="C2334">
        <v>50310000</v>
      </c>
      <c r="D2334" t="s">
        <v>17</v>
      </c>
      <c r="E2334" t="s">
        <v>13</v>
      </c>
      <c r="F2334" t="s">
        <v>13</v>
      </c>
      <c r="G2334" t="s">
        <v>3431</v>
      </c>
      <c r="H2334" s="2">
        <v>44923.832007210651</v>
      </c>
      <c r="I2334" t="s">
        <v>195</v>
      </c>
      <c r="J2334" s="2">
        <v>44923.832007210651</v>
      </c>
      <c r="K2334" t="s">
        <v>195</v>
      </c>
      <c r="L2334" t="str">
        <f>VLOOKUP(C2334,ACCOUNT_MAPPING!A:C,3,FALSE)</f>
        <v>General Building Maintenance</v>
      </c>
    </row>
    <row r="2335" spans="1:12" hidden="1">
      <c r="A2335">
        <v>11728</v>
      </c>
      <c r="B2335" t="s">
        <v>3432</v>
      </c>
      <c r="C2335">
        <v>50310000</v>
      </c>
      <c r="D2335" t="s">
        <v>12</v>
      </c>
      <c r="E2335" t="s">
        <v>13</v>
      </c>
      <c r="F2335" t="s">
        <v>13</v>
      </c>
      <c r="G2335" t="s">
        <v>3433</v>
      </c>
      <c r="H2335" s="2">
        <v>45013.559944444445</v>
      </c>
      <c r="I2335" t="s">
        <v>548</v>
      </c>
      <c r="J2335" s="2">
        <v>45013.559944444445</v>
      </c>
      <c r="K2335" t="s">
        <v>548</v>
      </c>
      <c r="L2335" t="str">
        <f>VLOOKUP(C2335,ACCOUNT_MAPPING!A:C,3,FALSE)</f>
        <v>General Building Maintenance</v>
      </c>
    </row>
    <row r="2336" spans="1:12" hidden="1">
      <c r="A2336">
        <v>11797</v>
      </c>
      <c r="B2336" t="s">
        <v>3434</v>
      </c>
      <c r="C2336">
        <v>50310000</v>
      </c>
      <c r="D2336" t="s">
        <v>17</v>
      </c>
      <c r="E2336" t="s">
        <v>13</v>
      </c>
      <c r="F2336" t="s">
        <v>13</v>
      </c>
      <c r="G2336" t="s">
        <v>3435</v>
      </c>
      <c r="H2336" s="2">
        <v>44917.571067129633</v>
      </c>
      <c r="I2336" t="s">
        <v>22</v>
      </c>
      <c r="J2336" s="2">
        <v>44917.571067129633</v>
      </c>
      <c r="K2336" t="s">
        <v>22</v>
      </c>
      <c r="L2336" t="str">
        <f>VLOOKUP(C2336,ACCOUNT_MAPPING!A:C,3,FALSE)</f>
        <v>General Building Maintenance</v>
      </c>
    </row>
    <row r="2337" spans="1:12" hidden="1">
      <c r="A2337">
        <v>14237</v>
      </c>
      <c r="B2337" t="s">
        <v>1495</v>
      </c>
      <c r="C2337">
        <v>50310000</v>
      </c>
      <c r="D2337" t="s">
        <v>17</v>
      </c>
      <c r="E2337" t="s">
        <v>13</v>
      </c>
      <c r="F2337" t="s">
        <v>13</v>
      </c>
      <c r="G2337" t="s">
        <v>3436</v>
      </c>
      <c r="H2337" s="2">
        <v>44922.490351307868</v>
      </c>
      <c r="I2337" t="s">
        <v>1292</v>
      </c>
      <c r="J2337" s="2">
        <v>44922.490351307868</v>
      </c>
      <c r="K2337" t="s">
        <v>1292</v>
      </c>
      <c r="L2337" t="str">
        <f>VLOOKUP(C2337,ACCOUNT_MAPPING!A:C,3,FALSE)</f>
        <v>General Building Maintenance</v>
      </c>
    </row>
    <row r="2338" spans="1:12" hidden="1">
      <c r="A2338">
        <v>11820</v>
      </c>
      <c r="B2338" t="s">
        <v>3437</v>
      </c>
      <c r="C2338">
        <v>50310000</v>
      </c>
      <c r="D2338" t="s">
        <v>12</v>
      </c>
      <c r="E2338" t="s">
        <v>13</v>
      </c>
      <c r="F2338" t="s">
        <v>13</v>
      </c>
      <c r="G2338" t="s">
        <v>3438</v>
      </c>
      <c r="H2338" s="2">
        <v>45009.725323148145</v>
      </c>
      <c r="I2338" t="s">
        <v>79</v>
      </c>
      <c r="J2338" s="2">
        <v>45009.725323148145</v>
      </c>
      <c r="K2338" t="s">
        <v>79</v>
      </c>
      <c r="L2338" t="str">
        <f>VLOOKUP(C2338,ACCOUNT_MAPPING!A:C,3,FALSE)</f>
        <v>General Building Maintenance</v>
      </c>
    </row>
    <row r="2339" spans="1:12" hidden="1">
      <c r="A2339">
        <v>11762</v>
      </c>
      <c r="B2339" t="s">
        <v>3439</v>
      </c>
      <c r="C2339">
        <v>50310000</v>
      </c>
      <c r="D2339" t="s">
        <v>17</v>
      </c>
      <c r="E2339" t="s">
        <v>13</v>
      </c>
      <c r="F2339" t="s">
        <v>13</v>
      </c>
      <c r="G2339" t="s">
        <v>3440</v>
      </c>
      <c r="H2339" s="2">
        <v>44932.382926585648</v>
      </c>
      <c r="I2339" t="s">
        <v>949</v>
      </c>
      <c r="J2339" s="2">
        <v>44932.382926585648</v>
      </c>
      <c r="K2339" t="s">
        <v>949</v>
      </c>
      <c r="L2339" t="str">
        <f>VLOOKUP(C2339,ACCOUNT_MAPPING!A:C,3,FALSE)</f>
        <v>General Building Maintenance</v>
      </c>
    </row>
    <row r="2340" spans="1:12" hidden="1">
      <c r="A2340">
        <v>11690</v>
      </c>
      <c r="B2340" t="s">
        <v>187</v>
      </c>
      <c r="C2340">
        <v>50310000</v>
      </c>
      <c r="D2340" t="s">
        <v>17</v>
      </c>
      <c r="E2340" t="s">
        <v>13</v>
      </c>
      <c r="F2340" t="s">
        <v>13</v>
      </c>
      <c r="G2340" t="s">
        <v>3441</v>
      </c>
      <c r="H2340" s="2">
        <v>44923.553541631947</v>
      </c>
      <c r="I2340" t="s">
        <v>186</v>
      </c>
      <c r="J2340" s="2">
        <v>44923.553541631947</v>
      </c>
      <c r="K2340" t="s">
        <v>186</v>
      </c>
      <c r="L2340" t="str">
        <f>VLOOKUP(C2340,ACCOUNT_MAPPING!A:C,3,FALSE)</f>
        <v>General Building Maintenance</v>
      </c>
    </row>
    <row r="2341" spans="1:12" hidden="1">
      <c r="A2341">
        <v>11870</v>
      </c>
      <c r="B2341" t="s">
        <v>2806</v>
      </c>
      <c r="C2341">
        <v>50310000</v>
      </c>
      <c r="D2341" t="s">
        <v>63</v>
      </c>
      <c r="E2341" t="s">
        <v>13</v>
      </c>
      <c r="F2341" t="s">
        <v>13</v>
      </c>
      <c r="G2341" t="s">
        <v>3442</v>
      </c>
      <c r="H2341" s="2">
        <v>44875.624568171297</v>
      </c>
      <c r="I2341" t="s">
        <v>354</v>
      </c>
      <c r="J2341" s="2">
        <v>44875.624568171297</v>
      </c>
      <c r="K2341" t="s">
        <v>354</v>
      </c>
      <c r="L2341" t="str">
        <f>VLOOKUP(C2341,ACCOUNT_MAPPING!A:C,3,FALSE)</f>
        <v>General Building Maintenance</v>
      </c>
    </row>
    <row r="2342" spans="1:12" hidden="1">
      <c r="A2342">
        <v>11767</v>
      </c>
      <c r="B2342" t="s">
        <v>983</v>
      </c>
      <c r="C2342">
        <v>50310000</v>
      </c>
      <c r="D2342" t="s">
        <v>12</v>
      </c>
      <c r="E2342" t="s">
        <v>13</v>
      </c>
      <c r="F2342" t="s">
        <v>13</v>
      </c>
      <c r="G2342" t="s">
        <v>3443</v>
      </c>
      <c r="H2342" s="2">
        <v>45021.81322152778</v>
      </c>
      <c r="I2342" t="s">
        <v>2250</v>
      </c>
      <c r="J2342" s="2">
        <v>45021.81322152778</v>
      </c>
      <c r="K2342" t="s">
        <v>2250</v>
      </c>
      <c r="L2342" t="str">
        <f>VLOOKUP(C2342,ACCOUNT_MAPPING!A:C,3,FALSE)</f>
        <v>General Building Maintenance</v>
      </c>
    </row>
    <row r="2343" spans="1:12" hidden="1">
      <c r="A2343">
        <v>11768</v>
      </c>
      <c r="B2343" t="s">
        <v>985</v>
      </c>
      <c r="C2343">
        <v>50310000</v>
      </c>
      <c r="D2343" t="s">
        <v>17</v>
      </c>
      <c r="E2343" t="s">
        <v>13</v>
      </c>
      <c r="F2343" t="s">
        <v>13</v>
      </c>
      <c r="G2343" t="s">
        <v>3444</v>
      </c>
      <c r="H2343" s="2">
        <v>44916.677517511576</v>
      </c>
      <c r="I2343" t="s">
        <v>949</v>
      </c>
      <c r="J2343" s="2">
        <v>44916.677517511576</v>
      </c>
      <c r="K2343" t="s">
        <v>949</v>
      </c>
      <c r="L2343" t="str">
        <f>VLOOKUP(C2343,ACCOUNT_MAPPING!A:C,3,FALSE)</f>
        <v>General Building Maintenance</v>
      </c>
    </row>
    <row r="2344" spans="1:12" hidden="1">
      <c r="A2344">
        <v>11727</v>
      </c>
      <c r="B2344" t="s">
        <v>2793</v>
      </c>
      <c r="C2344">
        <v>50310000</v>
      </c>
      <c r="D2344" t="s">
        <v>17</v>
      </c>
      <c r="E2344" t="s">
        <v>13</v>
      </c>
      <c r="F2344" t="s">
        <v>13</v>
      </c>
      <c r="G2344" t="s">
        <v>3445</v>
      </c>
      <c r="H2344" s="2">
        <v>44916.734239814818</v>
      </c>
      <c r="I2344" t="s">
        <v>544</v>
      </c>
      <c r="J2344" s="2">
        <v>44916.734239814818</v>
      </c>
      <c r="K2344" t="s">
        <v>544</v>
      </c>
      <c r="L2344" t="str">
        <f>VLOOKUP(C2344,ACCOUNT_MAPPING!A:C,3,FALSE)</f>
        <v>General Building Maintenance</v>
      </c>
    </row>
    <row r="2345" spans="1:12" hidden="1">
      <c r="A2345">
        <v>11735</v>
      </c>
      <c r="B2345" t="s">
        <v>925</v>
      </c>
      <c r="C2345">
        <v>50310000</v>
      </c>
      <c r="D2345" t="s">
        <v>17</v>
      </c>
      <c r="E2345" t="s">
        <v>13</v>
      </c>
      <c r="F2345" t="s">
        <v>13</v>
      </c>
      <c r="G2345" t="s">
        <v>3446</v>
      </c>
      <c r="H2345" s="2">
        <v>44923.631966238427</v>
      </c>
      <c r="I2345" t="s">
        <v>265</v>
      </c>
      <c r="J2345" s="2">
        <v>44923.631966238427</v>
      </c>
      <c r="K2345" t="s">
        <v>265</v>
      </c>
      <c r="L2345" t="str">
        <f>VLOOKUP(C2345,ACCOUNT_MAPPING!A:C,3,FALSE)</f>
        <v>General Building Maintenance</v>
      </c>
    </row>
    <row r="2346" spans="1:12" hidden="1">
      <c r="A2346">
        <v>20510</v>
      </c>
      <c r="B2346" t="s">
        <v>3447</v>
      </c>
      <c r="C2346">
        <v>50310000</v>
      </c>
      <c r="D2346" t="s">
        <v>63</v>
      </c>
      <c r="E2346" t="s">
        <v>13</v>
      </c>
      <c r="F2346" t="s">
        <v>13</v>
      </c>
      <c r="G2346" t="s">
        <v>3448</v>
      </c>
      <c r="H2346" s="2">
        <v>44876.515804861112</v>
      </c>
      <c r="I2346" t="s">
        <v>354</v>
      </c>
      <c r="J2346" s="2">
        <v>44876.515804861112</v>
      </c>
      <c r="K2346" t="s">
        <v>354</v>
      </c>
      <c r="L2346" t="str">
        <f>VLOOKUP(C2346,ACCOUNT_MAPPING!A:C,3,FALSE)</f>
        <v>General Building Maintenance</v>
      </c>
    </row>
    <row r="2347" spans="1:12" hidden="1">
      <c r="A2347">
        <v>11845</v>
      </c>
      <c r="B2347" t="s">
        <v>1923</v>
      </c>
      <c r="C2347">
        <v>50310000</v>
      </c>
      <c r="D2347" t="s">
        <v>12</v>
      </c>
      <c r="E2347" t="s">
        <v>13</v>
      </c>
      <c r="F2347" t="s">
        <v>13</v>
      </c>
      <c r="G2347" t="s">
        <v>3449</v>
      </c>
      <c r="H2347" s="2">
        <v>45014.647228159723</v>
      </c>
      <c r="I2347" t="s">
        <v>44</v>
      </c>
      <c r="J2347" s="2">
        <v>45014.647228159723</v>
      </c>
      <c r="K2347" t="s">
        <v>44</v>
      </c>
      <c r="L2347" t="str">
        <f>VLOOKUP(C2347,ACCOUNT_MAPPING!A:C,3,FALSE)</f>
        <v>General Building Maintenance</v>
      </c>
    </row>
    <row r="2348" spans="1:12" hidden="1">
      <c r="A2348">
        <v>15811</v>
      </c>
      <c r="B2348" t="s">
        <v>208</v>
      </c>
      <c r="C2348">
        <v>50310000</v>
      </c>
      <c r="D2348" t="s">
        <v>17</v>
      </c>
      <c r="E2348" t="s">
        <v>13</v>
      </c>
      <c r="F2348" t="s">
        <v>13</v>
      </c>
      <c r="G2348" t="s">
        <v>3450</v>
      </c>
      <c r="H2348" s="2">
        <v>44917.73884244213</v>
      </c>
      <c r="I2348" t="s">
        <v>44</v>
      </c>
      <c r="J2348" s="2">
        <v>44917.73884244213</v>
      </c>
      <c r="K2348" t="s">
        <v>44</v>
      </c>
      <c r="L2348" t="str">
        <f>VLOOKUP(C2348,ACCOUNT_MAPPING!A:C,3,FALSE)</f>
        <v>General Building Maintenance</v>
      </c>
    </row>
    <row r="2349" spans="1:12" hidden="1">
      <c r="A2349">
        <v>20601</v>
      </c>
      <c r="B2349" t="s">
        <v>1973</v>
      </c>
      <c r="C2349">
        <v>50310000</v>
      </c>
      <c r="D2349" t="s">
        <v>63</v>
      </c>
      <c r="E2349" t="s">
        <v>13</v>
      </c>
      <c r="F2349" t="s">
        <v>13</v>
      </c>
      <c r="G2349" t="s">
        <v>3451</v>
      </c>
      <c r="H2349" s="2">
        <v>44875.68636994213</v>
      </c>
      <c r="I2349" t="s">
        <v>1229</v>
      </c>
      <c r="J2349" s="2">
        <v>44875.68636994213</v>
      </c>
      <c r="K2349" t="s">
        <v>1229</v>
      </c>
      <c r="L2349" t="str">
        <f>VLOOKUP(C2349,ACCOUNT_MAPPING!A:C,3,FALSE)</f>
        <v>General Building Maintenance</v>
      </c>
    </row>
    <row r="2350" spans="1:12" hidden="1">
      <c r="A2350">
        <v>11891</v>
      </c>
      <c r="B2350" t="s">
        <v>966</v>
      </c>
      <c r="C2350">
        <v>50310000</v>
      </c>
      <c r="D2350" t="s">
        <v>12</v>
      </c>
      <c r="E2350" t="s">
        <v>13</v>
      </c>
      <c r="F2350" t="s">
        <v>13</v>
      </c>
      <c r="G2350" t="s">
        <v>3452</v>
      </c>
      <c r="H2350" s="2">
        <v>45020.3942040162</v>
      </c>
      <c r="I2350" t="s">
        <v>720</v>
      </c>
      <c r="J2350" s="2">
        <v>45020.3942040162</v>
      </c>
      <c r="K2350" t="s">
        <v>720</v>
      </c>
      <c r="L2350" t="str">
        <f>VLOOKUP(C2350,ACCOUNT_MAPPING!A:C,3,FALSE)</f>
        <v>General Building Maintenance</v>
      </c>
    </row>
    <row r="2351" spans="1:12" hidden="1">
      <c r="A2351">
        <v>20611</v>
      </c>
      <c r="B2351" t="s">
        <v>2904</v>
      </c>
      <c r="C2351">
        <v>50310000</v>
      </c>
      <c r="D2351" t="s">
        <v>12</v>
      </c>
      <c r="E2351" t="s">
        <v>13</v>
      </c>
      <c r="F2351" t="s">
        <v>13</v>
      </c>
      <c r="G2351" t="s">
        <v>3453</v>
      </c>
      <c r="H2351" s="2">
        <v>45019.995896180553</v>
      </c>
      <c r="I2351" t="s">
        <v>1434</v>
      </c>
      <c r="J2351" s="2">
        <v>45019.995896180553</v>
      </c>
      <c r="K2351" t="s">
        <v>1434</v>
      </c>
      <c r="L2351" t="str">
        <f>VLOOKUP(C2351,ACCOUNT_MAPPING!A:C,3,FALSE)</f>
        <v>General Building Maintenance</v>
      </c>
    </row>
    <row r="2352" spans="1:12" hidden="1">
      <c r="A2352">
        <v>20460</v>
      </c>
      <c r="B2352" t="s">
        <v>1513</v>
      </c>
      <c r="C2352">
        <v>50310000</v>
      </c>
      <c r="D2352" t="s">
        <v>17</v>
      </c>
      <c r="E2352" t="s">
        <v>13</v>
      </c>
      <c r="F2352" t="s">
        <v>13</v>
      </c>
      <c r="G2352" t="s">
        <v>3454</v>
      </c>
      <c r="H2352" s="2">
        <v>44928.763859525461</v>
      </c>
      <c r="I2352" t="s">
        <v>1422</v>
      </c>
      <c r="J2352" s="2">
        <v>44928.763859525461</v>
      </c>
      <c r="K2352" t="s">
        <v>1422</v>
      </c>
      <c r="L2352" t="str">
        <f>VLOOKUP(C2352,ACCOUNT_MAPPING!A:C,3,FALSE)</f>
        <v>General Building Maintenance</v>
      </c>
    </row>
    <row r="2353" spans="1:12" hidden="1">
      <c r="A2353">
        <v>14233</v>
      </c>
      <c r="B2353" t="s">
        <v>3455</v>
      </c>
      <c r="C2353">
        <v>50310000</v>
      </c>
      <c r="D2353" t="s">
        <v>17</v>
      </c>
      <c r="E2353" t="s">
        <v>13</v>
      </c>
      <c r="F2353" t="s">
        <v>13</v>
      </c>
      <c r="G2353" t="s">
        <v>3456</v>
      </c>
      <c r="H2353" s="2">
        <v>44922.472853622683</v>
      </c>
      <c r="I2353" t="s">
        <v>1292</v>
      </c>
      <c r="J2353" s="2">
        <v>44922.472853622683</v>
      </c>
      <c r="K2353" t="s">
        <v>1292</v>
      </c>
      <c r="L2353" t="str">
        <f>VLOOKUP(C2353,ACCOUNT_MAPPING!A:C,3,FALSE)</f>
        <v>General Building Maintenance</v>
      </c>
    </row>
    <row r="2354" spans="1:12" hidden="1">
      <c r="A2354">
        <v>20496</v>
      </c>
      <c r="B2354" t="s">
        <v>2856</v>
      </c>
      <c r="C2354">
        <v>50310000</v>
      </c>
      <c r="D2354" t="s">
        <v>63</v>
      </c>
      <c r="E2354" t="s">
        <v>13</v>
      </c>
      <c r="F2354" t="s">
        <v>13</v>
      </c>
      <c r="G2354" t="s">
        <v>3457</v>
      </c>
      <c r="H2354" s="2">
        <v>44875.273733101851</v>
      </c>
      <c r="I2354" t="s">
        <v>157</v>
      </c>
      <c r="J2354" s="2">
        <v>44875.273733101851</v>
      </c>
      <c r="K2354" t="s">
        <v>157</v>
      </c>
      <c r="L2354" t="str">
        <f>VLOOKUP(C2354,ACCOUNT_MAPPING!A:C,3,FALSE)</f>
        <v>General Building Maintenance</v>
      </c>
    </row>
    <row r="2355" spans="1:12" hidden="1">
      <c r="A2355">
        <v>15812</v>
      </c>
      <c r="B2355" t="s">
        <v>3458</v>
      </c>
      <c r="C2355">
        <v>50310000</v>
      </c>
      <c r="D2355" t="s">
        <v>12</v>
      </c>
      <c r="E2355" t="s">
        <v>13</v>
      </c>
      <c r="F2355" t="s">
        <v>13</v>
      </c>
      <c r="G2355" t="s">
        <v>3459</v>
      </c>
      <c r="H2355" s="2">
        <v>45014.677243831022</v>
      </c>
      <c r="I2355" t="s">
        <v>44</v>
      </c>
      <c r="J2355" s="2">
        <v>45014.677243831022</v>
      </c>
      <c r="K2355" t="s">
        <v>44</v>
      </c>
      <c r="L2355" t="str">
        <f>VLOOKUP(C2355,ACCOUNT_MAPPING!A:C,3,FALSE)</f>
        <v>General Building Maintenance</v>
      </c>
    </row>
    <row r="2356" spans="1:12" hidden="1">
      <c r="A2356">
        <v>20657</v>
      </c>
      <c r="B2356" t="s">
        <v>1505</v>
      </c>
      <c r="C2356">
        <v>50310000</v>
      </c>
      <c r="D2356" t="s">
        <v>17</v>
      </c>
      <c r="E2356" t="s">
        <v>13</v>
      </c>
      <c r="F2356" t="s">
        <v>13</v>
      </c>
      <c r="G2356" t="s">
        <v>3460</v>
      </c>
      <c r="H2356" s="2">
        <v>44917.686441319442</v>
      </c>
      <c r="I2356" t="s">
        <v>1333</v>
      </c>
      <c r="J2356" s="2">
        <v>44917.686441319442</v>
      </c>
      <c r="K2356" t="s">
        <v>1333</v>
      </c>
      <c r="L2356" t="str">
        <f>VLOOKUP(C2356,ACCOUNT_MAPPING!A:C,3,FALSE)</f>
        <v>General Building Maintenance</v>
      </c>
    </row>
    <row r="2357" spans="1:12" hidden="1">
      <c r="A2357">
        <v>20335</v>
      </c>
      <c r="B2357" t="s">
        <v>210</v>
      </c>
      <c r="C2357">
        <v>50310000</v>
      </c>
      <c r="D2357" t="s">
        <v>12</v>
      </c>
      <c r="E2357" t="s">
        <v>13</v>
      </c>
      <c r="F2357" t="s">
        <v>13</v>
      </c>
      <c r="G2357" t="s">
        <v>3461</v>
      </c>
      <c r="H2357" s="2">
        <v>45020.993099571759</v>
      </c>
      <c r="I2357" t="s">
        <v>119</v>
      </c>
      <c r="J2357" s="2">
        <v>45020.993099571759</v>
      </c>
      <c r="K2357" t="s">
        <v>119</v>
      </c>
      <c r="L2357" t="str">
        <f>VLOOKUP(C2357,ACCOUNT_MAPPING!A:C,3,FALSE)</f>
        <v>General Building Maintenance</v>
      </c>
    </row>
    <row r="2358" spans="1:12" hidden="1">
      <c r="A2358">
        <v>20673</v>
      </c>
      <c r="B2358" t="s">
        <v>1033</v>
      </c>
      <c r="C2358">
        <v>50310000</v>
      </c>
      <c r="D2358" t="s">
        <v>17</v>
      </c>
      <c r="E2358" t="s">
        <v>13</v>
      </c>
      <c r="F2358" t="s">
        <v>13</v>
      </c>
      <c r="G2358" t="s">
        <v>3462</v>
      </c>
      <c r="H2358" s="2">
        <v>44922.507449155091</v>
      </c>
      <c r="I2358" t="s">
        <v>826</v>
      </c>
      <c r="J2358" s="2">
        <v>44922.507449155091</v>
      </c>
      <c r="K2358" t="s">
        <v>826</v>
      </c>
      <c r="L2358" t="str">
        <f>VLOOKUP(C2358,ACCOUNT_MAPPING!A:C,3,FALSE)</f>
        <v>General Building Maintenance</v>
      </c>
    </row>
    <row r="2359" spans="1:12" hidden="1">
      <c r="A2359">
        <v>20674</v>
      </c>
      <c r="B2359" t="s">
        <v>1030</v>
      </c>
      <c r="C2359">
        <v>50310000</v>
      </c>
      <c r="D2359" t="s">
        <v>17</v>
      </c>
      <c r="E2359" t="s">
        <v>13</v>
      </c>
      <c r="F2359" t="s">
        <v>13</v>
      </c>
      <c r="G2359" t="s">
        <v>3463</v>
      </c>
      <c r="H2359" s="2">
        <v>44922.512197187498</v>
      </c>
      <c r="I2359" t="s">
        <v>826</v>
      </c>
      <c r="J2359" s="2">
        <v>44922.512197187498</v>
      </c>
      <c r="K2359" t="s">
        <v>826</v>
      </c>
      <c r="L2359" t="str">
        <f>VLOOKUP(C2359,ACCOUNT_MAPPING!A:C,3,FALSE)</f>
        <v>General Building Maintenance</v>
      </c>
    </row>
    <row r="2360" spans="1:12" hidden="1">
      <c r="A2360">
        <v>20551</v>
      </c>
      <c r="B2360" t="s">
        <v>3464</v>
      </c>
      <c r="C2360">
        <v>50310000</v>
      </c>
      <c r="D2360" t="s">
        <v>12</v>
      </c>
      <c r="E2360" t="s">
        <v>13</v>
      </c>
      <c r="F2360" t="s">
        <v>13</v>
      </c>
      <c r="G2360" t="s">
        <v>3465</v>
      </c>
      <c r="H2360" s="2">
        <v>45020.586120717591</v>
      </c>
      <c r="I2360" t="s">
        <v>598</v>
      </c>
      <c r="J2360" s="2">
        <v>45020.586120717591</v>
      </c>
      <c r="K2360" t="s">
        <v>598</v>
      </c>
      <c r="L2360" t="str">
        <f>VLOOKUP(C2360,ACCOUNT_MAPPING!A:C,3,FALSE)</f>
        <v>General Building Maintenance</v>
      </c>
    </row>
    <row r="2361" spans="1:12" hidden="1">
      <c r="A2361">
        <v>20488</v>
      </c>
      <c r="B2361" t="s">
        <v>3466</v>
      </c>
      <c r="C2361">
        <v>50310000</v>
      </c>
      <c r="D2361" t="s">
        <v>17</v>
      </c>
      <c r="E2361" t="s">
        <v>13</v>
      </c>
      <c r="F2361" t="s">
        <v>13</v>
      </c>
      <c r="G2361" t="s">
        <v>3467</v>
      </c>
      <c r="H2361" s="2">
        <v>44923.707176076387</v>
      </c>
      <c r="I2361" t="s">
        <v>1895</v>
      </c>
      <c r="J2361" s="2">
        <v>44923.707176076387</v>
      </c>
      <c r="K2361" t="s">
        <v>1895</v>
      </c>
      <c r="L2361" t="str">
        <f>VLOOKUP(C2361,ACCOUNT_MAPPING!A:C,3,FALSE)</f>
        <v>General Building Maintenance</v>
      </c>
    </row>
    <row r="2362" spans="1:12" hidden="1">
      <c r="A2362">
        <v>20492</v>
      </c>
      <c r="B2362" t="s">
        <v>215</v>
      </c>
      <c r="C2362">
        <v>50310000</v>
      </c>
      <c r="D2362" t="s">
        <v>12</v>
      </c>
      <c r="E2362" t="s">
        <v>13</v>
      </c>
      <c r="F2362" t="s">
        <v>13</v>
      </c>
      <c r="G2362" t="s">
        <v>3468</v>
      </c>
      <c r="H2362" s="2">
        <v>45020.966914618053</v>
      </c>
      <c r="I2362" t="s">
        <v>195</v>
      </c>
      <c r="J2362" s="2">
        <v>45020.966914618053</v>
      </c>
      <c r="K2362" t="s">
        <v>195</v>
      </c>
      <c r="L2362" t="str">
        <f>VLOOKUP(C2362,ACCOUNT_MAPPING!A:C,3,FALSE)</f>
        <v>General Building Maintenance</v>
      </c>
    </row>
    <row r="2363" spans="1:12" hidden="1">
      <c r="A2363">
        <v>20508</v>
      </c>
      <c r="B2363" t="s">
        <v>3469</v>
      </c>
      <c r="C2363">
        <v>50310000</v>
      </c>
      <c r="D2363" t="s">
        <v>12</v>
      </c>
      <c r="E2363" t="s">
        <v>13</v>
      </c>
      <c r="F2363" t="s">
        <v>13</v>
      </c>
      <c r="G2363" t="s">
        <v>3470</v>
      </c>
      <c r="H2363" s="2">
        <v>45015.605921840281</v>
      </c>
      <c r="I2363" t="s">
        <v>3471</v>
      </c>
      <c r="J2363" s="2">
        <v>45015.605921840281</v>
      </c>
      <c r="K2363" t="s">
        <v>3471</v>
      </c>
      <c r="L2363" t="str">
        <f>VLOOKUP(C2363,ACCOUNT_MAPPING!A:C,3,FALSE)</f>
        <v>General Building Maintenance</v>
      </c>
    </row>
    <row r="2364" spans="1:12" hidden="1">
      <c r="A2364">
        <v>20517</v>
      </c>
      <c r="B2364" t="s">
        <v>2893</v>
      </c>
      <c r="C2364">
        <v>50310000</v>
      </c>
      <c r="D2364" t="s">
        <v>17</v>
      </c>
      <c r="E2364" t="s">
        <v>13</v>
      </c>
      <c r="F2364" t="s">
        <v>13</v>
      </c>
      <c r="G2364" t="s">
        <v>3472</v>
      </c>
      <c r="H2364" s="2">
        <v>44923.686474189817</v>
      </c>
      <c r="I2364" t="s">
        <v>817</v>
      </c>
      <c r="J2364" s="2">
        <v>44923.686474189817</v>
      </c>
      <c r="K2364" t="s">
        <v>817</v>
      </c>
      <c r="L2364" t="str">
        <f>VLOOKUP(C2364,ACCOUNT_MAPPING!A:C,3,FALSE)</f>
        <v>General Building Maintenance</v>
      </c>
    </row>
    <row r="2365" spans="1:12" hidden="1">
      <c r="A2365">
        <v>20518</v>
      </c>
      <c r="B2365" t="s">
        <v>3473</v>
      </c>
      <c r="C2365">
        <v>50310000</v>
      </c>
      <c r="D2365" t="s">
        <v>17</v>
      </c>
      <c r="E2365" t="s">
        <v>13</v>
      </c>
      <c r="F2365" t="s">
        <v>13</v>
      </c>
      <c r="G2365" t="s">
        <v>3472</v>
      </c>
      <c r="H2365" s="2">
        <v>44923.700089814818</v>
      </c>
      <c r="I2365" t="s">
        <v>817</v>
      </c>
      <c r="J2365" s="2">
        <v>44923.700089814818</v>
      </c>
      <c r="K2365" t="s">
        <v>817</v>
      </c>
      <c r="L2365" t="str">
        <f>VLOOKUP(C2365,ACCOUNT_MAPPING!A:C,3,FALSE)</f>
        <v>General Building Maintenance</v>
      </c>
    </row>
    <row r="2366" spans="1:12" hidden="1">
      <c r="A2366">
        <v>20608</v>
      </c>
      <c r="B2366" t="s">
        <v>2879</v>
      </c>
      <c r="C2366">
        <v>50310000</v>
      </c>
      <c r="D2366" t="s">
        <v>17</v>
      </c>
      <c r="E2366" t="s">
        <v>13</v>
      </c>
      <c r="F2366" t="s">
        <v>13</v>
      </c>
      <c r="G2366" t="s">
        <v>3474</v>
      </c>
      <c r="H2366" s="2">
        <v>44921.562535763886</v>
      </c>
      <c r="I2366" t="s">
        <v>1434</v>
      </c>
      <c r="J2366" s="2">
        <v>44921.562535763886</v>
      </c>
      <c r="K2366" t="s">
        <v>1434</v>
      </c>
      <c r="L2366" t="str">
        <f>VLOOKUP(C2366,ACCOUNT_MAPPING!A:C,3,FALSE)</f>
        <v>General Building Maintenance</v>
      </c>
    </row>
    <row r="2367" spans="1:12" hidden="1">
      <c r="A2367">
        <v>20781</v>
      </c>
      <c r="B2367" t="s">
        <v>2985</v>
      </c>
      <c r="C2367">
        <v>50310000</v>
      </c>
      <c r="D2367" t="s">
        <v>17</v>
      </c>
      <c r="E2367" t="s">
        <v>13</v>
      </c>
      <c r="F2367" t="s">
        <v>13</v>
      </c>
      <c r="G2367" t="s">
        <v>3475</v>
      </c>
      <c r="H2367" s="2">
        <v>44917.407532557867</v>
      </c>
      <c r="I2367" t="s">
        <v>233</v>
      </c>
      <c r="J2367" s="2">
        <v>44917.407532557867</v>
      </c>
      <c r="K2367" t="s">
        <v>233</v>
      </c>
      <c r="L2367" t="str">
        <f>VLOOKUP(C2367,ACCOUNT_MAPPING!A:C,3,FALSE)</f>
        <v>General Building Maintenance</v>
      </c>
    </row>
    <row r="2368" spans="1:12" hidden="1">
      <c r="A2368">
        <v>20525</v>
      </c>
      <c r="B2368" t="s">
        <v>226</v>
      </c>
      <c r="C2368">
        <v>50310000</v>
      </c>
      <c r="D2368" t="s">
        <v>17</v>
      </c>
      <c r="E2368" t="s">
        <v>13</v>
      </c>
      <c r="F2368" t="s">
        <v>13</v>
      </c>
      <c r="G2368" t="s">
        <v>3476</v>
      </c>
      <c r="H2368" s="2">
        <v>44917.515084340281</v>
      </c>
      <c r="I2368" t="s">
        <v>31</v>
      </c>
      <c r="J2368" s="2">
        <v>44917.515084340281</v>
      </c>
      <c r="K2368" t="s">
        <v>31</v>
      </c>
      <c r="L2368" t="str">
        <f>VLOOKUP(C2368,ACCOUNT_MAPPING!A:C,3,FALSE)</f>
        <v>General Building Maintenance</v>
      </c>
    </row>
    <row r="2369" spans="1:12" hidden="1">
      <c r="A2369">
        <v>20809</v>
      </c>
      <c r="B2369" t="s">
        <v>3003</v>
      </c>
      <c r="C2369">
        <v>50310000</v>
      </c>
      <c r="D2369" t="s">
        <v>17</v>
      </c>
      <c r="E2369" t="s">
        <v>13</v>
      </c>
      <c r="F2369" t="s">
        <v>13</v>
      </c>
      <c r="G2369" t="s">
        <v>3477</v>
      </c>
      <c r="H2369" s="2">
        <v>44917.484626041667</v>
      </c>
      <c r="I2369" t="s">
        <v>225</v>
      </c>
      <c r="J2369" s="2">
        <v>44917.484626041667</v>
      </c>
      <c r="K2369" t="s">
        <v>225</v>
      </c>
      <c r="L2369" t="str">
        <f>VLOOKUP(C2369,ACCOUNT_MAPPING!A:C,3,FALSE)</f>
        <v>General Building Maintenance</v>
      </c>
    </row>
    <row r="2370" spans="1:12" hidden="1">
      <c r="A2370">
        <v>20821</v>
      </c>
      <c r="B2370" t="s">
        <v>2008</v>
      </c>
      <c r="C2370">
        <v>50310000</v>
      </c>
      <c r="D2370" t="s">
        <v>17</v>
      </c>
      <c r="E2370" t="s">
        <v>13</v>
      </c>
      <c r="F2370" t="s">
        <v>13</v>
      </c>
      <c r="G2370" t="s">
        <v>3478</v>
      </c>
      <c r="H2370" s="2">
        <v>44923.690228321757</v>
      </c>
      <c r="I2370" t="s">
        <v>1874</v>
      </c>
      <c r="J2370" s="2">
        <v>44923.690228321757</v>
      </c>
      <c r="K2370" t="s">
        <v>1874</v>
      </c>
      <c r="L2370" t="str">
        <f>VLOOKUP(C2370,ACCOUNT_MAPPING!A:C,3,FALSE)</f>
        <v>General Building Maintenance</v>
      </c>
    </row>
    <row r="2371" spans="1:12" hidden="1">
      <c r="A2371">
        <v>20521</v>
      </c>
      <c r="B2371" t="s">
        <v>1979</v>
      </c>
      <c r="C2371">
        <v>50310000</v>
      </c>
      <c r="D2371" t="s">
        <v>17</v>
      </c>
      <c r="E2371" t="s">
        <v>13</v>
      </c>
      <c r="F2371" t="s">
        <v>13</v>
      </c>
      <c r="G2371" t="s">
        <v>3479</v>
      </c>
      <c r="H2371" s="2">
        <v>44924.402069756943</v>
      </c>
      <c r="I2371" t="s">
        <v>817</v>
      </c>
      <c r="J2371" s="2">
        <v>44924.402069756943</v>
      </c>
      <c r="K2371" t="s">
        <v>817</v>
      </c>
      <c r="L2371" t="str">
        <f>VLOOKUP(C2371,ACCOUNT_MAPPING!A:C,3,FALSE)</f>
        <v>General Building Maintenance</v>
      </c>
    </row>
    <row r="2372" spans="1:12" hidden="1">
      <c r="A2372">
        <v>20822</v>
      </c>
      <c r="B2372" t="s">
        <v>3011</v>
      </c>
      <c r="C2372">
        <v>50310000</v>
      </c>
      <c r="D2372" t="s">
        <v>63</v>
      </c>
      <c r="E2372" t="s">
        <v>13</v>
      </c>
      <c r="F2372" t="s">
        <v>13</v>
      </c>
      <c r="G2372" t="s">
        <v>3480</v>
      </c>
      <c r="H2372" s="2">
        <v>44875.706206053241</v>
      </c>
      <c r="I2372" t="s">
        <v>1874</v>
      </c>
      <c r="J2372" s="2">
        <v>44875.706206053241</v>
      </c>
      <c r="K2372" t="s">
        <v>1874</v>
      </c>
      <c r="L2372" t="str">
        <f>VLOOKUP(C2372,ACCOUNT_MAPPING!A:C,3,FALSE)</f>
        <v>General Building Maintenance</v>
      </c>
    </row>
    <row r="2373" spans="1:12" hidden="1">
      <c r="A2373">
        <v>20839</v>
      </c>
      <c r="B2373" t="s">
        <v>3007</v>
      </c>
      <c r="C2373">
        <v>50310000</v>
      </c>
      <c r="D2373" t="s">
        <v>63</v>
      </c>
      <c r="E2373" t="s">
        <v>13</v>
      </c>
      <c r="F2373" t="s">
        <v>13</v>
      </c>
      <c r="G2373" t="s">
        <v>3481</v>
      </c>
      <c r="H2373" s="2">
        <v>44875.795478206019</v>
      </c>
      <c r="I2373" t="s">
        <v>1874</v>
      </c>
      <c r="J2373" s="2">
        <v>44875.795478206019</v>
      </c>
      <c r="K2373" t="s">
        <v>1874</v>
      </c>
      <c r="L2373" t="str">
        <f>VLOOKUP(C2373,ACCOUNT_MAPPING!A:C,3,FALSE)</f>
        <v>General Building Maintenance</v>
      </c>
    </row>
    <row r="2374" spans="1:12" hidden="1">
      <c r="A2374">
        <v>20610</v>
      </c>
      <c r="B2374" t="s">
        <v>3482</v>
      </c>
      <c r="C2374">
        <v>50310000</v>
      </c>
      <c r="D2374" t="s">
        <v>12</v>
      </c>
      <c r="E2374" t="s">
        <v>13</v>
      </c>
      <c r="F2374" t="s">
        <v>13</v>
      </c>
      <c r="G2374" t="s">
        <v>3483</v>
      </c>
      <c r="H2374" s="2">
        <v>45020.559196793984</v>
      </c>
      <c r="I2374" t="s">
        <v>1434</v>
      </c>
      <c r="J2374" s="2">
        <v>45020.559196793984</v>
      </c>
      <c r="K2374" t="s">
        <v>1434</v>
      </c>
      <c r="L2374" t="str">
        <f>VLOOKUP(C2374,ACCOUNT_MAPPING!A:C,3,FALSE)</f>
        <v>General Building Maintenance</v>
      </c>
    </row>
    <row r="2375" spans="1:12" hidden="1">
      <c r="A2375">
        <v>20662</v>
      </c>
      <c r="B2375" t="s">
        <v>1523</v>
      </c>
      <c r="C2375">
        <v>50310000</v>
      </c>
      <c r="D2375" t="s">
        <v>17</v>
      </c>
      <c r="E2375" t="s">
        <v>13</v>
      </c>
      <c r="F2375" t="s">
        <v>13</v>
      </c>
      <c r="G2375" t="s">
        <v>3484</v>
      </c>
      <c r="H2375" s="2">
        <v>44917.740230636577</v>
      </c>
      <c r="I2375" t="s">
        <v>627</v>
      </c>
      <c r="J2375" s="2">
        <v>44917.740230636577</v>
      </c>
      <c r="K2375" t="s">
        <v>627</v>
      </c>
      <c r="L2375" t="str">
        <f>VLOOKUP(C2375,ACCOUNT_MAPPING!A:C,3,FALSE)</f>
        <v>General Building Maintenance</v>
      </c>
    </row>
    <row r="2376" spans="1:12" hidden="1">
      <c r="A2376">
        <v>20644</v>
      </c>
      <c r="B2376" t="s">
        <v>2858</v>
      </c>
      <c r="C2376">
        <v>50310000</v>
      </c>
      <c r="D2376" t="s">
        <v>17</v>
      </c>
      <c r="E2376" t="s">
        <v>13</v>
      </c>
      <c r="F2376" t="s">
        <v>13</v>
      </c>
      <c r="G2376" t="s">
        <v>3485</v>
      </c>
      <c r="H2376" s="2">
        <v>44922.73399552083</v>
      </c>
      <c r="I2376" t="s">
        <v>123</v>
      </c>
      <c r="J2376" s="2">
        <v>44922.73399552083</v>
      </c>
      <c r="K2376" t="s">
        <v>123</v>
      </c>
      <c r="L2376" t="str">
        <f>VLOOKUP(C2376,ACCOUNT_MAPPING!A:C,3,FALSE)</f>
        <v>General Building Maintenance</v>
      </c>
    </row>
    <row r="2377" spans="1:12" hidden="1">
      <c r="A2377">
        <v>21479</v>
      </c>
      <c r="B2377" t="s">
        <v>2036</v>
      </c>
      <c r="C2377">
        <v>50310000</v>
      </c>
      <c r="D2377" t="s">
        <v>12</v>
      </c>
      <c r="E2377" t="s">
        <v>13</v>
      </c>
      <c r="F2377" t="s">
        <v>13</v>
      </c>
      <c r="G2377" t="s">
        <v>3486</v>
      </c>
      <c r="H2377" s="2">
        <v>45012.703307025462</v>
      </c>
      <c r="I2377" t="s">
        <v>627</v>
      </c>
      <c r="J2377" s="2">
        <v>45012.703307025462</v>
      </c>
      <c r="K2377" t="s">
        <v>627</v>
      </c>
      <c r="L2377" t="str">
        <f>VLOOKUP(C2377,ACCOUNT_MAPPING!A:C,3,FALSE)</f>
        <v>General Building Maintenance</v>
      </c>
    </row>
    <row r="2378" spans="1:12" hidden="1">
      <c r="A2378">
        <v>21491</v>
      </c>
      <c r="B2378" t="s">
        <v>2947</v>
      </c>
      <c r="C2378">
        <v>50310000</v>
      </c>
      <c r="D2378" t="s">
        <v>17</v>
      </c>
      <c r="E2378" t="s">
        <v>13</v>
      </c>
      <c r="F2378" t="s">
        <v>13</v>
      </c>
      <c r="G2378" t="s">
        <v>3487</v>
      </c>
      <c r="H2378" s="2">
        <v>44918.492757372682</v>
      </c>
      <c r="I2378" t="s">
        <v>247</v>
      </c>
      <c r="J2378" s="2">
        <v>44918.492757372682</v>
      </c>
      <c r="K2378" t="s">
        <v>247</v>
      </c>
      <c r="L2378" t="str">
        <f>VLOOKUP(C2378,ACCOUNT_MAPPING!A:C,3,FALSE)</f>
        <v>General Building Maintenance</v>
      </c>
    </row>
    <row r="2379" spans="1:12" hidden="1">
      <c r="A2379">
        <v>20661</v>
      </c>
      <c r="B2379" t="s">
        <v>1508</v>
      </c>
      <c r="C2379">
        <v>50310000</v>
      </c>
      <c r="D2379" t="s">
        <v>12</v>
      </c>
      <c r="E2379" t="s">
        <v>13</v>
      </c>
      <c r="F2379" t="s">
        <v>13</v>
      </c>
      <c r="G2379" t="s">
        <v>3488</v>
      </c>
      <c r="H2379" s="2">
        <v>45020.743213541668</v>
      </c>
      <c r="I2379" t="s">
        <v>3489</v>
      </c>
      <c r="J2379" s="2">
        <v>45020.743213541668</v>
      </c>
      <c r="K2379" t="s">
        <v>3489</v>
      </c>
      <c r="L2379" t="str">
        <f>VLOOKUP(C2379,ACCOUNT_MAPPING!A:C,3,FALSE)</f>
        <v>General Building Maintenance</v>
      </c>
    </row>
    <row r="2380" spans="1:12" hidden="1">
      <c r="A2380">
        <v>20672</v>
      </c>
      <c r="B2380" t="s">
        <v>1032</v>
      </c>
      <c r="C2380">
        <v>50310000</v>
      </c>
      <c r="D2380" t="s">
        <v>12</v>
      </c>
      <c r="E2380" t="s">
        <v>13</v>
      </c>
      <c r="F2380" t="s">
        <v>13</v>
      </c>
      <c r="G2380" t="s">
        <v>3382</v>
      </c>
      <c r="H2380" s="2">
        <v>45021.630630636573</v>
      </c>
      <c r="I2380" t="s">
        <v>759</v>
      </c>
      <c r="J2380" s="2">
        <v>45021.630630636573</v>
      </c>
      <c r="K2380" t="s">
        <v>759</v>
      </c>
      <c r="L2380" t="str">
        <f>VLOOKUP(C2380,ACCOUNT_MAPPING!A:C,3,FALSE)</f>
        <v>General Building Maintenance</v>
      </c>
    </row>
    <row r="2381" spans="1:12" hidden="1">
      <c r="A2381">
        <v>20689</v>
      </c>
      <c r="B2381" t="s">
        <v>1526</v>
      </c>
      <c r="C2381">
        <v>50310000</v>
      </c>
      <c r="D2381" t="s">
        <v>17</v>
      </c>
      <c r="E2381" t="s">
        <v>13</v>
      </c>
      <c r="F2381" t="s">
        <v>13</v>
      </c>
      <c r="G2381" t="s">
        <v>3490</v>
      </c>
      <c r="H2381" s="2">
        <v>44923.66639421296</v>
      </c>
      <c r="I2381" t="s">
        <v>778</v>
      </c>
      <c r="J2381" s="2">
        <v>44923.66639421296</v>
      </c>
      <c r="K2381" t="s">
        <v>778</v>
      </c>
      <c r="L2381" t="str">
        <f>VLOOKUP(C2381,ACCOUNT_MAPPING!A:C,3,FALSE)</f>
        <v>General Building Maintenance</v>
      </c>
    </row>
    <row r="2382" spans="1:12" hidden="1">
      <c r="A2382">
        <v>20702</v>
      </c>
      <c r="B2382" t="s">
        <v>3491</v>
      </c>
      <c r="C2382">
        <v>50310000</v>
      </c>
      <c r="D2382" t="s">
        <v>12</v>
      </c>
      <c r="E2382" t="s">
        <v>13</v>
      </c>
      <c r="F2382" t="s">
        <v>13</v>
      </c>
      <c r="G2382" t="s">
        <v>3492</v>
      </c>
      <c r="H2382" s="2">
        <v>45016.52555431713</v>
      </c>
      <c r="I2382" t="s">
        <v>1014</v>
      </c>
      <c r="J2382" s="2">
        <v>45016.52555431713</v>
      </c>
      <c r="K2382" t="s">
        <v>1014</v>
      </c>
      <c r="L2382" t="str">
        <f>VLOOKUP(C2382,ACCOUNT_MAPPING!A:C,3,FALSE)</f>
        <v>General Building Maintenance</v>
      </c>
    </row>
    <row r="2383" spans="1:12" hidden="1">
      <c r="A2383">
        <v>20734</v>
      </c>
      <c r="B2383" t="s">
        <v>1035</v>
      </c>
      <c r="C2383">
        <v>50310000</v>
      </c>
      <c r="D2383" t="s">
        <v>17</v>
      </c>
      <c r="E2383" t="s">
        <v>13</v>
      </c>
      <c r="F2383" t="s">
        <v>13</v>
      </c>
      <c r="G2383" t="s">
        <v>3493</v>
      </c>
      <c r="H2383" s="2">
        <v>44922.519330787036</v>
      </c>
      <c r="I2383" t="s">
        <v>826</v>
      </c>
      <c r="J2383" s="2">
        <v>44922.519330787036</v>
      </c>
      <c r="K2383" t="s">
        <v>826</v>
      </c>
      <c r="L2383" t="str">
        <f>VLOOKUP(C2383,ACCOUNT_MAPPING!A:C,3,FALSE)</f>
        <v>General Building Maintenance</v>
      </c>
    </row>
    <row r="2384" spans="1:12" hidden="1">
      <c r="A2384">
        <v>21511</v>
      </c>
      <c r="B2384" t="s">
        <v>1553</v>
      </c>
      <c r="C2384">
        <v>50310000</v>
      </c>
      <c r="D2384" t="s">
        <v>17</v>
      </c>
      <c r="E2384" t="s">
        <v>13</v>
      </c>
      <c r="F2384" t="s">
        <v>13</v>
      </c>
      <c r="G2384" t="s">
        <v>3494</v>
      </c>
      <c r="H2384" s="2">
        <v>44918.57317797454</v>
      </c>
      <c r="I2384" t="s">
        <v>247</v>
      </c>
      <c r="J2384" s="2">
        <v>44918.57317797454</v>
      </c>
      <c r="K2384" t="s">
        <v>247</v>
      </c>
      <c r="L2384" t="str">
        <f>VLOOKUP(C2384,ACCOUNT_MAPPING!A:C,3,FALSE)</f>
        <v>General Building Maintenance</v>
      </c>
    </row>
    <row r="2385" spans="1:12" hidden="1">
      <c r="A2385">
        <v>21541</v>
      </c>
      <c r="B2385" t="s">
        <v>3029</v>
      </c>
      <c r="C2385">
        <v>50310000</v>
      </c>
      <c r="D2385" t="s">
        <v>17</v>
      </c>
      <c r="E2385" t="s">
        <v>13</v>
      </c>
      <c r="F2385" t="s">
        <v>13</v>
      </c>
      <c r="G2385" t="s">
        <v>3495</v>
      </c>
      <c r="H2385" s="2">
        <v>44924.629228043981</v>
      </c>
      <c r="I2385" t="s">
        <v>289</v>
      </c>
      <c r="J2385" s="2">
        <v>44924.629228043981</v>
      </c>
      <c r="K2385" t="s">
        <v>289</v>
      </c>
      <c r="L2385" t="str">
        <f>VLOOKUP(C2385,ACCOUNT_MAPPING!A:C,3,FALSE)</f>
        <v>General Building Maintenance</v>
      </c>
    </row>
    <row r="2386" spans="1:12" hidden="1">
      <c r="A2386">
        <v>20745</v>
      </c>
      <c r="B2386" t="s">
        <v>3496</v>
      </c>
      <c r="C2386">
        <v>50310000</v>
      </c>
      <c r="D2386" t="s">
        <v>12</v>
      </c>
      <c r="E2386" t="s">
        <v>13</v>
      </c>
      <c r="F2386" t="s">
        <v>13</v>
      </c>
      <c r="G2386" t="s">
        <v>3497</v>
      </c>
      <c r="H2386" s="2">
        <v>45012.621088159722</v>
      </c>
      <c r="I2386" t="s">
        <v>2338</v>
      </c>
      <c r="J2386" s="2">
        <v>45012.621088159722</v>
      </c>
      <c r="K2386" t="s">
        <v>2338</v>
      </c>
      <c r="L2386" t="str">
        <f>VLOOKUP(C2386,ACCOUNT_MAPPING!A:C,3,FALSE)</f>
        <v>General Building Maintenance</v>
      </c>
    </row>
    <row r="2387" spans="1:12" hidden="1">
      <c r="A2387">
        <v>21549</v>
      </c>
      <c r="B2387" t="s">
        <v>3498</v>
      </c>
      <c r="C2387">
        <v>50310000</v>
      </c>
      <c r="D2387" t="s">
        <v>17</v>
      </c>
      <c r="E2387" t="s">
        <v>13</v>
      </c>
      <c r="F2387" t="s">
        <v>13</v>
      </c>
      <c r="G2387" t="s">
        <v>3499</v>
      </c>
      <c r="H2387" s="2">
        <v>44924.605985844908</v>
      </c>
      <c r="I2387" t="s">
        <v>256</v>
      </c>
      <c r="J2387" s="2">
        <v>44924.605985844908</v>
      </c>
      <c r="K2387" t="s">
        <v>256</v>
      </c>
      <c r="L2387" t="str">
        <f>VLOOKUP(C2387,ACCOUNT_MAPPING!A:C,3,FALSE)</f>
        <v>General Building Maintenance</v>
      </c>
    </row>
    <row r="2388" spans="1:12" hidden="1">
      <c r="A2388">
        <v>21558</v>
      </c>
      <c r="B2388" t="s">
        <v>3500</v>
      </c>
      <c r="C2388">
        <v>50310000</v>
      </c>
      <c r="D2388" t="s">
        <v>17</v>
      </c>
      <c r="E2388" t="s">
        <v>13</v>
      </c>
      <c r="F2388" t="s">
        <v>13</v>
      </c>
      <c r="G2388" t="s">
        <v>3501</v>
      </c>
      <c r="H2388" s="2">
        <v>44924.552184178239</v>
      </c>
      <c r="I2388" t="s">
        <v>65</v>
      </c>
      <c r="J2388" s="2">
        <v>44924.552184178239</v>
      </c>
      <c r="K2388" t="s">
        <v>65</v>
      </c>
      <c r="L2388" t="str">
        <f>VLOOKUP(C2388,ACCOUNT_MAPPING!A:C,3,FALSE)</f>
        <v>General Building Maintenance</v>
      </c>
    </row>
    <row r="2389" spans="1:12" hidden="1">
      <c r="A2389">
        <v>20803</v>
      </c>
      <c r="B2389" t="s">
        <v>1052</v>
      </c>
      <c r="C2389">
        <v>50310000</v>
      </c>
      <c r="D2389" t="s">
        <v>17</v>
      </c>
      <c r="E2389" t="s">
        <v>13</v>
      </c>
      <c r="F2389" t="s">
        <v>13</v>
      </c>
      <c r="G2389" t="s">
        <v>3502</v>
      </c>
      <c r="H2389" s="2">
        <v>44917.451322685185</v>
      </c>
      <c r="I2389" t="s">
        <v>225</v>
      </c>
      <c r="J2389" s="2">
        <v>44917.451322685185</v>
      </c>
      <c r="K2389" t="s">
        <v>225</v>
      </c>
      <c r="L2389" t="str">
        <f>VLOOKUP(C2389,ACCOUNT_MAPPING!A:C,3,FALSE)</f>
        <v>General Building Maintenance</v>
      </c>
    </row>
    <row r="2390" spans="1:12" hidden="1">
      <c r="A2390">
        <v>43004</v>
      </c>
      <c r="B2390" t="s">
        <v>237</v>
      </c>
      <c r="C2390">
        <v>50310000</v>
      </c>
      <c r="D2390" t="s">
        <v>12</v>
      </c>
      <c r="E2390" t="s">
        <v>13</v>
      </c>
      <c r="F2390" t="s">
        <v>13</v>
      </c>
      <c r="G2390" t="s">
        <v>3503</v>
      </c>
      <c r="H2390" s="2">
        <v>45013.728018171299</v>
      </c>
      <c r="I2390" t="s">
        <v>236</v>
      </c>
      <c r="J2390" s="2">
        <v>45013.728018171299</v>
      </c>
      <c r="K2390" t="s">
        <v>236</v>
      </c>
      <c r="L2390" t="str">
        <f>VLOOKUP(C2390,ACCOUNT_MAPPING!A:C,3,FALSE)</f>
        <v>General Building Maintenance</v>
      </c>
    </row>
    <row r="2391" spans="1:12" hidden="1">
      <c r="A2391">
        <v>43005</v>
      </c>
      <c r="B2391" t="s">
        <v>251</v>
      </c>
      <c r="C2391">
        <v>50310000</v>
      </c>
      <c r="D2391" t="s">
        <v>12</v>
      </c>
      <c r="E2391" t="s">
        <v>13</v>
      </c>
      <c r="F2391" t="s">
        <v>13</v>
      </c>
      <c r="G2391" t="s">
        <v>3503</v>
      </c>
      <c r="H2391" s="2">
        <v>45014.698710648147</v>
      </c>
      <c r="I2391" t="s">
        <v>236</v>
      </c>
      <c r="J2391" s="2">
        <v>45014.698710648147</v>
      </c>
      <c r="K2391" t="s">
        <v>236</v>
      </c>
      <c r="L2391" t="str">
        <f>VLOOKUP(C2391,ACCOUNT_MAPPING!A:C,3,FALSE)</f>
        <v>General Building Maintenance</v>
      </c>
    </row>
    <row r="2392" spans="1:12" hidden="1">
      <c r="A2392">
        <v>43023</v>
      </c>
      <c r="B2392" t="s">
        <v>253</v>
      </c>
      <c r="C2392">
        <v>50310000</v>
      </c>
      <c r="D2392" t="s">
        <v>12</v>
      </c>
      <c r="E2392" t="s">
        <v>13</v>
      </c>
      <c r="F2392" t="s">
        <v>13</v>
      </c>
      <c r="G2392" t="s">
        <v>3503</v>
      </c>
      <c r="H2392" s="2">
        <v>45015.722699803242</v>
      </c>
      <c r="I2392" t="s">
        <v>236</v>
      </c>
      <c r="J2392" s="2">
        <v>45015.722699803242</v>
      </c>
      <c r="K2392" t="s">
        <v>236</v>
      </c>
      <c r="L2392" t="str">
        <f>VLOOKUP(C2392,ACCOUNT_MAPPING!A:C,3,FALSE)</f>
        <v>General Building Maintenance</v>
      </c>
    </row>
    <row r="2393" spans="1:12" hidden="1">
      <c r="A2393">
        <v>20810</v>
      </c>
      <c r="B2393" t="s">
        <v>2992</v>
      </c>
      <c r="C2393">
        <v>50310000</v>
      </c>
      <c r="D2393" t="s">
        <v>17</v>
      </c>
      <c r="E2393" t="s">
        <v>13</v>
      </c>
      <c r="F2393" t="s">
        <v>13</v>
      </c>
      <c r="G2393" t="s">
        <v>3345</v>
      </c>
      <c r="H2393" s="2">
        <v>44917.489157256947</v>
      </c>
      <c r="I2393" t="s">
        <v>225</v>
      </c>
      <c r="J2393" s="2">
        <v>44917.489157256947</v>
      </c>
      <c r="K2393" t="s">
        <v>225</v>
      </c>
      <c r="L2393" t="str">
        <f>VLOOKUP(C2393,ACCOUNT_MAPPING!A:C,3,FALSE)</f>
        <v>General Building Maintenance</v>
      </c>
    </row>
    <row r="2394" spans="1:12" hidden="1">
      <c r="A2394">
        <v>43384</v>
      </c>
      <c r="B2394" t="s">
        <v>1065</v>
      </c>
      <c r="C2394">
        <v>50310000</v>
      </c>
      <c r="D2394" t="s">
        <v>12</v>
      </c>
      <c r="E2394" t="s">
        <v>13</v>
      </c>
      <c r="F2394" t="s">
        <v>13</v>
      </c>
      <c r="G2394" t="s">
        <v>3504</v>
      </c>
      <c r="H2394" s="2">
        <v>45013.859985416668</v>
      </c>
      <c r="I2394" t="s">
        <v>83</v>
      </c>
      <c r="J2394" s="2">
        <v>45013.859985416668</v>
      </c>
      <c r="K2394" t="s">
        <v>83</v>
      </c>
      <c r="L2394" t="str">
        <f>VLOOKUP(C2394,ACCOUNT_MAPPING!A:C,3,FALSE)</f>
        <v>General Building Maintenance</v>
      </c>
    </row>
    <row r="2395" spans="1:12" hidden="1">
      <c r="A2395">
        <v>43401</v>
      </c>
      <c r="B2395" t="s">
        <v>3505</v>
      </c>
      <c r="C2395">
        <v>50310000</v>
      </c>
      <c r="D2395" t="s">
        <v>17</v>
      </c>
      <c r="E2395" t="s">
        <v>13</v>
      </c>
      <c r="F2395" t="s">
        <v>13</v>
      </c>
      <c r="G2395" t="s">
        <v>3506</v>
      </c>
      <c r="H2395" s="2">
        <v>44931.837018599537</v>
      </c>
      <c r="I2395" t="s">
        <v>272</v>
      </c>
      <c r="J2395" s="2">
        <v>44931.837018599537</v>
      </c>
      <c r="K2395" t="s">
        <v>272</v>
      </c>
      <c r="L2395" t="str">
        <f>VLOOKUP(C2395,ACCOUNT_MAPPING!A:C,3,FALSE)</f>
        <v>General Building Maintenance</v>
      </c>
    </row>
    <row r="2396" spans="1:12" hidden="1">
      <c r="A2396">
        <v>20801</v>
      </c>
      <c r="B2396" t="s">
        <v>223</v>
      </c>
      <c r="C2396">
        <v>50310000</v>
      </c>
      <c r="D2396" t="s">
        <v>17</v>
      </c>
      <c r="E2396" t="s">
        <v>13</v>
      </c>
      <c r="F2396" t="s">
        <v>13</v>
      </c>
      <c r="G2396" t="s">
        <v>3507</v>
      </c>
      <c r="H2396" s="2">
        <v>44916.661741932869</v>
      </c>
      <c r="I2396" t="s">
        <v>225</v>
      </c>
      <c r="J2396" s="2">
        <v>44916.661741932869</v>
      </c>
      <c r="K2396" t="s">
        <v>225</v>
      </c>
      <c r="L2396" t="str">
        <f>VLOOKUP(C2396,ACCOUNT_MAPPING!A:C,3,FALSE)</f>
        <v>General Building Maintenance</v>
      </c>
    </row>
    <row r="2397" spans="1:12" hidden="1">
      <c r="A2397">
        <v>21509</v>
      </c>
      <c r="B2397" t="s">
        <v>1551</v>
      </c>
      <c r="C2397">
        <v>50310000</v>
      </c>
      <c r="D2397" t="s">
        <v>17</v>
      </c>
      <c r="E2397" t="s">
        <v>13</v>
      </c>
      <c r="F2397" t="s">
        <v>13</v>
      </c>
      <c r="G2397" t="s">
        <v>3508</v>
      </c>
      <c r="H2397" s="2">
        <v>44918.526134872685</v>
      </c>
      <c r="I2397" t="s">
        <v>247</v>
      </c>
      <c r="J2397" s="2">
        <v>44918.526134872685</v>
      </c>
      <c r="K2397" t="s">
        <v>247</v>
      </c>
      <c r="L2397" t="str">
        <f>VLOOKUP(C2397,ACCOUNT_MAPPING!A:C,3,FALSE)</f>
        <v>General Building Maintenance</v>
      </c>
    </row>
    <row r="2398" spans="1:12" hidden="1">
      <c r="A2398">
        <v>21510</v>
      </c>
      <c r="B2398" t="s">
        <v>1537</v>
      </c>
      <c r="C2398">
        <v>50310000</v>
      </c>
      <c r="D2398" t="s">
        <v>17</v>
      </c>
      <c r="E2398" t="s">
        <v>13</v>
      </c>
      <c r="F2398" t="s">
        <v>13</v>
      </c>
      <c r="G2398" t="s">
        <v>3509</v>
      </c>
      <c r="H2398" s="2">
        <v>44918.54265127315</v>
      </c>
      <c r="I2398" t="s">
        <v>247</v>
      </c>
      <c r="J2398" s="2">
        <v>44918.54265127315</v>
      </c>
      <c r="K2398" t="s">
        <v>247</v>
      </c>
      <c r="L2398" t="str">
        <f>VLOOKUP(C2398,ACCOUNT_MAPPING!A:C,3,FALSE)</f>
        <v>General Building Maintenance</v>
      </c>
    </row>
    <row r="2399" spans="1:12" hidden="1">
      <c r="A2399">
        <v>53082</v>
      </c>
      <c r="B2399" t="s">
        <v>3510</v>
      </c>
      <c r="C2399">
        <v>50310000</v>
      </c>
      <c r="D2399" t="s">
        <v>17</v>
      </c>
      <c r="E2399" t="s">
        <v>13</v>
      </c>
      <c r="F2399" t="s">
        <v>13</v>
      </c>
      <c r="G2399" t="s">
        <v>3511</v>
      </c>
      <c r="H2399" s="2">
        <v>44924.687231249998</v>
      </c>
      <c r="I2399" t="s">
        <v>256</v>
      </c>
      <c r="J2399" s="2">
        <v>44924.687231249998</v>
      </c>
      <c r="K2399" t="s">
        <v>256</v>
      </c>
      <c r="L2399" t="str">
        <f>VLOOKUP(C2399,ACCOUNT_MAPPING!A:C,3,FALSE)</f>
        <v>General Building Maintenance</v>
      </c>
    </row>
    <row r="2400" spans="1:12" hidden="1">
      <c r="A2400">
        <v>21529</v>
      </c>
      <c r="B2400" t="s">
        <v>3036</v>
      </c>
      <c r="C2400">
        <v>50310000</v>
      </c>
      <c r="D2400" t="s">
        <v>12</v>
      </c>
      <c r="E2400" t="s">
        <v>13</v>
      </c>
      <c r="F2400" t="s">
        <v>13</v>
      </c>
      <c r="G2400" t="s">
        <v>3512</v>
      </c>
      <c r="H2400" s="2">
        <v>45014.666241817133</v>
      </c>
      <c r="I2400" t="s">
        <v>289</v>
      </c>
      <c r="J2400" s="2">
        <v>45014.666241817133</v>
      </c>
      <c r="K2400" t="s">
        <v>289</v>
      </c>
      <c r="L2400" t="str">
        <f>VLOOKUP(C2400,ACCOUNT_MAPPING!A:C,3,FALSE)</f>
        <v>General Building Maintenance</v>
      </c>
    </row>
    <row r="2401" spans="1:12" hidden="1">
      <c r="A2401">
        <v>21532</v>
      </c>
      <c r="B2401" t="s">
        <v>3513</v>
      </c>
      <c r="C2401">
        <v>50310000</v>
      </c>
      <c r="D2401" t="s">
        <v>17</v>
      </c>
      <c r="E2401" t="s">
        <v>13</v>
      </c>
      <c r="F2401" t="s">
        <v>13</v>
      </c>
      <c r="G2401" t="s">
        <v>3514</v>
      </c>
      <c r="H2401" s="2">
        <v>44924.442772222224</v>
      </c>
      <c r="I2401" t="s">
        <v>289</v>
      </c>
      <c r="J2401" s="2">
        <v>44924.442772222224</v>
      </c>
      <c r="K2401" t="s">
        <v>289</v>
      </c>
      <c r="L2401" t="str">
        <f>VLOOKUP(C2401,ACCOUNT_MAPPING!A:C,3,FALSE)</f>
        <v>General Building Maintenance</v>
      </c>
    </row>
    <row r="2402" spans="1:12" hidden="1">
      <c r="A2402">
        <v>21535</v>
      </c>
      <c r="B2402" t="s">
        <v>2034</v>
      </c>
      <c r="C2402">
        <v>50310000</v>
      </c>
      <c r="D2402" t="s">
        <v>17</v>
      </c>
      <c r="E2402" t="s">
        <v>13</v>
      </c>
      <c r="F2402" t="s">
        <v>13</v>
      </c>
      <c r="G2402" t="s">
        <v>3515</v>
      </c>
      <c r="H2402" s="2">
        <v>44924.446802662038</v>
      </c>
      <c r="I2402" t="s">
        <v>289</v>
      </c>
      <c r="J2402" s="2">
        <v>44924.446802662038</v>
      </c>
      <c r="K2402" t="s">
        <v>289</v>
      </c>
      <c r="L2402" t="str">
        <f>VLOOKUP(C2402,ACCOUNT_MAPPING!A:C,3,FALSE)</f>
        <v>General Building Maintenance</v>
      </c>
    </row>
    <row r="2403" spans="1:12" hidden="1">
      <c r="A2403">
        <v>21536</v>
      </c>
      <c r="B2403" t="s">
        <v>1998</v>
      </c>
      <c r="C2403">
        <v>50310000</v>
      </c>
      <c r="D2403" t="s">
        <v>17</v>
      </c>
      <c r="E2403" t="s">
        <v>13</v>
      </c>
      <c r="F2403" t="s">
        <v>13</v>
      </c>
      <c r="G2403" t="s">
        <v>3516</v>
      </c>
      <c r="H2403" s="2">
        <v>44924.511038113429</v>
      </c>
      <c r="I2403" t="s">
        <v>289</v>
      </c>
      <c r="J2403" s="2">
        <v>44924.511038113429</v>
      </c>
      <c r="K2403" t="s">
        <v>289</v>
      </c>
      <c r="L2403" t="str">
        <f>VLOOKUP(C2403,ACCOUNT_MAPPING!A:C,3,FALSE)</f>
        <v>General Building Maintenance</v>
      </c>
    </row>
    <row r="2404" spans="1:12" hidden="1">
      <c r="A2404">
        <v>21548</v>
      </c>
      <c r="B2404" t="s">
        <v>3517</v>
      </c>
      <c r="C2404">
        <v>50310000</v>
      </c>
      <c r="D2404" t="s">
        <v>17</v>
      </c>
      <c r="E2404" t="s">
        <v>13</v>
      </c>
      <c r="F2404" t="s">
        <v>13</v>
      </c>
      <c r="G2404" t="s">
        <v>3518</v>
      </c>
      <c r="H2404" s="2">
        <v>44923.754765243059</v>
      </c>
      <c r="I2404" t="s">
        <v>65</v>
      </c>
      <c r="J2404" s="2">
        <v>44923.754765243059</v>
      </c>
      <c r="K2404" t="s">
        <v>65</v>
      </c>
      <c r="L2404" t="str">
        <f>VLOOKUP(C2404,ACCOUNT_MAPPING!A:C,3,FALSE)</f>
        <v>General Building Maintenance</v>
      </c>
    </row>
    <row r="2405" spans="1:12" hidden="1">
      <c r="A2405">
        <v>21550</v>
      </c>
      <c r="B2405" t="s">
        <v>3519</v>
      </c>
      <c r="C2405">
        <v>50310000</v>
      </c>
      <c r="D2405" t="s">
        <v>17</v>
      </c>
      <c r="E2405" t="s">
        <v>13</v>
      </c>
      <c r="F2405" t="s">
        <v>13</v>
      </c>
      <c r="G2405" t="s">
        <v>3499</v>
      </c>
      <c r="H2405" s="2">
        <v>44924.615032407404</v>
      </c>
      <c r="I2405" t="s">
        <v>256</v>
      </c>
      <c r="J2405" s="2">
        <v>44924.615032407404</v>
      </c>
      <c r="K2405" t="s">
        <v>256</v>
      </c>
      <c r="L2405" t="str">
        <f>VLOOKUP(C2405,ACCOUNT_MAPPING!A:C,3,FALSE)</f>
        <v>General Building Maintenance</v>
      </c>
    </row>
    <row r="2406" spans="1:12" hidden="1">
      <c r="A2406">
        <v>21500</v>
      </c>
      <c r="B2406" t="s">
        <v>1549</v>
      </c>
      <c r="C2406">
        <v>50310000</v>
      </c>
      <c r="D2406" t="s">
        <v>17</v>
      </c>
      <c r="E2406" t="s">
        <v>13</v>
      </c>
      <c r="F2406" t="s">
        <v>13</v>
      </c>
      <c r="G2406" t="s">
        <v>3520</v>
      </c>
      <c r="H2406" s="2">
        <v>44917.694092939812</v>
      </c>
      <c r="I2406" t="s">
        <v>650</v>
      </c>
      <c r="J2406" s="2">
        <v>44917.694092939812</v>
      </c>
      <c r="K2406" t="s">
        <v>650</v>
      </c>
      <c r="L2406" t="str">
        <f>VLOOKUP(C2406,ACCOUNT_MAPPING!A:C,3,FALSE)</f>
        <v>General Building Maintenance</v>
      </c>
    </row>
    <row r="2407" spans="1:12" hidden="1">
      <c r="A2407">
        <v>21553</v>
      </c>
      <c r="B2407" t="s">
        <v>1037</v>
      </c>
      <c r="C2407">
        <v>50310000</v>
      </c>
      <c r="D2407" t="s">
        <v>17</v>
      </c>
      <c r="E2407" t="s">
        <v>13</v>
      </c>
      <c r="F2407" t="s">
        <v>13</v>
      </c>
      <c r="G2407" t="s">
        <v>3521</v>
      </c>
      <c r="H2407" s="2">
        <v>44923.774963622687</v>
      </c>
      <c r="I2407" t="s">
        <v>65</v>
      </c>
      <c r="J2407" s="2">
        <v>44923.774963622687</v>
      </c>
      <c r="K2407" t="s">
        <v>65</v>
      </c>
      <c r="L2407" t="str">
        <f>VLOOKUP(C2407,ACCOUNT_MAPPING!A:C,3,FALSE)</f>
        <v>General Building Maintenance</v>
      </c>
    </row>
    <row r="2408" spans="1:12" hidden="1">
      <c r="A2408">
        <v>21526</v>
      </c>
      <c r="B2408" t="s">
        <v>1555</v>
      </c>
      <c r="C2408">
        <v>50310000</v>
      </c>
      <c r="D2408" t="s">
        <v>12</v>
      </c>
      <c r="E2408" t="s">
        <v>13</v>
      </c>
      <c r="F2408" t="s">
        <v>13</v>
      </c>
      <c r="G2408" t="s">
        <v>3522</v>
      </c>
      <c r="H2408" s="2">
        <v>45019.733074687501</v>
      </c>
      <c r="I2408" t="s">
        <v>15</v>
      </c>
      <c r="J2408" s="2">
        <v>45019.733074687501</v>
      </c>
      <c r="K2408" t="s">
        <v>15</v>
      </c>
      <c r="L2408" t="str">
        <f>VLOOKUP(C2408,ACCOUNT_MAPPING!A:C,3,FALSE)</f>
        <v>General Building Maintenance</v>
      </c>
    </row>
    <row r="2409" spans="1:12" hidden="1">
      <c r="A2409">
        <v>21544</v>
      </c>
      <c r="B2409" t="s">
        <v>3523</v>
      </c>
      <c r="C2409">
        <v>50310000</v>
      </c>
      <c r="D2409" t="s">
        <v>17</v>
      </c>
      <c r="E2409" t="s">
        <v>13</v>
      </c>
      <c r="F2409" t="s">
        <v>13</v>
      </c>
      <c r="G2409" t="s">
        <v>3524</v>
      </c>
      <c r="H2409" s="2">
        <v>44923.740157986111</v>
      </c>
      <c r="I2409" t="s">
        <v>65</v>
      </c>
      <c r="J2409" s="2">
        <v>44923.740157986111</v>
      </c>
      <c r="K2409" t="s">
        <v>65</v>
      </c>
      <c r="L2409" t="str">
        <f>VLOOKUP(C2409,ACCOUNT_MAPPING!A:C,3,FALSE)</f>
        <v>General Building Maintenance</v>
      </c>
    </row>
    <row r="2410" spans="1:12" hidden="1">
      <c r="A2410">
        <v>21554</v>
      </c>
      <c r="B2410" t="s">
        <v>3525</v>
      </c>
      <c r="C2410">
        <v>50310000</v>
      </c>
      <c r="D2410" t="s">
        <v>63</v>
      </c>
      <c r="E2410" t="s">
        <v>13</v>
      </c>
      <c r="F2410" t="s">
        <v>13</v>
      </c>
      <c r="G2410" t="s">
        <v>3526</v>
      </c>
      <c r="H2410" s="2">
        <v>44869.611046562502</v>
      </c>
      <c r="I2410" t="s">
        <v>65</v>
      </c>
      <c r="J2410" s="2">
        <v>44869.611046562502</v>
      </c>
      <c r="K2410" t="s">
        <v>65</v>
      </c>
      <c r="L2410" t="str">
        <f>VLOOKUP(C2410,ACCOUNT_MAPPING!A:C,3,FALSE)</f>
        <v>General Building Maintenance</v>
      </c>
    </row>
    <row r="2411" spans="1:12" hidden="1">
      <c r="A2411">
        <v>43003</v>
      </c>
      <c r="B2411" t="s">
        <v>234</v>
      </c>
      <c r="C2411">
        <v>50310000</v>
      </c>
      <c r="D2411" t="s">
        <v>12</v>
      </c>
      <c r="E2411" t="s">
        <v>13</v>
      </c>
      <c r="F2411" t="s">
        <v>13</v>
      </c>
      <c r="G2411" t="s">
        <v>3527</v>
      </c>
      <c r="H2411" s="2">
        <v>45013.569276006943</v>
      </c>
      <c r="I2411" t="s">
        <v>236</v>
      </c>
      <c r="J2411" s="2">
        <v>45013.569276006943</v>
      </c>
      <c r="K2411" t="s">
        <v>236</v>
      </c>
      <c r="L2411" t="str">
        <f>VLOOKUP(C2411,ACCOUNT_MAPPING!A:C,3,FALSE)</f>
        <v>General Building Maintenance</v>
      </c>
    </row>
    <row r="2412" spans="1:12" hidden="1">
      <c r="A2412">
        <v>43008</v>
      </c>
      <c r="B2412" t="s">
        <v>257</v>
      </c>
      <c r="C2412">
        <v>50310000</v>
      </c>
      <c r="D2412" t="s">
        <v>12</v>
      </c>
      <c r="E2412" t="s">
        <v>13</v>
      </c>
      <c r="F2412" t="s">
        <v>13</v>
      </c>
      <c r="G2412" t="s">
        <v>3503</v>
      </c>
      <c r="H2412" s="2">
        <v>45014.748335763892</v>
      </c>
      <c r="I2412" t="s">
        <v>236</v>
      </c>
      <c r="J2412" s="2">
        <v>45014.748335763892</v>
      </c>
      <c r="K2412" t="s">
        <v>236</v>
      </c>
      <c r="L2412" t="str">
        <f>VLOOKUP(C2412,ACCOUNT_MAPPING!A:C,3,FALSE)</f>
        <v>General Building Maintenance</v>
      </c>
    </row>
    <row r="2413" spans="1:12" hidden="1">
      <c r="A2413">
        <v>43383</v>
      </c>
      <c r="B2413" t="s">
        <v>1083</v>
      </c>
      <c r="C2413">
        <v>50310000</v>
      </c>
      <c r="D2413" t="s">
        <v>12</v>
      </c>
      <c r="E2413" t="s">
        <v>13</v>
      </c>
      <c r="F2413" t="s">
        <v>13</v>
      </c>
      <c r="G2413" t="s">
        <v>3528</v>
      </c>
      <c r="H2413" s="2">
        <v>45013.856762731484</v>
      </c>
      <c r="I2413" t="s">
        <v>83</v>
      </c>
      <c r="J2413" s="2">
        <v>45013.856762731484</v>
      </c>
      <c r="K2413" t="s">
        <v>83</v>
      </c>
      <c r="L2413" t="str">
        <f>VLOOKUP(C2413,ACCOUNT_MAPPING!A:C,3,FALSE)</f>
        <v>General Building Maintenance</v>
      </c>
    </row>
    <row r="2414" spans="1:12" hidden="1">
      <c r="A2414">
        <v>43400</v>
      </c>
      <c r="B2414" t="s">
        <v>3529</v>
      </c>
      <c r="C2414">
        <v>50310000</v>
      </c>
      <c r="D2414" t="s">
        <v>63</v>
      </c>
      <c r="E2414" t="s">
        <v>13</v>
      </c>
      <c r="F2414" t="s">
        <v>13</v>
      </c>
      <c r="G2414" t="s">
        <v>3530</v>
      </c>
      <c r="H2414" s="2">
        <v>44865.660882060183</v>
      </c>
      <c r="I2414" t="s">
        <v>272</v>
      </c>
      <c r="J2414" s="2">
        <v>44865.660882060183</v>
      </c>
      <c r="K2414" t="s">
        <v>272</v>
      </c>
      <c r="L2414" t="str">
        <f>VLOOKUP(C2414,ACCOUNT_MAPPING!A:C,3,FALSE)</f>
        <v>General Building Maintenance</v>
      </c>
    </row>
    <row r="2415" spans="1:12" hidden="1">
      <c r="A2415">
        <v>43404</v>
      </c>
      <c r="B2415" t="s">
        <v>3531</v>
      </c>
      <c r="C2415">
        <v>50310000</v>
      </c>
      <c r="D2415" t="s">
        <v>63</v>
      </c>
      <c r="E2415" t="s">
        <v>13</v>
      </c>
      <c r="F2415" t="s">
        <v>13</v>
      </c>
      <c r="G2415" t="s">
        <v>3532</v>
      </c>
      <c r="H2415" s="2">
        <v>44875.733676585645</v>
      </c>
      <c r="I2415" t="s">
        <v>272</v>
      </c>
      <c r="J2415" s="2">
        <v>44875.733676585645</v>
      </c>
      <c r="K2415" t="s">
        <v>272</v>
      </c>
      <c r="L2415" t="str">
        <f>VLOOKUP(C2415,ACCOUNT_MAPPING!A:C,3,FALSE)</f>
        <v>General Building Maintenance</v>
      </c>
    </row>
    <row r="2416" spans="1:12" hidden="1">
      <c r="A2416">
        <v>82710</v>
      </c>
      <c r="B2416" t="s">
        <v>3533</v>
      </c>
      <c r="C2416">
        <v>50310000</v>
      </c>
      <c r="D2416" t="s">
        <v>63</v>
      </c>
      <c r="E2416" t="s">
        <v>13</v>
      </c>
      <c r="F2416" t="s">
        <v>13</v>
      </c>
      <c r="G2416" t="s">
        <v>3534</v>
      </c>
      <c r="H2416" s="2">
        <v>44876.732600312498</v>
      </c>
      <c r="I2416" t="s">
        <v>15</v>
      </c>
      <c r="J2416" s="2">
        <v>44876.732600312498</v>
      </c>
      <c r="K2416" t="s">
        <v>15</v>
      </c>
      <c r="L2416" t="str">
        <f>VLOOKUP(C2416,ACCOUNT_MAPPING!A:C,3,FALSE)</f>
        <v>General Building Maintenance</v>
      </c>
    </row>
    <row r="2417" spans="1:12" hidden="1">
      <c r="A2417">
        <v>43380</v>
      </c>
      <c r="B2417" t="s">
        <v>1063</v>
      </c>
      <c r="C2417">
        <v>50310000</v>
      </c>
      <c r="D2417" t="s">
        <v>17</v>
      </c>
      <c r="E2417" t="s">
        <v>13</v>
      </c>
      <c r="F2417" t="s">
        <v>13</v>
      </c>
      <c r="G2417" t="s">
        <v>3535</v>
      </c>
      <c r="H2417" s="2">
        <v>44922.674334340278</v>
      </c>
      <c r="I2417" t="s">
        <v>83</v>
      </c>
      <c r="J2417" s="2">
        <v>44922.674334340278</v>
      </c>
      <c r="K2417" t="s">
        <v>83</v>
      </c>
      <c r="L2417" t="str">
        <f>VLOOKUP(C2417,ACCOUNT_MAPPING!A:C,3,FALSE)</f>
        <v>General Building Maintenance</v>
      </c>
    </row>
    <row r="2418" spans="1:12" hidden="1">
      <c r="A2418">
        <v>82724</v>
      </c>
      <c r="B2418" t="s">
        <v>3536</v>
      </c>
      <c r="C2418">
        <v>50310000</v>
      </c>
      <c r="D2418" t="s">
        <v>17</v>
      </c>
      <c r="E2418" t="s">
        <v>13</v>
      </c>
      <c r="F2418" t="s">
        <v>13</v>
      </c>
      <c r="G2418" t="s">
        <v>3537</v>
      </c>
      <c r="H2418" s="2">
        <v>44924.762377395833</v>
      </c>
      <c r="I2418" t="s">
        <v>116</v>
      </c>
      <c r="J2418" s="2">
        <v>44924.762377395833</v>
      </c>
      <c r="K2418" t="s">
        <v>116</v>
      </c>
      <c r="L2418" t="str">
        <f>VLOOKUP(C2418,ACCOUNT_MAPPING!A:C,3,FALSE)</f>
        <v>General Building Maintenance</v>
      </c>
    </row>
    <row r="2419" spans="1:12" hidden="1">
      <c r="A2419">
        <v>53070</v>
      </c>
      <c r="B2419" t="s">
        <v>3538</v>
      </c>
      <c r="C2419">
        <v>50310000</v>
      </c>
      <c r="D2419" t="s">
        <v>17</v>
      </c>
      <c r="E2419" t="s">
        <v>13</v>
      </c>
      <c r="F2419" t="s">
        <v>13</v>
      </c>
      <c r="G2419" t="s">
        <v>3539</v>
      </c>
      <c r="H2419" s="2">
        <v>44924.629071678239</v>
      </c>
      <c r="I2419" t="s">
        <v>256</v>
      </c>
      <c r="J2419" s="2">
        <v>44924.629071678239</v>
      </c>
      <c r="K2419" t="s">
        <v>256</v>
      </c>
      <c r="L2419" t="str">
        <f>VLOOKUP(C2419,ACCOUNT_MAPPING!A:C,3,FALSE)</f>
        <v>General Building Maintenance</v>
      </c>
    </row>
    <row r="2420" spans="1:12" hidden="1">
      <c r="A2420">
        <v>53073</v>
      </c>
      <c r="B2420" t="s">
        <v>3540</v>
      </c>
      <c r="C2420">
        <v>50310000</v>
      </c>
      <c r="D2420" t="s">
        <v>17</v>
      </c>
      <c r="E2420" t="s">
        <v>13</v>
      </c>
      <c r="F2420" t="s">
        <v>13</v>
      </c>
      <c r="G2420" t="s">
        <v>3499</v>
      </c>
      <c r="H2420" s="2">
        <v>44924.634756712963</v>
      </c>
      <c r="I2420" t="s">
        <v>256</v>
      </c>
      <c r="J2420" s="2">
        <v>44924.634756712963</v>
      </c>
      <c r="K2420" t="s">
        <v>256</v>
      </c>
      <c r="L2420" t="str">
        <f>VLOOKUP(C2420,ACCOUNT_MAPPING!A:C,3,FALSE)</f>
        <v>General Building Maintenance</v>
      </c>
    </row>
    <row r="2421" spans="1:12" hidden="1">
      <c r="A2421">
        <v>43006</v>
      </c>
      <c r="B2421" t="s">
        <v>250</v>
      </c>
      <c r="C2421">
        <v>50310000</v>
      </c>
      <c r="D2421" t="s">
        <v>12</v>
      </c>
      <c r="E2421" t="s">
        <v>13</v>
      </c>
      <c r="F2421" t="s">
        <v>13</v>
      </c>
      <c r="G2421" t="s">
        <v>3503</v>
      </c>
      <c r="H2421" s="2">
        <v>45014.710114386573</v>
      </c>
      <c r="I2421" t="s">
        <v>236</v>
      </c>
      <c r="J2421" s="2">
        <v>45014.710114386573</v>
      </c>
      <c r="K2421" t="s">
        <v>236</v>
      </c>
      <c r="L2421" t="str">
        <f>VLOOKUP(C2421,ACCOUNT_MAPPING!A:C,3,FALSE)</f>
        <v>General Building Maintenance</v>
      </c>
    </row>
    <row r="2422" spans="1:12" hidden="1">
      <c r="A2422">
        <v>82737</v>
      </c>
      <c r="B2422" t="s">
        <v>3541</v>
      </c>
      <c r="C2422">
        <v>50310000</v>
      </c>
      <c r="D2422" t="s">
        <v>17</v>
      </c>
      <c r="E2422" t="s">
        <v>13</v>
      </c>
      <c r="F2422" t="s">
        <v>13</v>
      </c>
      <c r="G2422" t="s">
        <v>3542</v>
      </c>
      <c r="H2422" s="2">
        <v>44922.624944594907</v>
      </c>
      <c r="I2422" t="s">
        <v>826</v>
      </c>
      <c r="J2422" s="2">
        <v>44922.624944594907</v>
      </c>
      <c r="K2422" t="s">
        <v>826</v>
      </c>
      <c r="L2422" t="str">
        <f>VLOOKUP(C2422,ACCOUNT_MAPPING!A:C,3,FALSE)</f>
        <v>General Building Maintenance</v>
      </c>
    </row>
    <row r="2423" spans="1:12" hidden="1">
      <c r="A2423">
        <v>43007</v>
      </c>
      <c r="B2423" t="s">
        <v>252</v>
      </c>
      <c r="C2423">
        <v>50310000</v>
      </c>
      <c r="D2423" t="s">
        <v>12</v>
      </c>
      <c r="E2423" t="s">
        <v>13</v>
      </c>
      <c r="F2423" t="s">
        <v>13</v>
      </c>
      <c r="G2423" t="s">
        <v>3503</v>
      </c>
      <c r="H2423" s="2">
        <v>45014.740383912038</v>
      </c>
      <c r="I2423" t="s">
        <v>236</v>
      </c>
      <c r="J2423" s="2">
        <v>45014.740383912038</v>
      </c>
      <c r="K2423" t="s">
        <v>236</v>
      </c>
      <c r="L2423" t="str">
        <f>VLOOKUP(C2423,ACCOUNT_MAPPING!A:C,3,FALSE)</f>
        <v>General Building Maintenance</v>
      </c>
    </row>
    <row r="2424" spans="1:12" hidden="1">
      <c r="A2424">
        <v>43012</v>
      </c>
      <c r="B2424" t="s">
        <v>239</v>
      </c>
      <c r="C2424">
        <v>50310000</v>
      </c>
      <c r="D2424" t="s">
        <v>12</v>
      </c>
      <c r="E2424" t="s">
        <v>13</v>
      </c>
      <c r="F2424" t="s">
        <v>13</v>
      </c>
      <c r="G2424" t="s">
        <v>3503</v>
      </c>
      <c r="H2424" s="2">
        <v>45020.659047453701</v>
      </c>
      <c r="I2424" t="s">
        <v>236</v>
      </c>
      <c r="J2424" s="2">
        <v>45020.659047453701</v>
      </c>
      <c r="K2424" t="s">
        <v>236</v>
      </c>
      <c r="L2424" t="str">
        <f>VLOOKUP(C2424,ACCOUNT_MAPPING!A:C,3,FALSE)</f>
        <v>General Building Maintenance</v>
      </c>
    </row>
    <row r="2425" spans="1:12" hidden="1">
      <c r="A2425">
        <v>76203</v>
      </c>
      <c r="B2425" t="s">
        <v>266</v>
      </c>
      <c r="C2425">
        <v>50310000</v>
      </c>
      <c r="D2425" t="s">
        <v>63</v>
      </c>
      <c r="E2425" t="s">
        <v>13</v>
      </c>
      <c r="F2425" t="s">
        <v>13</v>
      </c>
      <c r="G2425" t="s">
        <v>3543</v>
      </c>
      <c r="H2425" s="2">
        <v>44879.422315243057</v>
      </c>
      <c r="I2425" t="s">
        <v>260</v>
      </c>
      <c r="J2425" s="2">
        <v>44879.422315243057</v>
      </c>
      <c r="K2425" t="s">
        <v>260</v>
      </c>
      <c r="L2425" t="str">
        <f>VLOOKUP(C2425,ACCOUNT_MAPPING!A:C,3,FALSE)</f>
        <v>General Building Maintenance</v>
      </c>
    </row>
    <row r="2426" spans="1:12" hidden="1">
      <c r="A2426">
        <v>82773</v>
      </c>
      <c r="B2426" t="s">
        <v>1594</v>
      </c>
      <c r="C2426">
        <v>50310000</v>
      </c>
      <c r="D2426" t="s">
        <v>17</v>
      </c>
      <c r="E2426" t="s">
        <v>13</v>
      </c>
      <c r="F2426" t="s">
        <v>13</v>
      </c>
      <c r="G2426" t="s">
        <v>3544</v>
      </c>
      <c r="H2426" s="2">
        <v>44922.584390162039</v>
      </c>
      <c r="I2426" t="s">
        <v>41</v>
      </c>
      <c r="J2426" s="2">
        <v>44922.584390162039</v>
      </c>
      <c r="K2426" t="s">
        <v>41</v>
      </c>
      <c r="L2426" t="str">
        <f>VLOOKUP(C2426,ACCOUNT_MAPPING!A:C,3,FALSE)</f>
        <v>General Building Maintenance</v>
      </c>
    </row>
    <row r="2427" spans="1:12" hidden="1">
      <c r="A2427">
        <v>82777</v>
      </c>
      <c r="B2427" t="s">
        <v>567</v>
      </c>
      <c r="C2427">
        <v>50310000</v>
      </c>
      <c r="D2427" t="s">
        <v>12</v>
      </c>
      <c r="E2427" t="s">
        <v>13</v>
      </c>
      <c r="F2427" t="s">
        <v>13</v>
      </c>
      <c r="G2427" t="s">
        <v>3545</v>
      </c>
      <c r="H2427" s="2">
        <v>45021.616472071757</v>
      </c>
      <c r="I2427" t="s">
        <v>123</v>
      </c>
      <c r="J2427" s="2">
        <v>45021.616472071757</v>
      </c>
      <c r="K2427" t="s">
        <v>123</v>
      </c>
      <c r="L2427" t="str">
        <f>VLOOKUP(C2427,ACCOUNT_MAPPING!A:C,3,FALSE)</f>
        <v>General Building Maintenance</v>
      </c>
    </row>
    <row r="2428" spans="1:12" hidden="1">
      <c r="A2428">
        <v>82711</v>
      </c>
      <c r="B2428" t="s">
        <v>1583</v>
      </c>
      <c r="C2428">
        <v>50310000</v>
      </c>
      <c r="D2428" t="s">
        <v>63</v>
      </c>
      <c r="E2428" t="s">
        <v>13</v>
      </c>
      <c r="F2428" t="s">
        <v>13</v>
      </c>
      <c r="G2428" t="s">
        <v>3546</v>
      </c>
      <c r="H2428" s="2">
        <v>44876.740601273152</v>
      </c>
      <c r="I2428" t="s">
        <v>15</v>
      </c>
      <c r="J2428" s="2">
        <v>44876.740601273152</v>
      </c>
      <c r="K2428" t="s">
        <v>15</v>
      </c>
      <c r="L2428" t="str">
        <f>VLOOKUP(C2428,ACCOUNT_MAPPING!A:C,3,FALSE)</f>
        <v>General Building Maintenance</v>
      </c>
    </row>
    <row r="2429" spans="1:12" hidden="1">
      <c r="A2429">
        <v>49208</v>
      </c>
      <c r="B2429" t="s">
        <v>3547</v>
      </c>
      <c r="C2429">
        <v>50310000</v>
      </c>
      <c r="D2429" t="s">
        <v>12</v>
      </c>
      <c r="E2429" t="s">
        <v>13</v>
      </c>
      <c r="F2429" t="s">
        <v>13</v>
      </c>
      <c r="G2429" t="s">
        <v>3548</v>
      </c>
      <c r="H2429" s="2">
        <v>45012.771655706019</v>
      </c>
      <c r="I2429" t="s">
        <v>2672</v>
      </c>
      <c r="J2429" s="2">
        <v>45012.771655706019</v>
      </c>
      <c r="K2429" t="s">
        <v>2672</v>
      </c>
      <c r="L2429" t="str">
        <f>VLOOKUP(C2429,ACCOUNT_MAPPING!A:C,3,FALSE)</f>
        <v>General Building Maintenance</v>
      </c>
    </row>
    <row r="2430" spans="1:12" hidden="1">
      <c r="A2430">
        <v>82691</v>
      </c>
      <c r="B2430" t="s">
        <v>3549</v>
      </c>
      <c r="C2430">
        <v>50310000</v>
      </c>
      <c r="D2430" t="s">
        <v>17</v>
      </c>
      <c r="E2430" t="s">
        <v>13</v>
      </c>
      <c r="F2430" t="s">
        <v>13</v>
      </c>
      <c r="G2430" t="s">
        <v>3550</v>
      </c>
      <c r="H2430" s="2">
        <v>44922.755196678241</v>
      </c>
      <c r="I2430" t="s">
        <v>15</v>
      </c>
      <c r="J2430" s="2">
        <v>44922.755196678241</v>
      </c>
      <c r="K2430" t="s">
        <v>15</v>
      </c>
      <c r="L2430" t="str">
        <f>VLOOKUP(C2430,ACCOUNT_MAPPING!A:C,3,FALSE)</f>
        <v>General Building Maintenance</v>
      </c>
    </row>
    <row r="2431" spans="1:12" hidden="1">
      <c r="A2431">
        <v>82732</v>
      </c>
      <c r="B2431" t="s">
        <v>3053</v>
      </c>
      <c r="C2431">
        <v>50310000</v>
      </c>
      <c r="D2431" t="s">
        <v>17</v>
      </c>
      <c r="E2431" t="s">
        <v>13</v>
      </c>
      <c r="F2431" t="s">
        <v>13</v>
      </c>
      <c r="G2431" t="s">
        <v>3551</v>
      </c>
      <c r="H2431" s="2">
        <v>44917.584172569441</v>
      </c>
      <c r="I2431" t="s">
        <v>22</v>
      </c>
      <c r="J2431" s="2">
        <v>44917.584172569441</v>
      </c>
      <c r="K2431" t="s">
        <v>22</v>
      </c>
      <c r="L2431" t="str">
        <f>VLOOKUP(C2431,ACCOUNT_MAPPING!A:C,3,FALSE)</f>
        <v>General Building Maintenance</v>
      </c>
    </row>
    <row r="2432" spans="1:12" hidden="1">
      <c r="A2432">
        <v>83059</v>
      </c>
      <c r="B2432" t="s">
        <v>3069</v>
      </c>
      <c r="C2432">
        <v>50310000</v>
      </c>
      <c r="D2432" t="s">
        <v>17</v>
      </c>
      <c r="E2432" t="s">
        <v>13</v>
      </c>
      <c r="F2432" t="s">
        <v>13</v>
      </c>
      <c r="G2432" t="s">
        <v>3552</v>
      </c>
      <c r="H2432" s="2">
        <v>44922.679018171293</v>
      </c>
      <c r="I2432" t="s">
        <v>275</v>
      </c>
      <c r="J2432" s="2">
        <v>44922.679018171293</v>
      </c>
      <c r="K2432" t="s">
        <v>275</v>
      </c>
      <c r="L2432" t="str">
        <f>VLOOKUP(C2432,ACCOUNT_MAPPING!A:C,3,FALSE)</f>
        <v>General Building Maintenance</v>
      </c>
    </row>
    <row r="2433" spans="1:12" hidden="1">
      <c r="A2433">
        <v>82706</v>
      </c>
      <c r="B2433" t="s">
        <v>2069</v>
      </c>
      <c r="C2433">
        <v>50310000</v>
      </c>
      <c r="D2433" t="s">
        <v>17</v>
      </c>
      <c r="E2433" t="s">
        <v>13</v>
      </c>
      <c r="F2433" t="s">
        <v>13</v>
      </c>
      <c r="G2433" t="s">
        <v>3553</v>
      </c>
      <c r="H2433" s="2">
        <v>44928.589817245367</v>
      </c>
      <c r="I2433" t="s">
        <v>577</v>
      </c>
      <c r="J2433" s="2">
        <v>44928.589817245367</v>
      </c>
      <c r="K2433" t="s">
        <v>577</v>
      </c>
      <c r="L2433" t="str">
        <f>VLOOKUP(C2433,ACCOUNT_MAPPING!A:C,3,FALSE)</f>
        <v>General Building Maintenance</v>
      </c>
    </row>
    <row r="2434" spans="1:12" hidden="1">
      <c r="A2434">
        <v>76069</v>
      </c>
      <c r="B2434" t="s">
        <v>1272</v>
      </c>
      <c r="C2434">
        <v>50310000</v>
      </c>
      <c r="D2434" t="s">
        <v>63</v>
      </c>
      <c r="E2434" t="s">
        <v>13</v>
      </c>
      <c r="F2434" t="s">
        <v>13</v>
      </c>
      <c r="G2434" t="s">
        <v>3554</v>
      </c>
      <c r="H2434" s="2">
        <v>44877.053461608797</v>
      </c>
      <c r="I2434" t="s">
        <v>104</v>
      </c>
      <c r="J2434" s="2">
        <v>44877.053461608797</v>
      </c>
      <c r="K2434" t="s">
        <v>104</v>
      </c>
      <c r="L2434" t="str">
        <f>VLOOKUP(C2434,ACCOUNT_MAPPING!A:C,3,FALSE)</f>
        <v>General Building Maintenance</v>
      </c>
    </row>
    <row r="2435" spans="1:12" hidden="1">
      <c r="A2435">
        <v>83132</v>
      </c>
      <c r="B2435" t="s">
        <v>3555</v>
      </c>
      <c r="C2435">
        <v>50310000</v>
      </c>
      <c r="D2435" t="s">
        <v>63</v>
      </c>
      <c r="E2435" t="s">
        <v>13</v>
      </c>
      <c r="F2435" t="s">
        <v>13</v>
      </c>
      <c r="G2435" t="s">
        <v>3556</v>
      </c>
      <c r="H2435" s="2">
        <v>44876.511450347221</v>
      </c>
      <c r="I2435" t="s">
        <v>1672</v>
      </c>
      <c r="J2435" s="2">
        <v>44876.511450347221</v>
      </c>
      <c r="K2435" t="s">
        <v>1672</v>
      </c>
      <c r="L2435" t="str">
        <f>VLOOKUP(C2435,ACCOUNT_MAPPING!A:C,3,FALSE)</f>
        <v>General Building Maintenance</v>
      </c>
    </row>
    <row r="2436" spans="1:12" hidden="1">
      <c r="A2436">
        <v>83133</v>
      </c>
      <c r="B2436" t="s">
        <v>1107</v>
      </c>
      <c r="C2436">
        <v>50310000</v>
      </c>
      <c r="D2436" t="s">
        <v>17</v>
      </c>
      <c r="E2436" t="s">
        <v>13</v>
      </c>
      <c r="F2436" t="s">
        <v>13</v>
      </c>
      <c r="G2436" t="s">
        <v>3557</v>
      </c>
      <c r="H2436" s="2">
        <v>44924.43786539352</v>
      </c>
      <c r="I2436" t="s">
        <v>553</v>
      </c>
      <c r="J2436" s="2">
        <v>44924.43786539352</v>
      </c>
      <c r="K2436" t="s">
        <v>553</v>
      </c>
      <c r="L2436" t="str">
        <f>VLOOKUP(C2436,ACCOUNT_MAPPING!A:C,3,FALSE)</f>
        <v>General Building Maintenance</v>
      </c>
    </row>
    <row r="2437" spans="1:12" hidden="1">
      <c r="A2437">
        <v>83134</v>
      </c>
      <c r="B2437" t="s">
        <v>3558</v>
      </c>
      <c r="C2437">
        <v>50310000</v>
      </c>
      <c r="D2437" t="s">
        <v>12</v>
      </c>
      <c r="E2437" t="s">
        <v>13</v>
      </c>
      <c r="F2437" t="s">
        <v>13</v>
      </c>
      <c r="G2437" t="s">
        <v>3559</v>
      </c>
      <c r="H2437" s="2">
        <v>45014.635391585645</v>
      </c>
      <c r="I2437" t="s">
        <v>79</v>
      </c>
      <c r="J2437" s="2">
        <v>45014.635391585645</v>
      </c>
      <c r="K2437" t="s">
        <v>79</v>
      </c>
      <c r="L2437" t="str">
        <f>VLOOKUP(C2437,ACCOUNT_MAPPING!A:C,3,FALSE)</f>
        <v>General Building Maintenance</v>
      </c>
    </row>
    <row r="2438" spans="1:12" hidden="1">
      <c r="A2438">
        <v>82703</v>
      </c>
      <c r="B2438" t="s">
        <v>1316</v>
      </c>
      <c r="C2438">
        <v>50310000</v>
      </c>
      <c r="D2438" t="s">
        <v>12</v>
      </c>
      <c r="E2438" t="s">
        <v>13</v>
      </c>
      <c r="F2438" t="s">
        <v>13</v>
      </c>
      <c r="G2438" t="s">
        <v>3560</v>
      </c>
      <c r="H2438" s="2">
        <v>45012.620774884257</v>
      </c>
      <c r="I2438" t="s">
        <v>909</v>
      </c>
      <c r="J2438" s="2">
        <v>45012.620774884257</v>
      </c>
      <c r="K2438" t="s">
        <v>909</v>
      </c>
      <c r="L2438" t="str">
        <f>VLOOKUP(C2438,ACCOUNT_MAPPING!A:C,3,FALSE)</f>
        <v>General Building Maintenance</v>
      </c>
    </row>
    <row r="2439" spans="1:12" hidden="1">
      <c r="A2439">
        <v>82782</v>
      </c>
      <c r="B2439" t="s">
        <v>1110</v>
      </c>
      <c r="C2439">
        <v>50310000</v>
      </c>
      <c r="D2439" t="s">
        <v>17</v>
      </c>
      <c r="E2439" t="s">
        <v>13</v>
      </c>
      <c r="F2439" t="s">
        <v>13</v>
      </c>
      <c r="G2439" t="s">
        <v>3561</v>
      </c>
      <c r="H2439" s="2">
        <v>44923.720403703701</v>
      </c>
      <c r="I2439" t="s">
        <v>759</v>
      </c>
      <c r="J2439" s="2">
        <v>44923.720403703701</v>
      </c>
      <c r="K2439" t="s">
        <v>759</v>
      </c>
      <c r="L2439" t="str">
        <f>VLOOKUP(C2439,ACCOUNT_MAPPING!A:C,3,FALSE)</f>
        <v>General Building Maintenance</v>
      </c>
    </row>
    <row r="2440" spans="1:12" hidden="1">
      <c r="A2440">
        <v>82961</v>
      </c>
      <c r="B2440" t="s">
        <v>3063</v>
      </c>
      <c r="C2440">
        <v>50310000</v>
      </c>
      <c r="D2440" t="s">
        <v>17</v>
      </c>
      <c r="E2440" t="s">
        <v>13</v>
      </c>
      <c r="F2440" t="s">
        <v>13</v>
      </c>
      <c r="G2440" t="s">
        <v>3562</v>
      </c>
      <c r="H2440" s="2">
        <v>44932.779345752315</v>
      </c>
      <c r="I2440" t="s">
        <v>272</v>
      </c>
      <c r="J2440" s="2">
        <v>44932.779345752315</v>
      </c>
      <c r="K2440" t="s">
        <v>272</v>
      </c>
      <c r="L2440" t="str">
        <f>VLOOKUP(C2440,ACCOUNT_MAPPING!A:C,3,FALSE)</f>
        <v>General Building Maintenance</v>
      </c>
    </row>
    <row r="2441" spans="1:12" hidden="1">
      <c r="A2441">
        <v>82726</v>
      </c>
      <c r="B2441" t="s">
        <v>3563</v>
      </c>
      <c r="C2441">
        <v>50310000</v>
      </c>
      <c r="D2441" t="s">
        <v>17</v>
      </c>
      <c r="E2441" t="s">
        <v>13</v>
      </c>
      <c r="F2441" t="s">
        <v>13</v>
      </c>
      <c r="G2441" t="s">
        <v>3542</v>
      </c>
      <c r="H2441" s="2">
        <v>44922.620743981483</v>
      </c>
      <c r="I2441" t="s">
        <v>826</v>
      </c>
      <c r="J2441" s="2">
        <v>44922.620743981483</v>
      </c>
      <c r="K2441" t="s">
        <v>826</v>
      </c>
      <c r="L2441" t="str">
        <f>VLOOKUP(C2441,ACCOUNT_MAPPING!A:C,3,FALSE)</f>
        <v>General Building Maintenance</v>
      </c>
    </row>
    <row r="2442" spans="1:12" hidden="1">
      <c r="A2442">
        <v>83060</v>
      </c>
      <c r="B2442" t="s">
        <v>280</v>
      </c>
      <c r="C2442">
        <v>50310000</v>
      </c>
      <c r="D2442" t="s">
        <v>17</v>
      </c>
      <c r="E2442" t="s">
        <v>13</v>
      </c>
      <c r="F2442" t="s">
        <v>13</v>
      </c>
      <c r="G2442" t="s">
        <v>3564</v>
      </c>
      <c r="H2442" s="2">
        <v>44922.700884143516</v>
      </c>
      <c r="I2442" t="s">
        <v>275</v>
      </c>
      <c r="J2442" s="2">
        <v>44922.700884143516</v>
      </c>
      <c r="K2442" t="s">
        <v>275</v>
      </c>
      <c r="L2442" t="str">
        <f>VLOOKUP(C2442,ACCOUNT_MAPPING!A:C,3,FALSE)</f>
        <v>General Building Maintenance</v>
      </c>
    </row>
    <row r="2443" spans="1:12" hidden="1">
      <c r="A2443">
        <v>82953</v>
      </c>
      <c r="B2443" t="s">
        <v>3565</v>
      </c>
      <c r="C2443">
        <v>50310000</v>
      </c>
      <c r="D2443" t="s">
        <v>12</v>
      </c>
      <c r="E2443" t="s">
        <v>13</v>
      </c>
      <c r="F2443" t="s">
        <v>13</v>
      </c>
      <c r="G2443" t="s">
        <v>3566</v>
      </c>
      <c r="H2443" s="2">
        <v>45020.528867789355</v>
      </c>
      <c r="I2443" t="s">
        <v>754</v>
      </c>
      <c r="J2443" s="2">
        <v>45020.528867789355</v>
      </c>
      <c r="K2443" t="s">
        <v>754</v>
      </c>
      <c r="L2443" t="str">
        <f>VLOOKUP(C2443,ACCOUNT_MAPPING!A:C,3,FALSE)</f>
        <v>General Building Maintenance</v>
      </c>
    </row>
    <row r="2444" spans="1:12" hidden="1">
      <c r="A2444">
        <v>83071</v>
      </c>
      <c r="B2444" t="s">
        <v>3567</v>
      </c>
      <c r="C2444">
        <v>50310000</v>
      </c>
      <c r="D2444" t="s">
        <v>17</v>
      </c>
      <c r="E2444" t="s">
        <v>13</v>
      </c>
      <c r="F2444" t="s">
        <v>13</v>
      </c>
      <c r="G2444" t="s">
        <v>3568</v>
      </c>
      <c r="H2444" s="2">
        <v>44924.755888541666</v>
      </c>
      <c r="I2444" t="s">
        <v>116</v>
      </c>
      <c r="J2444" s="2">
        <v>44924.755888541666</v>
      </c>
      <c r="K2444" t="s">
        <v>116</v>
      </c>
      <c r="L2444" t="str">
        <f>VLOOKUP(C2444,ACCOUNT_MAPPING!A:C,3,FALSE)</f>
        <v>General Building Maintenance</v>
      </c>
    </row>
    <row r="2445" spans="1:12" hidden="1">
      <c r="A2445">
        <v>83857</v>
      </c>
      <c r="B2445" t="s">
        <v>3569</v>
      </c>
      <c r="C2445">
        <v>50310000</v>
      </c>
      <c r="D2445" t="s">
        <v>12</v>
      </c>
      <c r="E2445" t="s">
        <v>13</v>
      </c>
      <c r="F2445" t="s">
        <v>13</v>
      </c>
      <c r="G2445" t="s">
        <v>3570</v>
      </c>
      <c r="H2445" s="2">
        <v>45016.783994016201</v>
      </c>
      <c r="I2445" t="s">
        <v>2111</v>
      </c>
      <c r="J2445" s="2">
        <v>45016.783994016201</v>
      </c>
      <c r="K2445" t="s">
        <v>2111</v>
      </c>
      <c r="L2445" t="str">
        <f>VLOOKUP(C2445,ACCOUNT_MAPPING!A:C,3,FALSE)</f>
        <v>General Building Maintenance</v>
      </c>
    </row>
    <row r="2446" spans="1:12" hidden="1">
      <c r="A2446">
        <v>83088</v>
      </c>
      <c r="B2446" t="s">
        <v>2093</v>
      </c>
      <c r="C2446">
        <v>50310000</v>
      </c>
      <c r="D2446" t="s">
        <v>17</v>
      </c>
      <c r="E2446" t="s">
        <v>13</v>
      </c>
      <c r="F2446" t="s">
        <v>13</v>
      </c>
      <c r="G2446" t="s">
        <v>3571</v>
      </c>
      <c r="H2446" s="2">
        <v>44925.986567824075</v>
      </c>
      <c r="I2446" t="s">
        <v>1229</v>
      </c>
      <c r="J2446" s="2">
        <v>44925.986567824075</v>
      </c>
      <c r="K2446" t="s">
        <v>1229</v>
      </c>
      <c r="L2446" t="str">
        <f>VLOOKUP(C2446,ACCOUNT_MAPPING!A:C,3,FALSE)</f>
        <v>General Building Maintenance</v>
      </c>
    </row>
    <row r="2447" spans="1:12" hidden="1">
      <c r="A2447">
        <v>83064</v>
      </c>
      <c r="B2447" t="s">
        <v>2091</v>
      </c>
      <c r="C2447">
        <v>50310000</v>
      </c>
      <c r="D2447" t="s">
        <v>12</v>
      </c>
      <c r="E2447" t="s">
        <v>13</v>
      </c>
      <c r="F2447" t="s">
        <v>13</v>
      </c>
      <c r="G2447" t="s">
        <v>3572</v>
      </c>
      <c r="H2447" s="2">
        <v>45021.575934525463</v>
      </c>
      <c r="I2447" t="s">
        <v>1292</v>
      </c>
      <c r="J2447" s="2">
        <v>45021.575934525463</v>
      </c>
      <c r="K2447" t="s">
        <v>1292</v>
      </c>
      <c r="L2447" t="str">
        <f>VLOOKUP(C2447,ACCOUNT_MAPPING!A:C,3,FALSE)</f>
        <v>General Building Maintenance</v>
      </c>
    </row>
    <row r="2448" spans="1:12" hidden="1">
      <c r="A2448">
        <v>82757</v>
      </c>
      <c r="B2448" t="s">
        <v>1575</v>
      </c>
      <c r="C2448">
        <v>50310000</v>
      </c>
      <c r="D2448" t="s">
        <v>17</v>
      </c>
      <c r="E2448" t="s">
        <v>13</v>
      </c>
      <c r="F2448" t="s">
        <v>13</v>
      </c>
      <c r="G2448" t="s">
        <v>3573</v>
      </c>
      <c r="H2448" s="2">
        <v>44917.414951851853</v>
      </c>
      <c r="I2448" t="s">
        <v>233</v>
      </c>
      <c r="J2448" s="2">
        <v>44917.414951851853</v>
      </c>
      <c r="K2448" t="s">
        <v>233</v>
      </c>
      <c r="L2448" t="str">
        <f>VLOOKUP(C2448,ACCOUNT_MAPPING!A:C,3,FALSE)</f>
        <v>General Building Maintenance</v>
      </c>
    </row>
    <row r="2449" spans="1:12" hidden="1">
      <c r="A2449">
        <v>83108</v>
      </c>
      <c r="B2449" t="s">
        <v>3574</v>
      </c>
      <c r="C2449">
        <v>50310000</v>
      </c>
      <c r="D2449" t="s">
        <v>12</v>
      </c>
      <c r="E2449" t="s">
        <v>13</v>
      </c>
      <c r="F2449" t="s">
        <v>13</v>
      </c>
      <c r="G2449" t="s">
        <v>3575</v>
      </c>
      <c r="H2449" s="2">
        <v>45020.468513576387</v>
      </c>
      <c r="I2449" t="s">
        <v>754</v>
      </c>
      <c r="J2449" s="2">
        <v>45020.468513576387</v>
      </c>
      <c r="K2449" t="s">
        <v>754</v>
      </c>
      <c r="L2449" t="str">
        <f>VLOOKUP(C2449,ACCOUNT_MAPPING!A:C,3,FALSE)</f>
        <v>General Building Maintenance</v>
      </c>
    </row>
    <row r="2450" spans="1:12" hidden="1">
      <c r="A2450">
        <v>83113</v>
      </c>
      <c r="B2450" t="s">
        <v>3576</v>
      </c>
      <c r="C2450">
        <v>50310000</v>
      </c>
      <c r="D2450" t="s">
        <v>17</v>
      </c>
      <c r="E2450" t="s">
        <v>13</v>
      </c>
      <c r="F2450" t="s">
        <v>13</v>
      </c>
      <c r="G2450" t="s">
        <v>3577</v>
      </c>
      <c r="H2450" s="2">
        <v>44923.615931134256</v>
      </c>
      <c r="I2450" t="s">
        <v>90</v>
      </c>
      <c r="J2450" s="2">
        <v>44923.615931134256</v>
      </c>
      <c r="K2450" t="s">
        <v>90</v>
      </c>
      <c r="L2450" t="str">
        <f>VLOOKUP(C2450,ACCOUNT_MAPPING!A:C,3,FALSE)</f>
        <v>General Building Maintenance</v>
      </c>
    </row>
    <row r="2451" spans="1:12" hidden="1">
      <c r="A2451">
        <v>83119</v>
      </c>
      <c r="B2451" t="s">
        <v>1585</v>
      </c>
      <c r="C2451">
        <v>50310000</v>
      </c>
      <c r="D2451" t="s">
        <v>12</v>
      </c>
      <c r="E2451" t="s">
        <v>13</v>
      </c>
      <c r="F2451" t="s">
        <v>13</v>
      </c>
      <c r="G2451" t="s">
        <v>3578</v>
      </c>
      <c r="H2451" s="2">
        <v>45014.683421678237</v>
      </c>
      <c r="I2451" t="s">
        <v>289</v>
      </c>
      <c r="J2451" s="2">
        <v>45014.683421678237</v>
      </c>
      <c r="K2451" t="s">
        <v>289</v>
      </c>
      <c r="L2451" t="str">
        <f>VLOOKUP(C2451,ACCOUNT_MAPPING!A:C,3,FALSE)</f>
        <v>General Building Maintenance</v>
      </c>
    </row>
    <row r="2452" spans="1:12" hidden="1">
      <c r="A2452">
        <v>82762</v>
      </c>
      <c r="B2452" t="s">
        <v>1079</v>
      </c>
      <c r="C2452">
        <v>50310000</v>
      </c>
      <c r="D2452" t="s">
        <v>63</v>
      </c>
      <c r="E2452" t="s">
        <v>13</v>
      </c>
      <c r="F2452" t="s">
        <v>13</v>
      </c>
      <c r="G2452" t="s">
        <v>3579</v>
      </c>
      <c r="H2452" s="2">
        <v>44873.592276886571</v>
      </c>
      <c r="I2452" t="s">
        <v>2619</v>
      </c>
      <c r="J2452" s="2">
        <v>44873.592276886571</v>
      </c>
      <c r="K2452" t="s">
        <v>2619</v>
      </c>
      <c r="L2452" t="str">
        <f>VLOOKUP(C2452,ACCOUNT_MAPPING!A:C,3,FALSE)</f>
        <v>General Building Maintenance</v>
      </c>
    </row>
    <row r="2453" spans="1:12" hidden="1">
      <c r="A2453">
        <v>83130</v>
      </c>
      <c r="B2453" t="s">
        <v>2099</v>
      </c>
      <c r="C2453">
        <v>50310000</v>
      </c>
      <c r="D2453" t="s">
        <v>63</v>
      </c>
      <c r="E2453" t="s">
        <v>13</v>
      </c>
      <c r="F2453" t="s">
        <v>13</v>
      </c>
      <c r="G2453" t="s">
        <v>3580</v>
      </c>
      <c r="H2453" s="2">
        <v>44875.881796377318</v>
      </c>
      <c r="I2453" t="s">
        <v>65</v>
      </c>
      <c r="J2453" s="2">
        <v>44875.881796377318</v>
      </c>
      <c r="K2453" t="s">
        <v>65</v>
      </c>
      <c r="L2453" t="str">
        <f>VLOOKUP(C2453,ACCOUNT_MAPPING!A:C,3,FALSE)</f>
        <v>General Building Maintenance</v>
      </c>
    </row>
    <row r="2454" spans="1:12" hidden="1">
      <c r="A2454">
        <v>82769</v>
      </c>
      <c r="B2454" t="s">
        <v>1098</v>
      </c>
      <c r="C2454">
        <v>50310000</v>
      </c>
      <c r="D2454" t="s">
        <v>12</v>
      </c>
      <c r="E2454" t="s">
        <v>13</v>
      </c>
      <c r="F2454" t="s">
        <v>13</v>
      </c>
      <c r="G2454" t="s">
        <v>3382</v>
      </c>
      <c r="H2454" s="2">
        <v>45021.646556631946</v>
      </c>
      <c r="I2454" t="s">
        <v>759</v>
      </c>
      <c r="J2454" s="2">
        <v>45021.646556631946</v>
      </c>
      <c r="K2454" t="s">
        <v>759</v>
      </c>
      <c r="L2454" t="str">
        <f>VLOOKUP(C2454,ACCOUNT_MAPPING!A:C,3,FALSE)</f>
        <v>General Building Maintenance</v>
      </c>
    </row>
    <row r="2455" spans="1:12" hidden="1">
      <c r="A2455">
        <v>83139</v>
      </c>
      <c r="B2455" t="s">
        <v>3092</v>
      </c>
      <c r="C2455">
        <v>50310000</v>
      </c>
      <c r="D2455" t="s">
        <v>63</v>
      </c>
      <c r="E2455" t="s">
        <v>13</v>
      </c>
      <c r="F2455" t="s">
        <v>13</v>
      </c>
      <c r="G2455" t="s">
        <v>3581</v>
      </c>
      <c r="H2455" s="2">
        <v>44875.702855752315</v>
      </c>
      <c r="I2455" t="s">
        <v>87</v>
      </c>
      <c r="J2455" s="2">
        <v>44875.702855752315</v>
      </c>
      <c r="K2455" t="s">
        <v>87</v>
      </c>
      <c r="L2455" t="str">
        <f>VLOOKUP(C2455,ACCOUNT_MAPPING!A:C,3,FALSE)</f>
        <v>General Building Maintenance</v>
      </c>
    </row>
    <row r="2456" spans="1:12" hidden="1">
      <c r="A2456">
        <v>111565</v>
      </c>
      <c r="B2456" t="s">
        <v>1350</v>
      </c>
      <c r="C2456">
        <v>50310000</v>
      </c>
      <c r="D2456" t="s">
        <v>17</v>
      </c>
      <c r="E2456" t="s">
        <v>13</v>
      </c>
      <c r="F2456" t="s">
        <v>13</v>
      </c>
      <c r="G2456" t="s">
        <v>3582</v>
      </c>
      <c r="H2456" s="2">
        <v>44914.72312372685</v>
      </c>
      <c r="I2456" t="s">
        <v>93</v>
      </c>
      <c r="J2456" s="2">
        <v>44914.72312372685</v>
      </c>
      <c r="K2456" t="s">
        <v>93</v>
      </c>
      <c r="L2456" t="str">
        <f>VLOOKUP(C2456,ACCOUNT_MAPPING!A:C,3,FALSE)</f>
        <v>General Building Maintenance</v>
      </c>
    </row>
    <row r="2457" spans="1:12" hidden="1">
      <c r="A2457">
        <v>126039</v>
      </c>
      <c r="B2457" t="s">
        <v>3583</v>
      </c>
      <c r="C2457">
        <v>50310000</v>
      </c>
      <c r="D2457" t="s">
        <v>63</v>
      </c>
      <c r="E2457" t="s">
        <v>13</v>
      </c>
      <c r="F2457" t="s">
        <v>13</v>
      </c>
      <c r="G2457" t="s">
        <v>3584</v>
      </c>
      <c r="H2457" s="2">
        <v>44876.520383020834</v>
      </c>
      <c r="I2457" t="s">
        <v>3585</v>
      </c>
      <c r="J2457" s="2">
        <v>44876.520383020834</v>
      </c>
      <c r="K2457" t="s">
        <v>3585</v>
      </c>
      <c r="L2457" t="str">
        <f>VLOOKUP(C2457,ACCOUNT_MAPPING!A:C,3,FALSE)</f>
        <v>General Building Maintenance</v>
      </c>
    </row>
    <row r="2458" spans="1:12" hidden="1">
      <c r="A2458">
        <v>126046</v>
      </c>
      <c r="B2458" t="s">
        <v>293</v>
      </c>
      <c r="C2458">
        <v>50310000</v>
      </c>
      <c r="D2458" t="s">
        <v>63</v>
      </c>
      <c r="E2458" t="s">
        <v>13</v>
      </c>
      <c r="F2458" t="s">
        <v>13</v>
      </c>
      <c r="G2458" t="s">
        <v>3586</v>
      </c>
      <c r="H2458" s="2">
        <v>44875.50343070602</v>
      </c>
      <c r="I2458" t="s">
        <v>295</v>
      </c>
      <c r="J2458" s="2">
        <v>44875.50343070602</v>
      </c>
      <c r="K2458" t="s">
        <v>295</v>
      </c>
      <c r="L2458" t="str">
        <f>VLOOKUP(C2458,ACCOUNT_MAPPING!A:C,3,FALSE)</f>
        <v>General Building Maintenance</v>
      </c>
    </row>
    <row r="2459" spans="1:12" hidden="1">
      <c r="A2459">
        <v>126047</v>
      </c>
      <c r="B2459" t="s">
        <v>2137</v>
      </c>
      <c r="C2459">
        <v>50310000</v>
      </c>
      <c r="D2459" t="s">
        <v>17</v>
      </c>
      <c r="E2459" t="s">
        <v>13</v>
      </c>
      <c r="F2459" t="s">
        <v>13</v>
      </c>
      <c r="G2459" t="s">
        <v>3587</v>
      </c>
      <c r="H2459" s="2">
        <v>44916.695673263886</v>
      </c>
      <c r="I2459" t="s">
        <v>295</v>
      </c>
      <c r="J2459" s="2">
        <v>44916.695673263886</v>
      </c>
      <c r="K2459" t="s">
        <v>295</v>
      </c>
      <c r="L2459" t="str">
        <f>VLOOKUP(C2459,ACCOUNT_MAPPING!A:C,3,FALSE)</f>
        <v>General Building Maintenance</v>
      </c>
    </row>
    <row r="2460" spans="1:12" hidden="1">
      <c r="A2460">
        <v>82977</v>
      </c>
      <c r="B2460" t="s">
        <v>2113</v>
      </c>
      <c r="C2460">
        <v>50310000</v>
      </c>
      <c r="D2460" t="s">
        <v>17</v>
      </c>
      <c r="E2460" t="s">
        <v>13</v>
      </c>
      <c r="F2460" t="s">
        <v>13</v>
      </c>
      <c r="G2460" t="s">
        <v>3588</v>
      </c>
      <c r="H2460" s="2">
        <v>44929.938520868054</v>
      </c>
      <c r="I2460" t="s">
        <v>1490</v>
      </c>
      <c r="J2460" s="2">
        <v>44929.938520868054</v>
      </c>
      <c r="K2460" t="s">
        <v>1490</v>
      </c>
      <c r="L2460" t="str">
        <f>VLOOKUP(C2460,ACCOUNT_MAPPING!A:C,3,FALSE)</f>
        <v>General Building Maintenance</v>
      </c>
    </row>
    <row r="2461" spans="1:12" hidden="1">
      <c r="A2461">
        <v>83166</v>
      </c>
      <c r="B2461" t="s">
        <v>3589</v>
      </c>
      <c r="C2461">
        <v>50310000</v>
      </c>
      <c r="D2461" t="s">
        <v>12</v>
      </c>
      <c r="E2461" t="s">
        <v>13</v>
      </c>
      <c r="F2461" t="s">
        <v>13</v>
      </c>
      <c r="G2461" t="s">
        <v>3590</v>
      </c>
      <c r="H2461" s="2">
        <v>45013.878632488428</v>
      </c>
      <c r="I2461" t="s">
        <v>83</v>
      </c>
      <c r="J2461" s="2">
        <v>45013.878632488428</v>
      </c>
      <c r="K2461" t="s">
        <v>83</v>
      </c>
      <c r="L2461" t="str">
        <f>VLOOKUP(C2461,ACCOUNT_MAPPING!A:C,3,FALSE)</f>
        <v>General Building Maintenance</v>
      </c>
    </row>
    <row r="2462" spans="1:12" hidden="1">
      <c r="A2462">
        <v>83061</v>
      </c>
      <c r="B2462" t="s">
        <v>273</v>
      </c>
      <c r="C2462">
        <v>50310000</v>
      </c>
      <c r="D2462" t="s">
        <v>63</v>
      </c>
      <c r="E2462" t="s">
        <v>13</v>
      </c>
      <c r="F2462" t="s">
        <v>13</v>
      </c>
      <c r="G2462" t="s">
        <v>3591</v>
      </c>
      <c r="H2462" s="2">
        <v>44874.620795717594</v>
      </c>
      <c r="I2462" t="s">
        <v>275</v>
      </c>
      <c r="J2462" s="2">
        <v>44874.620795717594</v>
      </c>
      <c r="K2462" t="s">
        <v>275</v>
      </c>
      <c r="L2462" t="str">
        <f>VLOOKUP(C2462,ACCOUNT_MAPPING!A:C,3,FALSE)</f>
        <v>General Building Maintenance</v>
      </c>
    </row>
    <row r="2463" spans="1:12" hidden="1">
      <c r="A2463">
        <v>126067</v>
      </c>
      <c r="B2463" t="s">
        <v>351</v>
      </c>
      <c r="C2463">
        <v>50310000</v>
      </c>
      <c r="D2463" t="s">
        <v>17</v>
      </c>
      <c r="E2463" t="s">
        <v>13</v>
      </c>
      <c r="F2463" t="s">
        <v>13</v>
      </c>
      <c r="G2463" t="s">
        <v>3592</v>
      </c>
      <c r="H2463" s="2">
        <v>44917.443935648145</v>
      </c>
      <c r="I2463" t="s">
        <v>300</v>
      </c>
      <c r="J2463" s="2">
        <v>44917.443935648145</v>
      </c>
      <c r="K2463" t="s">
        <v>300</v>
      </c>
      <c r="L2463" t="str">
        <f>VLOOKUP(C2463,ACCOUNT_MAPPING!A:C,3,FALSE)</f>
        <v>General Building Maintenance</v>
      </c>
    </row>
    <row r="2464" spans="1:12" hidden="1">
      <c r="A2464">
        <v>126070</v>
      </c>
      <c r="B2464" t="s">
        <v>402</v>
      </c>
      <c r="C2464">
        <v>50310000</v>
      </c>
      <c r="D2464" t="s">
        <v>17</v>
      </c>
      <c r="E2464" t="s">
        <v>13</v>
      </c>
      <c r="F2464" t="s">
        <v>13</v>
      </c>
      <c r="G2464" t="s">
        <v>3593</v>
      </c>
      <c r="H2464" s="2">
        <v>44917.481141863427</v>
      </c>
      <c r="I2464" t="s">
        <v>300</v>
      </c>
      <c r="J2464" s="2">
        <v>44917.481141863427</v>
      </c>
      <c r="K2464" t="s">
        <v>300</v>
      </c>
      <c r="L2464" t="str">
        <f>VLOOKUP(C2464,ACCOUNT_MAPPING!A:C,3,FALSE)</f>
        <v>General Building Maintenance</v>
      </c>
    </row>
    <row r="2465" spans="1:12" hidden="1">
      <c r="A2465">
        <v>83079</v>
      </c>
      <c r="B2465" t="s">
        <v>3594</v>
      </c>
      <c r="C2465">
        <v>50310000</v>
      </c>
      <c r="D2465" t="s">
        <v>17</v>
      </c>
      <c r="E2465" t="s">
        <v>13</v>
      </c>
      <c r="F2465" t="s">
        <v>13</v>
      </c>
      <c r="G2465" t="s">
        <v>3595</v>
      </c>
      <c r="H2465" s="2">
        <v>44924.697315196761</v>
      </c>
      <c r="I2465" t="s">
        <v>817</v>
      </c>
      <c r="J2465" s="2">
        <v>44924.697315196761</v>
      </c>
      <c r="K2465" t="s">
        <v>817</v>
      </c>
      <c r="L2465" t="str">
        <f>VLOOKUP(C2465,ACCOUNT_MAPPING!A:C,3,FALSE)</f>
        <v>General Building Maintenance</v>
      </c>
    </row>
    <row r="2466" spans="1:12" hidden="1">
      <c r="A2466">
        <v>83167</v>
      </c>
      <c r="B2466" t="s">
        <v>1113</v>
      </c>
      <c r="C2466">
        <v>50310000</v>
      </c>
      <c r="D2466" t="s">
        <v>17</v>
      </c>
      <c r="E2466" t="s">
        <v>13</v>
      </c>
      <c r="F2466" t="s">
        <v>13</v>
      </c>
      <c r="G2466" t="s">
        <v>3380</v>
      </c>
      <c r="H2466" s="2">
        <v>44923.727905868058</v>
      </c>
      <c r="I2466" t="s">
        <v>759</v>
      </c>
      <c r="J2466" s="2">
        <v>44923.727905868058</v>
      </c>
      <c r="K2466" t="s">
        <v>759</v>
      </c>
      <c r="L2466" t="str">
        <f>VLOOKUP(C2466,ACCOUNT_MAPPING!A:C,3,FALSE)</f>
        <v>General Building Maintenance</v>
      </c>
    </row>
    <row r="2467" spans="1:12" hidden="1">
      <c r="A2467">
        <v>83179</v>
      </c>
      <c r="B2467" t="s">
        <v>3596</v>
      </c>
      <c r="C2467">
        <v>50310000</v>
      </c>
      <c r="D2467" t="s">
        <v>17</v>
      </c>
      <c r="E2467" t="s">
        <v>13</v>
      </c>
      <c r="F2467" t="s">
        <v>13</v>
      </c>
      <c r="G2467" t="s">
        <v>3597</v>
      </c>
      <c r="H2467" s="2">
        <v>44923.536229016201</v>
      </c>
      <c r="I2467" t="s">
        <v>778</v>
      </c>
      <c r="J2467" s="2">
        <v>44923.536229016201</v>
      </c>
      <c r="K2467" t="s">
        <v>778</v>
      </c>
      <c r="L2467" t="str">
        <f>VLOOKUP(C2467,ACCOUNT_MAPPING!A:C,3,FALSE)</f>
        <v>General Building Maintenance</v>
      </c>
    </row>
    <row r="2468" spans="1:12" hidden="1">
      <c r="A2468">
        <v>83091</v>
      </c>
      <c r="B2468" t="s">
        <v>3598</v>
      </c>
      <c r="C2468">
        <v>50310000</v>
      </c>
      <c r="D2468" t="s">
        <v>12</v>
      </c>
      <c r="E2468" t="s">
        <v>13</v>
      </c>
      <c r="F2468" t="s">
        <v>13</v>
      </c>
      <c r="G2468" t="s">
        <v>3599</v>
      </c>
      <c r="H2468" s="2">
        <v>45013.877210300925</v>
      </c>
      <c r="I2468" t="s">
        <v>83</v>
      </c>
      <c r="J2468" s="2">
        <v>45013.877210300925</v>
      </c>
      <c r="K2468" t="s">
        <v>83</v>
      </c>
      <c r="L2468" t="str">
        <f>VLOOKUP(C2468,ACCOUNT_MAPPING!A:C,3,FALSE)</f>
        <v>General Building Maintenance</v>
      </c>
    </row>
    <row r="2469" spans="1:12" hidden="1">
      <c r="A2469">
        <v>83282</v>
      </c>
      <c r="B2469" t="s">
        <v>3600</v>
      </c>
      <c r="C2469">
        <v>50310000</v>
      </c>
      <c r="D2469" t="s">
        <v>12</v>
      </c>
      <c r="E2469" t="s">
        <v>13</v>
      </c>
      <c r="F2469" t="s">
        <v>13</v>
      </c>
      <c r="G2469" t="s">
        <v>3601</v>
      </c>
      <c r="H2469" s="2">
        <v>45014.842773344906</v>
      </c>
      <c r="I2469" t="s">
        <v>1280</v>
      </c>
      <c r="J2469" s="2">
        <v>45014.842773344906</v>
      </c>
      <c r="K2469" t="s">
        <v>1280</v>
      </c>
      <c r="L2469" t="str">
        <f>VLOOKUP(C2469,ACCOUNT_MAPPING!A:C,3,FALSE)</f>
        <v>General Building Maintenance</v>
      </c>
    </row>
    <row r="2470" spans="1:12" hidden="1">
      <c r="A2470">
        <v>83103</v>
      </c>
      <c r="B2470" t="s">
        <v>1120</v>
      </c>
      <c r="C2470">
        <v>50310000</v>
      </c>
      <c r="D2470" t="s">
        <v>17</v>
      </c>
      <c r="E2470" t="s">
        <v>13</v>
      </c>
      <c r="F2470" t="s">
        <v>13</v>
      </c>
      <c r="G2470" t="s">
        <v>3602</v>
      </c>
      <c r="H2470" s="2">
        <v>44924.433587465275</v>
      </c>
      <c r="I2470" t="s">
        <v>553</v>
      </c>
      <c r="J2470" s="2">
        <v>44924.433587465275</v>
      </c>
      <c r="K2470" t="s">
        <v>553</v>
      </c>
      <c r="L2470" t="str">
        <f>VLOOKUP(C2470,ACCOUNT_MAPPING!A:C,3,FALSE)</f>
        <v>General Building Maintenance</v>
      </c>
    </row>
    <row r="2471" spans="1:12" hidden="1">
      <c r="A2471">
        <v>83105</v>
      </c>
      <c r="B2471" t="s">
        <v>2077</v>
      </c>
      <c r="C2471">
        <v>50310000</v>
      </c>
      <c r="D2471" t="s">
        <v>12</v>
      </c>
      <c r="E2471" t="s">
        <v>13</v>
      </c>
      <c r="F2471" t="s">
        <v>13</v>
      </c>
      <c r="G2471" t="s">
        <v>3603</v>
      </c>
      <c r="H2471" s="2">
        <v>45015.599105706016</v>
      </c>
      <c r="I2471" t="s">
        <v>1163</v>
      </c>
      <c r="J2471" s="2">
        <v>45015.599105706016</v>
      </c>
      <c r="K2471" t="s">
        <v>1163</v>
      </c>
      <c r="L2471" t="str">
        <f>VLOOKUP(C2471,ACCOUNT_MAPPING!A:C,3,FALSE)</f>
        <v>General Building Maintenance</v>
      </c>
    </row>
    <row r="2472" spans="1:12" hidden="1">
      <c r="A2472">
        <v>83128</v>
      </c>
      <c r="B2472" t="s">
        <v>3604</v>
      </c>
      <c r="C2472">
        <v>50310000</v>
      </c>
      <c r="D2472" t="s">
        <v>17</v>
      </c>
      <c r="E2472" t="s">
        <v>13</v>
      </c>
      <c r="F2472" t="s">
        <v>13</v>
      </c>
      <c r="G2472" t="s">
        <v>3605</v>
      </c>
      <c r="H2472" s="2">
        <v>44924.640578819446</v>
      </c>
      <c r="I2472" t="s">
        <v>598</v>
      </c>
      <c r="J2472" s="2">
        <v>44924.640578819446</v>
      </c>
      <c r="K2472" t="s">
        <v>598</v>
      </c>
      <c r="L2472" t="str">
        <f>VLOOKUP(C2472,ACCOUNT_MAPPING!A:C,3,FALSE)</f>
        <v>General Building Maintenance</v>
      </c>
    </row>
    <row r="2473" spans="1:12" hidden="1">
      <c r="A2473">
        <v>83138</v>
      </c>
      <c r="B2473" t="s">
        <v>3606</v>
      </c>
      <c r="C2473">
        <v>50310000</v>
      </c>
      <c r="D2473" t="s">
        <v>17</v>
      </c>
      <c r="E2473" t="s">
        <v>13</v>
      </c>
      <c r="F2473" t="s">
        <v>13</v>
      </c>
      <c r="G2473" t="s">
        <v>3607</v>
      </c>
      <c r="H2473" s="2">
        <v>44924.654981944448</v>
      </c>
      <c r="I2473" t="s">
        <v>598</v>
      </c>
      <c r="J2473" s="2">
        <v>44924.654981944448</v>
      </c>
      <c r="K2473" t="s">
        <v>598</v>
      </c>
      <c r="L2473" t="str">
        <f>VLOOKUP(C2473,ACCOUNT_MAPPING!A:C,3,FALSE)</f>
        <v>General Building Maintenance</v>
      </c>
    </row>
    <row r="2474" spans="1:12" hidden="1">
      <c r="A2474">
        <v>126053</v>
      </c>
      <c r="B2474" t="s">
        <v>3608</v>
      </c>
      <c r="C2474">
        <v>50310000</v>
      </c>
      <c r="D2474" t="s">
        <v>63</v>
      </c>
      <c r="E2474" t="s">
        <v>13</v>
      </c>
      <c r="F2474" t="s">
        <v>13</v>
      </c>
      <c r="G2474" t="s">
        <v>3609</v>
      </c>
      <c r="H2474" s="2">
        <v>44875.616752546295</v>
      </c>
      <c r="I2474" t="s">
        <v>295</v>
      </c>
      <c r="J2474" s="2">
        <v>44875.616752546295</v>
      </c>
      <c r="K2474" t="s">
        <v>295</v>
      </c>
      <c r="L2474" t="str">
        <f>VLOOKUP(C2474,ACCOUNT_MAPPING!A:C,3,FALSE)</f>
        <v>General Building Maintenance</v>
      </c>
    </row>
    <row r="2475" spans="1:12" hidden="1">
      <c r="A2475">
        <v>99426</v>
      </c>
      <c r="B2475" t="s">
        <v>3122</v>
      </c>
      <c r="C2475">
        <v>50310000</v>
      </c>
      <c r="D2475" t="s">
        <v>17</v>
      </c>
      <c r="E2475" t="s">
        <v>13</v>
      </c>
      <c r="F2475" t="s">
        <v>13</v>
      </c>
      <c r="G2475" t="s">
        <v>3610</v>
      </c>
      <c r="H2475" s="2">
        <v>44928.612687615743</v>
      </c>
      <c r="I2475" t="s">
        <v>577</v>
      </c>
      <c r="J2475" s="2">
        <v>44928.612687615743</v>
      </c>
      <c r="K2475" t="s">
        <v>577</v>
      </c>
      <c r="L2475" t="str">
        <f>VLOOKUP(C2475,ACCOUNT_MAPPING!A:C,3,FALSE)</f>
        <v>General Building Maintenance</v>
      </c>
    </row>
    <row r="2476" spans="1:12" hidden="1">
      <c r="A2476">
        <v>126068</v>
      </c>
      <c r="B2476" t="s">
        <v>381</v>
      </c>
      <c r="C2476">
        <v>50310000</v>
      </c>
      <c r="D2476" t="s">
        <v>17</v>
      </c>
      <c r="E2476" t="s">
        <v>13</v>
      </c>
      <c r="F2476" t="s">
        <v>13</v>
      </c>
      <c r="G2476" t="s">
        <v>3611</v>
      </c>
      <c r="H2476" s="2">
        <v>44917.457254513887</v>
      </c>
      <c r="I2476" t="s">
        <v>300</v>
      </c>
      <c r="J2476" s="2">
        <v>44917.457254513887</v>
      </c>
      <c r="K2476" t="s">
        <v>300</v>
      </c>
      <c r="L2476" t="str">
        <f>VLOOKUP(C2476,ACCOUNT_MAPPING!A:C,3,FALSE)</f>
        <v>General Building Maintenance</v>
      </c>
    </row>
    <row r="2477" spans="1:12" hidden="1">
      <c r="A2477">
        <v>109791</v>
      </c>
      <c r="B2477" t="s">
        <v>368</v>
      </c>
      <c r="C2477">
        <v>50310000</v>
      </c>
      <c r="D2477" t="s">
        <v>17</v>
      </c>
      <c r="E2477" t="s">
        <v>13</v>
      </c>
      <c r="F2477" t="s">
        <v>13</v>
      </c>
      <c r="G2477" t="s">
        <v>3612</v>
      </c>
      <c r="H2477" s="2">
        <v>44929.381102511572</v>
      </c>
      <c r="I2477" t="s">
        <v>289</v>
      </c>
      <c r="J2477" s="2">
        <v>44929.381102511572</v>
      </c>
      <c r="K2477" t="s">
        <v>289</v>
      </c>
      <c r="L2477" t="str">
        <f>VLOOKUP(C2477,ACCOUNT_MAPPING!A:C,3,FALSE)</f>
        <v>General Building Maintenance</v>
      </c>
    </row>
    <row r="2478" spans="1:12" hidden="1">
      <c r="A2478">
        <v>126069</v>
      </c>
      <c r="B2478" t="s">
        <v>605</v>
      </c>
      <c r="C2478">
        <v>50310000</v>
      </c>
      <c r="D2478" t="s">
        <v>17</v>
      </c>
      <c r="E2478" t="s">
        <v>13</v>
      </c>
      <c r="F2478" t="s">
        <v>13</v>
      </c>
      <c r="G2478" t="s">
        <v>3613</v>
      </c>
      <c r="H2478" s="2">
        <v>44917.474674224541</v>
      </c>
      <c r="I2478" t="s">
        <v>300</v>
      </c>
      <c r="J2478" s="2">
        <v>44917.474674224541</v>
      </c>
      <c r="K2478" t="s">
        <v>300</v>
      </c>
      <c r="L2478" t="str">
        <f>VLOOKUP(C2478,ACCOUNT_MAPPING!A:C,3,FALSE)</f>
        <v>General Building Maintenance</v>
      </c>
    </row>
    <row r="2479" spans="1:12" hidden="1">
      <c r="A2479">
        <v>99476</v>
      </c>
      <c r="B2479" t="s">
        <v>3614</v>
      </c>
      <c r="C2479">
        <v>50310000</v>
      </c>
      <c r="D2479" t="s">
        <v>12</v>
      </c>
      <c r="E2479" t="s">
        <v>13</v>
      </c>
      <c r="F2479" t="s">
        <v>13</v>
      </c>
      <c r="G2479" t="s">
        <v>3357</v>
      </c>
      <c r="H2479" s="2">
        <v>45020.885458483797</v>
      </c>
      <c r="I2479" t="s">
        <v>205</v>
      </c>
      <c r="J2479" s="2">
        <v>45020.885458483797</v>
      </c>
      <c r="K2479" t="s">
        <v>205</v>
      </c>
      <c r="L2479" t="str">
        <f>VLOOKUP(C2479,ACCOUNT_MAPPING!A:C,3,FALSE)</f>
        <v>General Building Maintenance</v>
      </c>
    </row>
    <row r="2480" spans="1:12" hidden="1">
      <c r="A2480">
        <v>126076</v>
      </c>
      <c r="B2480" t="s">
        <v>331</v>
      </c>
      <c r="C2480">
        <v>50310000</v>
      </c>
      <c r="D2480" t="s">
        <v>17</v>
      </c>
      <c r="E2480" t="s">
        <v>13</v>
      </c>
      <c r="F2480" t="s">
        <v>13</v>
      </c>
      <c r="G2480" t="s">
        <v>3615</v>
      </c>
      <c r="H2480" s="2">
        <v>44925.425310335646</v>
      </c>
      <c r="I2480" t="s">
        <v>303</v>
      </c>
      <c r="J2480" s="2">
        <v>44925.425310335646</v>
      </c>
      <c r="K2480" t="s">
        <v>303</v>
      </c>
      <c r="L2480" t="str">
        <f>VLOOKUP(C2480,ACCOUNT_MAPPING!A:C,3,FALSE)</f>
        <v>General Building Maintenance</v>
      </c>
    </row>
    <row r="2481" spans="1:12" hidden="1">
      <c r="A2481">
        <v>126077</v>
      </c>
      <c r="B2481" t="s">
        <v>335</v>
      </c>
      <c r="C2481">
        <v>50310000</v>
      </c>
      <c r="D2481" t="s">
        <v>63</v>
      </c>
      <c r="E2481" t="s">
        <v>13</v>
      </c>
      <c r="F2481" t="s">
        <v>13</v>
      </c>
      <c r="G2481" t="s">
        <v>3616</v>
      </c>
      <c r="H2481" s="2">
        <v>44876.575038506948</v>
      </c>
      <c r="I2481" t="s">
        <v>303</v>
      </c>
      <c r="J2481" s="2">
        <v>44876.575038506948</v>
      </c>
      <c r="K2481" t="s">
        <v>303</v>
      </c>
      <c r="L2481" t="str">
        <f>VLOOKUP(C2481,ACCOUNT_MAPPING!A:C,3,FALSE)</f>
        <v>General Building Maintenance</v>
      </c>
    </row>
    <row r="2482" spans="1:12" hidden="1">
      <c r="A2482">
        <v>126164</v>
      </c>
      <c r="B2482" t="s">
        <v>3617</v>
      </c>
      <c r="C2482">
        <v>50310000</v>
      </c>
      <c r="D2482" t="s">
        <v>63</v>
      </c>
      <c r="E2482" t="s">
        <v>13</v>
      </c>
      <c r="F2482" t="s">
        <v>13</v>
      </c>
      <c r="G2482" t="s">
        <v>404</v>
      </c>
      <c r="H2482" s="2">
        <v>44879.403717361114</v>
      </c>
      <c r="I2482" t="s">
        <v>405</v>
      </c>
      <c r="J2482" s="2">
        <v>44879.403717361114</v>
      </c>
      <c r="K2482" t="s">
        <v>405</v>
      </c>
      <c r="L2482" t="str">
        <f>VLOOKUP(C2482,ACCOUNT_MAPPING!A:C,3,FALSE)</f>
        <v>General Building Maintenance</v>
      </c>
    </row>
    <row r="2483" spans="1:12" hidden="1">
      <c r="A2483">
        <v>126049</v>
      </c>
      <c r="B2483" t="s">
        <v>616</v>
      </c>
      <c r="C2483">
        <v>50310000</v>
      </c>
      <c r="D2483" t="s">
        <v>17</v>
      </c>
      <c r="E2483" t="s">
        <v>13</v>
      </c>
      <c r="F2483" t="s">
        <v>13</v>
      </c>
      <c r="G2483" t="s">
        <v>3618</v>
      </c>
      <c r="H2483" s="2">
        <v>44916.707395868056</v>
      </c>
      <c r="I2483" t="s">
        <v>295</v>
      </c>
      <c r="J2483" s="2">
        <v>44916.707395868056</v>
      </c>
      <c r="K2483" t="s">
        <v>295</v>
      </c>
      <c r="L2483" t="str">
        <f>VLOOKUP(C2483,ACCOUNT_MAPPING!A:C,3,FALSE)</f>
        <v>General Building Maintenance</v>
      </c>
    </row>
    <row r="2484" spans="1:12" hidden="1">
      <c r="A2484">
        <v>126057</v>
      </c>
      <c r="B2484" t="s">
        <v>378</v>
      </c>
      <c r="C2484">
        <v>50310000</v>
      </c>
      <c r="D2484" t="s">
        <v>17</v>
      </c>
      <c r="E2484" t="s">
        <v>13</v>
      </c>
      <c r="F2484" t="s">
        <v>13</v>
      </c>
      <c r="G2484" t="s">
        <v>3619</v>
      </c>
      <c r="H2484" s="2">
        <v>44917.538127280095</v>
      </c>
      <c r="I2484" t="s">
        <v>295</v>
      </c>
      <c r="J2484" s="2">
        <v>44917.538127280095</v>
      </c>
      <c r="K2484" t="s">
        <v>295</v>
      </c>
      <c r="L2484" t="str">
        <f>VLOOKUP(C2484,ACCOUNT_MAPPING!A:C,3,FALSE)</f>
        <v>General Building Maintenance</v>
      </c>
    </row>
    <row r="2485" spans="1:12" hidden="1">
      <c r="A2485">
        <v>126060</v>
      </c>
      <c r="B2485" t="s">
        <v>3138</v>
      </c>
      <c r="C2485">
        <v>50310000</v>
      </c>
      <c r="D2485" t="s">
        <v>12</v>
      </c>
      <c r="E2485" t="s">
        <v>13</v>
      </c>
      <c r="F2485" t="s">
        <v>13</v>
      </c>
      <c r="G2485" t="s">
        <v>3620</v>
      </c>
      <c r="H2485" s="2">
        <v>45014.79741890046</v>
      </c>
      <c r="I2485" t="s">
        <v>3140</v>
      </c>
      <c r="J2485" s="2">
        <v>45014.79741890046</v>
      </c>
      <c r="K2485" t="s">
        <v>3140</v>
      </c>
      <c r="L2485" t="str">
        <f>VLOOKUP(C2485,ACCOUNT_MAPPING!A:C,3,FALSE)</f>
        <v>General Building Maintenance</v>
      </c>
    </row>
    <row r="2486" spans="1:12" hidden="1">
      <c r="A2486">
        <v>126172</v>
      </c>
      <c r="B2486" t="s">
        <v>480</v>
      </c>
      <c r="C2486">
        <v>50310000</v>
      </c>
      <c r="D2486" t="s">
        <v>12</v>
      </c>
      <c r="E2486" t="s">
        <v>13</v>
      </c>
      <c r="F2486" t="s">
        <v>13</v>
      </c>
      <c r="G2486" t="s">
        <v>3621</v>
      </c>
      <c r="H2486" s="2">
        <v>45020.64740613426</v>
      </c>
      <c r="I2486" t="s">
        <v>354</v>
      </c>
      <c r="J2486" s="2">
        <v>45020.64740613426</v>
      </c>
      <c r="K2486" t="s">
        <v>354</v>
      </c>
      <c r="L2486" t="str">
        <f>VLOOKUP(C2486,ACCOUNT_MAPPING!A:C,3,FALSE)</f>
        <v>General Building Maintenance</v>
      </c>
    </row>
    <row r="2487" spans="1:12" hidden="1">
      <c r="A2487">
        <v>126065</v>
      </c>
      <c r="B2487" t="s">
        <v>314</v>
      </c>
      <c r="C2487">
        <v>50310000</v>
      </c>
      <c r="D2487" t="s">
        <v>17</v>
      </c>
      <c r="E2487" t="s">
        <v>13</v>
      </c>
      <c r="F2487" t="s">
        <v>13</v>
      </c>
      <c r="G2487" t="s">
        <v>3622</v>
      </c>
      <c r="H2487" s="2">
        <v>44916.482039780094</v>
      </c>
      <c r="I2487" t="s">
        <v>300</v>
      </c>
      <c r="J2487" s="2">
        <v>44916.482039780094</v>
      </c>
      <c r="K2487" t="s">
        <v>300</v>
      </c>
      <c r="L2487" t="str">
        <f>VLOOKUP(C2487,ACCOUNT_MAPPING!A:C,3,FALSE)</f>
        <v>General Building Maintenance</v>
      </c>
    </row>
    <row r="2488" spans="1:12" hidden="1">
      <c r="A2488">
        <v>126094</v>
      </c>
      <c r="B2488" t="s">
        <v>3130</v>
      </c>
      <c r="C2488">
        <v>50310000</v>
      </c>
      <c r="D2488" t="s">
        <v>63</v>
      </c>
      <c r="E2488" t="s">
        <v>13</v>
      </c>
      <c r="F2488" t="s">
        <v>13</v>
      </c>
      <c r="G2488" t="s">
        <v>3623</v>
      </c>
      <c r="H2488" s="2">
        <v>44887.661459143521</v>
      </c>
      <c r="I2488" t="s">
        <v>2125</v>
      </c>
      <c r="J2488" s="2">
        <v>44887.661459143521</v>
      </c>
      <c r="K2488" t="s">
        <v>2125</v>
      </c>
      <c r="L2488" t="str">
        <f>VLOOKUP(C2488,ACCOUNT_MAPPING!A:C,3,FALSE)</f>
        <v>General Building Maintenance</v>
      </c>
    </row>
    <row r="2489" spans="1:12" hidden="1">
      <c r="A2489">
        <v>126073</v>
      </c>
      <c r="B2489" t="s">
        <v>327</v>
      </c>
      <c r="C2489">
        <v>50310000</v>
      </c>
      <c r="D2489" t="s">
        <v>12</v>
      </c>
      <c r="E2489" t="s">
        <v>13</v>
      </c>
      <c r="F2489" t="s">
        <v>13</v>
      </c>
      <c r="G2489" t="s">
        <v>3624</v>
      </c>
      <c r="H2489" s="2">
        <v>45015.317938425927</v>
      </c>
      <c r="I2489" t="s">
        <v>303</v>
      </c>
      <c r="J2489" s="2">
        <v>45015.317938425927</v>
      </c>
      <c r="K2489" t="s">
        <v>303</v>
      </c>
      <c r="L2489" t="str">
        <f>VLOOKUP(C2489,ACCOUNT_MAPPING!A:C,3,FALSE)</f>
        <v>General Building Maintenance</v>
      </c>
    </row>
    <row r="2490" spans="1:12" hidden="1">
      <c r="A2490">
        <v>126074</v>
      </c>
      <c r="B2490" t="s">
        <v>301</v>
      </c>
      <c r="C2490">
        <v>50310000</v>
      </c>
      <c r="D2490" t="s">
        <v>12</v>
      </c>
      <c r="E2490" t="s">
        <v>13</v>
      </c>
      <c r="F2490" t="s">
        <v>13</v>
      </c>
      <c r="G2490" t="s">
        <v>3625</v>
      </c>
      <c r="H2490" s="2">
        <v>45015.447583368055</v>
      </c>
      <c r="I2490" t="s">
        <v>303</v>
      </c>
      <c r="J2490" s="2">
        <v>45015.447583368055</v>
      </c>
      <c r="K2490" t="s">
        <v>303</v>
      </c>
      <c r="L2490" t="str">
        <f>VLOOKUP(C2490,ACCOUNT_MAPPING!A:C,3,FALSE)</f>
        <v>General Building Maintenance</v>
      </c>
    </row>
    <row r="2491" spans="1:12" hidden="1">
      <c r="A2491">
        <v>126075</v>
      </c>
      <c r="B2491" t="s">
        <v>416</v>
      </c>
      <c r="C2491">
        <v>50310000</v>
      </c>
      <c r="D2491" t="s">
        <v>17</v>
      </c>
      <c r="E2491" t="s">
        <v>13</v>
      </c>
      <c r="F2491" t="s">
        <v>13</v>
      </c>
      <c r="G2491" t="s">
        <v>3626</v>
      </c>
      <c r="H2491" s="2">
        <v>44922.723393402775</v>
      </c>
      <c r="I2491" t="s">
        <v>303</v>
      </c>
      <c r="J2491" s="2">
        <v>44922.723393402775</v>
      </c>
      <c r="K2491" t="s">
        <v>303</v>
      </c>
      <c r="L2491" t="str">
        <f>VLOOKUP(C2491,ACCOUNT_MAPPING!A:C,3,FALSE)</f>
        <v>General Building Maintenance</v>
      </c>
    </row>
    <row r="2492" spans="1:12" hidden="1">
      <c r="A2492">
        <v>126199</v>
      </c>
      <c r="B2492" t="s">
        <v>1138</v>
      </c>
      <c r="C2492">
        <v>50310000</v>
      </c>
      <c r="D2492" t="s">
        <v>12</v>
      </c>
      <c r="E2492" t="s">
        <v>13</v>
      </c>
      <c r="F2492" t="s">
        <v>13</v>
      </c>
      <c r="G2492" t="s">
        <v>3627</v>
      </c>
      <c r="H2492" s="2">
        <v>45021.596471099539</v>
      </c>
      <c r="I2492" t="s">
        <v>1140</v>
      </c>
      <c r="J2492" s="2">
        <v>45021.596471099539</v>
      </c>
      <c r="K2492" t="s">
        <v>1140</v>
      </c>
      <c r="L2492" t="str">
        <f>VLOOKUP(C2492,ACCOUNT_MAPPING!A:C,3,FALSE)</f>
        <v>General Building Maintenance</v>
      </c>
    </row>
    <row r="2493" spans="1:12" hidden="1">
      <c r="A2493">
        <v>126203</v>
      </c>
      <c r="B2493" t="s">
        <v>375</v>
      </c>
      <c r="C2493">
        <v>50310000</v>
      </c>
      <c r="D2493" t="s">
        <v>12</v>
      </c>
      <c r="E2493" t="s">
        <v>13</v>
      </c>
      <c r="F2493" t="s">
        <v>13</v>
      </c>
      <c r="G2493" t="s">
        <v>3628</v>
      </c>
      <c r="H2493" s="2">
        <v>45021.547177048611</v>
      </c>
      <c r="I2493" t="s">
        <v>377</v>
      </c>
      <c r="J2493" s="2">
        <v>45021.547177048611</v>
      </c>
      <c r="K2493" t="s">
        <v>377</v>
      </c>
      <c r="L2493" t="str">
        <f>VLOOKUP(C2493,ACCOUNT_MAPPING!A:C,3,FALSE)</f>
        <v>General Building Maintenance</v>
      </c>
    </row>
    <row r="2494" spans="1:12" hidden="1">
      <c r="A2494">
        <v>126079</v>
      </c>
      <c r="B2494" t="s">
        <v>340</v>
      </c>
      <c r="C2494">
        <v>50310000</v>
      </c>
      <c r="D2494" t="s">
        <v>17</v>
      </c>
      <c r="E2494" t="s">
        <v>13</v>
      </c>
      <c r="F2494" t="s">
        <v>13</v>
      </c>
      <c r="G2494" t="s">
        <v>3629</v>
      </c>
      <c r="H2494" s="2">
        <v>44929.42014869213</v>
      </c>
      <c r="I2494" t="s">
        <v>300</v>
      </c>
      <c r="J2494" s="2">
        <v>44929.42014869213</v>
      </c>
      <c r="K2494" t="s">
        <v>300</v>
      </c>
      <c r="L2494" t="str">
        <f>VLOOKUP(C2494,ACCOUNT_MAPPING!A:C,3,FALSE)</f>
        <v>General Building Maintenance</v>
      </c>
    </row>
    <row r="2495" spans="1:12" hidden="1">
      <c r="A2495">
        <v>126080</v>
      </c>
      <c r="B2495" t="s">
        <v>342</v>
      </c>
      <c r="C2495">
        <v>50310000</v>
      </c>
      <c r="D2495" t="s">
        <v>17</v>
      </c>
      <c r="E2495" t="s">
        <v>13</v>
      </c>
      <c r="F2495" t="s">
        <v>13</v>
      </c>
      <c r="G2495" t="s">
        <v>3630</v>
      </c>
      <c r="H2495" s="2">
        <v>44929.434329895834</v>
      </c>
      <c r="I2495" t="s">
        <v>300</v>
      </c>
      <c r="J2495" s="2">
        <v>44929.434329895834</v>
      </c>
      <c r="K2495" t="s">
        <v>300</v>
      </c>
      <c r="L2495" t="str">
        <f>VLOOKUP(C2495,ACCOUNT_MAPPING!A:C,3,FALSE)</f>
        <v>General Building Maintenance</v>
      </c>
    </row>
    <row r="2496" spans="1:12" hidden="1">
      <c r="A2496">
        <v>126081</v>
      </c>
      <c r="B2496" t="s">
        <v>435</v>
      </c>
      <c r="C2496">
        <v>50310000</v>
      </c>
      <c r="D2496" t="s">
        <v>12</v>
      </c>
      <c r="E2496" t="s">
        <v>13</v>
      </c>
      <c r="F2496" t="s">
        <v>13</v>
      </c>
      <c r="G2496" t="s">
        <v>3631</v>
      </c>
      <c r="H2496" s="2">
        <v>45016.723257210651</v>
      </c>
      <c r="I2496" t="s">
        <v>437</v>
      </c>
      <c r="J2496" s="2">
        <v>45016.723257210651</v>
      </c>
      <c r="K2496" t="s">
        <v>437</v>
      </c>
      <c r="L2496" t="str">
        <f>VLOOKUP(C2496,ACCOUNT_MAPPING!A:C,3,FALSE)</f>
        <v>General Building Maintenance</v>
      </c>
    </row>
    <row r="2497" spans="1:12" hidden="1">
      <c r="A2497">
        <v>126083</v>
      </c>
      <c r="B2497" t="s">
        <v>3632</v>
      </c>
      <c r="C2497">
        <v>50310000</v>
      </c>
      <c r="D2497" t="s">
        <v>63</v>
      </c>
      <c r="E2497" t="s">
        <v>13</v>
      </c>
      <c r="F2497" t="s">
        <v>13</v>
      </c>
      <c r="G2497" t="s">
        <v>3633</v>
      </c>
      <c r="H2497" s="2">
        <v>44880.688922106485</v>
      </c>
      <c r="I2497" t="s">
        <v>2125</v>
      </c>
      <c r="J2497" s="2">
        <v>44880.688922106485</v>
      </c>
      <c r="K2497" t="s">
        <v>2125</v>
      </c>
      <c r="L2497" t="str">
        <f>VLOOKUP(C2497,ACCOUNT_MAPPING!A:C,3,FALSE)</f>
        <v>General Building Maintenance</v>
      </c>
    </row>
    <row r="2498" spans="1:12" hidden="1">
      <c r="A2498">
        <v>126147</v>
      </c>
      <c r="B2498" t="s">
        <v>472</v>
      </c>
      <c r="C2498">
        <v>50310000</v>
      </c>
      <c r="D2498" t="s">
        <v>17</v>
      </c>
      <c r="E2498" t="s">
        <v>13</v>
      </c>
      <c r="F2498" t="s">
        <v>13</v>
      </c>
      <c r="G2498" t="s">
        <v>3634</v>
      </c>
      <c r="H2498" s="2">
        <v>44923.84984224537</v>
      </c>
      <c r="I2498" t="s">
        <v>195</v>
      </c>
      <c r="J2498" s="2">
        <v>44923.84984224537</v>
      </c>
      <c r="K2498" t="s">
        <v>195</v>
      </c>
      <c r="L2498" t="str">
        <f>VLOOKUP(C2498,ACCOUNT_MAPPING!A:C,3,FALSE)</f>
        <v>General Building Maintenance</v>
      </c>
    </row>
    <row r="2499" spans="1:12" hidden="1">
      <c r="A2499">
        <v>126152</v>
      </c>
      <c r="B2499" t="s">
        <v>3635</v>
      </c>
      <c r="C2499">
        <v>50310000</v>
      </c>
      <c r="D2499" t="s">
        <v>63</v>
      </c>
      <c r="E2499" t="s">
        <v>13</v>
      </c>
      <c r="F2499" t="s">
        <v>13</v>
      </c>
      <c r="G2499" t="s">
        <v>3636</v>
      </c>
      <c r="H2499" s="2">
        <v>44875.440199421297</v>
      </c>
      <c r="I2499" t="s">
        <v>310</v>
      </c>
      <c r="J2499" s="2">
        <v>44875.440199421297</v>
      </c>
      <c r="K2499" t="s">
        <v>310</v>
      </c>
      <c r="L2499" t="str">
        <f>VLOOKUP(C2499,ACCOUNT_MAPPING!A:C,3,FALSE)</f>
        <v>General Building Maintenance</v>
      </c>
    </row>
    <row r="2500" spans="1:12" hidden="1">
      <c r="A2500">
        <v>126238</v>
      </c>
      <c r="B2500" t="s">
        <v>468</v>
      </c>
      <c r="C2500">
        <v>50310000</v>
      </c>
      <c r="D2500" t="s">
        <v>12</v>
      </c>
      <c r="E2500" t="s">
        <v>13</v>
      </c>
      <c r="F2500" t="s">
        <v>13</v>
      </c>
      <c r="G2500" t="s">
        <v>3637</v>
      </c>
      <c r="H2500" s="2">
        <v>45014.653984803241</v>
      </c>
      <c r="I2500" t="s">
        <v>310</v>
      </c>
      <c r="J2500" s="2">
        <v>45014.653984803241</v>
      </c>
      <c r="K2500" t="s">
        <v>310</v>
      </c>
      <c r="L2500" t="str">
        <f>VLOOKUP(C2500,ACCOUNT_MAPPING!A:C,3,FALSE)</f>
        <v>General Building Maintenance</v>
      </c>
    </row>
    <row r="2501" spans="1:12" hidden="1">
      <c r="A2501">
        <v>126109</v>
      </c>
      <c r="B2501" t="s">
        <v>366</v>
      </c>
      <c r="C2501">
        <v>50310000</v>
      </c>
      <c r="D2501" t="s">
        <v>12</v>
      </c>
      <c r="E2501" t="s">
        <v>13</v>
      </c>
      <c r="F2501" t="s">
        <v>13</v>
      </c>
      <c r="G2501" t="s">
        <v>3638</v>
      </c>
      <c r="H2501" s="2">
        <v>45013.669872997685</v>
      </c>
      <c r="I2501" t="s">
        <v>360</v>
      </c>
      <c r="J2501" s="2">
        <v>45013.669872997685</v>
      </c>
      <c r="K2501" t="s">
        <v>360</v>
      </c>
      <c r="L2501" t="str">
        <f>VLOOKUP(C2501,ACCOUNT_MAPPING!A:C,3,FALSE)</f>
        <v>General Building Maintenance</v>
      </c>
    </row>
    <row r="2502" spans="1:12" hidden="1">
      <c r="A2502">
        <v>126165</v>
      </c>
      <c r="B2502" t="s">
        <v>406</v>
      </c>
      <c r="C2502">
        <v>50310000</v>
      </c>
      <c r="D2502" t="s">
        <v>17</v>
      </c>
      <c r="E2502" t="s">
        <v>13</v>
      </c>
      <c r="F2502" t="s">
        <v>13</v>
      </c>
      <c r="G2502" t="s">
        <v>3639</v>
      </c>
      <c r="H2502" s="2">
        <v>44922.581948148145</v>
      </c>
      <c r="I2502" t="s">
        <v>347</v>
      </c>
      <c r="J2502" s="2">
        <v>44922.581948148145</v>
      </c>
      <c r="K2502" t="s">
        <v>347</v>
      </c>
      <c r="L2502" t="str">
        <f>VLOOKUP(C2502,ACCOUNT_MAPPING!A:C,3,FALSE)</f>
        <v>General Building Maintenance</v>
      </c>
    </row>
    <row r="2503" spans="1:12" hidden="1">
      <c r="A2503">
        <v>126253</v>
      </c>
      <c r="B2503" t="s">
        <v>413</v>
      </c>
      <c r="C2503">
        <v>50310000</v>
      </c>
      <c r="D2503" t="s">
        <v>12</v>
      </c>
      <c r="E2503" t="s">
        <v>13</v>
      </c>
      <c r="F2503" t="s">
        <v>13</v>
      </c>
      <c r="G2503" t="s">
        <v>3640</v>
      </c>
      <c r="H2503" s="2">
        <v>45021.970906828705</v>
      </c>
      <c r="I2503" t="s">
        <v>363</v>
      </c>
      <c r="J2503" s="2">
        <v>45021.970906828705</v>
      </c>
      <c r="K2503" t="s">
        <v>363</v>
      </c>
      <c r="L2503" t="str">
        <f>VLOOKUP(C2503,ACCOUNT_MAPPING!A:C,3,FALSE)</f>
        <v>General Building Maintenance</v>
      </c>
    </row>
    <row r="2504" spans="1:12" hidden="1">
      <c r="A2504">
        <v>126120</v>
      </c>
      <c r="B2504" t="s">
        <v>311</v>
      </c>
      <c r="C2504">
        <v>50310000</v>
      </c>
      <c r="D2504" t="s">
        <v>17</v>
      </c>
      <c r="E2504" t="s">
        <v>13</v>
      </c>
      <c r="F2504" t="s">
        <v>13</v>
      </c>
      <c r="G2504" t="s">
        <v>3641</v>
      </c>
      <c r="H2504" s="2">
        <v>44875.964976539355</v>
      </c>
      <c r="I2504" t="s">
        <v>313</v>
      </c>
      <c r="J2504" s="2">
        <v>44875.964976539355</v>
      </c>
      <c r="K2504" t="s">
        <v>313</v>
      </c>
      <c r="L2504" t="str">
        <f>VLOOKUP(C2504,ACCOUNT_MAPPING!A:C,3,FALSE)</f>
        <v>General Building Maintenance</v>
      </c>
    </row>
    <row r="2505" spans="1:12" hidden="1">
      <c r="A2505">
        <v>126179</v>
      </c>
      <c r="B2505" t="s">
        <v>423</v>
      </c>
      <c r="C2505">
        <v>50310000</v>
      </c>
      <c r="D2505" t="s">
        <v>17</v>
      </c>
      <c r="E2505" t="s">
        <v>13</v>
      </c>
      <c r="F2505" t="s">
        <v>13</v>
      </c>
      <c r="G2505" t="s">
        <v>3642</v>
      </c>
      <c r="H2505" s="2">
        <v>44923.51218622685</v>
      </c>
      <c r="I2505" t="s">
        <v>347</v>
      </c>
      <c r="J2505" s="2">
        <v>44923.51218622685</v>
      </c>
      <c r="K2505" t="s">
        <v>347</v>
      </c>
      <c r="L2505" t="str">
        <f>VLOOKUP(C2505,ACCOUNT_MAPPING!A:C,3,FALSE)</f>
        <v>General Building Maintenance</v>
      </c>
    </row>
    <row r="2506" spans="1:12" hidden="1">
      <c r="A2506">
        <v>126137</v>
      </c>
      <c r="B2506" t="s">
        <v>466</v>
      </c>
      <c r="C2506">
        <v>50310000</v>
      </c>
      <c r="D2506" t="s">
        <v>17</v>
      </c>
      <c r="E2506" t="s">
        <v>13</v>
      </c>
      <c r="F2506" t="s">
        <v>13</v>
      </c>
      <c r="G2506" t="s">
        <v>3643</v>
      </c>
      <c r="H2506" s="2">
        <v>44925.009751886573</v>
      </c>
      <c r="I2506" t="s">
        <v>323</v>
      </c>
      <c r="J2506" s="2">
        <v>44925.009751886573</v>
      </c>
      <c r="K2506" t="s">
        <v>323</v>
      </c>
      <c r="L2506" t="str">
        <f>VLOOKUP(C2506,ACCOUNT_MAPPING!A:C,3,FALSE)</f>
        <v>General Building Maintenance</v>
      </c>
    </row>
    <row r="2507" spans="1:12" hidden="1">
      <c r="A2507">
        <v>126205</v>
      </c>
      <c r="B2507" t="s">
        <v>1131</v>
      </c>
      <c r="C2507">
        <v>50310000</v>
      </c>
      <c r="D2507" t="s">
        <v>17</v>
      </c>
      <c r="E2507" t="s">
        <v>13</v>
      </c>
      <c r="F2507" t="s">
        <v>13</v>
      </c>
      <c r="G2507" t="s">
        <v>3644</v>
      </c>
      <c r="H2507" s="2">
        <v>44929.462139965275</v>
      </c>
      <c r="I2507" t="s">
        <v>300</v>
      </c>
      <c r="J2507" s="2">
        <v>44929.462139965275</v>
      </c>
      <c r="K2507" t="s">
        <v>300</v>
      </c>
      <c r="L2507" t="str">
        <f>VLOOKUP(C2507,ACCOUNT_MAPPING!A:C,3,FALSE)</f>
        <v>General Building Maintenance</v>
      </c>
    </row>
    <row r="2508" spans="1:12" hidden="1">
      <c r="A2508">
        <v>126149</v>
      </c>
      <c r="B2508" t="s">
        <v>474</v>
      </c>
      <c r="C2508">
        <v>50310000</v>
      </c>
      <c r="D2508" t="s">
        <v>17</v>
      </c>
      <c r="E2508" t="s">
        <v>13</v>
      </c>
      <c r="F2508" t="s">
        <v>13</v>
      </c>
      <c r="G2508" t="s">
        <v>3645</v>
      </c>
      <c r="H2508" s="2">
        <v>44925.093540428243</v>
      </c>
      <c r="I2508" t="s">
        <v>116</v>
      </c>
      <c r="J2508" s="2">
        <v>44925.093540428243</v>
      </c>
      <c r="K2508" t="s">
        <v>116</v>
      </c>
      <c r="L2508" t="str">
        <f>VLOOKUP(C2508,ACCOUNT_MAPPING!A:C,3,FALSE)</f>
        <v>General Building Maintenance</v>
      </c>
    </row>
    <row r="2509" spans="1:12" hidden="1">
      <c r="A2509">
        <v>126151</v>
      </c>
      <c r="B2509" t="s">
        <v>333</v>
      </c>
      <c r="C2509">
        <v>50310000</v>
      </c>
      <c r="D2509" t="s">
        <v>63</v>
      </c>
      <c r="E2509" t="s">
        <v>13</v>
      </c>
      <c r="F2509" t="s">
        <v>13</v>
      </c>
      <c r="G2509" t="s">
        <v>3646</v>
      </c>
      <c r="H2509" s="2">
        <v>44874.73437337963</v>
      </c>
      <c r="I2509" t="s">
        <v>310</v>
      </c>
      <c r="J2509" s="2">
        <v>44874.73437337963</v>
      </c>
      <c r="K2509" t="s">
        <v>310</v>
      </c>
      <c r="L2509" t="str">
        <f>VLOOKUP(C2509,ACCOUNT_MAPPING!A:C,3,FALSE)</f>
        <v>General Building Maintenance</v>
      </c>
    </row>
    <row r="2510" spans="1:12" hidden="1">
      <c r="A2510">
        <v>126167</v>
      </c>
      <c r="B2510" t="s">
        <v>411</v>
      </c>
      <c r="C2510">
        <v>50310000</v>
      </c>
      <c r="D2510" t="s">
        <v>17</v>
      </c>
      <c r="E2510" t="s">
        <v>13</v>
      </c>
      <c r="F2510" t="s">
        <v>13</v>
      </c>
      <c r="G2510" t="s">
        <v>3647</v>
      </c>
      <c r="H2510" s="2">
        <v>44922.708778506945</v>
      </c>
      <c r="I2510" t="s">
        <v>347</v>
      </c>
      <c r="J2510" s="2">
        <v>44922.708778506945</v>
      </c>
      <c r="K2510" t="s">
        <v>347</v>
      </c>
      <c r="L2510" t="str">
        <f>VLOOKUP(C2510,ACCOUNT_MAPPING!A:C,3,FALSE)</f>
        <v>General Building Maintenance</v>
      </c>
    </row>
    <row r="2511" spans="1:12" hidden="1">
      <c r="A2511">
        <v>126168</v>
      </c>
      <c r="B2511" t="s">
        <v>345</v>
      </c>
      <c r="C2511">
        <v>50310000</v>
      </c>
      <c r="D2511" t="s">
        <v>63</v>
      </c>
      <c r="E2511" t="s">
        <v>13</v>
      </c>
      <c r="F2511" t="s">
        <v>13</v>
      </c>
      <c r="G2511" t="s">
        <v>3648</v>
      </c>
      <c r="H2511" s="2">
        <v>44873.519958368059</v>
      </c>
      <c r="I2511" t="s">
        <v>347</v>
      </c>
      <c r="J2511" s="2">
        <v>44873.519958368059</v>
      </c>
      <c r="K2511" t="s">
        <v>347</v>
      </c>
      <c r="L2511" t="str">
        <f>VLOOKUP(C2511,ACCOUNT_MAPPING!A:C,3,FALSE)</f>
        <v>General Building Maintenance</v>
      </c>
    </row>
    <row r="2512" spans="1:12" hidden="1">
      <c r="A2512">
        <v>126169</v>
      </c>
      <c r="B2512" t="s">
        <v>348</v>
      </c>
      <c r="C2512">
        <v>50310000</v>
      </c>
      <c r="D2512" t="s">
        <v>17</v>
      </c>
      <c r="E2512" t="s">
        <v>13</v>
      </c>
      <c r="F2512" t="s">
        <v>13</v>
      </c>
      <c r="G2512" t="s">
        <v>3649</v>
      </c>
      <c r="H2512" s="2">
        <v>44922.725464432871</v>
      </c>
      <c r="I2512" t="s">
        <v>347</v>
      </c>
      <c r="J2512" s="2">
        <v>44922.725464432871</v>
      </c>
      <c r="K2512" t="s">
        <v>347</v>
      </c>
      <c r="L2512" t="str">
        <f>VLOOKUP(C2512,ACCOUNT_MAPPING!A:C,3,FALSE)</f>
        <v>General Building Maintenance</v>
      </c>
    </row>
    <row r="2513" spans="1:12" hidden="1">
      <c r="A2513">
        <v>126178</v>
      </c>
      <c r="B2513" t="s">
        <v>481</v>
      </c>
      <c r="C2513">
        <v>50310000</v>
      </c>
      <c r="D2513" t="s">
        <v>17</v>
      </c>
      <c r="E2513" t="s">
        <v>13</v>
      </c>
      <c r="F2513" t="s">
        <v>13</v>
      </c>
      <c r="G2513" t="s">
        <v>3650</v>
      </c>
      <c r="H2513" s="2">
        <v>44923.501222372688</v>
      </c>
      <c r="I2513" t="s">
        <v>347</v>
      </c>
      <c r="J2513" s="2">
        <v>44923.501222372688</v>
      </c>
      <c r="K2513" t="s">
        <v>347</v>
      </c>
      <c r="L2513" t="str">
        <f>VLOOKUP(C2513,ACCOUNT_MAPPING!A:C,3,FALSE)</f>
        <v>General Building Maintenance</v>
      </c>
    </row>
    <row r="2514" spans="1:12" hidden="1">
      <c r="A2514">
        <v>126241</v>
      </c>
      <c r="B2514" t="s">
        <v>452</v>
      </c>
      <c r="C2514">
        <v>50310000</v>
      </c>
      <c r="D2514" t="s">
        <v>17</v>
      </c>
      <c r="E2514" t="s">
        <v>13</v>
      </c>
      <c r="F2514" t="s">
        <v>13</v>
      </c>
      <c r="G2514" t="s">
        <v>3651</v>
      </c>
      <c r="H2514" s="2">
        <v>44916.690213344904</v>
      </c>
      <c r="I2514" t="s">
        <v>310</v>
      </c>
      <c r="J2514" s="2">
        <v>44916.690213344904</v>
      </c>
      <c r="K2514" t="s">
        <v>310</v>
      </c>
      <c r="L2514" t="str">
        <f>VLOOKUP(C2514,ACCOUNT_MAPPING!A:C,3,FALSE)</f>
        <v>General Building Maintenance</v>
      </c>
    </row>
    <row r="2515" spans="1:12" hidden="1">
      <c r="A2515">
        <v>126230</v>
      </c>
      <c r="B2515" t="s">
        <v>444</v>
      </c>
      <c r="C2515">
        <v>50310000</v>
      </c>
      <c r="D2515" t="s">
        <v>63</v>
      </c>
      <c r="E2515" t="s">
        <v>13</v>
      </c>
      <c r="F2515" t="s">
        <v>13</v>
      </c>
      <c r="G2515" t="s">
        <v>3652</v>
      </c>
      <c r="H2515" s="2">
        <v>44879.416538113423</v>
      </c>
      <c r="I2515" t="s">
        <v>446</v>
      </c>
      <c r="J2515" s="2">
        <v>44879.416538113423</v>
      </c>
      <c r="K2515" t="s">
        <v>446</v>
      </c>
      <c r="L2515" t="str">
        <f>VLOOKUP(C2515,ACCOUNT_MAPPING!A:C,3,FALSE)</f>
        <v>General Building Maintenance</v>
      </c>
    </row>
    <row r="2516" spans="1:12" hidden="1">
      <c r="A2516">
        <v>126246</v>
      </c>
      <c r="B2516" t="s">
        <v>403</v>
      </c>
      <c r="C2516">
        <v>50310000</v>
      </c>
      <c r="D2516" t="s">
        <v>63</v>
      </c>
      <c r="E2516" t="s">
        <v>13</v>
      </c>
      <c r="F2516" t="s">
        <v>13</v>
      </c>
      <c r="G2516" t="s">
        <v>3653</v>
      </c>
      <c r="H2516" s="2">
        <v>44876.260542476855</v>
      </c>
      <c r="I2516" t="s">
        <v>405</v>
      </c>
      <c r="J2516" s="2">
        <v>44876.260542476855</v>
      </c>
      <c r="K2516" t="s">
        <v>405</v>
      </c>
      <c r="L2516" t="str">
        <f>VLOOKUP(C2516,ACCOUNT_MAPPING!A:C,3,FALSE)</f>
        <v>General Building Maintenance</v>
      </c>
    </row>
    <row r="2517" spans="1:12" hidden="1">
      <c r="A2517">
        <v>126150</v>
      </c>
      <c r="B2517" t="s">
        <v>390</v>
      </c>
      <c r="C2517">
        <v>50310000</v>
      </c>
      <c r="D2517" t="s">
        <v>12</v>
      </c>
      <c r="E2517" t="s">
        <v>13</v>
      </c>
      <c r="F2517" t="s">
        <v>13</v>
      </c>
      <c r="G2517" t="s">
        <v>3654</v>
      </c>
      <c r="H2517" s="2">
        <v>45021.781886655095</v>
      </c>
      <c r="I2517" t="s">
        <v>313</v>
      </c>
      <c r="J2517" s="2">
        <v>45021.781886655095</v>
      </c>
      <c r="K2517" t="s">
        <v>313</v>
      </c>
      <c r="L2517" t="str">
        <f>VLOOKUP(C2517,ACCOUNT_MAPPING!A:C,3,FALSE)</f>
        <v>General Building Maintenance</v>
      </c>
    </row>
    <row r="2518" spans="1:12" hidden="1">
      <c r="A2518">
        <v>126159</v>
      </c>
      <c r="B2518" t="s">
        <v>1611</v>
      </c>
      <c r="C2518">
        <v>50310000</v>
      </c>
      <c r="D2518" t="s">
        <v>63</v>
      </c>
      <c r="E2518" t="s">
        <v>13</v>
      </c>
      <c r="F2518" t="s">
        <v>13</v>
      </c>
      <c r="G2518" t="s">
        <v>3655</v>
      </c>
      <c r="H2518" s="2">
        <v>44879.379098923608</v>
      </c>
      <c r="I2518" t="s">
        <v>405</v>
      </c>
      <c r="J2518" s="2">
        <v>44879.379098923608</v>
      </c>
      <c r="K2518" t="s">
        <v>405</v>
      </c>
      <c r="L2518" t="str">
        <f>VLOOKUP(C2518,ACCOUNT_MAPPING!A:C,3,FALSE)</f>
        <v>General Building Maintenance</v>
      </c>
    </row>
    <row r="2519" spans="1:12" hidden="1">
      <c r="A2519">
        <v>126184</v>
      </c>
      <c r="B2519" t="s">
        <v>1616</v>
      </c>
      <c r="C2519">
        <v>50310000</v>
      </c>
      <c r="D2519" t="s">
        <v>63</v>
      </c>
      <c r="E2519" t="s">
        <v>13</v>
      </c>
      <c r="F2519" t="s">
        <v>13</v>
      </c>
      <c r="G2519" t="s">
        <v>3656</v>
      </c>
      <c r="H2519" s="2">
        <v>44875.717596064816</v>
      </c>
      <c r="I2519" t="s">
        <v>347</v>
      </c>
      <c r="J2519" s="2">
        <v>44875.717596064816</v>
      </c>
      <c r="K2519" t="s">
        <v>347</v>
      </c>
      <c r="L2519" t="str">
        <f>VLOOKUP(C2519,ACCOUNT_MAPPING!A:C,3,FALSE)</f>
        <v>General Building Maintenance</v>
      </c>
    </row>
    <row r="2520" spans="1:12" hidden="1">
      <c r="A2520">
        <v>126222</v>
      </c>
      <c r="B2520" t="s">
        <v>460</v>
      </c>
      <c r="C2520">
        <v>50310000</v>
      </c>
      <c r="D2520" t="s">
        <v>17</v>
      </c>
      <c r="E2520" t="s">
        <v>13</v>
      </c>
      <c r="F2520" t="s">
        <v>13</v>
      </c>
      <c r="G2520" t="s">
        <v>3657</v>
      </c>
      <c r="H2520" s="2">
        <v>44923.737270138889</v>
      </c>
      <c r="I2520" t="s">
        <v>462</v>
      </c>
      <c r="J2520" s="2">
        <v>44923.737270138889</v>
      </c>
      <c r="K2520" t="s">
        <v>462</v>
      </c>
      <c r="L2520" t="str">
        <f>VLOOKUP(C2520,ACCOUNT_MAPPING!A:C,3,FALSE)</f>
        <v>General Building Maintenance</v>
      </c>
    </row>
    <row r="2521" spans="1:12" hidden="1">
      <c r="A2521">
        <v>4602</v>
      </c>
      <c r="B2521" t="s">
        <v>1627</v>
      </c>
      <c r="C2521">
        <v>50315000</v>
      </c>
      <c r="D2521" t="s">
        <v>12</v>
      </c>
      <c r="E2521" t="s">
        <v>13</v>
      </c>
      <c r="F2521" t="s">
        <v>13</v>
      </c>
      <c r="G2521" t="s">
        <v>3658</v>
      </c>
      <c r="H2521" s="2">
        <v>45014.492097071758</v>
      </c>
      <c r="I2521" t="s">
        <v>679</v>
      </c>
      <c r="J2521" s="2">
        <v>45014.492097071758</v>
      </c>
      <c r="K2521" t="s">
        <v>679</v>
      </c>
      <c r="L2521" t="str">
        <f>VLOOKUP(C2521,ACCOUNT_MAPPING!A:C,3,FALSE)</f>
        <v>General Building Maintenance</v>
      </c>
    </row>
    <row r="2522" spans="1:12" hidden="1">
      <c r="A2522">
        <v>8614</v>
      </c>
      <c r="B2522" t="s">
        <v>32</v>
      </c>
      <c r="C2522">
        <v>50315000</v>
      </c>
      <c r="D2522" t="s">
        <v>17</v>
      </c>
      <c r="E2522" t="s">
        <v>13</v>
      </c>
      <c r="F2522" t="s">
        <v>13</v>
      </c>
      <c r="G2522" t="s">
        <v>3659</v>
      </c>
      <c r="H2522" s="2">
        <v>44924.440450196758</v>
      </c>
      <c r="I2522" t="s">
        <v>34</v>
      </c>
      <c r="J2522" s="2">
        <v>44924.440450196758</v>
      </c>
      <c r="K2522" t="s">
        <v>34</v>
      </c>
      <c r="L2522" t="str">
        <f>VLOOKUP(C2522,ACCOUNT_MAPPING!A:C,3,FALSE)</f>
        <v>General Building Maintenance</v>
      </c>
    </row>
    <row r="2523" spans="1:12" hidden="1">
      <c r="A2523">
        <v>8678</v>
      </c>
      <c r="B2523" t="s">
        <v>1673</v>
      </c>
      <c r="C2523">
        <v>50315000</v>
      </c>
      <c r="D2523" t="s">
        <v>12</v>
      </c>
      <c r="E2523" t="s">
        <v>13</v>
      </c>
      <c r="F2523" t="s">
        <v>13</v>
      </c>
      <c r="G2523" t="s">
        <v>3660</v>
      </c>
      <c r="H2523" s="2">
        <v>45013.482193020835</v>
      </c>
      <c r="I2523" t="s">
        <v>275</v>
      </c>
      <c r="J2523" s="2">
        <v>45013.482193020835</v>
      </c>
      <c r="K2523" t="s">
        <v>275</v>
      </c>
      <c r="L2523" t="str">
        <f>VLOOKUP(C2523,ACCOUNT_MAPPING!A:C,3,FALSE)</f>
        <v>General Building Maintenance</v>
      </c>
    </row>
    <row r="2524" spans="1:12" hidden="1">
      <c r="A2524">
        <v>8725</v>
      </c>
      <c r="B2524" t="s">
        <v>37</v>
      </c>
      <c r="C2524">
        <v>50315000</v>
      </c>
      <c r="D2524" t="s">
        <v>17</v>
      </c>
      <c r="E2524" t="s">
        <v>13</v>
      </c>
      <c r="F2524" t="s">
        <v>13</v>
      </c>
      <c r="G2524" t="s">
        <v>3661</v>
      </c>
      <c r="H2524" s="2">
        <v>44916.808199189814</v>
      </c>
      <c r="I2524" t="s">
        <v>22</v>
      </c>
      <c r="J2524" s="2">
        <v>44916.808199189814</v>
      </c>
      <c r="K2524" t="s">
        <v>22</v>
      </c>
      <c r="L2524" t="str">
        <f>VLOOKUP(C2524,ACCOUNT_MAPPING!A:C,3,FALSE)</f>
        <v>General Building Maintenance</v>
      </c>
    </row>
    <row r="2525" spans="1:12" hidden="1">
      <c r="A2525">
        <v>8821</v>
      </c>
      <c r="B2525" t="s">
        <v>1695</v>
      </c>
      <c r="C2525">
        <v>50315000</v>
      </c>
      <c r="D2525" t="s">
        <v>17</v>
      </c>
      <c r="E2525" t="s">
        <v>13</v>
      </c>
      <c r="F2525" t="s">
        <v>13</v>
      </c>
      <c r="G2525" t="s">
        <v>3662</v>
      </c>
      <c r="H2525" s="2">
        <v>44916.639696874998</v>
      </c>
      <c r="I2525" t="s">
        <v>225</v>
      </c>
      <c r="J2525" s="2">
        <v>44916.639696874998</v>
      </c>
      <c r="K2525" t="s">
        <v>225</v>
      </c>
      <c r="L2525" t="str">
        <f>VLOOKUP(C2525,ACCOUNT_MAPPING!A:C,3,FALSE)</f>
        <v>General Building Maintenance</v>
      </c>
    </row>
    <row r="2526" spans="1:12" hidden="1">
      <c r="A2526">
        <v>8930</v>
      </c>
      <c r="B2526" t="s">
        <v>3663</v>
      </c>
      <c r="C2526">
        <v>50315000</v>
      </c>
      <c r="D2526" t="s">
        <v>63</v>
      </c>
      <c r="E2526" t="s">
        <v>13</v>
      </c>
      <c r="F2526" t="s">
        <v>13</v>
      </c>
      <c r="G2526" t="s">
        <v>3664</v>
      </c>
      <c r="H2526" s="2">
        <v>44869.635003090276</v>
      </c>
      <c r="I2526" t="s">
        <v>726</v>
      </c>
      <c r="J2526" s="2">
        <v>44869.635003090276</v>
      </c>
      <c r="K2526" t="s">
        <v>726</v>
      </c>
      <c r="L2526" t="str">
        <f>VLOOKUP(C2526,ACCOUNT_MAPPING!A:C,3,FALSE)</f>
        <v>General Building Maintenance</v>
      </c>
    </row>
    <row r="2527" spans="1:12" hidden="1">
      <c r="A2527">
        <v>8989</v>
      </c>
      <c r="B2527" t="s">
        <v>3665</v>
      </c>
      <c r="C2527">
        <v>50315000</v>
      </c>
      <c r="D2527" t="s">
        <v>63</v>
      </c>
      <c r="E2527" t="s">
        <v>13</v>
      </c>
      <c r="F2527" t="s">
        <v>13</v>
      </c>
      <c r="G2527" t="s">
        <v>3666</v>
      </c>
      <c r="H2527" s="2">
        <v>44875.662322187498</v>
      </c>
      <c r="I2527" t="s">
        <v>1672</v>
      </c>
      <c r="J2527" s="2">
        <v>44875.662322187498</v>
      </c>
      <c r="K2527" t="s">
        <v>1672</v>
      </c>
      <c r="L2527" t="str">
        <f>VLOOKUP(C2527,ACCOUNT_MAPPING!A:C,3,FALSE)</f>
        <v>General Building Maintenance</v>
      </c>
    </row>
    <row r="2528" spans="1:12" hidden="1">
      <c r="A2528">
        <v>8919</v>
      </c>
      <c r="B2528" t="s">
        <v>1709</v>
      </c>
      <c r="C2528">
        <v>50315000</v>
      </c>
      <c r="D2528" t="s">
        <v>17</v>
      </c>
      <c r="E2528" t="s">
        <v>13</v>
      </c>
      <c r="F2528" t="s">
        <v>13</v>
      </c>
      <c r="G2528" t="s">
        <v>3667</v>
      </c>
      <c r="H2528" s="2">
        <v>44917.627206562502</v>
      </c>
      <c r="I2528" t="s">
        <v>726</v>
      </c>
      <c r="J2528" s="2">
        <v>44917.627206562502</v>
      </c>
      <c r="K2528" t="s">
        <v>726</v>
      </c>
      <c r="L2528" t="str">
        <f>VLOOKUP(C2528,ACCOUNT_MAPPING!A:C,3,FALSE)</f>
        <v>General Building Maintenance</v>
      </c>
    </row>
    <row r="2529" spans="1:12" hidden="1">
      <c r="A2529">
        <v>9706</v>
      </c>
      <c r="B2529" t="s">
        <v>84</v>
      </c>
      <c r="C2529">
        <v>50315000</v>
      </c>
      <c r="D2529" t="s">
        <v>17</v>
      </c>
      <c r="E2529" t="s">
        <v>13</v>
      </c>
      <c r="F2529" t="s">
        <v>13</v>
      </c>
      <c r="G2529" t="s">
        <v>3659</v>
      </c>
      <c r="H2529" s="2">
        <v>44924.464343749998</v>
      </c>
      <c r="I2529" t="s">
        <v>34</v>
      </c>
      <c r="J2529" s="2">
        <v>44924.464343749998</v>
      </c>
      <c r="K2529" t="s">
        <v>34</v>
      </c>
      <c r="L2529" t="str">
        <f>VLOOKUP(C2529,ACCOUNT_MAPPING!A:C,3,FALSE)</f>
        <v>General Building Maintenance</v>
      </c>
    </row>
    <row r="2530" spans="1:12" hidden="1">
      <c r="A2530">
        <v>10752</v>
      </c>
      <c r="B2530" t="s">
        <v>1792</v>
      </c>
      <c r="C2530">
        <v>50315000</v>
      </c>
      <c r="D2530" t="s">
        <v>17</v>
      </c>
      <c r="E2530" t="s">
        <v>13</v>
      </c>
      <c r="F2530" t="s">
        <v>13</v>
      </c>
      <c r="G2530" t="s">
        <v>3668</v>
      </c>
      <c r="H2530" s="2">
        <v>44922.670648298612</v>
      </c>
      <c r="I2530" t="s">
        <v>90</v>
      </c>
      <c r="J2530" s="2">
        <v>44922.670648298612</v>
      </c>
      <c r="K2530" t="s">
        <v>90</v>
      </c>
      <c r="L2530" t="str">
        <f>VLOOKUP(C2530,ACCOUNT_MAPPING!A:C,3,FALSE)</f>
        <v>General Building Maintenance</v>
      </c>
    </row>
    <row r="2531" spans="1:12" hidden="1">
      <c r="A2531">
        <v>10917</v>
      </c>
      <c r="B2531" t="s">
        <v>854</v>
      </c>
      <c r="C2531">
        <v>50315000</v>
      </c>
      <c r="D2531" t="s">
        <v>17</v>
      </c>
      <c r="E2531" t="s">
        <v>13</v>
      </c>
      <c r="F2531" t="s">
        <v>13</v>
      </c>
      <c r="G2531" t="s">
        <v>3669</v>
      </c>
      <c r="H2531" s="2">
        <v>44924.078700543978</v>
      </c>
      <c r="I2531" t="s">
        <v>104</v>
      </c>
      <c r="J2531" s="2">
        <v>44924.078700543978</v>
      </c>
      <c r="K2531" t="s">
        <v>104</v>
      </c>
      <c r="L2531" t="str">
        <f>VLOOKUP(C2531,ACCOUNT_MAPPING!A:C,3,FALSE)</f>
        <v>General Building Maintenance</v>
      </c>
    </row>
    <row r="2532" spans="1:12" hidden="1">
      <c r="A2532">
        <v>11096</v>
      </c>
      <c r="B2532" t="s">
        <v>3670</v>
      </c>
      <c r="C2532">
        <v>50315000</v>
      </c>
      <c r="D2532" t="s">
        <v>12</v>
      </c>
      <c r="E2532" t="s">
        <v>13</v>
      </c>
      <c r="F2532" t="s">
        <v>13</v>
      </c>
      <c r="G2532" t="s">
        <v>3671</v>
      </c>
      <c r="H2532" s="2">
        <v>45021.897691284721</v>
      </c>
      <c r="I2532" t="s">
        <v>292</v>
      </c>
      <c r="J2532" s="2">
        <v>45021.897691284721</v>
      </c>
      <c r="K2532" t="s">
        <v>292</v>
      </c>
      <c r="L2532" t="str">
        <f>VLOOKUP(C2532,ACCOUNT_MAPPING!A:C,3,FALSE)</f>
        <v>General Building Maintenance</v>
      </c>
    </row>
    <row r="2533" spans="1:12" hidden="1">
      <c r="A2533">
        <v>11097</v>
      </c>
      <c r="B2533" t="s">
        <v>3672</v>
      </c>
      <c r="C2533">
        <v>50315000</v>
      </c>
      <c r="D2533" t="s">
        <v>12</v>
      </c>
      <c r="E2533" t="s">
        <v>13</v>
      </c>
      <c r="F2533" t="s">
        <v>13</v>
      </c>
      <c r="G2533" t="s">
        <v>3673</v>
      </c>
      <c r="H2533" s="2">
        <v>45021.902810798609</v>
      </c>
      <c r="I2533" t="s">
        <v>292</v>
      </c>
      <c r="J2533" s="2">
        <v>45021.902810798609</v>
      </c>
      <c r="K2533" t="s">
        <v>292</v>
      </c>
      <c r="L2533" t="str">
        <f>VLOOKUP(C2533,ACCOUNT_MAPPING!A:C,3,FALSE)</f>
        <v>General Building Maintenance</v>
      </c>
    </row>
    <row r="2534" spans="1:12" hidden="1">
      <c r="A2534">
        <v>11204</v>
      </c>
      <c r="B2534" t="s">
        <v>1834</v>
      </c>
      <c r="C2534">
        <v>50315000</v>
      </c>
      <c r="D2534" t="s">
        <v>12</v>
      </c>
      <c r="E2534" t="s">
        <v>13</v>
      </c>
      <c r="F2534" t="s">
        <v>13</v>
      </c>
      <c r="G2534" t="s">
        <v>3674</v>
      </c>
      <c r="H2534" s="2">
        <v>45020.804476354169</v>
      </c>
      <c r="I2534" t="s">
        <v>1836</v>
      </c>
      <c r="J2534" s="2">
        <v>45020.804476354169</v>
      </c>
      <c r="K2534" t="s">
        <v>1836</v>
      </c>
      <c r="L2534" t="str">
        <f>VLOOKUP(C2534,ACCOUNT_MAPPING!A:C,3,FALSE)</f>
        <v>General Building Maintenance</v>
      </c>
    </row>
    <row r="2535" spans="1:12" hidden="1">
      <c r="A2535">
        <v>10913</v>
      </c>
      <c r="B2535" t="s">
        <v>102</v>
      </c>
      <c r="C2535">
        <v>50315000</v>
      </c>
      <c r="D2535" t="s">
        <v>12</v>
      </c>
      <c r="E2535" t="s">
        <v>13</v>
      </c>
      <c r="F2535" t="s">
        <v>13</v>
      </c>
      <c r="G2535" t="s">
        <v>3675</v>
      </c>
      <c r="H2535" s="2">
        <v>45019.10673900463</v>
      </c>
      <c r="I2535" t="s">
        <v>104</v>
      </c>
      <c r="J2535" s="2">
        <v>45019.10673900463</v>
      </c>
      <c r="K2535" t="s">
        <v>104</v>
      </c>
      <c r="L2535" t="str">
        <f>VLOOKUP(C2535,ACCOUNT_MAPPING!A:C,3,FALSE)</f>
        <v>General Building Maintenance</v>
      </c>
    </row>
    <row r="2536" spans="1:12" hidden="1">
      <c r="A2536">
        <v>11254</v>
      </c>
      <c r="B2536" t="s">
        <v>149</v>
      </c>
      <c r="C2536">
        <v>50315000</v>
      </c>
      <c r="D2536" t="s">
        <v>17</v>
      </c>
      <c r="E2536" t="s">
        <v>13</v>
      </c>
      <c r="F2536" t="s">
        <v>13</v>
      </c>
      <c r="G2536" t="s">
        <v>3676</v>
      </c>
      <c r="H2536" s="2">
        <v>44916.64790640046</v>
      </c>
      <c r="I2536" t="s">
        <v>151</v>
      </c>
      <c r="J2536" s="2">
        <v>44916.64790640046</v>
      </c>
      <c r="K2536" t="s">
        <v>151</v>
      </c>
      <c r="L2536" t="str">
        <f>VLOOKUP(C2536,ACCOUNT_MAPPING!A:C,3,FALSE)</f>
        <v>General Building Maintenance</v>
      </c>
    </row>
    <row r="2537" spans="1:12" hidden="1">
      <c r="A2537">
        <v>14240</v>
      </c>
      <c r="B2537" t="s">
        <v>3677</v>
      </c>
      <c r="C2537">
        <v>50315000</v>
      </c>
      <c r="D2537" t="s">
        <v>12</v>
      </c>
      <c r="E2537" t="s">
        <v>13</v>
      </c>
      <c r="F2537" t="s">
        <v>13</v>
      </c>
      <c r="G2537" t="e" cm="1">
        <f t="array" aca="1" ref="G2537" ca="1">+ VARIANCE _xludf.FOR FACADE REPAIRS PUSHED</f>
        <v>#NAME?</v>
      </c>
      <c r="H2537" s="2">
        <v>45020.423472303242</v>
      </c>
      <c r="I2537" t="s">
        <v>754</v>
      </c>
      <c r="J2537" s="2">
        <v>45020.423472303242</v>
      </c>
      <c r="K2537" t="s">
        <v>754</v>
      </c>
      <c r="L2537" t="str">
        <f>VLOOKUP(C2537,ACCOUNT_MAPPING!A:C,3,FALSE)</f>
        <v>General Building Maintenance</v>
      </c>
    </row>
    <row r="2538" spans="1:12" hidden="1">
      <c r="A2538">
        <v>14281</v>
      </c>
      <c r="B2538" t="s">
        <v>3678</v>
      </c>
      <c r="C2538">
        <v>50315000</v>
      </c>
      <c r="D2538" t="s">
        <v>17</v>
      </c>
      <c r="E2538" t="s">
        <v>13</v>
      </c>
      <c r="F2538" t="s">
        <v>13</v>
      </c>
      <c r="G2538" t="s">
        <v>3679</v>
      </c>
      <c r="H2538" s="2">
        <v>44923.595597685184</v>
      </c>
      <c r="I2538" t="s">
        <v>887</v>
      </c>
      <c r="J2538" s="2">
        <v>44923.595597685184</v>
      </c>
      <c r="K2538" t="s">
        <v>887</v>
      </c>
      <c r="L2538" t="str">
        <f>VLOOKUP(C2538,ACCOUNT_MAPPING!A:C,3,FALSE)</f>
        <v>General Building Maintenance</v>
      </c>
    </row>
    <row r="2539" spans="1:12" hidden="1">
      <c r="A2539">
        <v>20510</v>
      </c>
      <c r="B2539" t="s">
        <v>3447</v>
      </c>
      <c r="C2539">
        <v>50315000</v>
      </c>
      <c r="D2539" t="s">
        <v>12</v>
      </c>
      <c r="E2539" t="s">
        <v>13</v>
      </c>
      <c r="F2539" t="s">
        <v>13</v>
      </c>
      <c r="G2539" t="s">
        <v>3680</v>
      </c>
      <c r="H2539" s="2">
        <v>45015.617454664352</v>
      </c>
      <c r="I2539" t="s">
        <v>3471</v>
      </c>
      <c r="J2539" s="2">
        <v>45015.617454664352</v>
      </c>
      <c r="K2539" t="s">
        <v>3471</v>
      </c>
      <c r="L2539" t="str">
        <f>VLOOKUP(C2539,ACCOUNT_MAPPING!A:C,3,FALSE)</f>
        <v>General Building Maintenance</v>
      </c>
    </row>
    <row r="2540" spans="1:12" hidden="1">
      <c r="A2540">
        <v>20552</v>
      </c>
      <c r="B2540" t="s">
        <v>3681</v>
      </c>
      <c r="C2540">
        <v>50315000</v>
      </c>
      <c r="D2540" t="s">
        <v>12</v>
      </c>
      <c r="E2540" t="s">
        <v>13</v>
      </c>
      <c r="F2540" t="s">
        <v>13</v>
      </c>
      <c r="G2540" t="s">
        <v>3682</v>
      </c>
      <c r="H2540" s="2">
        <v>45020.590584872683</v>
      </c>
      <c r="I2540" t="s">
        <v>598</v>
      </c>
      <c r="J2540" s="2">
        <v>45020.590584872683</v>
      </c>
      <c r="K2540" t="s">
        <v>598</v>
      </c>
      <c r="L2540" t="str">
        <f>VLOOKUP(C2540,ACCOUNT_MAPPING!A:C,3,FALSE)</f>
        <v>General Building Maintenance</v>
      </c>
    </row>
    <row r="2541" spans="1:12" hidden="1">
      <c r="A2541">
        <v>20532</v>
      </c>
      <c r="B2541" t="s">
        <v>1983</v>
      </c>
      <c r="C2541">
        <v>50315000</v>
      </c>
      <c r="D2541" t="s">
        <v>12</v>
      </c>
      <c r="E2541" t="s">
        <v>13</v>
      </c>
      <c r="F2541" t="s">
        <v>13</v>
      </c>
      <c r="G2541" t="s">
        <v>3683</v>
      </c>
      <c r="H2541" s="2">
        <v>45020.879904247682</v>
      </c>
      <c r="I2541" t="s">
        <v>817</v>
      </c>
      <c r="J2541" s="2">
        <v>45020.879904247682</v>
      </c>
      <c r="K2541" t="s">
        <v>817</v>
      </c>
      <c r="L2541" t="str">
        <f>VLOOKUP(C2541,ACCOUNT_MAPPING!A:C,3,FALSE)</f>
        <v>General Building Maintenance</v>
      </c>
    </row>
    <row r="2542" spans="1:12" hidden="1">
      <c r="A2542">
        <v>21469</v>
      </c>
      <c r="B2542" t="s">
        <v>3032</v>
      </c>
      <c r="C2542">
        <v>50315000</v>
      </c>
      <c r="D2542" t="s">
        <v>12</v>
      </c>
      <c r="E2542" t="s">
        <v>13</v>
      </c>
      <c r="F2542" t="s">
        <v>13</v>
      </c>
      <c r="G2542" t="s">
        <v>3684</v>
      </c>
      <c r="H2542" s="2">
        <v>45021.815435104167</v>
      </c>
      <c r="I2542" t="s">
        <v>577</v>
      </c>
      <c r="J2542" s="2">
        <v>45021.815435104167</v>
      </c>
      <c r="K2542" t="s">
        <v>577</v>
      </c>
      <c r="L2542" t="str">
        <f>VLOOKUP(C2542,ACCOUNT_MAPPING!A:C,3,FALSE)</f>
        <v>General Building Maintenance</v>
      </c>
    </row>
    <row r="2543" spans="1:12" hidden="1">
      <c r="A2543">
        <v>21541</v>
      </c>
      <c r="B2543" t="s">
        <v>3029</v>
      </c>
      <c r="C2543">
        <v>50315000</v>
      </c>
      <c r="D2543" t="s">
        <v>17</v>
      </c>
      <c r="E2543" t="s">
        <v>13</v>
      </c>
      <c r="F2543" t="s">
        <v>13</v>
      </c>
      <c r="G2543" t="s">
        <v>3685</v>
      </c>
      <c r="H2543" s="2">
        <v>44924.634601238424</v>
      </c>
      <c r="I2543" t="s">
        <v>289</v>
      </c>
      <c r="J2543" s="2">
        <v>44924.634601238424</v>
      </c>
      <c r="K2543" t="s">
        <v>289</v>
      </c>
      <c r="L2543" t="str">
        <f>VLOOKUP(C2543,ACCOUNT_MAPPING!A:C,3,FALSE)</f>
        <v>General Building Maintenance</v>
      </c>
    </row>
    <row r="2544" spans="1:12" hidden="1">
      <c r="A2544">
        <v>43002</v>
      </c>
      <c r="B2544" t="s">
        <v>3686</v>
      </c>
      <c r="C2544">
        <v>50315000</v>
      </c>
      <c r="D2544" t="s">
        <v>12</v>
      </c>
      <c r="E2544" t="s">
        <v>13</v>
      </c>
      <c r="F2544" t="s">
        <v>13</v>
      </c>
      <c r="G2544" t="s">
        <v>3687</v>
      </c>
      <c r="H2544" s="2">
        <v>45013.555419212964</v>
      </c>
      <c r="I2544" t="s">
        <v>236</v>
      </c>
      <c r="J2544" s="2">
        <v>45013.555419212964</v>
      </c>
      <c r="K2544" t="s">
        <v>236</v>
      </c>
      <c r="L2544" t="str">
        <f>VLOOKUP(C2544,ACCOUNT_MAPPING!A:C,3,FALSE)</f>
        <v>General Building Maintenance</v>
      </c>
    </row>
    <row r="2545" spans="1:12" hidden="1">
      <c r="A2545">
        <v>109797</v>
      </c>
      <c r="B2545" t="s">
        <v>3136</v>
      </c>
      <c r="C2545">
        <v>50315000</v>
      </c>
      <c r="D2545" t="s">
        <v>17</v>
      </c>
      <c r="E2545" t="s">
        <v>13</v>
      </c>
      <c r="F2545" t="s">
        <v>13</v>
      </c>
      <c r="G2545" t="s">
        <v>3688</v>
      </c>
      <c r="H2545" s="2">
        <v>44929.410091006946</v>
      </c>
      <c r="I2545" t="s">
        <v>289</v>
      </c>
      <c r="J2545" s="2">
        <v>44929.410091006946</v>
      </c>
      <c r="K2545" t="s">
        <v>289</v>
      </c>
      <c r="L2545" t="str">
        <f>VLOOKUP(C2545,ACCOUNT_MAPPING!A:C,3,FALSE)</f>
        <v>General Building Maintenance</v>
      </c>
    </row>
    <row r="2546" spans="1:12" hidden="1">
      <c r="A2546">
        <v>109791</v>
      </c>
      <c r="B2546" t="s">
        <v>368</v>
      </c>
      <c r="C2546">
        <v>50315000</v>
      </c>
      <c r="D2546" t="s">
        <v>17</v>
      </c>
      <c r="E2546" t="s">
        <v>13</v>
      </c>
      <c r="F2546" t="s">
        <v>13</v>
      </c>
      <c r="G2546" t="s">
        <v>3689</v>
      </c>
      <c r="H2546" s="2">
        <v>44929.383553206018</v>
      </c>
      <c r="I2546" t="s">
        <v>289</v>
      </c>
      <c r="J2546" s="2">
        <v>44929.383553206018</v>
      </c>
      <c r="K2546" t="s">
        <v>289</v>
      </c>
      <c r="L2546" t="str">
        <f>VLOOKUP(C2546,ACCOUNT_MAPPING!A:C,3,FALSE)</f>
        <v>General Building Maintenance</v>
      </c>
    </row>
    <row r="2547" spans="1:12" hidden="1">
      <c r="A2547">
        <v>109793</v>
      </c>
      <c r="B2547" t="s">
        <v>317</v>
      </c>
      <c r="C2547">
        <v>50315000</v>
      </c>
      <c r="D2547" t="s">
        <v>17</v>
      </c>
      <c r="E2547" t="s">
        <v>13</v>
      </c>
      <c r="F2547" t="s">
        <v>13</v>
      </c>
      <c r="G2547" t="s">
        <v>3688</v>
      </c>
      <c r="H2547" s="2">
        <v>44929.390769062498</v>
      </c>
      <c r="I2547" t="s">
        <v>289</v>
      </c>
      <c r="J2547" s="2">
        <v>44929.390769062498</v>
      </c>
      <c r="K2547" t="s">
        <v>289</v>
      </c>
      <c r="L2547" t="str">
        <f>VLOOKUP(C2547,ACCOUNT_MAPPING!A:C,3,FALSE)</f>
        <v>General Building Maintenance</v>
      </c>
    </row>
    <row r="2548" spans="1:12" hidden="1">
      <c r="A2548">
        <v>109794</v>
      </c>
      <c r="B2548" t="s">
        <v>319</v>
      </c>
      <c r="C2548">
        <v>50315000</v>
      </c>
      <c r="D2548" t="s">
        <v>17</v>
      </c>
      <c r="E2548" t="s">
        <v>13</v>
      </c>
      <c r="F2548" t="s">
        <v>13</v>
      </c>
      <c r="G2548" t="s">
        <v>3688</v>
      </c>
      <c r="H2548" s="2">
        <v>44929.393941122682</v>
      </c>
      <c r="I2548" t="s">
        <v>289</v>
      </c>
      <c r="J2548" s="2">
        <v>44929.393941122682</v>
      </c>
      <c r="K2548" t="s">
        <v>289</v>
      </c>
      <c r="L2548" t="str">
        <f>VLOOKUP(C2548,ACCOUNT_MAPPING!A:C,3,FALSE)</f>
        <v>General Building Maintenance</v>
      </c>
    </row>
    <row r="2549" spans="1:12" hidden="1">
      <c r="A2549">
        <v>109796</v>
      </c>
      <c r="B2549" t="s">
        <v>287</v>
      </c>
      <c r="C2549">
        <v>50315000</v>
      </c>
      <c r="D2549" t="s">
        <v>17</v>
      </c>
      <c r="E2549" t="s">
        <v>13</v>
      </c>
      <c r="F2549" t="s">
        <v>13</v>
      </c>
      <c r="G2549" t="s">
        <v>3688</v>
      </c>
      <c r="H2549" s="2">
        <v>44929.404810763888</v>
      </c>
      <c r="I2549" t="s">
        <v>289</v>
      </c>
      <c r="J2549" s="2">
        <v>44929.404810763888</v>
      </c>
      <c r="K2549" t="s">
        <v>289</v>
      </c>
      <c r="L2549" t="str">
        <f>VLOOKUP(C2549,ACCOUNT_MAPPING!A:C,3,FALSE)</f>
        <v>General Building Maintenance</v>
      </c>
    </row>
    <row r="2550" spans="1:12" hidden="1">
      <c r="A2550">
        <v>126148</v>
      </c>
      <c r="B2550" t="s">
        <v>440</v>
      </c>
      <c r="C2550">
        <v>50315000</v>
      </c>
      <c r="D2550" t="s">
        <v>12</v>
      </c>
      <c r="E2550" t="s">
        <v>13</v>
      </c>
      <c r="F2550" t="s">
        <v>13</v>
      </c>
      <c r="G2550" t="s">
        <v>3690</v>
      </c>
      <c r="H2550" s="2">
        <v>45019.648152002315</v>
      </c>
      <c r="I2550" t="s">
        <v>195</v>
      </c>
      <c r="J2550" s="2">
        <v>45019.648152002315</v>
      </c>
      <c r="K2550" t="s">
        <v>195</v>
      </c>
      <c r="L2550" t="str">
        <f>VLOOKUP(C2550,ACCOUNT_MAPPING!A:C,3,FALSE)</f>
        <v>General Building Maintenance</v>
      </c>
    </row>
    <row r="2551" spans="1:12" hidden="1">
      <c r="A2551">
        <v>126096</v>
      </c>
      <c r="B2551" t="s">
        <v>3691</v>
      </c>
      <c r="C2551">
        <v>50315000</v>
      </c>
      <c r="D2551" t="s">
        <v>63</v>
      </c>
      <c r="E2551" t="s">
        <v>13</v>
      </c>
      <c r="F2551" t="s">
        <v>13</v>
      </c>
      <c r="G2551" t="s">
        <v>3692</v>
      </c>
      <c r="H2551" s="2">
        <v>44888.492394560184</v>
      </c>
      <c r="I2551" t="s">
        <v>2125</v>
      </c>
      <c r="J2551" s="2">
        <v>44888.492394560184</v>
      </c>
      <c r="K2551" t="s">
        <v>2125</v>
      </c>
      <c r="L2551" t="str">
        <f>VLOOKUP(C2551,ACCOUNT_MAPPING!A:C,3,FALSE)</f>
        <v>General Building Maintenance</v>
      </c>
    </row>
    <row r="2552" spans="1:12" hidden="1">
      <c r="A2552">
        <v>126175</v>
      </c>
      <c r="B2552" t="s">
        <v>3127</v>
      </c>
      <c r="C2552">
        <v>50315000</v>
      </c>
      <c r="D2552" t="s">
        <v>17</v>
      </c>
      <c r="E2552" t="s">
        <v>13</v>
      </c>
      <c r="F2552" t="s">
        <v>13</v>
      </c>
      <c r="G2552" t="s">
        <v>3128</v>
      </c>
      <c r="H2552" s="2">
        <v>44923.469931944448</v>
      </c>
      <c r="I2552" t="s">
        <v>347</v>
      </c>
      <c r="J2552" s="2">
        <v>44923.469931944448</v>
      </c>
      <c r="K2552" t="s">
        <v>347</v>
      </c>
      <c r="L2552" t="str">
        <f>VLOOKUP(C2552,ACCOUNT_MAPPING!A:C,3,FALSE)</f>
        <v>General Building Maintenance</v>
      </c>
    </row>
    <row r="2553" spans="1:12" hidden="1">
      <c r="A2553">
        <v>126165</v>
      </c>
      <c r="B2553" t="s">
        <v>406</v>
      </c>
      <c r="C2553">
        <v>50315000</v>
      </c>
      <c r="D2553" t="s">
        <v>17</v>
      </c>
      <c r="E2553" t="s">
        <v>13</v>
      </c>
      <c r="F2553" t="s">
        <v>13</v>
      </c>
      <c r="G2553" t="s">
        <v>3693</v>
      </c>
      <c r="H2553" s="2">
        <v>44922.582145682871</v>
      </c>
      <c r="I2553" t="s">
        <v>347</v>
      </c>
      <c r="J2553" s="2">
        <v>44922.582145682871</v>
      </c>
      <c r="K2553" t="s">
        <v>347</v>
      </c>
      <c r="L2553" t="str">
        <f>VLOOKUP(C2553,ACCOUNT_MAPPING!A:C,3,FALSE)</f>
        <v>General Building Maintenance</v>
      </c>
    </row>
    <row r="2554" spans="1:12" hidden="1">
      <c r="A2554">
        <v>2830</v>
      </c>
      <c r="B2554" t="s">
        <v>2163</v>
      </c>
      <c r="C2554">
        <v>50320000</v>
      </c>
      <c r="D2554" t="s">
        <v>17</v>
      </c>
      <c r="E2554" t="s">
        <v>13</v>
      </c>
      <c r="F2554" t="s">
        <v>13</v>
      </c>
      <c r="G2554" t="s">
        <v>3694</v>
      </c>
      <c r="H2554" s="2">
        <v>44923.43332103009</v>
      </c>
      <c r="I2554" t="s">
        <v>289</v>
      </c>
      <c r="J2554" s="2">
        <v>44923.43332103009</v>
      </c>
      <c r="K2554" t="s">
        <v>289</v>
      </c>
      <c r="L2554" t="str">
        <f>VLOOKUP(C2554,ACCOUNT_MAPPING!A:C,3,FALSE)</f>
        <v>Roof R&amp;M</v>
      </c>
    </row>
    <row r="2555" spans="1:12" hidden="1">
      <c r="A2555">
        <v>56</v>
      </c>
      <c r="B2555" t="s">
        <v>1623</v>
      </c>
      <c r="C2555">
        <v>50320000</v>
      </c>
      <c r="D2555" t="s">
        <v>17</v>
      </c>
      <c r="E2555" t="s">
        <v>13</v>
      </c>
      <c r="F2555" t="s">
        <v>13</v>
      </c>
      <c r="G2555" t="s">
        <v>3695</v>
      </c>
      <c r="H2555" s="2">
        <v>44922.582576817127</v>
      </c>
      <c r="I2555" t="s">
        <v>83</v>
      </c>
      <c r="J2555" s="2">
        <v>44922.582576817127</v>
      </c>
      <c r="K2555" t="s">
        <v>83</v>
      </c>
      <c r="L2555" t="str">
        <f>VLOOKUP(C2555,ACCOUNT_MAPPING!A:C,3,FALSE)</f>
        <v>Roof R&amp;M</v>
      </c>
    </row>
    <row r="2556" spans="1:12" hidden="1">
      <c r="A2556">
        <v>2879</v>
      </c>
      <c r="B2556" t="s">
        <v>3696</v>
      </c>
      <c r="C2556">
        <v>50320000</v>
      </c>
      <c r="D2556" t="s">
        <v>12</v>
      </c>
      <c r="E2556" t="s">
        <v>13</v>
      </c>
      <c r="F2556" t="s">
        <v>13</v>
      </c>
      <c r="G2556" t="s">
        <v>3697</v>
      </c>
      <c r="H2556" s="2">
        <v>45022.460670405089</v>
      </c>
      <c r="I2556" t="s">
        <v>260</v>
      </c>
      <c r="J2556" s="2">
        <v>45022.460670405089</v>
      </c>
      <c r="K2556" t="s">
        <v>260</v>
      </c>
      <c r="L2556" t="str">
        <f>VLOOKUP(C2556,ACCOUNT_MAPPING!A:C,3,FALSE)</f>
        <v>Roof R&amp;M</v>
      </c>
    </row>
    <row r="2557" spans="1:12" hidden="1">
      <c r="A2557">
        <v>2923</v>
      </c>
      <c r="B2557" t="s">
        <v>3698</v>
      </c>
      <c r="C2557">
        <v>50320000</v>
      </c>
      <c r="D2557" t="s">
        <v>17</v>
      </c>
      <c r="E2557" t="s">
        <v>13</v>
      </c>
      <c r="F2557" t="s">
        <v>13</v>
      </c>
      <c r="G2557" t="s">
        <v>3699</v>
      </c>
      <c r="H2557" s="2">
        <v>44924.968712233793</v>
      </c>
      <c r="I2557" t="s">
        <v>1479</v>
      </c>
      <c r="J2557" s="2">
        <v>44924.968712233793</v>
      </c>
      <c r="K2557" t="s">
        <v>1479</v>
      </c>
      <c r="L2557" t="str">
        <f>VLOOKUP(C2557,ACCOUNT_MAPPING!A:C,3,FALSE)</f>
        <v>Roof R&amp;M</v>
      </c>
    </row>
    <row r="2558" spans="1:12" hidden="1">
      <c r="A2558">
        <v>2833</v>
      </c>
      <c r="B2558" t="s">
        <v>3700</v>
      </c>
      <c r="C2558">
        <v>50320000</v>
      </c>
      <c r="D2558" t="s">
        <v>17</v>
      </c>
      <c r="E2558" t="s">
        <v>13</v>
      </c>
      <c r="F2558" t="s">
        <v>13</v>
      </c>
      <c r="G2558" t="s">
        <v>3701</v>
      </c>
      <c r="H2558" s="2">
        <v>44923.689651967594</v>
      </c>
      <c r="I2558" t="s">
        <v>34</v>
      </c>
      <c r="J2558" s="2">
        <v>44923.689651967594</v>
      </c>
      <c r="K2558" t="s">
        <v>34</v>
      </c>
      <c r="L2558" t="str">
        <f>VLOOKUP(C2558,ACCOUNT_MAPPING!A:C,3,FALSE)</f>
        <v>Roof R&amp;M</v>
      </c>
    </row>
    <row r="2559" spans="1:12" hidden="1">
      <c r="A2559">
        <v>68</v>
      </c>
      <c r="B2559" t="s">
        <v>3702</v>
      </c>
      <c r="C2559">
        <v>50320000</v>
      </c>
      <c r="D2559" t="s">
        <v>12</v>
      </c>
      <c r="E2559" t="s">
        <v>13</v>
      </c>
      <c r="F2559" t="s">
        <v>13</v>
      </c>
      <c r="G2559" t="s">
        <v>3703</v>
      </c>
      <c r="H2559" s="2">
        <v>45012.377162696757</v>
      </c>
      <c r="I2559" t="s">
        <v>745</v>
      </c>
      <c r="J2559" s="2">
        <v>45012.377162696757</v>
      </c>
      <c r="K2559" t="s">
        <v>745</v>
      </c>
      <c r="L2559" t="str">
        <f>VLOOKUP(C2559,ACCOUNT_MAPPING!A:C,3,FALSE)</f>
        <v>Roof R&amp;M</v>
      </c>
    </row>
    <row r="2560" spans="1:12" hidden="1">
      <c r="A2560">
        <v>3007</v>
      </c>
      <c r="B2560" t="s">
        <v>2167</v>
      </c>
      <c r="C2560">
        <v>50320000</v>
      </c>
      <c r="D2560" t="s">
        <v>12</v>
      </c>
      <c r="E2560" t="s">
        <v>13</v>
      </c>
      <c r="F2560" t="s">
        <v>13</v>
      </c>
      <c r="G2560" t="s">
        <v>3704</v>
      </c>
      <c r="H2560" s="2">
        <v>45021.812537268517</v>
      </c>
      <c r="I2560" t="s">
        <v>1229</v>
      </c>
      <c r="J2560" s="2">
        <v>45021.812537268517</v>
      </c>
      <c r="K2560" t="s">
        <v>1229</v>
      </c>
      <c r="L2560" t="str">
        <f>VLOOKUP(C2560,ACCOUNT_MAPPING!A:C,3,FALSE)</f>
        <v>Roof R&amp;M</v>
      </c>
    </row>
    <row r="2561" spans="1:12" hidden="1">
      <c r="A2561">
        <v>3101</v>
      </c>
      <c r="B2561" t="s">
        <v>2173</v>
      </c>
      <c r="C2561">
        <v>50320000</v>
      </c>
      <c r="D2561" t="s">
        <v>12</v>
      </c>
      <c r="E2561" t="s">
        <v>13</v>
      </c>
      <c r="F2561" t="s">
        <v>13</v>
      </c>
      <c r="G2561" t="s">
        <v>3705</v>
      </c>
      <c r="H2561" s="2">
        <v>45014.50542361111</v>
      </c>
      <c r="I2561" t="s">
        <v>2175</v>
      </c>
      <c r="J2561" s="2">
        <v>45014.50542361111</v>
      </c>
      <c r="K2561" t="s">
        <v>809</v>
      </c>
      <c r="L2561" t="str">
        <f>VLOOKUP(C2561,ACCOUNT_MAPPING!A:C,3,FALSE)</f>
        <v>Roof R&amp;M</v>
      </c>
    </row>
    <row r="2562" spans="1:12" hidden="1">
      <c r="A2562">
        <v>3234</v>
      </c>
      <c r="B2562" t="s">
        <v>3706</v>
      </c>
      <c r="C2562">
        <v>50320000</v>
      </c>
      <c r="D2562" t="s">
        <v>63</v>
      </c>
      <c r="E2562" t="s">
        <v>13</v>
      </c>
      <c r="F2562" t="s">
        <v>13</v>
      </c>
      <c r="G2562" t="s">
        <v>3707</v>
      </c>
      <c r="H2562" s="2">
        <v>44869.537566006948</v>
      </c>
      <c r="I2562" t="s">
        <v>909</v>
      </c>
      <c r="J2562" s="2">
        <v>44869.537566006948</v>
      </c>
      <c r="K2562" t="s">
        <v>909</v>
      </c>
      <c r="L2562" t="str">
        <f>VLOOKUP(C2562,ACCOUNT_MAPPING!A:C,3,FALSE)</f>
        <v>Roof R&amp;M</v>
      </c>
    </row>
    <row r="2563" spans="1:12" hidden="1">
      <c r="A2563">
        <v>3555</v>
      </c>
      <c r="B2563" t="s">
        <v>3708</v>
      </c>
      <c r="C2563">
        <v>50320000</v>
      </c>
      <c r="D2563" t="s">
        <v>63</v>
      </c>
      <c r="E2563" t="s">
        <v>13</v>
      </c>
      <c r="F2563" t="s">
        <v>13</v>
      </c>
      <c r="G2563" t="s">
        <v>3709</v>
      </c>
      <c r="H2563" s="2">
        <v>44875.557196412039</v>
      </c>
      <c r="I2563" t="s">
        <v>1422</v>
      </c>
      <c r="J2563" s="2">
        <v>44875.557196412039</v>
      </c>
      <c r="K2563" t="s">
        <v>1422</v>
      </c>
      <c r="L2563" t="str">
        <f>VLOOKUP(C2563,ACCOUNT_MAPPING!A:C,3,FALSE)</f>
        <v>Roof R&amp;M</v>
      </c>
    </row>
    <row r="2564" spans="1:12" hidden="1">
      <c r="A2564">
        <v>3242</v>
      </c>
      <c r="B2564" t="s">
        <v>3710</v>
      </c>
      <c r="C2564">
        <v>50320000</v>
      </c>
      <c r="D2564" t="s">
        <v>17</v>
      </c>
      <c r="E2564" t="s">
        <v>13</v>
      </c>
      <c r="F2564" t="s">
        <v>13</v>
      </c>
      <c r="G2564" t="s">
        <v>3711</v>
      </c>
      <c r="H2564" s="2">
        <v>44915.77472346065</v>
      </c>
      <c r="I2564" t="s">
        <v>179</v>
      </c>
      <c r="J2564" s="2">
        <v>44915.77472346065</v>
      </c>
      <c r="K2564" t="s">
        <v>179</v>
      </c>
      <c r="L2564" t="str">
        <f>VLOOKUP(C2564,ACCOUNT_MAPPING!A:C,3,FALSE)</f>
        <v>Roof R&amp;M</v>
      </c>
    </row>
    <row r="2565" spans="1:12" hidden="1">
      <c r="A2565">
        <v>3247</v>
      </c>
      <c r="B2565" t="s">
        <v>3712</v>
      </c>
      <c r="C2565">
        <v>50320000</v>
      </c>
      <c r="D2565" t="s">
        <v>63</v>
      </c>
      <c r="E2565" t="s">
        <v>13</v>
      </c>
      <c r="F2565" t="s">
        <v>13</v>
      </c>
      <c r="G2565" t="s">
        <v>3713</v>
      </c>
      <c r="H2565" s="2">
        <v>44868.424643599537</v>
      </c>
      <c r="I2565" t="s">
        <v>949</v>
      </c>
      <c r="J2565" s="2">
        <v>44868.424643599537</v>
      </c>
      <c r="K2565" t="s">
        <v>949</v>
      </c>
      <c r="L2565" t="str">
        <f>VLOOKUP(C2565,ACCOUNT_MAPPING!A:C,3,FALSE)</f>
        <v>Roof R&amp;M</v>
      </c>
    </row>
    <row r="2566" spans="1:12" hidden="1">
      <c r="A2566">
        <v>4217</v>
      </c>
      <c r="B2566" t="s">
        <v>3714</v>
      </c>
      <c r="C2566">
        <v>50320000</v>
      </c>
      <c r="D2566" t="s">
        <v>12</v>
      </c>
      <c r="E2566" t="s">
        <v>13</v>
      </c>
      <c r="F2566" t="s">
        <v>13</v>
      </c>
      <c r="G2566" t="s">
        <v>3715</v>
      </c>
      <c r="H2566" s="2">
        <v>45020.867126041667</v>
      </c>
      <c r="I2566" t="s">
        <v>157</v>
      </c>
      <c r="J2566" s="2">
        <v>45020.867126041667</v>
      </c>
      <c r="K2566" t="s">
        <v>157</v>
      </c>
      <c r="L2566" t="str">
        <f>VLOOKUP(C2566,ACCOUNT_MAPPING!A:C,3,FALSE)</f>
        <v>Roof R&amp;M</v>
      </c>
    </row>
    <row r="2567" spans="1:12" hidden="1">
      <c r="A2567">
        <v>4258</v>
      </c>
      <c r="B2567" t="s">
        <v>3716</v>
      </c>
      <c r="C2567">
        <v>50320000</v>
      </c>
      <c r="D2567" t="s">
        <v>12</v>
      </c>
      <c r="E2567" t="s">
        <v>13</v>
      </c>
      <c r="F2567" t="s">
        <v>13</v>
      </c>
      <c r="G2567" t="s">
        <v>3717</v>
      </c>
      <c r="H2567" s="2">
        <v>45020.405876655095</v>
      </c>
      <c r="I2567" t="s">
        <v>225</v>
      </c>
      <c r="J2567" s="2">
        <v>45020.405876655095</v>
      </c>
      <c r="K2567" t="s">
        <v>225</v>
      </c>
      <c r="L2567" t="str">
        <f>VLOOKUP(C2567,ACCOUNT_MAPPING!A:C,3,FALSE)</f>
        <v>Roof R&amp;M</v>
      </c>
    </row>
    <row r="2568" spans="1:12" hidden="1">
      <c r="A2568">
        <v>4385</v>
      </c>
      <c r="B2568" t="s">
        <v>1363</v>
      </c>
      <c r="C2568">
        <v>50320000</v>
      </c>
      <c r="D2568" t="s">
        <v>12</v>
      </c>
      <c r="E2568" t="s">
        <v>13</v>
      </c>
      <c r="F2568" t="s">
        <v>13</v>
      </c>
      <c r="G2568" t="s">
        <v>3718</v>
      </c>
      <c r="H2568" s="2">
        <v>45013.388185729164</v>
      </c>
      <c r="I2568" t="s">
        <v>3471</v>
      </c>
      <c r="J2568" s="2">
        <v>45013.388185729164</v>
      </c>
      <c r="K2568" t="s">
        <v>3471</v>
      </c>
      <c r="L2568" t="str">
        <f>VLOOKUP(C2568,ACCOUNT_MAPPING!A:C,3,FALSE)</f>
        <v>Roof R&amp;M</v>
      </c>
    </row>
    <row r="2569" spans="1:12" hidden="1">
      <c r="A2569">
        <v>4469</v>
      </c>
      <c r="B2569" t="s">
        <v>675</v>
      </c>
      <c r="C2569">
        <v>50320000</v>
      </c>
      <c r="D2569" t="s">
        <v>17</v>
      </c>
      <c r="E2569" t="s">
        <v>13</v>
      </c>
      <c r="F2569" t="s">
        <v>13</v>
      </c>
      <c r="G2569" t="s">
        <v>3719</v>
      </c>
      <c r="H2569" s="2">
        <v>44922.48627858796</v>
      </c>
      <c r="I2569" t="s">
        <v>41</v>
      </c>
      <c r="J2569" s="2">
        <v>44922.48627858796</v>
      </c>
      <c r="K2569" t="s">
        <v>41</v>
      </c>
      <c r="L2569" t="str">
        <f>VLOOKUP(C2569,ACCOUNT_MAPPING!A:C,3,FALSE)</f>
        <v>Roof R&amp;M</v>
      </c>
    </row>
    <row r="2570" spans="1:12" hidden="1">
      <c r="A2570">
        <v>3241</v>
      </c>
      <c r="B2570" t="s">
        <v>3720</v>
      </c>
      <c r="C2570">
        <v>50320000</v>
      </c>
      <c r="D2570" t="s">
        <v>12</v>
      </c>
      <c r="E2570" t="s">
        <v>13</v>
      </c>
      <c r="F2570" t="s">
        <v>13</v>
      </c>
      <c r="G2570" t="s">
        <v>3721</v>
      </c>
      <c r="H2570" s="2">
        <v>45012.39282040509</v>
      </c>
      <c r="I2570" t="s">
        <v>745</v>
      </c>
      <c r="J2570" s="2">
        <v>45012.39282040509</v>
      </c>
      <c r="K2570" t="s">
        <v>745</v>
      </c>
      <c r="L2570" t="str">
        <f>VLOOKUP(C2570,ACCOUNT_MAPPING!A:C,3,FALSE)</f>
        <v>Roof R&amp;M</v>
      </c>
    </row>
    <row r="2571" spans="1:12" hidden="1">
      <c r="A2571">
        <v>4550</v>
      </c>
      <c r="B2571" t="s">
        <v>3722</v>
      </c>
      <c r="C2571">
        <v>50320000</v>
      </c>
      <c r="D2571" t="s">
        <v>17</v>
      </c>
      <c r="E2571" t="s">
        <v>13</v>
      </c>
      <c r="F2571" t="s">
        <v>13</v>
      </c>
      <c r="G2571" t="s">
        <v>3723</v>
      </c>
      <c r="H2571" s="2">
        <v>44915.658735960649</v>
      </c>
      <c r="I2571" t="s">
        <v>151</v>
      </c>
      <c r="J2571" s="2">
        <v>44915.658735960649</v>
      </c>
      <c r="K2571" t="s">
        <v>151</v>
      </c>
      <c r="L2571" t="str">
        <f>VLOOKUP(C2571,ACCOUNT_MAPPING!A:C,3,FALSE)</f>
        <v>Roof R&amp;M</v>
      </c>
    </row>
    <row r="2572" spans="1:12" hidden="1">
      <c r="A2572">
        <v>4605</v>
      </c>
      <c r="B2572" t="s">
        <v>677</v>
      </c>
      <c r="C2572">
        <v>50320000</v>
      </c>
      <c r="D2572" t="s">
        <v>17</v>
      </c>
      <c r="E2572" t="s">
        <v>13</v>
      </c>
      <c r="F2572" t="s">
        <v>13</v>
      </c>
      <c r="G2572" t="s">
        <v>3724</v>
      </c>
      <c r="H2572" s="2">
        <v>44923.760827430553</v>
      </c>
      <c r="I2572" t="s">
        <v>679</v>
      </c>
      <c r="J2572" s="2">
        <v>44923.760827430553</v>
      </c>
      <c r="K2572" t="s">
        <v>679</v>
      </c>
      <c r="L2572" t="str">
        <f>VLOOKUP(C2572,ACCOUNT_MAPPING!A:C,3,FALSE)</f>
        <v>Roof R&amp;M</v>
      </c>
    </row>
    <row r="2573" spans="1:12" hidden="1">
      <c r="A2573">
        <v>4607</v>
      </c>
      <c r="B2573" t="s">
        <v>687</v>
      </c>
      <c r="C2573">
        <v>50320000</v>
      </c>
      <c r="D2573" t="s">
        <v>17</v>
      </c>
      <c r="E2573" t="s">
        <v>13</v>
      </c>
      <c r="F2573" t="s">
        <v>13</v>
      </c>
      <c r="G2573" t="s">
        <v>3725</v>
      </c>
      <c r="H2573" s="2">
        <v>44923.749294409725</v>
      </c>
      <c r="I2573" t="s">
        <v>679</v>
      </c>
      <c r="J2573" s="2">
        <v>44923.749294409725</v>
      </c>
      <c r="K2573" t="s">
        <v>679</v>
      </c>
      <c r="L2573" t="str">
        <f>VLOOKUP(C2573,ACCOUNT_MAPPING!A:C,3,FALSE)</f>
        <v>Roof R&amp;M</v>
      </c>
    </row>
    <row r="2574" spans="1:12" hidden="1">
      <c r="A2574">
        <v>8473</v>
      </c>
      <c r="B2574" t="s">
        <v>1168</v>
      </c>
      <c r="C2574">
        <v>50320000</v>
      </c>
      <c r="D2574" t="s">
        <v>17</v>
      </c>
      <c r="E2574" t="s">
        <v>13</v>
      </c>
      <c r="F2574" t="s">
        <v>13</v>
      </c>
      <c r="G2574" t="s">
        <v>3726</v>
      </c>
      <c r="H2574" s="2">
        <v>44923.54854398148</v>
      </c>
      <c r="I2574" t="s">
        <v>778</v>
      </c>
      <c r="J2574" s="2">
        <v>44923.54854398148</v>
      </c>
      <c r="K2574" t="s">
        <v>778</v>
      </c>
      <c r="L2574" t="str">
        <f>VLOOKUP(C2574,ACCOUNT_MAPPING!A:C,3,FALSE)</f>
        <v>Roof R&amp;M</v>
      </c>
    </row>
    <row r="2575" spans="1:12" hidden="1">
      <c r="A2575">
        <v>4622</v>
      </c>
      <c r="B2575" t="s">
        <v>3727</v>
      </c>
      <c r="C2575">
        <v>50320000</v>
      </c>
      <c r="D2575" t="s">
        <v>12</v>
      </c>
      <c r="E2575" t="s">
        <v>13</v>
      </c>
      <c r="F2575" t="s">
        <v>13</v>
      </c>
      <c r="G2575" t="s">
        <v>3728</v>
      </c>
      <c r="H2575" s="2">
        <v>45014.699191863423</v>
      </c>
      <c r="I2575" t="s">
        <v>1429</v>
      </c>
      <c r="J2575" s="2">
        <v>45014.699191863423</v>
      </c>
      <c r="K2575" t="s">
        <v>1429</v>
      </c>
      <c r="L2575" t="str">
        <f>VLOOKUP(C2575,ACCOUNT_MAPPING!A:C,3,FALSE)</f>
        <v>Roof R&amp;M</v>
      </c>
    </row>
    <row r="2576" spans="1:12" hidden="1">
      <c r="A2576">
        <v>4944</v>
      </c>
      <c r="B2576" t="s">
        <v>1637</v>
      </c>
      <c r="C2576">
        <v>50320000</v>
      </c>
      <c r="D2576" t="s">
        <v>12</v>
      </c>
      <c r="E2576" t="s">
        <v>13</v>
      </c>
      <c r="F2576" t="s">
        <v>13</v>
      </c>
      <c r="G2576" t="s">
        <v>3729</v>
      </c>
      <c r="H2576" s="2">
        <v>45021.612867511576</v>
      </c>
      <c r="I2576" t="s">
        <v>123</v>
      </c>
      <c r="J2576" s="2">
        <v>45021.612867511576</v>
      </c>
      <c r="K2576" t="s">
        <v>123</v>
      </c>
      <c r="L2576" t="str">
        <f>VLOOKUP(C2576,ACCOUNT_MAPPING!A:C,3,FALSE)</f>
        <v>Roof R&amp;M</v>
      </c>
    </row>
    <row r="2577" spans="1:12" hidden="1">
      <c r="A2577">
        <v>4947</v>
      </c>
      <c r="B2577" t="s">
        <v>3171</v>
      </c>
      <c r="C2577">
        <v>50320000</v>
      </c>
      <c r="D2577" t="s">
        <v>17</v>
      </c>
      <c r="E2577" t="s">
        <v>13</v>
      </c>
      <c r="F2577" t="s">
        <v>13</v>
      </c>
      <c r="G2577" t="s">
        <v>3730</v>
      </c>
      <c r="H2577" s="2">
        <v>44922.59656484954</v>
      </c>
      <c r="I2577" t="s">
        <v>826</v>
      </c>
      <c r="J2577" s="2">
        <v>44922.59656484954</v>
      </c>
      <c r="K2577" t="s">
        <v>826</v>
      </c>
      <c r="L2577" t="str">
        <f>VLOOKUP(C2577,ACCOUNT_MAPPING!A:C,3,FALSE)</f>
        <v>Roof R&amp;M</v>
      </c>
    </row>
    <row r="2578" spans="1:12" hidden="1">
      <c r="A2578">
        <v>8490</v>
      </c>
      <c r="B2578" t="s">
        <v>3731</v>
      </c>
      <c r="C2578">
        <v>50320000</v>
      </c>
      <c r="D2578" t="s">
        <v>12</v>
      </c>
      <c r="E2578" t="s">
        <v>13</v>
      </c>
      <c r="F2578" t="s">
        <v>13</v>
      </c>
      <c r="G2578" t="s">
        <v>3732</v>
      </c>
      <c r="H2578" s="2">
        <v>45014.672064236111</v>
      </c>
      <c r="I2578" t="s">
        <v>19</v>
      </c>
      <c r="J2578" s="2">
        <v>45014.672064236111</v>
      </c>
      <c r="K2578" t="s">
        <v>19</v>
      </c>
      <c r="L2578" t="str">
        <f>VLOOKUP(C2578,ACCOUNT_MAPPING!A:C,3,FALSE)</f>
        <v>Roof R&amp;M</v>
      </c>
    </row>
    <row r="2579" spans="1:12" hidden="1">
      <c r="A2579">
        <v>8496</v>
      </c>
      <c r="B2579" t="s">
        <v>3733</v>
      </c>
      <c r="C2579">
        <v>50320000</v>
      </c>
      <c r="D2579" t="s">
        <v>12</v>
      </c>
      <c r="E2579" t="s">
        <v>13</v>
      </c>
      <c r="F2579" t="s">
        <v>13</v>
      </c>
      <c r="G2579" t="s">
        <v>3732</v>
      </c>
      <c r="H2579" s="2">
        <v>45014.720508680555</v>
      </c>
      <c r="I2579" t="s">
        <v>19</v>
      </c>
      <c r="J2579" s="2">
        <v>45014.720508680555</v>
      </c>
      <c r="K2579" t="s">
        <v>19</v>
      </c>
      <c r="L2579" t="str">
        <f>VLOOKUP(C2579,ACCOUNT_MAPPING!A:C,3,FALSE)</f>
        <v>Roof R&amp;M</v>
      </c>
    </row>
    <row r="2580" spans="1:12" hidden="1">
      <c r="A2580">
        <v>8521</v>
      </c>
      <c r="B2580" t="s">
        <v>2209</v>
      </c>
      <c r="C2580">
        <v>50320000</v>
      </c>
      <c r="D2580" t="s">
        <v>63</v>
      </c>
      <c r="E2580" t="s">
        <v>13</v>
      </c>
      <c r="F2580" t="s">
        <v>13</v>
      </c>
      <c r="G2580" t="s">
        <v>3734</v>
      </c>
      <c r="H2580" s="2">
        <v>44876.581980243056</v>
      </c>
      <c r="I2580" t="s">
        <v>15</v>
      </c>
      <c r="J2580" s="2">
        <v>44876.581980243056</v>
      </c>
      <c r="K2580" t="s">
        <v>15</v>
      </c>
      <c r="L2580" t="str">
        <f>VLOOKUP(C2580,ACCOUNT_MAPPING!A:C,3,FALSE)</f>
        <v>Roof R&amp;M</v>
      </c>
    </row>
    <row r="2581" spans="1:12" hidden="1">
      <c r="A2581">
        <v>8489</v>
      </c>
      <c r="B2581" t="s">
        <v>3735</v>
      </c>
      <c r="C2581">
        <v>50320000</v>
      </c>
      <c r="D2581" t="s">
        <v>12</v>
      </c>
      <c r="E2581" t="s">
        <v>13</v>
      </c>
      <c r="F2581" t="s">
        <v>13</v>
      </c>
      <c r="G2581" t="s">
        <v>3732</v>
      </c>
      <c r="H2581" s="2">
        <v>45014.670743865739</v>
      </c>
      <c r="I2581" t="s">
        <v>19</v>
      </c>
      <c r="J2581" s="2">
        <v>45014.670743865739</v>
      </c>
      <c r="K2581" t="s">
        <v>19</v>
      </c>
      <c r="L2581" t="str">
        <f>VLOOKUP(C2581,ACCOUNT_MAPPING!A:C,3,FALSE)</f>
        <v>Roof R&amp;M</v>
      </c>
    </row>
    <row r="2582" spans="1:12" hidden="1">
      <c r="A2582">
        <v>8604</v>
      </c>
      <c r="B2582" t="s">
        <v>3736</v>
      </c>
      <c r="C2582">
        <v>50320000</v>
      </c>
      <c r="D2582" t="s">
        <v>12</v>
      </c>
      <c r="E2582" t="s">
        <v>13</v>
      </c>
      <c r="F2582" t="s">
        <v>13</v>
      </c>
      <c r="G2582" t="s">
        <v>3737</v>
      </c>
      <c r="H2582" s="2">
        <v>45014.691102083336</v>
      </c>
      <c r="I2582" t="s">
        <v>44</v>
      </c>
      <c r="J2582" s="2">
        <v>45014.691102083336</v>
      </c>
      <c r="K2582" t="s">
        <v>44</v>
      </c>
      <c r="L2582" t="str">
        <f>VLOOKUP(C2582,ACCOUNT_MAPPING!A:C,3,FALSE)</f>
        <v>Roof R&amp;M</v>
      </c>
    </row>
    <row r="2583" spans="1:12" hidden="1">
      <c r="A2583">
        <v>8534</v>
      </c>
      <c r="B2583" t="s">
        <v>1369</v>
      </c>
      <c r="C2583">
        <v>50320000</v>
      </c>
      <c r="D2583" t="s">
        <v>17</v>
      </c>
      <c r="E2583" t="s">
        <v>13</v>
      </c>
      <c r="F2583" t="s">
        <v>13</v>
      </c>
      <c r="G2583" t="s">
        <v>3738</v>
      </c>
      <c r="H2583" s="2">
        <v>44918.500748645834</v>
      </c>
      <c r="I2583" t="s">
        <v>56</v>
      </c>
      <c r="J2583" s="2">
        <v>44918.500748645834</v>
      </c>
      <c r="K2583" t="s">
        <v>56</v>
      </c>
      <c r="L2583" t="str">
        <f>VLOOKUP(C2583,ACCOUNT_MAPPING!A:C,3,FALSE)</f>
        <v>Roof R&amp;M</v>
      </c>
    </row>
    <row r="2584" spans="1:12" hidden="1">
      <c r="A2584">
        <v>8610</v>
      </c>
      <c r="B2584" t="s">
        <v>2215</v>
      </c>
      <c r="C2584">
        <v>50320000</v>
      </c>
      <c r="D2584" t="s">
        <v>63</v>
      </c>
      <c r="E2584" t="s">
        <v>13</v>
      </c>
      <c r="F2584" t="s">
        <v>13</v>
      </c>
      <c r="G2584" t="s">
        <v>3739</v>
      </c>
      <c r="H2584" s="2">
        <v>44869.812606481479</v>
      </c>
      <c r="I2584" t="s">
        <v>778</v>
      </c>
      <c r="J2584" s="2">
        <v>44869.812606481479</v>
      </c>
      <c r="K2584" t="s">
        <v>778</v>
      </c>
      <c r="L2584" t="str">
        <f>VLOOKUP(C2584,ACCOUNT_MAPPING!A:C,3,FALSE)</f>
        <v>Roof R&amp;M</v>
      </c>
    </row>
    <row r="2585" spans="1:12" hidden="1">
      <c r="A2585">
        <v>8645</v>
      </c>
      <c r="B2585" t="s">
        <v>2224</v>
      </c>
      <c r="C2585">
        <v>50320000</v>
      </c>
      <c r="D2585" t="s">
        <v>17</v>
      </c>
      <c r="E2585" t="s">
        <v>13</v>
      </c>
      <c r="F2585" t="s">
        <v>13</v>
      </c>
      <c r="G2585" t="s">
        <v>3740</v>
      </c>
      <c r="H2585" s="2">
        <v>44919.573740624997</v>
      </c>
      <c r="I2585" t="s">
        <v>31</v>
      </c>
      <c r="J2585" s="2">
        <v>44919.573740624997</v>
      </c>
      <c r="K2585" t="s">
        <v>31</v>
      </c>
      <c r="L2585" t="str">
        <f>VLOOKUP(C2585,ACCOUNT_MAPPING!A:C,3,FALSE)</f>
        <v>Roof R&amp;M</v>
      </c>
    </row>
    <row r="2586" spans="1:12" hidden="1">
      <c r="A2586">
        <v>8655</v>
      </c>
      <c r="B2586" t="s">
        <v>2153</v>
      </c>
      <c r="C2586">
        <v>50320000</v>
      </c>
      <c r="D2586" t="s">
        <v>17</v>
      </c>
      <c r="E2586" t="s">
        <v>13</v>
      </c>
      <c r="F2586" t="s">
        <v>13</v>
      </c>
      <c r="G2586" t="s">
        <v>3741</v>
      </c>
      <c r="H2586" s="2">
        <v>44924.454937766204</v>
      </c>
      <c r="I2586" t="s">
        <v>809</v>
      </c>
      <c r="J2586" s="2">
        <v>44924.454937766204</v>
      </c>
      <c r="K2586" t="s">
        <v>809</v>
      </c>
      <c r="L2586" t="str">
        <f>VLOOKUP(C2586,ACCOUNT_MAPPING!A:C,3,FALSE)</f>
        <v>Roof R&amp;M</v>
      </c>
    </row>
    <row r="2587" spans="1:12" hidden="1">
      <c r="A2587">
        <v>8646</v>
      </c>
      <c r="B2587" t="s">
        <v>3742</v>
      </c>
      <c r="C2587">
        <v>50320000</v>
      </c>
      <c r="D2587" t="s">
        <v>17</v>
      </c>
      <c r="E2587" t="s">
        <v>13</v>
      </c>
      <c r="F2587" t="s">
        <v>13</v>
      </c>
      <c r="G2587" t="s">
        <v>3743</v>
      </c>
      <c r="H2587" s="2">
        <v>44919.580167905093</v>
      </c>
      <c r="I2587" t="s">
        <v>31</v>
      </c>
      <c r="J2587" s="2">
        <v>44919.580167905093</v>
      </c>
      <c r="K2587" t="s">
        <v>31</v>
      </c>
      <c r="L2587" t="str">
        <f>VLOOKUP(C2587,ACCOUNT_MAPPING!A:C,3,FALSE)</f>
        <v>Roof R&amp;M</v>
      </c>
    </row>
    <row r="2588" spans="1:12" hidden="1">
      <c r="A2588">
        <v>8644</v>
      </c>
      <c r="B2588" t="s">
        <v>3744</v>
      </c>
      <c r="C2588">
        <v>50320000</v>
      </c>
      <c r="D2588" t="s">
        <v>12</v>
      </c>
      <c r="E2588" t="s">
        <v>13</v>
      </c>
      <c r="F2588" t="s">
        <v>13</v>
      </c>
      <c r="G2588" t="s">
        <v>3745</v>
      </c>
      <c r="H2588" s="2">
        <v>45014.579753391205</v>
      </c>
      <c r="I2588" t="s">
        <v>31</v>
      </c>
      <c r="J2588" s="2">
        <v>45014.579753391205</v>
      </c>
      <c r="K2588" t="s">
        <v>31</v>
      </c>
      <c r="L2588" t="str">
        <f>VLOOKUP(C2588,ACCOUNT_MAPPING!A:C,3,FALSE)</f>
        <v>Roof R&amp;M</v>
      </c>
    </row>
    <row r="2589" spans="1:12" hidden="1">
      <c r="A2589">
        <v>8665</v>
      </c>
      <c r="B2589" t="s">
        <v>1668</v>
      </c>
      <c r="C2589">
        <v>50320000</v>
      </c>
      <c r="D2589" t="s">
        <v>63</v>
      </c>
      <c r="E2589" t="s">
        <v>13</v>
      </c>
      <c r="F2589" t="s">
        <v>13</v>
      </c>
      <c r="G2589" t="s">
        <v>3746</v>
      </c>
      <c r="H2589" s="2">
        <v>44876.599416006946</v>
      </c>
      <c r="I2589" t="s">
        <v>15</v>
      </c>
      <c r="J2589" s="2">
        <v>44876.599416006946</v>
      </c>
      <c r="K2589" t="s">
        <v>15</v>
      </c>
      <c r="L2589" t="str">
        <f>VLOOKUP(C2589,ACCOUNT_MAPPING!A:C,3,FALSE)</f>
        <v>Roof R&amp;M</v>
      </c>
    </row>
    <row r="2590" spans="1:12" hidden="1">
      <c r="A2590">
        <v>8674</v>
      </c>
      <c r="B2590" t="s">
        <v>2234</v>
      </c>
      <c r="C2590">
        <v>50320000</v>
      </c>
      <c r="D2590" t="s">
        <v>17</v>
      </c>
      <c r="E2590" t="s">
        <v>13</v>
      </c>
      <c r="F2590" t="s">
        <v>13</v>
      </c>
      <c r="G2590" t="s">
        <v>3747</v>
      </c>
      <c r="H2590" s="2">
        <v>44915.691475613428</v>
      </c>
      <c r="I2590" t="s">
        <v>1675</v>
      </c>
      <c r="J2590" s="2">
        <v>44915.691475613428</v>
      </c>
      <c r="K2590" t="s">
        <v>1675</v>
      </c>
      <c r="L2590" t="str">
        <f>VLOOKUP(C2590,ACCOUNT_MAPPING!A:C,3,FALSE)</f>
        <v>Roof R&amp;M</v>
      </c>
    </row>
    <row r="2591" spans="1:12" hidden="1">
      <c r="A2591">
        <v>8649</v>
      </c>
      <c r="B2591" t="s">
        <v>1666</v>
      </c>
      <c r="C2591">
        <v>50320000</v>
      </c>
      <c r="D2591" t="s">
        <v>17</v>
      </c>
      <c r="E2591" t="s">
        <v>13</v>
      </c>
      <c r="F2591" t="s">
        <v>13</v>
      </c>
      <c r="G2591" t="s">
        <v>3748</v>
      </c>
      <c r="H2591" s="2">
        <v>44919.584082754627</v>
      </c>
      <c r="I2591" t="s">
        <v>31</v>
      </c>
      <c r="J2591" s="2">
        <v>44919.584082754627</v>
      </c>
      <c r="K2591" t="s">
        <v>31</v>
      </c>
      <c r="L2591" t="str">
        <f>VLOOKUP(C2591,ACCOUNT_MAPPING!A:C,3,FALSE)</f>
        <v>Roof R&amp;M</v>
      </c>
    </row>
    <row r="2592" spans="1:12" hidden="1">
      <c r="A2592">
        <v>8651</v>
      </c>
      <c r="B2592" t="s">
        <v>3749</v>
      </c>
      <c r="C2592">
        <v>50320000</v>
      </c>
      <c r="D2592" t="s">
        <v>17</v>
      </c>
      <c r="E2592" t="s">
        <v>13</v>
      </c>
      <c r="F2592" t="s">
        <v>13</v>
      </c>
      <c r="G2592" t="s">
        <v>3750</v>
      </c>
      <c r="H2592" s="2">
        <v>44919.589054131946</v>
      </c>
      <c r="I2592" t="s">
        <v>31</v>
      </c>
      <c r="J2592" s="2">
        <v>44919.589054131946</v>
      </c>
      <c r="K2592" t="s">
        <v>31</v>
      </c>
      <c r="L2592" t="str">
        <f>VLOOKUP(C2592,ACCOUNT_MAPPING!A:C,3,FALSE)</f>
        <v>Roof R&amp;M</v>
      </c>
    </row>
    <row r="2593" spans="1:12" hidden="1">
      <c r="A2593">
        <v>8663</v>
      </c>
      <c r="B2593" t="s">
        <v>2222</v>
      </c>
      <c r="C2593">
        <v>50320000</v>
      </c>
      <c r="D2593" t="s">
        <v>63</v>
      </c>
      <c r="E2593" t="s">
        <v>13</v>
      </c>
      <c r="F2593" t="s">
        <v>13</v>
      </c>
      <c r="G2593" t="s">
        <v>3751</v>
      </c>
      <c r="H2593" s="2">
        <v>44876.696063310184</v>
      </c>
      <c r="I2593" t="s">
        <v>15</v>
      </c>
      <c r="J2593" s="2">
        <v>44876.696063310184</v>
      </c>
      <c r="K2593" t="s">
        <v>15</v>
      </c>
      <c r="L2593" t="str">
        <f>VLOOKUP(C2593,ACCOUNT_MAPPING!A:C,3,FALSE)</f>
        <v>Roof R&amp;M</v>
      </c>
    </row>
    <row r="2594" spans="1:12" hidden="1">
      <c r="A2594">
        <v>8676</v>
      </c>
      <c r="B2594" t="s">
        <v>2242</v>
      </c>
      <c r="C2594">
        <v>50320000</v>
      </c>
      <c r="D2594" t="s">
        <v>12</v>
      </c>
      <c r="E2594" t="s">
        <v>13</v>
      </c>
      <c r="F2594" t="s">
        <v>13</v>
      </c>
      <c r="G2594" t="s">
        <v>3752</v>
      </c>
      <c r="H2594" s="2">
        <v>45013.468066747686</v>
      </c>
      <c r="I2594" t="s">
        <v>275</v>
      </c>
      <c r="J2594" s="2">
        <v>45013.468066747686</v>
      </c>
      <c r="K2594" t="s">
        <v>275</v>
      </c>
      <c r="L2594" t="str">
        <f>VLOOKUP(C2594,ACCOUNT_MAPPING!A:C,3,FALSE)</f>
        <v>Roof R&amp;M</v>
      </c>
    </row>
    <row r="2595" spans="1:12" hidden="1">
      <c r="A2595">
        <v>8679</v>
      </c>
      <c r="B2595" t="s">
        <v>2239</v>
      </c>
      <c r="C2595">
        <v>50320000</v>
      </c>
      <c r="D2595" t="s">
        <v>12</v>
      </c>
      <c r="E2595" t="s">
        <v>13</v>
      </c>
      <c r="F2595" t="s">
        <v>13</v>
      </c>
      <c r="G2595" t="s">
        <v>3753</v>
      </c>
      <c r="H2595" s="2">
        <v>45013.495056979169</v>
      </c>
      <c r="I2595" t="s">
        <v>275</v>
      </c>
      <c r="J2595" s="2">
        <v>45013.495056979169</v>
      </c>
      <c r="K2595" t="s">
        <v>275</v>
      </c>
      <c r="L2595" t="str">
        <f>VLOOKUP(C2595,ACCOUNT_MAPPING!A:C,3,FALSE)</f>
        <v>Roof R&amp;M</v>
      </c>
    </row>
    <row r="2596" spans="1:12" hidden="1">
      <c r="A2596">
        <v>8682</v>
      </c>
      <c r="B2596" t="s">
        <v>1172</v>
      </c>
      <c r="C2596">
        <v>50320000</v>
      </c>
      <c r="D2596" t="s">
        <v>17</v>
      </c>
      <c r="E2596" t="s">
        <v>13</v>
      </c>
      <c r="F2596" t="s">
        <v>13</v>
      </c>
      <c r="G2596" t="s">
        <v>3754</v>
      </c>
      <c r="H2596" s="2">
        <v>44925.512978587962</v>
      </c>
      <c r="I2596" t="s">
        <v>900</v>
      </c>
      <c r="J2596" s="2">
        <v>44925.512978587962</v>
      </c>
      <c r="K2596" t="s">
        <v>900</v>
      </c>
      <c r="L2596" t="str">
        <f>VLOOKUP(C2596,ACCOUNT_MAPPING!A:C,3,FALSE)</f>
        <v>Roof R&amp;M</v>
      </c>
    </row>
    <row r="2597" spans="1:12" hidden="1">
      <c r="A2597">
        <v>8740</v>
      </c>
      <c r="B2597" t="s">
        <v>1683</v>
      </c>
      <c r="C2597">
        <v>50320000</v>
      </c>
      <c r="D2597" t="s">
        <v>12</v>
      </c>
      <c r="E2597" t="s">
        <v>13</v>
      </c>
      <c r="F2597" t="s">
        <v>13</v>
      </c>
      <c r="G2597" t="s">
        <v>3755</v>
      </c>
      <c r="H2597" s="2">
        <v>45021.806033680557</v>
      </c>
      <c r="I2597" t="s">
        <v>2250</v>
      </c>
      <c r="J2597" s="2">
        <v>45021.806033680557</v>
      </c>
      <c r="K2597" t="s">
        <v>2250</v>
      </c>
      <c r="L2597" t="str">
        <f>VLOOKUP(C2597,ACCOUNT_MAPPING!A:C,3,FALSE)</f>
        <v>Roof R&amp;M</v>
      </c>
    </row>
    <row r="2598" spans="1:12" hidden="1">
      <c r="A2598">
        <v>8690</v>
      </c>
      <c r="B2598" t="s">
        <v>3756</v>
      </c>
      <c r="C2598">
        <v>50320000</v>
      </c>
      <c r="D2598" t="s">
        <v>12</v>
      </c>
      <c r="E2598" t="s">
        <v>13</v>
      </c>
      <c r="F2598" t="s">
        <v>13</v>
      </c>
      <c r="G2598" t="s">
        <v>3757</v>
      </c>
      <c r="H2598" s="2">
        <v>45021.714800694448</v>
      </c>
      <c r="I2598" t="s">
        <v>1229</v>
      </c>
      <c r="J2598" s="2">
        <v>45021.714800694448</v>
      </c>
      <c r="K2598" t="s">
        <v>1229</v>
      </c>
      <c r="L2598" t="str">
        <f>VLOOKUP(C2598,ACCOUNT_MAPPING!A:C,3,FALSE)</f>
        <v>Roof R&amp;M</v>
      </c>
    </row>
    <row r="2599" spans="1:12" hidden="1">
      <c r="A2599">
        <v>8720</v>
      </c>
      <c r="B2599" t="s">
        <v>3758</v>
      </c>
      <c r="C2599">
        <v>50320000</v>
      </c>
      <c r="D2599" t="s">
        <v>17</v>
      </c>
      <c r="E2599" t="s">
        <v>13</v>
      </c>
      <c r="F2599" t="s">
        <v>13</v>
      </c>
      <c r="G2599" t="s">
        <v>3759</v>
      </c>
      <c r="H2599" s="2">
        <v>44916.80036296296</v>
      </c>
      <c r="I2599" t="s">
        <v>22</v>
      </c>
      <c r="J2599" s="2">
        <v>44916.80036296296</v>
      </c>
      <c r="K2599" t="s">
        <v>22</v>
      </c>
      <c r="L2599" t="str">
        <f>VLOOKUP(C2599,ACCOUNT_MAPPING!A:C,3,FALSE)</f>
        <v>Roof R&amp;M</v>
      </c>
    </row>
    <row r="2600" spans="1:12" hidden="1">
      <c r="A2600">
        <v>8826</v>
      </c>
      <c r="B2600" t="s">
        <v>3219</v>
      </c>
      <c r="C2600">
        <v>50320000</v>
      </c>
      <c r="D2600" t="s">
        <v>17</v>
      </c>
      <c r="E2600" t="s">
        <v>13</v>
      </c>
      <c r="F2600" t="s">
        <v>13</v>
      </c>
      <c r="G2600" t="s">
        <v>3760</v>
      </c>
      <c r="H2600" s="2">
        <v>44916.648683912033</v>
      </c>
      <c r="I2600" t="s">
        <v>225</v>
      </c>
      <c r="J2600" s="2">
        <v>44916.648683912033</v>
      </c>
      <c r="K2600" t="s">
        <v>225</v>
      </c>
      <c r="L2600" t="str">
        <f>VLOOKUP(C2600,ACCOUNT_MAPPING!A:C,3,FALSE)</f>
        <v>Roof R&amp;M</v>
      </c>
    </row>
    <row r="2601" spans="1:12" hidden="1">
      <c r="A2601">
        <v>8831</v>
      </c>
      <c r="B2601" t="s">
        <v>39</v>
      </c>
      <c r="C2601">
        <v>50320000</v>
      </c>
      <c r="D2601" t="s">
        <v>17</v>
      </c>
      <c r="E2601" t="s">
        <v>13</v>
      </c>
      <c r="F2601" t="s">
        <v>13</v>
      </c>
      <c r="G2601" t="s">
        <v>3761</v>
      </c>
      <c r="H2601" s="2">
        <v>44922.5198815162</v>
      </c>
      <c r="I2601" t="s">
        <v>41</v>
      </c>
      <c r="J2601" s="2">
        <v>44922.5198815162</v>
      </c>
      <c r="K2601" t="s">
        <v>41</v>
      </c>
      <c r="L2601" t="str">
        <f>VLOOKUP(C2601,ACCOUNT_MAPPING!A:C,3,FALSE)</f>
        <v>Roof R&amp;M</v>
      </c>
    </row>
    <row r="2602" spans="1:12" hidden="1">
      <c r="A2602">
        <v>8799</v>
      </c>
      <c r="B2602" t="s">
        <v>2291</v>
      </c>
      <c r="C2602">
        <v>50320000</v>
      </c>
      <c r="D2602" t="s">
        <v>12</v>
      </c>
      <c r="E2602" t="s">
        <v>13</v>
      </c>
      <c r="F2602" t="s">
        <v>13</v>
      </c>
      <c r="G2602" t="s">
        <v>3762</v>
      </c>
      <c r="H2602" s="2">
        <v>45013.590739155094</v>
      </c>
      <c r="I2602" t="s">
        <v>497</v>
      </c>
      <c r="J2602" s="2">
        <v>45013.590739155094</v>
      </c>
      <c r="K2602" t="s">
        <v>497</v>
      </c>
      <c r="L2602" t="str">
        <f>VLOOKUP(C2602,ACCOUNT_MAPPING!A:C,3,FALSE)</f>
        <v>Roof R&amp;M</v>
      </c>
    </row>
    <row r="2603" spans="1:12" hidden="1">
      <c r="A2603">
        <v>8801</v>
      </c>
      <c r="B2603" t="s">
        <v>2318</v>
      </c>
      <c r="C2603">
        <v>50320000</v>
      </c>
      <c r="D2603" t="s">
        <v>17</v>
      </c>
      <c r="E2603" t="s">
        <v>13</v>
      </c>
      <c r="F2603" t="s">
        <v>13</v>
      </c>
      <c r="G2603" t="s">
        <v>3763</v>
      </c>
      <c r="H2603" s="2">
        <v>44924.947702627316</v>
      </c>
      <c r="I2603" t="s">
        <v>497</v>
      </c>
      <c r="J2603" s="2">
        <v>44924.947702627316</v>
      </c>
      <c r="K2603" t="s">
        <v>497</v>
      </c>
      <c r="L2603" t="str">
        <f>VLOOKUP(C2603,ACCOUNT_MAPPING!A:C,3,FALSE)</f>
        <v>Roof R&amp;M</v>
      </c>
    </row>
    <row r="2604" spans="1:12" hidden="1">
      <c r="A2604">
        <v>8821</v>
      </c>
      <c r="B2604" t="s">
        <v>1695</v>
      </c>
      <c r="C2604">
        <v>50320000</v>
      </c>
      <c r="D2604" t="s">
        <v>12</v>
      </c>
      <c r="E2604" t="s">
        <v>13</v>
      </c>
      <c r="F2604" t="s">
        <v>13</v>
      </c>
      <c r="G2604" t="s">
        <v>3717</v>
      </c>
      <c r="H2604" s="2">
        <v>45020.410890509258</v>
      </c>
      <c r="I2604" t="s">
        <v>225</v>
      </c>
      <c r="J2604" s="2">
        <v>45020.410890509258</v>
      </c>
      <c r="K2604" t="s">
        <v>225</v>
      </c>
      <c r="L2604" t="str">
        <f>VLOOKUP(C2604,ACCOUNT_MAPPING!A:C,3,FALSE)</f>
        <v>Roof R&amp;M</v>
      </c>
    </row>
    <row r="2605" spans="1:12" hidden="1">
      <c r="A2605">
        <v>8796</v>
      </c>
      <c r="B2605" t="s">
        <v>2279</v>
      </c>
      <c r="C2605">
        <v>50320000</v>
      </c>
      <c r="D2605" t="s">
        <v>12</v>
      </c>
      <c r="E2605" t="s">
        <v>13</v>
      </c>
      <c r="F2605" t="s">
        <v>13</v>
      </c>
      <c r="G2605" t="s">
        <v>3764</v>
      </c>
      <c r="H2605" s="2">
        <v>45013.520295949071</v>
      </c>
      <c r="I2605" t="s">
        <v>497</v>
      </c>
      <c r="J2605" s="2">
        <v>45013.520295949071</v>
      </c>
      <c r="K2605" t="s">
        <v>497</v>
      </c>
      <c r="L2605" t="str">
        <f>VLOOKUP(C2605,ACCOUNT_MAPPING!A:C,3,FALSE)</f>
        <v>Roof R&amp;M</v>
      </c>
    </row>
    <row r="2606" spans="1:12" hidden="1">
      <c r="A2606">
        <v>8839</v>
      </c>
      <c r="B2606" t="s">
        <v>3765</v>
      </c>
      <c r="C2606">
        <v>50320000</v>
      </c>
      <c r="D2606" t="s">
        <v>12</v>
      </c>
      <c r="E2606" t="s">
        <v>13</v>
      </c>
      <c r="F2606" t="s">
        <v>13</v>
      </c>
      <c r="G2606" t="s">
        <v>3766</v>
      </c>
      <c r="H2606" s="2">
        <v>45017.757337997682</v>
      </c>
      <c r="I2606" t="s">
        <v>991</v>
      </c>
      <c r="J2606" s="2">
        <v>45017.757337997682</v>
      </c>
      <c r="K2606" t="s">
        <v>991</v>
      </c>
      <c r="L2606" t="str">
        <f>VLOOKUP(C2606,ACCOUNT_MAPPING!A:C,3,FALSE)</f>
        <v>Roof R&amp;M</v>
      </c>
    </row>
    <row r="2607" spans="1:12" hidden="1">
      <c r="A2607">
        <v>8841</v>
      </c>
      <c r="B2607" t="s">
        <v>3767</v>
      </c>
      <c r="C2607">
        <v>50320000</v>
      </c>
      <c r="D2607" t="s">
        <v>12</v>
      </c>
      <c r="E2607" t="s">
        <v>13</v>
      </c>
      <c r="F2607" t="s">
        <v>13</v>
      </c>
      <c r="G2607" t="s">
        <v>3768</v>
      </c>
      <c r="H2607" s="2">
        <v>45015.866132604169</v>
      </c>
      <c r="I2607" t="s">
        <v>991</v>
      </c>
      <c r="J2607" s="2">
        <v>45015.866132604169</v>
      </c>
      <c r="K2607" t="s">
        <v>991</v>
      </c>
      <c r="L2607" t="str">
        <f>VLOOKUP(C2607,ACCOUNT_MAPPING!A:C,3,FALSE)</f>
        <v>Roof R&amp;M</v>
      </c>
    </row>
    <row r="2608" spans="1:12" hidden="1">
      <c r="A2608">
        <v>8830</v>
      </c>
      <c r="B2608" t="s">
        <v>2276</v>
      </c>
      <c r="C2608">
        <v>50320000</v>
      </c>
      <c r="D2608" t="s">
        <v>17</v>
      </c>
      <c r="E2608" t="s">
        <v>13</v>
      </c>
      <c r="F2608" t="s">
        <v>13</v>
      </c>
      <c r="G2608" t="s">
        <v>3769</v>
      </c>
      <c r="H2608" s="2">
        <v>44922.514188159723</v>
      </c>
      <c r="I2608" t="s">
        <v>41</v>
      </c>
      <c r="J2608" s="2">
        <v>44922.514188159723</v>
      </c>
      <c r="K2608" t="s">
        <v>41</v>
      </c>
      <c r="L2608" t="str">
        <f>VLOOKUP(C2608,ACCOUNT_MAPPING!A:C,3,FALSE)</f>
        <v>Roof R&amp;M</v>
      </c>
    </row>
    <row r="2609" spans="1:12" hidden="1">
      <c r="A2609">
        <v>8834</v>
      </c>
      <c r="B2609" t="s">
        <v>3770</v>
      </c>
      <c r="C2609">
        <v>50320000</v>
      </c>
      <c r="D2609" t="s">
        <v>12</v>
      </c>
      <c r="E2609" t="s">
        <v>13</v>
      </c>
      <c r="F2609" t="s">
        <v>13</v>
      </c>
      <c r="G2609" t="s">
        <v>3771</v>
      </c>
      <c r="H2609" s="2">
        <v>45014.588164120367</v>
      </c>
      <c r="I2609" t="s">
        <v>766</v>
      </c>
      <c r="J2609" s="2">
        <v>45014.588164120367</v>
      </c>
      <c r="K2609" t="s">
        <v>766</v>
      </c>
      <c r="L2609" t="str">
        <f>VLOOKUP(C2609,ACCOUNT_MAPPING!A:C,3,FALSE)</f>
        <v>Roof R&amp;M</v>
      </c>
    </row>
    <row r="2610" spans="1:12" hidden="1">
      <c r="A2610">
        <v>8888</v>
      </c>
      <c r="B2610" t="s">
        <v>3772</v>
      </c>
      <c r="C2610">
        <v>50320000</v>
      </c>
      <c r="D2610" t="s">
        <v>17</v>
      </c>
      <c r="E2610" t="s">
        <v>13</v>
      </c>
      <c r="F2610" t="s">
        <v>13</v>
      </c>
      <c r="G2610" t="s">
        <v>3773</v>
      </c>
      <c r="H2610" s="2">
        <v>44914.759151886574</v>
      </c>
      <c r="I2610" t="s">
        <v>726</v>
      </c>
      <c r="J2610" s="2">
        <v>44914.759151886574</v>
      </c>
      <c r="K2610" t="s">
        <v>726</v>
      </c>
      <c r="L2610" t="str">
        <f>VLOOKUP(C2610,ACCOUNT_MAPPING!A:C,3,FALSE)</f>
        <v>Roof R&amp;M</v>
      </c>
    </row>
    <row r="2611" spans="1:12" hidden="1">
      <c r="A2611">
        <v>9029</v>
      </c>
      <c r="B2611" t="s">
        <v>2343</v>
      </c>
      <c r="C2611">
        <v>50320000</v>
      </c>
      <c r="D2611" t="s">
        <v>12</v>
      </c>
      <c r="E2611" t="s">
        <v>13</v>
      </c>
      <c r="F2611" t="s">
        <v>13</v>
      </c>
      <c r="G2611" t="s">
        <v>3774</v>
      </c>
      <c r="H2611" s="2">
        <v>45021.500987037034</v>
      </c>
      <c r="I2611" t="s">
        <v>230</v>
      </c>
      <c r="J2611" s="2">
        <v>45021.500987037034</v>
      </c>
      <c r="K2611" t="s">
        <v>230</v>
      </c>
      <c r="L2611" t="str">
        <f>VLOOKUP(C2611,ACCOUNT_MAPPING!A:C,3,FALSE)</f>
        <v>Roof R&amp;M</v>
      </c>
    </row>
    <row r="2612" spans="1:12" hidden="1">
      <c r="A2612">
        <v>8924</v>
      </c>
      <c r="B2612" t="s">
        <v>1705</v>
      </c>
      <c r="C2612">
        <v>50320000</v>
      </c>
      <c r="D2612" t="s">
        <v>17</v>
      </c>
      <c r="E2612" t="s">
        <v>13</v>
      </c>
      <c r="F2612" t="s">
        <v>13</v>
      </c>
      <c r="G2612" t="s">
        <v>3775</v>
      </c>
      <c r="H2612" s="2">
        <v>44917.664081365743</v>
      </c>
      <c r="I2612" t="s">
        <v>726</v>
      </c>
      <c r="J2612" s="2">
        <v>44917.664081365743</v>
      </c>
      <c r="K2612" t="s">
        <v>726</v>
      </c>
      <c r="L2612" t="str">
        <f>VLOOKUP(C2612,ACCOUNT_MAPPING!A:C,3,FALSE)</f>
        <v>Roof R&amp;M</v>
      </c>
    </row>
    <row r="2613" spans="1:12" hidden="1">
      <c r="A2613">
        <v>8835</v>
      </c>
      <c r="B2613" t="s">
        <v>1703</v>
      </c>
      <c r="C2613">
        <v>50320000</v>
      </c>
      <c r="D2613" t="s">
        <v>17</v>
      </c>
      <c r="E2613" t="s">
        <v>13</v>
      </c>
      <c r="F2613" t="s">
        <v>13</v>
      </c>
      <c r="G2613" t="s">
        <v>3776</v>
      </c>
      <c r="H2613" s="2">
        <v>44916.695671793983</v>
      </c>
      <c r="I2613" t="s">
        <v>766</v>
      </c>
      <c r="J2613" s="2">
        <v>44916.695671793983</v>
      </c>
      <c r="K2613" t="s">
        <v>766</v>
      </c>
      <c r="L2613" t="str">
        <f>VLOOKUP(C2613,ACCOUNT_MAPPING!A:C,3,FALSE)</f>
        <v>Roof R&amp;M</v>
      </c>
    </row>
    <row r="2614" spans="1:12" hidden="1">
      <c r="A2614">
        <v>9044</v>
      </c>
      <c r="B2614" t="s">
        <v>1387</v>
      </c>
      <c r="C2614">
        <v>50320000</v>
      </c>
      <c r="D2614" t="s">
        <v>63</v>
      </c>
      <c r="E2614" t="s">
        <v>13</v>
      </c>
      <c r="F2614" t="s">
        <v>13</v>
      </c>
      <c r="G2614" t="s">
        <v>3777</v>
      </c>
      <c r="H2614" s="2">
        <v>44873.678166631944</v>
      </c>
      <c r="I2614" t="s">
        <v>56</v>
      </c>
      <c r="J2614" s="2">
        <v>44873.678166631944</v>
      </c>
      <c r="K2614" t="s">
        <v>56</v>
      </c>
      <c r="L2614" t="str">
        <f>VLOOKUP(C2614,ACCOUNT_MAPPING!A:C,3,FALSE)</f>
        <v>Roof R&amp;M</v>
      </c>
    </row>
    <row r="2615" spans="1:12" hidden="1">
      <c r="A2615">
        <v>9049</v>
      </c>
      <c r="B2615" t="s">
        <v>53</v>
      </c>
      <c r="C2615">
        <v>50320000</v>
      </c>
      <c r="D2615" t="s">
        <v>63</v>
      </c>
      <c r="E2615" t="s">
        <v>13</v>
      </c>
      <c r="F2615" t="s">
        <v>13</v>
      </c>
      <c r="G2615" t="s">
        <v>3778</v>
      </c>
      <c r="H2615" s="2">
        <v>44876.630575925927</v>
      </c>
      <c r="I2615" t="s">
        <v>56</v>
      </c>
      <c r="J2615" s="2">
        <v>44876.630575925927</v>
      </c>
      <c r="K2615" t="s">
        <v>56</v>
      </c>
      <c r="L2615" t="str">
        <f>VLOOKUP(C2615,ACCOUNT_MAPPING!A:C,3,FALSE)</f>
        <v>Roof R&amp;M</v>
      </c>
    </row>
    <row r="2616" spans="1:12" hidden="1">
      <c r="A2616">
        <v>9090</v>
      </c>
      <c r="B2616" t="s">
        <v>3779</v>
      </c>
      <c r="C2616">
        <v>50320000</v>
      </c>
      <c r="D2616" t="s">
        <v>12</v>
      </c>
      <c r="E2616" t="s">
        <v>13</v>
      </c>
      <c r="F2616" t="s">
        <v>13</v>
      </c>
      <c r="G2616" t="s">
        <v>3780</v>
      </c>
      <c r="H2616" s="2">
        <v>45012.677359293979</v>
      </c>
      <c r="I2616" t="s">
        <v>954</v>
      </c>
      <c r="J2616" s="2">
        <v>45012.677359293979</v>
      </c>
      <c r="K2616" t="s">
        <v>954</v>
      </c>
      <c r="L2616" t="str">
        <f>VLOOKUP(C2616,ACCOUNT_MAPPING!A:C,3,FALSE)</f>
        <v>Roof R&amp;M</v>
      </c>
    </row>
    <row r="2617" spans="1:12" hidden="1">
      <c r="A2617">
        <v>9076</v>
      </c>
      <c r="B2617" t="s">
        <v>3781</v>
      </c>
      <c r="C2617">
        <v>50320000</v>
      </c>
      <c r="D2617" t="s">
        <v>17</v>
      </c>
      <c r="E2617" t="s">
        <v>13</v>
      </c>
      <c r="F2617" t="s">
        <v>13</v>
      </c>
      <c r="G2617" t="s">
        <v>3782</v>
      </c>
      <c r="H2617" s="2">
        <v>44924.673315243053</v>
      </c>
      <c r="I2617" t="s">
        <v>65</v>
      </c>
      <c r="J2617" s="2">
        <v>44924.673315243053</v>
      </c>
      <c r="K2617" t="s">
        <v>65</v>
      </c>
      <c r="L2617" t="str">
        <f>VLOOKUP(C2617,ACCOUNT_MAPPING!A:C,3,FALSE)</f>
        <v>Roof R&amp;M</v>
      </c>
    </row>
    <row r="2618" spans="1:12" hidden="1">
      <c r="A2618">
        <v>9081</v>
      </c>
      <c r="B2618" t="s">
        <v>3783</v>
      </c>
      <c r="C2618">
        <v>50320000</v>
      </c>
      <c r="D2618" t="s">
        <v>17</v>
      </c>
      <c r="E2618" t="s">
        <v>13</v>
      </c>
      <c r="F2618" t="s">
        <v>13</v>
      </c>
      <c r="G2618" t="s">
        <v>3784</v>
      </c>
      <c r="H2618" s="2">
        <v>44924.704842627318</v>
      </c>
      <c r="I2618" t="s">
        <v>65</v>
      </c>
      <c r="J2618" s="2">
        <v>44924.704842627318</v>
      </c>
      <c r="K2618" t="s">
        <v>65</v>
      </c>
      <c r="L2618" t="str">
        <f>VLOOKUP(C2618,ACCOUNT_MAPPING!A:C,3,FALSE)</f>
        <v>Roof R&amp;M</v>
      </c>
    </row>
    <row r="2619" spans="1:12" hidden="1">
      <c r="A2619">
        <v>9085</v>
      </c>
      <c r="B2619" t="s">
        <v>739</v>
      </c>
      <c r="C2619">
        <v>50320000</v>
      </c>
      <c r="D2619" t="s">
        <v>17</v>
      </c>
      <c r="E2619" t="s">
        <v>13</v>
      </c>
      <c r="F2619" t="s">
        <v>13</v>
      </c>
      <c r="G2619" t="s">
        <v>3785</v>
      </c>
      <c r="H2619" s="2">
        <v>44915.675698298612</v>
      </c>
      <c r="I2619" t="s">
        <v>151</v>
      </c>
      <c r="J2619" s="2">
        <v>44915.675698298612</v>
      </c>
      <c r="K2619" t="s">
        <v>151</v>
      </c>
      <c r="L2619" t="str">
        <f>VLOOKUP(C2619,ACCOUNT_MAPPING!A:C,3,FALSE)</f>
        <v>Roof R&amp;M</v>
      </c>
    </row>
    <row r="2620" spans="1:12" hidden="1">
      <c r="A2620">
        <v>9089</v>
      </c>
      <c r="B2620" t="s">
        <v>3786</v>
      </c>
      <c r="C2620">
        <v>50320000</v>
      </c>
      <c r="D2620" t="s">
        <v>12</v>
      </c>
      <c r="E2620" t="s">
        <v>13</v>
      </c>
      <c r="F2620" t="s">
        <v>13</v>
      </c>
      <c r="G2620" t="s">
        <v>3787</v>
      </c>
      <c r="H2620" s="2">
        <v>45012.675907638892</v>
      </c>
      <c r="I2620" t="s">
        <v>954</v>
      </c>
      <c r="J2620" s="2">
        <v>45012.675907638892</v>
      </c>
      <c r="K2620" t="s">
        <v>954</v>
      </c>
      <c r="L2620" t="str">
        <f>VLOOKUP(C2620,ACCOUNT_MAPPING!A:C,3,FALSE)</f>
        <v>Roof R&amp;M</v>
      </c>
    </row>
    <row r="2621" spans="1:12" hidden="1">
      <c r="A2621">
        <v>8945</v>
      </c>
      <c r="B2621" t="s">
        <v>3788</v>
      </c>
      <c r="C2621">
        <v>50320000</v>
      </c>
      <c r="D2621" t="s">
        <v>17</v>
      </c>
      <c r="E2621" t="s">
        <v>13</v>
      </c>
      <c r="F2621" t="s">
        <v>13</v>
      </c>
      <c r="G2621" t="s">
        <v>3789</v>
      </c>
      <c r="H2621" s="2">
        <v>44921.49181334491</v>
      </c>
      <c r="I2621" t="s">
        <v>244</v>
      </c>
      <c r="J2621" s="2">
        <v>44921.49181334491</v>
      </c>
      <c r="K2621" t="s">
        <v>244</v>
      </c>
      <c r="L2621" t="str">
        <f>VLOOKUP(C2621,ACCOUNT_MAPPING!A:C,3,FALSE)</f>
        <v>Roof R&amp;M</v>
      </c>
    </row>
    <row r="2622" spans="1:12" hidden="1">
      <c r="A2622">
        <v>9118</v>
      </c>
      <c r="B2622" t="s">
        <v>3790</v>
      </c>
      <c r="C2622">
        <v>50320000</v>
      </c>
      <c r="D2622" t="s">
        <v>12</v>
      </c>
      <c r="E2622" t="s">
        <v>13</v>
      </c>
      <c r="F2622" t="s">
        <v>13</v>
      </c>
      <c r="G2622" t="s">
        <v>3791</v>
      </c>
      <c r="H2622" s="2">
        <v>45020.029958680556</v>
      </c>
      <c r="I2622" t="s">
        <v>1434</v>
      </c>
      <c r="J2622" s="2">
        <v>45020.029958680556</v>
      </c>
      <c r="K2622" t="s">
        <v>1434</v>
      </c>
      <c r="L2622" t="str">
        <f>VLOOKUP(C2622,ACCOUNT_MAPPING!A:C,3,FALSE)</f>
        <v>Roof R&amp;M</v>
      </c>
    </row>
    <row r="2623" spans="1:12" hidden="1">
      <c r="A2623">
        <v>9110</v>
      </c>
      <c r="B2623" t="s">
        <v>3792</v>
      </c>
      <c r="C2623">
        <v>50320000</v>
      </c>
      <c r="D2623" t="s">
        <v>17</v>
      </c>
      <c r="E2623" t="s">
        <v>13</v>
      </c>
      <c r="F2623" t="s">
        <v>13</v>
      </c>
      <c r="G2623" t="s">
        <v>3793</v>
      </c>
      <c r="H2623" s="2">
        <v>44917.698556597221</v>
      </c>
      <c r="I2623" t="s">
        <v>1175</v>
      </c>
      <c r="J2623" s="2">
        <v>44917.698556597221</v>
      </c>
      <c r="K2623" t="s">
        <v>1175</v>
      </c>
      <c r="L2623" t="str">
        <f>VLOOKUP(C2623,ACCOUNT_MAPPING!A:C,3,FALSE)</f>
        <v>Roof R&amp;M</v>
      </c>
    </row>
    <row r="2624" spans="1:12" hidden="1">
      <c r="A2624">
        <v>9087</v>
      </c>
      <c r="B2624" t="s">
        <v>3794</v>
      </c>
      <c r="C2624">
        <v>50320000</v>
      </c>
      <c r="D2624" t="s">
        <v>12</v>
      </c>
      <c r="E2624" t="s">
        <v>13</v>
      </c>
      <c r="F2624" t="s">
        <v>13</v>
      </c>
      <c r="G2624" t="s">
        <v>3795</v>
      </c>
      <c r="H2624" s="2">
        <v>45012.673169710652</v>
      </c>
      <c r="I2624" t="s">
        <v>954</v>
      </c>
      <c r="J2624" s="2">
        <v>45012.673169710652</v>
      </c>
      <c r="K2624" t="s">
        <v>954</v>
      </c>
      <c r="L2624" t="str">
        <f>VLOOKUP(C2624,ACCOUNT_MAPPING!A:C,3,FALSE)</f>
        <v>Roof R&amp;M</v>
      </c>
    </row>
    <row r="2625" spans="1:12" hidden="1">
      <c r="A2625">
        <v>9126</v>
      </c>
      <c r="B2625" t="s">
        <v>2374</v>
      </c>
      <c r="C2625">
        <v>50320000</v>
      </c>
      <c r="D2625" t="s">
        <v>12</v>
      </c>
      <c r="E2625" t="s">
        <v>13</v>
      </c>
      <c r="F2625" t="s">
        <v>13</v>
      </c>
      <c r="G2625" t="s">
        <v>3796</v>
      </c>
      <c r="H2625" s="2">
        <v>45015.683305555554</v>
      </c>
      <c r="I2625" t="s">
        <v>1800</v>
      </c>
      <c r="J2625" s="2">
        <v>45015.683305555554</v>
      </c>
      <c r="K2625" t="s">
        <v>1800</v>
      </c>
      <c r="L2625" t="str">
        <f>VLOOKUP(C2625,ACCOUNT_MAPPING!A:C,3,FALSE)</f>
        <v>Roof R&amp;M</v>
      </c>
    </row>
    <row r="2626" spans="1:12" hidden="1">
      <c r="A2626">
        <v>9140</v>
      </c>
      <c r="B2626" t="s">
        <v>3797</v>
      </c>
      <c r="C2626">
        <v>50320000</v>
      </c>
      <c r="D2626" t="s">
        <v>17</v>
      </c>
      <c r="E2626" t="s">
        <v>13</v>
      </c>
      <c r="F2626" t="s">
        <v>13</v>
      </c>
      <c r="G2626" t="s">
        <v>3798</v>
      </c>
      <c r="H2626" s="2">
        <v>44923.475605358799</v>
      </c>
      <c r="I2626" t="s">
        <v>90</v>
      </c>
      <c r="J2626" s="2">
        <v>44923.475605358799</v>
      </c>
      <c r="K2626" t="s">
        <v>90</v>
      </c>
      <c r="L2626" t="str">
        <f>VLOOKUP(C2626,ACCOUNT_MAPPING!A:C,3,FALSE)</f>
        <v>Roof R&amp;M</v>
      </c>
    </row>
    <row r="2627" spans="1:12" hidden="1">
      <c r="A2627">
        <v>9143</v>
      </c>
      <c r="B2627" t="s">
        <v>741</v>
      </c>
      <c r="C2627">
        <v>50320000</v>
      </c>
      <c r="D2627" t="s">
        <v>12</v>
      </c>
      <c r="E2627" t="s">
        <v>13</v>
      </c>
      <c r="F2627" t="s">
        <v>13</v>
      </c>
      <c r="G2627" t="s">
        <v>3717</v>
      </c>
      <c r="H2627" s="2">
        <v>45014.640578437502</v>
      </c>
      <c r="I2627" t="s">
        <v>41</v>
      </c>
      <c r="J2627" s="2">
        <v>45014.640578437502</v>
      </c>
      <c r="K2627" t="s">
        <v>41</v>
      </c>
      <c r="L2627" t="str">
        <f>VLOOKUP(C2627,ACCOUNT_MAPPING!A:C,3,FALSE)</f>
        <v>Roof R&amp;M</v>
      </c>
    </row>
    <row r="2628" spans="1:12" hidden="1">
      <c r="A2628">
        <v>9101</v>
      </c>
      <c r="B2628" t="s">
        <v>3799</v>
      </c>
      <c r="C2628">
        <v>50320000</v>
      </c>
      <c r="D2628" t="s">
        <v>17</v>
      </c>
      <c r="E2628" t="s">
        <v>13</v>
      </c>
      <c r="F2628" t="s">
        <v>13</v>
      </c>
      <c r="G2628" t="s">
        <v>3800</v>
      </c>
      <c r="H2628" s="2">
        <v>44924.692826157407</v>
      </c>
      <c r="I2628" t="s">
        <v>1429</v>
      </c>
      <c r="J2628" s="2">
        <v>44924.692826157407</v>
      </c>
      <c r="K2628" t="s">
        <v>1429</v>
      </c>
      <c r="L2628" t="str">
        <f>VLOOKUP(C2628,ACCOUNT_MAPPING!A:C,3,FALSE)</f>
        <v>Roof R&amp;M</v>
      </c>
    </row>
    <row r="2629" spans="1:12" hidden="1">
      <c r="A2629">
        <v>9159</v>
      </c>
      <c r="B2629" t="s">
        <v>1724</v>
      </c>
      <c r="C2629">
        <v>50320000</v>
      </c>
      <c r="D2629" t="s">
        <v>17</v>
      </c>
      <c r="E2629" t="s">
        <v>13</v>
      </c>
      <c r="F2629" t="s">
        <v>13</v>
      </c>
      <c r="G2629" t="s">
        <v>3801</v>
      </c>
      <c r="H2629" s="2">
        <v>44923.479116400464</v>
      </c>
      <c r="I2629" t="s">
        <v>41</v>
      </c>
      <c r="J2629" s="2">
        <v>44923.479116400464</v>
      </c>
      <c r="K2629" t="s">
        <v>41</v>
      </c>
      <c r="L2629" t="str">
        <f>VLOOKUP(C2629,ACCOUNT_MAPPING!A:C,3,FALSE)</f>
        <v>Roof R&amp;M</v>
      </c>
    </row>
    <row r="2630" spans="1:12" hidden="1">
      <c r="A2630">
        <v>9165</v>
      </c>
      <c r="B2630" t="s">
        <v>3802</v>
      </c>
      <c r="C2630">
        <v>50320000</v>
      </c>
      <c r="D2630" t="s">
        <v>12</v>
      </c>
      <c r="E2630" t="s">
        <v>13</v>
      </c>
      <c r="F2630" t="s">
        <v>13</v>
      </c>
      <c r="G2630" t="s">
        <v>3803</v>
      </c>
      <c r="H2630" s="2">
        <v>45013.815362997688</v>
      </c>
      <c r="I2630" t="s">
        <v>179</v>
      </c>
      <c r="J2630" s="2">
        <v>45013.815362997688</v>
      </c>
      <c r="K2630" t="s">
        <v>179</v>
      </c>
      <c r="L2630" t="str">
        <f>VLOOKUP(C2630,ACCOUNT_MAPPING!A:C,3,FALSE)</f>
        <v>Roof R&amp;M</v>
      </c>
    </row>
    <row r="2631" spans="1:12" hidden="1">
      <c r="A2631">
        <v>9145</v>
      </c>
      <c r="B2631" t="s">
        <v>3804</v>
      </c>
      <c r="C2631">
        <v>50320000</v>
      </c>
      <c r="D2631" t="s">
        <v>17</v>
      </c>
      <c r="E2631" t="s">
        <v>13</v>
      </c>
      <c r="F2631" t="s">
        <v>13</v>
      </c>
      <c r="G2631" t="s">
        <v>3805</v>
      </c>
      <c r="H2631" s="2">
        <v>44923.539278969911</v>
      </c>
      <c r="I2631" t="s">
        <v>41</v>
      </c>
      <c r="J2631" s="2">
        <v>44923.539278969911</v>
      </c>
      <c r="K2631" t="s">
        <v>41</v>
      </c>
      <c r="L2631" t="str">
        <f>VLOOKUP(C2631,ACCOUNT_MAPPING!A:C,3,FALSE)</f>
        <v>Roof R&amp;M</v>
      </c>
    </row>
    <row r="2632" spans="1:12" hidden="1">
      <c r="A2632">
        <v>9048</v>
      </c>
      <c r="B2632" t="s">
        <v>70</v>
      </c>
      <c r="C2632">
        <v>50320000</v>
      </c>
      <c r="D2632" t="s">
        <v>63</v>
      </c>
      <c r="E2632" t="s">
        <v>13</v>
      </c>
      <c r="F2632" t="s">
        <v>13</v>
      </c>
      <c r="G2632" t="s">
        <v>3806</v>
      </c>
      <c r="H2632" s="2">
        <v>44876.618494016206</v>
      </c>
      <c r="I2632" t="s">
        <v>56</v>
      </c>
      <c r="J2632" s="2">
        <v>44876.618494016206</v>
      </c>
      <c r="K2632" t="s">
        <v>56</v>
      </c>
      <c r="L2632" t="str">
        <f>VLOOKUP(C2632,ACCOUNT_MAPPING!A:C,3,FALSE)</f>
        <v>Roof R&amp;M</v>
      </c>
    </row>
    <row r="2633" spans="1:12" hidden="1">
      <c r="A2633">
        <v>9051</v>
      </c>
      <c r="B2633" t="s">
        <v>61</v>
      </c>
      <c r="C2633">
        <v>50320000</v>
      </c>
      <c r="D2633" t="s">
        <v>17</v>
      </c>
      <c r="E2633" t="s">
        <v>13</v>
      </c>
      <c r="F2633" t="s">
        <v>13</v>
      </c>
      <c r="G2633" t="s">
        <v>3777</v>
      </c>
      <c r="H2633" s="2">
        <v>44918.629365011577</v>
      </c>
      <c r="I2633" t="s">
        <v>56</v>
      </c>
      <c r="J2633" s="2">
        <v>44918.629365011577</v>
      </c>
      <c r="K2633" t="s">
        <v>56</v>
      </c>
      <c r="L2633" t="str">
        <f>VLOOKUP(C2633,ACCOUNT_MAPPING!A:C,3,FALSE)</f>
        <v>Roof R&amp;M</v>
      </c>
    </row>
    <row r="2634" spans="1:12" hidden="1">
      <c r="A2634">
        <v>9157</v>
      </c>
      <c r="B2634" t="s">
        <v>1732</v>
      </c>
      <c r="C2634">
        <v>50320000</v>
      </c>
      <c r="D2634" t="s">
        <v>12</v>
      </c>
      <c r="E2634" t="s">
        <v>13</v>
      </c>
      <c r="F2634" t="s">
        <v>13</v>
      </c>
      <c r="G2634" t="s">
        <v>3764</v>
      </c>
      <c r="H2634" s="2">
        <v>45014.663964733794</v>
      </c>
      <c r="I2634" t="s">
        <v>41</v>
      </c>
      <c r="J2634" s="2">
        <v>45014.663964733794</v>
      </c>
      <c r="K2634" t="s">
        <v>41</v>
      </c>
      <c r="L2634" t="str">
        <f>VLOOKUP(C2634,ACCOUNT_MAPPING!A:C,3,FALSE)</f>
        <v>Roof R&amp;M</v>
      </c>
    </row>
    <row r="2635" spans="1:12" hidden="1">
      <c r="A2635">
        <v>9158</v>
      </c>
      <c r="B2635" t="s">
        <v>2399</v>
      </c>
      <c r="C2635">
        <v>50320000</v>
      </c>
      <c r="D2635" t="s">
        <v>12</v>
      </c>
      <c r="E2635" t="s">
        <v>13</v>
      </c>
      <c r="F2635" t="s">
        <v>13</v>
      </c>
      <c r="G2635" t="s">
        <v>3764</v>
      </c>
      <c r="H2635" s="2">
        <v>45014.665376817131</v>
      </c>
      <c r="I2635" t="s">
        <v>41</v>
      </c>
      <c r="J2635" s="2">
        <v>45014.665376817131</v>
      </c>
      <c r="K2635" t="s">
        <v>41</v>
      </c>
      <c r="L2635" t="str">
        <f>VLOOKUP(C2635,ACCOUNT_MAPPING!A:C,3,FALSE)</f>
        <v>Roof R&amp;M</v>
      </c>
    </row>
    <row r="2636" spans="1:12" hidden="1">
      <c r="A2636">
        <v>9144</v>
      </c>
      <c r="B2636" t="s">
        <v>3807</v>
      </c>
      <c r="C2636">
        <v>50320000</v>
      </c>
      <c r="D2636" t="s">
        <v>17</v>
      </c>
      <c r="E2636" t="s">
        <v>13</v>
      </c>
      <c r="F2636" t="s">
        <v>13</v>
      </c>
      <c r="G2636" t="s">
        <v>3808</v>
      </c>
      <c r="H2636" s="2">
        <v>44923.536970289351</v>
      </c>
      <c r="I2636" t="s">
        <v>41</v>
      </c>
      <c r="J2636" s="2">
        <v>44923.536970289351</v>
      </c>
      <c r="K2636" t="s">
        <v>41</v>
      </c>
      <c r="L2636" t="str">
        <f>VLOOKUP(C2636,ACCOUNT_MAPPING!A:C,3,FALSE)</f>
        <v>Roof R&amp;M</v>
      </c>
    </row>
    <row r="2637" spans="1:12" hidden="1">
      <c r="A2637">
        <v>9175</v>
      </c>
      <c r="B2637" t="s">
        <v>2408</v>
      </c>
      <c r="C2637">
        <v>50320000</v>
      </c>
      <c r="D2637" t="s">
        <v>17</v>
      </c>
      <c r="E2637" t="s">
        <v>13</v>
      </c>
      <c r="F2637" t="s">
        <v>13</v>
      </c>
      <c r="G2637" t="s">
        <v>3809</v>
      </c>
      <c r="H2637" s="2">
        <v>44923.757706597222</v>
      </c>
      <c r="I2637" t="s">
        <v>778</v>
      </c>
      <c r="J2637" s="2">
        <v>44923.757706597222</v>
      </c>
      <c r="K2637" t="s">
        <v>778</v>
      </c>
      <c r="L2637" t="str">
        <f>VLOOKUP(C2637,ACCOUNT_MAPPING!A:C,3,FALSE)</f>
        <v>Roof R&amp;M</v>
      </c>
    </row>
    <row r="2638" spans="1:12" hidden="1">
      <c r="A2638">
        <v>9073</v>
      </c>
      <c r="B2638" t="s">
        <v>2397</v>
      </c>
      <c r="C2638">
        <v>50320000</v>
      </c>
      <c r="D2638" t="s">
        <v>17</v>
      </c>
      <c r="E2638" t="s">
        <v>13</v>
      </c>
      <c r="F2638" t="s">
        <v>13</v>
      </c>
      <c r="G2638" t="s">
        <v>3810</v>
      </c>
      <c r="H2638" s="2">
        <v>44929.55744340278</v>
      </c>
      <c r="I2638" t="s">
        <v>1092</v>
      </c>
      <c r="J2638" s="2">
        <v>44929.55744340278</v>
      </c>
      <c r="K2638" t="s">
        <v>1092</v>
      </c>
      <c r="L2638" t="str">
        <f>VLOOKUP(C2638,ACCOUNT_MAPPING!A:C,3,FALSE)</f>
        <v>Roof R&amp;M</v>
      </c>
    </row>
    <row r="2639" spans="1:12" hidden="1">
      <c r="A2639">
        <v>9190</v>
      </c>
      <c r="B2639" t="s">
        <v>1734</v>
      </c>
      <c r="C2639">
        <v>50320000</v>
      </c>
      <c r="D2639" t="s">
        <v>12</v>
      </c>
      <c r="E2639" t="s">
        <v>13</v>
      </c>
      <c r="F2639" t="s">
        <v>13</v>
      </c>
      <c r="G2639" t="s">
        <v>3811</v>
      </c>
      <c r="H2639" s="2">
        <v>45021.577899537035</v>
      </c>
      <c r="I2639" t="s">
        <v>1292</v>
      </c>
      <c r="J2639" s="2">
        <v>45021.577899537035</v>
      </c>
      <c r="K2639" t="s">
        <v>1292</v>
      </c>
      <c r="L2639" t="str">
        <f>VLOOKUP(C2639,ACCOUNT_MAPPING!A:C,3,FALSE)</f>
        <v>Roof R&amp;M</v>
      </c>
    </row>
    <row r="2640" spans="1:12" hidden="1">
      <c r="A2640">
        <v>9179</v>
      </c>
      <c r="B2640" t="s">
        <v>776</v>
      </c>
      <c r="C2640">
        <v>50320000</v>
      </c>
      <c r="D2640" t="s">
        <v>12</v>
      </c>
      <c r="E2640" t="s">
        <v>13</v>
      </c>
      <c r="F2640" t="s">
        <v>13</v>
      </c>
      <c r="G2640" t="s">
        <v>3812</v>
      </c>
      <c r="H2640" s="2">
        <v>45015.515882638887</v>
      </c>
      <c r="I2640" t="s">
        <v>778</v>
      </c>
      <c r="J2640" s="2">
        <v>45015.515882638887</v>
      </c>
      <c r="K2640" t="s">
        <v>778</v>
      </c>
      <c r="L2640" t="str">
        <f>VLOOKUP(C2640,ACCOUNT_MAPPING!A:C,3,FALSE)</f>
        <v>Roof R&amp;M</v>
      </c>
    </row>
    <row r="2641" spans="1:12" hidden="1">
      <c r="A2641">
        <v>9183</v>
      </c>
      <c r="B2641" t="s">
        <v>2461</v>
      </c>
      <c r="C2641">
        <v>50320000</v>
      </c>
      <c r="D2641" t="s">
        <v>63</v>
      </c>
      <c r="E2641" t="s">
        <v>13</v>
      </c>
      <c r="F2641" t="s">
        <v>13</v>
      </c>
      <c r="G2641" t="s">
        <v>3813</v>
      </c>
      <c r="H2641" s="2">
        <v>44874.941927199077</v>
      </c>
      <c r="I2641" t="s">
        <v>74</v>
      </c>
      <c r="J2641" s="2">
        <v>44874.941927199077</v>
      </c>
      <c r="K2641" t="s">
        <v>74</v>
      </c>
      <c r="L2641" t="str">
        <f>VLOOKUP(C2641,ACCOUNT_MAPPING!A:C,3,FALSE)</f>
        <v>Roof R&amp;M</v>
      </c>
    </row>
    <row r="2642" spans="1:12" hidden="1">
      <c r="A2642">
        <v>9091</v>
      </c>
      <c r="B2642" t="s">
        <v>3814</v>
      </c>
      <c r="C2642">
        <v>50320000</v>
      </c>
      <c r="D2642" t="s">
        <v>12</v>
      </c>
      <c r="E2642" t="s">
        <v>13</v>
      </c>
      <c r="F2642" t="s">
        <v>13</v>
      </c>
      <c r="G2642" t="s">
        <v>3787</v>
      </c>
      <c r="H2642" s="2">
        <v>45012.681681944443</v>
      </c>
      <c r="I2642" t="s">
        <v>954</v>
      </c>
      <c r="J2642" s="2">
        <v>45012.681681944443</v>
      </c>
      <c r="K2642" t="s">
        <v>954</v>
      </c>
      <c r="L2642" t="str">
        <f>VLOOKUP(C2642,ACCOUNT_MAPPING!A:C,3,FALSE)</f>
        <v>Roof R&amp;M</v>
      </c>
    </row>
    <row r="2643" spans="1:12" hidden="1">
      <c r="A2643">
        <v>9184</v>
      </c>
      <c r="B2643" t="s">
        <v>504</v>
      </c>
      <c r="C2643">
        <v>50320000</v>
      </c>
      <c r="D2643" t="s">
        <v>63</v>
      </c>
      <c r="E2643" t="s">
        <v>13</v>
      </c>
      <c r="F2643" t="s">
        <v>13</v>
      </c>
      <c r="G2643" t="s">
        <v>3815</v>
      </c>
      <c r="H2643" s="2">
        <v>44879.000641053244</v>
      </c>
      <c r="I2643" t="s">
        <v>74</v>
      </c>
      <c r="J2643" s="2">
        <v>44879.000641053244</v>
      </c>
      <c r="K2643" t="s">
        <v>74</v>
      </c>
      <c r="L2643" t="str">
        <f>VLOOKUP(C2643,ACCOUNT_MAPPING!A:C,3,FALSE)</f>
        <v>Roof R&amp;M</v>
      </c>
    </row>
    <row r="2644" spans="1:12" hidden="1">
      <c r="A2644">
        <v>9189</v>
      </c>
      <c r="B2644" t="s">
        <v>75</v>
      </c>
      <c r="C2644">
        <v>50320000</v>
      </c>
      <c r="D2644" t="s">
        <v>63</v>
      </c>
      <c r="E2644" t="s">
        <v>13</v>
      </c>
      <c r="F2644" t="s">
        <v>13</v>
      </c>
      <c r="G2644" t="s">
        <v>3816</v>
      </c>
      <c r="H2644" s="2">
        <v>44879.030888425928</v>
      </c>
      <c r="I2644" t="s">
        <v>74</v>
      </c>
      <c r="J2644" s="2">
        <v>44879.030888425928</v>
      </c>
      <c r="K2644" t="s">
        <v>74</v>
      </c>
      <c r="L2644" t="str">
        <f>VLOOKUP(C2644,ACCOUNT_MAPPING!A:C,3,FALSE)</f>
        <v>Roof R&amp;M</v>
      </c>
    </row>
    <row r="2645" spans="1:12" hidden="1">
      <c r="A2645">
        <v>9191</v>
      </c>
      <c r="B2645" t="s">
        <v>3817</v>
      </c>
      <c r="C2645">
        <v>50320000</v>
      </c>
      <c r="D2645" t="s">
        <v>12</v>
      </c>
      <c r="E2645" t="s">
        <v>13</v>
      </c>
      <c r="F2645" t="s">
        <v>13</v>
      </c>
      <c r="G2645" t="s">
        <v>3811</v>
      </c>
      <c r="H2645" s="2">
        <v>45021.578238113427</v>
      </c>
      <c r="I2645" t="s">
        <v>1292</v>
      </c>
      <c r="J2645" s="2">
        <v>45021.578238113427</v>
      </c>
      <c r="K2645" t="s">
        <v>1292</v>
      </c>
      <c r="L2645" t="str">
        <f>VLOOKUP(C2645,ACCOUNT_MAPPING!A:C,3,FALSE)</f>
        <v>Roof R&amp;M</v>
      </c>
    </row>
    <row r="2646" spans="1:12" hidden="1">
      <c r="A2646">
        <v>9197</v>
      </c>
      <c r="B2646" t="s">
        <v>3818</v>
      </c>
      <c r="C2646">
        <v>50320000</v>
      </c>
      <c r="D2646" t="s">
        <v>12</v>
      </c>
      <c r="E2646" t="s">
        <v>13</v>
      </c>
      <c r="F2646" t="s">
        <v>13</v>
      </c>
      <c r="G2646" t="s">
        <v>3819</v>
      </c>
      <c r="H2646" s="2">
        <v>45014.515386840278</v>
      </c>
      <c r="I2646" t="s">
        <v>809</v>
      </c>
      <c r="J2646" s="2">
        <v>45014.515386840278</v>
      </c>
      <c r="K2646" t="s">
        <v>809</v>
      </c>
      <c r="L2646" t="str">
        <f>VLOOKUP(C2646,ACCOUNT_MAPPING!A:C,3,FALSE)</f>
        <v>Roof R&amp;M</v>
      </c>
    </row>
    <row r="2647" spans="1:12" hidden="1">
      <c r="A2647">
        <v>9201</v>
      </c>
      <c r="B2647" t="s">
        <v>2413</v>
      </c>
      <c r="C2647">
        <v>50320000</v>
      </c>
      <c r="D2647" t="s">
        <v>17</v>
      </c>
      <c r="E2647" t="s">
        <v>13</v>
      </c>
      <c r="F2647" t="s">
        <v>13</v>
      </c>
      <c r="G2647" t="s">
        <v>3820</v>
      </c>
      <c r="H2647" s="2">
        <v>44923.586410185184</v>
      </c>
      <c r="I2647" t="s">
        <v>275</v>
      </c>
      <c r="J2647" s="2">
        <v>44923.586410185184</v>
      </c>
      <c r="K2647" t="s">
        <v>275</v>
      </c>
      <c r="L2647" t="str">
        <f>VLOOKUP(C2647,ACCOUNT_MAPPING!A:C,3,FALSE)</f>
        <v>Roof R&amp;M</v>
      </c>
    </row>
    <row r="2648" spans="1:12" hidden="1">
      <c r="A2648">
        <v>9187</v>
      </c>
      <c r="B2648" t="s">
        <v>506</v>
      </c>
      <c r="C2648">
        <v>50320000</v>
      </c>
      <c r="D2648" t="s">
        <v>63</v>
      </c>
      <c r="E2648" t="s">
        <v>13</v>
      </c>
      <c r="F2648" t="s">
        <v>13</v>
      </c>
      <c r="G2648" t="s">
        <v>3821</v>
      </c>
      <c r="H2648" s="2">
        <v>44879.011652233799</v>
      </c>
      <c r="I2648" t="s">
        <v>74</v>
      </c>
      <c r="J2648" s="2">
        <v>44879.011652233799</v>
      </c>
      <c r="K2648" t="s">
        <v>74</v>
      </c>
      <c r="L2648" t="str">
        <f>VLOOKUP(C2648,ACCOUNT_MAPPING!A:C,3,FALSE)</f>
        <v>Roof R&amp;M</v>
      </c>
    </row>
    <row r="2649" spans="1:12" hidden="1">
      <c r="A2649">
        <v>9206</v>
      </c>
      <c r="B2649" t="s">
        <v>1744</v>
      </c>
      <c r="C2649">
        <v>50320000</v>
      </c>
      <c r="D2649" t="s">
        <v>12</v>
      </c>
      <c r="E2649" t="s">
        <v>13</v>
      </c>
      <c r="F2649" t="s">
        <v>13</v>
      </c>
      <c r="G2649" t="s">
        <v>3822</v>
      </c>
      <c r="H2649" s="2">
        <v>45013.603495289353</v>
      </c>
      <c r="I2649" t="s">
        <v>275</v>
      </c>
      <c r="J2649" s="2">
        <v>45013.603495289353</v>
      </c>
      <c r="K2649" t="s">
        <v>275</v>
      </c>
      <c r="L2649" t="str">
        <f>VLOOKUP(C2649,ACCOUNT_MAPPING!A:C,3,FALSE)</f>
        <v>Roof R&amp;M</v>
      </c>
    </row>
    <row r="2650" spans="1:12" hidden="1">
      <c r="A2650">
        <v>9114</v>
      </c>
      <c r="B2650" t="s">
        <v>1183</v>
      </c>
      <c r="C2650">
        <v>50320000</v>
      </c>
      <c r="D2650" t="s">
        <v>63</v>
      </c>
      <c r="E2650" t="s">
        <v>13</v>
      </c>
      <c r="F2650" t="s">
        <v>13</v>
      </c>
      <c r="G2650" t="s">
        <v>3823</v>
      </c>
      <c r="H2650" s="2">
        <v>44876.708569247683</v>
      </c>
      <c r="I2650" t="s">
        <v>15</v>
      </c>
      <c r="J2650" s="2">
        <v>44876.708569247683</v>
      </c>
      <c r="K2650" t="s">
        <v>15</v>
      </c>
      <c r="L2650" t="str">
        <f>VLOOKUP(C2650,ACCOUNT_MAPPING!A:C,3,FALSE)</f>
        <v>Roof R&amp;M</v>
      </c>
    </row>
    <row r="2651" spans="1:12" hidden="1">
      <c r="A2651">
        <v>9213</v>
      </c>
      <c r="B2651" t="s">
        <v>3824</v>
      </c>
      <c r="C2651">
        <v>50320000</v>
      </c>
      <c r="D2651" t="s">
        <v>63</v>
      </c>
      <c r="E2651" t="s">
        <v>13</v>
      </c>
      <c r="F2651" t="s">
        <v>13</v>
      </c>
      <c r="G2651" t="s">
        <v>3825</v>
      </c>
      <c r="H2651" s="2">
        <v>44865.550670486111</v>
      </c>
      <c r="I2651" t="s">
        <v>233</v>
      </c>
      <c r="J2651" s="2">
        <v>44865.550670486111</v>
      </c>
      <c r="K2651" t="s">
        <v>233</v>
      </c>
      <c r="L2651" t="str">
        <f>VLOOKUP(C2651,ACCOUNT_MAPPING!A:C,3,FALSE)</f>
        <v>Roof R&amp;M</v>
      </c>
    </row>
    <row r="2652" spans="1:12" hidden="1">
      <c r="A2652">
        <v>9237</v>
      </c>
      <c r="B2652" t="s">
        <v>802</v>
      </c>
      <c r="C2652">
        <v>50320000</v>
      </c>
      <c r="D2652" t="s">
        <v>12</v>
      </c>
      <c r="E2652" t="s">
        <v>13</v>
      </c>
      <c r="F2652" t="s">
        <v>13</v>
      </c>
      <c r="G2652" t="s">
        <v>3826</v>
      </c>
      <c r="H2652" s="2">
        <v>45021.400114317126</v>
      </c>
      <c r="I2652" t="s">
        <v>804</v>
      </c>
      <c r="J2652" s="2">
        <v>45021.400114317126</v>
      </c>
      <c r="K2652" t="s">
        <v>804</v>
      </c>
      <c r="L2652" t="str">
        <f>VLOOKUP(C2652,ACCOUNT_MAPPING!A:C,3,FALSE)</f>
        <v>Roof R&amp;M</v>
      </c>
    </row>
    <row r="2653" spans="1:12" hidden="1">
      <c r="A2653">
        <v>9391</v>
      </c>
      <c r="B2653" t="s">
        <v>2433</v>
      </c>
      <c r="C2653">
        <v>50320000</v>
      </c>
      <c r="D2653" t="s">
        <v>12</v>
      </c>
      <c r="E2653" t="s">
        <v>13</v>
      </c>
      <c r="F2653" t="s">
        <v>13</v>
      </c>
      <c r="G2653" t="s">
        <v>3827</v>
      </c>
      <c r="H2653" s="2">
        <v>45021.805869560187</v>
      </c>
      <c r="I2653" t="s">
        <v>577</v>
      </c>
      <c r="J2653" s="2">
        <v>45021.805869560187</v>
      </c>
      <c r="K2653" t="s">
        <v>577</v>
      </c>
      <c r="L2653" t="str">
        <f>VLOOKUP(C2653,ACCOUNT_MAPPING!A:C,3,FALSE)</f>
        <v>Roof R&amp;M</v>
      </c>
    </row>
    <row r="2654" spans="1:12" hidden="1">
      <c r="A2654">
        <v>9239</v>
      </c>
      <c r="B2654" t="s">
        <v>1755</v>
      </c>
      <c r="C2654">
        <v>50320000</v>
      </c>
      <c r="D2654" t="s">
        <v>17</v>
      </c>
      <c r="E2654" t="s">
        <v>13</v>
      </c>
      <c r="F2654" t="s">
        <v>13</v>
      </c>
      <c r="G2654" t="s">
        <v>3828</v>
      </c>
      <c r="H2654" s="2">
        <v>44929.952202974535</v>
      </c>
      <c r="I2654" t="s">
        <v>1490</v>
      </c>
      <c r="J2654" s="2">
        <v>44929.952202974535</v>
      </c>
      <c r="K2654" t="s">
        <v>1490</v>
      </c>
      <c r="L2654" t="str">
        <f>VLOOKUP(C2654,ACCOUNT_MAPPING!A:C,3,FALSE)</f>
        <v>Roof R&amp;M</v>
      </c>
    </row>
    <row r="2655" spans="1:12" hidden="1">
      <c r="A2655">
        <v>9392</v>
      </c>
      <c r="B2655" t="s">
        <v>2435</v>
      </c>
      <c r="C2655">
        <v>50320000</v>
      </c>
      <c r="D2655" t="s">
        <v>17</v>
      </c>
      <c r="E2655" t="s">
        <v>13</v>
      </c>
      <c r="F2655" t="s">
        <v>13</v>
      </c>
      <c r="G2655" t="s">
        <v>3829</v>
      </c>
      <c r="H2655" s="2">
        <v>44928.066071493056</v>
      </c>
      <c r="I2655" t="s">
        <v>577</v>
      </c>
      <c r="J2655" s="2">
        <v>44928.066071493056</v>
      </c>
      <c r="K2655" t="s">
        <v>577</v>
      </c>
      <c r="L2655" t="str">
        <f>VLOOKUP(C2655,ACCOUNT_MAPPING!A:C,3,FALSE)</f>
        <v>Roof R&amp;M</v>
      </c>
    </row>
    <row r="2656" spans="1:12" hidden="1">
      <c r="A2656">
        <v>9423</v>
      </c>
      <c r="B2656" t="s">
        <v>1410</v>
      </c>
      <c r="C2656">
        <v>50320000</v>
      </c>
      <c r="D2656" t="s">
        <v>12</v>
      </c>
      <c r="E2656" t="s">
        <v>13</v>
      </c>
      <c r="F2656" t="s">
        <v>13</v>
      </c>
      <c r="G2656" t="s">
        <v>3827</v>
      </c>
      <c r="H2656" s="2">
        <v>45021.804404363429</v>
      </c>
      <c r="I2656" t="s">
        <v>577</v>
      </c>
      <c r="J2656" s="2">
        <v>45021.804404363429</v>
      </c>
      <c r="K2656" t="s">
        <v>577</v>
      </c>
      <c r="L2656" t="str">
        <f>VLOOKUP(C2656,ACCOUNT_MAPPING!A:C,3,FALSE)</f>
        <v>Roof R&amp;M</v>
      </c>
    </row>
    <row r="2657" spans="1:12" hidden="1">
      <c r="A2657">
        <v>9394</v>
      </c>
      <c r="B2657" t="s">
        <v>2489</v>
      </c>
      <c r="C2657">
        <v>50320000</v>
      </c>
      <c r="D2657" t="s">
        <v>17</v>
      </c>
      <c r="E2657" t="s">
        <v>13</v>
      </c>
      <c r="F2657" t="s">
        <v>13</v>
      </c>
      <c r="G2657" t="s">
        <v>3830</v>
      </c>
      <c r="H2657" s="2">
        <v>44928.577313425929</v>
      </c>
      <c r="I2657" t="s">
        <v>577</v>
      </c>
      <c r="J2657" s="2">
        <v>44928.577313425929</v>
      </c>
      <c r="K2657" t="s">
        <v>577</v>
      </c>
      <c r="L2657" t="str">
        <f>VLOOKUP(C2657,ACCOUNT_MAPPING!A:C,3,FALSE)</f>
        <v>Roof R&amp;M</v>
      </c>
    </row>
    <row r="2658" spans="1:12" hidden="1">
      <c r="A2658">
        <v>9482</v>
      </c>
      <c r="B2658" t="s">
        <v>1219</v>
      </c>
      <c r="C2658">
        <v>50320000</v>
      </c>
      <c r="D2658" t="s">
        <v>12</v>
      </c>
      <c r="E2658" t="s">
        <v>13</v>
      </c>
      <c r="F2658" t="s">
        <v>13</v>
      </c>
      <c r="G2658" t="s">
        <v>3831</v>
      </c>
      <c r="H2658" s="2">
        <v>45013.549119016207</v>
      </c>
      <c r="I2658" t="s">
        <v>809</v>
      </c>
      <c r="J2658" s="2">
        <v>45013.549119016207</v>
      </c>
      <c r="K2658" t="s">
        <v>809</v>
      </c>
      <c r="L2658" t="str">
        <f>VLOOKUP(C2658,ACCOUNT_MAPPING!A:C,3,FALSE)</f>
        <v>Roof R&amp;M</v>
      </c>
    </row>
    <row r="2659" spans="1:12" hidden="1">
      <c r="A2659">
        <v>9486</v>
      </c>
      <c r="B2659" t="s">
        <v>1199</v>
      </c>
      <c r="C2659">
        <v>50320000</v>
      </c>
      <c r="D2659" t="s">
        <v>17</v>
      </c>
      <c r="E2659" t="s">
        <v>13</v>
      </c>
      <c r="F2659" t="s">
        <v>13</v>
      </c>
      <c r="G2659" t="s">
        <v>3832</v>
      </c>
      <c r="H2659" s="2">
        <v>44923.556513541669</v>
      </c>
      <c r="I2659" t="s">
        <v>791</v>
      </c>
      <c r="J2659" s="2">
        <v>44923.556513541669</v>
      </c>
      <c r="K2659" t="s">
        <v>791</v>
      </c>
      <c r="L2659" t="str">
        <f>VLOOKUP(C2659,ACCOUNT_MAPPING!A:C,3,FALSE)</f>
        <v>Roof R&amp;M</v>
      </c>
    </row>
    <row r="2660" spans="1:12" hidden="1">
      <c r="A2660">
        <v>9489</v>
      </c>
      <c r="B2660" t="s">
        <v>1210</v>
      </c>
      <c r="C2660">
        <v>50320000</v>
      </c>
      <c r="D2660" t="s">
        <v>17</v>
      </c>
      <c r="E2660" t="s">
        <v>13</v>
      </c>
      <c r="F2660" t="s">
        <v>13</v>
      </c>
      <c r="G2660" t="s">
        <v>3833</v>
      </c>
      <c r="H2660" s="2">
        <v>44923.535931678241</v>
      </c>
      <c r="I2660" t="s">
        <v>791</v>
      </c>
      <c r="J2660" s="2">
        <v>44923.535931678241</v>
      </c>
      <c r="K2660" t="s">
        <v>791</v>
      </c>
      <c r="L2660" t="str">
        <f>VLOOKUP(C2660,ACCOUNT_MAPPING!A:C,3,FALSE)</f>
        <v>Roof R&amp;M</v>
      </c>
    </row>
    <row r="2661" spans="1:12" hidden="1">
      <c r="A2661">
        <v>9182</v>
      </c>
      <c r="B2661" t="s">
        <v>743</v>
      </c>
      <c r="C2661">
        <v>50320000</v>
      </c>
      <c r="D2661" t="s">
        <v>17</v>
      </c>
      <c r="E2661" t="s">
        <v>13</v>
      </c>
      <c r="F2661" t="s">
        <v>13</v>
      </c>
      <c r="G2661" t="s">
        <v>3834</v>
      </c>
      <c r="H2661" s="2">
        <v>44922.631823877316</v>
      </c>
      <c r="I2661" t="s">
        <v>826</v>
      </c>
      <c r="J2661" s="2">
        <v>44922.631823877316</v>
      </c>
      <c r="K2661" t="s">
        <v>826</v>
      </c>
      <c r="L2661" t="str">
        <f>VLOOKUP(C2661,ACCOUNT_MAPPING!A:C,3,FALSE)</f>
        <v>Roof R&amp;M</v>
      </c>
    </row>
    <row r="2662" spans="1:12" hidden="1">
      <c r="A2662">
        <v>9476</v>
      </c>
      <c r="B2662" t="s">
        <v>1201</v>
      </c>
      <c r="C2662">
        <v>50320000</v>
      </c>
      <c r="D2662" t="s">
        <v>12</v>
      </c>
      <c r="E2662" t="s">
        <v>13</v>
      </c>
      <c r="F2662" t="s">
        <v>13</v>
      </c>
      <c r="G2662" t="s">
        <v>3835</v>
      </c>
      <c r="H2662" s="2">
        <v>45013.430270023149</v>
      </c>
      <c r="I2662" t="s">
        <v>809</v>
      </c>
      <c r="J2662" s="2">
        <v>45013.430270023149</v>
      </c>
      <c r="K2662" t="s">
        <v>809</v>
      </c>
      <c r="L2662" t="str">
        <f>VLOOKUP(C2662,ACCOUNT_MAPPING!A:C,3,FALSE)</f>
        <v>Roof R&amp;M</v>
      </c>
    </row>
    <row r="2663" spans="1:12" hidden="1">
      <c r="A2663">
        <v>9488</v>
      </c>
      <c r="B2663" t="s">
        <v>789</v>
      </c>
      <c r="C2663">
        <v>50320000</v>
      </c>
      <c r="D2663" t="s">
        <v>12</v>
      </c>
      <c r="E2663" t="s">
        <v>13</v>
      </c>
      <c r="F2663" t="s">
        <v>13</v>
      </c>
      <c r="G2663" t="s">
        <v>3836</v>
      </c>
      <c r="H2663" s="2">
        <v>45013.556819641206</v>
      </c>
      <c r="I2663" t="s">
        <v>809</v>
      </c>
      <c r="J2663" s="2">
        <v>45013.556819641206</v>
      </c>
      <c r="K2663" t="s">
        <v>809</v>
      </c>
      <c r="L2663" t="str">
        <f>VLOOKUP(C2663,ACCOUNT_MAPPING!A:C,3,FALSE)</f>
        <v>Roof R&amp;M</v>
      </c>
    </row>
    <row r="2664" spans="1:12" hidden="1">
      <c r="A2664">
        <v>9499</v>
      </c>
      <c r="B2664" t="s">
        <v>3291</v>
      </c>
      <c r="C2664">
        <v>50320000</v>
      </c>
      <c r="D2664" t="s">
        <v>17</v>
      </c>
      <c r="E2664" t="s">
        <v>13</v>
      </c>
      <c r="F2664" t="s">
        <v>13</v>
      </c>
      <c r="G2664" t="s">
        <v>3837</v>
      </c>
      <c r="H2664" s="2">
        <v>44924.458984756944</v>
      </c>
      <c r="I2664" t="s">
        <v>791</v>
      </c>
      <c r="J2664" s="2">
        <v>44924.458984756944</v>
      </c>
      <c r="K2664" t="s">
        <v>791</v>
      </c>
      <c r="L2664" t="str">
        <f>VLOOKUP(C2664,ACCOUNT_MAPPING!A:C,3,FALSE)</f>
        <v>Roof R&amp;M</v>
      </c>
    </row>
    <row r="2665" spans="1:12" hidden="1">
      <c r="A2665">
        <v>9222</v>
      </c>
      <c r="B2665" t="s">
        <v>1185</v>
      </c>
      <c r="C2665">
        <v>50320000</v>
      </c>
      <c r="D2665" t="s">
        <v>17</v>
      </c>
      <c r="E2665" t="s">
        <v>13</v>
      </c>
      <c r="F2665" t="s">
        <v>13</v>
      </c>
      <c r="G2665" t="s">
        <v>3838</v>
      </c>
      <c r="H2665" s="2">
        <v>44923.734352118059</v>
      </c>
      <c r="I2665" t="s">
        <v>759</v>
      </c>
      <c r="J2665" s="2">
        <v>44923.734352118059</v>
      </c>
      <c r="K2665" t="s">
        <v>759</v>
      </c>
      <c r="L2665" t="str">
        <f>VLOOKUP(C2665,ACCOUNT_MAPPING!A:C,3,FALSE)</f>
        <v>Roof R&amp;M</v>
      </c>
    </row>
    <row r="2666" spans="1:12" hidden="1">
      <c r="A2666">
        <v>9533</v>
      </c>
      <c r="B2666" t="s">
        <v>1226</v>
      </c>
      <c r="C2666">
        <v>50320000</v>
      </c>
      <c r="D2666" t="s">
        <v>17</v>
      </c>
      <c r="E2666" t="s">
        <v>13</v>
      </c>
      <c r="F2666" t="s">
        <v>13</v>
      </c>
      <c r="G2666" t="s">
        <v>3839</v>
      </c>
      <c r="H2666" s="2">
        <v>44924.469603043981</v>
      </c>
      <c r="I2666" t="s">
        <v>791</v>
      </c>
      <c r="J2666" s="2">
        <v>44924.469603043981</v>
      </c>
      <c r="K2666" t="s">
        <v>791</v>
      </c>
      <c r="L2666" t="str">
        <f>VLOOKUP(C2666,ACCOUNT_MAPPING!A:C,3,FALSE)</f>
        <v>Roof R&amp;M</v>
      </c>
    </row>
    <row r="2667" spans="1:12" hidden="1">
      <c r="A2667">
        <v>9228</v>
      </c>
      <c r="B2667" t="s">
        <v>795</v>
      </c>
      <c r="C2667">
        <v>50320000</v>
      </c>
      <c r="D2667" t="s">
        <v>12</v>
      </c>
      <c r="E2667" t="s">
        <v>13</v>
      </c>
      <c r="F2667" t="s">
        <v>13</v>
      </c>
      <c r="G2667" t="s">
        <v>3840</v>
      </c>
      <c r="H2667" s="2">
        <v>45013.672108715276</v>
      </c>
      <c r="I2667" t="s">
        <v>265</v>
      </c>
      <c r="J2667" s="2">
        <v>45013.672108715276</v>
      </c>
      <c r="K2667" t="s">
        <v>265</v>
      </c>
      <c r="L2667" t="str">
        <f>VLOOKUP(C2667,ACCOUNT_MAPPING!A:C,3,FALSE)</f>
        <v>Roof R&amp;M</v>
      </c>
    </row>
    <row r="2668" spans="1:12" hidden="1">
      <c r="A2668">
        <v>9229</v>
      </c>
      <c r="B2668" t="s">
        <v>2426</v>
      </c>
      <c r="C2668">
        <v>50320000</v>
      </c>
      <c r="D2668" t="s">
        <v>17</v>
      </c>
      <c r="E2668" t="s">
        <v>13</v>
      </c>
      <c r="F2668" t="s">
        <v>13</v>
      </c>
      <c r="G2668" t="s">
        <v>3841</v>
      </c>
      <c r="H2668" s="2">
        <v>44924.555265277777</v>
      </c>
      <c r="I2668" t="s">
        <v>265</v>
      </c>
      <c r="J2668" s="2">
        <v>44924.555265277777</v>
      </c>
      <c r="K2668" t="s">
        <v>265</v>
      </c>
      <c r="L2668" t="str">
        <f>VLOOKUP(C2668,ACCOUNT_MAPPING!A:C,3,FALSE)</f>
        <v>Roof R&amp;M</v>
      </c>
    </row>
    <row r="2669" spans="1:12" hidden="1">
      <c r="A2669">
        <v>9699</v>
      </c>
      <c r="B2669" t="s">
        <v>797</v>
      </c>
      <c r="C2669">
        <v>50320000</v>
      </c>
      <c r="D2669" t="s">
        <v>63</v>
      </c>
      <c r="E2669" t="s">
        <v>13</v>
      </c>
      <c r="F2669" t="s">
        <v>13</v>
      </c>
      <c r="G2669" t="s">
        <v>3842</v>
      </c>
      <c r="H2669" s="2">
        <v>44875.788845057868</v>
      </c>
      <c r="I2669" t="s">
        <v>79</v>
      </c>
      <c r="J2669" s="2">
        <v>44875.788845057868</v>
      </c>
      <c r="K2669" t="s">
        <v>79</v>
      </c>
      <c r="L2669" t="str">
        <f>VLOOKUP(C2669,ACCOUNT_MAPPING!A:C,3,FALSE)</f>
        <v>Roof R&amp;M</v>
      </c>
    </row>
    <row r="2670" spans="1:12" hidden="1">
      <c r="A2670">
        <v>9508</v>
      </c>
      <c r="B2670" t="s">
        <v>822</v>
      </c>
      <c r="C2670">
        <v>50320000</v>
      </c>
      <c r="D2670" t="s">
        <v>17</v>
      </c>
      <c r="E2670" t="s">
        <v>13</v>
      </c>
      <c r="F2670" t="s">
        <v>13</v>
      </c>
      <c r="G2670" t="s">
        <v>3843</v>
      </c>
      <c r="H2670" s="2">
        <v>44923.509537002312</v>
      </c>
      <c r="I2670" t="s">
        <v>791</v>
      </c>
      <c r="J2670" s="2">
        <v>44923.509537002312</v>
      </c>
      <c r="K2670" t="s">
        <v>791</v>
      </c>
      <c r="L2670" t="str">
        <f>VLOOKUP(C2670,ACCOUNT_MAPPING!A:C,3,FALSE)</f>
        <v>Roof R&amp;M</v>
      </c>
    </row>
    <row r="2671" spans="1:12" hidden="1">
      <c r="A2671">
        <v>9238</v>
      </c>
      <c r="B2671" t="s">
        <v>3844</v>
      </c>
      <c r="C2671">
        <v>50320000</v>
      </c>
      <c r="D2671" t="s">
        <v>12</v>
      </c>
      <c r="E2671" t="s">
        <v>13</v>
      </c>
      <c r="F2671" t="s">
        <v>13</v>
      </c>
      <c r="G2671" t="s">
        <v>3845</v>
      </c>
      <c r="H2671" s="2">
        <v>45013.487519756942</v>
      </c>
      <c r="I2671" t="s">
        <v>151</v>
      </c>
      <c r="J2671" s="2">
        <v>45013.487519756942</v>
      </c>
      <c r="K2671" t="s">
        <v>151</v>
      </c>
      <c r="L2671" t="str">
        <f>VLOOKUP(C2671,ACCOUNT_MAPPING!A:C,3,FALSE)</f>
        <v>Roof R&amp;M</v>
      </c>
    </row>
    <row r="2672" spans="1:12" hidden="1">
      <c r="A2672">
        <v>9512</v>
      </c>
      <c r="B2672" t="s">
        <v>1223</v>
      </c>
      <c r="C2672">
        <v>50320000</v>
      </c>
      <c r="D2672" t="s">
        <v>17</v>
      </c>
      <c r="E2672" t="s">
        <v>13</v>
      </c>
      <c r="F2672" t="s">
        <v>13</v>
      </c>
      <c r="G2672" t="s">
        <v>3833</v>
      </c>
      <c r="H2672" s="2">
        <v>44923.598747071759</v>
      </c>
      <c r="I2672" t="s">
        <v>791</v>
      </c>
      <c r="J2672" s="2">
        <v>44923.598747071759</v>
      </c>
      <c r="K2672" t="s">
        <v>791</v>
      </c>
      <c r="L2672" t="str">
        <f>VLOOKUP(C2672,ACCOUNT_MAPPING!A:C,3,FALSE)</f>
        <v>Roof R&amp;M</v>
      </c>
    </row>
    <row r="2673" spans="1:12" hidden="1">
      <c r="A2673">
        <v>9517</v>
      </c>
      <c r="B2673" t="s">
        <v>3846</v>
      </c>
      <c r="C2673">
        <v>50320000</v>
      </c>
      <c r="D2673" t="s">
        <v>17</v>
      </c>
      <c r="E2673" t="s">
        <v>13</v>
      </c>
      <c r="F2673" t="s">
        <v>13</v>
      </c>
      <c r="G2673" t="s">
        <v>3833</v>
      </c>
      <c r="H2673" s="2">
        <v>44923.587573495373</v>
      </c>
      <c r="I2673" t="s">
        <v>791</v>
      </c>
      <c r="J2673" s="2">
        <v>44923.587573495373</v>
      </c>
      <c r="K2673" t="s">
        <v>791</v>
      </c>
      <c r="L2673" t="str">
        <f>VLOOKUP(C2673,ACCOUNT_MAPPING!A:C,3,FALSE)</f>
        <v>Roof R&amp;M</v>
      </c>
    </row>
    <row r="2674" spans="1:12" hidden="1">
      <c r="A2674">
        <v>9688</v>
      </c>
      <c r="B2674" t="s">
        <v>3847</v>
      </c>
      <c r="C2674">
        <v>50320000</v>
      </c>
      <c r="D2674" t="s">
        <v>12</v>
      </c>
      <c r="E2674" t="s">
        <v>13</v>
      </c>
      <c r="F2674" t="s">
        <v>13</v>
      </c>
      <c r="G2674" t="s">
        <v>3848</v>
      </c>
      <c r="H2674" s="2">
        <v>45013.509728090277</v>
      </c>
      <c r="I2674" t="s">
        <v>497</v>
      </c>
      <c r="J2674" s="2">
        <v>45013.509728090277</v>
      </c>
      <c r="K2674" t="s">
        <v>497</v>
      </c>
      <c r="L2674" t="str">
        <f>VLOOKUP(C2674,ACCOUNT_MAPPING!A:C,3,FALSE)</f>
        <v>Roof R&amp;M</v>
      </c>
    </row>
    <row r="2675" spans="1:12" hidden="1">
      <c r="A2675">
        <v>9703</v>
      </c>
      <c r="B2675" t="s">
        <v>77</v>
      </c>
      <c r="C2675">
        <v>50320000</v>
      </c>
      <c r="D2675" t="s">
        <v>17</v>
      </c>
      <c r="E2675" t="s">
        <v>13</v>
      </c>
      <c r="F2675" t="s">
        <v>13</v>
      </c>
      <c r="G2675" t="s">
        <v>3849</v>
      </c>
      <c r="H2675" s="2">
        <v>44924.448526932872</v>
      </c>
      <c r="I2675" t="s">
        <v>79</v>
      </c>
      <c r="J2675" s="2">
        <v>44924.448526932872</v>
      </c>
      <c r="K2675" t="s">
        <v>79</v>
      </c>
      <c r="L2675" t="str">
        <f>VLOOKUP(C2675,ACCOUNT_MAPPING!A:C,3,FALSE)</f>
        <v>Roof R&amp;M</v>
      </c>
    </row>
    <row r="2676" spans="1:12" hidden="1">
      <c r="A2676">
        <v>10550</v>
      </c>
      <c r="B2676" t="s">
        <v>3850</v>
      </c>
      <c r="C2676">
        <v>50320000</v>
      </c>
      <c r="D2676" t="s">
        <v>12</v>
      </c>
      <c r="E2676" t="s">
        <v>13</v>
      </c>
      <c r="F2676" t="s">
        <v>13</v>
      </c>
      <c r="G2676" t="s">
        <v>3851</v>
      </c>
      <c r="H2676" s="2">
        <v>45020.577686689816</v>
      </c>
      <c r="I2676" t="s">
        <v>1419</v>
      </c>
      <c r="J2676" s="2">
        <v>45020.577686689816</v>
      </c>
      <c r="K2676" t="s">
        <v>1419</v>
      </c>
      <c r="L2676" t="str">
        <f>VLOOKUP(C2676,ACCOUNT_MAPPING!A:C,3,FALSE)</f>
        <v>Roof R&amp;M</v>
      </c>
    </row>
    <row r="2677" spans="1:12" hidden="1">
      <c r="A2677">
        <v>10515</v>
      </c>
      <c r="B2677" t="s">
        <v>2483</v>
      </c>
      <c r="C2677">
        <v>50320000</v>
      </c>
      <c r="D2677" t="s">
        <v>12</v>
      </c>
      <c r="E2677" t="s">
        <v>13</v>
      </c>
      <c r="F2677" t="s">
        <v>13</v>
      </c>
      <c r="G2677" t="s">
        <v>3852</v>
      </c>
      <c r="H2677" s="2">
        <v>45013.595533761574</v>
      </c>
      <c r="I2677" t="s">
        <v>230</v>
      </c>
      <c r="J2677" s="2">
        <v>45013.595533761574</v>
      </c>
      <c r="K2677" t="s">
        <v>230</v>
      </c>
      <c r="L2677" t="str">
        <f>VLOOKUP(C2677,ACCOUNT_MAPPING!A:C,3,FALSE)</f>
        <v>Roof R&amp;M</v>
      </c>
    </row>
    <row r="2678" spans="1:12" hidden="1">
      <c r="A2678">
        <v>10523</v>
      </c>
      <c r="B2678" t="s">
        <v>813</v>
      </c>
      <c r="C2678">
        <v>50320000</v>
      </c>
      <c r="D2678" t="s">
        <v>17</v>
      </c>
      <c r="E2678" t="s">
        <v>13</v>
      </c>
      <c r="F2678" t="s">
        <v>13</v>
      </c>
      <c r="G2678" t="s">
        <v>3853</v>
      </c>
      <c r="H2678" s="2">
        <v>44923.574482025462</v>
      </c>
      <c r="I2678" t="s">
        <v>598</v>
      </c>
      <c r="J2678" s="2">
        <v>44923.574482025462</v>
      </c>
      <c r="K2678" t="s">
        <v>598</v>
      </c>
      <c r="L2678" t="str">
        <f>VLOOKUP(C2678,ACCOUNT_MAPPING!A:C,3,FALSE)</f>
        <v>Roof R&amp;M</v>
      </c>
    </row>
    <row r="2679" spans="1:12" hidden="1">
      <c r="A2679">
        <v>10576</v>
      </c>
      <c r="B2679" t="s">
        <v>845</v>
      </c>
      <c r="C2679">
        <v>50320000</v>
      </c>
      <c r="D2679" t="s">
        <v>17</v>
      </c>
      <c r="E2679" t="s">
        <v>13</v>
      </c>
      <c r="F2679" t="s">
        <v>13</v>
      </c>
      <c r="G2679" t="s">
        <v>3854</v>
      </c>
      <c r="H2679" s="2">
        <v>44922.457445983797</v>
      </c>
      <c r="I2679" t="s">
        <v>673</v>
      </c>
      <c r="J2679" s="2">
        <v>44922.457445983797</v>
      </c>
      <c r="K2679" t="s">
        <v>673</v>
      </c>
      <c r="L2679" t="str">
        <f>VLOOKUP(C2679,ACCOUNT_MAPPING!A:C,3,FALSE)</f>
        <v>Roof R&amp;M</v>
      </c>
    </row>
    <row r="2680" spans="1:12" hidden="1">
      <c r="A2680">
        <v>10549</v>
      </c>
      <c r="B2680" t="s">
        <v>3855</v>
      </c>
      <c r="C2680">
        <v>50320000</v>
      </c>
      <c r="D2680" t="s">
        <v>12</v>
      </c>
      <c r="E2680" t="s">
        <v>13</v>
      </c>
      <c r="F2680" t="s">
        <v>13</v>
      </c>
      <c r="G2680" t="s">
        <v>3856</v>
      </c>
      <c r="H2680" s="2">
        <v>45020.53620289352</v>
      </c>
      <c r="I2680" t="s">
        <v>1419</v>
      </c>
      <c r="J2680" s="2">
        <v>45020.53620289352</v>
      </c>
      <c r="K2680" t="s">
        <v>1419</v>
      </c>
      <c r="L2680" t="str">
        <f>VLOOKUP(C2680,ACCOUNT_MAPPING!A:C,3,FALSE)</f>
        <v>Roof R&amp;M</v>
      </c>
    </row>
    <row r="2681" spans="1:12" hidden="1">
      <c r="A2681">
        <v>10651</v>
      </c>
      <c r="B2681" t="s">
        <v>1427</v>
      </c>
      <c r="C2681">
        <v>50320000</v>
      </c>
      <c r="D2681" t="s">
        <v>12</v>
      </c>
      <c r="E2681" t="s">
        <v>13</v>
      </c>
      <c r="F2681" t="s">
        <v>13</v>
      </c>
      <c r="G2681" t="s">
        <v>3857</v>
      </c>
      <c r="H2681" s="2">
        <v>45019.661648379632</v>
      </c>
      <c r="I2681" t="s">
        <v>1429</v>
      </c>
      <c r="J2681" s="2">
        <v>45019.661648379632</v>
      </c>
      <c r="K2681" t="s">
        <v>1429</v>
      </c>
      <c r="L2681" t="str">
        <f>VLOOKUP(C2681,ACCOUNT_MAPPING!A:C,3,FALSE)</f>
        <v>Roof R&amp;M</v>
      </c>
    </row>
    <row r="2682" spans="1:12" hidden="1">
      <c r="A2682">
        <v>10684</v>
      </c>
      <c r="B2682" t="s">
        <v>2615</v>
      </c>
      <c r="C2682">
        <v>50320000</v>
      </c>
      <c r="D2682" t="s">
        <v>12</v>
      </c>
      <c r="E2682" t="s">
        <v>13</v>
      </c>
      <c r="F2682" t="s">
        <v>13</v>
      </c>
      <c r="G2682" t="s">
        <v>3858</v>
      </c>
      <c r="H2682" s="2">
        <v>45020.812754861108</v>
      </c>
      <c r="I2682" t="s">
        <v>15</v>
      </c>
      <c r="J2682" s="2">
        <v>45020.812754861108</v>
      </c>
      <c r="K2682" t="s">
        <v>15</v>
      </c>
      <c r="L2682" t="str">
        <f>VLOOKUP(C2682,ACCOUNT_MAPPING!A:C,3,FALSE)</f>
        <v>Roof R&amp;M</v>
      </c>
    </row>
    <row r="2683" spans="1:12" hidden="1">
      <c r="A2683">
        <v>10621</v>
      </c>
      <c r="B2683" t="s">
        <v>2525</v>
      </c>
      <c r="C2683">
        <v>50320000</v>
      </c>
      <c r="D2683" t="s">
        <v>12</v>
      </c>
      <c r="E2683" t="s">
        <v>13</v>
      </c>
      <c r="F2683" t="s">
        <v>13</v>
      </c>
      <c r="G2683" t="s">
        <v>3859</v>
      </c>
      <c r="H2683" s="2">
        <v>45015.573532870367</v>
      </c>
      <c r="I2683" t="s">
        <v>1163</v>
      </c>
      <c r="J2683" s="2">
        <v>45015.573532870367</v>
      </c>
      <c r="K2683" t="s">
        <v>1163</v>
      </c>
      <c r="L2683" t="str">
        <f>VLOOKUP(C2683,ACCOUNT_MAPPING!A:C,3,FALSE)</f>
        <v>Roof R&amp;M</v>
      </c>
    </row>
    <row r="2684" spans="1:12" hidden="1">
      <c r="A2684">
        <v>10698</v>
      </c>
      <c r="B2684" t="s">
        <v>1777</v>
      </c>
      <c r="C2684">
        <v>50320000</v>
      </c>
      <c r="D2684" t="s">
        <v>12</v>
      </c>
      <c r="E2684" t="s">
        <v>13</v>
      </c>
      <c r="F2684" t="s">
        <v>13</v>
      </c>
      <c r="G2684" t="e" cm="1">
        <f t="array" aca="1" ref="G2684" ca="1">+ VARIANCE MAINTENACE SCHEDULED</f>
        <v>#NAME?</v>
      </c>
      <c r="H2684" s="2">
        <v>45020.47365162037</v>
      </c>
      <c r="I2684" t="s">
        <v>754</v>
      </c>
      <c r="J2684" s="2">
        <v>45020.47365162037</v>
      </c>
      <c r="K2684" t="s">
        <v>754</v>
      </c>
      <c r="L2684" t="str">
        <f>VLOOKUP(C2684,ACCOUNT_MAPPING!A:C,3,FALSE)</f>
        <v>Roof R&amp;M</v>
      </c>
    </row>
    <row r="2685" spans="1:12" hidden="1">
      <c r="A2685">
        <v>10563</v>
      </c>
      <c r="B2685" t="s">
        <v>3860</v>
      </c>
      <c r="C2685">
        <v>50320000</v>
      </c>
      <c r="D2685" t="s">
        <v>12</v>
      </c>
      <c r="E2685" t="s">
        <v>13</v>
      </c>
      <c r="F2685" t="s">
        <v>13</v>
      </c>
      <c r="G2685" t="s">
        <v>3861</v>
      </c>
      <c r="H2685" s="2">
        <v>45020.66408263889</v>
      </c>
      <c r="I2685" t="s">
        <v>1419</v>
      </c>
      <c r="J2685" s="2">
        <v>45020.66408263889</v>
      </c>
      <c r="K2685" t="s">
        <v>1419</v>
      </c>
      <c r="L2685" t="str">
        <f>VLOOKUP(C2685,ACCOUNT_MAPPING!A:C,3,FALSE)</f>
        <v>Roof R&amp;M</v>
      </c>
    </row>
    <row r="2686" spans="1:12" hidden="1">
      <c r="A2686">
        <v>10714</v>
      </c>
      <c r="B2686" t="s">
        <v>843</v>
      </c>
      <c r="C2686">
        <v>50320000</v>
      </c>
      <c r="D2686" t="s">
        <v>17</v>
      </c>
      <c r="E2686" t="s">
        <v>13</v>
      </c>
      <c r="F2686" t="s">
        <v>13</v>
      </c>
      <c r="G2686" t="s">
        <v>3862</v>
      </c>
      <c r="H2686" s="2">
        <v>44916.696967939817</v>
      </c>
      <c r="I2686" t="s">
        <v>826</v>
      </c>
      <c r="J2686" s="2">
        <v>44916.696967939817</v>
      </c>
      <c r="K2686" t="s">
        <v>826</v>
      </c>
      <c r="L2686" t="str">
        <f>VLOOKUP(C2686,ACCOUNT_MAPPING!A:C,3,FALSE)</f>
        <v>Roof R&amp;M</v>
      </c>
    </row>
    <row r="2687" spans="1:12" hidden="1">
      <c r="A2687">
        <v>10716</v>
      </c>
      <c r="B2687" t="s">
        <v>860</v>
      </c>
      <c r="C2687">
        <v>50320000</v>
      </c>
      <c r="D2687" t="s">
        <v>12</v>
      </c>
      <c r="E2687" t="s">
        <v>13</v>
      </c>
      <c r="F2687" t="s">
        <v>13</v>
      </c>
      <c r="G2687" t="s">
        <v>3863</v>
      </c>
      <c r="H2687" s="2">
        <v>45013.425213541668</v>
      </c>
      <c r="I2687" t="s">
        <v>745</v>
      </c>
      <c r="J2687" s="2">
        <v>45013.425213541668</v>
      </c>
      <c r="K2687" t="s">
        <v>745</v>
      </c>
      <c r="L2687" t="str">
        <f>VLOOKUP(C2687,ACCOUNT_MAPPING!A:C,3,FALSE)</f>
        <v>Roof R&amp;M</v>
      </c>
    </row>
    <row r="2688" spans="1:12" hidden="1">
      <c r="A2688">
        <v>9535</v>
      </c>
      <c r="B2688" t="s">
        <v>793</v>
      </c>
      <c r="C2688">
        <v>50320000</v>
      </c>
      <c r="D2688" t="s">
        <v>63</v>
      </c>
      <c r="E2688" t="s">
        <v>13</v>
      </c>
      <c r="F2688" t="s">
        <v>13</v>
      </c>
      <c r="G2688" t="s">
        <v>3864</v>
      </c>
      <c r="H2688" s="2">
        <v>44877.032494293984</v>
      </c>
      <c r="I2688" t="s">
        <v>720</v>
      </c>
      <c r="J2688" s="2">
        <v>44877.032494293984</v>
      </c>
      <c r="K2688" t="s">
        <v>720</v>
      </c>
      <c r="L2688" t="str">
        <f>VLOOKUP(C2688,ACCOUNT_MAPPING!A:C,3,FALSE)</f>
        <v>Roof R&amp;M</v>
      </c>
    </row>
    <row r="2689" spans="1:12" hidden="1">
      <c r="A2689">
        <v>10689</v>
      </c>
      <c r="B2689" t="s">
        <v>2567</v>
      </c>
      <c r="C2689">
        <v>50320000</v>
      </c>
      <c r="D2689" t="s">
        <v>63</v>
      </c>
      <c r="E2689" t="s">
        <v>13</v>
      </c>
      <c r="F2689" t="s">
        <v>13</v>
      </c>
      <c r="G2689" t="s">
        <v>3865</v>
      </c>
      <c r="H2689" s="2">
        <v>44876.701416284719</v>
      </c>
      <c r="I2689" t="s">
        <v>15</v>
      </c>
      <c r="J2689" s="2">
        <v>44876.701416284719</v>
      </c>
      <c r="K2689" t="s">
        <v>15</v>
      </c>
      <c r="L2689" t="str">
        <f>VLOOKUP(C2689,ACCOUNT_MAPPING!A:C,3,FALSE)</f>
        <v>Roof R&amp;M</v>
      </c>
    </row>
    <row r="2690" spans="1:12" hidden="1">
      <c r="A2690">
        <v>10733</v>
      </c>
      <c r="B2690" t="s">
        <v>869</v>
      </c>
      <c r="C2690">
        <v>50320000</v>
      </c>
      <c r="D2690" t="s">
        <v>12</v>
      </c>
      <c r="E2690" t="s">
        <v>13</v>
      </c>
      <c r="F2690" t="s">
        <v>13</v>
      </c>
      <c r="G2690" t="s">
        <v>3866</v>
      </c>
      <c r="H2690" s="2">
        <v>45025.893485451386</v>
      </c>
      <c r="I2690" t="s">
        <v>87</v>
      </c>
      <c r="J2690" s="2">
        <v>45025.893485451386</v>
      </c>
      <c r="K2690" t="s">
        <v>87</v>
      </c>
      <c r="L2690" t="str">
        <f>VLOOKUP(C2690,ACCOUNT_MAPPING!A:C,3,FALSE)</f>
        <v>Roof R&amp;M</v>
      </c>
    </row>
    <row r="2691" spans="1:12" hidden="1">
      <c r="A2691">
        <v>10745</v>
      </c>
      <c r="B2691" t="s">
        <v>2588</v>
      </c>
      <c r="C2691">
        <v>50320000</v>
      </c>
      <c r="D2691" t="s">
        <v>12</v>
      </c>
      <c r="E2691" t="s">
        <v>13</v>
      </c>
      <c r="F2691" t="s">
        <v>13</v>
      </c>
      <c r="G2691" t="s">
        <v>3867</v>
      </c>
      <c r="H2691" s="2">
        <v>45014.592144363429</v>
      </c>
      <c r="I2691" t="s">
        <v>1800</v>
      </c>
      <c r="J2691" s="2">
        <v>45014.592144363429</v>
      </c>
      <c r="K2691" t="s">
        <v>1800</v>
      </c>
      <c r="L2691" t="str">
        <f>VLOOKUP(C2691,ACCOUNT_MAPPING!A:C,3,FALSE)</f>
        <v>Roof R&amp;M</v>
      </c>
    </row>
    <row r="2692" spans="1:12" hidden="1">
      <c r="A2692">
        <v>10702</v>
      </c>
      <c r="B2692" t="s">
        <v>3868</v>
      </c>
      <c r="C2692">
        <v>50320000</v>
      </c>
      <c r="D2692" t="s">
        <v>12</v>
      </c>
      <c r="E2692" t="s">
        <v>13</v>
      </c>
      <c r="F2692" t="s">
        <v>13</v>
      </c>
      <c r="G2692" t="s">
        <v>3869</v>
      </c>
      <c r="H2692" s="2">
        <v>45020.567557951392</v>
      </c>
      <c r="I2692" t="s">
        <v>754</v>
      </c>
      <c r="J2692" s="2">
        <v>45020.567557951392</v>
      </c>
      <c r="K2692" t="s">
        <v>754</v>
      </c>
      <c r="L2692" t="str">
        <f>VLOOKUP(C2692,ACCOUNT_MAPPING!A:C,3,FALSE)</f>
        <v>Roof R&amp;M</v>
      </c>
    </row>
    <row r="2693" spans="1:12" hidden="1">
      <c r="A2693">
        <v>10719</v>
      </c>
      <c r="B2693" t="s">
        <v>2547</v>
      </c>
      <c r="C2693">
        <v>50320000</v>
      </c>
      <c r="D2693" t="s">
        <v>12</v>
      </c>
      <c r="E2693" t="s">
        <v>13</v>
      </c>
      <c r="F2693" t="s">
        <v>13</v>
      </c>
      <c r="G2693" t="s">
        <v>3870</v>
      </c>
      <c r="H2693" s="2">
        <v>45013.435727974538</v>
      </c>
      <c r="I2693" t="s">
        <v>745</v>
      </c>
      <c r="J2693" s="2">
        <v>45013.435727974538</v>
      </c>
      <c r="K2693" t="s">
        <v>745</v>
      </c>
      <c r="L2693" t="str">
        <f>VLOOKUP(C2693,ACCOUNT_MAPPING!A:C,3,FALSE)</f>
        <v>Roof R&amp;M</v>
      </c>
    </row>
    <row r="2694" spans="1:12" hidden="1">
      <c r="A2694">
        <v>10708</v>
      </c>
      <c r="B2694" t="s">
        <v>856</v>
      </c>
      <c r="C2694">
        <v>50320000</v>
      </c>
      <c r="D2694" t="s">
        <v>63</v>
      </c>
      <c r="E2694" t="s">
        <v>13</v>
      </c>
      <c r="F2694" t="s">
        <v>13</v>
      </c>
      <c r="G2694" t="s">
        <v>3871</v>
      </c>
      <c r="H2694" s="2">
        <v>44876.602332789349</v>
      </c>
      <c r="I2694" t="s">
        <v>754</v>
      </c>
      <c r="J2694" s="2">
        <v>44876.602332789349</v>
      </c>
      <c r="K2694" t="s">
        <v>754</v>
      </c>
      <c r="L2694" t="str">
        <f>VLOOKUP(C2694,ACCOUNT_MAPPING!A:C,3,FALSE)</f>
        <v>Roof R&amp;M</v>
      </c>
    </row>
    <row r="2695" spans="1:12" hidden="1">
      <c r="A2695">
        <v>10722</v>
      </c>
      <c r="B2695" t="s">
        <v>3872</v>
      </c>
      <c r="C2695">
        <v>50320000</v>
      </c>
      <c r="D2695" t="s">
        <v>17</v>
      </c>
      <c r="E2695" t="s">
        <v>13</v>
      </c>
      <c r="F2695" t="s">
        <v>13</v>
      </c>
      <c r="G2695" t="s">
        <v>3873</v>
      </c>
      <c r="H2695" s="2">
        <v>44922.499316053239</v>
      </c>
      <c r="I2695" t="s">
        <v>826</v>
      </c>
      <c r="J2695" s="2">
        <v>44922.499316053239</v>
      </c>
      <c r="K2695" t="s">
        <v>826</v>
      </c>
      <c r="L2695" t="str">
        <f>VLOOKUP(C2695,ACCOUNT_MAPPING!A:C,3,FALSE)</f>
        <v>Roof R&amp;M</v>
      </c>
    </row>
    <row r="2696" spans="1:12" hidden="1">
      <c r="A2696">
        <v>10759</v>
      </c>
      <c r="B2696" t="s">
        <v>2650</v>
      </c>
      <c r="C2696">
        <v>50320000</v>
      </c>
      <c r="D2696" t="s">
        <v>12</v>
      </c>
      <c r="E2696" t="s">
        <v>13</v>
      </c>
      <c r="F2696" t="s">
        <v>13</v>
      </c>
      <c r="G2696" t="s">
        <v>3874</v>
      </c>
      <c r="H2696" s="2">
        <v>45021.821409456017</v>
      </c>
      <c r="I2696" t="s">
        <v>1441</v>
      </c>
      <c r="J2696" s="2">
        <v>45021.821409456017</v>
      </c>
      <c r="K2696" t="s">
        <v>1441</v>
      </c>
      <c r="L2696" t="str">
        <f>VLOOKUP(C2696,ACCOUNT_MAPPING!A:C,3,FALSE)</f>
        <v>Roof R&amp;M</v>
      </c>
    </row>
    <row r="2697" spans="1:12" hidden="1">
      <c r="A2697">
        <v>10838</v>
      </c>
      <c r="B2697" t="s">
        <v>873</v>
      </c>
      <c r="C2697">
        <v>50320000</v>
      </c>
      <c r="D2697" t="s">
        <v>12</v>
      </c>
      <c r="E2697" t="s">
        <v>13</v>
      </c>
      <c r="F2697" t="s">
        <v>13</v>
      </c>
      <c r="G2697" t="s">
        <v>3717</v>
      </c>
      <c r="H2697" s="2">
        <v>45020.493528043982</v>
      </c>
      <c r="I2697" t="s">
        <v>225</v>
      </c>
      <c r="J2697" s="2">
        <v>45020.493528043982</v>
      </c>
      <c r="K2697" t="s">
        <v>225</v>
      </c>
      <c r="L2697" t="str">
        <f>VLOOKUP(C2697,ACCOUNT_MAPPING!A:C,3,FALSE)</f>
        <v>Roof R&amp;M</v>
      </c>
    </row>
    <row r="2698" spans="1:12" hidden="1">
      <c r="A2698">
        <v>10784</v>
      </c>
      <c r="B2698" t="s">
        <v>3875</v>
      </c>
      <c r="C2698">
        <v>50320000</v>
      </c>
      <c r="D2698" t="s">
        <v>17</v>
      </c>
      <c r="E2698" t="s">
        <v>13</v>
      </c>
      <c r="F2698" t="s">
        <v>13</v>
      </c>
      <c r="G2698" t="s">
        <v>3876</v>
      </c>
      <c r="H2698" s="2">
        <v>44915.599674108795</v>
      </c>
      <c r="I2698" t="s">
        <v>93</v>
      </c>
      <c r="J2698" s="2">
        <v>44915.599674108795</v>
      </c>
      <c r="K2698" t="s">
        <v>93</v>
      </c>
      <c r="L2698" t="str">
        <f>VLOOKUP(C2698,ACCOUNT_MAPPING!A:C,3,FALSE)</f>
        <v>Roof R&amp;M</v>
      </c>
    </row>
    <row r="2699" spans="1:12" hidden="1">
      <c r="A2699">
        <v>10775</v>
      </c>
      <c r="B2699" t="s">
        <v>88</v>
      </c>
      <c r="C2699">
        <v>50320000</v>
      </c>
      <c r="D2699" t="s">
        <v>12</v>
      </c>
      <c r="E2699" t="s">
        <v>13</v>
      </c>
      <c r="F2699" t="s">
        <v>13</v>
      </c>
      <c r="G2699" t="s">
        <v>3877</v>
      </c>
      <c r="H2699" s="2">
        <v>45016.559198344905</v>
      </c>
      <c r="I2699" t="s">
        <v>90</v>
      </c>
      <c r="J2699" s="2">
        <v>45016.559198344905</v>
      </c>
      <c r="K2699" t="s">
        <v>90</v>
      </c>
      <c r="L2699" t="str">
        <f>VLOOKUP(C2699,ACCOUNT_MAPPING!A:C,3,FALSE)</f>
        <v>Roof R&amp;M</v>
      </c>
    </row>
    <row r="2700" spans="1:12" hidden="1">
      <c r="A2700">
        <v>10791</v>
      </c>
      <c r="B2700" t="s">
        <v>91</v>
      </c>
      <c r="C2700">
        <v>50320000</v>
      </c>
      <c r="D2700" t="s">
        <v>12</v>
      </c>
      <c r="E2700" t="s">
        <v>13</v>
      </c>
      <c r="F2700" t="s">
        <v>13</v>
      </c>
      <c r="G2700" t="s">
        <v>3878</v>
      </c>
      <c r="H2700" s="2">
        <v>45019.677652777777</v>
      </c>
      <c r="I2700" t="s">
        <v>123</v>
      </c>
      <c r="J2700" s="2">
        <v>45019.677652777777</v>
      </c>
      <c r="K2700" t="s">
        <v>123</v>
      </c>
      <c r="L2700" t="str">
        <f>VLOOKUP(C2700,ACCOUNT_MAPPING!A:C,3,FALSE)</f>
        <v>Roof R&amp;M</v>
      </c>
    </row>
    <row r="2701" spans="1:12" hidden="1">
      <c r="A2701">
        <v>10792</v>
      </c>
      <c r="B2701" t="s">
        <v>1803</v>
      </c>
      <c r="C2701">
        <v>50320000</v>
      </c>
      <c r="D2701" t="s">
        <v>12</v>
      </c>
      <c r="E2701" t="s">
        <v>13</v>
      </c>
      <c r="F2701" t="s">
        <v>13</v>
      </c>
      <c r="G2701" t="s">
        <v>3879</v>
      </c>
      <c r="H2701" s="2">
        <v>45019.941773032406</v>
      </c>
      <c r="I2701" t="s">
        <v>1434</v>
      </c>
      <c r="J2701" s="2">
        <v>45019.941773032406</v>
      </c>
      <c r="K2701" t="s">
        <v>1434</v>
      </c>
      <c r="L2701" t="str">
        <f>VLOOKUP(C2701,ACCOUNT_MAPPING!A:C,3,FALSE)</f>
        <v>Roof R&amp;M</v>
      </c>
    </row>
    <row r="2702" spans="1:12" hidden="1">
      <c r="A2702">
        <v>10886</v>
      </c>
      <c r="B2702" t="s">
        <v>511</v>
      </c>
      <c r="C2702">
        <v>50320000</v>
      </c>
      <c r="D2702" t="s">
        <v>12</v>
      </c>
      <c r="E2702" t="s">
        <v>13</v>
      </c>
      <c r="F2702" t="s">
        <v>13</v>
      </c>
      <c r="G2702" t="s">
        <v>3880</v>
      </c>
      <c r="H2702" s="2">
        <v>45021.666083796299</v>
      </c>
      <c r="I2702" t="s">
        <v>74</v>
      </c>
      <c r="J2702" s="2">
        <v>45021.666083796299</v>
      </c>
      <c r="K2702" t="s">
        <v>74</v>
      </c>
      <c r="L2702" t="str">
        <f>VLOOKUP(C2702,ACCOUNT_MAPPING!A:C,3,FALSE)</f>
        <v>Roof R&amp;M</v>
      </c>
    </row>
    <row r="2703" spans="1:12" hidden="1">
      <c r="A2703">
        <v>10889</v>
      </c>
      <c r="B2703" t="s">
        <v>530</v>
      </c>
      <c r="C2703">
        <v>50320000</v>
      </c>
      <c r="D2703" t="s">
        <v>63</v>
      </c>
      <c r="E2703" t="s">
        <v>13</v>
      </c>
      <c r="F2703" t="s">
        <v>13</v>
      </c>
      <c r="G2703" t="s">
        <v>3881</v>
      </c>
      <c r="H2703" s="2">
        <v>44878.816734872686</v>
      </c>
      <c r="I2703" t="s">
        <v>74</v>
      </c>
      <c r="J2703" s="2">
        <v>44878.816734872686</v>
      </c>
      <c r="K2703" t="s">
        <v>74</v>
      </c>
      <c r="L2703" t="str">
        <f>VLOOKUP(C2703,ACCOUNT_MAPPING!A:C,3,FALSE)</f>
        <v>Roof R&amp;M</v>
      </c>
    </row>
    <row r="2704" spans="1:12" hidden="1">
      <c r="A2704">
        <v>10826</v>
      </c>
      <c r="B2704" t="s">
        <v>1230</v>
      </c>
      <c r="C2704">
        <v>50320000</v>
      </c>
      <c r="D2704" t="s">
        <v>12</v>
      </c>
      <c r="E2704" t="s">
        <v>13</v>
      </c>
      <c r="F2704" t="s">
        <v>13</v>
      </c>
      <c r="G2704" t="s">
        <v>3882</v>
      </c>
      <c r="H2704" s="2">
        <v>45021.764109340278</v>
      </c>
      <c r="I2704" t="s">
        <v>1229</v>
      </c>
      <c r="J2704" s="2">
        <v>45021.764109340278</v>
      </c>
      <c r="K2704" t="s">
        <v>1229</v>
      </c>
      <c r="L2704" t="str">
        <f>VLOOKUP(C2704,ACCOUNT_MAPPING!A:C,3,FALSE)</f>
        <v>Roof R&amp;M</v>
      </c>
    </row>
    <row r="2705" spans="1:12" hidden="1">
      <c r="A2705">
        <v>10650</v>
      </c>
      <c r="B2705" t="s">
        <v>2537</v>
      </c>
      <c r="C2705">
        <v>50320000</v>
      </c>
      <c r="D2705" t="s">
        <v>63</v>
      </c>
      <c r="E2705" t="s">
        <v>13</v>
      </c>
      <c r="F2705" t="s">
        <v>13</v>
      </c>
      <c r="G2705" t="s">
        <v>3883</v>
      </c>
      <c r="H2705" s="2">
        <v>44876.715010381944</v>
      </c>
      <c r="I2705" t="s">
        <v>15</v>
      </c>
      <c r="J2705" s="2">
        <v>44876.715010381944</v>
      </c>
      <c r="K2705" t="s">
        <v>15</v>
      </c>
      <c r="L2705" t="str">
        <f>VLOOKUP(C2705,ACCOUNT_MAPPING!A:C,3,FALSE)</f>
        <v>Roof R&amp;M</v>
      </c>
    </row>
    <row r="2706" spans="1:12" hidden="1">
      <c r="A2706">
        <v>10659</v>
      </c>
      <c r="B2706" t="s">
        <v>3884</v>
      </c>
      <c r="C2706">
        <v>50320000</v>
      </c>
      <c r="D2706" t="s">
        <v>17</v>
      </c>
      <c r="E2706" t="s">
        <v>13</v>
      </c>
      <c r="F2706" t="s">
        <v>13</v>
      </c>
      <c r="G2706" t="s">
        <v>3885</v>
      </c>
      <c r="H2706" s="2">
        <v>44928.871320949074</v>
      </c>
      <c r="I2706" t="s">
        <v>1422</v>
      </c>
      <c r="J2706" s="2">
        <v>44928.871320949074</v>
      </c>
      <c r="K2706" t="s">
        <v>1422</v>
      </c>
      <c r="L2706" t="str">
        <f>VLOOKUP(C2706,ACCOUNT_MAPPING!A:C,3,FALSE)</f>
        <v>Roof R&amp;M</v>
      </c>
    </row>
    <row r="2707" spans="1:12" hidden="1">
      <c r="A2707">
        <v>10687</v>
      </c>
      <c r="B2707" t="s">
        <v>2556</v>
      </c>
      <c r="C2707">
        <v>50320000</v>
      </c>
      <c r="D2707" t="s">
        <v>63</v>
      </c>
      <c r="E2707" t="s">
        <v>13</v>
      </c>
      <c r="F2707" t="s">
        <v>13</v>
      </c>
      <c r="G2707" t="s">
        <v>3886</v>
      </c>
      <c r="H2707" s="2">
        <v>44876.6453602662</v>
      </c>
      <c r="I2707" t="s">
        <v>15</v>
      </c>
      <c r="J2707" s="2">
        <v>44876.6453602662</v>
      </c>
      <c r="K2707" t="s">
        <v>15</v>
      </c>
      <c r="L2707" t="str">
        <f>VLOOKUP(C2707,ACCOUNT_MAPPING!A:C,3,FALSE)</f>
        <v>Roof R&amp;M</v>
      </c>
    </row>
    <row r="2708" spans="1:12" hidden="1">
      <c r="A2708">
        <v>10849</v>
      </c>
      <c r="B2708" t="s">
        <v>3887</v>
      </c>
      <c r="C2708">
        <v>50320000</v>
      </c>
      <c r="D2708" t="s">
        <v>17</v>
      </c>
      <c r="E2708" t="s">
        <v>13</v>
      </c>
      <c r="F2708" t="s">
        <v>13</v>
      </c>
      <c r="G2708" t="s">
        <v>3888</v>
      </c>
      <c r="H2708" s="2">
        <v>44916.642544988426</v>
      </c>
      <c r="I2708" t="s">
        <v>225</v>
      </c>
      <c r="J2708" s="2">
        <v>44916.642544988426</v>
      </c>
      <c r="K2708" t="s">
        <v>225</v>
      </c>
      <c r="L2708" t="str">
        <f>VLOOKUP(C2708,ACCOUNT_MAPPING!A:C,3,FALSE)</f>
        <v>Roof R&amp;M</v>
      </c>
    </row>
    <row r="2709" spans="1:12" hidden="1">
      <c r="A2709">
        <v>10701</v>
      </c>
      <c r="B2709" t="s">
        <v>3889</v>
      </c>
      <c r="C2709">
        <v>50320000</v>
      </c>
      <c r="D2709" t="s">
        <v>12</v>
      </c>
      <c r="E2709" t="s">
        <v>13</v>
      </c>
      <c r="F2709" t="s">
        <v>13</v>
      </c>
      <c r="G2709" t="s">
        <v>3869</v>
      </c>
      <c r="H2709" s="2">
        <v>45020.564230937503</v>
      </c>
      <c r="I2709" t="s">
        <v>754</v>
      </c>
      <c r="J2709" s="2">
        <v>45020.564230937503</v>
      </c>
      <c r="K2709" t="s">
        <v>754</v>
      </c>
      <c r="L2709" t="str">
        <f>VLOOKUP(C2709,ACCOUNT_MAPPING!A:C,3,FALSE)</f>
        <v>Roof R&amp;M</v>
      </c>
    </row>
    <row r="2710" spans="1:12" hidden="1">
      <c r="A2710">
        <v>10921</v>
      </c>
      <c r="B2710" t="s">
        <v>855</v>
      </c>
      <c r="C2710">
        <v>50320000</v>
      </c>
      <c r="D2710" t="s">
        <v>17</v>
      </c>
      <c r="E2710" t="s">
        <v>13</v>
      </c>
      <c r="F2710" t="s">
        <v>13</v>
      </c>
      <c r="G2710" t="s">
        <v>3890</v>
      </c>
      <c r="H2710" s="2">
        <v>44924.096450659723</v>
      </c>
      <c r="I2710" t="s">
        <v>104</v>
      </c>
      <c r="J2710" s="2">
        <v>44924.096450659723</v>
      </c>
      <c r="K2710" t="s">
        <v>104</v>
      </c>
      <c r="L2710" t="str">
        <f>VLOOKUP(C2710,ACCOUNT_MAPPING!A:C,3,FALSE)</f>
        <v>Roof R&amp;M</v>
      </c>
    </row>
    <row r="2711" spans="1:12" hidden="1">
      <c r="A2711">
        <v>10895</v>
      </c>
      <c r="B2711" t="s">
        <v>522</v>
      </c>
      <c r="C2711">
        <v>50320000</v>
      </c>
      <c r="D2711" t="s">
        <v>12</v>
      </c>
      <c r="E2711" t="s">
        <v>13</v>
      </c>
      <c r="F2711" t="s">
        <v>13</v>
      </c>
      <c r="G2711" t="s">
        <v>3891</v>
      </c>
      <c r="H2711" s="2">
        <v>45021.924883946762</v>
      </c>
      <c r="I2711" t="s">
        <v>74</v>
      </c>
      <c r="J2711" s="2">
        <v>45021.924883946762</v>
      </c>
      <c r="K2711" t="s">
        <v>74</v>
      </c>
      <c r="L2711" t="str">
        <f>VLOOKUP(C2711,ACCOUNT_MAPPING!A:C,3,FALSE)</f>
        <v>Roof R&amp;M</v>
      </c>
    </row>
    <row r="2712" spans="1:12" hidden="1">
      <c r="A2712">
        <v>10843</v>
      </c>
      <c r="B2712" t="s">
        <v>3327</v>
      </c>
      <c r="C2712">
        <v>50320000</v>
      </c>
      <c r="D2712" t="s">
        <v>17</v>
      </c>
      <c r="E2712" t="s">
        <v>13</v>
      </c>
      <c r="F2712" t="s">
        <v>13</v>
      </c>
      <c r="G2712" t="s">
        <v>3892</v>
      </c>
      <c r="H2712" s="2">
        <v>44922.514109374999</v>
      </c>
      <c r="I2712" t="s">
        <v>766</v>
      </c>
      <c r="J2712" s="2">
        <v>44922.514109374999</v>
      </c>
      <c r="K2712" t="s">
        <v>766</v>
      </c>
      <c r="L2712" t="str">
        <f>VLOOKUP(C2712,ACCOUNT_MAPPING!A:C,3,FALSE)</f>
        <v>Roof R&amp;M</v>
      </c>
    </row>
    <row r="2713" spans="1:12" hidden="1">
      <c r="A2713">
        <v>10939</v>
      </c>
      <c r="B2713" t="s">
        <v>1812</v>
      </c>
      <c r="C2713">
        <v>50320000</v>
      </c>
      <c r="D2713" t="s">
        <v>12</v>
      </c>
      <c r="E2713" t="s">
        <v>13</v>
      </c>
      <c r="F2713" t="s">
        <v>13</v>
      </c>
      <c r="G2713" t="s">
        <v>3893</v>
      </c>
      <c r="H2713" s="2">
        <v>45019.382527314818</v>
      </c>
      <c r="I2713" t="s">
        <v>275</v>
      </c>
      <c r="J2713" s="2">
        <v>45019.382527314818</v>
      </c>
      <c r="K2713" t="s">
        <v>275</v>
      </c>
      <c r="L2713" t="str">
        <f>VLOOKUP(C2713,ACCOUNT_MAPPING!A:C,3,FALSE)</f>
        <v>Roof R&amp;M</v>
      </c>
    </row>
    <row r="2714" spans="1:12" hidden="1">
      <c r="A2714">
        <v>10940</v>
      </c>
      <c r="B2714" t="s">
        <v>2644</v>
      </c>
      <c r="C2714">
        <v>50320000</v>
      </c>
      <c r="D2714" t="s">
        <v>12</v>
      </c>
      <c r="E2714" t="s">
        <v>13</v>
      </c>
      <c r="F2714" t="s">
        <v>13</v>
      </c>
      <c r="G2714" t="s">
        <v>3894</v>
      </c>
      <c r="H2714" s="2">
        <v>45019.387370567129</v>
      </c>
      <c r="I2714" t="s">
        <v>275</v>
      </c>
      <c r="J2714" s="2">
        <v>45019.387370567129</v>
      </c>
      <c r="K2714" t="s">
        <v>275</v>
      </c>
      <c r="L2714" t="str">
        <f>VLOOKUP(C2714,ACCOUNT_MAPPING!A:C,3,FALSE)</f>
        <v>Roof R&amp;M</v>
      </c>
    </row>
    <row r="2715" spans="1:12" hidden="1">
      <c r="A2715">
        <v>10942</v>
      </c>
      <c r="B2715" t="s">
        <v>3895</v>
      </c>
      <c r="C2715">
        <v>50320000</v>
      </c>
      <c r="D2715" t="s">
        <v>12</v>
      </c>
      <c r="E2715" t="s">
        <v>13</v>
      </c>
      <c r="F2715" t="s">
        <v>13</v>
      </c>
      <c r="G2715" t="s">
        <v>3896</v>
      </c>
      <c r="H2715" s="2">
        <v>45019.38898935185</v>
      </c>
      <c r="I2715" t="s">
        <v>275</v>
      </c>
      <c r="J2715" s="2">
        <v>45019.38898935185</v>
      </c>
      <c r="K2715" t="s">
        <v>275</v>
      </c>
      <c r="L2715" t="str">
        <f>VLOOKUP(C2715,ACCOUNT_MAPPING!A:C,3,FALSE)</f>
        <v>Roof R&amp;M</v>
      </c>
    </row>
    <row r="2716" spans="1:12" hidden="1">
      <c r="A2716">
        <v>10883</v>
      </c>
      <c r="B2716" t="s">
        <v>517</v>
      </c>
      <c r="C2716">
        <v>50320000</v>
      </c>
      <c r="D2716" t="s">
        <v>63</v>
      </c>
      <c r="E2716" t="s">
        <v>13</v>
      </c>
      <c r="F2716" t="s">
        <v>13</v>
      </c>
      <c r="G2716" t="s">
        <v>3897</v>
      </c>
      <c r="H2716" s="2">
        <v>44878.98580934028</v>
      </c>
      <c r="I2716" t="s">
        <v>74</v>
      </c>
      <c r="J2716" s="2">
        <v>44878.98580934028</v>
      </c>
      <c r="K2716" t="s">
        <v>74</v>
      </c>
      <c r="L2716" t="str">
        <f>VLOOKUP(C2716,ACCOUNT_MAPPING!A:C,3,FALSE)</f>
        <v>Roof R&amp;M</v>
      </c>
    </row>
    <row r="2717" spans="1:12" hidden="1">
      <c r="A2717">
        <v>10894</v>
      </c>
      <c r="B2717" t="s">
        <v>144</v>
      </c>
      <c r="C2717">
        <v>50320000</v>
      </c>
      <c r="D2717" t="s">
        <v>63</v>
      </c>
      <c r="E2717" t="s">
        <v>13</v>
      </c>
      <c r="F2717" t="s">
        <v>13</v>
      </c>
      <c r="G2717" t="s">
        <v>3898</v>
      </c>
      <c r="H2717" s="2">
        <v>44878.935953819448</v>
      </c>
      <c r="I2717" t="s">
        <v>74</v>
      </c>
      <c r="J2717" s="2">
        <v>44878.935953819448</v>
      </c>
      <c r="K2717" t="s">
        <v>74</v>
      </c>
      <c r="L2717" t="str">
        <f>VLOOKUP(C2717,ACCOUNT_MAPPING!A:C,3,FALSE)</f>
        <v>Roof R&amp;M</v>
      </c>
    </row>
    <row r="2718" spans="1:12" hidden="1">
      <c r="A2718">
        <v>10926</v>
      </c>
      <c r="B2718" t="s">
        <v>2634</v>
      </c>
      <c r="C2718">
        <v>50320000</v>
      </c>
      <c r="D2718" t="s">
        <v>63</v>
      </c>
      <c r="E2718" t="s">
        <v>13</v>
      </c>
      <c r="F2718" t="s">
        <v>13</v>
      </c>
      <c r="G2718" t="s">
        <v>3899</v>
      </c>
      <c r="H2718" s="2">
        <v>44877.010942974535</v>
      </c>
      <c r="I2718" t="s">
        <v>104</v>
      </c>
      <c r="J2718" s="2">
        <v>44877.010942974535</v>
      </c>
      <c r="K2718" t="s">
        <v>104</v>
      </c>
      <c r="L2718" t="str">
        <f>VLOOKUP(C2718,ACCOUNT_MAPPING!A:C,3,FALSE)</f>
        <v>Roof R&amp;M</v>
      </c>
    </row>
    <row r="2719" spans="1:12" hidden="1">
      <c r="A2719">
        <v>10941</v>
      </c>
      <c r="B2719" t="s">
        <v>2646</v>
      </c>
      <c r="C2719">
        <v>50320000</v>
      </c>
      <c r="D2719" t="s">
        <v>12</v>
      </c>
      <c r="E2719" t="s">
        <v>13</v>
      </c>
      <c r="F2719" t="s">
        <v>13</v>
      </c>
      <c r="G2719" t="s">
        <v>3893</v>
      </c>
      <c r="H2719" s="2">
        <v>45019.388198379631</v>
      </c>
      <c r="I2719" t="s">
        <v>275</v>
      </c>
      <c r="J2719" s="2">
        <v>45019.388198379631</v>
      </c>
      <c r="K2719" t="s">
        <v>275</v>
      </c>
      <c r="L2719" t="str">
        <f>VLOOKUP(C2719,ACCOUNT_MAPPING!A:C,3,FALSE)</f>
        <v>Roof R&amp;M</v>
      </c>
    </row>
    <row r="2720" spans="1:12" hidden="1">
      <c r="A2720">
        <v>10948</v>
      </c>
      <c r="B2720" t="s">
        <v>3900</v>
      </c>
      <c r="C2720">
        <v>50320000</v>
      </c>
      <c r="D2720" t="s">
        <v>12</v>
      </c>
      <c r="E2720" t="s">
        <v>13</v>
      </c>
      <c r="F2720" t="s">
        <v>13</v>
      </c>
      <c r="G2720" t="s">
        <v>3901</v>
      </c>
      <c r="H2720" s="2">
        <v>45012.616345868053</v>
      </c>
      <c r="I2720" t="s">
        <v>275</v>
      </c>
      <c r="J2720" s="2">
        <v>45012.616345868053</v>
      </c>
      <c r="K2720" t="s">
        <v>275</v>
      </c>
      <c r="L2720" t="str">
        <f>VLOOKUP(C2720,ACCOUNT_MAPPING!A:C,3,FALSE)</f>
        <v>Roof R&amp;M</v>
      </c>
    </row>
    <row r="2721" spans="1:12" hidden="1">
      <c r="A2721">
        <v>10985</v>
      </c>
      <c r="B2721" t="s">
        <v>3902</v>
      </c>
      <c r="C2721">
        <v>50320000</v>
      </c>
      <c r="D2721" t="s">
        <v>12</v>
      </c>
      <c r="E2721" t="s">
        <v>13</v>
      </c>
      <c r="F2721" t="s">
        <v>13</v>
      </c>
      <c r="G2721" t="s">
        <v>3903</v>
      </c>
      <c r="H2721" s="2">
        <v>45014.571591203705</v>
      </c>
      <c r="I2721" t="s">
        <v>3904</v>
      </c>
      <c r="J2721" s="2">
        <v>45014.571591203705</v>
      </c>
      <c r="K2721" t="s">
        <v>3904</v>
      </c>
      <c r="L2721" t="str">
        <f>VLOOKUP(C2721,ACCOUNT_MAPPING!A:C,3,FALSE)</f>
        <v>Roof R&amp;M</v>
      </c>
    </row>
    <row r="2722" spans="1:12" hidden="1">
      <c r="A2722">
        <v>11006</v>
      </c>
      <c r="B2722" t="s">
        <v>3905</v>
      </c>
      <c r="C2722">
        <v>50320000</v>
      </c>
      <c r="D2722" t="s">
        <v>17</v>
      </c>
      <c r="E2722" t="s">
        <v>13</v>
      </c>
      <c r="F2722" t="s">
        <v>13</v>
      </c>
      <c r="G2722" t="s">
        <v>3906</v>
      </c>
      <c r="H2722" s="2">
        <v>44922.902839699076</v>
      </c>
      <c r="I2722" t="s">
        <v>1816</v>
      </c>
      <c r="J2722" s="2">
        <v>44922.902839699076</v>
      </c>
      <c r="K2722" t="s">
        <v>1816</v>
      </c>
      <c r="L2722" t="str">
        <f>VLOOKUP(C2722,ACCOUNT_MAPPING!A:C,3,FALSE)</f>
        <v>Roof R&amp;M</v>
      </c>
    </row>
    <row r="2723" spans="1:12" hidden="1">
      <c r="A2723">
        <v>11007</v>
      </c>
      <c r="B2723" t="s">
        <v>3907</v>
      </c>
      <c r="C2723">
        <v>50320000</v>
      </c>
      <c r="D2723" t="s">
        <v>17</v>
      </c>
      <c r="E2723" t="s">
        <v>13</v>
      </c>
      <c r="F2723" t="s">
        <v>13</v>
      </c>
      <c r="G2723" t="s">
        <v>3908</v>
      </c>
      <c r="H2723" s="2">
        <v>44922.903905173611</v>
      </c>
      <c r="I2723" t="s">
        <v>1816</v>
      </c>
      <c r="J2723" s="2">
        <v>44922.903905173611</v>
      </c>
      <c r="K2723" t="s">
        <v>1816</v>
      </c>
      <c r="L2723" t="str">
        <f>VLOOKUP(C2723,ACCOUNT_MAPPING!A:C,3,FALSE)</f>
        <v>Roof R&amp;M</v>
      </c>
    </row>
    <row r="2724" spans="1:12" hidden="1">
      <c r="A2724">
        <v>11021</v>
      </c>
      <c r="B2724" t="s">
        <v>3909</v>
      </c>
      <c r="C2724">
        <v>50320000</v>
      </c>
      <c r="D2724" t="s">
        <v>17</v>
      </c>
      <c r="E2724" t="s">
        <v>13</v>
      </c>
      <c r="F2724" t="s">
        <v>13</v>
      </c>
      <c r="G2724" t="s">
        <v>3910</v>
      </c>
      <c r="H2724" s="2">
        <v>44924.15126982639</v>
      </c>
      <c r="I2724" t="s">
        <v>1816</v>
      </c>
      <c r="J2724" s="2">
        <v>44924.15126982639</v>
      </c>
      <c r="K2724" t="s">
        <v>1816</v>
      </c>
      <c r="L2724" t="str">
        <f>VLOOKUP(C2724,ACCOUNT_MAPPING!A:C,3,FALSE)</f>
        <v>Roof R&amp;M</v>
      </c>
    </row>
    <row r="2725" spans="1:12" hidden="1">
      <c r="A2725">
        <v>10988</v>
      </c>
      <c r="B2725" t="s">
        <v>1475</v>
      </c>
      <c r="C2725">
        <v>50320000</v>
      </c>
      <c r="D2725" t="s">
        <v>12</v>
      </c>
      <c r="E2725" t="s">
        <v>13</v>
      </c>
      <c r="F2725" t="s">
        <v>13</v>
      </c>
      <c r="G2725" t="s">
        <v>3911</v>
      </c>
      <c r="H2725" s="2">
        <v>45014.619905173611</v>
      </c>
      <c r="I2725" t="s">
        <v>3904</v>
      </c>
      <c r="J2725" s="2">
        <v>45014.619905173611</v>
      </c>
      <c r="K2725" t="s">
        <v>3904</v>
      </c>
      <c r="L2725" t="str">
        <f>VLOOKUP(C2725,ACCOUNT_MAPPING!A:C,3,FALSE)</f>
        <v>Roof R&amp;M</v>
      </c>
    </row>
    <row r="2726" spans="1:12" hidden="1">
      <c r="A2726">
        <v>10991</v>
      </c>
      <c r="B2726" t="s">
        <v>3333</v>
      </c>
      <c r="C2726">
        <v>50320000</v>
      </c>
      <c r="D2726" t="s">
        <v>12</v>
      </c>
      <c r="E2726" t="s">
        <v>13</v>
      </c>
      <c r="F2726" t="s">
        <v>13</v>
      </c>
      <c r="G2726" t="s">
        <v>3811</v>
      </c>
      <c r="H2726" s="2">
        <v>45021.559858599539</v>
      </c>
      <c r="I2726" t="s">
        <v>1292</v>
      </c>
      <c r="J2726" s="2">
        <v>45021.559858599539</v>
      </c>
      <c r="K2726" t="s">
        <v>1292</v>
      </c>
      <c r="L2726" t="str">
        <f>VLOOKUP(C2726,ACCOUNT_MAPPING!A:C,3,FALSE)</f>
        <v>Roof R&amp;M</v>
      </c>
    </row>
    <row r="2727" spans="1:12" hidden="1">
      <c r="A2727">
        <v>11039</v>
      </c>
      <c r="B2727" t="s">
        <v>3912</v>
      </c>
      <c r="C2727">
        <v>50320000</v>
      </c>
      <c r="D2727" t="s">
        <v>12</v>
      </c>
      <c r="E2727" t="s">
        <v>13</v>
      </c>
      <c r="F2727" t="s">
        <v>13</v>
      </c>
      <c r="G2727" t="s">
        <v>3913</v>
      </c>
      <c r="H2727" s="2">
        <v>45012.916407986108</v>
      </c>
      <c r="I2727" t="s">
        <v>179</v>
      </c>
      <c r="J2727" s="2">
        <v>45012.916407986108</v>
      </c>
      <c r="K2727" t="s">
        <v>179</v>
      </c>
      <c r="L2727" t="str">
        <f>VLOOKUP(C2727,ACCOUNT_MAPPING!A:C,3,FALSE)</f>
        <v>Roof R&amp;M</v>
      </c>
    </row>
    <row r="2728" spans="1:12" hidden="1">
      <c r="A2728">
        <v>11045</v>
      </c>
      <c r="B2728" t="s">
        <v>3914</v>
      </c>
      <c r="C2728">
        <v>50320000</v>
      </c>
      <c r="D2728" t="s">
        <v>17</v>
      </c>
      <c r="E2728" t="s">
        <v>13</v>
      </c>
      <c r="F2728" t="s">
        <v>13</v>
      </c>
      <c r="G2728" t="s">
        <v>3915</v>
      </c>
      <c r="H2728" s="2">
        <v>44925.610007326388</v>
      </c>
      <c r="I2728" t="s">
        <v>1479</v>
      </c>
      <c r="J2728" s="2">
        <v>44925.610007326388</v>
      </c>
      <c r="K2728" t="s">
        <v>1479</v>
      </c>
      <c r="L2728" t="str">
        <f>VLOOKUP(C2728,ACCOUNT_MAPPING!A:C,3,FALSE)</f>
        <v>Roof R&amp;M</v>
      </c>
    </row>
    <row r="2729" spans="1:12" hidden="1">
      <c r="A2729">
        <v>10767</v>
      </c>
      <c r="B2729" t="s">
        <v>1227</v>
      </c>
      <c r="C2729">
        <v>50320000</v>
      </c>
      <c r="D2729" t="s">
        <v>12</v>
      </c>
      <c r="E2729" t="s">
        <v>13</v>
      </c>
      <c r="F2729" t="s">
        <v>13</v>
      </c>
      <c r="G2729" t="s">
        <v>3704</v>
      </c>
      <c r="H2729" s="2">
        <v>45021.768460798608</v>
      </c>
      <c r="I2729" t="s">
        <v>1229</v>
      </c>
      <c r="J2729" s="2">
        <v>45021.768460798608</v>
      </c>
      <c r="K2729" t="s">
        <v>1229</v>
      </c>
      <c r="L2729" t="str">
        <f>VLOOKUP(C2729,ACCOUNT_MAPPING!A:C,3,FALSE)</f>
        <v>Roof R&amp;M</v>
      </c>
    </row>
    <row r="2730" spans="1:12" hidden="1">
      <c r="A2730">
        <v>11030</v>
      </c>
      <c r="B2730" t="s">
        <v>3916</v>
      </c>
      <c r="C2730">
        <v>50320000</v>
      </c>
      <c r="D2730" t="s">
        <v>63</v>
      </c>
      <c r="E2730" t="s">
        <v>13</v>
      </c>
      <c r="F2730" t="s">
        <v>13</v>
      </c>
      <c r="G2730" t="s">
        <v>3917</v>
      </c>
      <c r="H2730" s="2">
        <v>44876.821934259257</v>
      </c>
      <c r="I2730" t="s">
        <v>1816</v>
      </c>
      <c r="J2730" s="2">
        <v>44876.821934259257</v>
      </c>
      <c r="K2730" t="s">
        <v>1816</v>
      </c>
      <c r="L2730" t="str">
        <f>VLOOKUP(C2730,ACCOUNT_MAPPING!A:C,3,FALSE)</f>
        <v>Roof R&amp;M</v>
      </c>
    </row>
    <row r="2731" spans="1:12" hidden="1">
      <c r="A2731">
        <v>11123</v>
      </c>
      <c r="B2731" t="s">
        <v>1236</v>
      </c>
      <c r="C2731">
        <v>50320000</v>
      </c>
      <c r="D2731" t="s">
        <v>17</v>
      </c>
      <c r="E2731" t="s">
        <v>13</v>
      </c>
      <c r="F2731" t="s">
        <v>13</v>
      </c>
      <c r="G2731" t="s">
        <v>3918</v>
      </c>
      <c r="H2731" s="2">
        <v>44924.836331863429</v>
      </c>
      <c r="I2731" t="s">
        <v>111</v>
      </c>
      <c r="J2731" s="2">
        <v>44924.836331863429</v>
      </c>
      <c r="K2731" t="s">
        <v>111</v>
      </c>
      <c r="L2731" t="str">
        <f>VLOOKUP(C2731,ACCOUNT_MAPPING!A:C,3,FALSE)</f>
        <v>Roof R&amp;M</v>
      </c>
    </row>
    <row r="2732" spans="1:12" hidden="1">
      <c r="A2732">
        <v>11137</v>
      </c>
      <c r="B2732" t="s">
        <v>3919</v>
      </c>
      <c r="C2732">
        <v>50320000</v>
      </c>
      <c r="D2732" t="s">
        <v>12</v>
      </c>
      <c r="E2732" t="s">
        <v>13</v>
      </c>
      <c r="F2732" t="s">
        <v>13</v>
      </c>
      <c r="G2732" t="s">
        <v>3920</v>
      </c>
      <c r="H2732" s="2">
        <v>45019.700663541669</v>
      </c>
      <c r="I2732" t="s">
        <v>205</v>
      </c>
      <c r="J2732" s="2">
        <v>45019.700663541669</v>
      </c>
      <c r="K2732" t="s">
        <v>205</v>
      </c>
      <c r="L2732" t="str">
        <f>VLOOKUP(C2732,ACCOUNT_MAPPING!A:C,3,FALSE)</f>
        <v>Roof R&amp;M</v>
      </c>
    </row>
    <row r="2733" spans="1:12" hidden="1">
      <c r="A2733">
        <v>11144</v>
      </c>
      <c r="B2733" t="s">
        <v>3921</v>
      </c>
      <c r="C2733">
        <v>50320000</v>
      </c>
      <c r="D2733" t="s">
        <v>12</v>
      </c>
      <c r="E2733" t="s">
        <v>13</v>
      </c>
      <c r="F2733" t="s">
        <v>13</v>
      </c>
      <c r="G2733" t="s">
        <v>3922</v>
      </c>
      <c r="H2733" s="2">
        <v>45020.968847997683</v>
      </c>
      <c r="I2733" t="s">
        <v>214</v>
      </c>
      <c r="J2733" s="2">
        <v>45020.968847997683</v>
      </c>
      <c r="K2733" t="s">
        <v>214</v>
      </c>
      <c r="L2733" t="str">
        <f>VLOOKUP(C2733,ACCOUNT_MAPPING!A:C,3,FALSE)</f>
        <v>Roof R&amp;M</v>
      </c>
    </row>
    <row r="2734" spans="1:12" hidden="1">
      <c r="A2734">
        <v>10990</v>
      </c>
      <c r="B2734" t="s">
        <v>3923</v>
      </c>
      <c r="C2734">
        <v>50320000</v>
      </c>
      <c r="D2734" t="s">
        <v>12</v>
      </c>
      <c r="E2734" t="s">
        <v>13</v>
      </c>
      <c r="F2734" t="s">
        <v>13</v>
      </c>
      <c r="G2734" t="s">
        <v>3811</v>
      </c>
      <c r="H2734" s="2">
        <v>45021.558583564816</v>
      </c>
      <c r="I2734" t="s">
        <v>1292</v>
      </c>
      <c r="J2734" s="2">
        <v>45021.558583564816</v>
      </c>
      <c r="K2734" t="s">
        <v>1292</v>
      </c>
      <c r="L2734" t="str">
        <f>VLOOKUP(C2734,ACCOUNT_MAPPING!A:C,3,FALSE)</f>
        <v>Roof R&amp;M</v>
      </c>
    </row>
    <row r="2735" spans="1:12" hidden="1">
      <c r="A2735">
        <v>10999</v>
      </c>
      <c r="B2735" t="s">
        <v>3924</v>
      </c>
      <c r="C2735">
        <v>50320000</v>
      </c>
      <c r="D2735" t="s">
        <v>12</v>
      </c>
      <c r="E2735" t="s">
        <v>13</v>
      </c>
      <c r="F2735" t="s">
        <v>13</v>
      </c>
      <c r="G2735" t="s">
        <v>3925</v>
      </c>
      <c r="H2735" s="2">
        <v>45021.547915590279</v>
      </c>
      <c r="I2735" t="s">
        <v>1292</v>
      </c>
      <c r="J2735" s="2">
        <v>45021.547915590279</v>
      </c>
      <c r="K2735" t="s">
        <v>1292</v>
      </c>
      <c r="L2735" t="str">
        <f>VLOOKUP(C2735,ACCOUNT_MAPPING!A:C,3,FALSE)</f>
        <v>Roof R&amp;M</v>
      </c>
    </row>
    <row r="2736" spans="1:12" hidden="1">
      <c r="A2736">
        <v>10786</v>
      </c>
      <c r="B2736" t="s">
        <v>2604</v>
      </c>
      <c r="C2736">
        <v>50320000</v>
      </c>
      <c r="D2736" t="s">
        <v>12</v>
      </c>
      <c r="E2736" t="s">
        <v>13</v>
      </c>
      <c r="F2736" t="s">
        <v>13</v>
      </c>
      <c r="G2736" t="s">
        <v>3704</v>
      </c>
      <c r="H2736" s="2">
        <v>45021.825215625002</v>
      </c>
      <c r="I2736" t="s">
        <v>1229</v>
      </c>
      <c r="J2736" s="2">
        <v>45021.825215625002</v>
      </c>
      <c r="K2736" t="s">
        <v>1229</v>
      </c>
      <c r="L2736" t="str">
        <f>VLOOKUP(C2736,ACCOUNT_MAPPING!A:C,3,FALSE)</f>
        <v>Roof R&amp;M</v>
      </c>
    </row>
    <row r="2737" spans="1:12" hidden="1">
      <c r="A2737">
        <v>10825</v>
      </c>
      <c r="B2737" t="s">
        <v>3926</v>
      </c>
      <c r="C2737">
        <v>50320000</v>
      </c>
      <c r="D2737" t="s">
        <v>12</v>
      </c>
      <c r="E2737" t="s">
        <v>13</v>
      </c>
      <c r="F2737" t="s">
        <v>13</v>
      </c>
      <c r="G2737" t="s">
        <v>3704</v>
      </c>
      <c r="H2737" s="2">
        <v>45021.766543171296</v>
      </c>
      <c r="I2737" t="s">
        <v>1229</v>
      </c>
      <c r="J2737" s="2">
        <v>45021.766543171296</v>
      </c>
      <c r="K2737" t="s">
        <v>1229</v>
      </c>
      <c r="L2737" t="str">
        <f>VLOOKUP(C2737,ACCOUNT_MAPPING!A:C,3,FALSE)</f>
        <v>Roof R&amp;M</v>
      </c>
    </row>
    <row r="2738" spans="1:12" hidden="1">
      <c r="A2738">
        <v>10827</v>
      </c>
      <c r="B2738" t="s">
        <v>3927</v>
      </c>
      <c r="C2738">
        <v>50320000</v>
      </c>
      <c r="D2738" t="s">
        <v>12</v>
      </c>
      <c r="E2738" t="s">
        <v>13</v>
      </c>
      <c r="F2738" t="s">
        <v>13</v>
      </c>
      <c r="G2738" t="s">
        <v>3928</v>
      </c>
      <c r="H2738" s="2">
        <v>45016.564639351855</v>
      </c>
      <c r="I2738" t="s">
        <v>90</v>
      </c>
      <c r="J2738" s="2">
        <v>45016.564639351855</v>
      </c>
      <c r="K2738" t="s">
        <v>90</v>
      </c>
      <c r="L2738" t="str">
        <f>VLOOKUP(C2738,ACCOUNT_MAPPING!A:C,3,FALSE)</f>
        <v>Roof R&amp;M</v>
      </c>
    </row>
    <row r="2739" spans="1:12" hidden="1">
      <c r="A2739">
        <v>10835</v>
      </c>
      <c r="B2739" t="s">
        <v>2621</v>
      </c>
      <c r="C2739">
        <v>50320000</v>
      </c>
      <c r="D2739" t="s">
        <v>17</v>
      </c>
      <c r="E2739" t="s">
        <v>13</v>
      </c>
      <c r="F2739" t="s">
        <v>13</v>
      </c>
      <c r="G2739" t="s">
        <v>3929</v>
      </c>
      <c r="H2739" s="2">
        <v>44923.52642199074</v>
      </c>
      <c r="I2739" t="s">
        <v>41</v>
      </c>
      <c r="J2739" s="2">
        <v>44923.52642199074</v>
      </c>
      <c r="K2739" t="s">
        <v>41</v>
      </c>
      <c r="L2739" t="str">
        <f>VLOOKUP(C2739,ACCOUNT_MAPPING!A:C,3,FALSE)</f>
        <v>Roof R&amp;M</v>
      </c>
    </row>
    <row r="2740" spans="1:12" hidden="1">
      <c r="A2740">
        <v>10841</v>
      </c>
      <c r="B2740" t="s">
        <v>1453</v>
      </c>
      <c r="C2740">
        <v>50320000</v>
      </c>
      <c r="D2740" t="s">
        <v>17</v>
      </c>
      <c r="E2740" t="s">
        <v>13</v>
      </c>
      <c r="F2740" t="s">
        <v>13</v>
      </c>
      <c r="G2740" t="s">
        <v>3930</v>
      </c>
      <c r="H2740" s="2">
        <v>44922.601011689818</v>
      </c>
      <c r="I2740" t="s">
        <v>41</v>
      </c>
      <c r="J2740" s="2">
        <v>44922.601011689818</v>
      </c>
      <c r="K2740" t="s">
        <v>41</v>
      </c>
      <c r="L2740" t="str">
        <f>VLOOKUP(C2740,ACCOUNT_MAPPING!A:C,3,FALSE)</f>
        <v>Roof R&amp;M</v>
      </c>
    </row>
    <row r="2741" spans="1:12" hidden="1">
      <c r="A2741">
        <v>10891</v>
      </c>
      <c r="B2741" t="s">
        <v>106</v>
      </c>
      <c r="C2741">
        <v>50320000</v>
      </c>
      <c r="D2741" t="s">
        <v>63</v>
      </c>
      <c r="E2741" t="s">
        <v>13</v>
      </c>
      <c r="F2741" t="s">
        <v>13</v>
      </c>
      <c r="G2741" t="s">
        <v>3931</v>
      </c>
      <c r="H2741" s="2">
        <v>44878.96219085648</v>
      </c>
      <c r="I2741" t="s">
        <v>74</v>
      </c>
      <c r="J2741" s="2">
        <v>44878.96219085648</v>
      </c>
      <c r="K2741" t="s">
        <v>74</v>
      </c>
      <c r="L2741" t="str">
        <f>VLOOKUP(C2741,ACCOUNT_MAPPING!A:C,3,FALSE)</f>
        <v>Roof R&amp;M</v>
      </c>
    </row>
    <row r="2742" spans="1:12" hidden="1">
      <c r="A2742">
        <v>11146</v>
      </c>
      <c r="B2742" t="s">
        <v>3932</v>
      </c>
      <c r="C2742">
        <v>50320000</v>
      </c>
      <c r="D2742" t="s">
        <v>12</v>
      </c>
      <c r="E2742" t="s">
        <v>13</v>
      </c>
      <c r="F2742" t="s">
        <v>13</v>
      </c>
      <c r="G2742" t="s">
        <v>3933</v>
      </c>
      <c r="H2742" s="2">
        <v>45020.980458680555</v>
      </c>
      <c r="I2742" t="s">
        <v>214</v>
      </c>
      <c r="J2742" s="2">
        <v>45020.980458680555</v>
      </c>
      <c r="K2742" t="s">
        <v>214</v>
      </c>
      <c r="L2742" t="str">
        <f>VLOOKUP(C2742,ACCOUNT_MAPPING!A:C,3,FALSE)</f>
        <v>Roof R&amp;M</v>
      </c>
    </row>
    <row r="2743" spans="1:12" hidden="1">
      <c r="A2743">
        <v>11147</v>
      </c>
      <c r="B2743" t="s">
        <v>3934</v>
      </c>
      <c r="C2743">
        <v>50320000</v>
      </c>
      <c r="D2743" t="s">
        <v>12</v>
      </c>
      <c r="E2743" t="s">
        <v>13</v>
      </c>
      <c r="F2743" t="s">
        <v>13</v>
      </c>
      <c r="G2743" t="s">
        <v>3920</v>
      </c>
      <c r="H2743" s="2">
        <v>45020.889554548608</v>
      </c>
      <c r="I2743" t="s">
        <v>205</v>
      </c>
      <c r="J2743" s="2">
        <v>45020.889554548608</v>
      </c>
      <c r="K2743" t="s">
        <v>205</v>
      </c>
      <c r="L2743" t="str">
        <f>VLOOKUP(C2743,ACCOUNT_MAPPING!A:C,3,FALSE)</f>
        <v>Roof R&amp;M</v>
      </c>
    </row>
    <row r="2744" spans="1:12" hidden="1">
      <c r="A2744">
        <v>11129</v>
      </c>
      <c r="B2744" t="s">
        <v>3935</v>
      </c>
      <c r="C2744">
        <v>50320000</v>
      </c>
      <c r="D2744" t="s">
        <v>12</v>
      </c>
      <c r="E2744" t="s">
        <v>13</v>
      </c>
      <c r="F2744" t="s">
        <v>13</v>
      </c>
      <c r="G2744" t="s">
        <v>3936</v>
      </c>
      <c r="H2744" s="2">
        <v>45014.699932951386</v>
      </c>
      <c r="I2744" t="s">
        <v>44</v>
      </c>
      <c r="J2744" s="2">
        <v>45014.699932951386</v>
      </c>
      <c r="K2744" t="s">
        <v>44</v>
      </c>
      <c r="L2744" t="str">
        <f>VLOOKUP(C2744,ACCOUNT_MAPPING!A:C,3,FALSE)</f>
        <v>Roof R&amp;M</v>
      </c>
    </row>
    <row r="2745" spans="1:12" hidden="1">
      <c r="A2745">
        <v>11134</v>
      </c>
      <c r="B2745" t="s">
        <v>1838</v>
      </c>
      <c r="C2745">
        <v>50320000</v>
      </c>
      <c r="D2745" t="s">
        <v>12</v>
      </c>
      <c r="E2745" t="s">
        <v>13</v>
      </c>
      <c r="F2745" t="s">
        <v>13</v>
      </c>
      <c r="G2745" t="s">
        <v>3937</v>
      </c>
      <c r="H2745" s="2">
        <v>45020.863632210647</v>
      </c>
      <c r="I2745" t="s">
        <v>214</v>
      </c>
      <c r="J2745" s="2">
        <v>45020.863632210647</v>
      </c>
      <c r="K2745" t="s">
        <v>214</v>
      </c>
      <c r="L2745" t="str">
        <f>VLOOKUP(C2745,ACCOUNT_MAPPING!A:C,3,FALSE)</f>
        <v>Roof R&amp;M</v>
      </c>
    </row>
    <row r="2746" spans="1:12" hidden="1">
      <c r="A2746">
        <v>11135</v>
      </c>
      <c r="B2746" t="s">
        <v>3938</v>
      </c>
      <c r="C2746">
        <v>50320000</v>
      </c>
      <c r="D2746" t="s">
        <v>12</v>
      </c>
      <c r="E2746" t="s">
        <v>13</v>
      </c>
      <c r="F2746" t="s">
        <v>13</v>
      </c>
      <c r="G2746" t="s">
        <v>3939</v>
      </c>
      <c r="H2746" s="2">
        <v>45020.971356793983</v>
      </c>
      <c r="I2746" t="s">
        <v>214</v>
      </c>
      <c r="J2746" s="2">
        <v>45020.971356793983</v>
      </c>
      <c r="K2746" t="s">
        <v>214</v>
      </c>
      <c r="L2746" t="str">
        <f>VLOOKUP(C2746,ACCOUNT_MAPPING!A:C,3,FALSE)</f>
        <v>Roof R&amp;M</v>
      </c>
    </row>
    <row r="2747" spans="1:12" hidden="1">
      <c r="A2747">
        <v>11210</v>
      </c>
      <c r="B2747" t="s">
        <v>3361</v>
      </c>
      <c r="C2747">
        <v>50320000</v>
      </c>
      <c r="D2747" t="s">
        <v>12</v>
      </c>
      <c r="E2747" t="s">
        <v>13</v>
      </c>
      <c r="F2747" t="s">
        <v>13</v>
      </c>
      <c r="G2747" t="s">
        <v>3940</v>
      </c>
      <c r="H2747" s="2">
        <v>45022.954841087965</v>
      </c>
      <c r="I2747" t="s">
        <v>260</v>
      </c>
      <c r="J2747" s="2">
        <v>45022.954841087965</v>
      </c>
      <c r="K2747" t="s">
        <v>260</v>
      </c>
      <c r="L2747" t="str">
        <f>VLOOKUP(C2747,ACCOUNT_MAPPING!A:C,3,FALSE)</f>
        <v>Roof R&amp;M</v>
      </c>
    </row>
    <row r="2748" spans="1:12" hidden="1">
      <c r="A2748">
        <v>11219</v>
      </c>
      <c r="B2748" t="s">
        <v>1854</v>
      </c>
      <c r="C2748">
        <v>50320000</v>
      </c>
      <c r="D2748" t="s">
        <v>12</v>
      </c>
      <c r="E2748" t="s">
        <v>13</v>
      </c>
      <c r="F2748" t="s">
        <v>13</v>
      </c>
      <c r="G2748" t="s">
        <v>3941</v>
      </c>
      <c r="H2748" s="2">
        <v>45021.499405208335</v>
      </c>
      <c r="I2748" t="s">
        <v>462</v>
      </c>
      <c r="J2748" s="2">
        <v>45021.499405208335</v>
      </c>
      <c r="K2748" t="s">
        <v>462</v>
      </c>
      <c r="L2748" t="str">
        <f>VLOOKUP(C2748,ACCOUNT_MAPPING!A:C,3,FALSE)</f>
        <v>Roof R&amp;M</v>
      </c>
    </row>
    <row r="2749" spans="1:12" hidden="1">
      <c r="A2749">
        <v>10893</v>
      </c>
      <c r="B2749" t="s">
        <v>98</v>
      </c>
      <c r="C2749">
        <v>50320000</v>
      </c>
      <c r="D2749" t="s">
        <v>63</v>
      </c>
      <c r="E2749" t="s">
        <v>13</v>
      </c>
      <c r="F2749" t="s">
        <v>13</v>
      </c>
      <c r="G2749" t="s">
        <v>3942</v>
      </c>
      <c r="H2749" s="2">
        <v>44878.91181153935</v>
      </c>
      <c r="I2749" t="s">
        <v>74</v>
      </c>
      <c r="J2749" s="2">
        <v>44878.91181153935</v>
      </c>
      <c r="K2749" t="s">
        <v>74</v>
      </c>
      <c r="L2749" t="str">
        <f>VLOOKUP(C2749,ACCOUNT_MAPPING!A:C,3,FALSE)</f>
        <v>Roof R&amp;M</v>
      </c>
    </row>
    <row r="2750" spans="1:12" hidden="1">
      <c r="A2750">
        <v>11225</v>
      </c>
      <c r="B2750" t="s">
        <v>1233</v>
      </c>
      <c r="C2750">
        <v>50320000</v>
      </c>
      <c r="D2750" t="s">
        <v>12</v>
      </c>
      <c r="E2750" t="s">
        <v>13</v>
      </c>
      <c r="F2750" t="s">
        <v>13</v>
      </c>
      <c r="G2750" t="s">
        <v>3943</v>
      </c>
      <c r="H2750" s="2">
        <v>45020.559652349541</v>
      </c>
      <c r="I2750" t="s">
        <v>1235</v>
      </c>
      <c r="J2750" s="2">
        <v>45020.559652349541</v>
      </c>
      <c r="K2750" t="s">
        <v>1235</v>
      </c>
      <c r="L2750" t="str">
        <f>VLOOKUP(C2750,ACCOUNT_MAPPING!A:C,3,FALSE)</f>
        <v>Roof R&amp;M</v>
      </c>
    </row>
    <row r="2751" spans="1:12" hidden="1">
      <c r="A2751">
        <v>11181</v>
      </c>
      <c r="B2751" t="s">
        <v>3944</v>
      </c>
      <c r="C2751">
        <v>50320000</v>
      </c>
      <c r="D2751" t="s">
        <v>12</v>
      </c>
      <c r="E2751" t="s">
        <v>13</v>
      </c>
      <c r="F2751" t="s">
        <v>13</v>
      </c>
      <c r="G2751" t="s">
        <v>3945</v>
      </c>
      <c r="H2751" s="2">
        <v>45020.590532060189</v>
      </c>
      <c r="I2751" t="s">
        <v>527</v>
      </c>
      <c r="J2751" s="2">
        <v>45020.590532060189</v>
      </c>
      <c r="K2751" t="s">
        <v>527</v>
      </c>
      <c r="L2751" t="str">
        <f>VLOOKUP(C2751,ACCOUNT_MAPPING!A:C,3,FALSE)</f>
        <v>Roof R&amp;M</v>
      </c>
    </row>
    <row r="2752" spans="1:12" hidden="1">
      <c r="A2752">
        <v>11179</v>
      </c>
      <c r="B2752" t="s">
        <v>1486</v>
      </c>
      <c r="C2752">
        <v>50320000</v>
      </c>
      <c r="D2752" t="s">
        <v>17</v>
      </c>
      <c r="E2752" t="s">
        <v>13</v>
      </c>
      <c r="F2752" t="s">
        <v>13</v>
      </c>
      <c r="G2752" t="s">
        <v>3946</v>
      </c>
      <c r="H2752" s="2">
        <v>44918.479803506947</v>
      </c>
      <c r="I2752" t="s">
        <v>247</v>
      </c>
      <c r="J2752" s="2">
        <v>44918.479803506947</v>
      </c>
      <c r="K2752" t="s">
        <v>247</v>
      </c>
      <c r="L2752" t="str">
        <f>VLOOKUP(C2752,ACCOUNT_MAPPING!A:C,3,FALSE)</f>
        <v>Roof R&amp;M</v>
      </c>
    </row>
    <row r="2753" spans="1:12" hidden="1">
      <c r="A2753">
        <v>11249</v>
      </c>
      <c r="B2753" t="s">
        <v>3947</v>
      </c>
      <c r="C2753">
        <v>50320000</v>
      </c>
      <c r="D2753" t="s">
        <v>63</v>
      </c>
      <c r="E2753" t="s">
        <v>13</v>
      </c>
      <c r="F2753" t="s">
        <v>13</v>
      </c>
      <c r="G2753" t="s">
        <v>3948</v>
      </c>
      <c r="H2753" s="2">
        <v>44872.663285532406</v>
      </c>
      <c r="I2753" t="s">
        <v>151</v>
      </c>
      <c r="J2753" s="2">
        <v>44872.663285532406</v>
      </c>
      <c r="K2753" t="s">
        <v>151</v>
      </c>
      <c r="L2753" t="str">
        <f>VLOOKUP(C2753,ACCOUNT_MAPPING!A:C,3,FALSE)</f>
        <v>Roof R&amp;M</v>
      </c>
    </row>
    <row r="2754" spans="1:12" hidden="1">
      <c r="A2754">
        <v>11251</v>
      </c>
      <c r="B2754" t="s">
        <v>879</v>
      </c>
      <c r="C2754">
        <v>50320000</v>
      </c>
      <c r="D2754" t="s">
        <v>17</v>
      </c>
      <c r="E2754" t="s">
        <v>13</v>
      </c>
      <c r="F2754" t="s">
        <v>13</v>
      </c>
      <c r="G2754" t="s">
        <v>3949</v>
      </c>
      <c r="H2754" s="2">
        <v>44916.37038591435</v>
      </c>
      <c r="I2754" t="s">
        <v>151</v>
      </c>
      <c r="J2754" s="2">
        <v>44916.37038591435</v>
      </c>
      <c r="K2754" t="s">
        <v>151</v>
      </c>
      <c r="L2754" t="str">
        <f>VLOOKUP(C2754,ACCOUNT_MAPPING!A:C,3,FALSE)</f>
        <v>Roof R&amp;M</v>
      </c>
    </row>
    <row r="2755" spans="1:12" hidden="1">
      <c r="A2755">
        <v>11199</v>
      </c>
      <c r="B2755" t="s">
        <v>3950</v>
      </c>
      <c r="C2755">
        <v>50320000</v>
      </c>
      <c r="D2755" t="s">
        <v>12</v>
      </c>
      <c r="E2755" t="s">
        <v>13</v>
      </c>
      <c r="F2755" t="s">
        <v>13</v>
      </c>
      <c r="G2755" t="s">
        <v>3951</v>
      </c>
      <c r="H2755" s="2">
        <v>45021.533031284722</v>
      </c>
      <c r="I2755" t="s">
        <v>1235</v>
      </c>
      <c r="J2755" s="2">
        <v>45021.533031284722</v>
      </c>
      <c r="K2755" t="s">
        <v>1235</v>
      </c>
      <c r="L2755" t="str">
        <f>VLOOKUP(C2755,ACCOUNT_MAPPING!A:C,3,FALSE)</f>
        <v>Roof R&amp;M</v>
      </c>
    </row>
    <row r="2756" spans="1:12" hidden="1">
      <c r="A2756">
        <v>11186</v>
      </c>
      <c r="B2756" t="s">
        <v>133</v>
      </c>
      <c r="C2756">
        <v>50320000</v>
      </c>
      <c r="D2756" t="s">
        <v>12</v>
      </c>
      <c r="E2756" t="s">
        <v>13</v>
      </c>
      <c r="F2756" t="s">
        <v>13</v>
      </c>
      <c r="G2756" t="s">
        <v>3952</v>
      </c>
      <c r="H2756" s="2">
        <v>45020.624079861111</v>
      </c>
      <c r="I2756" t="s">
        <v>527</v>
      </c>
      <c r="J2756" s="2">
        <v>45020.624079861111</v>
      </c>
      <c r="K2756" t="s">
        <v>527</v>
      </c>
      <c r="L2756" t="str">
        <f>VLOOKUP(C2756,ACCOUNT_MAPPING!A:C,3,FALSE)</f>
        <v>Roof R&amp;M</v>
      </c>
    </row>
    <row r="2757" spans="1:12" hidden="1">
      <c r="A2757">
        <v>11266</v>
      </c>
      <c r="B2757" t="s">
        <v>3953</v>
      </c>
      <c r="C2757">
        <v>50320000</v>
      </c>
      <c r="D2757" t="s">
        <v>12</v>
      </c>
      <c r="E2757" t="s">
        <v>13</v>
      </c>
      <c r="F2757" t="s">
        <v>13</v>
      </c>
      <c r="G2757" t="s">
        <v>3954</v>
      </c>
      <c r="H2757" s="2">
        <v>45021.513986886574</v>
      </c>
      <c r="I2757" t="s">
        <v>165</v>
      </c>
      <c r="J2757" s="2">
        <v>45021.513986886574</v>
      </c>
      <c r="K2757" t="s">
        <v>165</v>
      </c>
      <c r="L2757" t="str">
        <f>VLOOKUP(C2757,ACCOUNT_MAPPING!A:C,3,FALSE)</f>
        <v>Roof R&amp;M</v>
      </c>
    </row>
    <row r="2758" spans="1:12" hidden="1">
      <c r="A2758">
        <v>11211</v>
      </c>
      <c r="B2758" t="s">
        <v>3955</v>
      </c>
      <c r="C2758">
        <v>50320000</v>
      </c>
      <c r="D2758" t="s">
        <v>12</v>
      </c>
      <c r="E2758" t="s">
        <v>13</v>
      </c>
      <c r="F2758" t="s">
        <v>13</v>
      </c>
      <c r="G2758" t="s">
        <v>3956</v>
      </c>
      <c r="H2758" s="2">
        <v>45022.961040277776</v>
      </c>
      <c r="I2758" t="s">
        <v>260</v>
      </c>
      <c r="J2758" s="2">
        <v>45022.961040277776</v>
      </c>
      <c r="K2758" t="s">
        <v>260</v>
      </c>
      <c r="L2758" t="str">
        <f>VLOOKUP(C2758,ACCOUNT_MAPPING!A:C,3,FALSE)</f>
        <v>Roof R&amp;M</v>
      </c>
    </row>
    <row r="2759" spans="1:12" hidden="1">
      <c r="A2759">
        <v>11200</v>
      </c>
      <c r="B2759" t="s">
        <v>3957</v>
      </c>
      <c r="C2759">
        <v>50320000</v>
      </c>
      <c r="D2759" t="s">
        <v>12</v>
      </c>
      <c r="E2759" t="s">
        <v>13</v>
      </c>
      <c r="F2759" t="s">
        <v>13</v>
      </c>
      <c r="G2759" t="s">
        <v>3958</v>
      </c>
      <c r="H2759" s="2">
        <v>45021.670079745367</v>
      </c>
      <c r="I2759" t="s">
        <v>1235</v>
      </c>
      <c r="J2759" s="2">
        <v>45021.670079745367</v>
      </c>
      <c r="K2759" t="s">
        <v>1235</v>
      </c>
      <c r="L2759" t="str">
        <f>VLOOKUP(C2759,ACCOUNT_MAPPING!A:C,3,FALSE)</f>
        <v>Roof R&amp;M</v>
      </c>
    </row>
    <row r="2760" spans="1:12" hidden="1">
      <c r="A2760">
        <v>11218</v>
      </c>
      <c r="B2760" t="s">
        <v>645</v>
      </c>
      <c r="C2760">
        <v>50320000</v>
      </c>
      <c r="D2760" t="s">
        <v>12</v>
      </c>
      <c r="E2760" t="s">
        <v>13</v>
      </c>
      <c r="F2760" t="s">
        <v>13</v>
      </c>
      <c r="G2760" t="s">
        <v>3959</v>
      </c>
      <c r="H2760" s="2">
        <v>45020.825640196759</v>
      </c>
      <c r="I2760" t="s">
        <v>462</v>
      </c>
      <c r="J2760" s="2">
        <v>45020.825640196759</v>
      </c>
      <c r="K2760" t="s">
        <v>462</v>
      </c>
      <c r="L2760" t="str">
        <f>VLOOKUP(C2760,ACCOUNT_MAPPING!A:C,3,FALSE)</f>
        <v>Roof R&amp;M</v>
      </c>
    </row>
    <row r="2761" spans="1:12" hidden="1">
      <c r="A2761">
        <v>11220</v>
      </c>
      <c r="B2761" t="s">
        <v>3960</v>
      </c>
      <c r="C2761">
        <v>50320000</v>
      </c>
      <c r="D2761" t="s">
        <v>12</v>
      </c>
      <c r="E2761" t="s">
        <v>13</v>
      </c>
      <c r="F2761" t="s">
        <v>13</v>
      </c>
      <c r="G2761" t="s">
        <v>3961</v>
      </c>
      <c r="H2761" s="2">
        <v>45021.754000115739</v>
      </c>
      <c r="I2761" t="s">
        <v>462</v>
      </c>
      <c r="J2761" s="2">
        <v>45021.754000115739</v>
      </c>
      <c r="K2761" t="s">
        <v>462</v>
      </c>
      <c r="L2761" t="str">
        <f>VLOOKUP(C2761,ACCOUNT_MAPPING!A:C,3,FALSE)</f>
        <v>Roof R&amp;M</v>
      </c>
    </row>
    <row r="2762" spans="1:12" hidden="1">
      <c r="A2762">
        <v>11277</v>
      </c>
      <c r="B2762" t="s">
        <v>3962</v>
      </c>
      <c r="C2762">
        <v>50320000</v>
      </c>
      <c r="D2762" t="s">
        <v>12</v>
      </c>
      <c r="E2762" t="s">
        <v>13</v>
      </c>
      <c r="F2762" t="s">
        <v>13</v>
      </c>
      <c r="G2762" t="s">
        <v>3963</v>
      </c>
      <c r="H2762" s="2">
        <v>45020.950706018521</v>
      </c>
      <c r="I2762" t="s">
        <v>157</v>
      </c>
      <c r="J2762" s="2">
        <v>45020.950706018521</v>
      </c>
      <c r="K2762" t="s">
        <v>157</v>
      </c>
      <c r="L2762" t="str">
        <f>VLOOKUP(C2762,ACCOUNT_MAPPING!A:C,3,FALSE)</f>
        <v>Roof R&amp;M</v>
      </c>
    </row>
    <row r="2763" spans="1:12" hidden="1">
      <c r="A2763">
        <v>11284</v>
      </c>
      <c r="B2763" t="s">
        <v>169</v>
      </c>
      <c r="C2763">
        <v>50320000</v>
      </c>
      <c r="D2763" t="s">
        <v>12</v>
      </c>
      <c r="E2763" t="s">
        <v>13</v>
      </c>
      <c r="F2763" t="s">
        <v>13</v>
      </c>
      <c r="G2763" t="s">
        <v>3963</v>
      </c>
      <c r="H2763" s="2">
        <v>45020.968814699074</v>
      </c>
      <c r="I2763" t="s">
        <v>157</v>
      </c>
      <c r="J2763" s="2">
        <v>45020.968814699074</v>
      </c>
      <c r="K2763" t="s">
        <v>157</v>
      </c>
      <c r="L2763" t="str">
        <f>VLOOKUP(C2763,ACCOUNT_MAPPING!A:C,3,FALSE)</f>
        <v>Roof R&amp;M</v>
      </c>
    </row>
    <row r="2764" spans="1:12" hidden="1">
      <c r="A2764">
        <v>10896</v>
      </c>
      <c r="B2764" t="s">
        <v>524</v>
      </c>
      <c r="C2764">
        <v>50320000</v>
      </c>
      <c r="D2764" t="s">
        <v>12</v>
      </c>
      <c r="E2764" t="s">
        <v>13</v>
      </c>
      <c r="F2764" t="s">
        <v>13</v>
      </c>
      <c r="G2764" t="s">
        <v>3891</v>
      </c>
      <c r="H2764" s="2">
        <v>45021.926182986113</v>
      </c>
      <c r="I2764" t="s">
        <v>74</v>
      </c>
      <c r="J2764" s="2">
        <v>45021.926182986113</v>
      </c>
      <c r="K2764" t="s">
        <v>74</v>
      </c>
      <c r="L2764" t="str">
        <f>VLOOKUP(C2764,ACCOUNT_MAPPING!A:C,3,FALSE)</f>
        <v>Roof R&amp;M</v>
      </c>
    </row>
    <row r="2765" spans="1:12" hidden="1">
      <c r="A2765">
        <v>11302</v>
      </c>
      <c r="B2765" t="s">
        <v>3964</v>
      </c>
      <c r="C2765">
        <v>50320000</v>
      </c>
      <c r="D2765" t="s">
        <v>12</v>
      </c>
      <c r="E2765" t="s">
        <v>13</v>
      </c>
      <c r="F2765" t="s">
        <v>13</v>
      </c>
      <c r="G2765" t="s">
        <v>3961</v>
      </c>
      <c r="H2765" s="2">
        <v>45021.766814201386</v>
      </c>
      <c r="I2765" t="s">
        <v>462</v>
      </c>
      <c r="J2765" s="2">
        <v>45021.766814201386</v>
      </c>
      <c r="K2765" t="s">
        <v>462</v>
      </c>
      <c r="L2765" t="str">
        <f>VLOOKUP(C2765,ACCOUNT_MAPPING!A:C,3,FALSE)</f>
        <v>Roof R&amp;M</v>
      </c>
    </row>
    <row r="2766" spans="1:12" hidden="1">
      <c r="A2766">
        <v>11248</v>
      </c>
      <c r="B2766" t="s">
        <v>3965</v>
      </c>
      <c r="C2766">
        <v>50320000</v>
      </c>
      <c r="D2766" t="s">
        <v>12</v>
      </c>
      <c r="E2766" t="s">
        <v>13</v>
      </c>
      <c r="F2766" t="s">
        <v>13</v>
      </c>
      <c r="G2766" t="s">
        <v>3966</v>
      </c>
      <c r="H2766" s="2">
        <v>45013.666859062498</v>
      </c>
      <c r="I2766" t="s">
        <v>151</v>
      </c>
      <c r="J2766" s="2">
        <v>45013.666859062498</v>
      </c>
      <c r="K2766" t="s">
        <v>151</v>
      </c>
      <c r="L2766" t="str">
        <f>VLOOKUP(C2766,ACCOUNT_MAPPING!A:C,3,FALSE)</f>
        <v>Roof R&amp;M</v>
      </c>
    </row>
    <row r="2767" spans="1:12" hidden="1">
      <c r="A2767">
        <v>10949</v>
      </c>
      <c r="B2767" t="s">
        <v>3967</v>
      </c>
      <c r="C2767">
        <v>50320000</v>
      </c>
      <c r="D2767" t="s">
        <v>12</v>
      </c>
      <c r="E2767" t="s">
        <v>13</v>
      </c>
      <c r="F2767" t="s">
        <v>13</v>
      </c>
      <c r="G2767" t="s">
        <v>3968</v>
      </c>
      <c r="H2767" s="2">
        <v>45012.618605671298</v>
      </c>
      <c r="I2767" t="s">
        <v>275</v>
      </c>
      <c r="J2767" s="2">
        <v>45012.618605671298</v>
      </c>
      <c r="K2767" t="s">
        <v>275</v>
      </c>
      <c r="L2767" t="str">
        <f>VLOOKUP(C2767,ACCOUNT_MAPPING!A:C,3,FALSE)</f>
        <v>Roof R&amp;M</v>
      </c>
    </row>
    <row r="2768" spans="1:12" hidden="1">
      <c r="A2768">
        <v>11222</v>
      </c>
      <c r="B2768" t="s">
        <v>643</v>
      </c>
      <c r="C2768">
        <v>50320000</v>
      </c>
      <c r="D2768" t="s">
        <v>12</v>
      </c>
      <c r="E2768" t="s">
        <v>13</v>
      </c>
      <c r="F2768" t="s">
        <v>13</v>
      </c>
      <c r="G2768" t="s">
        <v>3940</v>
      </c>
      <c r="H2768" s="2">
        <v>45021.961139155093</v>
      </c>
      <c r="I2768" t="s">
        <v>260</v>
      </c>
      <c r="J2768" s="2">
        <v>45021.961139155093</v>
      </c>
      <c r="K2768" t="s">
        <v>260</v>
      </c>
      <c r="L2768" t="str">
        <f>VLOOKUP(C2768,ACCOUNT_MAPPING!A:C,3,FALSE)</f>
        <v>Roof R&amp;M</v>
      </c>
    </row>
    <row r="2769" spans="1:12" hidden="1">
      <c r="A2769">
        <v>11224</v>
      </c>
      <c r="B2769" t="s">
        <v>3369</v>
      </c>
      <c r="C2769">
        <v>50320000</v>
      </c>
      <c r="D2769" t="s">
        <v>12</v>
      </c>
      <c r="E2769" t="s">
        <v>13</v>
      </c>
      <c r="F2769" t="s">
        <v>13</v>
      </c>
      <c r="G2769" t="s">
        <v>3969</v>
      </c>
      <c r="H2769" s="2">
        <v>45020.528953819441</v>
      </c>
      <c r="I2769" t="s">
        <v>1235</v>
      </c>
      <c r="J2769" s="2">
        <v>45020.528953819441</v>
      </c>
      <c r="K2769" t="s">
        <v>1235</v>
      </c>
      <c r="L2769" t="str">
        <f>VLOOKUP(C2769,ACCOUNT_MAPPING!A:C,3,FALSE)</f>
        <v>Roof R&amp;M</v>
      </c>
    </row>
    <row r="2770" spans="1:12" hidden="1">
      <c r="A2770">
        <v>11263</v>
      </c>
      <c r="B2770" t="s">
        <v>3970</v>
      </c>
      <c r="C2770">
        <v>50320000</v>
      </c>
      <c r="D2770" t="s">
        <v>12</v>
      </c>
      <c r="E2770" t="s">
        <v>13</v>
      </c>
      <c r="F2770" t="s">
        <v>13</v>
      </c>
      <c r="G2770" t="s">
        <v>3963</v>
      </c>
      <c r="H2770" s="2">
        <v>45020.90092777778</v>
      </c>
      <c r="I2770" t="s">
        <v>157</v>
      </c>
      <c r="J2770" s="2">
        <v>45020.90092777778</v>
      </c>
      <c r="K2770" t="s">
        <v>157</v>
      </c>
      <c r="L2770" t="str">
        <f>VLOOKUP(C2770,ACCOUNT_MAPPING!A:C,3,FALSE)</f>
        <v>Roof R&amp;M</v>
      </c>
    </row>
    <row r="2771" spans="1:12" hidden="1">
      <c r="A2771">
        <v>10984</v>
      </c>
      <c r="B2771" t="s">
        <v>3971</v>
      </c>
      <c r="C2771">
        <v>50320000</v>
      </c>
      <c r="D2771" t="s">
        <v>12</v>
      </c>
      <c r="E2771" t="s">
        <v>13</v>
      </c>
      <c r="F2771" t="s">
        <v>13</v>
      </c>
      <c r="G2771" t="s">
        <v>3811</v>
      </c>
      <c r="H2771" s="2">
        <v>45021.555801620372</v>
      </c>
      <c r="I2771" t="s">
        <v>1292</v>
      </c>
      <c r="J2771" s="2">
        <v>45021.555801620372</v>
      </c>
      <c r="K2771" t="s">
        <v>1292</v>
      </c>
      <c r="L2771" t="str">
        <f>VLOOKUP(C2771,ACCOUNT_MAPPING!A:C,3,FALSE)</f>
        <v>Roof R&amp;M</v>
      </c>
    </row>
    <row r="2772" spans="1:12" hidden="1">
      <c r="A2772">
        <v>11269</v>
      </c>
      <c r="B2772" t="s">
        <v>3972</v>
      </c>
      <c r="C2772">
        <v>50320000</v>
      </c>
      <c r="D2772" t="s">
        <v>12</v>
      </c>
      <c r="E2772" t="s">
        <v>13</v>
      </c>
      <c r="F2772" t="s">
        <v>13</v>
      </c>
      <c r="G2772" t="s">
        <v>3973</v>
      </c>
      <c r="H2772" s="2">
        <v>45021.519047951391</v>
      </c>
      <c r="I2772" t="s">
        <v>165</v>
      </c>
      <c r="J2772" s="2">
        <v>45021.519047951391</v>
      </c>
      <c r="K2772" t="s">
        <v>165</v>
      </c>
      <c r="L2772" t="str">
        <f>VLOOKUP(C2772,ACCOUNT_MAPPING!A:C,3,FALSE)</f>
        <v>Roof R&amp;M</v>
      </c>
    </row>
    <row r="2773" spans="1:12" hidden="1">
      <c r="A2773">
        <v>11227</v>
      </c>
      <c r="B2773" t="s">
        <v>152</v>
      </c>
      <c r="C2773">
        <v>50320000</v>
      </c>
      <c r="D2773" t="s">
        <v>12</v>
      </c>
      <c r="E2773" t="s">
        <v>13</v>
      </c>
      <c r="F2773" t="s">
        <v>13</v>
      </c>
      <c r="G2773" t="s">
        <v>3974</v>
      </c>
      <c r="H2773" s="2">
        <v>45022.973679282404</v>
      </c>
      <c r="I2773" t="s">
        <v>260</v>
      </c>
      <c r="J2773" s="2">
        <v>45022.973679282404</v>
      </c>
      <c r="K2773" t="s">
        <v>260</v>
      </c>
      <c r="L2773" t="str">
        <f>VLOOKUP(C2773,ACCOUNT_MAPPING!A:C,3,FALSE)</f>
        <v>Roof R&amp;M</v>
      </c>
    </row>
    <row r="2774" spans="1:12" hidden="1">
      <c r="A2774">
        <v>11285</v>
      </c>
      <c r="B2774" t="s">
        <v>166</v>
      </c>
      <c r="C2774">
        <v>50320000</v>
      </c>
      <c r="D2774" t="s">
        <v>12</v>
      </c>
      <c r="E2774" t="s">
        <v>13</v>
      </c>
      <c r="F2774" t="s">
        <v>13</v>
      </c>
      <c r="G2774" t="s">
        <v>3963</v>
      </c>
      <c r="H2774" s="2">
        <v>45020.998161921299</v>
      </c>
      <c r="I2774" t="s">
        <v>157</v>
      </c>
      <c r="J2774" s="2">
        <v>45020.998161921299</v>
      </c>
      <c r="K2774" t="s">
        <v>157</v>
      </c>
      <c r="L2774" t="str">
        <f>VLOOKUP(C2774,ACCOUNT_MAPPING!A:C,3,FALSE)</f>
        <v>Roof R&amp;M</v>
      </c>
    </row>
    <row r="2775" spans="1:12" hidden="1">
      <c r="A2775">
        <v>11287</v>
      </c>
      <c r="B2775" t="s">
        <v>160</v>
      </c>
      <c r="C2775">
        <v>50320000</v>
      </c>
      <c r="D2775" t="s">
        <v>12</v>
      </c>
      <c r="E2775" t="s">
        <v>13</v>
      </c>
      <c r="F2775" t="s">
        <v>13</v>
      </c>
      <c r="G2775" t="s">
        <v>3963</v>
      </c>
      <c r="H2775" s="2">
        <v>45021.015057638891</v>
      </c>
      <c r="I2775" t="s">
        <v>157</v>
      </c>
      <c r="J2775" s="2">
        <v>45021.015057638891</v>
      </c>
      <c r="K2775" t="s">
        <v>157</v>
      </c>
      <c r="L2775" t="str">
        <f>VLOOKUP(C2775,ACCOUNT_MAPPING!A:C,3,FALSE)</f>
        <v>Roof R&amp;M</v>
      </c>
    </row>
    <row r="2776" spans="1:12" hidden="1">
      <c r="A2776">
        <v>11255</v>
      </c>
      <c r="B2776" t="s">
        <v>161</v>
      </c>
      <c r="C2776">
        <v>50320000</v>
      </c>
      <c r="D2776" t="s">
        <v>17</v>
      </c>
      <c r="E2776" t="s">
        <v>13</v>
      </c>
      <c r="F2776" t="s">
        <v>13</v>
      </c>
      <c r="G2776" t="s">
        <v>3975</v>
      </c>
      <c r="H2776" s="2">
        <v>44916.672572337964</v>
      </c>
      <c r="I2776" t="s">
        <v>151</v>
      </c>
      <c r="J2776" s="2">
        <v>44916.672572337964</v>
      </c>
      <c r="K2776" t="s">
        <v>151</v>
      </c>
      <c r="L2776" t="str">
        <f>VLOOKUP(C2776,ACCOUNT_MAPPING!A:C,3,FALSE)</f>
        <v>Roof R&amp;M</v>
      </c>
    </row>
    <row r="2777" spans="1:12" hidden="1">
      <c r="A2777">
        <v>11036</v>
      </c>
      <c r="B2777" t="s">
        <v>3976</v>
      </c>
      <c r="C2777">
        <v>50320000</v>
      </c>
      <c r="D2777" t="s">
        <v>12</v>
      </c>
      <c r="E2777" t="s">
        <v>13</v>
      </c>
      <c r="F2777" t="s">
        <v>13</v>
      </c>
      <c r="G2777" t="s">
        <v>3977</v>
      </c>
      <c r="H2777" s="2">
        <v>45021.637521956021</v>
      </c>
      <c r="I2777" t="s">
        <v>1816</v>
      </c>
      <c r="J2777" s="2">
        <v>45021.637521956021</v>
      </c>
      <c r="K2777" t="s">
        <v>1816</v>
      </c>
      <c r="L2777" t="str">
        <f>VLOOKUP(C2777,ACCOUNT_MAPPING!A:C,3,FALSE)</f>
        <v>Roof R&amp;M</v>
      </c>
    </row>
    <row r="2778" spans="1:12" hidden="1">
      <c r="A2778">
        <v>11387</v>
      </c>
      <c r="B2778" t="s">
        <v>1881</v>
      </c>
      <c r="C2778">
        <v>50320000</v>
      </c>
      <c r="D2778" t="s">
        <v>12</v>
      </c>
      <c r="E2778" t="s">
        <v>13</v>
      </c>
      <c r="F2778" t="s">
        <v>13</v>
      </c>
      <c r="G2778" t="s">
        <v>3978</v>
      </c>
      <c r="H2778" s="2">
        <v>45021.656815127317</v>
      </c>
      <c r="I2778" t="s">
        <v>1883</v>
      </c>
      <c r="J2778" s="2">
        <v>45021.656815127317</v>
      </c>
      <c r="K2778" t="s">
        <v>1883</v>
      </c>
      <c r="L2778" t="str">
        <f>VLOOKUP(C2778,ACCOUNT_MAPPING!A:C,3,FALSE)</f>
        <v>Roof R&amp;M</v>
      </c>
    </row>
    <row r="2779" spans="1:12" hidden="1">
      <c r="A2779">
        <v>11301</v>
      </c>
      <c r="B2779" t="s">
        <v>3979</v>
      </c>
      <c r="C2779">
        <v>50320000</v>
      </c>
      <c r="D2779" t="s">
        <v>12</v>
      </c>
      <c r="E2779" t="s">
        <v>13</v>
      </c>
      <c r="F2779" t="s">
        <v>13</v>
      </c>
      <c r="G2779" t="s">
        <v>3980</v>
      </c>
      <c r="H2779" s="2">
        <v>45021.763427430553</v>
      </c>
      <c r="I2779" t="s">
        <v>462</v>
      </c>
      <c r="J2779" s="2">
        <v>45021.763427430553</v>
      </c>
      <c r="K2779" t="s">
        <v>462</v>
      </c>
      <c r="L2779" t="str">
        <f>VLOOKUP(C2779,ACCOUNT_MAPPING!A:C,3,FALSE)</f>
        <v>Roof R&amp;M</v>
      </c>
    </row>
    <row r="2780" spans="1:12" hidden="1">
      <c r="A2780">
        <v>11306</v>
      </c>
      <c r="B2780" t="s">
        <v>1482</v>
      </c>
      <c r="C2780">
        <v>50320000</v>
      </c>
      <c r="D2780" t="s">
        <v>12</v>
      </c>
      <c r="E2780" t="s">
        <v>13</v>
      </c>
      <c r="F2780" t="s">
        <v>13</v>
      </c>
      <c r="G2780" t="s">
        <v>3981</v>
      </c>
      <c r="H2780" s="2">
        <v>45021.737061655091</v>
      </c>
      <c r="I2780" t="s">
        <v>1235</v>
      </c>
      <c r="J2780" s="2">
        <v>45021.737061655091</v>
      </c>
      <c r="K2780" t="s">
        <v>1235</v>
      </c>
      <c r="L2780" t="str">
        <f>VLOOKUP(C2780,ACCOUNT_MAPPING!A:C,3,FALSE)</f>
        <v>Roof R&amp;M</v>
      </c>
    </row>
    <row r="2781" spans="1:12" hidden="1">
      <c r="A2781">
        <v>11307</v>
      </c>
      <c r="B2781" t="s">
        <v>3982</v>
      </c>
      <c r="C2781">
        <v>50320000</v>
      </c>
      <c r="D2781" t="s">
        <v>12</v>
      </c>
      <c r="E2781" t="s">
        <v>13</v>
      </c>
      <c r="F2781" t="s">
        <v>13</v>
      </c>
      <c r="G2781" t="s">
        <v>3963</v>
      </c>
      <c r="H2781" s="2">
        <v>45021.021183449076</v>
      </c>
      <c r="I2781" t="s">
        <v>157</v>
      </c>
      <c r="J2781" s="2">
        <v>45021.021183449076</v>
      </c>
      <c r="K2781" t="s">
        <v>157</v>
      </c>
      <c r="L2781" t="str">
        <f>VLOOKUP(C2781,ACCOUNT_MAPPING!A:C,3,FALSE)</f>
        <v>Roof R&amp;M</v>
      </c>
    </row>
    <row r="2782" spans="1:12" hidden="1">
      <c r="A2782">
        <v>11261</v>
      </c>
      <c r="B2782" t="s">
        <v>3983</v>
      </c>
      <c r="C2782">
        <v>50320000</v>
      </c>
      <c r="D2782" t="s">
        <v>12</v>
      </c>
      <c r="E2782" t="s">
        <v>13</v>
      </c>
      <c r="F2782" t="s">
        <v>13</v>
      </c>
      <c r="G2782" t="s">
        <v>3963</v>
      </c>
      <c r="H2782" s="2">
        <v>45020.892231909726</v>
      </c>
      <c r="I2782" t="s">
        <v>157</v>
      </c>
      <c r="J2782" s="2">
        <v>45020.892231909726</v>
      </c>
      <c r="K2782" t="s">
        <v>157</v>
      </c>
      <c r="L2782" t="str">
        <f>VLOOKUP(C2782,ACCOUNT_MAPPING!A:C,3,FALSE)</f>
        <v>Roof R&amp;M</v>
      </c>
    </row>
    <row r="2783" spans="1:12" hidden="1">
      <c r="A2783">
        <v>11262</v>
      </c>
      <c r="B2783" t="s">
        <v>3984</v>
      </c>
      <c r="C2783">
        <v>50320000</v>
      </c>
      <c r="D2783" t="s">
        <v>12</v>
      </c>
      <c r="E2783" t="s">
        <v>13</v>
      </c>
      <c r="F2783" t="s">
        <v>13</v>
      </c>
      <c r="G2783" t="s">
        <v>3963</v>
      </c>
      <c r="H2783" s="2">
        <v>45020.893835150462</v>
      </c>
      <c r="I2783" t="s">
        <v>157</v>
      </c>
      <c r="J2783" s="2">
        <v>45020.893835150462</v>
      </c>
      <c r="K2783" t="s">
        <v>157</v>
      </c>
      <c r="L2783" t="str">
        <f>VLOOKUP(C2783,ACCOUNT_MAPPING!A:C,3,FALSE)</f>
        <v>Roof R&amp;M</v>
      </c>
    </row>
    <row r="2784" spans="1:12" hidden="1">
      <c r="A2784">
        <v>11268</v>
      </c>
      <c r="B2784" t="s">
        <v>3985</v>
      </c>
      <c r="C2784">
        <v>50320000</v>
      </c>
      <c r="D2784" t="s">
        <v>12</v>
      </c>
      <c r="E2784" t="s">
        <v>13</v>
      </c>
      <c r="F2784" t="s">
        <v>13</v>
      </c>
      <c r="G2784" t="s">
        <v>3986</v>
      </c>
      <c r="H2784" s="2">
        <v>45020.929100844907</v>
      </c>
      <c r="I2784" t="s">
        <v>157</v>
      </c>
      <c r="J2784" s="2">
        <v>45020.929100844907</v>
      </c>
      <c r="K2784" t="s">
        <v>157</v>
      </c>
      <c r="L2784" t="str">
        <f>VLOOKUP(C2784,ACCOUNT_MAPPING!A:C,3,FALSE)</f>
        <v>Roof R&amp;M</v>
      </c>
    </row>
    <row r="2785" spans="1:12" hidden="1">
      <c r="A2785">
        <v>11272</v>
      </c>
      <c r="B2785" t="s">
        <v>3987</v>
      </c>
      <c r="C2785">
        <v>50320000</v>
      </c>
      <c r="D2785" t="s">
        <v>12</v>
      </c>
      <c r="E2785" t="s">
        <v>13</v>
      </c>
      <c r="F2785" t="s">
        <v>13</v>
      </c>
      <c r="G2785" t="s">
        <v>3988</v>
      </c>
      <c r="H2785" s="2">
        <v>45021.526828009257</v>
      </c>
      <c r="I2785" t="s">
        <v>165</v>
      </c>
      <c r="J2785" s="2">
        <v>45021.526828009257</v>
      </c>
      <c r="K2785" t="s">
        <v>165</v>
      </c>
      <c r="L2785" t="str">
        <f>VLOOKUP(C2785,ACCOUNT_MAPPING!A:C,3,FALSE)</f>
        <v>Roof R&amp;M</v>
      </c>
    </row>
    <row r="2786" spans="1:12" hidden="1">
      <c r="A2786">
        <v>11309</v>
      </c>
      <c r="B2786" t="s">
        <v>1863</v>
      </c>
      <c r="C2786">
        <v>50320000</v>
      </c>
      <c r="D2786" t="s">
        <v>12</v>
      </c>
      <c r="E2786" t="s">
        <v>13</v>
      </c>
      <c r="F2786" t="s">
        <v>13</v>
      </c>
      <c r="G2786" t="s">
        <v>3963</v>
      </c>
      <c r="H2786" s="2">
        <v>45021.043426770833</v>
      </c>
      <c r="I2786" t="s">
        <v>157</v>
      </c>
      <c r="J2786" s="2">
        <v>45021.043426770833</v>
      </c>
      <c r="K2786" t="s">
        <v>157</v>
      </c>
      <c r="L2786" t="str">
        <f>VLOOKUP(C2786,ACCOUNT_MAPPING!A:C,3,FALSE)</f>
        <v>Roof R&amp;M</v>
      </c>
    </row>
    <row r="2787" spans="1:12" hidden="1">
      <c r="A2787">
        <v>11275</v>
      </c>
      <c r="B2787" t="s">
        <v>3989</v>
      </c>
      <c r="C2787">
        <v>50320000</v>
      </c>
      <c r="D2787" t="s">
        <v>12</v>
      </c>
      <c r="E2787" t="s">
        <v>13</v>
      </c>
      <c r="F2787" t="s">
        <v>13</v>
      </c>
      <c r="G2787" t="s">
        <v>3963</v>
      </c>
      <c r="H2787" s="2">
        <v>45020.936010763886</v>
      </c>
      <c r="I2787" t="s">
        <v>157</v>
      </c>
      <c r="J2787" s="2">
        <v>45020.936010763886</v>
      </c>
      <c r="K2787" t="s">
        <v>157</v>
      </c>
      <c r="L2787" t="str">
        <f>VLOOKUP(C2787,ACCOUNT_MAPPING!A:C,3,FALSE)</f>
        <v>Roof R&amp;M</v>
      </c>
    </row>
    <row r="2788" spans="1:12" hidden="1">
      <c r="A2788">
        <v>11276</v>
      </c>
      <c r="B2788" t="s">
        <v>3990</v>
      </c>
      <c r="C2788">
        <v>50320000</v>
      </c>
      <c r="D2788" t="s">
        <v>12</v>
      </c>
      <c r="E2788" t="s">
        <v>13</v>
      </c>
      <c r="F2788" t="s">
        <v>13</v>
      </c>
      <c r="G2788" t="s">
        <v>3963</v>
      </c>
      <c r="H2788" s="2">
        <v>45020.939343055557</v>
      </c>
      <c r="I2788" t="s">
        <v>157</v>
      </c>
      <c r="J2788" s="2">
        <v>45020.939343055557</v>
      </c>
      <c r="K2788" t="s">
        <v>157</v>
      </c>
      <c r="L2788" t="str">
        <f>VLOOKUP(C2788,ACCOUNT_MAPPING!A:C,3,FALSE)</f>
        <v>Roof R&amp;M</v>
      </c>
    </row>
    <row r="2789" spans="1:12" hidden="1">
      <c r="A2789">
        <v>11383</v>
      </c>
      <c r="B2789" t="s">
        <v>3991</v>
      </c>
      <c r="C2789">
        <v>50320000</v>
      </c>
      <c r="D2789" t="s">
        <v>12</v>
      </c>
      <c r="E2789" t="s">
        <v>13</v>
      </c>
      <c r="F2789" t="s">
        <v>13</v>
      </c>
      <c r="G2789" t="s">
        <v>3978</v>
      </c>
      <c r="H2789" s="2">
        <v>45021.655941122684</v>
      </c>
      <c r="I2789" t="s">
        <v>1883</v>
      </c>
      <c r="J2789" s="2">
        <v>45021.655941122684</v>
      </c>
      <c r="K2789" t="s">
        <v>1883</v>
      </c>
      <c r="L2789" t="str">
        <f>VLOOKUP(C2789,ACCOUNT_MAPPING!A:C,3,FALSE)</f>
        <v>Roof R&amp;M</v>
      </c>
    </row>
    <row r="2790" spans="1:12" hidden="1">
      <c r="A2790">
        <v>11136</v>
      </c>
      <c r="B2790" t="s">
        <v>3992</v>
      </c>
      <c r="C2790">
        <v>50320000</v>
      </c>
      <c r="D2790" t="s">
        <v>12</v>
      </c>
      <c r="E2790" t="s">
        <v>13</v>
      </c>
      <c r="F2790" t="s">
        <v>13</v>
      </c>
      <c r="G2790" t="s">
        <v>3920</v>
      </c>
      <c r="H2790" s="2">
        <v>45019.698837303244</v>
      </c>
      <c r="I2790" t="s">
        <v>205</v>
      </c>
      <c r="J2790" s="2">
        <v>45019.698837303244</v>
      </c>
      <c r="K2790" t="s">
        <v>205</v>
      </c>
      <c r="L2790" t="str">
        <f>VLOOKUP(C2790,ACCOUNT_MAPPING!A:C,3,FALSE)</f>
        <v>Roof R&amp;M</v>
      </c>
    </row>
    <row r="2791" spans="1:12" hidden="1">
      <c r="A2791">
        <v>11148</v>
      </c>
      <c r="B2791" t="s">
        <v>1822</v>
      </c>
      <c r="C2791">
        <v>50320000</v>
      </c>
      <c r="D2791" t="s">
        <v>12</v>
      </c>
      <c r="E2791" t="s">
        <v>13</v>
      </c>
      <c r="F2791" t="s">
        <v>13</v>
      </c>
      <c r="G2791" t="s">
        <v>3920</v>
      </c>
      <c r="H2791" s="2">
        <v>45020.893266168983</v>
      </c>
      <c r="I2791" t="s">
        <v>205</v>
      </c>
      <c r="J2791" s="2">
        <v>45020.893266168983</v>
      </c>
      <c r="K2791" t="s">
        <v>205</v>
      </c>
      <c r="L2791" t="str">
        <f>VLOOKUP(C2791,ACCOUNT_MAPPING!A:C,3,FALSE)</f>
        <v>Roof R&amp;M</v>
      </c>
    </row>
    <row r="2792" spans="1:12" hidden="1">
      <c r="A2792">
        <v>11300</v>
      </c>
      <c r="B2792" t="s">
        <v>3993</v>
      </c>
      <c r="C2792">
        <v>50320000</v>
      </c>
      <c r="D2792" t="s">
        <v>12</v>
      </c>
      <c r="E2792" t="s">
        <v>13</v>
      </c>
      <c r="F2792" t="s">
        <v>13</v>
      </c>
      <c r="G2792" t="s">
        <v>3961</v>
      </c>
      <c r="H2792" s="2">
        <v>45021.760722916668</v>
      </c>
      <c r="I2792" t="s">
        <v>462</v>
      </c>
      <c r="J2792" s="2">
        <v>45021.760722916668</v>
      </c>
      <c r="K2792" t="s">
        <v>462</v>
      </c>
      <c r="L2792" t="str">
        <f>VLOOKUP(C2792,ACCOUNT_MAPPING!A:C,3,FALSE)</f>
        <v>Roof R&amp;M</v>
      </c>
    </row>
    <row r="2793" spans="1:12" hidden="1">
      <c r="A2793">
        <v>11388</v>
      </c>
      <c r="B2793" t="s">
        <v>3994</v>
      </c>
      <c r="C2793">
        <v>50320000</v>
      </c>
      <c r="D2793" t="s">
        <v>12</v>
      </c>
      <c r="E2793" t="s">
        <v>13</v>
      </c>
      <c r="F2793" t="s">
        <v>13</v>
      </c>
      <c r="G2793" t="s">
        <v>3978</v>
      </c>
      <c r="H2793" s="2">
        <v>45021.657650000001</v>
      </c>
      <c r="I2793" t="s">
        <v>1883</v>
      </c>
      <c r="J2793" s="2">
        <v>45021.657650000001</v>
      </c>
      <c r="K2793" t="s">
        <v>1883</v>
      </c>
      <c r="L2793" t="str">
        <f>VLOOKUP(C2793,ACCOUNT_MAPPING!A:C,3,FALSE)</f>
        <v>Roof R&amp;M</v>
      </c>
    </row>
    <row r="2794" spans="1:12" hidden="1">
      <c r="A2794">
        <v>11167</v>
      </c>
      <c r="B2794" t="s">
        <v>2656</v>
      </c>
      <c r="C2794">
        <v>50320000</v>
      </c>
      <c r="D2794" t="s">
        <v>17</v>
      </c>
      <c r="E2794" t="s">
        <v>13</v>
      </c>
      <c r="F2794" t="s">
        <v>13</v>
      </c>
      <c r="G2794" t="s">
        <v>1994</v>
      </c>
      <c r="H2794" s="2">
        <v>44924.65353935185</v>
      </c>
      <c r="I2794" t="s">
        <v>1333</v>
      </c>
      <c r="J2794" s="2">
        <v>44924.65353935185</v>
      </c>
      <c r="K2794" t="s">
        <v>1333</v>
      </c>
      <c r="L2794" t="str">
        <f>VLOOKUP(C2794,ACCOUNT_MAPPING!A:C,3,FALSE)</f>
        <v>Roof R&amp;M</v>
      </c>
    </row>
    <row r="2795" spans="1:12" hidden="1">
      <c r="A2795">
        <v>11445</v>
      </c>
      <c r="B2795" t="s">
        <v>927</v>
      </c>
      <c r="C2795">
        <v>50320000</v>
      </c>
      <c r="D2795" t="s">
        <v>12</v>
      </c>
      <c r="E2795" t="s">
        <v>13</v>
      </c>
      <c r="F2795" t="s">
        <v>13</v>
      </c>
      <c r="G2795" t="s">
        <v>3995</v>
      </c>
      <c r="H2795" s="2">
        <v>45020.671696608799</v>
      </c>
      <c r="I2795" t="s">
        <v>900</v>
      </c>
      <c r="J2795" s="2">
        <v>45020.671696608799</v>
      </c>
      <c r="K2795" t="s">
        <v>900</v>
      </c>
      <c r="L2795" t="str">
        <f>VLOOKUP(C2795,ACCOUNT_MAPPING!A:C,3,FALSE)</f>
        <v>Roof R&amp;M</v>
      </c>
    </row>
    <row r="2796" spans="1:12" hidden="1">
      <c r="A2796">
        <v>11334</v>
      </c>
      <c r="B2796" t="s">
        <v>3996</v>
      </c>
      <c r="C2796">
        <v>50320000</v>
      </c>
      <c r="D2796" t="s">
        <v>12</v>
      </c>
      <c r="E2796" t="s">
        <v>13</v>
      </c>
      <c r="F2796" t="s">
        <v>13</v>
      </c>
      <c r="G2796" t="s">
        <v>3997</v>
      </c>
      <c r="H2796" s="2">
        <v>45021.046094097219</v>
      </c>
      <c r="I2796" t="s">
        <v>1479</v>
      </c>
      <c r="J2796" s="2">
        <v>45021.046094097219</v>
      </c>
      <c r="K2796" t="s">
        <v>1479</v>
      </c>
      <c r="L2796" t="str">
        <f>VLOOKUP(C2796,ACCOUNT_MAPPING!A:C,3,FALSE)</f>
        <v>Roof R&amp;M</v>
      </c>
    </row>
    <row r="2797" spans="1:12" hidden="1">
      <c r="A2797">
        <v>11436</v>
      </c>
      <c r="B2797" t="s">
        <v>919</v>
      </c>
      <c r="C2797">
        <v>50320000</v>
      </c>
      <c r="D2797" t="s">
        <v>12</v>
      </c>
      <c r="E2797" t="s">
        <v>13</v>
      </c>
      <c r="F2797" t="s">
        <v>13</v>
      </c>
      <c r="G2797" t="s">
        <v>3998</v>
      </c>
      <c r="H2797" s="2">
        <v>45009.619164351854</v>
      </c>
      <c r="I2797" t="s">
        <v>909</v>
      </c>
      <c r="J2797" s="2">
        <v>45009.619164351854</v>
      </c>
      <c r="K2797" t="s">
        <v>909</v>
      </c>
      <c r="L2797" t="str">
        <f>VLOOKUP(C2797,ACCOUNT_MAPPING!A:C,3,FALSE)</f>
        <v>Roof R&amp;M</v>
      </c>
    </row>
    <row r="2798" spans="1:12" hidden="1">
      <c r="A2798">
        <v>11453</v>
      </c>
      <c r="B2798" t="s">
        <v>1244</v>
      </c>
      <c r="C2798">
        <v>50320000</v>
      </c>
      <c r="D2798" t="s">
        <v>63</v>
      </c>
      <c r="E2798" t="s">
        <v>13</v>
      </c>
      <c r="F2798" t="s">
        <v>13</v>
      </c>
      <c r="G2798" t="s">
        <v>3999</v>
      </c>
      <c r="H2798" s="2">
        <v>44876.813986458335</v>
      </c>
      <c r="I2798" t="s">
        <v>900</v>
      </c>
      <c r="J2798" s="2">
        <v>44876.813986458335</v>
      </c>
      <c r="K2798" t="s">
        <v>900</v>
      </c>
      <c r="L2798" t="str">
        <f>VLOOKUP(C2798,ACCOUNT_MAPPING!A:C,3,FALSE)</f>
        <v>Roof R&amp;M</v>
      </c>
    </row>
    <row r="2799" spans="1:12" hidden="1">
      <c r="A2799">
        <v>11456</v>
      </c>
      <c r="B2799" t="s">
        <v>930</v>
      </c>
      <c r="C2799">
        <v>50320000</v>
      </c>
      <c r="D2799" t="s">
        <v>17</v>
      </c>
      <c r="E2799" t="s">
        <v>13</v>
      </c>
      <c r="F2799" t="s">
        <v>13</v>
      </c>
      <c r="G2799" t="s">
        <v>4000</v>
      </c>
      <c r="H2799" s="2">
        <v>44923.551774618056</v>
      </c>
      <c r="I2799" t="s">
        <v>759</v>
      </c>
      <c r="J2799" s="2">
        <v>44923.551774618056</v>
      </c>
      <c r="K2799" t="s">
        <v>759</v>
      </c>
      <c r="L2799" t="str">
        <f>VLOOKUP(C2799,ACCOUNT_MAPPING!A:C,3,FALSE)</f>
        <v>Roof R&amp;M</v>
      </c>
    </row>
    <row r="2800" spans="1:12" hidden="1">
      <c r="A2800">
        <v>11201</v>
      </c>
      <c r="B2800" t="s">
        <v>1469</v>
      </c>
      <c r="C2800">
        <v>50320000</v>
      </c>
      <c r="D2800" t="s">
        <v>12</v>
      </c>
      <c r="E2800" t="s">
        <v>13</v>
      </c>
      <c r="F2800" t="s">
        <v>13</v>
      </c>
      <c r="G2800" t="s">
        <v>4001</v>
      </c>
      <c r="H2800" s="2">
        <v>45021.687155555555</v>
      </c>
      <c r="I2800" t="s">
        <v>1235</v>
      </c>
      <c r="J2800" s="2">
        <v>45021.687155555555</v>
      </c>
      <c r="K2800" t="s">
        <v>1235</v>
      </c>
      <c r="L2800" t="str">
        <f>VLOOKUP(C2800,ACCOUNT_MAPPING!A:C,3,FALSE)</f>
        <v>Roof R&amp;M</v>
      </c>
    </row>
    <row r="2801" spans="1:12" hidden="1">
      <c r="A2801">
        <v>11463</v>
      </c>
      <c r="B2801" t="s">
        <v>1254</v>
      </c>
      <c r="C2801">
        <v>50320000</v>
      </c>
      <c r="D2801" t="s">
        <v>17</v>
      </c>
      <c r="E2801" t="s">
        <v>13</v>
      </c>
      <c r="F2801" t="s">
        <v>13</v>
      </c>
      <c r="G2801" t="s">
        <v>4002</v>
      </c>
      <c r="H2801" s="2">
        <v>44923.618275231478</v>
      </c>
      <c r="I2801" t="s">
        <v>759</v>
      </c>
      <c r="J2801" s="2">
        <v>44923.618275231478</v>
      </c>
      <c r="K2801" t="s">
        <v>759</v>
      </c>
      <c r="L2801" t="str">
        <f>VLOOKUP(C2801,ACCOUNT_MAPPING!A:C,3,FALSE)</f>
        <v>Roof R&amp;M</v>
      </c>
    </row>
    <row r="2802" spans="1:12" hidden="1">
      <c r="A2802">
        <v>11513</v>
      </c>
      <c r="B2802" t="s">
        <v>4003</v>
      </c>
      <c r="C2802">
        <v>50320000</v>
      </c>
      <c r="D2802" t="s">
        <v>17</v>
      </c>
      <c r="E2802" t="s">
        <v>13</v>
      </c>
      <c r="F2802" t="s">
        <v>13</v>
      </c>
      <c r="G2802" t="s">
        <v>4004</v>
      </c>
      <c r="H2802" s="2">
        <v>44922.710568287039</v>
      </c>
      <c r="I2802" t="s">
        <v>1874</v>
      </c>
      <c r="J2802" s="2">
        <v>44922.710568287039</v>
      </c>
      <c r="K2802" t="s">
        <v>1874</v>
      </c>
      <c r="L2802" t="str">
        <f>VLOOKUP(C2802,ACCOUNT_MAPPING!A:C,3,FALSE)</f>
        <v>Roof R&amp;M</v>
      </c>
    </row>
    <row r="2803" spans="1:12" hidden="1">
      <c r="A2803">
        <v>11382</v>
      </c>
      <c r="B2803" t="s">
        <v>4005</v>
      </c>
      <c r="C2803">
        <v>50320000</v>
      </c>
      <c r="D2803" t="s">
        <v>12</v>
      </c>
      <c r="E2803" t="s">
        <v>13</v>
      </c>
      <c r="F2803" t="s">
        <v>13</v>
      </c>
      <c r="G2803" t="s">
        <v>3978</v>
      </c>
      <c r="H2803" s="2">
        <v>45021.65500752315</v>
      </c>
      <c r="I2803" t="s">
        <v>1883</v>
      </c>
      <c r="J2803" s="2">
        <v>45021.65500752315</v>
      </c>
      <c r="K2803" t="s">
        <v>1883</v>
      </c>
      <c r="L2803" t="str">
        <f>VLOOKUP(C2803,ACCOUNT_MAPPING!A:C,3,FALSE)</f>
        <v>Roof R&amp;M</v>
      </c>
    </row>
    <row r="2804" spans="1:12" hidden="1">
      <c r="A2804">
        <v>11549</v>
      </c>
      <c r="B2804" t="s">
        <v>4006</v>
      </c>
      <c r="C2804">
        <v>50320000</v>
      </c>
      <c r="D2804" t="s">
        <v>12</v>
      </c>
      <c r="E2804" t="s">
        <v>13</v>
      </c>
      <c r="F2804" t="s">
        <v>13</v>
      </c>
      <c r="G2804" t="s">
        <v>4007</v>
      </c>
      <c r="H2804" s="2">
        <v>45013.595975231481</v>
      </c>
      <c r="I2804" t="s">
        <v>2734</v>
      </c>
      <c r="J2804" s="2">
        <v>45013.595975231481</v>
      </c>
      <c r="K2804" t="s">
        <v>2734</v>
      </c>
      <c r="L2804" t="str">
        <f>VLOOKUP(C2804,ACCOUNT_MAPPING!A:C,3,FALSE)</f>
        <v>Roof R&amp;M</v>
      </c>
    </row>
    <row r="2805" spans="1:12" hidden="1">
      <c r="A2805">
        <v>11550</v>
      </c>
      <c r="B2805" t="s">
        <v>4008</v>
      </c>
      <c r="C2805">
        <v>50320000</v>
      </c>
      <c r="D2805" t="s">
        <v>12</v>
      </c>
      <c r="E2805" t="s">
        <v>13</v>
      </c>
      <c r="F2805" t="s">
        <v>13</v>
      </c>
      <c r="G2805" t="s">
        <v>4009</v>
      </c>
      <c r="H2805" s="2">
        <v>45013.596464432871</v>
      </c>
      <c r="I2805" t="s">
        <v>2734</v>
      </c>
      <c r="J2805" s="2">
        <v>45013.596464432871</v>
      </c>
      <c r="K2805" t="s">
        <v>2734</v>
      </c>
      <c r="L2805" t="str">
        <f>VLOOKUP(C2805,ACCOUNT_MAPPING!A:C,3,FALSE)</f>
        <v>Roof R&amp;M</v>
      </c>
    </row>
    <row r="2806" spans="1:12" hidden="1">
      <c r="A2806">
        <v>11552</v>
      </c>
      <c r="B2806" t="s">
        <v>4010</v>
      </c>
      <c r="C2806">
        <v>50320000</v>
      </c>
      <c r="D2806" t="s">
        <v>12</v>
      </c>
      <c r="E2806" t="s">
        <v>13</v>
      </c>
      <c r="F2806" t="s">
        <v>13</v>
      </c>
      <c r="G2806" t="s">
        <v>4011</v>
      </c>
      <c r="H2806" s="2">
        <v>45013.597417013887</v>
      </c>
      <c r="I2806" t="s">
        <v>2734</v>
      </c>
      <c r="J2806" s="2">
        <v>45013.597417013887</v>
      </c>
      <c r="K2806" t="s">
        <v>2734</v>
      </c>
      <c r="L2806" t="str">
        <f>VLOOKUP(C2806,ACCOUNT_MAPPING!A:C,3,FALSE)</f>
        <v>Roof R&amp;M</v>
      </c>
    </row>
    <row r="2807" spans="1:12" hidden="1">
      <c r="A2807">
        <v>11471</v>
      </c>
      <c r="B2807" t="s">
        <v>938</v>
      </c>
      <c r="C2807">
        <v>50320000</v>
      </c>
      <c r="D2807" t="s">
        <v>12</v>
      </c>
      <c r="E2807" t="s">
        <v>13</v>
      </c>
      <c r="F2807" t="s">
        <v>13</v>
      </c>
      <c r="G2807" t="s">
        <v>4012</v>
      </c>
      <c r="H2807" s="2">
        <v>45020.818971562498</v>
      </c>
      <c r="I2807" t="s">
        <v>759</v>
      </c>
      <c r="J2807" s="2">
        <v>45020.818971562498</v>
      </c>
      <c r="K2807" t="s">
        <v>759</v>
      </c>
      <c r="L2807" t="str">
        <f>VLOOKUP(C2807,ACCOUNT_MAPPING!A:C,3,FALSE)</f>
        <v>Roof R&amp;M</v>
      </c>
    </row>
    <row r="2808" spans="1:12" hidden="1">
      <c r="A2808">
        <v>11576</v>
      </c>
      <c r="B2808" t="s">
        <v>4013</v>
      </c>
      <c r="C2808">
        <v>50320000</v>
      </c>
      <c r="D2808" t="s">
        <v>12</v>
      </c>
      <c r="E2808" t="s">
        <v>13</v>
      </c>
      <c r="F2808" t="s">
        <v>13</v>
      </c>
      <c r="G2808" t="s">
        <v>4014</v>
      </c>
      <c r="H2808" s="2">
        <v>45013.604677743053</v>
      </c>
      <c r="I2808" t="s">
        <v>2734</v>
      </c>
      <c r="J2808" s="2">
        <v>45013.604677743053</v>
      </c>
      <c r="K2808" t="s">
        <v>2734</v>
      </c>
      <c r="L2808" t="str">
        <f>VLOOKUP(C2808,ACCOUNT_MAPPING!A:C,3,FALSE)</f>
        <v>Roof R&amp;M</v>
      </c>
    </row>
    <row r="2809" spans="1:12" hidden="1">
      <c r="A2809">
        <v>11590</v>
      </c>
      <c r="B2809" t="s">
        <v>4015</v>
      </c>
      <c r="C2809">
        <v>50320000</v>
      </c>
      <c r="D2809" t="s">
        <v>17</v>
      </c>
      <c r="E2809" t="s">
        <v>13</v>
      </c>
      <c r="F2809" t="s">
        <v>13</v>
      </c>
      <c r="G2809" t="s">
        <v>4016</v>
      </c>
      <c r="H2809" s="2">
        <v>44923.691154282409</v>
      </c>
      <c r="I2809" t="s">
        <v>1895</v>
      </c>
      <c r="J2809" s="2">
        <v>44923.691154282409</v>
      </c>
      <c r="K2809" t="s">
        <v>1895</v>
      </c>
      <c r="L2809" t="str">
        <f>VLOOKUP(C2809,ACCOUNT_MAPPING!A:C,3,FALSE)</f>
        <v>Roof R&amp;M</v>
      </c>
    </row>
    <row r="2810" spans="1:12" hidden="1">
      <c r="A2810">
        <v>11553</v>
      </c>
      <c r="B2810" t="s">
        <v>2774</v>
      </c>
      <c r="C2810">
        <v>50320000</v>
      </c>
      <c r="D2810" t="s">
        <v>12</v>
      </c>
      <c r="E2810" t="s">
        <v>13</v>
      </c>
      <c r="F2810" t="s">
        <v>13</v>
      </c>
      <c r="G2810" t="s">
        <v>4011</v>
      </c>
      <c r="H2810" s="2">
        <v>45013.598753738428</v>
      </c>
      <c r="I2810" t="s">
        <v>2734</v>
      </c>
      <c r="J2810" s="2">
        <v>45013.598753738428</v>
      </c>
      <c r="K2810" t="s">
        <v>2734</v>
      </c>
      <c r="L2810" t="str">
        <f>VLOOKUP(C2810,ACCOUNT_MAPPING!A:C,3,FALSE)</f>
        <v>Roof R&amp;M</v>
      </c>
    </row>
    <row r="2811" spans="1:12" hidden="1">
      <c r="A2811">
        <v>11578</v>
      </c>
      <c r="B2811" t="s">
        <v>4017</v>
      </c>
      <c r="C2811">
        <v>50320000</v>
      </c>
      <c r="D2811" t="s">
        <v>12</v>
      </c>
      <c r="E2811" t="s">
        <v>13</v>
      </c>
      <c r="F2811" t="s">
        <v>13</v>
      </c>
      <c r="G2811" t="s">
        <v>4018</v>
      </c>
      <c r="H2811" s="2">
        <v>45013.605713923615</v>
      </c>
      <c r="I2811" t="s">
        <v>2734</v>
      </c>
      <c r="J2811" s="2">
        <v>45013.605713923615</v>
      </c>
      <c r="K2811" t="s">
        <v>2734</v>
      </c>
      <c r="L2811" t="str">
        <f>VLOOKUP(C2811,ACCOUNT_MAPPING!A:C,3,FALSE)</f>
        <v>Roof R&amp;M</v>
      </c>
    </row>
    <row r="2812" spans="1:12" hidden="1">
      <c r="A2812">
        <v>11580</v>
      </c>
      <c r="B2812" t="s">
        <v>3388</v>
      </c>
      <c r="C2812">
        <v>50320000</v>
      </c>
      <c r="D2812" t="s">
        <v>12</v>
      </c>
      <c r="E2812" t="s">
        <v>13</v>
      </c>
      <c r="F2812" t="s">
        <v>13</v>
      </c>
      <c r="G2812" t="s">
        <v>4018</v>
      </c>
      <c r="H2812" s="2">
        <v>45013.607278090276</v>
      </c>
      <c r="I2812" t="s">
        <v>2734</v>
      </c>
      <c r="J2812" s="2">
        <v>45013.607278090276</v>
      </c>
      <c r="K2812" t="s">
        <v>2734</v>
      </c>
      <c r="L2812" t="str">
        <f>VLOOKUP(C2812,ACCOUNT_MAPPING!A:C,3,FALSE)</f>
        <v>Roof R&amp;M</v>
      </c>
    </row>
    <row r="2813" spans="1:12" hidden="1">
      <c r="A2813">
        <v>11422</v>
      </c>
      <c r="B2813" t="s">
        <v>4019</v>
      </c>
      <c r="C2813">
        <v>50320000</v>
      </c>
      <c r="D2813" t="s">
        <v>12</v>
      </c>
      <c r="E2813" t="s">
        <v>13</v>
      </c>
      <c r="F2813" t="s">
        <v>13</v>
      </c>
      <c r="G2813" t="s">
        <v>4020</v>
      </c>
      <c r="H2813" s="2">
        <v>45009.571084027775</v>
      </c>
      <c r="I2813" t="s">
        <v>909</v>
      </c>
      <c r="J2813" s="2">
        <v>45009.571084027775</v>
      </c>
      <c r="K2813" t="s">
        <v>909</v>
      </c>
      <c r="L2813" t="str">
        <f>VLOOKUP(C2813,ACCOUNT_MAPPING!A:C,3,FALSE)</f>
        <v>Roof R&amp;M</v>
      </c>
    </row>
    <row r="2814" spans="1:12" hidden="1">
      <c r="A2814">
        <v>11588</v>
      </c>
      <c r="B2814" t="s">
        <v>4021</v>
      </c>
      <c r="C2814">
        <v>50320000</v>
      </c>
      <c r="D2814" t="s">
        <v>17</v>
      </c>
      <c r="E2814" t="s">
        <v>13</v>
      </c>
      <c r="F2814" t="s">
        <v>13</v>
      </c>
      <c r="G2814" t="s">
        <v>4022</v>
      </c>
      <c r="H2814" s="2">
        <v>44923.687926006947</v>
      </c>
      <c r="I2814" t="s">
        <v>1895</v>
      </c>
      <c r="J2814" s="2">
        <v>44923.687926006947</v>
      </c>
      <c r="K2814" t="s">
        <v>1895</v>
      </c>
      <c r="L2814" t="str">
        <f>VLOOKUP(C2814,ACCOUNT_MAPPING!A:C,3,FALSE)</f>
        <v>Roof R&amp;M</v>
      </c>
    </row>
    <row r="2815" spans="1:12" hidden="1">
      <c r="A2815">
        <v>11304</v>
      </c>
      <c r="B2815" t="s">
        <v>2713</v>
      </c>
      <c r="C2815">
        <v>50320000</v>
      </c>
      <c r="D2815" t="s">
        <v>12</v>
      </c>
      <c r="E2815" t="s">
        <v>13</v>
      </c>
      <c r="F2815" t="s">
        <v>13</v>
      </c>
      <c r="G2815" t="s">
        <v>4023</v>
      </c>
      <c r="H2815" s="2">
        <v>45021.704667361111</v>
      </c>
      <c r="I2815" t="s">
        <v>1235</v>
      </c>
      <c r="J2815" s="2">
        <v>45021.704667361111</v>
      </c>
      <c r="K2815" t="s">
        <v>1235</v>
      </c>
      <c r="L2815" t="str">
        <f>VLOOKUP(C2815,ACCOUNT_MAPPING!A:C,3,FALSE)</f>
        <v>Roof R&amp;M</v>
      </c>
    </row>
    <row r="2816" spans="1:12" hidden="1">
      <c r="A2816">
        <v>11442</v>
      </c>
      <c r="B2816" t="s">
        <v>892</v>
      </c>
      <c r="C2816">
        <v>50320000</v>
      </c>
      <c r="D2816" t="s">
        <v>12</v>
      </c>
      <c r="E2816" t="s">
        <v>13</v>
      </c>
      <c r="F2816" t="s">
        <v>13</v>
      </c>
      <c r="G2816" t="s">
        <v>4024</v>
      </c>
      <c r="H2816" s="2">
        <v>45021.667162997684</v>
      </c>
      <c r="I2816" t="s">
        <v>759</v>
      </c>
      <c r="J2816" s="2">
        <v>45021.667162997684</v>
      </c>
      <c r="K2816" t="s">
        <v>759</v>
      </c>
      <c r="L2816" t="str">
        <f>VLOOKUP(C2816,ACCOUNT_MAPPING!A:C,3,FALSE)</f>
        <v>Roof R&amp;M</v>
      </c>
    </row>
    <row r="2817" spans="1:12" hidden="1">
      <c r="A2817">
        <v>11668</v>
      </c>
      <c r="B2817" t="s">
        <v>4025</v>
      </c>
      <c r="C2817">
        <v>50320000</v>
      </c>
      <c r="D2817" t="s">
        <v>12</v>
      </c>
      <c r="E2817" t="s">
        <v>13</v>
      </c>
      <c r="F2817" t="s">
        <v>13</v>
      </c>
      <c r="G2817" t="s">
        <v>4026</v>
      </c>
      <c r="H2817" s="2">
        <v>45012.696227546294</v>
      </c>
      <c r="I2817" t="s">
        <v>954</v>
      </c>
      <c r="J2817" s="2">
        <v>45012.696227546294</v>
      </c>
      <c r="K2817" t="s">
        <v>954</v>
      </c>
      <c r="L2817" t="str">
        <f>VLOOKUP(C2817,ACCOUNT_MAPPING!A:C,3,FALSE)</f>
        <v>Roof R&amp;M</v>
      </c>
    </row>
    <row r="2818" spans="1:12" hidden="1">
      <c r="A2818">
        <v>11312</v>
      </c>
      <c r="B2818" t="s">
        <v>4027</v>
      </c>
      <c r="C2818">
        <v>50320000</v>
      </c>
      <c r="D2818" t="s">
        <v>12</v>
      </c>
      <c r="E2818" t="s">
        <v>13</v>
      </c>
      <c r="F2818" t="s">
        <v>13</v>
      </c>
      <c r="G2818" t="s">
        <v>4028</v>
      </c>
      <c r="H2818" s="2">
        <v>45022.981955868054</v>
      </c>
      <c r="I2818" t="s">
        <v>260</v>
      </c>
      <c r="J2818" s="2">
        <v>45022.981955868054</v>
      </c>
      <c r="K2818" t="s">
        <v>260</v>
      </c>
      <c r="L2818" t="str">
        <f>VLOOKUP(C2818,ACCOUNT_MAPPING!A:C,3,FALSE)</f>
        <v>Roof R&amp;M</v>
      </c>
    </row>
    <row r="2819" spans="1:12" hidden="1">
      <c r="A2819">
        <v>11332</v>
      </c>
      <c r="B2819" t="s">
        <v>1856</v>
      </c>
      <c r="C2819">
        <v>50320000</v>
      </c>
      <c r="D2819" t="s">
        <v>12</v>
      </c>
      <c r="E2819" t="s">
        <v>13</v>
      </c>
      <c r="F2819" t="s">
        <v>13</v>
      </c>
      <c r="G2819" t="s">
        <v>4029</v>
      </c>
      <c r="H2819" s="2">
        <v>45021.001387002318</v>
      </c>
      <c r="I2819" t="s">
        <v>1479</v>
      </c>
      <c r="J2819" s="2">
        <v>45021.001387002318</v>
      </c>
      <c r="K2819" t="s">
        <v>1479</v>
      </c>
      <c r="L2819" t="str">
        <f>VLOOKUP(C2819,ACCOUNT_MAPPING!A:C,3,FALSE)</f>
        <v>Roof R&amp;M</v>
      </c>
    </row>
    <row r="2820" spans="1:12" hidden="1">
      <c r="A2820">
        <v>11335</v>
      </c>
      <c r="B2820" t="s">
        <v>1485</v>
      </c>
      <c r="C2820">
        <v>50320000</v>
      </c>
      <c r="D2820" t="s">
        <v>12</v>
      </c>
      <c r="E2820" t="s">
        <v>13</v>
      </c>
      <c r="F2820" t="s">
        <v>13</v>
      </c>
      <c r="G2820" t="s">
        <v>4029</v>
      </c>
      <c r="H2820" s="2">
        <v>45021.059819710645</v>
      </c>
      <c r="I2820" t="s">
        <v>1479</v>
      </c>
      <c r="J2820" s="2">
        <v>45021.059819710645</v>
      </c>
      <c r="K2820" t="s">
        <v>1479</v>
      </c>
      <c r="L2820" t="str">
        <f>VLOOKUP(C2820,ACCOUNT_MAPPING!A:C,3,FALSE)</f>
        <v>Roof R&amp;M</v>
      </c>
    </row>
    <row r="2821" spans="1:12" hidden="1">
      <c r="A2821">
        <v>11692</v>
      </c>
      <c r="B2821" t="s">
        <v>3418</v>
      </c>
      <c r="C2821">
        <v>50320000</v>
      </c>
      <c r="D2821" t="s">
        <v>12</v>
      </c>
      <c r="E2821" t="s">
        <v>13</v>
      </c>
      <c r="F2821" t="s">
        <v>13</v>
      </c>
      <c r="G2821" t="s">
        <v>4030</v>
      </c>
      <c r="H2821" s="2">
        <v>45021.845647951392</v>
      </c>
      <c r="I2821" t="s">
        <v>186</v>
      </c>
      <c r="J2821" s="2">
        <v>45021.845647951392</v>
      </c>
      <c r="K2821" t="s">
        <v>186</v>
      </c>
      <c r="L2821" t="str">
        <f>VLOOKUP(C2821,ACCOUNT_MAPPING!A:C,3,FALSE)</f>
        <v>Roof R&amp;M</v>
      </c>
    </row>
    <row r="2822" spans="1:12" hidden="1">
      <c r="A2822">
        <v>11344</v>
      </c>
      <c r="B2822" t="s">
        <v>4031</v>
      </c>
      <c r="C2822">
        <v>50320000</v>
      </c>
      <c r="D2822" t="s">
        <v>12</v>
      </c>
      <c r="E2822" t="s">
        <v>13</v>
      </c>
      <c r="F2822" t="s">
        <v>13</v>
      </c>
      <c r="G2822" t="s">
        <v>3400</v>
      </c>
      <c r="H2822" s="2">
        <v>45021.563442013889</v>
      </c>
      <c r="I2822" t="s">
        <v>1479</v>
      </c>
      <c r="J2822" s="2">
        <v>45021.563442013889</v>
      </c>
      <c r="K2822" t="s">
        <v>1479</v>
      </c>
      <c r="L2822" t="str">
        <f>VLOOKUP(C2822,ACCOUNT_MAPPING!A:C,3,FALSE)</f>
        <v>Roof R&amp;M</v>
      </c>
    </row>
    <row r="2823" spans="1:12" hidden="1">
      <c r="A2823">
        <v>11416</v>
      </c>
      <c r="B2823" t="s">
        <v>4032</v>
      </c>
      <c r="C2823">
        <v>50320000</v>
      </c>
      <c r="D2823" t="s">
        <v>12</v>
      </c>
      <c r="E2823" t="s">
        <v>13</v>
      </c>
      <c r="F2823" t="s">
        <v>13</v>
      </c>
      <c r="G2823" t="s">
        <v>3400</v>
      </c>
      <c r="H2823" s="2">
        <v>45021.887091516204</v>
      </c>
      <c r="I2823" t="s">
        <v>1479</v>
      </c>
      <c r="J2823" s="2">
        <v>45021.887091516204</v>
      </c>
      <c r="K2823" t="s">
        <v>1479</v>
      </c>
      <c r="L2823" t="str">
        <f>VLOOKUP(C2823,ACCOUNT_MAPPING!A:C,3,FALSE)</f>
        <v>Roof R&amp;M</v>
      </c>
    </row>
    <row r="2824" spans="1:12" hidden="1">
      <c r="A2824">
        <v>11446</v>
      </c>
      <c r="B2824" t="s">
        <v>1239</v>
      </c>
      <c r="C2824">
        <v>50320000</v>
      </c>
      <c r="D2824" t="s">
        <v>12</v>
      </c>
      <c r="E2824" t="s">
        <v>13</v>
      </c>
      <c r="F2824" t="s">
        <v>13</v>
      </c>
      <c r="G2824" t="s">
        <v>3995</v>
      </c>
      <c r="H2824" s="2">
        <v>45020.673065891206</v>
      </c>
      <c r="I2824" t="s">
        <v>900</v>
      </c>
      <c r="J2824" s="2">
        <v>45020.673065891206</v>
      </c>
      <c r="K2824" t="s">
        <v>900</v>
      </c>
      <c r="L2824" t="str">
        <f>VLOOKUP(C2824,ACCOUNT_MAPPING!A:C,3,FALSE)</f>
        <v>Roof R&amp;M</v>
      </c>
    </row>
    <row r="2825" spans="1:12" hidden="1">
      <c r="A2825">
        <v>11507</v>
      </c>
      <c r="B2825" t="s">
        <v>1903</v>
      </c>
      <c r="C2825">
        <v>50320000</v>
      </c>
      <c r="D2825" t="s">
        <v>12</v>
      </c>
      <c r="E2825" t="s">
        <v>13</v>
      </c>
      <c r="F2825" t="s">
        <v>13</v>
      </c>
      <c r="G2825" t="s">
        <v>4033</v>
      </c>
      <c r="H2825" s="2">
        <v>45014.702001076388</v>
      </c>
      <c r="I2825" t="s">
        <v>1874</v>
      </c>
      <c r="J2825" s="2">
        <v>45014.702001076388</v>
      </c>
      <c r="K2825" t="s">
        <v>1874</v>
      </c>
      <c r="L2825" t="str">
        <f>VLOOKUP(C2825,ACCOUNT_MAPPING!A:C,3,FALSE)</f>
        <v>Roof R&amp;M</v>
      </c>
    </row>
    <row r="2826" spans="1:12" hidden="1">
      <c r="A2826">
        <v>11451</v>
      </c>
      <c r="B2826" t="s">
        <v>1241</v>
      </c>
      <c r="C2826">
        <v>50320000</v>
      </c>
      <c r="D2826" t="s">
        <v>12</v>
      </c>
      <c r="E2826" t="s">
        <v>13</v>
      </c>
      <c r="F2826" t="s">
        <v>13</v>
      </c>
      <c r="G2826" t="s">
        <v>3995</v>
      </c>
      <c r="H2826" s="2">
        <v>45021.491347071758</v>
      </c>
      <c r="I2826" t="s">
        <v>900</v>
      </c>
      <c r="J2826" s="2">
        <v>45021.491347071758</v>
      </c>
      <c r="K2826" t="s">
        <v>900</v>
      </c>
      <c r="L2826" t="str">
        <f>VLOOKUP(C2826,ACCOUNT_MAPPING!A:C,3,FALSE)</f>
        <v>Roof R&amp;M</v>
      </c>
    </row>
    <row r="2827" spans="1:12" hidden="1">
      <c r="A2827">
        <v>11452</v>
      </c>
      <c r="B2827" t="s">
        <v>1242</v>
      </c>
      <c r="C2827">
        <v>50320000</v>
      </c>
      <c r="D2827" t="s">
        <v>12</v>
      </c>
      <c r="E2827" t="s">
        <v>13</v>
      </c>
      <c r="F2827" t="s">
        <v>13</v>
      </c>
      <c r="G2827" t="s">
        <v>3995</v>
      </c>
      <c r="H2827" s="2">
        <v>45021.491757905096</v>
      </c>
      <c r="I2827" t="s">
        <v>900</v>
      </c>
      <c r="J2827" s="2">
        <v>45021.491757905096</v>
      </c>
      <c r="K2827" t="s">
        <v>900</v>
      </c>
      <c r="L2827" t="str">
        <f>VLOOKUP(C2827,ACCOUNT_MAPPING!A:C,3,FALSE)</f>
        <v>Roof R&amp;M</v>
      </c>
    </row>
    <row r="2828" spans="1:12" hidden="1">
      <c r="A2828">
        <v>11458</v>
      </c>
      <c r="B2828" t="s">
        <v>932</v>
      </c>
      <c r="C2828">
        <v>50320000</v>
      </c>
      <c r="D2828" t="s">
        <v>17</v>
      </c>
      <c r="E2828" t="s">
        <v>13</v>
      </c>
      <c r="F2828" t="s">
        <v>13</v>
      </c>
      <c r="G2828" t="s">
        <v>3838</v>
      </c>
      <c r="H2828" s="2">
        <v>44923.572335914352</v>
      </c>
      <c r="I2828" t="s">
        <v>759</v>
      </c>
      <c r="J2828" s="2">
        <v>44923.572335914352</v>
      </c>
      <c r="K2828" t="s">
        <v>759</v>
      </c>
      <c r="L2828" t="str">
        <f>VLOOKUP(C2828,ACCOUNT_MAPPING!A:C,3,FALSE)</f>
        <v>Roof R&amp;M</v>
      </c>
    </row>
    <row r="2829" spans="1:12" hidden="1">
      <c r="A2829">
        <v>11512</v>
      </c>
      <c r="B2829" t="s">
        <v>1872</v>
      </c>
      <c r="C2829">
        <v>50320000</v>
      </c>
      <c r="D2829" t="s">
        <v>12</v>
      </c>
      <c r="E2829" t="s">
        <v>13</v>
      </c>
      <c r="F2829" t="s">
        <v>13</v>
      </c>
      <c r="G2829" t="s">
        <v>4033</v>
      </c>
      <c r="H2829" s="2">
        <v>45014.714454780093</v>
      </c>
      <c r="I2829" t="s">
        <v>1874</v>
      </c>
      <c r="J2829" s="2">
        <v>45014.714454780093</v>
      </c>
      <c r="K2829" t="s">
        <v>1874</v>
      </c>
      <c r="L2829" t="str">
        <f>VLOOKUP(C2829,ACCOUNT_MAPPING!A:C,3,FALSE)</f>
        <v>Roof R&amp;M</v>
      </c>
    </row>
    <row r="2830" spans="1:12" hidden="1">
      <c r="A2830">
        <v>11579</v>
      </c>
      <c r="B2830" t="s">
        <v>4034</v>
      </c>
      <c r="C2830">
        <v>50320000</v>
      </c>
      <c r="D2830" t="s">
        <v>12</v>
      </c>
      <c r="E2830" t="s">
        <v>13</v>
      </c>
      <c r="F2830" t="s">
        <v>13</v>
      </c>
      <c r="G2830" t="s">
        <v>4018</v>
      </c>
      <c r="H2830" s="2">
        <v>45013.606161805554</v>
      </c>
      <c r="I2830" t="s">
        <v>2734</v>
      </c>
      <c r="J2830" s="2">
        <v>45013.606161805554</v>
      </c>
      <c r="K2830" t="s">
        <v>2734</v>
      </c>
      <c r="L2830" t="str">
        <f>VLOOKUP(C2830,ACCOUNT_MAPPING!A:C,3,FALSE)</f>
        <v>Roof R&amp;M</v>
      </c>
    </row>
    <row r="2831" spans="1:12" hidden="1">
      <c r="A2831">
        <v>11596</v>
      </c>
      <c r="B2831" t="s">
        <v>4035</v>
      </c>
      <c r="C2831">
        <v>50320000</v>
      </c>
      <c r="D2831" t="s">
        <v>63</v>
      </c>
      <c r="E2831" t="s">
        <v>13</v>
      </c>
      <c r="F2831" t="s">
        <v>13</v>
      </c>
      <c r="G2831" t="s">
        <v>4036</v>
      </c>
      <c r="H2831" s="2">
        <v>44874.739609722223</v>
      </c>
      <c r="I2831" t="s">
        <v>1895</v>
      </c>
      <c r="J2831" s="2">
        <v>44874.739609722223</v>
      </c>
      <c r="K2831" t="s">
        <v>1895</v>
      </c>
      <c r="L2831" t="str">
        <f>VLOOKUP(C2831,ACCOUNT_MAPPING!A:C,3,FALSE)</f>
        <v>Roof R&amp;M</v>
      </c>
    </row>
    <row r="2832" spans="1:12" hidden="1">
      <c r="A2832">
        <v>11465</v>
      </c>
      <c r="B2832" t="s">
        <v>1247</v>
      </c>
      <c r="C2832">
        <v>50320000</v>
      </c>
      <c r="D2832" t="s">
        <v>17</v>
      </c>
      <c r="E2832" t="s">
        <v>13</v>
      </c>
      <c r="F2832" t="s">
        <v>13</v>
      </c>
      <c r="G2832" t="s">
        <v>4037</v>
      </c>
      <c r="H2832" s="2">
        <v>44916.537426504627</v>
      </c>
      <c r="I2832" t="s">
        <v>900</v>
      </c>
      <c r="J2832" s="2">
        <v>44916.537426504627</v>
      </c>
      <c r="K2832" t="s">
        <v>900</v>
      </c>
      <c r="L2832" t="str">
        <f>VLOOKUP(C2832,ACCOUNT_MAPPING!A:C,3,FALSE)</f>
        <v>Roof R&amp;M</v>
      </c>
    </row>
    <row r="2833" spans="1:12" hidden="1">
      <c r="A2833">
        <v>11759</v>
      </c>
      <c r="B2833" t="s">
        <v>1910</v>
      </c>
      <c r="C2833">
        <v>50320000</v>
      </c>
      <c r="D2833" t="s">
        <v>12</v>
      </c>
      <c r="E2833" t="s">
        <v>13</v>
      </c>
      <c r="F2833" t="s">
        <v>13</v>
      </c>
      <c r="G2833" t="s">
        <v>4038</v>
      </c>
      <c r="H2833" s="2">
        <v>45012.5999065625</v>
      </c>
      <c r="I2833" t="s">
        <v>949</v>
      </c>
      <c r="J2833" s="2">
        <v>45012.5999065625</v>
      </c>
      <c r="K2833" t="s">
        <v>949</v>
      </c>
      <c r="L2833" t="str">
        <f>VLOOKUP(C2833,ACCOUNT_MAPPING!A:C,3,FALSE)</f>
        <v>Roof R&amp;M</v>
      </c>
    </row>
    <row r="2834" spans="1:12" hidden="1">
      <c r="A2834">
        <v>11629</v>
      </c>
      <c r="B2834" t="s">
        <v>934</v>
      </c>
      <c r="C2834">
        <v>50320000</v>
      </c>
      <c r="D2834" t="s">
        <v>63</v>
      </c>
      <c r="E2834" t="s">
        <v>13</v>
      </c>
      <c r="F2834" t="s">
        <v>13</v>
      </c>
      <c r="G2834" t="s">
        <v>4039</v>
      </c>
      <c r="H2834" s="2">
        <v>44873.717185729169</v>
      </c>
      <c r="I2834" t="s">
        <v>663</v>
      </c>
      <c r="J2834" s="2">
        <v>44873.717185729169</v>
      </c>
      <c r="K2834" t="s">
        <v>663</v>
      </c>
      <c r="L2834" t="str">
        <f>VLOOKUP(C2834,ACCOUNT_MAPPING!A:C,3,FALSE)</f>
        <v>Roof R&amp;M</v>
      </c>
    </row>
    <row r="2835" spans="1:12" hidden="1">
      <c r="A2835">
        <v>11516</v>
      </c>
      <c r="B2835" t="s">
        <v>4040</v>
      </c>
      <c r="C2835">
        <v>50320000</v>
      </c>
      <c r="D2835" t="s">
        <v>17</v>
      </c>
      <c r="E2835" t="s">
        <v>13</v>
      </c>
      <c r="F2835" t="s">
        <v>13</v>
      </c>
      <c r="G2835" t="s">
        <v>4041</v>
      </c>
      <c r="H2835" s="2">
        <v>44922.715906331017</v>
      </c>
      <c r="I2835" t="s">
        <v>1874</v>
      </c>
      <c r="J2835" s="2">
        <v>44922.715906331017</v>
      </c>
      <c r="K2835" t="s">
        <v>1874</v>
      </c>
      <c r="L2835" t="str">
        <f>VLOOKUP(C2835,ACCOUNT_MAPPING!A:C,3,FALSE)</f>
        <v>Roof R&amp;M</v>
      </c>
    </row>
    <row r="2836" spans="1:12" hidden="1">
      <c r="A2836">
        <v>11521</v>
      </c>
      <c r="B2836" t="s">
        <v>4042</v>
      </c>
      <c r="C2836">
        <v>50320000</v>
      </c>
      <c r="D2836" t="s">
        <v>12</v>
      </c>
      <c r="E2836" t="s">
        <v>13</v>
      </c>
      <c r="F2836" t="s">
        <v>13</v>
      </c>
      <c r="G2836" t="s">
        <v>4043</v>
      </c>
      <c r="H2836" s="2">
        <v>45019.828133877316</v>
      </c>
      <c r="I2836" t="s">
        <v>1490</v>
      </c>
      <c r="J2836" s="2">
        <v>45019.828133877316</v>
      </c>
      <c r="K2836" t="s">
        <v>1490</v>
      </c>
      <c r="L2836" t="str">
        <f>VLOOKUP(C2836,ACCOUNT_MAPPING!A:C,3,FALSE)</f>
        <v>Roof R&amp;M</v>
      </c>
    </row>
    <row r="2837" spans="1:12" hidden="1">
      <c r="A2837">
        <v>11538</v>
      </c>
      <c r="B2837" t="s">
        <v>1891</v>
      </c>
      <c r="C2837">
        <v>50320000</v>
      </c>
      <c r="D2837" t="s">
        <v>17</v>
      </c>
      <c r="E2837" t="s">
        <v>13</v>
      </c>
      <c r="F2837" t="s">
        <v>13</v>
      </c>
      <c r="G2837" t="s">
        <v>4044</v>
      </c>
      <c r="H2837" s="2">
        <v>44923.677346493052</v>
      </c>
      <c r="I2837" t="s">
        <v>1874</v>
      </c>
      <c r="J2837" s="2">
        <v>44923.677346493052</v>
      </c>
      <c r="K2837" t="s">
        <v>1874</v>
      </c>
      <c r="L2837" t="str">
        <f>VLOOKUP(C2837,ACCOUNT_MAPPING!A:C,3,FALSE)</f>
        <v>Roof R&amp;M</v>
      </c>
    </row>
    <row r="2838" spans="1:12" hidden="1">
      <c r="A2838">
        <v>11540</v>
      </c>
      <c r="B2838" t="s">
        <v>2730</v>
      </c>
      <c r="C2838">
        <v>50320000</v>
      </c>
      <c r="D2838" t="s">
        <v>12</v>
      </c>
      <c r="E2838" t="s">
        <v>13</v>
      </c>
      <c r="F2838" t="s">
        <v>13</v>
      </c>
      <c r="G2838" t="s">
        <v>4045</v>
      </c>
      <c r="H2838" s="2">
        <v>45013.587003009263</v>
      </c>
      <c r="I2838" t="s">
        <v>2734</v>
      </c>
      <c r="J2838" s="2">
        <v>45013.587003009263</v>
      </c>
      <c r="K2838" t="s">
        <v>2734</v>
      </c>
      <c r="L2838" t="str">
        <f>VLOOKUP(C2838,ACCOUNT_MAPPING!A:C,3,FALSE)</f>
        <v>Roof R&amp;M</v>
      </c>
    </row>
    <row r="2839" spans="1:12" hidden="1">
      <c r="A2839">
        <v>11682</v>
      </c>
      <c r="B2839" t="s">
        <v>4046</v>
      </c>
      <c r="C2839">
        <v>50320000</v>
      </c>
      <c r="D2839" t="s">
        <v>17</v>
      </c>
      <c r="E2839" t="s">
        <v>13</v>
      </c>
      <c r="F2839" t="s">
        <v>13</v>
      </c>
      <c r="G2839" t="s">
        <v>4047</v>
      </c>
      <c r="H2839" s="2">
        <v>44918.831929826389</v>
      </c>
      <c r="I2839" t="s">
        <v>186</v>
      </c>
      <c r="J2839" s="2">
        <v>44918.831929826389</v>
      </c>
      <c r="K2839" t="s">
        <v>186</v>
      </c>
      <c r="L2839" t="str">
        <f>VLOOKUP(C2839,ACCOUNT_MAPPING!A:C,3,FALSE)</f>
        <v>Roof R&amp;M</v>
      </c>
    </row>
    <row r="2840" spans="1:12" hidden="1">
      <c r="A2840">
        <v>11577</v>
      </c>
      <c r="B2840" t="s">
        <v>1893</v>
      </c>
      <c r="C2840">
        <v>50320000</v>
      </c>
      <c r="D2840" t="s">
        <v>12</v>
      </c>
      <c r="E2840" t="s">
        <v>13</v>
      </c>
      <c r="F2840" t="s">
        <v>13</v>
      </c>
      <c r="G2840" t="s">
        <v>4018</v>
      </c>
      <c r="H2840" s="2">
        <v>45013.605222071761</v>
      </c>
      <c r="I2840" t="s">
        <v>2734</v>
      </c>
      <c r="J2840" s="2">
        <v>45013.605222071761</v>
      </c>
      <c r="K2840" t="s">
        <v>2734</v>
      </c>
      <c r="L2840" t="str">
        <f>VLOOKUP(C2840,ACCOUNT_MAPPING!A:C,3,FALSE)</f>
        <v>Roof R&amp;M</v>
      </c>
    </row>
    <row r="2841" spans="1:12" hidden="1">
      <c r="A2841">
        <v>11583</v>
      </c>
      <c r="B2841" t="s">
        <v>3421</v>
      </c>
      <c r="C2841">
        <v>50320000</v>
      </c>
      <c r="D2841" t="s">
        <v>63</v>
      </c>
      <c r="E2841" t="s">
        <v>13</v>
      </c>
      <c r="F2841" t="s">
        <v>13</v>
      </c>
      <c r="G2841" t="s">
        <v>4048</v>
      </c>
      <c r="H2841" s="2">
        <v>44874.62173677083</v>
      </c>
      <c r="I2841" t="s">
        <v>1895</v>
      </c>
      <c r="J2841" s="2">
        <v>44874.62173677083</v>
      </c>
      <c r="K2841" t="s">
        <v>1895</v>
      </c>
      <c r="L2841" t="str">
        <f>VLOOKUP(C2841,ACCOUNT_MAPPING!A:C,3,FALSE)</f>
        <v>Roof R&amp;M</v>
      </c>
    </row>
    <row r="2842" spans="1:12" hidden="1">
      <c r="A2842">
        <v>11586</v>
      </c>
      <c r="B2842" t="s">
        <v>3392</v>
      </c>
      <c r="C2842">
        <v>50320000</v>
      </c>
      <c r="D2842" t="s">
        <v>17</v>
      </c>
      <c r="E2842" t="s">
        <v>13</v>
      </c>
      <c r="F2842" t="s">
        <v>13</v>
      </c>
      <c r="G2842" t="s">
        <v>4049</v>
      </c>
      <c r="H2842" s="2">
        <v>44923.686398495367</v>
      </c>
      <c r="I2842" t="s">
        <v>1895</v>
      </c>
      <c r="J2842" s="2">
        <v>44923.686398495367</v>
      </c>
      <c r="K2842" t="s">
        <v>1895</v>
      </c>
      <c r="L2842" t="str">
        <f>VLOOKUP(C2842,ACCOUNT_MAPPING!A:C,3,FALSE)</f>
        <v>Roof R&amp;M</v>
      </c>
    </row>
    <row r="2843" spans="1:12" hidden="1">
      <c r="A2843">
        <v>11589</v>
      </c>
      <c r="B2843" t="s">
        <v>2732</v>
      </c>
      <c r="C2843">
        <v>50320000</v>
      </c>
      <c r="D2843" t="s">
        <v>12</v>
      </c>
      <c r="E2843" t="s">
        <v>13</v>
      </c>
      <c r="F2843" t="s">
        <v>13</v>
      </c>
      <c r="G2843" t="s">
        <v>4050</v>
      </c>
      <c r="H2843" s="2">
        <v>45013.617589664354</v>
      </c>
      <c r="I2843" t="s">
        <v>2734</v>
      </c>
      <c r="J2843" s="2">
        <v>45013.617589664354</v>
      </c>
      <c r="K2843" t="s">
        <v>2734</v>
      </c>
      <c r="L2843" t="str">
        <f>VLOOKUP(C2843,ACCOUNT_MAPPING!A:C,3,FALSE)</f>
        <v>Roof R&amp;M</v>
      </c>
    </row>
    <row r="2844" spans="1:12" hidden="1">
      <c r="A2844">
        <v>11846</v>
      </c>
      <c r="B2844" t="s">
        <v>200</v>
      </c>
      <c r="C2844">
        <v>50320000</v>
      </c>
      <c r="D2844" t="s">
        <v>63</v>
      </c>
      <c r="E2844" t="s">
        <v>13</v>
      </c>
      <c r="F2844" t="s">
        <v>13</v>
      </c>
      <c r="G2844" t="s">
        <v>4051</v>
      </c>
      <c r="H2844" s="2">
        <v>44886.990932372682</v>
      </c>
      <c r="I2844" t="s">
        <v>202</v>
      </c>
      <c r="J2844" s="2">
        <v>44886.990932372682</v>
      </c>
      <c r="K2844" t="s">
        <v>202</v>
      </c>
      <c r="L2844" t="str">
        <f>VLOOKUP(C2844,ACCOUNT_MAPPING!A:C,3,FALSE)</f>
        <v>Roof R&amp;M</v>
      </c>
    </row>
    <row r="2845" spans="1:12" hidden="1">
      <c r="A2845">
        <v>11708</v>
      </c>
      <c r="B2845" t="s">
        <v>2748</v>
      </c>
      <c r="C2845">
        <v>50320000</v>
      </c>
      <c r="D2845" t="s">
        <v>17</v>
      </c>
      <c r="E2845" t="s">
        <v>13</v>
      </c>
      <c r="F2845" t="s">
        <v>13</v>
      </c>
      <c r="G2845" t="s">
        <v>4052</v>
      </c>
      <c r="H2845" s="2">
        <v>44929.728197222219</v>
      </c>
      <c r="I2845" t="s">
        <v>548</v>
      </c>
      <c r="J2845" s="2">
        <v>44929.728197222219</v>
      </c>
      <c r="K2845" t="s">
        <v>548</v>
      </c>
      <c r="L2845" t="str">
        <f>VLOOKUP(C2845,ACCOUNT_MAPPING!A:C,3,FALSE)</f>
        <v>Roof R&amp;M</v>
      </c>
    </row>
    <row r="2846" spans="1:12" hidden="1">
      <c r="A2846">
        <v>11651</v>
      </c>
      <c r="B2846" t="s">
        <v>959</v>
      </c>
      <c r="C2846">
        <v>50320000</v>
      </c>
      <c r="D2846" t="s">
        <v>63</v>
      </c>
      <c r="E2846" t="s">
        <v>13</v>
      </c>
      <c r="F2846" t="s">
        <v>13</v>
      </c>
      <c r="G2846" t="s">
        <v>4053</v>
      </c>
      <c r="H2846" s="2">
        <v>44875.971858877318</v>
      </c>
      <c r="I2846" t="s">
        <v>663</v>
      </c>
      <c r="J2846" s="2">
        <v>44875.971858877318</v>
      </c>
      <c r="K2846" t="s">
        <v>663</v>
      </c>
      <c r="L2846" t="str">
        <f>VLOOKUP(C2846,ACCOUNT_MAPPING!A:C,3,FALSE)</f>
        <v>Roof R&amp;M</v>
      </c>
    </row>
    <row r="2847" spans="1:12" hidden="1">
      <c r="A2847">
        <v>11591</v>
      </c>
      <c r="B2847" t="s">
        <v>4054</v>
      </c>
      <c r="C2847">
        <v>50320000</v>
      </c>
      <c r="D2847" t="s">
        <v>12</v>
      </c>
      <c r="E2847" t="s">
        <v>13</v>
      </c>
      <c r="F2847" t="s">
        <v>13</v>
      </c>
      <c r="G2847" t="s">
        <v>4018</v>
      </c>
      <c r="H2847" s="2">
        <v>45013.6209633912</v>
      </c>
      <c r="I2847" t="s">
        <v>2734</v>
      </c>
      <c r="J2847" s="2">
        <v>45013.6209633912</v>
      </c>
      <c r="K2847" t="s">
        <v>2734</v>
      </c>
      <c r="L2847" t="str">
        <f>VLOOKUP(C2847,ACCOUNT_MAPPING!A:C,3,FALSE)</f>
        <v>Roof R&amp;M</v>
      </c>
    </row>
    <row r="2848" spans="1:12" hidden="1">
      <c r="A2848">
        <v>11885</v>
      </c>
      <c r="B2848" t="s">
        <v>1008</v>
      </c>
      <c r="C2848">
        <v>50320000</v>
      </c>
      <c r="D2848" t="s">
        <v>12</v>
      </c>
      <c r="E2848" t="s">
        <v>13</v>
      </c>
      <c r="F2848" t="s">
        <v>13</v>
      </c>
      <c r="G2848" t="s">
        <v>4055</v>
      </c>
      <c r="H2848" s="2">
        <v>45016.929316284724</v>
      </c>
      <c r="I2848" t="s">
        <v>991</v>
      </c>
      <c r="J2848" s="2">
        <v>45016.929316284724</v>
      </c>
      <c r="K2848" t="s">
        <v>991</v>
      </c>
      <c r="L2848" t="str">
        <f>VLOOKUP(C2848,ACCOUNT_MAPPING!A:C,3,FALSE)</f>
        <v>Roof R&amp;M</v>
      </c>
    </row>
    <row r="2849" spans="1:12" hidden="1">
      <c r="A2849">
        <v>11711</v>
      </c>
      <c r="B2849" t="s">
        <v>2792</v>
      </c>
      <c r="C2849">
        <v>50320000</v>
      </c>
      <c r="D2849" t="s">
        <v>17</v>
      </c>
      <c r="E2849" t="s">
        <v>13</v>
      </c>
      <c r="F2849" t="s">
        <v>13</v>
      </c>
      <c r="G2849" t="s">
        <v>4056</v>
      </c>
      <c r="H2849" s="2">
        <v>44929.733627581016</v>
      </c>
      <c r="I2849" t="s">
        <v>548</v>
      </c>
      <c r="J2849" s="2">
        <v>44929.733627581016</v>
      </c>
      <c r="K2849" t="s">
        <v>548</v>
      </c>
      <c r="L2849" t="str">
        <f>VLOOKUP(C2849,ACCOUNT_MAPPING!A:C,3,FALSE)</f>
        <v>Roof R&amp;M</v>
      </c>
    </row>
    <row r="2850" spans="1:12" hidden="1">
      <c r="A2850">
        <v>11892</v>
      </c>
      <c r="B2850" t="s">
        <v>968</v>
      </c>
      <c r="C2850">
        <v>50320000</v>
      </c>
      <c r="D2850" t="s">
        <v>63</v>
      </c>
      <c r="E2850" t="s">
        <v>13</v>
      </c>
      <c r="F2850" t="s">
        <v>13</v>
      </c>
      <c r="G2850" t="s">
        <v>4057</v>
      </c>
      <c r="H2850" s="2">
        <v>44876.925019363429</v>
      </c>
      <c r="I2850" t="s">
        <v>720</v>
      </c>
      <c r="J2850" s="2">
        <v>44876.925019363429</v>
      </c>
      <c r="K2850" t="s">
        <v>720</v>
      </c>
      <c r="L2850" t="str">
        <f>VLOOKUP(C2850,ACCOUNT_MAPPING!A:C,3,FALSE)</f>
        <v>Roof R&amp;M</v>
      </c>
    </row>
    <row r="2851" spans="1:12" hidden="1">
      <c r="A2851">
        <v>11723</v>
      </c>
      <c r="B2851" t="s">
        <v>4058</v>
      </c>
      <c r="C2851">
        <v>50320000</v>
      </c>
      <c r="D2851" t="s">
        <v>17</v>
      </c>
      <c r="E2851" t="s">
        <v>13</v>
      </c>
      <c r="F2851" t="s">
        <v>13</v>
      </c>
      <c r="G2851" t="s">
        <v>4059</v>
      </c>
      <c r="H2851" s="2">
        <v>44916.823980289351</v>
      </c>
      <c r="I2851" t="s">
        <v>544</v>
      </c>
      <c r="J2851" s="2">
        <v>44916.823980289351</v>
      </c>
      <c r="K2851" t="s">
        <v>544</v>
      </c>
      <c r="L2851" t="str">
        <f>VLOOKUP(C2851,ACCOUNT_MAPPING!A:C,3,FALSE)</f>
        <v>Roof R&amp;M</v>
      </c>
    </row>
    <row r="2852" spans="1:12" hidden="1">
      <c r="A2852">
        <v>11894</v>
      </c>
      <c r="B2852" t="s">
        <v>1004</v>
      </c>
      <c r="C2852">
        <v>50320000</v>
      </c>
      <c r="D2852" t="s">
        <v>63</v>
      </c>
      <c r="E2852" t="s">
        <v>13</v>
      </c>
      <c r="F2852" t="s">
        <v>13</v>
      </c>
      <c r="G2852" t="s">
        <v>988</v>
      </c>
      <c r="H2852" s="2">
        <v>44876.983982523147</v>
      </c>
      <c r="I2852" t="s">
        <v>720</v>
      </c>
      <c r="J2852" s="2">
        <v>44876.983982523147</v>
      </c>
      <c r="K2852" t="s">
        <v>720</v>
      </c>
      <c r="L2852" t="str">
        <f>VLOOKUP(C2852,ACCOUNT_MAPPING!A:C,3,FALSE)</f>
        <v>Roof R&amp;M</v>
      </c>
    </row>
    <row r="2853" spans="1:12" hidden="1">
      <c r="A2853">
        <v>11959</v>
      </c>
      <c r="B2853" t="s">
        <v>4060</v>
      </c>
      <c r="C2853">
        <v>50320000</v>
      </c>
      <c r="D2853" t="s">
        <v>17</v>
      </c>
      <c r="E2853" t="s">
        <v>13</v>
      </c>
      <c r="F2853" t="s">
        <v>13</v>
      </c>
      <c r="G2853" t="s">
        <v>4061</v>
      </c>
      <c r="H2853" s="2">
        <v>44915.798833912035</v>
      </c>
      <c r="I2853" t="s">
        <v>179</v>
      </c>
      <c r="J2853" s="2">
        <v>44915.798833912035</v>
      </c>
      <c r="K2853" t="s">
        <v>179</v>
      </c>
      <c r="L2853" t="str">
        <f>VLOOKUP(C2853,ACCOUNT_MAPPING!A:C,3,FALSE)</f>
        <v>Roof R&amp;M</v>
      </c>
    </row>
    <row r="2854" spans="1:12" hidden="1">
      <c r="A2854">
        <v>11746</v>
      </c>
      <c r="B2854" t="s">
        <v>4062</v>
      </c>
      <c r="C2854">
        <v>50320000</v>
      </c>
      <c r="D2854" t="s">
        <v>17</v>
      </c>
      <c r="E2854" t="s">
        <v>13</v>
      </c>
      <c r="F2854" t="s">
        <v>13</v>
      </c>
      <c r="G2854" t="s">
        <v>4063</v>
      </c>
      <c r="H2854" s="2">
        <v>44924.56140702546</v>
      </c>
      <c r="I2854" t="s">
        <v>34</v>
      </c>
      <c r="J2854" s="2">
        <v>44924.56140702546</v>
      </c>
      <c r="K2854" t="s">
        <v>34</v>
      </c>
      <c r="L2854" t="str">
        <f>VLOOKUP(C2854,ACCOUNT_MAPPING!A:C,3,FALSE)</f>
        <v>Roof R&amp;M</v>
      </c>
    </row>
    <row r="2855" spans="1:12" hidden="1">
      <c r="A2855">
        <v>14232</v>
      </c>
      <c r="B2855" t="s">
        <v>1499</v>
      </c>
      <c r="C2855">
        <v>50320000</v>
      </c>
      <c r="D2855" t="s">
        <v>12</v>
      </c>
      <c r="E2855" t="s">
        <v>13</v>
      </c>
      <c r="F2855" t="s">
        <v>13</v>
      </c>
      <c r="G2855" t="s">
        <v>3811</v>
      </c>
      <c r="H2855" s="2">
        <v>45021.567945023147</v>
      </c>
      <c r="I2855" t="s">
        <v>1292</v>
      </c>
      <c r="J2855" s="2">
        <v>45021.567945023147</v>
      </c>
      <c r="K2855" t="s">
        <v>1292</v>
      </c>
      <c r="L2855" t="str">
        <f>VLOOKUP(C2855,ACCOUNT_MAPPING!A:C,3,FALSE)</f>
        <v>Roof R&amp;M</v>
      </c>
    </row>
    <row r="2856" spans="1:12" hidden="1">
      <c r="A2856">
        <v>14238</v>
      </c>
      <c r="B2856" t="s">
        <v>1503</v>
      </c>
      <c r="C2856">
        <v>50320000</v>
      </c>
      <c r="D2856" t="s">
        <v>12</v>
      </c>
      <c r="E2856" t="s">
        <v>13</v>
      </c>
      <c r="F2856" t="s">
        <v>13</v>
      </c>
      <c r="G2856" t="s">
        <v>3811</v>
      </c>
      <c r="H2856" s="2">
        <v>45021.573560335652</v>
      </c>
      <c r="I2856" t="s">
        <v>1292</v>
      </c>
      <c r="J2856" s="2">
        <v>45021.573560335652</v>
      </c>
      <c r="K2856" t="s">
        <v>1292</v>
      </c>
      <c r="L2856" t="str">
        <f>VLOOKUP(C2856,ACCOUNT_MAPPING!A:C,3,FALSE)</f>
        <v>Roof R&amp;M</v>
      </c>
    </row>
    <row r="2857" spans="1:12" hidden="1">
      <c r="A2857">
        <v>11813</v>
      </c>
      <c r="B2857" t="s">
        <v>979</v>
      </c>
      <c r="C2857">
        <v>50320000</v>
      </c>
      <c r="D2857" t="s">
        <v>17</v>
      </c>
      <c r="E2857" t="s">
        <v>13</v>
      </c>
      <c r="F2857" t="s">
        <v>13</v>
      </c>
      <c r="G2857" t="s">
        <v>4064</v>
      </c>
      <c r="H2857" s="2">
        <v>44917.478508645836</v>
      </c>
      <c r="I2857" t="s">
        <v>233</v>
      </c>
      <c r="J2857" s="2">
        <v>44917.478508645836</v>
      </c>
      <c r="K2857" t="s">
        <v>233</v>
      </c>
      <c r="L2857" t="str">
        <f>VLOOKUP(C2857,ACCOUNT_MAPPING!A:C,3,FALSE)</f>
        <v>Roof R&amp;M</v>
      </c>
    </row>
    <row r="2858" spans="1:12" hidden="1">
      <c r="A2858">
        <v>11664</v>
      </c>
      <c r="B2858" t="s">
        <v>4065</v>
      </c>
      <c r="C2858">
        <v>50320000</v>
      </c>
      <c r="D2858" t="s">
        <v>12</v>
      </c>
      <c r="E2858" t="s">
        <v>13</v>
      </c>
      <c r="F2858" t="s">
        <v>13</v>
      </c>
      <c r="G2858" t="s">
        <v>3787</v>
      </c>
      <c r="H2858" s="2">
        <v>45012.687776423612</v>
      </c>
      <c r="I2858" t="s">
        <v>954</v>
      </c>
      <c r="J2858" s="2">
        <v>45012.687776423612</v>
      </c>
      <c r="K2858" t="s">
        <v>954</v>
      </c>
      <c r="L2858" t="str">
        <f>VLOOKUP(C2858,ACCOUNT_MAPPING!A:C,3,FALSE)</f>
        <v>Roof R&amp;M</v>
      </c>
    </row>
    <row r="2859" spans="1:12" hidden="1">
      <c r="A2859">
        <v>11667</v>
      </c>
      <c r="B2859" t="s">
        <v>4066</v>
      </c>
      <c r="C2859">
        <v>50320000</v>
      </c>
      <c r="D2859" t="s">
        <v>12</v>
      </c>
      <c r="E2859" t="s">
        <v>13</v>
      </c>
      <c r="F2859" t="s">
        <v>13</v>
      </c>
      <c r="G2859" t="s">
        <v>4067</v>
      </c>
      <c r="H2859" s="2">
        <v>45012.694414548612</v>
      </c>
      <c r="I2859" t="s">
        <v>954</v>
      </c>
      <c r="J2859" s="2">
        <v>45012.694414548612</v>
      </c>
      <c r="K2859" t="s">
        <v>954</v>
      </c>
      <c r="L2859" t="str">
        <f>VLOOKUP(C2859,ACCOUNT_MAPPING!A:C,3,FALSE)</f>
        <v>Roof R&amp;M</v>
      </c>
    </row>
    <row r="2860" spans="1:12" hidden="1">
      <c r="A2860">
        <v>14247</v>
      </c>
      <c r="B2860" t="s">
        <v>4068</v>
      </c>
      <c r="C2860">
        <v>50320000</v>
      </c>
      <c r="D2860" t="s">
        <v>12</v>
      </c>
      <c r="E2860" t="s">
        <v>13</v>
      </c>
      <c r="F2860" t="s">
        <v>13</v>
      </c>
      <c r="G2860" t="e" cm="1">
        <f t="array" aca="1" ref="G2860" ca="1">+ VARIANCE MAINTENANCE SCHEDULED</f>
        <v>#NAME?</v>
      </c>
      <c r="H2860" s="2">
        <v>45020.44978278935</v>
      </c>
      <c r="I2860" t="s">
        <v>754</v>
      </c>
      <c r="J2860" s="2">
        <v>45020.44978278935</v>
      </c>
      <c r="K2860" t="s">
        <v>754</v>
      </c>
      <c r="L2860" t="str">
        <f>VLOOKUP(C2860,ACCOUNT_MAPPING!A:C,3,FALSE)</f>
        <v>Roof R&amp;M</v>
      </c>
    </row>
    <row r="2861" spans="1:12" hidden="1">
      <c r="A2861">
        <v>11747</v>
      </c>
      <c r="B2861" t="s">
        <v>2814</v>
      </c>
      <c r="C2861">
        <v>50320000</v>
      </c>
      <c r="D2861" t="s">
        <v>12</v>
      </c>
      <c r="E2861" t="s">
        <v>13</v>
      </c>
      <c r="F2861" t="s">
        <v>13</v>
      </c>
      <c r="G2861" t="s">
        <v>4069</v>
      </c>
      <c r="H2861" s="2">
        <v>45014.74123240741</v>
      </c>
      <c r="I2861" t="s">
        <v>34</v>
      </c>
      <c r="J2861" s="2">
        <v>45014.74123240741</v>
      </c>
      <c r="K2861" t="s">
        <v>34</v>
      </c>
      <c r="L2861" t="str">
        <f>VLOOKUP(C2861,ACCOUNT_MAPPING!A:C,3,FALSE)</f>
        <v>Roof R&amp;M</v>
      </c>
    </row>
    <row r="2862" spans="1:12" hidden="1">
      <c r="A2862">
        <v>20444</v>
      </c>
      <c r="B2862" t="s">
        <v>4070</v>
      </c>
      <c r="C2862">
        <v>50320000</v>
      </c>
      <c r="D2862" t="s">
        <v>12</v>
      </c>
      <c r="E2862" t="s">
        <v>13</v>
      </c>
      <c r="F2862" t="s">
        <v>13</v>
      </c>
      <c r="G2862" t="s">
        <v>3920</v>
      </c>
      <c r="H2862" s="2">
        <v>45020.866067476854</v>
      </c>
      <c r="I2862" t="s">
        <v>205</v>
      </c>
      <c r="J2862" s="2">
        <v>45020.866067476854</v>
      </c>
      <c r="K2862" t="s">
        <v>205</v>
      </c>
      <c r="L2862" t="str">
        <f>VLOOKUP(C2862,ACCOUNT_MAPPING!A:C,3,FALSE)</f>
        <v>Roof R&amp;M</v>
      </c>
    </row>
    <row r="2863" spans="1:12" hidden="1">
      <c r="A2863">
        <v>20477</v>
      </c>
      <c r="B2863" t="s">
        <v>1971</v>
      </c>
      <c r="C2863">
        <v>50320000</v>
      </c>
      <c r="D2863" t="s">
        <v>17</v>
      </c>
      <c r="E2863" t="s">
        <v>13</v>
      </c>
      <c r="F2863" t="s">
        <v>13</v>
      </c>
      <c r="G2863" t="s">
        <v>4071</v>
      </c>
      <c r="H2863" s="2">
        <v>44916.66102013889</v>
      </c>
      <c r="I2863" t="s">
        <v>1175</v>
      </c>
      <c r="J2863" s="2">
        <v>44916.66102013889</v>
      </c>
      <c r="K2863" t="s">
        <v>1175</v>
      </c>
      <c r="L2863" t="str">
        <f>VLOOKUP(C2863,ACCOUNT_MAPPING!A:C,3,FALSE)</f>
        <v>Roof R&amp;M</v>
      </c>
    </row>
    <row r="2864" spans="1:12" hidden="1">
      <c r="A2864">
        <v>20494</v>
      </c>
      <c r="B2864" t="s">
        <v>1025</v>
      </c>
      <c r="C2864">
        <v>50320000</v>
      </c>
      <c r="D2864" t="s">
        <v>12</v>
      </c>
      <c r="E2864" t="s">
        <v>13</v>
      </c>
      <c r="F2864" t="s">
        <v>13</v>
      </c>
      <c r="G2864" t="s">
        <v>4072</v>
      </c>
      <c r="H2864" s="2">
        <v>45019.908521412035</v>
      </c>
      <c r="I2864" t="s">
        <v>195</v>
      </c>
      <c r="J2864" s="2">
        <v>45019.908521412035</v>
      </c>
      <c r="K2864" t="s">
        <v>195</v>
      </c>
      <c r="L2864" t="str">
        <f>VLOOKUP(C2864,ACCOUNT_MAPPING!A:C,3,FALSE)</f>
        <v>Roof R&amp;M</v>
      </c>
    </row>
    <row r="2865" spans="1:12" hidden="1">
      <c r="A2865">
        <v>11725</v>
      </c>
      <c r="B2865" t="s">
        <v>4073</v>
      </c>
      <c r="C2865">
        <v>50320000</v>
      </c>
      <c r="D2865" t="s">
        <v>17</v>
      </c>
      <c r="E2865" t="s">
        <v>13</v>
      </c>
      <c r="F2865" t="s">
        <v>13</v>
      </c>
      <c r="G2865" t="s">
        <v>4059</v>
      </c>
      <c r="H2865" s="2">
        <v>44916.819324618053</v>
      </c>
      <c r="I2865" t="s">
        <v>544</v>
      </c>
      <c r="J2865" s="2">
        <v>44916.819324618053</v>
      </c>
      <c r="K2865" t="s">
        <v>544</v>
      </c>
      <c r="L2865" t="str">
        <f>VLOOKUP(C2865,ACCOUNT_MAPPING!A:C,3,FALSE)</f>
        <v>Roof R&amp;M</v>
      </c>
    </row>
    <row r="2866" spans="1:12" hidden="1">
      <c r="A2866">
        <v>11726</v>
      </c>
      <c r="B2866" t="s">
        <v>4074</v>
      </c>
      <c r="C2866">
        <v>50320000</v>
      </c>
      <c r="D2866" t="s">
        <v>17</v>
      </c>
      <c r="E2866" t="s">
        <v>13</v>
      </c>
      <c r="F2866" t="s">
        <v>13</v>
      </c>
      <c r="G2866" t="s">
        <v>4075</v>
      </c>
      <c r="H2866" s="2">
        <v>44916.796455671298</v>
      </c>
      <c r="I2866" t="s">
        <v>544</v>
      </c>
      <c r="J2866" s="2">
        <v>44916.796455671298</v>
      </c>
      <c r="K2866" t="s">
        <v>544</v>
      </c>
      <c r="L2866" t="str">
        <f>VLOOKUP(C2866,ACCOUNT_MAPPING!A:C,3,FALSE)</f>
        <v>Roof R&amp;M</v>
      </c>
    </row>
    <row r="2867" spans="1:12" hidden="1">
      <c r="A2867">
        <v>20496</v>
      </c>
      <c r="B2867" t="s">
        <v>2856</v>
      </c>
      <c r="C2867">
        <v>50320000</v>
      </c>
      <c r="D2867" t="s">
        <v>12</v>
      </c>
      <c r="E2867" t="s">
        <v>13</v>
      </c>
      <c r="F2867" t="s">
        <v>13</v>
      </c>
      <c r="G2867" t="s">
        <v>4076</v>
      </c>
      <c r="H2867" s="2">
        <v>45022.993604166666</v>
      </c>
      <c r="I2867" t="s">
        <v>260</v>
      </c>
      <c r="J2867" s="2">
        <v>45022.993604166666</v>
      </c>
      <c r="K2867" t="s">
        <v>260</v>
      </c>
      <c r="L2867" t="str">
        <f>VLOOKUP(C2867,ACCOUNT_MAPPING!A:C,3,FALSE)</f>
        <v>Roof R&amp;M</v>
      </c>
    </row>
    <row r="2868" spans="1:12" hidden="1">
      <c r="A2868">
        <v>11889</v>
      </c>
      <c r="B2868" t="s">
        <v>994</v>
      </c>
      <c r="C2868">
        <v>50320000</v>
      </c>
      <c r="D2868" t="s">
        <v>12</v>
      </c>
      <c r="E2868" t="s">
        <v>13</v>
      </c>
      <c r="F2868" t="s">
        <v>13</v>
      </c>
      <c r="G2868" t="s">
        <v>4077</v>
      </c>
      <c r="H2868" s="2">
        <v>45017.731016435187</v>
      </c>
      <c r="I2868" t="s">
        <v>991</v>
      </c>
      <c r="J2868" s="2">
        <v>45017.731016435187</v>
      </c>
      <c r="K2868" t="s">
        <v>991</v>
      </c>
      <c r="L2868" t="str">
        <f>VLOOKUP(C2868,ACCOUNT_MAPPING!A:C,3,FALSE)</f>
        <v>Roof R&amp;M</v>
      </c>
    </row>
    <row r="2869" spans="1:12" hidden="1">
      <c r="A2869">
        <v>11891</v>
      </c>
      <c r="B2869" t="s">
        <v>966</v>
      </c>
      <c r="C2869">
        <v>50320000</v>
      </c>
      <c r="D2869" t="s">
        <v>63</v>
      </c>
      <c r="E2869" t="s">
        <v>13</v>
      </c>
      <c r="F2869" t="s">
        <v>13</v>
      </c>
      <c r="G2869" t="s">
        <v>988</v>
      </c>
      <c r="H2869" s="2">
        <v>44876.900243518518</v>
      </c>
      <c r="I2869" t="s">
        <v>720</v>
      </c>
      <c r="J2869" s="2">
        <v>44876.900243518518</v>
      </c>
      <c r="K2869" t="s">
        <v>720</v>
      </c>
      <c r="L2869" t="str">
        <f>VLOOKUP(C2869,ACCOUNT_MAPPING!A:C,3,FALSE)</f>
        <v>Roof R&amp;M</v>
      </c>
    </row>
    <row r="2870" spans="1:12" hidden="1">
      <c r="A2870">
        <v>11776</v>
      </c>
      <c r="B2870" t="s">
        <v>4078</v>
      </c>
      <c r="C2870">
        <v>50320000</v>
      </c>
      <c r="D2870" t="s">
        <v>12</v>
      </c>
      <c r="E2870" t="s">
        <v>13</v>
      </c>
      <c r="F2870" t="s">
        <v>13</v>
      </c>
      <c r="G2870" t="s">
        <v>3269</v>
      </c>
      <c r="H2870" s="2">
        <v>45012.626173414355</v>
      </c>
      <c r="I2870" t="s">
        <v>949</v>
      </c>
      <c r="J2870" s="2">
        <v>45012.626173414355</v>
      </c>
      <c r="K2870" t="s">
        <v>949</v>
      </c>
      <c r="L2870" t="str">
        <f>VLOOKUP(C2870,ACCOUNT_MAPPING!A:C,3,FALSE)</f>
        <v>Roof R&amp;M</v>
      </c>
    </row>
    <row r="2871" spans="1:12" hidden="1">
      <c r="A2871">
        <v>20525</v>
      </c>
      <c r="B2871" t="s">
        <v>226</v>
      </c>
      <c r="C2871">
        <v>50320000</v>
      </c>
      <c r="D2871" t="s">
        <v>12</v>
      </c>
      <c r="E2871" t="s">
        <v>13</v>
      </c>
      <c r="F2871" t="s">
        <v>13</v>
      </c>
      <c r="G2871" t="s">
        <v>4079</v>
      </c>
      <c r="H2871" s="2">
        <v>45012.466327858798</v>
      </c>
      <c r="I2871" t="s">
        <v>31</v>
      </c>
      <c r="J2871" s="2">
        <v>45012.466327858798</v>
      </c>
      <c r="K2871" t="s">
        <v>31</v>
      </c>
      <c r="L2871" t="str">
        <f>VLOOKUP(C2871,ACCOUNT_MAPPING!A:C,3,FALSE)</f>
        <v>Roof R&amp;M</v>
      </c>
    </row>
    <row r="2872" spans="1:12" hidden="1">
      <c r="A2872">
        <v>11863</v>
      </c>
      <c r="B2872" t="s">
        <v>4080</v>
      </c>
      <c r="C2872">
        <v>50320000</v>
      </c>
      <c r="D2872" t="s">
        <v>17</v>
      </c>
      <c r="E2872" t="s">
        <v>13</v>
      </c>
      <c r="F2872" t="s">
        <v>13</v>
      </c>
      <c r="G2872" t="s">
        <v>4081</v>
      </c>
      <c r="H2872" s="2">
        <v>44915.848202893518</v>
      </c>
      <c r="I2872" t="s">
        <v>2747</v>
      </c>
      <c r="J2872" s="2">
        <v>44915.848202893518</v>
      </c>
      <c r="K2872" t="s">
        <v>2747</v>
      </c>
      <c r="L2872" t="str">
        <f>VLOOKUP(C2872,ACCOUNT_MAPPING!A:C,3,FALSE)</f>
        <v>Roof R&amp;M</v>
      </c>
    </row>
    <row r="2873" spans="1:12" hidden="1">
      <c r="A2873">
        <v>11800</v>
      </c>
      <c r="B2873" t="s">
        <v>977</v>
      </c>
      <c r="C2873">
        <v>50320000</v>
      </c>
      <c r="D2873" t="s">
        <v>17</v>
      </c>
      <c r="E2873" t="s">
        <v>13</v>
      </c>
      <c r="F2873" t="s">
        <v>13</v>
      </c>
      <c r="G2873" t="s">
        <v>4082</v>
      </c>
      <c r="H2873" s="2">
        <v>44922.613585879626</v>
      </c>
      <c r="I2873" t="s">
        <v>79</v>
      </c>
      <c r="J2873" s="2">
        <v>44922.613585879626</v>
      </c>
      <c r="K2873" t="s">
        <v>79</v>
      </c>
      <c r="L2873" t="str">
        <f>VLOOKUP(C2873,ACCOUNT_MAPPING!A:C,3,FALSE)</f>
        <v>Roof R&amp;M</v>
      </c>
    </row>
    <row r="2874" spans="1:12" hidden="1">
      <c r="A2874">
        <v>11876</v>
      </c>
      <c r="B2874" t="s">
        <v>1491</v>
      </c>
      <c r="C2874">
        <v>50320000</v>
      </c>
      <c r="D2874" t="s">
        <v>63</v>
      </c>
      <c r="E2874" t="s">
        <v>13</v>
      </c>
      <c r="F2874" t="s">
        <v>13</v>
      </c>
      <c r="G2874" t="s">
        <v>4083</v>
      </c>
      <c r="H2874" s="2">
        <v>44869.702211076386</v>
      </c>
      <c r="I2874" t="s">
        <v>778</v>
      </c>
      <c r="J2874" s="2">
        <v>44869.702211076386</v>
      </c>
      <c r="K2874" t="s">
        <v>778</v>
      </c>
      <c r="L2874" t="str">
        <f>VLOOKUP(C2874,ACCOUNT_MAPPING!A:C,3,FALSE)</f>
        <v>Roof R&amp;M</v>
      </c>
    </row>
    <row r="2875" spans="1:12" hidden="1">
      <c r="A2875">
        <v>14233</v>
      </c>
      <c r="B2875" t="s">
        <v>3455</v>
      </c>
      <c r="C2875">
        <v>50320000</v>
      </c>
      <c r="D2875" t="s">
        <v>12</v>
      </c>
      <c r="E2875" t="s">
        <v>13</v>
      </c>
      <c r="F2875" t="s">
        <v>13</v>
      </c>
      <c r="G2875" t="s">
        <v>3811</v>
      </c>
      <c r="H2875" s="2">
        <v>45021.568298344908</v>
      </c>
      <c r="I2875" t="s">
        <v>1292</v>
      </c>
      <c r="J2875" s="2">
        <v>45021.568298344908</v>
      </c>
      <c r="K2875" t="s">
        <v>1292</v>
      </c>
      <c r="L2875" t="str">
        <f>VLOOKUP(C2875,ACCOUNT_MAPPING!A:C,3,FALSE)</f>
        <v>Roof R&amp;M</v>
      </c>
    </row>
    <row r="2876" spans="1:12" hidden="1">
      <c r="A2876">
        <v>11888</v>
      </c>
      <c r="B2876" t="s">
        <v>989</v>
      </c>
      <c r="C2876">
        <v>50320000</v>
      </c>
      <c r="D2876" t="s">
        <v>12</v>
      </c>
      <c r="E2876" t="s">
        <v>13</v>
      </c>
      <c r="F2876" t="s">
        <v>13</v>
      </c>
      <c r="G2876" t="s">
        <v>4084</v>
      </c>
      <c r="H2876" s="2">
        <v>45016.976206678242</v>
      </c>
      <c r="I2876" t="s">
        <v>991</v>
      </c>
      <c r="J2876" s="2">
        <v>45016.976206678242</v>
      </c>
      <c r="K2876" t="s">
        <v>991</v>
      </c>
      <c r="L2876" t="str">
        <f>VLOOKUP(C2876,ACCOUNT_MAPPING!A:C,3,FALSE)</f>
        <v>Roof R&amp;M</v>
      </c>
    </row>
    <row r="2877" spans="1:12" hidden="1">
      <c r="A2877">
        <v>14237</v>
      </c>
      <c r="B2877" t="s">
        <v>1495</v>
      </c>
      <c r="C2877">
        <v>50320000</v>
      </c>
      <c r="D2877" t="s">
        <v>12</v>
      </c>
      <c r="E2877" t="s">
        <v>13</v>
      </c>
      <c r="F2877" t="s">
        <v>13</v>
      </c>
      <c r="G2877" t="s">
        <v>3811</v>
      </c>
      <c r="H2877" s="2">
        <v>45021.571769641203</v>
      </c>
      <c r="I2877" t="s">
        <v>1292</v>
      </c>
      <c r="J2877" s="2">
        <v>45021.571769641203</v>
      </c>
      <c r="K2877" t="s">
        <v>1292</v>
      </c>
      <c r="L2877" t="str">
        <f>VLOOKUP(C2877,ACCOUNT_MAPPING!A:C,3,FALSE)</f>
        <v>Roof R&amp;M</v>
      </c>
    </row>
    <row r="2878" spans="1:12" hidden="1">
      <c r="A2878">
        <v>14240</v>
      </c>
      <c r="B2878" t="s">
        <v>3677</v>
      </c>
      <c r="C2878">
        <v>50320000</v>
      </c>
      <c r="D2878" t="s">
        <v>63</v>
      </c>
      <c r="E2878" t="s">
        <v>13</v>
      </c>
      <c r="F2878" t="s">
        <v>13</v>
      </c>
      <c r="G2878" t="s">
        <v>4085</v>
      </c>
      <c r="H2878" s="2">
        <v>44876.678279085645</v>
      </c>
      <c r="I2878" t="s">
        <v>754</v>
      </c>
      <c r="J2878" s="2">
        <v>44876.678279085645</v>
      </c>
      <c r="K2878" t="s">
        <v>754</v>
      </c>
      <c r="L2878" t="str">
        <f>VLOOKUP(C2878,ACCOUNT_MAPPING!A:C,3,FALSE)</f>
        <v>Roof R&amp;M</v>
      </c>
    </row>
    <row r="2879" spans="1:12" hidden="1">
      <c r="A2879">
        <v>14245</v>
      </c>
      <c r="B2879" t="s">
        <v>1018</v>
      </c>
      <c r="C2879">
        <v>50320000</v>
      </c>
      <c r="D2879" t="s">
        <v>17</v>
      </c>
      <c r="E2879" t="s">
        <v>13</v>
      </c>
      <c r="F2879" t="s">
        <v>13</v>
      </c>
      <c r="G2879" t="s">
        <v>4086</v>
      </c>
      <c r="H2879" s="2">
        <v>44923.423611377315</v>
      </c>
      <c r="I2879" t="s">
        <v>553</v>
      </c>
      <c r="J2879" s="2">
        <v>44923.423611377315</v>
      </c>
      <c r="K2879" t="s">
        <v>553</v>
      </c>
      <c r="L2879" t="str">
        <f>VLOOKUP(C2879,ACCOUNT_MAPPING!A:C,3,FALSE)</f>
        <v>Roof R&amp;M</v>
      </c>
    </row>
    <row r="2880" spans="1:12" hidden="1">
      <c r="A2880">
        <v>14248</v>
      </c>
      <c r="B2880" t="s">
        <v>981</v>
      </c>
      <c r="C2880">
        <v>50320000</v>
      </c>
      <c r="D2880" t="s">
        <v>12</v>
      </c>
      <c r="E2880" t="s">
        <v>13</v>
      </c>
      <c r="F2880" t="s">
        <v>13</v>
      </c>
      <c r="G2880" t="e" cm="1">
        <f t="array" aca="1" ref="G2880" ca="1">+VARIANCE - MAINTENANCE SCHEDULED</f>
        <v>#NAME?</v>
      </c>
      <c r="H2880" s="2">
        <v>45020.451541631941</v>
      </c>
      <c r="I2880" t="s">
        <v>754</v>
      </c>
      <c r="J2880" s="2">
        <v>45020.451541631941</v>
      </c>
      <c r="K2880" t="s">
        <v>754</v>
      </c>
      <c r="L2880" t="str">
        <f>VLOOKUP(C2880,ACCOUNT_MAPPING!A:C,3,FALSE)</f>
        <v>Roof R&amp;M</v>
      </c>
    </row>
    <row r="2881" spans="1:12" hidden="1">
      <c r="A2881">
        <v>11883</v>
      </c>
      <c r="B2881" t="s">
        <v>1000</v>
      </c>
      <c r="C2881">
        <v>50320000</v>
      </c>
      <c r="D2881" t="s">
        <v>12</v>
      </c>
      <c r="E2881" t="s">
        <v>13</v>
      </c>
      <c r="F2881" t="s">
        <v>13</v>
      </c>
      <c r="G2881" t="s">
        <v>4087</v>
      </c>
      <c r="H2881" s="2">
        <v>45016.744483761577</v>
      </c>
      <c r="I2881" t="s">
        <v>991</v>
      </c>
      <c r="J2881" s="2">
        <v>45016.744483761577</v>
      </c>
      <c r="K2881" t="s">
        <v>991</v>
      </c>
      <c r="L2881" t="str">
        <f>VLOOKUP(C2881,ACCOUNT_MAPPING!A:C,3,FALSE)</f>
        <v>Roof R&amp;M</v>
      </c>
    </row>
    <row r="2882" spans="1:12" hidden="1">
      <c r="A2882">
        <v>20606</v>
      </c>
      <c r="B2882" t="s">
        <v>4088</v>
      </c>
      <c r="C2882">
        <v>50320000</v>
      </c>
      <c r="D2882" t="s">
        <v>12</v>
      </c>
      <c r="E2882" t="s">
        <v>13</v>
      </c>
      <c r="F2882" t="s">
        <v>13</v>
      </c>
      <c r="G2882" t="s">
        <v>4089</v>
      </c>
      <c r="H2882" s="2">
        <v>45020.554675613428</v>
      </c>
      <c r="I2882" t="s">
        <v>1434</v>
      </c>
      <c r="J2882" s="2">
        <v>45020.554675613428</v>
      </c>
      <c r="K2882" t="s">
        <v>1434</v>
      </c>
      <c r="L2882" t="str">
        <f>VLOOKUP(C2882,ACCOUNT_MAPPING!A:C,3,FALSE)</f>
        <v>Roof R&amp;M</v>
      </c>
    </row>
    <row r="2883" spans="1:12" hidden="1">
      <c r="A2883">
        <v>20607</v>
      </c>
      <c r="B2883" t="s">
        <v>2902</v>
      </c>
      <c r="C2883">
        <v>50320000</v>
      </c>
      <c r="D2883" t="s">
        <v>12</v>
      </c>
      <c r="E2883" t="s">
        <v>13</v>
      </c>
      <c r="F2883" t="s">
        <v>13</v>
      </c>
      <c r="G2883" t="s">
        <v>4090</v>
      </c>
      <c r="H2883" s="2">
        <v>45020.55572546296</v>
      </c>
      <c r="I2883" t="s">
        <v>1434</v>
      </c>
      <c r="J2883" s="2">
        <v>45020.55572546296</v>
      </c>
      <c r="K2883" t="s">
        <v>1434</v>
      </c>
      <c r="L2883" t="str">
        <f>VLOOKUP(C2883,ACCOUNT_MAPPING!A:C,3,FALSE)</f>
        <v>Roof R&amp;M</v>
      </c>
    </row>
    <row r="2884" spans="1:12" hidden="1">
      <c r="A2884">
        <v>20608</v>
      </c>
      <c r="B2884" t="s">
        <v>2879</v>
      </c>
      <c r="C2884">
        <v>50320000</v>
      </c>
      <c r="D2884" t="s">
        <v>12</v>
      </c>
      <c r="E2884" t="s">
        <v>13</v>
      </c>
      <c r="F2884" t="s">
        <v>13</v>
      </c>
      <c r="G2884" t="s">
        <v>4090</v>
      </c>
      <c r="H2884" s="2">
        <v>45020.556124803239</v>
      </c>
      <c r="I2884" t="s">
        <v>1434</v>
      </c>
      <c r="J2884" s="2">
        <v>45020.556124803239</v>
      </c>
      <c r="K2884" t="s">
        <v>1434</v>
      </c>
      <c r="L2884" t="str">
        <f>VLOOKUP(C2884,ACCOUNT_MAPPING!A:C,3,FALSE)</f>
        <v>Roof R&amp;M</v>
      </c>
    </row>
    <row r="2885" spans="1:12" hidden="1">
      <c r="A2885">
        <v>11890</v>
      </c>
      <c r="B2885" t="s">
        <v>1010</v>
      </c>
      <c r="C2885">
        <v>50320000</v>
      </c>
      <c r="D2885" t="s">
        <v>12</v>
      </c>
      <c r="E2885" t="s">
        <v>13</v>
      </c>
      <c r="F2885" t="s">
        <v>13</v>
      </c>
      <c r="G2885" t="s">
        <v>4091</v>
      </c>
      <c r="H2885" s="2">
        <v>45015.6997303588</v>
      </c>
      <c r="I2885" t="s">
        <v>720</v>
      </c>
      <c r="J2885" s="2">
        <v>45015.6997303588</v>
      </c>
      <c r="K2885" t="s">
        <v>720</v>
      </c>
      <c r="L2885" t="str">
        <f>VLOOKUP(C2885,ACCOUNT_MAPPING!A:C,3,FALSE)</f>
        <v>Roof R&amp;M</v>
      </c>
    </row>
    <row r="2886" spans="1:12" hidden="1">
      <c r="A2886">
        <v>11893</v>
      </c>
      <c r="B2886" t="s">
        <v>970</v>
      </c>
      <c r="C2886">
        <v>50320000</v>
      </c>
      <c r="D2886" t="s">
        <v>63</v>
      </c>
      <c r="E2886" t="s">
        <v>13</v>
      </c>
      <c r="F2886" t="s">
        <v>13</v>
      </c>
      <c r="G2886" t="s">
        <v>988</v>
      </c>
      <c r="H2886" s="2">
        <v>44876.957226932871</v>
      </c>
      <c r="I2886" t="s">
        <v>720</v>
      </c>
      <c r="J2886" s="2">
        <v>44876.957226932871</v>
      </c>
      <c r="K2886" t="s">
        <v>720</v>
      </c>
      <c r="L2886" t="str">
        <f>VLOOKUP(C2886,ACCOUNT_MAPPING!A:C,3,FALSE)</f>
        <v>Roof R&amp;M</v>
      </c>
    </row>
    <row r="2887" spans="1:12" hidden="1">
      <c r="A2887">
        <v>14234</v>
      </c>
      <c r="B2887" t="s">
        <v>2830</v>
      </c>
      <c r="C2887">
        <v>50320000</v>
      </c>
      <c r="D2887" t="s">
        <v>12</v>
      </c>
      <c r="E2887" t="s">
        <v>13</v>
      </c>
      <c r="F2887" t="s">
        <v>13</v>
      </c>
      <c r="G2887" t="s">
        <v>3811</v>
      </c>
      <c r="H2887" s="2">
        <v>45021.570568784722</v>
      </c>
      <c r="I2887" t="s">
        <v>1292</v>
      </c>
      <c r="J2887" s="2">
        <v>45021.570568784722</v>
      </c>
      <c r="K2887" t="s">
        <v>1292</v>
      </c>
      <c r="L2887" t="str">
        <f>VLOOKUP(C2887,ACCOUNT_MAPPING!A:C,3,FALSE)</f>
        <v>Roof R&amp;M</v>
      </c>
    </row>
    <row r="2888" spans="1:12" hidden="1">
      <c r="A2888">
        <v>20437</v>
      </c>
      <c r="B2888" t="s">
        <v>221</v>
      </c>
      <c r="C2888">
        <v>50320000</v>
      </c>
      <c r="D2888" t="s">
        <v>12</v>
      </c>
      <c r="E2888" t="s">
        <v>13</v>
      </c>
      <c r="F2888" t="s">
        <v>13</v>
      </c>
      <c r="G2888" t="s">
        <v>3933</v>
      </c>
      <c r="H2888" s="2">
        <v>45020.983050694442</v>
      </c>
      <c r="I2888" t="s">
        <v>214</v>
      </c>
      <c r="J2888" s="2">
        <v>45020.983050694442</v>
      </c>
      <c r="K2888" t="s">
        <v>214</v>
      </c>
      <c r="L2888" t="str">
        <f>VLOOKUP(C2888,ACCOUNT_MAPPING!A:C,3,FALSE)</f>
        <v>Roof R&amp;M</v>
      </c>
    </row>
    <row r="2889" spans="1:12" hidden="1">
      <c r="A2889">
        <v>20438</v>
      </c>
      <c r="B2889" t="s">
        <v>4092</v>
      </c>
      <c r="C2889">
        <v>50320000</v>
      </c>
      <c r="D2889" t="s">
        <v>12</v>
      </c>
      <c r="E2889" t="s">
        <v>13</v>
      </c>
      <c r="F2889" t="s">
        <v>13</v>
      </c>
      <c r="G2889" t="s">
        <v>3920</v>
      </c>
      <c r="H2889" s="2">
        <v>45020.860700694444</v>
      </c>
      <c r="I2889" t="s">
        <v>205</v>
      </c>
      <c r="J2889" s="2">
        <v>45020.860700694444</v>
      </c>
      <c r="K2889" t="s">
        <v>205</v>
      </c>
      <c r="L2889" t="str">
        <f>VLOOKUP(C2889,ACCOUNT_MAPPING!A:C,3,FALSE)</f>
        <v>Roof R&amp;M</v>
      </c>
    </row>
    <row r="2890" spans="1:12" hidden="1">
      <c r="A2890">
        <v>20441</v>
      </c>
      <c r="B2890" t="s">
        <v>4093</v>
      </c>
      <c r="C2890">
        <v>50320000</v>
      </c>
      <c r="D2890" t="s">
        <v>12</v>
      </c>
      <c r="E2890" t="s">
        <v>13</v>
      </c>
      <c r="F2890" t="s">
        <v>13</v>
      </c>
      <c r="G2890" t="s">
        <v>3920</v>
      </c>
      <c r="H2890" s="2">
        <v>45020.862859340275</v>
      </c>
      <c r="I2890" t="s">
        <v>205</v>
      </c>
      <c r="J2890" s="2">
        <v>45020.862859340275</v>
      </c>
      <c r="K2890" t="s">
        <v>205</v>
      </c>
      <c r="L2890" t="str">
        <f>VLOOKUP(C2890,ACCOUNT_MAPPING!A:C,3,FALSE)</f>
        <v>Roof R&amp;M</v>
      </c>
    </row>
    <row r="2891" spans="1:12" hidden="1">
      <c r="A2891">
        <v>20447</v>
      </c>
      <c r="B2891" t="s">
        <v>1497</v>
      </c>
      <c r="C2891">
        <v>50320000</v>
      </c>
      <c r="D2891" t="s">
        <v>12</v>
      </c>
      <c r="E2891" t="s">
        <v>13</v>
      </c>
      <c r="F2891" t="s">
        <v>13</v>
      </c>
      <c r="G2891" t="s">
        <v>3933</v>
      </c>
      <c r="H2891" s="2">
        <v>45020.984404745373</v>
      </c>
      <c r="I2891" t="s">
        <v>214</v>
      </c>
      <c r="J2891" s="2">
        <v>45020.984404745373</v>
      </c>
      <c r="K2891" t="s">
        <v>214</v>
      </c>
      <c r="L2891" t="str">
        <f>VLOOKUP(C2891,ACCOUNT_MAPPING!A:C,3,FALSE)</f>
        <v>Roof R&amp;M</v>
      </c>
    </row>
    <row r="2892" spans="1:12" hidden="1">
      <c r="A2892">
        <v>20623</v>
      </c>
      <c r="B2892" t="s">
        <v>2889</v>
      </c>
      <c r="C2892">
        <v>50320000</v>
      </c>
      <c r="D2892" t="s">
        <v>12</v>
      </c>
      <c r="E2892" t="s">
        <v>13</v>
      </c>
      <c r="F2892" t="s">
        <v>13</v>
      </c>
      <c r="G2892" t="s">
        <v>4094</v>
      </c>
      <c r="H2892" s="2">
        <v>45014.603394942133</v>
      </c>
      <c r="I2892" t="s">
        <v>1800</v>
      </c>
      <c r="J2892" s="2">
        <v>45014.603394942133</v>
      </c>
      <c r="K2892" t="s">
        <v>1800</v>
      </c>
      <c r="L2892" t="str">
        <f>VLOOKUP(C2892,ACCOUNT_MAPPING!A:C,3,FALSE)</f>
        <v>Roof R&amp;M</v>
      </c>
    </row>
    <row r="2893" spans="1:12" hidden="1">
      <c r="A2893">
        <v>14249</v>
      </c>
      <c r="B2893" t="s">
        <v>1019</v>
      </c>
      <c r="C2893">
        <v>50320000</v>
      </c>
      <c r="D2893" t="s">
        <v>12</v>
      </c>
      <c r="E2893" t="s">
        <v>13</v>
      </c>
      <c r="F2893" t="s">
        <v>13</v>
      </c>
      <c r="G2893" t="e" cm="1">
        <f t="array" aca="1" ref="G2893" ca="1">+ VARIANCE MAINTENANCE SCHEDULED</f>
        <v>#NAME?</v>
      </c>
      <c r="H2893" s="2">
        <v>45020.45778996528</v>
      </c>
      <c r="I2893" t="s">
        <v>754</v>
      </c>
      <c r="J2893" s="2">
        <v>45020.45778996528</v>
      </c>
      <c r="K2893" t="s">
        <v>754</v>
      </c>
      <c r="L2893" t="str">
        <f>VLOOKUP(C2893,ACCOUNT_MAPPING!A:C,3,FALSE)</f>
        <v>Roof R&amp;M</v>
      </c>
    </row>
    <row r="2894" spans="1:12" hidden="1">
      <c r="A2894">
        <v>20337</v>
      </c>
      <c r="B2894" t="s">
        <v>1021</v>
      </c>
      <c r="C2894">
        <v>50320000</v>
      </c>
      <c r="D2894" t="s">
        <v>12</v>
      </c>
      <c r="E2894" t="s">
        <v>13</v>
      </c>
      <c r="F2894" t="s">
        <v>13</v>
      </c>
      <c r="G2894" t="s">
        <v>4095</v>
      </c>
      <c r="H2894" s="2">
        <v>45020.510094560188</v>
      </c>
      <c r="I2894" t="s">
        <v>720</v>
      </c>
      <c r="J2894" s="2">
        <v>45020.510094560188</v>
      </c>
      <c r="K2894" t="s">
        <v>720</v>
      </c>
      <c r="L2894" t="str">
        <f>VLOOKUP(C2894,ACCOUNT_MAPPING!A:C,3,FALSE)</f>
        <v>Roof R&amp;M</v>
      </c>
    </row>
    <row r="2895" spans="1:12" hidden="1">
      <c r="A2895">
        <v>20688</v>
      </c>
      <c r="B2895" t="s">
        <v>4096</v>
      </c>
      <c r="C2895">
        <v>50320000</v>
      </c>
      <c r="D2895" t="s">
        <v>12</v>
      </c>
      <c r="E2895" t="s">
        <v>13</v>
      </c>
      <c r="F2895" t="s">
        <v>13</v>
      </c>
      <c r="G2895" t="s">
        <v>4097</v>
      </c>
      <c r="H2895" s="2">
        <v>45015.511023113424</v>
      </c>
      <c r="I2895" t="s">
        <v>778</v>
      </c>
      <c r="J2895" s="2">
        <v>45015.511023113424</v>
      </c>
      <c r="K2895" t="s">
        <v>778</v>
      </c>
      <c r="L2895" t="str">
        <f>VLOOKUP(C2895,ACCOUNT_MAPPING!A:C,3,FALSE)</f>
        <v>Roof R&amp;M</v>
      </c>
    </row>
    <row r="2896" spans="1:12" hidden="1">
      <c r="A2896">
        <v>20702</v>
      </c>
      <c r="B2896" t="s">
        <v>3491</v>
      </c>
      <c r="C2896">
        <v>50320000</v>
      </c>
      <c r="D2896" t="s">
        <v>12</v>
      </c>
      <c r="E2896" t="s">
        <v>13</v>
      </c>
      <c r="F2896" t="s">
        <v>13</v>
      </c>
      <c r="G2896" t="s">
        <v>4098</v>
      </c>
      <c r="H2896" s="2">
        <v>45016.494274884259</v>
      </c>
      <c r="I2896" t="s">
        <v>1014</v>
      </c>
      <c r="J2896" s="2">
        <v>45016.494274884259</v>
      </c>
      <c r="K2896" t="s">
        <v>1014</v>
      </c>
      <c r="L2896" t="str">
        <f>VLOOKUP(C2896,ACCOUNT_MAPPING!A:C,3,FALSE)</f>
        <v>Roof R&amp;M</v>
      </c>
    </row>
    <row r="2897" spans="1:12" hidden="1">
      <c r="A2897">
        <v>20709</v>
      </c>
      <c r="B2897" t="s">
        <v>4099</v>
      </c>
      <c r="C2897">
        <v>50320000</v>
      </c>
      <c r="D2897" t="s">
        <v>12</v>
      </c>
      <c r="E2897" t="s">
        <v>13</v>
      </c>
      <c r="F2897" t="s">
        <v>13</v>
      </c>
      <c r="G2897" t="s">
        <v>4100</v>
      </c>
      <c r="H2897" s="2">
        <v>45014.540986770837</v>
      </c>
      <c r="I2897" t="s">
        <v>1014</v>
      </c>
      <c r="J2897" s="2">
        <v>45014.540986770837</v>
      </c>
      <c r="K2897" t="s">
        <v>1014</v>
      </c>
      <c r="L2897" t="str">
        <f>VLOOKUP(C2897,ACCOUNT_MAPPING!A:C,3,FALSE)</f>
        <v>Roof R&amp;M</v>
      </c>
    </row>
    <row r="2898" spans="1:12" hidden="1">
      <c r="A2898">
        <v>20545</v>
      </c>
      <c r="B2898" t="s">
        <v>4101</v>
      </c>
      <c r="C2898">
        <v>50320000</v>
      </c>
      <c r="D2898" t="s">
        <v>12</v>
      </c>
      <c r="E2898" t="s">
        <v>13</v>
      </c>
      <c r="F2898" t="s">
        <v>13</v>
      </c>
      <c r="G2898" t="s">
        <v>3745</v>
      </c>
      <c r="H2898" s="2">
        <v>45014.561939699073</v>
      </c>
      <c r="I2898" t="s">
        <v>31</v>
      </c>
      <c r="J2898" s="2">
        <v>45014.561939699073</v>
      </c>
      <c r="K2898" t="s">
        <v>31</v>
      </c>
      <c r="L2898" t="str">
        <f>VLOOKUP(C2898,ACCOUNT_MAPPING!A:C,3,FALSE)</f>
        <v>Roof R&amp;M</v>
      </c>
    </row>
    <row r="2899" spans="1:12" hidden="1">
      <c r="A2899">
        <v>20421</v>
      </c>
      <c r="B2899" t="s">
        <v>219</v>
      </c>
      <c r="C2899">
        <v>50320000</v>
      </c>
      <c r="D2899" t="s">
        <v>12</v>
      </c>
      <c r="E2899" t="s">
        <v>13</v>
      </c>
      <c r="F2899" t="s">
        <v>13</v>
      </c>
      <c r="G2899" t="s">
        <v>3920</v>
      </c>
      <c r="H2899" s="2">
        <v>45020.880529317132</v>
      </c>
      <c r="I2899" t="s">
        <v>205</v>
      </c>
      <c r="J2899" s="2">
        <v>45020.880529317132</v>
      </c>
      <c r="K2899" t="s">
        <v>205</v>
      </c>
      <c r="L2899" t="str">
        <f>VLOOKUP(C2899,ACCOUNT_MAPPING!A:C,3,FALSE)</f>
        <v>Roof R&amp;M</v>
      </c>
    </row>
    <row r="2900" spans="1:12" hidden="1">
      <c r="A2900">
        <v>20419</v>
      </c>
      <c r="B2900" t="s">
        <v>203</v>
      </c>
      <c r="C2900">
        <v>50320000</v>
      </c>
      <c r="D2900" t="s">
        <v>12</v>
      </c>
      <c r="E2900" t="s">
        <v>13</v>
      </c>
      <c r="F2900" t="s">
        <v>13</v>
      </c>
      <c r="G2900" t="s">
        <v>3920</v>
      </c>
      <c r="H2900" s="2">
        <v>45020.875058217593</v>
      </c>
      <c r="I2900" t="s">
        <v>205</v>
      </c>
      <c r="J2900" s="2">
        <v>45020.875058217593</v>
      </c>
      <c r="K2900" t="s">
        <v>205</v>
      </c>
      <c r="L2900" t="str">
        <f>VLOOKUP(C2900,ACCOUNT_MAPPING!A:C,3,FALSE)</f>
        <v>Roof R&amp;M</v>
      </c>
    </row>
    <row r="2901" spans="1:12" hidden="1">
      <c r="A2901">
        <v>20420</v>
      </c>
      <c r="B2901" t="s">
        <v>4102</v>
      </c>
      <c r="C2901">
        <v>50320000</v>
      </c>
      <c r="D2901" t="s">
        <v>12</v>
      </c>
      <c r="E2901" t="s">
        <v>13</v>
      </c>
      <c r="F2901" t="s">
        <v>13</v>
      </c>
      <c r="G2901" t="s">
        <v>3920</v>
      </c>
      <c r="H2901" s="2">
        <v>45020.87987384259</v>
      </c>
      <c r="I2901" t="s">
        <v>205</v>
      </c>
      <c r="J2901" s="2">
        <v>45020.87987384259</v>
      </c>
      <c r="K2901" t="s">
        <v>205</v>
      </c>
      <c r="L2901" t="str">
        <f>VLOOKUP(C2901,ACCOUNT_MAPPING!A:C,3,FALSE)</f>
        <v>Roof R&amp;M</v>
      </c>
    </row>
    <row r="2902" spans="1:12" hidden="1">
      <c r="A2902">
        <v>20604</v>
      </c>
      <c r="B2902" t="s">
        <v>4103</v>
      </c>
      <c r="C2902">
        <v>50320000</v>
      </c>
      <c r="D2902" t="s">
        <v>12</v>
      </c>
      <c r="E2902" t="s">
        <v>13</v>
      </c>
      <c r="F2902" t="s">
        <v>13</v>
      </c>
      <c r="G2902" t="s">
        <v>4104</v>
      </c>
      <c r="H2902" s="2">
        <v>45020.551960729164</v>
      </c>
      <c r="I2902" t="s">
        <v>1434</v>
      </c>
      <c r="J2902" s="2">
        <v>45020.551960729164</v>
      </c>
      <c r="K2902" t="s">
        <v>1434</v>
      </c>
      <c r="L2902" t="str">
        <f>VLOOKUP(C2902,ACCOUNT_MAPPING!A:C,3,FALSE)</f>
        <v>Roof R&amp;M</v>
      </c>
    </row>
    <row r="2903" spans="1:12" hidden="1">
      <c r="A2903">
        <v>20749</v>
      </c>
      <c r="B2903" t="s">
        <v>4105</v>
      </c>
      <c r="C2903">
        <v>50320000</v>
      </c>
      <c r="D2903" t="s">
        <v>12</v>
      </c>
      <c r="E2903" t="s">
        <v>13</v>
      </c>
      <c r="F2903" t="s">
        <v>13</v>
      </c>
      <c r="G2903" t="s">
        <v>4106</v>
      </c>
      <c r="H2903" s="2">
        <v>45012.465629629631</v>
      </c>
      <c r="I2903" t="s">
        <v>284</v>
      </c>
      <c r="J2903" s="2">
        <v>45012.465629629631</v>
      </c>
      <c r="K2903" t="s">
        <v>284</v>
      </c>
      <c r="L2903" t="str">
        <f>VLOOKUP(C2903,ACCOUNT_MAPPING!A:C,3,FALSE)</f>
        <v>Roof R&amp;M</v>
      </c>
    </row>
    <row r="2904" spans="1:12" hidden="1">
      <c r="A2904">
        <v>20504</v>
      </c>
      <c r="B2904" t="s">
        <v>1977</v>
      </c>
      <c r="C2904">
        <v>50320000</v>
      </c>
      <c r="D2904" t="s">
        <v>12</v>
      </c>
      <c r="E2904" t="s">
        <v>13</v>
      </c>
      <c r="F2904" t="s">
        <v>13</v>
      </c>
      <c r="G2904" t="s">
        <v>4107</v>
      </c>
      <c r="H2904" s="2">
        <v>45021.997207523149</v>
      </c>
      <c r="I2904" t="s">
        <v>260</v>
      </c>
      <c r="J2904" s="2">
        <v>45021.997207523149</v>
      </c>
      <c r="K2904" t="s">
        <v>260</v>
      </c>
      <c r="L2904" t="str">
        <f>VLOOKUP(C2904,ACCOUNT_MAPPING!A:C,3,FALSE)</f>
        <v>Roof R&amp;M</v>
      </c>
    </row>
    <row r="2905" spans="1:12" hidden="1">
      <c r="A2905">
        <v>20780</v>
      </c>
      <c r="B2905" t="s">
        <v>2000</v>
      </c>
      <c r="C2905">
        <v>50320000</v>
      </c>
      <c r="D2905" t="s">
        <v>12</v>
      </c>
      <c r="E2905" t="s">
        <v>13</v>
      </c>
      <c r="F2905" t="s">
        <v>13</v>
      </c>
      <c r="G2905" t="s">
        <v>4108</v>
      </c>
      <c r="H2905" s="2">
        <v>45015.569316469904</v>
      </c>
      <c r="I2905" t="s">
        <v>233</v>
      </c>
      <c r="J2905" s="2">
        <v>45015.569316469904</v>
      </c>
      <c r="K2905" t="s">
        <v>233</v>
      </c>
      <c r="L2905" t="str">
        <f>VLOOKUP(C2905,ACCOUNT_MAPPING!A:C,3,FALSE)</f>
        <v>Roof R&amp;M</v>
      </c>
    </row>
    <row r="2906" spans="1:12" hidden="1">
      <c r="A2906">
        <v>20638</v>
      </c>
      <c r="B2906" t="s">
        <v>2895</v>
      </c>
      <c r="C2906">
        <v>50320000</v>
      </c>
      <c r="D2906" t="s">
        <v>12</v>
      </c>
      <c r="E2906" t="s">
        <v>13</v>
      </c>
      <c r="F2906" t="s">
        <v>13</v>
      </c>
      <c r="G2906" t="s">
        <v>4109</v>
      </c>
      <c r="H2906" s="2">
        <v>45020.026358252311</v>
      </c>
      <c r="I2906" t="s">
        <v>1434</v>
      </c>
      <c r="J2906" s="2">
        <v>45020.026358252311</v>
      </c>
      <c r="K2906" t="s">
        <v>1434</v>
      </c>
      <c r="L2906" t="str">
        <f>VLOOKUP(C2906,ACCOUNT_MAPPING!A:C,3,FALSE)</f>
        <v>Roof R&amp;M</v>
      </c>
    </row>
    <row r="2907" spans="1:12" hidden="1">
      <c r="A2907">
        <v>20819</v>
      </c>
      <c r="B2907" t="s">
        <v>3004</v>
      </c>
      <c r="C2907">
        <v>50320000</v>
      </c>
      <c r="D2907" t="s">
        <v>17</v>
      </c>
      <c r="E2907" t="s">
        <v>13</v>
      </c>
      <c r="F2907" t="s">
        <v>13</v>
      </c>
      <c r="G2907" t="s">
        <v>4110</v>
      </c>
      <c r="H2907" s="2">
        <v>44926.792667905094</v>
      </c>
      <c r="I2907" t="s">
        <v>497</v>
      </c>
      <c r="J2907" s="2">
        <v>44926.792667905094</v>
      </c>
      <c r="K2907" t="s">
        <v>497</v>
      </c>
      <c r="L2907" t="str">
        <f>VLOOKUP(C2907,ACCOUNT_MAPPING!A:C,3,FALSE)</f>
        <v>Roof R&amp;M</v>
      </c>
    </row>
    <row r="2908" spans="1:12" hidden="1">
      <c r="A2908">
        <v>20824</v>
      </c>
      <c r="B2908" t="s">
        <v>4111</v>
      </c>
      <c r="C2908">
        <v>50320000</v>
      </c>
      <c r="D2908" t="s">
        <v>12</v>
      </c>
      <c r="E2908" t="s">
        <v>13</v>
      </c>
      <c r="F2908" t="s">
        <v>13</v>
      </c>
      <c r="G2908" t="s">
        <v>4043</v>
      </c>
      <c r="H2908" s="2">
        <v>45020.541168136573</v>
      </c>
      <c r="I2908" t="s">
        <v>1490</v>
      </c>
      <c r="J2908" s="2">
        <v>45020.541168136573</v>
      </c>
      <c r="K2908" t="s">
        <v>1490</v>
      </c>
      <c r="L2908" t="str">
        <f>VLOOKUP(C2908,ACCOUNT_MAPPING!A:C,3,FALSE)</f>
        <v>Roof R&amp;M</v>
      </c>
    </row>
    <row r="2909" spans="1:12" hidden="1">
      <c r="A2909">
        <v>20652</v>
      </c>
      <c r="B2909" t="s">
        <v>2945</v>
      </c>
      <c r="C2909">
        <v>50320000</v>
      </c>
      <c r="D2909" t="s">
        <v>12</v>
      </c>
      <c r="E2909" t="s">
        <v>13</v>
      </c>
      <c r="F2909" t="s">
        <v>13</v>
      </c>
      <c r="G2909" t="s">
        <v>4112</v>
      </c>
      <c r="H2909" s="2">
        <v>45020.664308564817</v>
      </c>
      <c r="I2909" t="s">
        <v>4113</v>
      </c>
      <c r="J2909" s="2">
        <v>45020.664308564817</v>
      </c>
      <c r="K2909" t="s">
        <v>4113</v>
      </c>
      <c r="L2909" t="str">
        <f>VLOOKUP(C2909,ACCOUNT_MAPPING!A:C,3,FALSE)</f>
        <v>Roof R&amp;M</v>
      </c>
    </row>
    <row r="2910" spans="1:12" hidden="1">
      <c r="A2910">
        <v>20856</v>
      </c>
      <c r="B2910" t="s">
        <v>3001</v>
      </c>
      <c r="C2910">
        <v>50320000</v>
      </c>
      <c r="D2910" t="s">
        <v>12</v>
      </c>
      <c r="E2910" t="s">
        <v>13</v>
      </c>
      <c r="F2910" t="s">
        <v>13</v>
      </c>
      <c r="G2910" t="s">
        <v>3933</v>
      </c>
      <c r="H2910" s="2">
        <v>45020.985299386572</v>
      </c>
      <c r="I2910" t="s">
        <v>214</v>
      </c>
      <c r="J2910" s="2">
        <v>45020.985299386572</v>
      </c>
      <c r="K2910" t="s">
        <v>214</v>
      </c>
      <c r="L2910" t="str">
        <f>VLOOKUP(C2910,ACCOUNT_MAPPING!A:C,3,FALSE)</f>
        <v>Roof R&amp;M</v>
      </c>
    </row>
    <row r="2911" spans="1:12" hidden="1">
      <c r="A2911">
        <v>20859</v>
      </c>
      <c r="B2911" t="s">
        <v>1987</v>
      </c>
      <c r="C2911">
        <v>50320000</v>
      </c>
      <c r="D2911" t="s">
        <v>12</v>
      </c>
      <c r="E2911" t="s">
        <v>13</v>
      </c>
      <c r="F2911" t="s">
        <v>13</v>
      </c>
      <c r="G2911" t="s">
        <v>3913</v>
      </c>
      <c r="H2911" s="2">
        <v>45012.93233491898</v>
      </c>
      <c r="I2911" t="s">
        <v>179</v>
      </c>
      <c r="J2911" s="2">
        <v>45012.93233491898</v>
      </c>
      <c r="K2911" t="s">
        <v>179</v>
      </c>
      <c r="L2911" t="str">
        <f>VLOOKUP(C2911,ACCOUNT_MAPPING!A:C,3,FALSE)</f>
        <v>Roof R&amp;M</v>
      </c>
    </row>
    <row r="2912" spans="1:12" hidden="1">
      <c r="A2912">
        <v>20861</v>
      </c>
      <c r="B2912" t="s">
        <v>4114</v>
      </c>
      <c r="C2912">
        <v>50320000</v>
      </c>
      <c r="D2912" t="s">
        <v>12</v>
      </c>
      <c r="E2912" t="s">
        <v>13</v>
      </c>
      <c r="F2912" t="s">
        <v>13</v>
      </c>
      <c r="G2912" t="s">
        <v>3803</v>
      </c>
      <c r="H2912" s="2">
        <v>45012.939141550924</v>
      </c>
      <c r="I2912" t="s">
        <v>179</v>
      </c>
      <c r="J2912" s="2">
        <v>45012.939141550924</v>
      </c>
      <c r="K2912" t="s">
        <v>179</v>
      </c>
      <c r="L2912" t="str">
        <f>VLOOKUP(C2912,ACCOUNT_MAPPING!A:C,3,FALSE)</f>
        <v>Roof R&amp;M</v>
      </c>
    </row>
    <row r="2913" spans="1:12" hidden="1">
      <c r="A2913">
        <v>20671</v>
      </c>
      <c r="B2913" t="s">
        <v>1535</v>
      </c>
      <c r="C2913">
        <v>50320000</v>
      </c>
      <c r="D2913" t="s">
        <v>12</v>
      </c>
      <c r="E2913" t="s">
        <v>13</v>
      </c>
      <c r="F2913" t="s">
        <v>13</v>
      </c>
      <c r="G2913" t="s">
        <v>4115</v>
      </c>
      <c r="H2913" s="2">
        <v>45020.740651967593</v>
      </c>
      <c r="I2913" t="s">
        <v>3489</v>
      </c>
      <c r="J2913" s="2">
        <v>45020.740651967593</v>
      </c>
      <c r="K2913" t="s">
        <v>3489</v>
      </c>
      <c r="L2913" t="str">
        <f>VLOOKUP(C2913,ACCOUNT_MAPPING!A:C,3,FALSE)</f>
        <v>Roof R&amp;M</v>
      </c>
    </row>
    <row r="2914" spans="1:12" hidden="1">
      <c r="A2914">
        <v>21444</v>
      </c>
      <c r="B2914" t="s">
        <v>1558</v>
      </c>
      <c r="C2914">
        <v>50320000</v>
      </c>
      <c r="D2914" t="s">
        <v>17</v>
      </c>
      <c r="E2914" t="s">
        <v>13</v>
      </c>
      <c r="F2914" t="s">
        <v>13</v>
      </c>
      <c r="G2914" t="s">
        <v>4116</v>
      </c>
      <c r="H2914" s="2">
        <v>44928.521800034723</v>
      </c>
      <c r="I2914" t="s">
        <v>577</v>
      </c>
      <c r="J2914" s="2">
        <v>44928.521800034723</v>
      </c>
      <c r="K2914" t="s">
        <v>577</v>
      </c>
      <c r="L2914" t="str">
        <f>VLOOKUP(C2914,ACCOUNT_MAPPING!A:C,3,FALSE)</f>
        <v>Roof R&amp;M</v>
      </c>
    </row>
    <row r="2915" spans="1:12" hidden="1">
      <c r="A2915">
        <v>21468</v>
      </c>
      <c r="B2915" t="s">
        <v>1561</v>
      </c>
      <c r="C2915">
        <v>50320000</v>
      </c>
      <c r="D2915" t="s">
        <v>17</v>
      </c>
      <c r="E2915" t="s">
        <v>13</v>
      </c>
      <c r="F2915" t="s">
        <v>13</v>
      </c>
      <c r="G2915" t="s">
        <v>4117</v>
      </c>
      <c r="H2915" s="2">
        <v>44918.504435185183</v>
      </c>
      <c r="I2915" t="s">
        <v>247</v>
      </c>
      <c r="J2915" s="2">
        <v>44918.504435185183</v>
      </c>
      <c r="K2915" t="s">
        <v>247</v>
      </c>
      <c r="L2915" t="str">
        <f>VLOOKUP(C2915,ACCOUNT_MAPPING!A:C,3,FALSE)</f>
        <v>Roof R&amp;M</v>
      </c>
    </row>
    <row r="2916" spans="1:12" hidden="1">
      <c r="A2916">
        <v>20673</v>
      </c>
      <c r="B2916" t="s">
        <v>1033</v>
      </c>
      <c r="C2916">
        <v>50320000</v>
      </c>
      <c r="D2916" t="s">
        <v>17</v>
      </c>
      <c r="E2916" t="s">
        <v>13</v>
      </c>
      <c r="F2916" t="s">
        <v>13</v>
      </c>
      <c r="G2916" t="s">
        <v>4118</v>
      </c>
      <c r="H2916" s="2">
        <v>44922.506309143515</v>
      </c>
      <c r="I2916" t="s">
        <v>826</v>
      </c>
      <c r="J2916" s="2">
        <v>44922.506309143515</v>
      </c>
      <c r="K2916" t="s">
        <v>826</v>
      </c>
      <c r="L2916" t="str">
        <f>VLOOKUP(C2916,ACCOUNT_MAPPING!A:C,3,FALSE)</f>
        <v>Roof R&amp;M</v>
      </c>
    </row>
    <row r="2917" spans="1:12" hidden="1">
      <c r="A2917">
        <v>21489</v>
      </c>
      <c r="B2917" t="s">
        <v>1564</v>
      </c>
      <c r="C2917">
        <v>50320000</v>
      </c>
      <c r="D2917" t="s">
        <v>12</v>
      </c>
      <c r="E2917" t="s">
        <v>13</v>
      </c>
      <c r="F2917" t="s">
        <v>13</v>
      </c>
      <c r="G2917" t="s">
        <v>3827</v>
      </c>
      <c r="H2917" s="2">
        <v>45021.806302048608</v>
      </c>
      <c r="I2917" t="s">
        <v>577</v>
      </c>
      <c r="J2917" s="2">
        <v>45021.806302048608</v>
      </c>
      <c r="K2917" t="s">
        <v>577</v>
      </c>
      <c r="L2917" t="str">
        <f>VLOOKUP(C2917,ACCOUNT_MAPPING!A:C,3,FALSE)</f>
        <v>Roof R&amp;M</v>
      </c>
    </row>
    <row r="2918" spans="1:12" hidden="1">
      <c r="A2918">
        <v>20692</v>
      </c>
      <c r="B2918" t="s">
        <v>2955</v>
      </c>
      <c r="C2918">
        <v>50320000</v>
      </c>
      <c r="D2918" t="s">
        <v>12</v>
      </c>
      <c r="E2918" t="s">
        <v>13</v>
      </c>
      <c r="F2918" t="s">
        <v>13</v>
      </c>
      <c r="G2918" t="s">
        <v>4119</v>
      </c>
      <c r="H2918" s="2">
        <v>45014.472967013891</v>
      </c>
      <c r="I2918" t="s">
        <v>1014</v>
      </c>
      <c r="J2918" s="2">
        <v>45014.472967013891</v>
      </c>
      <c r="K2918" t="s">
        <v>1014</v>
      </c>
      <c r="L2918" t="str">
        <f>VLOOKUP(C2918,ACCOUNT_MAPPING!A:C,3,FALSE)</f>
        <v>Roof R&amp;M</v>
      </c>
    </row>
    <row r="2919" spans="1:12" hidden="1">
      <c r="A2919">
        <v>20698</v>
      </c>
      <c r="B2919" t="s">
        <v>4120</v>
      </c>
      <c r="C2919">
        <v>50320000</v>
      </c>
      <c r="D2919" t="s">
        <v>17</v>
      </c>
      <c r="E2919" t="s">
        <v>13</v>
      </c>
      <c r="F2919" t="s">
        <v>13</v>
      </c>
      <c r="G2919" t="s">
        <v>4121</v>
      </c>
      <c r="H2919" s="2">
        <v>44922.489212997687</v>
      </c>
      <c r="I2919" t="s">
        <v>1014</v>
      </c>
      <c r="J2919" s="2">
        <v>44922.489212997687</v>
      </c>
      <c r="K2919" t="s">
        <v>1014</v>
      </c>
      <c r="L2919" t="str">
        <f>VLOOKUP(C2919,ACCOUNT_MAPPING!A:C,3,FALSE)</f>
        <v>Roof R&amp;M</v>
      </c>
    </row>
    <row r="2920" spans="1:12" hidden="1">
      <c r="A2920">
        <v>20653</v>
      </c>
      <c r="B2920" t="s">
        <v>2949</v>
      </c>
      <c r="C2920">
        <v>50320000</v>
      </c>
      <c r="D2920" t="s">
        <v>12</v>
      </c>
      <c r="E2920" t="s">
        <v>13</v>
      </c>
      <c r="F2920" t="s">
        <v>13</v>
      </c>
      <c r="G2920" t="s">
        <v>4112</v>
      </c>
      <c r="H2920" s="2">
        <v>45020.682967280096</v>
      </c>
      <c r="I2920" t="s">
        <v>4113</v>
      </c>
      <c r="J2920" s="2">
        <v>45020.682967280096</v>
      </c>
      <c r="K2920" t="s">
        <v>4113</v>
      </c>
      <c r="L2920" t="str">
        <f>VLOOKUP(C2920,ACCOUNT_MAPPING!A:C,3,FALSE)</f>
        <v>Roof R&amp;M</v>
      </c>
    </row>
    <row r="2921" spans="1:12" hidden="1">
      <c r="A2921">
        <v>20672</v>
      </c>
      <c r="B2921" t="s">
        <v>1032</v>
      </c>
      <c r="C2921">
        <v>50320000</v>
      </c>
      <c r="D2921" t="s">
        <v>12</v>
      </c>
      <c r="E2921" t="s">
        <v>13</v>
      </c>
      <c r="F2921" t="s">
        <v>13</v>
      </c>
      <c r="G2921" t="s">
        <v>4122</v>
      </c>
      <c r="H2921" s="2">
        <v>45021.63010613426</v>
      </c>
      <c r="I2921" t="s">
        <v>759</v>
      </c>
      <c r="J2921" s="2">
        <v>45021.63010613426</v>
      </c>
      <c r="K2921" t="s">
        <v>759</v>
      </c>
      <c r="L2921" t="str">
        <f>VLOOKUP(C2921,ACCOUNT_MAPPING!A:C,3,FALSE)</f>
        <v>Roof R&amp;M</v>
      </c>
    </row>
    <row r="2922" spans="1:12" hidden="1">
      <c r="A2922">
        <v>21512</v>
      </c>
      <c r="B2922" t="s">
        <v>2029</v>
      </c>
      <c r="C2922">
        <v>50320000</v>
      </c>
      <c r="D2922" t="s">
        <v>17</v>
      </c>
      <c r="E2922" t="s">
        <v>13</v>
      </c>
      <c r="F2922" t="s">
        <v>13</v>
      </c>
      <c r="G2922" t="s">
        <v>4123</v>
      </c>
      <c r="H2922" s="2">
        <v>44918.578609178243</v>
      </c>
      <c r="I2922" t="s">
        <v>247</v>
      </c>
      <c r="J2922" s="2">
        <v>44918.578609178243</v>
      </c>
      <c r="K2922" t="s">
        <v>247</v>
      </c>
      <c r="L2922" t="str">
        <f>VLOOKUP(C2922,ACCOUNT_MAPPING!A:C,3,FALSE)</f>
        <v>Roof R&amp;M</v>
      </c>
    </row>
    <row r="2923" spans="1:12" hidden="1">
      <c r="A2923">
        <v>21524</v>
      </c>
      <c r="B2923" t="s">
        <v>4124</v>
      </c>
      <c r="C2923">
        <v>50320000</v>
      </c>
      <c r="D2923" t="s">
        <v>17</v>
      </c>
      <c r="E2923" t="s">
        <v>13</v>
      </c>
      <c r="F2923" t="s">
        <v>13</v>
      </c>
      <c r="G2923" t="s">
        <v>4125</v>
      </c>
      <c r="H2923" s="2">
        <v>44924.414481516207</v>
      </c>
      <c r="I2923" t="s">
        <v>289</v>
      </c>
      <c r="J2923" s="2">
        <v>44924.414481516207</v>
      </c>
      <c r="K2923" t="s">
        <v>289</v>
      </c>
      <c r="L2923" t="str">
        <f>VLOOKUP(C2923,ACCOUNT_MAPPING!A:C,3,FALSE)</f>
        <v>Roof R&amp;M</v>
      </c>
    </row>
    <row r="2924" spans="1:12" hidden="1">
      <c r="A2924">
        <v>20681</v>
      </c>
      <c r="B2924" t="s">
        <v>1530</v>
      </c>
      <c r="C2924">
        <v>50320000</v>
      </c>
      <c r="D2924" t="s">
        <v>17</v>
      </c>
      <c r="E2924" t="s">
        <v>13</v>
      </c>
      <c r="F2924" t="s">
        <v>13</v>
      </c>
      <c r="G2924" t="s">
        <v>4126</v>
      </c>
      <c r="H2924" s="2">
        <v>44923.600100000003</v>
      </c>
      <c r="I2924" t="s">
        <v>778</v>
      </c>
      <c r="J2924" s="2">
        <v>44923.600100000003</v>
      </c>
      <c r="K2924" t="s">
        <v>778</v>
      </c>
      <c r="L2924" t="str">
        <f>VLOOKUP(C2924,ACCOUNT_MAPPING!A:C,3,FALSE)</f>
        <v>Roof R&amp;M</v>
      </c>
    </row>
    <row r="2925" spans="1:12" hidden="1">
      <c r="A2925">
        <v>20739</v>
      </c>
      <c r="B2925" t="s">
        <v>4127</v>
      </c>
      <c r="C2925">
        <v>50320000</v>
      </c>
      <c r="D2925" t="s">
        <v>12</v>
      </c>
      <c r="E2925" t="s">
        <v>13</v>
      </c>
      <c r="F2925" t="s">
        <v>13</v>
      </c>
      <c r="G2925" t="s">
        <v>4128</v>
      </c>
      <c r="H2925" s="2">
        <v>45009.479628009256</v>
      </c>
      <c r="I2925" t="s">
        <v>284</v>
      </c>
      <c r="J2925" s="2">
        <v>45009.479628009256</v>
      </c>
      <c r="K2925" t="s">
        <v>284</v>
      </c>
      <c r="L2925" t="str">
        <f>VLOOKUP(C2925,ACCOUNT_MAPPING!A:C,3,FALSE)</f>
        <v>Roof R&amp;M</v>
      </c>
    </row>
    <row r="2926" spans="1:12" hidden="1">
      <c r="A2926">
        <v>20690</v>
      </c>
      <c r="B2926" t="s">
        <v>4129</v>
      </c>
      <c r="C2926">
        <v>50320000</v>
      </c>
      <c r="D2926" t="s">
        <v>12</v>
      </c>
      <c r="E2926" t="s">
        <v>13</v>
      </c>
      <c r="F2926" t="s">
        <v>13</v>
      </c>
      <c r="G2926" t="s">
        <v>4130</v>
      </c>
      <c r="H2926" s="2">
        <v>45015.511682025463</v>
      </c>
      <c r="I2926" t="s">
        <v>778</v>
      </c>
      <c r="J2926" s="2">
        <v>45015.511682025463</v>
      </c>
      <c r="K2926" t="s">
        <v>778</v>
      </c>
      <c r="L2926" t="str">
        <f>VLOOKUP(C2926,ACCOUNT_MAPPING!A:C,3,FALSE)</f>
        <v>Roof R&amp;M</v>
      </c>
    </row>
    <row r="2927" spans="1:12" hidden="1">
      <c r="A2927">
        <v>20693</v>
      </c>
      <c r="B2927" t="s">
        <v>2157</v>
      </c>
      <c r="C2927">
        <v>50320000</v>
      </c>
      <c r="D2927" t="s">
        <v>12</v>
      </c>
      <c r="E2927" t="s">
        <v>13</v>
      </c>
      <c r="F2927" t="s">
        <v>13</v>
      </c>
      <c r="G2927" t="s">
        <v>4131</v>
      </c>
      <c r="H2927" s="2">
        <v>45014.484306481485</v>
      </c>
      <c r="I2927" t="s">
        <v>1014</v>
      </c>
      <c r="J2927" s="2">
        <v>45014.484306481485</v>
      </c>
      <c r="K2927" t="s">
        <v>1014</v>
      </c>
      <c r="L2927" t="str">
        <f>VLOOKUP(C2927,ACCOUNT_MAPPING!A:C,3,FALSE)</f>
        <v>Roof R&amp;M</v>
      </c>
    </row>
    <row r="2928" spans="1:12" hidden="1">
      <c r="A2928">
        <v>21540</v>
      </c>
      <c r="B2928" t="s">
        <v>3028</v>
      </c>
      <c r="C2928">
        <v>50320000</v>
      </c>
      <c r="D2928" t="s">
        <v>17</v>
      </c>
      <c r="E2928" t="s">
        <v>13</v>
      </c>
      <c r="F2928" t="s">
        <v>13</v>
      </c>
      <c r="G2928" t="s">
        <v>4132</v>
      </c>
      <c r="H2928" s="2">
        <v>44924.622318287038</v>
      </c>
      <c r="I2928" t="s">
        <v>289</v>
      </c>
      <c r="J2928" s="2">
        <v>44924.622318287038</v>
      </c>
      <c r="K2928" t="s">
        <v>289</v>
      </c>
      <c r="L2928" t="str">
        <f>VLOOKUP(C2928,ACCOUNT_MAPPING!A:C,3,FALSE)</f>
        <v>Roof R&amp;M</v>
      </c>
    </row>
    <row r="2929" spans="1:12" hidden="1">
      <c r="A2929">
        <v>21542</v>
      </c>
      <c r="B2929" t="s">
        <v>4133</v>
      </c>
      <c r="C2929">
        <v>50320000</v>
      </c>
      <c r="D2929" t="s">
        <v>12</v>
      </c>
      <c r="E2929" t="s">
        <v>13</v>
      </c>
      <c r="F2929" t="s">
        <v>13</v>
      </c>
      <c r="G2929" t="s">
        <v>4134</v>
      </c>
      <c r="H2929" s="2">
        <v>45020.798727581016</v>
      </c>
      <c r="I2929" t="s">
        <v>65</v>
      </c>
      <c r="J2929" s="2">
        <v>45020.798727581016</v>
      </c>
      <c r="K2929" t="s">
        <v>65</v>
      </c>
      <c r="L2929" t="str">
        <f>VLOOKUP(C2929,ACCOUNT_MAPPING!A:C,3,FALSE)</f>
        <v>Roof R&amp;M</v>
      </c>
    </row>
    <row r="2930" spans="1:12" hidden="1">
      <c r="A2930">
        <v>20764</v>
      </c>
      <c r="B2930" t="s">
        <v>4135</v>
      </c>
      <c r="C2930">
        <v>50320000</v>
      </c>
      <c r="D2930" t="s">
        <v>17</v>
      </c>
      <c r="E2930" t="s">
        <v>13</v>
      </c>
      <c r="F2930" t="s">
        <v>13</v>
      </c>
      <c r="G2930" t="s">
        <v>4136</v>
      </c>
      <c r="H2930" s="2">
        <v>44931.859629861108</v>
      </c>
      <c r="I2930" t="s">
        <v>272</v>
      </c>
      <c r="J2930" s="2">
        <v>44931.859629861108</v>
      </c>
      <c r="K2930" t="s">
        <v>272</v>
      </c>
      <c r="L2930" t="str">
        <f>VLOOKUP(C2930,ACCOUNT_MAPPING!A:C,3,FALSE)</f>
        <v>Roof R&amp;M</v>
      </c>
    </row>
    <row r="2931" spans="1:12" hidden="1">
      <c r="A2931">
        <v>39792</v>
      </c>
      <c r="B2931" t="s">
        <v>1290</v>
      </c>
      <c r="C2931">
        <v>50320000</v>
      </c>
      <c r="D2931" t="s">
        <v>12</v>
      </c>
      <c r="E2931" t="s">
        <v>13</v>
      </c>
      <c r="F2931" t="s">
        <v>13</v>
      </c>
      <c r="G2931" t="s">
        <v>3925</v>
      </c>
      <c r="H2931" s="2">
        <v>45021.565629826386</v>
      </c>
      <c r="I2931" t="s">
        <v>1292</v>
      </c>
      <c r="J2931" s="2">
        <v>45021.565629826386</v>
      </c>
      <c r="K2931" t="s">
        <v>1292</v>
      </c>
      <c r="L2931" t="str">
        <f>VLOOKUP(C2931,ACCOUNT_MAPPING!A:C,3,FALSE)</f>
        <v>Roof R&amp;M</v>
      </c>
    </row>
    <row r="2932" spans="1:12" hidden="1">
      <c r="A2932">
        <v>39839</v>
      </c>
      <c r="B2932" t="s">
        <v>4137</v>
      </c>
      <c r="C2932">
        <v>50320000</v>
      </c>
      <c r="D2932" t="s">
        <v>12</v>
      </c>
      <c r="E2932" t="s">
        <v>13</v>
      </c>
      <c r="F2932" t="s">
        <v>13</v>
      </c>
      <c r="G2932" t="s">
        <v>4138</v>
      </c>
      <c r="H2932" s="2">
        <v>45021.671991319447</v>
      </c>
      <c r="I2932" t="s">
        <v>759</v>
      </c>
      <c r="J2932" s="2">
        <v>45021.671991319447</v>
      </c>
      <c r="K2932" t="s">
        <v>759</v>
      </c>
      <c r="L2932" t="str">
        <f>VLOOKUP(C2932,ACCOUNT_MAPPING!A:C,3,FALSE)</f>
        <v>Roof R&amp;M</v>
      </c>
    </row>
    <row r="2933" spans="1:12" hidden="1">
      <c r="A2933">
        <v>20808</v>
      </c>
      <c r="B2933" t="s">
        <v>4139</v>
      </c>
      <c r="C2933">
        <v>50320000</v>
      </c>
      <c r="D2933" t="s">
        <v>17</v>
      </c>
      <c r="E2933" t="s">
        <v>13</v>
      </c>
      <c r="F2933" t="s">
        <v>13</v>
      </c>
      <c r="G2933" t="s">
        <v>4140</v>
      </c>
      <c r="H2933" s="2">
        <v>44917.463162002314</v>
      </c>
      <c r="I2933" t="s">
        <v>225</v>
      </c>
      <c r="J2933" s="2">
        <v>44917.463162002314</v>
      </c>
      <c r="K2933" t="s">
        <v>225</v>
      </c>
      <c r="L2933" t="str">
        <f>VLOOKUP(C2933,ACCOUNT_MAPPING!A:C,3,FALSE)</f>
        <v>Roof R&amp;M</v>
      </c>
    </row>
    <row r="2934" spans="1:12" hidden="1">
      <c r="A2934">
        <v>20818</v>
      </c>
      <c r="B2934" t="s">
        <v>4141</v>
      </c>
      <c r="C2934">
        <v>50320000</v>
      </c>
      <c r="D2934" t="s">
        <v>12</v>
      </c>
      <c r="E2934" t="s">
        <v>13</v>
      </c>
      <c r="F2934" t="s">
        <v>13</v>
      </c>
      <c r="G2934" t="s">
        <v>3717</v>
      </c>
      <c r="H2934" s="2">
        <v>45020.451602696761</v>
      </c>
      <c r="I2934" t="s">
        <v>225</v>
      </c>
      <c r="J2934" s="2">
        <v>45020.451602696761</v>
      </c>
      <c r="K2934" t="s">
        <v>225</v>
      </c>
      <c r="L2934" t="str">
        <f>VLOOKUP(C2934,ACCOUNT_MAPPING!A:C,3,FALSE)</f>
        <v>Roof R&amp;M</v>
      </c>
    </row>
    <row r="2935" spans="1:12" hidden="1">
      <c r="A2935">
        <v>20803</v>
      </c>
      <c r="B2935" t="s">
        <v>1052</v>
      </c>
      <c r="C2935">
        <v>50320000</v>
      </c>
      <c r="D2935" t="s">
        <v>63</v>
      </c>
      <c r="E2935" t="s">
        <v>13</v>
      </c>
      <c r="F2935" t="s">
        <v>13</v>
      </c>
      <c r="G2935" t="s">
        <v>4142</v>
      </c>
      <c r="H2935" s="2">
        <v>44875.651178206019</v>
      </c>
      <c r="I2935" t="s">
        <v>41</v>
      </c>
      <c r="J2935" s="2">
        <v>44875.651178206019</v>
      </c>
      <c r="K2935" t="s">
        <v>41</v>
      </c>
      <c r="L2935" t="str">
        <f>VLOOKUP(C2935,ACCOUNT_MAPPING!A:C,3,FALSE)</f>
        <v>Roof R&amp;M</v>
      </c>
    </row>
    <row r="2936" spans="1:12" hidden="1">
      <c r="A2936">
        <v>43380</v>
      </c>
      <c r="B2936" t="s">
        <v>1063</v>
      </c>
      <c r="C2936">
        <v>50320000</v>
      </c>
      <c r="D2936" t="s">
        <v>17</v>
      </c>
      <c r="E2936" t="s">
        <v>13</v>
      </c>
      <c r="F2936" t="s">
        <v>13</v>
      </c>
      <c r="G2936" t="s">
        <v>4143</v>
      </c>
      <c r="H2936" s="2">
        <v>44922.67404351852</v>
      </c>
      <c r="I2936" t="s">
        <v>83</v>
      </c>
      <c r="J2936" s="2">
        <v>44922.67404351852</v>
      </c>
      <c r="K2936" t="s">
        <v>83</v>
      </c>
      <c r="L2936" t="str">
        <f>VLOOKUP(C2936,ACCOUNT_MAPPING!A:C,3,FALSE)</f>
        <v>Roof R&amp;M</v>
      </c>
    </row>
    <row r="2937" spans="1:12" hidden="1">
      <c r="A2937">
        <v>43385</v>
      </c>
      <c r="B2937" t="s">
        <v>1071</v>
      </c>
      <c r="C2937">
        <v>50320000</v>
      </c>
      <c r="D2937" t="s">
        <v>17</v>
      </c>
      <c r="E2937" t="s">
        <v>13</v>
      </c>
      <c r="F2937" t="s">
        <v>13</v>
      </c>
      <c r="G2937" t="s">
        <v>4144</v>
      </c>
      <c r="H2937" s="2">
        <v>44922.7002587963</v>
      </c>
      <c r="I2937" t="s">
        <v>83</v>
      </c>
      <c r="J2937" s="2">
        <v>44922.7002587963</v>
      </c>
      <c r="K2937" t="s">
        <v>83</v>
      </c>
      <c r="L2937" t="str">
        <f>VLOOKUP(C2937,ACCOUNT_MAPPING!A:C,3,FALSE)</f>
        <v>Roof R&amp;M</v>
      </c>
    </row>
    <row r="2938" spans="1:12" hidden="1">
      <c r="A2938">
        <v>20750</v>
      </c>
      <c r="B2938" t="s">
        <v>4145</v>
      </c>
      <c r="C2938">
        <v>50320000</v>
      </c>
      <c r="D2938" t="s">
        <v>12</v>
      </c>
      <c r="E2938" t="s">
        <v>13</v>
      </c>
      <c r="F2938" t="s">
        <v>13</v>
      </c>
      <c r="G2938" t="s">
        <v>4106</v>
      </c>
      <c r="H2938" s="2">
        <v>45012.469806909721</v>
      </c>
      <c r="I2938" t="s">
        <v>284</v>
      </c>
      <c r="J2938" s="2">
        <v>45012.469806909721</v>
      </c>
      <c r="K2938" t="s">
        <v>284</v>
      </c>
      <c r="L2938" t="str">
        <f>VLOOKUP(C2938,ACCOUNT_MAPPING!A:C,3,FALSE)</f>
        <v>Roof R&amp;M</v>
      </c>
    </row>
    <row r="2939" spans="1:12" hidden="1">
      <c r="A2939">
        <v>20778</v>
      </c>
      <c r="B2939" t="s">
        <v>4146</v>
      </c>
      <c r="C2939">
        <v>50320000</v>
      </c>
      <c r="D2939" t="s">
        <v>17</v>
      </c>
      <c r="E2939" t="s">
        <v>13</v>
      </c>
      <c r="F2939" t="s">
        <v>13</v>
      </c>
      <c r="G2939" t="s">
        <v>4147</v>
      </c>
      <c r="H2939" s="2">
        <v>44932.829844444444</v>
      </c>
      <c r="I2939" t="s">
        <v>272</v>
      </c>
      <c r="J2939" s="2">
        <v>44932.829844444444</v>
      </c>
      <c r="K2939" t="s">
        <v>272</v>
      </c>
      <c r="L2939" t="str">
        <f>VLOOKUP(C2939,ACCOUNT_MAPPING!A:C,3,FALSE)</f>
        <v>Roof R&amp;M</v>
      </c>
    </row>
    <row r="2940" spans="1:12" hidden="1">
      <c r="A2940">
        <v>20782</v>
      </c>
      <c r="B2940" t="s">
        <v>2015</v>
      </c>
      <c r="C2940">
        <v>50320000</v>
      </c>
      <c r="D2940" t="s">
        <v>12</v>
      </c>
      <c r="E2940" t="s">
        <v>13</v>
      </c>
      <c r="F2940" t="s">
        <v>13</v>
      </c>
      <c r="G2940" t="s">
        <v>4148</v>
      </c>
      <c r="H2940" s="2">
        <v>45015.519560069442</v>
      </c>
      <c r="I2940" t="s">
        <v>233</v>
      </c>
      <c r="J2940" s="2">
        <v>45015.519560069442</v>
      </c>
      <c r="K2940" t="s">
        <v>233</v>
      </c>
      <c r="L2940" t="str">
        <f>VLOOKUP(C2940,ACCOUNT_MAPPING!A:C,3,FALSE)</f>
        <v>Roof R&amp;M</v>
      </c>
    </row>
    <row r="2941" spans="1:12" hidden="1">
      <c r="A2941">
        <v>20809</v>
      </c>
      <c r="B2941" t="s">
        <v>3003</v>
      </c>
      <c r="C2941">
        <v>50320000</v>
      </c>
      <c r="D2941" t="s">
        <v>17</v>
      </c>
      <c r="E2941" t="s">
        <v>13</v>
      </c>
      <c r="F2941" t="s">
        <v>13</v>
      </c>
      <c r="G2941" t="s">
        <v>4149</v>
      </c>
      <c r="H2941" s="2">
        <v>44917.484309178239</v>
      </c>
      <c r="I2941" t="s">
        <v>225</v>
      </c>
      <c r="J2941" s="2">
        <v>44917.484309178239</v>
      </c>
      <c r="K2941" t="s">
        <v>225</v>
      </c>
      <c r="L2941" t="str">
        <f>VLOOKUP(C2941,ACCOUNT_MAPPING!A:C,3,FALSE)</f>
        <v>Roof R&amp;M</v>
      </c>
    </row>
    <row r="2942" spans="1:12" hidden="1">
      <c r="A2942">
        <v>21469</v>
      </c>
      <c r="B2942" t="s">
        <v>3032</v>
      </c>
      <c r="C2942">
        <v>50320000</v>
      </c>
      <c r="D2942" t="s">
        <v>17</v>
      </c>
      <c r="E2942" t="s">
        <v>13</v>
      </c>
      <c r="F2942" t="s">
        <v>13</v>
      </c>
      <c r="G2942" t="s">
        <v>4150</v>
      </c>
      <c r="H2942" s="2">
        <v>44918.5133255787</v>
      </c>
      <c r="I2942" t="s">
        <v>247</v>
      </c>
      <c r="J2942" s="2">
        <v>44918.5133255787</v>
      </c>
      <c r="K2942" t="s">
        <v>247</v>
      </c>
      <c r="L2942" t="str">
        <f>VLOOKUP(C2942,ACCOUNT_MAPPING!A:C,3,FALSE)</f>
        <v>Roof R&amp;M</v>
      </c>
    </row>
    <row r="2943" spans="1:12" hidden="1">
      <c r="A2943">
        <v>21443</v>
      </c>
      <c r="B2943" t="s">
        <v>1557</v>
      </c>
      <c r="C2943">
        <v>50320000</v>
      </c>
      <c r="D2943" t="s">
        <v>63</v>
      </c>
      <c r="E2943" t="s">
        <v>13</v>
      </c>
      <c r="F2943" t="s">
        <v>13</v>
      </c>
      <c r="G2943" t="s">
        <v>4151</v>
      </c>
      <c r="H2943" s="2">
        <v>44876.819809143519</v>
      </c>
      <c r="I2943" t="s">
        <v>577</v>
      </c>
      <c r="J2943" s="2">
        <v>44876.819809143519</v>
      </c>
      <c r="K2943" t="s">
        <v>577</v>
      </c>
      <c r="L2943" t="str">
        <f>VLOOKUP(C2943,ACCOUNT_MAPPING!A:C,3,FALSE)</f>
        <v>Roof R&amp;M</v>
      </c>
    </row>
    <row r="2944" spans="1:12" hidden="1">
      <c r="A2944">
        <v>21492</v>
      </c>
      <c r="B2944" t="s">
        <v>1547</v>
      </c>
      <c r="C2944">
        <v>50320000</v>
      </c>
      <c r="D2944" t="s">
        <v>17</v>
      </c>
      <c r="E2944" t="s">
        <v>13</v>
      </c>
      <c r="F2944" t="s">
        <v>13</v>
      </c>
      <c r="G2944" t="s">
        <v>4152</v>
      </c>
      <c r="H2944" s="2">
        <v>44916.684706481479</v>
      </c>
      <c r="I2944" t="s">
        <v>1333</v>
      </c>
      <c r="J2944" s="2">
        <v>44916.684706481479</v>
      </c>
      <c r="K2944" t="s">
        <v>1333</v>
      </c>
      <c r="L2944" t="str">
        <f>VLOOKUP(C2944,ACCOUNT_MAPPING!A:C,3,FALSE)</f>
        <v>Roof R&amp;M</v>
      </c>
    </row>
    <row r="2945" spans="1:12" hidden="1">
      <c r="A2945">
        <v>21510</v>
      </c>
      <c r="B2945" t="s">
        <v>1537</v>
      </c>
      <c r="C2945">
        <v>50320000</v>
      </c>
      <c r="D2945" t="s">
        <v>17</v>
      </c>
      <c r="E2945" t="s">
        <v>13</v>
      </c>
      <c r="F2945" t="s">
        <v>13</v>
      </c>
      <c r="G2945" t="s">
        <v>4153</v>
      </c>
      <c r="H2945" s="2">
        <v>44918.559638194442</v>
      </c>
      <c r="I2945" t="s">
        <v>247</v>
      </c>
      <c r="J2945" s="2">
        <v>44918.559638194442</v>
      </c>
      <c r="K2945" t="s">
        <v>247</v>
      </c>
      <c r="L2945" t="str">
        <f>VLOOKUP(C2945,ACCOUNT_MAPPING!A:C,3,FALSE)</f>
        <v>Roof R&amp;M</v>
      </c>
    </row>
    <row r="2946" spans="1:12" hidden="1">
      <c r="A2946">
        <v>21521</v>
      </c>
      <c r="B2946" t="s">
        <v>4154</v>
      </c>
      <c r="C2946">
        <v>50320000</v>
      </c>
      <c r="D2946" t="s">
        <v>17</v>
      </c>
      <c r="E2946" t="s">
        <v>13</v>
      </c>
      <c r="F2946" t="s">
        <v>13</v>
      </c>
      <c r="G2946" t="s">
        <v>4155</v>
      </c>
      <c r="H2946" s="2">
        <v>44922.733978159726</v>
      </c>
      <c r="I2946" t="s">
        <v>15</v>
      </c>
      <c r="J2946" s="2">
        <v>44922.733978159726</v>
      </c>
      <c r="K2946" t="s">
        <v>15</v>
      </c>
      <c r="L2946" t="str">
        <f>VLOOKUP(C2946,ACCOUNT_MAPPING!A:C,3,FALSE)</f>
        <v>Roof R&amp;M</v>
      </c>
    </row>
    <row r="2947" spans="1:12" hidden="1">
      <c r="A2947">
        <v>53079</v>
      </c>
      <c r="B2947" t="s">
        <v>4156</v>
      </c>
      <c r="C2947">
        <v>50320000</v>
      </c>
      <c r="D2947" t="s">
        <v>17</v>
      </c>
      <c r="E2947" t="s">
        <v>13</v>
      </c>
      <c r="F2947" t="s">
        <v>13</v>
      </c>
      <c r="G2947" t="s">
        <v>4157</v>
      </c>
      <c r="H2947" s="2">
        <v>44924.676627430556</v>
      </c>
      <c r="I2947" t="s">
        <v>256</v>
      </c>
      <c r="J2947" s="2">
        <v>44924.676627430556</v>
      </c>
      <c r="K2947" t="s">
        <v>256</v>
      </c>
      <c r="L2947" t="str">
        <f>VLOOKUP(C2947,ACCOUNT_MAPPING!A:C,3,FALSE)</f>
        <v>Roof R&amp;M</v>
      </c>
    </row>
    <row r="2948" spans="1:12" hidden="1">
      <c r="A2948">
        <v>20857</v>
      </c>
      <c r="B2948" t="s">
        <v>4158</v>
      </c>
      <c r="C2948">
        <v>50320000</v>
      </c>
      <c r="D2948" t="s">
        <v>12</v>
      </c>
      <c r="E2948" t="s">
        <v>13</v>
      </c>
      <c r="F2948" t="s">
        <v>13</v>
      </c>
      <c r="G2948" t="s">
        <v>3933</v>
      </c>
      <c r="H2948" s="2">
        <v>45020.986258067132</v>
      </c>
      <c r="I2948" t="s">
        <v>214</v>
      </c>
      <c r="J2948" s="2">
        <v>45020.986258067132</v>
      </c>
      <c r="K2948" t="s">
        <v>214</v>
      </c>
      <c r="L2948" t="str">
        <f>VLOOKUP(C2948,ACCOUNT_MAPPING!A:C,3,FALSE)</f>
        <v>Roof R&amp;M</v>
      </c>
    </row>
    <row r="2949" spans="1:12" hidden="1">
      <c r="A2949">
        <v>20858</v>
      </c>
      <c r="B2949" t="s">
        <v>4159</v>
      </c>
      <c r="C2949">
        <v>50320000</v>
      </c>
      <c r="D2949" t="s">
        <v>12</v>
      </c>
      <c r="E2949" t="s">
        <v>13</v>
      </c>
      <c r="F2949" t="s">
        <v>13</v>
      </c>
      <c r="G2949" t="s">
        <v>3933</v>
      </c>
      <c r="H2949" s="2">
        <v>45020.986929942126</v>
      </c>
      <c r="I2949" t="s">
        <v>214</v>
      </c>
      <c r="J2949" s="2">
        <v>45020.986929942126</v>
      </c>
      <c r="K2949" t="s">
        <v>214</v>
      </c>
      <c r="L2949" t="str">
        <f>VLOOKUP(C2949,ACCOUNT_MAPPING!A:C,3,FALSE)</f>
        <v>Roof R&amp;M</v>
      </c>
    </row>
    <row r="2950" spans="1:12" hidden="1">
      <c r="A2950">
        <v>21528</v>
      </c>
      <c r="B2950" t="s">
        <v>2968</v>
      </c>
      <c r="C2950">
        <v>50320000</v>
      </c>
      <c r="D2950" t="s">
        <v>17</v>
      </c>
      <c r="E2950" t="s">
        <v>13</v>
      </c>
      <c r="F2950" t="s">
        <v>13</v>
      </c>
      <c r="G2950" t="s">
        <v>3694</v>
      </c>
      <c r="H2950" s="2">
        <v>44924.42833480324</v>
      </c>
      <c r="I2950" t="s">
        <v>289</v>
      </c>
      <c r="J2950" s="2">
        <v>44924.42833480324</v>
      </c>
      <c r="K2950" t="s">
        <v>289</v>
      </c>
      <c r="L2950" t="str">
        <f>VLOOKUP(C2950,ACCOUNT_MAPPING!A:C,3,FALSE)</f>
        <v>Roof R&amp;M</v>
      </c>
    </row>
    <row r="2951" spans="1:12" hidden="1">
      <c r="A2951">
        <v>21442</v>
      </c>
      <c r="B2951" t="s">
        <v>1521</v>
      </c>
      <c r="C2951">
        <v>50320000</v>
      </c>
      <c r="D2951" t="s">
        <v>63</v>
      </c>
      <c r="E2951" t="s">
        <v>13</v>
      </c>
      <c r="F2951" t="s">
        <v>13</v>
      </c>
      <c r="G2951" t="s">
        <v>4160</v>
      </c>
      <c r="H2951" s="2">
        <v>44876.813464583334</v>
      </c>
      <c r="I2951" t="s">
        <v>577</v>
      </c>
      <c r="J2951" s="2">
        <v>44876.813464583334</v>
      </c>
      <c r="K2951" t="s">
        <v>577</v>
      </c>
      <c r="L2951" t="str">
        <f>VLOOKUP(C2951,ACCOUNT_MAPPING!A:C,3,FALSE)</f>
        <v>Roof R&amp;M</v>
      </c>
    </row>
    <row r="2952" spans="1:12" hidden="1">
      <c r="A2952">
        <v>21536</v>
      </c>
      <c r="B2952" t="s">
        <v>1998</v>
      </c>
      <c r="C2952">
        <v>50320000</v>
      </c>
      <c r="D2952" t="s">
        <v>17</v>
      </c>
      <c r="E2952" t="s">
        <v>13</v>
      </c>
      <c r="F2952" t="s">
        <v>13</v>
      </c>
      <c r="G2952" t="s">
        <v>4161</v>
      </c>
      <c r="H2952" s="2">
        <v>44924.508358217594</v>
      </c>
      <c r="I2952" t="s">
        <v>289</v>
      </c>
      <c r="J2952" s="2">
        <v>44924.508358217594</v>
      </c>
      <c r="K2952" t="s">
        <v>289</v>
      </c>
      <c r="L2952" t="str">
        <f>VLOOKUP(C2952,ACCOUNT_MAPPING!A:C,3,FALSE)</f>
        <v>Roof R&amp;M</v>
      </c>
    </row>
    <row r="2953" spans="1:12" hidden="1">
      <c r="A2953">
        <v>21538</v>
      </c>
      <c r="B2953" t="s">
        <v>4162</v>
      </c>
      <c r="C2953">
        <v>50320000</v>
      </c>
      <c r="D2953" t="s">
        <v>17</v>
      </c>
      <c r="E2953" t="s">
        <v>13</v>
      </c>
      <c r="F2953" t="s">
        <v>13</v>
      </c>
      <c r="G2953" t="s">
        <v>4163</v>
      </c>
      <c r="H2953" s="2">
        <v>44924.517895949073</v>
      </c>
      <c r="I2953" t="s">
        <v>289</v>
      </c>
      <c r="J2953" s="2">
        <v>44924.517895949073</v>
      </c>
      <c r="K2953" t="s">
        <v>289</v>
      </c>
      <c r="L2953" t="str">
        <f>VLOOKUP(C2953,ACCOUNT_MAPPING!A:C,3,FALSE)</f>
        <v>Roof R&amp;M</v>
      </c>
    </row>
    <row r="2954" spans="1:12" hidden="1">
      <c r="A2954">
        <v>21543</v>
      </c>
      <c r="B2954" t="s">
        <v>248</v>
      </c>
      <c r="C2954">
        <v>50320000</v>
      </c>
      <c r="D2954" t="s">
        <v>12</v>
      </c>
      <c r="E2954" t="s">
        <v>13</v>
      </c>
      <c r="F2954" t="s">
        <v>13</v>
      </c>
      <c r="G2954" t="s">
        <v>4164</v>
      </c>
      <c r="H2954" s="2">
        <v>45020.799516354164</v>
      </c>
      <c r="I2954" t="s">
        <v>65</v>
      </c>
      <c r="J2954" s="2">
        <v>45020.799516354164</v>
      </c>
      <c r="K2954" t="s">
        <v>65</v>
      </c>
      <c r="L2954" t="str">
        <f>VLOOKUP(C2954,ACCOUNT_MAPPING!A:C,3,FALSE)</f>
        <v>Roof R&amp;M</v>
      </c>
    </row>
    <row r="2955" spans="1:12" hidden="1">
      <c r="A2955">
        <v>76203</v>
      </c>
      <c r="B2955" t="s">
        <v>266</v>
      </c>
      <c r="C2955">
        <v>50320000</v>
      </c>
      <c r="D2955" t="s">
        <v>12</v>
      </c>
      <c r="E2955" t="s">
        <v>13</v>
      </c>
      <c r="F2955" t="s">
        <v>13</v>
      </c>
      <c r="G2955" t="s">
        <v>4165</v>
      </c>
      <c r="H2955" s="2">
        <v>45022.476741354163</v>
      </c>
      <c r="I2955" t="s">
        <v>260</v>
      </c>
      <c r="J2955" s="2">
        <v>45022.476741354163</v>
      </c>
      <c r="K2955" t="s">
        <v>260</v>
      </c>
      <c r="L2955" t="str">
        <f>VLOOKUP(C2955,ACCOUNT_MAPPING!A:C,3,FALSE)</f>
        <v>Roof R&amp;M</v>
      </c>
    </row>
    <row r="2956" spans="1:12" hidden="1">
      <c r="A2956">
        <v>21508</v>
      </c>
      <c r="B2956" t="s">
        <v>245</v>
      </c>
      <c r="C2956">
        <v>50320000</v>
      </c>
      <c r="D2956" t="s">
        <v>17</v>
      </c>
      <c r="E2956" t="s">
        <v>13</v>
      </c>
      <c r="F2956" t="s">
        <v>13</v>
      </c>
      <c r="G2956" t="s">
        <v>4166</v>
      </c>
      <c r="H2956" s="2">
        <v>44918.522077662034</v>
      </c>
      <c r="I2956" t="s">
        <v>247</v>
      </c>
      <c r="J2956" s="2">
        <v>44918.522077662034</v>
      </c>
      <c r="K2956" t="s">
        <v>247</v>
      </c>
      <c r="L2956" t="str">
        <f>VLOOKUP(C2956,ACCOUNT_MAPPING!A:C,3,FALSE)</f>
        <v>Roof R&amp;M</v>
      </c>
    </row>
    <row r="2957" spans="1:12" hidden="1">
      <c r="A2957">
        <v>21558</v>
      </c>
      <c r="B2957" t="s">
        <v>3500</v>
      </c>
      <c r="C2957">
        <v>50320000</v>
      </c>
      <c r="D2957" t="s">
        <v>12</v>
      </c>
      <c r="E2957" t="s">
        <v>13</v>
      </c>
      <c r="F2957" t="s">
        <v>13</v>
      </c>
      <c r="G2957" t="s">
        <v>4167</v>
      </c>
      <c r="H2957" s="2">
        <v>45021.630648379629</v>
      </c>
      <c r="I2957" t="s">
        <v>65</v>
      </c>
      <c r="J2957" s="2">
        <v>45021.630648379629</v>
      </c>
      <c r="K2957" t="s">
        <v>65</v>
      </c>
      <c r="L2957" t="str">
        <f>VLOOKUP(C2957,ACCOUNT_MAPPING!A:C,3,FALSE)</f>
        <v>Roof R&amp;M</v>
      </c>
    </row>
    <row r="2958" spans="1:12" hidden="1">
      <c r="A2958">
        <v>21533</v>
      </c>
      <c r="B2958" t="s">
        <v>3026</v>
      </c>
      <c r="C2958">
        <v>50320000</v>
      </c>
      <c r="D2958" t="s">
        <v>17</v>
      </c>
      <c r="E2958" t="s">
        <v>13</v>
      </c>
      <c r="F2958" t="s">
        <v>13</v>
      </c>
      <c r="G2958" t="s">
        <v>4168</v>
      </c>
      <c r="H2958" s="2">
        <v>44924.443657175929</v>
      </c>
      <c r="I2958" t="s">
        <v>289</v>
      </c>
      <c r="J2958" s="2">
        <v>44924.443657175929</v>
      </c>
      <c r="K2958" t="s">
        <v>289</v>
      </c>
      <c r="L2958" t="str">
        <f>VLOOKUP(C2958,ACCOUNT_MAPPING!A:C,3,FALSE)</f>
        <v>Roof R&amp;M</v>
      </c>
    </row>
    <row r="2959" spans="1:12" hidden="1">
      <c r="A2959">
        <v>39838</v>
      </c>
      <c r="B2959" t="s">
        <v>4169</v>
      </c>
      <c r="C2959">
        <v>50320000</v>
      </c>
      <c r="D2959" t="s">
        <v>17</v>
      </c>
      <c r="E2959" t="s">
        <v>13</v>
      </c>
      <c r="F2959" t="s">
        <v>13</v>
      </c>
      <c r="G2959" t="s">
        <v>4170</v>
      </c>
      <c r="H2959" s="2">
        <v>44922.642258599539</v>
      </c>
      <c r="I2959" t="s">
        <v>826</v>
      </c>
      <c r="J2959" s="2">
        <v>44922.642258599539</v>
      </c>
      <c r="K2959" t="s">
        <v>826</v>
      </c>
      <c r="L2959" t="str">
        <f>VLOOKUP(C2959,ACCOUNT_MAPPING!A:C,3,FALSE)</f>
        <v>Roof R&amp;M</v>
      </c>
    </row>
    <row r="2960" spans="1:12" hidden="1">
      <c r="A2960">
        <v>39841</v>
      </c>
      <c r="B2960" t="s">
        <v>4171</v>
      </c>
      <c r="C2960">
        <v>50320000</v>
      </c>
      <c r="D2960" t="s">
        <v>63</v>
      </c>
      <c r="E2960" t="s">
        <v>13</v>
      </c>
      <c r="F2960" t="s">
        <v>13</v>
      </c>
      <c r="G2960" t="s">
        <v>4172</v>
      </c>
      <c r="H2960" s="2">
        <v>44875.54024667824</v>
      </c>
      <c r="I2960" t="s">
        <v>41</v>
      </c>
      <c r="J2960" s="2">
        <v>44875.54024667824</v>
      </c>
      <c r="K2960" t="s">
        <v>41</v>
      </c>
      <c r="L2960" t="str">
        <f>VLOOKUP(C2960,ACCOUNT_MAPPING!A:C,3,FALSE)</f>
        <v>Roof R&amp;M</v>
      </c>
    </row>
    <row r="2961" spans="1:12" hidden="1">
      <c r="A2961">
        <v>46338</v>
      </c>
      <c r="B2961" t="s">
        <v>4173</v>
      </c>
      <c r="C2961">
        <v>50320000</v>
      </c>
      <c r="D2961" t="s">
        <v>17</v>
      </c>
      <c r="E2961" t="s">
        <v>13</v>
      </c>
      <c r="F2961" t="s">
        <v>13</v>
      </c>
      <c r="G2961" t="s">
        <v>1397</v>
      </c>
      <c r="H2961" s="2">
        <v>44916.668065821759</v>
      </c>
      <c r="I2961" t="s">
        <v>1175</v>
      </c>
      <c r="J2961" s="2">
        <v>44916.668065821759</v>
      </c>
      <c r="K2961" t="s">
        <v>1175</v>
      </c>
      <c r="L2961" t="str">
        <f>VLOOKUP(C2961,ACCOUNT_MAPPING!A:C,3,FALSE)</f>
        <v>Roof R&amp;M</v>
      </c>
    </row>
    <row r="2962" spans="1:12" hidden="1">
      <c r="A2962">
        <v>82720</v>
      </c>
      <c r="B2962" t="s">
        <v>4174</v>
      </c>
      <c r="C2962">
        <v>50320000</v>
      </c>
      <c r="D2962" t="s">
        <v>63</v>
      </c>
      <c r="E2962" t="s">
        <v>13</v>
      </c>
      <c r="F2962" t="s">
        <v>13</v>
      </c>
      <c r="G2962" t="s">
        <v>4175</v>
      </c>
      <c r="H2962" s="2">
        <v>44874.464989780092</v>
      </c>
      <c r="I2962" t="s">
        <v>41</v>
      </c>
      <c r="J2962" s="2">
        <v>44874.464989780092</v>
      </c>
      <c r="K2962" t="s">
        <v>41</v>
      </c>
      <c r="L2962" t="str">
        <f>VLOOKUP(C2962,ACCOUNT_MAPPING!A:C,3,FALSE)</f>
        <v>Roof R&amp;M</v>
      </c>
    </row>
    <row r="2963" spans="1:12" hidden="1">
      <c r="A2963">
        <v>53080</v>
      </c>
      <c r="B2963" t="s">
        <v>4176</v>
      </c>
      <c r="C2963">
        <v>50320000</v>
      </c>
      <c r="D2963" t="s">
        <v>17</v>
      </c>
      <c r="E2963" t="s">
        <v>13</v>
      </c>
      <c r="F2963" t="s">
        <v>13</v>
      </c>
      <c r="G2963" t="s">
        <v>4177</v>
      </c>
      <c r="H2963" s="2">
        <v>44924.682949189817</v>
      </c>
      <c r="I2963" t="s">
        <v>256</v>
      </c>
      <c r="J2963" s="2">
        <v>44924.682949189817</v>
      </c>
      <c r="K2963" t="s">
        <v>256</v>
      </c>
      <c r="L2963" t="str">
        <f>VLOOKUP(C2963,ACCOUNT_MAPPING!A:C,3,FALSE)</f>
        <v>Roof R&amp;M</v>
      </c>
    </row>
    <row r="2964" spans="1:12" hidden="1">
      <c r="A2964">
        <v>53084</v>
      </c>
      <c r="B2964" t="s">
        <v>4178</v>
      </c>
      <c r="C2964">
        <v>50320000</v>
      </c>
      <c r="D2964" t="s">
        <v>17</v>
      </c>
      <c r="E2964" t="s">
        <v>13</v>
      </c>
      <c r="F2964" t="s">
        <v>13</v>
      </c>
      <c r="G2964" t="s">
        <v>4179</v>
      </c>
      <c r="H2964" s="2">
        <v>44924.691578043981</v>
      </c>
      <c r="I2964" t="s">
        <v>256</v>
      </c>
      <c r="J2964" s="2">
        <v>44924.691578043981</v>
      </c>
      <c r="K2964" t="s">
        <v>256</v>
      </c>
      <c r="L2964" t="str">
        <f>VLOOKUP(C2964,ACCOUNT_MAPPING!A:C,3,FALSE)</f>
        <v>Roof R&amp;M</v>
      </c>
    </row>
    <row r="2965" spans="1:12" hidden="1">
      <c r="A2965">
        <v>53081</v>
      </c>
      <c r="B2965" t="s">
        <v>4180</v>
      </c>
      <c r="C2965">
        <v>50320000</v>
      </c>
      <c r="D2965" t="s">
        <v>17</v>
      </c>
      <c r="E2965" t="s">
        <v>13</v>
      </c>
      <c r="F2965" t="s">
        <v>13</v>
      </c>
      <c r="G2965" t="s">
        <v>4181</v>
      </c>
      <c r="H2965" s="2">
        <v>44924.684458333337</v>
      </c>
      <c r="I2965" t="s">
        <v>256</v>
      </c>
      <c r="J2965" s="2">
        <v>44924.684458333337</v>
      </c>
      <c r="K2965" t="s">
        <v>256</v>
      </c>
      <c r="L2965" t="str">
        <f>VLOOKUP(C2965,ACCOUNT_MAPPING!A:C,3,FALSE)</f>
        <v>Roof R&amp;M</v>
      </c>
    </row>
    <row r="2966" spans="1:12" hidden="1">
      <c r="A2966">
        <v>59785</v>
      </c>
      <c r="B2966" t="s">
        <v>3078</v>
      </c>
      <c r="C2966">
        <v>50320000</v>
      </c>
      <c r="D2966" t="s">
        <v>17</v>
      </c>
      <c r="E2966" t="s">
        <v>13</v>
      </c>
      <c r="F2966" t="s">
        <v>13</v>
      </c>
      <c r="G2966" t="s">
        <v>4182</v>
      </c>
      <c r="H2966" s="2">
        <v>44917.585060613426</v>
      </c>
      <c r="I2966" t="s">
        <v>627</v>
      </c>
      <c r="J2966" s="2">
        <v>44917.585060613426</v>
      </c>
      <c r="K2966" t="s">
        <v>627</v>
      </c>
      <c r="L2966" t="str">
        <f>VLOOKUP(C2966,ACCOUNT_MAPPING!A:C,3,FALSE)</f>
        <v>Roof R&amp;M</v>
      </c>
    </row>
    <row r="2967" spans="1:12" hidden="1">
      <c r="A2967">
        <v>60172</v>
      </c>
      <c r="B2967" t="s">
        <v>1085</v>
      </c>
      <c r="C2967">
        <v>50320000</v>
      </c>
      <c r="D2967" t="s">
        <v>12</v>
      </c>
      <c r="E2967" t="s">
        <v>13</v>
      </c>
      <c r="F2967" t="s">
        <v>13</v>
      </c>
      <c r="G2967" t="s">
        <v>4183</v>
      </c>
      <c r="H2967" s="2">
        <v>45020.512760150465</v>
      </c>
      <c r="I2967" t="s">
        <v>720</v>
      </c>
      <c r="J2967" s="2">
        <v>45020.512760150465</v>
      </c>
      <c r="K2967" t="s">
        <v>720</v>
      </c>
      <c r="L2967" t="str">
        <f>VLOOKUP(C2967,ACCOUNT_MAPPING!A:C,3,FALSE)</f>
        <v>Roof R&amp;M</v>
      </c>
    </row>
    <row r="2968" spans="1:12" hidden="1">
      <c r="A2968">
        <v>60173</v>
      </c>
      <c r="B2968" t="s">
        <v>1076</v>
      </c>
      <c r="C2968">
        <v>50320000</v>
      </c>
      <c r="D2968" t="s">
        <v>17</v>
      </c>
      <c r="E2968" t="s">
        <v>13</v>
      </c>
      <c r="F2968" t="s">
        <v>13</v>
      </c>
      <c r="G2968" t="s">
        <v>4184</v>
      </c>
      <c r="H2968" s="2">
        <v>44924.694279664349</v>
      </c>
      <c r="I2968" t="s">
        <v>720</v>
      </c>
      <c r="J2968" s="2">
        <v>44924.694279664349</v>
      </c>
      <c r="K2968" t="s">
        <v>720</v>
      </c>
      <c r="L2968" t="str">
        <f>VLOOKUP(C2968,ACCOUNT_MAPPING!A:C,3,FALSE)</f>
        <v>Roof R&amp;M</v>
      </c>
    </row>
    <row r="2969" spans="1:12" hidden="1">
      <c r="A2969">
        <v>43014</v>
      </c>
      <c r="B2969" t="s">
        <v>655</v>
      </c>
      <c r="C2969">
        <v>50320000</v>
      </c>
      <c r="D2969" t="s">
        <v>12</v>
      </c>
      <c r="E2969" t="s">
        <v>13</v>
      </c>
      <c r="F2969" t="s">
        <v>13</v>
      </c>
      <c r="G2969" t="s">
        <v>4185</v>
      </c>
      <c r="H2969" s="2">
        <v>45015.641110034725</v>
      </c>
      <c r="I2969" t="s">
        <v>236</v>
      </c>
      <c r="J2969" s="2">
        <v>45015.641110034725</v>
      </c>
      <c r="K2969" t="s">
        <v>236</v>
      </c>
      <c r="L2969" t="str">
        <f>VLOOKUP(C2969,ACCOUNT_MAPPING!A:C,3,FALSE)</f>
        <v>Roof R&amp;M</v>
      </c>
    </row>
    <row r="2970" spans="1:12" hidden="1">
      <c r="A2970">
        <v>82765</v>
      </c>
      <c r="B2970" t="s">
        <v>556</v>
      </c>
      <c r="C2970">
        <v>50320000</v>
      </c>
      <c r="D2970" t="s">
        <v>17</v>
      </c>
      <c r="E2970" t="s">
        <v>13</v>
      </c>
      <c r="F2970" t="s">
        <v>13</v>
      </c>
      <c r="G2970" t="s">
        <v>4186</v>
      </c>
      <c r="H2970" s="2">
        <v>44923.554062268522</v>
      </c>
      <c r="I2970" t="s">
        <v>553</v>
      </c>
      <c r="J2970" s="2">
        <v>44923.554062268522</v>
      </c>
      <c r="K2970" t="s">
        <v>553</v>
      </c>
      <c r="L2970" t="str">
        <f>VLOOKUP(C2970,ACCOUNT_MAPPING!A:C,3,FALSE)</f>
        <v>Roof R&amp;M</v>
      </c>
    </row>
    <row r="2971" spans="1:12" hidden="1">
      <c r="A2971">
        <v>43383</v>
      </c>
      <c r="B2971" t="s">
        <v>1083</v>
      </c>
      <c r="C2971">
        <v>50320000</v>
      </c>
      <c r="D2971" t="s">
        <v>17</v>
      </c>
      <c r="E2971" t="s">
        <v>13</v>
      </c>
      <c r="F2971" t="s">
        <v>13</v>
      </c>
      <c r="G2971" t="s">
        <v>4187</v>
      </c>
      <c r="H2971" s="2">
        <v>44922.688680590276</v>
      </c>
      <c r="I2971" t="s">
        <v>83</v>
      </c>
      <c r="J2971" s="2">
        <v>44922.688680590276</v>
      </c>
      <c r="K2971" t="s">
        <v>83</v>
      </c>
      <c r="L2971" t="str">
        <f>VLOOKUP(C2971,ACCOUNT_MAPPING!A:C,3,FALSE)</f>
        <v>Roof R&amp;M</v>
      </c>
    </row>
    <row r="2972" spans="1:12" hidden="1">
      <c r="A2972">
        <v>60174</v>
      </c>
      <c r="B2972" t="s">
        <v>1058</v>
      </c>
      <c r="C2972">
        <v>50320000</v>
      </c>
      <c r="D2972" t="s">
        <v>63</v>
      </c>
      <c r="E2972" t="s">
        <v>13</v>
      </c>
      <c r="F2972" t="s">
        <v>13</v>
      </c>
      <c r="G2972" t="s">
        <v>4188</v>
      </c>
      <c r="H2972" s="2">
        <v>44878.991773263886</v>
      </c>
      <c r="I2972" t="s">
        <v>720</v>
      </c>
      <c r="J2972" s="2">
        <v>44878.991773263886</v>
      </c>
      <c r="K2972" t="s">
        <v>720</v>
      </c>
      <c r="L2972" t="str">
        <f>VLOOKUP(C2972,ACCOUNT_MAPPING!A:C,3,FALSE)</f>
        <v>Roof R&amp;M</v>
      </c>
    </row>
    <row r="2973" spans="1:12" hidden="1">
      <c r="A2973">
        <v>43389</v>
      </c>
      <c r="B2973" t="s">
        <v>4189</v>
      </c>
      <c r="C2973">
        <v>50320000</v>
      </c>
      <c r="D2973" t="s">
        <v>17</v>
      </c>
      <c r="E2973" t="s">
        <v>13</v>
      </c>
      <c r="F2973" t="s">
        <v>13</v>
      </c>
      <c r="G2973" t="s">
        <v>4190</v>
      </c>
      <c r="H2973" s="2">
        <v>44922.724100775464</v>
      </c>
      <c r="I2973" t="s">
        <v>83</v>
      </c>
      <c r="J2973" s="2">
        <v>44922.724100775464</v>
      </c>
      <c r="K2973" t="s">
        <v>83</v>
      </c>
      <c r="L2973" t="str">
        <f>VLOOKUP(C2973,ACCOUNT_MAPPING!A:C,3,FALSE)</f>
        <v>Roof R&amp;M</v>
      </c>
    </row>
    <row r="2974" spans="1:12" hidden="1">
      <c r="A2974">
        <v>43390</v>
      </c>
      <c r="B2974" t="s">
        <v>4191</v>
      </c>
      <c r="C2974">
        <v>50320000</v>
      </c>
      <c r="D2974" t="s">
        <v>17</v>
      </c>
      <c r="E2974" t="s">
        <v>13</v>
      </c>
      <c r="F2974" t="s">
        <v>13</v>
      </c>
      <c r="G2974" t="s">
        <v>4192</v>
      </c>
      <c r="H2974" s="2">
        <v>44923.567177199075</v>
      </c>
      <c r="I2974" t="s">
        <v>809</v>
      </c>
      <c r="J2974" s="2">
        <v>44923.567177199075</v>
      </c>
      <c r="K2974" t="s">
        <v>809</v>
      </c>
      <c r="L2974" t="str">
        <f>VLOOKUP(C2974,ACCOUNT_MAPPING!A:C,3,FALSE)</f>
        <v>Roof R&amp;M</v>
      </c>
    </row>
    <row r="2975" spans="1:12" hidden="1">
      <c r="A2975">
        <v>82782</v>
      </c>
      <c r="B2975" t="s">
        <v>1110</v>
      </c>
      <c r="C2975">
        <v>50320000</v>
      </c>
      <c r="D2975" t="s">
        <v>12</v>
      </c>
      <c r="E2975" t="s">
        <v>13</v>
      </c>
      <c r="F2975" t="s">
        <v>13</v>
      </c>
      <c r="G2975" t="s">
        <v>4193</v>
      </c>
      <c r="H2975" s="2">
        <v>45021.650210879627</v>
      </c>
      <c r="I2975" t="s">
        <v>759</v>
      </c>
      <c r="J2975" s="2">
        <v>45021.650210879627</v>
      </c>
      <c r="K2975" t="s">
        <v>759</v>
      </c>
      <c r="L2975" t="str">
        <f>VLOOKUP(C2975,ACCOUNT_MAPPING!A:C,3,FALSE)</f>
        <v>Roof R&amp;M</v>
      </c>
    </row>
    <row r="2976" spans="1:12" hidden="1">
      <c r="A2976">
        <v>82694</v>
      </c>
      <c r="B2976" t="s">
        <v>2039</v>
      </c>
      <c r="C2976">
        <v>50320000</v>
      </c>
      <c r="D2976" t="s">
        <v>12</v>
      </c>
      <c r="E2976" t="s">
        <v>13</v>
      </c>
      <c r="F2976" t="s">
        <v>13</v>
      </c>
      <c r="G2976" t="s">
        <v>4194</v>
      </c>
      <c r="H2976" s="2">
        <v>45014.859323576391</v>
      </c>
      <c r="I2976" t="s">
        <v>1280</v>
      </c>
      <c r="J2976" s="2">
        <v>45014.859323576391</v>
      </c>
      <c r="K2976" t="s">
        <v>1280</v>
      </c>
      <c r="L2976" t="str">
        <f>VLOOKUP(C2976,ACCOUNT_MAPPING!A:C,3,FALSE)</f>
        <v>Roof R&amp;M</v>
      </c>
    </row>
    <row r="2977" spans="1:12" hidden="1">
      <c r="A2977">
        <v>82706</v>
      </c>
      <c r="B2977" t="s">
        <v>2069</v>
      </c>
      <c r="C2977">
        <v>50320000</v>
      </c>
      <c r="D2977" t="s">
        <v>12</v>
      </c>
      <c r="E2977" t="s">
        <v>13</v>
      </c>
      <c r="F2977" t="s">
        <v>13</v>
      </c>
      <c r="G2977" t="s">
        <v>3827</v>
      </c>
      <c r="H2977" s="2">
        <v>45021.805393252318</v>
      </c>
      <c r="I2977" t="s">
        <v>577</v>
      </c>
      <c r="J2977" s="2">
        <v>45021.805393252318</v>
      </c>
      <c r="K2977" t="s">
        <v>577</v>
      </c>
      <c r="L2977" t="str">
        <f>VLOOKUP(C2977,ACCOUNT_MAPPING!A:C,3,FALSE)</f>
        <v>Roof R&amp;M</v>
      </c>
    </row>
    <row r="2978" spans="1:12" hidden="1">
      <c r="A2978">
        <v>82954</v>
      </c>
      <c r="B2978" t="s">
        <v>4195</v>
      </c>
      <c r="C2978">
        <v>50320000</v>
      </c>
      <c r="D2978" t="s">
        <v>12</v>
      </c>
      <c r="E2978" t="s">
        <v>13</v>
      </c>
      <c r="F2978" t="s">
        <v>13</v>
      </c>
      <c r="G2978" t="s">
        <v>4196</v>
      </c>
      <c r="H2978" s="2">
        <v>45020.530497222222</v>
      </c>
      <c r="I2978" t="s">
        <v>754</v>
      </c>
      <c r="J2978" s="2">
        <v>45020.530497222222</v>
      </c>
      <c r="K2978" t="s">
        <v>754</v>
      </c>
      <c r="L2978" t="str">
        <f>VLOOKUP(C2978,ACCOUNT_MAPPING!A:C,3,FALSE)</f>
        <v>Roof R&amp;M</v>
      </c>
    </row>
    <row r="2979" spans="1:12" hidden="1">
      <c r="A2979">
        <v>82722</v>
      </c>
      <c r="B2979" t="s">
        <v>1572</v>
      </c>
      <c r="C2979">
        <v>50320000</v>
      </c>
      <c r="D2979" t="s">
        <v>17</v>
      </c>
      <c r="E2979" t="s">
        <v>13</v>
      </c>
      <c r="F2979" t="s">
        <v>13</v>
      </c>
      <c r="G2979" t="s">
        <v>4197</v>
      </c>
      <c r="H2979" s="2">
        <v>44924.673765624997</v>
      </c>
      <c r="I2979" t="s">
        <v>19</v>
      </c>
      <c r="J2979" s="2">
        <v>44924.673765624997</v>
      </c>
      <c r="K2979" t="s">
        <v>19</v>
      </c>
      <c r="L2979" t="str">
        <f>VLOOKUP(C2979,ACCOUNT_MAPPING!A:C,3,FALSE)</f>
        <v>Roof R&amp;M</v>
      </c>
    </row>
    <row r="2980" spans="1:12" hidden="1">
      <c r="A2980">
        <v>82695</v>
      </c>
      <c r="B2980" t="s">
        <v>2074</v>
      </c>
      <c r="C2980">
        <v>50320000</v>
      </c>
      <c r="D2980" t="s">
        <v>17</v>
      </c>
      <c r="E2980" t="s">
        <v>13</v>
      </c>
      <c r="F2980" t="s">
        <v>13</v>
      </c>
      <c r="G2980" t="s">
        <v>4198</v>
      </c>
      <c r="H2980" s="2">
        <v>44923.703791747685</v>
      </c>
      <c r="I2980" t="s">
        <v>778</v>
      </c>
      <c r="J2980" s="2">
        <v>44923.703791747685</v>
      </c>
      <c r="K2980" t="s">
        <v>778</v>
      </c>
      <c r="L2980" t="str">
        <f>VLOOKUP(C2980,ACCOUNT_MAPPING!A:C,3,FALSE)</f>
        <v>Roof R&amp;M</v>
      </c>
    </row>
    <row r="2981" spans="1:12" hidden="1">
      <c r="A2981">
        <v>83061</v>
      </c>
      <c r="B2981" t="s">
        <v>273</v>
      </c>
      <c r="C2981">
        <v>50320000</v>
      </c>
      <c r="D2981" t="s">
        <v>12</v>
      </c>
      <c r="E2981" t="s">
        <v>13</v>
      </c>
      <c r="F2981" t="s">
        <v>13</v>
      </c>
      <c r="G2981" t="s">
        <v>4199</v>
      </c>
      <c r="H2981" s="2">
        <v>45013.41045949074</v>
      </c>
      <c r="I2981" t="s">
        <v>275</v>
      </c>
      <c r="J2981" s="2">
        <v>45013.41045949074</v>
      </c>
      <c r="K2981" t="s">
        <v>275</v>
      </c>
      <c r="L2981" t="str">
        <f>VLOOKUP(C2981,ACCOUNT_MAPPING!A:C,3,FALSE)</f>
        <v>Roof R&amp;M</v>
      </c>
    </row>
    <row r="2982" spans="1:12" hidden="1">
      <c r="A2982">
        <v>82707</v>
      </c>
      <c r="B2982" t="s">
        <v>4200</v>
      </c>
      <c r="C2982">
        <v>50320000</v>
      </c>
      <c r="D2982" t="s">
        <v>12</v>
      </c>
      <c r="E2982" t="s">
        <v>13</v>
      </c>
      <c r="F2982" t="s">
        <v>13</v>
      </c>
      <c r="G2982" t="s">
        <v>3827</v>
      </c>
      <c r="H2982" s="2">
        <v>45021.804791284725</v>
      </c>
      <c r="I2982" t="s">
        <v>577</v>
      </c>
      <c r="J2982" s="2">
        <v>45021.804791284725</v>
      </c>
      <c r="K2982" t="s">
        <v>577</v>
      </c>
      <c r="L2982" t="str">
        <f>VLOOKUP(C2982,ACCOUNT_MAPPING!A:C,3,FALSE)</f>
        <v>Roof R&amp;M</v>
      </c>
    </row>
    <row r="2983" spans="1:12" hidden="1">
      <c r="A2983">
        <v>83071</v>
      </c>
      <c r="B2983" t="s">
        <v>3567</v>
      </c>
      <c r="C2983">
        <v>50320000</v>
      </c>
      <c r="D2983" t="s">
        <v>17</v>
      </c>
      <c r="E2983" t="s">
        <v>13</v>
      </c>
      <c r="F2983" t="s">
        <v>13</v>
      </c>
      <c r="G2983" t="s">
        <v>4201</v>
      </c>
      <c r="H2983" s="2">
        <v>44924.754592939818</v>
      </c>
      <c r="I2983" t="s">
        <v>116</v>
      </c>
      <c r="J2983" s="2">
        <v>44924.754592939818</v>
      </c>
      <c r="K2983" t="s">
        <v>116</v>
      </c>
      <c r="L2983" t="str">
        <f>VLOOKUP(C2983,ACCOUNT_MAPPING!A:C,3,FALSE)</f>
        <v>Roof R&amp;M</v>
      </c>
    </row>
    <row r="2984" spans="1:12" hidden="1">
      <c r="A2984">
        <v>82717</v>
      </c>
      <c r="B2984" t="s">
        <v>4202</v>
      </c>
      <c r="C2984">
        <v>50320000</v>
      </c>
      <c r="D2984" t="s">
        <v>63</v>
      </c>
      <c r="E2984" t="s">
        <v>13</v>
      </c>
      <c r="F2984" t="s">
        <v>13</v>
      </c>
      <c r="G2984" t="s">
        <v>4203</v>
      </c>
      <c r="H2984" s="2">
        <v>44875.603695833335</v>
      </c>
      <c r="I2984" t="s">
        <v>817</v>
      </c>
      <c r="J2984" s="2">
        <v>44875.603695833335</v>
      </c>
      <c r="K2984" t="s">
        <v>817</v>
      </c>
      <c r="L2984" t="str">
        <f>VLOOKUP(C2984,ACCOUNT_MAPPING!A:C,3,FALSE)</f>
        <v>Roof R&amp;M</v>
      </c>
    </row>
    <row r="2985" spans="1:12" hidden="1">
      <c r="A2985">
        <v>82737</v>
      </c>
      <c r="B2985" t="s">
        <v>3541</v>
      </c>
      <c r="C2985">
        <v>50320000</v>
      </c>
      <c r="D2985" t="s">
        <v>63</v>
      </c>
      <c r="E2985" t="s">
        <v>13</v>
      </c>
      <c r="F2985" t="s">
        <v>13</v>
      </c>
      <c r="G2985" t="s">
        <v>4204</v>
      </c>
      <c r="H2985" s="2">
        <v>44873.863033877315</v>
      </c>
      <c r="I2985" t="s">
        <v>826</v>
      </c>
      <c r="J2985" s="2">
        <v>44873.863033877315</v>
      </c>
      <c r="K2985" t="s">
        <v>826</v>
      </c>
      <c r="L2985" t="str">
        <f>VLOOKUP(C2985,ACCOUNT_MAPPING!A:C,3,FALSE)</f>
        <v>Roof R&amp;M</v>
      </c>
    </row>
    <row r="2986" spans="1:12" hidden="1">
      <c r="A2986">
        <v>82743</v>
      </c>
      <c r="B2986" t="s">
        <v>4205</v>
      </c>
      <c r="C2986">
        <v>50320000</v>
      </c>
      <c r="D2986" t="s">
        <v>63</v>
      </c>
      <c r="E2986" t="s">
        <v>13</v>
      </c>
      <c r="F2986" t="s">
        <v>13</v>
      </c>
      <c r="G2986" t="s">
        <v>4206</v>
      </c>
      <c r="H2986" s="2">
        <v>44875.523274652776</v>
      </c>
      <c r="I2986" t="s">
        <v>1292</v>
      </c>
      <c r="J2986" s="2">
        <v>44875.523274652776</v>
      </c>
      <c r="K2986" t="s">
        <v>1292</v>
      </c>
      <c r="L2986" t="str">
        <f>VLOOKUP(C2986,ACCOUNT_MAPPING!A:C,3,FALSE)</f>
        <v>Roof R&amp;M</v>
      </c>
    </row>
    <row r="2987" spans="1:12" hidden="1">
      <c r="A2987">
        <v>82719</v>
      </c>
      <c r="B2987" t="s">
        <v>551</v>
      </c>
      <c r="C2987">
        <v>50320000</v>
      </c>
      <c r="D2987" t="s">
        <v>17</v>
      </c>
      <c r="E2987" t="s">
        <v>13</v>
      </c>
      <c r="F2987" t="s">
        <v>13</v>
      </c>
      <c r="G2987" t="s">
        <v>4207</v>
      </c>
      <c r="H2987" s="2">
        <v>44923.44705289352</v>
      </c>
      <c r="I2987" t="s">
        <v>553</v>
      </c>
      <c r="J2987" s="2">
        <v>44923.44705289352</v>
      </c>
      <c r="K2987" t="s">
        <v>553</v>
      </c>
      <c r="L2987" t="str">
        <f>VLOOKUP(C2987,ACCOUNT_MAPPING!A:C,3,FALSE)</f>
        <v>Roof R&amp;M</v>
      </c>
    </row>
    <row r="2988" spans="1:12" hidden="1">
      <c r="A2988">
        <v>82748</v>
      </c>
      <c r="B2988" t="s">
        <v>4208</v>
      </c>
      <c r="C2988">
        <v>50320000</v>
      </c>
      <c r="D2988" t="s">
        <v>17</v>
      </c>
      <c r="E2988" t="s">
        <v>13</v>
      </c>
      <c r="F2988" t="s">
        <v>13</v>
      </c>
      <c r="G2988" t="s">
        <v>4209</v>
      </c>
      <c r="H2988" s="2">
        <v>44922.564530636577</v>
      </c>
      <c r="I2988" t="s">
        <v>1292</v>
      </c>
      <c r="J2988" s="2">
        <v>44922.564530636577</v>
      </c>
      <c r="K2988" t="s">
        <v>1292</v>
      </c>
      <c r="L2988" t="str">
        <f>VLOOKUP(C2988,ACCOUNT_MAPPING!A:C,3,FALSE)</f>
        <v>Roof R&amp;M</v>
      </c>
    </row>
    <row r="2989" spans="1:12" hidden="1">
      <c r="A2989">
        <v>82736</v>
      </c>
      <c r="B2989" t="s">
        <v>4210</v>
      </c>
      <c r="C2989">
        <v>50320000</v>
      </c>
      <c r="D2989" t="s">
        <v>17</v>
      </c>
      <c r="E2989" t="s">
        <v>13</v>
      </c>
      <c r="F2989" t="s">
        <v>13</v>
      </c>
      <c r="G2989" t="s">
        <v>4211</v>
      </c>
      <c r="H2989" s="2">
        <v>44922.52487465278</v>
      </c>
      <c r="I2989" t="s">
        <v>1292</v>
      </c>
      <c r="J2989" s="2">
        <v>44922.52487465278</v>
      </c>
      <c r="K2989" t="s">
        <v>1292</v>
      </c>
      <c r="L2989" t="str">
        <f>VLOOKUP(C2989,ACCOUNT_MAPPING!A:C,3,FALSE)</f>
        <v>Roof R&amp;M</v>
      </c>
    </row>
    <row r="2990" spans="1:12" hidden="1">
      <c r="A2990">
        <v>82739</v>
      </c>
      <c r="B2990" t="s">
        <v>4212</v>
      </c>
      <c r="C2990">
        <v>50320000</v>
      </c>
      <c r="D2990" t="s">
        <v>17</v>
      </c>
      <c r="E2990" t="s">
        <v>13</v>
      </c>
      <c r="F2990" t="s">
        <v>13</v>
      </c>
      <c r="G2990" t="s">
        <v>4213</v>
      </c>
      <c r="H2990" s="2">
        <v>44922.531700925923</v>
      </c>
      <c r="I2990" t="s">
        <v>1292</v>
      </c>
      <c r="J2990" s="2">
        <v>44922.531700925923</v>
      </c>
      <c r="K2990" t="s">
        <v>1292</v>
      </c>
      <c r="L2990" t="str">
        <f>VLOOKUP(C2990,ACCOUNT_MAPPING!A:C,3,FALSE)</f>
        <v>Roof R&amp;M</v>
      </c>
    </row>
    <row r="2991" spans="1:12" hidden="1">
      <c r="A2991">
        <v>82742</v>
      </c>
      <c r="B2991" t="s">
        <v>4214</v>
      </c>
      <c r="C2991">
        <v>50320000</v>
      </c>
      <c r="D2991" t="s">
        <v>63</v>
      </c>
      <c r="E2991" t="s">
        <v>13</v>
      </c>
      <c r="F2991" t="s">
        <v>13</v>
      </c>
      <c r="G2991" t="s">
        <v>4215</v>
      </c>
      <c r="H2991" s="2">
        <v>44876.749684259259</v>
      </c>
      <c r="I2991" t="s">
        <v>15</v>
      </c>
      <c r="J2991" s="2">
        <v>44876.749684259259</v>
      </c>
      <c r="K2991" t="s">
        <v>15</v>
      </c>
      <c r="L2991" t="str">
        <f>VLOOKUP(C2991,ACCOUNT_MAPPING!A:C,3,FALSE)</f>
        <v>Roof R&amp;M</v>
      </c>
    </row>
    <row r="2992" spans="1:12" hidden="1">
      <c r="A2992">
        <v>83103</v>
      </c>
      <c r="B2992" t="s">
        <v>1120</v>
      </c>
      <c r="C2992">
        <v>50320000</v>
      </c>
      <c r="D2992" t="s">
        <v>17</v>
      </c>
      <c r="E2992" t="s">
        <v>13</v>
      </c>
      <c r="F2992" t="s">
        <v>13</v>
      </c>
      <c r="G2992" t="s">
        <v>4216</v>
      </c>
      <c r="H2992" s="2">
        <v>44924.433256446762</v>
      </c>
      <c r="I2992" t="s">
        <v>553</v>
      </c>
      <c r="J2992" s="2">
        <v>44924.433256446762</v>
      </c>
      <c r="K2992" t="s">
        <v>553</v>
      </c>
      <c r="L2992" t="str">
        <f>VLOOKUP(C2992,ACCOUNT_MAPPING!A:C,3,FALSE)</f>
        <v>Roof R&amp;M</v>
      </c>
    </row>
    <row r="2993" spans="1:12" hidden="1">
      <c r="A2993">
        <v>83105</v>
      </c>
      <c r="B2993" t="s">
        <v>2077</v>
      </c>
      <c r="C2993">
        <v>50320000</v>
      </c>
      <c r="D2993" t="s">
        <v>17</v>
      </c>
      <c r="E2993" t="s">
        <v>13</v>
      </c>
      <c r="F2993" t="s">
        <v>13</v>
      </c>
      <c r="G2993" t="s">
        <v>4217</v>
      </c>
      <c r="H2993" s="2">
        <v>44929.530781712965</v>
      </c>
      <c r="I2993" t="s">
        <v>1092</v>
      </c>
      <c r="J2993" s="2">
        <v>44929.530781712965</v>
      </c>
      <c r="K2993" t="s">
        <v>1092</v>
      </c>
      <c r="L2993" t="str">
        <f>VLOOKUP(C2993,ACCOUNT_MAPPING!A:C,3,FALSE)</f>
        <v>Roof R&amp;M</v>
      </c>
    </row>
    <row r="2994" spans="1:12" hidden="1">
      <c r="A2994">
        <v>82751</v>
      </c>
      <c r="B2994" t="s">
        <v>564</v>
      </c>
      <c r="C2994">
        <v>50320000</v>
      </c>
      <c r="D2994" t="s">
        <v>17</v>
      </c>
      <c r="E2994" t="s">
        <v>13</v>
      </c>
      <c r="F2994" t="s">
        <v>13</v>
      </c>
      <c r="G2994" t="s">
        <v>4218</v>
      </c>
      <c r="H2994" s="2">
        <v>44923.627050428244</v>
      </c>
      <c r="I2994" t="s">
        <v>90</v>
      </c>
      <c r="J2994" s="2">
        <v>44923.627050428244</v>
      </c>
      <c r="K2994" t="s">
        <v>90</v>
      </c>
      <c r="L2994" t="str">
        <f>VLOOKUP(C2994,ACCOUNT_MAPPING!A:C,3,FALSE)</f>
        <v>Roof R&amp;M</v>
      </c>
    </row>
    <row r="2995" spans="1:12" hidden="1">
      <c r="A2995">
        <v>83113</v>
      </c>
      <c r="B2995" t="s">
        <v>3576</v>
      </c>
      <c r="C2995">
        <v>50320000</v>
      </c>
      <c r="D2995" t="s">
        <v>17</v>
      </c>
      <c r="E2995" t="s">
        <v>13</v>
      </c>
      <c r="F2995" t="s">
        <v>13</v>
      </c>
      <c r="G2995" t="s">
        <v>4219</v>
      </c>
      <c r="H2995" s="2">
        <v>44923.616113657408</v>
      </c>
      <c r="I2995" t="s">
        <v>90</v>
      </c>
      <c r="J2995" s="2">
        <v>44923.616113657408</v>
      </c>
      <c r="K2995" t="s">
        <v>90</v>
      </c>
      <c r="L2995" t="str">
        <f>VLOOKUP(C2995,ACCOUNT_MAPPING!A:C,3,FALSE)</f>
        <v>Roof R&amp;M</v>
      </c>
    </row>
    <row r="2996" spans="1:12" hidden="1">
      <c r="A2996">
        <v>82772</v>
      </c>
      <c r="B2996" t="s">
        <v>4220</v>
      </c>
      <c r="C2996">
        <v>50320000</v>
      </c>
      <c r="D2996" t="s">
        <v>12</v>
      </c>
      <c r="E2996" t="s">
        <v>13</v>
      </c>
      <c r="F2996" t="s">
        <v>13</v>
      </c>
      <c r="G2996" t="s">
        <v>4221</v>
      </c>
      <c r="H2996" s="2">
        <v>45015.514008252314</v>
      </c>
      <c r="I2996" t="s">
        <v>778</v>
      </c>
      <c r="J2996" s="2">
        <v>45015.514008252314</v>
      </c>
      <c r="K2996" t="s">
        <v>778</v>
      </c>
      <c r="L2996" t="str">
        <f>VLOOKUP(C2996,ACCOUNT_MAPPING!A:C,3,FALSE)</f>
        <v>Roof R&amp;M</v>
      </c>
    </row>
    <row r="2997" spans="1:12" hidden="1">
      <c r="A2997">
        <v>82773</v>
      </c>
      <c r="B2997" t="s">
        <v>1594</v>
      </c>
      <c r="C2997">
        <v>50320000</v>
      </c>
      <c r="D2997" t="s">
        <v>63</v>
      </c>
      <c r="E2997" t="s">
        <v>13</v>
      </c>
      <c r="F2997" t="s">
        <v>13</v>
      </c>
      <c r="G2997" t="s">
        <v>4172</v>
      </c>
      <c r="H2997" s="2">
        <v>44874.47254545139</v>
      </c>
      <c r="I2997" t="s">
        <v>41</v>
      </c>
      <c r="J2997" s="2">
        <v>44874.47254545139</v>
      </c>
      <c r="K2997" t="s">
        <v>41</v>
      </c>
      <c r="L2997" t="str">
        <f>VLOOKUP(C2997,ACCOUNT_MAPPING!A:C,3,FALSE)</f>
        <v>Roof R&amp;M</v>
      </c>
    </row>
    <row r="2998" spans="1:12" hidden="1">
      <c r="A2998">
        <v>82775</v>
      </c>
      <c r="B2998" t="s">
        <v>2102</v>
      </c>
      <c r="C2998">
        <v>50320000</v>
      </c>
      <c r="D2998" t="s">
        <v>17</v>
      </c>
      <c r="E2998" t="s">
        <v>13</v>
      </c>
      <c r="F2998" t="s">
        <v>13</v>
      </c>
      <c r="G2998" t="s">
        <v>4222</v>
      </c>
      <c r="H2998" s="2">
        <v>44922.597327511576</v>
      </c>
      <c r="I2998" t="s">
        <v>1292</v>
      </c>
      <c r="J2998" s="2">
        <v>44922.597327511576</v>
      </c>
      <c r="K2998" t="s">
        <v>1292</v>
      </c>
      <c r="L2998" t="str">
        <f>VLOOKUP(C2998,ACCOUNT_MAPPING!A:C,3,FALSE)</f>
        <v>Roof R&amp;M</v>
      </c>
    </row>
    <row r="2999" spans="1:12" hidden="1">
      <c r="A2999">
        <v>82769</v>
      </c>
      <c r="B2999" t="s">
        <v>1098</v>
      </c>
      <c r="C2999">
        <v>50320000</v>
      </c>
      <c r="D2999" t="s">
        <v>12</v>
      </c>
      <c r="E2999" t="s">
        <v>13</v>
      </c>
      <c r="F2999" t="s">
        <v>13</v>
      </c>
      <c r="G2999" t="s">
        <v>4223</v>
      </c>
      <c r="H2999" s="2">
        <v>45021.646075694443</v>
      </c>
      <c r="I2999" t="s">
        <v>759</v>
      </c>
      <c r="J2999" s="2">
        <v>45021.646075694443</v>
      </c>
      <c r="K2999" t="s">
        <v>759</v>
      </c>
      <c r="L2999" t="str">
        <f>VLOOKUP(C2999,ACCOUNT_MAPPING!A:C,3,FALSE)</f>
        <v>Roof R&amp;M</v>
      </c>
    </row>
    <row r="3000" spans="1:12" hidden="1">
      <c r="A3000">
        <v>82780</v>
      </c>
      <c r="B3000" t="s">
        <v>268</v>
      </c>
      <c r="C3000">
        <v>50320000</v>
      </c>
      <c r="D3000" t="s">
        <v>63</v>
      </c>
      <c r="E3000" t="s">
        <v>13</v>
      </c>
      <c r="F3000" t="s">
        <v>13</v>
      </c>
      <c r="G3000" t="s">
        <v>4224</v>
      </c>
      <c r="H3000" s="2">
        <v>44875.890696180555</v>
      </c>
      <c r="I3000" t="s">
        <v>79</v>
      </c>
      <c r="J3000" s="2">
        <v>44875.890696180555</v>
      </c>
      <c r="K3000" t="s">
        <v>79</v>
      </c>
      <c r="L3000" t="str">
        <f>VLOOKUP(C3000,ACCOUNT_MAPPING!A:C,3,FALSE)</f>
        <v>Roof R&amp;M</v>
      </c>
    </row>
    <row r="3001" spans="1:12" hidden="1">
      <c r="A3001">
        <v>82697</v>
      </c>
      <c r="B3001" t="s">
        <v>4225</v>
      </c>
      <c r="C3001">
        <v>50320000</v>
      </c>
      <c r="D3001" t="s">
        <v>17</v>
      </c>
      <c r="E3001" t="s">
        <v>13</v>
      </c>
      <c r="F3001" t="s">
        <v>13</v>
      </c>
      <c r="G3001" t="s">
        <v>4226</v>
      </c>
      <c r="H3001" s="2">
        <v>44929.494149768521</v>
      </c>
      <c r="I3001" t="s">
        <v>1092</v>
      </c>
      <c r="J3001" s="2">
        <v>44929.494149768521</v>
      </c>
      <c r="K3001" t="s">
        <v>1092</v>
      </c>
      <c r="L3001" t="str">
        <f>VLOOKUP(C3001,ACCOUNT_MAPPING!A:C,3,FALSE)</f>
        <v>Roof R&amp;M</v>
      </c>
    </row>
    <row r="3002" spans="1:12" hidden="1">
      <c r="A3002">
        <v>82698</v>
      </c>
      <c r="B3002" t="s">
        <v>4227</v>
      </c>
      <c r="C3002">
        <v>50320000</v>
      </c>
      <c r="D3002" t="s">
        <v>17</v>
      </c>
      <c r="E3002" t="s">
        <v>13</v>
      </c>
      <c r="F3002" t="s">
        <v>13</v>
      </c>
      <c r="G3002" t="s">
        <v>4228</v>
      </c>
      <c r="H3002" s="2">
        <v>44929.511849039351</v>
      </c>
      <c r="I3002" t="s">
        <v>1092</v>
      </c>
      <c r="J3002" s="2">
        <v>44929.511849039351</v>
      </c>
      <c r="K3002" t="s">
        <v>1092</v>
      </c>
      <c r="L3002" t="str">
        <f>VLOOKUP(C3002,ACCOUNT_MAPPING!A:C,3,FALSE)</f>
        <v>Roof R&amp;M</v>
      </c>
    </row>
    <row r="3003" spans="1:12" hidden="1">
      <c r="A3003">
        <v>82702</v>
      </c>
      <c r="B3003" t="s">
        <v>1088</v>
      </c>
      <c r="C3003">
        <v>50320000</v>
      </c>
      <c r="D3003" t="s">
        <v>17</v>
      </c>
      <c r="E3003" t="s">
        <v>13</v>
      </c>
      <c r="F3003" t="s">
        <v>13</v>
      </c>
      <c r="G3003" t="s">
        <v>4229</v>
      </c>
      <c r="H3003" s="2">
        <v>44917.535303553239</v>
      </c>
      <c r="I3003" t="s">
        <v>225</v>
      </c>
      <c r="J3003" s="2">
        <v>44917.535303553239</v>
      </c>
      <c r="K3003" t="s">
        <v>225</v>
      </c>
      <c r="L3003" t="str">
        <f>VLOOKUP(C3003,ACCOUNT_MAPPING!A:C,3,FALSE)</f>
        <v>Roof R&amp;M</v>
      </c>
    </row>
    <row r="3004" spans="1:12" hidden="1">
      <c r="A3004">
        <v>82788</v>
      </c>
      <c r="B3004" t="s">
        <v>2067</v>
      </c>
      <c r="C3004">
        <v>50320000</v>
      </c>
      <c r="D3004" t="s">
        <v>12</v>
      </c>
      <c r="E3004" t="s">
        <v>13</v>
      </c>
      <c r="F3004" t="s">
        <v>13</v>
      </c>
      <c r="G3004" t="s">
        <v>4194</v>
      </c>
      <c r="H3004" s="2">
        <v>45014.847163923609</v>
      </c>
      <c r="I3004" t="s">
        <v>1280</v>
      </c>
      <c r="J3004" s="2">
        <v>45014.847163923609</v>
      </c>
      <c r="K3004" t="s">
        <v>1280</v>
      </c>
      <c r="L3004" t="str">
        <f>VLOOKUP(C3004,ACCOUNT_MAPPING!A:C,3,FALSE)</f>
        <v>Roof R&amp;M</v>
      </c>
    </row>
    <row r="3005" spans="1:12" hidden="1">
      <c r="A3005">
        <v>82958</v>
      </c>
      <c r="B3005" t="s">
        <v>4230</v>
      </c>
      <c r="C3005">
        <v>50320000</v>
      </c>
      <c r="D3005" t="s">
        <v>17</v>
      </c>
      <c r="E3005" t="s">
        <v>13</v>
      </c>
      <c r="F3005" t="s">
        <v>13</v>
      </c>
      <c r="G3005" t="s">
        <v>4231</v>
      </c>
      <c r="H3005" s="2">
        <v>44925.894493865744</v>
      </c>
      <c r="I3005" t="s">
        <v>679</v>
      </c>
      <c r="J3005" s="2">
        <v>44925.894493865744</v>
      </c>
      <c r="K3005" t="s">
        <v>679</v>
      </c>
      <c r="L3005" t="str">
        <f>VLOOKUP(C3005,ACCOUNT_MAPPING!A:C,3,FALSE)</f>
        <v>Roof R&amp;M</v>
      </c>
    </row>
    <row r="3006" spans="1:12" hidden="1">
      <c r="A3006">
        <v>82724</v>
      </c>
      <c r="B3006" t="s">
        <v>3536</v>
      </c>
      <c r="C3006">
        <v>50320000</v>
      </c>
      <c r="D3006" t="s">
        <v>17</v>
      </c>
      <c r="E3006" t="s">
        <v>13</v>
      </c>
      <c r="F3006" t="s">
        <v>13</v>
      </c>
      <c r="G3006" t="s">
        <v>4232</v>
      </c>
      <c r="H3006" s="2">
        <v>44924.756725960651</v>
      </c>
      <c r="I3006" t="s">
        <v>116</v>
      </c>
      <c r="J3006" s="2">
        <v>44924.756725960651</v>
      </c>
      <c r="K3006" t="s">
        <v>116</v>
      </c>
      <c r="L3006" t="str">
        <f>VLOOKUP(C3006,ACCOUNT_MAPPING!A:C,3,FALSE)</f>
        <v>Roof R&amp;M</v>
      </c>
    </row>
    <row r="3007" spans="1:12" hidden="1">
      <c r="A3007">
        <v>82725</v>
      </c>
      <c r="B3007" t="s">
        <v>4233</v>
      </c>
      <c r="C3007">
        <v>50320000</v>
      </c>
      <c r="D3007" t="s">
        <v>17</v>
      </c>
      <c r="E3007" t="s">
        <v>13</v>
      </c>
      <c r="F3007" t="s">
        <v>13</v>
      </c>
      <c r="G3007" t="s">
        <v>4234</v>
      </c>
      <c r="H3007" s="2">
        <v>44923.629479085648</v>
      </c>
      <c r="I3007" t="s">
        <v>887</v>
      </c>
      <c r="J3007" s="2">
        <v>44923.629479085648</v>
      </c>
      <c r="K3007" t="s">
        <v>887</v>
      </c>
      <c r="L3007" t="str">
        <f>VLOOKUP(C3007,ACCOUNT_MAPPING!A:C,3,FALSE)</f>
        <v>Roof R&amp;M</v>
      </c>
    </row>
    <row r="3008" spans="1:12" hidden="1">
      <c r="A3008">
        <v>82971</v>
      </c>
      <c r="B3008" t="s">
        <v>1090</v>
      </c>
      <c r="C3008">
        <v>50320000</v>
      </c>
      <c r="D3008" t="s">
        <v>12</v>
      </c>
      <c r="E3008" t="s">
        <v>13</v>
      </c>
      <c r="F3008" t="s">
        <v>13</v>
      </c>
      <c r="G3008" t="s">
        <v>3859</v>
      </c>
      <c r="H3008" s="2">
        <v>45015.571657604167</v>
      </c>
      <c r="I3008" t="s">
        <v>1163</v>
      </c>
      <c r="J3008" s="2">
        <v>45015.571657604167</v>
      </c>
      <c r="K3008" t="s">
        <v>1163</v>
      </c>
      <c r="L3008" t="str">
        <f>VLOOKUP(C3008,ACCOUNT_MAPPING!A:C,3,FALSE)</f>
        <v>Roof R&amp;M</v>
      </c>
    </row>
    <row r="3009" spans="1:12" hidden="1">
      <c r="A3009">
        <v>82734</v>
      </c>
      <c r="B3009" t="s">
        <v>558</v>
      </c>
      <c r="C3009">
        <v>50320000</v>
      </c>
      <c r="D3009" t="s">
        <v>17</v>
      </c>
      <c r="E3009" t="s">
        <v>13</v>
      </c>
      <c r="F3009" t="s">
        <v>13</v>
      </c>
      <c r="G3009" t="s">
        <v>4235</v>
      </c>
      <c r="H3009" s="2">
        <v>44923.526748807868</v>
      </c>
      <c r="I3009" t="s">
        <v>553</v>
      </c>
      <c r="J3009" s="2">
        <v>44923.526748807868</v>
      </c>
      <c r="K3009" t="s">
        <v>553</v>
      </c>
      <c r="L3009" t="str">
        <f>VLOOKUP(C3009,ACCOUNT_MAPPING!A:C,3,FALSE)</f>
        <v>Roof R&amp;M</v>
      </c>
    </row>
    <row r="3010" spans="1:12" hidden="1">
      <c r="A3010">
        <v>82952</v>
      </c>
      <c r="B3010" t="s">
        <v>3096</v>
      </c>
      <c r="C3010">
        <v>50320000</v>
      </c>
      <c r="D3010" t="s">
        <v>12</v>
      </c>
      <c r="E3010" t="s">
        <v>13</v>
      </c>
      <c r="F3010" t="s">
        <v>13</v>
      </c>
      <c r="G3010" t="e" cm="1">
        <f t="array" aca="1" ref="G3010" ca="1">+ VARIANCE MAINTENACE SCHEDULED</f>
        <v>#NAME?</v>
      </c>
      <c r="H3010" s="2">
        <v>45020.522048923609</v>
      </c>
      <c r="I3010" t="s">
        <v>754</v>
      </c>
      <c r="J3010" s="2">
        <v>45020.522048923609</v>
      </c>
      <c r="K3010" t="s">
        <v>754</v>
      </c>
      <c r="L3010" t="str">
        <f>VLOOKUP(C3010,ACCOUNT_MAPPING!A:C,3,FALSE)</f>
        <v>Roof R&amp;M</v>
      </c>
    </row>
    <row r="3011" spans="1:12" hidden="1">
      <c r="A3011">
        <v>83063</v>
      </c>
      <c r="B3011" t="s">
        <v>4236</v>
      </c>
      <c r="C3011">
        <v>50320000</v>
      </c>
      <c r="D3011" t="s">
        <v>12</v>
      </c>
      <c r="E3011" t="s">
        <v>13</v>
      </c>
      <c r="F3011" t="s">
        <v>13</v>
      </c>
      <c r="G3011" t="s">
        <v>4237</v>
      </c>
      <c r="H3011" s="2">
        <v>45015.498788078701</v>
      </c>
      <c r="I3011" t="s">
        <v>887</v>
      </c>
      <c r="J3011" s="2">
        <v>45015.498788078701</v>
      </c>
      <c r="K3011" t="s">
        <v>887</v>
      </c>
      <c r="L3011" t="str">
        <f>VLOOKUP(C3011,ACCOUNT_MAPPING!A:C,3,FALSE)</f>
        <v>Roof R&amp;M</v>
      </c>
    </row>
    <row r="3012" spans="1:12" hidden="1">
      <c r="A3012">
        <v>83068</v>
      </c>
      <c r="B3012" t="s">
        <v>4238</v>
      </c>
      <c r="C3012">
        <v>50320000</v>
      </c>
      <c r="D3012" t="s">
        <v>17</v>
      </c>
      <c r="E3012" t="s">
        <v>13</v>
      </c>
      <c r="F3012" t="s">
        <v>13</v>
      </c>
      <c r="G3012" t="s">
        <v>4239</v>
      </c>
      <c r="H3012" s="2">
        <v>44916.671312962964</v>
      </c>
      <c r="I3012" t="s">
        <v>1175</v>
      </c>
      <c r="J3012" s="2">
        <v>44916.671312962964</v>
      </c>
      <c r="K3012" t="s">
        <v>1175</v>
      </c>
      <c r="L3012" t="str">
        <f>VLOOKUP(C3012,ACCOUNT_MAPPING!A:C,3,FALSE)</f>
        <v>Roof R&amp;M</v>
      </c>
    </row>
    <row r="3013" spans="1:12" hidden="1">
      <c r="A3013">
        <v>83846</v>
      </c>
      <c r="B3013" t="s">
        <v>4240</v>
      </c>
      <c r="C3013">
        <v>50320000</v>
      </c>
      <c r="D3013" t="s">
        <v>12</v>
      </c>
      <c r="E3013" t="s">
        <v>13</v>
      </c>
      <c r="F3013" t="s">
        <v>13</v>
      </c>
      <c r="G3013" t="s">
        <v>4241</v>
      </c>
      <c r="H3013" s="2">
        <v>45013.796512962967</v>
      </c>
      <c r="I3013" t="s">
        <v>2111</v>
      </c>
      <c r="J3013" s="2">
        <v>45013.796512962967</v>
      </c>
      <c r="K3013" t="s">
        <v>2111</v>
      </c>
      <c r="L3013" t="str">
        <f>VLOOKUP(C3013,ACCOUNT_MAPPING!A:C,3,FALSE)</f>
        <v>Roof R&amp;M</v>
      </c>
    </row>
    <row r="3014" spans="1:12" hidden="1">
      <c r="A3014">
        <v>83089</v>
      </c>
      <c r="B3014" t="s">
        <v>4242</v>
      </c>
      <c r="C3014">
        <v>50320000</v>
      </c>
      <c r="D3014" t="s">
        <v>17</v>
      </c>
      <c r="E3014" t="s">
        <v>13</v>
      </c>
      <c r="F3014" t="s">
        <v>13</v>
      </c>
      <c r="G3014" t="s">
        <v>4243</v>
      </c>
      <c r="H3014" s="2">
        <v>44923.398939780091</v>
      </c>
      <c r="I3014" t="s">
        <v>90</v>
      </c>
      <c r="J3014" s="2">
        <v>44923.398939780091</v>
      </c>
      <c r="K3014" t="s">
        <v>90</v>
      </c>
      <c r="L3014" t="str">
        <f>VLOOKUP(C3014,ACCOUNT_MAPPING!A:C,3,FALSE)</f>
        <v>Roof R&amp;M</v>
      </c>
    </row>
    <row r="3015" spans="1:12" hidden="1">
      <c r="A3015">
        <v>83115</v>
      </c>
      <c r="B3015" t="s">
        <v>4244</v>
      </c>
      <c r="C3015">
        <v>50320000</v>
      </c>
      <c r="D3015" t="s">
        <v>12</v>
      </c>
      <c r="E3015" t="s">
        <v>13</v>
      </c>
      <c r="F3015" t="s">
        <v>13</v>
      </c>
      <c r="G3015" t="s">
        <v>4245</v>
      </c>
      <c r="H3015" s="2">
        <v>45012.688738229168</v>
      </c>
      <c r="I3015" t="s">
        <v>745</v>
      </c>
      <c r="J3015" s="2">
        <v>45012.688738229168</v>
      </c>
      <c r="K3015" t="s">
        <v>745</v>
      </c>
      <c r="L3015" t="str">
        <f>VLOOKUP(C3015,ACCOUNT_MAPPING!A:C,3,FALSE)</f>
        <v>Roof R&amp;M</v>
      </c>
    </row>
    <row r="3016" spans="1:12" hidden="1">
      <c r="A3016">
        <v>83073</v>
      </c>
      <c r="B3016" t="s">
        <v>4246</v>
      </c>
      <c r="C3016">
        <v>50320000</v>
      </c>
      <c r="D3016" t="s">
        <v>17</v>
      </c>
      <c r="E3016" t="s">
        <v>13</v>
      </c>
      <c r="F3016" t="s">
        <v>13</v>
      </c>
      <c r="G3016" t="s">
        <v>4247</v>
      </c>
      <c r="H3016" s="2">
        <v>44922.661759606483</v>
      </c>
      <c r="I3016" t="s">
        <v>87</v>
      </c>
      <c r="J3016" s="2">
        <v>44922.661759606483</v>
      </c>
      <c r="K3016" t="s">
        <v>87</v>
      </c>
      <c r="L3016" t="str">
        <f>VLOOKUP(C3016,ACCOUNT_MAPPING!A:C,3,FALSE)</f>
        <v>Roof R&amp;M</v>
      </c>
    </row>
    <row r="3017" spans="1:12" hidden="1">
      <c r="A3017">
        <v>82752</v>
      </c>
      <c r="B3017" t="s">
        <v>1074</v>
      </c>
      <c r="C3017">
        <v>50320000</v>
      </c>
      <c r="D3017" t="s">
        <v>12</v>
      </c>
      <c r="E3017" t="s">
        <v>13</v>
      </c>
      <c r="F3017" t="s">
        <v>13</v>
      </c>
      <c r="G3017" t="s">
        <v>3764</v>
      </c>
      <c r="H3017" s="2">
        <v>45014.63280324074</v>
      </c>
      <c r="I3017" t="s">
        <v>41</v>
      </c>
      <c r="J3017" s="2">
        <v>45014.63280324074</v>
      </c>
      <c r="K3017" t="s">
        <v>41</v>
      </c>
      <c r="L3017" t="str">
        <f>VLOOKUP(C3017,ACCOUNT_MAPPING!A:C,3,FALSE)</f>
        <v>Roof R&amp;M</v>
      </c>
    </row>
    <row r="3018" spans="1:12" hidden="1">
      <c r="A3018">
        <v>83094</v>
      </c>
      <c r="B3018" t="s">
        <v>4248</v>
      </c>
      <c r="C3018">
        <v>50320000</v>
      </c>
      <c r="D3018" t="s">
        <v>63</v>
      </c>
      <c r="E3018" t="s">
        <v>13</v>
      </c>
      <c r="F3018" t="s">
        <v>13</v>
      </c>
      <c r="G3018" t="s">
        <v>4249</v>
      </c>
      <c r="H3018" s="2">
        <v>44875.693690312502</v>
      </c>
      <c r="I3018" t="s">
        <v>87</v>
      </c>
      <c r="J3018" s="2">
        <v>44875.693690312502</v>
      </c>
      <c r="K3018" t="s">
        <v>87</v>
      </c>
      <c r="L3018" t="str">
        <f>VLOOKUP(C3018,ACCOUNT_MAPPING!A:C,3,FALSE)</f>
        <v>Roof R&amp;M</v>
      </c>
    </row>
    <row r="3019" spans="1:12" hidden="1">
      <c r="A3019">
        <v>83099</v>
      </c>
      <c r="B3019" t="s">
        <v>4250</v>
      </c>
      <c r="C3019">
        <v>50320000</v>
      </c>
      <c r="D3019" t="s">
        <v>17</v>
      </c>
      <c r="E3019" t="s">
        <v>13</v>
      </c>
      <c r="F3019" t="s">
        <v>13</v>
      </c>
      <c r="G3019" t="s">
        <v>4251</v>
      </c>
      <c r="H3019" s="2">
        <v>44922.640635451389</v>
      </c>
      <c r="I3019" t="s">
        <v>1292</v>
      </c>
      <c r="J3019" s="2">
        <v>44922.640635451389</v>
      </c>
      <c r="K3019" t="s">
        <v>1292</v>
      </c>
      <c r="L3019" t="str">
        <f>VLOOKUP(C3019,ACCOUNT_MAPPING!A:C,3,FALSE)</f>
        <v>Roof R&amp;M</v>
      </c>
    </row>
    <row r="3020" spans="1:12" hidden="1">
      <c r="A3020">
        <v>83107</v>
      </c>
      <c r="B3020" t="s">
        <v>4252</v>
      </c>
      <c r="C3020">
        <v>50320000</v>
      </c>
      <c r="D3020" t="s">
        <v>12</v>
      </c>
      <c r="E3020" t="s">
        <v>13</v>
      </c>
      <c r="F3020" t="s">
        <v>13</v>
      </c>
      <c r="G3020" t="s">
        <v>4253</v>
      </c>
      <c r="H3020" s="2">
        <v>45021.725969212966</v>
      </c>
      <c r="I3020" t="s">
        <v>65</v>
      </c>
      <c r="J3020" s="2">
        <v>45021.725969212966</v>
      </c>
      <c r="K3020" t="s">
        <v>65</v>
      </c>
      <c r="L3020" t="str">
        <f>VLOOKUP(C3020,ACCOUNT_MAPPING!A:C,3,FALSE)</f>
        <v>Roof R&amp;M</v>
      </c>
    </row>
    <row r="3021" spans="1:12" hidden="1">
      <c r="A3021">
        <v>82762</v>
      </c>
      <c r="B3021" t="s">
        <v>1079</v>
      </c>
      <c r="C3021">
        <v>50320000</v>
      </c>
      <c r="D3021" t="s">
        <v>17</v>
      </c>
      <c r="E3021" t="s">
        <v>13</v>
      </c>
      <c r="F3021" t="s">
        <v>13</v>
      </c>
      <c r="G3021" t="s">
        <v>4254</v>
      </c>
      <c r="H3021" s="2">
        <v>44923.460760844908</v>
      </c>
      <c r="I3021" t="s">
        <v>766</v>
      </c>
      <c r="J3021" s="2">
        <v>44923.460760844908</v>
      </c>
      <c r="K3021" t="s">
        <v>766</v>
      </c>
      <c r="L3021" t="str">
        <f>VLOOKUP(C3021,ACCOUNT_MAPPING!A:C,3,FALSE)</f>
        <v>Roof R&amp;M</v>
      </c>
    </row>
    <row r="3022" spans="1:12" hidden="1">
      <c r="A3022">
        <v>82779</v>
      </c>
      <c r="B3022" t="s">
        <v>569</v>
      </c>
      <c r="C3022">
        <v>50320000</v>
      </c>
      <c r="D3022" t="s">
        <v>17</v>
      </c>
      <c r="E3022" t="s">
        <v>13</v>
      </c>
      <c r="F3022" t="s">
        <v>13</v>
      </c>
      <c r="G3022" t="s">
        <v>4255</v>
      </c>
      <c r="H3022" s="2">
        <v>44924.476601539354</v>
      </c>
      <c r="I3022" t="s">
        <v>79</v>
      </c>
      <c r="J3022" s="2">
        <v>44924.476601539354</v>
      </c>
      <c r="K3022" t="s">
        <v>79</v>
      </c>
      <c r="L3022" t="str">
        <f>VLOOKUP(C3022,ACCOUNT_MAPPING!A:C,3,FALSE)</f>
        <v>Roof R&amp;M</v>
      </c>
    </row>
    <row r="3023" spans="1:12" hidden="1">
      <c r="A3023">
        <v>83145</v>
      </c>
      <c r="B3023" t="s">
        <v>634</v>
      </c>
      <c r="C3023">
        <v>50320000</v>
      </c>
      <c r="D3023" t="s">
        <v>17</v>
      </c>
      <c r="E3023" t="s">
        <v>13</v>
      </c>
      <c r="F3023" t="s">
        <v>13</v>
      </c>
      <c r="G3023" t="s">
        <v>4256</v>
      </c>
      <c r="H3023" s="2">
        <v>44917.692586921294</v>
      </c>
      <c r="I3023" t="s">
        <v>627</v>
      </c>
      <c r="J3023" s="2">
        <v>44917.692586921294</v>
      </c>
      <c r="K3023" t="s">
        <v>627</v>
      </c>
      <c r="L3023" t="str">
        <f>VLOOKUP(C3023,ACCOUNT_MAPPING!A:C,3,FALSE)</f>
        <v>Roof R&amp;M</v>
      </c>
    </row>
    <row r="3024" spans="1:12" hidden="1">
      <c r="A3024">
        <v>109346</v>
      </c>
      <c r="B3024" t="s">
        <v>4257</v>
      </c>
      <c r="C3024">
        <v>50320000</v>
      </c>
      <c r="D3024" t="s">
        <v>12</v>
      </c>
      <c r="E3024" t="s">
        <v>13</v>
      </c>
      <c r="F3024" t="s">
        <v>13</v>
      </c>
      <c r="G3024" t="s">
        <v>4095</v>
      </c>
      <c r="H3024" s="2">
        <v>45020.526183217589</v>
      </c>
      <c r="I3024" t="s">
        <v>720</v>
      </c>
      <c r="J3024" s="2">
        <v>45020.526183217589</v>
      </c>
      <c r="K3024" t="s">
        <v>720</v>
      </c>
      <c r="L3024" t="str">
        <f>VLOOKUP(C3024,ACCOUNT_MAPPING!A:C,3,FALSE)</f>
        <v>Roof R&amp;M</v>
      </c>
    </row>
    <row r="3025" spans="1:12" hidden="1">
      <c r="A3025">
        <v>83151</v>
      </c>
      <c r="B3025" t="s">
        <v>637</v>
      </c>
      <c r="C3025">
        <v>50320000</v>
      </c>
      <c r="D3025" t="s">
        <v>17</v>
      </c>
      <c r="E3025" t="s">
        <v>13</v>
      </c>
      <c r="F3025" t="s">
        <v>13</v>
      </c>
      <c r="G3025" t="s">
        <v>4258</v>
      </c>
      <c r="H3025" s="2">
        <v>44917.721666516205</v>
      </c>
      <c r="I3025" t="s">
        <v>627</v>
      </c>
      <c r="J3025" s="2">
        <v>44917.721666516205</v>
      </c>
      <c r="K3025" t="s">
        <v>627</v>
      </c>
      <c r="L3025" t="str">
        <f>VLOOKUP(C3025,ACCOUNT_MAPPING!A:C,3,FALSE)</f>
        <v>Roof R&amp;M</v>
      </c>
    </row>
    <row r="3026" spans="1:12" hidden="1">
      <c r="A3026">
        <v>83139</v>
      </c>
      <c r="B3026" t="s">
        <v>3092</v>
      </c>
      <c r="C3026">
        <v>50320000</v>
      </c>
      <c r="D3026" t="s">
        <v>63</v>
      </c>
      <c r="E3026" t="s">
        <v>13</v>
      </c>
      <c r="F3026" t="s">
        <v>13</v>
      </c>
      <c r="G3026" t="s">
        <v>4259</v>
      </c>
      <c r="H3026" s="2">
        <v>44875.703489039355</v>
      </c>
      <c r="I3026" t="s">
        <v>87</v>
      </c>
      <c r="J3026" s="2">
        <v>44875.703489039355</v>
      </c>
      <c r="K3026" t="s">
        <v>87</v>
      </c>
      <c r="L3026" t="str">
        <f>VLOOKUP(C3026,ACCOUNT_MAPPING!A:C,3,FALSE)</f>
        <v>Roof R&amp;M</v>
      </c>
    </row>
    <row r="3027" spans="1:12" hidden="1">
      <c r="A3027">
        <v>83179</v>
      </c>
      <c r="B3027" t="s">
        <v>3596</v>
      </c>
      <c r="C3027">
        <v>50320000</v>
      </c>
      <c r="D3027" t="s">
        <v>17</v>
      </c>
      <c r="E3027" t="s">
        <v>13</v>
      </c>
      <c r="F3027" t="s">
        <v>13</v>
      </c>
      <c r="G3027" t="s">
        <v>4260</v>
      </c>
      <c r="H3027" s="2">
        <v>44923.535076122687</v>
      </c>
      <c r="I3027" t="s">
        <v>778</v>
      </c>
      <c r="J3027" s="2">
        <v>44923.535076122687</v>
      </c>
      <c r="K3027" t="s">
        <v>778</v>
      </c>
      <c r="L3027" t="str">
        <f>VLOOKUP(C3027,ACCOUNT_MAPPING!A:C,3,FALSE)</f>
        <v>Roof R&amp;M</v>
      </c>
    </row>
    <row r="3028" spans="1:12" hidden="1">
      <c r="A3028">
        <v>83180</v>
      </c>
      <c r="B3028" t="s">
        <v>1346</v>
      </c>
      <c r="C3028">
        <v>50320000</v>
      </c>
      <c r="D3028" t="s">
        <v>12</v>
      </c>
      <c r="E3028" t="s">
        <v>13</v>
      </c>
      <c r="F3028" t="s">
        <v>13</v>
      </c>
      <c r="G3028" t="s">
        <v>4261</v>
      </c>
      <c r="H3028" s="2">
        <v>45021.428884953704</v>
      </c>
      <c r="I3028" t="s">
        <v>214</v>
      </c>
      <c r="J3028" s="2">
        <v>45021.428884953704</v>
      </c>
      <c r="K3028" t="s">
        <v>214</v>
      </c>
      <c r="L3028" t="str">
        <f>VLOOKUP(C3028,ACCOUNT_MAPPING!A:C,3,FALSE)</f>
        <v>Roof R&amp;M</v>
      </c>
    </row>
    <row r="3029" spans="1:12" hidden="1">
      <c r="A3029">
        <v>82884</v>
      </c>
      <c r="B3029" t="s">
        <v>1327</v>
      </c>
      <c r="C3029">
        <v>50320000</v>
      </c>
      <c r="D3029" t="s">
        <v>12</v>
      </c>
      <c r="E3029" t="s">
        <v>13</v>
      </c>
      <c r="F3029" t="s">
        <v>13</v>
      </c>
      <c r="G3029" t="s">
        <v>4262</v>
      </c>
      <c r="H3029" s="2">
        <v>45021.395622222219</v>
      </c>
      <c r="I3029" t="s">
        <v>804</v>
      </c>
      <c r="J3029" s="2">
        <v>45021.395622222219</v>
      </c>
      <c r="K3029" t="s">
        <v>804</v>
      </c>
      <c r="L3029" t="str">
        <f>VLOOKUP(C3029,ACCOUNT_MAPPING!A:C,3,FALSE)</f>
        <v>Roof R&amp;M</v>
      </c>
    </row>
    <row r="3030" spans="1:12" hidden="1">
      <c r="A3030">
        <v>82969</v>
      </c>
      <c r="B3030" t="s">
        <v>1117</v>
      </c>
      <c r="C3030">
        <v>50320000</v>
      </c>
      <c r="D3030" t="s">
        <v>12</v>
      </c>
      <c r="E3030" t="s">
        <v>13</v>
      </c>
      <c r="F3030" t="s">
        <v>13</v>
      </c>
      <c r="G3030" t="s">
        <v>4263</v>
      </c>
      <c r="H3030" s="2">
        <v>45014.627502465279</v>
      </c>
      <c r="I3030" t="s">
        <v>1163</v>
      </c>
      <c r="J3030" s="2">
        <v>45014.627502465279</v>
      </c>
      <c r="K3030" t="s">
        <v>1163</v>
      </c>
      <c r="L3030" t="str">
        <f>VLOOKUP(C3030,ACCOUNT_MAPPING!A:C,3,FALSE)</f>
        <v>Roof R&amp;M</v>
      </c>
    </row>
    <row r="3031" spans="1:12" hidden="1">
      <c r="A3031">
        <v>83859</v>
      </c>
      <c r="B3031" t="s">
        <v>4264</v>
      </c>
      <c r="C3031">
        <v>50320000</v>
      </c>
      <c r="D3031" t="s">
        <v>17</v>
      </c>
      <c r="E3031" t="s">
        <v>13</v>
      </c>
      <c r="F3031" t="s">
        <v>13</v>
      </c>
      <c r="G3031" t="s">
        <v>4265</v>
      </c>
      <c r="H3031" s="2">
        <v>44923.790781516203</v>
      </c>
      <c r="I3031" t="s">
        <v>2111</v>
      </c>
      <c r="J3031" s="2">
        <v>44923.790781516203</v>
      </c>
      <c r="K3031" t="s">
        <v>2111</v>
      </c>
      <c r="L3031" t="str">
        <f>VLOOKUP(C3031,ACCOUNT_MAPPING!A:C,3,FALSE)</f>
        <v>Roof R&amp;M</v>
      </c>
    </row>
    <row r="3032" spans="1:12" hidden="1">
      <c r="A3032">
        <v>83059</v>
      </c>
      <c r="B3032" t="s">
        <v>3069</v>
      </c>
      <c r="C3032">
        <v>50320000</v>
      </c>
      <c r="D3032" t="s">
        <v>12</v>
      </c>
      <c r="E3032" t="s">
        <v>13</v>
      </c>
      <c r="F3032" t="s">
        <v>13</v>
      </c>
      <c r="G3032" t="s">
        <v>4266</v>
      </c>
      <c r="H3032" s="2">
        <v>45013.402150891205</v>
      </c>
      <c r="I3032" t="s">
        <v>275</v>
      </c>
      <c r="J3032" s="2">
        <v>45013.402150891205</v>
      </c>
      <c r="K3032" t="s">
        <v>275</v>
      </c>
      <c r="L3032" t="str">
        <f>VLOOKUP(C3032,ACCOUNT_MAPPING!A:C,3,FALSE)</f>
        <v>Roof R&amp;M</v>
      </c>
    </row>
    <row r="3033" spans="1:12" hidden="1">
      <c r="A3033">
        <v>83066</v>
      </c>
      <c r="B3033" t="s">
        <v>4267</v>
      </c>
      <c r="C3033">
        <v>50320000</v>
      </c>
      <c r="D3033" t="s">
        <v>12</v>
      </c>
      <c r="E3033" t="s">
        <v>13</v>
      </c>
      <c r="F3033" t="s">
        <v>13</v>
      </c>
      <c r="G3033" t="s">
        <v>4268</v>
      </c>
      <c r="H3033" s="2">
        <v>45021.90147931713</v>
      </c>
      <c r="I3033" t="s">
        <v>673</v>
      </c>
      <c r="J3033" s="2">
        <v>45021.90147931713</v>
      </c>
      <c r="K3033" t="s">
        <v>673</v>
      </c>
      <c r="L3033" t="str">
        <f>VLOOKUP(C3033,ACCOUNT_MAPPING!A:C,3,FALSE)</f>
        <v>Roof R&amp;M</v>
      </c>
    </row>
    <row r="3034" spans="1:12" hidden="1">
      <c r="A3034">
        <v>83070</v>
      </c>
      <c r="B3034" t="s">
        <v>4269</v>
      </c>
      <c r="C3034">
        <v>50320000</v>
      </c>
      <c r="D3034" t="s">
        <v>17</v>
      </c>
      <c r="E3034" t="s">
        <v>13</v>
      </c>
      <c r="F3034" t="s">
        <v>13</v>
      </c>
      <c r="G3034" t="s">
        <v>4270</v>
      </c>
      <c r="H3034" s="2">
        <v>44924.639113460646</v>
      </c>
      <c r="I3034" t="s">
        <v>289</v>
      </c>
      <c r="J3034" s="2">
        <v>44924.639113460646</v>
      </c>
      <c r="K3034" t="s">
        <v>289</v>
      </c>
      <c r="L3034" t="str">
        <f>VLOOKUP(C3034,ACCOUNT_MAPPING!A:C,3,FALSE)</f>
        <v>Roof R&amp;M</v>
      </c>
    </row>
    <row r="3035" spans="1:12" hidden="1">
      <c r="A3035">
        <v>83079</v>
      </c>
      <c r="B3035" t="s">
        <v>3594</v>
      </c>
      <c r="C3035">
        <v>50320000</v>
      </c>
      <c r="D3035" t="s">
        <v>63</v>
      </c>
      <c r="E3035" t="s">
        <v>13</v>
      </c>
      <c r="F3035" t="s">
        <v>13</v>
      </c>
      <c r="G3035" t="s">
        <v>4203</v>
      </c>
      <c r="H3035" s="2">
        <v>44875.608711886576</v>
      </c>
      <c r="I3035" t="s">
        <v>817</v>
      </c>
      <c r="J3035" s="2">
        <v>44875.608711886576</v>
      </c>
      <c r="K3035" t="s">
        <v>817</v>
      </c>
      <c r="L3035" t="str">
        <f>VLOOKUP(C3035,ACCOUNT_MAPPING!A:C,3,FALSE)</f>
        <v>Roof R&amp;M</v>
      </c>
    </row>
    <row r="3036" spans="1:12" hidden="1">
      <c r="A3036">
        <v>83097</v>
      </c>
      <c r="B3036" t="s">
        <v>4271</v>
      </c>
      <c r="C3036">
        <v>50320000</v>
      </c>
      <c r="D3036" t="s">
        <v>17</v>
      </c>
      <c r="E3036" t="s">
        <v>13</v>
      </c>
      <c r="F3036" t="s">
        <v>13</v>
      </c>
      <c r="G3036" t="s">
        <v>4272</v>
      </c>
      <c r="H3036" s="2">
        <v>44922.650539618058</v>
      </c>
      <c r="I3036" t="s">
        <v>1292</v>
      </c>
      <c r="J3036" s="2">
        <v>44922.650539618058</v>
      </c>
      <c r="K3036" t="s">
        <v>1292</v>
      </c>
      <c r="L3036" t="str">
        <f>VLOOKUP(C3036,ACCOUNT_MAPPING!A:C,3,FALSE)</f>
        <v>Roof R&amp;M</v>
      </c>
    </row>
    <row r="3037" spans="1:12" hidden="1">
      <c r="A3037">
        <v>83128</v>
      </c>
      <c r="B3037" t="s">
        <v>3604</v>
      </c>
      <c r="C3037">
        <v>50320000</v>
      </c>
      <c r="D3037" t="s">
        <v>17</v>
      </c>
      <c r="E3037" t="s">
        <v>13</v>
      </c>
      <c r="F3037" t="s">
        <v>13</v>
      </c>
      <c r="G3037" t="s">
        <v>4273</v>
      </c>
      <c r="H3037" s="2">
        <v>44924.638360763885</v>
      </c>
      <c r="I3037" t="s">
        <v>598</v>
      </c>
      <c r="J3037" s="2">
        <v>44924.638360763885</v>
      </c>
      <c r="K3037" t="s">
        <v>598</v>
      </c>
      <c r="L3037" t="str">
        <f>VLOOKUP(C3037,ACCOUNT_MAPPING!A:C,3,FALSE)</f>
        <v>Roof R&amp;M</v>
      </c>
    </row>
    <row r="3038" spans="1:12" hidden="1">
      <c r="A3038">
        <v>83140</v>
      </c>
      <c r="B3038" t="s">
        <v>4274</v>
      </c>
      <c r="C3038">
        <v>50320000</v>
      </c>
      <c r="D3038" t="s">
        <v>17</v>
      </c>
      <c r="E3038" t="s">
        <v>13</v>
      </c>
      <c r="F3038" t="s">
        <v>13</v>
      </c>
      <c r="G3038" t="s">
        <v>4275</v>
      </c>
      <c r="H3038" s="2">
        <v>44923.675406979164</v>
      </c>
      <c r="I3038" t="s">
        <v>15</v>
      </c>
      <c r="J3038" s="2">
        <v>44923.675406979164</v>
      </c>
      <c r="K3038" t="s">
        <v>15</v>
      </c>
      <c r="L3038" t="str">
        <f>VLOOKUP(C3038,ACCOUNT_MAPPING!A:C,3,FALSE)</f>
        <v>Roof R&amp;M</v>
      </c>
    </row>
    <row r="3039" spans="1:12" hidden="1">
      <c r="A3039">
        <v>83143</v>
      </c>
      <c r="B3039" t="s">
        <v>2121</v>
      </c>
      <c r="C3039">
        <v>50320000</v>
      </c>
      <c r="D3039" t="s">
        <v>17</v>
      </c>
      <c r="E3039" t="s">
        <v>13</v>
      </c>
      <c r="F3039" t="s">
        <v>13</v>
      </c>
      <c r="G3039" t="s">
        <v>4276</v>
      </c>
      <c r="H3039" s="2">
        <v>44923.686922534725</v>
      </c>
      <c r="I3039" t="s">
        <v>87</v>
      </c>
      <c r="J3039" s="2">
        <v>44923.686922534725</v>
      </c>
      <c r="K3039" t="s">
        <v>87</v>
      </c>
      <c r="L3039" t="str">
        <f>VLOOKUP(C3039,ACCOUNT_MAPPING!A:C,3,FALSE)</f>
        <v>Roof R&amp;M</v>
      </c>
    </row>
    <row r="3040" spans="1:12" hidden="1">
      <c r="A3040">
        <v>83144</v>
      </c>
      <c r="B3040" t="s">
        <v>4277</v>
      </c>
      <c r="C3040">
        <v>50320000</v>
      </c>
      <c r="D3040" t="s">
        <v>17</v>
      </c>
      <c r="E3040" t="s">
        <v>13</v>
      </c>
      <c r="F3040" t="s">
        <v>13</v>
      </c>
      <c r="G3040" t="s">
        <v>4278</v>
      </c>
      <c r="H3040" s="2">
        <v>44924.600862650463</v>
      </c>
      <c r="I3040" t="s">
        <v>186</v>
      </c>
      <c r="J3040" s="2">
        <v>44924.600862650463</v>
      </c>
      <c r="K3040" t="s">
        <v>186</v>
      </c>
      <c r="L3040" t="str">
        <f>VLOOKUP(C3040,ACCOUNT_MAPPING!A:C,3,FALSE)</f>
        <v>Roof R&amp;M</v>
      </c>
    </row>
    <row r="3041" spans="1:12" hidden="1">
      <c r="A3041">
        <v>83860</v>
      </c>
      <c r="B3041" t="s">
        <v>3106</v>
      </c>
      <c r="C3041">
        <v>50320000</v>
      </c>
      <c r="D3041" t="s">
        <v>12</v>
      </c>
      <c r="E3041" t="s">
        <v>13</v>
      </c>
      <c r="F3041" t="s">
        <v>13</v>
      </c>
      <c r="G3041" t="s">
        <v>4279</v>
      </c>
      <c r="H3041" s="2">
        <v>45016.756713773146</v>
      </c>
      <c r="I3041" t="s">
        <v>2111</v>
      </c>
      <c r="J3041" s="2">
        <v>45016.756713773146</v>
      </c>
      <c r="K3041" t="s">
        <v>2111</v>
      </c>
      <c r="L3041" t="str">
        <f>VLOOKUP(C3041,ACCOUNT_MAPPING!A:C,3,FALSE)</f>
        <v>Roof R&amp;M</v>
      </c>
    </row>
    <row r="3042" spans="1:12" hidden="1">
      <c r="A3042">
        <v>83147</v>
      </c>
      <c r="B3042" t="s">
        <v>631</v>
      </c>
      <c r="C3042">
        <v>50320000</v>
      </c>
      <c r="D3042" t="s">
        <v>17</v>
      </c>
      <c r="E3042" t="s">
        <v>13</v>
      </c>
      <c r="F3042" t="s">
        <v>13</v>
      </c>
      <c r="G3042" t="s">
        <v>4280</v>
      </c>
      <c r="H3042" s="2">
        <v>44917.703286574077</v>
      </c>
      <c r="I3042" t="s">
        <v>627</v>
      </c>
      <c r="J3042" s="2">
        <v>44917.703286574077</v>
      </c>
      <c r="K3042" t="s">
        <v>627</v>
      </c>
      <c r="L3042" t="str">
        <f>VLOOKUP(C3042,ACCOUNT_MAPPING!A:C,3,FALSE)</f>
        <v>Roof R&amp;M</v>
      </c>
    </row>
    <row r="3043" spans="1:12" hidden="1">
      <c r="A3043">
        <v>83148</v>
      </c>
      <c r="B3043" t="s">
        <v>633</v>
      </c>
      <c r="C3043">
        <v>50320000</v>
      </c>
      <c r="D3043" t="s">
        <v>63</v>
      </c>
      <c r="E3043" t="s">
        <v>13</v>
      </c>
      <c r="F3043" t="s">
        <v>13</v>
      </c>
      <c r="G3043" t="s">
        <v>4281</v>
      </c>
      <c r="H3043" s="2">
        <v>44874.614616203704</v>
      </c>
      <c r="I3043" t="s">
        <v>627</v>
      </c>
      <c r="J3043" s="2">
        <v>44874.614616203704</v>
      </c>
      <c r="K3043" t="s">
        <v>627</v>
      </c>
      <c r="L3043" t="str">
        <f>VLOOKUP(C3043,ACCOUNT_MAPPING!A:C,3,FALSE)</f>
        <v>Roof R&amp;M</v>
      </c>
    </row>
    <row r="3044" spans="1:12" hidden="1">
      <c r="A3044">
        <v>83150</v>
      </c>
      <c r="B3044" t="s">
        <v>639</v>
      </c>
      <c r="C3044">
        <v>50320000</v>
      </c>
      <c r="D3044" t="s">
        <v>63</v>
      </c>
      <c r="E3044" t="s">
        <v>13</v>
      </c>
      <c r="F3044" t="s">
        <v>13</v>
      </c>
      <c r="G3044" t="s">
        <v>4282</v>
      </c>
      <c r="H3044" s="2">
        <v>44874.668936539354</v>
      </c>
      <c r="I3044" t="s">
        <v>627</v>
      </c>
      <c r="J3044" s="2">
        <v>44874.668936539354</v>
      </c>
      <c r="K3044" t="s">
        <v>627</v>
      </c>
      <c r="L3044" t="str">
        <f>VLOOKUP(C3044,ACCOUNT_MAPPING!A:C,3,FALSE)</f>
        <v>Roof R&amp;M</v>
      </c>
    </row>
    <row r="3045" spans="1:12" hidden="1">
      <c r="A3045">
        <v>126167</v>
      </c>
      <c r="B3045" t="s">
        <v>411</v>
      </c>
      <c r="C3045">
        <v>50320000</v>
      </c>
      <c r="D3045" t="s">
        <v>12</v>
      </c>
      <c r="E3045" t="s">
        <v>13</v>
      </c>
      <c r="F3045" t="s">
        <v>13</v>
      </c>
      <c r="G3045" t="s">
        <v>4283</v>
      </c>
      <c r="H3045" s="2">
        <v>45015.476578159723</v>
      </c>
      <c r="I3045" t="s">
        <v>350</v>
      </c>
      <c r="J3045" s="2">
        <v>45015.476578159723</v>
      </c>
      <c r="K3045" t="s">
        <v>350</v>
      </c>
      <c r="L3045" t="str">
        <f>VLOOKUP(C3045,ACCOUNT_MAPPING!A:C,3,FALSE)</f>
        <v>Roof R&amp;M</v>
      </c>
    </row>
    <row r="3046" spans="1:12" hidden="1">
      <c r="A3046">
        <v>126169</v>
      </c>
      <c r="B3046" t="s">
        <v>348</v>
      </c>
      <c r="C3046">
        <v>50320000</v>
      </c>
      <c r="D3046" t="s">
        <v>12</v>
      </c>
      <c r="E3046" t="s">
        <v>13</v>
      </c>
      <c r="F3046" t="s">
        <v>13</v>
      </c>
      <c r="G3046" t="s">
        <v>4284</v>
      </c>
      <c r="H3046" s="2">
        <v>45015.575051307867</v>
      </c>
      <c r="I3046" t="s">
        <v>350</v>
      </c>
      <c r="J3046" s="2">
        <v>45015.575051307867</v>
      </c>
      <c r="K3046" t="s">
        <v>350</v>
      </c>
      <c r="L3046" t="str">
        <f>VLOOKUP(C3046,ACCOUNT_MAPPING!A:C,3,FALSE)</f>
        <v>Roof R&amp;M</v>
      </c>
    </row>
    <row r="3047" spans="1:12" hidden="1">
      <c r="A3047">
        <v>126173</v>
      </c>
      <c r="B3047" t="s">
        <v>421</v>
      </c>
      <c r="C3047">
        <v>50320000</v>
      </c>
      <c r="D3047" t="s">
        <v>12</v>
      </c>
      <c r="E3047" t="s">
        <v>13</v>
      </c>
      <c r="F3047" t="s">
        <v>13</v>
      </c>
      <c r="G3047" t="s">
        <v>4285</v>
      </c>
      <c r="H3047" s="2">
        <v>45015.465541284721</v>
      </c>
      <c r="I3047" t="s">
        <v>408</v>
      </c>
      <c r="J3047" s="2">
        <v>45015.465541284721</v>
      </c>
      <c r="K3047" t="s">
        <v>408</v>
      </c>
      <c r="L3047" t="str">
        <f>VLOOKUP(C3047,ACCOUNT_MAPPING!A:C,3,FALSE)</f>
        <v>Roof R&amp;M</v>
      </c>
    </row>
    <row r="3048" spans="1:12" hidden="1">
      <c r="A3048">
        <v>126181</v>
      </c>
      <c r="B3048" t="s">
        <v>4286</v>
      </c>
      <c r="C3048">
        <v>50320000</v>
      </c>
      <c r="D3048" t="s">
        <v>12</v>
      </c>
      <c r="E3048" t="s">
        <v>13</v>
      </c>
      <c r="F3048" t="s">
        <v>13</v>
      </c>
      <c r="G3048" t="s">
        <v>4287</v>
      </c>
      <c r="H3048" s="2">
        <v>45019.436249537037</v>
      </c>
      <c r="I3048" t="s">
        <v>350</v>
      </c>
      <c r="J3048" s="2">
        <v>45019.436249537037</v>
      </c>
      <c r="K3048" t="s">
        <v>350</v>
      </c>
      <c r="L3048" t="str">
        <f>VLOOKUP(C3048,ACCOUNT_MAPPING!A:C,3,FALSE)</f>
        <v>Roof R&amp;M</v>
      </c>
    </row>
    <row r="3049" spans="1:12" hidden="1">
      <c r="A3049">
        <v>126081</v>
      </c>
      <c r="B3049" t="s">
        <v>435</v>
      </c>
      <c r="C3049">
        <v>50320000</v>
      </c>
      <c r="D3049" t="s">
        <v>12</v>
      </c>
      <c r="E3049" t="s">
        <v>13</v>
      </c>
      <c r="F3049" t="s">
        <v>13</v>
      </c>
      <c r="G3049" t="s">
        <v>4288</v>
      </c>
      <c r="H3049" s="2">
        <v>45016.701917442129</v>
      </c>
      <c r="I3049" t="s">
        <v>437</v>
      </c>
      <c r="J3049" s="2">
        <v>45016.701917442129</v>
      </c>
      <c r="K3049" t="s">
        <v>437</v>
      </c>
      <c r="L3049" t="str">
        <f>VLOOKUP(C3049,ACCOUNT_MAPPING!A:C,3,FALSE)</f>
        <v>Roof R&amp;M</v>
      </c>
    </row>
    <row r="3050" spans="1:12" hidden="1">
      <c r="A3050">
        <v>126222</v>
      </c>
      <c r="B3050" t="s">
        <v>460</v>
      </c>
      <c r="C3050">
        <v>50320000</v>
      </c>
      <c r="D3050" t="s">
        <v>12</v>
      </c>
      <c r="E3050" t="s">
        <v>13</v>
      </c>
      <c r="F3050" t="s">
        <v>13</v>
      </c>
      <c r="G3050" t="s">
        <v>4289</v>
      </c>
      <c r="H3050" s="2">
        <v>45014.685513923614</v>
      </c>
      <c r="I3050" t="s">
        <v>462</v>
      </c>
      <c r="J3050" s="2">
        <v>45014.685513923614</v>
      </c>
      <c r="K3050" t="s">
        <v>462</v>
      </c>
      <c r="L3050" t="str">
        <f>VLOOKUP(C3050,ACCOUNT_MAPPING!A:C,3,FALSE)</f>
        <v>Roof R&amp;M</v>
      </c>
    </row>
    <row r="3051" spans="1:12" hidden="1">
      <c r="A3051">
        <v>126171</v>
      </c>
      <c r="B3051" t="s">
        <v>420</v>
      </c>
      <c r="C3051">
        <v>50320000</v>
      </c>
      <c r="D3051" t="s">
        <v>17</v>
      </c>
      <c r="E3051" t="s">
        <v>13</v>
      </c>
      <c r="F3051" t="s">
        <v>13</v>
      </c>
      <c r="G3051" t="s">
        <v>4290</v>
      </c>
      <c r="H3051" s="2">
        <v>44922.742097256945</v>
      </c>
      <c r="I3051" t="s">
        <v>347</v>
      </c>
      <c r="J3051" s="2">
        <v>44922.742097256945</v>
      </c>
      <c r="K3051" t="s">
        <v>347</v>
      </c>
      <c r="L3051" t="str">
        <f>VLOOKUP(C3051,ACCOUNT_MAPPING!A:C,3,FALSE)</f>
        <v>Roof R&amp;M</v>
      </c>
    </row>
    <row r="3052" spans="1:12" hidden="1">
      <c r="A3052">
        <v>126178</v>
      </c>
      <c r="B3052" t="s">
        <v>481</v>
      </c>
      <c r="C3052">
        <v>50320000</v>
      </c>
      <c r="D3052" t="s">
        <v>12</v>
      </c>
      <c r="E3052" t="s">
        <v>13</v>
      </c>
      <c r="F3052" t="s">
        <v>13</v>
      </c>
      <c r="G3052" t="s">
        <v>4284</v>
      </c>
      <c r="H3052" s="2">
        <v>45015.530336377313</v>
      </c>
      <c r="I3052" t="s">
        <v>408</v>
      </c>
      <c r="J3052" s="2">
        <v>45015.530336377313</v>
      </c>
      <c r="K3052" t="s">
        <v>408</v>
      </c>
      <c r="L3052" t="str">
        <f>VLOOKUP(C3052,ACCOUNT_MAPPING!A:C,3,FALSE)</f>
        <v>Roof R&amp;M</v>
      </c>
    </row>
    <row r="3053" spans="1:12" hidden="1">
      <c r="A3053">
        <v>126168</v>
      </c>
      <c r="B3053" t="s">
        <v>345</v>
      </c>
      <c r="C3053">
        <v>50320000</v>
      </c>
      <c r="D3053" t="s">
        <v>12</v>
      </c>
      <c r="E3053" t="s">
        <v>13</v>
      </c>
      <c r="F3053" t="s">
        <v>13</v>
      </c>
      <c r="G3053" t="s">
        <v>4291</v>
      </c>
      <c r="H3053" s="2">
        <v>45015.489266631943</v>
      </c>
      <c r="I3053" t="s">
        <v>350</v>
      </c>
      <c r="J3053" s="2">
        <v>45015.489266631943</v>
      </c>
      <c r="K3053" t="s">
        <v>350</v>
      </c>
      <c r="L3053" t="str">
        <f>VLOOKUP(C3053,ACCOUNT_MAPPING!A:C,3,FALSE)</f>
        <v>Roof R&amp;M</v>
      </c>
    </row>
    <row r="3054" spans="1:12" hidden="1">
      <c r="A3054">
        <v>126166</v>
      </c>
      <c r="B3054" t="s">
        <v>409</v>
      </c>
      <c r="C3054">
        <v>50320000</v>
      </c>
      <c r="D3054" t="s">
        <v>12</v>
      </c>
      <c r="E3054" t="s">
        <v>13</v>
      </c>
      <c r="F3054" t="s">
        <v>13</v>
      </c>
      <c r="G3054" t="s">
        <v>4292</v>
      </c>
      <c r="H3054" s="2">
        <v>45015.441951354165</v>
      </c>
      <c r="I3054" t="s">
        <v>408</v>
      </c>
      <c r="J3054" s="2">
        <v>45015.441951354165</v>
      </c>
      <c r="K3054" t="s">
        <v>408</v>
      </c>
      <c r="L3054" t="str">
        <f>VLOOKUP(C3054,ACCOUNT_MAPPING!A:C,3,FALSE)</f>
        <v>Roof R&amp;M</v>
      </c>
    </row>
    <row r="3055" spans="1:12" hidden="1">
      <c r="A3055">
        <v>126170</v>
      </c>
      <c r="B3055" t="s">
        <v>478</v>
      </c>
      <c r="C3055">
        <v>50320000</v>
      </c>
      <c r="D3055" t="s">
        <v>17</v>
      </c>
      <c r="E3055" t="s">
        <v>13</v>
      </c>
      <c r="F3055" t="s">
        <v>13</v>
      </c>
      <c r="G3055" t="s">
        <v>4290</v>
      </c>
      <c r="H3055" s="2">
        <v>44922.742718865738</v>
      </c>
      <c r="I3055" t="s">
        <v>347</v>
      </c>
      <c r="J3055" s="2">
        <v>44922.742718865738</v>
      </c>
      <c r="K3055" t="s">
        <v>347</v>
      </c>
      <c r="L3055" t="str">
        <f>VLOOKUP(C3055,ACCOUNT_MAPPING!A:C,3,FALSE)</f>
        <v>Roof R&amp;M</v>
      </c>
    </row>
    <row r="3056" spans="1:12" hidden="1">
      <c r="A3056">
        <v>126172</v>
      </c>
      <c r="B3056" t="s">
        <v>480</v>
      </c>
      <c r="C3056">
        <v>50320000</v>
      </c>
      <c r="D3056" t="s">
        <v>12</v>
      </c>
      <c r="E3056" t="s">
        <v>13</v>
      </c>
      <c r="F3056" t="s">
        <v>13</v>
      </c>
      <c r="G3056" t="s">
        <v>4293</v>
      </c>
      <c r="H3056" s="2">
        <v>45020.646633368058</v>
      </c>
      <c r="I3056" t="s">
        <v>354</v>
      </c>
      <c r="J3056" s="2">
        <v>45020.646633368058</v>
      </c>
      <c r="K3056" t="s">
        <v>354</v>
      </c>
      <c r="L3056" t="str">
        <f>VLOOKUP(C3056,ACCOUNT_MAPPING!A:C,3,FALSE)</f>
        <v>Roof R&amp;M</v>
      </c>
    </row>
    <row r="3057" spans="1:12" hidden="1">
      <c r="A3057">
        <v>126177</v>
      </c>
      <c r="B3057" t="s">
        <v>422</v>
      </c>
      <c r="C3057">
        <v>50320000</v>
      </c>
      <c r="D3057" t="s">
        <v>12</v>
      </c>
      <c r="E3057" t="s">
        <v>13</v>
      </c>
      <c r="F3057" t="s">
        <v>13</v>
      </c>
      <c r="G3057" t="s">
        <v>4284</v>
      </c>
      <c r="H3057" s="2">
        <v>45019.386651967594</v>
      </c>
      <c r="I3057" t="s">
        <v>350</v>
      </c>
      <c r="J3057" s="2">
        <v>45019.386651967594</v>
      </c>
      <c r="K3057" t="s">
        <v>350</v>
      </c>
      <c r="L3057" t="str">
        <f>VLOOKUP(C3057,ACCOUNT_MAPPING!A:C,3,FALSE)</f>
        <v>Roof R&amp;M</v>
      </c>
    </row>
    <row r="3058" spans="1:12" hidden="1">
      <c r="A3058">
        <v>126179</v>
      </c>
      <c r="B3058" t="s">
        <v>423</v>
      </c>
      <c r="C3058">
        <v>50320000</v>
      </c>
      <c r="D3058" t="s">
        <v>12</v>
      </c>
      <c r="E3058" t="s">
        <v>13</v>
      </c>
      <c r="F3058" t="s">
        <v>13</v>
      </c>
      <c r="G3058" t="s">
        <v>4294</v>
      </c>
      <c r="H3058" s="2">
        <v>45015.599744594911</v>
      </c>
      <c r="I3058" t="s">
        <v>408</v>
      </c>
      <c r="J3058" s="2">
        <v>45015.599744594911</v>
      </c>
      <c r="K3058" t="s">
        <v>408</v>
      </c>
      <c r="L3058" t="str">
        <f>VLOOKUP(C3058,ACCOUNT_MAPPING!A:C,3,FALSE)</f>
        <v>Roof R&amp;M</v>
      </c>
    </row>
    <row r="3059" spans="1:12" hidden="1">
      <c r="A3059">
        <v>126214</v>
      </c>
      <c r="B3059" t="s">
        <v>488</v>
      </c>
      <c r="C3059">
        <v>50320000</v>
      </c>
      <c r="D3059" t="s">
        <v>12</v>
      </c>
      <c r="E3059" t="s">
        <v>13</v>
      </c>
      <c r="F3059" t="s">
        <v>13</v>
      </c>
      <c r="G3059" t="s">
        <v>4295</v>
      </c>
      <c r="H3059" s="2">
        <v>45020.548074039354</v>
      </c>
      <c r="I3059" t="s">
        <v>459</v>
      </c>
      <c r="J3059" s="2">
        <v>45020.548074039354</v>
      </c>
      <c r="K3059" t="s">
        <v>459</v>
      </c>
      <c r="L3059" t="str">
        <f>VLOOKUP(C3059,ACCOUNT_MAPPING!A:C,3,FALSE)</f>
        <v>Roof R&amp;M</v>
      </c>
    </row>
    <row r="3060" spans="1:12" hidden="1">
      <c r="A3060">
        <v>52</v>
      </c>
      <c r="B3060" t="s">
        <v>4296</v>
      </c>
      <c r="C3060">
        <v>50321000</v>
      </c>
      <c r="D3060" t="s">
        <v>17</v>
      </c>
      <c r="E3060" t="s">
        <v>13</v>
      </c>
      <c r="F3060" t="s">
        <v>13</v>
      </c>
      <c r="G3060" t="s">
        <v>4297</v>
      </c>
      <c r="H3060" s="2">
        <v>44916.535531018519</v>
      </c>
      <c r="I3060" t="s">
        <v>826</v>
      </c>
      <c r="J3060" s="2">
        <v>44916.535531018519</v>
      </c>
      <c r="K3060" t="s">
        <v>826</v>
      </c>
      <c r="L3060" t="str">
        <f>VLOOKUP(C3060,ACCOUNT_MAPPING!A:C,3,FALSE)</f>
        <v>Roof R&amp;M</v>
      </c>
    </row>
    <row r="3061" spans="1:12" hidden="1">
      <c r="A3061">
        <v>2501</v>
      </c>
      <c r="B3061" t="s">
        <v>671</v>
      </c>
      <c r="C3061">
        <v>50321000</v>
      </c>
      <c r="D3061" t="s">
        <v>12</v>
      </c>
      <c r="E3061" t="s">
        <v>13</v>
      </c>
      <c r="F3061" t="s">
        <v>13</v>
      </c>
      <c r="G3061" t="s">
        <v>4298</v>
      </c>
      <c r="H3061" s="2">
        <v>45021.899052395835</v>
      </c>
      <c r="I3061" t="s">
        <v>673</v>
      </c>
      <c r="J3061" s="2">
        <v>45021.899052395835</v>
      </c>
      <c r="K3061" t="s">
        <v>673</v>
      </c>
      <c r="L3061" t="str">
        <f>VLOOKUP(C3061,ACCOUNT_MAPPING!A:C,3,FALSE)</f>
        <v>Roof R&amp;M</v>
      </c>
    </row>
    <row r="3062" spans="1:12" hidden="1">
      <c r="A3062">
        <v>56</v>
      </c>
      <c r="B3062" t="s">
        <v>1623</v>
      </c>
      <c r="C3062">
        <v>50321000</v>
      </c>
      <c r="D3062" t="s">
        <v>12</v>
      </c>
      <c r="E3062" t="s">
        <v>13</v>
      </c>
      <c r="F3062" t="s">
        <v>13</v>
      </c>
      <c r="G3062" t="s">
        <v>4299</v>
      </c>
      <c r="H3062" s="2">
        <v>45013.842754016201</v>
      </c>
      <c r="I3062" t="s">
        <v>83</v>
      </c>
      <c r="J3062" s="2">
        <v>45013.842754016201</v>
      </c>
      <c r="K3062" t="s">
        <v>83</v>
      </c>
      <c r="L3062" t="str">
        <f>VLOOKUP(C3062,ACCOUNT_MAPPING!A:C,3,FALSE)</f>
        <v>Roof R&amp;M</v>
      </c>
    </row>
    <row r="3063" spans="1:12" hidden="1">
      <c r="A3063">
        <v>2601</v>
      </c>
      <c r="B3063" t="s">
        <v>4300</v>
      </c>
      <c r="C3063">
        <v>50321000</v>
      </c>
      <c r="D3063" t="s">
        <v>17</v>
      </c>
      <c r="E3063" t="s">
        <v>13</v>
      </c>
      <c r="F3063" t="s">
        <v>13</v>
      </c>
      <c r="G3063" t="s">
        <v>4301</v>
      </c>
      <c r="H3063" s="2">
        <v>44916.506222418982</v>
      </c>
      <c r="I3063" t="s">
        <v>87</v>
      </c>
      <c r="J3063" s="2">
        <v>44916.506222418982</v>
      </c>
      <c r="K3063" t="s">
        <v>87</v>
      </c>
      <c r="L3063" t="str">
        <f>VLOOKUP(C3063,ACCOUNT_MAPPING!A:C,3,FALSE)</f>
        <v>Roof R&amp;M</v>
      </c>
    </row>
    <row r="3064" spans="1:12" hidden="1">
      <c r="A3064">
        <v>2649</v>
      </c>
      <c r="B3064" t="s">
        <v>4302</v>
      </c>
      <c r="C3064">
        <v>50321000</v>
      </c>
      <c r="D3064" t="s">
        <v>17</v>
      </c>
      <c r="E3064" t="s">
        <v>13</v>
      </c>
      <c r="F3064" t="s">
        <v>13</v>
      </c>
      <c r="G3064" t="s">
        <v>4303</v>
      </c>
      <c r="H3064" s="2">
        <v>44917.388504085648</v>
      </c>
      <c r="I3064" t="s">
        <v>233</v>
      </c>
      <c r="J3064" s="2">
        <v>44917.388504085648</v>
      </c>
      <c r="K3064" t="s">
        <v>233</v>
      </c>
      <c r="L3064" t="str">
        <f>VLOOKUP(C3064,ACCOUNT_MAPPING!A:C,3,FALSE)</f>
        <v>Roof R&amp;M</v>
      </c>
    </row>
    <row r="3065" spans="1:12" hidden="1">
      <c r="A3065">
        <v>2830</v>
      </c>
      <c r="B3065" t="s">
        <v>2163</v>
      </c>
      <c r="C3065">
        <v>50321000</v>
      </c>
      <c r="D3065" t="s">
        <v>17</v>
      </c>
      <c r="E3065" t="s">
        <v>13</v>
      </c>
      <c r="F3065" t="s">
        <v>13</v>
      </c>
      <c r="G3065" t="s">
        <v>4304</v>
      </c>
      <c r="H3065" s="2">
        <v>44923.435516516205</v>
      </c>
      <c r="I3065" t="s">
        <v>289</v>
      </c>
      <c r="J3065" s="2">
        <v>44923.435516516205</v>
      </c>
      <c r="K3065" t="s">
        <v>289</v>
      </c>
      <c r="L3065" t="str">
        <f>VLOOKUP(C3065,ACCOUNT_MAPPING!A:C,3,FALSE)</f>
        <v>Roof R&amp;M</v>
      </c>
    </row>
    <row r="3066" spans="1:12" hidden="1">
      <c r="A3066">
        <v>2911</v>
      </c>
      <c r="B3066" t="s">
        <v>3160</v>
      </c>
      <c r="C3066">
        <v>50321000</v>
      </c>
      <c r="D3066" t="s">
        <v>12</v>
      </c>
      <c r="E3066" t="s">
        <v>13</v>
      </c>
      <c r="F3066" t="s">
        <v>13</v>
      </c>
      <c r="G3066" t="s">
        <v>4305</v>
      </c>
      <c r="H3066" s="2">
        <v>45020.986174386577</v>
      </c>
      <c r="I3066" t="s">
        <v>119</v>
      </c>
      <c r="J3066" s="2">
        <v>45020.986174386577</v>
      </c>
      <c r="K3066" t="s">
        <v>119</v>
      </c>
      <c r="L3066" t="str">
        <f>VLOOKUP(C3066,ACCOUNT_MAPPING!A:C,3,FALSE)</f>
        <v>Roof R&amp;M</v>
      </c>
    </row>
    <row r="3067" spans="1:12" hidden="1">
      <c r="A3067">
        <v>2833</v>
      </c>
      <c r="B3067" t="s">
        <v>3700</v>
      </c>
      <c r="C3067">
        <v>50321000</v>
      </c>
      <c r="D3067" t="s">
        <v>17</v>
      </c>
      <c r="E3067" t="s">
        <v>13</v>
      </c>
      <c r="F3067" t="s">
        <v>13</v>
      </c>
      <c r="G3067" t="s">
        <v>4306</v>
      </c>
      <c r="H3067" s="2">
        <v>44923.690265775462</v>
      </c>
      <c r="I3067" t="s">
        <v>34</v>
      </c>
      <c r="J3067" s="2">
        <v>44923.690265775462</v>
      </c>
      <c r="K3067" t="s">
        <v>34</v>
      </c>
      <c r="L3067" t="str">
        <f>VLOOKUP(C3067,ACCOUNT_MAPPING!A:C,3,FALSE)</f>
        <v>Roof R&amp;M</v>
      </c>
    </row>
    <row r="3068" spans="1:12" hidden="1">
      <c r="A3068">
        <v>2920</v>
      </c>
      <c r="B3068" t="s">
        <v>4307</v>
      </c>
      <c r="C3068">
        <v>50321000</v>
      </c>
      <c r="D3068" t="s">
        <v>12</v>
      </c>
      <c r="E3068" t="s">
        <v>13</v>
      </c>
      <c r="F3068" t="s">
        <v>13</v>
      </c>
      <c r="G3068" t="s">
        <v>4308</v>
      </c>
      <c r="H3068" s="2">
        <v>45013.546017048611</v>
      </c>
      <c r="I3068" t="s">
        <v>548</v>
      </c>
      <c r="J3068" s="2">
        <v>45013.546017048611</v>
      </c>
      <c r="K3068" t="s">
        <v>548</v>
      </c>
      <c r="L3068" t="str">
        <f>VLOOKUP(C3068,ACCOUNT_MAPPING!A:C,3,FALSE)</f>
        <v>Roof R&amp;M</v>
      </c>
    </row>
    <row r="3069" spans="1:12" hidden="1">
      <c r="A3069">
        <v>2669</v>
      </c>
      <c r="B3069" t="s">
        <v>3155</v>
      </c>
      <c r="C3069">
        <v>50321000</v>
      </c>
      <c r="D3069" t="s">
        <v>12</v>
      </c>
      <c r="E3069" t="s">
        <v>13</v>
      </c>
      <c r="F3069" t="s">
        <v>13</v>
      </c>
      <c r="G3069" t="s">
        <v>4309</v>
      </c>
      <c r="H3069" s="2">
        <v>45012.801439039351</v>
      </c>
      <c r="I3069" t="s">
        <v>179</v>
      </c>
      <c r="J3069" s="2">
        <v>45012.801439039351</v>
      </c>
      <c r="K3069" t="s">
        <v>179</v>
      </c>
      <c r="L3069" t="str">
        <f>VLOOKUP(C3069,ACCOUNT_MAPPING!A:C,3,FALSE)</f>
        <v>Roof R&amp;M</v>
      </c>
    </row>
    <row r="3070" spans="1:12" hidden="1">
      <c r="A3070">
        <v>3007</v>
      </c>
      <c r="B3070" t="s">
        <v>2167</v>
      </c>
      <c r="C3070">
        <v>50321000</v>
      </c>
      <c r="D3070" t="s">
        <v>12</v>
      </c>
      <c r="E3070" t="s">
        <v>13</v>
      </c>
      <c r="F3070" t="s">
        <v>13</v>
      </c>
      <c r="G3070" t="s">
        <v>4310</v>
      </c>
      <c r="H3070" s="2">
        <v>45021.812956331021</v>
      </c>
      <c r="I3070" t="s">
        <v>1229</v>
      </c>
      <c r="J3070" s="2">
        <v>45021.812956331021</v>
      </c>
      <c r="K3070" t="s">
        <v>1229</v>
      </c>
      <c r="L3070" t="str">
        <f>VLOOKUP(C3070,ACCOUNT_MAPPING!A:C,3,FALSE)</f>
        <v>Roof R&amp;M</v>
      </c>
    </row>
    <row r="3071" spans="1:12" hidden="1">
      <c r="A3071">
        <v>2879</v>
      </c>
      <c r="B3071" t="s">
        <v>3696</v>
      </c>
      <c r="C3071">
        <v>50321000</v>
      </c>
      <c r="D3071" t="s">
        <v>12</v>
      </c>
      <c r="E3071" t="s">
        <v>13</v>
      </c>
      <c r="F3071" t="s">
        <v>13</v>
      </c>
      <c r="G3071" t="s">
        <v>3697</v>
      </c>
      <c r="H3071" s="2">
        <v>45022.460794525461</v>
      </c>
      <c r="I3071" t="s">
        <v>260</v>
      </c>
      <c r="J3071" s="2">
        <v>45022.460794525461</v>
      </c>
      <c r="K3071" t="s">
        <v>260</v>
      </c>
      <c r="L3071" t="str">
        <f>VLOOKUP(C3071,ACCOUNT_MAPPING!A:C,3,FALSE)</f>
        <v>Roof R&amp;M</v>
      </c>
    </row>
    <row r="3072" spans="1:12" hidden="1">
      <c r="A3072">
        <v>2923</v>
      </c>
      <c r="B3072" t="s">
        <v>3698</v>
      </c>
      <c r="C3072">
        <v>50321000</v>
      </c>
      <c r="D3072" t="s">
        <v>17</v>
      </c>
      <c r="E3072" t="s">
        <v>13</v>
      </c>
      <c r="F3072" t="s">
        <v>13</v>
      </c>
      <c r="G3072" t="s">
        <v>4311</v>
      </c>
      <c r="H3072" s="2">
        <v>44925.601480439815</v>
      </c>
      <c r="I3072" t="s">
        <v>1479</v>
      </c>
      <c r="J3072" s="2">
        <v>44925.601480439815</v>
      </c>
      <c r="K3072" t="s">
        <v>1479</v>
      </c>
      <c r="L3072" t="str">
        <f>VLOOKUP(C3072,ACCOUNT_MAPPING!A:C,3,FALSE)</f>
        <v>Roof R&amp;M</v>
      </c>
    </row>
    <row r="3073" spans="1:12" hidden="1">
      <c r="A3073">
        <v>3101</v>
      </c>
      <c r="B3073" t="s">
        <v>2173</v>
      </c>
      <c r="C3073">
        <v>50321000</v>
      </c>
      <c r="D3073" t="s">
        <v>12</v>
      </c>
      <c r="E3073" t="s">
        <v>13</v>
      </c>
      <c r="F3073" t="s">
        <v>13</v>
      </c>
      <c r="G3073" t="s">
        <v>4312</v>
      </c>
      <c r="H3073" s="2">
        <v>45014.505661539355</v>
      </c>
      <c r="I3073" t="s">
        <v>2175</v>
      </c>
      <c r="J3073" s="2">
        <v>45014.505661539355</v>
      </c>
      <c r="K3073" t="s">
        <v>809</v>
      </c>
      <c r="L3073" t="str">
        <f>VLOOKUP(C3073,ACCOUNT_MAPPING!A:C,3,FALSE)</f>
        <v>Roof R&amp;M</v>
      </c>
    </row>
    <row r="3074" spans="1:12" hidden="1">
      <c r="A3074">
        <v>3555</v>
      </c>
      <c r="B3074" t="s">
        <v>3708</v>
      </c>
      <c r="C3074">
        <v>50321000</v>
      </c>
      <c r="D3074" t="s">
        <v>17</v>
      </c>
      <c r="E3074" t="s">
        <v>13</v>
      </c>
      <c r="F3074" t="s">
        <v>13</v>
      </c>
      <c r="G3074" t="s">
        <v>4313</v>
      </c>
      <c r="H3074" s="2">
        <v>44928.746924305553</v>
      </c>
      <c r="I3074" t="s">
        <v>1422</v>
      </c>
      <c r="J3074" s="2">
        <v>44928.746924305553</v>
      </c>
      <c r="K3074" t="s">
        <v>1422</v>
      </c>
      <c r="L3074" t="str">
        <f>VLOOKUP(C3074,ACCOUNT_MAPPING!A:C,3,FALSE)</f>
        <v>Roof R&amp;M</v>
      </c>
    </row>
    <row r="3075" spans="1:12" hidden="1">
      <c r="A3075">
        <v>4217</v>
      </c>
      <c r="B3075" t="s">
        <v>3714</v>
      </c>
      <c r="C3075">
        <v>50321000</v>
      </c>
      <c r="D3075" t="s">
        <v>12</v>
      </c>
      <c r="E3075" t="s">
        <v>13</v>
      </c>
      <c r="F3075" t="s">
        <v>13</v>
      </c>
      <c r="G3075" t="s">
        <v>4314</v>
      </c>
      <c r="H3075" s="2">
        <v>45020.867435497683</v>
      </c>
      <c r="I3075" t="s">
        <v>157</v>
      </c>
      <c r="J3075" s="2">
        <v>45020.867435497683</v>
      </c>
      <c r="K3075" t="s">
        <v>157</v>
      </c>
      <c r="L3075" t="str">
        <f>VLOOKUP(C3075,ACCOUNT_MAPPING!A:C,3,FALSE)</f>
        <v>Roof R&amp;M</v>
      </c>
    </row>
    <row r="3076" spans="1:12" hidden="1">
      <c r="A3076">
        <v>4258</v>
      </c>
      <c r="B3076" t="s">
        <v>3716</v>
      </c>
      <c r="C3076">
        <v>50321000</v>
      </c>
      <c r="D3076" t="s">
        <v>17</v>
      </c>
      <c r="E3076" t="s">
        <v>13</v>
      </c>
      <c r="F3076" t="s">
        <v>13</v>
      </c>
      <c r="G3076" t="s">
        <v>4315</v>
      </c>
      <c r="H3076" s="2">
        <v>44916.580873460647</v>
      </c>
      <c r="I3076" t="s">
        <v>225</v>
      </c>
      <c r="J3076" s="2">
        <v>44916.580873460647</v>
      </c>
      <c r="K3076" t="s">
        <v>225</v>
      </c>
      <c r="L3076" t="str">
        <f>VLOOKUP(C3076,ACCOUNT_MAPPING!A:C,3,FALSE)</f>
        <v>Roof R&amp;M</v>
      </c>
    </row>
    <row r="3077" spans="1:12" hidden="1">
      <c r="A3077">
        <v>4385</v>
      </c>
      <c r="B3077" t="s">
        <v>1363</v>
      </c>
      <c r="C3077">
        <v>50321000</v>
      </c>
      <c r="D3077" t="s">
        <v>12</v>
      </c>
      <c r="E3077" t="s">
        <v>13</v>
      </c>
      <c r="F3077" t="s">
        <v>13</v>
      </c>
      <c r="G3077" t="s">
        <v>3718</v>
      </c>
      <c r="H3077" s="2">
        <v>45013.388404282407</v>
      </c>
      <c r="I3077" t="s">
        <v>3471</v>
      </c>
      <c r="J3077" s="2">
        <v>45013.388404282407</v>
      </c>
      <c r="K3077" t="s">
        <v>3471</v>
      </c>
      <c r="L3077" t="str">
        <f>VLOOKUP(C3077,ACCOUNT_MAPPING!A:C,3,FALSE)</f>
        <v>Roof R&amp;M</v>
      </c>
    </row>
    <row r="3078" spans="1:12" hidden="1">
      <c r="A3078">
        <v>4599</v>
      </c>
      <c r="B3078" t="s">
        <v>2179</v>
      </c>
      <c r="C3078">
        <v>50321000</v>
      </c>
      <c r="D3078" t="s">
        <v>12</v>
      </c>
      <c r="E3078" t="s">
        <v>13</v>
      </c>
      <c r="F3078" t="s">
        <v>13</v>
      </c>
      <c r="G3078" t="s">
        <v>4316</v>
      </c>
      <c r="H3078" s="2">
        <v>45021.794232060187</v>
      </c>
      <c r="I3078" t="s">
        <v>1441</v>
      </c>
      <c r="J3078" s="2">
        <v>45021.794232060187</v>
      </c>
      <c r="K3078" t="s">
        <v>1441</v>
      </c>
      <c r="L3078" t="str">
        <f>VLOOKUP(C3078,ACCOUNT_MAPPING!A:C,3,FALSE)</f>
        <v>Roof R&amp;M</v>
      </c>
    </row>
    <row r="3079" spans="1:12" hidden="1">
      <c r="A3079">
        <v>3242</v>
      </c>
      <c r="B3079" t="s">
        <v>3710</v>
      </c>
      <c r="C3079">
        <v>50321000</v>
      </c>
      <c r="D3079" t="s">
        <v>12</v>
      </c>
      <c r="E3079" t="s">
        <v>13</v>
      </c>
      <c r="F3079" t="s">
        <v>13</v>
      </c>
      <c r="G3079" t="s">
        <v>4317</v>
      </c>
      <c r="H3079" s="2">
        <v>45020.971574537034</v>
      </c>
      <c r="I3079" t="s">
        <v>1479</v>
      </c>
      <c r="J3079" s="2">
        <v>45020.971574537034</v>
      </c>
      <c r="K3079" t="s">
        <v>1479</v>
      </c>
      <c r="L3079" t="str">
        <f>VLOOKUP(C3079,ACCOUNT_MAPPING!A:C,3,FALSE)</f>
        <v>Roof R&amp;M</v>
      </c>
    </row>
    <row r="3080" spans="1:12" hidden="1">
      <c r="A3080">
        <v>3247</v>
      </c>
      <c r="B3080" t="s">
        <v>3712</v>
      </c>
      <c r="C3080">
        <v>50321000</v>
      </c>
      <c r="D3080" t="s">
        <v>63</v>
      </c>
      <c r="E3080" t="s">
        <v>13</v>
      </c>
      <c r="F3080" t="s">
        <v>13</v>
      </c>
      <c r="G3080" t="s">
        <v>4318</v>
      </c>
      <c r="H3080" s="2">
        <v>44868.425040243055</v>
      </c>
      <c r="I3080" t="s">
        <v>949</v>
      </c>
      <c r="J3080" s="2">
        <v>44868.425040243055</v>
      </c>
      <c r="K3080" t="s">
        <v>949</v>
      </c>
      <c r="L3080" t="str">
        <f>VLOOKUP(C3080,ACCOUNT_MAPPING!A:C,3,FALSE)</f>
        <v>Roof R&amp;M</v>
      </c>
    </row>
    <row r="3081" spans="1:12" hidden="1">
      <c r="A3081">
        <v>4612</v>
      </c>
      <c r="B3081" t="s">
        <v>4319</v>
      </c>
      <c r="C3081">
        <v>50321000</v>
      </c>
      <c r="D3081" t="s">
        <v>17</v>
      </c>
      <c r="E3081" t="s">
        <v>13</v>
      </c>
      <c r="F3081" t="s">
        <v>13</v>
      </c>
      <c r="G3081" t="s">
        <v>4320</v>
      </c>
      <c r="H3081" s="2">
        <v>44923.732815856485</v>
      </c>
      <c r="I3081" t="s">
        <v>679</v>
      </c>
      <c r="J3081" s="2">
        <v>44923.732815856485</v>
      </c>
      <c r="K3081" t="s">
        <v>679</v>
      </c>
      <c r="L3081" t="str">
        <f>VLOOKUP(C3081,ACCOUNT_MAPPING!A:C,3,FALSE)</f>
        <v>Roof R&amp;M</v>
      </c>
    </row>
    <row r="3082" spans="1:12" hidden="1">
      <c r="A3082">
        <v>4182</v>
      </c>
      <c r="B3082" t="s">
        <v>4321</v>
      </c>
      <c r="C3082">
        <v>50321000</v>
      </c>
      <c r="D3082" t="s">
        <v>17</v>
      </c>
      <c r="E3082" t="s">
        <v>13</v>
      </c>
      <c r="F3082" t="s">
        <v>13</v>
      </c>
      <c r="G3082" t="s">
        <v>4322</v>
      </c>
      <c r="H3082" s="2">
        <v>44922.592573807873</v>
      </c>
      <c r="I3082" t="s">
        <v>83</v>
      </c>
      <c r="J3082" s="2">
        <v>44922.592573807873</v>
      </c>
      <c r="K3082" t="s">
        <v>83</v>
      </c>
      <c r="L3082" t="str">
        <f>VLOOKUP(C3082,ACCOUNT_MAPPING!A:C,3,FALSE)</f>
        <v>Roof R&amp;M</v>
      </c>
    </row>
    <row r="3083" spans="1:12" hidden="1">
      <c r="A3083">
        <v>4469</v>
      </c>
      <c r="B3083" t="s">
        <v>675</v>
      </c>
      <c r="C3083">
        <v>50321000</v>
      </c>
      <c r="D3083" t="s">
        <v>17</v>
      </c>
      <c r="E3083" t="s">
        <v>13</v>
      </c>
      <c r="F3083" t="s">
        <v>13</v>
      </c>
      <c r="G3083" t="s">
        <v>4323</v>
      </c>
      <c r="H3083" s="2">
        <v>44922.492733217594</v>
      </c>
      <c r="I3083" t="s">
        <v>41</v>
      </c>
      <c r="J3083" s="2">
        <v>44922.492733217594</v>
      </c>
      <c r="K3083" t="s">
        <v>41</v>
      </c>
      <c r="L3083" t="str">
        <f>VLOOKUP(C3083,ACCOUNT_MAPPING!A:C,3,FALSE)</f>
        <v>Roof R&amp;M</v>
      </c>
    </row>
    <row r="3084" spans="1:12" hidden="1">
      <c r="A3084">
        <v>4600</v>
      </c>
      <c r="B3084" t="s">
        <v>4324</v>
      </c>
      <c r="C3084">
        <v>50321000</v>
      </c>
      <c r="D3084" t="s">
        <v>63</v>
      </c>
      <c r="E3084" t="s">
        <v>13</v>
      </c>
      <c r="F3084" t="s">
        <v>13</v>
      </c>
      <c r="G3084" t="s">
        <v>4325</v>
      </c>
      <c r="H3084" s="2">
        <v>44873.629580057874</v>
      </c>
      <c r="I3084" t="s">
        <v>679</v>
      </c>
      <c r="J3084" s="2">
        <v>44873.629580057874</v>
      </c>
      <c r="K3084" t="s">
        <v>679</v>
      </c>
      <c r="L3084" t="str">
        <f>VLOOKUP(C3084,ACCOUNT_MAPPING!A:C,3,FALSE)</f>
        <v>Roof R&amp;M</v>
      </c>
    </row>
    <row r="3085" spans="1:12" hidden="1">
      <c r="A3085">
        <v>4603</v>
      </c>
      <c r="B3085" t="s">
        <v>2192</v>
      </c>
      <c r="C3085">
        <v>50321000</v>
      </c>
      <c r="D3085" t="s">
        <v>63</v>
      </c>
      <c r="E3085" t="s">
        <v>13</v>
      </c>
      <c r="F3085" t="s">
        <v>13</v>
      </c>
      <c r="G3085" t="s">
        <v>4326</v>
      </c>
      <c r="H3085" s="2">
        <v>44873.660822187499</v>
      </c>
      <c r="I3085" t="s">
        <v>679</v>
      </c>
      <c r="J3085" s="2">
        <v>44873.660822187499</v>
      </c>
      <c r="K3085" t="s">
        <v>679</v>
      </c>
      <c r="L3085" t="str">
        <f>VLOOKUP(C3085,ACCOUNT_MAPPING!A:C,3,FALSE)</f>
        <v>Roof R&amp;M</v>
      </c>
    </row>
    <row r="3086" spans="1:12" hidden="1">
      <c r="A3086">
        <v>4607</v>
      </c>
      <c r="B3086" t="s">
        <v>687</v>
      </c>
      <c r="C3086">
        <v>50321000</v>
      </c>
      <c r="D3086" t="s">
        <v>17</v>
      </c>
      <c r="E3086" t="s">
        <v>13</v>
      </c>
      <c r="F3086" t="s">
        <v>13</v>
      </c>
      <c r="G3086" t="s">
        <v>4327</v>
      </c>
      <c r="H3086" s="2">
        <v>44925.889528622683</v>
      </c>
      <c r="I3086" t="s">
        <v>679</v>
      </c>
      <c r="J3086" s="2">
        <v>44925.889528622683</v>
      </c>
      <c r="K3086" t="s">
        <v>679</v>
      </c>
      <c r="L3086" t="str">
        <f>VLOOKUP(C3086,ACCOUNT_MAPPING!A:C,3,FALSE)</f>
        <v>Roof R&amp;M</v>
      </c>
    </row>
    <row r="3087" spans="1:12" hidden="1">
      <c r="A3087">
        <v>4609</v>
      </c>
      <c r="B3087" t="s">
        <v>1159</v>
      </c>
      <c r="C3087">
        <v>50321000</v>
      </c>
      <c r="D3087" t="s">
        <v>12</v>
      </c>
      <c r="E3087" t="s">
        <v>13</v>
      </c>
      <c r="F3087" t="s">
        <v>13</v>
      </c>
      <c r="G3087" t="s">
        <v>4328</v>
      </c>
      <c r="H3087" s="2">
        <v>45021.569530011577</v>
      </c>
      <c r="I3087" t="s">
        <v>679</v>
      </c>
      <c r="J3087" s="2">
        <v>45021.569530011577</v>
      </c>
      <c r="K3087" t="s">
        <v>679</v>
      </c>
      <c r="L3087" t="str">
        <f>VLOOKUP(C3087,ACCOUNT_MAPPING!A:C,3,FALSE)</f>
        <v>Roof R&amp;M</v>
      </c>
    </row>
    <row r="3088" spans="1:12" hidden="1">
      <c r="A3088">
        <v>4613</v>
      </c>
      <c r="B3088" t="s">
        <v>680</v>
      </c>
      <c r="C3088">
        <v>50321000</v>
      </c>
      <c r="D3088" t="s">
        <v>17</v>
      </c>
      <c r="E3088" t="s">
        <v>13</v>
      </c>
      <c r="F3088" t="s">
        <v>13</v>
      </c>
      <c r="G3088" t="s">
        <v>4329</v>
      </c>
      <c r="H3088" s="2">
        <v>44925.904240243057</v>
      </c>
      <c r="I3088" t="s">
        <v>679</v>
      </c>
      <c r="J3088" s="2">
        <v>44925.904240243057</v>
      </c>
      <c r="K3088" t="s">
        <v>679</v>
      </c>
      <c r="L3088" t="str">
        <f>VLOOKUP(C3088,ACCOUNT_MAPPING!A:C,3,FALSE)</f>
        <v>Roof R&amp;M</v>
      </c>
    </row>
    <row r="3089" spans="1:12" hidden="1">
      <c r="A3089">
        <v>4605</v>
      </c>
      <c r="B3089" t="s">
        <v>677</v>
      </c>
      <c r="C3089">
        <v>50321000</v>
      </c>
      <c r="D3089" t="s">
        <v>63</v>
      </c>
      <c r="E3089" t="s">
        <v>13</v>
      </c>
      <c r="F3089" t="s">
        <v>13</v>
      </c>
      <c r="G3089" t="s">
        <v>2187</v>
      </c>
      <c r="H3089" s="2">
        <v>44873.648297222222</v>
      </c>
      <c r="I3089" t="s">
        <v>679</v>
      </c>
      <c r="J3089" s="2">
        <v>44873.648297222222</v>
      </c>
      <c r="K3089" t="s">
        <v>679</v>
      </c>
      <c r="L3089" t="str">
        <f>VLOOKUP(C3089,ACCOUNT_MAPPING!A:C,3,FALSE)</f>
        <v>Roof R&amp;M</v>
      </c>
    </row>
    <row r="3090" spans="1:12" hidden="1">
      <c r="A3090">
        <v>4945</v>
      </c>
      <c r="B3090" t="s">
        <v>1634</v>
      </c>
      <c r="C3090">
        <v>50321000</v>
      </c>
      <c r="D3090" t="s">
        <v>17</v>
      </c>
      <c r="E3090" t="s">
        <v>13</v>
      </c>
      <c r="F3090" t="s">
        <v>13</v>
      </c>
      <c r="G3090" t="s">
        <v>4330</v>
      </c>
      <c r="H3090" s="2">
        <v>44924.630882488425</v>
      </c>
      <c r="I3090" t="s">
        <v>19</v>
      </c>
      <c r="J3090" s="2">
        <v>44924.630882488425</v>
      </c>
      <c r="K3090" t="s">
        <v>19</v>
      </c>
      <c r="L3090" t="str">
        <f>VLOOKUP(C3090,ACCOUNT_MAPPING!A:C,3,FALSE)</f>
        <v>Roof R&amp;M</v>
      </c>
    </row>
    <row r="3091" spans="1:12" hidden="1">
      <c r="A3091">
        <v>4947</v>
      </c>
      <c r="B3091" t="s">
        <v>3171</v>
      </c>
      <c r="C3091">
        <v>50321000</v>
      </c>
      <c r="D3091" t="s">
        <v>17</v>
      </c>
      <c r="E3091" t="s">
        <v>13</v>
      </c>
      <c r="F3091" t="s">
        <v>13</v>
      </c>
      <c r="G3091" t="s">
        <v>4297</v>
      </c>
      <c r="H3091" s="2">
        <v>44922.597149618057</v>
      </c>
      <c r="I3091" t="s">
        <v>826</v>
      </c>
      <c r="J3091" s="2">
        <v>44922.597149618057</v>
      </c>
      <c r="K3091" t="s">
        <v>826</v>
      </c>
      <c r="L3091" t="str">
        <f>VLOOKUP(C3091,ACCOUNT_MAPPING!A:C,3,FALSE)</f>
        <v>Roof R&amp;M</v>
      </c>
    </row>
    <row r="3092" spans="1:12" hidden="1">
      <c r="A3092">
        <v>6279</v>
      </c>
      <c r="B3092" t="s">
        <v>4331</v>
      </c>
      <c r="C3092">
        <v>50321000</v>
      </c>
      <c r="D3092" t="s">
        <v>12</v>
      </c>
      <c r="E3092" t="s">
        <v>13</v>
      </c>
      <c r="F3092" t="s">
        <v>13</v>
      </c>
      <c r="G3092" t="s">
        <v>4332</v>
      </c>
      <c r="H3092" s="2">
        <v>45008.573745914349</v>
      </c>
      <c r="I3092" t="s">
        <v>284</v>
      </c>
      <c r="J3092" s="2">
        <v>45008.573745914349</v>
      </c>
      <c r="K3092" t="s">
        <v>284</v>
      </c>
      <c r="L3092" t="str">
        <f>VLOOKUP(C3092,ACCOUNT_MAPPING!A:C,3,FALSE)</f>
        <v>Roof R&amp;M</v>
      </c>
    </row>
    <row r="3093" spans="1:12" hidden="1">
      <c r="A3093">
        <v>8442</v>
      </c>
      <c r="B3093" t="s">
        <v>4333</v>
      </c>
      <c r="C3093">
        <v>50321000</v>
      </c>
      <c r="D3093" t="s">
        <v>17</v>
      </c>
      <c r="E3093" t="s">
        <v>13</v>
      </c>
      <c r="F3093" t="s">
        <v>13</v>
      </c>
      <c r="G3093" t="s">
        <v>4334</v>
      </c>
      <c r="H3093" s="2">
        <v>44919.591078356483</v>
      </c>
      <c r="I3093" t="s">
        <v>31</v>
      </c>
      <c r="J3093" s="2">
        <v>44919.591078356483</v>
      </c>
      <c r="K3093" t="s">
        <v>31</v>
      </c>
      <c r="L3093" t="str">
        <f>VLOOKUP(C3093,ACCOUNT_MAPPING!A:C,3,FALSE)</f>
        <v>Roof R&amp;M</v>
      </c>
    </row>
    <row r="3094" spans="1:12" hidden="1">
      <c r="A3094">
        <v>8448</v>
      </c>
      <c r="B3094" t="s">
        <v>4335</v>
      </c>
      <c r="C3094">
        <v>50321000</v>
      </c>
      <c r="D3094" t="s">
        <v>17</v>
      </c>
      <c r="E3094" t="s">
        <v>13</v>
      </c>
      <c r="F3094" t="s">
        <v>13</v>
      </c>
      <c r="G3094" t="s">
        <v>4336</v>
      </c>
      <c r="H3094" s="2">
        <v>44923.664303969905</v>
      </c>
      <c r="I3094" t="s">
        <v>791</v>
      </c>
      <c r="J3094" s="2">
        <v>44923.664303969905</v>
      </c>
      <c r="K3094" t="s">
        <v>791</v>
      </c>
      <c r="L3094" t="str">
        <f>VLOOKUP(C3094,ACCOUNT_MAPPING!A:C,3,FALSE)</f>
        <v>Roof R&amp;M</v>
      </c>
    </row>
    <row r="3095" spans="1:12" hidden="1">
      <c r="A3095">
        <v>4941</v>
      </c>
      <c r="B3095" t="s">
        <v>1636</v>
      </c>
      <c r="C3095">
        <v>50321000</v>
      </c>
      <c r="D3095" t="s">
        <v>17</v>
      </c>
      <c r="E3095" t="s">
        <v>13</v>
      </c>
      <c r="F3095" t="s">
        <v>13</v>
      </c>
      <c r="G3095" t="s">
        <v>4337</v>
      </c>
      <c r="H3095" s="2">
        <v>44924.584468437497</v>
      </c>
      <c r="I3095" t="s">
        <v>19</v>
      </c>
      <c r="J3095" s="2">
        <v>44924.584468437497</v>
      </c>
      <c r="K3095" t="s">
        <v>19</v>
      </c>
      <c r="L3095" t="str">
        <f>VLOOKUP(C3095,ACCOUNT_MAPPING!A:C,3,FALSE)</f>
        <v>Roof R&amp;M</v>
      </c>
    </row>
    <row r="3096" spans="1:12" hidden="1">
      <c r="A3096">
        <v>4970</v>
      </c>
      <c r="B3096" t="s">
        <v>4338</v>
      </c>
      <c r="C3096">
        <v>50321000</v>
      </c>
      <c r="D3096" t="s">
        <v>63</v>
      </c>
      <c r="E3096" t="s">
        <v>13</v>
      </c>
      <c r="F3096" t="s">
        <v>13</v>
      </c>
      <c r="G3096" t="s">
        <v>4339</v>
      </c>
      <c r="H3096" s="2">
        <v>44868.520010300927</v>
      </c>
      <c r="I3096" t="s">
        <v>949</v>
      </c>
      <c r="J3096" s="2">
        <v>44868.520010300927</v>
      </c>
      <c r="K3096" t="s">
        <v>949</v>
      </c>
      <c r="L3096" t="str">
        <f>VLOOKUP(C3096,ACCOUNT_MAPPING!A:C,3,FALSE)</f>
        <v>Roof R&amp;M</v>
      </c>
    </row>
    <row r="3097" spans="1:12" hidden="1">
      <c r="A3097">
        <v>8473</v>
      </c>
      <c r="B3097" t="s">
        <v>1168</v>
      </c>
      <c r="C3097">
        <v>50321000</v>
      </c>
      <c r="D3097" t="s">
        <v>63</v>
      </c>
      <c r="E3097" t="s">
        <v>13</v>
      </c>
      <c r="F3097" t="s">
        <v>13</v>
      </c>
      <c r="G3097" t="s">
        <v>4340</v>
      </c>
      <c r="H3097" s="2">
        <v>44869.65725138889</v>
      </c>
      <c r="I3097" t="s">
        <v>778</v>
      </c>
      <c r="J3097" s="2">
        <v>44869.65725138889</v>
      </c>
      <c r="K3097" t="s">
        <v>778</v>
      </c>
      <c r="L3097" t="str">
        <f>VLOOKUP(C3097,ACCOUNT_MAPPING!A:C,3,FALSE)</f>
        <v>Roof R&amp;M</v>
      </c>
    </row>
    <row r="3098" spans="1:12" hidden="1">
      <c r="A3098">
        <v>8490</v>
      </c>
      <c r="B3098" t="s">
        <v>3731</v>
      </c>
      <c r="C3098">
        <v>50321000</v>
      </c>
      <c r="D3098" t="s">
        <v>12</v>
      </c>
      <c r="E3098" t="s">
        <v>13</v>
      </c>
      <c r="F3098" t="s">
        <v>13</v>
      </c>
      <c r="G3098" t="s">
        <v>4341</v>
      </c>
      <c r="H3098" s="2">
        <v>45014.673103437497</v>
      </c>
      <c r="I3098" t="s">
        <v>19</v>
      </c>
      <c r="J3098" s="2">
        <v>45014.673103437497</v>
      </c>
      <c r="K3098" t="s">
        <v>19</v>
      </c>
      <c r="L3098" t="str">
        <f>VLOOKUP(C3098,ACCOUNT_MAPPING!A:C,3,FALSE)</f>
        <v>Roof R&amp;M</v>
      </c>
    </row>
    <row r="3099" spans="1:12" hidden="1">
      <c r="A3099">
        <v>8494</v>
      </c>
      <c r="B3099" t="s">
        <v>4342</v>
      </c>
      <c r="C3099">
        <v>50321000</v>
      </c>
      <c r="D3099" t="s">
        <v>17</v>
      </c>
      <c r="E3099" t="s">
        <v>13</v>
      </c>
      <c r="F3099" t="s">
        <v>13</v>
      </c>
      <c r="G3099" t="s">
        <v>4343</v>
      </c>
      <c r="H3099" s="2">
        <v>44923.73675181713</v>
      </c>
      <c r="I3099" t="s">
        <v>19</v>
      </c>
      <c r="J3099" s="2">
        <v>44923.73675181713</v>
      </c>
      <c r="K3099" t="s">
        <v>19</v>
      </c>
      <c r="L3099" t="str">
        <f>VLOOKUP(C3099,ACCOUNT_MAPPING!A:C,3,FALSE)</f>
        <v>Roof R&amp;M</v>
      </c>
    </row>
    <row r="3100" spans="1:12" hidden="1">
      <c r="A3100">
        <v>8496</v>
      </c>
      <c r="B3100" t="s">
        <v>3733</v>
      </c>
      <c r="C3100">
        <v>50321000</v>
      </c>
      <c r="D3100" t="s">
        <v>12</v>
      </c>
      <c r="E3100" t="s">
        <v>13</v>
      </c>
      <c r="F3100" t="s">
        <v>13</v>
      </c>
      <c r="G3100" t="s">
        <v>4344</v>
      </c>
      <c r="H3100" s="2">
        <v>45014.720839236114</v>
      </c>
      <c r="I3100" t="s">
        <v>19</v>
      </c>
      <c r="J3100" s="2">
        <v>45014.720839236114</v>
      </c>
      <c r="K3100" t="s">
        <v>19</v>
      </c>
      <c r="L3100" t="str">
        <f>VLOOKUP(C3100,ACCOUNT_MAPPING!A:C,3,FALSE)</f>
        <v>Roof R&amp;M</v>
      </c>
    </row>
    <row r="3101" spans="1:12" hidden="1">
      <c r="A3101">
        <v>8513</v>
      </c>
      <c r="B3101" t="s">
        <v>20</v>
      </c>
      <c r="C3101">
        <v>50321000</v>
      </c>
      <c r="D3101" t="s">
        <v>12</v>
      </c>
      <c r="E3101" t="s">
        <v>13</v>
      </c>
      <c r="F3101" t="s">
        <v>13</v>
      </c>
      <c r="G3101" t="s">
        <v>4345</v>
      </c>
      <c r="H3101" s="2">
        <v>45009.875435567126</v>
      </c>
      <c r="I3101" t="s">
        <v>22</v>
      </c>
      <c r="J3101" s="2">
        <v>45009.875435567126</v>
      </c>
      <c r="K3101" t="s">
        <v>22</v>
      </c>
      <c r="L3101" t="str">
        <f>VLOOKUP(C3101,ACCOUNT_MAPPING!A:C,3,FALSE)</f>
        <v>Roof R&amp;M</v>
      </c>
    </row>
    <row r="3102" spans="1:12" hidden="1">
      <c r="A3102">
        <v>8515</v>
      </c>
      <c r="B3102" t="s">
        <v>3184</v>
      </c>
      <c r="C3102">
        <v>50321000</v>
      </c>
      <c r="D3102" t="s">
        <v>12</v>
      </c>
      <c r="E3102" t="s">
        <v>13</v>
      </c>
      <c r="F3102" t="s">
        <v>13</v>
      </c>
      <c r="G3102" t="s">
        <v>4346</v>
      </c>
      <c r="H3102" s="2">
        <v>45009.885409606482</v>
      </c>
      <c r="I3102" t="s">
        <v>22</v>
      </c>
      <c r="J3102" s="2">
        <v>45009.885409606482</v>
      </c>
      <c r="K3102" t="s">
        <v>22</v>
      </c>
      <c r="L3102" t="str">
        <f>VLOOKUP(C3102,ACCOUNT_MAPPING!A:C,3,FALSE)</f>
        <v>Roof R&amp;M</v>
      </c>
    </row>
    <row r="3103" spans="1:12" hidden="1">
      <c r="A3103">
        <v>8522</v>
      </c>
      <c r="B3103" t="s">
        <v>1655</v>
      </c>
      <c r="C3103">
        <v>50321000</v>
      </c>
      <c r="D3103" t="s">
        <v>17</v>
      </c>
      <c r="E3103" t="s">
        <v>13</v>
      </c>
      <c r="F3103" t="s">
        <v>13</v>
      </c>
      <c r="G3103" t="s">
        <v>4347</v>
      </c>
      <c r="H3103" s="2">
        <v>44916.603277858798</v>
      </c>
      <c r="I3103" t="s">
        <v>87</v>
      </c>
      <c r="J3103" s="2">
        <v>44916.603277858798</v>
      </c>
      <c r="K3103" t="s">
        <v>87</v>
      </c>
      <c r="L3103" t="str">
        <f>VLOOKUP(C3103,ACCOUNT_MAPPING!A:C,3,FALSE)</f>
        <v>Roof R&amp;M</v>
      </c>
    </row>
    <row r="3104" spans="1:12" hidden="1">
      <c r="A3104">
        <v>8516</v>
      </c>
      <c r="B3104" t="s">
        <v>692</v>
      </c>
      <c r="C3104">
        <v>50321000</v>
      </c>
      <c r="D3104" t="s">
        <v>17</v>
      </c>
      <c r="E3104" t="s">
        <v>13</v>
      </c>
      <c r="F3104" t="s">
        <v>13</v>
      </c>
      <c r="G3104" t="s">
        <v>4348</v>
      </c>
      <c r="H3104" s="2">
        <v>44922.631171377318</v>
      </c>
      <c r="I3104" t="s">
        <v>83</v>
      </c>
      <c r="J3104" s="2">
        <v>44922.631171377318</v>
      </c>
      <c r="K3104" t="s">
        <v>83</v>
      </c>
      <c r="L3104" t="str">
        <f>VLOOKUP(C3104,ACCOUNT_MAPPING!A:C,3,FALSE)</f>
        <v>Roof R&amp;M</v>
      </c>
    </row>
    <row r="3105" spans="1:12" hidden="1">
      <c r="A3105">
        <v>8519</v>
      </c>
      <c r="B3105" t="s">
        <v>1651</v>
      </c>
      <c r="C3105">
        <v>50321000</v>
      </c>
      <c r="D3105" t="s">
        <v>17</v>
      </c>
      <c r="E3105" t="s">
        <v>13</v>
      </c>
      <c r="F3105" t="s">
        <v>13</v>
      </c>
      <c r="G3105" t="s">
        <v>4349</v>
      </c>
      <c r="H3105" s="2">
        <v>44928.88527337963</v>
      </c>
      <c r="I3105" t="s">
        <v>1422</v>
      </c>
      <c r="J3105" s="2">
        <v>44928.88527337963</v>
      </c>
      <c r="K3105" t="s">
        <v>1422</v>
      </c>
      <c r="L3105" t="str">
        <f>VLOOKUP(C3105,ACCOUNT_MAPPING!A:C,3,FALSE)</f>
        <v>Roof R&amp;M</v>
      </c>
    </row>
    <row r="3106" spans="1:12" hidden="1">
      <c r="A3106">
        <v>8498</v>
      </c>
      <c r="B3106" t="s">
        <v>1639</v>
      </c>
      <c r="C3106">
        <v>50321000</v>
      </c>
      <c r="D3106" t="s">
        <v>12</v>
      </c>
      <c r="E3106" t="s">
        <v>13</v>
      </c>
      <c r="F3106" t="s">
        <v>13</v>
      </c>
      <c r="G3106" t="s">
        <v>4350</v>
      </c>
      <c r="H3106" s="2">
        <v>45014.757683368058</v>
      </c>
      <c r="I3106" t="s">
        <v>19</v>
      </c>
      <c r="J3106" s="2">
        <v>45014.757683368058</v>
      </c>
      <c r="K3106" t="s">
        <v>19</v>
      </c>
      <c r="L3106" t="str">
        <f>VLOOKUP(C3106,ACCOUNT_MAPPING!A:C,3,FALSE)</f>
        <v>Roof R&amp;M</v>
      </c>
    </row>
    <row r="3107" spans="1:12" hidden="1">
      <c r="A3107">
        <v>8537</v>
      </c>
      <c r="B3107" t="s">
        <v>1659</v>
      </c>
      <c r="C3107">
        <v>50321000</v>
      </c>
      <c r="D3107" t="s">
        <v>17</v>
      </c>
      <c r="E3107" t="s">
        <v>13</v>
      </c>
      <c r="F3107" t="s">
        <v>13</v>
      </c>
      <c r="G3107" t="s">
        <v>4351</v>
      </c>
      <c r="H3107" s="2">
        <v>44923.602195717591</v>
      </c>
      <c r="I3107" t="s">
        <v>90</v>
      </c>
      <c r="J3107" s="2">
        <v>44923.602195717591</v>
      </c>
      <c r="K3107" t="s">
        <v>90</v>
      </c>
      <c r="L3107" t="str">
        <f>VLOOKUP(C3107,ACCOUNT_MAPPING!A:C,3,FALSE)</f>
        <v>Roof R&amp;M</v>
      </c>
    </row>
    <row r="3108" spans="1:12" hidden="1">
      <c r="A3108">
        <v>8533</v>
      </c>
      <c r="B3108" t="s">
        <v>698</v>
      </c>
      <c r="C3108">
        <v>50321000</v>
      </c>
      <c r="D3108" t="s">
        <v>63</v>
      </c>
      <c r="E3108" t="s">
        <v>13</v>
      </c>
      <c r="F3108" t="s">
        <v>13</v>
      </c>
      <c r="G3108" t="s">
        <v>4352</v>
      </c>
      <c r="H3108" s="2">
        <v>44873.632685648146</v>
      </c>
      <c r="I3108" t="s">
        <v>56</v>
      </c>
      <c r="J3108" s="2">
        <v>44873.632685648146</v>
      </c>
      <c r="K3108" t="s">
        <v>56</v>
      </c>
      <c r="L3108" t="str">
        <f>VLOOKUP(C3108,ACCOUNT_MAPPING!A:C,3,FALSE)</f>
        <v>Roof R&amp;M</v>
      </c>
    </row>
    <row r="3109" spans="1:12" hidden="1">
      <c r="A3109">
        <v>8535</v>
      </c>
      <c r="B3109" t="s">
        <v>1367</v>
      </c>
      <c r="C3109">
        <v>50321000</v>
      </c>
      <c r="D3109" t="s">
        <v>12</v>
      </c>
      <c r="E3109" t="s">
        <v>13</v>
      </c>
      <c r="F3109" t="s">
        <v>13</v>
      </c>
      <c r="G3109" t="s">
        <v>4353</v>
      </c>
      <c r="H3109" s="2">
        <v>45019.815047916665</v>
      </c>
      <c r="I3109" t="s">
        <v>51</v>
      </c>
      <c r="J3109" s="2">
        <v>45019.815047916665</v>
      </c>
      <c r="K3109" t="s">
        <v>51</v>
      </c>
      <c r="L3109" t="str">
        <f>VLOOKUP(C3109,ACCOUNT_MAPPING!A:C,3,FALSE)</f>
        <v>Roof R&amp;M</v>
      </c>
    </row>
    <row r="3110" spans="1:12" hidden="1">
      <c r="A3110">
        <v>8523</v>
      </c>
      <c r="B3110" t="s">
        <v>4354</v>
      </c>
      <c r="C3110">
        <v>50321000</v>
      </c>
      <c r="D3110" t="s">
        <v>17</v>
      </c>
      <c r="E3110" t="s">
        <v>13</v>
      </c>
      <c r="F3110" t="s">
        <v>13</v>
      </c>
      <c r="G3110" t="s">
        <v>4355</v>
      </c>
      <c r="H3110" s="2">
        <v>44928.902755706018</v>
      </c>
      <c r="I3110" t="s">
        <v>1422</v>
      </c>
      <c r="J3110" s="2">
        <v>44928.902755706018</v>
      </c>
      <c r="K3110" t="s">
        <v>1422</v>
      </c>
      <c r="L3110" t="str">
        <f>VLOOKUP(C3110,ACCOUNT_MAPPING!A:C,3,FALSE)</f>
        <v>Roof R&amp;M</v>
      </c>
    </row>
    <row r="3111" spans="1:12" hidden="1">
      <c r="A3111">
        <v>8604</v>
      </c>
      <c r="B3111" t="s">
        <v>3736</v>
      </c>
      <c r="C3111">
        <v>50321000</v>
      </c>
      <c r="D3111" t="s">
        <v>12</v>
      </c>
      <c r="E3111" t="s">
        <v>13</v>
      </c>
      <c r="F3111" t="s">
        <v>13</v>
      </c>
      <c r="G3111" t="s">
        <v>4356</v>
      </c>
      <c r="H3111" s="2">
        <v>45014.691585335648</v>
      </c>
      <c r="I3111" t="s">
        <v>44</v>
      </c>
      <c r="J3111" s="2">
        <v>45014.691585335648</v>
      </c>
      <c r="K3111" t="s">
        <v>44</v>
      </c>
      <c r="L3111" t="str">
        <f>VLOOKUP(C3111,ACCOUNT_MAPPING!A:C,3,FALSE)</f>
        <v>Roof R&amp;M</v>
      </c>
    </row>
    <row r="3112" spans="1:12" hidden="1">
      <c r="A3112">
        <v>8610</v>
      </c>
      <c r="B3112" t="s">
        <v>2215</v>
      </c>
      <c r="C3112">
        <v>50321000</v>
      </c>
      <c r="D3112" t="s">
        <v>63</v>
      </c>
      <c r="E3112" t="s">
        <v>13</v>
      </c>
      <c r="F3112" t="s">
        <v>13</v>
      </c>
      <c r="G3112" t="s">
        <v>3739</v>
      </c>
      <c r="H3112" s="2">
        <v>44869.813036030093</v>
      </c>
      <c r="I3112" t="s">
        <v>778</v>
      </c>
      <c r="J3112" s="2">
        <v>44869.813036030093</v>
      </c>
      <c r="K3112" t="s">
        <v>778</v>
      </c>
      <c r="L3112" t="str">
        <f>VLOOKUP(C3112,ACCOUNT_MAPPING!A:C,3,FALSE)</f>
        <v>Roof R&amp;M</v>
      </c>
    </row>
    <row r="3113" spans="1:12" hidden="1">
      <c r="A3113">
        <v>8637</v>
      </c>
      <c r="B3113" t="s">
        <v>4357</v>
      </c>
      <c r="C3113">
        <v>50321000</v>
      </c>
      <c r="D3113" t="s">
        <v>17</v>
      </c>
      <c r="E3113" t="s">
        <v>13</v>
      </c>
      <c r="F3113" t="s">
        <v>13</v>
      </c>
      <c r="G3113" t="s">
        <v>4358</v>
      </c>
      <c r="H3113" s="2">
        <v>44919.54730648148</v>
      </c>
      <c r="I3113" t="s">
        <v>31</v>
      </c>
      <c r="J3113" s="2">
        <v>44919.54730648148</v>
      </c>
      <c r="K3113" t="s">
        <v>31</v>
      </c>
      <c r="L3113" t="str">
        <f>VLOOKUP(C3113,ACCOUNT_MAPPING!A:C,3,FALSE)</f>
        <v>Roof R&amp;M</v>
      </c>
    </row>
    <row r="3114" spans="1:12" hidden="1">
      <c r="A3114">
        <v>8644</v>
      </c>
      <c r="B3114" t="s">
        <v>3744</v>
      </c>
      <c r="C3114">
        <v>50321000</v>
      </c>
      <c r="D3114" t="s">
        <v>12</v>
      </c>
      <c r="E3114" t="s">
        <v>13</v>
      </c>
      <c r="F3114" t="s">
        <v>13</v>
      </c>
      <c r="G3114" t="s">
        <v>4359</v>
      </c>
      <c r="H3114" s="2">
        <v>45014.580520023148</v>
      </c>
      <c r="I3114" t="s">
        <v>31</v>
      </c>
      <c r="J3114" s="2">
        <v>45014.580520023148</v>
      </c>
      <c r="K3114" t="s">
        <v>31</v>
      </c>
      <c r="L3114" t="str">
        <f>VLOOKUP(C3114,ACCOUNT_MAPPING!A:C,3,FALSE)</f>
        <v>Roof R&amp;M</v>
      </c>
    </row>
    <row r="3115" spans="1:12" hidden="1">
      <c r="A3115">
        <v>8649</v>
      </c>
      <c r="B3115" t="s">
        <v>1666</v>
      </c>
      <c r="C3115">
        <v>50321000</v>
      </c>
      <c r="D3115" t="s">
        <v>17</v>
      </c>
      <c r="E3115" t="s">
        <v>13</v>
      </c>
      <c r="F3115" t="s">
        <v>13</v>
      </c>
      <c r="G3115" t="s">
        <v>4360</v>
      </c>
      <c r="H3115" s="2">
        <v>44919.586249687498</v>
      </c>
      <c r="I3115" t="s">
        <v>31</v>
      </c>
      <c r="J3115" s="2">
        <v>44919.586249687498</v>
      </c>
      <c r="K3115" t="s">
        <v>31</v>
      </c>
      <c r="L3115" t="str">
        <f>VLOOKUP(C3115,ACCOUNT_MAPPING!A:C,3,FALSE)</f>
        <v>Roof R&amp;M</v>
      </c>
    </row>
    <row r="3116" spans="1:12" hidden="1">
      <c r="A3116">
        <v>8614</v>
      </c>
      <c r="B3116" t="s">
        <v>32</v>
      </c>
      <c r="C3116">
        <v>50321000</v>
      </c>
      <c r="D3116" t="s">
        <v>17</v>
      </c>
      <c r="E3116" t="s">
        <v>13</v>
      </c>
      <c r="F3116" t="s">
        <v>13</v>
      </c>
      <c r="G3116" t="s">
        <v>4361</v>
      </c>
      <c r="H3116" s="2">
        <v>44924.430610381947</v>
      </c>
      <c r="I3116" t="s">
        <v>34</v>
      </c>
      <c r="J3116" s="2">
        <v>44924.430610381947</v>
      </c>
      <c r="K3116" t="s">
        <v>34</v>
      </c>
      <c r="L3116" t="str">
        <f>VLOOKUP(C3116,ACCOUNT_MAPPING!A:C,3,FALSE)</f>
        <v>Roof R&amp;M</v>
      </c>
    </row>
    <row r="3117" spans="1:12" hidden="1">
      <c r="A3117">
        <v>8640</v>
      </c>
      <c r="B3117" t="s">
        <v>2220</v>
      </c>
      <c r="C3117">
        <v>50321000</v>
      </c>
      <c r="D3117" t="s">
        <v>17</v>
      </c>
      <c r="E3117" t="s">
        <v>13</v>
      </c>
      <c r="F3117" t="s">
        <v>13</v>
      </c>
      <c r="G3117" t="s">
        <v>4362</v>
      </c>
      <c r="H3117" s="2">
        <v>44919.562208333336</v>
      </c>
      <c r="I3117" t="s">
        <v>31</v>
      </c>
      <c r="J3117" s="2">
        <v>44919.562208333336</v>
      </c>
      <c r="K3117" t="s">
        <v>31</v>
      </c>
      <c r="L3117" t="str">
        <f>VLOOKUP(C3117,ACCOUNT_MAPPING!A:C,3,FALSE)</f>
        <v>Roof R&amp;M</v>
      </c>
    </row>
    <row r="3118" spans="1:12" hidden="1">
      <c r="A3118">
        <v>8651</v>
      </c>
      <c r="B3118" t="s">
        <v>3749</v>
      </c>
      <c r="C3118">
        <v>50321000</v>
      </c>
      <c r="D3118" t="s">
        <v>12</v>
      </c>
      <c r="E3118" t="s">
        <v>13</v>
      </c>
      <c r="F3118" t="s">
        <v>13</v>
      </c>
      <c r="G3118" t="s">
        <v>4363</v>
      </c>
      <c r="H3118" s="2">
        <v>45014.594145289353</v>
      </c>
      <c r="I3118" t="s">
        <v>31</v>
      </c>
      <c r="J3118" s="2">
        <v>45014.594145289353</v>
      </c>
      <c r="K3118" t="s">
        <v>31</v>
      </c>
      <c r="L3118" t="str">
        <f>VLOOKUP(C3118,ACCOUNT_MAPPING!A:C,3,FALSE)</f>
        <v>Roof R&amp;M</v>
      </c>
    </row>
    <row r="3119" spans="1:12" hidden="1">
      <c r="A3119">
        <v>8654</v>
      </c>
      <c r="B3119" t="s">
        <v>2226</v>
      </c>
      <c r="C3119">
        <v>50321000</v>
      </c>
      <c r="D3119" t="s">
        <v>12</v>
      </c>
      <c r="E3119" t="s">
        <v>13</v>
      </c>
      <c r="F3119" t="s">
        <v>13</v>
      </c>
      <c r="G3119" t="s">
        <v>4364</v>
      </c>
      <c r="H3119" s="2">
        <v>45020.652369212963</v>
      </c>
      <c r="I3119" t="s">
        <v>598</v>
      </c>
      <c r="J3119" s="2">
        <v>45020.652369212963</v>
      </c>
      <c r="K3119" t="s">
        <v>598</v>
      </c>
      <c r="L3119" t="str">
        <f>VLOOKUP(C3119,ACCOUNT_MAPPING!A:C,3,FALSE)</f>
        <v>Roof R&amp;M</v>
      </c>
    </row>
    <row r="3120" spans="1:12" hidden="1">
      <c r="A3120">
        <v>8641</v>
      </c>
      <c r="B3120" t="s">
        <v>703</v>
      </c>
      <c r="C3120">
        <v>50321000</v>
      </c>
      <c r="D3120" t="s">
        <v>17</v>
      </c>
      <c r="E3120" t="s">
        <v>13</v>
      </c>
      <c r="F3120" t="s">
        <v>13</v>
      </c>
      <c r="G3120" t="s">
        <v>4365</v>
      </c>
      <c r="H3120" s="2">
        <v>44919.566382673613</v>
      </c>
      <c r="I3120" t="s">
        <v>31</v>
      </c>
      <c r="J3120" s="2">
        <v>44919.566382673613</v>
      </c>
      <c r="K3120" t="s">
        <v>31</v>
      </c>
      <c r="L3120" t="str">
        <f>VLOOKUP(C3120,ACCOUNT_MAPPING!A:C,3,FALSE)</f>
        <v>Roof R&amp;M</v>
      </c>
    </row>
    <row r="3121" spans="1:12" hidden="1">
      <c r="A3121">
        <v>8645</v>
      </c>
      <c r="B3121" t="s">
        <v>2224</v>
      </c>
      <c r="C3121">
        <v>50321000</v>
      </c>
      <c r="D3121" t="s">
        <v>12</v>
      </c>
      <c r="E3121" t="s">
        <v>13</v>
      </c>
      <c r="F3121" t="s">
        <v>13</v>
      </c>
      <c r="G3121" t="s">
        <v>4366</v>
      </c>
      <c r="H3121" s="2">
        <v>45014.583031944443</v>
      </c>
      <c r="I3121" t="s">
        <v>31</v>
      </c>
      <c r="J3121" s="2">
        <v>45014.583031944443</v>
      </c>
      <c r="K3121" t="s">
        <v>31</v>
      </c>
      <c r="L3121" t="str">
        <f>VLOOKUP(C3121,ACCOUNT_MAPPING!A:C,3,FALSE)</f>
        <v>Roof R&amp;M</v>
      </c>
    </row>
    <row r="3122" spans="1:12" hidden="1">
      <c r="A3122">
        <v>8646</v>
      </c>
      <c r="B3122" t="s">
        <v>3742</v>
      </c>
      <c r="C3122">
        <v>50321000</v>
      </c>
      <c r="D3122" t="s">
        <v>17</v>
      </c>
      <c r="E3122" t="s">
        <v>13</v>
      </c>
      <c r="F3122" t="s">
        <v>13</v>
      </c>
      <c r="G3122" t="s">
        <v>4367</v>
      </c>
      <c r="H3122" s="2">
        <v>44919.582065358794</v>
      </c>
      <c r="I3122" t="s">
        <v>31</v>
      </c>
      <c r="J3122" s="2">
        <v>44919.582065358794</v>
      </c>
      <c r="K3122" t="s">
        <v>31</v>
      </c>
      <c r="L3122" t="str">
        <f>VLOOKUP(C3122,ACCOUNT_MAPPING!A:C,3,FALSE)</f>
        <v>Roof R&amp;M</v>
      </c>
    </row>
    <row r="3123" spans="1:12" hidden="1">
      <c r="A3123">
        <v>8650</v>
      </c>
      <c r="B3123" t="s">
        <v>3201</v>
      </c>
      <c r="C3123">
        <v>50321000</v>
      </c>
      <c r="D3123" t="s">
        <v>17</v>
      </c>
      <c r="E3123" t="s">
        <v>13</v>
      </c>
      <c r="F3123" t="s">
        <v>13</v>
      </c>
      <c r="G3123" t="s">
        <v>4368</v>
      </c>
      <c r="H3123" s="2">
        <v>44919.587848414354</v>
      </c>
      <c r="I3123" t="s">
        <v>31</v>
      </c>
      <c r="J3123" s="2">
        <v>44919.587848414354</v>
      </c>
      <c r="K3123" t="s">
        <v>31</v>
      </c>
      <c r="L3123" t="str">
        <f>VLOOKUP(C3123,ACCOUNT_MAPPING!A:C,3,FALSE)</f>
        <v>Roof R&amp;M</v>
      </c>
    </row>
    <row r="3124" spans="1:12" hidden="1">
      <c r="A3124">
        <v>8657</v>
      </c>
      <c r="B3124" t="s">
        <v>3203</v>
      </c>
      <c r="C3124">
        <v>50321000</v>
      </c>
      <c r="D3124" t="s">
        <v>17</v>
      </c>
      <c r="E3124" t="s">
        <v>13</v>
      </c>
      <c r="F3124" t="s">
        <v>13</v>
      </c>
      <c r="G3124" t="s">
        <v>4369</v>
      </c>
      <c r="H3124" s="2">
        <v>44916.703370601848</v>
      </c>
      <c r="I3124" t="s">
        <v>1175</v>
      </c>
      <c r="J3124" s="2">
        <v>44916.703370601848</v>
      </c>
      <c r="K3124" t="s">
        <v>1175</v>
      </c>
      <c r="L3124" t="str">
        <f>VLOOKUP(C3124,ACCOUNT_MAPPING!A:C,3,FALSE)</f>
        <v>Roof R&amp;M</v>
      </c>
    </row>
    <row r="3125" spans="1:12" hidden="1">
      <c r="A3125">
        <v>8663</v>
      </c>
      <c r="B3125" t="s">
        <v>2222</v>
      </c>
      <c r="C3125">
        <v>50321000</v>
      </c>
      <c r="D3125" t="s">
        <v>63</v>
      </c>
      <c r="E3125" t="s">
        <v>13</v>
      </c>
      <c r="F3125" t="s">
        <v>13</v>
      </c>
      <c r="G3125" t="s">
        <v>3751</v>
      </c>
      <c r="H3125" s="2">
        <v>44876.696187037036</v>
      </c>
      <c r="I3125" t="s">
        <v>15</v>
      </c>
      <c r="J3125" s="2">
        <v>44876.696187037036</v>
      </c>
      <c r="K3125" t="s">
        <v>15</v>
      </c>
      <c r="L3125" t="str">
        <f>VLOOKUP(C3125,ACCOUNT_MAPPING!A:C,3,FALSE)</f>
        <v>Roof R&amp;M</v>
      </c>
    </row>
    <row r="3126" spans="1:12" hidden="1">
      <c r="A3126">
        <v>8682</v>
      </c>
      <c r="B3126" t="s">
        <v>1172</v>
      </c>
      <c r="C3126">
        <v>50321000</v>
      </c>
      <c r="D3126" t="s">
        <v>12</v>
      </c>
      <c r="E3126" t="s">
        <v>13</v>
      </c>
      <c r="F3126" t="s">
        <v>13</v>
      </c>
      <c r="G3126" t="s">
        <v>3995</v>
      </c>
      <c r="H3126" s="2">
        <v>45020.521100196762</v>
      </c>
      <c r="I3126" t="s">
        <v>900</v>
      </c>
      <c r="J3126" s="2">
        <v>45020.521100196762</v>
      </c>
      <c r="K3126" t="s">
        <v>900</v>
      </c>
      <c r="L3126" t="str">
        <f>VLOOKUP(C3126,ACCOUNT_MAPPING!A:C,3,FALSE)</f>
        <v>Roof R&amp;M</v>
      </c>
    </row>
    <row r="3127" spans="1:12" hidden="1">
      <c r="A3127">
        <v>8655</v>
      </c>
      <c r="B3127" t="s">
        <v>2153</v>
      </c>
      <c r="C3127">
        <v>50321000</v>
      </c>
      <c r="D3127" t="s">
        <v>17</v>
      </c>
      <c r="E3127" t="s">
        <v>13</v>
      </c>
      <c r="F3127" t="s">
        <v>13</v>
      </c>
      <c r="G3127" t="s">
        <v>4370</v>
      </c>
      <c r="H3127" s="2">
        <v>44924.45449733796</v>
      </c>
      <c r="I3127" t="s">
        <v>809</v>
      </c>
      <c r="J3127" s="2">
        <v>44924.45449733796</v>
      </c>
      <c r="K3127" t="s">
        <v>809</v>
      </c>
      <c r="L3127" t="str">
        <f>VLOOKUP(C3127,ACCOUNT_MAPPING!A:C,3,FALSE)</f>
        <v>Roof R&amp;M</v>
      </c>
    </row>
    <row r="3128" spans="1:12" hidden="1">
      <c r="A3128">
        <v>8670</v>
      </c>
      <c r="B3128" t="s">
        <v>4371</v>
      </c>
      <c r="C3128">
        <v>50321000</v>
      </c>
      <c r="D3128" t="s">
        <v>17</v>
      </c>
      <c r="E3128" t="s">
        <v>13</v>
      </c>
      <c r="F3128" t="s">
        <v>13</v>
      </c>
      <c r="G3128" t="s">
        <v>4372</v>
      </c>
      <c r="H3128" s="2">
        <v>44928.829666122685</v>
      </c>
      <c r="I3128" t="s">
        <v>1422</v>
      </c>
      <c r="J3128" s="2">
        <v>44928.829666122685</v>
      </c>
      <c r="K3128" t="s">
        <v>1422</v>
      </c>
      <c r="L3128" t="str">
        <f>VLOOKUP(C3128,ACCOUNT_MAPPING!A:C,3,FALSE)</f>
        <v>Roof R&amp;M</v>
      </c>
    </row>
    <row r="3129" spans="1:12" hidden="1">
      <c r="A3129">
        <v>8665</v>
      </c>
      <c r="B3129" t="s">
        <v>1668</v>
      </c>
      <c r="C3129">
        <v>50321000</v>
      </c>
      <c r="D3129" t="s">
        <v>63</v>
      </c>
      <c r="E3129" t="s">
        <v>13</v>
      </c>
      <c r="F3129" t="s">
        <v>13</v>
      </c>
      <c r="G3129" t="s">
        <v>4373</v>
      </c>
      <c r="H3129" s="2">
        <v>44876.600061770834</v>
      </c>
      <c r="I3129" t="s">
        <v>15</v>
      </c>
      <c r="J3129" s="2">
        <v>44876.600061770834</v>
      </c>
      <c r="K3129" t="s">
        <v>15</v>
      </c>
      <c r="L3129" t="str">
        <f>VLOOKUP(C3129,ACCOUNT_MAPPING!A:C,3,FALSE)</f>
        <v>Roof R&amp;M</v>
      </c>
    </row>
    <row r="3130" spans="1:12" hidden="1">
      <c r="A3130">
        <v>8687</v>
      </c>
      <c r="B3130" t="s">
        <v>4374</v>
      </c>
      <c r="C3130">
        <v>50321000</v>
      </c>
      <c r="D3130" t="s">
        <v>12</v>
      </c>
      <c r="E3130" t="s">
        <v>13</v>
      </c>
      <c r="F3130" t="s">
        <v>13</v>
      </c>
      <c r="G3130" t="s">
        <v>4375</v>
      </c>
      <c r="H3130" s="2">
        <v>45021.63236246528</v>
      </c>
      <c r="I3130" t="s">
        <v>123</v>
      </c>
      <c r="J3130" s="2">
        <v>45021.63236246528</v>
      </c>
      <c r="K3130" t="s">
        <v>123</v>
      </c>
      <c r="L3130" t="str">
        <f>VLOOKUP(C3130,ACCOUNT_MAPPING!A:C,3,FALSE)</f>
        <v>Roof R&amp;M</v>
      </c>
    </row>
    <row r="3131" spans="1:12" hidden="1">
      <c r="A3131">
        <v>8688</v>
      </c>
      <c r="B3131" t="s">
        <v>1676</v>
      </c>
      <c r="C3131">
        <v>50321000</v>
      </c>
      <c r="D3131" t="s">
        <v>12</v>
      </c>
      <c r="E3131" t="s">
        <v>13</v>
      </c>
      <c r="F3131" t="s">
        <v>13</v>
      </c>
      <c r="G3131" t="s">
        <v>4376</v>
      </c>
      <c r="H3131" s="2">
        <v>45021.777091550925</v>
      </c>
      <c r="I3131" t="s">
        <v>1229</v>
      </c>
      <c r="J3131" s="2">
        <v>45021.777091550925</v>
      </c>
      <c r="K3131" t="s">
        <v>1229</v>
      </c>
      <c r="L3131" t="str">
        <f>VLOOKUP(C3131,ACCOUNT_MAPPING!A:C,3,FALSE)</f>
        <v>Roof R&amp;M</v>
      </c>
    </row>
    <row r="3132" spans="1:12" hidden="1">
      <c r="A3132">
        <v>8706</v>
      </c>
      <c r="B3132" t="s">
        <v>4377</v>
      </c>
      <c r="C3132">
        <v>50321000</v>
      </c>
      <c r="D3132" t="s">
        <v>17</v>
      </c>
      <c r="E3132" t="s">
        <v>13</v>
      </c>
      <c r="F3132" t="s">
        <v>13</v>
      </c>
      <c r="G3132" t="s">
        <v>4378</v>
      </c>
      <c r="H3132" s="2">
        <v>44923.654991087962</v>
      </c>
      <c r="I3132" t="s">
        <v>887</v>
      </c>
      <c r="J3132" s="2">
        <v>44923.654991087962</v>
      </c>
      <c r="K3132" t="s">
        <v>887</v>
      </c>
      <c r="L3132" t="str">
        <f>VLOOKUP(C3132,ACCOUNT_MAPPING!A:C,3,FALSE)</f>
        <v>Roof R&amp;M</v>
      </c>
    </row>
    <row r="3133" spans="1:12" hidden="1">
      <c r="A3133">
        <v>8676</v>
      </c>
      <c r="B3133" t="s">
        <v>2242</v>
      </c>
      <c r="C3133">
        <v>50321000</v>
      </c>
      <c r="D3133" t="s">
        <v>12</v>
      </c>
      <c r="E3133" t="s">
        <v>13</v>
      </c>
      <c r="F3133" t="s">
        <v>13</v>
      </c>
      <c r="G3133" t="s">
        <v>4379</v>
      </c>
      <c r="H3133" s="2">
        <v>45013.468343715278</v>
      </c>
      <c r="I3133" t="s">
        <v>275</v>
      </c>
      <c r="J3133" s="2">
        <v>45013.468343715278</v>
      </c>
      <c r="K3133" t="s">
        <v>275</v>
      </c>
      <c r="L3133" t="str">
        <f>VLOOKUP(C3133,ACCOUNT_MAPPING!A:C,3,FALSE)</f>
        <v>Roof R&amp;M</v>
      </c>
    </row>
    <row r="3134" spans="1:12" hidden="1">
      <c r="A3134">
        <v>8696</v>
      </c>
      <c r="B3134" t="s">
        <v>4380</v>
      </c>
      <c r="C3134">
        <v>50321000</v>
      </c>
      <c r="D3134" t="s">
        <v>63</v>
      </c>
      <c r="E3134" t="s">
        <v>13</v>
      </c>
      <c r="F3134" t="s">
        <v>13</v>
      </c>
      <c r="G3134" t="s">
        <v>4381</v>
      </c>
      <c r="H3134" s="2">
        <v>44872.502682754632</v>
      </c>
      <c r="I3134" t="s">
        <v>1672</v>
      </c>
      <c r="J3134" s="2">
        <v>44872.502682754632</v>
      </c>
      <c r="K3134" t="s">
        <v>1672</v>
      </c>
      <c r="L3134" t="str">
        <f>VLOOKUP(C3134,ACCOUNT_MAPPING!A:C,3,FALSE)</f>
        <v>Roof R&amp;M</v>
      </c>
    </row>
    <row r="3135" spans="1:12" hidden="1">
      <c r="A3135">
        <v>8697</v>
      </c>
      <c r="B3135" t="s">
        <v>1670</v>
      </c>
      <c r="C3135">
        <v>50321000</v>
      </c>
      <c r="D3135" t="s">
        <v>12</v>
      </c>
      <c r="E3135" t="s">
        <v>13</v>
      </c>
      <c r="F3135" t="s">
        <v>13</v>
      </c>
      <c r="G3135" t="s">
        <v>4382</v>
      </c>
      <c r="H3135" s="2">
        <v>45014.570727812497</v>
      </c>
      <c r="I3135" t="s">
        <v>1672</v>
      </c>
      <c r="J3135" s="2">
        <v>45014.570727812497</v>
      </c>
      <c r="K3135" t="s">
        <v>1672</v>
      </c>
      <c r="L3135" t="str">
        <f>VLOOKUP(C3135,ACCOUNT_MAPPING!A:C,3,FALSE)</f>
        <v>Roof R&amp;M</v>
      </c>
    </row>
    <row r="3136" spans="1:12" hidden="1">
      <c r="A3136">
        <v>8674</v>
      </c>
      <c r="B3136" t="s">
        <v>2234</v>
      </c>
      <c r="C3136">
        <v>50321000</v>
      </c>
      <c r="D3136" t="s">
        <v>12</v>
      </c>
      <c r="E3136" t="s">
        <v>13</v>
      </c>
      <c r="F3136" t="s">
        <v>13</v>
      </c>
      <c r="G3136" t="s">
        <v>4383</v>
      </c>
      <c r="H3136" s="2">
        <v>45013.459814618058</v>
      </c>
      <c r="I3136" t="s">
        <v>275</v>
      </c>
      <c r="J3136" s="2">
        <v>45013.459814618058</v>
      </c>
      <c r="K3136" t="s">
        <v>275</v>
      </c>
      <c r="L3136" t="str">
        <f>VLOOKUP(C3136,ACCOUNT_MAPPING!A:C,3,FALSE)</f>
        <v>Roof R&amp;M</v>
      </c>
    </row>
    <row r="3137" spans="1:12" hidden="1">
      <c r="A3137">
        <v>8686</v>
      </c>
      <c r="B3137" t="s">
        <v>4384</v>
      </c>
      <c r="C3137">
        <v>50321000</v>
      </c>
      <c r="D3137" t="s">
        <v>12</v>
      </c>
      <c r="E3137" t="s">
        <v>13</v>
      </c>
      <c r="F3137" t="s">
        <v>13</v>
      </c>
      <c r="G3137" t="s">
        <v>4385</v>
      </c>
      <c r="H3137" s="2">
        <v>45021.63084366898</v>
      </c>
      <c r="I3137" t="s">
        <v>123</v>
      </c>
      <c r="J3137" s="2">
        <v>45021.63084366898</v>
      </c>
      <c r="K3137" t="s">
        <v>123</v>
      </c>
      <c r="L3137" t="str">
        <f>VLOOKUP(C3137,ACCOUNT_MAPPING!A:C,3,FALSE)</f>
        <v>Roof R&amp;M</v>
      </c>
    </row>
    <row r="3138" spans="1:12" hidden="1">
      <c r="A3138">
        <v>8690</v>
      </c>
      <c r="B3138" t="s">
        <v>3756</v>
      </c>
      <c r="C3138">
        <v>50321000</v>
      </c>
      <c r="D3138" t="s">
        <v>12</v>
      </c>
      <c r="E3138" t="s">
        <v>13</v>
      </c>
      <c r="F3138" t="s">
        <v>13</v>
      </c>
      <c r="G3138" t="s">
        <v>4386</v>
      </c>
      <c r="H3138" s="2">
        <v>45021.715260682868</v>
      </c>
      <c r="I3138" t="s">
        <v>1229</v>
      </c>
      <c r="J3138" s="2">
        <v>45021.715260682868</v>
      </c>
      <c r="K3138" t="s">
        <v>1229</v>
      </c>
      <c r="L3138" t="str">
        <f>VLOOKUP(C3138,ACCOUNT_MAPPING!A:C,3,FALSE)</f>
        <v>Roof R&amp;M</v>
      </c>
    </row>
    <row r="3139" spans="1:12" hidden="1">
      <c r="A3139">
        <v>8758</v>
      </c>
      <c r="B3139" t="s">
        <v>2289</v>
      </c>
      <c r="C3139">
        <v>50321000</v>
      </c>
      <c r="D3139" t="s">
        <v>17</v>
      </c>
      <c r="E3139" t="s">
        <v>13</v>
      </c>
      <c r="F3139" t="s">
        <v>13</v>
      </c>
      <c r="G3139" t="s">
        <v>4387</v>
      </c>
      <c r="H3139" s="2">
        <v>44916.647579629629</v>
      </c>
      <c r="I3139" t="s">
        <v>1175</v>
      </c>
      <c r="J3139" s="2">
        <v>44916.647579629629</v>
      </c>
      <c r="K3139" t="s">
        <v>1175</v>
      </c>
      <c r="L3139" t="str">
        <f>VLOOKUP(C3139,ACCOUNT_MAPPING!A:C,3,FALSE)</f>
        <v>Roof R&amp;M</v>
      </c>
    </row>
    <row r="3140" spans="1:12" hidden="1">
      <c r="A3140">
        <v>8679</v>
      </c>
      <c r="B3140" t="s">
        <v>2239</v>
      </c>
      <c r="C3140">
        <v>50321000</v>
      </c>
      <c r="D3140" t="s">
        <v>12</v>
      </c>
      <c r="E3140" t="s">
        <v>13</v>
      </c>
      <c r="F3140" t="s">
        <v>13</v>
      </c>
      <c r="G3140" t="s">
        <v>4388</v>
      </c>
      <c r="H3140" s="2">
        <v>45013.500554282407</v>
      </c>
      <c r="I3140" t="s">
        <v>275</v>
      </c>
      <c r="J3140" s="2">
        <v>45013.500554282407</v>
      </c>
      <c r="K3140" t="s">
        <v>275</v>
      </c>
      <c r="L3140" t="str">
        <f>VLOOKUP(C3140,ACCOUNT_MAPPING!A:C,3,FALSE)</f>
        <v>Roof R&amp;M</v>
      </c>
    </row>
    <row r="3141" spans="1:12" hidden="1">
      <c r="A3141">
        <v>8720</v>
      </c>
      <c r="B3141" t="s">
        <v>3758</v>
      </c>
      <c r="C3141">
        <v>50321000</v>
      </c>
      <c r="D3141" t="s">
        <v>17</v>
      </c>
      <c r="E3141" t="s">
        <v>13</v>
      </c>
      <c r="F3141" t="s">
        <v>13</v>
      </c>
      <c r="G3141" t="s">
        <v>4389</v>
      </c>
      <c r="H3141" s="2">
        <v>44916.801170289349</v>
      </c>
      <c r="I3141" t="s">
        <v>22</v>
      </c>
      <c r="J3141" s="2">
        <v>44916.801170289349</v>
      </c>
      <c r="K3141" t="s">
        <v>22</v>
      </c>
      <c r="L3141" t="str">
        <f>VLOOKUP(C3141,ACCOUNT_MAPPING!A:C,3,FALSE)</f>
        <v>Roof R&amp;M</v>
      </c>
    </row>
    <row r="3142" spans="1:12" hidden="1">
      <c r="A3142">
        <v>8721</v>
      </c>
      <c r="B3142" t="s">
        <v>4390</v>
      </c>
      <c r="C3142">
        <v>50321000</v>
      </c>
      <c r="D3142" t="s">
        <v>17</v>
      </c>
      <c r="E3142" t="s">
        <v>13</v>
      </c>
      <c r="F3142" t="s">
        <v>13</v>
      </c>
      <c r="G3142" t="s">
        <v>4391</v>
      </c>
      <c r="H3142" s="2">
        <v>44916.803311226853</v>
      </c>
      <c r="I3142" t="s">
        <v>22</v>
      </c>
      <c r="J3142" s="2">
        <v>44916.803311226853</v>
      </c>
      <c r="K3142" t="s">
        <v>22</v>
      </c>
      <c r="L3142" t="str">
        <f>VLOOKUP(C3142,ACCOUNT_MAPPING!A:C,3,FALSE)</f>
        <v>Roof R&amp;M</v>
      </c>
    </row>
    <row r="3143" spans="1:12" hidden="1">
      <c r="A3143">
        <v>8699</v>
      </c>
      <c r="B3143" t="s">
        <v>2246</v>
      </c>
      <c r="C3143">
        <v>50321000</v>
      </c>
      <c r="D3143" t="s">
        <v>17</v>
      </c>
      <c r="E3143" t="s">
        <v>13</v>
      </c>
      <c r="F3143" t="s">
        <v>13</v>
      </c>
      <c r="G3143" t="s">
        <v>4392</v>
      </c>
      <c r="H3143" s="2">
        <v>44929.596595717594</v>
      </c>
      <c r="I3143" t="s">
        <v>68</v>
      </c>
      <c r="J3143" s="2">
        <v>44929.596595717594</v>
      </c>
      <c r="K3143" t="s">
        <v>68</v>
      </c>
      <c r="L3143" t="str">
        <f>VLOOKUP(C3143,ACCOUNT_MAPPING!A:C,3,FALSE)</f>
        <v>Roof R&amp;M</v>
      </c>
    </row>
    <row r="3144" spans="1:12" hidden="1">
      <c r="A3144">
        <v>8719</v>
      </c>
      <c r="B3144" t="s">
        <v>2256</v>
      </c>
      <c r="C3144">
        <v>50321000</v>
      </c>
      <c r="D3144" t="s">
        <v>12</v>
      </c>
      <c r="E3144" t="s">
        <v>13</v>
      </c>
      <c r="F3144" t="s">
        <v>13</v>
      </c>
      <c r="G3144" t="s">
        <v>4393</v>
      </c>
      <c r="H3144" s="2">
        <v>45009.824492824075</v>
      </c>
      <c r="I3144" t="s">
        <v>22</v>
      </c>
      <c r="J3144" s="2">
        <v>45009.824492824075</v>
      </c>
      <c r="K3144" t="s">
        <v>22</v>
      </c>
      <c r="L3144" t="str">
        <f>VLOOKUP(C3144,ACCOUNT_MAPPING!A:C,3,FALSE)</f>
        <v>Roof R&amp;M</v>
      </c>
    </row>
    <row r="3145" spans="1:12" hidden="1">
      <c r="A3145">
        <v>8744</v>
      </c>
      <c r="B3145" t="s">
        <v>4394</v>
      </c>
      <c r="C3145">
        <v>50321000</v>
      </c>
      <c r="D3145" t="s">
        <v>63</v>
      </c>
      <c r="E3145" t="s">
        <v>13</v>
      </c>
      <c r="F3145" t="s">
        <v>13</v>
      </c>
      <c r="G3145" t="s">
        <v>4395</v>
      </c>
      <c r="H3145" s="2">
        <v>44869.431232407405</v>
      </c>
      <c r="I3145" t="s">
        <v>949</v>
      </c>
      <c r="J3145" s="2">
        <v>44869.431232407405</v>
      </c>
      <c r="K3145" t="s">
        <v>949</v>
      </c>
      <c r="L3145" t="str">
        <f>VLOOKUP(C3145,ACCOUNT_MAPPING!A:C,3,FALSE)</f>
        <v>Roof R&amp;M</v>
      </c>
    </row>
    <row r="3146" spans="1:12" hidden="1">
      <c r="A3146">
        <v>8725</v>
      </c>
      <c r="B3146" t="s">
        <v>37</v>
      </c>
      <c r="C3146">
        <v>50321000</v>
      </c>
      <c r="D3146" t="s">
        <v>12</v>
      </c>
      <c r="E3146" t="s">
        <v>13</v>
      </c>
      <c r="F3146" t="s">
        <v>13</v>
      </c>
      <c r="G3146" t="s">
        <v>4396</v>
      </c>
      <c r="H3146" s="2">
        <v>45009.834774074072</v>
      </c>
      <c r="I3146" t="s">
        <v>22</v>
      </c>
      <c r="J3146" s="2">
        <v>45009.834774074072</v>
      </c>
      <c r="K3146" t="s">
        <v>22</v>
      </c>
      <c r="L3146" t="str">
        <f>VLOOKUP(C3146,ACCOUNT_MAPPING!A:C,3,FALSE)</f>
        <v>Roof R&amp;M</v>
      </c>
    </row>
    <row r="3147" spans="1:12" hidden="1">
      <c r="A3147">
        <v>8730</v>
      </c>
      <c r="B3147" t="s">
        <v>3206</v>
      </c>
      <c r="C3147">
        <v>50321000</v>
      </c>
      <c r="D3147" t="s">
        <v>17</v>
      </c>
      <c r="E3147" t="s">
        <v>13</v>
      </c>
      <c r="F3147" t="s">
        <v>13</v>
      </c>
      <c r="G3147" t="s">
        <v>4397</v>
      </c>
      <c r="H3147" s="2">
        <v>44928.890359108795</v>
      </c>
      <c r="I3147" t="s">
        <v>1422</v>
      </c>
      <c r="J3147" s="2">
        <v>44928.890359108795</v>
      </c>
      <c r="K3147" t="s">
        <v>1422</v>
      </c>
      <c r="L3147" t="str">
        <f>VLOOKUP(C3147,ACCOUNT_MAPPING!A:C,3,FALSE)</f>
        <v>Roof R&amp;M</v>
      </c>
    </row>
    <row r="3148" spans="1:12" hidden="1">
      <c r="A3148">
        <v>8740</v>
      </c>
      <c r="B3148" t="s">
        <v>1683</v>
      </c>
      <c r="C3148">
        <v>50321000</v>
      </c>
      <c r="D3148" t="s">
        <v>12</v>
      </c>
      <c r="E3148" t="s">
        <v>13</v>
      </c>
      <c r="F3148" t="s">
        <v>13</v>
      </c>
      <c r="G3148" t="s">
        <v>4398</v>
      </c>
      <c r="H3148" s="2">
        <v>45021.806849884262</v>
      </c>
      <c r="I3148" t="s">
        <v>2250</v>
      </c>
      <c r="J3148" s="2">
        <v>45021.806849884262</v>
      </c>
      <c r="K3148" t="s">
        <v>2250</v>
      </c>
      <c r="L3148" t="str">
        <f>VLOOKUP(C3148,ACCOUNT_MAPPING!A:C,3,FALSE)</f>
        <v>Roof R&amp;M</v>
      </c>
    </row>
    <row r="3149" spans="1:12" hidden="1">
      <c r="A3149">
        <v>8743</v>
      </c>
      <c r="B3149" t="s">
        <v>4399</v>
      </c>
      <c r="C3149">
        <v>50321000</v>
      </c>
      <c r="D3149" t="s">
        <v>63</v>
      </c>
      <c r="E3149" t="s">
        <v>13</v>
      </c>
      <c r="F3149" t="s">
        <v>13</v>
      </c>
      <c r="G3149" t="s">
        <v>4400</v>
      </c>
      <c r="H3149" s="2">
        <v>44869.429273842594</v>
      </c>
      <c r="I3149" t="s">
        <v>949</v>
      </c>
      <c r="J3149" s="2">
        <v>44869.429273842594</v>
      </c>
      <c r="K3149" t="s">
        <v>949</v>
      </c>
      <c r="L3149" t="str">
        <f>VLOOKUP(C3149,ACCOUNT_MAPPING!A:C,3,FALSE)</f>
        <v>Roof R&amp;M</v>
      </c>
    </row>
    <row r="3150" spans="1:12" hidden="1">
      <c r="A3150">
        <v>8763</v>
      </c>
      <c r="B3150" t="s">
        <v>1697</v>
      </c>
      <c r="C3150">
        <v>50321000</v>
      </c>
      <c r="D3150" t="s">
        <v>17</v>
      </c>
      <c r="E3150" t="s">
        <v>13</v>
      </c>
      <c r="F3150" t="s">
        <v>13</v>
      </c>
      <c r="G3150" t="s">
        <v>4401</v>
      </c>
      <c r="H3150" s="2">
        <v>44916.558416284723</v>
      </c>
      <c r="I3150" t="s">
        <v>949</v>
      </c>
      <c r="J3150" s="2">
        <v>44916.558416284723</v>
      </c>
      <c r="K3150" t="s">
        <v>949</v>
      </c>
      <c r="L3150" t="str">
        <f>VLOOKUP(C3150,ACCOUNT_MAPPING!A:C,3,FALSE)</f>
        <v>Roof R&amp;M</v>
      </c>
    </row>
    <row r="3151" spans="1:12" hidden="1">
      <c r="A3151">
        <v>8831</v>
      </c>
      <c r="B3151" t="s">
        <v>39</v>
      </c>
      <c r="C3151">
        <v>50321000</v>
      </c>
      <c r="D3151" t="s">
        <v>17</v>
      </c>
      <c r="E3151" t="s">
        <v>13</v>
      </c>
      <c r="F3151" t="s">
        <v>13</v>
      </c>
      <c r="G3151" t="s">
        <v>4402</v>
      </c>
      <c r="H3151" s="2">
        <v>44922.52186828704</v>
      </c>
      <c r="I3151" t="s">
        <v>41</v>
      </c>
      <c r="J3151" s="2">
        <v>44922.52186828704</v>
      </c>
      <c r="K3151" t="s">
        <v>41</v>
      </c>
      <c r="L3151" t="str">
        <f>VLOOKUP(C3151,ACCOUNT_MAPPING!A:C,3,FALSE)</f>
        <v>Roof R&amp;M</v>
      </c>
    </row>
    <row r="3152" spans="1:12" hidden="1">
      <c r="A3152">
        <v>8769</v>
      </c>
      <c r="B3152" t="s">
        <v>716</v>
      </c>
      <c r="C3152">
        <v>50321000</v>
      </c>
      <c r="D3152" t="s">
        <v>17</v>
      </c>
      <c r="E3152" t="s">
        <v>13</v>
      </c>
      <c r="F3152" t="s">
        <v>13</v>
      </c>
      <c r="G3152" t="s">
        <v>4403</v>
      </c>
      <c r="H3152" s="2">
        <v>44918.621787881944</v>
      </c>
      <c r="I3152" t="s">
        <v>244</v>
      </c>
      <c r="J3152" s="2">
        <v>44918.621787881944</v>
      </c>
      <c r="K3152" t="s">
        <v>244</v>
      </c>
      <c r="L3152" t="str">
        <f>VLOOKUP(C3152,ACCOUNT_MAPPING!A:C,3,FALSE)</f>
        <v>Roof R&amp;M</v>
      </c>
    </row>
    <row r="3153" spans="1:12" hidden="1">
      <c r="A3153">
        <v>8745</v>
      </c>
      <c r="B3153" t="s">
        <v>1374</v>
      </c>
      <c r="C3153">
        <v>50321000</v>
      </c>
      <c r="D3153" t="s">
        <v>17</v>
      </c>
      <c r="E3153" t="s">
        <v>13</v>
      </c>
      <c r="F3153" t="s">
        <v>13</v>
      </c>
      <c r="G3153" t="s">
        <v>4404</v>
      </c>
      <c r="H3153" s="2">
        <v>44914.679832141206</v>
      </c>
      <c r="I3153" t="s">
        <v>949</v>
      </c>
      <c r="J3153" s="2">
        <v>44914.679832141206</v>
      </c>
      <c r="K3153" t="s">
        <v>949</v>
      </c>
      <c r="L3153" t="str">
        <f>VLOOKUP(C3153,ACCOUNT_MAPPING!A:C,3,FALSE)</f>
        <v>Roof R&amp;M</v>
      </c>
    </row>
    <row r="3154" spans="1:12" hidden="1">
      <c r="A3154">
        <v>8802</v>
      </c>
      <c r="B3154" t="s">
        <v>2293</v>
      </c>
      <c r="C3154">
        <v>50321000</v>
      </c>
      <c r="D3154" t="s">
        <v>12</v>
      </c>
      <c r="E3154" t="s">
        <v>13</v>
      </c>
      <c r="F3154" t="s">
        <v>13</v>
      </c>
      <c r="G3154" t="s">
        <v>4405</v>
      </c>
      <c r="H3154" s="2">
        <v>45014.724839618058</v>
      </c>
      <c r="I3154" t="s">
        <v>497</v>
      </c>
      <c r="J3154" s="2">
        <v>45014.724839618058</v>
      </c>
      <c r="K3154" t="s">
        <v>497</v>
      </c>
      <c r="L3154" t="str">
        <f>VLOOKUP(C3154,ACCOUNT_MAPPING!A:C,3,FALSE)</f>
        <v>Roof R&amp;M</v>
      </c>
    </row>
    <row r="3155" spans="1:12" hidden="1">
      <c r="A3155">
        <v>8861</v>
      </c>
      <c r="B3155" t="s">
        <v>2285</v>
      </c>
      <c r="C3155">
        <v>50321000</v>
      </c>
      <c r="D3155" t="s">
        <v>12</v>
      </c>
      <c r="E3155" t="s">
        <v>13</v>
      </c>
      <c r="F3155" t="s">
        <v>13</v>
      </c>
      <c r="G3155" t="s">
        <v>4406</v>
      </c>
      <c r="H3155" s="2">
        <v>45015.447271296296</v>
      </c>
      <c r="I3155" t="s">
        <v>60</v>
      </c>
      <c r="J3155" s="2">
        <v>45015.447271296296</v>
      </c>
      <c r="K3155" t="s">
        <v>60</v>
      </c>
      <c r="L3155" t="str">
        <f>VLOOKUP(C3155,ACCOUNT_MAPPING!A:C,3,FALSE)</f>
        <v>Roof R&amp;M</v>
      </c>
    </row>
    <row r="3156" spans="1:12" hidden="1">
      <c r="A3156">
        <v>8862</v>
      </c>
      <c r="B3156" t="s">
        <v>58</v>
      </c>
      <c r="C3156">
        <v>50321000</v>
      </c>
      <c r="D3156" t="s">
        <v>17</v>
      </c>
      <c r="E3156" t="s">
        <v>13</v>
      </c>
      <c r="F3156" t="s">
        <v>13</v>
      </c>
      <c r="G3156" t="s">
        <v>4407</v>
      </c>
      <c r="H3156" s="2">
        <v>44902.617256944446</v>
      </c>
      <c r="I3156" t="s">
        <v>60</v>
      </c>
      <c r="J3156" s="2">
        <v>44902.617256944446</v>
      </c>
      <c r="K3156" t="s">
        <v>60</v>
      </c>
      <c r="L3156" t="str">
        <f>VLOOKUP(C3156,ACCOUNT_MAPPING!A:C,3,FALSE)</f>
        <v>Roof R&amp;M</v>
      </c>
    </row>
    <row r="3157" spans="1:12" hidden="1">
      <c r="A3157">
        <v>8865</v>
      </c>
      <c r="B3157" t="s">
        <v>2315</v>
      </c>
      <c r="C3157">
        <v>50321000</v>
      </c>
      <c r="D3157" t="s">
        <v>12</v>
      </c>
      <c r="E3157" t="s">
        <v>13</v>
      </c>
      <c r="F3157" t="s">
        <v>13</v>
      </c>
      <c r="G3157" t="s">
        <v>4406</v>
      </c>
      <c r="H3157" s="2">
        <v>45015.450685451389</v>
      </c>
      <c r="I3157" t="s">
        <v>60</v>
      </c>
      <c r="J3157" s="2">
        <v>45015.450685451389</v>
      </c>
      <c r="K3157" t="s">
        <v>60</v>
      </c>
      <c r="L3157" t="str">
        <f>VLOOKUP(C3157,ACCOUNT_MAPPING!A:C,3,FALSE)</f>
        <v>Roof R&amp;M</v>
      </c>
    </row>
    <row r="3158" spans="1:12" hidden="1">
      <c r="A3158">
        <v>8866</v>
      </c>
      <c r="B3158" t="s">
        <v>1689</v>
      </c>
      <c r="C3158">
        <v>50321000</v>
      </c>
      <c r="D3158" t="s">
        <v>12</v>
      </c>
      <c r="E3158" t="s">
        <v>13</v>
      </c>
      <c r="F3158" t="s">
        <v>13</v>
      </c>
      <c r="G3158" t="s">
        <v>4406</v>
      </c>
      <c r="H3158" s="2">
        <v>45015.451173807873</v>
      </c>
      <c r="I3158" t="s">
        <v>60</v>
      </c>
      <c r="J3158" s="2">
        <v>45015.451173807873</v>
      </c>
      <c r="K3158" t="s">
        <v>60</v>
      </c>
      <c r="L3158" t="str">
        <f>VLOOKUP(C3158,ACCOUNT_MAPPING!A:C,3,FALSE)</f>
        <v>Roof R&amp;M</v>
      </c>
    </row>
    <row r="3159" spans="1:12" hidden="1">
      <c r="A3159">
        <v>8869</v>
      </c>
      <c r="B3159" t="s">
        <v>4408</v>
      </c>
      <c r="C3159">
        <v>50321000</v>
      </c>
      <c r="D3159" t="s">
        <v>12</v>
      </c>
      <c r="E3159" t="s">
        <v>13</v>
      </c>
      <c r="F3159" t="s">
        <v>13</v>
      </c>
      <c r="G3159" t="s">
        <v>4406</v>
      </c>
      <c r="H3159" s="2">
        <v>45015.452618518517</v>
      </c>
      <c r="I3159" t="s">
        <v>60</v>
      </c>
      <c r="J3159" s="2">
        <v>45015.452618518517</v>
      </c>
      <c r="K3159" t="s">
        <v>60</v>
      </c>
      <c r="L3159" t="str">
        <f>VLOOKUP(C3159,ACCOUNT_MAPPING!A:C,3,FALSE)</f>
        <v>Roof R&amp;M</v>
      </c>
    </row>
    <row r="3160" spans="1:12" hidden="1">
      <c r="A3160">
        <v>8886</v>
      </c>
      <c r="B3160" t="s">
        <v>4409</v>
      </c>
      <c r="C3160">
        <v>50321000</v>
      </c>
      <c r="D3160" t="s">
        <v>17</v>
      </c>
      <c r="E3160" t="s">
        <v>13</v>
      </c>
      <c r="F3160" t="s">
        <v>13</v>
      </c>
      <c r="G3160" t="s">
        <v>4410</v>
      </c>
      <c r="H3160" s="2">
        <v>44914.597430821763</v>
      </c>
      <c r="I3160" t="s">
        <v>726</v>
      </c>
      <c r="J3160" s="2">
        <v>44914.597430821763</v>
      </c>
      <c r="K3160" t="s">
        <v>726</v>
      </c>
      <c r="L3160" t="str">
        <f>VLOOKUP(C3160,ACCOUNT_MAPPING!A:C,3,FALSE)</f>
        <v>Roof R&amp;M</v>
      </c>
    </row>
    <row r="3161" spans="1:12" hidden="1">
      <c r="A3161">
        <v>8890</v>
      </c>
      <c r="B3161" t="s">
        <v>2347</v>
      </c>
      <c r="C3161">
        <v>50321000</v>
      </c>
      <c r="D3161" t="s">
        <v>12</v>
      </c>
      <c r="E3161" t="s">
        <v>13</v>
      </c>
      <c r="F3161" t="s">
        <v>13</v>
      </c>
      <c r="G3161" t="s">
        <v>4411</v>
      </c>
      <c r="H3161" s="2">
        <v>45012.893917627312</v>
      </c>
      <c r="I3161" t="s">
        <v>726</v>
      </c>
      <c r="J3161" s="2">
        <v>45012.893917627312</v>
      </c>
      <c r="K3161" t="s">
        <v>726</v>
      </c>
      <c r="L3161" t="str">
        <f>VLOOKUP(C3161,ACCOUNT_MAPPING!A:C,3,FALSE)</f>
        <v>Roof R&amp;M</v>
      </c>
    </row>
    <row r="3162" spans="1:12" hidden="1">
      <c r="A3162">
        <v>8906</v>
      </c>
      <c r="B3162" t="s">
        <v>4412</v>
      </c>
      <c r="C3162">
        <v>50321000</v>
      </c>
      <c r="D3162" t="s">
        <v>12</v>
      </c>
      <c r="E3162" t="s">
        <v>13</v>
      </c>
      <c r="F3162" t="s">
        <v>13</v>
      </c>
      <c r="G3162" t="s">
        <v>4411</v>
      </c>
      <c r="H3162" s="2">
        <v>45013.595193368055</v>
      </c>
      <c r="I3162" t="s">
        <v>726</v>
      </c>
      <c r="J3162" s="2">
        <v>45013.595193368055</v>
      </c>
      <c r="K3162" t="s">
        <v>726</v>
      </c>
      <c r="L3162" t="str">
        <f>VLOOKUP(C3162,ACCOUNT_MAPPING!A:C,3,FALSE)</f>
        <v>Roof R&amp;M</v>
      </c>
    </row>
    <row r="3163" spans="1:12" hidden="1">
      <c r="A3163">
        <v>8913</v>
      </c>
      <c r="B3163" t="s">
        <v>4413</v>
      </c>
      <c r="C3163">
        <v>50321000</v>
      </c>
      <c r="D3163" t="s">
        <v>12</v>
      </c>
      <c r="E3163" t="s">
        <v>13</v>
      </c>
      <c r="F3163" t="s">
        <v>13</v>
      </c>
      <c r="G3163" t="s">
        <v>4411</v>
      </c>
      <c r="H3163" s="2">
        <v>45013.573242789353</v>
      </c>
      <c r="I3163" t="s">
        <v>726</v>
      </c>
      <c r="J3163" s="2">
        <v>45013.573242789353</v>
      </c>
      <c r="K3163" t="s">
        <v>726</v>
      </c>
      <c r="L3163" t="str">
        <f>VLOOKUP(C3163,ACCOUNT_MAPPING!A:C,3,FALSE)</f>
        <v>Roof R&amp;M</v>
      </c>
    </row>
    <row r="3164" spans="1:12" hidden="1">
      <c r="A3164">
        <v>8835</v>
      </c>
      <c r="B3164" t="s">
        <v>1703</v>
      </c>
      <c r="C3164">
        <v>50321000</v>
      </c>
      <c r="D3164" t="s">
        <v>17</v>
      </c>
      <c r="E3164" t="s">
        <v>13</v>
      </c>
      <c r="F3164" t="s">
        <v>13</v>
      </c>
      <c r="G3164" t="s">
        <v>4414</v>
      </c>
      <c r="H3164" s="2">
        <v>44922.500534918981</v>
      </c>
      <c r="I3164" t="s">
        <v>766</v>
      </c>
      <c r="J3164" s="2">
        <v>44922.500534918981</v>
      </c>
      <c r="K3164" t="s">
        <v>766</v>
      </c>
      <c r="L3164" t="str">
        <f>VLOOKUP(C3164,ACCOUNT_MAPPING!A:C,3,FALSE)</f>
        <v>Roof R&amp;M</v>
      </c>
    </row>
    <row r="3165" spans="1:12" hidden="1">
      <c r="A3165">
        <v>8840</v>
      </c>
      <c r="B3165" t="s">
        <v>718</v>
      </c>
      <c r="C3165">
        <v>50321000</v>
      </c>
      <c r="D3165" t="s">
        <v>63</v>
      </c>
      <c r="E3165" t="s">
        <v>13</v>
      </c>
      <c r="F3165" t="s">
        <v>13</v>
      </c>
      <c r="G3165" t="s">
        <v>4415</v>
      </c>
      <c r="H3165" s="2">
        <v>44877.027666782407</v>
      </c>
      <c r="I3165" t="s">
        <v>720</v>
      </c>
      <c r="J3165" s="2">
        <v>44877.027666782407</v>
      </c>
      <c r="K3165" t="s">
        <v>720</v>
      </c>
      <c r="L3165" t="str">
        <f>VLOOKUP(C3165,ACCOUNT_MAPPING!A:C,3,FALSE)</f>
        <v>Roof R&amp;M</v>
      </c>
    </row>
    <row r="3166" spans="1:12" hidden="1">
      <c r="A3166">
        <v>8857</v>
      </c>
      <c r="B3166" t="s">
        <v>2283</v>
      </c>
      <c r="C3166">
        <v>50321000</v>
      </c>
      <c r="D3166" t="s">
        <v>12</v>
      </c>
      <c r="E3166" t="s">
        <v>13</v>
      </c>
      <c r="F3166" t="s">
        <v>13</v>
      </c>
      <c r="G3166" t="s">
        <v>4416</v>
      </c>
      <c r="H3166" s="2">
        <v>45015.444053703701</v>
      </c>
      <c r="I3166" t="s">
        <v>60</v>
      </c>
      <c r="J3166" s="2">
        <v>45015.444053703701</v>
      </c>
      <c r="K3166" t="s">
        <v>60</v>
      </c>
      <c r="L3166" t="str">
        <f>VLOOKUP(C3166,ACCOUNT_MAPPING!A:C,3,FALSE)</f>
        <v>Roof R&amp;M</v>
      </c>
    </row>
    <row r="3167" spans="1:12" hidden="1">
      <c r="A3167">
        <v>8859</v>
      </c>
      <c r="B3167" t="s">
        <v>4417</v>
      </c>
      <c r="C3167">
        <v>50321000</v>
      </c>
      <c r="D3167" t="s">
        <v>12</v>
      </c>
      <c r="E3167" t="s">
        <v>13</v>
      </c>
      <c r="F3167" t="s">
        <v>13</v>
      </c>
      <c r="G3167" t="s">
        <v>4418</v>
      </c>
      <c r="H3167" s="2">
        <v>45014.673837499999</v>
      </c>
      <c r="I3167" t="s">
        <v>60</v>
      </c>
      <c r="J3167" s="2">
        <v>45014.673837499999</v>
      </c>
      <c r="K3167" t="s">
        <v>60</v>
      </c>
      <c r="L3167" t="str">
        <f>VLOOKUP(C3167,ACCOUNT_MAPPING!A:C,3,FALSE)</f>
        <v>Roof R&amp;M</v>
      </c>
    </row>
    <row r="3168" spans="1:12" hidden="1">
      <c r="A3168">
        <v>8945</v>
      </c>
      <c r="B3168" t="s">
        <v>3788</v>
      </c>
      <c r="C3168">
        <v>50321000</v>
      </c>
      <c r="D3168" t="s">
        <v>17</v>
      </c>
      <c r="E3168" t="s">
        <v>13</v>
      </c>
      <c r="F3168" t="s">
        <v>13</v>
      </c>
      <c r="G3168" t="s">
        <v>4419</v>
      </c>
      <c r="H3168" s="2">
        <v>44921.492532025462</v>
      </c>
      <c r="I3168" t="s">
        <v>244</v>
      </c>
      <c r="J3168" s="2">
        <v>44921.492532025462</v>
      </c>
      <c r="K3168" t="s">
        <v>244</v>
      </c>
      <c r="L3168" t="str">
        <f>VLOOKUP(C3168,ACCOUNT_MAPPING!A:C,3,FALSE)</f>
        <v>Roof R&amp;M</v>
      </c>
    </row>
    <row r="3169" spans="1:12" hidden="1">
      <c r="A3169">
        <v>8975</v>
      </c>
      <c r="B3169" t="s">
        <v>4420</v>
      </c>
      <c r="C3169">
        <v>50321000</v>
      </c>
      <c r="D3169" t="s">
        <v>17</v>
      </c>
      <c r="E3169" t="s">
        <v>13</v>
      </c>
      <c r="F3169" t="s">
        <v>13</v>
      </c>
      <c r="G3169" t="s">
        <v>4421</v>
      </c>
      <c r="H3169" s="2">
        <v>44924.829010613423</v>
      </c>
      <c r="I3169" t="s">
        <v>111</v>
      </c>
      <c r="J3169" s="2">
        <v>44924.829010613423</v>
      </c>
      <c r="K3169" t="s">
        <v>111</v>
      </c>
      <c r="L3169" t="str">
        <f>VLOOKUP(C3169,ACCOUNT_MAPPING!A:C,3,FALSE)</f>
        <v>Roof R&amp;M</v>
      </c>
    </row>
    <row r="3170" spans="1:12" hidden="1">
      <c r="A3170">
        <v>8978</v>
      </c>
      <c r="B3170" t="s">
        <v>4422</v>
      </c>
      <c r="C3170">
        <v>50321000</v>
      </c>
      <c r="D3170" t="s">
        <v>12</v>
      </c>
      <c r="E3170" t="s">
        <v>13</v>
      </c>
      <c r="F3170" t="s">
        <v>13</v>
      </c>
      <c r="G3170" t="s">
        <v>4423</v>
      </c>
      <c r="H3170" s="2">
        <v>45009.75153090278</v>
      </c>
      <c r="I3170" t="s">
        <v>179</v>
      </c>
      <c r="J3170" s="2">
        <v>45009.75153090278</v>
      </c>
      <c r="K3170" t="s">
        <v>179</v>
      </c>
      <c r="L3170" t="str">
        <f>VLOOKUP(C3170,ACCOUNT_MAPPING!A:C,3,FALSE)</f>
        <v>Roof R&amp;M</v>
      </c>
    </row>
    <row r="3171" spans="1:12" hidden="1">
      <c r="A3171">
        <v>8830</v>
      </c>
      <c r="B3171" t="s">
        <v>2276</v>
      </c>
      <c r="C3171">
        <v>50321000</v>
      </c>
      <c r="D3171" t="s">
        <v>17</v>
      </c>
      <c r="E3171" t="s">
        <v>13</v>
      </c>
      <c r="F3171" t="s">
        <v>13</v>
      </c>
      <c r="G3171" t="s">
        <v>4402</v>
      </c>
      <c r="H3171" s="2">
        <v>44922.516350775462</v>
      </c>
      <c r="I3171" t="s">
        <v>41</v>
      </c>
      <c r="J3171" s="2">
        <v>44922.516350775462</v>
      </c>
      <c r="K3171" t="s">
        <v>41</v>
      </c>
      <c r="L3171" t="str">
        <f>VLOOKUP(C3171,ACCOUNT_MAPPING!A:C,3,FALSE)</f>
        <v>Roof R&amp;M</v>
      </c>
    </row>
    <row r="3172" spans="1:12" hidden="1">
      <c r="A3172">
        <v>8834</v>
      </c>
      <c r="B3172" t="s">
        <v>3770</v>
      </c>
      <c r="C3172">
        <v>50321000</v>
      </c>
      <c r="D3172" t="s">
        <v>63</v>
      </c>
      <c r="E3172" t="s">
        <v>13</v>
      </c>
      <c r="F3172" t="s">
        <v>13</v>
      </c>
      <c r="G3172" t="s">
        <v>4424</v>
      </c>
      <c r="H3172" s="2">
        <v>44873.597464618055</v>
      </c>
      <c r="I3172" t="s">
        <v>2619</v>
      </c>
      <c r="J3172" s="2">
        <v>44873.597464618055</v>
      </c>
      <c r="K3172" t="s">
        <v>2619</v>
      </c>
      <c r="L3172" t="str">
        <f>VLOOKUP(C3172,ACCOUNT_MAPPING!A:C,3,FALSE)</f>
        <v>Roof R&amp;M</v>
      </c>
    </row>
    <row r="3173" spans="1:12" hidden="1">
      <c r="A3173">
        <v>8876</v>
      </c>
      <c r="B3173" t="s">
        <v>2321</v>
      </c>
      <c r="C3173">
        <v>50321000</v>
      </c>
      <c r="D3173" t="s">
        <v>12</v>
      </c>
      <c r="E3173" t="s">
        <v>13</v>
      </c>
      <c r="F3173" t="s">
        <v>13</v>
      </c>
      <c r="G3173" t="s">
        <v>4425</v>
      </c>
      <c r="H3173" s="2">
        <v>45012.890511886573</v>
      </c>
      <c r="I3173" t="s">
        <v>60</v>
      </c>
      <c r="J3173" s="2">
        <v>45012.890511886573</v>
      </c>
      <c r="K3173" t="s">
        <v>60</v>
      </c>
      <c r="L3173" t="str">
        <f>VLOOKUP(C3173,ACCOUNT_MAPPING!A:C,3,FALSE)</f>
        <v>Roof R&amp;M</v>
      </c>
    </row>
    <row r="3174" spans="1:12" hidden="1">
      <c r="A3174">
        <v>8877</v>
      </c>
      <c r="B3174" t="s">
        <v>4426</v>
      </c>
      <c r="C3174">
        <v>50321000</v>
      </c>
      <c r="D3174" t="s">
        <v>12</v>
      </c>
      <c r="E3174" t="s">
        <v>13</v>
      </c>
      <c r="F3174" t="s">
        <v>13</v>
      </c>
      <c r="G3174" t="s">
        <v>4427</v>
      </c>
      <c r="H3174" s="2">
        <v>45015.467161805558</v>
      </c>
      <c r="I3174" t="s">
        <v>60</v>
      </c>
      <c r="J3174" s="2">
        <v>45015.467161805558</v>
      </c>
      <c r="K3174" t="s">
        <v>60</v>
      </c>
      <c r="L3174" t="str">
        <f>VLOOKUP(C3174,ACCOUNT_MAPPING!A:C,3,FALSE)</f>
        <v>Roof R&amp;M</v>
      </c>
    </row>
    <row r="3175" spans="1:12" hidden="1">
      <c r="A3175">
        <v>8770</v>
      </c>
      <c r="B3175" t="s">
        <v>711</v>
      </c>
      <c r="C3175">
        <v>50321000</v>
      </c>
      <c r="D3175" t="s">
        <v>17</v>
      </c>
      <c r="E3175" t="s">
        <v>13</v>
      </c>
      <c r="F3175" t="s">
        <v>13</v>
      </c>
      <c r="G3175" t="s">
        <v>4428</v>
      </c>
      <c r="H3175" s="2">
        <v>44918.648811689818</v>
      </c>
      <c r="I3175" t="s">
        <v>244</v>
      </c>
      <c r="J3175" s="2">
        <v>44918.648811689818</v>
      </c>
      <c r="K3175" t="s">
        <v>244</v>
      </c>
      <c r="L3175" t="str">
        <f>VLOOKUP(C3175,ACCOUNT_MAPPING!A:C,3,FALSE)</f>
        <v>Roof R&amp;M</v>
      </c>
    </row>
    <row r="3176" spans="1:12" hidden="1">
      <c r="A3176">
        <v>8910</v>
      </c>
      <c r="B3176" t="s">
        <v>4429</v>
      </c>
      <c r="C3176">
        <v>50321000</v>
      </c>
      <c r="D3176" t="s">
        <v>12</v>
      </c>
      <c r="E3176" t="s">
        <v>13</v>
      </c>
      <c r="F3176" t="s">
        <v>13</v>
      </c>
      <c r="G3176" t="s">
        <v>4411</v>
      </c>
      <c r="H3176" s="2">
        <v>45013.592819907404</v>
      </c>
      <c r="I3176" t="s">
        <v>726</v>
      </c>
      <c r="J3176" s="2">
        <v>45013.592819907404</v>
      </c>
      <c r="K3176" t="s">
        <v>726</v>
      </c>
      <c r="L3176" t="str">
        <f>VLOOKUP(C3176,ACCOUNT_MAPPING!A:C,3,FALSE)</f>
        <v>Roof R&amp;M</v>
      </c>
    </row>
    <row r="3177" spans="1:12" hidden="1">
      <c r="A3177">
        <v>8915</v>
      </c>
      <c r="B3177" t="s">
        <v>4430</v>
      </c>
      <c r="C3177">
        <v>50321000</v>
      </c>
      <c r="D3177" t="s">
        <v>12</v>
      </c>
      <c r="E3177" t="s">
        <v>13</v>
      </c>
      <c r="F3177" t="s">
        <v>13</v>
      </c>
      <c r="G3177" t="s">
        <v>4411</v>
      </c>
      <c r="H3177" s="2">
        <v>45013.57577103009</v>
      </c>
      <c r="I3177" t="s">
        <v>726</v>
      </c>
      <c r="J3177" s="2">
        <v>45013.57577103009</v>
      </c>
      <c r="K3177" t="s">
        <v>726</v>
      </c>
      <c r="L3177" t="str">
        <f>VLOOKUP(C3177,ACCOUNT_MAPPING!A:C,3,FALSE)</f>
        <v>Roof R&amp;M</v>
      </c>
    </row>
    <row r="3178" spans="1:12" hidden="1">
      <c r="A3178">
        <v>8918</v>
      </c>
      <c r="B3178" t="s">
        <v>4431</v>
      </c>
      <c r="C3178">
        <v>50321000</v>
      </c>
      <c r="D3178" t="s">
        <v>17</v>
      </c>
      <c r="E3178" t="s">
        <v>13</v>
      </c>
      <c r="F3178" t="s">
        <v>13</v>
      </c>
      <c r="G3178" t="s">
        <v>4432</v>
      </c>
      <c r="H3178" s="2">
        <v>44917.616341631947</v>
      </c>
      <c r="I3178" t="s">
        <v>726</v>
      </c>
      <c r="J3178" s="2">
        <v>44917.616341631947</v>
      </c>
      <c r="K3178" t="s">
        <v>726</v>
      </c>
      <c r="L3178" t="str">
        <f>VLOOKUP(C3178,ACCOUNT_MAPPING!A:C,3,FALSE)</f>
        <v>Roof R&amp;M</v>
      </c>
    </row>
    <row r="3179" spans="1:12" hidden="1">
      <c r="A3179">
        <v>8919</v>
      </c>
      <c r="B3179" t="s">
        <v>1709</v>
      </c>
      <c r="C3179">
        <v>50321000</v>
      </c>
      <c r="D3179" t="s">
        <v>12</v>
      </c>
      <c r="E3179" t="s">
        <v>13</v>
      </c>
      <c r="F3179" t="s">
        <v>13</v>
      </c>
      <c r="G3179" t="s">
        <v>4433</v>
      </c>
      <c r="H3179" s="2">
        <v>45013.59045127315</v>
      </c>
      <c r="I3179" t="s">
        <v>726</v>
      </c>
      <c r="J3179" s="2">
        <v>45013.59045127315</v>
      </c>
      <c r="K3179" t="s">
        <v>726</v>
      </c>
      <c r="L3179" t="str">
        <f>VLOOKUP(C3179,ACCOUNT_MAPPING!A:C,3,FALSE)</f>
        <v>Roof R&amp;M</v>
      </c>
    </row>
    <row r="3180" spans="1:12" hidden="1">
      <c r="A3180">
        <v>8922</v>
      </c>
      <c r="B3180" t="s">
        <v>4434</v>
      </c>
      <c r="C3180">
        <v>50321000</v>
      </c>
      <c r="D3180" t="s">
        <v>12</v>
      </c>
      <c r="E3180" t="s">
        <v>13</v>
      </c>
      <c r="F3180" t="s">
        <v>13</v>
      </c>
      <c r="G3180" t="s">
        <v>4435</v>
      </c>
      <c r="H3180" s="2">
        <v>45013.717997997686</v>
      </c>
      <c r="I3180" t="s">
        <v>244</v>
      </c>
      <c r="J3180" s="2">
        <v>45013.717997997686</v>
      </c>
      <c r="K3180" t="s">
        <v>244</v>
      </c>
      <c r="L3180" t="str">
        <f>VLOOKUP(C3180,ACCOUNT_MAPPING!A:C,3,FALSE)</f>
        <v>Roof R&amp;M</v>
      </c>
    </row>
    <row r="3181" spans="1:12" hidden="1">
      <c r="A3181">
        <v>8948</v>
      </c>
      <c r="B3181" t="s">
        <v>4436</v>
      </c>
      <c r="C3181">
        <v>50321000</v>
      </c>
      <c r="D3181" t="s">
        <v>63</v>
      </c>
      <c r="E3181" t="s">
        <v>13</v>
      </c>
      <c r="F3181" t="s">
        <v>13</v>
      </c>
      <c r="G3181" t="s">
        <v>4437</v>
      </c>
      <c r="H3181" s="2">
        <v>44875.939472141203</v>
      </c>
      <c r="I3181" t="s">
        <v>202</v>
      </c>
      <c r="J3181" s="2">
        <v>44875.939472141203</v>
      </c>
      <c r="K3181" t="s">
        <v>202</v>
      </c>
      <c r="L3181" t="str">
        <f>VLOOKUP(C3181,ACCOUNT_MAPPING!A:C,3,FALSE)</f>
        <v>Roof R&amp;M</v>
      </c>
    </row>
    <row r="3182" spans="1:12" hidden="1">
      <c r="A3182">
        <v>8952</v>
      </c>
      <c r="B3182" t="s">
        <v>1701</v>
      </c>
      <c r="C3182">
        <v>50321000</v>
      </c>
      <c r="D3182" t="s">
        <v>63</v>
      </c>
      <c r="E3182" t="s">
        <v>13</v>
      </c>
      <c r="F3182" t="s">
        <v>13</v>
      </c>
      <c r="G3182" t="s">
        <v>4438</v>
      </c>
      <c r="H3182" s="2">
        <v>44875.908313969907</v>
      </c>
      <c r="I3182" t="s">
        <v>202</v>
      </c>
      <c r="J3182" s="2">
        <v>44875.908313969907</v>
      </c>
      <c r="K3182" t="s">
        <v>202</v>
      </c>
      <c r="L3182" t="str">
        <f>VLOOKUP(C3182,ACCOUNT_MAPPING!A:C,3,FALSE)</f>
        <v>Roof R&amp;M</v>
      </c>
    </row>
    <row r="3183" spans="1:12" hidden="1">
      <c r="A3183">
        <v>8860</v>
      </c>
      <c r="B3183" t="s">
        <v>2299</v>
      </c>
      <c r="C3183">
        <v>50321000</v>
      </c>
      <c r="D3183" t="s">
        <v>12</v>
      </c>
      <c r="E3183" t="s">
        <v>13</v>
      </c>
      <c r="F3183" t="s">
        <v>13</v>
      </c>
      <c r="G3183" t="s">
        <v>4439</v>
      </c>
      <c r="H3183" s="2">
        <v>45015.446761458334</v>
      </c>
      <c r="I3183" t="s">
        <v>60</v>
      </c>
      <c r="J3183" s="2">
        <v>45015.446761458334</v>
      </c>
      <c r="K3183" t="s">
        <v>60</v>
      </c>
      <c r="L3183" t="str">
        <f>VLOOKUP(C3183,ACCOUNT_MAPPING!A:C,3,FALSE)</f>
        <v>Roof R&amp;M</v>
      </c>
    </row>
    <row r="3184" spans="1:12" hidden="1">
      <c r="A3184">
        <v>8871</v>
      </c>
      <c r="B3184" t="s">
        <v>4440</v>
      </c>
      <c r="C3184">
        <v>50321000</v>
      </c>
      <c r="D3184" t="s">
        <v>12</v>
      </c>
      <c r="E3184" t="s">
        <v>13</v>
      </c>
      <c r="F3184" t="s">
        <v>13</v>
      </c>
      <c r="G3184" t="s">
        <v>4406</v>
      </c>
      <c r="H3184" s="2">
        <v>45015.453038043983</v>
      </c>
      <c r="I3184" t="s">
        <v>60</v>
      </c>
      <c r="J3184" s="2">
        <v>45015.453038043983</v>
      </c>
      <c r="K3184" t="s">
        <v>60</v>
      </c>
      <c r="L3184" t="str">
        <f>VLOOKUP(C3184,ACCOUNT_MAPPING!A:C,3,FALSE)</f>
        <v>Roof R&amp;M</v>
      </c>
    </row>
    <row r="3185" spans="1:12" hidden="1">
      <c r="A3185">
        <v>8972</v>
      </c>
      <c r="B3185" t="s">
        <v>4441</v>
      </c>
      <c r="C3185">
        <v>50321000</v>
      </c>
      <c r="D3185" t="s">
        <v>12</v>
      </c>
      <c r="E3185" t="s">
        <v>13</v>
      </c>
      <c r="F3185" t="s">
        <v>13</v>
      </c>
      <c r="G3185" t="s">
        <v>4442</v>
      </c>
      <c r="H3185" s="2">
        <v>45014.688683101849</v>
      </c>
      <c r="I3185" t="s">
        <v>111</v>
      </c>
      <c r="J3185" s="2">
        <v>45014.688683101849</v>
      </c>
      <c r="K3185" t="s">
        <v>111</v>
      </c>
      <c r="L3185" t="str">
        <f>VLOOKUP(C3185,ACCOUNT_MAPPING!A:C,3,FALSE)</f>
        <v>Roof R&amp;M</v>
      </c>
    </row>
    <row r="3186" spans="1:12" hidden="1">
      <c r="A3186">
        <v>8980</v>
      </c>
      <c r="B3186" t="s">
        <v>3224</v>
      </c>
      <c r="C3186">
        <v>50321000</v>
      </c>
      <c r="D3186" t="s">
        <v>12</v>
      </c>
      <c r="E3186" t="s">
        <v>13</v>
      </c>
      <c r="F3186" t="s">
        <v>13</v>
      </c>
      <c r="G3186" t="s">
        <v>4443</v>
      </c>
      <c r="H3186" s="2">
        <v>45009.79910246528</v>
      </c>
      <c r="I3186" t="s">
        <v>179</v>
      </c>
      <c r="J3186" s="2">
        <v>45009.79910246528</v>
      </c>
      <c r="K3186" t="s">
        <v>179</v>
      </c>
      <c r="L3186" t="str">
        <f>VLOOKUP(C3186,ACCOUNT_MAPPING!A:C,3,FALSE)</f>
        <v>Roof R&amp;M</v>
      </c>
    </row>
    <row r="3187" spans="1:12" hidden="1">
      <c r="A3187">
        <v>8801</v>
      </c>
      <c r="B3187" t="s">
        <v>2318</v>
      </c>
      <c r="C3187">
        <v>50321000</v>
      </c>
      <c r="D3187" t="s">
        <v>17</v>
      </c>
      <c r="E3187" t="s">
        <v>13</v>
      </c>
      <c r="F3187" t="s">
        <v>13</v>
      </c>
      <c r="G3187" t="s">
        <v>4444</v>
      </c>
      <c r="H3187" s="2">
        <v>44924.948793518517</v>
      </c>
      <c r="I3187" t="s">
        <v>497</v>
      </c>
      <c r="J3187" s="2">
        <v>44924.948793518517</v>
      </c>
      <c r="K3187" t="s">
        <v>497</v>
      </c>
      <c r="L3187" t="str">
        <f>VLOOKUP(C3187,ACCOUNT_MAPPING!A:C,3,FALSE)</f>
        <v>Roof R&amp;M</v>
      </c>
    </row>
    <row r="3188" spans="1:12" hidden="1">
      <c r="A3188">
        <v>8803</v>
      </c>
      <c r="B3188" t="s">
        <v>2260</v>
      </c>
      <c r="C3188">
        <v>50321000</v>
      </c>
      <c r="D3188" t="s">
        <v>12</v>
      </c>
      <c r="E3188" t="s">
        <v>13</v>
      </c>
      <c r="F3188" t="s">
        <v>13</v>
      </c>
      <c r="G3188" t="s">
        <v>4445</v>
      </c>
      <c r="H3188" s="2">
        <v>45020.577783067129</v>
      </c>
      <c r="I3188" t="s">
        <v>497</v>
      </c>
      <c r="J3188" s="2">
        <v>45020.577783067129</v>
      </c>
      <c r="K3188" t="s">
        <v>497</v>
      </c>
      <c r="L3188" t="str">
        <f>VLOOKUP(C3188,ACCOUNT_MAPPING!A:C,3,FALSE)</f>
        <v>Roof R&amp;M</v>
      </c>
    </row>
    <row r="3189" spans="1:12" hidden="1">
      <c r="A3189">
        <v>8809</v>
      </c>
      <c r="B3189" t="s">
        <v>2320</v>
      </c>
      <c r="C3189">
        <v>50321000</v>
      </c>
      <c r="D3189" t="s">
        <v>12</v>
      </c>
      <c r="E3189" t="s">
        <v>13</v>
      </c>
      <c r="F3189" t="s">
        <v>13</v>
      </c>
      <c r="G3189" t="s">
        <v>4446</v>
      </c>
      <c r="H3189" s="2">
        <v>45020.669509953703</v>
      </c>
      <c r="I3189" t="s">
        <v>497</v>
      </c>
      <c r="J3189" s="2">
        <v>45020.669509953703</v>
      </c>
      <c r="K3189" t="s">
        <v>497</v>
      </c>
      <c r="L3189" t="str">
        <f>VLOOKUP(C3189,ACCOUNT_MAPPING!A:C,3,FALSE)</f>
        <v>Roof R&amp;M</v>
      </c>
    </row>
    <row r="3190" spans="1:12" hidden="1">
      <c r="A3190">
        <v>8888</v>
      </c>
      <c r="B3190" t="s">
        <v>3772</v>
      </c>
      <c r="C3190">
        <v>50321000</v>
      </c>
      <c r="D3190" t="s">
        <v>17</v>
      </c>
      <c r="E3190" t="s">
        <v>13</v>
      </c>
      <c r="F3190" t="s">
        <v>13</v>
      </c>
      <c r="G3190" t="s">
        <v>4447</v>
      </c>
      <c r="H3190" s="2">
        <v>44914.811107835645</v>
      </c>
      <c r="I3190" t="s">
        <v>726</v>
      </c>
      <c r="J3190" s="2">
        <v>44914.811107835645</v>
      </c>
      <c r="K3190" t="s">
        <v>726</v>
      </c>
      <c r="L3190" t="str">
        <f>VLOOKUP(C3190,ACCOUNT_MAPPING!A:C,3,FALSE)</f>
        <v>Roof R&amp;M</v>
      </c>
    </row>
    <row r="3191" spans="1:12" hidden="1">
      <c r="A3191">
        <v>8907</v>
      </c>
      <c r="B3191" t="s">
        <v>4448</v>
      </c>
      <c r="C3191">
        <v>50321000</v>
      </c>
      <c r="D3191" t="s">
        <v>17</v>
      </c>
      <c r="E3191" t="s">
        <v>13</v>
      </c>
      <c r="F3191" t="s">
        <v>13</v>
      </c>
      <c r="G3191" t="s">
        <v>4449</v>
      </c>
      <c r="H3191" s="2">
        <v>44917.542056053244</v>
      </c>
      <c r="I3191" t="s">
        <v>726</v>
      </c>
      <c r="J3191" s="2">
        <v>44917.542056053244</v>
      </c>
      <c r="K3191" t="s">
        <v>726</v>
      </c>
      <c r="L3191" t="str">
        <f>VLOOKUP(C3191,ACCOUNT_MAPPING!A:C,3,FALSE)</f>
        <v>Roof R&amp;M</v>
      </c>
    </row>
    <row r="3192" spans="1:12" hidden="1">
      <c r="A3192">
        <v>8911</v>
      </c>
      <c r="B3192" t="s">
        <v>4450</v>
      </c>
      <c r="C3192">
        <v>50321000</v>
      </c>
      <c r="D3192" t="s">
        <v>12</v>
      </c>
      <c r="E3192" t="s">
        <v>13</v>
      </c>
      <c r="F3192" t="s">
        <v>13</v>
      </c>
      <c r="G3192" t="s">
        <v>4411</v>
      </c>
      <c r="H3192" s="2">
        <v>45013.571062268522</v>
      </c>
      <c r="I3192" t="s">
        <v>726</v>
      </c>
      <c r="J3192" s="2">
        <v>45013.571062268522</v>
      </c>
      <c r="K3192" t="s">
        <v>726</v>
      </c>
      <c r="L3192" t="str">
        <f>VLOOKUP(C3192,ACCOUNT_MAPPING!A:C,3,FALSE)</f>
        <v>Roof R&amp;M</v>
      </c>
    </row>
    <row r="3193" spans="1:12" hidden="1">
      <c r="A3193">
        <v>9005</v>
      </c>
      <c r="B3193" t="s">
        <v>4451</v>
      </c>
      <c r="C3193">
        <v>50321000</v>
      </c>
      <c r="D3193" t="s">
        <v>17</v>
      </c>
      <c r="E3193" t="s">
        <v>13</v>
      </c>
      <c r="F3193" t="s">
        <v>13</v>
      </c>
      <c r="G3193" t="s">
        <v>4452</v>
      </c>
      <c r="H3193" s="2">
        <v>44929.41617005787</v>
      </c>
      <c r="I3193" t="s">
        <v>715</v>
      </c>
      <c r="J3193" s="2">
        <v>44929.41617005787</v>
      </c>
      <c r="K3193" t="s">
        <v>715</v>
      </c>
      <c r="L3193" t="str">
        <f>VLOOKUP(C3193,ACCOUNT_MAPPING!A:C,3,FALSE)</f>
        <v>Roof R&amp;M</v>
      </c>
    </row>
    <row r="3194" spans="1:12" hidden="1">
      <c r="A3194">
        <v>9013</v>
      </c>
      <c r="B3194" t="s">
        <v>2330</v>
      </c>
      <c r="C3194">
        <v>50321000</v>
      </c>
      <c r="D3194" t="s">
        <v>17</v>
      </c>
      <c r="E3194" t="s">
        <v>13</v>
      </c>
      <c r="F3194" t="s">
        <v>13</v>
      </c>
      <c r="G3194" t="s">
        <v>4453</v>
      </c>
      <c r="H3194" s="2">
        <v>44917.41716203704</v>
      </c>
      <c r="I3194" t="s">
        <v>233</v>
      </c>
      <c r="J3194" s="2">
        <v>44917.41716203704</v>
      </c>
      <c r="K3194" t="s">
        <v>233</v>
      </c>
      <c r="L3194" t="str">
        <f>VLOOKUP(C3194,ACCOUNT_MAPPING!A:C,3,FALSE)</f>
        <v>Roof R&amp;M</v>
      </c>
    </row>
    <row r="3195" spans="1:12" hidden="1">
      <c r="A3195">
        <v>9046</v>
      </c>
      <c r="B3195" t="s">
        <v>49</v>
      </c>
      <c r="C3195">
        <v>50321000</v>
      </c>
      <c r="D3195" t="s">
        <v>63</v>
      </c>
      <c r="E3195" t="s">
        <v>13</v>
      </c>
      <c r="F3195" t="s">
        <v>13</v>
      </c>
      <c r="G3195" t="s">
        <v>4352</v>
      </c>
      <c r="H3195" s="2">
        <v>44876.58550277778</v>
      </c>
      <c r="I3195" t="s">
        <v>56</v>
      </c>
      <c r="J3195" s="2">
        <v>44876.58550277778</v>
      </c>
      <c r="K3195" t="s">
        <v>56</v>
      </c>
      <c r="L3195" t="str">
        <f>VLOOKUP(C3195,ACCOUNT_MAPPING!A:C,3,FALSE)</f>
        <v>Roof R&amp;M</v>
      </c>
    </row>
    <row r="3196" spans="1:12" hidden="1">
      <c r="A3196">
        <v>9049</v>
      </c>
      <c r="B3196" t="s">
        <v>53</v>
      </c>
      <c r="C3196">
        <v>50321000</v>
      </c>
      <c r="D3196" t="s">
        <v>12</v>
      </c>
      <c r="E3196" t="s">
        <v>13</v>
      </c>
      <c r="F3196" t="s">
        <v>13</v>
      </c>
      <c r="G3196" t="s">
        <v>4454</v>
      </c>
      <c r="H3196" s="2">
        <v>45021.440922997688</v>
      </c>
      <c r="I3196" t="s">
        <v>51</v>
      </c>
      <c r="J3196" s="2">
        <v>45021.440922997688</v>
      </c>
      <c r="K3196" t="s">
        <v>51</v>
      </c>
      <c r="L3196" t="str">
        <f>VLOOKUP(C3196,ACCOUNT_MAPPING!A:C,3,FALSE)</f>
        <v>Roof R&amp;M</v>
      </c>
    </row>
    <row r="3197" spans="1:12" hidden="1">
      <c r="A3197">
        <v>8924</v>
      </c>
      <c r="B3197" t="s">
        <v>1705</v>
      </c>
      <c r="C3197">
        <v>50321000</v>
      </c>
      <c r="D3197" t="s">
        <v>12</v>
      </c>
      <c r="E3197" t="s">
        <v>13</v>
      </c>
      <c r="F3197" t="s">
        <v>13</v>
      </c>
      <c r="G3197" t="s">
        <v>4455</v>
      </c>
      <c r="H3197" s="2">
        <v>45014.805966747685</v>
      </c>
      <c r="I3197" t="s">
        <v>726</v>
      </c>
      <c r="J3197" s="2">
        <v>45014.805966747685</v>
      </c>
      <c r="K3197" t="s">
        <v>726</v>
      </c>
      <c r="L3197" t="str">
        <f>VLOOKUP(C3197,ACCOUNT_MAPPING!A:C,3,FALSE)</f>
        <v>Roof R&amp;M</v>
      </c>
    </row>
    <row r="3198" spans="1:12" hidden="1">
      <c r="A3198">
        <v>8819</v>
      </c>
      <c r="B3198" t="s">
        <v>495</v>
      </c>
      <c r="C3198">
        <v>50321000</v>
      </c>
      <c r="D3198" t="s">
        <v>12</v>
      </c>
      <c r="E3198" t="s">
        <v>13</v>
      </c>
      <c r="F3198" t="s">
        <v>13</v>
      </c>
      <c r="G3198" t="s">
        <v>4456</v>
      </c>
      <c r="H3198" s="2">
        <v>45021.434635648147</v>
      </c>
      <c r="I3198" t="s">
        <v>497</v>
      </c>
      <c r="J3198" s="2">
        <v>45021.434635648147</v>
      </c>
      <c r="K3198" t="s">
        <v>497</v>
      </c>
      <c r="L3198" t="str">
        <f>VLOOKUP(C3198,ACCOUNT_MAPPING!A:C,3,FALSE)</f>
        <v>Roof R&amp;M</v>
      </c>
    </row>
    <row r="3199" spans="1:12" hidden="1">
      <c r="A3199">
        <v>8827</v>
      </c>
      <c r="B3199" t="s">
        <v>2304</v>
      </c>
      <c r="C3199">
        <v>50321000</v>
      </c>
      <c r="D3199" t="s">
        <v>12</v>
      </c>
      <c r="E3199" t="s">
        <v>13</v>
      </c>
      <c r="F3199" t="s">
        <v>13</v>
      </c>
      <c r="G3199" t="s">
        <v>4457</v>
      </c>
      <c r="H3199" s="2">
        <v>45021.586053125</v>
      </c>
      <c r="I3199" t="s">
        <v>497</v>
      </c>
      <c r="J3199" s="2">
        <v>45021.586053125</v>
      </c>
      <c r="K3199" t="s">
        <v>497</v>
      </c>
      <c r="L3199" t="str">
        <f>VLOOKUP(C3199,ACCOUNT_MAPPING!A:C,3,FALSE)</f>
        <v>Roof R&amp;M</v>
      </c>
    </row>
    <row r="3200" spans="1:12" hidden="1">
      <c r="A3200">
        <v>8970</v>
      </c>
      <c r="B3200" t="s">
        <v>4458</v>
      </c>
      <c r="C3200">
        <v>50321000</v>
      </c>
      <c r="D3200" t="s">
        <v>12</v>
      </c>
      <c r="E3200" t="s">
        <v>13</v>
      </c>
      <c r="F3200" t="s">
        <v>13</v>
      </c>
      <c r="G3200" t="s">
        <v>4459</v>
      </c>
      <c r="H3200" s="2">
        <v>45014.651483298614</v>
      </c>
      <c r="I3200" t="s">
        <v>111</v>
      </c>
      <c r="J3200" s="2">
        <v>45014.651483298614</v>
      </c>
      <c r="K3200" t="s">
        <v>111</v>
      </c>
      <c r="L3200" t="str">
        <f>VLOOKUP(C3200,ACCOUNT_MAPPING!A:C,3,FALSE)</f>
        <v>Roof R&amp;M</v>
      </c>
    </row>
    <row r="3201" spans="1:12" hidden="1">
      <c r="A3201">
        <v>8982</v>
      </c>
      <c r="B3201" t="s">
        <v>4460</v>
      </c>
      <c r="C3201">
        <v>50321000</v>
      </c>
      <c r="D3201" t="s">
        <v>12</v>
      </c>
      <c r="E3201" t="s">
        <v>13</v>
      </c>
      <c r="F3201" t="s">
        <v>13</v>
      </c>
      <c r="G3201" t="s">
        <v>4443</v>
      </c>
      <c r="H3201" s="2">
        <v>45009.803377662036</v>
      </c>
      <c r="I3201" t="s">
        <v>179</v>
      </c>
      <c r="J3201" s="2">
        <v>45009.803377662036</v>
      </c>
      <c r="K3201" t="s">
        <v>179</v>
      </c>
      <c r="L3201" t="str">
        <f>VLOOKUP(C3201,ACCOUNT_MAPPING!A:C,3,FALSE)</f>
        <v>Roof R&amp;M</v>
      </c>
    </row>
    <row r="3202" spans="1:12" hidden="1">
      <c r="A3202">
        <v>8984</v>
      </c>
      <c r="B3202" t="s">
        <v>4461</v>
      </c>
      <c r="C3202">
        <v>50321000</v>
      </c>
      <c r="D3202" t="s">
        <v>12</v>
      </c>
      <c r="E3202" t="s">
        <v>13</v>
      </c>
      <c r="F3202" t="s">
        <v>13</v>
      </c>
      <c r="G3202" t="s">
        <v>4462</v>
      </c>
      <c r="H3202" s="2">
        <v>45020.918810844909</v>
      </c>
      <c r="I3202" t="s">
        <v>119</v>
      </c>
      <c r="J3202" s="2">
        <v>45020.918810844909</v>
      </c>
      <c r="K3202" t="s">
        <v>119</v>
      </c>
      <c r="L3202" t="str">
        <f>VLOOKUP(C3202,ACCOUNT_MAPPING!A:C,3,FALSE)</f>
        <v>Roof R&amp;M</v>
      </c>
    </row>
    <row r="3203" spans="1:12" hidden="1">
      <c r="A3203">
        <v>9004</v>
      </c>
      <c r="B3203" t="s">
        <v>4463</v>
      </c>
      <c r="C3203">
        <v>50321000</v>
      </c>
      <c r="D3203" t="s">
        <v>17</v>
      </c>
      <c r="E3203" t="s">
        <v>13</v>
      </c>
      <c r="F3203" t="s">
        <v>13</v>
      </c>
      <c r="G3203" t="s">
        <v>4464</v>
      </c>
      <c r="H3203" s="2">
        <v>44929.407678391202</v>
      </c>
      <c r="I3203" t="s">
        <v>715</v>
      </c>
      <c r="J3203" s="2">
        <v>44929.407678391202</v>
      </c>
      <c r="K3203" t="s">
        <v>715</v>
      </c>
      <c r="L3203" t="str">
        <f>VLOOKUP(C3203,ACCOUNT_MAPPING!A:C,3,FALSE)</f>
        <v>Roof R&amp;M</v>
      </c>
    </row>
    <row r="3204" spans="1:12" hidden="1">
      <c r="A3204">
        <v>9036</v>
      </c>
      <c r="B3204" t="s">
        <v>721</v>
      </c>
      <c r="C3204">
        <v>50321000</v>
      </c>
      <c r="D3204" t="s">
        <v>12</v>
      </c>
      <c r="E3204" t="s">
        <v>13</v>
      </c>
      <c r="F3204" t="s">
        <v>13</v>
      </c>
      <c r="G3204" t="s">
        <v>4465</v>
      </c>
      <c r="H3204" s="2">
        <v>45020.851417245372</v>
      </c>
      <c r="I3204" t="s">
        <v>679</v>
      </c>
      <c r="J3204" s="2">
        <v>45020.851417245372</v>
      </c>
      <c r="K3204" t="s">
        <v>679</v>
      </c>
      <c r="L3204" t="str">
        <f>VLOOKUP(C3204,ACCOUNT_MAPPING!A:C,3,FALSE)</f>
        <v>Roof R&amp;M</v>
      </c>
    </row>
    <row r="3205" spans="1:12" hidden="1">
      <c r="A3205">
        <v>9037</v>
      </c>
      <c r="B3205" t="s">
        <v>4466</v>
      </c>
      <c r="C3205">
        <v>50321000</v>
      </c>
      <c r="D3205" t="s">
        <v>17</v>
      </c>
      <c r="E3205" t="s">
        <v>13</v>
      </c>
      <c r="F3205" t="s">
        <v>13</v>
      </c>
      <c r="G3205" t="s">
        <v>4467</v>
      </c>
      <c r="H3205" s="2">
        <v>44923.724228356485</v>
      </c>
      <c r="I3205" t="s">
        <v>679</v>
      </c>
      <c r="J3205" s="2">
        <v>44923.724228356485</v>
      </c>
      <c r="K3205" t="s">
        <v>679</v>
      </c>
      <c r="L3205" t="str">
        <f>VLOOKUP(C3205,ACCOUNT_MAPPING!A:C,3,FALSE)</f>
        <v>Roof R&amp;M</v>
      </c>
    </row>
    <row r="3206" spans="1:12" hidden="1">
      <c r="A3206">
        <v>9048</v>
      </c>
      <c r="B3206" t="s">
        <v>70</v>
      </c>
      <c r="C3206">
        <v>50321000</v>
      </c>
      <c r="D3206" t="s">
        <v>63</v>
      </c>
      <c r="E3206" t="s">
        <v>13</v>
      </c>
      <c r="F3206" t="s">
        <v>13</v>
      </c>
      <c r="G3206" t="s">
        <v>4468</v>
      </c>
      <c r="H3206" s="2">
        <v>44876.619228854164</v>
      </c>
      <c r="I3206" t="s">
        <v>56</v>
      </c>
      <c r="J3206" s="2">
        <v>44876.619228854164</v>
      </c>
      <c r="K3206" t="s">
        <v>56</v>
      </c>
      <c r="L3206" t="str">
        <f>VLOOKUP(C3206,ACCOUNT_MAPPING!A:C,3,FALSE)</f>
        <v>Roof R&amp;M</v>
      </c>
    </row>
    <row r="3207" spans="1:12" hidden="1">
      <c r="A3207">
        <v>9015</v>
      </c>
      <c r="B3207" t="s">
        <v>1714</v>
      </c>
      <c r="C3207">
        <v>50321000</v>
      </c>
      <c r="D3207" t="s">
        <v>17</v>
      </c>
      <c r="E3207" t="s">
        <v>13</v>
      </c>
      <c r="F3207" t="s">
        <v>13</v>
      </c>
      <c r="G3207" t="s">
        <v>4469</v>
      </c>
      <c r="H3207" s="2">
        <v>44917.504719247685</v>
      </c>
      <c r="I3207" t="s">
        <v>233</v>
      </c>
      <c r="J3207" s="2">
        <v>44917.504719247685</v>
      </c>
      <c r="K3207" t="s">
        <v>233</v>
      </c>
      <c r="L3207" t="str">
        <f>VLOOKUP(C3207,ACCOUNT_MAPPING!A:C,3,FALSE)</f>
        <v>Roof R&amp;M</v>
      </c>
    </row>
    <row r="3208" spans="1:12" hidden="1">
      <c r="A3208">
        <v>9020</v>
      </c>
      <c r="B3208" t="s">
        <v>4470</v>
      </c>
      <c r="C3208">
        <v>50321000</v>
      </c>
      <c r="D3208" t="s">
        <v>63</v>
      </c>
      <c r="E3208" t="s">
        <v>13</v>
      </c>
      <c r="F3208" t="s">
        <v>13</v>
      </c>
      <c r="G3208" t="s">
        <v>4471</v>
      </c>
      <c r="H3208" s="2">
        <v>44873.675041319446</v>
      </c>
      <c r="I3208" t="s">
        <v>1672</v>
      </c>
      <c r="J3208" s="2">
        <v>44873.675041319446</v>
      </c>
      <c r="K3208" t="s">
        <v>1672</v>
      </c>
      <c r="L3208" t="str">
        <f>VLOOKUP(C3208,ACCOUNT_MAPPING!A:C,3,FALSE)</f>
        <v>Roof R&amp;M</v>
      </c>
    </row>
    <row r="3209" spans="1:12" hidden="1">
      <c r="A3209">
        <v>9022</v>
      </c>
      <c r="B3209" t="s">
        <v>4472</v>
      </c>
      <c r="C3209">
        <v>50321000</v>
      </c>
      <c r="D3209" t="s">
        <v>63</v>
      </c>
      <c r="E3209" t="s">
        <v>13</v>
      </c>
      <c r="F3209" t="s">
        <v>13</v>
      </c>
      <c r="G3209" t="s">
        <v>4473</v>
      </c>
      <c r="H3209" s="2">
        <v>44875.502731053239</v>
      </c>
      <c r="I3209" t="s">
        <v>1672</v>
      </c>
      <c r="J3209" s="2">
        <v>44875.502731053239</v>
      </c>
      <c r="K3209" t="s">
        <v>1672</v>
      </c>
      <c r="L3209" t="str">
        <f>VLOOKUP(C3209,ACCOUNT_MAPPING!A:C,3,FALSE)</f>
        <v>Roof R&amp;M</v>
      </c>
    </row>
    <row r="3210" spans="1:12" hidden="1">
      <c r="A3210">
        <v>9031</v>
      </c>
      <c r="B3210" t="s">
        <v>2390</v>
      </c>
      <c r="C3210">
        <v>50321000</v>
      </c>
      <c r="D3210" t="s">
        <v>12</v>
      </c>
      <c r="E3210" t="s">
        <v>13</v>
      </c>
      <c r="F3210" t="s">
        <v>13</v>
      </c>
      <c r="G3210" t="s">
        <v>4474</v>
      </c>
      <c r="H3210" s="2">
        <v>45021.487668020833</v>
      </c>
      <c r="I3210" t="s">
        <v>230</v>
      </c>
      <c r="J3210" s="2">
        <v>45021.487668020833</v>
      </c>
      <c r="K3210" t="s">
        <v>230</v>
      </c>
      <c r="L3210" t="str">
        <f>VLOOKUP(C3210,ACCOUNT_MAPPING!A:C,3,FALSE)</f>
        <v>Roof R&amp;M</v>
      </c>
    </row>
    <row r="3211" spans="1:12" hidden="1">
      <c r="A3211">
        <v>9032</v>
      </c>
      <c r="B3211" t="s">
        <v>2392</v>
      </c>
      <c r="C3211">
        <v>50321000</v>
      </c>
      <c r="D3211" t="s">
        <v>12</v>
      </c>
      <c r="E3211" t="s">
        <v>13</v>
      </c>
      <c r="F3211" t="s">
        <v>13</v>
      </c>
      <c r="G3211" t="s">
        <v>4475</v>
      </c>
      <c r="H3211" s="2">
        <v>45021.882743865739</v>
      </c>
      <c r="I3211" t="s">
        <v>679</v>
      </c>
      <c r="J3211" s="2">
        <v>45021.882743865739</v>
      </c>
      <c r="K3211" t="s">
        <v>679</v>
      </c>
      <c r="L3211" t="str">
        <f>VLOOKUP(C3211,ACCOUNT_MAPPING!A:C,3,FALSE)</f>
        <v>Roof R&amp;M</v>
      </c>
    </row>
    <row r="3212" spans="1:12" hidden="1">
      <c r="A3212">
        <v>8856</v>
      </c>
      <c r="B3212" t="s">
        <v>2311</v>
      </c>
      <c r="C3212">
        <v>50321000</v>
      </c>
      <c r="D3212" t="s">
        <v>12</v>
      </c>
      <c r="E3212" t="s">
        <v>13</v>
      </c>
      <c r="F3212" t="s">
        <v>13</v>
      </c>
      <c r="G3212" t="s">
        <v>4476</v>
      </c>
      <c r="H3212" s="2">
        <v>45015.443116122682</v>
      </c>
      <c r="I3212" t="s">
        <v>60</v>
      </c>
      <c r="J3212" s="2">
        <v>45015.443116122682</v>
      </c>
      <c r="K3212" t="s">
        <v>60</v>
      </c>
      <c r="L3212" t="str">
        <f>VLOOKUP(C3212,ACCOUNT_MAPPING!A:C,3,FALSE)</f>
        <v>Roof R&amp;M</v>
      </c>
    </row>
    <row r="3213" spans="1:12" hidden="1">
      <c r="A3213">
        <v>9045</v>
      </c>
      <c r="B3213" t="s">
        <v>69</v>
      </c>
      <c r="C3213">
        <v>50321000</v>
      </c>
      <c r="D3213" t="s">
        <v>63</v>
      </c>
      <c r="E3213" t="s">
        <v>13</v>
      </c>
      <c r="F3213" t="s">
        <v>13</v>
      </c>
      <c r="G3213" t="s">
        <v>4477</v>
      </c>
      <c r="H3213" s="2">
        <v>44873.700469444448</v>
      </c>
      <c r="I3213" t="s">
        <v>56</v>
      </c>
      <c r="J3213" s="2">
        <v>44873.700469444448</v>
      </c>
      <c r="K3213" t="s">
        <v>56</v>
      </c>
      <c r="L3213" t="str">
        <f>VLOOKUP(C3213,ACCOUNT_MAPPING!A:C,3,FALSE)</f>
        <v>Roof R&amp;M</v>
      </c>
    </row>
    <row r="3214" spans="1:12" hidden="1">
      <c r="A3214">
        <v>8867</v>
      </c>
      <c r="B3214" t="s">
        <v>1382</v>
      </c>
      <c r="C3214">
        <v>50321000</v>
      </c>
      <c r="D3214" t="s">
        <v>12</v>
      </c>
      <c r="E3214" t="s">
        <v>13</v>
      </c>
      <c r="F3214" t="s">
        <v>13</v>
      </c>
      <c r="G3214" t="s">
        <v>4406</v>
      </c>
      <c r="H3214" s="2">
        <v>45015.452221527776</v>
      </c>
      <c r="I3214" t="s">
        <v>60</v>
      </c>
      <c r="J3214" s="2">
        <v>45015.452221527776</v>
      </c>
      <c r="K3214" t="s">
        <v>60</v>
      </c>
      <c r="L3214" t="str">
        <f>VLOOKUP(C3214,ACCOUNT_MAPPING!A:C,3,FALSE)</f>
        <v>Roof R&amp;M</v>
      </c>
    </row>
    <row r="3215" spans="1:12" hidden="1">
      <c r="A3215">
        <v>8873</v>
      </c>
      <c r="B3215" t="s">
        <v>4478</v>
      </c>
      <c r="C3215">
        <v>50321000</v>
      </c>
      <c r="D3215" t="s">
        <v>17</v>
      </c>
      <c r="E3215" t="s">
        <v>13</v>
      </c>
      <c r="F3215" t="s">
        <v>13</v>
      </c>
      <c r="G3215" t="s">
        <v>4479</v>
      </c>
      <c r="H3215" s="2">
        <v>44902.660749270835</v>
      </c>
      <c r="I3215" t="s">
        <v>60</v>
      </c>
      <c r="J3215" s="2">
        <v>44902.660749270835</v>
      </c>
      <c r="K3215" t="s">
        <v>60</v>
      </c>
      <c r="L3215" t="str">
        <f>VLOOKUP(C3215,ACCOUNT_MAPPING!A:C,3,FALSE)</f>
        <v>Roof R&amp;M</v>
      </c>
    </row>
    <row r="3216" spans="1:12" hidden="1">
      <c r="A3216">
        <v>8875</v>
      </c>
      <c r="B3216" t="s">
        <v>3226</v>
      </c>
      <c r="C3216">
        <v>50321000</v>
      </c>
      <c r="D3216" t="s">
        <v>12</v>
      </c>
      <c r="E3216" t="s">
        <v>13</v>
      </c>
      <c r="F3216" t="s">
        <v>13</v>
      </c>
      <c r="G3216" t="s">
        <v>4406</v>
      </c>
      <c r="H3216" s="2">
        <v>45015.45369884259</v>
      </c>
      <c r="I3216" t="s">
        <v>60</v>
      </c>
      <c r="J3216" s="2">
        <v>45015.45369884259</v>
      </c>
      <c r="K3216" t="s">
        <v>60</v>
      </c>
      <c r="L3216" t="str">
        <f>VLOOKUP(C3216,ACCOUNT_MAPPING!A:C,3,FALSE)</f>
        <v>Roof R&amp;M</v>
      </c>
    </row>
    <row r="3217" spans="1:12" hidden="1">
      <c r="A3217">
        <v>8885</v>
      </c>
      <c r="B3217" t="s">
        <v>4480</v>
      </c>
      <c r="C3217">
        <v>50321000</v>
      </c>
      <c r="D3217" t="s">
        <v>12</v>
      </c>
      <c r="E3217" t="s">
        <v>13</v>
      </c>
      <c r="F3217" t="s">
        <v>13</v>
      </c>
      <c r="G3217" t="s">
        <v>4411</v>
      </c>
      <c r="H3217" s="2">
        <v>45013.567140046296</v>
      </c>
      <c r="I3217" t="s">
        <v>726</v>
      </c>
      <c r="J3217" s="2">
        <v>45013.567140046296</v>
      </c>
      <c r="K3217" t="s">
        <v>726</v>
      </c>
      <c r="L3217" t="str">
        <f>VLOOKUP(C3217,ACCOUNT_MAPPING!A:C,3,FALSE)</f>
        <v>Roof R&amp;M</v>
      </c>
    </row>
    <row r="3218" spans="1:12" hidden="1">
      <c r="A3218">
        <v>8891</v>
      </c>
      <c r="B3218" t="s">
        <v>4481</v>
      </c>
      <c r="C3218">
        <v>50321000</v>
      </c>
      <c r="D3218" t="s">
        <v>12</v>
      </c>
      <c r="E3218" t="s">
        <v>13</v>
      </c>
      <c r="F3218" t="s">
        <v>13</v>
      </c>
      <c r="G3218" t="s">
        <v>4411</v>
      </c>
      <c r="H3218" s="2">
        <v>45012.903447766206</v>
      </c>
      <c r="I3218" t="s">
        <v>726</v>
      </c>
      <c r="J3218" s="2">
        <v>45012.903447766206</v>
      </c>
      <c r="K3218" t="s">
        <v>726</v>
      </c>
      <c r="L3218" t="str">
        <f>VLOOKUP(C3218,ACCOUNT_MAPPING!A:C,3,FALSE)</f>
        <v>Roof R&amp;M</v>
      </c>
    </row>
    <row r="3219" spans="1:12" hidden="1">
      <c r="A3219">
        <v>8905</v>
      </c>
      <c r="B3219" t="s">
        <v>4482</v>
      </c>
      <c r="C3219">
        <v>50321000</v>
      </c>
      <c r="D3219" t="s">
        <v>12</v>
      </c>
      <c r="E3219" t="s">
        <v>13</v>
      </c>
      <c r="F3219" t="s">
        <v>13</v>
      </c>
      <c r="G3219" t="s">
        <v>4411</v>
      </c>
      <c r="H3219" s="2">
        <v>45013.612094293981</v>
      </c>
      <c r="I3219" t="s">
        <v>726</v>
      </c>
      <c r="J3219" s="2">
        <v>45013.612094293981</v>
      </c>
      <c r="K3219" t="s">
        <v>726</v>
      </c>
      <c r="L3219" t="str">
        <f>VLOOKUP(C3219,ACCOUNT_MAPPING!A:C,3,FALSE)</f>
        <v>Roof R&amp;M</v>
      </c>
    </row>
    <row r="3220" spans="1:12" hidden="1">
      <c r="A3220">
        <v>8914</v>
      </c>
      <c r="B3220" t="s">
        <v>4483</v>
      </c>
      <c r="C3220">
        <v>50321000</v>
      </c>
      <c r="D3220" t="s">
        <v>12</v>
      </c>
      <c r="E3220" t="s">
        <v>13</v>
      </c>
      <c r="F3220" t="s">
        <v>13</v>
      </c>
      <c r="G3220" t="s">
        <v>4411</v>
      </c>
      <c r="H3220" s="2">
        <v>45013.575089317128</v>
      </c>
      <c r="I3220" t="s">
        <v>726</v>
      </c>
      <c r="J3220" s="2">
        <v>45013.575089317128</v>
      </c>
      <c r="K3220" t="s">
        <v>726</v>
      </c>
      <c r="L3220" t="str">
        <f>VLOOKUP(C3220,ACCOUNT_MAPPING!A:C,3,FALSE)</f>
        <v>Roof R&amp;M</v>
      </c>
    </row>
    <row r="3221" spans="1:12" hidden="1">
      <c r="A3221">
        <v>9085</v>
      </c>
      <c r="B3221" t="s">
        <v>739</v>
      </c>
      <c r="C3221">
        <v>50321000</v>
      </c>
      <c r="D3221" t="s">
        <v>12</v>
      </c>
      <c r="E3221" t="s">
        <v>13</v>
      </c>
      <c r="F3221" t="s">
        <v>13</v>
      </c>
      <c r="G3221" t="s">
        <v>4484</v>
      </c>
      <c r="H3221" s="2">
        <v>45013.481114548609</v>
      </c>
      <c r="I3221" t="s">
        <v>151</v>
      </c>
      <c r="J3221" s="2">
        <v>45013.481114548609</v>
      </c>
      <c r="K3221" t="s">
        <v>151</v>
      </c>
      <c r="L3221" t="str">
        <f>VLOOKUP(C3221,ACCOUNT_MAPPING!A:C,3,FALSE)</f>
        <v>Roof R&amp;M</v>
      </c>
    </row>
    <row r="3222" spans="1:12" hidden="1">
      <c r="A3222">
        <v>9094</v>
      </c>
      <c r="B3222" t="s">
        <v>1719</v>
      </c>
      <c r="C3222">
        <v>50321000</v>
      </c>
      <c r="D3222" t="s">
        <v>17</v>
      </c>
      <c r="E3222" t="s">
        <v>13</v>
      </c>
      <c r="F3222" t="s">
        <v>13</v>
      </c>
      <c r="G3222" t="s">
        <v>4485</v>
      </c>
      <c r="H3222" s="2">
        <v>44929.413835879626</v>
      </c>
      <c r="I3222" t="s">
        <v>289</v>
      </c>
      <c r="J3222" s="2">
        <v>44929.413835879626</v>
      </c>
      <c r="K3222" t="s">
        <v>289</v>
      </c>
      <c r="L3222" t="str">
        <f>VLOOKUP(C3222,ACCOUNT_MAPPING!A:C,3,FALSE)</f>
        <v>Roof R&amp;M</v>
      </c>
    </row>
    <row r="3223" spans="1:12" hidden="1">
      <c r="A3223">
        <v>8926</v>
      </c>
      <c r="B3223" t="s">
        <v>2295</v>
      </c>
      <c r="C3223">
        <v>50321000</v>
      </c>
      <c r="D3223" t="s">
        <v>12</v>
      </c>
      <c r="E3223" t="s">
        <v>13</v>
      </c>
      <c r="F3223" t="s">
        <v>13</v>
      </c>
      <c r="G3223" t="s">
        <v>4486</v>
      </c>
      <c r="H3223" s="2">
        <v>45013.661677662036</v>
      </c>
      <c r="I3223" t="s">
        <v>726</v>
      </c>
      <c r="J3223" s="2">
        <v>45013.661677662036</v>
      </c>
      <c r="K3223" t="s">
        <v>726</v>
      </c>
      <c r="L3223" t="str">
        <f>VLOOKUP(C3223,ACCOUNT_MAPPING!A:C,3,FALSE)</f>
        <v>Roof R&amp;M</v>
      </c>
    </row>
    <row r="3224" spans="1:12" hidden="1">
      <c r="A3224">
        <v>9114</v>
      </c>
      <c r="B3224" t="s">
        <v>1183</v>
      </c>
      <c r="C3224">
        <v>50321000</v>
      </c>
      <c r="D3224" t="s">
        <v>63</v>
      </c>
      <c r="E3224" t="s">
        <v>13</v>
      </c>
      <c r="F3224" t="s">
        <v>13</v>
      </c>
      <c r="G3224" t="s">
        <v>4487</v>
      </c>
      <c r="H3224" s="2">
        <v>44876.709075231483</v>
      </c>
      <c r="I3224" t="s">
        <v>15</v>
      </c>
      <c r="J3224" s="2">
        <v>44876.709075231483</v>
      </c>
      <c r="K3224" t="s">
        <v>15</v>
      </c>
      <c r="L3224" t="str">
        <f>VLOOKUP(C3224,ACCOUNT_MAPPING!A:C,3,FALSE)</f>
        <v>Roof R&amp;M</v>
      </c>
    </row>
    <row r="3225" spans="1:12" hidden="1">
      <c r="A3225">
        <v>9118</v>
      </c>
      <c r="B3225" t="s">
        <v>3790</v>
      </c>
      <c r="C3225">
        <v>50321000</v>
      </c>
      <c r="D3225" t="s">
        <v>12</v>
      </c>
      <c r="E3225" t="s">
        <v>13</v>
      </c>
      <c r="F3225" t="s">
        <v>13</v>
      </c>
      <c r="G3225" t="s">
        <v>4488</v>
      </c>
      <c r="H3225" s="2">
        <v>45020.029369641205</v>
      </c>
      <c r="I3225" t="s">
        <v>1434</v>
      </c>
      <c r="J3225" s="2">
        <v>45020.029369641205</v>
      </c>
      <c r="K3225" t="s">
        <v>1434</v>
      </c>
      <c r="L3225" t="str">
        <f>VLOOKUP(C3225,ACCOUNT_MAPPING!A:C,3,FALSE)</f>
        <v>Roof R&amp;M</v>
      </c>
    </row>
    <row r="3226" spans="1:12" hidden="1">
      <c r="A3226">
        <v>9119</v>
      </c>
      <c r="B3226" t="s">
        <v>2421</v>
      </c>
      <c r="C3226">
        <v>50321000</v>
      </c>
      <c r="D3226" t="s">
        <v>12</v>
      </c>
      <c r="E3226" t="s">
        <v>13</v>
      </c>
      <c r="F3226" t="s">
        <v>13</v>
      </c>
      <c r="G3226" t="s">
        <v>4310</v>
      </c>
      <c r="H3226" s="2">
        <v>45021.834039351852</v>
      </c>
      <c r="I3226" t="s">
        <v>1229</v>
      </c>
      <c r="J3226" s="2">
        <v>45021.834039351852</v>
      </c>
      <c r="K3226" t="s">
        <v>1229</v>
      </c>
      <c r="L3226" t="str">
        <f>VLOOKUP(C3226,ACCOUNT_MAPPING!A:C,3,FALSE)</f>
        <v>Roof R&amp;M</v>
      </c>
    </row>
    <row r="3227" spans="1:12" hidden="1">
      <c r="A3227">
        <v>8974</v>
      </c>
      <c r="B3227" t="s">
        <v>4489</v>
      </c>
      <c r="C3227">
        <v>50321000</v>
      </c>
      <c r="D3227" t="s">
        <v>12</v>
      </c>
      <c r="E3227" t="s">
        <v>13</v>
      </c>
      <c r="F3227" t="s">
        <v>13</v>
      </c>
      <c r="G3227" t="s">
        <v>4490</v>
      </c>
      <c r="H3227" s="2">
        <v>45014.702297418982</v>
      </c>
      <c r="I3227" t="s">
        <v>111</v>
      </c>
      <c r="J3227" s="2">
        <v>45014.702297418982</v>
      </c>
      <c r="K3227" t="s">
        <v>111</v>
      </c>
      <c r="L3227" t="str">
        <f>VLOOKUP(C3227,ACCOUNT_MAPPING!A:C,3,FALSE)</f>
        <v>Roof R&amp;M</v>
      </c>
    </row>
    <row r="3228" spans="1:12" hidden="1">
      <c r="A3228">
        <v>9084</v>
      </c>
      <c r="B3228" t="s">
        <v>4491</v>
      </c>
      <c r="C3228">
        <v>50321000</v>
      </c>
      <c r="D3228" t="s">
        <v>12</v>
      </c>
      <c r="E3228" t="s">
        <v>13</v>
      </c>
      <c r="F3228" t="s">
        <v>13</v>
      </c>
      <c r="G3228" t="s">
        <v>4492</v>
      </c>
      <c r="H3228" s="2">
        <v>45021.746162581017</v>
      </c>
      <c r="I3228" t="s">
        <v>65</v>
      </c>
      <c r="J3228" s="2">
        <v>45021.746162581017</v>
      </c>
      <c r="K3228" t="s">
        <v>65</v>
      </c>
      <c r="L3228" t="str">
        <f>VLOOKUP(C3228,ACCOUNT_MAPPING!A:C,3,FALSE)</f>
        <v>Roof R&amp;M</v>
      </c>
    </row>
    <row r="3229" spans="1:12" hidden="1">
      <c r="A3229">
        <v>9086</v>
      </c>
      <c r="B3229" t="s">
        <v>2349</v>
      </c>
      <c r="C3229">
        <v>50321000</v>
      </c>
      <c r="D3229" t="s">
        <v>12</v>
      </c>
      <c r="E3229" t="s">
        <v>13</v>
      </c>
      <c r="F3229" t="s">
        <v>13</v>
      </c>
      <c r="G3229" t="s">
        <v>4493</v>
      </c>
      <c r="H3229" s="2">
        <v>45013.483829247685</v>
      </c>
      <c r="I3229" t="s">
        <v>151</v>
      </c>
      <c r="J3229" s="2">
        <v>45013.483829247685</v>
      </c>
      <c r="K3229" t="s">
        <v>151</v>
      </c>
      <c r="L3229" t="str">
        <f>VLOOKUP(C3229,ACCOUNT_MAPPING!A:C,3,FALSE)</f>
        <v>Roof R&amp;M</v>
      </c>
    </row>
    <row r="3230" spans="1:12" hidden="1">
      <c r="A3230">
        <v>9141</v>
      </c>
      <c r="B3230" t="s">
        <v>1730</v>
      </c>
      <c r="C3230">
        <v>50321000</v>
      </c>
      <c r="D3230" t="s">
        <v>12</v>
      </c>
      <c r="E3230" t="s">
        <v>13</v>
      </c>
      <c r="F3230" t="s">
        <v>13</v>
      </c>
      <c r="G3230" t="s">
        <v>4494</v>
      </c>
      <c r="H3230" s="2">
        <v>45016.549683217592</v>
      </c>
      <c r="I3230" t="s">
        <v>90</v>
      </c>
      <c r="J3230" s="2">
        <v>45016.549683217592</v>
      </c>
      <c r="K3230" t="s">
        <v>90</v>
      </c>
      <c r="L3230" t="str">
        <f>VLOOKUP(C3230,ACCOUNT_MAPPING!A:C,3,FALSE)</f>
        <v>Roof R&amp;M</v>
      </c>
    </row>
    <row r="3231" spans="1:12" hidden="1">
      <c r="A3231">
        <v>9143</v>
      </c>
      <c r="B3231" t="s">
        <v>741</v>
      </c>
      <c r="C3231">
        <v>50321000</v>
      </c>
      <c r="D3231" t="s">
        <v>17</v>
      </c>
      <c r="E3231" t="s">
        <v>13</v>
      </c>
      <c r="F3231" t="s">
        <v>13</v>
      </c>
      <c r="G3231" t="s">
        <v>4495</v>
      </c>
      <c r="H3231" s="2">
        <v>44922.596893402777</v>
      </c>
      <c r="I3231" t="s">
        <v>41</v>
      </c>
      <c r="J3231" s="2">
        <v>44922.596893402777</v>
      </c>
      <c r="K3231" t="s">
        <v>41</v>
      </c>
      <c r="L3231" t="str">
        <f>VLOOKUP(C3231,ACCOUNT_MAPPING!A:C,3,FALSE)</f>
        <v>Roof R&amp;M</v>
      </c>
    </row>
    <row r="3232" spans="1:12" hidden="1">
      <c r="A3232">
        <v>8983</v>
      </c>
      <c r="B3232" t="s">
        <v>42</v>
      </c>
      <c r="C3232">
        <v>50321000</v>
      </c>
      <c r="D3232" t="s">
        <v>17</v>
      </c>
      <c r="E3232" t="s">
        <v>13</v>
      </c>
      <c r="F3232" t="s">
        <v>13</v>
      </c>
      <c r="G3232" t="s">
        <v>4496</v>
      </c>
      <c r="H3232" s="2">
        <v>44917.768633333333</v>
      </c>
      <c r="I3232" t="s">
        <v>44</v>
      </c>
      <c r="J3232" s="2">
        <v>44917.768633333333</v>
      </c>
      <c r="K3232" t="s">
        <v>44</v>
      </c>
      <c r="L3232" t="str">
        <f>VLOOKUP(C3232,ACCOUNT_MAPPING!A:C,3,FALSE)</f>
        <v>Roof R&amp;M</v>
      </c>
    </row>
    <row r="3233" spans="1:12" hidden="1">
      <c r="A3233">
        <v>9152</v>
      </c>
      <c r="B3233" t="s">
        <v>764</v>
      </c>
      <c r="C3233">
        <v>50321000</v>
      </c>
      <c r="D3233" t="s">
        <v>12</v>
      </c>
      <c r="E3233" t="s">
        <v>13</v>
      </c>
      <c r="F3233" t="s">
        <v>13</v>
      </c>
      <c r="G3233" t="s">
        <v>4497</v>
      </c>
      <c r="H3233" s="2">
        <v>45014.709081562498</v>
      </c>
      <c r="I3233" t="s">
        <v>766</v>
      </c>
      <c r="J3233" s="2">
        <v>45014.709081562498</v>
      </c>
      <c r="K3233" t="s">
        <v>766</v>
      </c>
      <c r="L3233" t="str">
        <f>VLOOKUP(C3233,ACCOUNT_MAPPING!A:C,3,FALSE)</f>
        <v>Roof R&amp;M</v>
      </c>
    </row>
    <row r="3234" spans="1:12" hidden="1">
      <c r="A3234">
        <v>9159</v>
      </c>
      <c r="B3234" t="s">
        <v>1724</v>
      </c>
      <c r="C3234">
        <v>50321000</v>
      </c>
      <c r="D3234" t="s">
        <v>12</v>
      </c>
      <c r="E3234" t="s">
        <v>13</v>
      </c>
      <c r="F3234" t="s">
        <v>13</v>
      </c>
      <c r="G3234" t="s">
        <v>4498</v>
      </c>
      <c r="H3234" s="2">
        <v>45014.675730868054</v>
      </c>
      <c r="I3234" t="s">
        <v>41</v>
      </c>
      <c r="J3234" s="2">
        <v>45014.675730868054</v>
      </c>
      <c r="K3234" t="s">
        <v>41</v>
      </c>
      <c r="L3234" t="str">
        <f>VLOOKUP(C3234,ACCOUNT_MAPPING!A:C,3,FALSE)</f>
        <v>Roof R&amp;M</v>
      </c>
    </row>
    <row r="3235" spans="1:12" hidden="1">
      <c r="A3235">
        <v>9105</v>
      </c>
      <c r="B3235" t="s">
        <v>2360</v>
      </c>
      <c r="C3235">
        <v>50321000</v>
      </c>
      <c r="D3235" t="s">
        <v>63</v>
      </c>
      <c r="E3235" t="s">
        <v>13</v>
      </c>
      <c r="F3235" t="s">
        <v>13</v>
      </c>
      <c r="G3235" t="s">
        <v>4499</v>
      </c>
      <c r="H3235" s="2">
        <v>44875.558441319445</v>
      </c>
      <c r="I3235" t="s">
        <v>1175</v>
      </c>
      <c r="J3235" s="2">
        <v>44875.558441319445</v>
      </c>
      <c r="K3235" t="s">
        <v>1175</v>
      </c>
      <c r="L3235" t="str">
        <f>VLOOKUP(C3235,ACCOUNT_MAPPING!A:C,3,FALSE)</f>
        <v>Roof R&amp;M</v>
      </c>
    </row>
    <row r="3236" spans="1:12" hidden="1">
      <c r="A3236">
        <v>9107</v>
      </c>
      <c r="B3236" t="s">
        <v>4500</v>
      </c>
      <c r="C3236">
        <v>50321000</v>
      </c>
      <c r="D3236" t="s">
        <v>17</v>
      </c>
      <c r="E3236" t="s">
        <v>13</v>
      </c>
      <c r="F3236" t="s">
        <v>13</v>
      </c>
      <c r="G3236" t="s">
        <v>4501</v>
      </c>
      <c r="H3236" s="2">
        <v>44916.718435416667</v>
      </c>
      <c r="I3236" t="s">
        <v>1175</v>
      </c>
      <c r="J3236" s="2">
        <v>44916.718435416667</v>
      </c>
      <c r="K3236" t="s">
        <v>1175</v>
      </c>
      <c r="L3236" t="str">
        <f>VLOOKUP(C3236,ACCOUNT_MAPPING!A:C,3,FALSE)</f>
        <v>Roof R&amp;M</v>
      </c>
    </row>
    <row r="3237" spans="1:12" hidden="1">
      <c r="A3237">
        <v>9010</v>
      </c>
      <c r="B3237" t="s">
        <v>1711</v>
      </c>
      <c r="C3237">
        <v>50321000</v>
      </c>
      <c r="D3237" t="s">
        <v>17</v>
      </c>
      <c r="E3237" t="s">
        <v>13</v>
      </c>
      <c r="F3237" t="s">
        <v>13</v>
      </c>
      <c r="G3237" t="s">
        <v>4502</v>
      </c>
      <c r="H3237" s="2">
        <v>44929.430860034721</v>
      </c>
      <c r="I3237" t="s">
        <v>715</v>
      </c>
      <c r="J3237" s="2">
        <v>44929.430860034721</v>
      </c>
      <c r="K3237" t="s">
        <v>715</v>
      </c>
      <c r="L3237" t="str">
        <f>VLOOKUP(C3237,ACCOUNT_MAPPING!A:C,3,FALSE)</f>
        <v>Roof R&amp;M</v>
      </c>
    </row>
    <row r="3238" spans="1:12" hidden="1">
      <c r="A3238">
        <v>9173</v>
      </c>
      <c r="B3238" t="s">
        <v>4503</v>
      </c>
      <c r="C3238">
        <v>50321000</v>
      </c>
      <c r="D3238" t="s">
        <v>12</v>
      </c>
      <c r="E3238" t="s">
        <v>13</v>
      </c>
      <c r="F3238" t="s">
        <v>13</v>
      </c>
      <c r="G3238" t="s">
        <v>4345</v>
      </c>
      <c r="H3238" s="2">
        <v>45009.858150659726</v>
      </c>
      <c r="I3238" t="s">
        <v>22</v>
      </c>
      <c r="J3238" s="2">
        <v>45009.858150659726</v>
      </c>
      <c r="K3238" t="s">
        <v>22</v>
      </c>
      <c r="L3238" t="str">
        <f>VLOOKUP(C3238,ACCOUNT_MAPPING!A:C,3,FALSE)</f>
        <v>Roof R&amp;M</v>
      </c>
    </row>
    <row r="3239" spans="1:12" hidden="1">
      <c r="A3239">
        <v>9176</v>
      </c>
      <c r="B3239" t="s">
        <v>4504</v>
      </c>
      <c r="C3239">
        <v>50321000</v>
      </c>
      <c r="D3239" t="s">
        <v>12</v>
      </c>
      <c r="E3239" t="s">
        <v>13</v>
      </c>
      <c r="F3239" t="s">
        <v>13</v>
      </c>
      <c r="G3239" t="s">
        <v>4505</v>
      </c>
      <c r="H3239" s="2">
        <v>45015.515225312498</v>
      </c>
      <c r="I3239" t="s">
        <v>778</v>
      </c>
      <c r="J3239" s="2">
        <v>45015.515225312498</v>
      </c>
      <c r="K3239" t="s">
        <v>778</v>
      </c>
      <c r="L3239" t="str">
        <f>VLOOKUP(C3239,ACCOUNT_MAPPING!A:C,3,FALSE)</f>
        <v>Roof R&amp;M</v>
      </c>
    </row>
    <row r="3240" spans="1:12" hidden="1">
      <c r="A3240">
        <v>9029</v>
      </c>
      <c r="B3240" t="s">
        <v>2343</v>
      </c>
      <c r="C3240">
        <v>50321000</v>
      </c>
      <c r="D3240" t="s">
        <v>12</v>
      </c>
      <c r="E3240" t="s">
        <v>13</v>
      </c>
      <c r="F3240" t="s">
        <v>13</v>
      </c>
      <c r="G3240" t="s">
        <v>4506</v>
      </c>
      <c r="H3240" s="2">
        <v>45021.50039390046</v>
      </c>
      <c r="I3240" t="s">
        <v>230</v>
      </c>
      <c r="J3240" s="2">
        <v>45021.50039390046</v>
      </c>
      <c r="K3240" t="s">
        <v>230</v>
      </c>
      <c r="L3240" t="str">
        <f>VLOOKUP(C3240,ACCOUNT_MAPPING!A:C,3,FALSE)</f>
        <v>Roof R&amp;M</v>
      </c>
    </row>
    <row r="3241" spans="1:12" hidden="1">
      <c r="A3241">
        <v>9034</v>
      </c>
      <c r="B3241" t="s">
        <v>4507</v>
      </c>
      <c r="C3241">
        <v>50321000</v>
      </c>
      <c r="D3241" t="s">
        <v>12</v>
      </c>
      <c r="E3241" t="s">
        <v>13</v>
      </c>
      <c r="F3241" t="s">
        <v>13</v>
      </c>
      <c r="G3241" t="s">
        <v>4508</v>
      </c>
      <c r="H3241" s="2">
        <v>45020.864894479164</v>
      </c>
      <c r="I3241" t="s">
        <v>679</v>
      </c>
      <c r="J3241" s="2">
        <v>45020.864894479164</v>
      </c>
      <c r="K3241" t="s">
        <v>679</v>
      </c>
      <c r="L3241" t="str">
        <f>VLOOKUP(C3241,ACCOUNT_MAPPING!A:C,3,FALSE)</f>
        <v>Roof R&amp;M</v>
      </c>
    </row>
    <row r="3242" spans="1:12" hidden="1">
      <c r="A3242">
        <v>9112</v>
      </c>
      <c r="B3242" t="s">
        <v>4509</v>
      </c>
      <c r="C3242">
        <v>50321000</v>
      </c>
      <c r="D3242" t="s">
        <v>12</v>
      </c>
      <c r="E3242" t="s">
        <v>13</v>
      </c>
      <c r="F3242" t="s">
        <v>13</v>
      </c>
      <c r="G3242" t="s">
        <v>4510</v>
      </c>
      <c r="H3242" s="2">
        <v>45020.808963854164</v>
      </c>
      <c r="I3242" t="s">
        <v>15</v>
      </c>
      <c r="J3242" s="2">
        <v>45020.808963854164</v>
      </c>
      <c r="K3242" t="s">
        <v>15</v>
      </c>
      <c r="L3242" t="str">
        <f>VLOOKUP(C3242,ACCOUNT_MAPPING!A:C,3,FALSE)</f>
        <v>Roof R&amp;M</v>
      </c>
    </row>
    <row r="3243" spans="1:12" hidden="1">
      <c r="A3243">
        <v>9124</v>
      </c>
      <c r="B3243" t="s">
        <v>2370</v>
      </c>
      <c r="C3243">
        <v>50321000</v>
      </c>
      <c r="D3243" t="s">
        <v>17</v>
      </c>
      <c r="E3243" t="s">
        <v>13</v>
      </c>
      <c r="F3243" t="s">
        <v>13</v>
      </c>
      <c r="G3243" t="s">
        <v>4511</v>
      </c>
      <c r="H3243" s="2">
        <v>44925.505169444441</v>
      </c>
      <c r="I3243" t="s">
        <v>1434</v>
      </c>
      <c r="J3243" s="2">
        <v>44925.505169444441</v>
      </c>
      <c r="K3243" t="s">
        <v>1434</v>
      </c>
      <c r="L3243" t="str">
        <f>VLOOKUP(C3243,ACCOUNT_MAPPING!A:C,3,FALSE)</f>
        <v>Roof R&amp;M</v>
      </c>
    </row>
    <row r="3244" spans="1:12" hidden="1">
      <c r="A3244">
        <v>9044</v>
      </c>
      <c r="B3244" t="s">
        <v>1387</v>
      </c>
      <c r="C3244">
        <v>50321000</v>
      </c>
      <c r="D3244" t="s">
        <v>17</v>
      </c>
      <c r="E3244" t="s">
        <v>13</v>
      </c>
      <c r="F3244" t="s">
        <v>13</v>
      </c>
      <c r="G3244" t="s">
        <v>4352</v>
      </c>
      <c r="H3244" s="2">
        <v>44918.516298032409</v>
      </c>
      <c r="I3244" t="s">
        <v>56</v>
      </c>
      <c r="J3244" s="2">
        <v>44918.516298032409</v>
      </c>
      <c r="K3244" t="s">
        <v>56</v>
      </c>
      <c r="L3244" t="str">
        <f>VLOOKUP(C3244,ACCOUNT_MAPPING!A:C,3,FALSE)</f>
        <v>Roof R&amp;M</v>
      </c>
    </row>
    <row r="3245" spans="1:12" hidden="1">
      <c r="A3245">
        <v>9138</v>
      </c>
      <c r="B3245" t="s">
        <v>4512</v>
      </c>
      <c r="C3245">
        <v>50321000</v>
      </c>
      <c r="D3245" t="s">
        <v>17</v>
      </c>
      <c r="E3245" t="s">
        <v>13</v>
      </c>
      <c r="F3245" t="s">
        <v>13</v>
      </c>
      <c r="G3245" t="s">
        <v>4513</v>
      </c>
      <c r="H3245" s="2">
        <v>44926.017926273147</v>
      </c>
      <c r="I3245" t="s">
        <v>1229</v>
      </c>
      <c r="J3245" s="2">
        <v>44926.017926273147</v>
      </c>
      <c r="K3245" t="s">
        <v>1229</v>
      </c>
      <c r="L3245" t="str">
        <f>VLOOKUP(C3245,ACCOUNT_MAPPING!A:C,3,FALSE)</f>
        <v>Roof R&amp;M</v>
      </c>
    </row>
    <row r="3246" spans="1:12" hidden="1">
      <c r="A3246">
        <v>9154</v>
      </c>
      <c r="B3246" t="s">
        <v>1406</v>
      </c>
      <c r="C3246">
        <v>50321000</v>
      </c>
      <c r="D3246" t="s">
        <v>17</v>
      </c>
      <c r="E3246" t="s">
        <v>13</v>
      </c>
      <c r="F3246" t="s">
        <v>13</v>
      </c>
      <c r="G3246" t="s">
        <v>4514</v>
      </c>
      <c r="H3246" s="2">
        <v>44926.810421331022</v>
      </c>
      <c r="I3246" t="s">
        <v>497</v>
      </c>
      <c r="J3246" s="2">
        <v>44926.810421331022</v>
      </c>
      <c r="K3246" t="s">
        <v>497</v>
      </c>
      <c r="L3246" t="str">
        <f>VLOOKUP(C3246,ACCOUNT_MAPPING!A:C,3,FALSE)</f>
        <v>Roof R&amp;M</v>
      </c>
    </row>
    <row r="3247" spans="1:12" hidden="1">
      <c r="A3247">
        <v>9161</v>
      </c>
      <c r="B3247" t="s">
        <v>4515</v>
      </c>
      <c r="C3247">
        <v>50321000</v>
      </c>
      <c r="D3247" t="s">
        <v>12</v>
      </c>
      <c r="E3247" t="s">
        <v>13</v>
      </c>
      <c r="F3247" t="s">
        <v>13</v>
      </c>
      <c r="G3247" t="s">
        <v>4516</v>
      </c>
      <c r="H3247" s="2">
        <v>45021.01690894676</v>
      </c>
      <c r="I3247" t="s">
        <v>119</v>
      </c>
      <c r="J3247" s="2">
        <v>45021.01690894676</v>
      </c>
      <c r="K3247" t="s">
        <v>119</v>
      </c>
      <c r="L3247" t="str">
        <f>VLOOKUP(C3247,ACCOUNT_MAPPING!A:C,3,FALSE)</f>
        <v>Roof R&amp;M</v>
      </c>
    </row>
    <row r="3248" spans="1:12" hidden="1">
      <c r="A3248">
        <v>9164</v>
      </c>
      <c r="B3248" t="s">
        <v>4517</v>
      </c>
      <c r="C3248">
        <v>50321000</v>
      </c>
      <c r="D3248" t="s">
        <v>12</v>
      </c>
      <c r="E3248" t="s">
        <v>13</v>
      </c>
      <c r="F3248" t="s">
        <v>13</v>
      </c>
      <c r="G3248" t="s">
        <v>4518</v>
      </c>
      <c r="H3248" s="2">
        <v>45014.703332060184</v>
      </c>
      <c r="I3248" t="s">
        <v>44</v>
      </c>
      <c r="J3248" s="2">
        <v>45014.703332060184</v>
      </c>
      <c r="K3248" t="s">
        <v>44</v>
      </c>
      <c r="L3248" t="str">
        <f>VLOOKUP(C3248,ACCOUNT_MAPPING!A:C,3,FALSE)</f>
        <v>Roof R&amp;M</v>
      </c>
    </row>
    <row r="3249" spans="1:12" hidden="1">
      <c r="A3249">
        <v>9185</v>
      </c>
      <c r="B3249" t="s">
        <v>2464</v>
      </c>
      <c r="C3249">
        <v>50321000</v>
      </c>
      <c r="D3249" t="s">
        <v>63</v>
      </c>
      <c r="E3249" t="s">
        <v>13</v>
      </c>
      <c r="F3249" t="s">
        <v>13</v>
      </c>
      <c r="G3249" t="s">
        <v>4519</v>
      </c>
      <c r="H3249" s="2">
        <v>44876.524910185188</v>
      </c>
      <c r="I3249" t="s">
        <v>74</v>
      </c>
      <c r="J3249" s="2">
        <v>44876.524910185188</v>
      </c>
      <c r="K3249" t="s">
        <v>74</v>
      </c>
      <c r="L3249" t="str">
        <f>VLOOKUP(C3249,ACCOUNT_MAPPING!A:C,3,FALSE)</f>
        <v>Roof R&amp;M</v>
      </c>
    </row>
    <row r="3250" spans="1:12" hidden="1">
      <c r="A3250">
        <v>9182</v>
      </c>
      <c r="B3250" t="s">
        <v>743</v>
      </c>
      <c r="C3250">
        <v>50321000</v>
      </c>
      <c r="D3250" t="s">
        <v>17</v>
      </c>
      <c r="E3250" t="s">
        <v>13</v>
      </c>
      <c r="F3250" t="s">
        <v>13</v>
      </c>
      <c r="G3250" t="s">
        <v>4520</v>
      </c>
      <c r="H3250" s="2">
        <v>44922.632183368056</v>
      </c>
      <c r="I3250" t="s">
        <v>826</v>
      </c>
      <c r="J3250" s="2">
        <v>44922.632183368056</v>
      </c>
      <c r="K3250" t="s">
        <v>826</v>
      </c>
      <c r="L3250" t="str">
        <f>VLOOKUP(C3250,ACCOUNT_MAPPING!A:C,3,FALSE)</f>
        <v>Roof R&amp;M</v>
      </c>
    </row>
    <row r="3251" spans="1:12" hidden="1">
      <c r="A3251">
        <v>9169</v>
      </c>
      <c r="B3251" t="s">
        <v>4521</v>
      </c>
      <c r="C3251">
        <v>50321000</v>
      </c>
      <c r="D3251" t="s">
        <v>12</v>
      </c>
      <c r="E3251" t="s">
        <v>13</v>
      </c>
      <c r="F3251" t="s">
        <v>13</v>
      </c>
      <c r="G3251" t="s">
        <v>4522</v>
      </c>
      <c r="H3251" s="2">
        <v>45014.923534490743</v>
      </c>
      <c r="I3251" t="s">
        <v>19</v>
      </c>
      <c r="J3251" s="2">
        <v>45014.923534490743</v>
      </c>
      <c r="K3251" t="s">
        <v>19</v>
      </c>
      <c r="L3251" t="str">
        <f>VLOOKUP(C3251,ACCOUNT_MAPPING!A:C,3,FALSE)</f>
        <v>Roof R&amp;M</v>
      </c>
    </row>
    <row r="3252" spans="1:12" hidden="1">
      <c r="A3252">
        <v>9172</v>
      </c>
      <c r="B3252" t="s">
        <v>4523</v>
      </c>
      <c r="C3252">
        <v>50321000</v>
      </c>
      <c r="D3252" t="s">
        <v>12</v>
      </c>
      <c r="E3252" t="s">
        <v>13</v>
      </c>
      <c r="F3252" t="s">
        <v>13</v>
      </c>
      <c r="G3252" t="s">
        <v>4524</v>
      </c>
      <c r="H3252" s="2">
        <v>45014.92633603009</v>
      </c>
      <c r="I3252" t="s">
        <v>19</v>
      </c>
      <c r="J3252" s="2">
        <v>45014.92633603009</v>
      </c>
      <c r="K3252" t="s">
        <v>19</v>
      </c>
      <c r="L3252" t="str">
        <f>VLOOKUP(C3252,ACCOUNT_MAPPING!A:C,3,FALSE)</f>
        <v>Roof R&amp;M</v>
      </c>
    </row>
    <row r="3253" spans="1:12" hidden="1">
      <c r="A3253">
        <v>9177</v>
      </c>
      <c r="B3253" t="s">
        <v>4525</v>
      </c>
      <c r="C3253">
        <v>50321000</v>
      </c>
      <c r="D3253" t="s">
        <v>17</v>
      </c>
      <c r="E3253" t="s">
        <v>13</v>
      </c>
      <c r="F3253" t="s">
        <v>13</v>
      </c>
      <c r="G3253" t="s">
        <v>4526</v>
      </c>
      <c r="H3253" s="2">
        <v>44923.763322569444</v>
      </c>
      <c r="I3253" t="s">
        <v>778</v>
      </c>
      <c r="J3253" s="2">
        <v>44923.763322569444</v>
      </c>
      <c r="K3253" t="s">
        <v>778</v>
      </c>
      <c r="L3253" t="str">
        <f>VLOOKUP(C3253,ACCOUNT_MAPPING!A:C,3,FALSE)</f>
        <v>Roof R&amp;M</v>
      </c>
    </row>
    <row r="3254" spans="1:12" hidden="1">
      <c r="A3254">
        <v>9187</v>
      </c>
      <c r="B3254" t="s">
        <v>506</v>
      </c>
      <c r="C3254">
        <v>50321000</v>
      </c>
      <c r="D3254" t="s">
        <v>12</v>
      </c>
      <c r="E3254" t="s">
        <v>13</v>
      </c>
      <c r="F3254" t="s">
        <v>13</v>
      </c>
      <c r="G3254" t="s">
        <v>4527</v>
      </c>
      <c r="H3254" s="2">
        <v>45020.745618321758</v>
      </c>
      <c r="I3254" t="s">
        <v>74</v>
      </c>
      <c r="J3254" s="2">
        <v>45020.745618321758</v>
      </c>
      <c r="K3254" t="s">
        <v>74</v>
      </c>
      <c r="L3254" t="str">
        <f>VLOOKUP(C3254,ACCOUNT_MAPPING!A:C,3,FALSE)</f>
        <v>Roof R&amp;M</v>
      </c>
    </row>
    <row r="3255" spans="1:12" hidden="1">
      <c r="A3255">
        <v>9188</v>
      </c>
      <c r="B3255" t="s">
        <v>72</v>
      </c>
      <c r="C3255">
        <v>50321000</v>
      </c>
      <c r="D3255" t="s">
        <v>12</v>
      </c>
      <c r="E3255" t="s">
        <v>13</v>
      </c>
      <c r="F3255" t="s">
        <v>13</v>
      </c>
      <c r="G3255" t="s">
        <v>4528</v>
      </c>
      <c r="H3255" s="2">
        <v>45020.758777858799</v>
      </c>
      <c r="I3255" t="s">
        <v>74</v>
      </c>
      <c r="J3255" s="2">
        <v>45020.758777858799</v>
      </c>
      <c r="K3255" t="s">
        <v>74</v>
      </c>
      <c r="L3255" t="str">
        <f>VLOOKUP(C3255,ACCOUNT_MAPPING!A:C,3,FALSE)</f>
        <v>Roof R&amp;M</v>
      </c>
    </row>
    <row r="3256" spans="1:12" hidden="1">
      <c r="A3256">
        <v>9090</v>
      </c>
      <c r="B3256" t="s">
        <v>3779</v>
      </c>
      <c r="C3256">
        <v>50321000</v>
      </c>
      <c r="D3256" t="s">
        <v>12</v>
      </c>
      <c r="E3256" t="s">
        <v>13</v>
      </c>
      <c r="F3256" t="s">
        <v>13</v>
      </c>
      <c r="G3256" t="s">
        <v>4529</v>
      </c>
      <c r="H3256" s="2">
        <v>45012.677787581022</v>
      </c>
      <c r="I3256" t="s">
        <v>954</v>
      </c>
      <c r="J3256" s="2">
        <v>45012.677787581022</v>
      </c>
      <c r="K3256" t="s">
        <v>954</v>
      </c>
      <c r="L3256" t="str">
        <f>VLOOKUP(C3256,ACCOUNT_MAPPING!A:C,3,FALSE)</f>
        <v>Roof R&amp;M</v>
      </c>
    </row>
    <row r="3257" spans="1:12" hidden="1">
      <c r="A3257">
        <v>9106</v>
      </c>
      <c r="B3257" t="s">
        <v>2362</v>
      </c>
      <c r="C3257">
        <v>50321000</v>
      </c>
      <c r="D3257" t="s">
        <v>17</v>
      </c>
      <c r="E3257" t="s">
        <v>13</v>
      </c>
      <c r="F3257" t="s">
        <v>13</v>
      </c>
      <c r="G3257" t="s">
        <v>4530</v>
      </c>
      <c r="H3257" s="2">
        <v>44923.736119791669</v>
      </c>
      <c r="I3257" t="s">
        <v>15</v>
      </c>
      <c r="J3257" s="2">
        <v>44923.736119791669</v>
      </c>
      <c r="K3257" t="s">
        <v>15</v>
      </c>
      <c r="L3257" t="str">
        <f>VLOOKUP(C3257,ACCOUNT_MAPPING!A:C,3,FALSE)</f>
        <v>Roof R&amp;M</v>
      </c>
    </row>
    <row r="3258" spans="1:12" hidden="1">
      <c r="A3258">
        <v>9201</v>
      </c>
      <c r="B3258" t="s">
        <v>2413</v>
      </c>
      <c r="C3258">
        <v>50321000</v>
      </c>
      <c r="D3258" t="s">
        <v>12</v>
      </c>
      <c r="E3258" t="s">
        <v>13</v>
      </c>
      <c r="F3258" t="s">
        <v>13</v>
      </c>
      <c r="G3258" t="s">
        <v>4531</v>
      </c>
      <c r="H3258" s="2">
        <v>45013.619779745371</v>
      </c>
      <c r="I3258" t="s">
        <v>275</v>
      </c>
      <c r="J3258" s="2">
        <v>45013.619779745371</v>
      </c>
      <c r="K3258" t="s">
        <v>275</v>
      </c>
      <c r="L3258" t="str">
        <f>VLOOKUP(C3258,ACCOUNT_MAPPING!A:C,3,FALSE)</f>
        <v>Roof R&amp;M</v>
      </c>
    </row>
    <row r="3259" spans="1:12" hidden="1">
      <c r="A3259">
        <v>9184</v>
      </c>
      <c r="B3259" t="s">
        <v>504</v>
      </c>
      <c r="C3259">
        <v>50321000</v>
      </c>
      <c r="D3259" t="s">
        <v>12</v>
      </c>
      <c r="E3259" t="s">
        <v>13</v>
      </c>
      <c r="F3259" t="s">
        <v>13</v>
      </c>
      <c r="G3259" t="s">
        <v>4532</v>
      </c>
      <c r="H3259" s="2">
        <v>45020.709257951392</v>
      </c>
      <c r="I3259" t="s">
        <v>74</v>
      </c>
      <c r="J3259" s="2">
        <v>45020.709257951392</v>
      </c>
      <c r="K3259" t="s">
        <v>74</v>
      </c>
      <c r="L3259" t="str">
        <f>VLOOKUP(C3259,ACCOUNT_MAPPING!A:C,3,FALSE)</f>
        <v>Roof R&amp;M</v>
      </c>
    </row>
    <row r="3260" spans="1:12" hidden="1">
      <c r="A3260">
        <v>9189</v>
      </c>
      <c r="B3260" t="s">
        <v>75</v>
      </c>
      <c r="C3260">
        <v>50321000</v>
      </c>
      <c r="D3260" t="s">
        <v>12</v>
      </c>
      <c r="E3260" t="s">
        <v>13</v>
      </c>
      <c r="F3260" t="s">
        <v>13</v>
      </c>
      <c r="G3260" t="s">
        <v>4533</v>
      </c>
      <c r="H3260" s="2">
        <v>45020.763021527775</v>
      </c>
      <c r="I3260" t="s">
        <v>74</v>
      </c>
      <c r="J3260" s="2">
        <v>45020.763021527775</v>
      </c>
      <c r="K3260" t="s">
        <v>74</v>
      </c>
      <c r="L3260" t="str">
        <f>VLOOKUP(C3260,ACCOUNT_MAPPING!A:C,3,FALSE)</f>
        <v>Roof R&amp;M</v>
      </c>
    </row>
    <row r="3261" spans="1:12" hidden="1">
      <c r="A3261">
        <v>9206</v>
      </c>
      <c r="B3261" t="s">
        <v>1744</v>
      </c>
      <c r="C3261">
        <v>50321000</v>
      </c>
      <c r="D3261" t="s">
        <v>12</v>
      </c>
      <c r="E3261" t="s">
        <v>13</v>
      </c>
      <c r="F3261" t="s">
        <v>13</v>
      </c>
      <c r="G3261" t="s">
        <v>4534</v>
      </c>
      <c r="H3261" s="2">
        <v>45013.603801157406</v>
      </c>
      <c r="I3261" t="s">
        <v>275</v>
      </c>
      <c r="J3261" s="2">
        <v>45013.603801157406</v>
      </c>
      <c r="K3261" t="s">
        <v>275</v>
      </c>
      <c r="L3261" t="str">
        <f>VLOOKUP(C3261,ACCOUNT_MAPPING!A:C,3,FALSE)</f>
        <v>Roof R&amp;M</v>
      </c>
    </row>
    <row r="3262" spans="1:12" hidden="1">
      <c r="A3262">
        <v>9110</v>
      </c>
      <c r="B3262" t="s">
        <v>3792</v>
      </c>
      <c r="C3262">
        <v>50321000</v>
      </c>
      <c r="D3262" t="s">
        <v>17</v>
      </c>
      <c r="E3262" t="s">
        <v>13</v>
      </c>
      <c r="F3262" t="s">
        <v>13</v>
      </c>
      <c r="G3262" t="s">
        <v>4535</v>
      </c>
      <c r="H3262" s="2">
        <v>44917.699187384256</v>
      </c>
      <c r="I3262" t="s">
        <v>1175</v>
      </c>
      <c r="J3262" s="2">
        <v>44917.699187384256</v>
      </c>
      <c r="K3262" t="s">
        <v>1175</v>
      </c>
      <c r="L3262" t="str">
        <f>VLOOKUP(C3262,ACCOUNT_MAPPING!A:C,3,FALSE)</f>
        <v>Roof R&amp;M</v>
      </c>
    </row>
    <row r="3263" spans="1:12" hidden="1">
      <c r="A3263">
        <v>9111</v>
      </c>
      <c r="B3263" t="s">
        <v>4536</v>
      </c>
      <c r="C3263">
        <v>50321000</v>
      </c>
      <c r="D3263" t="s">
        <v>17</v>
      </c>
      <c r="E3263" t="s">
        <v>13</v>
      </c>
      <c r="F3263" t="s">
        <v>13</v>
      </c>
      <c r="G3263" t="s">
        <v>4387</v>
      </c>
      <c r="H3263" s="2">
        <v>44917.701548993056</v>
      </c>
      <c r="I3263" t="s">
        <v>1175</v>
      </c>
      <c r="J3263" s="2">
        <v>44917.701548993056</v>
      </c>
      <c r="K3263" t="s">
        <v>1175</v>
      </c>
      <c r="L3263" t="str">
        <f>VLOOKUP(C3263,ACCOUNT_MAPPING!A:C,3,FALSE)</f>
        <v>Roof R&amp;M</v>
      </c>
    </row>
    <row r="3264" spans="1:12" hidden="1">
      <c r="A3264">
        <v>9213</v>
      </c>
      <c r="B3264" t="s">
        <v>3824</v>
      </c>
      <c r="C3264">
        <v>50321000</v>
      </c>
      <c r="D3264" t="s">
        <v>63</v>
      </c>
      <c r="E3264" t="s">
        <v>13</v>
      </c>
      <c r="F3264" t="s">
        <v>13</v>
      </c>
      <c r="G3264" t="s">
        <v>4537</v>
      </c>
      <c r="H3264" s="2">
        <v>44865.54978252315</v>
      </c>
      <c r="I3264" t="s">
        <v>233</v>
      </c>
      <c r="J3264" s="2">
        <v>44865.54978252315</v>
      </c>
      <c r="K3264" t="s">
        <v>233</v>
      </c>
      <c r="L3264" t="str">
        <f>VLOOKUP(C3264,ACCOUNT_MAPPING!A:C,3,FALSE)</f>
        <v>Roof R&amp;M</v>
      </c>
    </row>
    <row r="3265" spans="1:12" hidden="1">
      <c r="A3265">
        <v>9125</v>
      </c>
      <c r="B3265" t="s">
        <v>2372</v>
      </c>
      <c r="C3265">
        <v>50321000</v>
      </c>
      <c r="D3265" t="s">
        <v>12</v>
      </c>
      <c r="E3265" t="s">
        <v>13</v>
      </c>
      <c r="F3265" t="s">
        <v>13</v>
      </c>
      <c r="G3265" t="s">
        <v>4538</v>
      </c>
      <c r="H3265" s="2">
        <v>45015.568039965277</v>
      </c>
      <c r="I3265" t="s">
        <v>1800</v>
      </c>
      <c r="J3265" s="2">
        <v>45015.568039965277</v>
      </c>
      <c r="K3265" t="s">
        <v>1800</v>
      </c>
      <c r="L3265" t="str">
        <f>VLOOKUP(C3265,ACCOUNT_MAPPING!A:C,3,FALSE)</f>
        <v>Roof R&amp;M</v>
      </c>
    </row>
    <row r="3266" spans="1:12" hidden="1">
      <c r="A3266">
        <v>9126</v>
      </c>
      <c r="B3266" t="s">
        <v>2374</v>
      </c>
      <c r="C3266">
        <v>50321000</v>
      </c>
      <c r="D3266" t="s">
        <v>12</v>
      </c>
      <c r="E3266" t="s">
        <v>13</v>
      </c>
      <c r="F3266" t="s">
        <v>13</v>
      </c>
      <c r="G3266" t="s">
        <v>3796</v>
      </c>
      <c r="H3266" s="2">
        <v>45015.683384872682</v>
      </c>
      <c r="I3266" t="s">
        <v>1800</v>
      </c>
      <c r="J3266" s="2">
        <v>45015.683384872682</v>
      </c>
      <c r="K3266" t="s">
        <v>1800</v>
      </c>
      <c r="L3266" t="str">
        <f>VLOOKUP(C3266,ACCOUNT_MAPPING!A:C,3,FALSE)</f>
        <v>Roof R&amp;M</v>
      </c>
    </row>
    <row r="3267" spans="1:12" hidden="1">
      <c r="A3267">
        <v>9222</v>
      </c>
      <c r="B3267" t="s">
        <v>1185</v>
      </c>
      <c r="C3267">
        <v>50321000</v>
      </c>
      <c r="D3267" t="s">
        <v>12</v>
      </c>
      <c r="E3267" t="s">
        <v>13</v>
      </c>
      <c r="F3267" t="s">
        <v>13</v>
      </c>
      <c r="G3267" t="s">
        <v>4539</v>
      </c>
      <c r="H3267" s="2">
        <v>45021.663765775462</v>
      </c>
      <c r="I3267" t="s">
        <v>759</v>
      </c>
      <c r="J3267" s="2">
        <v>45021.663765775462</v>
      </c>
      <c r="K3267" t="s">
        <v>759</v>
      </c>
      <c r="L3267" t="str">
        <f>VLOOKUP(C3267,ACCOUNT_MAPPING!A:C,3,FALSE)</f>
        <v>Roof R&amp;M</v>
      </c>
    </row>
    <row r="3268" spans="1:12" hidden="1">
      <c r="A3268">
        <v>9226</v>
      </c>
      <c r="B3268" t="s">
        <v>1752</v>
      </c>
      <c r="C3268">
        <v>50321000</v>
      </c>
      <c r="D3268" t="s">
        <v>12</v>
      </c>
      <c r="E3268" t="s">
        <v>13</v>
      </c>
      <c r="F3268" t="s">
        <v>13</v>
      </c>
      <c r="G3268" t="s">
        <v>4540</v>
      </c>
      <c r="H3268" s="2">
        <v>45013.631600810186</v>
      </c>
      <c r="I3268" t="s">
        <v>265</v>
      </c>
      <c r="J3268" s="2">
        <v>45013.631600810186</v>
      </c>
      <c r="K3268" t="s">
        <v>265</v>
      </c>
      <c r="L3268" t="str">
        <f>VLOOKUP(C3268,ACCOUNT_MAPPING!A:C,3,FALSE)</f>
        <v>Roof R&amp;M</v>
      </c>
    </row>
    <row r="3269" spans="1:12" hidden="1">
      <c r="A3269">
        <v>9229</v>
      </c>
      <c r="B3269" t="s">
        <v>2426</v>
      </c>
      <c r="C3269">
        <v>50321000</v>
      </c>
      <c r="D3269" t="s">
        <v>17</v>
      </c>
      <c r="E3269" t="s">
        <v>13</v>
      </c>
      <c r="F3269" t="s">
        <v>13</v>
      </c>
      <c r="G3269" t="s">
        <v>4541</v>
      </c>
      <c r="H3269" s="2">
        <v>44924.567165243054</v>
      </c>
      <c r="I3269" t="s">
        <v>265</v>
      </c>
      <c r="J3269" s="2">
        <v>44924.567165243054</v>
      </c>
      <c r="K3269" t="s">
        <v>265</v>
      </c>
      <c r="L3269" t="str">
        <f>VLOOKUP(C3269,ACCOUNT_MAPPING!A:C,3,FALSE)</f>
        <v>Roof R&amp;M</v>
      </c>
    </row>
    <row r="3270" spans="1:12" hidden="1">
      <c r="A3270">
        <v>9232</v>
      </c>
      <c r="B3270" t="s">
        <v>2470</v>
      </c>
      <c r="C3270">
        <v>50321000</v>
      </c>
      <c r="D3270" t="s">
        <v>63</v>
      </c>
      <c r="E3270" t="s">
        <v>13</v>
      </c>
      <c r="F3270" t="s">
        <v>13</v>
      </c>
      <c r="G3270" t="s">
        <v>4542</v>
      </c>
      <c r="H3270" s="2">
        <v>44876.582755636577</v>
      </c>
      <c r="I3270" t="s">
        <v>909</v>
      </c>
      <c r="J3270" s="2">
        <v>44876.582755636577</v>
      </c>
      <c r="K3270" t="s">
        <v>909</v>
      </c>
      <c r="L3270" t="str">
        <f>VLOOKUP(C3270,ACCOUNT_MAPPING!A:C,3,FALSE)</f>
        <v>Roof R&amp;M</v>
      </c>
    </row>
    <row r="3271" spans="1:12" hidden="1">
      <c r="A3271">
        <v>9239</v>
      </c>
      <c r="B3271" t="s">
        <v>1755</v>
      </c>
      <c r="C3271">
        <v>50321000</v>
      </c>
      <c r="D3271" t="s">
        <v>17</v>
      </c>
      <c r="E3271" t="s">
        <v>13</v>
      </c>
      <c r="F3271" t="s">
        <v>13</v>
      </c>
      <c r="G3271" t="s">
        <v>4543</v>
      </c>
      <c r="H3271" s="2">
        <v>44929.955137997684</v>
      </c>
      <c r="I3271" t="s">
        <v>1490</v>
      </c>
      <c r="J3271" s="2">
        <v>44929.955137997684</v>
      </c>
      <c r="K3271" t="s">
        <v>1490</v>
      </c>
      <c r="L3271" t="str">
        <f>VLOOKUP(C3271,ACCOUNT_MAPPING!A:C,3,FALSE)</f>
        <v>Roof R&amp;M</v>
      </c>
    </row>
    <row r="3272" spans="1:12" hidden="1">
      <c r="A3272">
        <v>9145</v>
      </c>
      <c r="B3272" t="s">
        <v>3804</v>
      </c>
      <c r="C3272">
        <v>50321000</v>
      </c>
      <c r="D3272" t="s">
        <v>17</v>
      </c>
      <c r="E3272" t="s">
        <v>13</v>
      </c>
      <c r="F3272" t="s">
        <v>13</v>
      </c>
      <c r="G3272" t="s">
        <v>4544</v>
      </c>
      <c r="H3272" s="2">
        <v>44923.540609224539</v>
      </c>
      <c r="I3272" t="s">
        <v>41</v>
      </c>
      <c r="J3272" s="2">
        <v>44923.540609224539</v>
      </c>
      <c r="K3272" t="s">
        <v>41</v>
      </c>
      <c r="L3272" t="str">
        <f>VLOOKUP(C3272,ACCOUNT_MAPPING!A:C,3,FALSE)</f>
        <v>Roof R&amp;M</v>
      </c>
    </row>
    <row r="3273" spans="1:12" hidden="1">
      <c r="A3273">
        <v>9419</v>
      </c>
      <c r="B3273" t="s">
        <v>2497</v>
      </c>
      <c r="C3273">
        <v>50321000</v>
      </c>
      <c r="D3273" t="s">
        <v>17</v>
      </c>
      <c r="E3273" t="s">
        <v>13</v>
      </c>
      <c r="F3273" t="s">
        <v>13</v>
      </c>
      <c r="G3273" t="s">
        <v>4545</v>
      </c>
      <c r="H3273" s="2">
        <v>44917.675536342591</v>
      </c>
      <c r="I3273" t="s">
        <v>650</v>
      </c>
      <c r="J3273" s="2">
        <v>44917.675536342591</v>
      </c>
      <c r="K3273" t="s">
        <v>650</v>
      </c>
      <c r="L3273" t="str">
        <f>VLOOKUP(C3273,ACCOUNT_MAPPING!A:C,3,FALSE)</f>
        <v>Roof R&amp;M</v>
      </c>
    </row>
    <row r="3274" spans="1:12" hidden="1">
      <c r="A3274">
        <v>9394</v>
      </c>
      <c r="B3274" t="s">
        <v>2489</v>
      </c>
      <c r="C3274">
        <v>50321000</v>
      </c>
      <c r="D3274" t="s">
        <v>17</v>
      </c>
      <c r="E3274" t="s">
        <v>13</v>
      </c>
      <c r="F3274" t="s">
        <v>13</v>
      </c>
      <c r="G3274" t="s">
        <v>4546</v>
      </c>
      <c r="H3274" s="2">
        <v>44928.578552974534</v>
      </c>
      <c r="I3274" t="s">
        <v>577</v>
      </c>
      <c r="J3274" s="2">
        <v>44928.578552974534</v>
      </c>
      <c r="K3274" t="s">
        <v>577</v>
      </c>
      <c r="L3274" t="str">
        <f>VLOOKUP(C3274,ACCOUNT_MAPPING!A:C,3,FALSE)</f>
        <v>Roof R&amp;M</v>
      </c>
    </row>
    <row r="3275" spans="1:12" hidden="1">
      <c r="A3275">
        <v>9238</v>
      </c>
      <c r="B3275" t="s">
        <v>3844</v>
      </c>
      <c r="C3275">
        <v>50321000</v>
      </c>
      <c r="D3275" t="s">
        <v>12</v>
      </c>
      <c r="E3275" t="s">
        <v>13</v>
      </c>
      <c r="F3275" t="s">
        <v>13</v>
      </c>
      <c r="G3275" t="s">
        <v>4547</v>
      </c>
      <c r="H3275" s="2">
        <v>45013.487632256947</v>
      </c>
      <c r="I3275" t="s">
        <v>151</v>
      </c>
      <c r="J3275" s="2">
        <v>45013.487632256947</v>
      </c>
      <c r="K3275" t="s">
        <v>151</v>
      </c>
      <c r="L3275" t="str">
        <f>VLOOKUP(C3275,ACCOUNT_MAPPING!A:C,3,FALSE)</f>
        <v>Roof R&amp;M</v>
      </c>
    </row>
    <row r="3276" spans="1:12" hidden="1">
      <c r="A3276">
        <v>9243</v>
      </c>
      <c r="B3276" t="s">
        <v>4548</v>
      </c>
      <c r="C3276">
        <v>50321000</v>
      </c>
      <c r="D3276" t="s">
        <v>17</v>
      </c>
      <c r="E3276" t="s">
        <v>13</v>
      </c>
      <c r="F3276" t="s">
        <v>13</v>
      </c>
      <c r="G3276" t="s">
        <v>4549</v>
      </c>
      <c r="H3276" s="2">
        <v>44924.693828819443</v>
      </c>
      <c r="I3276" t="s">
        <v>766</v>
      </c>
      <c r="J3276" s="2">
        <v>44924.693828819443</v>
      </c>
      <c r="K3276" t="s">
        <v>766</v>
      </c>
      <c r="L3276" t="str">
        <f>VLOOKUP(C3276,ACCOUNT_MAPPING!A:C,3,FALSE)</f>
        <v>Roof R&amp;M</v>
      </c>
    </row>
    <row r="3277" spans="1:12" hidden="1">
      <c r="A3277">
        <v>9244</v>
      </c>
      <c r="B3277" t="s">
        <v>805</v>
      </c>
      <c r="C3277">
        <v>50321000</v>
      </c>
      <c r="D3277" t="s">
        <v>17</v>
      </c>
      <c r="E3277" t="s">
        <v>13</v>
      </c>
      <c r="F3277" t="s">
        <v>13</v>
      </c>
      <c r="G3277" t="s">
        <v>4550</v>
      </c>
      <c r="H3277" s="2">
        <v>44919.607166898146</v>
      </c>
      <c r="I3277" t="s">
        <v>31</v>
      </c>
      <c r="J3277" s="2">
        <v>44919.607166898146</v>
      </c>
      <c r="K3277" t="s">
        <v>31</v>
      </c>
      <c r="L3277" t="str">
        <f>VLOOKUP(C3277,ACCOUNT_MAPPING!A:C,3,FALSE)</f>
        <v>Roof R&amp;M</v>
      </c>
    </row>
    <row r="3278" spans="1:12" hidden="1">
      <c r="A3278">
        <v>9412</v>
      </c>
      <c r="B3278" t="s">
        <v>2448</v>
      </c>
      <c r="C3278">
        <v>50321000</v>
      </c>
      <c r="D3278" t="s">
        <v>17</v>
      </c>
      <c r="E3278" t="s">
        <v>13</v>
      </c>
      <c r="F3278" t="s">
        <v>13</v>
      </c>
      <c r="G3278" t="s">
        <v>4545</v>
      </c>
      <c r="H3278" s="2">
        <v>44917.665717939817</v>
      </c>
      <c r="I3278" t="s">
        <v>650</v>
      </c>
      <c r="J3278" s="2">
        <v>44917.665717939817</v>
      </c>
      <c r="K3278" t="s">
        <v>650</v>
      </c>
      <c r="L3278" t="str">
        <f>VLOOKUP(C3278,ACCOUNT_MAPPING!A:C,3,FALSE)</f>
        <v>Roof R&amp;M</v>
      </c>
    </row>
    <row r="3279" spans="1:12" hidden="1">
      <c r="A3279">
        <v>9482</v>
      </c>
      <c r="B3279" t="s">
        <v>1219</v>
      </c>
      <c r="C3279">
        <v>50321000</v>
      </c>
      <c r="D3279" t="s">
        <v>12</v>
      </c>
      <c r="E3279" t="s">
        <v>13</v>
      </c>
      <c r="F3279" t="s">
        <v>13</v>
      </c>
      <c r="G3279" t="s">
        <v>4551</v>
      </c>
      <c r="H3279" s="2">
        <v>45013.551843402776</v>
      </c>
      <c r="I3279" t="s">
        <v>809</v>
      </c>
      <c r="J3279" s="2">
        <v>45013.551843402776</v>
      </c>
      <c r="K3279" t="s">
        <v>809</v>
      </c>
      <c r="L3279" t="str">
        <f>VLOOKUP(C3279,ACCOUNT_MAPPING!A:C,3,FALSE)</f>
        <v>Roof R&amp;M</v>
      </c>
    </row>
    <row r="3280" spans="1:12" hidden="1">
      <c r="A3280">
        <v>9157</v>
      </c>
      <c r="B3280" t="s">
        <v>1732</v>
      </c>
      <c r="C3280">
        <v>50321000</v>
      </c>
      <c r="D3280" t="s">
        <v>63</v>
      </c>
      <c r="E3280" t="s">
        <v>13</v>
      </c>
      <c r="F3280" t="s">
        <v>13</v>
      </c>
      <c r="G3280" t="s">
        <v>4544</v>
      </c>
      <c r="H3280" s="2">
        <v>44873.649334224538</v>
      </c>
      <c r="I3280" t="s">
        <v>41</v>
      </c>
      <c r="J3280" s="2">
        <v>44873.649334224538</v>
      </c>
      <c r="K3280" t="s">
        <v>41</v>
      </c>
      <c r="L3280" t="str">
        <f>VLOOKUP(C3280,ACCOUNT_MAPPING!A:C,3,FALSE)</f>
        <v>Roof R&amp;M</v>
      </c>
    </row>
    <row r="3281" spans="1:12" hidden="1">
      <c r="A3281">
        <v>9175</v>
      </c>
      <c r="B3281" t="s">
        <v>2408</v>
      </c>
      <c r="C3281">
        <v>50321000</v>
      </c>
      <c r="D3281" t="s">
        <v>63</v>
      </c>
      <c r="E3281" t="s">
        <v>13</v>
      </c>
      <c r="F3281" t="s">
        <v>13</v>
      </c>
      <c r="G3281" t="s">
        <v>4552</v>
      </c>
      <c r="H3281" s="2">
        <v>44869.579201655091</v>
      </c>
      <c r="I3281" t="s">
        <v>778</v>
      </c>
      <c r="J3281" s="2">
        <v>44869.579201655091</v>
      </c>
      <c r="K3281" t="s">
        <v>778</v>
      </c>
      <c r="L3281" t="str">
        <f>VLOOKUP(C3281,ACCOUNT_MAPPING!A:C,3,FALSE)</f>
        <v>Roof R&amp;M</v>
      </c>
    </row>
    <row r="3282" spans="1:12" hidden="1">
      <c r="A3282">
        <v>9398</v>
      </c>
      <c r="B3282" t="s">
        <v>1402</v>
      </c>
      <c r="C3282">
        <v>50321000</v>
      </c>
      <c r="D3282" t="s">
        <v>17</v>
      </c>
      <c r="E3282" t="s">
        <v>13</v>
      </c>
      <c r="F3282" t="s">
        <v>13</v>
      </c>
      <c r="G3282" t="s">
        <v>4553</v>
      </c>
      <c r="H3282" s="2">
        <v>44915.598499884261</v>
      </c>
      <c r="I3282" t="s">
        <v>247</v>
      </c>
      <c r="J3282" s="2">
        <v>44915.598499884261</v>
      </c>
      <c r="K3282" t="s">
        <v>247</v>
      </c>
      <c r="L3282" t="str">
        <f>VLOOKUP(C3282,ACCOUNT_MAPPING!A:C,3,FALSE)</f>
        <v>Roof R&amp;M</v>
      </c>
    </row>
    <row r="3283" spans="1:12" hidden="1">
      <c r="A3283">
        <v>9405</v>
      </c>
      <c r="B3283" t="s">
        <v>2429</v>
      </c>
      <c r="C3283">
        <v>50321000</v>
      </c>
      <c r="D3283" t="s">
        <v>17</v>
      </c>
      <c r="E3283" t="s">
        <v>13</v>
      </c>
      <c r="F3283" t="s">
        <v>13</v>
      </c>
      <c r="G3283" t="s">
        <v>4554</v>
      </c>
      <c r="H3283" s="2">
        <v>44917.747516747688</v>
      </c>
      <c r="I3283" t="s">
        <v>1333</v>
      </c>
      <c r="J3283" s="2">
        <v>44917.747516747688</v>
      </c>
      <c r="K3283" t="s">
        <v>1333</v>
      </c>
      <c r="L3283" t="str">
        <f>VLOOKUP(C3283,ACCOUNT_MAPPING!A:C,3,FALSE)</f>
        <v>Roof R&amp;M</v>
      </c>
    </row>
    <row r="3284" spans="1:12" hidden="1">
      <c r="A3284">
        <v>9422</v>
      </c>
      <c r="B3284" t="s">
        <v>1766</v>
      </c>
      <c r="C3284">
        <v>50321000</v>
      </c>
      <c r="D3284" t="s">
        <v>17</v>
      </c>
      <c r="E3284" t="s">
        <v>13</v>
      </c>
      <c r="F3284" t="s">
        <v>13</v>
      </c>
      <c r="G3284" t="s">
        <v>4545</v>
      </c>
      <c r="H3284" s="2">
        <v>44917.680582025459</v>
      </c>
      <c r="I3284" t="s">
        <v>650</v>
      </c>
      <c r="J3284" s="2">
        <v>44917.680582025459</v>
      </c>
      <c r="K3284" t="s">
        <v>650</v>
      </c>
      <c r="L3284" t="str">
        <f>VLOOKUP(C3284,ACCOUNT_MAPPING!A:C,3,FALSE)</f>
        <v>Roof R&amp;M</v>
      </c>
    </row>
    <row r="3285" spans="1:12" hidden="1">
      <c r="A3285">
        <v>9195</v>
      </c>
      <c r="B3285" t="s">
        <v>2418</v>
      </c>
      <c r="C3285">
        <v>50321000</v>
      </c>
      <c r="D3285" t="s">
        <v>12</v>
      </c>
      <c r="E3285" t="s">
        <v>13</v>
      </c>
      <c r="F3285" t="s">
        <v>13</v>
      </c>
      <c r="G3285" t="s">
        <v>4555</v>
      </c>
      <c r="H3285" s="2">
        <v>45024.71898607639</v>
      </c>
      <c r="I3285" t="s">
        <v>87</v>
      </c>
      <c r="J3285" s="2">
        <v>45024.71898607639</v>
      </c>
      <c r="K3285" t="s">
        <v>87</v>
      </c>
      <c r="L3285" t="str">
        <f>VLOOKUP(C3285,ACCOUNT_MAPPING!A:C,3,FALSE)</f>
        <v>Roof R&amp;M</v>
      </c>
    </row>
    <row r="3286" spans="1:12" hidden="1">
      <c r="A3286">
        <v>9208</v>
      </c>
      <c r="B3286" t="s">
        <v>1750</v>
      </c>
      <c r="C3286">
        <v>50321000</v>
      </c>
      <c r="D3286" t="s">
        <v>12</v>
      </c>
      <c r="E3286" t="s">
        <v>13</v>
      </c>
      <c r="F3286" t="s">
        <v>13</v>
      </c>
      <c r="G3286" t="s">
        <v>4531</v>
      </c>
      <c r="H3286" s="2">
        <v>45013.620100960645</v>
      </c>
      <c r="I3286" t="s">
        <v>275</v>
      </c>
      <c r="J3286" s="2">
        <v>45013.620100960645</v>
      </c>
      <c r="K3286" t="s">
        <v>275</v>
      </c>
      <c r="L3286" t="str">
        <f>VLOOKUP(C3286,ACCOUNT_MAPPING!A:C,3,FALSE)</f>
        <v>Roof R&amp;M</v>
      </c>
    </row>
    <row r="3287" spans="1:12" hidden="1">
      <c r="A3287">
        <v>9211</v>
      </c>
      <c r="B3287" t="s">
        <v>1746</v>
      </c>
      <c r="C3287">
        <v>50321000</v>
      </c>
      <c r="D3287" t="s">
        <v>12</v>
      </c>
      <c r="E3287" t="s">
        <v>13</v>
      </c>
      <c r="F3287" t="s">
        <v>13</v>
      </c>
      <c r="G3287" t="s">
        <v>4556</v>
      </c>
      <c r="H3287" s="2">
        <v>45015.49199440972</v>
      </c>
      <c r="I3287" t="s">
        <v>233</v>
      </c>
      <c r="J3287" s="2">
        <v>45015.49199440972</v>
      </c>
      <c r="K3287" t="s">
        <v>233</v>
      </c>
      <c r="L3287" t="str">
        <f>VLOOKUP(C3287,ACCOUNT_MAPPING!A:C,3,FALSE)</f>
        <v>Roof R&amp;M</v>
      </c>
    </row>
    <row r="3288" spans="1:12" hidden="1">
      <c r="A3288">
        <v>9488</v>
      </c>
      <c r="B3288" t="s">
        <v>789</v>
      </c>
      <c r="C3288">
        <v>50321000</v>
      </c>
      <c r="D3288" t="s">
        <v>12</v>
      </c>
      <c r="E3288" t="s">
        <v>13</v>
      </c>
      <c r="F3288" t="s">
        <v>13</v>
      </c>
      <c r="G3288" t="s">
        <v>4557</v>
      </c>
      <c r="H3288" s="2">
        <v>45013.556996608793</v>
      </c>
      <c r="I3288" t="s">
        <v>809</v>
      </c>
      <c r="J3288" s="2">
        <v>45013.556996608793</v>
      </c>
      <c r="K3288" t="s">
        <v>809</v>
      </c>
      <c r="L3288" t="str">
        <f>VLOOKUP(C3288,ACCOUNT_MAPPING!A:C,3,FALSE)</f>
        <v>Roof R&amp;M</v>
      </c>
    </row>
    <row r="3289" spans="1:12" hidden="1">
      <c r="A3289">
        <v>9499</v>
      </c>
      <c r="B3289" t="s">
        <v>3291</v>
      </c>
      <c r="C3289">
        <v>50321000</v>
      </c>
      <c r="D3289" t="s">
        <v>17</v>
      </c>
      <c r="E3289" t="s">
        <v>13</v>
      </c>
      <c r="F3289" t="s">
        <v>13</v>
      </c>
      <c r="G3289" t="s">
        <v>4558</v>
      </c>
      <c r="H3289" s="2">
        <v>44924.459108877316</v>
      </c>
      <c r="I3289" t="s">
        <v>791</v>
      </c>
      <c r="J3289" s="2">
        <v>44924.459108877316</v>
      </c>
      <c r="K3289" t="s">
        <v>791</v>
      </c>
      <c r="L3289" t="str">
        <f>VLOOKUP(C3289,ACCOUNT_MAPPING!A:C,3,FALSE)</f>
        <v>Roof R&amp;M</v>
      </c>
    </row>
    <row r="3290" spans="1:12" hidden="1">
      <c r="A3290">
        <v>9218</v>
      </c>
      <c r="B3290" t="s">
        <v>792</v>
      </c>
      <c r="C3290">
        <v>50321000</v>
      </c>
      <c r="D3290" t="s">
        <v>63</v>
      </c>
      <c r="E3290" t="s">
        <v>13</v>
      </c>
      <c r="F3290" t="s">
        <v>13</v>
      </c>
      <c r="G3290" t="s">
        <v>4559</v>
      </c>
      <c r="H3290" s="2">
        <v>44876.701226273151</v>
      </c>
      <c r="I3290" t="s">
        <v>754</v>
      </c>
      <c r="J3290" s="2">
        <v>44876.701226273151</v>
      </c>
      <c r="K3290" t="s">
        <v>754</v>
      </c>
      <c r="L3290" t="str">
        <f>VLOOKUP(C3290,ACCOUNT_MAPPING!A:C,3,FALSE)</f>
        <v>Roof R&amp;M</v>
      </c>
    </row>
    <row r="3291" spans="1:12" hidden="1">
      <c r="A3291">
        <v>9513</v>
      </c>
      <c r="B3291" t="s">
        <v>1209</v>
      </c>
      <c r="C3291">
        <v>50321000</v>
      </c>
      <c r="D3291" t="s">
        <v>17</v>
      </c>
      <c r="E3291" t="s">
        <v>13</v>
      </c>
      <c r="F3291" t="s">
        <v>13</v>
      </c>
      <c r="G3291" t="s">
        <v>4560</v>
      </c>
      <c r="H3291" s="2">
        <v>44923.657197303241</v>
      </c>
      <c r="I3291" t="s">
        <v>25</v>
      </c>
      <c r="J3291" s="2">
        <v>44923.657197303241</v>
      </c>
      <c r="K3291" t="s">
        <v>25</v>
      </c>
      <c r="L3291" t="str">
        <f>VLOOKUP(C3291,ACCOUNT_MAPPING!A:C,3,FALSE)</f>
        <v>Roof R&amp;M</v>
      </c>
    </row>
    <row r="3292" spans="1:12" hidden="1">
      <c r="A3292">
        <v>9516</v>
      </c>
      <c r="B3292" t="s">
        <v>1212</v>
      </c>
      <c r="C3292">
        <v>50321000</v>
      </c>
      <c r="D3292" t="s">
        <v>17</v>
      </c>
      <c r="E3292" t="s">
        <v>13</v>
      </c>
      <c r="F3292" t="s">
        <v>13</v>
      </c>
      <c r="G3292" t="s">
        <v>4561</v>
      </c>
      <c r="H3292" s="2">
        <v>44923.515126539351</v>
      </c>
      <c r="I3292" t="s">
        <v>25</v>
      </c>
      <c r="J3292" s="2">
        <v>44923.515126539351</v>
      </c>
      <c r="K3292" t="s">
        <v>25</v>
      </c>
      <c r="L3292" t="str">
        <f>VLOOKUP(C3292,ACCOUNT_MAPPING!A:C,3,FALSE)</f>
        <v>Roof R&amp;M</v>
      </c>
    </row>
    <row r="3293" spans="1:12" hidden="1">
      <c r="A3293">
        <v>9521</v>
      </c>
      <c r="B3293" t="s">
        <v>1214</v>
      </c>
      <c r="C3293">
        <v>50321000</v>
      </c>
      <c r="D3293" t="s">
        <v>17</v>
      </c>
      <c r="E3293" t="s">
        <v>13</v>
      </c>
      <c r="F3293" t="s">
        <v>13</v>
      </c>
      <c r="G3293" t="s">
        <v>4562</v>
      </c>
      <c r="H3293" s="2">
        <v>44923.668091550928</v>
      </c>
      <c r="I3293" t="s">
        <v>791</v>
      </c>
      <c r="J3293" s="2">
        <v>44923.668091550928</v>
      </c>
      <c r="K3293" t="s">
        <v>791</v>
      </c>
      <c r="L3293" t="str">
        <f>VLOOKUP(C3293,ACCOUNT_MAPPING!A:C,3,FALSE)</f>
        <v>Roof R&amp;M</v>
      </c>
    </row>
    <row r="3294" spans="1:12" hidden="1">
      <c r="A3294">
        <v>9533</v>
      </c>
      <c r="B3294" t="s">
        <v>1226</v>
      </c>
      <c r="C3294">
        <v>50321000</v>
      </c>
      <c r="D3294" t="s">
        <v>17</v>
      </c>
      <c r="E3294" t="s">
        <v>13</v>
      </c>
      <c r="F3294" t="s">
        <v>13</v>
      </c>
      <c r="G3294" t="s">
        <v>4563</v>
      </c>
      <c r="H3294" s="2">
        <v>44924.468872141202</v>
      </c>
      <c r="I3294" t="s">
        <v>791</v>
      </c>
      <c r="J3294" s="2">
        <v>44924.468872141202</v>
      </c>
      <c r="K3294" t="s">
        <v>791</v>
      </c>
      <c r="L3294" t="str">
        <f>VLOOKUP(C3294,ACCOUNT_MAPPING!A:C,3,FALSE)</f>
        <v>Roof R&amp;M</v>
      </c>
    </row>
    <row r="3295" spans="1:12" hidden="1">
      <c r="A3295">
        <v>9699</v>
      </c>
      <c r="B3295" t="s">
        <v>797</v>
      </c>
      <c r="C3295">
        <v>50321000</v>
      </c>
      <c r="D3295" t="s">
        <v>12</v>
      </c>
      <c r="E3295" t="s">
        <v>13</v>
      </c>
      <c r="F3295" t="s">
        <v>13</v>
      </c>
      <c r="G3295" t="s">
        <v>4564</v>
      </c>
      <c r="H3295" s="2">
        <v>45015.732174849538</v>
      </c>
      <c r="I3295" t="s">
        <v>79</v>
      </c>
      <c r="J3295" s="2">
        <v>45015.732174849538</v>
      </c>
      <c r="K3295" t="s">
        <v>79</v>
      </c>
      <c r="L3295" t="str">
        <f>VLOOKUP(C3295,ACCOUNT_MAPPING!A:C,3,FALSE)</f>
        <v>Roof R&amp;M</v>
      </c>
    </row>
    <row r="3296" spans="1:12" hidden="1">
      <c r="A3296">
        <v>9706</v>
      </c>
      <c r="B3296" t="s">
        <v>84</v>
      </c>
      <c r="C3296">
        <v>50321000</v>
      </c>
      <c r="D3296" t="s">
        <v>17</v>
      </c>
      <c r="E3296" t="s">
        <v>13</v>
      </c>
      <c r="F3296" t="s">
        <v>13</v>
      </c>
      <c r="G3296" t="s">
        <v>4565</v>
      </c>
      <c r="H3296" s="2">
        <v>44924.463788657406</v>
      </c>
      <c r="I3296" t="s">
        <v>34</v>
      </c>
      <c r="J3296" s="2">
        <v>44924.463788657406</v>
      </c>
      <c r="K3296" t="s">
        <v>34</v>
      </c>
      <c r="L3296" t="str">
        <f>VLOOKUP(C3296,ACCOUNT_MAPPING!A:C,3,FALSE)</f>
        <v>Roof R&amp;M</v>
      </c>
    </row>
    <row r="3297" spans="1:12" hidden="1">
      <c r="A3297">
        <v>9535</v>
      </c>
      <c r="B3297" t="s">
        <v>793</v>
      </c>
      <c r="C3297">
        <v>50321000</v>
      </c>
      <c r="D3297" t="s">
        <v>17</v>
      </c>
      <c r="E3297" t="s">
        <v>13</v>
      </c>
      <c r="F3297" t="s">
        <v>13</v>
      </c>
      <c r="G3297" t="s">
        <v>4566</v>
      </c>
      <c r="H3297" s="2">
        <v>44924.626545520834</v>
      </c>
      <c r="I3297" t="s">
        <v>720</v>
      </c>
      <c r="J3297" s="2">
        <v>44924.626545520834</v>
      </c>
      <c r="K3297" t="s">
        <v>720</v>
      </c>
      <c r="L3297" t="str">
        <f>VLOOKUP(C3297,ACCOUNT_MAPPING!A:C,3,FALSE)</f>
        <v>Roof R&amp;M</v>
      </c>
    </row>
    <row r="3298" spans="1:12" hidden="1">
      <c r="A3298">
        <v>9624</v>
      </c>
      <c r="B3298" t="s">
        <v>4567</v>
      </c>
      <c r="C3298">
        <v>50321000</v>
      </c>
      <c r="D3298" t="s">
        <v>12</v>
      </c>
      <c r="E3298" t="s">
        <v>13</v>
      </c>
      <c r="F3298" t="s">
        <v>13</v>
      </c>
      <c r="G3298" t="s">
        <v>4568</v>
      </c>
      <c r="H3298" s="2">
        <v>45020.792851423612</v>
      </c>
      <c r="I3298" t="s">
        <v>65</v>
      </c>
      <c r="J3298" s="2">
        <v>45020.792851423612</v>
      </c>
      <c r="K3298" t="s">
        <v>65</v>
      </c>
      <c r="L3298" t="str">
        <f>VLOOKUP(C3298,ACCOUNT_MAPPING!A:C,3,FALSE)</f>
        <v>Roof R&amp;M</v>
      </c>
    </row>
    <row r="3299" spans="1:12" hidden="1">
      <c r="A3299">
        <v>9703</v>
      </c>
      <c r="B3299" t="s">
        <v>77</v>
      </c>
      <c r="C3299">
        <v>50321000</v>
      </c>
      <c r="D3299" t="s">
        <v>12</v>
      </c>
      <c r="E3299" t="s">
        <v>13</v>
      </c>
      <c r="F3299" t="s">
        <v>13</v>
      </c>
      <c r="G3299" t="s">
        <v>4564</v>
      </c>
      <c r="H3299" s="2">
        <v>45015.711317673609</v>
      </c>
      <c r="I3299" t="s">
        <v>79</v>
      </c>
      <c r="J3299" s="2">
        <v>45015.711317673609</v>
      </c>
      <c r="K3299" t="s">
        <v>79</v>
      </c>
      <c r="L3299" t="str">
        <f>VLOOKUP(C3299,ACCOUNT_MAPPING!A:C,3,FALSE)</f>
        <v>Roof R&amp;M</v>
      </c>
    </row>
    <row r="3300" spans="1:12" hidden="1">
      <c r="A3300">
        <v>10518</v>
      </c>
      <c r="B3300" t="s">
        <v>2487</v>
      </c>
      <c r="C3300">
        <v>50321000</v>
      </c>
      <c r="D3300" t="s">
        <v>17</v>
      </c>
      <c r="E3300" t="s">
        <v>13</v>
      </c>
      <c r="F3300" t="s">
        <v>13</v>
      </c>
      <c r="G3300" t="s">
        <v>4569</v>
      </c>
      <c r="H3300" s="2">
        <v>44923.569339930553</v>
      </c>
      <c r="I3300" t="s">
        <v>817</v>
      </c>
      <c r="J3300" s="2">
        <v>44923.569339930553</v>
      </c>
      <c r="K3300" t="s">
        <v>817</v>
      </c>
      <c r="L3300" t="str">
        <f>VLOOKUP(C3300,ACCOUNT_MAPPING!A:C,3,FALSE)</f>
        <v>Roof R&amp;M</v>
      </c>
    </row>
    <row r="3301" spans="1:12" hidden="1">
      <c r="A3301">
        <v>10544</v>
      </c>
      <c r="B3301" t="s">
        <v>838</v>
      </c>
      <c r="C3301">
        <v>50321000</v>
      </c>
      <c r="D3301" t="s">
        <v>17</v>
      </c>
      <c r="E3301" t="s">
        <v>13</v>
      </c>
      <c r="F3301" t="s">
        <v>13</v>
      </c>
      <c r="G3301" t="s">
        <v>4570</v>
      </c>
      <c r="H3301" s="2">
        <v>44917.506349270836</v>
      </c>
      <c r="I3301" t="s">
        <v>673</v>
      </c>
      <c r="J3301" s="2">
        <v>44917.506349270836</v>
      </c>
      <c r="K3301" t="s">
        <v>673</v>
      </c>
      <c r="L3301" t="str">
        <f>VLOOKUP(C3301,ACCOUNT_MAPPING!A:C,3,FALSE)</f>
        <v>Roof R&amp;M</v>
      </c>
    </row>
    <row r="3302" spans="1:12" hidden="1">
      <c r="A3302">
        <v>10550</v>
      </c>
      <c r="B3302" t="s">
        <v>3850</v>
      </c>
      <c r="C3302">
        <v>50321000</v>
      </c>
      <c r="D3302" t="s">
        <v>12</v>
      </c>
      <c r="E3302" t="s">
        <v>13</v>
      </c>
      <c r="F3302" t="s">
        <v>13</v>
      </c>
      <c r="G3302" t="s">
        <v>4571</v>
      </c>
      <c r="H3302" s="2">
        <v>45020.578101041669</v>
      </c>
      <c r="I3302" t="s">
        <v>1419</v>
      </c>
      <c r="J3302" s="2">
        <v>45020.578101041669</v>
      </c>
      <c r="K3302" t="s">
        <v>1419</v>
      </c>
      <c r="L3302" t="str">
        <f>VLOOKUP(C3302,ACCOUNT_MAPPING!A:C,3,FALSE)</f>
        <v>Roof R&amp;M</v>
      </c>
    </row>
    <row r="3303" spans="1:12" hidden="1">
      <c r="A3303">
        <v>10515</v>
      </c>
      <c r="B3303" t="s">
        <v>2483</v>
      </c>
      <c r="C3303">
        <v>50321000</v>
      </c>
      <c r="D3303" t="s">
        <v>12</v>
      </c>
      <c r="E3303" t="s">
        <v>13</v>
      </c>
      <c r="F3303" t="s">
        <v>13</v>
      </c>
      <c r="G3303" t="s">
        <v>4572</v>
      </c>
      <c r="H3303" s="2">
        <v>45020.548039085646</v>
      </c>
      <c r="I3303" t="s">
        <v>230</v>
      </c>
      <c r="J3303" s="2">
        <v>45020.548039085646</v>
      </c>
      <c r="K3303" t="s">
        <v>230</v>
      </c>
      <c r="L3303" t="str">
        <f>VLOOKUP(C3303,ACCOUNT_MAPPING!A:C,3,FALSE)</f>
        <v>Roof R&amp;M</v>
      </c>
    </row>
    <row r="3304" spans="1:12" hidden="1">
      <c r="A3304">
        <v>9395</v>
      </c>
      <c r="B3304" t="s">
        <v>2490</v>
      </c>
      <c r="C3304">
        <v>50321000</v>
      </c>
      <c r="D3304" t="s">
        <v>12</v>
      </c>
      <c r="E3304" t="s">
        <v>13</v>
      </c>
      <c r="F3304" t="s">
        <v>13</v>
      </c>
      <c r="G3304" t="s">
        <v>4573</v>
      </c>
      <c r="H3304" s="2">
        <v>45019.745130902775</v>
      </c>
      <c r="I3304" t="s">
        <v>3489</v>
      </c>
      <c r="J3304" s="2">
        <v>45019.745130902775</v>
      </c>
      <c r="K3304" t="s">
        <v>3489</v>
      </c>
      <c r="L3304" t="str">
        <f>VLOOKUP(C3304,ACCOUNT_MAPPING!A:C,3,FALSE)</f>
        <v>Roof R&amp;M</v>
      </c>
    </row>
    <row r="3305" spans="1:12" hidden="1">
      <c r="A3305">
        <v>10523</v>
      </c>
      <c r="B3305" t="s">
        <v>813</v>
      </c>
      <c r="C3305">
        <v>50321000</v>
      </c>
      <c r="D3305" t="s">
        <v>17</v>
      </c>
      <c r="E3305" t="s">
        <v>13</v>
      </c>
      <c r="F3305" t="s">
        <v>13</v>
      </c>
      <c r="G3305" t="s">
        <v>4574</v>
      </c>
      <c r="H3305" s="2">
        <v>44923.644657060184</v>
      </c>
      <c r="I3305" t="s">
        <v>598</v>
      </c>
      <c r="J3305" s="2">
        <v>44923.644657060184</v>
      </c>
      <c r="K3305" t="s">
        <v>598</v>
      </c>
      <c r="L3305" t="str">
        <f>VLOOKUP(C3305,ACCOUNT_MAPPING!A:C,3,FALSE)</f>
        <v>Roof R&amp;M</v>
      </c>
    </row>
    <row r="3306" spans="1:12" hidden="1">
      <c r="A3306">
        <v>10527</v>
      </c>
      <c r="B3306" t="s">
        <v>2534</v>
      </c>
      <c r="C3306">
        <v>50321000</v>
      </c>
      <c r="D3306" t="s">
        <v>17</v>
      </c>
      <c r="E3306" t="s">
        <v>13</v>
      </c>
      <c r="F3306" t="s">
        <v>13</v>
      </c>
      <c r="G3306" t="s">
        <v>4575</v>
      </c>
      <c r="H3306" s="2">
        <v>44924.488828553243</v>
      </c>
      <c r="I3306" t="s">
        <v>598</v>
      </c>
      <c r="J3306" s="2">
        <v>44924.488828553243</v>
      </c>
      <c r="K3306" t="s">
        <v>598</v>
      </c>
      <c r="L3306" t="str">
        <f>VLOOKUP(C3306,ACCOUNT_MAPPING!A:C,3,FALSE)</f>
        <v>Roof R&amp;M</v>
      </c>
    </row>
    <row r="3307" spans="1:12" hidden="1">
      <c r="A3307">
        <v>10534</v>
      </c>
      <c r="B3307" t="s">
        <v>2510</v>
      </c>
      <c r="C3307">
        <v>50321000</v>
      </c>
      <c r="D3307" t="s">
        <v>17</v>
      </c>
      <c r="E3307" t="s">
        <v>13</v>
      </c>
      <c r="F3307" t="s">
        <v>13</v>
      </c>
      <c r="G3307" t="s">
        <v>4576</v>
      </c>
      <c r="H3307" s="2">
        <v>44923.670388391205</v>
      </c>
      <c r="I3307" t="s">
        <v>354</v>
      </c>
      <c r="J3307" s="2">
        <v>44923.670388391205</v>
      </c>
      <c r="K3307" t="s">
        <v>354</v>
      </c>
      <c r="L3307" t="str">
        <f>VLOOKUP(C3307,ACCOUNT_MAPPING!A:C,3,FALSE)</f>
        <v>Roof R&amp;M</v>
      </c>
    </row>
    <row r="3308" spans="1:12" hidden="1">
      <c r="A3308">
        <v>9421</v>
      </c>
      <c r="B3308" t="s">
        <v>4577</v>
      </c>
      <c r="C3308">
        <v>50321000</v>
      </c>
      <c r="D3308" t="s">
        <v>17</v>
      </c>
      <c r="E3308" t="s">
        <v>13</v>
      </c>
      <c r="F3308" t="s">
        <v>13</v>
      </c>
      <c r="G3308" t="s">
        <v>4545</v>
      </c>
      <c r="H3308" s="2">
        <v>44917.678664548614</v>
      </c>
      <c r="I3308" t="s">
        <v>650</v>
      </c>
      <c r="J3308" s="2">
        <v>44917.678664548614</v>
      </c>
      <c r="K3308" t="s">
        <v>650</v>
      </c>
      <c r="L3308" t="str">
        <f>VLOOKUP(C3308,ACCOUNT_MAPPING!A:C,3,FALSE)</f>
        <v>Roof R&amp;M</v>
      </c>
    </row>
    <row r="3309" spans="1:12" hidden="1">
      <c r="A3309">
        <v>10587</v>
      </c>
      <c r="B3309" t="s">
        <v>4578</v>
      </c>
      <c r="C3309">
        <v>50321000</v>
      </c>
      <c r="D3309" t="s">
        <v>12</v>
      </c>
      <c r="E3309" t="s">
        <v>13</v>
      </c>
      <c r="F3309" t="s">
        <v>13</v>
      </c>
      <c r="G3309" t="s">
        <v>4579</v>
      </c>
      <c r="H3309" s="2">
        <v>45021.910806747685</v>
      </c>
      <c r="I3309" t="s">
        <v>4580</v>
      </c>
      <c r="J3309" s="2">
        <v>45021.910806747685</v>
      </c>
      <c r="K3309" t="s">
        <v>4580</v>
      </c>
      <c r="L3309" t="str">
        <f>VLOOKUP(C3309,ACCOUNT_MAPPING!A:C,3,FALSE)</f>
        <v>Roof R&amp;M</v>
      </c>
    </row>
    <row r="3310" spans="1:12" hidden="1">
      <c r="A3310">
        <v>10590</v>
      </c>
      <c r="B3310" t="s">
        <v>4581</v>
      </c>
      <c r="C3310">
        <v>50321000</v>
      </c>
      <c r="D3310" t="s">
        <v>12</v>
      </c>
      <c r="E3310" t="s">
        <v>13</v>
      </c>
      <c r="F3310" t="s">
        <v>13</v>
      </c>
      <c r="G3310" t="s">
        <v>4582</v>
      </c>
      <c r="H3310" s="2">
        <v>45021.889988738425</v>
      </c>
      <c r="I3310" t="s">
        <v>673</v>
      </c>
      <c r="J3310" s="2">
        <v>45021.889988738425</v>
      </c>
      <c r="K3310" t="s">
        <v>673</v>
      </c>
      <c r="L3310" t="str">
        <f>VLOOKUP(C3310,ACCOUNT_MAPPING!A:C,3,FALSE)</f>
        <v>Roof R&amp;M</v>
      </c>
    </row>
    <row r="3311" spans="1:12" hidden="1">
      <c r="A3311">
        <v>10600</v>
      </c>
      <c r="B3311" t="s">
        <v>4583</v>
      </c>
      <c r="C3311">
        <v>50321000</v>
      </c>
      <c r="D3311" t="s">
        <v>12</v>
      </c>
      <c r="E3311" t="s">
        <v>13</v>
      </c>
      <c r="F3311" t="s">
        <v>13</v>
      </c>
      <c r="G3311" t="s">
        <v>4406</v>
      </c>
      <c r="H3311" s="2">
        <v>45015.455783831021</v>
      </c>
      <c r="I3311" t="s">
        <v>60</v>
      </c>
      <c r="J3311" s="2">
        <v>45015.455783831021</v>
      </c>
      <c r="K3311" t="s">
        <v>60</v>
      </c>
      <c r="L3311" t="str">
        <f>VLOOKUP(C3311,ACCOUNT_MAPPING!A:C,3,FALSE)</f>
        <v>Roof R&amp;M</v>
      </c>
    </row>
    <row r="3312" spans="1:12" hidden="1">
      <c r="A3312">
        <v>10541</v>
      </c>
      <c r="B3312" t="s">
        <v>1415</v>
      </c>
      <c r="C3312">
        <v>50321000</v>
      </c>
      <c r="D3312" t="s">
        <v>17</v>
      </c>
      <c r="E3312" t="s">
        <v>13</v>
      </c>
      <c r="F3312" t="s">
        <v>13</v>
      </c>
      <c r="G3312" t="s">
        <v>4584</v>
      </c>
      <c r="H3312" s="2">
        <v>44917.468667939815</v>
      </c>
      <c r="I3312" t="s">
        <v>673</v>
      </c>
      <c r="J3312" s="2">
        <v>44917.468667939815</v>
      </c>
      <c r="K3312" t="s">
        <v>673</v>
      </c>
      <c r="L3312" t="str">
        <f>VLOOKUP(C3312,ACCOUNT_MAPPING!A:C,3,FALSE)</f>
        <v>Roof R&amp;M</v>
      </c>
    </row>
    <row r="3313" spans="1:12" hidden="1">
      <c r="A3313">
        <v>10560</v>
      </c>
      <c r="B3313" t="s">
        <v>2493</v>
      </c>
      <c r="C3313">
        <v>50321000</v>
      </c>
      <c r="D3313" t="s">
        <v>63</v>
      </c>
      <c r="E3313" t="s">
        <v>13</v>
      </c>
      <c r="F3313" t="s">
        <v>13</v>
      </c>
      <c r="G3313" t="s">
        <v>4585</v>
      </c>
      <c r="H3313" s="2">
        <v>44876.617844907407</v>
      </c>
      <c r="I3313" t="s">
        <v>1419</v>
      </c>
      <c r="J3313" s="2">
        <v>44876.617844907407</v>
      </c>
      <c r="K3313" t="s">
        <v>1419</v>
      </c>
      <c r="L3313" t="str">
        <f>VLOOKUP(C3313,ACCOUNT_MAPPING!A:C,3,FALSE)</f>
        <v>Roof R&amp;M</v>
      </c>
    </row>
    <row r="3314" spans="1:12" hidden="1">
      <c r="A3314">
        <v>10577</v>
      </c>
      <c r="B3314" t="s">
        <v>846</v>
      </c>
      <c r="C3314">
        <v>50321000</v>
      </c>
      <c r="D3314" t="s">
        <v>17</v>
      </c>
      <c r="E3314" t="s">
        <v>13</v>
      </c>
      <c r="F3314" t="s">
        <v>13</v>
      </c>
      <c r="G3314" t="s">
        <v>4586</v>
      </c>
      <c r="H3314" s="2">
        <v>44922.475850034723</v>
      </c>
      <c r="I3314" t="s">
        <v>673</v>
      </c>
      <c r="J3314" s="2">
        <v>44922.475850034723</v>
      </c>
      <c r="K3314" t="s">
        <v>673</v>
      </c>
      <c r="L3314" t="str">
        <f>VLOOKUP(C3314,ACCOUNT_MAPPING!A:C,3,FALSE)</f>
        <v>Roof R&amp;M</v>
      </c>
    </row>
    <row r="3315" spans="1:12" hidden="1">
      <c r="A3315">
        <v>10556</v>
      </c>
      <c r="B3315" t="s">
        <v>2481</v>
      </c>
      <c r="C3315">
        <v>50321000</v>
      </c>
      <c r="D3315" t="s">
        <v>63</v>
      </c>
      <c r="E3315" t="s">
        <v>13</v>
      </c>
      <c r="F3315" t="s">
        <v>13</v>
      </c>
      <c r="G3315" t="s">
        <v>4587</v>
      </c>
      <c r="H3315" s="2">
        <v>44875.72636346065</v>
      </c>
      <c r="I3315" t="s">
        <v>1419</v>
      </c>
      <c r="J3315" s="2">
        <v>44875.72636346065</v>
      </c>
      <c r="K3315" t="s">
        <v>1419</v>
      </c>
      <c r="L3315" t="str">
        <f>VLOOKUP(C3315,ACCOUNT_MAPPING!A:C,3,FALSE)</f>
        <v>Roof R&amp;M</v>
      </c>
    </row>
    <row r="3316" spans="1:12" hidden="1">
      <c r="A3316">
        <v>10651</v>
      </c>
      <c r="B3316" t="s">
        <v>1427</v>
      </c>
      <c r="C3316">
        <v>50321000</v>
      </c>
      <c r="D3316" t="s">
        <v>63</v>
      </c>
      <c r="E3316" t="s">
        <v>13</v>
      </c>
      <c r="F3316" t="s">
        <v>13</v>
      </c>
      <c r="G3316" t="s">
        <v>4588</v>
      </c>
      <c r="H3316" s="2">
        <v>44875.72698402778</v>
      </c>
      <c r="I3316" t="s">
        <v>1175</v>
      </c>
      <c r="J3316" s="2">
        <v>44875.72698402778</v>
      </c>
      <c r="K3316" t="s">
        <v>1175</v>
      </c>
      <c r="L3316" t="str">
        <f>VLOOKUP(C3316,ACCOUNT_MAPPING!A:C,3,FALSE)</f>
        <v>Roof R&amp;M</v>
      </c>
    </row>
    <row r="3317" spans="1:12" hidden="1">
      <c r="A3317">
        <v>10652</v>
      </c>
      <c r="B3317" t="s">
        <v>4589</v>
      </c>
      <c r="C3317">
        <v>50321000</v>
      </c>
      <c r="D3317" t="s">
        <v>12</v>
      </c>
      <c r="E3317" t="s">
        <v>13</v>
      </c>
      <c r="F3317" t="s">
        <v>13</v>
      </c>
      <c r="G3317" t="s">
        <v>4590</v>
      </c>
      <c r="H3317" s="2">
        <v>45020.704468171294</v>
      </c>
      <c r="I3317" t="s">
        <v>4591</v>
      </c>
      <c r="J3317" s="2">
        <v>45020.704468171294</v>
      </c>
      <c r="K3317" t="s">
        <v>4591</v>
      </c>
      <c r="L3317" t="str">
        <f>VLOOKUP(C3317,ACCOUNT_MAPPING!A:C,3,FALSE)</f>
        <v>Roof R&amp;M</v>
      </c>
    </row>
    <row r="3318" spans="1:12" hidden="1">
      <c r="A3318">
        <v>10659</v>
      </c>
      <c r="B3318" t="s">
        <v>3884</v>
      </c>
      <c r="C3318">
        <v>50321000</v>
      </c>
      <c r="D3318" t="s">
        <v>17</v>
      </c>
      <c r="E3318" t="s">
        <v>13</v>
      </c>
      <c r="F3318" t="s">
        <v>13</v>
      </c>
      <c r="G3318" t="s">
        <v>4592</v>
      </c>
      <c r="H3318" s="2">
        <v>44928.871709259256</v>
      </c>
      <c r="I3318" t="s">
        <v>1422</v>
      </c>
      <c r="J3318" s="2">
        <v>44928.871709259256</v>
      </c>
      <c r="K3318" t="s">
        <v>1422</v>
      </c>
      <c r="L3318" t="str">
        <f>VLOOKUP(C3318,ACCOUNT_MAPPING!A:C,3,FALSE)</f>
        <v>Roof R&amp;M</v>
      </c>
    </row>
    <row r="3319" spans="1:12" hidden="1">
      <c r="A3319">
        <v>10684</v>
      </c>
      <c r="B3319" t="s">
        <v>2615</v>
      </c>
      <c r="C3319">
        <v>50321000</v>
      </c>
      <c r="D3319" t="s">
        <v>63</v>
      </c>
      <c r="E3319" t="s">
        <v>13</v>
      </c>
      <c r="F3319" t="s">
        <v>13</v>
      </c>
      <c r="G3319" t="s">
        <v>4593</v>
      </c>
      <c r="H3319" s="2">
        <v>44876.697304085646</v>
      </c>
      <c r="I3319" t="s">
        <v>15</v>
      </c>
      <c r="J3319" s="2">
        <v>44876.697304085646</v>
      </c>
      <c r="K3319" t="s">
        <v>15</v>
      </c>
      <c r="L3319" t="str">
        <f>VLOOKUP(C3319,ACCOUNT_MAPPING!A:C,3,FALSE)</f>
        <v>Roof R&amp;M</v>
      </c>
    </row>
    <row r="3320" spans="1:12" hidden="1">
      <c r="A3320">
        <v>10690</v>
      </c>
      <c r="B3320" t="s">
        <v>1430</v>
      </c>
      <c r="C3320">
        <v>50321000</v>
      </c>
      <c r="D3320" t="s">
        <v>17</v>
      </c>
      <c r="E3320" t="s">
        <v>13</v>
      </c>
      <c r="F3320" t="s">
        <v>13</v>
      </c>
      <c r="G3320" t="s">
        <v>4594</v>
      </c>
      <c r="H3320" s="2">
        <v>44928.838146956019</v>
      </c>
      <c r="I3320" t="s">
        <v>1422</v>
      </c>
      <c r="J3320" s="2">
        <v>44928.838146956019</v>
      </c>
      <c r="K3320" t="s">
        <v>1422</v>
      </c>
      <c r="L3320" t="str">
        <f>VLOOKUP(C3320,ACCOUNT_MAPPING!A:C,3,FALSE)</f>
        <v>Roof R&amp;M</v>
      </c>
    </row>
    <row r="3321" spans="1:12" hidden="1">
      <c r="A3321">
        <v>10697</v>
      </c>
      <c r="B3321" t="s">
        <v>829</v>
      </c>
      <c r="C3321">
        <v>50321000</v>
      </c>
      <c r="D3321" t="s">
        <v>63</v>
      </c>
      <c r="E3321" t="s">
        <v>13</v>
      </c>
      <c r="F3321" t="s">
        <v>13</v>
      </c>
      <c r="G3321" t="s">
        <v>4595</v>
      </c>
      <c r="H3321" s="2">
        <v>44876.629952395837</v>
      </c>
      <c r="I3321" t="s">
        <v>754</v>
      </c>
      <c r="J3321" s="2">
        <v>44876.629952395837</v>
      </c>
      <c r="K3321" t="s">
        <v>754</v>
      </c>
      <c r="L3321" t="str">
        <f>VLOOKUP(C3321,ACCOUNT_MAPPING!A:C,3,FALSE)</f>
        <v>Roof R&amp;M</v>
      </c>
    </row>
    <row r="3322" spans="1:12" hidden="1">
      <c r="A3322">
        <v>10703</v>
      </c>
      <c r="B3322" t="s">
        <v>4596</v>
      </c>
      <c r="C3322">
        <v>50321000</v>
      </c>
      <c r="D3322" t="s">
        <v>63</v>
      </c>
      <c r="E3322" t="s">
        <v>13</v>
      </c>
      <c r="F3322" t="s">
        <v>13</v>
      </c>
      <c r="G3322" t="s">
        <v>4597</v>
      </c>
      <c r="H3322" s="2">
        <v>44876.690506018516</v>
      </c>
      <c r="I3322" t="s">
        <v>754</v>
      </c>
      <c r="J3322" s="2">
        <v>44876.690506018516</v>
      </c>
      <c r="K3322" t="s">
        <v>754</v>
      </c>
      <c r="L3322" t="str">
        <f>VLOOKUP(C3322,ACCOUNT_MAPPING!A:C,3,FALSE)</f>
        <v>Roof R&amp;M</v>
      </c>
    </row>
    <row r="3323" spans="1:12" hidden="1">
      <c r="A3323">
        <v>9489</v>
      </c>
      <c r="B3323" t="s">
        <v>1210</v>
      </c>
      <c r="C3323">
        <v>50321000</v>
      </c>
      <c r="D3323" t="s">
        <v>12</v>
      </c>
      <c r="E3323" t="s">
        <v>13</v>
      </c>
      <c r="F3323" t="s">
        <v>13</v>
      </c>
      <c r="G3323" t="s">
        <v>4598</v>
      </c>
      <c r="H3323" s="2">
        <v>45013.564670983797</v>
      </c>
      <c r="I3323" t="s">
        <v>809</v>
      </c>
      <c r="J3323" s="2">
        <v>45013.564670983797</v>
      </c>
      <c r="K3323" t="s">
        <v>809</v>
      </c>
      <c r="L3323" t="str">
        <f>VLOOKUP(C3323,ACCOUNT_MAPPING!A:C,3,FALSE)</f>
        <v>Roof R&amp;M</v>
      </c>
    </row>
    <row r="3324" spans="1:12" hidden="1">
      <c r="A3324">
        <v>10563</v>
      </c>
      <c r="B3324" t="s">
        <v>3860</v>
      </c>
      <c r="C3324">
        <v>50321000</v>
      </c>
      <c r="D3324" t="s">
        <v>12</v>
      </c>
      <c r="E3324" t="s">
        <v>13</v>
      </c>
      <c r="F3324" t="s">
        <v>13</v>
      </c>
      <c r="G3324" t="s">
        <v>4599</v>
      </c>
      <c r="H3324" s="2">
        <v>45020.666792708333</v>
      </c>
      <c r="I3324" t="s">
        <v>1419</v>
      </c>
      <c r="J3324" s="2">
        <v>45020.666792708333</v>
      </c>
      <c r="K3324" t="s">
        <v>1419</v>
      </c>
      <c r="L3324" t="str">
        <f>VLOOKUP(C3324,ACCOUNT_MAPPING!A:C,3,FALSE)</f>
        <v>Roof R&amp;M</v>
      </c>
    </row>
    <row r="3325" spans="1:12" hidden="1">
      <c r="A3325">
        <v>10570</v>
      </c>
      <c r="B3325" t="s">
        <v>4600</v>
      </c>
      <c r="C3325">
        <v>50321000</v>
      </c>
      <c r="D3325" t="s">
        <v>63</v>
      </c>
      <c r="E3325" t="s">
        <v>13</v>
      </c>
      <c r="F3325" t="s">
        <v>13</v>
      </c>
      <c r="G3325" t="s">
        <v>4601</v>
      </c>
      <c r="H3325" s="2">
        <v>44875.483959143516</v>
      </c>
      <c r="I3325" t="s">
        <v>673</v>
      </c>
      <c r="J3325" s="2">
        <v>44875.483959143516</v>
      </c>
      <c r="K3325" t="s">
        <v>673</v>
      </c>
      <c r="L3325" t="str">
        <f>VLOOKUP(C3325,ACCOUNT_MAPPING!A:C,3,FALSE)</f>
        <v>Roof R&amp;M</v>
      </c>
    </row>
    <row r="3326" spans="1:12" hidden="1">
      <c r="A3326">
        <v>10714</v>
      </c>
      <c r="B3326" t="s">
        <v>843</v>
      </c>
      <c r="C3326">
        <v>50321000</v>
      </c>
      <c r="D3326" t="s">
        <v>17</v>
      </c>
      <c r="E3326" t="s">
        <v>13</v>
      </c>
      <c r="F3326" t="s">
        <v>13</v>
      </c>
      <c r="G3326" t="s">
        <v>4602</v>
      </c>
      <c r="H3326" s="2">
        <v>44916.696691550926</v>
      </c>
      <c r="I3326" t="s">
        <v>826</v>
      </c>
      <c r="J3326" s="2">
        <v>44916.696691550926</v>
      </c>
      <c r="K3326" t="s">
        <v>826</v>
      </c>
      <c r="L3326" t="str">
        <f>VLOOKUP(C3326,ACCOUNT_MAPPING!A:C,3,FALSE)</f>
        <v>Roof R&amp;M</v>
      </c>
    </row>
    <row r="3327" spans="1:12" hidden="1">
      <c r="A3327">
        <v>10716</v>
      </c>
      <c r="B3327" t="s">
        <v>860</v>
      </c>
      <c r="C3327">
        <v>50321000</v>
      </c>
      <c r="D3327" t="s">
        <v>63</v>
      </c>
      <c r="E3327" t="s">
        <v>13</v>
      </c>
      <c r="F3327" t="s">
        <v>13</v>
      </c>
      <c r="G3327" t="s">
        <v>4603</v>
      </c>
      <c r="H3327" s="2">
        <v>44874.568183368057</v>
      </c>
      <c r="I3327" t="s">
        <v>826</v>
      </c>
      <c r="J3327" s="2">
        <v>44874.568183368057</v>
      </c>
      <c r="K3327" t="s">
        <v>826</v>
      </c>
      <c r="L3327" t="str">
        <f>VLOOKUP(C3327,ACCOUNT_MAPPING!A:C,3,FALSE)</f>
        <v>Roof R&amp;M</v>
      </c>
    </row>
    <row r="3328" spans="1:12" hidden="1">
      <c r="A3328">
        <v>10573</v>
      </c>
      <c r="B3328" t="s">
        <v>4604</v>
      </c>
      <c r="C3328">
        <v>50321000</v>
      </c>
      <c r="D3328" t="s">
        <v>12</v>
      </c>
      <c r="E3328" t="s">
        <v>13</v>
      </c>
      <c r="F3328" t="s">
        <v>13</v>
      </c>
      <c r="G3328" t="s">
        <v>4605</v>
      </c>
      <c r="H3328" s="2">
        <v>45021.560054317131</v>
      </c>
      <c r="I3328" t="s">
        <v>1419</v>
      </c>
      <c r="J3328" s="2">
        <v>45021.560054317131</v>
      </c>
      <c r="K3328" t="s">
        <v>1419</v>
      </c>
      <c r="L3328" t="str">
        <f>VLOOKUP(C3328,ACCOUNT_MAPPING!A:C,3,FALSE)</f>
        <v>Roof R&amp;M</v>
      </c>
    </row>
    <row r="3329" spans="1:12" hidden="1">
      <c r="A3329">
        <v>9503</v>
      </c>
      <c r="B3329" t="s">
        <v>1205</v>
      </c>
      <c r="C3329">
        <v>50321000</v>
      </c>
      <c r="D3329" t="s">
        <v>17</v>
      </c>
      <c r="E3329" t="s">
        <v>13</v>
      </c>
      <c r="F3329" t="s">
        <v>13</v>
      </c>
      <c r="G3329" t="s">
        <v>4562</v>
      </c>
      <c r="H3329" s="2">
        <v>44923.488588194443</v>
      </c>
      <c r="I3329" t="s">
        <v>791</v>
      </c>
      <c r="J3329" s="2">
        <v>44923.488588194443</v>
      </c>
      <c r="K3329" t="s">
        <v>791</v>
      </c>
      <c r="L3329" t="str">
        <f>VLOOKUP(C3329,ACCOUNT_MAPPING!A:C,3,FALSE)</f>
        <v>Roof R&amp;M</v>
      </c>
    </row>
    <row r="3330" spans="1:12" hidden="1">
      <c r="A3330">
        <v>10579</v>
      </c>
      <c r="B3330" t="s">
        <v>3281</v>
      </c>
      <c r="C3330">
        <v>50321000</v>
      </c>
      <c r="D3330" t="s">
        <v>17</v>
      </c>
      <c r="E3330" t="s">
        <v>13</v>
      </c>
      <c r="F3330" t="s">
        <v>13</v>
      </c>
      <c r="G3330" t="s">
        <v>4606</v>
      </c>
      <c r="H3330" s="2">
        <v>44922.499991979166</v>
      </c>
      <c r="I3330" t="s">
        <v>673</v>
      </c>
      <c r="J3330" s="2">
        <v>44922.499991979166</v>
      </c>
      <c r="K3330" t="s">
        <v>673</v>
      </c>
      <c r="L3330" t="str">
        <f>VLOOKUP(C3330,ACCOUNT_MAPPING!A:C,3,FALSE)</f>
        <v>Roof R&amp;M</v>
      </c>
    </row>
    <row r="3331" spans="1:12" hidden="1">
      <c r="A3331">
        <v>10717</v>
      </c>
      <c r="B3331" t="s">
        <v>824</v>
      </c>
      <c r="C3331">
        <v>50321000</v>
      </c>
      <c r="D3331" t="s">
        <v>12</v>
      </c>
      <c r="E3331" t="s">
        <v>13</v>
      </c>
      <c r="F3331" t="s">
        <v>13</v>
      </c>
      <c r="G3331" t="s">
        <v>4607</v>
      </c>
      <c r="H3331" s="2">
        <v>45012.456711145831</v>
      </c>
      <c r="I3331" t="s">
        <v>745</v>
      </c>
      <c r="J3331" s="2">
        <v>45012.456711145831</v>
      </c>
      <c r="K3331" t="s">
        <v>745</v>
      </c>
      <c r="L3331" t="str">
        <f>VLOOKUP(C3331,ACCOUNT_MAPPING!A:C,3,FALSE)</f>
        <v>Roof R&amp;M</v>
      </c>
    </row>
    <row r="3332" spans="1:12" hidden="1">
      <c r="A3332">
        <v>10599</v>
      </c>
      <c r="B3332" t="s">
        <v>4608</v>
      </c>
      <c r="C3332">
        <v>50321000</v>
      </c>
      <c r="D3332" t="s">
        <v>12</v>
      </c>
      <c r="E3332" t="s">
        <v>13</v>
      </c>
      <c r="F3332" t="s">
        <v>13</v>
      </c>
      <c r="G3332" t="s">
        <v>4406</v>
      </c>
      <c r="H3332" s="2">
        <v>45015.455444097221</v>
      </c>
      <c r="I3332" t="s">
        <v>60</v>
      </c>
      <c r="J3332" s="2">
        <v>45015.455444097221</v>
      </c>
      <c r="K3332" t="s">
        <v>60</v>
      </c>
      <c r="L3332" t="str">
        <f>VLOOKUP(C3332,ACCOUNT_MAPPING!A:C,3,FALSE)</f>
        <v>Roof R&amp;M</v>
      </c>
    </row>
    <row r="3333" spans="1:12" hidden="1">
      <c r="A3333">
        <v>10731</v>
      </c>
      <c r="B3333" t="s">
        <v>4609</v>
      </c>
      <c r="C3333">
        <v>50321000</v>
      </c>
      <c r="D3333" t="s">
        <v>12</v>
      </c>
      <c r="E3333" t="s">
        <v>13</v>
      </c>
      <c r="F3333" t="s">
        <v>13</v>
      </c>
      <c r="G3333" t="s">
        <v>4610</v>
      </c>
      <c r="H3333" s="2">
        <v>45024.741434953707</v>
      </c>
      <c r="I3333" t="s">
        <v>87</v>
      </c>
      <c r="J3333" s="2">
        <v>45024.741434953707</v>
      </c>
      <c r="K3333" t="s">
        <v>87</v>
      </c>
      <c r="L3333" t="str">
        <f>VLOOKUP(C3333,ACCOUNT_MAPPING!A:C,3,FALSE)</f>
        <v>Roof R&amp;M</v>
      </c>
    </row>
    <row r="3334" spans="1:12" hidden="1">
      <c r="A3334">
        <v>10687</v>
      </c>
      <c r="B3334" t="s">
        <v>2556</v>
      </c>
      <c r="C3334">
        <v>50321000</v>
      </c>
      <c r="D3334" t="s">
        <v>63</v>
      </c>
      <c r="E3334" t="s">
        <v>13</v>
      </c>
      <c r="F3334" t="s">
        <v>13</v>
      </c>
      <c r="G3334" t="s">
        <v>4611</v>
      </c>
      <c r="H3334" s="2">
        <v>44876.645900428244</v>
      </c>
      <c r="I3334" t="s">
        <v>15</v>
      </c>
      <c r="J3334" s="2">
        <v>44876.645900428244</v>
      </c>
      <c r="K3334" t="s">
        <v>15</v>
      </c>
      <c r="L3334" t="str">
        <f>VLOOKUP(C3334,ACCOUNT_MAPPING!A:C,3,FALSE)</f>
        <v>Roof R&amp;M</v>
      </c>
    </row>
    <row r="3335" spans="1:12" hidden="1">
      <c r="A3335">
        <v>10601</v>
      </c>
      <c r="B3335" t="s">
        <v>4612</v>
      </c>
      <c r="C3335">
        <v>50321000</v>
      </c>
      <c r="D3335" t="s">
        <v>12</v>
      </c>
      <c r="E3335" t="s">
        <v>13</v>
      </c>
      <c r="F3335" t="s">
        <v>13</v>
      </c>
      <c r="G3335" t="s">
        <v>4406</v>
      </c>
      <c r="H3335" s="2">
        <v>45015.45606084491</v>
      </c>
      <c r="I3335" t="s">
        <v>60</v>
      </c>
      <c r="J3335" s="2">
        <v>45015.45606084491</v>
      </c>
      <c r="K3335" t="s">
        <v>60</v>
      </c>
      <c r="L3335" t="str">
        <f>VLOOKUP(C3335,ACCOUNT_MAPPING!A:C,3,FALSE)</f>
        <v>Roof R&amp;M</v>
      </c>
    </row>
    <row r="3336" spans="1:12" hidden="1">
      <c r="A3336">
        <v>10506</v>
      </c>
      <c r="B3336" t="s">
        <v>4613</v>
      </c>
      <c r="C3336">
        <v>50321000</v>
      </c>
      <c r="D3336" t="s">
        <v>63</v>
      </c>
      <c r="E3336" t="s">
        <v>13</v>
      </c>
      <c r="F3336" t="s">
        <v>13</v>
      </c>
      <c r="G3336" t="s">
        <v>4614</v>
      </c>
      <c r="H3336" s="2">
        <v>44875.584910219906</v>
      </c>
      <c r="I3336" t="s">
        <v>230</v>
      </c>
      <c r="J3336" s="2">
        <v>44875.584910219906</v>
      </c>
      <c r="K3336" t="s">
        <v>230</v>
      </c>
      <c r="L3336" t="str">
        <f>VLOOKUP(C3336,ACCOUNT_MAPPING!A:C,3,FALSE)</f>
        <v>Roof R&amp;M</v>
      </c>
    </row>
    <row r="3337" spans="1:12" hidden="1">
      <c r="A3337">
        <v>10507</v>
      </c>
      <c r="B3337" t="s">
        <v>4615</v>
      </c>
      <c r="C3337">
        <v>50321000</v>
      </c>
      <c r="D3337" t="s">
        <v>12</v>
      </c>
      <c r="E3337" t="s">
        <v>13</v>
      </c>
      <c r="F3337" t="s">
        <v>13</v>
      </c>
      <c r="G3337" t="s">
        <v>4616</v>
      </c>
      <c r="H3337" s="2">
        <v>45020.590834374998</v>
      </c>
      <c r="I3337" t="s">
        <v>230</v>
      </c>
      <c r="J3337" s="2">
        <v>45020.590834374998</v>
      </c>
      <c r="K3337" t="s">
        <v>230</v>
      </c>
      <c r="L3337" t="str">
        <f>VLOOKUP(C3337,ACCOUNT_MAPPING!A:C,3,FALSE)</f>
        <v>Roof R&amp;M</v>
      </c>
    </row>
    <row r="3338" spans="1:12" hidden="1">
      <c r="A3338">
        <v>10623</v>
      </c>
      <c r="B3338" t="s">
        <v>4617</v>
      </c>
      <c r="C3338">
        <v>50321000</v>
      </c>
      <c r="D3338" t="s">
        <v>17</v>
      </c>
      <c r="E3338" t="s">
        <v>13</v>
      </c>
      <c r="F3338" t="s">
        <v>13</v>
      </c>
      <c r="G3338" t="s">
        <v>4618</v>
      </c>
      <c r="H3338" s="2">
        <v>44929.464802893519</v>
      </c>
      <c r="I3338" t="s">
        <v>1092</v>
      </c>
      <c r="J3338" s="2">
        <v>44929.464802893519</v>
      </c>
      <c r="K3338" t="s">
        <v>1092</v>
      </c>
      <c r="L3338" t="str">
        <f>VLOOKUP(C3338,ACCOUNT_MAPPING!A:C,3,FALSE)</f>
        <v>Roof R&amp;M</v>
      </c>
    </row>
    <row r="3339" spans="1:12" hidden="1">
      <c r="A3339">
        <v>10692</v>
      </c>
      <c r="B3339" t="s">
        <v>3323</v>
      </c>
      <c r="C3339">
        <v>50321000</v>
      </c>
      <c r="D3339" t="s">
        <v>17</v>
      </c>
      <c r="E3339" t="s">
        <v>13</v>
      </c>
      <c r="F3339" t="s">
        <v>13</v>
      </c>
      <c r="G3339" t="s">
        <v>4619</v>
      </c>
      <c r="H3339" s="2">
        <v>44917.713891053238</v>
      </c>
      <c r="I3339" t="s">
        <v>1175</v>
      </c>
      <c r="J3339" s="2">
        <v>44917.713891053238</v>
      </c>
      <c r="K3339" t="s">
        <v>1175</v>
      </c>
      <c r="L3339" t="str">
        <f>VLOOKUP(C3339,ACCOUNT_MAPPING!A:C,3,FALSE)</f>
        <v>Roof R&amp;M</v>
      </c>
    </row>
    <row r="3340" spans="1:12" hidden="1">
      <c r="A3340">
        <v>10693</v>
      </c>
      <c r="B3340" t="s">
        <v>2570</v>
      </c>
      <c r="C3340">
        <v>50321000</v>
      </c>
      <c r="D3340" t="s">
        <v>17</v>
      </c>
      <c r="E3340" t="s">
        <v>13</v>
      </c>
      <c r="F3340" t="s">
        <v>13</v>
      </c>
      <c r="G3340" t="s">
        <v>4620</v>
      </c>
      <c r="H3340" s="2">
        <v>44928.845107835645</v>
      </c>
      <c r="I3340" t="s">
        <v>1422</v>
      </c>
      <c r="J3340" s="2">
        <v>44928.845107835645</v>
      </c>
      <c r="K3340" t="s">
        <v>1422</v>
      </c>
      <c r="L3340" t="str">
        <f>VLOOKUP(C3340,ACCOUNT_MAPPING!A:C,3,FALSE)</f>
        <v>Roof R&amp;M</v>
      </c>
    </row>
    <row r="3341" spans="1:12" hidden="1">
      <c r="A3341">
        <v>10741</v>
      </c>
      <c r="B3341" t="s">
        <v>2530</v>
      </c>
      <c r="C3341">
        <v>50321000</v>
      </c>
      <c r="D3341" t="s">
        <v>12</v>
      </c>
      <c r="E3341" t="s">
        <v>13</v>
      </c>
      <c r="F3341" t="s">
        <v>13</v>
      </c>
      <c r="G3341" t="s">
        <v>4621</v>
      </c>
      <c r="H3341" s="2">
        <v>45021.491453738425</v>
      </c>
      <c r="I3341" t="s">
        <v>123</v>
      </c>
      <c r="J3341" s="2">
        <v>45021.491453738425</v>
      </c>
      <c r="K3341" t="s">
        <v>123</v>
      </c>
      <c r="L3341" t="str">
        <f>VLOOKUP(C3341,ACCOUNT_MAPPING!A:C,3,FALSE)</f>
        <v>Roof R&amp;M</v>
      </c>
    </row>
    <row r="3342" spans="1:12" hidden="1">
      <c r="A3342">
        <v>10742</v>
      </c>
      <c r="B3342" t="s">
        <v>2639</v>
      </c>
      <c r="C3342">
        <v>50321000</v>
      </c>
      <c r="D3342" t="s">
        <v>12</v>
      </c>
      <c r="E3342" t="s">
        <v>13</v>
      </c>
      <c r="F3342" t="s">
        <v>13</v>
      </c>
      <c r="G3342" t="s">
        <v>4622</v>
      </c>
      <c r="H3342" s="2">
        <v>45021.499274502312</v>
      </c>
      <c r="I3342" t="s">
        <v>123</v>
      </c>
      <c r="J3342" s="2">
        <v>45021.499274502312</v>
      </c>
      <c r="K3342" t="s">
        <v>123</v>
      </c>
      <c r="L3342" t="str">
        <f>VLOOKUP(C3342,ACCOUNT_MAPPING!A:C,3,FALSE)</f>
        <v>Roof R&amp;M</v>
      </c>
    </row>
    <row r="3343" spans="1:12" hidden="1">
      <c r="A3343">
        <v>10641</v>
      </c>
      <c r="B3343" t="s">
        <v>1425</v>
      </c>
      <c r="C3343">
        <v>50321000</v>
      </c>
      <c r="D3343" t="s">
        <v>17</v>
      </c>
      <c r="E3343" t="s">
        <v>13</v>
      </c>
      <c r="F3343" t="s">
        <v>13</v>
      </c>
      <c r="G3343" t="s">
        <v>4623</v>
      </c>
      <c r="H3343" s="2">
        <v>44928.849147800924</v>
      </c>
      <c r="I3343" t="s">
        <v>1422</v>
      </c>
      <c r="J3343" s="2">
        <v>44928.849147800924</v>
      </c>
      <c r="K3343" t="s">
        <v>1422</v>
      </c>
      <c r="L3343" t="str">
        <f>VLOOKUP(C3343,ACCOUNT_MAPPING!A:C,3,FALSE)</f>
        <v>Roof R&amp;M</v>
      </c>
    </row>
    <row r="3344" spans="1:12" hidden="1">
      <c r="A3344">
        <v>10650</v>
      </c>
      <c r="B3344" t="s">
        <v>2537</v>
      </c>
      <c r="C3344">
        <v>50321000</v>
      </c>
      <c r="D3344" t="s">
        <v>63</v>
      </c>
      <c r="E3344" t="s">
        <v>13</v>
      </c>
      <c r="F3344" t="s">
        <v>13</v>
      </c>
      <c r="G3344" t="s">
        <v>4624</v>
      </c>
      <c r="H3344" s="2">
        <v>44876.715680706016</v>
      </c>
      <c r="I3344" t="s">
        <v>15</v>
      </c>
      <c r="J3344" s="2">
        <v>44876.715680706016</v>
      </c>
      <c r="K3344" t="s">
        <v>15</v>
      </c>
      <c r="L3344" t="str">
        <f>VLOOKUP(C3344,ACCOUNT_MAPPING!A:C,3,FALSE)</f>
        <v>Roof R&amp;M</v>
      </c>
    </row>
    <row r="3345" spans="1:12" hidden="1">
      <c r="A3345">
        <v>10657</v>
      </c>
      <c r="B3345" t="s">
        <v>1420</v>
      </c>
      <c r="C3345">
        <v>50321000</v>
      </c>
      <c r="D3345" t="s">
        <v>17</v>
      </c>
      <c r="E3345" t="s">
        <v>13</v>
      </c>
      <c r="F3345" t="s">
        <v>13</v>
      </c>
      <c r="G3345" t="s">
        <v>4625</v>
      </c>
      <c r="H3345" s="2">
        <v>44928.864770868058</v>
      </c>
      <c r="I3345" t="s">
        <v>1422</v>
      </c>
      <c r="J3345" s="2">
        <v>44928.864770868058</v>
      </c>
      <c r="K3345" t="s">
        <v>1422</v>
      </c>
      <c r="L3345" t="str">
        <f>VLOOKUP(C3345,ACCOUNT_MAPPING!A:C,3,FALSE)</f>
        <v>Roof R&amp;M</v>
      </c>
    </row>
    <row r="3346" spans="1:12" hidden="1">
      <c r="A3346">
        <v>10745</v>
      </c>
      <c r="B3346" t="s">
        <v>2588</v>
      </c>
      <c r="C3346">
        <v>50321000</v>
      </c>
      <c r="D3346" t="s">
        <v>63</v>
      </c>
      <c r="E3346" t="s">
        <v>13</v>
      </c>
      <c r="F3346" t="s">
        <v>13</v>
      </c>
      <c r="G3346" t="s">
        <v>4626</v>
      </c>
      <c r="H3346" s="2">
        <v>44876.854751736108</v>
      </c>
      <c r="I3346" t="s">
        <v>4627</v>
      </c>
      <c r="J3346" s="2">
        <v>44876.854751736108</v>
      </c>
      <c r="K3346" t="s">
        <v>4627</v>
      </c>
      <c r="L3346" t="str">
        <f>VLOOKUP(C3346,ACCOUNT_MAPPING!A:C,3,FALSE)</f>
        <v>Roof R&amp;M</v>
      </c>
    </row>
    <row r="3347" spans="1:12" hidden="1">
      <c r="A3347">
        <v>10768</v>
      </c>
      <c r="B3347" t="s">
        <v>1798</v>
      </c>
      <c r="C3347">
        <v>50321000</v>
      </c>
      <c r="D3347" t="s">
        <v>17</v>
      </c>
      <c r="E3347" t="s">
        <v>13</v>
      </c>
      <c r="F3347" t="s">
        <v>13</v>
      </c>
      <c r="G3347" t="s">
        <v>4628</v>
      </c>
      <c r="H3347" s="2">
        <v>44925.46735486111</v>
      </c>
      <c r="I3347" t="s">
        <v>1800</v>
      </c>
      <c r="J3347" s="2">
        <v>44925.46735486111</v>
      </c>
      <c r="K3347" t="s">
        <v>1800</v>
      </c>
      <c r="L3347" t="str">
        <f>VLOOKUP(C3347,ACCOUNT_MAPPING!A:C,3,FALSE)</f>
        <v>Roof R&amp;M</v>
      </c>
    </row>
    <row r="3348" spans="1:12" hidden="1">
      <c r="A3348">
        <v>10769</v>
      </c>
      <c r="B3348" t="s">
        <v>2652</v>
      </c>
      <c r="C3348">
        <v>50321000</v>
      </c>
      <c r="D3348" t="s">
        <v>17</v>
      </c>
      <c r="E3348" t="s">
        <v>13</v>
      </c>
      <c r="F3348" t="s">
        <v>13</v>
      </c>
      <c r="G3348" t="s">
        <v>4629</v>
      </c>
      <c r="H3348" s="2">
        <v>44925.466030902775</v>
      </c>
      <c r="I3348" t="s">
        <v>1800</v>
      </c>
      <c r="J3348" s="2">
        <v>44925.466030902775</v>
      </c>
      <c r="K3348" t="s">
        <v>1800</v>
      </c>
      <c r="L3348" t="str">
        <f>VLOOKUP(C3348,ACCOUNT_MAPPING!A:C,3,FALSE)</f>
        <v>Roof R&amp;M</v>
      </c>
    </row>
    <row r="3349" spans="1:12" hidden="1">
      <c r="A3349">
        <v>10772</v>
      </c>
      <c r="B3349" t="s">
        <v>4630</v>
      </c>
      <c r="C3349">
        <v>50321000</v>
      </c>
      <c r="D3349" t="s">
        <v>63</v>
      </c>
      <c r="E3349" t="s">
        <v>13</v>
      </c>
      <c r="F3349" t="s">
        <v>13</v>
      </c>
      <c r="G3349" t="s">
        <v>4631</v>
      </c>
      <c r="H3349" s="2">
        <v>44872.533149224539</v>
      </c>
      <c r="I3349" t="s">
        <v>90</v>
      </c>
      <c r="J3349" s="2">
        <v>44872.533149224539</v>
      </c>
      <c r="K3349" t="s">
        <v>90</v>
      </c>
      <c r="L3349" t="str">
        <f>VLOOKUP(C3349,ACCOUNT_MAPPING!A:C,3,FALSE)</f>
        <v>Roof R&amp;M</v>
      </c>
    </row>
    <row r="3350" spans="1:12" hidden="1">
      <c r="A3350">
        <v>10780</v>
      </c>
      <c r="B3350" t="s">
        <v>1801</v>
      </c>
      <c r="C3350">
        <v>50321000</v>
      </c>
      <c r="D3350" t="s">
        <v>17</v>
      </c>
      <c r="E3350" t="s">
        <v>13</v>
      </c>
      <c r="F3350" t="s">
        <v>13</v>
      </c>
      <c r="G3350" t="s">
        <v>4632</v>
      </c>
      <c r="H3350" s="2">
        <v>44915.916646296297</v>
      </c>
      <c r="I3350" t="s">
        <v>93</v>
      </c>
      <c r="J3350" s="2">
        <v>44915.916646296297</v>
      </c>
      <c r="K3350" t="s">
        <v>93</v>
      </c>
      <c r="L3350" t="str">
        <f>VLOOKUP(C3350,ACCOUNT_MAPPING!A:C,3,FALSE)</f>
        <v>Roof R&amp;M</v>
      </c>
    </row>
    <row r="3351" spans="1:12" hidden="1">
      <c r="A3351">
        <v>10783</v>
      </c>
      <c r="B3351" t="s">
        <v>4633</v>
      </c>
      <c r="C3351">
        <v>50321000</v>
      </c>
      <c r="D3351" t="s">
        <v>17</v>
      </c>
      <c r="E3351" t="s">
        <v>13</v>
      </c>
      <c r="F3351" t="s">
        <v>13</v>
      </c>
      <c r="G3351" t="s">
        <v>4634</v>
      </c>
      <c r="H3351" s="2">
        <v>44923.496162384261</v>
      </c>
      <c r="I3351" t="s">
        <v>90</v>
      </c>
      <c r="J3351" s="2">
        <v>44923.496162384261</v>
      </c>
      <c r="K3351" t="s">
        <v>90</v>
      </c>
      <c r="L3351" t="str">
        <f>VLOOKUP(C3351,ACCOUNT_MAPPING!A:C,3,FALSE)</f>
        <v>Roof R&amp;M</v>
      </c>
    </row>
    <row r="3352" spans="1:12" hidden="1">
      <c r="A3352">
        <v>10549</v>
      </c>
      <c r="B3352" t="s">
        <v>3855</v>
      </c>
      <c r="C3352">
        <v>50321000</v>
      </c>
      <c r="D3352" t="s">
        <v>12</v>
      </c>
      <c r="E3352" t="s">
        <v>13</v>
      </c>
      <c r="F3352" t="s">
        <v>13</v>
      </c>
      <c r="G3352" t="s">
        <v>4635</v>
      </c>
      <c r="H3352" s="2">
        <v>45020.56939232639</v>
      </c>
      <c r="I3352" t="s">
        <v>1419</v>
      </c>
      <c r="J3352" s="2">
        <v>45020.56939232639</v>
      </c>
      <c r="K3352" t="s">
        <v>1419</v>
      </c>
      <c r="L3352" t="str">
        <f>VLOOKUP(C3352,ACCOUNT_MAPPING!A:C,3,FALSE)</f>
        <v>Roof R&amp;M</v>
      </c>
    </row>
    <row r="3353" spans="1:12" hidden="1">
      <c r="A3353">
        <v>10682</v>
      </c>
      <c r="B3353" t="s">
        <v>4636</v>
      </c>
      <c r="C3353">
        <v>50321000</v>
      </c>
      <c r="D3353" t="s">
        <v>17</v>
      </c>
      <c r="E3353" t="s">
        <v>13</v>
      </c>
      <c r="F3353" t="s">
        <v>13</v>
      </c>
      <c r="G3353" t="s">
        <v>4637</v>
      </c>
      <c r="H3353" s="2">
        <v>44916.652006331016</v>
      </c>
      <c r="I3353" t="s">
        <v>1175</v>
      </c>
      <c r="J3353" s="2">
        <v>44916.652006331016</v>
      </c>
      <c r="K3353" t="s">
        <v>1175</v>
      </c>
      <c r="L3353" t="str">
        <f>VLOOKUP(C3353,ACCOUNT_MAPPING!A:C,3,FALSE)</f>
        <v>Roof R&amp;M</v>
      </c>
    </row>
    <row r="3354" spans="1:12" hidden="1">
      <c r="A3354">
        <v>10691</v>
      </c>
      <c r="B3354" t="s">
        <v>2515</v>
      </c>
      <c r="C3354">
        <v>50321000</v>
      </c>
      <c r="D3354" t="s">
        <v>63</v>
      </c>
      <c r="E3354" t="s">
        <v>13</v>
      </c>
      <c r="F3354" t="s">
        <v>13</v>
      </c>
      <c r="G3354" t="s">
        <v>4638</v>
      </c>
      <c r="H3354" s="2">
        <v>44876.685972071762</v>
      </c>
      <c r="I3354" t="s">
        <v>15</v>
      </c>
      <c r="J3354" s="2">
        <v>44876.685972071762</v>
      </c>
      <c r="K3354" t="s">
        <v>15</v>
      </c>
      <c r="L3354" t="str">
        <f>VLOOKUP(C3354,ACCOUNT_MAPPING!A:C,3,FALSE)</f>
        <v>Roof R&amp;M</v>
      </c>
    </row>
    <row r="3355" spans="1:12" hidden="1">
      <c r="A3355">
        <v>10729</v>
      </c>
      <c r="B3355" t="s">
        <v>4639</v>
      </c>
      <c r="C3355">
        <v>50321000</v>
      </c>
      <c r="D3355" t="s">
        <v>12</v>
      </c>
      <c r="E3355" t="s">
        <v>13</v>
      </c>
      <c r="F3355" t="s">
        <v>13</v>
      </c>
      <c r="G3355" t="s">
        <v>4640</v>
      </c>
      <c r="H3355" s="2">
        <v>45024.740262418978</v>
      </c>
      <c r="I3355" t="s">
        <v>87</v>
      </c>
      <c r="J3355" s="2">
        <v>45024.740262418978</v>
      </c>
      <c r="K3355" t="s">
        <v>87</v>
      </c>
      <c r="L3355" t="str">
        <f>VLOOKUP(C3355,ACCOUNT_MAPPING!A:C,3,FALSE)</f>
        <v>Roof R&amp;M</v>
      </c>
    </row>
    <row r="3356" spans="1:12" hidden="1">
      <c r="A3356">
        <v>10743</v>
      </c>
      <c r="B3356" t="s">
        <v>2532</v>
      </c>
      <c r="C3356">
        <v>50321000</v>
      </c>
      <c r="D3356" t="s">
        <v>12</v>
      </c>
      <c r="E3356" t="s">
        <v>13</v>
      </c>
      <c r="F3356" t="s">
        <v>13</v>
      </c>
      <c r="G3356" t="s">
        <v>4641</v>
      </c>
      <c r="H3356" s="2">
        <v>45021.515333368057</v>
      </c>
      <c r="I3356" t="s">
        <v>123</v>
      </c>
      <c r="J3356" s="2">
        <v>45021.515333368057</v>
      </c>
      <c r="K3356" t="s">
        <v>123</v>
      </c>
      <c r="L3356" t="str">
        <f>VLOOKUP(C3356,ACCOUNT_MAPPING!A:C,3,FALSE)</f>
        <v>Roof R&amp;M</v>
      </c>
    </row>
    <row r="3357" spans="1:12" hidden="1">
      <c r="A3357">
        <v>10727</v>
      </c>
      <c r="B3357" t="s">
        <v>4642</v>
      </c>
      <c r="C3357">
        <v>50321000</v>
      </c>
      <c r="D3357" t="s">
        <v>12</v>
      </c>
      <c r="E3357" t="s">
        <v>13</v>
      </c>
      <c r="F3357" t="s">
        <v>13</v>
      </c>
      <c r="G3357" t="s">
        <v>4643</v>
      </c>
      <c r="H3357" s="2">
        <v>45024.732626770834</v>
      </c>
      <c r="I3357" t="s">
        <v>87</v>
      </c>
      <c r="J3357" s="2">
        <v>45024.732626770834</v>
      </c>
      <c r="K3357" t="s">
        <v>87</v>
      </c>
      <c r="L3357" t="str">
        <f>VLOOKUP(C3357,ACCOUNT_MAPPING!A:C,3,FALSE)</f>
        <v>Roof R&amp;M</v>
      </c>
    </row>
    <row r="3358" spans="1:12" hidden="1">
      <c r="A3358">
        <v>10566</v>
      </c>
      <c r="B3358" t="s">
        <v>4644</v>
      </c>
      <c r="C3358">
        <v>50321000</v>
      </c>
      <c r="D3358" t="s">
        <v>63</v>
      </c>
      <c r="E3358" t="s">
        <v>13</v>
      </c>
      <c r="F3358" t="s">
        <v>13</v>
      </c>
      <c r="G3358" t="s">
        <v>4645</v>
      </c>
      <c r="H3358" s="2">
        <v>44876.5177084838</v>
      </c>
      <c r="I3358" t="s">
        <v>1419</v>
      </c>
      <c r="J3358" s="2">
        <v>44876.5177084838</v>
      </c>
      <c r="K3358" t="s">
        <v>1419</v>
      </c>
      <c r="L3358" t="str">
        <f>VLOOKUP(C3358,ACCOUNT_MAPPING!A:C,3,FALSE)</f>
        <v>Roof R&amp;M</v>
      </c>
    </row>
    <row r="3359" spans="1:12" hidden="1">
      <c r="A3359">
        <v>10764</v>
      </c>
      <c r="B3359" t="s">
        <v>3308</v>
      </c>
      <c r="C3359">
        <v>50321000</v>
      </c>
      <c r="D3359" t="s">
        <v>17</v>
      </c>
      <c r="E3359" t="s">
        <v>13</v>
      </c>
      <c r="F3359" t="s">
        <v>13</v>
      </c>
      <c r="G3359" t="s">
        <v>4646</v>
      </c>
      <c r="H3359" s="2">
        <v>44925.934532060186</v>
      </c>
      <c r="I3359" t="s">
        <v>1229</v>
      </c>
      <c r="J3359" s="2">
        <v>44925.934532060186</v>
      </c>
      <c r="K3359" t="s">
        <v>1229</v>
      </c>
      <c r="L3359" t="str">
        <f>VLOOKUP(C3359,ACCOUNT_MAPPING!A:C,3,FALSE)</f>
        <v>Roof R&amp;M</v>
      </c>
    </row>
    <row r="3360" spans="1:12" hidden="1">
      <c r="A3360">
        <v>10767</v>
      </c>
      <c r="B3360" t="s">
        <v>1227</v>
      </c>
      <c r="C3360">
        <v>50321000</v>
      </c>
      <c r="D3360" t="s">
        <v>12</v>
      </c>
      <c r="E3360" t="s">
        <v>13</v>
      </c>
      <c r="F3360" t="s">
        <v>13</v>
      </c>
      <c r="G3360" t="s">
        <v>4376</v>
      </c>
      <c r="H3360" s="2">
        <v>45021.76875072917</v>
      </c>
      <c r="I3360" t="s">
        <v>1229</v>
      </c>
      <c r="J3360" s="2">
        <v>45021.76875072917</v>
      </c>
      <c r="K3360" t="s">
        <v>1229</v>
      </c>
      <c r="L3360" t="str">
        <f>VLOOKUP(C3360,ACCOUNT_MAPPING!A:C,3,FALSE)</f>
        <v>Roof R&amp;M</v>
      </c>
    </row>
    <row r="3361" spans="1:12" hidden="1">
      <c r="A3361">
        <v>10576</v>
      </c>
      <c r="B3361" t="s">
        <v>845</v>
      </c>
      <c r="C3361">
        <v>50321000</v>
      </c>
      <c r="D3361" t="s">
        <v>17</v>
      </c>
      <c r="E3361" t="s">
        <v>13</v>
      </c>
      <c r="F3361" t="s">
        <v>13</v>
      </c>
      <c r="G3361" t="s">
        <v>4647</v>
      </c>
      <c r="H3361" s="2">
        <v>44922.459658946762</v>
      </c>
      <c r="I3361" t="s">
        <v>673</v>
      </c>
      <c r="J3361" s="2">
        <v>44922.459658946762</v>
      </c>
      <c r="K3361" t="s">
        <v>673</v>
      </c>
      <c r="L3361" t="str">
        <f>VLOOKUP(C3361,ACCOUNT_MAPPING!A:C,3,FALSE)</f>
        <v>Roof R&amp;M</v>
      </c>
    </row>
    <row r="3362" spans="1:12" hidden="1">
      <c r="A3362">
        <v>10581</v>
      </c>
      <c r="B3362" t="s">
        <v>847</v>
      </c>
      <c r="C3362">
        <v>50321000</v>
      </c>
      <c r="D3362" t="s">
        <v>17</v>
      </c>
      <c r="E3362" t="s">
        <v>13</v>
      </c>
      <c r="F3362" t="s">
        <v>13</v>
      </c>
      <c r="G3362" t="s">
        <v>4648</v>
      </c>
      <c r="H3362" s="2">
        <v>44922.504939467595</v>
      </c>
      <c r="I3362" t="s">
        <v>673</v>
      </c>
      <c r="J3362" s="2">
        <v>44922.504939467595</v>
      </c>
      <c r="K3362" t="s">
        <v>673</v>
      </c>
      <c r="L3362" t="str">
        <f>VLOOKUP(C3362,ACCOUNT_MAPPING!A:C,3,FALSE)</f>
        <v>Roof R&amp;M</v>
      </c>
    </row>
    <row r="3363" spans="1:12" hidden="1">
      <c r="A3363">
        <v>10591</v>
      </c>
      <c r="B3363" t="s">
        <v>4649</v>
      </c>
      <c r="C3363">
        <v>50321000</v>
      </c>
      <c r="D3363" t="s">
        <v>12</v>
      </c>
      <c r="E3363" t="s">
        <v>13</v>
      </c>
      <c r="F3363" t="s">
        <v>13</v>
      </c>
      <c r="G3363" t="s">
        <v>4650</v>
      </c>
      <c r="H3363" s="2">
        <v>45021.912167476854</v>
      </c>
      <c r="I3363" t="s">
        <v>4580</v>
      </c>
      <c r="J3363" s="2">
        <v>45021.912167476854</v>
      </c>
      <c r="K3363" t="s">
        <v>4580</v>
      </c>
      <c r="L3363" t="str">
        <f>VLOOKUP(C3363,ACCOUNT_MAPPING!A:C,3,FALSE)</f>
        <v>Roof R&amp;M</v>
      </c>
    </row>
    <row r="3364" spans="1:12" hidden="1">
      <c r="A3364">
        <v>10758</v>
      </c>
      <c r="B3364" t="s">
        <v>1439</v>
      </c>
      <c r="C3364">
        <v>50321000</v>
      </c>
      <c r="D3364" t="s">
        <v>12</v>
      </c>
      <c r="E3364" t="s">
        <v>13</v>
      </c>
      <c r="F3364" t="s">
        <v>13</v>
      </c>
      <c r="G3364" t="s">
        <v>4651</v>
      </c>
      <c r="H3364" s="2">
        <v>45021.806435451392</v>
      </c>
      <c r="I3364" t="s">
        <v>1441</v>
      </c>
      <c r="J3364" s="2">
        <v>45021.806435451392</v>
      </c>
      <c r="K3364" t="s">
        <v>1441</v>
      </c>
      <c r="L3364" t="str">
        <f>VLOOKUP(C3364,ACCOUNT_MAPPING!A:C,3,FALSE)</f>
        <v>Roof R&amp;M</v>
      </c>
    </row>
    <row r="3365" spans="1:12" hidden="1">
      <c r="A3365">
        <v>10759</v>
      </c>
      <c r="B3365" t="s">
        <v>2650</v>
      </c>
      <c r="C3365">
        <v>50321000</v>
      </c>
      <c r="D3365" t="s">
        <v>17</v>
      </c>
      <c r="E3365" t="s">
        <v>13</v>
      </c>
      <c r="F3365" t="s">
        <v>13</v>
      </c>
      <c r="G3365" t="s">
        <v>4652</v>
      </c>
      <c r="H3365" s="2">
        <v>44924.604182986113</v>
      </c>
      <c r="I3365" t="s">
        <v>1441</v>
      </c>
      <c r="J3365" s="2">
        <v>44924.604182986113</v>
      </c>
      <c r="K3365" t="s">
        <v>1441</v>
      </c>
      <c r="L3365" t="str">
        <f>VLOOKUP(C3365,ACCOUNT_MAPPING!A:C,3,FALSE)</f>
        <v>Roof R&amp;M</v>
      </c>
    </row>
    <row r="3366" spans="1:12" hidden="1">
      <c r="A3366">
        <v>10777</v>
      </c>
      <c r="B3366" t="s">
        <v>4653</v>
      </c>
      <c r="C3366">
        <v>50321000</v>
      </c>
      <c r="D3366" t="s">
        <v>17</v>
      </c>
      <c r="E3366" t="s">
        <v>13</v>
      </c>
      <c r="F3366" t="s">
        <v>13</v>
      </c>
      <c r="G3366" t="s">
        <v>4654</v>
      </c>
      <c r="H3366" s="2">
        <v>44915.923909606485</v>
      </c>
      <c r="I3366" t="s">
        <v>93</v>
      </c>
      <c r="J3366" s="2">
        <v>44915.923909606485</v>
      </c>
      <c r="K3366" t="s">
        <v>93</v>
      </c>
      <c r="L3366" t="str">
        <f>VLOOKUP(C3366,ACCOUNT_MAPPING!A:C,3,FALSE)</f>
        <v>Roof R&amp;M</v>
      </c>
    </row>
    <row r="3367" spans="1:12" hidden="1">
      <c r="A3367">
        <v>10781</v>
      </c>
      <c r="B3367" t="s">
        <v>2654</v>
      </c>
      <c r="C3367">
        <v>50321000</v>
      </c>
      <c r="D3367" t="s">
        <v>12</v>
      </c>
      <c r="E3367" t="s">
        <v>13</v>
      </c>
      <c r="F3367" t="s">
        <v>13</v>
      </c>
      <c r="G3367" t="s">
        <v>4376</v>
      </c>
      <c r="H3367" s="2">
        <v>45021.823112500002</v>
      </c>
      <c r="I3367" t="s">
        <v>1229</v>
      </c>
      <c r="J3367" s="2">
        <v>45021.823112500002</v>
      </c>
      <c r="K3367" t="s">
        <v>1229</v>
      </c>
      <c r="L3367" t="str">
        <f>VLOOKUP(C3367,ACCOUNT_MAPPING!A:C,3,FALSE)</f>
        <v>Roof R&amp;M</v>
      </c>
    </row>
    <row r="3368" spans="1:12" hidden="1">
      <c r="A3368">
        <v>10784</v>
      </c>
      <c r="B3368" t="s">
        <v>3875</v>
      </c>
      <c r="C3368">
        <v>50321000</v>
      </c>
      <c r="D3368" t="s">
        <v>17</v>
      </c>
      <c r="E3368" t="s">
        <v>13</v>
      </c>
      <c r="F3368" t="s">
        <v>13</v>
      </c>
      <c r="G3368" t="s">
        <v>4655</v>
      </c>
      <c r="H3368" s="2">
        <v>44915.596519791667</v>
      </c>
      <c r="I3368" t="s">
        <v>93</v>
      </c>
      <c r="J3368" s="2">
        <v>44915.596519791667</v>
      </c>
      <c r="K3368" t="s">
        <v>93</v>
      </c>
      <c r="L3368" t="str">
        <f>VLOOKUP(C3368,ACCOUNT_MAPPING!A:C,3,FALSE)</f>
        <v>Roof R&amp;M</v>
      </c>
    </row>
    <row r="3369" spans="1:12" hidden="1">
      <c r="A3369">
        <v>10789</v>
      </c>
      <c r="B3369" t="s">
        <v>2558</v>
      </c>
      <c r="C3369">
        <v>50321000</v>
      </c>
      <c r="D3369" t="s">
        <v>17</v>
      </c>
      <c r="E3369" t="s">
        <v>13</v>
      </c>
      <c r="F3369" t="s">
        <v>13</v>
      </c>
      <c r="G3369" t="s">
        <v>4656</v>
      </c>
      <c r="H3369" s="2">
        <v>44915.651374155095</v>
      </c>
      <c r="I3369" t="s">
        <v>93</v>
      </c>
      <c r="J3369" s="2">
        <v>44915.651374155095</v>
      </c>
      <c r="K3369" t="s">
        <v>93</v>
      </c>
      <c r="L3369" t="str">
        <f>VLOOKUP(C3369,ACCOUNT_MAPPING!A:C,3,FALSE)</f>
        <v>Roof R&amp;M</v>
      </c>
    </row>
    <row r="3370" spans="1:12" hidden="1">
      <c r="A3370">
        <v>10799</v>
      </c>
      <c r="B3370" t="s">
        <v>2596</v>
      </c>
      <c r="C3370">
        <v>50321000</v>
      </c>
      <c r="D3370" t="s">
        <v>17</v>
      </c>
      <c r="E3370" t="s">
        <v>13</v>
      </c>
      <c r="F3370" t="s">
        <v>13</v>
      </c>
      <c r="G3370" t="s">
        <v>4657</v>
      </c>
      <c r="H3370" s="2">
        <v>44924.502155868053</v>
      </c>
      <c r="I3370" t="s">
        <v>1441</v>
      </c>
      <c r="J3370" s="2">
        <v>44924.502155868053</v>
      </c>
      <c r="K3370" t="s">
        <v>1441</v>
      </c>
      <c r="L3370" t="str">
        <f>VLOOKUP(C3370,ACCOUNT_MAPPING!A:C,3,FALSE)</f>
        <v>Roof R&amp;M</v>
      </c>
    </row>
    <row r="3371" spans="1:12" hidden="1">
      <c r="A3371">
        <v>10833</v>
      </c>
      <c r="B3371" t="s">
        <v>2584</v>
      </c>
      <c r="C3371">
        <v>50321000</v>
      </c>
      <c r="D3371" t="s">
        <v>12</v>
      </c>
      <c r="E3371" t="s">
        <v>13</v>
      </c>
      <c r="F3371" t="s">
        <v>13</v>
      </c>
      <c r="G3371" t="s">
        <v>4658</v>
      </c>
      <c r="H3371" s="2">
        <v>45020.55008966435</v>
      </c>
      <c r="I3371" t="s">
        <v>1434</v>
      </c>
      <c r="J3371" s="2">
        <v>45020.55008966435</v>
      </c>
      <c r="K3371" t="s">
        <v>1434</v>
      </c>
      <c r="L3371" t="str">
        <f>VLOOKUP(C3371,ACCOUNT_MAPPING!A:C,3,FALSE)</f>
        <v>Roof R&amp;M</v>
      </c>
    </row>
    <row r="3372" spans="1:12" hidden="1">
      <c r="A3372">
        <v>10841</v>
      </c>
      <c r="B3372" t="s">
        <v>1453</v>
      </c>
      <c r="C3372">
        <v>50321000</v>
      </c>
      <c r="D3372" t="s">
        <v>63</v>
      </c>
      <c r="E3372" t="s">
        <v>13</v>
      </c>
      <c r="F3372" t="s">
        <v>13</v>
      </c>
      <c r="G3372" t="s">
        <v>4659</v>
      </c>
      <c r="H3372" s="2">
        <v>44873.710999224539</v>
      </c>
      <c r="I3372" t="s">
        <v>41</v>
      </c>
      <c r="J3372" s="2">
        <v>44873.710999224539</v>
      </c>
      <c r="K3372" t="s">
        <v>41</v>
      </c>
      <c r="L3372" t="str">
        <f>VLOOKUP(C3372,ACCOUNT_MAPPING!A:C,3,FALSE)</f>
        <v>Roof R&amp;M</v>
      </c>
    </row>
    <row r="3373" spans="1:12" hidden="1">
      <c r="A3373">
        <v>10619</v>
      </c>
      <c r="B3373" t="s">
        <v>4660</v>
      </c>
      <c r="C3373">
        <v>50321000</v>
      </c>
      <c r="D3373" t="s">
        <v>12</v>
      </c>
      <c r="E3373" t="s">
        <v>13</v>
      </c>
      <c r="F3373" t="s">
        <v>13</v>
      </c>
      <c r="G3373" t="s">
        <v>4411</v>
      </c>
      <c r="H3373" s="2">
        <v>45012.874025231482</v>
      </c>
      <c r="I3373" t="s">
        <v>726</v>
      </c>
      <c r="J3373" s="2">
        <v>45012.874025231482</v>
      </c>
      <c r="K3373" t="s">
        <v>726</v>
      </c>
      <c r="L3373" t="str">
        <f>VLOOKUP(C3373,ACCOUNT_MAPPING!A:C,3,FALSE)</f>
        <v>Roof R&amp;M</v>
      </c>
    </row>
    <row r="3374" spans="1:12" hidden="1">
      <c r="A3374">
        <v>10620</v>
      </c>
      <c r="B3374" t="s">
        <v>4661</v>
      </c>
      <c r="C3374">
        <v>50321000</v>
      </c>
      <c r="D3374" t="s">
        <v>12</v>
      </c>
      <c r="E3374" t="s">
        <v>13</v>
      </c>
      <c r="F3374" t="s">
        <v>13</v>
      </c>
      <c r="G3374" t="s">
        <v>4435</v>
      </c>
      <c r="H3374" s="2">
        <v>45013.720607060182</v>
      </c>
      <c r="I3374" t="s">
        <v>244</v>
      </c>
      <c r="J3374" s="2">
        <v>45013.720607060182</v>
      </c>
      <c r="K3374" t="s">
        <v>244</v>
      </c>
      <c r="L3374" t="str">
        <f>VLOOKUP(C3374,ACCOUNT_MAPPING!A:C,3,FALSE)</f>
        <v>Roof R&amp;M</v>
      </c>
    </row>
    <row r="3375" spans="1:12" hidden="1">
      <c r="A3375">
        <v>10621</v>
      </c>
      <c r="B3375" t="s">
        <v>2525</v>
      </c>
      <c r="C3375">
        <v>50321000</v>
      </c>
      <c r="D3375" t="s">
        <v>12</v>
      </c>
      <c r="E3375" t="s">
        <v>13</v>
      </c>
      <c r="F3375" t="s">
        <v>13</v>
      </c>
      <c r="G3375" t="s">
        <v>4662</v>
      </c>
      <c r="H3375" s="2">
        <v>45015.576574270832</v>
      </c>
      <c r="I3375" t="s">
        <v>1163</v>
      </c>
      <c r="J3375" s="2">
        <v>45015.576574270832</v>
      </c>
      <c r="K3375" t="s">
        <v>1163</v>
      </c>
      <c r="L3375" t="str">
        <f>VLOOKUP(C3375,ACCOUNT_MAPPING!A:C,3,FALSE)</f>
        <v>Roof R&amp;M</v>
      </c>
    </row>
    <row r="3376" spans="1:12" hidden="1">
      <c r="A3376">
        <v>10779</v>
      </c>
      <c r="B3376" t="s">
        <v>121</v>
      </c>
      <c r="C3376">
        <v>50321000</v>
      </c>
      <c r="D3376" t="s">
        <v>12</v>
      </c>
      <c r="E3376" t="s">
        <v>13</v>
      </c>
      <c r="F3376" t="s">
        <v>13</v>
      </c>
      <c r="G3376" t="s">
        <v>4663</v>
      </c>
      <c r="H3376" s="2">
        <v>45021.636690312502</v>
      </c>
      <c r="I3376" t="s">
        <v>123</v>
      </c>
      <c r="J3376" s="2">
        <v>45021.636690312502</v>
      </c>
      <c r="K3376" t="s">
        <v>123</v>
      </c>
      <c r="L3376" t="str">
        <f>VLOOKUP(C3376,ACCOUNT_MAPPING!A:C,3,FALSE)</f>
        <v>Roof R&amp;M</v>
      </c>
    </row>
    <row r="3377" spans="1:12" hidden="1">
      <c r="A3377">
        <v>10786</v>
      </c>
      <c r="B3377" t="s">
        <v>2604</v>
      </c>
      <c r="C3377">
        <v>50321000</v>
      </c>
      <c r="D3377" t="s">
        <v>12</v>
      </c>
      <c r="E3377" t="s">
        <v>13</v>
      </c>
      <c r="F3377" t="s">
        <v>13</v>
      </c>
      <c r="G3377" t="s">
        <v>4376</v>
      </c>
      <c r="H3377" s="2">
        <v>45021.825477048609</v>
      </c>
      <c r="I3377" t="s">
        <v>1229</v>
      </c>
      <c r="J3377" s="2">
        <v>45021.825477048609</v>
      </c>
      <c r="K3377" t="s">
        <v>1229</v>
      </c>
      <c r="L3377" t="str">
        <f>VLOOKUP(C3377,ACCOUNT_MAPPING!A:C,3,FALSE)</f>
        <v>Roof R&amp;M</v>
      </c>
    </row>
    <row r="3378" spans="1:12" hidden="1">
      <c r="A3378">
        <v>10787</v>
      </c>
      <c r="B3378" t="s">
        <v>2660</v>
      </c>
      <c r="C3378">
        <v>50321000</v>
      </c>
      <c r="D3378" t="s">
        <v>63</v>
      </c>
      <c r="E3378" t="s">
        <v>13</v>
      </c>
      <c r="F3378" t="s">
        <v>13</v>
      </c>
      <c r="G3378" t="s">
        <v>4664</v>
      </c>
      <c r="H3378" s="2">
        <v>44872.75632565972</v>
      </c>
      <c r="I3378" t="s">
        <v>93</v>
      </c>
      <c r="J3378" s="2">
        <v>44872.75632565972</v>
      </c>
      <c r="K3378" t="s">
        <v>93</v>
      </c>
      <c r="L3378" t="str">
        <f>VLOOKUP(C3378,ACCOUNT_MAPPING!A:C,3,FALSE)</f>
        <v>Roof R&amp;M</v>
      </c>
    </row>
    <row r="3379" spans="1:12" hidden="1">
      <c r="A3379">
        <v>10836</v>
      </c>
      <c r="B3379" t="s">
        <v>2586</v>
      </c>
      <c r="C3379">
        <v>50321000</v>
      </c>
      <c r="D3379" t="s">
        <v>17</v>
      </c>
      <c r="E3379" t="s">
        <v>13</v>
      </c>
      <c r="F3379" t="s">
        <v>13</v>
      </c>
      <c r="G3379" t="s">
        <v>4665</v>
      </c>
      <c r="H3379" s="2">
        <v>44922.675785763888</v>
      </c>
      <c r="I3379" t="s">
        <v>41</v>
      </c>
      <c r="J3379" s="2">
        <v>44922.675785763888</v>
      </c>
      <c r="K3379" t="s">
        <v>41</v>
      </c>
      <c r="L3379" t="str">
        <f>VLOOKUP(C3379,ACCOUNT_MAPPING!A:C,3,FALSE)</f>
        <v>Roof R&amp;M</v>
      </c>
    </row>
    <row r="3380" spans="1:12" hidden="1">
      <c r="A3380">
        <v>10647</v>
      </c>
      <c r="B3380" t="s">
        <v>4666</v>
      </c>
      <c r="C3380">
        <v>50321000</v>
      </c>
      <c r="D3380" t="s">
        <v>17</v>
      </c>
      <c r="E3380" t="s">
        <v>13</v>
      </c>
      <c r="F3380" t="s">
        <v>13</v>
      </c>
      <c r="G3380" t="s">
        <v>4667</v>
      </c>
      <c r="H3380" s="2">
        <v>44924.720100462961</v>
      </c>
      <c r="I3380" t="s">
        <v>15</v>
      </c>
      <c r="J3380" s="2">
        <v>44924.720100462961</v>
      </c>
      <c r="K3380" t="s">
        <v>15</v>
      </c>
      <c r="L3380" t="str">
        <f>VLOOKUP(C3380,ACCOUNT_MAPPING!A:C,3,FALSE)</f>
        <v>Roof R&amp;M</v>
      </c>
    </row>
    <row r="3381" spans="1:12" hidden="1">
      <c r="A3381">
        <v>10886</v>
      </c>
      <c r="B3381" t="s">
        <v>511</v>
      </c>
      <c r="C3381">
        <v>50321000</v>
      </c>
      <c r="D3381" t="s">
        <v>63</v>
      </c>
      <c r="E3381" t="s">
        <v>13</v>
      </c>
      <c r="F3381" t="s">
        <v>13</v>
      </c>
      <c r="G3381" t="s">
        <v>4668</v>
      </c>
      <c r="H3381" s="2">
        <v>44878.664525428241</v>
      </c>
      <c r="I3381" t="s">
        <v>74</v>
      </c>
      <c r="J3381" s="2">
        <v>44878.664525428241</v>
      </c>
      <c r="K3381" t="s">
        <v>74</v>
      </c>
      <c r="L3381" t="str">
        <f>VLOOKUP(C3381,ACCOUNT_MAPPING!A:C,3,FALSE)</f>
        <v>Roof R&amp;M</v>
      </c>
    </row>
    <row r="3382" spans="1:12" hidden="1">
      <c r="A3382">
        <v>10827</v>
      </c>
      <c r="B3382" t="s">
        <v>3927</v>
      </c>
      <c r="C3382">
        <v>50321000</v>
      </c>
      <c r="D3382" t="s">
        <v>12</v>
      </c>
      <c r="E3382" t="s">
        <v>13</v>
      </c>
      <c r="F3382" t="s">
        <v>13</v>
      </c>
      <c r="G3382" t="s">
        <v>4669</v>
      </c>
      <c r="H3382" s="2">
        <v>45016.565306944445</v>
      </c>
      <c r="I3382" t="s">
        <v>90</v>
      </c>
      <c r="J3382" s="2">
        <v>45016.565306944445</v>
      </c>
      <c r="K3382" t="s">
        <v>90</v>
      </c>
      <c r="L3382" t="str">
        <f>VLOOKUP(C3382,ACCOUNT_MAPPING!A:C,3,FALSE)</f>
        <v>Roof R&amp;M</v>
      </c>
    </row>
    <row r="3383" spans="1:12" hidden="1">
      <c r="A3383">
        <v>10648</v>
      </c>
      <c r="B3383" t="s">
        <v>4670</v>
      </c>
      <c r="C3383">
        <v>50321000</v>
      </c>
      <c r="D3383" t="s">
        <v>17</v>
      </c>
      <c r="E3383" t="s">
        <v>13</v>
      </c>
      <c r="F3383" t="s">
        <v>13</v>
      </c>
      <c r="G3383" t="s">
        <v>4671</v>
      </c>
      <c r="H3383" s="2">
        <v>44929.418319756944</v>
      </c>
      <c r="I3383" t="s">
        <v>289</v>
      </c>
      <c r="J3383" s="2">
        <v>44929.418319756944</v>
      </c>
      <c r="K3383" t="s">
        <v>289</v>
      </c>
      <c r="L3383" t="str">
        <f>VLOOKUP(C3383,ACCOUNT_MAPPING!A:C,3,FALSE)</f>
        <v>Roof R&amp;M</v>
      </c>
    </row>
    <row r="3384" spans="1:12" hidden="1">
      <c r="A3384">
        <v>10653</v>
      </c>
      <c r="B3384" t="s">
        <v>1450</v>
      </c>
      <c r="C3384">
        <v>50321000</v>
      </c>
      <c r="D3384" t="s">
        <v>17</v>
      </c>
      <c r="E3384" t="s">
        <v>13</v>
      </c>
      <c r="F3384" t="s">
        <v>13</v>
      </c>
      <c r="G3384" t="s">
        <v>4672</v>
      </c>
      <c r="H3384" s="2">
        <v>44928.853641203707</v>
      </c>
      <c r="I3384" t="s">
        <v>1422</v>
      </c>
      <c r="J3384" s="2">
        <v>44928.853641203707</v>
      </c>
      <c r="K3384" t="s">
        <v>1422</v>
      </c>
      <c r="L3384" t="str">
        <f>VLOOKUP(C3384,ACCOUNT_MAPPING!A:C,3,FALSE)</f>
        <v>Roof R&amp;M</v>
      </c>
    </row>
    <row r="3385" spans="1:12" hidden="1">
      <c r="A3385">
        <v>10689</v>
      </c>
      <c r="B3385" t="s">
        <v>2567</v>
      </c>
      <c r="C3385">
        <v>50321000</v>
      </c>
      <c r="D3385" t="s">
        <v>12</v>
      </c>
      <c r="E3385" t="s">
        <v>13</v>
      </c>
      <c r="F3385" t="s">
        <v>13</v>
      </c>
      <c r="G3385" t="s">
        <v>4673</v>
      </c>
      <c r="H3385" s="2">
        <v>45020.83114991898</v>
      </c>
      <c r="I3385" t="s">
        <v>15</v>
      </c>
      <c r="J3385" s="2">
        <v>45020.83114991898</v>
      </c>
      <c r="K3385" t="s">
        <v>15</v>
      </c>
      <c r="L3385" t="str">
        <f>VLOOKUP(C3385,ACCOUNT_MAPPING!A:C,3,FALSE)</f>
        <v>Roof R&amp;M</v>
      </c>
    </row>
    <row r="3386" spans="1:12" hidden="1">
      <c r="A3386">
        <v>10849</v>
      </c>
      <c r="B3386" t="s">
        <v>3887</v>
      </c>
      <c r="C3386">
        <v>50321000</v>
      </c>
      <c r="D3386" t="s">
        <v>17</v>
      </c>
      <c r="E3386" t="s">
        <v>13</v>
      </c>
      <c r="F3386" t="s">
        <v>13</v>
      </c>
      <c r="G3386" t="s">
        <v>4674</v>
      </c>
      <c r="H3386" s="2">
        <v>44916.641249155095</v>
      </c>
      <c r="I3386" t="s">
        <v>225</v>
      </c>
      <c r="J3386" s="2">
        <v>44916.641249155095</v>
      </c>
      <c r="K3386" t="s">
        <v>225</v>
      </c>
      <c r="L3386" t="str">
        <f>VLOOKUP(C3386,ACCOUNT_MAPPING!A:C,3,FALSE)</f>
        <v>Roof R&amp;M</v>
      </c>
    </row>
    <row r="3387" spans="1:12" hidden="1">
      <c r="A3387">
        <v>10854</v>
      </c>
      <c r="B3387" t="s">
        <v>2627</v>
      </c>
      <c r="C3387">
        <v>50321000</v>
      </c>
      <c r="D3387" t="s">
        <v>17</v>
      </c>
      <c r="E3387" t="s">
        <v>13</v>
      </c>
      <c r="F3387" t="s">
        <v>13</v>
      </c>
      <c r="G3387" t="s">
        <v>4675</v>
      </c>
      <c r="H3387" s="2">
        <v>44922.981824618058</v>
      </c>
      <c r="I3387" t="s">
        <v>766</v>
      </c>
      <c r="J3387" s="2">
        <v>44922.981824618058</v>
      </c>
      <c r="K3387" t="s">
        <v>766</v>
      </c>
      <c r="L3387" t="str">
        <f>VLOOKUP(C3387,ACCOUNT_MAPPING!A:C,3,FALSE)</f>
        <v>Roof R&amp;M</v>
      </c>
    </row>
    <row r="3388" spans="1:12" hidden="1">
      <c r="A3388">
        <v>10699</v>
      </c>
      <c r="B3388" t="s">
        <v>4676</v>
      </c>
      <c r="C3388">
        <v>50321000</v>
      </c>
      <c r="D3388" t="s">
        <v>63</v>
      </c>
      <c r="E3388" t="s">
        <v>13</v>
      </c>
      <c r="F3388" t="s">
        <v>13</v>
      </c>
      <c r="G3388" t="s">
        <v>4559</v>
      </c>
      <c r="H3388" s="2">
        <v>44876.591582210647</v>
      </c>
      <c r="I3388" t="s">
        <v>754</v>
      </c>
      <c r="J3388" s="2">
        <v>44876.591582210647</v>
      </c>
      <c r="K3388" t="s">
        <v>754</v>
      </c>
      <c r="L3388" t="str">
        <f>VLOOKUP(C3388,ACCOUNT_MAPPING!A:C,3,FALSE)</f>
        <v>Roof R&amp;M</v>
      </c>
    </row>
    <row r="3389" spans="1:12" hidden="1">
      <c r="A3389">
        <v>10835</v>
      </c>
      <c r="B3389" t="s">
        <v>2621</v>
      </c>
      <c r="C3389">
        <v>50321000</v>
      </c>
      <c r="D3389" t="s">
        <v>17</v>
      </c>
      <c r="E3389" t="s">
        <v>13</v>
      </c>
      <c r="F3389" t="s">
        <v>13</v>
      </c>
      <c r="G3389" t="s">
        <v>4677</v>
      </c>
      <c r="H3389" s="2">
        <v>44923.526691168983</v>
      </c>
      <c r="I3389" t="s">
        <v>41</v>
      </c>
      <c r="J3389" s="2">
        <v>44923.526691168983</v>
      </c>
      <c r="K3389" t="s">
        <v>41</v>
      </c>
      <c r="L3389" t="str">
        <f>VLOOKUP(C3389,ACCOUNT_MAPPING!A:C,3,FALSE)</f>
        <v>Roof R&amp;M</v>
      </c>
    </row>
    <row r="3390" spans="1:12" hidden="1">
      <c r="A3390">
        <v>10916</v>
      </c>
      <c r="B3390" t="s">
        <v>864</v>
      </c>
      <c r="C3390">
        <v>50321000</v>
      </c>
      <c r="D3390" t="s">
        <v>12</v>
      </c>
      <c r="E3390" t="s">
        <v>13</v>
      </c>
      <c r="F3390" t="s">
        <v>13</v>
      </c>
      <c r="G3390" t="s">
        <v>4678</v>
      </c>
      <c r="H3390" s="2">
        <v>45019.110162500001</v>
      </c>
      <c r="I3390" t="s">
        <v>104</v>
      </c>
      <c r="J3390" s="2">
        <v>45019.110162500001</v>
      </c>
      <c r="K3390" t="s">
        <v>104</v>
      </c>
      <c r="L3390" t="str">
        <f>VLOOKUP(C3390,ACCOUNT_MAPPING!A:C,3,FALSE)</f>
        <v>Roof R&amp;M</v>
      </c>
    </row>
    <row r="3391" spans="1:12" hidden="1">
      <c r="A3391">
        <v>10883</v>
      </c>
      <c r="B3391" t="s">
        <v>517</v>
      </c>
      <c r="C3391">
        <v>50321000</v>
      </c>
      <c r="D3391" t="s">
        <v>12</v>
      </c>
      <c r="E3391" t="s">
        <v>13</v>
      </c>
      <c r="F3391" t="s">
        <v>13</v>
      </c>
      <c r="G3391" t="s">
        <v>4679</v>
      </c>
      <c r="H3391" s="2">
        <v>45020.77327646991</v>
      </c>
      <c r="I3391" t="s">
        <v>74</v>
      </c>
      <c r="J3391" s="2">
        <v>45020.77327646991</v>
      </c>
      <c r="K3391" t="s">
        <v>74</v>
      </c>
      <c r="L3391" t="str">
        <f>VLOOKUP(C3391,ACCOUNT_MAPPING!A:C,3,FALSE)</f>
        <v>Roof R&amp;M</v>
      </c>
    </row>
    <row r="3392" spans="1:12" hidden="1">
      <c r="A3392">
        <v>10921</v>
      </c>
      <c r="B3392" t="s">
        <v>855</v>
      </c>
      <c r="C3392">
        <v>50321000</v>
      </c>
      <c r="D3392" t="s">
        <v>17</v>
      </c>
      <c r="E3392" t="s">
        <v>13</v>
      </c>
      <c r="F3392" t="s">
        <v>13</v>
      </c>
      <c r="G3392" t="s">
        <v>4680</v>
      </c>
      <c r="H3392" s="2">
        <v>44924.09703665509</v>
      </c>
      <c r="I3392" t="s">
        <v>104</v>
      </c>
      <c r="J3392" s="2">
        <v>44924.09703665509</v>
      </c>
      <c r="K3392" t="s">
        <v>104</v>
      </c>
      <c r="L3392" t="str">
        <f>VLOOKUP(C3392,ACCOUNT_MAPPING!A:C,3,FALSE)</f>
        <v>Roof R&amp;M</v>
      </c>
    </row>
    <row r="3393" spans="1:12" hidden="1">
      <c r="A3393">
        <v>10924</v>
      </c>
      <c r="B3393" t="s">
        <v>4681</v>
      </c>
      <c r="C3393">
        <v>50321000</v>
      </c>
      <c r="D3393" t="s">
        <v>17</v>
      </c>
      <c r="E3393" t="s">
        <v>13</v>
      </c>
      <c r="F3393" t="s">
        <v>13</v>
      </c>
      <c r="G3393" t="s">
        <v>4682</v>
      </c>
      <c r="H3393" s="2">
        <v>44924.104956597221</v>
      </c>
      <c r="I3393" t="s">
        <v>104</v>
      </c>
      <c r="J3393" s="2">
        <v>44924.104956597221</v>
      </c>
      <c r="K3393" t="s">
        <v>104</v>
      </c>
      <c r="L3393" t="str">
        <f>VLOOKUP(C3393,ACCOUNT_MAPPING!A:C,3,FALSE)</f>
        <v>Roof R&amp;M</v>
      </c>
    </row>
    <row r="3394" spans="1:12" hidden="1">
      <c r="A3394">
        <v>10939</v>
      </c>
      <c r="B3394" t="s">
        <v>1812</v>
      </c>
      <c r="C3394">
        <v>50321000</v>
      </c>
      <c r="D3394" t="s">
        <v>12</v>
      </c>
      <c r="E3394" t="s">
        <v>13</v>
      </c>
      <c r="F3394" t="s">
        <v>13</v>
      </c>
      <c r="G3394" t="s">
        <v>4683</v>
      </c>
      <c r="H3394" s="2">
        <v>45019.382797106482</v>
      </c>
      <c r="I3394" t="s">
        <v>275</v>
      </c>
      <c r="J3394" s="2">
        <v>45019.382797106482</v>
      </c>
      <c r="K3394" t="s">
        <v>275</v>
      </c>
      <c r="L3394" t="str">
        <f>VLOOKUP(C3394,ACCOUNT_MAPPING!A:C,3,FALSE)</f>
        <v>Roof R&amp;M</v>
      </c>
    </row>
    <row r="3395" spans="1:12" hidden="1">
      <c r="A3395">
        <v>10940</v>
      </c>
      <c r="B3395" t="s">
        <v>2644</v>
      </c>
      <c r="C3395">
        <v>50321000</v>
      </c>
      <c r="D3395" t="s">
        <v>12</v>
      </c>
      <c r="E3395" t="s">
        <v>13</v>
      </c>
      <c r="F3395" t="s">
        <v>13</v>
      </c>
      <c r="G3395" t="s">
        <v>4684</v>
      </c>
      <c r="H3395" s="2">
        <v>45019.387559409719</v>
      </c>
      <c r="I3395" t="s">
        <v>275</v>
      </c>
      <c r="J3395" s="2">
        <v>45019.387559409719</v>
      </c>
      <c r="K3395" t="s">
        <v>275</v>
      </c>
      <c r="L3395" t="str">
        <f>VLOOKUP(C3395,ACCOUNT_MAPPING!A:C,3,FALSE)</f>
        <v>Roof R&amp;M</v>
      </c>
    </row>
    <row r="3396" spans="1:12" hidden="1">
      <c r="A3396">
        <v>10882</v>
      </c>
      <c r="B3396" t="s">
        <v>100</v>
      </c>
      <c r="C3396">
        <v>50321000</v>
      </c>
      <c r="D3396" t="s">
        <v>63</v>
      </c>
      <c r="E3396" t="s">
        <v>13</v>
      </c>
      <c r="F3396" t="s">
        <v>13</v>
      </c>
      <c r="G3396" t="s">
        <v>4685</v>
      </c>
      <c r="H3396" s="2">
        <v>44878.982861076387</v>
      </c>
      <c r="I3396" t="s">
        <v>74</v>
      </c>
      <c r="J3396" s="2">
        <v>44878.982861076387</v>
      </c>
      <c r="K3396" t="s">
        <v>74</v>
      </c>
      <c r="L3396" t="str">
        <f>VLOOKUP(C3396,ACCOUNT_MAPPING!A:C,3,FALSE)</f>
        <v>Roof R&amp;M</v>
      </c>
    </row>
    <row r="3397" spans="1:12" hidden="1">
      <c r="A3397">
        <v>10909</v>
      </c>
      <c r="B3397" t="s">
        <v>871</v>
      </c>
      <c r="C3397">
        <v>50321000</v>
      </c>
      <c r="D3397" t="s">
        <v>12</v>
      </c>
      <c r="E3397" t="s">
        <v>13</v>
      </c>
      <c r="F3397" t="s">
        <v>13</v>
      </c>
      <c r="G3397" t="s">
        <v>4678</v>
      </c>
      <c r="H3397" s="2">
        <v>45019.098684988428</v>
      </c>
      <c r="I3397" t="s">
        <v>104</v>
      </c>
      <c r="J3397" s="2">
        <v>45019.098684988428</v>
      </c>
      <c r="K3397" t="s">
        <v>104</v>
      </c>
      <c r="L3397" t="str">
        <f>VLOOKUP(C3397,ACCOUNT_MAPPING!A:C,3,FALSE)</f>
        <v>Roof R&amp;M</v>
      </c>
    </row>
    <row r="3398" spans="1:12" hidden="1">
      <c r="A3398">
        <v>10891</v>
      </c>
      <c r="B3398" t="s">
        <v>106</v>
      </c>
      <c r="C3398">
        <v>50321000</v>
      </c>
      <c r="D3398" t="s">
        <v>63</v>
      </c>
      <c r="E3398" t="s">
        <v>13</v>
      </c>
      <c r="F3398" t="s">
        <v>13</v>
      </c>
      <c r="G3398" t="s">
        <v>4686</v>
      </c>
      <c r="H3398" s="2">
        <v>44878.961086377312</v>
      </c>
      <c r="I3398" t="s">
        <v>74</v>
      </c>
      <c r="J3398" s="2">
        <v>44878.961086377312</v>
      </c>
      <c r="K3398" t="s">
        <v>74</v>
      </c>
      <c r="L3398" t="str">
        <f>VLOOKUP(C3398,ACCOUNT_MAPPING!A:C,3,FALSE)</f>
        <v>Roof R&amp;M</v>
      </c>
    </row>
    <row r="3399" spans="1:12" hidden="1">
      <c r="A3399">
        <v>10926</v>
      </c>
      <c r="B3399" t="s">
        <v>2634</v>
      </c>
      <c r="C3399">
        <v>50321000</v>
      </c>
      <c r="D3399" t="s">
        <v>17</v>
      </c>
      <c r="E3399" t="s">
        <v>13</v>
      </c>
      <c r="F3399" t="s">
        <v>13</v>
      </c>
      <c r="G3399" t="s">
        <v>4687</v>
      </c>
      <c r="H3399" s="2">
        <v>44924.11397056713</v>
      </c>
      <c r="I3399" t="s">
        <v>104</v>
      </c>
      <c r="J3399" s="2">
        <v>44924.11397056713</v>
      </c>
      <c r="K3399" t="s">
        <v>104</v>
      </c>
      <c r="L3399" t="str">
        <f>VLOOKUP(C3399,ACCOUNT_MAPPING!A:C,3,FALSE)</f>
        <v>Roof R&amp;M</v>
      </c>
    </row>
    <row r="3400" spans="1:12" hidden="1">
      <c r="A3400">
        <v>10896</v>
      </c>
      <c r="B3400" t="s">
        <v>524</v>
      </c>
      <c r="C3400">
        <v>50321000</v>
      </c>
      <c r="D3400" t="s">
        <v>12</v>
      </c>
      <c r="E3400" t="s">
        <v>13</v>
      </c>
      <c r="F3400" t="s">
        <v>13</v>
      </c>
      <c r="G3400" t="s">
        <v>4688</v>
      </c>
      <c r="H3400" s="2">
        <v>45021.927445486108</v>
      </c>
      <c r="I3400" t="s">
        <v>74</v>
      </c>
      <c r="J3400" s="2">
        <v>45021.927445486108</v>
      </c>
      <c r="K3400" t="s">
        <v>74</v>
      </c>
      <c r="L3400" t="str">
        <f>VLOOKUP(C3400,ACCOUNT_MAPPING!A:C,3,FALSE)</f>
        <v>Roof R&amp;M</v>
      </c>
    </row>
    <row r="3401" spans="1:12" hidden="1">
      <c r="A3401">
        <v>10897</v>
      </c>
      <c r="B3401" t="s">
        <v>515</v>
      </c>
      <c r="C3401">
        <v>50321000</v>
      </c>
      <c r="D3401" t="s">
        <v>12</v>
      </c>
      <c r="E3401" t="s">
        <v>13</v>
      </c>
      <c r="F3401" t="s">
        <v>13</v>
      </c>
      <c r="G3401" t="s">
        <v>3891</v>
      </c>
      <c r="H3401" s="2">
        <v>45021.929493553238</v>
      </c>
      <c r="I3401" t="s">
        <v>74</v>
      </c>
      <c r="J3401" s="2">
        <v>45021.929493553238</v>
      </c>
      <c r="K3401" t="s">
        <v>74</v>
      </c>
      <c r="L3401" t="str">
        <f>VLOOKUP(C3401,ACCOUNT_MAPPING!A:C,3,FALSE)</f>
        <v>Roof R&amp;M</v>
      </c>
    </row>
    <row r="3402" spans="1:12" hidden="1">
      <c r="A3402">
        <v>10941</v>
      </c>
      <c r="B3402" t="s">
        <v>2646</v>
      </c>
      <c r="C3402">
        <v>50321000</v>
      </c>
      <c r="D3402" t="s">
        <v>12</v>
      </c>
      <c r="E3402" t="s">
        <v>13</v>
      </c>
      <c r="F3402" t="s">
        <v>13</v>
      </c>
      <c r="G3402" t="s">
        <v>4683</v>
      </c>
      <c r="H3402" s="2">
        <v>45019.388517280095</v>
      </c>
      <c r="I3402" t="s">
        <v>275</v>
      </c>
      <c r="J3402" s="2">
        <v>45019.388517280095</v>
      </c>
      <c r="K3402" t="s">
        <v>275</v>
      </c>
      <c r="L3402" t="str">
        <f>VLOOKUP(C3402,ACCOUNT_MAPPING!A:C,3,FALSE)</f>
        <v>Roof R&amp;M</v>
      </c>
    </row>
    <row r="3403" spans="1:12" hidden="1">
      <c r="A3403">
        <v>10948</v>
      </c>
      <c r="B3403" t="s">
        <v>3900</v>
      </c>
      <c r="C3403">
        <v>50321000</v>
      </c>
      <c r="D3403" t="s">
        <v>12</v>
      </c>
      <c r="E3403" t="s">
        <v>13</v>
      </c>
      <c r="F3403" t="s">
        <v>13</v>
      </c>
      <c r="G3403" t="s">
        <v>4689</v>
      </c>
      <c r="H3403" s="2">
        <v>45012.616118749997</v>
      </c>
      <c r="I3403" t="s">
        <v>275</v>
      </c>
      <c r="J3403" s="2">
        <v>45012.616118749997</v>
      </c>
      <c r="K3403" t="s">
        <v>275</v>
      </c>
      <c r="L3403" t="str">
        <f>VLOOKUP(C3403,ACCOUNT_MAPPING!A:C,3,FALSE)</f>
        <v>Roof R&amp;M</v>
      </c>
    </row>
    <row r="3404" spans="1:12" hidden="1">
      <c r="A3404">
        <v>11006</v>
      </c>
      <c r="B3404" t="s">
        <v>3905</v>
      </c>
      <c r="C3404">
        <v>50321000</v>
      </c>
      <c r="D3404" t="s">
        <v>17</v>
      </c>
      <c r="E3404" t="s">
        <v>13</v>
      </c>
      <c r="F3404" t="s">
        <v>13</v>
      </c>
      <c r="G3404" t="s">
        <v>4690</v>
      </c>
      <c r="H3404" s="2">
        <v>44922.903121215277</v>
      </c>
      <c r="I3404" t="s">
        <v>1816</v>
      </c>
      <c r="J3404" s="2">
        <v>44922.903121215277</v>
      </c>
      <c r="K3404" t="s">
        <v>1816</v>
      </c>
      <c r="L3404" t="str">
        <f>VLOOKUP(C3404,ACCOUNT_MAPPING!A:C,3,FALSE)</f>
        <v>Roof R&amp;M</v>
      </c>
    </row>
    <row r="3405" spans="1:12" hidden="1">
      <c r="A3405">
        <v>11021</v>
      </c>
      <c r="B3405" t="s">
        <v>3909</v>
      </c>
      <c r="C3405">
        <v>50321000</v>
      </c>
      <c r="D3405" t="s">
        <v>17</v>
      </c>
      <c r="E3405" t="s">
        <v>13</v>
      </c>
      <c r="F3405" t="s">
        <v>13</v>
      </c>
      <c r="G3405" t="s">
        <v>4691</v>
      </c>
      <c r="H3405" s="2">
        <v>44924.151518981482</v>
      </c>
      <c r="I3405" t="s">
        <v>1816</v>
      </c>
      <c r="J3405" s="2">
        <v>44924.151518981482</v>
      </c>
      <c r="K3405" t="s">
        <v>1816</v>
      </c>
      <c r="L3405" t="str">
        <f>VLOOKUP(C3405,ACCOUNT_MAPPING!A:C,3,FALSE)</f>
        <v>Roof R&amp;M</v>
      </c>
    </row>
    <row r="3406" spans="1:12" hidden="1">
      <c r="A3406">
        <v>10922</v>
      </c>
      <c r="B3406" t="s">
        <v>865</v>
      </c>
      <c r="C3406">
        <v>50321000</v>
      </c>
      <c r="D3406" t="s">
        <v>17</v>
      </c>
      <c r="E3406" t="s">
        <v>13</v>
      </c>
      <c r="F3406" t="s">
        <v>13</v>
      </c>
      <c r="G3406" t="s">
        <v>4682</v>
      </c>
      <c r="H3406" s="2">
        <v>44924.100643518519</v>
      </c>
      <c r="I3406" t="s">
        <v>104</v>
      </c>
      <c r="J3406" s="2">
        <v>44924.100643518519</v>
      </c>
      <c r="K3406" t="s">
        <v>104</v>
      </c>
      <c r="L3406" t="str">
        <f>VLOOKUP(C3406,ACCOUNT_MAPPING!A:C,3,FALSE)</f>
        <v>Roof R&amp;M</v>
      </c>
    </row>
    <row r="3407" spans="1:12" hidden="1">
      <c r="A3407">
        <v>10923</v>
      </c>
      <c r="B3407" t="s">
        <v>4692</v>
      </c>
      <c r="C3407">
        <v>50321000</v>
      </c>
      <c r="D3407" t="s">
        <v>17</v>
      </c>
      <c r="E3407" t="s">
        <v>13</v>
      </c>
      <c r="F3407" t="s">
        <v>13</v>
      </c>
      <c r="G3407" t="s">
        <v>4682</v>
      </c>
      <c r="H3407" s="2">
        <v>44924.103304548611</v>
      </c>
      <c r="I3407" t="s">
        <v>104</v>
      </c>
      <c r="J3407" s="2">
        <v>44924.103304548611</v>
      </c>
      <c r="K3407" t="s">
        <v>104</v>
      </c>
      <c r="L3407" t="str">
        <f>VLOOKUP(C3407,ACCOUNT_MAPPING!A:C,3,FALSE)</f>
        <v>Roof R&amp;M</v>
      </c>
    </row>
    <row r="3408" spans="1:12" hidden="1">
      <c r="A3408">
        <v>10988</v>
      </c>
      <c r="B3408" t="s">
        <v>1475</v>
      </c>
      <c r="C3408">
        <v>50321000</v>
      </c>
      <c r="D3408" t="s">
        <v>17</v>
      </c>
      <c r="E3408" t="s">
        <v>13</v>
      </c>
      <c r="F3408" t="s">
        <v>13</v>
      </c>
      <c r="G3408" t="s">
        <v>4693</v>
      </c>
      <c r="H3408" s="2">
        <v>44923.414208912036</v>
      </c>
      <c r="I3408" t="s">
        <v>1292</v>
      </c>
      <c r="J3408" s="2">
        <v>44923.414208912036</v>
      </c>
      <c r="K3408" t="s">
        <v>1292</v>
      </c>
      <c r="L3408" t="str">
        <f>VLOOKUP(C3408,ACCOUNT_MAPPING!A:C,3,FALSE)</f>
        <v>Roof R&amp;M</v>
      </c>
    </row>
    <row r="3409" spans="1:12" hidden="1">
      <c r="A3409">
        <v>11036</v>
      </c>
      <c r="B3409" t="s">
        <v>3976</v>
      </c>
      <c r="C3409">
        <v>50321000</v>
      </c>
      <c r="D3409" t="s">
        <v>17</v>
      </c>
      <c r="E3409" t="s">
        <v>13</v>
      </c>
      <c r="F3409" t="s">
        <v>13</v>
      </c>
      <c r="G3409" t="s">
        <v>4694</v>
      </c>
      <c r="H3409" s="2">
        <v>44922.886041898149</v>
      </c>
      <c r="I3409" t="s">
        <v>1816</v>
      </c>
      <c r="J3409" s="2">
        <v>44922.886041898149</v>
      </c>
      <c r="K3409" t="s">
        <v>1816</v>
      </c>
      <c r="L3409" t="str">
        <f>VLOOKUP(C3409,ACCOUNT_MAPPING!A:C,3,FALSE)</f>
        <v>Roof R&amp;M</v>
      </c>
    </row>
    <row r="3410" spans="1:12" hidden="1">
      <c r="A3410">
        <v>11039</v>
      </c>
      <c r="B3410" t="s">
        <v>3912</v>
      </c>
      <c r="C3410">
        <v>50321000</v>
      </c>
      <c r="D3410" t="s">
        <v>12</v>
      </c>
      <c r="E3410" t="s">
        <v>13</v>
      </c>
      <c r="F3410" t="s">
        <v>13</v>
      </c>
      <c r="G3410" t="s">
        <v>4695</v>
      </c>
      <c r="H3410" s="2">
        <v>45012.920941550925</v>
      </c>
      <c r="I3410" t="s">
        <v>179</v>
      </c>
      <c r="J3410" s="2">
        <v>45012.920941550925</v>
      </c>
      <c r="K3410" t="s">
        <v>179</v>
      </c>
      <c r="L3410" t="str">
        <f>VLOOKUP(C3410,ACCOUNT_MAPPING!A:C,3,FALSE)</f>
        <v>Roof R&amp;M</v>
      </c>
    </row>
    <row r="3411" spans="1:12" hidden="1">
      <c r="A3411">
        <v>11002</v>
      </c>
      <c r="B3411" t="s">
        <v>4696</v>
      </c>
      <c r="C3411">
        <v>50321000</v>
      </c>
      <c r="D3411" t="s">
        <v>12</v>
      </c>
      <c r="E3411" t="s">
        <v>13</v>
      </c>
      <c r="F3411" t="s">
        <v>13</v>
      </c>
      <c r="G3411" t="s">
        <v>4346</v>
      </c>
      <c r="H3411" s="2">
        <v>45009.867620868055</v>
      </c>
      <c r="I3411" t="s">
        <v>22</v>
      </c>
      <c r="J3411" s="2">
        <v>45009.867620868055</v>
      </c>
      <c r="K3411" t="s">
        <v>22</v>
      </c>
      <c r="L3411" t="str">
        <f>VLOOKUP(C3411,ACCOUNT_MAPPING!A:C,3,FALSE)</f>
        <v>Roof R&amp;M</v>
      </c>
    </row>
    <row r="3412" spans="1:12" hidden="1">
      <c r="A3412">
        <v>10752</v>
      </c>
      <c r="B3412" t="s">
        <v>1792</v>
      </c>
      <c r="C3412">
        <v>50321000</v>
      </c>
      <c r="D3412" t="s">
        <v>12</v>
      </c>
      <c r="E3412" t="s">
        <v>13</v>
      </c>
      <c r="F3412" t="s">
        <v>13</v>
      </c>
      <c r="G3412" t="s">
        <v>4697</v>
      </c>
      <c r="H3412" s="2">
        <v>45014.717534224539</v>
      </c>
      <c r="I3412" t="s">
        <v>90</v>
      </c>
      <c r="J3412" s="2">
        <v>45014.717534224539</v>
      </c>
      <c r="K3412" t="s">
        <v>90</v>
      </c>
      <c r="L3412" t="str">
        <f>VLOOKUP(C3412,ACCOUNT_MAPPING!A:C,3,FALSE)</f>
        <v>Roof R&amp;M</v>
      </c>
    </row>
    <row r="3413" spans="1:12" hidden="1">
      <c r="A3413">
        <v>10754</v>
      </c>
      <c r="B3413" t="s">
        <v>3315</v>
      </c>
      <c r="C3413">
        <v>50321000</v>
      </c>
      <c r="D3413" t="s">
        <v>17</v>
      </c>
      <c r="E3413" t="s">
        <v>13</v>
      </c>
      <c r="F3413" t="s">
        <v>13</v>
      </c>
      <c r="G3413" t="s">
        <v>4698</v>
      </c>
      <c r="H3413" s="2">
        <v>44925.894436770832</v>
      </c>
      <c r="I3413" t="s">
        <v>1229</v>
      </c>
      <c r="J3413" s="2">
        <v>44925.894436770832</v>
      </c>
      <c r="K3413" t="s">
        <v>1229</v>
      </c>
      <c r="L3413" t="str">
        <f>VLOOKUP(C3413,ACCOUNT_MAPPING!A:C,3,FALSE)</f>
        <v>Roof R&amp;M</v>
      </c>
    </row>
    <row r="3414" spans="1:12" hidden="1">
      <c r="A3414">
        <v>10945</v>
      </c>
      <c r="B3414" t="s">
        <v>1817</v>
      </c>
      <c r="C3414">
        <v>50321000</v>
      </c>
      <c r="D3414" t="s">
        <v>17</v>
      </c>
      <c r="E3414" t="s">
        <v>13</v>
      </c>
      <c r="F3414" t="s">
        <v>13</v>
      </c>
      <c r="G3414" t="s">
        <v>4699</v>
      </c>
      <c r="H3414" s="2">
        <v>44915.648510879633</v>
      </c>
      <c r="I3414" t="s">
        <v>1675</v>
      </c>
      <c r="J3414" s="2">
        <v>44915.648510879633</v>
      </c>
      <c r="K3414" t="s">
        <v>1675</v>
      </c>
      <c r="L3414" t="str">
        <f>VLOOKUP(C3414,ACCOUNT_MAPPING!A:C,3,FALSE)</f>
        <v>Roof R&amp;M</v>
      </c>
    </row>
    <row r="3415" spans="1:12" hidden="1">
      <c r="A3415">
        <v>10949</v>
      </c>
      <c r="B3415" t="s">
        <v>3967</v>
      </c>
      <c r="C3415">
        <v>50321000</v>
      </c>
      <c r="D3415" t="s">
        <v>12</v>
      </c>
      <c r="E3415" t="s">
        <v>13</v>
      </c>
      <c r="F3415" t="s">
        <v>13</v>
      </c>
      <c r="G3415" t="s">
        <v>4700</v>
      </c>
      <c r="H3415" s="2">
        <v>45012.618805405094</v>
      </c>
      <c r="I3415" t="s">
        <v>275</v>
      </c>
      <c r="J3415" s="2">
        <v>45012.618805405094</v>
      </c>
      <c r="K3415" t="s">
        <v>275</v>
      </c>
      <c r="L3415" t="str">
        <f>VLOOKUP(C3415,ACCOUNT_MAPPING!A:C,3,FALSE)</f>
        <v>Roof R&amp;M</v>
      </c>
    </row>
    <row r="3416" spans="1:12" hidden="1">
      <c r="A3416">
        <v>10760</v>
      </c>
      <c r="B3416" t="s">
        <v>1463</v>
      </c>
      <c r="C3416">
        <v>50321000</v>
      </c>
      <c r="D3416" t="s">
        <v>17</v>
      </c>
      <c r="E3416" t="s">
        <v>13</v>
      </c>
      <c r="F3416" t="s">
        <v>13</v>
      </c>
      <c r="G3416" t="s">
        <v>4701</v>
      </c>
      <c r="H3416" s="2">
        <v>44924.599177465279</v>
      </c>
      <c r="I3416" t="s">
        <v>1441</v>
      </c>
      <c r="J3416" s="2">
        <v>44924.599177465279</v>
      </c>
      <c r="K3416" t="s">
        <v>1441</v>
      </c>
      <c r="L3416" t="str">
        <f>VLOOKUP(C3416,ACCOUNT_MAPPING!A:C,3,FALSE)</f>
        <v>Roof R&amp;M</v>
      </c>
    </row>
    <row r="3417" spans="1:12" hidden="1">
      <c r="A3417">
        <v>11137</v>
      </c>
      <c r="B3417" t="s">
        <v>3919</v>
      </c>
      <c r="C3417">
        <v>50321000</v>
      </c>
      <c r="D3417" t="s">
        <v>12</v>
      </c>
      <c r="E3417" t="s">
        <v>13</v>
      </c>
      <c r="F3417" t="s">
        <v>13</v>
      </c>
      <c r="G3417" t="s">
        <v>3920</v>
      </c>
      <c r="H3417" s="2">
        <v>45019.700811574075</v>
      </c>
      <c r="I3417" t="s">
        <v>205</v>
      </c>
      <c r="J3417" s="2">
        <v>45019.700811574075</v>
      </c>
      <c r="K3417" t="s">
        <v>205</v>
      </c>
      <c r="L3417" t="str">
        <f>VLOOKUP(C3417,ACCOUNT_MAPPING!A:C,3,FALSE)</f>
        <v>Roof R&amp;M</v>
      </c>
    </row>
    <row r="3418" spans="1:12" hidden="1">
      <c r="A3418">
        <v>11151</v>
      </c>
      <c r="B3418" t="s">
        <v>875</v>
      </c>
      <c r="C3418">
        <v>50321000</v>
      </c>
      <c r="D3418" t="s">
        <v>63</v>
      </c>
      <c r="E3418" t="s">
        <v>13</v>
      </c>
      <c r="F3418" t="s">
        <v>13</v>
      </c>
      <c r="G3418" t="s">
        <v>4702</v>
      </c>
      <c r="H3418" s="2">
        <v>44875.660299502313</v>
      </c>
      <c r="I3418" t="s">
        <v>87</v>
      </c>
      <c r="J3418" s="2">
        <v>44875.660299502313</v>
      </c>
      <c r="K3418" t="s">
        <v>87</v>
      </c>
      <c r="L3418" t="str">
        <f>VLOOKUP(C3418,ACCOUNT_MAPPING!A:C,3,FALSE)</f>
        <v>Roof R&amp;M</v>
      </c>
    </row>
    <row r="3419" spans="1:12" hidden="1">
      <c r="A3419">
        <v>10991</v>
      </c>
      <c r="B3419" t="s">
        <v>3333</v>
      </c>
      <c r="C3419">
        <v>50321000</v>
      </c>
      <c r="D3419" t="s">
        <v>12</v>
      </c>
      <c r="E3419" t="s">
        <v>13</v>
      </c>
      <c r="F3419" t="s">
        <v>13</v>
      </c>
      <c r="G3419" t="s">
        <v>4703</v>
      </c>
      <c r="H3419" s="2">
        <v>45021.560754710648</v>
      </c>
      <c r="I3419" t="s">
        <v>1292</v>
      </c>
      <c r="J3419" s="2">
        <v>45021.560754710648</v>
      </c>
      <c r="K3419" t="s">
        <v>1292</v>
      </c>
      <c r="L3419" t="str">
        <f>VLOOKUP(C3419,ACCOUNT_MAPPING!A:C,3,FALSE)</f>
        <v>Roof R&amp;M</v>
      </c>
    </row>
    <row r="3420" spans="1:12" hidden="1">
      <c r="A3420">
        <v>10791</v>
      </c>
      <c r="B3420" t="s">
        <v>91</v>
      </c>
      <c r="C3420">
        <v>50321000</v>
      </c>
      <c r="D3420" t="s">
        <v>12</v>
      </c>
      <c r="E3420" t="s">
        <v>13</v>
      </c>
      <c r="F3420" t="s">
        <v>13</v>
      </c>
      <c r="G3420" t="s">
        <v>4704</v>
      </c>
      <c r="H3420" s="2">
        <v>45019.67355378472</v>
      </c>
      <c r="I3420" t="s">
        <v>123</v>
      </c>
      <c r="J3420" s="2">
        <v>45019.67355378472</v>
      </c>
      <c r="K3420" t="s">
        <v>123</v>
      </c>
      <c r="L3420" t="str">
        <f>VLOOKUP(C3420,ACCOUNT_MAPPING!A:C,3,FALSE)</f>
        <v>Roof R&amp;M</v>
      </c>
    </row>
    <row r="3421" spans="1:12" hidden="1">
      <c r="A3421">
        <v>10792</v>
      </c>
      <c r="B3421" t="s">
        <v>1803</v>
      </c>
      <c r="C3421">
        <v>50321000</v>
      </c>
      <c r="D3421" t="s">
        <v>12</v>
      </c>
      <c r="E3421" t="s">
        <v>13</v>
      </c>
      <c r="F3421" t="s">
        <v>13</v>
      </c>
      <c r="G3421" t="s">
        <v>4705</v>
      </c>
      <c r="H3421" s="2">
        <v>45019.951509837963</v>
      </c>
      <c r="I3421" t="s">
        <v>1434</v>
      </c>
      <c r="J3421" s="2">
        <v>45019.951509837963</v>
      </c>
      <c r="K3421" t="s">
        <v>1434</v>
      </c>
      <c r="L3421" t="str">
        <f>VLOOKUP(C3421,ACCOUNT_MAPPING!A:C,3,FALSE)</f>
        <v>Roof R&amp;M</v>
      </c>
    </row>
    <row r="3422" spans="1:12" hidden="1">
      <c r="A3422">
        <v>11014</v>
      </c>
      <c r="B3422" t="s">
        <v>4706</v>
      </c>
      <c r="C3422">
        <v>50321000</v>
      </c>
      <c r="D3422" t="s">
        <v>17</v>
      </c>
      <c r="E3422" t="s">
        <v>13</v>
      </c>
      <c r="F3422" t="s">
        <v>13</v>
      </c>
      <c r="G3422" t="s">
        <v>4707</v>
      </c>
      <c r="H3422" s="2">
        <v>44922.904431215276</v>
      </c>
      <c r="I3422" t="s">
        <v>1816</v>
      </c>
      <c r="J3422" s="2">
        <v>44922.904431215276</v>
      </c>
      <c r="K3422" t="s">
        <v>1816</v>
      </c>
      <c r="L3422" t="str">
        <f>VLOOKUP(C3422,ACCOUNT_MAPPING!A:C,3,FALSE)</f>
        <v>Roof R&amp;M</v>
      </c>
    </row>
    <row r="3423" spans="1:12" hidden="1">
      <c r="A3423">
        <v>10826</v>
      </c>
      <c r="B3423" t="s">
        <v>1230</v>
      </c>
      <c r="C3423">
        <v>50321000</v>
      </c>
      <c r="D3423" t="s">
        <v>12</v>
      </c>
      <c r="E3423" t="s">
        <v>13</v>
      </c>
      <c r="F3423" t="s">
        <v>13</v>
      </c>
      <c r="G3423" t="s">
        <v>4376</v>
      </c>
      <c r="H3423" s="2">
        <v>45021.764446990739</v>
      </c>
      <c r="I3423" t="s">
        <v>1229</v>
      </c>
      <c r="J3423" s="2">
        <v>45021.764446990739</v>
      </c>
      <c r="K3423" t="s">
        <v>1229</v>
      </c>
      <c r="L3423" t="str">
        <f>VLOOKUP(C3423,ACCOUNT_MAPPING!A:C,3,FALSE)</f>
        <v>Roof R&amp;M</v>
      </c>
    </row>
    <row r="3424" spans="1:12" hidden="1">
      <c r="A3424">
        <v>10837</v>
      </c>
      <c r="B3424" t="s">
        <v>2592</v>
      </c>
      <c r="C3424">
        <v>50321000</v>
      </c>
      <c r="D3424" t="s">
        <v>17</v>
      </c>
      <c r="E3424" t="s">
        <v>13</v>
      </c>
      <c r="F3424" t="s">
        <v>13</v>
      </c>
      <c r="G3424" t="s">
        <v>4708</v>
      </c>
      <c r="H3424" s="2">
        <v>44923.530192708335</v>
      </c>
      <c r="I3424" t="s">
        <v>41</v>
      </c>
      <c r="J3424" s="2">
        <v>44923.530192708335</v>
      </c>
      <c r="K3424" t="s">
        <v>41</v>
      </c>
      <c r="L3424" t="str">
        <f>VLOOKUP(C3424,ACCOUNT_MAPPING!A:C,3,FALSE)</f>
        <v>Roof R&amp;M</v>
      </c>
    </row>
    <row r="3425" spans="1:12" hidden="1">
      <c r="A3425">
        <v>11183</v>
      </c>
      <c r="B3425" t="s">
        <v>146</v>
      </c>
      <c r="C3425">
        <v>50321000</v>
      </c>
      <c r="D3425" t="s">
        <v>17</v>
      </c>
      <c r="E3425" t="s">
        <v>13</v>
      </c>
      <c r="F3425" t="s">
        <v>13</v>
      </c>
      <c r="G3425" t="s">
        <v>4709</v>
      </c>
      <c r="H3425" s="2">
        <v>44929.517176620371</v>
      </c>
      <c r="I3425" t="s">
        <v>68</v>
      </c>
      <c r="J3425" s="2">
        <v>44929.517176620371</v>
      </c>
      <c r="K3425" t="s">
        <v>68</v>
      </c>
      <c r="L3425" t="str">
        <f>VLOOKUP(C3425,ACCOUNT_MAPPING!A:C,3,FALSE)</f>
        <v>Roof R&amp;M</v>
      </c>
    </row>
    <row r="3426" spans="1:12" hidden="1">
      <c r="A3426">
        <v>10843</v>
      </c>
      <c r="B3426" t="s">
        <v>3327</v>
      </c>
      <c r="C3426">
        <v>50321000</v>
      </c>
      <c r="D3426" t="s">
        <v>17</v>
      </c>
      <c r="E3426" t="s">
        <v>13</v>
      </c>
      <c r="F3426" t="s">
        <v>13</v>
      </c>
      <c r="G3426" t="s">
        <v>4710</v>
      </c>
      <c r="H3426" s="2">
        <v>44922.517044791668</v>
      </c>
      <c r="I3426" t="s">
        <v>766</v>
      </c>
      <c r="J3426" s="2">
        <v>44922.517044791668</v>
      </c>
      <c r="K3426" t="s">
        <v>766</v>
      </c>
      <c r="L3426" t="str">
        <f>VLOOKUP(C3426,ACCOUNT_MAPPING!A:C,3,FALSE)</f>
        <v>Roof R&amp;M</v>
      </c>
    </row>
    <row r="3427" spans="1:12" hidden="1">
      <c r="A3427">
        <v>10852</v>
      </c>
      <c r="B3427" t="s">
        <v>2617</v>
      </c>
      <c r="C3427">
        <v>50321000</v>
      </c>
      <c r="D3427" t="s">
        <v>63</v>
      </c>
      <c r="E3427" t="s">
        <v>13</v>
      </c>
      <c r="F3427" t="s">
        <v>13</v>
      </c>
      <c r="G3427" t="s">
        <v>4711</v>
      </c>
      <c r="H3427" s="2">
        <v>44866.611996064814</v>
      </c>
      <c r="I3427" t="s">
        <v>2619</v>
      </c>
      <c r="J3427" s="2">
        <v>44866.611996064814</v>
      </c>
      <c r="K3427" t="s">
        <v>2619</v>
      </c>
      <c r="L3427" t="str">
        <f>VLOOKUP(C3427,ACCOUNT_MAPPING!A:C,3,FALSE)</f>
        <v>Roof R&amp;M</v>
      </c>
    </row>
    <row r="3428" spans="1:12" hidden="1">
      <c r="A3428">
        <v>11102</v>
      </c>
      <c r="B3428" t="s">
        <v>4712</v>
      </c>
      <c r="C3428">
        <v>50321000</v>
      </c>
      <c r="D3428" t="s">
        <v>12</v>
      </c>
      <c r="E3428" t="s">
        <v>13</v>
      </c>
      <c r="F3428" t="s">
        <v>13</v>
      </c>
      <c r="G3428" t="s">
        <v>4713</v>
      </c>
      <c r="H3428" s="2">
        <v>45021.010332638885</v>
      </c>
      <c r="I3428" t="s">
        <v>119</v>
      </c>
      <c r="J3428" s="2">
        <v>45021.010332638885</v>
      </c>
      <c r="K3428" t="s">
        <v>119</v>
      </c>
      <c r="L3428" t="str">
        <f>VLOOKUP(C3428,ACCOUNT_MAPPING!A:C,3,FALSE)</f>
        <v>Roof R&amp;M</v>
      </c>
    </row>
    <row r="3429" spans="1:12" hidden="1">
      <c r="A3429">
        <v>10884</v>
      </c>
      <c r="B3429" t="s">
        <v>509</v>
      </c>
      <c r="C3429">
        <v>50321000</v>
      </c>
      <c r="D3429" t="s">
        <v>12</v>
      </c>
      <c r="E3429" t="s">
        <v>13</v>
      </c>
      <c r="F3429" t="s">
        <v>13</v>
      </c>
      <c r="G3429" t="s">
        <v>4714</v>
      </c>
      <c r="H3429" s="2">
        <v>45020.790648148148</v>
      </c>
      <c r="I3429" t="s">
        <v>74</v>
      </c>
      <c r="J3429" s="2">
        <v>45020.790648148148</v>
      </c>
      <c r="K3429" t="s">
        <v>74</v>
      </c>
      <c r="L3429" t="str">
        <f>VLOOKUP(C3429,ACCOUNT_MAPPING!A:C,3,FALSE)</f>
        <v>Roof R&amp;M</v>
      </c>
    </row>
    <row r="3430" spans="1:12" hidden="1">
      <c r="A3430">
        <v>11130</v>
      </c>
      <c r="B3430" t="s">
        <v>4715</v>
      </c>
      <c r="C3430">
        <v>50321000</v>
      </c>
      <c r="D3430" t="s">
        <v>12</v>
      </c>
      <c r="E3430" t="s">
        <v>13</v>
      </c>
      <c r="F3430" t="s">
        <v>13</v>
      </c>
      <c r="G3430" t="s">
        <v>4716</v>
      </c>
      <c r="H3430" s="2">
        <v>45013.632925775462</v>
      </c>
      <c r="I3430" t="s">
        <v>44</v>
      </c>
      <c r="J3430" s="2">
        <v>45013.632925775462</v>
      </c>
      <c r="K3430" t="s">
        <v>44</v>
      </c>
      <c r="L3430" t="str">
        <f>VLOOKUP(C3430,ACCOUNT_MAPPING!A:C,3,FALSE)</f>
        <v>Roof R&amp;M</v>
      </c>
    </row>
    <row r="3431" spans="1:12" hidden="1">
      <c r="A3431">
        <v>10887</v>
      </c>
      <c r="B3431" t="s">
        <v>96</v>
      </c>
      <c r="C3431">
        <v>50321000</v>
      </c>
      <c r="D3431" t="s">
        <v>12</v>
      </c>
      <c r="E3431" t="s">
        <v>13</v>
      </c>
      <c r="F3431" t="s">
        <v>13</v>
      </c>
      <c r="G3431" t="s">
        <v>3891</v>
      </c>
      <c r="H3431" s="2">
        <v>45021.683765590278</v>
      </c>
      <c r="I3431" t="s">
        <v>74</v>
      </c>
      <c r="J3431" s="2">
        <v>45021.683765590278</v>
      </c>
      <c r="K3431" t="s">
        <v>74</v>
      </c>
      <c r="L3431" t="str">
        <f>VLOOKUP(C3431,ACCOUNT_MAPPING!A:C,3,FALSE)</f>
        <v>Roof R&amp;M</v>
      </c>
    </row>
    <row r="3432" spans="1:12" hidden="1">
      <c r="A3432">
        <v>11136</v>
      </c>
      <c r="B3432" t="s">
        <v>3992</v>
      </c>
      <c r="C3432">
        <v>50321000</v>
      </c>
      <c r="D3432" t="s">
        <v>12</v>
      </c>
      <c r="E3432" t="s">
        <v>13</v>
      </c>
      <c r="F3432" t="s">
        <v>13</v>
      </c>
      <c r="G3432" t="s">
        <v>3920</v>
      </c>
      <c r="H3432" s="2">
        <v>45019.699014733793</v>
      </c>
      <c r="I3432" t="s">
        <v>205</v>
      </c>
      <c r="J3432" s="2">
        <v>45019.699014733793</v>
      </c>
      <c r="K3432" t="s">
        <v>205</v>
      </c>
      <c r="L3432" t="str">
        <f>VLOOKUP(C3432,ACCOUNT_MAPPING!A:C,3,FALSE)</f>
        <v>Roof R&amp;M</v>
      </c>
    </row>
    <row r="3433" spans="1:12" hidden="1">
      <c r="A3433">
        <v>11144</v>
      </c>
      <c r="B3433" t="s">
        <v>3921</v>
      </c>
      <c r="C3433">
        <v>50321000</v>
      </c>
      <c r="D3433" t="s">
        <v>12</v>
      </c>
      <c r="E3433" t="s">
        <v>13</v>
      </c>
      <c r="F3433" t="s">
        <v>13</v>
      </c>
      <c r="G3433" t="s">
        <v>4717</v>
      </c>
      <c r="H3433" s="2">
        <v>45020.969429317127</v>
      </c>
      <c r="I3433" t="s">
        <v>214</v>
      </c>
      <c r="J3433" s="2">
        <v>45020.969429317127</v>
      </c>
      <c r="K3433" t="s">
        <v>214</v>
      </c>
      <c r="L3433" t="str">
        <f>VLOOKUP(C3433,ACCOUNT_MAPPING!A:C,3,FALSE)</f>
        <v>Roof R&amp;M</v>
      </c>
    </row>
    <row r="3434" spans="1:12" hidden="1">
      <c r="A3434">
        <v>11168</v>
      </c>
      <c r="B3434" t="s">
        <v>2676</v>
      </c>
      <c r="C3434">
        <v>50321000</v>
      </c>
      <c r="D3434" t="s">
        <v>63</v>
      </c>
      <c r="E3434" t="s">
        <v>13</v>
      </c>
      <c r="F3434" t="s">
        <v>13</v>
      </c>
      <c r="G3434" t="s">
        <v>4718</v>
      </c>
      <c r="H3434" s="2">
        <v>44875.5463809375</v>
      </c>
      <c r="I3434" t="s">
        <v>627</v>
      </c>
      <c r="J3434" s="2">
        <v>44875.5463809375</v>
      </c>
      <c r="K3434" t="s">
        <v>627</v>
      </c>
      <c r="L3434" t="str">
        <f>VLOOKUP(C3434,ACCOUNT_MAPPING!A:C,3,FALSE)</f>
        <v>Roof R&amp;M</v>
      </c>
    </row>
    <row r="3435" spans="1:12" hidden="1">
      <c r="A3435">
        <v>11169</v>
      </c>
      <c r="B3435" t="s">
        <v>4719</v>
      </c>
      <c r="C3435">
        <v>50321000</v>
      </c>
      <c r="D3435" t="s">
        <v>12</v>
      </c>
      <c r="E3435" t="s">
        <v>13</v>
      </c>
      <c r="F3435" t="s">
        <v>13</v>
      </c>
      <c r="G3435" t="s">
        <v>4720</v>
      </c>
      <c r="H3435" s="2">
        <v>45020.648058067127</v>
      </c>
      <c r="I3435" t="s">
        <v>3489</v>
      </c>
      <c r="J3435" s="2">
        <v>45020.648058067127</v>
      </c>
      <c r="K3435" t="s">
        <v>3489</v>
      </c>
      <c r="L3435" t="str">
        <f>VLOOKUP(C3435,ACCOUNT_MAPPING!A:C,3,FALSE)</f>
        <v>Roof R&amp;M</v>
      </c>
    </row>
    <row r="3436" spans="1:12" hidden="1">
      <c r="A3436">
        <v>10894</v>
      </c>
      <c r="B3436" t="s">
        <v>144</v>
      </c>
      <c r="C3436">
        <v>50321000</v>
      </c>
      <c r="D3436" t="s">
        <v>63</v>
      </c>
      <c r="E3436" t="s">
        <v>13</v>
      </c>
      <c r="F3436" t="s">
        <v>13</v>
      </c>
      <c r="G3436" t="s">
        <v>4721</v>
      </c>
      <c r="H3436" s="2">
        <v>44878.935342476849</v>
      </c>
      <c r="I3436" t="s">
        <v>74</v>
      </c>
      <c r="J3436" s="2">
        <v>44878.935342476849</v>
      </c>
      <c r="K3436" t="s">
        <v>74</v>
      </c>
      <c r="L3436" t="str">
        <f>VLOOKUP(C3436,ACCOUNT_MAPPING!A:C,3,FALSE)</f>
        <v>Roof R&amp;M</v>
      </c>
    </row>
    <row r="3437" spans="1:12" hidden="1">
      <c r="A3437">
        <v>11219</v>
      </c>
      <c r="B3437" t="s">
        <v>1854</v>
      </c>
      <c r="C3437">
        <v>50321000</v>
      </c>
      <c r="D3437" t="s">
        <v>12</v>
      </c>
      <c r="E3437" t="s">
        <v>13</v>
      </c>
      <c r="F3437" t="s">
        <v>13</v>
      </c>
      <c r="G3437" t="s">
        <v>4722</v>
      </c>
      <c r="H3437" s="2">
        <v>45021.507394409724</v>
      </c>
      <c r="I3437" t="s">
        <v>462</v>
      </c>
      <c r="J3437" s="2">
        <v>45021.507394409724</v>
      </c>
      <c r="K3437" t="s">
        <v>462</v>
      </c>
      <c r="L3437" t="str">
        <f>VLOOKUP(C3437,ACCOUNT_MAPPING!A:C,3,FALSE)</f>
        <v>Roof R&amp;M</v>
      </c>
    </row>
    <row r="3438" spans="1:12" hidden="1">
      <c r="A3438">
        <v>11223</v>
      </c>
      <c r="B3438" t="s">
        <v>4723</v>
      </c>
      <c r="C3438">
        <v>50321000</v>
      </c>
      <c r="D3438" t="s">
        <v>12</v>
      </c>
      <c r="E3438" t="s">
        <v>13</v>
      </c>
      <c r="F3438" t="s">
        <v>13</v>
      </c>
      <c r="G3438" t="s">
        <v>4724</v>
      </c>
      <c r="H3438" s="2">
        <v>45020.524893020833</v>
      </c>
      <c r="I3438" t="s">
        <v>1235</v>
      </c>
      <c r="J3438" s="2">
        <v>45020.524893020833</v>
      </c>
      <c r="K3438" t="s">
        <v>1235</v>
      </c>
      <c r="L3438" t="str">
        <f>VLOOKUP(C3438,ACCOUNT_MAPPING!A:C,3,FALSE)</f>
        <v>Roof R&amp;M</v>
      </c>
    </row>
    <row r="3439" spans="1:12" hidden="1">
      <c r="A3439">
        <v>11225</v>
      </c>
      <c r="B3439" t="s">
        <v>1233</v>
      </c>
      <c r="C3439">
        <v>50321000</v>
      </c>
      <c r="D3439" t="s">
        <v>12</v>
      </c>
      <c r="E3439" t="s">
        <v>13</v>
      </c>
      <c r="F3439" t="s">
        <v>13</v>
      </c>
      <c r="G3439" t="s">
        <v>4725</v>
      </c>
      <c r="H3439" s="2">
        <v>45020.56059976852</v>
      </c>
      <c r="I3439" t="s">
        <v>1235</v>
      </c>
      <c r="J3439" s="2">
        <v>45020.56059976852</v>
      </c>
      <c r="K3439" t="s">
        <v>1235</v>
      </c>
      <c r="L3439" t="str">
        <f>VLOOKUP(C3439,ACCOUNT_MAPPING!A:C,3,FALSE)</f>
        <v>Roof R&amp;M</v>
      </c>
    </row>
    <row r="3440" spans="1:12" hidden="1">
      <c r="A3440">
        <v>11249</v>
      </c>
      <c r="B3440" t="s">
        <v>3947</v>
      </c>
      <c r="C3440">
        <v>50321000</v>
      </c>
      <c r="D3440" t="s">
        <v>12</v>
      </c>
      <c r="E3440" t="s">
        <v>13</v>
      </c>
      <c r="F3440" t="s">
        <v>13</v>
      </c>
      <c r="G3440" t="s">
        <v>4726</v>
      </c>
      <c r="H3440" s="2">
        <v>45013.495399918982</v>
      </c>
      <c r="I3440" t="s">
        <v>151</v>
      </c>
      <c r="J3440" s="2">
        <v>45013.495399918982</v>
      </c>
      <c r="K3440" t="s">
        <v>151</v>
      </c>
      <c r="L3440" t="str">
        <f>VLOOKUP(C3440,ACCOUNT_MAPPING!A:C,3,FALSE)</f>
        <v>Roof R&amp;M</v>
      </c>
    </row>
    <row r="3441" spans="1:12" hidden="1">
      <c r="A3441">
        <v>11199</v>
      </c>
      <c r="B3441" t="s">
        <v>3950</v>
      </c>
      <c r="C3441">
        <v>50321000</v>
      </c>
      <c r="D3441" t="s">
        <v>12</v>
      </c>
      <c r="E3441" t="s">
        <v>13</v>
      </c>
      <c r="F3441" t="s">
        <v>13</v>
      </c>
      <c r="G3441" t="s">
        <v>4727</v>
      </c>
      <c r="H3441" s="2">
        <v>45021.534177199072</v>
      </c>
      <c r="I3441" t="s">
        <v>1235</v>
      </c>
      <c r="J3441" s="2">
        <v>45021.534177199072</v>
      </c>
      <c r="K3441" t="s">
        <v>1235</v>
      </c>
      <c r="L3441" t="str">
        <f>VLOOKUP(C3441,ACCOUNT_MAPPING!A:C,3,FALSE)</f>
        <v>Roof R&amp;M</v>
      </c>
    </row>
    <row r="3442" spans="1:12" hidden="1">
      <c r="A3442">
        <v>11207</v>
      </c>
      <c r="B3442" t="s">
        <v>1844</v>
      </c>
      <c r="C3442">
        <v>50321000</v>
      </c>
      <c r="D3442" t="s">
        <v>12</v>
      </c>
      <c r="E3442" t="s">
        <v>13</v>
      </c>
      <c r="F3442" t="s">
        <v>13</v>
      </c>
      <c r="G3442" t="s">
        <v>4728</v>
      </c>
      <c r="H3442" s="2">
        <v>45020.86306693287</v>
      </c>
      <c r="I3442" t="s">
        <v>1836</v>
      </c>
      <c r="J3442" s="2">
        <v>45020.86306693287</v>
      </c>
      <c r="K3442" t="s">
        <v>1836</v>
      </c>
      <c r="L3442" t="str">
        <f>VLOOKUP(C3442,ACCOUNT_MAPPING!A:C,3,FALSE)</f>
        <v>Roof R&amp;M</v>
      </c>
    </row>
    <row r="3443" spans="1:12" hidden="1">
      <c r="A3443">
        <v>11273</v>
      </c>
      <c r="B3443" t="s">
        <v>4729</v>
      </c>
      <c r="C3443">
        <v>50321000</v>
      </c>
      <c r="D3443" t="s">
        <v>63</v>
      </c>
      <c r="E3443" t="s">
        <v>13</v>
      </c>
      <c r="F3443" t="s">
        <v>13</v>
      </c>
      <c r="G3443" t="s">
        <v>4730</v>
      </c>
      <c r="H3443" s="2">
        <v>44876.804631631945</v>
      </c>
      <c r="I3443" t="s">
        <v>165</v>
      </c>
      <c r="J3443" s="2">
        <v>44876.804631631945</v>
      </c>
      <c r="K3443" t="s">
        <v>165</v>
      </c>
      <c r="L3443" t="str">
        <f>VLOOKUP(C3443,ACCOUNT_MAPPING!A:C,3,FALSE)</f>
        <v>Roof R&amp;M</v>
      </c>
    </row>
    <row r="3444" spans="1:12" hidden="1">
      <c r="A3444">
        <v>11211</v>
      </c>
      <c r="B3444" t="s">
        <v>3955</v>
      </c>
      <c r="C3444">
        <v>50321000</v>
      </c>
      <c r="D3444" t="s">
        <v>12</v>
      </c>
      <c r="E3444" t="s">
        <v>13</v>
      </c>
      <c r="F3444" t="s">
        <v>13</v>
      </c>
      <c r="G3444" t="s">
        <v>4731</v>
      </c>
      <c r="H3444" s="2">
        <v>45022.961895370368</v>
      </c>
      <c r="I3444" t="s">
        <v>260</v>
      </c>
      <c r="J3444" s="2">
        <v>45022.961895370368</v>
      </c>
      <c r="K3444" t="s">
        <v>260</v>
      </c>
      <c r="L3444" t="str">
        <f>VLOOKUP(C3444,ACCOUNT_MAPPING!A:C,3,FALSE)</f>
        <v>Roof R&amp;M</v>
      </c>
    </row>
    <row r="3445" spans="1:12" hidden="1">
      <c r="A3445">
        <v>11220</v>
      </c>
      <c r="B3445" t="s">
        <v>3960</v>
      </c>
      <c r="C3445">
        <v>50321000</v>
      </c>
      <c r="D3445" t="s">
        <v>12</v>
      </c>
      <c r="E3445" t="s">
        <v>13</v>
      </c>
      <c r="F3445" t="s">
        <v>13</v>
      </c>
      <c r="G3445" t="s">
        <v>4732</v>
      </c>
      <c r="H3445" s="2">
        <v>45021.754516122688</v>
      </c>
      <c r="I3445" t="s">
        <v>462</v>
      </c>
      <c r="J3445" s="2">
        <v>45021.754516122688</v>
      </c>
      <c r="K3445" t="s">
        <v>462</v>
      </c>
      <c r="L3445" t="str">
        <f>VLOOKUP(C3445,ACCOUNT_MAPPING!A:C,3,FALSE)</f>
        <v>Roof R&amp;M</v>
      </c>
    </row>
    <row r="3446" spans="1:12" hidden="1">
      <c r="A3446">
        <v>11277</v>
      </c>
      <c r="B3446" t="s">
        <v>3962</v>
      </c>
      <c r="C3446">
        <v>50321000</v>
      </c>
      <c r="D3446" t="s">
        <v>12</v>
      </c>
      <c r="E3446" t="s">
        <v>13</v>
      </c>
      <c r="F3446" t="s">
        <v>13</v>
      </c>
      <c r="G3446" t="s">
        <v>4733</v>
      </c>
      <c r="H3446" s="2">
        <v>45020.951259259258</v>
      </c>
      <c r="I3446" t="s">
        <v>157</v>
      </c>
      <c r="J3446" s="2">
        <v>45020.951259259258</v>
      </c>
      <c r="K3446" t="s">
        <v>157</v>
      </c>
      <c r="L3446" t="str">
        <f>VLOOKUP(C3446,ACCOUNT_MAPPING!A:C,3,FALSE)</f>
        <v>Roof R&amp;M</v>
      </c>
    </row>
    <row r="3447" spans="1:12" hidden="1">
      <c r="A3447">
        <v>11284</v>
      </c>
      <c r="B3447" t="s">
        <v>169</v>
      </c>
      <c r="C3447">
        <v>50321000</v>
      </c>
      <c r="D3447" t="s">
        <v>12</v>
      </c>
      <c r="E3447" t="s">
        <v>13</v>
      </c>
      <c r="F3447" t="s">
        <v>13</v>
      </c>
      <c r="G3447" t="s">
        <v>4733</v>
      </c>
      <c r="H3447" s="2">
        <v>45020.967561111109</v>
      </c>
      <c r="I3447" t="s">
        <v>157</v>
      </c>
      <c r="J3447" s="2">
        <v>45020.967561111109</v>
      </c>
      <c r="K3447" t="s">
        <v>157</v>
      </c>
      <c r="L3447" t="str">
        <f>VLOOKUP(C3447,ACCOUNT_MAPPING!A:C,3,FALSE)</f>
        <v>Roof R&amp;M</v>
      </c>
    </row>
    <row r="3448" spans="1:12" hidden="1">
      <c r="A3448">
        <v>11201</v>
      </c>
      <c r="B3448" t="s">
        <v>1469</v>
      </c>
      <c r="C3448">
        <v>50321000</v>
      </c>
      <c r="D3448" t="s">
        <v>12</v>
      </c>
      <c r="E3448" t="s">
        <v>13</v>
      </c>
      <c r="F3448" t="s">
        <v>13</v>
      </c>
      <c r="G3448" t="s">
        <v>4734</v>
      </c>
      <c r="H3448" s="2">
        <v>45021.687633715279</v>
      </c>
      <c r="I3448" t="s">
        <v>1235</v>
      </c>
      <c r="J3448" s="2">
        <v>45021.687633715279</v>
      </c>
      <c r="K3448" t="s">
        <v>1235</v>
      </c>
      <c r="L3448" t="str">
        <f>VLOOKUP(C3448,ACCOUNT_MAPPING!A:C,3,FALSE)</f>
        <v>Roof R&amp;M</v>
      </c>
    </row>
    <row r="3449" spans="1:12" hidden="1">
      <c r="A3449">
        <v>11210</v>
      </c>
      <c r="B3449" t="s">
        <v>3361</v>
      </c>
      <c r="C3449">
        <v>50321000</v>
      </c>
      <c r="D3449" t="s">
        <v>12</v>
      </c>
      <c r="E3449" t="s">
        <v>13</v>
      </c>
      <c r="F3449" t="s">
        <v>13</v>
      </c>
      <c r="G3449" t="s">
        <v>4735</v>
      </c>
      <c r="H3449" s="2">
        <v>45022.957022453702</v>
      </c>
      <c r="I3449" t="s">
        <v>260</v>
      </c>
      <c r="J3449" s="2">
        <v>45022.957022453702</v>
      </c>
      <c r="K3449" t="s">
        <v>260</v>
      </c>
      <c r="L3449" t="str">
        <f>VLOOKUP(C3449,ACCOUNT_MAPPING!A:C,3,FALSE)</f>
        <v>Roof R&amp;M</v>
      </c>
    </row>
    <row r="3450" spans="1:12" hidden="1">
      <c r="A3450">
        <v>11248</v>
      </c>
      <c r="B3450" t="s">
        <v>3965</v>
      </c>
      <c r="C3450">
        <v>50321000</v>
      </c>
      <c r="D3450" t="s">
        <v>63</v>
      </c>
      <c r="E3450" t="s">
        <v>13</v>
      </c>
      <c r="F3450" t="s">
        <v>13</v>
      </c>
      <c r="G3450" t="s">
        <v>4736</v>
      </c>
      <c r="H3450" s="2">
        <v>44875.392034606484</v>
      </c>
      <c r="I3450" t="s">
        <v>151</v>
      </c>
      <c r="J3450" s="2">
        <v>44875.392034606484</v>
      </c>
      <c r="K3450" t="s">
        <v>151</v>
      </c>
      <c r="L3450" t="str">
        <f>VLOOKUP(C3450,ACCOUNT_MAPPING!A:C,3,FALSE)</f>
        <v>Roof R&amp;M</v>
      </c>
    </row>
    <row r="3451" spans="1:12" hidden="1">
      <c r="A3451">
        <v>11252</v>
      </c>
      <c r="B3451" t="s">
        <v>4737</v>
      </c>
      <c r="C3451">
        <v>50321000</v>
      </c>
      <c r="D3451" t="s">
        <v>17</v>
      </c>
      <c r="E3451" t="s">
        <v>13</v>
      </c>
      <c r="F3451" t="s">
        <v>13</v>
      </c>
      <c r="G3451" t="s">
        <v>4738</v>
      </c>
      <c r="H3451" s="2">
        <v>44915.700364502314</v>
      </c>
      <c r="I3451" t="s">
        <v>151</v>
      </c>
      <c r="J3451" s="2">
        <v>44915.700364502314</v>
      </c>
      <c r="K3451" t="s">
        <v>151</v>
      </c>
      <c r="L3451" t="str">
        <f>VLOOKUP(C3451,ACCOUNT_MAPPING!A:C,3,FALSE)</f>
        <v>Roof R&amp;M</v>
      </c>
    </row>
    <row r="3452" spans="1:12" hidden="1">
      <c r="A3452">
        <v>10979</v>
      </c>
      <c r="B3452" t="s">
        <v>2702</v>
      </c>
      <c r="C3452">
        <v>50321000</v>
      </c>
      <c r="D3452" t="s">
        <v>17</v>
      </c>
      <c r="E3452" t="s">
        <v>13</v>
      </c>
      <c r="F3452" t="s">
        <v>13</v>
      </c>
      <c r="G3452" t="s">
        <v>4739</v>
      </c>
      <c r="H3452" s="2">
        <v>44922.640165891207</v>
      </c>
      <c r="I3452" t="s">
        <v>275</v>
      </c>
      <c r="J3452" s="2">
        <v>44922.640165891207</v>
      </c>
      <c r="K3452" t="s">
        <v>275</v>
      </c>
      <c r="L3452" t="str">
        <f>VLOOKUP(C3452,ACCOUNT_MAPPING!A:C,3,FALSE)</f>
        <v>Roof R&amp;M</v>
      </c>
    </row>
    <row r="3453" spans="1:12" hidden="1">
      <c r="A3453">
        <v>11263</v>
      </c>
      <c r="B3453" t="s">
        <v>3970</v>
      </c>
      <c r="C3453">
        <v>50321000</v>
      </c>
      <c r="D3453" t="s">
        <v>12</v>
      </c>
      <c r="E3453" t="s">
        <v>13</v>
      </c>
      <c r="F3453" t="s">
        <v>13</v>
      </c>
      <c r="G3453" t="s">
        <v>4733</v>
      </c>
      <c r="H3453" s="2">
        <v>45020.901231597221</v>
      </c>
      <c r="I3453" t="s">
        <v>157</v>
      </c>
      <c r="J3453" s="2">
        <v>45020.901231597221</v>
      </c>
      <c r="K3453" t="s">
        <v>157</v>
      </c>
      <c r="L3453" t="str">
        <f>VLOOKUP(C3453,ACCOUNT_MAPPING!A:C,3,FALSE)</f>
        <v>Roof R&amp;M</v>
      </c>
    </row>
    <row r="3454" spans="1:12" hidden="1">
      <c r="A3454">
        <v>11343</v>
      </c>
      <c r="B3454" t="s">
        <v>4740</v>
      </c>
      <c r="C3454">
        <v>50321000</v>
      </c>
      <c r="D3454" t="s">
        <v>12</v>
      </c>
      <c r="E3454" t="s">
        <v>13</v>
      </c>
      <c r="F3454" t="s">
        <v>13</v>
      </c>
      <c r="G3454" t="s">
        <v>3400</v>
      </c>
      <c r="H3454" s="2">
        <v>45021.562007986111</v>
      </c>
      <c r="I3454" t="s">
        <v>1479</v>
      </c>
      <c r="J3454" s="2">
        <v>45021.562007986111</v>
      </c>
      <c r="K3454" t="s">
        <v>1479</v>
      </c>
      <c r="L3454" t="str">
        <f>VLOOKUP(C3454,ACCOUNT_MAPPING!A:C,3,FALSE)</f>
        <v>Roof R&amp;M</v>
      </c>
    </row>
    <row r="3455" spans="1:12" hidden="1">
      <c r="A3455">
        <v>11352</v>
      </c>
      <c r="B3455" t="s">
        <v>4741</v>
      </c>
      <c r="C3455">
        <v>50321000</v>
      </c>
      <c r="D3455" t="s">
        <v>12</v>
      </c>
      <c r="E3455" t="s">
        <v>13</v>
      </c>
      <c r="F3455" t="s">
        <v>13</v>
      </c>
      <c r="G3455" t="s">
        <v>4733</v>
      </c>
      <c r="H3455" s="2">
        <v>45021.644037615741</v>
      </c>
      <c r="I3455" t="s">
        <v>4742</v>
      </c>
      <c r="J3455" s="2">
        <v>45021.644037615741</v>
      </c>
      <c r="K3455" t="s">
        <v>4742</v>
      </c>
      <c r="L3455" t="str">
        <f>VLOOKUP(C3455,ACCOUNT_MAPPING!A:C,3,FALSE)</f>
        <v>Roof R&amp;M</v>
      </c>
    </row>
    <row r="3456" spans="1:12" hidden="1">
      <c r="A3456">
        <v>11356</v>
      </c>
      <c r="B3456" t="s">
        <v>4743</v>
      </c>
      <c r="C3456">
        <v>50321000</v>
      </c>
      <c r="D3456" t="s">
        <v>12</v>
      </c>
      <c r="E3456" t="s">
        <v>13</v>
      </c>
      <c r="F3456" t="s">
        <v>13</v>
      </c>
      <c r="G3456" t="s">
        <v>4744</v>
      </c>
      <c r="H3456" s="2">
        <v>45013.659928703702</v>
      </c>
      <c r="I3456" t="s">
        <v>4745</v>
      </c>
      <c r="J3456" s="2">
        <v>45013.659928703702</v>
      </c>
      <c r="K3456" t="s">
        <v>4745</v>
      </c>
      <c r="L3456" t="str">
        <f>VLOOKUP(C3456,ACCOUNT_MAPPING!A:C,3,FALSE)</f>
        <v>Roof R&amp;M</v>
      </c>
    </row>
    <row r="3457" spans="1:12" hidden="1">
      <c r="A3457">
        <v>11361</v>
      </c>
      <c r="B3457" t="s">
        <v>4746</v>
      </c>
      <c r="C3457">
        <v>50321000</v>
      </c>
      <c r="D3457" t="s">
        <v>12</v>
      </c>
      <c r="E3457" t="s">
        <v>13</v>
      </c>
      <c r="F3457" t="s">
        <v>13</v>
      </c>
      <c r="G3457" t="s">
        <v>4747</v>
      </c>
      <c r="H3457" s="2">
        <v>45019.758381631946</v>
      </c>
      <c r="I3457" t="s">
        <v>4745</v>
      </c>
      <c r="J3457" s="2">
        <v>45019.758381631946</v>
      </c>
      <c r="K3457" t="s">
        <v>4745</v>
      </c>
      <c r="L3457" t="str">
        <f>VLOOKUP(C3457,ACCOUNT_MAPPING!A:C,3,FALSE)</f>
        <v>Roof R&amp;M</v>
      </c>
    </row>
    <row r="3458" spans="1:12" hidden="1">
      <c r="A3458">
        <v>11373</v>
      </c>
      <c r="B3458" t="s">
        <v>3399</v>
      </c>
      <c r="C3458">
        <v>50321000</v>
      </c>
      <c r="D3458" t="s">
        <v>12</v>
      </c>
      <c r="E3458" t="s">
        <v>13</v>
      </c>
      <c r="F3458" t="s">
        <v>13</v>
      </c>
      <c r="G3458" t="s">
        <v>4748</v>
      </c>
      <c r="H3458" s="2">
        <v>45021.57454976852</v>
      </c>
      <c r="I3458" t="s">
        <v>1479</v>
      </c>
      <c r="J3458" s="2">
        <v>45021.57454976852</v>
      </c>
      <c r="K3458" t="s">
        <v>1479</v>
      </c>
      <c r="L3458" t="str">
        <f>VLOOKUP(C3458,ACCOUNT_MAPPING!A:C,3,FALSE)</f>
        <v>Roof R&amp;M</v>
      </c>
    </row>
    <row r="3459" spans="1:12" hidden="1">
      <c r="A3459">
        <v>11375</v>
      </c>
      <c r="B3459" t="s">
        <v>4749</v>
      </c>
      <c r="C3459">
        <v>50321000</v>
      </c>
      <c r="D3459" t="s">
        <v>12</v>
      </c>
      <c r="E3459" t="s">
        <v>13</v>
      </c>
      <c r="F3459" t="s">
        <v>13</v>
      </c>
      <c r="G3459" t="s">
        <v>4750</v>
      </c>
      <c r="H3459" s="2">
        <v>45021.875153819441</v>
      </c>
      <c r="I3459" t="s">
        <v>1479</v>
      </c>
      <c r="J3459" s="2">
        <v>45021.875153819441</v>
      </c>
      <c r="K3459" t="s">
        <v>1479</v>
      </c>
      <c r="L3459" t="str">
        <f>VLOOKUP(C3459,ACCOUNT_MAPPING!A:C,3,FALSE)</f>
        <v>Roof R&amp;M</v>
      </c>
    </row>
    <row r="3460" spans="1:12" hidden="1">
      <c r="A3460">
        <v>11285</v>
      </c>
      <c r="B3460" t="s">
        <v>166</v>
      </c>
      <c r="C3460">
        <v>50321000</v>
      </c>
      <c r="D3460" t="s">
        <v>17</v>
      </c>
      <c r="E3460" t="s">
        <v>13</v>
      </c>
      <c r="F3460" t="s">
        <v>13</v>
      </c>
      <c r="G3460" t="s">
        <v>4751</v>
      </c>
      <c r="H3460" s="2">
        <v>44924.091427465275</v>
      </c>
      <c r="I3460" t="s">
        <v>157</v>
      </c>
      <c r="J3460" s="2">
        <v>44924.091427465275</v>
      </c>
      <c r="K3460" t="s">
        <v>157</v>
      </c>
      <c r="L3460" t="str">
        <f>VLOOKUP(C3460,ACCOUNT_MAPPING!A:C,3,FALSE)</f>
        <v>Roof R&amp;M</v>
      </c>
    </row>
    <row r="3461" spans="1:12" hidden="1">
      <c r="A3461">
        <v>11287</v>
      </c>
      <c r="B3461" t="s">
        <v>160</v>
      </c>
      <c r="C3461">
        <v>50321000</v>
      </c>
      <c r="D3461" t="s">
        <v>12</v>
      </c>
      <c r="E3461" t="s">
        <v>13</v>
      </c>
      <c r="F3461" t="s">
        <v>13</v>
      </c>
      <c r="G3461" t="s">
        <v>4733</v>
      </c>
      <c r="H3461" s="2">
        <v>45021.016768368056</v>
      </c>
      <c r="I3461" t="s">
        <v>157</v>
      </c>
      <c r="J3461" s="2">
        <v>45021.016768368056</v>
      </c>
      <c r="K3461" t="s">
        <v>157</v>
      </c>
      <c r="L3461" t="str">
        <f>VLOOKUP(C3461,ACCOUNT_MAPPING!A:C,3,FALSE)</f>
        <v>Roof R&amp;M</v>
      </c>
    </row>
    <row r="3462" spans="1:12" hidden="1">
      <c r="A3462">
        <v>11247</v>
      </c>
      <c r="B3462" t="s">
        <v>877</v>
      </c>
      <c r="C3462">
        <v>50321000</v>
      </c>
      <c r="D3462" t="s">
        <v>17</v>
      </c>
      <c r="E3462" t="s">
        <v>13</v>
      </c>
      <c r="F3462" t="s">
        <v>13</v>
      </c>
      <c r="G3462" t="s">
        <v>4752</v>
      </c>
      <c r="H3462" s="2">
        <v>44916.684364930552</v>
      </c>
      <c r="I3462" t="s">
        <v>151</v>
      </c>
      <c r="J3462" s="2">
        <v>44916.684364930552</v>
      </c>
      <c r="K3462" t="s">
        <v>151</v>
      </c>
      <c r="L3462" t="str">
        <f>VLOOKUP(C3462,ACCOUNT_MAPPING!A:C,3,FALSE)</f>
        <v>Roof R&amp;M</v>
      </c>
    </row>
    <row r="3463" spans="1:12" hidden="1">
      <c r="A3463">
        <v>11029</v>
      </c>
      <c r="B3463" t="s">
        <v>2667</v>
      </c>
      <c r="C3463">
        <v>50321000</v>
      </c>
      <c r="D3463" t="s">
        <v>17</v>
      </c>
      <c r="E3463" t="s">
        <v>13</v>
      </c>
      <c r="F3463" t="s">
        <v>13</v>
      </c>
      <c r="G3463" t="s">
        <v>4753</v>
      </c>
      <c r="H3463" s="2">
        <v>44924.157883680557</v>
      </c>
      <c r="I3463" t="s">
        <v>1816</v>
      </c>
      <c r="J3463" s="2">
        <v>44924.157883680557</v>
      </c>
      <c r="K3463" t="s">
        <v>1816</v>
      </c>
      <c r="L3463" t="str">
        <f>VLOOKUP(C3463,ACCOUNT_MAPPING!A:C,3,FALSE)</f>
        <v>Roof R&amp;M</v>
      </c>
    </row>
    <row r="3464" spans="1:12" hidden="1">
      <c r="A3464">
        <v>11251</v>
      </c>
      <c r="B3464" t="s">
        <v>879</v>
      </c>
      <c r="C3464">
        <v>50321000</v>
      </c>
      <c r="D3464" t="s">
        <v>12</v>
      </c>
      <c r="E3464" t="s">
        <v>13</v>
      </c>
      <c r="F3464" t="s">
        <v>13</v>
      </c>
      <c r="G3464" t="s">
        <v>4754</v>
      </c>
      <c r="H3464" s="2">
        <v>45013.61984309028</v>
      </c>
      <c r="I3464" t="s">
        <v>151</v>
      </c>
      <c r="J3464" s="2">
        <v>45013.61984309028</v>
      </c>
      <c r="K3464" t="s">
        <v>151</v>
      </c>
      <c r="L3464" t="str">
        <f>VLOOKUP(C3464,ACCOUNT_MAPPING!A:C,3,FALSE)</f>
        <v>Roof R&amp;M</v>
      </c>
    </row>
    <row r="3465" spans="1:12" hidden="1">
      <c r="A3465">
        <v>11057</v>
      </c>
      <c r="B3465" t="s">
        <v>4755</v>
      </c>
      <c r="C3465">
        <v>50321000</v>
      </c>
      <c r="D3465" t="s">
        <v>12</v>
      </c>
      <c r="E3465" t="s">
        <v>13</v>
      </c>
      <c r="F3465" t="s">
        <v>13</v>
      </c>
      <c r="G3465" t="s">
        <v>4756</v>
      </c>
      <c r="H3465" s="2">
        <v>45014.914094791668</v>
      </c>
      <c r="I3465" t="s">
        <v>19</v>
      </c>
      <c r="J3465" s="2">
        <v>45014.914094791668</v>
      </c>
      <c r="K3465" t="s">
        <v>19</v>
      </c>
      <c r="L3465" t="str">
        <f>VLOOKUP(C3465,ACCOUNT_MAPPING!A:C,3,FALSE)</f>
        <v>Roof R&amp;M</v>
      </c>
    </row>
    <row r="3466" spans="1:12" hidden="1">
      <c r="A3466">
        <v>11394</v>
      </c>
      <c r="B3466" t="s">
        <v>4757</v>
      </c>
      <c r="C3466">
        <v>50321000</v>
      </c>
      <c r="D3466" t="s">
        <v>12</v>
      </c>
      <c r="E3466" t="s">
        <v>13</v>
      </c>
      <c r="F3466" t="s">
        <v>13</v>
      </c>
      <c r="G3466" t="s">
        <v>4758</v>
      </c>
      <c r="H3466" s="2">
        <v>45021.658708067131</v>
      </c>
      <c r="I3466" t="s">
        <v>1883</v>
      </c>
      <c r="J3466" s="2">
        <v>45021.658708067131</v>
      </c>
      <c r="K3466" t="s">
        <v>1883</v>
      </c>
      <c r="L3466" t="str">
        <f>VLOOKUP(C3466,ACCOUNT_MAPPING!A:C,3,FALSE)</f>
        <v>Roof R&amp;M</v>
      </c>
    </row>
    <row r="3467" spans="1:12" hidden="1">
      <c r="A3467">
        <v>11396</v>
      </c>
      <c r="B3467" t="s">
        <v>4759</v>
      </c>
      <c r="C3467">
        <v>50321000</v>
      </c>
      <c r="D3467" t="s">
        <v>12</v>
      </c>
      <c r="E3467" t="s">
        <v>13</v>
      </c>
      <c r="F3467" t="s">
        <v>13</v>
      </c>
      <c r="G3467" t="s">
        <v>4758</v>
      </c>
      <c r="H3467" s="2">
        <v>45021.659401504628</v>
      </c>
      <c r="I3467" t="s">
        <v>1883</v>
      </c>
      <c r="J3467" s="2">
        <v>45021.659401504628</v>
      </c>
      <c r="K3467" t="s">
        <v>1883</v>
      </c>
      <c r="L3467" t="str">
        <f>VLOOKUP(C3467,ACCOUNT_MAPPING!A:C,3,FALSE)</f>
        <v>Roof R&amp;M</v>
      </c>
    </row>
    <row r="3468" spans="1:12" hidden="1">
      <c r="A3468">
        <v>11397</v>
      </c>
      <c r="B3468" t="s">
        <v>4760</v>
      </c>
      <c r="C3468">
        <v>50321000</v>
      </c>
      <c r="D3468" t="s">
        <v>12</v>
      </c>
      <c r="E3468" t="s">
        <v>13</v>
      </c>
      <c r="F3468" t="s">
        <v>13</v>
      </c>
      <c r="G3468" t="s">
        <v>4758</v>
      </c>
      <c r="H3468" s="2">
        <v>45021.659695752314</v>
      </c>
      <c r="I3468" t="s">
        <v>1883</v>
      </c>
      <c r="J3468" s="2">
        <v>45021.659695752314</v>
      </c>
      <c r="K3468" t="s">
        <v>1883</v>
      </c>
      <c r="L3468" t="str">
        <f>VLOOKUP(C3468,ACCOUNT_MAPPING!A:C,3,FALSE)</f>
        <v>Roof R&amp;M</v>
      </c>
    </row>
    <row r="3469" spans="1:12" hidden="1">
      <c r="A3469">
        <v>11413</v>
      </c>
      <c r="B3469" t="s">
        <v>4761</v>
      </c>
      <c r="C3469">
        <v>50321000</v>
      </c>
      <c r="D3469" t="s">
        <v>12</v>
      </c>
      <c r="E3469" t="s">
        <v>13</v>
      </c>
      <c r="F3469" t="s">
        <v>13</v>
      </c>
      <c r="G3469" t="s">
        <v>4758</v>
      </c>
      <c r="H3469" s="2">
        <v>45021.661471446758</v>
      </c>
      <c r="I3469" t="s">
        <v>1883</v>
      </c>
      <c r="J3469" s="2">
        <v>45021.661471446758</v>
      </c>
      <c r="K3469" t="s">
        <v>1883</v>
      </c>
      <c r="L3469" t="str">
        <f>VLOOKUP(C3469,ACCOUNT_MAPPING!A:C,3,FALSE)</f>
        <v>Roof R&amp;M</v>
      </c>
    </row>
    <row r="3470" spans="1:12" hidden="1">
      <c r="A3470">
        <v>11307</v>
      </c>
      <c r="B3470" t="s">
        <v>3982</v>
      </c>
      <c r="C3470">
        <v>50321000</v>
      </c>
      <c r="D3470" t="s">
        <v>17</v>
      </c>
      <c r="E3470" t="s">
        <v>13</v>
      </c>
      <c r="F3470" t="s">
        <v>13</v>
      </c>
      <c r="G3470" t="s">
        <v>4751</v>
      </c>
      <c r="H3470" s="2">
        <v>44924.151228391202</v>
      </c>
      <c r="I3470" t="s">
        <v>157</v>
      </c>
      <c r="J3470" s="2">
        <v>44924.151228391202</v>
      </c>
      <c r="K3470" t="s">
        <v>157</v>
      </c>
      <c r="L3470" t="str">
        <f>VLOOKUP(C3470,ACCOUNT_MAPPING!A:C,3,FALSE)</f>
        <v>Roof R&amp;M</v>
      </c>
    </row>
    <row r="3471" spans="1:12" hidden="1">
      <c r="A3471">
        <v>11265</v>
      </c>
      <c r="B3471" t="s">
        <v>4762</v>
      </c>
      <c r="C3471">
        <v>50321000</v>
      </c>
      <c r="D3471" t="s">
        <v>12</v>
      </c>
      <c r="E3471" t="s">
        <v>13</v>
      </c>
      <c r="F3471" t="s">
        <v>13</v>
      </c>
      <c r="G3471" t="s">
        <v>4733</v>
      </c>
      <c r="H3471" s="2">
        <v>45020.921056284722</v>
      </c>
      <c r="I3471" t="s">
        <v>157</v>
      </c>
      <c r="J3471" s="2">
        <v>45020.921056284722</v>
      </c>
      <c r="K3471" t="s">
        <v>157</v>
      </c>
      <c r="L3471" t="str">
        <f>VLOOKUP(C3471,ACCOUNT_MAPPING!A:C,3,FALSE)</f>
        <v>Roof R&amp;M</v>
      </c>
    </row>
    <row r="3472" spans="1:12" hidden="1">
      <c r="A3472">
        <v>11266</v>
      </c>
      <c r="B3472" t="s">
        <v>3953</v>
      </c>
      <c r="C3472">
        <v>50321000</v>
      </c>
      <c r="D3472" t="s">
        <v>12</v>
      </c>
      <c r="E3472" t="s">
        <v>13</v>
      </c>
      <c r="F3472" t="s">
        <v>13</v>
      </c>
      <c r="G3472" t="s">
        <v>4763</v>
      </c>
      <c r="H3472" s="2">
        <v>45021.517811076388</v>
      </c>
      <c r="I3472" t="s">
        <v>165</v>
      </c>
      <c r="J3472" s="2">
        <v>45021.517811076388</v>
      </c>
      <c r="K3472" t="s">
        <v>165</v>
      </c>
      <c r="L3472" t="str">
        <f>VLOOKUP(C3472,ACCOUNT_MAPPING!A:C,3,FALSE)</f>
        <v>Roof R&amp;M</v>
      </c>
    </row>
    <row r="3473" spans="1:12" hidden="1">
      <c r="A3473">
        <v>11332</v>
      </c>
      <c r="B3473" t="s">
        <v>1856</v>
      </c>
      <c r="C3473">
        <v>50321000</v>
      </c>
      <c r="D3473" t="s">
        <v>12</v>
      </c>
      <c r="E3473" t="s">
        <v>13</v>
      </c>
      <c r="F3473" t="s">
        <v>13</v>
      </c>
      <c r="G3473" t="s">
        <v>4029</v>
      </c>
      <c r="H3473" s="2">
        <v>45021.001742280096</v>
      </c>
      <c r="I3473" t="s">
        <v>1479</v>
      </c>
      <c r="J3473" s="2">
        <v>45021.001742280096</v>
      </c>
      <c r="K3473" t="s">
        <v>1479</v>
      </c>
      <c r="L3473" t="str">
        <f>VLOOKUP(C3473,ACCOUNT_MAPPING!A:C,3,FALSE)</f>
        <v>Roof R&amp;M</v>
      </c>
    </row>
    <row r="3474" spans="1:12" hidden="1">
      <c r="A3474">
        <v>11350</v>
      </c>
      <c r="B3474" t="s">
        <v>4764</v>
      </c>
      <c r="C3474">
        <v>50321000</v>
      </c>
      <c r="D3474" t="s">
        <v>12</v>
      </c>
      <c r="E3474" t="s">
        <v>13</v>
      </c>
      <c r="F3474" t="s">
        <v>13</v>
      </c>
      <c r="G3474" t="s">
        <v>4733</v>
      </c>
      <c r="H3474" s="2">
        <v>45021.643428553238</v>
      </c>
      <c r="I3474" t="s">
        <v>4742</v>
      </c>
      <c r="J3474" s="2">
        <v>45021.643428553238</v>
      </c>
      <c r="K3474" t="s">
        <v>4742</v>
      </c>
      <c r="L3474" t="str">
        <f>VLOOKUP(C3474,ACCOUNT_MAPPING!A:C,3,FALSE)</f>
        <v>Roof R&amp;M</v>
      </c>
    </row>
    <row r="3475" spans="1:12" hidden="1">
      <c r="A3475">
        <v>11364</v>
      </c>
      <c r="B3475" t="s">
        <v>4765</v>
      </c>
      <c r="C3475">
        <v>50321000</v>
      </c>
      <c r="D3475" t="s">
        <v>12</v>
      </c>
      <c r="E3475" t="s">
        <v>13</v>
      </c>
      <c r="F3475" t="s">
        <v>13</v>
      </c>
      <c r="G3475" t="s">
        <v>4766</v>
      </c>
      <c r="H3475" s="2">
        <v>45019.765159409719</v>
      </c>
      <c r="I3475" t="s">
        <v>4745</v>
      </c>
      <c r="J3475" s="2">
        <v>45019.765159409719</v>
      </c>
      <c r="K3475" t="s">
        <v>4745</v>
      </c>
      <c r="L3475" t="str">
        <f>VLOOKUP(C3475,ACCOUNT_MAPPING!A:C,3,FALSE)</f>
        <v>Roof R&amp;M</v>
      </c>
    </row>
    <row r="3476" spans="1:12" hidden="1">
      <c r="A3476">
        <v>11367</v>
      </c>
      <c r="B3476" t="s">
        <v>4767</v>
      </c>
      <c r="C3476">
        <v>50321000</v>
      </c>
      <c r="D3476" t="s">
        <v>12</v>
      </c>
      <c r="E3476" t="s">
        <v>13</v>
      </c>
      <c r="F3476" t="s">
        <v>13</v>
      </c>
      <c r="G3476" t="s">
        <v>4768</v>
      </c>
      <c r="H3476" s="2">
        <v>45019.767546064817</v>
      </c>
      <c r="I3476" t="s">
        <v>4745</v>
      </c>
      <c r="J3476" s="2">
        <v>45019.767546064817</v>
      </c>
      <c r="K3476" t="s">
        <v>4745</v>
      </c>
      <c r="L3476" t="str">
        <f>VLOOKUP(C3476,ACCOUNT_MAPPING!A:C,3,FALSE)</f>
        <v>Roof R&amp;M</v>
      </c>
    </row>
    <row r="3477" spans="1:12" hidden="1">
      <c r="A3477">
        <v>11383</v>
      </c>
      <c r="B3477" t="s">
        <v>3991</v>
      </c>
      <c r="C3477">
        <v>50321000</v>
      </c>
      <c r="D3477" t="s">
        <v>12</v>
      </c>
      <c r="E3477" t="s">
        <v>13</v>
      </c>
      <c r="F3477" t="s">
        <v>13</v>
      </c>
      <c r="G3477" t="s">
        <v>4758</v>
      </c>
      <c r="H3477" s="2">
        <v>45021.656322835646</v>
      </c>
      <c r="I3477" t="s">
        <v>1883</v>
      </c>
      <c r="J3477" s="2">
        <v>45021.656322835646</v>
      </c>
      <c r="K3477" t="s">
        <v>1883</v>
      </c>
      <c r="L3477" t="str">
        <f>VLOOKUP(C3477,ACCOUNT_MAPPING!A:C,3,FALSE)</f>
        <v>Roof R&amp;M</v>
      </c>
    </row>
    <row r="3478" spans="1:12" hidden="1">
      <c r="A3478">
        <v>11135</v>
      </c>
      <c r="B3478" t="s">
        <v>3938</v>
      </c>
      <c r="C3478">
        <v>50321000</v>
      </c>
      <c r="D3478" t="s">
        <v>12</v>
      </c>
      <c r="E3478" t="s">
        <v>13</v>
      </c>
      <c r="F3478" t="s">
        <v>13</v>
      </c>
      <c r="G3478" t="s">
        <v>4717</v>
      </c>
      <c r="H3478" s="2">
        <v>45020.971571261573</v>
      </c>
      <c r="I3478" t="s">
        <v>214</v>
      </c>
      <c r="J3478" s="2">
        <v>45020.971571261573</v>
      </c>
      <c r="K3478" t="s">
        <v>214</v>
      </c>
      <c r="L3478" t="str">
        <f>VLOOKUP(C3478,ACCOUNT_MAPPING!A:C,3,FALSE)</f>
        <v>Roof R&amp;M</v>
      </c>
    </row>
    <row r="3479" spans="1:12" hidden="1">
      <c r="A3479">
        <v>11146</v>
      </c>
      <c r="B3479" t="s">
        <v>3932</v>
      </c>
      <c r="C3479">
        <v>50321000</v>
      </c>
      <c r="D3479" t="s">
        <v>12</v>
      </c>
      <c r="E3479" t="s">
        <v>13</v>
      </c>
      <c r="F3479" t="s">
        <v>13</v>
      </c>
      <c r="G3479" t="s">
        <v>4769</v>
      </c>
      <c r="H3479" s="2">
        <v>45020.980654398147</v>
      </c>
      <c r="I3479" t="s">
        <v>214</v>
      </c>
      <c r="J3479" s="2">
        <v>45020.980654398147</v>
      </c>
      <c r="K3479" t="s">
        <v>214</v>
      </c>
      <c r="L3479" t="str">
        <f>VLOOKUP(C3479,ACCOUNT_MAPPING!A:C,3,FALSE)</f>
        <v>Roof R&amp;M</v>
      </c>
    </row>
    <row r="3480" spans="1:12" hidden="1">
      <c r="A3480">
        <v>11388</v>
      </c>
      <c r="B3480" t="s">
        <v>3994</v>
      </c>
      <c r="C3480">
        <v>50321000</v>
      </c>
      <c r="D3480" t="s">
        <v>12</v>
      </c>
      <c r="E3480" t="s">
        <v>13</v>
      </c>
      <c r="F3480" t="s">
        <v>13</v>
      </c>
      <c r="G3480" t="s">
        <v>4758</v>
      </c>
      <c r="H3480" s="2">
        <v>45021.65789934028</v>
      </c>
      <c r="I3480" t="s">
        <v>1883</v>
      </c>
      <c r="J3480" s="2">
        <v>45021.65789934028</v>
      </c>
      <c r="K3480" t="s">
        <v>1883</v>
      </c>
      <c r="L3480" t="str">
        <f>VLOOKUP(C3480,ACCOUNT_MAPPING!A:C,3,FALSE)</f>
        <v>Roof R&amp;M</v>
      </c>
    </row>
    <row r="3481" spans="1:12" hidden="1">
      <c r="A3481">
        <v>11391</v>
      </c>
      <c r="B3481" t="s">
        <v>4770</v>
      </c>
      <c r="C3481">
        <v>50321000</v>
      </c>
      <c r="D3481" t="s">
        <v>17</v>
      </c>
      <c r="E3481" t="s">
        <v>13</v>
      </c>
      <c r="F3481" t="s">
        <v>13</v>
      </c>
      <c r="G3481" t="s">
        <v>4771</v>
      </c>
      <c r="H3481" s="2">
        <v>44923.887647222225</v>
      </c>
      <c r="I3481" t="s">
        <v>434</v>
      </c>
      <c r="J3481" s="2">
        <v>44923.887647222225</v>
      </c>
      <c r="K3481" t="s">
        <v>434</v>
      </c>
      <c r="L3481" t="str">
        <f>VLOOKUP(C3481,ACCOUNT_MAPPING!A:C,3,FALSE)</f>
        <v>Roof R&amp;M</v>
      </c>
    </row>
    <row r="3482" spans="1:12" hidden="1">
      <c r="A3482">
        <v>11429</v>
      </c>
      <c r="B3482" t="s">
        <v>4772</v>
      </c>
      <c r="C3482">
        <v>50321000</v>
      </c>
      <c r="D3482" t="s">
        <v>17</v>
      </c>
      <c r="E3482" t="s">
        <v>13</v>
      </c>
      <c r="F3482" t="s">
        <v>13</v>
      </c>
      <c r="G3482" t="s">
        <v>4773</v>
      </c>
      <c r="H3482" s="2">
        <v>44924.535947025463</v>
      </c>
      <c r="I3482" t="s">
        <v>909</v>
      </c>
      <c r="J3482" s="2">
        <v>44924.535947025463</v>
      </c>
      <c r="K3482" t="s">
        <v>909</v>
      </c>
      <c r="L3482" t="str">
        <f>VLOOKUP(C3482,ACCOUNT_MAPPING!A:C,3,FALSE)</f>
        <v>Roof R&amp;M</v>
      </c>
    </row>
    <row r="3483" spans="1:12" hidden="1">
      <c r="A3483">
        <v>11304</v>
      </c>
      <c r="B3483" t="s">
        <v>2713</v>
      </c>
      <c r="C3483">
        <v>50321000</v>
      </c>
      <c r="D3483" t="s">
        <v>12</v>
      </c>
      <c r="E3483" t="s">
        <v>13</v>
      </c>
      <c r="F3483" t="s">
        <v>13</v>
      </c>
      <c r="G3483" t="s">
        <v>4774</v>
      </c>
      <c r="H3483" s="2">
        <v>45021.709392939818</v>
      </c>
      <c r="I3483" t="s">
        <v>1235</v>
      </c>
      <c r="J3483" s="2">
        <v>45021.709392939818</v>
      </c>
      <c r="K3483" t="s">
        <v>1235</v>
      </c>
      <c r="L3483" t="str">
        <f>VLOOKUP(C3483,ACCOUNT_MAPPING!A:C,3,FALSE)</f>
        <v>Roof R&amp;M</v>
      </c>
    </row>
    <row r="3484" spans="1:12" hidden="1">
      <c r="A3484">
        <v>11306</v>
      </c>
      <c r="B3484" t="s">
        <v>1482</v>
      </c>
      <c r="C3484">
        <v>50321000</v>
      </c>
      <c r="D3484" t="s">
        <v>12</v>
      </c>
      <c r="E3484" t="s">
        <v>13</v>
      </c>
      <c r="F3484" t="s">
        <v>13</v>
      </c>
      <c r="G3484" t="s">
        <v>4775</v>
      </c>
      <c r="H3484" s="2">
        <v>45021.737645717592</v>
      </c>
      <c r="I3484" t="s">
        <v>1235</v>
      </c>
      <c r="J3484" s="2">
        <v>45021.737645717592</v>
      </c>
      <c r="K3484" t="s">
        <v>1235</v>
      </c>
      <c r="L3484" t="str">
        <f>VLOOKUP(C3484,ACCOUNT_MAPPING!A:C,3,FALSE)</f>
        <v>Roof R&amp;M</v>
      </c>
    </row>
    <row r="3485" spans="1:12" hidden="1">
      <c r="A3485">
        <v>11443</v>
      </c>
      <c r="B3485" t="s">
        <v>894</v>
      </c>
      <c r="C3485">
        <v>50321000</v>
      </c>
      <c r="D3485" t="s">
        <v>17</v>
      </c>
      <c r="E3485" t="s">
        <v>13</v>
      </c>
      <c r="F3485" t="s">
        <v>13</v>
      </c>
      <c r="G3485" t="s">
        <v>4776</v>
      </c>
      <c r="H3485" s="2">
        <v>44923.75378579861</v>
      </c>
      <c r="I3485" t="s">
        <v>759</v>
      </c>
      <c r="J3485" s="2">
        <v>44923.75378579861</v>
      </c>
      <c r="K3485" t="s">
        <v>759</v>
      </c>
      <c r="L3485" t="str">
        <f>VLOOKUP(C3485,ACCOUNT_MAPPING!A:C,3,FALSE)</f>
        <v>Roof R&amp;M</v>
      </c>
    </row>
    <row r="3486" spans="1:12" hidden="1">
      <c r="A3486">
        <v>11445</v>
      </c>
      <c r="B3486" t="s">
        <v>927</v>
      </c>
      <c r="C3486">
        <v>50321000</v>
      </c>
      <c r="D3486" t="s">
        <v>17</v>
      </c>
      <c r="E3486" t="s">
        <v>13</v>
      </c>
      <c r="F3486" t="s">
        <v>13</v>
      </c>
      <c r="G3486" t="s">
        <v>4777</v>
      </c>
      <c r="H3486" s="2">
        <v>44928.438969907409</v>
      </c>
      <c r="I3486" t="s">
        <v>900</v>
      </c>
      <c r="J3486" s="2">
        <v>44928.438969907409</v>
      </c>
      <c r="K3486" t="s">
        <v>900</v>
      </c>
      <c r="L3486" t="str">
        <f>VLOOKUP(C3486,ACCOUNT_MAPPING!A:C,3,FALSE)</f>
        <v>Roof R&amp;M</v>
      </c>
    </row>
    <row r="3487" spans="1:12" hidden="1">
      <c r="A3487">
        <v>11401</v>
      </c>
      <c r="B3487" t="s">
        <v>4778</v>
      </c>
      <c r="C3487">
        <v>50321000</v>
      </c>
      <c r="D3487" t="s">
        <v>12</v>
      </c>
      <c r="E3487" t="s">
        <v>13</v>
      </c>
      <c r="F3487" t="s">
        <v>13</v>
      </c>
      <c r="G3487" t="s">
        <v>4758</v>
      </c>
      <c r="H3487" s="2">
        <v>45021.660582638891</v>
      </c>
      <c r="I3487" t="s">
        <v>1883</v>
      </c>
      <c r="J3487" s="2">
        <v>45021.660582638891</v>
      </c>
      <c r="K3487" t="s">
        <v>1883</v>
      </c>
      <c r="L3487" t="str">
        <f>VLOOKUP(C3487,ACCOUNT_MAPPING!A:C,3,FALSE)</f>
        <v>Roof R&amp;M</v>
      </c>
    </row>
    <row r="3488" spans="1:12" hidden="1">
      <c r="A3488">
        <v>11312</v>
      </c>
      <c r="B3488" t="s">
        <v>4027</v>
      </c>
      <c r="C3488">
        <v>50321000</v>
      </c>
      <c r="D3488" t="s">
        <v>12</v>
      </c>
      <c r="E3488" t="s">
        <v>13</v>
      </c>
      <c r="F3488" t="s">
        <v>13</v>
      </c>
      <c r="G3488" t="s">
        <v>4779</v>
      </c>
      <c r="H3488" s="2">
        <v>45022.981727199076</v>
      </c>
      <c r="I3488" t="s">
        <v>260</v>
      </c>
      <c r="J3488" s="2">
        <v>45022.981727199076</v>
      </c>
      <c r="K3488" t="s">
        <v>260</v>
      </c>
      <c r="L3488" t="str">
        <f>VLOOKUP(C3488,ACCOUNT_MAPPING!A:C,3,FALSE)</f>
        <v>Roof R&amp;M</v>
      </c>
    </row>
    <row r="3489" spans="1:12" hidden="1">
      <c r="A3489">
        <v>11335</v>
      </c>
      <c r="B3489" t="s">
        <v>1485</v>
      </c>
      <c r="C3489">
        <v>50321000</v>
      </c>
      <c r="D3489" t="s">
        <v>12</v>
      </c>
      <c r="E3489" t="s">
        <v>13</v>
      </c>
      <c r="F3489" t="s">
        <v>13</v>
      </c>
      <c r="G3489" t="s">
        <v>4029</v>
      </c>
      <c r="H3489" s="2">
        <v>45021.05999494213</v>
      </c>
      <c r="I3489" t="s">
        <v>1479</v>
      </c>
      <c r="J3489" s="2">
        <v>45021.05999494213</v>
      </c>
      <c r="K3489" t="s">
        <v>1479</v>
      </c>
      <c r="L3489" t="str">
        <f>VLOOKUP(C3489,ACCOUNT_MAPPING!A:C,3,FALSE)</f>
        <v>Roof R&amp;M</v>
      </c>
    </row>
    <row r="3490" spans="1:12" hidden="1">
      <c r="A3490">
        <v>11411</v>
      </c>
      <c r="B3490" t="s">
        <v>4780</v>
      </c>
      <c r="C3490">
        <v>50321000</v>
      </c>
      <c r="D3490" t="s">
        <v>12</v>
      </c>
      <c r="E3490" t="s">
        <v>13</v>
      </c>
      <c r="F3490" t="s">
        <v>13</v>
      </c>
      <c r="G3490" t="s">
        <v>4758</v>
      </c>
      <c r="H3490" s="2">
        <v>45021.661170636573</v>
      </c>
      <c r="I3490" t="s">
        <v>1883</v>
      </c>
      <c r="J3490" s="2">
        <v>45021.661170636573</v>
      </c>
      <c r="K3490" t="s">
        <v>1883</v>
      </c>
      <c r="L3490" t="str">
        <f>VLOOKUP(C3490,ACCOUNT_MAPPING!A:C,3,FALSE)</f>
        <v>Roof R&amp;M</v>
      </c>
    </row>
    <row r="3491" spans="1:12" hidden="1">
      <c r="A3491">
        <v>11415</v>
      </c>
      <c r="B3491" t="s">
        <v>4781</v>
      </c>
      <c r="C3491">
        <v>50321000</v>
      </c>
      <c r="D3491" t="s">
        <v>12</v>
      </c>
      <c r="E3491" t="s">
        <v>13</v>
      </c>
      <c r="F3491" t="s">
        <v>13</v>
      </c>
      <c r="G3491" t="s">
        <v>4758</v>
      </c>
      <c r="H3491" s="2">
        <v>45021.651512847224</v>
      </c>
      <c r="I3491" t="s">
        <v>1883</v>
      </c>
      <c r="J3491" s="2">
        <v>45021.651512847224</v>
      </c>
      <c r="K3491" t="s">
        <v>1883</v>
      </c>
      <c r="L3491" t="str">
        <f>VLOOKUP(C3491,ACCOUNT_MAPPING!A:C,3,FALSE)</f>
        <v>Roof R&amp;M</v>
      </c>
    </row>
    <row r="3492" spans="1:12" hidden="1">
      <c r="A3492">
        <v>11179</v>
      </c>
      <c r="B3492" t="s">
        <v>1486</v>
      </c>
      <c r="C3492">
        <v>50321000</v>
      </c>
      <c r="D3492" t="s">
        <v>17</v>
      </c>
      <c r="E3492" t="s">
        <v>13</v>
      </c>
      <c r="F3492" t="s">
        <v>13</v>
      </c>
      <c r="G3492" t="s">
        <v>4782</v>
      </c>
      <c r="H3492" s="2">
        <v>44918.480294212961</v>
      </c>
      <c r="I3492" t="s">
        <v>247</v>
      </c>
      <c r="J3492" s="2">
        <v>44918.480294212961</v>
      </c>
      <c r="K3492" t="s">
        <v>247</v>
      </c>
      <c r="L3492" t="str">
        <f>VLOOKUP(C3492,ACCOUNT_MAPPING!A:C,3,FALSE)</f>
        <v>Roof R&amp;M</v>
      </c>
    </row>
    <row r="3493" spans="1:12" hidden="1">
      <c r="A3493">
        <v>11441</v>
      </c>
      <c r="B3493" t="s">
        <v>898</v>
      </c>
      <c r="C3493">
        <v>50321000</v>
      </c>
      <c r="D3493" t="s">
        <v>17</v>
      </c>
      <c r="E3493" t="s">
        <v>13</v>
      </c>
      <c r="F3493" t="s">
        <v>13</v>
      </c>
      <c r="G3493" t="s">
        <v>4783</v>
      </c>
      <c r="H3493" s="2">
        <v>44925.572353668984</v>
      </c>
      <c r="I3493" t="s">
        <v>900</v>
      </c>
      <c r="J3493" s="2">
        <v>44925.572353668984</v>
      </c>
      <c r="K3493" t="s">
        <v>900</v>
      </c>
      <c r="L3493" t="str">
        <f>VLOOKUP(C3493,ACCOUNT_MAPPING!A:C,3,FALSE)</f>
        <v>Roof R&amp;M</v>
      </c>
    </row>
    <row r="3494" spans="1:12" hidden="1">
      <c r="A3494">
        <v>11198</v>
      </c>
      <c r="B3494" t="s">
        <v>3363</v>
      </c>
      <c r="C3494">
        <v>50321000</v>
      </c>
      <c r="D3494" t="s">
        <v>12</v>
      </c>
      <c r="E3494" t="s">
        <v>13</v>
      </c>
      <c r="F3494" t="s">
        <v>13</v>
      </c>
      <c r="G3494" t="s">
        <v>4784</v>
      </c>
      <c r="H3494" s="2">
        <v>45020.605710069445</v>
      </c>
      <c r="I3494" t="s">
        <v>1235</v>
      </c>
      <c r="J3494" s="2">
        <v>45020.605710069445</v>
      </c>
      <c r="K3494" t="s">
        <v>1235</v>
      </c>
      <c r="L3494" t="str">
        <f>VLOOKUP(C3494,ACCOUNT_MAPPING!A:C,3,FALSE)</f>
        <v>Roof R&amp;M</v>
      </c>
    </row>
    <row r="3495" spans="1:12" hidden="1">
      <c r="A3495">
        <v>11200</v>
      </c>
      <c r="B3495" t="s">
        <v>3957</v>
      </c>
      <c r="C3495">
        <v>50321000</v>
      </c>
      <c r="D3495" t="s">
        <v>12</v>
      </c>
      <c r="E3495" t="s">
        <v>13</v>
      </c>
      <c r="F3495" t="s">
        <v>13</v>
      </c>
      <c r="G3495" t="s">
        <v>4785</v>
      </c>
      <c r="H3495" s="2">
        <v>45021.671282060182</v>
      </c>
      <c r="I3495" t="s">
        <v>1235</v>
      </c>
      <c r="J3495" s="2">
        <v>45021.671282060182</v>
      </c>
      <c r="K3495" t="s">
        <v>1235</v>
      </c>
      <c r="L3495" t="str">
        <f>VLOOKUP(C3495,ACCOUNT_MAPPING!A:C,3,FALSE)</f>
        <v>Roof R&amp;M</v>
      </c>
    </row>
    <row r="3496" spans="1:12" hidden="1">
      <c r="A3496">
        <v>11453</v>
      </c>
      <c r="B3496" t="s">
        <v>1244</v>
      </c>
      <c r="C3496">
        <v>50321000</v>
      </c>
      <c r="D3496" t="s">
        <v>17</v>
      </c>
      <c r="E3496" t="s">
        <v>13</v>
      </c>
      <c r="F3496" t="s">
        <v>13</v>
      </c>
      <c r="G3496" t="s">
        <v>4786</v>
      </c>
      <c r="H3496" s="2">
        <v>44929.373564780093</v>
      </c>
      <c r="I3496" t="s">
        <v>900</v>
      </c>
      <c r="J3496" s="2">
        <v>44929.373564780093</v>
      </c>
      <c r="K3496" t="s">
        <v>900</v>
      </c>
      <c r="L3496" t="str">
        <f>VLOOKUP(C3496,ACCOUNT_MAPPING!A:C,3,FALSE)</f>
        <v>Roof R&amp;M</v>
      </c>
    </row>
    <row r="3497" spans="1:12" hidden="1">
      <c r="A3497">
        <v>11456</v>
      </c>
      <c r="B3497" t="s">
        <v>930</v>
      </c>
      <c r="C3497">
        <v>50321000</v>
      </c>
      <c r="D3497" t="s">
        <v>17</v>
      </c>
      <c r="E3497" t="s">
        <v>13</v>
      </c>
      <c r="F3497" t="s">
        <v>13</v>
      </c>
      <c r="G3497" t="s">
        <v>4787</v>
      </c>
      <c r="H3497" s="2">
        <v>44923.562788159725</v>
      </c>
      <c r="I3497" t="s">
        <v>759</v>
      </c>
      <c r="J3497" s="2">
        <v>44923.562788159725</v>
      </c>
      <c r="K3497" t="s">
        <v>759</v>
      </c>
      <c r="L3497" t="str">
        <f>VLOOKUP(C3497,ACCOUNT_MAPPING!A:C,3,FALSE)</f>
        <v>Roof R&amp;M</v>
      </c>
    </row>
    <row r="3498" spans="1:12" hidden="1">
      <c r="A3498">
        <v>11449</v>
      </c>
      <c r="B3498" t="s">
        <v>1252</v>
      </c>
      <c r="C3498">
        <v>50321000</v>
      </c>
      <c r="D3498" t="s">
        <v>17</v>
      </c>
      <c r="E3498" t="s">
        <v>13</v>
      </c>
      <c r="F3498" t="s">
        <v>13</v>
      </c>
      <c r="G3498" t="s">
        <v>4788</v>
      </c>
      <c r="H3498" s="2">
        <v>44929.354633414354</v>
      </c>
      <c r="I3498" t="s">
        <v>900</v>
      </c>
      <c r="J3498" s="2">
        <v>44929.354633414354</v>
      </c>
      <c r="K3498" t="s">
        <v>900</v>
      </c>
      <c r="L3498" t="str">
        <f>VLOOKUP(C3498,ACCOUNT_MAPPING!A:C,3,FALSE)</f>
        <v>Roof R&amp;M</v>
      </c>
    </row>
    <row r="3499" spans="1:12" hidden="1">
      <c r="A3499">
        <v>11344</v>
      </c>
      <c r="B3499" t="s">
        <v>4031</v>
      </c>
      <c r="C3499">
        <v>50321000</v>
      </c>
      <c r="D3499" t="s">
        <v>17</v>
      </c>
      <c r="E3499" t="s">
        <v>13</v>
      </c>
      <c r="F3499" t="s">
        <v>13</v>
      </c>
      <c r="G3499" t="s">
        <v>4789</v>
      </c>
      <c r="H3499" s="2">
        <v>44915.842696261578</v>
      </c>
      <c r="I3499" t="s">
        <v>179</v>
      </c>
      <c r="J3499" s="2">
        <v>44915.842696261578</v>
      </c>
      <c r="K3499" t="s">
        <v>179</v>
      </c>
      <c r="L3499" t="str">
        <f>VLOOKUP(C3499,ACCOUNT_MAPPING!A:C,3,FALSE)</f>
        <v>Roof R&amp;M</v>
      </c>
    </row>
    <row r="3500" spans="1:12" hidden="1">
      <c r="A3500">
        <v>11345</v>
      </c>
      <c r="B3500" t="s">
        <v>4790</v>
      </c>
      <c r="C3500">
        <v>50321000</v>
      </c>
      <c r="D3500" t="s">
        <v>12</v>
      </c>
      <c r="E3500" t="s">
        <v>13</v>
      </c>
      <c r="F3500" t="s">
        <v>13</v>
      </c>
      <c r="G3500" t="s">
        <v>3400</v>
      </c>
      <c r="H3500" s="2">
        <v>45021.56594212963</v>
      </c>
      <c r="I3500" t="s">
        <v>1479</v>
      </c>
      <c r="J3500" s="2">
        <v>45021.56594212963</v>
      </c>
      <c r="K3500" t="s">
        <v>1479</v>
      </c>
      <c r="L3500" t="str">
        <f>VLOOKUP(C3500,ACCOUNT_MAPPING!A:C,3,FALSE)</f>
        <v>Roof R&amp;M</v>
      </c>
    </row>
    <row r="3501" spans="1:12" hidden="1">
      <c r="A3501">
        <v>11346</v>
      </c>
      <c r="B3501" t="s">
        <v>3396</v>
      </c>
      <c r="C3501">
        <v>50321000</v>
      </c>
      <c r="D3501" t="s">
        <v>12</v>
      </c>
      <c r="E3501" t="s">
        <v>13</v>
      </c>
      <c r="F3501" t="s">
        <v>13</v>
      </c>
      <c r="G3501" t="s">
        <v>4733</v>
      </c>
      <c r="H3501" s="2">
        <v>45021.641280787037</v>
      </c>
      <c r="I3501" t="s">
        <v>4742</v>
      </c>
      <c r="J3501" s="2">
        <v>45021.641280787037</v>
      </c>
      <c r="K3501" t="s">
        <v>4742</v>
      </c>
      <c r="L3501" t="str">
        <f>VLOOKUP(C3501,ACCOUNT_MAPPING!A:C,3,FALSE)</f>
        <v>Roof R&amp;M</v>
      </c>
    </row>
    <row r="3502" spans="1:12" hidden="1">
      <c r="A3502">
        <v>11351</v>
      </c>
      <c r="B3502" t="s">
        <v>4791</v>
      </c>
      <c r="C3502">
        <v>50321000</v>
      </c>
      <c r="D3502" t="s">
        <v>12</v>
      </c>
      <c r="E3502" t="s">
        <v>13</v>
      </c>
      <c r="F3502" t="s">
        <v>13</v>
      </c>
      <c r="G3502" t="s">
        <v>4733</v>
      </c>
      <c r="H3502" s="2">
        <v>45021.643712997684</v>
      </c>
      <c r="I3502" t="s">
        <v>4742</v>
      </c>
      <c r="J3502" s="2">
        <v>45021.643712997684</v>
      </c>
      <c r="K3502" t="s">
        <v>4742</v>
      </c>
      <c r="L3502" t="str">
        <f>VLOOKUP(C3502,ACCOUNT_MAPPING!A:C,3,FALSE)</f>
        <v>Roof R&amp;M</v>
      </c>
    </row>
    <row r="3503" spans="1:12" hidden="1">
      <c r="A3503">
        <v>11357</v>
      </c>
      <c r="B3503" t="s">
        <v>4792</v>
      </c>
      <c r="C3503">
        <v>50321000</v>
      </c>
      <c r="D3503" t="s">
        <v>12</v>
      </c>
      <c r="E3503" t="s">
        <v>13</v>
      </c>
      <c r="F3503" t="s">
        <v>13</v>
      </c>
      <c r="G3503" t="s">
        <v>4793</v>
      </c>
      <c r="H3503" s="2">
        <v>45013.649742164351</v>
      </c>
      <c r="I3503" t="s">
        <v>4745</v>
      </c>
      <c r="J3503" s="2">
        <v>45013.649742164351</v>
      </c>
      <c r="K3503" t="s">
        <v>4745</v>
      </c>
      <c r="L3503" t="str">
        <f>VLOOKUP(C3503,ACCOUNT_MAPPING!A:C,3,FALSE)</f>
        <v>Roof R&amp;M</v>
      </c>
    </row>
    <row r="3504" spans="1:12" hidden="1">
      <c r="A3504">
        <v>11360</v>
      </c>
      <c r="B3504" t="s">
        <v>4794</v>
      </c>
      <c r="C3504">
        <v>50321000</v>
      </c>
      <c r="D3504" t="s">
        <v>12</v>
      </c>
      <c r="E3504" t="s">
        <v>13</v>
      </c>
      <c r="F3504" t="s">
        <v>13</v>
      </c>
      <c r="G3504" t="s">
        <v>4795</v>
      </c>
      <c r="H3504" s="2">
        <v>45019.755319479169</v>
      </c>
      <c r="I3504" t="s">
        <v>4745</v>
      </c>
      <c r="J3504" s="2">
        <v>45019.755319479169</v>
      </c>
      <c r="K3504" t="s">
        <v>4745</v>
      </c>
      <c r="L3504" t="str">
        <f>VLOOKUP(C3504,ACCOUNT_MAPPING!A:C,3,FALSE)</f>
        <v>Roof R&amp;M</v>
      </c>
    </row>
    <row r="3505" spans="1:12" hidden="1">
      <c r="A3505">
        <v>11515</v>
      </c>
      <c r="B3505" t="s">
        <v>3414</v>
      </c>
      <c r="C3505">
        <v>50321000</v>
      </c>
      <c r="D3505" t="s">
        <v>12</v>
      </c>
      <c r="E3505" t="s">
        <v>13</v>
      </c>
      <c r="F3505" t="s">
        <v>13</v>
      </c>
      <c r="G3505" t="s">
        <v>4796</v>
      </c>
      <c r="H3505" s="2">
        <v>45019.818023495369</v>
      </c>
      <c r="I3505" t="s">
        <v>1490</v>
      </c>
      <c r="J3505" s="2">
        <v>45019.818023495369</v>
      </c>
      <c r="K3505" t="s">
        <v>1490</v>
      </c>
      <c r="L3505" t="str">
        <f>VLOOKUP(C3505,ACCOUNT_MAPPING!A:C,3,FALSE)</f>
        <v>Roof R&amp;M</v>
      </c>
    </row>
    <row r="3506" spans="1:12" hidden="1">
      <c r="A3506">
        <v>11516</v>
      </c>
      <c r="B3506" t="s">
        <v>4040</v>
      </c>
      <c r="C3506">
        <v>50321000</v>
      </c>
      <c r="D3506" t="s">
        <v>63</v>
      </c>
      <c r="E3506" t="s">
        <v>13</v>
      </c>
      <c r="F3506" t="s">
        <v>13</v>
      </c>
      <c r="G3506" t="s">
        <v>4797</v>
      </c>
      <c r="H3506" s="2">
        <v>44873.644149884261</v>
      </c>
      <c r="I3506" t="s">
        <v>1874</v>
      </c>
      <c r="J3506" s="2">
        <v>44873.644149884261</v>
      </c>
      <c r="K3506" t="s">
        <v>1874</v>
      </c>
      <c r="L3506" t="str">
        <f>VLOOKUP(C3506,ACCOUNT_MAPPING!A:C,3,FALSE)</f>
        <v>Roof R&amp;M</v>
      </c>
    </row>
    <row r="3507" spans="1:12" hidden="1">
      <c r="A3507">
        <v>11539</v>
      </c>
      <c r="B3507" t="s">
        <v>4798</v>
      </c>
      <c r="C3507">
        <v>50321000</v>
      </c>
      <c r="D3507" t="s">
        <v>12</v>
      </c>
      <c r="E3507" t="s">
        <v>13</v>
      </c>
      <c r="F3507" t="s">
        <v>13</v>
      </c>
      <c r="G3507" t="s">
        <v>4799</v>
      </c>
      <c r="H3507" s="2">
        <v>45012.511985300924</v>
      </c>
      <c r="I3507" t="s">
        <v>1895</v>
      </c>
      <c r="J3507" s="2">
        <v>45012.511985300924</v>
      </c>
      <c r="K3507" t="s">
        <v>1895</v>
      </c>
      <c r="L3507" t="str">
        <f>VLOOKUP(C3507,ACCOUNT_MAPPING!A:C,3,FALSE)</f>
        <v>Roof R&amp;M</v>
      </c>
    </row>
    <row r="3508" spans="1:12" hidden="1">
      <c r="A3508">
        <v>11550</v>
      </c>
      <c r="B3508" t="s">
        <v>4008</v>
      </c>
      <c r="C3508">
        <v>50321000</v>
      </c>
      <c r="D3508" t="s">
        <v>12</v>
      </c>
      <c r="E3508" t="s">
        <v>13</v>
      </c>
      <c r="F3508" t="s">
        <v>13</v>
      </c>
      <c r="G3508" t="s">
        <v>4014</v>
      </c>
      <c r="H3508" s="2">
        <v>45013.596786921298</v>
      </c>
      <c r="I3508" t="s">
        <v>2734</v>
      </c>
      <c r="J3508" s="2">
        <v>45013.596786921298</v>
      </c>
      <c r="K3508" t="s">
        <v>2734</v>
      </c>
      <c r="L3508" t="str">
        <f>VLOOKUP(C3508,ACCOUNT_MAPPING!A:C,3,FALSE)</f>
        <v>Roof R&amp;M</v>
      </c>
    </row>
    <row r="3509" spans="1:12" hidden="1">
      <c r="A3509">
        <v>11507</v>
      </c>
      <c r="B3509" t="s">
        <v>1903</v>
      </c>
      <c r="C3509">
        <v>50321000</v>
      </c>
      <c r="D3509" t="s">
        <v>12</v>
      </c>
      <c r="E3509" t="s">
        <v>13</v>
      </c>
      <c r="F3509" t="s">
        <v>13</v>
      </c>
      <c r="G3509" t="s">
        <v>4033</v>
      </c>
      <c r="H3509" s="2">
        <v>45014.702283993058</v>
      </c>
      <c r="I3509" t="s">
        <v>1874</v>
      </c>
      <c r="J3509" s="2">
        <v>45014.702283993058</v>
      </c>
      <c r="K3509" t="s">
        <v>1874</v>
      </c>
      <c r="L3509" t="str">
        <f>VLOOKUP(C3509,ACCOUNT_MAPPING!A:C,3,FALSE)</f>
        <v>Roof R&amp;M</v>
      </c>
    </row>
    <row r="3510" spans="1:12" hidden="1">
      <c r="A3510">
        <v>11386</v>
      </c>
      <c r="B3510" t="s">
        <v>4800</v>
      </c>
      <c r="C3510">
        <v>50321000</v>
      </c>
      <c r="D3510" t="s">
        <v>17</v>
      </c>
      <c r="E3510" t="s">
        <v>13</v>
      </c>
      <c r="F3510" t="s">
        <v>13</v>
      </c>
      <c r="G3510" t="s">
        <v>4801</v>
      </c>
      <c r="H3510" s="2">
        <v>44926.097853819447</v>
      </c>
      <c r="I3510" t="s">
        <v>1883</v>
      </c>
      <c r="J3510" s="2">
        <v>44926.097853819447</v>
      </c>
      <c r="K3510" t="s">
        <v>1883</v>
      </c>
      <c r="L3510" t="str">
        <f>VLOOKUP(C3510,ACCOUNT_MAPPING!A:C,3,FALSE)</f>
        <v>Roof R&amp;M</v>
      </c>
    </row>
    <row r="3511" spans="1:12" hidden="1">
      <c r="A3511">
        <v>11222</v>
      </c>
      <c r="B3511" t="s">
        <v>643</v>
      </c>
      <c r="C3511">
        <v>50321000</v>
      </c>
      <c r="D3511" t="s">
        <v>12</v>
      </c>
      <c r="E3511" t="s">
        <v>13</v>
      </c>
      <c r="F3511" t="s">
        <v>13</v>
      </c>
      <c r="G3511" t="s">
        <v>4802</v>
      </c>
      <c r="H3511" s="2">
        <v>45021.966280057874</v>
      </c>
      <c r="I3511" t="s">
        <v>260</v>
      </c>
      <c r="J3511" s="2">
        <v>45021.966280057874</v>
      </c>
      <c r="K3511" t="s">
        <v>260</v>
      </c>
      <c r="L3511" t="str">
        <f>VLOOKUP(C3511,ACCOUNT_MAPPING!A:C,3,FALSE)</f>
        <v>Roof R&amp;M</v>
      </c>
    </row>
    <row r="3512" spans="1:12" hidden="1">
      <c r="A3512">
        <v>11390</v>
      </c>
      <c r="B3512" t="s">
        <v>1861</v>
      </c>
      <c r="C3512">
        <v>50321000</v>
      </c>
      <c r="D3512" t="s">
        <v>12</v>
      </c>
      <c r="E3512" t="s">
        <v>13</v>
      </c>
      <c r="F3512" t="s">
        <v>13</v>
      </c>
      <c r="G3512" t="s">
        <v>4803</v>
      </c>
      <c r="H3512" s="2">
        <v>45021.905716550929</v>
      </c>
      <c r="I3512" t="s">
        <v>434</v>
      </c>
      <c r="J3512" s="2">
        <v>45021.905716550929</v>
      </c>
      <c r="K3512" t="s">
        <v>434</v>
      </c>
      <c r="L3512" t="str">
        <f>VLOOKUP(C3512,ACCOUNT_MAPPING!A:C,3,FALSE)</f>
        <v>Roof R&amp;M</v>
      </c>
    </row>
    <row r="3513" spans="1:12" hidden="1">
      <c r="A3513">
        <v>11392</v>
      </c>
      <c r="B3513" t="s">
        <v>2751</v>
      </c>
      <c r="C3513">
        <v>50321000</v>
      </c>
      <c r="D3513" t="s">
        <v>12</v>
      </c>
      <c r="E3513" t="s">
        <v>13</v>
      </c>
      <c r="F3513" t="s">
        <v>13</v>
      </c>
      <c r="G3513" t="s">
        <v>4549</v>
      </c>
      <c r="H3513" s="2">
        <v>45021.926559837964</v>
      </c>
      <c r="I3513" t="s">
        <v>434</v>
      </c>
      <c r="J3513" s="2">
        <v>45021.926559837964</v>
      </c>
      <c r="K3513" t="s">
        <v>434</v>
      </c>
      <c r="L3513" t="str">
        <f>VLOOKUP(C3513,ACCOUNT_MAPPING!A:C,3,FALSE)</f>
        <v>Roof R&amp;M</v>
      </c>
    </row>
    <row r="3514" spans="1:12" hidden="1">
      <c r="A3514">
        <v>11395</v>
      </c>
      <c r="B3514" t="s">
        <v>4804</v>
      </c>
      <c r="C3514">
        <v>50321000</v>
      </c>
      <c r="D3514" t="s">
        <v>12</v>
      </c>
      <c r="E3514" t="s">
        <v>13</v>
      </c>
      <c r="F3514" t="s">
        <v>13</v>
      </c>
      <c r="G3514" t="s">
        <v>4758</v>
      </c>
      <c r="H3514" s="2">
        <v>45021.659044872686</v>
      </c>
      <c r="I3514" t="s">
        <v>1883</v>
      </c>
      <c r="J3514" s="2">
        <v>45021.659044872686</v>
      </c>
      <c r="K3514" t="s">
        <v>1883</v>
      </c>
      <c r="L3514" t="str">
        <f>VLOOKUP(C3514,ACCOUNT_MAPPING!A:C,3,FALSE)</f>
        <v>Roof R&amp;M</v>
      </c>
    </row>
    <row r="3515" spans="1:12" hidden="1">
      <c r="A3515">
        <v>11399</v>
      </c>
      <c r="B3515" t="s">
        <v>4805</v>
      </c>
      <c r="C3515">
        <v>50321000</v>
      </c>
      <c r="D3515" t="s">
        <v>12</v>
      </c>
      <c r="E3515" t="s">
        <v>13</v>
      </c>
      <c r="F3515" t="s">
        <v>13</v>
      </c>
      <c r="G3515" t="s">
        <v>4758</v>
      </c>
      <c r="H3515" s="2">
        <v>45021.660015127316</v>
      </c>
      <c r="I3515" t="s">
        <v>1883</v>
      </c>
      <c r="J3515" s="2">
        <v>45021.660015127316</v>
      </c>
      <c r="K3515" t="s">
        <v>1883</v>
      </c>
      <c r="L3515" t="str">
        <f>VLOOKUP(C3515,ACCOUNT_MAPPING!A:C,3,FALSE)</f>
        <v>Roof R&amp;M</v>
      </c>
    </row>
    <row r="3516" spans="1:12" hidden="1">
      <c r="A3516">
        <v>11227</v>
      </c>
      <c r="B3516" t="s">
        <v>152</v>
      </c>
      <c r="C3516">
        <v>50321000</v>
      </c>
      <c r="D3516" t="s">
        <v>12</v>
      </c>
      <c r="E3516" t="s">
        <v>13</v>
      </c>
      <c r="F3516" t="s">
        <v>13</v>
      </c>
      <c r="G3516" t="s">
        <v>4802</v>
      </c>
      <c r="H3516" s="2">
        <v>45022.972705706015</v>
      </c>
      <c r="I3516" t="s">
        <v>260</v>
      </c>
      <c r="J3516" s="2">
        <v>45022.972705706015</v>
      </c>
      <c r="K3516" t="s">
        <v>260</v>
      </c>
      <c r="L3516" t="str">
        <f>VLOOKUP(C3516,ACCOUNT_MAPPING!A:C,3,FALSE)</f>
        <v>Roof R&amp;M</v>
      </c>
    </row>
    <row r="3517" spans="1:12" hidden="1">
      <c r="A3517">
        <v>11542</v>
      </c>
      <c r="B3517" t="s">
        <v>4806</v>
      </c>
      <c r="C3517">
        <v>50321000</v>
      </c>
      <c r="D3517" t="s">
        <v>17</v>
      </c>
      <c r="E3517" t="s">
        <v>13</v>
      </c>
      <c r="F3517" t="s">
        <v>13</v>
      </c>
      <c r="G3517" t="s">
        <v>4807</v>
      </c>
      <c r="H3517" s="2">
        <v>44923.640230358797</v>
      </c>
      <c r="I3517" t="s">
        <v>1895</v>
      </c>
      <c r="J3517" s="2">
        <v>44923.640230358797</v>
      </c>
      <c r="K3517" t="s">
        <v>1895</v>
      </c>
      <c r="L3517" t="str">
        <f>VLOOKUP(C3517,ACCOUNT_MAPPING!A:C,3,FALSE)</f>
        <v>Roof R&amp;M</v>
      </c>
    </row>
    <row r="3518" spans="1:12" hidden="1">
      <c r="A3518">
        <v>11548</v>
      </c>
      <c r="B3518" t="s">
        <v>4808</v>
      </c>
      <c r="C3518">
        <v>50321000</v>
      </c>
      <c r="D3518" t="s">
        <v>12</v>
      </c>
      <c r="E3518" t="s">
        <v>13</v>
      </c>
      <c r="F3518" t="s">
        <v>13</v>
      </c>
      <c r="G3518" t="s">
        <v>4809</v>
      </c>
      <c r="H3518" s="2">
        <v>45012.559146608794</v>
      </c>
      <c r="I3518" t="s">
        <v>2734</v>
      </c>
      <c r="J3518" s="2">
        <v>45012.559146608794</v>
      </c>
      <c r="K3518" t="s">
        <v>2734</v>
      </c>
      <c r="L3518" t="str">
        <f>VLOOKUP(C3518,ACCOUNT_MAPPING!A:C,3,FALSE)</f>
        <v>Roof R&amp;M</v>
      </c>
    </row>
    <row r="3519" spans="1:12" hidden="1">
      <c r="A3519">
        <v>11590</v>
      </c>
      <c r="B3519" t="s">
        <v>4015</v>
      </c>
      <c r="C3519">
        <v>50321000</v>
      </c>
      <c r="D3519" t="s">
        <v>12</v>
      </c>
      <c r="E3519" t="s">
        <v>13</v>
      </c>
      <c r="F3519" t="s">
        <v>13</v>
      </c>
      <c r="G3519" t="s">
        <v>4050</v>
      </c>
      <c r="H3519" s="2">
        <v>45013.618992442127</v>
      </c>
      <c r="I3519" t="s">
        <v>2734</v>
      </c>
      <c r="J3519" s="2">
        <v>45013.618992442127</v>
      </c>
      <c r="K3519" t="s">
        <v>2734</v>
      </c>
      <c r="L3519" t="str">
        <f>VLOOKUP(C3519,ACCOUNT_MAPPING!A:C,3,FALSE)</f>
        <v>Roof R&amp;M</v>
      </c>
    </row>
    <row r="3520" spans="1:12" hidden="1">
      <c r="A3520">
        <v>11592</v>
      </c>
      <c r="B3520" t="s">
        <v>4810</v>
      </c>
      <c r="C3520">
        <v>50321000</v>
      </c>
      <c r="D3520" t="s">
        <v>12</v>
      </c>
      <c r="E3520" t="s">
        <v>13</v>
      </c>
      <c r="F3520" t="s">
        <v>13</v>
      </c>
      <c r="G3520" t="s">
        <v>4811</v>
      </c>
      <c r="H3520" s="2">
        <v>45012.613491701391</v>
      </c>
      <c r="I3520" t="s">
        <v>2734</v>
      </c>
      <c r="J3520" s="2">
        <v>45012.613491701391</v>
      </c>
      <c r="K3520" t="s">
        <v>2734</v>
      </c>
      <c r="L3520" t="str">
        <f>VLOOKUP(C3520,ACCOUNT_MAPPING!A:C,3,FALSE)</f>
        <v>Roof R&amp;M</v>
      </c>
    </row>
    <row r="3521" spans="1:12" hidden="1">
      <c r="A3521">
        <v>11230</v>
      </c>
      <c r="B3521" t="s">
        <v>4812</v>
      </c>
      <c r="C3521">
        <v>50321000</v>
      </c>
      <c r="D3521" t="s">
        <v>17</v>
      </c>
      <c r="E3521" t="s">
        <v>13</v>
      </c>
      <c r="F3521" t="s">
        <v>13</v>
      </c>
      <c r="G3521" t="s">
        <v>4813</v>
      </c>
      <c r="H3521" s="2">
        <v>44924.5170005787</v>
      </c>
      <c r="I3521" t="s">
        <v>887</v>
      </c>
      <c r="J3521" s="2">
        <v>44924.5170005787</v>
      </c>
      <c r="K3521" t="s">
        <v>887</v>
      </c>
      <c r="L3521" t="str">
        <f>VLOOKUP(C3521,ACCOUNT_MAPPING!A:C,3,FALSE)</f>
        <v>Roof R&amp;M</v>
      </c>
    </row>
    <row r="3522" spans="1:12" hidden="1">
      <c r="A3522">
        <v>11232</v>
      </c>
      <c r="B3522" t="s">
        <v>889</v>
      </c>
      <c r="C3522">
        <v>50321000</v>
      </c>
      <c r="D3522" t="s">
        <v>17</v>
      </c>
      <c r="E3522" t="s">
        <v>13</v>
      </c>
      <c r="F3522" t="s">
        <v>13</v>
      </c>
      <c r="G3522" t="s">
        <v>4814</v>
      </c>
      <c r="H3522" s="2">
        <v>44922.609718483793</v>
      </c>
      <c r="I3522" t="s">
        <v>887</v>
      </c>
      <c r="J3522" s="2">
        <v>44922.609718483793</v>
      </c>
      <c r="K3522" t="s">
        <v>887</v>
      </c>
      <c r="L3522" t="str">
        <f>VLOOKUP(C3522,ACCOUNT_MAPPING!A:C,3,FALSE)</f>
        <v>Roof R&amp;M</v>
      </c>
    </row>
    <row r="3523" spans="1:12" hidden="1">
      <c r="A3523">
        <v>11623</v>
      </c>
      <c r="B3523" t="s">
        <v>942</v>
      </c>
      <c r="C3523">
        <v>50321000</v>
      </c>
      <c r="D3523" t="s">
        <v>63</v>
      </c>
      <c r="E3523" t="s">
        <v>13</v>
      </c>
      <c r="F3523" t="s">
        <v>13</v>
      </c>
      <c r="G3523" t="s">
        <v>4815</v>
      </c>
      <c r="H3523" s="2">
        <v>44874.729832986108</v>
      </c>
      <c r="I3523" t="s">
        <v>630</v>
      </c>
      <c r="J3523" s="2">
        <v>44874.729832986108</v>
      </c>
      <c r="K3523" t="s">
        <v>630</v>
      </c>
      <c r="L3523" t="str">
        <f>VLOOKUP(C3523,ACCOUNT_MAPPING!A:C,3,FALSE)</f>
        <v>Roof R&amp;M</v>
      </c>
    </row>
    <row r="3524" spans="1:12" hidden="1">
      <c r="A3524">
        <v>11578</v>
      </c>
      <c r="B3524" t="s">
        <v>4017</v>
      </c>
      <c r="C3524">
        <v>50321000</v>
      </c>
      <c r="D3524" t="s">
        <v>17</v>
      </c>
      <c r="E3524" t="s">
        <v>13</v>
      </c>
      <c r="F3524" t="s">
        <v>13</v>
      </c>
      <c r="G3524" t="s">
        <v>4816</v>
      </c>
      <c r="H3524" s="2">
        <v>44923.669369178242</v>
      </c>
      <c r="I3524" t="s">
        <v>1895</v>
      </c>
      <c r="J3524" s="2">
        <v>44923.669369178242</v>
      </c>
      <c r="K3524" t="s">
        <v>1895</v>
      </c>
      <c r="L3524" t="str">
        <f>VLOOKUP(C3524,ACCOUNT_MAPPING!A:C,3,FALSE)</f>
        <v>Roof R&amp;M</v>
      </c>
    </row>
    <row r="3525" spans="1:12" hidden="1">
      <c r="A3525">
        <v>11580</v>
      </c>
      <c r="B3525" t="s">
        <v>3388</v>
      </c>
      <c r="C3525">
        <v>50321000</v>
      </c>
      <c r="D3525" t="s">
        <v>63</v>
      </c>
      <c r="E3525" t="s">
        <v>13</v>
      </c>
      <c r="F3525" t="s">
        <v>13</v>
      </c>
      <c r="G3525" t="s">
        <v>4817</v>
      </c>
      <c r="H3525" s="2">
        <v>44874.619876122684</v>
      </c>
      <c r="I3525" t="s">
        <v>1895</v>
      </c>
      <c r="J3525" s="2">
        <v>44874.619876122684</v>
      </c>
      <c r="K3525" t="s">
        <v>1895</v>
      </c>
      <c r="L3525" t="str">
        <f>VLOOKUP(C3525,ACCOUNT_MAPPING!A:C,3,FALSE)</f>
        <v>Roof R&amp;M</v>
      </c>
    </row>
    <row r="3526" spans="1:12" hidden="1">
      <c r="A3526">
        <v>11418</v>
      </c>
      <c r="B3526" t="s">
        <v>4818</v>
      </c>
      <c r="C3526">
        <v>50321000</v>
      </c>
      <c r="D3526" t="s">
        <v>63</v>
      </c>
      <c r="E3526" t="s">
        <v>13</v>
      </c>
      <c r="F3526" t="s">
        <v>13</v>
      </c>
      <c r="G3526" t="s">
        <v>4819</v>
      </c>
      <c r="H3526" s="2">
        <v>44873.588868981482</v>
      </c>
      <c r="I3526" t="s">
        <v>909</v>
      </c>
      <c r="J3526" s="2">
        <v>44873.588868981482</v>
      </c>
      <c r="K3526" t="s">
        <v>909</v>
      </c>
      <c r="L3526" t="str">
        <f>VLOOKUP(C3526,ACCOUNT_MAPPING!A:C,3,FALSE)</f>
        <v>Roof R&amp;M</v>
      </c>
    </row>
    <row r="3527" spans="1:12" hidden="1">
      <c r="A3527">
        <v>11636</v>
      </c>
      <c r="B3527" t="s">
        <v>955</v>
      </c>
      <c r="C3527">
        <v>50321000</v>
      </c>
      <c r="D3527" t="s">
        <v>12</v>
      </c>
      <c r="E3527" t="s">
        <v>13</v>
      </c>
      <c r="F3527" t="s">
        <v>13</v>
      </c>
      <c r="G3527" t="s">
        <v>4820</v>
      </c>
      <c r="H3527" s="2">
        <v>45014.870811805558</v>
      </c>
      <c r="I3527" t="s">
        <v>663</v>
      </c>
      <c r="J3527" s="2">
        <v>45014.870811805558</v>
      </c>
      <c r="K3527" t="s">
        <v>663</v>
      </c>
      <c r="L3527" t="str">
        <f>VLOOKUP(C3527,ACCOUNT_MAPPING!A:C,3,FALSE)</f>
        <v>Roof R&amp;M</v>
      </c>
    </row>
    <row r="3528" spans="1:12" hidden="1">
      <c r="A3528">
        <v>11435</v>
      </c>
      <c r="B3528" t="s">
        <v>907</v>
      </c>
      <c r="C3528">
        <v>50321000</v>
      </c>
      <c r="D3528" t="s">
        <v>17</v>
      </c>
      <c r="E3528" t="s">
        <v>13</v>
      </c>
      <c r="F3528" t="s">
        <v>13</v>
      </c>
      <c r="G3528" t="s">
        <v>4821</v>
      </c>
      <c r="H3528" s="2">
        <v>44922.510105173613</v>
      </c>
      <c r="I3528" t="s">
        <v>909</v>
      </c>
      <c r="J3528" s="2">
        <v>44922.510105173613</v>
      </c>
      <c r="K3528" t="s">
        <v>909</v>
      </c>
      <c r="L3528" t="str">
        <f>VLOOKUP(C3528,ACCOUNT_MAPPING!A:C,3,FALSE)</f>
        <v>Roof R&amp;M</v>
      </c>
    </row>
    <row r="3529" spans="1:12" hidden="1">
      <c r="A3529">
        <v>11436</v>
      </c>
      <c r="B3529" t="s">
        <v>919</v>
      </c>
      <c r="C3529">
        <v>50321000</v>
      </c>
      <c r="D3529" t="s">
        <v>12</v>
      </c>
      <c r="E3529" t="s">
        <v>13</v>
      </c>
      <c r="F3529" t="s">
        <v>13</v>
      </c>
      <c r="G3529" t="s">
        <v>4822</v>
      </c>
      <c r="H3529" s="2">
        <v>45009.622254780093</v>
      </c>
      <c r="I3529" t="s">
        <v>909</v>
      </c>
      <c r="J3529" s="2">
        <v>45009.622254780093</v>
      </c>
      <c r="K3529" t="s">
        <v>909</v>
      </c>
      <c r="L3529" t="str">
        <f>VLOOKUP(C3529,ACCOUNT_MAPPING!A:C,3,FALSE)</f>
        <v>Roof R&amp;M</v>
      </c>
    </row>
    <row r="3530" spans="1:12" hidden="1">
      <c r="A3530">
        <v>11584</v>
      </c>
      <c r="B3530" t="s">
        <v>2761</v>
      </c>
      <c r="C3530">
        <v>50321000</v>
      </c>
      <c r="D3530" t="s">
        <v>12</v>
      </c>
      <c r="E3530" t="s">
        <v>13</v>
      </c>
      <c r="F3530" t="s">
        <v>13</v>
      </c>
      <c r="G3530" t="s">
        <v>4011</v>
      </c>
      <c r="H3530" s="2">
        <v>45013.616731909722</v>
      </c>
      <c r="I3530" t="s">
        <v>2734</v>
      </c>
      <c r="J3530" s="2">
        <v>45013.616731909722</v>
      </c>
      <c r="K3530" t="s">
        <v>2734</v>
      </c>
      <c r="L3530" t="str">
        <f>VLOOKUP(C3530,ACCOUNT_MAPPING!A:C,3,FALSE)</f>
        <v>Roof R&amp;M</v>
      </c>
    </row>
    <row r="3531" spans="1:12" hidden="1">
      <c r="A3531">
        <v>11588</v>
      </c>
      <c r="B3531" t="s">
        <v>4021</v>
      </c>
      <c r="C3531">
        <v>50321000</v>
      </c>
      <c r="D3531" t="s">
        <v>12</v>
      </c>
      <c r="E3531" t="s">
        <v>13</v>
      </c>
      <c r="F3531" t="s">
        <v>13</v>
      </c>
      <c r="G3531" t="s">
        <v>4823</v>
      </c>
      <c r="H3531" s="2">
        <v>45013.59339228009</v>
      </c>
      <c r="I3531" t="s">
        <v>2734</v>
      </c>
      <c r="J3531" s="2">
        <v>45013.59339228009</v>
      </c>
      <c r="K3531" t="s">
        <v>2734</v>
      </c>
      <c r="L3531" t="str">
        <f>VLOOKUP(C3531,ACCOUNT_MAPPING!A:C,3,FALSE)</f>
        <v>Roof R&amp;M</v>
      </c>
    </row>
    <row r="3532" spans="1:12" hidden="1">
      <c r="A3532">
        <v>11255</v>
      </c>
      <c r="B3532" t="s">
        <v>161</v>
      </c>
      <c r="C3532">
        <v>50321000</v>
      </c>
      <c r="D3532" t="s">
        <v>17</v>
      </c>
      <c r="E3532" t="s">
        <v>13</v>
      </c>
      <c r="F3532" t="s">
        <v>13</v>
      </c>
      <c r="G3532" t="s">
        <v>4824</v>
      </c>
      <c r="H3532" s="2">
        <v>44916.671792013891</v>
      </c>
      <c r="I3532" t="s">
        <v>151</v>
      </c>
      <c r="J3532" s="2">
        <v>44916.671792013891</v>
      </c>
      <c r="K3532" t="s">
        <v>151</v>
      </c>
      <c r="L3532" t="str">
        <f>VLOOKUP(C3532,ACCOUNT_MAPPING!A:C,3,FALSE)</f>
        <v>Roof R&amp;M</v>
      </c>
    </row>
    <row r="3533" spans="1:12" hidden="1">
      <c r="A3533">
        <v>11640</v>
      </c>
      <c r="B3533" t="s">
        <v>2770</v>
      </c>
      <c r="C3533">
        <v>50321000</v>
      </c>
      <c r="D3533" t="s">
        <v>12</v>
      </c>
      <c r="E3533" t="s">
        <v>13</v>
      </c>
      <c r="F3533" t="s">
        <v>13</v>
      </c>
      <c r="G3533" t="s">
        <v>4825</v>
      </c>
      <c r="H3533" s="2">
        <v>45014.886707094905</v>
      </c>
      <c r="I3533" t="s">
        <v>663</v>
      </c>
      <c r="J3533" s="2">
        <v>45014.886707094905</v>
      </c>
      <c r="K3533" t="s">
        <v>663</v>
      </c>
      <c r="L3533" t="str">
        <f>VLOOKUP(C3533,ACCOUNT_MAPPING!A:C,3,FALSE)</f>
        <v>Roof R&amp;M</v>
      </c>
    </row>
    <row r="3534" spans="1:12" hidden="1">
      <c r="A3534">
        <v>11260</v>
      </c>
      <c r="B3534" t="s">
        <v>1858</v>
      </c>
      <c r="C3534">
        <v>50321000</v>
      </c>
      <c r="D3534" t="s">
        <v>12</v>
      </c>
      <c r="E3534" t="s">
        <v>13</v>
      </c>
      <c r="F3534" t="s">
        <v>13</v>
      </c>
      <c r="G3534" t="s">
        <v>4826</v>
      </c>
      <c r="H3534" s="2">
        <v>45020.887904780095</v>
      </c>
      <c r="I3534" t="s">
        <v>157</v>
      </c>
      <c r="J3534" s="2">
        <v>45020.887904780095</v>
      </c>
      <c r="K3534" t="s">
        <v>157</v>
      </c>
      <c r="L3534" t="str">
        <f>VLOOKUP(C3534,ACCOUNT_MAPPING!A:C,3,FALSE)</f>
        <v>Roof R&amp;M</v>
      </c>
    </row>
    <row r="3535" spans="1:12" hidden="1">
      <c r="A3535">
        <v>11262</v>
      </c>
      <c r="B3535" t="s">
        <v>3984</v>
      </c>
      <c r="C3535">
        <v>50321000</v>
      </c>
      <c r="D3535" t="s">
        <v>12</v>
      </c>
      <c r="E3535" t="s">
        <v>13</v>
      </c>
      <c r="F3535" t="s">
        <v>13</v>
      </c>
      <c r="G3535" t="s">
        <v>4733</v>
      </c>
      <c r="H3535" s="2">
        <v>45020.894144444443</v>
      </c>
      <c r="I3535" t="s">
        <v>157</v>
      </c>
      <c r="J3535" s="2">
        <v>45020.894144444443</v>
      </c>
      <c r="K3535" t="s">
        <v>157</v>
      </c>
      <c r="L3535" t="str">
        <f>VLOOKUP(C3535,ACCOUNT_MAPPING!A:C,3,FALSE)</f>
        <v>Roof R&amp;M</v>
      </c>
    </row>
    <row r="3536" spans="1:12" hidden="1">
      <c r="A3536">
        <v>11272</v>
      </c>
      <c r="B3536" t="s">
        <v>3987</v>
      </c>
      <c r="C3536">
        <v>50321000</v>
      </c>
      <c r="D3536" t="s">
        <v>12</v>
      </c>
      <c r="E3536" t="s">
        <v>13</v>
      </c>
      <c r="F3536" t="s">
        <v>13</v>
      </c>
      <c r="G3536" t="s">
        <v>3988</v>
      </c>
      <c r="H3536" s="2">
        <v>45021.528462037037</v>
      </c>
      <c r="I3536" t="s">
        <v>165</v>
      </c>
      <c r="J3536" s="2">
        <v>45021.528462037037</v>
      </c>
      <c r="K3536" t="s">
        <v>165</v>
      </c>
      <c r="L3536" t="str">
        <f>VLOOKUP(C3536,ACCOUNT_MAPPING!A:C,3,FALSE)</f>
        <v>Roof R&amp;M</v>
      </c>
    </row>
    <row r="3537" spans="1:12" hidden="1">
      <c r="A3537">
        <v>11275</v>
      </c>
      <c r="B3537" t="s">
        <v>3989</v>
      </c>
      <c r="C3537">
        <v>50321000</v>
      </c>
      <c r="D3537" t="s">
        <v>12</v>
      </c>
      <c r="E3537" t="s">
        <v>13</v>
      </c>
      <c r="F3537" t="s">
        <v>13</v>
      </c>
      <c r="G3537" t="s">
        <v>4827</v>
      </c>
      <c r="H3537" s="2">
        <v>45020.944982407411</v>
      </c>
      <c r="I3537" t="s">
        <v>157</v>
      </c>
      <c r="J3537" s="2">
        <v>45020.944982407411</v>
      </c>
      <c r="K3537" t="s">
        <v>157</v>
      </c>
      <c r="L3537" t="str">
        <f>VLOOKUP(C3537,ACCOUNT_MAPPING!A:C,3,FALSE)</f>
        <v>Roof R&amp;M</v>
      </c>
    </row>
    <row r="3538" spans="1:12" hidden="1">
      <c r="A3538">
        <v>11276</v>
      </c>
      <c r="B3538" t="s">
        <v>3990</v>
      </c>
      <c r="C3538">
        <v>50321000</v>
      </c>
      <c r="D3538" t="s">
        <v>12</v>
      </c>
      <c r="E3538" t="s">
        <v>13</v>
      </c>
      <c r="F3538" t="s">
        <v>13</v>
      </c>
      <c r="G3538" t="s">
        <v>4827</v>
      </c>
      <c r="H3538" s="2">
        <v>45020.944454861114</v>
      </c>
      <c r="I3538" t="s">
        <v>157</v>
      </c>
      <c r="J3538" s="2">
        <v>45020.944454861114</v>
      </c>
      <c r="K3538" t="s">
        <v>157</v>
      </c>
      <c r="L3538" t="str">
        <f>VLOOKUP(C3538,ACCOUNT_MAPPING!A:C,3,FALSE)</f>
        <v>Roof R&amp;M</v>
      </c>
    </row>
    <row r="3539" spans="1:12" hidden="1">
      <c r="A3539">
        <v>11300</v>
      </c>
      <c r="B3539" t="s">
        <v>3993</v>
      </c>
      <c r="C3539">
        <v>50321000</v>
      </c>
      <c r="D3539" t="s">
        <v>12</v>
      </c>
      <c r="E3539" t="s">
        <v>13</v>
      </c>
      <c r="F3539" t="s">
        <v>13</v>
      </c>
      <c r="G3539" t="s">
        <v>4828</v>
      </c>
      <c r="H3539" s="2">
        <v>45021.762322106479</v>
      </c>
      <c r="I3539" t="s">
        <v>462</v>
      </c>
      <c r="J3539" s="2">
        <v>45021.762322106479</v>
      </c>
      <c r="K3539" t="s">
        <v>462</v>
      </c>
      <c r="L3539" t="str">
        <f>VLOOKUP(C3539,ACCOUNT_MAPPING!A:C,3,FALSE)</f>
        <v>Roof R&amp;M</v>
      </c>
    </row>
    <row r="3540" spans="1:12" hidden="1">
      <c r="A3540">
        <v>11308</v>
      </c>
      <c r="B3540" t="s">
        <v>4829</v>
      </c>
      <c r="C3540">
        <v>50321000</v>
      </c>
      <c r="D3540" t="s">
        <v>17</v>
      </c>
      <c r="E3540" t="s">
        <v>13</v>
      </c>
      <c r="F3540" t="s">
        <v>13</v>
      </c>
      <c r="G3540" t="s">
        <v>4751</v>
      </c>
      <c r="H3540" s="2">
        <v>44924.168054085647</v>
      </c>
      <c r="I3540" t="s">
        <v>157</v>
      </c>
      <c r="J3540" s="2">
        <v>44924.168054085647</v>
      </c>
      <c r="K3540" t="s">
        <v>157</v>
      </c>
      <c r="L3540" t="str">
        <f>VLOOKUP(C3540,ACCOUNT_MAPPING!A:C,3,FALSE)</f>
        <v>Roof R&amp;M</v>
      </c>
    </row>
    <row r="3541" spans="1:12" hidden="1">
      <c r="A3541">
        <v>11334</v>
      </c>
      <c r="B3541" t="s">
        <v>3996</v>
      </c>
      <c r="C3541">
        <v>50321000</v>
      </c>
      <c r="D3541" t="s">
        <v>12</v>
      </c>
      <c r="E3541" t="s">
        <v>13</v>
      </c>
      <c r="F3541" t="s">
        <v>13</v>
      </c>
      <c r="G3541" t="s">
        <v>3997</v>
      </c>
      <c r="H3541" s="2">
        <v>45021.046246296297</v>
      </c>
      <c r="I3541" t="s">
        <v>1479</v>
      </c>
      <c r="J3541" s="2">
        <v>45021.046246296297</v>
      </c>
      <c r="K3541" t="s">
        <v>1479</v>
      </c>
      <c r="L3541" t="str">
        <f>VLOOKUP(C3541,ACCOUNT_MAPPING!A:C,3,FALSE)</f>
        <v>Roof R&amp;M</v>
      </c>
    </row>
    <row r="3542" spans="1:12" hidden="1">
      <c r="A3542">
        <v>11692</v>
      </c>
      <c r="B3542" t="s">
        <v>3418</v>
      </c>
      <c r="C3542">
        <v>50321000</v>
      </c>
      <c r="D3542" t="s">
        <v>12</v>
      </c>
      <c r="E3542" t="s">
        <v>13</v>
      </c>
      <c r="F3542" t="s">
        <v>13</v>
      </c>
      <c r="G3542" t="s">
        <v>4830</v>
      </c>
      <c r="H3542" s="2">
        <v>45021.845161608799</v>
      </c>
      <c r="I3542" t="s">
        <v>186</v>
      </c>
      <c r="J3542" s="2">
        <v>45021.845161608799</v>
      </c>
      <c r="K3542" t="s">
        <v>186</v>
      </c>
      <c r="L3542" t="str">
        <f>VLOOKUP(C3542,ACCOUNT_MAPPING!A:C,3,FALSE)</f>
        <v>Roof R&amp;M</v>
      </c>
    </row>
    <row r="3543" spans="1:12" hidden="1">
      <c r="A3543">
        <v>11446</v>
      </c>
      <c r="B3543" t="s">
        <v>1239</v>
      </c>
      <c r="C3543">
        <v>50321000</v>
      </c>
      <c r="D3543" t="s">
        <v>17</v>
      </c>
      <c r="E3543" t="s">
        <v>13</v>
      </c>
      <c r="F3543" t="s">
        <v>13</v>
      </c>
      <c r="G3543" t="s">
        <v>4831</v>
      </c>
      <c r="H3543" s="2">
        <v>44928.445490706021</v>
      </c>
      <c r="I3543" t="s">
        <v>900</v>
      </c>
      <c r="J3543" s="2">
        <v>44928.445490706021</v>
      </c>
      <c r="K3543" t="s">
        <v>900</v>
      </c>
      <c r="L3543" t="str">
        <f>VLOOKUP(C3543,ACCOUNT_MAPPING!A:C,3,FALSE)</f>
        <v>Roof R&amp;M</v>
      </c>
    </row>
    <row r="3544" spans="1:12" hidden="1">
      <c r="A3544">
        <v>11336</v>
      </c>
      <c r="B3544" t="s">
        <v>4832</v>
      </c>
      <c r="C3544">
        <v>50321000</v>
      </c>
      <c r="D3544" t="s">
        <v>63</v>
      </c>
      <c r="E3544" t="s">
        <v>13</v>
      </c>
      <c r="F3544" t="s">
        <v>13</v>
      </c>
      <c r="G3544" t="s">
        <v>4789</v>
      </c>
      <c r="H3544" s="2">
        <v>44868.873178472226</v>
      </c>
      <c r="I3544" t="s">
        <v>179</v>
      </c>
      <c r="J3544" s="2">
        <v>44868.873178472226</v>
      </c>
      <c r="K3544" t="s">
        <v>179</v>
      </c>
      <c r="L3544" t="str">
        <f>VLOOKUP(C3544,ACCOUNT_MAPPING!A:C,3,FALSE)</f>
        <v>Roof R&amp;M</v>
      </c>
    </row>
    <row r="3545" spans="1:12" hidden="1">
      <c r="A3545">
        <v>11340</v>
      </c>
      <c r="B3545" t="s">
        <v>4833</v>
      </c>
      <c r="C3545">
        <v>50321000</v>
      </c>
      <c r="D3545" t="s">
        <v>12</v>
      </c>
      <c r="E3545" t="s">
        <v>13</v>
      </c>
      <c r="F3545" t="s">
        <v>13</v>
      </c>
      <c r="G3545" t="s">
        <v>4750</v>
      </c>
      <c r="H3545" s="2">
        <v>45021.559392974537</v>
      </c>
      <c r="I3545" t="s">
        <v>1479</v>
      </c>
      <c r="J3545" s="2">
        <v>45021.559392974537</v>
      </c>
      <c r="K3545" t="s">
        <v>1479</v>
      </c>
      <c r="L3545" t="str">
        <f>VLOOKUP(C3545,ACCOUNT_MAPPING!A:C,3,FALSE)</f>
        <v>Roof R&amp;M</v>
      </c>
    </row>
    <row r="3546" spans="1:12" hidden="1">
      <c r="A3546">
        <v>11342</v>
      </c>
      <c r="B3546" t="s">
        <v>4834</v>
      </c>
      <c r="C3546">
        <v>50321000</v>
      </c>
      <c r="D3546" t="s">
        <v>12</v>
      </c>
      <c r="E3546" t="s">
        <v>13</v>
      </c>
      <c r="F3546" t="s">
        <v>13</v>
      </c>
      <c r="G3546" t="s">
        <v>4750</v>
      </c>
      <c r="H3546" s="2">
        <v>45021.557863923612</v>
      </c>
      <c r="I3546" t="s">
        <v>1479</v>
      </c>
      <c r="J3546" s="2">
        <v>45021.557863923612</v>
      </c>
      <c r="K3546" t="s">
        <v>1479</v>
      </c>
      <c r="L3546" t="str">
        <f>VLOOKUP(C3546,ACCOUNT_MAPPING!A:C,3,FALSE)</f>
        <v>Roof R&amp;M</v>
      </c>
    </row>
    <row r="3547" spans="1:12" hidden="1">
      <c r="A3547">
        <v>11451</v>
      </c>
      <c r="B3547" t="s">
        <v>1241</v>
      </c>
      <c r="C3547">
        <v>50321000</v>
      </c>
      <c r="D3547" t="s">
        <v>17</v>
      </c>
      <c r="E3547" t="s">
        <v>13</v>
      </c>
      <c r="F3547" t="s">
        <v>13</v>
      </c>
      <c r="G3547" t="s">
        <v>4835</v>
      </c>
      <c r="H3547" s="2">
        <v>44929.366816006943</v>
      </c>
      <c r="I3547" t="s">
        <v>900</v>
      </c>
      <c r="J3547" s="2">
        <v>44929.366816006943</v>
      </c>
      <c r="K3547" t="s">
        <v>900</v>
      </c>
      <c r="L3547" t="str">
        <f>VLOOKUP(C3547,ACCOUNT_MAPPING!A:C,3,FALSE)</f>
        <v>Roof R&amp;M</v>
      </c>
    </row>
    <row r="3548" spans="1:12" hidden="1">
      <c r="A3548">
        <v>11452</v>
      </c>
      <c r="B3548" t="s">
        <v>1242</v>
      </c>
      <c r="C3548">
        <v>50321000</v>
      </c>
      <c r="D3548" t="s">
        <v>63</v>
      </c>
      <c r="E3548" t="s">
        <v>13</v>
      </c>
      <c r="F3548" t="s">
        <v>13</v>
      </c>
      <c r="G3548" t="s">
        <v>4836</v>
      </c>
      <c r="H3548" s="2">
        <v>44876.815547534723</v>
      </c>
      <c r="I3548" t="s">
        <v>900</v>
      </c>
      <c r="J3548" s="2">
        <v>44876.815547534723</v>
      </c>
      <c r="K3548" t="s">
        <v>900</v>
      </c>
      <c r="L3548" t="str">
        <f>VLOOKUP(C3548,ACCOUNT_MAPPING!A:C,3,FALSE)</f>
        <v>Roof R&amp;M</v>
      </c>
    </row>
    <row r="3549" spans="1:12" hidden="1">
      <c r="A3549">
        <v>11348</v>
      </c>
      <c r="B3549" t="s">
        <v>2745</v>
      </c>
      <c r="C3549">
        <v>50321000</v>
      </c>
      <c r="D3549" t="s">
        <v>17</v>
      </c>
      <c r="E3549" t="s">
        <v>13</v>
      </c>
      <c r="F3549" t="s">
        <v>13</v>
      </c>
      <c r="G3549" t="s">
        <v>4837</v>
      </c>
      <c r="H3549" s="2">
        <v>44916.795432870371</v>
      </c>
      <c r="I3549" t="s">
        <v>2747</v>
      </c>
      <c r="J3549" s="2">
        <v>44916.795432870371</v>
      </c>
      <c r="K3549" t="s">
        <v>2747</v>
      </c>
      <c r="L3549" t="str">
        <f>VLOOKUP(C3549,ACCOUNT_MAPPING!A:C,3,FALSE)</f>
        <v>Roof R&amp;M</v>
      </c>
    </row>
    <row r="3550" spans="1:12" hidden="1">
      <c r="A3550">
        <v>11359</v>
      </c>
      <c r="B3550" t="s">
        <v>4838</v>
      </c>
      <c r="C3550">
        <v>50321000</v>
      </c>
      <c r="D3550" t="s">
        <v>12</v>
      </c>
      <c r="E3550" t="s">
        <v>13</v>
      </c>
      <c r="F3550" t="s">
        <v>13</v>
      </c>
      <c r="G3550" t="s">
        <v>4839</v>
      </c>
      <c r="H3550" s="2">
        <v>45013.666690196762</v>
      </c>
      <c r="I3550" t="s">
        <v>4745</v>
      </c>
      <c r="J3550" s="2">
        <v>45013.666690196762</v>
      </c>
      <c r="K3550" t="s">
        <v>4745</v>
      </c>
      <c r="L3550" t="str">
        <f>VLOOKUP(C3550,ACCOUNT_MAPPING!A:C,3,FALSE)</f>
        <v>Roof R&amp;M</v>
      </c>
    </row>
    <row r="3551" spans="1:12" hidden="1">
      <c r="A3551">
        <v>11362</v>
      </c>
      <c r="B3551" t="s">
        <v>4840</v>
      </c>
      <c r="C3551">
        <v>50321000</v>
      </c>
      <c r="D3551" t="s">
        <v>12</v>
      </c>
      <c r="E3551" t="s">
        <v>13</v>
      </c>
      <c r="F3551" t="s">
        <v>13</v>
      </c>
      <c r="G3551" t="s">
        <v>4768</v>
      </c>
      <c r="H3551" s="2">
        <v>45019.759478125001</v>
      </c>
      <c r="I3551" t="s">
        <v>4745</v>
      </c>
      <c r="J3551" s="2">
        <v>45019.759478125001</v>
      </c>
      <c r="K3551" t="s">
        <v>4745</v>
      </c>
      <c r="L3551" t="str">
        <f>VLOOKUP(C3551,ACCOUNT_MAPPING!A:C,3,FALSE)</f>
        <v>Roof R&amp;M</v>
      </c>
    </row>
    <row r="3552" spans="1:12" hidden="1">
      <c r="A3552">
        <v>11365</v>
      </c>
      <c r="B3552" t="s">
        <v>4841</v>
      </c>
      <c r="C3552">
        <v>50321000</v>
      </c>
      <c r="D3552" t="s">
        <v>12</v>
      </c>
      <c r="E3552" t="s">
        <v>13</v>
      </c>
      <c r="F3552" t="s">
        <v>13</v>
      </c>
      <c r="G3552" t="s">
        <v>4768</v>
      </c>
      <c r="H3552" s="2">
        <v>45019.76699340278</v>
      </c>
      <c r="I3552" t="s">
        <v>4745</v>
      </c>
      <c r="J3552" s="2">
        <v>45019.76699340278</v>
      </c>
      <c r="K3552" t="s">
        <v>4745</v>
      </c>
      <c r="L3552" t="str">
        <f>VLOOKUP(C3552,ACCOUNT_MAPPING!A:C,3,FALSE)</f>
        <v>Roof R&amp;M</v>
      </c>
    </row>
    <row r="3553" spans="1:12" hidden="1">
      <c r="A3553">
        <v>11382</v>
      </c>
      <c r="B3553" t="s">
        <v>4005</v>
      </c>
      <c r="C3553">
        <v>50321000</v>
      </c>
      <c r="D3553" t="s">
        <v>12</v>
      </c>
      <c r="E3553" t="s">
        <v>13</v>
      </c>
      <c r="F3553" t="s">
        <v>13</v>
      </c>
      <c r="G3553" t="s">
        <v>4758</v>
      </c>
      <c r="H3553" s="2">
        <v>45021.655270520831</v>
      </c>
      <c r="I3553" t="s">
        <v>1883</v>
      </c>
      <c r="J3553" s="2">
        <v>45021.655270520831</v>
      </c>
      <c r="K3553" t="s">
        <v>1883</v>
      </c>
      <c r="L3553" t="str">
        <f>VLOOKUP(C3553,ACCOUNT_MAPPING!A:C,3,FALSE)</f>
        <v>Roof R&amp;M</v>
      </c>
    </row>
    <row r="3554" spans="1:12" hidden="1">
      <c r="A3554">
        <v>11393</v>
      </c>
      <c r="B3554" t="s">
        <v>4842</v>
      </c>
      <c r="C3554">
        <v>50321000</v>
      </c>
      <c r="D3554" t="s">
        <v>12</v>
      </c>
      <c r="E3554" t="s">
        <v>13</v>
      </c>
      <c r="F3554" t="s">
        <v>13</v>
      </c>
      <c r="G3554" t="s">
        <v>4758</v>
      </c>
      <c r="H3554" s="2">
        <v>45021.65831496528</v>
      </c>
      <c r="I3554" t="s">
        <v>1883</v>
      </c>
      <c r="J3554" s="2">
        <v>45021.65831496528</v>
      </c>
      <c r="K3554" t="s">
        <v>1883</v>
      </c>
      <c r="L3554" t="str">
        <f>VLOOKUP(C3554,ACCOUNT_MAPPING!A:C,3,FALSE)</f>
        <v>Roof R&amp;M</v>
      </c>
    </row>
    <row r="3555" spans="1:12" hidden="1">
      <c r="A3555">
        <v>11400</v>
      </c>
      <c r="B3555" t="s">
        <v>4843</v>
      </c>
      <c r="C3555">
        <v>50321000</v>
      </c>
      <c r="D3555" t="s">
        <v>12</v>
      </c>
      <c r="E3555" t="s">
        <v>13</v>
      </c>
      <c r="F3555" t="s">
        <v>13</v>
      </c>
      <c r="G3555" t="s">
        <v>4758</v>
      </c>
      <c r="H3555" s="2">
        <v>45021.660361261573</v>
      </c>
      <c r="I3555" t="s">
        <v>1883</v>
      </c>
      <c r="J3555" s="2">
        <v>45021.660361261573</v>
      </c>
      <c r="K3555" t="s">
        <v>1883</v>
      </c>
      <c r="L3555" t="str">
        <f>VLOOKUP(C3555,ACCOUNT_MAPPING!A:C,3,FALSE)</f>
        <v>Roof R&amp;M</v>
      </c>
    </row>
    <row r="3556" spans="1:12" hidden="1">
      <c r="A3556">
        <v>11458</v>
      </c>
      <c r="B3556" t="s">
        <v>932</v>
      </c>
      <c r="C3556">
        <v>50321000</v>
      </c>
      <c r="D3556" t="s">
        <v>17</v>
      </c>
      <c r="E3556" t="s">
        <v>13</v>
      </c>
      <c r="F3556" t="s">
        <v>13</v>
      </c>
      <c r="G3556" t="s">
        <v>4787</v>
      </c>
      <c r="H3556" s="2">
        <v>44923.574775081019</v>
      </c>
      <c r="I3556" t="s">
        <v>759</v>
      </c>
      <c r="J3556" s="2">
        <v>44923.574775081019</v>
      </c>
      <c r="K3556" t="s">
        <v>759</v>
      </c>
      <c r="L3556" t="str">
        <f>VLOOKUP(C3556,ACCOUNT_MAPPING!A:C,3,FALSE)</f>
        <v>Roof R&amp;M</v>
      </c>
    </row>
    <row r="3557" spans="1:12" hidden="1">
      <c r="A3557">
        <v>11461</v>
      </c>
      <c r="B3557" t="s">
        <v>1246</v>
      </c>
      <c r="C3557">
        <v>50321000</v>
      </c>
      <c r="D3557" t="s">
        <v>12</v>
      </c>
      <c r="E3557" t="s">
        <v>13</v>
      </c>
      <c r="F3557" t="s">
        <v>13</v>
      </c>
      <c r="G3557" t="s">
        <v>4844</v>
      </c>
      <c r="H3557" s="2">
        <v>45020.798192592592</v>
      </c>
      <c r="I3557" t="s">
        <v>759</v>
      </c>
      <c r="J3557" s="2">
        <v>45020.798192592592</v>
      </c>
      <c r="K3557" t="s">
        <v>759</v>
      </c>
      <c r="L3557" t="str">
        <f>VLOOKUP(C3557,ACCOUNT_MAPPING!A:C,3,FALSE)</f>
        <v>Roof R&amp;M</v>
      </c>
    </row>
    <row r="3558" spans="1:12" hidden="1">
      <c r="A3558">
        <v>11463</v>
      </c>
      <c r="B3558" t="s">
        <v>1254</v>
      </c>
      <c r="C3558">
        <v>50321000</v>
      </c>
      <c r="D3558" t="s">
        <v>12</v>
      </c>
      <c r="E3558" t="s">
        <v>13</v>
      </c>
      <c r="F3558" t="s">
        <v>13</v>
      </c>
      <c r="G3558" t="s">
        <v>4845</v>
      </c>
      <c r="H3558" s="2">
        <v>45020.803564733797</v>
      </c>
      <c r="I3558" t="s">
        <v>759</v>
      </c>
      <c r="J3558" s="2">
        <v>45020.803564733797</v>
      </c>
      <c r="K3558" t="s">
        <v>759</v>
      </c>
      <c r="L3558" t="str">
        <f>VLOOKUP(C3558,ACCOUNT_MAPPING!A:C,3,FALSE)</f>
        <v>Roof R&amp;M</v>
      </c>
    </row>
    <row r="3559" spans="1:12" hidden="1">
      <c r="A3559">
        <v>11405</v>
      </c>
      <c r="B3559" t="s">
        <v>4846</v>
      </c>
      <c r="C3559">
        <v>50321000</v>
      </c>
      <c r="D3559" t="s">
        <v>12</v>
      </c>
      <c r="E3559" t="s">
        <v>13</v>
      </c>
      <c r="F3559" t="s">
        <v>13</v>
      </c>
      <c r="G3559" t="s">
        <v>4758</v>
      </c>
      <c r="H3559" s="2">
        <v>45021.660891122687</v>
      </c>
      <c r="I3559" t="s">
        <v>1883</v>
      </c>
      <c r="J3559" s="2">
        <v>45021.660891122687</v>
      </c>
      <c r="K3559" t="s">
        <v>1883</v>
      </c>
      <c r="L3559" t="str">
        <f>VLOOKUP(C3559,ACCOUNT_MAPPING!A:C,3,FALSE)</f>
        <v>Roof R&amp;M</v>
      </c>
    </row>
    <row r="3560" spans="1:12" hidden="1">
      <c r="A3560">
        <v>11420</v>
      </c>
      <c r="B3560" t="s">
        <v>4847</v>
      </c>
      <c r="C3560">
        <v>50321000</v>
      </c>
      <c r="D3560" t="s">
        <v>17</v>
      </c>
      <c r="E3560" t="s">
        <v>13</v>
      </c>
      <c r="F3560" t="s">
        <v>13</v>
      </c>
      <c r="G3560" t="s">
        <v>4848</v>
      </c>
      <c r="H3560" s="2">
        <v>44924.623747106481</v>
      </c>
      <c r="I3560" t="s">
        <v>909</v>
      </c>
      <c r="J3560" s="2">
        <v>44924.623747106481</v>
      </c>
      <c r="K3560" t="s">
        <v>909</v>
      </c>
      <c r="L3560" t="str">
        <f>VLOOKUP(C3560,ACCOUNT_MAPPING!A:C,3,FALSE)</f>
        <v>Roof R&amp;M</v>
      </c>
    </row>
    <row r="3561" spans="1:12" hidden="1">
      <c r="A3561">
        <v>11732</v>
      </c>
      <c r="B3561" t="s">
        <v>2757</v>
      </c>
      <c r="C3561">
        <v>50321000</v>
      </c>
      <c r="D3561" t="s">
        <v>12</v>
      </c>
      <c r="E3561" t="s">
        <v>13</v>
      </c>
      <c r="F3561" t="s">
        <v>13</v>
      </c>
      <c r="G3561" t="s">
        <v>4849</v>
      </c>
      <c r="H3561" s="2">
        <v>45013.561596678242</v>
      </c>
      <c r="I3561" t="s">
        <v>548</v>
      </c>
      <c r="J3561" s="2">
        <v>45013.561596678242</v>
      </c>
      <c r="K3561" t="s">
        <v>548</v>
      </c>
      <c r="L3561" t="str">
        <f>VLOOKUP(C3561,ACCOUNT_MAPPING!A:C,3,FALSE)</f>
        <v>Roof R&amp;M</v>
      </c>
    </row>
    <row r="3562" spans="1:12" hidden="1">
      <c r="A3562">
        <v>11437</v>
      </c>
      <c r="B3562" t="s">
        <v>1868</v>
      </c>
      <c r="C3562">
        <v>50321000</v>
      </c>
      <c r="D3562" t="s">
        <v>12</v>
      </c>
      <c r="E3562" t="s">
        <v>13</v>
      </c>
      <c r="F3562" t="s">
        <v>13</v>
      </c>
      <c r="G3562" t="s">
        <v>4850</v>
      </c>
      <c r="H3562" s="2">
        <v>45009.625388159722</v>
      </c>
      <c r="I3562" t="s">
        <v>909</v>
      </c>
      <c r="J3562" s="2">
        <v>45009.625388159722</v>
      </c>
      <c r="K3562" t="s">
        <v>909</v>
      </c>
      <c r="L3562" t="str">
        <f>VLOOKUP(C3562,ACCOUNT_MAPPING!A:C,3,FALSE)</f>
        <v>Roof R&amp;M</v>
      </c>
    </row>
    <row r="3563" spans="1:12" hidden="1">
      <c r="A3563">
        <v>11521</v>
      </c>
      <c r="B3563" t="s">
        <v>4042</v>
      </c>
      <c r="C3563">
        <v>50321000</v>
      </c>
      <c r="D3563" t="s">
        <v>12</v>
      </c>
      <c r="E3563" t="s">
        <v>13</v>
      </c>
      <c r="F3563" t="s">
        <v>13</v>
      </c>
      <c r="G3563" t="s">
        <v>4851</v>
      </c>
      <c r="H3563" s="2">
        <v>45019.830932326389</v>
      </c>
      <c r="I3563" t="s">
        <v>1490</v>
      </c>
      <c r="J3563" s="2">
        <v>45019.830932326389</v>
      </c>
      <c r="K3563" t="s">
        <v>1490</v>
      </c>
      <c r="L3563" t="str">
        <f>VLOOKUP(C3563,ACCOUNT_MAPPING!A:C,3,FALSE)</f>
        <v>Roof R&amp;M</v>
      </c>
    </row>
    <row r="3564" spans="1:12" hidden="1">
      <c r="A3564">
        <v>11536</v>
      </c>
      <c r="B3564" t="s">
        <v>1887</v>
      </c>
      <c r="C3564">
        <v>50321000</v>
      </c>
      <c r="D3564" t="s">
        <v>17</v>
      </c>
      <c r="E3564" t="s">
        <v>13</v>
      </c>
      <c r="F3564" t="s">
        <v>13</v>
      </c>
      <c r="G3564" t="s">
        <v>4852</v>
      </c>
      <c r="H3564" s="2">
        <v>44929.762257951392</v>
      </c>
      <c r="I3564" t="s">
        <v>1490</v>
      </c>
      <c r="J3564" s="2">
        <v>44929.762257951392</v>
      </c>
      <c r="K3564" t="s">
        <v>1490</v>
      </c>
      <c r="L3564" t="str">
        <f>VLOOKUP(C3564,ACCOUNT_MAPPING!A:C,3,FALSE)</f>
        <v>Roof R&amp;M</v>
      </c>
    </row>
    <row r="3565" spans="1:12" hidden="1">
      <c r="A3565">
        <v>11574</v>
      </c>
      <c r="B3565" t="s">
        <v>4853</v>
      </c>
      <c r="C3565">
        <v>50321000</v>
      </c>
      <c r="D3565" t="s">
        <v>17</v>
      </c>
      <c r="E3565" t="s">
        <v>13</v>
      </c>
      <c r="F3565" t="s">
        <v>13</v>
      </c>
      <c r="G3565" t="s">
        <v>4816</v>
      </c>
      <c r="H3565" s="2">
        <v>44923.659132523149</v>
      </c>
      <c r="I3565" t="s">
        <v>1895</v>
      </c>
      <c r="J3565" s="2">
        <v>44923.659132523149</v>
      </c>
      <c r="K3565" t="s">
        <v>1895</v>
      </c>
      <c r="L3565" t="str">
        <f>VLOOKUP(C3565,ACCOUNT_MAPPING!A:C,3,FALSE)</f>
        <v>Roof R&amp;M</v>
      </c>
    </row>
    <row r="3566" spans="1:12" hidden="1">
      <c r="A3566">
        <v>11577</v>
      </c>
      <c r="B3566" t="s">
        <v>1893</v>
      </c>
      <c r="C3566">
        <v>50321000</v>
      </c>
      <c r="D3566" t="s">
        <v>17</v>
      </c>
      <c r="E3566" t="s">
        <v>13</v>
      </c>
      <c r="F3566" t="s">
        <v>13</v>
      </c>
      <c r="G3566" t="s">
        <v>4854</v>
      </c>
      <c r="H3566" s="2">
        <v>44923.668761145833</v>
      </c>
      <c r="I3566" t="s">
        <v>1895</v>
      </c>
      <c r="J3566" s="2">
        <v>44923.668761145833</v>
      </c>
      <c r="K3566" t="s">
        <v>1895</v>
      </c>
      <c r="L3566" t="str">
        <f>VLOOKUP(C3566,ACCOUNT_MAPPING!A:C,3,FALSE)</f>
        <v>Roof R&amp;M</v>
      </c>
    </row>
    <row r="3567" spans="1:12" hidden="1">
      <c r="A3567">
        <v>11583</v>
      </c>
      <c r="B3567" t="s">
        <v>3421</v>
      </c>
      <c r="C3567">
        <v>50321000</v>
      </c>
      <c r="D3567" t="s">
        <v>12</v>
      </c>
      <c r="E3567" t="s">
        <v>13</v>
      </c>
      <c r="F3567" t="s">
        <v>13</v>
      </c>
      <c r="G3567" t="s">
        <v>4018</v>
      </c>
      <c r="H3567" s="2">
        <v>45013.611278124998</v>
      </c>
      <c r="I3567" t="s">
        <v>2734</v>
      </c>
      <c r="J3567" s="2">
        <v>45013.611278124998</v>
      </c>
      <c r="K3567" t="s">
        <v>2734</v>
      </c>
      <c r="L3567" t="str">
        <f>VLOOKUP(C3567,ACCOUNT_MAPPING!A:C,3,FALSE)</f>
        <v>Roof R&amp;M</v>
      </c>
    </row>
    <row r="3568" spans="1:12" hidden="1">
      <c r="A3568">
        <v>11591</v>
      </c>
      <c r="B3568" t="s">
        <v>4054</v>
      </c>
      <c r="C3568">
        <v>50321000</v>
      </c>
      <c r="D3568" t="s">
        <v>12</v>
      </c>
      <c r="E3568" t="s">
        <v>13</v>
      </c>
      <c r="F3568" t="s">
        <v>13</v>
      </c>
      <c r="G3568" t="s">
        <v>4855</v>
      </c>
      <c r="H3568" s="2">
        <v>45013.621215509258</v>
      </c>
      <c r="I3568" t="s">
        <v>2734</v>
      </c>
      <c r="J3568" s="2">
        <v>45013.621215509258</v>
      </c>
      <c r="K3568" t="s">
        <v>2734</v>
      </c>
      <c r="L3568" t="str">
        <f>VLOOKUP(C3568,ACCOUNT_MAPPING!A:C,3,FALSE)</f>
        <v>Roof R&amp;M</v>
      </c>
    </row>
    <row r="3569" spans="1:12" hidden="1">
      <c r="A3569">
        <v>11614</v>
      </c>
      <c r="B3569" t="s">
        <v>961</v>
      </c>
      <c r="C3569">
        <v>50321000</v>
      </c>
      <c r="D3569" t="s">
        <v>63</v>
      </c>
      <c r="E3569" t="s">
        <v>13</v>
      </c>
      <c r="F3569" t="s">
        <v>13</v>
      </c>
      <c r="G3569" t="s">
        <v>4856</v>
      </c>
      <c r="H3569" s="2">
        <v>44873.861084178243</v>
      </c>
      <c r="I3569" t="s">
        <v>630</v>
      </c>
      <c r="J3569" s="2">
        <v>44873.861084178243</v>
      </c>
      <c r="K3569" t="s">
        <v>630</v>
      </c>
      <c r="L3569" t="str">
        <f>VLOOKUP(C3569,ACCOUNT_MAPPING!A:C,3,FALSE)</f>
        <v>Roof R&amp;M</v>
      </c>
    </row>
    <row r="3570" spans="1:12" hidden="1">
      <c r="A3570">
        <v>11460</v>
      </c>
      <c r="B3570" t="s">
        <v>903</v>
      </c>
      <c r="C3570">
        <v>50321000</v>
      </c>
      <c r="D3570" t="s">
        <v>17</v>
      </c>
      <c r="E3570" t="s">
        <v>13</v>
      </c>
      <c r="F3570" t="s">
        <v>13</v>
      </c>
      <c r="G3570" t="s">
        <v>4787</v>
      </c>
      <c r="H3570" s="2">
        <v>44923.592484687499</v>
      </c>
      <c r="I3570" t="s">
        <v>759</v>
      </c>
      <c r="J3570" s="2">
        <v>44923.592484687499</v>
      </c>
      <c r="K3570" t="s">
        <v>759</v>
      </c>
      <c r="L3570" t="str">
        <f>VLOOKUP(C3570,ACCOUNT_MAPPING!A:C,3,FALSE)</f>
        <v>Roof R&amp;M</v>
      </c>
    </row>
    <row r="3571" spans="1:12" hidden="1">
      <c r="A3571">
        <v>11466</v>
      </c>
      <c r="B3571" t="s">
        <v>1248</v>
      </c>
      <c r="C3571">
        <v>50321000</v>
      </c>
      <c r="D3571" t="s">
        <v>12</v>
      </c>
      <c r="E3571" t="s">
        <v>13</v>
      </c>
      <c r="F3571" t="s">
        <v>13</v>
      </c>
      <c r="G3571" t="s">
        <v>4857</v>
      </c>
      <c r="H3571" s="2">
        <v>45020.485521180555</v>
      </c>
      <c r="I3571" t="s">
        <v>900</v>
      </c>
      <c r="J3571" s="2">
        <v>45020.485521180555</v>
      </c>
      <c r="K3571" t="s">
        <v>900</v>
      </c>
      <c r="L3571" t="str">
        <f>VLOOKUP(C3571,ACCOUNT_MAPPING!A:C,3,FALSE)</f>
        <v>Roof R&amp;M</v>
      </c>
    </row>
    <row r="3572" spans="1:12" hidden="1">
      <c r="A3572">
        <v>11625</v>
      </c>
      <c r="B3572" t="s">
        <v>962</v>
      </c>
      <c r="C3572">
        <v>50321000</v>
      </c>
      <c r="D3572" t="s">
        <v>63</v>
      </c>
      <c r="E3572" t="s">
        <v>13</v>
      </c>
      <c r="F3572" t="s">
        <v>13</v>
      </c>
      <c r="G3572" t="s">
        <v>4858</v>
      </c>
      <c r="H3572" s="2">
        <v>44874.832911076388</v>
      </c>
      <c r="I3572" t="s">
        <v>661</v>
      </c>
      <c r="J3572" s="2">
        <v>44874.832911076388</v>
      </c>
      <c r="K3572" t="s">
        <v>661</v>
      </c>
      <c r="L3572" t="str">
        <f>VLOOKUP(C3572,ACCOUNT_MAPPING!A:C,3,FALSE)</f>
        <v>Roof R&amp;M</v>
      </c>
    </row>
    <row r="3573" spans="1:12" hidden="1">
      <c r="A3573">
        <v>11744</v>
      </c>
      <c r="B3573" t="s">
        <v>4859</v>
      </c>
      <c r="C3573">
        <v>50321000</v>
      </c>
      <c r="D3573" t="s">
        <v>17</v>
      </c>
      <c r="E3573" t="s">
        <v>13</v>
      </c>
      <c r="F3573" t="s">
        <v>13</v>
      </c>
      <c r="G3573" t="s">
        <v>4565</v>
      </c>
      <c r="H3573" s="2">
        <v>44924.55927719907</v>
      </c>
      <c r="I3573" t="s">
        <v>34</v>
      </c>
      <c r="J3573" s="2">
        <v>44924.55927719907</v>
      </c>
      <c r="K3573" t="s">
        <v>34</v>
      </c>
      <c r="L3573" t="str">
        <f>VLOOKUP(C3573,ACCOUNT_MAPPING!A:C,3,FALSE)</f>
        <v>Roof R&amp;M</v>
      </c>
    </row>
    <row r="3574" spans="1:12" hidden="1">
      <c r="A3574">
        <v>11637</v>
      </c>
      <c r="B3574" t="s">
        <v>956</v>
      </c>
      <c r="C3574">
        <v>50321000</v>
      </c>
      <c r="D3574" t="s">
        <v>63</v>
      </c>
      <c r="E3574" t="s">
        <v>13</v>
      </c>
      <c r="F3574" t="s">
        <v>13</v>
      </c>
      <c r="G3574" t="s">
        <v>4860</v>
      </c>
      <c r="H3574" s="2">
        <v>44875.836399687498</v>
      </c>
      <c r="I3574" t="s">
        <v>663</v>
      </c>
      <c r="J3574" s="2">
        <v>44875.836399687498</v>
      </c>
      <c r="K3574" t="s">
        <v>663</v>
      </c>
      <c r="L3574" t="str">
        <f>VLOOKUP(C3574,ACCOUNT_MAPPING!A:C,3,FALSE)</f>
        <v>Roof R&amp;M</v>
      </c>
    </row>
    <row r="3575" spans="1:12" hidden="1">
      <c r="A3575">
        <v>11472</v>
      </c>
      <c r="B3575" t="s">
        <v>1250</v>
      </c>
      <c r="C3575">
        <v>50321000</v>
      </c>
      <c r="D3575" t="s">
        <v>17</v>
      </c>
      <c r="E3575" t="s">
        <v>13</v>
      </c>
      <c r="F3575" t="s">
        <v>13</v>
      </c>
      <c r="G3575" t="s">
        <v>4861</v>
      </c>
      <c r="H3575" s="2">
        <v>44925.492071296299</v>
      </c>
      <c r="I3575" t="s">
        <v>900</v>
      </c>
      <c r="J3575" s="2">
        <v>44925.492071296299</v>
      </c>
      <c r="K3575" t="s">
        <v>900</v>
      </c>
      <c r="L3575" t="str">
        <f>VLOOKUP(C3575,ACCOUNT_MAPPING!A:C,3,FALSE)</f>
        <v>Roof R&amp;M</v>
      </c>
    </row>
    <row r="3576" spans="1:12" hidden="1">
      <c r="A3576">
        <v>11512</v>
      </c>
      <c r="B3576" t="s">
        <v>1872</v>
      </c>
      <c r="C3576">
        <v>50321000</v>
      </c>
      <c r="D3576" t="s">
        <v>12</v>
      </c>
      <c r="E3576" t="s">
        <v>13</v>
      </c>
      <c r="F3576" t="s">
        <v>13</v>
      </c>
      <c r="G3576" t="s">
        <v>4033</v>
      </c>
      <c r="H3576" s="2">
        <v>45014.714621990737</v>
      </c>
      <c r="I3576" t="s">
        <v>1874</v>
      </c>
      <c r="J3576" s="2">
        <v>45014.714621990737</v>
      </c>
      <c r="K3576" t="s">
        <v>1874</v>
      </c>
      <c r="L3576" t="str">
        <f>VLOOKUP(C3576,ACCOUNT_MAPPING!A:C,3,FALSE)</f>
        <v>Roof R&amp;M</v>
      </c>
    </row>
    <row r="3577" spans="1:12" hidden="1">
      <c r="A3577">
        <v>11513</v>
      </c>
      <c r="B3577" t="s">
        <v>4003</v>
      </c>
      <c r="C3577">
        <v>50321000</v>
      </c>
      <c r="D3577" t="s">
        <v>12</v>
      </c>
      <c r="E3577" t="s">
        <v>13</v>
      </c>
      <c r="F3577" t="s">
        <v>13</v>
      </c>
      <c r="G3577" t="s">
        <v>4862</v>
      </c>
      <c r="H3577" s="2">
        <v>45014.747754861113</v>
      </c>
      <c r="I3577" t="s">
        <v>1874</v>
      </c>
      <c r="J3577" s="2">
        <v>45014.747754861113</v>
      </c>
      <c r="K3577" t="s">
        <v>1874</v>
      </c>
      <c r="L3577" t="str">
        <f>VLOOKUP(C3577,ACCOUNT_MAPPING!A:C,3,FALSE)</f>
        <v>Roof R&amp;M</v>
      </c>
    </row>
    <row r="3578" spans="1:12" hidden="1">
      <c r="A3578">
        <v>11682</v>
      </c>
      <c r="B3578" t="s">
        <v>4046</v>
      </c>
      <c r="C3578">
        <v>50321000</v>
      </c>
      <c r="D3578" t="s">
        <v>17</v>
      </c>
      <c r="E3578" t="s">
        <v>13</v>
      </c>
      <c r="F3578" t="s">
        <v>13</v>
      </c>
      <c r="G3578" t="s">
        <v>4863</v>
      </c>
      <c r="H3578" s="2">
        <v>44918.83283417824</v>
      </c>
      <c r="I3578" t="s">
        <v>186</v>
      </c>
      <c r="J3578" s="2">
        <v>44918.83283417824</v>
      </c>
      <c r="K3578" t="s">
        <v>186</v>
      </c>
      <c r="L3578" t="str">
        <f>VLOOKUP(C3578,ACCOUNT_MAPPING!A:C,3,FALSE)</f>
        <v>Roof R&amp;M</v>
      </c>
    </row>
    <row r="3579" spans="1:12" hidden="1">
      <c r="A3579">
        <v>11547</v>
      </c>
      <c r="B3579" t="s">
        <v>4864</v>
      </c>
      <c r="C3579">
        <v>50321000</v>
      </c>
      <c r="D3579" t="s">
        <v>17</v>
      </c>
      <c r="E3579" t="s">
        <v>13</v>
      </c>
      <c r="F3579" t="s">
        <v>13</v>
      </c>
      <c r="G3579" t="s">
        <v>4865</v>
      </c>
      <c r="H3579" s="2">
        <v>44923.644989085646</v>
      </c>
      <c r="I3579" t="s">
        <v>1895</v>
      </c>
      <c r="J3579" s="2">
        <v>44923.644989085646</v>
      </c>
      <c r="K3579" t="s">
        <v>1895</v>
      </c>
      <c r="L3579" t="str">
        <f>VLOOKUP(C3579,ACCOUNT_MAPPING!A:C,3,FALSE)</f>
        <v>Roof R&amp;M</v>
      </c>
    </row>
    <row r="3580" spans="1:12" hidden="1">
      <c r="A3580">
        <v>11575</v>
      </c>
      <c r="B3580" t="s">
        <v>3385</v>
      </c>
      <c r="C3580">
        <v>50321000</v>
      </c>
      <c r="D3580" t="s">
        <v>12</v>
      </c>
      <c r="E3580" t="s">
        <v>13</v>
      </c>
      <c r="F3580" t="s">
        <v>13</v>
      </c>
      <c r="G3580" t="s">
        <v>4048</v>
      </c>
      <c r="H3580" s="2">
        <v>45013.599587615739</v>
      </c>
      <c r="I3580" t="s">
        <v>2734</v>
      </c>
      <c r="J3580" s="2">
        <v>45013.599587615739</v>
      </c>
      <c r="K3580" t="s">
        <v>2734</v>
      </c>
      <c r="L3580" t="str">
        <f>VLOOKUP(C3580,ACCOUNT_MAPPING!A:C,3,FALSE)</f>
        <v>Roof R&amp;M</v>
      </c>
    </row>
    <row r="3581" spans="1:12" hidden="1">
      <c r="A3581">
        <v>11579</v>
      </c>
      <c r="B3581" t="s">
        <v>4034</v>
      </c>
      <c r="C3581">
        <v>50321000</v>
      </c>
      <c r="D3581" t="s">
        <v>17</v>
      </c>
      <c r="E3581" t="s">
        <v>13</v>
      </c>
      <c r="F3581" t="s">
        <v>13</v>
      </c>
      <c r="G3581" t="s">
        <v>4816</v>
      </c>
      <c r="H3581" s="2">
        <v>44923.671334803243</v>
      </c>
      <c r="I3581" t="s">
        <v>1895</v>
      </c>
      <c r="J3581" s="2">
        <v>44923.671334803243</v>
      </c>
      <c r="K3581" t="s">
        <v>1895</v>
      </c>
      <c r="L3581" t="str">
        <f>VLOOKUP(C3581,ACCOUNT_MAPPING!A:C,3,FALSE)</f>
        <v>Roof R&amp;M</v>
      </c>
    </row>
    <row r="3582" spans="1:12" hidden="1">
      <c r="A3582">
        <v>11585</v>
      </c>
      <c r="B3582" t="s">
        <v>1897</v>
      </c>
      <c r="C3582">
        <v>50321000</v>
      </c>
      <c r="D3582" t="s">
        <v>17</v>
      </c>
      <c r="E3582" t="s">
        <v>13</v>
      </c>
      <c r="F3582" t="s">
        <v>13</v>
      </c>
      <c r="G3582" t="s">
        <v>4866</v>
      </c>
      <c r="H3582" s="2">
        <v>44923.643980243054</v>
      </c>
      <c r="I3582" t="s">
        <v>1895</v>
      </c>
      <c r="J3582" s="2">
        <v>44923.643980243054</v>
      </c>
      <c r="K3582" t="s">
        <v>1895</v>
      </c>
      <c r="L3582" t="str">
        <f>VLOOKUP(C3582,ACCOUNT_MAPPING!A:C,3,FALSE)</f>
        <v>Roof R&amp;M</v>
      </c>
    </row>
    <row r="3583" spans="1:12" hidden="1">
      <c r="A3583">
        <v>11777</v>
      </c>
      <c r="B3583" t="s">
        <v>4867</v>
      </c>
      <c r="C3583">
        <v>50321000</v>
      </c>
      <c r="D3583" t="s">
        <v>17</v>
      </c>
      <c r="E3583" t="s">
        <v>13</v>
      </c>
      <c r="F3583" t="s">
        <v>13</v>
      </c>
      <c r="G3583" t="s">
        <v>4868</v>
      </c>
      <c r="H3583" s="2">
        <v>44916.649069791667</v>
      </c>
      <c r="I3583" t="s">
        <v>949</v>
      </c>
      <c r="J3583" s="2">
        <v>44916.649069791667</v>
      </c>
      <c r="K3583" t="s">
        <v>949</v>
      </c>
      <c r="L3583" t="str">
        <f>VLOOKUP(C3583,ACCOUNT_MAPPING!A:C,3,FALSE)</f>
        <v>Roof R&amp;M</v>
      </c>
    </row>
    <row r="3584" spans="1:12" hidden="1">
      <c r="A3584">
        <v>11632</v>
      </c>
      <c r="B3584" t="s">
        <v>906</v>
      </c>
      <c r="C3584">
        <v>50321000</v>
      </c>
      <c r="D3584" t="s">
        <v>12</v>
      </c>
      <c r="E3584" t="s">
        <v>13</v>
      </c>
      <c r="F3584" t="s">
        <v>13</v>
      </c>
      <c r="G3584" t="s">
        <v>4869</v>
      </c>
      <c r="H3584" s="2">
        <v>45014.852850312498</v>
      </c>
      <c r="I3584" t="s">
        <v>663</v>
      </c>
      <c r="J3584" s="2">
        <v>45014.852850312498</v>
      </c>
      <c r="K3584" t="s">
        <v>663</v>
      </c>
      <c r="L3584" t="str">
        <f>VLOOKUP(C3584,ACCOUNT_MAPPING!A:C,3,FALSE)</f>
        <v>Roof R&amp;M</v>
      </c>
    </row>
    <row r="3585" spans="1:12" hidden="1">
      <c r="A3585">
        <v>11800</v>
      </c>
      <c r="B3585" t="s">
        <v>977</v>
      </c>
      <c r="C3585">
        <v>50321000</v>
      </c>
      <c r="D3585" t="s">
        <v>17</v>
      </c>
      <c r="E3585" t="s">
        <v>13</v>
      </c>
      <c r="F3585" t="s">
        <v>13</v>
      </c>
      <c r="G3585" t="s">
        <v>4870</v>
      </c>
      <c r="H3585" s="2">
        <v>44922.614918090279</v>
      </c>
      <c r="I3585" t="s">
        <v>79</v>
      </c>
      <c r="J3585" s="2">
        <v>44922.614918090279</v>
      </c>
      <c r="K3585" t="s">
        <v>79</v>
      </c>
      <c r="L3585" t="str">
        <f>VLOOKUP(C3585,ACCOUNT_MAPPING!A:C,3,FALSE)</f>
        <v>Roof R&amp;M</v>
      </c>
    </row>
    <row r="3586" spans="1:12" hidden="1">
      <c r="A3586">
        <v>11801</v>
      </c>
      <c r="B3586" t="s">
        <v>4871</v>
      </c>
      <c r="C3586">
        <v>50321000</v>
      </c>
      <c r="D3586" t="s">
        <v>17</v>
      </c>
      <c r="E3586" t="s">
        <v>13</v>
      </c>
      <c r="F3586" t="s">
        <v>13</v>
      </c>
      <c r="G3586" t="s">
        <v>4872</v>
      </c>
      <c r="H3586" s="2">
        <v>44922.616889004632</v>
      </c>
      <c r="I3586" t="s">
        <v>79</v>
      </c>
      <c r="J3586" s="2">
        <v>44922.616889004632</v>
      </c>
      <c r="K3586" t="s">
        <v>79</v>
      </c>
      <c r="L3586" t="str">
        <f>VLOOKUP(C3586,ACCOUNT_MAPPING!A:C,3,FALSE)</f>
        <v>Roof R&amp;M</v>
      </c>
    </row>
    <row r="3587" spans="1:12" hidden="1">
      <c r="A3587">
        <v>11803</v>
      </c>
      <c r="B3587" t="s">
        <v>4873</v>
      </c>
      <c r="C3587">
        <v>50321000</v>
      </c>
      <c r="D3587" t="s">
        <v>63</v>
      </c>
      <c r="E3587" t="s">
        <v>13</v>
      </c>
      <c r="F3587" t="s">
        <v>13</v>
      </c>
      <c r="G3587" t="s">
        <v>4874</v>
      </c>
      <c r="H3587" s="2">
        <v>44868.584001192132</v>
      </c>
      <c r="I3587" t="s">
        <v>233</v>
      </c>
      <c r="J3587" s="2">
        <v>44868.584001192132</v>
      </c>
      <c r="K3587" t="s">
        <v>233</v>
      </c>
      <c r="L3587" t="str">
        <f>VLOOKUP(C3587,ACCOUNT_MAPPING!A:C,3,FALSE)</f>
        <v>Roof R&amp;M</v>
      </c>
    </row>
    <row r="3588" spans="1:12" hidden="1">
      <c r="A3588">
        <v>11804</v>
      </c>
      <c r="B3588" t="s">
        <v>4875</v>
      </c>
      <c r="C3588">
        <v>50321000</v>
      </c>
      <c r="D3588" t="s">
        <v>12</v>
      </c>
      <c r="E3588" t="s">
        <v>13</v>
      </c>
      <c r="F3588" t="s">
        <v>13</v>
      </c>
      <c r="G3588" t="s">
        <v>4876</v>
      </c>
      <c r="H3588" s="2">
        <v>45013.610615162041</v>
      </c>
      <c r="I3588" t="s">
        <v>233</v>
      </c>
      <c r="J3588" s="2">
        <v>45013.610615162041</v>
      </c>
      <c r="K3588" t="s">
        <v>233</v>
      </c>
      <c r="L3588" t="str">
        <f>VLOOKUP(C3588,ACCOUNT_MAPPING!A:C,3,FALSE)</f>
        <v>Roof R&amp;M</v>
      </c>
    </row>
    <row r="3589" spans="1:12" hidden="1">
      <c r="A3589">
        <v>11805</v>
      </c>
      <c r="B3589" t="s">
        <v>4877</v>
      </c>
      <c r="C3589">
        <v>50321000</v>
      </c>
      <c r="D3589" t="s">
        <v>12</v>
      </c>
      <c r="E3589" t="s">
        <v>13</v>
      </c>
      <c r="F3589" t="s">
        <v>13</v>
      </c>
      <c r="G3589" t="s">
        <v>4876</v>
      </c>
      <c r="H3589" s="2">
        <v>45013.610827083336</v>
      </c>
      <c r="I3589" t="s">
        <v>233</v>
      </c>
      <c r="J3589" s="2">
        <v>45013.610827083336</v>
      </c>
      <c r="K3589" t="s">
        <v>233</v>
      </c>
      <c r="L3589" t="str">
        <f>VLOOKUP(C3589,ACCOUNT_MAPPING!A:C,3,FALSE)</f>
        <v>Roof R&amp;M</v>
      </c>
    </row>
    <row r="3590" spans="1:12" hidden="1">
      <c r="A3590">
        <v>11817</v>
      </c>
      <c r="B3590" t="s">
        <v>4878</v>
      </c>
      <c r="C3590">
        <v>50321000</v>
      </c>
      <c r="D3590" t="s">
        <v>17</v>
      </c>
      <c r="E3590" t="s">
        <v>13</v>
      </c>
      <c r="F3590" t="s">
        <v>13</v>
      </c>
      <c r="G3590" t="s">
        <v>4879</v>
      </c>
      <c r="H3590" s="2">
        <v>44917.48817045139</v>
      </c>
      <c r="I3590" t="s">
        <v>233</v>
      </c>
      <c r="J3590" s="2">
        <v>44917.48817045139</v>
      </c>
      <c r="K3590" t="s">
        <v>233</v>
      </c>
      <c r="L3590" t="str">
        <f>VLOOKUP(C3590,ACCOUNT_MAPPING!A:C,3,FALSE)</f>
        <v>Roof R&amp;M</v>
      </c>
    </row>
    <row r="3591" spans="1:12" hidden="1">
      <c r="A3591">
        <v>11838</v>
      </c>
      <c r="B3591" t="s">
        <v>4880</v>
      </c>
      <c r="C3591">
        <v>50321000</v>
      </c>
      <c r="D3591" t="s">
        <v>12</v>
      </c>
      <c r="E3591" t="s">
        <v>13</v>
      </c>
      <c r="F3591" t="s">
        <v>13</v>
      </c>
      <c r="G3591" t="s">
        <v>4881</v>
      </c>
      <c r="H3591" s="2">
        <v>45013.700998032407</v>
      </c>
      <c r="I3591" t="s">
        <v>3140</v>
      </c>
      <c r="J3591" s="2">
        <v>45013.700998032407</v>
      </c>
      <c r="K3591" t="s">
        <v>3140</v>
      </c>
      <c r="L3591" t="str">
        <f>VLOOKUP(C3591,ACCOUNT_MAPPING!A:C,3,FALSE)</f>
        <v>Roof R&amp;M</v>
      </c>
    </row>
    <row r="3592" spans="1:12" hidden="1">
      <c r="A3592">
        <v>11845</v>
      </c>
      <c r="B3592" t="s">
        <v>1923</v>
      </c>
      <c r="C3592">
        <v>50321000</v>
      </c>
      <c r="D3592" t="s">
        <v>12</v>
      </c>
      <c r="E3592" t="s">
        <v>13</v>
      </c>
      <c r="F3592" t="s">
        <v>13</v>
      </c>
      <c r="G3592" t="s">
        <v>4882</v>
      </c>
      <c r="H3592" s="2">
        <v>45014.64198359954</v>
      </c>
      <c r="I3592" t="s">
        <v>44</v>
      </c>
      <c r="J3592" s="2">
        <v>45014.64198359954</v>
      </c>
      <c r="K3592" t="s">
        <v>44</v>
      </c>
      <c r="L3592" t="str">
        <f>VLOOKUP(C3592,ACCOUNT_MAPPING!A:C,3,FALSE)</f>
        <v>Roof R&amp;M</v>
      </c>
    </row>
    <row r="3593" spans="1:12" hidden="1">
      <c r="A3593">
        <v>11846</v>
      </c>
      <c r="B3593" t="s">
        <v>200</v>
      </c>
      <c r="C3593">
        <v>50321000</v>
      </c>
      <c r="D3593" t="s">
        <v>63</v>
      </c>
      <c r="E3593" t="s">
        <v>13</v>
      </c>
      <c r="F3593" t="s">
        <v>13</v>
      </c>
      <c r="G3593" t="s">
        <v>4051</v>
      </c>
      <c r="H3593" s="2">
        <v>44886.990585219908</v>
      </c>
      <c r="I3593" t="s">
        <v>202</v>
      </c>
      <c r="J3593" s="2">
        <v>44886.990585219908</v>
      </c>
      <c r="K3593" t="s">
        <v>202</v>
      </c>
      <c r="L3593" t="str">
        <f>VLOOKUP(C3593,ACCOUNT_MAPPING!A:C,3,FALSE)</f>
        <v>Roof R&amp;M</v>
      </c>
    </row>
    <row r="3594" spans="1:12" hidden="1">
      <c r="A3594">
        <v>11848</v>
      </c>
      <c r="B3594" t="s">
        <v>4883</v>
      </c>
      <c r="C3594">
        <v>50321000</v>
      </c>
      <c r="D3594" t="s">
        <v>17</v>
      </c>
      <c r="E3594" t="s">
        <v>13</v>
      </c>
      <c r="F3594" t="s">
        <v>13</v>
      </c>
      <c r="G3594" t="s">
        <v>4884</v>
      </c>
      <c r="H3594" s="2">
        <v>44924.599397488426</v>
      </c>
      <c r="I3594" t="s">
        <v>119</v>
      </c>
      <c r="J3594" s="2">
        <v>44924.599397488426</v>
      </c>
      <c r="K3594" t="s">
        <v>119</v>
      </c>
      <c r="L3594" t="str">
        <f>VLOOKUP(C3594,ACCOUNT_MAPPING!A:C,3,FALSE)</f>
        <v>Roof R&amp;M</v>
      </c>
    </row>
    <row r="3595" spans="1:12" hidden="1">
      <c r="A3595">
        <v>11641</v>
      </c>
      <c r="B3595" t="s">
        <v>4885</v>
      </c>
      <c r="C3595">
        <v>50321000</v>
      </c>
      <c r="D3595" t="s">
        <v>12</v>
      </c>
      <c r="E3595" t="s">
        <v>13</v>
      </c>
      <c r="F3595" t="s">
        <v>13</v>
      </c>
      <c r="G3595" t="s">
        <v>4886</v>
      </c>
      <c r="H3595" s="2">
        <v>45014.892629513888</v>
      </c>
      <c r="I3595" t="s">
        <v>663</v>
      </c>
      <c r="J3595" s="2">
        <v>45014.892629513888</v>
      </c>
      <c r="K3595" t="s">
        <v>663</v>
      </c>
      <c r="L3595" t="str">
        <f>VLOOKUP(C3595,ACCOUNT_MAPPING!A:C,3,FALSE)</f>
        <v>Roof R&amp;M</v>
      </c>
    </row>
    <row r="3596" spans="1:12" hidden="1">
      <c r="A3596">
        <v>11691</v>
      </c>
      <c r="B3596" t="s">
        <v>1919</v>
      </c>
      <c r="C3596">
        <v>50321000</v>
      </c>
      <c r="D3596" t="s">
        <v>17</v>
      </c>
      <c r="E3596" t="s">
        <v>13</v>
      </c>
      <c r="F3596" t="s">
        <v>13</v>
      </c>
      <c r="G3596" t="s">
        <v>4887</v>
      </c>
      <c r="H3596" s="2">
        <v>44923.601712384261</v>
      </c>
      <c r="I3596" t="s">
        <v>186</v>
      </c>
      <c r="J3596" s="2">
        <v>44923.601712384261</v>
      </c>
      <c r="K3596" t="s">
        <v>186</v>
      </c>
      <c r="L3596" t="str">
        <f>VLOOKUP(C3596,ACCOUNT_MAPPING!A:C,3,FALSE)</f>
        <v>Roof R&amp;M</v>
      </c>
    </row>
    <row r="3597" spans="1:12" hidden="1">
      <c r="A3597">
        <v>11596</v>
      </c>
      <c r="B3597" t="s">
        <v>4035</v>
      </c>
      <c r="C3597">
        <v>50321000</v>
      </c>
      <c r="D3597" t="s">
        <v>17</v>
      </c>
      <c r="E3597" t="s">
        <v>13</v>
      </c>
      <c r="F3597" t="s">
        <v>13</v>
      </c>
      <c r="G3597" t="s">
        <v>4888</v>
      </c>
      <c r="H3597" s="2">
        <v>44923.703263043979</v>
      </c>
      <c r="I3597" t="s">
        <v>1895</v>
      </c>
      <c r="J3597" s="2">
        <v>44923.703263043979</v>
      </c>
      <c r="K3597" t="s">
        <v>1895</v>
      </c>
      <c r="L3597" t="str">
        <f>VLOOKUP(C3597,ACCOUNT_MAPPING!A:C,3,FALSE)</f>
        <v>Roof R&amp;M</v>
      </c>
    </row>
    <row r="3598" spans="1:12" hidden="1">
      <c r="A3598">
        <v>11622</v>
      </c>
      <c r="B3598" t="s">
        <v>941</v>
      </c>
      <c r="C3598">
        <v>50321000</v>
      </c>
      <c r="D3598" t="s">
        <v>63</v>
      </c>
      <c r="E3598" t="s">
        <v>13</v>
      </c>
      <c r="F3598" t="s">
        <v>13</v>
      </c>
      <c r="G3598" t="s">
        <v>4889</v>
      </c>
      <c r="H3598" s="2">
        <v>44874.690552002314</v>
      </c>
      <c r="I3598" t="s">
        <v>630</v>
      </c>
      <c r="J3598" s="2">
        <v>44874.690552002314</v>
      </c>
      <c r="K3598" t="s">
        <v>630</v>
      </c>
      <c r="L3598" t="str">
        <f>VLOOKUP(C3598,ACCOUNT_MAPPING!A:C,3,FALSE)</f>
        <v>Roof R&amp;M</v>
      </c>
    </row>
    <row r="3599" spans="1:12" hidden="1">
      <c r="A3599">
        <v>11629</v>
      </c>
      <c r="B3599" t="s">
        <v>934</v>
      </c>
      <c r="C3599">
        <v>50321000</v>
      </c>
      <c r="D3599" t="s">
        <v>12</v>
      </c>
      <c r="E3599" t="s">
        <v>13</v>
      </c>
      <c r="F3599" t="s">
        <v>13</v>
      </c>
      <c r="G3599" t="s">
        <v>4890</v>
      </c>
      <c r="H3599" s="2">
        <v>45014.847053275465</v>
      </c>
      <c r="I3599" t="s">
        <v>663</v>
      </c>
      <c r="J3599" s="2">
        <v>45014.847053275465</v>
      </c>
      <c r="K3599" t="s">
        <v>663</v>
      </c>
      <c r="L3599" t="str">
        <f>VLOOKUP(C3599,ACCOUNT_MAPPING!A:C,3,FALSE)</f>
        <v>Roof R&amp;M</v>
      </c>
    </row>
    <row r="3600" spans="1:12" hidden="1">
      <c r="A3600">
        <v>11752</v>
      </c>
      <c r="B3600" t="s">
        <v>2766</v>
      </c>
      <c r="C3600">
        <v>50321000</v>
      </c>
      <c r="D3600" t="s">
        <v>17</v>
      </c>
      <c r="E3600" t="s">
        <v>13</v>
      </c>
      <c r="F3600" t="s">
        <v>13</v>
      </c>
      <c r="G3600" t="s">
        <v>4891</v>
      </c>
      <c r="H3600" s="2">
        <v>44924.382481678243</v>
      </c>
      <c r="I3600" t="s">
        <v>715</v>
      </c>
      <c r="J3600" s="2">
        <v>44924.382481678243</v>
      </c>
      <c r="K3600" t="s">
        <v>715</v>
      </c>
      <c r="L3600" t="str">
        <f>VLOOKUP(C3600,ACCOUNT_MAPPING!A:C,3,FALSE)</f>
        <v>Roof R&amp;M</v>
      </c>
    </row>
    <row r="3601" spans="1:12" hidden="1">
      <c r="A3601">
        <v>11758</v>
      </c>
      <c r="B3601" t="s">
        <v>964</v>
      </c>
      <c r="C3601">
        <v>50321000</v>
      </c>
      <c r="D3601" t="s">
        <v>12</v>
      </c>
      <c r="E3601" t="s">
        <v>13</v>
      </c>
      <c r="F3601" t="s">
        <v>13</v>
      </c>
      <c r="G3601" t="s">
        <v>4892</v>
      </c>
      <c r="H3601" s="2">
        <v>45012.598817627317</v>
      </c>
      <c r="I3601" t="s">
        <v>949</v>
      </c>
      <c r="J3601" s="2">
        <v>45012.598817627317</v>
      </c>
      <c r="K3601" t="s">
        <v>949</v>
      </c>
      <c r="L3601" t="str">
        <f>VLOOKUP(C3601,ACCOUNT_MAPPING!A:C,3,FALSE)</f>
        <v>Roof R&amp;M</v>
      </c>
    </row>
    <row r="3602" spans="1:12" hidden="1">
      <c r="A3602">
        <v>11769</v>
      </c>
      <c r="B3602" t="s">
        <v>947</v>
      </c>
      <c r="C3602">
        <v>50321000</v>
      </c>
      <c r="D3602" t="s">
        <v>17</v>
      </c>
      <c r="E3602" t="s">
        <v>13</v>
      </c>
      <c r="F3602" t="s">
        <v>13</v>
      </c>
      <c r="G3602" t="s">
        <v>4868</v>
      </c>
      <c r="H3602" s="2">
        <v>44916.704740393521</v>
      </c>
      <c r="I3602" t="s">
        <v>949</v>
      </c>
      <c r="J3602" s="2">
        <v>44916.704740393521</v>
      </c>
      <c r="K3602" t="s">
        <v>949</v>
      </c>
      <c r="L3602" t="str">
        <f>VLOOKUP(C3602,ACCOUNT_MAPPING!A:C,3,FALSE)</f>
        <v>Roof R&amp;M</v>
      </c>
    </row>
    <row r="3603" spans="1:12" hidden="1">
      <c r="A3603">
        <v>11892</v>
      </c>
      <c r="B3603" t="s">
        <v>968</v>
      </c>
      <c r="C3603">
        <v>50321000</v>
      </c>
      <c r="D3603" t="s">
        <v>12</v>
      </c>
      <c r="E3603" t="s">
        <v>13</v>
      </c>
      <c r="F3603" t="s">
        <v>13</v>
      </c>
      <c r="G3603" t="s">
        <v>4893</v>
      </c>
      <c r="H3603" s="2">
        <v>45020.438874189815</v>
      </c>
      <c r="I3603" t="s">
        <v>720</v>
      </c>
      <c r="J3603" s="2">
        <v>45020.438874189815</v>
      </c>
      <c r="K3603" t="s">
        <v>720</v>
      </c>
      <c r="L3603" t="str">
        <f>VLOOKUP(C3603,ACCOUNT_MAPPING!A:C,3,FALSE)</f>
        <v>Roof R&amp;M</v>
      </c>
    </row>
    <row r="3604" spans="1:12" hidden="1">
      <c r="A3604">
        <v>11893</v>
      </c>
      <c r="B3604" t="s">
        <v>970</v>
      </c>
      <c r="C3604">
        <v>50321000</v>
      </c>
      <c r="D3604" t="s">
        <v>17</v>
      </c>
      <c r="E3604" t="s">
        <v>13</v>
      </c>
      <c r="F3604" t="s">
        <v>13</v>
      </c>
      <c r="G3604" t="s">
        <v>4894</v>
      </c>
      <c r="H3604" s="2">
        <v>44924.590515891206</v>
      </c>
      <c r="I3604" t="s">
        <v>720</v>
      </c>
      <c r="J3604" s="2">
        <v>44924.590515891206</v>
      </c>
      <c r="K3604" t="s">
        <v>720</v>
      </c>
      <c r="L3604" t="str">
        <f>VLOOKUP(C3604,ACCOUNT_MAPPING!A:C,3,FALSE)</f>
        <v>Roof R&amp;M</v>
      </c>
    </row>
    <row r="3605" spans="1:12" hidden="1">
      <c r="A3605">
        <v>11720</v>
      </c>
      <c r="B3605" t="s">
        <v>4895</v>
      </c>
      <c r="C3605">
        <v>50321000</v>
      </c>
      <c r="D3605" t="s">
        <v>12</v>
      </c>
      <c r="E3605" t="s">
        <v>13</v>
      </c>
      <c r="F3605" t="s">
        <v>13</v>
      </c>
      <c r="G3605" t="s">
        <v>4896</v>
      </c>
      <c r="H3605" s="2">
        <v>45016.727996296293</v>
      </c>
      <c r="I3605" t="s">
        <v>544</v>
      </c>
      <c r="J3605" s="2">
        <v>45016.727996296293</v>
      </c>
      <c r="K3605" t="s">
        <v>544</v>
      </c>
      <c r="L3605" t="str">
        <f>VLOOKUP(C3605,ACCOUNT_MAPPING!A:C,3,FALSE)</f>
        <v>Roof R&amp;M</v>
      </c>
    </row>
    <row r="3606" spans="1:12" hidden="1">
      <c r="A3606">
        <v>11725</v>
      </c>
      <c r="B3606" t="s">
        <v>4073</v>
      </c>
      <c r="C3606">
        <v>50321000</v>
      </c>
      <c r="D3606" t="s">
        <v>12</v>
      </c>
      <c r="E3606" t="s">
        <v>13</v>
      </c>
      <c r="F3606" t="s">
        <v>13</v>
      </c>
      <c r="G3606" t="s">
        <v>4897</v>
      </c>
      <c r="H3606" s="2">
        <v>45016.799937731485</v>
      </c>
      <c r="I3606" t="s">
        <v>544</v>
      </c>
      <c r="J3606" s="2">
        <v>45016.799937731485</v>
      </c>
      <c r="K3606" t="s">
        <v>544</v>
      </c>
      <c r="L3606" t="str">
        <f>VLOOKUP(C3606,ACCOUNT_MAPPING!A:C,3,FALSE)</f>
        <v>Roof R&amp;M</v>
      </c>
    </row>
    <row r="3607" spans="1:12" hidden="1">
      <c r="A3607">
        <v>11649</v>
      </c>
      <c r="B3607" t="s">
        <v>4898</v>
      </c>
      <c r="C3607">
        <v>50321000</v>
      </c>
      <c r="D3607" t="s">
        <v>12</v>
      </c>
      <c r="E3607" t="s">
        <v>13</v>
      </c>
      <c r="F3607" t="s">
        <v>13</v>
      </c>
      <c r="G3607" t="s">
        <v>4899</v>
      </c>
      <c r="H3607" s="2">
        <v>45015.689388773149</v>
      </c>
      <c r="I3607" t="s">
        <v>663</v>
      </c>
      <c r="J3607" s="2">
        <v>45015.689388773149</v>
      </c>
      <c r="K3607" t="s">
        <v>663</v>
      </c>
      <c r="L3607" t="str">
        <f>VLOOKUP(C3607,ACCOUNT_MAPPING!A:C,3,FALSE)</f>
        <v>Roof R&amp;M</v>
      </c>
    </row>
    <row r="3608" spans="1:12" hidden="1">
      <c r="A3608">
        <v>11651</v>
      </c>
      <c r="B3608" t="s">
        <v>959</v>
      </c>
      <c r="C3608">
        <v>50321000</v>
      </c>
      <c r="D3608" t="s">
        <v>63</v>
      </c>
      <c r="E3608" t="s">
        <v>13</v>
      </c>
      <c r="F3608" t="s">
        <v>13</v>
      </c>
      <c r="G3608" t="s">
        <v>4900</v>
      </c>
      <c r="H3608" s="2">
        <v>44875.970979282407</v>
      </c>
      <c r="I3608" t="s">
        <v>663</v>
      </c>
      <c r="J3608" s="2">
        <v>44875.970979282407</v>
      </c>
      <c r="K3608" t="s">
        <v>663</v>
      </c>
      <c r="L3608" t="str">
        <f>VLOOKUP(C3608,ACCOUNT_MAPPING!A:C,3,FALSE)</f>
        <v>Roof R&amp;M</v>
      </c>
    </row>
    <row r="3609" spans="1:12" hidden="1">
      <c r="A3609">
        <v>11798</v>
      </c>
      <c r="B3609" t="s">
        <v>2820</v>
      </c>
      <c r="C3609">
        <v>50321000</v>
      </c>
      <c r="D3609" t="s">
        <v>12</v>
      </c>
      <c r="E3609" t="s">
        <v>13</v>
      </c>
      <c r="F3609" t="s">
        <v>13</v>
      </c>
      <c r="G3609" t="s">
        <v>4901</v>
      </c>
      <c r="H3609" s="2">
        <v>45014.627533993058</v>
      </c>
      <c r="I3609" t="s">
        <v>79</v>
      </c>
      <c r="J3609" s="2">
        <v>45014.627533993058</v>
      </c>
      <c r="K3609" t="s">
        <v>79</v>
      </c>
      <c r="L3609" t="str">
        <f>VLOOKUP(C3609,ACCOUNT_MAPPING!A:C,3,FALSE)</f>
        <v>Roof R&amp;M</v>
      </c>
    </row>
    <row r="3610" spans="1:12" hidden="1">
      <c r="A3610">
        <v>14243</v>
      </c>
      <c r="B3610" t="s">
        <v>1015</v>
      </c>
      <c r="C3610">
        <v>50321000</v>
      </c>
      <c r="D3610" t="s">
        <v>63</v>
      </c>
      <c r="E3610" t="s">
        <v>13</v>
      </c>
      <c r="F3610" t="s">
        <v>13</v>
      </c>
      <c r="G3610" t="s">
        <v>4902</v>
      </c>
      <c r="H3610" s="2">
        <v>44876.866053587961</v>
      </c>
      <c r="I3610" t="s">
        <v>553</v>
      </c>
      <c r="J3610" s="2">
        <v>44876.866053587961</v>
      </c>
      <c r="K3610" t="s">
        <v>553</v>
      </c>
      <c r="L3610" t="str">
        <f>VLOOKUP(C3610,ACCOUNT_MAPPING!A:C,3,FALSE)</f>
        <v>Roof R&amp;M</v>
      </c>
    </row>
    <row r="3611" spans="1:12" hidden="1">
      <c r="A3611">
        <v>11821</v>
      </c>
      <c r="B3611" t="s">
        <v>4903</v>
      </c>
      <c r="C3611">
        <v>50321000</v>
      </c>
      <c r="D3611" t="s">
        <v>12</v>
      </c>
      <c r="E3611" t="s">
        <v>13</v>
      </c>
      <c r="F3611" t="s">
        <v>13</v>
      </c>
      <c r="G3611" t="s">
        <v>4904</v>
      </c>
      <c r="H3611" s="2">
        <v>45014.661808877318</v>
      </c>
      <c r="I3611" t="s">
        <v>79</v>
      </c>
      <c r="J3611" s="2">
        <v>45014.661808877318</v>
      </c>
      <c r="K3611" t="s">
        <v>79</v>
      </c>
      <c r="L3611" t="str">
        <f>VLOOKUP(C3611,ACCOUNT_MAPPING!A:C,3,FALSE)</f>
        <v>Roof R&amp;M</v>
      </c>
    </row>
    <row r="3612" spans="1:12" hidden="1">
      <c r="A3612">
        <v>14246</v>
      </c>
      <c r="B3612" t="s">
        <v>4905</v>
      </c>
      <c r="C3612">
        <v>50321000</v>
      </c>
      <c r="D3612" t="s">
        <v>63</v>
      </c>
      <c r="E3612" t="s">
        <v>13</v>
      </c>
      <c r="F3612" t="s">
        <v>13</v>
      </c>
      <c r="G3612" t="s">
        <v>4906</v>
      </c>
      <c r="H3612" s="2">
        <v>44876.68501577546</v>
      </c>
      <c r="I3612" t="s">
        <v>754</v>
      </c>
      <c r="J3612" s="2">
        <v>44876.68501577546</v>
      </c>
      <c r="K3612" t="s">
        <v>754</v>
      </c>
      <c r="L3612" t="str">
        <f>VLOOKUP(C3612,ACCOUNT_MAPPING!A:C,3,FALSE)</f>
        <v>Roof R&amp;M</v>
      </c>
    </row>
    <row r="3613" spans="1:12" hidden="1">
      <c r="A3613">
        <v>11759</v>
      </c>
      <c r="B3613" t="s">
        <v>1910</v>
      </c>
      <c r="C3613">
        <v>50321000</v>
      </c>
      <c r="D3613" t="s">
        <v>12</v>
      </c>
      <c r="E3613" t="s">
        <v>13</v>
      </c>
      <c r="F3613" t="s">
        <v>13</v>
      </c>
      <c r="G3613" t="s">
        <v>4907</v>
      </c>
      <c r="H3613" s="2">
        <v>45012.601642627313</v>
      </c>
      <c r="I3613" t="s">
        <v>949</v>
      </c>
      <c r="J3613" s="2">
        <v>45012.601642627313</v>
      </c>
      <c r="K3613" t="s">
        <v>949</v>
      </c>
      <c r="L3613" t="str">
        <f>VLOOKUP(C3613,ACCOUNT_MAPPING!A:C,3,FALSE)</f>
        <v>Roof R&amp;M</v>
      </c>
    </row>
    <row r="3614" spans="1:12" hidden="1">
      <c r="A3614">
        <v>11686</v>
      </c>
      <c r="B3614" t="s">
        <v>2740</v>
      </c>
      <c r="C3614">
        <v>50321000</v>
      </c>
      <c r="D3614" t="s">
        <v>17</v>
      </c>
      <c r="E3614" t="s">
        <v>13</v>
      </c>
      <c r="F3614" t="s">
        <v>13</v>
      </c>
      <c r="G3614" t="s">
        <v>4908</v>
      </c>
      <c r="H3614" s="2">
        <v>44922.626567245374</v>
      </c>
      <c r="I3614" t="s">
        <v>186</v>
      </c>
      <c r="J3614" s="2">
        <v>44922.626567245374</v>
      </c>
      <c r="K3614" t="s">
        <v>186</v>
      </c>
      <c r="L3614" t="str">
        <f>VLOOKUP(C3614,ACCOUNT_MAPPING!A:C,3,FALSE)</f>
        <v>Roof R&amp;M</v>
      </c>
    </row>
    <row r="3615" spans="1:12" hidden="1">
      <c r="A3615">
        <v>11700</v>
      </c>
      <c r="B3615" t="s">
        <v>1927</v>
      </c>
      <c r="C3615">
        <v>50321000</v>
      </c>
      <c r="D3615" t="s">
        <v>12</v>
      </c>
      <c r="E3615" t="s">
        <v>13</v>
      </c>
      <c r="F3615" t="s">
        <v>13</v>
      </c>
      <c r="G3615" t="s">
        <v>4830</v>
      </c>
      <c r="H3615" s="2">
        <v>45021.851595335647</v>
      </c>
      <c r="I3615" t="s">
        <v>186</v>
      </c>
      <c r="J3615" s="2">
        <v>45021.851595335647</v>
      </c>
      <c r="K3615" t="s">
        <v>186</v>
      </c>
      <c r="L3615" t="str">
        <f>VLOOKUP(C3615,ACCOUNT_MAPPING!A:C,3,FALSE)</f>
        <v>Roof R&amp;M</v>
      </c>
    </row>
    <row r="3616" spans="1:12" hidden="1">
      <c r="A3616">
        <v>11708</v>
      </c>
      <c r="B3616" t="s">
        <v>2748</v>
      </c>
      <c r="C3616">
        <v>50321000</v>
      </c>
      <c r="D3616" t="s">
        <v>17</v>
      </c>
      <c r="E3616" t="s">
        <v>13</v>
      </c>
      <c r="F3616" t="s">
        <v>13</v>
      </c>
      <c r="G3616" t="s">
        <v>4909</v>
      </c>
      <c r="H3616" s="2">
        <v>44929.728317974535</v>
      </c>
      <c r="I3616" t="s">
        <v>548</v>
      </c>
      <c r="J3616" s="2">
        <v>44929.728317974535</v>
      </c>
      <c r="K3616" t="s">
        <v>548</v>
      </c>
      <c r="L3616" t="str">
        <f>VLOOKUP(C3616,ACCOUNT_MAPPING!A:C,3,FALSE)</f>
        <v>Roof R&amp;M</v>
      </c>
    </row>
    <row r="3617" spans="1:12" hidden="1">
      <c r="A3617">
        <v>20452</v>
      </c>
      <c r="B3617" t="s">
        <v>2847</v>
      </c>
      <c r="C3617">
        <v>50321000</v>
      </c>
      <c r="D3617" t="s">
        <v>17</v>
      </c>
      <c r="E3617" t="s">
        <v>13</v>
      </c>
      <c r="F3617" t="s">
        <v>13</v>
      </c>
      <c r="G3617" t="s">
        <v>4910</v>
      </c>
      <c r="H3617" s="2">
        <v>44923.455624571761</v>
      </c>
      <c r="I3617" t="s">
        <v>289</v>
      </c>
      <c r="J3617" s="2">
        <v>44923.455624571761</v>
      </c>
      <c r="K3617" t="s">
        <v>289</v>
      </c>
      <c r="L3617" t="str">
        <f>VLOOKUP(C3617,ACCOUNT_MAPPING!A:C,3,FALSE)</f>
        <v>Roof R&amp;M</v>
      </c>
    </row>
    <row r="3618" spans="1:12" hidden="1">
      <c r="A3618">
        <v>11711</v>
      </c>
      <c r="B3618" t="s">
        <v>2792</v>
      </c>
      <c r="C3618">
        <v>50321000</v>
      </c>
      <c r="D3618" t="s">
        <v>63</v>
      </c>
      <c r="E3618" t="s">
        <v>13</v>
      </c>
      <c r="F3618" t="s">
        <v>13</v>
      </c>
      <c r="G3618" t="s">
        <v>4056</v>
      </c>
      <c r="H3618" s="2">
        <v>44872.666108252313</v>
      </c>
      <c r="I3618" t="s">
        <v>548</v>
      </c>
      <c r="J3618" s="2">
        <v>44872.666108252313</v>
      </c>
      <c r="K3618" t="s">
        <v>548</v>
      </c>
      <c r="L3618" t="str">
        <f>VLOOKUP(C3618,ACCOUNT_MAPPING!A:C,3,FALSE)</f>
        <v>Roof R&amp;M</v>
      </c>
    </row>
    <row r="3619" spans="1:12" hidden="1">
      <c r="A3619">
        <v>11723</v>
      </c>
      <c r="B3619" t="s">
        <v>4058</v>
      </c>
      <c r="C3619">
        <v>50321000</v>
      </c>
      <c r="D3619" t="s">
        <v>17</v>
      </c>
      <c r="E3619" t="s">
        <v>13</v>
      </c>
      <c r="F3619" t="s">
        <v>13</v>
      </c>
      <c r="G3619" t="s">
        <v>4911</v>
      </c>
      <c r="H3619" s="2">
        <v>44916.823107557873</v>
      </c>
      <c r="I3619" t="s">
        <v>544</v>
      </c>
      <c r="J3619" s="2">
        <v>44916.823107557873</v>
      </c>
      <c r="K3619" t="s">
        <v>544</v>
      </c>
      <c r="L3619" t="str">
        <f>VLOOKUP(C3619,ACCOUNT_MAPPING!A:C,3,FALSE)</f>
        <v>Roof R&amp;M</v>
      </c>
    </row>
    <row r="3620" spans="1:12" hidden="1">
      <c r="A3620">
        <v>11775</v>
      </c>
      <c r="B3620" t="s">
        <v>4912</v>
      </c>
      <c r="C3620">
        <v>50321000</v>
      </c>
      <c r="D3620" t="s">
        <v>12</v>
      </c>
      <c r="E3620" t="s">
        <v>13</v>
      </c>
      <c r="F3620" t="s">
        <v>13</v>
      </c>
      <c r="G3620" t="s">
        <v>4907</v>
      </c>
      <c r="H3620" s="2">
        <v>45012.625481747687</v>
      </c>
      <c r="I3620" t="s">
        <v>949</v>
      </c>
      <c r="J3620" s="2">
        <v>45012.625481747687</v>
      </c>
      <c r="K3620" t="s">
        <v>949</v>
      </c>
      <c r="L3620" t="str">
        <f>VLOOKUP(C3620,ACCOUNT_MAPPING!A:C,3,FALSE)</f>
        <v>Roof R&amp;M</v>
      </c>
    </row>
    <row r="3621" spans="1:12" hidden="1">
      <c r="A3621">
        <v>11776</v>
      </c>
      <c r="B3621" t="s">
        <v>4078</v>
      </c>
      <c r="C3621">
        <v>50321000</v>
      </c>
      <c r="D3621" t="s">
        <v>12</v>
      </c>
      <c r="E3621" t="s">
        <v>13</v>
      </c>
      <c r="F3621" t="s">
        <v>13</v>
      </c>
      <c r="G3621" t="s">
        <v>4907</v>
      </c>
      <c r="H3621" s="2">
        <v>45012.625771724539</v>
      </c>
      <c r="I3621" t="s">
        <v>949</v>
      </c>
      <c r="J3621" s="2">
        <v>45012.625771724539</v>
      </c>
      <c r="K3621" t="s">
        <v>949</v>
      </c>
      <c r="L3621" t="str">
        <f>VLOOKUP(C3621,ACCOUNT_MAPPING!A:C,3,FALSE)</f>
        <v>Roof R&amp;M</v>
      </c>
    </row>
    <row r="3622" spans="1:12" hidden="1">
      <c r="A3622">
        <v>20496</v>
      </c>
      <c r="B3622" t="s">
        <v>2856</v>
      </c>
      <c r="C3622">
        <v>50321000</v>
      </c>
      <c r="D3622" t="s">
        <v>12</v>
      </c>
      <c r="E3622" t="s">
        <v>13</v>
      </c>
      <c r="F3622" t="s">
        <v>13</v>
      </c>
      <c r="G3622" t="s">
        <v>4913</v>
      </c>
      <c r="H3622" s="2">
        <v>45022.994133414351</v>
      </c>
      <c r="I3622" t="s">
        <v>260</v>
      </c>
      <c r="J3622" s="2">
        <v>45022.994133414351</v>
      </c>
      <c r="K3622" t="s">
        <v>260</v>
      </c>
      <c r="L3622" t="str">
        <f>VLOOKUP(C3622,ACCOUNT_MAPPING!A:C,3,FALSE)</f>
        <v>Roof R&amp;M</v>
      </c>
    </row>
    <row r="3623" spans="1:12" hidden="1">
      <c r="A3623">
        <v>11746</v>
      </c>
      <c r="B3623" t="s">
        <v>4062</v>
      </c>
      <c r="C3623">
        <v>50321000</v>
      </c>
      <c r="D3623" t="s">
        <v>17</v>
      </c>
      <c r="E3623" t="s">
        <v>13</v>
      </c>
      <c r="F3623" t="s">
        <v>13</v>
      </c>
      <c r="G3623" t="s">
        <v>4063</v>
      </c>
      <c r="H3623" s="2">
        <v>44924.565364849535</v>
      </c>
      <c r="I3623" t="s">
        <v>34</v>
      </c>
      <c r="J3623" s="2">
        <v>44924.565364849535</v>
      </c>
      <c r="K3623" t="s">
        <v>34</v>
      </c>
      <c r="L3623" t="str">
        <f>VLOOKUP(C3623,ACCOUNT_MAPPING!A:C,3,FALSE)</f>
        <v>Roof R&amp;M</v>
      </c>
    </row>
    <row r="3624" spans="1:12" hidden="1">
      <c r="A3624">
        <v>11747</v>
      </c>
      <c r="B3624" t="s">
        <v>2814</v>
      </c>
      <c r="C3624">
        <v>50321000</v>
      </c>
      <c r="D3624" t="s">
        <v>17</v>
      </c>
      <c r="E3624" t="s">
        <v>13</v>
      </c>
      <c r="F3624" t="s">
        <v>13</v>
      </c>
      <c r="G3624" t="s">
        <v>4063</v>
      </c>
      <c r="H3624" s="2">
        <v>44924.569182060186</v>
      </c>
      <c r="I3624" t="s">
        <v>34</v>
      </c>
      <c r="J3624" s="2">
        <v>44924.569182060186</v>
      </c>
      <c r="K3624" t="s">
        <v>34</v>
      </c>
      <c r="L3624" t="str">
        <f>VLOOKUP(C3624,ACCOUNT_MAPPING!A:C,3,FALSE)</f>
        <v>Roof R&amp;M</v>
      </c>
    </row>
    <row r="3625" spans="1:12" hidden="1">
      <c r="A3625">
        <v>11761</v>
      </c>
      <c r="B3625" t="s">
        <v>3412</v>
      </c>
      <c r="C3625">
        <v>50321000</v>
      </c>
      <c r="D3625" t="s">
        <v>12</v>
      </c>
      <c r="E3625" t="s">
        <v>13</v>
      </c>
      <c r="F3625" t="s">
        <v>13</v>
      </c>
      <c r="G3625" t="s">
        <v>4907</v>
      </c>
      <c r="H3625" s="2">
        <v>45012.608250729165</v>
      </c>
      <c r="I3625" t="s">
        <v>949</v>
      </c>
      <c r="J3625" s="2">
        <v>45012.608250729165</v>
      </c>
      <c r="K3625" t="s">
        <v>949</v>
      </c>
      <c r="L3625" t="str">
        <f>VLOOKUP(C3625,ACCOUNT_MAPPING!A:C,3,FALSE)</f>
        <v>Roof R&amp;M</v>
      </c>
    </row>
    <row r="3626" spans="1:12" hidden="1">
      <c r="A3626">
        <v>11766</v>
      </c>
      <c r="B3626" t="s">
        <v>2801</v>
      </c>
      <c r="C3626">
        <v>50321000</v>
      </c>
      <c r="D3626" t="s">
        <v>17</v>
      </c>
      <c r="E3626" t="s">
        <v>13</v>
      </c>
      <c r="F3626" t="s">
        <v>13</v>
      </c>
      <c r="G3626" t="s">
        <v>4063</v>
      </c>
      <c r="H3626" s="2">
        <v>44924.580452465278</v>
      </c>
      <c r="I3626" t="s">
        <v>34</v>
      </c>
      <c r="J3626" s="2">
        <v>44924.580452465278</v>
      </c>
      <c r="K3626" t="s">
        <v>34</v>
      </c>
      <c r="L3626" t="str">
        <f>VLOOKUP(C3626,ACCOUNT_MAPPING!A:C,3,FALSE)</f>
        <v>Roof R&amp;M</v>
      </c>
    </row>
    <row r="3627" spans="1:12" hidden="1">
      <c r="A3627">
        <v>11815</v>
      </c>
      <c r="B3627" t="s">
        <v>4914</v>
      </c>
      <c r="C3627">
        <v>50321000</v>
      </c>
      <c r="D3627" t="s">
        <v>12</v>
      </c>
      <c r="E3627" t="s">
        <v>13</v>
      </c>
      <c r="F3627" t="s">
        <v>13</v>
      </c>
      <c r="G3627" t="s">
        <v>4876</v>
      </c>
      <c r="H3627" s="2">
        <v>45013.56486697917</v>
      </c>
      <c r="I3627" t="s">
        <v>233</v>
      </c>
      <c r="J3627" s="2">
        <v>45013.56486697917</v>
      </c>
      <c r="K3627" t="s">
        <v>233</v>
      </c>
      <c r="L3627" t="str">
        <f>VLOOKUP(C3627,ACCOUNT_MAPPING!A:C,3,FALSE)</f>
        <v>Roof R&amp;M</v>
      </c>
    </row>
    <row r="3628" spans="1:12" hidden="1">
      <c r="A3628">
        <v>11839</v>
      </c>
      <c r="B3628" t="s">
        <v>4915</v>
      </c>
      <c r="C3628">
        <v>50321000</v>
      </c>
      <c r="D3628" t="s">
        <v>12</v>
      </c>
      <c r="E3628" t="s">
        <v>13</v>
      </c>
      <c r="F3628" t="s">
        <v>13</v>
      </c>
      <c r="G3628" t="s">
        <v>4916</v>
      </c>
      <c r="H3628" s="2">
        <v>45014.755725381947</v>
      </c>
      <c r="I3628" t="s">
        <v>544</v>
      </c>
      <c r="J3628" s="2">
        <v>45014.755725381947</v>
      </c>
      <c r="K3628" t="s">
        <v>544</v>
      </c>
      <c r="L3628" t="str">
        <f>VLOOKUP(C3628,ACCOUNT_MAPPING!A:C,3,FALSE)</f>
        <v>Roof R&amp;M</v>
      </c>
    </row>
    <row r="3629" spans="1:12" hidden="1">
      <c r="A3629">
        <v>11840</v>
      </c>
      <c r="B3629" t="s">
        <v>4917</v>
      </c>
      <c r="C3629">
        <v>50321000</v>
      </c>
      <c r="D3629" t="s">
        <v>63</v>
      </c>
      <c r="E3629" t="s">
        <v>13</v>
      </c>
      <c r="F3629" t="s">
        <v>13</v>
      </c>
      <c r="G3629" t="s">
        <v>4918</v>
      </c>
      <c r="H3629" s="2">
        <v>44874.706200312503</v>
      </c>
      <c r="I3629" t="s">
        <v>544</v>
      </c>
      <c r="J3629" s="2">
        <v>44874.706200312503</v>
      </c>
      <c r="K3629" t="s">
        <v>544</v>
      </c>
      <c r="L3629" t="str">
        <f>VLOOKUP(C3629,ACCOUNT_MAPPING!A:C,3,FALSE)</f>
        <v>Roof R&amp;M</v>
      </c>
    </row>
    <row r="3630" spans="1:12" hidden="1">
      <c r="A3630">
        <v>11889</v>
      </c>
      <c r="B3630" t="s">
        <v>994</v>
      </c>
      <c r="C3630">
        <v>50321000</v>
      </c>
      <c r="D3630" t="s">
        <v>12</v>
      </c>
      <c r="E3630" t="s">
        <v>13</v>
      </c>
      <c r="F3630" t="s">
        <v>13</v>
      </c>
      <c r="G3630" t="s">
        <v>4919</v>
      </c>
      <c r="H3630" s="2">
        <v>45017.727258333332</v>
      </c>
      <c r="I3630" t="s">
        <v>991</v>
      </c>
      <c r="J3630" s="2">
        <v>45017.727258333332</v>
      </c>
      <c r="K3630" t="s">
        <v>991</v>
      </c>
      <c r="L3630" t="str">
        <f>VLOOKUP(C3630,ACCOUNT_MAPPING!A:C,3,FALSE)</f>
        <v>Roof R&amp;M</v>
      </c>
    </row>
    <row r="3631" spans="1:12" hidden="1">
      <c r="A3631">
        <v>11891</v>
      </c>
      <c r="B3631" t="s">
        <v>966</v>
      </c>
      <c r="C3631">
        <v>50321000</v>
      </c>
      <c r="D3631" t="s">
        <v>12</v>
      </c>
      <c r="E3631" t="s">
        <v>13</v>
      </c>
      <c r="F3631" t="s">
        <v>13</v>
      </c>
      <c r="G3631" t="s">
        <v>4920</v>
      </c>
      <c r="H3631" s="2">
        <v>45020.421712997682</v>
      </c>
      <c r="I3631" t="s">
        <v>720</v>
      </c>
      <c r="J3631" s="2">
        <v>45020.421712997682</v>
      </c>
      <c r="K3631" t="s">
        <v>720</v>
      </c>
      <c r="L3631" t="str">
        <f>VLOOKUP(C3631,ACCOUNT_MAPPING!A:C,3,FALSE)</f>
        <v>Roof R&amp;M</v>
      </c>
    </row>
    <row r="3632" spans="1:12" hidden="1">
      <c r="A3632">
        <v>11794</v>
      </c>
      <c r="B3632" t="s">
        <v>2818</v>
      </c>
      <c r="C3632">
        <v>50321000</v>
      </c>
      <c r="D3632" t="s">
        <v>12</v>
      </c>
      <c r="E3632" t="s">
        <v>13</v>
      </c>
      <c r="F3632" t="s">
        <v>13</v>
      </c>
      <c r="G3632" t="s">
        <v>4921</v>
      </c>
      <c r="H3632" s="2">
        <v>45009.843357604164</v>
      </c>
      <c r="I3632" t="s">
        <v>22</v>
      </c>
      <c r="J3632" s="2">
        <v>45009.843357604164</v>
      </c>
      <c r="K3632" t="s">
        <v>22</v>
      </c>
      <c r="L3632" t="str">
        <f>VLOOKUP(C3632,ACCOUNT_MAPPING!A:C,3,FALSE)</f>
        <v>Roof R&amp;M</v>
      </c>
    </row>
    <row r="3633" spans="1:12" hidden="1">
      <c r="A3633">
        <v>20525</v>
      </c>
      <c r="B3633" t="s">
        <v>226</v>
      </c>
      <c r="C3633">
        <v>50321000</v>
      </c>
      <c r="D3633" t="s">
        <v>17</v>
      </c>
      <c r="E3633" t="s">
        <v>13</v>
      </c>
      <c r="F3633" t="s">
        <v>13</v>
      </c>
      <c r="G3633" t="s">
        <v>4922</v>
      </c>
      <c r="H3633" s="2">
        <v>44917.531514502312</v>
      </c>
      <c r="I3633" t="s">
        <v>31</v>
      </c>
      <c r="J3633" s="2">
        <v>44917.531514502312</v>
      </c>
      <c r="K3633" t="s">
        <v>31</v>
      </c>
      <c r="L3633" t="str">
        <f>VLOOKUP(C3633,ACCOUNT_MAPPING!A:C,3,FALSE)</f>
        <v>Roof R&amp;M</v>
      </c>
    </row>
    <row r="3634" spans="1:12" hidden="1">
      <c r="A3634">
        <v>11869</v>
      </c>
      <c r="B3634" t="s">
        <v>2785</v>
      </c>
      <c r="C3634">
        <v>50321000</v>
      </c>
      <c r="D3634" t="s">
        <v>17</v>
      </c>
      <c r="E3634" t="s">
        <v>13</v>
      </c>
      <c r="F3634" t="s">
        <v>13</v>
      </c>
      <c r="G3634" t="s">
        <v>4923</v>
      </c>
      <c r="H3634" s="2">
        <v>44923.493490659719</v>
      </c>
      <c r="I3634" t="s">
        <v>354</v>
      </c>
      <c r="J3634" s="2">
        <v>44923.493490659719</v>
      </c>
      <c r="K3634" t="s">
        <v>354</v>
      </c>
      <c r="L3634" t="str">
        <f>VLOOKUP(C3634,ACCOUNT_MAPPING!A:C,3,FALSE)</f>
        <v>Roof R&amp;M</v>
      </c>
    </row>
    <row r="3635" spans="1:12" hidden="1">
      <c r="A3635">
        <v>20530</v>
      </c>
      <c r="B3635" t="s">
        <v>2864</v>
      </c>
      <c r="C3635">
        <v>50321000</v>
      </c>
      <c r="D3635" t="s">
        <v>12</v>
      </c>
      <c r="E3635" t="s">
        <v>13</v>
      </c>
      <c r="F3635" t="s">
        <v>13</v>
      </c>
      <c r="G3635" t="s">
        <v>4924</v>
      </c>
      <c r="H3635" s="2">
        <v>45014.670380520831</v>
      </c>
      <c r="I3635" t="s">
        <v>817</v>
      </c>
      <c r="J3635" s="2">
        <v>45014.670380520831</v>
      </c>
      <c r="K3635" t="s">
        <v>817</v>
      </c>
      <c r="L3635" t="str">
        <f>VLOOKUP(C3635,ACCOUNT_MAPPING!A:C,3,FALSE)</f>
        <v>Roof R&amp;M</v>
      </c>
    </row>
    <row r="3636" spans="1:12" hidden="1">
      <c r="A3636">
        <v>11808</v>
      </c>
      <c r="B3636" t="s">
        <v>1921</v>
      </c>
      <c r="C3636">
        <v>50321000</v>
      </c>
      <c r="D3636" t="s">
        <v>12</v>
      </c>
      <c r="E3636" t="s">
        <v>13</v>
      </c>
      <c r="F3636" t="s">
        <v>13</v>
      </c>
      <c r="G3636" t="s">
        <v>4925</v>
      </c>
      <c r="H3636" s="2">
        <v>45015.70202503472</v>
      </c>
      <c r="I3636" t="s">
        <v>79</v>
      </c>
      <c r="J3636" s="2">
        <v>45015.70202503472</v>
      </c>
      <c r="K3636" t="s">
        <v>79</v>
      </c>
      <c r="L3636" t="str">
        <f>VLOOKUP(C3636,ACCOUNT_MAPPING!A:C,3,FALSE)</f>
        <v>Roof R&amp;M</v>
      </c>
    </row>
    <row r="3637" spans="1:12" hidden="1">
      <c r="A3637">
        <v>11885</v>
      </c>
      <c r="B3637" t="s">
        <v>1008</v>
      </c>
      <c r="C3637">
        <v>50321000</v>
      </c>
      <c r="D3637" t="s">
        <v>12</v>
      </c>
      <c r="E3637" t="s">
        <v>13</v>
      </c>
      <c r="F3637" t="s">
        <v>13</v>
      </c>
      <c r="G3637" t="s">
        <v>4926</v>
      </c>
      <c r="H3637" s="2">
        <v>45016.930883333334</v>
      </c>
      <c r="I3637" t="s">
        <v>991</v>
      </c>
      <c r="J3637" s="2">
        <v>45016.930883333334</v>
      </c>
      <c r="K3637" t="s">
        <v>991</v>
      </c>
      <c r="L3637" t="str">
        <f>VLOOKUP(C3637,ACCOUNT_MAPPING!A:C,3,FALSE)</f>
        <v>Roof R&amp;M</v>
      </c>
    </row>
    <row r="3638" spans="1:12" hidden="1">
      <c r="A3638">
        <v>11850</v>
      </c>
      <c r="B3638" t="s">
        <v>1940</v>
      </c>
      <c r="C3638">
        <v>50321000</v>
      </c>
      <c r="D3638" t="s">
        <v>12</v>
      </c>
      <c r="E3638" t="s">
        <v>13</v>
      </c>
      <c r="F3638" t="s">
        <v>13</v>
      </c>
      <c r="G3638" t="s">
        <v>4927</v>
      </c>
      <c r="H3638" s="2">
        <v>45014.693820949076</v>
      </c>
      <c r="I3638" t="s">
        <v>313</v>
      </c>
      <c r="J3638" s="2">
        <v>45014.693820949076</v>
      </c>
      <c r="K3638" t="s">
        <v>313</v>
      </c>
      <c r="L3638" t="str">
        <f>VLOOKUP(C3638,ACCOUNT_MAPPING!A:C,3,FALSE)</f>
        <v>Roof R&amp;M</v>
      </c>
    </row>
    <row r="3639" spans="1:12" hidden="1">
      <c r="A3639">
        <v>14237</v>
      </c>
      <c r="B3639" t="s">
        <v>1495</v>
      </c>
      <c r="C3639">
        <v>50321000</v>
      </c>
      <c r="D3639" t="s">
        <v>12</v>
      </c>
      <c r="E3639" t="s">
        <v>13</v>
      </c>
      <c r="F3639" t="s">
        <v>13</v>
      </c>
      <c r="G3639" t="s">
        <v>4928</v>
      </c>
      <c r="H3639" s="2">
        <v>45021.37607982639</v>
      </c>
      <c r="I3639" t="s">
        <v>1292</v>
      </c>
      <c r="J3639" s="2">
        <v>45021.37607982639</v>
      </c>
      <c r="K3639" t="s">
        <v>1292</v>
      </c>
      <c r="L3639" t="str">
        <f>VLOOKUP(C3639,ACCOUNT_MAPPING!A:C,3,FALSE)</f>
        <v>Roof R&amp;M</v>
      </c>
    </row>
    <row r="3640" spans="1:12" hidden="1">
      <c r="A3640">
        <v>20555</v>
      </c>
      <c r="B3640" t="s">
        <v>2834</v>
      </c>
      <c r="C3640">
        <v>50321000</v>
      </c>
      <c r="D3640" t="s">
        <v>12</v>
      </c>
      <c r="E3640" t="s">
        <v>13</v>
      </c>
      <c r="F3640" t="s">
        <v>13</v>
      </c>
      <c r="G3640" t="s">
        <v>4929</v>
      </c>
      <c r="H3640" s="2">
        <v>45020.891745752313</v>
      </c>
      <c r="I3640" t="s">
        <v>817</v>
      </c>
      <c r="J3640" s="2">
        <v>45020.891745752313</v>
      </c>
      <c r="K3640" t="s">
        <v>817</v>
      </c>
      <c r="L3640" t="str">
        <f>VLOOKUP(C3640,ACCOUNT_MAPPING!A:C,3,FALSE)</f>
        <v>Roof R&amp;M</v>
      </c>
    </row>
    <row r="3641" spans="1:12" hidden="1">
      <c r="A3641">
        <v>11958</v>
      </c>
      <c r="B3641" t="s">
        <v>4930</v>
      </c>
      <c r="C3641">
        <v>50321000</v>
      </c>
      <c r="D3641" t="s">
        <v>12</v>
      </c>
      <c r="E3641" t="s">
        <v>13</v>
      </c>
      <c r="F3641" t="s">
        <v>13</v>
      </c>
      <c r="G3641" t="s">
        <v>4931</v>
      </c>
      <c r="H3641" s="2">
        <v>45014.692728784721</v>
      </c>
      <c r="I3641" t="s">
        <v>44</v>
      </c>
      <c r="J3641" s="2">
        <v>45014.692728784721</v>
      </c>
      <c r="K3641" t="s">
        <v>44</v>
      </c>
      <c r="L3641" t="str">
        <f>VLOOKUP(C3641,ACCOUNT_MAPPING!A:C,3,FALSE)</f>
        <v>Roof R&amp;M</v>
      </c>
    </row>
    <row r="3642" spans="1:12" hidden="1">
      <c r="A3642">
        <v>11851</v>
      </c>
      <c r="B3642" t="s">
        <v>1925</v>
      </c>
      <c r="C3642">
        <v>50321000</v>
      </c>
      <c r="D3642" t="s">
        <v>17</v>
      </c>
      <c r="E3642" t="s">
        <v>13</v>
      </c>
      <c r="F3642" t="s">
        <v>13</v>
      </c>
      <c r="G3642" t="s">
        <v>4932</v>
      </c>
      <c r="H3642" s="2">
        <v>44924.876618784721</v>
      </c>
      <c r="I3642" t="s">
        <v>313</v>
      </c>
      <c r="J3642" s="2">
        <v>44924.876618784721</v>
      </c>
      <c r="K3642" t="s">
        <v>313</v>
      </c>
      <c r="L3642" t="str">
        <f>VLOOKUP(C3642,ACCOUNT_MAPPING!A:C,3,FALSE)</f>
        <v>Roof R&amp;M</v>
      </c>
    </row>
    <row r="3643" spans="1:12" hidden="1">
      <c r="A3643">
        <v>14245</v>
      </c>
      <c r="B3643" t="s">
        <v>1018</v>
      </c>
      <c r="C3643">
        <v>50321000</v>
      </c>
      <c r="D3643" t="s">
        <v>17</v>
      </c>
      <c r="E3643" t="s">
        <v>13</v>
      </c>
      <c r="F3643" t="s">
        <v>13</v>
      </c>
      <c r="G3643" t="s">
        <v>4933</v>
      </c>
      <c r="H3643" s="2">
        <v>44923.437725000003</v>
      </c>
      <c r="I3643" t="s">
        <v>553</v>
      </c>
      <c r="J3643" s="2">
        <v>44923.437725000003</v>
      </c>
      <c r="K3643" t="s">
        <v>553</v>
      </c>
      <c r="L3643" t="str">
        <f>VLOOKUP(C3643,ACCOUNT_MAPPING!A:C,3,FALSE)</f>
        <v>Roof R&amp;M</v>
      </c>
    </row>
    <row r="3644" spans="1:12" hidden="1">
      <c r="A3644">
        <v>11876</v>
      </c>
      <c r="B3644" t="s">
        <v>1491</v>
      </c>
      <c r="C3644">
        <v>50321000</v>
      </c>
      <c r="D3644" t="s">
        <v>63</v>
      </c>
      <c r="E3644" t="s">
        <v>13</v>
      </c>
      <c r="F3644" t="s">
        <v>13</v>
      </c>
      <c r="G3644" t="s">
        <v>4934</v>
      </c>
      <c r="H3644" s="2">
        <v>44869.642248645832</v>
      </c>
      <c r="I3644" t="s">
        <v>778</v>
      </c>
      <c r="J3644" s="2">
        <v>44869.642248645832</v>
      </c>
      <c r="K3644" t="s">
        <v>778</v>
      </c>
      <c r="L3644" t="str">
        <f>VLOOKUP(C3644,ACCOUNT_MAPPING!A:C,3,FALSE)</f>
        <v>Roof R&amp;M</v>
      </c>
    </row>
    <row r="3645" spans="1:12" hidden="1">
      <c r="A3645">
        <v>20607</v>
      </c>
      <c r="B3645" t="s">
        <v>2902</v>
      </c>
      <c r="C3645">
        <v>50321000</v>
      </c>
      <c r="D3645" t="s">
        <v>12</v>
      </c>
      <c r="E3645" t="s">
        <v>13</v>
      </c>
      <c r="F3645" t="s">
        <v>13</v>
      </c>
      <c r="G3645" t="s">
        <v>4935</v>
      </c>
      <c r="H3645" s="2">
        <v>45020.555231828701</v>
      </c>
      <c r="I3645" t="s">
        <v>1434</v>
      </c>
      <c r="J3645" s="2">
        <v>45020.555231828701</v>
      </c>
      <c r="K3645" t="s">
        <v>1434</v>
      </c>
      <c r="L3645" t="str">
        <f>VLOOKUP(C3645,ACCOUNT_MAPPING!A:C,3,FALSE)</f>
        <v>Roof R&amp;M</v>
      </c>
    </row>
    <row r="3646" spans="1:12" hidden="1">
      <c r="A3646">
        <v>20608</v>
      </c>
      <c r="B3646" t="s">
        <v>2879</v>
      </c>
      <c r="C3646">
        <v>50321000</v>
      </c>
      <c r="D3646" t="s">
        <v>12</v>
      </c>
      <c r="E3646" t="s">
        <v>13</v>
      </c>
      <c r="F3646" t="s">
        <v>13</v>
      </c>
      <c r="G3646" t="s">
        <v>4935</v>
      </c>
      <c r="H3646" s="2">
        <v>45020.556493750002</v>
      </c>
      <c r="I3646" t="s">
        <v>1434</v>
      </c>
      <c r="J3646" s="2">
        <v>45020.556493750002</v>
      </c>
      <c r="K3646" t="s">
        <v>1434</v>
      </c>
      <c r="L3646" t="str">
        <f>VLOOKUP(C3646,ACCOUNT_MAPPING!A:C,3,FALSE)</f>
        <v>Roof R&amp;M</v>
      </c>
    </row>
    <row r="3647" spans="1:12" hidden="1">
      <c r="A3647">
        <v>20614</v>
      </c>
      <c r="B3647" t="s">
        <v>2929</v>
      </c>
      <c r="C3647">
        <v>50321000</v>
      </c>
      <c r="D3647" t="s">
        <v>17</v>
      </c>
      <c r="E3647" t="s">
        <v>13</v>
      </c>
      <c r="F3647" t="s">
        <v>13</v>
      </c>
      <c r="G3647" t="s">
        <v>4936</v>
      </c>
      <c r="H3647" s="2">
        <v>44926.581359918979</v>
      </c>
      <c r="I3647" t="s">
        <v>1800</v>
      </c>
      <c r="J3647" s="2">
        <v>44926.581359918979</v>
      </c>
      <c r="K3647" t="s">
        <v>1800</v>
      </c>
      <c r="L3647" t="str">
        <f>VLOOKUP(C3647,ACCOUNT_MAPPING!A:C,3,FALSE)</f>
        <v>Roof R&amp;M</v>
      </c>
    </row>
    <row r="3648" spans="1:12" hidden="1">
      <c r="A3648">
        <v>14234</v>
      </c>
      <c r="B3648" t="s">
        <v>2830</v>
      </c>
      <c r="C3648">
        <v>50321000</v>
      </c>
      <c r="D3648" t="s">
        <v>17</v>
      </c>
      <c r="E3648" t="s">
        <v>13</v>
      </c>
      <c r="F3648" t="s">
        <v>13</v>
      </c>
      <c r="G3648" t="s">
        <v>4937</v>
      </c>
      <c r="H3648" s="2">
        <v>44923.333025810185</v>
      </c>
      <c r="I3648" t="s">
        <v>1292</v>
      </c>
      <c r="J3648" s="2">
        <v>44923.333025810185</v>
      </c>
      <c r="K3648" t="s">
        <v>1292</v>
      </c>
      <c r="L3648" t="str">
        <f>VLOOKUP(C3648,ACCOUNT_MAPPING!A:C,3,FALSE)</f>
        <v>Roof R&amp;M</v>
      </c>
    </row>
    <row r="3649" spans="1:12" hidden="1">
      <c r="A3649">
        <v>20635</v>
      </c>
      <c r="B3649" t="s">
        <v>2920</v>
      </c>
      <c r="C3649">
        <v>50321000</v>
      </c>
      <c r="D3649" t="s">
        <v>12</v>
      </c>
      <c r="E3649" t="s">
        <v>13</v>
      </c>
      <c r="F3649" t="s">
        <v>13</v>
      </c>
      <c r="G3649" t="s">
        <v>4938</v>
      </c>
      <c r="H3649" s="2">
        <v>45020.021035451391</v>
      </c>
      <c r="I3649" t="s">
        <v>1434</v>
      </c>
      <c r="J3649" s="2">
        <v>45020.021035451391</v>
      </c>
      <c r="K3649" t="s">
        <v>1434</v>
      </c>
      <c r="L3649" t="str">
        <f>VLOOKUP(C3649,ACCOUNT_MAPPING!A:C,3,FALSE)</f>
        <v>Roof R&amp;M</v>
      </c>
    </row>
    <row r="3650" spans="1:12" hidden="1">
      <c r="A3650">
        <v>14242</v>
      </c>
      <c r="B3650" t="s">
        <v>4939</v>
      </c>
      <c r="C3650">
        <v>50321000</v>
      </c>
      <c r="D3650" t="s">
        <v>12</v>
      </c>
      <c r="E3650" t="s">
        <v>13</v>
      </c>
      <c r="F3650" t="s">
        <v>13</v>
      </c>
      <c r="G3650" t="e" cm="1">
        <f t="array" aca="1" ref="G3650" ca="1">+ VARIANCE -MAINTENANCE PUSHED</f>
        <v>#NAME?</v>
      </c>
      <c r="H3650" s="2">
        <v>45020.436896030093</v>
      </c>
      <c r="I3650" t="s">
        <v>754</v>
      </c>
      <c r="J3650" s="2">
        <v>45020.436896030093</v>
      </c>
      <c r="K3650" t="s">
        <v>754</v>
      </c>
      <c r="L3650" t="str">
        <f>VLOOKUP(C3650,ACCOUNT_MAPPING!A:C,3,FALSE)</f>
        <v>Roof R&amp;M</v>
      </c>
    </row>
    <row r="3651" spans="1:12" hidden="1">
      <c r="A3651">
        <v>14249</v>
      </c>
      <c r="B3651" t="s">
        <v>1019</v>
      </c>
      <c r="C3651">
        <v>50321000</v>
      </c>
      <c r="D3651" t="s">
        <v>63</v>
      </c>
      <c r="E3651" t="s">
        <v>13</v>
      </c>
      <c r="F3651" t="s">
        <v>13</v>
      </c>
      <c r="G3651" t="s">
        <v>4940</v>
      </c>
      <c r="H3651" s="2">
        <v>44876.688360266206</v>
      </c>
      <c r="I3651" t="s">
        <v>754</v>
      </c>
      <c r="J3651" s="2">
        <v>44876.688360266206</v>
      </c>
      <c r="K3651" t="s">
        <v>754</v>
      </c>
      <c r="L3651" t="str">
        <f>VLOOKUP(C3651,ACCOUNT_MAPPING!A:C,3,FALSE)</f>
        <v>Roof R&amp;M</v>
      </c>
    </row>
    <row r="3652" spans="1:12" hidden="1">
      <c r="A3652">
        <v>20337</v>
      </c>
      <c r="B3652" t="s">
        <v>1021</v>
      </c>
      <c r="C3652">
        <v>50321000</v>
      </c>
      <c r="D3652" t="s">
        <v>17</v>
      </c>
      <c r="E3652" t="s">
        <v>13</v>
      </c>
      <c r="F3652" t="s">
        <v>13</v>
      </c>
      <c r="G3652" t="s">
        <v>4941</v>
      </c>
      <c r="H3652" s="2">
        <v>44924.656190624999</v>
      </c>
      <c r="I3652" t="s">
        <v>720</v>
      </c>
      <c r="J3652" s="2">
        <v>44924.656190624999</v>
      </c>
      <c r="K3652" t="s">
        <v>720</v>
      </c>
      <c r="L3652" t="str">
        <f>VLOOKUP(C3652,ACCOUNT_MAPPING!A:C,3,FALSE)</f>
        <v>Roof R&amp;M</v>
      </c>
    </row>
    <row r="3653" spans="1:12" hidden="1">
      <c r="A3653">
        <v>20518</v>
      </c>
      <c r="B3653" t="s">
        <v>3473</v>
      </c>
      <c r="C3653">
        <v>50321000</v>
      </c>
      <c r="D3653" t="s">
        <v>17</v>
      </c>
      <c r="E3653" t="s">
        <v>13</v>
      </c>
      <c r="F3653" t="s">
        <v>13</v>
      </c>
      <c r="G3653" t="s">
        <v>4942</v>
      </c>
      <c r="H3653" s="2">
        <v>44923.705882604168</v>
      </c>
      <c r="I3653" t="s">
        <v>817</v>
      </c>
      <c r="J3653" s="2">
        <v>44923.705882604168</v>
      </c>
      <c r="K3653" t="s">
        <v>817</v>
      </c>
      <c r="L3653" t="str">
        <f>VLOOKUP(C3653,ACCOUNT_MAPPING!A:C,3,FALSE)</f>
        <v>Roof R&amp;M</v>
      </c>
    </row>
    <row r="3654" spans="1:12" hidden="1">
      <c r="A3654">
        <v>20688</v>
      </c>
      <c r="B3654" t="s">
        <v>4096</v>
      </c>
      <c r="C3654">
        <v>50321000</v>
      </c>
      <c r="D3654" t="s">
        <v>63</v>
      </c>
      <c r="E3654" t="s">
        <v>13</v>
      </c>
      <c r="F3654" t="s">
        <v>13</v>
      </c>
      <c r="G3654" t="s">
        <v>4943</v>
      </c>
      <c r="H3654" s="2">
        <v>44869.625548611111</v>
      </c>
      <c r="I3654" t="s">
        <v>778</v>
      </c>
      <c r="J3654" s="2">
        <v>44869.625548611111</v>
      </c>
      <c r="K3654" t="s">
        <v>778</v>
      </c>
      <c r="L3654" t="str">
        <f>VLOOKUP(C3654,ACCOUNT_MAPPING!A:C,3,FALSE)</f>
        <v>Roof R&amp;M</v>
      </c>
    </row>
    <row r="3655" spans="1:12" hidden="1">
      <c r="A3655">
        <v>20437</v>
      </c>
      <c r="B3655" t="s">
        <v>221</v>
      </c>
      <c r="C3655">
        <v>50321000</v>
      </c>
      <c r="D3655" t="s">
        <v>12</v>
      </c>
      <c r="E3655" t="s">
        <v>13</v>
      </c>
      <c r="F3655" t="s">
        <v>13</v>
      </c>
      <c r="G3655" t="s">
        <v>4769</v>
      </c>
      <c r="H3655" s="2">
        <v>45020.983207372687</v>
      </c>
      <c r="I3655" t="s">
        <v>214</v>
      </c>
      <c r="J3655" s="2">
        <v>45020.983207372687</v>
      </c>
      <c r="K3655" t="s">
        <v>214</v>
      </c>
      <c r="L3655" t="str">
        <f>VLOOKUP(C3655,ACCOUNT_MAPPING!A:C,3,FALSE)</f>
        <v>Roof R&amp;M</v>
      </c>
    </row>
    <row r="3656" spans="1:12" hidden="1">
      <c r="A3656">
        <v>20447</v>
      </c>
      <c r="B3656" t="s">
        <v>1497</v>
      </c>
      <c r="C3656">
        <v>50321000</v>
      </c>
      <c r="D3656" t="s">
        <v>12</v>
      </c>
      <c r="E3656" t="s">
        <v>13</v>
      </c>
      <c r="F3656" t="s">
        <v>13</v>
      </c>
      <c r="G3656" t="s">
        <v>4769</v>
      </c>
      <c r="H3656" s="2">
        <v>45020.984591550929</v>
      </c>
      <c r="I3656" t="s">
        <v>214</v>
      </c>
      <c r="J3656" s="2">
        <v>45020.984591550929</v>
      </c>
      <c r="K3656" t="s">
        <v>214</v>
      </c>
      <c r="L3656" t="str">
        <f>VLOOKUP(C3656,ACCOUNT_MAPPING!A:C,3,FALSE)</f>
        <v>Roof R&amp;M</v>
      </c>
    </row>
    <row r="3657" spans="1:12" hidden="1">
      <c r="A3657">
        <v>20454</v>
      </c>
      <c r="B3657" t="s">
        <v>4944</v>
      </c>
      <c r="C3657">
        <v>50321000</v>
      </c>
      <c r="D3657" t="s">
        <v>63</v>
      </c>
      <c r="E3657" t="s">
        <v>13</v>
      </c>
      <c r="F3657" t="s">
        <v>13</v>
      </c>
      <c r="G3657" t="s">
        <v>4945</v>
      </c>
      <c r="H3657" s="2">
        <v>44867.526191435187</v>
      </c>
      <c r="I3657" t="s">
        <v>289</v>
      </c>
      <c r="J3657" s="2">
        <v>44867.526191435187</v>
      </c>
      <c r="K3657" t="s">
        <v>289</v>
      </c>
      <c r="L3657" t="str">
        <f>VLOOKUP(C3657,ACCOUNT_MAPPING!A:C,3,FALSE)</f>
        <v>Roof R&amp;M</v>
      </c>
    </row>
    <row r="3658" spans="1:12" hidden="1">
      <c r="A3658">
        <v>20460</v>
      </c>
      <c r="B3658" t="s">
        <v>1513</v>
      </c>
      <c r="C3658">
        <v>50321000</v>
      </c>
      <c r="D3658" t="s">
        <v>12</v>
      </c>
      <c r="E3658" t="s">
        <v>13</v>
      </c>
      <c r="F3658" t="s">
        <v>13</v>
      </c>
      <c r="G3658" t="s">
        <v>4946</v>
      </c>
      <c r="H3658" s="2">
        <v>45021.610900729167</v>
      </c>
      <c r="I3658" t="s">
        <v>1422</v>
      </c>
      <c r="J3658" s="2">
        <v>45021.610900729167</v>
      </c>
      <c r="K3658" t="s">
        <v>1422</v>
      </c>
      <c r="L3658" t="str">
        <f>VLOOKUP(C3658,ACCOUNT_MAPPING!A:C,3,FALSE)</f>
        <v>Roof R&amp;M</v>
      </c>
    </row>
    <row r="3659" spans="1:12" hidden="1">
      <c r="A3659">
        <v>20486</v>
      </c>
      <c r="B3659" t="s">
        <v>4947</v>
      </c>
      <c r="C3659">
        <v>50321000</v>
      </c>
      <c r="D3659" t="s">
        <v>12</v>
      </c>
      <c r="E3659" t="s">
        <v>13</v>
      </c>
      <c r="F3659" t="s">
        <v>13</v>
      </c>
      <c r="G3659" t="s">
        <v>4948</v>
      </c>
      <c r="H3659" s="2">
        <v>45012.618260266201</v>
      </c>
      <c r="I3659" t="s">
        <v>2734</v>
      </c>
      <c r="J3659" s="2">
        <v>45012.618260266201</v>
      </c>
      <c r="K3659" t="s">
        <v>2734</v>
      </c>
      <c r="L3659" t="str">
        <f>VLOOKUP(C3659,ACCOUNT_MAPPING!A:C,3,FALSE)</f>
        <v>Roof R&amp;M</v>
      </c>
    </row>
    <row r="3660" spans="1:12" hidden="1">
      <c r="A3660">
        <v>20504</v>
      </c>
      <c r="B3660" t="s">
        <v>1977</v>
      </c>
      <c r="C3660">
        <v>50321000</v>
      </c>
      <c r="D3660" t="s">
        <v>12</v>
      </c>
      <c r="E3660" t="s">
        <v>13</v>
      </c>
      <c r="F3660" t="s">
        <v>13</v>
      </c>
      <c r="G3660" t="s">
        <v>4949</v>
      </c>
      <c r="H3660" s="2">
        <v>45021.998545254632</v>
      </c>
      <c r="I3660" t="s">
        <v>260</v>
      </c>
      <c r="J3660" s="2">
        <v>45021.998545254632</v>
      </c>
      <c r="K3660" t="s">
        <v>260</v>
      </c>
      <c r="L3660" t="str">
        <f>VLOOKUP(C3660,ACCOUNT_MAPPING!A:C,3,FALSE)</f>
        <v>Roof R&amp;M</v>
      </c>
    </row>
    <row r="3661" spans="1:12" hidden="1">
      <c r="A3661">
        <v>20604</v>
      </c>
      <c r="B3661" t="s">
        <v>4103</v>
      </c>
      <c r="C3661">
        <v>50321000</v>
      </c>
      <c r="D3661" t="s">
        <v>12</v>
      </c>
      <c r="E3661" t="s">
        <v>13</v>
      </c>
      <c r="F3661" t="s">
        <v>13</v>
      </c>
      <c r="G3661" t="s">
        <v>4658</v>
      </c>
      <c r="H3661" s="2">
        <v>45020.551272222219</v>
      </c>
      <c r="I3661" t="s">
        <v>1434</v>
      </c>
      <c r="J3661" s="2">
        <v>45020.551272222219</v>
      </c>
      <c r="K3661" t="s">
        <v>1434</v>
      </c>
      <c r="L3661" t="str">
        <f>VLOOKUP(C3661,ACCOUNT_MAPPING!A:C,3,FALSE)</f>
        <v>Roof R&amp;M</v>
      </c>
    </row>
    <row r="3662" spans="1:12" hidden="1">
      <c r="A3662">
        <v>20507</v>
      </c>
      <c r="B3662" t="s">
        <v>4950</v>
      </c>
      <c r="C3662">
        <v>50321000</v>
      </c>
      <c r="D3662" t="s">
        <v>17</v>
      </c>
      <c r="E3662" t="s">
        <v>13</v>
      </c>
      <c r="F3662" t="s">
        <v>13</v>
      </c>
      <c r="G3662" t="s">
        <v>4951</v>
      </c>
      <c r="H3662" s="2">
        <v>44929.498349768517</v>
      </c>
      <c r="I3662" t="s">
        <v>354</v>
      </c>
      <c r="J3662" s="2">
        <v>44929.498349768517</v>
      </c>
      <c r="K3662" t="s">
        <v>354</v>
      </c>
      <c r="L3662" t="str">
        <f>VLOOKUP(C3662,ACCOUNT_MAPPING!A:C,3,FALSE)</f>
        <v>Roof R&amp;M</v>
      </c>
    </row>
    <row r="3663" spans="1:12" hidden="1">
      <c r="A3663">
        <v>20772</v>
      </c>
      <c r="B3663" t="s">
        <v>4952</v>
      </c>
      <c r="C3663">
        <v>50321000</v>
      </c>
      <c r="D3663" t="s">
        <v>17</v>
      </c>
      <c r="E3663" t="s">
        <v>13</v>
      </c>
      <c r="F3663" t="s">
        <v>13</v>
      </c>
      <c r="G3663" t="s">
        <v>4953</v>
      </c>
      <c r="H3663" s="2">
        <v>44931.874374305553</v>
      </c>
      <c r="I3663" t="s">
        <v>272</v>
      </c>
      <c r="J3663" s="2">
        <v>44931.874374305553</v>
      </c>
      <c r="K3663" t="s">
        <v>272</v>
      </c>
      <c r="L3663" t="str">
        <f>VLOOKUP(C3663,ACCOUNT_MAPPING!A:C,3,FALSE)</f>
        <v>Roof R&amp;M</v>
      </c>
    </row>
    <row r="3664" spans="1:12" hidden="1">
      <c r="A3664">
        <v>20780</v>
      </c>
      <c r="B3664" t="s">
        <v>2000</v>
      </c>
      <c r="C3664">
        <v>50321000</v>
      </c>
      <c r="D3664" t="s">
        <v>12</v>
      </c>
      <c r="E3664" t="s">
        <v>13</v>
      </c>
      <c r="F3664" t="s">
        <v>13</v>
      </c>
      <c r="G3664" t="s">
        <v>4954</v>
      </c>
      <c r="H3664" s="2">
        <v>45015.568027928239</v>
      </c>
      <c r="I3664" t="s">
        <v>233</v>
      </c>
      <c r="J3664" s="2">
        <v>45015.568027928239</v>
      </c>
      <c r="K3664" t="s">
        <v>233</v>
      </c>
      <c r="L3664" t="str">
        <f>VLOOKUP(C3664,ACCOUNT_MAPPING!A:C,3,FALSE)</f>
        <v>Roof R&amp;M</v>
      </c>
    </row>
    <row r="3665" spans="1:12" hidden="1">
      <c r="A3665">
        <v>20527</v>
      </c>
      <c r="B3665" t="s">
        <v>228</v>
      </c>
      <c r="C3665">
        <v>50321000</v>
      </c>
      <c r="D3665" t="s">
        <v>12</v>
      </c>
      <c r="E3665" t="s">
        <v>13</v>
      </c>
      <c r="F3665" t="s">
        <v>13</v>
      </c>
      <c r="G3665" t="s">
        <v>4955</v>
      </c>
      <c r="H3665" s="2">
        <v>45021.52482496528</v>
      </c>
      <c r="I3665" t="s">
        <v>230</v>
      </c>
      <c r="J3665" s="2">
        <v>45021.52482496528</v>
      </c>
      <c r="K3665" t="s">
        <v>230</v>
      </c>
      <c r="L3665" t="str">
        <f>VLOOKUP(C3665,ACCOUNT_MAPPING!A:C,3,FALSE)</f>
        <v>Roof R&amp;M</v>
      </c>
    </row>
    <row r="3666" spans="1:12" hidden="1">
      <c r="A3666">
        <v>20797</v>
      </c>
      <c r="B3666" t="s">
        <v>2885</v>
      </c>
      <c r="C3666">
        <v>50321000</v>
      </c>
      <c r="D3666" t="s">
        <v>17</v>
      </c>
      <c r="E3666" t="s">
        <v>13</v>
      </c>
      <c r="F3666" t="s">
        <v>13</v>
      </c>
      <c r="G3666" t="s">
        <v>4956</v>
      </c>
      <c r="H3666" s="2">
        <v>44923.576249618054</v>
      </c>
      <c r="I3666" t="s">
        <v>289</v>
      </c>
      <c r="J3666" s="2">
        <v>44923.576249618054</v>
      </c>
      <c r="K3666" t="s">
        <v>289</v>
      </c>
      <c r="L3666" t="str">
        <f>VLOOKUP(C3666,ACCOUNT_MAPPING!A:C,3,FALSE)</f>
        <v>Roof R&amp;M</v>
      </c>
    </row>
    <row r="3667" spans="1:12" hidden="1">
      <c r="A3667">
        <v>20532</v>
      </c>
      <c r="B3667" t="s">
        <v>1983</v>
      </c>
      <c r="C3667">
        <v>50321000</v>
      </c>
      <c r="D3667" t="s">
        <v>12</v>
      </c>
      <c r="E3667" t="s">
        <v>13</v>
      </c>
      <c r="F3667" t="s">
        <v>13</v>
      </c>
      <c r="G3667" t="s">
        <v>4957</v>
      </c>
      <c r="H3667" s="2">
        <v>45020.878715706021</v>
      </c>
      <c r="I3667" t="s">
        <v>817</v>
      </c>
      <c r="J3667" s="2">
        <v>45020.878715706021</v>
      </c>
      <c r="K3667" t="s">
        <v>817</v>
      </c>
      <c r="L3667" t="str">
        <f>VLOOKUP(C3667,ACCOUNT_MAPPING!A:C,3,FALSE)</f>
        <v>Roof R&amp;M</v>
      </c>
    </row>
    <row r="3668" spans="1:12" hidden="1">
      <c r="A3668">
        <v>20519</v>
      </c>
      <c r="B3668" t="s">
        <v>2817</v>
      </c>
      <c r="C3668">
        <v>50321000</v>
      </c>
      <c r="D3668" t="s">
        <v>12</v>
      </c>
      <c r="E3668" t="s">
        <v>13</v>
      </c>
      <c r="F3668" t="s">
        <v>13</v>
      </c>
      <c r="G3668" t="s">
        <v>4958</v>
      </c>
      <c r="H3668" s="2">
        <v>45014.493191631947</v>
      </c>
      <c r="I3668" t="s">
        <v>817</v>
      </c>
      <c r="J3668" s="2">
        <v>45014.493191631947</v>
      </c>
      <c r="K3668" t="s">
        <v>817</v>
      </c>
      <c r="L3668" t="str">
        <f>VLOOKUP(C3668,ACCOUNT_MAPPING!A:C,3,FALSE)</f>
        <v>Roof R&amp;M</v>
      </c>
    </row>
    <row r="3669" spans="1:12" hidden="1">
      <c r="A3669">
        <v>20522</v>
      </c>
      <c r="B3669" t="s">
        <v>2878</v>
      </c>
      <c r="C3669">
        <v>50321000</v>
      </c>
      <c r="D3669" t="s">
        <v>17</v>
      </c>
      <c r="E3669" t="s">
        <v>13</v>
      </c>
      <c r="F3669" t="s">
        <v>13</v>
      </c>
      <c r="G3669" t="s">
        <v>4942</v>
      </c>
      <c r="H3669" s="2">
        <v>44924.420514155092</v>
      </c>
      <c r="I3669" t="s">
        <v>817</v>
      </c>
      <c r="J3669" s="2">
        <v>44924.420514155092</v>
      </c>
      <c r="K3669" t="s">
        <v>817</v>
      </c>
      <c r="L3669" t="str">
        <f>VLOOKUP(C3669,ACCOUNT_MAPPING!A:C,3,FALSE)</f>
        <v>Roof R&amp;M</v>
      </c>
    </row>
    <row r="3670" spans="1:12" hidden="1">
      <c r="A3670">
        <v>20523</v>
      </c>
      <c r="B3670" t="s">
        <v>1975</v>
      </c>
      <c r="C3670">
        <v>50321000</v>
      </c>
      <c r="D3670" t="s">
        <v>17</v>
      </c>
      <c r="E3670" t="s">
        <v>13</v>
      </c>
      <c r="F3670" t="s">
        <v>13</v>
      </c>
      <c r="G3670" t="s">
        <v>4959</v>
      </c>
      <c r="H3670" s="2">
        <v>44929.510972800927</v>
      </c>
      <c r="I3670" t="s">
        <v>354</v>
      </c>
      <c r="J3670" s="2">
        <v>44929.510972800927</v>
      </c>
      <c r="K3670" t="s">
        <v>354</v>
      </c>
      <c r="L3670" t="str">
        <f>VLOOKUP(C3670,ACCOUNT_MAPPING!A:C,3,FALSE)</f>
        <v>Roof R&amp;M</v>
      </c>
    </row>
    <row r="3671" spans="1:12" hidden="1">
      <c r="A3671">
        <v>20824</v>
      </c>
      <c r="B3671" t="s">
        <v>4111</v>
      </c>
      <c r="C3671">
        <v>50321000</v>
      </c>
      <c r="D3671" t="s">
        <v>12</v>
      </c>
      <c r="E3671" t="s">
        <v>13</v>
      </c>
      <c r="F3671" t="s">
        <v>13</v>
      </c>
      <c r="G3671" t="s">
        <v>4960</v>
      </c>
      <c r="H3671" s="2">
        <v>45020.551111307868</v>
      </c>
      <c r="I3671" t="s">
        <v>1490</v>
      </c>
      <c r="J3671" s="2">
        <v>45020.551111307868</v>
      </c>
      <c r="K3671" t="s">
        <v>1490</v>
      </c>
      <c r="L3671" t="str">
        <f>VLOOKUP(C3671,ACCOUNT_MAPPING!A:C,3,FALSE)</f>
        <v>Roof R&amp;M</v>
      </c>
    </row>
    <row r="3672" spans="1:12" hidden="1">
      <c r="A3672">
        <v>20603</v>
      </c>
      <c r="B3672" t="s">
        <v>4961</v>
      </c>
      <c r="C3672">
        <v>50321000</v>
      </c>
      <c r="D3672" t="s">
        <v>17</v>
      </c>
      <c r="E3672" t="s">
        <v>13</v>
      </c>
      <c r="F3672" t="s">
        <v>13</v>
      </c>
      <c r="G3672" t="s">
        <v>2094</v>
      </c>
      <c r="H3672" s="2">
        <v>44925.965468437498</v>
      </c>
      <c r="I3672" t="s">
        <v>1229</v>
      </c>
      <c r="J3672" s="2">
        <v>44925.965468437498</v>
      </c>
      <c r="K3672" t="s">
        <v>1229</v>
      </c>
      <c r="L3672" t="str">
        <f>VLOOKUP(C3672,ACCOUNT_MAPPING!A:C,3,FALSE)</f>
        <v>Roof R&amp;M</v>
      </c>
    </row>
    <row r="3673" spans="1:12" hidden="1">
      <c r="A3673">
        <v>20605</v>
      </c>
      <c r="B3673" t="s">
        <v>4962</v>
      </c>
      <c r="C3673">
        <v>50321000</v>
      </c>
      <c r="D3673" t="s">
        <v>12</v>
      </c>
      <c r="E3673" t="s">
        <v>13</v>
      </c>
      <c r="F3673" t="s">
        <v>13</v>
      </c>
      <c r="G3673" t="s">
        <v>4963</v>
      </c>
      <c r="H3673" s="2">
        <v>45020.553514432868</v>
      </c>
      <c r="I3673" t="s">
        <v>1434</v>
      </c>
      <c r="J3673" s="2">
        <v>45020.553514432868</v>
      </c>
      <c r="K3673" t="s">
        <v>1434</v>
      </c>
      <c r="L3673" t="str">
        <f>VLOOKUP(C3673,ACCOUNT_MAPPING!A:C,3,FALSE)</f>
        <v>Roof R&amp;M</v>
      </c>
    </row>
    <row r="3674" spans="1:12" hidden="1">
      <c r="A3674">
        <v>20611</v>
      </c>
      <c r="B3674" t="s">
        <v>2904</v>
      </c>
      <c r="C3674">
        <v>50321000</v>
      </c>
      <c r="D3674" t="s">
        <v>17</v>
      </c>
      <c r="E3674" t="s">
        <v>13</v>
      </c>
      <c r="F3674" t="s">
        <v>13</v>
      </c>
      <c r="G3674" t="s">
        <v>4964</v>
      </c>
      <c r="H3674" s="2">
        <v>44921.581309803238</v>
      </c>
      <c r="I3674" t="s">
        <v>1434</v>
      </c>
      <c r="J3674" s="2">
        <v>44921.581309803238</v>
      </c>
      <c r="K3674" t="s">
        <v>1434</v>
      </c>
      <c r="L3674" t="str">
        <f>VLOOKUP(C3674,ACCOUNT_MAPPING!A:C,3,FALSE)</f>
        <v>Roof R&amp;M</v>
      </c>
    </row>
    <row r="3675" spans="1:12" hidden="1">
      <c r="A3675">
        <v>20552</v>
      </c>
      <c r="B3675" t="s">
        <v>3681</v>
      </c>
      <c r="C3675">
        <v>50321000</v>
      </c>
      <c r="D3675" t="s">
        <v>17</v>
      </c>
      <c r="E3675" t="s">
        <v>13</v>
      </c>
      <c r="F3675" t="s">
        <v>13</v>
      </c>
      <c r="G3675" t="s">
        <v>4965</v>
      </c>
      <c r="H3675" s="2">
        <v>44924.515078009259</v>
      </c>
      <c r="I3675" t="s">
        <v>598</v>
      </c>
      <c r="J3675" s="2">
        <v>44924.515078009259</v>
      </c>
      <c r="K3675" t="s">
        <v>598</v>
      </c>
      <c r="L3675" t="str">
        <f>VLOOKUP(C3675,ACCOUNT_MAPPING!A:C,3,FALSE)</f>
        <v>Roof R&amp;M</v>
      </c>
    </row>
    <row r="3676" spans="1:12" hidden="1">
      <c r="A3676">
        <v>20859</v>
      </c>
      <c r="B3676" t="s">
        <v>1987</v>
      </c>
      <c r="C3676">
        <v>50321000</v>
      </c>
      <c r="D3676" t="s">
        <v>12</v>
      </c>
      <c r="E3676" t="s">
        <v>13</v>
      </c>
      <c r="F3676" t="s">
        <v>13</v>
      </c>
      <c r="G3676" t="s">
        <v>4695</v>
      </c>
      <c r="H3676" s="2">
        <v>45012.937058136573</v>
      </c>
      <c r="I3676" t="s">
        <v>179</v>
      </c>
      <c r="J3676" s="2">
        <v>45012.937058136573</v>
      </c>
      <c r="K3676" t="s">
        <v>179</v>
      </c>
      <c r="L3676" t="str">
        <f>VLOOKUP(C3676,ACCOUNT_MAPPING!A:C,3,FALSE)</f>
        <v>Roof R&amp;M</v>
      </c>
    </row>
    <row r="3677" spans="1:12" hidden="1">
      <c r="A3677">
        <v>20620</v>
      </c>
      <c r="B3677" t="s">
        <v>1990</v>
      </c>
      <c r="C3677">
        <v>50321000</v>
      </c>
      <c r="D3677" t="s">
        <v>12</v>
      </c>
      <c r="E3677" t="s">
        <v>13</v>
      </c>
      <c r="F3677" t="s">
        <v>13</v>
      </c>
      <c r="G3677" t="s">
        <v>4966</v>
      </c>
      <c r="H3677" s="2">
        <v>45021.880036655093</v>
      </c>
      <c r="I3677" t="s">
        <v>1441</v>
      </c>
      <c r="J3677" s="2">
        <v>45021.880036655093</v>
      </c>
      <c r="K3677" t="s">
        <v>1441</v>
      </c>
      <c r="L3677" t="str">
        <f>VLOOKUP(C3677,ACCOUNT_MAPPING!A:C,3,FALSE)</f>
        <v>Roof R&amp;M</v>
      </c>
    </row>
    <row r="3678" spans="1:12" hidden="1">
      <c r="A3678">
        <v>20601</v>
      </c>
      <c r="B3678" t="s">
        <v>1973</v>
      </c>
      <c r="C3678">
        <v>50321000</v>
      </c>
      <c r="D3678" t="s">
        <v>17</v>
      </c>
      <c r="E3678" t="s">
        <v>13</v>
      </c>
      <c r="F3678" t="s">
        <v>13</v>
      </c>
      <c r="G3678" t="s">
        <v>4967</v>
      </c>
      <c r="H3678" s="2">
        <v>44925.960820682871</v>
      </c>
      <c r="I3678" t="s">
        <v>1229</v>
      </c>
      <c r="J3678" s="2">
        <v>44925.960820682871</v>
      </c>
      <c r="K3678" t="s">
        <v>1229</v>
      </c>
      <c r="L3678" t="str">
        <f>VLOOKUP(C3678,ACCOUNT_MAPPING!A:C,3,FALSE)</f>
        <v>Roof R&amp;M</v>
      </c>
    </row>
    <row r="3679" spans="1:12" hidden="1">
      <c r="A3679">
        <v>20606</v>
      </c>
      <c r="B3679" t="s">
        <v>4088</v>
      </c>
      <c r="C3679">
        <v>50321000</v>
      </c>
      <c r="D3679" t="s">
        <v>12</v>
      </c>
      <c r="E3679" t="s">
        <v>13</v>
      </c>
      <c r="F3679" t="s">
        <v>13</v>
      </c>
      <c r="G3679" t="s">
        <v>4968</v>
      </c>
      <c r="H3679" s="2">
        <v>45020.554003090278</v>
      </c>
      <c r="I3679" t="s">
        <v>1434</v>
      </c>
      <c r="J3679" s="2">
        <v>45020.554003090278</v>
      </c>
      <c r="K3679" t="s">
        <v>1434</v>
      </c>
      <c r="L3679" t="str">
        <f>VLOOKUP(C3679,ACCOUNT_MAPPING!A:C,3,FALSE)</f>
        <v>Roof R&amp;M</v>
      </c>
    </row>
    <row r="3680" spans="1:12" hidden="1">
      <c r="A3680">
        <v>20861</v>
      </c>
      <c r="B3680" t="s">
        <v>4114</v>
      </c>
      <c r="C3680">
        <v>50321000</v>
      </c>
      <c r="D3680" t="s">
        <v>12</v>
      </c>
      <c r="E3680" t="s">
        <v>13</v>
      </c>
      <c r="F3680" t="s">
        <v>13</v>
      </c>
      <c r="G3680" t="s">
        <v>4695</v>
      </c>
      <c r="H3680" s="2">
        <v>45012.939345370367</v>
      </c>
      <c r="I3680" t="s">
        <v>179</v>
      </c>
      <c r="J3680" s="2">
        <v>45012.939345370367</v>
      </c>
      <c r="K3680" t="s">
        <v>179</v>
      </c>
      <c r="L3680" t="str">
        <f>VLOOKUP(C3680,ACCOUNT_MAPPING!A:C,3,FALSE)</f>
        <v>Roof R&amp;M</v>
      </c>
    </row>
    <row r="3681" spans="1:12" hidden="1">
      <c r="A3681">
        <v>21438</v>
      </c>
      <c r="B3681" t="s">
        <v>1056</v>
      </c>
      <c r="C3681">
        <v>50321000</v>
      </c>
      <c r="D3681" t="s">
        <v>17</v>
      </c>
      <c r="E3681" t="s">
        <v>13</v>
      </c>
      <c r="F3681" t="s">
        <v>13</v>
      </c>
      <c r="G3681" t="s">
        <v>4969</v>
      </c>
      <c r="H3681" s="2">
        <v>44923.392510613427</v>
      </c>
      <c r="I3681" t="s">
        <v>598</v>
      </c>
      <c r="J3681" s="2">
        <v>44923.392510613427</v>
      </c>
      <c r="K3681" t="s">
        <v>598</v>
      </c>
      <c r="L3681" t="str">
        <f>VLOOKUP(C3681,ACCOUNT_MAPPING!A:C,3,FALSE)</f>
        <v>Roof R&amp;M</v>
      </c>
    </row>
    <row r="3682" spans="1:12" hidden="1">
      <c r="A3682">
        <v>20623</v>
      </c>
      <c r="B3682" t="s">
        <v>2889</v>
      </c>
      <c r="C3682">
        <v>50321000</v>
      </c>
      <c r="D3682" t="s">
        <v>12</v>
      </c>
      <c r="E3682" t="s">
        <v>13</v>
      </c>
      <c r="F3682" t="s">
        <v>13</v>
      </c>
      <c r="G3682" t="s">
        <v>4970</v>
      </c>
      <c r="H3682" s="2">
        <v>45014.603944560185</v>
      </c>
      <c r="I3682" t="s">
        <v>1800</v>
      </c>
      <c r="J3682" s="2">
        <v>45014.603944560185</v>
      </c>
      <c r="K3682" t="s">
        <v>1800</v>
      </c>
      <c r="L3682" t="str">
        <f>VLOOKUP(C3682,ACCOUNT_MAPPING!A:C,3,FALSE)</f>
        <v>Roof R&amp;M</v>
      </c>
    </row>
    <row r="3683" spans="1:12" hidden="1">
      <c r="A3683">
        <v>20631</v>
      </c>
      <c r="B3683" t="s">
        <v>2848</v>
      </c>
      <c r="C3683">
        <v>50321000</v>
      </c>
      <c r="D3683" t="s">
        <v>12</v>
      </c>
      <c r="E3683" t="s">
        <v>13</v>
      </c>
      <c r="F3683" t="s">
        <v>13</v>
      </c>
      <c r="G3683" t="s">
        <v>4966</v>
      </c>
      <c r="H3683" s="2">
        <v>45021.888560185187</v>
      </c>
      <c r="I3683" t="s">
        <v>1441</v>
      </c>
      <c r="J3683" s="2">
        <v>45021.888560185187</v>
      </c>
      <c r="K3683" t="s">
        <v>1441</v>
      </c>
      <c r="L3683" t="str">
        <f>VLOOKUP(C3683,ACCOUNT_MAPPING!A:C,3,FALSE)</f>
        <v>Roof R&amp;M</v>
      </c>
    </row>
    <row r="3684" spans="1:12" hidden="1">
      <c r="A3684">
        <v>20645</v>
      </c>
      <c r="B3684" t="s">
        <v>2860</v>
      </c>
      <c r="C3684">
        <v>50321000</v>
      </c>
      <c r="D3684" t="s">
        <v>12</v>
      </c>
      <c r="E3684" t="s">
        <v>13</v>
      </c>
      <c r="F3684" t="s">
        <v>13</v>
      </c>
      <c r="G3684" t="s">
        <v>4971</v>
      </c>
      <c r="H3684" s="2">
        <v>45021.57622920139</v>
      </c>
      <c r="I3684" t="s">
        <v>123</v>
      </c>
      <c r="J3684" s="2">
        <v>45021.57622920139</v>
      </c>
      <c r="K3684" t="s">
        <v>123</v>
      </c>
      <c r="L3684" t="str">
        <f>VLOOKUP(C3684,ACCOUNT_MAPPING!A:C,3,FALSE)</f>
        <v>Roof R&amp;M</v>
      </c>
    </row>
    <row r="3685" spans="1:12" hidden="1">
      <c r="A3685">
        <v>20671</v>
      </c>
      <c r="B3685" t="s">
        <v>1535</v>
      </c>
      <c r="C3685">
        <v>50321000</v>
      </c>
      <c r="D3685" t="s">
        <v>12</v>
      </c>
      <c r="E3685" t="s">
        <v>13</v>
      </c>
      <c r="F3685" t="s">
        <v>13</v>
      </c>
      <c r="G3685" t="s">
        <v>4972</v>
      </c>
      <c r="H3685" s="2">
        <v>45020.739745868057</v>
      </c>
      <c r="I3685" t="s">
        <v>3489</v>
      </c>
      <c r="J3685" s="2">
        <v>45020.739745868057</v>
      </c>
      <c r="K3685" t="s">
        <v>3489</v>
      </c>
      <c r="L3685" t="str">
        <f>VLOOKUP(C3685,ACCOUNT_MAPPING!A:C,3,FALSE)</f>
        <v>Roof R&amp;M</v>
      </c>
    </row>
    <row r="3686" spans="1:12" hidden="1">
      <c r="A3686">
        <v>21444</v>
      </c>
      <c r="B3686" t="s">
        <v>1558</v>
      </c>
      <c r="C3686">
        <v>50321000</v>
      </c>
      <c r="D3686" t="s">
        <v>63</v>
      </c>
      <c r="E3686" t="s">
        <v>13</v>
      </c>
      <c r="F3686" t="s">
        <v>13</v>
      </c>
      <c r="G3686" t="s">
        <v>4973</v>
      </c>
      <c r="H3686" s="2">
        <v>44876.804797488425</v>
      </c>
      <c r="I3686" t="s">
        <v>577</v>
      </c>
      <c r="J3686" s="2">
        <v>44876.804797488425</v>
      </c>
      <c r="K3686" t="s">
        <v>577</v>
      </c>
      <c r="L3686" t="str">
        <f>VLOOKUP(C3686,ACCOUNT_MAPPING!A:C,3,FALSE)</f>
        <v>Roof R&amp;M</v>
      </c>
    </row>
    <row r="3687" spans="1:12" hidden="1">
      <c r="A3687">
        <v>20638</v>
      </c>
      <c r="B3687" t="s">
        <v>2895</v>
      </c>
      <c r="C3687">
        <v>50321000</v>
      </c>
      <c r="D3687" t="s">
        <v>12</v>
      </c>
      <c r="E3687" t="s">
        <v>13</v>
      </c>
      <c r="F3687" t="s">
        <v>13</v>
      </c>
      <c r="G3687" t="s">
        <v>4974</v>
      </c>
      <c r="H3687" s="2">
        <v>45020.02522369213</v>
      </c>
      <c r="I3687" t="s">
        <v>1434</v>
      </c>
      <c r="J3687" s="2">
        <v>45020.02522369213</v>
      </c>
      <c r="K3687" t="s">
        <v>1434</v>
      </c>
      <c r="L3687" t="str">
        <f>VLOOKUP(C3687,ACCOUNT_MAPPING!A:C,3,FALSE)</f>
        <v>Roof R&amp;M</v>
      </c>
    </row>
    <row r="3688" spans="1:12" hidden="1">
      <c r="A3688">
        <v>20647</v>
      </c>
      <c r="B3688" t="s">
        <v>2940</v>
      </c>
      <c r="C3688">
        <v>50321000</v>
      </c>
      <c r="D3688" t="s">
        <v>17</v>
      </c>
      <c r="E3688" t="s">
        <v>13</v>
      </c>
      <c r="F3688" t="s">
        <v>13</v>
      </c>
      <c r="G3688" t="s">
        <v>4975</v>
      </c>
      <c r="H3688" s="2">
        <v>44924.389056747685</v>
      </c>
      <c r="I3688" t="s">
        <v>1441</v>
      </c>
      <c r="J3688" s="2">
        <v>44924.389056747685</v>
      </c>
      <c r="K3688" t="s">
        <v>1441</v>
      </c>
      <c r="L3688" t="str">
        <f>VLOOKUP(C3688,ACCOUNT_MAPPING!A:C,3,FALSE)</f>
        <v>Roof R&amp;M</v>
      </c>
    </row>
    <row r="3689" spans="1:12" hidden="1">
      <c r="A3689">
        <v>20653</v>
      </c>
      <c r="B3689" t="s">
        <v>2949</v>
      </c>
      <c r="C3689">
        <v>50321000</v>
      </c>
      <c r="D3689" t="s">
        <v>12</v>
      </c>
      <c r="E3689" t="s">
        <v>13</v>
      </c>
      <c r="F3689" t="s">
        <v>13</v>
      </c>
      <c r="G3689" t="s">
        <v>4976</v>
      </c>
      <c r="H3689" s="2">
        <v>45020.686211655091</v>
      </c>
      <c r="I3689" t="s">
        <v>4113</v>
      </c>
      <c r="J3689" s="2">
        <v>45020.686211655091</v>
      </c>
      <c r="K3689" t="s">
        <v>4113</v>
      </c>
      <c r="L3689" t="str">
        <f>VLOOKUP(C3689,ACCOUNT_MAPPING!A:C,3,FALSE)</f>
        <v>Roof R&amp;M</v>
      </c>
    </row>
    <row r="3690" spans="1:12" hidden="1">
      <c r="A3690">
        <v>20694</v>
      </c>
      <c r="B3690" t="s">
        <v>2970</v>
      </c>
      <c r="C3690">
        <v>50321000</v>
      </c>
      <c r="D3690" t="s">
        <v>17</v>
      </c>
      <c r="E3690" t="s">
        <v>13</v>
      </c>
      <c r="F3690" t="s">
        <v>13</v>
      </c>
      <c r="G3690" t="s">
        <v>4977</v>
      </c>
      <c r="H3690" s="2">
        <v>44922.477501307869</v>
      </c>
      <c r="I3690" t="s">
        <v>1014</v>
      </c>
      <c r="J3690" s="2">
        <v>44922.477501307869</v>
      </c>
      <c r="K3690" t="s">
        <v>1014</v>
      </c>
      <c r="L3690" t="str">
        <f>VLOOKUP(C3690,ACCOUNT_MAPPING!A:C,3,FALSE)</f>
        <v>Roof R&amp;M</v>
      </c>
    </row>
    <row r="3691" spans="1:12" hidden="1">
      <c r="A3691">
        <v>20668</v>
      </c>
      <c r="B3691" t="s">
        <v>1509</v>
      </c>
      <c r="C3691">
        <v>50321000</v>
      </c>
      <c r="D3691" t="s">
        <v>12</v>
      </c>
      <c r="E3691" t="s">
        <v>13</v>
      </c>
      <c r="F3691" t="s">
        <v>13</v>
      </c>
      <c r="G3691" t="s">
        <v>4978</v>
      </c>
      <c r="H3691" s="2">
        <v>45019.437633217596</v>
      </c>
      <c r="I3691" t="s">
        <v>627</v>
      </c>
      <c r="J3691" s="2">
        <v>45019.437633217596</v>
      </c>
      <c r="K3691" t="s">
        <v>627</v>
      </c>
      <c r="L3691" t="str">
        <f>VLOOKUP(C3691,ACCOUNT_MAPPING!A:C,3,FALSE)</f>
        <v>Roof R&amp;M</v>
      </c>
    </row>
    <row r="3692" spans="1:12" hidden="1">
      <c r="A3692">
        <v>20658</v>
      </c>
      <c r="B3692" t="s">
        <v>1507</v>
      </c>
      <c r="C3692">
        <v>50321000</v>
      </c>
      <c r="D3692" t="s">
        <v>12</v>
      </c>
      <c r="E3692" t="s">
        <v>13</v>
      </c>
      <c r="F3692" t="s">
        <v>13</v>
      </c>
      <c r="G3692" t="s">
        <v>4979</v>
      </c>
      <c r="H3692" s="2">
        <v>45020.748916898148</v>
      </c>
      <c r="I3692" t="s">
        <v>3489</v>
      </c>
      <c r="J3692" s="2">
        <v>45020.748916898148</v>
      </c>
      <c r="K3692" t="s">
        <v>3489</v>
      </c>
      <c r="L3692" t="str">
        <f>VLOOKUP(C3692,ACCOUNT_MAPPING!A:C,3,FALSE)</f>
        <v>Roof R&amp;M</v>
      </c>
    </row>
    <row r="3693" spans="1:12" hidden="1">
      <c r="A3693">
        <v>20674</v>
      </c>
      <c r="B3693" t="s">
        <v>1030</v>
      </c>
      <c r="C3693">
        <v>50321000</v>
      </c>
      <c r="D3693" t="s">
        <v>12</v>
      </c>
      <c r="E3693" t="s">
        <v>13</v>
      </c>
      <c r="F3693" t="s">
        <v>13</v>
      </c>
      <c r="G3693" t="s">
        <v>4980</v>
      </c>
      <c r="H3693" s="2">
        <v>45012.619274074073</v>
      </c>
      <c r="I3693" t="s">
        <v>745</v>
      </c>
      <c r="J3693" s="2">
        <v>45012.619274074073</v>
      </c>
      <c r="K3693" t="s">
        <v>745</v>
      </c>
      <c r="L3693" t="str">
        <f>VLOOKUP(C3693,ACCOUNT_MAPPING!A:C,3,FALSE)</f>
        <v>Roof R&amp;M</v>
      </c>
    </row>
    <row r="3694" spans="1:12" hidden="1">
      <c r="A3694">
        <v>20681</v>
      </c>
      <c r="B3694" t="s">
        <v>1530</v>
      </c>
      <c r="C3694">
        <v>50321000</v>
      </c>
      <c r="D3694" t="s">
        <v>63</v>
      </c>
      <c r="E3694" t="s">
        <v>13</v>
      </c>
      <c r="F3694" t="s">
        <v>13</v>
      </c>
      <c r="G3694" t="s">
        <v>4981</v>
      </c>
      <c r="H3694" s="2">
        <v>44869.618118437502</v>
      </c>
      <c r="I3694" t="s">
        <v>778</v>
      </c>
      <c r="J3694" s="2">
        <v>44869.618118437502</v>
      </c>
      <c r="K3694" t="s">
        <v>778</v>
      </c>
      <c r="L3694" t="str">
        <f>VLOOKUP(C3694,ACCOUNT_MAPPING!A:C,3,FALSE)</f>
        <v>Roof R&amp;M</v>
      </c>
    </row>
    <row r="3695" spans="1:12" hidden="1">
      <c r="A3695">
        <v>20672</v>
      </c>
      <c r="B3695" t="s">
        <v>1032</v>
      </c>
      <c r="C3695">
        <v>50321000</v>
      </c>
      <c r="D3695" t="s">
        <v>17</v>
      </c>
      <c r="E3695" t="s">
        <v>13</v>
      </c>
      <c r="F3695" t="s">
        <v>13</v>
      </c>
      <c r="G3695" t="s">
        <v>4787</v>
      </c>
      <c r="H3695" s="2">
        <v>44923.668246331021</v>
      </c>
      <c r="I3695" t="s">
        <v>759</v>
      </c>
      <c r="J3695" s="2">
        <v>44923.668246331021</v>
      </c>
      <c r="K3695" t="s">
        <v>759</v>
      </c>
      <c r="L3695" t="str">
        <f>VLOOKUP(C3695,ACCOUNT_MAPPING!A:C,3,FALSE)</f>
        <v>Roof R&amp;M</v>
      </c>
    </row>
    <row r="3696" spans="1:12" hidden="1">
      <c r="A3696">
        <v>21512</v>
      </c>
      <c r="B3696" t="s">
        <v>2029</v>
      </c>
      <c r="C3696">
        <v>50321000</v>
      </c>
      <c r="D3696" t="s">
        <v>17</v>
      </c>
      <c r="E3696" t="s">
        <v>13</v>
      </c>
      <c r="F3696" t="s">
        <v>13</v>
      </c>
      <c r="G3696" t="s">
        <v>4982</v>
      </c>
      <c r="H3696" s="2">
        <v>44918.578898148146</v>
      </c>
      <c r="I3696" t="s">
        <v>247</v>
      </c>
      <c r="J3696" s="2">
        <v>44918.578898148146</v>
      </c>
      <c r="K3696" t="s">
        <v>247</v>
      </c>
      <c r="L3696" t="str">
        <f>VLOOKUP(C3696,ACCOUNT_MAPPING!A:C,3,FALSE)</f>
        <v>Roof R&amp;M</v>
      </c>
    </row>
    <row r="3697" spans="1:12" hidden="1">
      <c r="A3697">
        <v>20699</v>
      </c>
      <c r="B3697" t="s">
        <v>2957</v>
      </c>
      <c r="C3697">
        <v>50321000</v>
      </c>
      <c r="D3697" t="s">
        <v>17</v>
      </c>
      <c r="E3697" t="s">
        <v>13</v>
      </c>
      <c r="F3697" t="s">
        <v>13</v>
      </c>
      <c r="G3697" t="s">
        <v>4983</v>
      </c>
      <c r="H3697" s="2">
        <v>44922.520847650463</v>
      </c>
      <c r="I3697" t="s">
        <v>1014</v>
      </c>
      <c r="J3697" s="2">
        <v>44922.520847650463</v>
      </c>
      <c r="K3697" t="s">
        <v>1014</v>
      </c>
      <c r="L3697" t="str">
        <f>VLOOKUP(C3697,ACCOUNT_MAPPING!A:C,3,FALSE)</f>
        <v>Roof R&amp;M</v>
      </c>
    </row>
    <row r="3698" spans="1:12" hidden="1">
      <c r="A3698">
        <v>20700</v>
      </c>
      <c r="B3698" t="s">
        <v>4984</v>
      </c>
      <c r="C3698">
        <v>50321000</v>
      </c>
      <c r="D3698" t="s">
        <v>17</v>
      </c>
      <c r="E3698" t="s">
        <v>13</v>
      </c>
      <c r="F3698" t="s">
        <v>13</v>
      </c>
      <c r="G3698" t="s">
        <v>4985</v>
      </c>
      <c r="H3698" s="2">
        <v>44922.529144328706</v>
      </c>
      <c r="I3698" t="s">
        <v>1014</v>
      </c>
      <c r="J3698" s="2">
        <v>44922.529144328706</v>
      </c>
      <c r="K3698" t="s">
        <v>1014</v>
      </c>
      <c r="L3698" t="str">
        <f>VLOOKUP(C3698,ACCOUNT_MAPPING!A:C,3,FALSE)</f>
        <v>Roof R&amp;M</v>
      </c>
    </row>
    <row r="3699" spans="1:12" hidden="1">
      <c r="A3699">
        <v>21551</v>
      </c>
      <c r="B3699" t="s">
        <v>4986</v>
      </c>
      <c r="C3699">
        <v>50321000</v>
      </c>
      <c r="D3699" t="s">
        <v>17</v>
      </c>
      <c r="E3699" t="s">
        <v>13</v>
      </c>
      <c r="F3699" t="s">
        <v>13</v>
      </c>
      <c r="G3699" t="s">
        <v>4987</v>
      </c>
      <c r="H3699" s="2">
        <v>44924.615867939814</v>
      </c>
      <c r="I3699" t="s">
        <v>256</v>
      </c>
      <c r="J3699" s="2">
        <v>44924.615867939814</v>
      </c>
      <c r="K3699" t="s">
        <v>256</v>
      </c>
      <c r="L3699" t="str">
        <f>VLOOKUP(C3699,ACCOUNT_MAPPING!A:C,3,FALSE)</f>
        <v>Roof R&amp;M</v>
      </c>
    </row>
    <row r="3700" spans="1:12" hidden="1">
      <c r="A3700">
        <v>21553</v>
      </c>
      <c r="B3700" t="s">
        <v>1037</v>
      </c>
      <c r="C3700">
        <v>50321000</v>
      </c>
      <c r="D3700" t="s">
        <v>17</v>
      </c>
      <c r="E3700" t="s">
        <v>13</v>
      </c>
      <c r="F3700" t="s">
        <v>13</v>
      </c>
      <c r="G3700" t="s">
        <v>4988</v>
      </c>
      <c r="H3700" s="2">
        <v>44923.780674652779</v>
      </c>
      <c r="I3700" t="s">
        <v>65</v>
      </c>
      <c r="J3700" s="2">
        <v>44923.780674652779</v>
      </c>
      <c r="K3700" t="s">
        <v>65</v>
      </c>
      <c r="L3700" t="str">
        <f>VLOOKUP(C3700,ACCOUNT_MAPPING!A:C,3,FALSE)</f>
        <v>Roof R&amp;M</v>
      </c>
    </row>
    <row r="3701" spans="1:12" hidden="1">
      <c r="A3701">
        <v>20778</v>
      </c>
      <c r="B3701" t="s">
        <v>4146</v>
      </c>
      <c r="C3701">
        <v>50321000</v>
      </c>
      <c r="D3701" t="s">
        <v>17</v>
      </c>
      <c r="E3701" t="s">
        <v>13</v>
      </c>
      <c r="F3701" t="s">
        <v>13</v>
      </c>
      <c r="G3701" t="s">
        <v>4989</v>
      </c>
      <c r="H3701" s="2">
        <v>44932.832268865743</v>
      </c>
      <c r="I3701" t="s">
        <v>272</v>
      </c>
      <c r="J3701" s="2">
        <v>44932.832268865743</v>
      </c>
      <c r="K3701" t="s">
        <v>272</v>
      </c>
      <c r="L3701" t="str">
        <f>VLOOKUP(C3701,ACCOUNT_MAPPING!A:C,3,FALSE)</f>
        <v>Roof R&amp;M</v>
      </c>
    </row>
    <row r="3702" spans="1:12" hidden="1">
      <c r="A3702">
        <v>21554</v>
      </c>
      <c r="B3702" t="s">
        <v>3525</v>
      </c>
      <c r="C3702">
        <v>50321000</v>
      </c>
      <c r="D3702" t="s">
        <v>17</v>
      </c>
      <c r="E3702" t="s">
        <v>13</v>
      </c>
      <c r="F3702" t="s">
        <v>13</v>
      </c>
      <c r="G3702" t="s">
        <v>4990</v>
      </c>
      <c r="H3702" s="2">
        <v>44923.78648101852</v>
      </c>
      <c r="I3702" t="s">
        <v>65</v>
      </c>
      <c r="J3702" s="2">
        <v>44923.78648101852</v>
      </c>
      <c r="K3702" t="s">
        <v>65</v>
      </c>
      <c r="L3702" t="str">
        <f>VLOOKUP(C3702,ACCOUNT_MAPPING!A:C,3,FALSE)</f>
        <v>Roof R&amp;M</v>
      </c>
    </row>
    <row r="3703" spans="1:12" hidden="1">
      <c r="A3703">
        <v>20775</v>
      </c>
      <c r="B3703" t="s">
        <v>4991</v>
      </c>
      <c r="C3703">
        <v>50321000</v>
      </c>
      <c r="D3703" t="s">
        <v>17</v>
      </c>
      <c r="E3703" t="s">
        <v>13</v>
      </c>
      <c r="F3703" t="s">
        <v>13</v>
      </c>
      <c r="G3703" t="s">
        <v>4992</v>
      </c>
      <c r="H3703" s="2">
        <v>44931.882116122688</v>
      </c>
      <c r="I3703" t="s">
        <v>272</v>
      </c>
      <c r="J3703" s="2">
        <v>44931.882116122688</v>
      </c>
      <c r="K3703" t="s">
        <v>272</v>
      </c>
      <c r="L3703" t="str">
        <f>VLOOKUP(C3703,ACCOUNT_MAPPING!A:C,3,FALSE)</f>
        <v>Roof R&amp;M</v>
      </c>
    </row>
    <row r="3704" spans="1:12" hidden="1">
      <c r="A3704">
        <v>20779</v>
      </c>
      <c r="B3704" t="s">
        <v>231</v>
      </c>
      <c r="C3704">
        <v>50321000</v>
      </c>
      <c r="D3704" t="s">
        <v>12</v>
      </c>
      <c r="E3704" t="s">
        <v>13</v>
      </c>
      <c r="F3704" t="s">
        <v>13</v>
      </c>
      <c r="G3704" t="s">
        <v>4993</v>
      </c>
      <c r="H3704" s="2">
        <v>45015.545193634258</v>
      </c>
      <c r="I3704" t="s">
        <v>233</v>
      </c>
      <c r="J3704" s="2">
        <v>45015.545193634258</v>
      </c>
      <c r="K3704" t="s">
        <v>233</v>
      </c>
      <c r="L3704" t="str">
        <f>VLOOKUP(C3704,ACCOUNT_MAPPING!A:C,3,FALSE)</f>
        <v>Roof R&amp;M</v>
      </c>
    </row>
    <row r="3705" spans="1:12" hidden="1">
      <c r="A3705">
        <v>32982</v>
      </c>
      <c r="B3705" t="s">
        <v>4994</v>
      </c>
      <c r="C3705">
        <v>50321000</v>
      </c>
      <c r="D3705" t="s">
        <v>63</v>
      </c>
      <c r="E3705" t="s">
        <v>13</v>
      </c>
      <c r="F3705" t="s">
        <v>13</v>
      </c>
      <c r="G3705" t="s">
        <v>4995</v>
      </c>
      <c r="H3705" s="2">
        <v>44868.528573495372</v>
      </c>
      <c r="I3705" t="s">
        <v>949</v>
      </c>
      <c r="J3705" s="2">
        <v>44868.528573495372</v>
      </c>
      <c r="K3705" t="s">
        <v>949</v>
      </c>
      <c r="L3705" t="str">
        <f>VLOOKUP(C3705,ACCOUNT_MAPPING!A:C,3,FALSE)</f>
        <v>Roof R&amp;M</v>
      </c>
    </row>
    <row r="3706" spans="1:12" hidden="1">
      <c r="A3706">
        <v>32984</v>
      </c>
      <c r="B3706" t="s">
        <v>4996</v>
      </c>
      <c r="C3706">
        <v>50321000</v>
      </c>
      <c r="D3706" t="s">
        <v>17</v>
      </c>
      <c r="E3706" t="s">
        <v>13</v>
      </c>
      <c r="F3706" t="s">
        <v>13</v>
      </c>
      <c r="G3706" t="s">
        <v>4565</v>
      </c>
      <c r="H3706" s="2">
        <v>44923.477090312503</v>
      </c>
      <c r="I3706" t="s">
        <v>34</v>
      </c>
      <c r="J3706" s="2">
        <v>44923.477090312503</v>
      </c>
      <c r="K3706" t="s">
        <v>34</v>
      </c>
      <c r="L3706" t="str">
        <f>VLOOKUP(C3706,ACCOUNT_MAPPING!A:C,3,FALSE)</f>
        <v>Roof R&amp;M</v>
      </c>
    </row>
    <row r="3707" spans="1:12" hidden="1">
      <c r="A3707">
        <v>32990</v>
      </c>
      <c r="B3707" t="s">
        <v>4997</v>
      </c>
      <c r="C3707">
        <v>50321000</v>
      </c>
      <c r="D3707" t="s">
        <v>17</v>
      </c>
      <c r="E3707" t="s">
        <v>13</v>
      </c>
      <c r="F3707" t="s">
        <v>13</v>
      </c>
      <c r="G3707" t="s">
        <v>4998</v>
      </c>
      <c r="H3707" s="2">
        <v>44923.68140775463</v>
      </c>
      <c r="I3707" t="s">
        <v>34</v>
      </c>
      <c r="J3707" s="2">
        <v>44923.68140775463</v>
      </c>
      <c r="K3707" t="s">
        <v>34</v>
      </c>
      <c r="L3707" t="str">
        <f>VLOOKUP(C3707,ACCOUNT_MAPPING!A:C,3,FALSE)</f>
        <v>Roof R&amp;M</v>
      </c>
    </row>
    <row r="3708" spans="1:12" hidden="1">
      <c r="A3708">
        <v>20781</v>
      </c>
      <c r="B3708" t="s">
        <v>2985</v>
      </c>
      <c r="C3708">
        <v>50321000</v>
      </c>
      <c r="D3708" t="s">
        <v>12</v>
      </c>
      <c r="E3708" t="s">
        <v>13</v>
      </c>
      <c r="F3708" t="s">
        <v>13</v>
      </c>
      <c r="G3708" t="s">
        <v>4999</v>
      </c>
      <c r="H3708" s="2">
        <v>45014.646213460648</v>
      </c>
      <c r="I3708" t="s">
        <v>233</v>
      </c>
      <c r="J3708" s="2">
        <v>45014.646213460648</v>
      </c>
      <c r="K3708" t="s">
        <v>233</v>
      </c>
      <c r="L3708" t="str">
        <f>VLOOKUP(C3708,ACCOUNT_MAPPING!A:C,3,FALSE)</f>
        <v>Roof R&amp;M</v>
      </c>
    </row>
    <row r="3709" spans="1:12" hidden="1">
      <c r="A3709">
        <v>20782</v>
      </c>
      <c r="B3709" t="s">
        <v>2015</v>
      </c>
      <c r="C3709">
        <v>50321000</v>
      </c>
      <c r="D3709" t="s">
        <v>17</v>
      </c>
      <c r="E3709" t="s">
        <v>13</v>
      </c>
      <c r="F3709" t="s">
        <v>13</v>
      </c>
      <c r="G3709" t="s">
        <v>5000</v>
      </c>
      <c r="H3709" s="2">
        <v>44917.413572372687</v>
      </c>
      <c r="I3709" t="s">
        <v>233</v>
      </c>
      <c r="J3709" s="2">
        <v>44917.413572372687</v>
      </c>
      <c r="K3709" t="s">
        <v>233</v>
      </c>
      <c r="L3709" t="str">
        <f>VLOOKUP(C3709,ACCOUNT_MAPPING!A:C,3,FALSE)</f>
        <v>Roof R&amp;M</v>
      </c>
    </row>
    <row r="3710" spans="1:12" hidden="1">
      <c r="A3710">
        <v>39792</v>
      </c>
      <c r="B3710" t="s">
        <v>1290</v>
      </c>
      <c r="C3710">
        <v>50321000</v>
      </c>
      <c r="D3710" t="s">
        <v>17</v>
      </c>
      <c r="E3710" t="s">
        <v>13</v>
      </c>
      <c r="F3710" t="s">
        <v>13</v>
      </c>
      <c r="G3710" t="s">
        <v>5001</v>
      </c>
      <c r="H3710" s="2">
        <v>44923.566341469908</v>
      </c>
      <c r="I3710" t="s">
        <v>1292</v>
      </c>
      <c r="J3710" s="2">
        <v>44923.566341469908</v>
      </c>
      <c r="K3710" t="s">
        <v>1292</v>
      </c>
      <c r="L3710" t="str">
        <f>VLOOKUP(C3710,ACCOUNT_MAPPING!A:C,3,FALSE)</f>
        <v>Roof R&amp;M</v>
      </c>
    </row>
    <row r="3711" spans="1:12" hidden="1">
      <c r="A3711">
        <v>39836</v>
      </c>
      <c r="B3711" t="s">
        <v>1283</v>
      </c>
      <c r="C3711">
        <v>50321000</v>
      </c>
      <c r="D3711" t="s">
        <v>17</v>
      </c>
      <c r="E3711" t="s">
        <v>13</v>
      </c>
      <c r="F3711" t="s">
        <v>13</v>
      </c>
      <c r="G3711" t="s">
        <v>5002</v>
      </c>
      <c r="H3711" s="2">
        <v>44922.641045486111</v>
      </c>
      <c r="I3711" t="s">
        <v>826</v>
      </c>
      <c r="J3711" s="2">
        <v>44922.641045486111</v>
      </c>
      <c r="K3711" t="s">
        <v>826</v>
      </c>
      <c r="L3711" t="str">
        <f>VLOOKUP(C3711,ACCOUNT_MAPPING!A:C,3,FALSE)</f>
        <v>Roof R&amp;M</v>
      </c>
    </row>
    <row r="3712" spans="1:12" hidden="1">
      <c r="A3712">
        <v>43003</v>
      </c>
      <c r="B3712" t="s">
        <v>234</v>
      </c>
      <c r="C3712">
        <v>50321000</v>
      </c>
      <c r="D3712" t="s">
        <v>12</v>
      </c>
      <c r="E3712" t="s">
        <v>13</v>
      </c>
      <c r="F3712" t="s">
        <v>13</v>
      </c>
      <c r="G3712" t="s">
        <v>5003</v>
      </c>
      <c r="H3712" s="2">
        <v>45013.585957210649</v>
      </c>
      <c r="I3712" t="s">
        <v>236</v>
      </c>
      <c r="J3712" s="2">
        <v>45013.585957210649</v>
      </c>
      <c r="K3712" t="s">
        <v>236</v>
      </c>
      <c r="L3712" t="str">
        <f>VLOOKUP(C3712,ACCOUNT_MAPPING!A:C,3,FALSE)</f>
        <v>Roof R&amp;M</v>
      </c>
    </row>
    <row r="3713" spans="1:12" hidden="1">
      <c r="A3713">
        <v>20805</v>
      </c>
      <c r="B3713" t="s">
        <v>2004</v>
      </c>
      <c r="C3713">
        <v>50321000</v>
      </c>
      <c r="D3713" t="s">
        <v>17</v>
      </c>
      <c r="E3713" t="s">
        <v>13</v>
      </c>
      <c r="F3713" t="s">
        <v>13</v>
      </c>
      <c r="G3713" t="s">
        <v>5004</v>
      </c>
      <c r="H3713" s="2">
        <v>44926.711875810186</v>
      </c>
      <c r="I3713" t="s">
        <v>497</v>
      </c>
      <c r="J3713" s="2">
        <v>44926.711875810186</v>
      </c>
      <c r="K3713" t="s">
        <v>497</v>
      </c>
      <c r="L3713" t="str">
        <f>VLOOKUP(C3713,ACCOUNT_MAPPING!A:C,3,FALSE)</f>
        <v>Roof R&amp;M</v>
      </c>
    </row>
    <row r="3714" spans="1:12" hidden="1">
      <c r="A3714">
        <v>20785</v>
      </c>
      <c r="B3714" t="s">
        <v>1048</v>
      </c>
      <c r="C3714">
        <v>50321000</v>
      </c>
      <c r="D3714" t="s">
        <v>17</v>
      </c>
      <c r="E3714" t="s">
        <v>13</v>
      </c>
      <c r="F3714" t="s">
        <v>13</v>
      </c>
      <c r="G3714" t="s">
        <v>4278</v>
      </c>
      <c r="H3714" s="2">
        <v>44924.597330983794</v>
      </c>
      <c r="I3714" t="s">
        <v>186</v>
      </c>
      <c r="J3714" s="2">
        <v>44924.597330983794</v>
      </c>
      <c r="K3714" t="s">
        <v>186</v>
      </c>
      <c r="L3714" t="str">
        <f>VLOOKUP(C3714,ACCOUNT_MAPPING!A:C,3,FALSE)</f>
        <v>Roof R&amp;M</v>
      </c>
    </row>
    <row r="3715" spans="1:12" hidden="1">
      <c r="A3715">
        <v>20818</v>
      </c>
      <c r="B3715" t="s">
        <v>4141</v>
      </c>
      <c r="C3715">
        <v>50321000</v>
      </c>
      <c r="D3715" t="s">
        <v>17</v>
      </c>
      <c r="E3715" t="s">
        <v>13</v>
      </c>
      <c r="F3715" t="s">
        <v>13</v>
      </c>
      <c r="G3715" t="s">
        <v>5005</v>
      </c>
      <c r="H3715" s="2">
        <v>44917.498953206021</v>
      </c>
      <c r="I3715" t="s">
        <v>225</v>
      </c>
      <c r="J3715" s="2">
        <v>44917.498953206021</v>
      </c>
      <c r="K3715" t="s">
        <v>225</v>
      </c>
      <c r="L3715" t="str">
        <f>VLOOKUP(C3715,ACCOUNT_MAPPING!A:C,3,FALSE)</f>
        <v>Roof R&amp;M</v>
      </c>
    </row>
    <row r="3716" spans="1:12" hidden="1">
      <c r="A3716">
        <v>43371</v>
      </c>
      <c r="B3716" t="s">
        <v>241</v>
      </c>
      <c r="C3716">
        <v>50321000</v>
      </c>
      <c r="D3716" t="s">
        <v>12</v>
      </c>
      <c r="E3716" t="s">
        <v>13</v>
      </c>
      <c r="F3716" t="s">
        <v>13</v>
      </c>
      <c r="G3716" t="s">
        <v>5006</v>
      </c>
      <c r="H3716" s="2">
        <v>45019.793903738428</v>
      </c>
      <c r="I3716" t="s">
        <v>236</v>
      </c>
      <c r="J3716" s="2">
        <v>45019.793903738428</v>
      </c>
      <c r="K3716" t="s">
        <v>236</v>
      </c>
      <c r="L3716" t="str">
        <f>VLOOKUP(C3716,ACCOUNT_MAPPING!A:C,3,FALSE)</f>
        <v>Roof R&amp;M</v>
      </c>
    </row>
    <row r="3717" spans="1:12" hidden="1">
      <c r="A3717">
        <v>20808</v>
      </c>
      <c r="B3717" t="s">
        <v>4139</v>
      </c>
      <c r="C3717">
        <v>50321000</v>
      </c>
      <c r="D3717" t="s">
        <v>17</v>
      </c>
      <c r="E3717" t="s">
        <v>13</v>
      </c>
      <c r="F3717" t="s">
        <v>13</v>
      </c>
      <c r="G3717" t="s">
        <v>5007</v>
      </c>
      <c r="H3717" s="2">
        <v>44917.4634224537</v>
      </c>
      <c r="I3717" t="s">
        <v>225</v>
      </c>
      <c r="J3717" s="2">
        <v>44917.4634224537</v>
      </c>
      <c r="K3717" t="s">
        <v>225</v>
      </c>
      <c r="L3717" t="str">
        <f>VLOOKUP(C3717,ACCOUNT_MAPPING!A:C,3,FALSE)</f>
        <v>Roof R&amp;M</v>
      </c>
    </row>
    <row r="3718" spans="1:12" hidden="1">
      <c r="A3718">
        <v>43385</v>
      </c>
      <c r="B3718" t="s">
        <v>1071</v>
      </c>
      <c r="C3718">
        <v>50321000</v>
      </c>
      <c r="D3718" t="s">
        <v>12</v>
      </c>
      <c r="E3718" t="s">
        <v>13</v>
      </c>
      <c r="F3718" t="s">
        <v>13</v>
      </c>
      <c r="G3718" t="s">
        <v>4299</v>
      </c>
      <c r="H3718" s="2">
        <v>45013.860489085651</v>
      </c>
      <c r="I3718" t="s">
        <v>83</v>
      </c>
      <c r="J3718" s="2">
        <v>45013.860489085651</v>
      </c>
      <c r="K3718" t="s">
        <v>83</v>
      </c>
      <c r="L3718" t="str">
        <f>VLOOKUP(C3718,ACCOUNT_MAPPING!A:C,3,FALSE)</f>
        <v>Roof R&amp;M</v>
      </c>
    </row>
    <row r="3719" spans="1:12" hidden="1">
      <c r="A3719">
        <v>43387</v>
      </c>
      <c r="B3719" t="s">
        <v>1044</v>
      </c>
      <c r="C3719">
        <v>50321000</v>
      </c>
      <c r="D3719" t="s">
        <v>17</v>
      </c>
      <c r="E3719" t="s">
        <v>13</v>
      </c>
      <c r="F3719" t="s">
        <v>13</v>
      </c>
      <c r="G3719" t="s">
        <v>5008</v>
      </c>
      <c r="H3719" s="2">
        <v>44922.720781979166</v>
      </c>
      <c r="I3719" t="s">
        <v>83</v>
      </c>
      <c r="J3719" s="2">
        <v>44922.720781979166</v>
      </c>
      <c r="K3719" t="s">
        <v>83</v>
      </c>
      <c r="L3719" t="str">
        <f>VLOOKUP(C3719,ACCOUNT_MAPPING!A:C,3,FALSE)</f>
        <v>Roof R&amp;M</v>
      </c>
    </row>
    <row r="3720" spans="1:12" hidden="1">
      <c r="A3720">
        <v>20830</v>
      </c>
      <c r="B3720" t="s">
        <v>2995</v>
      </c>
      <c r="C3720">
        <v>50321000</v>
      </c>
      <c r="D3720" t="s">
        <v>17</v>
      </c>
      <c r="E3720" t="s">
        <v>13</v>
      </c>
      <c r="F3720" t="s">
        <v>13</v>
      </c>
      <c r="G3720" t="s">
        <v>5009</v>
      </c>
      <c r="H3720" s="2">
        <v>44929.894169444444</v>
      </c>
      <c r="I3720" t="s">
        <v>1490</v>
      </c>
      <c r="J3720" s="2">
        <v>44929.894169444444</v>
      </c>
      <c r="K3720" t="s">
        <v>1490</v>
      </c>
      <c r="L3720" t="str">
        <f>VLOOKUP(C3720,ACCOUNT_MAPPING!A:C,3,FALSE)</f>
        <v>Roof R&amp;M</v>
      </c>
    </row>
    <row r="3721" spans="1:12" hidden="1">
      <c r="A3721">
        <v>20835</v>
      </c>
      <c r="B3721" t="s">
        <v>2026</v>
      </c>
      <c r="C3721">
        <v>50321000</v>
      </c>
      <c r="D3721" t="s">
        <v>17</v>
      </c>
      <c r="E3721" t="s">
        <v>13</v>
      </c>
      <c r="F3721" t="s">
        <v>13</v>
      </c>
      <c r="G3721" t="s">
        <v>5010</v>
      </c>
      <c r="H3721" s="2">
        <v>44924.734543171297</v>
      </c>
      <c r="I3721" t="s">
        <v>1874</v>
      </c>
      <c r="J3721" s="2">
        <v>44924.734543171297</v>
      </c>
      <c r="K3721" t="s">
        <v>1874</v>
      </c>
      <c r="L3721" t="str">
        <f>VLOOKUP(C3721,ACCOUNT_MAPPING!A:C,3,FALSE)</f>
        <v>Roof R&amp;M</v>
      </c>
    </row>
    <row r="3722" spans="1:12" hidden="1">
      <c r="A3722">
        <v>20739</v>
      </c>
      <c r="B3722" t="s">
        <v>4127</v>
      </c>
      <c r="C3722">
        <v>50321000</v>
      </c>
      <c r="D3722" t="s">
        <v>12</v>
      </c>
      <c r="E3722" t="s">
        <v>13</v>
      </c>
      <c r="F3722" t="s">
        <v>13</v>
      </c>
      <c r="G3722" t="s">
        <v>5011</v>
      </c>
      <c r="H3722" s="2">
        <v>45009.482316863425</v>
      </c>
      <c r="I3722" t="s">
        <v>284</v>
      </c>
      <c r="J3722" s="2">
        <v>45009.482316863425</v>
      </c>
      <c r="K3722" t="s">
        <v>284</v>
      </c>
      <c r="L3722" t="str">
        <f>VLOOKUP(C3722,ACCOUNT_MAPPING!A:C,3,FALSE)</f>
        <v>Roof R&amp;M</v>
      </c>
    </row>
    <row r="3723" spans="1:12" hidden="1">
      <c r="A3723">
        <v>20745</v>
      </c>
      <c r="B3723" t="s">
        <v>3496</v>
      </c>
      <c r="C3723">
        <v>50321000</v>
      </c>
      <c r="D3723" t="s">
        <v>12</v>
      </c>
      <c r="E3723" t="s">
        <v>13</v>
      </c>
      <c r="F3723" t="s">
        <v>13</v>
      </c>
      <c r="G3723" t="s">
        <v>5012</v>
      </c>
      <c r="H3723" s="2">
        <v>45012.618041435184</v>
      </c>
      <c r="I3723" t="s">
        <v>2338</v>
      </c>
      <c r="J3723" s="2">
        <v>45012.618041435184</v>
      </c>
      <c r="K3723" t="s">
        <v>2338</v>
      </c>
      <c r="L3723" t="str">
        <f>VLOOKUP(C3723,ACCOUNT_MAPPING!A:C,3,FALSE)</f>
        <v>Roof R&amp;M</v>
      </c>
    </row>
    <row r="3724" spans="1:12" hidden="1">
      <c r="A3724">
        <v>20746</v>
      </c>
      <c r="B3724" t="s">
        <v>5013</v>
      </c>
      <c r="C3724">
        <v>50321000</v>
      </c>
      <c r="D3724" t="s">
        <v>12</v>
      </c>
      <c r="E3724" t="s">
        <v>13</v>
      </c>
      <c r="F3724" t="s">
        <v>13</v>
      </c>
      <c r="G3724" t="s">
        <v>5014</v>
      </c>
      <c r="H3724" s="2">
        <v>45012.631322071757</v>
      </c>
      <c r="I3724" t="s">
        <v>2338</v>
      </c>
      <c r="J3724" s="2">
        <v>45012.631322071757</v>
      </c>
      <c r="K3724" t="s">
        <v>2338</v>
      </c>
      <c r="L3724" t="str">
        <f>VLOOKUP(C3724,ACCOUNT_MAPPING!A:C,3,FALSE)</f>
        <v>Roof R&amp;M</v>
      </c>
    </row>
    <row r="3725" spans="1:12" hidden="1">
      <c r="A3725">
        <v>20749</v>
      </c>
      <c r="B3725" t="s">
        <v>4105</v>
      </c>
      <c r="C3725">
        <v>50321000</v>
      </c>
      <c r="D3725" t="s">
        <v>12</v>
      </c>
      <c r="E3725" t="s">
        <v>13</v>
      </c>
      <c r="F3725" t="s">
        <v>13</v>
      </c>
      <c r="G3725" t="s">
        <v>5015</v>
      </c>
      <c r="H3725" s="2">
        <v>45012.468498229166</v>
      </c>
      <c r="I3725" t="s">
        <v>284</v>
      </c>
      <c r="J3725" s="2">
        <v>45012.468498229166</v>
      </c>
      <c r="K3725" t="s">
        <v>284</v>
      </c>
      <c r="L3725" t="str">
        <f>VLOOKUP(C3725,ACCOUNT_MAPPING!A:C,3,FALSE)</f>
        <v>Roof R&amp;M</v>
      </c>
    </row>
    <row r="3726" spans="1:12" hidden="1">
      <c r="A3726">
        <v>20760</v>
      </c>
      <c r="B3726" t="s">
        <v>5016</v>
      </c>
      <c r="C3726">
        <v>50321000</v>
      </c>
      <c r="D3726" t="s">
        <v>17</v>
      </c>
      <c r="E3726" t="s">
        <v>13</v>
      </c>
      <c r="F3726" t="s">
        <v>13</v>
      </c>
      <c r="G3726" t="s">
        <v>5017</v>
      </c>
      <c r="H3726" s="2">
        <v>44924.775962962965</v>
      </c>
      <c r="I3726" t="s">
        <v>116</v>
      </c>
      <c r="J3726" s="2">
        <v>44924.775962962965</v>
      </c>
      <c r="K3726" t="s">
        <v>116</v>
      </c>
      <c r="L3726" t="str">
        <f>VLOOKUP(C3726,ACCOUNT_MAPPING!A:C,3,FALSE)</f>
        <v>Roof R&amp;M</v>
      </c>
    </row>
    <row r="3727" spans="1:12" hidden="1">
      <c r="A3727">
        <v>20770</v>
      </c>
      <c r="B3727" t="s">
        <v>2978</v>
      </c>
      <c r="C3727">
        <v>50321000</v>
      </c>
      <c r="D3727" t="s">
        <v>17</v>
      </c>
      <c r="E3727" t="s">
        <v>13</v>
      </c>
      <c r="F3727" t="s">
        <v>13</v>
      </c>
      <c r="G3727" t="s">
        <v>5018</v>
      </c>
      <c r="H3727" s="2">
        <v>44931.872002627315</v>
      </c>
      <c r="I3727" t="s">
        <v>272</v>
      </c>
      <c r="J3727" s="2">
        <v>44931.872002627315</v>
      </c>
      <c r="K3727" t="s">
        <v>272</v>
      </c>
      <c r="L3727" t="str">
        <f>VLOOKUP(C3727,ACCOUNT_MAPPING!A:C,3,FALSE)</f>
        <v>Roof R&amp;M</v>
      </c>
    </row>
    <row r="3728" spans="1:12" hidden="1">
      <c r="A3728">
        <v>20777</v>
      </c>
      <c r="B3728" t="s">
        <v>5019</v>
      </c>
      <c r="C3728">
        <v>50321000</v>
      </c>
      <c r="D3728" t="s">
        <v>12</v>
      </c>
      <c r="E3728" t="s">
        <v>13</v>
      </c>
      <c r="F3728" t="s">
        <v>13</v>
      </c>
      <c r="G3728" t="s">
        <v>5020</v>
      </c>
      <c r="H3728" s="2">
        <v>45013.759993981483</v>
      </c>
      <c r="I3728" t="s">
        <v>272</v>
      </c>
      <c r="J3728" s="2">
        <v>45013.759993981483</v>
      </c>
      <c r="K3728" t="s">
        <v>272</v>
      </c>
      <c r="L3728" t="str">
        <f>VLOOKUP(C3728,ACCOUNT_MAPPING!A:C,3,FALSE)</f>
        <v>Roof R&amp;M</v>
      </c>
    </row>
    <row r="3729" spans="1:12" hidden="1">
      <c r="A3729">
        <v>20810</v>
      </c>
      <c r="B3729" t="s">
        <v>2992</v>
      </c>
      <c r="C3729">
        <v>50321000</v>
      </c>
      <c r="D3729" t="s">
        <v>63</v>
      </c>
      <c r="E3729" t="s">
        <v>13</v>
      </c>
      <c r="F3729" t="s">
        <v>13</v>
      </c>
      <c r="G3729" t="s">
        <v>4674</v>
      </c>
      <c r="H3729" s="2">
        <v>44874.667939548614</v>
      </c>
      <c r="I3729" t="s">
        <v>41</v>
      </c>
      <c r="J3729" s="2">
        <v>44874.667939548614</v>
      </c>
      <c r="K3729" t="s">
        <v>41</v>
      </c>
      <c r="L3729" t="str">
        <f>VLOOKUP(C3729,ACCOUNT_MAPPING!A:C,3,FALSE)</f>
        <v>Roof R&amp;M</v>
      </c>
    </row>
    <row r="3730" spans="1:12" hidden="1">
      <c r="A3730">
        <v>20802</v>
      </c>
      <c r="B3730" t="s">
        <v>5021</v>
      </c>
      <c r="C3730">
        <v>50321000</v>
      </c>
      <c r="D3730" t="s">
        <v>17</v>
      </c>
      <c r="E3730" t="s">
        <v>13</v>
      </c>
      <c r="F3730" t="s">
        <v>13</v>
      </c>
      <c r="G3730" t="s">
        <v>5022</v>
      </c>
      <c r="H3730" s="2">
        <v>44923.065931331017</v>
      </c>
      <c r="I3730" t="s">
        <v>766</v>
      </c>
      <c r="J3730" s="2">
        <v>44923.065931331017</v>
      </c>
      <c r="K3730" t="s">
        <v>766</v>
      </c>
      <c r="L3730" t="str">
        <f>VLOOKUP(C3730,ACCOUNT_MAPPING!A:C,3,FALSE)</f>
        <v>Roof R&amp;M</v>
      </c>
    </row>
    <row r="3731" spans="1:12" hidden="1">
      <c r="A3731">
        <v>20803</v>
      </c>
      <c r="B3731" t="s">
        <v>1052</v>
      </c>
      <c r="C3731">
        <v>50321000</v>
      </c>
      <c r="D3731" t="s">
        <v>17</v>
      </c>
      <c r="E3731" t="s">
        <v>13</v>
      </c>
      <c r="F3731" t="s">
        <v>13</v>
      </c>
      <c r="G3731" t="s">
        <v>5023</v>
      </c>
      <c r="H3731" s="2">
        <v>44917.453820949071</v>
      </c>
      <c r="I3731" t="s">
        <v>225</v>
      </c>
      <c r="J3731" s="2">
        <v>44917.453820949071</v>
      </c>
      <c r="K3731" t="s">
        <v>225</v>
      </c>
      <c r="L3731" t="str">
        <f>VLOOKUP(C3731,ACCOUNT_MAPPING!A:C,3,FALSE)</f>
        <v>Roof R&amp;M</v>
      </c>
    </row>
    <row r="3732" spans="1:12" hidden="1">
      <c r="A3732">
        <v>20856</v>
      </c>
      <c r="B3732" t="s">
        <v>3001</v>
      </c>
      <c r="C3732">
        <v>50321000</v>
      </c>
      <c r="D3732" t="s">
        <v>12</v>
      </c>
      <c r="E3732" t="s">
        <v>13</v>
      </c>
      <c r="F3732" t="s">
        <v>13</v>
      </c>
      <c r="G3732" t="s">
        <v>4769</v>
      </c>
      <c r="H3732" s="2">
        <v>45020.985462500001</v>
      </c>
      <c r="I3732" t="s">
        <v>214</v>
      </c>
      <c r="J3732" s="2">
        <v>45020.985462500001</v>
      </c>
      <c r="K3732" t="s">
        <v>214</v>
      </c>
      <c r="L3732" t="str">
        <f>VLOOKUP(C3732,ACCOUNT_MAPPING!A:C,3,FALSE)</f>
        <v>Roof R&amp;M</v>
      </c>
    </row>
    <row r="3733" spans="1:12" hidden="1">
      <c r="A3733">
        <v>20857</v>
      </c>
      <c r="B3733" t="s">
        <v>4158</v>
      </c>
      <c r="C3733">
        <v>50321000</v>
      </c>
      <c r="D3733" t="s">
        <v>12</v>
      </c>
      <c r="E3733" t="s">
        <v>13</v>
      </c>
      <c r="F3733" t="s">
        <v>13</v>
      </c>
      <c r="G3733" t="s">
        <v>4769</v>
      </c>
      <c r="H3733" s="2">
        <v>45020.986444560185</v>
      </c>
      <c r="I3733" t="s">
        <v>214</v>
      </c>
      <c r="J3733" s="2">
        <v>45020.986444560185</v>
      </c>
      <c r="K3733" t="s">
        <v>214</v>
      </c>
      <c r="L3733" t="str">
        <f>VLOOKUP(C3733,ACCOUNT_MAPPING!A:C,3,FALSE)</f>
        <v>Roof R&amp;M</v>
      </c>
    </row>
    <row r="3734" spans="1:12" hidden="1">
      <c r="A3734">
        <v>20858</v>
      </c>
      <c r="B3734" t="s">
        <v>4159</v>
      </c>
      <c r="C3734">
        <v>50321000</v>
      </c>
      <c r="D3734" t="s">
        <v>12</v>
      </c>
      <c r="E3734" t="s">
        <v>13</v>
      </c>
      <c r="F3734" t="s">
        <v>13</v>
      </c>
      <c r="G3734" t="s">
        <v>4769</v>
      </c>
      <c r="H3734" s="2">
        <v>45020.987117592595</v>
      </c>
      <c r="I3734" t="s">
        <v>214</v>
      </c>
      <c r="J3734" s="2">
        <v>45020.987117592595</v>
      </c>
      <c r="K3734" t="s">
        <v>214</v>
      </c>
      <c r="L3734" t="str">
        <f>VLOOKUP(C3734,ACCOUNT_MAPPING!A:C,3,FALSE)</f>
        <v>Roof R&amp;M</v>
      </c>
    </row>
    <row r="3735" spans="1:12" hidden="1">
      <c r="A3735">
        <v>20809</v>
      </c>
      <c r="B3735" t="s">
        <v>3003</v>
      </c>
      <c r="C3735">
        <v>50321000</v>
      </c>
      <c r="D3735" t="s">
        <v>12</v>
      </c>
      <c r="E3735" t="s">
        <v>13</v>
      </c>
      <c r="F3735" t="s">
        <v>13</v>
      </c>
      <c r="G3735" t="s">
        <v>5024</v>
      </c>
      <c r="H3735" s="2">
        <v>45021.674834953701</v>
      </c>
      <c r="I3735" t="s">
        <v>225</v>
      </c>
      <c r="J3735" s="2">
        <v>45021.674834953701</v>
      </c>
      <c r="K3735" t="s">
        <v>225</v>
      </c>
      <c r="L3735" t="str">
        <f>VLOOKUP(C3735,ACCOUNT_MAPPING!A:C,3,FALSE)</f>
        <v>Roof R&amp;M</v>
      </c>
    </row>
    <row r="3736" spans="1:12" hidden="1">
      <c r="A3736">
        <v>21469</v>
      </c>
      <c r="B3736" t="s">
        <v>3032</v>
      </c>
      <c r="C3736">
        <v>50321000</v>
      </c>
      <c r="D3736" t="s">
        <v>17</v>
      </c>
      <c r="E3736" t="s">
        <v>13</v>
      </c>
      <c r="F3736" t="s">
        <v>13</v>
      </c>
      <c r="G3736" t="s">
        <v>5025</v>
      </c>
      <c r="H3736" s="2">
        <v>44918.513610798611</v>
      </c>
      <c r="I3736" t="s">
        <v>247</v>
      </c>
      <c r="J3736" s="2">
        <v>44918.513610798611</v>
      </c>
      <c r="K3736" t="s">
        <v>247</v>
      </c>
      <c r="L3736" t="str">
        <f>VLOOKUP(C3736,ACCOUNT_MAPPING!A:C,3,FALSE)</f>
        <v>Roof R&amp;M</v>
      </c>
    </row>
    <row r="3737" spans="1:12" hidden="1">
      <c r="A3737">
        <v>21442</v>
      </c>
      <c r="B3737" t="s">
        <v>1521</v>
      </c>
      <c r="C3737">
        <v>50321000</v>
      </c>
      <c r="D3737" t="s">
        <v>63</v>
      </c>
      <c r="E3737" t="s">
        <v>13</v>
      </c>
      <c r="F3737" t="s">
        <v>13</v>
      </c>
      <c r="G3737" t="s">
        <v>5026</v>
      </c>
      <c r="H3737" s="2">
        <v>44876.812522453707</v>
      </c>
      <c r="I3737" t="s">
        <v>577</v>
      </c>
      <c r="J3737" s="2">
        <v>44876.812522453707</v>
      </c>
      <c r="K3737" t="s">
        <v>577</v>
      </c>
      <c r="L3737" t="str">
        <f>VLOOKUP(C3737,ACCOUNT_MAPPING!A:C,3,FALSE)</f>
        <v>Roof R&amp;M</v>
      </c>
    </row>
    <row r="3738" spans="1:12" hidden="1">
      <c r="A3738">
        <v>21452</v>
      </c>
      <c r="B3738" t="s">
        <v>1525</v>
      </c>
      <c r="C3738">
        <v>50321000</v>
      </c>
      <c r="D3738" t="s">
        <v>17</v>
      </c>
      <c r="E3738" t="s">
        <v>13</v>
      </c>
      <c r="F3738" t="s">
        <v>13</v>
      </c>
      <c r="G3738" t="s">
        <v>5027</v>
      </c>
      <c r="H3738" s="2">
        <v>44928.545380324074</v>
      </c>
      <c r="I3738" t="s">
        <v>577</v>
      </c>
      <c r="J3738" s="2">
        <v>44928.545380324074</v>
      </c>
      <c r="K3738" t="s">
        <v>577</v>
      </c>
      <c r="L3738" t="str">
        <f>VLOOKUP(C3738,ACCOUNT_MAPPING!A:C,3,FALSE)</f>
        <v>Roof R&amp;M</v>
      </c>
    </row>
    <row r="3739" spans="1:12" hidden="1">
      <c r="A3739">
        <v>20821</v>
      </c>
      <c r="B3739" t="s">
        <v>2008</v>
      </c>
      <c r="C3739">
        <v>50321000</v>
      </c>
      <c r="D3739" t="s">
        <v>17</v>
      </c>
      <c r="E3739" t="s">
        <v>13</v>
      </c>
      <c r="F3739" t="s">
        <v>13</v>
      </c>
      <c r="G3739" t="s">
        <v>4004</v>
      </c>
      <c r="H3739" s="2">
        <v>44923.69541990741</v>
      </c>
      <c r="I3739" t="s">
        <v>1874</v>
      </c>
      <c r="J3739" s="2">
        <v>44923.69541990741</v>
      </c>
      <c r="K3739" t="s">
        <v>1874</v>
      </c>
      <c r="L3739" t="str">
        <f>VLOOKUP(C3739,ACCOUNT_MAPPING!A:C,3,FALSE)</f>
        <v>Roof R&amp;M</v>
      </c>
    </row>
    <row r="3740" spans="1:12" hidden="1">
      <c r="A3740">
        <v>20822</v>
      </c>
      <c r="B3740" t="s">
        <v>3011</v>
      </c>
      <c r="C3740">
        <v>50321000</v>
      </c>
      <c r="D3740" t="s">
        <v>12</v>
      </c>
      <c r="E3740" t="s">
        <v>13</v>
      </c>
      <c r="F3740" t="s">
        <v>13</v>
      </c>
      <c r="G3740" t="s">
        <v>5028</v>
      </c>
      <c r="H3740" s="2">
        <v>45019.578584803239</v>
      </c>
      <c r="I3740" t="s">
        <v>1874</v>
      </c>
      <c r="J3740" s="2">
        <v>45019.578584803239</v>
      </c>
      <c r="K3740" t="s">
        <v>1874</v>
      </c>
      <c r="L3740" t="str">
        <f>VLOOKUP(C3740,ACCOUNT_MAPPING!A:C,3,FALSE)</f>
        <v>Roof R&amp;M</v>
      </c>
    </row>
    <row r="3741" spans="1:12" hidden="1">
      <c r="A3741">
        <v>21492</v>
      </c>
      <c r="B3741" t="s">
        <v>1547</v>
      </c>
      <c r="C3741">
        <v>50321000</v>
      </c>
      <c r="D3741" t="s">
        <v>17</v>
      </c>
      <c r="E3741" t="s">
        <v>13</v>
      </c>
      <c r="F3741" t="s">
        <v>13</v>
      </c>
      <c r="G3741" t="s">
        <v>5029</v>
      </c>
      <c r="H3741" s="2">
        <v>44916.698843599537</v>
      </c>
      <c r="I3741" t="s">
        <v>1333</v>
      </c>
      <c r="J3741" s="2">
        <v>44916.698843599537</v>
      </c>
      <c r="K3741" t="s">
        <v>1333</v>
      </c>
      <c r="L3741" t="str">
        <f>VLOOKUP(C3741,ACCOUNT_MAPPING!A:C,3,FALSE)</f>
        <v>Roof R&amp;M</v>
      </c>
    </row>
    <row r="3742" spans="1:12" hidden="1">
      <c r="A3742">
        <v>21493</v>
      </c>
      <c r="B3742" t="s">
        <v>3017</v>
      </c>
      <c r="C3742">
        <v>50321000</v>
      </c>
      <c r="D3742" t="s">
        <v>63</v>
      </c>
      <c r="E3742" t="s">
        <v>13</v>
      </c>
      <c r="F3742" t="s">
        <v>13</v>
      </c>
      <c r="G3742" t="s">
        <v>5030</v>
      </c>
      <c r="H3742" s="2">
        <v>44876.705957905091</v>
      </c>
      <c r="I3742" t="s">
        <v>1333</v>
      </c>
      <c r="J3742" s="2">
        <v>44876.705957905091</v>
      </c>
      <c r="K3742" t="s">
        <v>1333</v>
      </c>
      <c r="L3742" t="str">
        <f>VLOOKUP(C3742,ACCOUNT_MAPPING!A:C,3,FALSE)</f>
        <v>Roof R&amp;M</v>
      </c>
    </row>
    <row r="3743" spans="1:12" hidden="1">
      <c r="A3743">
        <v>21496</v>
      </c>
      <c r="B3743" t="s">
        <v>648</v>
      </c>
      <c r="C3743">
        <v>50321000</v>
      </c>
      <c r="D3743" t="s">
        <v>17</v>
      </c>
      <c r="E3743" t="s">
        <v>13</v>
      </c>
      <c r="F3743" t="s">
        <v>13</v>
      </c>
      <c r="G3743" t="s">
        <v>5031</v>
      </c>
      <c r="H3743" s="2">
        <v>44917.567481516206</v>
      </c>
      <c r="I3743" t="s">
        <v>650</v>
      </c>
      <c r="J3743" s="2">
        <v>44917.567481516206</v>
      </c>
      <c r="K3743" t="s">
        <v>650</v>
      </c>
      <c r="L3743" t="str">
        <f>VLOOKUP(C3743,ACCOUNT_MAPPING!A:C,3,FALSE)</f>
        <v>Roof R&amp;M</v>
      </c>
    </row>
    <row r="3744" spans="1:12" hidden="1">
      <c r="A3744">
        <v>21510</v>
      </c>
      <c r="B3744" t="s">
        <v>1537</v>
      </c>
      <c r="C3744">
        <v>50321000</v>
      </c>
      <c r="D3744" t="s">
        <v>17</v>
      </c>
      <c r="E3744" t="s">
        <v>13</v>
      </c>
      <c r="F3744" t="s">
        <v>13</v>
      </c>
      <c r="G3744" t="s">
        <v>5032</v>
      </c>
      <c r="H3744" s="2">
        <v>44918.559128125002</v>
      </c>
      <c r="I3744" t="s">
        <v>247</v>
      </c>
      <c r="J3744" s="2">
        <v>44918.559128125002</v>
      </c>
      <c r="K3744" t="s">
        <v>247</v>
      </c>
      <c r="L3744" t="str">
        <f>VLOOKUP(C3744,ACCOUNT_MAPPING!A:C,3,FALSE)</f>
        <v>Roof R&amp;M</v>
      </c>
    </row>
    <row r="3745" spans="1:12" hidden="1">
      <c r="A3745">
        <v>21518</v>
      </c>
      <c r="B3745" t="s">
        <v>5033</v>
      </c>
      <c r="C3745">
        <v>50321000</v>
      </c>
      <c r="D3745" t="s">
        <v>17</v>
      </c>
      <c r="E3745" t="s">
        <v>13</v>
      </c>
      <c r="F3745" t="s">
        <v>13</v>
      </c>
      <c r="G3745" t="s">
        <v>5034</v>
      </c>
      <c r="H3745" s="2">
        <v>44917.586942905094</v>
      </c>
      <c r="I3745" t="s">
        <v>87</v>
      </c>
      <c r="J3745" s="2">
        <v>44917.586942905094</v>
      </c>
      <c r="K3745" t="s">
        <v>87</v>
      </c>
      <c r="L3745" t="str">
        <f>VLOOKUP(C3745,ACCOUNT_MAPPING!A:C,3,FALSE)</f>
        <v>Roof R&amp;M</v>
      </c>
    </row>
    <row r="3746" spans="1:12" hidden="1">
      <c r="A3746">
        <v>21508</v>
      </c>
      <c r="B3746" t="s">
        <v>245</v>
      </c>
      <c r="C3746">
        <v>50321000</v>
      </c>
      <c r="D3746" t="s">
        <v>17</v>
      </c>
      <c r="E3746" t="s">
        <v>13</v>
      </c>
      <c r="F3746" t="s">
        <v>13</v>
      </c>
      <c r="G3746" t="s">
        <v>5035</v>
      </c>
      <c r="H3746" s="2">
        <v>44918.522304861108</v>
      </c>
      <c r="I3746" t="s">
        <v>247</v>
      </c>
      <c r="J3746" s="2">
        <v>44918.522304861108</v>
      </c>
      <c r="K3746" t="s">
        <v>247</v>
      </c>
      <c r="L3746" t="str">
        <f>VLOOKUP(C3746,ACCOUNT_MAPPING!A:C,3,FALSE)</f>
        <v>Roof R&amp;M</v>
      </c>
    </row>
    <row r="3747" spans="1:12" hidden="1">
      <c r="A3747">
        <v>53078</v>
      </c>
      <c r="B3747" t="s">
        <v>5036</v>
      </c>
      <c r="C3747">
        <v>50321000</v>
      </c>
      <c r="D3747" t="s">
        <v>17</v>
      </c>
      <c r="E3747" t="s">
        <v>13</v>
      </c>
      <c r="F3747" t="s">
        <v>13</v>
      </c>
      <c r="G3747" t="s">
        <v>5037</v>
      </c>
      <c r="H3747" s="2">
        <v>44924.667720682868</v>
      </c>
      <c r="I3747" t="s">
        <v>256</v>
      </c>
      <c r="J3747" s="2">
        <v>44924.667720682868</v>
      </c>
      <c r="K3747" t="s">
        <v>256</v>
      </c>
      <c r="L3747" t="str">
        <f>VLOOKUP(C3747,ACCOUNT_MAPPING!A:C,3,FALSE)</f>
        <v>Roof R&amp;M</v>
      </c>
    </row>
    <row r="3748" spans="1:12" hidden="1">
      <c r="A3748">
        <v>53079</v>
      </c>
      <c r="B3748" t="s">
        <v>4156</v>
      </c>
      <c r="C3748">
        <v>50321000</v>
      </c>
      <c r="D3748" t="s">
        <v>17</v>
      </c>
      <c r="E3748" t="s">
        <v>13</v>
      </c>
      <c r="F3748" t="s">
        <v>13</v>
      </c>
      <c r="G3748" t="s">
        <v>5038</v>
      </c>
      <c r="H3748" s="2">
        <v>44924.67914482639</v>
      </c>
      <c r="I3748" t="s">
        <v>256</v>
      </c>
      <c r="J3748" s="2">
        <v>44924.67914482639</v>
      </c>
      <c r="K3748" t="s">
        <v>256</v>
      </c>
      <c r="L3748" t="str">
        <f>VLOOKUP(C3748,ACCOUNT_MAPPING!A:C,3,FALSE)</f>
        <v>Roof R&amp;M</v>
      </c>
    </row>
    <row r="3749" spans="1:12" hidden="1">
      <c r="A3749">
        <v>21511</v>
      </c>
      <c r="B3749" t="s">
        <v>1553</v>
      </c>
      <c r="C3749">
        <v>50321000</v>
      </c>
      <c r="D3749" t="s">
        <v>63</v>
      </c>
      <c r="E3749" t="s">
        <v>13</v>
      </c>
      <c r="F3749" t="s">
        <v>13</v>
      </c>
      <c r="G3749" t="s">
        <v>5039</v>
      </c>
      <c r="H3749" s="2">
        <v>44876.742433831016</v>
      </c>
      <c r="I3749" t="s">
        <v>247</v>
      </c>
      <c r="J3749" s="2">
        <v>44876.742433831016</v>
      </c>
      <c r="K3749" t="s">
        <v>247</v>
      </c>
      <c r="L3749" t="str">
        <f>VLOOKUP(C3749,ACCOUNT_MAPPING!A:C,3,FALSE)</f>
        <v>Roof R&amp;M</v>
      </c>
    </row>
    <row r="3750" spans="1:12" hidden="1">
      <c r="A3750">
        <v>20852</v>
      </c>
      <c r="B3750" t="s">
        <v>1054</v>
      </c>
      <c r="C3750">
        <v>50321000</v>
      </c>
      <c r="D3750" t="s">
        <v>12</v>
      </c>
      <c r="E3750" t="s">
        <v>13</v>
      </c>
      <c r="F3750" t="s">
        <v>13</v>
      </c>
      <c r="G3750" t="s">
        <v>5040</v>
      </c>
      <c r="H3750" s="2">
        <v>45014.807898379629</v>
      </c>
      <c r="I3750" t="s">
        <v>244</v>
      </c>
      <c r="J3750" s="2">
        <v>45014.807898379629</v>
      </c>
      <c r="K3750" t="s">
        <v>244</v>
      </c>
      <c r="L3750" t="str">
        <f>VLOOKUP(C3750,ACCOUNT_MAPPING!A:C,3,FALSE)</f>
        <v>Roof R&amp;M</v>
      </c>
    </row>
    <row r="3751" spans="1:12" hidden="1">
      <c r="A3751">
        <v>21528</v>
      </c>
      <c r="B3751" t="s">
        <v>2968</v>
      </c>
      <c r="C3751">
        <v>50321000</v>
      </c>
      <c r="D3751" t="s">
        <v>17</v>
      </c>
      <c r="E3751" t="s">
        <v>13</v>
      </c>
      <c r="F3751" t="s">
        <v>13</v>
      </c>
      <c r="G3751" t="s">
        <v>4956</v>
      </c>
      <c r="H3751" s="2">
        <v>44924.429623645832</v>
      </c>
      <c r="I3751" t="s">
        <v>289</v>
      </c>
      <c r="J3751" s="2">
        <v>44924.429623645832</v>
      </c>
      <c r="K3751" t="s">
        <v>289</v>
      </c>
      <c r="L3751" t="str">
        <f>VLOOKUP(C3751,ACCOUNT_MAPPING!A:C,3,FALSE)</f>
        <v>Roof R&amp;M</v>
      </c>
    </row>
    <row r="3752" spans="1:12" hidden="1">
      <c r="A3752">
        <v>21443</v>
      </c>
      <c r="B3752" t="s">
        <v>1557</v>
      </c>
      <c r="C3752">
        <v>50321000</v>
      </c>
      <c r="D3752" t="s">
        <v>17</v>
      </c>
      <c r="E3752" t="s">
        <v>13</v>
      </c>
      <c r="F3752" t="s">
        <v>13</v>
      </c>
      <c r="G3752" t="s">
        <v>5041</v>
      </c>
      <c r="H3752" s="2">
        <v>44928.026072685185</v>
      </c>
      <c r="I3752" t="s">
        <v>577</v>
      </c>
      <c r="J3752" s="2">
        <v>44928.026072685185</v>
      </c>
      <c r="K3752" t="s">
        <v>577</v>
      </c>
      <c r="L3752" t="str">
        <f>VLOOKUP(C3752,ACCOUNT_MAPPING!A:C,3,FALSE)</f>
        <v>Roof R&amp;M</v>
      </c>
    </row>
    <row r="3753" spans="1:12" hidden="1">
      <c r="A3753">
        <v>21541</v>
      </c>
      <c r="B3753" t="s">
        <v>3029</v>
      </c>
      <c r="C3753">
        <v>50321000</v>
      </c>
      <c r="D3753" t="s">
        <v>17</v>
      </c>
      <c r="E3753" t="s">
        <v>13</v>
      </c>
      <c r="F3753" t="s">
        <v>13</v>
      </c>
      <c r="G3753" t="s">
        <v>4910</v>
      </c>
      <c r="H3753" s="2">
        <v>44924.630857905089</v>
      </c>
      <c r="I3753" t="s">
        <v>289</v>
      </c>
      <c r="J3753" s="2">
        <v>44924.630857905089</v>
      </c>
      <c r="K3753" t="s">
        <v>289</v>
      </c>
      <c r="L3753" t="str">
        <f>VLOOKUP(C3753,ACCOUNT_MAPPING!A:C,3,FALSE)</f>
        <v>Roof R&amp;M</v>
      </c>
    </row>
    <row r="3754" spans="1:12" hidden="1">
      <c r="A3754">
        <v>21538</v>
      </c>
      <c r="B3754" t="s">
        <v>4162</v>
      </c>
      <c r="C3754">
        <v>50321000</v>
      </c>
      <c r="D3754" t="s">
        <v>17</v>
      </c>
      <c r="E3754" t="s">
        <v>13</v>
      </c>
      <c r="F3754" t="s">
        <v>13</v>
      </c>
      <c r="G3754" t="s">
        <v>5042</v>
      </c>
      <c r="H3754" s="2">
        <v>44924.52055173611</v>
      </c>
      <c r="I3754" t="s">
        <v>289</v>
      </c>
      <c r="J3754" s="2">
        <v>44924.52055173611</v>
      </c>
      <c r="K3754" t="s">
        <v>289</v>
      </c>
      <c r="L3754" t="str">
        <f>VLOOKUP(C3754,ACCOUNT_MAPPING!A:C,3,FALSE)</f>
        <v>Roof R&amp;M</v>
      </c>
    </row>
    <row r="3755" spans="1:12" hidden="1">
      <c r="A3755">
        <v>21467</v>
      </c>
      <c r="B3755" t="s">
        <v>1559</v>
      </c>
      <c r="C3755">
        <v>50321000</v>
      </c>
      <c r="D3755" t="s">
        <v>17</v>
      </c>
      <c r="E3755" t="s">
        <v>13</v>
      </c>
      <c r="F3755" t="s">
        <v>13</v>
      </c>
      <c r="G3755" t="s">
        <v>1560</v>
      </c>
      <c r="H3755" s="2">
        <v>44918.497354826388</v>
      </c>
      <c r="I3755" t="s">
        <v>247</v>
      </c>
      <c r="J3755" s="2">
        <v>44918.497354826388</v>
      </c>
      <c r="K3755" t="s">
        <v>247</v>
      </c>
      <c r="L3755" t="str">
        <f>VLOOKUP(C3755,ACCOUNT_MAPPING!A:C,3,FALSE)</f>
        <v>Roof R&amp;M</v>
      </c>
    </row>
    <row r="3756" spans="1:12" hidden="1">
      <c r="A3756">
        <v>21544</v>
      </c>
      <c r="B3756" t="s">
        <v>3523</v>
      </c>
      <c r="C3756">
        <v>50321000</v>
      </c>
      <c r="D3756" t="s">
        <v>17</v>
      </c>
      <c r="E3756" t="s">
        <v>13</v>
      </c>
      <c r="F3756" t="s">
        <v>13</v>
      </c>
      <c r="G3756" t="s">
        <v>5043</v>
      </c>
      <c r="H3756" s="2">
        <v>44923.74126072917</v>
      </c>
      <c r="I3756" t="s">
        <v>65</v>
      </c>
      <c r="J3756" s="2">
        <v>44923.74126072917</v>
      </c>
      <c r="K3756" t="s">
        <v>65</v>
      </c>
      <c r="L3756" t="str">
        <f>VLOOKUP(C3756,ACCOUNT_MAPPING!A:C,3,FALSE)</f>
        <v>Roof R&amp;M</v>
      </c>
    </row>
    <row r="3757" spans="1:12" hidden="1">
      <c r="A3757">
        <v>21549</v>
      </c>
      <c r="B3757" t="s">
        <v>3498</v>
      </c>
      <c r="C3757">
        <v>50321000</v>
      </c>
      <c r="D3757" t="s">
        <v>17</v>
      </c>
      <c r="E3757" t="s">
        <v>13</v>
      </c>
      <c r="F3757" t="s">
        <v>13</v>
      </c>
      <c r="G3757" t="s">
        <v>5044</v>
      </c>
      <c r="H3757" s="2">
        <v>44924.607228587964</v>
      </c>
      <c r="I3757" t="s">
        <v>256</v>
      </c>
      <c r="J3757" s="2">
        <v>44924.607228587964</v>
      </c>
      <c r="K3757" t="s">
        <v>256</v>
      </c>
      <c r="L3757" t="str">
        <f>VLOOKUP(C3757,ACCOUNT_MAPPING!A:C,3,FALSE)</f>
        <v>Roof R&amp;M</v>
      </c>
    </row>
    <row r="3758" spans="1:12" hidden="1">
      <c r="A3758">
        <v>21468</v>
      </c>
      <c r="B3758" t="s">
        <v>1561</v>
      </c>
      <c r="C3758">
        <v>50321000</v>
      </c>
      <c r="D3758" t="s">
        <v>17</v>
      </c>
      <c r="E3758" t="s">
        <v>13</v>
      </c>
      <c r="F3758" t="s">
        <v>13</v>
      </c>
      <c r="G3758" t="s">
        <v>5045</v>
      </c>
      <c r="H3758" s="2">
        <v>44918.505106168981</v>
      </c>
      <c r="I3758" t="s">
        <v>247</v>
      </c>
      <c r="J3758" s="2">
        <v>44918.505106168981</v>
      </c>
      <c r="K3758" t="s">
        <v>247</v>
      </c>
      <c r="L3758" t="str">
        <f>VLOOKUP(C3758,ACCOUNT_MAPPING!A:C,3,FALSE)</f>
        <v>Roof R&amp;M</v>
      </c>
    </row>
    <row r="3759" spans="1:12" hidden="1">
      <c r="A3759">
        <v>21479</v>
      </c>
      <c r="B3759" t="s">
        <v>2036</v>
      </c>
      <c r="C3759">
        <v>50321000</v>
      </c>
      <c r="D3759" t="s">
        <v>17</v>
      </c>
      <c r="E3759" t="s">
        <v>13</v>
      </c>
      <c r="F3759" t="s">
        <v>13</v>
      </c>
      <c r="G3759" t="s">
        <v>5041</v>
      </c>
      <c r="H3759" s="2">
        <v>44916.626607326391</v>
      </c>
      <c r="I3759" t="s">
        <v>650</v>
      </c>
      <c r="J3759" s="2">
        <v>44916.626607326391</v>
      </c>
      <c r="K3759" t="s">
        <v>650</v>
      </c>
      <c r="L3759" t="str">
        <f>VLOOKUP(C3759,ACCOUNT_MAPPING!A:C,3,FALSE)</f>
        <v>Roof R&amp;M</v>
      </c>
    </row>
    <row r="3760" spans="1:12" hidden="1">
      <c r="A3760">
        <v>21481</v>
      </c>
      <c r="B3760" t="s">
        <v>3016</v>
      </c>
      <c r="C3760">
        <v>50321000</v>
      </c>
      <c r="D3760" t="s">
        <v>17</v>
      </c>
      <c r="E3760" t="s">
        <v>13</v>
      </c>
      <c r="F3760" t="s">
        <v>13</v>
      </c>
      <c r="G3760" t="s">
        <v>4545</v>
      </c>
      <c r="H3760" s="2">
        <v>44916.633679398146</v>
      </c>
      <c r="I3760" t="s">
        <v>650</v>
      </c>
      <c r="J3760" s="2">
        <v>44916.633679398146</v>
      </c>
      <c r="K3760" t="s">
        <v>650</v>
      </c>
      <c r="L3760" t="str">
        <f>VLOOKUP(C3760,ACCOUNT_MAPPING!A:C,3,FALSE)</f>
        <v>Roof R&amp;M</v>
      </c>
    </row>
    <row r="3761" spans="1:12" hidden="1">
      <c r="A3761">
        <v>21489</v>
      </c>
      <c r="B3761" t="s">
        <v>1564</v>
      </c>
      <c r="C3761">
        <v>50321000</v>
      </c>
      <c r="D3761" t="s">
        <v>17</v>
      </c>
      <c r="E3761" t="s">
        <v>13</v>
      </c>
      <c r="F3761" t="s">
        <v>13</v>
      </c>
      <c r="G3761" t="s">
        <v>5046</v>
      </c>
      <c r="H3761" s="2">
        <v>44928.516387465279</v>
      </c>
      <c r="I3761" t="s">
        <v>577</v>
      </c>
      <c r="J3761" s="2">
        <v>44928.516387465279</v>
      </c>
      <c r="K3761" t="s">
        <v>577</v>
      </c>
      <c r="L3761" t="str">
        <f>VLOOKUP(C3761,ACCOUNT_MAPPING!A:C,3,FALSE)</f>
        <v>Roof R&amp;M</v>
      </c>
    </row>
    <row r="3762" spans="1:12" hidden="1">
      <c r="A3762">
        <v>76203</v>
      </c>
      <c r="B3762" t="s">
        <v>266</v>
      </c>
      <c r="C3762">
        <v>50321000</v>
      </c>
      <c r="D3762" t="s">
        <v>12</v>
      </c>
      <c r="E3762" t="s">
        <v>13</v>
      </c>
      <c r="F3762" t="s">
        <v>13</v>
      </c>
      <c r="G3762" t="s">
        <v>5047</v>
      </c>
      <c r="H3762" s="2">
        <v>45016.951986770837</v>
      </c>
      <c r="I3762" t="s">
        <v>260</v>
      </c>
      <c r="J3762" s="2">
        <v>45016.951986770837</v>
      </c>
      <c r="K3762" t="s">
        <v>260</v>
      </c>
      <c r="L3762" t="str">
        <f>VLOOKUP(C3762,ACCOUNT_MAPPING!A:C,3,FALSE)</f>
        <v>Roof R&amp;M</v>
      </c>
    </row>
    <row r="3763" spans="1:12" hidden="1">
      <c r="A3763">
        <v>21559</v>
      </c>
      <c r="B3763" t="s">
        <v>5048</v>
      </c>
      <c r="C3763">
        <v>50321000</v>
      </c>
      <c r="D3763" t="s">
        <v>17</v>
      </c>
      <c r="E3763" t="s">
        <v>13</v>
      </c>
      <c r="F3763" t="s">
        <v>13</v>
      </c>
      <c r="G3763" t="s">
        <v>5049</v>
      </c>
      <c r="H3763" s="2">
        <v>44924.554179664352</v>
      </c>
      <c r="I3763" t="s">
        <v>65</v>
      </c>
      <c r="J3763" s="2">
        <v>44924.554179664352</v>
      </c>
      <c r="K3763" t="s">
        <v>65</v>
      </c>
      <c r="L3763" t="str">
        <f>VLOOKUP(C3763,ACCOUNT_MAPPING!A:C,3,FALSE)</f>
        <v>Roof R&amp;M</v>
      </c>
    </row>
    <row r="3764" spans="1:12" hidden="1">
      <c r="A3764">
        <v>21560</v>
      </c>
      <c r="B3764" t="s">
        <v>5050</v>
      </c>
      <c r="C3764">
        <v>50321000</v>
      </c>
      <c r="D3764" t="s">
        <v>17</v>
      </c>
      <c r="E3764" t="s">
        <v>13</v>
      </c>
      <c r="F3764" t="s">
        <v>13</v>
      </c>
      <c r="G3764" t="s">
        <v>5051</v>
      </c>
      <c r="H3764" s="2">
        <v>44924.559455937502</v>
      </c>
      <c r="I3764" t="s">
        <v>65</v>
      </c>
      <c r="J3764" s="2">
        <v>44924.559455937502</v>
      </c>
      <c r="K3764" t="s">
        <v>65</v>
      </c>
      <c r="L3764" t="str">
        <f>VLOOKUP(C3764,ACCOUNT_MAPPING!A:C,3,FALSE)</f>
        <v>Roof R&amp;M</v>
      </c>
    </row>
    <row r="3765" spans="1:12" hidden="1">
      <c r="A3765">
        <v>21501</v>
      </c>
      <c r="B3765" t="s">
        <v>3015</v>
      </c>
      <c r="C3765">
        <v>50321000</v>
      </c>
      <c r="D3765" t="s">
        <v>17</v>
      </c>
      <c r="E3765" t="s">
        <v>13</v>
      </c>
      <c r="F3765" t="s">
        <v>13</v>
      </c>
      <c r="G3765" t="s">
        <v>5052</v>
      </c>
      <c r="H3765" s="2">
        <v>44917.576826886572</v>
      </c>
      <c r="I3765" t="s">
        <v>650</v>
      </c>
      <c r="J3765" s="2">
        <v>44917.576826886572</v>
      </c>
      <c r="K3765" t="s">
        <v>650</v>
      </c>
      <c r="L3765" t="str">
        <f>VLOOKUP(C3765,ACCOUNT_MAPPING!A:C,3,FALSE)</f>
        <v>Roof R&amp;M</v>
      </c>
    </row>
    <row r="3766" spans="1:12" hidden="1">
      <c r="A3766">
        <v>21516</v>
      </c>
      <c r="B3766" t="s">
        <v>5053</v>
      </c>
      <c r="C3766">
        <v>50321000</v>
      </c>
      <c r="D3766" t="s">
        <v>17</v>
      </c>
      <c r="E3766" t="s">
        <v>13</v>
      </c>
      <c r="F3766" t="s">
        <v>13</v>
      </c>
      <c r="G3766" t="s">
        <v>5054</v>
      </c>
      <c r="H3766" s="2">
        <v>44917.694555555558</v>
      </c>
      <c r="I3766" t="s">
        <v>1429</v>
      </c>
      <c r="J3766" s="2">
        <v>44917.694555555558</v>
      </c>
      <c r="K3766" t="s">
        <v>1429</v>
      </c>
      <c r="L3766" t="str">
        <f>VLOOKUP(C3766,ACCOUNT_MAPPING!A:C,3,FALSE)</f>
        <v>Roof R&amp;M</v>
      </c>
    </row>
    <row r="3767" spans="1:12" hidden="1">
      <c r="A3767">
        <v>21519</v>
      </c>
      <c r="B3767" t="s">
        <v>1264</v>
      </c>
      <c r="C3767">
        <v>50321000</v>
      </c>
      <c r="D3767" t="s">
        <v>17</v>
      </c>
      <c r="E3767" t="s">
        <v>13</v>
      </c>
      <c r="F3767" t="s">
        <v>13</v>
      </c>
      <c r="G3767" t="s">
        <v>5055</v>
      </c>
      <c r="H3767" s="2">
        <v>44917.670998842594</v>
      </c>
      <c r="I3767" t="s">
        <v>87</v>
      </c>
      <c r="J3767" s="2">
        <v>44917.670998842594</v>
      </c>
      <c r="K3767" t="s">
        <v>87</v>
      </c>
      <c r="L3767" t="str">
        <f>VLOOKUP(C3767,ACCOUNT_MAPPING!A:C,3,FALSE)</f>
        <v>Roof R&amp;M</v>
      </c>
    </row>
    <row r="3768" spans="1:12" hidden="1">
      <c r="A3768">
        <v>21521</v>
      </c>
      <c r="B3768" t="s">
        <v>4154</v>
      </c>
      <c r="C3768">
        <v>50321000</v>
      </c>
      <c r="D3768" t="s">
        <v>63</v>
      </c>
      <c r="E3768" t="s">
        <v>13</v>
      </c>
      <c r="F3768" t="s">
        <v>13</v>
      </c>
      <c r="G3768" t="s">
        <v>3751</v>
      </c>
      <c r="H3768" s="2">
        <v>44876.694134456018</v>
      </c>
      <c r="I3768" t="s">
        <v>15</v>
      </c>
      <c r="J3768" s="2">
        <v>44876.694134456018</v>
      </c>
      <c r="K3768" t="s">
        <v>15</v>
      </c>
      <c r="L3768" t="str">
        <f>VLOOKUP(C3768,ACCOUNT_MAPPING!A:C,3,FALSE)</f>
        <v>Roof R&amp;M</v>
      </c>
    </row>
    <row r="3769" spans="1:12" hidden="1">
      <c r="A3769">
        <v>21558</v>
      </c>
      <c r="B3769" t="s">
        <v>3500</v>
      </c>
      <c r="C3769">
        <v>50321000</v>
      </c>
      <c r="D3769" t="s">
        <v>63</v>
      </c>
      <c r="E3769" t="s">
        <v>13</v>
      </c>
      <c r="F3769" t="s">
        <v>13</v>
      </c>
      <c r="G3769" t="s">
        <v>5056</v>
      </c>
      <c r="H3769" s="2">
        <v>44869.859075694447</v>
      </c>
      <c r="I3769" t="s">
        <v>65</v>
      </c>
      <c r="J3769" s="2">
        <v>44869.859075694447</v>
      </c>
      <c r="K3769" t="s">
        <v>65</v>
      </c>
      <c r="L3769" t="str">
        <f>VLOOKUP(C3769,ACCOUNT_MAPPING!A:C,3,FALSE)</f>
        <v>Roof R&amp;M</v>
      </c>
    </row>
    <row r="3770" spans="1:12" hidden="1">
      <c r="A3770">
        <v>21561</v>
      </c>
      <c r="B3770" t="s">
        <v>5057</v>
      </c>
      <c r="C3770">
        <v>50321000</v>
      </c>
      <c r="D3770" t="s">
        <v>63</v>
      </c>
      <c r="E3770" t="s">
        <v>13</v>
      </c>
      <c r="F3770" t="s">
        <v>13</v>
      </c>
      <c r="G3770" t="s">
        <v>5058</v>
      </c>
      <c r="H3770" s="2">
        <v>44875.770768518516</v>
      </c>
      <c r="I3770" t="s">
        <v>65</v>
      </c>
      <c r="J3770" s="2">
        <v>44875.770768518516</v>
      </c>
      <c r="K3770" t="s">
        <v>65</v>
      </c>
      <c r="L3770" t="str">
        <f>VLOOKUP(C3770,ACCOUNT_MAPPING!A:C,3,FALSE)</f>
        <v>Roof R&amp;M</v>
      </c>
    </row>
    <row r="3771" spans="1:12" hidden="1">
      <c r="A3771">
        <v>21563</v>
      </c>
      <c r="B3771" t="s">
        <v>5059</v>
      </c>
      <c r="C3771">
        <v>50321000</v>
      </c>
      <c r="D3771" t="s">
        <v>63</v>
      </c>
      <c r="E3771" t="s">
        <v>13</v>
      </c>
      <c r="F3771" t="s">
        <v>13</v>
      </c>
      <c r="G3771" t="s">
        <v>5060</v>
      </c>
      <c r="H3771" s="2">
        <v>44875.818823993053</v>
      </c>
      <c r="I3771" t="s">
        <v>65</v>
      </c>
      <c r="J3771" s="2">
        <v>44875.818823993053</v>
      </c>
      <c r="K3771" t="s">
        <v>65</v>
      </c>
      <c r="L3771" t="str">
        <f>VLOOKUP(C3771,ACCOUNT_MAPPING!A:C,3,FALSE)</f>
        <v>Roof R&amp;M</v>
      </c>
    </row>
    <row r="3772" spans="1:12" hidden="1">
      <c r="A3772">
        <v>21536</v>
      </c>
      <c r="B3772" t="s">
        <v>1998</v>
      </c>
      <c r="C3772">
        <v>50321000</v>
      </c>
      <c r="D3772" t="s">
        <v>17</v>
      </c>
      <c r="E3772" t="s">
        <v>13</v>
      </c>
      <c r="F3772" t="s">
        <v>13</v>
      </c>
      <c r="G3772" t="s">
        <v>5061</v>
      </c>
      <c r="H3772" s="2">
        <v>44924.514228935186</v>
      </c>
      <c r="I3772" t="s">
        <v>289</v>
      </c>
      <c r="J3772" s="2">
        <v>44924.514228935186</v>
      </c>
      <c r="K3772" t="s">
        <v>289</v>
      </c>
      <c r="L3772" t="str">
        <f>VLOOKUP(C3772,ACCOUNT_MAPPING!A:C,3,FALSE)</f>
        <v>Roof R&amp;M</v>
      </c>
    </row>
    <row r="3773" spans="1:12" hidden="1">
      <c r="A3773">
        <v>21568</v>
      </c>
      <c r="B3773" t="s">
        <v>5062</v>
      </c>
      <c r="C3773">
        <v>50321000</v>
      </c>
      <c r="D3773" t="s">
        <v>63</v>
      </c>
      <c r="E3773" t="s">
        <v>13</v>
      </c>
      <c r="F3773" t="s">
        <v>13</v>
      </c>
      <c r="G3773" t="s">
        <v>5063</v>
      </c>
      <c r="H3773" s="2">
        <v>44875.839140358796</v>
      </c>
      <c r="I3773" t="s">
        <v>65</v>
      </c>
      <c r="J3773" s="2">
        <v>44875.839140358796</v>
      </c>
      <c r="K3773" t="s">
        <v>65</v>
      </c>
      <c r="L3773" t="str">
        <f>VLOOKUP(C3773,ACCOUNT_MAPPING!A:C,3,FALSE)</f>
        <v>Roof R&amp;M</v>
      </c>
    </row>
    <row r="3774" spans="1:12" hidden="1">
      <c r="A3774">
        <v>39834</v>
      </c>
      <c r="B3774" t="s">
        <v>1293</v>
      </c>
      <c r="C3774">
        <v>50321000</v>
      </c>
      <c r="D3774" t="s">
        <v>17</v>
      </c>
      <c r="E3774" t="s">
        <v>13</v>
      </c>
      <c r="F3774" t="s">
        <v>13</v>
      </c>
      <c r="G3774" t="s">
        <v>5064</v>
      </c>
      <c r="H3774" s="2">
        <v>44922.638809108794</v>
      </c>
      <c r="I3774" t="s">
        <v>826</v>
      </c>
      <c r="J3774" s="2">
        <v>44922.638809108794</v>
      </c>
      <c r="K3774" t="s">
        <v>826</v>
      </c>
      <c r="L3774" t="str">
        <f>VLOOKUP(C3774,ACCOUNT_MAPPING!A:C,3,FALSE)</f>
        <v>Roof R&amp;M</v>
      </c>
    </row>
    <row r="3775" spans="1:12" hidden="1">
      <c r="A3775">
        <v>21557</v>
      </c>
      <c r="B3775" t="s">
        <v>5065</v>
      </c>
      <c r="C3775">
        <v>50321000</v>
      </c>
      <c r="D3775" t="s">
        <v>63</v>
      </c>
      <c r="E3775" t="s">
        <v>13</v>
      </c>
      <c r="F3775" t="s">
        <v>13</v>
      </c>
      <c r="G3775" t="s">
        <v>5066</v>
      </c>
      <c r="H3775" s="2">
        <v>44869.854207407407</v>
      </c>
      <c r="I3775" t="s">
        <v>65</v>
      </c>
      <c r="J3775" s="2">
        <v>44869.854207407407</v>
      </c>
      <c r="K3775" t="s">
        <v>65</v>
      </c>
      <c r="L3775" t="str">
        <f>VLOOKUP(C3775,ACCOUNT_MAPPING!A:C,3,FALSE)</f>
        <v>Roof R&amp;M</v>
      </c>
    </row>
    <row r="3776" spans="1:12" hidden="1">
      <c r="A3776">
        <v>43382</v>
      </c>
      <c r="B3776" t="s">
        <v>1082</v>
      </c>
      <c r="C3776">
        <v>50321000</v>
      </c>
      <c r="D3776" t="s">
        <v>17</v>
      </c>
      <c r="E3776" t="s">
        <v>13</v>
      </c>
      <c r="F3776" t="s">
        <v>13</v>
      </c>
      <c r="G3776" t="s">
        <v>5067</v>
      </c>
      <c r="H3776" s="2">
        <v>44922.687936226852</v>
      </c>
      <c r="I3776" t="s">
        <v>83</v>
      </c>
      <c r="J3776" s="2">
        <v>44922.687936226852</v>
      </c>
      <c r="K3776" t="s">
        <v>83</v>
      </c>
      <c r="L3776" t="str">
        <f>VLOOKUP(C3776,ACCOUNT_MAPPING!A:C,3,FALSE)</f>
        <v>Roof R&amp;M</v>
      </c>
    </row>
    <row r="3777" spans="1:12" hidden="1">
      <c r="A3777">
        <v>82699</v>
      </c>
      <c r="B3777" t="s">
        <v>5068</v>
      </c>
      <c r="C3777">
        <v>50321000</v>
      </c>
      <c r="D3777" t="s">
        <v>17</v>
      </c>
      <c r="E3777" t="s">
        <v>13</v>
      </c>
      <c r="F3777" t="s">
        <v>13</v>
      </c>
      <c r="G3777" t="s">
        <v>4787</v>
      </c>
      <c r="H3777" s="2">
        <v>44923.695214814812</v>
      </c>
      <c r="I3777" t="s">
        <v>759</v>
      </c>
      <c r="J3777" s="2">
        <v>44923.695214814812</v>
      </c>
      <c r="K3777" t="s">
        <v>759</v>
      </c>
      <c r="L3777" t="str">
        <f>VLOOKUP(C3777,ACCOUNT_MAPPING!A:C,3,FALSE)</f>
        <v>Roof R&amp;M</v>
      </c>
    </row>
    <row r="3778" spans="1:12" hidden="1">
      <c r="A3778">
        <v>82703</v>
      </c>
      <c r="B3778" t="s">
        <v>1316</v>
      </c>
      <c r="C3778">
        <v>50321000</v>
      </c>
      <c r="D3778" t="s">
        <v>63</v>
      </c>
      <c r="E3778" t="s">
        <v>13</v>
      </c>
      <c r="F3778" t="s">
        <v>13</v>
      </c>
      <c r="G3778" t="s">
        <v>5069</v>
      </c>
      <c r="H3778" s="2">
        <v>44875.453634988429</v>
      </c>
      <c r="I3778" t="s">
        <v>909</v>
      </c>
      <c r="J3778" s="2">
        <v>44875.453634988429</v>
      </c>
      <c r="K3778" t="s">
        <v>909</v>
      </c>
      <c r="L3778" t="str">
        <f>VLOOKUP(C3778,ACCOUNT_MAPPING!A:C,3,FALSE)</f>
        <v>Roof R&amp;M</v>
      </c>
    </row>
    <row r="3779" spans="1:12" hidden="1">
      <c r="A3779">
        <v>43386</v>
      </c>
      <c r="B3779" t="s">
        <v>1042</v>
      </c>
      <c r="C3779">
        <v>50321000</v>
      </c>
      <c r="D3779" t="s">
        <v>17</v>
      </c>
      <c r="E3779" t="s">
        <v>13</v>
      </c>
      <c r="F3779" t="s">
        <v>13</v>
      </c>
      <c r="G3779" t="s">
        <v>5070</v>
      </c>
      <c r="H3779" s="2">
        <v>44922.718411423608</v>
      </c>
      <c r="I3779" t="s">
        <v>83</v>
      </c>
      <c r="J3779" s="2">
        <v>44922.718411423608</v>
      </c>
      <c r="K3779" t="s">
        <v>83</v>
      </c>
      <c r="L3779" t="str">
        <f>VLOOKUP(C3779,ACCOUNT_MAPPING!A:C,3,FALSE)</f>
        <v>Roof R&amp;M</v>
      </c>
    </row>
    <row r="3780" spans="1:12" hidden="1">
      <c r="A3780">
        <v>39831</v>
      </c>
      <c r="B3780" t="s">
        <v>5071</v>
      </c>
      <c r="C3780">
        <v>50321000</v>
      </c>
      <c r="D3780" t="s">
        <v>12</v>
      </c>
      <c r="E3780" t="s">
        <v>13</v>
      </c>
      <c r="F3780" t="s">
        <v>13</v>
      </c>
      <c r="G3780" t="s">
        <v>5072</v>
      </c>
      <c r="H3780" s="2">
        <v>45009.863049224536</v>
      </c>
      <c r="I3780" t="s">
        <v>22</v>
      </c>
      <c r="J3780" s="2">
        <v>45009.863049224536</v>
      </c>
      <c r="K3780" t="s">
        <v>22</v>
      </c>
      <c r="L3780" t="str">
        <f>VLOOKUP(C3780,ACCOUNT_MAPPING!A:C,3,FALSE)</f>
        <v>Roof R&amp;M</v>
      </c>
    </row>
    <row r="3781" spans="1:12" hidden="1">
      <c r="A3781">
        <v>43390</v>
      </c>
      <c r="B3781" t="s">
        <v>4191</v>
      </c>
      <c r="C3781">
        <v>50321000</v>
      </c>
      <c r="D3781" t="s">
        <v>17</v>
      </c>
      <c r="E3781" t="s">
        <v>13</v>
      </c>
      <c r="F3781" t="s">
        <v>13</v>
      </c>
      <c r="G3781" t="s">
        <v>5073</v>
      </c>
      <c r="H3781" s="2">
        <v>44923.56781547454</v>
      </c>
      <c r="I3781" t="s">
        <v>809</v>
      </c>
      <c r="J3781" s="2">
        <v>44923.56781547454</v>
      </c>
      <c r="K3781" t="s">
        <v>809</v>
      </c>
      <c r="L3781" t="str">
        <f>VLOOKUP(C3781,ACCOUNT_MAPPING!A:C,3,FALSE)</f>
        <v>Roof R&amp;M</v>
      </c>
    </row>
    <row r="3782" spans="1:12" hidden="1">
      <c r="A3782">
        <v>39839</v>
      </c>
      <c r="B3782" t="s">
        <v>4137</v>
      </c>
      <c r="C3782">
        <v>50321000</v>
      </c>
      <c r="D3782" t="s">
        <v>12</v>
      </c>
      <c r="E3782" t="s">
        <v>13</v>
      </c>
      <c r="F3782" t="s">
        <v>13</v>
      </c>
      <c r="G3782" t="s">
        <v>5074</v>
      </c>
      <c r="H3782" s="2">
        <v>45021.672803900467</v>
      </c>
      <c r="I3782" t="s">
        <v>759</v>
      </c>
      <c r="J3782" s="2">
        <v>45021.672803900467</v>
      </c>
      <c r="K3782" t="s">
        <v>759</v>
      </c>
      <c r="L3782" t="str">
        <f>VLOOKUP(C3782,ACCOUNT_MAPPING!A:C,3,FALSE)</f>
        <v>Roof R&amp;M</v>
      </c>
    </row>
    <row r="3783" spans="1:12" hidden="1">
      <c r="A3783">
        <v>39842</v>
      </c>
      <c r="B3783" t="s">
        <v>5075</v>
      </c>
      <c r="C3783">
        <v>50321000</v>
      </c>
      <c r="D3783" t="s">
        <v>17</v>
      </c>
      <c r="E3783" t="s">
        <v>13</v>
      </c>
      <c r="F3783" t="s">
        <v>13</v>
      </c>
      <c r="G3783" t="s">
        <v>5076</v>
      </c>
      <c r="H3783" s="2">
        <v>44922.600042824073</v>
      </c>
      <c r="I3783" t="s">
        <v>41</v>
      </c>
      <c r="J3783" s="2">
        <v>44922.600042824073</v>
      </c>
      <c r="K3783" t="s">
        <v>41</v>
      </c>
      <c r="L3783" t="str">
        <f>VLOOKUP(C3783,ACCOUNT_MAPPING!A:C,3,FALSE)</f>
        <v>Roof R&amp;M</v>
      </c>
    </row>
    <row r="3784" spans="1:12" hidden="1">
      <c r="A3784">
        <v>43401</v>
      </c>
      <c r="B3784" t="s">
        <v>3505</v>
      </c>
      <c r="C3784">
        <v>50321000</v>
      </c>
      <c r="D3784" t="s">
        <v>12</v>
      </c>
      <c r="E3784" t="s">
        <v>13</v>
      </c>
      <c r="F3784" t="s">
        <v>13</v>
      </c>
      <c r="G3784" t="s">
        <v>5077</v>
      </c>
      <c r="H3784" s="2">
        <v>45015.714730208332</v>
      </c>
      <c r="I3784" t="s">
        <v>272</v>
      </c>
      <c r="J3784" s="2">
        <v>45015.714730208332</v>
      </c>
      <c r="K3784" t="s">
        <v>272</v>
      </c>
      <c r="L3784" t="str">
        <f>VLOOKUP(C3784,ACCOUNT_MAPPING!A:C,3,FALSE)</f>
        <v>Roof R&amp;M</v>
      </c>
    </row>
    <row r="3785" spans="1:12" hidden="1">
      <c r="A3785">
        <v>82716</v>
      </c>
      <c r="B3785" t="s">
        <v>2051</v>
      </c>
      <c r="C3785">
        <v>50321000</v>
      </c>
      <c r="D3785" t="s">
        <v>12</v>
      </c>
      <c r="E3785" t="s">
        <v>13</v>
      </c>
      <c r="F3785" t="s">
        <v>13</v>
      </c>
      <c r="G3785" t="s">
        <v>3995</v>
      </c>
      <c r="H3785" s="2">
        <v>45020.517009027775</v>
      </c>
      <c r="I3785" t="s">
        <v>900</v>
      </c>
      <c r="J3785" s="2">
        <v>45020.517009027775</v>
      </c>
      <c r="K3785" t="s">
        <v>900</v>
      </c>
      <c r="L3785" t="str">
        <f>VLOOKUP(C3785,ACCOUNT_MAPPING!A:C,3,FALSE)</f>
        <v>Roof R&amp;M</v>
      </c>
    </row>
    <row r="3786" spans="1:12" hidden="1">
      <c r="A3786">
        <v>82720</v>
      </c>
      <c r="B3786" t="s">
        <v>4174</v>
      </c>
      <c r="C3786">
        <v>50321000</v>
      </c>
      <c r="D3786" t="s">
        <v>17</v>
      </c>
      <c r="E3786" t="s">
        <v>13</v>
      </c>
      <c r="F3786" t="s">
        <v>13</v>
      </c>
      <c r="G3786" t="s">
        <v>5078</v>
      </c>
      <c r="H3786" s="2">
        <v>44922.570828553238</v>
      </c>
      <c r="I3786" t="s">
        <v>41</v>
      </c>
      <c r="J3786" s="2">
        <v>44922.570828553238</v>
      </c>
      <c r="K3786" t="s">
        <v>41</v>
      </c>
      <c r="L3786" t="str">
        <f>VLOOKUP(C3786,ACCOUNT_MAPPING!A:C,3,FALSE)</f>
        <v>Roof R&amp;M</v>
      </c>
    </row>
    <row r="3787" spans="1:12" hidden="1">
      <c r="A3787">
        <v>82727</v>
      </c>
      <c r="B3787" t="s">
        <v>5079</v>
      </c>
      <c r="C3787">
        <v>50321000</v>
      </c>
      <c r="D3787" t="s">
        <v>17</v>
      </c>
      <c r="E3787" t="s">
        <v>13</v>
      </c>
      <c r="F3787" t="s">
        <v>13</v>
      </c>
      <c r="G3787" t="s">
        <v>5080</v>
      </c>
      <c r="H3787" s="2">
        <v>44923.725470405094</v>
      </c>
      <c r="I3787" t="s">
        <v>778</v>
      </c>
      <c r="J3787" s="2">
        <v>44923.725470405094</v>
      </c>
      <c r="K3787" t="s">
        <v>778</v>
      </c>
      <c r="L3787" t="str">
        <f>VLOOKUP(C3787,ACCOUNT_MAPPING!A:C,3,FALSE)</f>
        <v>Roof R&amp;M</v>
      </c>
    </row>
    <row r="3788" spans="1:12" hidden="1">
      <c r="A3788">
        <v>82731</v>
      </c>
      <c r="B3788" t="s">
        <v>263</v>
      </c>
      <c r="C3788">
        <v>50321000</v>
      </c>
      <c r="D3788" t="s">
        <v>12</v>
      </c>
      <c r="E3788" t="s">
        <v>13</v>
      </c>
      <c r="F3788" t="s">
        <v>13</v>
      </c>
      <c r="G3788" t="s">
        <v>5081</v>
      </c>
      <c r="H3788" s="2">
        <v>45013.625019826388</v>
      </c>
      <c r="I3788" t="s">
        <v>265</v>
      </c>
      <c r="J3788" s="2">
        <v>45013.625019826388</v>
      </c>
      <c r="K3788" t="s">
        <v>265</v>
      </c>
      <c r="L3788" t="str">
        <f>VLOOKUP(C3788,ACCOUNT_MAPPING!A:C,3,FALSE)</f>
        <v>Roof R&amp;M</v>
      </c>
    </row>
    <row r="3789" spans="1:12" hidden="1">
      <c r="A3789">
        <v>53069</v>
      </c>
      <c r="B3789" t="s">
        <v>5082</v>
      </c>
      <c r="C3789">
        <v>50321000</v>
      </c>
      <c r="D3789" t="s">
        <v>12</v>
      </c>
      <c r="E3789" t="s">
        <v>13</v>
      </c>
      <c r="F3789" t="s">
        <v>13</v>
      </c>
      <c r="G3789" t="s">
        <v>5083</v>
      </c>
      <c r="H3789" s="2">
        <v>45012.615619560187</v>
      </c>
      <c r="I3789" t="s">
        <v>256</v>
      </c>
      <c r="J3789" s="2">
        <v>45012.615619560187</v>
      </c>
      <c r="K3789" t="s">
        <v>256</v>
      </c>
      <c r="L3789" t="str">
        <f>VLOOKUP(C3789,ACCOUNT_MAPPING!A:C,3,FALSE)</f>
        <v>Roof R&amp;M</v>
      </c>
    </row>
    <row r="3790" spans="1:12" hidden="1">
      <c r="A3790">
        <v>53071</v>
      </c>
      <c r="B3790" t="s">
        <v>5084</v>
      </c>
      <c r="C3790">
        <v>50321000</v>
      </c>
      <c r="D3790" t="s">
        <v>17</v>
      </c>
      <c r="E3790" t="s">
        <v>13</v>
      </c>
      <c r="F3790" t="s">
        <v>13</v>
      </c>
      <c r="G3790" t="s">
        <v>4987</v>
      </c>
      <c r="H3790" s="2">
        <v>44924.63248028935</v>
      </c>
      <c r="I3790" t="s">
        <v>256</v>
      </c>
      <c r="J3790" s="2">
        <v>44924.63248028935</v>
      </c>
      <c r="K3790" t="s">
        <v>256</v>
      </c>
      <c r="L3790" t="str">
        <f>VLOOKUP(C3790,ACCOUNT_MAPPING!A:C,3,FALSE)</f>
        <v>Roof R&amp;M</v>
      </c>
    </row>
    <row r="3791" spans="1:12" hidden="1">
      <c r="A3791">
        <v>53082</v>
      </c>
      <c r="B3791" t="s">
        <v>3510</v>
      </c>
      <c r="C3791">
        <v>50321000</v>
      </c>
      <c r="D3791" t="s">
        <v>17</v>
      </c>
      <c r="E3791" t="s">
        <v>13</v>
      </c>
      <c r="F3791" t="s">
        <v>13</v>
      </c>
      <c r="G3791" t="s">
        <v>5085</v>
      </c>
      <c r="H3791" s="2">
        <v>44924.688780752316</v>
      </c>
      <c r="I3791" t="s">
        <v>256</v>
      </c>
      <c r="J3791" s="2">
        <v>44924.688780752316</v>
      </c>
      <c r="K3791" t="s">
        <v>256</v>
      </c>
      <c r="L3791" t="str">
        <f>VLOOKUP(C3791,ACCOUNT_MAPPING!A:C,3,FALSE)</f>
        <v>Roof R&amp;M</v>
      </c>
    </row>
    <row r="3792" spans="1:12" hidden="1">
      <c r="A3792">
        <v>53081</v>
      </c>
      <c r="B3792" t="s">
        <v>4180</v>
      </c>
      <c r="C3792">
        <v>50321000</v>
      </c>
      <c r="D3792" t="s">
        <v>63</v>
      </c>
      <c r="E3792" t="s">
        <v>13</v>
      </c>
      <c r="F3792" t="s">
        <v>13</v>
      </c>
      <c r="G3792" t="s">
        <v>5086</v>
      </c>
      <c r="H3792" s="2">
        <v>44873.559644293979</v>
      </c>
      <c r="I3792" t="s">
        <v>256</v>
      </c>
      <c r="J3792" s="2">
        <v>44873.559644293979</v>
      </c>
      <c r="K3792" t="s">
        <v>256</v>
      </c>
      <c r="L3792" t="str">
        <f>VLOOKUP(C3792,ACCOUNT_MAPPING!A:C,3,FALSE)</f>
        <v>Roof R&amp;M</v>
      </c>
    </row>
    <row r="3793" spans="1:12" hidden="1">
      <c r="A3793">
        <v>53085</v>
      </c>
      <c r="B3793" t="s">
        <v>5087</v>
      </c>
      <c r="C3793">
        <v>50321000</v>
      </c>
      <c r="D3793" t="s">
        <v>17</v>
      </c>
      <c r="E3793" t="s">
        <v>13</v>
      </c>
      <c r="F3793" t="s">
        <v>13</v>
      </c>
      <c r="G3793" t="s">
        <v>5088</v>
      </c>
      <c r="H3793" s="2">
        <v>44924.700142557871</v>
      </c>
      <c r="I3793" t="s">
        <v>256</v>
      </c>
      <c r="J3793" s="2">
        <v>44924.700142557871</v>
      </c>
      <c r="K3793" t="s">
        <v>256</v>
      </c>
      <c r="L3793" t="str">
        <f>VLOOKUP(C3793,ACCOUNT_MAPPING!A:C,3,FALSE)</f>
        <v>Roof R&amp;M</v>
      </c>
    </row>
    <row r="3794" spans="1:12" hidden="1">
      <c r="A3794">
        <v>43011</v>
      </c>
      <c r="B3794" t="s">
        <v>5089</v>
      </c>
      <c r="C3794">
        <v>50321000</v>
      </c>
      <c r="D3794" t="s">
        <v>12</v>
      </c>
      <c r="E3794" t="s">
        <v>13</v>
      </c>
      <c r="F3794" t="s">
        <v>13</v>
      </c>
      <c r="G3794" t="s">
        <v>5090</v>
      </c>
      <c r="H3794" s="2">
        <v>45015.609517592595</v>
      </c>
      <c r="I3794" t="s">
        <v>236</v>
      </c>
      <c r="J3794" s="2">
        <v>45015.609517592595</v>
      </c>
      <c r="K3794" t="s">
        <v>236</v>
      </c>
      <c r="L3794" t="str">
        <f>VLOOKUP(C3794,ACCOUNT_MAPPING!A:C,3,FALSE)</f>
        <v>Roof R&amp;M</v>
      </c>
    </row>
    <row r="3795" spans="1:12" hidden="1">
      <c r="A3795">
        <v>56120</v>
      </c>
      <c r="B3795" t="s">
        <v>5091</v>
      </c>
      <c r="C3795">
        <v>50321000</v>
      </c>
      <c r="D3795" t="s">
        <v>17</v>
      </c>
      <c r="E3795" t="s">
        <v>13</v>
      </c>
      <c r="F3795" t="s">
        <v>13</v>
      </c>
      <c r="G3795" t="s">
        <v>5092</v>
      </c>
      <c r="H3795" s="2">
        <v>44923.890407256942</v>
      </c>
      <c r="I3795" t="s">
        <v>19</v>
      </c>
      <c r="J3795" s="2">
        <v>44923.890407256942</v>
      </c>
      <c r="K3795" t="s">
        <v>19</v>
      </c>
      <c r="L3795" t="str">
        <f>VLOOKUP(C3795,ACCOUNT_MAPPING!A:C,3,FALSE)</f>
        <v>Roof R&amp;M</v>
      </c>
    </row>
    <row r="3796" spans="1:12" hidden="1">
      <c r="A3796">
        <v>82757</v>
      </c>
      <c r="B3796" t="s">
        <v>1575</v>
      </c>
      <c r="C3796">
        <v>50321000</v>
      </c>
      <c r="D3796" t="s">
        <v>17</v>
      </c>
      <c r="E3796" t="s">
        <v>13</v>
      </c>
      <c r="F3796" t="s">
        <v>13</v>
      </c>
      <c r="G3796" t="s">
        <v>5093</v>
      </c>
      <c r="H3796" s="2">
        <v>44917.41610894676</v>
      </c>
      <c r="I3796" t="s">
        <v>233</v>
      </c>
      <c r="J3796" s="2">
        <v>44917.41610894676</v>
      </c>
      <c r="K3796" t="s">
        <v>233</v>
      </c>
      <c r="L3796" t="str">
        <f>VLOOKUP(C3796,ACCOUNT_MAPPING!A:C,3,FALSE)</f>
        <v>Roof R&amp;M</v>
      </c>
    </row>
    <row r="3797" spans="1:12" hidden="1">
      <c r="A3797">
        <v>69757</v>
      </c>
      <c r="B3797" t="s">
        <v>3082</v>
      </c>
      <c r="C3797">
        <v>50321000</v>
      </c>
      <c r="D3797" t="s">
        <v>12</v>
      </c>
      <c r="E3797" t="s">
        <v>13</v>
      </c>
      <c r="F3797" t="s">
        <v>13</v>
      </c>
      <c r="G3797" t="s">
        <v>5094</v>
      </c>
      <c r="H3797" s="2">
        <v>45021.54896122685</v>
      </c>
      <c r="I3797" t="s">
        <v>230</v>
      </c>
      <c r="J3797" s="2">
        <v>45021.54896122685</v>
      </c>
      <c r="K3797" t="s">
        <v>230</v>
      </c>
      <c r="L3797" t="str">
        <f>VLOOKUP(C3797,ACCOUNT_MAPPING!A:C,3,FALSE)</f>
        <v>Roof R&amp;M</v>
      </c>
    </row>
    <row r="3798" spans="1:12" hidden="1">
      <c r="A3798">
        <v>82765</v>
      </c>
      <c r="B3798" t="s">
        <v>556</v>
      </c>
      <c r="C3798">
        <v>50321000</v>
      </c>
      <c r="D3798" t="s">
        <v>12</v>
      </c>
      <c r="E3798" t="s">
        <v>13</v>
      </c>
      <c r="F3798" t="s">
        <v>13</v>
      </c>
      <c r="G3798" t="s">
        <v>5095</v>
      </c>
      <c r="H3798" s="2">
        <v>45021.577545868058</v>
      </c>
      <c r="I3798" t="s">
        <v>87</v>
      </c>
      <c r="J3798" s="2">
        <v>45021.577545868058</v>
      </c>
      <c r="K3798" t="s">
        <v>87</v>
      </c>
      <c r="L3798" t="str">
        <f>VLOOKUP(C3798,ACCOUNT_MAPPING!A:C,3,FALSE)</f>
        <v>Roof R&amp;M</v>
      </c>
    </row>
    <row r="3799" spans="1:12" hidden="1">
      <c r="A3799">
        <v>76143</v>
      </c>
      <c r="B3799" t="s">
        <v>5096</v>
      </c>
      <c r="C3799">
        <v>50321000</v>
      </c>
      <c r="D3799" t="s">
        <v>12</v>
      </c>
      <c r="E3799" t="s">
        <v>13</v>
      </c>
      <c r="F3799" t="s">
        <v>13</v>
      </c>
      <c r="G3799" t="s">
        <v>5097</v>
      </c>
      <c r="H3799" s="2">
        <v>45012.699502777781</v>
      </c>
      <c r="I3799" t="s">
        <v>256</v>
      </c>
      <c r="J3799" s="2">
        <v>45012.699502777781</v>
      </c>
      <c r="K3799" t="s">
        <v>256</v>
      </c>
      <c r="L3799" t="str">
        <f>VLOOKUP(C3799,ACCOUNT_MAPPING!A:C,3,FALSE)</f>
        <v>Roof R&amp;M</v>
      </c>
    </row>
    <row r="3800" spans="1:12" hidden="1">
      <c r="A3800">
        <v>60174</v>
      </c>
      <c r="B3800" t="s">
        <v>1058</v>
      </c>
      <c r="C3800">
        <v>50321000</v>
      </c>
      <c r="D3800" t="s">
        <v>17</v>
      </c>
      <c r="E3800" t="s">
        <v>13</v>
      </c>
      <c r="F3800" t="s">
        <v>13</v>
      </c>
      <c r="G3800" t="s">
        <v>5098</v>
      </c>
      <c r="H3800" s="2">
        <v>44924.702874768518</v>
      </c>
      <c r="I3800" t="s">
        <v>720</v>
      </c>
      <c r="J3800" s="2">
        <v>44924.702874768518</v>
      </c>
      <c r="K3800" t="s">
        <v>720</v>
      </c>
      <c r="L3800" t="str">
        <f>VLOOKUP(C3800,ACCOUNT_MAPPING!A:C,3,FALSE)</f>
        <v>Roof R&amp;M</v>
      </c>
    </row>
    <row r="3801" spans="1:12" hidden="1">
      <c r="A3801">
        <v>43384</v>
      </c>
      <c r="B3801" t="s">
        <v>1065</v>
      </c>
      <c r="C3801">
        <v>50321000</v>
      </c>
      <c r="D3801" t="s">
        <v>17</v>
      </c>
      <c r="E3801" t="s">
        <v>13</v>
      </c>
      <c r="F3801" t="s">
        <v>13</v>
      </c>
      <c r="G3801" t="s">
        <v>5099</v>
      </c>
      <c r="H3801" s="2">
        <v>44922.697716782408</v>
      </c>
      <c r="I3801" t="s">
        <v>83</v>
      </c>
      <c r="J3801" s="2">
        <v>44922.697716782408</v>
      </c>
      <c r="K3801" t="s">
        <v>83</v>
      </c>
      <c r="L3801" t="str">
        <f>VLOOKUP(C3801,ACCOUNT_MAPPING!A:C,3,FALSE)</f>
        <v>Roof R&amp;M</v>
      </c>
    </row>
    <row r="3802" spans="1:12" hidden="1">
      <c r="A3802">
        <v>43391</v>
      </c>
      <c r="B3802" t="s">
        <v>1067</v>
      </c>
      <c r="C3802">
        <v>50321000</v>
      </c>
      <c r="D3802" t="s">
        <v>17</v>
      </c>
      <c r="E3802" t="s">
        <v>13</v>
      </c>
      <c r="F3802" t="s">
        <v>13</v>
      </c>
      <c r="G3802" t="s">
        <v>5100</v>
      </c>
      <c r="H3802" s="2">
        <v>44923.700029594911</v>
      </c>
      <c r="I3802" t="s">
        <v>809</v>
      </c>
      <c r="J3802" s="2">
        <v>44923.700029594911</v>
      </c>
      <c r="K3802" t="s">
        <v>809</v>
      </c>
      <c r="L3802" t="str">
        <f>VLOOKUP(C3802,ACCOUNT_MAPPING!A:C,3,FALSE)</f>
        <v>Roof R&amp;M</v>
      </c>
    </row>
    <row r="3803" spans="1:12" hidden="1">
      <c r="A3803">
        <v>76069</v>
      </c>
      <c r="B3803" t="s">
        <v>1272</v>
      </c>
      <c r="C3803">
        <v>50321000</v>
      </c>
      <c r="D3803" t="s">
        <v>17</v>
      </c>
      <c r="E3803" t="s">
        <v>13</v>
      </c>
      <c r="F3803" t="s">
        <v>13</v>
      </c>
      <c r="G3803" t="s">
        <v>1273</v>
      </c>
      <c r="H3803" s="2">
        <v>44924.118340243054</v>
      </c>
      <c r="I3803" t="s">
        <v>104</v>
      </c>
      <c r="J3803" s="2">
        <v>44924.118340243054</v>
      </c>
      <c r="K3803" t="s">
        <v>104</v>
      </c>
      <c r="L3803" t="str">
        <f>VLOOKUP(C3803,ACCOUNT_MAPPING!A:C,3,FALSE)</f>
        <v>Roof R&amp;M</v>
      </c>
    </row>
    <row r="3804" spans="1:12" hidden="1">
      <c r="A3804">
        <v>82880</v>
      </c>
      <c r="B3804" t="s">
        <v>1322</v>
      </c>
      <c r="C3804">
        <v>50321000</v>
      </c>
      <c r="D3804" t="s">
        <v>17</v>
      </c>
      <c r="E3804" t="s">
        <v>13</v>
      </c>
      <c r="F3804" t="s">
        <v>13</v>
      </c>
      <c r="G3804" t="s">
        <v>5101</v>
      </c>
      <c r="H3804" s="2">
        <v>44928.062132789353</v>
      </c>
      <c r="I3804" t="s">
        <v>577</v>
      </c>
      <c r="J3804" s="2">
        <v>44928.062132789353</v>
      </c>
      <c r="K3804" t="s">
        <v>577</v>
      </c>
      <c r="L3804" t="str">
        <f>VLOOKUP(C3804,ACCOUNT_MAPPING!A:C,3,FALSE)</f>
        <v>Roof R&amp;M</v>
      </c>
    </row>
    <row r="3805" spans="1:12" hidden="1">
      <c r="A3805">
        <v>82881</v>
      </c>
      <c r="B3805" t="s">
        <v>1324</v>
      </c>
      <c r="C3805">
        <v>50321000</v>
      </c>
      <c r="D3805" t="s">
        <v>12</v>
      </c>
      <c r="E3805" t="s">
        <v>13</v>
      </c>
      <c r="F3805" t="s">
        <v>13</v>
      </c>
      <c r="G3805" t="s">
        <v>5102</v>
      </c>
      <c r="H3805" s="2">
        <v>45021.392500775466</v>
      </c>
      <c r="I3805" t="s">
        <v>804</v>
      </c>
      <c r="J3805" s="2">
        <v>45021.392500775466</v>
      </c>
      <c r="K3805" t="s">
        <v>804</v>
      </c>
      <c r="L3805" t="str">
        <f>VLOOKUP(C3805,ACCOUNT_MAPPING!A:C,3,FALSE)</f>
        <v>Roof R&amp;M</v>
      </c>
    </row>
    <row r="3806" spans="1:12" hidden="1">
      <c r="A3806">
        <v>43402</v>
      </c>
      <c r="B3806" t="s">
        <v>5103</v>
      </c>
      <c r="C3806">
        <v>50321000</v>
      </c>
      <c r="D3806" t="s">
        <v>17</v>
      </c>
      <c r="E3806" t="s">
        <v>13</v>
      </c>
      <c r="F3806" t="s">
        <v>13</v>
      </c>
      <c r="G3806" t="s">
        <v>5104</v>
      </c>
      <c r="H3806" s="2">
        <v>44931.848823807872</v>
      </c>
      <c r="I3806" t="s">
        <v>272</v>
      </c>
      <c r="J3806" s="2">
        <v>44931.848823807872</v>
      </c>
      <c r="K3806" t="s">
        <v>272</v>
      </c>
      <c r="L3806" t="str">
        <f>VLOOKUP(C3806,ACCOUNT_MAPPING!A:C,3,FALSE)</f>
        <v>Roof R&amp;M</v>
      </c>
    </row>
    <row r="3807" spans="1:12" hidden="1">
      <c r="A3807">
        <v>43404</v>
      </c>
      <c r="B3807" t="s">
        <v>3531</v>
      </c>
      <c r="C3807">
        <v>50321000</v>
      </c>
      <c r="D3807" t="s">
        <v>17</v>
      </c>
      <c r="E3807" t="s">
        <v>13</v>
      </c>
      <c r="F3807" t="s">
        <v>13</v>
      </c>
      <c r="G3807" t="s">
        <v>5105</v>
      </c>
      <c r="H3807" s="2">
        <v>44931.853339583336</v>
      </c>
      <c r="I3807" t="s">
        <v>272</v>
      </c>
      <c r="J3807" s="2">
        <v>44931.853339583336</v>
      </c>
      <c r="K3807" t="s">
        <v>272</v>
      </c>
      <c r="L3807" t="str">
        <f>VLOOKUP(C3807,ACCOUNT_MAPPING!A:C,3,FALSE)</f>
        <v>Roof R&amp;M</v>
      </c>
    </row>
    <row r="3808" spans="1:12" hidden="1">
      <c r="A3808">
        <v>82954</v>
      </c>
      <c r="B3808" t="s">
        <v>4195</v>
      </c>
      <c r="C3808">
        <v>50321000</v>
      </c>
      <c r="D3808" t="s">
        <v>12</v>
      </c>
      <c r="E3808" t="s">
        <v>13</v>
      </c>
      <c r="F3808" t="s">
        <v>13</v>
      </c>
      <c r="G3808" t="s">
        <v>5106</v>
      </c>
      <c r="H3808" s="2">
        <v>45020.530244247682</v>
      </c>
      <c r="I3808" t="s">
        <v>754</v>
      </c>
      <c r="J3808" s="2">
        <v>45020.530244247682</v>
      </c>
      <c r="K3808" t="s">
        <v>754</v>
      </c>
      <c r="L3808" t="str">
        <f>VLOOKUP(C3808,ACCOUNT_MAPPING!A:C,3,FALSE)</f>
        <v>Roof R&amp;M</v>
      </c>
    </row>
    <row r="3809" spans="1:12" hidden="1">
      <c r="A3809">
        <v>82956</v>
      </c>
      <c r="B3809" t="s">
        <v>3113</v>
      </c>
      <c r="C3809">
        <v>50321000</v>
      </c>
      <c r="D3809" t="s">
        <v>63</v>
      </c>
      <c r="E3809" t="s">
        <v>13</v>
      </c>
      <c r="F3809" t="s">
        <v>13</v>
      </c>
      <c r="G3809" t="s">
        <v>5107</v>
      </c>
      <c r="H3809" s="2">
        <v>44873.479805208335</v>
      </c>
      <c r="I3809" t="s">
        <v>2619</v>
      </c>
      <c r="J3809" s="2">
        <v>44873.479805208335</v>
      </c>
      <c r="K3809" t="s">
        <v>2619</v>
      </c>
      <c r="L3809" t="str">
        <f>VLOOKUP(C3809,ACCOUNT_MAPPING!A:C,3,FALSE)</f>
        <v>Roof R&amp;M</v>
      </c>
    </row>
    <row r="3810" spans="1:12" hidden="1">
      <c r="A3810">
        <v>82708</v>
      </c>
      <c r="B3810" t="s">
        <v>5108</v>
      </c>
      <c r="C3810">
        <v>50321000</v>
      </c>
      <c r="D3810" t="s">
        <v>17</v>
      </c>
      <c r="E3810" t="s">
        <v>13</v>
      </c>
      <c r="F3810" t="s">
        <v>13</v>
      </c>
      <c r="G3810" t="s">
        <v>5027</v>
      </c>
      <c r="H3810" s="2">
        <v>44928.600131678242</v>
      </c>
      <c r="I3810" t="s">
        <v>577</v>
      </c>
      <c r="J3810" s="2">
        <v>44928.600131678242</v>
      </c>
      <c r="K3810" t="s">
        <v>577</v>
      </c>
      <c r="L3810" t="str">
        <f>VLOOKUP(C3810,ACCOUNT_MAPPING!A:C,3,FALSE)</f>
        <v>Roof R&amp;M</v>
      </c>
    </row>
    <row r="3811" spans="1:12" hidden="1">
      <c r="A3811">
        <v>82710</v>
      </c>
      <c r="B3811" t="s">
        <v>3533</v>
      </c>
      <c r="C3811">
        <v>50321000</v>
      </c>
      <c r="D3811" t="s">
        <v>17</v>
      </c>
      <c r="E3811" t="s">
        <v>13</v>
      </c>
      <c r="F3811" t="s">
        <v>13</v>
      </c>
      <c r="G3811" t="s">
        <v>5109</v>
      </c>
      <c r="H3811" s="2">
        <v>44923.634209293981</v>
      </c>
      <c r="I3811" t="s">
        <v>15</v>
      </c>
      <c r="J3811" s="2">
        <v>44923.634209293981</v>
      </c>
      <c r="K3811" t="s">
        <v>15</v>
      </c>
      <c r="L3811" t="str">
        <f>VLOOKUP(C3811,ACCOUNT_MAPPING!A:C,3,FALSE)</f>
        <v>Roof R&amp;M</v>
      </c>
    </row>
    <row r="3812" spans="1:12" hidden="1">
      <c r="A3812">
        <v>82962</v>
      </c>
      <c r="B3812" t="s">
        <v>3101</v>
      </c>
      <c r="C3812">
        <v>50321000</v>
      </c>
      <c r="D3812" t="s">
        <v>17</v>
      </c>
      <c r="E3812" t="s">
        <v>13</v>
      </c>
      <c r="F3812" t="s">
        <v>13</v>
      </c>
      <c r="G3812" t="s">
        <v>5110</v>
      </c>
      <c r="H3812" s="2">
        <v>44923.396303125002</v>
      </c>
      <c r="I3812" t="s">
        <v>90</v>
      </c>
      <c r="J3812" s="2">
        <v>44923.396303125002</v>
      </c>
      <c r="K3812" t="s">
        <v>90</v>
      </c>
      <c r="L3812" t="str">
        <f>VLOOKUP(C3812,ACCOUNT_MAPPING!A:C,3,FALSE)</f>
        <v>Roof R&amp;M</v>
      </c>
    </row>
    <row r="3813" spans="1:12" hidden="1">
      <c r="A3813">
        <v>82726</v>
      </c>
      <c r="B3813" t="s">
        <v>3563</v>
      </c>
      <c r="C3813">
        <v>50321000</v>
      </c>
      <c r="D3813" t="s">
        <v>17</v>
      </c>
      <c r="E3813" t="s">
        <v>13</v>
      </c>
      <c r="F3813" t="s">
        <v>13</v>
      </c>
      <c r="G3813" t="s">
        <v>5111</v>
      </c>
      <c r="H3813" s="2">
        <v>44922.621245636576</v>
      </c>
      <c r="I3813" t="s">
        <v>826</v>
      </c>
      <c r="J3813" s="2">
        <v>44922.621245636576</v>
      </c>
      <c r="K3813" t="s">
        <v>826</v>
      </c>
      <c r="L3813" t="str">
        <f>VLOOKUP(C3813,ACCOUNT_MAPPING!A:C,3,FALSE)</f>
        <v>Roof R&amp;M</v>
      </c>
    </row>
    <row r="3814" spans="1:12" hidden="1">
      <c r="A3814">
        <v>53070</v>
      </c>
      <c r="B3814" t="s">
        <v>3538</v>
      </c>
      <c r="C3814">
        <v>50321000</v>
      </c>
      <c r="D3814" t="s">
        <v>12</v>
      </c>
      <c r="E3814" t="s">
        <v>13</v>
      </c>
      <c r="F3814" t="s">
        <v>13</v>
      </c>
      <c r="G3814" t="s">
        <v>5112</v>
      </c>
      <c r="H3814" s="2">
        <v>45012.618083564812</v>
      </c>
      <c r="I3814" t="s">
        <v>256</v>
      </c>
      <c r="J3814" s="2">
        <v>45012.618083564812</v>
      </c>
      <c r="K3814" t="s">
        <v>256</v>
      </c>
      <c r="L3814" t="str">
        <f>VLOOKUP(C3814,ACCOUNT_MAPPING!A:C,3,FALSE)</f>
        <v>Roof R&amp;M</v>
      </c>
    </row>
    <row r="3815" spans="1:12" hidden="1">
      <c r="A3815">
        <v>53072</v>
      </c>
      <c r="B3815" t="s">
        <v>5113</v>
      </c>
      <c r="C3815">
        <v>50321000</v>
      </c>
      <c r="D3815" t="s">
        <v>12</v>
      </c>
      <c r="E3815" t="s">
        <v>13</v>
      </c>
      <c r="F3815" t="s">
        <v>13</v>
      </c>
      <c r="G3815" t="s">
        <v>5112</v>
      </c>
      <c r="H3815" s="2">
        <v>45012.620097766201</v>
      </c>
      <c r="I3815" t="s">
        <v>256</v>
      </c>
      <c r="J3815" s="2">
        <v>45012.620097766201</v>
      </c>
      <c r="K3815" t="s">
        <v>256</v>
      </c>
      <c r="L3815" t="str">
        <f>VLOOKUP(C3815,ACCOUNT_MAPPING!A:C,3,FALSE)</f>
        <v>Roof R&amp;M</v>
      </c>
    </row>
    <row r="3816" spans="1:12" hidden="1">
      <c r="A3816">
        <v>53074</v>
      </c>
      <c r="B3816" t="s">
        <v>254</v>
      </c>
      <c r="C3816">
        <v>50321000</v>
      </c>
      <c r="D3816" t="s">
        <v>17</v>
      </c>
      <c r="E3816" t="s">
        <v>13</v>
      </c>
      <c r="F3816" t="s">
        <v>13</v>
      </c>
      <c r="G3816" t="s">
        <v>5114</v>
      </c>
      <c r="H3816" s="2">
        <v>44924.65223579861</v>
      </c>
      <c r="I3816" t="s">
        <v>256</v>
      </c>
      <c r="J3816" s="2">
        <v>44924.65223579861</v>
      </c>
      <c r="K3816" t="s">
        <v>256</v>
      </c>
      <c r="L3816" t="str">
        <f>VLOOKUP(C3816,ACCOUNT_MAPPING!A:C,3,FALSE)</f>
        <v>Roof R&amp;M</v>
      </c>
    </row>
    <row r="3817" spans="1:12" hidden="1">
      <c r="A3817">
        <v>82736</v>
      </c>
      <c r="B3817" t="s">
        <v>4210</v>
      </c>
      <c r="C3817">
        <v>50321000</v>
      </c>
      <c r="D3817" t="s">
        <v>17</v>
      </c>
      <c r="E3817" t="s">
        <v>13</v>
      </c>
      <c r="F3817" t="s">
        <v>13</v>
      </c>
      <c r="G3817" t="s">
        <v>5115</v>
      </c>
      <c r="H3817" s="2">
        <v>44922.527418136575</v>
      </c>
      <c r="I3817" t="s">
        <v>1292</v>
      </c>
      <c r="J3817" s="2">
        <v>44922.527418136575</v>
      </c>
      <c r="K3817" t="s">
        <v>1292</v>
      </c>
      <c r="L3817" t="str">
        <f>VLOOKUP(C3817,ACCOUNT_MAPPING!A:C,3,FALSE)</f>
        <v>Roof R&amp;M</v>
      </c>
    </row>
    <row r="3818" spans="1:12" hidden="1">
      <c r="A3818">
        <v>82707</v>
      </c>
      <c r="B3818" t="s">
        <v>4200</v>
      </c>
      <c r="C3818">
        <v>50321000</v>
      </c>
      <c r="D3818" t="s">
        <v>17</v>
      </c>
      <c r="E3818" t="s">
        <v>13</v>
      </c>
      <c r="F3818" t="s">
        <v>13</v>
      </c>
      <c r="G3818" t="s">
        <v>5116</v>
      </c>
      <c r="H3818" s="2">
        <v>44928.596374537039</v>
      </c>
      <c r="I3818" t="s">
        <v>577</v>
      </c>
      <c r="J3818" s="2">
        <v>44928.596374537039</v>
      </c>
      <c r="K3818" t="s">
        <v>577</v>
      </c>
      <c r="L3818" t="str">
        <f>VLOOKUP(C3818,ACCOUNT_MAPPING!A:C,3,FALSE)</f>
        <v>Roof R&amp;M</v>
      </c>
    </row>
    <row r="3819" spans="1:12" hidden="1">
      <c r="A3819">
        <v>53080</v>
      </c>
      <c r="B3819" t="s">
        <v>4176</v>
      </c>
      <c r="C3819">
        <v>50321000</v>
      </c>
      <c r="D3819" t="s">
        <v>17</v>
      </c>
      <c r="E3819" t="s">
        <v>13</v>
      </c>
      <c r="F3819" t="s">
        <v>13</v>
      </c>
      <c r="G3819" t="s">
        <v>5117</v>
      </c>
      <c r="H3819" s="2">
        <v>44924.681425462964</v>
      </c>
      <c r="I3819" t="s">
        <v>256</v>
      </c>
      <c r="J3819" s="2">
        <v>44924.681425462964</v>
      </c>
      <c r="K3819" t="s">
        <v>256</v>
      </c>
      <c r="L3819" t="str">
        <f>VLOOKUP(C3819,ACCOUNT_MAPPING!A:C,3,FALSE)</f>
        <v>Roof R&amp;M</v>
      </c>
    </row>
    <row r="3820" spans="1:12" hidden="1">
      <c r="A3820">
        <v>83061</v>
      </c>
      <c r="B3820" t="s">
        <v>273</v>
      </c>
      <c r="C3820">
        <v>50321000</v>
      </c>
      <c r="D3820" t="s">
        <v>12</v>
      </c>
      <c r="E3820" t="s">
        <v>13</v>
      </c>
      <c r="F3820" t="s">
        <v>13</v>
      </c>
      <c r="G3820" t="s">
        <v>5118</v>
      </c>
      <c r="H3820" s="2">
        <v>45013.411127118059</v>
      </c>
      <c r="I3820" t="s">
        <v>275</v>
      </c>
      <c r="J3820" s="2">
        <v>45013.411127118059</v>
      </c>
      <c r="K3820" t="s">
        <v>275</v>
      </c>
      <c r="L3820" t="str">
        <f>VLOOKUP(C3820,ACCOUNT_MAPPING!A:C,3,FALSE)</f>
        <v>Roof R&amp;M</v>
      </c>
    </row>
    <row r="3821" spans="1:12" hidden="1">
      <c r="A3821">
        <v>83068</v>
      </c>
      <c r="B3821" t="s">
        <v>4238</v>
      </c>
      <c r="C3821">
        <v>50321000</v>
      </c>
      <c r="D3821" t="s">
        <v>63</v>
      </c>
      <c r="E3821" t="s">
        <v>13</v>
      </c>
      <c r="F3821" t="s">
        <v>13</v>
      </c>
      <c r="G3821" t="s">
        <v>4387</v>
      </c>
      <c r="H3821" s="2">
        <v>44875.731509027777</v>
      </c>
      <c r="I3821" t="s">
        <v>1175</v>
      </c>
      <c r="J3821" s="2">
        <v>44875.731509027777</v>
      </c>
      <c r="K3821" t="s">
        <v>1175</v>
      </c>
      <c r="L3821" t="str">
        <f>VLOOKUP(C3821,ACCOUNT_MAPPING!A:C,3,FALSE)</f>
        <v>Roof R&amp;M</v>
      </c>
    </row>
    <row r="3822" spans="1:12" hidden="1">
      <c r="A3822">
        <v>53086</v>
      </c>
      <c r="B3822" t="s">
        <v>5119</v>
      </c>
      <c r="C3822">
        <v>50321000</v>
      </c>
      <c r="D3822" t="s">
        <v>63</v>
      </c>
      <c r="E3822" t="s">
        <v>13</v>
      </c>
      <c r="F3822" t="s">
        <v>13</v>
      </c>
      <c r="G3822" t="s">
        <v>5120</v>
      </c>
      <c r="H3822" s="2">
        <v>44873.579825694447</v>
      </c>
      <c r="I3822" t="s">
        <v>256</v>
      </c>
      <c r="J3822" s="2">
        <v>44873.579825694447</v>
      </c>
      <c r="K3822" t="s">
        <v>256</v>
      </c>
      <c r="L3822" t="str">
        <f>VLOOKUP(C3822,ACCOUNT_MAPPING!A:C,3,FALSE)</f>
        <v>Roof R&amp;M</v>
      </c>
    </row>
    <row r="3823" spans="1:12" hidden="1">
      <c r="A3823">
        <v>56121</v>
      </c>
      <c r="B3823" t="s">
        <v>2054</v>
      </c>
      <c r="C3823">
        <v>50321000</v>
      </c>
      <c r="D3823" t="s">
        <v>12</v>
      </c>
      <c r="E3823" t="s">
        <v>13</v>
      </c>
      <c r="F3823" t="s">
        <v>13</v>
      </c>
      <c r="G3823" t="s">
        <v>4350</v>
      </c>
      <c r="H3823" s="2">
        <v>45014.787768402777</v>
      </c>
      <c r="I3823" t="s">
        <v>19</v>
      </c>
      <c r="J3823" s="2">
        <v>45014.787768402777</v>
      </c>
      <c r="K3823" t="s">
        <v>19</v>
      </c>
      <c r="L3823" t="str">
        <f>VLOOKUP(C3823,ACCOUNT_MAPPING!A:C,3,FALSE)</f>
        <v>Roof R&amp;M</v>
      </c>
    </row>
    <row r="3824" spans="1:12" hidden="1">
      <c r="A3824">
        <v>82717</v>
      </c>
      <c r="B3824" t="s">
        <v>4202</v>
      </c>
      <c r="C3824">
        <v>50321000</v>
      </c>
      <c r="D3824" t="s">
        <v>17</v>
      </c>
      <c r="E3824" t="s">
        <v>13</v>
      </c>
      <c r="F3824" t="s">
        <v>13</v>
      </c>
      <c r="G3824" t="s">
        <v>3595</v>
      </c>
      <c r="H3824" s="2">
        <v>44924.699871759258</v>
      </c>
      <c r="I3824" t="s">
        <v>817</v>
      </c>
      <c r="J3824" s="2">
        <v>44924.699871759258</v>
      </c>
      <c r="K3824" t="s">
        <v>817</v>
      </c>
      <c r="L3824" t="str">
        <f>VLOOKUP(C3824,ACCOUNT_MAPPING!A:C,3,FALSE)</f>
        <v>Roof R&amp;M</v>
      </c>
    </row>
    <row r="3825" spans="1:12" hidden="1">
      <c r="A3825">
        <v>82744</v>
      </c>
      <c r="B3825" t="s">
        <v>566</v>
      </c>
      <c r="C3825">
        <v>50321000</v>
      </c>
      <c r="D3825" t="s">
        <v>17</v>
      </c>
      <c r="E3825" t="s">
        <v>13</v>
      </c>
      <c r="F3825" t="s">
        <v>13</v>
      </c>
      <c r="G3825" t="s">
        <v>5121</v>
      </c>
      <c r="H3825" s="2">
        <v>44923.646511770836</v>
      </c>
      <c r="I3825" t="s">
        <v>90</v>
      </c>
      <c r="J3825" s="2">
        <v>44923.646511770836</v>
      </c>
      <c r="K3825" t="s">
        <v>90</v>
      </c>
      <c r="L3825" t="str">
        <f>VLOOKUP(C3825,ACCOUNT_MAPPING!A:C,3,FALSE)</f>
        <v>Roof R&amp;M</v>
      </c>
    </row>
    <row r="3826" spans="1:12" hidden="1">
      <c r="A3826">
        <v>82747</v>
      </c>
      <c r="B3826" t="s">
        <v>562</v>
      </c>
      <c r="C3826">
        <v>50321000</v>
      </c>
      <c r="D3826" t="s">
        <v>17</v>
      </c>
      <c r="E3826" t="s">
        <v>13</v>
      </c>
      <c r="F3826" t="s">
        <v>13</v>
      </c>
      <c r="G3826" t="s">
        <v>5122</v>
      </c>
      <c r="H3826" s="2">
        <v>44924.363262766201</v>
      </c>
      <c r="I3826" t="s">
        <v>90</v>
      </c>
      <c r="J3826" s="2">
        <v>44924.363262766201</v>
      </c>
      <c r="K3826" t="s">
        <v>90</v>
      </c>
      <c r="L3826" t="str">
        <f>VLOOKUP(C3826,ACCOUNT_MAPPING!A:C,3,FALSE)</f>
        <v>Roof R&amp;M</v>
      </c>
    </row>
    <row r="3827" spans="1:12" hidden="1">
      <c r="A3827">
        <v>82739</v>
      </c>
      <c r="B3827" t="s">
        <v>4212</v>
      </c>
      <c r="C3827">
        <v>50321000</v>
      </c>
      <c r="D3827" t="s">
        <v>17</v>
      </c>
      <c r="E3827" t="s">
        <v>13</v>
      </c>
      <c r="F3827" t="s">
        <v>13</v>
      </c>
      <c r="G3827" t="s">
        <v>5123</v>
      </c>
      <c r="H3827" s="2">
        <v>44922.532395173614</v>
      </c>
      <c r="I3827" t="s">
        <v>1292</v>
      </c>
      <c r="J3827" s="2">
        <v>44922.532395173614</v>
      </c>
      <c r="K3827" t="s">
        <v>1292</v>
      </c>
      <c r="L3827" t="str">
        <f>VLOOKUP(C3827,ACCOUNT_MAPPING!A:C,3,FALSE)</f>
        <v>Roof R&amp;M</v>
      </c>
    </row>
    <row r="3828" spans="1:12" hidden="1">
      <c r="A3828">
        <v>82752</v>
      </c>
      <c r="B3828" t="s">
        <v>1074</v>
      </c>
      <c r="C3828">
        <v>50321000</v>
      </c>
      <c r="D3828" t="s">
        <v>17</v>
      </c>
      <c r="E3828" t="s">
        <v>13</v>
      </c>
      <c r="F3828" t="s">
        <v>13</v>
      </c>
      <c r="G3828" t="s">
        <v>5124</v>
      </c>
      <c r="H3828" s="2">
        <v>44922.58341979167</v>
      </c>
      <c r="I3828" t="s">
        <v>41</v>
      </c>
      <c r="J3828" s="2">
        <v>44922.58341979167</v>
      </c>
      <c r="K3828" t="s">
        <v>41</v>
      </c>
      <c r="L3828" t="str">
        <f>VLOOKUP(C3828,ACCOUNT_MAPPING!A:C,3,FALSE)</f>
        <v>Roof R&amp;M</v>
      </c>
    </row>
    <row r="3829" spans="1:12" hidden="1">
      <c r="A3829">
        <v>82762</v>
      </c>
      <c r="B3829" t="s">
        <v>1079</v>
      </c>
      <c r="C3829">
        <v>50321000</v>
      </c>
      <c r="D3829" t="s">
        <v>12</v>
      </c>
      <c r="E3829" t="s">
        <v>13</v>
      </c>
      <c r="F3829" t="s">
        <v>13</v>
      </c>
      <c r="G3829" t="s">
        <v>5125</v>
      </c>
      <c r="H3829" s="2">
        <v>45014.68917716435</v>
      </c>
      <c r="I3829" t="s">
        <v>766</v>
      </c>
      <c r="J3829" s="2">
        <v>45014.68917716435</v>
      </c>
      <c r="K3829" t="s">
        <v>766</v>
      </c>
      <c r="L3829" t="str">
        <f>VLOOKUP(C3829,ACCOUNT_MAPPING!A:C,3,FALSE)</f>
        <v>Roof R&amp;M</v>
      </c>
    </row>
    <row r="3830" spans="1:12" hidden="1">
      <c r="A3830">
        <v>82745</v>
      </c>
      <c r="B3830" t="s">
        <v>560</v>
      </c>
      <c r="C3830">
        <v>50321000</v>
      </c>
      <c r="D3830" t="s">
        <v>17</v>
      </c>
      <c r="E3830" t="s">
        <v>13</v>
      </c>
      <c r="F3830" t="s">
        <v>13</v>
      </c>
      <c r="G3830" t="s">
        <v>5126</v>
      </c>
      <c r="H3830" s="2">
        <v>44923.66346802083</v>
      </c>
      <c r="I3830" t="s">
        <v>90</v>
      </c>
      <c r="J3830" s="2">
        <v>44923.66346802083</v>
      </c>
      <c r="K3830" t="s">
        <v>90</v>
      </c>
      <c r="L3830" t="str">
        <f>VLOOKUP(C3830,ACCOUNT_MAPPING!A:C,3,FALSE)</f>
        <v>Roof R&amp;M</v>
      </c>
    </row>
    <row r="3831" spans="1:12" hidden="1">
      <c r="A3831">
        <v>83103</v>
      </c>
      <c r="B3831" t="s">
        <v>1120</v>
      </c>
      <c r="C3831">
        <v>50321000</v>
      </c>
      <c r="D3831" t="s">
        <v>17</v>
      </c>
      <c r="E3831" t="s">
        <v>13</v>
      </c>
      <c r="F3831" t="s">
        <v>13</v>
      </c>
      <c r="G3831" t="s">
        <v>5127</v>
      </c>
      <c r="H3831" s="2">
        <v>44924.436364236113</v>
      </c>
      <c r="I3831" t="s">
        <v>553</v>
      </c>
      <c r="J3831" s="2">
        <v>44924.436364236113</v>
      </c>
      <c r="K3831" t="s">
        <v>553</v>
      </c>
      <c r="L3831" t="str">
        <f>VLOOKUP(C3831,ACCOUNT_MAPPING!A:C,3,FALSE)</f>
        <v>Roof R&amp;M</v>
      </c>
    </row>
    <row r="3832" spans="1:12" hidden="1">
      <c r="A3832">
        <v>83105</v>
      </c>
      <c r="B3832" t="s">
        <v>2077</v>
      </c>
      <c r="C3832">
        <v>50321000</v>
      </c>
      <c r="D3832" t="s">
        <v>12</v>
      </c>
      <c r="E3832" t="s">
        <v>13</v>
      </c>
      <c r="F3832" t="s">
        <v>13</v>
      </c>
      <c r="G3832" t="s">
        <v>5128</v>
      </c>
      <c r="H3832" s="2">
        <v>45016.559086805559</v>
      </c>
      <c r="I3832" t="s">
        <v>1163</v>
      </c>
      <c r="J3832" s="2">
        <v>45016.559086805559</v>
      </c>
      <c r="K3832" t="s">
        <v>1163</v>
      </c>
      <c r="L3832" t="str">
        <f>VLOOKUP(C3832,ACCOUNT_MAPPING!A:C,3,FALSE)</f>
        <v>Roof R&amp;M</v>
      </c>
    </row>
    <row r="3833" spans="1:12" hidden="1">
      <c r="A3833">
        <v>59785</v>
      </c>
      <c r="B3833" t="s">
        <v>3078</v>
      </c>
      <c r="C3833">
        <v>50321000</v>
      </c>
      <c r="D3833" t="s">
        <v>12</v>
      </c>
      <c r="E3833" t="s">
        <v>13</v>
      </c>
      <c r="F3833" t="s">
        <v>13</v>
      </c>
      <c r="G3833" t="s">
        <v>5129</v>
      </c>
      <c r="H3833" s="2">
        <v>45019.432954432872</v>
      </c>
      <c r="I3833" t="s">
        <v>627</v>
      </c>
      <c r="J3833" s="2">
        <v>45019.432954432872</v>
      </c>
      <c r="K3833" t="s">
        <v>627</v>
      </c>
      <c r="L3833" t="str">
        <f>VLOOKUP(C3833,ACCOUNT_MAPPING!A:C,3,FALSE)</f>
        <v>Roof R&amp;M</v>
      </c>
    </row>
    <row r="3834" spans="1:12" hidden="1">
      <c r="A3834">
        <v>60172</v>
      </c>
      <c r="B3834" t="s">
        <v>1085</v>
      </c>
      <c r="C3834">
        <v>50321000</v>
      </c>
      <c r="D3834" t="s">
        <v>63</v>
      </c>
      <c r="E3834" t="s">
        <v>13</v>
      </c>
      <c r="F3834" t="s">
        <v>13</v>
      </c>
      <c r="G3834" t="s">
        <v>4415</v>
      </c>
      <c r="H3834" s="2">
        <v>44878.982237881944</v>
      </c>
      <c r="I3834" t="s">
        <v>720</v>
      </c>
      <c r="J3834" s="2">
        <v>44878.982237881944</v>
      </c>
      <c r="K3834" t="s">
        <v>720</v>
      </c>
      <c r="L3834" t="str">
        <f>VLOOKUP(C3834,ACCOUNT_MAPPING!A:C,3,FALSE)</f>
        <v>Roof R&amp;M</v>
      </c>
    </row>
    <row r="3835" spans="1:12" hidden="1">
      <c r="A3835">
        <v>60173</v>
      </c>
      <c r="B3835" t="s">
        <v>1076</v>
      </c>
      <c r="C3835">
        <v>50321000</v>
      </c>
      <c r="D3835" t="s">
        <v>17</v>
      </c>
      <c r="E3835" t="s">
        <v>13</v>
      </c>
      <c r="F3835" t="s">
        <v>13</v>
      </c>
      <c r="G3835" t="s">
        <v>5130</v>
      </c>
      <c r="H3835" s="2">
        <v>44924.695157060189</v>
      </c>
      <c r="I3835" t="s">
        <v>720</v>
      </c>
      <c r="J3835" s="2">
        <v>44924.695157060189</v>
      </c>
      <c r="K3835" t="s">
        <v>720</v>
      </c>
      <c r="L3835" t="str">
        <f>VLOOKUP(C3835,ACCOUNT_MAPPING!A:C,3,FALSE)</f>
        <v>Roof R&amp;M</v>
      </c>
    </row>
    <row r="3836" spans="1:12" hidden="1">
      <c r="A3836">
        <v>69716</v>
      </c>
      <c r="B3836" t="s">
        <v>5131</v>
      </c>
      <c r="C3836">
        <v>50321000</v>
      </c>
      <c r="D3836" t="s">
        <v>63</v>
      </c>
      <c r="E3836" t="s">
        <v>13</v>
      </c>
      <c r="F3836" t="s">
        <v>13</v>
      </c>
      <c r="G3836" t="s">
        <v>5132</v>
      </c>
      <c r="H3836" s="2">
        <v>44873.656878622685</v>
      </c>
      <c r="I3836" t="s">
        <v>230</v>
      </c>
      <c r="J3836" s="2">
        <v>44873.656878622685</v>
      </c>
      <c r="K3836" t="s">
        <v>230</v>
      </c>
      <c r="L3836" t="str">
        <f>VLOOKUP(C3836,ACCOUNT_MAPPING!A:C,3,FALSE)</f>
        <v>Roof R&amp;M</v>
      </c>
    </row>
    <row r="3837" spans="1:12" hidden="1">
      <c r="A3837">
        <v>69718</v>
      </c>
      <c r="B3837" t="s">
        <v>5133</v>
      </c>
      <c r="C3837">
        <v>50321000</v>
      </c>
      <c r="D3837" t="s">
        <v>63</v>
      </c>
      <c r="E3837" t="s">
        <v>13</v>
      </c>
      <c r="F3837" t="s">
        <v>13</v>
      </c>
      <c r="G3837" t="s">
        <v>5134</v>
      </c>
      <c r="H3837" s="2">
        <v>44873.657947025466</v>
      </c>
      <c r="I3837" t="s">
        <v>230</v>
      </c>
      <c r="J3837" s="2">
        <v>44873.657947025466</v>
      </c>
      <c r="K3837" t="s">
        <v>230</v>
      </c>
      <c r="L3837" t="str">
        <f>VLOOKUP(C3837,ACCOUNT_MAPPING!A:C,3,FALSE)</f>
        <v>Roof R&amp;M</v>
      </c>
    </row>
    <row r="3838" spans="1:12" hidden="1">
      <c r="A3838">
        <v>82770</v>
      </c>
      <c r="B3838" t="s">
        <v>1095</v>
      </c>
      <c r="C3838">
        <v>50321000</v>
      </c>
      <c r="D3838" t="s">
        <v>17</v>
      </c>
      <c r="E3838" t="s">
        <v>13</v>
      </c>
      <c r="F3838" t="s">
        <v>13</v>
      </c>
      <c r="G3838" t="s">
        <v>5135</v>
      </c>
      <c r="H3838" s="2">
        <v>44917.539755821759</v>
      </c>
      <c r="I3838" t="s">
        <v>225</v>
      </c>
      <c r="J3838" s="2">
        <v>44917.539755821759</v>
      </c>
      <c r="K3838" t="s">
        <v>225</v>
      </c>
      <c r="L3838" t="str">
        <f>VLOOKUP(C3838,ACCOUNT_MAPPING!A:C,3,FALSE)</f>
        <v>Roof R&amp;M</v>
      </c>
    </row>
    <row r="3839" spans="1:12" hidden="1">
      <c r="A3839">
        <v>82753</v>
      </c>
      <c r="B3839" t="s">
        <v>5136</v>
      </c>
      <c r="C3839">
        <v>50321000</v>
      </c>
      <c r="D3839" t="s">
        <v>12</v>
      </c>
      <c r="E3839" t="s">
        <v>13</v>
      </c>
      <c r="F3839" t="s">
        <v>13</v>
      </c>
      <c r="G3839" t="s">
        <v>4539</v>
      </c>
      <c r="H3839" s="2">
        <v>45021.643516006945</v>
      </c>
      <c r="I3839" t="s">
        <v>759</v>
      </c>
      <c r="J3839" s="2">
        <v>45021.643516006945</v>
      </c>
      <c r="K3839" t="s">
        <v>759</v>
      </c>
      <c r="L3839" t="str">
        <f>VLOOKUP(C3839,ACCOUNT_MAPPING!A:C,3,FALSE)</f>
        <v>Roof R&amp;M</v>
      </c>
    </row>
    <row r="3840" spans="1:12" hidden="1">
      <c r="A3840">
        <v>83120</v>
      </c>
      <c r="B3840" t="s">
        <v>2095</v>
      </c>
      <c r="C3840">
        <v>50321000</v>
      </c>
      <c r="D3840" t="s">
        <v>63</v>
      </c>
      <c r="E3840" t="s">
        <v>13</v>
      </c>
      <c r="F3840" t="s">
        <v>13</v>
      </c>
      <c r="G3840" t="s">
        <v>5137</v>
      </c>
      <c r="H3840" s="2">
        <v>44869.53787133102</v>
      </c>
      <c r="I3840" t="s">
        <v>289</v>
      </c>
      <c r="J3840" s="2">
        <v>44869.53787133102</v>
      </c>
      <c r="K3840" t="s">
        <v>289</v>
      </c>
      <c r="L3840" t="str">
        <f>VLOOKUP(C3840,ACCOUNT_MAPPING!A:C,3,FALSE)</f>
        <v>Roof R&amp;M</v>
      </c>
    </row>
    <row r="3841" spans="1:12" hidden="1">
      <c r="A3841">
        <v>83121</v>
      </c>
      <c r="B3841" t="s">
        <v>1591</v>
      </c>
      <c r="C3841">
        <v>50321000</v>
      </c>
      <c r="D3841" t="s">
        <v>12</v>
      </c>
      <c r="E3841" t="s">
        <v>13</v>
      </c>
      <c r="F3841" t="s">
        <v>13</v>
      </c>
      <c r="G3841" t="s">
        <v>5138</v>
      </c>
      <c r="H3841" s="2">
        <v>45021.422769131947</v>
      </c>
      <c r="I3841" t="s">
        <v>51</v>
      </c>
      <c r="J3841" s="2">
        <v>45021.422769131947</v>
      </c>
      <c r="K3841" t="s">
        <v>51</v>
      </c>
      <c r="L3841" t="str">
        <f>VLOOKUP(C3841,ACCOUNT_MAPPING!A:C,3,FALSE)</f>
        <v>Roof R&amp;M</v>
      </c>
    </row>
    <row r="3842" spans="1:12" hidden="1">
      <c r="A3842">
        <v>76293</v>
      </c>
      <c r="B3842" t="s">
        <v>261</v>
      </c>
      <c r="C3842">
        <v>50321000</v>
      </c>
      <c r="D3842" t="s">
        <v>12</v>
      </c>
      <c r="E3842" t="s">
        <v>13</v>
      </c>
      <c r="F3842" t="s">
        <v>13</v>
      </c>
      <c r="G3842" t="s">
        <v>5139</v>
      </c>
      <c r="H3842" s="2">
        <v>45022.950946180557</v>
      </c>
      <c r="I3842" t="s">
        <v>260</v>
      </c>
      <c r="J3842" s="2">
        <v>45022.950946180557</v>
      </c>
      <c r="K3842" t="s">
        <v>260</v>
      </c>
      <c r="L3842" t="str">
        <f>VLOOKUP(C3842,ACCOUNT_MAPPING!A:C,3,FALSE)</f>
        <v>Roof R&amp;M</v>
      </c>
    </row>
    <row r="3843" spans="1:12" hidden="1">
      <c r="A3843">
        <v>82769</v>
      </c>
      <c r="B3843" t="s">
        <v>1098</v>
      </c>
      <c r="C3843">
        <v>50321000</v>
      </c>
      <c r="D3843" t="s">
        <v>17</v>
      </c>
      <c r="E3843" t="s">
        <v>13</v>
      </c>
      <c r="F3843" t="s">
        <v>13</v>
      </c>
      <c r="G3843" t="s">
        <v>4787</v>
      </c>
      <c r="H3843" s="2">
        <v>44923.716867939816</v>
      </c>
      <c r="I3843" t="s">
        <v>759</v>
      </c>
      <c r="J3843" s="2">
        <v>44923.716867939816</v>
      </c>
      <c r="K3843" t="s">
        <v>759</v>
      </c>
      <c r="L3843" t="str">
        <f>VLOOKUP(C3843,ACCOUNT_MAPPING!A:C,3,FALSE)</f>
        <v>Roof R&amp;M</v>
      </c>
    </row>
    <row r="3844" spans="1:12" hidden="1">
      <c r="A3844">
        <v>82779</v>
      </c>
      <c r="B3844" t="s">
        <v>569</v>
      </c>
      <c r="C3844">
        <v>50321000</v>
      </c>
      <c r="D3844" t="s">
        <v>12</v>
      </c>
      <c r="E3844" t="s">
        <v>13</v>
      </c>
      <c r="F3844" t="s">
        <v>13</v>
      </c>
      <c r="G3844" t="s">
        <v>5140</v>
      </c>
      <c r="H3844" s="2">
        <v>45014.663212418978</v>
      </c>
      <c r="I3844" t="s">
        <v>79</v>
      </c>
      <c r="J3844" s="2">
        <v>45014.663212418978</v>
      </c>
      <c r="K3844" t="s">
        <v>79</v>
      </c>
      <c r="L3844" t="str">
        <f>VLOOKUP(C3844,ACCOUNT_MAPPING!A:C,3,FALSE)</f>
        <v>Roof R&amp;M</v>
      </c>
    </row>
    <row r="3845" spans="1:12" hidden="1">
      <c r="A3845">
        <v>82694</v>
      </c>
      <c r="B3845" t="s">
        <v>2039</v>
      </c>
      <c r="C3845">
        <v>50321000</v>
      </c>
      <c r="D3845" t="s">
        <v>12</v>
      </c>
      <c r="E3845" t="s">
        <v>13</v>
      </c>
      <c r="F3845" t="s">
        <v>13</v>
      </c>
      <c r="G3845" t="s">
        <v>4194</v>
      </c>
      <c r="H3845" s="2">
        <v>45014.859448611111</v>
      </c>
      <c r="I3845" t="s">
        <v>1280</v>
      </c>
      <c r="J3845" s="2">
        <v>45014.859448611111</v>
      </c>
      <c r="K3845" t="s">
        <v>1280</v>
      </c>
      <c r="L3845" t="str">
        <f>VLOOKUP(C3845,ACCOUNT_MAPPING!A:C,3,FALSE)</f>
        <v>Roof R&amp;M</v>
      </c>
    </row>
    <row r="3846" spans="1:12" hidden="1">
      <c r="A3846">
        <v>82784</v>
      </c>
      <c r="B3846" t="s">
        <v>1111</v>
      </c>
      <c r="C3846">
        <v>50321000</v>
      </c>
      <c r="D3846" t="s">
        <v>17</v>
      </c>
      <c r="E3846" t="s">
        <v>13</v>
      </c>
      <c r="F3846" t="s">
        <v>13</v>
      </c>
      <c r="G3846" t="s">
        <v>4787</v>
      </c>
      <c r="H3846" s="2">
        <v>44923.726327395831</v>
      </c>
      <c r="I3846" t="s">
        <v>759</v>
      </c>
      <c r="J3846" s="2">
        <v>44923.726327395831</v>
      </c>
      <c r="K3846" t="s">
        <v>759</v>
      </c>
      <c r="L3846" t="str">
        <f>VLOOKUP(C3846,ACCOUNT_MAPPING!A:C,3,FALSE)</f>
        <v>Roof R&amp;M</v>
      </c>
    </row>
    <row r="3847" spans="1:12" hidden="1">
      <c r="A3847">
        <v>82786</v>
      </c>
      <c r="B3847" t="s">
        <v>2105</v>
      </c>
      <c r="C3847">
        <v>50321000</v>
      </c>
      <c r="D3847" t="s">
        <v>17</v>
      </c>
      <c r="E3847" t="s">
        <v>13</v>
      </c>
      <c r="F3847" t="s">
        <v>13</v>
      </c>
      <c r="G3847" t="s">
        <v>5141</v>
      </c>
      <c r="H3847" s="2">
        <v>44924.705168981483</v>
      </c>
      <c r="I3847" t="s">
        <v>19</v>
      </c>
      <c r="J3847" s="2">
        <v>44924.705168981483</v>
      </c>
      <c r="K3847" t="s">
        <v>19</v>
      </c>
      <c r="L3847" t="str">
        <f>VLOOKUP(C3847,ACCOUNT_MAPPING!A:C,3,FALSE)</f>
        <v>Roof R&amp;M</v>
      </c>
    </row>
    <row r="3848" spans="1:12" hidden="1">
      <c r="A3848">
        <v>82778</v>
      </c>
      <c r="B3848" t="s">
        <v>5142</v>
      </c>
      <c r="C3848">
        <v>50321000</v>
      </c>
      <c r="D3848" t="s">
        <v>17</v>
      </c>
      <c r="E3848" t="s">
        <v>13</v>
      </c>
      <c r="F3848" t="s">
        <v>13</v>
      </c>
      <c r="G3848" t="s">
        <v>4063</v>
      </c>
      <c r="H3848" s="2">
        <v>44924.590860914352</v>
      </c>
      <c r="I3848" t="s">
        <v>34</v>
      </c>
      <c r="J3848" s="2">
        <v>44924.590860914352</v>
      </c>
      <c r="K3848" t="s">
        <v>34</v>
      </c>
      <c r="L3848" t="str">
        <f>VLOOKUP(C3848,ACCOUNT_MAPPING!A:C,3,FALSE)</f>
        <v>Roof R&amp;M</v>
      </c>
    </row>
    <row r="3849" spans="1:12" hidden="1">
      <c r="A3849">
        <v>82711</v>
      </c>
      <c r="B3849" t="s">
        <v>1583</v>
      </c>
      <c r="C3849">
        <v>50321000</v>
      </c>
      <c r="D3849" t="s">
        <v>63</v>
      </c>
      <c r="E3849" t="s">
        <v>13</v>
      </c>
      <c r="F3849" t="s">
        <v>13</v>
      </c>
      <c r="G3849" t="s">
        <v>5143</v>
      </c>
      <c r="H3849" s="2">
        <v>44876.740937002316</v>
      </c>
      <c r="I3849" t="s">
        <v>15</v>
      </c>
      <c r="J3849" s="2">
        <v>44876.740937002316</v>
      </c>
      <c r="K3849" t="s">
        <v>15</v>
      </c>
      <c r="L3849" t="str">
        <f>VLOOKUP(C3849,ACCOUNT_MAPPING!A:C,3,FALSE)</f>
        <v>Roof R&amp;M</v>
      </c>
    </row>
    <row r="3850" spans="1:12" hidden="1">
      <c r="A3850">
        <v>82781</v>
      </c>
      <c r="B3850" t="s">
        <v>5144</v>
      </c>
      <c r="C3850">
        <v>50321000</v>
      </c>
      <c r="D3850" t="s">
        <v>17</v>
      </c>
      <c r="E3850" t="s">
        <v>13</v>
      </c>
      <c r="F3850" t="s">
        <v>13</v>
      </c>
      <c r="G3850" t="s">
        <v>5141</v>
      </c>
      <c r="H3850" s="2">
        <v>44924.69422769676</v>
      </c>
      <c r="I3850" t="s">
        <v>19</v>
      </c>
      <c r="J3850" s="2">
        <v>44924.69422769676</v>
      </c>
      <c r="K3850" t="s">
        <v>19</v>
      </c>
      <c r="L3850" t="str">
        <f>VLOOKUP(C3850,ACCOUNT_MAPPING!A:C,3,FALSE)</f>
        <v>Roof R&amp;M</v>
      </c>
    </row>
    <row r="3851" spans="1:12" hidden="1">
      <c r="A3851">
        <v>82785</v>
      </c>
      <c r="B3851" t="s">
        <v>5145</v>
      </c>
      <c r="C3851">
        <v>50321000</v>
      </c>
      <c r="D3851" t="s">
        <v>17</v>
      </c>
      <c r="E3851" t="s">
        <v>13</v>
      </c>
      <c r="F3851" t="s">
        <v>13</v>
      </c>
      <c r="G3851" t="s">
        <v>5146</v>
      </c>
      <c r="H3851" s="2">
        <v>44924.603377812498</v>
      </c>
      <c r="I3851" t="s">
        <v>598</v>
      </c>
      <c r="J3851" s="2">
        <v>44924.603377812498</v>
      </c>
      <c r="K3851" t="s">
        <v>598</v>
      </c>
      <c r="L3851" t="str">
        <f>VLOOKUP(C3851,ACCOUNT_MAPPING!A:C,3,FALSE)</f>
        <v>Roof R&amp;M</v>
      </c>
    </row>
    <row r="3852" spans="1:12" hidden="1">
      <c r="A3852">
        <v>82788</v>
      </c>
      <c r="B3852" t="s">
        <v>2067</v>
      </c>
      <c r="C3852">
        <v>50321000</v>
      </c>
      <c r="D3852" t="s">
        <v>12</v>
      </c>
      <c r="E3852" t="s">
        <v>13</v>
      </c>
      <c r="F3852" t="s">
        <v>13</v>
      </c>
      <c r="G3852" t="s">
        <v>4194</v>
      </c>
      <c r="H3852" s="2">
        <v>45014.847280902781</v>
      </c>
      <c r="I3852" t="s">
        <v>1280</v>
      </c>
      <c r="J3852" s="2">
        <v>45014.847280902781</v>
      </c>
      <c r="K3852" t="s">
        <v>1280</v>
      </c>
      <c r="L3852" t="str">
        <f>VLOOKUP(C3852,ACCOUNT_MAPPING!A:C,3,FALSE)</f>
        <v>Roof R&amp;M</v>
      </c>
    </row>
    <row r="3853" spans="1:12" hidden="1">
      <c r="A3853">
        <v>83146</v>
      </c>
      <c r="B3853" t="s">
        <v>636</v>
      </c>
      <c r="C3853">
        <v>50321000</v>
      </c>
      <c r="D3853" t="s">
        <v>17</v>
      </c>
      <c r="E3853" t="s">
        <v>13</v>
      </c>
      <c r="F3853" t="s">
        <v>13</v>
      </c>
      <c r="G3853" t="s">
        <v>5147</v>
      </c>
      <c r="H3853" s="2">
        <v>44917.697522569448</v>
      </c>
      <c r="I3853" t="s">
        <v>627</v>
      </c>
      <c r="J3853" s="2">
        <v>44917.697522569448</v>
      </c>
      <c r="K3853" t="s">
        <v>627</v>
      </c>
      <c r="L3853" t="str">
        <f>VLOOKUP(C3853,ACCOUNT_MAPPING!A:C,3,FALSE)</f>
        <v>Roof R&amp;M</v>
      </c>
    </row>
    <row r="3854" spans="1:12" hidden="1">
      <c r="A3854">
        <v>82719</v>
      </c>
      <c r="B3854" t="s">
        <v>551</v>
      </c>
      <c r="C3854">
        <v>50321000</v>
      </c>
      <c r="D3854" t="s">
        <v>12</v>
      </c>
      <c r="E3854" t="s">
        <v>13</v>
      </c>
      <c r="F3854" t="s">
        <v>13</v>
      </c>
      <c r="G3854" t="s">
        <v>5148</v>
      </c>
      <c r="H3854" s="2">
        <v>45021.539845601852</v>
      </c>
      <c r="I3854" t="s">
        <v>87</v>
      </c>
      <c r="J3854" s="2">
        <v>45021.539845601852</v>
      </c>
      <c r="K3854" t="s">
        <v>87</v>
      </c>
      <c r="L3854" t="str">
        <f>VLOOKUP(C3854,ACCOUNT_MAPPING!A:C,3,FALSE)</f>
        <v>Roof R&amp;M</v>
      </c>
    </row>
    <row r="3855" spans="1:12" hidden="1">
      <c r="A3855">
        <v>82722</v>
      </c>
      <c r="B3855" t="s">
        <v>1572</v>
      </c>
      <c r="C3855">
        <v>50321000</v>
      </c>
      <c r="D3855" t="s">
        <v>17</v>
      </c>
      <c r="E3855" t="s">
        <v>13</v>
      </c>
      <c r="F3855" t="s">
        <v>13</v>
      </c>
      <c r="G3855" t="s">
        <v>5141</v>
      </c>
      <c r="H3855" s="2">
        <v>44924.677115543978</v>
      </c>
      <c r="I3855" t="s">
        <v>19</v>
      </c>
      <c r="J3855" s="2">
        <v>44924.677115543978</v>
      </c>
      <c r="K3855" t="s">
        <v>19</v>
      </c>
      <c r="L3855" t="str">
        <f>VLOOKUP(C3855,ACCOUNT_MAPPING!A:C,3,FALSE)</f>
        <v>Roof R&amp;M</v>
      </c>
    </row>
    <row r="3856" spans="1:12" hidden="1">
      <c r="A3856">
        <v>82969</v>
      </c>
      <c r="B3856" t="s">
        <v>1117</v>
      </c>
      <c r="C3856">
        <v>50321000</v>
      </c>
      <c r="D3856" t="s">
        <v>12</v>
      </c>
      <c r="E3856" t="s">
        <v>13</v>
      </c>
      <c r="F3856" t="s">
        <v>13</v>
      </c>
      <c r="G3856" t="s">
        <v>5149</v>
      </c>
      <c r="H3856" s="2">
        <v>45014.628850196757</v>
      </c>
      <c r="I3856" t="s">
        <v>1163</v>
      </c>
      <c r="J3856" s="2">
        <v>45014.628850196757</v>
      </c>
      <c r="K3856" t="s">
        <v>1163</v>
      </c>
      <c r="L3856" t="str">
        <f>VLOOKUP(C3856,ACCOUNT_MAPPING!A:C,3,FALSE)</f>
        <v>Roof R&amp;M</v>
      </c>
    </row>
    <row r="3857" spans="1:12" hidden="1">
      <c r="A3857">
        <v>83059</v>
      </c>
      <c r="B3857" t="s">
        <v>3069</v>
      </c>
      <c r="C3857">
        <v>50321000</v>
      </c>
      <c r="D3857" t="s">
        <v>12</v>
      </c>
      <c r="E3857" t="s">
        <v>13</v>
      </c>
      <c r="F3857" t="s">
        <v>13</v>
      </c>
      <c r="G3857" t="s">
        <v>5150</v>
      </c>
      <c r="H3857" s="2">
        <v>45013.402844872682</v>
      </c>
      <c r="I3857" t="s">
        <v>275</v>
      </c>
      <c r="J3857" s="2">
        <v>45013.402844872682</v>
      </c>
      <c r="K3857" t="s">
        <v>275</v>
      </c>
      <c r="L3857" t="str">
        <f>VLOOKUP(C3857,ACCOUNT_MAPPING!A:C,3,FALSE)</f>
        <v>Roof R&amp;M</v>
      </c>
    </row>
    <row r="3858" spans="1:12" hidden="1">
      <c r="A3858">
        <v>82732</v>
      </c>
      <c r="B3858" t="s">
        <v>3053</v>
      </c>
      <c r="C3858">
        <v>50321000</v>
      </c>
      <c r="D3858" t="s">
        <v>12</v>
      </c>
      <c r="E3858" t="s">
        <v>13</v>
      </c>
      <c r="F3858" t="s">
        <v>13</v>
      </c>
      <c r="G3858" t="s">
        <v>4345</v>
      </c>
      <c r="H3858" s="2">
        <v>45009.864340428241</v>
      </c>
      <c r="I3858" t="s">
        <v>22</v>
      </c>
      <c r="J3858" s="2">
        <v>45009.864340428241</v>
      </c>
      <c r="K3858" t="s">
        <v>22</v>
      </c>
      <c r="L3858" t="str">
        <f>VLOOKUP(C3858,ACCOUNT_MAPPING!A:C,3,FALSE)</f>
        <v>Roof R&amp;M</v>
      </c>
    </row>
    <row r="3859" spans="1:12" hidden="1">
      <c r="A3859">
        <v>82733</v>
      </c>
      <c r="B3859" t="s">
        <v>557</v>
      </c>
      <c r="C3859">
        <v>50321000</v>
      </c>
      <c r="D3859" t="s">
        <v>12</v>
      </c>
      <c r="E3859" t="s">
        <v>13</v>
      </c>
      <c r="F3859" t="s">
        <v>13</v>
      </c>
      <c r="G3859" t="s">
        <v>5151</v>
      </c>
      <c r="H3859" s="2">
        <v>45021.542704594911</v>
      </c>
      <c r="I3859" t="s">
        <v>87</v>
      </c>
      <c r="J3859" s="2">
        <v>45021.542704594911</v>
      </c>
      <c r="K3859" t="s">
        <v>87</v>
      </c>
      <c r="L3859" t="str">
        <f>VLOOKUP(C3859,ACCOUNT_MAPPING!A:C,3,FALSE)</f>
        <v>Roof R&amp;M</v>
      </c>
    </row>
    <row r="3860" spans="1:12" hidden="1">
      <c r="A3860">
        <v>82737</v>
      </c>
      <c r="B3860" t="s">
        <v>3541</v>
      </c>
      <c r="C3860">
        <v>50321000</v>
      </c>
      <c r="D3860" t="s">
        <v>17</v>
      </c>
      <c r="E3860" t="s">
        <v>13</v>
      </c>
      <c r="F3860" t="s">
        <v>13</v>
      </c>
      <c r="G3860" t="s">
        <v>5152</v>
      </c>
      <c r="H3860" s="2">
        <v>44922.6242909375</v>
      </c>
      <c r="I3860" t="s">
        <v>826</v>
      </c>
      <c r="J3860" s="2">
        <v>44922.6242909375</v>
      </c>
      <c r="K3860" t="s">
        <v>826</v>
      </c>
      <c r="L3860" t="str">
        <f>VLOOKUP(C3860,ACCOUNT_MAPPING!A:C,3,FALSE)</f>
        <v>Roof R&amp;M</v>
      </c>
    </row>
    <row r="3861" spans="1:12" hidden="1">
      <c r="A3861">
        <v>82884</v>
      </c>
      <c r="B3861" t="s">
        <v>1327</v>
      </c>
      <c r="C3861">
        <v>50321000</v>
      </c>
      <c r="D3861" t="s">
        <v>17</v>
      </c>
      <c r="E3861" t="s">
        <v>13</v>
      </c>
      <c r="F3861" t="s">
        <v>13</v>
      </c>
      <c r="G3861" t="s">
        <v>5153</v>
      </c>
      <c r="H3861" s="2">
        <v>44915.513931562498</v>
      </c>
      <c r="I3861" t="s">
        <v>804</v>
      </c>
      <c r="J3861" s="2">
        <v>44915.513931562498</v>
      </c>
      <c r="K3861" t="s">
        <v>804</v>
      </c>
      <c r="L3861" t="str">
        <f>VLOOKUP(C3861,ACCOUNT_MAPPING!A:C,3,FALSE)</f>
        <v>Roof R&amp;M</v>
      </c>
    </row>
    <row r="3862" spans="1:12" hidden="1">
      <c r="A3862">
        <v>82885</v>
      </c>
      <c r="B3862" t="s">
        <v>1307</v>
      </c>
      <c r="C3862">
        <v>50321000</v>
      </c>
      <c r="D3862" t="s">
        <v>17</v>
      </c>
      <c r="E3862" t="s">
        <v>13</v>
      </c>
      <c r="F3862" t="s">
        <v>13</v>
      </c>
      <c r="G3862" t="s">
        <v>5154</v>
      </c>
      <c r="H3862" s="2">
        <v>44915.519084687498</v>
      </c>
      <c r="I3862" t="s">
        <v>804</v>
      </c>
      <c r="J3862" s="2">
        <v>44915.519084687498</v>
      </c>
      <c r="K3862" t="s">
        <v>804</v>
      </c>
      <c r="L3862" t="str">
        <f>VLOOKUP(C3862,ACCOUNT_MAPPING!A:C,3,FALSE)</f>
        <v>Roof R&amp;M</v>
      </c>
    </row>
    <row r="3863" spans="1:12" hidden="1">
      <c r="A3863">
        <v>83839</v>
      </c>
      <c r="B3863" t="s">
        <v>5155</v>
      </c>
      <c r="C3863">
        <v>50321000</v>
      </c>
      <c r="D3863" t="s">
        <v>17</v>
      </c>
      <c r="E3863" t="s">
        <v>13</v>
      </c>
      <c r="F3863" t="s">
        <v>13</v>
      </c>
      <c r="G3863" t="s">
        <v>5156</v>
      </c>
      <c r="H3863" s="2">
        <v>44914.61015709491</v>
      </c>
      <c r="I3863" t="s">
        <v>2111</v>
      </c>
      <c r="J3863" s="2">
        <v>44914.61015709491</v>
      </c>
      <c r="K3863" t="s">
        <v>2111</v>
      </c>
      <c r="L3863" t="str">
        <f>VLOOKUP(C3863,ACCOUNT_MAPPING!A:C,3,FALSE)</f>
        <v>Roof R&amp;M</v>
      </c>
    </row>
    <row r="3864" spans="1:12" hidden="1">
      <c r="A3864">
        <v>83840</v>
      </c>
      <c r="B3864" t="s">
        <v>2118</v>
      </c>
      <c r="C3864">
        <v>50321000</v>
      </c>
      <c r="D3864" t="s">
        <v>17</v>
      </c>
      <c r="E3864" t="s">
        <v>13</v>
      </c>
      <c r="F3864" t="s">
        <v>13</v>
      </c>
      <c r="G3864" t="s">
        <v>5157</v>
      </c>
      <c r="H3864" s="2">
        <v>44914.654762384256</v>
      </c>
      <c r="I3864" t="s">
        <v>2111</v>
      </c>
      <c r="J3864" s="2">
        <v>44914.654762384256</v>
      </c>
      <c r="K3864" t="s">
        <v>2111</v>
      </c>
      <c r="L3864" t="str">
        <f>VLOOKUP(C3864,ACCOUNT_MAPPING!A:C,3,FALSE)</f>
        <v>Roof R&amp;M</v>
      </c>
    </row>
    <row r="3865" spans="1:12" hidden="1">
      <c r="A3865">
        <v>83844</v>
      </c>
      <c r="B3865" t="s">
        <v>5158</v>
      </c>
      <c r="C3865">
        <v>50321000</v>
      </c>
      <c r="D3865" t="s">
        <v>17</v>
      </c>
      <c r="E3865" t="s">
        <v>13</v>
      </c>
      <c r="F3865" t="s">
        <v>13</v>
      </c>
      <c r="G3865" t="s">
        <v>5159</v>
      </c>
      <c r="H3865" s="2">
        <v>44914.752553703707</v>
      </c>
      <c r="I3865" t="s">
        <v>2111</v>
      </c>
      <c r="J3865" s="2">
        <v>44914.752553703707</v>
      </c>
      <c r="K3865" t="s">
        <v>2111</v>
      </c>
      <c r="L3865" t="str">
        <f>VLOOKUP(C3865,ACCOUNT_MAPPING!A:C,3,FALSE)</f>
        <v>Roof R&amp;M</v>
      </c>
    </row>
    <row r="3866" spans="1:12" hidden="1">
      <c r="A3866">
        <v>82952</v>
      </c>
      <c r="B3866" t="s">
        <v>3096</v>
      </c>
      <c r="C3866">
        <v>50321000</v>
      </c>
      <c r="D3866" t="s">
        <v>12</v>
      </c>
      <c r="E3866" t="s">
        <v>13</v>
      </c>
      <c r="F3866" t="s">
        <v>13</v>
      </c>
      <c r="G3866" t="s">
        <v>5160</v>
      </c>
      <c r="H3866" s="2">
        <v>45020.526760185188</v>
      </c>
      <c r="I3866" t="s">
        <v>754</v>
      </c>
      <c r="J3866" s="2">
        <v>45020.526760185188</v>
      </c>
      <c r="K3866" t="s">
        <v>754</v>
      </c>
      <c r="L3866" t="str">
        <f>VLOOKUP(C3866,ACCOUNT_MAPPING!A:C,3,FALSE)</f>
        <v>Roof R&amp;M</v>
      </c>
    </row>
    <row r="3867" spans="1:12" hidden="1">
      <c r="A3867">
        <v>83070</v>
      </c>
      <c r="B3867" t="s">
        <v>4269</v>
      </c>
      <c r="C3867">
        <v>50321000</v>
      </c>
      <c r="D3867" t="s">
        <v>17</v>
      </c>
      <c r="E3867" t="s">
        <v>13</v>
      </c>
      <c r="F3867" t="s">
        <v>13</v>
      </c>
      <c r="G3867" t="s">
        <v>4910</v>
      </c>
      <c r="H3867" s="2">
        <v>44924.639794710645</v>
      </c>
      <c r="I3867" t="s">
        <v>289</v>
      </c>
      <c r="J3867" s="2">
        <v>44924.639794710645</v>
      </c>
      <c r="K3867" t="s">
        <v>289</v>
      </c>
      <c r="L3867" t="str">
        <f>VLOOKUP(C3867,ACCOUNT_MAPPING!A:C,3,FALSE)</f>
        <v>Roof R&amp;M</v>
      </c>
    </row>
    <row r="3868" spans="1:12" hidden="1">
      <c r="A3868">
        <v>82743</v>
      </c>
      <c r="B3868" t="s">
        <v>4205</v>
      </c>
      <c r="C3868">
        <v>50321000</v>
      </c>
      <c r="D3868" t="s">
        <v>17</v>
      </c>
      <c r="E3868" t="s">
        <v>13</v>
      </c>
      <c r="F3868" t="s">
        <v>13</v>
      </c>
      <c r="G3868" t="s">
        <v>5161</v>
      </c>
      <c r="H3868" s="2">
        <v>44922.55959247685</v>
      </c>
      <c r="I3868" t="s">
        <v>1292</v>
      </c>
      <c r="J3868" s="2">
        <v>44922.55959247685</v>
      </c>
      <c r="K3868" t="s">
        <v>1292</v>
      </c>
      <c r="L3868" t="str">
        <f>VLOOKUP(C3868,ACCOUNT_MAPPING!A:C,3,FALSE)</f>
        <v>Roof R&amp;M</v>
      </c>
    </row>
    <row r="3869" spans="1:12" hidden="1">
      <c r="A3869">
        <v>83091</v>
      </c>
      <c r="B3869" t="s">
        <v>3598</v>
      </c>
      <c r="C3869">
        <v>50321000</v>
      </c>
      <c r="D3869" t="s">
        <v>17</v>
      </c>
      <c r="E3869" t="s">
        <v>13</v>
      </c>
      <c r="F3869" t="s">
        <v>13</v>
      </c>
      <c r="G3869" t="s">
        <v>5162</v>
      </c>
      <c r="H3869" s="2">
        <v>44923.683172418983</v>
      </c>
      <c r="I3869" t="s">
        <v>809</v>
      </c>
      <c r="J3869" s="2">
        <v>44923.683172418983</v>
      </c>
      <c r="K3869" t="s">
        <v>809</v>
      </c>
      <c r="L3869" t="str">
        <f>VLOOKUP(C3869,ACCOUNT_MAPPING!A:C,3,FALSE)</f>
        <v>Roof R&amp;M</v>
      </c>
    </row>
    <row r="3870" spans="1:12" hidden="1">
      <c r="A3870">
        <v>83097</v>
      </c>
      <c r="B3870" t="s">
        <v>4271</v>
      </c>
      <c r="C3870">
        <v>50321000</v>
      </c>
      <c r="D3870" t="s">
        <v>17</v>
      </c>
      <c r="E3870" t="s">
        <v>13</v>
      </c>
      <c r="F3870" t="s">
        <v>13</v>
      </c>
      <c r="G3870" t="s">
        <v>5163</v>
      </c>
      <c r="H3870" s="2">
        <v>44922.65092630787</v>
      </c>
      <c r="I3870" t="s">
        <v>1292</v>
      </c>
      <c r="J3870" s="2">
        <v>44922.65092630787</v>
      </c>
      <c r="K3870" t="s">
        <v>1292</v>
      </c>
      <c r="L3870" t="str">
        <f>VLOOKUP(C3870,ACCOUNT_MAPPING!A:C,3,FALSE)</f>
        <v>Roof R&amp;M</v>
      </c>
    </row>
    <row r="3871" spans="1:12" hidden="1">
      <c r="A3871">
        <v>83101</v>
      </c>
      <c r="B3871" t="s">
        <v>1103</v>
      </c>
      <c r="C3871">
        <v>50321000</v>
      </c>
      <c r="D3871" t="s">
        <v>12</v>
      </c>
      <c r="E3871" t="s">
        <v>13</v>
      </c>
      <c r="F3871" t="s">
        <v>13</v>
      </c>
      <c r="G3871" t="s">
        <v>5164</v>
      </c>
      <c r="H3871" s="2">
        <v>45021.62196365741</v>
      </c>
      <c r="I3871" t="s">
        <v>87</v>
      </c>
      <c r="J3871" s="2">
        <v>45021.62196365741</v>
      </c>
      <c r="K3871" t="s">
        <v>87</v>
      </c>
      <c r="L3871" t="str">
        <f>VLOOKUP(C3871,ACCOUNT_MAPPING!A:C,3,FALSE)</f>
        <v>Roof R&amp;M</v>
      </c>
    </row>
    <row r="3872" spans="1:12" hidden="1">
      <c r="A3872">
        <v>82966</v>
      </c>
      <c r="B3872" t="s">
        <v>1340</v>
      </c>
      <c r="C3872">
        <v>50321000</v>
      </c>
      <c r="D3872" t="s">
        <v>17</v>
      </c>
      <c r="E3872" t="s">
        <v>13</v>
      </c>
      <c r="F3872" t="s">
        <v>13</v>
      </c>
      <c r="G3872" t="s">
        <v>1330</v>
      </c>
      <c r="H3872" s="2">
        <v>44923.507252777781</v>
      </c>
      <c r="I3872" t="s">
        <v>715</v>
      </c>
      <c r="J3872" s="2">
        <v>44923.507252777781</v>
      </c>
      <c r="K3872" t="s">
        <v>715</v>
      </c>
      <c r="L3872" t="str">
        <f>VLOOKUP(C3872,ACCOUNT_MAPPING!A:C,3,FALSE)</f>
        <v>Roof R&amp;M</v>
      </c>
    </row>
    <row r="3873" spans="1:12" hidden="1">
      <c r="A3873">
        <v>82970</v>
      </c>
      <c r="B3873" t="s">
        <v>1105</v>
      </c>
      <c r="C3873">
        <v>50321000</v>
      </c>
      <c r="D3873" t="s">
        <v>17</v>
      </c>
      <c r="E3873" t="s">
        <v>13</v>
      </c>
      <c r="F3873" t="s">
        <v>13</v>
      </c>
      <c r="G3873" t="s">
        <v>1309</v>
      </c>
      <c r="H3873" s="2">
        <v>44929.405015625001</v>
      </c>
      <c r="I3873" t="s">
        <v>1092</v>
      </c>
      <c r="J3873" s="2">
        <v>44929.405015625001</v>
      </c>
      <c r="K3873" t="s">
        <v>1092</v>
      </c>
      <c r="L3873" t="str">
        <f>VLOOKUP(C3873,ACCOUNT_MAPPING!A:C,3,FALSE)</f>
        <v>Roof R&amp;M</v>
      </c>
    </row>
    <row r="3874" spans="1:12" hidden="1">
      <c r="A3874">
        <v>82977</v>
      </c>
      <c r="B3874" t="s">
        <v>2113</v>
      </c>
      <c r="C3874">
        <v>50321000</v>
      </c>
      <c r="D3874" t="s">
        <v>17</v>
      </c>
      <c r="E3874" t="s">
        <v>13</v>
      </c>
      <c r="F3874" t="s">
        <v>13</v>
      </c>
      <c r="G3874" t="s">
        <v>5165</v>
      </c>
      <c r="H3874" s="2">
        <v>44929.948153668978</v>
      </c>
      <c r="I3874" t="s">
        <v>1490</v>
      </c>
      <c r="J3874" s="2">
        <v>44929.948153668978</v>
      </c>
      <c r="K3874" t="s">
        <v>1490</v>
      </c>
      <c r="L3874" t="str">
        <f>VLOOKUP(C3874,ACCOUNT_MAPPING!A:C,3,FALSE)</f>
        <v>Roof R&amp;M</v>
      </c>
    </row>
    <row r="3875" spans="1:12" hidden="1">
      <c r="A3875">
        <v>83102</v>
      </c>
      <c r="B3875" t="s">
        <v>5166</v>
      </c>
      <c r="C3875">
        <v>50321000</v>
      </c>
      <c r="D3875" t="s">
        <v>12</v>
      </c>
      <c r="E3875" t="s">
        <v>13</v>
      </c>
      <c r="F3875" t="s">
        <v>13</v>
      </c>
      <c r="G3875" t="s">
        <v>5167</v>
      </c>
      <c r="H3875" s="2">
        <v>45012.621168865742</v>
      </c>
      <c r="I3875" t="s">
        <v>2734</v>
      </c>
      <c r="J3875" s="2">
        <v>45012.621168865742</v>
      </c>
      <c r="K3875" t="s">
        <v>2734</v>
      </c>
      <c r="L3875" t="str">
        <f>VLOOKUP(C3875,ACCOUNT_MAPPING!A:C,3,FALSE)</f>
        <v>Roof R&amp;M</v>
      </c>
    </row>
    <row r="3876" spans="1:12" hidden="1">
      <c r="A3876">
        <v>83107</v>
      </c>
      <c r="B3876" t="s">
        <v>4252</v>
      </c>
      <c r="C3876">
        <v>50321000</v>
      </c>
      <c r="D3876" t="s">
        <v>12</v>
      </c>
      <c r="E3876" t="s">
        <v>13</v>
      </c>
      <c r="F3876" t="s">
        <v>13</v>
      </c>
      <c r="G3876" t="s">
        <v>5168</v>
      </c>
      <c r="H3876" s="2">
        <v>45021.72747341435</v>
      </c>
      <c r="I3876" t="s">
        <v>65</v>
      </c>
      <c r="J3876" s="2">
        <v>45021.72747341435</v>
      </c>
      <c r="K3876" t="s">
        <v>65</v>
      </c>
      <c r="L3876" t="str">
        <f>VLOOKUP(C3876,ACCOUNT_MAPPING!A:C,3,FALSE)</f>
        <v>Roof R&amp;M</v>
      </c>
    </row>
    <row r="3877" spans="1:12" hidden="1">
      <c r="A3877">
        <v>83060</v>
      </c>
      <c r="B3877" t="s">
        <v>280</v>
      </c>
      <c r="C3877">
        <v>50321000</v>
      </c>
      <c r="D3877" t="s">
        <v>12</v>
      </c>
      <c r="E3877" t="s">
        <v>13</v>
      </c>
      <c r="F3877" t="s">
        <v>13</v>
      </c>
      <c r="G3877" t="s">
        <v>5169</v>
      </c>
      <c r="H3877" s="2">
        <v>45013.407589780094</v>
      </c>
      <c r="I3877" t="s">
        <v>275</v>
      </c>
      <c r="J3877" s="2">
        <v>45013.407589780094</v>
      </c>
      <c r="K3877" t="s">
        <v>275</v>
      </c>
      <c r="L3877" t="str">
        <f>VLOOKUP(C3877,ACCOUNT_MAPPING!A:C,3,FALSE)</f>
        <v>Roof R&amp;M</v>
      </c>
    </row>
    <row r="3878" spans="1:12" hidden="1">
      <c r="A3878">
        <v>83110</v>
      </c>
      <c r="B3878" t="s">
        <v>2079</v>
      </c>
      <c r="C3878">
        <v>50321000</v>
      </c>
      <c r="D3878" t="s">
        <v>17</v>
      </c>
      <c r="E3878" t="s">
        <v>13</v>
      </c>
      <c r="F3878" t="s">
        <v>13</v>
      </c>
      <c r="G3878" t="s">
        <v>5170</v>
      </c>
      <c r="H3878" s="2">
        <v>44924.630947303238</v>
      </c>
      <c r="I3878" t="s">
        <v>598</v>
      </c>
      <c r="J3878" s="2">
        <v>44924.630947303238</v>
      </c>
      <c r="K3878" t="s">
        <v>598</v>
      </c>
      <c r="L3878" t="str">
        <f>VLOOKUP(C3878,ACCOUNT_MAPPING!A:C,3,FALSE)</f>
        <v>Roof R&amp;M</v>
      </c>
    </row>
    <row r="3879" spans="1:12" hidden="1">
      <c r="A3879">
        <v>83073</v>
      </c>
      <c r="B3879" t="s">
        <v>4246</v>
      </c>
      <c r="C3879">
        <v>50321000</v>
      </c>
      <c r="D3879" t="s">
        <v>17</v>
      </c>
      <c r="E3879" t="s">
        <v>13</v>
      </c>
      <c r="F3879" t="s">
        <v>13</v>
      </c>
      <c r="G3879" t="s">
        <v>5171</v>
      </c>
      <c r="H3879" s="2">
        <v>44922.65566099537</v>
      </c>
      <c r="I3879" t="s">
        <v>87</v>
      </c>
      <c r="J3879" s="2">
        <v>44922.65566099537</v>
      </c>
      <c r="K3879" t="s">
        <v>87</v>
      </c>
      <c r="L3879" t="str">
        <f>VLOOKUP(C3879,ACCOUNT_MAPPING!A:C,3,FALSE)</f>
        <v>Roof R&amp;M</v>
      </c>
    </row>
    <row r="3880" spans="1:12" hidden="1">
      <c r="A3880">
        <v>83079</v>
      </c>
      <c r="B3880" t="s">
        <v>3594</v>
      </c>
      <c r="C3880">
        <v>50321000</v>
      </c>
      <c r="D3880" t="s">
        <v>17</v>
      </c>
      <c r="E3880" t="s">
        <v>13</v>
      </c>
      <c r="F3880" t="s">
        <v>13</v>
      </c>
      <c r="G3880" t="s">
        <v>3595</v>
      </c>
      <c r="H3880" s="2">
        <v>44924.696896296293</v>
      </c>
      <c r="I3880" t="s">
        <v>817</v>
      </c>
      <c r="J3880" s="2">
        <v>44924.696896296293</v>
      </c>
      <c r="K3880" t="s">
        <v>817</v>
      </c>
      <c r="L3880" t="str">
        <f>VLOOKUP(C3880,ACCOUNT_MAPPING!A:C,3,FALSE)</f>
        <v>Roof R&amp;M</v>
      </c>
    </row>
    <row r="3881" spans="1:12" hidden="1">
      <c r="A3881">
        <v>82748</v>
      </c>
      <c r="B3881" t="s">
        <v>4208</v>
      </c>
      <c r="C3881">
        <v>50321000</v>
      </c>
      <c r="D3881" t="s">
        <v>17</v>
      </c>
      <c r="E3881" t="s">
        <v>13</v>
      </c>
      <c r="F3881" t="s">
        <v>13</v>
      </c>
      <c r="G3881" t="s">
        <v>5172</v>
      </c>
      <c r="H3881" s="2">
        <v>44922.567405092595</v>
      </c>
      <c r="I3881" t="s">
        <v>1292</v>
      </c>
      <c r="J3881" s="2">
        <v>44922.567405092595</v>
      </c>
      <c r="K3881" t="s">
        <v>1292</v>
      </c>
      <c r="L3881" t="str">
        <f>VLOOKUP(C3881,ACCOUNT_MAPPING!A:C,3,FALSE)</f>
        <v>Roof R&amp;M</v>
      </c>
    </row>
    <row r="3882" spans="1:12" hidden="1">
      <c r="A3882">
        <v>82754</v>
      </c>
      <c r="B3882" t="s">
        <v>578</v>
      </c>
      <c r="C3882">
        <v>50321000</v>
      </c>
      <c r="D3882" t="s">
        <v>12</v>
      </c>
      <c r="E3882" t="s">
        <v>13</v>
      </c>
      <c r="F3882" t="s">
        <v>13</v>
      </c>
      <c r="G3882" t="s">
        <v>5173</v>
      </c>
      <c r="H3882" s="2">
        <v>45021.566133796296</v>
      </c>
      <c r="I3882" t="s">
        <v>87</v>
      </c>
      <c r="J3882" s="2">
        <v>45021.566133796296</v>
      </c>
      <c r="K3882" t="s">
        <v>87</v>
      </c>
      <c r="L3882" t="str">
        <f>VLOOKUP(C3882,ACCOUNT_MAPPING!A:C,3,FALSE)</f>
        <v>Roof R&amp;M</v>
      </c>
    </row>
    <row r="3883" spans="1:12" hidden="1">
      <c r="A3883">
        <v>83090</v>
      </c>
      <c r="B3883" t="s">
        <v>5174</v>
      </c>
      <c r="C3883">
        <v>50321000</v>
      </c>
      <c r="D3883" t="s">
        <v>17</v>
      </c>
      <c r="E3883" t="s">
        <v>13</v>
      </c>
      <c r="F3883" t="s">
        <v>13</v>
      </c>
      <c r="G3883" t="s">
        <v>5175</v>
      </c>
      <c r="H3883" s="2">
        <v>44923.393197256948</v>
      </c>
      <c r="I3883" t="s">
        <v>809</v>
      </c>
      <c r="J3883" s="2">
        <v>44923.393197256948</v>
      </c>
      <c r="K3883" t="s">
        <v>809</v>
      </c>
      <c r="L3883" t="str">
        <f>VLOOKUP(C3883,ACCOUNT_MAPPING!A:C,3,FALSE)</f>
        <v>Roof R&amp;M</v>
      </c>
    </row>
    <row r="3884" spans="1:12" hidden="1">
      <c r="A3884">
        <v>83123</v>
      </c>
      <c r="B3884" t="s">
        <v>1587</v>
      </c>
      <c r="C3884">
        <v>50321000</v>
      </c>
      <c r="D3884" t="s">
        <v>12</v>
      </c>
      <c r="E3884" t="s">
        <v>13</v>
      </c>
      <c r="F3884" t="s">
        <v>13</v>
      </c>
      <c r="G3884" t="s">
        <v>5176</v>
      </c>
      <c r="H3884" s="2">
        <v>45021.423612881947</v>
      </c>
      <c r="I3884" t="s">
        <v>51</v>
      </c>
      <c r="J3884" s="2">
        <v>45021.423612881947</v>
      </c>
      <c r="K3884" t="s">
        <v>51</v>
      </c>
      <c r="L3884" t="str">
        <f>VLOOKUP(C3884,ACCOUNT_MAPPING!A:C,3,FALSE)</f>
        <v>Roof R&amp;M</v>
      </c>
    </row>
    <row r="3885" spans="1:12" hidden="1">
      <c r="A3885">
        <v>82761</v>
      </c>
      <c r="B3885" t="s">
        <v>2061</v>
      </c>
      <c r="C3885">
        <v>50321000</v>
      </c>
      <c r="D3885" t="s">
        <v>17</v>
      </c>
      <c r="E3885" t="s">
        <v>13</v>
      </c>
      <c r="F3885" t="s">
        <v>13</v>
      </c>
      <c r="G3885" t="s">
        <v>5177</v>
      </c>
      <c r="H3885" s="2">
        <v>44924.473626157407</v>
      </c>
      <c r="I3885" t="s">
        <v>79</v>
      </c>
      <c r="J3885" s="2">
        <v>44924.473626157407</v>
      </c>
      <c r="K3885" t="s">
        <v>79</v>
      </c>
      <c r="L3885" t="str">
        <f>VLOOKUP(C3885,ACCOUNT_MAPPING!A:C,3,FALSE)</f>
        <v>Roof R&amp;M</v>
      </c>
    </row>
    <row r="3886" spans="1:12" hidden="1">
      <c r="A3886">
        <v>99426</v>
      </c>
      <c r="B3886" t="s">
        <v>3122</v>
      </c>
      <c r="C3886">
        <v>50321000</v>
      </c>
      <c r="D3886" t="s">
        <v>17</v>
      </c>
      <c r="E3886" t="s">
        <v>13</v>
      </c>
      <c r="F3886" t="s">
        <v>13</v>
      </c>
      <c r="G3886" t="s">
        <v>5178</v>
      </c>
      <c r="H3886" s="2">
        <v>44928.613316284725</v>
      </c>
      <c r="I3886" t="s">
        <v>577</v>
      </c>
      <c r="J3886" s="2">
        <v>44928.613316284725</v>
      </c>
      <c r="K3886" t="s">
        <v>577</v>
      </c>
      <c r="L3886" t="str">
        <f>VLOOKUP(C3886,ACCOUNT_MAPPING!A:C,3,FALSE)</f>
        <v>Roof R&amp;M</v>
      </c>
    </row>
    <row r="3887" spans="1:12" hidden="1">
      <c r="A3887">
        <v>99427</v>
      </c>
      <c r="B3887" t="s">
        <v>584</v>
      </c>
      <c r="C3887">
        <v>50321000</v>
      </c>
      <c r="D3887" t="s">
        <v>17</v>
      </c>
      <c r="E3887" t="s">
        <v>13</v>
      </c>
      <c r="F3887" t="s">
        <v>13</v>
      </c>
      <c r="G3887" t="s">
        <v>5179</v>
      </c>
      <c r="H3887" s="2">
        <v>44928.608789004633</v>
      </c>
      <c r="I3887" t="s">
        <v>577</v>
      </c>
      <c r="J3887" s="2">
        <v>44928.608789004633</v>
      </c>
      <c r="K3887" t="s">
        <v>577</v>
      </c>
      <c r="L3887" t="str">
        <f>VLOOKUP(C3887,ACCOUNT_MAPPING!A:C,3,FALSE)</f>
        <v>Roof R&amp;M</v>
      </c>
    </row>
    <row r="3888" spans="1:12" hidden="1">
      <c r="A3888">
        <v>99466</v>
      </c>
      <c r="B3888" t="s">
        <v>5180</v>
      </c>
      <c r="C3888">
        <v>50321000</v>
      </c>
      <c r="D3888" t="s">
        <v>17</v>
      </c>
      <c r="E3888" t="s">
        <v>13</v>
      </c>
      <c r="F3888" t="s">
        <v>13</v>
      </c>
      <c r="G3888" t="s">
        <v>5181</v>
      </c>
      <c r="H3888" s="2">
        <v>44923.465799270831</v>
      </c>
      <c r="I3888" t="s">
        <v>598</v>
      </c>
      <c r="J3888" s="2">
        <v>44923.465799270831</v>
      </c>
      <c r="K3888" t="s">
        <v>598</v>
      </c>
      <c r="L3888" t="str">
        <f>VLOOKUP(C3888,ACCOUNT_MAPPING!A:C,3,FALSE)</f>
        <v>Roof R&amp;M</v>
      </c>
    </row>
    <row r="3889" spans="1:12" hidden="1">
      <c r="A3889">
        <v>82771</v>
      </c>
      <c r="B3889" t="s">
        <v>2081</v>
      </c>
      <c r="C3889">
        <v>50321000</v>
      </c>
      <c r="D3889" t="s">
        <v>12</v>
      </c>
      <c r="E3889" t="s">
        <v>13</v>
      </c>
      <c r="F3889" t="s">
        <v>13</v>
      </c>
      <c r="G3889" t="s">
        <v>5182</v>
      </c>
      <c r="H3889" s="2">
        <v>45014.852114895832</v>
      </c>
      <c r="I3889" t="s">
        <v>1280</v>
      </c>
      <c r="J3889" s="2">
        <v>45014.852114895832</v>
      </c>
      <c r="K3889" t="s">
        <v>1280</v>
      </c>
      <c r="L3889" t="str">
        <f>VLOOKUP(C3889,ACCOUNT_MAPPING!A:C,3,FALSE)</f>
        <v>Roof R&amp;M</v>
      </c>
    </row>
    <row r="3890" spans="1:12" hidden="1">
      <c r="A3890">
        <v>82772</v>
      </c>
      <c r="B3890" t="s">
        <v>4220</v>
      </c>
      <c r="C3890">
        <v>50321000</v>
      </c>
      <c r="D3890" t="s">
        <v>17</v>
      </c>
      <c r="E3890" t="s">
        <v>13</v>
      </c>
      <c r="F3890" t="s">
        <v>13</v>
      </c>
      <c r="G3890" t="s">
        <v>5183</v>
      </c>
      <c r="H3890" s="2">
        <v>44923.752313229168</v>
      </c>
      <c r="I3890" t="s">
        <v>778</v>
      </c>
      <c r="J3890" s="2">
        <v>44923.752313229168</v>
      </c>
      <c r="K3890" t="s">
        <v>778</v>
      </c>
      <c r="L3890" t="str">
        <f>VLOOKUP(C3890,ACCOUNT_MAPPING!A:C,3,FALSE)</f>
        <v>Roof R&amp;M</v>
      </c>
    </row>
    <row r="3891" spans="1:12" hidden="1">
      <c r="A3891">
        <v>83133</v>
      </c>
      <c r="B3891" t="s">
        <v>1107</v>
      </c>
      <c r="C3891">
        <v>50321000</v>
      </c>
      <c r="D3891" t="s">
        <v>12</v>
      </c>
      <c r="E3891" t="s">
        <v>13</v>
      </c>
      <c r="F3891" t="s">
        <v>13</v>
      </c>
      <c r="G3891" t="s">
        <v>5184</v>
      </c>
      <c r="H3891" s="2">
        <v>45024.640134062502</v>
      </c>
      <c r="I3891" t="s">
        <v>87</v>
      </c>
      <c r="J3891" s="2">
        <v>45024.640134062502</v>
      </c>
      <c r="K3891" t="s">
        <v>87</v>
      </c>
      <c r="L3891" t="str">
        <f>VLOOKUP(C3891,ACCOUNT_MAPPING!A:C,3,FALSE)</f>
        <v>Roof R&amp;M</v>
      </c>
    </row>
    <row r="3892" spans="1:12" hidden="1">
      <c r="A3892">
        <v>83134</v>
      </c>
      <c r="B3892" t="s">
        <v>3558</v>
      </c>
      <c r="C3892">
        <v>50321000</v>
      </c>
      <c r="D3892" t="s">
        <v>12</v>
      </c>
      <c r="E3892" t="s">
        <v>13</v>
      </c>
      <c r="F3892" t="s">
        <v>13</v>
      </c>
      <c r="G3892" t="s">
        <v>5185</v>
      </c>
      <c r="H3892" s="2">
        <v>45021.791447453703</v>
      </c>
      <c r="I3892" t="s">
        <v>79</v>
      </c>
      <c r="J3892" s="2">
        <v>45021.791447453703</v>
      </c>
      <c r="K3892" t="s">
        <v>79</v>
      </c>
      <c r="L3892" t="str">
        <f>VLOOKUP(C3892,ACCOUNT_MAPPING!A:C,3,FALSE)</f>
        <v>Roof R&amp;M</v>
      </c>
    </row>
    <row r="3893" spans="1:12" hidden="1">
      <c r="A3893">
        <v>82773</v>
      </c>
      <c r="B3893" t="s">
        <v>1594</v>
      </c>
      <c r="C3893">
        <v>50321000</v>
      </c>
      <c r="D3893" t="s">
        <v>17</v>
      </c>
      <c r="E3893" t="s">
        <v>13</v>
      </c>
      <c r="F3893" t="s">
        <v>13</v>
      </c>
      <c r="G3893" t="s">
        <v>4544</v>
      </c>
      <c r="H3893" s="2">
        <v>44922.585074421295</v>
      </c>
      <c r="I3893" t="s">
        <v>41</v>
      </c>
      <c r="J3893" s="2">
        <v>44922.585074421295</v>
      </c>
      <c r="K3893" t="s">
        <v>41</v>
      </c>
      <c r="L3893" t="str">
        <f>VLOOKUP(C3893,ACCOUNT_MAPPING!A:C,3,FALSE)</f>
        <v>Roof R&amp;M</v>
      </c>
    </row>
    <row r="3894" spans="1:12" hidden="1">
      <c r="A3894">
        <v>82775</v>
      </c>
      <c r="B3894" t="s">
        <v>2102</v>
      </c>
      <c r="C3894">
        <v>50321000</v>
      </c>
      <c r="D3894" t="s">
        <v>12</v>
      </c>
      <c r="E3894" t="s">
        <v>13</v>
      </c>
      <c r="F3894" t="s">
        <v>13</v>
      </c>
      <c r="G3894" t="s">
        <v>5186</v>
      </c>
      <c r="H3894" s="2">
        <v>45021.38831894676</v>
      </c>
      <c r="I3894" t="s">
        <v>1292</v>
      </c>
      <c r="J3894" s="2">
        <v>45021.38831894676</v>
      </c>
      <c r="K3894" t="s">
        <v>1292</v>
      </c>
      <c r="L3894" t="str">
        <f>VLOOKUP(C3894,ACCOUNT_MAPPING!A:C,3,FALSE)</f>
        <v>Roof R&amp;M</v>
      </c>
    </row>
    <row r="3895" spans="1:12" hidden="1">
      <c r="A3895">
        <v>82776</v>
      </c>
      <c r="B3895" t="s">
        <v>5187</v>
      </c>
      <c r="C3895">
        <v>50321000</v>
      </c>
      <c r="D3895" t="s">
        <v>63</v>
      </c>
      <c r="E3895" t="s">
        <v>13</v>
      </c>
      <c r="F3895" t="s">
        <v>13</v>
      </c>
      <c r="G3895" t="s">
        <v>5188</v>
      </c>
      <c r="H3895" s="2">
        <v>44875.541681678238</v>
      </c>
      <c r="I3895" t="s">
        <v>909</v>
      </c>
      <c r="J3895" s="2">
        <v>44875.541681678238</v>
      </c>
      <c r="K3895" t="s">
        <v>909</v>
      </c>
      <c r="L3895" t="str">
        <f>VLOOKUP(C3895,ACCOUNT_MAPPING!A:C,3,FALSE)</f>
        <v>Roof R&amp;M</v>
      </c>
    </row>
    <row r="3896" spans="1:12" hidden="1">
      <c r="A3896">
        <v>83135</v>
      </c>
      <c r="B3896" t="s">
        <v>1337</v>
      </c>
      <c r="C3896">
        <v>50321000</v>
      </c>
      <c r="D3896" t="s">
        <v>17</v>
      </c>
      <c r="E3896" t="s">
        <v>13</v>
      </c>
      <c r="F3896" t="s">
        <v>13</v>
      </c>
      <c r="G3896" t="s">
        <v>5189</v>
      </c>
      <c r="H3896" s="2">
        <v>44924.64552554398</v>
      </c>
      <c r="I3896" t="s">
        <v>1333</v>
      </c>
      <c r="J3896" s="2">
        <v>44924.64552554398</v>
      </c>
      <c r="K3896" t="s">
        <v>1333</v>
      </c>
      <c r="L3896" t="str">
        <f>VLOOKUP(C3896,ACCOUNT_MAPPING!A:C,3,FALSE)</f>
        <v>Roof R&amp;M</v>
      </c>
    </row>
    <row r="3897" spans="1:12" hidden="1">
      <c r="A3897">
        <v>83137</v>
      </c>
      <c r="B3897" t="s">
        <v>1580</v>
      </c>
      <c r="C3897">
        <v>50321000</v>
      </c>
      <c r="D3897" t="s">
        <v>17</v>
      </c>
      <c r="E3897" t="s">
        <v>13</v>
      </c>
      <c r="F3897" t="s">
        <v>13</v>
      </c>
      <c r="G3897" t="s">
        <v>5190</v>
      </c>
      <c r="H3897" s="2">
        <v>44922.505350081017</v>
      </c>
      <c r="I3897" t="s">
        <v>56</v>
      </c>
      <c r="J3897" s="2">
        <v>44922.505350081017</v>
      </c>
      <c r="K3897" t="s">
        <v>56</v>
      </c>
      <c r="L3897" t="str">
        <f>VLOOKUP(C3897,ACCOUNT_MAPPING!A:C,3,FALSE)</f>
        <v>Roof R&amp;M</v>
      </c>
    </row>
    <row r="3898" spans="1:12" hidden="1">
      <c r="A3898">
        <v>82780</v>
      </c>
      <c r="B3898" t="s">
        <v>268</v>
      </c>
      <c r="C3898">
        <v>50321000</v>
      </c>
      <c r="D3898" t="s">
        <v>17</v>
      </c>
      <c r="E3898" t="s">
        <v>13</v>
      </c>
      <c r="F3898" t="s">
        <v>13</v>
      </c>
      <c r="G3898" t="s">
        <v>5191</v>
      </c>
      <c r="H3898" s="2">
        <v>44924.48195775463</v>
      </c>
      <c r="I3898" t="s">
        <v>79</v>
      </c>
      <c r="J3898" s="2">
        <v>44924.48195775463</v>
      </c>
      <c r="K3898" t="s">
        <v>79</v>
      </c>
      <c r="L3898" t="str">
        <f>VLOOKUP(C3898,ACCOUNT_MAPPING!A:C,3,FALSE)</f>
        <v>Roof R&amp;M</v>
      </c>
    </row>
    <row r="3899" spans="1:12" hidden="1">
      <c r="A3899">
        <v>83138</v>
      </c>
      <c r="B3899" t="s">
        <v>3606</v>
      </c>
      <c r="C3899">
        <v>50321000</v>
      </c>
      <c r="D3899" t="s">
        <v>17</v>
      </c>
      <c r="E3899" t="s">
        <v>13</v>
      </c>
      <c r="F3899" t="s">
        <v>13</v>
      </c>
      <c r="G3899" t="s">
        <v>5192</v>
      </c>
      <c r="H3899" s="2">
        <v>44924.659897534722</v>
      </c>
      <c r="I3899" t="s">
        <v>598</v>
      </c>
      <c r="J3899" s="2">
        <v>44924.659897534722</v>
      </c>
      <c r="K3899" t="s">
        <v>598</v>
      </c>
      <c r="L3899" t="str">
        <f>VLOOKUP(C3899,ACCOUNT_MAPPING!A:C,3,FALSE)</f>
        <v>Roof R&amp;M</v>
      </c>
    </row>
    <row r="3900" spans="1:12" hidden="1">
      <c r="A3900">
        <v>83145</v>
      </c>
      <c r="B3900" t="s">
        <v>634</v>
      </c>
      <c r="C3900">
        <v>50321000</v>
      </c>
      <c r="D3900" t="s">
        <v>63</v>
      </c>
      <c r="E3900" t="s">
        <v>13</v>
      </c>
      <c r="F3900" t="s">
        <v>13</v>
      </c>
      <c r="G3900" t="s">
        <v>5193</v>
      </c>
      <c r="H3900" s="2">
        <v>44874.476946608796</v>
      </c>
      <c r="I3900" t="s">
        <v>627</v>
      </c>
      <c r="J3900" s="2">
        <v>44874.476946608796</v>
      </c>
      <c r="K3900" t="s">
        <v>627</v>
      </c>
      <c r="L3900" t="str">
        <f>VLOOKUP(C3900,ACCOUNT_MAPPING!A:C,3,FALSE)</f>
        <v>Roof R&amp;M</v>
      </c>
    </row>
    <row r="3901" spans="1:12" hidden="1">
      <c r="A3901">
        <v>83151</v>
      </c>
      <c r="B3901" t="s">
        <v>637</v>
      </c>
      <c r="C3901">
        <v>50321000</v>
      </c>
      <c r="D3901" t="s">
        <v>17</v>
      </c>
      <c r="E3901" t="s">
        <v>13</v>
      </c>
      <c r="F3901" t="s">
        <v>13</v>
      </c>
      <c r="G3901" t="s">
        <v>5194</v>
      </c>
      <c r="H3901" s="2">
        <v>44917.721959027775</v>
      </c>
      <c r="I3901" t="s">
        <v>627</v>
      </c>
      <c r="J3901" s="2">
        <v>44917.721959027775</v>
      </c>
      <c r="K3901" t="s">
        <v>627</v>
      </c>
      <c r="L3901" t="str">
        <f>VLOOKUP(C3901,ACCOUNT_MAPPING!A:C,3,FALSE)</f>
        <v>Roof R&amp;M</v>
      </c>
    </row>
    <row r="3902" spans="1:12" hidden="1">
      <c r="A3902">
        <v>83152</v>
      </c>
      <c r="B3902" t="s">
        <v>638</v>
      </c>
      <c r="C3902">
        <v>50321000</v>
      </c>
      <c r="D3902" t="s">
        <v>17</v>
      </c>
      <c r="E3902" t="s">
        <v>13</v>
      </c>
      <c r="F3902" t="s">
        <v>13</v>
      </c>
      <c r="G3902" t="s">
        <v>5195</v>
      </c>
      <c r="H3902" s="2">
        <v>44917.732806134256</v>
      </c>
      <c r="I3902" t="s">
        <v>627</v>
      </c>
      <c r="J3902" s="2">
        <v>44917.732806134256</v>
      </c>
      <c r="K3902" t="s">
        <v>627</v>
      </c>
      <c r="L3902" t="str">
        <f>VLOOKUP(C3902,ACCOUNT_MAPPING!A:C,3,FALSE)</f>
        <v>Roof R&amp;M</v>
      </c>
    </row>
    <row r="3903" spans="1:12" hidden="1">
      <c r="A3903">
        <v>83143</v>
      </c>
      <c r="B3903" t="s">
        <v>2121</v>
      </c>
      <c r="C3903">
        <v>50321000</v>
      </c>
      <c r="D3903" t="s">
        <v>17</v>
      </c>
      <c r="E3903" t="s">
        <v>13</v>
      </c>
      <c r="F3903" t="s">
        <v>13</v>
      </c>
      <c r="G3903" t="s">
        <v>5196</v>
      </c>
      <c r="H3903" s="2">
        <v>44923.695162534721</v>
      </c>
      <c r="I3903" t="s">
        <v>87</v>
      </c>
      <c r="J3903" s="2">
        <v>44923.695162534721</v>
      </c>
      <c r="K3903" t="s">
        <v>87</v>
      </c>
      <c r="L3903" t="str">
        <f>VLOOKUP(C3903,ACCOUNT_MAPPING!A:C,3,FALSE)</f>
        <v>Roof R&amp;M</v>
      </c>
    </row>
    <row r="3904" spans="1:12" hidden="1">
      <c r="A3904">
        <v>83169</v>
      </c>
      <c r="B3904" t="s">
        <v>5197</v>
      </c>
      <c r="C3904">
        <v>50321000</v>
      </c>
      <c r="D3904" t="s">
        <v>17</v>
      </c>
      <c r="E3904" t="s">
        <v>13</v>
      </c>
      <c r="F3904" t="s">
        <v>13</v>
      </c>
      <c r="G3904" t="s">
        <v>5198</v>
      </c>
      <c r="H3904" s="2">
        <v>44924.704979363429</v>
      </c>
      <c r="I3904" t="s">
        <v>289</v>
      </c>
      <c r="J3904" s="2">
        <v>44924.704979363429</v>
      </c>
      <c r="K3904" t="s">
        <v>289</v>
      </c>
      <c r="L3904" t="str">
        <f>VLOOKUP(C3904,ACCOUNT_MAPPING!A:C,3,FALSE)</f>
        <v>Roof R&amp;M</v>
      </c>
    </row>
    <row r="3905" spans="1:12" hidden="1">
      <c r="A3905">
        <v>83174</v>
      </c>
      <c r="B3905" t="s">
        <v>5199</v>
      </c>
      <c r="C3905">
        <v>50321000</v>
      </c>
      <c r="D3905" t="s">
        <v>17</v>
      </c>
      <c r="E3905" t="s">
        <v>13</v>
      </c>
      <c r="F3905" t="s">
        <v>13</v>
      </c>
      <c r="G3905" t="s">
        <v>5198</v>
      </c>
      <c r="H3905" s="2">
        <v>44924.709506944448</v>
      </c>
      <c r="I3905" t="s">
        <v>289</v>
      </c>
      <c r="J3905" s="2">
        <v>44924.709506944448</v>
      </c>
      <c r="K3905" t="s">
        <v>289</v>
      </c>
      <c r="L3905" t="str">
        <f>VLOOKUP(C3905,ACCOUNT_MAPPING!A:C,3,FALSE)</f>
        <v>Roof R&amp;M</v>
      </c>
    </row>
    <row r="3906" spans="1:12" hidden="1">
      <c r="A3906">
        <v>82953</v>
      </c>
      <c r="B3906" t="s">
        <v>3565</v>
      </c>
      <c r="C3906">
        <v>50321000</v>
      </c>
      <c r="D3906" t="s">
        <v>12</v>
      </c>
      <c r="E3906" t="s">
        <v>13</v>
      </c>
      <c r="F3906" t="s">
        <v>13</v>
      </c>
      <c r="G3906" t="s">
        <v>5160</v>
      </c>
      <c r="H3906" s="2">
        <v>45020.528204085647</v>
      </c>
      <c r="I3906" t="s">
        <v>754</v>
      </c>
      <c r="J3906" s="2">
        <v>45020.528204085647</v>
      </c>
      <c r="K3906" t="s">
        <v>754</v>
      </c>
      <c r="L3906" t="str">
        <f>VLOOKUP(C3906,ACCOUNT_MAPPING!A:C,3,FALSE)</f>
        <v>Roof R&amp;M</v>
      </c>
    </row>
    <row r="3907" spans="1:12" hidden="1">
      <c r="A3907">
        <v>82958</v>
      </c>
      <c r="B3907" t="s">
        <v>4230</v>
      </c>
      <c r="C3907">
        <v>50321000</v>
      </c>
      <c r="D3907" t="s">
        <v>17</v>
      </c>
      <c r="E3907" t="s">
        <v>13</v>
      </c>
      <c r="F3907" t="s">
        <v>13</v>
      </c>
      <c r="G3907" t="s">
        <v>5200</v>
      </c>
      <c r="H3907" s="2">
        <v>44925.895628622682</v>
      </c>
      <c r="I3907" t="s">
        <v>679</v>
      </c>
      <c r="J3907" s="2">
        <v>44925.895628622682</v>
      </c>
      <c r="K3907" t="s">
        <v>679</v>
      </c>
      <c r="L3907" t="str">
        <f>VLOOKUP(C3907,ACCOUNT_MAPPING!A:C,3,FALSE)</f>
        <v>Roof R&amp;M</v>
      </c>
    </row>
    <row r="3908" spans="1:12" hidden="1">
      <c r="A3908">
        <v>82961</v>
      </c>
      <c r="B3908" t="s">
        <v>3063</v>
      </c>
      <c r="C3908">
        <v>50321000</v>
      </c>
      <c r="D3908" t="s">
        <v>12</v>
      </c>
      <c r="E3908" t="s">
        <v>13</v>
      </c>
      <c r="F3908" t="s">
        <v>13</v>
      </c>
      <c r="G3908" t="s">
        <v>5201</v>
      </c>
      <c r="H3908" s="2">
        <v>45013.819514236115</v>
      </c>
      <c r="I3908" t="s">
        <v>272</v>
      </c>
      <c r="J3908" s="2">
        <v>45013.819514236115</v>
      </c>
      <c r="K3908" t="s">
        <v>272</v>
      </c>
      <c r="L3908" t="str">
        <f>VLOOKUP(C3908,ACCOUNT_MAPPING!A:C,3,FALSE)</f>
        <v>Roof R&amp;M</v>
      </c>
    </row>
    <row r="3909" spans="1:12" hidden="1">
      <c r="A3909">
        <v>126036</v>
      </c>
      <c r="B3909" t="s">
        <v>290</v>
      </c>
      <c r="C3909">
        <v>50321000</v>
      </c>
      <c r="D3909" t="s">
        <v>12</v>
      </c>
      <c r="E3909" t="s">
        <v>13</v>
      </c>
      <c r="F3909" t="s">
        <v>13</v>
      </c>
      <c r="G3909" t="s">
        <v>5202</v>
      </c>
      <c r="H3909" s="2">
        <v>45021.848177627318</v>
      </c>
      <c r="I3909" t="s">
        <v>292</v>
      </c>
      <c r="J3909" s="2">
        <v>45021.848177627318</v>
      </c>
      <c r="K3909" t="s">
        <v>292</v>
      </c>
      <c r="L3909" t="str">
        <f>VLOOKUP(C3909,ACCOUNT_MAPPING!A:C,3,FALSE)</f>
        <v>Roof R&amp;M</v>
      </c>
    </row>
    <row r="3910" spans="1:12" hidden="1">
      <c r="A3910">
        <v>83845</v>
      </c>
      <c r="B3910" t="s">
        <v>2109</v>
      </c>
      <c r="C3910">
        <v>50321000</v>
      </c>
      <c r="D3910" t="s">
        <v>17</v>
      </c>
      <c r="E3910" t="s">
        <v>13</v>
      </c>
      <c r="F3910" t="s">
        <v>13</v>
      </c>
      <c r="G3910" t="s">
        <v>5159</v>
      </c>
      <c r="H3910" s="2">
        <v>44914.781504050923</v>
      </c>
      <c r="I3910" t="s">
        <v>2111</v>
      </c>
      <c r="J3910" s="2">
        <v>44914.781504050923</v>
      </c>
      <c r="K3910" t="s">
        <v>2111</v>
      </c>
      <c r="L3910" t="str">
        <f>VLOOKUP(C3910,ACCOUNT_MAPPING!A:C,3,FALSE)</f>
        <v>Roof R&amp;M</v>
      </c>
    </row>
    <row r="3911" spans="1:12" hidden="1">
      <c r="A3911">
        <v>82967</v>
      </c>
      <c r="B3911" t="s">
        <v>1329</v>
      </c>
      <c r="C3911">
        <v>50321000</v>
      </c>
      <c r="D3911" t="s">
        <v>17</v>
      </c>
      <c r="E3911" t="s">
        <v>13</v>
      </c>
      <c r="F3911" t="s">
        <v>13</v>
      </c>
      <c r="G3911" t="s">
        <v>1330</v>
      </c>
      <c r="H3911" s="2">
        <v>44923.523274224535</v>
      </c>
      <c r="I3911" t="s">
        <v>715</v>
      </c>
      <c r="J3911" s="2">
        <v>44923.523274224535</v>
      </c>
      <c r="K3911" t="s">
        <v>715</v>
      </c>
      <c r="L3911" t="str">
        <f>VLOOKUP(C3911,ACCOUNT_MAPPING!A:C,3,FALSE)</f>
        <v>Roof R&amp;M</v>
      </c>
    </row>
    <row r="3912" spans="1:12" hidden="1">
      <c r="A3912">
        <v>82968</v>
      </c>
      <c r="B3912" t="s">
        <v>1115</v>
      </c>
      <c r="C3912">
        <v>50321000</v>
      </c>
      <c r="D3912" t="s">
        <v>17</v>
      </c>
      <c r="E3912" t="s">
        <v>13</v>
      </c>
      <c r="F3912" t="s">
        <v>13</v>
      </c>
      <c r="G3912" t="s">
        <v>1309</v>
      </c>
      <c r="H3912" s="2">
        <v>44929.40173553241</v>
      </c>
      <c r="I3912" t="s">
        <v>1092</v>
      </c>
      <c r="J3912" s="2">
        <v>44929.40173553241</v>
      </c>
      <c r="K3912" t="s">
        <v>1092</v>
      </c>
      <c r="L3912" t="str">
        <f>VLOOKUP(C3912,ACCOUNT_MAPPING!A:C,3,FALSE)</f>
        <v>Roof R&amp;M</v>
      </c>
    </row>
    <row r="3913" spans="1:12" hidden="1">
      <c r="A3913">
        <v>83148</v>
      </c>
      <c r="B3913" t="s">
        <v>633</v>
      </c>
      <c r="C3913">
        <v>50321000</v>
      </c>
      <c r="D3913" t="s">
        <v>17</v>
      </c>
      <c r="E3913" t="s">
        <v>13</v>
      </c>
      <c r="F3913" t="s">
        <v>13</v>
      </c>
      <c r="G3913" t="s">
        <v>5203</v>
      </c>
      <c r="H3913" s="2">
        <v>44917.711733101853</v>
      </c>
      <c r="I3913" t="s">
        <v>627</v>
      </c>
      <c r="J3913" s="2">
        <v>44917.711733101853</v>
      </c>
      <c r="K3913" t="s">
        <v>627</v>
      </c>
      <c r="L3913" t="str">
        <f>VLOOKUP(C3913,ACCOUNT_MAPPING!A:C,3,FALSE)</f>
        <v>Roof R&amp;M</v>
      </c>
    </row>
    <row r="3914" spans="1:12" hidden="1">
      <c r="A3914">
        <v>126040</v>
      </c>
      <c r="B3914" t="s">
        <v>5204</v>
      </c>
      <c r="C3914">
        <v>50321000</v>
      </c>
      <c r="D3914" t="s">
        <v>63</v>
      </c>
      <c r="E3914" t="s">
        <v>13</v>
      </c>
      <c r="F3914" t="s">
        <v>13</v>
      </c>
      <c r="G3914" t="s">
        <v>5205</v>
      </c>
      <c r="H3914" s="2">
        <v>44875.854474189815</v>
      </c>
      <c r="I3914" t="s">
        <v>5206</v>
      </c>
      <c r="J3914" s="2">
        <v>44875.854474189815</v>
      </c>
      <c r="K3914" t="s">
        <v>5206</v>
      </c>
      <c r="L3914" t="str">
        <f>VLOOKUP(C3914,ACCOUNT_MAPPING!A:C,3,FALSE)</f>
        <v>Roof R&amp;M</v>
      </c>
    </row>
    <row r="3915" spans="1:12" hidden="1">
      <c r="A3915">
        <v>82971</v>
      </c>
      <c r="B3915" t="s">
        <v>1090</v>
      </c>
      <c r="C3915">
        <v>50321000</v>
      </c>
      <c r="D3915" t="s">
        <v>12</v>
      </c>
      <c r="E3915" t="s">
        <v>13</v>
      </c>
      <c r="F3915" t="s">
        <v>13</v>
      </c>
      <c r="G3915" t="s">
        <v>5207</v>
      </c>
      <c r="H3915" s="2">
        <v>45015.572963773149</v>
      </c>
      <c r="I3915" t="s">
        <v>1163</v>
      </c>
      <c r="J3915" s="2">
        <v>45015.572963773149</v>
      </c>
      <c r="K3915" t="s">
        <v>1163</v>
      </c>
      <c r="L3915" t="str">
        <f>VLOOKUP(C3915,ACCOUNT_MAPPING!A:C,3,FALSE)</f>
        <v>Roof R&amp;M</v>
      </c>
    </row>
    <row r="3916" spans="1:12" hidden="1">
      <c r="A3916">
        <v>83857</v>
      </c>
      <c r="B3916" t="s">
        <v>3569</v>
      </c>
      <c r="C3916">
        <v>50321000</v>
      </c>
      <c r="D3916" t="s">
        <v>17</v>
      </c>
      <c r="E3916" t="s">
        <v>13</v>
      </c>
      <c r="F3916" t="s">
        <v>13</v>
      </c>
      <c r="G3916" t="s">
        <v>5208</v>
      </c>
      <c r="H3916" s="2">
        <v>44923.754182141201</v>
      </c>
      <c r="I3916" t="s">
        <v>2111</v>
      </c>
      <c r="J3916" s="2">
        <v>44923.754182141201</v>
      </c>
      <c r="K3916" t="s">
        <v>2111</v>
      </c>
      <c r="L3916" t="str">
        <f>VLOOKUP(C3916,ACCOUNT_MAPPING!A:C,3,FALSE)</f>
        <v>Roof R&amp;M</v>
      </c>
    </row>
    <row r="3917" spans="1:12" hidden="1">
      <c r="A3917">
        <v>126049</v>
      </c>
      <c r="B3917" t="s">
        <v>616</v>
      </c>
      <c r="C3917">
        <v>50321000</v>
      </c>
      <c r="D3917" t="s">
        <v>17</v>
      </c>
      <c r="E3917" t="s">
        <v>13</v>
      </c>
      <c r="F3917" t="s">
        <v>13</v>
      </c>
      <c r="G3917" t="s">
        <v>5209</v>
      </c>
      <c r="H3917" s="2">
        <v>44916.707786145831</v>
      </c>
      <c r="I3917" t="s">
        <v>295</v>
      </c>
      <c r="J3917" s="2">
        <v>44916.707786145831</v>
      </c>
      <c r="K3917" t="s">
        <v>295</v>
      </c>
      <c r="L3917" t="str">
        <f>VLOOKUP(C3917,ACCOUNT_MAPPING!A:C,3,FALSE)</f>
        <v>Roof R&amp;M</v>
      </c>
    </row>
    <row r="3918" spans="1:12" hidden="1">
      <c r="A3918">
        <v>126061</v>
      </c>
      <c r="B3918" t="s">
        <v>5210</v>
      </c>
      <c r="C3918">
        <v>50321000</v>
      </c>
      <c r="D3918" t="s">
        <v>63</v>
      </c>
      <c r="E3918" t="s">
        <v>13</v>
      </c>
      <c r="F3918" t="s">
        <v>13</v>
      </c>
      <c r="G3918" t="s">
        <v>5211</v>
      </c>
      <c r="H3918" s="2">
        <v>44875.702175381943</v>
      </c>
      <c r="I3918" t="s">
        <v>3140</v>
      </c>
      <c r="J3918" s="2">
        <v>44875.702175381943</v>
      </c>
      <c r="K3918" t="s">
        <v>3140</v>
      </c>
      <c r="L3918" t="str">
        <f>VLOOKUP(C3918,ACCOUNT_MAPPING!A:C,3,FALSE)</f>
        <v>Roof R&amp;M</v>
      </c>
    </row>
    <row r="3919" spans="1:12" hidden="1">
      <c r="A3919">
        <v>83149</v>
      </c>
      <c r="B3919" t="s">
        <v>625</v>
      </c>
      <c r="C3919">
        <v>50321000</v>
      </c>
      <c r="D3919" t="s">
        <v>17</v>
      </c>
      <c r="E3919" t="s">
        <v>13</v>
      </c>
      <c r="F3919" t="s">
        <v>13</v>
      </c>
      <c r="G3919" t="s">
        <v>5195</v>
      </c>
      <c r="H3919" s="2">
        <v>44917.715169247684</v>
      </c>
      <c r="I3919" t="s">
        <v>627</v>
      </c>
      <c r="J3919" s="2">
        <v>44917.715169247684</v>
      </c>
      <c r="K3919" t="s">
        <v>627</v>
      </c>
      <c r="L3919" t="str">
        <f>VLOOKUP(C3919,ACCOUNT_MAPPING!A:C,3,FALSE)</f>
        <v>Roof R&amp;M</v>
      </c>
    </row>
    <row r="3920" spans="1:12" hidden="1">
      <c r="A3920">
        <v>83150</v>
      </c>
      <c r="B3920" t="s">
        <v>639</v>
      </c>
      <c r="C3920">
        <v>50321000</v>
      </c>
      <c r="D3920" t="s">
        <v>17</v>
      </c>
      <c r="E3920" t="s">
        <v>13</v>
      </c>
      <c r="F3920" t="s">
        <v>13</v>
      </c>
      <c r="G3920" t="s">
        <v>5212</v>
      </c>
      <c r="H3920" s="2">
        <v>44917.719290393521</v>
      </c>
      <c r="I3920" t="s">
        <v>627</v>
      </c>
      <c r="J3920" s="2">
        <v>44917.719290393521</v>
      </c>
      <c r="K3920" t="s">
        <v>627</v>
      </c>
      <c r="L3920" t="str">
        <f>VLOOKUP(C3920,ACCOUNT_MAPPING!A:C,3,FALSE)</f>
        <v>Roof R&amp;M</v>
      </c>
    </row>
    <row r="3921" spans="1:12" hidden="1">
      <c r="A3921">
        <v>99423</v>
      </c>
      <c r="B3921" t="s">
        <v>1331</v>
      </c>
      <c r="C3921">
        <v>50321000</v>
      </c>
      <c r="D3921" t="s">
        <v>17</v>
      </c>
      <c r="E3921" t="s">
        <v>13</v>
      </c>
      <c r="F3921" t="s">
        <v>13</v>
      </c>
      <c r="G3921" t="s">
        <v>5189</v>
      </c>
      <c r="H3921" s="2">
        <v>44916.738662962962</v>
      </c>
      <c r="I3921" t="s">
        <v>1333</v>
      </c>
      <c r="J3921" s="2">
        <v>44916.738662962962</v>
      </c>
      <c r="K3921" t="s">
        <v>1333</v>
      </c>
      <c r="L3921" t="str">
        <f>VLOOKUP(C3921,ACCOUNT_MAPPING!A:C,3,FALSE)</f>
        <v>Roof R&amp;M</v>
      </c>
    </row>
    <row r="3922" spans="1:12" hidden="1">
      <c r="A3922">
        <v>99425</v>
      </c>
      <c r="B3922" t="s">
        <v>1345</v>
      </c>
      <c r="C3922">
        <v>50321000</v>
      </c>
      <c r="D3922" t="s">
        <v>17</v>
      </c>
      <c r="E3922" t="s">
        <v>13</v>
      </c>
      <c r="F3922" t="s">
        <v>13</v>
      </c>
      <c r="G3922" t="s">
        <v>5189</v>
      </c>
      <c r="H3922" s="2">
        <v>44916.741167129629</v>
      </c>
      <c r="I3922" t="s">
        <v>1333</v>
      </c>
      <c r="J3922" s="2">
        <v>44916.741167129629</v>
      </c>
      <c r="K3922" t="s">
        <v>1333</v>
      </c>
      <c r="L3922" t="str">
        <f>VLOOKUP(C3922,ACCOUNT_MAPPING!A:C,3,FALSE)</f>
        <v>Roof R&amp;M</v>
      </c>
    </row>
    <row r="3923" spans="1:12" hidden="1">
      <c r="A3923">
        <v>83063</v>
      </c>
      <c r="B3923" t="s">
        <v>4236</v>
      </c>
      <c r="C3923">
        <v>50321000</v>
      </c>
      <c r="D3923" t="s">
        <v>17</v>
      </c>
      <c r="E3923" t="s">
        <v>13</v>
      </c>
      <c r="F3923" t="s">
        <v>13</v>
      </c>
      <c r="G3923" t="s">
        <v>5213</v>
      </c>
      <c r="H3923" s="2">
        <v>44923.630470833334</v>
      </c>
      <c r="I3923" t="s">
        <v>887</v>
      </c>
      <c r="J3923" s="2">
        <v>44923.630470833334</v>
      </c>
      <c r="K3923" t="s">
        <v>887</v>
      </c>
      <c r="L3923" t="str">
        <f>VLOOKUP(C3923,ACCOUNT_MAPPING!A:C,3,FALSE)</f>
        <v>Roof R&amp;M</v>
      </c>
    </row>
    <row r="3924" spans="1:12" hidden="1">
      <c r="A3924">
        <v>83064</v>
      </c>
      <c r="B3924" t="s">
        <v>2091</v>
      </c>
      <c r="C3924">
        <v>50321000</v>
      </c>
      <c r="D3924" t="s">
        <v>17</v>
      </c>
      <c r="E3924" t="s">
        <v>13</v>
      </c>
      <c r="F3924" t="s">
        <v>13</v>
      </c>
      <c r="G3924" t="s">
        <v>5214</v>
      </c>
      <c r="H3924" s="2">
        <v>44922.617166782409</v>
      </c>
      <c r="I3924" t="s">
        <v>1292</v>
      </c>
      <c r="J3924" s="2">
        <v>44922.617166782409</v>
      </c>
      <c r="K3924" t="s">
        <v>1292</v>
      </c>
      <c r="L3924" t="str">
        <f>VLOOKUP(C3924,ACCOUNT_MAPPING!A:C,3,FALSE)</f>
        <v>Roof R&amp;M</v>
      </c>
    </row>
    <row r="3925" spans="1:12" hidden="1">
      <c r="A3925">
        <v>83067</v>
      </c>
      <c r="B3925" t="s">
        <v>3098</v>
      </c>
      <c r="C3925">
        <v>50321000</v>
      </c>
      <c r="D3925" t="s">
        <v>12</v>
      </c>
      <c r="E3925" t="s">
        <v>13</v>
      </c>
      <c r="F3925" t="s">
        <v>13</v>
      </c>
      <c r="G3925" t="s">
        <v>5215</v>
      </c>
      <c r="H3925" s="2">
        <v>45021.577119560185</v>
      </c>
      <c r="I3925" t="s">
        <v>1292</v>
      </c>
      <c r="J3925" s="2">
        <v>45021.577119560185</v>
      </c>
      <c r="K3925" t="s">
        <v>1292</v>
      </c>
      <c r="L3925" t="str">
        <f>VLOOKUP(C3925,ACCOUNT_MAPPING!A:C,3,FALSE)</f>
        <v>Roof R&amp;M</v>
      </c>
    </row>
    <row r="3926" spans="1:12" hidden="1">
      <c r="A3926">
        <v>99468</v>
      </c>
      <c r="B3926" t="s">
        <v>5216</v>
      </c>
      <c r="C3926">
        <v>50321000</v>
      </c>
      <c r="D3926" t="s">
        <v>17</v>
      </c>
      <c r="E3926" t="s">
        <v>13</v>
      </c>
      <c r="F3926" t="s">
        <v>13</v>
      </c>
      <c r="G3926" t="s">
        <v>5217</v>
      </c>
      <c r="H3926" s="2">
        <v>44923.469577777774</v>
      </c>
      <c r="I3926" t="s">
        <v>598</v>
      </c>
      <c r="J3926" s="2">
        <v>44923.469577777774</v>
      </c>
      <c r="K3926" t="s">
        <v>598</v>
      </c>
      <c r="L3926" t="str">
        <f>VLOOKUP(C3926,ACCOUNT_MAPPING!A:C,3,FALSE)</f>
        <v>Roof R&amp;M</v>
      </c>
    </row>
    <row r="3927" spans="1:12" hidden="1">
      <c r="A3927">
        <v>83078</v>
      </c>
      <c r="B3927" t="s">
        <v>5218</v>
      </c>
      <c r="C3927">
        <v>50321000</v>
      </c>
      <c r="D3927" t="s">
        <v>63</v>
      </c>
      <c r="E3927" t="s">
        <v>13</v>
      </c>
      <c r="F3927" t="s">
        <v>13</v>
      </c>
      <c r="G3927" t="s">
        <v>5219</v>
      </c>
      <c r="H3927" s="2">
        <v>44880.421545138888</v>
      </c>
      <c r="I3927" t="s">
        <v>202</v>
      </c>
      <c r="J3927" s="2">
        <v>44880.421545138888</v>
      </c>
      <c r="K3927" t="s">
        <v>202</v>
      </c>
      <c r="L3927" t="str">
        <f>VLOOKUP(C3927,ACCOUNT_MAPPING!A:C,3,FALSE)</f>
        <v>Roof R&amp;M</v>
      </c>
    </row>
    <row r="3928" spans="1:12" hidden="1">
      <c r="A3928">
        <v>83086</v>
      </c>
      <c r="B3928" t="s">
        <v>5220</v>
      </c>
      <c r="C3928">
        <v>50321000</v>
      </c>
      <c r="D3928" t="s">
        <v>17</v>
      </c>
      <c r="E3928" t="s">
        <v>13</v>
      </c>
      <c r="F3928" t="s">
        <v>13</v>
      </c>
      <c r="G3928" t="s">
        <v>4910</v>
      </c>
      <c r="H3928" s="2">
        <v>44924.644595949074</v>
      </c>
      <c r="I3928" t="s">
        <v>289</v>
      </c>
      <c r="J3928" s="2">
        <v>44924.644595949074</v>
      </c>
      <c r="K3928" t="s">
        <v>289</v>
      </c>
      <c r="L3928" t="str">
        <f>VLOOKUP(C3928,ACCOUNT_MAPPING!A:C,3,FALSE)</f>
        <v>Roof R&amp;M</v>
      </c>
    </row>
    <row r="3929" spans="1:12" hidden="1">
      <c r="A3929">
        <v>83088</v>
      </c>
      <c r="B3929" t="s">
        <v>2093</v>
      </c>
      <c r="C3929">
        <v>50321000</v>
      </c>
      <c r="D3929" t="s">
        <v>17</v>
      </c>
      <c r="E3929" t="s">
        <v>13</v>
      </c>
      <c r="F3929" t="s">
        <v>13</v>
      </c>
      <c r="G3929" t="s">
        <v>3252</v>
      </c>
      <c r="H3929" s="2">
        <v>44925.992726620367</v>
      </c>
      <c r="I3929" t="s">
        <v>1229</v>
      </c>
      <c r="J3929" s="2">
        <v>44925.992726620367</v>
      </c>
      <c r="K3929" t="s">
        <v>1229</v>
      </c>
      <c r="L3929" t="str">
        <f>VLOOKUP(C3929,ACCOUNT_MAPPING!A:C,3,FALSE)</f>
        <v>Roof R&amp;M</v>
      </c>
    </row>
    <row r="3930" spans="1:12" hidden="1">
      <c r="A3930">
        <v>83838</v>
      </c>
      <c r="B3930" t="s">
        <v>5221</v>
      </c>
      <c r="C3930">
        <v>50321000</v>
      </c>
      <c r="D3930" t="s">
        <v>17</v>
      </c>
      <c r="E3930" t="s">
        <v>13</v>
      </c>
      <c r="F3930" t="s">
        <v>13</v>
      </c>
      <c r="G3930" t="s">
        <v>5222</v>
      </c>
      <c r="H3930" s="2">
        <v>44914.58522241898</v>
      </c>
      <c r="I3930" t="s">
        <v>2111</v>
      </c>
      <c r="J3930" s="2">
        <v>44914.58522241898</v>
      </c>
      <c r="K3930" t="s">
        <v>2111</v>
      </c>
      <c r="L3930" t="str">
        <f>VLOOKUP(C3930,ACCOUNT_MAPPING!A:C,3,FALSE)</f>
        <v>Roof R&amp;M</v>
      </c>
    </row>
    <row r="3931" spans="1:12" hidden="1">
      <c r="A3931">
        <v>83842</v>
      </c>
      <c r="B3931" t="s">
        <v>5223</v>
      </c>
      <c r="C3931">
        <v>50321000</v>
      </c>
      <c r="D3931" t="s">
        <v>63</v>
      </c>
      <c r="E3931" t="s">
        <v>13</v>
      </c>
      <c r="F3931" t="s">
        <v>13</v>
      </c>
      <c r="G3931" t="s">
        <v>5224</v>
      </c>
      <c r="H3931" s="2">
        <v>44872.776335069444</v>
      </c>
      <c r="I3931" t="s">
        <v>2111</v>
      </c>
      <c r="J3931" s="2">
        <v>44872.776335069444</v>
      </c>
      <c r="K3931" t="s">
        <v>2111</v>
      </c>
      <c r="L3931" t="str">
        <f>VLOOKUP(C3931,ACCOUNT_MAPPING!A:C,3,FALSE)</f>
        <v>Roof R&amp;M</v>
      </c>
    </row>
    <row r="3932" spans="1:12" hidden="1">
      <c r="A3932">
        <v>83129</v>
      </c>
      <c r="B3932" t="s">
        <v>2097</v>
      </c>
      <c r="C3932">
        <v>50321000</v>
      </c>
      <c r="D3932" t="s">
        <v>17</v>
      </c>
      <c r="E3932" t="s">
        <v>13</v>
      </c>
      <c r="F3932" t="s">
        <v>13</v>
      </c>
      <c r="G3932" t="s">
        <v>5225</v>
      </c>
      <c r="H3932" s="2">
        <v>44924.619485532407</v>
      </c>
      <c r="I3932" t="s">
        <v>65</v>
      </c>
      <c r="J3932" s="2">
        <v>44924.619485532407</v>
      </c>
      <c r="K3932" t="s">
        <v>65</v>
      </c>
      <c r="L3932" t="str">
        <f>VLOOKUP(C3932,ACCOUNT_MAPPING!A:C,3,FALSE)</f>
        <v>Roof R&amp;M</v>
      </c>
    </row>
    <row r="3933" spans="1:12" hidden="1">
      <c r="A3933">
        <v>83130</v>
      </c>
      <c r="B3933" t="s">
        <v>2099</v>
      </c>
      <c r="C3933">
        <v>50321000</v>
      </c>
      <c r="D3933" t="s">
        <v>17</v>
      </c>
      <c r="E3933" t="s">
        <v>13</v>
      </c>
      <c r="F3933" t="s">
        <v>13</v>
      </c>
      <c r="G3933" t="s">
        <v>5226</v>
      </c>
      <c r="H3933" s="2">
        <v>44924.629540243055</v>
      </c>
      <c r="I3933" t="s">
        <v>65</v>
      </c>
      <c r="J3933" s="2">
        <v>44924.629540243055</v>
      </c>
      <c r="K3933" t="s">
        <v>65</v>
      </c>
      <c r="L3933" t="str">
        <f>VLOOKUP(C3933,ACCOUNT_MAPPING!A:C,3,FALSE)</f>
        <v>Roof R&amp;M</v>
      </c>
    </row>
    <row r="3934" spans="1:12" hidden="1">
      <c r="A3934">
        <v>126030</v>
      </c>
      <c r="B3934" t="s">
        <v>336</v>
      </c>
      <c r="C3934">
        <v>50321000</v>
      </c>
      <c r="D3934" t="s">
        <v>17</v>
      </c>
      <c r="E3934" t="s">
        <v>13</v>
      </c>
      <c r="F3934" t="s">
        <v>13</v>
      </c>
      <c r="G3934" t="s">
        <v>5227</v>
      </c>
      <c r="H3934" s="2">
        <v>44919.677844710648</v>
      </c>
      <c r="I3934" t="s">
        <v>338</v>
      </c>
      <c r="J3934" s="2">
        <v>44919.677844710648</v>
      </c>
      <c r="K3934" t="s">
        <v>338</v>
      </c>
      <c r="L3934" t="str">
        <f>VLOOKUP(C3934,ACCOUNT_MAPPING!A:C,3,FALSE)</f>
        <v>Roof R&amp;M</v>
      </c>
    </row>
    <row r="3935" spans="1:12" hidden="1">
      <c r="A3935">
        <v>83848</v>
      </c>
      <c r="B3935" t="s">
        <v>5228</v>
      </c>
      <c r="C3935">
        <v>50321000</v>
      </c>
      <c r="D3935" t="s">
        <v>17</v>
      </c>
      <c r="E3935" t="s">
        <v>13</v>
      </c>
      <c r="F3935" t="s">
        <v>13</v>
      </c>
      <c r="G3935" t="s">
        <v>5229</v>
      </c>
      <c r="H3935" s="2">
        <v>44914.794124502318</v>
      </c>
      <c r="I3935" t="s">
        <v>2111</v>
      </c>
      <c r="J3935" s="2">
        <v>44914.794124502318</v>
      </c>
      <c r="K3935" t="s">
        <v>2111</v>
      </c>
      <c r="L3935" t="str">
        <f>VLOOKUP(C3935,ACCOUNT_MAPPING!A:C,3,FALSE)</f>
        <v>Roof R&amp;M</v>
      </c>
    </row>
    <row r="3936" spans="1:12" hidden="1">
      <c r="A3936">
        <v>83850</v>
      </c>
      <c r="B3936" t="s">
        <v>5230</v>
      </c>
      <c r="C3936">
        <v>50321000</v>
      </c>
      <c r="D3936" t="s">
        <v>63</v>
      </c>
      <c r="E3936" t="s">
        <v>13</v>
      </c>
      <c r="F3936" t="s">
        <v>13</v>
      </c>
      <c r="G3936" t="s">
        <v>5231</v>
      </c>
      <c r="H3936" s="2">
        <v>44875.757269062502</v>
      </c>
      <c r="I3936" t="s">
        <v>2111</v>
      </c>
      <c r="J3936" s="2">
        <v>44875.757269062502</v>
      </c>
      <c r="K3936" t="s">
        <v>2111</v>
      </c>
      <c r="L3936" t="str">
        <f>VLOOKUP(C3936,ACCOUNT_MAPPING!A:C,3,FALSE)</f>
        <v>Roof R&amp;M</v>
      </c>
    </row>
    <row r="3937" spans="1:12" hidden="1">
      <c r="A3937">
        <v>126086</v>
      </c>
      <c r="B3937" t="s">
        <v>382</v>
      </c>
      <c r="C3937">
        <v>50321000</v>
      </c>
      <c r="D3937" t="s">
        <v>12</v>
      </c>
      <c r="E3937" t="s">
        <v>13</v>
      </c>
      <c r="F3937" t="s">
        <v>13</v>
      </c>
      <c r="G3937" t="s">
        <v>5232</v>
      </c>
      <c r="H3937" s="2">
        <v>45012.513237962965</v>
      </c>
      <c r="I3937" t="s">
        <v>360</v>
      </c>
      <c r="J3937" s="2">
        <v>45012.513237962965</v>
      </c>
      <c r="K3937" t="s">
        <v>360</v>
      </c>
      <c r="L3937" t="str">
        <f>VLOOKUP(C3937,ACCOUNT_MAPPING!A:C,3,FALSE)</f>
        <v>Roof R&amp;M</v>
      </c>
    </row>
    <row r="3938" spans="1:12" hidden="1">
      <c r="A3938">
        <v>126088</v>
      </c>
      <c r="B3938" t="s">
        <v>5233</v>
      </c>
      <c r="C3938">
        <v>50321000</v>
      </c>
      <c r="D3938" t="s">
        <v>12</v>
      </c>
      <c r="E3938" t="s">
        <v>13</v>
      </c>
      <c r="F3938" t="s">
        <v>13</v>
      </c>
      <c r="G3938" t="s">
        <v>5234</v>
      </c>
      <c r="H3938" s="2">
        <v>45012.590169641204</v>
      </c>
      <c r="I3938" t="s">
        <v>360</v>
      </c>
      <c r="J3938" s="2">
        <v>45012.590169641204</v>
      </c>
      <c r="K3938" t="s">
        <v>360</v>
      </c>
      <c r="L3938" t="str">
        <f>VLOOKUP(C3938,ACCOUNT_MAPPING!A:C,3,FALSE)</f>
        <v>Roof R&amp;M</v>
      </c>
    </row>
    <row r="3939" spans="1:12" hidden="1">
      <c r="A3939">
        <v>83861</v>
      </c>
      <c r="B3939" t="s">
        <v>5235</v>
      </c>
      <c r="C3939">
        <v>50321000</v>
      </c>
      <c r="D3939" t="s">
        <v>17</v>
      </c>
      <c r="E3939" t="s">
        <v>13</v>
      </c>
      <c r="F3939" t="s">
        <v>13</v>
      </c>
      <c r="G3939" t="s">
        <v>5236</v>
      </c>
      <c r="H3939" s="2">
        <v>44923.819942476854</v>
      </c>
      <c r="I3939" t="s">
        <v>2111</v>
      </c>
      <c r="J3939" s="2">
        <v>44923.819942476854</v>
      </c>
      <c r="K3939" t="s">
        <v>2111</v>
      </c>
      <c r="L3939" t="str">
        <f>VLOOKUP(C3939,ACCOUNT_MAPPING!A:C,3,FALSE)</f>
        <v>Roof R&amp;M</v>
      </c>
    </row>
    <row r="3940" spans="1:12" hidden="1">
      <c r="A3940">
        <v>99463</v>
      </c>
      <c r="B3940" t="s">
        <v>5237</v>
      </c>
      <c r="C3940">
        <v>50321000</v>
      </c>
      <c r="D3940" t="s">
        <v>12</v>
      </c>
      <c r="E3940" t="s">
        <v>13</v>
      </c>
      <c r="F3940" t="s">
        <v>13</v>
      </c>
      <c r="G3940" t="s">
        <v>5238</v>
      </c>
      <c r="H3940" s="2">
        <v>45014.663978506942</v>
      </c>
      <c r="I3940" t="s">
        <v>598</v>
      </c>
      <c r="J3940" s="2">
        <v>45014.663978506942</v>
      </c>
      <c r="K3940" t="s">
        <v>598</v>
      </c>
      <c r="L3940" t="str">
        <f>VLOOKUP(C3940,ACCOUNT_MAPPING!A:C,3,FALSE)</f>
        <v>Roof R&amp;M</v>
      </c>
    </row>
    <row r="3941" spans="1:12" hidden="1">
      <c r="A3941">
        <v>126101</v>
      </c>
      <c r="B3941" t="s">
        <v>2134</v>
      </c>
      <c r="C3941">
        <v>50321000</v>
      </c>
      <c r="D3941" t="s">
        <v>17</v>
      </c>
      <c r="E3941" t="s">
        <v>13</v>
      </c>
      <c r="F3941" t="s">
        <v>13</v>
      </c>
      <c r="G3941" t="s">
        <v>5239</v>
      </c>
      <c r="H3941" s="2">
        <v>44923.528918668984</v>
      </c>
      <c r="I3941" t="s">
        <v>357</v>
      </c>
      <c r="J3941" s="2">
        <v>44923.528918668984</v>
      </c>
      <c r="K3941" t="s">
        <v>357</v>
      </c>
      <c r="L3941" t="str">
        <f>VLOOKUP(C3941,ACCOUNT_MAPPING!A:C,3,FALSE)</f>
        <v>Roof R&amp;M</v>
      </c>
    </row>
    <row r="3942" spans="1:12" hidden="1">
      <c r="A3942">
        <v>126055</v>
      </c>
      <c r="B3942" t="s">
        <v>5240</v>
      </c>
      <c r="C3942">
        <v>50321000</v>
      </c>
      <c r="D3942" t="s">
        <v>17</v>
      </c>
      <c r="E3942" t="s">
        <v>13</v>
      </c>
      <c r="F3942" t="s">
        <v>13</v>
      </c>
      <c r="G3942" t="s">
        <v>5241</v>
      </c>
      <c r="H3942" s="2">
        <v>44917.390561111111</v>
      </c>
      <c r="I3942" t="s">
        <v>295</v>
      </c>
      <c r="J3942" s="2">
        <v>44917.390561111111</v>
      </c>
      <c r="K3942" t="s">
        <v>295</v>
      </c>
      <c r="L3942" t="str">
        <f>VLOOKUP(C3942,ACCOUNT_MAPPING!A:C,3,FALSE)</f>
        <v>Roof R&amp;M</v>
      </c>
    </row>
    <row r="3943" spans="1:12" hidden="1">
      <c r="A3943">
        <v>126057</v>
      </c>
      <c r="B3943" t="s">
        <v>378</v>
      </c>
      <c r="C3943">
        <v>50321000</v>
      </c>
      <c r="D3943" t="s">
        <v>17</v>
      </c>
      <c r="E3943" t="s">
        <v>13</v>
      </c>
      <c r="F3943" t="s">
        <v>13</v>
      </c>
      <c r="G3943" t="s">
        <v>5242</v>
      </c>
      <c r="H3943" s="2">
        <v>44917.538734409725</v>
      </c>
      <c r="I3943" t="s">
        <v>295</v>
      </c>
      <c r="J3943" s="2">
        <v>44917.538734409725</v>
      </c>
      <c r="K3943" t="s">
        <v>295</v>
      </c>
      <c r="L3943" t="str">
        <f>VLOOKUP(C3943,ACCOUNT_MAPPING!A:C,3,FALSE)</f>
        <v>Roof R&amp;M</v>
      </c>
    </row>
    <row r="3944" spans="1:12" hidden="1">
      <c r="A3944">
        <v>99465</v>
      </c>
      <c r="B3944" t="s">
        <v>5243</v>
      </c>
      <c r="C3944">
        <v>50321000</v>
      </c>
      <c r="D3944" t="s">
        <v>17</v>
      </c>
      <c r="E3944" t="s">
        <v>13</v>
      </c>
      <c r="F3944" t="s">
        <v>13</v>
      </c>
      <c r="G3944" t="s">
        <v>5244</v>
      </c>
      <c r="H3944" s="2">
        <v>44923.456612847222</v>
      </c>
      <c r="I3944" t="s">
        <v>598</v>
      </c>
      <c r="J3944" s="2">
        <v>44923.456612847222</v>
      </c>
      <c r="K3944" t="s">
        <v>598</v>
      </c>
      <c r="L3944" t="str">
        <f>VLOOKUP(C3944,ACCOUNT_MAPPING!A:C,3,FALSE)</f>
        <v>Roof R&amp;M</v>
      </c>
    </row>
    <row r="3945" spans="1:12" hidden="1">
      <c r="A3945">
        <v>101025</v>
      </c>
      <c r="B3945" t="s">
        <v>5245</v>
      </c>
      <c r="C3945">
        <v>50321000</v>
      </c>
      <c r="D3945" t="s">
        <v>17</v>
      </c>
      <c r="E3945" t="s">
        <v>13</v>
      </c>
      <c r="F3945" t="s">
        <v>13</v>
      </c>
      <c r="G3945" t="s">
        <v>5246</v>
      </c>
      <c r="H3945" s="2">
        <v>44924.491854745371</v>
      </c>
      <c r="I3945" t="s">
        <v>809</v>
      </c>
      <c r="J3945" s="2">
        <v>44924.491854745371</v>
      </c>
      <c r="K3945" t="s">
        <v>809</v>
      </c>
      <c r="L3945" t="str">
        <f>VLOOKUP(C3945,ACCOUNT_MAPPING!A:C,3,FALSE)</f>
        <v>Roof R&amp;M</v>
      </c>
    </row>
    <row r="3946" spans="1:12" hidden="1">
      <c r="A3946">
        <v>126102</v>
      </c>
      <c r="B3946" t="s">
        <v>447</v>
      </c>
      <c r="C3946">
        <v>50321000</v>
      </c>
      <c r="D3946" t="s">
        <v>17</v>
      </c>
      <c r="E3946" t="s">
        <v>13</v>
      </c>
      <c r="F3946" t="s">
        <v>13</v>
      </c>
      <c r="G3946" t="s">
        <v>5247</v>
      </c>
      <c r="H3946" s="2">
        <v>44923.534559918982</v>
      </c>
      <c r="I3946" t="s">
        <v>357</v>
      </c>
      <c r="J3946" s="2">
        <v>44923.534559918982</v>
      </c>
      <c r="K3946" t="s">
        <v>357</v>
      </c>
      <c r="L3946" t="str">
        <f>VLOOKUP(C3946,ACCOUNT_MAPPING!A:C,3,FALSE)</f>
        <v>Roof R&amp;M</v>
      </c>
    </row>
    <row r="3947" spans="1:12" hidden="1">
      <c r="A3947">
        <v>83849</v>
      </c>
      <c r="B3947" t="s">
        <v>5248</v>
      </c>
      <c r="C3947">
        <v>50321000</v>
      </c>
      <c r="D3947" t="s">
        <v>17</v>
      </c>
      <c r="E3947" t="s">
        <v>13</v>
      </c>
      <c r="F3947" t="s">
        <v>13</v>
      </c>
      <c r="G3947" t="s">
        <v>5159</v>
      </c>
      <c r="H3947" s="2">
        <v>44915.737557372682</v>
      </c>
      <c r="I3947" t="s">
        <v>2111</v>
      </c>
      <c r="J3947" s="2">
        <v>44915.737557372682</v>
      </c>
      <c r="K3947" t="s">
        <v>2111</v>
      </c>
      <c r="L3947" t="str">
        <f>VLOOKUP(C3947,ACCOUNT_MAPPING!A:C,3,FALSE)</f>
        <v>Roof R&amp;M</v>
      </c>
    </row>
    <row r="3948" spans="1:12" hidden="1">
      <c r="A3948">
        <v>83856</v>
      </c>
      <c r="B3948" t="s">
        <v>5249</v>
      </c>
      <c r="C3948">
        <v>50321000</v>
      </c>
      <c r="D3948" t="s">
        <v>17</v>
      </c>
      <c r="E3948" t="s">
        <v>13</v>
      </c>
      <c r="F3948" t="s">
        <v>13</v>
      </c>
      <c r="G3948" t="s">
        <v>5250</v>
      </c>
      <c r="H3948" s="2">
        <v>44923.747170405091</v>
      </c>
      <c r="I3948" t="s">
        <v>2111</v>
      </c>
      <c r="J3948" s="2">
        <v>44923.747170405091</v>
      </c>
      <c r="K3948" t="s">
        <v>2111</v>
      </c>
      <c r="L3948" t="str">
        <f>VLOOKUP(C3948,ACCOUNT_MAPPING!A:C,3,FALSE)</f>
        <v>Roof R&amp;M</v>
      </c>
    </row>
    <row r="3949" spans="1:12" hidden="1">
      <c r="A3949">
        <v>99424</v>
      </c>
      <c r="B3949" t="s">
        <v>575</v>
      </c>
      <c r="C3949">
        <v>50321000</v>
      </c>
      <c r="D3949" t="s">
        <v>17</v>
      </c>
      <c r="E3949" t="s">
        <v>13</v>
      </c>
      <c r="F3949" t="s">
        <v>13</v>
      </c>
      <c r="G3949" t="s">
        <v>5251</v>
      </c>
      <c r="H3949" s="2">
        <v>44928.60417619213</v>
      </c>
      <c r="I3949" t="s">
        <v>577</v>
      </c>
      <c r="J3949" s="2">
        <v>44928.60417619213</v>
      </c>
      <c r="K3949" t="s">
        <v>577</v>
      </c>
      <c r="L3949" t="str">
        <f>VLOOKUP(C3949,ACCOUNT_MAPPING!A:C,3,FALSE)</f>
        <v>Roof R&amp;M</v>
      </c>
    </row>
    <row r="3950" spans="1:12" hidden="1">
      <c r="A3950">
        <v>126120</v>
      </c>
      <c r="B3950" t="s">
        <v>311</v>
      </c>
      <c r="C3950">
        <v>50321000</v>
      </c>
      <c r="D3950" t="s">
        <v>12</v>
      </c>
      <c r="E3950" t="s">
        <v>13</v>
      </c>
      <c r="F3950" t="s">
        <v>13</v>
      </c>
      <c r="G3950" t="s">
        <v>5252</v>
      </c>
      <c r="H3950" s="2">
        <v>45021.749518750003</v>
      </c>
      <c r="I3950" t="s">
        <v>313</v>
      </c>
      <c r="J3950" s="2">
        <v>45021.749518750003</v>
      </c>
      <c r="K3950" t="s">
        <v>313</v>
      </c>
      <c r="L3950" t="str">
        <f>VLOOKUP(C3950,ACCOUNT_MAPPING!A:C,3,FALSE)</f>
        <v>Roof R&amp;M</v>
      </c>
    </row>
    <row r="3951" spans="1:12" hidden="1">
      <c r="A3951">
        <v>109790</v>
      </c>
      <c r="B3951" t="s">
        <v>316</v>
      </c>
      <c r="C3951">
        <v>50321000</v>
      </c>
      <c r="D3951" t="s">
        <v>17</v>
      </c>
      <c r="E3951" t="s">
        <v>13</v>
      </c>
      <c r="F3951" t="s">
        <v>13</v>
      </c>
      <c r="G3951" t="s">
        <v>5253</v>
      </c>
      <c r="H3951" s="2">
        <v>44929.375754594905</v>
      </c>
      <c r="I3951" t="s">
        <v>289</v>
      </c>
      <c r="J3951" s="2">
        <v>44929.375754594905</v>
      </c>
      <c r="K3951" t="s">
        <v>289</v>
      </c>
      <c r="L3951" t="str">
        <f>VLOOKUP(C3951,ACCOUNT_MAPPING!A:C,3,FALSE)</f>
        <v>Roof R&amp;M</v>
      </c>
    </row>
    <row r="3952" spans="1:12" hidden="1">
      <c r="A3952">
        <v>126134</v>
      </c>
      <c r="B3952" t="s">
        <v>380</v>
      </c>
      <c r="C3952">
        <v>50321000</v>
      </c>
      <c r="D3952" t="s">
        <v>63</v>
      </c>
      <c r="E3952" t="s">
        <v>13</v>
      </c>
      <c r="F3952" t="s">
        <v>13</v>
      </c>
      <c r="G3952" t="s">
        <v>5254</v>
      </c>
      <c r="H3952" s="2">
        <v>44879.472361458334</v>
      </c>
      <c r="I3952" t="s">
        <v>260</v>
      </c>
      <c r="J3952" s="2">
        <v>44879.472361458334</v>
      </c>
      <c r="K3952" t="s">
        <v>260</v>
      </c>
      <c r="L3952" t="str">
        <f>VLOOKUP(C3952,ACCOUNT_MAPPING!A:C,3,FALSE)</f>
        <v>Roof R&amp;M</v>
      </c>
    </row>
    <row r="3953" spans="1:12" hidden="1">
      <c r="A3953">
        <v>111565</v>
      </c>
      <c r="B3953" t="s">
        <v>1350</v>
      </c>
      <c r="C3953">
        <v>50321000</v>
      </c>
      <c r="D3953" t="s">
        <v>63</v>
      </c>
      <c r="E3953" t="s">
        <v>13</v>
      </c>
      <c r="F3953" t="s">
        <v>13</v>
      </c>
      <c r="G3953" t="s">
        <v>5255</v>
      </c>
      <c r="H3953" s="2">
        <v>44878.926461076386</v>
      </c>
      <c r="I3953" t="s">
        <v>93</v>
      </c>
      <c r="J3953" s="2">
        <v>44878.926461076386</v>
      </c>
      <c r="K3953" t="s">
        <v>93</v>
      </c>
      <c r="L3953" t="str">
        <f>VLOOKUP(C3953,ACCOUNT_MAPPING!A:C,3,FALSE)</f>
        <v>Roof R&amp;M</v>
      </c>
    </row>
    <row r="3954" spans="1:12" hidden="1">
      <c r="A3954">
        <v>126137</v>
      </c>
      <c r="B3954" t="s">
        <v>466</v>
      </c>
      <c r="C3954">
        <v>50321000</v>
      </c>
      <c r="D3954" t="s">
        <v>12</v>
      </c>
      <c r="E3954" t="s">
        <v>13</v>
      </c>
      <c r="F3954" t="s">
        <v>13</v>
      </c>
      <c r="G3954" t="s">
        <v>5256</v>
      </c>
      <c r="H3954" s="2">
        <v>45016.122245289349</v>
      </c>
      <c r="I3954" t="s">
        <v>323</v>
      </c>
      <c r="J3954" s="2">
        <v>45016.122245289349</v>
      </c>
      <c r="K3954" t="s">
        <v>323</v>
      </c>
      <c r="L3954" t="str">
        <f>VLOOKUP(C3954,ACCOUNT_MAPPING!A:C,3,FALSE)</f>
        <v>Roof R&amp;M</v>
      </c>
    </row>
    <row r="3955" spans="1:12" hidden="1">
      <c r="A3955">
        <v>126142</v>
      </c>
      <c r="B3955" t="s">
        <v>5257</v>
      </c>
      <c r="C3955">
        <v>50321000</v>
      </c>
      <c r="D3955" t="s">
        <v>17</v>
      </c>
      <c r="E3955" t="s">
        <v>13</v>
      </c>
      <c r="F3955" t="s">
        <v>13</v>
      </c>
      <c r="G3955" t="s">
        <v>5258</v>
      </c>
      <c r="H3955" s="2">
        <v>44924.008064733796</v>
      </c>
      <c r="I3955" t="s">
        <v>323</v>
      </c>
      <c r="J3955" s="2">
        <v>44924.008064733796</v>
      </c>
      <c r="K3955" t="s">
        <v>323</v>
      </c>
      <c r="L3955" t="str">
        <f>VLOOKUP(C3955,ACCOUNT_MAPPING!A:C,3,FALSE)</f>
        <v>Roof R&amp;M</v>
      </c>
    </row>
    <row r="3956" spans="1:12" hidden="1">
      <c r="A3956">
        <v>99464</v>
      </c>
      <c r="B3956" t="s">
        <v>5259</v>
      </c>
      <c r="C3956">
        <v>50321000</v>
      </c>
      <c r="D3956" t="s">
        <v>17</v>
      </c>
      <c r="E3956" t="s">
        <v>13</v>
      </c>
      <c r="F3956" t="s">
        <v>13</v>
      </c>
      <c r="G3956" t="s">
        <v>5260</v>
      </c>
      <c r="H3956" s="2">
        <v>44923.455016516207</v>
      </c>
      <c r="I3956" t="s">
        <v>598</v>
      </c>
      <c r="J3956" s="2">
        <v>44923.455016516207</v>
      </c>
      <c r="K3956" t="s">
        <v>598</v>
      </c>
      <c r="L3956" t="str">
        <f>VLOOKUP(C3956,ACCOUNT_MAPPING!A:C,3,FALSE)</f>
        <v>Roof R&amp;M</v>
      </c>
    </row>
    <row r="3957" spans="1:12" hidden="1">
      <c r="A3957">
        <v>126075</v>
      </c>
      <c r="B3957" t="s">
        <v>416</v>
      </c>
      <c r="C3957">
        <v>50321000</v>
      </c>
      <c r="D3957" t="s">
        <v>17</v>
      </c>
      <c r="E3957" t="s">
        <v>13</v>
      </c>
      <c r="F3957" t="s">
        <v>13</v>
      </c>
      <c r="G3957" t="s">
        <v>5261</v>
      </c>
      <c r="H3957" s="2">
        <v>44922.724002233794</v>
      </c>
      <c r="I3957" t="s">
        <v>303</v>
      </c>
      <c r="J3957" s="2">
        <v>44922.724002233794</v>
      </c>
      <c r="K3957" t="s">
        <v>303</v>
      </c>
      <c r="L3957" t="str">
        <f>VLOOKUP(C3957,ACCOUNT_MAPPING!A:C,3,FALSE)</f>
        <v>Roof R&amp;M</v>
      </c>
    </row>
    <row r="3958" spans="1:12" hidden="1">
      <c r="A3958">
        <v>126145</v>
      </c>
      <c r="B3958" t="s">
        <v>2147</v>
      </c>
      <c r="C3958">
        <v>50321000</v>
      </c>
      <c r="D3958" t="s">
        <v>17</v>
      </c>
      <c r="E3958" t="s">
        <v>13</v>
      </c>
      <c r="F3958" t="s">
        <v>13</v>
      </c>
      <c r="G3958" t="s">
        <v>5262</v>
      </c>
      <c r="H3958" s="2">
        <v>44924.134695949077</v>
      </c>
      <c r="I3958" t="s">
        <v>323</v>
      </c>
      <c r="J3958" s="2">
        <v>44924.134695949077</v>
      </c>
      <c r="K3958" t="s">
        <v>323</v>
      </c>
      <c r="L3958" t="str">
        <f>VLOOKUP(C3958,ACCOUNT_MAPPING!A:C,3,FALSE)</f>
        <v>Roof R&amp;M</v>
      </c>
    </row>
    <row r="3959" spans="1:12" hidden="1">
      <c r="A3959">
        <v>126149</v>
      </c>
      <c r="B3959" t="s">
        <v>474</v>
      </c>
      <c r="C3959">
        <v>50321000</v>
      </c>
      <c r="D3959" t="s">
        <v>17</v>
      </c>
      <c r="E3959" t="s">
        <v>13</v>
      </c>
      <c r="F3959" t="s">
        <v>13</v>
      </c>
      <c r="G3959" t="s">
        <v>5263</v>
      </c>
      <c r="H3959" s="2">
        <v>44925.097133761577</v>
      </c>
      <c r="I3959" t="s">
        <v>116</v>
      </c>
      <c r="J3959" s="2">
        <v>44925.097133761577</v>
      </c>
      <c r="K3959" t="s">
        <v>116</v>
      </c>
      <c r="L3959" t="str">
        <f>VLOOKUP(C3959,ACCOUNT_MAPPING!A:C,3,FALSE)</f>
        <v>Roof R&amp;M</v>
      </c>
    </row>
    <row r="3960" spans="1:12" hidden="1">
      <c r="A3960">
        <v>126151</v>
      </c>
      <c r="B3960" t="s">
        <v>333</v>
      </c>
      <c r="C3960">
        <v>50321000</v>
      </c>
      <c r="D3960" t="s">
        <v>63</v>
      </c>
      <c r="E3960" t="s">
        <v>13</v>
      </c>
      <c r="F3960" t="s">
        <v>13</v>
      </c>
      <c r="G3960" t="s">
        <v>5264</v>
      </c>
      <c r="H3960" s="2">
        <v>44874.733789583333</v>
      </c>
      <c r="I3960" t="s">
        <v>310</v>
      </c>
      <c r="J3960" s="2">
        <v>44874.733789583333</v>
      </c>
      <c r="K3960" t="s">
        <v>310</v>
      </c>
      <c r="L3960" t="str">
        <f>VLOOKUP(C3960,ACCOUNT_MAPPING!A:C,3,FALSE)</f>
        <v>Roof R&amp;M</v>
      </c>
    </row>
    <row r="3961" spans="1:12" hidden="1">
      <c r="A3961">
        <v>126152</v>
      </c>
      <c r="B3961" t="s">
        <v>3635</v>
      </c>
      <c r="C3961">
        <v>50321000</v>
      </c>
      <c r="D3961" t="s">
        <v>12</v>
      </c>
      <c r="E3961" t="s">
        <v>13</v>
      </c>
      <c r="F3961" t="s">
        <v>13</v>
      </c>
      <c r="G3961" t="s">
        <v>5265</v>
      </c>
      <c r="H3961" s="2">
        <v>45013.691170949074</v>
      </c>
      <c r="I3961" t="s">
        <v>310</v>
      </c>
      <c r="J3961" s="2">
        <v>45013.691170949074</v>
      </c>
      <c r="K3961" t="s">
        <v>310</v>
      </c>
      <c r="L3961" t="str">
        <f>VLOOKUP(C3961,ACCOUNT_MAPPING!A:C,3,FALSE)</f>
        <v>Roof R&amp;M</v>
      </c>
    </row>
    <row r="3962" spans="1:12" hidden="1">
      <c r="A3962">
        <v>126039</v>
      </c>
      <c r="B3962" t="s">
        <v>3583</v>
      </c>
      <c r="C3962">
        <v>50321000</v>
      </c>
      <c r="D3962" t="s">
        <v>12</v>
      </c>
      <c r="E3962" t="s">
        <v>13</v>
      </c>
      <c r="F3962" t="s">
        <v>13</v>
      </c>
      <c r="G3962" t="s">
        <v>5266</v>
      </c>
      <c r="H3962" s="2">
        <v>45013.576153043985</v>
      </c>
      <c r="I3962" t="s">
        <v>3585</v>
      </c>
      <c r="J3962" s="2">
        <v>45013.576153043985</v>
      </c>
      <c r="K3962" t="s">
        <v>3585</v>
      </c>
      <c r="L3962" t="str">
        <f>VLOOKUP(C3962,ACCOUNT_MAPPING!A:C,3,FALSE)</f>
        <v>Roof R&amp;M</v>
      </c>
    </row>
    <row r="3963" spans="1:12" hidden="1">
      <c r="A3963">
        <v>126081</v>
      </c>
      <c r="B3963" t="s">
        <v>435</v>
      </c>
      <c r="C3963">
        <v>50321000</v>
      </c>
      <c r="D3963" t="s">
        <v>17</v>
      </c>
      <c r="E3963" t="s">
        <v>13</v>
      </c>
      <c r="F3963" t="s">
        <v>13</v>
      </c>
      <c r="G3963" t="s">
        <v>5267</v>
      </c>
      <c r="H3963" s="2">
        <v>44924.721993946761</v>
      </c>
      <c r="I3963" t="s">
        <v>437</v>
      </c>
      <c r="J3963" s="2">
        <v>44924.721993946761</v>
      </c>
      <c r="K3963" t="s">
        <v>437</v>
      </c>
      <c r="L3963" t="str">
        <f>VLOOKUP(C3963,ACCOUNT_MAPPING!A:C,3,FALSE)</f>
        <v>Roof R&amp;M</v>
      </c>
    </row>
    <row r="3964" spans="1:12" hidden="1">
      <c r="A3964">
        <v>126046</v>
      </c>
      <c r="B3964" t="s">
        <v>293</v>
      </c>
      <c r="C3964">
        <v>50321000</v>
      </c>
      <c r="D3964" t="s">
        <v>63</v>
      </c>
      <c r="E3964" t="s">
        <v>13</v>
      </c>
      <c r="F3964" t="s">
        <v>13</v>
      </c>
      <c r="G3964" t="s">
        <v>5268</v>
      </c>
      <c r="H3964" s="2">
        <v>44875.504097685189</v>
      </c>
      <c r="I3964" t="s">
        <v>295</v>
      </c>
      <c r="J3964" s="2">
        <v>44875.504097685189</v>
      </c>
      <c r="K3964" t="s">
        <v>295</v>
      </c>
      <c r="L3964" t="str">
        <f>VLOOKUP(C3964,ACCOUNT_MAPPING!A:C,3,FALSE)</f>
        <v>Roof R&amp;M</v>
      </c>
    </row>
    <row r="3965" spans="1:12" hidden="1">
      <c r="A3965">
        <v>126048</v>
      </c>
      <c r="B3965" t="s">
        <v>614</v>
      </c>
      <c r="C3965">
        <v>50321000</v>
      </c>
      <c r="D3965" t="s">
        <v>63</v>
      </c>
      <c r="E3965" t="s">
        <v>13</v>
      </c>
      <c r="F3965" t="s">
        <v>13</v>
      </c>
      <c r="G3965" t="s">
        <v>5269</v>
      </c>
      <c r="H3965" s="2">
        <v>44875.604947488428</v>
      </c>
      <c r="I3965" t="s">
        <v>295</v>
      </c>
      <c r="J3965" s="2">
        <v>44875.604947488428</v>
      </c>
      <c r="K3965" t="s">
        <v>295</v>
      </c>
      <c r="L3965" t="str">
        <f>VLOOKUP(C3965,ACCOUNT_MAPPING!A:C,3,FALSE)</f>
        <v>Roof R&amp;M</v>
      </c>
    </row>
    <row r="3966" spans="1:12" hidden="1">
      <c r="A3966">
        <v>126165</v>
      </c>
      <c r="B3966" t="s">
        <v>406</v>
      </c>
      <c r="C3966">
        <v>50321000</v>
      </c>
      <c r="D3966" t="s">
        <v>12</v>
      </c>
      <c r="E3966" t="s">
        <v>13</v>
      </c>
      <c r="F3966" t="s">
        <v>13</v>
      </c>
      <c r="G3966" t="s">
        <v>5270</v>
      </c>
      <c r="H3966" s="2">
        <v>45015.372783564817</v>
      </c>
      <c r="I3966" t="s">
        <v>408</v>
      </c>
      <c r="J3966" s="2">
        <v>45015.372783564817</v>
      </c>
      <c r="K3966" t="s">
        <v>408</v>
      </c>
      <c r="L3966" t="str">
        <f>VLOOKUP(C3966,ACCOUNT_MAPPING!A:C,3,FALSE)</f>
        <v>Roof R&amp;M</v>
      </c>
    </row>
    <row r="3967" spans="1:12" hidden="1">
      <c r="A3967">
        <v>126167</v>
      </c>
      <c r="B3967" t="s">
        <v>411</v>
      </c>
      <c r="C3967">
        <v>50321000</v>
      </c>
      <c r="D3967" t="s">
        <v>17</v>
      </c>
      <c r="E3967" t="s">
        <v>13</v>
      </c>
      <c r="F3967" t="s">
        <v>13</v>
      </c>
      <c r="G3967" t="s">
        <v>5271</v>
      </c>
      <c r="H3967" s="2">
        <v>44922.71123090278</v>
      </c>
      <c r="I3967" t="s">
        <v>347</v>
      </c>
      <c r="J3967" s="2">
        <v>44922.71123090278</v>
      </c>
      <c r="K3967" t="s">
        <v>347</v>
      </c>
      <c r="L3967" t="str">
        <f>VLOOKUP(C3967,ACCOUNT_MAPPING!A:C,3,FALSE)</f>
        <v>Roof R&amp;M</v>
      </c>
    </row>
    <row r="3968" spans="1:12" hidden="1">
      <c r="A3968">
        <v>126168</v>
      </c>
      <c r="B3968" t="s">
        <v>345</v>
      </c>
      <c r="C3968">
        <v>50321000</v>
      </c>
      <c r="D3968" t="s">
        <v>17</v>
      </c>
      <c r="E3968" t="s">
        <v>13</v>
      </c>
      <c r="F3968" t="s">
        <v>13</v>
      </c>
      <c r="G3968" t="s">
        <v>5271</v>
      </c>
      <c r="H3968" s="2">
        <v>44922.717267708336</v>
      </c>
      <c r="I3968" t="s">
        <v>347</v>
      </c>
      <c r="J3968" s="2">
        <v>44922.717267708336</v>
      </c>
      <c r="K3968" t="s">
        <v>347</v>
      </c>
      <c r="L3968" t="str">
        <f>VLOOKUP(C3968,ACCOUNT_MAPPING!A:C,3,FALSE)</f>
        <v>Roof R&amp;M</v>
      </c>
    </row>
    <row r="3969" spans="1:12" hidden="1">
      <c r="A3969">
        <v>126169</v>
      </c>
      <c r="B3969" t="s">
        <v>348</v>
      </c>
      <c r="C3969">
        <v>50321000</v>
      </c>
      <c r="D3969" t="s">
        <v>12</v>
      </c>
      <c r="E3969" t="s">
        <v>13</v>
      </c>
      <c r="F3969" t="s">
        <v>13</v>
      </c>
      <c r="G3969" t="s">
        <v>5272</v>
      </c>
      <c r="H3969" s="2">
        <v>45015.582903125003</v>
      </c>
      <c r="I3969" t="s">
        <v>350</v>
      </c>
      <c r="J3969" s="2">
        <v>45015.582903125003</v>
      </c>
      <c r="K3969" t="s">
        <v>350</v>
      </c>
      <c r="L3969" t="str">
        <f>VLOOKUP(C3969,ACCOUNT_MAPPING!A:C,3,FALSE)</f>
        <v>Roof R&amp;M</v>
      </c>
    </row>
    <row r="3970" spans="1:12" hidden="1">
      <c r="A3970">
        <v>126173</v>
      </c>
      <c r="B3970" t="s">
        <v>421</v>
      </c>
      <c r="C3970">
        <v>50321000</v>
      </c>
      <c r="D3970" t="s">
        <v>17</v>
      </c>
      <c r="E3970" t="s">
        <v>13</v>
      </c>
      <c r="F3970" t="s">
        <v>13</v>
      </c>
      <c r="G3970" t="s">
        <v>5271</v>
      </c>
      <c r="H3970" s="2">
        <v>44922.752405057872</v>
      </c>
      <c r="I3970" t="s">
        <v>347</v>
      </c>
      <c r="J3970" s="2">
        <v>44922.752405057872</v>
      </c>
      <c r="K3970" t="s">
        <v>347</v>
      </c>
      <c r="L3970" t="str">
        <f>VLOOKUP(C3970,ACCOUNT_MAPPING!A:C,3,FALSE)</f>
        <v>Roof R&amp;M</v>
      </c>
    </row>
    <row r="3971" spans="1:12" hidden="1">
      <c r="A3971">
        <v>126176</v>
      </c>
      <c r="B3971" t="s">
        <v>355</v>
      </c>
      <c r="C3971">
        <v>50321000</v>
      </c>
      <c r="D3971" t="s">
        <v>12</v>
      </c>
      <c r="E3971" t="s">
        <v>13</v>
      </c>
      <c r="F3971" t="s">
        <v>13</v>
      </c>
      <c r="G3971" t="s">
        <v>4284</v>
      </c>
      <c r="H3971" s="2">
        <v>45015.506466550927</v>
      </c>
      <c r="I3971" t="s">
        <v>408</v>
      </c>
      <c r="J3971" s="2">
        <v>45015.506466550927</v>
      </c>
      <c r="K3971" t="s">
        <v>408</v>
      </c>
      <c r="L3971" t="str">
        <f>VLOOKUP(C3971,ACCOUNT_MAPPING!A:C,3,FALSE)</f>
        <v>Roof R&amp;M</v>
      </c>
    </row>
    <row r="3972" spans="1:12" hidden="1">
      <c r="A3972">
        <v>126068</v>
      </c>
      <c r="B3972" t="s">
        <v>381</v>
      </c>
      <c r="C3972">
        <v>50321000</v>
      </c>
      <c r="D3972" t="s">
        <v>63</v>
      </c>
      <c r="E3972" t="s">
        <v>13</v>
      </c>
      <c r="F3972" t="s">
        <v>13</v>
      </c>
      <c r="G3972" t="s">
        <v>5273</v>
      </c>
      <c r="H3972" s="2">
        <v>44875.728987071758</v>
      </c>
      <c r="I3972" t="s">
        <v>300</v>
      </c>
      <c r="J3972" s="2">
        <v>44875.728987071758</v>
      </c>
      <c r="K3972" t="s">
        <v>300</v>
      </c>
      <c r="L3972" t="str">
        <f>VLOOKUP(C3972,ACCOUNT_MAPPING!A:C,3,FALSE)</f>
        <v>Roof R&amp;M</v>
      </c>
    </row>
    <row r="3973" spans="1:12" hidden="1">
      <c r="A3973">
        <v>126099</v>
      </c>
      <c r="B3973" t="s">
        <v>5274</v>
      </c>
      <c r="C3973">
        <v>50321000</v>
      </c>
      <c r="D3973" t="s">
        <v>63</v>
      </c>
      <c r="E3973" t="s">
        <v>13</v>
      </c>
      <c r="F3973" t="s">
        <v>13</v>
      </c>
      <c r="G3973" t="s">
        <v>5275</v>
      </c>
      <c r="H3973" s="2">
        <v>44893.671608414355</v>
      </c>
      <c r="I3973" t="s">
        <v>2125</v>
      </c>
      <c r="J3973" s="2">
        <v>44893.671608414355</v>
      </c>
      <c r="K3973" t="s">
        <v>2125</v>
      </c>
      <c r="L3973" t="str">
        <f>VLOOKUP(C3973,ACCOUNT_MAPPING!A:C,3,FALSE)</f>
        <v>Roof R&amp;M</v>
      </c>
    </row>
    <row r="3974" spans="1:12" hidden="1">
      <c r="A3974">
        <v>126181</v>
      </c>
      <c r="B3974" t="s">
        <v>4286</v>
      </c>
      <c r="C3974">
        <v>50321000</v>
      </c>
      <c r="D3974" t="s">
        <v>12</v>
      </c>
      <c r="E3974" t="s">
        <v>13</v>
      </c>
      <c r="F3974" t="s">
        <v>13</v>
      </c>
      <c r="G3974" t="s">
        <v>5272</v>
      </c>
      <c r="H3974" s="2">
        <v>45019.436502777775</v>
      </c>
      <c r="I3974" t="s">
        <v>350</v>
      </c>
      <c r="J3974" s="2">
        <v>45019.436502777775</v>
      </c>
      <c r="K3974" t="s">
        <v>350</v>
      </c>
      <c r="L3974" t="str">
        <f>VLOOKUP(C3974,ACCOUNT_MAPPING!A:C,3,FALSE)</f>
        <v>Roof R&amp;M</v>
      </c>
    </row>
    <row r="3975" spans="1:12" hidden="1">
      <c r="A3975">
        <v>126186</v>
      </c>
      <c r="B3975" t="s">
        <v>5276</v>
      </c>
      <c r="C3975">
        <v>50321000</v>
      </c>
      <c r="D3975" t="s">
        <v>12</v>
      </c>
      <c r="E3975" t="s">
        <v>13</v>
      </c>
      <c r="F3975" t="s">
        <v>13</v>
      </c>
      <c r="G3975" t="s">
        <v>5277</v>
      </c>
      <c r="H3975" s="2">
        <v>45022.623906446759</v>
      </c>
      <c r="I3975" t="s">
        <v>360</v>
      </c>
      <c r="J3975" s="2">
        <v>45022.623906446759</v>
      </c>
      <c r="K3975" t="s">
        <v>360</v>
      </c>
      <c r="L3975" t="str">
        <f>VLOOKUP(C3975,ACCOUNT_MAPPING!A:C,3,FALSE)</f>
        <v>Roof R&amp;M</v>
      </c>
    </row>
    <row r="3976" spans="1:12" hidden="1">
      <c r="A3976">
        <v>126187</v>
      </c>
      <c r="B3976" t="s">
        <v>358</v>
      </c>
      <c r="C3976">
        <v>50321000</v>
      </c>
      <c r="D3976" t="s">
        <v>12</v>
      </c>
      <c r="E3976" t="s">
        <v>13</v>
      </c>
      <c r="F3976" t="s">
        <v>13</v>
      </c>
      <c r="G3976" t="s">
        <v>5278</v>
      </c>
      <c r="H3976" s="2">
        <v>45022.624922569441</v>
      </c>
      <c r="I3976" t="s">
        <v>360</v>
      </c>
      <c r="J3976" s="2">
        <v>45022.624922569441</v>
      </c>
      <c r="K3976" t="s">
        <v>360</v>
      </c>
      <c r="L3976" t="str">
        <f>VLOOKUP(C3976,ACCOUNT_MAPPING!A:C,3,FALSE)</f>
        <v>Roof R&amp;M</v>
      </c>
    </row>
    <row r="3977" spans="1:12" hidden="1">
      <c r="A3977">
        <v>126194</v>
      </c>
      <c r="B3977" t="s">
        <v>448</v>
      </c>
      <c r="C3977">
        <v>50321000</v>
      </c>
      <c r="D3977" t="s">
        <v>12</v>
      </c>
      <c r="E3977" t="s">
        <v>13</v>
      </c>
      <c r="F3977" t="s">
        <v>13</v>
      </c>
      <c r="G3977" t="s">
        <v>5279</v>
      </c>
      <c r="H3977" s="2">
        <v>45021.880768483796</v>
      </c>
      <c r="I3977" t="s">
        <v>292</v>
      </c>
      <c r="J3977" s="2">
        <v>45021.880768483796</v>
      </c>
      <c r="K3977" t="s">
        <v>292</v>
      </c>
      <c r="L3977" t="str">
        <f>VLOOKUP(C3977,ACCOUNT_MAPPING!A:C,3,FALSE)</f>
        <v>Roof R&amp;M</v>
      </c>
    </row>
    <row r="3978" spans="1:12" hidden="1">
      <c r="A3978">
        <v>126195</v>
      </c>
      <c r="B3978" t="s">
        <v>5280</v>
      </c>
      <c r="C3978">
        <v>50321000</v>
      </c>
      <c r="D3978" t="s">
        <v>12</v>
      </c>
      <c r="E3978" t="s">
        <v>13</v>
      </c>
      <c r="F3978" t="s">
        <v>13</v>
      </c>
      <c r="G3978" t="s">
        <v>5281</v>
      </c>
      <c r="H3978" s="2">
        <v>45021.849427199071</v>
      </c>
      <c r="I3978" t="s">
        <v>5206</v>
      </c>
      <c r="J3978" s="2">
        <v>45021.849427199071</v>
      </c>
      <c r="K3978" t="s">
        <v>5206</v>
      </c>
      <c r="L3978" t="str">
        <f>VLOOKUP(C3978,ACCOUNT_MAPPING!A:C,3,FALSE)</f>
        <v>Roof R&amp;M</v>
      </c>
    </row>
    <row r="3979" spans="1:12" hidden="1">
      <c r="A3979">
        <v>126106</v>
      </c>
      <c r="B3979" t="s">
        <v>308</v>
      </c>
      <c r="C3979">
        <v>50321000</v>
      </c>
      <c r="D3979" t="s">
        <v>12</v>
      </c>
      <c r="E3979" t="s">
        <v>13</v>
      </c>
      <c r="F3979" t="s">
        <v>13</v>
      </c>
      <c r="G3979" t="s">
        <v>5282</v>
      </c>
      <c r="H3979" s="2">
        <v>45013.656998148152</v>
      </c>
      <c r="I3979" t="s">
        <v>310</v>
      </c>
      <c r="J3979" s="2">
        <v>45013.656998148152</v>
      </c>
      <c r="K3979" t="s">
        <v>310</v>
      </c>
      <c r="L3979" t="str">
        <f>VLOOKUP(C3979,ACCOUNT_MAPPING!A:C,3,FALSE)</f>
        <v>Roof R&amp;M</v>
      </c>
    </row>
    <row r="3980" spans="1:12" hidden="1">
      <c r="A3980">
        <v>126108</v>
      </c>
      <c r="B3980" t="s">
        <v>364</v>
      </c>
      <c r="C3980">
        <v>50321000</v>
      </c>
      <c r="D3980" t="s">
        <v>12</v>
      </c>
      <c r="E3980" t="s">
        <v>13</v>
      </c>
      <c r="F3980" t="s">
        <v>13</v>
      </c>
      <c r="G3980" t="s">
        <v>5283</v>
      </c>
      <c r="H3980" s="2">
        <v>45013.597527314814</v>
      </c>
      <c r="I3980" t="s">
        <v>360</v>
      </c>
      <c r="J3980" s="2">
        <v>45013.597527314814</v>
      </c>
      <c r="K3980" t="s">
        <v>360</v>
      </c>
      <c r="L3980" t="str">
        <f>VLOOKUP(C3980,ACCOUNT_MAPPING!A:C,3,FALSE)</f>
        <v>Roof R&amp;M</v>
      </c>
    </row>
    <row r="3981" spans="1:12" hidden="1">
      <c r="A3981">
        <v>126113</v>
      </c>
      <c r="B3981" t="s">
        <v>417</v>
      </c>
      <c r="C3981">
        <v>50321000</v>
      </c>
      <c r="D3981" t="s">
        <v>17</v>
      </c>
      <c r="E3981" t="s">
        <v>13</v>
      </c>
      <c r="F3981" t="s">
        <v>13</v>
      </c>
      <c r="G3981" t="s">
        <v>5284</v>
      </c>
      <c r="H3981" s="2">
        <v>44917.804943518517</v>
      </c>
      <c r="I3981" t="s">
        <v>338</v>
      </c>
      <c r="J3981" s="2">
        <v>44917.804943518517</v>
      </c>
      <c r="K3981" t="s">
        <v>338</v>
      </c>
      <c r="L3981" t="str">
        <f>VLOOKUP(C3981,ACCOUNT_MAPPING!A:C,3,FALSE)</f>
        <v>Roof R&amp;M</v>
      </c>
    </row>
    <row r="3982" spans="1:12" hidden="1">
      <c r="A3982">
        <v>109791</v>
      </c>
      <c r="B3982" t="s">
        <v>368</v>
      </c>
      <c r="C3982">
        <v>50321000</v>
      </c>
      <c r="D3982" t="s">
        <v>17</v>
      </c>
      <c r="E3982" t="s">
        <v>13</v>
      </c>
      <c r="F3982" t="s">
        <v>13</v>
      </c>
      <c r="G3982" t="s">
        <v>5285</v>
      </c>
      <c r="H3982" s="2">
        <v>44929.382628090279</v>
      </c>
      <c r="I3982" t="s">
        <v>289</v>
      </c>
      <c r="J3982" s="2">
        <v>44929.382628090279</v>
      </c>
      <c r="K3982" t="s">
        <v>289</v>
      </c>
      <c r="L3982" t="str">
        <f>VLOOKUP(C3982,ACCOUNT_MAPPING!A:C,3,FALSE)</f>
        <v>Roof R&amp;M</v>
      </c>
    </row>
    <row r="3983" spans="1:12" hidden="1">
      <c r="A3983">
        <v>126126</v>
      </c>
      <c r="B3983" t="s">
        <v>369</v>
      </c>
      <c r="C3983">
        <v>50321000</v>
      </c>
      <c r="D3983" t="s">
        <v>17</v>
      </c>
      <c r="E3983" t="s">
        <v>13</v>
      </c>
      <c r="F3983" t="s">
        <v>13</v>
      </c>
      <c r="G3983" t="s">
        <v>5286</v>
      </c>
      <c r="H3983" s="2">
        <v>44924.007160532405</v>
      </c>
      <c r="I3983" t="s">
        <v>323</v>
      </c>
      <c r="J3983" s="2">
        <v>44924.007160532405</v>
      </c>
      <c r="K3983" t="s">
        <v>323</v>
      </c>
      <c r="L3983" t="str">
        <f>VLOOKUP(C3983,ACCOUNT_MAPPING!A:C,3,FALSE)</f>
        <v>Roof R&amp;M</v>
      </c>
    </row>
    <row r="3984" spans="1:12" hidden="1">
      <c r="A3984">
        <v>126129</v>
      </c>
      <c r="B3984" t="s">
        <v>465</v>
      </c>
      <c r="C3984">
        <v>50321000</v>
      </c>
      <c r="D3984" t="s">
        <v>12</v>
      </c>
      <c r="E3984" t="s">
        <v>13</v>
      </c>
      <c r="F3984" t="s">
        <v>13</v>
      </c>
      <c r="G3984" t="s">
        <v>4802</v>
      </c>
      <c r="H3984" s="2">
        <v>45022.479626736109</v>
      </c>
      <c r="I3984" t="s">
        <v>260</v>
      </c>
      <c r="J3984" s="2">
        <v>45022.479626736109</v>
      </c>
      <c r="K3984" t="s">
        <v>260</v>
      </c>
      <c r="L3984" t="str">
        <f>VLOOKUP(C3984,ACCOUNT_MAPPING!A:C,3,FALSE)</f>
        <v>Roof R&amp;M</v>
      </c>
    </row>
    <row r="3985" spans="1:12" hidden="1">
      <c r="A3985">
        <v>126037</v>
      </c>
      <c r="B3985" t="s">
        <v>5287</v>
      </c>
      <c r="C3985">
        <v>50321000</v>
      </c>
      <c r="D3985" t="s">
        <v>63</v>
      </c>
      <c r="E3985" t="s">
        <v>13</v>
      </c>
      <c r="F3985" t="s">
        <v>13</v>
      </c>
      <c r="G3985" t="s">
        <v>5288</v>
      </c>
      <c r="H3985" s="2">
        <v>44874.680049155089</v>
      </c>
      <c r="I3985" t="s">
        <v>3140</v>
      </c>
      <c r="J3985" s="2">
        <v>44874.680049155089</v>
      </c>
      <c r="K3985" t="s">
        <v>3140</v>
      </c>
      <c r="L3985" t="str">
        <f>VLOOKUP(C3985,ACCOUNT_MAPPING!A:C,3,FALSE)</f>
        <v>Roof R&amp;M</v>
      </c>
    </row>
    <row r="3986" spans="1:12" hidden="1">
      <c r="A3986">
        <v>126047</v>
      </c>
      <c r="B3986" t="s">
        <v>2137</v>
      </c>
      <c r="C3986">
        <v>50321000</v>
      </c>
      <c r="D3986" t="s">
        <v>17</v>
      </c>
      <c r="E3986" t="s">
        <v>13</v>
      </c>
      <c r="F3986" t="s">
        <v>13</v>
      </c>
      <c r="G3986" t="s">
        <v>5289</v>
      </c>
      <c r="H3986" s="2">
        <v>44916.696205671295</v>
      </c>
      <c r="I3986" t="s">
        <v>295</v>
      </c>
      <c r="J3986" s="2">
        <v>44916.696205671295</v>
      </c>
      <c r="K3986" t="s">
        <v>295</v>
      </c>
      <c r="L3986" t="str">
        <f>VLOOKUP(C3986,ACCOUNT_MAPPING!A:C,3,FALSE)</f>
        <v>Roof R&amp;M</v>
      </c>
    </row>
    <row r="3987" spans="1:12" hidden="1">
      <c r="A3987">
        <v>126050</v>
      </c>
      <c r="B3987" t="s">
        <v>610</v>
      </c>
      <c r="C3987">
        <v>50321000</v>
      </c>
      <c r="D3987" t="s">
        <v>17</v>
      </c>
      <c r="E3987" t="s">
        <v>13</v>
      </c>
      <c r="F3987" t="s">
        <v>13</v>
      </c>
      <c r="G3987" t="s">
        <v>5290</v>
      </c>
      <c r="H3987" s="2">
        <v>44916.711585069446</v>
      </c>
      <c r="I3987" t="s">
        <v>295</v>
      </c>
      <c r="J3987" s="2">
        <v>44916.711585069446</v>
      </c>
      <c r="K3987" t="s">
        <v>295</v>
      </c>
      <c r="L3987" t="str">
        <f>VLOOKUP(C3987,ACCOUNT_MAPPING!A:C,3,FALSE)</f>
        <v>Roof R&amp;M</v>
      </c>
    </row>
    <row r="3988" spans="1:12" hidden="1">
      <c r="A3988">
        <v>126060</v>
      </c>
      <c r="B3988" t="s">
        <v>3138</v>
      </c>
      <c r="C3988">
        <v>50321000</v>
      </c>
      <c r="D3988" t="s">
        <v>12</v>
      </c>
      <c r="E3988" t="s">
        <v>13</v>
      </c>
      <c r="F3988" t="s">
        <v>13</v>
      </c>
      <c r="G3988" t="s">
        <v>5291</v>
      </c>
      <c r="H3988" s="2">
        <v>45014.728109988428</v>
      </c>
      <c r="I3988" t="s">
        <v>3140</v>
      </c>
      <c r="J3988" s="2">
        <v>45014.728109988428</v>
      </c>
      <c r="K3988" t="s">
        <v>3140</v>
      </c>
      <c r="L3988" t="str">
        <f>VLOOKUP(C3988,ACCOUNT_MAPPING!A:C,3,FALSE)</f>
        <v>Roof R&amp;M</v>
      </c>
    </row>
    <row r="3989" spans="1:12" hidden="1">
      <c r="A3989">
        <v>126208</v>
      </c>
      <c r="B3989" t="s">
        <v>485</v>
      </c>
      <c r="C3989">
        <v>50321000</v>
      </c>
      <c r="D3989" t="s">
        <v>12</v>
      </c>
      <c r="E3989" t="s">
        <v>13</v>
      </c>
      <c r="F3989" t="s">
        <v>13</v>
      </c>
      <c r="G3989" t="s">
        <v>5256</v>
      </c>
      <c r="H3989" s="2">
        <v>45020.829705821758</v>
      </c>
      <c r="I3989" t="s">
        <v>323</v>
      </c>
      <c r="J3989" s="2">
        <v>45020.829705821758</v>
      </c>
      <c r="K3989" t="s">
        <v>323</v>
      </c>
      <c r="L3989" t="str">
        <f>VLOOKUP(C3989,ACCOUNT_MAPPING!A:C,3,FALSE)</f>
        <v>Roof R&amp;M</v>
      </c>
    </row>
    <row r="3990" spans="1:12" hidden="1">
      <c r="A3990">
        <v>126066</v>
      </c>
      <c r="B3990" t="s">
        <v>298</v>
      </c>
      <c r="C3990">
        <v>50321000</v>
      </c>
      <c r="D3990" t="s">
        <v>17</v>
      </c>
      <c r="E3990" t="s">
        <v>13</v>
      </c>
      <c r="F3990" t="s">
        <v>13</v>
      </c>
      <c r="G3990" t="s">
        <v>5292</v>
      </c>
      <c r="H3990" s="2">
        <v>44917.425176238423</v>
      </c>
      <c r="I3990" t="s">
        <v>300</v>
      </c>
      <c r="J3990" s="2">
        <v>44917.425176238423</v>
      </c>
      <c r="K3990" t="s">
        <v>300</v>
      </c>
      <c r="L3990" t="str">
        <f>VLOOKUP(C3990,ACCOUNT_MAPPING!A:C,3,FALSE)</f>
        <v>Roof R&amp;M</v>
      </c>
    </row>
    <row r="3991" spans="1:12" hidden="1">
      <c r="A3991">
        <v>126067</v>
      </c>
      <c r="B3991" t="s">
        <v>351</v>
      </c>
      <c r="C3991">
        <v>50321000</v>
      </c>
      <c r="D3991" t="s">
        <v>17</v>
      </c>
      <c r="E3991" t="s">
        <v>13</v>
      </c>
      <c r="F3991" t="s">
        <v>13</v>
      </c>
      <c r="G3991" t="s">
        <v>5293</v>
      </c>
      <c r="H3991" s="2">
        <v>44917.444677083331</v>
      </c>
      <c r="I3991" t="s">
        <v>300</v>
      </c>
      <c r="J3991" s="2">
        <v>44917.444677083331</v>
      </c>
      <c r="K3991" t="s">
        <v>300</v>
      </c>
      <c r="L3991" t="str">
        <f>VLOOKUP(C3991,ACCOUNT_MAPPING!A:C,3,FALSE)</f>
        <v>Roof R&amp;M</v>
      </c>
    </row>
    <row r="3992" spans="1:12" hidden="1">
      <c r="A3992">
        <v>126222</v>
      </c>
      <c r="B3992" t="s">
        <v>460</v>
      </c>
      <c r="C3992">
        <v>50321000</v>
      </c>
      <c r="D3992" t="s">
        <v>12</v>
      </c>
      <c r="E3992" t="s">
        <v>13</v>
      </c>
      <c r="F3992" t="s">
        <v>13</v>
      </c>
      <c r="G3992" t="s">
        <v>5294</v>
      </c>
      <c r="H3992" s="2">
        <v>45014.68646478009</v>
      </c>
      <c r="I3992" t="s">
        <v>462</v>
      </c>
      <c r="J3992" s="2">
        <v>45014.68646478009</v>
      </c>
      <c r="K3992" t="s">
        <v>462</v>
      </c>
      <c r="L3992" t="str">
        <f>VLOOKUP(C3992,ACCOUNT_MAPPING!A:C,3,FALSE)</f>
        <v>Roof R&amp;M</v>
      </c>
    </row>
    <row r="3993" spans="1:12" hidden="1">
      <c r="A3993">
        <v>126144</v>
      </c>
      <c r="B3993" t="s">
        <v>384</v>
      </c>
      <c r="C3993">
        <v>50321000</v>
      </c>
      <c r="D3993" t="s">
        <v>12</v>
      </c>
      <c r="E3993" t="s">
        <v>13</v>
      </c>
      <c r="F3993" t="s">
        <v>13</v>
      </c>
      <c r="G3993" t="s">
        <v>5295</v>
      </c>
      <c r="H3993" s="2">
        <v>45016.813854398148</v>
      </c>
      <c r="I3993" t="s">
        <v>456</v>
      </c>
      <c r="J3993" s="2">
        <v>45016.813854398148</v>
      </c>
      <c r="K3993" t="s">
        <v>456</v>
      </c>
      <c r="L3993" t="str">
        <f>VLOOKUP(C3993,ACCOUNT_MAPPING!A:C,3,FALSE)</f>
        <v>Roof R&amp;M</v>
      </c>
    </row>
    <row r="3994" spans="1:12" hidden="1">
      <c r="A3994">
        <v>126146</v>
      </c>
      <c r="B3994" t="s">
        <v>470</v>
      </c>
      <c r="C3994">
        <v>50321000</v>
      </c>
      <c r="D3994" t="s">
        <v>12</v>
      </c>
      <c r="E3994" t="s">
        <v>13</v>
      </c>
      <c r="F3994" t="s">
        <v>13</v>
      </c>
      <c r="G3994" t="s">
        <v>5296</v>
      </c>
      <c r="H3994" s="2">
        <v>45020.025953969911</v>
      </c>
      <c r="I3994" t="s">
        <v>323</v>
      </c>
      <c r="J3994" s="2">
        <v>45020.025953969911</v>
      </c>
      <c r="K3994" t="s">
        <v>323</v>
      </c>
      <c r="L3994" t="str">
        <f>VLOOKUP(C3994,ACCOUNT_MAPPING!A:C,3,FALSE)</f>
        <v>Roof R&amp;M</v>
      </c>
    </row>
    <row r="3995" spans="1:12" hidden="1">
      <c r="A3995">
        <v>126148</v>
      </c>
      <c r="B3995" t="s">
        <v>440</v>
      </c>
      <c r="C3995">
        <v>50321000</v>
      </c>
      <c r="D3995" t="s">
        <v>12</v>
      </c>
      <c r="E3995" t="s">
        <v>13</v>
      </c>
      <c r="F3995" t="s">
        <v>13</v>
      </c>
      <c r="G3995" t="s">
        <v>5297</v>
      </c>
      <c r="H3995" s="2">
        <v>45019.639985300928</v>
      </c>
      <c r="I3995" t="s">
        <v>195</v>
      </c>
      <c r="J3995" s="2">
        <v>45019.639985300928</v>
      </c>
      <c r="K3995" t="s">
        <v>195</v>
      </c>
      <c r="L3995" t="str">
        <f>VLOOKUP(C3995,ACCOUNT_MAPPING!A:C,3,FALSE)</f>
        <v>Roof R&amp;M</v>
      </c>
    </row>
    <row r="3996" spans="1:12" hidden="1">
      <c r="A3996">
        <v>126096</v>
      </c>
      <c r="B3996" t="s">
        <v>3691</v>
      </c>
      <c r="C3996">
        <v>50321000</v>
      </c>
      <c r="D3996" t="s">
        <v>63</v>
      </c>
      <c r="E3996" t="s">
        <v>13</v>
      </c>
      <c r="F3996" t="s">
        <v>13</v>
      </c>
      <c r="G3996" t="s">
        <v>5298</v>
      </c>
      <c r="H3996" s="2">
        <v>44888.492745636577</v>
      </c>
      <c r="I3996" t="s">
        <v>2125</v>
      </c>
      <c r="J3996" s="2">
        <v>44888.492745636577</v>
      </c>
      <c r="K3996" t="s">
        <v>2125</v>
      </c>
      <c r="L3996" t="str">
        <f>VLOOKUP(C3996,ACCOUNT_MAPPING!A:C,3,FALSE)</f>
        <v>Roof R&amp;M</v>
      </c>
    </row>
    <row r="3997" spans="1:12" hidden="1">
      <c r="A3997">
        <v>126225</v>
      </c>
      <c r="B3997" t="s">
        <v>386</v>
      </c>
      <c r="C3997">
        <v>50321000</v>
      </c>
      <c r="D3997" t="s">
        <v>12</v>
      </c>
      <c r="E3997" t="s">
        <v>13</v>
      </c>
      <c r="F3997" t="s">
        <v>13</v>
      </c>
      <c r="G3997" t="s">
        <v>5299</v>
      </c>
      <c r="H3997" s="2">
        <v>45012.79591346065</v>
      </c>
      <c r="I3997" t="s">
        <v>377</v>
      </c>
      <c r="J3997" s="2">
        <v>45012.79591346065</v>
      </c>
      <c r="K3997" t="s">
        <v>377</v>
      </c>
      <c r="L3997" t="str">
        <f>VLOOKUP(C3997,ACCOUNT_MAPPING!A:C,3,FALSE)</f>
        <v>Roof R&amp;M</v>
      </c>
    </row>
    <row r="3998" spans="1:12" hidden="1">
      <c r="A3998">
        <v>126226</v>
      </c>
      <c r="B3998" t="s">
        <v>388</v>
      </c>
      <c r="C3998">
        <v>50321000</v>
      </c>
      <c r="D3998" t="s">
        <v>63</v>
      </c>
      <c r="E3998" t="s">
        <v>13</v>
      </c>
      <c r="F3998" t="s">
        <v>13</v>
      </c>
      <c r="G3998" t="s">
        <v>5300</v>
      </c>
      <c r="H3998" s="2">
        <v>44876.509128668979</v>
      </c>
      <c r="I3998" t="s">
        <v>1362</v>
      </c>
      <c r="J3998" s="2">
        <v>44876.509128668979</v>
      </c>
      <c r="K3998" t="s">
        <v>1362</v>
      </c>
      <c r="L3998" t="str">
        <f>VLOOKUP(C3998,ACCOUNT_MAPPING!A:C,3,FALSE)</f>
        <v>Roof R&amp;M</v>
      </c>
    </row>
    <row r="3999" spans="1:12" hidden="1">
      <c r="A3999">
        <v>126229</v>
      </c>
      <c r="B3999" t="s">
        <v>443</v>
      </c>
      <c r="C3999">
        <v>50321000</v>
      </c>
      <c r="D3999" t="s">
        <v>63</v>
      </c>
      <c r="E3999" t="s">
        <v>13</v>
      </c>
      <c r="F3999" t="s">
        <v>13</v>
      </c>
      <c r="G3999" t="s">
        <v>5301</v>
      </c>
      <c r="H3999" s="2">
        <v>44876.674196446758</v>
      </c>
      <c r="I3999" t="s">
        <v>1362</v>
      </c>
      <c r="J3999" s="2">
        <v>44876.674196446758</v>
      </c>
      <c r="K3999" t="s">
        <v>1362</v>
      </c>
      <c r="L3999" t="str">
        <f>VLOOKUP(C3999,ACCOUNT_MAPPING!A:C,3,FALSE)</f>
        <v>Roof R&amp;M</v>
      </c>
    </row>
    <row r="4000" spans="1:12" hidden="1">
      <c r="A4000">
        <v>126150</v>
      </c>
      <c r="B4000" t="s">
        <v>390</v>
      </c>
      <c r="C4000">
        <v>50321000</v>
      </c>
      <c r="D4000" t="s">
        <v>17</v>
      </c>
      <c r="E4000" t="s">
        <v>13</v>
      </c>
      <c r="F4000" t="s">
        <v>13</v>
      </c>
      <c r="G4000" t="s">
        <v>5302</v>
      </c>
      <c r="H4000" s="2">
        <v>44925.106142627315</v>
      </c>
      <c r="I4000" t="s">
        <v>116</v>
      </c>
      <c r="J4000" s="2">
        <v>44925.106142627315</v>
      </c>
      <c r="K4000" t="s">
        <v>116</v>
      </c>
      <c r="L4000" t="str">
        <f>VLOOKUP(C4000,ACCOUNT_MAPPING!A:C,3,FALSE)</f>
        <v>Roof R&amp;M</v>
      </c>
    </row>
    <row r="4001" spans="1:12" hidden="1">
      <c r="A4001">
        <v>126070</v>
      </c>
      <c r="B4001" t="s">
        <v>402</v>
      </c>
      <c r="C4001">
        <v>50321000</v>
      </c>
      <c r="D4001" t="s">
        <v>17</v>
      </c>
      <c r="E4001" t="s">
        <v>13</v>
      </c>
      <c r="F4001" t="s">
        <v>13</v>
      </c>
      <c r="G4001" t="s">
        <v>5303</v>
      </c>
      <c r="H4001" s="2">
        <v>44917.48147337963</v>
      </c>
      <c r="I4001" t="s">
        <v>300</v>
      </c>
      <c r="J4001" s="2">
        <v>44917.48147337963</v>
      </c>
      <c r="K4001" t="s">
        <v>300</v>
      </c>
      <c r="L4001" t="str">
        <f>VLOOKUP(C4001,ACCOUNT_MAPPING!A:C,3,FALSE)</f>
        <v>Roof R&amp;M</v>
      </c>
    </row>
    <row r="4002" spans="1:12" hidden="1">
      <c r="A4002">
        <v>126246</v>
      </c>
      <c r="B4002" t="s">
        <v>403</v>
      </c>
      <c r="C4002">
        <v>50321000</v>
      </c>
      <c r="D4002" t="s">
        <v>63</v>
      </c>
      <c r="E4002" t="s">
        <v>13</v>
      </c>
      <c r="F4002" t="s">
        <v>13</v>
      </c>
      <c r="G4002" t="s">
        <v>5304</v>
      </c>
      <c r="H4002" s="2">
        <v>44876.260910069446</v>
      </c>
      <c r="I4002" t="s">
        <v>405</v>
      </c>
      <c r="J4002" s="2">
        <v>44876.260910069446</v>
      </c>
      <c r="K4002" t="s">
        <v>405</v>
      </c>
      <c r="L4002" t="str">
        <f>VLOOKUP(C4002,ACCOUNT_MAPPING!A:C,3,FALSE)</f>
        <v>Roof R&amp;M</v>
      </c>
    </row>
    <row r="4003" spans="1:12" hidden="1">
      <c r="A4003">
        <v>126251</v>
      </c>
      <c r="B4003" t="s">
        <v>5305</v>
      </c>
      <c r="C4003">
        <v>50321000</v>
      </c>
      <c r="D4003" t="s">
        <v>17</v>
      </c>
      <c r="E4003" t="s">
        <v>13</v>
      </c>
      <c r="F4003" t="s">
        <v>13</v>
      </c>
      <c r="G4003" t="s">
        <v>5306</v>
      </c>
      <c r="H4003" s="2">
        <v>44925.673273414352</v>
      </c>
      <c r="I4003" t="s">
        <v>415</v>
      </c>
      <c r="J4003" s="2">
        <v>44925.673273414352</v>
      </c>
      <c r="K4003" t="s">
        <v>415</v>
      </c>
      <c r="L4003" t="str">
        <f>VLOOKUP(C4003,ACCOUNT_MAPPING!A:C,3,FALSE)</f>
        <v>Roof R&amp;M</v>
      </c>
    </row>
    <row r="4004" spans="1:12" hidden="1">
      <c r="A4004">
        <v>126110</v>
      </c>
      <c r="B4004" t="s">
        <v>5307</v>
      </c>
      <c r="C4004">
        <v>50321000</v>
      </c>
      <c r="D4004" t="s">
        <v>12</v>
      </c>
      <c r="E4004" t="s">
        <v>13</v>
      </c>
      <c r="F4004" t="s">
        <v>13</v>
      </c>
      <c r="G4004" t="s">
        <v>5308</v>
      </c>
      <c r="H4004" s="2">
        <v>45020.556703854163</v>
      </c>
      <c r="I4004" t="s">
        <v>360</v>
      </c>
      <c r="J4004" s="2">
        <v>45020.556703854163</v>
      </c>
      <c r="K4004" t="s">
        <v>360</v>
      </c>
      <c r="L4004" t="str">
        <f>VLOOKUP(C4004,ACCOUNT_MAPPING!A:C,3,FALSE)</f>
        <v>Roof R&amp;M</v>
      </c>
    </row>
    <row r="4005" spans="1:12" hidden="1">
      <c r="A4005">
        <v>126119</v>
      </c>
      <c r="B4005" t="s">
        <v>3144</v>
      </c>
      <c r="C4005">
        <v>50321000</v>
      </c>
      <c r="D4005" t="s">
        <v>12</v>
      </c>
      <c r="E4005" t="s">
        <v>13</v>
      </c>
      <c r="F4005" t="s">
        <v>13</v>
      </c>
      <c r="G4005" t="s">
        <v>5309</v>
      </c>
      <c r="H4005" s="2">
        <v>45014.738391284722</v>
      </c>
      <c r="I4005" t="s">
        <v>313</v>
      </c>
      <c r="J4005" s="2">
        <v>45014.738391284722</v>
      </c>
      <c r="K4005" t="s">
        <v>313</v>
      </c>
      <c r="L4005" t="str">
        <f>VLOOKUP(C4005,ACCOUNT_MAPPING!A:C,3,FALSE)</f>
        <v>Roof R&amp;M</v>
      </c>
    </row>
    <row r="4006" spans="1:12" hidden="1">
      <c r="A4006">
        <v>126121</v>
      </c>
      <c r="B4006" t="s">
        <v>454</v>
      </c>
      <c r="C4006">
        <v>50321000</v>
      </c>
      <c r="D4006" t="s">
        <v>12</v>
      </c>
      <c r="E4006" t="s">
        <v>13</v>
      </c>
      <c r="F4006" t="s">
        <v>13</v>
      </c>
      <c r="G4006" t="s">
        <v>5310</v>
      </c>
      <c r="H4006" s="2">
        <v>45016.828842280091</v>
      </c>
      <c r="I4006" t="s">
        <v>456</v>
      </c>
      <c r="J4006" s="2">
        <v>45016.828842280091</v>
      </c>
      <c r="K4006" t="s">
        <v>456</v>
      </c>
      <c r="L4006" t="str">
        <f>VLOOKUP(C4006,ACCOUNT_MAPPING!A:C,3,FALSE)</f>
        <v>Roof R&amp;M</v>
      </c>
    </row>
    <row r="4007" spans="1:12" hidden="1">
      <c r="A4007">
        <v>126171</v>
      </c>
      <c r="B4007" t="s">
        <v>420</v>
      </c>
      <c r="C4007">
        <v>50321000</v>
      </c>
      <c r="D4007" t="s">
        <v>17</v>
      </c>
      <c r="E4007" t="s">
        <v>13</v>
      </c>
      <c r="F4007" t="s">
        <v>13</v>
      </c>
      <c r="G4007" t="s">
        <v>5271</v>
      </c>
      <c r="H4007" s="2">
        <v>44922.743100497682</v>
      </c>
      <c r="I4007" t="s">
        <v>347</v>
      </c>
      <c r="J4007" s="2">
        <v>44922.743100497682</v>
      </c>
      <c r="K4007" t="s">
        <v>347</v>
      </c>
      <c r="L4007" t="str">
        <f>VLOOKUP(C4007,ACCOUNT_MAPPING!A:C,3,FALSE)</f>
        <v>Roof R&amp;M</v>
      </c>
    </row>
    <row r="4008" spans="1:12" hidden="1">
      <c r="A4008">
        <v>126174</v>
      </c>
      <c r="B4008" t="s">
        <v>352</v>
      </c>
      <c r="C4008">
        <v>50321000</v>
      </c>
      <c r="D4008" t="s">
        <v>17</v>
      </c>
      <c r="E4008" t="s">
        <v>13</v>
      </c>
      <c r="F4008" t="s">
        <v>13</v>
      </c>
      <c r="G4008" t="s">
        <v>5311</v>
      </c>
      <c r="H4008" s="2">
        <v>44923.452140081019</v>
      </c>
      <c r="I4008" t="s">
        <v>347</v>
      </c>
      <c r="J4008" s="2">
        <v>44923.452140081019</v>
      </c>
      <c r="K4008" t="s">
        <v>347</v>
      </c>
      <c r="L4008" t="str">
        <f>VLOOKUP(C4008,ACCOUNT_MAPPING!A:C,3,FALSE)</f>
        <v>Roof R&amp;M</v>
      </c>
    </row>
    <row r="4009" spans="1:12" hidden="1">
      <c r="A4009">
        <v>126178</v>
      </c>
      <c r="B4009" t="s">
        <v>481</v>
      </c>
      <c r="C4009">
        <v>50321000</v>
      </c>
      <c r="D4009" t="s">
        <v>17</v>
      </c>
      <c r="E4009" t="s">
        <v>13</v>
      </c>
      <c r="F4009" t="s">
        <v>13</v>
      </c>
      <c r="G4009" t="s">
        <v>5312</v>
      </c>
      <c r="H4009" s="2">
        <v>44923.501122569447</v>
      </c>
      <c r="I4009" t="s">
        <v>357</v>
      </c>
      <c r="J4009" s="2">
        <v>44923.501122569447</v>
      </c>
      <c r="K4009" t="s">
        <v>357</v>
      </c>
      <c r="L4009" t="str">
        <f>VLOOKUP(C4009,ACCOUNT_MAPPING!A:C,3,FALSE)</f>
        <v>Roof R&amp;M</v>
      </c>
    </row>
    <row r="4010" spans="1:12" hidden="1">
      <c r="A4010">
        <v>126077</v>
      </c>
      <c r="B4010" t="s">
        <v>335</v>
      </c>
      <c r="C4010">
        <v>50321000</v>
      </c>
      <c r="D4010" t="s">
        <v>17</v>
      </c>
      <c r="E4010" t="s">
        <v>13</v>
      </c>
      <c r="F4010" t="s">
        <v>13</v>
      </c>
      <c r="G4010" t="s">
        <v>5313</v>
      </c>
      <c r="H4010" s="2">
        <v>44925.514027662037</v>
      </c>
      <c r="I4010" t="s">
        <v>303</v>
      </c>
      <c r="J4010" s="2">
        <v>44925.514027662037</v>
      </c>
      <c r="K4010" t="s">
        <v>303</v>
      </c>
      <c r="L4010" t="str">
        <f>VLOOKUP(C4010,ACCOUNT_MAPPING!A:C,3,FALSE)</f>
        <v>Roof R&amp;M</v>
      </c>
    </row>
    <row r="4011" spans="1:12" hidden="1">
      <c r="A4011">
        <v>126184</v>
      </c>
      <c r="B4011" t="s">
        <v>1616</v>
      </c>
      <c r="C4011">
        <v>50321000</v>
      </c>
      <c r="D4011" t="s">
        <v>17</v>
      </c>
      <c r="E4011" t="s">
        <v>13</v>
      </c>
      <c r="F4011" t="s">
        <v>13</v>
      </c>
      <c r="G4011" t="s">
        <v>5239</v>
      </c>
      <c r="H4011" s="2">
        <v>44923.52445517361</v>
      </c>
      <c r="I4011" t="s">
        <v>357</v>
      </c>
      <c r="J4011" s="2">
        <v>44923.52445517361</v>
      </c>
      <c r="K4011" t="s">
        <v>357</v>
      </c>
      <c r="L4011" t="str">
        <f>VLOOKUP(C4011,ACCOUNT_MAPPING!A:C,3,FALSE)</f>
        <v>Roof R&amp;M</v>
      </c>
    </row>
    <row r="4012" spans="1:12" hidden="1">
      <c r="A4012">
        <v>126185</v>
      </c>
      <c r="B4012" t="s">
        <v>3151</v>
      </c>
      <c r="C4012">
        <v>50321000</v>
      </c>
      <c r="D4012" t="s">
        <v>63</v>
      </c>
      <c r="E4012" t="s">
        <v>13</v>
      </c>
      <c r="F4012" t="s">
        <v>13</v>
      </c>
      <c r="G4012" t="s">
        <v>5314</v>
      </c>
      <c r="H4012" s="2">
        <v>44893.69429684028</v>
      </c>
      <c r="I4012" t="s">
        <v>2125</v>
      </c>
      <c r="J4012" s="2">
        <v>44893.69429684028</v>
      </c>
      <c r="K4012" t="s">
        <v>2125</v>
      </c>
      <c r="L4012" t="str">
        <f>VLOOKUP(C4012,ACCOUNT_MAPPING!A:C,3,FALSE)</f>
        <v>Roof R&amp;M</v>
      </c>
    </row>
    <row r="4013" spans="1:12" hidden="1">
      <c r="A4013">
        <v>126130</v>
      </c>
      <c r="B4013" t="s">
        <v>424</v>
      </c>
      <c r="C4013">
        <v>50321000</v>
      </c>
      <c r="D4013" t="s">
        <v>17</v>
      </c>
      <c r="E4013" t="s">
        <v>13</v>
      </c>
      <c r="F4013" t="s">
        <v>13</v>
      </c>
      <c r="G4013" t="s">
        <v>5315</v>
      </c>
      <c r="H4013" s="2">
        <v>44923.651478900465</v>
      </c>
      <c r="I4013" t="s">
        <v>323</v>
      </c>
      <c r="J4013" s="2">
        <v>44923.651478900465</v>
      </c>
      <c r="K4013" t="s">
        <v>323</v>
      </c>
      <c r="L4013" t="str">
        <f>VLOOKUP(C4013,ACCOUNT_MAPPING!A:C,3,FALSE)</f>
        <v>Roof R&amp;M</v>
      </c>
    </row>
    <row r="4014" spans="1:12" hidden="1">
      <c r="A4014">
        <v>126131</v>
      </c>
      <c r="B4014" t="s">
        <v>371</v>
      </c>
      <c r="C4014">
        <v>50321000</v>
      </c>
      <c r="D4014" t="s">
        <v>17</v>
      </c>
      <c r="E4014" t="s">
        <v>13</v>
      </c>
      <c r="F4014" t="s">
        <v>13</v>
      </c>
      <c r="G4014" t="s">
        <v>5316</v>
      </c>
      <c r="H4014" s="2">
        <v>44923.677514780094</v>
      </c>
      <c r="I4014" t="s">
        <v>323</v>
      </c>
      <c r="J4014" s="2">
        <v>44923.677514780094</v>
      </c>
      <c r="K4014" t="s">
        <v>323</v>
      </c>
      <c r="L4014" t="str">
        <f>VLOOKUP(C4014,ACCOUNT_MAPPING!A:C,3,FALSE)</f>
        <v>Roof R&amp;M</v>
      </c>
    </row>
    <row r="4015" spans="1:12" hidden="1">
      <c r="A4015">
        <v>126132</v>
      </c>
      <c r="B4015" t="s">
        <v>373</v>
      </c>
      <c r="C4015">
        <v>50321000</v>
      </c>
      <c r="D4015" t="s">
        <v>12</v>
      </c>
      <c r="E4015" t="s">
        <v>13</v>
      </c>
      <c r="F4015" t="s">
        <v>13</v>
      </c>
      <c r="G4015" t="s">
        <v>4802</v>
      </c>
      <c r="H4015" s="2">
        <v>45022.493120601852</v>
      </c>
      <c r="I4015" t="s">
        <v>260</v>
      </c>
      <c r="J4015" s="2">
        <v>45022.493120601852</v>
      </c>
      <c r="K4015" t="s">
        <v>260</v>
      </c>
      <c r="L4015" t="str">
        <f>VLOOKUP(C4015,ACCOUNT_MAPPING!A:C,3,FALSE)</f>
        <v>Roof R&amp;M</v>
      </c>
    </row>
    <row r="4016" spans="1:12" hidden="1">
      <c r="A4016">
        <v>126136</v>
      </c>
      <c r="B4016" t="s">
        <v>430</v>
      </c>
      <c r="C4016">
        <v>50321000</v>
      </c>
      <c r="D4016" t="s">
        <v>17</v>
      </c>
      <c r="E4016" t="s">
        <v>13</v>
      </c>
      <c r="F4016" t="s">
        <v>13</v>
      </c>
      <c r="G4016" t="s">
        <v>5317</v>
      </c>
      <c r="H4016" s="2">
        <v>44923.775655821759</v>
      </c>
      <c r="I4016" t="s">
        <v>323</v>
      </c>
      <c r="J4016" s="2">
        <v>44923.775655821759</v>
      </c>
      <c r="K4016" t="s">
        <v>323</v>
      </c>
      <c r="L4016" t="str">
        <f>VLOOKUP(C4016,ACCOUNT_MAPPING!A:C,3,FALSE)</f>
        <v>Roof R&amp;M</v>
      </c>
    </row>
    <row r="4017" spans="1:12" hidden="1">
      <c r="A4017">
        <v>126141</v>
      </c>
      <c r="B4017" t="s">
        <v>321</v>
      </c>
      <c r="C4017">
        <v>50321000</v>
      </c>
      <c r="D4017" t="s">
        <v>12</v>
      </c>
      <c r="E4017" t="s">
        <v>13</v>
      </c>
      <c r="F4017" t="s">
        <v>13</v>
      </c>
      <c r="G4017" t="s">
        <v>5318</v>
      </c>
      <c r="H4017" s="2">
        <v>45018.059933067132</v>
      </c>
      <c r="I4017" t="s">
        <v>323</v>
      </c>
      <c r="J4017" s="2">
        <v>45018.059933067132</v>
      </c>
      <c r="K4017" t="s">
        <v>323</v>
      </c>
      <c r="L4017" t="str">
        <f>VLOOKUP(C4017,ACCOUNT_MAPPING!A:C,3,FALSE)</f>
        <v>Roof R&amp;M</v>
      </c>
    </row>
    <row r="4018" spans="1:12" hidden="1">
      <c r="A4018">
        <v>126147</v>
      </c>
      <c r="B4018" t="s">
        <v>472</v>
      </c>
      <c r="C4018">
        <v>50321000</v>
      </c>
      <c r="D4018" t="s">
        <v>12</v>
      </c>
      <c r="E4018" t="s">
        <v>13</v>
      </c>
      <c r="F4018" t="s">
        <v>13</v>
      </c>
      <c r="G4018" t="s">
        <v>5319</v>
      </c>
      <c r="H4018" s="2">
        <v>45019.617032256945</v>
      </c>
      <c r="I4018" t="s">
        <v>195</v>
      </c>
      <c r="J4018" s="2">
        <v>45019.617032256945</v>
      </c>
      <c r="K4018" t="s">
        <v>195</v>
      </c>
      <c r="L4018" t="str">
        <f>VLOOKUP(C4018,ACCOUNT_MAPPING!A:C,3,FALSE)</f>
        <v>Roof R&amp;M</v>
      </c>
    </row>
    <row r="4019" spans="1:12" hidden="1">
      <c r="A4019">
        <v>126159</v>
      </c>
      <c r="B4019" t="s">
        <v>1611</v>
      </c>
      <c r="C4019">
        <v>50321000</v>
      </c>
      <c r="D4019" t="s">
        <v>63</v>
      </c>
      <c r="E4019" t="s">
        <v>13</v>
      </c>
      <c r="F4019" t="s">
        <v>13</v>
      </c>
      <c r="G4019" t="s">
        <v>5320</v>
      </c>
      <c r="H4019" s="2">
        <v>44879.381694988428</v>
      </c>
      <c r="I4019" t="s">
        <v>405</v>
      </c>
      <c r="J4019" s="2">
        <v>44879.381694988428</v>
      </c>
      <c r="K4019" t="s">
        <v>405</v>
      </c>
      <c r="L4019" t="str">
        <f>VLOOKUP(C4019,ACCOUNT_MAPPING!A:C,3,FALSE)</f>
        <v>Roof R&amp;M</v>
      </c>
    </row>
    <row r="4020" spans="1:12" hidden="1">
      <c r="A4020">
        <v>126166</v>
      </c>
      <c r="B4020" t="s">
        <v>409</v>
      </c>
      <c r="C4020">
        <v>50321000</v>
      </c>
      <c r="D4020" t="s">
        <v>17</v>
      </c>
      <c r="E4020" t="s">
        <v>13</v>
      </c>
      <c r="F4020" t="s">
        <v>13</v>
      </c>
      <c r="G4020" t="s">
        <v>5271</v>
      </c>
      <c r="H4020" s="2">
        <v>44922.670202048612</v>
      </c>
      <c r="I4020" t="s">
        <v>347</v>
      </c>
      <c r="J4020" s="2">
        <v>44922.670202048612</v>
      </c>
      <c r="K4020" t="s">
        <v>347</v>
      </c>
      <c r="L4020" t="str">
        <f>VLOOKUP(C4020,ACCOUNT_MAPPING!A:C,3,FALSE)</f>
        <v>Roof R&amp;M</v>
      </c>
    </row>
    <row r="4021" spans="1:12" hidden="1">
      <c r="A4021">
        <v>126170</v>
      </c>
      <c r="B4021" t="s">
        <v>478</v>
      </c>
      <c r="C4021">
        <v>50321000</v>
      </c>
      <c r="D4021" t="s">
        <v>12</v>
      </c>
      <c r="E4021" t="s">
        <v>13</v>
      </c>
      <c r="F4021" t="s">
        <v>13</v>
      </c>
      <c r="G4021" t="s">
        <v>4284</v>
      </c>
      <c r="H4021" s="2">
        <v>45015.603993900462</v>
      </c>
      <c r="I4021" t="s">
        <v>350</v>
      </c>
      <c r="J4021" s="2">
        <v>45015.603993900462</v>
      </c>
      <c r="K4021" t="s">
        <v>350</v>
      </c>
      <c r="L4021" t="str">
        <f>VLOOKUP(C4021,ACCOUNT_MAPPING!A:C,3,FALSE)</f>
        <v>Roof R&amp;M</v>
      </c>
    </row>
    <row r="4022" spans="1:12" hidden="1">
      <c r="A4022">
        <v>126223</v>
      </c>
      <c r="B4022" t="s">
        <v>622</v>
      </c>
      <c r="C4022">
        <v>50321000</v>
      </c>
      <c r="D4022" t="s">
        <v>17</v>
      </c>
      <c r="E4022" t="s">
        <v>13</v>
      </c>
      <c r="F4022" t="s">
        <v>13</v>
      </c>
      <c r="G4022" t="s">
        <v>5321</v>
      </c>
      <c r="H4022" s="2">
        <v>44929.448572604168</v>
      </c>
      <c r="I4022" t="s">
        <v>300</v>
      </c>
      <c r="J4022" s="2">
        <v>44929.448572604168</v>
      </c>
      <c r="K4022" t="s">
        <v>300</v>
      </c>
      <c r="L4022" t="str">
        <f>VLOOKUP(C4022,ACCOUNT_MAPPING!A:C,3,FALSE)</f>
        <v>Roof R&amp;M</v>
      </c>
    </row>
    <row r="4023" spans="1:12" hidden="1">
      <c r="A4023">
        <v>126224</v>
      </c>
      <c r="B4023" t="s">
        <v>442</v>
      </c>
      <c r="C4023">
        <v>50321000</v>
      </c>
      <c r="D4023" t="s">
        <v>63</v>
      </c>
      <c r="E4023" t="s">
        <v>13</v>
      </c>
      <c r="F4023" t="s">
        <v>13</v>
      </c>
      <c r="G4023" t="s">
        <v>5322</v>
      </c>
      <c r="H4023" s="2">
        <v>44876.700477928243</v>
      </c>
      <c r="I4023" t="s">
        <v>1362</v>
      </c>
      <c r="J4023" s="2">
        <v>44876.700477928243</v>
      </c>
      <c r="K4023" t="s">
        <v>1362</v>
      </c>
      <c r="L4023" t="str">
        <f>VLOOKUP(C4023,ACCOUNT_MAPPING!A:C,3,FALSE)</f>
        <v>Roof R&amp;M</v>
      </c>
    </row>
    <row r="4024" spans="1:12" hidden="1">
      <c r="A4024">
        <v>126094</v>
      </c>
      <c r="B4024" t="s">
        <v>3130</v>
      </c>
      <c r="C4024">
        <v>50321000</v>
      </c>
      <c r="D4024" t="s">
        <v>12</v>
      </c>
      <c r="E4024" t="s">
        <v>13</v>
      </c>
      <c r="F4024" t="s">
        <v>13</v>
      </c>
      <c r="G4024" t="s">
        <v>5323</v>
      </c>
      <c r="H4024" s="2">
        <v>45022.003127349541</v>
      </c>
      <c r="I4024" t="s">
        <v>363</v>
      </c>
      <c r="J4024" s="2">
        <v>45022.003127349541</v>
      </c>
      <c r="K4024" t="s">
        <v>363</v>
      </c>
      <c r="L4024" t="str">
        <f>VLOOKUP(C4024,ACCOUNT_MAPPING!A:C,3,FALSE)</f>
        <v>Roof R&amp;M</v>
      </c>
    </row>
    <row r="4025" spans="1:12" hidden="1">
      <c r="A4025">
        <v>126097</v>
      </c>
      <c r="B4025" t="s">
        <v>5324</v>
      </c>
      <c r="C4025">
        <v>50321000</v>
      </c>
      <c r="D4025" t="s">
        <v>63</v>
      </c>
      <c r="E4025" t="s">
        <v>13</v>
      </c>
      <c r="F4025" t="s">
        <v>13</v>
      </c>
      <c r="G4025" t="s">
        <v>5325</v>
      </c>
      <c r="H4025" s="2">
        <v>44888.576958715275</v>
      </c>
      <c r="I4025" t="s">
        <v>2125</v>
      </c>
      <c r="J4025" s="2">
        <v>44888.576958715275</v>
      </c>
      <c r="K4025" t="s">
        <v>2125</v>
      </c>
      <c r="L4025" t="str">
        <f>VLOOKUP(C4025,ACCOUNT_MAPPING!A:C,3,FALSE)</f>
        <v>Roof R&amp;M</v>
      </c>
    </row>
    <row r="4026" spans="1:12" hidden="1">
      <c r="A4026">
        <v>126228</v>
      </c>
      <c r="B4026" t="s">
        <v>494</v>
      </c>
      <c r="C4026">
        <v>50321000</v>
      </c>
      <c r="D4026" t="s">
        <v>12</v>
      </c>
      <c r="E4026" t="s">
        <v>13</v>
      </c>
      <c r="F4026" t="s">
        <v>13</v>
      </c>
      <c r="G4026" t="s">
        <v>5326</v>
      </c>
      <c r="H4026" s="2">
        <v>45021.698783912034</v>
      </c>
      <c r="I4026" t="s">
        <v>377</v>
      </c>
      <c r="J4026" s="2">
        <v>45021.698783912034</v>
      </c>
      <c r="K4026" t="s">
        <v>377</v>
      </c>
      <c r="L4026" t="str">
        <f>VLOOKUP(C4026,ACCOUNT_MAPPING!A:C,3,FALSE)</f>
        <v>Roof R&amp;M</v>
      </c>
    </row>
    <row r="4027" spans="1:12" hidden="1">
      <c r="A4027">
        <v>126172</v>
      </c>
      <c r="B4027" t="s">
        <v>480</v>
      </c>
      <c r="C4027">
        <v>50321000</v>
      </c>
      <c r="D4027" t="s">
        <v>12</v>
      </c>
      <c r="E4027" t="s">
        <v>13</v>
      </c>
      <c r="F4027" t="s">
        <v>13</v>
      </c>
      <c r="G4027" t="s">
        <v>4293</v>
      </c>
      <c r="H4027" s="2">
        <v>45020.650519594907</v>
      </c>
      <c r="I4027" t="s">
        <v>354</v>
      </c>
      <c r="J4027" s="2">
        <v>45020.650519594907</v>
      </c>
      <c r="K4027" t="s">
        <v>354</v>
      </c>
      <c r="L4027" t="str">
        <f>VLOOKUP(C4027,ACCOUNT_MAPPING!A:C,3,FALSE)</f>
        <v>Roof R&amp;M</v>
      </c>
    </row>
    <row r="4028" spans="1:12" hidden="1">
      <c r="A4028">
        <v>126179</v>
      </c>
      <c r="B4028" t="s">
        <v>423</v>
      </c>
      <c r="C4028">
        <v>50321000</v>
      </c>
      <c r="D4028" t="s">
        <v>17</v>
      </c>
      <c r="E4028" t="s">
        <v>13</v>
      </c>
      <c r="F4028" t="s">
        <v>13</v>
      </c>
      <c r="G4028" t="s">
        <v>5327</v>
      </c>
      <c r="H4028" s="2">
        <v>44923.512459837963</v>
      </c>
      <c r="I4028" t="s">
        <v>357</v>
      </c>
      <c r="J4028" s="2">
        <v>44923.512459837963</v>
      </c>
      <c r="K4028" t="s">
        <v>357</v>
      </c>
      <c r="L4028" t="str">
        <f>VLOOKUP(C4028,ACCOUNT_MAPPING!A:C,3,FALSE)</f>
        <v>Roof R&amp;M</v>
      </c>
    </row>
    <row r="4029" spans="1:12" hidden="1">
      <c r="A4029">
        <v>126230</v>
      </c>
      <c r="B4029" t="s">
        <v>444</v>
      </c>
      <c r="C4029">
        <v>50321000</v>
      </c>
      <c r="D4029" t="s">
        <v>12</v>
      </c>
      <c r="E4029" t="s">
        <v>13</v>
      </c>
      <c r="F4029" t="s">
        <v>13</v>
      </c>
      <c r="G4029" t="s">
        <v>5328</v>
      </c>
      <c r="H4029" s="2">
        <v>45021.764897766203</v>
      </c>
      <c r="I4029" t="s">
        <v>446</v>
      </c>
      <c r="J4029" s="2">
        <v>45021.764897766203</v>
      </c>
      <c r="K4029" t="s">
        <v>446</v>
      </c>
      <c r="L4029" t="str">
        <f>VLOOKUP(C4029,ACCOUNT_MAPPING!A:C,3,FALSE)</f>
        <v>Roof R&amp;M</v>
      </c>
    </row>
    <row r="4030" spans="1:12" hidden="1">
      <c r="A4030">
        <v>126183</v>
      </c>
      <c r="B4030" t="s">
        <v>483</v>
      </c>
      <c r="C4030">
        <v>50321000</v>
      </c>
      <c r="D4030" t="s">
        <v>17</v>
      </c>
      <c r="E4030" t="s">
        <v>13</v>
      </c>
      <c r="F4030" t="s">
        <v>13</v>
      </c>
      <c r="G4030" t="s">
        <v>5329</v>
      </c>
      <c r="H4030" s="2">
        <v>44923.521464895835</v>
      </c>
      <c r="I4030" t="s">
        <v>357</v>
      </c>
      <c r="J4030" s="2">
        <v>44923.521464895835</v>
      </c>
      <c r="K4030" t="s">
        <v>357</v>
      </c>
      <c r="L4030" t="str">
        <f>VLOOKUP(C4030,ACCOUNT_MAPPING!A:C,3,FALSE)</f>
        <v>Roof R&amp;M</v>
      </c>
    </row>
    <row r="4031" spans="1:12" hidden="1">
      <c r="A4031">
        <v>126103</v>
      </c>
      <c r="B4031" t="s">
        <v>392</v>
      </c>
      <c r="C4031">
        <v>50321000</v>
      </c>
      <c r="D4031" t="s">
        <v>12</v>
      </c>
      <c r="E4031" t="s">
        <v>13</v>
      </c>
      <c r="F4031" t="s">
        <v>13</v>
      </c>
      <c r="G4031" t="s">
        <v>5330</v>
      </c>
      <c r="H4031" s="2">
        <v>45012.613135914355</v>
      </c>
      <c r="I4031" t="s">
        <v>310</v>
      </c>
      <c r="J4031" s="2">
        <v>45012.613135914355</v>
      </c>
      <c r="K4031" t="s">
        <v>310</v>
      </c>
      <c r="L4031" t="str">
        <f>VLOOKUP(C4031,ACCOUNT_MAPPING!A:C,3,FALSE)</f>
        <v>Roof R&amp;M</v>
      </c>
    </row>
    <row r="4032" spans="1:12" hidden="1">
      <c r="A4032">
        <v>126236</v>
      </c>
      <c r="B4032" t="s">
        <v>5331</v>
      </c>
      <c r="C4032">
        <v>50321000</v>
      </c>
      <c r="D4032" t="s">
        <v>12</v>
      </c>
      <c r="E4032" t="s">
        <v>13</v>
      </c>
      <c r="F4032" t="s">
        <v>13</v>
      </c>
      <c r="G4032" t="s">
        <v>5332</v>
      </c>
      <c r="H4032" s="2">
        <v>45022.564283020831</v>
      </c>
      <c r="I4032" t="s">
        <v>360</v>
      </c>
      <c r="J4032" s="2">
        <v>45022.564283020831</v>
      </c>
      <c r="K4032" t="s">
        <v>360</v>
      </c>
      <c r="L4032" t="str">
        <f>VLOOKUP(C4032,ACCOUNT_MAPPING!A:C,3,FALSE)</f>
        <v>Roof R&amp;M</v>
      </c>
    </row>
    <row r="4033" spans="1:12" hidden="1">
      <c r="A4033">
        <v>126196</v>
      </c>
      <c r="B4033" t="s">
        <v>5333</v>
      </c>
      <c r="C4033">
        <v>50321000</v>
      </c>
      <c r="D4033" t="s">
        <v>12</v>
      </c>
      <c r="E4033" t="s">
        <v>13</v>
      </c>
      <c r="F4033" t="s">
        <v>13</v>
      </c>
      <c r="G4033" t="s">
        <v>5281</v>
      </c>
      <c r="H4033" s="2">
        <v>45021.847641747685</v>
      </c>
      <c r="I4033" t="s">
        <v>5206</v>
      </c>
      <c r="J4033" s="2">
        <v>45021.847641747685</v>
      </c>
      <c r="K4033" t="s">
        <v>5206</v>
      </c>
      <c r="L4033" t="str">
        <f>VLOOKUP(C4033,ACCOUNT_MAPPING!A:C,3,FALSE)</f>
        <v>Roof R&amp;M</v>
      </c>
    </row>
    <row r="4034" spans="1:12" hidden="1">
      <c r="A4034">
        <v>126198</v>
      </c>
      <c r="B4034" t="s">
        <v>1136</v>
      </c>
      <c r="C4034">
        <v>50321000</v>
      </c>
      <c r="D4034" t="s">
        <v>63</v>
      </c>
      <c r="E4034" t="s">
        <v>13</v>
      </c>
      <c r="F4034" t="s">
        <v>13</v>
      </c>
      <c r="G4034" t="s">
        <v>5334</v>
      </c>
      <c r="H4034" s="2">
        <v>44876.695273761572</v>
      </c>
      <c r="I4034" t="s">
        <v>446</v>
      </c>
      <c r="J4034" s="2">
        <v>44876.695273761572</v>
      </c>
      <c r="K4034" t="s">
        <v>446</v>
      </c>
      <c r="L4034" t="str">
        <f>VLOOKUP(C4034,ACCOUNT_MAPPING!A:C,3,FALSE)</f>
        <v>Roof R&amp;M</v>
      </c>
    </row>
    <row r="4035" spans="1:12" hidden="1">
      <c r="A4035">
        <v>126111</v>
      </c>
      <c r="B4035" t="s">
        <v>5335</v>
      </c>
      <c r="C4035">
        <v>50321000</v>
      </c>
      <c r="D4035" t="s">
        <v>12</v>
      </c>
      <c r="E4035" t="s">
        <v>13</v>
      </c>
      <c r="F4035" t="s">
        <v>13</v>
      </c>
      <c r="G4035" t="s">
        <v>5336</v>
      </c>
      <c r="H4035" s="2">
        <v>45013.681717210646</v>
      </c>
      <c r="I4035" t="s">
        <v>310</v>
      </c>
      <c r="J4035" s="2">
        <v>45013.681717210646</v>
      </c>
      <c r="K4035" t="s">
        <v>310</v>
      </c>
      <c r="L4035" t="str">
        <f>VLOOKUP(C4035,ACCOUNT_MAPPING!A:C,3,FALSE)</f>
        <v>Roof R&amp;M</v>
      </c>
    </row>
    <row r="4036" spans="1:12" hidden="1">
      <c r="A4036">
        <v>126247</v>
      </c>
      <c r="B4036" t="s">
        <v>5337</v>
      </c>
      <c r="C4036">
        <v>50321000</v>
      </c>
      <c r="D4036" t="s">
        <v>12</v>
      </c>
      <c r="E4036" t="s">
        <v>13</v>
      </c>
      <c r="F4036" t="s">
        <v>13</v>
      </c>
      <c r="G4036" t="s">
        <v>5338</v>
      </c>
      <c r="H4036" s="2">
        <v>45022.03660590278</v>
      </c>
      <c r="I4036" t="s">
        <v>363</v>
      </c>
      <c r="J4036" s="2">
        <v>45022.03660590278</v>
      </c>
      <c r="K4036" t="s">
        <v>363</v>
      </c>
      <c r="L4036" t="str">
        <f>VLOOKUP(C4036,ACCOUNT_MAPPING!A:C,3,FALSE)</f>
        <v>Roof R&amp;M</v>
      </c>
    </row>
    <row r="4037" spans="1:12" hidden="1">
      <c r="A4037">
        <v>126214</v>
      </c>
      <c r="B4037" t="s">
        <v>488</v>
      </c>
      <c r="C4037">
        <v>50321000</v>
      </c>
      <c r="D4037" t="s">
        <v>12</v>
      </c>
      <c r="E4037" t="s">
        <v>13</v>
      </c>
      <c r="F4037" t="s">
        <v>13</v>
      </c>
      <c r="G4037" t="s">
        <v>5339</v>
      </c>
      <c r="H4037" s="2">
        <v>45020.882929317129</v>
      </c>
      <c r="I4037" t="s">
        <v>459</v>
      </c>
      <c r="J4037" s="2">
        <v>45020.882929317129</v>
      </c>
      <c r="K4037" t="s">
        <v>459</v>
      </c>
      <c r="L4037" t="str">
        <f>VLOOKUP(C4037,ACCOUNT_MAPPING!A:C,3,FALSE)</f>
        <v>Roof R&amp;M</v>
      </c>
    </row>
    <row r="4038" spans="1:12" hidden="1">
      <c r="A4038">
        <v>126127</v>
      </c>
      <c r="B4038" t="s">
        <v>418</v>
      </c>
      <c r="C4038">
        <v>50321000</v>
      </c>
      <c r="D4038" t="s">
        <v>17</v>
      </c>
      <c r="E4038" t="s">
        <v>13</v>
      </c>
      <c r="F4038" t="s">
        <v>13</v>
      </c>
      <c r="G4038" t="s">
        <v>5340</v>
      </c>
      <c r="H4038" s="2">
        <v>44923.508120601851</v>
      </c>
      <c r="I4038" t="s">
        <v>323</v>
      </c>
      <c r="J4038" s="2">
        <v>44923.508120601851</v>
      </c>
      <c r="K4038" t="s">
        <v>323</v>
      </c>
      <c r="L4038" t="str">
        <f>VLOOKUP(C4038,ACCOUNT_MAPPING!A:C,3,FALSE)</f>
        <v>Roof R&amp;M</v>
      </c>
    </row>
    <row r="4039" spans="1:12" hidden="1">
      <c r="A4039">
        <v>126217</v>
      </c>
      <c r="B4039" t="s">
        <v>490</v>
      </c>
      <c r="C4039">
        <v>50321000</v>
      </c>
      <c r="D4039" t="s">
        <v>12</v>
      </c>
      <c r="E4039" t="s">
        <v>13</v>
      </c>
      <c r="F4039" t="s">
        <v>13</v>
      </c>
      <c r="G4039" t="s">
        <v>5341</v>
      </c>
      <c r="H4039" s="2">
        <v>45020.961344409719</v>
      </c>
      <c r="I4039" t="s">
        <v>459</v>
      </c>
      <c r="J4039" s="2">
        <v>45020.961344409719</v>
      </c>
      <c r="K4039" t="s">
        <v>459</v>
      </c>
      <c r="L4039" t="str">
        <f>VLOOKUP(C4039,ACCOUNT_MAPPING!A:C,3,FALSE)</f>
        <v>Roof R&amp;M</v>
      </c>
    </row>
    <row r="4040" spans="1:12" hidden="1">
      <c r="A4040">
        <v>126133</v>
      </c>
      <c r="B4040" t="s">
        <v>426</v>
      </c>
      <c r="C4040">
        <v>50321000</v>
      </c>
      <c r="D4040" t="s">
        <v>17</v>
      </c>
      <c r="E4040" t="s">
        <v>13</v>
      </c>
      <c r="F4040" t="s">
        <v>13</v>
      </c>
      <c r="G4040" t="s">
        <v>5342</v>
      </c>
      <c r="H4040" s="2">
        <v>44923.717697256943</v>
      </c>
      <c r="I4040" t="s">
        <v>323</v>
      </c>
      <c r="J4040" s="2">
        <v>44923.717697256943</v>
      </c>
      <c r="K4040" t="s">
        <v>323</v>
      </c>
      <c r="L4040" t="str">
        <f>VLOOKUP(C4040,ACCOUNT_MAPPING!A:C,3,FALSE)</f>
        <v>Roof R&amp;M</v>
      </c>
    </row>
    <row r="4041" spans="1:12" hidden="1">
      <c r="A4041">
        <v>126135</v>
      </c>
      <c r="B4041" t="s">
        <v>428</v>
      </c>
      <c r="C4041">
        <v>50321000</v>
      </c>
      <c r="D4041" t="s">
        <v>12</v>
      </c>
      <c r="E4041" t="s">
        <v>13</v>
      </c>
      <c r="F4041" t="s">
        <v>13</v>
      </c>
      <c r="G4041" t="s">
        <v>5343</v>
      </c>
      <c r="H4041" s="2">
        <v>45020.87555902778</v>
      </c>
      <c r="I4041" t="s">
        <v>157</v>
      </c>
      <c r="J4041" s="2">
        <v>45020.87555902778</v>
      </c>
      <c r="K4041" t="s">
        <v>157</v>
      </c>
      <c r="L4041" t="str">
        <f>VLOOKUP(C4041,ACCOUNT_MAPPING!A:C,3,FALSE)</f>
        <v>Roof R&amp;M</v>
      </c>
    </row>
    <row r="4042" spans="1:12" hidden="1">
      <c r="A4042">
        <v>126138</v>
      </c>
      <c r="B4042" t="s">
        <v>2140</v>
      </c>
      <c r="C4042">
        <v>50321000</v>
      </c>
      <c r="D4042" t="s">
        <v>17</v>
      </c>
      <c r="E4042" t="s">
        <v>13</v>
      </c>
      <c r="F4042" t="s">
        <v>13</v>
      </c>
      <c r="G4042" t="s">
        <v>5344</v>
      </c>
      <c r="H4042" s="2">
        <v>44924.570808912038</v>
      </c>
      <c r="I4042" t="s">
        <v>323</v>
      </c>
      <c r="J4042" s="2">
        <v>44924.570808912038</v>
      </c>
      <c r="K4042" t="s">
        <v>323</v>
      </c>
      <c r="L4042" t="str">
        <f>VLOOKUP(C4042,ACCOUNT_MAPPING!A:C,3,FALSE)</f>
        <v>Roof R&amp;M</v>
      </c>
    </row>
    <row r="4043" spans="1:12" hidden="1">
      <c r="A4043">
        <v>126143</v>
      </c>
      <c r="B4043" t="s">
        <v>329</v>
      </c>
      <c r="C4043">
        <v>50321000</v>
      </c>
      <c r="D4043" t="s">
        <v>63</v>
      </c>
      <c r="E4043" t="s">
        <v>13</v>
      </c>
      <c r="F4043" t="s">
        <v>13</v>
      </c>
      <c r="G4043" t="s">
        <v>5345</v>
      </c>
      <c r="H4043" s="2">
        <v>44876.048772604168</v>
      </c>
      <c r="I4043" t="s">
        <v>323</v>
      </c>
      <c r="J4043" s="2">
        <v>44876.048772604168</v>
      </c>
      <c r="K4043" t="s">
        <v>323</v>
      </c>
      <c r="L4043" t="str">
        <f>VLOOKUP(C4043,ACCOUNT_MAPPING!A:C,3,FALSE)</f>
        <v>Roof R&amp;M</v>
      </c>
    </row>
    <row r="4044" spans="1:12" hidden="1">
      <c r="A4044">
        <v>126253</v>
      </c>
      <c r="B4044" t="s">
        <v>413</v>
      </c>
      <c r="C4044">
        <v>50321000</v>
      </c>
      <c r="D4044" t="s">
        <v>17</v>
      </c>
      <c r="E4044" t="s">
        <v>13</v>
      </c>
      <c r="F4044" t="s">
        <v>13</v>
      </c>
      <c r="G4044" t="s">
        <v>5346</v>
      </c>
      <c r="H4044" s="2">
        <v>44929.295464236115</v>
      </c>
      <c r="I4044" t="s">
        <v>415</v>
      </c>
      <c r="J4044" s="2">
        <v>44929.295464236115</v>
      </c>
      <c r="K4044" t="s">
        <v>415</v>
      </c>
      <c r="L4044" t="str">
        <f>VLOOKUP(C4044,ACCOUNT_MAPPING!A:C,3,FALSE)</f>
        <v>Roof R&amp;M</v>
      </c>
    </row>
    <row r="4045" spans="1:12" hidden="1">
      <c r="A4045">
        <v>126175</v>
      </c>
      <c r="B4045" t="s">
        <v>3127</v>
      </c>
      <c r="C4045">
        <v>50321000</v>
      </c>
      <c r="D4045" t="s">
        <v>17</v>
      </c>
      <c r="E4045" t="s">
        <v>13</v>
      </c>
      <c r="F4045" t="s">
        <v>13</v>
      </c>
      <c r="G4045" t="s">
        <v>5271</v>
      </c>
      <c r="H4045" s="2">
        <v>44923.470252164348</v>
      </c>
      <c r="I4045" t="s">
        <v>347</v>
      </c>
      <c r="J4045" s="2">
        <v>44923.470252164348</v>
      </c>
      <c r="K4045" t="s">
        <v>347</v>
      </c>
      <c r="L4045" t="str">
        <f>VLOOKUP(C4045,ACCOUNT_MAPPING!A:C,3,FALSE)</f>
        <v>Roof R&amp;M</v>
      </c>
    </row>
    <row r="4046" spans="1:12" hidden="1">
      <c r="A4046">
        <v>126188</v>
      </c>
      <c r="B4046" t="s">
        <v>5347</v>
      </c>
      <c r="C4046">
        <v>50321000</v>
      </c>
      <c r="D4046" t="s">
        <v>63</v>
      </c>
      <c r="E4046" t="s">
        <v>13</v>
      </c>
      <c r="F4046" t="s">
        <v>13</v>
      </c>
      <c r="G4046" t="s">
        <v>5348</v>
      </c>
      <c r="H4046" s="2">
        <v>44875.487569444442</v>
      </c>
      <c r="I4046" t="s">
        <v>360</v>
      </c>
      <c r="J4046" s="2">
        <v>44875.487569444442</v>
      </c>
      <c r="K4046" t="s">
        <v>360</v>
      </c>
      <c r="L4046" t="str">
        <f>VLOOKUP(C4046,ACCOUNT_MAPPING!A:C,3,FALSE)</f>
        <v>Roof R&amp;M</v>
      </c>
    </row>
    <row r="4047" spans="1:12" hidden="1">
      <c r="A4047">
        <v>126197</v>
      </c>
      <c r="B4047" t="s">
        <v>5349</v>
      </c>
      <c r="C4047">
        <v>50321000</v>
      </c>
      <c r="D4047" t="s">
        <v>63</v>
      </c>
      <c r="E4047" t="s">
        <v>13</v>
      </c>
      <c r="F4047" t="s">
        <v>13</v>
      </c>
      <c r="G4047" t="s">
        <v>5205</v>
      </c>
      <c r="H4047" s="2">
        <v>44875.856287997682</v>
      </c>
      <c r="I4047" t="s">
        <v>5206</v>
      </c>
      <c r="J4047" s="2">
        <v>44875.856287997682</v>
      </c>
      <c r="K4047" t="s">
        <v>5206</v>
      </c>
      <c r="L4047" t="str">
        <f>VLOOKUP(C4047,ACCOUNT_MAPPING!A:C,3,FALSE)</f>
        <v>Roof R&amp;M</v>
      </c>
    </row>
    <row r="4048" spans="1:12" hidden="1">
      <c r="A4048">
        <v>126200</v>
      </c>
      <c r="B4048" t="s">
        <v>432</v>
      </c>
      <c r="C4048">
        <v>50321000</v>
      </c>
      <c r="D4048" t="s">
        <v>12</v>
      </c>
      <c r="E4048" t="s">
        <v>13</v>
      </c>
      <c r="F4048" t="s">
        <v>13</v>
      </c>
      <c r="G4048" t="s">
        <v>5350</v>
      </c>
      <c r="H4048" s="2">
        <v>45021.821174155091</v>
      </c>
      <c r="I4048" t="s">
        <v>434</v>
      </c>
      <c r="J4048" s="2">
        <v>45021.821174155091</v>
      </c>
      <c r="K4048" t="s">
        <v>434</v>
      </c>
      <c r="L4048" t="str">
        <f>VLOOKUP(C4048,ACCOUNT_MAPPING!A:C,3,FALSE)</f>
        <v>Roof R&amp;M</v>
      </c>
    </row>
    <row r="4049" spans="1:12" hidden="1">
      <c r="A4049">
        <v>126203</v>
      </c>
      <c r="B4049" t="s">
        <v>375</v>
      </c>
      <c r="C4049">
        <v>50321000</v>
      </c>
      <c r="D4049" t="s">
        <v>63</v>
      </c>
      <c r="E4049" t="s">
        <v>13</v>
      </c>
      <c r="F4049" t="s">
        <v>13</v>
      </c>
      <c r="G4049" t="s">
        <v>5351</v>
      </c>
      <c r="H4049" s="2">
        <v>44876.703625231479</v>
      </c>
      <c r="I4049" t="s">
        <v>1362</v>
      </c>
      <c r="J4049" s="2">
        <v>44876.703625231479</v>
      </c>
      <c r="K4049" t="s">
        <v>1362</v>
      </c>
      <c r="L4049" t="str">
        <f>VLOOKUP(C4049,ACCOUNT_MAPPING!A:C,3,FALSE)</f>
        <v>Roof R&amp;M</v>
      </c>
    </row>
    <row r="4050" spans="1:12" hidden="1">
      <c r="A4050">
        <v>126205</v>
      </c>
      <c r="B4050" t="s">
        <v>1131</v>
      </c>
      <c r="C4050">
        <v>50321000</v>
      </c>
      <c r="D4050" t="s">
        <v>17</v>
      </c>
      <c r="E4050" t="s">
        <v>13</v>
      </c>
      <c r="F4050" t="s">
        <v>13</v>
      </c>
      <c r="G4050" t="s">
        <v>5352</v>
      </c>
      <c r="H4050" s="2">
        <v>44929.462752314816</v>
      </c>
      <c r="I4050" t="s">
        <v>300</v>
      </c>
      <c r="J4050" s="2">
        <v>44929.462752314816</v>
      </c>
      <c r="K4050" t="s">
        <v>300</v>
      </c>
      <c r="L4050" t="str">
        <f>VLOOKUP(C4050,ACCOUNT_MAPPING!A:C,3,FALSE)</f>
        <v>Roof R&amp;M</v>
      </c>
    </row>
    <row r="4051" spans="1:12" hidden="1">
      <c r="A4051">
        <v>126218</v>
      </c>
      <c r="B4051" t="s">
        <v>457</v>
      </c>
      <c r="C4051">
        <v>50321000</v>
      </c>
      <c r="D4051" t="s">
        <v>63</v>
      </c>
      <c r="E4051" t="s">
        <v>13</v>
      </c>
      <c r="F4051" t="s">
        <v>13</v>
      </c>
      <c r="G4051" t="s">
        <v>5353</v>
      </c>
      <c r="H4051" s="2">
        <v>44869.877544560186</v>
      </c>
      <c r="I4051" t="s">
        <v>459</v>
      </c>
      <c r="J4051" s="2">
        <v>44869.877544560186</v>
      </c>
      <c r="K4051" t="s">
        <v>459</v>
      </c>
      <c r="L4051" t="str">
        <f>VLOOKUP(C4051,ACCOUNT_MAPPING!A:C,3,FALSE)</f>
        <v>Roof R&amp;M</v>
      </c>
    </row>
    <row r="4052" spans="1:12" hidden="1">
      <c r="A4052">
        <v>126241</v>
      </c>
      <c r="B4052" t="s">
        <v>452</v>
      </c>
      <c r="C4052">
        <v>50321000</v>
      </c>
      <c r="D4052" t="s">
        <v>63</v>
      </c>
      <c r="E4052" t="s">
        <v>13</v>
      </c>
      <c r="F4052" t="s">
        <v>13</v>
      </c>
      <c r="G4052" t="s">
        <v>5354</v>
      </c>
      <c r="H4052" s="2">
        <v>44874.694677314816</v>
      </c>
      <c r="I4052" t="s">
        <v>310</v>
      </c>
      <c r="J4052" s="2">
        <v>44874.694677314816</v>
      </c>
      <c r="K4052" t="s">
        <v>310</v>
      </c>
      <c r="L4052" t="str">
        <f>VLOOKUP(C4052,ACCOUNT_MAPPING!A:C,3,FALSE)</f>
        <v>Roof R&amp;M</v>
      </c>
    </row>
    <row r="4053" spans="1:12" hidden="1">
      <c r="A4053">
        <v>3007</v>
      </c>
      <c r="B4053" t="s">
        <v>2167</v>
      </c>
      <c r="C4053">
        <v>50325000</v>
      </c>
      <c r="D4053" t="s">
        <v>17</v>
      </c>
      <c r="E4053" t="s">
        <v>13</v>
      </c>
      <c r="F4053" t="s">
        <v>13</v>
      </c>
      <c r="G4053" t="s">
        <v>5355</v>
      </c>
      <c r="H4053" s="2">
        <v>44914.76639783565</v>
      </c>
      <c r="I4053" t="s">
        <v>93</v>
      </c>
      <c r="J4053" s="2">
        <v>44914.76639783565</v>
      </c>
      <c r="K4053" t="s">
        <v>93</v>
      </c>
      <c r="L4053" t="str">
        <f>VLOOKUP(C4053,ACCOUNT_MAPPING!A:C,3,FALSE)</f>
        <v>General Building Maintenance</v>
      </c>
    </row>
    <row r="4054" spans="1:12" hidden="1">
      <c r="A4054">
        <v>9157</v>
      </c>
      <c r="B4054" t="s">
        <v>1732</v>
      </c>
      <c r="C4054">
        <v>50325000</v>
      </c>
      <c r="D4054" t="s">
        <v>17</v>
      </c>
      <c r="E4054" t="s">
        <v>13</v>
      </c>
      <c r="F4054" t="s">
        <v>13</v>
      </c>
      <c r="G4054" t="s">
        <v>5356</v>
      </c>
      <c r="H4054" s="2">
        <v>44922.607173495373</v>
      </c>
      <c r="I4054" t="s">
        <v>41</v>
      </c>
      <c r="J4054" s="2">
        <v>44922.607173495373</v>
      </c>
      <c r="K4054" t="s">
        <v>41</v>
      </c>
      <c r="L4054" t="str">
        <f>VLOOKUP(C4054,ACCOUNT_MAPPING!A:C,3,FALSE)</f>
        <v>General Building Maintenance</v>
      </c>
    </row>
    <row r="4055" spans="1:12" hidden="1">
      <c r="A4055">
        <v>11060</v>
      </c>
      <c r="B4055" t="s">
        <v>3339</v>
      </c>
      <c r="C4055">
        <v>50325000</v>
      </c>
      <c r="D4055" t="s">
        <v>17</v>
      </c>
      <c r="E4055" t="s">
        <v>13</v>
      </c>
      <c r="F4055" t="s">
        <v>13</v>
      </c>
      <c r="G4055" t="s">
        <v>5357</v>
      </c>
      <c r="H4055" s="2">
        <v>44923.798932789352</v>
      </c>
      <c r="I4055" t="s">
        <v>1280</v>
      </c>
      <c r="J4055" s="2">
        <v>44923.798932789352</v>
      </c>
      <c r="K4055" t="s">
        <v>1280</v>
      </c>
      <c r="L4055" t="str">
        <f>VLOOKUP(C4055,ACCOUNT_MAPPING!A:C,3,FALSE)</f>
        <v>General Building Maintenance</v>
      </c>
    </row>
    <row r="4056" spans="1:12" hidden="1">
      <c r="A4056">
        <v>11511</v>
      </c>
      <c r="B4056" t="s">
        <v>1916</v>
      </c>
      <c r="C4056">
        <v>50325000</v>
      </c>
      <c r="D4056" t="s">
        <v>17</v>
      </c>
      <c r="E4056" t="s">
        <v>13</v>
      </c>
      <c r="F4056" t="s">
        <v>13</v>
      </c>
      <c r="G4056" t="s">
        <v>5358</v>
      </c>
      <c r="H4056" s="2">
        <v>44922.693217511573</v>
      </c>
      <c r="I4056" t="s">
        <v>1874</v>
      </c>
      <c r="J4056" s="2">
        <v>44922.693217511573</v>
      </c>
      <c r="K4056" t="s">
        <v>1874</v>
      </c>
      <c r="L4056" t="str">
        <f>VLOOKUP(C4056,ACCOUNT_MAPPING!A:C,3,FALSE)</f>
        <v>General Building Maintenance</v>
      </c>
    </row>
    <row r="4057" spans="1:12" hidden="1">
      <c r="A4057">
        <v>126039</v>
      </c>
      <c r="B4057" t="s">
        <v>3583</v>
      </c>
      <c r="C4057">
        <v>50325000</v>
      </c>
      <c r="D4057" t="s">
        <v>63</v>
      </c>
      <c r="E4057" t="s">
        <v>13</v>
      </c>
      <c r="F4057" t="s">
        <v>13</v>
      </c>
      <c r="G4057" t="s">
        <v>5359</v>
      </c>
      <c r="H4057" s="2">
        <v>44876.53476678241</v>
      </c>
      <c r="I4057" t="s">
        <v>3585</v>
      </c>
      <c r="J4057" s="2">
        <v>44876.53476678241</v>
      </c>
      <c r="K4057" t="s">
        <v>3585</v>
      </c>
      <c r="L4057" t="str">
        <f>VLOOKUP(C4057,ACCOUNT_MAPPING!A:C,3,FALSE)</f>
        <v>General Building Maintenance</v>
      </c>
    </row>
    <row r="4058" spans="1:12" hidden="1">
      <c r="A4058">
        <v>126046</v>
      </c>
      <c r="B4058" t="s">
        <v>293</v>
      </c>
      <c r="C4058">
        <v>50325000</v>
      </c>
      <c r="D4058" t="s">
        <v>17</v>
      </c>
      <c r="E4058" t="s">
        <v>13</v>
      </c>
      <c r="F4058" t="s">
        <v>13</v>
      </c>
      <c r="G4058" t="s">
        <v>5360</v>
      </c>
      <c r="H4058" s="2">
        <v>44916.675290891202</v>
      </c>
      <c r="I4058" t="s">
        <v>295</v>
      </c>
      <c r="J4058" s="2">
        <v>44916.675290891202</v>
      </c>
      <c r="K4058" t="s">
        <v>295</v>
      </c>
      <c r="L4058" t="str">
        <f>VLOOKUP(C4058,ACCOUNT_MAPPING!A:C,3,FALSE)</f>
        <v>General Building Maintenance</v>
      </c>
    </row>
    <row r="4059" spans="1:12" hidden="1">
      <c r="A4059">
        <v>126052</v>
      </c>
      <c r="B4059" t="s">
        <v>618</v>
      </c>
      <c r="C4059">
        <v>50325000</v>
      </c>
      <c r="D4059" t="s">
        <v>17</v>
      </c>
      <c r="E4059" t="s">
        <v>13</v>
      </c>
      <c r="F4059" t="s">
        <v>13</v>
      </c>
      <c r="G4059" t="s">
        <v>5361</v>
      </c>
      <c r="H4059" s="2">
        <v>44917.374345833334</v>
      </c>
      <c r="I4059" t="s">
        <v>295</v>
      </c>
      <c r="J4059" s="2">
        <v>44917.374345833334</v>
      </c>
      <c r="K4059" t="s">
        <v>295</v>
      </c>
      <c r="L4059" t="str">
        <f>VLOOKUP(C4059,ACCOUNT_MAPPING!A:C,3,FALSE)</f>
        <v>General Building Maintenance</v>
      </c>
    </row>
    <row r="4060" spans="1:12" hidden="1">
      <c r="A4060">
        <v>82977</v>
      </c>
      <c r="B4060" t="s">
        <v>2113</v>
      </c>
      <c r="C4060">
        <v>50325000</v>
      </c>
      <c r="D4060" t="s">
        <v>17</v>
      </c>
      <c r="E4060" t="s">
        <v>13</v>
      </c>
      <c r="F4060" t="s">
        <v>13</v>
      </c>
      <c r="G4060" t="s">
        <v>5362</v>
      </c>
      <c r="H4060" s="2">
        <v>44929.947192905092</v>
      </c>
      <c r="I4060" t="s">
        <v>1490</v>
      </c>
      <c r="J4060" s="2">
        <v>44929.947192905092</v>
      </c>
      <c r="K4060" t="s">
        <v>1490</v>
      </c>
      <c r="L4060" t="str">
        <f>VLOOKUP(C4060,ACCOUNT_MAPPING!A:C,3,FALSE)</f>
        <v>General Building Maintenance</v>
      </c>
    </row>
    <row r="4061" spans="1:12" hidden="1">
      <c r="A4061">
        <v>126067</v>
      </c>
      <c r="B4061" t="s">
        <v>351</v>
      </c>
      <c r="C4061">
        <v>50325000</v>
      </c>
      <c r="D4061" t="s">
        <v>63</v>
      </c>
      <c r="E4061" t="s">
        <v>13</v>
      </c>
      <c r="F4061" t="s">
        <v>13</v>
      </c>
      <c r="G4061" t="s">
        <v>5363</v>
      </c>
      <c r="H4061" s="2">
        <v>44875.686425347223</v>
      </c>
      <c r="I4061" t="s">
        <v>300</v>
      </c>
      <c r="J4061" s="2">
        <v>44875.686425347223</v>
      </c>
      <c r="K4061" t="s">
        <v>300</v>
      </c>
      <c r="L4061" t="str">
        <f>VLOOKUP(C4061,ACCOUNT_MAPPING!A:C,3,FALSE)</f>
        <v>General Building Maintenance</v>
      </c>
    </row>
    <row r="4062" spans="1:12" hidden="1">
      <c r="A4062">
        <v>126056</v>
      </c>
      <c r="B4062" t="s">
        <v>306</v>
      </c>
      <c r="C4062">
        <v>50325000</v>
      </c>
      <c r="D4062" t="s">
        <v>17</v>
      </c>
      <c r="E4062" t="s">
        <v>13</v>
      </c>
      <c r="F4062" t="s">
        <v>13</v>
      </c>
      <c r="G4062" t="s">
        <v>5364</v>
      </c>
      <c r="H4062" s="2">
        <v>44917.530709837964</v>
      </c>
      <c r="I4062" t="s">
        <v>295</v>
      </c>
      <c r="J4062" s="2">
        <v>44917.530709837964</v>
      </c>
      <c r="K4062" t="s">
        <v>295</v>
      </c>
      <c r="L4062" t="str">
        <f>VLOOKUP(C4062,ACCOUNT_MAPPING!A:C,3,FALSE)</f>
        <v>General Building Maintenance</v>
      </c>
    </row>
    <row r="4063" spans="1:12" hidden="1">
      <c r="A4063">
        <v>126120</v>
      </c>
      <c r="B4063" t="s">
        <v>311</v>
      </c>
      <c r="C4063">
        <v>50325000</v>
      </c>
      <c r="D4063" t="s">
        <v>17</v>
      </c>
      <c r="E4063" t="s">
        <v>13</v>
      </c>
      <c r="F4063" t="s">
        <v>13</v>
      </c>
      <c r="G4063" t="s">
        <v>5365</v>
      </c>
      <c r="H4063" s="2">
        <v>44875.960044907406</v>
      </c>
      <c r="I4063" t="s">
        <v>313</v>
      </c>
      <c r="J4063" s="2">
        <v>44875.960044907406</v>
      </c>
      <c r="K4063" t="s">
        <v>313</v>
      </c>
      <c r="L4063" t="str">
        <f>VLOOKUP(C4063,ACCOUNT_MAPPING!A:C,3,FALSE)</f>
        <v>General Building Maintenance</v>
      </c>
    </row>
    <row r="4064" spans="1:12" hidden="1">
      <c r="A4064">
        <v>126121</v>
      </c>
      <c r="B4064" t="s">
        <v>454</v>
      </c>
      <c r="C4064">
        <v>50325000</v>
      </c>
      <c r="D4064" t="s">
        <v>17</v>
      </c>
      <c r="E4064" t="s">
        <v>13</v>
      </c>
      <c r="F4064" t="s">
        <v>13</v>
      </c>
      <c r="G4064" t="s">
        <v>5366</v>
      </c>
      <c r="H4064" s="2">
        <v>44925.065584837961</v>
      </c>
      <c r="I4064" t="s">
        <v>323</v>
      </c>
      <c r="J4064" s="2">
        <v>44925.065584837961</v>
      </c>
      <c r="K4064" t="s">
        <v>323</v>
      </c>
      <c r="L4064" t="str">
        <f>VLOOKUP(C4064,ACCOUNT_MAPPING!A:C,3,FALSE)</f>
        <v>General Building Maintenance</v>
      </c>
    </row>
    <row r="4065" spans="1:12" hidden="1">
      <c r="A4065">
        <v>126133</v>
      </c>
      <c r="B4065" t="s">
        <v>426</v>
      </c>
      <c r="C4065">
        <v>50325000</v>
      </c>
      <c r="D4065" t="s">
        <v>17</v>
      </c>
      <c r="E4065" t="s">
        <v>13</v>
      </c>
      <c r="F4065" t="s">
        <v>13</v>
      </c>
      <c r="G4065" t="s">
        <v>5367</v>
      </c>
      <c r="H4065" s="2">
        <v>44923.718895914353</v>
      </c>
      <c r="I4065" t="s">
        <v>323</v>
      </c>
      <c r="J4065" s="2">
        <v>44923.718895914353</v>
      </c>
      <c r="K4065" t="s">
        <v>323</v>
      </c>
      <c r="L4065" t="str">
        <f>VLOOKUP(C4065,ACCOUNT_MAPPING!A:C,3,FALSE)</f>
        <v>General Building Maintenance</v>
      </c>
    </row>
    <row r="4066" spans="1:12" hidden="1">
      <c r="A4066">
        <v>126141</v>
      </c>
      <c r="B4066" t="s">
        <v>321</v>
      </c>
      <c r="C4066">
        <v>50325000</v>
      </c>
      <c r="D4066" t="s">
        <v>17</v>
      </c>
      <c r="E4066" t="s">
        <v>13</v>
      </c>
      <c r="F4066" t="s">
        <v>13</v>
      </c>
      <c r="G4066" t="s">
        <v>5368</v>
      </c>
      <c r="H4066" s="2">
        <v>44924.6251303588</v>
      </c>
      <c r="I4066" t="s">
        <v>323</v>
      </c>
      <c r="J4066" s="2">
        <v>44924.6251303588</v>
      </c>
      <c r="K4066" t="s">
        <v>323</v>
      </c>
      <c r="L4066" t="str">
        <f>VLOOKUP(C4066,ACCOUNT_MAPPING!A:C,3,FALSE)</f>
        <v>General Building Maintenance</v>
      </c>
    </row>
    <row r="4067" spans="1:12" hidden="1">
      <c r="A4067">
        <v>126069</v>
      </c>
      <c r="B4067" t="s">
        <v>605</v>
      </c>
      <c r="C4067">
        <v>50325000</v>
      </c>
      <c r="D4067" t="s">
        <v>17</v>
      </c>
      <c r="E4067" t="s">
        <v>13</v>
      </c>
      <c r="F4067" t="s">
        <v>13</v>
      </c>
      <c r="G4067" t="s">
        <v>5273</v>
      </c>
      <c r="H4067" s="2">
        <v>44917.474949224539</v>
      </c>
      <c r="I4067" t="s">
        <v>300</v>
      </c>
      <c r="J4067" s="2">
        <v>44917.474949224539</v>
      </c>
      <c r="K4067" t="s">
        <v>300</v>
      </c>
      <c r="L4067" t="str">
        <f>VLOOKUP(C4067,ACCOUNT_MAPPING!A:C,3,FALSE)</f>
        <v>General Building Maintenance</v>
      </c>
    </row>
    <row r="4068" spans="1:12" hidden="1">
      <c r="A4068">
        <v>126146</v>
      </c>
      <c r="B4068" t="s">
        <v>470</v>
      </c>
      <c r="C4068">
        <v>50325000</v>
      </c>
      <c r="D4068" t="s">
        <v>17</v>
      </c>
      <c r="E4068" t="s">
        <v>13</v>
      </c>
      <c r="F4068" t="s">
        <v>13</v>
      </c>
      <c r="G4068" t="s">
        <v>5369</v>
      </c>
      <c r="H4068" s="2">
        <v>44925.041915196758</v>
      </c>
      <c r="I4068" t="s">
        <v>323</v>
      </c>
      <c r="J4068" s="2">
        <v>44925.041915196758</v>
      </c>
      <c r="K4068" t="s">
        <v>323</v>
      </c>
      <c r="L4068" t="str">
        <f>VLOOKUP(C4068,ACCOUNT_MAPPING!A:C,3,FALSE)</f>
        <v>General Building Maintenance</v>
      </c>
    </row>
    <row r="4069" spans="1:12" hidden="1">
      <c r="A4069">
        <v>126164</v>
      </c>
      <c r="B4069" t="s">
        <v>3617</v>
      </c>
      <c r="C4069">
        <v>50325000</v>
      </c>
      <c r="D4069" t="s">
        <v>63</v>
      </c>
      <c r="E4069" t="s">
        <v>13</v>
      </c>
      <c r="F4069" t="s">
        <v>13</v>
      </c>
      <c r="G4069" t="s">
        <v>5370</v>
      </c>
      <c r="H4069" s="2">
        <v>44879.405026192129</v>
      </c>
      <c r="I4069" t="s">
        <v>405</v>
      </c>
      <c r="J4069" s="2">
        <v>44879.405026192129</v>
      </c>
      <c r="K4069" t="s">
        <v>405</v>
      </c>
      <c r="L4069" t="str">
        <f>VLOOKUP(C4069,ACCOUNT_MAPPING!A:C,3,FALSE)</f>
        <v>General Building Maintenance</v>
      </c>
    </row>
    <row r="4070" spans="1:12" hidden="1">
      <c r="A4070">
        <v>126057</v>
      </c>
      <c r="B4070" t="s">
        <v>378</v>
      </c>
      <c r="C4070">
        <v>50325000</v>
      </c>
      <c r="D4070" t="s">
        <v>17</v>
      </c>
      <c r="E4070" t="s">
        <v>13</v>
      </c>
      <c r="F4070" t="s">
        <v>13</v>
      </c>
      <c r="G4070" t="s">
        <v>5371</v>
      </c>
      <c r="H4070" s="2">
        <v>44917.539476655096</v>
      </c>
      <c r="I4070" t="s">
        <v>295</v>
      </c>
      <c r="J4070" s="2">
        <v>44917.539476655096</v>
      </c>
      <c r="K4070" t="s">
        <v>295</v>
      </c>
      <c r="L4070" t="str">
        <f>VLOOKUP(C4070,ACCOUNT_MAPPING!A:C,3,FALSE)</f>
        <v>General Building Maintenance</v>
      </c>
    </row>
    <row r="4071" spans="1:12" hidden="1">
      <c r="A4071">
        <v>126169</v>
      </c>
      <c r="B4071" t="s">
        <v>348</v>
      </c>
      <c r="C4071">
        <v>50325000</v>
      </c>
      <c r="D4071" t="s">
        <v>63</v>
      </c>
      <c r="E4071" t="s">
        <v>13</v>
      </c>
      <c r="F4071" t="s">
        <v>13</v>
      </c>
      <c r="G4071" t="s">
        <v>3648</v>
      </c>
      <c r="H4071" s="2">
        <v>44873.526275034725</v>
      </c>
      <c r="I4071" t="s">
        <v>347</v>
      </c>
      <c r="J4071" s="2">
        <v>44873.526275034725</v>
      </c>
      <c r="K4071" t="s">
        <v>347</v>
      </c>
      <c r="L4071" t="str">
        <f>VLOOKUP(C4071,ACCOUNT_MAPPING!A:C,3,FALSE)</f>
        <v>General Building Maintenance</v>
      </c>
    </row>
    <row r="4072" spans="1:12" hidden="1">
      <c r="A4072">
        <v>126170</v>
      </c>
      <c r="B4072" t="s">
        <v>478</v>
      </c>
      <c r="C4072">
        <v>50325000</v>
      </c>
      <c r="D4072" t="s">
        <v>17</v>
      </c>
      <c r="E4072" t="s">
        <v>13</v>
      </c>
      <c r="F4072" t="s">
        <v>13</v>
      </c>
      <c r="G4072" t="s">
        <v>5372</v>
      </c>
      <c r="H4072" s="2">
        <v>44922.728723842592</v>
      </c>
      <c r="I4072" t="s">
        <v>347</v>
      </c>
      <c r="J4072" s="2">
        <v>44922.728723842592</v>
      </c>
      <c r="K4072" t="s">
        <v>347</v>
      </c>
      <c r="L4072" t="str">
        <f>VLOOKUP(C4072,ACCOUNT_MAPPING!A:C,3,FALSE)</f>
        <v>General Building Maintenance</v>
      </c>
    </row>
    <row r="4073" spans="1:12" hidden="1">
      <c r="A4073">
        <v>126065</v>
      </c>
      <c r="B4073" t="s">
        <v>314</v>
      </c>
      <c r="C4073">
        <v>50325000</v>
      </c>
      <c r="D4073" t="s">
        <v>17</v>
      </c>
      <c r="E4073" t="s">
        <v>13</v>
      </c>
      <c r="F4073" t="s">
        <v>13</v>
      </c>
      <c r="G4073" t="s">
        <v>5373</v>
      </c>
      <c r="H4073" s="2">
        <v>44917.369978275463</v>
      </c>
      <c r="I4073" t="s">
        <v>300</v>
      </c>
      <c r="J4073" s="2">
        <v>44917.369978275463</v>
      </c>
      <c r="K4073" t="s">
        <v>300</v>
      </c>
      <c r="L4073" t="str">
        <f>VLOOKUP(C4073,ACCOUNT_MAPPING!A:C,3,FALSE)</f>
        <v>General Building Maintenance</v>
      </c>
    </row>
    <row r="4074" spans="1:12" hidden="1">
      <c r="A4074">
        <v>126068</v>
      </c>
      <c r="B4074" t="s">
        <v>381</v>
      </c>
      <c r="C4074">
        <v>50325000</v>
      </c>
      <c r="D4074" t="s">
        <v>17</v>
      </c>
      <c r="E4074" t="s">
        <v>13</v>
      </c>
      <c r="F4074" t="s">
        <v>13</v>
      </c>
      <c r="G4074" t="s">
        <v>5374</v>
      </c>
      <c r="H4074" s="2">
        <v>44917.462772025465</v>
      </c>
      <c r="I4074" t="s">
        <v>300</v>
      </c>
      <c r="J4074" s="2">
        <v>44917.462772025465</v>
      </c>
      <c r="K4074" t="s">
        <v>300</v>
      </c>
      <c r="L4074" t="str">
        <f>VLOOKUP(C4074,ACCOUNT_MAPPING!A:C,3,FALSE)</f>
        <v>General Building Maintenance</v>
      </c>
    </row>
    <row r="4075" spans="1:12" hidden="1">
      <c r="A4075">
        <v>126103</v>
      </c>
      <c r="B4075" t="s">
        <v>392</v>
      </c>
      <c r="C4075">
        <v>50325000</v>
      </c>
      <c r="D4075" t="s">
        <v>12</v>
      </c>
      <c r="E4075" t="s">
        <v>13</v>
      </c>
      <c r="F4075" t="s">
        <v>13</v>
      </c>
      <c r="G4075" t="s">
        <v>5375</v>
      </c>
      <c r="H4075" s="2">
        <v>45012.610963622683</v>
      </c>
      <c r="I4075" t="s">
        <v>310</v>
      </c>
      <c r="J4075" s="2">
        <v>45012.610963622683</v>
      </c>
      <c r="K4075" t="s">
        <v>310</v>
      </c>
      <c r="L4075" t="str">
        <f>VLOOKUP(C4075,ACCOUNT_MAPPING!A:C,3,FALSE)</f>
        <v>General Building Maintenance</v>
      </c>
    </row>
    <row r="4076" spans="1:12" hidden="1">
      <c r="A4076">
        <v>126111</v>
      </c>
      <c r="B4076" t="s">
        <v>5335</v>
      </c>
      <c r="C4076">
        <v>50325000</v>
      </c>
      <c r="D4076" t="s">
        <v>17</v>
      </c>
      <c r="E4076" t="s">
        <v>13</v>
      </c>
      <c r="F4076" t="s">
        <v>13</v>
      </c>
      <c r="G4076" t="s">
        <v>5376</v>
      </c>
      <c r="H4076" s="2">
        <v>44914.656865046294</v>
      </c>
      <c r="I4076" t="s">
        <v>310</v>
      </c>
      <c r="J4076" s="2">
        <v>44914.656865046294</v>
      </c>
      <c r="K4076" t="s">
        <v>310</v>
      </c>
      <c r="L4076" t="str">
        <f>VLOOKUP(C4076,ACCOUNT_MAPPING!A:C,3,FALSE)</f>
        <v>General Building Maintenance</v>
      </c>
    </row>
    <row r="4077" spans="1:12" hidden="1">
      <c r="A4077">
        <v>126074</v>
      </c>
      <c r="B4077" t="s">
        <v>301</v>
      </c>
      <c r="C4077">
        <v>50325000</v>
      </c>
      <c r="D4077" t="s">
        <v>17</v>
      </c>
      <c r="E4077" t="s">
        <v>13</v>
      </c>
      <c r="F4077" t="s">
        <v>13</v>
      </c>
      <c r="G4077" t="s">
        <v>5377</v>
      </c>
      <c r="H4077" s="2">
        <v>44922.701285995368</v>
      </c>
      <c r="I4077" t="s">
        <v>303</v>
      </c>
      <c r="J4077" s="2">
        <v>44922.701285995368</v>
      </c>
      <c r="K4077" t="s">
        <v>303</v>
      </c>
      <c r="L4077" t="str">
        <f>VLOOKUP(C4077,ACCOUNT_MAPPING!A:C,3,FALSE)</f>
        <v>General Building Maintenance</v>
      </c>
    </row>
    <row r="4078" spans="1:12" hidden="1">
      <c r="A4078">
        <v>126075</v>
      </c>
      <c r="B4078" t="s">
        <v>416</v>
      </c>
      <c r="C4078">
        <v>50325000</v>
      </c>
      <c r="D4078" t="s">
        <v>17</v>
      </c>
      <c r="E4078" t="s">
        <v>13</v>
      </c>
      <c r="F4078" t="s">
        <v>13</v>
      </c>
      <c r="G4078" t="s">
        <v>5378</v>
      </c>
      <c r="H4078" s="2">
        <v>44922.724340856483</v>
      </c>
      <c r="I4078" t="s">
        <v>303</v>
      </c>
      <c r="J4078" s="2">
        <v>44922.724340856483</v>
      </c>
      <c r="K4078" t="s">
        <v>303</v>
      </c>
      <c r="L4078" t="str">
        <f>VLOOKUP(C4078,ACCOUNT_MAPPING!A:C,3,FALSE)</f>
        <v>General Building Maintenance</v>
      </c>
    </row>
    <row r="4079" spans="1:12" hidden="1">
      <c r="A4079">
        <v>126036</v>
      </c>
      <c r="B4079" t="s">
        <v>290</v>
      </c>
      <c r="C4079">
        <v>50325000</v>
      </c>
      <c r="D4079" t="s">
        <v>63</v>
      </c>
      <c r="E4079" t="s">
        <v>13</v>
      </c>
      <c r="F4079" t="s">
        <v>13</v>
      </c>
      <c r="G4079" t="s">
        <v>5379</v>
      </c>
      <c r="H4079" s="2">
        <v>44875.901261342595</v>
      </c>
      <c r="I4079" t="s">
        <v>292</v>
      </c>
      <c r="J4079" s="2">
        <v>44875.901261342595</v>
      </c>
      <c r="K4079" t="s">
        <v>292</v>
      </c>
      <c r="L4079" t="str">
        <f>VLOOKUP(C4079,ACCOUNT_MAPPING!A:C,3,FALSE)</f>
        <v>General Building Maintenance</v>
      </c>
    </row>
    <row r="4080" spans="1:12" hidden="1">
      <c r="A4080">
        <v>126080</v>
      </c>
      <c r="B4080" t="s">
        <v>342</v>
      </c>
      <c r="C4080">
        <v>50325000</v>
      </c>
      <c r="D4080" t="s">
        <v>17</v>
      </c>
      <c r="E4080" t="s">
        <v>13</v>
      </c>
      <c r="F4080" t="s">
        <v>13</v>
      </c>
      <c r="G4080" t="s">
        <v>5380</v>
      </c>
      <c r="H4080" s="2">
        <v>44929.435427199074</v>
      </c>
      <c r="I4080" t="s">
        <v>300</v>
      </c>
      <c r="J4080" s="2">
        <v>44929.435427199074</v>
      </c>
      <c r="K4080" t="s">
        <v>300</v>
      </c>
      <c r="L4080" t="str">
        <f>VLOOKUP(C4080,ACCOUNT_MAPPING!A:C,3,FALSE)</f>
        <v>General Building Maintenance</v>
      </c>
    </row>
    <row r="4081" spans="1:12" hidden="1">
      <c r="A4081">
        <v>126083</v>
      </c>
      <c r="B4081" t="s">
        <v>3632</v>
      </c>
      <c r="C4081">
        <v>50325000</v>
      </c>
      <c r="D4081" t="s">
        <v>63</v>
      </c>
      <c r="E4081" t="s">
        <v>13</v>
      </c>
      <c r="F4081" t="s">
        <v>13</v>
      </c>
      <c r="G4081" t="s">
        <v>5381</v>
      </c>
      <c r="H4081" s="2">
        <v>44880.689328668981</v>
      </c>
      <c r="I4081" t="s">
        <v>2125</v>
      </c>
      <c r="J4081" s="2">
        <v>44880.689328668981</v>
      </c>
      <c r="K4081" t="s">
        <v>2125</v>
      </c>
      <c r="L4081" t="str">
        <f>VLOOKUP(C4081,ACCOUNT_MAPPING!A:C,3,FALSE)</f>
        <v>General Building Maintenance</v>
      </c>
    </row>
    <row r="4082" spans="1:12" hidden="1">
      <c r="A4082">
        <v>126136</v>
      </c>
      <c r="B4082" t="s">
        <v>430</v>
      </c>
      <c r="C4082">
        <v>50325000</v>
      </c>
      <c r="D4082" t="s">
        <v>17</v>
      </c>
      <c r="E4082" t="s">
        <v>13</v>
      </c>
      <c r="F4082" t="s">
        <v>13</v>
      </c>
      <c r="G4082" t="s">
        <v>5382</v>
      </c>
      <c r="H4082" s="2">
        <v>44923.830398182872</v>
      </c>
      <c r="I4082" t="s">
        <v>323</v>
      </c>
      <c r="J4082" s="2">
        <v>44923.830398182872</v>
      </c>
      <c r="K4082" t="s">
        <v>323</v>
      </c>
      <c r="L4082" t="str">
        <f>VLOOKUP(C4082,ACCOUNT_MAPPING!A:C,3,FALSE)</f>
        <v>General Building Maintenance</v>
      </c>
    </row>
    <row r="4083" spans="1:12" hidden="1">
      <c r="A4083">
        <v>126142</v>
      </c>
      <c r="B4083" t="s">
        <v>5257</v>
      </c>
      <c r="C4083">
        <v>50325000</v>
      </c>
      <c r="D4083" t="s">
        <v>17</v>
      </c>
      <c r="E4083" t="s">
        <v>13</v>
      </c>
      <c r="F4083" t="s">
        <v>13</v>
      </c>
      <c r="G4083" t="s">
        <v>5383</v>
      </c>
      <c r="H4083" s="2">
        <v>44924.00927855324</v>
      </c>
      <c r="I4083" t="s">
        <v>323</v>
      </c>
      <c r="J4083" s="2">
        <v>44924.00927855324</v>
      </c>
      <c r="K4083" t="s">
        <v>323</v>
      </c>
      <c r="L4083" t="str">
        <f>VLOOKUP(C4083,ACCOUNT_MAPPING!A:C,3,FALSE)</f>
        <v>General Building Maintenance</v>
      </c>
    </row>
    <row r="4084" spans="1:12" hidden="1">
      <c r="A4084">
        <v>126084</v>
      </c>
      <c r="B4084" t="s">
        <v>5384</v>
      </c>
      <c r="C4084">
        <v>50325000</v>
      </c>
      <c r="D4084" t="s">
        <v>17</v>
      </c>
      <c r="E4084" t="s">
        <v>13</v>
      </c>
      <c r="F4084" t="s">
        <v>13</v>
      </c>
      <c r="G4084" t="s">
        <v>5385</v>
      </c>
      <c r="H4084" s="2">
        <v>44914.592738425927</v>
      </c>
      <c r="I4084" t="s">
        <v>360</v>
      </c>
      <c r="J4084" s="2">
        <v>44914.592738425927</v>
      </c>
      <c r="K4084" t="s">
        <v>360</v>
      </c>
      <c r="L4084" t="str">
        <f>VLOOKUP(C4084,ACCOUNT_MAPPING!A:C,3,FALSE)</f>
        <v>General Building Maintenance</v>
      </c>
    </row>
    <row r="4085" spans="1:12" hidden="1">
      <c r="A4085">
        <v>126144</v>
      </c>
      <c r="B4085" t="s">
        <v>384</v>
      </c>
      <c r="C4085">
        <v>50325000</v>
      </c>
      <c r="D4085" t="s">
        <v>63</v>
      </c>
      <c r="E4085" t="s">
        <v>13</v>
      </c>
      <c r="F4085" t="s">
        <v>13</v>
      </c>
      <c r="G4085" t="s">
        <v>5386</v>
      </c>
      <c r="H4085" s="2">
        <v>44876.684086226851</v>
      </c>
      <c r="I4085" t="s">
        <v>323</v>
      </c>
      <c r="J4085" s="2">
        <v>44876.684086226851</v>
      </c>
      <c r="K4085" t="s">
        <v>323</v>
      </c>
      <c r="L4085" t="str">
        <f>VLOOKUP(C4085,ACCOUNT_MAPPING!A:C,3,FALSE)</f>
        <v>General Building Maintenance</v>
      </c>
    </row>
    <row r="4086" spans="1:12" hidden="1">
      <c r="A4086">
        <v>126147</v>
      </c>
      <c r="B4086" t="s">
        <v>472</v>
      </c>
      <c r="C4086">
        <v>50325000</v>
      </c>
      <c r="D4086" t="s">
        <v>17</v>
      </c>
      <c r="E4086" t="s">
        <v>13</v>
      </c>
      <c r="F4086" t="s">
        <v>13</v>
      </c>
      <c r="G4086" t="s">
        <v>5387</v>
      </c>
      <c r="H4086" s="2">
        <v>44923.85102804398</v>
      </c>
      <c r="I4086" t="s">
        <v>195</v>
      </c>
      <c r="J4086" s="2">
        <v>44923.85102804398</v>
      </c>
      <c r="K4086" t="s">
        <v>195</v>
      </c>
      <c r="L4086" t="str">
        <f>VLOOKUP(C4086,ACCOUNT_MAPPING!A:C,3,FALSE)</f>
        <v>General Building Maintenance</v>
      </c>
    </row>
    <row r="4087" spans="1:12" hidden="1">
      <c r="A4087">
        <v>126155</v>
      </c>
      <c r="B4087" t="s">
        <v>398</v>
      </c>
      <c r="C4087">
        <v>50325000</v>
      </c>
      <c r="D4087" t="s">
        <v>63</v>
      </c>
      <c r="E4087" t="s">
        <v>13</v>
      </c>
      <c r="F4087" t="s">
        <v>13</v>
      </c>
      <c r="G4087" t="s">
        <v>5388</v>
      </c>
      <c r="H4087" s="2">
        <v>44874.655691932872</v>
      </c>
      <c r="I4087" t="s">
        <v>360</v>
      </c>
      <c r="J4087" s="2">
        <v>44874.655691932872</v>
      </c>
      <c r="K4087" t="s">
        <v>360</v>
      </c>
      <c r="L4087" t="str">
        <f>VLOOKUP(C4087,ACCOUNT_MAPPING!A:C,3,FALSE)</f>
        <v>General Building Maintenance</v>
      </c>
    </row>
    <row r="4088" spans="1:12" hidden="1">
      <c r="A4088">
        <v>126159</v>
      </c>
      <c r="B4088" t="s">
        <v>1611</v>
      </c>
      <c r="C4088">
        <v>50325000</v>
      </c>
      <c r="D4088" t="s">
        <v>63</v>
      </c>
      <c r="E4088" t="s">
        <v>13</v>
      </c>
      <c r="F4088" t="s">
        <v>13</v>
      </c>
      <c r="G4088" t="s">
        <v>5389</v>
      </c>
      <c r="H4088" s="2">
        <v>44879.379432754627</v>
      </c>
      <c r="I4088" t="s">
        <v>405</v>
      </c>
      <c r="J4088" s="2">
        <v>44879.379432754627</v>
      </c>
      <c r="K4088" t="s">
        <v>405</v>
      </c>
      <c r="L4088" t="str">
        <f>VLOOKUP(C4088,ACCOUNT_MAPPING!A:C,3,FALSE)</f>
        <v>General Building Maintenance</v>
      </c>
    </row>
    <row r="4089" spans="1:12" hidden="1">
      <c r="A4089">
        <v>126137</v>
      </c>
      <c r="B4089" t="s">
        <v>466</v>
      </c>
      <c r="C4089">
        <v>50325000</v>
      </c>
      <c r="D4089" t="s">
        <v>17</v>
      </c>
      <c r="E4089" t="s">
        <v>13</v>
      </c>
      <c r="F4089" t="s">
        <v>13</v>
      </c>
      <c r="G4089" t="s">
        <v>5390</v>
      </c>
      <c r="H4089" s="2">
        <v>44925.011381400465</v>
      </c>
      <c r="I4089" t="s">
        <v>323</v>
      </c>
      <c r="J4089" s="2">
        <v>44925.011381400465</v>
      </c>
      <c r="K4089" t="s">
        <v>323</v>
      </c>
      <c r="L4089" t="str">
        <f>VLOOKUP(C4089,ACCOUNT_MAPPING!A:C,3,FALSE)</f>
        <v>General Building Maintenance</v>
      </c>
    </row>
    <row r="4090" spans="1:12" hidden="1">
      <c r="A4090">
        <v>126205</v>
      </c>
      <c r="B4090" t="s">
        <v>1131</v>
      </c>
      <c r="C4090">
        <v>50325000</v>
      </c>
      <c r="D4090" t="s">
        <v>17</v>
      </c>
      <c r="E4090" t="s">
        <v>13</v>
      </c>
      <c r="F4090" t="s">
        <v>13</v>
      </c>
      <c r="G4090" t="s">
        <v>5391</v>
      </c>
      <c r="H4090" s="2">
        <v>44929.464304629633</v>
      </c>
      <c r="I4090" t="s">
        <v>300</v>
      </c>
      <c r="J4090" s="2">
        <v>44929.464304629633</v>
      </c>
      <c r="K4090" t="s">
        <v>300</v>
      </c>
      <c r="L4090" t="str">
        <f>VLOOKUP(C4090,ACCOUNT_MAPPING!A:C,3,FALSE)</f>
        <v>General Building Maintenance</v>
      </c>
    </row>
    <row r="4091" spans="1:12" hidden="1">
      <c r="A4091">
        <v>126214</v>
      </c>
      <c r="B4091" t="s">
        <v>488</v>
      </c>
      <c r="C4091">
        <v>50325000</v>
      </c>
      <c r="D4091" t="s">
        <v>63</v>
      </c>
      <c r="E4091" t="s">
        <v>13</v>
      </c>
      <c r="F4091" t="s">
        <v>13</v>
      </c>
      <c r="G4091" t="s">
        <v>5392</v>
      </c>
      <c r="H4091" s="2">
        <v>44869.916970798608</v>
      </c>
      <c r="I4091" t="s">
        <v>459</v>
      </c>
      <c r="J4091" s="2">
        <v>44869.916970798608</v>
      </c>
      <c r="K4091" t="s">
        <v>459</v>
      </c>
      <c r="L4091" t="str">
        <f>VLOOKUP(C4091,ACCOUNT_MAPPING!A:C,3,FALSE)</f>
        <v>General Building Maintenance</v>
      </c>
    </row>
    <row r="4092" spans="1:12" hidden="1">
      <c r="A4092">
        <v>126145</v>
      </c>
      <c r="B4092" t="s">
        <v>2147</v>
      </c>
      <c r="C4092">
        <v>50325000</v>
      </c>
      <c r="D4092" t="s">
        <v>17</v>
      </c>
      <c r="E4092" t="s">
        <v>13</v>
      </c>
      <c r="F4092" t="s">
        <v>13</v>
      </c>
      <c r="G4092" t="s">
        <v>5367</v>
      </c>
      <c r="H4092" s="2">
        <v>44924.135616168984</v>
      </c>
      <c r="I4092" t="s">
        <v>323</v>
      </c>
      <c r="J4092" s="2">
        <v>44924.135616168984</v>
      </c>
      <c r="K4092" t="s">
        <v>323</v>
      </c>
      <c r="L4092" t="str">
        <f>VLOOKUP(C4092,ACCOUNT_MAPPING!A:C,3,FALSE)</f>
        <v>General Building Maintenance</v>
      </c>
    </row>
    <row r="4093" spans="1:12" hidden="1">
      <c r="A4093">
        <v>126149</v>
      </c>
      <c r="B4093" t="s">
        <v>474</v>
      </c>
      <c r="C4093">
        <v>50325000</v>
      </c>
      <c r="D4093" t="s">
        <v>17</v>
      </c>
      <c r="E4093" t="s">
        <v>13</v>
      </c>
      <c r="F4093" t="s">
        <v>13</v>
      </c>
      <c r="G4093" t="s">
        <v>5393</v>
      </c>
      <c r="H4093" s="2">
        <v>44876.565193287039</v>
      </c>
      <c r="I4093" t="s">
        <v>313</v>
      </c>
      <c r="J4093" s="2">
        <v>44876.565193287039</v>
      </c>
      <c r="K4093" t="s">
        <v>313</v>
      </c>
      <c r="L4093" t="str">
        <f>VLOOKUP(C4093,ACCOUNT_MAPPING!A:C,3,FALSE)</f>
        <v>General Building Maintenance</v>
      </c>
    </row>
    <row r="4094" spans="1:12" hidden="1">
      <c r="A4094">
        <v>126178</v>
      </c>
      <c r="B4094" t="s">
        <v>481</v>
      </c>
      <c r="C4094">
        <v>50325000</v>
      </c>
      <c r="D4094" t="s">
        <v>17</v>
      </c>
      <c r="E4094" t="s">
        <v>13</v>
      </c>
      <c r="F4094" t="s">
        <v>13</v>
      </c>
      <c r="G4094" t="s">
        <v>5372</v>
      </c>
      <c r="H4094" s="2">
        <v>44923.501688657409</v>
      </c>
      <c r="I4094" t="s">
        <v>347</v>
      </c>
      <c r="J4094" s="2">
        <v>44923.501688657409</v>
      </c>
      <c r="K4094" t="s">
        <v>347</v>
      </c>
      <c r="L4094" t="str">
        <f>VLOOKUP(C4094,ACCOUNT_MAPPING!A:C,3,FALSE)</f>
        <v>General Building Maintenance</v>
      </c>
    </row>
    <row r="4095" spans="1:12" hidden="1">
      <c r="A4095">
        <v>126113</v>
      </c>
      <c r="B4095" t="s">
        <v>417</v>
      </c>
      <c r="C4095">
        <v>50325000</v>
      </c>
      <c r="D4095" t="s">
        <v>17</v>
      </c>
      <c r="E4095" t="s">
        <v>13</v>
      </c>
      <c r="F4095" t="s">
        <v>13</v>
      </c>
      <c r="G4095" t="s">
        <v>5394</v>
      </c>
      <c r="H4095" s="2">
        <v>44917.801450381943</v>
      </c>
      <c r="I4095" t="s">
        <v>338</v>
      </c>
      <c r="J4095" s="2">
        <v>44917.801450381943</v>
      </c>
      <c r="K4095" t="s">
        <v>338</v>
      </c>
      <c r="L4095" t="str">
        <f>VLOOKUP(C4095,ACCOUNT_MAPPING!A:C,3,FALSE)</f>
        <v>General Building Maintenance</v>
      </c>
    </row>
    <row r="4096" spans="1:12" hidden="1">
      <c r="A4096">
        <v>126125</v>
      </c>
      <c r="B4096" t="s">
        <v>5395</v>
      </c>
      <c r="C4096">
        <v>50325000</v>
      </c>
      <c r="D4096" t="s">
        <v>63</v>
      </c>
      <c r="E4096" t="s">
        <v>13</v>
      </c>
      <c r="F4096" t="s">
        <v>13</v>
      </c>
      <c r="G4096" t="s">
        <v>5396</v>
      </c>
      <c r="H4096" s="2">
        <v>44874.798888576392</v>
      </c>
      <c r="I4096" t="s">
        <v>3140</v>
      </c>
      <c r="J4096" s="2">
        <v>44874.798888576392</v>
      </c>
      <c r="K4096" t="s">
        <v>3140</v>
      </c>
      <c r="L4096" t="str">
        <f>VLOOKUP(C4096,ACCOUNT_MAPPING!A:C,3,FALSE)</f>
        <v>General Building Maintenance</v>
      </c>
    </row>
    <row r="4097" spans="1:12" hidden="1">
      <c r="A4097">
        <v>126208</v>
      </c>
      <c r="B4097" t="s">
        <v>485</v>
      </c>
      <c r="C4097">
        <v>50325000</v>
      </c>
      <c r="D4097" t="s">
        <v>17</v>
      </c>
      <c r="E4097" t="s">
        <v>13</v>
      </c>
      <c r="F4097" t="s">
        <v>13</v>
      </c>
      <c r="G4097" t="s">
        <v>5397</v>
      </c>
      <c r="H4097" s="2">
        <v>44924.817380324072</v>
      </c>
      <c r="I4097" t="s">
        <v>323</v>
      </c>
      <c r="J4097" s="2">
        <v>44924.817380324072</v>
      </c>
      <c r="K4097" t="s">
        <v>323</v>
      </c>
      <c r="L4097" t="str">
        <f>VLOOKUP(C4097,ACCOUNT_MAPPING!A:C,3,FALSE)</f>
        <v>General Building Maintenance</v>
      </c>
    </row>
    <row r="4098" spans="1:12" hidden="1">
      <c r="A4098">
        <v>126126</v>
      </c>
      <c r="B4098" t="s">
        <v>369</v>
      </c>
      <c r="C4098">
        <v>50325000</v>
      </c>
      <c r="D4098" t="s">
        <v>17</v>
      </c>
      <c r="E4098" t="s">
        <v>13</v>
      </c>
      <c r="F4098" t="s">
        <v>13</v>
      </c>
      <c r="G4098" t="s">
        <v>5398</v>
      </c>
      <c r="H4098" s="2">
        <v>44923.034305208334</v>
      </c>
      <c r="I4098" t="s">
        <v>323</v>
      </c>
      <c r="J4098" s="2">
        <v>44923.034305208334</v>
      </c>
      <c r="K4098" t="s">
        <v>323</v>
      </c>
      <c r="L4098" t="str">
        <f>VLOOKUP(C4098,ACCOUNT_MAPPING!A:C,3,FALSE)</f>
        <v>General Building Maintenance</v>
      </c>
    </row>
    <row r="4099" spans="1:12" hidden="1">
      <c r="A4099">
        <v>126226</v>
      </c>
      <c r="B4099" t="s">
        <v>388</v>
      </c>
      <c r="C4099">
        <v>50325000</v>
      </c>
      <c r="D4099" t="s">
        <v>63</v>
      </c>
      <c r="E4099" t="s">
        <v>13</v>
      </c>
      <c r="F4099" t="s">
        <v>13</v>
      </c>
      <c r="G4099" t="s">
        <v>5399</v>
      </c>
      <c r="H4099" s="2">
        <v>44876.694925659722</v>
      </c>
      <c r="I4099" t="s">
        <v>1362</v>
      </c>
      <c r="J4099" s="2">
        <v>44876.694925659722</v>
      </c>
      <c r="K4099" t="s">
        <v>1362</v>
      </c>
      <c r="L4099" t="str">
        <f>VLOOKUP(C4099,ACCOUNT_MAPPING!A:C,3,FALSE)</f>
        <v>General Building Maintenance</v>
      </c>
    </row>
    <row r="4100" spans="1:12" hidden="1">
      <c r="A4100">
        <v>126228</v>
      </c>
      <c r="B4100" t="s">
        <v>494</v>
      </c>
      <c r="C4100">
        <v>50325000</v>
      </c>
      <c r="D4100" t="s">
        <v>63</v>
      </c>
      <c r="E4100" t="s">
        <v>13</v>
      </c>
      <c r="F4100" t="s">
        <v>13</v>
      </c>
      <c r="G4100" t="s">
        <v>5400</v>
      </c>
      <c r="H4100" s="2">
        <v>44876.622404282411</v>
      </c>
      <c r="I4100" t="s">
        <v>1362</v>
      </c>
      <c r="J4100" s="2">
        <v>44876.622404282411</v>
      </c>
      <c r="K4100" t="s">
        <v>1362</v>
      </c>
      <c r="L4100" t="str">
        <f>VLOOKUP(C4100,ACCOUNT_MAPPING!A:C,3,FALSE)</f>
        <v>General Building Maintenance</v>
      </c>
    </row>
    <row r="4101" spans="1:12" hidden="1">
      <c r="A4101">
        <v>126247</v>
      </c>
      <c r="B4101" t="s">
        <v>5337</v>
      </c>
      <c r="C4101">
        <v>50325000</v>
      </c>
      <c r="D4101" t="s">
        <v>63</v>
      </c>
      <c r="E4101" t="s">
        <v>13</v>
      </c>
      <c r="F4101" t="s">
        <v>13</v>
      </c>
      <c r="G4101" t="s">
        <v>5401</v>
      </c>
      <c r="H4101" s="2">
        <v>44895.639404050926</v>
      </c>
      <c r="I4101" t="s">
        <v>2125</v>
      </c>
      <c r="J4101" s="2">
        <v>44895.639404050926</v>
      </c>
      <c r="K4101" t="s">
        <v>2125</v>
      </c>
      <c r="L4101" t="str">
        <f>VLOOKUP(C4101,ACCOUNT_MAPPING!A:C,3,FALSE)</f>
        <v>General Building Maintenance</v>
      </c>
    </row>
    <row r="4102" spans="1:12" hidden="1">
      <c r="A4102">
        <v>126148</v>
      </c>
      <c r="B4102" t="s">
        <v>440</v>
      </c>
      <c r="C4102">
        <v>50325000</v>
      </c>
      <c r="D4102" t="s">
        <v>17</v>
      </c>
      <c r="E4102" t="s">
        <v>13</v>
      </c>
      <c r="F4102" t="s">
        <v>13</v>
      </c>
      <c r="G4102" t="s">
        <v>5387</v>
      </c>
      <c r="H4102" s="2">
        <v>44923.85739247685</v>
      </c>
      <c r="I4102" t="s">
        <v>195</v>
      </c>
      <c r="J4102" s="2">
        <v>44923.85739247685</v>
      </c>
      <c r="K4102" t="s">
        <v>195</v>
      </c>
      <c r="L4102" t="str">
        <f>VLOOKUP(C4102,ACCOUNT_MAPPING!A:C,3,FALSE)</f>
        <v>General Building Maintenance</v>
      </c>
    </row>
    <row r="4103" spans="1:12" hidden="1">
      <c r="A4103">
        <v>126157</v>
      </c>
      <c r="B4103" t="s">
        <v>5402</v>
      </c>
      <c r="C4103">
        <v>50325000</v>
      </c>
      <c r="D4103" t="s">
        <v>63</v>
      </c>
      <c r="E4103" t="s">
        <v>13</v>
      </c>
      <c r="F4103" t="s">
        <v>13</v>
      </c>
      <c r="G4103" t="s">
        <v>404</v>
      </c>
      <c r="H4103" s="2">
        <v>44876.63215297454</v>
      </c>
      <c r="I4103" t="s">
        <v>405</v>
      </c>
      <c r="J4103" s="2">
        <v>44876.63215297454</v>
      </c>
      <c r="K4103" t="s">
        <v>405</v>
      </c>
      <c r="L4103" t="str">
        <f>VLOOKUP(C4103,ACCOUNT_MAPPING!A:C,3,FALSE)</f>
        <v>General Building Maintenance</v>
      </c>
    </row>
    <row r="4104" spans="1:12" hidden="1">
      <c r="A4104">
        <v>126174</v>
      </c>
      <c r="B4104" t="s">
        <v>352</v>
      </c>
      <c r="C4104">
        <v>50325000</v>
      </c>
      <c r="D4104" t="s">
        <v>17</v>
      </c>
      <c r="E4104" t="s">
        <v>13</v>
      </c>
      <c r="F4104" t="s">
        <v>13</v>
      </c>
      <c r="G4104" t="s">
        <v>5372</v>
      </c>
      <c r="H4104" s="2">
        <v>44923.453078009261</v>
      </c>
      <c r="I4104" t="s">
        <v>347</v>
      </c>
      <c r="J4104" s="2">
        <v>44923.453078009261</v>
      </c>
      <c r="K4104" t="s">
        <v>347</v>
      </c>
      <c r="L4104" t="str">
        <f>VLOOKUP(C4104,ACCOUNT_MAPPING!A:C,3,FALSE)</f>
        <v>General Building Maintenance</v>
      </c>
    </row>
    <row r="4105" spans="1:12" hidden="1">
      <c r="A4105">
        <v>126184</v>
      </c>
      <c r="B4105" t="s">
        <v>1616</v>
      </c>
      <c r="C4105">
        <v>50325000</v>
      </c>
      <c r="D4105" t="s">
        <v>17</v>
      </c>
      <c r="E4105" t="s">
        <v>13</v>
      </c>
      <c r="F4105" t="s">
        <v>13</v>
      </c>
      <c r="G4105" t="s">
        <v>5372</v>
      </c>
      <c r="H4105" s="2">
        <v>44923.524163657406</v>
      </c>
      <c r="I4105" t="s">
        <v>347</v>
      </c>
      <c r="J4105" s="2">
        <v>44923.524163657406</v>
      </c>
      <c r="K4105" t="s">
        <v>347</v>
      </c>
      <c r="L4105" t="str">
        <f>VLOOKUP(C4105,ACCOUNT_MAPPING!A:C,3,FALSE)</f>
        <v>General Building Maintenance</v>
      </c>
    </row>
    <row r="4106" spans="1:12" hidden="1">
      <c r="A4106">
        <v>126185</v>
      </c>
      <c r="B4106" t="s">
        <v>3151</v>
      </c>
      <c r="C4106">
        <v>50325000</v>
      </c>
      <c r="D4106" t="s">
        <v>63</v>
      </c>
      <c r="E4106" t="s">
        <v>13</v>
      </c>
      <c r="F4106" t="s">
        <v>13</v>
      </c>
      <c r="G4106" t="s">
        <v>5403</v>
      </c>
      <c r="H4106" s="2">
        <v>44893.695225347219</v>
      </c>
      <c r="I4106" t="s">
        <v>2125</v>
      </c>
      <c r="J4106" s="2">
        <v>44893.695225347219</v>
      </c>
      <c r="K4106" t="s">
        <v>2125</v>
      </c>
      <c r="L4106" t="str">
        <f>VLOOKUP(C4106,ACCOUNT_MAPPING!A:C,3,FALSE)</f>
        <v>General Building Maintenance</v>
      </c>
    </row>
    <row r="4107" spans="1:12" hidden="1">
      <c r="A4107">
        <v>126222</v>
      </c>
      <c r="B4107" t="s">
        <v>460</v>
      </c>
      <c r="C4107">
        <v>50325000</v>
      </c>
      <c r="D4107" t="s">
        <v>17</v>
      </c>
      <c r="E4107" t="s">
        <v>13</v>
      </c>
      <c r="F4107" t="s">
        <v>13</v>
      </c>
      <c r="G4107" t="s">
        <v>5404</v>
      </c>
      <c r="H4107" s="2">
        <v>44923.745226701387</v>
      </c>
      <c r="I4107" t="s">
        <v>462</v>
      </c>
      <c r="J4107" s="2">
        <v>44923.745226701387</v>
      </c>
      <c r="K4107" t="s">
        <v>462</v>
      </c>
      <c r="L4107" t="str">
        <f>VLOOKUP(C4107,ACCOUNT_MAPPING!A:C,3,FALSE)</f>
        <v>General Building Maintenance</v>
      </c>
    </row>
    <row r="4108" spans="1:12" hidden="1">
      <c r="A4108">
        <v>126229</v>
      </c>
      <c r="B4108" t="s">
        <v>443</v>
      </c>
      <c r="C4108">
        <v>50325000</v>
      </c>
      <c r="D4108" t="s">
        <v>63</v>
      </c>
      <c r="E4108" t="s">
        <v>13</v>
      </c>
      <c r="F4108" t="s">
        <v>13</v>
      </c>
      <c r="G4108" t="s">
        <v>5405</v>
      </c>
      <c r="H4108" s="2">
        <v>44876.650637002313</v>
      </c>
      <c r="I4108" t="s">
        <v>1362</v>
      </c>
      <c r="J4108" s="2">
        <v>44876.650637002313</v>
      </c>
      <c r="K4108" t="s">
        <v>1362</v>
      </c>
      <c r="L4108" t="str">
        <f>VLOOKUP(C4108,ACCOUNT_MAPPING!A:C,3,FALSE)</f>
        <v>General Building Maintenance</v>
      </c>
    </row>
    <row r="4109" spans="1:12" hidden="1">
      <c r="A4109">
        <v>3065</v>
      </c>
      <c r="B4109" t="s">
        <v>1151</v>
      </c>
      <c r="C4109">
        <v>50335000</v>
      </c>
      <c r="D4109" t="s">
        <v>17</v>
      </c>
      <c r="E4109" t="s">
        <v>13</v>
      </c>
      <c r="F4109" t="s">
        <v>13</v>
      </c>
      <c r="G4109" t="s">
        <v>5406</v>
      </c>
      <c r="H4109" s="2">
        <v>44916.507750312499</v>
      </c>
      <c r="I4109" t="s">
        <v>900</v>
      </c>
      <c r="J4109" s="2">
        <v>44916.507750312499</v>
      </c>
      <c r="K4109" t="s">
        <v>900</v>
      </c>
      <c r="L4109" t="str">
        <f>VLOOKUP(C4109,ACCOUNT_MAPPING!A:C,3,FALSE)</f>
        <v>General Building Maintenance</v>
      </c>
    </row>
    <row r="4110" spans="1:12" hidden="1">
      <c r="A4110">
        <v>8489</v>
      </c>
      <c r="B4110" t="s">
        <v>3735</v>
      </c>
      <c r="C4110">
        <v>50335000</v>
      </c>
      <c r="D4110" t="s">
        <v>17</v>
      </c>
      <c r="E4110" t="s">
        <v>13</v>
      </c>
      <c r="F4110" t="s">
        <v>13</v>
      </c>
      <c r="G4110" t="s">
        <v>5407</v>
      </c>
      <c r="H4110" s="2">
        <v>44922.814636261573</v>
      </c>
      <c r="I4110" t="s">
        <v>19</v>
      </c>
      <c r="J4110" s="2">
        <v>44922.814636261573</v>
      </c>
      <c r="K4110" t="s">
        <v>19</v>
      </c>
      <c r="L4110" t="str">
        <f>VLOOKUP(C4110,ACCOUNT_MAPPING!A:C,3,FALSE)</f>
        <v>General Building Maintenance</v>
      </c>
    </row>
    <row r="4111" spans="1:12" hidden="1">
      <c r="A4111">
        <v>8529</v>
      </c>
      <c r="B4111" t="s">
        <v>1170</v>
      </c>
      <c r="C4111">
        <v>50335000</v>
      </c>
      <c r="D4111" t="s">
        <v>12</v>
      </c>
      <c r="E4111" t="s">
        <v>13</v>
      </c>
      <c r="F4111" t="s">
        <v>13</v>
      </c>
      <c r="G4111" t="s">
        <v>27</v>
      </c>
      <c r="H4111" s="2">
        <v>45014.463125115741</v>
      </c>
      <c r="I4111" t="s">
        <v>28</v>
      </c>
      <c r="J4111" s="2">
        <v>45014.463125115741</v>
      </c>
      <c r="K4111" t="s">
        <v>28</v>
      </c>
      <c r="L4111" t="str">
        <f>VLOOKUP(C4111,ACCOUNT_MAPPING!A:C,3,FALSE)</f>
        <v>General Building Maintenance</v>
      </c>
    </row>
    <row r="4112" spans="1:12" hidden="1">
      <c r="A4112">
        <v>8677</v>
      </c>
      <c r="B4112" t="s">
        <v>2228</v>
      </c>
      <c r="C4112">
        <v>50335000</v>
      </c>
      <c r="D4112" t="s">
        <v>63</v>
      </c>
      <c r="E4112" t="s">
        <v>13</v>
      </c>
      <c r="F4112" t="s">
        <v>13</v>
      </c>
      <c r="G4112" t="s">
        <v>5408</v>
      </c>
      <c r="H4112" s="2">
        <v>44867.485712615744</v>
      </c>
      <c r="I4112" t="s">
        <v>1675</v>
      </c>
      <c r="J4112" s="2">
        <v>44867.485712615744</v>
      </c>
      <c r="K4112" t="s">
        <v>1675</v>
      </c>
      <c r="L4112" t="str">
        <f>VLOOKUP(C4112,ACCOUNT_MAPPING!A:C,3,FALSE)</f>
        <v>General Building Maintenance</v>
      </c>
    </row>
    <row r="4113" spans="1:12" hidden="1">
      <c r="A4113">
        <v>8752</v>
      </c>
      <c r="B4113" t="s">
        <v>1681</v>
      </c>
      <c r="C4113">
        <v>50335000</v>
      </c>
      <c r="D4113" t="s">
        <v>63</v>
      </c>
      <c r="E4113" t="s">
        <v>13</v>
      </c>
      <c r="F4113" t="s">
        <v>13</v>
      </c>
      <c r="G4113" t="s">
        <v>5409</v>
      </c>
      <c r="H4113" s="2">
        <v>44874.359005289349</v>
      </c>
      <c r="I4113" t="s">
        <v>702</v>
      </c>
      <c r="J4113" s="2">
        <v>44874.359005289349</v>
      </c>
      <c r="K4113" t="s">
        <v>702</v>
      </c>
      <c r="L4113" t="str">
        <f>VLOOKUP(C4113,ACCOUNT_MAPPING!A:C,3,FALSE)</f>
        <v>General Building Maintenance</v>
      </c>
    </row>
    <row r="4114" spans="1:12" hidden="1">
      <c r="A4114">
        <v>8864</v>
      </c>
      <c r="B4114" t="s">
        <v>5410</v>
      </c>
      <c r="C4114">
        <v>50335000</v>
      </c>
      <c r="D4114" t="s">
        <v>17</v>
      </c>
      <c r="E4114" t="s">
        <v>13</v>
      </c>
      <c r="F4114" t="s">
        <v>13</v>
      </c>
      <c r="G4114" t="s">
        <v>5411</v>
      </c>
      <c r="H4114" s="2">
        <v>44902.635133796299</v>
      </c>
      <c r="I4114" t="s">
        <v>60</v>
      </c>
      <c r="J4114" s="2">
        <v>44902.635133796299</v>
      </c>
      <c r="K4114" t="s">
        <v>60</v>
      </c>
      <c r="L4114" t="str">
        <f>VLOOKUP(C4114,ACCOUNT_MAPPING!A:C,3,FALSE)</f>
        <v>General Building Maintenance</v>
      </c>
    </row>
    <row r="4115" spans="1:12" hidden="1">
      <c r="A4115">
        <v>8929</v>
      </c>
      <c r="B4115" t="s">
        <v>728</v>
      </c>
      <c r="C4115">
        <v>50335000</v>
      </c>
      <c r="D4115" t="s">
        <v>17</v>
      </c>
      <c r="E4115" t="s">
        <v>13</v>
      </c>
      <c r="F4115" t="s">
        <v>13</v>
      </c>
      <c r="G4115" t="s">
        <v>5412</v>
      </c>
      <c r="H4115" s="2">
        <v>44918.409887928239</v>
      </c>
      <c r="I4115" t="s">
        <v>726</v>
      </c>
      <c r="J4115" s="2">
        <v>44918.409887928239</v>
      </c>
      <c r="K4115" t="s">
        <v>726</v>
      </c>
      <c r="L4115" t="str">
        <f>VLOOKUP(C4115,ACCOUNT_MAPPING!A:C,3,FALSE)</f>
        <v>General Building Maintenance</v>
      </c>
    </row>
    <row r="4116" spans="1:12" hidden="1">
      <c r="A4116">
        <v>8869</v>
      </c>
      <c r="B4116" t="s">
        <v>4408</v>
      </c>
      <c r="C4116">
        <v>50335000</v>
      </c>
      <c r="D4116" t="s">
        <v>63</v>
      </c>
      <c r="E4116" t="s">
        <v>13</v>
      </c>
      <c r="F4116" t="s">
        <v>13</v>
      </c>
      <c r="G4116" t="s">
        <v>5413</v>
      </c>
      <c r="H4116" s="2">
        <v>44866.247501817132</v>
      </c>
      <c r="I4116" t="s">
        <v>60</v>
      </c>
      <c r="J4116" s="2">
        <v>44866.247501817132</v>
      </c>
      <c r="K4116" t="s">
        <v>60</v>
      </c>
      <c r="L4116" t="str">
        <f>VLOOKUP(C4116,ACCOUNT_MAPPING!A:C,3,FALSE)</f>
        <v>General Building Maintenance</v>
      </c>
    </row>
    <row r="4117" spans="1:12" hidden="1">
      <c r="A4117">
        <v>9045</v>
      </c>
      <c r="B4117" t="s">
        <v>69</v>
      </c>
      <c r="C4117">
        <v>50335000</v>
      </c>
      <c r="D4117" t="s">
        <v>17</v>
      </c>
      <c r="E4117" t="s">
        <v>13</v>
      </c>
      <c r="F4117" t="s">
        <v>13</v>
      </c>
      <c r="G4117" t="s">
        <v>5414</v>
      </c>
      <c r="H4117" s="2">
        <v>44918.531975729165</v>
      </c>
      <c r="I4117" t="s">
        <v>56</v>
      </c>
      <c r="J4117" s="2">
        <v>44918.531975729165</v>
      </c>
      <c r="K4117" t="s">
        <v>56</v>
      </c>
      <c r="L4117" t="str">
        <f>VLOOKUP(C4117,ACCOUNT_MAPPING!A:C,3,FALSE)</f>
        <v>General Building Maintenance</v>
      </c>
    </row>
    <row r="4118" spans="1:12" hidden="1">
      <c r="A4118">
        <v>8907</v>
      </c>
      <c r="B4118" t="s">
        <v>4448</v>
      </c>
      <c r="C4118">
        <v>50335000</v>
      </c>
      <c r="D4118" t="s">
        <v>17</v>
      </c>
      <c r="E4118" t="s">
        <v>13</v>
      </c>
      <c r="F4118" t="s">
        <v>13</v>
      </c>
      <c r="G4118" t="s">
        <v>5415</v>
      </c>
      <c r="H4118" s="2">
        <v>44917.541300462966</v>
      </c>
      <c r="I4118" t="s">
        <v>726</v>
      </c>
      <c r="J4118" s="2">
        <v>44917.541300462966</v>
      </c>
      <c r="K4118" t="s">
        <v>726</v>
      </c>
      <c r="L4118" t="str">
        <f>VLOOKUP(C4118,ACCOUNT_MAPPING!A:C,3,FALSE)</f>
        <v>General Building Maintenance</v>
      </c>
    </row>
    <row r="4119" spans="1:12" hidden="1">
      <c r="A4119">
        <v>9104</v>
      </c>
      <c r="B4119" t="s">
        <v>3255</v>
      </c>
      <c r="C4119">
        <v>50335000</v>
      </c>
      <c r="D4119" t="s">
        <v>17</v>
      </c>
      <c r="E4119" t="s">
        <v>13</v>
      </c>
      <c r="F4119" t="s">
        <v>13</v>
      </c>
      <c r="G4119" t="s">
        <v>5416</v>
      </c>
      <c r="H4119" s="2">
        <v>44923.622363773145</v>
      </c>
      <c r="I4119" t="s">
        <v>87</v>
      </c>
      <c r="J4119" s="2">
        <v>44923.622363773145</v>
      </c>
      <c r="K4119" t="s">
        <v>87</v>
      </c>
      <c r="L4119" t="str">
        <f>VLOOKUP(C4119,ACCOUNT_MAPPING!A:C,3,FALSE)</f>
        <v>General Building Maintenance</v>
      </c>
    </row>
    <row r="4120" spans="1:12" hidden="1">
      <c r="A4120">
        <v>9106</v>
      </c>
      <c r="B4120" t="s">
        <v>2362</v>
      </c>
      <c r="C4120">
        <v>50335000</v>
      </c>
      <c r="D4120" t="s">
        <v>17</v>
      </c>
      <c r="E4120" t="s">
        <v>13</v>
      </c>
      <c r="F4120" t="s">
        <v>13</v>
      </c>
      <c r="G4120" t="s">
        <v>5417</v>
      </c>
      <c r="H4120" s="2">
        <v>44923.734921678239</v>
      </c>
      <c r="I4120" t="s">
        <v>15</v>
      </c>
      <c r="J4120" s="2">
        <v>44923.734921678239</v>
      </c>
      <c r="K4120" t="s">
        <v>15</v>
      </c>
      <c r="L4120" t="str">
        <f>VLOOKUP(C4120,ACCOUNT_MAPPING!A:C,3,FALSE)</f>
        <v>General Building Maintenance</v>
      </c>
    </row>
    <row r="4121" spans="1:12" hidden="1">
      <c r="A4121">
        <v>9166</v>
      </c>
      <c r="B4121" t="s">
        <v>1728</v>
      </c>
      <c r="C4121">
        <v>50335000</v>
      </c>
      <c r="D4121" t="s">
        <v>17</v>
      </c>
      <c r="E4121" t="s">
        <v>13</v>
      </c>
      <c r="F4121" t="s">
        <v>13</v>
      </c>
      <c r="G4121" t="s">
        <v>5418</v>
      </c>
      <c r="H4121" s="2">
        <v>44923.847431944443</v>
      </c>
      <c r="I4121" t="s">
        <v>1280</v>
      </c>
      <c r="J4121" s="2">
        <v>44923.847431944443</v>
      </c>
      <c r="K4121" t="s">
        <v>1280</v>
      </c>
      <c r="L4121" t="str">
        <f>VLOOKUP(C4121,ACCOUNT_MAPPING!A:C,3,FALSE)</f>
        <v>General Building Maintenance</v>
      </c>
    </row>
    <row r="4122" spans="1:12" hidden="1">
      <c r="A4122">
        <v>9159</v>
      </c>
      <c r="B4122" t="s">
        <v>1724</v>
      </c>
      <c r="C4122">
        <v>50335000</v>
      </c>
      <c r="D4122" t="s">
        <v>63</v>
      </c>
      <c r="E4122" t="s">
        <v>13</v>
      </c>
      <c r="F4122" t="s">
        <v>13</v>
      </c>
      <c r="G4122" t="s">
        <v>5419</v>
      </c>
      <c r="H4122" s="2">
        <v>44873.663955208336</v>
      </c>
      <c r="I4122" t="s">
        <v>41</v>
      </c>
      <c r="J4122" s="2">
        <v>44873.663955208336</v>
      </c>
      <c r="K4122" t="s">
        <v>41</v>
      </c>
      <c r="L4122" t="str">
        <f>VLOOKUP(C4122,ACCOUNT_MAPPING!A:C,3,FALSE)</f>
        <v>General Building Maintenance</v>
      </c>
    </row>
    <row r="4123" spans="1:12" hidden="1">
      <c r="A4123">
        <v>9699</v>
      </c>
      <c r="B4123" t="s">
        <v>797</v>
      </c>
      <c r="C4123">
        <v>50335000</v>
      </c>
      <c r="D4123" t="s">
        <v>12</v>
      </c>
      <c r="E4123" t="s">
        <v>13</v>
      </c>
      <c r="F4123" t="s">
        <v>13</v>
      </c>
      <c r="G4123" t="s">
        <v>5420</v>
      </c>
      <c r="H4123" s="2">
        <v>45015.735845370371</v>
      </c>
      <c r="I4123" t="s">
        <v>79</v>
      </c>
      <c r="J4123" s="2">
        <v>45015.735845370371</v>
      </c>
      <c r="K4123" t="s">
        <v>79</v>
      </c>
      <c r="L4123" t="str">
        <f>VLOOKUP(C4123,ACCOUNT_MAPPING!A:C,3,FALSE)</f>
        <v>General Building Maintenance</v>
      </c>
    </row>
    <row r="4124" spans="1:12" hidden="1">
      <c r="A4124">
        <v>10689</v>
      </c>
      <c r="B4124" t="s">
        <v>2567</v>
      </c>
      <c r="C4124">
        <v>50335000</v>
      </c>
      <c r="D4124" t="s">
        <v>17</v>
      </c>
      <c r="E4124" t="s">
        <v>13</v>
      </c>
      <c r="F4124" t="s">
        <v>13</v>
      </c>
      <c r="G4124" t="s">
        <v>5421</v>
      </c>
      <c r="H4124" s="2">
        <v>44924.667229629631</v>
      </c>
      <c r="I4124" t="s">
        <v>15</v>
      </c>
      <c r="J4124" s="2">
        <v>44924.667229629631</v>
      </c>
      <c r="K4124" t="s">
        <v>15</v>
      </c>
      <c r="L4124" t="str">
        <f>VLOOKUP(C4124,ACCOUNT_MAPPING!A:C,3,FALSE)</f>
        <v>General Building Maintenance</v>
      </c>
    </row>
    <row r="4125" spans="1:12" hidden="1">
      <c r="A4125">
        <v>10714</v>
      </c>
      <c r="B4125" t="s">
        <v>843</v>
      </c>
      <c r="C4125">
        <v>50335000</v>
      </c>
      <c r="D4125" t="s">
        <v>17</v>
      </c>
      <c r="E4125" t="s">
        <v>13</v>
      </c>
      <c r="F4125" t="s">
        <v>13</v>
      </c>
      <c r="G4125" t="s">
        <v>5422</v>
      </c>
      <c r="H4125" s="2">
        <v>44916.697607488422</v>
      </c>
      <c r="I4125" t="s">
        <v>826</v>
      </c>
      <c r="J4125" s="2">
        <v>44916.697607488422</v>
      </c>
      <c r="K4125" t="s">
        <v>826</v>
      </c>
      <c r="L4125" t="str">
        <f>VLOOKUP(C4125,ACCOUNT_MAPPING!A:C,3,FALSE)</f>
        <v>General Building Maintenance</v>
      </c>
    </row>
    <row r="4126" spans="1:12" hidden="1">
      <c r="A4126">
        <v>10723</v>
      </c>
      <c r="B4126" t="s">
        <v>835</v>
      </c>
      <c r="C4126">
        <v>50335000</v>
      </c>
      <c r="D4126" t="s">
        <v>17</v>
      </c>
      <c r="E4126" t="s">
        <v>13</v>
      </c>
      <c r="F4126" t="s">
        <v>13</v>
      </c>
      <c r="G4126" t="s">
        <v>5422</v>
      </c>
      <c r="H4126" s="2">
        <v>44922.505031944442</v>
      </c>
      <c r="I4126" t="s">
        <v>826</v>
      </c>
      <c r="J4126" s="2">
        <v>44922.505031944442</v>
      </c>
      <c r="K4126" t="s">
        <v>826</v>
      </c>
      <c r="L4126" t="str">
        <f>VLOOKUP(C4126,ACCOUNT_MAPPING!A:C,3,FALSE)</f>
        <v>General Building Maintenance</v>
      </c>
    </row>
    <row r="4127" spans="1:12" hidden="1">
      <c r="A4127">
        <v>10839</v>
      </c>
      <c r="B4127" t="s">
        <v>850</v>
      </c>
      <c r="C4127">
        <v>50335000</v>
      </c>
      <c r="D4127" t="s">
        <v>17</v>
      </c>
      <c r="E4127" t="s">
        <v>13</v>
      </c>
      <c r="F4127" t="s">
        <v>13</v>
      </c>
      <c r="G4127" t="s">
        <v>5423</v>
      </c>
      <c r="H4127" s="2">
        <v>44922.66951767361</v>
      </c>
      <c r="I4127" t="s">
        <v>41</v>
      </c>
      <c r="J4127" s="2">
        <v>44922.66951767361</v>
      </c>
      <c r="K4127" t="s">
        <v>41</v>
      </c>
      <c r="L4127" t="str">
        <f>VLOOKUP(C4127,ACCOUNT_MAPPING!A:C,3,FALSE)</f>
        <v>General Building Maintenance</v>
      </c>
    </row>
    <row r="4128" spans="1:12" hidden="1">
      <c r="A4128">
        <v>10650</v>
      </c>
      <c r="B4128" t="s">
        <v>2537</v>
      </c>
      <c r="C4128">
        <v>50335000</v>
      </c>
      <c r="D4128" t="s">
        <v>17</v>
      </c>
      <c r="E4128" t="s">
        <v>13</v>
      </c>
      <c r="F4128" t="s">
        <v>13</v>
      </c>
      <c r="G4128" t="s">
        <v>5424</v>
      </c>
      <c r="H4128" s="2">
        <v>44924.725608020832</v>
      </c>
      <c r="I4128" t="s">
        <v>15</v>
      </c>
      <c r="J4128" s="2">
        <v>44924.725608020832</v>
      </c>
      <c r="K4128" t="s">
        <v>15</v>
      </c>
      <c r="L4128" t="str">
        <f>VLOOKUP(C4128,ACCOUNT_MAPPING!A:C,3,FALSE)</f>
        <v>General Building Maintenance</v>
      </c>
    </row>
    <row r="4129" spans="1:12" hidden="1">
      <c r="A4129">
        <v>11222</v>
      </c>
      <c r="B4129" t="s">
        <v>643</v>
      </c>
      <c r="C4129">
        <v>50335000</v>
      </c>
      <c r="D4129" t="s">
        <v>63</v>
      </c>
      <c r="E4129" t="s">
        <v>13</v>
      </c>
      <c r="F4129" t="s">
        <v>13</v>
      </c>
      <c r="G4129" t="s">
        <v>5425</v>
      </c>
      <c r="H4129" s="2">
        <v>44879.617139849535</v>
      </c>
      <c r="I4129" t="s">
        <v>154</v>
      </c>
      <c r="J4129" s="2">
        <v>44879.617139849535</v>
      </c>
      <c r="K4129" t="s">
        <v>154</v>
      </c>
      <c r="L4129" t="str">
        <f>VLOOKUP(C4129,ACCOUNT_MAPPING!A:C,3,FALSE)</f>
        <v>General Building Maintenance</v>
      </c>
    </row>
    <row r="4130" spans="1:12" hidden="1">
      <c r="A4130">
        <v>11227</v>
      </c>
      <c r="B4130" t="s">
        <v>152</v>
      </c>
      <c r="C4130">
        <v>50335000</v>
      </c>
      <c r="D4130" t="s">
        <v>63</v>
      </c>
      <c r="E4130" t="s">
        <v>13</v>
      </c>
      <c r="F4130" t="s">
        <v>13</v>
      </c>
      <c r="G4130" t="s">
        <v>5425</v>
      </c>
      <c r="H4130" s="2">
        <v>44876.786839780092</v>
      </c>
      <c r="I4130" t="s">
        <v>154</v>
      </c>
      <c r="J4130" s="2">
        <v>44876.786839780092</v>
      </c>
      <c r="K4130" t="s">
        <v>154</v>
      </c>
      <c r="L4130" t="str">
        <f>VLOOKUP(C4130,ACCOUNT_MAPPING!A:C,3,FALSE)</f>
        <v>General Building Maintenance</v>
      </c>
    </row>
    <row r="4131" spans="1:12" hidden="1">
      <c r="A4131">
        <v>11059</v>
      </c>
      <c r="B4131" t="s">
        <v>5426</v>
      </c>
      <c r="C4131">
        <v>50335000</v>
      </c>
      <c r="D4131" t="s">
        <v>17</v>
      </c>
      <c r="E4131" t="s">
        <v>13</v>
      </c>
      <c r="F4131" t="s">
        <v>13</v>
      </c>
      <c r="G4131" t="s">
        <v>5427</v>
      </c>
      <c r="H4131" s="2">
        <v>44925.650691319446</v>
      </c>
      <c r="I4131" t="s">
        <v>1479</v>
      </c>
      <c r="J4131" s="2">
        <v>44925.650691319446</v>
      </c>
      <c r="K4131" t="s">
        <v>1479</v>
      </c>
      <c r="L4131" t="str">
        <f>VLOOKUP(C4131,ACCOUNT_MAPPING!A:C,3,FALSE)</f>
        <v>General Building Maintenance</v>
      </c>
    </row>
    <row r="4132" spans="1:12" hidden="1">
      <c r="A4132">
        <v>11247</v>
      </c>
      <c r="B4132" t="s">
        <v>877</v>
      </c>
      <c r="C4132">
        <v>50335000</v>
      </c>
      <c r="D4132" t="s">
        <v>17</v>
      </c>
      <c r="E4132" t="s">
        <v>13</v>
      </c>
      <c r="F4132" t="s">
        <v>13</v>
      </c>
      <c r="G4132" t="s">
        <v>5428</v>
      </c>
      <c r="H4132" s="2">
        <v>44916.683489780095</v>
      </c>
      <c r="I4132" t="s">
        <v>151</v>
      </c>
      <c r="J4132" s="2">
        <v>44916.683489780095</v>
      </c>
      <c r="K4132" t="s">
        <v>151</v>
      </c>
      <c r="L4132" t="str">
        <f>VLOOKUP(C4132,ACCOUNT_MAPPING!A:C,3,FALSE)</f>
        <v>General Building Maintenance</v>
      </c>
    </row>
    <row r="4133" spans="1:12" hidden="1">
      <c r="A4133">
        <v>11401</v>
      </c>
      <c r="B4133" t="s">
        <v>4778</v>
      </c>
      <c r="C4133">
        <v>50335000</v>
      </c>
      <c r="D4133" t="s">
        <v>17</v>
      </c>
      <c r="E4133" t="s">
        <v>13</v>
      </c>
      <c r="F4133" t="s">
        <v>13</v>
      </c>
      <c r="G4133" t="s">
        <v>5429</v>
      </c>
      <c r="H4133" s="2">
        <v>44925.966848842596</v>
      </c>
      <c r="I4133" t="s">
        <v>1883</v>
      </c>
      <c r="J4133" s="2">
        <v>44925.966848842596</v>
      </c>
      <c r="K4133" t="s">
        <v>1883</v>
      </c>
      <c r="L4133" t="str">
        <f>VLOOKUP(C4133,ACCOUNT_MAPPING!A:C,3,FALSE)</f>
        <v>General Building Maintenance</v>
      </c>
    </row>
    <row r="4134" spans="1:12" hidden="1">
      <c r="A4134">
        <v>11681</v>
      </c>
      <c r="B4134" t="s">
        <v>5430</v>
      </c>
      <c r="C4134">
        <v>50335000</v>
      </c>
      <c r="D4134" t="s">
        <v>17</v>
      </c>
      <c r="E4134" t="s">
        <v>13</v>
      </c>
      <c r="F4134" t="s">
        <v>13</v>
      </c>
      <c r="G4134" t="s">
        <v>5431</v>
      </c>
      <c r="H4134" s="2">
        <v>44918.827340277778</v>
      </c>
      <c r="I4134" t="s">
        <v>186</v>
      </c>
      <c r="J4134" s="2">
        <v>44918.827340277778</v>
      </c>
      <c r="K4134" t="s">
        <v>186</v>
      </c>
      <c r="L4134" t="str">
        <f>VLOOKUP(C4134,ACCOUNT_MAPPING!A:C,3,FALSE)</f>
        <v>General Building Maintenance</v>
      </c>
    </row>
    <row r="4135" spans="1:12" hidden="1">
      <c r="A4135">
        <v>11583</v>
      </c>
      <c r="B4135" t="s">
        <v>3421</v>
      </c>
      <c r="C4135">
        <v>50335000</v>
      </c>
      <c r="D4135" t="s">
        <v>12</v>
      </c>
      <c r="E4135" t="s">
        <v>13</v>
      </c>
      <c r="F4135" t="s">
        <v>13</v>
      </c>
      <c r="G4135" t="s">
        <v>5432</v>
      </c>
      <c r="H4135" s="2">
        <v>45012.592858993055</v>
      </c>
      <c r="I4135" t="s">
        <v>2734</v>
      </c>
      <c r="J4135" s="2">
        <v>45012.592858993055</v>
      </c>
      <c r="K4135" t="s">
        <v>2734</v>
      </c>
      <c r="L4135" t="str">
        <f>VLOOKUP(C4135,ACCOUNT_MAPPING!A:C,3,FALSE)</f>
        <v>General Building Maintenance</v>
      </c>
    </row>
    <row r="4136" spans="1:12" hidden="1">
      <c r="A4136">
        <v>11774</v>
      </c>
      <c r="B4136" t="s">
        <v>1914</v>
      </c>
      <c r="C4136">
        <v>50335000</v>
      </c>
      <c r="D4136" t="s">
        <v>17</v>
      </c>
      <c r="E4136" t="s">
        <v>13</v>
      </c>
      <c r="F4136" t="s">
        <v>13</v>
      </c>
      <c r="G4136" t="s">
        <v>5433</v>
      </c>
      <c r="H4136" s="2">
        <v>44916.658591284722</v>
      </c>
      <c r="I4136" t="s">
        <v>949</v>
      </c>
      <c r="J4136" s="2">
        <v>44916.658591284722</v>
      </c>
      <c r="K4136" t="s">
        <v>949</v>
      </c>
      <c r="L4136" t="str">
        <f>VLOOKUP(C4136,ACCOUNT_MAPPING!A:C,3,FALSE)</f>
        <v>General Building Maintenance</v>
      </c>
    </row>
    <row r="4137" spans="1:12" hidden="1">
      <c r="A4137">
        <v>11805</v>
      </c>
      <c r="B4137" t="s">
        <v>4877</v>
      </c>
      <c r="C4137">
        <v>50335000</v>
      </c>
      <c r="D4137" t="s">
        <v>17</v>
      </c>
      <c r="E4137" t="s">
        <v>13</v>
      </c>
      <c r="F4137" t="s">
        <v>13</v>
      </c>
      <c r="G4137" t="s">
        <v>5434</v>
      </c>
      <c r="H4137" s="2">
        <v>44917.47329490741</v>
      </c>
      <c r="I4137" t="s">
        <v>233</v>
      </c>
      <c r="J4137" s="2">
        <v>44917.47329490741</v>
      </c>
      <c r="K4137" t="s">
        <v>233</v>
      </c>
      <c r="L4137" t="str">
        <f>VLOOKUP(C4137,ACCOUNT_MAPPING!A:C,3,FALSE)</f>
        <v>General Building Maintenance</v>
      </c>
    </row>
    <row r="4138" spans="1:12" hidden="1">
      <c r="A4138">
        <v>11887</v>
      </c>
      <c r="B4138" t="s">
        <v>987</v>
      </c>
      <c r="C4138">
        <v>50335000</v>
      </c>
      <c r="D4138" t="s">
        <v>63</v>
      </c>
      <c r="E4138" t="s">
        <v>13</v>
      </c>
      <c r="F4138" t="s">
        <v>13</v>
      </c>
      <c r="G4138" t="s">
        <v>5435</v>
      </c>
      <c r="H4138" s="2">
        <v>44875.743272569445</v>
      </c>
      <c r="I4138" t="s">
        <v>720</v>
      </c>
      <c r="J4138" s="2">
        <v>44875.743272569445</v>
      </c>
      <c r="K4138" t="s">
        <v>720</v>
      </c>
      <c r="L4138" t="str">
        <f>VLOOKUP(C4138,ACCOUNT_MAPPING!A:C,3,FALSE)</f>
        <v>General Building Maintenance</v>
      </c>
    </row>
    <row r="4139" spans="1:12" hidden="1">
      <c r="A4139">
        <v>20337</v>
      </c>
      <c r="B4139" t="s">
        <v>1021</v>
      </c>
      <c r="C4139">
        <v>50335000</v>
      </c>
      <c r="D4139" t="s">
        <v>17</v>
      </c>
      <c r="E4139" t="s">
        <v>13</v>
      </c>
      <c r="F4139" t="s">
        <v>13</v>
      </c>
      <c r="G4139" t="s">
        <v>5436</v>
      </c>
      <c r="H4139" s="2">
        <v>44924.659682523146</v>
      </c>
      <c r="I4139" t="s">
        <v>720</v>
      </c>
      <c r="J4139" s="2">
        <v>44924.659682523146</v>
      </c>
      <c r="K4139" t="s">
        <v>720</v>
      </c>
      <c r="L4139" t="str">
        <f>VLOOKUP(C4139,ACCOUNT_MAPPING!A:C,3,FALSE)</f>
        <v>General Building Maintenance</v>
      </c>
    </row>
    <row r="4140" spans="1:12" hidden="1">
      <c r="A4140">
        <v>11891</v>
      </c>
      <c r="B4140" t="s">
        <v>966</v>
      </c>
      <c r="C4140">
        <v>50335000</v>
      </c>
      <c r="D4140" t="s">
        <v>12</v>
      </c>
      <c r="E4140" t="s">
        <v>13</v>
      </c>
      <c r="F4140" t="s">
        <v>13</v>
      </c>
      <c r="G4140" t="s">
        <v>5437</v>
      </c>
      <c r="H4140" s="2">
        <v>45020.414674039355</v>
      </c>
      <c r="I4140" t="s">
        <v>720</v>
      </c>
      <c r="J4140" s="2">
        <v>45020.414674039355</v>
      </c>
      <c r="K4140" t="s">
        <v>720</v>
      </c>
      <c r="L4140" t="str">
        <f>VLOOKUP(C4140,ACCOUNT_MAPPING!A:C,3,FALSE)</f>
        <v>General Building Maintenance</v>
      </c>
    </row>
    <row r="4141" spans="1:12" hidden="1">
      <c r="A4141">
        <v>11892</v>
      </c>
      <c r="B4141" t="s">
        <v>968</v>
      </c>
      <c r="C4141">
        <v>50335000</v>
      </c>
      <c r="D4141" t="s">
        <v>63</v>
      </c>
      <c r="E4141" t="s">
        <v>13</v>
      </c>
      <c r="F4141" t="s">
        <v>13</v>
      </c>
      <c r="G4141" t="s">
        <v>5435</v>
      </c>
      <c r="H4141" s="2">
        <v>44876.926267974537</v>
      </c>
      <c r="I4141" t="s">
        <v>720</v>
      </c>
      <c r="J4141" s="2">
        <v>44876.926267974537</v>
      </c>
      <c r="K4141" t="s">
        <v>720</v>
      </c>
      <c r="L4141" t="str">
        <f>VLOOKUP(C4141,ACCOUNT_MAPPING!A:C,3,FALSE)</f>
        <v>General Building Maintenance</v>
      </c>
    </row>
    <row r="4142" spans="1:12" hidden="1">
      <c r="A4142">
        <v>20433</v>
      </c>
      <c r="B4142" t="s">
        <v>1012</v>
      </c>
      <c r="C4142">
        <v>50335000</v>
      </c>
      <c r="D4142" t="s">
        <v>17</v>
      </c>
      <c r="E4142" t="s">
        <v>13</v>
      </c>
      <c r="F4142" t="s">
        <v>13</v>
      </c>
      <c r="G4142" t="s">
        <v>5438</v>
      </c>
      <c r="H4142" s="2">
        <v>44924.605838078707</v>
      </c>
      <c r="I4142" t="s">
        <v>1014</v>
      </c>
      <c r="J4142" s="2">
        <v>44924.605838078707</v>
      </c>
      <c r="K4142" t="s">
        <v>1014</v>
      </c>
      <c r="L4142" t="str">
        <f>VLOOKUP(C4142,ACCOUNT_MAPPING!A:C,3,FALSE)</f>
        <v>General Building Maintenance</v>
      </c>
    </row>
    <row r="4143" spans="1:12" hidden="1">
      <c r="A4143">
        <v>32983</v>
      </c>
      <c r="B4143" t="s">
        <v>3040</v>
      </c>
      <c r="C4143">
        <v>50335000</v>
      </c>
      <c r="D4143" t="s">
        <v>12</v>
      </c>
      <c r="E4143" t="s">
        <v>13</v>
      </c>
      <c r="F4143" t="s">
        <v>13</v>
      </c>
      <c r="G4143" t="s">
        <v>5439</v>
      </c>
      <c r="H4143" s="2">
        <v>45021.798348842596</v>
      </c>
      <c r="I4143" t="s">
        <v>2250</v>
      </c>
      <c r="J4143" s="2">
        <v>45021.798348842596</v>
      </c>
      <c r="K4143" t="s">
        <v>2250</v>
      </c>
      <c r="L4143" t="str">
        <f>VLOOKUP(C4143,ACCOUNT_MAPPING!A:C,3,FALSE)</f>
        <v>General Building Maintenance</v>
      </c>
    </row>
    <row r="4144" spans="1:12" hidden="1">
      <c r="A4144">
        <v>59785</v>
      </c>
      <c r="B4144" t="s">
        <v>3078</v>
      </c>
      <c r="C4144">
        <v>50335000</v>
      </c>
      <c r="D4144" t="s">
        <v>17</v>
      </c>
      <c r="E4144" t="s">
        <v>13</v>
      </c>
      <c r="F4144" t="s">
        <v>13</v>
      </c>
      <c r="G4144" t="s">
        <v>5440</v>
      </c>
      <c r="H4144" s="2">
        <v>44917.585743599535</v>
      </c>
      <c r="I4144" t="s">
        <v>627</v>
      </c>
      <c r="J4144" s="2">
        <v>44917.585743599535</v>
      </c>
      <c r="K4144" t="s">
        <v>627</v>
      </c>
      <c r="L4144" t="str">
        <f>VLOOKUP(C4144,ACCOUNT_MAPPING!A:C,3,FALSE)</f>
        <v>General Building Maintenance</v>
      </c>
    </row>
    <row r="4145" spans="1:12" hidden="1">
      <c r="A4145">
        <v>76069</v>
      </c>
      <c r="B4145" t="s">
        <v>1272</v>
      </c>
      <c r="C4145">
        <v>50335000</v>
      </c>
      <c r="D4145" t="s">
        <v>17</v>
      </c>
      <c r="E4145" t="s">
        <v>13</v>
      </c>
      <c r="F4145" t="s">
        <v>13</v>
      </c>
      <c r="G4145" t="s">
        <v>1273</v>
      </c>
      <c r="H4145" s="2">
        <v>44924.118526736114</v>
      </c>
      <c r="I4145" t="s">
        <v>104</v>
      </c>
      <c r="J4145" s="2">
        <v>44924.118526736114</v>
      </c>
      <c r="K4145" t="s">
        <v>104</v>
      </c>
      <c r="L4145" t="str">
        <f>VLOOKUP(C4145,ACCOUNT_MAPPING!A:C,3,FALSE)</f>
        <v>General Building Maintenance</v>
      </c>
    </row>
    <row r="4146" spans="1:12" hidden="1">
      <c r="A4146">
        <v>82698</v>
      </c>
      <c r="B4146" t="s">
        <v>4227</v>
      </c>
      <c r="C4146">
        <v>50335000</v>
      </c>
      <c r="D4146" t="s">
        <v>17</v>
      </c>
      <c r="E4146" t="s">
        <v>13</v>
      </c>
      <c r="F4146" t="s">
        <v>13</v>
      </c>
      <c r="G4146" t="s">
        <v>5441</v>
      </c>
      <c r="H4146" s="2">
        <v>44929.520331678243</v>
      </c>
      <c r="I4146" t="s">
        <v>1092</v>
      </c>
      <c r="J4146" s="2">
        <v>44929.520331678243</v>
      </c>
      <c r="K4146" t="s">
        <v>1092</v>
      </c>
      <c r="L4146" t="str">
        <f>VLOOKUP(C4146,ACCOUNT_MAPPING!A:C,3,FALSE)</f>
        <v>General Building Maintenance</v>
      </c>
    </row>
    <row r="4147" spans="1:12" hidden="1">
      <c r="A4147">
        <v>43385</v>
      </c>
      <c r="B4147" t="s">
        <v>1071</v>
      </c>
      <c r="C4147">
        <v>50335000</v>
      </c>
      <c r="D4147" t="s">
        <v>17</v>
      </c>
      <c r="E4147" t="s">
        <v>13</v>
      </c>
      <c r="F4147" t="s">
        <v>13</v>
      </c>
      <c r="G4147" t="s">
        <v>5442</v>
      </c>
      <c r="H4147" s="2">
        <v>44922.70255454861</v>
      </c>
      <c r="I4147" t="s">
        <v>83</v>
      </c>
      <c r="J4147" s="2">
        <v>44922.70255454861</v>
      </c>
      <c r="K4147" t="s">
        <v>83</v>
      </c>
      <c r="L4147" t="str">
        <f>VLOOKUP(C4147,ACCOUNT_MAPPING!A:C,3,FALSE)</f>
        <v>General Building Maintenance</v>
      </c>
    </row>
    <row r="4148" spans="1:12" hidden="1">
      <c r="A4148">
        <v>43380</v>
      </c>
      <c r="B4148" t="s">
        <v>1063</v>
      </c>
      <c r="C4148">
        <v>50335000</v>
      </c>
      <c r="D4148" t="s">
        <v>17</v>
      </c>
      <c r="E4148" t="s">
        <v>13</v>
      </c>
      <c r="F4148" t="s">
        <v>13</v>
      </c>
      <c r="G4148" t="s">
        <v>5443</v>
      </c>
      <c r="H4148" s="2">
        <v>44922.676325659719</v>
      </c>
      <c r="I4148" t="s">
        <v>83</v>
      </c>
      <c r="J4148" s="2">
        <v>44922.676325659719</v>
      </c>
      <c r="K4148" t="s">
        <v>83</v>
      </c>
      <c r="L4148" t="str">
        <f>VLOOKUP(C4148,ACCOUNT_MAPPING!A:C,3,FALSE)</f>
        <v>General Building Maintenance</v>
      </c>
    </row>
    <row r="4149" spans="1:12" hidden="1">
      <c r="A4149">
        <v>43378</v>
      </c>
      <c r="B4149" t="s">
        <v>1040</v>
      </c>
      <c r="C4149">
        <v>50335000</v>
      </c>
      <c r="D4149" t="s">
        <v>17</v>
      </c>
      <c r="E4149" t="s">
        <v>13</v>
      </c>
      <c r="F4149" t="s">
        <v>13</v>
      </c>
      <c r="G4149" t="s">
        <v>5444</v>
      </c>
      <c r="H4149" s="2">
        <v>44922.672213310187</v>
      </c>
      <c r="I4149" t="s">
        <v>83</v>
      </c>
      <c r="J4149" s="2">
        <v>44922.672213310187</v>
      </c>
      <c r="K4149" t="s">
        <v>83</v>
      </c>
      <c r="L4149" t="str">
        <f>VLOOKUP(C4149,ACCOUNT_MAPPING!A:C,3,FALSE)</f>
        <v>General Building Maintenance</v>
      </c>
    </row>
    <row r="4150" spans="1:12" hidden="1">
      <c r="A4150">
        <v>82778</v>
      </c>
      <c r="B4150" t="s">
        <v>5142</v>
      </c>
      <c r="C4150">
        <v>50335000</v>
      </c>
      <c r="D4150" t="s">
        <v>17</v>
      </c>
      <c r="E4150" t="s">
        <v>13</v>
      </c>
      <c r="F4150" t="s">
        <v>13</v>
      </c>
      <c r="G4150" t="s">
        <v>5445</v>
      </c>
      <c r="H4150" s="2">
        <v>44924.590324189812</v>
      </c>
      <c r="I4150" t="s">
        <v>34</v>
      </c>
      <c r="J4150" s="2">
        <v>44924.590324189812</v>
      </c>
      <c r="K4150" t="s">
        <v>34</v>
      </c>
      <c r="L4150" t="str">
        <f>VLOOKUP(C4150,ACCOUNT_MAPPING!A:C,3,FALSE)</f>
        <v>General Building Maintenance</v>
      </c>
    </row>
    <row r="4151" spans="1:12" hidden="1">
      <c r="A4151">
        <v>63393</v>
      </c>
      <c r="B4151" t="s">
        <v>1077</v>
      </c>
      <c r="C4151">
        <v>50335000</v>
      </c>
      <c r="D4151" t="s">
        <v>17</v>
      </c>
      <c r="E4151" t="s">
        <v>13</v>
      </c>
      <c r="F4151" t="s">
        <v>13</v>
      </c>
      <c r="G4151" t="s">
        <v>5446</v>
      </c>
      <c r="H4151" s="2">
        <v>44925.627139236109</v>
      </c>
      <c r="I4151" t="s">
        <v>1014</v>
      </c>
      <c r="J4151" s="2">
        <v>44925.627139236109</v>
      </c>
      <c r="K4151" t="s">
        <v>1014</v>
      </c>
      <c r="L4151" t="str">
        <f>VLOOKUP(C4151,ACCOUNT_MAPPING!A:C,3,FALSE)</f>
        <v>General Building Maintenance</v>
      </c>
    </row>
    <row r="4152" spans="1:12" hidden="1">
      <c r="A4152">
        <v>82727</v>
      </c>
      <c r="B4152" t="s">
        <v>5079</v>
      </c>
      <c r="C4152">
        <v>50335000</v>
      </c>
      <c r="D4152" t="s">
        <v>63</v>
      </c>
      <c r="E4152" t="s">
        <v>13</v>
      </c>
      <c r="F4152" t="s">
        <v>13</v>
      </c>
      <c r="G4152" t="s">
        <v>5447</v>
      </c>
      <c r="H4152" s="2">
        <v>44869.758535763889</v>
      </c>
      <c r="I4152" t="s">
        <v>778</v>
      </c>
      <c r="J4152" s="2">
        <v>44869.758535763889</v>
      </c>
      <c r="K4152" t="s">
        <v>778</v>
      </c>
      <c r="L4152" t="str">
        <f>VLOOKUP(C4152,ACCOUNT_MAPPING!A:C,3,FALSE)</f>
        <v>General Building Maintenance</v>
      </c>
    </row>
    <row r="4153" spans="1:12" hidden="1">
      <c r="A4153">
        <v>82766</v>
      </c>
      <c r="B4153" t="s">
        <v>5448</v>
      </c>
      <c r="C4153">
        <v>50335000</v>
      </c>
      <c r="D4153" t="s">
        <v>17</v>
      </c>
      <c r="E4153" t="s">
        <v>13</v>
      </c>
      <c r="F4153" t="s">
        <v>13</v>
      </c>
      <c r="G4153" t="s">
        <v>5449</v>
      </c>
      <c r="H4153" s="2">
        <v>44924.638326006941</v>
      </c>
      <c r="I4153" t="s">
        <v>289</v>
      </c>
      <c r="J4153" s="2">
        <v>44924.638326006941</v>
      </c>
      <c r="K4153" t="s">
        <v>289</v>
      </c>
      <c r="L4153" t="str">
        <f>VLOOKUP(C4153,ACCOUNT_MAPPING!A:C,3,FALSE)</f>
        <v>General Building Maintenance</v>
      </c>
    </row>
    <row r="4154" spans="1:12" hidden="1">
      <c r="A4154">
        <v>82693</v>
      </c>
      <c r="B4154" t="s">
        <v>5450</v>
      </c>
      <c r="C4154">
        <v>50335000</v>
      </c>
      <c r="D4154" t="s">
        <v>17</v>
      </c>
      <c r="E4154" t="s">
        <v>13</v>
      </c>
      <c r="F4154" t="s">
        <v>13</v>
      </c>
      <c r="G4154" t="s">
        <v>5451</v>
      </c>
      <c r="H4154" s="2">
        <v>44922.51874684028</v>
      </c>
      <c r="I4154" t="s">
        <v>1672</v>
      </c>
      <c r="J4154" s="2">
        <v>44922.51874684028</v>
      </c>
      <c r="K4154" t="s">
        <v>1672</v>
      </c>
      <c r="L4154" t="str">
        <f>VLOOKUP(C4154,ACCOUNT_MAPPING!A:C,3,FALSE)</f>
        <v>General Building Maintenance</v>
      </c>
    </row>
    <row r="4155" spans="1:12" hidden="1">
      <c r="A4155">
        <v>83067</v>
      </c>
      <c r="B4155" t="s">
        <v>3098</v>
      </c>
      <c r="C4155">
        <v>50335000</v>
      </c>
      <c r="D4155" t="s">
        <v>17</v>
      </c>
      <c r="E4155" t="s">
        <v>13</v>
      </c>
      <c r="F4155" t="s">
        <v>13</v>
      </c>
      <c r="G4155" t="s">
        <v>5452</v>
      </c>
      <c r="H4155" s="2">
        <v>44922.637126354166</v>
      </c>
      <c r="I4155" t="s">
        <v>1292</v>
      </c>
      <c r="J4155" s="2">
        <v>44922.637126354166</v>
      </c>
      <c r="K4155" t="s">
        <v>1292</v>
      </c>
      <c r="L4155" t="str">
        <f>VLOOKUP(C4155,ACCOUNT_MAPPING!A:C,3,FALSE)</f>
        <v>General Building Maintenance</v>
      </c>
    </row>
    <row r="4156" spans="1:12" hidden="1">
      <c r="A4156">
        <v>126081</v>
      </c>
      <c r="B4156" t="s">
        <v>435</v>
      </c>
      <c r="C4156">
        <v>50335000</v>
      </c>
      <c r="D4156" t="s">
        <v>17</v>
      </c>
      <c r="E4156" t="s">
        <v>13</v>
      </c>
      <c r="F4156" t="s">
        <v>13</v>
      </c>
      <c r="G4156" t="s">
        <v>5453</v>
      </c>
      <c r="H4156" s="2">
        <v>44924.723625891202</v>
      </c>
      <c r="I4156" t="s">
        <v>437</v>
      </c>
      <c r="J4156" s="2">
        <v>44924.723625891202</v>
      </c>
      <c r="K4156" t="s">
        <v>437</v>
      </c>
      <c r="L4156" t="str">
        <f>VLOOKUP(C4156,ACCOUNT_MAPPING!A:C,3,FALSE)</f>
        <v>General Building Maintenance</v>
      </c>
    </row>
    <row r="4157" spans="1:12" hidden="1">
      <c r="A4157">
        <v>126086</v>
      </c>
      <c r="B4157" t="s">
        <v>382</v>
      </c>
      <c r="C4157">
        <v>50335000</v>
      </c>
      <c r="D4157" t="s">
        <v>17</v>
      </c>
      <c r="E4157" t="s">
        <v>13</v>
      </c>
      <c r="F4157" t="s">
        <v>13</v>
      </c>
      <c r="G4157" t="s">
        <v>5454</v>
      </c>
      <c r="H4157" s="2">
        <v>44914.670065428239</v>
      </c>
      <c r="I4157" t="s">
        <v>360</v>
      </c>
      <c r="J4157" s="2">
        <v>44914.670065428239</v>
      </c>
      <c r="K4157" t="s">
        <v>360</v>
      </c>
      <c r="L4157" t="str">
        <f>VLOOKUP(C4157,ACCOUNT_MAPPING!A:C,3,FALSE)</f>
        <v>General Building Maintenance</v>
      </c>
    </row>
    <row r="4158" spans="1:12" hidden="1">
      <c r="A4158">
        <v>101307</v>
      </c>
      <c r="B4158" t="s">
        <v>659</v>
      </c>
      <c r="C4158">
        <v>50335000</v>
      </c>
      <c r="D4158" t="s">
        <v>12</v>
      </c>
      <c r="E4158" t="s">
        <v>13</v>
      </c>
      <c r="F4158" t="s">
        <v>13</v>
      </c>
      <c r="G4158" t="s">
        <v>5455</v>
      </c>
      <c r="H4158" s="2">
        <v>45014.816930787034</v>
      </c>
      <c r="I4158" t="s">
        <v>661</v>
      </c>
      <c r="J4158" s="2">
        <v>45014.816930787034</v>
      </c>
      <c r="K4158" t="s">
        <v>661</v>
      </c>
      <c r="L4158" t="str">
        <f>VLOOKUP(C4158,ACCOUNT_MAPPING!A:C,3,FALSE)</f>
        <v>General Building Maintenance</v>
      </c>
    </row>
    <row r="4159" spans="1:12" hidden="1">
      <c r="A4159">
        <v>126199</v>
      </c>
      <c r="B4159" t="s">
        <v>1138</v>
      </c>
      <c r="C4159">
        <v>50335000</v>
      </c>
      <c r="D4159" t="s">
        <v>12</v>
      </c>
      <c r="E4159" t="s">
        <v>13</v>
      </c>
      <c r="F4159" t="s">
        <v>13</v>
      </c>
      <c r="G4159" t="s">
        <v>5456</v>
      </c>
      <c r="H4159" s="2">
        <v>45021.585131678243</v>
      </c>
      <c r="I4159" t="s">
        <v>1140</v>
      </c>
      <c r="J4159" s="2">
        <v>45021.585131678243</v>
      </c>
      <c r="K4159" t="s">
        <v>1140</v>
      </c>
      <c r="L4159" t="str">
        <f>VLOOKUP(C4159,ACCOUNT_MAPPING!A:C,3,FALSE)</f>
        <v>General Building Maintenance</v>
      </c>
    </row>
    <row r="4160" spans="1:12" hidden="1">
      <c r="A4160">
        <v>126087</v>
      </c>
      <c r="B4160" t="s">
        <v>5457</v>
      </c>
      <c r="C4160">
        <v>50335000</v>
      </c>
      <c r="D4160" t="s">
        <v>63</v>
      </c>
      <c r="E4160" t="s">
        <v>13</v>
      </c>
      <c r="F4160" t="s">
        <v>13</v>
      </c>
      <c r="G4160" t="s">
        <v>5458</v>
      </c>
      <c r="H4160" s="2">
        <v>44875.563623298614</v>
      </c>
      <c r="I4160" t="s">
        <v>360</v>
      </c>
      <c r="J4160" s="2">
        <v>44875.563623298614</v>
      </c>
      <c r="K4160" t="s">
        <v>360</v>
      </c>
      <c r="L4160" t="str">
        <f>VLOOKUP(C4160,ACCOUNT_MAPPING!A:C,3,FALSE)</f>
        <v>General Building Maintenance</v>
      </c>
    </row>
    <row r="4161" spans="1:12" hidden="1">
      <c r="A4161">
        <v>126111</v>
      </c>
      <c r="B4161" t="s">
        <v>5335</v>
      </c>
      <c r="C4161">
        <v>50335000</v>
      </c>
      <c r="D4161" t="s">
        <v>17</v>
      </c>
      <c r="E4161" t="s">
        <v>13</v>
      </c>
      <c r="F4161" t="s">
        <v>13</v>
      </c>
      <c r="G4161" t="s">
        <v>5459</v>
      </c>
      <c r="H4161" s="2">
        <v>44914.656325729164</v>
      </c>
      <c r="I4161" t="s">
        <v>310</v>
      </c>
      <c r="J4161" s="2">
        <v>44914.656325729164</v>
      </c>
      <c r="K4161" t="s">
        <v>310</v>
      </c>
      <c r="L4161" t="str">
        <f>VLOOKUP(C4161,ACCOUNT_MAPPING!A:C,3,FALSE)</f>
        <v>General Building Maintenance</v>
      </c>
    </row>
    <row r="4162" spans="1:12" hidden="1">
      <c r="A4162">
        <v>126230</v>
      </c>
      <c r="B4162" t="s">
        <v>444</v>
      </c>
      <c r="C4162">
        <v>50335000</v>
      </c>
      <c r="D4162" t="s">
        <v>63</v>
      </c>
      <c r="E4162" t="s">
        <v>13</v>
      </c>
      <c r="F4162" t="s">
        <v>13</v>
      </c>
      <c r="G4162" t="s">
        <v>5460</v>
      </c>
      <c r="H4162" s="2">
        <v>44879.417093668984</v>
      </c>
      <c r="I4162" t="s">
        <v>446</v>
      </c>
      <c r="J4162" s="2">
        <v>44879.417093668984</v>
      </c>
      <c r="K4162" t="s">
        <v>446</v>
      </c>
      <c r="L4162" t="str">
        <f>VLOOKUP(C4162,ACCOUNT_MAPPING!A:C,3,FALSE)</f>
        <v>General Building Maintenance</v>
      </c>
    </row>
    <row r="4163" spans="1:12" hidden="1">
      <c r="A4163">
        <v>9146</v>
      </c>
      <c r="B4163" t="s">
        <v>1722</v>
      </c>
      <c r="C4163">
        <v>50335010</v>
      </c>
      <c r="D4163" t="s">
        <v>12</v>
      </c>
      <c r="E4163" t="s">
        <v>13</v>
      </c>
      <c r="F4163" t="s">
        <v>13</v>
      </c>
      <c r="G4163" t="s">
        <v>5461</v>
      </c>
      <c r="H4163" s="2">
        <v>45014.658621296294</v>
      </c>
      <c r="I4163" t="s">
        <v>41</v>
      </c>
      <c r="J4163" s="2">
        <v>45014.658621296294</v>
      </c>
      <c r="K4163" t="s">
        <v>41</v>
      </c>
      <c r="L4163" t="str">
        <f>VLOOKUP(C4163,ACCOUNT_MAPPING!A:C,3,FALSE)</f>
        <v>HVAC Expense</v>
      </c>
    </row>
    <row r="4164" spans="1:12" hidden="1">
      <c r="A4164">
        <v>2669</v>
      </c>
      <c r="B4164" t="s">
        <v>3155</v>
      </c>
      <c r="C4164">
        <v>50340000</v>
      </c>
      <c r="D4164" t="s">
        <v>12</v>
      </c>
      <c r="E4164" t="s">
        <v>13</v>
      </c>
      <c r="F4164" t="s">
        <v>13</v>
      </c>
      <c r="G4164" t="s">
        <v>5462</v>
      </c>
      <c r="H4164" s="2">
        <v>45009.809191747685</v>
      </c>
      <c r="I4164" t="s">
        <v>179</v>
      </c>
      <c r="J4164" s="2">
        <v>45009.809191747685</v>
      </c>
      <c r="K4164" t="s">
        <v>179</v>
      </c>
      <c r="L4164" t="str">
        <f>VLOOKUP(C4164,ACCOUNT_MAPPING!A:C,3,FALSE)</f>
        <v>HVAC Expense</v>
      </c>
    </row>
    <row r="4165" spans="1:12" hidden="1">
      <c r="A4165">
        <v>8519</v>
      </c>
      <c r="B4165" t="s">
        <v>1651</v>
      </c>
      <c r="C4165">
        <v>50340000</v>
      </c>
      <c r="D4165" t="s">
        <v>17</v>
      </c>
      <c r="E4165" t="s">
        <v>13</v>
      </c>
      <c r="F4165" t="s">
        <v>13</v>
      </c>
      <c r="G4165" t="s">
        <v>5463</v>
      </c>
      <c r="H4165" s="2">
        <v>44928.885600729169</v>
      </c>
      <c r="I4165" t="s">
        <v>1422</v>
      </c>
      <c r="J4165" s="2">
        <v>44928.885600729169</v>
      </c>
      <c r="K4165" t="s">
        <v>1422</v>
      </c>
      <c r="L4165" t="str">
        <f>VLOOKUP(C4165,ACCOUNT_MAPPING!A:C,3,FALSE)</f>
        <v>HVAC Expense</v>
      </c>
    </row>
    <row r="4166" spans="1:12" hidden="1">
      <c r="A4166">
        <v>8609</v>
      </c>
      <c r="B4166" t="s">
        <v>700</v>
      </c>
      <c r="C4166">
        <v>50340000</v>
      </c>
      <c r="D4166" t="s">
        <v>17</v>
      </c>
      <c r="E4166" t="s">
        <v>13</v>
      </c>
      <c r="F4166" t="s">
        <v>13</v>
      </c>
      <c r="G4166" t="s">
        <v>5464</v>
      </c>
      <c r="H4166" s="2">
        <v>44924.573983333335</v>
      </c>
      <c r="I4166" t="s">
        <v>702</v>
      </c>
      <c r="J4166" s="2">
        <v>44924.573983333335</v>
      </c>
      <c r="K4166" t="s">
        <v>702</v>
      </c>
      <c r="L4166" t="str">
        <f>VLOOKUP(C4166,ACCOUNT_MAPPING!A:C,3,FALSE)</f>
        <v>HVAC Expense</v>
      </c>
    </row>
    <row r="4167" spans="1:12" hidden="1">
      <c r="A4167">
        <v>8752</v>
      </c>
      <c r="B4167" t="s">
        <v>1681</v>
      </c>
      <c r="C4167">
        <v>50340000</v>
      </c>
      <c r="D4167" t="s">
        <v>17</v>
      </c>
      <c r="E4167" t="s">
        <v>13</v>
      </c>
      <c r="F4167" t="s">
        <v>13</v>
      </c>
      <c r="G4167" t="s">
        <v>5465</v>
      </c>
      <c r="H4167" s="2">
        <v>44924.764297337962</v>
      </c>
      <c r="I4167" t="s">
        <v>702</v>
      </c>
      <c r="J4167" s="2">
        <v>44924.764297337962</v>
      </c>
      <c r="K4167" t="s">
        <v>702</v>
      </c>
      <c r="L4167" t="str">
        <f>VLOOKUP(C4167,ACCOUNT_MAPPING!A:C,3,FALSE)</f>
        <v>HVAC Expense</v>
      </c>
    </row>
    <row r="4168" spans="1:12" hidden="1">
      <c r="A4168">
        <v>8725</v>
      </c>
      <c r="B4168" t="s">
        <v>37</v>
      </c>
      <c r="C4168">
        <v>50340000</v>
      </c>
      <c r="D4168" t="s">
        <v>17</v>
      </c>
      <c r="E4168" t="s">
        <v>13</v>
      </c>
      <c r="F4168" t="s">
        <v>13</v>
      </c>
      <c r="G4168" t="s">
        <v>5466</v>
      </c>
      <c r="H4168" s="2">
        <v>44916.810777465274</v>
      </c>
      <c r="I4168" t="s">
        <v>22</v>
      </c>
      <c r="J4168" s="2">
        <v>44916.810777465274</v>
      </c>
      <c r="K4168" t="s">
        <v>22</v>
      </c>
      <c r="L4168" t="str">
        <f>VLOOKUP(C4168,ACCOUNT_MAPPING!A:C,3,FALSE)</f>
        <v>HVAC Expense</v>
      </c>
    </row>
    <row r="4169" spans="1:12" hidden="1">
      <c r="A4169">
        <v>9086</v>
      </c>
      <c r="B4169" t="s">
        <v>2349</v>
      </c>
      <c r="C4169">
        <v>50340000</v>
      </c>
      <c r="D4169" t="s">
        <v>17</v>
      </c>
      <c r="E4169" t="s">
        <v>13</v>
      </c>
      <c r="F4169" t="s">
        <v>13</v>
      </c>
      <c r="G4169" t="s">
        <v>5467</v>
      </c>
      <c r="H4169" s="2">
        <v>44915.681368900463</v>
      </c>
      <c r="I4169" t="s">
        <v>151</v>
      </c>
      <c r="J4169" s="2">
        <v>44915.681368900463</v>
      </c>
      <c r="K4169" t="s">
        <v>151</v>
      </c>
      <c r="L4169" t="str">
        <f>VLOOKUP(C4169,ACCOUNT_MAPPING!A:C,3,FALSE)</f>
        <v>HVAC Expense</v>
      </c>
    </row>
    <row r="4170" spans="1:12" hidden="1">
      <c r="A4170">
        <v>9152</v>
      </c>
      <c r="B4170" t="s">
        <v>764</v>
      </c>
      <c r="C4170">
        <v>50340000</v>
      </c>
      <c r="D4170" t="s">
        <v>17</v>
      </c>
      <c r="E4170" t="s">
        <v>13</v>
      </c>
      <c r="F4170" t="s">
        <v>13</v>
      </c>
      <c r="G4170" t="s">
        <v>5468</v>
      </c>
      <c r="H4170" s="2">
        <v>44924.660778240737</v>
      </c>
      <c r="I4170" t="s">
        <v>766</v>
      </c>
      <c r="J4170" s="2">
        <v>44924.660778240737</v>
      </c>
      <c r="K4170" t="s">
        <v>766</v>
      </c>
      <c r="L4170" t="str">
        <f>VLOOKUP(C4170,ACCOUNT_MAPPING!A:C,3,FALSE)</f>
        <v>HVAC Expense</v>
      </c>
    </row>
    <row r="4171" spans="1:12" hidden="1">
      <c r="A4171">
        <v>9157</v>
      </c>
      <c r="B4171" t="s">
        <v>1732</v>
      </c>
      <c r="C4171">
        <v>50340000</v>
      </c>
      <c r="D4171" t="s">
        <v>17</v>
      </c>
      <c r="E4171" t="s">
        <v>13</v>
      </c>
      <c r="F4171" t="s">
        <v>13</v>
      </c>
      <c r="G4171" t="s">
        <v>5469</v>
      </c>
      <c r="H4171" s="2">
        <v>44922.606205324075</v>
      </c>
      <c r="I4171" t="s">
        <v>41</v>
      </c>
      <c r="J4171" s="2">
        <v>44922.606205324075</v>
      </c>
      <c r="K4171" t="s">
        <v>41</v>
      </c>
      <c r="L4171" t="str">
        <f>VLOOKUP(C4171,ACCOUNT_MAPPING!A:C,3,FALSE)</f>
        <v>HVAC Expense</v>
      </c>
    </row>
    <row r="4172" spans="1:12" hidden="1">
      <c r="A4172">
        <v>9156</v>
      </c>
      <c r="B4172" t="s">
        <v>1181</v>
      </c>
      <c r="C4172">
        <v>50340000</v>
      </c>
      <c r="D4172" t="s">
        <v>17</v>
      </c>
      <c r="E4172" t="s">
        <v>13</v>
      </c>
      <c r="F4172" t="s">
        <v>13</v>
      </c>
      <c r="G4172" t="s">
        <v>5470</v>
      </c>
      <c r="H4172" s="2">
        <v>44917.50526327546</v>
      </c>
      <c r="I4172" t="s">
        <v>225</v>
      </c>
      <c r="J4172" s="2">
        <v>44917.50526327546</v>
      </c>
      <c r="K4172" t="s">
        <v>225</v>
      </c>
      <c r="L4172" t="str">
        <f>VLOOKUP(C4172,ACCOUNT_MAPPING!A:C,3,FALSE)</f>
        <v>HVAC Expense</v>
      </c>
    </row>
    <row r="4173" spans="1:12" hidden="1">
      <c r="A4173">
        <v>9222</v>
      </c>
      <c r="B4173" t="s">
        <v>1185</v>
      </c>
      <c r="C4173">
        <v>50340000</v>
      </c>
      <c r="D4173" t="s">
        <v>12</v>
      </c>
      <c r="E4173" t="s">
        <v>13</v>
      </c>
      <c r="F4173" t="s">
        <v>13</v>
      </c>
      <c r="G4173" t="s">
        <v>5471</v>
      </c>
      <c r="H4173" s="2">
        <v>45021.658517824071</v>
      </c>
      <c r="I4173" t="s">
        <v>759</v>
      </c>
      <c r="J4173" s="2">
        <v>45021.658517824071</v>
      </c>
      <c r="K4173" t="s">
        <v>759</v>
      </c>
      <c r="L4173" t="str">
        <f>VLOOKUP(C4173,ACCOUNT_MAPPING!A:C,3,FALSE)</f>
        <v>HVAC Expense</v>
      </c>
    </row>
    <row r="4174" spans="1:12" hidden="1">
      <c r="A4174">
        <v>9471</v>
      </c>
      <c r="B4174" t="s">
        <v>775</v>
      </c>
      <c r="C4174">
        <v>50340000</v>
      </c>
      <c r="D4174" t="s">
        <v>63</v>
      </c>
      <c r="E4174" t="s">
        <v>13</v>
      </c>
      <c r="F4174" t="s">
        <v>13</v>
      </c>
      <c r="G4174" t="s">
        <v>5472</v>
      </c>
      <c r="H4174" s="2">
        <v>44875.58347766204</v>
      </c>
      <c r="I4174" t="s">
        <v>661</v>
      </c>
      <c r="J4174" s="2">
        <v>44875.58347766204</v>
      </c>
      <c r="K4174" t="s">
        <v>661</v>
      </c>
      <c r="L4174" t="str">
        <f>VLOOKUP(C4174,ACCOUNT_MAPPING!A:C,3,FALSE)</f>
        <v>HVAC Expense</v>
      </c>
    </row>
    <row r="4175" spans="1:12" hidden="1">
      <c r="A4175">
        <v>9194</v>
      </c>
      <c r="B4175" t="s">
        <v>746</v>
      </c>
      <c r="C4175">
        <v>50340000</v>
      </c>
      <c r="D4175" t="s">
        <v>17</v>
      </c>
      <c r="E4175" t="s">
        <v>13</v>
      </c>
      <c r="F4175" t="s">
        <v>13</v>
      </c>
      <c r="G4175" t="s">
        <v>5473</v>
      </c>
      <c r="H4175" s="2">
        <v>44924.443846261573</v>
      </c>
      <c r="I4175" t="s">
        <v>553</v>
      </c>
      <c r="J4175" s="2">
        <v>44924.443846261573</v>
      </c>
      <c r="K4175" t="s">
        <v>553</v>
      </c>
      <c r="L4175" t="str">
        <f>VLOOKUP(C4175,ACCOUNT_MAPPING!A:C,3,FALSE)</f>
        <v>HVAC Expense</v>
      </c>
    </row>
    <row r="4176" spans="1:12" hidden="1">
      <c r="A4176">
        <v>9223</v>
      </c>
      <c r="B4176" t="s">
        <v>757</v>
      </c>
      <c r="C4176">
        <v>50340000</v>
      </c>
      <c r="D4176" t="s">
        <v>17</v>
      </c>
      <c r="E4176" t="s">
        <v>13</v>
      </c>
      <c r="F4176" t="s">
        <v>13</v>
      </c>
      <c r="G4176" t="s">
        <v>5474</v>
      </c>
      <c r="H4176" s="2">
        <v>44923.739123611114</v>
      </c>
      <c r="I4176" t="s">
        <v>759</v>
      </c>
      <c r="J4176" s="2">
        <v>44923.739123611114</v>
      </c>
      <c r="K4176" t="s">
        <v>759</v>
      </c>
      <c r="L4176" t="str">
        <f>VLOOKUP(C4176,ACCOUNT_MAPPING!A:C,3,FALSE)</f>
        <v>HVAC Expense</v>
      </c>
    </row>
    <row r="4177" spans="1:12" hidden="1">
      <c r="A4177">
        <v>10708</v>
      </c>
      <c r="B4177" t="s">
        <v>856</v>
      </c>
      <c r="C4177">
        <v>50340000</v>
      </c>
      <c r="D4177" t="s">
        <v>63</v>
      </c>
      <c r="E4177" t="s">
        <v>13</v>
      </c>
      <c r="F4177" t="s">
        <v>13</v>
      </c>
      <c r="G4177" t="s">
        <v>5475</v>
      </c>
      <c r="H4177" s="2">
        <v>44876.61571539352</v>
      </c>
      <c r="I4177" t="s">
        <v>754</v>
      </c>
      <c r="J4177" s="2">
        <v>44876.61571539352</v>
      </c>
      <c r="K4177" t="s">
        <v>754</v>
      </c>
      <c r="L4177" t="str">
        <f>VLOOKUP(C4177,ACCOUNT_MAPPING!A:C,3,FALSE)</f>
        <v>HVAC Expense</v>
      </c>
    </row>
    <row r="4178" spans="1:12" hidden="1">
      <c r="A4178">
        <v>11028</v>
      </c>
      <c r="B4178" t="s">
        <v>5476</v>
      </c>
      <c r="C4178">
        <v>50340000</v>
      </c>
      <c r="D4178" t="s">
        <v>63</v>
      </c>
      <c r="E4178" t="s">
        <v>13</v>
      </c>
      <c r="F4178" t="s">
        <v>13</v>
      </c>
      <c r="G4178" t="s">
        <v>5477</v>
      </c>
      <c r="H4178" s="2">
        <v>44876.818468599537</v>
      </c>
      <c r="I4178" t="s">
        <v>1816</v>
      </c>
      <c r="J4178" s="2">
        <v>44876.818468599537</v>
      </c>
      <c r="K4178" t="s">
        <v>1816</v>
      </c>
      <c r="L4178" t="str">
        <f>VLOOKUP(C4178,ACCOUNT_MAPPING!A:C,3,FALSE)</f>
        <v>HVAC Expense</v>
      </c>
    </row>
    <row r="4179" spans="1:12" hidden="1">
      <c r="A4179">
        <v>11056</v>
      </c>
      <c r="B4179" t="s">
        <v>641</v>
      </c>
      <c r="C4179">
        <v>50340000</v>
      </c>
      <c r="D4179" t="s">
        <v>17</v>
      </c>
      <c r="E4179" t="s">
        <v>13</v>
      </c>
      <c r="F4179" t="s">
        <v>13</v>
      </c>
      <c r="G4179" t="s">
        <v>5141</v>
      </c>
      <c r="H4179" s="2">
        <v>44924.418788854164</v>
      </c>
      <c r="I4179" t="s">
        <v>19</v>
      </c>
      <c r="J4179" s="2">
        <v>44924.418788854164</v>
      </c>
      <c r="K4179" t="s">
        <v>19</v>
      </c>
      <c r="L4179" t="str">
        <f>VLOOKUP(C4179,ACCOUNT_MAPPING!A:C,3,FALSE)</f>
        <v>HVAC Expense</v>
      </c>
    </row>
    <row r="4180" spans="1:12" hidden="1">
      <c r="A4180">
        <v>11177</v>
      </c>
      <c r="B4180" t="s">
        <v>1484</v>
      </c>
      <c r="C4180">
        <v>50340000</v>
      </c>
      <c r="D4180" t="s">
        <v>12</v>
      </c>
      <c r="E4180" t="s">
        <v>13</v>
      </c>
      <c r="F4180" t="s">
        <v>13</v>
      </c>
      <c r="G4180" t="s">
        <v>5478</v>
      </c>
      <c r="H4180" s="2">
        <v>45013.493976307873</v>
      </c>
      <c r="I4180" t="s">
        <v>2672</v>
      </c>
      <c r="J4180" s="2">
        <v>45013.493976307873</v>
      </c>
      <c r="K4180" t="s">
        <v>2672</v>
      </c>
      <c r="L4180" t="str">
        <f>VLOOKUP(C4180,ACCOUNT_MAPPING!A:C,3,FALSE)</f>
        <v>HVAC Expense</v>
      </c>
    </row>
    <row r="4181" spans="1:12" hidden="1">
      <c r="A4181">
        <v>11178</v>
      </c>
      <c r="B4181" t="s">
        <v>1471</v>
      </c>
      <c r="C4181">
        <v>50340000</v>
      </c>
      <c r="D4181" t="s">
        <v>12</v>
      </c>
      <c r="E4181" t="s">
        <v>13</v>
      </c>
      <c r="F4181" t="s">
        <v>13</v>
      </c>
      <c r="G4181" t="s">
        <v>5478</v>
      </c>
      <c r="H4181" s="2">
        <v>45013.511948761574</v>
      </c>
      <c r="I4181" t="s">
        <v>2672</v>
      </c>
      <c r="J4181" s="2">
        <v>45013.511948761574</v>
      </c>
      <c r="K4181" t="s">
        <v>2672</v>
      </c>
      <c r="L4181" t="str">
        <f>VLOOKUP(C4181,ACCOUNT_MAPPING!A:C,3,FALSE)</f>
        <v>HVAC Expense</v>
      </c>
    </row>
    <row r="4182" spans="1:12" hidden="1">
      <c r="A4182">
        <v>11134</v>
      </c>
      <c r="B4182" t="s">
        <v>1838</v>
      </c>
      <c r="C4182">
        <v>50340000</v>
      </c>
      <c r="D4182" t="s">
        <v>12</v>
      </c>
      <c r="E4182" t="s">
        <v>13</v>
      </c>
      <c r="F4182" t="s">
        <v>13</v>
      </c>
      <c r="G4182" t="s">
        <v>5479</v>
      </c>
      <c r="H4182" s="2">
        <v>45020.861735416664</v>
      </c>
      <c r="I4182" t="s">
        <v>214</v>
      </c>
      <c r="J4182" s="2">
        <v>45020.861735416664</v>
      </c>
      <c r="K4182" t="s">
        <v>214</v>
      </c>
      <c r="L4182" t="str">
        <f>VLOOKUP(C4182,ACCOUNT_MAPPING!A:C,3,FALSE)</f>
        <v>HVAC Expense</v>
      </c>
    </row>
    <row r="4183" spans="1:12" hidden="1">
      <c r="A4183">
        <v>11169</v>
      </c>
      <c r="B4183" t="s">
        <v>4719</v>
      </c>
      <c r="C4183">
        <v>50340000</v>
      </c>
      <c r="D4183" t="s">
        <v>17</v>
      </c>
      <c r="E4183" t="s">
        <v>13</v>
      </c>
      <c r="F4183" t="s">
        <v>13</v>
      </c>
      <c r="G4183" t="s">
        <v>1994</v>
      </c>
      <c r="H4183" s="2">
        <v>44924.654745451386</v>
      </c>
      <c r="I4183" t="s">
        <v>1333</v>
      </c>
      <c r="J4183" s="2">
        <v>44924.654745451386</v>
      </c>
      <c r="K4183" t="s">
        <v>1333</v>
      </c>
      <c r="L4183" t="str">
        <f>VLOOKUP(C4183,ACCOUNT_MAPPING!A:C,3,FALSE)</f>
        <v>HVAC Expense</v>
      </c>
    </row>
    <row r="4184" spans="1:12" hidden="1">
      <c r="A4184">
        <v>11166</v>
      </c>
      <c r="B4184" t="s">
        <v>2679</v>
      </c>
      <c r="C4184">
        <v>50340000</v>
      </c>
      <c r="D4184" t="s">
        <v>17</v>
      </c>
      <c r="E4184" t="s">
        <v>13</v>
      </c>
      <c r="F4184" t="s">
        <v>13</v>
      </c>
      <c r="G4184" t="s">
        <v>1994</v>
      </c>
      <c r="H4184" s="2">
        <v>44924.652037187501</v>
      </c>
      <c r="I4184" t="s">
        <v>1333</v>
      </c>
      <c r="J4184" s="2">
        <v>44924.652037187501</v>
      </c>
      <c r="K4184" t="s">
        <v>1333</v>
      </c>
      <c r="L4184" t="str">
        <f>VLOOKUP(C4184,ACCOUNT_MAPPING!A:C,3,FALSE)</f>
        <v>HVAC Expense</v>
      </c>
    </row>
    <row r="4185" spans="1:12" hidden="1">
      <c r="A4185">
        <v>11172</v>
      </c>
      <c r="B4185" t="s">
        <v>2680</v>
      </c>
      <c r="C4185">
        <v>50340000</v>
      </c>
      <c r="D4185" t="s">
        <v>63</v>
      </c>
      <c r="E4185" t="s">
        <v>13</v>
      </c>
      <c r="F4185" t="s">
        <v>13</v>
      </c>
      <c r="G4185" t="s">
        <v>5480</v>
      </c>
      <c r="H4185" s="2">
        <v>44873.676323877313</v>
      </c>
      <c r="I4185" t="s">
        <v>650</v>
      </c>
      <c r="J4185" s="2">
        <v>44873.676323877313</v>
      </c>
      <c r="K4185" t="s">
        <v>650</v>
      </c>
      <c r="L4185" t="str">
        <f>VLOOKUP(C4185,ACCOUNT_MAPPING!A:C,3,FALSE)</f>
        <v>HVAC Expense</v>
      </c>
    </row>
    <row r="4186" spans="1:12" hidden="1">
      <c r="A4186">
        <v>11227</v>
      </c>
      <c r="B4186" t="s">
        <v>152</v>
      </c>
      <c r="C4186">
        <v>50340000</v>
      </c>
      <c r="D4186" t="s">
        <v>63</v>
      </c>
      <c r="E4186" t="s">
        <v>13</v>
      </c>
      <c r="F4186" t="s">
        <v>13</v>
      </c>
      <c r="G4186" t="s">
        <v>5425</v>
      </c>
      <c r="H4186" s="2">
        <v>44876.786361886574</v>
      </c>
      <c r="I4186" t="s">
        <v>154</v>
      </c>
      <c r="J4186" s="2">
        <v>44876.786361886574</v>
      </c>
      <c r="K4186" t="s">
        <v>154</v>
      </c>
      <c r="L4186" t="str">
        <f>VLOOKUP(C4186,ACCOUNT_MAPPING!A:C,3,FALSE)</f>
        <v>HVAC Expense</v>
      </c>
    </row>
    <row r="4187" spans="1:12" hidden="1">
      <c r="A4187">
        <v>11057</v>
      </c>
      <c r="B4187" t="s">
        <v>4755</v>
      </c>
      <c r="C4187">
        <v>50340000</v>
      </c>
      <c r="D4187" t="s">
        <v>17</v>
      </c>
      <c r="E4187" t="s">
        <v>13</v>
      </c>
      <c r="F4187" t="s">
        <v>13</v>
      </c>
      <c r="G4187" t="s">
        <v>5481</v>
      </c>
      <c r="H4187" s="2">
        <v>44924.424222256945</v>
      </c>
      <c r="I4187" t="s">
        <v>19</v>
      </c>
      <c r="J4187" s="2">
        <v>44924.424222256945</v>
      </c>
      <c r="K4187" t="s">
        <v>19</v>
      </c>
      <c r="L4187" t="str">
        <f>VLOOKUP(C4187,ACCOUNT_MAPPING!A:C,3,FALSE)</f>
        <v>HVAC Expense</v>
      </c>
    </row>
    <row r="4188" spans="1:12" hidden="1">
      <c r="A4188">
        <v>11175</v>
      </c>
      <c r="B4188" t="s">
        <v>1465</v>
      </c>
      <c r="C4188">
        <v>50340000</v>
      </c>
      <c r="D4188" t="s">
        <v>12</v>
      </c>
      <c r="E4188" t="s">
        <v>13</v>
      </c>
      <c r="F4188" t="s">
        <v>13</v>
      </c>
      <c r="G4188" t="s">
        <v>5478</v>
      </c>
      <c r="H4188" s="2">
        <v>45013.491826354169</v>
      </c>
      <c r="I4188" t="s">
        <v>2672</v>
      </c>
      <c r="J4188" s="2">
        <v>45013.491826354169</v>
      </c>
      <c r="K4188" t="s">
        <v>2672</v>
      </c>
      <c r="L4188" t="str">
        <f>VLOOKUP(C4188,ACCOUNT_MAPPING!A:C,3,FALSE)</f>
        <v>HVAC Expense</v>
      </c>
    </row>
    <row r="4189" spans="1:12" hidden="1">
      <c r="A4189">
        <v>11229</v>
      </c>
      <c r="B4189" t="s">
        <v>885</v>
      </c>
      <c r="C4189">
        <v>50340000</v>
      </c>
      <c r="D4189" t="s">
        <v>17</v>
      </c>
      <c r="E4189" t="s">
        <v>13</v>
      </c>
      <c r="F4189" t="s">
        <v>13</v>
      </c>
      <c r="G4189" t="s">
        <v>5482</v>
      </c>
      <c r="H4189" s="2">
        <v>44924.511308298614</v>
      </c>
      <c r="I4189" t="s">
        <v>887</v>
      </c>
      <c r="J4189" s="2">
        <v>44924.511308298614</v>
      </c>
      <c r="K4189" t="s">
        <v>887</v>
      </c>
      <c r="L4189" t="str">
        <f>VLOOKUP(C4189,ACCOUNT_MAPPING!A:C,3,FALSE)</f>
        <v>HVAC Expense</v>
      </c>
    </row>
    <row r="4190" spans="1:12" hidden="1">
      <c r="A4190">
        <v>11255</v>
      </c>
      <c r="B4190" t="s">
        <v>161</v>
      </c>
      <c r="C4190">
        <v>50340000</v>
      </c>
      <c r="D4190" t="s">
        <v>12</v>
      </c>
      <c r="E4190" t="s">
        <v>13</v>
      </c>
      <c r="F4190" t="s">
        <v>13</v>
      </c>
      <c r="G4190" t="s">
        <v>5483</v>
      </c>
      <c r="H4190" s="2">
        <v>45013.49984571759</v>
      </c>
      <c r="I4190" t="s">
        <v>151</v>
      </c>
      <c r="J4190" s="2">
        <v>45013.49984571759</v>
      </c>
      <c r="K4190" t="s">
        <v>151</v>
      </c>
      <c r="L4190" t="str">
        <f>VLOOKUP(C4190,ACCOUNT_MAPPING!A:C,3,FALSE)</f>
        <v>HVAC Expense</v>
      </c>
    </row>
    <row r="4191" spans="1:12" hidden="1">
      <c r="A4191">
        <v>11885</v>
      </c>
      <c r="B4191" t="s">
        <v>1008</v>
      </c>
      <c r="C4191">
        <v>50340000</v>
      </c>
      <c r="D4191" t="s">
        <v>12</v>
      </c>
      <c r="E4191" t="s">
        <v>13</v>
      </c>
      <c r="F4191" t="s">
        <v>13</v>
      </c>
      <c r="G4191" t="s">
        <v>5484</v>
      </c>
      <c r="H4191" s="2">
        <v>45016.91410613426</v>
      </c>
      <c r="I4191" t="s">
        <v>991</v>
      </c>
      <c r="J4191" s="2">
        <v>45016.91410613426</v>
      </c>
      <c r="K4191" t="s">
        <v>991</v>
      </c>
      <c r="L4191" t="str">
        <f>VLOOKUP(C4191,ACCOUNT_MAPPING!A:C,3,FALSE)</f>
        <v>HVAC Expense</v>
      </c>
    </row>
    <row r="4192" spans="1:12" hidden="1">
      <c r="A4192">
        <v>11845</v>
      </c>
      <c r="B4192" t="s">
        <v>1923</v>
      </c>
      <c r="C4192">
        <v>50340000</v>
      </c>
      <c r="D4192" t="s">
        <v>12</v>
      </c>
      <c r="E4192" t="s">
        <v>13</v>
      </c>
      <c r="F4192" t="s">
        <v>13</v>
      </c>
      <c r="G4192" t="s">
        <v>5485</v>
      </c>
      <c r="H4192" s="2">
        <v>45014.646518831018</v>
      </c>
      <c r="I4192" t="s">
        <v>44</v>
      </c>
      <c r="J4192" s="2">
        <v>45014.646518831018</v>
      </c>
      <c r="K4192" t="s">
        <v>44</v>
      </c>
      <c r="L4192" t="str">
        <f>VLOOKUP(C4192,ACCOUNT_MAPPING!A:C,3,FALSE)</f>
        <v>HVAC Expense</v>
      </c>
    </row>
    <row r="4193" spans="1:12" hidden="1">
      <c r="A4193">
        <v>11846</v>
      </c>
      <c r="B4193" t="s">
        <v>200</v>
      </c>
      <c r="C4193">
        <v>50340000</v>
      </c>
      <c r="D4193" t="s">
        <v>63</v>
      </c>
      <c r="E4193" t="s">
        <v>13</v>
      </c>
      <c r="F4193" t="s">
        <v>13</v>
      </c>
      <c r="G4193" t="s">
        <v>5486</v>
      </c>
      <c r="H4193" s="2">
        <v>44887.023979363425</v>
      </c>
      <c r="I4193" t="s">
        <v>202</v>
      </c>
      <c r="J4193" s="2">
        <v>44887.023979363425</v>
      </c>
      <c r="K4193" t="s">
        <v>202</v>
      </c>
      <c r="L4193" t="str">
        <f>VLOOKUP(C4193,ACCOUNT_MAPPING!A:C,3,FALSE)</f>
        <v>HVAC Expense</v>
      </c>
    </row>
    <row r="4194" spans="1:12" hidden="1">
      <c r="A4194">
        <v>15806</v>
      </c>
      <c r="B4194" t="s">
        <v>2802</v>
      </c>
      <c r="C4194">
        <v>50340000</v>
      </c>
      <c r="D4194" t="s">
        <v>12</v>
      </c>
      <c r="E4194" t="s">
        <v>13</v>
      </c>
      <c r="F4194" t="s">
        <v>13</v>
      </c>
      <c r="G4194" t="s">
        <v>5485</v>
      </c>
      <c r="H4194" s="2">
        <v>45014.653072685185</v>
      </c>
      <c r="I4194" t="s">
        <v>44</v>
      </c>
      <c r="J4194" s="2">
        <v>45014.653072685185</v>
      </c>
      <c r="K4194" t="s">
        <v>44</v>
      </c>
      <c r="L4194" t="str">
        <f>VLOOKUP(C4194,ACCOUNT_MAPPING!A:C,3,FALSE)</f>
        <v>HVAC Expense</v>
      </c>
    </row>
    <row r="4195" spans="1:12" hidden="1">
      <c r="A4195">
        <v>15809</v>
      </c>
      <c r="B4195" t="s">
        <v>5487</v>
      </c>
      <c r="C4195">
        <v>50340000</v>
      </c>
      <c r="D4195" t="s">
        <v>12</v>
      </c>
      <c r="E4195" t="s">
        <v>13</v>
      </c>
      <c r="F4195" t="s">
        <v>13</v>
      </c>
      <c r="G4195" t="s">
        <v>5485</v>
      </c>
      <c r="H4195" s="2">
        <v>45014.669941782406</v>
      </c>
      <c r="I4195" t="s">
        <v>44</v>
      </c>
      <c r="J4195" s="2">
        <v>45014.669941782406</v>
      </c>
      <c r="K4195" t="s">
        <v>44</v>
      </c>
      <c r="L4195" t="str">
        <f>VLOOKUP(C4195,ACCOUNT_MAPPING!A:C,3,FALSE)</f>
        <v>HVAC Expense</v>
      </c>
    </row>
    <row r="4196" spans="1:12" hidden="1">
      <c r="A4196">
        <v>11886</v>
      </c>
      <c r="B4196" t="s">
        <v>1002</v>
      </c>
      <c r="C4196">
        <v>50340000</v>
      </c>
      <c r="D4196" t="s">
        <v>12</v>
      </c>
      <c r="E4196" t="s">
        <v>13</v>
      </c>
      <c r="F4196" t="s">
        <v>13</v>
      </c>
      <c r="G4196" t="s">
        <v>5488</v>
      </c>
      <c r="H4196" s="2">
        <v>45016.953113425923</v>
      </c>
      <c r="I4196" t="s">
        <v>991</v>
      </c>
      <c r="J4196" s="2">
        <v>45016.953113425923</v>
      </c>
      <c r="K4196" t="s">
        <v>991</v>
      </c>
      <c r="L4196" t="str">
        <f>VLOOKUP(C4196,ACCOUNT_MAPPING!A:C,3,FALSE)</f>
        <v>HVAC Expense</v>
      </c>
    </row>
    <row r="4197" spans="1:12" hidden="1">
      <c r="A4197">
        <v>11890</v>
      </c>
      <c r="B4197" t="s">
        <v>1010</v>
      </c>
      <c r="C4197">
        <v>50340000</v>
      </c>
      <c r="D4197" t="s">
        <v>12</v>
      </c>
      <c r="E4197" t="s">
        <v>13</v>
      </c>
      <c r="F4197" t="s">
        <v>13</v>
      </c>
      <c r="G4197" t="s">
        <v>5489</v>
      </c>
      <c r="H4197" s="2">
        <v>45015.720228275466</v>
      </c>
      <c r="I4197" t="s">
        <v>720</v>
      </c>
      <c r="J4197" s="2">
        <v>45015.720228275466</v>
      </c>
      <c r="K4197" t="s">
        <v>720</v>
      </c>
      <c r="L4197" t="str">
        <f>VLOOKUP(C4197,ACCOUNT_MAPPING!A:C,3,FALSE)</f>
        <v>HVAC Expense</v>
      </c>
    </row>
    <row r="4198" spans="1:12" hidden="1">
      <c r="A4198">
        <v>11891</v>
      </c>
      <c r="B4198" t="s">
        <v>966</v>
      </c>
      <c r="C4198">
        <v>50340000</v>
      </c>
      <c r="D4198" t="s">
        <v>12</v>
      </c>
      <c r="E4198" t="s">
        <v>13</v>
      </c>
      <c r="F4198" t="s">
        <v>13</v>
      </c>
      <c r="G4198" t="s">
        <v>5489</v>
      </c>
      <c r="H4198" s="2">
        <v>45015.723556828707</v>
      </c>
      <c r="I4198" t="s">
        <v>720</v>
      </c>
      <c r="J4198" s="2">
        <v>45015.723556828707</v>
      </c>
      <c r="K4198" t="s">
        <v>720</v>
      </c>
      <c r="L4198" t="str">
        <f>VLOOKUP(C4198,ACCOUNT_MAPPING!A:C,3,FALSE)</f>
        <v>HVAC Expense</v>
      </c>
    </row>
    <row r="4199" spans="1:12" hidden="1">
      <c r="A4199">
        <v>11889</v>
      </c>
      <c r="B4199" t="s">
        <v>994</v>
      </c>
      <c r="C4199">
        <v>50340000</v>
      </c>
      <c r="D4199" t="s">
        <v>12</v>
      </c>
      <c r="E4199" t="s">
        <v>13</v>
      </c>
      <c r="F4199" t="s">
        <v>13</v>
      </c>
      <c r="G4199" t="s">
        <v>5490</v>
      </c>
      <c r="H4199" s="2">
        <v>45017.574503159725</v>
      </c>
      <c r="I4199" t="s">
        <v>991</v>
      </c>
      <c r="J4199" s="2">
        <v>45017.574503159725</v>
      </c>
      <c r="K4199" t="s">
        <v>991</v>
      </c>
      <c r="L4199" t="str">
        <f>VLOOKUP(C4199,ACCOUNT_MAPPING!A:C,3,FALSE)</f>
        <v>HVAC Expense</v>
      </c>
    </row>
    <row r="4200" spans="1:12" hidden="1">
      <c r="A4200">
        <v>11893</v>
      </c>
      <c r="B4200" t="s">
        <v>970</v>
      </c>
      <c r="C4200">
        <v>50340000</v>
      </c>
      <c r="D4200" t="s">
        <v>12</v>
      </c>
      <c r="E4200" t="s">
        <v>13</v>
      </c>
      <c r="F4200" t="s">
        <v>13</v>
      </c>
      <c r="G4200" t="s">
        <v>5489</v>
      </c>
      <c r="H4200" s="2">
        <v>45020.44698753472</v>
      </c>
      <c r="I4200" t="s">
        <v>720</v>
      </c>
      <c r="J4200" s="2">
        <v>45020.44698753472</v>
      </c>
      <c r="K4200" t="s">
        <v>720</v>
      </c>
      <c r="L4200" t="str">
        <f>VLOOKUP(C4200,ACCOUNT_MAPPING!A:C,3,FALSE)</f>
        <v>HVAC Expense</v>
      </c>
    </row>
    <row r="4201" spans="1:12" hidden="1">
      <c r="A4201">
        <v>11894</v>
      </c>
      <c r="B4201" t="s">
        <v>1004</v>
      </c>
      <c r="C4201">
        <v>50340000</v>
      </c>
      <c r="D4201" t="s">
        <v>63</v>
      </c>
      <c r="E4201" t="s">
        <v>13</v>
      </c>
      <c r="F4201" t="s">
        <v>13</v>
      </c>
      <c r="G4201" t="s">
        <v>988</v>
      </c>
      <c r="H4201" s="2">
        <v>44876.985849386576</v>
      </c>
      <c r="I4201" t="s">
        <v>720</v>
      </c>
      <c r="J4201" s="2">
        <v>44876.985849386576</v>
      </c>
      <c r="K4201" t="s">
        <v>720</v>
      </c>
      <c r="L4201" t="str">
        <f>VLOOKUP(C4201,ACCOUNT_MAPPING!A:C,3,FALSE)</f>
        <v>HVAC Expense</v>
      </c>
    </row>
    <row r="4202" spans="1:12" hidden="1">
      <c r="A4202">
        <v>11887</v>
      </c>
      <c r="B4202" t="s">
        <v>987</v>
      </c>
      <c r="C4202">
        <v>50340000</v>
      </c>
      <c r="D4202" t="s">
        <v>12</v>
      </c>
      <c r="E4202" t="s">
        <v>13</v>
      </c>
      <c r="F4202" t="s">
        <v>13</v>
      </c>
      <c r="G4202" t="s">
        <v>5489</v>
      </c>
      <c r="H4202" s="2">
        <v>45015.630698842593</v>
      </c>
      <c r="I4202" t="s">
        <v>720</v>
      </c>
      <c r="J4202" s="2">
        <v>45015.630698842593</v>
      </c>
      <c r="K4202" t="s">
        <v>720</v>
      </c>
      <c r="L4202" t="str">
        <f>VLOOKUP(C4202,ACCOUNT_MAPPING!A:C,3,FALSE)</f>
        <v>HVAC Expense</v>
      </c>
    </row>
    <row r="4203" spans="1:12" hidden="1">
      <c r="A4203">
        <v>11888</v>
      </c>
      <c r="B4203" t="s">
        <v>989</v>
      </c>
      <c r="C4203">
        <v>50340000</v>
      </c>
      <c r="D4203" t="s">
        <v>12</v>
      </c>
      <c r="E4203" t="s">
        <v>13</v>
      </c>
      <c r="F4203" t="s">
        <v>13</v>
      </c>
      <c r="G4203" t="s">
        <v>5488</v>
      </c>
      <c r="H4203" s="2">
        <v>45014.597342789355</v>
      </c>
      <c r="I4203" t="s">
        <v>991</v>
      </c>
      <c r="J4203" s="2">
        <v>45014.597342789355</v>
      </c>
      <c r="K4203" t="s">
        <v>991</v>
      </c>
      <c r="L4203" t="str">
        <f>VLOOKUP(C4203,ACCOUNT_MAPPING!A:C,3,FALSE)</f>
        <v>HVAC Expense</v>
      </c>
    </row>
    <row r="4204" spans="1:12" hidden="1">
      <c r="A4204">
        <v>15807</v>
      </c>
      <c r="B4204" t="s">
        <v>1964</v>
      </c>
      <c r="C4204">
        <v>50340000</v>
      </c>
      <c r="D4204" t="s">
        <v>12</v>
      </c>
      <c r="E4204" t="s">
        <v>13</v>
      </c>
      <c r="F4204" t="s">
        <v>13</v>
      </c>
      <c r="G4204" t="s">
        <v>5491</v>
      </c>
      <c r="H4204" s="2">
        <v>45014.666317395837</v>
      </c>
      <c r="I4204" t="s">
        <v>44</v>
      </c>
      <c r="J4204" s="2">
        <v>45014.666317395837</v>
      </c>
      <c r="K4204" t="s">
        <v>44</v>
      </c>
      <c r="L4204" t="str">
        <f>VLOOKUP(C4204,ACCOUNT_MAPPING!A:C,3,FALSE)</f>
        <v>HVAC Expense</v>
      </c>
    </row>
    <row r="4205" spans="1:12" hidden="1">
      <c r="A4205">
        <v>15812</v>
      </c>
      <c r="B4205" t="s">
        <v>3458</v>
      </c>
      <c r="C4205">
        <v>50340000</v>
      </c>
      <c r="D4205" t="s">
        <v>12</v>
      </c>
      <c r="E4205" t="s">
        <v>13</v>
      </c>
      <c r="F4205" t="s">
        <v>13</v>
      </c>
      <c r="G4205" t="s">
        <v>5485</v>
      </c>
      <c r="H4205" s="2">
        <v>45014.676980439814</v>
      </c>
      <c r="I4205" t="s">
        <v>44</v>
      </c>
      <c r="J4205" s="2">
        <v>45014.676980439814</v>
      </c>
      <c r="K4205" t="s">
        <v>44</v>
      </c>
      <c r="L4205" t="str">
        <f>VLOOKUP(C4205,ACCOUNT_MAPPING!A:C,3,FALSE)</f>
        <v>HVAC Expense</v>
      </c>
    </row>
    <row r="4206" spans="1:12" hidden="1">
      <c r="A4206">
        <v>15808</v>
      </c>
      <c r="B4206" t="s">
        <v>216</v>
      </c>
      <c r="C4206">
        <v>50340000</v>
      </c>
      <c r="D4206" t="s">
        <v>12</v>
      </c>
      <c r="E4206" t="s">
        <v>13</v>
      </c>
      <c r="F4206" t="s">
        <v>13</v>
      </c>
      <c r="G4206" t="s">
        <v>5485</v>
      </c>
      <c r="H4206" s="2">
        <v>45014.682079085651</v>
      </c>
      <c r="I4206" t="s">
        <v>44</v>
      </c>
      <c r="J4206" s="2">
        <v>45014.682079085651</v>
      </c>
      <c r="K4206" t="s">
        <v>44</v>
      </c>
      <c r="L4206" t="str">
        <f>VLOOKUP(C4206,ACCOUNT_MAPPING!A:C,3,FALSE)</f>
        <v>HVAC Expense</v>
      </c>
    </row>
    <row r="4207" spans="1:12" hidden="1">
      <c r="A4207">
        <v>15810</v>
      </c>
      <c r="B4207" t="s">
        <v>217</v>
      </c>
      <c r="C4207">
        <v>50340000</v>
      </c>
      <c r="D4207" t="s">
        <v>12</v>
      </c>
      <c r="E4207" t="s">
        <v>13</v>
      </c>
      <c r="F4207" t="s">
        <v>13</v>
      </c>
      <c r="G4207" t="s">
        <v>5485</v>
      </c>
      <c r="H4207" s="2">
        <v>45014.658967592593</v>
      </c>
      <c r="I4207" t="s">
        <v>44</v>
      </c>
      <c r="J4207" s="2">
        <v>45014.658967592593</v>
      </c>
      <c r="K4207" t="s">
        <v>44</v>
      </c>
      <c r="L4207" t="str">
        <f>VLOOKUP(C4207,ACCOUNT_MAPPING!A:C,3,FALSE)</f>
        <v>HVAC Expense</v>
      </c>
    </row>
    <row r="4208" spans="1:12" hidden="1">
      <c r="A4208">
        <v>15811</v>
      </c>
      <c r="B4208" t="s">
        <v>208</v>
      </c>
      <c r="C4208">
        <v>50340000</v>
      </c>
      <c r="D4208" t="s">
        <v>12</v>
      </c>
      <c r="E4208" t="s">
        <v>13</v>
      </c>
      <c r="F4208" t="s">
        <v>13</v>
      </c>
      <c r="G4208" t="s">
        <v>5485</v>
      </c>
      <c r="H4208" s="2">
        <v>45014.650926620372</v>
      </c>
      <c r="I4208" t="s">
        <v>44</v>
      </c>
      <c r="J4208" s="2">
        <v>45014.650926620372</v>
      </c>
      <c r="K4208" t="s">
        <v>44</v>
      </c>
      <c r="L4208" t="str">
        <f>VLOOKUP(C4208,ACCOUNT_MAPPING!A:C,3,FALSE)</f>
        <v>HVAC Expense</v>
      </c>
    </row>
    <row r="4209" spans="1:12" hidden="1">
      <c r="A4209">
        <v>20657</v>
      </c>
      <c r="B4209" t="s">
        <v>1505</v>
      </c>
      <c r="C4209">
        <v>50340000</v>
      </c>
      <c r="D4209" t="s">
        <v>17</v>
      </c>
      <c r="E4209" t="s">
        <v>13</v>
      </c>
      <c r="F4209" t="s">
        <v>13</v>
      </c>
      <c r="G4209" t="s">
        <v>5492</v>
      </c>
      <c r="H4209" s="2">
        <v>44917.689499108797</v>
      </c>
      <c r="I4209" t="s">
        <v>1333</v>
      </c>
      <c r="J4209" s="2">
        <v>44917.689499108797</v>
      </c>
      <c r="K4209" t="s">
        <v>1333</v>
      </c>
      <c r="L4209" t="str">
        <f>VLOOKUP(C4209,ACCOUNT_MAPPING!A:C,3,FALSE)</f>
        <v>HVAC Expense</v>
      </c>
    </row>
    <row r="4210" spans="1:12" hidden="1">
      <c r="A4210">
        <v>20666</v>
      </c>
      <c r="B4210" t="s">
        <v>5493</v>
      </c>
      <c r="C4210">
        <v>50340000</v>
      </c>
      <c r="D4210" t="s">
        <v>12</v>
      </c>
      <c r="E4210" t="s">
        <v>13</v>
      </c>
      <c r="F4210" t="s">
        <v>13</v>
      </c>
      <c r="G4210" t="s">
        <v>5494</v>
      </c>
      <c r="H4210" s="2">
        <v>45012.759271678238</v>
      </c>
      <c r="I4210" t="s">
        <v>2672</v>
      </c>
      <c r="J4210" s="2">
        <v>45012.759271678238</v>
      </c>
      <c r="K4210" t="s">
        <v>2672</v>
      </c>
      <c r="L4210" t="str">
        <f>VLOOKUP(C4210,ACCOUNT_MAPPING!A:C,3,FALSE)</f>
        <v>HVAC Expense</v>
      </c>
    </row>
    <row r="4211" spans="1:12" hidden="1">
      <c r="A4211">
        <v>20665</v>
      </c>
      <c r="B4211" t="s">
        <v>5495</v>
      </c>
      <c r="C4211">
        <v>50340000</v>
      </c>
      <c r="D4211" t="s">
        <v>12</v>
      </c>
      <c r="E4211" t="s">
        <v>13</v>
      </c>
      <c r="F4211" t="s">
        <v>13</v>
      </c>
      <c r="G4211" t="s">
        <v>5496</v>
      </c>
      <c r="H4211" s="2">
        <v>45012.763887071756</v>
      </c>
      <c r="I4211" t="s">
        <v>2672</v>
      </c>
      <c r="J4211" s="2">
        <v>45012.763887071756</v>
      </c>
      <c r="K4211" t="s">
        <v>2672</v>
      </c>
      <c r="L4211" t="str">
        <f>VLOOKUP(C4211,ACCOUNT_MAPPING!A:C,3,FALSE)</f>
        <v>HVAC Expense</v>
      </c>
    </row>
    <row r="4212" spans="1:12" hidden="1">
      <c r="A4212">
        <v>20699</v>
      </c>
      <c r="B4212" t="s">
        <v>2957</v>
      </c>
      <c r="C4212">
        <v>50340000</v>
      </c>
      <c r="D4212" t="s">
        <v>17</v>
      </c>
      <c r="E4212" t="s">
        <v>13</v>
      </c>
      <c r="F4212" t="s">
        <v>13</v>
      </c>
      <c r="G4212" t="s">
        <v>5497</v>
      </c>
      <c r="H4212" s="2">
        <v>44922.519805057869</v>
      </c>
      <c r="I4212" t="s">
        <v>1014</v>
      </c>
      <c r="J4212" s="2">
        <v>44922.519805057869</v>
      </c>
      <c r="K4212" t="s">
        <v>1014</v>
      </c>
      <c r="L4212" t="str">
        <f>VLOOKUP(C4212,ACCOUNT_MAPPING!A:C,3,FALSE)</f>
        <v>HVAC Expense</v>
      </c>
    </row>
    <row r="4213" spans="1:12" hidden="1">
      <c r="A4213">
        <v>43014</v>
      </c>
      <c r="B4213" t="s">
        <v>655</v>
      </c>
      <c r="C4213">
        <v>50340000</v>
      </c>
      <c r="D4213" t="s">
        <v>17</v>
      </c>
      <c r="E4213" t="s">
        <v>13</v>
      </c>
      <c r="F4213" t="s">
        <v>13</v>
      </c>
      <c r="G4213" t="s">
        <v>5498</v>
      </c>
      <c r="H4213" s="2">
        <v>44923.586982789355</v>
      </c>
      <c r="I4213" t="s">
        <v>236</v>
      </c>
      <c r="J4213" s="2">
        <v>44923.586982789355</v>
      </c>
      <c r="K4213" t="s">
        <v>236</v>
      </c>
      <c r="L4213" t="str">
        <f>VLOOKUP(C4213,ACCOUNT_MAPPING!A:C,3,FALSE)</f>
        <v>HVAC Expense</v>
      </c>
    </row>
    <row r="4214" spans="1:12" hidden="1">
      <c r="A4214">
        <v>49215</v>
      </c>
      <c r="B4214" t="s">
        <v>3013</v>
      </c>
      <c r="C4214">
        <v>50340000</v>
      </c>
      <c r="D4214" t="s">
        <v>17</v>
      </c>
      <c r="E4214" t="s">
        <v>13</v>
      </c>
      <c r="F4214" t="s">
        <v>13</v>
      </c>
      <c r="G4214" t="s">
        <v>5499</v>
      </c>
      <c r="H4214" s="2">
        <v>44917.766038541668</v>
      </c>
      <c r="I4214" t="s">
        <v>627</v>
      </c>
      <c r="J4214" s="2">
        <v>44917.766038541668</v>
      </c>
      <c r="K4214" t="s">
        <v>627</v>
      </c>
      <c r="L4214" t="str">
        <f>VLOOKUP(C4214,ACCOUNT_MAPPING!A:C,3,FALSE)</f>
        <v>HVAC Expense</v>
      </c>
    </row>
    <row r="4215" spans="1:12" hidden="1">
      <c r="A4215">
        <v>59780</v>
      </c>
      <c r="B4215" t="s">
        <v>1567</v>
      </c>
      <c r="C4215">
        <v>50340000</v>
      </c>
      <c r="D4215" t="s">
        <v>17</v>
      </c>
      <c r="E4215" t="s">
        <v>13</v>
      </c>
      <c r="F4215" t="s">
        <v>13</v>
      </c>
      <c r="G4215" t="s">
        <v>5500</v>
      </c>
      <c r="H4215" s="2">
        <v>44917.538794525462</v>
      </c>
      <c r="I4215" t="s">
        <v>627</v>
      </c>
      <c r="J4215" s="2">
        <v>44917.538794525462</v>
      </c>
      <c r="K4215" t="s">
        <v>627</v>
      </c>
      <c r="L4215" t="str">
        <f>VLOOKUP(C4215,ACCOUNT_MAPPING!A:C,3,FALSE)</f>
        <v>HVAC Expense</v>
      </c>
    </row>
    <row r="4216" spans="1:12" hidden="1">
      <c r="A4216">
        <v>59782</v>
      </c>
      <c r="B4216" t="s">
        <v>3024</v>
      </c>
      <c r="C4216">
        <v>50340000</v>
      </c>
      <c r="D4216" t="s">
        <v>17</v>
      </c>
      <c r="E4216" t="s">
        <v>13</v>
      </c>
      <c r="F4216" t="s">
        <v>13</v>
      </c>
      <c r="G4216" t="s">
        <v>5501</v>
      </c>
      <c r="H4216" s="2">
        <v>44917.565565011573</v>
      </c>
      <c r="I4216" t="s">
        <v>627</v>
      </c>
      <c r="J4216" s="2">
        <v>44917.565565011573</v>
      </c>
      <c r="K4216" t="s">
        <v>627</v>
      </c>
      <c r="L4216" t="str">
        <f>VLOOKUP(C4216,ACCOUNT_MAPPING!A:C,3,FALSE)</f>
        <v>HVAC Expense</v>
      </c>
    </row>
    <row r="4217" spans="1:12" hidden="1">
      <c r="A4217">
        <v>59784</v>
      </c>
      <c r="B4217" t="s">
        <v>3075</v>
      </c>
      <c r="C4217">
        <v>50340000</v>
      </c>
      <c r="D4217" t="s">
        <v>17</v>
      </c>
      <c r="E4217" t="s">
        <v>13</v>
      </c>
      <c r="F4217" t="s">
        <v>13</v>
      </c>
      <c r="G4217" t="s">
        <v>5502</v>
      </c>
      <c r="H4217" s="2">
        <v>44917.580333333332</v>
      </c>
      <c r="I4217" t="s">
        <v>627</v>
      </c>
      <c r="J4217" s="2">
        <v>44917.580333333332</v>
      </c>
      <c r="K4217" t="s">
        <v>627</v>
      </c>
      <c r="L4217" t="str">
        <f>VLOOKUP(C4217,ACCOUNT_MAPPING!A:C,3,FALSE)</f>
        <v>HVAC Expense</v>
      </c>
    </row>
    <row r="4218" spans="1:12" hidden="1">
      <c r="A4218">
        <v>21527</v>
      </c>
      <c r="B4218" t="s">
        <v>5503</v>
      </c>
      <c r="C4218">
        <v>50340000</v>
      </c>
      <c r="D4218" t="s">
        <v>63</v>
      </c>
      <c r="E4218" t="s">
        <v>13</v>
      </c>
      <c r="F4218" t="s">
        <v>13</v>
      </c>
      <c r="G4218" t="s">
        <v>5504</v>
      </c>
      <c r="H4218" s="2">
        <v>44867.627269293982</v>
      </c>
      <c r="I4218" t="s">
        <v>289</v>
      </c>
      <c r="J4218" s="2">
        <v>44867.627269293982</v>
      </c>
      <c r="K4218" t="s">
        <v>289</v>
      </c>
      <c r="L4218" t="str">
        <f>VLOOKUP(C4218,ACCOUNT_MAPPING!A:C,3,FALSE)</f>
        <v>HVAC Expense</v>
      </c>
    </row>
    <row r="4219" spans="1:12" hidden="1">
      <c r="A4219">
        <v>21553</v>
      </c>
      <c r="B4219" t="s">
        <v>1037</v>
      </c>
      <c r="C4219">
        <v>50340000</v>
      </c>
      <c r="D4219" t="s">
        <v>17</v>
      </c>
      <c r="E4219" t="s">
        <v>13</v>
      </c>
      <c r="F4219" t="s">
        <v>13</v>
      </c>
      <c r="G4219" t="s">
        <v>5505</v>
      </c>
      <c r="H4219" s="2">
        <v>44923.772640972224</v>
      </c>
      <c r="I4219" t="s">
        <v>65</v>
      </c>
      <c r="J4219" s="2">
        <v>44923.772640972224</v>
      </c>
      <c r="K4219" t="s">
        <v>65</v>
      </c>
      <c r="L4219" t="str">
        <f>VLOOKUP(C4219,ACCOUNT_MAPPING!A:C,3,FALSE)</f>
        <v>HVAC Expense</v>
      </c>
    </row>
    <row r="4220" spans="1:12" hidden="1">
      <c r="A4220">
        <v>53084</v>
      </c>
      <c r="B4220" t="s">
        <v>4178</v>
      </c>
      <c r="C4220">
        <v>50340000</v>
      </c>
      <c r="D4220" t="s">
        <v>63</v>
      </c>
      <c r="E4220" t="s">
        <v>13</v>
      </c>
      <c r="F4220" t="s">
        <v>13</v>
      </c>
      <c r="G4220" t="s">
        <v>5506</v>
      </c>
      <c r="H4220" s="2">
        <v>44875.487338460647</v>
      </c>
      <c r="I4220" t="s">
        <v>256</v>
      </c>
      <c r="J4220" s="2">
        <v>44875.487338460647</v>
      </c>
      <c r="K4220" t="s">
        <v>256</v>
      </c>
      <c r="L4220" t="str">
        <f>VLOOKUP(C4220,ACCOUNT_MAPPING!A:C,3,FALSE)</f>
        <v>HVAC Expense</v>
      </c>
    </row>
    <row r="4221" spans="1:12" hidden="1">
      <c r="A4221">
        <v>59781</v>
      </c>
      <c r="B4221" t="s">
        <v>3071</v>
      </c>
      <c r="C4221">
        <v>50340000</v>
      </c>
      <c r="D4221" t="s">
        <v>17</v>
      </c>
      <c r="E4221" t="s">
        <v>13</v>
      </c>
      <c r="F4221" t="s">
        <v>13</v>
      </c>
      <c r="G4221" t="s">
        <v>5507</v>
      </c>
      <c r="H4221" s="2">
        <v>44917.559170914348</v>
      </c>
      <c r="I4221" t="s">
        <v>627</v>
      </c>
      <c r="J4221" s="2">
        <v>44917.559170914348</v>
      </c>
      <c r="K4221" t="s">
        <v>627</v>
      </c>
      <c r="L4221" t="str">
        <f>VLOOKUP(C4221,ACCOUNT_MAPPING!A:C,3,FALSE)</f>
        <v>HVAC Expense</v>
      </c>
    </row>
    <row r="4222" spans="1:12" hidden="1">
      <c r="A4222">
        <v>59783</v>
      </c>
      <c r="B4222" t="s">
        <v>3073</v>
      </c>
      <c r="C4222">
        <v>50340000</v>
      </c>
      <c r="D4222" t="s">
        <v>17</v>
      </c>
      <c r="E4222" t="s">
        <v>13</v>
      </c>
      <c r="F4222" t="s">
        <v>13</v>
      </c>
      <c r="G4222" t="s">
        <v>5508</v>
      </c>
      <c r="H4222" s="2">
        <v>44917.569342048613</v>
      </c>
      <c r="I4222" t="s">
        <v>627</v>
      </c>
      <c r="J4222" s="2">
        <v>44917.569342048613</v>
      </c>
      <c r="K4222" t="s">
        <v>627</v>
      </c>
      <c r="L4222" t="str">
        <f>VLOOKUP(C4222,ACCOUNT_MAPPING!A:C,3,FALSE)</f>
        <v>HVAC Expense</v>
      </c>
    </row>
    <row r="4223" spans="1:12" hidden="1">
      <c r="A4223">
        <v>59779</v>
      </c>
      <c r="B4223" t="s">
        <v>3055</v>
      </c>
      <c r="C4223">
        <v>50340000</v>
      </c>
      <c r="D4223" t="s">
        <v>17</v>
      </c>
      <c r="E4223" t="s">
        <v>13</v>
      </c>
      <c r="F4223" t="s">
        <v>13</v>
      </c>
      <c r="G4223" t="s">
        <v>5509</v>
      </c>
      <c r="H4223" s="2">
        <v>44917.488433101855</v>
      </c>
      <c r="I4223" t="s">
        <v>627</v>
      </c>
      <c r="J4223" s="2">
        <v>44917.488433101855</v>
      </c>
      <c r="K4223" t="s">
        <v>627</v>
      </c>
      <c r="L4223" t="str">
        <f>VLOOKUP(C4223,ACCOUNT_MAPPING!A:C,3,FALSE)</f>
        <v>HVAC Expense</v>
      </c>
    </row>
    <row r="4224" spans="1:12" hidden="1">
      <c r="A4224">
        <v>43026</v>
      </c>
      <c r="B4224" t="s">
        <v>657</v>
      </c>
      <c r="C4224">
        <v>50340000</v>
      </c>
      <c r="D4224" t="s">
        <v>17</v>
      </c>
      <c r="E4224" t="s">
        <v>13</v>
      </c>
      <c r="F4224" t="s">
        <v>13</v>
      </c>
      <c r="G4224" t="s">
        <v>5510</v>
      </c>
      <c r="H4224" s="2">
        <v>44923.701185879632</v>
      </c>
      <c r="I4224" t="s">
        <v>236</v>
      </c>
      <c r="J4224" s="2">
        <v>44923.701185879632</v>
      </c>
      <c r="K4224" t="s">
        <v>236</v>
      </c>
      <c r="L4224" t="str">
        <f>VLOOKUP(C4224,ACCOUNT_MAPPING!A:C,3,FALSE)</f>
        <v>HVAC Expense</v>
      </c>
    </row>
    <row r="4225" spans="1:12" hidden="1">
      <c r="A4225">
        <v>59785</v>
      </c>
      <c r="B4225" t="s">
        <v>3078</v>
      </c>
      <c r="C4225">
        <v>50340000</v>
      </c>
      <c r="D4225" t="s">
        <v>17</v>
      </c>
      <c r="E4225" t="s">
        <v>13</v>
      </c>
      <c r="F4225" t="s">
        <v>13</v>
      </c>
      <c r="G4225" t="s">
        <v>5511</v>
      </c>
      <c r="H4225" s="2">
        <v>44917.586243750004</v>
      </c>
      <c r="I4225" t="s">
        <v>627</v>
      </c>
      <c r="J4225" s="2">
        <v>44917.586243750004</v>
      </c>
      <c r="K4225" t="s">
        <v>627</v>
      </c>
      <c r="L4225" t="str">
        <f>VLOOKUP(C4225,ACCOUNT_MAPPING!A:C,3,FALSE)</f>
        <v>HVAC Expense</v>
      </c>
    </row>
    <row r="4226" spans="1:12" hidden="1">
      <c r="A4226">
        <v>43391</v>
      </c>
      <c r="B4226" t="s">
        <v>1067</v>
      </c>
      <c r="C4226">
        <v>50340000</v>
      </c>
      <c r="D4226" t="s">
        <v>17</v>
      </c>
      <c r="E4226" t="s">
        <v>13</v>
      </c>
      <c r="F4226" t="s">
        <v>13</v>
      </c>
      <c r="G4226" t="s">
        <v>5512</v>
      </c>
      <c r="H4226" s="2">
        <v>44923.702336840281</v>
      </c>
      <c r="I4226" t="s">
        <v>809</v>
      </c>
      <c r="J4226" s="2">
        <v>44923.702336840281</v>
      </c>
      <c r="K4226" t="s">
        <v>809</v>
      </c>
      <c r="L4226" t="str">
        <f>VLOOKUP(C4226,ACCOUNT_MAPPING!A:C,3,FALSE)</f>
        <v>HVAC Expense</v>
      </c>
    </row>
    <row r="4227" spans="1:12" hidden="1">
      <c r="A4227">
        <v>83068</v>
      </c>
      <c r="B4227" t="s">
        <v>4238</v>
      </c>
      <c r="C4227">
        <v>50340000</v>
      </c>
      <c r="D4227" t="s">
        <v>17</v>
      </c>
      <c r="E4227" t="s">
        <v>13</v>
      </c>
      <c r="F4227" t="s">
        <v>13</v>
      </c>
      <c r="G4227" t="s">
        <v>5513</v>
      </c>
      <c r="H4227" s="2">
        <v>44916.67042696759</v>
      </c>
      <c r="I4227" t="s">
        <v>1175</v>
      </c>
      <c r="J4227" s="2">
        <v>44916.67042696759</v>
      </c>
      <c r="K4227" t="s">
        <v>1175</v>
      </c>
      <c r="L4227" t="str">
        <f>VLOOKUP(C4227,ACCOUNT_MAPPING!A:C,3,FALSE)</f>
        <v>HVAC Expense</v>
      </c>
    </row>
    <row r="4228" spans="1:12" hidden="1">
      <c r="A4228">
        <v>59778</v>
      </c>
      <c r="B4228" t="s">
        <v>2059</v>
      </c>
      <c r="C4228">
        <v>50340000</v>
      </c>
      <c r="D4228" t="s">
        <v>17</v>
      </c>
      <c r="E4228" t="s">
        <v>13</v>
      </c>
      <c r="F4228" t="s">
        <v>13</v>
      </c>
      <c r="G4228" t="s">
        <v>5514</v>
      </c>
      <c r="H4228" s="2">
        <v>44917.474400462961</v>
      </c>
      <c r="I4228" t="s">
        <v>627</v>
      </c>
      <c r="J4228" s="2">
        <v>44917.474400462961</v>
      </c>
      <c r="K4228" t="s">
        <v>627</v>
      </c>
      <c r="L4228" t="str">
        <f>VLOOKUP(C4228,ACCOUNT_MAPPING!A:C,3,FALSE)</f>
        <v>HVAC Expense</v>
      </c>
    </row>
    <row r="4229" spans="1:12" hidden="1">
      <c r="A4229">
        <v>83282</v>
      </c>
      <c r="B4229" t="s">
        <v>3600</v>
      </c>
      <c r="C4229">
        <v>50340000</v>
      </c>
      <c r="D4229" t="s">
        <v>17</v>
      </c>
      <c r="E4229" t="s">
        <v>13</v>
      </c>
      <c r="F4229" t="s">
        <v>13</v>
      </c>
      <c r="G4229" t="s">
        <v>5515</v>
      </c>
      <c r="H4229" s="2">
        <v>44924.654719016202</v>
      </c>
      <c r="I4229" t="s">
        <v>1280</v>
      </c>
      <c r="J4229" s="2">
        <v>44924.654719016202</v>
      </c>
      <c r="K4229" t="s">
        <v>1280</v>
      </c>
      <c r="L4229" t="str">
        <f>VLOOKUP(C4229,ACCOUNT_MAPPING!A:C,3,FALSE)</f>
        <v>HVAC Expense</v>
      </c>
    </row>
    <row r="4230" spans="1:12" hidden="1">
      <c r="A4230">
        <v>83860</v>
      </c>
      <c r="B4230" t="s">
        <v>3106</v>
      </c>
      <c r="C4230">
        <v>50340000</v>
      </c>
      <c r="D4230" t="s">
        <v>12</v>
      </c>
      <c r="E4230" t="s">
        <v>13</v>
      </c>
      <c r="F4230" t="s">
        <v>13</v>
      </c>
      <c r="G4230" t="s">
        <v>5516</v>
      </c>
      <c r="H4230" s="2">
        <v>45016.756425960652</v>
      </c>
      <c r="I4230" t="s">
        <v>2111</v>
      </c>
      <c r="J4230" s="2">
        <v>45016.756425960652</v>
      </c>
      <c r="K4230" t="s">
        <v>2111</v>
      </c>
      <c r="L4230" t="str">
        <f>VLOOKUP(C4230,ACCOUNT_MAPPING!A:C,3,FALSE)</f>
        <v>HVAC Expense</v>
      </c>
    </row>
    <row r="4231" spans="1:12" hidden="1">
      <c r="A4231">
        <v>83113</v>
      </c>
      <c r="B4231" t="s">
        <v>3576</v>
      </c>
      <c r="C4231">
        <v>50340000</v>
      </c>
      <c r="D4231" t="s">
        <v>17</v>
      </c>
      <c r="E4231" t="s">
        <v>13</v>
      </c>
      <c r="F4231" t="s">
        <v>13</v>
      </c>
      <c r="G4231" t="s">
        <v>5517</v>
      </c>
      <c r="H4231" s="2">
        <v>44923.61630115741</v>
      </c>
      <c r="I4231" t="s">
        <v>90</v>
      </c>
      <c r="J4231" s="2">
        <v>44923.61630115741</v>
      </c>
      <c r="K4231" t="s">
        <v>90</v>
      </c>
      <c r="L4231" t="str">
        <f>VLOOKUP(C4231,ACCOUNT_MAPPING!A:C,3,FALSE)</f>
        <v>HVAC Expense</v>
      </c>
    </row>
    <row r="4232" spans="1:12" hidden="1">
      <c r="A4232">
        <v>109346</v>
      </c>
      <c r="B4232" t="s">
        <v>4257</v>
      </c>
      <c r="C4232">
        <v>50340000</v>
      </c>
      <c r="D4232" t="s">
        <v>12</v>
      </c>
      <c r="E4232" t="s">
        <v>13</v>
      </c>
      <c r="F4232" t="s">
        <v>13</v>
      </c>
      <c r="G4232" t="s">
        <v>5518</v>
      </c>
      <c r="H4232" s="2">
        <v>45016.690606979166</v>
      </c>
      <c r="I4232" t="s">
        <v>720</v>
      </c>
      <c r="J4232" s="2">
        <v>45016.690606979166</v>
      </c>
      <c r="K4232" t="s">
        <v>720</v>
      </c>
      <c r="L4232" t="str">
        <f>VLOOKUP(C4232,ACCOUNT_MAPPING!A:C,3,FALSE)</f>
        <v>HVAC Expense</v>
      </c>
    </row>
    <row r="4233" spans="1:12" hidden="1">
      <c r="A4233">
        <v>109796</v>
      </c>
      <c r="B4233" t="s">
        <v>287</v>
      </c>
      <c r="C4233">
        <v>50340000</v>
      </c>
      <c r="D4233" t="s">
        <v>17</v>
      </c>
      <c r="E4233" t="s">
        <v>13</v>
      </c>
      <c r="F4233" t="s">
        <v>13</v>
      </c>
      <c r="G4233" t="s">
        <v>5519</v>
      </c>
      <c r="H4233" s="2">
        <v>44929.399020682868</v>
      </c>
      <c r="I4233" t="s">
        <v>289</v>
      </c>
      <c r="J4233" s="2">
        <v>44929.399020682868</v>
      </c>
      <c r="K4233" t="s">
        <v>289</v>
      </c>
      <c r="L4233" t="str">
        <f>VLOOKUP(C4233,ACCOUNT_MAPPING!A:C,3,FALSE)</f>
        <v>HVAC Expense</v>
      </c>
    </row>
    <row r="4234" spans="1:12" hidden="1">
      <c r="A4234">
        <v>126046</v>
      </c>
      <c r="B4234" t="s">
        <v>293</v>
      </c>
      <c r="C4234">
        <v>50340000</v>
      </c>
      <c r="D4234" t="s">
        <v>63</v>
      </c>
      <c r="E4234" t="s">
        <v>13</v>
      </c>
      <c r="F4234" t="s">
        <v>13</v>
      </c>
      <c r="G4234" t="s">
        <v>5520</v>
      </c>
      <c r="H4234" s="2">
        <v>44875.512647025462</v>
      </c>
      <c r="I4234" t="s">
        <v>295</v>
      </c>
      <c r="J4234" s="2">
        <v>44875.512647025462</v>
      </c>
      <c r="K4234" t="s">
        <v>295</v>
      </c>
      <c r="L4234" t="str">
        <f>VLOOKUP(C4234,ACCOUNT_MAPPING!A:C,3,FALSE)</f>
        <v>HVAC Expense</v>
      </c>
    </row>
    <row r="4235" spans="1:12" hidden="1">
      <c r="A4235">
        <v>126060</v>
      </c>
      <c r="B4235" t="s">
        <v>3138</v>
      </c>
      <c r="C4235">
        <v>50340000</v>
      </c>
      <c r="D4235" t="s">
        <v>63</v>
      </c>
      <c r="E4235" t="s">
        <v>13</v>
      </c>
      <c r="F4235" t="s">
        <v>13</v>
      </c>
      <c r="G4235" t="s">
        <v>5521</v>
      </c>
      <c r="H4235" s="2">
        <v>44875.681238229168</v>
      </c>
      <c r="I4235" t="s">
        <v>3140</v>
      </c>
      <c r="J4235" s="2">
        <v>44875.681238229168</v>
      </c>
      <c r="K4235" t="s">
        <v>3140</v>
      </c>
      <c r="L4235" t="str">
        <f>VLOOKUP(C4235,ACCOUNT_MAPPING!A:C,3,FALSE)</f>
        <v>HVAC Expense</v>
      </c>
    </row>
    <row r="4236" spans="1:12" hidden="1">
      <c r="A4236">
        <v>126066</v>
      </c>
      <c r="B4236" t="s">
        <v>298</v>
      </c>
      <c r="C4236">
        <v>50340000</v>
      </c>
      <c r="D4236" t="s">
        <v>17</v>
      </c>
      <c r="E4236" t="s">
        <v>13</v>
      </c>
      <c r="F4236" t="s">
        <v>13</v>
      </c>
      <c r="G4236" t="s">
        <v>5522</v>
      </c>
      <c r="H4236" s="2">
        <v>44917.426058993056</v>
      </c>
      <c r="I4236" t="s">
        <v>300</v>
      </c>
      <c r="J4236" s="2">
        <v>44917.426058993056</v>
      </c>
      <c r="K4236" t="s">
        <v>300</v>
      </c>
      <c r="L4236" t="str">
        <f>VLOOKUP(C4236,ACCOUNT_MAPPING!A:C,3,FALSE)</f>
        <v>HVAC Expense</v>
      </c>
    </row>
    <row r="4237" spans="1:12" hidden="1">
      <c r="A4237">
        <v>126067</v>
      </c>
      <c r="B4237" t="s">
        <v>351</v>
      </c>
      <c r="C4237">
        <v>50340000</v>
      </c>
      <c r="D4237" t="s">
        <v>17</v>
      </c>
      <c r="E4237" t="s">
        <v>13</v>
      </c>
      <c r="F4237" t="s">
        <v>13</v>
      </c>
      <c r="G4237" t="s">
        <v>5293</v>
      </c>
      <c r="H4237" s="2">
        <v>44917.447372766204</v>
      </c>
      <c r="I4237" t="s">
        <v>300</v>
      </c>
      <c r="J4237" s="2">
        <v>44917.447372766204</v>
      </c>
      <c r="K4237" t="s">
        <v>300</v>
      </c>
      <c r="L4237" t="str">
        <f>VLOOKUP(C4237,ACCOUNT_MAPPING!A:C,3,FALSE)</f>
        <v>HVAC Expense</v>
      </c>
    </row>
    <row r="4238" spans="1:12" hidden="1">
      <c r="A4238">
        <v>126074</v>
      </c>
      <c r="B4238" t="s">
        <v>301</v>
      </c>
      <c r="C4238">
        <v>50340000</v>
      </c>
      <c r="D4238" t="s">
        <v>12</v>
      </c>
      <c r="E4238" t="s">
        <v>13</v>
      </c>
      <c r="F4238" t="s">
        <v>13</v>
      </c>
      <c r="G4238" t="s">
        <v>5523</v>
      </c>
      <c r="H4238" s="2">
        <v>45015.329801967593</v>
      </c>
      <c r="I4238" t="s">
        <v>303</v>
      </c>
      <c r="J4238" s="2">
        <v>45015.329801967593</v>
      </c>
      <c r="K4238" t="s">
        <v>303</v>
      </c>
      <c r="L4238" t="str">
        <f>VLOOKUP(C4238,ACCOUNT_MAPPING!A:C,3,FALSE)</f>
        <v>HVAC Expense</v>
      </c>
    </row>
    <row r="4239" spans="1:12" hidden="1">
      <c r="A4239">
        <v>109789</v>
      </c>
      <c r="B4239" t="s">
        <v>304</v>
      </c>
      <c r="C4239">
        <v>50340000</v>
      </c>
      <c r="D4239" t="s">
        <v>12</v>
      </c>
      <c r="E4239" t="s">
        <v>13</v>
      </c>
      <c r="F4239" t="s">
        <v>13</v>
      </c>
      <c r="G4239" t="s">
        <v>5524</v>
      </c>
      <c r="H4239" s="2">
        <v>45014.692032488427</v>
      </c>
      <c r="I4239" t="s">
        <v>289</v>
      </c>
      <c r="J4239" s="2">
        <v>45014.692032488427</v>
      </c>
      <c r="K4239" t="s">
        <v>289</v>
      </c>
      <c r="L4239" t="str">
        <f>VLOOKUP(C4239,ACCOUNT_MAPPING!A:C,3,FALSE)</f>
        <v>HVAC Expense</v>
      </c>
    </row>
    <row r="4240" spans="1:12" hidden="1">
      <c r="A4240">
        <v>109790</v>
      </c>
      <c r="B4240" t="s">
        <v>316</v>
      </c>
      <c r="C4240">
        <v>50340000</v>
      </c>
      <c r="D4240" t="s">
        <v>17</v>
      </c>
      <c r="E4240" t="s">
        <v>13</v>
      </c>
      <c r="F4240" t="s">
        <v>13</v>
      </c>
      <c r="G4240" t="s">
        <v>5253</v>
      </c>
      <c r="H4240" s="2">
        <v>44929.373601585648</v>
      </c>
      <c r="I4240" t="s">
        <v>289</v>
      </c>
      <c r="J4240" s="2">
        <v>44929.373601585648</v>
      </c>
      <c r="K4240" t="s">
        <v>289</v>
      </c>
      <c r="L4240" t="str">
        <f>VLOOKUP(C4240,ACCOUNT_MAPPING!A:C,3,FALSE)</f>
        <v>HVAC Expense</v>
      </c>
    </row>
    <row r="4241" spans="1:12" hidden="1">
      <c r="A4241">
        <v>99427</v>
      </c>
      <c r="B4241" t="s">
        <v>584</v>
      </c>
      <c r="C4241">
        <v>50340000</v>
      </c>
      <c r="D4241" t="s">
        <v>17</v>
      </c>
      <c r="E4241" t="s">
        <v>13</v>
      </c>
      <c r="F4241" t="s">
        <v>13</v>
      </c>
      <c r="G4241" t="s">
        <v>5525</v>
      </c>
      <c r="H4241" s="2">
        <v>44928.611427777774</v>
      </c>
      <c r="I4241" t="s">
        <v>577</v>
      </c>
      <c r="J4241" s="2">
        <v>44928.611427777774</v>
      </c>
      <c r="K4241" t="s">
        <v>577</v>
      </c>
      <c r="L4241" t="str">
        <f>VLOOKUP(C4241,ACCOUNT_MAPPING!A:C,3,FALSE)</f>
        <v>HVAC Expense</v>
      </c>
    </row>
    <row r="4242" spans="1:12" hidden="1">
      <c r="A4242">
        <v>83180</v>
      </c>
      <c r="B4242" t="s">
        <v>1346</v>
      </c>
      <c r="C4242">
        <v>50340000</v>
      </c>
      <c r="D4242" t="s">
        <v>17</v>
      </c>
      <c r="E4242" t="s">
        <v>13</v>
      </c>
      <c r="F4242" t="s">
        <v>13</v>
      </c>
      <c r="G4242" t="s">
        <v>5526</v>
      </c>
      <c r="H4242" s="2">
        <v>44917.819166631947</v>
      </c>
      <c r="I4242" t="s">
        <v>214</v>
      </c>
      <c r="J4242" s="2">
        <v>44917.819166631947</v>
      </c>
      <c r="K4242" t="s">
        <v>214</v>
      </c>
      <c r="L4242" t="str">
        <f>VLOOKUP(C4242,ACCOUNT_MAPPING!A:C,3,FALSE)</f>
        <v>HVAC Expense</v>
      </c>
    </row>
    <row r="4243" spans="1:12" hidden="1">
      <c r="A4243">
        <v>83841</v>
      </c>
      <c r="B4243" t="s">
        <v>5527</v>
      </c>
      <c r="C4243">
        <v>50340000</v>
      </c>
      <c r="D4243" t="s">
        <v>17</v>
      </c>
      <c r="E4243" t="s">
        <v>13</v>
      </c>
      <c r="F4243" t="s">
        <v>13</v>
      </c>
      <c r="G4243" t="s">
        <v>5528</v>
      </c>
      <c r="H4243" s="2">
        <v>44914.65992878472</v>
      </c>
      <c r="I4243" t="s">
        <v>2111</v>
      </c>
      <c r="J4243" s="2">
        <v>44914.65992878472</v>
      </c>
      <c r="K4243" t="s">
        <v>2111</v>
      </c>
      <c r="L4243" t="str">
        <f>VLOOKUP(C4243,ACCOUNT_MAPPING!A:C,3,FALSE)</f>
        <v>HVAC Expense</v>
      </c>
    </row>
    <row r="4244" spans="1:12" hidden="1">
      <c r="A4244">
        <v>126065</v>
      </c>
      <c r="B4244" t="s">
        <v>314</v>
      </c>
      <c r="C4244">
        <v>50340000</v>
      </c>
      <c r="D4244" t="s">
        <v>12</v>
      </c>
      <c r="E4244" t="s">
        <v>13</v>
      </c>
      <c r="F4244" t="s">
        <v>13</v>
      </c>
      <c r="G4244" t="s">
        <v>5529</v>
      </c>
      <c r="H4244" s="2">
        <v>45015.378539664351</v>
      </c>
      <c r="I4244" t="s">
        <v>300</v>
      </c>
      <c r="J4244" s="2">
        <v>45015.378539664351</v>
      </c>
      <c r="K4244" t="s">
        <v>300</v>
      </c>
      <c r="L4244" t="str">
        <f>VLOOKUP(C4244,ACCOUNT_MAPPING!A:C,3,FALSE)</f>
        <v>HVAC Expense</v>
      </c>
    </row>
    <row r="4245" spans="1:12" hidden="1">
      <c r="A4245">
        <v>126073</v>
      </c>
      <c r="B4245" t="s">
        <v>327</v>
      </c>
      <c r="C4245">
        <v>50340000</v>
      </c>
      <c r="D4245" t="s">
        <v>17</v>
      </c>
      <c r="E4245" t="s">
        <v>13</v>
      </c>
      <c r="F4245" t="s">
        <v>13</v>
      </c>
      <c r="G4245" t="s">
        <v>5530</v>
      </c>
      <c r="H4245" s="2">
        <v>44922.693583680557</v>
      </c>
      <c r="I4245" t="s">
        <v>303</v>
      </c>
      <c r="J4245" s="2">
        <v>44922.693583680557</v>
      </c>
      <c r="K4245" t="s">
        <v>303</v>
      </c>
      <c r="L4245" t="str">
        <f>VLOOKUP(C4245,ACCOUNT_MAPPING!A:C,3,FALSE)</f>
        <v>HVAC Expense</v>
      </c>
    </row>
    <row r="4246" spans="1:12" hidden="1">
      <c r="A4246">
        <v>126077</v>
      </c>
      <c r="B4246" t="s">
        <v>335</v>
      </c>
      <c r="C4246">
        <v>50340000</v>
      </c>
      <c r="D4246" t="s">
        <v>12</v>
      </c>
      <c r="E4246" t="s">
        <v>13</v>
      </c>
      <c r="F4246" t="s">
        <v>13</v>
      </c>
      <c r="G4246" t="s">
        <v>5531</v>
      </c>
      <c r="H4246" s="2">
        <v>45015.602166319448</v>
      </c>
      <c r="I4246" t="s">
        <v>303</v>
      </c>
      <c r="J4246" s="2">
        <v>45015.602166319448</v>
      </c>
      <c r="K4246" t="s">
        <v>303</v>
      </c>
      <c r="L4246" t="str">
        <f>VLOOKUP(C4246,ACCOUNT_MAPPING!A:C,3,FALSE)</f>
        <v>HVAC Expense</v>
      </c>
    </row>
    <row r="4247" spans="1:12" hidden="1">
      <c r="A4247">
        <v>126078</v>
      </c>
      <c r="B4247" t="s">
        <v>339</v>
      </c>
      <c r="C4247">
        <v>50340000</v>
      </c>
      <c r="D4247" t="s">
        <v>17</v>
      </c>
      <c r="E4247" t="s">
        <v>13</v>
      </c>
      <c r="F4247" t="s">
        <v>13</v>
      </c>
      <c r="G4247" t="s">
        <v>5532</v>
      </c>
      <c r="H4247" s="2">
        <v>44925.534899537037</v>
      </c>
      <c r="I4247" t="s">
        <v>303</v>
      </c>
      <c r="J4247" s="2">
        <v>44925.534899537037</v>
      </c>
      <c r="K4247" t="s">
        <v>303</v>
      </c>
      <c r="L4247" t="str">
        <f>VLOOKUP(C4247,ACCOUNT_MAPPING!A:C,3,FALSE)</f>
        <v>HVAC Expense</v>
      </c>
    </row>
    <row r="4248" spans="1:12" hidden="1">
      <c r="A4248">
        <v>126057</v>
      </c>
      <c r="B4248" t="s">
        <v>378</v>
      </c>
      <c r="C4248">
        <v>50340000</v>
      </c>
      <c r="D4248" t="s">
        <v>12</v>
      </c>
      <c r="E4248" t="s">
        <v>13</v>
      </c>
      <c r="F4248" t="s">
        <v>13</v>
      </c>
      <c r="G4248" t="s">
        <v>5533</v>
      </c>
      <c r="H4248" s="2">
        <v>45015.442070254627</v>
      </c>
      <c r="I4248" t="s">
        <v>295</v>
      </c>
      <c r="J4248" s="2">
        <v>45015.442070254627</v>
      </c>
      <c r="K4248" t="s">
        <v>295</v>
      </c>
      <c r="L4248" t="str">
        <f>VLOOKUP(C4248,ACCOUNT_MAPPING!A:C,3,FALSE)</f>
        <v>HVAC Expense</v>
      </c>
    </row>
    <row r="4249" spans="1:12" hidden="1">
      <c r="A4249">
        <v>126061</v>
      </c>
      <c r="B4249" t="s">
        <v>5210</v>
      </c>
      <c r="C4249">
        <v>50340000</v>
      </c>
      <c r="D4249" t="s">
        <v>63</v>
      </c>
      <c r="E4249" t="s">
        <v>13</v>
      </c>
      <c r="F4249" t="s">
        <v>13</v>
      </c>
      <c r="G4249" t="s">
        <v>5534</v>
      </c>
      <c r="H4249" s="2">
        <v>44875.714539004628</v>
      </c>
      <c r="I4249" t="s">
        <v>3140</v>
      </c>
      <c r="J4249" s="2">
        <v>44875.714539004628</v>
      </c>
      <c r="K4249" t="s">
        <v>3140</v>
      </c>
      <c r="L4249" t="str">
        <f>VLOOKUP(C4249,ACCOUNT_MAPPING!A:C,3,FALSE)</f>
        <v>HVAC Expense</v>
      </c>
    </row>
    <row r="4250" spans="1:12" hidden="1">
      <c r="A4250">
        <v>126068</v>
      </c>
      <c r="B4250" t="s">
        <v>381</v>
      </c>
      <c r="C4250">
        <v>50340000</v>
      </c>
      <c r="D4250" t="s">
        <v>17</v>
      </c>
      <c r="E4250" t="s">
        <v>13</v>
      </c>
      <c r="F4250" t="s">
        <v>13</v>
      </c>
      <c r="G4250" t="s">
        <v>1145</v>
      </c>
      <c r="H4250" s="2">
        <v>44917.466152858797</v>
      </c>
      <c r="I4250" t="s">
        <v>300</v>
      </c>
      <c r="J4250" s="2">
        <v>44917.466152858797</v>
      </c>
      <c r="K4250" t="s">
        <v>300</v>
      </c>
      <c r="L4250" t="str">
        <f>VLOOKUP(C4250,ACCOUNT_MAPPING!A:C,3,FALSE)</f>
        <v>HVAC Expense</v>
      </c>
    </row>
    <row r="4251" spans="1:12" hidden="1">
      <c r="A4251">
        <v>109792</v>
      </c>
      <c r="B4251" t="s">
        <v>3120</v>
      </c>
      <c r="C4251">
        <v>50340000</v>
      </c>
      <c r="D4251" t="s">
        <v>17</v>
      </c>
      <c r="E4251" t="s">
        <v>13</v>
      </c>
      <c r="F4251" t="s">
        <v>13</v>
      </c>
      <c r="G4251" t="s">
        <v>5285</v>
      </c>
      <c r="H4251" s="2">
        <v>44929.384227314818</v>
      </c>
      <c r="I4251" t="s">
        <v>289</v>
      </c>
      <c r="J4251" s="2">
        <v>44929.384227314818</v>
      </c>
      <c r="K4251" t="s">
        <v>289</v>
      </c>
      <c r="L4251" t="str">
        <f>VLOOKUP(C4251,ACCOUNT_MAPPING!A:C,3,FALSE)</f>
        <v>HVAC Expense</v>
      </c>
    </row>
    <row r="4252" spans="1:12" hidden="1">
      <c r="A4252">
        <v>109793</v>
      </c>
      <c r="B4252" t="s">
        <v>317</v>
      </c>
      <c r="C4252">
        <v>50340000</v>
      </c>
      <c r="D4252" t="s">
        <v>17</v>
      </c>
      <c r="E4252" t="s">
        <v>13</v>
      </c>
      <c r="F4252" t="s">
        <v>13</v>
      </c>
      <c r="G4252" t="s">
        <v>5285</v>
      </c>
      <c r="H4252" s="2">
        <v>44929.387569444443</v>
      </c>
      <c r="I4252" t="s">
        <v>289</v>
      </c>
      <c r="J4252" s="2">
        <v>44929.387569444443</v>
      </c>
      <c r="K4252" t="s">
        <v>289</v>
      </c>
      <c r="L4252" t="str">
        <f>VLOOKUP(C4252,ACCOUNT_MAPPING!A:C,3,FALSE)</f>
        <v>HVAC Expense</v>
      </c>
    </row>
    <row r="4253" spans="1:12" hidden="1">
      <c r="A4253">
        <v>109794</v>
      </c>
      <c r="B4253" t="s">
        <v>319</v>
      </c>
      <c r="C4253">
        <v>50340000</v>
      </c>
      <c r="D4253" t="s">
        <v>17</v>
      </c>
      <c r="E4253" t="s">
        <v>13</v>
      </c>
      <c r="F4253" t="s">
        <v>13</v>
      </c>
      <c r="G4253" t="s">
        <v>5285</v>
      </c>
      <c r="H4253" s="2">
        <v>44929.391077812499</v>
      </c>
      <c r="I4253" t="s">
        <v>289</v>
      </c>
      <c r="J4253" s="2">
        <v>44929.391077812499</v>
      </c>
      <c r="K4253" t="s">
        <v>289</v>
      </c>
      <c r="L4253" t="str">
        <f>VLOOKUP(C4253,ACCOUNT_MAPPING!A:C,3,FALSE)</f>
        <v>HVAC Expense</v>
      </c>
    </row>
    <row r="4254" spans="1:12" hidden="1">
      <c r="A4254">
        <v>126075</v>
      </c>
      <c r="B4254" t="s">
        <v>416</v>
      </c>
      <c r="C4254">
        <v>50340000</v>
      </c>
      <c r="D4254" t="s">
        <v>12</v>
      </c>
      <c r="E4254" t="s">
        <v>13</v>
      </c>
      <c r="F4254" t="s">
        <v>13</v>
      </c>
      <c r="G4254" t="s">
        <v>5531</v>
      </c>
      <c r="H4254" s="2">
        <v>45015.576289155091</v>
      </c>
      <c r="I4254" t="s">
        <v>303</v>
      </c>
      <c r="J4254" s="2">
        <v>45015.576289155091</v>
      </c>
      <c r="K4254" t="s">
        <v>303</v>
      </c>
      <c r="L4254" t="str">
        <f>VLOOKUP(C4254,ACCOUNT_MAPPING!A:C,3,FALSE)</f>
        <v>HVAC Expense</v>
      </c>
    </row>
    <row r="4255" spans="1:12" hidden="1">
      <c r="A4255">
        <v>126076</v>
      </c>
      <c r="B4255" t="s">
        <v>331</v>
      </c>
      <c r="C4255">
        <v>50340000</v>
      </c>
      <c r="D4255" t="s">
        <v>12</v>
      </c>
      <c r="E4255" t="s">
        <v>13</v>
      </c>
      <c r="F4255" t="s">
        <v>13</v>
      </c>
      <c r="G4255" t="s">
        <v>5531</v>
      </c>
      <c r="H4255" s="2">
        <v>45015.596900925928</v>
      </c>
      <c r="I4255" t="s">
        <v>303</v>
      </c>
      <c r="J4255" s="2">
        <v>45015.596900925928</v>
      </c>
      <c r="K4255" t="s">
        <v>303</v>
      </c>
      <c r="L4255" t="str">
        <f>VLOOKUP(C4255,ACCOUNT_MAPPING!A:C,3,FALSE)</f>
        <v>HVAC Expense</v>
      </c>
    </row>
    <row r="4256" spans="1:12" hidden="1">
      <c r="A4256">
        <v>126198</v>
      </c>
      <c r="B4256" t="s">
        <v>1136</v>
      </c>
      <c r="C4256">
        <v>50340000</v>
      </c>
      <c r="D4256" t="s">
        <v>12</v>
      </c>
      <c r="E4256" t="s">
        <v>13</v>
      </c>
      <c r="F4256" t="s">
        <v>13</v>
      </c>
      <c r="G4256" t="s">
        <v>5535</v>
      </c>
      <c r="H4256" s="2">
        <v>45021.324992905094</v>
      </c>
      <c r="I4256" t="s">
        <v>446</v>
      </c>
      <c r="J4256" s="2">
        <v>45021.324992905094</v>
      </c>
      <c r="K4256" t="s">
        <v>446</v>
      </c>
      <c r="L4256" t="str">
        <f>VLOOKUP(C4256,ACCOUNT_MAPPING!A:C,3,FALSE)</f>
        <v>HVAC Expense</v>
      </c>
    </row>
    <row r="4257" spans="1:12" hidden="1">
      <c r="A4257">
        <v>126037</v>
      </c>
      <c r="B4257" t="s">
        <v>5287</v>
      </c>
      <c r="C4257">
        <v>50340000</v>
      </c>
      <c r="D4257" t="s">
        <v>63</v>
      </c>
      <c r="E4257" t="s">
        <v>13</v>
      </c>
      <c r="F4257" t="s">
        <v>13</v>
      </c>
      <c r="G4257" t="s">
        <v>5536</v>
      </c>
      <c r="H4257" s="2">
        <v>44874.684208449071</v>
      </c>
      <c r="I4257" t="s">
        <v>3140</v>
      </c>
      <c r="J4257" s="2">
        <v>44874.684208449071</v>
      </c>
      <c r="K4257" t="s">
        <v>3140</v>
      </c>
      <c r="L4257" t="str">
        <f>VLOOKUP(C4257,ACCOUNT_MAPPING!A:C,3,FALSE)</f>
        <v>HVAC Expense</v>
      </c>
    </row>
    <row r="4258" spans="1:12" hidden="1">
      <c r="A4258">
        <v>126080</v>
      </c>
      <c r="B4258" t="s">
        <v>342</v>
      </c>
      <c r="C4258">
        <v>50340000</v>
      </c>
      <c r="D4258" t="s">
        <v>17</v>
      </c>
      <c r="E4258" t="s">
        <v>13</v>
      </c>
      <c r="F4258" t="s">
        <v>13</v>
      </c>
      <c r="G4258" t="s">
        <v>1145</v>
      </c>
      <c r="H4258" s="2">
        <v>44929.435912997687</v>
      </c>
      <c r="I4258" t="s">
        <v>300</v>
      </c>
      <c r="J4258" s="2">
        <v>44929.435912997687</v>
      </c>
      <c r="K4258" t="s">
        <v>300</v>
      </c>
      <c r="L4258" t="str">
        <f>VLOOKUP(C4258,ACCOUNT_MAPPING!A:C,3,FALSE)</f>
        <v>HVAC Expense</v>
      </c>
    </row>
    <row r="4259" spans="1:12" hidden="1">
      <c r="A4259">
        <v>126090</v>
      </c>
      <c r="B4259" t="s">
        <v>5537</v>
      </c>
      <c r="C4259">
        <v>50340000</v>
      </c>
      <c r="D4259" t="s">
        <v>12</v>
      </c>
      <c r="E4259" t="s">
        <v>13</v>
      </c>
      <c r="F4259" t="s">
        <v>13</v>
      </c>
      <c r="G4259" t="s">
        <v>5538</v>
      </c>
      <c r="H4259" s="2">
        <v>45022.020060844909</v>
      </c>
      <c r="I4259" t="s">
        <v>363</v>
      </c>
      <c r="J4259" s="2">
        <v>45022.020060844909</v>
      </c>
      <c r="K4259" t="s">
        <v>363</v>
      </c>
      <c r="L4259" t="str">
        <f>VLOOKUP(C4259,ACCOUNT_MAPPING!A:C,3,FALSE)</f>
        <v>HVAC Expense</v>
      </c>
    </row>
    <row r="4260" spans="1:12" hidden="1">
      <c r="A4260">
        <v>126239</v>
      </c>
      <c r="B4260" t="s">
        <v>400</v>
      </c>
      <c r="C4260">
        <v>50340000</v>
      </c>
      <c r="D4260" t="s">
        <v>17</v>
      </c>
      <c r="E4260" t="s">
        <v>13</v>
      </c>
      <c r="F4260" t="s">
        <v>13</v>
      </c>
      <c r="G4260" t="s">
        <v>5539</v>
      </c>
      <c r="H4260" s="2">
        <v>44916.482833368056</v>
      </c>
      <c r="I4260" t="s">
        <v>310</v>
      </c>
      <c r="J4260" s="2">
        <v>44916.482833368056</v>
      </c>
      <c r="K4260" t="s">
        <v>310</v>
      </c>
      <c r="L4260" t="str">
        <f>VLOOKUP(C4260,ACCOUNT_MAPPING!A:C,3,FALSE)</f>
        <v>HVAC Expense</v>
      </c>
    </row>
    <row r="4261" spans="1:12" hidden="1">
      <c r="A4261">
        <v>126107</v>
      </c>
      <c r="B4261" t="s">
        <v>5540</v>
      </c>
      <c r="C4261">
        <v>50340000</v>
      </c>
      <c r="D4261" t="s">
        <v>12</v>
      </c>
      <c r="E4261" t="s">
        <v>13</v>
      </c>
      <c r="F4261" t="s">
        <v>13</v>
      </c>
      <c r="G4261" t="s">
        <v>5541</v>
      </c>
      <c r="H4261" s="2">
        <v>45013.515938576391</v>
      </c>
      <c r="I4261" t="s">
        <v>360</v>
      </c>
      <c r="J4261" s="2">
        <v>45013.515938576391</v>
      </c>
      <c r="K4261" t="s">
        <v>360</v>
      </c>
      <c r="L4261" t="str">
        <f>VLOOKUP(C4261,ACCOUNT_MAPPING!A:C,3,FALSE)</f>
        <v>HVAC Expense</v>
      </c>
    </row>
    <row r="4262" spans="1:12" hidden="1">
      <c r="A4262">
        <v>126079</v>
      </c>
      <c r="B4262" t="s">
        <v>340</v>
      </c>
      <c r="C4262">
        <v>50340000</v>
      </c>
      <c r="D4262" t="s">
        <v>17</v>
      </c>
      <c r="E4262" t="s">
        <v>13</v>
      </c>
      <c r="F4262" t="s">
        <v>13</v>
      </c>
      <c r="G4262" t="s">
        <v>1145</v>
      </c>
      <c r="H4262" s="2">
        <v>44929.42061134259</v>
      </c>
      <c r="I4262" t="s">
        <v>300</v>
      </c>
      <c r="J4262" s="2">
        <v>44929.42061134259</v>
      </c>
      <c r="K4262" t="s">
        <v>300</v>
      </c>
      <c r="L4262" t="str">
        <f>VLOOKUP(C4262,ACCOUNT_MAPPING!A:C,3,FALSE)</f>
        <v>HVAC Expense</v>
      </c>
    </row>
    <row r="4263" spans="1:12" hidden="1">
      <c r="A4263">
        <v>126103</v>
      </c>
      <c r="B4263" t="s">
        <v>392</v>
      </c>
      <c r="C4263">
        <v>50340000</v>
      </c>
      <c r="D4263" t="s">
        <v>12</v>
      </c>
      <c r="E4263" t="s">
        <v>13</v>
      </c>
      <c r="F4263" t="s">
        <v>13</v>
      </c>
      <c r="G4263" t="s">
        <v>5542</v>
      </c>
      <c r="H4263" s="2">
        <v>45009.551944016202</v>
      </c>
      <c r="I4263" t="s">
        <v>310</v>
      </c>
      <c r="J4263" s="2">
        <v>45009.551944016202</v>
      </c>
      <c r="K4263" t="s">
        <v>310</v>
      </c>
      <c r="L4263" t="str">
        <f>VLOOKUP(C4263,ACCOUNT_MAPPING!A:C,3,FALSE)</f>
        <v>HVAC Expense</v>
      </c>
    </row>
    <row r="4264" spans="1:12" hidden="1">
      <c r="A4264">
        <v>126199</v>
      </c>
      <c r="B4264" t="s">
        <v>1138</v>
      </c>
      <c r="C4264">
        <v>50340000</v>
      </c>
      <c r="D4264" t="s">
        <v>63</v>
      </c>
      <c r="E4264" t="s">
        <v>13</v>
      </c>
      <c r="F4264" t="s">
        <v>13</v>
      </c>
      <c r="G4264" t="s">
        <v>5543</v>
      </c>
      <c r="H4264" s="2">
        <v>44876.638496990738</v>
      </c>
      <c r="I4264" t="s">
        <v>1140</v>
      </c>
      <c r="J4264" s="2">
        <v>44876.638496990738</v>
      </c>
      <c r="K4264" t="s">
        <v>1140</v>
      </c>
      <c r="L4264" t="str">
        <f>VLOOKUP(C4264,ACCOUNT_MAPPING!A:C,3,FALSE)</f>
        <v>HVAC Expense</v>
      </c>
    </row>
    <row r="4265" spans="1:12" hidden="1">
      <c r="A4265">
        <v>126240</v>
      </c>
      <c r="B4265" t="s">
        <v>450</v>
      </c>
      <c r="C4265">
        <v>50340000</v>
      </c>
      <c r="D4265" t="s">
        <v>17</v>
      </c>
      <c r="E4265" t="s">
        <v>13</v>
      </c>
      <c r="F4265" t="s">
        <v>13</v>
      </c>
      <c r="G4265" t="s">
        <v>5544</v>
      </c>
      <c r="H4265" s="2">
        <v>44916.556344675926</v>
      </c>
      <c r="I4265" t="s">
        <v>310</v>
      </c>
      <c r="J4265" s="2">
        <v>44916.556344675926</v>
      </c>
      <c r="K4265" t="s">
        <v>310</v>
      </c>
      <c r="L4265" t="str">
        <f>VLOOKUP(C4265,ACCOUNT_MAPPING!A:C,3,FALSE)</f>
        <v>HVAC Expense</v>
      </c>
    </row>
    <row r="4266" spans="1:12" hidden="1">
      <c r="A4266">
        <v>126125</v>
      </c>
      <c r="B4266" t="s">
        <v>5395</v>
      </c>
      <c r="C4266">
        <v>50340000</v>
      </c>
      <c r="D4266" t="s">
        <v>63</v>
      </c>
      <c r="E4266" t="s">
        <v>13</v>
      </c>
      <c r="F4266" t="s">
        <v>13</v>
      </c>
      <c r="G4266" t="s">
        <v>5545</v>
      </c>
      <c r="H4266" s="2">
        <v>44874.800123645837</v>
      </c>
      <c r="I4266" t="s">
        <v>3140</v>
      </c>
      <c r="J4266" s="2">
        <v>44874.800123645837</v>
      </c>
      <c r="K4266" t="s">
        <v>3140</v>
      </c>
      <c r="L4266" t="str">
        <f>VLOOKUP(C4266,ACCOUNT_MAPPING!A:C,3,FALSE)</f>
        <v>HVAC Expense</v>
      </c>
    </row>
    <row r="4267" spans="1:12" hidden="1">
      <c r="A4267">
        <v>126236</v>
      </c>
      <c r="B4267" t="s">
        <v>5331</v>
      </c>
      <c r="C4267">
        <v>50340000</v>
      </c>
      <c r="D4267" t="s">
        <v>12</v>
      </c>
      <c r="E4267" t="s">
        <v>13</v>
      </c>
      <c r="F4267" t="s">
        <v>13</v>
      </c>
      <c r="G4267" t="s">
        <v>5546</v>
      </c>
      <c r="H4267" s="2">
        <v>45022.530569872688</v>
      </c>
      <c r="I4267" t="s">
        <v>360</v>
      </c>
      <c r="J4267" s="2">
        <v>45022.530569872688</v>
      </c>
      <c r="K4267" t="s">
        <v>360</v>
      </c>
      <c r="L4267" t="str">
        <f>VLOOKUP(C4267,ACCOUNT_MAPPING!A:C,3,FALSE)</f>
        <v>HVAC Expense</v>
      </c>
    </row>
    <row r="4268" spans="1:12" hidden="1">
      <c r="A4268">
        <v>126222</v>
      </c>
      <c r="B4268" t="s">
        <v>460</v>
      </c>
      <c r="C4268">
        <v>50340000</v>
      </c>
      <c r="D4268" t="s">
        <v>17</v>
      </c>
      <c r="E4268" t="s">
        <v>13</v>
      </c>
      <c r="F4268" t="s">
        <v>13</v>
      </c>
      <c r="G4268" t="s">
        <v>5547</v>
      </c>
      <c r="H4268" s="2">
        <v>44923.746038344907</v>
      </c>
      <c r="I4268" t="s">
        <v>462</v>
      </c>
      <c r="J4268" s="2">
        <v>44923.746038344907</v>
      </c>
      <c r="K4268" t="s">
        <v>462</v>
      </c>
      <c r="L4268" t="str">
        <f>VLOOKUP(C4268,ACCOUNT_MAPPING!A:C,3,FALSE)</f>
        <v>HVAC Expense</v>
      </c>
    </row>
    <row r="4269" spans="1:12" hidden="1">
      <c r="A4269">
        <v>126229</v>
      </c>
      <c r="B4269" t="s">
        <v>443</v>
      </c>
      <c r="C4269">
        <v>50340000</v>
      </c>
      <c r="D4269" t="s">
        <v>63</v>
      </c>
      <c r="E4269" t="s">
        <v>13</v>
      </c>
      <c r="F4269" t="s">
        <v>13</v>
      </c>
      <c r="G4269" t="s">
        <v>5548</v>
      </c>
      <c r="H4269" s="2">
        <v>44876.672832557873</v>
      </c>
      <c r="I4269" t="s">
        <v>1362</v>
      </c>
      <c r="J4269" s="2">
        <v>44876.672832557873</v>
      </c>
      <c r="K4269" t="s">
        <v>1362</v>
      </c>
      <c r="L4269" t="str">
        <f>VLOOKUP(C4269,ACCOUNT_MAPPING!A:C,3,FALSE)</f>
        <v>HVAC Expense</v>
      </c>
    </row>
    <row r="4270" spans="1:12" hidden="1">
      <c r="A4270">
        <v>2669</v>
      </c>
      <c r="B4270" t="s">
        <v>3155</v>
      </c>
      <c r="C4270">
        <v>50350000</v>
      </c>
      <c r="D4270" t="s">
        <v>12</v>
      </c>
      <c r="E4270" t="s">
        <v>13</v>
      </c>
      <c r="F4270" t="s">
        <v>13</v>
      </c>
      <c r="G4270" t="s">
        <v>5549</v>
      </c>
      <c r="H4270" s="2">
        <v>45009.809607754629</v>
      </c>
      <c r="I4270" t="s">
        <v>179</v>
      </c>
      <c r="J4270" s="2">
        <v>45009.809607754629</v>
      </c>
      <c r="K4270" t="s">
        <v>179</v>
      </c>
      <c r="L4270" t="str">
        <f>VLOOKUP(C4270,ACCOUNT_MAPPING!A:C,3,FALSE)</f>
        <v>HVAC Expense</v>
      </c>
    </row>
    <row r="4271" spans="1:12" hidden="1">
      <c r="A4271">
        <v>2877</v>
      </c>
      <c r="B4271" t="s">
        <v>2165</v>
      </c>
      <c r="C4271">
        <v>50350000</v>
      </c>
      <c r="D4271" t="s">
        <v>12</v>
      </c>
      <c r="E4271" t="s">
        <v>13</v>
      </c>
      <c r="F4271" t="s">
        <v>13</v>
      </c>
      <c r="G4271" t="s">
        <v>5550</v>
      </c>
      <c r="H4271" s="2">
        <v>45014.652130324073</v>
      </c>
      <c r="I4271" t="s">
        <v>289</v>
      </c>
      <c r="J4271" s="2">
        <v>45014.652130324073</v>
      </c>
      <c r="K4271" t="s">
        <v>289</v>
      </c>
      <c r="L4271" t="str">
        <f>VLOOKUP(C4271,ACCOUNT_MAPPING!A:C,3,FALSE)</f>
        <v>HVAC Expense</v>
      </c>
    </row>
    <row r="4272" spans="1:12" hidden="1">
      <c r="A4272">
        <v>3007</v>
      </c>
      <c r="B4272" t="s">
        <v>2167</v>
      </c>
      <c r="C4272">
        <v>50350000</v>
      </c>
      <c r="D4272" t="s">
        <v>17</v>
      </c>
      <c r="E4272" t="s">
        <v>13</v>
      </c>
      <c r="F4272" t="s">
        <v>13</v>
      </c>
      <c r="G4272" t="s">
        <v>5551</v>
      </c>
      <c r="H4272" s="2">
        <v>44914.766969178243</v>
      </c>
      <c r="I4272" t="s">
        <v>93</v>
      </c>
      <c r="J4272" s="2">
        <v>44914.766969178243</v>
      </c>
      <c r="K4272" t="s">
        <v>93</v>
      </c>
      <c r="L4272" t="str">
        <f>VLOOKUP(C4272,ACCOUNT_MAPPING!A:C,3,FALSE)</f>
        <v>HVAC Expense</v>
      </c>
    </row>
    <row r="4273" spans="1:12" hidden="1">
      <c r="A4273">
        <v>3540</v>
      </c>
      <c r="B4273" t="s">
        <v>11</v>
      </c>
      <c r="C4273">
        <v>50350000</v>
      </c>
      <c r="D4273" t="s">
        <v>17</v>
      </c>
      <c r="E4273" t="s">
        <v>13</v>
      </c>
      <c r="F4273" t="s">
        <v>13</v>
      </c>
      <c r="G4273" t="s">
        <v>5552</v>
      </c>
      <c r="H4273" s="2">
        <v>44925.718140972225</v>
      </c>
      <c r="I4273" t="s">
        <v>87</v>
      </c>
      <c r="J4273" s="2">
        <v>44925.718140972225</v>
      </c>
      <c r="K4273" t="s">
        <v>87</v>
      </c>
      <c r="L4273" t="str">
        <f>VLOOKUP(C4273,ACCOUNT_MAPPING!A:C,3,FALSE)</f>
        <v>HVAC Expense</v>
      </c>
    </row>
    <row r="4274" spans="1:12" hidden="1">
      <c r="A4274">
        <v>8523</v>
      </c>
      <c r="B4274" t="s">
        <v>4354</v>
      </c>
      <c r="C4274">
        <v>50350000</v>
      </c>
      <c r="D4274" t="s">
        <v>17</v>
      </c>
      <c r="E4274" t="s">
        <v>13</v>
      </c>
      <c r="F4274" t="s">
        <v>13</v>
      </c>
      <c r="G4274" t="s">
        <v>5553</v>
      </c>
      <c r="H4274" s="2">
        <v>44928.903139004629</v>
      </c>
      <c r="I4274" t="s">
        <v>1422</v>
      </c>
      <c r="J4274" s="2">
        <v>44928.903139004629</v>
      </c>
      <c r="K4274" t="s">
        <v>1422</v>
      </c>
      <c r="L4274" t="str">
        <f>VLOOKUP(C4274,ACCOUNT_MAPPING!A:C,3,FALSE)</f>
        <v>HVAC Expense</v>
      </c>
    </row>
    <row r="4275" spans="1:12" hidden="1">
      <c r="A4275">
        <v>8530</v>
      </c>
      <c r="B4275" t="s">
        <v>26</v>
      </c>
      <c r="C4275">
        <v>50350000</v>
      </c>
      <c r="D4275" t="s">
        <v>12</v>
      </c>
      <c r="E4275" t="s">
        <v>13</v>
      </c>
      <c r="F4275" t="s">
        <v>13</v>
      </c>
      <c r="G4275" t="s">
        <v>27</v>
      </c>
      <c r="H4275" s="2">
        <v>45014.468479432871</v>
      </c>
      <c r="I4275" t="s">
        <v>28</v>
      </c>
      <c r="J4275" s="2">
        <v>45014.468479432871</v>
      </c>
      <c r="K4275" t="s">
        <v>28</v>
      </c>
      <c r="L4275" t="str">
        <f>VLOOKUP(C4275,ACCOUNT_MAPPING!A:C,3,FALSE)</f>
        <v>HVAC Expense</v>
      </c>
    </row>
    <row r="4276" spans="1:12" hidden="1">
      <c r="A4276">
        <v>8703</v>
      </c>
      <c r="B4276" t="s">
        <v>5554</v>
      </c>
      <c r="C4276">
        <v>50350000</v>
      </c>
      <c r="D4276" t="s">
        <v>17</v>
      </c>
      <c r="E4276" t="s">
        <v>13</v>
      </c>
      <c r="F4276" t="s">
        <v>13</v>
      </c>
      <c r="G4276" t="s">
        <v>5555</v>
      </c>
      <c r="H4276" s="2">
        <v>44923.647837881945</v>
      </c>
      <c r="I4276" t="s">
        <v>887</v>
      </c>
      <c r="J4276" s="2">
        <v>44923.647837881945</v>
      </c>
      <c r="K4276" t="s">
        <v>887</v>
      </c>
      <c r="L4276" t="str">
        <f>VLOOKUP(C4276,ACCOUNT_MAPPING!A:C,3,FALSE)</f>
        <v>HVAC Expense</v>
      </c>
    </row>
    <row r="4277" spans="1:12" hidden="1">
      <c r="A4277">
        <v>8711</v>
      </c>
      <c r="B4277" t="s">
        <v>5556</v>
      </c>
      <c r="C4277">
        <v>50350000</v>
      </c>
      <c r="D4277" t="s">
        <v>17</v>
      </c>
      <c r="E4277" t="s">
        <v>13</v>
      </c>
      <c r="F4277" t="s">
        <v>13</v>
      </c>
      <c r="G4277" t="s">
        <v>5557</v>
      </c>
      <c r="H4277" s="2">
        <v>44923.660697719904</v>
      </c>
      <c r="I4277" t="s">
        <v>887</v>
      </c>
      <c r="J4277" s="2">
        <v>44923.660697719904</v>
      </c>
      <c r="K4277" t="s">
        <v>887</v>
      </c>
      <c r="L4277" t="str">
        <f>VLOOKUP(C4277,ACCOUNT_MAPPING!A:C,3,FALSE)</f>
        <v>HVAC Expense</v>
      </c>
    </row>
    <row r="4278" spans="1:12" hidden="1">
      <c r="A4278">
        <v>8696</v>
      </c>
      <c r="B4278" t="s">
        <v>4380</v>
      </c>
      <c r="C4278">
        <v>50350000</v>
      </c>
      <c r="D4278" t="s">
        <v>17</v>
      </c>
      <c r="E4278" t="s">
        <v>13</v>
      </c>
      <c r="F4278" t="s">
        <v>13</v>
      </c>
      <c r="G4278" t="s">
        <v>5558</v>
      </c>
      <c r="H4278" s="2">
        <v>44923.461239386575</v>
      </c>
      <c r="I4278" t="s">
        <v>1672</v>
      </c>
      <c r="J4278" s="2">
        <v>44923.461239386575</v>
      </c>
      <c r="K4278" t="s">
        <v>1672</v>
      </c>
      <c r="L4278" t="str">
        <f>VLOOKUP(C4278,ACCOUNT_MAPPING!A:C,3,FALSE)</f>
        <v>HVAC Expense</v>
      </c>
    </row>
    <row r="4279" spans="1:12" hidden="1">
      <c r="A4279">
        <v>8752</v>
      </c>
      <c r="B4279" t="s">
        <v>1681</v>
      </c>
      <c r="C4279">
        <v>50350000</v>
      </c>
      <c r="D4279" t="s">
        <v>17</v>
      </c>
      <c r="E4279" t="s">
        <v>13</v>
      </c>
      <c r="F4279" t="s">
        <v>13</v>
      </c>
      <c r="G4279" t="s">
        <v>5559</v>
      </c>
      <c r="H4279" s="2">
        <v>44924.761221296299</v>
      </c>
      <c r="I4279" t="s">
        <v>702</v>
      </c>
      <c r="J4279" s="2">
        <v>44924.761221296299</v>
      </c>
      <c r="K4279" t="s">
        <v>702</v>
      </c>
      <c r="L4279" t="str">
        <f>VLOOKUP(C4279,ACCOUNT_MAPPING!A:C,3,FALSE)</f>
        <v>HVAC Expense</v>
      </c>
    </row>
    <row r="4280" spans="1:12" hidden="1">
      <c r="A4280">
        <v>8765</v>
      </c>
      <c r="B4280" t="s">
        <v>5560</v>
      </c>
      <c r="C4280">
        <v>50350000</v>
      </c>
      <c r="D4280" t="s">
        <v>12</v>
      </c>
      <c r="E4280" t="s">
        <v>13</v>
      </c>
      <c r="F4280" t="s">
        <v>13</v>
      </c>
      <c r="G4280" t="s">
        <v>5561</v>
      </c>
      <c r="H4280" s="2">
        <v>45011.505238576392</v>
      </c>
      <c r="I4280" t="s">
        <v>2065</v>
      </c>
      <c r="J4280" s="2">
        <v>45011.505238576392</v>
      </c>
      <c r="K4280" t="s">
        <v>2065</v>
      </c>
      <c r="L4280" t="str">
        <f>VLOOKUP(C4280,ACCOUNT_MAPPING!A:C,3,FALSE)</f>
        <v>HVAC Expense</v>
      </c>
    </row>
    <row r="4281" spans="1:12" hidden="1">
      <c r="A4281">
        <v>8998</v>
      </c>
      <c r="B4281" t="s">
        <v>5562</v>
      </c>
      <c r="C4281">
        <v>50350000</v>
      </c>
      <c r="D4281" t="s">
        <v>12</v>
      </c>
      <c r="E4281" t="s">
        <v>13</v>
      </c>
      <c r="F4281" t="s">
        <v>13</v>
      </c>
      <c r="G4281" t="s">
        <v>5563</v>
      </c>
      <c r="H4281" s="2">
        <v>45012.490828275462</v>
      </c>
      <c r="I4281" t="s">
        <v>284</v>
      </c>
      <c r="J4281" s="2">
        <v>45012.490828275462</v>
      </c>
      <c r="K4281" t="s">
        <v>284</v>
      </c>
      <c r="L4281" t="str">
        <f>VLOOKUP(C4281,ACCOUNT_MAPPING!A:C,3,FALSE)</f>
        <v>HVAC Expense</v>
      </c>
    </row>
    <row r="4282" spans="1:12" hidden="1">
      <c r="A4282">
        <v>8999</v>
      </c>
      <c r="B4282" t="s">
        <v>5564</v>
      </c>
      <c r="C4282">
        <v>50350000</v>
      </c>
      <c r="D4282" t="s">
        <v>12</v>
      </c>
      <c r="E4282" t="s">
        <v>13</v>
      </c>
      <c r="F4282" t="s">
        <v>13</v>
      </c>
      <c r="G4282" t="s">
        <v>5565</v>
      </c>
      <c r="H4282" s="2">
        <v>45012.601159108795</v>
      </c>
      <c r="I4282" t="s">
        <v>2338</v>
      </c>
      <c r="J4282" s="2">
        <v>45012.601159108795</v>
      </c>
      <c r="K4282" t="s">
        <v>2338</v>
      </c>
      <c r="L4282" t="str">
        <f>VLOOKUP(C4282,ACCOUNT_MAPPING!A:C,3,FALSE)</f>
        <v>HVAC Expense</v>
      </c>
    </row>
    <row r="4283" spans="1:12" hidden="1">
      <c r="A4283">
        <v>8929</v>
      </c>
      <c r="B4283" t="s">
        <v>728</v>
      </c>
      <c r="C4283">
        <v>50350000</v>
      </c>
      <c r="D4283" t="s">
        <v>12</v>
      </c>
      <c r="E4283" t="s">
        <v>13</v>
      </c>
      <c r="F4283" t="s">
        <v>13</v>
      </c>
      <c r="G4283" t="s">
        <v>5566</v>
      </c>
      <c r="H4283" s="2">
        <v>45013.821368020836</v>
      </c>
      <c r="I4283" t="s">
        <v>726</v>
      </c>
      <c r="J4283" s="2">
        <v>45013.821368020836</v>
      </c>
      <c r="K4283" t="s">
        <v>726</v>
      </c>
      <c r="L4283" t="str">
        <f>VLOOKUP(C4283,ACCOUNT_MAPPING!A:C,3,FALSE)</f>
        <v>HVAC Expense</v>
      </c>
    </row>
    <row r="4284" spans="1:12" hidden="1">
      <c r="A4284">
        <v>8968</v>
      </c>
      <c r="B4284" t="s">
        <v>5567</v>
      </c>
      <c r="C4284">
        <v>50350000</v>
      </c>
      <c r="D4284" t="s">
        <v>63</v>
      </c>
      <c r="E4284" t="s">
        <v>13</v>
      </c>
      <c r="F4284" t="s">
        <v>13</v>
      </c>
      <c r="G4284" t="s">
        <v>5568</v>
      </c>
      <c r="H4284" s="2">
        <v>44876.761858333331</v>
      </c>
      <c r="I4284" t="s">
        <v>202</v>
      </c>
      <c r="J4284" s="2">
        <v>44876.761858333331</v>
      </c>
      <c r="K4284" t="s">
        <v>202</v>
      </c>
      <c r="L4284" t="str">
        <f>VLOOKUP(C4284,ACCOUNT_MAPPING!A:C,3,FALSE)</f>
        <v>HVAC Expense</v>
      </c>
    </row>
    <row r="4285" spans="1:12" hidden="1">
      <c r="A4285">
        <v>8903</v>
      </c>
      <c r="B4285" t="s">
        <v>5569</v>
      </c>
      <c r="C4285">
        <v>50350000</v>
      </c>
      <c r="D4285" t="s">
        <v>12</v>
      </c>
      <c r="E4285" t="s">
        <v>13</v>
      </c>
      <c r="F4285" t="s">
        <v>13</v>
      </c>
      <c r="G4285" t="s">
        <v>5570</v>
      </c>
      <c r="H4285" s="2">
        <v>45013.64765983796</v>
      </c>
      <c r="I4285" t="s">
        <v>726</v>
      </c>
      <c r="J4285" s="2">
        <v>45013.64765983796</v>
      </c>
      <c r="K4285" t="s">
        <v>726</v>
      </c>
      <c r="L4285" t="str">
        <f>VLOOKUP(C4285,ACCOUNT_MAPPING!A:C,3,FALSE)</f>
        <v>HVAC Expense</v>
      </c>
    </row>
    <row r="4286" spans="1:12" hidden="1">
      <c r="A4286">
        <v>9010</v>
      </c>
      <c r="B4286" t="s">
        <v>1711</v>
      </c>
      <c r="C4286">
        <v>50350000</v>
      </c>
      <c r="D4286" t="s">
        <v>17</v>
      </c>
      <c r="E4286" t="s">
        <v>13</v>
      </c>
      <c r="F4286" t="s">
        <v>13</v>
      </c>
      <c r="G4286" t="s">
        <v>5571</v>
      </c>
      <c r="H4286" s="2">
        <v>44929.428948645836</v>
      </c>
      <c r="I4286" t="s">
        <v>715</v>
      </c>
      <c r="J4286" s="2">
        <v>44929.428948645836</v>
      </c>
      <c r="K4286" t="s">
        <v>715</v>
      </c>
      <c r="L4286" t="str">
        <f>VLOOKUP(C4286,ACCOUNT_MAPPING!A:C,3,FALSE)</f>
        <v>HVAC Expense</v>
      </c>
    </row>
    <row r="4287" spans="1:12" hidden="1">
      <c r="A4287">
        <v>9090</v>
      </c>
      <c r="B4287" t="s">
        <v>3779</v>
      </c>
      <c r="C4287">
        <v>50350000</v>
      </c>
      <c r="D4287" t="s">
        <v>12</v>
      </c>
      <c r="E4287" t="s">
        <v>13</v>
      </c>
      <c r="F4287" t="s">
        <v>13</v>
      </c>
      <c r="G4287" t="s">
        <v>5572</v>
      </c>
      <c r="H4287" s="2">
        <v>45012.678141087963</v>
      </c>
      <c r="I4287" t="s">
        <v>954</v>
      </c>
      <c r="J4287" s="2">
        <v>45012.678141087963</v>
      </c>
      <c r="K4287" t="s">
        <v>954</v>
      </c>
      <c r="L4287" t="str">
        <f>VLOOKUP(C4287,ACCOUNT_MAPPING!A:C,3,FALSE)</f>
        <v>HVAC Expense</v>
      </c>
    </row>
    <row r="4288" spans="1:12" hidden="1">
      <c r="A4288">
        <v>9173</v>
      </c>
      <c r="B4288" t="s">
        <v>4503</v>
      </c>
      <c r="C4288">
        <v>50350000</v>
      </c>
      <c r="D4288" t="s">
        <v>63</v>
      </c>
      <c r="E4288" t="s">
        <v>13</v>
      </c>
      <c r="F4288" t="s">
        <v>13</v>
      </c>
      <c r="G4288" t="s">
        <v>5573</v>
      </c>
      <c r="H4288" s="2">
        <v>44861.892798958332</v>
      </c>
      <c r="I4288" t="s">
        <v>22</v>
      </c>
      <c r="J4288" s="2">
        <v>44861.892798958332</v>
      </c>
      <c r="K4288" t="s">
        <v>22</v>
      </c>
      <c r="L4288" t="str">
        <f>VLOOKUP(C4288,ACCOUNT_MAPPING!A:C,3,FALSE)</f>
        <v>HVAC Expense</v>
      </c>
    </row>
    <row r="4289" spans="1:12" hidden="1">
      <c r="A4289">
        <v>9114</v>
      </c>
      <c r="B4289" t="s">
        <v>1183</v>
      </c>
      <c r="C4289">
        <v>50350000</v>
      </c>
      <c r="D4289" t="s">
        <v>17</v>
      </c>
      <c r="E4289" t="s">
        <v>13</v>
      </c>
      <c r="F4289" t="s">
        <v>13</v>
      </c>
      <c r="G4289" t="s">
        <v>5574</v>
      </c>
      <c r="H4289" s="2">
        <v>44924.573061886571</v>
      </c>
      <c r="I4289" t="s">
        <v>15</v>
      </c>
      <c r="J4289" s="2">
        <v>44924.573061886571</v>
      </c>
      <c r="K4289" t="s">
        <v>15</v>
      </c>
      <c r="L4289" t="str">
        <f>VLOOKUP(C4289,ACCOUNT_MAPPING!A:C,3,FALSE)</f>
        <v>HVAC Expense</v>
      </c>
    </row>
    <row r="4290" spans="1:12" hidden="1">
      <c r="A4290">
        <v>9157</v>
      </c>
      <c r="B4290" t="s">
        <v>1732</v>
      </c>
      <c r="C4290">
        <v>50350000</v>
      </c>
      <c r="D4290" t="s">
        <v>17</v>
      </c>
      <c r="E4290" t="s">
        <v>13</v>
      </c>
      <c r="F4290" t="s">
        <v>13</v>
      </c>
      <c r="G4290" t="s">
        <v>5575</v>
      </c>
      <c r="H4290" s="2">
        <v>44922.606524965275</v>
      </c>
      <c r="I4290" t="s">
        <v>41</v>
      </c>
      <c r="J4290" s="2">
        <v>44922.606524965275</v>
      </c>
      <c r="K4290" t="s">
        <v>41</v>
      </c>
      <c r="L4290" t="str">
        <f>VLOOKUP(C4290,ACCOUNT_MAPPING!A:C,3,FALSE)</f>
        <v>HVAC Expense</v>
      </c>
    </row>
    <row r="4291" spans="1:12" hidden="1">
      <c r="A4291">
        <v>9086</v>
      </c>
      <c r="B4291" t="s">
        <v>2349</v>
      </c>
      <c r="C4291">
        <v>50350000</v>
      </c>
      <c r="D4291" t="s">
        <v>17</v>
      </c>
      <c r="E4291" t="s">
        <v>13</v>
      </c>
      <c r="F4291" t="s">
        <v>13</v>
      </c>
      <c r="G4291" t="s">
        <v>5576</v>
      </c>
      <c r="H4291" s="2">
        <v>44915.682145949075</v>
      </c>
      <c r="I4291" t="s">
        <v>151</v>
      </c>
      <c r="J4291" s="2">
        <v>44915.682145949075</v>
      </c>
      <c r="K4291" t="s">
        <v>151</v>
      </c>
      <c r="L4291" t="str">
        <f>VLOOKUP(C4291,ACCOUNT_MAPPING!A:C,3,FALSE)</f>
        <v>HVAC Expense</v>
      </c>
    </row>
    <row r="4292" spans="1:12" hidden="1">
      <c r="A4292">
        <v>9190</v>
      </c>
      <c r="B4292" t="s">
        <v>1734</v>
      </c>
      <c r="C4292">
        <v>50350000</v>
      </c>
      <c r="D4292" t="s">
        <v>17</v>
      </c>
      <c r="E4292" t="s">
        <v>13</v>
      </c>
      <c r="F4292" t="s">
        <v>13</v>
      </c>
      <c r="G4292" t="s">
        <v>5577</v>
      </c>
      <c r="H4292" s="2">
        <v>44923.529430057868</v>
      </c>
      <c r="I4292" t="s">
        <v>1292</v>
      </c>
      <c r="J4292" s="2">
        <v>44923.529430057868</v>
      </c>
      <c r="K4292" t="s">
        <v>1292</v>
      </c>
      <c r="L4292" t="str">
        <f>VLOOKUP(C4292,ACCOUNT_MAPPING!A:C,3,FALSE)</f>
        <v>HVAC Expense</v>
      </c>
    </row>
    <row r="4293" spans="1:12" hidden="1">
      <c r="A4293">
        <v>9194</v>
      </c>
      <c r="B4293" t="s">
        <v>746</v>
      </c>
      <c r="C4293">
        <v>50350000</v>
      </c>
      <c r="D4293" t="s">
        <v>17</v>
      </c>
      <c r="E4293" t="s">
        <v>13</v>
      </c>
      <c r="F4293" t="s">
        <v>13</v>
      </c>
      <c r="G4293" t="s">
        <v>5578</v>
      </c>
      <c r="H4293" s="2">
        <v>44924.446202581021</v>
      </c>
      <c r="I4293" t="s">
        <v>553</v>
      </c>
      <c r="J4293" s="2">
        <v>44924.446202581021</v>
      </c>
      <c r="K4293" t="s">
        <v>553</v>
      </c>
      <c r="L4293" t="str">
        <f>VLOOKUP(C4293,ACCOUNT_MAPPING!A:C,3,FALSE)</f>
        <v>HVAC Expense</v>
      </c>
    </row>
    <row r="4294" spans="1:12" hidden="1">
      <c r="A4294">
        <v>9203</v>
      </c>
      <c r="B4294" t="s">
        <v>1739</v>
      </c>
      <c r="C4294">
        <v>50350000</v>
      </c>
      <c r="D4294" t="s">
        <v>12</v>
      </c>
      <c r="E4294" t="s">
        <v>13</v>
      </c>
      <c r="F4294" t="s">
        <v>13</v>
      </c>
      <c r="G4294" t="s">
        <v>5579</v>
      </c>
      <c r="H4294" s="2">
        <v>45021.513059456018</v>
      </c>
      <c r="I4294" t="s">
        <v>275</v>
      </c>
      <c r="J4294" s="2">
        <v>45021.513059456018</v>
      </c>
      <c r="K4294" t="s">
        <v>673</v>
      </c>
      <c r="L4294" t="str">
        <f>VLOOKUP(C4294,ACCOUNT_MAPPING!A:C,3,FALSE)</f>
        <v>HVAC Expense</v>
      </c>
    </row>
    <row r="4295" spans="1:12" hidden="1">
      <c r="A4295">
        <v>9198</v>
      </c>
      <c r="B4295" t="s">
        <v>748</v>
      </c>
      <c r="C4295">
        <v>50350000</v>
      </c>
      <c r="D4295" t="s">
        <v>12</v>
      </c>
      <c r="E4295" t="s">
        <v>13</v>
      </c>
      <c r="F4295" t="s">
        <v>13</v>
      </c>
      <c r="G4295" t="s">
        <v>5580</v>
      </c>
      <c r="H4295" s="2">
        <v>45014.615782326386</v>
      </c>
      <c r="I4295" t="s">
        <v>31</v>
      </c>
      <c r="J4295" s="2">
        <v>45014.615782326386</v>
      </c>
      <c r="K4295" t="s">
        <v>31</v>
      </c>
      <c r="L4295" t="str">
        <f>VLOOKUP(C4295,ACCOUNT_MAPPING!A:C,3,FALSE)</f>
        <v>HVAC Expense</v>
      </c>
    </row>
    <row r="4296" spans="1:12" hidden="1">
      <c r="A4296">
        <v>9223</v>
      </c>
      <c r="B4296" t="s">
        <v>757</v>
      </c>
      <c r="C4296">
        <v>50350000</v>
      </c>
      <c r="D4296" t="s">
        <v>63</v>
      </c>
      <c r="E4296" t="s">
        <v>13</v>
      </c>
      <c r="F4296" t="s">
        <v>13</v>
      </c>
      <c r="G4296" t="s">
        <v>5581</v>
      </c>
      <c r="H4296" s="2">
        <v>44875.710214583334</v>
      </c>
      <c r="I4296" t="s">
        <v>759</v>
      </c>
      <c r="J4296" s="2">
        <v>44875.710214583334</v>
      </c>
      <c r="K4296" t="s">
        <v>759</v>
      </c>
      <c r="L4296" t="str">
        <f>VLOOKUP(C4296,ACCOUNT_MAPPING!A:C,3,FALSE)</f>
        <v>HVAC Expense</v>
      </c>
    </row>
    <row r="4297" spans="1:12" hidden="1">
      <c r="A4297">
        <v>9211</v>
      </c>
      <c r="B4297" t="s">
        <v>1746</v>
      </c>
      <c r="C4297">
        <v>50350000</v>
      </c>
      <c r="D4297" t="s">
        <v>17</v>
      </c>
      <c r="E4297" t="s">
        <v>13</v>
      </c>
      <c r="F4297" t="s">
        <v>13</v>
      </c>
      <c r="G4297" t="s">
        <v>5582</v>
      </c>
      <c r="H4297" s="2">
        <v>44917.459253900466</v>
      </c>
      <c r="I4297" t="s">
        <v>233</v>
      </c>
      <c r="J4297" s="2">
        <v>44917.459253900466</v>
      </c>
      <c r="K4297" t="s">
        <v>233</v>
      </c>
      <c r="L4297" t="str">
        <f>VLOOKUP(C4297,ACCOUNT_MAPPING!A:C,3,FALSE)</f>
        <v>HVAC Expense</v>
      </c>
    </row>
    <row r="4298" spans="1:12" hidden="1">
      <c r="A4298">
        <v>9152</v>
      </c>
      <c r="B4298" t="s">
        <v>764</v>
      </c>
      <c r="C4298">
        <v>50350000</v>
      </c>
      <c r="D4298" t="s">
        <v>12</v>
      </c>
      <c r="E4298" t="s">
        <v>13</v>
      </c>
      <c r="F4298" t="s">
        <v>13</v>
      </c>
      <c r="G4298" t="s">
        <v>5583</v>
      </c>
      <c r="H4298" s="2">
        <v>45014.709828622683</v>
      </c>
      <c r="I4298" t="s">
        <v>766</v>
      </c>
      <c r="J4298" s="2">
        <v>45014.709828622683</v>
      </c>
      <c r="K4298" t="s">
        <v>766</v>
      </c>
      <c r="L4298" t="str">
        <f>VLOOKUP(C4298,ACCOUNT_MAPPING!A:C,3,FALSE)</f>
        <v>HVAC Expense</v>
      </c>
    </row>
    <row r="4299" spans="1:12" hidden="1">
      <c r="A4299">
        <v>9403</v>
      </c>
      <c r="B4299" t="s">
        <v>2457</v>
      </c>
      <c r="C4299">
        <v>50350000</v>
      </c>
      <c r="D4299" t="s">
        <v>17</v>
      </c>
      <c r="E4299" t="s">
        <v>13</v>
      </c>
      <c r="F4299" t="s">
        <v>13</v>
      </c>
      <c r="G4299" t="s">
        <v>5584</v>
      </c>
      <c r="H4299" s="2">
        <v>44917.743503391204</v>
      </c>
      <c r="I4299" t="s">
        <v>1333</v>
      </c>
      <c r="J4299" s="2">
        <v>44917.743503391204</v>
      </c>
      <c r="K4299" t="s">
        <v>1333</v>
      </c>
      <c r="L4299" t="str">
        <f>VLOOKUP(C4299,ACCOUNT_MAPPING!A:C,3,FALSE)</f>
        <v>HVAC Expense</v>
      </c>
    </row>
    <row r="4300" spans="1:12" hidden="1">
      <c r="A4300">
        <v>9161</v>
      </c>
      <c r="B4300" t="s">
        <v>4515</v>
      </c>
      <c r="C4300">
        <v>50350000</v>
      </c>
      <c r="D4300" t="s">
        <v>12</v>
      </c>
      <c r="E4300" t="s">
        <v>13</v>
      </c>
      <c r="F4300" t="s">
        <v>13</v>
      </c>
      <c r="G4300" t="s">
        <v>5585</v>
      </c>
      <c r="H4300" s="2">
        <v>45021.015447256941</v>
      </c>
      <c r="I4300" t="s">
        <v>119</v>
      </c>
      <c r="J4300" s="2">
        <v>45021.015447256941</v>
      </c>
      <c r="K4300" t="s">
        <v>119</v>
      </c>
      <c r="L4300" t="str">
        <f>VLOOKUP(C4300,ACCOUNT_MAPPING!A:C,3,FALSE)</f>
        <v>HVAC Expense</v>
      </c>
    </row>
    <row r="4301" spans="1:12" hidden="1">
      <c r="A4301">
        <v>9222</v>
      </c>
      <c r="B4301" t="s">
        <v>1185</v>
      </c>
      <c r="C4301">
        <v>50350000</v>
      </c>
      <c r="D4301" t="s">
        <v>17</v>
      </c>
      <c r="E4301" t="s">
        <v>13</v>
      </c>
      <c r="F4301" t="s">
        <v>13</v>
      </c>
      <c r="G4301" t="s">
        <v>5586</v>
      </c>
      <c r="H4301" s="2">
        <v>44923.735241319446</v>
      </c>
      <c r="I4301" t="s">
        <v>759</v>
      </c>
      <c r="J4301" s="2">
        <v>44923.735241319446</v>
      </c>
      <c r="K4301" t="s">
        <v>759</v>
      </c>
      <c r="L4301" t="str">
        <f>VLOOKUP(C4301,ACCOUNT_MAPPING!A:C,3,FALSE)</f>
        <v>HVAC Expense</v>
      </c>
    </row>
    <row r="4302" spans="1:12" hidden="1">
      <c r="A4302">
        <v>9521</v>
      </c>
      <c r="B4302" t="s">
        <v>1214</v>
      </c>
      <c r="C4302">
        <v>50350000</v>
      </c>
      <c r="D4302" t="s">
        <v>12</v>
      </c>
      <c r="E4302" t="s">
        <v>13</v>
      </c>
      <c r="F4302" t="s">
        <v>13</v>
      </c>
      <c r="G4302" t="s">
        <v>5587</v>
      </c>
      <c r="H4302" s="2">
        <v>45013.603746145833</v>
      </c>
      <c r="I4302" t="s">
        <v>809</v>
      </c>
      <c r="J4302" s="2">
        <v>45013.603746145833</v>
      </c>
      <c r="K4302" t="s">
        <v>809</v>
      </c>
      <c r="L4302" t="str">
        <f>VLOOKUP(C4302,ACCOUNT_MAPPING!A:C,3,FALSE)</f>
        <v>HVAC Expense</v>
      </c>
    </row>
    <row r="4303" spans="1:12" hidden="1">
      <c r="A4303">
        <v>9526</v>
      </c>
      <c r="B4303" t="s">
        <v>1207</v>
      </c>
      <c r="C4303">
        <v>50350000</v>
      </c>
      <c r="D4303" t="s">
        <v>12</v>
      </c>
      <c r="E4303" t="s">
        <v>13</v>
      </c>
      <c r="F4303" t="s">
        <v>13</v>
      </c>
      <c r="G4303" t="s">
        <v>5588</v>
      </c>
      <c r="H4303" s="2">
        <v>45013.486703159724</v>
      </c>
      <c r="I4303" t="s">
        <v>809</v>
      </c>
      <c r="J4303" s="2">
        <v>45013.486703159724</v>
      </c>
      <c r="K4303" t="s">
        <v>809</v>
      </c>
      <c r="L4303" t="str">
        <f>VLOOKUP(C4303,ACCOUNT_MAPPING!A:C,3,FALSE)</f>
        <v>HVAC Expense</v>
      </c>
    </row>
    <row r="4304" spans="1:12" hidden="1">
      <c r="A4304">
        <v>10628</v>
      </c>
      <c r="B4304" t="s">
        <v>5589</v>
      </c>
      <c r="C4304">
        <v>50350000</v>
      </c>
      <c r="D4304" t="s">
        <v>12</v>
      </c>
      <c r="E4304" t="s">
        <v>13</v>
      </c>
      <c r="F4304" t="s">
        <v>13</v>
      </c>
      <c r="G4304" t="s">
        <v>5590</v>
      </c>
      <c r="H4304" s="2">
        <v>45015.59611056713</v>
      </c>
      <c r="I4304" t="s">
        <v>1163</v>
      </c>
      <c r="J4304" s="2">
        <v>45015.59611056713</v>
      </c>
      <c r="K4304" t="s">
        <v>1163</v>
      </c>
      <c r="L4304" t="str">
        <f>VLOOKUP(C4304,ACCOUNT_MAPPING!A:C,3,FALSE)</f>
        <v>HVAC Expense</v>
      </c>
    </row>
    <row r="4305" spans="1:12" hidden="1">
      <c r="A4305">
        <v>10791</v>
      </c>
      <c r="B4305" t="s">
        <v>91</v>
      </c>
      <c r="C4305">
        <v>50350000</v>
      </c>
      <c r="D4305" t="s">
        <v>63</v>
      </c>
      <c r="E4305" t="s">
        <v>13</v>
      </c>
      <c r="F4305" t="s">
        <v>13</v>
      </c>
      <c r="G4305" t="s">
        <v>5591</v>
      </c>
      <c r="H4305" s="2">
        <v>44874.939870486109</v>
      </c>
      <c r="I4305" t="s">
        <v>93</v>
      </c>
      <c r="J4305" s="2">
        <v>44874.939870486109</v>
      </c>
      <c r="K4305" t="s">
        <v>93</v>
      </c>
      <c r="L4305" t="str">
        <f>VLOOKUP(C4305,ACCOUNT_MAPPING!A:C,3,FALSE)</f>
        <v>HVAC Expense</v>
      </c>
    </row>
    <row r="4306" spans="1:12" hidden="1">
      <c r="A4306">
        <v>10708</v>
      </c>
      <c r="B4306" t="s">
        <v>856</v>
      </c>
      <c r="C4306">
        <v>50350000</v>
      </c>
      <c r="D4306" t="s">
        <v>12</v>
      </c>
      <c r="E4306" t="s">
        <v>13</v>
      </c>
      <c r="F4306" t="s">
        <v>13</v>
      </c>
      <c r="G4306" t="e" cm="1">
        <f t="array" aca="1" ref="G4306" ca="1">+ VARIANCE - WILL INCREASE WITH WARMER WEATHER</f>
        <v>#NAME?</v>
      </c>
      <c r="H4306" s="2">
        <v>45020.50395416667</v>
      </c>
      <c r="I4306" t="s">
        <v>754</v>
      </c>
      <c r="J4306" s="2">
        <v>45020.50395416667</v>
      </c>
      <c r="K4306" t="s">
        <v>754</v>
      </c>
      <c r="L4306" t="str">
        <f>VLOOKUP(C4306,ACCOUNT_MAPPING!A:C,3,FALSE)</f>
        <v>HVAC Expense</v>
      </c>
    </row>
    <row r="4307" spans="1:12" hidden="1">
      <c r="A4307">
        <v>10715</v>
      </c>
      <c r="B4307" t="s">
        <v>1788</v>
      </c>
      <c r="C4307">
        <v>50350000</v>
      </c>
      <c r="D4307" t="s">
        <v>12</v>
      </c>
      <c r="E4307" t="s">
        <v>13</v>
      </c>
      <c r="F4307" t="s">
        <v>13</v>
      </c>
      <c r="G4307" t="s">
        <v>5592</v>
      </c>
      <c r="H4307" s="2">
        <v>45013.408738969905</v>
      </c>
      <c r="I4307" t="s">
        <v>745</v>
      </c>
      <c r="J4307" s="2">
        <v>45013.408738969905</v>
      </c>
      <c r="K4307" t="s">
        <v>745</v>
      </c>
      <c r="L4307" t="str">
        <f>VLOOKUP(C4307,ACCOUNT_MAPPING!A:C,3,FALSE)</f>
        <v>HVAC Expense</v>
      </c>
    </row>
    <row r="4308" spans="1:12" hidden="1">
      <c r="A4308">
        <v>10781</v>
      </c>
      <c r="B4308" t="s">
        <v>2654</v>
      </c>
      <c r="C4308">
        <v>50350000</v>
      </c>
      <c r="D4308" t="s">
        <v>12</v>
      </c>
      <c r="E4308" t="s">
        <v>13</v>
      </c>
      <c r="F4308" t="s">
        <v>13</v>
      </c>
      <c r="G4308" t="s">
        <v>5593</v>
      </c>
      <c r="H4308" s="2">
        <v>45021.822332094911</v>
      </c>
      <c r="I4308" t="s">
        <v>1229</v>
      </c>
      <c r="J4308" s="2">
        <v>45021.822332094911</v>
      </c>
      <c r="K4308" t="s">
        <v>1229</v>
      </c>
      <c r="L4308" t="str">
        <f>VLOOKUP(C4308,ACCOUNT_MAPPING!A:C,3,FALSE)</f>
        <v>HVAC Expense</v>
      </c>
    </row>
    <row r="4309" spans="1:12" hidden="1">
      <c r="A4309">
        <v>10986</v>
      </c>
      <c r="B4309" t="s">
        <v>1459</v>
      </c>
      <c r="C4309">
        <v>50350000</v>
      </c>
      <c r="D4309" t="s">
        <v>17</v>
      </c>
      <c r="E4309" t="s">
        <v>13</v>
      </c>
      <c r="F4309" t="s">
        <v>13</v>
      </c>
      <c r="G4309" t="s">
        <v>5594</v>
      </c>
      <c r="H4309" s="2">
        <v>44923.377233831015</v>
      </c>
      <c r="I4309" t="s">
        <v>1292</v>
      </c>
      <c r="J4309" s="2">
        <v>44923.377233831015</v>
      </c>
      <c r="K4309" t="s">
        <v>1292</v>
      </c>
      <c r="L4309" t="str">
        <f>VLOOKUP(C4309,ACCOUNT_MAPPING!A:C,3,FALSE)</f>
        <v>HVAC Expense</v>
      </c>
    </row>
    <row r="4310" spans="1:12" hidden="1">
      <c r="A4310">
        <v>10950</v>
      </c>
      <c r="B4310" t="s">
        <v>5595</v>
      </c>
      <c r="C4310">
        <v>50350000</v>
      </c>
      <c r="D4310" t="s">
        <v>63</v>
      </c>
      <c r="E4310" t="s">
        <v>13</v>
      </c>
      <c r="F4310" t="s">
        <v>13</v>
      </c>
      <c r="G4310" t="s">
        <v>5596</v>
      </c>
      <c r="H4310" s="2">
        <v>44867.591174884263</v>
      </c>
      <c r="I4310" t="s">
        <v>275</v>
      </c>
      <c r="J4310" s="2">
        <v>44867.591174884263</v>
      </c>
      <c r="K4310" t="s">
        <v>275</v>
      </c>
      <c r="L4310" t="str">
        <f>VLOOKUP(C4310,ACCOUNT_MAPPING!A:C,3,FALSE)</f>
        <v>HVAC Expense</v>
      </c>
    </row>
    <row r="4311" spans="1:12" hidden="1">
      <c r="A4311">
        <v>11176</v>
      </c>
      <c r="B4311" t="s">
        <v>1467</v>
      </c>
      <c r="C4311">
        <v>50350000</v>
      </c>
      <c r="D4311" t="s">
        <v>12</v>
      </c>
      <c r="E4311" t="s">
        <v>13</v>
      </c>
      <c r="F4311" t="s">
        <v>13</v>
      </c>
      <c r="G4311" t="s">
        <v>5597</v>
      </c>
      <c r="H4311" s="2">
        <v>45013.488261145831</v>
      </c>
      <c r="I4311" t="s">
        <v>2672</v>
      </c>
      <c r="J4311" s="2">
        <v>45013.488261145831</v>
      </c>
      <c r="K4311" t="s">
        <v>2672</v>
      </c>
      <c r="L4311" t="str">
        <f>VLOOKUP(C4311,ACCOUNT_MAPPING!A:C,3,FALSE)</f>
        <v>HVAC Expense</v>
      </c>
    </row>
    <row r="4312" spans="1:12" hidden="1">
      <c r="A4312">
        <v>11188</v>
      </c>
      <c r="B4312" t="s">
        <v>5598</v>
      </c>
      <c r="C4312">
        <v>50350000</v>
      </c>
      <c r="D4312" t="s">
        <v>12</v>
      </c>
      <c r="E4312" t="s">
        <v>13</v>
      </c>
      <c r="F4312" t="s">
        <v>13</v>
      </c>
      <c r="G4312" t="s">
        <v>5599</v>
      </c>
      <c r="H4312" s="2">
        <v>45020.664899074072</v>
      </c>
      <c r="I4312" t="s">
        <v>527</v>
      </c>
      <c r="J4312" s="2">
        <v>45020.664899074072</v>
      </c>
      <c r="K4312" t="s">
        <v>527</v>
      </c>
      <c r="L4312" t="str">
        <f>VLOOKUP(C4312,ACCOUNT_MAPPING!A:C,3,FALSE)</f>
        <v>HVAC Expense</v>
      </c>
    </row>
    <row r="4313" spans="1:12" hidden="1">
      <c r="A4313">
        <v>11213</v>
      </c>
      <c r="B4313" t="s">
        <v>2697</v>
      </c>
      <c r="C4313">
        <v>50350000</v>
      </c>
      <c r="D4313" t="s">
        <v>17</v>
      </c>
      <c r="E4313" t="s">
        <v>13</v>
      </c>
      <c r="F4313" t="s">
        <v>13</v>
      </c>
      <c r="G4313" t="s">
        <v>5600</v>
      </c>
      <c r="H4313" s="2">
        <v>44924.619764039351</v>
      </c>
      <c r="I4313" t="s">
        <v>462</v>
      </c>
      <c r="J4313" s="2">
        <v>44924.619764039351</v>
      </c>
      <c r="K4313" t="s">
        <v>462</v>
      </c>
      <c r="L4313" t="str">
        <f>VLOOKUP(C4313,ACCOUNT_MAPPING!A:C,3,FALSE)</f>
        <v>HVAC Expense</v>
      </c>
    </row>
    <row r="4314" spans="1:12" hidden="1">
      <c r="A4314">
        <v>11227</v>
      </c>
      <c r="B4314" t="s">
        <v>152</v>
      </c>
      <c r="C4314">
        <v>50350000</v>
      </c>
      <c r="D4314" t="s">
        <v>63</v>
      </c>
      <c r="E4314" t="s">
        <v>13</v>
      </c>
      <c r="F4314" t="s">
        <v>13</v>
      </c>
      <c r="G4314" t="s">
        <v>5601</v>
      </c>
      <c r="H4314" s="2">
        <v>44876.788256053238</v>
      </c>
      <c r="I4314" t="s">
        <v>154</v>
      </c>
      <c r="J4314" s="2">
        <v>44876.788256053238</v>
      </c>
      <c r="K4314" t="s">
        <v>154</v>
      </c>
      <c r="L4314" t="str">
        <f>VLOOKUP(C4314,ACCOUNT_MAPPING!A:C,3,FALSE)</f>
        <v>HVAC Expense</v>
      </c>
    </row>
    <row r="4315" spans="1:12" hidden="1">
      <c r="A4315">
        <v>11212</v>
      </c>
      <c r="B4315" t="s">
        <v>2689</v>
      </c>
      <c r="C4315">
        <v>50350000</v>
      </c>
      <c r="D4315" t="s">
        <v>17</v>
      </c>
      <c r="E4315" t="s">
        <v>13</v>
      </c>
      <c r="F4315" t="s">
        <v>13</v>
      </c>
      <c r="G4315" t="s">
        <v>5602</v>
      </c>
      <c r="H4315" s="2">
        <v>44924.615699502312</v>
      </c>
      <c r="I4315" t="s">
        <v>462</v>
      </c>
      <c r="J4315" s="2">
        <v>44924.615699502312</v>
      </c>
      <c r="K4315" t="s">
        <v>462</v>
      </c>
      <c r="L4315" t="str">
        <f>VLOOKUP(C4315,ACCOUNT_MAPPING!A:C,3,FALSE)</f>
        <v>HVAC Expense</v>
      </c>
    </row>
    <row r="4316" spans="1:12" hidden="1">
      <c r="A4316">
        <v>11221</v>
      </c>
      <c r="B4316" t="s">
        <v>5603</v>
      </c>
      <c r="C4316">
        <v>50350000</v>
      </c>
      <c r="D4316" t="s">
        <v>17</v>
      </c>
      <c r="E4316" t="s">
        <v>13</v>
      </c>
      <c r="F4316" t="s">
        <v>13</v>
      </c>
      <c r="G4316" t="s">
        <v>5604</v>
      </c>
      <c r="H4316" s="2">
        <v>44924.798527199076</v>
      </c>
      <c r="I4316" t="s">
        <v>462</v>
      </c>
      <c r="J4316" s="2">
        <v>44924.798527199076</v>
      </c>
      <c r="K4316" t="s">
        <v>462</v>
      </c>
      <c r="L4316" t="str">
        <f>VLOOKUP(C4316,ACCOUNT_MAPPING!A:C,3,FALSE)</f>
        <v>HVAC Expense</v>
      </c>
    </row>
    <row r="4317" spans="1:12" hidden="1">
      <c r="A4317">
        <v>11255</v>
      </c>
      <c r="B4317" t="s">
        <v>161</v>
      </c>
      <c r="C4317">
        <v>50350000</v>
      </c>
      <c r="D4317" t="s">
        <v>17</v>
      </c>
      <c r="E4317" t="s">
        <v>13</v>
      </c>
      <c r="F4317" t="s">
        <v>13</v>
      </c>
      <c r="G4317" t="s">
        <v>5605</v>
      </c>
      <c r="H4317" s="2">
        <v>44916.720399456019</v>
      </c>
      <c r="I4317" t="s">
        <v>151</v>
      </c>
      <c r="J4317" s="2">
        <v>44916.720399456019</v>
      </c>
      <c r="K4317" t="s">
        <v>151</v>
      </c>
      <c r="L4317" t="str">
        <f>VLOOKUP(C4317,ACCOUNT_MAPPING!A:C,3,FALSE)</f>
        <v>HVAC Expense</v>
      </c>
    </row>
    <row r="4318" spans="1:12" hidden="1">
      <c r="A4318">
        <v>11123</v>
      </c>
      <c r="B4318" t="s">
        <v>1236</v>
      </c>
      <c r="C4318">
        <v>50350000</v>
      </c>
      <c r="D4318" t="s">
        <v>17</v>
      </c>
      <c r="E4318" t="s">
        <v>13</v>
      </c>
      <c r="F4318" t="s">
        <v>13</v>
      </c>
      <c r="G4318" t="s">
        <v>5606</v>
      </c>
      <c r="H4318" s="2">
        <v>44924.850372835645</v>
      </c>
      <c r="I4318" t="s">
        <v>111</v>
      </c>
      <c r="J4318" s="2">
        <v>44924.850372835645</v>
      </c>
      <c r="K4318" t="s">
        <v>111</v>
      </c>
      <c r="L4318" t="str">
        <f>VLOOKUP(C4318,ACCOUNT_MAPPING!A:C,3,FALSE)</f>
        <v>HVAC Expense</v>
      </c>
    </row>
    <row r="4319" spans="1:12" hidden="1">
      <c r="A4319">
        <v>11216</v>
      </c>
      <c r="B4319" t="s">
        <v>2691</v>
      </c>
      <c r="C4319">
        <v>50350000</v>
      </c>
      <c r="D4319" t="s">
        <v>12</v>
      </c>
      <c r="E4319" t="s">
        <v>13</v>
      </c>
      <c r="F4319" t="s">
        <v>13</v>
      </c>
      <c r="G4319" t="s">
        <v>5607</v>
      </c>
      <c r="H4319" s="2">
        <v>45020.742371064815</v>
      </c>
      <c r="I4319" t="s">
        <v>462</v>
      </c>
      <c r="J4319" s="2">
        <v>45020.742371064815</v>
      </c>
      <c r="K4319" t="s">
        <v>462</v>
      </c>
      <c r="L4319" t="str">
        <f>VLOOKUP(C4319,ACCOUNT_MAPPING!A:C,3,FALSE)</f>
        <v>HVAC Expense</v>
      </c>
    </row>
    <row r="4320" spans="1:12" hidden="1">
      <c r="A4320">
        <v>11218</v>
      </c>
      <c r="B4320" t="s">
        <v>645</v>
      </c>
      <c r="C4320">
        <v>50350000</v>
      </c>
      <c r="D4320" t="s">
        <v>12</v>
      </c>
      <c r="E4320" t="s">
        <v>13</v>
      </c>
      <c r="F4320" t="s">
        <v>13</v>
      </c>
      <c r="G4320" t="s">
        <v>5608</v>
      </c>
      <c r="H4320" s="2">
        <v>45020.826897418985</v>
      </c>
      <c r="I4320" t="s">
        <v>462</v>
      </c>
      <c r="J4320" s="2">
        <v>45020.826897418985</v>
      </c>
      <c r="K4320" t="s">
        <v>462</v>
      </c>
      <c r="L4320" t="str">
        <f>VLOOKUP(C4320,ACCOUNT_MAPPING!A:C,3,FALSE)</f>
        <v>HVAC Expense</v>
      </c>
    </row>
    <row r="4321" spans="1:12" hidden="1">
      <c r="A4321">
        <v>11510</v>
      </c>
      <c r="B4321" t="s">
        <v>1885</v>
      </c>
      <c r="C4321">
        <v>50350000</v>
      </c>
      <c r="D4321" t="s">
        <v>17</v>
      </c>
      <c r="E4321" t="s">
        <v>13</v>
      </c>
      <c r="F4321" t="s">
        <v>13</v>
      </c>
      <c r="G4321" t="s">
        <v>5609</v>
      </c>
      <c r="H4321" s="2">
        <v>44929.547526273149</v>
      </c>
      <c r="I4321" t="s">
        <v>1490</v>
      </c>
      <c r="J4321" s="2">
        <v>44929.547526273149</v>
      </c>
      <c r="K4321" t="s">
        <v>1490</v>
      </c>
      <c r="L4321" t="str">
        <f>VLOOKUP(C4321,ACCOUNT_MAPPING!A:C,3,FALSE)</f>
        <v>HVAC Expense</v>
      </c>
    </row>
    <row r="4322" spans="1:12" hidden="1">
      <c r="A4322">
        <v>11585</v>
      </c>
      <c r="B4322" t="s">
        <v>1897</v>
      </c>
      <c r="C4322">
        <v>50350000</v>
      </c>
      <c r="D4322" t="s">
        <v>63</v>
      </c>
      <c r="E4322" t="s">
        <v>13</v>
      </c>
      <c r="F4322" t="s">
        <v>13</v>
      </c>
      <c r="G4322" t="s">
        <v>5610</v>
      </c>
      <c r="H4322" s="2">
        <v>44869.612735648145</v>
      </c>
      <c r="I4322" t="s">
        <v>1895</v>
      </c>
      <c r="J4322" s="2">
        <v>44869.612735648145</v>
      </c>
      <c r="K4322" t="s">
        <v>1895</v>
      </c>
      <c r="L4322" t="str">
        <f>VLOOKUP(C4322,ACCOUNT_MAPPING!A:C,3,FALSE)</f>
        <v>HVAC Expense</v>
      </c>
    </row>
    <row r="4323" spans="1:12" hidden="1">
      <c r="A4323">
        <v>11444</v>
      </c>
      <c r="B4323" t="s">
        <v>901</v>
      </c>
      <c r="C4323">
        <v>50350000</v>
      </c>
      <c r="D4323" t="s">
        <v>17</v>
      </c>
      <c r="E4323" t="s">
        <v>13</v>
      </c>
      <c r="F4323" t="s">
        <v>13</v>
      </c>
      <c r="G4323" t="s">
        <v>5611</v>
      </c>
      <c r="H4323" s="2">
        <v>44928.427744525463</v>
      </c>
      <c r="I4323" t="s">
        <v>900</v>
      </c>
      <c r="J4323" s="2">
        <v>44928.427744525463</v>
      </c>
      <c r="K4323" t="s">
        <v>900</v>
      </c>
      <c r="L4323" t="str">
        <f>VLOOKUP(C4323,ACCOUNT_MAPPING!A:C,3,FALSE)</f>
        <v>HVAC Expense</v>
      </c>
    </row>
    <row r="4324" spans="1:12" hidden="1">
      <c r="A4324">
        <v>11511</v>
      </c>
      <c r="B4324" t="s">
        <v>1916</v>
      </c>
      <c r="C4324">
        <v>50350000</v>
      </c>
      <c r="D4324" t="s">
        <v>17</v>
      </c>
      <c r="E4324" t="s">
        <v>13</v>
      </c>
      <c r="F4324" t="s">
        <v>13</v>
      </c>
      <c r="G4324" t="s">
        <v>5612</v>
      </c>
      <c r="H4324" s="2">
        <v>44922.689171874998</v>
      </c>
      <c r="I4324" t="s">
        <v>1874</v>
      </c>
      <c r="J4324" s="2">
        <v>44922.689171874998</v>
      </c>
      <c r="K4324" t="s">
        <v>1874</v>
      </c>
      <c r="L4324" t="str">
        <f>VLOOKUP(C4324,ACCOUNT_MAPPING!A:C,3,FALSE)</f>
        <v>HVAC Expense</v>
      </c>
    </row>
    <row r="4325" spans="1:12" hidden="1">
      <c r="A4325">
        <v>11761</v>
      </c>
      <c r="B4325" t="s">
        <v>3412</v>
      </c>
      <c r="C4325">
        <v>50350000</v>
      </c>
      <c r="D4325" t="s">
        <v>12</v>
      </c>
      <c r="E4325" t="s">
        <v>13</v>
      </c>
      <c r="F4325" t="s">
        <v>13</v>
      </c>
      <c r="G4325" t="s">
        <v>3269</v>
      </c>
      <c r="H4325" s="2">
        <v>45012.606358599536</v>
      </c>
      <c r="I4325" t="s">
        <v>949</v>
      </c>
      <c r="J4325" s="2">
        <v>45012.606358599536</v>
      </c>
      <c r="K4325" t="s">
        <v>949</v>
      </c>
      <c r="L4325" t="str">
        <f>VLOOKUP(C4325,ACCOUNT_MAPPING!A:C,3,FALSE)</f>
        <v>HVAC Expense</v>
      </c>
    </row>
    <row r="4326" spans="1:12" hidden="1">
      <c r="A4326">
        <v>11893</v>
      </c>
      <c r="B4326" t="s">
        <v>970</v>
      </c>
      <c r="C4326">
        <v>50350000</v>
      </c>
      <c r="D4326" t="s">
        <v>17</v>
      </c>
      <c r="E4326" t="s">
        <v>13</v>
      </c>
      <c r="F4326" t="s">
        <v>13</v>
      </c>
      <c r="G4326" t="s">
        <v>5613</v>
      </c>
      <c r="H4326" s="2">
        <v>44924.593022106485</v>
      </c>
      <c r="I4326" t="s">
        <v>720</v>
      </c>
      <c r="J4326" s="2">
        <v>44924.593022106485</v>
      </c>
      <c r="K4326" t="s">
        <v>720</v>
      </c>
      <c r="L4326" t="str">
        <f>VLOOKUP(C4326,ACCOUNT_MAPPING!A:C,3,FALSE)</f>
        <v>HVAC Expense</v>
      </c>
    </row>
    <row r="4327" spans="1:12" hidden="1">
      <c r="A4327">
        <v>11668</v>
      </c>
      <c r="B4327" t="s">
        <v>4025</v>
      </c>
      <c r="C4327">
        <v>50350000</v>
      </c>
      <c r="D4327" t="s">
        <v>12</v>
      </c>
      <c r="E4327" t="s">
        <v>13</v>
      </c>
      <c r="F4327" t="s">
        <v>13</v>
      </c>
      <c r="G4327" t="s">
        <v>5614</v>
      </c>
      <c r="H4327" s="2">
        <v>45012.709535960646</v>
      </c>
      <c r="I4327" t="s">
        <v>954</v>
      </c>
      <c r="J4327" s="2">
        <v>45012.709535960646</v>
      </c>
      <c r="K4327" t="s">
        <v>954</v>
      </c>
      <c r="L4327" t="str">
        <f>VLOOKUP(C4327,ACCOUNT_MAPPING!A:C,3,FALSE)</f>
        <v>HVAC Expense</v>
      </c>
    </row>
    <row r="4328" spans="1:12" hidden="1">
      <c r="A4328">
        <v>15810</v>
      </c>
      <c r="B4328" t="s">
        <v>217</v>
      </c>
      <c r="C4328">
        <v>50350000</v>
      </c>
      <c r="D4328" t="s">
        <v>12</v>
      </c>
      <c r="E4328" t="s">
        <v>13</v>
      </c>
      <c r="F4328" t="s">
        <v>13</v>
      </c>
      <c r="G4328" t="s">
        <v>5615</v>
      </c>
      <c r="H4328" s="2">
        <v>45014.662605787038</v>
      </c>
      <c r="I4328" t="s">
        <v>44</v>
      </c>
      <c r="J4328" s="2">
        <v>45014.662605787038</v>
      </c>
      <c r="K4328" t="s">
        <v>44</v>
      </c>
      <c r="L4328" t="str">
        <f>VLOOKUP(C4328,ACCOUNT_MAPPING!A:C,3,FALSE)</f>
        <v>HVAC Expense</v>
      </c>
    </row>
    <row r="4329" spans="1:12" hidden="1">
      <c r="A4329">
        <v>15811</v>
      </c>
      <c r="B4329" t="s">
        <v>208</v>
      </c>
      <c r="C4329">
        <v>50350000</v>
      </c>
      <c r="D4329" t="s">
        <v>17</v>
      </c>
      <c r="E4329" t="s">
        <v>13</v>
      </c>
      <c r="F4329" t="s">
        <v>13</v>
      </c>
      <c r="G4329" t="s">
        <v>5616</v>
      </c>
      <c r="H4329" s="2">
        <v>44917.742167974538</v>
      </c>
      <c r="I4329" t="s">
        <v>44</v>
      </c>
      <c r="J4329" s="2">
        <v>44917.742167974538</v>
      </c>
      <c r="K4329" t="s">
        <v>44</v>
      </c>
      <c r="L4329" t="str">
        <f>VLOOKUP(C4329,ACCOUNT_MAPPING!A:C,3,FALSE)</f>
        <v>HVAC Expense</v>
      </c>
    </row>
    <row r="4330" spans="1:12" hidden="1">
      <c r="A4330">
        <v>11712</v>
      </c>
      <c r="B4330" t="s">
        <v>2753</v>
      </c>
      <c r="C4330">
        <v>50350000</v>
      </c>
      <c r="D4330" t="s">
        <v>12</v>
      </c>
      <c r="E4330" t="s">
        <v>13</v>
      </c>
      <c r="F4330" t="s">
        <v>13</v>
      </c>
      <c r="G4330" t="s">
        <v>5617</v>
      </c>
      <c r="H4330" s="2">
        <v>45013.556225613429</v>
      </c>
      <c r="I4330" t="s">
        <v>548</v>
      </c>
      <c r="J4330" s="2">
        <v>45013.556225613429</v>
      </c>
      <c r="K4330" t="s">
        <v>548</v>
      </c>
      <c r="L4330" t="str">
        <f>VLOOKUP(C4330,ACCOUNT_MAPPING!A:C,3,FALSE)</f>
        <v>HVAC Expense</v>
      </c>
    </row>
    <row r="4331" spans="1:12" hidden="1">
      <c r="A4331">
        <v>11887</v>
      </c>
      <c r="B4331" t="s">
        <v>987</v>
      </c>
      <c r="C4331">
        <v>50350000</v>
      </c>
      <c r="D4331" t="s">
        <v>12</v>
      </c>
      <c r="E4331" t="s">
        <v>13</v>
      </c>
      <c r="F4331" t="s">
        <v>13</v>
      </c>
      <c r="G4331" t="s">
        <v>5618</v>
      </c>
      <c r="H4331" s="2">
        <v>45015.590439039355</v>
      </c>
      <c r="I4331" t="s">
        <v>720</v>
      </c>
      <c r="J4331" s="2">
        <v>45015.590439039355</v>
      </c>
      <c r="K4331" t="s">
        <v>720</v>
      </c>
      <c r="L4331" t="str">
        <f>VLOOKUP(C4331,ACCOUNT_MAPPING!A:C,3,FALSE)</f>
        <v>HVAC Expense</v>
      </c>
    </row>
    <row r="4332" spans="1:12" hidden="1">
      <c r="A4332">
        <v>11888</v>
      </c>
      <c r="B4332" t="s">
        <v>989</v>
      </c>
      <c r="C4332">
        <v>50350000</v>
      </c>
      <c r="D4332" t="s">
        <v>12</v>
      </c>
      <c r="E4332" t="s">
        <v>13</v>
      </c>
      <c r="F4332" t="s">
        <v>13</v>
      </c>
      <c r="G4332" t="s">
        <v>5619</v>
      </c>
      <c r="H4332" s="2">
        <v>45016.984935729168</v>
      </c>
      <c r="I4332" t="s">
        <v>991</v>
      </c>
      <c r="J4332" s="2">
        <v>45016.984935729168</v>
      </c>
      <c r="K4332" t="s">
        <v>991</v>
      </c>
      <c r="L4332" t="str">
        <f>VLOOKUP(C4332,ACCOUNT_MAPPING!A:C,3,FALSE)</f>
        <v>HVAC Expense</v>
      </c>
    </row>
    <row r="4333" spans="1:12" hidden="1">
      <c r="A4333">
        <v>11846</v>
      </c>
      <c r="B4333" t="s">
        <v>200</v>
      </c>
      <c r="C4333">
        <v>50350000</v>
      </c>
      <c r="D4333" t="s">
        <v>63</v>
      </c>
      <c r="E4333" t="s">
        <v>13</v>
      </c>
      <c r="F4333" t="s">
        <v>13</v>
      </c>
      <c r="G4333" t="s">
        <v>5620</v>
      </c>
      <c r="H4333" s="2">
        <v>44887.032977777781</v>
      </c>
      <c r="I4333" t="s">
        <v>202</v>
      </c>
      <c r="J4333" s="2">
        <v>44887.032977777781</v>
      </c>
      <c r="K4333" t="s">
        <v>202</v>
      </c>
      <c r="L4333" t="str">
        <f>VLOOKUP(C4333,ACCOUNT_MAPPING!A:C,3,FALSE)</f>
        <v>HVAC Expense</v>
      </c>
    </row>
    <row r="4334" spans="1:12" hidden="1">
      <c r="A4334">
        <v>11847</v>
      </c>
      <c r="B4334" t="s">
        <v>5621</v>
      </c>
      <c r="C4334">
        <v>50350000</v>
      </c>
      <c r="D4334" t="s">
        <v>63</v>
      </c>
      <c r="E4334" t="s">
        <v>13</v>
      </c>
      <c r="F4334" t="s">
        <v>13</v>
      </c>
      <c r="G4334" t="s">
        <v>5622</v>
      </c>
      <c r="H4334" s="2">
        <v>44879.523915590275</v>
      </c>
      <c r="I4334" t="s">
        <v>202</v>
      </c>
      <c r="J4334" s="2">
        <v>44879.523915590275</v>
      </c>
      <c r="K4334" t="s">
        <v>202</v>
      </c>
      <c r="L4334" t="str">
        <f>VLOOKUP(C4334,ACCOUNT_MAPPING!A:C,3,FALSE)</f>
        <v>HVAC Expense</v>
      </c>
    </row>
    <row r="4335" spans="1:12" hidden="1">
      <c r="A4335">
        <v>11891</v>
      </c>
      <c r="B4335" t="s">
        <v>966</v>
      </c>
      <c r="C4335">
        <v>50350000</v>
      </c>
      <c r="D4335" t="s">
        <v>12</v>
      </c>
      <c r="E4335" t="s">
        <v>13</v>
      </c>
      <c r="F4335" t="s">
        <v>13</v>
      </c>
      <c r="G4335" t="s">
        <v>5623</v>
      </c>
      <c r="H4335" s="2">
        <v>45016.626034606481</v>
      </c>
      <c r="I4335" t="s">
        <v>720</v>
      </c>
      <c r="J4335" s="2">
        <v>45016.626034606481</v>
      </c>
      <c r="K4335" t="s">
        <v>720</v>
      </c>
      <c r="L4335" t="str">
        <f>VLOOKUP(C4335,ACCOUNT_MAPPING!A:C,3,FALSE)</f>
        <v>HVAC Expense</v>
      </c>
    </row>
    <row r="4336" spans="1:12" hidden="1">
      <c r="A4336">
        <v>20432</v>
      </c>
      <c r="B4336" t="s">
        <v>1257</v>
      </c>
      <c r="C4336">
        <v>50350000</v>
      </c>
      <c r="D4336" t="s">
        <v>17</v>
      </c>
      <c r="E4336" t="s">
        <v>13</v>
      </c>
      <c r="F4336" t="s">
        <v>13</v>
      </c>
      <c r="G4336" t="s">
        <v>5624</v>
      </c>
      <c r="H4336" s="2">
        <v>44925.676267326387</v>
      </c>
      <c r="I4336" t="s">
        <v>1014</v>
      </c>
      <c r="J4336" s="2">
        <v>44925.676267326387</v>
      </c>
      <c r="K4336" t="s">
        <v>1014</v>
      </c>
      <c r="L4336" t="str">
        <f>VLOOKUP(C4336,ACCOUNT_MAPPING!A:C,3,FALSE)</f>
        <v>HVAC Expense</v>
      </c>
    </row>
    <row r="4337" spans="1:12" hidden="1">
      <c r="A4337">
        <v>20507</v>
      </c>
      <c r="B4337" t="s">
        <v>4950</v>
      </c>
      <c r="C4337">
        <v>50350000</v>
      </c>
      <c r="D4337" t="s">
        <v>12</v>
      </c>
      <c r="E4337" t="s">
        <v>13</v>
      </c>
      <c r="F4337" t="s">
        <v>13</v>
      </c>
      <c r="G4337" t="s">
        <v>5625</v>
      </c>
      <c r="H4337" s="2">
        <v>45015.589826307871</v>
      </c>
      <c r="I4337" t="s">
        <v>3471</v>
      </c>
      <c r="J4337" s="2">
        <v>45015.589826307871</v>
      </c>
      <c r="K4337" t="s">
        <v>3471</v>
      </c>
      <c r="L4337" t="str">
        <f>VLOOKUP(C4337,ACCOUNT_MAPPING!A:C,3,FALSE)</f>
        <v>HVAC Expense</v>
      </c>
    </row>
    <row r="4338" spans="1:12" hidden="1">
      <c r="A4338">
        <v>20689</v>
      </c>
      <c r="B4338" t="s">
        <v>1526</v>
      </c>
      <c r="C4338">
        <v>50350000</v>
      </c>
      <c r="D4338" t="s">
        <v>17</v>
      </c>
      <c r="E4338" t="s">
        <v>13</v>
      </c>
      <c r="F4338" t="s">
        <v>13</v>
      </c>
      <c r="G4338" t="s">
        <v>5626</v>
      </c>
      <c r="H4338" s="2">
        <v>44923.671504745369</v>
      </c>
      <c r="I4338" t="s">
        <v>778</v>
      </c>
      <c r="J4338" s="2">
        <v>44923.671504745369</v>
      </c>
      <c r="K4338" t="s">
        <v>778</v>
      </c>
      <c r="L4338" t="str">
        <f>VLOOKUP(C4338,ACCOUNT_MAPPING!A:C,3,FALSE)</f>
        <v>HVAC Expense</v>
      </c>
    </row>
    <row r="4339" spans="1:12" hidden="1">
      <c r="A4339">
        <v>20702</v>
      </c>
      <c r="B4339" t="s">
        <v>3491</v>
      </c>
      <c r="C4339">
        <v>50350000</v>
      </c>
      <c r="D4339" t="s">
        <v>12</v>
      </c>
      <c r="E4339" t="s">
        <v>13</v>
      </c>
      <c r="F4339" t="s">
        <v>13</v>
      </c>
      <c r="G4339" t="s">
        <v>5627</v>
      </c>
      <c r="H4339" s="2">
        <v>45016.510777164352</v>
      </c>
      <c r="I4339" t="s">
        <v>1014</v>
      </c>
      <c r="J4339" s="2">
        <v>45016.510777164352</v>
      </c>
      <c r="K4339" t="s">
        <v>1014</v>
      </c>
      <c r="L4339" t="str">
        <f>VLOOKUP(C4339,ACCOUNT_MAPPING!A:C,3,FALSE)</f>
        <v>HVAC Expense</v>
      </c>
    </row>
    <row r="4340" spans="1:12" hidden="1">
      <c r="A4340">
        <v>20453</v>
      </c>
      <c r="B4340" t="s">
        <v>2874</v>
      </c>
      <c r="C4340">
        <v>50350000</v>
      </c>
      <c r="D4340" t="s">
        <v>12</v>
      </c>
      <c r="E4340" t="s">
        <v>13</v>
      </c>
      <c r="F4340" t="s">
        <v>13</v>
      </c>
      <c r="G4340" t="s">
        <v>5628</v>
      </c>
      <c r="H4340" s="2">
        <v>45014.656581863426</v>
      </c>
      <c r="I4340" t="s">
        <v>289</v>
      </c>
      <c r="J4340" s="2">
        <v>45014.656581863426</v>
      </c>
      <c r="K4340" t="s">
        <v>289</v>
      </c>
      <c r="L4340" t="str">
        <f>VLOOKUP(C4340,ACCOUNT_MAPPING!A:C,3,FALSE)</f>
        <v>HVAC Expense</v>
      </c>
    </row>
    <row r="4341" spans="1:12" hidden="1">
      <c r="A4341">
        <v>20657</v>
      </c>
      <c r="B4341" t="s">
        <v>1505</v>
      </c>
      <c r="C4341">
        <v>50350000</v>
      </c>
      <c r="D4341" t="s">
        <v>63</v>
      </c>
      <c r="E4341" t="s">
        <v>13</v>
      </c>
      <c r="F4341" t="s">
        <v>13</v>
      </c>
      <c r="G4341" t="s">
        <v>5629</v>
      </c>
      <c r="H4341" s="2">
        <v>44876.672651469904</v>
      </c>
      <c r="I4341" t="s">
        <v>1333</v>
      </c>
      <c r="J4341" s="2">
        <v>44876.672651469904</v>
      </c>
      <c r="K4341" t="s">
        <v>1333</v>
      </c>
      <c r="L4341" t="str">
        <f>VLOOKUP(C4341,ACCOUNT_MAPPING!A:C,3,FALSE)</f>
        <v>HVAC Expense</v>
      </c>
    </row>
    <row r="4342" spans="1:12" hidden="1">
      <c r="A4342">
        <v>20674</v>
      </c>
      <c r="B4342" t="s">
        <v>1030</v>
      </c>
      <c r="C4342">
        <v>50350000</v>
      </c>
      <c r="D4342" t="s">
        <v>12</v>
      </c>
      <c r="E4342" t="s">
        <v>13</v>
      </c>
      <c r="F4342" t="s">
        <v>13</v>
      </c>
      <c r="G4342" t="s">
        <v>5630</v>
      </c>
      <c r="H4342" s="2">
        <v>45012.618734988428</v>
      </c>
      <c r="I4342" t="s">
        <v>745</v>
      </c>
      <c r="J4342" s="2">
        <v>45012.618734988428</v>
      </c>
      <c r="K4342" t="s">
        <v>745</v>
      </c>
      <c r="L4342" t="str">
        <f>VLOOKUP(C4342,ACCOUNT_MAPPING!A:C,3,FALSE)</f>
        <v>HVAC Expense</v>
      </c>
    </row>
    <row r="4343" spans="1:12" hidden="1">
      <c r="A4343">
        <v>21509</v>
      </c>
      <c r="B4343" t="s">
        <v>1551</v>
      </c>
      <c r="C4343">
        <v>50350000</v>
      </c>
      <c r="D4343" t="s">
        <v>12</v>
      </c>
      <c r="E4343" t="s">
        <v>13</v>
      </c>
      <c r="F4343" t="s">
        <v>13</v>
      </c>
      <c r="G4343" t="s">
        <v>5631</v>
      </c>
      <c r="H4343" s="2">
        <v>45014.492357442126</v>
      </c>
      <c r="I4343" t="s">
        <v>627</v>
      </c>
      <c r="J4343" s="2">
        <v>45014.492357442126</v>
      </c>
      <c r="K4343" t="s">
        <v>627</v>
      </c>
      <c r="L4343" t="str">
        <f>VLOOKUP(C4343,ACCOUNT_MAPPING!A:C,3,FALSE)</f>
        <v>HVAC Expense</v>
      </c>
    </row>
    <row r="4344" spans="1:12" hidden="1">
      <c r="A4344">
        <v>32986</v>
      </c>
      <c r="B4344" t="s">
        <v>2043</v>
      </c>
      <c r="C4344">
        <v>50350000</v>
      </c>
      <c r="D4344" t="s">
        <v>17</v>
      </c>
      <c r="E4344" t="s">
        <v>13</v>
      </c>
      <c r="F4344" t="s">
        <v>13</v>
      </c>
      <c r="G4344" t="s">
        <v>5632</v>
      </c>
      <c r="H4344" s="2">
        <v>44923.484264004626</v>
      </c>
      <c r="I4344" t="s">
        <v>34</v>
      </c>
      <c r="J4344" s="2">
        <v>44923.484264004626</v>
      </c>
      <c r="K4344" t="s">
        <v>34</v>
      </c>
      <c r="L4344" t="str">
        <f>VLOOKUP(C4344,ACCOUNT_MAPPING!A:C,3,FALSE)</f>
        <v>HVAC Expense</v>
      </c>
    </row>
    <row r="4345" spans="1:12" hidden="1">
      <c r="A4345">
        <v>36679</v>
      </c>
      <c r="B4345" t="s">
        <v>5633</v>
      </c>
      <c r="C4345">
        <v>50350000</v>
      </c>
      <c r="D4345" t="s">
        <v>17</v>
      </c>
      <c r="E4345" t="s">
        <v>13</v>
      </c>
      <c r="F4345" t="s">
        <v>13</v>
      </c>
      <c r="G4345" t="s">
        <v>5634</v>
      </c>
      <c r="H4345" s="2">
        <v>44922.64909204861</v>
      </c>
      <c r="I4345" t="s">
        <v>83</v>
      </c>
      <c r="J4345" s="2">
        <v>44922.64909204861</v>
      </c>
      <c r="K4345" t="s">
        <v>83</v>
      </c>
      <c r="L4345" t="str">
        <f>VLOOKUP(C4345,ACCOUNT_MAPPING!A:C,3,FALSE)</f>
        <v>HVAC Expense</v>
      </c>
    </row>
    <row r="4346" spans="1:12" hidden="1">
      <c r="A4346">
        <v>43026</v>
      </c>
      <c r="B4346" t="s">
        <v>657</v>
      </c>
      <c r="C4346">
        <v>50350000</v>
      </c>
      <c r="D4346" t="s">
        <v>12</v>
      </c>
      <c r="E4346" t="s">
        <v>13</v>
      </c>
      <c r="F4346" t="s">
        <v>13</v>
      </c>
      <c r="G4346" t="s">
        <v>5635</v>
      </c>
      <c r="H4346" s="2">
        <v>45016.709830405096</v>
      </c>
      <c r="I4346" t="s">
        <v>236</v>
      </c>
      <c r="J4346" s="2">
        <v>45016.709830405096</v>
      </c>
      <c r="K4346" t="s">
        <v>236</v>
      </c>
      <c r="L4346" t="str">
        <f>VLOOKUP(C4346,ACCOUNT_MAPPING!A:C,3,FALSE)</f>
        <v>HVAC Expense</v>
      </c>
    </row>
    <row r="4347" spans="1:12" hidden="1">
      <c r="A4347">
        <v>53084</v>
      </c>
      <c r="B4347" t="s">
        <v>4178</v>
      </c>
      <c r="C4347">
        <v>50350000</v>
      </c>
      <c r="D4347" t="s">
        <v>63</v>
      </c>
      <c r="E4347" t="s">
        <v>13</v>
      </c>
      <c r="F4347" t="s">
        <v>13</v>
      </c>
      <c r="G4347" t="s">
        <v>5506</v>
      </c>
      <c r="H4347" s="2">
        <v>44875.486602164354</v>
      </c>
      <c r="I4347" t="s">
        <v>256</v>
      </c>
      <c r="J4347" s="2">
        <v>44875.486602164354</v>
      </c>
      <c r="K4347" t="s">
        <v>256</v>
      </c>
      <c r="L4347" t="str">
        <f>VLOOKUP(C4347,ACCOUNT_MAPPING!A:C,3,FALSE)</f>
        <v>HVAC Expense</v>
      </c>
    </row>
    <row r="4348" spans="1:12" hidden="1">
      <c r="A4348">
        <v>76071</v>
      </c>
      <c r="B4348" t="s">
        <v>1302</v>
      </c>
      <c r="C4348">
        <v>50350000</v>
      </c>
      <c r="D4348" t="s">
        <v>17</v>
      </c>
      <c r="E4348" t="s">
        <v>13</v>
      </c>
      <c r="F4348" t="s">
        <v>13</v>
      </c>
      <c r="G4348" t="s">
        <v>1273</v>
      </c>
      <c r="H4348" s="2">
        <v>44924.128225081018</v>
      </c>
      <c r="I4348" t="s">
        <v>104</v>
      </c>
      <c r="J4348" s="2">
        <v>44924.128225081018</v>
      </c>
      <c r="K4348" t="s">
        <v>104</v>
      </c>
      <c r="L4348" t="str">
        <f>VLOOKUP(C4348,ACCOUNT_MAPPING!A:C,3,FALSE)</f>
        <v>HVAC Expense</v>
      </c>
    </row>
    <row r="4349" spans="1:12" hidden="1">
      <c r="A4349">
        <v>21508</v>
      </c>
      <c r="B4349" t="s">
        <v>245</v>
      </c>
      <c r="C4349">
        <v>50350000</v>
      </c>
      <c r="D4349" t="s">
        <v>17</v>
      </c>
      <c r="E4349" t="s">
        <v>13</v>
      </c>
      <c r="F4349" t="s">
        <v>13</v>
      </c>
      <c r="G4349" t="s">
        <v>5636</v>
      </c>
      <c r="H4349" s="2">
        <v>44918.522901354168</v>
      </c>
      <c r="I4349" t="s">
        <v>247</v>
      </c>
      <c r="J4349" s="2">
        <v>44918.522901354168</v>
      </c>
      <c r="K4349" t="s">
        <v>247</v>
      </c>
      <c r="L4349" t="str">
        <f>VLOOKUP(C4349,ACCOUNT_MAPPING!A:C,3,FALSE)</f>
        <v>HVAC Expense</v>
      </c>
    </row>
    <row r="4350" spans="1:12" hidden="1">
      <c r="A4350">
        <v>76203</v>
      </c>
      <c r="B4350" t="s">
        <v>266</v>
      </c>
      <c r="C4350">
        <v>50350000</v>
      </c>
      <c r="D4350" t="s">
        <v>63</v>
      </c>
      <c r="E4350" t="s">
        <v>13</v>
      </c>
      <c r="F4350" t="s">
        <v>13</v>
      </c>
      <c r="G4350" t="s">
        <v>5637</v>
      </c>
      <c r="H4350" s="2">
        <v>44879.423045173608</v>
      </c>
      <c r="I4350" t="s">
        <v>260</v>
      </c>
      <c r="J4350" s="2">
        <v>44879.423045173608</v>
      </c>
      <c r="K4350" t="s">
        <v>260</v>
      </c>
      <c r="L4350" t="str">
        <f>VLOOKUP(C4350,ACCOUNT_MAPPING!A:C,3,FALSE)</f>
        <v>HVAC Expense</v>
      </c>
    </row>
    <row r="4351" spans="1:12" hidden="1">
      <c r="A4351">
        <v>21527</v>
      </c>
      <c r="B4351" t="s">
        <v>5503</v>
      </c>
      <c r="C4351">
        <v>50350000</v>
      </c>
      <c r="D4351" t="s">
        <v>17</v>
      </c>
      <c r="E4351" t="s">
        <v>13</v>
      </c>
      <c r="F4351" t="s">
        <v>13</v>
      </c>
      <c r="G4351" t="s">
        <v>5638</v>
      </c>
      <c r="H4351" s="2">
        <v>44924.427332141204</v>
      </c>
      <c r="I4351" t="s">
        <v>289</v>
      </c>
      <c r="J4351" s="2">
        <v>44924.427332141204</v>
      </c>
      <c r="K4351" t="s">
        <v>289</v>
      </c>
      <c r="L4351" t="str">
        <f>VLOOKUP(C4351,ACCOUNT_MAPPING!A:C,3,FALSE)</f>
        <v>HVAC Expense</v>
      </c>
    </row>
    <row r="4352" spans="1:12" hidden="1">
      <c r="A4352">
        <v>21531</v>
      </c>
      <c r="B4352" t="s">
        <v>5639</v>
      </c>
      <c r="C4352">
        <v>50350000</v>
      </c>
      <c r="D4352" t="s">
        <v>17</v>
      </c>
      <c r="E4352" t="s">
        <v>13</v>
      </c>
      <c r="F4352" t="s">
        <v>13</v>
      </c>
      <c r="G4352" t="s">
        <v>5640</v>
      </c>
      <c r="H4352" s="2">
        <v>44924.441038807869</v>
      </c>
      <c r="I4352" t="s">
        <v>289</v>
      </c>
      <c r="J4352" s="2">
        <v>44924.441038807869</v>
      </c>
      <c r="K4352" t="s">
        <v>289</v>
      </c>
      <c r="L4352" t="str">
        <f>VLOOKUP(C4352,ACCOUNT_MAPPING!A:C,3,FALSE)</f>
        <v>HVAC Expense</v>
      </c>
    </row>
    <row r="4353" spans="1:12" hidden="1">
      <c r="A4353">
        <v>32990</v>
      </c>
      <c r="B4353" t="s">
        <v>4997</v>
      </c>
      <c r="C4353">
        <v>50350000</v>
      </c>
      <c r="D4353" t="s">
        <v>17</v>
      </c>
      <c r="E4353" t="s">
        <v>13</v>
      </c>
      <c r="F4353" t="s">
        <v>13</v>
      </c>
      <c r="G4353" t="s">
        <v>5641</v>
      </c>
      <c r="H4353" s="2">
        <v>44923.673073611113</v>
      </c>
      <c r="I4353" t="s">
        <v>34</v>
      </c>
      <c r="J4353" s="2">
        <v>44923.673073611113</v>
      </c>
      <c r="K4353" t="s">
        <v>34</v>
      </c>
      <c r="L4353" t="str">
        <f>VLOOKUP(C4353,ACCOUNT_MAPPING!A:C,3,FALSE)</f>
        <v>HVAC Expense</v>
      </c>
    </row>
    <row r="4354" spans="1:12" hidden="1">
      <c r="A4354">
        <v>21553</v>
      </c>
      <c r="B4354" t="s">
        <v>1037</v>
      </c>
      <c r="C4354">
        <v>50350000</v>
      </c>
      <c r="D4354" t="s">
        <v>12</v>
      </c>
      <c r="E4354" t="s">
        <v>13</v>
      </c>
      <c r="F4354" t="s">
        <v>13</v>
      </c>
      <c r="G4354" t="s">
        <v>5642</v>
      </c>
      <c r="H4354" s="2">
        <v>45021.588966898147</v>
      </c>
      <c r="I4354" t="s">
        <v>65</v>
      </c>
      <c r="J4354" s="2">
        <v>45021.588966898147</v>
      </c>
      <c r="K4354" t="s">
        <v>65</v>
      </c>
      <c r="L4354" t="str">
        <f>VLOOKUP(C4354,ACCOUNT_MAPPING!A:C,3,FALSE)</f>
        <v>HVAC Expense</v>
      </c>
    </row>
    <row r="4355" spans="1:12" hidden="1">
      <c r="A4355">
        <v>39792</v>
      </c>
      <c r="B4355" t="s">
        <v>1290</v>
      </c>
      <c r="C4355">
        <v>50350000</v>
      </c>
      <c r="D4355" t="s">
        <v>17</v>
      </c>
      <c r="E4355" t="s">
        <v>13</v>
      </c>
      <c r="F4355" t="s">
        <v>13</v>
      </c>
      <c r="G4355" t="s">
        <v>5643</v>
      </c>
      <c r="H4355" s="2">
        <v>44923.567729282404</v>
      </c>
      <c r="I4355" t="s">
        <v>1292</v>
      </c>
      <c r="J4355" s="2">
        <v>44923.567729282404</v>
      </c>
      <c r="K4355" t="s">
        <v>1292</v>
      </c>
      <c r="L4355" t="str">
        <f>VLOOKUP(C4355,ACCOUNT_MAPPING!A:C,3,FALSE)</f>
        <v>HVAC Expense</v>
      </c>
    </row>
    <row r="4356" spans="1:12" hidden="1">
      <c r="A4356">
        <v>59784</v>
      </c>
      <c r="B4356" t="s">
        <v>3075</v>
      </c>
      <c r="C4356">
        <v>50350000</v>
      </c>
      <c r="D4356" t="s">
        <v>17</v>
      </c>
      <c r="E4356" t="s">
        <v>13</v>
      </c>
      <c r="F4356" t="s">
        <v>13</v>
      </c>
      <c r="G4356" t="s">
        <v>5644</v>
      </c>
      <c r="H4356" s="2">
        <v>44917.580819409719</v>
      </c>
      <c r="I4356" t="s">
        <v>627</v>
      </c>
      <c r="J4356" s="2">
        <v>44917.580819409719</v>
      </c>
      <c r="K4356" t="s">
        <v>627</v>
      </c>
      <c r="L4356" t="str">
        <f>VLOOKUP(C4356,ACCOUNT_MAPPING!A:C,3,FALSE)</f>
        <v>HVAC Expense</v>
      </c>
    </row>
    <row r="4357" spans="1:12" hidden="1">
      <c r="A4357">
        <v>59785</v>
      </c>
      <c r="B4357" t="s">
        <v>3078</v>
      </c>
      <c r="C4357">
        <v>50350000</v>
      </c>
      <c r="D4357" t="s">
        <v>12</v>
      </c>
      <c r="E4357" t="s">
        <v>13</v>
      </c>
      <c r="F4357" t="s">
        <v>13</v>
      </c>
      <c r="G4357" t="s">
        <v>5645</v>
      </c>
      <c r="H4357" s="2">
        <v>45019.432402349536</v>
      </c>
      <c r="I4357" t="s">
        <v>627</v>
      </c>
      <c r="J4357" s="2">
        <v>45019.432402349536</v>
      </c>
      <c r="K4357" t="s">
        <v>627</v>
      </c>
      <c r="L4357" t="str">
        <f>VLOOKUP(C4357,ACCOUNT_MAPPING!A:C,3,FALSE)</f>
        <v>HVAC Expense</v>
      </c>
    </row>
    <row r="4358" spans="1:12" hidden="1">
      <c r="A4358">
        <v>59780</v>
      </c>
      <c r="B4358" t="s">
        <v>1567</v>
      </c>
      <c r="C4358">
        <v>50350000</v>
      </c>
      <c r="D4358" t="s">
        <v>12</v>
      </c>
      <c r="E4358" t="s">
        <v>13</v>
      </c>
      <c r="F4358" t="s">
        <v>13</v>
      </c>
      <c r="G4358" t="s">
        <v>5646</v>
      </c>
      <c r="H4358" s="2">
        <v>45018.946966782409</v>
      </c>
      <c r="I4358" t="s">
        <v>627</v>
      </c>
      <c r="J4358" s="2">
        <v>45018.946966782409</v>
      </c>
      <c r="K4358" t="s">
        <v>627</v>
      </c>
      <c r="L4358" t="str">
        <f>VLOOKUP(C4358,ACCOUNT_MAPPING!A:C,3,FALSE)</f>
        <v>HVAC Expense</v>
      </c>
    </row>
    <row r="4359" spans="1:12" hidden="1">
      <c r="A4359">
        <v>82734</v>
      </c>
      <c r="B4359" t="s">
        <v>558</v>
      </c>
      <c r="C4359">
        <v>50350000</v>
      </c>
      <c r="D4359" t="s">
        <v>17</v>
      </c>
      <c r="E4359" t="s">
        <v>13</v>
      </c>
      <c r="F4359" t="s">
        <v>13</v>
      </c>
      <c r="G4359" t="s">
        <v>5647</v>
      </c>
      <c r="H4359" s="2">
        <v>44923.529321956019</v>
      </c>
      <c r="I4359" t="s">
        <v>553</v>
      </c>
      <c r="J4359" s="2">
        <v>44923.529321956019</v>
      </c>
      <c r="K4359" t="s">
        <v>553</v>
      </c>
      <c r="L4359" t="str">
        <f>VLOOKUP(C4359,ACCOUNT_MAPPING!A:C,3,FALSE)</f>
        <v>HVAC Expense</v>
      </c>
    </row>
    <row r="4360" spans="1:12" hidden="1">
      <c r="A4360">
        <v>83146</v>
      </c>
      <c r="B4360" t="s">
        <v>636</v>
      </c>
      <c r="C4360">
        <v>50350000</v>
      </c>
      <c r="D4360" t="s">
        <v>63</v>
      </c>
      <c r="E4360" t="s">
        <v>13</v>
      </c>
      <c r="F4360" t="s">
        <v>13</v>
      </c>
      <c r="G4360" t="s">
        <v>5648</v>
      </c>
      <c r="H4360" s="2">
        <v>44874.531312997686</v>
      </c>
      <c r="I4360" t="s">
        <v>627</v>
      </c>
      <c r="J4360" s="2">
        <v>44874.531312997686</v>
      </c>
      <c r="K4360" t="s">
        <v>627</v>
      </c>
      <c r="L4360" t="str">
        <f>VLOOKUP(C4360,ACCOUNT_MAPPING!A:C,3,FALSE)</f>
        <v>HVAC Expense</v>
      </c>
    </row>
    <row r="4361" spans="1:12" hidden="1">
      <c r="A4361">
        <v>82723</v>
      </c>
      <c r="B4361" t="s">
        <v>554</v>
      </c>
      <c r="C4361">
        <v>50350000</v>
      </c>
      <c r="D4361" t="s">
        <v>12</v>
      </c>
      <c r="E4361" t="s">
        <v>13</v>
      </c>
      <c r="F4361" t="s">
        <v>13</v>
      </c>
      <c r="G4361" t="s">
        <v>5649</v>
      </c>
      <c r="H4361" s="2">
        <v>45021.830939120373</v>
      </c>
      <c r="I4361" t="s">
        <v>1229</v>
      </c>
      <c r="J4361" s="2">
        <v>45021.830939120373</v>
      </c>
      <c r="K4361" t="s">
        <v>1229</v>
      </c>
      <c r="L4361" t="str">
        <f>VLOOKUP(C4361,ACCOUNT_MAPPING!A:C,3,FALSE)</f>
        <v>HVAC Expense</v>
      </c>
    </row>
    <row r="4362" spans="1:12" hidden="1">
      <c r="A4362">
        <v>83841</v>
      </c>
      <c r="B4362" t="s">
        <v>5527</v>
      </c>
      <c r="C4362">
        <v>50350000</v>
      </c>
      <c r="D4362" t="s">
        <v>17</v>
      </c>
      <c r="E4362" t="s">
        <v>13</v>
      </c>
      <c r="F4362" t="s">
        <v>13</v>
      </c>
      <c r="G4362" t="s">
        <v>5650</v>
      </c>
      <c r="H4362" s="2">
        <v>44914.660921064817</v>
      </c>
      <c r="I4362" t="s">
        <v>2111</v>
      </c>
      <c r="J4362" s="2">
        <v>44914.660921064817</v>
      </c>
      <c r="K4362" t="s">
        <v>2111</v>
      </c>
      <c r="L4362" t="str">
        <f>VLOOKUP(C4362,ACCOUNT_MAPPING!A:C,3,FALSE)</f>
        <v>HVAC Expense</v>
      </c>
    </row>
    <row r="4363" spans="1:12" hidden="1">
      <c r="A4363">
        <v>83068</v>
      </c>
      <c r="B4363" t="s">
        <v>4238</v>
      </c>
      <c r="C4363">
        <v>50350000</v>
      </c>
      <c r="D4363" t="s">
        <v>17</v>
      </c>
      <c r="E4363" t="s">
        <v>13</v>
      </c>
      <c r="F4363" t="s">
        <v>13</v>
      </c>
      <c r="G4363" t="s">
        <v>1397</v>
      </c>
      <c r="H4363" s="2">
        <v>44916.673000266201</v>
      </c>
      <c r="I4363" t="s">
        <v>1175</v>
      </c>
      <c r="J4363" s="2">
        <v>44916.673000266201</v>
      </c>
      <c r="K4363" t="s">
        <v>1175</v>
      </c>
      <c r="L4363" t="str">
        <f>VLOOKUP(C4363,ACCOUNT_MAPPING!A:C,3,FALSE)</f>
        <v>HVAC Expense</v>
      </c>
    </row>
    <row r="4364" spans="1:12" hidden="1">
      <c r="A4364">
        <v>83846</v>
      </c>
      <c r="B4364" t="s">
        <v>4240</v>
      </c>
      <c r="C4364">
        <v>50350000</v>
      </c>
      <c r="D4364" t="s">
        <v>17</v>
      </c>
      <c r="E4364" t="s">
        <v>13</v>
      </c>
      <c r="F4364" t="s">
        <v>13</v>
      </c>
      <c r="G4364" t="s">
        <v>5651</v>
      </c>
      <c r="H4364" s="2">
        <v>44914.744414699075</v>
      </c>
      <c r="I4364" t="s">
        <v>2111</v>
      </c>
      <c r="J4364" s="2">
        <v>44914.744414699075</v>
      </c>
      <c r="K4364" t="s">
        <v>2111</v>
      </c>
      <c r="L4364" t="str">
        <f>VLOOKUP(C4364,ACCOUNT_MAPPING!A:C,3,FALSE)</f>
        <v>HVAC Expense</v>
      </c>
    </row>
    <row r="4365" spans="1:12" hidden="1">
      <c r="A4365">
        <v>83858</v>
      </c>
      <c r="B4365" t="s">
        <v>5652</v>
      </c>
      <c r="C4365">
        <v>50350000</v>
      </c>
      <c r="D4365" t="s">
        <v>17</v>
      </c>
      <c r="E4365" t="s">
        <v>13</v>
      </c>
      <c r="F4365" t="s">
        <v>13</v>
      </c>
      <c r="G4365" t="s">
        <v>5653</v>
      </c>
      <c r="H4365" s="2">
        <v>44923.756558993053</v>
      </c>
      <c r="I4365" t="s">
        <v>2111</v>
      </c>
      <c r="J4365" s="2">
        <v>44923.756558993053</v>
      </c>
      <c r="K4365" t="s">
        <v>2111</v>
      </c>
      <c r="L4365" t="str">
        <f>VLOOKUP(C4365,ACCOUNT_MAPPING!A:C,3,FALSE)</f>
        <v>HVAC Expense</v>
      </c>
    </row>
    <row r="4366" spans="1:12" hidden="1">
      <c r="A4366">
        <v>82964</v>
      </c>
      <c r="B4366" t="s">
        <v>5654</v>
      </c>
      <c r="C4366">
        <v>50350000</v>
      </c>
      <c r="D4366" t="s">
        <v>63</v>
      </c>
      <c r="E4366" t="s">
        <v>13</v>
      </c>
      <c r="F4366" t="s">
        <v>13</v>
      </c>
      <c r="G4366" t="s">
        <v>5655</v>
      </c>
      <c r="H4366" s="2">
        <v>44874.770405011572</v>
      </c>
      <c r="I4366" t="s">
        <v>1836</v>
      </c>
      <c r="J4366" s="2">
        <v>44874.770405011572</v>
      </c>
      <c r="K4366" t="s">
        <v>1836</v>
      </c>
      <c r="L4366" t="str">
        <f>VLOOKUP(C4366,ACCOUNT_MAPPING!A:C,3,FALSE)</f>
        <v>HVAC Expense</v>
      </c>
    </row>
    <row r="4367" spans="1:12" hidden="1">
      <c r="A4367">
        <v>99427</v>
      </c>
      <c r="B4367" t="s">
        <v>584</v>
      </c>
      <c r="C4367">
        <v>50350000</v>
      </c>
      <c r="D4367" t="s">
        <v>17</v>
      </c>
      <c r="E4367" t="s">
        <v>13</v>
      </c>
      <c r="F4367" t="s">
        <v>13</v>
      </c>
      <c r="G4367" t="s">
        <v>5656</v>
      </c>
      <c r="H4367" s="2">
        <v>44928.607292361114</v>
      </c>
      <c r="I4367" t="s">
        <v>577</v>
      </c>
      <c r="J4367" s="2">
        <v>44928.607292361114</v>
      </c>
      <c r="K4367" t="s">
        <v>577</v>
      </c>
      <c r="L4367" t="str">
        <f>VLOOKUP(C4367,ACCOUNT_MAPPING!A:C,3,FALSE)</f>
        <v>HVAC Expense</v>
      </c>
    </row>
    <row r="4368" spans="1:12" hidden="1">
      <c r="A4368">
        <v>83134</v>
      </c>
      <c r="B4368" t="s">
        <v>3558</v>
      </c>
      <c r="C4368">
        <v>50350000</v>
      </c>
      <c r="D4368" t="s">
        <v>17</v>
      </c>
      <c r="E4368" t="s">
        <v>13</v>
      </c>
      <c r="F4368" t="s">
        <v>13</v>
      </c>
      <c r="G4368" t="s">
        <v>5657</v>
      </c>
      <c r="H4368" s="2">
        <v>44917.802975196762</v>
      </c>
      <c r="I4368" t="s">
        <v>79</v>
      </c>
      <c r="J4368" s="2">
        <v>44917.802975196762</v>
      </c>
      <c r="K4368" t="s">
        <v>79</v>
      </c>
      <c r="L4368" t="str">
        <f>VLOOKUP(C4368,ACCOUNT_MAPPING!A:C,3,FALSE)</f>
        <v>HVAC Expense</v>
      </c>
    </row>
    <row r="4369" spans="1:12" hidden="1">
      <c r="A4369">
        <v>83138</v>
      </c>
      <c r="B4369" t="s">
        <v>3606</v>
      </c>
      <c r="C4369">
        <v>50350000</v>
      </c>
      <c r="D4369" t="s">
        <v>17</v>
      </c>
      <c r="E4369" t="s">
        <v>13</v>
      </c>
      <c r="F4369" t="s">
        <v>13</v>
      </c>
      <c r="G4369" t="s">
        <v>5658</v>
      </c>
      <c r="H4369" s="2">
        <v>44924.656838506948</v>
      </c>
      <c r="I4369" t="s">
        <v>598</v>
      </c>
      <c r="J4369" s="2">
        <v>44924.656838506948</v>
      </c>
      <c r="K4369" t="s">
        <v>598</v>
      </c>
      <c r="L4369" t="str">
        <f>VLOOKUP(C4369,ACCOUNT_MAPPING!A:C,3,FALSE)</f>
        <v>HVAC Expense</v>
      </c>
    </row>
    <row r="4370" spans="1:12" hidden="1">
      <c r="A4370">
        <v>109794</v>
      </c>
      <c r="B4370" t="s">
        <v>319</v>
      </c>
      <c r="C4370">
        <v>50350000</v>
      </c>
      <c r="D4370" t="s">
        <v>17</v>
      </c>
      <c r="E4370" t="s">
        <v>13</v>
      </c>
      <c r="F4370" t="s">
        <v>13</v>
      </c>
      <c r="G4370" t="s">
        <v>5659</v>
      </c>
      <c r="H4370" s="2">
        <v>44929.392950891204</v>
      </c>
      <c r="I4370" t="s">
        <v>289</v>
      </c>
      <c r="J4370" s="2">
        <v>44929.392950891204</v>
      </c>
      <c r="K4370" t="s">
        <v>289</v>
      </c>
      <c r="L4370" t="str">
        <f>VLOOKUP(C4370,ACCOUNT_MAPPING!A:C,3,FALSE)</f>
        <v>HVAC Expense</v>
      </c>
    </row>
    <row r="4371" spans="1:12" hidden="1">
      <c r="A4371">
        <v>82879</v>
      </c>
      <c r="B4371" t="s">
        <v>1320</v>
      </c>
      <c r="C4371">
        <v>50350000</v>
      </c>
      <c r="D4371" t="s">
        <v>17</v>
      </c>
      <c r="E4371" t="s">
        <v>13</v>
      </c>
      <c r="F4371" t="s">
        <v>13</v>
      </c>
      <c r="G4371" t="s">
        <v>5660</v>
      </c>
      <c r="H4371" s="2">
        <v>44928.048827314815</v>
      </c>
      <c r="I4371" t="s">
        <v>577</v>
      </c>
      <c r="J4371" s="2">
        <v>44928.048827314815</v>
      </c>
      <c r="K4371" t="s">
        <v>577</v>
      </c>
      <c r="L4371" t="str">
        <f>VLOOKUP(C4371,ACCOUNT_MAPPING!A:C,3,FALSE)</f>
        <v>HVAC Expense</v>
      </c>
    </row>
    <row r="4372" spans="1:12" hidden="1">
      <c r="A4372">
        <v>82966</v>
      </c>
      <c r="B4372" t="s">
        <v>1340</v>
      </c>
      <c r="C4372">
        <v>50350000</v>
      </c>
      <c r="D4372" t="s">
        <v>17</v>
      </c>
      <c r="E4372" t="s">
        <v>13</v>
      </c>
      <c r="F4372" t="s">
        <v>13</v>
      </c>
      <c r="G4372" t="s">
        <v>1330</v>
      </c>
      <c r="H4372" s="2">
        <v>44923.506824074073</v>
      </c>
      <c r="I4372" t="s">
        <v>715</v>
      </c>
      <c r="J4372" s="2">
        <v>44923.506824074073</v>
      </c>
      <c r="K4372" t="s">
        <v>715</v>
      </c>
      <c r="L4372" t="str">
        <f>VLOOKUP(C4372,ACCOUNT_MAPPING!A:C,3,FALSE)</f>
        <v>HVAC Expense</v>
      </c>
    </row>
    <row r="4373" spans="1:12" hidden="1">
      <c r="A4373">
        <v>126060</v>
      </c>
      <c r="B4373" t="s">
        <v>3138</v>
      </c>
      <c r="C4373">
        <v>50350000</v>
      </c>
      <c r="D4373" t="s">
        <v>12</v>
      </c>
      <c r="E4373" t="s">
        <v>13</v>
      </c>
      <c r="F4373" t="s">
        <v>13</v>
      </c>
      <c r="G4373" t="s">
        <v>5661</v>
      </c>
      <c r="H4373" s="2">
        <v>45014.733250428239</v>
      </c>
      <c r="I4373" t="s">
        <v>3140</v>
      </c>
      <c r="J4373" s="2">
        <v>45014.733250428239</v>
      </c>
      <c r="K4373" t="s">
        <v>3140</v>
      </c>
      <c r="L4373" t="str">
        <f>VLOOKUP(C4373,ACCOUNT_MAPPING!A:C,3,FALSE)</f>
        <v>HVAC Expense</v>
      </c>
    </row>
    <row r="4374" spans="1:12" hidden="1">
      <c r="A4374">
        <v>82977</v>
      </c>
      <c r="B4374" t="s">
        <v>2113</v>
      </c>
      <c r="C4374">
        <v>50350000</v>
      </c>
      <c r="D4374" t="s">
        <v>17</v>
      </c>
      <c r="E4374" t="s">
        <v>13</v>
      </c>
      <c r="F4374" t="s">
        <v>13</v>
      </c>
      <c r="G4374" t="s">
        <v>5662</v>
      </c>
      <c r="H4374" s="2">
        <v>44929.941292673611</v>
      </c>
      <c r="I4374" t="s">
        <v>1490</v>
      </c>
      <c r="J4374" s="2">
        <v>44929.941292673611</v>
      </c>
      <c r="K4374" t="s">
        <v>1490</v>
      </c>
      <c r="L4374" t="str">
        <f>VLOOKUP(C4374,ACCOUNT_MAPPING!A:C,3,FALSE)</f>
        <v>HVAC Expense</v>
      </c>
    </row>
    <row r="4375" spans="1:12" hidden="1">
      <c r="A4375">
        <v>126068</v>
      </c>
      <c r="B4375" t="s">
        <v>381</v>
      </c>
      <c r="C4375">
        <v>50350000</v>
      </c>
      <c r="D4375" t="s">
        <v>17</v>
      </c>
      <c r="E4375" t="s">
        <v>13</v>
      </c>
      <c r="F4375" t="s">
        <v>13</v>
      </c>
      <c r="G4375" t="s">
        <v>5663</v>
      </c>
      <c r="H4375" s="2">
        <v>44917.466734756941</v>
      </c>
      <c r="I4375" t="s">
        <v>300</v>
      </c>
      <c r="J4375" s="2">
        <v>44917.466734756941</v>
      </c>
      <c r="K4375" t="s">
        <v>300</v>
      </c>
      <c r="L4375" t="str">
        <f>VLOOKUP(C4375,ACCOUNT_MAPPING!A:C,3,FALSE)</f>
        <v>HVAC Expense</v>
      </c>
    </row>
    <row r="4376" spans="1:12" hidden="1">
      <c r="A4376">
        <v>99488</v>
      </c>
      <c r="B4376" t="s">
        <v>599</v>
      </c>
      <c r="C4376">
        <v>50350000</v>
      </c>
      <c r="D4376" t="s">
        <v>12</v>
      </c>
      <c r="E4376" t="s">
        <v>13</v>
      </c>
      <c r="F4376" t="s">
        <v>13</v>
      </c>
      <c r="G4376" t="s">
        <v>5664</v>
      </c>
      <c r="H4376" s="2">
        <v>45021.738209178242</v>
      </c>
      <c r="I4376" t="s">
        <v>65</v>
      </c>
      <c r="J4376" s="2">
        <v>45021.738209178242</v>
      </c>
      <c r="K4376" t="s">
        <v>65</v>
      </c>
      <c r="L4376" t="str">
        <f>VLOOKUP(C4376,ACCOUNT_MAPPING!A:C,3,FALSE)</f>
        <v>HVAC Expense</v>
      </c>
    </row>
    <row r="4377" spans="1:12" hidden="1">
      <c r="A4377">
        <v>83166</v>
      </c>
      <c r="B4377" t="s">
        <v>3589</v>
      </c>
      <c r="C4377">
        <v>50350000</v>
      </c>
      <c r="D4377" t="s">
        <v>12</v>
      </c>
      <c r="E4377" t="s">
        <v>13</v>
      </c>
      <c r="F4377" t="s">
        <v>13</v>
      </c>
      <c r="G4377" t="s">
        <v>5665</v>
      </c>
      <c r="H4377" s="2">
        <v>45013.882097569447</v>
      </c>
      <c r="I4377" t="s">
        <v>83</v>
      </c>
      <c r="J4377" s="2">
        <v>45013.882097569447</v>
      </c>
      <c r="K4377" t="s">
        <v>83</v>
      </c>
      <c r="L4377" t="str">
        <f>VLOOKUP(C4377,ACCOUNT_MAPPING!A:C,3,FALSE)</f>
        <v>HVAC Expense</v>
      </c>
    </row>
    <row r="4378" spans="1:12" hidden="1">
      <c r="A4378">
        <v>126076</v>
      </c>
      <c r="B4378" t="s">
        <v>331</v>
      </c>
      <c r="C4378">
        <v>50350000</v>
      </c>
      <c r="D4378" t="s">
        <v>12</v>
      </c>
      <c r="E4378" t="s">
        <v>13</v>
      </c>
      <c r="F4378" t="s">
        <v>13</v>
      </c>
      <c r="G4378" t="s">
        <v>5666</v>
      </c>
      <c r="H4378" s="2">
        <v>45015.591293437501</v>
      </c>
      <c r="I4378" t="s">
        <v>303</v>
      </c>
      <c r="J4378" s="2">
        <v>45015.591293437501</v>
      </c>
      <c r="K4378" t="s">
        <v>303</v>
      </c>
      <c r="L4378" t="str">
        <f>VLOOKUP(C4378,ACCOUNT_MAPPING!A:C,3,FALSE)</f>
        <v>HVAC Expense</v>
      </c>
    </row>
    <row r="4379" spans="1:12" hidden="1">
      <c r="A4379">
        <v>109793</v>
      </c>
      <c r="B4379" t="s">
        <v>317</v>
      </c>
      <c r="C4379">
        <v>50350000</v>
      </c>
      <c r="D4379" t="s">
        <v>17</v>
      </c>
      <c r="E4379" t="s">
        <v>13</v>
      </c>
      <c r="F4379" t="s">
        <v>13</v>
      </c>
      <c r="G4379" t="s">
        <v>5659</v>
      </c>
      <c r="H4379" s="2">
        <v>44929.389260763892</v>
      </c>
      <c r="I4379" t="s">
        <v>289</v>
      </c>
      <c r="J4379" s="2">
        <v>44929.389260763892</v>
      </c>
      <c r="K4379" t="s">
        <v>289</v>
      </c>
      <c r="L4379" t="str">
        <f>VLOOKUP(C4379,ACCOUNT_MAPPING!A:C,3,FALSE)</f>
        <v>HVAC Expense</v>
      </c>
    </row>
    <row r="4380" spans="1:12" hidden="1">
      <c r="A4380">
        <v>83113</v>
      </c>
      <c r="B4380" t="s">
        <v>3576</v>
      </c>
      <c r="C4380">
        <v>50350000</v>
      </c>
      <c r="D4380" t="s">
        <v>17</v>
      </c>
      <c r="E4380" t="s">
        <v>13</v>
      </c>
      <c r="F4380" t="s">
        <v>13</v>
      </c>
      <c r="G4380" t="s">
        <v>5667</v>
      </c>
      <c r="H4380" s="2">
        <v>44923.61657337963</v>
      </c>
      <c r="I4380" t="s">
        <v>90</v>
      </c>
      <c r="J4380" s="2">
        <v>44923.61657337963</v>
      </c>
      <c r="K4380" t="s">
        <v>90</v>
      </c>
      <c r="L4380" t="str">
        <f>VLOOKUP(C4380,ACCOUNT_MAPPING!A:C,3,FALSE)</f>
        <v>HVAC Expense</v>
      </c>
    </row>
    <row r="4381" spans="1:12" hidden="1">
      <c r="A4381">
        <v>83840</v>
      </c>
      <c r="B4381" t="s">
        <v>2118</v>
      </c>
      <c r="C4381">
        <v>50350000</v>
      </c>
      <c r="D4381" t="s">
        <v>63</v>
      </c>
      <c r="E4381" t="s">
        <v>13</v>
      </c>
      <c r="F4381" t="s">
        <v>13</v>
      </c>
      <c r="G4381" t="s">
        <v>5668</v>
      </c>
      <c r="H4381" s="2">
        <v>44872.763882638887</v>
      </c>
      <c r="I4381" t="s">
        <v>2111</v>
      </c>
      <c r="J4381" s="2">
        <v>44872.763882638887</v>
      </c>
      <c r="K4381" t="s">
        <v>2111</v>
      </c>
      <c r="L4381" t="str">
        <f>VLOOKUP(C4381,ACCOUNT_MAPPING!A:C,3,FALSE)</f>
        <v>HVAC Expense</v>
      </c>
    </row>
    <row r="4382" spans="1:12" hidden="1">
      <c r="A4382">
        <v>109797</v>
      </c>
      <c r="B4382" t="s">
        <v>3136</v>
      </c>
      <c r="C4382">
        <v>50350000</v>
      </c>
      <c r="D4382" t="s">
        <v>17</v>
      </c>
      <c r="E4382" t="s">
        <v>13</v>
      </c>
      <c r="F4382" t="s">
        <v>13</v>
      </c>
      <c r="G4382" t="s">
        <v>5669</v>
      </c>
      <c r="H4382" s="2">
        <v>44929.408588541664</v>
      </c>
      <c r="I4382" t="s">
        <v>289</v>
      </c>
      <c r="J4382" s="2">
        <v>44929.408588541664</v>
      </c>
      <c r="K4382" t="s">
        <v>289</v>
      </c>
      <c r="L4382" t="str">
        <f>VLOOKUP(C4382,ACCOUNT_MAPPING!A:C,3,FALSE)</f>
        <v>HVAC Expense</v>
      </c>
    </row>
    <row r="4383" spans="1:12" hidden="1">
      <c r="A4383">
        <v>83851</v>
      </c>
      <c r="B4383" t="s">
        <v>5670</v>
      </c>
      <c r="C4383">
        <v>50350000</v>
      </c>
      <c r="D4383" t="s">
        <v>12</v>
      </c>
      <c r="E4383" t="s">
        <v>13</v>
      </c>
      <c r="F4383" t="s">
        <v>13</v>
      </c>
      <c r="G4383" t="s">
        <v>5671</v>
      </c>
      <c r="H4383" s="2">
        <v>45016.798292824074</v>
      </c>
      <c r="I4383" t="s">
        <v>2111</v>
      </c>
      <c r="J4383" s="2">
        <v>45016.798292824074</v>
      </c>
      <c r="K4383" t="s">
        <v>2111</v>
      </c>
      <c r="L4383" t="str">
        <f>VLOOKUP(C4383,ACCOUNT_MAPPING!A:C,3,FALSE)</f>
        <v>HVAC Expense</v>
      </c>
    </row>
    <row r="4384" spans="1:12" hidden="1">
      <c r="A4384">
        <v>126094</v>
      </c>
      <c r="B4384" t="s">
        <v>3130</v>
      </c>
      <c r="C4384">
        <v>50350000</v>
      </c>
      <c r="D4384" t="s">
        <v>12</v>
      </c>
      <c r="E4384" t="s">
        <v>13</v>
      </c>
      <c r="F4384" t="s">
        <v>13</v>
      </c>
      <c r="G4384" t="s">
        <v>5672</v>
      </c>
      <c r="H4384" s="2">
        <v>45022.000853437501</v>
      </c>
      <c r="I4384" t="s">
        <v>363</v>
      </c>
      <c r="J4384" s="2">
        <v>45022.000853437501</v>
      </c>
      <c r="K4384" t="s">
        <v>363</v>
      </c>
      <c r="L4384" t="str">
        <f>VLOOKUP(C4384,ACCOUNT_MAPPING!A:C,3,FALSE)</f>
        <v>HVAC Expense</v>
      </c>
    </row>
    <row r="4385" spans="1:12" hidden="1">
      <c r="A4385">
        <v>83855</v>
      </c>
      <c r="B4385" t="s">
        <v>5673</v>
      </c>
      <c r="C4385">
        <v>50350000</v>
      </c>
      <c r="D4385" t="s">
        <v>12</v>
      </c>
      <c r="E4385" t="s">
        <v>13</v>
      </c>
      <c r="F4385" t="s">
        <v>13</v>
      </c>
      <c r="G4385" t="s">
        <v>5674</v>
      </c>
      <c r="H4385" s="2">
        <v>45021.734642210649</v>
      </c>
      <c r="I4385" t="s">
        <v>2111</v>
      </c>
      <c r="J4385" s="2">
        <v>45021.734642210649</v>
      </c>
      <c r="K4385" t="s">
        <v>2111</v>
      </c>
      <c r="L4385" t="str">
        <f>VLOOKUP(C4385,ACCOUNT_MAPPING!A:C,3,FALSE)</f>
        <v>HVAC Expense</v>
      </c>
    </row>
    <row r="4386" spans="1:12" hidden="1">
      <c r="A4386">
        <v>83860</v>
      </c>
      <c r="B4386" t="s">
        <v>3106</v>
      </c>
      <c r="C4386">
        <v>50350000</v>
      </c>
      <c r="D4386" t="s">
        <v>12</v>
      </c>
      <c r="E4386" t="s">
        <v>13</v>
      </c>
      <c r="F4386" t="s">
        <v>13</v>
      </c>
      <c r="G4386" t="s">
        <v>5674</v>
      </c>
      <c r="H4386" s="2">
        <v>45021.736423229166</v>
      </c>
      <c r="I4386" t="s">
        <v>2111</v>
      </c>
      <c r="J4386" s="2">
        <v>45021.736423229166</v>
      </c>
      <c r="K4386" t="s">
        <v>2111</v>
      </c>
      <c r="L4386" t="str">
        <f>VLOOKUP(C4386,ACCOUNT_MAPPING!A:C,3,FALSE)</f>
        <v>HVAC Expense</v>
      </c>
    </row>
    <row r="4387" spans="1:12" hidden="1">
      <c r="A4387">
        <v>99425</v>
      </c>
      <c r="B4387" t="s">
        <v>1345</v>
      </c>
      <c r="C4387">
        <v>50350000</v>
      </c>
      <c r="D4387" t="s">
        <v>17</v>
      </c>
      <c r="E4387" t="s">
        <v>13</v>
      </c>
      <c r="F4387" t="s">
        <v>13</v>
      </c>
      <c r="G4387" t="s">
        <v>5030</v>
      </c>
      <c r="H4387" s="2">
        <v>44916.740328622684</v>
      </c>
      <c r="I4387" t="s">
        <v>1333</v>
      </c>
      <c r="J4387" s="2">
        <v>44916.740328622684</v>
      </c>
      <c r="K4387" t="s">
        <v>1333</v>
      </c>
      <c r="L4387" t="str">
        <f>VLOOKUP(C4387,ACCOUNT_MAPPING!A:C,3,FALSE)</f>
        <v>HVAC Expense</v>
      </c>
    </row>
    <row r="4388" spans="1:12" hidden="1">
      <c r="A4388">
        <v>83149</v>
      </c>
      <c r="B4388" t="s">
        <v>625</v>
      </c>
      <c r="C4388">
        <v>50350000</v>
      </c>
      <c r="D4388" t="s">
        <v>17</v>
      </c>
      <c r="E4388" t="s">
        <v>13</v>
      </c>
      <c r="F4388" t="s">
        <v>13</v>
      </c>
      <c r="G4388" t="s">
        <v>5675</v>
      </c>
      <c r="H4388" s="2">
        <v>44917.715756446756</v>
      </c>
      <c r="I4388" t="s">
        <v>627</v>
      </c>
      <c r="J4388" s="2">
        <v>44917.715756446756</v>
      </c>
      <c r="K4388" t="s">
        <v>627</v>
      </c>
      <c r="L4388" t="str">
        <f>VLOOKUP(C4388,ACCOUNT_MAPPING!A:C,3,FALSE)</f>
        <v>HVAC Expense</v>
      </c>
    </row>
    <row r="4389" spans="1:12" hidden="1">
      <c r="A4389">
        <v>126057</v>
      </c>
      <c r="B4389" t="s">
        <v>378</v>
      </c>
      <c r="C4389">
        <v>50350000</v>
      </c>
      <c r="D4389" t="s">
        <v>12</v>
      </c>
      <c r="E4389" t="s">
        <v>13</v>
      </c>
      <c r="F4389" t="s">
        <v>13</v>
      </c>
      <c r="G4389" t="s">
        <v>5676</v>
      </c>
      <c r="H4389" s="2">
        <v>45015.447345567132</v>
      </c>
      <c r="I4389" t="s">
        <v>295</v>
      </c>
      <c r="J4389" s="2">
        <v>45015.447345567132</v>
      </c>
      <c r="K4389" t="s">
        <v>295</v>
      </c>
      <c r="L4389" t="str">
        <f>VLOOKUP(C4389,ACCOUNT_MAPPING!A:C,3,FALSE)</f>
        <v>HVAC Expense</v>
      </c>
    </row>
    <row r="4390" spans="1:12" hidden="1">
      <c r="A4390">
        <v>126103</v>
      </c>
      <c r="B4390" t="s">
        <v>392</v>
      </c>
      <c r="C4390">
        <v>50350000</v>
      </c>
      <c r="D4390" t="s">
        <v>12</v>
      </c>
      <c r="E4390" t="s">
        <v>13</v>
      </c>
      <c r="F4390" t="s">
        <v>13</v>
      </c>
      <c r="G4390" t="s">
        <v>5677</v>
      </c>
      <c r="H4390" s="2">
        <v>45012.60319386574</v>
      </c>
      <c r="I4390" t="s">
        <v>310</v>
      </c>
      <c r="J4390" s="2">
        <v>45012.60319386574</v>
      </c>
      <c r="K4390" t="s">
        <v>310</v>
      </c>
      <c r="L4390" t="str">
        <f>VLOOKUP(C4390,ACCOUNT_MAPPING!A:C,3,FALSE)</f>
        <v>HVAC Expense</v>
      </c>
    </row>
    <row r="4391" spans="1:12" hidden="1">
      <c r="A4391">
        <v>126107</v>
      </c>
      <c r="B4391" t="s">
        <v>5540</v>
      </c>
      <c r="C4391">
        <v>50350000</v>
      </c>
      <c r="D4391" t="s">
        <v>12</v>
      </c>
      <c r="E4391" t="s">
        <v>13</v>
      </c>
      <c r="F4391" t="s">
        <v>13</v>
      </c>
      <c r="G4391" t="s">
        <v>5678</v>
      </c>
      <c r="H4391" s="2">
        <v>45013.528015706019</v>
      </c>
      <c r="I4391" t="s">
        <v>360</v>
      </c>
      <c r="J4391" s="2">
        <v>45013.528015706019</v>
      </c>
      <c r="K4391" t="s">
        <v>360</v>
      </c>
      <c r="L4391" t="str">
        <f>VLOOKUP(C4391,ACCOUNT_MAPPING!A:C,3,FALSE)</f>
        <v>HVAC Expense</v>
      </c>
    </row>
    <row r="4392" spans="1:12" hidden="1">
      <c r="A4392">
        <v>83852</v>
      </c>
      <c r="B4392" t="s">
        <v>5679</v>
      </c>
      <c r="C4392">
        <v>50350000</v>
      </c>
      <c r="D4392" t="s">
        <v>17</v>
      </c>
      <c r="E4392" t="s">
        <v>13</v>
      </c>
      <c r="F4392" t="s">
        <v>13</v>
      </c>
      <c r="G4392" t="s">
        <v>5680</v>
      </c>
      <c r="H4392" s="2">
        <v>44915.751461493055</v>
      </c>
      <c r="I4392" t="s">
        <v>2111</v>
      </c>
      <c r="J4392" s="2">
        <v>44915.751461493055</v>
      </c>
      <c r="K4392" t="s">
        <v>2111</v>
      </c>
      <c r="L4392" t="str">
        <f>VLOOKUP(C4392,ACCOUNT_MAPPING!A:C,3,FALSE)</f>
        <v>HVAC Expense</v>
      </c>
    </row>
    <row r="4393" spans="1:12" hidden="1">
      <c r="A4393">
        <v>83854</v>
      </c>
      <c r="B4393" t="s">
        <v>5681</v>
      </c>
      <c r="C4393">
        <v>50350000</v>
      </c>
      <c r="D4393" t="s">
        <v>17</v>
      </c>
      <c r="E4393" t="s">
        <v>13</v>
      </c>
      <c r="F4393" t="s">
        <v>13</v>
      </c>
      <c r="G4393" t="s">
        <v>5682</v>
      </c>
      <c r="H4393" s="2">
        <v>44915.777798148149</v>
      </c>
      <c r="I4393" t="s">
        <v>2111</v>
      </c>
      <c r="J4393" s="2">
        <v>44915.777798148149</v>
      </c>
      <c r="K4393" t="s">
        <v>2111</v>
      </c>
      <c r="L4393" t="str">
        <f>VLOOKUP(C4393,ACCOUNT_MAPPING!A:C,3,FALSE)</f>
        <v>HVAC Expense</v>
      </c>
    </row>
    <row r="4394" spans="1:12" hidden="1">
      <c r="A4394">
        <v>126065</v>
      </c>
      <c r="B4394" t="s">
        <v>314</v>
      </c>
      <c r="C4394">
        <v>50350000</v>
      </c>
      <c r="D4394" t="s">
        <v>12</v>
      </c>
      <c r="E4394" t="s">
        <v>13</v>
      </c>
      <c r="F4394" t="s">
        <v>13</v>
      </c>
      <c r="G4394" t="s">
        <v>3148</v>
      </c>
      <c r="H4394" s="2">
        <v>45015.380386689816</v>
      </c>
      <c r="I4394" t="s">
        <v>300</v>
      </c>
      <c r="J4394" s="2">
        <v>45015.380386689816</v>
      </c>
      <c r="K4394" t="s">
        <v>300</v>
      </c>
      <c r="L4394" t="str">
        <f>VLOOKUP(C4394,ACCOUNT_MAPPING!A:C,3,FALSE)</f>
        <v>HVAC Expense</v>
      </c>
    </row>
    <row r="4395" spans="1:12" hidden="1">
      <c r="A4395">
        <v>109789</v>
      </c>
      <c r="B4395" t="s">
        <v>304</v>
      </c>
      <c r="C4395">
        <v>50350000</v>
      </c>
      <c r="D4395" t="s">
        <v>17</v>
      </c>
      <c r="E4395" t="s">
        <v>13</v>
      </c>
      <c r="F4395" t="s">
        <v>13</v>
      </c>
      <c r="G4395" t="s">
        <v>5683</v>
      </c>
      <c r="H4395" s="2">
        <v>44929.369859143517</v>
      </c>
      <c r="I4395" t="s">
        <v>289</v>
      </c>
      <c r="J4395" s="2">
        <v>44929.369859143517</v>
      </c>
      <c r="K4395" t="s">
        <v>289</v>
      </c>
      <c r="L4395" t="str">
        <f>VLOOKUP(C4395,ACCOUNT_MAPPING!A:C,3,FALSE)</f>
        <v>HVAC Expense</v>
      </c>
    </row>
    <row r="4396" spans="1:12" hidden="1">
      <c r="A4396">
        <v>109791</v>
      </c>
      <c r="B4396" t="s">
        <v>368</v>
      </c>
      <c r="C4396">
        <v>50350000</v>
      </c>
      <c r="D4396" t="s">
        <v>17</v>
      </c>
      <c r="E4396" t="s">
        <v>13</v>
      </c>
      <c r="F4396" t="s">
        <v>13</v>
      </c>
      <c r="G4396" t="s">
        <v>5659</v>
      </c>
      <c r="H4396" s="2">
        <v>44929.382005127314</v>
      </c>
      <c r="I4396" t="s">
        <v>289</v>
      </c>
      <c r="J4396" s="2">
        <v>44929.382005127314</v>
      </c>
      <c r="K4396" t="s">
        <v>289</v>
      </c>
      <c r="L4396" t="str">
        <f>VLOOKUP(C4396,ACCOUNT_MAPPING!A:C,3,FALSE)</f>
        <v>HVAC Expense</v>
      </c>
    </row>
    <row r="4397" spans="1:12" hidden="1">
      <c r="A4397">
        <v>109792</v>
      </c>
      <c r="B4397" t="s">
        <v>3120</v>
      </c>
      <c r="C4397">
        <v>50350000</v>
      </c>
      <c r="D4397" t="s">
        <v>17</v>
      </c>
      <c r="E4397" t="s">
        <v>13</v>
      </c>
      <c r="F4397" t="s">
        <v>13</v>
      </c>
      <c r="G4397" t="s">
        <v>5684</v>
      </c>
      <c r="H4397" s="2">
        <v>44929.385669525465</v>
      </c>
      <c r="I4397" t="s">
        <v>289</v>
      </c>
      <c r="J4397" s="2">
        <v>44929.385669525465</v>
      </c>
      <c r="K4397" t="s">
        <v>289</v>
      </c>
      <c r="L4397" t="str">
        <f>VLOOKUP(C4397,ACCOUNT_MAPPING!A:C,3,FALSE)</f>
        <v>HVAC Expense</v>
      </c>
    </row>
    <row r="4398" spans="1:12" hidden="1">
      <c r="A4398">
        <v>109796</v>
      </c>
      <c r="B4398" t="s">
        <v>287</v>
      </c>
      <c r="C4398">
        <v>50350000</v>
      </c>
      <c r="D4398" t="s">
        <v>17</v>
      </c>
      <c r="E4398" t="s">
        <v>13</v>
      </c>
      <c r="F4398" t="s">
        <v>13</v>
      </c>
      <c r="G4398" t="s">
        <v>5685</v>
      </c>
      <c r="H4398" s="2">
        <v>44929.400681516207</v>
      </c>
      <c r="I4398" t="s">
        <v>289</v>
      </c>
      <c r="J4398" s="2">
        <v>44929.400681516207</v>
      </c>
      <c r="K4398" t="s">
        <v>289</v>
      </c>
      <c r="L4398" t="str">
        <f>VLOOKUP(C4398,ACCOUNT_MAPPING!A:C,3,FALSE)</f>
        <v>HVAC Expense</v>
      </c>
    </row>
    <row r="4399" spans="1:12" hidden="1">
      <c r="A4399">
        <v>126071</v>
      </c>
      <c r="B4399" t="s">
        <v>324</v>
      </c>
      <c r="C4399">
        <v>50350000</v>
      </c>
      <c r="D4399" t="s">
        <v>12</v>
      </c>
      <c r="E4399" t="s">
        <v>13</v>
      </c>
      <c r="F4399" t="s">
        <v>13</v>
      </c>
      <c r="G4399" t="s">
        <v>5686</v>
      </c>
      <c r="H4399" s="2">
        <v>45019.426220057867</v>
      </c>
      <c r="I4399" t="s">
        <v>326</v>
      </c>
      <c r="J4399" s="2">
        <v>45019.426220057867</v>
      </c>
      <c r="K4399" t="s">
        <v>326</v>
      </c>
      <c r="L4399" t="str">
        <f>VLOOKUP(C4399,ACCOUNT_MAPPING!A:C,3,FALSE)</f>
        <v>HVAC Expense</v>
      </c>
    </row>
    <row r="4400" spans="1:12" hidden="1">
      <c r="A4400">
        <v>126075</v>
      </c>
      <c r="B4400" t="s">
        <v>416</v>
      </c>
      <c r="C4400">
        <v>50350000</v>
      </c>
      <c r="D4400" t="s">
        <v>17</v>
      </c>
      <c r="E4400" t="s">
        <v>13</v>
      </c>
      <c r="F4400" t="s">
        <v>13</v>
      </c>
      <c r="G4400" t="s">
        <v>5532</v>
      </c>
      <c r="H4400" s="2">
        <v>44922.725947951389</v>
      </c>
      <c r="I4400" t="s">
        <v>303</v>
      </c>
      <c r="J4400" s="2">
        <v>44922.725947951389</v>
      </c>
      <c r="K4400" t="s">
        <v>303</v>
      </c>
      <c r="L4400" t="str">
        <f>VLOOKUP(C4400,ACCOUNT_MAPPING!A:C,3,FALSE)</f>
        <v>HVAC Expense</v>
      </c>
    </row>
    <row r="4401" spans="1:12" hidden="1">
      <c r="A4401">
        <v>126080</v>
      </c>
      <c r="B4401" t="s">
        <v>342</v>
      </c>
      <c r="C4401">
        <v>50350000</v>
      </c>
      <c r="D4401" t="s">
        <v>17</v>
      </c>
      <c r="E4401" t="s">
        <v>13</v>
      </c>
      <c r="F4401" t="s">
        <v>13</v>
      </c>
      <c r="G4401" t="s">
        <v>5687</v>
      </c>
      <c r="H4401" s="2">
        <v>44929.436171643516</v>
      </c>
      <c r="I4401" t="s">
        <v>300</v>
      </c>
      <c r="J4401" s="2">
        <v>44929.436171643516</v>
      </c>
      <c r="K4401" t="s">
        <v>300</v>
      </c>
      <c r="L4401" t="str">
        <f>VLOOKUP(C4401,ACCOUNT_MAPPING!A:C,3,FALSE)</f>
        <v>HVAC Expense</v>
      </c>
    </row>
    <row r="4402" spans="1:12" hidden="1">
      <c r="A4402">
        <v>126081</v>
      </c>
      <c r="B4402" t="s">
        <v>435</v>
      </c>
      <c r="C4402">
        <v>50350000</v>
      </c>
      <c r="D4402" t="s">
        <v>12</v>
      </c>
      <c r="E4402" t="s">
        <v>13</v>
      </c>
      <c r="F4402" t="s">
        <v>13</v>
      </c>
      <c r="G4402" t="s">
        <v>5688</v>
      </c>
      <c r="H4402" s="2">
        <v>45016.733917245372</v>
      </c>
      <c r="I4402" t="s">
        <v>437</v>
      </c>
      <c r="J4402" s="2">
        <v>45016.733917245372</v>
      </c>
      <c r="K4402" t="s">
        <v>437</v>
      </c>
      <c r="L4402" t="str">
        <f>VLOOKUP(C4402,ACCOUNT_MAPPING!A:C,3,FALSE)</f>
        <v>HVAC Expense</v>
      </c>
    </row>
    <row r="4403" spans="1:12" hidden="1">
      <c r="A4403">
        <v>126082</v>
      </c>
      <c r="B4403" t="s">
        <v>1360</v>
      </c>
      <c r="C4403">
        <v>50350000</v>
      </c>
      <c r="D4403" t="s">
        <v>17</v>
      </c>
      <c r="E4403" t="s">
        <v>13</v>
      </c>
      <c r="F4403" t="s">
        <v>13</v>
      </c>
      <c r="G4403" t="s">
        <v>5689</v>
      </c>
      <c r="H4403" s="2">
        <v>44924.785369791665</v>
      </c>
      <c r="I4403" t="s">
        <v>437</v>
      </c>
      <c r="J4403" s="2">
        <v>44924.785369791665</v>
      </c>
      <c r="K4403" t="s">
        <v>437</v>
      </c>
      <c r="L4403" t="str">
        <f>VLOOKUP(C4403,ACCOUNT_MAPPING!A:C,3,FALSE)</f>
        <v>HVAC Expense</v>
      </c>
    </row>
    <row r="4404" spans="1:12" hidden="1">
      <c r="A4404">
        <v>126066</v>
      </c>
      <c r="B4404" t="s">
        <v>298</v>
      </c>
      <c r="C4404">
        <v>50350000</v>
      </c>
      <c r="D4404" t="s">
        <v>63</v>
      </c>
      <c r="E4404" t="s">
        <v>13</v>
      </c>
      <c r="F4404" t="s">
        <v>13</v>
      </c>
      <c r="G4404" t="s">
        <v>5690</v>
      </c>
      <c r="H4404" s="2">
        <v>44875.513035532407</v>
      </c>
      <c r="I4404" t="s">
        <v>300</v>
      </c>
      <c r="J4404" s="2">
        <v>44875.513035532407</v>
      </c>
      <c r="K4404" t="s">
        <v>300</v>
      </c>
      <c r="L4404" t="str">
        <f>VLOOKUP(C4404,ACCOUNT_MAPPING!A:C,3,FALSE)</f>
        <v>HVAC Expense</v>
      </c>
    </row>
    <row r="4405" spans="1:12" hidden="1">
      <c r="A4405">
        <v>126067</v>
      </c>
      <c r="B4405" t="s">
        <v>351</v>
      </c>
      <c r="C4405">
        <v>50350000</v>
      </c>
      <c r="D4405" t="s">
        <v>12</v>
      </c>
      <c r="E4405" t="s">
        <v>13</v>
      </c>
      <c r="F4405" t="s">
        <v>13</v>
      </c>
      <c r="G4405" t="s">
        <v>3148</v>
      </c>
      <c r="H4405" s="2">
        <v>45015.506118055557</v>
      </c>
      <c r="I4405" t="s">
        <v>300</v>
      </c>
      <c r="J4405" s="2">
        <v>45015.506118055557</v>
      </c>
      <c r="K4405" t="s">
        <v>300</v>
      </c>
      <c r="L4405" t="str">
        <f>VLOOKUP(C4405,ACCOUNT_MAPPING!A:C,3,FALSE)</f>
        <v>HVAC Expense</v>
      </c>
    </row>
    <row r="4406" spans="1:12" hidden="1">
      <c r="A4406">
        <v>109346</v>
      </c>
      <c r="B4406" t="s">
        <v>4257</v>
      </c>
      <c r="C4406">
        <v>50350000</v>
      </c>
      <c r="D4406" t="s">
        <v>12</v>
      </c>
      <c r="E4406" t="s">
        <v>13</v>
      </c>
      <c r="F4406" t="s">
        <v>13</v>
      </c>
      <c r="G4406" t="s">
        <v>5691</v>
      </c>
      <c r="H4406" s="2">
        <v>45016.702445370371</v>
      </c>
      <c r="I4406" t="s">
        <v>720</v>
      </c>
      <c r="J4406" s="2">
        <v>45016.702445370371</v>
      </c>
      <c r="K4406" t="s">
        <v>720</v>
      </c>
      <c r="L4406" t="str">
        <f>VLOOKUP(C4406,ACCOUNT_MAPPING!A:C,3,FALSE)</f>
        <v>HVAC Expense</v>
      </c>
    </row>
    <row r="4407" spans="1:12" hidden="1">
      <c r="A4407">
        <v>126069</v>
      </c>
      <c r="B4407" t="s">
        <v>605</v>
      </c>
      <c r="C4407">
        <v>50350000</v>
      </c>
      <c r="D4407" t="s">
        <v>17</v>
      </c>
      <c r="E4407" t="s">
        <v>13</v>
      </c>
      <c r="F4407" t="s">
        <v>13</v>
      </c>
      <c r="G4407" t="s">
        <v>5692</v>
      </c>
      <c r="H4407" s="2">
        <v>44917.475210266202</v>
      </c>
      <c r="I4407" t="s">
        <v>300</v>
      </c>
      <c r="J4407" s="2">
        <v>44917.475210266202</v>
      </c>
      <c r="K4407" t="s">
        <v>300</v>
      </c>
      <c r="L4407" t="str">
        <f>VLOOKUP(C4407,ACCOUNT_MAPPING!A:C,3,FALSE)</f>
        <v>HVAC Expense</v>
      </c>
    </row>
    <row r="4408" spans="1:12" hidden="1">
      <c r="A4408">
        <v>126070</v>
      </c>
      <c r="B4408" t="s">
        <v>402</v>
      </c>
      <c r="C4408">
        <v>50350000</v>
      </c>
      <c r="D4408" t="s">
        <v>17</v>
      </c>
      <c r="E4408" t="s">
        <v>13</v>
      </c>
      <c r="F4408" t="s">
        <v>13</v>
      </c>
      <c r="G4408" t="s">
        <v>5693</v>
      </c>
      <c r="H4408" s="2">
        <v>44917.48250096065</v>
      </c>
      <c r="I4408" t="s">
        <v>300</v>
      </c>
      <c r="J4408" s="2">
        <v>44917.48250096065</v>
      </c>
      <c r="K4408" t="s">
        <v>300</v>
      </c>
      <c r="L4408" t="str">
        <f>VLOOKUP(C4408,ACCOUNT_MAPPING!A:C,3,FALSE)</f>
        <v>HVAC Expense</v>
      </c>
    </row>
    <row r="4409" spans="1:12" hidden="1">
      <c r="A4409">
        <v>126073</v>
      </c>
      <c r="B4409" t="s">
        <v>327</v>
      </c>
      <c r="C4409">
        <v>50350000</v>
      </c>
      <c r="D4409" t="s">
        <v>17</v>
      </c>
      <c r="E4409" t="s">
        <v>13</v>
      </c>
      <c r="F4409" t="s">
        <v>13</v>
      </c>
      <c r="G4409" t="s">
        <v>5532</v>
      </c>
      <c r="H4409" s="2">
        <v>44922.67885246528</v>
      </c>
      <c r="I4409" t="s">
        <v>303</v>
      </c>
      <c r="J4409" s="2">
        <v>44922.67885246528</v>
      </c>
      <c r="K4409" t="s">
        <v>303</v>
      </c>
      <c r="L4409" t="str">
        <f>VLOOKUP(C4409,ACCOUNT_MAPPING!A:C,3,FALSE)</f>
        <v>HVAC Expense</v>
      </c>
    </row>
    <row r="4410" spans="1:12" hidden="1">
      <c r="A4410">
        <v>126188</v>
      </c>
      <c r="B4410" t="s">
        <v>5347</v>
      </c>
      <c r="C4410">
        <v>50350000</v>
      </c>
      <c r="D4410" t="s">
        <v>63</v>
      </c>
      <c r="E4410" t="s">
        <v>13</v>
      </c>
      <c r="F4410" t="s">
        <v>13</v>
      </c>
      <c r="G4410" t="s">
        <v>5694</v>
      </c>
      <c r="H4410" s="2">
        <v>44875.491006979166</v>
      </c>
      <c r="I4410" t="s">
        <v>360</v>
      </c>
      <c r="J4410" s="2">
        <v>44875.491006979166</v>
      </c>
      <c r="K4410" t="s">
        <v>360</v>
      </c>
      <c r="L4410" t="str">
        <f>VLOOKUP(C4410,ACCOUNT_MAPPING!A:C,3,FALSE)</f>
        <v>HVAC Expense</v>
      </c>
    </row>
    <row r="4411" spans="1:12" hidden="1">
      <c r="A4411">
        <v>126106</v>
      </c>
      <c r="B4411" t="s">
        <v>308</v>
      </c>
      <c r="C4411">
        <v>50350000</v>
      </c>
      <c r="D4411" t="s">
        <v>63</v>
      </c>
      <c r="E4411" t="s">
        <v>13</v>
      </c>
      <c r="F4411" t="s">
        <v>13</v>
      </c>
      <c r="G4411" t="s">
        <v>5695</v>
      </c>
      <c r="H4411" s="2">
        <v>44874.70126454861</v>
      </c>
      <c r="I4411" t="s">
        <v>310</v>
      </c>
      <c r="J4411" s="2">
        <v>44874.70126454861</v>
      </c>
      <c r="K4411" t="s">
        <v>310</v>
      </c>
      <c r="L4411" t="str">
        <f>VLOOKUP(C4411,ACCOUNT_MAPPING!A:C,3,FALSE)</f>
        <v>HVAC Expense</v>
      </c>
    </row>
    <row r="4412" spans="1:12" hidden="1">
      <c r="A4412">
        <v>126113</v>
      </c>
      <c r="B4412" t="s">
        <v>417</v>
      </c>
      <c r="C4412">
        <v>50350000</v>
      </c>
      <c r="D4412" t="s">
        <v>17</v>
      </c>
      <c r="E4412" t="s">
        <v>13</v>
      </c>
      <c r="F4412" t="s">
        <v>13</v>
      </c>
      <c r="G4412" t="s">
        <v>5696</v>
      </c>
      <c r="H4412" s="2">
        <v>44917.812331250003</v>
      </c>
      <c r="I4412" t="s">
        <v>338</v>
      </c>
      <c r="J4412" s="2">
        <v>44917.812331250003</v>
      </c>
      <c r="K4412" t="s">
        <v>338</v>
      </c>
      <c r="L4412" t="str">
        <f>VLOOKUP(C4412,ACCOUNT_MAPPING!A:C,3,FALSE)</f>
        <v>HVAC Expense</v>
      </c>
    </row>
    <row r="4413" spans="1:12" hidden="1">
      <c r="A4413">
        <v>126074</v>
      </c>
      <c r="B4413" t="s">
        <v>301</v>
      </c>
      <c r="C4413">
        <v>50350000</v>
      </c>
      <c r="D4413" t="s">
        <v>12</v>
      </c>
      <c r="E4413" t="s">
        <v>13</v>
      </c>
      <c r="F4413" t="s">
        <v>13</v>
      </c>
      <c r="G4413" t="s">
        <v>5697</v>
      </c>
      <c r="H4413" s="2">
        <v>45015.500381446756</v>
      </c>
      <c r="I4413" t="s">
        <v>303</v>
      </c>
      <c r="J4413" s="2">
        <v>45015.500381446756</v>
      </c>
      <c r="K4413" t="s">
        <v>303</v>
      </c>
      <c r="L4413" t="str">
        <f>VLOOKUP(C4413,ACCOUNT_MAPPING!A:C,3,FALSE)</f>
        <v>HVAC Expense</v>
      </c>
    </row>
    <row r="4414" spans="1:12" hidden="1">
      <c r="A4414">
        <v>109790</v>
      </c>
      <c r="B4414" t="s">
        <v>316</v>
      </c>
      <c r="C4414">
        <v>50350000</v>
      </c>
      <c r="D4414" t="s">
        <v>63</v>
      </c>
      <c r="E4414" t="s">
        <v>13</v>
      </c>
      <c r="F4414" t="s">
        <v>13</v>
      </c>
      <c r="G4414" t="s">
        <v>5698</v>
      </c>
      <c r="H4414" s="2">
        <v>44867.655877280093</v>
      </c>
      <c r="I4414" t="s">
        <v>289</v>
      </c>
      <c r="J4414" s="2">
        <v>44867.655877280093</v>
      </c>
      <c r="K4414" t="s">
        <v>289</v>
      </c>
      <c r="L4414" t="str">
        <f>VLOOKUP(C4414,ACCOUNT_MAPPING!A:C,3,FALSE)</f>
        <v>HVAC Expense</v>
      </c>
    </row>
    <row r="4415" spans="1:12" hidden="1">
      <c r="A4415">
        <v>126077</v>
      </c>
      <c r="B4415" t="s">
        <v>335</v>
      </c>
      <c r="C4415">
        <v>50350000</v>
      </c>
      <c r="D4415" t="s">
        <v>17</v>
      </c>
      <c r="E4415" t="s">
        <v>13</v>
      </c>
      <c r="F4415" t="s">
        <v>13</v>
      </c>
      <c r="G4415" t="s">
        <v>5532</v>
      </c>
      <c r="H4415" s="2">
        <v>44925.514534918984</v>
      </c>
      <c r="I4415" t="s">
        <v>303</v>
      </c>
      <c r="J4415" s="2">
        <v>44925.514534918984</v>
      </c>
      <c r="K4415" t="s">
        <v>303</v>
      </c>
      <c r="L4415" t="str">
        <f>VLOOKUP(C4415,ACCOUNT_MAPPING!A:C,3,FALSE)</f>
        <v>HVAC Expense</v>
      </c>
    </row>
    <row r="4416" spans="1:12" hidden="1">
      <c r="A4416">
        <v>126030</v>
      </c>
      <c r="B4416" t="s">
        <v>336</v>
      </c>
      <c r="C4416">
        <v>50350000</v>
      </c>
      <c r="D4416" t="s">
        <v>17</v>
      </c>
      <c r="E4416" t="s">
        <v>13</v>
      </c>
      <c r="F4416" t="s">
        <v>13</v>
      </c>
      <c r="G4416" t="s">
        <v>5284</v>
      </c>
      <c r="H4416" s="2">
        <v>44919.678564270835</v>
      </c>
      <c r="I4416" t="s">
        <v>338</v>
      </c>
      <c r="J4416" s="2">
        <v>44919.678564270835</v>
      </c>
      <c r="K4416" t="s">
        <v>338</v>
      </c>
      <c r="L4416" t="str">
        <f>VLOOKUP(C4416,ACCOUNT_MAPPING!A:C,3,FALSE)</f>
        <v>HVAC Expense</v>
      </c>
    </row>
    <row r="4417" spans="1:12" hidden="1">
      <c r="A4417">
        <v>126036</v>
      </c>
      <c r="B4417" t="s">
        <v>290</v>
      </c>
      <c r="C4417">
        <v>50350000</v>
      </c>
      <c r="D4417" t="s">
        <v>63</v>
      </c>
      <c r="E4417" t="s">
        <v>13</v>
      </c>
      <c r="F4417" t="s">
        <v>13</v>
      </c>
      <c r="G4417" t="s">
        <v>5699</v>
      </c>
      <c r="H4417" s="2">
        <v>44875.902019479166</v>
      </c>
      <c r="I4417" t="s">
        <v>292</v>
      </c>
      <c r="J4417" s="2">
        <v>44875.902019479166</v>
      </c>
      <c r="K4417" t="s">
        <v>292</v>
      </c>
      <c r="L4417" t="str">
        <f>VLOOKUP(C4417,ACCOUNT_MAPPING!A:C,3,FALSE)</f>
        <v>HVAC Expense</v>
      </c>
    </row>
    <row r="4418" spans="1:12" hidden="1">
      <c r="A4418">
        <v>126046</v>
      </c>
      <c r="B4418" t="s">
        <v>293</v>
      </c>
      <c r="C4418">
        <v>50350000</v>
      </c>
      <c r="D4418" t="s">
        <v>17</v>
      </c>
      <c r="E4418" t="s">
        <v>13</v>
      </c>
      <c r="F4418" t="s">
        <v>13</v>
      </c>
      <c r="G4418" t="s">
        <v>5700</v>
      </c>
      <c r="H4418" s="2">
        <v>44916.679184687498</v>
      </c>
      <c r="I4418" t="s">
        <v>295</v>
      </c>
      <c r="J4418" s="2">
        <v>44916.679184687498</v>
      </c>
      <c r="K4418" t="s">
        <v>295</v>
      </c>
      <c r="L4418" t="str">
        <f>VLOOKUP(C4418,ACCOUNT_MAPPING!A:C,3,FALSE)</f>
        <v>HVAC Expense</v>
      </c>
    </row>
    <row r="4419" spans="1:12" hidden="1">
      <c r="A4419">
        <v>126056</v>
      </c>
      <c r="B4419" t="s">
        <v>306</v>
      </c>
      <c r="C4419">
        <v>50350000</v>
      </c>
      <c r="D4419" t="s">
        <v>12</v>
      </c>
      <c r="E4419" t="s">
        <v>13</v>
      </c>
      <c r="F4419" t="s">
        <v>13</v>
      </c>
      <c r="G4419" t="s">
        <v>5701</v>
      </c>
      <c r="H4419" s="2">
        <v>45015.430017511571</v>
      </c>
      <c r="I4419" t="s">
        <v>295</v>
      </c>
      <c r="J4419" s="2">
        <v>45015.430017511571</v>
      </c>
      <c r="K4419" t="s">
        <v>295</v>
      </c>
      <c r="L4419" t="str">
        <f>VLOOKUP(C4419,ACCOUNT_MAPPING!A:C,3,FALSE)</f>
        <v>HVAC Expense</v>
      </c>
    </row>
    <row r="4420" spans="1:12" hidden="1">
      <c r="A4420">
        <v>126079</v>
      </c>
      <c r="B4420" t="s">
        <v>340</v>
      </c>
      <c r="C4420">
        <v>50350000</v>
      </c>
      <c r="D4420" t="s">
        <v>17</v>
      </c>
      <c r="E4420" t="s">
        <v>13</v>
      </c>
      <c r="F4420" t="s">
        <v>13</v>
      </c>
      <c r="G4420" t="s">
        <v>5702</v>
      </c>
      <c r="H4420" s="2">
        <v>44929.421144675929</v>
      </c>
      <c r="I4420" t="s">
        <v>300</v>
      </c>
      <c r="J4420" s="2">
        <v>44929.421144675929</v>
      </c>
      <c r="K4420" t="s">
        <v>300</v>
      </c>
      <c r="L4420" t="str">
        <f>VLOOKUP(C4420,ACCOUNT_MAPPING!A:C,3,FALSE)</f>
        <v>HVAC Expense</v>
      </c>
    </row>
    <row r="4421" spans="1:12" hidden="1">
      <c r="A4421">
        <v>126083</v>
      </c>
      <c r="B4421" t="s">
        <v>3632</v>
      </c>
      <c r="C4421">
        <v>50350000</v>
      </c>
      <c r="D4421" t="s">
        <v>12</v>
      </c>
      <c r="E4421" t="s">
        <v>13</v>
      </c>
      <c r="F4421" t="s">
        <v>13</v>
      </c>
      <c r="G4421" t="s">
        <v>5703</v>
      </c>
      <c r="H4421" s="2">
        <v>45020.916075000001</v>
      </c>
      <c r="I4421" t="s">
        <v>363</v>
      </c>
      <c r="J4421" s="2">
        <v>45020.916075000001</v>
      </c>
      <c r="K4421" t="s">
        <v>363</v>
      </c>
      <c r="L4421" t="str">
        <f>VLOOKUP(C4421,ACCOUNT_MAPPING!A:C,3,FALSE)</f>
        <v>HVAC Expense</v>
      </c>
    </row>
    <row r="4422" spans="1:12" hidden="1">
      <c r="A4422">
        <v>126063</v>
      </c>
      <c r="B4422" t="s">
        <v>5704</v>
      </c>
      <c r="C4422">
        <v>50350000</v>
      </c>
      <c r="D4422" t="s">
        <v>63</v>
      </c>
      <c r="E4422" t="s">
        <v>13</v>
      </c>
      <c r="F4422" t="s">
        <v>13</v>
      </c>
      <c r="G4422" t="s">
        <v>5705</v>
      </c>
      <c r="H4422" s="2">
        <v>44874.792192939814</v>
      </c>
      <c r="I4422" t="s">
        <v>3140</v>
      </c>
      <c r="J4422" s="2">
        <v>44874.792192939814</v>
      </c>
      <c r="K4422" t="s">
        <v>3140</v>
      </c>
      <c r="L4422" t="str">
        <f>VLOOKUP(C4422,ACCOUNT_MAPPING!A:C,3,FALSE)</f>
        <v>HVAC Expense</v>
      </c>
    </row>
    <row r="4423" spans="1:12" hidden="1">
      <c r="A4423">
        <v>126214</v>
      </c>
      <c r="B4423" t="s">
        <v>488</v>
      </c>
      <c r="C4423">
        <v>50350000</v>
      </c>
      <c r="D4423" t="s">
        <v>63</v>
      </c>
      <c r="E4423" t="s">
        <v>13</v>
      </c>
      <c r="F4423" t="s">
        <v>13</v>
      </c>
      <c r="G4423" t="s">
        <v>5706</v>
      </c>
      <c r="H4423" s="2">
        <v>44869.914960567126</v>
      </c>
      <c r="I4423" t="s">
        <v>459</v>
      </c>
      <c r="J4423" s="2">
        <v>44869.914960567126</v>
      </c>
      <c r="K4423" t="s">
        <v>459</v>
      </c>
      <c r="L4423" t="str">
        <f>VLOOKUP(C4423,ACCOUNT_MAPPING!A:C,3,FALSE)</f>
        <v>HVAC Expense</v>
      </c>
    </row>
    <row r="4424" spans="1:12" hidden="1">
      <c r="A4424">
        <v>126222</v>
      </c>
      <c r="B4424" t="s">
        <v>460</v>
      </c>
      <c r="C4424">
        <v>50350000</v>
      </c>
      <c r="D4424" t="s">
        <v>63</v>
      </c>
      <c r="E4424" t="s">
        <v>13</v>
      </c>
      <c r="F4424" t="s">
        <v>13</v>
      </c>
      <c r="G4424" t="s">
        <v>5707</v>
      </c>
      <c r="H4424" s="2">
        <v>44876.689287303241</v>
      </c>
      <c r="I4424" t="s">
        <v>462</v>
      </c>
      <c r="J4424" s="2">
        <v>44876.689287303241</v>
      </c>
      <c r="K4424" t="s">
        <v>462</v>
      </c>
      <c r="L4424" t="str">
        <f>VLOOKUP(C4424,ACCOUNT_MAPPING!A:C,3,FALSE)</f>
        <v>HVAC Expense</v>
      </c>
    </row>
    <row r="4425" spans="1:12" hidden="1">
      <c r="A4425">
        <v>126089</v>
      </c>
      <c r="B4425" t="s">
        <v>5708</v>
      </c>
      <c r="C4425">
        <v>50350000</v>
      </c>
      <c r="D4425" t="s">
        <v>12</v>
      </c>
      <c r="E4425" t="s">
        <v>13</v>
      </c>
      <c r="F4425" t="s">
        <v>13</v>
      </c>
      <c r="G4425" t="s">
        <v>5709</v>
      </c>
      <c r="H4425" s="2">
        <v>45012.698845567131</v>
      </c>
      <c r="I4425" t="s">
        <v>360</v>
      </c>
      <c r="J4425" s="2">
        <v>45012.698845567131</v>
      </c>
      <c r="K4425" t="s">
        <v>360</v>
      </c>
      <c r="L4425" t="str">
        <f>VLOOKUP(C4425,ACCOUNT_MAPPING!A:C,3,FALSE)</f>
        <v>HVAC Expense</v>
      </c>
    </row>
    <row r="4426" spans="1:12" hidden="1">
      <c r="A4426">
        <v>126150</v>
      </c>
      <c r="B4426" t="s">
        <v>390</v>
      </c>
      <c r="C4426">
        <v>50350000</v>
      </c>
      <c r="D4426" t="s">
        <v>17</v>
      </c>
      <c r="E4426" t="s">
        <v>13</v>
      </c>
      <c r="F4426" t="s">
        <v>13</v>
      </c>
      <c r="G4426" t="s">
        <v>5710</v>
      </c>
      <c r="H4426" s="2">
        <v>44876.639468090281</v>
      </c>
      <c r="I4426" t="s">
        <v>313</v>
      </c>
      <c r="J4426" s="2">
        <v>44876.639468090281</v>
      </c>
      <c r="K4426" t="s">
        <v>313</v>
      </c>
      <c r="L4426" t="str">
        <f>VLOOKUP(C4426,ACCOUNT_MAPPING!A:C,3,FALSE)</f>
        <v>HVAC Expense</v>
      </c>
    </row>
    <row r="4427" spans="1:12" hidden="1">
      <c r="A4427">
        <v>126098</v>
      </c>
      <c r="B4427" t="s">
        <v>2123</v>
      </c>
      <c r="C4427">
        <v>50350000</v>
      </c>
      <c r="D4427" t="s">
        <v>12</v>
      </c>
      <c r="E4427" t="s">
        <v>13</v>
      </c>
      <c r="F4427" t="s">
        <v>13</v>
      </c>
      <c r="G4427" t="s">
        <v>5711</v>
      </c>
      <c r="H4427" s="2">
        <v>45022.012018483794</v>
      </c>
      <c r="I4427" t="s">
        <v>363</v>
      </c>
      <c r="J4427" s="2">
        <v>45022.012018483794</v>
      </c>
      <c r="K4427" t="s">
        <v>363</v>
      </c>
      <c r="L4427" t="str">
        <f>VLOOKUP(C4427,ACCOUNT_MAPPING!A:C,3,FALSE)</f>
        <v>HVAC Expense</v>
      </c>
    </row>
    <row r="4428" spans="1:12" hidden="1">
      <c r="A4428">
        <v>126072</v>
      </c>
      <c r="B4428" t="s">
        <v>1133</v>
      </c>
      <c r="C4428">
        <v>50350000</v>
      </c>
      <c r="D4428" t="s">
        <v>12</v>
      </c>
      <c r="E4428" t="s">
        <v>13</v>
      </c>
      <c r="F4428" t="s">
        <v>13</v>
      </c>
      <c r="G4428" t="s">
        <v>5712</v>
      </c>
      <c r="H4428" s="2">
        <v>45019.516265162034</v>
      </c>
      <c r="I4428" t="s">
        <v>326</v>
      </c>
      <c r="J4428" s="2">
        <v>45019.516265162034</v>
      </c>
      <c r="K4428" t="s">
        <v>326</v>
      </c>
      <c r="L4428" t="str">
        <f>VLOOKUP(C4428,ACCOUNT_MAPPING!A:C,3,FALSE)</f>
        <v>HVAC Expense</v>
      </c>
    </row>
    <row r="4429" spans="1:12" hidden="1">
      <c r="A4429">
        <v>126251</v>
      </c>
      <c r="B4429" t="s">
        <v>5305</v>
      </c>
      <c r="C4429">
        <v>50350000</v>
      </c>
      <c r="D4429" t="s">
        <v>17</v>
      </c>
      <c r="E4429" t="s">
        <v>13</v>
      </c>
      <c r="F4429" t="s">
        <v>13</v>
      </c>
      <c r="G4429" t="s">
        <v>5713</v>
      </c>
      <c r="H4429" s="2">
        <v>44925.672016354169</v>
      </c>
      <c r="I4429" t="s">
        <v>415</v>
      </c>
      <c r="J4429" s="2">
        <v>44925.672016354169</v>
      </c>
      <c r="K4429" t="s">
        <v>415</v>
      </c>
      <c r="L4429" t="str">
        <f>VLOOKUP(C4429,ACCOUNT_MAPPING!A:C,3,FALSE)</f>
        <v>HVAC Expense</v>
      </c>
    </row>
    <row r="4430" spans="1:12" hidden="1">
      <c r="A4430">
        <v>126111</v>
      </c>
      <c r="B4430" t="s">
        <v>5335</v>
      </c>
      <c r="C4430">
        <v>50350000</v>
      </c>
      <c r="D4430" t="s">
        <v>17</v>
      </c>
      <c r="E4430" t="s">
        <v>13</v>
      </c>
      <c r="F4430" t="s">
        <v>13</v>
      </c>
      <c r="G4430" t="s">
        <v>5714</v>
      </c>
      <c r="H4430" s="2">
        <v>44914.648724224535</v>
      </c>
      <c r="I4430" t="s">
        <v>310</v>
      </c>
      <c r="J4430" s="2">
        <v>44914.648724224535</v>
      </c>
      <c r="K4430" t="s">
        <v>310</v>
      </c>
      <c r="L4430" t="str">
        <f>VLOOKUP(C4430,ACCOUNT_MAPPING!A:C,3,FALSE)</f>
        <v>HVAC Expense</v>
      </c>
    </row>
    <row r="4431" spans="1:12" hidden="1">
      <c r="A4431">
        <v>126078</v>
      </c>
      <c r="B4431" t="s">
        <v>339</v>
      </c>
      <c r="C4431">
        <v>50350000</v>
      </c>
      <c r="D4431" t="s">
        <v>12</v>
      </c>
      <c r="E4431" t="s">
        <v>13</v>
      </c>
      <c r="F4431" t="s">
        <v>13</v>
      </c>
      <c r="G4431" t="s">
        <v>5715</v>
      </c>
      <c r="H4431" s="2">
        <v>45015.605489618058</v>
      </c>
      <c r="I4431" t="s">
        <v>303</v>
      </c>
      <c r="J4431" s="2">
        <v>45015.605489618058</v>
      </c>
      <c r="K4431" t="s">
        <v>303</v>
      </c>
      <c r="L4431" t="str">
        <f>VLOOKUP(C4431,ACCOUNT_MAPPING!A:C,3,FALSE)</f>
        <v>HVAC Expense</v>
      </c>
    </row>
    <row r="4432" spans="1:12" hidden="1">
      <c r="A4432">
        <v>126199</v>
      </c>
      <c r="B4432" t="s">
        <v>1138</v>
      </c>
      <c r="C4432">
        <v>50350000</v>
      </c>
      <c r="D4432" t="s">
        <v>63</v>
      </c>
      <c r="E4432" t="s">
        <v>13</v>
      </c>
      <c r="F4432" t="s">
        <v>13</v>
      </c>
      <c r="G4432" t="s">
        <v>5543</v>
      </c>
      <c r="H4432" s="2">
        <v>44876.638835844904</v>
      </c>
      <c r="I4432" t="s">
        <v>1140</v>
      </c>
      <c r="J4432" s="2">
        <v>44876.638835844904</v>
      </c>
      <c r="K4432" t="s">
        <v>1140</v>
      </c>
      <c r="L4432" t="str">
        <f>VLOOKUP(C4432,ACCOUNT_MAPPING!A:C,3,FALSE)</f>
        <v>HVAC Expense</v>
      </c>
    </row>
    <row r="4433" spans="1:12" hidden="1">
      <c r="A4433">
        <v>126096</v>
      </c>
      <c r="B4433" t="s">
        <v>3691</v>
      </c>
      <c r="C4433">
        <v>50350000</v>
      </c>
      <c r="D4433" t="s">
        <v>63</v>
      </c>
      <c r="E4433" t="s">
        <v>13</v>
      </c>
      <c r="F4433" t="s">
        <v>13</v>
      </c>
      <c r="G4433" t="s">
        <v>5716</v>
      </c>
      <c r="H4433" s="2">
        <v>44888.493611111109</v>
      </c>
      <c r="I4433" t="s">
        <v>2125</v>
      </c>
      <c r="J4433" s="2">
        <v>44888.493611111109</v>
      </c>
      <c r="K4433" t="s">
        <v>2125</v>
      </c>
      <c r="L4433" t="str">
        <f>VLOOKUP(C4433,ACCOUNT_MAPPING!A:C,3,FALSE)</f>
        <v>HVAC Expense</v>
      </c>
    </row>
    <row r="4434" spans="1:12" hidden="1">
      <c r="A4434">
        <v>126108</v>
      </c>
      <c r="B4434" t="s">
        <v>364</v>
      </c>
      <c r="C4434">
        <v>50350000</v>
      </c>
      <c r="D4434" t="s">
        <v>63</v>
      </c>
      <c r="E4434" t="s">
        <v>13</v>
      </c>
      <c r="F4434" t="s">
        <v>13</v>
      </c>
      <c r="G4434" t="s">
        <v>5717</v>
      </c>
      <c r="H4434" s="2">
        <v>44875.728927314813</v>
      </c>
      <c r="I4434" t="s">
        <v>360</v>
      </c>
      <c r="J4434" s="2">
        <v>44875.728927314813</v>
      </c>
      <c r="K4434" t="s">
        <v>360</v>
      </c>
      <c r="L4434" t="str">
        <f>VLOOKUP(C4434,ACCOUNT_MAPPING!A:C,3,FALSE)</f>
        <v>HVAC Expense</v>
      </c>
    </row>
    <row r="4435" spans="1:12" hidden="1">
      <c r="A4435">
        <v>126230</v>
      </c>
      <c r="B4435" t="s">
        <v>444</v>
      </c>
      <c r="C4435">
        <v>50350000</v>
      </c>
      <c r="D4435" t="s">
        <v>63</v>
      </c>
      <c r="E4435" t="s">
        <v>13</v>
      </c>
      <c r="F4435" t="s">
        <v>13</v>
      </c>
      <c r="G4435" t="s">
        <v>5718</v>
      </c>
      <c r="H4435" s="2">
        <v>44879.417493437497</v>
      </c>
      <c r="I4435" t="s">
        <v>446</v>
      </c>
      <c r="J4435" s="2">
        <v>44879.417493437497</v>
      </c>
      <c r="K4435" t="s">
        <v>446</v>
      </c>
      <c r="L4435" t="str">
        <f>VLOOKUP(C4435,ACCOUNT_MAPPING!A:C,3,FALSE)</f>
        <v>HVAC Expense</v>
      </c>
    </row>
    <row r="4436" spans="1:12" hidden="1">
      <c r="A4436">
        <v>126238</v>
      </c>
      <c r="B4436" t="s">
        <v>468</v>
      </c>
      <c r="C4436">
        <v>50350000</v>
      </c>
      <c r="D4436" t="s">
        <v>12</v>
      </c>
      <c r="E4436" t="s">
        <v>13</v>
      </c>
      <c r="F4436" t="s">
        <v>13</v>
      </c>
      <c r="G4436" t="s">
        <v>5719</v>
      </c>
      <c r="H4436" s="2">
        <v>45014.659460451388</v>
      </c>
      <c r="I4436" t="s">
        <v>310</v>
      </c>
      <c r="J4436" s="2">
        <v>45014.659460451388</v>
      </c>
      <c r="K4436" t="s">
        <v>310</v>
      </c>
      <c r="L4436" t="str">
        <f>VLOOKUP(C4436,ACCOUNT_MAPPING!A:C,3,FALSE)</f>
        <v>HVAC Expense</v>
      </c>
    </row>
    <row r="4437" spans="1:12" hidden="1">
      <c r="A4437">
        <v>126241</v>
      </c>
      <c r="B4437" t="s">
        <v>452</v>
      </c>
      <c r="C4437">
        <v>50350000</v>
      </c>
      <c r="D4437" t="s">
        <v>12</v>
      </c>
      <c r="E4437" t="s">
        <v>13</v>
      </c>
      <c r="F4437" t="s">
        <v>13</v>
      </c>
      <c r="G4437" t="s">
        <v>5720</v>
      </c>
      <c r="H4437" s="2">
        <v>45019.579710150465</v>
      </c>
      <c r="I4437" t="s">
        <v>310</v>
      </c>
      <c r="J4437" s="2">
        <v>45019.579710150465</v>
      </c>
      <c r="K4437" t="s">
        <v>310</v>
      </c>
      <c r="L4437" t="str">
        <f>VLOOKUP(C4437,ACCOUNT_MAPPING!A:C,3,FALSE)</f>
        <v>HVAC Expense</v>
      </c>
    </row>
    <row r="4438" spans="1:12" hidden="1">
      <c r="A4438">
        <v>126158</v>
      </c>
      <c r="B4438" t="s">
        <v>5721</v>
      </c>
      <c r="C4438">
        <v>50350000</v>
      </c>
      <c r="D4438" t="s">
        <v>63</v>
      </c>
      <c r="E4438" t="s">
        <v>13</v>
      </c>
      <c r="F4438" t="s">
        <v>13</v>
      </c>
      <c r="G4438" t="s">
        <v>5722</v>
      </c>
      <c r="H4438" s="2">
        <v>44876.644920023151</v>
      </c>
      <c r="I4438" t="s">
        <v>405</v>
      </c>
      <c r="J4438" s="2">
        <v>44876.644920023151</v>
      </c>
      <c r="K4438" t="s">
        <v>405</v>
      </c>
      <c r="L4438" t="str">
        <f>VLOOKUP(C4438,ACCOUNT_MAPPING!A:C,3,FALSE)</f>
        <v>HVAC Expense</v>
      </c>
    </row>
    <row r="4439" spans="1:12" hidden="1">
      <c r="A4439">
        <v>126165</v>
      </c>
      <c r="B4439" t="s">
        <v>406</v>
      </c>
      <c r="C4439">
        <v>50350000</v>
      </c>
      <c r="D4439" t="s">
        <v>12</v>
      </c>
      <c r="E4439" t="s">
        <v>13</v>
      </c>
      <c r="F4439" t="s">
        <v>13</v>
      </c>
      <c r="G4439" t="s">
        <v>5723</v>
      </c>
      <c r="H4439" s="2">
        <v>45015.373273807869</v>
      </c>
      <c r="I4439" t="s">
        <v>408</v>
      </c>
      <c r="J4439" s="2">
        <v>45015.373273807869</v>
      </c>
      <c r="K4439" t="s">
        <v>408</v>
      </c>
      <c r="L4439" t="str">
        <f>VLOOKUP(C4439,ACCOUNT_MAPPING!A:C,3,FALSE)</f>
        <v>HVAC Expense</v>
      </c>
    </row>
    <row r="4440" spans="1:12" hidden="1">
      <c r="A4440">
        <v>126176</v>
      </c>
      <c r="B4440" t="s">
        <v>355</v>
      </c>
      <c r="C4440">
        <v>50350000</v>
      </c>
      <c r="D4440" t="s">
        <v>17</v>
      </c>
      <c r="E4440" t="s">
        <v>13</v>
      </c>
      <c r="F4440" t="s">
        <v>13</v>
      </c>
      <c r="G4440" t="s">
        <v>3128</v>
      </c>
      <c r="H4440" s="2">
        <v>44923.49430810185</v>
      </c>
      <c r="I4440" t="s">
        <v>347</v>
      </c>
      <c r="J4440" s="2">
        <v>44923.49430810185</v>
      </c>
      <c r="K4440" t="s">
        <v>347</v>
      </c>
      <c r="L4440" t="str">
        <f>VLOOKUP(C4440,ACCOUNT_MAPPING!A:C,3,FALSE)</f>
        <v>HVAC Expense</v>
      </c>
    </row>
    <row r="4441" spans="1:12" hidden="1">
      <c r="A4441">
        <v>126239</v>
      </c>
      <c r="B4441" t="s">
        <v>400</v>
      </c>
      <c r="C4441">
        <v>50350000</v>
      </c>
      <c r="D4441" t="s">
        <v>17</v>
      </c>
      <c r="E4441" t="s">
        <v>13</v>
      </c>
      <c r="F4441" t="s">
        <v>13</v>
      </c>
      <c r="G4441" t="s">
        <v>5724</v>
      </c>
      <c r="H4441" s="2">
        <v>44916.493656481478</v>
      </c>
      <c r="I4441" t="s">
        <v>310</v>
      </c>
      <c r="J4441" s="2">
        <v>44916.493656481478</v>
      </c>
      <c r="K4441" t="s">
        <v>310</v>
      </c>
      <c r="L4441" t="str">
        <f>VLOOKUP(C4441,ACCOUNT_MAPPING!A:C,3,FALSE)</f>
        <v>HVAC Expense</v>
      </c>
    </row>
    <row r="4442" spans="1:12" hidden="1">
      <c r="A4442">
        <v>126240</v>
      </c>
      <c r="B4442" t="s">
        <v>450</v>
      </c>
      <c r="C4442">
        <v>50350000</v>
      </c>
      <c r="D4442" t="s">
        <v>17</v>
      </c>
      <c r="E4442" t="s">
        <v>13</v>
      </c>
      <c r="F4442" t="s">
        <v>13</v>
      </c>
      <c r="G4442" t="s">
        <v>5725</v>
      </c>
      <c r="H4442" s="2">
        <v>44916.561440821759</v>
      </c>
      <c r="I4442" t="s">
        <v>310</v>
      </c>
      <c r="J4442" s="2">
        <v>44916.561440821759</v>
      </c>
      <c r="K4442" t="s">
        <v>310</v>
      </c>
      <c r="L4442" t="str">
        <f>VLOOKUP(C4442,ACCOUNT_MAPPING!A:C,3,FALSE)</f>
        <v>HVAC Expense</v>
      </c>
    </row>
    <row r="4443" spans="1:12" hidden="1">
      <c r="A4443">
        <v>126245</v>
      </c>
      <c r="B4443" t="s">
        <v>5726</v>
      </c>
      <c r="C4443">
        <v>50350000</v>
      </c>
      <c r="D4443" t="s">
        <v>12</v>
      </c>
      <c r="E4443" t="s">
        <v>13</v>
      </c>
      <c r="F4443" t="s">
        <v>13</v>
      </c>
      <c r="G4443" t="s">
        <v>5538</v>
      </c>
      <c r="H4443" s="2">
        <v>45022.033512731483</v>
      </c>
      <c r="I4443" t="s">
        <v>363</v>
      </c>
      <c r="J4443" s="2">
        <v>45022.033512731483</v>
      </c>
      <c r="K4443" t="s">
        <v>363</v>
      </c>
      <c r="L4443" t="str">
        <f>VLOOKUP(C4443,ACCOUNT_MAPPING!A:C,3,FALSE)</f>
        <v>HVAC Expense</v>
      </c>
    </row>
    <row r="4444" spans="1:12" hidden="1">
      <c r="A4444">
        <v>8530</v>
      </c>
      <c r="B4444" t="s">
        <v>26</v>
      </c>
      <c r="C4444">
        <v>50350001</v>
      </c>
      <c r="D4444" t="s">
        <v>12</v>
      </c>
      <c r="E4444" t="s">
        <v>13</v>
      </c>
      <c r="F4444" t="s">
        <v>13</v>
      </c>
      <c r="G4444" t="s">
        <v>27</v>
      </c>
      <c r="H4444" s="2">
        <v>45014.468633946759</v>
      </c>
      <c r="I4444" t="s">
        <v>28</v>
      </c>
      <c r="J4444" s="2">
        <v>45014.468633946759</v>
      </c>
      <c r="K4444" t="s">
        <v>28</v>
      </c>
      <c r="L4444" t="str">
        <f>VLOOKUP(C4444,ACCOUNT_MAPPING!A:C,3,FALSE)</f>
        <v>HVAC Expense</v>
      </c>
    </row>
    <row r="4445" spans="1:12" hidden="1">
      <c r="A4445">
        <v>8529</v>
      </c>
      <c r="B4445" t="s">
        <v>1170</v>
      </c>
      <c r="C4445">
        <v>50350001</v>
      </c>
      <c r="D4445" t="s">
        <v>12</v>
      </c>
      <c r="E4445" t="s">
        <v>13</v>
      </c>
      <c r="F4445" t="s">
        <v>13</v>
      </c>
      <c r="G4445" t="s">
        <v>27</v>
      </c>
      <c r="H4445" s="2">
        <v>45014.461843368059</v>
      </c>
      <c r="I4445" t="s">
        <v>28</v>
      </c>
      <c r="J4445" s="2">
        <v>45014.461843368059</v>
      </c>
      <c r="K4445" t="s">
        <v>28</v>
      </c>
      <c r="L4445" t="str">
        <f>VLOOKUP(C4445,ACCOUNT_MAPPING!A:C,3,FALSE)</f>
        <v>HVAC Expense</v>
      </c>
    </row>
    <row r="4446" spans="1:12" hidden="1">
      <c r="A4446">
        <v>8589</v>
      </c>
      <c r="B4446" t="s">
        <v>5727</v>
      </c>
      <c r="C4446">
        <v>50350001</v>
      </c>
      <c r="D4446" t="s">
        <v>12</v>
      </c>
      <c r="E4446" t="s">
        <v>13</v>
      </c>
      <c r="F4446" t="s">
        <v>13</v>
      </c>
      <c r="G4446" t="s">
        <v>27</v>
      </c>
      <c r="H4446" s="2">
        <v>45014.470719791665</v>
      </c>
      <c r="I4446" t="s">
        <v>28</v>
      </c>
      <c r="J4446" s="2">
        <v>45014.470719791665</v>
      </c>
      <c r="K4446" t="s">
        <v>28</v>
      </c>
      <c r="L4446" t="str">
        <f>VLOOKUP(C4446,ACCOUNT_MAPPING!A:C,3,FALSE)</f>
        <v>HVAC Expense</v>
      </c>
    </row>
    <row r="4447" spans="1:12" hidden="1">
      <c r="A4447">
        <v>8667</v>
      </c>
      <c r="B4447" t="s">
        <v>5728</v>
      </c>
      <c r="C4447">
        <v>50350001</v>
      </c>
      <c r="D4447" t="s">
        <v>12</v>
      </c>
      <c r="E4447" t="s">
        <v>13</v>
      </c>
      <c r="F4447" t="s">
        <v>13</v>
      </c>
      <c r="G4447" t="s">
        <v>5729</v>
      </c>
      <c r="H4447" s="2">
        <v>45020.731920254628</v>
      </c>
      <c r="I4447" t="s">
        <v>4591</v>
      </c>
      <c r="J4447" s="2">
        <v>45020.731920254628</v>
      </c>
      <c r="K4447" t="s">
        <v>4591</v>
      </c>
      <c r="L4447" t="str">
        <f>VLOOKUP(C4447,ACCOUNT_MAPPING!A:C,3,FALSE)</f>
        <v>HVAC Expense</v>
      </c>
    </row>
    <row r="4448" spans="1:12" hidden="1">
      <c r="A4448">
        <v>8999</v>
      </c>
      <c r="B4448" t="s">
        <v>5564</v>
      </c>
      <c r="C4448">
        <v>50350001</v>
      </c>
      <c r="D4448" t="s">
        <v>12</v>
      </c>
      <c r="E4448" t="s">
        <v>13</v>
      </c>
      <c r="F4448" t="s">
        <v>13</v>
      </c>
      <c r="G4448" t="s">
        <v>5565</v>
      </c>
      <c r="H4448" s="2">
        <v>45012.601330324076</v>
      </c>
      <c r="I4448" t="s">
        <v>2338</v>
      </c>
      <c r="J4448" s="2">
        <v>45012.601330324076</v>
      </c>
      <c r="K4448" t="s">
        <v>2338</v>
      </c>
      <c r="L4448" t="str">
        <f>VLOOKUP(C4448,ACCOUNT_MAPPING!A:C,3,FALSE)</f>
        <v>HVAC Expense</v>
      </c>
    </row>
    <row r="4449" spans="1:12" hidden="1">
      <c r="A4449">
        <v>9152</v>
      </c>
      <c r="B4449" t="s">
        <v>764</v>
      </c>
      <c r="C4449">
        <v>50350001</v>
      </c>
      <c r="D4449" t="s">
        <v>12</v>
      </c>
      <c r="E4449" t="s">
        <v>13</v>
      </c>
      <c r="F4449" t="s">
        <v>13</v>
      </c>
      <c r="G4449" t="s">
        <v>5730</v>
      </c>
      <c r="H4449" s="2">
        <v>45020.400256400462</v>
      </c>
      <c r="I4449" t="s">
        <v>766</v>
      </c>
      <c r="J4449" s="2">
        <v>45020.400256400462</v>
      </c>
      <c r="K4449" t="s">
        <v>766</v>
      </c>
      <c r="L4449" t="str">
        <f>VLOOKUP(C4449,ACCOUNT_MAPPING!A:C,3,FALSE)</f>
        <v>HVAC Expense</v>
      </c>
    </row>
    <row r="4450" spans="1:12" hidden="1">
      <c r="A4450">
        <v>9222</v>
      </c>
      <c r="B4450" t="s">
        <v>1185</v>
      </c>
      <c r="C4450">
        <v>50350001</v>
      </c>
      <c r="D4450" t="s">
        <v>12</v>
      </c>
      <c r="E4450" t="s">
        <v>13</v>
      </c>
      <c r="F4450" t="s">
        <v>13</v>
      </c>
      <c r="G4450" t="s">
        <v>5731</v>
      </c>
      <c r="H4450" s="2">
        <v>45021.662692245372</v>
      </c>
      <c r="I4450" t="s">
        <v>759</v>
      </c>
      <c r="J4450" s="2">
        <v>45021.662692245372</v>
      </c>
      <c r="K4450" t="s">
        <v>759</v>
      </c>
      <c r="L4450" t="str">
        <f>VLOOKUP(C4450,ACCOUNT_MAPPING!A:C,3,FALSE)</f>
        <v>HVAC Expense</v>
      </c>
    </row>
    <row r="4451" spans="1:12" hidden="1">
      <c r="A4451">
        <v>10708</v>
      </c>
      <c r="B4451" t="s">
        <v>856</v>
      </c>
      <c r="C4451">
        <v>50350001</v>
      </c>
      <c r="D4451" t="s">
        <v>12</v>
      </c>
      <c r="E4451" t="s">
        <v>13</v>
      </c>
      <c r="F4451" t="s">
        <v>13</v>
      </c>
      <c r="G4451" t="e" cm="1">
        <f t="array" aca="1" ref="G4451" ca="1">+ VARIANCE - EXPECTED MAINTENANCE INVOICES</f>
        <v>#NAME?</v>
      </c>
      <c r="H4451" s="2">
        <v>45020.504265011572</v>
      </c>
      <c r="I4451" t="s">
        <v>754</v>
      </c>
      <c r="J4451" s="2">
        <v>45020.504265011572</v>
      </c>
      <c r="K4451" t="s">
        <v>754</v>
      </c>
      <c r="L4451" t="str">
        <f>VLOOKUP(C4451,ACCOUNT_MAPPING!A:C,3,FALSE)</f>
        <v>HVAC Expense</v>
      </c>
    </row>
    <row r="4452" spans="1:12" hidden="1">
      <c r="A4452">
        <v>11176</v>
      </c>
      <c r="B4452" t="s">
        <v>1467</v>
      </c>
      <c r="C4452">
        <v>50350001</v>
      </c>
      <c r="D4452" t="s">
        <v>12</v>
      </c>
      <c r="E4452" t="s">
        <v>13</v>
      </c>
      <c r="F4452" t="s">
        <v>13</v>
      </c>
      <c r="G4452" t="s">
        <v>5478</v>
      </c>
      <c r="H4452" s="2">
        <v>45013.490830208335</v>
      </c>
      <c r="I4452" t="s">
        <v>2672</v>
      </c>
      <c r="J4452" s="2">
        <v>45013.490830208335</v>
      </c>
      <c r="K4452" t="s">
        <v>2672</v>
      </c>
      <c r="L4452" t="str">
        <f>VLOOKUP(C4452,ACCOUNT_MAPPING!A:C,3,FALSE)</f>
        <v>HVAC Expense</v>
      </c>
    </row>
    <row r="4453" spans="1:12" hidden="1">
      <c r="A4453">
        <v>11214</v>
      </c>
      <c r="B4453" t="s">
        <v>1852</v>
      </c>
      <c r="C4453">
        <v>50350001</v>
      </c>
      <c r="D4453" t="s">
        <v>12</v>
      </c>
      <c r="E4453" t="s">
        <v>13</v>
      </c>
      <c r="F4453" t="s">
        <v>13</v>
      </c>
      <c r="G4453" t="s">
        <v>5732</v>
      </c>
      <c r="H4453" s="2">
        <v>45020.734176192127</v>
      </c>
      <c r="I4453" t="s">
        <v>462</v>
      </c>
      <c r="J4453" s="2">
        <v>45020.734176192127</v>
      </c>
      <c r="K4453" t="s">
        <v>462</v>
      </c>
      <c r="L4453" t="str">
        <f>VLOOKUP(C4453,ACCOUNT_MAPPING!A:C,3,FALSE)</f>
        <v>HVAC Expense</v>
      </c>
    </row>
    <row r="4454" spans="1:12" hidden="1">
      <c r="A4454">
        <v>11255</v>
      </c>
      <c r="B4454" t="s">
        <v>161</v>
      </c>
      <c r="C4454">
        <v>50350001</v>
      </c>
      <c r="D4454" t="s">
        <v>12</v>
      </c>
      <c r="E4454" t="s">
        <v>13</v>
      </c>
      <c r="F4454" t="s">
        <v>13</v>
      </c>
      <c r="G4454" t="s">
        <v>5733</v>
      </c>
      <c r="H4454" s="2">
        <v>45013.500058333331</v>
      </c>
      <c r="I4454" t="s">
        <v>151</v>
      </c>
      <c r="J4454" s="2">
        <v>45013.500058333331</v>
      </c>
      <c r="K4454" t="s">
        <v>151</v>
      </c>
      <c r="L4454" t="str">
        <f>VLOOKUP(C4454,ACCOUNT_MAPPING!A:C,3,FALSE)</f>
        <v>HVAC Expense</v>
      </c>
    </row>
    <row r="4455" spans="1:12" hidden="1">
      <c r="A4455">
        <v>11893</v>
      </c>
      <c r="B4455" t="s">
        <v>970</v>
      </c>
      <c r="C4455">
        <v>50350001</v>
      </c>
      <c r="D4455" t="s">
        <v>12</v>
      </c>
      <c r="E4455" t="s">
        <v>13</v>
      </c>
      <c r="F4455" t="s">
        <v>13</v>
      </c>
      <c r="G4455" t="s">
        <v>5734</v>
      </c>
      <c r="H4455" s="2">
        <v>45020.447155706017</v>
      </c>
      <c r="I4455" t="s">
        <v>720</v>
      </c>
      <c r="J4455" s="2">
        <v>45020.447155706017</v>
      </c>
      <c r="K4455" t="s">
        <v>720</v>
      </c>
      <c r="L4455" t="str">
        <f>VLOOKUP(C4455,ACCOUNT_MAPPING!A:C,3,FALSE)</f>
        <v>HVAC Expense</v>
      </c>
    </row>
    <row r="4456" spans="1:12" hidden="1">
      <c r="A4456">
        <v>11736</v>
      </c>
      <c r="B4456" t="s">
        <v>1936</v>
      </c>
      <c r="C4456">
        <v>50350001</v>
      </c>
      <c r="D4456" t="s">
        <v>12</v>
      </c>
      <c r="E4456" t="s">
        <v>13</v>
      </c>
      <c r="F4456" t="s">
        <v>13</v>
      </c>
      <c r="G4456" t="s">
        <v>5735</v>
      </c>
      <c r="H4456" s="2">
        <v>45020.988932094908</v>
      </c>
      <c r="I4456" t="s">
        <v>195</v>
      </c>
      <c r="J4456" s="2">
        <v>45020.988932094908</v>
      </c>
      <c r="K4456" t="s">
        <v>195</v>
      </c>
      <c r="L4456" t="str">
        <f>VLOOKUP(C4456,ACCOUNT_MAPPING!A:C,3,FALSE)</f>
        <v>HVAC Expense</v>
      </c>
    </row>
    <row r="4457" spans="1:12" hidden="1">
      <c r="A4457">
        <v>15810</v>
      </c>
      <c r="B4457" t="s">
        <v>217</v>
      </c>
      <c r="C4457">
        <v>50350001</v>
      </c>
      <c r="D4457" t="s">
        <v>12</v>
      </c>
      <c r="E4457" t="s">
        <v>13</v>
      </c>
      <c r="F4457" t="s">
        <v>13</v>
      </c>
      <c r="G4457" t="s">
        <v>5736</v>
      </c>
      <c r="H4457" s="2">
        <v>45014.662854085647</v>
      </c>
      <c r="I4457" t="s">
        <v>44</v>
      </c>
      <c r="J4457" s="2">
        <v>45014.662854085647</v>
      </c>
      <c r="K4457" t="s">
        <v>44</v>
      </c>
      <c r="L4457" t="str">
        <f>VLOOKUP(C4457,ACCOUNT_MAPPING!A:C,3,FALSE)</f>
        <v>HVAC Expense</v>
      </c>
    </row>
    <row r="4458" spans="1:12" hidden="1">
      <c r="A4458">
        <v>15811</v>
      </c>
      <c r="B4458" t="s">
        <v>208</v>
      </c>
      <c r="C4458">
        <v>50350001</v>
      </c>
      <c r="D4458" t="s">
        <v>12</v>
      </c>
      <c r="E4458" t="s">
        <v>13</v>
      </c>
      <c r="F4458" t="s">
        <v>13</v>
      </c>
      <c r="G4458" t="s">
        <v>5736</v>
      </c>
      <c r="H4458" s="2">
        <v>45014.621660532408</v>
      </c>
      <c r="I4458" t="s">
        <v>44</v>
      </c>
      <c r="J4458" s="2">
        <v>45014.621660532408</v>
      </c>
      <c r="K4458" t="s">
        <v>44</v>
      </c>
      <c r="L4458" t="str">
        <f>VLOOKUP(C4458,ACCOUNT_MAPPING!A:C,3,FALSE)</f>
        <v>HVAC Expense</v>
      </c>
    </row>
    <row r="4459" spans="1:12" hidden="1">
      <c r="A4459">
        <v>11887</v>
      </c>
      <c r="B4459" t="s">
        <v>987</v>
      </c>
      <c r="C4459">
        <v>50350001</v>
      </c>
      <c r="D4459" t="s">
        <v>12</v>
      </c>
      <c r="E4459" t="s">
        <v>13</v>
      </c>
      <c r="F4459" t="s">
        <v>13</v>
      </c>
      <c r="G4459" t="s">
        <v>5734</v>
      </c>
      <c r="H4459" s="2">
        <v>45015.594279247685</v>
      </c>
      <c r="I4459" t="s">
        <v>720</v>
      </c>
      <c r="J4459" s="2">
        <v>45015.594279247685</v>
      </c>
      <c r="K4459" t="s">
        <v>720</v>
      </c>
      <c r="L4459" t="str">
        <f>VLOOKUP(C4459,ACCOUNT_MAPPING!A:C,3,FALSE)</f>
        <v>HVAC Expense</v>
      </c>
    </row>
    <row r="4460" spans="1:12" hidden="1">
      <c r="A4460">
        <v>11888</v>
      </c>
      <c r="B4460" t="s">
        <v>989</v>
      </c>
      <c r="C4460">
        <v>50350001</v>
      </c>
      <c r="D4460" t="s">
        <v>12</v>
      </c>
      <c r="E4460" t="s">
        <v>13</v>
      </c>
      <c r="F4460" t="s">
        <v>13</v>
      </c>
      <c r="G4460" t="s">
        <v>5737</v>
      </c>
      <c r="H4460" s="2">
        <v>45016.985131215275</v>
      </c>
      <c r="I4460" t="s">
        <v>991</v>
      </c>
      <c r="J4460" s="2">
        <v>45016.985131215275</v>
      </c>
      <c r="K4460" t="s">
        <v>991</v>
      </c>
      <c r="L4460" t="str">
        <f>VLOOKUP(C4460,ACCOUNT_MAPPING!A:C,3,FALSE)</f>
        <v>HVAC Expense</v>
      </c>
    </row>
    <row r="4461" spans="1:12" hidden="1">
      <c r="A4461">
        <v>11845</v>
      </c>
      <c r="B4461" t="s">
        <v>1923</v>
      </c>
      <c r="C4461">
        <v>50350001</v>
      </c>
      <c r="D4461" t="s">
        <v>12</v>
      </c>
      <c r="E4461" t="s">
        <v>13</v>
      </c>
      <c r="F4461" t="s">
        <v>13</v>
      </c>
      <c r="G4461" t="s">
        <v>5736</v>
      </c>
      <c r="H4461" s="2">
        <v>45014.646781516203</v>
      </c>
      <c r="I4461" t="s">
        <v>44</v>
      </c>
      <c r="J4461" s="2">
        <v>45014.646781516203</v>
      </c>
      <c r="K4461" t="s">
        <v>44</v>
      </c>
      <c r="L4461" t="str">
        <f>VLOOKUP(C4461,ACCOUNT_MAPPING!A:C,3,FALSE)</f>
        <v>HVAC Expense</v>
      </c>
    </row>
    <row r="4462" spans="1:12" hidden="1">
      <c r="A4462">
        <v>11889</v>
      </c>
      <c r="B4462" t="s">
        <v>994</v>
      </c>
      <c r="C4462">
        <v>50350001</v>
      </c>
      <c r="D4462" t="s">
        <v>12</v>
      </c>
      <c r="E4462" t="s">
        <v>13</v>
      </c>
      <c r="F4462" t="s">
        <v>13</v>
      </c>
      <c r="G4462" t="s">
        <v>5738</v>
      </c>
      <c r="H4462" s="2">
        <v>45017.574126736108</v>
      </c>
      <c r="I4462" t="s">
        <v>991</v>
      </c>
      <c r="J4462" s="2">
        <v>45017.574126736108</v>
      </c>
      <c r="K4462" t="s">
        <v>991</v>
      </c>
      <c r="L4462" t="str">
        <f>VLOOKUP(C4462,ACCOUNT_MAPPING!A:C,3,FALSE)</f>
        <v>HVAC Expense</v>
      </c>
    </row>
    <row r="4463" spans="1:12" hidden="1">
      <c r="A4463">
        <v>11885</v>
      </c>
      <c r="B4463" t="s">
        <v>1008</v>
      </c>
      <c r="C4463">
        <v>50350001</v>
      </c>
      <c r="D4463" t="s">
        <v>12</v>
      </c>
      <c r="E4463" t="s">
        <v>13</v>
      </c>
      <c r="F4463" t="s">
        <v>13</v>
      </c>
      <c r="G4463" t="s">
        <v>5739</v>
      </c>
      <c r="H4463" s="2">
        <v>45016.915538506946</v>
      </c>
      <c r="I4463" t="s">
        <v>991</v>
      </c>
      <c r="J4463" s="2">
        <v>45016.915538506946</v>
      </c>
      <c r="K4463" t="s">
        <v>991</v>
      </c>
      <c r="L4463" t="str">
        <f>VLOOKUP(C4463,ACCOUNT_MAPPING!A:C,3,FALSE)</f>
        <v>HVAC Expense</v>
      </c>
    </row>
    <row r="4464" spans="1:12" hidden="1">
      <c r="A4464">
        <v>11890</v>
      </c>
      <c r="B4464" t="s">
        <v>1010</v>
      </c>
      <c r="C4464">
        <v>50350001</v>
      </c>
      <c r="D4464" t="s">
        <v>12</v>
      </c>
      <c r="E4464" t="s">
        <v>13</v>
      </c>
      <c r="F4464" t="s">
        <v>13</v>
      </c>
      <c r="G4464" t="s">
        <v>5734</v>
      </c>
      <c r="H4464" s="2">
        <v>45015.720744942133</v>
      </c>
      <c r="I4464" t="s">
        <v>720</v>
      </c>
      <c r="J4464" s="2">
        <v>45015.720744942133</v>
      </c>
      <c r="K4464" t="s">
        <v>720</v>
      </c>
      <c r="L4464" t="str">
        <f>VLOOKUP(C4464,ACCOUNT_MAPPING!A:C,3,FALSE)</f>
        <v>HVAC Expense</v>
      </c>
    </row>
    <row r="4465" spans="1:12" hidden="1">
      <c r="A4465">
        <v>11891</v>
      </c>
      <c r="B4465" t="s">
        <v>966</v>
      </c>
      <c r="C4465">
        <v>50350001</v>
      </c>
      <c r="D4465" t="s">
        <v>12</v>
      </c>
      <c r="E4465" t="s">
        <v>13</v>
      </c>
      <c r="F4465" t="s">
        <v>13</v>
      </c>
      <c r="G4465" t="s">
        <v>5734</v>
      </c>
      <c r="H4465" s="2">
        <v>45015.723694293978</v>
      </c>
      <c r="I4465" t="s">
        <v>720</v>
      </c>
      <c r="J4465" s="2">
        <v>45015.723694293978</v>
      </c>
      <c r="K4465" t="s">
        <v>720</v>
      </c>
      <c r="L4465" t="str">
        <f>VLOOKUP(C4465,ACCOUNT_MAPPING!A:C,3,FALSE)</f>
        <v>HVAC Expense</v>
      </c>
    </row>
    <row r="4466" spans="1:12" hidden="1">
      <c r="A4466">
        <v>15806</v>
      </c>
      <c r="B4466" t="s">
        <v>2802</v>
      </c>
      <c r="C4466">
        <v>50350001</v>
      </c>
      <c r="D4466" t="s">
        <v>12</v>
      </c>
      <c r="E4466" t="s">
        <v>13</v>
      </c>
      <c r="F4466" t="s">
        <v>13</v>
      </c>
      <c r="G4466" t="s">
        <v>5736</v>
      </c>
      <c r="H4466" s="2">
        <v>45014.653274999997</v>
      </c>
      <c r="I4466" t="s">
        <v>44</v>
      </c>
      <c r="J4466" s="2">
        <v>45014.653274999997</v>
      </c>
      <c r="K4466" t="s">
        <v>44</v>
      </c>
      <c r="L4466" t="str">
        <f>VLOOKUP(C4466,ACCOUNT_MAPPING!A:C,3,FALSE)</f>
        <v>HVAC Expense</v>
      </c>
    </row>
    <row r="4467" spans="1:12" hidden="1">
      <c r="A4467">
        <v>15807</v>
      </c>
      <c r="B4467" t="s">
        <v>1964</v>
      </c>
      <c r="C4467">
        <v>50350001</v>
      </c>
      <c r="D4467" t="s">
        <v>12</v>
      </c>
      <c r="E4467" t="s">
        <v>13</v>
      </c>
      <c r="F4467" t="s">
        <v>13</v>
      </c>
      <c r="G4467" t="s">
        <v>5736</v>
      </c>
      <c r="H4467" s="2">
        <v>45014.666864699073</v>
      </c>
      <c r="I4467" t="s">
        <v>44</v>
      </c>
      <c r="J4467" s="2">
        <v>45014.666864699073</v>
      </c>
      <c r="K4467" t="s">
        <v>44</v>
      </c>
      <c r="L4467" t="str">
        <f>VLOOKUP(C4467,ACCOUNT_MAPPING!A:C,3,FALSE)</f>
        <v>HVAC Expense</v>
      </c>
    </row>
    <row r="4468" spans="1:12" hidden="1">
      <c r="A4468">
        <v>15809</v>
      </c>
      <c r="B4468" t="s">
        <v>5487</v>
      </c>
      <c r="C4468">
        <v>50350001</v>
      </c>
      <c r="D4468" t="s">
        <v>12</v>
      </c>
      <c r="E4468" t="s">
        <v>13</v>
      </c>
      <c r="F4468" t="s">
        <v>13</v>
      </c>
      <c r="G4468" t="s">
        <v>5736</v>
      </c>
      <c r="H4468" s="2">
        <v>45014.635879895832</v>
      </c>
      <c r="I4468" t="s">
        <v>44</v>
      </c>
      <c r="J4468" s="2">
        <v>45014.635879895832</v>
      </c>
      <c r="K4468" t="s">
        <v>44</v>
      </c>
      <c r="L4468" t="str">
        <f>VLOOKUP(C4468,ACCOUNT_MAPPING!A:C,3,FALSE)</f>
        <v>HVAC Expense</v>
      </c>
    </row>
    <row r="4469" spans="1:12" hidden="1">
      <c r="A4469">
        <v>20666</v>
      </c>
      <c r="B4469" t="s">
        <v>5493</v>
      </c>
      <c r="C4469">
        <v>50350001</v>
      </c>
      <c r="D4469" t="s">
        <v>12</v>
      </c>
      <c r="E4469" t="s">
        <v>13</v>
      </c>
      <c r="F4469" t="s">
        <v>13</v>
      </c>
      <c r="G4469" t="s">
        <v>5740</v>
      </c>
      <c r="H4469" s="2">
        <v>45012.76012457176</v>
      </c>
      <c r="I4469" t="s">
        <v>2672</v>
      </c>
      <c r="J4469" s="2">
        <v>45012.76012457176</v>
      </c>
      <c r="K4469" t="s">
        <v>2672</v>
      </c>
      <c r="L4469" t="str">
        <f>VLOOKUP(C4469,ACCOUNT_MAPPING!A:C,3,FALSE)</f>
        <v>HVAC Expense</v>
      </c>
    </row>
    <row r="4470" spans="1:12" hidden="1">
      <c r="A4470">
        <v>20665</v>
      </c>
      <c r="B4470" t="s">
        <v>5495</v>
      </c>
      <c r="C4470">
        <v>50350001</v>
      </c>
      <c r="D4470" t="s">
        <v>12</v>
      </c>
      <c r="E4470" t="s">
        <v>13</v>
      </c>
      <c r="F4470" t="s">
        <v>13</v>
      </c>
      <c r="G4470" t="s">
        <v>5741</v>
      </c>
      <c r="H4470" s="2">
        <v>45012.764220173609</v>
      </c>
      <c r="I4470" t="s">
        <v>2672</v>
      </c>
      <c r="J4470" s="2">
        <v>45012.764220173609</v>
      </c>
      <c r="K4470" t="s">
        <v>2672</v>
      </c>
      <c r="L4470" t="str">
        <f>VLOOKUP(C4470,ACCOUNT_MAPPING!A:C,3,FALSE)</f>
        <v>HVAC Expense</v>
      </c>
    </row>
    <row r="4471" spans="1:12" hidden="1">
      <c r="A4471">
        <v>20656</v>
      </c>
      <c r="B4471" t="s">
        <v>5742</v>
      </c>
      <c r="C4471">
        <v>50350001</v>
      </c>
      <c r="D4471" t="s">
        <v>12</v>
      </c>
      <c r="E4471" t="s">
        <v>13</v>
      </c>
      <c r="F4471" t="s">
        <v>13</v>
      </c>
      <c r="G4471" t="s">
        <v>5743</v>
      </c>
      <c r="H4471" s="2">
        <v>45013.409786226854</v>
      </c>
      <c r="I4471" t="s">
        <v>2672</v>
      </c>
      <c r="J4471" s="2">
        <v>45013.409786226854</v>
      </c>
      <c r="K4471" t="s">
        <v>2672</v>
      </c>
      <c r="L4471" t="str">
        <f>VLOOKUP(C4471,ACCOUNT_MAPPING!A:C,3,FALSE)</f>
        <v>HVAC Expense</v>
      </c>
    </row>
    <row r="4472" spans="1:12" hidden="1">
      <c r="A4472">
        <v>21553</v>
      </c>
      <c r="B4472" t="s">
        <v>1037</v>
      </c>
      <c r="C4472">
        <v>50350001</v>
      </c>
      <c r="D4472" t="s">
        <v>12</v>
      </c>
      <c r="E4472" t="s">
        <v>13</v>
      </c>
      <c r="F4472" t="s">
        <v>13</v>
      </c>
      <c r="G4472" t="s">
        <v>5744</v>
      </c>
      <c r="H4472" s="2">
        <v>45021.590118599539</v>
      </c>
      <c r="I4472" t="s">
        <v>65</v>
      </c>
      <c r="J4472" s="2">
        <v>45021.590118599539</v>
      </c>
      <c r="K4472" t="s">
        <v>65</v>
      </c>
      <c r="L4472" t="str">
        <f>VLOOKUP(C4472,ACCOUNT_MAPPING!A:C,3,FALSE)</f>
        <v>HVAC Expense</v>
      </c>
    </row>
    <row r="4473" spans="1:12" hidden="1">
      <c r="A4473">
        <v>43026</v>
      </c>
      <c r="B4473" t="s">
        <v>657</v>
      </c>
      <c r="C4473">
        <v>50350001</v>
      </c>
      <c r="D4473" t="s">
        <v>12</v>
      </c>
      <c r="E4473" t="s">
        <v>13</v>
      </c>
      <c r="F4473" t="s">
        <v>13</v>
      </c>
      <c r="G4473" t="s">
        <v>5745</v>
      </c>
      <c r="H4473" s="2">
        <v>45016.712143750003</v>
      </c>
      <c r="I4473" t="s">
        <v>236</v>
      </c>
      <c r="J4473" s="2">
        <v>45016.712143750003</v>
      </c>
      <c r="K4473" t="s">
        <v>236</v>
      </c>
      <c r="L4473" t="str">
        <f>VLOOKUP(C4473,ACCOUNT_MAPPING!A:C,3,FALSE)</f>
        <v>HVAC Expense</v>
      </c>
    </row>
    <row r="4474" spans="1:12" hidden="1">
      <c r="A4474">
        <v>59785</v>
      </c>
      <c r="B4474" t="s">
        <v>3078</v>
      </c>
      <c r="C4474">
        <v>50350001</v>
      </c>
      <c r="D4474" t="s">
        <v>12</v>
      </c>
      <c r="E4474" t="s">
        <v>13</v>
      </c>
      <c r="F4474" t="s">
        <v>13</v>
      </c>
      <c r="G4474" t="s">
        <v>5645</v>
      </c>
      <c r="H4474" s="2">
        <v>45019.43217028935</v>
      </c>
      <c r="I4474" t="s">
        <v>627</v>
      </c>
      <c r="J4474" s="2">
        <v>45019.43217028935</v>
      </c>
      <c r="K4474" t="s">
        <v>627</v>
      </c>
      <c r="L4474" t="str">
        <f>VLOOKUP(C4474,ACCOUNT_MAPPING!A:C,3,FALSE)</f>
        <v>HVAC Expense</v>
      </c>
    </row>
    <row r="4475" spans="1:12" hidden="1">
      <c r="A4475">
        <v>83309</v>
      </c>
      <c r="B4475" t="s">
        <v>5746</v>
      </c>
      <c r="C4475">
        <v>50350001</v>
      </c>
      <c r="D4475" t="s">
        <v>12</v>
      </c>
      <c r="E4475" t="s">
        <v>13</v>
      </c>
      <c r="F4475" t="s">
        <v>13</v>
      </c>
      <c r="G4475" t="s">
        <v>5747</v>
      </c>
      <c r="H4475" s="2">
        <v>45020.554519560188</v>
      </c>
      <c r="I4475" t="s">
        <v>720</v>
      </c>
      <c r="J4475" s="2">
        <v>45020.554519560188</v>
      </c>
      <c r="K4475" t="s">
        <v>720</v>
      </c>
      <c r="L4475" t="str">
        <f>VLOOKUP(C4475,ACCOUNT_MAPPING!A:C,3,FALSE)</f>
        <v>HVAC Expense</v>
      </c>
    </row>
    <row r="4476" spans="1:12" hidden="1">
      <c r="A4476">
        <v>126032</v>
      </c>
      <c r="B4476" t="s">
        <v>5748</v>
      </c>
      <c r="C4476">
        <v>50350001</v>
      </c>
      <c r="D4476" t="s">
        <v>63</v>
      </c>
      <c r="E4476" t="s">
        <v>13</v>
      </c>
      <c r="F4476" t="s">
        <v>13</v>
      </c>
      <c r="G4476" t="s">
        <v>5749</v>
      </c>
      <c r="H4476" s="2">
        <v>44875.838185995373</v>
      </c>
      <c r="I4476" t="s">
        <v>5206</v>
      </c>
      <c r="J4476" s="2">
        <v>44875.838185995373</v>
      </c>
      <c r="K4476" t="s">
        <v>5206</v>
      </c>
      <c r="L4476" t="str">
        <f>VLOOKUP(C4476,ACCOUNT_MAPPING!A:C,3,FALSE)</f>
        <v>HVAC Expense</v>
      </c>
    </row>
    <row r="4477" spans="1:12" hidden="1">
      <c r="A4477">
        <v>126040</v>
      </c>
      <c r="B4477" t="s">
        <v>5204</v>
      </c>
      <c r="C4477">
        <v>50350001</v>
      </c>
      <c r="D4477" t="s">
        <v>63</v>
      </c>
      <c r="E4477" t="s">
        <v>13</v>
      </c>
      <c r="F4477" t="s">
        <v>13</v>
      </c>
      <c r="G4477" t="s">
        <v>5750</v>
      </c>
      <c r="H4477" s="2">
        <v>44875.855960335648</v>
      </c>
      <c r="I4477" t="s">
        <v>5206</v>
      </c>
      <c r="J4477" s="2">
        <v>44875.855960335648</v>
      </c>
      <c r="K4477" t="s">
        <v>5206</v>
      </c>
      <c r="L4477" t="str">
        <f>VLOOKUP(C4477,ACCOUNT_MAPPING!A:C,3,FALSE)</f>
        <v>HVAC Expense</v>
      </c>
    </row>
    <row r="4478" spans="1:12" hidden="1">
      <c r="A4478">
        <v>126061</v>
      </c>
      <c r="B4478" t="s">
        <v>5210</v>
      </c>
      <c r="C4478">
        <v>50350001</v>
      </c>
      <c r="D4478" t="s">
        <v>12</v>
      </c>
      <c r="E4478" t="s">
        <v>13</v>
      </c>
      <c r="F4478" t="s">
        <v>13</v>
      </c>
      <c r="G4478" t="s">
        <v>5751</v>
      </c>
      <c r="H4478" s="2">
        <v>45015.4828346875</v>
      </c>
      <c r="I4478" t="s">
        <v>3140</v>
      </c>
      <c r="J4478" s="2">
        <v>45015.4828346875</v>
      </c>
      <c r="K4478" t="s">
        <v>3140</v>
      </c>
      <c r="L4478" t="str">
        <f>VLOOKUP(C4478,ACCOUNT_MAPPING!A:C,3,FALSE)</f>
        <v>HVAC Expense</v>
      </c>
    </row>
    <row r="4479" spans="1:12" hidden="1">
      <c r="A4479">
        <v>126068</v>
      </c>
      <c r="B4479" t="s">
        <v>381</v>
      </c>
      <c r="C4479">
        <v>50350001</v>
      </c>
      <c r="D4479" t="s">
        <v>12</v>
      </c>
      <c r="E4479" t="s">
        <v>13</v>
      </c>
      <c r="F4479" t="s">
        <v>13</v>
      </c>
      <c r="G4479" t="s">
        <v>5752</v>
      </c>
      <c r="H4479" s="2">
        <v>45015.552318634262</v>
      </c>
      <c r="I4479" t="s">
        <v>300</v>
      </c>
      <c r="J4479" s="2">
        <v>45015.552318634262</v>
      </c>
      <c r="K4479" t="s">
        <v>300</v>
      </c>
      <c r="L4479" t="str">
        <f>VLOOKUP(C4479,ACCOUNT_MAPPING!A:C,3,FALSE)</f>
        <v>HVAC Expense</v>
      </c>
    </row>
    <row r="4480" spans="1:12" hidden="1">
      <c r="A4480">
        <v>126076</v>
      </c>
      <c r="B4480" t="s">
        <v>331</v>
      </c>
      <c r="C4480">
        <v>50350001</v>
      </c>
      <c r="D4480" t="s">
        <v>17</v>
      </c>
      <c r="E4480" t="s">
        <v>13</v>
      </c>
      <c r="F4480" t="s">
        <v>13</v>
      </c>
      <c r="G4480" t="s">
        <v>5753</v>
      </c>
      <c r="H4480" s="2">
        <v>44925.431318206021</v>
      </c>
      <c r="I4480" t="s">
        <v>303</v>
      </c>
      <c r="J4480" s="2">
        <v>44925.431318206021</v>
      </c>
      <c r="K4480" t="s">
        <v>303</v>
      </c>
      <c r="L4480" t="str">
        <f>VLOOKUP(C4480,ACCOUNT_MAPPING!A:C,3,FALSE)</f>
        <v>HVAC Expense</v>
      </c>
    </row>
    <row r="4481" spans="1:12" hidden="1">
      <c r="A4481">
        <v>109793</v>
      </c>
      <c r="B4481" t="s">
        <v>317</v>
      </c>
      <c r="C4481">
        <v>50350001</v>
      </c>
      <c r="D4481" t="s">
        <v>12</v>
      </c>
      <c r="E4481" t="s">
        <v>13</v>
      </c>
      <c r="F4481" t="s">
        <v>13</v>
      </c>
      <c r="G4481" t="s">
        <v>5754</v>
      </c>
      <c r="H4481" s="2">
        <v>45014.701755937502</v>
      </c>
      <c r="I4481" t="s">
        <v>289</v>
      </c>
      <c r="J4481" s="2">
        <v>45014.701755937502</v>
      </c>
      <c r="K4481" t="s">
        <v>289</v>
      </c>
      <c r="L4481" t="str">
        <f>VLOOKUP(C4481,ACCOUNT_MAPPING!A:C,3,FALSE)</f>
        <v>HVAC Expense</v>
      </c>
    </row>
    <row r="4482" spans="1:12" hidden="1">
      <c r="A4482">
        <v>126079</v>
      </c>
      <c r="B4482" t="s">
        <v>340</v>
      </c>
      <c r="C4482">
        <v>50350001</v>
      </c>
      <c r="D4482" t="s">
        <v>17</v>
      </c>
      <c r="E4482" t="s">
        <v>13</v>
      </c>
      <c r="F4482" t="s">
        <v>13</v>
      </c>
      <c r="G4482" t="s">
        <v>5755</v>
      </c>
      <c r="H4482" s="2">
        <v>44929.421666747687</v>
      </c>
      <c r="I4482" t="s">
        <v>300</v>
      </c>
      <c r="J4482" s="2">
        <v>44929.421666747687</v>
      </c>
      <c r="K4482" t="s">
        <v>300</v>
      </c>
      <c r="L4482" t="str">
        <f>VLOOKUP(C4482,ACCOUNT_MAPPING!A:C,3,FALSE)</f>
        <v>HVAC Expense</v>
      </c>
    </row>
    <row r="4483" spans="1:12" hidden="1">
      <c r="A4483">
        <v>126047</v>
      </c>
      <c r="B4483" t="s">
        <v>2137</v>
      </c>
      <c r="C4483">
        <v>50350001</v>
      </c>
      <c r="D4483" t="s">
        <v>17</v>
      </c>
      <c r="E4483" t="s">
        <v>13</v>
      </c>
      <c r="F4483" t="s">
        <v>13</v>
      </c>
      <c r="G4483" t="s">
        <v>5756</v>
      </c>
      <c r="H4483" s="2">
        <v>44916.697368668982</v>
      </c>
      <c r="I4483" t="s">
        <v>295</v>
      </c>
      <c r="J4483" s="2">
        <v>44916.697368668982</v>
      </c>
      <c r="K4483" t="s">
        <v>295</v>
      </c>
      <c r="L4483" t="str">
        <f>VLOOKUP(C4483,ACCOUNT_MAPPING!A:C,3,FALSE)</f>
        <v>HVAC Expense</v>
      </c>
    </row>
    <row r="4484" spans="1:12" hidden="1">
      <c r="A4484">
        <v>126103</v>
      </c>
      <c r="B4484" t="s">
        <v>392</v>
      </c>
      <c r="C4484">
        <v>50350001</v>
      </c>
      <c r="D4484" t="s">
        <v>12</v>
      </c>
      <c r="E4484" t="s">
        <v>13</v>
      </c>
      <c r="F4484" t="s">
        <v>13</v>
      </c>
      <c r="G4484" t="s">
        <v>5757</v>
      </c>
      <c r="H4484" s="2">
        <v>45009.612034606478</v>
      </c>
      <c r="I4484" t="s">
        <v>310</v>
      </c>
      <c r="J4484" s="2">
        <v>45009.612034606478</v>
      </c>
      <c r="K4484" t="s">
        <v>310</v>
      </c>
      <c r="L4484" t="str">
        <f>VLOOKUP(C4484,ACCOUNT_MAPPING!A:C,3,FALSE)</f>
        <v>HVAC Expense</v>
      </c>
    </row>
    <row r="4485" spans="1:12" hidden="1">
      <c r="A4485">
        <v>126107</v>
      </c>
      <c r="B4485" t="s">
        <v>5540</v>
      </c>
      <c r="C4485">
        <v>50350001</v>
      </c>
      <c r="D4485" t="s">
        <v>12</v>
      </c>
      <c r="E4485" t="s">
        <v>13</v>
      </c>
      <c r="F4485" t="s">
        <v>13</v>
      </c>
      <c r="G4485" t="s">
        <v>5758</v>
      </c>
      <c r="H4485" s="2">
        <v>45013.530349039349</v>
      </c>
      <c r="I4485" t="s">
        <v>360</v>
      </c>
      <c r="J4485" s="2">
        <v>45013.530349039349</v>
      </c>
      <c r="K4485" t="s">
        <v>360</v>
      </c>
      <c r="L4485" t="str">
        <f>VLOOKUP(C4485,ACCOUNT_MAPPING!A:C,3,FALSE)</f>
        <v>HVAC Expense</v>
      </c>
    </row>
    <row r="4486" spans="1:12" hidden="1">
      <c r="A4486">
        <v>126066</v>
      </c>
      <c r="B4486" t="s">
        <v>298</v>
      </c>
      <c r="C4486">
        <v>50350001</v>
      </c>
      <c r="D4486" t="s">
        <v>17</v>
      </c>
      <c r="E4486" t="s">
        <v>13</v>
      </c>
      <c r="F4486" t="s">
        <v>13</v>
      </c>
      <c r="G4486" t="s">
        <v>5759</v>
      </c>
      <c r="H4486" s="2">
        <v>44917.426941284721</v>
      </c>
      <c r="I4486" t="s">
        <v>300</v>
      </c>
      <c r="J4486" s="2">
        <v>44917.426941284721</v>
      </c>
      <c r="K4486" t="s">
        <v>300</v>
      </c>
      <c r="L4486" t="str">
        <f>VLOOKUP(C4486,ACCOUNT_MAPPING!A:C,3,FALSE)</f>
        <v>HVAC Expense</v>
      </c>
    </row>
    <row r="4487" spans="1:12" hidden="1">
      <c r="A4487">
        <v>109796</v>
      </c>
      <c r="B4487" t="s">
        <v>287</v>
      </c>
      <c r="C4487">
        <v>50350001</v>
      </c>
      <c r="D4487" t="s">
        <v>12</v>
      </c>
      <c r="E4487" t="s">
        <v>13</v>
      </c>
      <c r="F4487" t="s">
        <v>13</v>
      </c>
      <c r="G4487" t="s">
        <v>5760</v>
      </c>
      <c r="H4487" s="2">
        <v>45014.704237928243</v>
      </c>
      <c r="I4487" t="s">
        <v>289</v>
      </c>
      <c r="J4487" s="2">
        <v>45014.704237928243</v>
      </c>
      <c r="K4487" t="s">
        <v>289</v>
      </c>
      <c r="L4487" t="str">
        <f>VLOOKUP(C4487,ACCOUNT_MAPPING!A:C,3,FALSE)</f>
        <v>HVAC Expense</v>
      </c>
    </row>
    <row r="4488" spans="1:12" hidden="1">
      <c r="A4488">
        <v>126147</v>
      </c>
      <c r="B4488" t="s">
        <v>472</v>
      </c>
      <c r="C4488">
        <v>50350001</v>
      </c>
      <c r="D4488" t="s">
        <v>12</v>
      </c>
      <c r="E4488" t="s">
        <v>13</v>
      </c>
      <c r="F4488" t="s">
        <v>13</v>
      </c>
      <c r="G4488" t="s">
        <v>5761</v>
      </c>
      <c r="H4488" s="2">
        <v>45019.616371990742</v>
      </c>
      <c r="I4488" t="s">
        <v>195</v>
      </c>
      <c r="J4488" s="2">
        <v>45019.616371990742</v>
      </c>
      <c r="K4488" t="s">
        <v>195</v>
      </c>
      <c r="L4488" t="str">
        <f>VLOOKUP(C4488,ACCOUNT_MAPPING!A:C,3,FALSE)</f>
        <v>HVAC Expense</v>
      </c>
    </row>
    <row r="4489" spans="1:12" hidden="1">
      <c r="A4489">
        <v>126075</v>
      </c>
      <c r="B4489" t="s">
        <v>416</v>
      </c>
      <c r="C4489">
        <v>50350001</v>
      </c>
      <c r="D4489" t="s">
        <v>12</v>
      </c>
      <c r="E4489" t="s">
        <v>13</v>
      </c>
      <c r="F4489" t="s">
        <v>13</v>
      </c>
      <c r="G4489" t="s">
        <v>5762</v>
      </c>
      <c r="H4489" s="2">
        <v>45015.568238692133</v>
      </c>
      <c r="I4489" t="s">
        <v>303</v>
      </c>
      <c r="J4489" s="2">
        <v>45015.568238692133</v>
      </c>
      <c r="K4489" t="s">
        <v>303</v>
      </c>
      <c r="L4489" t="str">
        <f>VLOOKUP(C4489,ACCOUNT_MAPPING!A:C,3,FALSE)</f>
        <v>HVAC Expense</v>
      </c>
    </row>
    <row r="4490" spans="1:12" hidden="1">
      <c r="A4490">
        <v>126080</v>
      </c>
      <c r="B4490" t="s">
        <v>342</v>
      </c>
      <c r="C4490">
        <v>50350001</v>
      </c>
      <c r="D4490" t="s">
        <v>17</v>
      </c>
      <c r="E4490" t="s">
        <v>13</v>
      </c>
      <c r="F4490" t="s">
        <v>13</v>
      </c>
      <c r="G4490" t="s">
        <v>5763</v>
      </c>
      <c r="H4490" s="2">
        <v>44929.436447569446</v>
      </c>
      <c r="I4490" t="s">
        <v>300</v>
      </c>
      <c r="J4490" s="2">
        <v>44929.436447569446</v>
      </c>
      <c r="K4490" t="s">
        <v>300</v>
      </c>
      <c r="L4490" t="str">
        <f>VLOOKUP(C4490,ACCOUNT_MAPPING!A:C,3,FALSE)</f>
        <v>HVAC Expense</v>
      </c>
    </row>
    <row r="4491" spans="1:12" hidden="1">
      <c r="A4491">
        <v>126081</v>
      </c>
      <c r="B4491" t="s">
        <v>435</v>
      </c>
      <c r="C4491">
        <v>50350001</v>
      </c>
      <c r="D4491" t="s">
        <v>12</v>
      </c>
      <c r="E4491" t="s">
        <v>13</v>
      </c>
      <c r="F4491" t="s">
        <v>13</v>
      </c>
      <c r="G4491" t="s">
        <v>5764</v>
      </c>
      <c r="H4491" s="2">
        <v>45016.734991516205</v>
      </c>
      <c r="I4491" t="s">
        <v>437</v>
      </c>
      <c r="J4491" s="2">
        <v>45016.734991516205</v>
      </c>
      <c r="K4491" t="s">
        <v>437</v>
      </c>
      <c r="L4491" t="str">
        <f>VLOOKUP(C4491,ACCOUNT_MAPPING!A:C,3,FALSE)</f>
        <v>HVAC Expense</v>
      </c>
    </row>
    <row r="4492" spans="1:12" hidden="1">
      <c r="A4492">
        <v>126060</v>
      </c>
      <c r="B4492" t="s">
        <v>3138</v>
      </c>
      <c r="C4492">
        <v>50350001</v>
      </c>
      <c r="D4492" t="s">
        <v>63</v>
      </c>
      <c r="E4492" t="s">
        <v>13</v>
      </c>
      <c r="F4492" t="s">
        <v>13</v>
      </c>
      <c r="G4492" t="s">
        <v>5765</v>
      </c>
      <c r="H4492" s="2">
        <v>44875.696217511577</v>
      </c>
      <c r="I4492" t="s">
        <v>3140</v>
      </c>
      <c r="J4492" s="2">
        <v>44875.696217511577</v>
      </c>
      <c r="K4492" t="s">
        <v>3140</v>
      </c>
      <c r="L4492" t="str">
        <f>VLOOKUP(C4492,ACCOUNT_MAPPING!A:C,3,FALSE)</f>
        <v>HVAC Expense</v>
      </c>
    </row>
    <row r="4493" spans="1:12" hidden="1">
      <c r="A4493">
        <v>126065</v>
      </c>
      <c r="B4493" t="s">
        <v>314</v>
      </c>
      <c r="C4493">
        <v>50350001</v>
      </c>
      <c r="D4493" t="s">
        <v>17</v>
      </c>
      <c r="E4493" t="s">
        <v>13</v>
      </c>
      <c r="F4493" t="s">
        <v>13</v>
      </c>
      <c r="G4493" t="s">
        <v>5766</v>
      </c>
      <c r="H4493" s="2">
        <v>44917.373454826389</v>
      </c>
      <c r="I4493" t="s">
        <v>300</v>
      </c>
      <c r="J4493" s="2">
        <v>44917.373454826389</v>
      </c>
      <c r="K4493" t="s">
        <v>300</v>
      </c>
      <c r="L4493" t="str">
        <f>VLOOKUP(C4493,ACCOUNT_MAPPING!A:C,3,FALSE)</f>
        <v>HVAC Expense</v>
      </c>
    </row>
    <row r="4494" spans="1:12" hidden="1">
      <c r="A4494">
        <v>126067</v>
      </c>
      <c r="B4494" t="s">
        <v>351</v>
      </c>
      <c r="C4494">
        <v>50350001</v>
      </c>
      <c r="D4494" t="s">
        <v>17</v>
      </c>
      <c r="E4494" t="s">
        <v>13</v>
      </c>
      <c r="F4494" t="s">
        <v>13</v>
      </c>
      <c r="G4494" t="s">
        <v>3592</v>
      </c>
      <c r="H4494" s="2">
        <v>44917.448138854168</v>
      </c>
      <c r="I4494" t="s">
        <v>300</v>
      </c>
      <c r="J4494" s="2">
        <v>44917.448138854168</v>
      </c>
      <c r="K4494" t="s">
        <v>300</v>
      </c>
      <c r="L4494" t="str">
        <f>VLOOKUP(C4494,ACCOUNT_MAPPING!A:C,3,FALSE)</f>
        <v>HVAC Expense</v>
      </c>
    </row>
    <row r="4495" spans="1:12" hidden="1">
      <c r="A4495">
        <v>126069</v>
      </c>
      <c r="B4495" t="s">
        <v>605</v>
      </c>
      <c r="C4495">
        <v>50350001</v>
      </c>
      <c r="D4495" t="s">
        <v>12</v>
      </c>
      <c r="E4495" t="s">
        <v>13</v>
      </c>
      <c r="F4495" t="s">
        <v>13</v>
      </c>
      <c r="G4495" t="s">
        <v>5752</v>
      </c>
      <c r="H4495" s="2">
        <v>45015.568789120371</v>
      </c>
      <c r="I4495" t="s">
        <v>300</v>
      </c>
      <c r="J4495" s="2">
        <v>45015.568789120371</v>
      </c>
      <c r="K4495" t="s">
        <v>300</v>
      </c>
      <c r="L4495" t="str">
        <f>VLOOKUP(C4495,ACCOUNT_MAPPING!A:C,3,FALSE)</f>
        <v>HVAC Expense</v>
      </c>
    </row>
    <row r="4496" spans="1:12" hidden="1">
      <c r="A4496">
        <v>126070</v>
      </c>
      <c r="B4496" t="s">
        <v>402</v>
      </c>
      <c r="C4496">
        <v>50350001</v>
      </c>
      <c r="D4496" t="s">
        <v>17</v>
      </c>
      <c r="E4496" t="s">
        <v>13</v>
      </c>
      <c r="F4496" t="s">
        <v>13</v>
      </c>
      <c r="G4496" t="s">
        <v>5767</v>
      </c>
      <c r="H4496" s="2">
        <v>44917.48285547454</v>
      </c>
      <c r="I4496" t="s">
        <v>300</v>
      </c>
      <c r="J4496" s="2">
        <v>44917.48285547454</v>
      </c>
      <c r="K4496" t="s">
        <v>300</v>
      </c>
      <c r="L4496" t="str">
        <f>VLOOKUP(C4496,ACCOUNT_MAPPING!A:C,3,FALSE)</f>
        <v>HVAC Expense</v>
      </c>
    </row>
    <row r="4497" spans="1:12" hidden="1">
      <c r="A4497">
        <v>126073</v>
      </c>
      <c r="B4497" t="s">
        <v>327</v>
      </c>
      <c r="C4497">
        <v>50350001</v>
      </c>
      <c r="D4497" t="s">
        <v>12</v>
      </c>
      <c r="E4497" t="s">
        <v>13</v>
      </c>
      <c r="F4497" t="s">
        <v>13</v>
      </c>
      <c r="G4497" t="s">
        <v>5762</v>
      </c>
      <c r="H4497" s="2">
        <v>45015.568759259259</v>
      </c>
      <c r="I4497" t="s">
        <v>303</v>
      </c>
      <c r="J4497" s="2">
        <v>45015.568759259259</v>
      </c>
      <c r="K4497" t="s">
        <v>303</v>
      </c>
      <c r="L4497" t="str">
        <f>VLOOKUP(C4497,ACCOUNT_MAPPING!A:C,3,FALSE)</f>
        <v>HVAC Expense</v>
      </c>
    </row>
    <row r="4498" spans="1:12" hidden="1">
      <c r="A4498">
        <v>126194</v>
      </c>
      <c r="B4498" t="s">
        <v>448</v>
      </c>
      <c r="C4498">
        <v>50350001</v>
      </c>
      <c r="D4498" t="s">
        <v>63</v>
      </c>
      <c r="E4498" t="s">
        <v>13</v>
      </c>
      <c r="F4498" t="s">
        <v>13</v>
      </c>
      <c r="G4498" t="s">
        <v>5768</v>
      </c>
      <c r="H4498" s="2">
        <v>44875.885989664355</v>
      </c>
      <c r="I4498" t="s">
        <v>292</v>
      </c>
      <c r="J4498" s="2">
        <v>44875.885989664355</v>
      </c>
      <c r="K4498" t="s">
        <v>292</v>
      </c>
      <c r="L4498" t="str">
        <f>VLOOKUP(C4498,ACCOUNT_MAPPING!A:C,3,FALSE)</f>
        <v>HVAC Expense</v>
      </c>
    </row>
    <row r="4499" spans="1:12" hidden="1">
      <c r="A4499">
        <v>126113</v>
      </c>
      <c r="B4499" t="s">
        <v>417</v>
      </c>
      <c r="C4499">
        <v>50350001</v>
      </c>
      <c r="D4499" t="s">
        <v>12</v>
      </c>
      <c r="E4499" t="s">
        <v>13</v>
      </c>
      <c r="F4499" t="s">
        <v>13</v>
      </c>
      <c r="G4499" t="s">
        <v>5769</v>
      </c>
      <c r="H4499" s="2">
        <v>45022.026598692129</v>
      </c>
      <c r="I4499" t="s">
        <v>338</v>
      </c>
      <c r="J4499" s="2">
        <v>45022.026598692129</v>
      </c>
      <c r="K4499" t="s">
        <v>338</v>
      </c>
      <c r="L4499" t="str">
        <f>VLOOKUP(C4499,ACCOUNT_MAPPING!A:C,3,FALSE)</f>
        <v>HVAC Expense</v>
      </c>
    </row>
    <row r="4500" spans="1:12" hidden="1">
      <c r="A4500">
        <v>126074</v>
      </c>
      <c r="B4500" t="s">
        <v>301</v>
      </c>
      <c r="C4500">
        <v>50350001</v>
      </c>
      <c r="D4500" t="s">
        <v>17</v>
      </c>
      <c r="E4500" t="s">
        <v>13</v>
      </c>
      <c r="F4500" t="s">
        <v>13</v>
      </c>
      <c r="G4500" t="s">
        <v>5753</v>
      </c>
      <c r="H4500" s="2">
        <v>44922.70557071759</v>
      </c>
      <c r="I4500" t="s">
        <v>303</v>
      </c>
      <c r="J4500" s="2">
        <v>44922.70557071759</v>
      </c>
      <c r="K4500" t="s">
        <v>303</v>
      </c>
      <c r="L4500" t="str">
        <f>VLOOKUP(C4500,ACCOUNT_MAPPING!A:C,3,FALSE)</f>
        <v>HVAC Expense</v>
      </c>
    </row>
    <row r="4501" spans="1:12" hidden="1">
      <c r="A4501">
        <v>109790</v>
      </c>
      <c r="B4501" t="s">
        <v>316</v>
      </c>
      <c r="C4501">
        <v>50350001</v>
      </c>
      <c r="D4501" t="s">
        <v>12</v>
      </c>
      <c r="E4501" t="s">
        <v>13</v>
      </c>
      <c r="F4501" t="s">
        <v>13</v>
      </c>
      <c r="G4501" t="s">
        <v>5770</v>
      </c>
      <c r="H4501" s="2">
        <v>45014.696652777777</v>
      </c>
      <c r="I4501" t="s">
        <v>289</v>
      </c>
      <c r="J4501" s="2">
        <v>45014.696652777777</v>
      </c>
      <c r="K4501" t="s">
        <v>289</v>
      </c>
      <c r="L4501" t="str">
        <f>VLOOKUP(C4501,ACCOUNT_MAPPING!A:C,3,FALSE)</f>
        <v>HVAC Expense</v>
      </c>
    </row>
    <row r="4502" spans="1:12" hidden="1">
      <c r="A4502">
        <v>126125</v>
      </c>
      <c r="B4502" t="s">
        <v>5395</v>
      </c>
      <c r="C4502">
        <v>50350001</v>
      </c>
      <c r="D4502" t="s">
        <v>63</v>
      </c>
      <c r="E4502" t="s">
        <v>13</v>
      </c>
      <c r="F4502" t="s">
        <v>13</v>
      </c>
      <c r="G4502" t="s">
        <v>5771</v>
      </c>
      <c r="H4502" s="2">
        <v>44874.804948460645</v>
      </c>
      <c r="I4502" t="s">
        <v>3140</v>
      </c>
      <c r="J4502" s="2">
        <v>44874.804948460645</v>
      </c>
      <c r="K4502" t="s">
        <v>3140</v>
      </c>
      <c r="L4502" t="str">
        <f>VLOOKUP(C4502,ACCOUNT_MAPPING!A:C,3,FALSE)</f>
        <v>HVAC Expense</v>
      </c>
    </row>
    <row r="4503" spans="1:12" hidden="1">
      <c r="A4503">
        <v>126039</v>
      </c>
      <c r="B4503" t="s">
        <v>3583</v>
      </c>
      <c r="C4503">
        <v>50350001</v>
      </c>
      <c r="D4503" t="s">
        <v>63</v>
      </c>
      <c r="E4503" t="s">
        <v>13</v>
      </c>
      <c r="F4503" t="s">
        <v>13</v>
      </c>
      <c r="G4503" t="s">
        <v>5772</v>
      </c>
      <c r="H4503" s="2">
        <v>44876.52933568287</v>
      </c>
      <c r="I4503" t="s">
        <v>3585</v>
      </c>
      <c r="J4503" s="2">
        <v>44876.52933568287</v>
      </c>
      <c r="K4503" t="s">
        <v>3585</v>
      </c>
      <c r="L4503" t="str">
        <f>VLOOKUP(C4503,ACCOUNT_MAPPING!A:C,3,FALSE)</f>
        <v>HVAC Expense</v>
      </c>
    </row>
    <row r="4504" spans="1:12" hidden="1">
      <c r="A4504">
        <v>126052</v>
      </c>
      <c r="B4504" t="s">
        <v>618</v>
      </c>
      <c r="C4504">
        <v>50350001</v>
      </c>
      <c r="D4504" t="s">
        <v>17</v>
      </c>
      <c r="E4504" t="s">
        <v>13</v>
      </c>
      <c r="F4504" t="s">
        <v>13</v>
      </c>
      <c r="G4504" t="s">
        <v>5773</v>
      </c>
      <c r="H4504" s="2">
        <v>44917.377574999999</v>
      </c>
      <c r="I4504" t="s">
        <v>295</v>
      </c>
      <c r="J4504" s="2">
        <v>44917.377574999999</v>
      </c>
      <c r="K4504" t="s">
        <v>295</v>
      </c>
      <c r="L4504" t="str">
        <f>VLOOKUP(C4504,ACCOUNT_MAPPING!A:C,3,FALSE)</f>
        <v>HVAC Expense</v>
      </c>
    </row>
    <row r="4505" spans="1:12" hidden="1">
      <c r="A4505">
        <v>126222</v>
      </c>
      <c r="B4505" t="s">
        <v>460</v>
      </c>
      <c r="C4505">
        <v>50350001</v>
      </c>
      <c r="D4505" t="s">
        <v>17</v>
      </c>
      <c r="E4505" t="s">
        <v>13</v>
      </c>
      <c r="F4505" t="s">
        <v>13</v>
      </c>
      <c r="G4505" t="s">
        <v>5774</v>
      </c>
      <c r="H4505" s="2">
        <v>44923.752105057873</v>
      </c>
      <c r="I4505" t="s">
        <v>462</v>
      </c>
      <c r="J4505" s="2">
        <v>44923.752105057873</v>
      </c>
      <c r="K4505" t="s">
        <v>462</v>
      </c>
      <c r="L4505" t="str">
        <f>VLOOKUP(C4505,ACCOUNT_MAPPING!A:C,3,FALSE)</f>
        <v>HVAC Expense</v>
      </c>
    </row>
    <row r="4506" spans="1:12" hidden="1">
      <c r="A4506">
        <v>126229</v>
      </c>
      <c r="B4506" t="s">
        <v>443</v>
      </c>
      <c r="C4506">
        <v>50350001</v>
      </c>
      <c r="D4506" t="s">
        <v>12</v>
      </c>
      <c r="E4506" t="s">
        <v>13</v>
      </c>
      <c r="F4506" t="s">
        <v>13</v>
      </c>
      <c r="G4506" t="s">
        <v>5775</v>
      </c>
      <c r="H4506" s="2">
        <v>45021.702379861112</v>
      </c>
      <c r="I4506" t="s">
        <v>377</v>
      </c>
      <c r="J4506" s="2">
        <v>45021.702379861112</v>
      </c>
      <c r="K4506" t="s">
        <v>377</v>
      </c>
      <c r="L4506" t="str">
        <f>VLOOKUP(C4506,ACCOUNT_MAPPING!A:C,3,FALSE)</f>
        <v>HVAC Expense</v>
      </c>
    </row>
    <row r="4507" spans="1:12" hidden="1">
      <c r="A4507">
        <v>126150</v>
      </c>
      <c r="B4507" t="s">
        <v>390</v>
      </c>
      <c r="C4507">
        <v>50350001</v>
      </c>
      <c r="D4507" t="s">
        <v>17</v>
      </c>
      <c r="E4507" t="s">
        <v>13</v>
      </c>
      <c r="F4507" t="s">
        <v>13</v>
      </c>
      <c r="G4507" t="s">
        <v>5776</v>
      </c>
      <c r="H4507" s="2">
        <v>44925.102622685183</v>
      </c>
      <c r="I4507" t="s">
        <v>116</v>
      </c>
      <c r="J4507" s="2">
        <v>44925.102622685183</v>
      </c>
      <c r="K4507" t="s">
        <v>116</v>
      </c>
      <c r="L4507" t="str">
        <f>VLOOKUP(C4507,ACCOUNT_MAPPING!A:C,3,FALSE)</f>
        <v>HVAC Expense</v>
      </c>
    </row>
    <row r="4508" spans="1:12" hidden="1">
      <c r="A4508">
        <v>126072</v>
      </c>
      <c r="B4508" t="s">
        <v>1133</v>
      </c>
      <c r="C4508">
        <v>50350001</v>
      </c>
      <c r="D4508" t="s">
        <v>63</v>
      </c>
      <c r="E4508" t="s">
        <v>13</v>
      </c>
      <c r="F4508" t="s">
        <v>13</v>
      </c>
      <c r="G4508" t="s">
        <v>5777</v>
      </c>
      <c r="H4508" s="2">
        <v>44875.587923344909</v>
      </c>
      <c r="I4508" t="s">
        <v>326</v>
      </c>
      <c r="J4508" s="2">
        <v>44875.587923344909</v>
      </c>
      <c r="K4508" t="s">
        <v>326</v>
      </c>
      <c r="L4508" t="str">
        <f>VLOOKUP(C4508,ACCOUNT_MAPPING!A:C,3,FALSE)</f>
        <v>HVAC Expense</v>
      </c>
    </row>
    <row r="4509" spans="1:12" hidden="1">
      <c r="A4509">
        <v>126120</v>
      </c>
      <c r="B4509" t="s">
        <v>311</v>
      </c>
      <c r="C4509">
        <v>50350001</v>
      </c>
      <c r="D4509" t="s">
        <v>17</v>
      </c>
      <c r="E4509" t="s">
        <v>13</v>
      </c>
      <c r="F4509" t="s">
        <v>13</v>
      </c>
      <c r="G4509" t="s">
        <v>5778</v>
      </c>
      <c r="H4509" s="2">
        <v>44875.955716631943</v>
      </c>
      <c r="I4509" t="s">
        <v>313</v>
      </c>
      <c r="J4509" s="2">
        <v>44875.955716631943</v>
      </c>
      <c r="K4509" t="s">
        <v>313</v>
      </c>
      <c r="L4509" t="str">
        <f>VLOOKUP(C4509,ACCOUNT_MAPPING!A:C,3,FALSE)</f>
        <v>HVAC Expense</v>
      </c>
    </row>
    <row r="4510" spans="1:12" hidden="1">
      <c r="A4510">
        <v>126078</v>
      </c>
      <c r="B4510" t="s">
        <v>339</v>
      </c>
      <c r="C4510">
        <v>50350001</v>
      </c>
      <c r="D4510" t="s">
        <v>17</v>
      </c>
      <c r="E4510" t="s">
        <v>13</v>
      </c>
      <c r="F4510" t="s">
        <v>13</v>
      </c>
      <c r="G4510" t="s">
        <v>5753</v>
      </c>
      <c r="H4510" s="2">
        <v>44925.536081597224</v>
      </c>
      <c r="I4510" t="s">
        <v>303</v>
      </c>
      <c r="J4510" s="2">
        <v>44925.536081597224</v>
      </c>
      <c r="K4510" t="s">
        <v>303</v>
      </c>
      <c r="L4510" t="str">
        <f>VLOOKUP(C4510,ACCOUNT_MAPPING!A:C,3,FALSE)</f>
        <v>HVAC Expense</v>
      </c>
    </row>
    <row r="4511" spans="1:12" hidden="1">
      <c r="A4511">
        <v>126096</v>
      </c>
      <c r="B4511" t="s">
        <v>3691</v>
      </c>
      <c r="C4511">
        <v>50350001</v>
      </c>
      <c r="D4511" t="s">
        <v>63</v>
      </c>
      <c r="E4511" t="s">
        <v>13</v>
      </c>
      <c r="F4511" t="s">
        <v>13</v>
      </c>
      <c r="G4511" t="s">
        <v>5779</v>
      </c>
      <c r="H4511" s="2">
        <v>44888.494008252317</v>
      </c>
      <c r="I4511" t="s">
        <v>2125</v>
      </c>
      <c r="J4511" s="2">
        <v>44888.494008252317</v>
      </c>
      <c r="K4511" t="s">
        <v>2125</v>
      </c>
      <c r="L4511" t="str">
        <f>VLOOKUP(C4511,ACCOUNT_MAPPING!A:C,3,FALSE)</f>
        <v>HVAC Expense</v>
      </c>
    </row>
    <row r="4512" spans="1:12" hidden="1">
      <c r="A4512">
        <v>126196</v>
      </c>
      <c r="B4512" t="s">
        <v>5333</v>
      </c>
      <c r="C4512">
        <v>50350001</v>
      </c>
      <c r="D4512" t="s">
        <v>63</v>
      </c>
      <c r="E4512" t="s">
        <v>13</v>
      </c>
      <c r="F4512" t="s">
        <v>13</v>
      </c>
      <c r="G4512" t="s">
        <v>5780</v>
      </c>
      <c r="H4512" s="2">
        <v>44875.81336388889</v>
      </c>
      <c r="I4512" t="s">
        <v>5206</v>
      </c>
      <c r="J4512" s="2">
        <v>44875.81336388889</v>
      </c>
      <c r="K4512" t="s">
        <v>5206</v>
      </c>
      <c r="L4512" t="str">
        <f>VLOOKUP(C4512,ACCOUNT_MAPPING!A:C,3,FALSE)</f>
        <v>HVAC Expense</v>
      </c>
    </row>
    <row r="4513" spans="1:12" hidden="1">
      <c r="A4513">
        <v>126198</v>
      </c>
      <c r="B4513" t="s">
        <v>1136</v>
      </c>
      <c r="C4513">
        <v>50350001</v>
      </c>
      <c r="D4513" t="s">
        <v>12</v>
      </c>
      <c r="E4513" t="s">
        <v>13</v>
      </c>
      <c r="F4513" t="s">
        <v>13</v>
      </c>
      <c r="G4513" t="s">
        <v>5535</v>
      </c>
      <c r="H4513" s="2">
        <v>45021.332623148148</v>
      </c>
      <c r="I4513" t="s">
        <v>446</v>
      </c>
      <c r="J4513" s="2">
        <v>45021.332623148148</v>
      </c>
      <c r="K4513" t="s">
        <v>446</v>
      </c>
      <c r="L4513" t="str">
        <f>VLOOKUP(C4513,ACCOUNT_MAPPING!A:C,3,FALSE)</f>
        <v>HVAC Expense</v>
      </c>
    </row>
    <row r="4514" spans="1:12" hidden="1">
      <c r="A4514">
        <v>2877</v>
      </c>
      <c r="B4514" t="s">
        <v>2165</v>
      </c>
      <c r="C4514">
        <v>50355000</v>
      </c>
      <c r="D4514" t="s">
        <v>12</v>
      </c>
      <c r="E4514" t="s">
        <v>13</v>
      </c>
      <c r="F4514" t="s">
        <v>13</v>
      </c>
      <c r="G4514" t="s">
        <v>5781</v>
      </c>
      <c r="H4514" s="2">
        <v>45014.651371261571</v>
      </c>
      <c r="I4514" t="s">
        <v>289</v>
      </c>
      <c r="J4514" s="2">
        <v>45014.651371261571</v>
      </c>
      <c r="K4514" t="s">
        <v>289</v>
      </c>
      <c r="L4514" t="str">
        <f>VLOOKUP(C4514,ACCOUNT_MAPPING!A:C,3,FALSE)</f>
        <v>General Building Maintenance</v>
      </c>
    </row>
    <row r="4515" spans="1:12" hidden="1">
      <c r="A4515">
        <v>2927</v>
      </c>
      <c r="B4515" t="s">
        <v>1149</v>
      </c>
      <c r="C4515">
        <v>50355000</v>
      </c>
      <c r="D4515" t="s">
        <v>17</v>
      </c>
      <c r="E4515" t="s">
        <v>13</v>
      </c>
      <c r="F4515" t="s">
        <v>13</v>
      </c>
      <c r="G4515" t="s">
        <v>5782</v>
      </c>
      <c r="H4515" s="2">
        <v>44916.591860567132</v>
      </c>
      <c r="I4515" t="s">
        <v>826</v>
      </c>
      <c r="J4515" s="2">
        <v>44916.591860567132</v>
      </c>
      <c r="K4515" t="s">
        <v>826</v>
      </c>
      <c r="L4515" t="str">
        <f>VLOOKUP(C4515,ACCOUNT_MAPPING!A:C,3,FALSE)</f>
        <v>General Building Maintenance</v>
      </c>
    </row>
    <row r="4516" spans="1:12" hidden="1">
      <c r="A4516">
        <v>2830</v>
      </c>
      <c r="B4516" t="s">
        <v>2163</v>
      </c>
      <c r="C4516">
        <v>50355000</v>
      </c>
      <c r="D4516" t="s">
        <v>17</v>
      </c>
      <c r="E4516" t="s">
        <v>13</v>
      </c>
      <c r="F4516" t="s">
        <v>13</v>
      </c>
      <c r="G4516" t="s">
        <v>5783</v>
      </c>
      <c r="H4516" s="2">
        <v>44923.435007523149</v>
      </c>
      <c r="I4516" t="s">
        <v>289</v>
      </c>
      <c r="J4516" s="2">
        <v>44923.435007523149</v>
      </c>
      <c r="K4516" t="s">
        <v>289</v>
      </c>
      <c r="L4516" t="str">
        <f>VLOOKUP(C4516,ACCOUNT_MAPPING!A:C,3,FALSE)</f>
        <v>General Building Maintenance</v>
      </c>
    </row>
    <row r="4517" spans="1:12" hidden="1">
      <c r="A4517">
        <v>3065</v>
      </c>
      <c r="B4517" t="s">
        <v>1151</v>
      </c>
      <c r="C4517">
        <v>50355000</v>
      </c>
      <c r="D4517" t="s">
        <v>17</v>
      </c>
      <c r="E4517" t="s">
        <v>13</v>
      </c>
      <c r="F4517" t="s">
        <v>13</v>
      </c>
      <c r="G4517" t="s">
        <v>5784</v>
      </c>
      <c r="H4517" s="2">
        <v>44916.496870138886</v>
      </c>
      <c r="I4517" t="s">
        <v>900</v>
      </c>
      <c r="J4517" s="2">
        <v>44916.496870138886</v>
      </c>
      <c r="K4517" t="s">
        <v>900</v>
      </c>
      <c r="L4517" t="str">
        <f>VLOOKUP(C4517,ACCOUNT_MAPPING!A:C,3,FALSE)</f>
        <v>General Building Maintenance</v>
      </c>
    </row>
    <row r="4518" spans="1:12" hidden="1">
      <c r="A4518">
        <v>4606</v>
      </c>
      <c r="B4518" t="s">
        <v>685</v>
      </c>
      <c r="C4518">
        <v>50355000</v>
      </c>
      <c r="D4518" t="s">
        <v>63</v>
      </c>
      <c r="E4518" t="s">
        <v>13</v>
      </c>
      <c r="F4518" t="s">
        <v>13</v>
      </c>
      <c r="G4518" t="s">
        <v>5785</v>
      </c>
      <c r="H4518" s="2">
        <v>44872.899491435186</v>
      </c>
      <c r="I4518" t="s">
        <v>679</v>
      </c>
      <c r="J4518" s="2">
        <v>44872.899491435186</v>
      </c>
      <c r="K4518" t="s">
        <v>679</v>
      </c>
      <c r="L4518" t="str">
        <f>VLOOKUP(C4518,ACCOUNT_MAPPING!A:C,3,FALSE)</f>
        <v>General Building Maintenance</v>
      </c>
    </row>
    <row r="4519" spans="1:12" hidden="1">
      <c r="A4519">
        <v>4469</v>
      </c>
      <c r="B4519" t="s">
        <v>675</v>
      </c>
      <c r="C4519">
        <v>50355000</v>
      </c>
      <c r="D4519" t="s">
        <v>12</v>
      </c>
      <c r="E4519" t="s">
        <v>13</v>
      </c>
      <c r="F4519" t="s">
        <v>13</v>
      </c>
      <c r="G4519" t="s">
        <v>5786</v>
      </c>
      <c r="H4519" s="2">
        <v>45014.573950729166</v>
      </c>
      <c r="I4519" t="s">
        <v>41</v>
      </c>
      <c r="J4519" s="2">
        <v>45014.573950729166</v>
      </c>
      <c r="K4519" t="s">
        <v>41</v>
      </c>
      <c r="L4519" t="str">
        <f>VLOOKUP(C4519,ACCOUNT_MAPPING!A:C,3,FALSE)</f>
        <v>General Building Maintenance</v>
      </c>
    </row>
    <row r="4520" spans="1:12" hidden="1">
      <c r="A4520">
        <v>4613</v>
      </c>
      <c r="B4520" t="s">
        <v>680</v>
      </c>
      <c r="C4520">
        <v>50355000</v>
      </c>
      <c r="D4520" t="s">
        <v>63</v>
      </c>
      <c r="E4520" t="s">
        <v>13</v>
      </c>
      <c r="F4520" t="s">
        <v>13</v>
      </c>
      <c r="G4520" t="s">
        <v>5787</v>
      </c>
      <c r="H4520" s="2">
        <v>44875.884156597225</v>
      </c>
      <c r="I4520" t="s">
        <v>679</v>
      </c>
      <c r="J4520" s="2">
        <v>44875.884156597225</v>
      </c>
      <c r="K4520" t="s">
        <v>679</v>
      </c>
      <c r="L4520" t="str">
        <f>VLOOKUP(C4520,ACCOUNT_MAPPING!A:C,3,FALSE)</f>
        <v>General Building Maintenance</v>
      </c>
    </row>
    <row r="4521" spans="1:12" hidden="1">
      <c r="A4521">
        <v>4941</v>
      </c>
      <c r="B4521" t="s">
        <v>1636</v>
      </c>
      <c r="C4521">
        <v>50355000</v>
      </c>
      <c r="D4521" t="s">
        <v>17</v>
      </c>
      <c r="E4521" t="s">
        <v>13</v>
      </c>
      <c r="F4521" t="s">
        <v>13</v>
      </c>
      <c r="G4521" t="s">
        <v>5788</v>
      </c>
      <c r="H4521" s="2">
        <v>44924.583037418983</v>
      </c>
      <c r="I4521" t="s">
        <v>19</v>
      </c>
      <c r="J4521" s="2">
        <v>44924.583037418983</v>
      </c>
      <c r="K4521" t="s">
        <v>19</v>
      </c>
      <c r="L4521" t="str">
        <f>VLOOKUP(C4521,ACCOUNT_MAPPING!A:C,3,FALSE)</f>
        <v>General Building Maintenance</v>
      </c>
    </row>
    <row r="4522" spans="1:12" hidden="1">
      <c r="A4522">
        <v>4947</v>
      </c>
      <c r="B4522" t="s">
        <v>3171</v>
      </c>
      <c r="C4522">
        <v>50355000</v>
      </c>
      <c r="D4522" t="s">
        <v>17</v>
      </c>
      <c r="E4522" t="s">
        <v>13</v>
      </c>
      <c r="F4522" t="s">
        <v>13</v>
      </c>
      <c r="G4522" t="s">
        <v>5789</v>
      </c>
      <c r="H4522" s="2">
        <v>44922.597657789353</v>
      </c>
      <c r="I4522" t="s">
        <v>826</v>
      </c>
      <c r="J4522" s="2">
        <v>44922.597657789353</v>
      </c>
      <c r="K4522" t="s">
        <v>826</v>
      </c>
      <c r="L4522" t="str">
        <f>VLOOKUP(C4522,ACCOUNT_MAPPING!A:C,3,FALSE)</f>
        <v>General Building Maintenance</v>
      </c>
    </row>
    <row r="4523" spans="1:12" hidden="1">
      <c r="A4523">
        <v>4943</v>
      </c>
      <c r="B4523" t="s">
        <v>689</v>
      </c>
      <c r="C4523">
        <v>50355000</v>
      </c>
      <c r="D4523" t="s">
        <v>17</v>
      </c>
      <c r="E4523" t="s">
        <v>13</v>
      </c>
      <c r="F4523" t="s">
        <v>13</v>
      </c>
      <c r="G4523" t="s">
        <v>5790</v>
      </c>
      <c r="H4523" s="2">
        <v>44922.536779548609</v>
      </c>
      <c r="I4523" t="s">
        <v>41</v>
      </c>
      <c r="J4523" s="2">
        <v>44922.536779548609</v>
      </c>
      <c r="K4523" t="s">
        <v>41</v>
      </c>
      <c r="L4523" t="str">
        <f>VLOOKUP(C4523,ACCOUNT_MAPPING!A:C,3,FALSE)</f>
        <v>General Building Maintenance</v>
      </c>
    </row>
    <row r="4524" spans="1:12" hidden="1">
      <c r="A4524">
        <v>4945</v>
      </c>
      <c r="B4524" t="s">
        <v>1634</v>
      </c>
      <c r="C4524">
        <v>50355000</v>
      </c>
      <c r="D4524" t="s">
        <v>12</v>
      </c>
      <c r="E4524" t="s">
        <v>13</v>
      </c>
      <c r="F4524" t="s">
        <v>13</v>
      </c>
      <c r="G4524" t="s">
        <v>5791</v>
      </c>
      <c r="H4524" s="2">
        <v>45014.867236770835</v>
      </c>
      <c r="I4524" t="s">
        <v>1280</v>
      </c>
      <c r="J4524" s="2">
        <v>45014.867236770835</v>
      </c>
      <c r="K4524" t="s">
        <v>1280</v>
      </c>
      <c r="L4524" t="str">
        <f>VLOOKUP(C4524,ACCOUNT_MAPPING!A:C,3,FALSE)</f>
        <v>General Building Maintenance</v>
      </c>
    </row>
    <row r="4525" spans="1:12" hidden="1">
      <c r="A4525">
        <v>5409</v>
      </c>
      <c r="B4525" t="s">
        <v>1161</v>
      </c>
      <c r="C4525">
        <v>50355000</v>
      </c>
      <c r="D4525" t="s">
        <v>63</v>
      </c>
      <c r="E4525" t="s">
        <v>13</v>
      </c>
      <c r="F4525" t="s">
        <v>13</v>
      </c>
      <c r="G4525" t="s">
        <v>5792</v>
      </c>
      <c r="H4525" s="2">
        <v>44875.662291550929</v>
      </c>
      <c r="I4525" t="s">
        <v>1092</v>
      </c>
      <c r="J4525" s="2">
        <v>44875.662291550929</v>
      </c>
      <c r="K4525" t="s">
        <v>1092</v>
      </c>
      <c r="L4525" t="str">
        <f>VLOOKUP(C4525,ACCOUNT_MAPPING!A:C,3,FALSE)</f>
        <v>General Building Maintenance</v>
      </c>
    </row>
    <row r="4526" spans="1:12" hidden="1">
      <c r="A4526">
        <v>8455</v>
      </c>
      <c r="B4526" t="s">
        <v>1166</v>
      </c>
      <c r="C4526">
        <v>50355000</v>
      </c>
      <c r="D4526" t="s">
        <v>12</v>
      </c>
      <c r="E4526" t="s">
        <v>13</v>
      </c>
      <c r="F4526" t="s">
        <v>13</v>
      </c>
      <c r="G4526" t="s">
        <v>5793</v>
      </c>
      <c r="H4526" s="2">
        <v>45021.562041979167</v>
      </c>
      <c r="I4526" t="s">
        <v>900</v>
      </c>
      <c r="J4526" s="2">
        <v>45021.562041979167</v>
      </c>
      <c r="K4526" t="s">
        <v>900</v>
      </c>
      <c r="L4526" t="str">
        <f>VLOOKUP(C4526,ACCOUNT_MAPPING!A:C,3,FALSE)</f>
        <v>General Building Maintenance</v>
      </c>
    </row>
    <row r="4527" spans="1:12" hidden="1">
      <c r="A4527">
        <v>8494</v>
      </c>
      <c r="B4527" t="s">
        <v>4342</v>
      </c>
      <c r="C4527">
        <v>50355000</v>
      </c>
      <c r="D4527" t="s">
        <v>17</v>
      </c>
      <c r="E4527" t="s">
        <v>13</v>
      </c>
      <c r="F4527" t="s">
        <v>13</v>
      </c>
      <c r="G4527" t="s">
        <v>5794</v>
      </c>
      <c r="H4527" s="2">
        <v>44923.733149537038</v>
      </c>
      <c r="I4527" t="s">
        <v>19</v>
      </c>
      <c r="J4527" s="2">
        <v>44923.733149537038</v>
      </c>
      <c r="K4527" t="s">
        <v>19</v>
      </c>
      <c r="L4527" t="str">
        <f>VLOOKUP(C4527,ACCOUNT_MAPPING!A:C,3,FALSE)</f>
        <v>General Building Maintenance</v>
      </c>
    </row>
    <row r="4528" spans="1:12" hidden="1">
      <c r="A4528">
        <v>8513</v>
      </c>
      <c r="B4528" t="s">
        <v>20</v>
      </c>
      <c r="C4528">
        <v>50355000</v>
      </c>
      <c r="D4528" t="s">
        <v>63</v>
      </c>
      <c r="E4528" t="s">
        <v>13</v>
      </c>
      <c r="F4528" t="s">
        <v>13</v>
      </c>
      <c r="G4528" t="s">
        <v>5795</v>
      </c>
      <c r="H4528" s="2">
        <v>44862.539526354165</v>
      </c>
      <c r="I4528" t="s">
        <v>22</v>
      </c>
      <c r="J4528" s="2">
        <v>44862.539526354165</v>
      </c>
      <c r="K4528" t="s">
        <v>22</v>
      </c>
      <c r="L4528" t="str">
        <f>VLOOKUP(C4528,ACCOUNT_MAPPING!A:C,3,FALSE)</f>
        <v>General Building Maintenance</v>
      </c>
    </row>
    <row r="4529" spans="1:12" hidden="1">
      <c r="A4529">
        <v>8519</v>
      </c>
      <c r="B4529" t="s">
        <v>1651</v>
      </c>
      <c r="C4529">
        <v>50355000</v>
      </c>
      <c r="D4529" t="s">
        <v>17</v>
      </c>
      <c r="E4529" t="s">
        <v>13</v>
      </c>
      <c r="F4529" t="s">
        <v>13</v>
      </c>
      <c r="G4529" t="s">
        <v>5796</v>
      </c>
      <c r="H4529" s="2">
        <v>44928.886218900465</v>
      </c>
      <c r="I4529" t="s">
        <v>1422</v>
      </c>
      <c r="J4529" s="2">
        <v>44928.886218900465</v>
      </c>
      <c r="K4529" t="s">
        <v>1422</v>
      </c>
      <c r="L4529" t="str">
        <f>VLOOKUP(C4529,ACCOUNT_MAPPING!A:C,3,FALSE)</f>
        <v>General Building Maintenance</v>
      </c>
    </row>
    <row r="4530" spans="1:12" hidden="1">
      <c r="A4530">
        <v>8521</v>
      </c>
      <c r="B4530" t="s">
        <v>2209</v>
      </c>
      <c r="C4530">
        <v>50355000</v>
      </c>
      <c r="D4530" t="s">
        <v>63</v>
      </c>
      <c r="E4530" t="s">
        <v>13</v>
      </c>
      <c r="F4530" t="s">
        <v>13</v>
      </c>
      <c r="G4530" t="s">
        <v>5797</v>
      </c>
      <c r="H4530" s="2">
        <v>44876.583349189816</v>
      </c>
      <c r="I4530" t="s">
        <v>15</v>
      </c>
      <c r="J4530" s="2">
        <v>44876.583349189816</v>
      </c>
      <c r="K4530" t="s">
        <v>15</v>
      </c>
      <c r="L4530" t="str">
        <f>VLOOKUP(C4530,ACCOUNT_MAPPING!A:C,3,FALSE)</f>
        <v>General Building Maintenance</v>
      </c>
    </row>
    <row r="4531" spans="1:12" hidden="1">
      <c r="A4531">
        <v>8530</v>
      </c>
      <c r="B4531" t="s">
        <v>26</v>
      </c>
      <c r="C4531">
        <v>50355000</v>
      </c>
      <c r="D4531" t="s">
        <v>12</v>
      </c>
      <c r="E4531" t="s">
        <v>13</v>
      </c>
      <c r="F4531" t="s">
        <v>13</v>
      </c>
      <c r="G4531" t="s">
        <v>27</v>
      </c>
      <c r="H4531" s="2">
        <v>45014.469238622682</v>
      </c>
      <c r="I4531" t="s">
        <v>28</v>
      </c>
      <c r="J4531" s="2">
        <v>45014.469238622682</v>
      </c>
      <c r="K4531" t="s">
        <v>28</v>
      </c>
      <c r="L4531" t="str">
        <f>VLOOKUP(C4531,ACCOUNT_MAPPING!A:C,3,FALSE)</f>
        <v>General Building Maintenance</v>
      </c>
    </row>
    <row r="4532" spans="1:12" hidden="1">
      <c r="A4532">
        <v>8529</v>
      </c>
      <c r="B4532" t="s">
        <v>1170</v>
      </c>
      <c r="C4532">
        <v>50355000</v>
      </c>
      <c r="D4532" t="s">
        <v>12</v>
      </c>
      <c r="E4532" t="s">
        <v>13</v>
      </c>
      <c r="F4532" t="s">
        <v>13</v>
      </c>
      <c r="G4532" t="s">
        <v>27</v>
      </c>
      <c r="H4532" s="2">
        <v>45014.463380439818</v>
      </c>
      <c r="I4532" t="s">
        <v>28</v>
      </c>
      <c r="J4532" s="2">
        <v>45014.463380439818</v>
      </c>
      <c r="K4532" t="s">
        <v>28</v>
      </c>
      <c r="L4532" t="str">
        <f>VLOOKUP(C4532,ACCOUNT_MAPPING!A:C,3,FALSE)</f>
        <v>General Building Maintenance</v>
      </c>
    </row>
    <row r="4533" spans="1:12" hidden="1">
      <c r="A4533">
        <v>8533</v>
      </c>
      <c r="B4533" t="s">
        <v>698</v>
      </c>
      <c r="C4533">
        <v>50355000</v>
      </c>
      <c r="D4533" t="s">
        <v>12</v>
      </c>
      <c r="E4533" t="s">
        <v>13</v>
      </c>
      <c r="F4533" t="s">
        <v>13</v>
      </c>
      <c r="G4533" t="s">
        <v>5798</v>
      </c>
      <c r="H4533" s="2">
        <v>45019.812210798613</v>
      </c>
      <c r="I4533" t="s">
        <v>51</v>
      </c>
      <c r="J4533" s="2">
        <v>45019.812210798613</v>
      </c>
      <c r="K4533" t="s">
        <v>51</v>
      </c>
      <c r="L4533" t="str">
        <f>VLOOKUP(C4533,ACCOUNT_MAPPING!A:C,3,FALSE)</f>
        <v>General Building Maintenance</v>
      </c>
    </row>
    <row r="4534" spans="1:12" hidden="1">
      <c r="A4534">
        <v>8605</v>
      </c>
      <c r="B4534" t="s">
        <v>1371</v>
      </c>
      <c r="C4534">
        <v>50355000</v>
      </c>
      <c r="D4534" t="s">
        <v>17</v>
      </c>
      <c r="E4534" t="s">
        <v>13</v>
      </c>
      <c r="F4534" t="s">
        <v>13</v>
      </c>
      <c r="G4534" t="s">
        <v>5799</v>
      </c>
      <c r="H4534" s="2">
        <v>44924.772507326386</v>
      </c>
      <c r="I4534" t="s">
        <v>702</v>
      </c>
      <c r="J4534" s="2">
        <v>44924.772507326386</v>
      </c>
      <c r="K4534" t="s">
        <v>702</v>
      </c>
      <c r="L4534" t="str">
        <f>VLOOKUP(C4534,ACCOUNT_MAPPING!A:C,3,FALSE)</f>
        <v>General Building Maintenance</v>
      </c>
    </row>
    <row r="4535" spans="1:12" hidden="1">
      <c r="A4535">
        <v>8607</v>
      </c>
      <c r="B4535" t="s">
        <v>5800</v>
      </c>
      <c r="C4535">
        <v>50355000</v>
      </c>
      <c r="D4535" t="s">
        <v>17</v>
      </c>
      <c r="E4535" t="s">
        <v>13</v>
      </c>
      <c r="F4535" t="s">
        <v>13</v>
      </c>
      <c r="G4535" t="s">
        <v>5801</v>
      </c>
      <c r="H4535" s="2">
        <v>44923.492767280091</v>
      </c>
      <c r="I4535" t="s">
        <v>778</v>
      </c>
      <c r="J4535" s="2">
        <v>44923.492767280091</v>
      </c>
      <c r="K4535" t="s">
        <v>778</v>
      </c>
      <c r="L4535" t="str">
        <f>VLOOKUP(C4535,ACCOUNT_MAPPING!A:C,3,FALSE)</f>
        <v>General Building Maintenance</v>
      </c>
    </row>
    <row r="4536" spans="1:12" hidden="1">
      <c r="A4536">
        <v>8614</v>
      </c>
      <c r="B4536" t="s">
        <v>32</v>
      </c>
      <c r="C4536">
        <v>50355000</v>
      </c>
      <c r="D4536" t="s">
        <v>12</v>
      </c>
      <c r="E4536" t="s">
        <v>13</v>
      </c>
      <c r="F4536" t="s">
        <v>13</v>
      </c>
      <c r="G4536" t="s">
        <v>5802</v>
      </c>
      <c r="H4536" s="2">
        <v>45014.638855358797</v>
      </c>
      <c r="I4536" t="s">
        <v>34</v>
      </c>
      <c r="J4536" s="2">
        <v>45014.638855358797</v>
      </c>
      <c r="K4536" t="s">
        <v>34</v>
      </c>
      <c r="L4536" t="str">
        <f>VLOOKUP(C4536,ACCOUNT_MAPPING!A:C,3,FALSE)</f>
        <v>General Building Maintenance</v>
      </c>
    </row>
    <row r="4537" spans="1:12" hidden="1">
      <c r="A4537">
        <v>8644</v>
      </c>
      <c r="B4537" t="s">
        <v>3744</v>
      </c>
      <c r="C4537">
        <v>50355000</v>
      </c>
      <c r="D4537" t="s">
        <v>17</v>
      </c>
      <c r="E4537" t="s">
        <v>13</v>
      </c>
      <c r="F4537" t="s">
        <v>13</v>
      </c>
      <c r="G4537" t="s">
        <v>5803</v>
      </c>
      <c r="H4537" s="2">
        <v>44919.572047604168</v>
      </c>
      <c r="I4537" t="s">
        <v>31</v>
      </c>
      <c r="J4537" s="2">
        <v>44919.572047604168</v>
      </c>
      <c r="K4537" t="s">
        <v>31</v>
      </c>
      <c r="L4537" t="str">
        <f>VLOOKUP(C4537,ACCOUNT_MAPPING!A:C,3,FALSE)</f>
        <v>General Building Maintenance</v>
      </c>
    </row>
    <row r="4538" spans="1:12" hidden="1">
      <c r="A4538">
        <v>8648</v>
      </c>
      <c r="B4538" t="s">
        <v>35</v>
      </c>
      <c r="C4538">
        <v>50355000</v>
      </c>
      <c r="D4538" t="s">
        <v>12</v>
      </c>
      <c r="E4538" t="s">
        <v>13</v>
      </c>
      <c r="F4538" t="s">
        <v>13</v>
      </c>
      <c r="G4538" t="s">
        <v>5804</v>
      </c>
      <c r="H4538" s="2">
        <v>45014.588620868053</v>
      </c>
      <c r="I4538" t="s">
        <v>31</v>
      </c>
      <c r="J4538" s="2">
        <v>45014.588620868053</v>
      </c>
      <c r="K4538" t="s">
        <v>31</v>
      </c>
      <c r="L4538" t="str">
        <f>VLOOKUP(C4538,ACCOUNT_MAPPING!A:C,3,FALSE)</f>
        <v>General Building Maintenance</v>
      </c>
    </row>
    <row r="4539" spans="1:12" hidden="1">
      <c r="A4539">
        <v>8682</v>
      </c>
      <c r="B4539" t="s">
        <v>1172</v>
      </c>
      <c r="C4539">
        <v>50355000</v>
      </c>
      <c r="D4539" t="s">
        <v>17</v>
      </c>
      <c r="E4539" t="s">
        <v>13</v>
      </c>
      <c r="F4539" t="s">
        <v>13</v>
      </c>
      <c r="G4539" t="s">
        <v>5805</v>
      </c>
      <c r="H4539" s="2">
        <v>44925.514202280094</v>
      </c>
      <c r="I4539" t="s">
        <v>900</v>
      </c>
      <c r="J4539" s="2">
        <v>44925.514202280094</v>
      </c>
      <c r="K4539" t="s">
        <v>900</v>
      </c>
      <c r="L4539" t="str">
        <f>VLOOKUP(C4539,ACCOUNT_MAPPING!A:C,3,FALSE)</f>
        <v>General Building Maintenance</v>
      </c>
    </row>
    <row r="4540" spans="1:12" hidden="1">
      <c r="A4540">
        <v>8667</v>
      </c>
      <c r="B4540" t="s">
        <v>5728</v>
      </c>
      <c r="C4540">
        <v>50355000</v>
      </c>
      <c r="D4540" t="s">
        <v>17</v>
      </c>
      <c r="E4540" t="s">
        <v>13</v>
      </c>
      <c r="F4540" t="s">
        <v>13</v>
      </c>
      <c r="G4540" t="s">
        <v>5806</v>
      </c>
      <c r="H4540" s="2">
        <v>44929.411959143516</v>
      </c>
      <c r="I4540" t="s">
        <v>289</v>
      </c>
      <c r="J4540" s="2">
        <v>44929.411959143516</v>
      </c>
      <c r="K4540" t="s">
        <v>289</v>
      </c>
      <c r="L4540" t="str">
        <f>VLOOKUP(C4540,ACCOUNT_MAPPING!A:C,3,FALSE)</f>
        <v>General Building Maintenance</v>
      </c>
    </row>
    <row r="4541" spans="1:12" hidden="1">
      <c r="A4541">
        <v>8665</v>
      </c>
      <c r="B4541" t="s">
        <v>1668</v>
      </c>
      <c r="C4541">
        <v>50355000</v>
      </c>
      <c r="D4541" t="s">
        <v>63</v>
      </c>
      <c r="E4541" t="s">
        <v>13</v>
      </c>
      <c r="F4541" t="s">
        <v>13</v>
      </c>
      <c r="G4541" t="s">
        <v>5807</v>
      </c>
      <c r="H4541" s="2">
        <v>44876.611268055553</v>
      </c>
      <c r="I4541" t="s">
        <v>15</v>
      </c>
      <c r="J4541" s="2">
        <v>44876.611268055553</v>
      </c>
      <c r="K4541" t="s">
        <v>15</v>
      </c>
      <c r="L4541" t="str">
        <f>VLOOKUP(C4541,ACCOUNT_MAPPING!A:C,3,FALSE)</f>
        <v>General Building Maintenance</v>
      </c>
    </row>
    <row r="4542" spans="1:12" hidden="1">
      <c r="A4542">
        <v>8718</v>
      </c>
      <c r="B4542" t="s">
        <v>5808</v>
      </c>
      <c r="C4542">
        <v>50355000</v>
      </c>
      <c r="D4542" t="s">
        <v>17</v>
      </c>
      <c r="E4542" t="s">
        <v>13</v>
      </c>
      <c r="F4542" t="s">
        <v>13</v>
      </c>
      <c r="G4542" t="s">
        <v>5809</v>
      </c>
      <c r="H4542" s="2">
        <v>44916.791707604163</v>
      </c>
      <c r="I4542" t="s">
        <v>22</v>
      </c>
      <c r="J4542" s="2">
        <v>44916.791707604163</v>
      </c>
      <c r="K4542" t="s">
        <v>22</v>
      </c>
      <c r="L4542" t="str">
        <f>VLOOKUP(C4542,ACCOUNT_MAPPING!A:C,3,FALSE)</f>
        <v>General Building Maintenance</v>
      </c>
    </row>
    <row r="4543" spans="1:12" hidden="1">
      <c r="A4543">
        <v>8677</v>
      </c>
      <c r="B4543" t="s">
        <v>2228</v>
      </c>
      <c r="C4543">
        <v>50355000</v>
      </c>
      <c r="D4543" t="s">
        <v>17</v>
      </c>
      <c r="E4543" t="s">
        <v>13</v>
      </c>
      <c r="F4543" t="s">
        <v>13</v>
      </c>
      <c r="G4543" t="s">
        <v>5810</v>
      </c>
      <c r="H4543" s="2">
        <v>44916.649451273151</v>
      </c>
      <c r="I4543" t="s">
        <v>1675</v>
      </c>
      <c r="J4543" s="2">
        <v>44916.649451273151</v>
      </c>
      <c r="K4543" t="s">
        <v>1675</v>
      </c>
      <c r="L4543" t="str">
        <f>VLOOKUP(C4543,ACCOUNT_MAPPING!A:C,3,FALSE)</f>
        <v>General Building Maintenance</v>
      </c>
    </row>
    <row r="4544" spans="1:12" hidden="1">
      <c r="A4544">
        <v>8740</v>
      </c>
      <c r="B4544" t="s">
        <v>1683</v>
      </c>
      <c r="C4544">
        <v>50355000</v>
      </c>
      <c r="D4544" t="s">
        <v>63</v>
      </c>
      <c r="E4544" t="s">
        <v>13</v>
      </c>
      <c r="F4544" t="s">
        <v>13</v>
      </c>
      <c r="G4544" t="s">
        <v>5811</v>
      </c>
      <c r="H4544" s="2">
        <v>44869.432877349536</v>
      </c>
      <c r="I4544" t="s">
        <v>949</v>
      </c>
      <c r="J4544" s="2">
        <v>44869.432877349536</v>
      </c>
      <c r="K4544" t="s">
        <v>949</v>
      </c>
      <c r="L4544" t="str">
        <f>VLOOKUP(C4544,ACCOUNT_MAPPING!A:C,3,FALSE)</f>
        <v>General Building Maintenance</v>
      </c>
    </row>
    <row r="4545" spans="1:12" hidden="1">
      <c r="A4545">
        <v>8674</v>
      </c>
      <c r="B4545" t="s">
        <v>2234</v>
      </c>
      <c r="C4545">
        <v>50355000</v>
      </c>
      <c r="D4545" t="s">
        <v>17</v>
      </c>
      <c r="E4545" t="s">
        <v>13</v>
      </c>
      <c r="F4545" t="s">
        <v>13</v>
      </c>
      <c r="G4545" t="s">
        <v>5812</v>
      </c>
      <c r="H4545" s="2">
        <v>44915.692350659723</v>
      </c>
      <c r="I4545" t="s">
        <v>1675</v>
      </c>
      <c r="J4545" s="2">
        <v>44915.692350659723</v>
      </c>
      <c r="K4545" t="s">
        <v>1675</v>
      </c>
      <c r="L4545" t="str">
        <f>VLOOKUP(C4545,ACCOUNT_MAPPING!A:C,3,FALSE)</f>
        <v>General Building Maintenance</v>
      </c>
    </row>
    <row r="4546" spans="1:12" hidden="1">
      <c r="A4546">
        <v>8797</v>
      </c>
      <c r="B4546" t="s">
        <v>2309</v>
      </c>
      <c r="C4546">
        <v>50355000</v>
      </c>
      <c r="D4546" t="s">
        <v>17</v>
      </c>
      <c r="E4546" t="s">
        <v>13</v>
      </c>
      <c r="F4546" t="s">
        <v>13</v>
      </c>
      <c r="G4546" t="s">
        <v>5813</v>
      </c>
      <c r="H4546" s="2">
        <v>44924.847727349537</v>
      </c>
      <c r="I4546" t="s">
        <v>497</v>
      </c>
      <c r="J4546" s="2">
        <v>44924.847727349537</v>
      </c>
      <c r="K4546" t="s">
        <v>497</v>
      </c>
      <c r="L4546" t="str">
        <f>VLOOKUP(C4546,ACCOUNT_MAPPING!A:C,3,FALSE)</f>
        <v>General Building Maintenance</v>
      </c>
    </row>
    <row r="4547" spans="1:12" hidden="1">
      <c r="A4547">
        <v>8725</v>
      </c>
      <c r="B4547" t="s">
        <v>37</v>
      </c>
      <c r="C4547">
        <v>50355000</v>
      </c>
      <c r="D4547" t="s">
        <v>17</v>
      </c>
      <c r="E4547" t="s">
        <v>13</v>
      </c>
      <c r="F4547" t="s">
        <v>13</v>
      </c>
      <c r="G4547" t="s">
        <v>5814</v>
      </c>
      <c r="H4547" s="2">
        <v>44916.812031099536</v>
      </c>
      <c r="I4547" t="s">
        <v>22</v>
      </c>
      <c r="J4547" s="2">
        <v>44916.812031099536</v>
      </c>
      <c r="K4547" t="s">
        <v>22</v>
      </c>
      <c r="L4547" t="str">
        <f>VLOOKUP(C4547,ACCOUNT_MAPPING!A:C,3,FALSE)</f>
        <v>General Building Maintenance</v>
      </c>
    </row>
    <row r="4548" spans="1:12" hidden="1">
      <c r="A4548">
        <v>8742</v>
      </c>
      <c r="B4548" t="s">
        <v>2248</v>
      </c>
      <c r="C4548">
        <v>50355000</v>
      </c>
      <c r="D4548" t="s">
        <v>63</v>
      </c>
      <c r="E4548" t="s">
        <v>13</v>
      </c>
      <c r="F4548" t="s">
        <v>13</v>
      </c>
      <c r="G4548" t="s">
        <v>5815</v>
      </c>
      <c r="H4548" s="2">
        <v>44869.422812384262</v>
      </c>
      <c r="I4548" t="s">
        <v>949</v>
      </c>
      <c r="J4548" s="2">
        <v>44869.422812384262</v>
      </c>
      <c r="K4548" t="s">
        <v>949</v>
      </c>
      <c r="L4548" t="str">
        <f>VLOOKUP(C4548,ACCOUNT_MAPPING!A:C,3,FALSE)</f>
        <v>General Building Maintenance</v>
      </c>
    </row>
    <row r="4549" spans="1:12" hidden="1">
      <c r="A4549">
        <v>8745</v>
      </c>
      <c r="B4549" t="s">
        <v>1374</v>
      </c>
      <c r="C4549">
        <v>50355000</v>
      </c>
      <c r="D4549" t="s">
        <v>17</v>
      </c>
      <c r="E4549" t="s">
        <v>13</v>
      </c>
      <c r="F4549" t="s">
        <v>13</v>
      </c>
      <c r="G4549" t="s">
        <v>5816</v>
      </c>
      <c r="H4549" s="2">
        <v>44914.62277962963</v>
      </c>
      <c r="I4549" t="s">
        <v>949</v>
      </c>
      <c r="J4549" s="2">
        <v>44914.62277962963</v>
      </c>
      <c r="K4549" t="s">
        <v>949</v>
      </c>
      <c r="L4549" t="str">
        <f>VLOOKUP(C4549,ACCOUNT_MAPPING!A:C,3,FALSE)</f>
        <v>General Building Maintenance</v>
      </c>
    </row>
    <row r="4550" spans="1:12" hidden="1">
      <c r="A4550">
        <v>8746</v>
      </c>
      <c r="B4550" t="s">
        <v>1376</v>
      </c>
      <c r="C4550">
        <v>50355000</v>
      </c>
      <c r="D4550" t="s">
        <v>12</v>
      </c>
      <c r="E4550" t="s">
        <v>13</v>
      </c>
      <c r="F4550" t="s">
        <v>13</v>
      </c>
      <c r="G4550" t="s">
        <v>5817</v>
      </c>
      <c r="H4550" s="2">
        <v>45009.738261226848</v>
      </c>
      <c r="I4550" t="s">
        <v>949</v>
      </c>
      <c r="J4550" s="2">
        <v>45009.738261226848</v>
      </c>
      <c r="K4550" t="s">
        <v>949</v>
      </c>
      <c r="L4550" t="str">
        <f>VLOOKUP(C4550,ACCOUNT_MAPPING!A:C,3,FALSE)</f>
        <v>General Building Maintenance</v>
      </c>
    </row>
    <row r="4551" spans="1:12" hidden="1">
      <c r="A4551">
        <v>8847</v>
      </c>
      <c r="B4551" t="s">
        <v>731</v>
      </c>
      <c r="C4551">
        <v>50355000</v>
      </c>
      <c r="D4551" t="s">
        <v>63</v>
      </c>
      <c r="E4551" t="s">
        <v>13</v>
      </c>
      <c r="F4551" t="s">
        <v>13</v>
      </c>
      <c r="G4551" t="s">
        <v>5818</v>
      </c>
      <c r="H4551" s="2">
        <v>44876.722151076392</v>
      </c>
      <c r="I4551" t="s">
        <v>244</v>
      </c>
      <c r="J4551" s="2">
        <v>44876.722151076392</v>
      </c>
      <c r="K4551" t="s">
        <v>244</v>
      </c>
      <c r="L4551" t="str">
        <f>VLOOKUP(C4551,ACCOUNT_MAPPING!A:C,3,FALSE)</f>
        <v>General Building Maintenance</v>
      </c>
    </row>
    <row r="4552" spans="1:12" hidden="1">
      <c r="A4552">
        <v>8752</v>
      </c>
      <c r="B4552" t="s">
        <v>1681</v>
      </c>
      <c r="C4552">
        <v>50355000</v>
      </c>
      <c r="D4552" t="s">
        <v>17</v>
      </c>
      <c r="E4552" t="s">
        <v>13</v>
      </c>
      <c r="F4552" t="s">
        <v>13</v>
      </c>
      <c r="G4552" t="s">
        <v>5819</v>
      </c>
      <c r="H4552" s="2">
        <v>44924.761566979163</v>
      </c>
      <c r="I4552" t="s">
        <v>702</v>
      </c>
      <c r="J4552" s="2">
        <v>44924.761566979163</v>
      </c>
      <c r="K4552" t="s">
        <v>702</v>
      </c>
      <c r="L4552" t="str">
        <f>VLOOKUP(C4552,ACCOUNT_MAPPING!A:C,3,FALSE)</f>
        <v>General Building Maintenance</v>
      </c>
    </row>
    <row r="4553" spans="1:12" hidden="1">
      <c r="A4553">
        <v>8863</v>
      </c>
      <c r="B4553" t="s">
        <v>5820</v>
      </c>
      <c r="C4553">
        <v>50355000</v>
      </c>
      <c r="D4553" t="s">
        <v>17</v>
      </c>
      <c r="E4553" t="s">
        <v>13</v>
      </c>
      <c r="F4553" t="s">
        <v>13</v>
      </c>
      <c r="G4553" t="s">
        <v>5821</v>
      </c>
      <c r="H4553" s="2">
        <v>44902.63207936343</v>
      </c>
      <c r="I4553" t="s">
        <v>60</v>
      </c>
      <c r="J4553" s="2">
        <v>44902.63207936343</v>
      </c>
      <c r="K4553" t="s">
        <v>60</v>
      </c>
      <c r="L4553" t="str">
        <f>VLOOKUP(C4553,ACCOUNT_MAPPING!A:C,3,FALSE)</f>
        <v>General Building Maintenance</v>
      </c>
    </row>
    <row r="4554" spans="1:12" hidden="1">
      <c r="A4554">
        <v>8869</v>
      </c>
      <c r="B4554" t="s">
        <v>4408</v>
      </c>
      <c r="C4554">
        <v>50355000</v>
      </c>
      <c r="D4554" t="s">
        <v>17</v>
      </c>
      <c r="E4554" t="s">
        <v>13</v>
      </c>
      <c r="F4554" t="s">
        <v>13</v>
      </c>
      <c r="G4554" t="s">
        <v>5822</v>
      </c>
      <c r="H4554" s="2">
        <v>44902.656108912037</v>
      </c>
      <c r="I4554" t="s">
        <v>60</v>
      </c>
      <c r="J4554" s="2">
        <v>44902.656108912037</v>
      </c>
      <c r="K4554" t="s">
        <v>60</v>
      </c>
      <c r="L4554" t="str">
        <f>VLOOKUP(C4554,ACCOUNT_MAPPING!A:C,3,FALSE)</f>
        <v>General Building Maintenance</v>
      </c>
    </row>
    <row r="4555" spans="1:12" hidden="1">
      <c r="A4555">
        <v>8870</v>
      </c>
      <c r="B4555" t="s">
        <v>5823</v>
      </c>
      <c r="C4555">
        <v>50355000</v>
      </c>
      <c r="D4555" t="s">
        <v>17</v>
      </c>
      <c r="E4555" t="s">
        <v>13</v>
      </c>
      <c r="F4555" t="s">
        <v>13</v>
      </c>
      <c r="G4555" t="s">
        <v>5824</v>
      </c>
      <c r="H4555" s="2">
        <v>44902.658770451388</v>
      </c>
      <c r="I4555" t="s">
        <v>60</v>
      </c>
      <c r="J4555" s="2">
        <v>44902.658770451388</v>
      </c>
      <c r="K4555" t="s">
        <v>60</v>
      </c>
      <c r="L4555" t="str">
        <f>VLOOKUP(C4555,ACCOUNT_MAPPING!A:C,3,FALSE)</f>
        <v>General Building Maintenance</v>
      </c>
    </row>
    <row r="4556" spans="1:12" hidden="1">
      <c r="A4556">
        <v>8876</v>
      </c>
      <c r="B4556" t="s">
        <v>2321</v>
      </c>
      <c r="C4556">
        <v>50355000</v>
      </c>
      <c r="D4556" t="s">
        <v>12</v>
      </c>
      <c r="E4556" t="s">
        <v>13</v>
      </c>
      <c r="F4556" t="s">
        <v>13</v>
      </c>
      <c r="G4556" t="s">
        <v>5825</v>
      </c>
      <c r="H4556" s="2">
        <v>45012.887663506946</v>
      </c>
      <c r="I4556" t="s">
        <v>60</v>
      </c>
      <c r="J4556" s="2">
        <v>45012.887663506946</v>
      </c>
      <c r="K4556" t="s">
        <v>60</v>
      </c>
      <c r="L4556" t="str">
        <f>VLOOKUP(C4556,ACCOUNT_MAPPING!A:C,3,FALSE)</f>
        <v>General Building Maintenance</v>
      </c>
    </row>
    <row r="4557" spans="1:12" hidden="1">
      <c r="A4557">
        <v>8884</v>
      </c>
      <c r="B4557" t="s">
        <v>1691</v>
      </c>
      <c r="C4557">
        <v>50355000</v>
      </c>
      <c r="D4557" t="s">
        <v>17</v>
      </c>
      <c r="E4557" t="s">
        <v>13</v>
      </c>
      <c r="F4557" t="s">
        <v>13</v>
      </c>
      <c r="G4557" t="s">
        <v>5826</v>
      </c>
      <c r="H4557" s="2">
        <v>44914.611528125002</v>
      </c>
      <c r="I4557" t="s">
        <v>60</v>
      </c>
      <c r="J4557" s="2">
        <v>44914.611528125002</v>
      </c>
      <c r="K4557" t="s">
        <v>60</v>
      </c>
      <c r="L4557" t="str">
        <f>VLOOKUP(C4557,ACCOUNT_MAPPING!A:C,3,FALSE)</f>
        <v>General Building Maintenance</v>
      </c>
    </row>
    <row r="4558" spans="1:12" hidden="1">
      <c r="A4558">
        <v>8918</v>
      </c>
      <c r="B4558" t="s">
        <v>4431</v>
      </c>
      <c r="C4558">
        <v>50355000</v>
      </c>
      <c r="D4558" t="s">
        <v>17</v>
      </c>
      <c r="E4558" t="s">
        <v>13</v>
      </c>
      <c r="F4558" t="s">
        <v>13</v>
      </c>
      <c r="G4558" t="s">
        <v>5827</v>
      </c>
      <c r="H4558" s="2">
        <v>44917.61498564815</v>
      </c>
      <c r="I4558" t="s">
        <v>726</v>
      </c>
      <c r="J4558" s="2">
        <v>44917.61498564815</v>
      </c>
      <c r="K4558" t="s">
        <v>726</v>
      </c>
      <c r="L4558" t="str">
        <f>VLOOKUP(C4558,ACCOUNT_MAPPING!A:C,3,FALSE)</f>
        <v>General Building Maintenance</v>
      </c>
    </row>
    <row r="4559" spans="1:12" hidden="1">
      <c r="A4559">
        <v>8920</v>
      </c>
      <c r="B4559" t="s">
        <v>5828</v>
      </c>
      <c r="C4559">
        <v>50355000</v>
      </c>
      <c r="D4559" t="s">
        <v>63</v>
      </c>
      <c r="E4559" t="s">
        <v>13</v>
      </c>
      <c r="F4559" t="s">
        <v>13</v>
      </c>
      <c r="G4559" t="s">
        <v>5829</v>
      </c>
      <c r="H4559" s="2">
        <v>44876.513348229164</v>
      </c>
      <c r="I4559" t="s">
        <v>244</v>
      </c>
      <c r="J4559" s="2">
        <v>44876.513348229164</v>
      </c>
      <c r="K4559" t="s">
        <v>244</v>
      </c>
      <c r="L4559" t="str">
        <f>VLOOKUP(C4559,ACCOUNT_MAPPING!A:C,3,FALSE)</f>
        <v>General Building Maintenance</v>
      </c>
    </row>
    <row r="4560" spans="1:12" hidden="1">
      <c r="A4560">
        <v>8762</v>
      </c>
      <c r="B4560" t="s">
        <v>5830</v>
      </c>
      <c r="C4560">
        <v>50355000</v>
      </c>
      <c r="D4560" t="s">
        <v>17</v>
      </c>
      <c r="E4560" t="s">
        <v>13</v>
      </c>
      <c r="F4560" t="s">
        <v>13</v>
      </c>
      <c r="G4560" t="s">
        <v>5831</v>
      </c>
      <c r="H4560" s="2">
        <v>44916.555077696758</v>
      </c>
      <c r="I4560" t="s">
        <v>949</v>
      </c>
      <c r="J4560" s="2">
        <v>44916.555077696758</v>
      </c>
      <c r="K4560" t="s">
        <v>949</v>
      </c>
      <c r="L4560" t="str">
        <f>VLOOKUP(C4560,ACCOUNT_MAPPING!A:C,3,FALSE)</f>
        <v>General Building Maintenance</v>
      </c>
    </row>
    <row r="4561" spans="1:12" hidden="1">
      <c r="A4561">
        <v>8758</v>
      </c>
      <c r="B4561" t="s">
        <v>2289</v>
      </c>
      <c r="C4561">
        <v>50355000</v>
      </c>
      <c r="D4561" t="s">
        <v>17</v>
      </c>
      <c r="E4561" t="s">
        <v>13</v>
      </c>
      <c r="F4561" t="s">
        <v>13</v>
      </c>
      <c r="G4561" t="s">
        <v>5832</v>
      </c>
      <c r="H4561" s="2">
        <v>44916.634916898147</v>
      </c>
      <c r="I4561" t="s">
        <v>1175</v>
      </c>
      <c r="J4561" s="2">
        <v>44916.634916898147</v>
      </c>
      <c r="K4561" t="s">
        <v>1175</v>
      </c>
      <c r="L4561" t="str">
        <f>VLOOKUP(C4561,ACCOUNT_MAPPING!A:C,3,FALSE)</f>
        <v>General Building Maintenance</v>
      </c>
    </row>
    <row r="4562" spans="1:12" hidden="1">
      <c r="A4562">
        <v>8786</v>
      </c>
      <c r="B4562" t="s">
        <v>5833</v>
      </c>
      <c r="C4562">
        <v>50355000</v>
      </c>
      <c r="D4562" t="s">
        <v>12</v>
      </c>
      <c r="E4562" t="s">
        <v>13</v>
      </c>
      <c r="F4562" t="s">
        <v>13</v>
      </c>
      <c r="G4562" t="s">
        <v>5834</v>
      </c>
      <c r="H4562" s="2">
        <v>45020.671102627311</v>
      </c>
      <c r="I4562" t="s">
        <v>236</v>
      </c>
      <c r="J4562" s="2">
        <v>45020.671102627311</v>
      </c>
      <c r="K4562" t="s">
        <v>236</v>
      </c>
      <c r="L4562" t="str">
        <f>VLOOKUP(C4562,ACCOUNT_MAPPING!A:C,3,FALSE)</f>
        <v>General Building Maintenance</v>
      </c>
    </row>
    <row r="4563" spans="1:12" hidden="1">
      <c r="A4563">
        <v>8930</v>
      </c>
      <c r="B4563" t="s">
        <v>3663</v>
      </c>
      <c r="C4563">
        <v>50355000</v>
      </c>
      <c r="D4563" t="s">
        <v>63</v>
      </c>
      <c r="E4563" t="s">
        <v>13</v>
      </c>
      <c r="F4563" t="s">
        <v>13</v>
      </c>
      <c r="G4563" t="s">
        <v>5835</v>
      </c>
      <c r="H4563" s="2">
        <v>44869.635448067129</v>
      </c>
      <c r="I4563" t="s">
        <v>726</v>
      </c>
      <c r="J4563" s="2">
        <v>44869.635448067129</v>
      </c>
      <c r="K4563" t="s">
        <v>726</v>
      </c>
      <c r="L4563" t="str">
        <f>VLOOKUP(C4563,ACCOUNT_MAPPING!A:C,3,FALSE)</f>
        <v>General Building Maintenance</v>
      </c>
    </row>
    <row r="4564" spans="1:12" hidden="1">
      <c r="A4564">
        <v>8846</v>
      </c>
      <c r="B4564" t="s">
        <v>729</v>
      </c>
      <c r="C4564">
        <v>50355000</v>
      </c>
      <c r="D4564" t="s">
        <v>12</v>
      </c>
      <c r="E4564" t="s">
        <v>13</v>
      </c>
      <c r="F4564" t="s">
        <v>13</v>
      </c>
      <c r="G4564" t="s">
        <v>5836</v>
      </c>
      <c r="H4564" s="2">
        <v>45013.653898414355</v>
      </c>
      <c r="I4564" t="s">
        <v>244</v>
      </c>
      <c r="J4564" s="2">
        <v>45013.653898414355</v>
      </c>
      <c r="K4564" t="s">
        <v>244</v>
      </c>
      <c r="L4564" t="str">
        <f>VLOOKUP(C4564,ACCOUNT_MAPPING!A:C,3,FALSE)</f>
        <v>General Building Maintenance</v>
      </c>
    </row>
    <row r="4565" spans="1:12" hidden="1">
      <c r="A4565">
        <v>8955</v>
      </c>
      <c r="B4565" t="s">
        <v>5837</v>
      </c>
      <c r="C4565">
        <v>50355000</v>
      </c>
      <c r="D4565" t="s">
        <v>63</v>
      </c>
      <c r="E4565" t="s">
        <v>13</v>
      </c>
      <c r="F4565" t="s">
        <v>13</v>
      </c>
      <c r="G4565" t="s">
        <v>5838</v>
      </c>
      <c r="H4565" s="2">
        <v>44876.093825891207</v>
      </c>
      <c r="I4565" t="s">
        <v>202</v>
      </c>
      <c r="J4565" s="2">
        <v>44876.093825891207</v>
      </c>
      <c r="K4565" t="s">
        <v>202</v>
      </c>
      <c r="L4565" t="str">
        <f>VLOOKUP(C4565,ACCOUNT_MAPPING!A:C,3,FALSE)</f>
        <v>General Building Maintenance</v>
      </c>
    </row>
    <row r="4566" spans="1:12" hidden="1">
      <c r="A4566">
        <v>8998</v>
      </c>
      <c r="B4566" t="s">
        <v>5562</v>
      </c>
      <c r="C4566">
        <v>50355000</v>
      </c>
      <c r="D4566" t="s">
        <v>12</v>
      </c>
      <c r="E4566" t="s">
        <v>13</v>
      </c>
      <c r="F4566" t="s">
        <v>13</v>
      </c>
      <c r="G4566" t="s">
        <v>5839</v>
      </c>
      <c r="H4566" s="2">
        <v>45012.488036539355</v>
      </c>
      <c r="I4566" t="s">
        <v>284</v>
      </c>
      <c r="J4566" s="2">
        <v>45012.488036539355</v>
      </c>
      <c r="K4566" t="s">
        <v>284</v>
      </c>
      <c r="L4566" t="str">
        <f>VLOOKUP(C4566,ACCOUNT_MAPPING!A:C,3,FALSE)</f>
        <v>General Building Maintenance</v>
      </c>
    </row>
    <row r="4567" spans="1:12" hidden="1">
      <c r="A4567">
        <v>8868</v>
      </c>
      <c r="B4567" t="s">
        <v>1380</v>
      </c>
      <c r="C4567">
        <v>50355000</v>
      </c>
      <c r="D4567" t="s">
        <v>63</v>
      </c>
      <c r="E4567" t="s">
        <v>13</v>
      </c>
      <c r="F4567" t="s">
        <v>13</v>
      </c>
      <c r="G4567" t="s">
        <v>5840</v>
      </c>
      <c r="H4567" s="2">
        <v>44865.66517685185</v>
      </c>
      <c r="I4567" t="s">
        <v>60</v>
      </c>
      <c r="J4567" s="2">
        <v>44865.66517685185</v>
      </c>
      <c r="K4567" t="s">
        <v>60</v>
      </c>
      <c r="L4567" t="str">
        <f>VLOOKUP(C4567,ACCOUNT_MAPPING!A:C,3,FALSE)</f>
        <v>General Building Maintenance</v>
      </c>
    </row>
    <row r="4568" spans="1:12" hidden="1">
      <c r="A4568">
        <v>9014</v>
      </c>
      <c r="B4568" t="s">
        <v>5841</v>
      </c>
      <c r="C4568">
        <v>50355000</v>
      </c>
      <c r="D4568" t="s">
        <v>63</v>
      </c>
      <c r="E4568" t="s">
        <v>13</v>
      </c>
      <c r="F4568" t="s">
        <v>13</v>
      </c>
      <c r="G4568" t="s">
        <v>5842</v>
      </c>
      <c r="H4568" s="2">
        <v>44875.480882986114</v>
      </c>
      <c r="I4568" t="s">
        <v>233</v>
      </c>
      <c r="J4568" s="2">
        <v>44875.480882986114</v>
      </c>
      <c r="K4568" t="s">
        <v>233</v>
      </c>
      <c r="L4568" t="str">
        <f>VLOOKUP(C4568,ACCOUNT_MAPPING!A:C,3,FALSE)</f>
        <v>General Building Maintenance</v>
      </c>
    </row>
    <row r="4569" spans="1:12" hidden="1">
      <c r="A4569">
        <v>8925</v>
      </c>
      <c r="B4569" t="s">
        <v>724</v>
      </c>
      <c r="C4569">
        <v>50355000</v>
      </c>
      <c r="D4569" t="s">
        <v>17</v>
      </c>
      <c r="E4569" t="s">
        <v>13</v>
      </c>
      <c r="F4569" t="s">
        <v>13</v>
      </c>
      <c r="G4569" t="s">
        <v>5843</v>
      </c>
      <c r="H4569" s="2">
        <v>44917.706557256941</v>
      </c>
      <c r="I4569" t="s">
        <v>726</v>
      </c>
      <c r="J4569" s="2">
        <v>44917.706557256941</v>
      </c>
      <c r="K4569" t="s">
        <v>726</v>
      </c>
      <c r="L4569" t="str">
        <f>VLOOKUP(C4569,ACCOUNT_MAPPING!A:C,3,FALSE)</f>
        <v>General Building Maintenance</v>
      </c>
    </row>
    <row r="4570" spans="1:12" hidden="1">
      <c r="A4570">
        <v>8944</v>
      </c>
      <c r="B4570" t="s">
        <v>2301</v>
      </c>
      <c r="C4570">
        <v>50355000</v>
      </c>
      <c r="D4570" t="s">
        <v>63</v>
      </c>
      <c r="E4570" t="s">
        <v>13</v>
      </c>
      <c r="F4570" t="s">
        <v>13</v>
      </c>
      <c r="G4570" t="s">
        <v>5844</v>
      </c>
      <c r="H4570" s="2">
        <v>44876.743309293983</v>
      </c>
      <c r="I4570" t="s">
        <v>244</v>
      </c>
      <c r="J4570" s="2">
        <v>44876.743309293983</v>
      </c>
      <c r="K4570" t="s">
        <v>244</v>
      </c>
      <c r="L4570" t="str">
        <f>VLOOKUP(C4570,ACCOUNT_MAPPING!A:C,3,FALSE)</f>
        <v>General Building Maintenance</v>
      </c>
    </row>
    <row r="4571" spans="1:12" hidden="1">
      <c r="A4571">
        <v>8871</v>
      </c>
      <c r="B4571" t="s">
        <v>4440</v>
      </c>
      <c r="C4571">
        <v>50355000</v>
      </c>
      <c r="D4571" t="s">
        <v>63</v>
      </c>
      <c r="E4571" t="s">
        <v>13</v>
      </c>
      <c r="F4571" t="s">
        <v>13</v>
      </c>
      <c r="G4571" t="s">
        <v>5845</v>
      </c>
      <c r="H4571" s="2">
        <v>44866.764243020836</v>
      </c>
      <c r="I4571" t="s">
        <v>60</v>
      </c>
      <c r="J4571" s="2">
        <v>44866.764243020836</v>
      </c>
      <c r="K4571" t="s">
        <v>60</v>
      </c>
      <c r="L4571" t="str">
        <f>VLOOKUP(C4571,ACCOUNT_MAPPING!A:C,3,FALSE)</f>
        <v>General Building Maintenance</v>
      </c>
    </row>
    <row r="4572" spans="1:12" hidden="1">
      <c r="A4572">
        <v>8962</v>
      </c>
      <c r="B4572" t="s">
        <v>5846</v>
      </c>
      <c r="C4572">
        <v>50355000</v>
      </c>
      <c r="D4572" t="s">
        <v>63</v>
      </c>
      <c r="E4572" t="s">
        <v>13</v>
      </c>
      <c r="F4572" t="s">
        <v>13</v>
      </c>
      <c r="G4572" t="s">
        <v>5847</v>
      </c>
      <c r="H4572" s="2">
        <v>44876.694213043978</v>
      </c>
      <c r="I4572" t="s">
        <v>202</v>
      </c>
      <c r="J4572" s="2">
        <v>44876.694213043978</v>
      </c>
      <c r="K4572" t="s">
        <v>202</v>
      </c>
      <c r="L4572" t="str">
        <f>VLOOKUP(C4572,ACCOUNT_MAPPING!A:C,3,FALSE)</f>
        <v>General Building Maintenance</v>
      </c>
    </row>
    <row r="4573" spans="1:12" hidden="1">
      <c r="A4573">
        <v>8967</v>
      </c>
      <c r="B4573" t="s">
        <v>1717</v>
      </c>
      <c r="C4573">
        <v>50355000</v>
      </c>
      <c r="D4573" t="s">
        <v>63</v>
      </c>
      <c r="E4573" t="s">
        <v>13</v>
      </c>
      <c r="F4573" t="s">
        <v>13</v>
      </c>
      <c r="G4573" t="s">
        <v>5848</v>
      </c>
      <c r="H4573" s="2">
        <v>44876.748237118052</v>
      </c>
      <c r="I4573" t="s">
        <v>202</v>
      </c>
      <c r="J4573" s="2">
        <v>44876.748237118052</v>
      </c>
      <c r="K4573" t="s">
        <v>202</v>
      </c>
      <c r="L4573" t="str">
        <f>VLOOKUP(C4573,ACCOUNT_MAPPING!A:C,3,FALSE)</f>
        <v>General Building Maintenance</v>
      </c>
    </row>
    <row r="4574" spans="1:12" hidden="1">
      <c r="A4574">
        <v>9000</v>
      </c>
      <c r="B4574" t="s">
        <v>2336</v>
      </c>
      <c r="C4574">
        <v>50355000</v>
      </c>
      <c r="D4574" t="s">
        <v>63</v>
      </c>
      <c r="E4574" t="s">
        <v>13</v>
      </c>
      <c r="F4574" t="s">
        <v>13</v>
      </c>
      <c r="G4574" t="s">
        <v>5849</v>
      </c>
      <c r="H4574" s="2">
        <v>44868.698824571758</v>
      </c>
      <c r="I4574" t="s">
        <v>2338</v>
      </c>
      <c r="J4574" s="2">
        <v>44868.698824571758</v>
      </c>
      <c r="K4574" t="s">
        <v>2338</v>
      </c>
      <c r="L4574" t="str">
        <f>VLOOKUP(C4574,ACCOUNT_MAPPING!A:C,3,FALSE)</f>
        <v>General Building Maintenance</v>
      </c>
    </row>
    <row r="4575" spans="1:12" hidden="1">
      <c r="A4575">
        <v>9001</v>
      </c>
      <c r="B4575" t="s">
        <v>2339</v>
      </c>
      <c r="C4575">
        <v>50355000</v>
      </c>
      <c r="D4575" t="s">
        <v>63</v>
      </c>
      <c r="E4575" t="s">
        <v>13</v>
      </c>
      <c r="F4575" t="s">
        <v>13</v>
      </c>
      <c r="G4575" t="s">
        <v>5849</v>
      </c>
      <c r="H4575" s="2">
        <v>44868.691700694442</v>
      </c>
      <c r="I4575" t="s">
        <v>2338</v>
      </c>
      <c r="J4575" s="2">
        <v>44868.691700694442</v>
      </c>
      <c r="K4575" t="s">
        <v>2338</v>
      </c>
      <c r="L4575" t="str">
        <f>VLOOKUP(C4575,ACCOUNT_MAPPING!A:C,3,FALSE)</f>
        <v>General Building Maintenance</v>
      </c>
    </row>
    <row r="4576" spans="1:12" hidden="1">
      <c r="A4576">
        <v>8877</v>
      </c>
      <c r="B4576" t="s">
        <v>4426</v>
      </c>
      <c r="C4576">
        <v>50355000</v>
      </c>
      <c r="D4576" t="s">
        <v>12</v>
      </c>
      <c r="E4576" t="s">
        <v>13</v>
      </c>
      <c r="F4576" t="s">
        <v>13</v>
      </c>
      <c r="G4576" t="s">
        <v>5850</v>
      </c>
      <c r="H4576" s="2">
        <v>45015.454840740742</v>
      </c>
      <c r="I4576" t="s">
        <v>60</v>
      </c>
      <c r="J4576" s="2">
        <v>45015.454840740742</v>
      </c>
      <c r="K4576" t="s">
        <v>60</v>
      </c>
      <c r="L4576" t="str">
        <f>VLOOKUP(C4576,ACCOUNT_MAPPING!A:C,3,FALSE)</f>
        <v>General Building Maintenance</v>
      </c>
    </row>
    <row r="4577" spans="1:12" hidden="1">
      <c r="A4577">
        <v>9026</v>
      </c>
      <c r="B4577" t="s">
        <v>47</v>
      </c>
      <c r="C4577">
        <v>50355000</v>
      </c>
      <c r="D4577" t="s">
        <v>63</v>
      </c>
      <c r="E4577" t="s">
        <v>13</v>
      </c>
      <c r="F4577" t="s">
        <v>13</v>
      </c>
      <c r="G4577" t="s">
        <v>5851</v>
      </c>
      <c r="H4577" s="2">
        <v>44876.52140853009</v>
      </c>
      <c r="I4577" t="s">
        <v>31</v>
      </c>
      <c r="J4577" s="2">
        <v>44876.52140853009</v>
      </c>
      <c r="K4577" t="s">
        <v>31</v>
      </c>
      <c r="L4577" t="str">
        <f>VLOOKUP(C4577,ACCOUNT_MAPPING!A:C,3,FALSE)</f>
        <v>General Building Maintenance</v>
      </c>
    </row>
    <row r="4578" spans="1:12" hidden="1">
      <c r="A4578">
        <v>9047</v>
      </c>
      <c r="B4578" t="s">
        <v>52</v>
      </c>
      <c r="C4578">
        <v>50355000</v>
      </c>
      <c r="D4578" t="s">
        <v>17</v>
      </c>
      <c r="E4578" t="s">
        <v>13</v>
      </c>
      <c r="F4578" t="s">
        <v>13</v>
      </c>
      <c r="G4578" t="s">
        <v>5852</v>
      </c>
      <c r="H4578" s="2">
        <v>44918.579175231484</v>
      </c>
      <c r="I4578" t="s">
        <v>56</v>
      </c>
      <c r="J4578" s="2">
        <v>44918.579175231484</v>
      </c>
      <c r="K4578" t="s">
        <v>56</v>
      </c>
      <c r="L4578" t="str">
        <f>VLOOKUP(C4578,ACCOUNT_MAPPING!A:C,3,FALSE)</f>
        <v>General Building Maintenance</v>
      </c>
    </row>
    <row r="4579" spans="1:12" hidden="1">
      <c r="A4579">
        <v>8821</v>
      </c>
      <c r="B4579" t="s">
        <v>1695</v>
      </c>
      <c r="C4579">
        <v>50355000</v>
      </c>
      <c r="D4579" t="s">
        <v>63</v>
      </c>
      <c r="E4579" t="s">
        <v>13</v>
      </c>
      <c r="F4579" t="s">
        <v>13</v>
      </c>
      <c r="G4579" t="s">
        <v>5853</v>
      </c>
      <c r="H4579" s="2">
        <v>44875.53823244213</v>
      </c>
      <c r="I4579" t="s">
        <v>41</v>
      </c>
      <c r="J4579" s="2">
        <v>44875.53823244213</v>
      </c>
      <c r="K4579" t="s">
        <v>41</v>
      </c>
      <c r="L4579" t="str">
        <f>VLOOKUP(C4579,ACCOUNT_MAPPING!A:C,3,FALSE)</f>
        <v>General Building Maintenance</v>
      </c>
    </row>
    <row r="4580" spans="1:12" hidden="1">
      <c r="A4580">
        <v>8970</v>
      </c>
      <c r="B4580" t="s">
        <v>4458</v>
      </c>
      <c r="C4580">
        <v>50355000</v>
      </c>
      <c r="D4580" t="s">
        <v>17</v>
      </c>
      <c r="E4580" t="s">
        <v>13</v>
      </c>
      <c r="F4580" t="s">
        <v>13</v>
      </c>
      <c r="G4580" t="s">
        <v>5854</v>
      </c>
      <c r="H4580" s="2">
        <v>44924.711377812499</v>
      </c>
      <c r="I4580" t="s">
        <v>111</v>
      </c>
      <c r="J4580" s="2">
        <v>44924.711377812499</v>
      </c>
      <c r="K4580" t="s">
        <v>111</v>
      </c>
      <c r="L4580" t="str">
        <f>VLOOKUP(C4580,ACCOUNT_MAPPING!A:C,3,FALSE)</f>
        <v>General Building Maintenance</v>
      </c>
    </row>
    <row r="4581" spans="1:12" hidden="1">
      <c r="A4581">
        <v>8855</v>
      </c>
      <c r="B4581" t="s">
        <v>5855</v>
      </c>
      <c r="C4581">
        <v>50355000</v>
      </c>
      <c r="D4581" t="s">
        <v>17</v>
      </c>
      <c r="E4581" t="s">
        <v>13</v>
      </c>
      <c r="F4581" t="s">
        <v>13</v>
      </c>
      <c r="G4581" t="s">
        <v>5856</v>
      </c>
      <c r="H4581" s="2">
        <v>44924.667879629633</v>
      </c>
      <c r="I4581" t="s">
        <v>111</v>
      </c>
      <c r="J4581" s="2">
        <v>44924.667879629633</v>
      </c>
      <c r="K4581" t="s">
        <v>111</v>
      </c>
      <c r="L4581" t="str">
        <f>VLOOKUP(C4581,ACCOUNT_MAPPING!A:C,3,FALSE)</f>
        <v>General Building Maintenance</v>
      </c>
    </row>
    <row r="4582" spans="1:12" hidden="1">
      <c r="A4582">
        <v>8856</v>
      </c>
      <c r="B4582" t="s">
        <v>2311</v>
      </c>
      <c r="C4582">
        <v>50355000</v>
      </c>
      <c r="D4582" t="s">
        <v>63</v>
      </c>
      <c r="E4582" t="s">
        <v>13</v>
      </c>
      <c r="F4582" t="s">
        <v>13</v>
      </c>
      <c r="G4582" t="s">
        <v>5857</v>
      </c>
      <c r="H4582" s="2">
        <v>44865.708601122686</v>
      </c>
      <c r="I4582" t="s">
        <v>60</v>
      </c>
      <c r="J4582" s="2">
        <v>44865.708601122686</v>
      </c>
      <c r="K4582" t="s">
        <v>60</v>
      </c>
      <c r="L4582" t="str">
        <f>VLOOKUP(C4582,ACCOUNT_MAPPING!A:C,3,FALSE)</f>
        <v>General Building Maintenance</v>
      </c>
    </row>
    <row r="4583" spans="1:12" hidden="1">
      <c r="A4583">
        <v>8864</v>
      </c>
      <c r="B4583" t="s">
        <v>5410</v>
      </c>
      <c r="C4583">
        <v>50355000</v>
      </c>
      <c r="D4583" t="s">
        <v>12</v>
      </c>
      <c r="E4583" t="s">
        <v>13</v>
      </c>
      <c r="F4583" t="s">
        <v>13</v>
      </c>
      <c r="G4583" t="s">
        <v>5858</v>
      </c>
      <c r="H4583" s="2">
        <v>45015.449168749998</v>
      </c>
      <c r="I4583" t="s">
        <v>60</v>
      </c>
      <c r="J4583" s="2">
        <v>45015.449168749998</v>
      </c>
      <c r="K4583" t="s">
        <v>60</v>
      </c>
      <c r="L4583" t="str">
        <f>VLOOKUP(C4583,ACCOUNT_MAPPING!A:C,3,FALSE)</f>
        <v>General Building Maintenance</v>
      </c>
    </row>
    <row r="4584" spans="1:12" hidden="1">
      <c r="A4584">
        <v>9045</v>
      </c>
      <c r="B4584" t="s">
        <v>69</v>
      </c>
      <c r="C4584">
        <v>50355000</v>
      </c>
      <c r="D4584" t="s">
        <v>12</v>
      </c>
      <c r="E4584" t="s">
        <v>13</v>
      </c>
      <c r="F4584" t="s">
        <v>13</v>
      </c>
      <c r="G4584" t="s">
        <v>5859</v>
      </c>
      <c r="H4584" s="2">
        <v>45020.488380011571</v>
      </c>
      <c r="I4584" t="s">
        <v>51</v>
      </c>
      <c r="J4584" s="2">
        <v>45020.488380011571</v>
      </c>
      <c r="K4584" t="s">
        <v>51</v>
      </c>
      <c r="L4584" t="str">
        <f>VLOOKUP(C4584,ACCOUNT_MAPPING!A:C,3,FALSE)</f>
        <v>General Building Maintenance</v>
      </c>
    </row>
    <row r="4585" spans="1:12" hidden="1">
      <c r="A4585">
        <v>8866</v>
      </c>
      <c r="B4585" t="s">
        <v>1689</v>
      </c>
      <c r="C4585">
        <v>50355000</v>
      </c>
      <c r="D4585" t="s">
        <v>63</v>
      </c>
      <c r="E4585" t="s">
        <v>13</v>
      </c>
      <c r="F4585" t="s">
        <v>13</v>
      </c>
      <c r="G4585" t="s">
        <v>5860</v>
      </c>
      <c r="H4585" s="2">
        <v>44865.716669641202</v>
      </c>
      <c r="I4585" t="s">
        <v>60</v>
      </c>
      <c r="J4585" s="2">
        <v>44865.716669641202</v>
      </c>
      <c r="K4585" t="s">
        <v>60</v>
      </c>
      <c r="L4585" t="str">
        <f>VLOOKUP(C4585,ACCOUNT_MAPPING!A:C,3,FALSE)</f>
        <v>General Building Maintenance</v>
      </c>
    </row>
    <row r="4586" spans="1:12" hidden="1">
      <c r="A4586">
        <v>8882</v>
      </c>
      <c r="B4586" t="s">
        <v>1389</v>
      </c>
      <c r="C4586">
        <v>50355000</v>
      </c>
      <c r="D4586" t="s">
        <v>17</v>
      </c>
      <c r="E4586" t="s">
        <v>13</v>
      </c>
      <c r="F4586" t="s">
        <v>13</v>
      </c>
      <c r="G4586" t="s">
        <v>5861</v>
      </c>
      <c r="H4586" s="2">
        <v>44914.600513275465</v>
      </c>
      <c r="I4586" t="s">
        <v>60</v>
      </c>
      <c r="J4586" s="2">
        <v>44914.600513275465</v>
      </c>
      <c r="K4586" t="s">
        <v>60</v>
      </c>
      <c r="L4586" t="str">
        <f>VLOOKUP(C4586,ACCOUNT_MAPPING!A:C,3,FALSE)</f>
        <v>General Building Maintenance</v>
      </c>
    </row>
    <row r="4587" spans="1:12" hidden="1">
      <c r="A4587">
        <v>8883</v>
      </c>
      <c r="B4587" t="s">
        <v>1391</v>
      </c>
      <c r="C4587">
        <v>50355000</v>
      </c>
      <c r="D4587" t="s">
        <v>63</v>
      </c>
      <c r="E4587" t="s">
        <v>13</v>
      </c>
      <c r="F4587" t="s">
        <v>13</v>
      </c>
      <c r="G4587" t="s">
        <v>5862</v>
      </c>
      <c r="H4587" s="2">
        <v>44866.775314270832</v>
      </c>
      <c r="I4587" t="s">
        <v>60</v>
      </c>
      <c r="J4587" s="2">
        <v>44866.775314270832</v>
      </c>
      <c r="K4587" t="s">
        <v>60</v>
      </c>
      <c r="L4587" t="str">
        <f>VLOOKUP(C4587,ACCOUNT_MAPPING!A:C,3,FALSE)</f>
        <v>General Building Maintenance</v>
      </c>
    </row>
    <row r="4588" spans="1:12" hidden="1">
      <c r="A4588">
        <v>8887</v>
      </c>
      <c r="B4588" t="s">
        <v>1693</v>
      </c>
      <c r="C4588">
        <v>50355000</v>
      </c>
      <c r="D4588" t="s">
        <v>12</v>
      </c>
      <c r="E4588" t="s">
        <v>13</v>
      </c>
      <c r="F4588" t="s">
        <v>13</v>
      </c>
      <c r="G4588" t="s">
        <v>5863</v>
      </c>
      <c r="H4588" s="2">
        <v>45012.788536805558</v>
      </c>
      <c r="I4588" t="s">
        <v>726</v>
      </c>
      <c r="J4588" s="2">
        <v>45012.788536805558</v>
      </c>
      <c r="K4588" t="s">
        <v>726</v>
      </c>
      <c r="L4588" t="str">
        <f>VLOOKUP(C4588,ACCOUNT_MAPPING!A:C,3,FALSE)</f>
        <v>General Building Maintenance</v>
      </c>
    </row>
    <row r="4589" spans="1:12" hidden="1">
      <c r="A4589">
        <v>9068</v>
      </c>
      <c r="B4589" t="s">
        <v>5864</v>
      </c>
      <c r="C4589">
        <v>50355000</v>
      </c>
      <c r="D4589" t="s">
        <v>17</v>
      </c>
      <c r="E4589" t="s">
        <v>13</v>
      </c>
      <c r="F4589" t="s">
        <v>13</v>
      </c>
      <c r="G4589" t="s">
        <v>5865</v>
      </c>
      <c r="H4589" s="2">
        <v>44929.547410798608</v>
      </c>
      <c r="I4589" t="s">
        <v>1092</v>
      </c>
      <c r="J4589" s="2">
        <v>44929.547410798608</v>
      </c>
      <c r="K4589" t="s">
        <v>1092</v>
      </c>
      <c r="L4589" t="str">
        <f>VLOOKUP(C4589,ACCOUNT_MAPPING!A:C,3,FALSE)</f>
        <v>General Building Maintenance</v>
      </c>
    </row>
    <row r="4590" spans="1:12" hidden="1">
      <c r="A4590">
        <v>8903</v>
      </c>
      <c r="B4590" t="s">
        <v>5569</v>
      </c>
      <c r="C4590">
        <v>50355000</v>
      </c>
      <c r="D4590" t="s">
        <v>12</v>
      </c>
      <c r="E4590" t="s">
        <v>13</v>
      </c>
      <c r="F4590" t="s">
        <v>13</v>
      </c>
      <c r="G4590" t="s">
        <v>5866</v>
      </c>
      <c r="H4590" s="2">
        <v>45013.649503900466</v>
      </c>
      <c r="I4590" t="s">
        <v>726</v>
      </c>
      <c r="J4590" s="2">
        <v>45013.649503900466</v>
      </c>
      <c r="K4590" t="s">
        <v>726</v>
      </c>
      <c r="L4590" t="str">
        <f>VLOOKUP(C4590,ACCOUNT_MAPPING!A:C,3,FALSE)</f>
        <v>General Building Maintenance</v>
      </c>
    </row>
    <row r="4591" spans="1:12" hidden="1">
      <c r="A4591">
        <v>8926</v>
      </c>
      <c r="B4591" t="s">
        <v>2295</v>
      </c>
      <c r="C4591">
        <v>50355000</v>
      </c>
      <c r="D4591" t="s">
        <v>63</v>
      </c>
      <c r="E4591" t="s">
        <v>13</v>
      </c>
      <c r="F4591" t="s">
        <v>13</v>
      </c>
      <c r="G4591" t="s">
        <v>5867</v>
      </c>
      <c r="H4591" s="2">
        <v>44869.580721527775</v>
      </c>
      <c r="I4591" t="s">
        <v>726</v>
      </c>
      <c r="J4591" s="2">
        <v>44869.580721527775</v>
      </c>
      <c r="K4591" t="s">
        <v>726</v>
      </c>
      <c r="L4591" t="str">
        <f>VLOOKUP(C4591,ACCOUNT_MAPPING!A:C,3,FALSE)</f>
        <v>General Building Maintenance</v>
      </c>
    </row>
    <row r="4592" spans="1:12" hidden="1">
      <c r="A4592">
        <v>8927</v>
      </c>
      <c r="B4592" t="s">
        <v>727</v>
      </c>
      <c r="C4592">
        <v>50355000</v>
      </c>
      <c r="D4592" t="s">
        <v>12</v>
      </c>
      <c r="E4592" t="s">
        <v>13</v>
      </c>
      <c r="F4592" t="s">
        <v>13</v>
      </c>
      <c r="G4592" t="s">
        <v>5868</v>
      </c>
      <c r="H4592" s="2">
        <v>45013.668692245374</v>
      </c>
      <c r="I4592" t="s">
        <v>726</v>
      </c>
      <c r="J4592" s="2">
        <v>45013.668692245374</v>
      </c>
      <c r="K4592" t="s">
        <v>726</v>
      </c>
      <c r="L4592" t="str">
        <f>VLOOKUP(C4592,ACCOUNT_MAPPING!A:C,3,FALSE)</f>
        <v>General Building Maintenance</v>
      </c>
    </row>
    <row r="4593" spans="1:12" hidden="1">
      <c r="A4593">
        <v>9093</v>
      </c>
      <c r="B4593" t="s">
        <v>5869</v>
      </c>
      <c r="C4593">
        <v>50355000</v>
      </c>
      <c r="D4593" t="s">
        <v>12</v>
      </c>
      <c r="E4593" t="s">
        <v>13</v>
      </c>
      <c r="F4593" t="s">
        <v>13</v>
      </c>
      <c r="G4593" t="s">
        <v>5870</v>
      </c>
      <c r="H4593" s="2">
        <v>45020.697984837963</v>
      </c>
      <c r="I4593" t="s">
        <v>87</v>
      </c>
      <c r="J4593" s="2">
        <v>45020.697984837963</v>
      </c>
      <c r="K4593" t="s">
        <v>87</v>
      </c>
      <c r="L4593" t="str">
        <f>VLOOKUP(C4593,ACCOUNT_MAPPING!A:C,3,FALSE)</f>
        <v>General Building Maintenance</v>
      </c>
    </row>
    <row r="4594" spans="1:12" hidden="1">
      <c r="A4594">
        <v>9095</v>
      </c>
      <c r="B4594" t="s">
        <v>1396</v>
      </c>
      <c r="C4594">
        <v>50355000</v>
      </c>
      <c r="D4594" t="s">
        <v>17</v>
      </c>
      <c r="E4594" t="s">
        <v>13</v>
      </c>
      <c r="F4594" t="s">
        <v>13</v>
      </c>
      <c r="G4594" t="s">
        <v>5871</v>
      </c>
      <c r="H4594" s="2">
        <v>44916.71206484954</v>
      </c>
      <c r="I4594" t="s">
        <v>1175</v>
      </c>
      <c r="J4594" s="2">
        <v>44916.71206484954</v>
      </c>
      <c r="K4594" t="s">
        <v>1175</v>
      </c>
      <c r="L4594" t="str">
        <f>VLOOKUP(C4594,ACCOUNT_MAPPING!A:C,3,FALSE)</f>
        <v>General Building Maintenance</v>
      </c>
    </row>
    <row r="4595" spans="1:12" hidden="1">
      <c r="A4595">
        <v>9067</v>
      </c>
      <c r="B4595" t="s">
        <v>5872</v>
      </c>
      <c r="C4595">
        <v>50355000</v>
      </c>
      <c r="D4595" t="s">
        <v>12</v>
      </c>
      <c r="E4595" t="s">
        <v>13</v>
      </c>
      <c r="F4595" t="s">
        <v>13</v>
      </c>
      <c r="G4595" t="s">
        <v>5873</v>
      </c>
      <c r="H4595" s="2">
        <v>45020.678287615738</v>
      </c>
      <c r="I4595" t="s">
        <v>527</v>
      </c>
      <c r="J4595" s="2">
        <v>45020.678287615738</v>
      </c>
      <c r="K4595" t="s">
        <v>527</v>
      </c>
      <c r="L4595" t="str">
        <f>VLOOKUP(C4595,ACCOUNT_MAPPING!A:C,3,FALSE)</f>
        <v>General Building Maintenance</v>
      </c>
    </row>
    <row r="4596" spans="1:12" hidden="1">
      <c r="A4596">
        <v>9071</v>
      </c>
      <c r="B4596" t="s">
        <v>5874</v>
      </c>
      <c r="C4596">
        <v>50355000</v>
      </c>
      <c r="D4596" t="s">
        <v>63</v>
      </c>
      <c r="E4596" t="s">
        <v>13</v>
      </c>
      <c r="F4596" t="s">
        <v>13</v>
      </c>
      <c r="G4596" t="s">
        <v>5875</v>
      </c>
      <c r="H4596" s="2">
        <v>44873.463465312503</v>
      </c>
      <c r="I4596" t="s">
        <v>151</v>
      </c>
      <c r="J4596" s="2">
        <v>44873.463465312503</v>
      </c>
      <c r="K4596" t="s">
        <v>151</v>
      </c>
      <c r="L4596" t="str">
        <f>VLOOKUP(C4596,ACCOUNT_MAPPING!A:C,3,FALSE)</f>
        <v>General Building Maintenance</v>
      </c>
    </row>
    <row r="4597" spans="1:12" hidden="1">
      <c r="A4597">
        <v>9123</v>
      </c>
      <c r="B4597" t="s">
        <v>2368</v>
      </c>
      <c r="C4597">
        <v>50355000</v>
      </c>
      <c r="D4597" t="s">
        <v>17</v>
      </c>
      <c r="E4597" t="s">
        <v>13</v>
      </c>
      <c r="F4597" t="s">
        <v>13</v>
      </c>
      <c r="G4597" t="s">
        <v>5876</v>
      </c>
      <c r="H4597" s="2">
        <v>44925.496661805555</v>
      </c>
      <c r="I4597" t="s">
        <v>1434</v>
      </c>
      <c r="J4597" s="2">
        <v>44925.496661805555</v>
      </c>
      <c r="K4597" t="s">
        <v>1434</v>
      </c>
      <c r="L4597" t="str">
        <f>VLOOKUP(C4597,ACCOUNT_MAPPING!A:C,3,FALSE)</f>
        <v>General Building Maintenance</v>
      </c>
    </row>
    <row r="4598" spans="1:12" hidden="1">
      <c r="A4598">
        <v>9084</v>
      </c>
      <c r="B4598" t="s">
        <v>4491</v>
      </c>
      <c r="C4598">
        <v>50355000</v>
      </c>
      <c r="D4598" t="s">
        <v>63</v>
      </c>
      <c r="E4598" t="s">
        <v>13</v>
      </c>
      <c r="F4598" t="s">
        <v>13</v>
      </c>
      <c r="G4598" t="s">
        <v>5877</v>
      </c>
      <c r="H4598" s="2">
        <v>44869.566026932873</v>
      </c>
      <c r="I4598" t="s">
        <v>65</v>
      </c>
      <c r="J4598" s="2">
        <v>44869.566026932873</v>
      </c>
      <c r="K4598" t="s">
        <v>65</v>
      </c>
      <c r="L4598" t="str">
        <f>VLOOKUP(C4598,ACCOUNT_MAPPING!A:C,3,FALSE)</f>
        <v>General Building Maintenance</v>
      </c>
    </row>
    <row r="4599" spans="1:12" hidden="1">
      <c r="A4599">
        <v>9139</v>
      </c>
      <c r="B4599" t="s">
        <v>5878</v>
      </c>
      <c r="C4599">
        <v>50355000</v>
      </c>
      <c r="D4599" t="s">
        <v>17</v>
      </c>
      <c r="E4599" t="s">
        <v>13</v>
      </c>
      <c r="F4599" t="s">
        <v>13</v>
      </c>
      <c r="G4599" t="s">
        <v>5879</v>
      </c>
      <c r="H4599" s="2">
        <v>44916.453065196758</v>
      </c>
      <c r="I4599" t="s">
        <v>93</v>
      </c>
      <c r="J4599" s="2">
        <v>44916.453065196758</v>
      </c>
      <c r="K4599" t="s">
        <v>93</v>
      </c>
      <c r="L4599" t="str">
        <f>VLOOKUP(C4599,ACCOUNT_MAPPING!A:C,3,FALSE)</f>
        <v>General Building Maintenance</v>
      </c>
    </row>
    <row r="4600" spans="1:12" hidden="1">
      <c r="A4600">
        <v>9141</v>
      </c>
      <c r="B4600" t="s">
        <v>1730</v>
      </c>
      <c r="C4600">
        <v>50355000</v>
      </c>
      <c r="D4600" t="s">
        <v>17</v>
      </c>
      <c r="E4600" t="s">
        <v>13</v>
      </c>
      <c r="F4600" t="s">
        <v>13</v>
      </c>
      <c r="G4600" t="s">
        <v>5880</v>
      </c>
      <c r="H4600" s="2">
        <v>44923.482876817128</v>
      </c>
      <c r="I4600" t="s">
        <v>90</v>
      </c>
      <c r="J4600" s="2">
        <v>44923.482876817128</v>
      </c>
      <c r="K4600" t="s">
        <v>90</v>
      </c>
      <c r="L4600" t="str">
        <f>VLOOKUP(C4600,ACCOUNT_MAPPING!A:C,3,FALSE)</f>
        <v>General Building Maintenance</v>
      </c>
    </row>
    <row r="4601" spans="1:12" hidden="1">
      <c r="A4601">
        <v>9002</v>
      </c>
      <c r="B4601" t="s">
        <v>5881</v>
      </c>
      <c r="C4601">
        <v>50355000</v>
      </c>
      <c r="D4601" t="s">
        <v>17</v>
      </c>
      <c r="E4601" t="s">
        <v>13</v>
      </c>
      <c r="F4601" t="s">
        <v>13</v>
      </c>
      <c r="G4601" t="s">
        <v>5882</v>
      </c>
      <c r="H4601" s="2">
        <v>44926.759971562497</v>
      </c>
      <c r="I4601" t="s">
        <v>2338</v>
      </c>
      <c r="J4601" s="2">
        <v>44926.759971562497</v>
      </c>
      <c r="K4601" t="s">
        <v>2338</v>
      </c>
      <c r="L4601" t="str">
        <f>VLOOKUP(C4601,ACCOUNT_MAPPING!A:C,3,FALSE)</f>
        <v>General Building Maintenance</v>
      </c>
    </row>
    <row r="4602" spans="1:12" hidden="1">
      <c r="A4602">
        <v>9156</v>
      </c>
      <c r="B4602" t="s">
        <v>1181</v>
      </c>
      <c r="C4602">
        <v>50355000</v>
      </c>
      <c r="D4602" t="s">
        <v>17</v>
      </c>
      <c r="E4602" t="s">
        <v>13</v>
      </c>
      <c r="F4602" t="s">
        <v>13</v>
      </c>
      <c r="G4602" t="s">
        <v>5883</v>
      </c>
      <c r="H4602" s="2">
        <v>44917.505657141206</v>
      </c>
      <c r="I4602" t="s">
        <v>225</v>
      </c>
      <c r="J4602" s="2">
        <v>44917.505657141206</v>
      </c>
      <c r="K4602" t="s">
        <v>225</v>
      </c>
      <c r="L4602" t="str">
        <f>VLOOKUP(C4602,ACCOUNT_MAPPING!A:C,3,FALSE)</f>
        <v>General Building Maintenance</v>
      </c>
    </row>
    <row r="4603" spans="1:12" hidden="1">
      <c r="A4603">
        <v>9015</v>
      </c>
      <c r="B4603" t="s">
        <v>1714</v>
      </c>
      <c r="C4603">
        <v>50355000</v>
      </c>
      <c r="D4603" t="s">
        <v>12</v>
      </c>
      <c r="E4603" t="s">
        <v>13</v>
      </c>
      <c r="F4603" t="s">
        <v>13</v>
      </c>
      <c r="G4603" t="s">
        <v>5884</v>
      </c>
      <c r="H4603" s="2">
        <v>45015.611179942127</v>
      </c>
      <c r="I4603" t="s">
        <v>233</v>
      </c>
      <c r="J4603" s="2">
        <v>45015.611179942127</v>
      </c>
      <c r="K4603" t="s">
        <v>233</v>
      </c>
      <c r="L4603" t="str">
        <f>VLOOKUP(C4603,ACCOUNT_MAPPING!A:C,3,FALSE)</f>
        <v>General Building Maintenance</v>
      </c>
    </row>
    <row r="4604" spans="1:12" hidden="1">
      <c r="A4604">
        <v>9027</v>
      </c>
      <c r="B4604" t="s">
        <v>57</v>
      </c>
      <c r="C4604">
        <v>50355000</v>
      </c>
      <c r="D4604" t="s">
        <v>17</v>
      </c>
      <c r="E4604" t="s">
        <v>13</v>
      </c>
      <c r="F4604" t="s">
        <v>13</v>
      </c>
      <c r="G4604" t="s">
        <v>5885</v>
      </c>
      <c r="H4604" s="2">
        <v>44919.59745335648</v>
      </c>
      <c r="I4604" t="s">
        <v>31</v>
      </c>
      <c r="J4604" s="2">
        <v>44919.59745335648</v>
      </c>
      <c r="K4604" t="s">
        <v>31</v>
      </c>
      <c r="L4604" t="str">
        <f>VLOOKUP(C4604,ACCOUNT_MAPPING!A:C,3,FALSE)</f>
        <v>General Building Maintenance</v>
      </c>
    </row>
    <row r="4605" spans="1:12" hidden="1">
      <c r="A4605">
        <v>9066</v>
      </c>
      <c r="B4605" t="s">
        <v>66</v>
      </c>
      <c r="C4605">
        <v>50355000</v>
      </c>
      <c r="D4605" t="s">
        <v>17</v>
      </c>
      <c r="E4605" t="s">
        <v>13</v>
      </c>
      <c r="F4605" t="s">
        <v>13</v>
      </c>
      <c r="G4605" t="s">
        <v>5886</v>
      </c>
      <c r="H4605" s="2">
        <v>44929.60057696759</v>
      </c>
      <c r="I4605" t="s">
        <v>68</v>
      </c>
      <c r="J4605" s="2">
        <v>44929.60057696759</v>
      </c>
      <c r="K4605" t="s">
        <v>68</v>
      </c>
      <c r="L4605" t="str">
        <f>VLOOKUP(C4605,ACCOUNT_MAPPING!A:C,3,FALSE)</f>
        <v>General Building Maintenance</v>
      </c>
    </row>
    <row r="4606" spans="1:12" hidden="1">
      <c r="A4606">
        <v>9070</v>
      </c>
      <c r="B4606" t="s">
        <v>5887</v>
      </c>
      <c r="C4606">
        <v>50355000</v>
      </c>
      <c r="D4606" t="s">
        <v>63</v>
      </c>
      <c r="E4606" t="s">
        <v>13</v>
      </c>
      <c r="F4606" t="s">
        <v>13</v>
      </c>
      <c r="G4606" t="s">
        <v>5888</v>
      </c>
      <c r="H4606" s="2">
        <v>44873.458762997689</v>
      </c>
      <c r="I4606" t="s">
        <v>151</v>
      </c>
      <c r="J4606" s="2">
        <v>44873.458762997689</v>
      </c>
      <c r="K4606" t="s">
        <v>151</v>
      </c>
      <c r="L4606" t="str">
        <f>VLOOKUP(C4606,ACCOUNT_MAPPING!A:C,3,FALSE)</f>
        <v>General Building Maintenance</v>
      </c>
    </row>
    <row r="4607" spans="1:12" hidden="1">
      <c r="A4607">
        <v>9147</v>
      </c>
      <c r="B4607" t="s">
        <v>5889</v>
      </c>
      <c r="C4607">
        <v>50355000</v>
      </c>
      <c r="D4607" t="s">
        <v>63</v>
      </c>
      <c r="E4607" t="s">
        <v>13</v>
      </c>
      <c r="F4607" t="s">
        <v>13</v>
      </c>
      <c r="G4607" t="s">
        <v>2622</v>
      </c>
      <c r="H4607" s="2">
        <v>44874.641137268518</v>
      </c>
      <c r="I4607" t="s">
        <v>41</v>
      </c>
      <c r="J4607" s="2">
        <v>44874.641137268518</v>
      </c>
      <c r="K4607" t="s">
        <v>41</v>
      </c>
      <c r="L4607" t="str">
        <f>VLOOKUP(C4607,ACCOUNT_MAPPING!A:C,3,FALSE)</f>
        <v>General Building Maintenance</v>
      </c>
    </row>
    <row r="4608" spans="1:12" hidden="1">
      <c r="A4608">
        <v>9174</v>
      </c>
      <c r="B4608" t="s">
        <v>5890</v>
      </c>
      <c r="C4608">
        <v>50355000</v>
      </c>
      <c r="D4608" t="s">
        <v>17</v>
      </c>
      <c r="E4608" t="s">
        <v>13</v>
      </c>
      <c r="F4608" t="s">
        <v>13</v>
      </c>
      <c r="G4608" t="s">
        <v>5891</v>
      </c>
      <c r="H4608" s="2">
        <v>44917.579925381942</v>
      </c>
      <c r="I4608" t="s">
        <v>22</v>
      </c>
      <c r="J4608" s="2">
        <v>44917.579925381942</v>
      </c>
      <c r="K4608" t="s">
        <v>22</v>
      </c>
      <c r="L4608" t="str">
        <f>VLOOKUP(C4608,ACCOUNT_MAPPING!A:C,3,FALSE)</f>
        <v>General Building Maintenance</v>
      </c>
    </row>
    <row r="4609" spans="1:12" hidden="1">
      <c r="A4609">
        <v>9083</v>
      </c>
      <c r="B4609" t="s">
        <v>62</v>
      </c>
      <c r="C4609">
        <v>50355000</v>
      </c>
      <c r="D4609" t="s">
        <v>63</v>
      </c>
      <c r="E4609" t="s">
        <v>13</v>
      </c>
      <c r="F4609" t="s">
        <v>13</v>
      </c>
      <c r="G4609" t="s">
        <v>5892</v>
      </c>
      <c r="H4609" s="2">
        <v>44869.758723645835</v>
      </c>
      <c r="I4609" t="s">
        <v>65</v>
      </c>
      <c r="J4609" s="2">
        <v>44869.758723645835</v>
      </c>
      <c r="K4609" t="s">
        <v>65</v>
      </c>
      <c r="L4609" t="str">
        <f>VLOOKUP(C4609,ACCOUNT_MAPPING!A:C,3,FALSE)</f>
        <v>General Building Maintenance</v>
      </c>
    </row>
    <row r="4610" spans="1:12" hidden="1">
      <c r="A4610">
        <v>9187</v>
      </c>
      <c r="B4610" t="s">
        <v>506</v>
      </c>
      <c r="C4610">
        <v>50355000</v>
      </c>
      <c r="D4610" t="s">
        <v>17</v>
      </c>
      <c r="E4610" t="s">
        <v>13</v>
      </c>
      <c r="F4610" t="s">
        <v>13</v>
      </c>
      <c r="G4610" t="s">
        <v>5893</v>
      </c>
      <c r="H4610" s="2">
        <v>44923.760597453707</v>
      </c>
      <c r="I4610" t="s">
        <v>74</v>
      </c>
      <c r="J4610" s="2">
        <v>44923.760597453707</v>
      </c>
      <c r="K4610" t="s">
        <v>74</v>
      </c>
      <c r="L4610" t="str">
        <f>VLOOKUP(C4610,ACCOUNT_MAPPING!A:C,3,FALSE)</f>
        <v>General Building Maintenance</v>
      </c>
    </row>
    <row r="4611" spans="1:12" hidden="1">
      <c r="A4611">
        <v>9184</v>
      </c>
      <c r="B4611" t="s">
        <v>504</v>
      </c>
      <c r="C4611">
        <v>50355000</v>
      </c>
      <c r="D4611" t="s">
        <v>12</v>
      </c>
      <c r="E4611" t="s">
        <v>13</v>
      </c>
      <c r="F4611" t="s">
        <v>13</v>
      </c>
      <c r="G4611" t="s">
        <v>5894</v>
      </c>
      <c r="H4611" s="2">
        <v>45020.722757986114</v>
      </c>
      <c r="I4611" t="s">
        <v>74</v>
      </c>
      <c r="J4611" s="2">
        <v>45020.722757986114</v>
      </c>
      <c r="K4611" t="s">
        <v>74</v>
      </c>
      <c r="L4611" t="str">
        <f>VLOOKUP(C4611,ACCOUNT_MAPPING!A:C,3,FALSE)</f>
        <v>General Building Maintenance</v>
      </c>
    </row>
    <row r="4612" spans="1:12" hidden="1">
      <c r="A4612">
        <v>9189</v>
      </c>
      <c r="B4612" t="s">
        <v>75</v>
      </c>
      <c r="C4612">
        <v>50355000</v>
      </c>
      <c r="D4612" t="s">
        <v>63</v>
      </c>
      <c r="E4612" t="s">
        <v>13</v>
      </c>
      <c r="F4612" t="s">
        <v>13</v>
      </c>
      <c r="G4612" t="s">
        <v>5895</v>
      </c>
      <c r="H4612" s="2">
        <v>44879.028924456019</v>
      </c>
      <c r="I4612" t="s">
        <v>74</v>
      </c>
      <c r="J4612" s="2">
        <v>44879.028924456019</v>
      </c>
      <c r="K4612" t="s">
        <v>74</v>
      </c>
      <c r="L4612" t="str">
        <f>VLOOKUP(C4612,ACCOUNT_MAPPING!A:C,3,FALSE)</f>
        <v>General Building Maintenance</v>
      </c>
    </row>
    <row r="4613" spans="1:12" hidden="1">
      <c r="A4613">
        <v>9104</v>
      </c>
      <c r="B4613" t="s">
        <v>3255</v>
      </c>
      <c r="C4613">
        <v>50355000</v>
      </c>
      <c r="D4613" t="s">
        <v>17</v>
      </c>
      <c r="E4613" t="s">
        <v>13</v>
      </c>
      <c r="F4613" t="s">
        <v>13</v>
      </c>
      <c r="G4613" t="s">
        <v>5896</v>
      </c>
      <c r="H4613" s="2">
        <v>44923.61983452546</v>
      </c>
      <c r="I4613" t="s">
        <v>87</v>
      </c>
      <c r="J4613" s="2">
        <v>44923.61983452546</v>
      </c>
      <c r="K4613" t="s">
        <v>87</v>
      </c>
      <c r="L4613" t="str">
        <f>VLOOKUP(C4613,ACCOUNT_MAPPING!A:C,3,FALSE)</f>
        <v>General Building Maintenance</v>
      </c>
    </row>
    <row r="4614" spans="1:12" hidden="1">
      <c r="A4614">
        <v>9195</v>
      </c>
      <c r="B4614" t="s">
        <v>2418</v>
      </c>
      <c r="C4614">
        <v>50355000</v>
      </c>
      <c r="D4614" t="s">
        <v>17</v>
      </c>
      <c r="E4614" t="s">
        <v>13</v>
      </c>
      <c r="F4614" t="s">
        <v>13</v>
      </c>
      <c r="G4614" t="s">
        <v>5897</v>
      </c>
      <c r="H4614" s="2">
        <v>44924.478282326389</v>
      </c>
      <c r="I4614" t="s">
        <v>553</v>
      </c>
      <c r="J4614" s="2">
        <v>44924.478282326389</v>
      </c>
      <c r="K4614" t="s">
        <v>553</v>
      </c>
      <c r="L4614" t="str">
        <f>VLOOKUP(C4614,ACCOUNT_MAPPING!A:C,3,FALSE)</f>
        <v>General Building Maintenance</v>
      </c>
    </row>
    <row r="4615" spans="1:12" hidden="1">
      <c r="A4615">
        <v>9203</v>
      </c>
      <c r="B4615" t="s">
        <v>1739</v>
      </c>
      <c r="C4615">
        <v>50355000</v>
      </c>
      <c r="D4615" t="s">
        <v>63</v>
      </c>
      <c r="E4615" t="s">
        <v>13</v>
      </c>
      <c r="F4615" t="s">
        <v>13</v>
      </c>
      <c r="G4615" t="s">
        <v>5898</v>
      </c>
      <c r="H4615" s="2">
        <v>44866.680110069443</v>
      </c>
      <c r="I4615" t="s">
        <v>1675</v>
      </c>
      <c r="J4615" s="2">
        <v>44866.680110069443</v>
      </c>
      <c r="K4615" t="s">
        <v>1675</v>
      </c>
      <c r="L4615" t="str">
        <f>VLOOKUP(C4615,ACCOUNT_MAPPING!A:C,3,FALSE)</f>
        <v>General Building Maintenance</v>
      </c>
    </row>
    <row r="4616" spans="1:12" hidden="1">
      <c r="A4616">
        <v>9108</v>
      </c>
      <c r="B4616" t="s">
        <v>3244</v>
      </c>
      <c r="C4616">
        <v>50355000</v>
      </c>
      <c r="D4616" t="s">
        <v>17</v>
      </c>
      <c r="E4616" t="s">
        <v>13</v>
      </c>
      <c r="F4616" t="s">
        <v>13</v>
      </c>
      <c r="G4616" t="s">
        <v>5899</v>
      </c>
      <c r="H4616" s="2">
        <v>44916.722143784726</v>
      </c>
      <c r="I4616" t="s">
        <v>1175</v>
      </c>
      <c r="J4616" s="2">
        <v>44916.722143784726</v>
      </c>
      <c r="K4616" t="s">
        <v>1175</v>
      </c>
      <c r="L4616" t="str">
        <f>VLOOKUP(C4616,ACCOUNT_MAPPING!A:C,3,FALSE)</f>
        <v>General Building Maintenance</v>
      </c>
    </row>
    <row r="4617" spans="1:12" hidden="1">
      <c r="A4617">
        <v>9109</v>
      </c>
      <c r="B4617" t="s">
        <v>3246</v>
      </c>
      <c r="C4617">
        <v>50355000</v>
      </c>
      <c r="D4617" t="s">
        <v>17</v>
      </c>
      <c r="E4617" t="s">
        <v>13</v>
      </c>
      <c r="F4617" t="s">
        <v>13</v>
      </c>
      <c r="G4617" t="s">
        <v>5900</v>
      </c>
      <c r="H4617" s="2">
        <v>44917.677708252311</v>
      </c>
      <c r="I4617" t="s">
        <v>1175</v>
      </c>
      <c r="J4617" s="2">
        <v>44917.677708252311</v>
      </c>
      <c r="K4617" t="s">
        <v>1175</v>
      </c>
      <c r="L4617" t="str">
        <f>VLOOKUP(C4617,ACCOUNT_MAPPING!A:C,3,FALSE)</f>
        <v>General Building Maintenance</v>
      </c>
    </row>
    <row r="4618" spans="1:12" hidden="1">
      <c r="A4618">
        <v>9211</v>
      </c>
      <c r="B4618" t="s">
        <v>1746</v>
      </c>
      <c r="C4618">
        <v>50355000</v>
      </c>
      <c r="D4618" t="s">
        <v>12</v>
      </c>
      <c r="E4618" t="s">
        <v>13</v>
      </c>
      <c r="F4618" t="s">
        <v>13</v>
      </c>
      <c r="G4618" t="s">
        <v>5901</v>
      </c>
      <c r="H4618" s="2">
        <v>45020.573389120371</v>
      </c>
      <c r="I4618" t="s">
        <v>233</v>
      </c>
      <c r="J4618" s="2">
        <v>45020.573389120371</v>
      </c>
      <c r="K4618" t="s">
        <v>233</v>
      </c>
      <c r="L4618" t="str">
        <f>VLOOKUP(C4618,ACCOUNT_MAPPING!A:C,3,FALSE)</f>
        <v>General Building Maintenance</v>
      </c>
    </row>
    <row r="4619" spans="1:12" hidden="1">
      <c r="A4619">
        <v>9230</v>
      </c>
      <c r="B4619" t="s">
        <v>5902</v>
      </c>
      <c r="C4619">
        <v>50355000</v>
      </c>
      <c r="D4619" t="s">
        <v>63</v>
      </c>
      <c r="E4619" t="s">
        <v>13</v>
      </c>
      <c r="F4619" t="s">
        <v>13</v>
      </c>
      <c r="G4619" t="s">
        <v>5903</v>
      </c>
      <c r="H4619" s="2">
        <v>44876.370349884259</v>
      </c>
      <c r="I4619" t="s">
        <v>2432</v>
      </c>
      <c r="J4619" s="2">
        <v>44876.370349884259</v>
      </c>
      <c r="K4619" t="s">
        <v>2432</v>
      </c>
      <c r="L4619" t="str">
        <f>VLOOKUP(C4619,ACCOUNT_MAPPING!A:C,3,FALSE)</f>
        <v>General Building Maintenance</v>
      </c>
    </row>
    <row r="4620" spans="1:12" hidden="1">
      <c r="A4620">
        <v>9125</v>
      </c>
      <c r="B4620" t="s">
        <v>2372</v>
      </c>
      <c r="C4620">
        <v>50355000</v>
      </c>
      <c r="D4620" t="s">
        <v>17</v>
      </c>
      <c r="E4620" t="s">
        <v>13</v>
      </c>
      <c r="F4620" t="s">
        <v>13</v>
      </c>
      <c r="G4620" t="s">
        <v>5904</v>
      </c>
      <c r="H4620" s="2">
        <v>44925.471707789351</v>
      </c>
      <c r="I4620" t="s">
        <v>1800</v>
      </c>
      <c r="J4620" s="2">
        <v>44925.471707789351</v>
      </c>
      <c r="K4620" t="s">
        <v>1800</v>
      </c>
      <c r="L4620" t="str">
        <f>VLOOKUP(C4620,ACCOUNT_MAPPING!A:C,3,FALSE)</f>
        <v>General Building Maintenance</v>
      </c>
    </row>
    <row r="4621" spans="1:12" hidden="1">
      <c r="A4621">
        <v>9238</v>
      </c>
      <c r="B4621" t="s">
        <v>3844</v>
      </c>
      <c r="C4621">
        <v>50355000</v>
      </c>
      <c r="D4621" t="s">
        <v>17</v>
      </c>
      <c r="E4621" t="s">
        <v>13</v>
      </c>
      <c r="F4621" t="s">
        <v>13</v>
      </c>
      <c r="G4621" t="s">
        <v>5905</v>
      </c>
      <c r="H4621" s="2">
        <v>44915.669560300928</v>
      </c>
      <c r="I4621" t="s">
        <v>151</v>
      </c>
      <c r="J4621" s="2">
        <v>44915.669560300928</v>
      </c>
      <c r="K4621" t="s">
        <v>151</v>
      </c>
      <c r="L4621" t="str">
        <f>VLOOKUP(C4621,ACCOUNT_MAPPING!A:C,3,FALSE)</f>
        <v>General Building Maintenance</v>
      </c>
    </row>
    <row r="4622" spans="1:12" hidden="1">
      <c r="A4622">
        <v>9226</v>
      </c>
      <c r="B4622" t="s">
        <v>1752</v>
      </c>
      <c r="C4622">
        <v>50355000</v>
      </c>
      <c r="D4622" t="s">
        <v>17</v>
      </c>
      <c r="E4622" t="s">
        <v>13</v>
      </c>
      <c r="F4622" t="s">
        <v>13</v>
      </c>
      <c r="G4622" t="s">
        <v>5906</v>
      </c>
      <c r="H4622" s="2">
        <v>44924.527309340279</v>
      </c>
      <c r="I4622" t="s">
        <v>265</v>
      </c>
      <c r="J4622" s="2">
        <v>44924.527309340279</v>
      </c>
      <c r="K4622" t="s">
        <v>265</v>
      </c>
      <c r="L4622" t="str">
        <f>VLOOKUP(C4622,ACCOUNT_MAPPING!A:C,3,FALSE)</f>
        <v>General Building Maintenance</v>
      </c>
    </row>
    <row r="4623" spans="1:12" hidden="1">
      <c r="A4623">
        <v>9126</v>
      </c>
      <c r="B4623" t="s">
        <v>2374</v>
      </c>
      <c r="C4623">
        <v>50355000</v>
      </c>
      <c r="D4623" t="s">
        <v>17</v>
      </c>
      <c r="E4623" t="s">
        <v>13</v>
      </c>
      <c r="F4623" t="s">
        <v>13</v>
      </c>
      <c r="G4623" t="s">
        <v>5907</v>
      </c>
      <c r="H4623" s="2">
        <v>44925.468749502317</v>
      </c>
      <c r="I4623" t="s">
        <v>1800</v>
      </c>
      <c r="J4623" s="2">
        <v>44925.468749502317</v>
      </c>
      <c r="K4623" t="s">
        <v>1800</v>
      </c>
      <c r="L4623" t="str">
        <f>VLOOKUP(C4623,ACCOUNT_MAPPING!A:C,3,FALSE)</f>
        <v>General Building Maintenance</v>
      </c>
    </row>
    <row r="4624" spans="1:12" hidden="1">
      <c r="A4624">
        <v>9129</v>
      </c>
      <c r="B4624" t="s">
        <v>5908</v>
      </c>
      <c r="C4624">
        <v>50355000</v>
      </c>
      <c r="D4624" t="s">
        <v>17</v>
      </c>
      <c r="E4624" t="s">
        <v>13</v>
      </c>
      <c r="F4624" t="s">
        <v>13</v>
      </c>
      <c r="G4624" t="s">
        <v>5909</v>
      </c>
      <c r="H4624" s="2">
        <v>44924.667995833333</v>
      </c>
      <c r="I4624" t="s">
        <v>1441</v>
      </c>
      <c r="J4624" s="2">
        <v>44924.667995833333</v>
      </c>
      <c r="K4624" t="s">
        <v>1441</v>
      </c>
      <c r="L4624" t="str">
        <f>VLOOKUP(C4624,ACCOUNT_MAPPING!A:C,3,FALSE)</f>
        <v>General Building Maintenance</v>
      </c>
    </row>
    <row r="4625" spans="1:12" hidden="1">
      <c r="A4625">
        <v>9233</v>
      </c>
      <c r="B4625" t="s">
        <v>1188</v>
      </c>
      <c r="C4625">
        <v>50355000</v>
      </c>
      <c r="D4625" t="s">
        <v>17</v>
      </c>
      <c r="E4625" t="s">
        <v>13</v>
      </c>
      <c r="F4625" t="s">
        <v>13</v>
      </c>
      <c r="G4625" t="s">
        <v>5910</v>
      </c>
      <c r="H4625" s="2">
        <v>44925.534199224538</v>
      </c>
      <c r="I4625" t="s">
        <v>900</v>
      </c>
      <c r="J4625" s="2">
        <v>44925.534199224538</v>
      </c>
      <c r="K4625" t="s">
        <v>900</v>
      </c>
      <c r="L4625" t="str">
        <f>VLOOKUP(C4625,ACCOUNT_MAPPING!A:C,3,FALSE)</f>
        <v>General Building Maintenance</v>
      </c>
    </row>
    <row r="4626" spans="1:12" hidden="1">
      <c r="A4626">
        <v>9393</v>
      </c>
      <c r="B4626" t="s">
        <v>2445</v>
      </c>
      <c r="C4626">
        <v>50355000</v>
      </c>
      <c r="D4626" t="s">
        <v>17</v>
      </c>
      <c r="E4626" t="s">
        <v>13</v>
      </c>
      <c r="F4626" t="s">
        <v>13</v>
      </c>
      <c r="G4626" t="s">
        <v>5911</v>
      </c>
      <c r="H4626" s="2">
        <v>44928.569245023151</v>
      </c>
      <c r="I4626" t="s">
        <v>577</v>
      </c>
      <c r="J4626" s="2">
        <v>44928.569245023151</v>
      </c>
      <c r="K4626" t="s">
        <v>577</v>
      </c>
      <c r="L4626" t="str">
        <f>VLOOKUP(C4626,ACCOUNT_MAPPING!A:C,3,FALSE)</f>
        <v>General Building Maintenance</v>
      </c>
    </row>
    <row r="4627" spans="1:12" hidden="1">
      <c r="A4627">
        <v>9416</v>
      </c>
      <c r="B4627" t="s">
        <v>2496</v>
      </c>
      <c r="C4627">
        <v>50355000</v>
      </c>
      <c r="D4627" t="s">
        <v>17</v>
      </c>
      <c r="E4627" t="s">
        <v>13</v>
      </c>
      <c r="F4627" t="s">
        <v>13</v>
      </c>
      <c r="G4627" t="s">
        <v>5912</v>
      </c>
      <c r="H4627" s="2">
        <v>44917.671552280095</v>
      </c>
      <c r="I4627" t="s">
        <v>650</v>
      </c>
      <c r="J4627" s="2">
        <v>44917.671552280095</v>
      </c>
      <c r="K4627" t="s">
        <v>650</v>
      </c>
      <c r="L4627" t="str">
        <f>VLOOKUP(C4627,ACCOUNT_MAPPING!A:C,3,FALSE)</f>
        <v>General Building Maintenance</v>
      </c>
    </row>
    <row r="4628" spans="1:12" hidden="1">
      <c r="A4628">
        <v>9146</v>
      </c>
      <c r="B4628" t="s">
        <v>1722</v>
      </c>
      <c r="C4628">
        <v>50355000</v>
      </c>
      <c r="D4628" t="s">
        <v>63</v>
      </c>
      <c r="E4628" t="s">
        <v>13</v>
      </c>
      <c r="F4628" t="s">
        <v>13</v>
      </c>
      <c r="G4628" t="s">
        <v>5913</v>
      </c>
      <c r="H4628" s="2">
        <v>44874.63820760417</v>
      </c>
      <c r="I4628" t="s">
        <v>41</v>
      </c>
      <c r="J4628" s="2">
        <v>44874.63820760417</v>
      </c>
      <c r="K4628" t="s">
        <v>41</v>
      </c>
      <c r="L4628" t="str">
        <f>VLOOKUP(C4628,ACCOUNT_MAPPING!A:C,3,FALSE)</f>
        <v>General Building Maintenance</v>
      </c>
    </row>
    <row r="4629" spans="1:12" hidden="1">
      <c r="A4629">
        <v>9154</v>
      </c>
      <c r="B4629" t="s">
        <v>1406</v>
      </c>
      <c r="C4629">
        <v>50355000</v>
      </c>
      <c r="D4629" t="s">
        <v>17</v>
      </c>
      <c r="E4629" t="s">
        <v>13</v>
      </c>
      <c r="F4629" t="s">
        <v>13</v>
      </c>
      <c r="G4629" t="s">
        <v>5914</v>
      </c>
      <c r="H4629" s="2">
        <v>44926.809250081016</v>
      </c>
      <c r="I4629" t="s">
        <v>497</v>
      </c>
      <c r="J4629" s="2">
        <v>44926.809250081016</v>
      </c>
      <c r="K4629" t="s">
        <v>497</v>
      </c>
      <c r="L4629" t="str">
        <f>VLOOKUP(C4629,ACCOUNT_MAPPING!A:C,3,FALSE)</f>
        <v>General Building Maintenance</v>
      </c>
    </row>
    <row r="4630" spans="1:12" hidden="1">
      <c r="A4630">
        <v>9394</v>
      </c>
      <c r="B4630" t="s">
        <v>2489</v>
      </c>
      <c r="C4630">
        <v>50355000</v>
      </c>
      <c r="D4630" t="s">
        <v>17</v>
      </c>
      <c r="E4630" t="s">
        <v>13</v>
      </c>
      <c r="F4630" t="s">
        <v>13</v>
      </c>
      <c r="G4630" t="s">
        <v>5915</v>
      </c>
      <c r="H4630" s="2">
        <v>44928.577962418982</v>
      </c>
      <c r="I4630" t="s">
        <v>577</v>
      </c>
      <c r="J4630" s="2">
        <v>44928.577962418982</v>
      </c>
      <c r="K4630" t="s">
        <v>577</v>
      </c>
      <c r="L4630" t="str">
        <f>VLOOKUP(C4630,ACCOUNT_MAPPING!A:C,3,FALSE)</f>
        <v>General Building Maintenance</v>
      </c>
    </row>
    <row r="4631" spans="1:12" hidden="1">
      <c r="A4631">
        <v>9407</v>
      </c>
      <c r="B4631" t="s">
        <v>1404</v>
      </c>
      <c r="C4631">
        <v>50355000</v>
      </c>
      <c r="D4631" t="s">
        <v>17</v>
      </c>
      <c r="E4631" t="s">
        <v>13</v>
      </c>
      <c r="F4631" t="s">
        <v>13</v>
      </c>
      <c r="G4631" t="s">
        <v>5912</v>
      </c>
      <c r="H4631" s="2">
        <v>44917.584417939812</v>
      </c>
      <c r="I4631" t="s">
        <v>650</v>
      </c>
      <c r="J4631" s="2">
        <v>44917.584417939812</v>
      </c>
      <c r="K4631" t="s">
        <v>650</v>
      </c>
      <c r="L4631" t="str">
        <f>VLOOKUP(C4631,ACCOUNT_MAPPING!A:C,3,FALSE)</f>
        <v>General Building Maintenance</v>
      </c>
    </row>
    <row r="4632" spans="1:12" hidden="1">
      <c r="A4632">
        <v>9466</v>
      </c>
      <c r="B4632" t="s">
        <v>5916</v>
      </c>
      <c r="C4632">
        <v>50355000</v>
      </c>
      <c r="D4632" t="s">
        <v>63</v>
      </c>
      <c r="E4632" t="s">
        <v>13</v>
      </c>
      <c r="F4632" t="s">
        <v>13</v>
      </c>
      <c r="G4632" t="s">
        <v>5917</v>
      </c>
      <c r="H4632" s="2">
        <v>44874.862543599535</v>
      </c>
      <c r="I4632" t="s">
        <v>661</v>
      </c>
      <c r="J4632" s="2">
        <v>44874.862543599535</v>
      </c>
      <c r="K4632" t="s">
        <v>661</v>
      </c>
      <c r="L4632" t="str">
        <f>VLOOKUP(C4632,ACCOUNT_MAPPING!A:C,3,FALSE)</f>
        <v>General Building Maintenance</v>
      </c>
    </row>
    <row r="4633" spans="1:12" hidden="1">
      <c r="A4633">
        <v>9244</v>
      </c>
      <c r="B4633" t="s">
        <v>805</v>
      </c>
      <c r="C4633">
        <v>50355000</v>
      </c>
      <c r="D4633" t="s">
        <v>17</v>
      </c>
      <c r="E4633" t="s">
        <v>13</v>
      </c>
      <c r="F4633" t="s">
        <v>13</v>
      </c>
      <c r="G4633" t="s">
        <v>5918</v>
      </c>
      <c r="H4633" s="2">
        <v>44919.605745636574</v>
      </c>
      <c r="I4633" t="s">
        <v>31</v>
      </c>
      <c r="J4633" s="2">
        <v>44919.605745636574</v>
      </c>
      <c r="K4633" t="s">
        <v>31</v>
      </c>
      <c r="L4633" t="str">
        <f>VLOOKUP(C4633,ACCOUNT_MAPPING!A:C,3,FALSE)</f>
        <v>General Building Maintenance</v>
      </c>
    </row>
    <row r="4634" spans="1:12" hidden="1">
      <c r="A4634">
        <v>9413</v>
      </c>
      <c r="B4634" t="s">
        <v>1759</v>
      </c>
      <c r="C4634">
        <v>50355000</v>
      </c>
      <c r="D4634" t="s">
        <v>63</v>
      </c>
      <c r="E4634" t="s">
        <v>13</v>
      </c>
      <c r="F4634" t="s">
        <v>13</v>
      </c>
      <c r="G4634" t="s">
        <v>5919</v>
      </c>
      <c r="H4634" s="2">
        <v>44876.51875181713</v>
      </c>
      <c r="I4634" t="s">
        <v>650</v>
      </c>
      <c r="J4634" s="2">
        <v>44876.51875181713</v>
      </c>
      <c r="K4634" t="s">
        <v>650</v>
      </c>
      <c r="L4634" t="str">
        <f>VLOOKUP(C4634,ACCOUNT_MAPPING!A:C,3,FALSE)</f>
        <v>General Building Maintenance</v>
      </c>
    </row>
    <row r="4635" spans="1:12" hidden="1">
      <c r="A4635">
        <v>9158</v>
      </c>
      <c r="B4635" t="s">
        <v>2399</v>
      </c>
      <c r="C4635">
        <v>50355000</v>
      </c>
      <c r="D4635" t="s">
        <v>63</v>
      </c>
      <c r="E4635" t="s">
        <v>13</v>
      </c>
      <c r="F4635" t="s">
        <v>13</v>
      </c>
      <c r="G4635" t="s">
        <v>5920</v>
      </c>
      <c r="H4635" s="2">
        <v>44873.656390937504</v>
      </c>
      <c r="I4635" t="s">
        <v>41</v>
      </c>
      <c r="J4635" s="2">
        <v>44873.656390937504</v>
      </c>
      <c r="K4635" t="s">
        <v>41</v>
      </c>
      <c r="L4635" t="str">
        <f>VLOOKUP(C4635,ACCOUNT_MAPPING!A:C,3,FALSE)</f>
        <v>General Building Maintenance</v>
      </c>
    </row>
    <row r="4636" spans="1:12" hidden="1">
      <c r="A4636">
        <v>9175</v>
      </c>
      <c r="B4636" t="s">
        <v>2408</v>
      </c>
      <c r="C4636">
        <v>50355000</v>
      </c>
      <c r="D4636" t="s">
        <v>63</v>
      </c>
      <c r="E4636" t="s">
        <v>13</v>
      </c>
      <c r="F4636" t="s">
        <v>13</v>
      </c>
      <c r="G4636" t="s">
        <v>5921</v>
      </c>
      <c r="H4636" s="2">
        <v>44869.771109108799</v>
      </c>
      <c r="I4636" t="s">
        <v>778</v>
      </c>
      <c r="J4636" s="2">
        <v>44869.771109108799</v>
      </c>
      <c r="K4636" t="s">
        <v>778</v>
      </c>
      <c r="L4636" t="str">
        <f>VLOOKUP(C4636,ACCOUNT_MAPPING!A:C,3,FALSE)</f>
        <v>General Building Maintenance</v>
      </c>
    </row>
    <row r="4637" spans="1:12" hidden="1">
      <c r="A4637">
        <v>9403</v>
      </c>
      <c r="B4637" t="s">
        <v>2457</v>
      </c>
      <c r="C4637">
        <v>50355000</v>
      </c>
      <c r="D4637" t="s">
        <v>63</v>
      </c>
      <c r="E4637" t="s">
        <v>13</v>
      </c>
      <c r="F4637" t="s">
        <v>13</v>
      </c>
      <c r="G4637" t="s">
        <v>5922</v>
      </c>
      <c r="H4637" s="2">
        <v>44876.727784756942</v>
      </c>
      <c r="I4637" t="s">
        <v>1333</v>
      </c>
      <c r="J4637" s="2">
        <v>44876.727784756942</v>
      </c>
      <c r="K4637" t="s">
        <v>1333</v>
      </c>
      <c r="L4637" t="str">
        <f>VLOOKUP(C4637,ACCOUNT_MAPPING!A:C,3,FALSE)</f>
        <v>General Building Maintenance</v>
      </c>
    </row>
    <row r="4638" spans="1:12" hidden="1">
      <c r="A4638">
        <v>9405</v>
      </c>
      <c r="B4638" t="s">
        <v>2429</v>
      </c>
      <c r="C4638">
        <v>50355000</v>
      </c>
      <c r="D4638" t="s">
        <v>63</v>
      </c>
      <c r="E4638" t="s">
        <v>13</v>
      </c>
      <c r="F4638" t="s">
        <v>13</v>
      </c>
      <c r="G4638" t="s">
        <v>5923</v>
      </c>
      <c r="H4638" s="2">
        <v>44875.488936921298</v>
      </c>
      <c r="I4638" t="s">
        <v>1333</v>
      </c>
      <c r="J4638" s="2">
        <v>44875.488936921298</v>
      </c>
      <c r="K4638" t="s">
        <v>1333</v>
      </c>
      <c r="L4638" t="str">
        <f>VLOOKUP(C4638,ACCOUNT_MAPPING!A:C,3,FALSE)</f>
        <v>General Building Maintenance</v>
      </c>
    </row>
    <row r="4639" spans="1:12" hidden="1">
      <c r="A4639">
        <v>9409</v>
      </c>
      <c r="B4639" t="s">
        <v>2442</v>
      </c>
      <c r="C4639">
        <v>50355000</v>
      </c>
      <c r="D4639" t="s">
        <v>17</v>
      </c>
      <c r="E4639" t="s">
        <v>13</v>
      </c>
      <c r="F4639" t="s">
        <v>13</v>
      </c>
      <c r="G4639" t="s">
        <v>5924</v>
      </c>
      <c r="H4639" s="2">
        <v>44917.593270370373</v>
      </c>
      <c r="I4639" t="s">
        <v>650</v>
      </c>
      <c r="J4639" s="2">
        <v>44917.593270370373</v>
      </c>
      <c r="K4639" t="s">
        <v>650</v>
      </c>
      <c r="L4639" t="str">
        <f>VLOOKUP(C4639,ACCOUNT_MAPPING!A:C,3,FALSE)</f>
        <v>General Building Maintenance</v>
      </c>
    </row>
    <row r="4640" spans="1:12" hidden="1">
      <c r="A4640">
        <v>9468</v>
      </c>
      <c r="B4640" t="s">
        <v>772</v>
      </c>
      <c r="C4640">
        <v>50355000</v>
      </c>
      <c r="D4640" t="s">
        <v>17</v>
      </c>
      <c r="E4640" t="s">
        <v>13</v>
      </c>
      <c r="F4640" t="s">
        <v>13</v>
      </c>
      <c r="G4640" t="s">
        <v>5925</v>
      </c>
      <c r="H4640" s="2">
        <v>44922.55085107639</v>
      </c>
      <c r="I4640" t="s">
        <v>774</v>
      </c>
      <c r="J4640" s="2">
        <v>44922.55085107639</v>
      </c>
      <c r="K4640" t="s">
        <v>774</v>
      </c>
      <c r="L4640" t="str">
        <f>VLOOKUP(C4640,ACCOUNT_MAPPING!A:C,3,FALSE)</f>
        <v>General Building Maintenance</v>
      </c>
    </row>
    <row r="4641" spans="1:12" hidden="1">
      <c r="A4641">
        <v>9214</v>
      </c>
      <c r="B4641" t="s">
        <v>752</v>
      </c>
      <c r="C4641">
        <v>50355000</v>
      </c>
      <c r="D4641" t="s">
        <v>12</v>
      </c>
      <c r="E4641" t="s">
        <v>13</v>
      </c>
      <c r="F4641" t="s">
        <v>13</v>
      </c>
      <c r="G4641" t="e" cm="1">
        <f t="array" aca="1" ref="G4641" ca="1">+ VARIANCE - PUSHED PAINT/ PW</f>
        <v>#NAME?</v>
      </c>
      <c r="H4641" s="2">
        <v>45020.536784756943</v>
      </c>
      <c r="I4641" t="s">
        <v>754</v>
      </c>
      <c r="J4641" s="2">
        <v>45020.536784756943</v>
      </c>
      <c r="K4641" t="s">
        <v>754</v>
      </c>
      <c r="L4641" t="str">
        <f>VLOOKUP(C4641,ACCOUNT_MAPPING!A:C,3,FALSE)</f>
        <v>General Building Maintenance</v>
      </c>
    </row>
    <row r="4642" spans="1:12" hidden="1">
      <c r="A4642">
        <v>9223</v>
      </c>
      <c r="B4642" t="s">
        <v>757</v>
      </c>
      <c r="C4642">
        <v>50355000</v>
      </c>
      <c r="D4642" t="s">
        <v>17</v>
      </c>
      <c r="E4642" t="s">
        <v>13</v>
      </c>
      <c r="F4642" t="s">
        <v>13</v>
      </c>
      <c r="G4642" t="s">
        <v>5926</v>
      </c>
      <c r="H4642" s="2">
        <v>44923.740749305558</v>
      </c>
      <c r="I4642" t="s">
        <v>759</v>
      </c>
      <c r="J4642" s="2">
        <v>44923.740749305558</v>
      </c>
      <c r="K4642" t="s">
        <v>759</v>
      </c>
      <c r="L4642" t="str">
        <f>VLOOKUP(C4642,ACCOUNT_MAPPING!A:C,3,FALSE)</f>
        <v>General Building Maintenance</v>
      </c>
    </row>
    <row r="4643" spans="1:12" hidden="1">
      <c r="A4643">
        <v>9699</v>
      </c>
      <c r="B4643" t="s">
        <v>797</v>
      </c>
      <c r="C4643">
        <v>50355000</v>
      </c>
      <c r="D4643" t="s">
        <v>17</v>
      </c>
      <c r="E4643" t="s">
        <v>13</v>
      </c>
      <c r="F4643" t="s">
        <v>13</v>
      </c>
      <c r="G4643" t="s">
        <v>5927</v>
      </c>
      <c r="H4643" s="2">
        <v>44922.620977002312</v>
      </c>
      <c r="I4643" t="s">
        <v>79</v>
      </c>
      <c r="J4643" s="2">
        <v>44922.620977002312</v>
      </c>
      <c r="K4643" t="s">
        <v>79</v>
      </c>
      <c r="L4643" t="str">
        <f>VLOOKUP(C4643,ACCOUNT_MAPPING!A:C,3,FALSE)</f>
        <v>General Building Maintenance</v>
      </c>
    </row>
    <row r="4644" spans="1:12" hidden="1">
      <c r="A4644">
        <v>9706</v>
      </c>
      <c r="B4644" t="s">
        <v>84</v>
      </c>
      <c r="C4644">
        <v>50355000</v>
      </c>
      <c r="D4644" t="s">
        <v>12</v>
      </c>
      <c r="E4644" t="s">
        <v>13</v>
      </c>
      <c r="F4644" t="s">
        <v>13</v>
      </c>
      <c r="G4644" t="s">
        <v>5802</v>
      </c>
      <c r="H4644" s="2">
        <v>45014.700884803242</v>
      </c>
      <c r="I4644" t="s">
        <v>34</v>
      </c>
      <c r="J4644" s="2">
        <v>45014.700884803242</v>
      </c>
      <c r="K4644" t="s">
        <v>34</v>
      </c>
      <c r="L4644" t="str">
        <f>VLOOKUP(C4644,ACCOUNT_MAPPING!A:C,3,FALSE)</f>
        <v>General Building Maintenance</v>
      </c>
    </row>
    <row r="4645" spans="1:12" hidden="1">
      <c r="A4645">
        <v>10527</v>
      </c>
      <c r="B4645" t="s">
        <v>2534</v>
      </c>
      <c r="C4645">
        <v>50355000</v>
      </c>
      <c r="D4645" t="s">
        <v>63</v>
      </c>
      <c r="E4645" t="s">
        <v>13</v>
      </c>
      <c r="F4645" t="s">
        <v>13</v>
      </c>
      <c r="G4645" t="s">
        <v>5928</v>
      </c>
      <c r="H4645" s="2">
        <v>44876.49437349537</v>
      </c>
      <c r="I4645" t="s">
        <v>598</v>
      </c>
      <c r="J4645" s="2">
        <v>44876.49437349537</v>
      </c>
      <c r="K4645" t="s">
        <v>598</v>
      </c>
      <c r="L4645" t="str">
        <f>VLOOKUP(C4645,ACCOUNT_MAPPING!A:C,3,FALSE)</f>
        <v>General Building Maintenance</v>
      </c>
    </row>
    <row r="4646" spans="1:12" hidden="1">
      <c r="A4646">
        <v>9234</v>
      </c>
      <c r="B4646" t="s">
        <v>1189</v>
      </c>
      <c r="C4646">
        <v>50355000</v>
      </c>
      <c r="D4646" t="s">
        <v>63</v>
      </c>
      <c r="E4646" t="s">
        <v>13</v>
      </c>
      <c r="F4646" t="s">
        <v>13</v>
      </c>
      <c r="G4646" t="s">
        <v>5929</v>
      </c>
      <c r="H4646" s="2">
        <v>44879.413415428244</v>
      </c>
      <c r="I4646" t="s">
        <v>900</v>
      </c>
      <c r="J4646" s="2">
        <v>44879.413415428244</v>
      </c>
      <c r="K4646" t="s">
        <v>900</v>
      </c>
      <c r="L4646" t="str">
        <f>VLOOKUP(C4646,ACCOUNT_MAPPING!A:C,3,FALSE)</f>
        <v>General Building Maintenance</v>
      </c>
    </row>
    <row r="4647" spans="1:12" hidden="1">
      <c r="A4647">
        <v>9242</v>
      </c>
      <c r="B4647" t="s">
        <v>3273</v>
      </c>
      <c r="C4647">
        <v>50355000</v>
      </c>
      <c r="D4647" t="s">
        <v>63</v>
      </c>
      <c r="E4647" t="s">
        <v>13</v>
      </c>
      <c r="F4647" t="s">
        <v>13</v>
      </c>
      <c r="G4647" t="s">
        <v>5930</v>
      </c>
      <c r="H4647" s="2">
        <v>44879.434656018515</v>
      </c>
      <c r="I4647" t="s">
        <v>260</v>
      </c>
      <c r="J4647" s="2">
        <v>44879.434656018515</v>
      </c>
      <c r="K4647" t="s">
        <v>260</v>
      </c>
      <c r="L4647" t="str">
        <f>VLOOKUP(C4647,ACCOUNT_MAPPING!A:C,3,FALSE)</f>
        <v>General Building Maintenance</v>
      </c>
    </row>
    <row r="4648" spans="1:12" hidden="1">
      <c r="A4648">
        <v>9526</v>
      </c>
      <c r="B4648" t="s">
        <v>1207</v>
      </c>
      <c r="C4648">
        <v>50355000</v>
      </c>
      <c r="D4648" t="s">
        <v>12</v>
      </c>
      <c r="E4648" t="s">
        <v>13</v>
      </c>
      <c r="F4648" t="s">
        <v>13</v>
      </c>
      <c r="G4648" t="s">
        <v>5931</v>
      </c>
      <c r="H4648" s="2">
        <v>45013.485105474538</v>
      </c>
      <c r="I4648" t="s">
        <v>809</v>
      </c>
      <c r="J4648" s="2">
        <v>45013.485105474538</v>
      </c>
      <c r="K4648" t="s">
        <v>809</v>
      </c>
      <c r="L4648" t="str">
        <f>VLOOKUP(C4648,ACCOUNT_MAPPING!A:C,3,FALSE)</f>
        <v>General Building Maintenance</v>
      </c>
    </row>
    <row r="4649" spans="1:12" hidden="1">
      <c r="A4649">
        <v>9624</v>
      </c>
      <c r="B4649" t="s">
        <v>4567</v>
      </c>
      <c r="C4649">
        <v>50355000</v>
      </c>
      <c r="D4649" t="s">
        <v>63</v>
      </c>
      <c r="E4649" t="s">
        <v>13</v>
      </c>
      <c r="F4649" t="s">
        <v>13</v>
      </c>
      <c r="G4649" t="s">
        <v>5932</v>
      </c>
      <c r="H4649" s="2">
        <v>44869.552129976852</v>
      </c>
      <c r="I4649" t="s">
        <v>65</v>
      </c>
      <c r="J4649" s="2">
        <v>44869.552129976852</v>
      </c>
      <c r="K4649" t="s">
        <v>65</v>
      </c>
      <c r="L4649" t="str">
        <f>VLOOKUP(C4649,ACCOUNT_MAPPING!A:C,3,FALSE)</f>
        <v>General Building Maintenance</v>
      </c>
    </row>
    <row r="4650" spans="1:12" hidden="1">
      <c r="A4650">
        <v>9703</v>
      </c>
      <c r="B4650" t="s">
        <v>77</v>
      </c>
      <c r="C4650">
        <v>50355000</v>
      </c>
      <c r="D4650" t="s">
        <v>17</v>
      </c>
      <c r="E4650" t="s">
        <v>13</v>
      </c>
      <c r="F4650" t="s">
        <v>13</v>
      </c>
      <c r="G4650" t="s">
        <v>5933</v>
      </c>
      <c r="H4650" s="2">
        <v>44924.452442939815</v>
      </c>
      <c r="I4650" t="s">
        <v>79</v>
      </c>
      <c r="J4650" s="2">
        <v>44924.452442939815</v>
      </c>
      <c r="K4650" t="s">
        <v>79</v>
      </c>
      <c r="L4650" t="str">
        <f>VLOOKUP(C4650,ACCOUNT_MAPPING!A:C,3,FALSE)</f>
        <v>General Building Maintenance</v>
      </c>
    </row>
    <row r="4651" spans="1:12" hidden="1">
      <c r="A4651">
        <v>9705</v>
      </c>
      <c r="B4651" t="s">
        <v>80</v>
      </c>
      <c r="C4651">
        <v>50355000</v>
      </c>
      <c r="D4651" t="s">
        <v>12</v>
      </c>
      <c r="E4651" t="s">
        <v>13</v>
      </c>
      <c r="F4651" t="s">
        <v>13</v>
      </c>
      <c r="G4651" t="s">
        <v>5802</v>
      </c>
      <c r="H4651" s="2">
        <v>45014.693556215279</v>
      </c>
      <c r="I4651" t="s">
        <v>34</v>
      </c>
      <c r="J4651" s="2">
        <v>45014.693556215279</v>
      </c>
      <c r="K4651" t="s">
        <v>34</v>
      </c>
      <c r="L4651" t="str">
        <f>VLOOKUP(C4651,ACCOUNT_MAPPING!A:C,3,FALSE)</f>
        <v>General Building Maintenance</v>
      </c>
    </row>
    <row r="4652" spans="1:12" hidden="1">
      <c r="A4652">
        <v>9404</v>
      </c>
      <c r="B4652" t="s">
        <v>2441</v>
      </c>
      <c r="C4652">
        <v>50355000</v>
      </c>
      <c r="D4652" t="s">
        <v>17</v>
      </c>
      <c r="E4652" t="s">
        <v>13</v>
      </c>
      <c r="F4652" t="s">
        <v>13</v>
      </c>
      <c r="G4652" t="s">
        <v>5934</v>
      </c>
      <c r="H4652" s="2">
        <v>44917.745726041663</v>
      </c>
      <c r="I4652" t="s">
        <v>1333</v>
      </c>
      <c r="J4652" s="2">
        <v>44917.745726041663</v>
      </c>
      <c r="K4652" t="s">
        <v>1333</v>
      </c>
      <c r="L4652" t="str">
        <f>VLOOKUP(C4652,ACCOUNT_MAPPING!A:C,3,FALSE)</f>
        <v>General Building Maintenance</v>
      </c>
    </row>
    <row r="4653" spans="1:12" hidden="1">
      <c r="A4653">
        <v>9415</v>
      </c>
      <c r="B4653" t="s">
        <v>2450</v>
      </c>
      <c r="C4653">
        <v>50355000</v>
      </c>
      <c r="D4653" t="s">
        <v>17</v>
      </c>
      <c r="E4653" t="s">
        <v>13</v>
      </c>
      <c r="F4653" t="s">
        <v>13</v>
      </c>
      <c r="G4653" t="s">
        <v>5935</v>
      </c>
      <c r="H4653" s="2">
        <v>44918.5913496875</v>
      </c>
      <c r="I4653" t="s">
        <v>247</v>
      </c>
      <c r="J4653" s="2">
        <v>44918.5913496875</v>
      </c>
      <c r="K4653" t="s">
        <v>247</v>
      </c>
      <c r="L4653" t="str">
        <f>VLOOKUP(C4653,ACCOUNT_MAPPING!A:C,3,FALSE)</f>
        <v>General Building Maintenance</v>
      </c>
    </row>
    <row r="4654" spans="1:12" hidden="1">
      <c r="A4654">
        <v>10590</v>
      </c>
      <c r="B4654" t="s">
        <v>4581</v>
      </c>
      <c r="C4654">
        <v>50355000</v>
      </c>
      <c r="D4654" t="s">
        <v>17</v>
      </c>
      <c r="E4654" t="s">
        <v>13</v>
      </c>
      <c r="F4654" t="s">
        <v>13</v>
      </c>
      <c r="G4654" t="s">
        <v>5936</v>
      </c>
      <c r="H4654" s="2">
        <v>44922.632930243053</v>
      </c>
      <c r="I4654" t="s">
        <v>673</v>
      </c>
      <c r="J4654" s="2">
        <v>44922.632930243053</v>
      </c>
      <c r="K4654" t="s">
        <v>673</v>
      </c>
      <c r="L4654" t="str">
        <f>VLOOKUP(C4654,ACCOUNT_MAPPING!A:C,3,FALSE)</f>
        <v>General Building Maintenance</v>
      </c>
    </row>
    <row r="4655" spans="1:12" hidden="1">
      <c r="A4655">
        <v>10592</v>
      </c>
      <c r="B4655" t="s">
        <v>2602</v>
      </c>
      <c r="C4655">
        <v>50355000</v>
      </c>
      <c r="D4655" t="s">
        <v>63</v>
      </c>
      <c r="E4655" t="s">
        <v>13</v>
      </c>
      <c r="F4655" t="s">
        <v>13</v>
      </c>
      <c r="G4655" t="s">
        <v>5937</v>
      </c>
      <c r="H4655" s="2">
        <v>44874.851773229166</v>
      </c>
      <c r="I4655" t="s">
        <v>673</v>
      </c>
      <c r="J4655" s="2">
        <v>44874.851773229166</v>
      </c>
      <c r="K4655" t="s">
        <v>673</v>
      </c>
      <c r="L4655" t="str">
        <f>VLOOKUP(C4655,ACCOUNT_MAPPING!A:C,3,FALSE)</f>
        <v>General Building Maintenance</v>
      </c>
    </row>
    <row r="4656" spans="1:12" hidden="1">
      <c r="A4656">
        <v>10630</v>
      </c>
      <c r="B4656" t="s">
        <v>5938</v>
      </c>
      <c r="C4656">
        <v>50355000</v>
      </c>
      <c r="D4656" t="s">
        <v>63</v>
      </c>
      <c r="E4656" t="s">
        <v>13</v>
      </c>
      <c r="F4656" t="s">
        <v>13</v>
      </c>
      <c r="G4656" t="s">
        <v>5939</v>
      </c>
      <c r="H4656" s="2">
        <v>44873.392426851853</v>
      </c>
      <c r="I4656" t="s">
        <v>151</v>
      </c>
      <c r="J4656" s="2">
        <v>44873.392426851853</v>
      </c>
      <c r="K4656" t="s">
        <v>151</v>
      </c>
      <c r="L4656" t="str">
        <f>VLOOKUP(C4656,ACCOUNT_MAPPING!A:C,3,FALSE)</f>
        <v>General Building Maintenance</v>
      </c>
    </row>
    <row r="4657" spans="1:12" hidden="1">
      <c r="A4657">
        <v>10587</v>
      </c>
      <c r="B4657" t="s">
        <v>4578</v>
      </c>
      <c r="C4657">
        <v>50355000</v>
      </c>
      <c r="D4657" t="s">
        <v>17</v>
      </c>
      <c r="E4657" t="s">
        <v>13</v>
      </c>
      <c r="F4657" t="s">
        <v>13</v>
      </c>
      <c r="G4657" t="s">
        <v>5936</v>
      </c>
      <c r="H4657" s="2">
        <v>44922.589295370373</v>
      </c>
      <c r="I4657" t="s">
        <v>673</v>
      </c>
      <c r="J4657" s="2">
        <v>44922.589295370373</v>
      </c>
      <c r="K4657" t="s">
        <v>673</v>
      </c>
      <c r="L4657" t="str">
        <f>VLOOKUP(C4657,ACCOUNT_MAPPING!A:C,3,FALSE)</f>
        <v>General Building Maintenance</v>
      </c>
    </row>
    <row r="4658" spans="1:12" hidden="1">
      <c r="A4658">
        <v>10589</v>
      </c>
      <c r="B4658" t="s">
        <v>5940</v>
      </c>
      <c r="C4658">
        <v>50355000</v>
      </c>
      <c r="D4658" t="s">
        <v>17</v>
      </c>
      <c r="E4658" t="s">
        <v>13</v>
      </c>
      <c r="F4658" t="s">
        <v>13</v>
      </c>
      <c r="G4658" t="s">
        <v>5936</v>
      </c>
      <c r="H4658" s="2">
        <v>44922.63145763889</v>
      </c>
      <c r="I4658" t="s">
        <v>673</v>
      </c>
      <c r="J4658" s="2">
        <v>44922.63145763889</v>
      </c>
      <c r="K4658" t="s">
        <v>673</v>
      </c>
      <c r="L4658" t="str">
        <f>VLOOKUP(C4658,ACCOUNT_MAPPING!A:C,3,FALSE)</f>
        <v>General Building Maintenance</v>
      </c>
    </row>
    <row r="4659" spans="1:12" hidden="1">
      <c r="A4659">
        <v>9688</v>
      </c>
      <c r="B4659" t="s">
        <v>3847</v>
      </c>
      <c r="C4659">
        <v>50355000</v>
      </c>
      <c r="D4659" t="s">
        <v>63</v>
      </c>
      <c r="E4659" t="s">
        <v>13</v>
      </c>
      <c r="F4659" t="s">
        <v>13</v>
      </c>
      <c r="G4659" t="s">
        <v>5941</v>
      </c>
      <c r="H4659" s="2">
        <v>44874.598899189812</v>
      </c>
      <c r="I4659" t="s">
        <v>497</v>
      </c>
      <c r="J4659" s="2">
        <v>44874.598899189812</v>
      </c>
      <c r="K4659" t="s">
        <v>497</v>
      </c>
      <c r="L4659" t="str">
        <f>VLOOKUP(C4659,ACCOUNT_MAPPING!A:C,3,FALSE)</f>
        <v>General Building Maintenance</v>
      </c>
    </row>
    <row r="4660" spans="1:12" hidden="1">
      <c r="A4660">
        <v>10723</v>
      </c>
      <c r="B4660" t="s">
        <v>835</v>
      </c>
      <c r="C4660">
        <v>50355000</v>
      </c>
      <c r="D4660" t="s">
        <v>17</v>
      </c>
      <c r="E4660" t="s">
        <v>13</v>
      </c>
      <c r="F4660" t="s">
        <v>13</v>
      </c>
      <c r="G4660" t="s">
        <v>5942</v>
      </c>
      <c r="H4660" s="2">
        <v>44922.504534953703</v>
      </c>
      <c r="I4660" t="s">
        <v>826</v>
      </c>
      <c r="J4660" s="2">
        <v>44922.504534953703</v>
      </c>
      <c r="K4660" t="s">
        <v>826</v>
      </c>
      <c r="L4660" t="str">
        <f>VLOOKUP(C4660,ACCOUNT_MAPPING!A:C,3,FALSE)</f>
        <v>General Building Maintenance</v>
      </c>
    </row>
    <row r="4661" spans="1:12" hidden="1">
      <c r="A4661">
        <v>10599</v>
      </c>
      <c r="B4661" t="s">
        <v>4608</v>
      </c>
      <c r="C4661">
        <v>50355000</v>
      </c>
      <c r="D4661" t="s">
        <v>17</v>
      </c>
      <c r="E4661" t="s">
        <v>13</v>
      </c>
      <c r="F4661" t="s">
        <v>13</v>
      </c>
      <c r="G4661" t="s">
        <v>5821</v>
      </c>
      <c r="H4661" s="2">
        <v>44914.720513692133</v>
      </c>
      <c r="I4661" t="s">
        <v>60</v>
      </c>
      <c r="J4661" s="2">
        <v>44914.720513692133</v>
      </c>
      <c r="K4661" t="s">
        <v>60</v>
      </c>
      <c r="L4661" t="str">
        <f>VLOOKUP(C4661,ACCOUNT_MAPPING!A:C,3,FALSE)</f>
        <v>General Building Maintenance</v>
      </c>
    </row>
    <row r="4662" spans="1:12" hidden="1">
      <c r="A4662">
        <v>10620</v>
      </c>
      <c r="B4662" t="s">
        <v>4661</v>
      </c>
      <c r="C4662">
        <v>50355000</v>
      </c>
      <c r="D4662" t="s">
        <v>63</v>
      </c>
      <c r="E4662" t="s">
        <v>13</v>
      </c>
      <c r="F4662" t="s">
        <v>13</v>
      </c>
      <c r="G4662" t="s">
        <v>5943</v>
      </c>
      <c r="H4662" s="2">
        <v>44876.700913078705</v>
      </c>
      <c r="I4662" t="s">
        <v>244</v>
      </c>
      <c r="J4662" s="2">
        <v>44876.700913078705</v>
      </c>
      <c r="K4662" t="s">
        <v>244</v>
      </c>
      <c r="L4662" t="str">
        <f>VLOOKUP(C4662,ACCOUNT_MAPPING!A:C,3,FALSE)</f>
        <v>General Building Maintenance</v>
      </c>
    </row>
    <row r="4663" spans="1:12" hidden="1">
      <c r="A4663">
        <v>10690</v>
      </c>
      <c r="B4663" t="s">
        <v>1430</v>
      </c>
      <c r="C4663">
        <v>50355000</v>
      </c>
      <c r="D4663" t="s">
        <v>17</v>
      </c>
      <c r="E4663" t="s">
        <v>13</v>
      </c>
      <c r="F4663" t="s">
        <v>13</v>
      </c>
      <c r="G4663" t="s">
        <v>5944</v>
      </c>
      <c r="H4663" s="2">
        <v>44928.838681863424</v>
      </c>
      <c r="I4663" t="s">
        <v>1422</v>
      </c>
      <c r="J4663" s="2">
        <v>44928.838681863424</v>
      </c>
      <c r="K4663" t="s">
        <v>1422</v>
      </c>
      <c r="L4663" t="str">
        <f>VLOOKUP(C4663,ACCOUNT_MAPPING!A:C,3,FALSE)</f>
        <v>General Building Maintenance</v>
      </c>
    </row>
    <row r="4664" spans="1:12" hidden="1">
      <c r="A4664">
        <v>10732</v>
      </c>
      <c r="B4664" t="s">
        <v>85</v>
      </c>
      <c r="C4664">
        <v>50355000</v>
      </c>
      <c r="D4664" t="s">
        <v>17</v>
      </c>
      <c r="E4664" t="s">
        <v>13</v>
      </c>
      <c r="F4664" t="s">
        <v>13</v>
      </c>
      <c r="G4664" t="s">
        <v>5945</v>
      </c>
      <c r="H4664" s="2">
        <v>44929.419418055557</v>
      </c>
      <c r="I4664" t="s">
        <v>553</v>
      </c>
      <c r="J4664" s="2">
        <v>44929.419418055557</v>
      </c>
      <c r="K4664" t="s">
        <v>553</v>
      </c>
      <c r="L4664" t="str">
        <f>VLOOKUP(C4664,ACCOUNT_MAPPING!A:C,3,FALSE)</f>
        <v>General Building Maintenance</v>
      </c>
    </row>
    <row r="4665" spans="1:12" hidden="1">
      <c r="A4665">
        <v>10647</v>
      </c>
      <c r="B4665" t="s">
        <v>4666</v>
      </c>
      <c r="C4665">
        <v>50355000</v>
      </c>
      <c r="D4665" t="s">
        <v>17</v>
      </c>
      <c r="E4665" t="s">
        <v>13</v>
      </c>
      <c r="F4665" t="s">
        <v>13</v>
      </c>
      <c r="G4665" t="s">
        <v>5946</v>
      </c>
      <c r="H4665" s="2">
        <v>44924.719430358797</v>
      </c>
      <c r="I4665" t="s">
        <v>15</v>
      </c>
      <c r="J4665" s="2">
        <v>44924.719430358797</v>
      </c>
      <c r="K4665" t="s">
        <v>15</v>
      </c>
      <c r="L4665" t="str">
        <f>VLOOKUP(C4665,ACCOUNT_MAPPING!A:C,3,FALSE)</f>
        <v>General Building Maintenance</v>
      </c>
    </row>
    <row r="4666" spans="1:12" hidden="1">
      <c r="A4666">
        <v>10657</v>
      </c>
      <c r="B4666" t="s">
        <v>1420</v>
      </c>
      <c r="C4666">
        <v>50355000</v>
      </c>
      <c r="D4666" t="s">
        <v>63</v>
      </c>
      <c r="E4666" t="s">
        <v>13</v>
      </c>
      <c r="F4666" t="s">
        <v>13</v>
      </c>
      <c r="G4666" t="s">
        <v>5947</v>
      </c>
      <c r="H4666" s="2">
        <v>44876.699835960651</v>
      </c>
      <c r="I4666" t="s">
        <v>1422</v>
      </c>
      <c r="J4666" s="2">
        <v>44876.699835960651</v>
      </c>
      <c r="K4666" t="s">
        <v>1422</v>
      </c>
      <c r="L4666" t="str">
        <f>VLOOKUP(C4666,ACCOUNT_MAPPING!A:C,3,FALSE)</f>
        <v>General Building Maintenance</v>
      </c>
    </row>
    <row r="4667" spans="1:12" hidden="1">
      <c r="A4667">
        <v>10772</v>
      </c>
      <c r="B4667" t="s">
        <v>4630</v>
      </c>
      <c r="C4667">
        <v>50355000</v>
      </c>
      <c r="D4667" t="s">
        <v>17</v>
      </c>
      <c r="E4667" t="s">
        <v>13</v>
      </c>
      <c r="F4667" t="s">
        <v>13</v>
      </c>
      <c r="G4667" t="s">
        <v>5948</v>
      </c>
      <c r="H4667" s="2">
        <v>44923.384924768521</v>
      </c>
      <c r="I4667" t="s">
        <v>90</v>
      </c>
      <c r="J4667" s="2">
        <v>44923.384924768521</v>
      </c>
      <c r="K4667" t="s">
        <v>90</v>
      </c>
      <c r="L4667" t="str">
        <f>VLOOKUP(C4667,ACCOUNT_MAPPING!A:C,3,FALSE)</f>
        <v>General Building Maintenance</v>
      </c>
    </row>
    <row r="4668" spans="1:12" hidden="1">
      <c r="A4668">
        <v>10779</v>
      </c>
      <c r="B4668" t="s">
        <v>121</v>
      </c>
      <c r="C4668">
        <v>50355000</v>
      </c>
      <c r="D4668" t="s">
        <v>12</v>
      </c>
      <c r="E4668" t="s">
        <v>13</v>
      </c>
      <c r="F4668" t="s">
        <v>13</v>
      </c>
      <c r="G4668" t="s">
        <v>5949</v>
      </c>
      <c r="H4668" s="2">
        <v>45021.635859803238</v>
      </c>
      <c r="I4668" t="s">
        <v>123</v>
      </c>
      <c r="J4668" s="2">
        <v>45021.635859803238</v>
      </c>
      <c r="K4668" t="s">
        <v>123</v>
      </c>
      <c r="L4668" t="str">
        <f>VLOOKUP(C4668,ACCOUNT_MAPPING!A:C,3,FALSE)</f>
        <v>General Building Maintenance</v>
      </c>
    </row>
    <row r="4669" spans="1:12" hidden="1">
      <c r="A4669">
        <v>10783</v>
      </c>
      <c r="B4669" t="s">
        <v>4633</v>
      </c>
      <c r="C4669">
        <v>50355000</v>
      </c>
      <c r="D4669" t="s">
        <v>17</v>
      </c>
      <c r="E4669" t="s">
        <v>13</v>
      </c>
      <c r="F4669" t="s">
        <v>13</v>
      </c>
      <c r="G4669" t="s">
        <v>5950</v>
      </c>
      <c r="H4669" s="2">
        <v>44923.497269479165</v>
      </c>
      <c r="I4669" t="s">
        <v>90</v>
      </c>
      <c r="J4669" s="2">
        <v>44923.497269479165</v>
      </c>
      <c r="K4669" t="s">
        <v>90</v>
      </c>
      <c r="L4669" t="str">
        <f>VLOOKUP(C4669,ACCOUNT_MAPPING!A:C,3,FALSE)</f>
        <v>General Building Maintenance</v>
      </c>
    </row>
    <row r="4670" spans="1:12" hidden="1">
      <c r="A4670">
        <v>10708</v>
      </c>
      <c r="B4670" t="s">
        <v>856</v>
      </c>
      <c r="C4670">
        <v>50355000</v>
      </c>
      <c r="D4670" t="s">
        <v>12</v>
      </c>
      <c r="E4670" t="s">
        <v>13</v>
      </c>
      <c r="F4670" t="s">
        <v>13</v>
      </c>
      <c r="G4670" t="e" cm="1">
        <f t="array" aca="1" ref="G4670" ca="1">+ VARIANCE - PAINTING &amp; OTHER PROJECTS PUSHED</f>
        <v>#NAME?</v>
      </c>
      <c r="H4670" s="2">
        <v>45020.502969710651</v>
      </c>
      <c r="I4670" t="s">
        <v>754</v>
      </c>
      <c r="J4670" s="2">
        <v>45020.502969710651</v>
      </c>
      <c r="K4670" t="s">
        <v>754</v>
      </c>
      <c r="L4670" t="str">
        <f>VLOOKUP(C4670,ACCOUNT_MAPPING!A:C,3,FALSE)</f>
        <v>General Building Maintenance</v>
      </c>
    </row>
    <row r="4671" spans="1:12" hidden="1">
      <c r="A4671">
        <v>10798</v>
      </c>
      <c r="B4671" t="s">
        <v>2664</v>
      </c>
      <c r="C4671">
        <v>50355000</v>
      </c>
      <c r="D4671" t="s">
        <v>63</v>
      </c>
      <c r="E4671" t="s">
        <v>13</v>
      </c>
      <c r="F4671" t="s">
        <v>13</v>
      </c>
      <c r="G4671" t="s">
        <v>5951</v>
      </c>
      <c r="H4671" s="2">
        <v>44877.498120682867</v>
      </c>
      <c r="I4671" t="s">
        <v>1441</v>
      </c>
      <c r="J4671" s="2">
        <v>44877.498120682867</v>
      </c>
      <c r="K4671" t="s">
        <v>1441</v>
      </c>
      <c r="L4671" t="str">
        <f>VLOOKUP(C4671,ACCOUNT_MAPPING!A:C,3,FALSE)</f>
        <v>General Building Maintenance</v>
      </c>
    </row>
    <row r="4672" spans="1:12" hidden="1">
      <c r="A4672">
        <v>10588</v>
      </c>
      <c r="B4672" t="s">
        <v>5952</v>
      </c>
      <c r="C4672">
        <v>50355000</v>
      </c>
      <c r="D4672" t="s">
        <v>17</v>
      </c>
      <c r="E4672" t="s">
        <v>13</v>
      </c>
      <c r="F4672" t="s">
        <v>13</v>
      </c>
      <c r="G4672" t="s">
        <v>5936</v>
      </c>
      <c r="H4672" s="2">
        <v>44922.592467164352</v>
      </c>
      <c r="I4672" t="s">
        <v>673</v>
      </c>
      <c r="J4672" s="2">
        <v>44922.592467164352</v>
      </c>
      <c r="K4672" t="s">
        <v>673</v>
      </c>
      <c r="L4672" t="str">
        <f>VLOOKUP(C4672,ACCOUNT_MAPPING!A:C,3,FALSE)</f>
        <v>General Building Maintenance</v>
      </c>
    </row>
    <row r="4673" spans="1:12" hidden="1">
      <c r="A4673">
        <v>10773</v>
      </c>
      <c r="B4673" t="s">
        <v>1819</v>
      </c>
      <c r="C4673">
        <v>50355000</v>
      </c>
      <c r="D4673" t="s">
        <v>17</v>
      </c>
      <c r="E4673" t="s">
        <v>13</v>
      </c>
      <c r="F4673" t="s">
        <v>13</v>
      </c>
      <c r="G4673" t="s">
        <v>5953</v>
      </c>
      <c r="H4673" s="2">
        <v>44923.393438541665</v>
      </c>
      <c r="I4673" t="s">
        <v>90</v>
      </c>
      <c r="J4673" s="2">
        <v>44923.393438541665</v>
      </c>
      <c r="K4673" t="s">
        <v>90</v>
      </c>
      <c r="L4673" t="str">
        <f>VLOOKUP(C4673,ACCOUNT_MAPPING!A:C,3,FALSE)</f>
        <v>General Building Maintenance</v>
      </c>
    </row>
    <row r="4674" spans="1:12" hidden="1">
      <c r="A4674">
        <v>10838</v>
      </c>
      <c r="B4674" t="s">
        <v>873</v>
      </c>
      <c r="C4674">
        <v>50355000</v>
      </c>
      <c r="D4674" t="s">
        <v>63</v>
      </c>
      <c r="E4674" t="s">
        <v>13</v>
      </c>
      <c r="F4674" t="s">
        <v>13</v>
      </c>
      <c r="G4674" t="s">
        <v>5954</v>
      </c>
      <c r="H4674" s="2">
        <v>44874.687119328701</v>
      </c>
      <c r="I4674" t="s">
        <v>41</v>
      </c>
      <c r="J4674" s="2">
        <v>44874.687119328701</v>
      </c>
      <c r="K4674" t="s">
        <v>41</v>
      </c>
      <c r="L4674" t="str">
        <f>VLOOKUP(C4674,ACCOUNT_MAPPING!A:C,3,FALSE)</f>
        <v>General Building Maintenance</v>
      </c>
    </row>
    <row r="4675" spans="1:12" hidden="1">
      <c r="A4675">
        <v>10784</v>
      </c>
      <c r="B4675" t="s">
        <v>3875</v>
      </c>
      <c r="C4675">
        <v>50355000</v>
      </c>
      <c r="D4675" t="s">
        <v>63</v>
      </c>
      <c r="E4675" t="s">
        <v>13</v>
      </c>
      <c r="F4675" t="s">
        <v>13</v>
      </c>
      <c r="G4675" t="s">
        <v>5955</v>
      </c>
      <c r="H4675" s="2">
        <v>44873.916202974535</v>
      </c>
      <c r="I4675" t="s">
        <v>93</v>
      </c>
      <c r="J4675" s="2">
        <v>44873.916202974535</v>
      </c>
      <c r="K4675" t="s">
        <v>93</v>
      </c>
      <c r="L4675" t="str">
        <f>VLOOKUP(C4675,ACCOUNT_MAPPING!A:C,3,FALSE)</f>
        <v>General Building Maintenance</v>
      </c>
    </row>
    <row r="4676" spans="1:12" hidden="1">
      <c r="A4676">
        <v>10771</v>
      </c>
      <c r="B4676" t="s">
        <v>5956</v>
      </c>
      <c r="C4676">
        <v>50355000</v>
      </c>
      <c r="D4676" t="s">
        <v>17</v>
      </c>
      <c r="E4676" t="s">
        <v>13</v>
      </c>
      <c r="F4676" t="s">
        <v>13</v>
      </c>
      <c r="G4676" t="s">
        <v>5957</v>
      </c>
      <c r="H4676" s="2">
        <v>44923.42990185185</v>
      </c>
      <c r="I4676" t="s">
        <v>90</v>
      </c>
      <c r="J4676" s="2">
        <v>44923.42990185185</v>
      </c>
      <c r="K4676" t="s">
        <v>90</v>
      </c>
      <c r="L4676" t="str">
        <f>VLOOKUP(C4676,ACCOUNT_MAPPING!A:C,3,FALSE)</f>
        <v>General Building Maintenance</v>
      </c>
    </row>
    <row r="4677" spans="1:12" hidden="1">
      <c r="A4677">
        <v>10621</v>
      </c>
      <c r="B4677" t="s">
        <v>2525</v>
      </c>
      <c r="C4677">
        <v>50355000</v>
      </c>
      <c r="D4677" t="s">
        <v>17</v>
      </c>
      <c r="E4677" t="s">
        <v>13</v>
      </c>
      <c r="F4677" t="s">
        <v>13</v>
      </c>
      <c r="G4677" t="s">
        <v>5958</v>
      </c>
      <c r="H4677" s="2">
        <v>44929.459317824076</v>
      </c>
      <c r="I4677" t="s">
        <v>1092</v>
      </c>
      <c r="J4677" s="2">
        <v>44929.459317824076</v>
      </c>
      <c r="K4677" t="s">
        <v>1092</v>
      </c>
      <c r="L4677" t="str">
        <f>VLOOKUP(C4677,ACCOUNT_MAPPING!A:C,3,FALSE)</f>
        <v>General Building Maintenance</v>
      </c>
    </row>
    <row r="4678" spans="1:12" hidden="1">
      <c r="A4678">
        <v>10786</v>
      </c>
      <c r="B4678" t="s">
        <v>2604</v>
      </c>
      <c r="C4678">
        <v>50355000</v>
      </c>
      <c r="D4678" t="s">
        <v>17</v>
      </c>
      <c r="E4678" t="s">
        <v>13</v>
      </c>
      <c r="F4678" t="s">
        <v>13</v>
      </c>
      <c r="G4678" t="s">
        <v>5959</v>
      </c>
      <c r="H4678" s="2">
        <v>44915.455643171299</v>
      </c>
      <c r="I4678" t="s">
        <v>93</v>
      </c>
      <c r="J4678" s="2">
        <v>44915.455643171299</v>
      </c>
      <c r="K4678" t="s">
        <v>93</v>
      </c>
      <c r="L4678" t="str">
        <f>VLOOKUP(C4678,ACCOUNT_MAPPING!A:C,3,FALSE)</f>
        <v>General Building Maintenance</v>
      </c>
    </row>
    <row r="4679" spans="1:12" hidden="1">
      <c r="A4679">
        <v>10885</v>
      </c>
      <c r="B4679" t="s">
        <v>519</v>
      </c>
      <c r="C4679">
        <v>50355000</v>
      </c>
      <c r="D4679" t="s">
        <v>63</v>
      </c>
      <c r="E4679" t="s">
        <v>13</v>
      </c>
      <c r="F4679" t="s">
        <v>13</v>
      </c>
      <c r="G4679" t="s">
        <v>5960</v>
      </c>
      <c r="H4679" s="2">
        <v>44878.968413078706</v>
      </c>
      <c r="I4679" t="s">
        <v>74</v>
      </c>
      <c r="J4679" s="2">
        <v>44878.968413078706</v>
      </c>
      <c r="K4679" t="s">
        <v>74</v>
      </c>
      <c r="L4679" t="str">
        <f>VLOOKUP(C4679,ACCOUNT_MAPPING!A:C,3,FALSE)</f>
        <v>General Building Maintenance</v>
      </c>
    </row>
    <row r="4680" spans="1:12" hidden="1">
      <c r="A4680">
        <v>10840</v>
      </c>
      <c r="B4680" t="s">
        <v>1831</v>
      </c>
      <c r="C4680">
        <v>50355000</v>
      </c>
      <c r="D4680" t="s">
        <v>17</v>
      </c>
      <c r="E4680" t="s">
        <v>13</v>
      </c>
      <c r="F4680" t="s">
        <v>13</v>
      </c>
      <c r="G4680" t="s">
        <v>5961</v>
      </c>
      <c r="H4680" s="2">
        <v>44922.610973993054</v>
      </c>
      <c r="I4680" t="s">
        <v>41</v>
      </c>
      <c r="J4680" s="2">
        <v>44922.610973993054</v>
      </c>
      <c r="K4680" t="s">
        <v>41</v>
      </c>
      <c r="L4680" t="str">
        <f>VLOOKUP(C4680,ACCOUNT_MAPPING!A:C,3,FALSE)</f>
        <v>General Building Maintenance</v>
      </c>
    </row>
    <row r="4681" spans="1:12" hidden="1">
      <c r="A4681">
        <v>10899</v>
      </c>
      <c r="B4681" t="s">
        <v>867</v>
      </c>
      <c r="C4681">
        <v>50355000</v>
      </c>
      <c r="D4681" t="s">
        <v>17</v>
      </c>
      <c r="E4681" t="s">
        <v>13</v>
      </c>
      <c r="F4681" t="s">
        <v>13</v>
      </c>
      <c r="G4681" t="s">
        <v>5962</v>
      </c>
      <c r="H4681" s="2">
        <v>44923.882819212966</v>
      </c>
      <c r="I4681" t="s">
        <v>104</v>
      </c>
      <c r="J4681" s="2">
        <v>44923.882819212966</v>
      </c>
      <c r="K4681" t="s">
        <v>104</v>
      </c>
      <c r="L4681" t="str">
        <f>VLOOKUP(C4681,ACCOUNT_MAPPING!A:C,3,FALSE)</f>
        <v>General Building Maintenance</v>
      </c>
    </row>
    <row r="4682" spans="1:12" hidden="1">
      <c r="A4682">
        <v>10901</v>
      </c>
      <c r="B4682" t="s">
        <v>158</v>
      </c>
      <c r="C4682">
        <v>50355000</v>
      </c>
      <c r="D4682" t="s">
        <v>12</v>
      </c>
      <c r="E4682" t="s">
        <v>13</v>
      </c>
      <c r="F4682" t="s">
        <v>13</v>
      </c>
      <c r="G4682" t="s">
        <v>5963</v>
      </c>
      <c r="H4682" s="2">
        <v>45019.058733483798</v>
      </c>
      <c r="I4682" t="s">
        <v>104</v>
      </c>
      <c r="J4682" s="2">
        <v>45019.058733483798</v>
      </c>
      <c r="K4682" t="s">
        <v>104</v>
      </c>
      <c r="L4682" t="str">
        <f>VLOOKUP(C4682,ACCOUNT_MAPPING!A:C,3,FALSE)</f>
        <v>General Building Maintenance</v>
      </c>
    </row>
    <row r="4683" spans="1:12" hidden="1">
      <c r="A4683">
        <v>10888</v>
      </c>
      <c r="B4683" t="s">
        <v>528</v>
      </c>
      <c r="C4683">
        <v>50355000</v>
      </c>
      <c r="D4683" t="s">
        <v>63</v>
      </c>
      <c r="E4683" t="s">
        <v>13</v>
      </c>
      <c r="F4683" t="s">
        <v>13</v>
      </c>
      <c r="G4683" t="s">
        <v>5964</v>
      </c>
      <c r="H4683" s="2">
        <v>44878.680867361109</v>
      </c>
      <c r="I4683" t="s">
        <v>74</v>
      </c>
      <c r="J4683" s="2">
        <v>44878.680867361109</v>
      </c>
      <c r="K4683" t="s">
        <v>74</v>
      </c>
      <c r="L4683" t="str">
        <f>VLOOKUP(C4683,ACCOUNT_MAPPING!A:C,3,FALSE)</f>
        <v>General Building Maintenance</v>
      </c>
    </row>
    <row r="4684" spans="1:12" hidden="1">
      <c r="A4684">
        <v>10890</v>
      </c>
      <c r="B4684" t="s">
        <v>520</v>
      </c>
      <c r="C4684">
        <v>50355000</v>
      </c>
      <c r="D4684" t="s">
        <v>63</v>
      </c>
      <c r="E4684" t="s">
        <v>13</v>
      </c>
      <c r="F4684" t="s">
        <v>13</v>
      </c>
      <c r="G4684" t="s">
        <v>5965</v>
      </c>
      <c r="H4684" s="2">
        <v>44878.838212650466</v>
      </c>
      <c r="I4684" t="s">
        <v>74</v>
      </c>
      <c r="J4684" s="2">
        <v>44878.838212650466</v>
      </c>
      <c r="K4684" t="s">
        <v>74</v>
      </c>
      <c r="L4684" t="str">
        <f>VLOOKUP(C4684,ACCOUNT_MAPPING!A:C,3,FALSE)</f>
        <v>General Building Maintenance</v>
      </c>
    </row>
    <row r="4685" spans="1:12" hidden="1">
      <c r="A4685">
        <v>10891</v>
      </c>
      <c r="B4685" t="s">
        <v>106</v>
      </c>
      <c r="C4685">
        <v>50355000</v>
      </c>
      <c r="D4685" t="s">
        <v>63</v>
      </c>
      <c r="E4685" t="s">
        <v>13</v>
      </c>
      <c r="F4685" t="s">
        <v>13</v>
      </c>
      <c r="G4685" t="s">
        <v>5966</v>
      </c>
      <c r="H4685" s="2">
        <v>44878.960675381946</v>
      </c>
      <c r="I4685" t="s">
        <v>74</v>
      </c>
      <c r="J4685" s="2">
        <v>44878.960675381946</v>
      </c>
      <c r="K4685" t="s">
        <v>74</v>
      </c>
      <c r="L4685" t="str">
        <f>VLOOKUP(C4685,ACCOUNT_MAPPING!A:C,3,FALSE)</f>
        <v>General Building Maintenance</v>
      </c>
    </row>
    <row r="4686" spans="1:12" hidden="1">
      <c r="A4686">
        <v>10895</v>
      </c>
      <c r="B4686" t="s">
        <v>522</v>
      </c>
      <c r="C4686">
        <v>50355000</v>
      </c>
      <c r="D4686" t="s">
        <v>63</v>
      </c>
      <c r="E4686" t="s">
        <v>13</v>
      </c>
      <c r="F4686" t="s">
        <v>13</v>
      </c>
      <c r="G4686" t="s">
        <v>5967</v>
      </c>
      <c r="H4686" s="2">
        <v>44878.586152430558</v>
      </c>
      <c r="I4686" t="s">
        <v>74</v>
      </c>
      <c r="J4686" s="2">
        <v>44878.586152430558</v>
      </c>
      <c r="K4686" t="s">
        <v>74</v>
      </c>
      <c r="L4686" t="str">
        <f>VLOOKUP(C4686,ACCOUNT_MAPPING!A:C,3,FALSE)</f>
        <v>General Building Maintenance</v>
      </c>
    </row>
    <row r="4687" spans="1:12" hidden="1">
      <c r="A4687">
        <v>10714</v>
      </c>
      <c r="B4687" t="s">
        <v>843</v>
      </c>
      <c r="C4687">
        <v>50355000</v>
      </c>
      <c r="D4687" t="s">
        <v>17</v>
      </c>
      <c r="E4687" t="s">
        <v>13</v>
      </c>
      <c r="F4687" t="s">
        <v>13</v>
      </c>
      <c r="G4687" t="s">
        <v>5968</v>
      </c>
      <c r="H4687" s="2">
        <v>44916.698644131946</v>
      </c>
      <c r="I4687" t="s">
        <v>826</v>
      </c>
      <c r="J4687" s="2">
        <v>44916.698644131946</v>
      </c>
      <c r="K4687" t="s">
        <v>826</v>
      </c>
      <c r="L4687" t="str">
        <f>VLOOKUP(C4687,ACCOUNT_MAPPING!A:C,3,FALSE)</f>
        <v>General Building Maintenance</v>
      </c>
    </row>
    <row r="4688" spans="1:12" hidden="1">
      <c r="A4688">
        <v>10853</v>
      </c>
      <c r="B4688" t="s">
        <v>5969</v>
      </c>
      <c r="C4688">
        <v>50355000</v>
      </c>
      <c r="D4688" t="s">
        <v>17</v>
      </c>
      <c r="E4688" t="s">
        <v>13</v>
      </c>
      <c r="F4688" t="s">
        <v>13</v>
      </c>
      <c r="G4688" t="s">
        <v>5970</v>
      </c>
      <c r="H4688" s="2">
        <v>44922.95284302083</v>
      </c>
      <c r="I4688" t="s">
        <v>766</v>
      </c>
      <c r="J4688" s="2">
        <v>44922.95284302083</v>
      </c>
      <c r="K4688" t="s">
        <v>766</v>
      </c>
      <c r="L4688" t="str">
        <f>VLOOKUP(C4688,ACCOUNT_MAPPING!A:C,3,FALSE)</f>
        <v>General Building Maintenance</v>
      </c>
    </row>
    <row r="4689" spans="1:12" hidden="1">
      <c r="A4689">
        <v>10939</v>
      </c>
      <c r="B4689" t="s">
        <v>1812</v>
      </c>
      <c r="C4689">
        <v>50355000</v>
      </c>
      <c r="D4689" t="s">
        <v>17</v>
      </c>
      <c r="E4689" t="s">
        <v>13</v>
      </c>
      <c r="F4689" t="s">
        <v>13</v>
      </c>
      <c r="G4689" t="s">
        <v>5971</v>
      </c>
      <c r="H4689" s="2">
        <v>44923.546225844904</v>
      </c>
      <c r="I4689" t="s">
        <v>275</v>
      </c>
      <c r="J4689" s="2">
        <v>44923.546225844904</v>
      </c>
      <c r="K4689" t="s">
        <v>275</v>
      </c>
      <c r="L4689" t="str">
        <f>VLOOKUP(C4689,ACCOUNT_MAPPING!A:C,3,FALSE)</f>
        <v>General Building Maintenance</v>
      </c>
    </row>
    <row r="4690" spans="1:12" hidden="1">
      <c r="A4690">
        <v>10945</v>
      </c>
      <c r="B4690" t="s">
        <v>1817</v>
      </c>
      <c r="C4690">
        <v>50355000</v>
      </c>
      <c r="D4690" t="s">
        <v>12</v>
      </c>
      <c r="E4690" t="s">
        <v>13</v>
      </c>
      <c r="F4690" t="s">
        <v>13</v>
      </c>
      <c r="G4690" t="s">
        <v>5972</v>
      </c>
      <c r="H4690" s="2">
        <v>45021.528386458333</v>
      </c>
      <c r="I4690" t="s">
        <v>275</v>
      </c>
      <c r="J4690" s="2">
        <v>45021.528386458333</v>
      </c>
      <c r="K4690" t="s">
        <v>673</v>
      </c>
      <c r="L4690" t="str">
        <f>VLOOKUP(C4690,ACCOUNT_MAPPING!A:C,3,FALSE)</f>
        <v>General Building Maintenance</v>
      </c>
    </row>
    <row r="4691" spans="1:12" hidden="1">
      <c r="A4691">
        <v>10886</v>
      </c>
      <c r="B4691" t="s">
        <v>511</v>
      </c>
      <c r="C4691">
        <v>50355000</v>
      </c>
      <c r="D4691" t="s">
        <v>63</v>
      </c>
      <c r="E4691" t="s">
        <v>13</v>
      </c>
      <c r="F4691" t="s">
        <v>13</v>
      </c>
      <c r="G4691" t="s">
        <v>5973</v>
      </c>
      <c r="H4691" s="2">
        <v>44878.663786493053</v>
      </c>
      <c r="I4691" t="s">
        <v>74</v>
      </c>
      <c r="J4691" s="2">
        <v>44878.663786493053</v>
      </c>
      <c r="K4691" t="s">
        <v>74</v>
      </c>
      <c r="L4691" t="str">
        <f>VLOOKUP(C4691,ACCOUNT_MAPPING!A:C,3,FALSE)</f>
        <v>General Building Maintenance</v>
      </c>
    </row>
    <row r="4692" spans="1:12" hidden="1">
      <c r="A4692">
        <v>10893</v>
      </c>
      <c r="B4692" t="s">
        <v>98</v>
      </c>
      <c r="C4692">
        <v>50355000</v>
      </c>
      <c r="D4692" t="s">
        <v>63</v>
      </c>
      <c r="E4692" t="s">
        <v>13</v>
      </c>
      <c r="F4692" t="s">
        <v>13</v>
      </c>
      <c r="G4692" t="s">
        <v>5974</v>
      </c>
      <c r="H4692" s="2">
        <v>44878.910896909721</v>
      </c>
      <c r="I4692" t="s">
        <v>74</v>
      </c>
      <c r="J4692" s="2">
        <v>44878.910896909721</v>
      </c>
      <c r="K4692" t="s">
        <v>74</v>
      </c>
      <c r="L4692" t="str">
        <f>VLOOKUP(C4692,ACCOUNT_MAPPING!A:C,3,FALSE)</f>
        <v>General Building Maintenance</v>
      </c>
    </row>
    <row r="4693" spans="1:12" hidden="1">
      <c r="A4693">
        <v>10720</v>
      </c>
      <c r="B4693" t="s">
        <v>828</v>
      </c>
      <c r="C4693">
        <v>50355000</v>
      </c>
      <c r="D4693" t="s">
        <v>17</v>
      </c>
      <c r="E4693" t="s">
        <v>13</v>
      </c>
      <c r="F4693" t="s">
        <v>13</v>
      </c>
      <c r="G4693" t="s">
        <v>5975</v>
      </c>
      <c r="H4693" s="2">
        <v>44916.884435416665</v>
      </c>
      <c r="I4693" t="s">
        <v>826</v>
      </c>
      <c r="J4693" s="2">
        <v>44916.884435416665</v>
      </c>
      <c r="K4693" t="s">
        <v>826</v>
      </c>
      <c r="L4693" t="str">
        <f>VLOOKUP(C4693,ACCOUNT_MAPPING!A:C,3,FALSE)</f>
        <v>General Building Maintenance</v>
      </c>
    </row>
    <row r="4694" spans="1:12" hidden="1">
      <c r="A4694">
        <v>10731</v>
      </c>
      <c r="B4694" t="s">
        <v>4609</v>
      </c>
      <c r="C4694">
        <v>50355000</v>
      </c>
      <c r="D4694" t="s">
        <v>17</v>
      </c>
      <c r="E4694" t="s">
        <v>13</v>
      </c>
      <c r="F4694" t="s">
        <v>13</v>
      </c>
      <c r="G4694" t="s">
        <v>5976</v>
      </c>
      <c r="H4694" s="2">
        <v>44924.487796643516</v>
      </c>
      <c r="I4694" t="s">
        <v>553</v>
      </c>
      <c r="J4694" s="2">
        <v>44924.487796643516</v>
      </c>
      <c r="K4694" t="s">
        <v>553</v>
      </c>
      <c r="L4694" t="str">
        <f>VLOOKUP(C4694,ACCOUNT_MAPPING!A:C,3,FALSE)</f>
        <v>General Building Maintenance</v>
      </c>
    </row>
    <row r="4695" spans="1:12" hidden="1">
      <c r="A4695">
        <v>10959</v>
      </c>
      <c r="B4695" t="s">
        <v>5977</v>
      </c>
      <c r="C4695">
        <v>50355000</v>
      </c>
      <c r="D4695" t="s">
        <v>17</v>
      </c>
      <c r="E4695" t="s">
        <v>13</v>
      </c>
      <c r="F4695" t="s">
        <v>13</v>
      </c>
      <c r="G4695" t="s">
        <v>5978</v>
      </c>
      <c r="H4695" s="2">
        <v>44923.58585787037</v>
      </c>
      <c r="I4695" t="s">
        <v>275</v>
      </c>
      <c r="J4695" s="2">
        <v>44923.58585787037</v>
      </c>
      <c r="K4695" t="s">
        <v>275</v>
      </c>
      <c r="L4695" t="str">
        <f>VLOOKUP(C4695,ACCOUNT_MAPPING!A:C,3,FALSE)</f>
        <v>General Building Maintenance</v>
      </c>
    </row>
    <row r="4696" spans="1:12" hidden="1">
      <c r="A4696">
        <v>10896</v>
      </c>
      <c r="B4696" t="s">
        <v>524</v>
      </c>
      <c r="C4696">
        <v>50355000</v>
      </c>
      <c r="D4696" t="s">
        <v>63</v>
      </c>
      <c r="E4696" t="s">
        <v>13</v>
      </c>
      <c r="F4696" t="s">
        <v>13</v>
      </c>
      <c r="G4696" t="s">
        <v>5979</v>
      </c>
      <c r="H4696" s="2">
        <v>44878.616447372682</v>
      </c>
      <c r="I4696" t="s">
        <v>74</v>
      </c>
      <c r="J4696" s="2">
        <v>44878.616447372682</v>
      </c>
      <c r="K4696" t="s">
        <v>74</v>
      </c>
      <c r="L4696" t="str">
        <f>VLOOKUP(C4696,ACCOUNT_MAPPING!A:C,3,FALSE)</f>
        <v>General Building Maintenance</v>
      </c>
    </row>
    <row r="4697" spans="1:12" hidden="1">
      <c r="A4697">
        <v>10897</v>
      </c>
      <c r="B4697" t="s">
        <v>515</v>
      </c>
      <c r="C4697">
        <v>50355000</v>
      </c>
      <c r="D4697" t="s">
        <v>17</v>
      </c>
      <c r="E4697" t="s">
        <v>13</v>
      </c>
      <c r="F4697" t="s">
        <v>13</v>
      </c>
      <c r="G4697" t="s">
        <v>5980</v>
      </c>
      <c r="H4697" s="2">
        <v>44923.962390856483</v>
      </c>
      <c r="I4697" t="s">
        <v>74</v>
      </c>
      <c r="J4697" s="2">
        <v>44923.962390856483</v>
      </c>
      <c r="K4697" t="s">
        <v>74</v>
      </c>
      <c r="L4697" t="str">
        <f>VLOOKUP(C4697,ACCOUNT_MAPPING!A:C,3,FALSE)</f>
        <v>General Building Maintenance</v>
      </c>
    </row>
    <row r="4698" spans="1:12" hidden="1">
      <c r="A4698">
        <v>10734</v>
      </c>
      <c r="B4698" t="s">
        <v>5981</v>
      </c>
      <c r="C4698">
        <v>50355000</v>
      </c>
      <c r="D4698" t="s">
        <v>17</v>
      </c>
      <c r="E4698" t="s">
        <v>13</v>
      </c>
      <c r="F4698" t="s">
        <v>13</v>
      </c>
      <c r="G4698" t="s">
        <v>5982</v>
      </c>
      <c r="H4698" s="2">
        <v>44929.454402581017</v>
      </c>
      <c r="I4698" t="s">
        <v>553</v>
      </c>
      <c r="J4698" s="2">
        <v>44929.454402581017</v>
      </c>
      <c r="K4698" t="s">
        <v>553</v>
      </c>
      <c r="L4698" t="str">
        <f>VLOOKUP(C4698,ACCOUNT_MAPPING!A:C,3,FALSE)</f>
        <v>General Building Maintenance</v>
      </c>
    </row>
    <row r="4699" spans="1:12" hidden="1">
      <c r="A4699">
        <v>10958</v>
      </c>
      <c r="B4699" t="s">
        <v>5983</v>
      </c>
      <c r="C4699">
        <v>50355000</v>
      </c>
      <c r="D4699" t="s">
        <v>17</v>
      </c>
      <c r="E4699" t="s">
        <v>13</v>
      </c>
      <c r="F4699" t="s">
        <v>13</v>
      </c>
      <c r="G4699" t="s">
        <v>5984</v>
      </c>
      <c r="H4699" s="2">
        <v>44923.583576655095</v>
      </c>
      <c r="I4699" t="s">
        <v>275</v>
      </c>
      <c r="J4699" s="2">
        <v>44923.583576655095</v>
      </c>
      <c r="K4699" t="s">
        <v>275</v>
      </c>
      <c r="L4699" t="str">
        <f>VLOOKUP(C4699,ACCOUNT_MAPPING!A:C,3,FALSE)</f>
        <v>General Building Maintenance</v>
      </c>
    </row>
    <row r="4700" spans="1:12" hidden="1">
      <c r="A4700">
        <v>11004</v>
      </c>
      <c r="B4700" t="s">
        <v>5985</v>
      </c>
      <c r="C4700">
        <v>50355000</v>
      </c>
      <c r="D4700" t="s">
        <v>17</v>
      </c>
      <c r="E4700" t="s">
        <v>13</v>
      </c>
      <c r="F4700" t="s">
        <v>13</v>
      </c>
      <c r="G4700" t="s">
        <v>5986</v>
      </c>
      <c r="H4700" s="2">
        <v>44924.427433946759</v>
      </c>
      <c r="I4700" t="s">
        <v>19</v>
      </c>
      <c r="J4700" s="2">
        <v>44924.427433946759</v>
      </c>
      <c r="K4700" t="s">
        <v>19</v>
      </c>
      <c r="L4700" t="str">
        <f>VLOOKUP(C4700,ACCOUNT_MAPPING!A:C,3,FALSE)</f>
        <v>General Building Maintenance</v>
      </c>
    </row>
    <row r="4701" spans="1:12" hidden="1">
      <c r="A4701">
        <v>10949</v>
      </c>
      <c r="B4701" t="s">
        <v>3967</v>
      </c>
      <c r="C4701">
        <v>50355000</v>
      </c>
      <c r="D4701" t="s">
        <v>63</v>
      </c>
      <c r="E4701" t="s">
        <v>13</v>
      </c>
      <c r="F4701" t="s">
        <v>13</v>
      </c>
      <c r="G4701" t="s">
        <v>5987</v>
      </c>
      <c r="H4701" s="2">
        <v>44867.469202199078</v>
      </c>
      <c r="I4701" t="s">
        <v>275</v>
      </c>
      <c r="J4701" s="2">
        <v>44867.469202199078</v>
      </c>
      <c r="K4701" t="s">
        <v>275</v>
      </c>
      <c r="L4701" t="str">
        <f>VLOOKUP(C4701,ACCOUNT_MAPPING!A:C,3,FALSE)</f>
        <v>General Building Maintenance</v>
      </c>
    </row>
    <row r="4702" spans="1:12" hidden="1">
      <c r="A4702">
        <v>11028</v>
      </c>
      <c r="B4702" t="s">
        <v>5476</v>
      </c>
      <c r="C4702">
        <v>50355000</v>
      </c>
      <c r="D4702" t="s">
        <v>12</v>
      </c>
      <c r="E4702" t="s">
        <v>13</v>
      </c>
      <c r="F4702" t="s">
        <v>13</v>
      </c>
      <c r="G4702" t="s">
        <v>5988</v>
      </c>
      <c r="H4702" s="2">
        <v>45021.768439814812</v>
      </c>
      <c r="I4702" t="s">
        <v>1816</v>
      </c>
      <c r="J4702" s="2">
        <v>45021.768439814812</v>
      </c>
      <c r="K4702" t="s">
        <v>1816</v>
      </c>
      <c r="L4702" t="str">
        <f>VLOOKUP(C4702,ACCOUNT_MAPPING!A:C,3,FALSE)</f>
        <v>General Building Maintenance</v>
      </c>
    </row>
    <row r="4703" spans="1:12" hidden="1">
      <c r="A4703">
        <v>11029</v>
      </c>
      <c r="B4703" t="s">
        <v>2667</v>
      </c>
      <c r="C4703">
        <v>50355000</v>
      </c>
      <c r="D4703" t="s">
        <v>17</v>
      </c>
      <c r="E4703" t="s">
        <v>13</v>
      </c>
      <c r="F4703" t="s">
        <v>13</v>
      </c>
      <c r="G4703" t="s">
        <v>5989</v>
      </c>
      <c r="H4703" s="2">
        <v>44924.15823252315</v>
      </c>
      <c r="I4703" t="s">
        <v>1816</v>
      </c>
      <c r="J4703" s="2">
        <v>44924.15823252315</v>
      </c>
      <c r="K4703" t="s">
        <v>1816</v>
      </c>
      <c r="L4703" t="str">
        <f>VLOOKUP(C4703,ACCOUNT_MAPPING!A:C,3,FALSE)</f>
        <v>General Building Maintenance</v>
      </c>
    </row>
    <row r="4704" spans="1:12" hidden="1">
      <c r="A4704">
        <v>11038</v>
      </c>
      <c r="B4704" t="s">
        <v>1829</v>
      </c>
      <c r="C4704">
        <v>50355000</v>
      </c>
      <c r="D4704" t="s">
        <v>17</v>
      </c>
      <c r="E4704" t="s">
        <v>13</v>
      </c>
      <c r="F4704" t="s">
        <v>13</v>
      </c>
      <c r="G4704" t="s">
        <v>5990</v>
      </c>
      <c r="H4704" s="2">
        <v>44924.436324618058</v>
      </c>
      <c r="I4704" t="s">
        <v>19</v>
      </c>
      <c r="J4704" s="2">
        <v>44924.436324618058</v>
      </c>
      <c r="K4704" t="s">
        <v>19</v>
      </c>
      <c r="L4704" t="str">
        <f>VLOOKUP(C4704,ACCOUNT_MAPPING!A:C,3,FALSE)</f>
        <v>General Building Maintenance</v>
      </c>
    </row>
    <row r="4705" spans="1:12" hidden="1">
      <c r="A4705">
        <v>10775</v>
      </c>
      <c r="B4705" t="s">
        <v>88</v>
      </c>
      <c r="C4705">
        <v>50355000</v>
      </c>
      <c r="D4705" t="s">
        <v>12</v>
      </c>
      <c r="E4705" t="s">
        <v>13</v>
      </c>
      <c r="F4705" t="s">
        <v>13</v>
      </c>
      <c r="G4705" t="s">
        <v>5991</v>
      </c>
      <c r="H4705" s="2">
        <v>45016.554054282409</v>
      </c>
      <c r="I4705" t="s">
        <v>90</v>
      </c>
      <c r="J4705" s="2">
        <v>45016.554054282409</v>
      </c>
      <c r="K4705" t="s">
        <v>90</v>
      </c>
      <c r="L4705" t="str">
        <f>VLOOKUP(C4705,ACCOUNT_MAPPING!A:C,3,FALSE)</f>
        <v>General Building Maintenance</v>
      </c>
    </row>
    <row r="4706" spans="1:12" hidden="1">
      <c r="A4706">
        <v>11123</v>
      </c>
      <c r="B4706" t="s">
        <v>1236</v>
      </c>
      <c r="C4706">
        <v>50355000</v>
      </c>
      <c r="D4706" t="s">
        <v>17</v>
      </c>
      <c r="E4706" t="s">
        <v>13</v>
      </c>
      <c r="F4706" t="s">
        <v>13</v>
      </c>
      <c r="G4706" t="s">
        <v>5992</v>
      </c>
      <c r="H4706" s="2">
        <v>44924.848184374998</v>
      </c>
      <c r="I4706" t="s">
        <v>111</v>
      </c>
      <c r="J4706" s="2">
        <v>44924.848184374998</v>
      </c>
      <c r="K4706" t="s">
        <v>111</v>
      </c>
      <c r="L4706" t="str">
        <f>VLOOKUP(C4706,ACCOUNT_MAPPING!A:C,3,FALSE)</f>
        <v>General Building Maintenance</v>
      </c>
    </row>
    <row r="4707" spans="1:12" hidden="1">
      <c r="A4707">
        <v>10957</v>
      </c>
      <c r="B4707" t="s">
        <v>3341</v>
      </c>
      <c r="C4707">
        <v>50355000</v>
      </c>
      <c r="D4707" t="s">
        <v>17</v>
      </c>
      <c r="E4707" t="s">
        <v>13</v>
      </c>
      <c r="F4707" t="s">
        <v>13</v>
      </c>
      <c r="G4707" t="s">
        <v>5993</v>
      </c>
      <c r="H4707" s="2">
        <v>44922.605441782405</v>
      </c>
      <c r="I4707" t="s">
        <v>275</v>
      </c>
      <c r="J4707" s="2">
        <v>44922.605441782405</v>
      </c>
      <c r="K4707" t="s">
        <v>275</v>
      </c>
      <c r="L4707" t="str">
        <f>VLOOKUP(C4707,ACCOUNT_MAPPING!A:C,3,FALSE)</f>
        <v>General Building Maintenance</v>
      </c>
    </row>
    <row r="4708" spans="1:12" hidden="1">
      <c r="A4708">
        <v>10985</v>
      </c>
      <c r="B4708" t="s">
        <v>3902</v>
      </c>
      <c r="C4708">
        <v>50355000</v>
      </c>
      <c r="D4708" t="s">
        <v>17</v>
      </c>
      <c r="E4708" t="s">
        <v>13</v>
      </c>
      <c r="F4708" t="s">
        <v>13</v>
      </c>
      <c r="G4708" t="s">
        <v>5994</v>
      </c>
      <c r="H4708" s="2">
        <v>44923.358036493053</v>
      </c>
      <c r="I4708" t="s">
        <v>1292</v>
      </c>
      <c r="J4708" s="2">
        <v>44923.358036493053</v>
      </c>
      <c r="K4708" t="s">
        <v>1292</v>
      </c>
      <c r="L4708" t="str">
        <f>VLOOKUP(C4708,ACCOUNT_MAPPING!A:C,3,FALSE)</f>
        <v>General Building Maintenance</v>
      </c>
    </row>
    <row r="4709" spans="1:12" hidden="1">
      <c r="A4709">
        <v>10791</v>
      </c>
      <c r="B4709" t="s">
        <v>91</v>
      </c>
      <c r="C4709">
        <v>50355000</v>
      </c>
      <c r="D4709" t="s">
        <v>17</v>
      </c>
      <c r="E4709" t="s">
        <v>13</v>
      </c>
      <c r="F4709" t="s">
        <v>13</v>
      </c>
      <c r="G4709" t="s">
        <v>5995</v>
      </c>
      <c r="H4709" s="2">
        <v>44915.90737966435</v>
      </c>
      <c r="I4709" t="s">
        <v>93</v>
      </c>
      <c r="J4709" s="2">
        <v>44915.90737966435</v>
      </c>
      <c r="K4709" t="s">
        <v>93</v>
      </c>
      <c r="L4709" t="str">
        <f>VLOOKUP(C4709,ACCOUNT_MAPPING!A:C,3,FALSE)</f>
        <v>General Building Maintenance</v>
      </c>
    </row>
    <row r="4710" spans="1:12" hidden="1">
      <c r="A4710">
        <v>11174</v>
      </c>
      <c r="B4710" t="s">
        <v>2681</v>
      </c>
      <c r="C4710">
        <v>50355000</v>
      </c>
      <c r="D4710" t="s">
        <v>17</v>
      </c>
      <c r="E4710" t="s">
        <v>13</v>
      </c>
      <c r="F4710" t="s">
        <v>13</v>
      </c>
      <c r="G4710" t="s">
        <v>5996</v>
      </c>
      <c r="H4710" s="2">
        <v>44917.75341365741</v>
      </c>
      <c r="I4710" t="s">
        <v>627</v>
      </c>
      <c r="J4710" s="2">
        <v>44917.75341365741</v>
      </c>
      <c r="K4710" t="s">
        <v>627</v>
      </c>
      <c r="L4710" t="str">
        <f>VLOOKUP(C4710,ACCOUNT_MAPPING!A:C,3,FALSE)</f>
        <v>General Building Maintenance</v>
      </c>
    </row>
    <row r="4711" spans="1:12" hidden="1">
      <c r="A4711">
        <v>11184</v>
      </c>
      <c r="B4711" t="s">
        <v>1870</v>
      </c>
      <c r="C4711">
        <v>50355000</v>
      </c>
      <c r="D4711" t="s">
        <v>17</v>
      </c>
      <c r="E4711" t="s">
        <v>13</v>
      </c>
      <c r="F4711" t="s">
        <v>13</v>
      </c>
      <c r="G4711" t="s">
        <v>5997</v>
      </c>
      <c r="H4711" s="2">
        <v>44929.533851273147</v>
      </c>
      <c r="I4711" t="s">
        <v>68</v>
      </c>
      <c r="J4711" s="2">
        <v>44929.533851273147</v>
      </c>
      <c r="K4711" t="s">
        <v>68</v>
      </c>
      <c r="L4711" t="str">
        <f>VLOOKUP(C4711,ACCOUNT_MAPPING!A:C,3,FALSE)</f>
        <v>General Building Maintenance</v>
      </c>
    </row>
    <row r="4712" spans="1:12" hidden="1">
      <c r="A4712">
        <v>11185</v>
      </c>
      <c r="B4712" t="s">
        <v>5998</v>
      </c>
      <c r="C4712">
        <v>50355000</v>
      </c>
      <c r="D4712" t="s">
        <v>17</v>
      </c>
      <c r="E4712" t="s">
        <v>13</v>
      </c>
      <c r="F4712" t="s">
        <v>13</v>
      </c>
      <c r="G4712" t="s">
        <v>5999</v>
      </c>
      <c r="H4712" s="2">
        <v>44929.56444884259</v>
      </c>
      <c r="I4712" t="s">
        <v>68</v>
      </c>
      <c r="J4712" s="2">
        <v>44929.56444884259</v>
      </c>
      <c r="K4712" t="s">
        <v>68</v>
      </c>
      <c r="L4712" t="str">
        <f>VLOOKUP(C4712,ACCOUNT_MAPPING!A:C,3,FALSE)</f>
        <v>General Building Maintenance</v>
      </c>
    </row>
    <row r="4713" spans="1:12" hidden="1">
      <c r="A4713">
        <v>10852</v>
      </c>
      <c r="B4713" t="s">
        <v>2617</v>
      </c>
      <c r="C4713">
        <v>50355000</v>
      </c>
      <c r="D4713" t="s">
        <v>17</v>
      </c>
      <c r="E4713" t="s">
        <v>13</v>
      </c>
      <c r="F4713" t="s">
        <v>13</v>
      </c>
      <c r="G4713" t="s">
        <v>6000</v>
      </c>
      <c r="H4713" s="2">
        <v>44922.952151967591</v>
      </c>
      <c r="I4713" t="s">
        <v>766</v>
      </c>
      <c r="J4713" s="2">
        <v>44922.952151967591</v>
      </c>
      <c r="K4713" t="s">
        <v>766</v>
      </c>
      <c r="L4713" t="str">
        <f>VLOOKUP(C4713,ACCOUNT_MAPPING!A:C,3,FALSE)</f>
        <v>General Building Maintenance</v>
      </c>
    </row>
    <row r="4714" spans="1:12" hidden="1">
      <c r="A4714">
        <v>11089</v>
      </c>
      <c r="B4714" t="s">
        <v>120</v>
      </c>
      <c r="C4714">
        <v>50355000</v>
      </c>
      <c r="D4714" t="s">
        <v>12</v>
      </c>
      <c r="E4714" t="s">
        <v>13</v>
      </c>
      <c r="F4714" t="s">
        <v>13</v>
      </c>
      <c r="G4714" t="s">
        <v>6001</v>
      </c>
      <c r="H4714" s="2">
        <v>45021.003243055558</v>
      </c>
      <c r="I4714" t="s">
        <v>119</v>
      </c>
      <c r="J4714" s="2">
        <v>45021.003243055558</v>
      </c>
      <c r="K4714" t="s">
        <v>119</v>
      </c>
      <c r="L4714" t="str">
        <f>VLOOKUP(C4714,ACCOUNT_MAPPING!A:C,3,FALSE)</f>
        <v>General Building Maintenance</v>
      </c>
    </row>
    <row r="4715" spans="1:12" hidden="1">
      <c r="A4715">
        <v>10887</v>
      </c>
      <c r="B4715" t="s">
        <v>96</v>
      </c>
      <c r="C4715">
        <v>50355000</v>
      </c>
      <c r="D4715" t="s">
        <v>63</v>
      </c>
      <c r="E4715" t="s">
        <v>13</v>
      </c>
      <c r="F4715" t="s">
        <v>13</v>
      </c>
      <c r="G4715" t="s">
        <v>5966</v>
      </c>
      <c r="H4715" s="2">
        <v>44878.780838078703</v>
      </c>
      <c r="I4715" t="s">
        <v>74</v>
      </c>
      <c r="J4715" s="2">
        <v>44878.780838078703</v>
      </c>
      <c r="K4715" t="s">
        <v>74</v>
      </c>
      <c r="L4715" t="str">
        <f>VLOOKUP(C4715,ACCOUNT_MAPPING!A:C,3,FALSE)</f>
        <v>General Building Maintenance</v>
      </c>
    </row>
    <row r="4716" spans="1:12" hidden="1">
      <c r="A4716">
        <v>11125</v>
      </c>
      <c r="B4716" t="s">
        <v>6002</v>
      </c>
      <c r="C4716">
        <v>50355000</v>
      </c>
      <c r="D4716" t="s">
        <v>63</v>
      </c>
      <c r="E4716" t="s">
        <v>13</v>
      </c>
      <c r="F4716" t="s">
        <v>13</v>
      </c>
      <c r="G4716" t="s">
        <v>6003</v>
      </c>
      <c r="H4716" s="2">
        <v>44872.795564930559</v>
      </c>
      <c r="I4716" t="s">
        <v>44</v>
      </c>
      <c r="J4716" s="2">
        <v>44872.795564930559</v>
      </c>
      <c r="K4716" t="s">
        <v>44</v>
      </c>
      <c r="L4716" t="str">
        <f>VLOOKUP(C4716,ACCOUNT_MAPPING!A:C,3,FALSE)</f>
        <v>General Building Maintenance</v>
      </c>
    </row>
    <row r="4717" spans="1:12" hidden="1">
      <c r="A4717">
        <v>11167</v>
      </c>
      <c r="B4717" t="s">
        <v>2656</v>
      </c>
      <c r="C4717">
        <v>50355000</v>
      </c>
      <c r="D4717" t="s">
        <v>17</v>
      </c>
      <c r="E4717" t="s">
        <v>13</v>
      </c>
      <c r="F4717" t="s">
        <v>13</v>
      </c>
      <c r="G4717" t="s">
        <v>5934</v>
      </c>
      <c r="H4717" s="2">
        <v>44924.654155243057</v>
      </c>
      <c r="I4717" t="s">
        <v>1333</v>
      </c>
      <c r="J4717" s="2">
        <v>44924.654155243057</v>
      </c>
      <c r="K4717" t="s">
        <v>1333</v>
      </c>
      <c r="L4717" t="str">
        <f>VLOOKUP(C4717,ACCOUNT_MAPPING!A:C,3,FALSE)</f>
        <v>General Building Maintenance</v>
      </c>
    </row>
    <row r="4718" spans="1:12" hidden="1">
      <c r="A4718">
        <v>11171</v>
      </c>
      <c r="B4718" t="s">
        <v>2657</v>
      </c>
      <c r="C4718">
        <v>50355000</v>
      </c>
      <c r="D4718" t="s">
        <v>17</v>
      </c>
      <c r="E4718" t="s">
        <v>13</v>
      </c>
      <c r="F4718" t="s">
        <v>13</v>
      </c>
      <c r="G4718" t="s">
        <v>5912</v>
      </c>
      <c r="H4718" s="2">
        <v>44917.684721296297</v>
      </c>
      <c r="I4718" t="s">
        <v>650</v>
      </c>
      <c r="J4718" s="2">
        <v>44917.684721296297</v>
      </c>
      <c r="K4718" t="s">
        <v>650</v>
      </c>
      <c r="L4718" t="str">
        <f>VLOOKUP(C4718,ACCOUNT_MAPPING!A:C,3,FALSE)</f>
        <v>General Building Maintenance</v>
      </c>
    </row>
    <row r="4719" spans="1:12" hidden="1">
      <c r="A4719">
        <v>11172</v>
      </c>
      <c r="B4719" t="s">
        <v>2680</v>
      </c>
      <c r="C4719">
        <v>50355000</v>
      </c>
      <c r="D4719" t="s">
        <v>17</v>
      </c>
      <c r="E4719" t="s">
        <v>13</v>
      </c>
      <c r="F4719" t="s">
        <v>13</v>
      </c>
      <c r="G4719" t="s">
        <v>5912</v>
      </c>
      <c r="H4719" s="2">
        <v>44917.686508368053</v>
      </c>
      <c r="I4719" t="s">
        <v>650</v>
      </c>
      <c r="J4719" s="2">
        <v>44917.686508368053</v>
      </c>
      <c r="K4719" t="s">
        <v>650</v>
      </c>
      <c r="L4719" t="str">
        <f>VLOOKUP(C4719,ACCOUNT_MAPPING!A:C,3,FALSE)</f>
        <v>General Building Maintenance</v>
      </c>
    </row>
    <row r="4720" spans="1:12" hidden="1">
      <c r="A4720">
        <v>11168</v>
      </c>
      <c r="B4720" t="s">
        <v>2676</v>
      </c>
      <c r="C4720">
        <v>50355000</v>
      </c>
      <c r="D4720" t="s">
        <v>17</v>
      </c>
      <c r="E4720" t="s">
        <v>13</v>
      </c>
      <c r="F4720" t="s">
        <v>13</v>
      </c>
      <c r="G4720" t="s">
        <v>6004</v>
      </c>
      <c r="H4720" s="2">
        <v>44917.756472337962</v>
      </c>
      <c r="I4720" t="s">
        <v>627</v>
      </c>
      <c r="J4720" s="2">
        <v>44917.756472337962</v>
      </c>
      <c r="K4720" t="s">
        <v>627</v>
      </c>
      <c r="L4720" t="str">
        <f>VLOOKUP(C4720,ACCOUNT_MAPPING!A:C,3,FALSE)</f>
        <v>General Building Maintenance</v>
      </c>
    </row>
    <row r="4721" spans="1:12" hidden="1">
      <c r="A4721">
        <v>11175</v>
      </c>
      <c r="B4721" t="s">
        <v>1465</v>
      </c>
      <c r="C4721">
        <v>50355000</v>
      </c>
      <c r="D4721" t="s">
        <v>17</v>
      </c>
      <c r="E4721" t="s">
        <v>13</v>
      </c>
      <c r="F4721" t="s">
        <v>13</v>
      </c>
      <c r="G4721" t="s">
        <v>6005</v>
      </c>
      <c r="H4721" s="2">
        <v>44915.604973067129</v>
      </c>
      <c r="I4721" t="s">
        <v>247</v>
      </c>
      <c r="J4721" s="2">
        <v>44915.604973067129</v>
      </c>
      <c r="K4721" t="s">
        <v>247</v>
      </c>
      <c r="L4721" t="str">
        <f>VLOOKUP(C4721,ACCOUNT_MAPPING!A:C,3,FALSE)</f>
        <v>General Building Maintenance</v>
      </c>
    </row>
    <row r="4722" spans="1:12" hidden="1">
      <c r="A4722">
        <v>11216</v>
      </c>
      <c r="B4722" t="s">
        <v>2691</v>
      </c>
      <c r="C4722">
        <v>50355000</v>
      </c>
      <c r="D4722" t="s">
        <v>17</v>
      </c>
      <c r="E4722" t="s">
        <v>13</v>
      </c>
      <c r="F4722" t="s">
        <v>13</v>
      </c>
      <c r="G4722" t="s">
        <v>6006</v>
      </c>
      <c r="H4722" s="2">
        <v>44924.717915277775</v>
      </c>
      <c r="I4722" t="s">
        <v>462</v>
      </c>
      <c r="J4722" s="2">
        <v>44924.717915277775</v>
      </c>
      <c r="K4722" t="s">
        <v>462</v>
      </c>
      <c r="L4722" t="str">
        <f>VLOOKUP(C4722,ACCOUNT_MAPPING!A:C,3,FALSE)</f>
        <v>General Building Maintenance</v>
      </c>
    </row>
    <row r="4723" spans="1:12" hidden="1">
      <c r="A4723">
        <v>11219</v>
      </c>
      <c r="B4723" t="s">
        <v>1854</v>
      </c>
      <c r="C4723">
        <v>50355000</v>
      </c>
      <c r="D4723" t="s">
        <v>12</v>
      </c>
      <c r="E4723" t="s">
        <v>13</v>
      </c>
      <c r="F4723" t="s">
        <v>13</v>
      </c>
      <c r="G4723" t="s">
        <v>6007</v>
      </c>
      <c r="H4723" s="2">
        <v>45021.752827743054</v>
      </c>
      <c r="I4723" t="s">
        <v>462</v>
      </c>
      <c r="J4723" s="2">
        <v>45021.752827743054</v>
      </c>
      <c r="K4723" t="s">
        <v>462</v>
      </c>
      <c r="L4723" t="str">
        <f>VLOOKUP(C4723,ACCOUNT_MAPPING!A:C,3,FALSE)</f>
        <v>General Building Maintenance</v>
      </c>
    </row>
    <row r="4724" spans="1:12" hidden="1">
      <c r="A4724">
        <v>11183</v>
      </c>
      <c r="B4724" t="s">
        <v>146</v>
      </c>
      <c r="C4724">
        <v>50355000</v>
      </c>
      <c r="D4724" t="s">
        <v>17</v>
      </c>
      <c r="E4724" t="s">
        <v>13</v>
      </c>
      <c r="F4724" t="s">
        <v>13</v>
      </c>
      <c r="G4724" t="s">
        <v>6008</v>
      </c>
      <c r="H4724" s="2">
        <v>44929.516652002312</v>
      </c>
      <c r="I4724" t="s">
        <v>68</v>
      </c>
      <c r="J4724" s="2">
        <v>44929.516652002312</v>
      </c>
      <c r="K4724" t="s">
        <v>68</v>
      </c>
      <c r="L4724" t="str">
        <f>VLOOKUP(C4724,ACCOUNT_MAPPING!A:C,3,FALSE)</f>
        <v>General Building Maintenance</v>
      </c>
    </row>
    <row r="4725" spans="1:12" hidden="1">
      <c r="A4725">
        <v>11198</v>
      </c>
      <c r="B4725" t="s">
        <v>3363</v>
      </c>
      <c r="C4725">
        <v>50355000</v>
      </c>
      <c r="D4725" t="s">
        <v>63</v>
      </c>
      <c r="E4725" t="s">
        <v>13</v>
      </c>
      <c r="F4725" t="s">
        <v>13</v>
      </c>
      <c r="G4725" t="s">
        <v>6009</v>
      </c>
      <c r="H4725" s="2">
        <v>44874.821084490737</v>
      </c>
      <c r="I4725" t="s">
        <v>1235</v>
      </c>
      <c r="J4725" s="2">
        <v>44874.821084490737</v>
      </c>
      <c r="K4725" t="s">
        <v>1235</v>
      </c>
      <c r="L4725" t="str">
        <f>VLOOKUP(C4725,ACCOUNT_MAPPING!A:C,3,FALSE)</f>
        <v>General Building Maintenance</v>
      </c>
    </row>
    <row r="4726" spans="1:12" hidden="1">
      <c r="A4726">
        <v>11222</v>
      </c>
      <c r="B4726" t="s">
        <v>643</v>
      </c>
      <c r="C4726">
        <v>50355000</v>
      </c>
      <c r="D4726" t="s">
        <v>63</v>
      </c>
      <c r="E4726" t="s">
        <v>13</v>
      </c>
      <c r="F4726" t="s">
        <v>13</v>
      </c>
      <c r="G4726" t="s">
        <v>6010</v>
      </c>
      <c r="H4726" s="2">
        <v>44876.725307141205</v>
      </c>
      <c r="I4726" t="s">
        <v>154</v>
      </c>
      <c r="J4726" s="2">
        <v>44876.725307141205</v>
      </c>
      <c r="K4726" t="s">
        <v>154</v>
      </c>
      <c r="L4726" t="str">
        <f>VLOOKUP(C4726,ACCOUNT_MAPPING!A:C,3,FALSE)</f>
        <v>General Building Maintenance</v>
      </c>
    </row>
    <row r="4727" spans="1:12" hidden="1">
      <c r="A4727">
        <v>11284</v>
      </c>
      <c r="B4727" t="s">
        <v>169</v>
      </c>
      <c r="C4727">
        <v>50355000</v>
      </c>
      <c r="D4727" t="s">
        <v>17</v>
      </c>
      <c r="E4727" t="s">
        <v>13</v>
      </c>
      <c r="F4727" t="s">
        <v>13</v>
      </c>
      <c r="G4727" t="s">
        <v>6011</v>
      </c>
      <c r="H4727" s="2">
        <v>44923.784217129629</v>
      </c>
      <c r="I4727" t="s">
        <v>157</v>
      </c>
      <c r="J4727" s="2">
        <v>44923.784217129629</v>
      </c>
      <c r="K4727" t="s">
        <v>157</v>
      </c>
      <c r="L4727" t="str">
        <f>VLOOKUP(C4727,ACCOUNT_MAPPING!A:C,3,FALSE)</f>
        <v>General Building Maintenance</v>
      </c>
    </row>
    <row r="4728" spans="1:12" hidden="1">
      <c r="A4728">
        <v>10900</v>
      </c>
      <c r="B4728" t="s">
        <v>857</v>
      </c>
      <c r="C4728">
        <v>50355000</v>
      </c>
      <c r="D4728" t="s">
        <v>17</v>
      </c>
      <c r="E4728" t="s">
        <v>13</v>
      </c>
      <c r="F4728" t="s">
        <v>13</v>
      </c>
      <c r="G4728" t="s">
        <v>6012</v>
      </c>
      <c r="H4728" s="2">
        <v>44923.951162997684</v>
      </c>
      <c r="I4728" t="s">
        <v>104</v>
      </c>
      <c r="J4728" s="2">
        <v>44923.951162997684</v>
      </c>
      <c r="K4728" t="s">
        <v>104</v>
      </c>
      <c r="L4728" t="str">
        <f>VLOOKUP(C4728,ACCOUNT_MAPPING!A:C,3,FALSE)</f>
        <v>General Building Maintenance</v>
      </c>
    </row>
    <row r="4729" spans="1:12" hidden="1">
      <c r="A4729">
        <v>11227</v>
      </c>
      <c r="B4729" t="s">
        <v>152</v>
      </c>
      <c r="C4729">
        <v>50355000</v>
      </c>
      <c r="D4729" t="s">
        <v>63</v>
      </c>
      <c r="E4729" t="s">
        <v>13</v>
      </c>
      <c r="F4729" t="s">
        <v>13</v>
      </c>
      <c r="G4729" t="s">
        <v>6013</v>
      </c>
      <c r="H4729" s="2">
        <v>44876.693322453706</v>
      </c>
      <c r="I4729" t="s">
        <v>154</v>
      </c>
      <c r="J4729" s="2">
        <v>44876.693322453706</v>
      </c>
      <c r="K4729" t="s">
        <v>154</v>
      </c>
      <c r="L4729" t="str">
        <f>VLOOKUP(C4729,ACCOUNT_MAPPING!A:C,3,FALSE)</f>
        <v>General Building Maintenance</v>
      </c>
    </row>
    <row r="4730" spans="1:12" hidden="1">
      <c r="A4730">
        <v>11210</v>
      </c>
      <c r="B4730" t="s">
        <v>3361</v>
      </c>
      <c r="C4730">
        <v>50355000</v>
      </c>
      <c r="D4730" t="s">
        <v>12</v>
      </c>
      <c r="E4730" t="s">
        <v>13</v>
      </c>
      <c r="F4730" t="s">
        <v>13</v>
      </c>
      <c r="G4730" t="s">
        <v>6014</v>
      </c>
      <c r="H4730" s="2">
        <v>45022.957874768515</v>
      </c>
      <c r="I4730" t="s">
        <v>260</v>
      </c>
      <c r="J4730" s="2">
        <v>45022.957874768515</v>
      </c>
      <c r="K4730" t="s">
        <v>260</v>
      </c>
      <c r="L4730" t="str">
        <f>VLOOKUP(C4730,ACCOUNT_MAPPING!A:C,3,FALSE)</f>
        <v>General Building Maintenance</v>
      </c>
    </row>
    <row r="4731" spans="1:12" hidden="1">
      <c r="A4731">
        <v>10950</v>
      </c>
      <c r="B4731" t="s">
        <v>5595</v>
      </c>
      <c r="C4731">
        <v>50355000</v>
      </c>
      <c r="D4731" t="s">
        <v>63</v>
      </c>
      <c r="E4731" t="s">
        <v>13</v>
      </c>
      <c r="F4731" t="s">
        <v>13</v>
      </c>
      <c r="G4731" t="s">
        <v>5596</v>
      </c>
      <c r="H4731" s="2">
        <v>44867.591434988426</v>
      </c>
      <c r="I4731" t="s">
        <v>275</v>
      </c>
      <c r="J4731" s="2">
        <v>44867.591434988426</v>
      </c>
      <c r="K4731" t="s">
        <v>275</v>
      </c>
      <c r="L4731" t="str">
        <f>VLOOKUP(C4731,ACCOUNT_MAPPING!A:C,3,FALSE)</f>
        <v>General Building Maintenance</v>
      </c>
    </row>
    <row r="4732" spans="1:12" hidden="1">
      <c r="A4732">
        <v>11225</v>
      </c>
      <c r="B4732" t="s">
        <v>1233</v>
      </c>
      <c r="C4732">
        <v>50355000</v>
      </c>
      <c r="D4732" t="s">
        <v>12</v>
      </c>
      <c r="E4732" t="s">
        <v>13</v>
      </c>
      <c r="F4732" t="s">
        <v>13</v>
      </c>
      <c r="G4732" t="s">
        <v>6015</v>
      </c>
      <c r="H4732" s="2">
        <v>45020.562837812497</v>
      </c>
      <c r="I4732" t="s">
        <v>1235</v>
      </c>
      <c r="J4732" s="2">
        <v>45020.562837812497</v>
      </c>
      <c r="K4732" t="s">
        <v>1235</v>
      </c>
      <c r="L4732" t="str">
        <f>VLOOKUP(C4732,ACCOUNT_MAPPING!A:C,3,FALSE)</f>
        <v>General Building Maintenance</v>
      </c>
    </row>
    <row r="4733" spans="1:12" hidden="1">
      <c r="A4733">
        <v>10988</v>
      </c>
      <c r="B4733" t="s">
        <v>1475</v>
      </c>
      <c r="C4733">
        <v>50355000</v>
      </c>
      <c r="D4733" t="s">
        <v>17</v>
      </c>
      <c r="E4733" t="s">
        <v>13</v>
      </c>
      <c r="F4733" t="s">
        <v>13</v>
      </c>
      <c r="G4733" t="s">
        <v>6016</v>
      </c>
      <c r="H4733" s="2">
        <v>44923.420009027781</v>
      </c>
      <c r="I4733" t="s">
        <v>1292</v>
      </c>
      <c r="J4733" s="2">
        <v>44923.420009027781</v>
      </c>
      <c r="K4733" t="s">
        <v>1292</v>
      </c>
      <c r="L4733" t="str">
        <f>VLOOKUP(C4733,ACCOUNT_MAPPING!A:C,3,FALSE)</f>
        <v>General Building Maintenance</v>
      </c>
    </row>
    <row r="4734" spans="1:12" hidden="1">
      <c r="A4734">
        <v>11018</v>
      </c>
      <c r="B4734" t="s">
        <v>6017</v>
      </c>
      <c r="C4734">
        <v>50355000</v>
      </c>
      <c r="D4734" t="s">
        <v>17</v>
      </c>
      <c r="E4734" t="s">
        <v>13</v>
      </c>
      <c r="F4734" t="s">
        <v>13</v>
      </c>
      <c r="G4734" t="s">
        <v>6018</v>
      </c>
      <c r="H4734" s="2">
        <v>44924.135751076392</v>
      </c>
      <c r="I4734" t="s">
        <v>1816</v>
      </c>
      <c r="J4734" s="2">
        <v>44924.135751076392</v>
      </c>
      <c r="K4734" t="s">
        <v>1816</v>
      </c>
      <c r="L4734" t="str">
        <f>VLOOKUP(C4734,ACCOUNT_MAPPING!A:C,3,FALSE)</f>
        <v>General Building Maintenance</v>
      </c>
    </row>
    <row r="4735" spans="1:12" hidden="1">
      <c r="A4735">
        <v>11031</v>
      </c>
      <c r="B4735" t="s">
        <v>6019</v>
      </c>
      <c r="C4735">
        <v>50355000</v>
      </c>
      <c r="D4735" t="s">
        <v>17</v>
      </c>
      <c r="E4735" t="s">
        <v>13</v>
      </c>
      <c r="F4735" t="s">
        <v>13</v>
      </c>
      <c r="G4735" t="s">
        <v>6020</v>
      </c>
      <c r="H4735" s="2">
        <v>44922.883948807874</v>
      </c>
      <c r="I4735" t="s">
        <v>1816</v>
      </c>
      <c r="J4735" s="2">
        <v>44922.883948807874</v>
      </c>
      <c r="K4735" t="s">
        <v>1816</v>
      </c>
      <c r="L4735" t="str">
        <f>VLOOKUP(C4735,ACCOUNT_MAPPING!A:C,3,FALSE)</f>
        <v>General Building Maintenance</v>
      </c>
    </row>
    <row r="4736" spans="1:12" hidden="1">
      <c r="A4736">
        <v>11384</v>
      </c>
      <c r="B4736" t="s">
        <v>6021</v>
      </c>
      <c r="C4736">
        <v>50355000</v>
      </c>
      <c r="D4736" t="s">
        <v>17</v>
      </c>
      <c r="E4736" t="s">
        <v>13</v>
      </c>
      <c r="F4736" t="s">
        <v>13</v>
      </c>
      <c r="G4736" t="s">
        <v>6022</v>
      </c>
      <c r="H4736" s="2">
        <v>44926.085102696758</v>
      </c>
      <c r="I4736" t="s">
        <v>1883</v>
      </c>
      <c r="J4736" s="2">
        <v>44926.085102696758</v>
      </c>
      <c r="K4736" t="s">
        <v>1883</v>
      </c>
      <c r="L4736" t="str">
        <f>VLOOKUP(C4736,ACCOUNT_MAPPING!A:C,3,FALSE)</f>
        <v>General Building Maintenance</v>
      </c>
    </row>
    <row r="4737" spans="1:12" hidden="1">
      <c r="A4737">
        <v>11056</v>
      </c>
      <c r="B4737" t="s">
        <v>641</v>
      </c>
      <c r="C4737">
        <v>50355000</v>
      </c>
      <c r="D4737" t="s">
        <v>12</v>
      </c>
      <c r="E4737" t="s">
        <v>13</v>
      </c>
      <c r="F4737" t="s">
        <v>13</v>
      </c>
      <c r="G4737" t="s">
        <v>6023</v>
      </c>
      <c r="H4737" s="2">
        <v>45014.824389699075</v>
      </c>
      <c r="I4737" t="s">
        <v>19</v>
      </c>
      <c r="J4737" s="2">
        <v>45014.824389699075</v>
      </c>
      <c r="K4737" t="s">
        <v>19</v>
      </c>
      <c r="L4737" t="str">
        <f>VLOOKUP(C4737,ACCOUNT_MAPPING!A:C,3,FALSE)</f>
        <v>General Building Maintenance</v>
      </c>
    </row>
    <row r="4738" spans="1:12" hidden="1">
      <c r="A4738">
        <v>11308</v>
      </c>
      <c r="B4738" t="s">
        <v>4829</v>
      </c>
      <c r="C4738">
        <v>50355000</v>
      </c>
      <c r="D4738" t="s">
        <v>17</v>
      </c>
      <c r="E4738" t="s">
        <v>13</v>
      </c>
      <c r="F4738" t="s">
        <v>13</v>
      </c>
      <c r="G4738" t="s">
        <v>6024</v>
      </c>
      <c r="H4738" s="2">
        <v>44924.169175844909</v>
      </c>
      <c r="I4738" t="s">
        <v>157</v>
      </c>
      <c r="J4738" s="2">
        <v>44924.169175844909</v>
      </c>
      <c r="K4738" t="s">
        <v>157</v>
      </c>
      <c r="L4738" t="str">
        <f>VLOOKUP(C4738,ACCOUNT_MAPPING!A:C,3,FALSE)</f>
        <v>General Building Maintenance</v>
      </c>
    </row>
    <row r="4739" spans="1:12" hidden="1">
      <c r="A4739">
        <v>11274</v>
      </c>
      <c r="B4739" t="s">
        <v>163</v>
      </c>
      <c r="C4739">
        <v>50355000</v>
      </c>
      <c r="D4739" t="s">
        <v>12</v>
      </c>
      <c r="E4739" t="s">
        <v>13</v>
      </c>
      <c r="F4739" t="s">
        <v>13</v>
      </c>
      <c r="G4739" t="s">
        <v>6025</v>
      </c>
      <c r="H4739" s="2">
        <v>45021.53096689815</v>
      </c>
      <c r="I4739" t="s">
        <v>165</v>
      </c>
      <c r="J4739" s="2">
        <v>45021.53096689815</v>
      </c>
      <c r="K4739" t="s">
        <v>165</v>
      </c>
      <c r="L4739" t="str">
        <f>VLOOKUP(C4739,ACCOUNT_MAPPING!A:C,3,FALSE)</f>
        <v>General Building Maintenance</v>
      </c>
    </row>
    <row r="4740" spans="1:12" hidden="1">
      <c r="A4740">
        <v>11353</v>
      </c>
      <c r="B4740" t="s">
        <v>6026</v>
      </c>
      <c r="C4740">
        <v>50355000</v>
      </c>
      <c r="D4740" t="s">
        <v>63</v>
      </c>
      <c r="E4740" t="s">
        <v>13</v>
      </c>
      <c r="F4740" t="s">
        <v>13</v>
      </c>
      <c r="G4740" t="s">
        <v>6027</v>
      </c>
      <c r="H4740" s="2">
        <v>44876.624460995372</v>
      </c>
      <c r="I4740" t="s">
        <v>2747</v>
      </c>
      <c r="J4740" s="2">
        <v>44876.624460995372</v>
      </c>
      <c r="K4740" t="s">
        <v>2747</v>
      </c>
      <c r="L4740" t="str">
        <f>VLOOKUP(C4740,ACCOUNT_MAPPING!A:C,3,FALSE)</f>
        <v>General Building Maintenance</v>
      </c>
    </row>
    <row r="4741" spans="1:12" hidden="1">
      <c r="A4741">
        <v>11368</v>
      </c>
      <c r="B4741" t="s">
        <v>6028</v>
      </c>
      <c r="C4741">
        <v>50355000</v>
      </c>
      <c r="D4741" t="s">
        <v>12</v>
      </c>
      <c r="E4741" t="s">
        <v>13</v>
      </c>
      <c r="F4741" t="s">
        <v>13</v>
      </c>
      <c r="G4741" t="s">
        <v>6029</v>
      </c>
      <c r="H4741" s="2">
        <v>45019.785331747684</v>
      </c>
      <c r="I4741" t="s">
        <v>4745</v>
      </c>
      <c r="J4741" s="2">
        <v>45019.785331747684</v>
      </c>
      <c r="K4741" t="s">
        <v>4745</v>
      </c>
      <c r="L4741" t="str">
        <f>VLOOKUP(C4741,ACCOUNT_MAPPING!A:C,3,FALSE)</f>
        <v>General Building Maintenance</v>
      </c>
    </row>
    <row r="4742" spans="1:12" hidden="1">
      <c r="A4742">
        <v>11134</v>
      </c>
      <c r="B4742" t="s">
        <v>1838</v>
      </c>
      <c r="C4742">
        <v>50355000</v>
      </c>
      <c r="D4742" t="s">
        <v>63</v>
      </c>
      <c r="E4742" t="s">
        <v>13</v>
      </c>
      <c r="F4742" t="s">
        <v>13</v>
      </c>
      <c r="G4742" t="s">
        <v>6030</v>
      </c>
      <c r="H4742" s="2">
        <v>44876.727220138891</v>
      </c>
      <c r="I4742" t="s">
        <v>214</v>
      </c>
      <c r="J4742" s="2">
        <v>44876.727220138891</v>
      </c>
      <c r="K4742" t="s">
        <v>214</v>
      </c>
      <c r="L4742" t="str">
        <f>VLOOKUP(C4742,ACCOUNT_MAPPING!A:C,3,FALSE)</f>
        <v>General Building Maintenance</v>
      </c>
    </row>
    <row r="4743" spans="1:12" hidden="1">
      <c r="A4743">
        <v>11143</v>
      </c>
      <c r="B4743" t="s">
        <v>6031</v>
      </c>
      <c r="C4743">
        <v>50355000</v>
      </c>
      <c r="D4743" t="s">
        <v>17</v>
      </c>
      <c r="E4743" t="s">
        <v>13</v>
      </c>
      <c r="F4743" t="s">
        <v>13</v>
      </c>
      <c r="G4743" t="s">
        <v>6032</v>
      </c>
      <c r="H4743" s="2">
        <v>44917.675225115738</v>
      </c>
      <c r="I4743" t="s">
        <v>214</v>
      </c>
      <c r="J4743" s="2">
        <v>44917.675225115738</v>
      </c>
      <c r="K4743" t="s">
        <v>214</v>
      </c>
      <c r="L4743" t="str">
        <f>VLOOKUP(C4743,ACCOUNT_MAPPING!A:C,3,FALSE)</f>
        <v>General Building Maintenance</v>
      </c>
    </row>
    <row r="4744" spans="1:12" hidden="1">
      <c r="A4744">
        <v>11285</v>
      </c>
      <c r="B4744" t="s">
        <v>166</v>
      </c>
      <c r="C4744">
        <v>50355000</v>
      </c>
      <c r="D4744" t="s">
        <v>17</v>
      </c>
      <c r="E4744" t="s">
        <v>13</v>
      </c>
      <c r="F4744" t="s">
        <v>13</v>
      </c>
      <c r="G4744" t="s">
        <v>6033</v>
      </c>
      <c r="H4744" s="2">
        <v>44924.096930555555</v>
      </c>
      <c r="I4744" t="s">
        <v>157</v>
      </c>
      <c r="J4744" s="2">
        <v>44924.096930555555</v>
      </c>
      <c r="K4744" t="s">
        <v>157</v>
      </c>
      <c r="L4744" t="str">
        <f>VLOOKUP(C4744,ACCOUNT_MAPPING!A:C,3,FALSE)</f>
        <v>General Building Maintenance</v>
      </c>
    </row>
    <row r="4745" spans="1:12" hidden="1">
      <c r="A4745">
        <v>11286</v>
      </c>
      <c r="B4745" t="s">
        <v>155</v>
      </c>
      <c r="C4745">
        <v>50355000</v>
      </c>
      <c r="D4745" t="s">
        <v>17</v>
      </c>
      <c r="E4745" t="s">
        <v>13</v>
      </c>
      <c r="F4745" t="s">
        <v>13</v>
      </c>
      <c r="G4745" t="s">
        <v>6034</v>
      </c>
      <c r="H4745" s="2">
        <v>44924.124211921298</v>
      </c>
      <c r="I4745" t="s">
        <v>157</v>
      </c>
      <c r="J4745" s="2">
        <v>44924.124211921298</v>
      </c>
      <c r="K4745" t="s">
        <v>157</v>
      </c>
      <c r="L4745" t="str">
        <f>VLOOKUP(C4745,ACCOUNT_MAPPING!A:C,3,FALSE)</f>
        <v>General Building Maintenance</v>
      </c>
    </row>
    <row r="4746" spans="1:12" hidden="1">
      <c r="A4746">
        <v>11388</v>
      </c>
      <c r="B4746" t="s">
        <v>3994</v>
      </c>
      <c r="C4746">
        <v>50355000</v>
      </c>
      <c r="D4746" t="s">
        <v>17</v>
      </c>
      <c r="E4746" t="s">
        <v>13</v>
      </c>
      <c r="F4746" t="s">
        <v>13</v>
      </c>
      <c r="G4746" t="s">
        <v>6035</v>
      </c>
      <c r="H4746" s="2">
        <v>44926.106397071759</v>
      </c>
      <c r="I4746" t="s">
        <v>1883</v>
      </c>
      <c r="J4746" s="2">
        <v>44926.106397071759</v>
      </c>
      <c r="K4746" t="s">
        <v>1883</v>
      </c>
      <c r="L4746" t="str">
        <f>VLOOKUP(C4746,ACCOUNT_MAPPING!A:C,3,FALSE)</f>
        <v>General Building Maintenance</v>
      </c>
    </row>
    <row r="4747" spans="1:12" hidden="1">
      <c r="A4747">
        <v>11422</v>
      </c>
      <c r="B4747" t="s">
        <v>4019</v>
      </c>
      <c r="C4747">
        <v>50355000</v>
      </c>
      <c r="D4747" t="s">
        <v>12</v>
      </c>
      <c r="E4747" t="s">
        <v>13</v>
      </c>
      <c r="F4747" t="s">
        <v>13</v>
      </c>
      <c r="G4747" t="s">
        <v>6036</v>
      </c>
      <c r="H4747" s="2">
        <v>45012.619060185185</v>
      </c>
      <c r="I4747" t="s">
        <v>909</v>
      </c>
      <c r="J4747" s="2">
        <v>45012.619060185185</v>
      </c>
      <c r="K4747" t="s">
        <v>909</v>
      </c>
      <c r="L4747" t="str">
        <f>VLOOKUP(C4747,ACCOUNT_MAPPING!A:C,3,FALSE)</f>
        <v>General Building Maintenance</v>
      </c>
    </row>
    <row r="4748" spans="1:12" hidden="1">
      <c r="A4748">
        <v>11445</v>
      </c>
      <c r="B4748" t="s">
        <v>927</v>
      </c>
      <c r="C4748">
        <v>50355000</v>
      </c>
      <c r="D4748" t="s">
        <v>17</v>
      </c>
      <c r="E4748" t="s">
        <v>13</v>
      </c>
      <c r="F4748" t="s">
        <v>13</v>
      </c>
      <c r="G4748" t="s">
        <v>6037</v>
      </c>
      <c r="H4748" s="2">
        <v>44928.438085532405</v>
      </c>
      <c r="I4748" t="s">
        <v>900</v>
      </c>
      <c r="J4748" s="2">
        <v>44928.438085532405</v>
      </c>
      <c r="K4748" t="s">
        <v>900</v>
      </c>
      <c r="L4748" t="str">
        <f>VLOOKUP(C4748,ACCOUNT_MAPPING!A:C,3,FALSE)</f>
        <v>General Building Maintenance</v>
      </c>
    </row>
    <row r="4749" spans="1:12" hidden="1">
      <c r="A4749">
        <v>11179</v>
      </c>
      <c r="B4749" t="s">
        <v>1486</v>
      </c>
      <c r="C4749">
        <v>50355000</v>
      </c>
      <c r="D4749" t="s">
        <v>17</v>
      </c>
      <c r="E4749" t="s">
        <v>13</v>
      </c>
      <c r="F4749" t="s">
        <v>13</v>
      </c>
      <c r="G4749" t="s">
        <v>6005</v>
      </c>
      <c r="H4749" s="2">
        <v>44918.480847766201</v>
      </c>
      <c r="I4749" t="s">
        <v>247</v>
      </c>
      <c r="J4749" s="2">
        <v>44918.480847766201</v>
      </c>
      <c r="K4749" t="s">
        <v>247</v>
      </c>
      <c r="L4749" t="str">
        <f>VLOOKUP(C4749,ACCOUNT_MAPPING!A:C,3,FALSE)</f>
        <v>General Building Maintenance</v>
      </c>
    </row>
    <row r="4750" spans="1:12" hidden="1">
      <c r="A4750">
        <v>11441</v>
      </c>
      <c r="B4750" t="s">
        <v>898</v>
      </c>
      <c r="C4750">
        <v>50355000</v>
      </c>
      <c r="D4750" t="s">
        <v>17</v>
      </c>
      <c r="E4750" t="s">
        <v>13</v>
      </c>
      <c r="F4750" t="s">
        <v>13</v>
      </c>
      <c r="G4750" t="s">
        <v>5910</v>
      </c>
      <c r="H4750" s="2">
        <v>44925.571289733794</v>
      </c>
      <c r="I4750" t="s">
        <v>900</v>
      </c>
      <c r="J4750" s="2">
        <v>44925.571289733794</v>
      </c>
      <c r="K4750" t="s">
        <v>900</v>
      </c>
      <c r="L4750" t="str">
        <f>VLOOKUP(C4750,ACCOUNT_MAPPING!A:C,3,FALSE)</f>
        <v>General Building Maintenance</v>
      </c>
    </row>
    <row r="4751" spans="1:12" hidden="1">
      <c r="A4751">
        <v>11460</v>
      </c>
      <c r="B4751" t="s">
        <v>903</v>
      </c>
      <c r="C4751">
        <v>50355000</v>
      </c>
      <c r="D4751" t="s">
        <v>12</v>
      </c>
      <c r="E4751" t="s">
        <v>13</v>
      </c>
      <c r="F4751" t="s">
        <v>13</v>
      </c>
      <c r="G4751" t="s">
        <v>6038</v>
      </c>
      <c r="H4751" s="2">
        <v>45020.752185266203</v>
      </c>
      <c r="I4751" t="s">
        <v>759</v>
      </c>
      <c r="J4751" s="2">
        <v>45020.752185266203</v>
      </c>
      <c r="K4751" t="s">
        <v>759</v>
      </c>
      <c r="L4751" t="str">
        <f>VLOOKUP(C4751,ACCOUNT_MAPPING!A:C,3,FALSE)</f>
        <v>General Building Maintenance</v>
      </c>
    </row>
    <row r="4752" spans="1:12" hidden="1">
      <c r="A4752">
        <v>11457</v>
      </c>
      <c r="B4752" t="s">
        <v>917</v>
      </c>
      <c r="C4752">
        <v>50355000</v>
      </c>
      <c r="D4752" t="s">
        <v>17</v>
      </c>
      <c r="E4752" t="s">
        <v>13</v>
      </c>
      <c r="F4752" t="s">
        <v>13</v>
      </c>
      <c r="G4752" t="s">
        <v>6039</v>
      </c>
      <c r="H4752" s="2">
        <v>44923.570785335651</v>
      </c>
      <c r="I4752" t="s">
        <v>759</v>
      </c>
      <c r="J4752" s="2">
        <v>44923.570785335651</v>
      </c>
      <c r="K4752" t="s">
        <v>759</v>
      </c>
      <c r="L4752" t="str">
        <f>VLOOKUP(C4752,ACCOUNT_MAPPING!A:C,3,FALSE)</f>
        <v>General Building Maintenance</v>
      </c>
    </row>
    <row r="4753" spans="1:12" hidden="1">
      <c r="A4753">
        <v>11207</v>
      </c>
      <c r="B4753" t="s">
        <v>1844</v>
      </c>
      <c r="C4753">
        <v>50355000</v>
      </c>
      <c r="D4753" t="s">
        <v>12</v>
      </c>
      <c r="E4753" t="s">
        <v>13</v>
      </c>
      <c r="F4753" t="s">
        <v>13</v>
      </c>
      <c r="G4753" t="s">
        <v>6040</v>
      </c>
      <c r="H4753" s="2">
        <v>45020.860611192133</v>
      </c>
      <c r="I4753" t="s">
        <v>1836</v>
      </c>
      <c r="J4753" s="2">
        <v>45020.860611192133</v>
      </c>
      <c r="K4753" t="s">
        <v>1836</v>
      </c>
      <c r="L4753" t="str">
        <f>VLOOKUP(C4753,ACCOUNT_MAPPING!A:C,3,FALSE)</f>
        <v>General Building Maintenance</v>
      </c>
    </row>
    <row r="4754" spans="1:12" hidden="1">
      <c r="A4754">
        <v>11360</v>
      </c>
      <c r="B4754" t="s">
        <v>4794</v>
      </c>
      <c r="C4754">
        <v>50355000</v>
      </c>
      <c r="D4754" t="s">
        <v>12</v>
      </c>
      <c r="E4754" t="s">
        <v>13</v>
      </c>
      <c r="F4754" t="s">
        <v>13</v>
      </c>
      <c r="G4754" t="s">
        <v>6041</v>
      </c>
      <c r="H4754" s="2">
        <v>45019.752527430559</v>
      </c>
      <c r="I4754" t="s">
        <v>4745</v>
      </c>
      <c r="J4754" s="2">
        <v>45019.752527430559</v>
      </c>
      <c r="K4754" t="s">
        <v>4745</v>
      </c>
      <c r="L4754" t="str">
        <f>VLOOKUP(C4754,ACCOUNT_MAPPING!A:C,3,FALSE)</f>
        <v>General Building Maintenance</v>
      </c>
    </row>
    <row r="4755" spans="1:12" hidden="1">
      <c r="A4755">
        <v>11468</v>
      </c>
      <c r="B4755" t="s">
        <v>937</v>
      </c>
      <c r="C4755">
        <v>50355000</v>
      </c>
      <c r="D4755" t="s">
        <v>17</v>
      </c>
      <c r="E4755" t="s">
        <v>13</v>
      </c>
      <c r="F4755" t="s">
        <v>13</v>
      </c>
      <c r="G4755" t="s">
        <v>6042</v>
      </c>
      <c r="H4755" s="2">
        <v>44923.628986574076</v>
      </c>
      <c r="I4755" t="s">
        <v>759</v>
      </c>
      <c r="J4755" s="2">
        <v>44923.628986574076</v>
      </c>
      <c r="K4755" t="s">
        <v>759</v>
      </c>
      <c r="L4755" t="str">
        <f>VLOOKUP(C4755,ACCOUNT_MAPPING!A:C,3,FALSE)</f>
        <v>General Building Maintenance</v>
      </c>
    </row>
    <row r="4756" spans="1:12" hidden="1">
      <c r="A4756">
        <v>11385</v>
      </c>
      <c r="B4756" t="s">
        <v>6043</v>
      </c>
      <c r="C4756">
        <v>50355000</v>
      </c>
      <c r="D4756" t="s">
        <v>63</v>
      </c>
      <c r="E4756" t="s">
        <v>13</v>
      </c>
      <c r="F4756" t="s">
        <v>13</v>
      </c>
      <c r="G4756" t="s">
        <v>6044</v>
      </c>
      <c r="H4756" s="2">
        <v>44876.754179745367</v>
      </c>
      <c r="I4756" t="s">
        <v>1883</v>
      </c>
      <c r="J4756" s="2">
        <v>44876.754179745367</v>
      </c>
      <c r="K4756" t="s">
        <v>1883</v>
      </c>
      <c r="L4756" t="str">
        <f>VLOOKUP(C4756,ACCOUNT_MAPPING!A:C,3,FALSE)</f>
        <v>General Building Maintenance</v>
      </c>
    </row>
    <row r="4757" spans="1:12" hidden="1">
      <c r="A4757">
        <v>11386</v>
      </c>
      <c r="B4757" t="s">
        <v>4800</v>
      </c>
      <c r="C4757">
        <v>50355000</v>
      </c>
      <c r="D4757" t="s">
        <v>17</v>
      </c>
      <c r="E4757" t="s">
        <v>13</v>
      </c>
      <c r="F4757" t="s">
        <v>13</v>
      </c>
      <c r="G4757" t="s">
        <v>6045</v>
      </c>
      <c r="H4757" s="2">
        <v>44926.096286030093</v>
      </c>
      <c r="I4757" t="s">
        <v>1883</v>
      </c>
      <c r="J4757" s="2">
        <v>44926.096286030093</v>
      </c>
      <c r="K4757" t="s">
        <v>1883</v>
      </c>
      <c r="L4757" t="str">
        <f>VLOOKUP(C4757,ACCOUNT_MAPPING!A:C,3,FALSE)</f>
        <v>General Building Maintenance</v>
      </c>
    </row>
    <row r="4758" spans="1:12" hidden="1">
      <c r="A4758">
        <v>11389</v>
      </c>
      <c r="B4758" t="s">
        <v>6046</v>
      </c>
      <c r="C4758">
        <v>50355000</v>
      </c>
      <c r="D4758" t="s">
        <v>17</v>
      </c>
      <c r="E4758" t="s">
        <v>13</v>
      </c>
      <c r="F4758" t="s">
        <v>13</v>
      </c>
      <c r="G4758" t="s">
        <v>6035</v>
      </c>
      <c r="H4758" s="2">
        <v>44926.109773611111</v>
      </c>
      <c r="I4758" t="s">
        <v>1883</v>
      </c>
      <c r="J4758" s="2">
        <v>44926.109773611111</v>
      </c>
      <c r="K4758" t="s">
        <v>1883</v>
      </c>
      <c r="L4758" t="str">
        <f>VLOOKUP(C4758,ACCOUNT_MAPPING!A:C,3,FALSE)</f>
        <v>General Building Maintenance</v>
      </c>
    </row>
    <row r="4759" spans="1:12" hidden="1">
      <c r="A4759">
        <v>11510</v>
      </c>
      <c r="B4759" t="s">
        <v>1885</v>
      </c>
      <c r="C4759">
        <v>50355000</v>
      </c>
      <c r="D4759" t="s">
        <v>12</v>
      </c>
      <c r="E4759" t="s">
        <v>13</v>
      </c>
      <c r="F4759" t="s">
        <v>13</v>
      </c>
      <c r="G4759" t="s">
        <v>6047</v>
      </c>
      <c r="H4759" s="2">
        <v>45015.837942592596</v>
      </c>
      <c r="I4759" t="s">
        <v>1490</v>
      </c>
      <c r="J4759" s="2">
        <v>45015.837942592596</v>
      </c>
      <c r="K4759" t="s">
        <v>1490</v>
      </c>
      <c r="L4759" t="str">
        <f>VLOOKUP(C4759,ACCOUNT_MAPPING!A:C,3,FALSE)</f>
        <v>General Building Maintenance</v>
      </c>
    </row>
    <row r="4760" spans="1:12" hidden="1">
      <c r="A4760">
        <v>11553</v>
      </c>
      <c r="B4760" t="s">
        <v>2774</v>
      </c>
      <c r="C4760">
        <v>50355000</v>
      </c>
      <c r="D4760" t="s">
        <v>17</v>
      </c>
      <c r="E4760" t="s">
        <v>13</v>
      </c>
      <c r="F4760" t="s">
        <v>13</v>
      </c>
      <c r="G4760" t="s">
        <v>6048</v>
      </c>
      <c r="H4760" s="2">
        <v>44923.654036261571</v>
      </c>
      <c r="I4760" t="s">
        <v>1895</v>
      </c>
      <c r="J4760" s="2">
        <v>44923.654036261571</v>
      </c>
      <c r="K4760" t="s">
        <v>1895</v>
      </c>
      <c r="L4760" t="str">
        <f>VLOOKUP(C4760,ACCOUNT_MAPPING!A:C,3,FALSE)</f>
        <v>General Building Maintenance</v>
      </c>
    </row>
    <row r="4761" spans="1:12" hidden="1">
      <c r="A4761">
        <v>11584</v>
      </c>
      <c r="B4761" t="s">
        <v>2761</v>
      </c>
      <c r="C4761">
        <v>50355000</v>
      </c>
      <c r="D4761" t="s">
        <v>12</v>
      </c>
      <c r="E4761" t="s">
        <v>13</v>
      </c>
      <c r="F4761" t="s">
        <v>13</v>
      </c>
      <c r="G4761" t="s">
        <v>6049</v>
      </c>
      <c r="H4761" s="2">
        <v>45012.598247071757</v>
      </c>
      <c r="I4761" t="s">
        <v>2734</v>
      </c>
      <c r="J4761" s="2">
        <v>45012.598247071757</v>
      </c>
      <c r="K4761" t="s">
        <v>2734</v>
      </c>
      <c r="L4761" t="str">
        <f>VLOOKUP(C4761,ACCOUNT_MAPPING!A:C,3,FALSE)</f>
        <v>General Building Maintenance</v>
      </c>
    </row>
    <row r="4762" spans="1:12" hidden="1">
      <c r="A4762">
        <v>11255</v>
      </c>
      <c r="B4762" t="s">
        <v>161</v>
      </c>
      <c r="C4762">
        <v>50355000</v>
      </c>
      <c r="D4762" t="s">
        <v>17</v>
      </c>
      <c r="E4762" t="s">
        <v>13</v>
      </c>
      <c r="F4762" t="s">
        <v>13</v>
      </c>
      <c r="G4762" t="s">
        <v>6050</v>
      </c>
      <c r="H4762" s="2">
        <v>44916.67838449074</v>
      </c>
      <c r="I4762" t="s">
        <v>151</v>
      </c>
      <c r="J4762" s="2">
        <v>44916.67838449074</v>
      </c>
      <c r="K4762" t="s">
        <v>151</v>
      </c>
      <c r="L4762" t="str">
        <f>VLOOKUP(C4762,ACCOUNT_MAPPING!A:C,3,FALSE)</f>
        <v>General Building Maintenance</v>
      </c>
    </row>
    <row r="4763" spans="1:12" hidden="1">
      <c r="A4763">
        <v>11287</v>
      </c>
      <c r="B4763" t="s">
        <v>160</v>
      </c>
      <c r="C4763">
        <v>50355000</v>
      </c>
      <c r="D4763" t="s">
        <v>17</v>
      </c>
      <c r="E4763" t="s">
        <v>13</v>
      </c>
      <c r="F4763" t="s">
        <v>13</v>
      </c>
      <c r="G4763" t="s">
        <v>6051</v>
      </c>
      <c r="H4763" s="2">
        <v>44924.132978043985</v>
      </c>
      <c r="I4763" t="s">
        <v>157</v>
      </c>
      <c r="J4763" s="2">
        <v>44924.132978043985</v>
      </c>
      <c r="K4763" t="s">
        <v>157</v>
      </c>
      <c r="L4763" t="str">
        <f>VLOOKUP(C4763,ACCOUNT_MAPPING!A:C,3,FALSE)</f>
        <v>General Building Maintenance</v>
      </c>
    </row>
    <row r="4764" spans="1:12" hidden="1">
      <c r="A4764">
        <v>11656</v>
      </c>
      <c r="B4764" t="s">
        <v>976</v>
      </c>
      <c r="C4764">
        <v>50355000</v>
      </c>
      <c r="D4764" t="s">
        <v>12</v>
      </c>
      <c r="E4764" t="s">
        <v>13</v>
      </c>
      <c r="F4764" t="s">
        <v>13</v>
      </c>
      <c r="G4764" t="s">
        <v>6052</v>
      </c>
      <c r="H4764" s="2">
        <v>45014.715670219906</v>
      </c>
      <c r="I4764" t="s">
        <v>661</v>
      </c>
      <c r="J4764" s="2">
        <v>45014.715670219906</v>
      </c>
      <c r="K4764" t="s">
        <v>661</v>
      </c>
      <c r="L4764" t="str">
        <f>VLOOKUP(C4764,ACCOUNT_MAPPING!A:C,3,FALSE)</f>
        <v>General Building Maintenance</v>
      </c>
    </row>
    <row r="4765" spans="1:12" hidden="1">
      <c r="A4765">
        <v>11661</v>
      </c>
      <c r="B4765" t="s">
        <v>960</v>
      </c>
      <c r="C4765">
        <v>50355000</v>
      </c>
      <c r="D4765" t="s">
        <v>63</v>
      </c>
      <c r="E4765" t="s">
        <v>13</v>
      </c>
      <c r="F4765" t="s">
        <v>13</v>
      </c>
      <c r="G4765" t="s">
        <v>6053</v>
      </c>
      <c r="H4765" s="2">
        <v>44874.884533101853</v>
      </c>
      <c r="I4765" t="s">
        <v>661</v>
      </c>
      <c r="J4765" s="2">
        <v>44874.884533101853</v>
      </c>
      <c r="K4765" t="s">
        <v>661</v>
      </c>
      <c r="L4765" t="str">
        <f>VLOOKUP(C4765,ACCOUNT_MAPPING!A:C,3,FALSE)</f>
        <v>General Building Maintenance</v>
      </c>
    </row>
    <row r="4766" spans="1:12" hidden="1">
      <c r="A4766">
        <v>11692</v>
      </c>
      <c r="B4766" t="s">
        <v>3418</v>
      </c>
      <c r="C4766">
        <v>50355000</v>
      </c>
      <c r="D4766" t="s">
        <v>17</v>
      </c>
      <c r="E4766" t="s">
        <v>13</v>
      </c>
      <c r="F4766" t="s">
        <v>13</v>
      </c>
      <c r="G4766" t="s">
        <v>6054</v>
      </c>
      <c r="H4766" s="2">
        <v>44923.636060763885</v>
      </c>
      <c r="I4766" t="s">
        <v>186</v>
      </c>
      <c r="J4766" s="2">
        <v>44923.636060763885</v>
      </c>
      <c r="K4766" t="s">
        <v>186</v>
      </c>
      <c r="L4766" t="str">
        <f>VLOOKUP(C4766,ACCOUNT_MAPPING!A:C,3,FALSE)</f>
        <v>General Building Maintenance</v>
      </c>
    </row>
    <row r="4767" spans="1:12" hidden="1">
      <c r="A4767">
        <v>11444</v>
      </c>
      <c r="B4767" t="s">
        <v>901</v>
      </c>
      <c r="C4767">
        <v>50355000</v>
      </c>
      <c r="D4767" t="s">
        <v>17</v>
      </c>
      <c r="E4767" t="s">
        <v>13</v>
      </c>
      <c r="F4767" t="s">
        <v>13</v>
      </c>
      <c r="G4767" t="s">
        <v>6055</v>
      </c>
      <c r="H4767" s="2">
        <v>44928.42687422454</v>
      </c>
      <c r="I4767" t="s">
        <v>900</v>
      </c>
      <c r="J4767" s="2">
        <v>44928.42687422454</v>
      </c>
      <c r="K4767" t="s">
        <v>900</v>
      </c>
      <c r="L4767" t="str">
        <f>VLOOKUP(C4767,ACCOUNT_MAPPING!A:C,3,FALSE)</f>
        <v>General Building Maintenance</v>
      </c>
    </row>
    <row r="4768" spans="1:12" hidden="1">
      <c r="A4768">
        <v>11448</v>
      </c>
      <c r="B4768" t="s">
        <v>896</v>
      </c>
      <c r="C4768">
        <v>50355000</v>
      </c>
      <c r="D4768" t="s">
        <v>12</v>
      </c>
      <c r="E4768" t="s">
        <v>13</v>
      </c>
      <c r="F4768" t="s">
        <v>13</v>
      </c>
      <c r="G4768" t="s">
        <v>6056</v>
      </c>
      <c r="H4768" s="2">
        <v>45020.73923900463</v>
      </c>
      <c r="I4768" t="s">
        <v>759</v>
      </c>
      <c r="J4768" s="2">
        <v>45020.73923900463</v>
      </c>
      <c r="K4768" t="s">
        <v>759</v>
      </c>
      <c r="L4768" t="str">
        <f>VLOOKUP(C4768,ACCOUNT_MAPPING!A:C,3,FALSE)</f>
        <v>General Building Maintenance</v>
      </c>
    </row>
    <row r="4769" spans="1:12" hidden="1">
      <c r="A4769">
        <v>11449</v>
      </c>
      <c r="B4769" t="s">
        <v>1252</v>
      </c>
      <c r="C4769">
        <v>50355000</v>
      </c>
      <c r="D4769" t="s">
        <v>17</v>
      </c>
      <c r="E4769" t="s">
        <v>13</v>
      </c>
      <c r="F4769" t="s">
        <v>13</v>
      </c>
      <c r="G4769" t="s">
        <v>5910</v>
      </c>
      <c r="H4769" s="2">
        <v>44929.353752314812</v>
      </c>
      <c r="I4769" t="s">
        <v>900</v>
      </c>
      <c r="J4769" s="2">
        <v>44929.353752314812</v>
      </c>
      <c r="K4769" t="s">
        <v>900</v>
      </c>
      <c r="L4769" t="str">
        <f>VLOOKUP(C4769,ACCOUNT_MAPPING!A:C,3,FALSE)</f>
        <v>General Building Maintenance</v>
      </c>
    </row>
    <row r="4770" spans="1:12" hidden="1">
      <c r="A4770">
        <v>11693</v>
      </c>
      <c r="B4770" t="s">
        <v>184</v>
      </c>
      <c r="C4770">
        <v>50355000</v>
      </c>
      <c r="D4770" t="s">
        <v>17</v>
      </c>
      <c r="E4770" t="s">
        <v>13</v>
      </c>
      <c r="F4770" t="s">
        <v>13</v>
      </c>
      <c r="G4770" t="s">
        <v>6057</v>
      </c>
      <c r="H4770" s="2">
        <v>44923.657220289351</v>
      </c>
      <c r="I4770" t="s">
        <v>186</v>
      </c>
      <c r="J4770" s="2">
        <v>44923.657220289351</v>
      </c>
      <c r="K4770" t="s">
        <v>186</v>
      </c>
      <c r="L4770" t="str">
        <f>VLOOKUP(C4770,ACCOUNT_MAPPING!A:C,3,FALSE)</f>
        <v>General Building Maintenance</v>
      </c>
    </row>
    <row r="4771" spans="1:12" hidden="1">
      <c r="A4771">
        <v>11387</v>
      </c>
      <c r="B4771" t="s">
        <v>1881</v>
      </c>
      <c r="C4771">
        <v>50355000</v>
      </c>
      <c r="D4771" t="s">
        <v>17</v>
      </c>
      <c r="E4771" t="s">
        <v>13</v>
      </c>
      <c r="F4771" t="s">
        <v>13</v>
      </c>
      <c r="G4771" t="s">
        <v>6035</v>
      </c>
      <c r="H4771" s="2">
        <v>44926.103503391205</v>
      </c>
      <c r="I4771" t="s">
        <v>1883</v>
      </c>
      <c r="J4771" s="2">
        <v>44926.103503391205</v>
      </c>
      <c r="K4771" t="s">
        <v>1883</v>
      </c>
      <c r="L4771" t="str">
        <f>VLOOKUP(C4771,ACCOUNT_MAPPING!A:C,3,FALSE)</f>
        <v>General Building Maintenance</v>
      </c>
    </row>
    <row r="4772" spans="1:12" hidden="1">
      <c r="A4772">
        <v>11415</v>
      </c>
      <c r="B4772" t="s">
        <v>4781</v>
      </c>
      <c r="C4772">
        <v>50355000</v>
      </c>
      <c r="D4772" t="s">
        <v>12</v>
      </c>
      <c r="E4772" t="s">
        <v>13</v>
      </c>
      <c r="F4772" t="s">
        <v>13</v>
      </c>
      <c r="G4772" t="s">
        <v>6058</v>
      </c>
      <c r="H4772" s="2">
        <v>45021.644553009261</v>
      </c>
      <c r="I4772" t="s">
        <v>1883</v>
      </c>
      <c r="J4772" s="2">
        <v>45021.644553009261</v>
      </c>
      <c r="K4772" t="s">
        <v>1883</v>
      </c>
      <c r="L4772" t="str">
        <f>VLOOKUP(C4772,ACCOUNT_MAPPING!A:C,3,FALSE)</f>
        <v>General Building Maintenance</v>
      </c>
    </row>
    <row r="4773" spans="1:12" hidden="1">
      <c r="A4773">
        <v>11429</v>
      </c>
      <c r="B4773" t="s">
        <v>4772</v>
      </c>
      <c r="C4773">
        <v>50355000</v>
      </c>
      <c r="D4773" t="s">
        <v>63</v>
      </c>
      <c r="E4773" t="s">
        <v>13</v>
      </c>
      <c r="F4773" t="s">
        <v>13</v>
      </c>
      <c r="G4773" t="s">
        <v>6059</v>
      </c>
      <c r="H4773" s="2">
        <v>44869.494818055558</v>
      </c>
      <c r="I4773" t="s">
        <v>909</v>
      </c>
      <c r="J4773" s="2">
        <v>44869.494818055558</v>
      </c>
      <c r="K4773" t="s">
        <v>909</v>
      </c>
      <c r="L4773" t="str">
        <f>VLOOKUP(C4773,ACCOUNT_MAPPING!A:C,3,FALSE)</f>
        <v>General Building Maintenance</v>
      </c>
    </row>
    <row r="4774" spans="1:12" hidden="1">
      <c r="A4774">
        <v>11447</v>
      </c>
      <c r="B4774" t="s">
        <v>1240</v>
      </c>
      <c r="C4774">
        <v>50355000</v>
      </c>
      <c r="D4774" t="s">
        <v>17</v>
      </c>
      <c r="E4774" t="s">
        <v>13</v>
      </c>
      <c r="F4774" t="s">
        <v>13</v>
      </c>
      <c r="G4774" t="s">
        <v>6060</v>
      </c>
      <c r="H4774" s="2">
        <v>44929.34592349537</v>
      </c>
      <c r="I4774" t="s">
        <v>900</v>
      </c>
      <c r="J4774" s="2">
        <v>44929.34592349537</v>
      </c>
      <c r="K4774" t="s">
        <v>900</v>
      </c>
      <c r="L4774" t="str">
        <f>VLOOKUP(C4774,ACCOUNT_MAPPING!A:C,3,FALSE)</f>
        <v>General Building Maintenance</v>
      </c>
    </row>
    <row r="4775" spans="1:12" hidden="1">
      <c r="A4775">
        <v>11463</v>
      </c>
      <c r="B4775" t="s">
        <v>1254</v>
      </c>
      <c r="C4775">
        <v>50355000</v>
      </c>
      <c r="D4775" t="s">
        <v>17</v>
      </c>
      <c r="E4775" t="s">
        <v>13</v>
      </c>
      <c r="F4775" t="s">
        <v>13</v>
      </c>
      <c r="G4775" t="s">
        <v>6061</v>
      </c>
      <c r="H4775" s="2">
        <v>44923.618936493054</v>
      </c>
      <c r="I4775" t="s">
        <v>759</v>
      </c>
      <c r="J4775" s="2">
        <v>44923.618936493054</v>
      </c>
      <c r="K4775" t="s">
        <v>759</v>
      </c>
      <c r="L4775" t="str">
        <f>VLOOKUP(C4775,ACCOUNT_MAPPING!A:C,3,FALSE)</f>
        <v>General Building Maintenance</v>
      </c>
    </row>
    <row r="4776" spans="1:12" hidden="1">
      <c r="A4776">
        <v>11509</v>
      </c>
      <c r="B4776" t="s">
        <v>1879</v>
      </c>
      <c r="C4776">
        <v>50355000</v>
      </c>
      <c r="D4776" t="s">
        <v>12</v>
      </c>
      <c r="E4776" t="s">
        <v>13</v>
      </c>
      <c r="F4776" t="s">
        <v>13</v>
      </c>
      <c r="G4776" t="s">
        <v>6062</v>
      </c>
      <c r="H4776" s="2">
        <v>45015.836753900461</v>
      </c>
      <c r="I4776" t="s">
        <v>1490</v>
      </c>
      <c r="J4776" s="2">
        <v>45015.836753900461</v>
      </c>
      <c r="K4776" t="s">
        <v>1490</v>
      </c>
      <c r="L4776" t="str">
        <f>VLOOKUP(C4776,ACCOUNT_MAPPING!A:C,3,FALSE)</f>
        <v>General Building Maintenance</v>
      </c>
    </row>
    <row r="4777" spans="1:12" hidden="1">
      <c r="A4777">
        <v>11511</v>
      </c>
      <c r="B4777" t="s">
        <v>1916</v>
      </c>
      <c r="C4777">
        <v>50355000</v>
      </c>
      <c r="D4777" t="s">
        <v>17</v>
      </c>
      <c r="E4777" t="s">
        <v>13</v>
      </c>
      <c r="F4777" t="s">
        <v>13</v>
      </c>
      <c r="G4777" t="s">
        <v>6063</v>
      </c>
      <c r="H4777" s="2">
        <v>44922.687323148151</v>
      </c>
      <c r="I4777" t="s">
        <v>1874</v>
      </c>
      <c r="J4777" s="2">
        <v>44922.687323148151</v>
      </c>
      <c r="K4777" t="s">
        <v>1874</v>
      </c>
      <c r="L4777" t="str">
        <f>VLOOKUP(C4777,ACCOUNT_MAPPING!A:C,3,FALSE)</f>
        <v>General Building Maintenance</v>
      </c>
    </row>
    <row r="4778" spans="1:12" hidden="1">
      <c r="A4778">
        <v>11583</v>
      </c>
      <c r="B4778" t="s">
        <v>3421</v>
      </c>
      <c r="C4778">
        <v>50355000</v>
      </c>
      <c r="D4778" t="s">
        <v>63</v>
      </c>
      <c r="E4778" t="s">
        <v>13</v>
      </c>
      <c r="F4778" t="s">
        <v>13</v>
      </c>
      <c r="G4778" t="s">
        <v>6064</v>
      </c>
      <c r="H4778" s="2">
        <v>44876.467927777776</v>
      </c>
      <c r="I4778" t="s">
        <v>1895</v>
      </c>
      <c r="J4778" s="2">
        <v>44876.467927777776</v>
      </c>
      <c r="K4778" t="s">
        <v>1895</v>
      </c>
      <c r="L4778" t="str">
        <f>VLOOKUP(C4778,ACCOUNT_MAPPING!A:C,3,FALSE)</f>
        <v>General Building Maintenance</v>
      </c>
    </row>
    <row r="4779" spans="1:12" hidden="1">
      <c r="A4779">
        <v>11466</v>
      </c>
      <c r="B4779" t="s">
        <v>1248</v>
      </c>
      <c r="C4779">
        <v>50355000</v>
      </c>
      <c r="D4779" t="s">
        <v>63</v>
      </c>
      <c r="E4779" t="s">
        <v>13</v>
      </c>
      <c r="F4779" t="s">
        <v>13</v>
      </c>
      <c r="G4779" t="s">
        <v>6065</v>
      </c>
      <c r="H4779" s="2">
        <v>44876.6725065625</v>
      </c>
      <c r="I4779" t="s">
        <v>900</v>
      </c>
      <c r="J4779" s="2">
        <v>44876.6725065625</v>
      </c>
      <c r="K4779" t="s">
        <v>900</v>
      </c>
      <c r="L4779" t="str">
        <f>VLOOKUP(C4779,ACCOUNT_MAPPING!A:C,3,FALSE)</f>
        <v>General Building Maintenance</v>
      </c>
    </row>
    <row r="4780" spans="1:12" hidden="1">
      <c r="A4780">
        <v>11747</v>
      </c>
      <c r="B4780" t="s">
        <v>2814</v>
      </c>
      <c r="C4780">
        <v>50355000</v>
      </c>
      <c r="D4780" t="s">
        <v>63</v>
      </c>
      <c r="E4780" t="s">
        <v>13</v>
      </c>
      <c r="F4780" t="s">
        <v>13</v>
      </c>
      <c r="G4780" t="s">
        <v>5815</v>
      </c>
      <c r="H4780" s="2">
        <v>44875.702825462962</v>
      </c>
      <c r="I4780" t="s">
        <v>34</v>
      </c>
      <c r="J4780" s="2">
        <v>44875.702825462962</v>
      </c>
      <c r="K4780" t="s">
        <v>34</v>
      </c>
      <c r="L4780" t="str">
        <f>VLOOKUP(C4780,ACCOUNT_MAPPING!A:C,3,FALSE)</f>
        <v>General Building Maintenance</v>
      </c>
    </row>
    <row r="4781" spans="1:12" hidden="1">
      <c r="A4781">
        <v>11537</v>
      </c>
      <c r="B4781" t="s">
        <v>1488</v>
      </c>
      <c r="C4781">
        <v>50355000</v>
      </c>
      <c r="D4781" t="s">
        <v>17</v>
      </c>
      <c r="E4781" t="s">
        <v>13</v>
      </c>
      <c r="F4781" t="s">
        <v>13</v>
      </c>
      <c r="G4781" t="s">
        <v>6066</v>
      </c>
      <c r="H4781" s="2">
        <v>44929.775749108798</v>
      </c>
      <c r="I4781" t="s">
        <v>1490</v>
      </c>
      <c r="J4781" s="2">
        <v>44929.775749108798</v>
      </c>
      <c r="K4781" t="s">
        <v>1490</v>
      </c>
      <c r="L4781" t="str">
        <f>VLOOKUP(C4781,ACCOUNT_MAPPING!A:C,3,FALSE)</f>
        <v>General Building Maintenance</v>
      </c>
    </row>
    <row r="4782" spans="1:12" hidden="1">
      <c r="A4782">
        <v>11575</v>
      </c>
      <c r="B4782" t="s">
        <v>3385</v>
      </c>
      <c r="C4782">
        <v>50355000</v>
      </c>
      <c r="D4782" t="s">
        <v>63</v>
      </c>
      <c r="E4782" t="s">
        <v>13</v>
      </c>
      <c r="F4782" t="s">
        <v>13</v>
      </c>
      <c r="G4782" t="s">
        <v>6067</v>
      </c>
      <c r="H4782" s="2">
        <v>44874.558210185183</v>
      </c>
      <c r="I4782" t="s">
        <v>1895</v>
      </c>
      <c r="J4782" s="2">
        <v>44874.558210185183</v>
      </c>
      <c r="K4782" t="s">
        <v>1895</v>
      </c>
      <c r="L4782" t="str">
        <f>VLOOKUP(C4782,ACCOUNT_MAPPING!A:C,3,FALSE)</f>
        <v>General Building Maintenance</v>
      </c>
    </row>
    <row r="4783" spans="1:12" hidden="1">
      <c r="A4783">
        <v>11579</v>
      </c>
      <c r="B4783" t="s">
        <v>4034</v>
      </c>
      <c r="C4783">
        <v>50355000</v>
      </c>
      <c r="D4783" t="s">
        <v>17</v>
      </c>
      <c r="E4783" t="s">
        <v>13</v>
      </c>
      <c r="F4783" t="s">
        <v>13</v>
      </c>
      <c r="G4783" t="s">
        <v>6068</v>
      </c>
      <c r="H4783" s="2">
        <v>44923.67241068287</v>
      </c>
      <c r="I4783" t="s">
        <v>1895</v>
      </c>
      <c r="J4783" s="2">
        <v>44923.67241068287</v>
      </c>
      <c r="K4783" t="s">
        <v>1895</v>
      </c>
      <c r="L4783" t="str">
        <f>VLOOKUP(C4783,ACCOUNT_MAPPING!A:C,3,FALSE)</f>
        <v>General Building Maintenance</v>
      </c>
    </row>
    <row r="4784" spans="1:12" hidden="1">
      <c r="A4784">
        <v>11700</v>
      </c>
      <c r="B4784" t="s">
        <v>1927</v>
      </c>
      <c r="C4784">
        <v>50355000</v>
      </c>
      <c r="D4784" t="s">
        <v>17</v>
      </c>
      <c r="E4784" t="s">
        <v>13</v>
      </c>
      <c r="F4784" t="s">
        <v>13</v>
      </c>
      <c r="G4784" t="s">
        <v>6069</v>
      </c>
      <c r="H4784" s="2">
        <v>44923.704088310187</v>
      </c>
      <c r="I4784" t="s">
        <v>186</v>
      </c>
      <c r="J4784" s="2">
        <v>44923.704088310187</v>
      </c>
      <c r="K4784" t="s">
        <v>186</v>
      </c>
      <c r="L4784" t="str">
        <f>VLOOKUP(C4784,ACCOUNT_MAPPING!A:C,3,FALSE)</f>
        <v>General Building Maintenance</v>
      </c>
    </row>
    <row r="4785" spans="1:12" hidden="1">
      <c r="A4785">
        <v>11856</v>
      </c>
      <c r="B4785" t="s">
        <v>6070</v>
      </c>
      <c r="C4785">
        <v>50355000</v>
      </c>
      <c r="D4785" t="s">
        <v>17</v>
      </c>
      <c r="E4785" t="s">
        <v>13</v>
      </c>
      <c r="F4785" t="s">
        <v>13</v>
      </c>
      <c r="G4785" t="s">
        <v>6071</v>
      </c>
      <c r="H4785" s="2">
        <v>44915.812408530095</v>
      </c>
      <c r="I4785" t="s">
        <v>2747</v>
      </c>
      <c r="J4785" s="2">
        <v>44915.812408530095</v>
      </c>
      <c r="K4785" t="s">
        <v>2747</v>
      </c>
      <c r="L4785" t="str">
        <f>VLOOKUP(C4785,ACCOUNT_MAPPING!A:C,3,FALSE)</f>
        <v>General Building Maintenance</v>
      </c>
    </row>
    <row r="4786" spans="1:12" hidden="1">
      <c r="A4786">
        <v>11868</v>
      </c>
      <c r="B4786" t="s">
        <v>2840</v>
      </c>
      <c r="C4786">
        <v>50355000</v>
      </c>
      <c r="D4786" t="s">
        <v>17</v>
      </c>
      <c r="E4786" t="s">
        <v>13</v>
      </c>
      <c r="F4786" t="s">
        <v>13</v>
      </c>
      <c r="G4786" t="s">
        <v>6072</v>
      </c>
      <c r="H4786" s="2">
        <v>44923.491143599538</v>
      </c>
      <c r="I4786" t="s">
        <v>354</v>
      </c>
      <c r="J4786" s="2">
        <v>44923.491143599538</v>
      </c>
      <c r="K4786" t="s">
        <v>354</v>
      </c>
      <c r="L4786" t="str">
        <f>VLOOKUP(C4786,ACCOUNT_MAPPING!A:C,3,FALSE)</f>
        <v>General Building Maintenance</v>
      </c>
    </row>
    <row r="4787" spans="1:12" hidden="1">
      <c r="A4787">
        <v>11767</v>
      </c>
      <c r="B4787" t="s">
        <v>983</v>
      </c>
      <c r="C4787">
        <v>50355000</v>
      </c>
      <c r="D4787" t="s">
        <v>17</v>
      </c>
      <c r="E4787" t="s">
        <v>13</v>
      </c>
      <c r="F4787" t="s">
        <v>13</v>
      </c>
      <c r="G4787" t="s">
        <v>6073</v>
      </c>
      <c r="H4787" s="2">
        <v>44916.638894178242</v>
      </c>
      <c r="I4787" t="s">
        <v>949</v>
      </c>
      <c r="J4787" s="2">
        <v>44916.638894178242</v>
      </c>
      <c r="K4787" t="s">
        <v>949</v>
      </c>
      <c r="L4787" t="str">
        <f>VLOOKUP(C4787,ACCOUNT_MAPPING!A:C,3,FALSE)</f>
        <v>General Building Maintenance</v>
      </c>
    </row>
    <row r="4788" spans="1:12" hidden="1">
      <c r="A4788">
        <v>11713</v>
      </c>
      <c r="B4788" t="s">
        <v>2754</v>
      </c>
      <c r="C4788">
        <v>50355000</v>
      </c>
      <c r="D4788" t="s">
        <v>17</v>
      </c>
      <c r="E4788" t="s">
        <v>13</v>
      </c>
      <c r="F4788" t="s">
        <v>13</v>
      </c>
      <c r="G4788" t="s">
        <v>1289</v>
      </c>
      <c r="H4788" s="2">
        <v>44929.736656365742</v>
      </c>
      <c r="I4788" t="s">
        <v>548</v>
      </c>
      <c r="J4788" s="2">
        <v>44929.736656365742</v>
      </c>
      <c r="K4788" t="s">
        <v>548</v>
      </c>
      <c r="L4788" t="str">
        <f>VLOOKUP(C4788,ACCOUNT_MAPPING!A:C,3,FALSE)</f>
        <v>General Building Maintenance</v>
      </c>
    </row>
    <row r="4789" spans="1:12" hidden="1">
      <c r="A4789">
        <v>11732</v>
      </c>
      <c r="B4789" t="s">
        <v>2757</v>
      </c>
      <c r="C4789">
        <v>50355000</v>
      </c>
      <c r="D4789" t="s">
        <v>17</v>
      </c>
      <c r="E4789" t="s">
        <v>13</v>
      </c>
      <c r="F4789" t="s">
        <v>13</v>
      </c>
      <c r="G4789" t="s">
        <v>1289</v>
      </c>
      <c r="H4789" s="2">
        <v>44929.74041658565</v>
      </c>
      <c r="I4789" t="s">
        <v>548</v>
      </c>
      <c r="J4789" s="2">
        <v>44929.74041658565</v>
      </c>
      <c r="K4789" t="s">
        <v>548</v>
      </c>
      <c r="L4789" t="str">
        <f>VLOOKUP(C4789,ACCOUNT_MAPPING!A:C,3,FALSE)</f>
        <v>General Building Maintenance</v>
      </c>
    </row>
    <row r="4790" spans="1:12" hidden="1">
      <c r="A4790">
        <v>11798</v>
      </c>
      <c r="B4790" t="s">
        <v>2820</v>
      </c>
      <c r="C4790">
        <v>50355000</v>
      </c>
      <c r="D4790" t="s">
        <v>17</v>
      </c>
      <c r="E4790" t="s">
        <v>13</v>
      </c>
      <c r="F4790" t="s">
        <v>13</v>
      </c>
      <c r="G4790" t="s">
        <v>6074</v>
      </c>
      <c r="H4790" s="2">
        <v>44922.611610960645</v>
      </c>
      <c r="I4790" t="s">
        <v>79</v>
      </c>
      <c r="J4790" s="2">
        <v>44922.611610960645</v>
      </c>
      <c r="K4790" t="s">
        <v>79</v>
      </c>
      <c r="L4790" t="str">
        <f>VLOOKUP(C4790,ACCOUNT_MAPPING!A:C,3,FALSE)</f>
        <v>General Building Maintenance</v>
      </c>
    </row>
    <row r="4791" spans="1:12" hidden="1">
      <c r="A4791">
        <v>15810</v>
      </c>
      <c r="B4791" t="s">
        <v>217</v>
      </c>
      <c r="C4791">
        <v>50355000</v>
      </c>
      <c r="D4791" t="s">
        <v>17</v>
      </c>
      <c r="E4791" t="s">
        <v>13</v>
      </c>
      <c r="F4791" t="s">
        <v>13</v>
      </c>
      <c r="G4791" t="s">
        <v>6075</v>
      </c>
      <c r="H4791" s="2">
        <v>44917.750277199077</v>
      </c>
      <c r="I4791" t="s">
        <v>44</v>
      </c>
      <c r="J4791" s="2">
        <v>44917.750277199077</v>
      </c>
      <c r="K4791" t="s">
        <v>44</v>
      </c>
      <c r="L4791" t="str">
        <f>VLOOKUP(C4791,ACCOUNT_MAPPING!A:C,3,FALSE)</f>
        <v>General Building Maintenance</v>
      </c>
    </row>
    <row r="4792" spans="1:12" hidden="1">
      <c r="A4792">
        <v>11694</v>
      </c>
      <c r="B4792" t="s">
        <v>189</v>
      </c>
      <c r="C4792">
        <v>50355000</v>
      </c>
      <c r="D4792" t="s">
        <v>17</v>
      </c>
      <c r="E4792" t="s">
        <v>13</v>
      </c>
      <c r="F4792" t="s">
        <v>13</v>
      </c>
      <c r="G4792" t="s">
        <v>6076</v>
      </c>
      <c r="H4792" s="2">
        <v>44923.674583182874</v>
      </c>
      <c r="I4792" t="s">
        <v>186</v>
      </c>
      <c r="J4792" s="2">
        <v>44923.674583182874</v>
      </c>
      <c r="K4792" t="s">
        <v>186</v>
      </c>
      <c r="L4792" t="str">
        <f>VLOOKUP(C4792,ACCOUNT_MAPPING!A:C,3,FALSE)</f>
        <v>General Building Maintenance</v>
      </c>
    </row>
    <row r="4793" spans="1:12" hidden="1">
      <c r="A4793">
        <v>20477</v>
      </c>
      <c r="B4793" t="s">
        <v>1971</v>
      </c>
      <c r="C4793">
        <v>50355000</v>
      </c>
      <c r="D4793" t="s">
        <v>12</v>
      </c>
      <c r="E4793" t="s">
        <v>13</v>
      </c>
      <c r="F4793" t="s">
        <v>13</v>
      </c>
      <c r="G4793" t="s">
        <v>6077</v>
      </c>
      <c r="H4793" s="2">
        <v>45019.61101458333</v>
      </c>
      <c r="I4793" t="s">
        <v>1429</v>
      </c>
      <c r="J4793" s="2">
        <v>45019.61101458333</v>
      </c>
      <c r="K4793" t="s">
        <v>1429</v>
      </c>
      <c r="L4793" t="str">
        <f>VLOOKUP(C4793,ACCOUNT_MAPPING!A:C,3,FALSE)</f>
        <v>General Building Maintenance</v>
      </c>
    </row>
    <row r="4794" spans="1:12" hidden="1">
      <c r="A4794">
        <v>11728</v>
      </c>
      <c r="B4794" t="s">
        <v>3432</v>
      </c>
      <c r="C4794">
        <v>50355000</v>
      </c>
      <c r="D4794" t="s">
        <v>17</v>
      </c>
      <c r="E4794" t="s">
        <v>13</v>
      </c>
      <c r="F4794" t="s">
        <v>13</v>
      </c>
      <c r="G4794" t="s">
        <v>6078</v>
      </c>
      <c r="H4794" s="2">
        <v>44929.737657407408</v>
      </c>
      <c r="I4794" t="s">
        <v>548</v>
      </c>
      <c r="J4794" s="2">
        <v>44929.737657407408</v>
      </c>
      <c r="K4794" t="s">
        <v>548</v>
      </c>
      <c r="L4794" t="str">
        <f>VLOOKUP(C4794,ACCOUNT_MAPPING!A:C,3,FALSE)</f>
        <v>General Building Maintenance</v>
      </c>
    </row>
    <row r="4795" spans="1:12" hidden="1">
      <c r="A4795">
        <v>11736</v>
      </c>
      <c r="B4795" t="s">
        <v>1936</v>
      </c>
      <c r="C4795">
        <v>50355000</v>
      </c>
      <c r="D4795" t="s">
        <v>17</v>
      </c>
      <c r="E4795" t="s">
        <v>13</v>
      </c>
      <c r="F4795" t="s">
        <v>13</v>
      </c>
      <c r="G4795" t="s">
        <v>6079</v>
      </c>
      <c r="H4795" s="2">
        <v>44923.817007372687</v>
      </c>
      <c r="I4795" t="s">
        <v>195</v>
      </c>
      <c r="J4795" s="2">
        <v>44923.817007372687</v>
      </c>
      <c r="K4795" t="s">
        <v>195</v>
      </c>
      <c r="L4795" t="str">
        <f>VLOOKUP(C4795,ACCOUNT_MAPPING!A:C,3,FALSE)</f>
        <v>General Building Maintenance</v>
      </c>
    </row>
    <row r="4796" spans="1:12" hidden="1">
      <c r="A4796">
        <v>11746</v>
      </c>
      <c r="B4796" t="s">
        <v>4062</v>
      </c>
      <c r="C4796">
        <v>50355000</v>
      </c>
      <c r="D4796" t="s">
        <v>17</v>
      </c>
      <c r="E4796" t="s">
        <v>13</v>
      </c>
      <c r="F4796" t="s">
        <v>13</v>
      </c>
      <c r="G4796" t="s">
        <v>6080</v>
      </c>
      <c r="H4796" s="2">
        <v>44924.564513657409</v>
      </c>
      <c r="I4796" t="s">
        <v>34</v>
      </c>
      <c r="J4796" s="2">
        <v>44924.564513657409</v>
      </c>
      <c r="K4796" t="s">
        <v>34</v>
      </c>
      <c r="L4796" t="str">
        <f>VLOOKUP(C4796,ACCOUNT_MAPPING!A:C,3,FALSE)</f>
        <v>General Building Maintenance</v>
      </c>
    </row>
    <row r="4797" spans="1:12" hidden="1">
      <c r="A4797">
        <v>11820</v>
      </c>
      <c r="B4797" t="s">
        <v>3437</v>
      </c>
      <c r="C4797">
        <v>50355000</v>
      </c>
      <c r="D4797" t="s">
        <v>17</v>
      </c>
      <c r="E4797" t="s">
        <v>13</v>
      </c>
      <c r="F4797" t="s">
        <v>13</v>
      </c>
      <c r="G4797" t="s">
        <v>6081</v>
      </c>
      <c r="H4797" s="2">
        <v>44917.792884756942</v>
      </c>
      <c r="I4797" t="s">
        <v>79</v>
      </c>
      <c r="J4797" s="2">
        <v>44917.792884756942</v>
      </c>
      <c r="K4797" t="s">
        <v>79</v>
      </c>
      <c r="L4797" t="str">
        <f>VLOOKUP(C4797,ACCOUNT_MAPPING!A:C,3,FALSE)</f>
        <v>General Building Maintenance</v>
      </c>
    </row>
    <row r="4798" spans="1:12" hidden="1">
      <c r="A4798">
        <v>11855</v>
      </c>
      <c r="B4798" t="s">
        <v>6082</v>
      </c>
      <c r="C4798">
        <v>50355000</v>
      </c>
      <c r="D4798" t="s">
        <v>17</v>
      </c>
      <c r="E4798" t="s">
        <v>13</v>
      </c>
      <c r="F4798" t="s">
        <v>13</v>
      </c>
      <c r="G4798" t="s">
        <v>6083</v>
      </c>
      <c r="H4798" s="2">
        <v>44915.810954976849</v>
      </c>
      <c r="I4798" t="s">
        <v>2747</v>
      </c>
      <c r="J4798" s="2">
        <v>44915.810954976849</v>
      </c>
      <c r="K4798" t="s">
        <v>2747</v>
      </c>
      <c r="L4798" t="str">
        <f>VLOOKUP(C4798,ACCOUNT_MAPPING!A:C,3,FALSE)</f>
        <v>General Building Maintenance</v>
      </c>
    </row>
    <row r="4799" spans="1:12" hidden="1">
      <c r="A4799">
        <v>11769</v>
      </c>
      <c r="B4799" t="s">
        <v>947</v>
      </c>
      <c r="C4799">
        <v>50355000</v>
      </c>
      <c r="D4799" t="s">
        <v>17</v>
      </c>
      <c r="E4799" t="s">
        <v>13</v>
      </c>
      <c r="F4799" t="s">
        <v>13</v>
      </c>
      <c r="G4799" t="s">
        <v>6084</v>
      </c>
      <c r="H4799" s="2">
        <v>44916.702446296295</v>
      </c>
      <c r="I4799" t="s">
        <v>949</v>
      </c>
      <c r="J4799" s="2">
        <v>44916.702446296295</v>
      </c>
      <c r="K4799" t="s">
        <v>949</v>
      </c>
      <c r="L4799" t="str">
        <f>VLOOKUP(C4799,ACCOUNT_MAPPING!A:C,3,FALSE)</f>
        <v>General Building Maintenance</v>
      </c>
    </row>
    <row r="4800" spans="1:12" hidden="1">
      <c r="A4800">
        <v>20525</v>
      </c>
      <c r="B4800" t="s">
        <v>226</v>
      </c>
      <c r="C4800">
        <v>50355000</v>
      </c>
      <c r="D4800" t="s">
        <v>17</v>
      </c>
      <c r="E4800" t="s">
        <v>13</v>
      </c>
      <c r="F4800" t="s">
        <v>13</v>
      </c>
      <c r="G4800" t="s">
        <v>6085</v>
      </c>
      <c r="H4800" s="2">
        <v>44917.530750034719</v>
      </c>
      <c r="I4800" t="s">
        <v>31</v>
      </c>
      <c r="J4800" s="2">
        <v>44917.530750034719</v>
      </c>
      <c r="K4800" t="s">
        <v>31</v>
      </c>
      <c r="L4800" t="str">
        <f>VLOOKUP(C4800,ACCOUNT_MAPPING!A:C,3,FALSE)</f>
        <v>General Building Maintenance</v>
      </c>
    </row>
    <row r="4801" spans="1:12" hidden="1">
      <c r="A4801">
        <v>11869</v>
      </c>
      <c r="B4801" t="s">
        <v>2785</v>
      </c>
      <c r="C4801">
        <v>50355000</v>
      </c>
      <c r="D4801" t="s">
        <v>63</v>
      </c>
      <c r="E4801" t="s">
        <v>13</v>
      </c>
      <c r="F4801" t="s">
        <v>13</v>
      </c>
      <c r="G4801" t="s">
        <v>6086</v>
      </c>
      <c r="H4801" s="2">
        <v>44875.609047534723</v>
      </c>
      <c r="I4801" t="s">
        <v>354</v>
      </c>
      <c r="J4801" s="2">
        <v>44875.609047534723</v>
      </c>
      <c r="K4801" t="s">
        <v>354</v>
      </c>
      <c r="L4801" t="str">
        <f>VLOOKUP(C4801,ACCOUNT_MAPPING!A:C,3,FALSE)</f>
        <v>General Building Maintenance</v>
      </c>
    </row>
    <row r="4802" spans="1:12" hidden="1">
      <c r="A4802">
        <v>11805</v>
      </c>
      <c r="B4802" t="s">
        <v>4877</v>
      </c>
      <c r="C4802">
        <v>50355000</v>
      </c>
      <c r="D4802" t="s">
        <v>63</v>
      </c>
      <c r="E4802" t="s">
        <v>13</v>
      </c>
      <c r="F4802" t="s">
        <v>13</v>
      </c>
      <c r="G4802" t="s">
        <v>6087</v>
      </c>
      <c r="H4802" s="2">
        <v>44868.677463194443</v>
      </c>
      <c r="I4802" t="s">
        <v>233</v>
      </c>
      <c r="J4802" s="2">
        <v>44868.677463194443</v>
      </c>
      <c r="K4802" t="s">
        <v>233</v>
      </c>
      <c r="L4802" t="str">
        <f>VLOOKUP(C4802,ACCOUNT_MAPPING!A:C,3,FALSE)</f>
        <v>General Building Maintenance</v>
      </c>
    </row>
    <row r="4803" spans="1:12" hidden="1">
      <c r="A4803">
        <v>11873</v>
      </c>
      <c r="B4803" t="s">
        <v>2789</v>
      </c>
      <c r="C4803">
        <v>50355000</v>
      </c>
      <c r="D4803" t="s">
        <v>17</v>
      </c>
      <c r="E4803" t="s">
        <v>13</v>
      </c>
      <c r="F4803" t="s">
        <v>13</v>
      </c>
      <c r="G4803" t="s">
        <v>6088</v>
      </c>
      <c r="H4803" s="2">
        <v>44923.460722256947</v>
      </c>
      <c r="I4803" t="s">
        <v>715</v>
      </c>
      <c r="J4803" s="2">
        <v>44923.460722256947</v>
      </c>
      <c r="K4803" t="s">
        <v>715</v>
      </c>
      <c r="L4803" t="str">
        <f>VLOOKUP(C4803,ACCOUNT_MAPPING!A:C,3,FALSE)</f>
        <v>General Building Maintenance</v>
      </c>
    </row>
    <row r="4804" spans="1:12" hidden="1">
      <c r="A4804">
        <v>11845</v>
      </c>
      <c r="B4804" t="s">
        <v>1923</v>
      </c>
      <c r="C4804">
        <v>50355000</v>
      </c>
      <c r="D4804" t="s">
        <v>12</v>
      </c>
      <c r="E4804" t="s">
        <v>13</v>
      </c>
      <c r="F4804" t="s">
        <v>13</v>
      </c>
      <c r="G4804" t="s">
        <v>6089</v>
      </c>
      <c r="H4804" s="2">
        <v>45014.647408946759</v>
      </c>
      <c r="I4804" t="s">
        <v>44</v>
      </c>
      <c r="J4804" s="2">
        <v>45014.647408946759</v>
      </c>
      <c r="K4804" t="s">
        <v>44</v>
      </c>
      <c r="L4804" t="str">
        <f>VLOOKUP(C4804,ACCOUNT_MAPPING!A:C,3,FALSE)</f>
        <v>General Building Maintenance</v>
      </c>
    </row>
    <row r="4805" spans="1:12" hidden="1">
      <c r="A4805">
        <v>11891</v>
      </c>
      <c r="B4805" t="s">
        <v>966</v>
      </c>
      <c r="C4805">
        <v>50355000</v>
      </c>
      <c r="D4805" t="s">
        <v>12</v>
      </c>
      <c r="E4805" t="s">
        <v>13</v>
      </c>
      <c r="F4805" t="s">
        <v>13</v>
      </c>
      <c r="G4805" t="s">
        <v>6090</v>
      </c>
      <c r="H4805" s="2">
        <v>45020.425907025463</v>
      </c>
      <c r="I4805" t="s">
        <v>720</v>
      </c>
      <c r="J4805" s="2">
        <v>45020.425907025463</v>
      </c>
      <c r="K4805" t="s">
        <v>720</v>
      </c>
      <c r="L4805" t="str">
        <f>VLOOKUP(C4805,ACCOUNT_MAPPING!A:C,3,FALSE)</f>
        <v>General Building Maintenance</v>
      </c>
    </row>
    <row r="4806" spans="1:12" hidden="1">
      <c r="A4806">
        <v>14244</v>
      </c>
      <c r="B4806" t="s">
        <v>1017</v>
      </c>
      <c r="C4806">
        <v>50355000</v>
      </c>
      <c r="D4806" t="s">
        <v>17</v>
      </c>
      <c r="E4806" t="s">
        <v>13</v>
      </c>
      <c r="F4806" t="s">
        <v>13</v>
      </c>
      <c r="G4806" t="s">
        <v>6091</v>
      </c>
      <c r="H4806" s="2">
        <v>44923.414320335651</v>
      </c>
      <c r="I4806" t="s">
        <v>553</v>
      </c>
      <c r="J4806" s="2">
        <v>44923.414320335651</v>
      </c>
      <c r="K4806" t="s">
        <v>553</v>
      </c>
      <c r="L4806" t="str">
        <f>VLOOKUP(C4806,ACCOUNT_MAPPING!A:C,3,FALSE)</f>
        <v>General Building Maintenance</v>
      </c>
    </row>
    <row r="4807" spans="1:12" hidden="1">
      <c r="A4807">
        <v>14245</v>
      </c>
      <c r="B4807" t="s">
        <v>1018</v>
      </c>
      <c r="C4807">
        <v>50355000</v>
      </c>
      <c r="D4807" t="s">
        <v>17</v>
      </c>
      <c r="E4807" t="s">
        <v>13</v>
      </c>
      <c r="F4807" t="s">
        <v>13</v>
      </c>
      <c r="G4807" t="s">
        <v>6092</v>
      </c>
      <c r="H4807" s="2">
        <v>44923.436371678239</v>
      </c>
      <c r="I4807" t="s">
        <v>553</v>
      </c>
      <c r="J4807" s="2">
        <v>44923.436371678239</v>
      </c>
      <c r="K4807" t="s">
        <v>553</v>
      </c>
      <c r="L4807" t="str">
        <f>VLOOKUP(C4807,ACCOUNT_MAPPING!A:C,3,FALSE)</f>
        <v>General Building Maintenance</v>
      </c>
    </row>
    <row r="4808" spans="1:12" hidden="1">
      <c r="A4808">
        <v>14280</v>
      </c>
      <c r="B4808" t="s">
        <v>1958</v>
      </c>
      <c r="C4808">
        <v>50355000</v>
      </c>
      <c r="D4808" t="s">
        <v>12</v>
      </c>
      <c r="E4808" t="s">
        <v>13</v>
      </c>
      <c r="F4808" t="s">
        <v>13</v>
      </c>
      <c r="G4808" t="s">
        <v>6093</v>
      </c>
      <c r="H4808" s="2">
        <v>45015.491751967595</v>
      </c>
      <c r="I4808" t="s">
        <v>887</v>
      </c>
      <c r="J4808" s="2">
        <v>45015.491751967595</v>
      </c>
      <c r="K4808" t="s">
        <v>887</v>
      </c>
      <c r="L4808" t="str">
        <f>VLOOKUP(C4808,ACCOUNT_MAPPING!A:C,3,FALSE)</f>
        <v>General Building Maintenance</v>
      </c>
    </row>
    <row r="4809" spans="1:12" hidden="1">
      <c r="A4809">
        <v>14248</v>
      </c>
      <c r="B4809" t="s">
        <v>981</v>
      </c>
      <c r="C4809">
        <v>50355000</v>
      </c>
      <c r="D4809" t="s">
        <v>12</v>
      </c>
      <c r="E4809" t="s">
        <v>13</v>
      </c>
      <c r="F4809" t="s">
        <v>13</v>
      </c>
      <c r="G4809" t="e" cm="1">
        <f t="array" aca="1" ref="G4809" ca="1">+ VARIANCE - BOLLARD PAINT PUSHED</f>
        <v>#NAME?</v>
      </c>
      <c r="H4809" s="2">
        <v>45020.452479861109</v>
      </c>
      <c r="I4809" t="s">
        <v>754</v>
      </c>
      <c r="J4809" s="2">
        <v>45020.452479861109</v>
      </c>
      <c r="K4809" t="s">
        <v>754</v>
      </c>
      <c r="L4809" t="str">
        <f>VLOOKUP(C4809,ACCOUNT_MAPPING!A:C,3,FALSE)</f>
        <v>General Building Maintenance</v>
      </c>
    </row>
    <row r="4810" spans="1:12" hidden="1">
      <c r="A4810">
        <v>20335</v>
      </c>
      <c r="B4810" t="s">
        <v>210</v>
      </c>
      <c r="C4810">
        <v>50355000</v>
      </c>
      <c r="D4810" t="s">
        <v>17</v>
      </c>
      <c r="E4810" t="s">
        <v>13</v>
      </c>
      <c r="F4810" t="s">
        <v>13</v>
      </c>
      <c r="G4810" t="s">
        <v>6094</v>
      </c>
      <c r="H4810" s="2">
        <v>44924.797853506941</v>
      </c>
      <c r="I4810" t="s">
        <v>119</v>
      </c>
      <c r="J4810" s="2">
        <v>44924.797853506941</v>
      </c>
      <c r="K4810" t="s">
        <v>119</v>
      </c>
      <c r="L4810" t="str">
        <f>VLOOKUP(C4810,ACCOUNT_MAPPING!A:C,3,FALSE)</f>
        <v>General Building Maintenance</v>
      </c>
    </row>
    <row r="4811" spans="1:12" hidden="1">
      <c r="A4811">
        <v>15811</v>
      </c>
      <c r="B4811" t="s">
        <v>208</v>
      </c>
      <c r="C4811">
        <v>50355000</v>
      </c>
      <c r="D4811" t="s">
        <v>17</v>
      </c>
      <c r="E4811" t="s">
        <v>13</v>
      </c>
      <c r="F4811" t="s">
        <v>13</v>
      </c>
      <c r="G4811" t="s">
        <v>6095</v>
      </c>
      <c r="H4811" s="2">
        <v>44917.742610381945</v>
      </c>
      <c r="I4811" t="s">
        <v>44</v>
      </c>
      <c r="J4811" s="2">
        <v>44917.742610381945</v>
      </c>
      <c r="K4811" t="s">
        <v>44</v>
      </c>
      <c r="L4811" t="str">
        <f>VLOOKUP(C4811,ACCOUNT_MAPPING!A:C,3,FALSE)</f>
        <v>General Building Maintenance</v>
      </c>
    </row>
    <row r="4812" spans="1:12" hidden="1">
      <c r="A4812">
        <v>20662</v>
      </c>
      <c r="B4812" t="s">
        <v>1523</v>
      </c>
      <c r="C4812">
        <v>50355000</v>
      </c>
      <c r="D4812" t="s">
        <v>17</v>
      </c>
      <c r="E4812" t="s">
        <v>13</v>
      </c>
      <c r="F4812" t="s">
        <v>13</v>
      </c>
      <c r="G4812" t="s">
        <v>6096</v>
      </c>
      <c r="H4812" s="2">
        <v>44917.739442511571</v>
      </c>
      <c r="I4812" t="s">
        <v>627</v>
      </c>
      <c r="J4812" s="2">
        <v>44917.739442511571</v>
      </c>
      <c r="K4812" t="s">
        <v>627</v>
      </c>
      <c r="L4812" t="str">
        <f>VLOOKUP(C4812,ACCOUNT_MAPPING!A:C,3,FALSE)</f>
        <v>General Building Maintenance</v>
      </c>
    </row>
    <row r="4813" spans="1:12" hidden="1">
      <c r="A4813">
        <v>20520</v>
      </c>
      <c r="B4813" t="s">
        <v>2894</v>
      </c>
      <c r="C4813">
        <v>50355000</v>
      </c>
      <c r="D4813" t="s">
        <v>17</v>
      </c>
      <c r="E4813" t="s">
        <v>13</v>
      </c>
      <c r="F4813" t="s">
        <v>13</v>
      </c>
      <c r="G4813" t="s">
        <v>6097</v>
      </c>
      <c r="H4813" s="2">
        <v>44924.387659490741</v>
      </c>
      <c r="I4813" t="s">
        <v>817</v>
      </c>
      <c r="J4813" s="2">
        <v>44924.387659490741</v>
      </c>
      <c r="K4813" t="s">
        <v>817</v>
      </c>
      <c r="L4813" t="str">
        <f>VLOOKUP(C4813,ACCOUNT_MAPPING!A:C,3,FALSE)</f>
        <v>General Building Maintenance</v>
      </c>
    </row>
    <row r="4814" spans="1:12" hidden="1">
      <c r="A4814">
        <v>20672</v>
      </c>
      <c r="B4814" t="s">
        <v>1032</v>
      </c>
      <c r="C4814">
        <v>50355000</v>
      </c>
      <c r="D4814" t="s">
        <v>17</v>
      </c>
      <c r="E4814" t="s">
        <v>13</v>
      </c>
      <c r="F4814" t="s">
        <v>13</v>
      </c>
      <c r="G4814" t="s">
        <v>6098</v>
      </c>
      <c r="H4814" s="2">
        <v>44923.666850694448</v>
      </c>
      <c r="I4814" t="s">
        <v>759</v>
      </c>
      <c r="J4814" s="2">
        <v>44923.666850694448</v>
      </c>
      <c r="K4814" t="s">
        <v>759</v>
      </c>
      <c r="L4814" t="str">
        <f>VLOOKUP(C4814,ACCOUNT_MAPPING!A:C,3,FALSE)</f>
        <v>General Building Maintenance</v>
      </c>
    </row>
    <row r="4815" spans="1:12" hidden="1">
      <c r="A4815">
        <v>20545</v>
      </c>
      <c r="B4815" t="s">
        <v>4101</v>
      </c>
      <c r="C4815">
        <v>50355000</v>
      </c>
      <c r="D4815" t="s">
        <v>12</v>
      </c>
      <c r="E4815" t="s">
        <v>13</v>
      </c>
      <c r="F4815" t="s">
        <v>13</v>
      </c>
      <c r="G4815" t="s">
        <v>6099</v>
      </c>
      <c r="H4815" s="2">
        <v>45014.558621377313</v>
      </c>
      <c r="I4815" t="s">
        <v>31</v>
      </c>
      <c r="J4815" s="2">
        <v>45014.558621377313</v>
      </c>
      <c r="K4815" t="s">
        <v>31</v>
      </c>
      <c r="L4815" t="str">
        <f>VLOOKUP(C4815,ACCOUNT_MAPPING!A:C,3,FALSE)</f>
        <v>General Building Maintenance</v>
      </c>
    </row>
    <row r="4816" spans="1:12" hidden="1">
      <c r="A4816">
        <v>20423</v>
      </c>
      <c r="B4816" t="s">
        <v>6100</v>
      </c>
      <c r="C4816">
        <v>50355000</v>
      </c>
      <c r="D4816" t="s">
        <v>17</v>
      </c>
      <c r="E4816" t="s">
        <v>13</v>
      </c>
      <c r="F4816" t="s">
        <v>13</v>
      </c>
      <c r="G4816" t="s">
        <v>6101</v>
      </c>
      <c r="H4816" s="2">
        <v>44916.679110185185</v>
      </c>
      <c r="I4816" t="s">
        <v>544</v>
      </c>
      <c r="J4816" s="2">
        <v>44916.679110185185</v>
      </c>
      <c r="K4816" t="s">
        <v>544</v>
      </c>
      <c r="L4816" t="str">
        <f>VLOOKUP(C4816,ACCOUNT_MAPPING!A:C,3,FALSE)</f>
        <v>General Building Maintenance</v>
      </c>
    </row>
    <row r="4817" spans="1:12" hidden="1">
      <c r="A4817">
        <v>20495</v>
      </c>
      <c r="B4817" t="s">
        <v>2854</v>
      </c>
      <c r="C4817">
        <v>50355000</v>
      </c>
      <c r="D4817" t="s">
        <v>63</v>
      </c>
      <c r="E4817" t="s">
        <v>13</v>
      </c>
      <c r="F4817" t="s">
        <v>13</v>
      </c>
      <c r="G4817" t="s">
        <v>6102</v>
      </c>
      <c r="H4817" s="2">
        <v>44875.24951454861</v>
      </c>
      <c r="I4817" t="s">
        <v>157</v>
      </c>
      <c r="J4817" s="2">
        <v>44875.24951454861</v>
      </c>
      <c r="K4817" t="s">
        <v>157</v>
      </c>
      <c r="L4817" t="str">
        <f>VLOOKUP(C4817,ACCOUNT_MAPPING!A:C,3,FALSE)</f>
        <v>General Building Maintenance</v>
      </c>
    </row>
    <row r="4818" spans="1:12" hidden="1">
      <c r="A4818">
        <v>20807</v>
      </c>
      <c r="B4818" t="s">
        <v>2006</v>
      </c>
      <c r="C4818">
        <v>50355000</v>
      </c>
      <c r="D4818" t="s">
        <v>17</v>
      </c>
      <c r="E4818" t="s">
        <v>13</v>
      </c>
      <c r="F4818" t="s">
        <v>13</v>
      </c>
      <c r="G4818" t="s">
        <v>6103</v>
      </c>
      <c r="H4818" s="2">
        <v>44917.459109988427</v>
      </c>
      <c r="I4818" t="s">
        <v>225</v>
      </c>
      <c r="J4818" s="2">
        <v>44917.459109988427</v>
      </c>
      <c r="K4818" t="s">
        <v>225</v>
      </c>
      <c r="L4818" t="str">
        <f>VLOOKUP(C4818,ACCOUNT_MAPPING!A:C,3,FALSE)</f>
        <v>General Building Maintenance</v>
      </c>
    </row>
    <row r="4819" spans="1:12" hidden="1">
      <c r="A4819">
        <v>20811</v>
      </c>
      <c r="B4819" t="s">
        <v>1545</v>
      </c>
      <c r="C4819">
        <v>50355000</v>
      </c>
      <c r="D4819" t="s">
        <v>17</v>
      </c>
      <c r="E4819" t="s">
        <v>13</v>
      </c>
      <c r="F4819" t="s">
        <v>13</v>
      </c>
      <c r="G4819" t="s">
        <v>6104</v>
      </c>
      <c r="H4819" s="2">
        <v>44922.530167627316</v>
      </c>
      <c r="I4819" t="s">
        <v>41</v>
      </c>
      <c r="J4819" s="2">
        <v>44922.530167627316</v>
      </c>
      <c r="K4819" t="s">
        <v>41</v>
      </c>
      <c r="L4819" t="str">
        <f>VLOOKUP(C4819,ACCOUNT_MAPPING!A:C,3,FALSE)</f>
        <v>General Building Maintenance</v>
      </c>
    </row>
    <row r="4820" spans="1:12" hidden="1">
      <c r="A4820">
        <v>20617</v>
      </c>
      <c r="B4820" t="s">
        <v>2909</v>
      </c>
      <c r="C4820">
        <v>50355000</v>
      </c>
      <c r="D4820" t="s">
        <v>17</v>
      </c>
      <c r="E4820" t="s">
        <v>13</v>
      </c>
      <c r="F4820" t="s">
        <v>13</v>
      </c>
      <c r="G4820" t="s">
        <v>6105</v>
      </c>
      <c r="H4820" s="2">
        <v>44926.582004826392</v>
      </c>
      <c r="I4820" t="s">
        <v>1800</v>
      </c>
      <c r="J4820" s="2">
        <v>44926.582004826392</v>
      </c>
      <c r="K4820" t="s">
        <v>1800</v>
      </c>
      <c r="L4820" t="str">
        <f>VLOOKUP(C4820,ACCOUNT_MAPPING!A:C,3,FALSE)</f>
        <v>General Building Maintenance</v>
      </c>
    </row>
    <row r="4821" spans="1:12" hidden="1">
      <c r="A4821">
        <v>20652</v>
      </c>
      <c r="B4821" t="s">
        <v>2945</v>
      </c>
      <c r="C4821">
        <v>50355000</v>
      </c>
      <c r="D4821" t="s">
        <v>63</v>
      </c>
      <c r="E4821" t="s">
        <v>13</v>
      </c>
      <c r="F4821" t="s">
        <v>13</v>
      </c>
      <c r="G4821" t="s">
        <v>6106</v>
      </c>
      <c r="H4821" s="2">
        <v>44876.765601388892</v>
      </c>
      <c r="I4821" t="s">
        <v>93</v>
      </c>
      <c r="J4821" s="2">
        <v>44876.765601388892</v>
      </c>
      <c r="K4821" t="s">
        <v>93</v>
      </c>
      <c r="L4821" t="str">
        <f>VLOOKUP(C4821,ACCOUNT_MAPPING!A:C,3,FALSE)</f>
        <v>General Building Maintenance</v>
      </c>
    </row>
    <row r="4822" spans="1:12" hidden="1">
      <c r="A4822">
        <v>20607</v>
      </c>
      <c r="B4822" t="s">
        <v>2902</v>
      </c>
      <c r="C4822">
        <v>50355000</v>
      </c>
      <c r="D4822" t="s">
        <v>63</v>
      </c>
      <c r="E4822" t="s">
        <v>13</v>
      </c>
      <c r="F4822" t="s">
        <v>13</v>
      </c>
      <c r="G4822" t="s">
        <v>6107</v>
      </c>
      <c r="H4822" s="2">
        <v>44877.708429664352</v>
      </c>
      <c r="I4822" t="s">
        <v>1434</v>
      </c>
      <c r="J4822" s="2">
        <v>44877.708429664352</v>
      </c>
      <c r="K4822" t="s">
        <v>1434</v>
      </c>
      <c r="L4822" t="str">
        <f>VLOOKUP(C4822,ACCOUNT_MAPPING!A:C,3,FALSE)</f>
        <v>General Building Maintenance</v>
      </c>
    </row>
    <row r="4823" spans="1:12" hidden="1">
      <c r="A4823">
        <v>20553</v>
      </c>
      <c r="B4823" t="s">
        <v>1956</v>
      </c>
      <c r="C4823">
        <v>50355000</v>
      </c>
      <c r="D4823" t="s">
        <v>12</v>
      </c>
      <c r="E4823" t="s">
        <v>13</v>
      </c>
      <c r="F4823" t="s">
        <v>13</v>
      </c>
      <c r="G4823" t="s">
        <v>6108</v>
      </c>
      <c r="H4823" s="2">
        <v>45020.594652164349</v>
      </c>
      <c r="I4823" t="s">
        <v>598</v>
      </c>
      <c r="J4823" s="2">
        <v>45020.594652164349</v>
      </c>
      <c r="K4823" t="s">
        <v>598</v>
      </c>
      <c r="L4823" t="str">
        <f>VLOOKUP(C4823,ACCOUNT_MAPPING!A:C,3,FALSE)</f>
        <v>General Building Maintenance</v>
      </c>
    </row>
    <row r="4824" spans="1:12" hidden="1">
      <c r="A4824">
        <v>20601</v>
      </c>
      <c r="B4824" t="s">
        <v>1973</v>
      </c>
      <c r="C4824">
        <v>50355000</v>
      </c>
      <c r="D4824" t="s">
        <v>17</v>
      </c>
      <c r="E4824" t="s">
        <v>13</v>
      </c>
      <c r="F4824" t="s">
        <v>13</v>
      </c>
      <c r="G4824" t="s">
        <v>6109</v>
      </c>
      <c r="H4824" s="2">
        <v>44925.957301354167</v>
      </c>
      <c r="I4824" t="s">
        <v>1229</v>
      </c>
      <c r="J4824" s="2">
        <v>44925.957301354167</v>
      </c>
      <c r="K4824" t="s">
        <v>1229</v>
      </c>
      <c r="L4824" t="str">
        <f>VLOOKUP(C4824,ACCOUNT_MAPPING!A:C,3,FALSE)</f>
        <v>General Building Maintenance</v>
      </c>
    </row>
    <row r="4825" spans="1:12" hidden="1">
      <c r="A4825">
        <v>21443</v>
      </c>
      <c r="B4825" t="s">
        <v>1557</v>
      </c>
      <c r="C4825">
        <v>50355000</v>
      </c>
      <c r="D4825" t="s">
        <v>17</v>
      </c>
      <c r="E4825" t="s">
        <v>13</v>
      </c>
      <c r="F4825" t="s">
        <v>13</v>
      </c>
      <c r="G4825" t="s">
        <v>6110</v>
      </c>
      <c r="H4825" s="2">
        <v>44926.729333912037</v>
      </c>
      <c r="I4825" t="s">
        <v>577</v>
      </c>
      <c r="J4825" s="2">
        <v>44926.729333912037</v>
      </c>
      <c r="K4825" t="s">
        <v>577</v>
      </c>
      <c r="L4825" t="str">
        <f>VLOOKUP(C4825,ACCOUNT_MAPPING!A:C,3,FALSE)</f>
        <v>General Building Maintenance</v>
      </c>
    </row>
    <row r="4826" spans="1:12" hidden="1">
      <c r="A4826">
        <v>20657</v>
      </c>
      <c r="B4826" t="s">
        <v>1505</v>
      </c>
      <c r="C4826">
        <v>50355000</v>
      </c>
      <c r="D4826" t="s">
        <v>17</v>
      </c>
      <c r="E4826" t="s">
        <v>13</v>
      </c>
      <c r="F4826" t="s">
        <v>13</v>
      </c>
      <c r="G4826" t="s">
        <v>6111</v>
      </c>
      <c r="H4826" s="2">
        <v>44917.688108182869</v>
      </c>
      <c r="I4826" t="s">
        <v>1333</v>
      </c>
      <c r="J4826" s="2">
        <v>44917.688108182869</v>
      </c>
      <c r="K4826" t="s">
        <v>1333</v>
      </c>
      <c r="L4826" t="str">
        <f>VLOOKUP(C4826,ACCOUNT_MAPPING!A:C,3,FALSE)</f>
        <v>General Building Maintenance</v>
      </c>
    </row>
    <row r="4827" spans="1:12" hidden="1">
      <c r="A4827">
        <v>20658</v>
      </c>
      <c r="B4827" t="s">
        <v>1507</v>
      </c>
      <c r="C4827">
        <v>50355000</v>
      </c>
      <c r="D4827" t="s">
        <v>17</v>
      </c>
      <c r="E4827" t="s">
        <v>13</v>
      </c>
      <c r="F4827" t="s">
        <v>13</v>
      </c>
      <c r="G4827" t="s">
        <v>6111</v>
      </c>
      <c r="H4827" s="2">
        <v>44917.692788888889</v>
      </c>
      <c r="I4827" t="s">
        <v>1333</v>
      </c>
      <c r="J4827" s="2">
        <v>44917.692788888889</v>
      </c>
      <c r="K4827" t="s">
        <v>1333</v>
      </c>
      <c r="L4827" t="str">
        <f>VLOOKUP(C4827,ACCOUNT_MAPPING!A:C,3,FALSE)</f>
        <v>General Building Maintenance</v>
      </c>
    </row>
    <row r="4828" spans="1:12" hidden="1">
      <c r="A4828">
        <v>20661</v>
      </c>
      <c r="B4828" t="s">
        <v>1508</v>
      </c>
      <c r="C4828">
        <v>50355000</v>
      </c>
      <c r="D4828" t="s">
        <v>63</v>
      </c>
      <c r="E4828" t="s">
        <v>13</v>
      </c>
      <c r="F4828" t="s">
        <v>13</v>
      </c>
      <c r="G4828" t="s">
        <v>5934</v>
      </c>
      <c r="H4828" s="2">
        <v>44876.719337187496</v>
      </c>
      <c r="I4828" t="s">
        <v>1333</v>
      </c>
      <c r="J4828" s="2">
        <v>44876.719337187496</v>
      </c>
      <c r="K4828" t="s">
        <v>1333</v>
      </c>
      <c r="L4828" t="str">
        <f>VLOOKUP(C4828,ACCOUNT_MAPPING!A:C,3,FALSE)</f>
        <v>General Building Maintenance</v>
      </c>
    </row>
    <row r="4829" spans="1:12" hidden="1">
      <c r="A4829">
        <v>20686</v>
      </c>
      <c r="B4829" t="s">
        <v>2964</v>
      </c>
      <c r="C4829">
        <v>50355000</v>
      </c>
      <c r="D4829" t="s">
        <v>17</v>
      </c>
      <c r="E4829" t="s">
        <v>13</v>
      </c>
      <c r="F4829" t="s">
        <v>13</v>
      </c>
      <c r="G4829" t="s">
        <v>6112</v>
      </c>
      <c r="H4829" s="2">
        <v>44923.627891354168</v>
      </c>
      <c r="I4829" t="s">
        <v>887</v>
      </c>
      <c r="J4829" s="2">
        <v>44923.627891354168</v>
      </c>
      <c r="K4829" t="s">
        <v>887</v>
      </c>
      <c r="L4829" t="str">
        <f>VLOOKUP(C4829,ACCOUNT_MAPPING!A:C,3,FALSE)</f>
        <v>General Building Maintenance</v>
      </c>
    </row>
    <row r="4830" spans="1:12" hidden="1">
      <c r="A4830">
        <v>20649</v>
      </c>
      <c r="B4830" t="s">
        <v>2941</v>
      </c>
      <c r="C4830">
        <v>50355000</v>
      </c>
      <c r="D4830" t="s">
        <v>63</v>
      </c>
      <c r="E4830" t="s">
        <v>13</v>
      </c>
      <c r="F4830" t="s">
        <v>13</v>
      </c>
      <c r="G4830" t="s">
        <v>6113</v>
      </c>
      <c r="H4830" s="2">
        <v>44875.731678090277</v>
      </c>
      <c r="I4830" t="s">
        <v>1229</v>
      </c>
      <c r="J4830" s="2">
        <v>44875.731678090277</v>
      </c>
      <c r="K4830" t="s">
        <v>1229</v>
      </c>
      <c r="L4830" t="str">
        <f>VLOOKUP(C4830,ACCOUNT_MAPPING!A:C,3,FALSE)</f>
        <v>General Building Maintenance</v>
      </c>
    </row>
    <row r="4831" spans="1:12" hidden="1">
      <c r="A4831">
        <v>21494</v>
      </c>
      <c r="B4831" t="s">
        <v>1548</v>
      </c>
      <c r="C4831">
        <v>50355000</v>
      </c>
      <c r="D4831" t="s">
        <v>17</v>
      </c>
      <c r="E4831" t="s">
        <v>13</v>
      </c>
      <c r="F4831" t="s">
        <v>13</v>
      </c>
      <c r="G4831" t="s">
        <v>5934</v>
      </c>
      <c r="H4831" s="2">
        <v>44916.721077743059</v>
      </c>
      <c r="I4831" t="s">
        <v>1333</v>
      </c>
      <c r="J4831" s="2">
        <v>44916.721077743059</v>
      </c>
      <c r="K4831" t="s">
        <v>1333</v>
      </c>
      <c r="L4831" t="str">
        <f>VLOOKUP(C4831,ACCOUNT_MAPPING!A:C,3,FALSE)</f>
        <v>General Building Maintenance</v>
      </c>
    </row>
    <row r="4832" spans="1:12" hidden="1">
      <c r="A4832">
        <v>20668</v>
      </c>
      <c r="B4832" t="s">
        <v>1509</v>
      </c>
      <c r="C4832">
        <v>50355000</v>
      </c>
      <c r="D4832" t="s">
        <v>17</v>
      </c>
      <c r="E4832" t="s">
        <v>13</v>
      </c>
      <c r="F4832" t="s">
        <v>13</v>
      </c>
      <c r="G4832" t="s">
        <v>6114</v>
      </c>
      <c r="H4832" s="2">
        <v>44917.748306944442</v>
      </c>
      <c r="I4832" t="s">
        <v>627</v>
      </c>
      <c r="J4832" s="2">
        <v>44917.748306944442</v>
      </c>
      <c r="K4832" t="s">
        <v>627</v>
      </c>
      <c r="L4832" t="str">
        <f>VLOOKUP(C4832,ACCOUNT_MAPPING!A:C,3,FALSE)</f>
        <v>General Building Maintenance</v>
      </c>
    </row>
    <row r="4833" spans="1:12" hidden="1">
      <c r="A4833">
        <v>20669</v>
      </c>
      <c r="B4833" t="s">
        <v>1528</v>
      </c>
      <c r="C4833">
        <v>50355000</v>
      </c>
      <c r="D4833" t="s">
        <v>12</v>
      </c>
      <c r="E4833" t="s">
        <v>13</v>
      </c>
      <c r="F4833" t="s">
        <v>13</v>
      </c>
      <c r="G4833" t="s">
        <v>6115</v>
      </c>
      <c r="H4833" s="2">
        <v>45014.591238460649</v>
      </c>
      <c r="I4833" t="s">
        <v>627</v>
      </c>
      <c r="J4833" s="2">
        <v>45014.591238460649</v>
      </c>
      <c r="K4833" t="s">
        <v>627</v>
      </c>
      <c r="L4833" t="str">
        <f>VLOOKUP(C4833,ACCOUNT_MAPPING!A:C,3,FALSE)</f>
        <v>General Building Maintenance</v>
      </c>
    </row>
    <row r="4834" spans="1:12" hidden="1">
      <c r="A4834">
        <v>20674</v>
      </c>
      <c r="B4834" t="s">
        <v>1030</v>
      </c>
      <c r="C4834">
        <v>50355000</v>
      </c>
      <c r="D4834" t="s">
        <v>63</v>
      </c>
      <c r="E4834" t="s">
        <v>13</v>
      </c>
      <c r="F4834" t="s">
        <v>13</v>
      </c>
      <c r="G4834" t="s">
        <v>6116</v>
      </c>
      <c r="H4834" s="2">
        <v>44875.541110069447</v>
      </c>
      <c r="I4834" t="s">
        <v>826</v>
      </c>
      <c r="J4834" s="2">
        <v>44875.541110069447</v>
      </c>
      <c r="K4834" t="s">
        <v>826</v>
      </c>
      <c r="L4834" t="str">
        <f>VLOOKUP(C4834,ACCOUNT_MAPPING!A:C,3,FALSE)</f>
        <v>General Building Maintenance</v>
      </c>
    </row>
    <row r="4835" spans="1:12" hidden="1">
      <c r="A4835">
        <v>20671</v>
      </c>
      <c r="B4835" t="s">
        <v>1535</v>
      </c>
      <c r="C4835">
        <v>50355000</v>
      </c>
      <c r="D4835" t="s">
        <v>17</v>
      </c>
      <c r="E4835" t="s">
        <v>13</v>
      </c>
      <c r="F4835" t="s">
        <v>13</v>
      </c>
      <c r="G4835" t="s">
        <v>5934</v>
      </c>
      <c r="H4835" s="2">
        <v>44917.738560335645</v>
      </c>
      <c r="I4835" t="s">
        <v>1333</v>
      </c>
      <c r="J4835" s="2">
        <v>44917.738560335645</v>
      </c>
      <c r="K4835" t="s">
        <v>1333</v>
      </c>
      <c r="L4835" t="str">
        <f>VLOOKUP(C4835,ACCOUNT_MAPPING!A:C,3,FALSE)</f>
        <v>General Building Maintenance</v>
      </c>
    </row>
    <row r="4836" spans="1:12" hidden="1">
      <c r="A4836">
        <v>20702</v>
      </c>
      <c r="B4836" t="s">
        <v>3491</v>
      </c>
      <c r="C4836">
        <v>50355000</v>
      </c>
      <c r="D4836" t="s">
        <v>17</v>
      </c>
      <c r="E4836" t="s">
        <v>13</v>
      </c>
      <c r="F4836" t="s">
        <v>13</v>
      </c>
      <c r="G4836" t="s">
        <v>6117</v>
      </c>
      <c r="H4836" s="2">
        <v>44922.545435879627</v>
      </c>
      <c r="I4836" t="s">
        <v>1014</v>
      </c>
      <c r="J4836" s="2">
        <v>44922.545435879627</v>
      </c>
      <c r="K4836" t="s">
        <v>1014</v>
      </c>
      <c r="L4836" t="str">
        <f>VLOOKUP(C4836,ACCOUNT_MAPPING!A:C,3,FALSE)</f>
        <v>General Building Maintenance</v>
      </c>
    </row>
    <row r="4837" spans="1:12" hidden="1">
      <c r="A4837">
        <v>21500</v>
      </c>
      <c r="B4837" t="s">
        <v>1549</v>
      </c>
      <c r="C4837">
        <v>50355000</v>
      </c>
      <c r="D4837" t="s">
        <v>17</v>
      </c>
      <c r="E4837" t="s">
        <v>13</v>
      </c>
      <c r="F4837" t="s">
        <v>13</v>
      </c>
      <c r="G4837" t="s">
        <v>5052</v>
      </c>
      <c r="H4837" s="2">
        <v>44917.572479363429</v>
      </c>
      <c r="I4837" t="s">
        <v>650</v>
      </c>
      <c r="J4837" s="2">
        <v>44917.572479363429</v>
      </c>
      <c r="K4837" t="s">
        <v>650</v>
      </c>
      <c r="L4837" t="str">
        <f>VLOOKUP(C4837,ACCOUNT_MAPPING!A:C,3,FALSE)</f>
        <v>General Building Maintenance</v>
      </c>
    </row>
    <row r="4838" spans="1:12" hidden="1">
      <c r="A4838">
        <v>20684</v>
      </c>
      <c r="B4838" t="s">
        <v>1967</v>
      </c>
      <c r="C4838">
        <v>50355000</v>
      </c>
      <c r="D4838" t="s">
        <v>12</v>
      </c>
      <c r="E4838" t="s">
        <v>13</v>
      </c>
      <c r="F4838" t="s">
        <v>13</v>
      </c>
      <c r="G4838" t="s">
        <v>6118</v>
      </c>
      <c r="H4838" s="2">
        <v>45015.510178356482</v>
      </c>
      <c r="I4838" t="s">
        <v>778</v>
      </c>
      <c r="J4838" s="2">
        <v>45015.510178356482</v>
      </c>
      <c r="K4838" t="s">
        <v>778</v>
      </c>
      <c r="L4838" t="str">
        <f>VLOOKUP(C4838,ACCOUNT_MAPPING!A:C,3,FALSE)</f>
        <v>General Building Maintenance</v>
      </c>
    </row>
    <row r="4839" spans="1:12" hidden="1">
      <c r="A4839">
        <v>21540</v>
      </c>
      <c r="B4839" t="s">
        <v>3028</v>
      </c>
      <c r="C4839">
        <v>50355000</v>
      </c>
      <c r="D4839" t="s">
        <v>17</v>
      </c>
      <c r="E4839" t="s">
        <v>13</v>
      </c>
      <c r="F4839" t="s">
        <v>13</v>
      </c>
      <c r="G4839" t="s">
        <v>6119</v>
      </c>
      <c r="H4839" s="2">
        <v>44924.625072071758</v>
      </c>
      <c r="I4839" t="s">
        <v>289</v>
      </c>
      <c r="J4839" s="2">
        <v>44924.625072071758</v>
      </c>
      <c r="K4839" t="s">
        <v>289</v>
      </c>
      <c r="L4839" t="str">
        <f>VLOOKUP(C4839,ACCOUNT_MAPPING!A:C,3,FALSE)</f>
        <v>General Building Maintenance</v>
      </c>
    </row>
    <row r="4840" spans="1:12" hidden="1">
      <c r="A4840">
        <v>21542</v>
      </c>
      <c r="B4840" t="s">
        <v>4133</v>
      </c>
      <c r="C4840">
        <v>50355000</v>
      </c>
      <c r="D4840" t="s">
        <v>63</v>
      </c>
      <c r="E4840" t="s">
        <v>13</v>
      </c>
      <c r="F4840" t="s">
        <v>13</v>
      </c>
      <c r="G4840" t="s">
        <v>6120</v>
      </c>
      <c r="H4840" s="2">
        <v>44869.569762766201</v>
      </c>
      <c r="I4840" t="s">
        <v>65</v>
      </c>
      <c r="J4840" s="2">
        <v>44869.569762766201</v>
      </c>
      <c r="K4840" t="s">
        <v>65</v>
      </c>
      <c r="L4840" t="str">
        <f>VLOOKUP(C4840,ACCOUNT_MAPPING!A:C,3,FALSE)</f>
        <v>General Building Maintenance</v>
      </c>
    </row>
    <row r="4841" spans="1:12" hidden="1">
      <c r="A4841">
        <v>21545</v>
      </c>
      <c r="B4841" t="s">
        <v>6121</v>
      </c>
      <c r="C4841">
        <v>50355000</v>
      </c>
      <c r="D4841" t="s">
        <v>63</v>
      </c>
      <c r="E4841" t="s">
        <v>13</v>
      </c>
      <c r="F4841" t="s">
        <v>13</v>
      </c>
      <c r="G4841" t="s">
        <v>6120</v>
      </c>
      <c r="H4841" s="2">
        <v>44869.588044293982</v>
      </c>
      <c r="I4841" t="s">
        <v>65</v>
      </c>
      <c r="J4841" s="2">
        <v>44869.588044293982</v>
      </c>
      <c r="K4841" t="s">
        <v>65</v>
      </c>
      <c r="L4841" t="str">
        <f>VLOOKUP(C4841,ACCOUNT_MAPPING!A:C,3,FALSE)</f>
        <v>General Building Maintenance</v>
      </c>
    </row>
    <row r="4842" spans="1:12" hidden="1">
      <c r="A4842">
        <v>21548</v>
      </c>
      <c r="B4842" t="s">
        <v>3517</v>
      </c>
      <c r="C4842">
        <v>50355000</v>
      </c>
      <c r="D4842" t="s">
        <v>63</v>
      </c>
      <c r="E4842" t="s">
        <v>13</v>
      </c>
      <c r="F4842" t="s">
        <v>13</v>
      </c>
      <c r="G4842" t="s">
        <v>6122</v>
      </c>
      <c r="H4842" s="2">
        <v>44869.598254247685</v>
      </c>
      <c r="I4842" t="s">
        <v>65</v>
      </c>
      <c r="J4842" s="2">
        <v>44869.598254247685</v>
      </c>
      <c r="K4842" t="s">
        <v>65</v>
      </c>
      <c r="L4842" t="str">
        <f>VLOOKUP(C4842,ACCOUNT_MAPPING!A:C,3,FALSE)</f>
        <v>General Building Maintenance</v>
      </c>
    </row>
    <row r="4843" spans="1:12" hidden="1">
      <c r="A4843">
        <v>21551</v>
      </c>
      <c r="B4843" t="s">
        <v>4986</v>
      </c>
      <c r="C4843">
        <v>50355000</v>
      </c>
      <c r="D4843" t="s">
        <v>63</v>
      </c>
      <c r="E4843" t="s">
        <v>13</v>
      </c>
      <c r="F4843" t="s">
        <v>13</v>
      </c>
      <c r="G4843" t="s">
        <v>6123</v>
      </c>
      <c r="H4843" s="2">
        <v>44873.430465196761</v>
      </c>
      <c r="I4843" t="s">
        <v>256</v>
      </c>
      <c r="J4843" s="2">
        <v>44873.430465196761</v>
      </c>
      <c r="K4843" t="s">
        <v>256</v>
      </c>
      <c r="L4843" t="str">
        <f>VLOOKUP(C4843,ACCOUNT_MAPPING!A:C,3,FALSE)</f>
        <v>General Building Maintenance</v>
      </c>
    </row>
    <row r="4844" spans="1:12" hidden="1">
      <c r="A4844">
        <v>21553</v>
      </c>
      <c r="B4844" t="s">
        <v>1037</v>
      </c>
      <c r="C4844">
        <v>50355000</v>
      </c>
      <c r="D4844" t="s">
        <v>17</v>
      </c>
      <c r="E4844" t="s">
        <v>13</v>
      </c>
      <c r="F4844" t="s">
        <v>13</v>
      </c>
      <c r="G4844" t="s">
        <v>6124</v>
      </c>
      <c r="H4844" s="2">
        <v>44923.776233645833</v>
      </c>
      <c r="I4844" t="s">
        <v>65</v>
      </c>
      <c r="J4844" s="2">
        <v>44923.776233645833</v>
      </c>
      <c r="K4844" t="s">
        <v>65</v>
      </c>
      <c r="L4844" t="str">
        <f>VLOOKUP(C4844,ACCOUNT_MAPPING!A:C,3,FALSE)</f>
        <v>General Building Maintenance</v>
      </c>
    </row>
    <row r="4845" spans="1:12" hidden="1">
      <c r="A4845">
        <v>21555</v>
      </c>
      <c r="B4845" t="s">
        <v>6125</v>
      </c>
      <c r="C4845">
        <v>50355000</v>
      </c>
      <c r="D4845" t="s">
        <v>63</v>
      </c>
      <c r="E4845" t="s">
        <v>13</v>
      </c>
      <c r="F4845" t="s">
        <v>13</v>
      </c>
      <c r="G4845" t="s">
        <v>6122</v>
      </c>
      <c r="H4845" s="2">
        <v>44869.613198148145</v>
      </c>
      <c r="I4845" t="s">
        <v>65</v>
      </c>
      <c r="J4845" s="2">
        <v>44869.613198148145</v>
      </c>
      <c r="K4845" t="s">
        <v>65</v>
      </c>
      <c r="L4845" t="str">
        <f>VLOOKUP(C4845,ACCOUNT_MAPPING!A:C,3,FALSE)</f>
        <v>General Building Maintenance</v>
      </c>
    </row>
    <row r="4846" spans="1:12" hidden="1">
      <c r="A4846">
        <v>20779</v>
      </c>
      <c r="B4846" t="s">
        <v>231</v>
      </c>
      <c r="C4846">
        <v>50355000</v>
      </c>
      <c r="D4846" t="s">
        <v>12</v>
      </c>
      <c r="E4846" t="s">
        <v>13</v>
      </c>
      <c r="F4846" t="s">
        <v>13</v>
      </c>
      <c r="G4846" t="s">
        <v>6126</v>
      </c>
      <c r="H4846" s="2">
        <v>45015.545901504629</v>
      </c>
      <c r="I4846" t="s">
        <v>233</v>
      </c>
      <c r="J4846" s="2">
        <v>45015.545901504629</v>
      </c>
      <c r="K4846" t="s">
        <v>233</v>
      </c>
      <c r="L4846" t="str">
        <f>VLOOKUP(C4846,ACCOUNT_MAPPING!A:C,3,FALSE)</f>
        <v>General Building Maintenance</v>
      </c>
    </row>
    <row r="4847" spans="1:12" hidden="1">
      <c r="A4847">
        <v>20782</v>
      </c>
      <c r="B4847" t="s">
        <v>2015</v>
      </c>
      <c r="C4847">
        <v>50355000</v>
      </c>
      <c r="D4847" t="s">
        <v>17</v>
      </c>
      <c r="E4847" t="s">
        <v>13</v>
      </c>
      <c r="F4847" t="s">
        <v>13</v>
      </c>
      <c r="G4847" t="s">
        <v>6127</v>
      </c>
      <c r="H4847" s="2">
        <v>44917.412450659722</v>
      </c>
      <c r="I4847" t="s">
        <v>233</v>
      </c>
      <c r="J4847" s="2">
        <v>44917.412450659722</v>
      </c>
      <c r="K4847" t="s">
        <v>233</v>
      </c>
      <c r="L4847" t="str">
        <f>VLOOKUP(C4847,ACCOUNT_MAPPING!A:C,3,FALSE)</f>
        <v>General Building Maintenance</v>
      </c>
    </row>
    <row r="4848" spans="1:12" hidden="1">
      <c r="A4848">
        <v>21561</v>
      </c>
      <c r="B4848" t="s">
        <v>5057</v>
      </c>
      <c r="C4848">
        <v>50355000</v>
      </c>
      <c r="D4848" t="s">
        <v>63</v>
      </c>
      <c r="E4848" t="s">
        <v>13</v>
      </c>
      <c r="F4848" t="s">
        <v>13</v>
      </c>
      <c r="G4848" t="s">
        <v>6128</v>
      </c>
      <c r="H4848" s="2">
        <v>44875.772539814818</v>
      </c>
      <c r="I4848" t="s">
        <v>65</v>
      </c>
      <c r="J4848" s="2">
        <v>44875.772539814818</v>
      </c>
      <c r="K4848" t="s">
        <v>65</v>
      </c>
      <c r="L4848" t="str">
        <f>VLOOKUP(C4848,ACCOUNT_MAPPING!A:C,3,FALSE)</f>
        <v>General Building Maintenance</v>
      </c>
    </row>
    <row r="4849" spans="1:12" hidden="1">
      <c r="A4849">
        <v>39792</v>
      </c>
      <c r="B4849" t="s">
        <v>1290</v>
      </c>
      <c r="C4849">
        <v>50355000</v>
      </c>
      <c r="D4849" t="s">
        <v>63</v>
      </c>
      <c r="E4849" t="s">
        <v>13</v>
      </c>
      <c r="F4849" t="s">
        <v>13</v>
      </c>
      <c r="G4849" t="s">
        <v>6129</v>
      </c>
      <c r="H4849" s="2">
        <v>44876.311869363424</v>
      </c>
      <c r="I4849" t="s">
        <v>1292</v>
      </c>
      <c r="J4849" s="2">
        <v>44876.311869363424</v>
      </c>
      <c r="K4849" t="s">
        <v>1292</v>
      </c>
      <c r="L4849" t="str">
        <f>VLOOKUP(C4849,ACCOUNT_MAPPING!A:C,3,FALSE)</f>
        <v>General Building Maintenance</v>
      </c>
    </row>
    <row r="4850" spans="1:12" hidden="1">
      <c r="A4850">
        <v>43003</v>
      </c>
      <c r="B4850" t="s">
        <v>234</v>
      </c>
      <c r="C4850">
        <v>50355000</v>
      </c>
      <c r="D4850" t="s">
        <v>17</v>
      </c>
      <c r="E4850" t="s">
        <v>13</v>
      </c>
      <c r="F4850" t="s">
        <v>13</v>
      </c>
      <c r="G4850" t="s">
        <v>6130</v>
      </c>
      <c r="H4850" s="2">
        <v>44922.746851504628</v>
      </c>
      <c r="I4850" t="s">
        <v>236</v>
      </c>
      <c r="J4850" s="2">
        <v>44922.746851504628</v>
      </c>
      <c r="K4850" t="s">
        <v>236</v>
      </c>
      <c r="L4850" t="str">
        <f>VLOOKUP(C4850,ACCOUNT_MAPPING!A:C,3,FALSE)</f>
        <v>General Building Maintenance</v>
      </c>
    </row>
    <row r="4851" spans="1:12" hidden="1">
      <c r="A4851">
        <v>20808</v>
      </c>
      <c r="B4851" t="s">
        <v>4139</v>
      </c>
      <c r="C4851">
        <v>50355000</v>
      </c>
      <c r="D4851" t="s">
        <v>17</v>
      </c>
      <c r="E4851" t="s">
        <v>13</v>
      </c>
      <c r="F4851" t="s">
        <v>13</v>
      </c>
      <c r="G4851" t="s">
        <v>6131</v>
      </c>
      <c r="H4851" s="2">
        <v>44917.463965972223</v>
      </c>
      <c r="I4851" t="s">
        <v>225</v>
      </c>
      <c r="J4851" s="2">
        <v>44917.463965972223</v>
      </c>
      <c r="K4851" t="s">
        <v>225</v>
      </c>
      <c r="L4851" t="str">
        <f>VLOOKUP(C4851,ACCOUNT_MAPPING!A:C,3,FALSE)</f>
        <v>General Building Maintenance</v>
      </c>
    </row>
    <row r="4852" spans="1:12" hidden="1">
      <c r="A4852">
        <v>43008</v>
      </c>
      <c r="B4852" t="s">
        <v>257</v>
      </c>
      <c r="C4852">
        <v>50355000</v>
      </c>
      <c r="D4852" t="s">
        <v>17</v>
      </c>
      <c r="E4852" t="s">
        <v>13</v>
      </c>
      <c r="F4852" t="s">
        <v>13</v>
      </c>
      <c r="G4852" t="s">
        <v>6132</v>
      </c>
      <c r="H4852" s="2">
        <v>44923.515102662037</v>
      </c>
      <c r="I4852" t="s">
        <v>236</v>
      </c>
      <c r="J4852" s="2">
        <v>44923.515102662037</v>
      </c>
      <c r="K4852" t="s">
        <v>236</v>
      </c>
      <c r="L4852" t="str">
        <f>VLOOKUP(C4852,ACCOUNT_MAPPING!A:C,3,FALSE)</f>
        <v>General Building Maintenance</v>
      </c>
    </row>
    <row r="4853" spans="1:12" hidden="1">
      <c r="A4853">
        <v>43009</v>
      </c>
      <c r="B4853" t="s">
        <v>6133</v>
      </c>
      <c r="C4853">
        <v>50355000</v>
      </c>
      <c r="D4853" t="s">
        <v>17</v>
      </c>
      <c r="E4853" t="s">
        <v>13</v>
      </c>
      <c r="F4853" t="s">
        <v>13</v>
      </c>
      <c r="G4853" t="s">
        <v>6134</v>
      </c>
      <c r="H4853" s="2">
        <v>44923.54869560185</v>
      </c>
      <c r="I4853" t="s">
        <v>236</v>
      </c>
      <c r="J4853" s="2">
        <v>44923.54869560185</v>
      </c>
      <c r="K4853" t="s">
        <v>236</v>
      </c>
      <c r="L4853" t="str">
        <f>VLOOKUP(C4853,ACCOUNT_MAPPING!A:C,3,FALSE)</f>
        <v>General Building Maintenance</v>
      </c>
    </row>
    <row r="4854" spans="1:12" hidden="1">
      <c r="A4854">
        <v>43012</v>
      </c>
      <c r="B4854" t="s">
        <v>239</v>
      </c>
      <c r="C4854">
        <v>50355000</v>
      </c>
      <c r="D4854" t="s">
        <v>17</v>
      </c>
      <c r="E4854" t="s">
        <v>13</v>
      </c>
      <c r="F4854" t="s">
        <v>13</v>
      </c>
      <c r="G4854" t="s">
        <v>6135</v>
      </c>
      <c r="H4854" s="2">
        <v>44923.544464502316</v>
      </c>
      <c r="I4854" t="s">
        <v>236</v>
      </c>
      <c r="J4854" s="2">
        <v>44923.544464502316</v>
      </c>
      <c r="K4854" t="s">
        <v>236</v>
      </c>
      <c r="L4854" t="str">
        <f>VLOOKUP(C4854,ACCOUNT_MAPPING!A:C,3,FALSE)</f>
        <v>General Building Maintenance</v>
      </c>
    </row>
    <row r="4855" spans="1:12" hidden="1">
      <c r="A4855">
        <v>43017</v>
      </c>
      <c r="B4855" t="s">
        <v>6136</v>
      </c>
      <c r="C4855">
        <v>50355000</v>
      </c>
      <c r="D4855" t="s">
        <v>17</v>
      </c>
      <c r="E4855" t="s">
        <v>13</v>
      </c>
      <c r="F4855" t="s">
        <v>13</v>
      </c>
      <c r="G4855" t="s">
        <v>6137</v>
      </c>
      <c r="H4855" s="2">
        <v>44923.596020289355</v>
      </c>
      <c r="I4855" t="s">
        <v>236</v>
      </c>
      <c r="J4855" s="2">
        <v>44923.596020289355</v>
      </c>
      <c r="K4855" t="s">
        <v>236</v>
      </c>
      <c r="L4855" t="str">
        <f>VLOOKUP(C4855,ACCOUNT_MAPPING!A:C,3,FALSE)</f>
        <v>General Building Maintenance</v>
      </c>
    </row>
    <row r="4856" spans="1:12" hidden="1">
      <c r="A4856">
        <v>20786</v>
      </c>
      <c r="B4856" t="s">
        <v>1050</v>
      </c>
      <c r="C4856">
        <v>50355000</v>
      </c>
      <c r="D4856" t="s">
        <v>17</v>
      </c>
      <c r="E4856" t="s">
        <v>13</v>
      </c>
      <c r="F4856" t="s">
        <v>13</v>
      </c>
      <c r="G4856" t="s">
        <v>6138</v>
      </c>
      <c r="H4856" s="2">
        <v>44922.723426192133</v>
      </c>
      <c r="I4856" t="s">
        <v>673</v>
      </c>
      <c r="J4856" s="2">
        <v>44922.723426192133</v>
      </c>
      <c r="K4856" t="s">
        <v>673</v>
      </c>
      <c r="L4856" t="str">
        <f>VLOOKUP(C4856,ACCOUNT_MAPPING!A:C,3,FALSE)</f>
        <v>General Building Maintenance</v>
      </c>
    </row>
    <row r="4857" spans="1:12" hidden="1">
      <c r="A4857">
        <v>43018</v>
      </c>
      <c r="B4857" t="s">
        <v>654</v>
      </c>
      <c r="C4857">
        <v>50355000</v>
      </c>
      <c r="D4857" t="s">
        <v>17</v>
      </c>
      <c r="E4857" t="s">
        <v>13</v>
      </c>
      <c r="F4857" t="s">
        <v>13</v>
      </c>
      <c r="G4857" t="s">
        <v>6139</v>
      </c>
      <c r="H4857" s="2">
        <v>44923.599266516205</v>
      </c>
      <c r="I4857" t="s">
        <v>236</v>
      </c>
      <c r="J4857" s="2">
        <v>44923.599266516205</v>
      </c>
      <c r="K4857" t="s">
        <v>236</v>
      </c>
      <c r="L4857" t="str">
        <f>VLOOKUP(C4857,ACCOUNT_MAPPING!A:C,3,FALSE)</f>
        <v>General Building Maintenance</v>
      </c>
    </row>
    <row r="4858" spans="1:12" hidden="1">
      <c r="A4858">
        <v>43023</v>
      </c>
      <c r="B4858" t="s">
        <v>253</v>
      </c>
      <c r="C4858">
        <v>50355000</v>
      </c>
      <c r="D4858" t="s">
        <v>12</v>
      </c>
      <c r="E4858" t="s">
        <v>13</v>
      </c>
      <c r="F4858" t="s">
        <v>13</v>
      </c>
      <c r="G4858" t="s">
        <v>6140</v>
      </c>
      <c r="H4858" s="2">
        <v>45015.739459918979</v>
      </c>
      <c r="I4858" t="s">
        <v>236</v>
      </c>
      <c r="J4858" s="2">
        <v>45015.739459918979</v>
      </c>
      <c r="K4858" t="s">
        <v>236</v>
      </c>
      <c r="L4858" t="str">
        <f>VLOOKUP(C4858,ACCOUNT_MAPPING!A:C,3,FALSE)</f>
        <v>General Building Maintenance</v>
      </c>
    </row>
    <row r="4859" spans="1:12" hidden="1">
      <c r="A4859">
        <v>43026</v>
      </c>
      <c r="B4859" t="s">
        <v>657</v>
      </c>
      <c r="C4859">
        <v>50355000</v>
      </c>
      <c r="D4859" t="s">
        <v>17</v>
      </c>
      <c r="E4859" t="s">
        <v>13</v>
      </c>
      <c r="F4859" t="s">
        <v>13</v>
      </c>
      <c r="G4859" t="s">
        <v>6141</v>
      </c>
      <c r="H4859" s="2">
        <v>44923.662936423614</v>
      </c>
      <c r="I4859" t="s">
        <v>236</v>
      </c>
      <c r="J4859" s="2">
        <v>44923.662936423614</v>
      </c>
      <c r="K4859" t="s">
        <v>236</v>
      </c>
      <c r="L4859" t="str">
        <f>VLOOKUP(C4859,ACCOUNT_MAPPING!A:C,3,FALSE)</f>
        <v>General Building Maintenance</v>
      </c>
    </row>
    <row r="4860" spans="1:12" hidden="1">
      <c r="A4860">
        <v>20809</v>
      </c>
      <c r="B4860" t="s">
        <v>3003</v>
      </c>
      <c r="C4860">
        <v>50355000</v>
      </c>
      <c r="D4860" t="s">
        <v>12</v>
      </c>
      <c r="E4860" t="s">
        <v>13</v>
      </c>
      <c r="F4860" t="s">
        <v>13</v>
      </c>
      <c r="G4860" t="s">
        <v>3638</v>
      </c>
      <c r="H4860" s="2">
        <v>45021.671390428244</v>
      </c>
      <c r="I4860" t="s">
        <v>225</v>
      </c>
      <c r="J4860" s="2">
        <v>45021.671390428244</v>
      </c>
      <c r="K4860" t="s">
        <v>225</v>
      </c>
      <c r="L4860" t="str">
        <f>VLOOKUP(C4860,ACCOUNT_MAPPING!A:C,3,FALSE)</f>
        <v>General Building Maintenance</v>
      </c>
    </row>
    <row r="4861" spans="1:12" hidden="1">
      <c r="A4861">
        <v>20734</v>
      </c>
      <c r="B4861" t="s">
        <v>1035</v>
      </c>
      <c r="C4861">
        <v>50355000</v>
      </c>
      <c r="D4861" t="s">
        <v>17</v>
      </c>
      <c r="E4861" t="s">
        <v>13</v>
      </c>
      <c r="F4861" t="s">
        <v>13</v>
      </c>
      <c r="G4861" t="s">
        <v>6142</v>
      </c>
      <c r="H4861" s="2">
        <v>44922.522012118054</v>
      </c>
      <c r="I4861" t="s">
        <v>826</v>
      </c>
      <c r="J4861" s="2">
        <v>44922.522012118054</v>
      </c>
      <c r="K4861" t="s">
        <v>826</v>
      </c>
      <c r="L4861" t="str">
        <f>VLOOKUP(C4861,ACCOUNT_MAPPING!A:C,3,FALSE)</f>
        <v>General Building Maintenance</v>
      </c>
    </row>
    <row r="4862" spans="1:12" hidden="1">
      <c r="A4862">
        <v>20780</v>
      </c>
      <c r="B4862" t="s">
        <v>2000</v>
      </c>
      <c r="C4862">
        <v>50355000</v>
      </c>
      <c r="D4862" t="s">
        <v>63</v>
      </c>
      <c r="E4862" t="s">
        <v>13</v>
      </c>
      <c r="F4862" t="s">
        <v>13</v>
      </c>
      <c r="G4862" t="s">
        <v>6143</v>
      </c>
      <c r="H4862" s="2">
        <v>44875.47725625</v>
      </c>
      <c r="I4862" t="s">
        <v>233</v>
      </c>
      <c r="J4862" s="2">
        <v>44875.47725625</v>
      </c>
      <c r="K4862" t="s">
        <v>233</v>
      </c>
      <c r="L4862" t="str">
        <f>VLOOKUP(C4862,ACCOUNT_MAPPING!A:C,3,FALSE)</f>
        <v>General Building Maintenance</v>
      </c>
    </row>
    <row r="4863" spans="1:12" hidden="1">
      <c r="A4863">
        <v>21442</v>
      </c>
      <c r="B4863" t="s">
        <v>1521</v>
      </c>
      <c r="C4863">
        <v>50355000</v>
      </c>
      <c r="D4863" t="s">
        <v>17</v>
      </c>
      <c r="E4863" t="s">
        <v>13</v>
      </c>
      <c r="F4863" t="s">
        <v>13</v>
      </c>
      <c r="G4863" t="s">
        <v>2166</v>
      </c>
      <c r="H4863" s="2">
        <v>44926.696965081021</v>
      </c>
      <c r="I4863" t="s">
        <v>577</v>
      </c>
      <c r="J4863" s="2">
        <v>44926.696965081021</v>
      </c>
      <c r="K4863" t="s">
        <v>577</v>
      </c>
      <c r="L4863" t="str">
        <f>VLOOKUP(C4863,ACCOUNT_MAPPING!A:C,3,FALSE)</f>
        <v>General Building Maintenance</v>
      </c>
    </row>
    <row r="4864" spans="1:12" hidden="1">
      <c r="A4864">
        <v>49205</v>
      </c>
      <c r="B4864" t="s">
        <v>1571</v>
      </c>
      <c r="C4864">
        <v>50355000</v>
      </c>
      <c r="D4864" t="s">
        <v>63</v>
      </c>
      <c r="E4864" t="s">
        <v>13</v>
      </c>
      <c r="F4864" t="s">
        <v>13</v>
      </c>
      <c r="G4864" t="s">
        <v>6144</v>
      </c>
      <c r="H4864" s="2">
        <v>44876.713453622688</v>
      </c>
      <c r="I4864" t="s">
        <v>1333</v>
      </c>
      <c r="J4864" s="2">
        <v>44876.713453622688</v>
      </c>
      <c r="K4864" t="s">
        <v>1333</v>
      </c>
      <c r="L4864" t="str">
        <f>VLOOKUP(C4864,ACCOUNT_MAPPING!A:C,3,FALSE)</f>
        <v>General Building Maintenance</v>
      </c>
    </row>
    <row r="4865" spans="1:12" hidden="1">
      <c r="A4865">
        <v>49206</v>
      </c>
      <c r="B4865" t="s">
        <v>2072</v>
      </c>
      <c r="C4865">
        <v>50355000</v>
      </c>
      <c r="D4865" t="s">
        <v>17</v>
      </c>
      <c r="E4865" t="s">
        <v>13</v>
      </c>
      <c r="F4865" t="s">
        <v>13</v>
      </c>
      <c r="G4865" t="s">
        <v>6145</v>
      </c>
      <c r="H4865" s="2">
        <v>44916.729019444443</v>
      </c>
      <c r="I4865" t="s">
        <v>1333</v>
      </c>
      <c r="J4865" s="2">
        <v>44916.729019444443</v>
      </c>
      <c r="K4865" t="s">
        <v>1333</v>
      </c>
      <c r="L4865" t="str">
        <f>VLOOKUP(C4865,ACCOUNT_MAPPING!A:C,3,FALSE)</f>
        <v>General Building Maintenance</v>
      </c>
    </row>
    <row r="4866" spans="1:12" hidden="1">
      <c r="A4866">
        <v>49213</v>
      </c>
      <c r="B4866" t="s">
        <v>1565</v>
      </c>
      <c r="C4866">
        <v>50355000</v>
      </c>
      <c r="D4866" t="s">
        <v>17</v>
      </c>
      <c r="E4866" t="s">
        <v>13</v>
      </c>
      <c r="F4866" t="s">
        <v>13</v>
      </c>
      <c r="G4866" t="s">
        <v>6004</v>
      </c>
      <c r="H4866" s="2">
        <v>44917.763156400462</v>
      </c>
      <c r="I4866" t="s">
        <v>627</v>
      </c>
      <c r="J4866" s="2">
        <v>44917.763156400462</v>
      </c>
      <c r="K4866" t="s">
        <v>627</v>
      </c>
      <c r="L4866" t="str">
        <f>VLOOKUP(C4866,ACCOUNT_MAPPING!A:C,3,FALSE)</f>
        <v>General Building Maintenance</v>
      </c>
    </row>
    <row r="4867" spans="1:12" hidden="1">
      <c r="A4867">
        <v>21439</v>
      </c>
      <c r="B4867" t="s">
        <v>2017</v>
      </c>
      <c r="C4867">
        <v>50355000</v>
      </c>
      <c r="D4867" t="s">
        <v>17</v>
      </c>
      <c r="E4867" t="s">
        <v>13</v>
      </c>
      <c r="F4867" t="s">
        <v>13</v>
      </c>
      <c r="G4867" t="s">
        <v>6146</v>
      </c>
      <c r="H4867" s="2">
        <v>44923.414349155093</v>
      </c>
      <c r="I4867" t="s">
        <v>598</v>
      </c>
      <c r="J4867" s="2">
        <v>44923.414349155093</v>
      </c>
      <c r="K4867" t="s">
        <v>598</v>
      </c>
      <c r="L4867" t="str">
        <f>VLOOKUP(C4867,ACCOUNT_MAPPING!A:C,3,FALSE)</f>
        <v>General Building Maintenance</v>
      </c>
    </row>
    <row r="4868" spans="1:12" hidden="1">
      <c r="A4868">
        <v>21479</v>
      </c>
      <c r="B4868" t="s">
        <v>2036</v>
      </c>
      <c r="C4868">
        <v>50355000</v>
      </c>
      <c r="D4868" t="s">
        <v>17</v>
      </c>
      <c r="E4868" t="s">
        <v>13</v>
      </c>
      <c r="F4868" t="s">
        <v>13</v>
      </c>
      <c r="G4868" t="s">
        <v>6147</v>
      </c>
      <c r="H4868" s="2">
        <v>44916.627833831022</v>
      </c>
      <c r="I4868" t="s">
        <v>650</v>
      </c>
      <c r="J4868" s="2">
        <v>44916.627833831022</v>
      </c>
      <c r="K4868" t="s">
        <v>650</v>
      </c>
      <c r="L4868" t="str">
        <f>VLOOKUP(C4868,ACCOUNT_MAPPING!A:C,3,FALSE)</f>
        <v>General Building Maintenance</v>
      </c>
    </row>
    <row r="4869" spans="1:12" hidden="1">
      <c r="A4869">
        <v>21478</v>
      </c>
      <c r="B4869" t="s">
        <v>2939</v>
      </c>
      <c r="C4869">
        <v>50355000</v>
      </c>
      <c r="D4869" t="s">
        <v>17</v>
      </c>
      <c r="E4869" t="s">
        <v>13</v>
      </c>
      <c r="F4869" t="s">
        <v>13</v>
      </c>
      <c r="G4869" t="s">
        <v>5934</v>
      </c>
      <c r="H4869" s="2">
        <v>44916.667987071756</v>
      </c>
      <c r="I4869" t="s">
        <v>1333</v>
      </c>
      <c r="J4869" s="2">
        <v>44916.667987071756</v>
      </c>
      <c r="K4869" t="s">
        <v>1333</v>
      </c>
      <c r="L4869" t="str">
        <f>VLOOKUP(C4869,ACCOUNT_MAPPING!A:C,3,FALSE)</f>
        <v>General Building Maintenance</v>
      </c>
    </row>
    <row r="4870" spans="1:12" hidden="1">
      <c r="A4870">
        <v>21493</v>
      </c>
      <c r="B4870" t="s">
        <v>3017</v>
      </c>
      <c r="C4870">
        <v>50355000</v>
      </c>
      <c r="D4870" t="s">
        <v>17</v>
      </c>
      <c r="E4870" t="s">
        <v>13</v>
      </c>
      <c r="F4870" t="s">
        <v>13</v>
      </c>
      <c r="G4870" t="s">
        <v>6145</v>
      </c>
      <c r="H4870" s="2">
        <v>44916.711563159719</v>
      </c>
      <c r="I4870" t="s">
        <v>1333</v>
      </c>
      <c r="J4870" s="2">
        <v>44916.711563159719</v>
      </c>
      <c r="K4870" t="s">
        <v>1333</v>
      </c>
      <c r="L4870" t="str">
        <f>VLOOKUP(C4870,ACCOUNT_MAPPING!A:C,3,FALSE)</f>
        <v>General Building Maintenance</v>
      </c>
    </row>
    <row r="4871" spans="1:12" hidden="1">
      <c r="A4871">
        <v>21492</v>
      </c>
      <c r="B4871" t="s">
        <v>1547</v>
      </c>
      <c r="C4871">
        <v>50355000</v>
      </c>
      <c r="D4871" t="s">
        <v>17</v>
      </c>
      <c r="E4871" t="s">
        <v>13</v>
      </c>
      <c r="F4871" t="s">
        <v>13</v>
      </c>
      <c r="G4871" t="s">
        <v>6148</v>
      </c>
      <c r="H4871" s="2">
        <v>44916.690920833331</v>
      </c>
      <c r="I4871" t="s">
        <v>1333</v>
      </c>
      <c r="J4871" s="2">
        <v>44916.690920833331</v>
      </c>
      <c r="K4871" t="s">
        <v>1333</v>
      </c>
      <c r="L4871" t="str">
        <f>VLOOKUP(C4871,ACCOUNT_MAPPING!A:C,3,FALSE)</f>
        <v>General Building Maintenance</v>
      </c>
    </row>
    <row r="4872" spans="1:12" hidden="1">
      <c r="A4872">
        <v>21496</v>
      </c>
      <c r="B4872" t="s">
        <v>648</v>
      </c>
      <c r="C4872">
        <v>50355000</v>
      </c>
      <c r="D4872" t="s">
        <v>17</v>
      </c>
      <c r="E4872" t="s">
        <v>13</v>
      </c>
      <c r="F4872" t="s">
        <v>13</v>
      </c>
      <c r="G4872" t="s">
        <v>6149</v>
      </c>
      <c r="H4872" s="2">
        <v>44917.568063113424</v>
      </c>
      <c r="I4872" t="s">
        <v>650</v>
      </c>
      <c r="J4872" s="2">
        <v>44917.568063113424</v>
      </c>
      <c r="K4872" t="s">
        <v>650</v>
      </c>
      <c r="L4872" t="str">
        <f>VLOOKUP(C4872,ACCOUNT_MAPPING!A:C,3,FALSE)</f>
        <v>General Building Maintenance</v>
      </c>
    </row>
    <row r="4873" spans="1:12" hidden="1">
      <c r="A4873">
        <v>21501</v>
      </c>
      <c r="B4873" t="s">
        <v>3015</v>
      </c>
      <c r="C4873">
        <v>50355000</v>
      </c>
      <c r="D4873" t="s">
        <v>17</v>
      </c>
      <c r="E4873" t="s">
        <v>13</v>
      </c>
      <c r="F4873" t="s">
        <v>13</v>
      </c>
      <c r="G4873" t="s">
        <v>6150</v>
      </c>
      <c r="H4873" s="2">
        <v>44917.577461111112</v>
      </c>
      <c r="I4873" t="s">
        <v>650</v>
      </c>
      <c r="J4873" s="2">
        <v>44917.577461111112</v>
      </c>
      <c r="K4873" t="s">
        <v>650</v>
      </c>
      <c r="L4873" t="str">
        <f>VLOOKUP(C4873,ACCOUNT_MAPPING!A:C,3,FALSE)</f>
        <v>General Building Maintenance</v>
      </c>
    </row>
    <row r="4874" spans="1:12" hidden="1">
      <c r="A4874">
        <v>20834</v>
      </c>
      <c r="B4874" t="s">
        <v>1981</v>
      </c>
      <c r="C4874">
        <v>50355000</v>
      </c>
      <c r="D4874" t="s">
        <v>12</v>
      </c>
      <c r="E4874" t="s">
        <v>13</v>
      </c>
      <c r="F4874" t="s">
        <v>13</v>
      </c>
      <c r="G4874" t="s">
        <v>6151</v>
      </c>
      <c r="H4874" s="2">
        <v>45019.818203472219</v>
      </c>
      <c r="I4874" t="s">
        <v>1874</v>
      </c>
      <c r="J4874" s="2">
        <v>45019.818203472219</v>
      </c>
      <c r="K4874" t="s">
        <v>1874</v>
      </c>
      <c r="L4874" t="str">
        <f>VLOOKUP(C4874,ACCOUNT_MAPPING!A:C,3,FALSE)</f>
        <v>General Building Maintenance</v>
      </c>
    </row>
    <row r="4875" spans="1:12" hidden="1">
      <c r="A4875">
        <v>53078</v>
      </c>
      <c r="B4875" t="s">
        <v>5036</v>
      </c>
      <c r="C4875">
        <v>50355000</v>
      </c>
      <c r="D4875" t="s">
        <v>12</v>
      </c>
      <c r="E4875" t="s">
        <v>13</v>
      </c>
      <c r="F4875" t="s">
        <v>13</v>
      </c>
      <c r="G4875" t="s">
        <v>6152</v>
      </c>
      <c r="H4875" s="2">
        <v>45012.685964039352</v>
      </c>
      <c r="I4875" t="s">
        <v>256</v>
      </c>
      <c r="J4875" s="2">
        <v>45012.685964039352</v>
      </c>
      <c r="K4875" t="s">
        <v>256</v>
      </c>
      <c r="L4875" t="str">
        <f>VLOOKUP(C4875,ACCOUNT_MAPPING!A:C,3,FALSE)</f>
        <v>General Building Maintenance</v>
      </c>
    </row>
    <row r="4876" spans="1:12" hidden="1">
      <c r="A4876">
        <v>21511</v>
      </c>
      <c r="B4876" t="s">
        <v>1553</v>
      </c>
      <c r="C4876">
        <v>50355000</v>
      </c>
      <c r="D4876" t="s">
        <v>17</v>
      </c>
      <c r="E4876" t="s">
        <v>13</v>
      </c>
      <c r="F4876" t="s">
        <v>13</v>
      </c>
      <c r="G4876" t="s">
        <v>6153</v>
      </c>
      <c r="H4876" s="2">
        <v>44918.565651770834</v>
      </c>
      <c r="I4876" t="s">
        <v>247</v>
      </c>
      <c r="J4876" s="2">
        <v>44918.565651770834</v>
      </c>
      <c r="K4876" t="s">
        <v>247</v>
      </c>
      <c r="L4876" t="str">
        <f>VLOOKUP(C4876,ACCOUNT_MAPPING!A:C,3,FALSE)</f>
        <v>General Building Maintenance</v>
      </c>
    </row>
    <row r="4877" spans="1:12" hidden="1">
      <c r="A4877">
        <v>56121</v>
      </c>
      <c r="B4877" t="s">
        <v>2054</v>
      </c>
      <c r="C4877">
        <v>50355000</v>
      </c>
      <c r="D4877" t="s">
        <v>17</v>
      </c>
      <c r="E4877" t="s">
        <v>13</v>
      </c>
      <c r="F4877" t="s">
        <v>13</v>
      </c>
      <c r="G4877" t="s">
        <v>6154</v>
      </c>
      <c r="H4877" s="2">
        <v>44923.896919479164</v>
      </c>
      <c r="I4877" t="s">
        <v>19</v>
      </c>
      <c r="J4877" s="2">
        <v>44923.896919479164</v>
      </c>
      <c r="K4877" t="s">
        <v>19</v>
      </c>
      <c r="L4877" t="str">
        <f>VLOOKUP(C4877,ACCOUNT_MAPPING!A:C,3,FALSE)</f>
        <v>General Building Maintenance</v>
      </c>
    </row>
    <row r="4878" spans="1:12" hidden="1">
      <c r="A4878">
        <v>21526</v>
      </c>
      <c r="B4878" t="s">
        <v>1555</v>
      </c>
      <c r="C4878">
        <v>50355000</v>
      </c>
      <c r="D4878" t="s">
        <v>12</v>
      </c>
      <c r="E4878" t="s">
        <v>13</v>
      </c>
      <c r="F4878" t="s">
        <v>13</v>
      </c>
      <c r="G4878" t="s">
        <v>6155</v>
      </c>
      <c r="H4878" s="2">
        <v>45019.733448182873</v>
      </c>
      <c r="I4878" t="s">
        <v>15</v>
      </c>
      <c r="J4878" s="2">
        <v>45019.733448182873</v>
      </c>
      <c r="K4878" t="s">
        <v>15</v>
      </c>
      <c r="L4878" t="str">
        <f>VLOOKUP(C4878,ACCOUNT_MAPPING!A:C,3,FALSE)</f>
        <v>General Building Maintenance</v>
      </c>
    </row>
    <row r="4879" spans="1:12" hidden="1">
      <c r="A4879">
        <v>59784</v>
      </c>
      <c r="B4879" t="s">
        <v>3075</v>
      </c>
      <c r="C4879">
        <v>50355000</v>
      </c>
      <c r="D4879" t="s">
        <v>17</v>
      </c>
      <c r="E4879" t="s">
        <v>13</v>
      </c>
      <c r="F4879" t="s">
        <v>13</v>
      </c>
      <c r="G4879" t="s">
        <v>6156</v>
      </c>
      <c r="H4879" s="2">
        <v>44917.581785844908</v>
      </c>
      <c r="I4879" t="s">
        <v>627</v>
      </c>
      <c r="J4879" s="2">
        <v>44917.581785844908</v>
      </c>
      <c r="K4879" t="s">
        <v>627</v>
      </c>
      <c r="L4879" t="str">
        <f>VLOOKUP(C4879,ACCOUNT_MAPPING!A:C,3,FALSE)</f>
        <v>General Building Maintenance</v>
      </c>
    </row>
    <row r="4880" spans="1:12" hidden="1">
      <c r="A4880">
        <v>21530</v>
      </c>
      <c r="B4880" t="s">
        <v>6157</v>
      </c>
      <c r="C4880">
        <v>50355000</v>
      </c>
      <c r="D4880" t="s">
        <v>17</v>
      </c>
      <c r="E4880" t="s">
        <v>13</v>
      </c>
      <c r="F4880" t="s">
        <v>13</v>
      </c>
      <c r="G4880" t="s">
        <v>6158</v>
      </c>
      <c r="H4880" s="2">
        <v>44924.436801006945</v>
      </c>
      <c r="I4880" t="s">
        <v>289</v>
      </c>
      <c r="J4880" s="2">
        <v>44924.436801006945</v>
      </c>
      <c r="K4880" t="s">
        <v>289</v>
      </c>
      <c r="L4880" t="str">
        <f>VLOOKUP(C4880,ACCOUNT_MAPPING!A:C,3,FALSE)</f>
        <v>General Building Maintenance</v>
      </c>
    </row>
    <row r="4881" spans="1:12" hidden="1">
      <c r="A4881">
        <v>21531</v>
      </c>
      <c r="B4881" t="s">
        <v>5639</v>
      </c>
      <c r="C4881">
        <v>50355000</v>
      </c>
      <c r="D4881" t="s">
        <v>12</v>
      </c>
      <c r="E4881" t="s">
        <v>13</v>
      </c>
      <c r="F4881" t="s">
        <v>13</v>
      </c>
      <c r="G4881" t="s">
        <v>6159</v>
      </c>
      <c r="H4881" s="2">
        <v>45014.671311956015</v>
      </c>
      <c r="I4881" t="s">
        <v>289</v>
      </c>
      <c r="J4881" s="2">
        <v>45014.671311956015</v>
      </c>
      <c r="K4881" t="s">
        <v>289</v>
      </c>
      <c r="L4881" t="str">
        <f>VLOOKUP(C4881,ACCOUNT_MAPPING!A:C,3,FALSE)</f>
        <v>General Building Maintenance</v>
      </c>
    </row>
    <row r="4882" spans="1:12" hidden="1">
      <c r="A4882">
        <v>60173</v>
      </c>
      <c r="B4882" t="s">
        <v>1076</v>
      </c>
      <c r="C4882">
        <v>50355000</v>
      </c>
      <c r="D4882" t="s">
        <v>17</v>
      </c>
      <c r="E4882" t="s">
        <v>13</v>
      </c>
      <c r="F4882" t="s">
        <v>13</v>
      </c>
      <c r="G4882" t="s">
        <v>6160</v>
      </c>
      <c r="H4882" s="2">
        <v>44924.6977162037</v>
      </c>
      <c r="I4882" t="s">
        <v>720</v>
      </c>
      <c r="J4882" s="2">
        <v>44924.6977162037</v>
      </c>
      <c r="K4882" t="s">
        <v>720</v>
      </c>
      <c r="L4882" t="str">
        <f>VLOOKUP(C4882,ACCOUNT_MAPPING!A:C,3,FALSE)</f>
        <v>General Building Maintenance</v>
      </c>
    </row>
    <row r="4883" spans="1:12" hidden="1">
      <c r="A4883">
        <v>21444</v>
      </c>
      <c r="B4883" t="s">
        <v>1558</v>
      </c>
      <c r="C4883">
        <v>50355000</v>
      </c>
      <c r="D4883" t="s">
        <v>17</v>
      </c>
      <c r="E4883" t="s">
        <v>13</v>
      </c>
      <c r="F4883" t="s">
        <v>13</v>
      </c>
      <c r="G4883" t="s">
        <v>5911</v>
      </c>
      <c r="H4883" s="2">
        <v>44928.525024733797</v>
      </c>
      <c r="I4883" t="s">
        <v>577</v>
      </c>
      <c r="J4883" s="2">
        <v>44928.525024733797</v>
      </c>
      <c r="K4883" t="s">
        <v>577</v>
      </c>
      <c r="L4883" t="str">
        <f>VLOOKUP(C4883,ACCOUNT_MAPPING!A:C,3,FALSE)</f>
        <v>General Building Maintenance</v>
      </c>
    </row>
    <row r="4884" spans="1:12" hidden="1">
      <c r="A4884">
        <v>21471</v>
      </c>
      <c r="B4884" t="s">
        <v>1563</v>
      </c>
      <c r="C4884">
        <v>50355000</v>
      </c>
      <c r="D4884" t="s">
        <v>17</v>
      </c>
      <c r="E4884" t="s">
        <v>13</v>
      </c>
      <c r="F4884" t="s">
        <v>13</v>
      </c>
      <c r="G4884" t="s">
        <v>6145</v>
      </c>
      <c r="H4884" s="2">
        <v>44924.660412962963</v>
      </c>
      <c r="I4884" t="s">
        <v>1333</v>
      </c>
      <c r="J4884" s="2">
        <v>44924.660412962963</v>
      </c>
      <c r="K4884" t="s">
        <v>1333</v>
      </c>
      <c r="L4884" t="str">
        <f>VLOOKUP(C4884,ACCOUNT_MAPPING!A:C,3,FALSE)</f>
        <v>General Building Maintenance</v>
      </c>
    </row>
    <row r="4885" spans="1:12" hidden="1">
      <c r="A4885">
        <v>21481</v>
      </c>
      <c r="B4885" t="s">
        <v>3016</v>
      </c>
      <c r="C4885">
        <v>50355000</v>
      </c>
      <c r="D4885" t="s">
        <v>17</v>
      </c>
      <c r="E4885" t="s">
        <v>13</v>
      </c>
      <c r="F4885" t="s">
        <v>13</v>
      </c>
      <c r="G4885" t="s">
        <v>6161</v>
      </c>
      <c r="H4885" s="2">
        <v>44916.634019907404</v>
      </c>
      <c r="I4885" t="s">
        <v>650</v>
      </c>
      <c r="J4885" s="2">
        <v>44916.634019907404</v>
      </c>
      <c r="K4885" t="s">
        <v>650</v>
      </c>
      <c r="L4885" t="str">
        <f>VLOOKUP(C4885,ACCOUNT_MAPPING!A:C,3,FALSE)</f>
        <v>General Building Maintenance</v>
      </c>
    </row>
    <row r="4886" spans="1:12" hidden="1">
      <c r="A4886">
        <v>21554</v>
      </c>
      <c r="B4886" t="s">
        <v>3525</v>
      </c>
      <c r="C4886">
        <v>50355000</v>
      </c>
      <c r="D4886" t="s">
        <v>63</v>
      </c>
      <c r="E4886" t="s">
        <v>13</v>
      </c>
      <c r="F4886" t="s">
        <v>13</v>
      </c>
      <c r="G4886" t="s">
        <v>6122</v>
      </c>
      <c r="H4886" s="2">
        <v>44869.609997766202</v>
      </c>
      <c r="I4886" t="s">
        <v>65</v>
      </c>
      <c r="J4886" s="2">
        <v>44869.609997766202</v>
      </c>
      <c r="K4886" t="s">
        <v>65</v>
      </c>
      <c r="L4886" t="str">
        <f>VLOOKUP(C4886,ACCOUNT_MAPPING!A:C,3,FALSE)</f>
        <v>General Building Maintenance</v>
      </c>
    </row>
    <row r="4887" spans="1:12" hidden="1">
      <c r="A4887">
        <v>21495</v>
      </c>
      <c r="B4887" t="s">
        <v>3018</v>
      </c>
      <c r="C4887">
        <v>50355000</v>
      </c>
      <c r="D4887" t="s">
        <v>17</v>
      </c>
      <c r="E4887" t="s">
        <v>13</v>
      </c>
      <c r="F4887" t="s">
        <v>13</v>
      </c>
      <c r="G4887" t="s">
        <v>6162</v>
      </c>
      <c r="H4887" s="2">
        <v>44917.448493321761</v>
      </c>
      <c r="I4887" t="s">
        <v>650</v>
      </c>
      <c r="J4887" s="2">
        <v>44917.448493321761</v>
      </c>
      <c r="K4887" t="s">
        <v>650</v>
      </c>
      <c r="L4887" t="str">
        <f>VLOOKUP(C4887,ACCOUNT_MAPPING!A:C,3,FALSE)</f>
        <v>General Building Maintenance</v>
      </c>
    </row>
    <row r="4888" spans="1:12" hidden="1">
      <c r="A4888">
        <v>76293</v>
      </c>
      <c r="B4888" t="s">
        <v>261</v>
      </c>
      <c r="C4888">
        <v>50355000</v>
      </c>
      <c r="D4888" t="s">
        <v>63</v>
      </c>
      <c r="E4888" t="s">
        <v>13</v>
      </c>
      <c r="F4888" t="s">
        <v>13</v>
      </c>
      <c r="G4888" t="s">
        <v>6163</v>
      </c>
      <c r="H4888" s="2">
        <v>44879.408640740738</v>
      </c>
      <c r="I4888" t="s">
        <v>260</v>
      </c>
      <c r="J4888" s="2">
        <v>44879.408640740738</v>
      </c>
      <c r="K4888" t="s">
        <v>260</v>
      </c>
      <c r="L4888" t="str">
        <f>VLOOKUP(C4888,ACCOUNT_MAPPING!A:C,3,FALSE)</f>
        <v>General Building Maintenance</v>
      </c>
    </row>
    <row r="4889" spans="1:12" hidden="1">
      <c r="A4889">
        <v>21509</v>
      </c>
      <c r="B4889" t="s">
        <v>1551</v>
      </c>
      <c r="C4889">
        <v>50355000</v>
      </c>
      <c r="D4889" t="s">
        <v>63</v>
      </c>
      <c r="E4889" t="s">
        <v>13</v>
      </c>
      <c r="F4889" t="s">
        <v>13</v>
      </c>
      <c r="G4889" t="s">
        <v>6164</v>
      </c>
      <c r="H4889" s="2">
        <v>44876.732795138887</v>
      </c>
      <c r="I4889" t="s">
        <v>247</v>
      </c>
      <c r="J4889" s="2">
        <v>44876.732795138887</v>
      </c>
      <c r="K4889" t="s">
        <v>247</v>
      </c>
      <c r="L4889" t="str">
        <f>VLOOKUP(C4889,ACCOUNT_MAPPING!A:C,3,FALSE)</f>
        <v>General Building Maintenance</v>
      </c>
    </row>
    <row r="4890" spans="1:12" hidden="1">
      <c r="A4890">
        <v>82691</v>
      </c>
      <c r="B4890" t="s">
        <v>3549</v>
      </c>
      <c r="C4890">
        <v>50355000</v>
      </c>
      <c r="D4890" t="s">
        <v>17</v>
      </c>
      <c r="E4890" t="s">
        <v>13</v>
      </c>
      <c r="F4890" t="s">
        <v>13</v>
      </c>
      <c r="G4890" t="s">
        <v>6165</v>
      </c>
      <c r="H4890" s="2">
        <v>44922.750665891203</v>
      </c>
      <c r="I4890" t="s">
        <v>15</v>
      </c>
      <c r="J4890" s="2">
        <v>44922.750665891203</v>
      </c>
      <c r="K4890" t="s">
        <v>15</v>
      </c>
      <c r="L4890" t="str">
        <f>VLOOKUP(C4890,ACCOUNT_MAPPING!A:C,3,FALSE)</f>
        <v>General Building Maintenance</v>
      </c>
    </row>
    <row r="4891" spans="1:12" hidden="1">
      <c r="A4891">
        <v>21543</v>
      </c>
      <c r="B4891" t="s">
        <v>248</v>
      </c>
      <c r="C4891">
        <v>50355000</v>
      </c>
      <c r="D4891" t="s">
        <v>17</v>
      </c>
      <c r="E4891" t="s">
        <v>13</v>
      </c>
      <c r="F4891" t="s">
        <v>13</v>
      </c>
      <c r="G4891" t="s">
        <v>6166</v>
      </c>
      <c r="H4891" s="2">
        <v>44923.730056446759</v>
      </c>
      <c r="I4891" t="s">
        <v>65</v>
      </c>
      <c r="J4891" s="2">
        <v>44923.730056446759</v>
      </c>
      <c r="K4891" t="s">
        <v>65</v>
      </c>
      <c r="L4891" t="str">
        <f>VLOOKUP(C4891,ACCOUNT_MAPPING!A:C,3,FALSE)</f>
        <v>General Building Maintenance</v>
      </c>
    </row>
    <row r="4892" spans="1:12" hidden="1">
      <c r="A4892">
        <v>21546</v>
      </c>
      <c r="B4892" t="s">
        <v>6167</v>
      </c>
      <c r="C4892">
        <v>50355000</v>
      </c>
      <c r="D4892" t="s">
        <v>63</v>
      </c>
      <c r="E4892" t="s">
        <v>13</v>
      </c>
      <c r="F4892" t="s">
        <v>13</v>
      </c>
      <c r="G4892" t="s">
        <v>6122</v>
      </c>
      <c r="H4892" s="2">
        <v>44869.594788576389</v>
      </c>
      <c r="I4892" t="s">
        <v>65</v>
      </c>
      <c r="J4892" s="2">
        <v>44869.594788576389</v>
      </c>
      <c r="K4892" t="s">
        <v>65</v>
      </c>
      <c r="L4892" t="str">
        <f>VLOOKUP(C4892,ACCOUNT_MAPPING!A:C,3,FALSE)</f>
        <v>General Building Maintenance</v>
      </c>
    </row>
    <row r="4893" spans="1:12" hidden="1">
      <c r="A4893">
        <v>21557</v>
      </c>
      <c r="B4893" t="s">
        <v>5065</v>
      </c>
      <c r="C4893">
        <v>50355000</v>
      </c>
      <c r="D4893" t="s">
        <v>63</v>
      </c>
      <c r="E4893" t="s">
        <v>13</v>
      </c>
      <c r="F4893" t="s">
        <v>13</v>
      </c>
      <c r="G4893" t="s">
        <v>6168</v>
      </c>
      <c r="H4893" s="2">
        <v>44869.616398958337</v>
      </c>
      <c r="I4893" t="s">
        <v>65</v>
      </c>
      <c r="J4893" s="2">
        <v>44869.616398958337</v>
      </c>
      <c r="K4893" t="s">
        <v>65</v>
      </c>
      <c r="L4893" t="str">
        <f>VLOOKUP(C4893,ACCOUNT_MAPPING!A:C,3,FALSE)</f>
        <v>General Building Maintenance</v>
      </c>
    </row>
    <row r="4894" spans="1:12" hidden="1">
      <c r="A4894">
        <v>43006</v>
      </c>
      <c r="B4894" t="s">
        <v>250</v>
      </c>
      <c r="C4894">
        <v>50355000</v>
      </c>
      <c r="D4894" t="s">
        <v>12</v>
      </c>
      <c r="E4894" t="s">
        <v>13</v>
      </c>
      <c r="F4894" t="s">
        <v>13</v>
      </c>
      <c r="G4894" t="s">
        <v>6169</v>
      </c>
      <c r="H4894" s="2">
        <v>45014.717300694443</v>
      </c>
      <c r="I4894" t="s">
        <v>236</v>
      </c>
      <c r="J4894" s="2">
        <v>45014.717300694443</v>
      </c>
      <c r="K4894" t="s">
        <v>236</v>
      </c>
      <c r="L4894" t="str">
        <f>VLOOKUP(C4894,ACCOUNT_MAPPING!A:C,3,FALSE)</f>
        <v>General Building Maintenance</v>
      </c>
    </row>
    <row r="4895" spans="1:12" hidden="1">
      <c r="A4895">
        <v>43007</v>
      </c>
      <c r="B4895" t="s">
        <v>252</v>
      </c>
      <c r="C4895">
        <v>50355000</v>
      </c>
      <c r="D4895" t="s">
        <v>17</v>
      </c>
      <c r="E4895" t="s">
        <v>13</v>
      </c>
      <c r="F4895" t="s">
        <v>13</v>
      </c>
      <c r="G4895" t="s">
        <v>6170</v>
      </c>
      <c r="H4895" s="2">
        <v>44922.816871446761</v>
      </c>
      <c r="I4895" t="s">
        <v>236</v>
      </c>
      <c r="J4895" s="2">
        <v>44922.816871446761</v>
      </c>
      <c r="K4895" t="s">
        <v>236</v>
      </c>
      <c r="L4895" t="str">
        <f>VLOOKUP(C4895,ACCOUNT_MAPPING!A:C,3,FALSE)</f>
        <v>General Building Maintenance</v>
      </c>
    </row>
    <row r="4896" spans="1:12" hidden="1">
      <c r="A4896">
        <v>43004</v>
      </c>
      <c r="B4896" t="s">
        <v>237</v>
      </c>
      <c r="C4896">
        <v>50355000</v>
      </c>
      <c r="D4896" t="s">
        <v>17</v>
      </c>
      <c r="E4896" t="s">
        <v>13</v>
      </c>
      <c r="F4896" t="s">
        <v>13</v>
      </c>
      <c r="G4896" t="s">
        <v>6171</v>
      </c>
      <c r="H4896" s="2">
        <v>44922.785351157407</v>
      </c>
      <c r="I4896" t="s">
        <v>236</v>
      </c>
      <c r="J4896" s="2">
        <v>44922.785351157407</v>
      </c>
      <c r="K4896" t="s">
        <v>236</v>
      </c>
      <c r="L4896" t="str">
        <f>VLOOKUP(C4896,ACCOUNT_MAPPING!A:C,3,FALSE)</f>
        <v>General Building Maintenance</v>
      </c>
    </row>
    <row r="4897" spans="1:12" hidden="1">
      <c r="A4897">
        <v>43032</v>
      </c>
      <c r="B4897" t="s">
        <v>6172</v>
      </c>
      <c r="C4897">
        <v>50355000</v>
      </c>
      <c r="D4897" t="s">
        <v>17</v>
      </c>
      <c r="E4897" t="s">
        <v>13</v>
      </c>
      <c r="F4897" t="s">
        <v>13</v>
      </c>
      <c r="G4897" t="s">
        <v>6173</v>
      </c>
      <c r="H4897" s="2">
        <v>44923.724805983795</v>
      </c>
      <c r="I4897" t="s">
        <v>236</v>
      </c>
      <c r="J4897" s="2">
        <v>44923.724805983795</v>
      </c>
      <c r="K4897" t="s">
        <v>236</v>
      </c>
      <c r="L4897" t="str">
        <f>VLOOKUP(C4897,ACCOUNT_MAPPING!A:C,3,FALSE)</f>
        <v>General Building Maintenance</v>
      </c>
    </row>
    <row r="4898" spans="1:12" hidden="1">
      <c r="A4898">
        <v>43033</v>
      </c>
      <c r="B4898" t="s">
        <v>6174</v>
      </c>
      <c r="C4898">
        <v>50355000</v>
      </c>
      <c r="D4898" t="s">
        <v>17</v>
      </c>
      <c r="E4898" t="s">
        <v>13</v>
      </c>
      <c r="F4898" t="s">
        <v>13</v>
      </c>
      <c r="G4898" t="s">
        <v>6175</v>
      </c>
      <c r="H4898" s="2">
        <v>44923.725578900463</v>
      </c>
      <c r="I4898" t="s">
        <v>236</v>
      </c>
      <c r="J4898" s="2">
        <v>44923.725578900463</v>
      </c>
      <c r="K4898" t="s">
        <v>236</v>
      </c>
      <c r="L4898" t="str">
        <f>VLOOKUP(C4898,ACCOUNT_MAPPING!A:C,3,FALSE)</f>
        <v>General Building Maintenance</v>
      </c>
    </row>
    <row r="4899" spans="1:12" hidden="1">
      <c r="A4899">
        <v>43013</v>
      </c>
      <c r="B4899" t="s">
        <v>6176</v>
      </c>
      <c r="C4899">
        <v>50355000</v>
      </c>
      <c r="D4899" t="s">
        <v>17</v>
      </c>
      <c r="E4899" t="s">
        <v>13</v>
      </c>
      <c r="F4899" t="s">
        <v>13</v>
      </c>
      <c r="G4899" t="s">
        <v>6177</v>
      </c>
      <c r="H4899" s="2">
        <v>44923.551715127316</v>
      </c>
      <c r="I4899" t="s">
        <v>236</v>
      </c>
      <c r="J4899" s="2">
        <v>44923.551715127316</v>
      </c>
      <c r="K4899" t="s">
        <v>236</v>
      </c>
      <c r="L4899" t="str">
        <f>VLOOKUP(C4899,ACCOUNT_MAPPING!A:C,3,FALSE)</f>
        <v>General Building Maintenance</v>
      </c>
    </row>
    <row r="4900" spans="1:12" hidden="1">
      <c r="A4900">
        <v>43014</v>
      </c>
      <c r="B4900" t="s">
        <v>655</v>
      </c>
      <c r="C4900">
        <v>50355000</v>
      </c>
      <c r="D4900" t="s">
        <v>17</v>
      </c>
      <c r="E4900" t="s">
        <v>13</v>
      </c>
      <c r="F4900" t="s">
        <v>13</v>
      </c>
      <c r="G4900" t="s">
        <v>6178</v>
      </c>
      <c r="H4900" s="2">
        <v>44923.561640312502</v>
      </c>
      <c r="I4900" t="s">
        <v>236</v>
      </c>
      <c r="J4900" s="2">
        <v>44923.561640312502</v>
      </c>
      <c r="K4900" t="s">
        <v>236</v>
      </c>
      <c r="L4900" t="str">
        <f>VLOOKUP(C4900,ACCOUNT_MAPPING!A:C,3,FALSE)</f>
        <v>General Building Maintenance</v>
      </c>
    </row>
    <row r="4901" spans="1:12" hidden="1">
      <c r="A4901">
        <v>43016</v>
      </c>
      <c r="B4901" t="s">
        <v>6179</v>
      </c>
      <c r="C4901">
        <v>50355000</v>
      </c>
      <c r="D4901" t="s">
        <v>17</v>
      </c>
      <c r="E4901" t="s">
        <v>13</v>
      </c>
      <c r="F4901" t="s">
        <v>13</v>
      </c>
      <c r="G4901" t="s">
        <v>6180</v>
      </c>
      <c r="H4901" s="2">
        <v>44923.594918784722</v>
      </c>
      <c r="I4901" t="s">
        <v>236</v>
      </c>
      <c r="J4901" s="2">
        <v>44923.594918784722</v>
      </c>
      <c r="K4901" t="s">
        <v>236</v>
      </c>
      <c r="L4901" t="str">
        <f>VLOOKUP(C4901,ACCOUNT_MAPPING!A:C,3,FALSE)</f>
        <v>General Building Maintenance</v>
      </c>
    </row>
    <row r="4902" spans="1:12" hidden="1">
      <c r="A4902">
        <v>43383</v>
      </c>
      <c r="B4902" t="s">
        <v>1083</v>
      </c>
      <c r="C4902">
        <v>50355000</v>
      </c>
      <c r="D4902" t="s">
        <v>17</v>
      </c>
      <c r="E4902" t="s">
        <v>13</v>
      </c>
      <c r="F4902" t="s">
        <v>13</v>
      </c>
      <c r="G4902" t="s">
        <v>6181</v>
      </c>
      <c r="H4902" s="2">
        <v>44922.690722141204</v>
      </c>
      <c r="I4902" t="s">
        <v>83</v>
      </c>
      <c r="J4902" s="2">
        <v>44922.690722141204</v>
      </c>
      <c r="K4902" t="s">
        <v>83</v>
      </c>
      <c r="L4902" t="str">
        <f>VLOOKUP(C4902,ACCOUNT_MAPPING!A:C,3,FALSE)</f>
        <v>General Building Maintenance</v>
      </c>
    </row>
    <row r="4903" spans="1:12" hidden="1">
      <c r="A4903">
        <v>82702</v>
      </c>
      <c r="B4903" t="s">
        <v>1088</v>
      </c>
      <c r="C4903">
        <v>50355000</v>
      </c>
      <c r="D4903" t="s">
        <v>17</v>
      </c>
      <c r="E4903" t="s">
        <v>13</v>
      </c>
      <c r="F4903" t="s">
        <v>13</v>
      </c>
      <c r="G4903" t="s">
        <v>6182</v>
      </c>
      <c r="H4903" s="2">
        <v>44917.536168784725</v>
      </c>
      <c r="I4903" t="s">
        <v>225</v>
      </c>
      <c r="J4903" s="2">
        <v>44917.536168784725</v>
      </c>
      <c r="K4903" t="s">
        <v>225</v>
      </c>
      <c r="L4903" t="str">
        <f>VLOOKUP(C4903,ACCOUNT_MAPPING!A:C,3,FALSE)</f>
        <v>General Building Maintenance</v>
      </c>
    </row>
    <row r="4904" spans="1:12" hidden="1">
      <c r="A4904">
        <v>43019</v>
      </c>
      <c r="B4904" t="s">
        <v>656</v>
      </c>
      <c r="C4904">
        <v>50355000</v>
      </c>
      <c r="D4904" t="s">
        <v>17</v>
      </c>
      <c r="E4904" t="s">
        <v>13</v>
      </c>
      <c r="F4904" t="s">
        <v>13</v>
      </c>
      <c r="G4904" t="s">
        <v>6183</v>
      </c>
      <c r="H4904" s="2">
        <v>44923.600260416664</v>
      </c>
      <c r="I4904" t="s">
        <v>236</v>
      </c>
      <c r="J4904" s="2">
        <v>44923.600260416664</v>
      </c>
      <c r="K4904" t="s">
        <v>236</v>
      </c>
      <c r="L4904" t="str">
        <f>VLOOKUP(C4904,ACCOUNT_MAPPING!A:C,3,FALSE)</f>
        <v>General Building Maintenance</v>
      </c>
    </row>
    <row r="4905" spans="1:12" hidden="1">
      <c r="A4905">
        <v>43020</v>
      </c>
      <c r="B4905" t="s">
        <v>6184</v>
      </c>
      <c r="C4905">
        <v>50355000</v>
      </c>
      <c r="D4905" t="s">
        <v>17</v>
      </c>
      <c r="E4905" t="s">
        <v>13</v>
      </c>
      <c r="F4905" t="s">
        <v>13</v>
      </c>
      <c r="G4905" t="s">
        <v>6185</v>
      </c>
      <c r="H4905" s="2">
        <v>44923.610794988424</v>
      </c>
      <c r="I4905" t="s">
        <v>236</v>
      </c>
      <c r="J4905" s="2">
        <v>44923.610794988424</v>
      </c>
      <c r="K4905" t="s">
        <v>236</v>
      </c>
      <c r="L4905" t="str">
        <f>VLOOKUP(C4905,ACCOUNT_MAPPING!A:C,3,FALSE)</f>
        <v>General Building Maintenance</v>
      </c>
    </row>
    <row r="4906" spans="1:12" hidden="1">
      <c r="A4906">
        <v>43021</v>
      </c>
      <c r="B4906" t="s">
        <v>6186</v>
      </c>
      <c r="C4906">
        <v>50355000</v>
      </c>
      <c r="D4906" t="s">
        <v>17</v>
      </c>
      <c r="E4906" t="s">
        <v>13</v>
      </c>
      <c r="F4906" t="s">
        <v>13</v>
      </c>
      <c r="G4906" t="s">
        <v>6187</v>
      </c>
      <c r="H4906" s="2">
        <v>44923.612186377315</v>
      </c>
      <c r="I4906" t="s">
        <v>236</v>
      </c>
      <c r="J4906" s="2">
        <v>44923.612186377315</v>
      </c>
      <c r="K4906" t="s">
        <v>236</v>
      </c>
      <c r="L4906" t="str">
        <f>VLOOKUP(C4906,ACCOUNT_MAPPING!A:C,3,FALSE)</f>
        <v>General Building Maintenance</v>
      </c>
    </row>
    <row r="4907" spans="1:12" hidden="1">
      <c r="A4907">
        <v>43022</v>
      </c>
      <c r="B4907" t="s">
        <v>6188</v>
      </c>
      <c r="C4907">
        <v>50355000</v>
      </c>
      <c r="D4907" t="s">
        <v>17</v>
      </c>
      <c r="E4907" t="s">
        <v>13</v>
      </c>
      <c r="F4907" t="s">
        <v>13</v>
      </c>
      <c r="G4907" t="s">
        <v>6189</v>
      </c>
      <c r="H4907" s="2">
        <v>44923.614533831016</v>
      </c>
      <c r="I4907" t="s">
        <v>236</v>
      </c>
      <c r="J4907" s="2">
        <v>44923.614533831016</v>
      </c>
      <c r="K4907" t="s">
        <v>236</v>
      </c>
      <c r="L4907" t="str">
        <f>VLOOKUP(C4907,ACCOUNT_MAPPING!A:C,3,FALSE)</f>
        <v>General Building Maintenance</v>
      </c>
    </row>
    <row r="4908" spans="1:12" hidden="1">
      <c r="A4908">
        <v>32986</v>
      </c>
      <c r="B4908" t="s">
        <v>2043</v>
      </c>
      <c r="C4908">
        <v>50355000</v>
      </c>
      <c r="D4908" t="s">
        <v>12</v>
      </c>
      <c r="E4908" t="s">
        <v>13</v>
      </c>
      <c r="F4908" t="s">
        <v>13</v>
      </c>
      <c r="G4908" t="s">
        <v>6190</v>
      </c>
      <c r="H4908" s="2">
        <v>45014.625773113425</v>
      </c>
      <c r="I4908" t="s">
        <v>34</v>
      </c>
      <c r="J4908" s="2">
        <v>45014.625773113425</v>
      </c>
      <c r="K4908" t="s">
        <v>34</v>
      </c>
      <c r="L4908" t="str">
        <f>VLOOKUP(C4908,ACCOUNT_MAPPING!A:C,3,FALSE)</f>
        <v>General Building Maintenance</v>
      </c>
    </row>
    <row r="4909" spans="1:12" hidden="1">
      <c r="A4909">
        <v>43027</v>
      </c>
      <c r="B4909" t="s">
        <v>6191</v>
      </c>
      <c r="C4909">
        <v>50355000</v>
      </c>
      <c r="D4909" t="s">
        <v>17</v>
      </c>
      <c r="E4909" t="s">
        <v>13</v>
      </c>
      <c r="F4909" t="s">
        <v>13</v>
      </c>
      <c r="G4909" t="s">
        <v>6192</v>
      </c>
      <c r="H4909" s="2">
        <v>44923.709667129631</v>
      </c>
      <c r="I4909" t="s">
        <v>236</v>
      </c>
      <c r="J4909" s="2">
        <v>44923.709667129631</v>
      </c>
      <c r="K4909" t="s">
        <v>236</v>
      </c>
      <c r="L4909" t="str">
        <f>VLOOKUP(C4909,ACCOUNT_MAPPING!A:C,3,FALSE)</f>
        <v>General Building Maintenance</v>
      </c>
    </row>
    <row r="4910" spans="1:12" hidden="1">
      <c r="A4910">
        <v>43030</v>
      </c>
      <c r="B4910" t="s">
        <v>658</v>
      </c>
      <c r="C4910">
        <v>50355000</v>
      </c>
      <c r="D4910" t="s">
        <v>17</v>
      </c>
      <c r="E4910" t="s">
        <v>13</v>
      </c>
      <c r="F4910" t="s">
        <v>13</v>
      </c>
      <c r="G4910" t="s">
        <v>6193</v>
      </c>
      <c r="H4910" s="2">
        <v>44923.712940474536</v>
      </c>
      <c r="I4910" t="s">
        <v>236</v>
      </c>
      <c r="J4910" s="2">
        <v>44923.712940474536</v>
      </c>
      <c r="K4910" t="s">
        <v>236</v>
      </c>
      <c r="L4910" t="str">
        <f>VLOOKUP(C4910,ACCOUNT_MAPPING!A:C,3,FALSE)</f>
        <v>General Building Maintenance</v>
      </c>
    </row>
    <row r="4911" spans="1:12" hidden="1">
      <c r="A4911">
        <v>43031</v>
      </c>
      <c r="B4911" t="s">
        <v>3042</v>
      </c>
      <c r="C4911">
        <v>50355000</v>
      </c>
      <c r="D4911" t="s">
        <v>17</v>
      </c>
      <c r="E4911" t="s">
        <v>13</v>
      </c>
      <c r="F4911" t="s">
        <v>13</v>
      </c>
      <c r="G4911" t="s">
        <v>6194</v>
      </c>
      <c r="H4911" s="2">
        <v>44923.724286111108</v>
      </c>
      <c r="I4911" t="s">
        <v>236</v>
      </c>
      <c r="J4911" s="2">
        <v>44923.724286111108</v>
      </c>
      <c r="K4911" t="s">
        <v>236</v>
      </c>
      <c r="L4911" t="str">
        <f>VLOOKUP(C4911,ACCOUNT_MAPPING!A:C,3,FALSE)</f>
        <v>General Building Maintenance</v>
      </c>
    </row>
    <row r="4912" spans="1:12" hidden="1">
      <c r="A4912">
        <v>43034</v>
      </c>
      <c r="B4912" t="s">
        <v>6195</v>
      </c>
      <c r="C4912">
        <v>50355000</v>
      </c>
      <c r="D4912" t="s">
        <v>17</v>
      </c>
      <c r="E4912" t="s">
        <v>13</v>
      </c>
      <c r="F4912" t="s">
        <v>13</v>
      </c>
      <c r="G4912" t="s">
        <v>6196</v>
      </c>
      <c r="H4912" s="2">
        <v>44923.727607372683</v>
      </c>
      <c r="I4912" t="s">
        <v>236</v>
      </c>
      <c r="J4912" s="2">
        <v>44923.727607372683</v>
      </c>
      <c r="K4912" t="s">
        <v>236</v>
      </c>
      <c r="L4912" t="str">
        <f>VLOOKUP(C4912,ACCOUNT_MAPPING!A:C,3,FALSE)</f>
        <v>General Building Maintenance</v>
      </c>
    </row>
    <row r="4913" spans="1:12" hidden="1">
      <c r="A4913">
        <v>43371</v>
      </c>
      <c r="B4913" t="s">
        <v>241</v>
      </c>
      <c r="C4913">
        <v>50355000</v>
      </c>
      <c r="D4913" t="s">
        <v>12</v>
      </c>
      <c r="E4913" t="s">
        <v>13</v>
      </c>
      <c r="F4913" t="s">
        <v>13</v>
      </c>
      <c r="G4913" t="s">
        <v>6197</v>
      </c>
      <c r="H4913" s="2">
        <v>45019.804341701391</v>
      </c>
      <c r="I4913" t="s">
        <v>236</v>
      </c>
      <c r="J4913" s="2">
        <v>45019.804341701391</v>
      </c>
      <c r="K4913" t="s">
        <v>236</v>
      </c>
      <c r="L4913" t="str">
        <f>VLOOKUP(C4913,ACCOUNT_MAPPING!A:C,3,FALSE)</f>
        <v>General Building Maintenance</v>
      </c>
    </row>
    <row r="4914" spans="1:12" hidden="1">
      <c r="A4914">
        <v>82713</v>
      </c>
      <c r="B4914" t="s">
        <v>6198</v>
      </c>
      <c r="C4914">
        <v>50355000</v>
      </c>
      <c r="D4914" t="s">
        <v>17</v>
      </c>
      <c r="E4914" t="s">
        <v>13</v>
      </c>
      <c r="F4914" t="s">
        <v>13</v>
      </c>
      <c r="G4914" t="s">
        <v>6199</v>
      </c>
      <c r="H4914" s="2">
        <v>44925.498584108798</v>
      </c>
      <c r="I4914" t="s">
        <v>900</v>
      </c>
      <c r="J4914" s="2">
        <v>44925.498584108798</v>
      </c>
      <c r="K4914" t="s">
        <v>900</v>
      </c>
      <c r="L4914" t="str">
        <f>VLOOKUP(C4914,ACCOUNT_MAPPING!A:C,3,FALSE)</f>
        <v>General Building Maintenance</v>
      </c>
    </row>
    <row r="4915" spans="1:12" hidden="1">
      <c r="A4915">
        <v>82716</v>
      </c>
      <c r="B4915" t="s">
        <v>2051</v>
      </c>
      <c r="C4915">
        <v>50355000</v>
      </c>
      <c r="D4915" t="s">
        <v>17</v>
      </c>
      <c r="E4915" t="s">
        <v>13</v>
      </c>
      <c r="F4915" t="s">
        <v>13</v>
      </c>
      <c r="G4915" t="s">
        <v>6200</v>
      </c>
      <c r="H4915" s="2">
        <v>44925.50524189815</v>
      </c>
      <c r="I4915" t="s">
        <v>900</v>
      </c>
      <c r="J4915" s="2">
        <v>44925.50524189815</v>
      </c>
      <c r="K4915" t="s">
        <v>900</v>
      </c>
      <c r="L4915" t="str">
        <f>VLOOKUP(C4915,ACCOUNT_MAPPING!A:C,3,FALSE)</f>
        <v>General Building Maintenance</v>
      </c>
    </row>
    <row r="4916" spans="1:12" hidden="1">
      <c r="A4916">
        <v>82722</v>
      </c>
      <c r="B4916" t="s">
        <v>1572</v>
      </c>
      <c r="C4916">
        <v>50355000</v>
      </c>
      <c r="D4916" t="s">
        <v>17</v>
      </c>
      <c r="E4916" t="s">
        <v>13</v>
      </c>
      <c r="F4916" t="s">
        <v>13</v>
      </c>
      <c r="G4916" t="s">
        <v>6201</v>
      </c>
      <c r="H4916" s="2">
        <v>44924.675485613428</v>
      </c>
      <c r="I4916" t="s">
        <v>19</v>
      </c>
      <c r="J4916" s="2">
        <v>44924.675485613428</v>
      </c>
      <c r="K4916" t="s">
        <v>19</v>
      </c>
      <c r="L4916" t="str">
        <f>VLOOKUP(C4916,ACCOUNT_MAPPING!A:C,3,FALSE)</f>
        <v>General Building Maintenance</v>
      </c>
    </row>
    <row r="4917" spans="1:12" hidden="1">
      <c r="A4917">
        <v>49212</v>
      </c>
      <c r="B4917" t="s">
        <v>3046</v>
      </c>
      <c r="C4917">
        <v>50355000</v>
      </c>
      <c r="D4917" t="s">
        <v>17</v>
      </c>
      <c r="E4917" t="s">
        <v>13</v>
      </c>
      <c r="F4917" t="s">
        <v>13</v>
      </c>
      <c r="G4917" t="s">
        <v>6202</v>
      </c>
      <c r="H4917" s="2">
        <v>44917.760067974537</v>
      </c>
      <c r="I4917" t="s">
        <v>627</v>
      </c>
      <c r="J4917" s="2">
        <v>44917.760067974537</v>
      </c>
      <c r="K4917" t="s">
        <v>627</v>
      </c>
      <c r="L4917" t="str">
        <f>VLOOKUP(C4917,ACCOUNT_MAPPING!A:C,3,FALSE)</f>
        <v>General Building Maintenance</v>
      </c>
    </row>
    <row r="4918" spans="1:12" hidden="1">
      <c r="A4918">
        <v>53071</v>
      </c>
      <c r="B4918" t="s">
        <v>5084</v>
      </c>
      <c r="C4918">
        <v>50355000</v>
      </c>
      <c r="D4918" t="s">
        <v>17</v>
      </c>
      <c r="E4918" t="s">
        <v>13</v>
      </c>
      <c r="F4918" t="s">
        <v>13</v>
      </c>
      <c r="G4918" t="s">
        <v>6203</v>
      </c>
      <c r="H4918" s="2">
        <v>44924.632137534725</v>
      </c>
      <c r="I4918" t="s">
        <v>256</v>
      </c>
      <c r="J4918" s="2">
        <v>44924.632137534725</v>
      </c>
      <c r="K4918" t="s">
        <v>256</v>
      </c>
      <c r="L4918" t="str">
        <f>VLOOKUP(C4918,ACCOUNT_MAPPING!A:C,3,FALSE)</f>
        <v>General Building Maintenance</v>
      </c>
    </row>
    <row r="4919" spans="1:12" hidden="1">
      <c r="A4919">
        <v>49215</v>
      </c>
      <c r="B4919" t="s">
        <v>3013</v>
      </c>
      <c r="C4919">
        <v>50355000</v>
      </c>
      <c r="D4919" t="s">
        <v>17</v>
      </c>
      <c r="E4919" t="s">
        <v>13</v>
      </c>
      <c r="F4919" t="s">
        <v>13</v>
      </c>
      <c r="G4919" t="s">
        <v>6204</v>
      </c>
      <c r="H4919" s="2">
        <v>44917.765713541667</v>
      </c>
      <c r="I4919" t="s">
        <v>627</v>
      </c>
      <c r="J4919" s="2">
        <v>44917.765713541667</v>
      </c>
      <c r="K4919" t="s">
        <v>627</v>
      </c>
      <c r="L4919" t="str">
        <f>VLOOKUP(C4919,ACCOUNT_MAPPING!A:C,3,FALSE)</f>
        <v>General Building Maintenance</v>
      </c>
    </row>
    <row r="4920" spans="1:12" hidden="1">
      <c r="A4920">
        <v>53077</v>
      </c>
      <c r="B4920" t="s">
        <v>6205</v>
      </c>
      <c r="C4920">
        <v>50355000</v>
      </c>
      <c r="D4920" t="s">
        <v>17</v>
      </c>
      <c r="E4920" t="s">
        <v>13</v>
      </c>
      <c r="F4920" t="s">
        <v>13</v>
      </c>
      <c r="G4920" t="s">
        <v>6206</v>
      </c>
      <c r="H4920" s="2">
        <v>44924.661342939813</v>
      </c>
      <c r="I4920" t="s">
        <v>256</v>
      </c>
      <c r="J4920" s="2">
        <v>44924.661342939813</v>
      </c>
      <c r="K4920" t="s">
        <v>256</v>
      </c>
      <c r="L4920" t="str">
        <f>VLOOKUP(C4920,ACCOUNT_MAPPING!A:C,3,FALSE)</f>
        <v>General Building Maintenance</v>
      </c>
    </row>
    <row r="4921" spans="1:12" hidden="1">
      <c r="A4921">
        <v>43005</v>
      </c>
      <c r="B4921" t="s">
        <v>251</v>
      </c>
      <c r="C4921">
        <v>50355000</v>
      </c>
      <c r="D4921" t="s">
        <v>17</v>
      </c>
      <c r="E4921" t="s">
        <v>13</v>
      </c>
      <c r="F4921" t="s">
        <v>13</v>
      </c>
      <c r="G4921" t="s">
        <v>6207</v>
      </c>
      <c r="H4921" s="2">
        <v>44922.793755358798</v>
      </c>
      <c r="I4921" t="s">
        <v>236</v>
      </c>
      <c r="J4921" s="2">
        <v>44922.793755358798</v>
      </c>
      <c r="K4921" t="s">
        <v>236</v>
      </c>
      <c r="L4921" t="str">
        <f>VLOOKUP(C4921,ACCOUNT_MAPPING!A:C,3,FALSE)</f>
        <v>General Building Maintenance</v>
      </c>
    </row>
    <row r="4922" spans="1:12" hidden="1">
      <c r="A4922">
        <v>82733</v>
      </c>
      <c r="B4922" t="s">
        <v>557</v>
      </c>
      <c r="C4922">
        <v>50355000</v>
      </c>
      <c r="D4922" t="s">
        <v>17</v>
      </c>
      <c r="E4922" t="s">
        <v>13</v>
      </c>
      <c r="F4922" t="s">
        <v>13</v>
      </c>
      <c r="G4922" t="s">
        <v>6208</v>
      </c>
      <c r="H4922" s="2">
        <v>44923.52228125</v>
      </c>
      <c r="I4922" t="s">
        <v>553</v>
      </c>
      <c r="J4922" s="2">
        <v>44923.52228125</v>
      </c>
      <c r="K4922" t="s">
        <v>553</v>
      </c>
      <c r="L4922" t="str">
        <f>VLOOKUP(C4922,ACCOUNT_MAPPING!A:C,3,FALSE)</f>
        <v>General Building Maintenance</v>
      </c>
    </row>
    <row r="4923" spans="1:12" hidden="1">
      <c r="A4923">
        <v>82735</v>
      </c>
      <c r="B4923" t="s">
        <v>559</v>
      </c>
      <c r="C4923">
        <v>50355000</v>
      </c>
      <c r="D4923" t="s">
        <v>17</v>
      </c>
      <c r="E4923" t="s">
        <v>13</v>
      </c>
      <c r="F4923" t="s">
        <v>13</v>
      </c>
      <c r="G4923" t="s">
        <v>6209</v>
      </c>
      <c r="H4923" s="2">
        <v>44923.539464236113</v>
      </c>
      <c r="I4923" t="s">
        <v>553</v>
      </c>
      <c r="J4923" s="2">
        <v>44923.539464236113</v>
      </c>
      <c r="K4923" t="s">
        <v>553</v>
      </c>
      <c r="L4923" t="str">
        <f>VLOOKUP(C4923,ACCOUNT_MAPPING!A:C,3,FALSE)</f>
        <v>General Building Maintenance</v>
      </c>
    </row>
    <row r="4924" spans="1:12" hidden="1">
      <c r="A4924">
        <v>59780</v>
      </c>
      <c r="B4924" t="s">
        <v>1567</v>
      </c>
      <c r="C4924">
        <v>50355000</v>
      </c>
      <c r="D4924" t="s">
        <v>17</v>
      </c>
      <c r="E4924" t="s">
        <v>13</v>
      </c>
      <c r="F4924" t="s">
        <v>13</v>
      </c>
      <c r="G4924" t="s">
        <v>6210</v>
      </c>
      <c r="H4924" s="2">
        <v>44917.537853738424</v>
      </c>
      <c r="I4924" t="s">
        <v>627</v>
      </c>
      <c r="J4924" s="2">
        <v>44917.537853738424</v>
      </c>
      <c r="K4924" t="s">
        <v>627</v>
      </c>
      <c r="L4924" t="str">
        <f>VLOOKUP(C4924,ACCOUNT_MAPPING!A:C,3,FALSE)</f>
        <v>General Building Maintenance</v>
      </c>
    </row>
    <row r="4925" spans="1:12" hidden="1">
      <c r="A4925">
        <v>59782</v>
      </c>
      <c r="B4925" t="s">
        <v>3024</v>
      </c>
      <c r="C4925">
        <v>50355000</v>
      </c>
      <c r="D4925" t="s">
        <v>63</v>
      </c>
      <c r="E4925" t="s">
        <v>13</v>
      </c>
      <c r="F4925" t="s">
        <v>13</v>
      </c>
      <c r="G4925" t="s">
        <v>6211</v>
      </c>
      <c r="H4925" s="2">
        <v>44876.570604085646</v>
      </c>
      <c r="I4925" t="s">
        <v>627</v>
      </c>
      <c r="J4925" s="2">
        <v>44876.570604085646</v>
      </c>
      <c r="K4925" t="s">
        <v>627</v>
      </c>
      <c r="L4925" t="str">
        <f>VLOOKUP(C4925,ACCOUNT_MAPPING!A:C,3,FALSE)</f>
        <v>General Building Maintenance</v>
      </c>
    </row>
    <row r="4926" spans="1:12" hidden="1">
      <c r="A4926">
        <v>82747</v>
      </c>
      <c r="B4926" t="s">
        <v>562</v>
      </c>
      <c r="C4926">
        <v>50355000</v>
      </c>
      <c r="D4926" t="s">
        <v>17</v>
      </c>
      <c r="E4926" t="s">
        <v>13</v>
      </c>
      <c r="F4926" t="s">
        <v>13</v>
      </c>
      <c r="G4926" t="s">
        <v>6212</v>
      </c>
      <c r="H4926" s="2">
        <v>44924.365839502316</v>
      </c>
      <c r="I4926" t="s">
        <v>90</v>
      </c>
      <c r="J4926" s="2">
        <v>44924.365839502316</v>
      </c>
      <c r="K4926" t="s">
        <v>90</v>
      </c>
      <c r="L4926" t="str">
        <f>VLOOKUP(C4926,ACCOUNT_MAPPING!A:C,3,FALSE)</f>
        <v>General Building Maintenance</v>
      </c>
    </row>
    <row r="4927" spans="1:12" hidden="1">
      <c r="A4927">
        <v>82748</v>
      </c>
      <c r="B4927" t="s">
        <v>4208</v>
      </c>
      <c r="C4927">
        <v>50355000</v>
      </c>
      <c r="D4927" t="s">
        <v>17</v>
      </c>
      <c r="E4927" t="s">
        <v>13</v>
      </c>
      <c r="F4927" t="s">
        <v>13</v>
      </c>
      <c r="G4927" t="s">
        <v>6213</v>
      </c>
      <c r="H4927" s="2">
        <v>44922.569231018519</v>
      </c>
      <c r="I4927" t="s">
        <v>1292</v>
      </c>
      <c r="J4927" s="2">
        <v>44922.569231018519</v>
      </c>
      <c r="K4927" t="s">
        <v>1292</v>
      </c>
      <c r="L4927" t="str">
        <f>VLOOKUP(C4927,ACCOUNT_MAPPING!A:C,3,FALSE)</f>
        <v>General Building Maintenance</v>
      </c>
    </row>
    <row r="4928" spans="1:12" hidden="1">
      <c r="A4928">
        <v>82752</v>
      </c>
      <c r="B4928" t="s">
        <v>1074</v>
      </c>
      <c r="C4928">
        <v>50355000</v>
      </c>
      <c r="D4928" t="s">
        <v>17</v>
      </c>
      <c r="E4928" t="s">
        <v>13</v>
      </c>
      <c r="F4928" t="s">
        <v>13</v>
      </c>
      <c r="G4928" t="s">
        <v>5135</v>
      </c>
      <c r="H4928" s="2">
        <v>44922.582651423611</v>
      </c>
      <c r="I4928" t="s">
        <v>41</v>
      </c>
      <c r="J4928" s="2">
        <v>44922.582651423611</v>
      </c>
      <c r="K4928" t="s">
        <v>41</v>
      </c>
      <c r="L4928" t="str">
        <f>VLOOKUP(C4928,ACCOUNT_MAPPING!A:C,3,FALSE)</f>
        <v>General Building Maintenance</v>
      </c>
    </row>
    <row r="4929" spans="1:12" hidden="1">
      <c r="A4929">
        <v>43010</v>
      </c>
      <c r="B4929" t="s">
        <v>6214</v>
      </c>
      <c r="C4929">
        <v>50355000</v>
      </c>
      <c r="D4929" t="s">
        <v>17</v>
      </c>
      <c r="E4929" t="s">
        <v>13</v>
      </c>
      <c r="F4929" t="s">
        <v>13</v>
      </c>
      <c r="G4929" t="s">
        <v>6215</v>
      </c>
      <c r="H4929" s="2">
        <v>44923.548282557873</v>
      </c>
      <c r="I4929" t="s">
        <v>236</v>
      </c>
      <c r="J4929" s="2">
        <v>44923.548282557873</v>
      </c>
      <c r="K4929" t="s">
        <v>236</v>
      </c>
      <c r="L4929" t="str">
        <f>VLOOKUP(C4929,ACCOUNT_MAPPING!A:C,3,FALSE)</f>
        <v>General Building Maintenance</v>
      </c>
    </row>
    <row r="4930" spans="1:12" hidden="1">
      <c r="A4930">
        <v>43011</v>
      </c>
      <c r="B4930" t="s">
        <v>5089</v>
      </c>
      <c r="C4930">
        <v>50355000</v>
      </c>
      <c r="D4930" t="s">
        <v>17</v>
      </c>
      <c r="E4930" t="s">
        <v>13</v>
      </c>
      <c r="F4930" t="s">
        <v>13</v>
      </c>
      <c r="G4930" t="s">
        <v>6216</v>
      </c>
      <c r="H4930" s="2">
        <v>44923.547238888888</v>
      </c>
      <c r="I4930" t="s">
        <v>236</v>
      </c>
      <c r="J4930" s="2">
        <v>44923.547238888888</v>
      </c>
      <c r="K4930" t="s">
        <v>236</v>
      </c>
      <c r="L4930" t="str">
        <f>VLOOKUP(C4930,ACCOUNT_MAPPING!A:C,3,FALSE)</f>
        <v>General Building Maintenance</v>
      </c>
    </row>
    <row r="4931" spans="1:12" hidden="1">
      <c r="A4931">
        <v>82754</v>
      </c>
      <c r="B4931" t="s">
        <v>578</v>
      </c>
      <c r="C4931">
        <v>50355000</v>
      </c>
      <c r="D4931" t="s">
        <v>17</v>
      </c>
      <c r="E4931" t="s">
        <v>13</v>
      </c>
      <c r="F4931" t="s">
        <v>13</v>
      </c>
      <c r="G4931" t="s">
        <v>6217</v>
      </c>
      <c r="H4931" s="2">
        <v>44923.549123877317</v>
      </c>
      <c r="I4931" t="s">
        <v>553</v>
      </c>
      <c r="J4931" s="2">
        <v>44923.549123877317</v>
      </c>
      <c r="K4931" t="s">
        <v>553</v>
      </c>
      <c r="L4931" t="str">
        <f>VLOOKUP(C4931,ACCOUNT_MAPPING!A:C,3,FALSE)</f>
        <v>General Building Maintenance</v>
      </c>
    </row>
    <row r="4932" spans="1:12" hidden="1">
      <c r="A4932">
        <v>76071</v>
      </c>
      <c r="B4932" t="s">
        <v>1302</v>
      </c>
      <c r="C4932">
        <v>50355000</v>
      </c>
      <c r="D4932" t="s">
        <v>17</v>
      </c>
      <c r="E4932" t="s">
        <v>13</v>
      </c>
      <c r="F4932" t="s">
        <v>13</v>
      </c>
      <c r="G4932" t="s">
        <v>6218</v>
      </c>
      <c r="H4932" s="2">
        <v>44924.128041087963</v>
      </c>
      <c r="I4932" t="s">
        <v>104</v>
      </c>
      <c r="J4932" s="2">
        <v>44924.128041087963</v>
      </c>
      <c r="K4932" t="s">
        <v>104</v>
      </c>
      <c r="L4932" t="str">
        <f>VLOOKUP(C4932,ACCOUNT_MAPPING!A:C,3,FALSE)</f>
        <v>General Building Maintenance</v>
      </c>
    </row>
    <row r="4933" spans="1:12" hidden="1">
      <c r="A4933">
        <v>82766</v>
      </c>
      <c r="B4933" t="s">
        <v>5448</v>
      </c>
      <c r="C4933">
        <v>50355000</v>
      </c>
      <c r="D4933" t="s">
        <v>17</v>
      </c>
      <c r="E4933" t="s">
        <v>13</v>
      </c>
      <c r="F4933" t="s">
        <v>13</v>
      </c>
      <c r="G4933" t="s">
        <v>6158</v>
      </c>
      <c r="H4933" s="2">
        <v>44924.637498414355</v>
      </c>
      <c r="I4933" t="s">
        <v>289</v>
      </c>
      <c r="J4933" s="2">
        <v>44924.637498414355</v>
      </c>
      <c r="K4933" t="s">
        <v>289</v>
      </c>
      <c r="L4933" t="str">
        <f>VLOOKUP(C4933,ACCOUNT_MAPPING!A:C,3,FALSE)</f>
        <v>General Building Maintenance</v>
      </c>
    </row>
    <row r="4934" spans="1:12" hidden="1">
      <c r="A4934">
        <v>82771</v>
      </c>
      <c r="B4934" t="s">
        <v>2081</v>
      </c>
      <c r="C4934">
        <v>50355000</v>
      </c>
      <c r="D4934" t="s">
        <v>17</v>
      </c>
      <c r="E4934" t="s">
        <v>13</v>
      </c>
      <c r="F4934" t="s">
        <v>13</v>
      </c>
      <c r="G4934" t="s">
        <v>6201</v>
      </c>
      <c r="H4934" s="2">
        <v>44924.688442361112</v>
      </c>
      <c r="I4934" t="s">
        <v>19</v>
      </c>
      <c r="J4934" s="2">
        <v>44924.688442361112</v>
      </c>
      <c r="K4934" t="s">
        <v>19</v>
      </c>
      <c r="L4934" t="str">
        <f>VLOOKUP(C4934,ACCOUNT_MAPPING!A:C,3,FALSE)</f>
        <v>General Building Maintenance</v>
      </c>
    </row>
    <row r="4935" spans="1:12" hidden="1">
      <c r="A4935">
        <v>43024</v>
      </c>
      <c r="B4935" t="s">
        <v>6219</v>
      </c>
      <c r="C4935">
        <v>50355000</v>
      </c>
      <c r="D4935" t="s">
        <v>17</v>
      </c>
      <c r="E4935" t="s">
        <v>13</v>
      </c>
      <c r="F4935" t="s">
        <v>13</v>
      </c>
      <c r="G4935" t="s">
        <v>6220</v>
      </c>
      <c r="H4935" s="2">
        <v>44923.653213622689</v>
      </c>
      <c r="I4935" t="s">
        <v>236</v>
      </c>
      <c r="J4935" s="2">
        <v>44923.653213622689</v>
      </c>
      <c r="K4935" t="s">
        <v>236</v>
      </c>
      <c r="L4935" t="str">
        <f>VLOOKUP(C4935,ACCOUNT_MAPPING!A:C,3,FALSE)</f>
        <v>General Building Maintenance</v>
      </c>
    </row>
    <row r="4936" spans="1:12" hidden="1">
      <c r="A4936">
        <v>43025</v>
      </c>
      <c r="B4936" t="s">
        <v>6221</v>
      </c>
      <c r="C4936">
        <v>50355000</v>
      </c>
      <c r="D4936" t="s">
        <v>17</v>
      </c>
      <c r="E4936" t="s">
        <v>13</v>
      </c>
      <c r="F4936" t="s">
        <v>13</v>
      </c>
      <c r="G4936" t="s">
        <v>6222</v>
      </c>
      <c r="H4936" s="2">
        <v>44923.661609456016</v>
      </c>
      <c r="I4936" t="s">
        <v>236</v>
      </c>
      <c r="J4936" s="2">
        <v>44923.661609456016</v>
      </c>
      <c r="K4936" t="s">
        <v>236</v>
      </c>
      <c r="L4936" t="str">
        <f>VLOOKUP(C4936,ACCOUNT_MAPPING!A:C,3,FALSE)</f>
        <v>General Building Maintenance</v>
      </c>
    </row>
    <row r="4937" spans="1:12" hidden="1">
      <c r="A4937">
        <v>43028</v>
      </c>
      <c r="B4937" t="s">
        <v>6223</v>
      </c>
      <c r="C4937">
        <v>50355000</v>
      </c>
      <c r="D4937" t="s">
        <v>17</v>
      </c>
      <c r="E4937" t="s">
        <v>13</v>
      </c>
      <c r="F4937" t="s">
        <v>13</v>
      </c>
      <c r="G4937" t="s">
        <v>6224</v>
      </c>
      <c r="H4937" s="2">
        <v>44923.712111145833</v>
      </c>
      <c r="I4937" t="s">
        <v>236</v>
      </c>
      <c r="J4937" s="2">
        <v>44923.712111145833</v>
      </c>
      <c r="K4937" t="s">
        <v>236</v>
      </c>
      <c r="L4937" t="str">
        <f>VLOOKUP(C4937,ACCOUNT_MAPPING!A:C,3,FALSE)</f>
        <v>General Building Maintenance</v>
      </c>
    </row>
    <row r="4938" spans="1:12" hidden="1">
      <c r="A4938">
        <v>43035</v>
      </c>
      <c r="B4938" t="s">
        <v>6225</v>
      </c>
      <c r="C4938">
        <v>50355000</v>
      </c>
      <c r="D4938" t="s">
        <v>17</v>
      </c>
      <c r="E4938" t="s">
        <v>13</v>
      </c>
      <c r="F4938" t="s">
        <v>13</v>
      </c>
      <c r="G4938" t="s">
        <v>6226</v>
      </c>
      <c r="H4938" s="2">
        <v>44923.729338425925</v>
      </c>
      <c r="I4938" t="s">
        <v>236</v>
      </c>
      <c r="J4938" s="2">
        <v>44923.729338425925</v>
      </c>
      <c r="K4938" t="s">
        <v>236</v>
      </c>
      <c r="L4938" t="str">
        <f>VLOOKUP(C4938,ACCOUNT_MAPPING!A:C,3,FALSE)</f>
        <v>General Building Maintenance</v>
      </c>
    </row>
    <row r="4939" spans="1:12" hidden="1">
      <c r="A4939">
        <v>60172</v>
      </c>
      <c r="B4939" t="s">
        <v>1085</v>
      </c>
      <c r="C4939">
        <v>50355000</v>
      </c>
      <c r="D4939" t="s">
        <v>17</v>
      </c>
      <c r="E4939" t="s">
        <v>13</v>
      </c>
      <c r="F4939" t="s">
        <v>13</v>
      </c>
      <c r="G4939" t="s">
        <v>6227</v>
      </c>
      <c r="H4939" s="2">
        <v>44924.689658599535</v>
      </c>
      <c r="I4939" t="s">
        <v>720</v>
      </c>
      <c r="J4939" s="2">
        <v>44924.689658599535</v>
      </c>
      <c r="K4939" t="s">
        <v>720</v>
      </c>
      <c r="L4939" t="str">
        <f>VLOOKUP(C4939,ACCOUNT_MAPPING!A:C,3,FALSE)</f>
        <v>General Building Maintenance</v>
      </c>
    </row>
    <row r="4940" spans="1:12" hidden="1">
      <c r="A4940">
        <v>76069</v>
      </c>
      <c r="B4940" t="s">
        <v>1272</v>
      </c>
      <c r="C4940">
        <v>50355000</v>
      </c>
      <c r="D4940" t="s">
        <v>17</v>
      </c>
      <c r="E4940" t="s">
        <v>13</v>
      </c>
      <c r="F4940" t="s">
        <v>13</v>
      </c>
      <c r="G4940" t="s">
        <v>6218</v>
      </c>
      <c r="H4940" s="2">
        <v>44924.118785266204</v>
      </c>
      <c r="I4940" t="s">
        <v>104</v>
      </c>
      <c r="J4940" s="2">
        <v>44924.118785266204</v>
      </c>
      <c r="K4940" t="s">
        <v>104</v>
      </c>
      <c r="L4940" t="str">
        <f>VLOOKUP(C4940,ACCOUNT_MAPPING!A:C,3,FALSE)</f>
        <v>General Building Maintenance</v>
      </c>
    </row>
    <row r="4941" spans="1:12" hidden="1">
      <c r="A4941">
        <v>82822</v>
      </c>
      <c r="B4941" t="s">
        <v>6228</v>
      </c>
      <c r="C4941">
        <v>50355000</v>
      </c>
      <c r="D4941" t="s">
        <v>17</v>
      </c>
      <c r="E4941" t="s">
        <v>13</v>
      </c>
      <c r="F4941" t="s">
        <v>13</v>
      </c>
      <c r="G4941" t="s">
        <v>6229</v>
      </c>
      <c r="H4941" s="2">
        <v>44917.863026388892</v>
      </c>
      <c r="I4941" t="s">
        <v>214</v>
      </c>
      <c r="J4941" s="2">
        <v>44917.863026388892</v>
      </c>
      <c r="K4941" t="s">
        <v>214</v>
      </c>
      <c r="L4941" t="str">
        <f>VLOOKUP(C4941,ACCOUNT_MAPPING!A:C,3,FALSE)</f>
        <v>General Building Maintenance</v>
      </c>
    </row>
    <row r="4942" spans="1:12" hidden="1">
      <c r="A4942">
        <v>82697</v>
      </c>
      <c r="B4942" t="s">
        <v>4225</v>
      </c>
      <c r="C4942">
        <v>50355000</v>
      </c>
      <c r="D4942" t="s">
        <v>17</v>
      </c>
      <c r="E4942" t="s">
        <v>13</v>
      </c>
      <c r="F4942" t="s">
        <v>13</v>
      </c>
      <c r="G4942" t="s">
        <v>6230</v>
      </c>
      <c r="H4942" s="2">
        <v>44929.494583449072</v>
      </c>
      <c r="I4942" t="s">
        <v>1092</v>
      </c>
      <c r="J4942" s="2">
        <v>44929.494583449072</v>
      </c>
      <c r="K4942" t="s">
        <v>1092</v>
      </c>
      <c r="L4942" t="str">
        <f>VLOOKUP(C4942,ACCOUNT_MAPPING!A:C,3,FALSE)</f>
        <v>General Building Maintenance</v>
      </c>
    </row>
    <row r="4943" spans="1:12" hidden="1">
      <c r="A4943">
        <v>82880</v>
      </c>
      <c r="B4943" t="s">
        <v>1322</v>
      </c>
      <c r="C4943">
        <v>50355000</v>
      </c>
      <c r="D4943" t="s">
        <v>17</v>
      </c>
      <c r="E4943" t="s">
        <v>13</v>
      </c>
      <c r="F4943" t="s">
        <v>13</v>
      </c>
      <c r="G4943" t="s">
        <v>6231</v>
      </c>
      <c r="H4943" s="2">
        <v>44928.059912997684</v>
      </c>
      <c r="I4943" t="s">
        <v>577</v>
      </c>
      <c r="J4943" s="2">
        <v>44928.059912997684</v>
      </c>
      <c r="K4943" t="s">
        <v>577</v>
      </c>
      <c r="L4943" t="str">
        <f>VLOOKUP(C4943,ACCOUNT_MAPPING!A:C,3,FALSE)</f>
        <v>General Building Maintenance</v>
      </c>
    </row>
    <row r="4944" spans="1:12" hidden="1">
      <c r="A4944">
        <v>82881</v>
      </c>
      <c r="B4944" t="s">
        <v>1324</v>
      </c>
      <c r="C4944">
        <v>50355000</v>
      </c>
      <c r="D4944" t="s">
        <v>17</v>
      </c>
      <c r="E4944" t="s">
        <v>13</v>
      </c>
      <c r="F4944" t="s">
        <v>13</v>
      </c>
      <c r="G4944" t="s">
        <v>6232</v>
      </c>
      <c r="H4944" s="2">
        <v>44915.480787499997</v>
      </c>
      <c r="I4944" t="s">
        <v>804</v>
      </c>
      <c r="J4944" s="2">
        <v>44915.480787499997</v>
      </c>
      <c r="K4944" t="s">
        <v>804</v>
      </c>
      <c r="L4944" t="str">
        <f>VLOOKUP(C4944,ACCOUNT_MAPPING!A:C,3,FALSE)</f>
        <v>General Building Maintenance</v>
      </c>
    </row>
    <row r="4945" spans="1:12" hidden="1">
      <c r="A4945">
        <v>46337</v>
      </c>
      <c r="B4945" t="s">
        <v>6233</v>
      </c>
      <c r="C4945">
        <v>50355000</v>
      </c>
      <c r="D4945" t="s">
        <v>17</v>
      </c>
      <c r="E4945" t="s">
        <v>13</v>
      </c>
      <c r="F4945" t="s">
        <v>13</v>
      </c>
      <c r="G4945" t="s">
        <v>6234</v>
      </c>
      <c r="H4945" s="2">
        <v>44924.676278356485</v>
      </c>
      <c r="I4945" t="s">
        <v>1429</v>
      </c>
      <c r="J4945" s="2">
        <v>44924.676278356485</v>
      </c>
      <c r="K4945" t="s">
        <v>1429</v>
      </c>
      <c r="L4945" t="str">
        <f>VLOOKUP(C4945,ACCOUNT_MAPPING!A:C,3,FALSE)</f>
        <v>General Building Maintenance</v>
      </c>
    </row>
    <row r="4946" spans="1:12" hidden="1">
      <c r="A4946">
        <v>82955</v>
      </c>
      <c r="B4946" t="s">
        <v>6235</v>
      </c>
      <c r="C4946">
        <v>50355000</v>
      </c>
      <c r="D4946" t="s">
        <v>17</v>
      </c>
      <c r="E4946" t="s">
        <v>13</v>
      </c>
      <c r="F4946" t="s">
        <v>13</v>
      </c>
      <c r="G4946" t="s">
        <v>6236</v>
      </c>
      <c r="H4946" s="2">
        <v>44924.556371412036</v>
      </c>
      <c r="I4946" t="s">
        <v>766</v>
      </c>
      <c r="J4946" s="2">
        <v>44924.556371412036</v>
      </c>
      <c r="K4946" t="s">
        <v>766</v>
      </c>
      <c r="L4946" t="str">
        <f>VLOOKUP(C4946,ACCOUNT_MAPPING!A:C,3,FALSE)</f>
        <v>General Building Maintenance</v>
      </c>
    </row>
    <row r="4947" spans="1:12" hidden="1">
      <c r="A4947">
        <v>82956</v>
      </c>
      <c r="B4947" t="s">
        <v>3113</v>
      </c>
      <c r="C4947">
        <v>50355000</v>
      </c>
      <c r="D4947" t="s">
        <v>17</v>
      </c>
      <c r="E4947" t="s">
        <v>13</v>
      </c>
      <c r="F4947" t="s">
        <v>13</v>
      </c>
      <c r="G4947" t="s">
        <v>6237</v>
      </c>
      <c r="H4947" s="2">
        <v>44924.613556284719</v>
      </c>
      <c r="I4947" t="s">
        <v>766</v>
      </c>
      <c r="J4947" s="2">
        <v>44924.613556284719</v>
      </c>
      <c r="K4947" t="s">
        <v>766</v>
      </c>
      <c r="L4947" t="str">
        <f>VLOOKUP(C4947,ACCOUNT_MAPPING!A:C,3,FALSE)</f>
        <v>General Building Maintenance</v>
      </c>
    </row>
    <row r="4948" spans="1:12" hidden="1">
      <c r="A4948">
        <v>82710</v>
      </c>
      <c r="B4948" t="s">
        <v>3533</v>
      </c>
      <c r="C4948">
        <v>50355000</v>
      </c>
      <c r="D4948" t="s">
        <v>17</v>
      </c>
      <c r="E4948" t="s">
        <v>13</v>
      </c>
      <c r="F4948" t="s">
        <v>13</v>
      </c>
      <c r="G4948" t="s">
        <v>6238</v>
      </c>
      <c r="H4948" s="2">
        <v>44923.631485682869</v>
      </c>
      <c r="I4948" t="s">
        <v>15</v>
      </c>
      <c r="J4948" s="2">
        <v>44923.631485682869</v>
      </c>
      <c r="K4948" t="s">
        <v>15</v>
      </c>
      <c r="L4948" t="str">
        <f>VLOOKUP(C4948,ACCOUNT_MAPPING!A:C,3,FALSE)</f>
        <v>General Building Maintenance</v>
      </c>
    </row>
    <row r="4949" spans="1:12" hidden="1">
      <c r="A4949">
        <v>82720</v>
      </c>
      <c r="B4949" t="s">
        <v>4174</v>
      </c>
      <c r="C4949">
        <v>50355000</v>
      </c>
      <c r="D4949" t="s">
        <v>63</v>
      </c>
      <c r="E4949" t="s">
        <v>13</v>
      </c>
      <c r="F4949" t="s">
        <v>13</v>
      </c>
      <c r="G4949" t="s">
        <v>6239</v>
      </c>
      <c r="H4949" s="2">
        <v>44874.466206828707</v>
      </c>
      <c r="I4949" t="s">
        <v>41</v>
      </c>
      <c r="J4949" s="2">
        <v>44874.466206828707</v>
      </c>
      <c r="K4949" t="s">
        <v>41</v>
      </c>
      <c r="L4949" t="str">
        <f>VLOOKUP(C4949,ACCOUNT_MAPPING!A:C,3,FALSE)</f>
        <v>General Building Maintenance</v>
      </c>
    </row>
    <row r="4950" spans="1:12" hidden="1">
      <c r="A4950">
        <v>82723</v>
      </c>
      <c r="B4950" t="s">
        <v>554</v>
      </c>
      <c r="C4950">
        <v>50355000</v>
      </c>
      <c r="D4950" t="s">
        <v>17</v>
      </c>
      <c r="E4950" t="s">
        <v>13</v>
      </c>
      <c r="F4950" t="s">
        <v>13</v>
      </c>
      <c r="G4950" t="s">
        <v>6240</v>
      </c>
      <c r="H4950" s="2">
        <v>44915.815027858793</v>
      </c>
      <c r="I4950" t="s">
        <v>93</v>
      </c>
      <c r="J4950" s="2">
        <v>44915.815027858793</v>
      </c>
      <c r="K4950" t="s">
        <v>93</v>
      </c>
      <c r="L4950" t="str">
        <f>VLOOKUP(C4950,ACCOUNT_MAPPING!A:C,3,FALSE)</f>
        <v>General Building Maintenance</v>
      </c>
    </row>
    <row r="4951" spans="1:12" hidden="1">
      <c r="A4951">
        <v>49209</v>
      </c>
      <c r="B4951" t="s">
        <v>2020</v>
      </c>
      <c r="C4951">
        <v>50355000</v>
      </c>
      <c r="D4951" t="s">
        <v>17</v>
      </c>
      <c r="E4951" t="s">
        <v>13</v>
      </c>
      <c r="F4951" t="s">
        <v>13</v>
      </c>
      <c r="G4951" t="s">
        <v>6145</v>
      </c>
      <c r="H4951" s="2">
        <v>44916.732268553242</v>
      </c>
      <c r="I4951" t="s">
        <v>1333</v>
      </c>
      <c r="J4951" s="2">
        <v>44916.732268553242</v>
      </c>
      <c r="K4951" t="s">
        <v>1333</v>
      </c>
      <c r="L4951" t="str">
        <f>VLOOKUP(C4951,ACCOUNT_MAPPING!A:C,3,FALSE)</f>
        <v>General Building Maintenance</v>
      </c>
    </row>
    <row r="4952" spans="1:12" hidden="1">
      <c r="A4952">
        <v>53068</v>
      </c>
      <c r="B4952" t="s">
        <v>6241</v>
      </c>
      <c r="C4952">
        <v>50355000</v>
      </c>
      <c r="D4952" t="s">
        <v>17</v>
      </c>
      <c r="E4952" t="s">
        <v>13</v>
      </c>
      <c r="F4952" t="s">
        <v>13</v>
      </c>
      <c r="G4952" t="s">
        <v>6242</v>
      </c>
      <c r="H4952" s="2">
        <v>44924.624936655091</v>
      </c>
      <c r="I4952" t="s">
        <v>256</v>
      </c>
      <c r="J4952" s="2">
        <v>44924.624936655091</v>
      </c>
      <c r="K4952" t="s">
        <v>256</v>
      </c>
      <c r="L4952" t="str">
        <f>VLOOKUP(C4952,ACCOUNT_MAPPING!A:C,3,FALSE)</f>
        <v>General Building Maintenance</v>
      </c>
    </row>
    <row r="4953" spans="1:12" hidden="1">
      <c r="A4953">
        <v>53070</v>
      </c>
      <c r="B4953" t="s">
        <v>3538</v>
      </c>
      <c r="C4953">
        <v>50355000</v>
      </c>
      <c r="D4953" t="s">
        <v>17</v>
      </c>
      <c r="E4953" t="s">
        <v>13</v>
      </c>
      <c r="F4953" t="s">
        <v>13</v>
      </c>
      <c r="G4953" t="s">
        <v>6243</v>
      </c>
      <c r="H4953" s="2">
        <v>44924.629495370369</v>
      </c>
      <c r="I4953" t="s">
        <v>256</v>
      </c>
      <c r="J4953" s="2">
        <v>44924.629495370369</v>
      </c>
      <c r="K4953" t="s">
        <v>256</v>
      </c>
      <c r="L4953" t="str">
        <f>VLOOKUP(C4953,ACCOUNT_MAPPING!A:C,3,FALSE)</f>
        <v>General Building Maintenance</v>
      </c>
    </row>
    <row r="4954" spans="1:12" hidden="1">
      <c r="A4954">
        <v>82698</v>
      </c>
      <c r="B4954" t="s">
        <v>4227</v>
      </c>
      <c r="C4954">
        <v>50355000</v>
      </c>
      <c r="D4954" t="s">
        <v>17</v>
      </c>
      <c r="E4954" t="s">
        <v>13</v>
      </c>
      <c r="F4954" t="s">
        <v>13</v>
      </c>
      <c r="G4954" t="s">
        <v>6244</v>
      </c>
      <c r="H4954" s="2">
        <v>44929.519339270832</v>
      </c>
      <c r="I4954" t="s">
        <v>1092</v>
      </c>
      <c r="J4954" s="2">
        <v>44929.519339270832</v>
      </c>
      <c r="K4954" t="s">
        <v>1092</v>
      </c>
      <c r="L4954" t="str">
        <f>VLOOKUP(C4954,ACCOUNT_MAPPING!A:C,3,FALSE)</f>
        <v>General Building Maintenance</v>
      </c>
    </row>
    <row r="4955" spans="1:12" hidden="1">
      <c r="A4955">
        <v>82706</v>
      </c>
      <c r="B4955" t="s">
        <v>2069</v>
      </c>
      <c r="C4955">
        <v>50355000</v>
      </c>
      <c r="D4955" t="s">
        <v>17</v>
      </c>
      <c r="E4955" t="s">
        <v>13</v>
      </c>
      <c r="F4955" t="s">
        <v>13</v>
      </c>
      <c r="G4955" t="s">
        <v>5911</v>
      </c>
      <c r="H4955" s="2">
        <v>44928.584498993056</v>
      </c>
      <c r="I4955" t="s">
        <v>577</v>
      </c>
      <c r="J4955" s="2">
        <v>44928.584498993056</v>
      </c>
      <c r="K4955" t="s">
        <v>577</v>
      </c>
      <c r="L4955" t="str">
        <f>VLOOKUP(C4955,ACCOUNT_MAPPING!A:C,3,FALSE)</f>
        <v>General Building Maintenance</v>
      </c>
    </row>
    <row r="4956" spans="1:12" hidden="1">
      <c r="A4956">
        <v>83061</v>
      </c>
      <c r="B4956" t="s">
        <v>273</v>
      </c>
      <c r="C4956">
        <v>50355000</v>
      </c>
      <c r="D4956" t="s">
        <v>17</v>
      </c>
      <c r="E4956" t="s">
        <v>13</v>
      </c>
      <c r="F4956" t="s">
        <v>13</v>
      </c>
      <c r="G4956" t="s">
        <v>6245</v>
      </c>
      <c r="H4956" s="2">
        <v>44922.705893321756</v>
      </c>
      <c r="I4956" t="s">
        <v>275</v>
      </c>
      <c r="J4956" s="2">
        <v>44922.705893321756</v>
      </c>
      <c r="K4956" t="s">
        <v>275</v>
      </c>
      <c r="L4956" t="str">
        <f>VLOOKUP(C4956,ACCOUNT_MAPPING!A:C,3,FALSE)</f>
        <v>General Building Maintenance</v>
      </c>
    </row>
    <row r="4957" spans="1:12" hidden="1">
      <c r="A4957">
        <v>83064</v>
      </c>
      <c r="B4957" t="s">
        <v>2091</v>
      </c>
      <c r="C4957">
        <v>50355000</v>
      </c>
      <c r="D4957" t="s">
        <v>17</v>
      </c>
      <c r="E4957" t="s">
        <v>13</v>
      </c>
      <c r="F4957" t="s">
        <v>13</v>
      </c>
      <c r="G4957" t="s">
        <v>6246</v>
      </c>
      <c r="H4957" s="2">
        <v>44922.618099768515</v>
      </c>
      <c r="I4957" t="s">
        <v>1292</v>
      </c>
      <c r="J4957" s="2">
        <v>44922.618099768515</v>
      </c>
      <c r="K4957" t="s">
        <v>1292</v>
      </c>
      <c r="L4957" t="str">
        <f>VLOOKUP(C4957,ACCOUNT_MAPPING!A:C,3,FALSE)</f>
        <v>General Building Maintenance</v>
      </c>
    </row>
    <row r="4958" spans="1:12" hidden="1">
      <c r="A4958">
        <v>59778</v>
      </c>
      <c r="B4958" t="s">
        <v>2059</v>
      </c>
      <c r="C4958">
        <v>50355000</v>
      </c>
      <c r="D4958" t="s">
        <v>17</v>
      </c>
      <c r="E4958" t="s">
        <v>13</v>
      </c>
      <c r="F4958" t="s">
        <v>13</v>
      </c>
      <c r="G4958" t="s">
        <v>6210</v>
      </c>
      <c r="H4958" s="2">
        <v>44917.47493232639</v>
      </c>
      <c r="I4958" t="s">
        <v>627</v>
      </c>
      <c r="J4958" s="2">
        <v>44917.47493232639</v>
      </c>
      <c r="K4958" t="s">
        <v>627</v>
      </c>
      <c r="L4958" t="str">
        <f>VLOOKUP(C4958,ACCOUNT_MAPPING!A:C,3,FALSE)</f>
        <v>General Building Maintenance</v>
      </c>
    </row>
    <row r="4959" spans="1:12" hidden="1">
      <c r="A4959">
        <v>59779</v>
      </c>
      <c r="B4959" t="s">
        <v>3055</v>
      </c>
      <c r="C4959">
        <v>50355000</v>
      </c>
      <c r="D4959" t="s">
        <v>17</v>
      </c>
      <c r="E4959" t="s">
        <v>13</v>
      </c>
      <c r="F4959" t="s">
        <v>13</v>
      </c>
      <c r="G4959" t="s">
        <v>6210</v>
      </c>
      <c r="H4959" s="2">
        <v>44917.497553240741</v>
      </c>
      <c r="I4959" t="s">
        <v>627</v>
      </c>
      <c r="J4959" s="2">
        <v>44917.497553240741</v>
      </c>
      <c r="K4959" t="s">
        <v>627</v>
      </c>
      <c r="L4959" t="str">
        <f>VLOOKUP(C4959,ACCOUNT_MAPPING!A:C,3,FALSE)</f>
        <v>General Building Maintenance</v>
      </c>
    </row>
    <row r="4960" spans="1:12" hidden="1">
      <c r="A4960">
        <v>82717</v>
      </c>
      <c r="B4960" t="s">
        <v>4202</v>
      </c>
      <c r="C4960">
        <v>50355000</v>
      </c>
      <c r="D4960" t="s">
        <v>63</v>
      </c>
      <c r="E4960" t="s">
        <v>13</v>
      </c>
      <c r="F4960" t="s">
        <v>13</v>
      </c>
      <c r="G4960" t="s">
        <v>2488</v>
      </c>
      <c r="H4960" s="2">
        <v>44875.604411111111</v>
      </c>
      <c r="I4960" t="s">
        <v>817</v>
      </c>
      <c r="J4960" s="2">
        <v>44875.604411111111</v>
      </c>
      <c r="K4960" t="s">
        <v>817</v>
      </c>
      <c r="L4960" t="str">
        <f>VLOOKUP(C4960,ACCOUNT_MAPPING!A:C,3,FALSE)</f>
        <v>General Building Maintenance</v>
      </c>
    </row>
    <row r="4961" spans="1:12" hidden="1">
      <c r="A4961">
        <v>82736</v>
      </c>
      <c r="B4961" t="s">
        <v>4210</v>
      </c>
      <c r="C4961">
        <v>50355000</v>
      </c>
      <c r="D4961" t="s">
        <v>17</v>
      </c>
      <c r="E4961" t="s">
        <v>13</v>
      </c>
      <c r="F4961" t="s">
        <v>13</v>
      </c>
      <c r="G4961" t="s">
        <v>6247</v>
      </c>
      <c r="H4961" s="2">
        <v>44922.526149189813</v>
      </c>
      <c r="I4961" t="s">
        <v>1292</v>
      </c>
      <c r="J4961" s="2">
        <v>44922.526149189813</v>
      </c>
      <c r="K4961" t="s">
        <v>1292</v>
      </c>
      <c r="L4961" t="str">
        <f>VLOOKUP(C4961,ACCOUNT_MAPPING!A:C,3,FALSE)</f>
        <v>General Building Maintenance</v>
      </c>
    </row>
    <row r="4962" spans="1:12" hidden="1">
      <c r="A4962">
        <v>82742</v>
      </c>
      <c r="B4962" t="s">
        <v>4214</v>
      </c>
      <c r="C4962">
        <v>50355000</v>
      </c>
      <c r="D4962" t="s">
        <v>17</v>
      </c>
      <c r="E4962" t="s">
        <v>13</v>
      </c>
      <c r="F4962" t="s">
        <v>13</v>
      </c>
      <c r="G4962" t="s">
        <v>6248</v>
      </c>
      <c r="H4962" s="2">
        <v>44923.653828553244</v>
      </c>
      <c r="I4962" t="s">
        <v>15</v>
      </c>
      <c r="J4962" s="2">
        <v>44923.653828553244</v>
      </c>
      <c r="K4962" t="s">
        <v>15</v>
      </c>
      <c r="L4962" t="str">
        <f>VLOOKUP(C4962,ACCOUNT_MAPPING!A:C,3,FALSE)</f>
        <v>General Building Maintenance</v>
      </c>
    </row>
    <row r="4963" spans="1:12" hidden="1">
      <c r="A4963">
        <v>59783</v>
      </c>
      <c r="B4963" t="s">
        <v>3073</v>
      </c>
      <c r="C4963">
        <v>50355000</v>
      </c>
      <c r="D4963" t="s">
        <v>17</v>
      </c>
      <c r="E4963" t="s">
        <v>13</v>
      </c>
      <c r="F4963" t="s">
        <v>13</v>
      </c>
      <c r="G4963" t="s">
        <v>6249</v>
      </c>
      <c r="H4963" s="2">
        <v>44917.569746261572</v>
      </c>
      <c r="I4963" t="s">
        <v>627</v>
      </c>
      <c r="J4963" s="2">
        <v>44917.569746261572</v>
      </c>
      <c r="K4963" t="s">
        <v>627</v>
      </c>
      <c r="L4963" t="str">
        <f>VLOOKUP(C4963,ACCOUNT_MAPPING!A:C,3,FALSE)</f>
        <v>General Building Maintenance</v>
      </c>
    </row>
    <row r="4964" spans="1:12" hidden="1">
      <c r="A4964">
        <v>83085</v>
      </c>
      <c r="B4964" t="s">
        <v>6250</v>
      </c>
      <c r="C4964">
        <v>50355000</v>
      </c>
      <c r="D4964" t="s">
        <v>17</v>
      </c>
      <c r="E4964" t="s">
        <v>13</v>
      </c>
      <c r="F4964" t="s">
        <v>13</v>
      </c>
      <c r="G4964" t="s">
        <v>6251</v>
      </c>
      <c r="H4964" s="2">
        <v>44922.67117681713</v>
      </c>
      <c r="I4964" t="s">
        <v>87</v>
      </c>
      <c r="J4964" s="2">
        <v>44922.67117681713</v>
      </c>
      <c r="K4964" t="s">
        <v>87</v>
      </c>
      <c r="L4964" t="str">
        <f>VLOOKUP(C4964,ACCOUNT_MAPPING!A:C,3,FALSE)</f>
        <v>General Building Maintenance</v>
      </c>
    </row>
    <row r="4965" spans="1:12" hidden="1">
      <c r="A4965">
        <v>82744</v>
      </c>
      <c r="B4965" t="s">
        <v>566</v>
      </c>
      <c r="C4965">
        <v>50355000</v>
      </c>
      <c r="D4965" t="s">
        <v>17</v>
      </c>
      <c r="E4965" t="s">
        <v>13</v>
      </c>
      <c r="F4965" t="s">
        <v>13</v>
      </c>
      <c r="G4965" t="s">
        <v>6252</v>
      </c>
      <c r="H4965" s="2">
        <v>44923.646744328704</v>
      </c>
      <c r="I4965" t="s">
        <v>90</v>
      </c>
      <c r="J4965" s="2">
        <v>44923.646744328704</v>
      </c>
      <c r="K4965" t="s">
        <v>90</v>
      </c>
      <c r="L4965" t="str">
        <f>VLOOKUP(C4965,ACCOUNT_MAPPING!A:C,3,FALSE)</f>
        <v>General Building Maintenance</v>
      </c>
    </row>
    <row r="4966" spans="1:12" hidden="1">
      <c r="A4966">
        <v>82734</v>
      </c>
      <c r="B4966" t="s">
        <v>558</v>
      </c>
      <c r="C4966">
        <v>50355000</v>
      </c>
      <c r="D4966" t="s">
        <v>17</v>
      </c>
      <c r="E4966" t="s">
        <v>13</v>
      </c>
      <c r="F4966" t="s">
        <v>13</v>
      </c>
      <c r="G4966" t="s">
        <v>6253</v>
      </c>
      <c r="H4966" s="2">
        <v>44923.529019016205</v>
      </c>
      <c r="I4966" t="s">
        <v>553</v>
      </c>
      <c r="J4966" s="2">
        <v>44923.529019016205</v>
      </c>
      <c r="K4966" t="s">
        <v>553</v>
      </c>
      <c r="L4966" t="str">
        <f>VLOOKUP(C4966,ACCOUNT_MAPPING!A:C,3,FALSE)</f>
        <v>General Building Maintenance</v>
      </c>
    </row>
    <row r="4967" spans="1:12" hidden="1">
      <c r="A4967">
        <v>82739</v>
      </c>
      <c r="B4967" t="s">
        <v>4212</v>
      </c>
      <c r="C4967">
        <v>50355000</v>
      </c>
      <c r="D4967" t="s">
        <v>17</v>
      </c>
      <c r="E4967" t="s">
        <v>13</v>
      </c>
      <c r="F4967" t="s">
        <v>13</v>
      </c>
      <c r="G4967" t="s">
        <v>6254</v>
      </c>
      <c r="H4967" s="2">
        <v>44922.534873298609</v>
      </c>
      <c r="I4967" t="s">
        <v>1292</v>
      </c>
      <c r="J4967" s="2">
        <v>44922.534873298609</v>
      </c>
      <c r="K4967" t="s">
        <v>1292</v>
      </c>
      <c r="L4967" t="str">
        <f>VLOOKUP(C4967,ACCOUNT_MAPPING!A:C,3,FALSE)</f>
        <v>General Building Maintenance</v>
      </c>
    </row>
    <row r="4968" spans="1:12" hidden="1">
      <c r="A4968">
        <v>82757</v>
      </c>
      <c r="B4968" t="s">
        <v>1575</v>
      </c>
      <c r="C4968">
        <v>50355000</v>
      </c>
      <c r="D4968" t="s">
        <v>17</v>
      </c>
      <c r="E4968" t="s">
        <v>13</v>
      </c>
      <c r="F4968" t="s">
        <v>13</v>
      </c>
      <c r="G4968" t="s">
        <v>6255</v>
      </c>
      <c r="H4968" s="2">
        <v>44917.415668402777</v>
      </c>
      <c r="I4968" t="s">
        <v>233</v>
      </c>
      <c r="J4968" s="2">
        <v>44917.415668402777</v>
      </c>
      <c r="K4968" t="s">
        <v>233</v>
      </c>
      <c r="L4968" t="str">
        <f>VLOOKUP(C4968,ACCOUNT_MAPPING!A:C,3,FALSE)</f>
        <v>General Building Maintenance</v>
      </c>
    </row>
    <row r="4969" spans="1:12" hidden="1">
      <c r="A4969">
        <v>82762</v>
      </c>
      <c r="B4969" t="s">
        <v>1079</v>
      </c>
      <c r="C4969">
        <v>50355000</v>
      </c>
      <c r="D4969" t="s">
        <v>17</v>
      </c>
      <c r="E4969" t="s">
        <v>13</v>
      </c>
      <c r="F4969" t="s">
        <v>13</v>
      </c>
      <c r="G4969" t="s">
        <v>6256</v>
      </c>
      <c r="H4969" s="2">
        <v>44923.730494756943</v>
      </c>
      <c r="I4969" t="s">
        <v>766</v>
      </c>
      <c r="J4969" s="2">
        <v>44923.730494756943</v>
      </c>
      <c r="K4969" t="s">
        <v>766</v>
      </c>
      <c r="L4969" t="str">
        <f>VLOOKUP(C4969,ACCOUNT_MAPPING!A:C,3,FALSE)</f>
        <v>General Building Maintenance</v>
      </c>
    </row>
    <row r="4970" spans="1:12" hidden="1">
      <c r="A4970">
        <v>82743</v>
      </c>
      <c r="B4970" t="s">
        <v>4205</v>
      </c>
      <c r="C4970">
        <v>50355000</v>
      </c>
      <c r="D4970" t="s">
        <v>17</v>
      </c>
      <c r="E4970" t="s">
        <v>13</v>
      </c>
      <c r="F4970" t="s">
        <v>13</v>
      </c>
      <c r="G4970" t="s">
        <v>6257</v>
      </c>
      <c r="H4970" s="2">
        <v>44922.562146180557</v>
      </c>
      <c r="I4970" t="s">
        <v>1292</v>
      </c>
      <c r="J4970" s="2">
        <v>44922.562146180557</v>
      </c>
      <c r="K4970" t="s">
        <v>1292</v>
      </c>
      <c r="L4970" t="str">
        <f>VLOOKUP(C4970,ACCOUNT_MAPPING!A:C,3,FALSE)</f>
        <v>General Building Maintenance</v>
      </c>
    </row>
    <row r="4971" spans="1:12" hidden="1">
      <c r="A4971">
        <v>83103</v>
      </c>
      <c r="B4971" t="s">
        <v>1120</v>
      </c>
      <c r="C4971">
        <v>50355000</v>
      </c>
      <c r="D4971" t="s">
        <v>17</v>
      </c>
      <c r="E4971" t="s">
        <v>13</v>
      </c>
      <c r="F4971" t="s">
        <v>13</v>
      </c>
      <c r="G4971" t="s">
        <v>6258</v>
      </c>
      <c r="H4971" s="2">
        <v>44924.435846793982</v>
      </c>
      <c r="I4971" t="s">
        <v>553</v>
      </c>
      <c r="J4971" s="2">
        <v>44924.435846793982</v>
      </c>
      <c r="K4971" t="s">
        <v>553</v>
      </c>
      <c r="L4971" t="str">
        <f>VLOOKUP(C4971,ACCOUNT_MAPPING!A:C,3,FALSE)</f>
        <v>General Building Maintenance</v>
      </c>
    </row>
    <row r="4972" spans="1:12" hidden="1">
      <c r="A4972">
        <v>82745</v>
      </c>
      <c r="B4972" t="s">
        <v>560</v>
      </c>
      <c r="C4972">
        <v>50355000</v>
      </c>
      <c r="D4972" t="s">
        <v>17</v>
      </c>
      <c r="E4972" t="s">
        <v>13</v>
      </c>
      <c r="F4972" t="s">
        <v>13</v>
      </c>
      <c r="G4972" t="s">
        <v>6259</v>
      </c>
      <c r="H4972" s="2">
        <v>44923.667391631941</v>
      </c>
      <c r="I4972" t="s">
        <v>90</v>
      </c>
      <c r="J4972" s="2">
        <v>44923.667391631941</v>
      </c>
      <c r="K4972" t="s">
        <v>90</v>
      </c>
      <c r="L4972" t="str">
        <f>VLOOKUP(C4972,ACCOUNT_MAPPING!A:C,3,FALSE)</f>
        <v>General Building Maintenance</v>
      </c>
    </row>
    <row r="4973" spans="1:12" hidden="1">
      <c r="A4973">
        <v>76070</v>
      </c>
      <c r="B4973" t="s">
        <v>1301</v>
      </c>
      <c r="C4973">
        <v>50355000</v>
      </c>
      <c r="D4973" t="s">
        <v>17</v>
      </c>
      <c r="E4973" t="s">
        <v>13</v>
      </c>
      <c r="F4973" t="s">
        <v>13</v>
      </c>
      <c r="G4973" t="s">
        <v>6218</v>
      </c>
      <c r="H4973" s="2">
        <v>44924.125547071759</v>
      </c>
      <c r="I4973" t="s">
        <v>104</v>
      </c>
      <c r="J4973" s="2">
        <v>44924.125547071759</v>
      </c>
      <c r="K4973" t="s">
        <v>104</v>
      </c>
      <c r="L4973" t="str">
        <f>VLOOKUP(C4973,ACCOUNT_MAPPING!A:C,3,FALSE)</f>
        <v>General Building Maintenance</v>
      </c>
    </row>
    <row r="4974" spans="1:12" hidden="1">
      <c r="A4974">
        <v>82764</v>
      </c>
      <c r="B4974" t="s">
        <v>2063</v>
      </c>
      <c r="C4974">
        <v>50355000</v>
      </c>
      <c r="D4974" t="s">
        <v>12</v>
      </c>
      <c r="E4974" t="s">
        <v>13</v>
      </c>
      <c r="F4974" t="s">
        <v>13</v>
      </c>
      <c r="G4974" t="s">
        <v>6260</v>
      </c>
      <c r="H4974" s="2">
        <v>45011.52382746528</v>
      </c>
      <c r="I4974" t="s">
        <v>2065</v>
      </c>
      <c r="J4974" s="2">
        <v>45011.52382746528</v>
      </c>
      <c r="K4974" t="s">
        <v>2065</v>
      </c>
      <c r="L4974" t="str">
        <f>VLOOKUP(C4974,ACCOUNT_MAPPING!A:C,3,FALSE)</f>
        <v>General Building Maintenance</v>
      </c>
    </row>
    <row r="4975" spans="1:12" hidden="1">
      <c r="A4975">
        <v>82765</v>
      </c>
      <c r="B4975" t="s">
        <v>556</v>
      </c>
      <c r="C4975">
        <v>50355000</v>
      </c>
      <c r="D4975" t="s">
        <v>17</v>
      </c>
      <c r="E4975" t="s">
        <v>13</v>
      </c>
      <c r="F4975" t="s">
        <v>13</v>
      </c>
      <c r="G4975" t="s">
        <v>6261</v>
      </c>
      <c r="H4975" s="2">
        <v>44923.556322303244</v>
      </c>
      <c r="I4975" t="s">
        <v>553</v>
      </c>
      <c r="J4975" s="2">
        <v>44923.556322303244</v>
      </c>
      <c r="K4975" t="s">
        <v>553</v>
      </c>
      <c r="L4975" t="str">
        <f>VLOOKUP(C4975,ACCOUNT_MAPPING!A:C,3,FALSE)</f>
        <v>General Building Maintenance</v>
      </c>
    </row>
    <row r="4976" spans="1:12" hidden="1">
      <c r="A4976">
        <v>82751</v>
      </c>
      <c r="B4976" t="s">
        <v>564</v>
      </c>
      <c r="C4976">
        <v>50355000</v>
      </c>
      <c r="D4976" t="s">
        <v>17</v>
      </c>
      <c r="E4976" t="s">
        <v>13</v>
      </c>
      <c r="F4976" t="s">
        <v>13</v>
      </c>
      <c r="G4976" t="s">
        <v>6262</v>
      </c>
      <c r="H4976" s="2">
        <v>44923.627485532408</v>
      </c>
      <c r="I4976" t="s">
        <v>90</v>
      </c>
      <c r="J4976" s="2">
        <v>44923.627485532408</v>
      </c>
      <c r="K4976" t="s">
        <v>90</v>
      </c>
      <c r="L4976" t="str">
        <f>VLOOKUP(C4976,ACCOUNT_MAPPING!A:C,3,FALSE)</f>
        <v>General Building Maintenance</v>
      </c>
    </row>
    <row r="4977" spans="1:12" hidden="1">
      <c r="A4977">
        <v>83120</v>
      </c>
      <c r="B4977" t="s">
        <v>2095</v>
      </c>
      <c r="C4977">
        <v>50355000</v>
      </c>
      <c r="D4977" t="s">
        <v>17</v>
      </c>
      <c r="E4977" t="s">
        <v>13</v>
      </c>
      <c r="F4977" t="s">
        <v>13</v>
      </c>
      <c r="G4977" t="s">
        <v>6158</v>
      </c>
      <c r="H4977" s="2">
        <v>44924.65116296296</v>
      </c>
      <c r="I4977" t="s">
        <v>289</v>
      </c>
      <c r="J4977" s="2">
        <v>44924.65116296296</v>
      </c>
      <c r="K4977" t="s">
        <v>289</v>
      </c>
      <c r="L4977" t="str">
        <f>VLOOKUP(C4977,ACCOUNT_MAPPING!A:C,3,FALSE)</f>
        <v>General Building Maintenance</v>
      </c>
    </row>
    <row r="4978" spans="1:12" hidden="1">
      <c r="A4978">
        <v>83121</v>
      </c>
      <c r="B4978" t="s">
        <v>1591</v>
      </c>
      <c r="C4978">
        <v>50355000</v>
      </c>
      <c r="D4978" t="s">
        <v>17</v>
      </c>
      <c r="E4978" t="s">
        <v>13</v>
      </c>
      <c r="F4978" t="s">
        <v>13</v>
      </c>
      <c r="G4978" t="s">
        <v>6263</v>
      </c>
      <c r="H4978" s="2">
        <v>44922.44927271991</v>
      </c>
      <c r="I4978" t="s">
        <v>56</v>
      </c>
      <c r="J4978" s="2">
        <v>44922.44927271991</v>
      </c>
      <c r="K4978" t="s">
        <v>56</v>
      </c>
      <c r="L4978" t="str">
        <f>VLOOKUP(C4978,ACCOUNT_MAPPING!A:C,3,FALSE)</f>
        <v>General Building Maintenance</v>
      </c>
    </row>
    <row r="4979" spans="1:12" hidden="1">
      <c r="A4979">
        <v>82692</v>
      </c>
      <c r="B4979" t="s">
        <v>6264</v>
      </c>
      <c r="C4979">
        <v>50355000</v>
      </c>
      <c r="D4979" t="s">
        <v>63</v>
      </c>
      <c r="E4979" t="s">
        <v>13</v>
      </c>
      <c r="F4979" t="s">
        <v>13</v>
      </c>
      <c r="G4979" t="s">
        <v>6265</v>
      </c>
      <c r="H4979" s="2">
        <v>44876.748200925926</v>
      </c>
      <c r="I4979" t="s">
        <v>15</v>
      </c>
      <c r="J4979" s="2">
        <v>44876.748200925926</v>
      </c>
      <c r="K4979" t="s">
        <v>15</v>
      </c>
      <c r="L4979" t="str">
        <f>VLOOKUP(C4979,ACCOUNT_MAPPING!A:C,3,FALSE)</f>
        <v>General Building Maintenance</v>
      </c>
    </row>
    <row r="4980" spans="1:12" hidden="1">
      <c r="A4980">
        <v>82694</v>
      </c>
      <c r="B4980" t="s">
        <v>2039</v>
      </c>
      <c r="C4980">
        <v>50355000</v>
      </c>
      <c r="D4980" t="s">
        <v>17</v>
      </c>
      <c r="E4980" t="s">
        <v>13</v>
      </c>
      <c r="F4980" t="s">
        <v>13</v>
      </c>
      <c r="G4980" t="s">
        <v>6266</v>
      </c>
      <c r="H4980" s="2">
        <v>44924.652347685187</v>
      </c>
      <c r="I4980" t="s">
        <v>19</v>
      </c>
      <c r="J4980" s="2">
        <v>44924.652347685187</v>
      </c>
      <c r="K4980" t="s">
        <v>19</v>
      </c>
      <c r="L4980" t="str">
        <f>VLOOKUP(C4980,ACCOUNT_MAPPING!A:C,3,FALSE)</f>
        <v>General Building Maintenance</v>
      </c>
    </row>
    <row r="4981" spans="1:12" hidden="1">
      <c r="A4981">
        <v>82770</v>
      </c>
      <c r="B4981" t="s">
        <v>1095</v>
      </c>
      <c r="C4981">
        <v>50355000</v>
      </c>
      <c r="D4981" t="s">
        <v>17</v>
      </c>
      <c r="E4981" t="s">
        <v>13</v>
      </c>
      <c r="F4981" t="s">
        <v>13</v>
      </c>
      <c r="G4981" t="s">
        <v>6267</v>
      </c>
      <c r="H4981" s="2">
        <v>44917.53990729167</v>
      </c>
      <c r="I4981" t="s">
        <v>225</v>
      </c>
      <c r="J4981" s="2">
        <v>44917.53990729167</v>
      </c>
      <c r="K4981" t="s">
        <v>225</v>
      </c>
      <c r="L4981" t="str">
        <f>VLOOKUP(C4981,ACCOUNT_MAPPING!A:C,3,FALSE)</f>
        <v>General Building Maintenance</v>
      </c>
    </row>
    <row r="4982" spans="1:12" hidden="1">
      <c r="A4982">
        <v>82784</v>
      </c>
      <c r="B4982" t="s">
        <v>1111</v>
      </c>
      <c r="C4982">
        <v>50355000</v>
      </c>
      <c r="D4982" t="s">
        <v>17</v>
      </c>
      <c r="E4982" t="s">
        <v>13</v>
      </c>
      <c r="F4982" t="s">
        <v>13</v>
      </c>
      <c r="G4982" t="s">
        <v>5926</v>
      </c>
      <c r="H4982" s="2">
        <v>44923.725126076388</v>
      </c>
      <c r="I4982" t="s">
        <v>759</v>
      </c>
      <c r="J4982" s="2">
        <v>44923.725126076388</v>
      </c>
      <c r="K4982" t="s">
        <v>759</v>
      </c>
      <c r="L4982" t="str">
        <f>VLOOKUP(C4982,ACCOUNT_MAPPING!A:C,3,FALSE)</f>
        <v>General Building Maintenance</v>
      </c>
    </row>
    <row r="4983" spans="1:12" hidden="1">
      <c r="A4983">
        <v>82785</v>
      </c>
      <c r="B4983" t="s">
        <v>5145</v>
      </c>
      <c r="C4983">
        <v>50355000</v>
      </c>
      <c r="D4983" t="s">
        <v>17</v>
      </c>
      <c r="E4983" t="s">
        <v>13</v>
      </c>
      <c r="F4983" t="s">
        <v>13</v>
      </c>
      <c r="G4983" t="s">
        <v>6268</v>
      </c>
      <c r="H4983" s="2">
        <v>44924.601982789354</v>
      </c>
      <c r="I4983" t="s">
        <v>598</v>
      </c>
      <c r="J4983" s="2">
        <v>44924.601982789354</v>
      </c>
      <c r="K4983" t="s">
        <v>598</v>
      </c>
      <c r="L4983" t="str">
        <f>VLOOKUP(C4983,ACCOUNT_MAPPING!A:C,3,FALSE)</f>
        <v>General Building Maintenance</v>
      </c>
    </row>
    <row r="4984" spans="1:12" hidden="1">
      <c r="A4984">
        <v>82786</v>
      </c>
      <c r="B4984" t="s">
        <v>2105</v>
      </c>
      <c r="C4984">
        <v>50355000</v>
      </c>
      <c r="D4984" t="s">
        <v>17</v>
      </c>
      <c r="E4984" t="s">
        <v>13</v>
      </c>
      <c r="F4984" t="s">
        <v>13</v>
      </c>
      <c r="G4984" t="s">
        <v>5141</v>
      </c>
      <c r="H4984" s="2">
        <v>44924.704310648151</v>
      </c>
      <c r="I4984" t="s">
        <v>19</v>
      </c>
      <c r="J4984" s="2">
        <v>44924.704310648151</v>
      </c>
      <c r="K4984" t="s">
        <v>19</v>
      </c>
      <c r="L4984" t="str">
        <f>VLOOKUP(C4984,ACCOUNT_MAPPING!A:C,3,FALSE)</f>
        <v>General Building Maintenance</v>
      </c>
    </row>
    <row r="4985" spans="1:12" hidden="1">
      <c r="A4985">
        <v>82707</v>
      </c>
      <c r="B4985" t="s">
        <v>4200</v>
      </c>
      <c r="C4985">
        <v>50355000</v>
      </c>
      <c r="D4985" t="s">
        <v>17</v>
      </c>
      <c r="E4985" t="s">
        <v>13</v>
      </c>
      <c r="F4985" t="s">
        <v>13</v>
      </c>
      <c r="G4985" t="s">
        <v>6269</v>
      </c>
      <c r="H4985" s="2">
        <v>44928.593869178243</v>
      </c>
      <c r="I4985" t="s">
        <v>577</v>
      </c>
      <c r="J4985" s="2">
        <v>44928.593869178243</v>
      </c>
      <c r="K4985" t="s">
        <v>577</v>
      </c>
      <c r="L4985" t="str">
        <f>VLOOKUP(C4985,ACCOUNT_MAPPING!A:C,3,FALSE)</f>
        <v>General Building Maintenance</v>
      </c>
    </row>
    <row r="4986" spans="1:12" hidden="1">
      <c r="A4986">
        <v>82777</v>
      </c>
      <c r="B4986" t="s">
        <v>567</v>
      </c>
      <c r="C4986">
        <v>50355000</v>
      </c>
      <c r="D4986" t="s">
        <v>17</v>
      </c>
      <c r="E4986" t="s">
        <v>13</v>
      </c>
      <c r="F4986" t="s">
        <v>13</v>
      </c>
      <c r="G4986" t="s">
        <v>6270</v>
      </c>
      <c r="H4986" s="2">
        <v>44923.724942048611</v>
      </c>
      <c r="I4986" t="s">
        <v>123</v>
      </c>
      <c r="J4986" s="2">
        <v>44923.724942048611</v>
      </c>
      <c r="K4986" t="s">
        <v>123</v>
      </c>
      <c r="L4986" t="str">
        <f>VLOOKUP(C4986,ACCOUNT_MAPPING!A:C,3,FALSE)</f>
        <v>General Building Maintenance</v>
      </c>
    </row>
    <row r="4987" spans="1:12" hidden="1">
      <c r="A4987">
        <v>82711</v>
      </c>
      <c r="B4987" t="s">
        <v>1583</v>
      </c>
      <c r="C4987">
        <v>50355000</v>
      </c>
      <c r="D4987" t="s">
        <v>17</v>
      </c>
      <c r="E4987" t="s">
        <v>13</v>
      </c>
      <c r="F4987" t="s">
        <v>13</v>
      </c>
      <c r="G4987" t="s">
        <v>6271</v>
      </c>
      <c r="H4987" s="2">
        <v>44923.645518981481</v>
      </c>
      <c r="I4987" t="s">
        <v>15</v>
      </c>
      <c r="J4987" s="2">
        <v>44923.645518981481</v>
      </c>
      <c r="K4987" t="s">
        <v>15</v>
      </c>
      <c r="L4987" t="str">
        <f>VLOOKUP(C4987,ACCOUNT_MAPPING!A:C,3,FALSE)</f>
        <v>General Building Maintenance</v>
      </c>
    </row>
    <row r="4988" spans="1:12" hidden="1">
      <c r="A4988">
        <v>82714</v>
      </c>
      <c r="B4988" t="s">
        <v>6272</v>
      </c>
      <c r="C4988">
        <v>50355000</v>
      </c>
      <c r="D4988" t="s">
        <v>17</v>
      </c>
      <c r="E4988" t="s">
        <v>13</v>
      </c>
      <c r="F4988" t="s">
        <v>13</v>
      </c>
      <c r="G4988" t="s">
        <v>6273</v>
      </c>
      <c r="H4988" s="2">
        <v>44925.501980243054</v>
      </c>
      <c r="I4988" t="s">
        <v>900</v>
      </c>
      <c r="J4988" s="2">
        <v>44925.501980243054</v>
      </c>
      <c r="K4988" t="s">
        <v>900</v>
      </c>
      <c r="L4988" t="str">
        <f>VLOOKUP(C4988,ACCOUNT_MAPPING!A:C,3,FALSE)</f>
        <v>General Building Maintenance</v>
      </c>
    </row>
    <row r="4989" spans="1:12" hidden="1">
      <c r="A4989">
        <v>82718</v>
      </c>
      <c r="B4989" t="s">
        <v>549</v>
      </c>
      <c r="C4989">
        <v>50355000</v>
      </c>
      <c r="D4989" t="s">
        <v>17</v>
      </c>
      <c r="E4989" t="s">
        <v>13</v>
      </c>
      <c r="F4989" t="s">
        <v>13</v>
      </c>
      <c r="G4989" t="s">
        <v>6274</v>
      </c>
      <c r="H4989" s="2">
        <v>44915.539237268516</v>
      </c>
      <c r="I4989" t="s">
        <v>93</v>
      </c>
      <c r="J4989" s="2">
        <v>44915.539237268516</v>
      </c>
      <c r="K4989" t="s">
        <v>93</v>
      </c>
      <c r="L4989" t="str">
        <f>VLOOKUP(C4989,ACCOUNT_MAPPING!A:C,3,FALSE)</f>
        <v>General Building Maintenance</v>
      </c>
    </row>
    <row r="4990" spans="1:12" hidden="1">
      <c r="A4990">
        <v>82780</v>
      </c>
      <c r="B4990" t="s">
        <v>268</v>
      </c>
      <c r="C4990">
        <v>50355000</v>
      </c>
      <c r="D4990" t="s">
        <v>12</v>
      </c>
      <c r="E4990" t="s">
        <v>13</v>
      </c>
      <c r="F4990" t="s">
        <v>13</v>
      </c>
      <c r="G4990" t="s">
        <v>6275</v>
      </c>
      <c r="H4990" s="2">
        <v>45014.674978124996</v>
      </c>
      <c r="I4990" t="s">
        <v>79</v>
      </c>
      <c r="J4990" s="2">
        <v>45014.674978124996</v>
      </c>
      <c r="K4990" t="s">
        <v>79</v>
      </c>
      <c r="L4990" t="str">
        <f>VLOOKUP(C4990,ACCOUNT_MAPPING!A:C,3,FALSE)</f>
        <v>General Building Maintenance</v>
      </c>
    </row>
    <row r="4991" spans="1:12" hidden="1">
      <c r="A4991">
        <v>82783</v>
      </c>
      <c r="B4991" t="s">
        <v>1101</v>
      </c>
      <c r="C4991">
        <v>50355000</v>
      </c>
      <c r="D4991" t="s">
        <v>17</v>
      </c>
      <c r="E4991" t="s">
        <v>13</v>
      </c>
      <c r="F4991" t="s">
        <v>13</v>
      </c>
      <c r="G4991" t="s">
        <v>5926</v>
      </c>
      <c r="H4991" s="2">
        <v>44923.723064155092</v>
      </c>
      <c r="I4991" t="s">
        <v>759</v>
      </c>
      <c r="J4991" s="2">
        <v>44923.723064155092</v>
      </c>
      <c r="K4991" t="s">
        <v>759</v>
      </c>
      <c r="L4991" t="str">
        <f>VLOOKUP(C4991,ACCOUNT_MAPPING!A:C,3,FALSE)</f>
        <v>General Building Maintenance</v>
      </c>
    </row>
    <row r="4992" spans="1:12" hidden="1">
      <c r="A4992">
        <v>83148</v>
      </c>
      <c r="B4992" t="s">
        <v>633</v>
      </c>
      <c r="C4992">
        <v>50355000</v>
      </c>
      <c r="D4992" t="s">
        <v>17</v>
      </c>
      <c r="E4992" t="s">
        <v>13</v>
      </c>
      <c r="F4992" t="s">
        <v>13</v>
      </c>
      <c r="G4992" t="s">
        <v>6276</v>
      </c>
      <c r="H4992" s="2">
        <v>44917.71209641204</v>
      </c>
      <c r="I4992" t="s">
        <v>627</v>
      </c>
      <c r="J4992" s="2">
        <v>44917.71209641204</v>
      </c>
      <c r="K4992" t="s">
        <v>627</v>
      </c>
      <c r="L4992" t="str">
        <f>VLOOKUP(C4992,ACCOUNT_MAPPING!A:C,3,FALSE)</f>
        <v>General Building Maintenance</v>
      </c>
    </row>
    <row r="4993" spans="1:12" hidden="1">
      <c r="A4993">
        <v>82719</v>
      </c>
      <c r="B4993" t="s">
        <v>551</v>
      </c>
      <c r="C4993">
        <v>50355000</v>
      </c>
      <c r="D4993" t="s">
        <v>17</v>
      </c>
      <c r="E4993" t="s">
        <v>13</v>
      </c>
      <c r="F4993" t="s">
        <v>13</v>
      </c>
      <c r="G4993" t="s">
        <v>6277</v>
      </c>
      <c r="H4993" s="2">
        <v>44923.449786423611</v>
      </c>
      <c r="I4993" t="s">
        <v>553</v>
      </c>
      <c r="J4993" s="2">
        <v>44923.449786423611</v>
      </c>
      <c r="K4993" t="s">
        <v>553</v>
      </c>
      <c r="L4993" t="str">
        <f>VLOOKUP(C4993,ACCOUNT_MAPPING!A:C,3,FALSE)</f>
        <v>General Building Maintenance</v>
      </c>
    </row>
    <row r="4994" spans="1:12" hidden="1">
      <c r="A4994">
        <v>82975</v>
      </c>
      <c r="B4994" t="s">
        <v>296</v>
      </c>
      <c r="C4994">
        <v>50355000</v>
      </c>
      <c r="D4994" t="s">
        <v>17</v>
      </c>
      <c r="E4994" t="s">
        <v>13</v>
      </c>
      <c r="F4994" t="s">
        <v>13</v>
      </c>
      <c r="G4994" t="s">
        <v>6278</v>
      </c>
      <c r="H4994" s="2">
        <v>44917.624806250002</v>
      </c>
      <c r="I4994" t="s">
        <v>22</v>
      </c>
      <c r="J4994" s="2">
        <v>44917.624806250002</v>
      </c>
      <c r="K4994" t="s">
        <v>22</v>
      </c>
      <c r="L4994" t="str">
        <f>VLOOKUP(C4994,ACCOUNT_MAPPING!A:C,3,FALSE)</f>
        <v>General Building Maintenance</v>
      </c>
    </row>
    <row r="4995" spans="1:12" hidden="1">
      <c r="A4995">
        <v>83059</v>
      </c>
      <c r="B4995" t="s">
        <v>3069</v>
      </c>
      <c r="C4995">
        <v>50355000</v>
      </c>
      <c r="D4995" t="s">
        <v>17</v>
      </c>
      <c r="E4995" t="s">
        <v>13</v>
      </c>
      <c r="F4995" t="s">
        <v>13</v>
      </c>
      <c r="G4995" t="s">
        <v>6279</v>
      </c>
      <c r="H4995" s="2">
        <v>44922.697534062499</v>
      </c>
      <c r="I4995" t="s">
        <v>275</v>
      </c>
      <c r="J4995" s="2">
        <v>44922.697534062499</v>
      </c>
      <c r="K4995" t="s">
        <v>275</v>
      </c>
      <c r="L4995" t="str">
        <f>VLOOKUP(C4995,ACCOUNT_MAPPING!A:C,3,FALSE)</f>
        <v>General Building Maintenance</v>
      </c>
    </row>
    <row r="4996" spans="1:12" hidden="1">
      <c r="A4996">
        <v>82740</v>
      </c>
      <c r="B4996" t="s">
        <v>1072</v>
      </c>
      <c r="C4996">
        <v>50355000</v>
      </c>
      <c r="D4996" t="s">
        <v>17</v>
      </c>
      <c r="E4996" t="s">
        <v>13</v>
      </c>
      <c r="F4996" t="s">
        <v>13</v>
      </c>
      <c r="G4996" t="s">
        <v>6280</v>
      </c>
      <c r="H4996" s="2">
        <v>44923.448120833331</v>
      </c>
      <c r="I4996" t="s">
        <v>766</v>
      </c>
      <c r="J4996" s="2">
        <v>44923.448120833331</v>
      </c>
      <c r="K4996" t="s">
        <v>766</v>
      </c>
      <c r="L4996" t="str">
        <f>VLOOKUP(C4996,ACCOUNT_MAPPING!A:C,3,FALSE)</f>
        <v>General Building Maintenance</v>
      </c>
    </row>
    <row r="4997" spans="1:12" hidden="1">
      <c r="A4997">
        <v>82884</v>
      </c>
      <c r="B4997" t="s">
        <v>1327</v>
      </c>
      <c r="C4997">
        <v>50355000</v>
      </c>
      <c r="D4997" t="s">
        <v>17</v>
      </c>
      <c r="E4997" t="s">
        <v>13</v>
      </c>
      <c r="F4997" t="s">
        <v>13</v>
      </c>
      <c r="G4997" t="s">
        <v>6281</v>
      </c>
      <c r="H4997" s="2">
        <v>44915.496099305557</v>
      </c>
      <c r="I4997" t="s">
        <v>804</v>
      </c>
      <c r="J4997" s="2">
        <v>44915.496099305557</v>
      </c>
      <c r="K4997" t="s">
        <v>804</v>
      </c>
      <c r="L4997" t="str">
        <f>VLOOKUP(C4997,ACCOUNT_MAPPING!A:C,3,FALSE)</f>
        <v>General Building Maintenance</v>
      </c>
    </row>
    <row r="4998" spans="1:12" hidden="1">
      <c r="A4998">
        <v>83841</v>
      </c>
      <c r="B4998" t="s">
        <v>5527</v>
      </c>
      <c r="C4998">
        <v>50355000</v>
      </c>
      <c r="D4998" t="s">
        <v>63</v>
      </c>
      <c r="E4998" t="s">
        <v>13</v>
      </c>
      <c r="F4998" t="s">
        <v>13</v>
      </c>
      <c r="G4998" t="s">
        <v>6282</v>
      </c>
      <c r="H4998" s="2">
        <v>44872.770311145832</v>
      </c>
      <c r="I4998" t="s">
        <v>2111</v>
      </c>
      <c r="J4998" s="2">
        <v>44872.770311145832</v>
      </c>
      <c r="K4998" t="s">
        <v>2111</v>
      </c>
      <c r="L4998" t="str">
        <f>VLOOKUP(C4998,ACCOUNT_MAPPING!A:C,3,FALSE)</f>
        <v>General Building Maintenance</v>
      </c>
    </row>
    <row r="4999" spans="1:12" hidden="1">
      <c r="A4999">
        <v>83844</v>
      </c>
      <c r="B4999" t="s">
        <v>5158</v>
      </c>
      <c r="C4999">
        <v>50355000</v>
      </c>
      <c r="D4999" t="s">
        <v>17</v>
      </c>
      <c r="E4999" t="s">
        <v>13</v>
      </c>
      <c r="F4999" t="s">
        <v>13</v>
      </c>
      <c r="G4999" t="s">
        <v>6283</v>
      </c>
      <c r="H4999" s="2">
        <v>44914.749843518519</v>
      </c>
      <c r="I4999" t="s">
        <v>2111</v>
      </c>
      <c r="J4999" s="2">
        <v>44914.749843518519</v>
      </c>
      <c r="K4999" t="s">
        <v>2111</v>
      </c>
      <c r="L4999" t="str">
        <f>VLOOKUP(C4999,ACCOUNT_MAPPING!A:C,3,FALSE)</f>
        <v>General Building Maintenance</v>
      </c>
    </row>
    <row r="5000" spans="1:12" hidden="1">
      <c r="A5000">
        <v>83079</v>
      </c>
      <c r="B5000" t="s">
        <v>3594</v>
      </c>
      <c r="C5000">
        <v>50355000</v>
      </c>
      <c r="D5000" t="s">
        <v>63</v>
      </c>
      <c r="E5000" t="s">
        <v>13</v>
      </c>
      <c r="F5000" t="s">
        <v>13</v>
      </c>
      <c r="G5000" t="s">
        <v>2473</v>
      </c>
      <c r="H5000" s="2">
        <v>44875.610532094906</v>
      </c>
      <c r="I5000" t="s">
        <v>817</v>
      </c>
      <c r="J5000" s="2">
        <v>44875.610532094906</v>
      </c>
      <c r="K5000" t="s">
        <v>817</v>
      </c>
      <c r="L5000" t="str">
        <f>VLOOKUP(C5000,ACCOUNT_MAPPING!A:C,3,FALSE)</f>
        <v>General Building Maintenance</v>
      </c>
    </row>
    <row r="5001" spans="1:12" hidden="1">
      <c r="A5001">
        <v>83107</v>
      </c>
      <c r="B5001" t="s">
        <v>4252</v>
      </c>
      <c r="C5001">
        <v>50355000</v>
      </c>
      <c r="D5001" t="s">
        <v>17</v>
      </c>
      <c r="E5001" t="s">
        <v>13</v>
      </c>
      <c r="F5001" t="s">
        <v>13</v>
      </c>
      <c r="G5001" t="s">
        <v>6284</v>
      </c>
      <c r="H5001" s="2">
        <v>44924.616399999999</v>
      </c>
      <c r="I5001" t="s">
        <v>65</v>
      </c>
      <c r="J5001" s="2">
        <v>44924.616399999999</v>
      </c>
      <c r="K5001" t="s">
        <v>65</v>
      </c>
      <c r="L5001" t="str">
        <f>VLOOKUP(C5001,ACCOUNT_MAPPING!A:C,3,FALSE)</f>
        <v>General Building Maintenance</v>
      </c>
    </row>
    <row r="5002" spans="1:12" hidden="1">
      <c r="A5002">
        <v>83110</v>
      </c>
      <c r="B5002" t="s">
        <v>2079</v>
      </c>
      <c r="C5002">
        <v>50355000</v>
      </c>
      <c r="D5002" t="s">
        <v>17</v>
      </c>
      <c r="E5002" t="s">
        <v>13</v>
      </c>
      <c r="F5002" t="s">
        <v>13</v>
      </c>
      <c r="G5002" t="s">
        <v>6285</v>
      </c>
      <c r="H5002" s="2">
        <v>44924.625826307871</v>
      </c>
      <c r="I5002" t="s">
        <v>598</v>
      </c>
      <c r="J5002" s="2">
        <v>44924.625826307871</v>
      </c>
      <c r="K5002" t="s">
        <v>598</v>
      </c>
      <c r="L5002" t="str">
        <f>VLOOKUP(C5002,ACCOUNT_MAPPING!A:C,3,FALSE)</f>
        <v>General Building Maintenance</v>
      </c>
    </row>
    <row r="5003" spans="1:12" hidden="1">
      <c r="A5003">
        <v>83073</v>
      </c>
      <c r="B5003" t="s">
        <v>4246</v>
      </c>
      <c r="C5003">
        <v>50355000</v>
      </c>
      <c r="D5003" t="s">
        <v>17</v>
      </c>
      <c r="E5003" t="s">
        <v>13</v>
      </c>
      <c r="F5003" t="s">
        <v>13</v>
      </c>
      <c r="G5003" t="s">
        <v>6286</v>
      </c>
      <c r="H5003" s="2">
        <v>44922.662566817133</v>
      </c>
      <c r="I5003" t="s">
        <v>87</v>
      </c>
      <c r="J5003" s="2">
        <v>44922.662566817133</v>
      </c>
      <c r="K5003" t="s">
        <v>87</v>
      </c>
      <c r="L5003" t="str">
        <f>VLOOKUP(C5003,ACCOUNT_MAPPING!A:C,3,FALSE)</f>
        <v>General Building Maintenance</v>
      </c>
    </row>
    <row r="5004" spans="1:12" hidden="1">
      <c r="A5004">
        <v>83094</v>
      </c>
      <c r="B5004" t="s">
        <v>4248</v>
      </c>
      <c r="C5004">
        <v>50355000</v>
      </c>
      <c r="D5004" t="s">
        <v>12</v>
      </c>
      <c r="E5004" t="s">
        <v>13</v>
      </c>
      <c r="F5004" t="s">
        <v>13</v>
      </c>
      <c r="G5004" t="s">
        <v>6287</v>
      </c>
      <c r="H5004" s="2">
        <v>45020.681033298613</v>
      </c>
      <c r="I5004" t="s">
        <v>87</v>
      </c>
      <c r="J5004" s="2">
        <v>45020.681033298613</v>
      </c>
      <c r="K5004" t="s">
        <v>87</v>
      </c>
      <c r="L5004" t="str">
        <f>VLOOKUP(C5004,ACCOUNT_MAPPING!A:C,3,FALSE)</f>
        <v>General Building Maintenance</v>
      </c>
    </row>
    <row r="5005" spans="1:12" hidden="1">
      <c r="A5005">
        <v>83127</v>
      </c>
      <c r="B5005" t="s">
        <v>1334</v>
      </c>
      <c r="C5005">
        <v>50355000</v>
      </c>
      <c r="D5005" t="s">
        <v>17</v>
      </c>
      <c r="E5005" t="s">
        <v>13</v>
      </c>
      <c r="F5005" t="s">
        <v>13</v>
      </c>
      <c r="G5005" t="s">
        <v>6288</v>
      </c>
      <c r="H5005" s="2">
        <v>44922.480000613425</v>
      </c>
      <c r="I5005" t="s">
        <v>56</v>
      </c>
      <c r="J5005" s="2">
        <v>44922.480000613425</v>
      </c>
      <c r="K5005" t="s">
        <v>56</v>
      </c>
      <c r="L5005" t="str">
        <f>VLOOKUP(C5005,ACCOUNT_MAPPING!A:C,3,FALSE)</f>
        <v>General Building Maintenance</v>
      </c>
    </row>
    <row r="5006" spans="1:12" hidden="1">
      <c r="A5006">
        <v>83128</v>
      </c>
      <c r="B5006" t="s">
        <v>3604</v>
      </c>
      <c r="C5006">
        <v>50355000</v>
      </c>
      <c r="D5006" t="s">
        <v>17</v>
      </c>
      <c r="E5006" t="s">
        <v>13</v>
      </c>
      <c r="F5006" t="s">
        <v>13</v>
      </c>
      <c r="G5006" t="s">
        <v>6289</v>
      </c>
      <c r="H5006" s="2">
        <v>44924.642339583334</v>
      </c>
      <c r="I5006" t="s">
        <v>598</v>
      </c>
      <c r="J5006" s="2">
        <v>44924.642339583334</v>
      </c>
      <c r="K5006" t="s">
        <v>598</v>
      </c>
      <c r="L5006" t="str">
        <f>VLOOKUP(C5006,ACCOUNT_MAPPING!A:C,3,FALSE)</f>
        <v>General Building Maintenance</v>
      </c>
    </row>
    <row r="5007" spans="1:12" hidden="1">
      <c r="A5007">
        <v>82761</v>
      </c>
      <c r="B5007" t="s">
        <v>2061</v>
      </c>
      <c r="C5007">
        <v>50355000</v>
      </c>
      <c r="D5007" t="s">
        <v>12</v>
      </c>
      <c r="E5007" t="s">
        <v>13</v>
      </c>
      <c r="F5007" t="s">
        <v>13</v>
      </c>
      <c r="G5007" t="s">
        <v>6290</v>
      </c>
      <c r="H5007" s="2">
        <v>45015.523697025463</v>
      </c>
      <c r="I5007" t="s">
        <v>79</v>
      </c>
      <c r="J5007" s="2">
        <v>45015.523697025463</v>
      </c>
      <c r="K5007" t="s">
        <v>79</v>
      </c>
      <c r="L5007" t="str">
        <f>VLOOKUP(C5007,ACCOUNT_MAPPING!A:C,3,FALSE)</f>
        <v>General Building Maintenance</v>
      </c>
    </row>
    <row r="5008" spans="1:12" hidden="1">
      <c r="A5008">
        <v>83101</v>
      </c>
      <c r="B5008" t="s">
        <v>1103</v>
      </c>
      <c r="C5008">
        <v>50355000</v>
      </c>
      <c r="D5008" t="s">
        <v>12</v>
      </c>
      <c r="E5008" t="s">
        <v>13</v>
      </c>
      <c r="F5008" t="s">
        <v>13</v>
      </c>
      <c r="G5008" t="s">
        <v>6291</v>
      </c>
      <c r="H5008" s="2">
        <v>45021.62150671296</v>
      </c>
      <c r="I5008" t="s">
        <v>87</v>
      </c>
      <c r="J5008" s="2">
        <v>45021.62150671296</v>
      </c>
      <c r="K5008" t="s">
        <v>87</v>
      </c>
      <c r="L5008" t="str">
        <f>VLOOKUP(C5008,ACCOUNT_MAPPING!A:C,3,FALSE)</f>
        <v>General Building Maintenance</v>
      </c>
    </row>
    <row r="5009" spans="1:12" hidden="1">
      <c r="A5009">
        <v>83112</v>
      </c>
      <c r="B5009" t="s">
        <v>1577</v>
      </c>
      <c r="C5009">
        <v>50355000</v>
      </c>
      <c r="D5009" t="s">
        <v>63</v>
      </c>
      <c r="E5009" t="s">
        <v>13</v>
      </c>
      <c r="F5009" t="s">
        <v>13</v>
      </c>
      <c r="G5009" t="s">
        <v>6292</v>
      </c>
      <c r="H5009" s="2">
        <v>44876.643437384257</v>
      </c>
      <c r="I5009" t="s">
        <v>56</v>
      </c>
      <c r="J5009" s="2">
        <v>44876.643437384257</v>
      </c>
      <c r="K5009" t="s">
        <v>56</v>
      </c>
      <c r="L5009" t="str">
        <f>VLOOKUP(C5009,ACCOUNT_MAPPING!A:C,3,FALSE)</f>
        <v>General Building Maintenance</v>
      </c>
    </row>
    <row r="5010" spans="1:12" hidden="1">
      <c r="A5010">
        <v>99426</v>
      </c>
      <c r="B5010" t="s">
        <v>3122</v>
      </c>
      <c r="C5010">
        <v>50355000</v>
      </c>
      <c r="D5010" t="s">
        <v>17</v>
      </c>
      <c r="E5010" t="s">
        <v>13</v>
      </c>
      <c r="F5010" t="s">
        <v>13</v>
      </c>
      <c r="G5010" t="s">
        <v>6293</v>
      </c>
      <c r="H5010" s="2">
        <v>44928.613017094911</v>
      </c>
      <c r="I5010" t="s">
        <v>577</v>
      </c>
      <c r="J5010" s="2">
        <v>44928.613017094911</v>
      </c>
      <c r="K5010" t="s">
        <v>577</v>
      </c>
      <c r="L5010" t="str">
        <f>VLOOKUP(C5010,ACCOUNT_MAPPING!A:C,3,FALSE)</f>
        <v>General Building Maintenance</v>
      </c>
    </row>
    <row r="5011" spans="1:12" hidden="1">
      <c r="A5011">
        <v>99465</v>
      </c>
      <c r="B5011" t="s">
        <v>5243</v>
      </c>
      <c r="C5011">
        <v>50355000</v>
      </c>
      <c r="D5011" t="s">
        <v>17</v>
      </c>
      <c r="E5011" t="s">
        <v>13</v>
      </c>
      <c r="F5011" t="s">
        <v>13</v>
      </c>
      <c r="G5011" t="s">
        <v>6294</v>
      </c>
      <c r="H5011" s="2">
        <v>44923.50490767361</v>
      </c>
      <c r="I5011" t="s">
        <v>598</v>
      </c>
      <c r="J5011" s="2">
        <v>44923.50490767361</v>
      </c>
      <c r="K5011" t="s">
        <v>598</v>
      </c>
      <c r="L5011" t="str">
        <f>VLOOKUP(C5011,ACCOUNT_MAPPING!A:C,3,FALSE)</f>
        <v>General Building Maintenance</v>
      </c>
    </row>
    <row r="5012" spans="1:12" hidden="1">
      <c r="A5012">
        <v>83131</v>
      </c>
      <c r="B5012" t="s">
        <v>1593</v>
      </c>
      <c r="C5012">
        <v>50355000</v>
      </c>
      <c r="D5012" t="s">
        <v>17</v>
      </c>
      <c r="E5012" t="s">
        <v>13</v>
      </c>
      <c r="F5012" t="s">
        <v>13</v>
      </c>
      <c r="G5012" t="s">
        <v>6263</v>
      </c>
      <c r="H5012" s="2">
        <v>44922.49734001157</v>
      </c>
      <c r="I5012" t="s">
        <v>56</v>
      </c>
      <c r="J5012" s="2">
        <v>44922.49734001157</v>
      </c>
      <c r="K5012" t="s">
        <v>56</v>
      </c>
      <c r="L5012" t="str">
        <f>VLOOKUP(C5012,ACCOUNT_MAPPING!A:C,3,FALSE)</f>
        <v>General Building Maintenance</v>
      </c>
    </row>
    <row r="5013" spans="1:12" hidden="1">
      <c r="A5013">
        <v>99469</v>
      </c>
      <c r="B5013" t="s">
        <v>6295</v>
      </c>
      <c r="C5013">
        <v>50355000</v>
      </c>
      <c r="D5013" t="s">
        <v>17</v>
      </c>
      <c r="E5013" t="s">
        <v>13</v>
      </c>
      <c r="F5013" t="s">
        <v>13</v>
      </c>
      <c r="G5013" t="s">
        <v>6294</v>
      </c>
      <c r="H5013" s="2">
        <v>44923.506421064812</v>
      </c>
      <c r="I5013" t="s">
        <v>598</v>
      </c>
      <c r="J5013" s="2">
        <v>44923.506421064812</v>
      </c>
      <c r="K5013" t="s">
        <v>598</v>
      </c>
      <c r="L5013" t="str">
        <f>VLOOKUP(C5013,ACCOUNT_MAPPING!A:C,3,FALSE)</f>
        <v>General Building Maintenance</v>
      </c>
    </row>
    <row r="5014" spans="1:12" hidden="1">
      <c r="A5014">
        <v>101300</v>
      </c>
      <c r="B5014" t="s">
        <v>668</v>
      </c>
      <c r="C5014">
        <v>50355000</v>
      </c>
      <c r="D5014" t="s">
        <v>12</v>
      </c>
      <c r="E5014" t="s">
        <v>13</v>
      </c>
      <c r="F5014" t="s">
        <v>13</v>
      </c>
      <c r="G5014" t="s">
        <v>5455</v>
      </c>
      <c r="H5014" s="2">
        <v>45014.742596493059</v>
      </c>
      <c r="I5014" t="s">
        <v>630</v>
      </c>
      <c r="J5014" s="2">
        <v>45014.742596493059</v>
      </c>
      <c r="K5014" t="s">
        <v>630</v>
      </c>
      <c r="L5014" t="str">
        <f>VLOOKUP(C5014,ACCOUNT_MAPPING!A:C,3,FALSE)</f>
        <v>General Building Maintenance</v>
      </c>
    </row>
    <row r="5015" spans="1:12" hidden="1">
      <c r="A5015">
        <v>83133</v>
      </c>
      <c r="B5015" t="s">
        <v>1107</v>
      </c>
      <c r="C5015">
        <v>50355000</v>
      </c>
      <c r="D5015" t="s">
        <v>63</v>
      </c>
      <c r="E5015" t="s">
        <v>13</v>
      </c>
      <c r="F5015" t="s">
        <v>13</v>
      </c>
      <c r="G5015" t="s">
        <v>6296</v>
      </c>
      <c r="H5015" s="2">
        <v>44878.694230821762</v>
      </c>
      <c r="I5015" t="s">
        <v>553</v>
      </c>
      <c r="J5015" s="2">
        <v>44878.694230821762</v>
      </c>
      <c r="K5015" t="s">
        <v>553</v>
      </c>
      <c r="L5015" t="str">
        <f>VLOOKUP(C5015,ACCOUNT_MAPPING!A:C,3,FALSE)</f>
        <v>General Building Maintenance</v>
      </c>
    </row>
    <row r="5016" spans="1:12" hidden="1">
      <c r="A5016">
        <v>83134</v>
      </c>
      <c r="B5016" t="s">
        <v>3558</v>
      </c>
      <c r="C5016">
        <v>50355000</v>
      </c>
      <c r="D5016" t="s">
        <v>17</v>
      </c>
      <c r="E5016" t="s">
        <v>13</v>
      </c>
      <c r="F5016" t="s">
        <v>13</v>
      </c>
      <c r="G5016" t="s">
        <v>6297</v>
      </c>
      <c r="H5016" s="2">
        <v>44917.801402048608</v>
      </c>
      <c r="I5016" t="s">
        <v>79</v>
      </c>
      <c r="J5016" s="2">
        <v>44917.801402048608</v>
      </c>
      <c r="K5016" t="s">
        <v>79</v>
      </c>
      <c r="L5016" t="str">
        <f>VLOOKUP(C5016,ACCOUNT_MAPPING!A:C,3,FALSE)</f>
        <v>General Building Maintenance</v>
      </c>
    </row>
    <row r="5017" spans="1:12" hidden="1">
      <c r="A5017">
        <v>83137</v>
      </c>
      <c r="B5017" t="s">
        <v>1580</v>
      </c>
      <c r="C5017">
        <v>50355000</v>
      </c>
      <c r="D5017" t="s">
        <v>17</v>
      </c>
      <c r="E5017" t="s">
        <v>13</v>
      </c>
      <c r="F5017" t="s">
        <v>13</v>
      </c>
      <c r="G5017" t="s">
        <v>6298</v>
      </c>
      <c r="H5017" s="2">
        <v>44922.505998611108</v>
      </c>
      <c r="I5017" t="s">
        <v>56</v>
      </c>
      <c r="J5017" s="2">
        <v>44922.505998611108</v>
      </c>
      <c r="K5017" t="s">
        <v>56</v>
      </c>
      <c r="L5017" t="str">
        <f>VLOOKUP(C5017,ACCOUNT_MAPPING!A:C,3,FALSE)</f>
        <v>General Building Maintenance</v>
      </c>
    </row>
    <row r="5018" spans="1:12" hidden="1">
      <c r="A5018">
        <v>101303</v>
      </c>
      <c r="B5018" t="s">
        <v>664</v>
      </c>
      <c r="C5018">
        <v>50355000</v>
      </c>
      <c r="D5018" t="s">
        <v>12</v>
      </c>
      <c r="E5018" t="s">
        <v>13</v>
      </c>
      <c r="F5018" t="s">
        <v>13</v>
      </c>
      <c r="G5018" t="s">
        <v>5455</v>
      </c>
      <c r="H5018" s="2">
        <v>45014.69725135417</v>
      </c>
      <c r="I5018" t="s">
        <v>661</v>
      </c>
      <c r="J5018" s="2">
        <v>45014.69725135417</v>
      </c>
      <c r="K5018" t="s">
        <v>661</v>
      </c>
      <c r="L5018" t="str">
        <f>VLOOKUP(C5018,ACCOUNT_MAPPING!A:C,3,FALSE)</f>
        <v>General Building Maintenance</v>
      </c>
    </row>
    <row r="5019" spans="1:12" hidden="1">
      <c r="A5019">
        <v>101305</v>
      </c>
      <c r="B5019" t="s">
        <v>665</v>
      </c>
      <c r="C5019">
        <v>50355000</v>
      </c>
      <c r="D5019" t="s">
        <v>12</v>
      </c>
      <c r="E5019" t="s">
        <v>13</v>
      </c>
      <c r="F5019" t="s">
        <v>13</v>
      </c>
      <c r="G5019" t="s">
        <v>5455</v>
      </c>
      <c r="H5019" s="2">
        <v>45014.750421180557</v>
      </c>
      <c r="I5019" t="s">
        <v>663</v>
      </c>
      <c r="J5019" s="2">
        <v>45014.750421180557</v>
      </c>
      <c r="K5019" t="s">
        <v>663</v>
      </c>
      <c r="L5019" t="str">
        <f>VLOOKUP(C5019,ACCOUNT_MAPPING!A:C,3,FALSE)</f>
        <v>General Building Maintenance</v>
      </c>
    </row>
    <row r="5020" spans="1:12" hidden="1">
      <c r="A5020">
        <v>83143</v>
      </c>
      <c r="B5020" t="s">
        <v>2121</v>
      </c>
      <c r="C5020">
        <v>50355000</v>
      </c>
      <c r="D5020" t="s">
        <v>17</v>
      </c>
      <c r="E5020" t="s">
        <v>13</v>
      </c>
      <c r="F5020" t="s">
        <v>13</v>
      </c>
      <c r="G5020" t="s">
        <v>6299</v>
      </c>
      <c r="H5020" s="2">
        <v>44923.691338344906</v>
      </c>
      <c r="I5020" t="s">
        <v>87</v>
      </c>
      <c r="J5020" s="2">
        <v>44923.691338344906</v>
      </c>
      <c r="K5020" t="s">
        <v>87</v>
      </c>
      <c r="L5020" t="str">
        <f>VLOOKUP(C5020,ACCOUNT_MAPPING!A:C,3,FALSE)</f>
        <v>General Building Maintenance</v>
      </c>
    </row>
    <row r="5021" spans="1:12" hidden="1">
      <c r="A5021">
        <v>83145</v>
      </c>
      <c r="B5021" t="s">
        <v>634</v>
      </c>
      <c r="C5021">
        <v>50355000</v>
      </c>
      <c r="D5021" t="s">
        <v>17</v>
      </c>
      <c r="E5021" t="s">
        <v>13</v>
      </c>
      <c r="F5021" t="s">
        <v>13</v>
      </c>
      <c r="G5021" t="s">
        <v>6300</v>
      </c>
      <c r="H5021" s="2">
        <v>44917.693392048612</v>
      </c>
      <c r="I5021" t="s">
        <v>627</v>
      </c>
      <c r="J5021" s="2">
        <v>44917.693392048612</v>
      </c>
      <c r="K5021" t="s">
        <v>627</v>
      </c>
      <c r="L5021" t="str">
        <f>VLOOKUP(C5021,ACCOUNT_MAPPING!A:C,3,FALSE)</f>
        <v>General Building Maintenance</v>
      </c>
    </row>
    <row r="5022" spans="1:12" hidden="1">
      <c r="A5022">
        <v>109346</v>
      </c>
      <c r="B5022" t="s">
        <v>4257</v>
      </c>
      <c r="C5022">
        <v>50355000</v>
      </c>
      <c r="D5022" t="s">
        <v>63</v>
      </c>
      <c r="E5022" t="s">
        <v>13</v>
      </c>
      <c r="F5022" t="s">
        <v>13</v>
      </c>
      <c r="G5022" t="s">
        <v>6301</v>
      </c>
      <c r="H5022" s="2">
        <v>44879.407752893516</v>
      </c>
      <c r="I5022" t="s">
        <v>720</v>
      </c>
      <c r="J5022" s="2">
        <v>44879.407752893516</v>
      </c>
      <c r="K5022" t="s">
        <v>720</v>
      </c>
      <c r="L5022" t="str">
        <f>VLOOKUP(C5022,ACCOUNT_MAPPING!A:C,3,FALSE)</f>
        <v>General Building Maintenance</v>
      </c>
    </row>
    <row r="5023" spans="1:12" hidden="1">
      <c r="A5023">
        <v>109347</v>
      </c>
      <c r="B5023" t="s">
        <v>6302</v>
      </c>
      <c r="C5023">
        <v>50355000</v>
      </c>
      <c r="D5023" t="s">
        <v>17</v>
      </c>
      <c r="E5023" t="s">
        <v>13</v>
      </c>
      <c r="F5023" t="s">
        <v>13</v>
      </c>
      <c r="G5023" t="s">
        <v>6303</v>
      </c>
      <c r="H5023" s="2">
        <v>44924.739314930557</v>
      </c>
      <c r="I5023" t="s">
        <v>720</v>
      </c>
      <c r="J5023" s="2">
        <v>44924.739314930557</v>
      </c>
      <c r="K5023" t="s">
        <v>720</v>
      </c>
      <c r="L5023" t="str">
        <f>VLOOKUP(C5023,ACCOUNT_MAPPING!A:C,3,FALSE)</f>
        <v>General Building Maintenance</v>
      </c>
    </row>
    <row r="5024" spans="1:12" hidden="1">
      <c r="A5024">
        <v>109794</v>
      </c>
      <c r="B5024" t="s">
        <v>319</v>
      </c>
      <c r="C5024">
        <v>50355000</v>
      </c>
      <c r="D5024" t="s">
        <v>63</v>
      </c>
      <c r="E5024" t="s">
        <v>13</v>
      </c>
      <c r="F5024" t="s">
        <v>13</v>
      </c>
      <c r="G5024" t="s">
        <v>6304</v>
      </c>
      <c r="H5024" s="2">
        <v>44868.597088310184</v>
      </c>
      <c r="I5024" t="s">
        <v>289</v>
      </c>
      <c r="J5024" s="2">
        <v>44868.597088310184</v>
      </c>
      <c r="K5024" t="s">
        <v>289</v>
      </c>
      <c r="L5024" t="str">
        <f>VLOOKUP(C5024,ACCOUNT_MAPPING!A:C,3,FALSE)</f>
        <v>General Building Maintenance</v>
      </c>
    </row>
    <row r="5025" spans="1:12" hidden="1">
      <c r="A5025">
        <v>82788</v>
      </c>
      <c r="B5025" t="s">
        <v>2067</v>
      </c>
      <c r="C5025">
        <v>50355000</v>
      </c>
      <c r="D5025" t="s">
        <v>17</v>
      </c>
      <c r="E5025" t="s">
        <v>13</v>
      </c>
      <c r="F5025" t="s">
        <v>13</v>
      </c>
      <c r="G5025" t="s">
        <v>6305</v>
      </c>
      <c r="H5025" s="2">
        <v>44924.702635960646</v>
      </c>
      <c r="I5025" t="s">
        <v>1280</v>
      </c>
      <c r="J5025" s="2">
        <v>44924.702635960646</v>
      </c>
      <c r="K5025" t="s">
        <v>1280</v>
      </c>
      <c r="L5025" t="str">
        <f>VLOOKUP(C5025,ACCOUNT_MAPPING!A:C,3,FALSE)</f>
        <v>General Building Maintenance</v>
      </c>
    </row>
    <row r="5026" spans="1:12" hidden="1">
      <c r="A5026">
        <v>83149</v>
      </c>
      <c r="B5026" t="s">
        <v>625</v>
      </c>
      <c r="C5026">
        <v>50355000</v>
      </c>
      <c r="D5026" t="s">
        <v>17</v>
      </c>
      <c r="E5026" t="s">
        <v>13</v>
      </c>
      <c r="F5026" t="s">
        <v>13</v>
      </c>
      <c r="G5026" t="s">
        <v>6306</v>
      </c>
      <c r="H5026" s="2">
        <v>44917.71617673611</v>
      </c>
      <c r="I5026" t="s">
        <v>627</v>
      </c>
      <c r="J5026" s="2">
        <v>44917.71617673611</v>
      </c>
      <c r="K5026" t="s">
        <v>627</v>
      </c>
      <c r="L5026" t="str">
        <f>VLOOKUP(C5026,ACCOUNT_MAPPING!A:C,3,FALSE)</f>
        <v>General Building Maintenance</v>
      </c>
    </row>
    <row r="5027" spans="1:12" hidden="1">
      <c r="A5027">
        <v>83151</v>
      </c>
      <c r="B5027" t="s">
        <v>637</v>
      </c>
      <c r="C5027">
        <v>50355000</v>
      </c>
      <c r="D5027" t="s">
        <v>17</v>
      </c>
      <c r="E5027" t="s">
        <v>13</v>
      </c>
      <c r="F5027" t="s">
        <v>13</v>
      </c>
      <c r="G5027" t="s">
        <v>6307</v>
      </c>
      <c r="H5027" s="2">
        <v>44917.722475034723</v>
      </c>
      <c r="I5027" t="s">
        <v>627</v>
      </c>
      <c r="J5027" s="2">
        <v>44917.722475034723</v>
      </c>
      <c r="K5027" t="s">
        <v>627</v>
      </c>
      <c r="L5027" t="str">
        <f>VLOOKUP(C5027,ACCOUNT_MAPPING!A:C,3,FALSE)</f>
        <v>General Building Maintenance</v>
      </c>
    </row>
    <row r="5028" spans="1:12" hidden="1">
      <c r="A5028">
        <v>83152</v>
      </c>
      <c r="B5028" t="s">
        <v>638</v>
      </c>
      <c r="C5028">
        <v>50355000</v>
      </c>
      <c r="D5028" t="s">
        <v>17</v>
      </c>
      <c r="E5028" t="s">
        <v>13</v>
      </c>
      <c r="F5028" t="s">
        <v>13</v>
      </c>
      <c r="G5028" t="s">
        <v>6308</v>
      </c>
      <c r="H5028" s="2">
        <v>44917.733162847224</v>
      </c>
      <c r="I5028" t="s">
        <v>627</v>
      </c>
      <c r="J5028" s="2">
        <v>44917.733162847224</v>
      </c>
      <c r="K5028" t="s">
        <v>627</v>
      </c>
      <c r="L5028" t="str">
        <f>VLOOKUP(C5028,ACCOUNT_MAPPING!A:C,3,FALSE)</f>
        <v>General Building Maintenance</v>
      </c>
    </row>
    <row r="5029" spans="1:12" hidden="1">
      <c r="A5029">
        <v>83141</v>
      </c>
      <c r="B5029" t="s">
        <v>6309</v>
      </c>
      <c r="C5029">
        <v>50355000</v>
      </c>
      <c r="D5029" t="s">
        <v>17</v>
      </c>
      <c r="E5029" t="s">
        <v>13</v>
      </c>
      <c r="F5029" t="s">
        <v>13</v>
      </c>
      <c r="G5029" t="s">
        <v>6310</v>
      </c>
      <c r="H5029" s="2">
        <v>44924.6539122338</v>
      </c>
      <c r="I5029" t="s">
        <v>289</v>
      </c>
      <c r="J5029" s="2">
        <v>44924.6539122338</v>
      </c>
      <c r="K5029" t="s">
        <v>289</v>
      </c>
      <c r="L5029" t="str">
        <f>VLOOKUP(C5029,ACCOUNT_MAPPING!A:C,3,FALSE)</f>
        <v>General Building Maintenance</v>
      </c>
    </row>
    <row r="5030" spans="1:12" hidden="1">
      <c r="A5030">
        <v>83168</v>
      </c>
      <c r="B5030" t="s">
        <v>6311</v>
      </c>
      <c r="C5030">
        <v>50355000</v>
      </c>
      <c r="D5030" t="s">
        <v>17</v>
      </c>
      <c r="E5030" t="s">
        <v>13</v>
      </c>
      <c r="F5030" t="s">
        <v>13</v>
      </c>
      <c r="G5030" t="s">
        <v>6158</v>
      </c>
      <c r="H5030" s="2">
        <v>44924.697888078706</v>
      </c>
      <c r="I5030" t="s">
        <v>289</v>
      </c>
      <c r="J5030" s="2">
        <v>44924.697888078706</v>
      </c>
      <c r="K5030" t="s">
        <v>289</v>
      </c>
      <c r="L5030" t="str">
        <f>VLOOKUP(C5030,ACCOUNT_MAPPING!A:C,3,FALSE)</f>
        <v>General Building Maintenance</v>
      </c>
    </row>
    <row r="5031" spans="1:12" hidden="1">
      <c r="A5031">
        <v>83174</v>
      </c>
      <c r="B5031" t="s">
        <v>5199</v>
      </c>
      <c r="C5031">
        <v>50355000</v>
      </c>
      <c r="D5031" t="s">
        <v>12</v>
      </c>
      <c r="E5031" t="s">
        <v>13</v>
      </c>
      <c r="F5031" t="s">
        <v>13</v>
      </c>
      <c r="G5031" t="s">
        <v>6312</v>
      </c>
      <c r="H5031" s="2">
        <v>45014.68967939815</v>
      </c>
      <c r="I5031" t="s">
        <v>289</v>
      </c>
      <c r="J5031" s="2">
        <v>45014.68967939815</v>
      </c>
      <c r="K5031" t="s">
        <v>289</v>
      </c>
      <c r="L5031" t="str">
        <f>VLOOKUP(C5031,ACCOUNT_MAPPING!A:C,3,FALSE)</f>
        <v>General Building Maintenance</v>
      </c>
    </row>
    <row r="5032" spans="1:12" hidden="1">
      <c r="A5032">
        <v>83180</v>
      </c>
      <c r="B5032" t="s">
        <v>1346</v>
      </c>
      <c r="C5032">
        <v>50355000</v>
      </c>
      <c r="D5032" t="s">
        <v>17</v>
      </c>
      <c r="E5032" t="s">
        <v>13</v>
      </c>
      <c r="F5032" t="s">
        <v>13</v>
      </c>
      <c r="G5032" t="s">
        <v>6313</v>
      </c>
      <c r="H5032" s="2">
        <v>44917.816484062503</v>
      </c>
      <c r="I5032" t="s">
        <v>214</v>
      </c>
      <c r="J5032" s="2">
        <v>44917.816484062503</v>
      </c>
      <c r="K5032" t="s">
        <v>214</v>
      </c>
      <c r="L5032" t="str">
        <f>VLOOKUP(C5032,ACCOUNT_MAPPING!A:C,3,FALSE)</f>
        <v>General Building Maintenance</v>
      </c>
    </row>
    <row r="5033" spans="1:12" hidden="1">
      <c r="A5033">
        <v>82961</v>
      </c>
      <c r="B5033" t="s">
        <v>3063</v>
      </c>
      <c r="C5033">
        <v>50355000</v>
      </c>
      <c r="D5033" t="s">
        <v>17</v>
      </c>
      <c r="E5033" t="s">
        <v>13</v>
      </c>
      <c r="F5033" t="s">
        <v>13</v>
      </c>
      <c r="G5033" t="s">
        <v>6314</v>
      </c>
      <c r="H5033" s="2">
        <v>44932.781122488428</v>
      </c>
      <c r="I5033" t="s">
        <v>272</v>
      </c>
      <c r="J5033" s="2">
        <v>44932.781122488428</v>
      </c>
      <c r="K5033" t="s">
        <v>272</v>
      </c>
      <c r="L5033" t="str">
        <f>VLOOKUP(C5033,ACCOUNT_MAPPING!A:C,3,FALSE)</f>
        <v>General Building Maintenance</v>
      </c>
    </row>
    <row r="5034" spans="1:12" hidden="1">
      <c r="A5034">
        <v>82962</v>
      </c>
      <c r="B5034" t="s">
        <v>3101</v>
      </c>
      <c r="C5034">
        <v>50355000</v>
      </c>
      <c r="D5034" t="s">
        <v>17</v>
      </c>
      <c r="E5034" t="s">
        <v>13</v>
      </c>
      <c r="F5034" t="s">
        <v>13</v>
      </c>
      <c r="G5034" t="s">
        <v>6315</v>
      </c>
      <c r="H5034" s="2">
        <v>44923.396604710651</v>
      </c>
      <c r="I5034" t="s">
        <v>90</v>
      </c>
      <c r="J5034" s="2">
        <v>44923.396604710651</v>
      </c>
      <c r="K5034" t="s">
        <v>90</v>
      </c>
      <c r="L5034" t="str">
        <f>VLOOKUP(C5034,ACCOUNT_MAPPING!A:C,3,FALSE)</f>
        <v>General Building Maintenance</v>
      </c>
    </row>
    <row r="5035" spans="1:12" hidden="1">
      <c r="A5035">
        <v>83838</v>
      </c>
      <c r="B5035" t="s">
        <v>5221</v>
      </c>
      <c r="C5035">
        <v>50355000</v>
      </c>
      <c r="D5035" t="s">
        <v>17</v>
      </c>
      <c r="E5035" t="s">
        <v>13</v>
      </c>
      <c r="F5035" t="s">
        <v>13</v>
      </c>
      <c r="G5035" t="s">
        <v>6316</v>
      </c>
      <c r="H5035" s="2">
        <v>44914.57805478009</v>
      </c>
      <c r="I5035" t="s">
        <v>2111</v>
      </c>
      <c r="J5035" s="2">
        <v>44914.57805478009</v>
      </c>
      <c r="K5035" t="s">
        <v>2111</v>
      </c>
      <c r="L5035" t="str">
        <f>VLOOKUP(C5035,ACCOUNT_MAPPING!A:C,3,FALSE)</f>
        <v>General Building Maintenance</v>
      </c>
    </row>
    <row r="5036" spans="1:12" hidden="1">
      <c r="A5036">
        <v>126032</v>
      </c>
      <c r="B5036" t="s">
        <v>5748</v>
      </c>
      <c r="C5036">
        <v>50355000</v>
      </c>
      <c r="D5036" t="s">
        <v>63</v>
      </c>
      <c r="E5036" t="s">
        <v>13</v>
      </c>
      <c r="F5036" t="s">
        <v>13</v>
      </c>
      <c r="G5036" t="s">
        <v>6317</v>
      </c>
      <c r="H5036" s="2">
        <v>44875.844323923608</v>
      </c>
      <c r="I5036" t="s">
        <v>5206</v>
      </c>
      <c r="J5036" s="2">
        <v>44875.844323923608</v>
      </c>
      <c r="K5036" t="s">
        <v>5206</v>
      </c>
      <c r="L5036" t="str">
        <f>VLOOKUP(C5036,ACCOUNT_MAPPING!A:C,3,FALSE)</f>
        <v>General Building Maintenance</v>
      </c>
    </row>
    <row r="5037" spans="1:12" hidden="1">
      <c r="A5037">
        <v>83147</v>
      </c>
      <c r="B5037" t="s">
        <v>631</v>
      </c>
      <c r="C5037">
        <v>50355000</v>
      </c>
      <c r="D5037" t="s">
        <v>17</v>
      </c>
      <c r="E5037" t="s">
        <v>13</v>
      </c>
      <c r="F5037" t="s">
        <v>13</v>
      </c>
      <c r="G5037" t="s">
        <v>6318</v>
      </c>
      <c r="H5037" s="2">
        <v>44917.703618321757</v>
      </c>
      <c r="I5037" t="s">
        <v>627</v>
      </c>
      <c r="J5037" s="2">
        <v>44917.703618321757</v>
      </c>
      <c r="K5037" t="s">
        <v>627</v>
      </c>
      <c r="L5037" t="str">
        <f>VLOOKUP(C5037,ACCOUNT_MAPPING!A:C,3,FALSE)</f>
        <v>General Building Maintenance</v>
      </c>
    </row>
    <row r="5038" spans="1:12" hidden="1">
      <c r="A5038">
        <v>83855</v>
      </c>
      <c r="B5038" t="s">
        <v>5673</v>
      </c>
      <c r="C5038">
        <v>50355000</v>
      </c>
      <c r="D5038" t="s">
        <v>12</v>
      </c>
      <c r="E5038" t="s">
        <v>13</v>
      </c>
      <c r="F5038" t="s">
        <v>13</v>
      </c>
      <c r="G5038" t="s">
        <v>6319</v>
      </c>
      <c r="H5038" s="2">
        <v>45016.776266122688</v>
      </c>
      <c r="I5038" t="s">
        <v>2111</v>
      </c>
      <c r="J5038" s="2">
        <v>45016.776266122688</v>
      </c>
      <c r="K5038" t="s">
        <v>2111</v>
      </c>
      <c r="L5038" t="str">
        <f>VLOOKUP(C5038,ACCOUNT_MAPPING!A:C,3,FALSE)</f>
        <v>General Building Maintenance</v>
      </c>
    </row>
    <row r="5039" spans="1:12" hidden="1">
      <c r="A5039">
        <v>126060</v>
      </c>
      <c r="B5039" t="s">
        <v>3138</v>
      </c>
      <c r="C5039">
        <v>50355000</v>
      </c>
      <c r="D5039" t="s">
        <v>63</v>
      </c>
      <c r="E5039" t="s">
        <v>13</v>
      </c>
      <c r="F5039" t="s">
        <v>13</v>
      </c>
      <c r="G5039" t="s">
        <v>6320</v>
      </c>
      <c r="H5039" s="2">
        <v>44875.683061030089</v>
      </c>
      <c r="I5039" t="s">
        <v>3140</v>
      </c>
      <c r="J5039" s="2">
        <v>44875.683061030089</v>
      </c>
      <c r="K5039" t="s">
        <v>3140</v>
      </c>
      <c r="L5039" t="str">
        <f>VLOOKUP(C5039,ACCOUNT_MAPPING!A:C,3,FALSE)</f>
        <v>General Building Maintenance</v>
      </c>
    </row>
    <row r="5040" spans="1:12" hidden="1">
      <c r="A5040">
        <v>126061</v>
      </c>
      <c r="B5040" t="s">
        <v>5210</v>
      </c>
      <c r="C5040">
        <v>50355000</v>
      </c>
      <c r="D5040" t="s">
        <v>63</v>
      </c>
      <c r="E5040" t="s">
        <v>13</v>
      </c>
      <c r="F5040" t="s">
        <v>13</v>
      </c>
      <c r="G5040" t="s">
        <v>6321</v>
      </c>
      <c r="H5040" s="2">
        <v>44875.71586704861</v>
      </c>
      <c r="I5040" t="s">
        <v>3140</v>
      </c>
      <c r="J5040" s="2">
        <v>44875.71586704861</v>
      </c>
      <c r="K5040" t="s">
        <v>3140</v>
      </c>
      <c r="L5040" t="str">
        <f>VLOOKUP(C5040,ACCOUNT_MAPPING!A:C,3,FALSE)</f>
        <v>General Building Maintenance</v>
      </c>
    </row>
    <row r="5041" spans="1:12" hidden="1">
      <c r="A5041">
        <v>83150</v>
      </c>
      <c r="B5041" t="s">
        <v>639</v>
      </c>
      <c r="C5041">
        <v>50355000</v>
      </c>
      <c r="D5041" t="s">
        <v>17</v>
      </c>
      <c r="E5041" t="s">
        <v>13</v>
      </c>
      <c r="F5041" t="s">
        <v>13</v>
      </c>
      <c r="G5041" t="s">
        <v>6322</v>
      </c>
      <c r="H5041" s="2">
        <v>44917.718961921295</v>
      </c>
      <c r="I5041" t="s">
        <v>627</v>
      </c>
      <c r="J5041" s="2">
        <v>44917.718961921295</v>
      </c>
      <c r="K5041" t="s">
        <v>627</v>
      </c>
      <c r="L5041" t="str">
        <f>VLOOKUP(C5041,ACCOUNT_MAPPING!A:C,3,FALSE)</f>
        <v>General Building Maintenance</v>
      </c>
    </row>
    <row r="5042" spans="1:12" hidden="1">
      <c r="A5042">
        <v>83068</v>
      </c>
      <c r="B5042" t="s">
        <v>4238</v>
      </c>
      <c r="C5042">
        <v>50355000</v>
      </c>
      <c r="D5042" t="s">
        <v>17</v>
      </c>
      <c r="E5042" t="s">
        <v>13</v>
      </c>
      <c r="F5042" t="s">
        <v>13</v>
      </c>
      <c r="G5042" t="s">
        <v>6323</v>
      </c>
      <c r="H5042" s="2">
        <v>44916.672345520834</v>
      </c>
      <c r="I5042" t="s">
        <v>1175</v>
      </c>
      <c r="J5042" s="2">
        <v>44916.672345520834</v>
      </c>
      <c r="K5042" t="s">
        <v>1175</v>
      </c>
      <c r="L5042" t="str">
        <f>VLOOKUP(C5042,ACCOUNT_MAPPING!A:C,3,FALSE)</f>
        <v>General Building Maintenance</v>
      </c>
    </row>
    <row r="5043" spans="1:12" hidden="1">
      <c r="A5043">
        <v>99464</v>
      </c>
      <c r="B5043" t="s">
        <v>5259</v>
      </c>
      <c r="C5043">
        <v>50355000</v>
      </c>
      <c r="D5043" t="s">
        <v>17</v>
      </c>
      <c r="E5043" t="s">
        <v>13</v>
      </c>
      <c r="F5043" t="s">
        <v>13</v>
      </c>
      <c r="G5043" t="s">
        <v>6294</v>
      </c>
      <c r="H5043" s="2">
        <v>44923.504551967591</v>
      </c>
      <c r="I5043" t="s">
        <v>598</v>
      </c>
      <c r="J5043" s="2">
        <v>44923.504551967591</v>
      </c>
      <c r="K5043" t="s">
        <v>598</v>
      </c>
      <c r="L5043" t="str">
        <f>VLOOKUP(C5043,ACCOUNT_MAPPING!A:C,3,FALSE)</f>
        <v>General Building Maintenance</v>
      </c>
    </row>
    <row r="5044" spans="1:12" hidden="1">
      <c r="A5044">
        <v>99468</v>
      </c>
      <c r="B5044" t="s">
        <v>5216</v>
      </c>
      <c r="C5044">
        <v>50355000</v>
      </c>
      <c r="D5044" t="s">
        <v>17</v>
      </c>
      <c r="E5044" t="s">
        <v>13</v>
      </c>
      <c r="F5044" t="s">
        <v>13</v>
      </c>
      <c r="G5044" t="s">
        <v>6294</v>
      </c>
      <c r="H5044" s="2">
        <v>44923.506017210646</v>
      </c>
      <c r="I5044" t="s">
        <v>598</v>
      </c>
      <c r="J5044" s="2">
        <v>44923.506017210646</v>
      </c>
      <c r="K5044" t="s">
        <v>598</v>
      </c>
      <c r="L5044" t="str">
        <f>VLOOKUP(C5044,ACCOUNT_MAPPING!A:C,3,FALSE)</f>
        <v>General Building Maintenance</v>
      </c>
    </row>
    <row r="5045" spans="1:12" hidden="1">
      <c r="A5045">
        <v>99470</v>
      </c>
      <c r="B5045" t="s">
        <v>6324</v>
      </c>
      <c r="C5045">
        <v>50355000</v>
      </c>
      <c r="D5045" t="s">
        <v>17</v>
      </c>
      <c r="E5045" t="s">
        <v>13</v>
      </c>
      <c r="F5045" t="s">
        <v>13</v>
      </c>
      <c r="G5045" t="s">
        <v>6294</v>
      </c>
      <c r="H5045" s="2">
        <v>44923.5068537037</v>
      </c>
      <c r="I5045" t="s">
        <v>598</v>
      </c>
      <c r="J5045" s="2">
        <v>44923.5068537037</v>
      </c>
      <c r="K5045" t="s">
        <v>598</v>
      </c>
      <c r="L5045" t="str">
        <f>VLOOKUP(C5045,ACCOUNT_MAPPING!A:C,3,FALSE)</f>
        <v>General Building Maintenance</v>
      </c>
    </row>
    <row r="5046" spans="1:12" hidden="1">
      <c r="A5046">
        <v>83071</v>
      </c>
      <c r="B5046" t="s">
        <v>3567</v>
      </c>
      <c r="C5046">
        <v>50355000</v>
      </c>
      <c r="D5046" t="s">
        <v>17</v>
      </c>
      <c r="E5046" t="s">
        <v>13</v>
      </c>
      <c r="F5046" t="s">
        <v>13</v>
      </c>
      <c r="G5046" t="s">
        <v>6325</v>
      </c>
      <c r="H5046" s="2">
        <v>44924.749387233795</v>
      </c>
      <c r="I5046" t="s">
        <v>116</v>
      </c>
      <c r="J5046" s="2">
        <v>44924.749387233795</v>
      </c>
      <c r="K5046" t="s">
        <v>116</v>
      </c>
      <c r="L5046" t="str">
        <f>VLOOKUP(C5046,ACCOUNT_MAPPING!A:C,3,FALSE)</f>
        <v>General Building Maintenance</v>
      </c>
    </row>
    <row r="5047" spans="1:12" hidden="1">
      <c r="A5047">
        <v>83072</v>
      </c>
      <c r="B5047" t="s">
        <v>6326</v>
      </c>
      <c r="C5047">
        <v>50355000</v>
      </c>
      <c r="D5047" t="s">
        <v>17</v>
      </c>
      <c r="E5047" t="s">
        <v>13</v>
      </c>
      <c r="F5047" t="s">
        <v>13</v>
      </c>
      <c r="G5047" t="s">
        <v>6327</v>
      </c>
      <c r="H5047" s="2">
        <v>44928.032552199074</v>
      </c>
      <c r="I5047" t="s">
        <v>577</v>
      </c>
      <c r="J5047" s="2">
        <v>44928.032552199074</v>
      </c>
      <c r="K5047" t="s">
        <v>577</v>
      </c>
      <c r="L5047" t="str">
        <f>VLOOKUP(C5047,ACCOUNT_MAPPING!A:C,3,FALSE)</f>
        <v>General Building Maintenance</v>
      </c>
    </row>
    <row r="5048" spans="1:12" hidden="1">
      <c r="A5048">
        <v>83076</v>
      </c>
      <c r="B5048" t="s">
        <v>6328</v>
      </c>
      <c r="C5048">
        <v>50355000</v>
      </c>
      <c r="D5048" t="s">
        <v>17</v>
      </c>
      <c r="E5048" t="s">
        <v>13</v>
      </c>
      <c r="F5048" t="s">
        <v>13</v>
      </c>
      <c r="G5048" t="s">
        <v>6329</v>
      </c>
      <c r="H5048" s="2">
        <v>44922.668608877313</v>
      </c>
      <c r="I5048" t="s">
        <v>87</v>
      </c>
      <c r="J5048" s="2">
        <v>44922.668608877313</v>
      </c>
      <c r="K5048" t="s">
        <v>87</v>
      </c>
      <c r="L5048" t="str">
        <f>VLOOKUP(C5048,ACCOUNT_MAPPING!A:C,3,FALSE)</f>
        <v>General Building Maintenance</v>
      </c>
    </row>
    <row r="5049" spans="1:12" hidden="1">
      <c r="A5049">
        <v>83086</v>
      </c>
      <c r="B5049" t="s">
        <v>5220</v>
      </c>
      <c r="C5049">
        <v>50355000</v>
      </c>
      <c r="D5049" t="s">
        <v>17</v>
      </c>
      <c r="E5049" t="s">
        <v>13</v>
      </c>
      <c r="F5049" t="s">
        <v>13</v>
      </c>
      <c r="G5049" t="s">
        <v>6158</v>
      </c>
      <c r="H5049" s="2">
        <v>44924.643313657405</v>
      </c>
      <c r="I5049" t="s">
        <v>289</v>
      </c>
      <c r="J5049" s="2">
        <v>44924.643313657405</v>
      </c>
      <c r="K5049" t="s">
        <v>289</v>
      </c>
      <c r="L5049" t="str">
        <f>VLOOKUP(C5049,ACCOUNT_MAPPING!A:C,3,FALSE)</f>
        <v>General Building Maintenance</v>
      </c>
    </row>
    <row r="5050" spans="1:12" hidden="1">
      <c r="A5050">
        <v>83088</v>
      </c>
      <c r="B5050" t="s">
        <v>2093</v>
      </c>
      <c r="C5050">
        <v>50355000</v>
      </c>
      <c r="D5050" t="s">
        <v>17</v>
      </c>
      <c r="E5050" t="s">
        <v>13</v>
      </c>
      <c r="F5050" t="s">
        <v>13</v>
      </c>
      <c r="G5050" t="s">
        <v>6330</v>
      </c>
      <c r="H5050" s="2">
        <v>44925.98940042824</v>
      </c>
      <c r="I5050" t="s">
        <v>1229</v>
      </c>
      <c r="J5050" s="2">
        <v>44925.98940042824</v>
      </c>
      <c r="K5050" t="s">
        <v>1229</v>
      </c>
      <c r="L5050" t="str">
        <f>VLOOKUP(C5050,ACCOUNT_MAPPING!A:C,3,FALSE)</f>
        <v>General Building Maintenance</v>
      </c>
    </row>
    <row r="5051" spans="1:12" hidden="1">
      <c r="A5051">
        <v>109791</v>
      </c>
      <c r="B5051" t="s">
        <v>368</v>
      </c>
      <c r="C5051">
        <v>50355000</v>
      </c>
      <c r="D5051" t="s">
        <v>17</v>
      </c>
      <c r="E5051" t="s">
        <v>13</v>
      </c>
      <c r="F5051" t="s">
        <v>13</v>
      </c>
      <c r="G5051" t="s">
        <v>6331</v>
      </c>
      <c r="H5051" s="2">
        <v>44929.381543634256</v>
      </c>
      <c r="I5051" t="s">
        <v>289</v>
      </c>
      <c r="J5051" s="2">
        <v>44929.381543634256</v>
      </c>
      <c r="K5051" t="s">
        <v>289</v>
      </c>
      <c r="L5051" t="str">
        <f>VLOOKUP(C5051,ACCOUNT_MAPPING!A:C,3,FALSE)</f>
        <v>General Building Maintenance</v>
      </c>
    </row>
    <row r="5052" spans="1:12" hidden="1">
      <c r="A5052">
        <v>111565</v>
      </c>
      <c r="B5052" t="s">
        <v>1350</v>
      </c>
      <c r="C5052">
        <v>50355000</v>
      </c>
      <c r="D5052" t="s">
        <v>12</v>
      </c>
      <c r="E5052" t="s">
        <v>13</v>
      </c>
      <c r="F5052" t="s">
        <v>13</v>
      </c>
      <c r="G5052" t="s">
        <v>6332</v>
      </c>
      <c r="H5052" s="2">
        <v>45020.575853784721</v>
      </c>
      <c r="I5052" t="s">
        <v>1434</v>
      </c>
      <c r="J5052" s="2">
        <v>45020.575853784721</v>
      </c>
      <c r="K5052" t="s">
        <v>1434</v>
      </c>
      <c r="L5052" t="str">
        <f>VLOOKUP(C5052,ACCOUNT_MAPPING!A:C,3,FALSE)</f>
        <v>General Building Maintenance</v>
      </c>
    </row>
    <row r="5053" spans="1:12" hidden="1">
      <c r="A5053">
        <v>83135</v>
      </c>
      <c r="B5053" t="s">
        <v>1337</v>
      </c>
      <c r="C5053">
        <v>50355000</v>
      </c>
      <c r="D5053" t="s">
        <v>17</v>
      </c>
      <c r="E5053" t="s">
        <v>13</v>
      </c>
      <c r="F5053" t="s">
        <v>13</v>
      </c>
      <c r="G5053" t="s">
        <v>6145</v>
      </c>
      <c r="H5053" s="2">
        <v>44924.643033599539</v>
      </c>
      <c r="I5053" t="s">
        <v>1333</v>
      </c>
      <c r="J5053" s="2">
        <v>44924.643033599539</v>
      </c>
      <c r="K5053" t="s">
        <v>1333</v>
      </c>
      <c r="L5053" t="str">
        <f>VLOOKUP(C5053,ACCOUNT_MAPPING!A:C,3,FALSE)</f>
        <v>General Building Maintenance</v>
      </c>
    </row>
    <row r="5054" spans="1:12" hidden="1">
      <c r="A5054">
        <v>83138</v>
      </c>
      <c r="B5054" t="s">
        <v>3606</v>
      </c>
      <c r="C5054">
        <v>50355000</v>
      </c>
      <c r="D5054" t="s">
        <v>17</v>
      </c>
      <c r="E5054" t="s">
        <v>13</v>
      </c>
      <c r="F5054" t="s">
        <v>13</v>
      </c>
      <c r="G5054" t="s">
        <v>6333</v>
      </c>
      <c r="H5054" s="2">
        <v>44924.656384525464</v>
      </c>
      <c r="I5054" t="s">
        <v>598</v>
      </c>
      <c r="J5054" s="2">
        <v>44924.656384525464</v>
      </c>
      <c r="K5054" t="s">
        <v>598</v>
      </c>
      <c r="L5054" t="str">
        <f>VLOOKUP(C5054,ACCOUNT_MAPPING!A:C,3,FALSE)</f>
        <v>General Building Maintenance</v>
      </c>
    </row>
    <row r="5055" spans="1:12" hidden="1">
      <c r="A5055">
        <v>83146</v>
      </c>
      <c r="B5055" t="s">
        <v>636</v>
      </c>
      <c r="C5055">
        <v>50355000</v>
      </c>
      <c r="D5055" t="s">
        <v>17</v>
      </c>
      <c r="E5055" t="s">
        <v>13</v>
      </c>
      <c r="F5055" t="s">
        <v>13</v>
      </c>
      <c r="G5055" t="s">
        <v>6334</v>
      </c>
      <c r="H5055" s="2">
        <v>44917.698100925925</v>
      </c>
      <c r="I5055" t="s">
        <v>627</v>
      </c>
      <c r="J5055" s="2">
        <v>44917.698100925925</v>
      </c>
      <c r="K5055" t="s">
        <v>627</v>
      </c>
      <c r="L5055" t="str">
        <f>VLOOKUP(C5055,ACCOUNT_MAPPING!A:C,3,FALSE)</f>
        <v>General Building Maintenance</v>
      </c>
    </row>
    <row r="5056" spans="1:12" hidden="1">
      <c r="A5056">
        <v>126047</v>
      </c>
      <c r="B5056" t="s">
        <v>2137</v>
      </c>
      <c r="C5056">
        <v>50355000</v>
      </c>
      <c r="D5056" t="s">
        <v>12</v>
      </c>
      <c r="E5056" t="s">
        <v>13</v>
      </c>
      <c r="F5056" t="s">
        <v>13</v>
      </c>
      <c r="G5056" t="s">
        <v>6335</v>
      </c>
      <c r="H5056" s="2">
        <v>45015.544187766202</v>
      </c>
      <c r="I5056" t="s">
        <v>295</v>
      </c>
      <c r="J5056" s="2">
        <v>45015.544187766202</v>
      </c>
      <c r="K5056" t="s">
        <v>295</v>
      </c>
      <c r="L5056" t="str">
        <f>VLOOKUP(C5056,ACCOUNT_MAPPING!A:C,3,FALSE)</f>
        <v>General Building Maintenance</v>
      </c>
    </row>
    <row r="5057" spans="1:12" hidden="1">
      <c r="A5057">
        <v>126090</v>
      </c>
      <c r="B5057" t="s">
        <v>5537</v>
      </c>
      <c r="C5057">
        <v>50355000</v>
      </c>
      <c r="D5057" t="s">
        <v>12</v>
      </c>
      <c r="E5057" t="s">
        <v>13</v>
      </c>
      <c r="F5057" t="s">
        <v>13</v>
      </c>
      <c r="G5057" t="s">
        <v>6336</v>
      </c>
      <c r="H5057" s="2">
        <v>45021.881467013889</v>
      </c>
      <c r="I5057" t="s">
        <v>6337</v>
      </c>
      <c r="J5057" s="2">
        <v>45021.881467013889</v>
      </c>
      <c r="K5057" t="s">
        <v>6337</v>
      </c>
      <c r="L5057" t="str">
        <f>VLOOKUP(C5057,ACCOUNT_MAPPING!A:C,3,FALSE)</f>
        <v>General Building Maintenance</v>
      </c>
    </row>
    <row r="5058" spans="1:12" hidden="1">
      <c r="A5058">
        <v>99423</v>
      </c>
      <c r="B5058" t="s">
        <v>1331</v>
      </c>
      <c r="C5058">
        <v>50355000</v>
      </c>
      <c r="D5058" t="s">
        <v>17</v>
      </c>
      <c r="E5058" t="s">
        <v>13</v>
      </c>
      <c r="F5058" t="s">
        <v>13</v>
      </c>
      <c r="G5058" t="s">
        <v>5934</v>
      </c>
      <c r="H5058" s="2">
        <v>44916.737276736108</v>
      </c>
      <c r="I5058" t="s">
        <v>1333</v>
      </c>
      <c r="J5058" s="2">
        <v>44916.737276736108</v>
      </c>
      <c r="K5058" t="s">
        <v>1333</v>
      </c>
      <c r="L5058" t="str">
        <f>VLOOKUP(C5058,ACCOUNT_MAPPING!A:C,3,FALSE)</f>
        <v>General Building Maintenance</v>
      </c>
    </row>
    <row r="5059" spans="1:12" hidden="1">
      <c r="A5059">
        <v>99463</v>
      </c>
      <c r="B5059" t="s">
        <v>5237</v>
      </c>
      <c r="C5059">
        <v>50355000</v>
      </c>
      <c r="D5059" t="s">
        <v>17</v>
      </c>
      <c r="E5059" t="s">
        <v>13</v>
      </c>
      <c r="F5059" t="s">
        <v>13</v>
      </c>
      <c r="G5059" t="s">
        <v>6294</v>
      </c>
      <c r="H5059" s="2">
        <v>44923.504127812499</v>
      </c>
      <c r="I5059" t="s">
        <v>598</v>
      </c>
      <c r="J5059" s="2">
        <v>44923.504127812499</v>
      </c>
      <c r="K5059" t="s">
        <v>598</v>
      </c>
      <c r="L5059" t="str">
        <f>VLOOKUP(C5059,ACCOUNT_MAPPING!A:C,3,FALSE)</f>
        <v>General Building Maintenance</v>
      </c>
    </row>
    <row r="5060" spans="1:12" hidden="1">
      <c r="A5060">
        <v>99467</v>
      </c>
      <c r="B5060" t="s">
        <v>6338</v>
      </c>
      <c r="C5060">
        <v>50355000</v>
      </c>
      <c r="D5060" t="s">
        <v>17</v>
      </c>
      <c r="E5060" t="s">
        <v>13</v>
      </c>
      <c r="F5060" t="s">
        <v>13</v>
      </c>
      <c r="G5060" t="s">
        <v>6294</v>
      </c>
      <c r="H5060" s="2">
        <v>44923.505694328705</v>
      </c>
      <c r="I5060" t="s">
        <v>598</v>
      </c>
      <c r="J5060" s="2">
        <v>44923.505694328705</v>
      </c>
      <c r="K5060" t="s">
        <v>598</v>
      </c>
      <c r="L5060" t="str">
        <f>VLOOKUP(C5060,ACCOUNT_MAPPING!A:C,3,FALSE)</f>
        <v>General Building Maintenance</v>
      </c>
    </row>
    <row r="5061" spans="1:12" hidden="1">
      <c r="A5061">
        <v>83167</v>
      </c>
      <c r="B5061" t="s">
        <v>1113</v>
      </c>
      <c r="C5061">
        <v>50355000</v>
      </c>
      <c r="D5061" t="s">
        <v>17</v>
      </c>
      <c r="E5061" t="s">
        <v>13</v>
      </c>
      <c r="F5061" t="s">
        <v>13</v>
      </c>
      <c r="G5061" t="s">
        <v>5926</v>
      </c>
      <c r="H5061" s="2">
        <v>44923.729653668983</v>
      </c>
      <c r="I5061" t="s">
        <v>759</v>
      </c>
      <c r="J5061" s="2">
        <v>44923.729653668983</v>
      </c>
      <c r="K5061" t="s">
        <v>759</v>
      </c>
      <c r="L5061" t="str">
        <f>VLOOKUP(C5061,ACCOUNT_MAPPING!A:C,3,FALSE)</f>
        <v>General Building Maintenance</v>
      </c>
    </row>
    <row r="5062" spans="1:12" hidden="1">
      <c r="A5062">
        <v>83178</v>
      </c>
      <c r="B5062" t="s">
        <v>6339</v>
      </c>
      <c r="C5062">
        <v>50355000</v>
      </c>
      <c r="D5062" t="s">
        <v>17</v>
      </c>
      <c r="E5062" t="s">
        <v>13</v>
      </c>
      <c r="F5062" t="s">
        <v>13</v>
      </c>
      <c r="G5062" t="s">
        <v>6340</v>
      </c>
      <c r="H5062" s="2">
        <v>44929.362608564814</v>
      </c>
      <c r="I5062" t="s">
        <v>289</v>
      </c>
      <c r="J5062" s="2">
        <v>44929.362608564814</v>
      </c>
      <c r="K5062" t="s">
        <v>289</v>
      </c>
      <c r="L5062" t="str">
        <f>VLOOKUP(C5062,ACCOUNT_MAPPING!A:C,3,FALSE)</f>
        <v>General Building Maintenance</v>
      </c>
    </row>
    <row r="5063" spans="1:12" hidden="1">
      <c r="A5063">
        <v>126102</v>
      </c>
      <c r="B5063" t="s">
        <v>447</v>
      </c>
      <c r="C5063">
        <v>50355000</v>
      </c>
      <c r="D5063" t="s">
        <v>17</v>
      </c>
      <c r="E5063" t="s">
        <v>13</v>
      </c>
      <c r="F5063" t="s">
        <v>13</v>
      </c>
      <c r="G5063" t="s">
        <v>1613</v>
      </c>
      <c r="H5063" s="2">
        <v>44923.534471527775</v>
      </c>
      <c r="I5063" t="s">
        <v>347</v>
      </c>
      <c r="J5063" s="2">
        <v>44923.534471527775</v>
      </c>
      <c r="K5063" t="s">
        <v>347</v>
      </c>
      <c r="L5063" t="str">
        <f>VLOOKUP(C5063,ACCOUNT_MAPPING!A:C,3,FALSE)</f>
        <v>General Building Maintenance</v>
      </c>
    </row>
    <row r="5064" spans="1:12" hidden="1">
      <c r="A5064">
        <v>126103</v>
      </c>
      <c r="B5064" t="s">
        <v>392</v>
      </c>
      <c r="C5064">
        <v>50355000</v>
      </c>
      <c r="D5064" t="s">
        <v>12</v>
      </c>
      <c r="E5064" t="s">
        <v>13</v>
      </c>
      <c r="F5064" t="s">
        <v>13</v>
      </c>
      <c r="G5064" t="s">
        <v>6341</v>
      </c>
      <c r="H5064" s="2">
        <v>45009.602221724534</v>
      </c>
      <c r="I5064" t="s">
        <v>310</v>
      </c>
      <c r="J5064" s="2">
        <v>45009.602221724534</v>
      </c>
      <c r="K5064" t="s">
        <v>310</v>
      </c>
      <c r="L5064" t="str">
        <f>VLOOKUP(C5064,ACCOUNT_MAPPING!A:C,3,FALSE)</f>
        <v>General Building Maintenance</v>
      </c>
    </row>
    <row r="5065" spans="1:12" hidden="1">
      <c r="A5065">
        <v>83851</v>
      </c>
      <c r="B5065" t="s">
        <v>5670</v>
      </c>
      <c r="C5065">
        <v>50355000</v>
      </c>
      <c r="D5065" t="s">
        <v>17</v>
      </c>
      <c r="E5065" t="s">
        <v>13</v>
      </c>
      <c r="F5065" t="s">
        <v>13</v>
      </c>
      <c r="G5065" t="s">
        <v>6342</v>
      </c>
      <c r="H5065" s="2">
        <v>44915.741991168979</v>
      </c>
      <c r="I5065" t="s">
        <v>2111</v>
      </c>
      <c r="J5065" s="2">
        <v>44915.741991168979</v>
      </c>
      <c r="K5065" t="s">
        <v>2111</v>
      </c>
      <c r="L5065" t="str">
        <f>VLOOKUP(C5065,ACCOUNT_MAPPING!A:C,3,FALSE)</f>
        <v>General Building Maintenance</v>
      </c>
    </row>
    <row r="5066" spans="1:12" hidden="1">
      <c r="A5066">
        <v>101302</v>
      </c>
      <c r="B5066" t="s">
        <v>669</v>
      </c>
      <c r="C5066">
        <v>50355000</v>
      </c>
      <c r="D5066" t="s">
        <v>12</v>
      </c>
      <c r="E5066" t="s">
        <v>13</v>
      </c>
      <c r="F5066" t="s">
        <v>13</v>
      </c>
      <c r="G5066" t="s">
        <v>5455</v>
      </c>
      <c r="H5066" s="2">
        <v>45014.678745173609</v>
      </c>
      <c r="I5066" t="s">
        <v>661</v>
      </c>
      <c r="J5066" s="2">
        <v>45014.678745173609</v>
      </c>
      <c r="K5066" t="s">
        <v>661</v>
      </c>
      <c r="L5066" t="str">
        <f>VLOOKUP(C5066,ACCOUNT_MAPPING!A:C,3,FALSE)</f>
        <v>General Building Maintenance</v>
      </c>
    </row>
    <row r="5067" spans="1:12" hidden="1">
      <c r="A5067">
        <v>101306</v>
      </c>
      <c r="B5067" t="s">
        <v>670</v>
      </c>
      <c r="C5067">
        <v>50355000</v>
      </c>
      <c r="D5067" t="s">
        <v>12</v>
      </c>
      <c r="E5067" t="s">
        <v>13</v>
      </c>
      <c r="F5067" t="s">
        <v>13</v>
      </c>
      <c r="G5067" t="s">
        <v>5455</v>
      </c>
      <c r="H5067" s="2">
        <v>45014.712171377316</v>
      </c>
      <c r="I5067" t="s">
        <v>661</v>
      </c>
      <c r="J5067" s="2">
        <v>45014.712171377316</v>
      </c>
      <c r="K5067" t="s">
        <v>661</v>
      </c>
      <c r="L5067" t="str">
        <f>VLOOKUP(C5067,ACCOUNT_MAPPING!A:C,3,FALSE)</f>
        <v>General Building Maintenance</v>
      </c>
    </row>
    <row r="5068" spans="1:12" hidden="1">
      <c r="A5068">
        <v>126057</v>
      </c>
      <c r="B5068" t="s">
        <v>378</v>
      </c>
      <c r="C5068">
        <v>50355000</v>
      </c>
      <c r="D5068" t="s">
        <v>12</v>
      </c>
      <c r="E5068" t="s">
        <v>13</v>
      </c>
      <c r="F5068" t="s">
        <v>13</v>
      </c>
      <c r="G5068" t="s">
        <v>6335</v>
      </c>
      <c r="H5068" s="2">
        <v>45015.545085185186</v>
      </c>
      <c r="I5068" t="s">
        <v>295</v>
      </c>
      <c r="J5068" s="2">
        <v>45015.545085185186</v>
      </c>
      <c r="K5068" t="s">
        <v>295</v>
      </c>
      <c r="L5068" t="str">
        <f>VLOOKUP(C5068,ACCOUNT_MAPPING!A:C,3,FALSE)</f>
        <v>General Building Maintenance</v>
      </c>
    </row>
    <row r="5069" spans="1:12" hidden="1">
      <c r="A5069">
        <v>126062</v>
      </c>
      <c r="B5069" t="s">
        <v>6343</v>
      </c>
      <c r="C5069">
        <v>50355000</v>
      </c>
      <c r="D5069" t="s">
        <v>12</v>
      </c>
      <c r="E5069" t="s">
        <v>13</v>
      </c>
      <c r="F5069" t="s">
        <v>13</v>
      </c>
      <c r="G5069" t="s">
        <v>6344</v>
      </c>
      <c r="H5069" s="2">
        <v>45015.495305011573</v>
      </c>
      <c r="I5069" t="s">
        <v>3140</v>
      </c>
      <c r="J5069" s="2">
        <v>45015.495305011573</v>
      </c>
      <c r="K5069" t="s">
        <v>3140</v>
      </c>
      <c r="L5069" t="str">
        <f>VLOOKUP(C5069,ACCOUNT_MAPPING!A:C,3,FALSE)</f>
        <v>General Building Maintenance</v>
      </c>
    </row>
    <row r="5070" spans="1:12" hidden="1">
      <c r="A5070">
        <v>101309</v>
      </c>
      <c r="B5070" t="s">
        <v>662</v>
      </c>
      <c r="C5070">
        <v>50355000</v>
      </c>
      <c r="D5070" t="s">
        <v>12</v>
      </c>
      <c r="E5070" t="s">
        <v>13</v>
      </c>
      <c r="F5070" t="s">
        <v>13</v>
      </c>
      <c r="G5070" t="s">
        <v>5455</v>
      </c>
      <c r="H5070" s="2">
        <v>45014.726252812499</v>
      </c>
      <c r="I5070" t="s">
        <v>663</v>
      </c>
      <c r="J5070" s="2">
        <v>45014.726252812499</v>
      </c>
      <c r="K5070" t="s">
        <v>663</v>
      </c>
      <c r="L5070" t="str">
        <f>VLOOKUP(C5070,ACCOUNT_MAPPING!A:C,3,FALSE)</f>
        <v>General Building Maintenance</v>
      </c>
    </row>
    <row r="5071" spans="1:12" hidden="1">
      <c r="A5071">
        <v>109329</v>
      </c>
      <c r="B5071" t="s">
        <v>1127</v>
      </c>
      <c r="C5071">
        <v>50355000</v>
      </c>
      <c r="D5071" t="s">
        <v>17</v>
      </c>
      <c r="E5071" t="s">
        <v>13</v>
      </c>
      <c r="F5071" t="s">
        <v>13</v>
      </c>
      <c r="G5071" t="s">
        <v>6303</v>
      </c>
      <c r="H5071" s="2">
        <v>44924.740596759257</v>
      </c>
      <c r="I5071" t="s">
        <v>720</v>
      </c>
      <c r="J5071" s="2">
        <v>44924.740596759257</v>
      </c>
      <c r="K5071" t="s">
        <v>720</v>
      </c>
      <c r="L5071" t="str">
        <f>VLOOKUP(C5071,ACCOUNT_MAPPING!A:C,3,FALSE)</f>
        <v>General Building Maintenance</v>
      </c>
    </row>
    <row r="5072" spans="1:12" hidden="1">
      <c r="A5072">
        <v>109348</v>
      </c>
      <c r="B5072" t="s">
        <v>6345</v>
      </c>
      <c r="C5072">
        <v>50355000</v>
      </c>
      <c r="D5072" t="s">
        <v>63</v>
      </c>
      <c r="E5072" t="s">
        <v>13</v>
      </c>
      <c r="F5072" t="s">
        <v>13</v>
      </c>
      <c r="G5072" t="s">
        <v>6301</v>
      </c>
      <c r="H5072" s="2">
        <v>44879.442955671293</v>
      </c>
      <c r="I5072" t="s">
        <v>720</v>
      </c>
      <c r="J5072" s="2">
        <v>44879.442955671293</v>
      </c>
      <c r="K5072" t="s">
        <v>720</v>
      </c>
      <c r="L5072" t="str">
        <f>VLOOKUP(C5072,ACCOUNT_MAPPING!A:C,3,FALSE)</f>
        <v>General Building Maintenance</v>
      </c>
    </row>
    <row r="5073" spans="1:12" hidden="1">
      <c r="A5073">
        <v>99466</v>
      </c>
      <c r="B5073" t="s">
        <v>5180</v>
      </c>
      <c r="C5073">
        <v>50355000</v>
      </c>
      <c r="D5073" t="s">
        <v>17</v>
      </c>
      <c r="E5073" t="s">
        <v>13</v>
      </c>
      <c r="F5073" t="s">
        <v>13</v>
      </c>
      <c r="G5073" t="s">
        <v>6294</v>
      </c>
      <c r="H5073" s="2">
        <v>44923.50523599537</v>
      </c>
      <c r="I5073" t="s">
        <v>598</v>
      </c>
      <c r="J5073" s="2">
        <v>44923.50523599537</v>
      </c>
      <c r="K5073" t="s">
        <v>598</v>
      </c>
      <c r="L5073" t="str">
        <f>VLOOKUP(C5073,ACCOUNT_MAPPING!A:C,3,FALSE)</f>
        <v>General Building Maintenance</v>
      </c>
    </row>
    <row r="5074" spans="1:12" hidden="1">
      <c r="A5074">
        <v>126149</v>
      </c>
      <c r="B5074" t="s">
        <v>474</v>
      </c>
      <c r="C5074">
        <v>50355000</v>
      </c>
      <c r="D5074" t="s">
        <v>17</v>
      </c>
      <c r="E5074" t="s">
        <v>13</v>
      </c>
      <c r="F5074" t="s">
        <v>13</v>
      </c>
      <c r="G5074" t="s">
        <v>6346</v>
      </c>
      <c r="H5074" s="2">
        <v>44925.094860266203</v>
      </c>
      <c r="I5074" t="s">
        <v>116</v>
      </c>
      <c r="J5074" s="2">
        <v>44925.094860266203</v>
      </c>
      <c r="K5074" t="s">
        <v>116</v>
      </c>
      <c r="L5074" t="str">
        <f>VLOOKUP(C5074,ACCOUNT_MAPPING!A:C,3,FALSE)</f>
        <v>General Building Maintenance</v>
      </c>
    </row>
    <row r="5075" spans="1:12" hidden="1">
      <c r="A5075">
        <v>126077</v>
      </c>
      <c r="B5075" t="s">
        <v>335</v>
      </c>
      <c r="C5075">
        <v>50355000</v>
      </c>
      <c r="D5075" t="s">
        <v>17</v>
      </c>
      <c r="E5075" t="s">
        <v>13</v>
      </c>
      <c r="F5075" t="s">
        <v>13</v>
      </c>
      <c r="G5075" t="s">
        <v>6347</v>
      </c>
      <c r="H5075" s="2">
        <v>44925.515081909725</v>
      </c>
      <c r="I5075" t="s">
        <v>303</v>
      </c>
      <c r="J5075" s="2">
        <v>44925.515081909725</v>
      </c>
      <c r="K5075" t="s">
        <v>303</v>
      </c>
      <c r="L5075" t="str">
        <f>VLOOKUP(C5075,ACCOUNT_MAPPING!A:C,3,FALSE)</f>
        <v>General Building Maintenance</v>
      </c>
    </row>
    <row r="5076" spans="1:12" hidden="1">
      <c r="A5076">
        <v>126039</v>
      </c>
      <c r="B5076" t="s">
        <v>3583</v>
      </c>
      <c r="C5076">
        <v>50355000</v>
      </c>
      <c r="D5076" t="s">
        <v>17</v>
      </c>
      <c r="E5076" t="s">
        <v>13</v>
      </c>
      <c r="F5076" t="s">
        <v>13</v>
      </c>
      <c r="G5076" t="s">
        <v>6348</v>
      </c>
      <c r="H5076" s="2">
        <v>44924.819624884258</v>
      </c>
      <c r="I5076" t="s">
        <v>3585</v>
      </c>
      <c r="J5076" s="2">
        <v>44924.819624884258</v>
      </c>
      <c r="K5076" t="s">
        <v>3585</v>
      </c>
      <c r="L5076" t="str">
        <f>VLOOKUP(C5076,ACCOUNT_MAPPING!A:C,3,FALSE)</f>
        <v>General Building Maintenance</v>
      </c>
    </row>
    <row r="5077" spans="1:12" hidden="1">
      <c r="A5077">
        <v>126078</v>
      </c>
      <c r="B5077" t="s">
        <v>339</v>
      </c>
      <c r="C5077">
        <v>50355000</v>
      </c>
      <c r="D5077" t="s">
        <v>63</v>
      </c>
      <c r="E5077" t="s">
        <v>13</v>
      </c>
      <c r="F5077" t="s">
        <v>13</v>
      </c>
      <c r="G5077" t="s">
        <v>6349</v>
      </c>
      <c r="H5077" s="2">
        <v>44876.589610451389</v>
      </c>
      <c r="I5077" t="s">
        <v>303</v>
      </c>
      <c r="J5077" s="2">
        <v>44876.589610451389</v>
      </c>
      <c r="K5077" t="s">
        <v>303</v>
      </c>
      <c r="L5077" t="str">
        <f>VLOOKUP(C5077,ACCOUNT_MAPPING!A:C,3,FALSE)</f>
        <v>General Building Maintenance</v>
      </c>
    </row>
    <row r="5078" spans="1:12" hidden="1">
      <c r="A5078">
        <v>101301</v>
      </c>
      <c r="B5078" t="s">
        <v>666</v>
      </c>
      <c r="C5078">
        <v>50355000</v>
      </c>
      <c r="D5078" t="s">
        <v>12</v>
      </c>
      <c r="E5078" t="s">
        <v>13</v>
      </c>
      <c r="F5078" t="s">
        <v>13</v>
      </c>
      <c r="G5078" t="s">
        <v>5455</v>
      </c>
      <c r="H5078" s="2">
        <v>45015.530135416666</v>
      </c>
      <c r="I5078" t="s">
        <v>661</v>
      </c>
      <c r="J5078" s="2">
        <v>45015.530135416666</v>
      </c>
      <c r="K5078" t="s">
        <v>661</v>
      </c>
      <c r="L5078" t="str">
        <f>VLOOKUP(C5078,ACCOUNT_MAPPING!A:C,3,FALSE)</f>
        <v>General Building Maintenance</v>
      </c>
    </row>
    <row r="5079" spans="1:12" hidden="1">
      <c r="A5079">
        <v>126080</v>
      </c>
      <c r="B5079" t="s">
        <v>342</v>
      </c>
      <c r="C5079">
        <v>50355000</v>
      </c>
      <c r="D5079" t="s">
        <v>17</v>
      </c>
      <c r="E5079" t="s">
        <v>13</v>
      </c>
      <c r="F5079" t="s">
        <v>13</v>
      </c>
      <c r="G5079" t="s">
        <v>6350</v>
      </c>
      <c r="H5079" s="2">
        <v>44929.438822187498</v>
      </c>
      <c r="I5079" t="s">
        <v>300</v>
      </c>
      <c r="J5079" s="2">
        <v>44929.438822187498</v>
      </c>
      <c r="K5079" t="s">
        <v>300</v>
      </c>
      <c r="L5079" t="str">
        <f>VLOOKUP(C5079,ACCOUNT_MAPPING!A:C,3,FALSE)</f>
        <v>General Building Maintenance</v>
      </c>
    </row>
    <row r="5080" spans="1:12" hidden="1">
      <c r="A5080">
        <v>126081</v>
      </c>
      <c r="B5080" t="s">
        <v>435</v>
      </c>
      <c r="C5080">
        <v>50355000</v>
      </c>
      <c r="D5080" t="s">
        <v>12</v>
      </c>
      <c r="E5080" t="s">
        <v>13</v>
      </c>
      <c r="F5080" t="s">
        <v>13</v>
      </c>
      <c r="G5080" t="s">
        <v>6351</v>
      </c>
      <c r="H5080" s="2">
        <v>45016.731514814812</v>
      </c>
      <c r="I5080" t="s">
        <v>437</v>
      </c>
      <c r="J5080" s="2">
        <v>45016.731514814812</v>
      </c>
      <c r="K5080" t="s">
        <v>437</v>
      </c>
      <c r="L5080" t="str">
        <f>VLOOKUP(C5080,ACCOUNT_MAPPING!A:C,3,FALSE)</f>
        <v>General Building Maintenance</v>
      </c>
    </row>
    <row r="5081" spans="1:12" hidden="1">
      <c r="A5081">
        <v>126046</v>
      </c>
      <c r="B5081" t="s">
        <v>293</v>
      </c>
      <c r="C5081">
        <v>50355000</v>
      </c>
      <c r="D5081" t="s">
        <v>12</v>
      </c>
      <c r="E5081" t="s">
        <v>13</v>
      </c>
      <c r="F5081" t="s">
        <v>13</v>
      </c>
      <c r="G5081" t="s">
        <v>6352</v>
      </c>
      <c r="H5081" s="2">
        <v>45015.543679479168</v>
      </c>
      <c r="I5081" t="s">
        <v>295</v>
      </c>
      <c r="J5081" s="2">
        <v>45015.543679479168</v>
      </c>
      <c r="K5081" t="s">
        <v>295</v>
      </c>
      <c r="L5081" t="str">
        <f>VLOOKUP(C5081,ACCOUNT_MAPPING!A:C,3,FALSE)</f>
        <v>General Building Maintenance</v>
      </c>
    </row>
    <row r="5082" spans="1:12" hidden="1">
      <c r="A5082">
        <v>126082</v>
      </c>
      <c r="B5082" t="s">
        <v>1360</v>
      </c>
      <c r="C5082">
        <v>50355000</v>
      </c>
      <c r="D5082" t="s">
        <v>17</v>
      </c>
      <c r="E5082" t="s">
        <v>13</v>
      </c>
      <c r="F5082" t="s">
        <v>13</v>
      </c>
      <c r="G5082" t="s">
        <v>5689</v>
      </c>
      <c r="H5082" s="2">
        <v>44924.785227777778</v>
      </c>
      <c r="I5082" t="s">
        <v>437</v>
      </c>
      <c r="J5082" s="2">
        <v>44924.785227777778</v>
      </c>
      <c r="K5082" t="s">
        <v>437</v>
      </c>
      <c r="L5082" t="str">
        <f>VLOOKUP(C5082,ACCOUNT_MAPPING!A:C,3,FALSE)</f>
        <v>General Building Maintenance</v>
      </c>
    </row>
    <row r="5083" spans="1:12" hidden="1">
      <c r="A5083">
        <v>126052</v>
      </c>
      <c r="B5083" t="s">
        <v>618</v>
      </c>
      <c r="C5083">
        <v>50355000</v>
      </c>
      <c r="D5083" t="s">
        <v>12</v>
      </c>
      <c r="E5083" t="s">
        <v>13</v>
      </c>
      <c r="F5083" t="s">
        <v>13</v>
      </c>
      <c r="G5083" t="s">
        <v>6335</v>
      </c>
      <c r="H5083" s="2">
        <v>45015.544475115741</v>
      </c>
      <c r="I5083" t="s">
        <v>295</v>
      </c>
      <c r="J5083" s="2">
        <v>45015.544475115741</v>
      </c>
      <c r="K5083" t="s">
        <v>295</v>
      </c>
      <c r="L5083" t="str">
        <f>VLOOKUP(C5083,ACCOUNT_MAPPING!A:C,3,FALSE)</f>
        <v>General Building Maintenance</v>
      </c>
    </row>
    <row r="5084" spans="1:12" hidden="1">
      <c r="A5084">
        <v>126056</v>
      </c>
      <c r="B5084" t="s">
        <v>306</v>
      </c>
      <c r="C5084">
        <v>50355000</v>
      </c>
      <c r="D5084" t="s">
        <v>12</v>
      </c>
      <c r="E5084" t="s">
        <v>13</v>
      </c>
      <c r="F5084" t="s">
        <v>13</v>
      </c>
      <c r="G5084" t="s">
        <v>6335</v>
      </c>
      <c r="H5084" s="2">
        <v>45015.544728009256</v>
      </c>
      <c r="I5084" t="s">
        <v>295</v>
      </c>
      <c r="J5084" s="2">
        <v>45015.544728009256</v>
      </c>
      <c r="K5084" t="s">
        <v>295</v>
      </c>
      <c r="L5084" t="str">
        <f>VLOOKUP(C5084,ACCOUNT_MAPPING!A:C,3,FALSE)</f>
        <v>General Building Maintenance</v>
      </c>
    </row>
    <row r="5085" spans="1:12" hidden="1">
      <c r="A5085">
        <v>126063</v>
      </c>
      <c r="B5085" t="s">
        <v>5704</v>
      </c>
      <c r="C5085">
        <v>50355000</v>
      </c>
      <c r="D5085" t="s">
        <v>63</v>
      </c>
      <c r="E5085" t="s">
        <v>13</v>
      </c>
      <c r="F5085" t="s">
        <v>13</v>
      </c>
      <c r="G5085" t="s">
        <v>6353</v>
      </c>
      <c r="H5085" s="2">
        <v>44874.788633530094</v>
      </c>
      <c r="I5085" t="s">
        <v>3140</v>
      </c>
      <c r="J5085" s="2">
        <v>44874.788633530094</v>
      </c>
      <c r="K5085" t="s">
        <v>3140</v>
      </c>
      <c r="L5085" t="str">
        <f>VLOOKUP(C5085,ACCOUNT_MAPPING!A:C,3,FALSE)</f>
        <v>General Building Maintenance</v>
      </c>
    </row>
    <row r="5086" spans="1:12" hidden="1">
      <c r="A5086">
        <v>126068</v>
      </c>
      <c r="B5086" t="s">
        <v>381</v>
      </c>
      <c r="C5086">
        <v>50355000</v>
      </c>
      <c r="D5086" t="s">
        <v>63</v>
      </c>
      <c r="E5086" t="s">
        <v>13</v>
      </c>
      <c r="F5086" t="s">
        <v>13</v>
      </c>
      <c r="G5086" t="s">
        <v>6354</v>
      </c>
      <c r="H5086" s="2">
        <v>44875.737981747683</v>
      </c>
      <c r="I5086" t="s">
        <v>300</v>
      </c>
      <c r="J5086" s="2">
        <v>44875.737981747683</v>
      </c>
      <c r="K5086" t="s">
        <v>300</v>
      </c>
      <c r="L5086" t="str">
        <f>VLOOKUP(C5086,ACCOUNT_MAPPING!A:C,3,FALSE)</f>
        <v>General Building Maintenance</v>
      </c>
    </row>
    <row r="5087" spans="1:12" hidden="1">
      <c r="A5087">
        <v>126099</v>
      </c>
      <c r="B5087" t="s">
        <v>5274</v>
      </c>
      <c r="C5087">
        <v>50355000</v>
      </c>
      <c r="D5087" t="s">
        <v>63</v>
      </c>
      <c r="E5087" t="s">
        <v>13</v>
      </c>
      <c r="F5087" t="s">
        <v>13</v>
      </c>
      <c r="G5087" t="s">
        <v>6355</v>
      </c>
      <c r="H5087" s="2">
        <v>44893.672126701385</v>
      </c>
      <c r="I5087" t="s">
        <v>2125</v>
      </c>
      <c r="J5087" s="2">
        <v>44893.672126701385</v>
      </c>
      <c r="K5087" t="s">
        <v>2125</v>
      </c>
      <c r="L5087" t="str">
        <f>VLOOKUP(C5087,ACCOUNT_MAPPING!A:C,3,FALSE)</f>
        <v>General Building Maintenance</v>
      </c>
    </row>
    <row r="5088" spans="1:12" hidden="1">
      <c r="A5088">
        <v>109789</v>
      </c>
      <c r="B5088" t="s">
        <v>304</v>
      </c>
      <c r="C5088">
        <v>50355000</v>
      </c>
      <c r="D5088" t="s">
        <v>17</v>
      </c>
      <c r="E5088" t="s">
        <v>13</v>
      </c>
      <c r="F5088" t="s">
        <v>13</v>
      </c>
      <c r="G5088" t="s">
        <v>6158</v>
      </c>
      <c r="H5088" s="2">
        <v>44929.369323148145</v>
      </c>
      <c r="I5088" t="s">
        <v>289</v>
      </c>
      <c r="J5088" s="2">
        <v>44929.369323148145</v>
      </c>
      <c r="K5088" t="s">
        <v>289</v>
      </c>
      <c r="L5088" t="str">
        <f>VLOOKUP(C5088,ACCOUNT_MAPPING!A:C,3,FALSE)</f>
        <v>General Building Maintenance</v>
      </c>
    </row>
    <row r="5089" spans="1:12" hidden="1">
      <c r="A5089">
        <v>126072</v>
      </c>
      <c r="B5089" t="s">
        <v>1133</v>
      </c>
      <c r="C5089">
        <v>50355000</v>
      </c>
      <c r="D5089" t="s">
        <v>12</v>
      </c>
      <c r="E5089" t="s">
        <v>13</v>
      </c>
      <c r="F5089" t="s">
        <v>13</v>
      </c>
      <c r="G5089" t="s">
        <v>6356</v>
      </c>
      <c r="H5089" s="2">
        <v>45019.515274803241</v>
      </c>
      <c r="I5089" t="s">
        <v>326</v>
      </c>
      <c r="J5089" s="2">
        <v>45019.515274803241</v>
      </c>
      <c r="K5089" t="s">
        <v>326</v>
      </c>
      <c r="L5089" t="str">
        <f>VLOOKUP(C5089,ACCOUNT_MAPPING!A:C,3,FALSE)</f>
        <v>General Building Maintenance</v>
      </c>
    </row>
    <row r="5090" spans="1:12" hidden="1">
      <c r="A5090">
        <v>126189</v>
      </c>
      <c r="B5090" t="s">
        <v>6357</v>
      </c>
      <c r="C5090">
        <v>50355000</v>
      </c>
      <c r="D5090" t="s">
        <v>12</v>
      </c>
      <c r="E5090" t="s">
        <v>13</v>
      </c>
      <c r="F5090" t="s">
        <v>13</v>
      </c>
      <c r="G5090" t="s">
        <v>6358</v>
      </c>
      <c r="H5090" s="2">
        <v>45022.627387499997</v>
      </c>
      <c r="I5090" t="s">
        <v>360</v>
      </c>
      <c r="J5090" s="2">
        <v>45022.627387499997</v>
      </c>
      <c r="K5090" t="s">
        <v>360</v>
      </c>
      <c r="L5090" t="str">
        <f>VLOOKUP(C5090,ACCOUNT_MAPPING!A:C,3,FALSE)</f>
        <v>General Building Maintenance</v>
      </c>
    </row>
    <row r="5091" spans="1:12" hidden="1">
      <c r="A5091">
        <v>126113</v>
      </c>
      <c r="B5091" t="s">
        <v>417</v>
      </c>
      <c r="C5091">
        <v>50355000</v>
      </c>
      <c r="D5091" t="s">
        <v>12</v>
      </c>
      <c r="E5091" t="s">
        <v>13</v>
      </c>
      <c r="F5091" t="s">
        <v>13</v>
      </c>
      <c r="G5091" t="s">
        <v>6359</v>
      </c>
      <c r="H5091" s="2">
        <v>45022.041752662037</v>
      </c>
      <c r="I5091" t="s">
        <v>338</v>
      </c>
      <c r="J5091" s="2">
        <v>45022.041752662037</v>
      </c>
      <c r="K5091" t="s">
        <v>338</v>
      </c>
      <c r="L5091" t="str">
        <f>VLOOKUP(C5091,ACCOUNT_MAPPING!A:C,3,FALSE)</f>
        <v>General Building Maintenance</v>
      </c>
    </row>
    <row r="5092" spans="1:12" hidden="1">
      <c r="A5092">
        <v>126121</v>
      </c>
      <c r="B5092" t="s">
        <v>454</v>
      </c>
      <c r="C5092">
        <v>50355000</v>
      </c>
      <c r="D5092" t="s">
        <v>12</v>
      </c>
      <c r="E5092" t="s">
        <v>13</v>
      </c>
      <c r="F5092" t="s">
        <v>13</v>
      </c>
      <c r="G5092" t="s">
        <v>6360</v>
      </c>
      <c r="H5092" s="2">
        <v>45014.676427777777</v>
      </c>
      <c r="I5092" t="s">
        <v>456</v>
      </c>
      <c r="J5092" s="2">
        <v>45014.676427777777</v>
      </c>
      <c r="K5092" t="s">
        <v>456</v>
      </c>
      <c r="L5092" t="str">
        <f>VLOOKUP(C5092,ACCOUNT_MAPPING!A:C,3,FALSE)</f>
        <v>General Building Maintenance</v>
      </c>
    </row>
    <row r="5093" spans="1:12" hidden="1">
      <c r="A5093">
        <v>109796</v>
      </c>
      <c r="B5093" t="s">
        <v>287</v>
      </c>
      <c r="C5093">
        <v>50355000</v>
      </c>
      <c r="D5093" t="s">
        <v>17</v>
      </c>
      <c r="E5093" t="s">
        <v>13</v>
      </c>
      <c r="F5093" t="s">
        <v>13</v>
      </c>
      <c r="G5093" t="s">
        <v>6361</v>
      </c>
      <c r="H5093" s="2">
        <v>44929.400396643519</v>
      </c>
      <c r="I5093" t="s">
        <v>289</v>
      </c>
      <c r="J5093" s="2">
        <v>44929.400396643519</v>
      </c>
      <c r="K5093" t="s">
        <v>289</v>
      </c>
      <c r="L5093" t="str">
        <f>VLOOKUP(C5093,ACCOUNT_MAPPING!A:C,3,FALSE)</f>
        <v>General Building Maintenance</v>
      </c>
    </row>
    <row r="5094" spans="1:12" hidden="1">
      <c r="A5094">
        <v>126075</v>
      </c>
      <c r="B5094" t="s">
        <v>416</v>
      </c>
      <c r="C5094">
        <v>50355000</v>
      </c>
      <c r="D5094" t="s">
        <v>12</v>
      </c>
      <c r="E5094" t="s">
        <v>13</v>
      </c>
      <c r="F5094" t="s">
        <v>13</v>
      </c>
      <c r="G5094" t="s">
        <v>6362</v>
      </c>
      <c r="H5094" s="2">
        <v>45015.570828900461</v>
      </c>
      <c r="I5094" t="s">
        <v>303</v>
      </c>
      <c r="J5094" s="2">
        <v>45015.570828900461</v>
      </c>
      <c r="K5094" t="s">
        <v>303</v>
      </c>
      <c r="L5094" t="str">
        <f>VLOOKUP(C5094,ACCOUNT_MAPPING!A:C,3,FALSE)</f>
        <v>General Building Maintenance</v>
      </c>
    </row>
    <row r="5095" spans="1:12" hidden="1">
      <c r="A5095">
        <v>126127</v>
      </c>
      <c r="B5095" t="s">
        <v>418</v>
      </c>
      <c r="C5095">
        <v>50355000</v>
      </c>
      <c r="D5095" t="s">
        <v>17</v>
      </c>
      <c r="E5095" t="s">
        <v>13</v>
      </c>
      <c r="F5095" t="s">
        <v>13</v>
      </c>
      <c r="G5095" t="s">
        <v>6363</v>
      </c>
      <c r="H5095" s="2">
        <v>44923.632196493054</v>
      </c>
      <c r="I5095" t="s">
        <v>323</v>
      </c>
      <c r="J5095" s="2">
        <v>44923.632196493054</v>
      </c>
      <c r="K5095" t="s">
        <v>323</v>
      </c>
      <c r="L5095" t="str">
        <f>VLOOKUP(C5095,ACCOUNT_MAPPING!A:C,3,FALSE)</f>
        <v>General Building Maintenance</v>
      </c>
    </row>
    <row r="5096" spans="1:12" hidden="1">
      <c r="A5096">
        <v>126076</v>
      </c>
      <c r="B5096" t="s">
        <v>331</v>
      </c>
      <c r="C5096">
        <v>50355000</v>
      </c>
      <c r="D5096" t="s">
        <v>12</v>
      </c>
      <c r="E5096" t="s">
        <v>13</v>
      </c>
      <c r="F5096" t="s">
        <v>13</v>
      </c>
      <c r="G5096" t="s">
        <v>6364</v>
      </c>
      <c r="H5096" s="2">
        <v>45015.591984571758</v>
      </c>
      <c r="I5096" t="s">
        <v>303</v>
      </c>
      <c r="J5096" s="2">
        <v>45015.591984571758</v>
      </c>
      <c r="K5096" t="s">
        <v>303</v>
      </c>
      <c r="L5096" t="str">
        <f>VLOOKUP(C5096,ACCOUNT_MAPPING!A:C,3,FALSE)</f>
        <v>General Building Maintenance</v>
      </c>
    </row>
    <row r="5097" spans="1:12" hidden="1">
      <c r="A5097">
        <v>126040</v>
      </c>
      <c r="B5097" t="s">
        <v>5204</v>
      </c>
      <c r="C5097">
        <v>50355000</v>
      </c>
      <c r="D5097" t="s">
        <v>63</v>
      </c>
      <c r="E5097" t="s">
        <v>13</v>
      </c>
      <c r="F5097" t="s">
        <v>13</v>
      </c>
      <c r="G5097" t="s">
        <v>6365</v>
      </c>
      <c r="H5097" s="2">
        <v>44875.852259687497</v>
      </c>
      <c r="I5097" t="s">
        <v>5206</v>
      </c>
      <c r="J5097" s="2">
        <v>44875.852259687497</v>
      </c>
      <c r="K5097" t="s">
        <v>5206</v>
      </c>
      <c r="L5097" t="str">
        <f>VLOOKUP(C5097,ACCOUNT_MAPPING!A:C,3,FALSE)</f>
        <v>General Building Maintenance</v>
      </c>
    </row>
    <row r="5098" spans="1:12" hidden="1">
      <c r="A5098">
        <v>126205</v>
      </c>
      <c r="B5098" t="s">
        <v>1131</v>
      </c>
      <c r="C5098">
        <v>50355000</v>
      </c>
      <c r="D5098" t="s">
        <v>12</v>
      </c>
      <c r="E5098" t="s">
        <v>13</v>
      </c>
      <c r="F5098" t="s">
        <v>13</v>
      </c>
      <c r="G5098" t="s">
        <v>6366</v>
      </c>
      <c r="H5098" s="2">
        <v>45015.602975960646</v>
      </c>
      <c r="I5098" t="s">
        <v>300</v>
      </c>
      <c r="J5098" s="2">
        <v>45015.602975960646</v>
      </c>
      <c r="K5098" t="s">
        <v>300</v>
      </c>
      <c r="L5098" t="str">
        <f>VLOOKUP(C5098,ACCOUNT_MAPPING!A:C,3,FALSE)</f>
        <v>General Building Maintenance</v>
      </c>
    </row>
    <row r="5099" spans="1:12" hidden="1">
      <c r="A5099">
        <v>126066</v>
      </c>
      <c r="B5099" t="s">
        <v>298</v>
      </c>
      <c r="C5099">
        <v>50355000</v>
      </c>
      <c r="D5099" t="s">
        <v>17</v>
      </c>
      <c r="E5099" t="s">
        <v>13</v>
      </c>
      <c r="F5099" t="s">
        <v>13</v>
      </c>
      <c r="G5099" t="s">
        <v>5363</v>
      </c>
      <c r="H5099" s="2">
        <v>44917.42788978009</v>
      </c>
      <c r="I5099" t="s">
        <v>300</v>
      </c>
      <c r="J5099" s="2">
        <v>44917.42788978009</v>
      </c>
      <c r="K5099" t="s">
        <v>300</v>
      </c>
      <c r="L5099" t="str">
        <f>VLOOKUP(C5099,ACCOUNT_MAPPING!A:C,3,FALSE)</f>
        <v>General Building Maintenance</v>
      </c>
    </row>
    <row r="5100" spans="1:12" hidden="1">
      <c r="A5100">
        <v>126222</v>
      </c>
      <c r="B5100" t="s">
        <v>460</v>
      </c>
      <c r="C5100">
        <v>50355000</v>
      </c>
      <c r="D5100" t="s">
        <v>12</v>
      </c>
      <c r="E5100" t="s">
        <v>13</v>
      </c>
      <c r="F5100" t="s">
        <v>13</v>
      </c>
      <c r="G5100" t="s">
        <v>6367</v>
      </c>
      <c r="H5100" s="2">
        <v>45020.721574456016</v>
      </c>
      <c r="I5100" t="s">
        <v>462</v>
      </c>
      <c r="J5100" s="2">
        <v>45020.721574456016</v>
      </c>
      <c r="K5100" t="s">
        <v>462</v>
      </c>
      <c r="L5100" t="str">
        <f>VLOOKUP(C5100,ACCOUNT_MAPPING!A:C,3,FALSE)</f>
        <v>General Building Maintenance</v>
      </c>
    </row>
    <row r="5101" spans="1:12" hidden="1">
      <c r="A5101">
        <v>126101</v>
      </c>
      <c r="B5101" t="s">
        <v>2134</v>
      </c>
      <c r="C5101">
        <v>50355000</v>
      </c>
      <c r="D5101" t="s">
        <v>12</v>
      </c>
      <c r="E5101" t="s">
        <v>13</v>
      </c>
      <c r="F5101" t="s">
        <v>13</v>
      </c>
      <c r="G5101" t="s">
        <v>6368</v>
      </c>
      <c r="H5101" s="2">
        <v>45015.464502465278</v>
      </c>
      <c r="I5101" t="s">
        <v>350</v>
      </c>
      <c r="J5101" s="2">
        <v>45015.464502465278</v>
      </c>
      <c r="K5101" t="s">
        <v>350</v>
      </c>
      <c r="L5101" t="str">
        <f>VLOOKUP(C5101,ACCOUNT_MAPPING!A:C,3,FALSE)</f>
        <v>General Building Maintenance</v>
      </c>
    </row>
    <row r="5102" spans="1:12" hidden="1">
      <c r="A5102">
        <v>126157</v>
      </c>
      <c r="B5102" t="s">
        <v>5402</v>
      </c>
      <c r="C5102">
        <v>50355000</v>
      </c>
      <c r="D5102" t="s">
        <v>63</v>
      </c>
      <c r="E5102" t="s">
        <v>13</v>
      </c>
      <c r="F5102" t="s">
        <v>13</v>
      </c>
      <c r="G5102" t="s">
        <v>6369</v>
      </c>
      <c r="H5102" s="2">
        <v>44876.63337210648</v>
      </c>
      <c r="I5102" t="s">
        <v>405</v>
      </c>
      <c r="J5102" s="2">
        <v>44876.63337210648</v>
      </c>
      <c r="K5102" t="s">
        <v>405</v>
      </c>
      <c r="L5102" t="str">
        <f>VLOOKUP(C5102,ACCOUNT_MAPPING!A:C,3,FALSE)</f>
        <v>General Building Maintenance</v>
      </c>
    </row>
    <row r="5103" spans="1:12" hidden="1">
      <c r="A5103">
        <v>126164</v>
      </c>
      <c r="B5103" t="s">
        <v>3617</v>
      </c>
      <c r="C5103">
        <v>50355000</v>
      </c>
      <c r="D5103" t="s">
        <v>63</v>
      </c>
      <c r="E5103" t="s">
        <v>13</v>
      </c>
      <c r="F5103" t="s">
        <v>13</v>
      </c>
      <c r="G5103" t="s">
        <v>404</v>
      </c>
      <c r="H5103" s="2">
        <v>44879.403825891204</v>
      </c>
      <c r="I5103" t="s">
        <v>405</v>
      </c>
      <c r="J5103" s="2">
        <v>44879.403825891204</v>
      </c>
      <c r="K5103" t="s">
        <v>405</v>
      </c>
      <c r="L5103" t="str">
        <f>VLOOKUP(C5103,ACCOUNT_MAPPING!A:C,3,FALSE)</f>
        <v>General Building Maintenance</v>
      </c>
    </row>
    <row r="5104" spans="1:12" hidden="1">
      <c r="A5104">
        <v>126071</v>
      </c>
      <c r="B5104" t="s">
        <v>324</v>
      </c>
      <c r="C5104">
        <v>50355000</v>
      </c>
      <c r="D5104" t="s">
        <v>12</v>
      </c>
      <c r="E5104" t="s">
        <v>13</v>
      </c>
      <c r="F5104" t="s">
        <v>13</v>
      </c>
      <c r="G5104" t="s">
        <v>6370</v>
      </c>
      <c r="H5104" s="2">
        <v>45019.435123645831</v>
      </c>
      <c r="I5104" t="s">
        <v>326</v>
      </c>
      <c r="J5104" s="2">
        <v>45019.435123645831</v>
      </c>
      <c r="K5104" t="s">
        <v>326</v>
      </c>
      <c r="L5104" t="str">
        <f>VLOOKUP(C5104,ACCOUNT_MAPPING!A:C,3,FALSE)</f>
        <v>General Building Maintenance</v>
      </c>
    </row>
    <row r="5105" spans="1:12" hidden="1">
      <c r="A5105">
        <v>126108</v>
      </c>
      <c r="B5105" t="s">
        <v>364</v>
      </c>
      <c r="C5105">
        <v>50355000</v>
      </c>
      <c r="D5105" t="s">
        <v>63</v>
      </c>
      <c r="E5105" t="s">
        <v>13</v>
      </c>
      <c r="F5105" t="s">
        <v>13</v>
      </c>
      <c r="G5105" t="s">
        <v>6371</v>
      </c>
      <c r="H5105" s="2">
        <v>44875.729817094907</v>
      </c>
      <c r="I5105" t="s">
        <v>360</v>
      </c>
      <c r="J5105" s="2">
        <v>44875.729817094907</v>
      </c>
      <c r="K5105" t="s">
        <v>360</v>
      </c>
      <c r="L5105" t="str">
        <f>VLOOKUP(C5105,ACCOUNT_MAPPING!A:C,3,FALSE)</f>
        <v>General Building Maintenance</v>
      </c>
    </row>
    <row r="5106" spans="1:12" hidden="1">
      <c r="A5106">
        <v>126074</v>
      </c>
      <c r="B5106" t="s">
        <v>301</v>
      </c>
      <c r="C5106">
        <v>50355000</v>
      </c>
      <c r="D5106" t="s">
        <v>12</v>
      </c>
      <c r="E5106" t="s">
        <v>13</v>
      </c>
      <c r="F5106" t="s">
        <v>13</v>
      </c>
      <c r="G5106" t="s">
        <v>6372</v>
      </c>
      <c r="H5106" s="2">
        <v>45015.509658101852</v>
      </c>
      <c r="I5106" t="s">
        <v>303</v>
      </c>
      <c r="J5106" s="2">
        <v>45015.509658101852</v>
      </c>
      <c r="K5106" t="s">
        <v>303</v>
      </c>
      <c r="L5106" t="str">
        <f>VLOOKUP(C5106,ACCOUNT_MAPPING!A:C,3,FALSE)</f>
        <v>General Building Maintenance</v>
      </c>
    </row>
    <row r="5107" spans="1:12" hidden="1">
      <c r="A5107">
        <v>126170</v>
      </c>
      <c r="B5107" t="s">
        <v>478</v>
      </c>
      <c r="C5107">
        <v>50355000</v>
      </c>
      <c r="D5107" t="s">
        <v>12</v>
      </c>
      <c r="E5107" t="s">
        <v>13</v>
      </c>
      <c r="F5107" t="s">
        <v>13</v>
      </c>
      <c r="G5107" t="s">
        <v>6373</v>
      </c>
      <c r="H5107" s="2">
        <v>45015.602637847223</v>
      </c>
      <c r="I5107" t="s">
        <v>350</v>
      </c>
      <c r="J5107" s="2">
        <v>45015.602637847223</v>
      </c>
      <c r="K5107" t="s">
        <v>350</v>
      </c>
      <c r="L5107" t="str">
        <f>VLOOKUP(C5107,ACCOUNT_MAPPING!A:C,3,FALSE)</f>
        <v>General Building Maintenance</v>
      </c>
    </row>
    <row r="5108" spans="1:12" hidden="1">
      <c r="A5108">
        <v>126126</v>
      </c>
      <c r="B5108" t="s">
        <v>369</v>
      </c>
      <c r="C5108">
        <v>50355000</v>
      </c>
      <c r="D5108" t="s">
        <v>17</v>
      </c>
      <c r="E5108" t="s">
        <v>13</v>
      </c>
      <c r="F5108" t="s">
        <v>13</v>
      </c>
      <c r="G5108" t="s">
        <v>6374</v>
      </c>
      <c r="H5108" s="2">
        <v>44923.042705208332</v>
      </c>
      <c r="I5108" t="s">
        <v>323</v>
      </c>
      <c r="J5108" s="2">
        <v>44923.042705208332</v>
      </c>
      <c r="K5108" t="s">
        <v>323</v>
      </c>
      <c r="L5108" t="str">
        <f>VLOOKUP(C5108,ACCOUNT_MAPPING!A:C,3,FALSE)</f>
        <v>General Building Maintenance</v>
      </c>
    </row>
    <row r="5109" spans="1:12" hidden="1">
      <c r="A5109">
        <v>126171</v>
      </c>
      <c r="B5109" t="s">
        <v>420</v>
      </c>
      <c r="C5109">
        <v>50355000</v>
      </c>
      <c r="D5109" t="s">
        <v>12</v>
      </c>
      <c r="E5109" t="s">
        <v>13</v>
      </c>
      <c r="F5109" t="s">
        <v>13</v>
      </c>
      <c r="G5109" t="s">
        <v>1135</v>
      </c>
      <c r="H5109" s="2">
        <v>45019.684446527775</v>
      </c>
      <c r="I5109" t="s">
        <v>354</v>
      </c>
      <c r="J5109" s="2">
        <v>45019.684446527775</v>
      </c>
      <c r="K5109" t="s">
        <v>354</v>
      </c>
      <c r="L5109" t="str">
        <f>VLOOKUP(C5109,ACCOUNT_MAPPING!A:C,3,FALSE)</f>
        <v>General Building Maintenance</v>
      </c>
    </row>
    <row r="5110" spans="1:12" hidden="1">
      <c r="A5110">
        <v>126172</v>
      </c>
      <c r="B5110" t="s">
        <v>480</v>
      </c>
      <c r="C5110">
        <v>50355000</v>
      </c>
      <c r="D5110" t="s">
        <v>12</v>
      </c>
      <c r="E5110" t="s">
        <v>13</v>
      </c>
      <c r="F5110" t="s">
        <v>13</v>
      </c>
      <c r="G5110" t="s">
        <v>1135</v>
      </c>
      <c r="H5110" s="2">
        <v>45020.649299652781</v>
      </c>
      <c r="I5110" t="s">
        <v>354</v>
      </c>
      <c r="J5110" s="2">
        <v>45020.649299652781</v>
      </c>
      <c r="K5110" t="s">
        <v>354</v>
      </c>
      <c r="L5110" t="str">
        <f>VLOOKUP(C5110,ACCOUNT_MAPPING!A:C,3,FALSE)</f>
        <v>General Building Maintenance</v>
      </c>
    </row>
    <row r="5111" spans="1:12" hidden="1">
      <c r="A5111">
        <v>126197</v>
      </c>
      <c r="B5111" t="s">
        <v>5349</v>
      </c>
      <c r="C5111">
        <v>50355000</v>
      </c>
      <c r="D5111" t="s">
        <v>63</v>
      </c>
      <c r="E5111" t="s">
        <v>13</v>
      </c>
      <c r="F5111" t="s">
        <v>13</v>
      </c>
      <c r="G5111" t="s">
        <v>6375</v>
      </c>
      <c r="H5111" s="2">
        <v>44875.823350613427</v>
      </c>
      <c r="I5111" t="s">
        <v>5206</v>
      </c>
      <c r="J5111" s="2">
        <v>44875.823350613427</v>
      </c>
      <c r="K5111" t="s">
        <v>5206</v>
      </c>
      <c r="L5111" t="str">
        <f>VLOOKUP(C5111,ACCOUNT_MAPPING!A:C,3,FALSE)</f>
        <v>General Building Maintenance</v>
      </c>
    </row>
    <row r="5112" spans="1:12" hidden="1">
      <c r="A5112">
        <v>126079</v>
      </c>
      <c r="B5112" t="s">
        <v>340</v>
      </c>
      <c r="C5112">
        <v>50355000</v>
      </c>
      <c r="D5112" t="s">
        <v>17</v>
      </c>
      <c r="E5112" t="s">
        <v>13</v>
      </c>
      <c r="F5112" t="s">
        <v>13</v>
      </c>
      <c r="G5112" t="s">
        <v>6376</v>
      </c>
      <c r="H5112" s="2">
        <v>44929.422788692129</v>
      </c>
      <c r="I5112" t="s">
        <v>300</v>
      </c>
      <c r="J5112" s="2">
        <v>44929.422788692129</v>
      </c>
      <c r="K5112" t="s">
        <v>300</v>
      </c>
      <c r="L5112" t="str">
        <f>VLOOKUP(C5112,ACCOUNT_MAPPING!A:C,3,FALSE)</f>
        <v>General Building Maintenance</v>
      </c>
    </row>
    <row r="5113" spans="1:12" hidden="1">
      <c r="A5113">
        <v>126199</v>
      </c>
      <c r="B5113" t="s">
        <v>1138</v>
      </c>
      <c r="C5113">
        <v>50355000</v>
      </c>
      <c r="D5113" t="s">
        <v>12</v>
      </c>
      <c r="E5113" t="s">
        <v>13</v>
      </c>
      <c r="F5113" t="s">
        <v>13</v>
      </c>
      <c r="G5113" t="s">
        <v>6377</v>
      </c>
      <c r="H5113" s="2">
        <v>45021.596929016203</v>
      </c>
      <c r="I5113" t="s">
        <v>1140</v>
      </c>
      <c r="J5113" s="2">
        <v>45021.596929016203</v>
      </c>
      <c r="K5113" t="s">
        <v>1140</v>
      </c>
      <c r="L5113" t="str">
        <f>VLOOKUP(C5113,ACCOUNT_MAPPING!A:C,3,FALSE)</f>
        <v>General Building Maintenance</v>
      </c>
    </row>
    <row r="5114" spans="1:12" hidden="1">
      <c r="A5114">
        <v>126213</v>
      </c>
      <c r="B5114" t="s">
        <v>487</v>
      </c>
      <c r="C5114">
        <v>50355000</v>
      </c>
      <c r="D5114" t="s">
        <v>12</v>
      </c>
      <c r="E5114" t="s">
        <v>13</v>
      </c>
      <c r="F5114" t="s">
        <v>13</v>
      </c>
      <c r="G5114" t="s">
        <v>6378</v>
      </c>
      <c r="H5114" s="2">
        <v>45021.567689120369</v>
      </c>
      <c r="I5114" t="s">
        <v>377</v>
      </c>
      <c r="J5114" s="2">
        <v>45021.567689120369</v>
      </c>
      <c r="K5114" t="s">
        <v>377</v>
      </c>
      <c r="L5114" t="str">
        <f>VLOOKUP(C5114,ACCOUNT_MAPPING!A:C,3,FALSE)</f>
        <v>General Building Maintenance</v>
      </c>
    </row>
    <row r="5115" spans="1:12" hidden="1">
      <c r="A5115">
        <v>126083</v>
      </c>
      <c r="B5115" t="s">
        <v>3632</v>
      </c>
      <c r="C5115">
        <v>50355000</v>
      </c>
      <c r="D5115" t="s">
        <v>63</v>
      </c>
      <c r="E5115" t="s">
        <v>13</v>
      </c>
      <c r="F5115" t="s">
        <v>13</v>
      </c>
      <c r="G5115" t="s">
        <v>6379</v>
      </c>
      <c r="H5115" s="2">
        <v>44880.690235648151</v>
      </c>
      <c r="I5115" t="s">
        <v>2125</v>
      </c>
      <c r="J5115" s="2">
        <v>44880.690235648151</v>
      </c>
      <c r="K5115" t="s">
        <v>2125</v>
      </c>
      <c r="L5115" t="str">
        <f>VLOOKUP(C5115,ACCOUNT_MAPPING!A:C,3,FALSE)</f>
        <v>General Building Maintenance</v>
      </c>
    </row>
    <row r="5116" spans="1:12" hidden="1">
      <c r="A5116">
        <v>126087</v>
      </c>
      <c r="B5116" t="s">
        <v>5457</v>
      </c>
      <c r="C5116">
        <v>50355000</v>
      </c>
      <c r="D5116" t="s">
        <v>63</v>
      </c>
      <c r="E5116" t="s">
        <v>13</v>
      </c>
      <c r="F5116" t="s">
        <v>13</v>
      </c>
      <c r="G5116" t="s">
        <v>6380</v>
      </c>
      <c r="H5116" s="2">
        <v>44875.562414930559</v>
      </c>
      <c r="I5116" t="s">
        <v>360</v>
      </c>
      <c r="J5116" s="2">
        <v>44875.562414930559</v>
      </c>
      <c r="K5116" t="s">
        <v>360</v>
      </c>
      <c r="L5116" t="str">
        <f>VLOOKUP(C5116,ACCOUNT_MAPPING!A:C,3,FALSE)</f>
        <v>General Building Maintenance</v>
      </c>
    </row>
    <row r="5117" spans="1:12" hidden="1">
      <c r="A5117">
        <v>126155</v>
      </c>
      <c r="B5117" t="s">
        <v>398</v>
      </c>
      <c r="C5117">
        <v>50355000</v>
      </c>
      <c r="D5117" t="s">
        <v>63</v>
      </c>
      <c r="E5117" t="s">
        <v>13</v>
      </c>
      <c r="F5117" t="s">
        <v>13</v>
      </c>
      <c r="G5117" t="s">
        <v>6381</v>
      </c>
      <c r="H5117" s="2">
        <v>44874.658995289348</v>
      </c>
      <c r="I5117" t="s">
        <v>360</v>
      </c>
      <c r="J5117" s="2">
        <v>44874.658995289348</v>
      </c>
      <c r="K5117" t="s">
        <v>360</v>
      </c>
      <c r="L5117" t="str">
        <f>VLOOKUP(C5117,ACCOUNT_MAPPING!A:C,3,FALSE)</f>
        <v>General Building Maintenance</v>
      </c>
    </row>
    <row r="5118" spans="1:12" hidden="1">
      <c r="A5118">
        <v>126158</v>
      </c>
      <c r="B5118" t="s">
        <v>5721</v>
      </c>
      <c r="C5118">
        <v>50355000</v>
      </c>
      <c r="D5118" t="s">
        <v>63</v>
      </c>
      <c r="E5118" t="s">
        <v>13</v>
      </c>
      <c r="F5118" t="s">
        <v>13</v>
      </c>
      <c r="G5118" t="s">
        <v>6382</v>
      </c>
      <c r="H5118" s="2">
        <v>44876.645268171298</v>
      </c>
      <c r="I5118" t="s">
        <v>405</v>
      </c>
      <c r="J5118" s="2">
        <v>44876.645268171298</v>
      </c>
      <c r="K5118" t="s">
        <v>405</v>
      </c>
      <c r="L5118" t="str">
        <f>VLOOKUP(C5118,ACCOUNT_MAPPING!A:C,3,FALSE)</f>
        <v>General Building Maintenance</v>
      </c>
    </row>
    <row r="5119" spans="1:12" hidden="1">
      <c r="A5119">
        <v>126159</v>
      </c>
      <c r="B5119" t="s">
        <v>1611</v>
      </c>
      <c r="C5119">
        <v>50355000</v>
      </c>
      <c r="D5119" t="s">
        <v>63</v>
      </c>
      <c r="E5119" t="s">
        <v>13</v>
      </c>
      <c r="F5119" t="s">
        <v>13</v>
      </c>
      <c r="G5119" t="s">
        <v>6383</v>
      </c>
      <c r="H5119" s="2">
        <v>44879.382685648146</v>
      </c>
      <c r="I5119" t="s">
        <v>405</v>
      </c>
      <c r="J5119" s="2">
        <v>44879.382685648146</v>
      </c>
      <c r="K5119" t="s">
        <v>405</v>
      </c>
      <c r="L5119" t="str">
        <f>VLOOKUP(C5119,ACCOUNT_MAPPING!A:C,3,FALSE)</f>
        <v>General Building Maintenance</v>
      </c>
    </row>
    <row r="5120" spans="1:12" hidden="1">
      <c r="A5120">
        <v>126165</v>
      </c>
      <c r="B5120" t="s">
        <v>406</v>
      </c>
      <c r="C5120">
        <v>50355000</v>
      </c>
      <c r="D5120" t="s">
        <v>12</v>
      </c>
      <c r="E5120" t="s">
        <v>13</v>
      </c>
      <c r="F5120" t="s">
        <v>13</v>
      </c>
      <c r="G5120" t="s">
        <v>6384</v>
      </c>
      <c r="H5120" s="2">
        <v>45015.374082523151</v>
      </c>
      <c r="I5120" t="s">
        <v>408</v>
      </c>
      <c r="J5120" s="2">
        <v>45015.374082523151</v>
      </c>
      <c r="K5120" t="s">
        <v>408</v>
      </c>
      <c r="L5120" t="str">
        <f>VLOOKUP(C5120,ACCOUNT_MAPPING!A:C,3,FALSE)</f>
        <v>General Building Maintenance</v>
      </c>
    </row>
    <row r="5121" spans="1:12" hidden="1">
      <c r="A5121">
        <v>126166</v>
      </c>
      <c r="B5121" t="s">
        <v>409</v>
      </c>
      <c r="C5121">
        <v>50355000</v>
      </c>
      <c r="D5121" t="s">
        <v>12</v>
      </c>
      <c r="E5121" t="s">
        <v>13</v>
      </c>
      <c r="F5121" t="s">
        <v>13</v>
      </c>
      <c r="G5121" t="s">
        <v>6385</v>
      </c>
      <c r="H5121" s="2">
        <v>45015.400105752313</v>
      </c>
      <c r="I5121" t="s">
        <v>408</v>
      </c>
      <c r="J5121" s="2">
        <v>45015.400105752313</v>
      </c>
      <c r="K5121" t="s">
        <v>408</v>
      </c>
      <c r="L5121" t="str">
        <f>VLOOKUP(C5121,ACCOUNT_MAPPING!A:C,3,FALSE)</f>
        <v>General Building Maintenance</v>
      </c>
    </row>
    <row r="5122" spans="1:12" hidden="1">
      <c r="A5122">
        <v>126167</v>
      </c>
      <c r="B5122" t="s">
        <v>411</v>
      </c>
      <c r="C5122">
        <v>50355000</v>
      </c>
      <c r="D5122" t="s">
        <v>12</v>
      </c>
      <c r="E5122" t="s">
        <v>13</v>
      </c>
      <c r="F5122" t="s">
        <v>13</v>
      </c>
      <c r="G5122" t="s">
        <v>6386</v>
      </c>
      <c r="H5122" s="2">
        <v>45015.477458912035</v>
      </c>
      <c r="I5122" t="s">
        <v>350</v>
      </c>
      <c r="J5122" s="2">
        <v>45015.477458912035</v>
      </c>
      <c r="K5122" t="s">
        <v>350</v>
      </c>
      <c r="L5122" t="str">
        <f>VLOOKUP(C5122,ACCOUNT_MAPPING!A:C,3,FALSE)</f>
        <v>General Building Maintenance</v>
      </c>
    </row>
    <row r="5123" spans="1:12" hidden="1">
      <c r="A5123">
        <v>126224</v>
      </c>
      <c r="B5123" t="s">
        <v>442</v>
      </c>
      <c r="C5123">
        <v>50355000</v>
      </c>
      <c r="D5123" t="s">
        <v>12</v>
      </c>
      <c r="E5123" t="s">
        <v>13</v>
      </c>
      <c r="F5123" t="s">
        <v>13</v>
      </c>
      <c r="G5123" t="s">
        <v>6378</v>
      </c>
      <c r="H5123" s="2">
        <v>45021.569827280095</v>
      </c>
      <c r="I5123" t="s">
        <v>377</v>
      </c>
      <c r="J5123" s="2">
        <v>45021.569827280095</v>
      </c>
      <c r="K5123" t="s">
        <v>377</v>
      </c>
      <c r="L5123" t="str">
        <f>VLOOKUP(C5123,ACCOUNT_MAPPING!A:C,3,FALSE)</f>
        <v>General Building Maintenance</v>
      </c>
    </row>
    <row r="5124" spans="1:12" hidden="1">
      <c r="A5124">
        <v>126088</v>
      </c>
      <c r="B5124" t="s">
        <v>5233</v>
      </c>
      <c r="C5124">
        <v>50355000</v>
      </c>
      <c r="D5124" t="s">
        <v>63</v>
      </c>
      <c r="E5124" t="s">
        <v>13</v>
      </c>
      <c r="F5124" t="s">
        <v>13</v>
      </c>
      <c r="G5124" t="s">
        <v>6387</v>
      </c>
      <c r="H5124" s="2">
        <v>44874.574617939812</v>
      </c>
      <c r="I5124" t="s">
        <v>360</v>
      </c>
      <c r="J5124" s="2">
        <v>44874.574617939812</v>
      </c>
      <c r="K5124" t="s">
        <v>360</v>
      </c>
      <c r="L5124" t="str">
        <f>VLOOKUP(C5124,ACCOUNT_MAPPING!A:C,3,FALSE)</f>
        <v>General Building Maintenance</v>
      </c>
    </row>
    <row r="5125" spans="1:12" hidden="1">
      <c r="A5125">
        <v>126098</v>
      </c>
      <c r="B5125" t="s">
        <v>2123</v>
      </c>
      <c r="C5125">
        <v>50355000</v>
      </c>
      <c r="D5125" t="s">
        <v>63</v>
      </c>
      <c r="E5125" t="s">
        <v>13</v>
      </c>
      <c r="F5125" t="s">
        <v>13</v>
      </c>
      <c r="G5125" t="s">
        <v>6388</v>
      </c>
      <c r="H5125" s="2">
        <v>44893.648491354164</v>
      </c>
      <c r="I5125" t="s">
        <v>2125</v>
      </c>
      <c r="J5125" s="2">
        <v>44893.648491354164</v>
      </c>
      <c r="K5125" t="s">
        <v>2125</v>
      </c>
      <c r="L5125" t="str">
        <f>VLOOKUP(C5125,ACCOUNT_MAPPING!A:C,3,FALSE)</f>
        <v>General Building Maintenance</v>
      </c>
    </row>
    <row r="5126" spans="1:12" hidden="1">
      <c r="A5126">
        <v>126228</v>
      </c>
      <c r="B5126" t="s">
        <v>494</v>
      </c>
      <c r="C5126">
        <v>50355000</v>
      </c>
      <c r="D5126" t="s">
        <v>12</v>
      </c>
      <c r="E5126" t="s">
        <v>13</v>
      </c>
      <c r="F5126" t="s">
        <v>13</v>
      </c>
      <c r="G5126" t="s">
        <v>6389</v>
      </c>
      <c r="H5126" s="2">
        <v>45021.697754942128</v>
      </c>
      <c r="I5126" t="s">
        <v>377</v>
      </c>
      <c r="J5126" s="2">
        <v>45021.697754942128</v>
      </c>
      <c r="K5126" t="s">
        <v>377</v>
      </c>
      <c r="L5126" t="str">
        <f>VLOOKUP(C5126,ACCOUNT_MAPPING!A:C,3,FALSE)</f>
        <v>General Building Maintenance</v>
      </c>
    </row>
    <row r="5127" spans="1:12" hidden="1">
      <c r="A5127">
        <v>126173</v>
      </c>
      <c r="B5127" t="s">
        <v>421</v>
      </c>
      <c r="C5127">
        <v>50355000</v>
      </c>
      <c r="D5127" t="s">
        <v>12</v>
      </c>
      <c r="E5127" t="s">
        <v>13</v>
      </c>
      <c r="F5127" t="s">
        <v>13</v>
      </c>
      <c r="G5127" t="s">
        <v>6390</v>
      </c>
      <c r="H5127" s="2">
        <v>45015.480120370368</v>
      </c>
      <c r="I5127" t="s">
        <v>408</v>
      </c>
      <c r="J5127" s="2">
        <v>45015.480120370368</v>
      </c>
      <c r="K5127" t="s">
        <v>408</v>
      </c>
      <c r="L5127" t="str">
        <f>VLOOKUP(C5127,ACCOUNT_MAPPING!A:C,3,FALSE)</f>
        <v>General Building Maintenance</v>
      </c>
    </row>
    <row r="5128" spans="1:12" hidden="1">
      <c r="A5128">
        <v>126176</v>
      </c>
      <c r="B5128" t="s">
        <v>355</v>
      </c>
      <c r="C5128">
        <v>50355000</v>
      </c>
      <c r="D5128" t="s">
        <v>12</v>
      </c>
      <c r="E5128" t="s">
        <v>13</v>
      </c>
      <c r="F5128" t="s">
        <v>13</v>
      </c>
      <c r="G5128" t="s">
        <v>6373</v>
      </c>
      <c r="H5128" s="2">
        <v>45015.502219560185</v>
      </c>
      <c r="I5128" t="s">
        <v>408</v>
      </c>
      <c r="J5128" s="2">
        <v>45015.502219560185</v>
      </c>
      <c r="K5128" t="s">
        <v>408</v>
      </c>
      <c r="L5128" t="str">
        <f>VLOOKUP(C5128,ACCOUNT_MAPPING!A:C,3,FALSE)</f>
        <v>General Building Maintenance</v>
      </c>
    </row>
    <row r="5129" spans="1:12" hidden="1">
      <c r="A5129">
        <v>126178</v>
      </c>
      <c r="B5129" t="s">
        <v>481</v>
      </c>
      <c r="C5129">
        <v>50355000</v>
      </c>
      <c r="D5129" t="s">
        <v>12</v>
      </c>
      <c r="E5129" t="s">
        <v>13</v>
      </c>
      <c r="F5129" t="s">
        <v>13</v>
      </c>
      <c r="G5129" t="s">
        <v>6373</v>
      </c>
      <c r="H5129" s="2">
        <v>45015.552960069443</v>
      </c>
      <c r="I5129" t="s">
        <v>408</v>
      </c>
      <c r="J5129" s="2">
        <v>45015.552960069443</v>
      </c>
      <c r="K5129" t="s">
        <v>408</v>
      </c>
      <c r="L5129" t="str">
        <f>VLOOKUP(C5129,ACCOUNT_MAPPING!A:C,3,FALSE)</f>
        <v>General Building Maintenance</v>
      </c>
    </row>
    <row r="5130" spans="1:12" hidden="1">
      <c r="A5130">
        <v>126179</v>
      </c>
      <c r="B5130" t="s">
        <v>423</v>
      </c>
      <c r="C5130">
        <v>50355000</v>
      </c>
      <c r="D5130" t="s">
        <v>12</v>
      </c>
      <c r="E5130" t="s">
        <v>13</v>
      </c>
      <c r="F5130" t="s">
        <v>13</v>
      </c>
      <c r="G5130" t="s">
        <v>6373</v>
      </c>
      <c r="H5130" s="2">
        <v>45015.601287500001</v>
      </c>
      <c r="I5130" t="s">
        <v>408</v>
      </c>
      <c r="J5130" s="2">
        <v>45015.601287500001</v>
      </c>
      <c r="K5130" t="s">
        <v>408</v>
      </c>
      <c r="L5130" t="str">
        <f>VLOOKUP(C5130,ACCOUNT_MAPPING!A:C,3,FALSE)</f>
        <v>General Building Maintenance</v>
      </c>
    </row>
    <row r="5131" spans="1:12" hidden="1">
      <c r="A5131">
        <v>126180</v>
      </c>
      <c r="B5131" t="s">
        <v>6391</v>
      </c>
      <c r="C5131">
        <v>50355000</v>
      </c>
      <c r="D5131" t="s">
        <v>17</v>
      </c>
      <c r="E5131" t="s">
        <v>13</v>
      </c>
      <c r="F5131" t="s">
        <v>13</v>
      </c>
      <c r="G5131" t="s">
        <v>1613</v>
      </c>
      <c r="H5131" s="2">
        <v>44923.515184641205</v>
      </c>
      <c r="I5131" t="s">
        <v>347</v>
      </c>
      <c r="J5131" s="2">
        <v>44923.515184641205</v>
      </c>
      <c r="K5131" t="s">
        <v>347</v>
      </c>
      <c r="L5131" t="str">
        <f>VLOOKUP(C5131,ACCOUNT_MAPPING!A:C,3,FALSE)</f>
        <v>General Building Maintenance</v>
      </c>
    </row>
    <row r="5132" spans="1:12" hidden="1">
      <c r="A5132">
        <v>126184</v>
      </c>
      <c r="B5132" t="s">
        <v>1616</v>
      </c>
      <c r="C5132">
        <v>50355000</v>
      </c>
      <c r="D5132" t="s">
        <v>12</v>
      </c>
      <c r="E5132" t="s">
        <v>13</v>
      </c>
      <c r="F5132" t="s">
        <v>13</v>
      </c>
      <c r="G5132" t="s">
        <v>1135</v>
      </c>
      <c r="H5132" s="2">
        <v>45020.708826192131</v>
      </c>
      <c r="I5132" t="s">
        <v>354</v>
      </c>
      <c r="J5132" s="2">
        <v>45020.708826192131</v>
      </c>
      <c r="K5132" t="s">
        <v>354</v>
      </c>
      <c r="L5132" t="str">
        <f>VLOOKUP(C5132,ACCOUNT_MAPPING!A:C,3,FALSE)</f>
        <v>General Building Maintenance</v>
      </c>
    </row>
    <row r="5133" spans="1:12" hidden="1">
      <c r="A5133">
        <v>126186</v>
      </c>
      <c r="B5133" t="s">
        <v>5276</v>
      </c>
      <c r="C5133">
        <v>50355000</v>
      </c>
      <c r="D5133" t="s">
        <v>12</v>
      </c>
      <c r="E5133" t="s">
        <v>13</v>
      </c>
      <c r="F5133" t="s">
        <v>13</v>
      </c>
      <c r="G5133" t="s">
        <v>6392</v>
      </c>
      <c r="H5133" s="2">
        <v>45022.622285266203</v>
      </c>
      <c r="I5133" t="s">
        <v>360</v>
      </c>
      <c r="J5133" s="2">
        <v>45022.622285266203</v>
      </c>
      <c r="K5133" t="s">
        <v>360</v>
      </c>
      <c r="L5133" t="str">
        <f>VLOOKUP(C5133,ACCOUNT_MAPPING!A:C,3,FALSE)</f>
        <v>General Building Maintenance</v>
      </c>
    </row>
    <row r="5134" spans="1:12" hidden="1">
      <c r="A5134">
        <v>126238</v>
      </c>
      <c r="B5134" t="s">
        <v>468</v>
      </c>
      <c r="C5134">
        <v>50355000</v>
      </c>
      <c r="D5134" t="s">
        <v>12</v>
      </c>
      <c r="E5134" t="s">
        <v>13</v>
      </c>
      <c r="F5134" t="s">
        <v>13</v>
      </c>
      <c r="G5134" t="s">
        <v>6393</v>
      </c>
      <c r="H5134" s="2">
        <v>45014.654556284724</v>
      </c>
      <c r="I5134" t="s">
        <v>310</v>
      </c>
      <c r="J5134" s="2">
        <v>45014.654556284724</v>
      </c>
      <c r="K5134" t="s">
        <v>310</v>
      </c>
      <c r="L5134" t="str">
        <f>VLOOKUP(C5134,ACCOUNT_MAPPING!A:C,3,FALSE)</f>
        <v>General Building Maintenance</v>
      </c>
    </row>
    <row r="5135" spans="1:12" hidden="1">
      <c r="A5135">
        <v>126195</v>
      </c>
      <c r="B5135" t="s">
        <v>5280</v>
      </c>
      <c r="C5135">
        <v>50355000</v>
      </c>
      <c r="D5135" t="s">
        <v>63</v>
      </c>
      <c r="E5135" t="s">
        <v>13</v>
      </c>
      <c r="F5135" t="s">
        <v>13</v>
      </c>
      <c r="G5135" t="s">
        <v>6375</v>
      </c>
      <c r="H5135" s="2">
        <v>44875.758270752318</v>
      </c>
      <c r="I5135" t="s">
        <v>5206</v>
      </c>
      <c r="J5135" s="2">
        <v>44875.758270752318</v>
      </c>
      <c r="K5135" t="s">
        <v>5206</v>
      </c>
      <c r="L5135" t="str">
        <f>VLOOKUP(C5135,ACCOUNT_MAPPING!A:C,3,FALSE)</f>
        <v>General Building Maintenance</v>
      </c>
    </row>
    <row r="5136" spans="1:12" hidden="1">
      <c r="A5136">
        <v>126196</v>
      </c>
      <c r="B5136" t="s">
        <v>5333</v>
      </c>
      <c r="C5136">
        <v>50355000</v>
      </c>
      <c r="D5136" t="s">
        <v>63</v>
      </c>
      <c r="E5136" t="s">
        <v>13</v>
      </c>
      <c r="F5136" t="s">
        <v>13</v>
      </c>
      <c r="G5136" t="s">
        <v>6394</v>
      </c>
      <c r="H5136" s="2">
        <v>44875.815578587964</v>
      </c>
      <c r="I5136" t="s">
        <v>5206</v>
      </c>
      <c r="J5136" s="2">
        <v>44875.815578587964</v>
      </c>
      <c r="K5136" t="s">
        <v>5206</v>
      </c>
      <c r="L5136" t="str">
        <f>VLOOKUP(C5136,ACCOUNT_MAPPING!A:C,3,FALSE)</f>
        <v>General Building Maintenance</v>
      </c>
    </row>
    <row r="5137" spans="1:12" hidden="1">
      <c r="A5137">
        <v>126111</v>
      </c>
      <c r="B5137" t="s">
        <v>5335</v>
      </c>
      <c r="C5137">
        <v>50355000</v>
      </c>
      <c r="D5137" t="s">
        <v>17</v>
      </c>
      <c r="E5137" t="s">
        <v>13</v>
      </c>
      <c r="F5137" t="s">
        <v>13</v>
      </c>
      <c r="G5137" t="s">
        <v>6395</v>
      </c>
      <c r="H5137" s="2">
        <v>44914.654232407411</v>
      </c>
      <c r="I5137" t="s">
        <v>310</v>
      </c>
      <c r="J5137" s="2">
        <v>44914.654232407411</v>
      </c>
      <c r="K5137" t="s">
        <v>310</v>
      </c>
      <c r="L5137" t="str">
        <f>VLOOKUP(C5137,ACCOUNT_MAPPING!A:C,3,FALSE)</f>
        <v>General Building Maintenance</v>
      </c>
    </row>
    <row r="5138" spans="1:12" hidden="1">
      <c r="A5138">
        <v>126120</v>
      </c>
      <c r="B5138" t="s">
        <v>311</v>
      </c>
      <c r="C5138">
        <v>50355000</v>
      </c>
      <c r="D5138" t="s">
        <v>12</v>
      </c>
      <c r="E5138" t="s">
        <v>13</v>
      </c>
      <c r="F5138" t="s">
        <v>13</v>
      </c>
      <c r="G5138" t="s">
        <v>6396</v>
      </c>
      <c r="H5138" s="2">
        <v>45021.685920914351</v>
      </c>
      <c r="I5138" t="s">
        <v>313</v>
      </c>
      <c r="J5138" s="2">
        <v>45021.685920914351</v>
      </c>
      <c r="K5138" t="s">
        <v>313</v>
      </c>
      <c r="L5138" t="str">
        <f>VLOOKUP(C5138,ACCOUNT_MAPPING!A:C,3,FALSE)</f>
        <v>General Building Maintenance</v>
      </c>
    </row>
    <row r="5139" spans="1:12" hidden="1">
      <c r="A5139">
        <v>126208</v>
      </c>
      <c r="B5139" t="s">
        <v>485</v>
      </c>
      <c r="C5139">
        <v>50355000</v>
      </c>
      <c r="D5139" t="s">
        <v>17</v>
      </c>
      <c r="E5139" t="s">
        <v>13</v>
      </c>
      <c r="F5139" t="s">
        <v>13</v>
      </c>
      <c r="G5139" t="s">
        <v>6397</v>
      </c>
      <c r="H5139" s="2">
        <v>44925.145388854166</v>
      </c>
      <c r="I5139" t="s">
        <v>323</v>
      </c>
      <c r="J5139" s="2">
        <v>44925.145388854166</v>
      </c>
      <c r="K5139" t="s">
        <v>323</v>
      </c>
      <c r="L5139" t="str">
        <f>VLOOKUP(C5139,ACCOUNT_MAPPING!A:C,3,FALSE)</f>
        <v>General Building Maintenance</v>
      </c>
    </row>
    <row r="5140" spans="1:12" hidden="1">
      <c r="A5140">
        <v>126217</v>
      </c>
      <c r="B5140" t="s">
        <v>490</v>
      </c>
      <c r="C5140">
        <v>50355000</v>
      </c>
      <c r="D5140" t="s">
        <v>63</v>
      </c>
      <c r="E5140" t="s">
        <v>13</v>
      </c>
      <c r="F5140" t="s">
        <v>13</v>
      </c>
      <c r="G5140" t="s">
        <v>6398</v>
      </c>
      <c r="H5140" s="2">
        <v>44869.905977581016</v>
      </c>
      <c r="I5140" t="s">
        <v>459</v>
      </c>
      <c r="J5140" s="2">
        <v>44869.905977581016</v>
      </c>
      <c r="K5140" t="s">
        <v>459</v>
      </c>
      <c r="L5140" t="str">
        <f>VLOOKUP(C5140,ACCOUNT_MAPPING!A:C,3,FALSE)</f>
        <v>General Building Maintenance</v>
      </c>
    </row>
    <row r="5141" spans="1:12" hidden="1">
      <c r="A5141">
        <v>126225</v>
      </c>
      <c r="B5141" t="s">
        <v>386</v>
      </c>
      <c r="C5141">
        <v>50355000</v>
      </c>
      <c r="D5141" t="s">
        <v>17</v>
      </c>
      <c r="E5141" t="s">
        <v>13</v>
      </c>
      <c r="F5141" t="s">
        <v>13</v>
      </c>
      <c r="G5141" t="s">
        <v>6399</v>
      </c>
      <c r="H5141" s="2">
        <v>44923.657813425925</v>
      </c>
      <c r="I5141" t="s">
        <v>377</v>
      </c>
      <c r="J5141" s="2">
        <v>44923.657813425925</v>
      </c>
      <c r="K5141" t="s">
        <v>377</v>
      </c>
      <c r="L5141" t="str">
        <f>VLOOKUP(C5141,ACCOUNT_MAPPING!A:C,3,FALSE)</f>
        <v>General Building Maintenance</v>
      </c>
    </row>
    <row r="5142" spans="1:12" hidden="1">
      <c r="A5142">
        <v>126135</v>
      </c>
      <c r="B5142" t="s">
        <v>428</v>
      </c>
      <c r="C5142">
        <v>50355000</v>
      </c>
      <c r="D5142" t="s">
        <v>12</v>
      </c>
      <c r="E5142" t="s">
        <v>13</v>
      </c>
      <c r="F5142" t="s">
        <v>13</v>
      </c>
      <c r="G5142" t="s">
        <v>6400</v>
      </c>
      <c r="H5142" s="2">
        <v>45020.876203935186</v>
      </c>
      <c r="I5142" t="s">
        <v>157</v>
      </c>
      <c r="J5142" s="2">
        <v>45020.876203935186</v>
      </c>
      <c r="K5142" t="s">
        <v>157</v>
      </c>
      <c r="L5142" t="str">
        <f>VLOOKUP(C5142,ACCOUNT_MAPPING!A:C,3,FALSE)</f>
        <v>General Building Maintenance</v>
      </c>
    </row>
    <row r="5143" spans="1:12" hidden="1">
      <c r="A5143">
        <v>126239</v>
      </c>
      <c r="B5143" t="s">
        <v>400</v>
      </c>
      <c r="C5143">
        <v>50355000</v>
      </c>
      <c r="D5143" t="s">
        <v>17</v>
      </c>
      <c r="E5143" t="s">
        <v>13</v>
      </c>
      <c r="F5143" t="s">
        <v>13</v>
      </c>
      <c r="G5143" t="s">
        <v>6401</v>
      </c>
      <c r="H5143" s="2">
        <v>44916.490769016207</v>
      </c>
      <c r="I5143" t="s">
        <v>310</v>
      </c>
      <c r="J5143" s="2">
        <v>44916.490769016207</v>
      </c>
      <c r="K5143" t="s">
        <v>310</v>
      </c>
      <c r="L5143" t="str">
        <f>VLOOKUP(C5143,ACCOUNT_MAPPING!A:C,3,FALSE)</f>
        <v>General Building Maintenance</v>
      </c>
    </row>
    <row r="5144" spans="1:12" hidden="1">
      <c r="A5144">
        <v>126150</v>
      </c>
      <c r="B5144" t="s">
        <v>390</v>
      </c>
      <c r="C5144">
        <v>50355000</v>
      </c>
      <c r="D5144" t="s">
        <v>12</v>
      </c>
      <c r="E5144" t="s">
        <v>13</v>
      </c>
      <c r="F5144" t="s">
        <v>13</v>
      </c>
      <c r="G5144" t="s">
        <v>6402</v>
      </c>
      <c r="H5144" s="2">
        <v>45021.793921215278</v>
      </c>
      <c r="I5144" t="s">
        <v>313</v>
      </c>
      <c r="J5144" s="2">
        <v>45021.793921215278</v>
      </c>
      <c r="K5144" t="s">
        <v>313</v>
      </c>
      <c r="L5144" t="str">
        <f>VLOOKUP(C5144,ACCOUNT_MAPPING!A:C,3,FALSE)</f>
        <v>General Building Maintenance</v>
      </c>
    </row>
    <row r="5145" spans="1:12" hidden="1">
      <c r="A5145">
        <v>126247</v>
      </c>
      <c r="B5145" t="s">
        <v>5337</v>
      </c>
      <c r="C5145">
        <v>50355000</v>
      </c>
      <c r="D5145" t="s">
        <v>63</v>
      </c>
      <c r="E5145" t="s">
        <v>13</v>
      </c>
      <c r="F5145" t="s">
        <v>13</v>
      </c>
      <c r="G5145" t="s">
        <v>6403</v>
      </c>
      <c r="H5145" s="2">
        <v>44895.640095173614</v>
      </c>
      <c r="I5145" t="s">
        <v>2125</v>
      </c>
      <c r="J5145" s="2">
        <v>44895.640095173614</v>
      </c>
      <c r="K5145" t="s">
        <v>2125</v>
      </c>
      <c r="L5145" t="str">
        <f>VLOOKUP(C5145,ACCOUNT_MAPPING!A:C,3,FALSE)</f>
        <v>General Building Maintenance</v>
      </c>
    </row>
    <row r="5146" spans="1:12" hidden="1">
      <c r="A5146">
        <v>126168</v>
      </c>
      <c r="B5146" t="s">
        <v>345</v>
      </c>
      <c r="C5146">
        <v>50355000</v>
      </c>
      <c r="D5146" t="s">
        <v>12</v>
      </c>
      <c r="E5146" t="s">
        <v>13</v>
      </c>
      <c r="F5146" t="s">
        <v>13</v>
      </c>
      <c r="G5146" t="s">
        <v>6390</v>
      </c>
      <c r="H5146" s="2">
        <v>45015.509844791668</v>
      </c>
      <c r="I5146" t="s">
        <v>350</v>
      </c>
      <c r="J5146" s="2">
        <v>45015.509844791668</v>
      </c>
      <c r="K5146" t="s">
        <v>350</v>
      </c>
      <c r="L5146" t="str">
        <f>VLOOKUP(C5146,ACCOUNT_MAPPING!A:C,3,FALSE)</f>
        <v>General Building Maintenance</v>
      </c>
    </row>
    <row r="5147" spans="1:12" hidden="1">
      <c r="A5147">
        <v>126169</v>
      </c>
      <c r="B5147" t="s">
        <v>348</v>
      </c>
      <c r="C5147">
        <v>50355000</v>
      </c>
      <c r="D5147" t="s">
        <v>12</v>
      </c>
      <c r="E5147" t="s">
        <v>13</v>
      </c>
      <c r="F5147" t="s">
        <v>13</v>
      </c>
      <c r="G5147" t="s">
        <v>6373</v>
      </c>
      <c r="H5147" s="2">
        <v>45015.578165127314</v>
      </c>
      <c r="I5147" t="s">
        <v>350</v>
      </c>
      <c r="J5147" s="2">
        <v>45015.578165127314</v>
      </c>
      <c r="K5147" t="s">
        <v>350</v>
      </c>
      <c r="L5147" t="str">
        <f>VLOOKUP(C5147,ACCOUNT_MAPPING!A:C,3,FALSE)</f>
        <v>General Building Maintenance</v>
      </c>
    </row>
    <row r="5148" spans="1:12" hidden="1">
      <c r="A5148">
        <v>126174</v>
      </c>
      <c r="B5148" t="s">
        <v>352</v>
      </c>
      <c r="C5148">
        <v>50355000</v>
      </c>
      <c r="D5148" t="s">
        <v>12</v>
      </c>
      <c r="E5148" t="s">
        <v>13</v>
      </c>
      <c r="F5148" t="s">
        <v>13</v>
      </c>
      <c r="G5148" t="s">
        <v>1135</v>
      </c>
      <c r="H5148" s="2">
        <v>45020.65903440972</v>
      </c>
      <c r="I5148" t="s">
        <v>354</v>
      </c>
      <c r="J5148" s="2">
        <v>45020.65903440972</v>
      </c>
      <c r="K5148" t="s">
        <v>354</v>
      </c>
      <c r="L5148" t="str">
        <f>VLOOKUP(C5148,ACCOUNT_MAPPING!A:C,3,FALSE)</f>
        <v>General Building Maintenance</v>
      </c>
    </row>
    <row r="5149" spans="1:12" hidden="1">
      <c r="A5149">
        <v>126200</v>
      </c>
      <c r="B5149" t="s">
        <v>432</v>
      </c>
      <c r="C5149">
        <v>50355000</v>
      </c>
      <c r="D5149" t="s">
        <v>12</v>
      </c>
      <c r="E5149" t="s">
        <v>13</v>
      </c>
      <c r="F5149" t="s">
        <v>13</v>
      </c>
      <c r="G5149" t="s">
        <v>6404</v>
      </c>
      <c r="H5149" s="2">
        <v>45021.854813576392</v>
      </c>
      <c r="I5149" t="s">
        <v>434</v>
      </c>
      <c r="J5149" s="2">
        <v>45021.854813576392</v>
      </c>
      <c r="K5149" t="s">
        <v>434</v>
      </c>
      <c r="L5149" t="str">
        <f>VLOOKUP(C5149,ACCOUNT_MAPPING!A:C,3,FALSE)</f>
        <v>General Building Maintenance</v>
      </c>
    </row>
    <row r="5150" spans="1:12" hidden="1">
      <c r="A5150">
        <v>3007</v>
      </c>
      <c r="B5150" t="s">
        <v>2167</v>
      </c>
      <c r="C5150">
        <v>50355030</v>
      </c>
      <c r="D5150" t="s">
        <v>12</v>
      </c>
      <c r="E5150" t="s">
        <v>13</v>
      </c>
      <c r="F5150" t="s">
        <v>13</v>
      </c>
      <c r="G5150" t="s">
        <v>6405</v>
      </c>
      <c r="H5150" s="2">
        <v>45021.81778553241</v>
      </c>
      <c r="I5150" t="s">
        <v>1229</v>
      </c>
      <c r="J5150" s="2">
        <v>45021.81778553241</v>
      </c>
      <c r="K5150" t="s">
        <v>1229</v>
      </c>
      <c r="L5150" t="str">
        <f>VLOOKUP(C5150,ACCOUNT_MAPPING!A:C,3,FALSE)</f>
        <v>General Building Maintenance</v>
      </c>
    </row>
    <row r="5151" spans="1:12" hidden="1">
      <c r="A5151">
        <v>8741</v>
      </c>
      <c r="B5151" t="s">
        <v>713</v>
      </c>
      <c r="C5151">
        <v>50355030</v>
      </c>
      <c r="D5151" t="s">
        <v>17</v>
      </c>
      <c r="E5151" t="s">
        <v>13</v>
      </c>
      <c r="F5151" t="s">
        <v>13</v>
      </c>
      <c r="G5151" t="s">
        <v>6406</v>
      </c>
      <c r="H5151" s="2">
        <v>44923.528924039354</v>
      </c>
      <c r="I5151" t="s">
        <v>715</v>
      </c>
      <c r="J5151" s="2">
        <v>44923.528924039354</v>
      </c>
      <c r="K5151" t="s">
        <v>715</v>
      </c>
      <c r="L5151" t="str">
        <f>VLOOKUP(C5151,ACCOUNT_MAPPING!A:C,3,FALSE)</f>
        <v>General Building Maintenance</v>
      </c>
    </row>
    <row r="5152" spans="1:12" hidden="1">
      <c r="A5152">
        <v>9026</v>
      </c>
      <c r="B5152" t="s">
        <v>47</v>
      </c>
      <c r="C5152">
        <v>50355030</v>
      </c>
      <c r="D5152" t="s">
        <v>12</v>
      </c>
      <c r="E5152" t="s">
        <v>13</v>
      </c>
      <c r="F5152" t="s">
        <v>13</v>
      </c>
      <c r="G5152" t="s">
        <v>6407</v>
      </c>
      <c r="H5152" s="2">
        <v>45014.607750347219</v>
      </c>
      <c r="I5152" t="s">
        <v>31</v>
      </c>
      <c r="J5152" s="2">
        <v>45014.607750347219</v>
      </c>
      <c r="K5152" t="s">
        <v>31</v>
      </c>
      <c r="L5152" t="str">
        <f>VLOOKUP(C5152,ACCOUNT_MAPPING!A:C,3,FALSE)</f>
        <v>General Building Maintenance</v>
      </c>
    </row>
    <row r="5153" spans="1:12" hidden="1">
      <c r="A5153">
        <v>9094</v>
      </c>
      <c r="B5153" t="s">
        <v>1719</v>
      </c>
      <c r="C5153">
        <v>50355030</v>
      </c>
      <c r="D5153" t="s">
        <v>17</v>
      </c>
      <c r="E5153" t="s">
        <v>13</v>
      </c>
      <c r="F5153" t="s">
        <v>13</v>
      </c>
      <c r="G5153" t="s">
        <v>6408</v>
      </c>
      <c r="H5153" s="2">
        <v>44929.412826388892</v>
      </c>
      <c r="I5153" t="s">
        <v>289</v>
      </c>
      <c r="J5153" s="2">
        <v>44929.412826388892</v>
      </c>
      <c r="K5153" t="s">
        <v>289</v>
      </c>
      <c r="L5153" t="str">
        <f>VLOOKUP(C5153,ACCOUNT_MAPPING!A:C,3,FALSE)</f>
        <v>General Building Maintenance</v>
      </c>
    </row>
    <row r="5154" spans="1:12" hidden="1">
      <c r="A5154">
        <v>9187</v>
      </c>
      <c r="B5154" t="s">
        <v>506</v>
      </c>
      <c r="C5154">
        <v>50355030</v>
      </c>
      <c r="D5154" t="s">
        <v>12</v>
      </c>
      <c r="E5154" t="s">
        <v>13</v>
      </c>
      <c r="F5154" t="s">
        <v>13</v>
      </c>
      <c r="G5154" t="s">
        <v>6409</v>
      </c>
      <c r="H5154" s="2">
        <v>45020.751772303243</v>
      </c>
      <c r="I5154" t="s">
        <v>74</v>
      </c>
      <c r="J5154" s="2">
        <v>45020.751772303243</v>
      </c>
      <c r="K5154" t="s">
        <v>74</v>
      </c>
      <c r="L5154" t="str">
        <f>VLOOKUP(C5154,ACCOUNT_MAPPING!A:C,3,FALSE)</f>
        <v>General Building Maintenance</v>
      </c>
    </row>
    <row r="5155" spans="1:12" hidden="1">
      <c r="A5155">
        <v>10550</v>
      </c>
      <c r="B5155" t="s">
        <v>3850</v>
      </c>
      <c r="C5155">
        <v>50355030</v>
      </c>
      <c r="D5155" t="s">
        <v>17</v>
      </c>
      <c r="E5155" t="s">
        <v>13</v>
      </c>
      <c r="F5155" t="s">
        <v>13</v>
      </c>
      <c r="G5155" t="s">
        <v>6410</v>
      </c>
      <c r="H5155" s="2">
        <v>44924.389917789355</v>
      </c>
      <c r="I5155" t="s">
        <v>1419</v>
      </c>
      <c r="J5155" s="2">
        <v>44924.389917789355</v>
      </c>
      <c r="K5155" t="s">
        <v>1419</v>
      </c>
      <c r="L5155" t="str">
        <f>VLOOKUP(C5155,ACCOUNT_MAPPING!A:C,3,FALSE)</f>
        <v>General Building Maintenance</v>
      </c>
    </row>
    <row r="5156" spans="1:12" hidden="1">
      <c r="A5156">
        <v>10897</v>
      </c>
      <c r="B5156" t="s">
        <v>515</v>
      </c>
      <c r="C5156">
        <v>50355030</v>
      </c>
      <c r="D5156" t="s">
        <v>63</v>
      </c>
      <c r="E5156" t="s">
        <v>13</v>
      </c>
      <c r="F5156" t="s">
        <v>13</v>
      </c>
      <c r="G5156" t="s">
        <v>6411</v>
      </c>
      <c r="H5156" s="2">
        <v>44878.640045752312</v>
      </c>
      <c r="I5156" t="s">
        <v>74</v>
      </c>
      <c r="J5156" s="2">
        <v>44878.640045752312</v>
      </c>
      <c r="K5156" t="s">
        <v>74</v>
      </c>
      <c r="L5156" t="str">
        <f>VLOOKUP(C5156,ACCOUNT_MAPPING!A:C,3,FALSE)</f>
        <v>General Building Maintenance</v>
      </c>
    </row>
    <row r="5157" spans="1:12" hidden="1">
      <c r="A5157">
        <v>10945</v>
      </c>
      <c r="B5157" t="s">
        <v>1817</v>
      </c>
      <c r="C5157">
        <v>50355030</v>
      </c>
      <c r="D5157" t="s">
        <v>17</v>
      </c>
      <c r="E5157" t="s">
        <v>13</v>
      </c>
      <c r="F5157" t="s">
        <v>13</v>
      </c>
      <c r="G5157" t="s">
        <v>6412</v>
      </c>
      <c r="H5157" s="2">
        <v>44915.650917245373</v>
      </c>
      <c r="I5157" t="s">
        <v>1675</v>
      </c>
      <c r="J5157" s="2">
        <v>44915.650917245373</v>
      </c>
      <c r="K5157" t="s">
        <v>1675</v>
      </c>
      <c r="L5157" t="str">
        <f>VLOOKUP(C5157,ACCOUNT_MAPPING!A:C,3,FALSE)</f>
        <v>General Building Maintenance</v>
      </c>
    </row>
    <row r="5158" spans="1:12" hidden="1">
      <c r="A5158">
        <v>10896</v>
      </c>
      <c r="B5158" t="s">
        <v>524</v>
      </c>
      <c r="C5158">
        <v>50355030</v>
      </c>
      <c r="D5158" t="s">
        <v>12</v>
      </c>
      <c r="E5158" t="s">
        <v>13</v>
      </c>
      <c r="F5158" t="s">
        <v>13</v>
      </c>
      <c r="G5158" t="s">
        <v>6413</v>
      </c>
      <c r="H5158" s="2">
        <v>45021.928776851855</v>
      </c>
      <c r="I5158" t="s">
        <v>74</v>
      </c>
      <c r="J5158" s="2">
        <v>45021.928776851855</v>
      </c>
      <c r="K5158" t="s">
        <v>74</v>
      </c>
      <c r="L5158" t="str">
        <f>VLOOKUP(C5158,ACCOUNT_MAPPING!A:C,3,FALSE)</f>
        <v>General Building Maintenance</v>
      </c>
    </row>
    <row r="5159" spans="1:12" hidden="1">
      <c r="A5159">
        <v>11309</v>
      </c>
      <c r="B5159" t="s">
        <v>1863</v>
      </c>
      <c r="C5159">
        <v>50355030</v>
      </c>
      <c r="D5159" t="s">
        <v>12</v>
      </c>
      <c r="E5159" t="s">
        <v>13</v>
      </c>
      <c r="F5159" t="s">
        <v>13</v>
      </c>
      <c r="G5159" t="s">
        <v>6414</v>
      </c>
      <c r="H5159" s="2">
        <v>45021.042890312499</v>
      </c>
      <c r="I5159" t="s">
        <v>157</v>
      </c>
      <c r="J5159" s="2">
        <v>45021.042890312499</v>
      </c>
      <c r="K5159" t="s">
        <v>157</v>
      </c>
      <c r="L5159" t="str">
        <f>VLOOKUP(C5159,ACCOUNT_MAPPING!A:C,3,FALSE)</f>
        <v>General Building Maintenance</v>
      </c>
    </row>
    <row r="5160" spans="1:12" hidden="1">
      <c r="A5160">
        <v>11736</v>
      </c>
      <c r="B5160" t="s">
        <v>1936</v>
      </c>
      <c r="C5160">
        <v>50355030</v>
      </c>
      <c r="D5160" t="s">
        <v>12</v>
      </c>
      <c r="E5160" t="s">
        <v>13</v>
      </c>
      <c r="F5160" t="s">
        <v>13</v>
      </c>
      <c r="G5160" t="s">
        <v>6415</v>
      </c>
      <c r="H5160" s="2">
        <v>45019.728744641201</v>
      </c>
      <c r="I5160" t="s">
        <v>195</v>
      </c>
      <c r="J5160" s="2">
        <v>45019.728744641201</v>
      </c>
      <c r="K5160" t="s">
        <v>195</v>
      </c>
      <c r="L5160" t="str">
        <f>VLOOKUP(C5160,ACCOUNT_MAPPING!A:C,3,FALSE)</f>
        <v>General Building Maintenance</v>
      </c>
    </row>
    <row r="5161" spans="1:12" hidden="1">
      <c r="A5161">
        <v>20445</v>
      </c>
      <c r="B5161" t="s">
        <v>6416</v>
      </c>
      <c r="C5161">
        <v>50355030</v>
      </c>
      <c r="D5161" t="s">
        <v>12</v>
      </c>
      <c r="E5161" t="s">
        <v>13</v>
      </c>
      <c r="F5161" t="s">
        <v>13</v>
      </c>
      <c r="G5161" t="s">
        <v>6417</v>
      </c>
      <c r="H5161" s="2">
        <v>45020.871286493057</v>
      </c>
      <c r="I5161" t="s">
        <v>205</v>
      </c>
      <c r="J5161" s="2">
        <v>45020.871286493057</v>
      </c>
      <c r="K5161" t="s">
        <v>205</v>
      </c>
      <c r="L5161" t="str">
        <f>VLOOKUP(C5161,ACCOUNT_MAPPING!A:C,3,FALSE)</f>
        <v>General Building Maintenance</v>
      </c>
    </row>
    <row r="5162" spans="1:12" hidden="1">
      <c r="A5162">
        <v>11959</v>
      </c>
      <c r="B5162" t="s">
        <v>4060</v>
      </c>
      <c r="C5162">
        <v>50355030</v>
      </c>
      <c r="D5162" t="s">
        <v>12</v>
      </c>
      <c r="E5162" t="s">
        <v>13</v>
      </c>
      <c r="F5162" t="s">
        <v>13</v>
      </c>
      <c r="G5162" t="s">
        <v>3400</v>
      </c>
      <c r="H5162" s="2">
        <v>45020.975493483798</v>
      </c>
      <c r="I5162" t="s">
        <v>1479</v>
      </c>
      <c r="J5162" s="2">
        <v>45020.975493483798</v>
      </c>
      <c r="K5162" t="s">
        <v>1479</v>
      </c>
      <c r="L5162" t="str">
        <f>VLOOKUP(C5162,ACCOUNT_MAPPING!A:C,3,FALSE)</f>
        <v>General Building Maintenance</v>
      </c>
    </row>
    <row r="5163" spans="1:12" hidden="1">
      <c r="A5163">
        <v>20437</v>
      </c>
      <c r="B5163" t="s">
        <v>221</v>
      </c>
      <c r="C5163">
        <v>50355030</v>
      </c>
      <c r="D5163" t="s">
        <v>12</v>
      </c>
      <c r="E5163" t="s">
        <v>13</v>
      </c>
      <c r="F5163" t="s">
        <v>13</v>
      </c>
      <c r="G5163" t="s">
        <v>6418</v>
      </c>
      <c r="H5163" s="2">
        <v>45020.992587152781</v>
      </c>
      <c r="I5163" t="s">
        <v>214</v>
      </c>
      <c r="J5163" s="2">
        <v>45020.992587152781</v>
      </c>
      <c r="K5163" t="s">
        <v>214</v>
      </c>
      <c r="L5163" t="str">
        <f>VLOOKUP(C5163,ACCOUNT_MAPPING!A:C,3,FALSE)</f>
        <v>General Building Maintenance</v>
      </c>
    </row>
    <row r="5164" spans="1:12" hidden="1">
      <c r="A5164">
        <v>20554</v>
      </c>
      <c r="B5164" t="s">
        <v>6419</v>
      </c>
      <c r="C5164">
        <v>50355030</v>
      </c>
      <c r="D5164" t="s">
        <v>12</v>
      </c>
      <c r="E5164" t="s">
        <v>13</v>
      </c>
      <c r="F5164" t="s">
        <v>13</v>
      </c>
      <c r="G5164" t="s">
        <v>6420</v>
      </c>
      <c r="H5164" s="2">
        <v>45020.600756446758</v>
      </c>
      <c r="I5164" t="s">
        <v>598</v>
      </c>
      <c r="J5164" s="2">
        <v>45020.600756446758</v>
      </c>
      <c r="K5164" t="s">
        <v>598</v>
      </c>
      <c r="L5164" t="str">
        <f>VLOOKUP(C5164,ACCOUNT_MAPPING!A:C,3,FALSE)</f>
        <v>General Building Maintenance</v>
      </c>
    </row>
    <row r="5165" spans="1:12" hidden="1">
      <c r="A5165">
        <v>126075</v>
      </c>
      <c r="B5165" t="s">
        <v>416</v>
      </c>
      <c r="C5165">
        <v>50355030</v>
      </c>
      <c r="D5165" t="s">
        <v>17</v>
      </c>
      <c r="E5165" t="s">
        <v>13</v>
      </c>
      <c r="F5165" t="s">
        <v>13</v>
      </c>
      <c r="G5165" t="s">
        <v>6421</v>
      </c>
      <c r="H5165" s="2">
        <v>44922.728346064818</v>
      </c>
      <c r="I5165" t="s">
        <v>303</v>
      </c>
      <c r="J5165" s="2">
        <v>44922.728346064818</v>
      </c>
      <c r="K5165" t="s">
        <v>303</v>
      </c>
      <c r="L5165" t="str">
        <f>VLOOKUP(C5165,ACCOUNT_MAPPING!A:C,3,FALSE)</f>
        <v>General Building Maintenance</v>
      </c>
    </row>
    <row r="5166" spans="1:12" hidden="1">
      <c r="A5166">
        <v>126081</v>
      </c>
      <c r="B5166" t="s">
        <v>435</v>
      </c>
      <c r="C5166">
        <v>50355030</v>
      </c>
      <c r="D5166" t="s">
        <v>17</v>
      </c>
      <c r="E5166" t="s">
        <v>13</v>
      </c>
      <c r="F5166" t="s">
        <v>13</v>
      </c>
      <c r="G5166" t="s">
        <v>6422</v>
      </c>
      <c r="H5166" s="2">
        <v>44924.747645682874</v>
      </c>
      <c r="I5166" t="s">
        <v>437</v>
      </c>
      <c r="J5166" s="2">
        <v>44924.747645682874</v>
      </c>
      <c r="K5166" t="s">
        <v>437</v>
      </c>
      <c r="L5166" t="str">
        <f>VLOOKUP(C5166,ACCOUNT_MAPPING!A:C,3,FALSE)</f>
        <v>General Building Maintenance</v>
      </c>
    </row>
    <row r="5167" spans="1:12" hidden="1">
      <c r="A5167">
        <v>126103</v>
      </c>
      <c r="B5167" t="s">
        <v>392</v>
      </c>
      <c r="C5167">
        <v>50355030</v>
      </c>
      <c r="D5167" t="s">
        <v>17</v>
      </c>
      <c r="E5167" t="s">
        <v>13</v>
      </c>
      <c r="F5167" t="s">
        <v>13</v>
      </c>
      <c r="G5167" t="s">
        <v>6423</v>
      </c>
      <c r="H5167" s="2">
        <v>44914.518644178243</v>
      </c>
      <c r="I5167" t="s">
        <v>310</v>
      </c>
      <c r="J5167" s="2">
        <v>44914.518644178243</v>
      </c>
      <c r="K5167" t="s">
        <v>310</v>
      </c>
      <c r="L5167" t="str">
        <f>VLOOKUP(C5167,ACCOUNT_MAPPING!A:C,3,FALSE)</f>
        <v>General Building Maintenance</v>
      </c>
    </row>
    <row r="5168" spans="1:12" hidden="1">
      <c r="A5168">
        <v>126238</v>
      </c>
      <c r="B5168" t="s">
        <v>468</v>
      </c>
      <c r="C5168">
        <v>50355030</v>
      </c>
      <c r="D5168" t="s">
        <v>12</v>
      </c>
      <c r="E5168" t="s">
        <v>13</v>
      </c>
      <c r="F5168" t="s">
        <v>13</v>
      </c>
      <c r="G5168" t="s">
        <v>6424</v>
      </c>
      <c r="H5168" s="2">
        <v>45014.664536724536</v>
      </c>
      <c r="I5168" t="s">
        <v>310</v>
      </c>
      <c r="J5168" s="2">
        <v>45014.664536724536</v>
      </c>
      <c r="K5168" t="s">
        <v>310</v>
      </c>
      <c r="L5168" t="str">
        <f>VLOOKUP(C5168,ACCOUNT_MAPPING!A:C,3,FALSE)</f>
        <v>General Building Maintenance</v>
      </c>
    </row>
    <row r="5169" spans="1:12" hidden="1">
      <c r="A5169">
        <v>126198</v>
      </c>
      <c r="B5169" t="s">
        <v>1136</v>
      </c>
      <c r="C5169">
        <v>50355030</v>
      </c>
      <c r="D5169" t="s">
        <v>63</v>
      </c>
      <c r="E5169" t="s">
        <v>13</v>
      </c>
      <c r="F5169" t="s">
        <v>13</v>
      </c>
      <c r="G5169" t="s">
        <v>6425</v>
      </c>
      <c r="H5169" s="2">
        <v>44876.691106331018</v>
      </c>
      <c r="I5169" t="s">
        <v>446</v>
      </c>
      <c r="J5169" s="2">
        <v>44876.691106331018</v>
      </c>
      <c r="K5169" t="s">
        <v>446</v>
      </c>
      <c r="L5169" t="str">
        <f>VLOOKUP(C5169,ACCOUNT_MAPPING!A:C,3,FALSE)</f>
        <v>General Building Maintenance</v>
      </c>
    </row>
    <row r="5170" spans="1:12" hidden="1">
      <c r="A5170">
        <v>8881</v>
      </c>
      <c r="B5170" t="s">
        <v>6426</v>
      </c>
      <c r="C5170">
        <v>50355035</v>
      </c>
      <c r="D5170" t="s">
        <v>63</v>
      </c>
      <c r="E5170" t="s">
        <v>13</v>
      </c>
      <c r="F5170" t="s">
        <v>13</v>
      </c>
      <c r="G5170" t="s">
        <v>6427</v>
      </c>
      <c r="H5170" s="2">
        <v>44866.254605243055</v>
      </c>
      <c r="I5170" t="s">
        <v>60</v>
      </c>
      <c r="J5170" s="2">
        <v>44866.254605243055</v>
      </c>
      <c r="K5170" t="s">
        <v>60</v>
      </c>
      <c r="L5170" t="str">
        <f>VLOOKUP(C5170,ACCOUNT_MAPPING!A:C,3,FALSE)</f>
        <v>General Building Maintenance</v>
      </c>
    </row>
    <row r="5171" spans="1:12" hidden="1">
      <c r="A5171">
        <v>8927</v>
      </c>
      <c r="B5171" t="s">
        <v>727</v>
      </c>
      <c r="C5171">
        <v>50355035</v>
      </c>
      <c r="D5171" t="s">
        <v>17</v>
      </c>
      <c r="E5171" t="s">
        <v>13</v>
      </c>
      <c r="F5171" t="s">
        <v>13</v>
      </c>
      <c r="G5171" t="s">
        <v>6428</v>
      </c>
      <c r="H5171" s="2">
        <v>44917.763845833331</v>
      </c>
      <c r="I5171" t="s">
        <v>726</v>
      </c>
      <c r="J5171" s="2">
        <v>44917.763845833331</v>
      </c>
      <c r="K5171" t="s">
        <v>726</v>
      </c>
      <c r="L5171" t="str">
        <f>VLOOKUP(C5171,ACCOUNT_MAPPING!A:C,3,FALSE)</f>
        <v>General Building Maintenance</v>
      </c>
    </row>
    <row r="5172" spans="1:12" hidden="1">
      <c r="A5172">
        <v>8863</v>
      </c>
      <c r="B5172" t="s">
        <v>5820</v>
      </c>
      <c r="C5172">
        <v>50355035</v>
      </c>
      <c r="D5172" t="s">
        <v>63</v>
      </c>
      <c r="E5172" t="s">
        <v>13</v>
      </c>
      <c r="F5172" t="s">
        <v>13</v>
      </c>
      <c r="G5172" t="s">
        <v>6427</v>
      </c>
      <c r="H5172" s="2">
        <v>44865.817147141206</v>
      </c>
      <c r="I5172" t="s">
        <v>60</v>
      </c>
      <c r="J5172" s="2">
        <v>44865.817147141206</v>
      </c>
      <c r="K5172" t="s">
        <v>60</v>
      </c>
      <c r="L5172" t="str">
        <f>VLOOKUP(C5172,ACCOUNT_MAPPING!A:C,3,FALSE)</f>
        <v>General Building Maintenance</v>
      </c>
    </row>
    <row r="5173" spans="1:12" hidden="1">
      <c r="A5173">
        <v>9093</v>
      </c>
      <c r="B5173" t="s">
        <v>5869</v>
      </c>
      <c r="C5173">
        <v>50355035</v>
      </c>
      <c r="D5173" t="s">
        <v>12</v>
      </c>
      <c r="E5173" t="s">
        <v>13</v>
      </c>
      <c r="F5173" t="s">
        <v>13</v>
      </c>
      <c r="G5173" t="s">
        <v>6429</v>
      </c>
      <c r="H5173" s="2">
        <v>45020.702678090274</v>
      </c>
      <c r="I5173" t="s">
        <v>87</v>
      </c>
      <c r="J5173" s="2">
        <v>45020.702678090274</v>
      </c>
      <c r="K5173" t="s">
        <v>87</v>
      </c>
      <c r="L5173" t="str">
        <f>VLOOKUP(C5173,ACCOUNT_MAPPING!A:C,3,FALSE)</f>
        <v>General Building Maintenance</v>
      </c>
    </row>
    <row r="5174" spans="1:12" hidden="1">
      <c r="A5174">
        <v>9170</v>
      </c>
      <c r="B5174" t="s">
        <v>6430</v>
      </c>
      <c r="C5174">
        <v>50355035</v>
      </c>
      <c r="D5174" t="s">
        <v>12</v>
      </c>
      <c r="E5174" t="s">
        <v>13</v>
      </c>
      <c r="F5174" t="s">
        <v>13</v>
      </c>
      <c r="G5174" t="s">
        <v>6431</v>
      </c>
      <c r="H5174" s="2">
        <v>45014.92472195602</v>
      </c>
      <c r="I5174" t="s">
        <v>19</v>
      </c>
      <c r="J5174" s="2">
        <v>45014.92472195602</v>
      </c>
      <c r="K5174" t="s">
        <v>19</v>
      </c>
      <c r="L5174" t="str">
        <f>VLOOKUP(C5174,ACCOUNT_MAPPING!A:C,3,FALSE)</f>
        <v>General Building Maintenance</v>
      </c>
    </row>
    <row r="5175" spans="1:12" hidden="1">
      <c r="A5175">
        <v>9103</v>
      </c>
      <c r="B5175" t="s">
        <v>6432</v>
      </c>
      <c r="C5175">
        <v>50355035</v>
      </c>
      <c r="D5175" t="s">
        <v>17</v>
      </c>
      <c r="E5175" t="s">
        <v>13</v>
      </c>
      <c r="F5175" t="s">
        <v>13</v>
      </c>
      <c r="G5175" t="s">
        <v>6433</v>
      </c>
      <c r="H5175" s="2">
        <v>44923.507389120372</v>
      </c>
      <c r="I5175" t="s">
        <v>87</v>
      </c>
      <c r="J5175" s="2">
        <v>44923.507389120372</v>
      </c>
      <c r="K5175" t="s">
        <v>87</v>
      </c>
      <c r="L5175" t="str">
        <f>VLOOKUP(C5175,ACCOUNT_MAPPING!A:C,3,FALSE)</f>
        <v>General Building Maintenance</v>
      </c>
    </row>
    <row r="5176" spans="1:12" hidden="1">
      <c r="A5176">
        <v>9228</v>
      </c>
      <c r="B5176" t="s">
        <v>795</v>
      </c>
      <c r="C5176">
        <v>50355035</v>
      </c>
      <c r="D5176" t="s">
        <v>17</v>
      </c>
      <c r="E5176" t="s">
        <v>13</v>
      </c>
      <c r="F5176" t="s">
        <v>13</v>
      </c>
      <c r="G5176" t="s">
        <v>6434</v>
      </c>
      <c r="H5176" s="2">
        <v>44924.545531793985</v>
      </c>
      <c r="I5176" t="s">
        <v>265</v>
      </c>
      <c r="J5176" s="2">
        <v>44924.545531793985</v>
      </c>
      <c r="K5176" t="s">
        <v>265</v>
      </c>
      <c r="L5176" t="str">
        <f>VLOOKUP(C5176,ACCOUNT_MAPPING!A:C,3,FALSE)</f>
        <v>General Building Maintenance</v>
      </c>
    </row>
    <row r="5177" spans="1:12" hidden="1">
      <c r="A5177">
        <v>9194</v>
      </c>
      <c r="B5177" t="s">
        <v>746</v>
      </c>
      <c r="C5177">
        <v>50355035</v>
      </c>
      <c r="D5177" t="s">
        <v>12</v>
      </c>
      <c r="E5177" t="s">
        <v>13</v>
      </c>
      <c r="F5177" t="s">
        <v>13</v>
      </c>
      <c r="G5177" t="s">
        <v>6435</v>
      </c>
      <c r="H5177" s="2">
        <v>45024.70969123843</v>
      </c>
      <c r="I5177" t="s">
        <v>87</v>
      </c>
      <c r="J5177" s="2">
        <v>45024.70969123843</v>
      </c>
      <c r="K5177" t="s">
        <v>87</v>
      </c>
      <c r="L5177" t="str">
        <f>VLOOKUP(C5177,ACCOUNT_MAPPING!A:C,3,FALSE)</f>
        <v>General Building Maintenance</v>
      </c>
    </row>
    <row r="5178" spans="1:12" hidden="1">
      <c r="A5178">
        <v>9526</v>
      </c>
      <c r="B5178" t="s">
        <v>1207</v>
      </c>
      <c r="C5178">
        <v>50355035</v>
      </c>
      <c r="D5178" t="s">
        <v>12</v>
      </c>
      <c r="E5178" t="s">
        <v>13</v>
      </c>
      <c r="F5178" t="s">
        <v>13</v>
      </c>
      <c r="G5178" t="s">
        <v>6436</v>
      </c>
      <c r="H5178" s="2">
        <v>45013.485297650463</v>
      </c>
      <c r="I5178" t="s">
        <v>809</v>
      </c>
      <c r="J5178" s="2">
        <v>45013.485297650463</v>
      </c>
      <c r="K5178" t="s">
        <v>809</v>
      </c>
      <c r="L5178" t="str">
        <f>VLOOKUP(C5178,ACCOUNT_MAPPING!A:C,3,FALSE)</f>
        <v>General Building Maintenance</v>
      </c>
    </row>
    <row r="5179" spans="1:12" hidden="1">
      <c r="A5179">
        <v>10581</v>
      </c>
      <c r="B5179" t="s">
        <v>847</v>
      </c>
      <c r="C5179">
        <v>50355035</v>
      </c>
      <c r="D5179" t="s">
        <v>17</v>
      </c>
      <c r="E5179" t="s">
        <v>13</v>
      </c>
      <c r="F5179" t="s">
        <v>13</v>
      </c>
      <c r="G5179" t="s">
        <v>6437</v>
      </c>
      <c r="H5179" s="2">
        <v>44922.532766319448</v>
      </c>
      <c r="I5179" t="s">
        <v>673</v>
      </c>
      <c r="J5179" s="2">
        <v>44922.532766319448</v>
      </c>
      <c r="K5179" t="s">
        <v>673</v>
      </c>
      <c r="L5179" t="str">
        <f>VLOOKUP(C5179,ACCOUNT_MAPPING!A:C,3,FALSE)</f>
        <v>General Building Maintenance</v>
      </c>
    </row>
    <row r="5180" spans="1:12" hidden="1">
      <c r="A5180">
        <v>11381</v>
      </c>
      <c r="B5180" t="s">
        <v>6438</v>
      </c>
      <c r="C5180">
        <v>50355035</v>
      </c>
      <c r="D5180" t="s">
        <v>12</v>
      </c>
      <c r="E5180" t="s">
        <v>13</v>
      </c>
      <c r="F5180" t="s">
        <v>13</v>
      </c>
      <c r="G5180" t="s">
        <v>6439</v>
      </c>
      <c r="H5180" s="2">
        <v>45021.882432951388</v>
      </c>
      <c r="I5180" t="s">
        <v>1479</v>
      </c>
      <c r="J5180" s="2">
        <v>45021.882432951388</v>
      </c>
      <c r="K5180" t="s">
        <v>1479</v>
      </c>
      <c r="L5180" t="str">
        <f>VLOOKUP(C5180,ACCOUNT_MAPPING!A:C,3,FALSE)</f>
        <v>General Building Maintenance</v>
      </c>
    </row>
    <row r="5181" spans="1:12" hidden="1">
      <c r="A5181">
        <v>11729</v>
      </c>
      <c r="B5181" t="s">
        <v>921</v>
      </c>
      <c r="C5181">
        <v>50355035</v>
      </c>
      <c r="D5181" t="s">
        <v>12</v>
      </c>
      <c r="E5181" t="s">
        <v>13</v>
      </c>
      <c r="F5181" t="s">
        <v>13</v>
      </c>
      <c r="G5181" t="s">
        <v>6440</v>
      </c>
      <c r="H5181" s="2">
        <v>45019.65936878472</v>
      </c>
      <c r="I5181" t="s">
        <v>195</v>
      </c>
      <c r="J5181" s="2">
        <v>45019.65936878472</v>
      </c>
      <c r="K5181" t="s">
        <v>195</v>
      </c>
      <c r="L5181" t="str">
        <f>VLOOKUP(C5181,ACCOUNT_MAPPING!A:C,3,FALSE)</f>
        <v>General Building Maintenance</v>
      </c>
    </row>
    <row r="5182" spans="1:12" hidden="1">
      <c r="A5182">
        <v>20336</v>
      </c>
      <c r="B5182" t="s">
        <v>6441</v>
      </c>
      <c r="C5182">
        <v>50355035</v>
      </c>
      <c r="D5182" t="s">
        <v>12</v>
      </c>
      <c r="E5182" t="s">
        <v>13</v>
      </c>
      <c r="F5182" t="s">
        <v>13</v>
      </c>
      <c r="G5182" t="s">
        <v>6442</v>
      </c>
      <c r="H5182" s="2">
        <v>45020.998000729167</v>
      </c>
      <c r="I5182" t="s">
        <v>119</v>
      </c>
      <c r="J5182" s="2">
        <v>45020.998000729167</v>
      </c>
      <c r="K5182" t="s">
        <v>119</v>
      </c>
      <c r="L5182" t="str">
        <f>VLOOKUP(C5182,ACCOUNT_MAPPING!A:C,3,FALSE)</f>
        <v>General Building Maintenance</v>
      </c>
    </row>
    <row r="5183" spans="1:12" hidden="1">
      <c r="A5183">
        <v>20335</v>
      </c>
      <c r="B5183" t="s">
        <v>210</v>
      </c>
      <c r="C5183">
        <v>50355035</v>
      </c>
      <c r="D5183" t="s">
        <v>17</v>
      </c>
      <c r="E5183" t="s">
        <v>13</v>
      </c>
      <c r="F5183" t="s">
        <v>13</v>
      </c>
      <c r="G5183" t="s">
        <v>6443</v>
      </c>
      <c r="H5183" s="2">
        <v>44924.792721331018</v>
      </c>
      <c r="I5183" t="s">
        <v>119</v>
      </c>
      <c r="J5183" s="2">
        <v>44924.792721331018</v>
      </c>
      <c r="K5183" t="s">
        <v>119</v>
      </c>
      <c r="L5183" t="str">
        <f>VLOOKUP(C5183,ACCOUNT_MAPPING!A:C,3,FALSE)</f>
        <v>General Building Maintenance</v>
      </c>
    </row>
    <row r="5184" spans="1:12" hidden="1">
      <c r="A5184">
        <v>20785</v>
      </c>
      <c r="B5184" t="s">
        <v>1048</v>
      </c>
      <c r="C5184">
        <v>50355035</v>
      </c>
      <c r="D5184" t="s">
        <v>17</v>
      </c>
      <c r="E5184" t="s">
        <v>13</v>
      </c>
      <c r="F5184" t="s">
        <v>13</v>
      </c>
      <c r="G5184" t="s">
        <v>6444</v>
      </c>
      <c r="H5184" s="2">
        <v>44924.596480821761</v>
      </c>
      <c r="I5184" t="s">
        <v>186</v>
      </c>
      <c r="J5184" s="2">
        <v>44924.596480821761</v>
      </c>
      <c r="K5184" t="s">
        <v>186</v>
      </c>
      <c r="L5184" t="str">
        <f>VLOOKUP(C5184,ACCOUNT_MAPPING!A:C,3,FALSE)</f>
        <v>General Building Maintenance</v>
      </c>
    </row>
    <row r="5185" spans="1:12" hidden="1">
      <c r="A5185">
        <v>20809</v>
      </c>
      <c r="B5185" t="s">
        <v>3003</v>
      </c>
      <c r="C5185">
        <v>50355035</v>
      </c>
      <c r="D5185" t="s">
        <v>63</v>
      </c>
      <c r="E5185" t="s">
        <v>13</v>
      </c>
      <c r="F5185" t="s">
        <v>13</v>
      </c>
      <c r="G5185" t="s">
        <v>6445</v>
      </c>
      <c r="H5185" s="2">
        <v>44874.663203854165</v>
      </c>
      <c r="I5185" t="s">
        <v>41</v>
      </c>
      <c r="J5185" s="2">
        <v>44874.663203854165</v>
      </c>
      <c r="K5185" t="s">
        <v>41</v>
      </c>
      <c r="L5185" t="str">
        <f>VLOOKUP(C5185,ACCOUNT_MAPPING!A:C,3,FALSE)</f>
        <v>General Building Maintenance</v>
      </c>
    </row>
    <row r="5186" spans="1:12" hidden="1">
      <c r="A5186">
        <v>20784</v>
      </c>
      <c r="B5186" t="s">
        <v>1046</v>
      </c>
      <c r="C5186">
        <v>50355035</v>
      </c>
      <c r="D5186" t="s">
        <v>17</v>
      </c>
      <c r="E5186" t="s">
        <v>13</v>
      </c>
      <c r="F5186" t="s">
        <v>13</v>
      </c>
      <c r="G5186" t="s">
        <v>6446</v>
      </c>
      <c r="H5186" s="2">
        <v>44924.594236574078</v>
      </c>
      <c r="I5186" t="s">
        <v>186</v>
      </c>
      <c r="J5186" s="2">
        <v>44924.594236574078</v>
      </c>
      <c r="K5186" t="s">
        <v>186</v>
      </c>
      <c r="L5186" t="str">
        <f>VLOOKUP(C5186,ACCOUNT_MAPPING!A:C,3,FALSE)</f>
        <v>General Building Maintenance</v>
      </c>
    </row>
    <row r="5187" spans="1:12" hidden="1">
      <c r="A5187">
        <v>20801</v>
      </c>
      <c r="B5187" t="s">
        <v>223</v>
      </c>
      <c r="C5187">
        <v>50355035</v>
      </c>
      <c r="D5187" t="s">
        <v>12</v>
      </c>
      <c r="E5187" t="s">
        <v>13</v>
      </c>
      <c r="F5187" t="s">
        <v>13</v>
      </c>
      <c r="G5187" t="s">
        <v>6447</v>
      </c>
      <c r="H5187" s="2">
        <v>45020.4348334838</v>
      </c>
      <c r="I5187" t="s">
        <v>225</v>
      </c>
      <c r="J5187" s="2">
        <v>45020.4348334838</v>
      </c>
      <c r="K5187" t="s">
        <v>225</v>
      </c>
      <c r="L5187" t="str">
        <f>VLOOKUP(C5187,ACCOUNT_MAPPING!A:C,3,FALSE)</f>
        <v>General Building Maintenance</v>
      </c>
    </row>
    <row r="5188" spans="1:12" hidden="1">
      <c r="A5188">
        <v>46337</v>
      </c>
      <c r="B5188" t="s">
        <v>6233</v>
      </c>
      <c r="C5188">
        <v>50355035</v>
      </c>
      <c r="D5188" t="s">
        <v>17</v>
      </c>
      <c r="E5188" t="s">
        <v>13</v>
      </c>
      <c r="F5188" t="s">
        <v>13</v>
      </c>
      <c r="G5188" t="s">
        <v>6448</v>
      </c>
      <c r="H5188" s="2">
        <v>44924.642957870368</v>
      </c>
      <c r="I5188" t="s">
        <v>1429</v>
      </c>
      <c r="J5188" s="2">
        <v>44924.642957870368</v>
      </c>
      <c r="K5188" t="s">
        <v>1429</v>
      </c>
      <c r="L5188" t="str">
        <f>VLOOKUP(C5188,ACCOUNT_MAPPING!A:C,3,FALSE)</f>
        <v>General Building Maintenance</v>
      </c>
    </row>
    <row r="5189" spans="1:12" hidden="1">
      <c r="A5189">
        <v>76144</v>
      </c>
      <c r="B5189" t="s">
        <v>6449</v>
      </c>
      <c r="C5189">
        <v>50355035</v>
      </c>
      <c r="D5189" t="s">
        <v>17</v>
      </c>
      <c r="E5189" t="s">
        <v>13</v>
      </c>
      <c r="F5189" t="s">
        <v>13</v>
      </c>
      <c r="G5189" t="s">
        <v>6450</v>
      </c>
      <c r="H5189" s="2">
        <v>44924.709447187503</v>
      </c>
      <c r="I5189" t="s">
        <v>256</v>
      </c>
      <c r="J5189" s="2">
        <v>44924.709447187503</v>
      </c>
      <c r="K5189" t="s">
        <v>256</v>
      </c>
      <c r="L5189" t="str">
        <f>VLOOKUP(C5189,ACCOUNT_MAPPING!A:C,3,FALSE)</f>
        <v>General Building Maintenance</v>
      </c>
    </row>
    <row r="5190" spans="1:12" hidden="1">
      <c r="A5190">
        <v>43240</v>
      </c>
      <c r="B5190" t="s">
        <v>6451</v>
      </c>
      <c r="C5190">
        <v>50355035</v>
      </c>
      <c r="D5190" t="s">
        <v>17</v>
      </c>
      <c r="E5190" t="s">
        <v>13</v>
      </c>
      <c r="F5190" t="s">
        <v>13</v>
      </c>
      <c r="G5190" t="s">
        <v>6452</v>
      </c>
      <c r="H5190" s="2">
        <v>44922.657162071759</v>
      </c>
      <c r="I5190" t="s">
        <v>83</v>
      </c>
      <c r="J5190" s="2">
        <v>44922.657162071759</v>
      </c>
      <c r="K5190" t="s">
        <v>83</v>
      </c>
      <c r="L5190" t="str">
        <f>VLOOKUP(C5190,ACCOUNT_MAPPING!A:C,3,FALSE)</f>
        <v>General Building Maintenance</v>
      </c>
    </row>
    <row r="5191" spans="1:12" hidden="1">
      <c r="A5191">
        <v>56121</v>
      </c>
      <c r="B5191" t="s">
        <v>2054</v>
      </c>
      <c r="C5191">
        <v>50355035</v>
      </c>
      <c r="D5191" t="s">
        <v>12</v>
      </c>
      <c r="E5191" t="s">
        <v>13</v>
      </c>
      <c r="F5191" t="s">
        <v>13</v>
      </c>
      <c r="G5191" t="s">
        <v>6453</v>
      </c>
      <c r="H5191" s="2">
        <v>45014.786986689818</v>
      </c>
      <c r="I5191" t="s">
        <v>19</v>
      </c>
      <c r="J5191" s="2">
        <v>45014.786986689818</v>
      </c>
      <c r="K5191" t="s">
        <v>19</v>
      </c>
      <c r="L5191" t="str">
        <f>VLOOKUP(C5191,ACCOUNT_MAPPING!A:C,3,FALSE)</f>
        <v>General Building Maintenance</v>
      </c>
    </row>
    <row r="5192" spans="1:12" hidden="1">
      <c r="A5192">
        <v>83059</v>
      </c>
      <c r="B5192" t="s">
        <v>3069</v>
      </c>
      <c r="C5192">
        <v>50355035</v>
      </c>
      <c r="D5192" t="s">
        <v>63</v>
      </c>
      <c r="E5192" t="s">
        <v>13</v>
      </c>
      <c r="F5192" t="s">
        <v>13</v>
      </c>
      <c r="G5192" t="s">
        <v>6454</v>
      </c>
      <c r="H5192" s="2">
        <v>44874.671211689812</v>
      </c>
      <c r="I5192" t="s">
        <v>275</v>
      </c>
      <c r="J5192" s="2">
        <v>44874.671211689812</v>
      </c>
      <c r="K5192" t="s">
        <v>275</v>
      </c>
      <c r="L5192" t="str">
        <f>VLOOKUP(C5192,ACCOUNT_MAPPING!A:C,3,FALSE)</f>
        <v>General Building Maintenance</v>
      </c>
    </row>
    <row r="5193" spans="1:12" hidden="1">
      <c r="A5193">
        <v>83843</v>
      </c>
      <c r="B5193" t="s">
        <v>6455</v>
      </c>
      <c r="C5193">
        <v>50355035</v>
      </c>
      <c r="D5193" t="s">
        <v>17</v>
      </c>
      <c r="E5193" t="s">
        <v>13</v>
      </c>
      <c r="F5193" t="s">
        <v>13</v>
      </c>
      <c r="G5193" t="s">
        <v>6456</v>
      </c>
      <c r="H5193" s="2">
        <v>44914.706505405091</v>
      </c>
      <c r="I5193" t="s">
        <v>2111</v>
      </c>
      <c r="J5193" s="2">
        <v>44914.706505405091</v>
      </c>
      <c r="K5193" t="s">
        <v>2111</v>
      </c>
      <c r="L5193" t="str">
        <f>VLOOKUP(C5193,ACCOUNT_MAPPING!A:C,3,FALSE)</f>
        <v>General Building Maintenance</v>
      </c>
    </row>
    <row r="5194" spans="1:12" hidden="1">
      <c r="A5194">
        <v>126135</v>
      </c>
      <c r="B5194" t="s">
        <v>428</v>
      </c>
      <c r="C5194">
        <v>50355035</v>
      </c>
      <c r="D5194" t="s">
        <v>12</v>
      </c>
      <c r="E5194" t="s">
        <v>13</v>
      </c>
      <c r="F5194" t="s">
        <v>13</v>
      </c>
      <c r="G5194" t="s">
        <v>6457</v>
      </c>
      <c r="H5194" s="2">
        <v>45020.876729363423</v>
      </c>
      <c r="I5194" t="s">
        <v>157</v>
      </c>
      <c r="J5194" s="2">
        <v>45020.876729363423</v>
      </c>
      <c r="K5194" t="s">
        <v>157</v>
      </c>
      <c r="L5194" t="str">
        <f>VLOOKUP(C5194,ACCOUNT_MAPPING!A:C,3,FALSE)</f>
        <v>General Building Maintenance</v>
      </c>
    </row>
    <row r="5195" spans="1:12" hidden="1">
      <c r="A5195">
        <v>4610</v>
      </c>
      <c r="B5195" t="s">
        <v>688</v>
      </c>
      <c r="C5195">
        <v>50355040</v>
      </c>
      <c r="D5195" t="s">
        <v>12</v>
      </c>
      <c r="E5195" t="s">
        <v>13</v>
      </c>
      <c r="F5195" t="s">
        <v>13</v>
      </c>
      <c r="G5195" t="s">
        <v>6458</v>
      </c>
      <c r="H5195" s="2">
        <v>45021.57366840278</v>
      </c>
      <c r="I5195" t="s">
        <v>679</v>
      </c>
      <c r="J5195" s="2">
        <v>45021.57366840278</v>
      </c>
      <c r="K5195" t="s">
        <v>679</v>
      </c>
      <c r="L5195" t="str">
        <f>VLOOKUP(C5195,ACCOUNT_MAPPING!A:C,3,FALSE)</f>
        <v>General Building Maintenance</v>
      </c>
    </row>
    <row r="5196" spans="1:12" hidden="1">
      <c r="A5196">
        <v>8875</v>
      </c>
      <c r="B5196" t="s">
        <v>3226</v>
      </c>
      <c r="C5196">
        <v>50355040</v>
      </c>
      <c r="D5196" t="s">
        <v>63</v>
      </c>
      <c r="E5196" t="s">
        <v>13</v>
      </c>
      <c r="F5196" t="s">
        <v>13</v>
      </c>
      <c r="G5196" t="s">
        <v>6459</v>
      </c>
      <c r="H5196" s="2">
        <v>44866.603823611113</v>
      </c>
      <c r="I5196" t="s">
        <v>60</v>
      </c>
      <c r="J5196" s="2">
        <v>44866.603823611113</v>
      </c>
      <c r="K5196" t="s">
        <v>60</v>
      </c>
      <c r="L5196" t="str">
        <f>VLOOKUP(C5196,ACCOUNT_MAPPING!A:C,3,FALSE)</f>
        <v>General Building Maintenance</v>
      </c>
    </row>
    <row r="5197" spans="1:12" hidden="1">
      <c r="A5197">
        <v>9187</v>
      </c>
      <c r="B5197" t="s">
        <v>506</v>
      </c>
      <c r="C5197">
        <v>50355040</v>
      </c>
      <c r="D5197" t="s">
        <v>17</v>
      </c>
      <c r="E5197" t="s">
        <v>13</v>
      </c>
      <c r="F5197" t="s">
        <v>13</v>
      </c>
      <c r="G5197" t="s">
        <v>6460</v>
      </c>
      <c r="H5197" s="2">
        <v>44923.758174652779</v>
      </c>
      <c r="I5197" t="s">
        <v>74</v>
      </c>
      <c r="J5197" s="2">
        <v>44923.758174652779</v>
      </c>
      <c r="K5197" t="s">
        <v>74</v>
      </c>
      <c r="L5197" t="str">
        <f>VLOOKUP(C5197,ACCOUNT_MAPPING!A:C,3,FALSE)</f>
        <v>General Building Maintenance</v>
      </c>
    </row>
    <row r="5198" spans="1:12" hidden="1">
      <c r="A5198">
        <v>9189</v>
      </c>
      <c r="B5198" t="s">
        <v>75</v>
      </c>
      <c r="C5198">
        <v>50355040</v>
      </c>
      <c r="D5198" t="s">
        <v>17</v>
      </c>
      <c r="E5198" t="s">
        <v>13</v>
      </c>
      <c r="F5198" t="s">
        <v>13</v>
      </c>
      <c r="G5198" t="s">
        <v>6461</v>
      </c>
      <c r="H5198" s="2">
        <v>44923.794015127314</v>
      </c>
      <c r="I5198" t="s">
        <v>74</v>
      </c>
      <c r="J5198" s="2">
        <v>44923.794015127314</v>
      </c>
      <c r="K5198" t="s">
        <v>74</v>
      </c>
      <c r="L5198" t="str">
        <f>VLOOKUP(C5198,ACCOUNT_MAPPING!A:C,3,FALSE)</f>
        <v>General Building Maintenance</v>
      </c>
    </row>
    <row r="5199" spans="1:12" hidden="1">
      <c r="A5199">
        <v>9511</v>
      </c>
      <c r="B5199" t="s">
        <v>799</v>
      </c>
      <c r="C5199">
        <v>50355040</v>
      </c>
      <c r="D5199" t="s">
        <v>12</v>
      </c>
      <c r="E5199" t="s">
        <v>13</v>
      </c>
      <c r="F5199" t="s">
        <v>13</v>
      </c>
      <c r="G5199" t="s">
        <v>6462</v>
      </c>
      <c r="H5199" s="2">
        <v>45013.564027974535</v>
      </c>
      <c r="I5199" t="s">
        <v>809</v>
      </c>
      <c r="J5199" s="2">
        <v>45013.564027974535</v>
      </c>
      <c r="K5199" t="s">
        <v>809</v>
      </c>
      <c r="L5199" t="str">
        <f>VLOOKUP(C5199,ACCOUNT_MAPPING!A:C,3,FALSE)</f>
        <v>General Building Maintenance</v>
      </c>
    </row>
    <row r="5200" spans="1:12" hidden="1">
      <c r="A5200">
        <v>10888</v>
      </c>
      <c r="B5200" t="s">
        <v>528</v>
      </c>
      <c r="C5200">
        <v>50355040</v>
      </c>
      <c r="D5200" t="s">
        <v>12</v>
      </c>
      <c r="E5200" t="s">
        <v>13</v>
      </c>
      <c r="F5200" t="s">
        <v>13</v>
      </c>
      <c r="G5200" t="s">
        <v>6463</v>
      </c>
      <c r="H5200" s="2">
        <v>45021.694356597225</v>
      </c>
      <c r="I5200" t="s">
        <v>74</v>
      </c>
      <c r="J5200" s="2">
        <v>45021.694356597225</v>
      </c>
      <c r="K5200" t="s">
        <v>74</v>
      </c>
      <c r="L5200" t="str">
        <f>VLOOKUP(C5200,ACCOUNT_MAPPING!A:C,3,FALSE)</f>
        <v>General Building Maintenance</v>
      </c>
    </row>
    <row r="5201" spans="1:12" hidden="1">
      <c r="A5201">
        <v>10891</v>
      </c>
      <c r="B5201" t="s">
        <v>106</v>
      </c>
      <c r="C5201">
        <v>50355040</v>
      </c>
      <c r="D5201" t="s">
        <v>17</v>
      </c>
      <c r="E5201" t="s">
        <v>13</v>
      </c>
      <c r="F5201" t="s">
        <v>13</v>
      </c>
      <c r="G5201" t="s">
        <v>6464</v>
      </c>
      <c r="H5201" s="2">
        <v>44923.906881712966</v>
      </c>
      <c r="I5201" t="s">
        <v>74</v>
      </c>
      <c r="J5201" s="2">
        <v>44923.906881712966</v>
      </c>
      <c r="K5201" t="s">
        <v>74</v>
      </c>
      <c r="L5201" t="str">
        <f>VLOOKUP(C5201,ACCOUNT_MAPPING!A:C,3,FALSE)</f>
        <v>General Building Maintenance</v>
      </c>
    </row>
    <row r="5202" spans="1:12" hidden="1">
      <c r="A5202">
        <v>10939</v>
      </c>
      <c r="B5202" t="s">
        <v>1812</v>
      </c>
      <c r="C5202">
        <v>50355040</v>
      </c>
      <c r="D5202" t="s">
        <v>17</v>
      </c>
      <c r="E5202" t="s">
        <v>13</v>
      </c>
      <c r="F5202" t="s">
        <v>13</v>
      </c>
      <c r="G5202" t="s">
        <v>6465</v>
      </c>
      <c r="H5202" s="2">
        <v>44923.596630671294</v>
      </c>
      <c r="I5202" t="s">
        <v>275</v>
      </c>
      <c r="J5202" s="2">
        <v>44923.596630671294</v>
      </c>
      <c r="K5202" t="s">
        <v>275</v>
      </c>
      <c r="L5202" t="str">
        <f>VLOOKUP(C5202,ACCOUNT_MAPPING!A:C,3,FALSE)</f>
        <v>General Building Maintenance</v>
      </c>
    </row>
    <row r="5203" spans="1:12" hidden="1">
      <c r="A5203">
        <v>10985</v>
      </c>
      <c r="B5203" t="s">
        <v>3902</v>
      </c>
      <c r="C5203">
        <v>50355040</v>
      </c>
      <c r="D5203" t="s">
        <v>12</v>
      </c>
      <c r="E5203" t="s">
        <v>13</v>
      </c>
      <c r="F5203" t="s">
        <v>13</v>
      </c>
      <c r="G5203" t="s">
        <v>6466</v>
      </c>
      <c r="H5203" s="2">
        <v>45014.575359259259</v>
      </c>
      <c r="I5203" t="s">
        <v>3904</v>
      </c>
      <c r="J5203" s="2">
        <v>45014.575359259259</v>
      </c>
      <c r="K5203" t="s">
        <v>3904</v>
      </c>
      <c r="L5203" t="str">
        <f>VLOOKUP(C5203,ACCOUNT_MAPPING!A:C,3,FALSE)</f>
        <v>General Building Maintenance</v>
      </c>
    </row>
    <row r="5204" spans="1:12" hidden="1">
      <c r="A5204">
        <v>11247</v>
      </c>
      <c r="B5204" t="s">
        <v>877</v>
      </c>
      <c r="C5204">
        <v>50355040</v>
      </c>
      <c r="D5204" t="s">
        <v>12</v>
      </c>
      <c r="E5204" t="s">
        <v>13</v>
      </c>
      <c r="F5204" t="s">
        <v>13</v>
      </c>
      <c r="G5204" t="s">
        <v>6467</v>
      </c>
      <c r="H5204" s="2">
        <v>45013.493792245368</v>
      </c>
      <c r="I5204" t="s">
        <v>151</v>
      </c>
      <c r="J5204" s="2">
        <v>45013.493792245368</v>
      </c>
      <c r="K5204" t="s">
        <v>151</v>
      </c>
      <c r="L5204" t="str">
        <f>VLOOKUP(C5204,ACCOUNT_MAPPING!A:C,3,FALSE)</f>
        <v>General Building Maintenance</v>
      </c>
    </row>
    <row r="5205" spans="1:12" hidden="1">
      <c r="A5205">
        <v>14234</v>
      </c>
      <c r="B5205" t="s">
        <v>2830</v>
      </c>
      <c r="C5205">
        <v>50355040</v>
      </c>
      <c r="D5205" t="s">
        <v>12</v>
      </c>
      <c r="E5205" t="s">
        <v>13</v>
      </c>
      <c r="F5205" t="s">
        <v>13</v>
      </c>
      <c r="G5205" t="s">
        <v>6468</v>
      </c>
      <c r="H5205" s="2">
        <v>45021.371355671297</v>
      </c>
      <c r="I5205" t="s">
        <v>1292</v>
      </c>
      <c r="J5205" s="2">
        <v>45021.371355671297</v>
      </c>
      <c r="K5205" t="s">
        <v>1292</v>
      </c>
      <c r="L5205" t="str">
        <f>VLOOKUP(C5205,ACCOUNT_MAPPING!A:C,3,FALSE)</f>
        <v>General Building Maintenance</v>
      </c>
    </row>
    <row r="5206" spans="1:12" hidden="1">
      <c r="A5206">
        <v>21521</v>
      </c>
      <c r="B5206" t="s">
        <v>4154</v>
      </c>
      <c r="C5206">
        <v>50355040</v>
      </c>
      <c r="D5206" t="s">
        <v>17</v>
      </c>
      <c r="E5206" t="s">
        <v>13</v>
      </c>
      <c r="F5206" t="s">
        <v>13</v>
      </c>
      <c r="G5206" t="s">
        <v>6469</v>
      </c>
      <c r="H5206" s="2">
        <v>44922.74159730324</v>
      </c>
      <c r="I5206" t="s">
        <v>15</v>
      </c>
      <c r="J5206" s="2">
        <v>44922.74159730324</v>
      </c>
      <c r="K5206" t="s">
        <v>15</v>
      </c>
      <c r="L5206" t="str">
        <f>VLOOKUP(C5206,ACCOUNT_MAPPING!A:C,3,FALSE)</f>
        <v>General Building Maintenance</v>
      </c>
    </row>
    <row r="5207" spans="1:12" hidden="1">
      <c r="A5207">
        <v>21541</v>
      </c>
      <c r="B5207" t="s">
        <v>3029</v>
      </c>
      <c r="C5207">
        <v>50355040</v>
      </c>
      <c r="D5207" t="s">
        <v>12</v>
      </c>
      <c r="E5207" t="s">
        <v>13</v>
      </c>
      <c r="F5207" t="s">
        <v>13</v>
      </c>
      <c r="G5207" t="s">
        <v>6470</v>
      </c>
      <c r="H5207" s="2">
        <v>45014.68140991898</v>
      </c>
      <c r="I5207" t="s">
        <v>289</v>
      </c>
      <c r="J5207" s="2">
        <v>45014.68140991898</v>
      </c>
      <c r="K5207" t="s">
        <v>289</v>
      </c>
      <c r="L5207" t="str">
        <f>VLOOKUP(C5207,ACCOUNT_MAPPING!A:C,3,FALSE)</f>
        <v>General Building Maintenance</v>
      </c>
    </row>
    <row r="5208" spans="1:12" hidden="1">
      <c r="A5208">
        <v>11039</v>
      </c>
      <c r="B5208" t="s">
        <v>3912</v>
      </c>
      <c r="C5208">
        <v>50355041</v>
      </c>
      <c r="D5208" t="s">
        <v>12</v>
      </c>
      <c r="E5208" t="s">
        <v>13</v>
      </c>
      <c r="F5208" t="s">
        <v>13</v>
      </c>
      <c r="G5208" t="s">
        <v>6471</v>
      </c>
      <c r="H5208" s="2">
        <v>45012.923709641203</v>
      </c>
      <c r="I5208" t="s">
        <v>179</v>
      </c>
      <c r="J5208" s="2">
        <v>45012.923709641203</v>
      </c>
      <c r="K5208" t="s">
        <v>179</v>
      </c>
      <c r="L5208" t="str">
        <f>VLOOKUP(C5208,ACCOUNT_MAPPING!A:C,3,FALSE)</f>
        <v>General Building Maintenance</v>
      </c>
    </row>
    <row r="5209" spans="1:12" hidden="1">
      <c r="A5209">
        <v>11059</v>
      </c>
      <c r="B5209" t="s">
        <v>5426</v>
      </c>
      <c r="C5209">
        <v>50355041</v>
      </c>
      <c r="D5209" t="s">
        <v>17</v>
      </c>
      <c r="E5209" t="s">
        <v>13</v>
      </c>
      <c r="F5209" t="s">
        <v>13</v>
      </c>
      <c r="G5209" t="s">
        <v>6472</v>
      </c>
      <c r="H5209" s="2">
        <v>44925.639322604169</v>
      </c>
      <c r="I5209" t="s">
        <v>1479</v>
      </c>
      <c r="J5209" s="2">
        <v>44925.639322604169</v>
      </c>
      <c r="K5209" t="s">
        <v>1479</v>
      </c>
      <c r="L5209" t="str">
        <f>VLOOKUP(C5209,ACCOUNT_MAPPING!A:C,3,FALSE)</f>
        <v>General Building Maintenance</v>
      </c>
    </row>
    <row r="5210" spans="1:12" hidden="1">
      <c r="A5210">
        <v>126075</v>
      </c>
      <c r="B5210" t="s">
        <v>416</v>
      </c>
      <c r="C5210">
        <v>50355041</v>
      </c>
      <c r="D5210" t="s">
        <v>17</v>
      </c>
      <c r="E5210" t="s">
        <v>13</v>
      </c>
      <c r="F5210" t="s">
        <v>13</v>
      </c>
      <c r="G5210" t="s">
        <v>6473</v>
      </c>
      <c r="H5210" s="2">
        <v>44922.73093283565</v>
      </c>
      <c r="I5210" t="s">
        <v>303</v>
      </c>
      <c r="J5210" s="2">
        <v>44922.73093283565</v>
      </c>
      <c r="K5210" t="s">
        <v>303</v>
      </c>
      <c r="L5210" t="str">
        <f>VLOOKUP(C5210,ACCOUNT_MAPPING!A:C,3,FALSE)</f>
        <v>General Building Maintenance</v>
      </c>
    </row>
    <row r="5211" spans="1:12" hidden="1">
      <c r="A5211">
        <v>126076</v>
      </c>
      <c r="B5211" t="s">
        <v>331</v>
      </c>
      <c r="C5211">
        <v>50355041</v>
      </c>
      <c r="D5211" t="s">
        <v>17</v>
      </c>
      <c r="E5211" t="s">
        <v>13</v>
      </c>
      <c r="F5211" t="s">
        <v>13</v>
      </c>
      <c r="G5211" t="s">
        <v>6473</v>
      </c>
      <c r="H5211" s="2">
        <v>44925.432952233794</v>
      </c>
      <c r="I5211" t="s">
        <v>303</v>
      </c>
      <c r="J5211" s="2">
        <v>44925.432952233794</v>
      </c>
      <c r="K5211" t="s">
        <v>303</v>
      </c>
      <c r="L5211" t="str">
        <f>VLOOKUP(C5211,ACCOUNT_MAPPING!A:C,3,FALSE)</f>
        <v>General Building Maintenance</v>
      </c>
    </row>
    <row r="5212" spans="1:12" hidden="1">
      <c r="A5212">
        <v>126078</v>
      </c>
      <c r="B5212" t="s">
        <v>339</v>
      </c>
      <c r="C5212">
        <v>50355041</v>
      </c>
      <c r="D5212" t="s">
        <v>17</v>
      </c>
      <c r="E5212" t="s">
        <v>13</v>
      </c>
      <c r="F5212" t="s">
        <v>13</v>
      </c>
      <c r="G5212" t="s">
        <v>6473</v>
      </c>
      <c r="H5212" s="2">
        <v>44925.537337002315</v>
      </c>
      <c r="I5212" t="s">
        <v>303</v>
      </c>
      <c r="J5212" s="2">
        <v>44925.537337002315</v>
      </c>
      <c r="K5212" t="s">
        <v>303</v>
      </c>
      <c r="L5212" t="str">
        <f>VLOOKUP(C5212,ACCOUNT_MAPPING!A:C,3,FALSE)</f>
        <v>General Building Maintenance</v>
      </c>
    </row>
    <row r="5213" spans="1:12" hidden="1">
      <c r="A5213">
        <v>11891</v>
      </c>
      <c r="B5213" t="s">
        <v>966</v>
      </c>
      <c r="C5213">
        <v>50355050</v>
      </c>
      <c r="D5213" t="s">
        <v>12</v>
      </c>
      <c r="E5213" t="s">
        <v>13</v>
      </c>
      <c r="F5213" t="s">
        <v>13</v>
      </c>
      <c r="G5213" t="s">
        <v>6474</v>
      </c>
      <c r="H5213" s="2">
        <v>45020.418955555557</v>
      </c>
      <c r="I5213" t="s">
        <v>720</v>
      </c>
      <c r="J5213" s="2">
        <v>45020.418955555557</v>
      </c>
      <c r="K5213" t="s">
        <v>720</v>
      </c>
      <c r="L5213" t="str">
        <f>VLOOKUP(C5213,ACCOUNT_MAPPING!A:C,3,FALSE)</f>
        <v>General Building Maintenance</v>
      </c>
    </row>
    <row r="5214" spans="1:12" hidden="1">
      <c r="A5214">
        <v>20437</v>
      </c>
      <c r="B5214" t="s">
        <v>221</v>
      </c>
      <c r="C5214">
        <v>50355050</v>
      </c>
      <c r="D5214" t="s">
        <v>12</v>
      </c>
      <c r="E5214" t="s">
        <v>13</v>
      </c>
      <c r="F5214" t="s">
        <v>13</v>
      </c>
      <c r="G5214" t="s">
        <v>6475</v>
      </c>
      <c r="H5214" s="2">
        <v>45020.996602083331</v>
      </c>
      <c r="I5214" t="s">
        <v>214</v>
      </c>
      <c r="J5214" s="2">
        <v>45020.996602083331</v>
      </c>
      <c r="K5214" t="s">
        <v>214</v>
      </c>
      <c r="L5214" t="str">
        <f>VLOOKUP(C5214,ACCOUNT_MAPPING!A:C,3,FALSE)</f>
        <v>General Building Maintenance</v>
      </c>
    </row>
    <row r="5215" spans="1:12" hidden="1">
      <c r="A5215">
        <v>109804</v>
      </c>
      <c r="B5215" t="s">
        <v>6476</v>
      </c>
      <c r="C5215">
        <v>50355050</v>
      </c>
      <c r="D5215" t="s">
        <v>12</v>
      </c>
      <c r="E5215" t="s">
        <v>13</v>
      </c>
      <c r="F5215" t="s">
        <v>13</v>
      </c>
      <c r="G5215" t="s">
        <v>6477</v>
      </c>
      <c r="H5215" s="2">
        <v>45017.78059490741</v>
      </c>
      <c r="I5215" t="s">
        <v>991</v>
      </c>
      <c r="J5215" s="2">
        <v>45017.78059490741</v>
      </c>
      <c r="K5215" t="s">
        <v>991</v>
      </c>
      <c r="L5215" t="str">
        <f>VLOOKUP(C5215,ACCOUNT_MAPPING!A:C,3,FALSE)</f>
        <v>General Building Maintenance</v>
      </c>
    </row>
    <row r="5216" spans="1:12" hidden="1">
      <c r="A5216">
        <v>109329</v>
      </c>
      <c r="B5216" t="s">
        <v>1127</v>
      </c>
      <c r="C5216">
        <v>50355050</v>
      </c>
      <c r="D5216" t="s">
        <v>12</v>
      </c>
      <c r="E5216" t="s">
        <v>13</v>
      </c>
      <c r="F5216" t="s">
        <v>13</v>
      </c>
      <c r="G5216" t="s">
        <v>6478</v>
      </c>
      <c r="H5216" s="2">
        <v>45020.617697256945</v>
      </c>
      <c r="I5216" t="s">
        <v>720</v>
      </c>
      <c r="J5216" s="2">
        <v>45020.617697256945</v>
      </c>
      <c r="K5216" t="s">
        <v>720</v>
      </c>
      <c r="L5216" t="str">
        <f>VLOOKUP(C5216,ACCOUNT_MAPPING!A:C,3,FALSE)</f>
        <v>General Building Maintenance</v>
      </c>
    </row>
    <row r="5217" spans="1:12" hidden="1">
      <c r="A5217">
        <v>2879</v>
      </c>
      <c r="B5217" t="s">
        <v>3696</v>
      </c>
      <c r="C5217">
        <v>50355210</v>
      </c>
      <c r="D5217" t="s">
        <v>12</v>
      </c>
      <c r="E5217" t="s">
        <v>13</v>
      </c>
      <c r="F5217" t="s">
        <v>13</v>
      </c>
      <c r="G5217" t="s">
        <v>6479</v>
      </c>
      <c r="H5217" s="2">
        <v>45022.462246099538</v>
      </c>
      <c r="I5217" t="s">
        <v>260</v>
      </c>
      <c r="J5217" s="2">
        <v>45022.462246099538</v>
      </c>
      <c r="K5217" t="s">
        <v>260</v>
      </c>
      <c r="L5217" t="str">
        <f>VLOOKUP(C5217,ACCOUNT_MAPPING!A:C,3,FALSE)</f>
        <v>General Building Maintenance</v>
      </c>
    </row>
    <row r="5218" spans="1:12" hidden="1">
      <c r="A5218">
        <v>8499</v>
      </c>
      <c r="B5218" t="s">
        <v>6480</v>
      </c>
      <c r="C5218">
        <v>50355210</v>
      </c>
      <c r="D5218" t="s">
        <v>12</v>
      </c>
      <c r="E5218" t="s">
        <v>13</v>
      </c>
      <c r="F5218" t="s">
        <v>13</v>
      </c>
      <c r="G5218" t="s">
        <v>6481</v>
      </c>
      <c r="H5218" s="2">
        <v>45014.766307291669</v>
      </c>
      <c r="I5218" t="s">
        <v>19</v>
      </c>
      <c r="J5218" s="2">
        <v>45014.766307291669</v>
      </c>
      <c r="K5218" t="s">
        <v>19</v>
      </c>
      <c r="L5218" t="str">
        <f>VLOOKUP(C5218,ACCOUNT_MAPPING!A:C,3,FALSE)</f>
        <v>General Building Maintenance</v>
      </c>
    </row>
    <row r="5219" spans="1:12" hidden="1">
      <c r="A5219">
        <v>8655</v>
      </c>
      <c r="B5219" t="s">
        <v>2153</v>
      </c>
      <c r="C5219">
        <v>50355210</v>
      </c>
      <c r="D5219" t="s">
        <v>17</v>
      </c>
      <c r="E5219" t="s">
        <v>13</v>
      </c>
      <c r="F5219" t="s">
        <v>13</v>
      </c>
      <c r="G5219" t="s">
        <v>6482</v>
      </c>
      <c r="H5219" s="2">
        <v>44924.431029247688</v>
      </c>
      <c r="I5219" t="s">
        <v>809</v>
      </c>
      <c r="J5219" s="2">
        <v>44924.431029247688</v>
      </c>
      <c r="K5219" t="s">
        <v>809</v>
      </c>
      <c r="L5219" t="str">
        <f>VLOOKUP(C5219,ACCOUNT_MAPPING!A:C,3,FALSE)</f>
        <v>General Building Maintenance</v>
      </c>
    </row>
    <row r="5220" spans="1:12" hidden="1">
      <c r="A5220">
        <v>8653</v>
      </c>
      <c r="B5220" t="s">
        <v>705</v>
      </c>
      <c r="C5220">
        <v>50355210</v>
      </c>
      <c r="D5220" t="s">
        <v>12</v>
      </c>
      <c r="E5220" t="s">
        <v>13</v>
      </c>
      <c r="F5220" t="s">
        <v>13</v>
      </c>
      <c r="G5220" t="s">
        <v>6483</v>
      </c>
      <c r="H5220" s="2">
        <v>45020.650587303244</v>
      </c>
      <c r="I5220" t="s">
        <v>598</v>
      </c>
      <c r="J5220" s="2">
        <v>45020.650587303244</v>
      </c>
      <c r="K5220" t="s">
        <v>598</v>
      </c>
      <c r="L5220" t="str">
        <f>VLOOKUP(C5220,ACCOUNT_MAPPING!A:C,3,FALSE)</f>
        <v>General Building Maintenance</v>
      </c>
    </row>
    <row r="5221" spans="1:12" hidden="1">
      <c r="A5221">
        <v>8654</v>
      </c>
      <c r="B5221" t="s">
        <v>2226</v>
      </c>
      <c r="C5221">
        <v>50355210</v>
      </c>
      <c r="D5221" t="s">
        <v>17</v>
      </c>
      <c r="E5221" t="s">
        <v>13</v>
      </c>
      <c r="F5221" t="s">
        <v>13</v>
      </c>
      <c r="G5221" t="s">
        <v>6482</v>
      </c>
      <c r="H5221" s="2">
        <v>44923.709125000001</v>
      </c>
      <c r="I5221" t="s">
        <v>809</v>
      </c>
      <c r="J5221" s="2">
        <v>44923.709125000001</v>
      </c>
      <c r="K5221" t="s">
        <v>809</v>
      </c>
      <c r="L5221" t="str">
        <f>VLOOKUP(C5221,ACCOUNT_MAPPING!A:C,3,FALSE)</f>
        <v>General Building Maintenance</v>
      </c>
    </row>
    <row r="5222" spans="1:12" hidden="1">
      <c r="A5222">
        <v>9242</v>
      </c>
      <c r="B5222" t="s">
        <v>3273</v>
      </c>
      <c r="C5222">
        <v>50355210</v>
      </c>
      <c r="D5222" t="s">
        <v>12</v>
      </c>
      <c r="E5222" t="s">
        <v>13</v>
      </c>
      <c r="F5222" t="s">
        <v>13</v>
      </c>
      <c r="G5222" t="s">
        <v>6484</v>
      </c>
      <c r="H5222" s="2">
        <v>45021.983372256946</v>
      </c>
      <c r="I5222" t="s">
        <v>260</v>
      </c>
      <c r="J5222" s="2">
        <v>45021.983372256946</v>
      </c>
      <c r="K5222" t="s">
        <v>260</v>
      </c>
      <c r="L5222" t="str">
        <f>VLOOKUP(C5222,ACCOUNT_MAPPING!A:C,3,FALSE)</f>
        <v>General Building Maintenance</v>
      </c>
    </row>
    <row r="5223" spans="1:12" hidden="1">
      <c r="A5223">
        <v>11122</v>
      </c>
      <c r="B5223" t="s">
        <v>1480</v>
      </c>
      <c r="C5223">
        <v>50355210</v>
      </c>
      <c r="D5223" t="s">
        <v>12</v>
      </c>
      <c r="E5223" t="s">
        <v>13</v>
      </c>
      <c r="F5223" t="s">
        <v>13</v>
      </c>
      <c r="G5223" t="s">
        <v>6485</v>
      </c>
      <c r="H5223" s="2">
        <v>45014.782959143522</v>
      </c>
      <c r="I5223" t="s">
        <v>313</v>
      </c>
      <c r="J5223" s="2">
        <v>45014.782959143522</v>
      </c>
      <c r="K5223" t="s">
        <v>313</v>
      </c>
      <c r="L5223" t="str">
        <f>VLOOKUP(C5223,ACCOUNT_MAPPING!A:C,3,FALSE)</f>
        <v>General Building Maintenance</v>
      </c>
    </row>
    <row r="5224" spans="1:12" hidden="1">
      <c r="A5224">
        <v>11307</v>
      </c>
      <c r="B5224" t="s">
        <v>3982</v>
      </c>
      <c r="C5224">
        <v>50355210</v>
      </c>
      <c r="D5224" t="s">
        <v>12</v>
      </c>
      <c r="E5224" t="s">
        <v>13</v>
      </c>
      <c r="F5224" t="s">
        <v>13</v>
      </c>
      <c r="G5224" t="s">
        <v>6486</v>
      </c>
      <c r="H5224" s="2">
        <v>45021.024506631948</v>
      </c>
      <c r="I5224" t="s">
        <v>157</v>
      </c>
      <c r="J5224" s="2">
        <v>45021.024506631948</v>
      </c>
      <c r="K5224" t="s">
        <v>157</v>
      </c>
      <c r="L5224" t="str">
        <f>VLOOKUP(C5224,ACCOUNT_MAPPING!A:C,3,FALSE)</f>
        <v>General Building Maintenance</v>
      </c>
    </row>
    <row r="5225" spans="1:12" hidden="1">
      <c r="A5225">
        <v>11222</v>
      </c>
      <c r="B5225" t="s">
        <v>643</v>
      </c>
      <c r="C5225">
        <v>50355210</v>
      </c>
      <c r="D5225" t="s">
        <v>12</v>
      </c>
      <c r="E5225" t="s">
        <v>13</v>
      </c>
      <c r="F5225" t="s">
        <v>13</v>
      </c>
      <c r="G5225" t="s">
        <v>6487</v>
      </c>
      <c r="H5225" s="2">
        <v>45021.965214618052</v>
      </c>
      <c r="I5225" t="s">
        <v>260</v>
      </c>
      <c r="J5225" s="2">
        <v>45021.965214618052</v>
      </c>
      <c r="K5225" t="s">
        <v>260</v>
      </c>
      <c r="L5225" t="str">
        <f>VLOOKUP(C5225,ACCOUNT_MAPPING!A:C,3,FALSE)</f>
        <v>General Building Maintenance</v>
      </c>
    </row>
    <row r="5226" spans="1:12" hidden="1">
      <c r="A5226">
        <v>11274</v>
      </c>
      <c r="B5226" t="s">
        <v>163</v>
      </c>
      <c r="C5226">
        <v>50355210</v>
      </c>
      <c r="D5226" t="s">
        <v>12</v>
      </c>
      <c r="E5226" t="s">
        <v>13</v>
      </c>
      <c r="F5226" t="s">
        <v>13</v>
      </c>
      <c r="G5226" t="s">
        <v>6488</v>
      </c>
      <c r="H5226" s="2">
        <v>45021.531319016205</v>
      </c>
      <c r="I5226" t="s">
        <v>165</v>
      </c>
      <c r="J5226" s="2">
        <v>45021.531319016205</v>
      </c>
      <c r="K5226" t="s">
        <v>165</v>
      </c>
      <c r="L5226" t="str">
        <f>VLOOKUP(C5226,ACCOUNT_MAPPING!A:C,3,FALSE)</f>
        <v>General Building Maintenance</v>
      </c>
    </row>
    <row r="5227" spans="1:12" hidden="1">
      <c r="A5227">
        <v>11309</v>
      </c>
      <c r="B5227" t="s">
        <v>1863</v>
      </c>
      <c r="C5227">
        <v>50355210</v>
      </c>
      <c r="D5227" t="s">
        <v>12</v>
      </c>
      <c r="E5227" t="s">
        <v>13</v>
      </c>
      <c r="F5227" t="s">
        <v>13</v>
      </c>
      <c r="G5227" t="s">
        <v>6486</v>
      </c>
      <c r="H5227" s="2">
        <v>45021.037202164349</v>
      </c>
      <c r="I5227" t="s">
        <v>157</v>
      </c>
      <c r="J5227" s="2">
        <v>45021.037202164349</v>
      </c>
      <c r="K5227" t="s">
        <v>157</v>
      </c>
      <c r="L5227" t="str">
        <f>VLOOKUP(C5227,ACCOUNT_MAPPING!A:C,3,FALSE)</f>
        <v>General Building Maintenance</v>
      </c>
    </row>
    <row r="5228" spans="1:12" hidden="1">
      <c r="A5228">
        <v>11308</v>
      </c>
      <c r="B5228" t="s">
        <v>4829</v>
      </c>
      <c r="C5228">
        <v>50355210</v>
      </c>
      <c r="D5228" t="s">
        <v>12</v>
      </c>
      <c r="E5228" t="s">
        <v>13</v>
      </c>
      <c r="F5228" t="s">
        <v>13</v>
      </c>
      <c r="G5228" t="s">
        <v>6486</v>
      </c>
      <c r="H5228" s="2">
        <v>45021.02717947917</v>
      </c>
      <c r="I5228" t="s">
        <v>157</v>
      </c>
      <c r="J5228" s="2">
        <v>45021.02717947917</v>
      </c>
      <c r="K5228" t="s">
        <v>157</v>
      </c>
      <c r="L5228" t="str">
        <f>VLOOKUP(C5228,ACCOUNT_MAPPING!A:C,3,FALSE)</f>
        <v>General Building Maintenance</v>
      </c>
    </row>
    <row r="5229" spans="1:12" hidden="1">
      <c r="A5229">
        <v>11380</v>
      </c>
      <c r="B5229" t="s">
        <v>6489</v>
      </c>
      <c r="C5229">
        <v>50355210</v>
      </c>
      <c r="D5229" t="s">
        <v>12</v>
      </c>
      <c r="E5229" t="s">
        <v>13</v>
      </c>
      <c r="F5229" t="s">
        <v>13</v>
      </c>
      <c r="G5229" t="s">
        <v>6490</v>
      </c>
      <c r="H5229" s="2">
        <v>45021.877386111111</v>
      </c>
      <c r="I5229" t="s">
        <v>1479</v>
      </c>
      <c r="J5229" s="2">
        <v>45021.877386111111</v>
      </c>
      <c r="K5229" t="s">
        <v>1479</v>
      </c>
      <c r="L5229" t="str">
        <f>VLOOKUP(C5229,ACCOUNT_MAPPING!A:C,3,FALSE)</f>
        <v>General Building Maintenance</v>
      </c>
    </row>
    <row r="5230" spans="1:12" hidden="1">
      <c r="A5230">
        <v>11381</v>
      </c>
      <c r="B5230" t="s">
        <v>6438</v>
      </c>
      <c r="C5230">
        <v>50355210</v>
      </c>
      <c r="D5230" t="s">
        <v>12</v>
      </c>
      <c r="E5230" t="s">
        <v>13</v>
      </c>
      <c r="F5230" t="s">
        <v>13</v>
      </c>
      <c r="G5230" t="s">
        <v>6491</v>
      </c>
      <c r="H5230" s="2">
        <v>45021.879649884257</v>
      </c>
      <c r="I5230" t="s">
        <v>1479</v>
      </c>
      <c r="J5230" s="2">
        <v>45021.879649884257</v>
      </c>
      <c r="K5230" t="s">
        <v>1479</v>
      </c>
      <c r="L5230" t="str">
        <f>VLOOKUP(C5230,ACCOUNT_MAPPING!A:C,3,FALSE)</f>
        <v>General Building Maintenance</v>
      </c>
    </row>
    <row r="5231" spans="1:12" hidden="1">
      <c r="A5231">
        <v>20336</v>
      </c>
      <c r="B5231" t="s">
        <v>6441</v>
      </c>
      <c r="C5231">
        <v>50355210</v>
      </c>
      <c r="D5231" t="s">
        <v>12</v>
      </c>
      <c r="E5231" t="s">
        <v>13</v>
      </c>
      <c r="F5231" t="s">
        <v>13</v>
      </c>
      <c r="G5231" t="s">
        <v>6492</v>
      </c>
      <c r="H5231" s="2">
        <v>45020.996599189813</v>
      </c>
      <c r="I5231" t="s">
        <v>119</v>
      </c>
      <c r="J5231" s="2">
        <v>45020.996599189813</v>
      </c>
      <c r="K5231" t="s">
        <v>119</v>
      </c>
      <c r="L5231" t="str">
        <f>VLOOKUP(C5231,ACCOUNT_MAPPING!A:C,3,FALSE)</f>
        <v>General Building Maintenance</v>
      </c>
    </row>
    <row r="5232" spans="1:12" hidden="1">
      <c r="A5232">
        <v>20674</v>
      </c>
      <c r="B5232" t="s">
        <v>1030</v>
      </c>
      <c r="C5232">
        <v>50355210</v>
      </c>
      <c r="D5232" t="s">
        <v>12</v>
      </c>
      <c r="E5232" t="s">
        <v>13</v>
      </c>
      <c r="F5232" t="s">
        <v>13</v>
      </c>
      <c r="G5232" t="s">
        <v>6493</v>
      </c>
      <c r="H5232" s="2">
        <v>45013.441530868055</v>
      </c>
      <c r="I5232" t="s">
        <v>745</v>
      </c>
      <c r="J5232" s="2">
        <v>45013.441530868055</v>
      </c>
      <c r="K5232" t="s">
        <v>745</v>
      </c>
      <c r="L5232" t="str">
        <f>VLOOKUP(C5232,ACCOUNT_MAPPING!A:C,3,FALSE)</f>
        <v>General Building Maintenance</v>
      </c>
    </row>
    <row r="5233" spans="1:12" hidden="1">
      <c r="A5233">
        <v>20554</v>
      </c>
      <c r="B5233" t="s">
        <v>6419</v>
      </c>
      <c r="C5233">
        <v>50355210</v>
      </c>
      <c r="D5233" t="s">
        <v>17</v>
      </c>
      <c r="E5233" t="s">
        <v>13</v>
      </c>
      <c r="F5233" t="s">
        <v>13</v>
      </c>
      <c r="G5233" t="s">
        <v>6494</v>
      </c>
      <c r="H5233" s="2">
        <v>44924.528797916668</v>
      </c>
      <c r="I5233" t="s">
        <v>598</v>
      </c>
      <c r="J5233" s="2">
        <v>44924.528797916668</v>
      </c>
      <c r="K5233" t="s">
        <v>598</v>
      </c>
      <c r="L5233" t="str">
        <f>VLOOKUP(C5233,ACCOUNT_MAPPING!A:C,3,FALSE)</f>
        <v>General Building Maintenance</v>
      </c>
    </row>
    <row r="5234" spans="1:12" hidden="1">
      <c r="A5234">
        <v>20553</v>
      </c>
      <c r="B5234" t="s">
        <v>1956</v>
      </c>
      <c r="C5234">
        <v>50355210</v>
      </c>
      <c r="D5234" t="s">
        <v>17</v>
      </c>
      <c r="E5234" t="s">
        <v>13</v>
      </c>
      <c r="F5234" t="s">
        <v>13</v>
      </c>
      <c r="G5234" t="s">
        <v>6495</v>
      </c>
      <c r="H5234" s="2">
        <v>44923.687283449071</v>
      </c>
      <c r="I5234" t="s">
        <v>598</v>
      </c>
      <c r="J5234" s="2">
        <v>44923.687283449071</v>
      </c>
      <c r="K5234" t="s">
        <v>598</v>
      </c>
      <c r="L5234" t="str">
        <f>VLOOKUP(C5234,ACCOUNT_MAPPING!A:C,3,FALSE)</f>
        <v>General Building Maintenance</v>
      </c>
    </row>
    <row r="5235" spans="1:12" hidden="1">
      <c r="A5235">
        <v>76145</v>
      </c>
      <c r="B5235" t="s">
        <v>1086</v>
      </c>
      <c r="C5235">
        <v>50355210</v>
      </c>
      <c r="D5235" t="s">
        <v>17</v>
      </c>
      <c r="E5235" t="s">
        <v>13</v>
      </c>
      <c r="F5235" t="s">
        <v>13</v>
      </c>
      <c r="G5235" t="s">
        <v>6496</v>
      </c>
      <c r="H5235" s="2">
        <v>44924.584939120374</v>
      </c>
      <c r="I5235" t="s">
        <v>598</v>
      </c>
      <c r="J5235" s="2">
        <v>44924.584939120374</v>
      </c>
      <c r="K5235" t="s">
        <v>598</v>
      </c>
      <c r="L5235" t="str">
        <f>VLOOKUP(C5235,ACCOUNT_MAPPING!A:C,3,FALSE)</f>
        <v>General Building Maintenance</v>
      </c>
    </row>
    <row r="5236" spans="1:12" hidden="1">
      <c r="A5236">
        <v>60106</v>
      </c>
      <c r="B5236" t="s">
        <v>1294</v>
      </c>
      <c r="C5236">
        <v>50355210</v>
      </c>
      <c r="D5236" t="s">
        <v>12</v>
      </c>
      <c r="E5236" t="s">
        <v>13</v>
      </c>
      <c r="F5236" t="s">
        <v>13</v>
      </c>
      <c r="G5236" t="s">
        <v>6497</v>
      </c>
      <c r="H5236" s="2">
        <v>45021.000055324075</v>
      </c>
      <c r="I5236" t="s">
        <v>119</v>
      </c>
      <c r="J5236" s="2">
        <v>45021.000055324075</v>
      </c>
      <c r="K5236" t="s">
        <v>119</v>
      </c>
      <c r="L5236" t="str">
        <f>VLOOKUP(C5236,ACCOUNT_MAPPING!A:C,3,FALSE)</f>
        <v>General Building Maintenance</v>
      </c>
    </row>
    <row r="5237" spans="1:12" hidden="1">
      <c r="A5237">
        <v>83128</v>
      </c>
      <c r="B5237" t="s">
        <v>3604</v>
      </c>
      <c r="C5237">
        <v>50355210</v>
      </c>
      <c r="D5237" t="s">
        <v>17</v>
      </c>
      <c r="E5237" t="s">
        <v>13</v>
      </c>
      <c r="F5237" t="s">
        <v>13</v>
      </c>
      <c r="G5237" t="s">
        <v>6498</v>
      </c>
      <c r="H5237" s="2">
        <v>44924.634927164348</v>
      </c>
      <c r="I5237" t="s">
        <v>598</v>
      </c>
      <c r="J5237" s="2">
        <v>44924.634927164348</v>
      </c>
      <c r="K5237" t="s">
        <v>598</v>
      </c>
      <c r="L5237" t="str">
        <f>VLOOKUP(C5237,ACCOUNT_MAPPING!A:C,3,FALSE)</f>
        <v>General Building Maintenance</v>
      </c>
    </row>
    <row r="5238" spans="1:12" hidden="1">
      <c r="A5238">
        <v>126133</v>
      </c>
      <c r="B5238" t="s">
        <v>426</v>
      </c>
      <c r="C5238">
        <v>50355210</v>
      </c>
      <c r="D5238" t="s">
        <v>12</v>
      </c>
      <c r="E5238" t="s">
        <v>13</v>
      </c>
      <c r="F5238" t="s">
        <v>13</v>
      </c>
      <c r="G5238" t="s">
        <v>6499</v>
      </c>
      <c r="H5238" s="2">
        <v>45015.066347141204</v>
      </c>
      <c r="I5238" t="s">
        <v>323</v>
      </c>
      <c r="J5238" s="2">
        <v>45015.066347141204</v>
      </c>
      <c r="K5238" t="s">
        <v>323</v>
      </c>
      <c r="L5238" t="str">
        <f>VLOOKUP(C5238,ACCOUNT_MAPPING!A:C,3,FALSE)</f>
        <v>General Building Maintenance</v>
      </c>
    </row>
    <row r="5239" spans="1:12" hidden="1">
      <c r="A5239">
        <v>126198</v>
      </c>
      <c r="B5239" t="s">
        <v>1136</v>
      </c>
      <c r="C5239">
        <v>50355210</v>
      </c>
      <c r="D5239" t="s">
        <v>12</v>
      </c>
      <c r="E5239" t="s">
        <v>13</v>
      </c>
      <c r="F5239" t="s">
        <v>13</v>
      </c>
      <c r="G5239" t="s">
        <v>6500</v>
      </c>
      <c r="H5239" s="2">
        <v>45021.323920833333</v>
      </c>
      <c r="I5239" t="s">
        <v>446</v>
      </c>
      <c r="J5239" s="2">
        <v>45021.323920833333</v>
      </c>
      <c r="K5239" t="s">
        <v>446</v>
      </c>
      <c r="L5239" t="str">
        <f>VLOOKUP(C5239,ACCOUNT_MAPPING!A:C,3,FALSE)</f>
        <v>General Building Maintenance</v>
      </c>
    </row>
    <row r="5240" spans="1:12" hidden="1">
      <c r="A5240">
        <v>126132</v>
      </c>
      <c r="B5240" t="s">
        <v>373</v>
      </c>
      <c r="C5240">
        <v>50355210</v>
      </c>
      <c r="D5240" t="s">
        <v>12</v>
      </c>
      <c r="E5240" t="s">
        <v>13</v>
      </c>
      <c r="F5240" t="s">
        <v>13</v>
      </c>
      <c r="G5240" t="s">
        <v>6501</v>
      </c>
      <c r="H5240" s="2">
        <v>45022.494081099539</v>
      </c>
      <c r="I5240" t="s">
        <v>260</v>
      </c>
      <c r="J5240" s="2">
        <v>45022.494081099539</v>
      </c>
      <c r="K5240" t="s">
        <v>260</v>
      </c>
      <c r="L5240" t="str">
        <f>VLOOKUP(C5240,ACCOUNT_MAPPING!A:C,3,FALSE)</f>
        <v>General Building Maintenance</v>
      </c>
    </row>
    <row r="5241" spans="1:12" hidden="1">
      <c r="A5241">
        <v>126032</v>
      </c>
      <c r="B5241" t="s">
        <v>5748</v>
      </c>
      <c r="C5241">
        <v>50355210</v>
      </c>
      <c r="D5241" t="s">
        <v>12</v>
      </c>
      <c r="E5241" t="s">
        <v>13</v>
      </c>
      <c r="F5241" t="s">
        <v>13</v>
      </c>
      <c r="G5241" t="s">
        <v>6502</v>
      </c>
      <c r="H5241" s="2">
        <v>45021.788065509259</v>
      </c>
      <c r="I5241" t="s">
        <v>5206</v>
      </c>
      <c r="J5241" s="2">
        <v>45021.788065509259</v>
      </c>
      <c r="K5241" t="s">
        <v>5206</v>
      </c>
      <c r="L5241" t="str">
        <f>VLOOKUP(C5241,ACCOUNT_MAPPING!A:C,3,FALSE)</f>
        <v>General Building Maintenance</v>
      </c>
    </row>
    <row r="5242" spans="1:12" hidden="1">
      <c r="A5242">
        <v>126078</v>
      </c>
      <c r="B5242" t="s">
        <v>339</v>
      </c>
      <c r="C5242">
        <v>50355210</v>
      </c>
      <c r="D5242" t="s">
        <v>17</v>
      </c>
      <c r="E5242" t="s">
        <v>13</v>
      </c>
      <c r="F5242" t="s">
        <v>13</v>
      </c>
      <c r="G5242" t="s">
        <v>6503</v>
      </c>
      <c r="H5242" s="2">
        <v>44925.538076076387</v>
      </c>
      <c r="I5242" t="s">
        <v>303</v>
      </c>
      <c r="J5242" s="2">
        <v>44925.538076076387</v>
      </c>
      <c r="K5242" t="s">
        <v>303</v>
      </c>
      <c r="L5242" t="str">
        <f>VLOOKUP(C5242,ACCOUNT_MAPPING!A:C,3,FALSE)</f>
        <v>General Building Maintenance</v>
      </c>
    </row>
    <row r="5243" spans="1:12" hidden="1">
      <c r="A5243">
        <v>126074</v>
      </c>
      <c r="B5243" t="s">
        <v>301</v>
      </c>
      <c r="C5243">
        <v>50355210</v>
      </c>
      <c r="D5243" t="s">
        <v>17</v>
      </c>
      <c r="E5243" t="s">
        <v>13</v>
      </c>
      <c r="F5243" t="s">
        <v>13</v>
      </c>
      <c r="G5243" t="s">
        <v>6504</v>
      </c>
      <c r="H5243" s="2">
        <v>44922.706089004627</v>
      </c>
      <c r="I5243" t="s">
        <v>303</v>
      </c>
      <c r="J5243" s="2">
        <v>44922.706089004627</v>
      </c>
      <c r="K5243" t="s">
        <v>303</v>
      </c>
      <c r="L5243" t="str">
        <f>VLOOKUP(C5243,ACCOUNT_MAPPING!A:C,3,FALSE)</f>
        <v>General Building Maintenance</v>
      </c>
    </row>
    <row r="5244" spans="1:12" hidden="1">
      <c r="A5244">
        <v>126075</v>
      </c>
      <c r="B5244" t="s">
        <v>416</v>
      </c>
      <c r="C5244">
        <v>50355210</v>
      </c>
      <c r="D5244" t="s">
        <v>17</v>
      </c>
      <c r="E5244" t="s">
        <v>13</v>
      </c>
      <c r="F5244" t="s">
        <v>13</v>
      </c>
      <c r="G5244" t="s">
        <v>6503</v>
      </c>
      <c r="H5244" s="2">
        <v>44922.731214814812</v>
      </c>
      <c r="I5244" t="s">
        <v>303</v>
      </c>
      <c r="J5244" s="2">
        <v>44922.731214814812</v>
      </c>
      <c r="K5244" t="s">
        <v>303</v>
      </c>
      <c r="L5244" t="str">
        <f>VLOOKUP(C5244,ACCOUNT_MAPPING!A:C,3,FALSE)</f>
        <v>General Building Maintenance</v>
      </c>
    </row>
    <row r="5245" spans="1:12" hidden="1">
      <c r="A5245">
        <v>126076</v>
      </c>
      <c r="B5245" t="s">
        <v>331</v>
      </c>
      <c r="C5245">
        <v>50355210</v>
      </c>
      <c r="D5245" t="s">
        <v>17</v>
      </c>
      <c r="E5245" t="s">
        <v>13</v>
      </c>
      <c r="F5245" t="s">
        <v>13</v>
      </c>
      <c r="G5245" t="s">
        <v>6503</v>
      </c>
      <c r="H5245" s="2">
        <v>44925.433659409726</v>
      </c>
      <c r="I5245" t="s">
        <v>303</v>
      </c>
      <c r="J5245" s="2">
        <v>44925.433659409726</v>
      </c>
      <c r="K5245" t="s">
        <v>303</v>
      </c>
      <c r="L5245" t="str">
        <f>VLOOKUP(C5245,ACCOUNT_MAPPING!A:C,3,FALSE)</f>
        <v>General Building Maintenance</v>
      </c>
    </row>
    <row r="5246" spans="1:12" hidden="1">
      <c r="A5246">
        <v>126135</v>
      </c>
      <c r="B5246" t="s">
        <v>428</v>
      </c>
      <c r="C5246">
        <v>50355210</v>
      </c>
      <c r="D5246" t="s">
        <v>17</v>
      </c>
      <c r="E5246" t="s">
        <v>13</v>
      </c>
      <c r="F5246" t="s">
        <v>13</v>
      </c>
      <c r="G5246" t="s">
        <v>6505</v>
      </c>
      <c r="H5246" s="2">
        <v>44923.265100115743</v>
      </c>
      <c r="I5246" t="s">
        <v>157</v>
      </c>
      <c r="J5246" s="2">
        <v>44923.265100115743</v>
      </c>
      <c r="K5246" t="s">
        <v>157</v>
      </c>
      <c r="L5246" t="str">
        <f>VLOOKUP(C5246,ACCOUNT_MAPPING!A:C,3,FALSE)</f>
        <v>General Building Maintenance</v>
      </c>
    </row>
    <row r="5247" spans="1:12" hidden="1">
      <c r="A5247">
        <v>126208</v>
      </c>
      <c r="B5247" t="s">
        <v>485</v>
      </c>
      <c r="C5247">
        <v>50355210</v>
      </c>
      <c r="D5247" t="s">
        <v>17</v>
      </c>
      <c r="E5247" t="s">
        <v>13</v>
      </c>
      <c r="F5247" t="s">
        <v>13</v>
      </c>
      <c r="G5247" t="s">
        <v>6506</v>
      </c>
      <c r="H5247" s="2">
        <v>44925.112213576387</v>
      </c>
      <c r="I5247" t="s">
        <v>323</v>
      </c>
      <c r="J5247" s="2">
        <v>44925.112213576387</v>
      </c>
      <c r="K5247" t="s">
        <v>323</v>
      </c>
      <c r="L5247" t="str">
        <f>VLOOKUP(C5247,ACCOUNT_MAPPING!A:C,3,FALSE)</f>
        <v>General Building Maintenance</v>
      </c>
    </row>
    <row r="5248" spans="1:12" hidden="1">
      <c r="A5248">
        <v>126129</v>
      </c>
      <c r="B5248" t="s">
        <v>465</v>
      </c>
      <c r="C5248">
        <v>50355210</v>
      </c>
      <c r="D5248" t="s">
        <v>12</v>
      </c>
      <c r="E5248" t="s">
        <v>13</v>
      </c>
      <c r="F5248" t="s">
        <v>13</v>
      </c>
      <c r="G5248" t="s">
        <v>6507</v>
      </c>
      <c r="H5248" s="2">
        <v>45022.486423692128</v>
      </c>
      <c r="I5248" t="s">
        <v>260</v>
      </c>
      <c r="J5248" s="2">
        <v>45022.486423692128</v>
      </c>
      <c r="K5248" t="s">
        <v>260</v>
      </c>
      <c r="L5248" t="str">
        <f>VLOOKUP(C5248,ACCOUNT_MAPPING!A:C,3,FALSE)</f>
        <v>General Building Maintenance</v>
      </c>
    </row>
    <row r="5249" spans="1:12" hidden="1">
      <c r="A5249">
        <v>126080</v>
      </c>
      <c r="B5249" t="s">
        <v>342</v>
      </c>
      <c r="C5249">
        <v>50360000</v>
      </c>
      <c r="D5249" t="s">
        <v>17</v>
      </c>
      <c r="E5249" t="s">
        <v>13</v>
      </c>
      <c r="F5249" t="s">
        <v>13</v>
      </c>
      <c r="G5249" t="s">
        <v>6508</v>
      </c>
      <c r="H5249" s="2">
        <v>44929.439353125003</v>
      </c>
      <c r="I5249" t="s">
        <v>300</v>
      </c>
      <c r="J5249" s="2">
        <v>44929.439353125003</v>
      </c>
      <c r="K5249" t="s">
        <v>300</v>
      </c>
      <c r="L5249" t="str">
        <f>VLOOKUP(C5249,ACCOUNT_MAPPING!A:C,3,FALSE)</f>
        <v>General Building Maintenance</v>
      </c>
    </row>
    <row r="5250" spans="1:12" hidden="1">
      <c r="A5250">
        <v>126171</v>
      </c>
      <c r="B5250" t="s">
        <v>420</v>
      </c>
      <c r="C5250">
        <v>50360000</v>
      </c>
      <c r="D5250" t="s">
        <v>17</v>
      </c>
      <c r="E5250" t="s">
        <v>13</v>
      </c>
      <c r="F5250" t="s">
        <v>13</v>
      </c>
      <c r="G5250" t="s">
        <v>1613</v>
      </c>
      <c r="H5250" s="2">
        <v>44922.743621990739</v>
      </c>
      <c r="I5250" t="s">
        <v>347</v>
      </c>
      <c r="J5250" s="2">
        <v>44922.743621990739</v>
      </c>
      <c r="K5250" t="s">
        <v>347</v>
      </c>
      <c r="L5250" t="str">
        <f>VLOOKUP(C5250,ACCOUNT_MAPPING!A:C,3,FALSE)</f>
        <v>General Building Maintenance</v>
      </c>
    </row>
    <row r="5251" spans="1:12" hidden="1">
      <c r="A5251">
        <v>126065</v>
      </c>
      <c r="B5251" t="s">
        <v>314</v>
      </c>
      <c r="C5251">
        <v>50360000</v>
      </c>
      <c r="D5251" t="s">
        <v>17</v>
      </c>
      <c r="E5251" t="s">
        <v>13</v>
      </c>
      <c r="F5251" t="s">
        <v>13</v>
      </c>
      <c r="G5251" t="s">
        <v>6509</v>
      </c>
      <c r="H5251" s="2">
        <v>44917.382346527775</v>
      </c>
      <c r="I5251" t="s">
        <v>300</v>
      </c>
      <c r="J5251" s="2">
        <v>44917.382346527775</v>
      </c>
      <c r="K5251" t="s">
        <v>300</v>
      </c>
      <c r="L5251" t="str">
        <f>VLOOKUP(C5251,ACCOUNT_MAPPING!A:C,3,FALSE)</f>
        <v>General Building Maintenance</v>
      </c>
    </row>
    <row r="5252" spans="1:12" hidden="1">
      <c r="A5252">
        <v>126066</v>
      </c>
      <c r="B5252" t="s">
        <v>298</v>
      </c>
      <c r="C5252">
        <v>50360000</v>
      </c>
      <c r="D5252" t="s">
        <v>17</v>
      </c>
      <c r="E5252" t="s">
        <v>13</v>
      </c>
      <c r="F5252" t="s">
        <v>13</v>
      </c>
      <c r="G5252" t="s">
        <v>6510</v>
      </c>
      <c r="H5252" s="2">
        <v>44917.428681747682</v>
      </c>
      <c r="I5252" t="s">
        <v>300</v>
      </c>
      <c r="J5252" s="2">
        <v>44917.428681747682</v>
      </c>
      <c r="K5252" t="s">
        <v>300</v>
      </c>
      <c r="L5252" t="str">
        <f>VLOOKUP(C5252,ACCOUNT_MAPPING!A:C,3,FALSE)</f>
        <v>General Building Maintenance</v>
      </c>
    </row>
    <row r="5253" spans="1:12" hidden="1">
      <c r="A5253">
        <v>126174</v>
      </c>
      <c r="B5253" t="s">
        <v>352</v>
      </c>
      <c r="C5253">
        <v>50360000</v>
      </c>
      <c r="D5253" t="s">
        <v>17</v>
      </c>
      <c r="E5253" t="s">
        <v>13</v>
      </c>
      <c r="F5253" t="s">
        <v>13</v>
      </c>
      <c r="G5253" t="s">
        <v>1613</v>
      </c>
      <c r="H5253" s="2">
        <v>44923.453589467594</v>
      </c>
      <c r="I5253" t="s">
        <v>347</v>
      </c>
      <c r="J5253" s="2">
        <v>44923.453589467594</v>
      </c>
      <c r="K5253" t="s">
        <v>347</v>
      </c>
      <c r="L5253" t="str">
        <f>VLOOKUP(C5253,ACCOUNT_MAPPING!A:C,3,FALSE)</f>
        <v>General Building Maintenance</v>
      </c>
    </row>
    <row r="5254" spans="1:12" hidden="1">
      <c r="A5254">
        <v>126178</v>
      </c>
      <c r="B5254" t="s">
        <v>481</v>
      </c>
      <c r="C5254">
        <v>50360000</v>
      </c>
      <c r="D5254" t="s">
        <v>17</v>
      </c>
      <c r="E5254" t="s">
        <v>13</v>
      </c>
      <c r="F5254" t="s">
        <v>13</v>
      </c>
      <c r="G5254" t="s">
        <v>1613</v>
      </c>
      <c r="H5254" s="2">
        <v>44923.503333217595</v>
      </c>
      <c r="I5254" t="s">
        <v>347</v>
      </c>
      <c r="J5254" s="2">
        <v>44923.503333217595</v>
      </c>
      <c r="K5254" t="s">
        <v>347</v>
      </c>
      <c r="L5254" t="str">
        <f>VLOOKUP(C5254,ACCOUNT_MAPPING!A:C,3,FALSE)</f>
        <v>General Building Maintenance</v>
      </c>
    </row>
    <row r="5255" spans="1:12" hidden="1">
      <c r="A5255">
        <v>126079</v>
      </c>
      <c r="B5255" t="s">
        <v>340</v>
      </c>
      <c r="C5255">
        <v>50360000</v>
      </c>
      <c r="D5255" t="s">
        <v>17</v>
      </c>
      <c r="E5255" t="s">
        <v>13</v>
      </c>
      <c r="F5255" t="s">
        <v>13</v>
      </c>
      <c r="G5255" t="s">
        <v>6508</v>
      </c>
      <c r="H5255" s="2">
        <v>44929.423441585648</v>
      </c>
      <c r="I5255" t="s">
        <v>300</v>
      </c>
      <c r="J5255" s="2">
        <v>44929.423441585648</v>
      </c>
      <c r="K5255" t="s">
        <v>300</v>
      </c>
      <c r="L5255" t="str">
        <f>VLOOKUP(C5255,ACCOUNT_MAPPING!A:C,3,FALSE)</f>
        <v>General Building Maintenance</v>
      </c>
    </row>
    <row r="5256" spans="1:12" hidden="1">
      <c r="A5256">
        <v>126081</v>
      </c>
      <c r="B5256" t="s">
        <v>435</v>
      </c>
      <c r="C5256">
        <v>50360000</v>
      </c>
      <c r="D5256" t="s">
        <v>12</v>
      </c>
      <c r="E5256" t="s">
        <v>13</v>
      </c>
      <c r="F5256" t="s">
        <v>13</v>
      </c>
      <c r="G5256" t="s">
        <v>6511</v>
      </c>
      <c r="H5256" s="2">
        <v>45016.756214004628</v>
      </c>
      <c r="I5256" t="s">
        <v>437</v>
      </c>
      <c r="J5256" s="2">
        <v>45016.756214004628</v>
      </c>
      <c r="K5256" t="s">
        <v>437</v>
      </c>
      <c r="L5256" t="str">
        <f>VLOOKUP(C5256,ACCOUNT_MAPPING!A:C,3,FALSE)</f>
        <v>General Building Maintenance</v>
      </c>
    </row>
    <row r="5257" spans="1:12" hidden="1">
      <c r="A5257">
        <v>126068</v>
      </c>
      <c r="B5257" t="s">
        <v>381</v>
      </c>
      <c r="C5257">
        <v>50360000</v>
      </c>
      <c r="D5257" t="s">
        <v>17</v>
      </c>
      <c r="E5257" t="s">
        <v>13</v>
      </c>
      <c r="F5257" t="s">
        <v>13</v>
      </c>
      <c r="G5257" t="s">
        <v>6512</v>
      </c>
      <c r="H5257" s="2">
        <v>44917.468529016202</v>
      </c>
      <c r="I5257" t="s">
        <v>300</v>
      </c>
      <c r="J5257" s="2">
        <v>44917.468529016202</v>
      </c>
      <c r="K5257" t="s">
        <v>300</v>
      </c>
      <c r="L5257" t="str">
        <f>VLOOKUP(C5257,ACCOUNT_MAPPING!A:C,3,FALSE)</f>
        <v>General Building Maintenance</v>
      </c>
    </row>
    <row r="5258" spans="1:12" hidden="1">
      <c r="A5258">
        <v>126167</v>
      </c>
      <c r="B5258" t="s">
        <v>411</v>
      </c>
      <c r="C5258">
        <v>50360000</v>
      </c>
      <c r="D5258" t="s">
        <v>17</v>
      </c>
      <c r="E5258" t="s">
        <v>13</v>
      </c>
      <c r="F5258" t="s">
        <v>13</v>
      </c>
      <c r="G5258" t="s">
        <v>1613</v>
      </c>
      <c r="H5258" s="2">
        <v>44922.711726701389</v>
      </c>
      <c r="I5258" t="s">
        <v>347</v>
      </c>
      <c r="J5258" s="2">
        <v>44922.711726701389</v>
      </c>
      <c r="K5258" t="s">
        <v>347</v>
      </c>
      <c r="L5258" t="str">
        <f>VLOOKUP(C5258,ACCOUNT_MAPPING!A:C,3,FALSE)</f>
        <v>General Building Maintenance</v>
      </c>
    </row>
    <row r="5259" spans="1:12" hidden="1">
      <c r="A5259">
        <v>126169</v>
      </c>
      <c r="B5259" t="s">
        <v>348</v>
      </c>
      <c r="C5259">
        <v>50360000</v>
      </c>
      <c r="D5259" t="s">
        <v>17</v>
      </c>
      <c r="E5259" t="s">
        <v>13</v>
      </c>
      <c r="F5259" t="s">
        <v>13</v>
      </c>
      <c r="G5259" t="s">
        <v>1613</v>
      </c>
      <c r="H5259" s="2">
        <v>44922.726170717593</v>
      </c>
      <c r="I5259" t="s">
        <v>347</v>
      </c>
      <c r="J5259" s="2">
        <v>44922.726170717593</v>
      </c>
      <c r="K5259" t="s">
        <v>347</v>
      </c>
      <c r="L5259" t="str">
        <f>VLOOKUP(C5259,ACCOUNT_MAPPING!A:C,3,FALSE)</f>
        <v>General Building Maintenance</v>
      </c>
    </row>
    <row r="5260" spans="1:12" hidden="1">
      <c r="A5260">
        <v>126173</v>
      </c>
      <c r="B5260" t="s">
        <v>421</v>
      </c>
      <c r="C5260">
        <v>50360000</v>
      </c>
      <c r="D5260" t="s">
        <v>17</v>
      </c>
      <c r="E5260" t="s">
        <v>13</v>
      </c>
      <c r="F5260" t="s">
        <v>13</v>
      </c>
      <c r="G5260" t="s">
        <v>1613</v>
      </c>
      <c r="H5260" s="2">
        <v>44922.752757175927</v>
      </c>
      <c r="I5260" t="s">
        <v>347</v>
      </c>
      <c r="J5260" s="2">
        <v>44922.752757175927</v>
      </c>
      <c r="K5260" t="s">
        <v>347</v>
      </c>
      <c r="L5260" t="str">
        <f>VLOOKUP(C5260,ACCOUNT_MAPPING!A:C,3,FALSE)</f>
        <v>General Building Maintenance</v>
      </c>
    </row>
    <row r="5261" spans="1:12" hidden="1">
      <c r="A5261">
        <v>126168</v>
      </c>
      <c r="B5261" t="s">
        <v>345</v>
      </c>
      <c r="C5261">
        <v>50360000</v>
      </c>
      <c r="D5261" t="s">
        <v>17</v>
      </c>
      <c r="E5261" t="s">
        <v>13</v>
      </c>
      <c r="F5261" t="s">
        <v>13</v>
      </c>
      <c r="G5261" t="s">
        <v>1613</v>
      </c>
      <c r="H5261" s="2">
        <v>44922.717703206021</v>
      </c>
      <c r="I5261" t="s">
        <v>347</v>
      </c>
      <c r="J5261" s="2">
        <v>44922.717703206021</v>
      </c>
      <c r="K5261" t="s">
        <v>347</v>
      </c>
      <c r="L5261" t="str">
        <f>VLOOKUP(C5261,ACCOUNT_MAPPING!A:C,3,FALSE)</f>
        <v>General Building Maintenance</v>
      </c>
    </row>
    <row r="5262" spans="1:12" hidden="1">
      <c r="A5262">
        <v>126113</v>
      </c>
      <c r="B5262" t="s">
        <v>417</v>
      </c>
      <c r="C5262">
        <v>50360000</v>
      </c>
      <c r="D5262" t="s">
        <v>17</v>
      </c>
      <c r="E5262" t="s">
        <v>13</v>
      </c>
      <c r="F5262" t="s">
        <v>13</v>
      </c>
      <c r="G5262" t="s">
        <v>5284</v>
      </c>
      <c r="H5262" s="2">
        <v>44918.008924270835</v>
      </c>
      <c r="I5262" t="s">
        <v>338</v>
      </c>
      <c r="J5262" s="2">
        <v>44918.008924270835</v>
      </c>
      <c r="K5262" t="s">
        <v>338</v>
      </c>
      <c r="L5262" t="str">
        <f>VLOOKUP(C5262,ACCOUNT_MAPPING!A:C,3,FALSE)</f>
        <v>General Building Maintenance</v>
      </c>
    </row>
    <row r="5263" spans="1:12" hidden="1">
      <c r="A5263">
        <v>126156</v>
      </c>
      <c r="B5263" t="s">
        <v>6513</v>
      </c>
      <c r="C5263">
        <v>50360000</v>
      </c>
      <c r="D5263" t="s">
        <v>63</v>
      </c>
      <c r="E5263" t="s">
        <v>13</v>
      </c>
      <c r="F5263" t="s">
        <v>13</v>
      </c>
      <c r="G5263" t="s">
        <v>404</v>
      </c>
      <c r="H5263" s="2">
        <v>44879.406976006947</v>
      </c>
      <c r="I5263" t="s">
        <v>405</v>
      </c>
      <c r="J5263" s="2">
        <v>44879.406976006947</v>
      </c>
      <c r="K5263" t="s">
        <v>405</v>
      </c>
      <c r="L5263" t="str">
        <f>VLOOKUP(C5263,ACCOUNT_MAPPING!A:C,3,FALSE)</f>
        <v>General Building Maintenance</v>
      </c>
    </row>
    <row r="5264" spans="1:12" hidden="1">
      <c r="A5264">
        <v>126164</v>
      </c>
      <c r="B5264" t="s">
        <v>3617</v>
      </c>
      <c r="C5264">
        <v>50360000</v>
      </c>
      <c r="D5264" t="s">
        <v>63</v>
      </c>
      <c r="E5264" t="s">
        <v>13</v>
      </c>
      <c r="F5264" t="s">
        <v>13</v>
      </c>
      <c r="G5264" t="s">
        <v>5370</v>
      </c>
      <c r="H5264" s="2">
        <v>44879.40548425926</v>
      </c>
      <c r="I5264" t="s">
        <v>405</v>
      </c>
      <c r="J5264" s="2">
        <v>44879.40548425926</v>
      </c>
      <c r="K5264" t="s">
        <v>405</v>
      </c>
      <c r="L5264" t="str">
        <f>VLOOKUP(C5264,ACCOUNT_MAPPING!A:C,3,FALSE)</f>
        <v>General Building Maintenance</v>
      </c>
    </row>
    <row r="5265" spans="1:12" hidden="1">
      <c r="A5265">
        <v>126166</v>
      </c>
      <c r="B5265" t="s">
        <v>409</v>
      </c>
      <c r="C5265">
        <v>50360000</v>
      </c>
      <c r="D5265" t="s">
        <v>17</v>
      </c>
      <c r="E5265" t="s">
        <v>13</v>
      </c>
      <c r="F5265" t="s">
        <v>13</v>
      </c>
      <c r="G5265" t="s">
        <v>6514</v>
      </c>
      <c r="H5265" s="2">
        <v>44922.674348460649</v>
      </c>
      <c r="I5265" t="s">
        <v>347</v>
      </c>
      <c r="J5265" s="2">
        <v>44922.674348460649</v>
      </c>
      <c r="K5265" t="s">
        <v>347</v>
      </c>
      <c r="L5265" t="str">
        <f>VLOOKUP(C5265,ACCOUNT_MAPPING!A:C,3,FALSE)</f>
        <v>General Building Maintenance</v>
      </c>
    </row>
    <row r="5266" spans="1:12" hidden="1">
      <c r="A5266">
        <v>126170</v>
      </c>
      <c r="B5266" t="s">
        <v>478</v>
      </c>
      <c r="C5266">
        <v>50360000</v>
      </c>
      <c r="D5266" t="s">
        <v>17</v>
      </c>
      <c r="E5266" t="s">
        <v>13</v>
      </c>
      <c r="F5266" t="s">
        <v>13</v>
      </c>
      <c r="G5266" t="s">
        <v>1613</v>
      </c>
      <c r="H5266" s="2">
        <v>44922.729938310185</v>
      </c>
      <c r="I5266" t="s">
        <v>347</v>
      </c>
      <c r="J5266" s="2">
        <v>44922.729938310185</v>
      </c>
      <c r="K5266" t="s">
        <v>347</v>
      </c>
      <c r="L5266" t="str">
        <f>VLOOKUP(C5266,ACCOUNT_MAPPING!A:C,3,FALSE)</f>
        <v>General Building Maintenance</v>
      </c>
    </row>
    <row r="5267" spans="1:12" hidden="1">
      <c r="A5267">
        <v>126172</v>
      </c>
      <c r="B5267" t="s">
        <v>480</v>
      </c>
      <c r="C5267">
        <v>50360000</v>
      </c>
      <c r="D5267" t="s">
        <v>17</v>
      </c>
      <c r="E5267" t="s">
        <v>13</v>
      </c>
      <c r="F5267" t="s">
        <v>13</v>
      </c>
      <c r="G5267" t="s">
        <v>1613</v>
      </c>
      <c r="H5267" s="2">
        <v>44922.745975115744</v>
      </c>
      <c r="I5267" t="s">
        <v>347</v>
      </c>
      <c r="J5267" s="2">
        <v>44922.745975115744</v>
      </c>
      <c r="K5267" t="s">
        <v>347</v>
      </c>
      <c r="L5267" t="str">
        <f>VLOOKUP(C5267,ACCOUNT_MAPPING!A:C,3,FALSE)</f>
        <v>General Building Maintenance</v>
      </c>
    </row>
    <row r="5268" spans="1:12" hidden="1">
      <c r="A5268">
        <v>126184</v>
      </c>
      <c r="B5268" t="s">
        <v>1616</v>
      </c>
      <c r="C5268">
        <v>50360000</v>
      </c>
      <c r="D5268" t="s">
        <v>17</v>
      </c>
      <c r="E5268" t="s">
        <v>13</v>
      </c>
      <c r="F5268" t="s">
        <v>13</v>
      </c>
      <c r="G5268" t="s">
        <v>1613</v>
      </c>
      <c r="H5268" s="2">
        <v>44923.525217974537</v>
      </c>
      <c r="I5268" t="s">
        <v>347</v>
      </c>
      <c r="J5268" s="2">
        <v>44923.525217974537</v>
      </c>
      <c r="K5268" t="s">
        <v>347</v>
      </c>
      <c r="L5268" t="str">
        <f>VLOOKUP(C5268,ACCOUNT_MAPPING!A:C,3,FALSE)</f>
        <v>General Building Maintenance</v>
      </c>
    </row>
    <row r="5269" spans="1:12" hidden="1">
      <c r="A5269">
        <v>2830</v>
      </c>
      <c r="B5269" t="s">
        <v>2163</v>
      </c>
      <c r="C5269">
        <v>50365000</v>
      </c>
      <c r="D5269" t="s">
        <v>17</v>
      </c>
      <c r="E5269" t="s">
        <v>13</v>
      </c>
      <c r="F5269" t="s">
        <v>13</v>
      </c>
      <c r="G5269" t="s">
        <v>6515</v>
      </c>
      <c r="H5269" s="2">
        <v>44923.432687499997</v>
      </c>
      <c r="I5269" t="s">
        <v>289</v>
      </c>
      <c r="J5269" s="2">
        <v>44923.432687499997</v>
      </c>
      <c r="K5269" t="s">
        <v>289</v>
      </c>
      <c r="L5269" t="str">
        <f>VLOOKUP(C5269,ACCOUNT_MAPPING!A:C,3,FALSE)</f>
        <v>General Building Maintenance</v>
      </c>
    </row>
    <row r="5270" spans="1:12" hidden="1">
      <c r="A5270">
        <v>2877</v>
      </c>
      <c r="B5270" t="s">
        <v>2165</v>
      </c>
      <c r="C5270">
        <v>50365000</v>
      </c>
      <c r="D5270" t="s">
        <v>17</v>
      </c>
      <c r="E5270" t="s">
        <v>13</v>
      </c>
      <c r="F5270" t="s">
        <v>13</v>
      </c>
      <c r="G5270" t="s">
        <v>6516</v>
      </c>
      <c r="H5270" s="2">
        <v>44923.441365625004</v>
      </c>
      <c r="I5270" t="s">
        <v>289</v>
      </c>
      <c r="J5270" s="2">
        <v>44923.441365625004</v>
      </c>
      <c r="K5270" t="s">
        <v>289</v>
      </c>
      <c r="L5270" t="str">
        <f>VLOOKUP(C5270,ACCOUNT_MAPPING!A:C,3,FALSE)</f>
        <v>General Building Maintenance</v>
      </c>
    </row>
    <row r="5271" spans="1:12" hidden="1">
      <c r="A5271">
        <v>4601</v>
      </c>
      <c r="B5271" t="s">
        <v>2185</v>
      </c>
      <c r="C5271">
        <v>50365000</v>
      </c>
      <c r="D5271" t="s">
        <v>63</v>
      </c>
      <c r="E5271" t="s">
        <v>13</v>
      </c>
      <c r="F5271" t="s">
        <v>13</v>
      </c>
      <c r="G5271" t="s">
        <v>6517</v>
      </c>
      <c r="H5271" s="2">
        <v>44873.620142129628</v>
      </c>
      <c r="I5271" t="s">
        <v>679</v>
      </c>
      <c r="J5271" s="2">
        <v>44873.620142129628</v>
      </c>
      <c r="K5271" t="s">
        <v>679</v>
      </c>
      <c r="L5271" t="str">
        <f>VLOOKUP(C5271,ACCOUNT_MAPPING!A:C,3,FALSE)</f>
        <v>General Building Maintenance</v>
      </c>
    </row>
    <row r="5272" spans="1:12" hidden="1">
      <c r="A5272">
        <v>4469</v>
      </c>
      <c r="B5272" t="s">
        <v>675</v>
      </c>
      <c r="C5272">
        <v>50365000</v>
      </c>
      <c r="D5272" t="s">
        <v>63</v>
      </c>
      <c r="E5272" t="s">
        <v>13</v>
      </c>
      <c r="F5272" t="s">
        <v>13</v>
      </c>
      <c r="G5272" t="s">
        <v>6518</v>
      </c>
      <c r="H5272" s="2">
        <v>44874.461144062501</v>
      </c>
      <c r="I5272" t="s">
        <v>41</v>
      </c>
      <c r="J5272" s="2">
        <v>44874.461144062501</v>
      </c>
      <c r="K5272" t="s">
        <v>41</v>
      </c>
      <c r="L5272" t="str">
        <f>VLOOKUP(C5272,ACCOUNT_MAPPING!A:C,3,FALSE)</f>
        <v>General Building Maintenance</v>
      </c>
    </row>
    <row r="5273" spans="1:12" hidden="1">
      <c r="A5273">
        <v>3540</v>
      </c>
      <c r="B5273" t="s">
        <v>11</v>
      </c>
      <c r="C5273">
        <v>50365000</v>
      </c>
      <c r="D5273" t="s">
        <v>63</v>
      </c>
      <c r="E5273" t="s">
        <v>13</v>
      </c>
      <c r="F5273" t="s">
        <v>13</v>
      </c>
      <c r="G5273" t="s">
        <v>6519</v>
      </c>
      <c r="H5273" s="2">
        <v>44875.522005092593</v>
      </c>
      <c r="I5273" t="s">
        <v>87</v>
      </c>
      <c r="J5273" s="2">
        <v>44875.522005092593</v>
      </c>
      <c r="K5273" t="s">
        <v>87</v>
      </c>
      <c r="L5273" t="str">
        <f>VLOOKUP(C5273,ACCOUNT_MAPPING!A:C,3,FALSE)</f>
        <v>General Building Maintenance</v>
      </c>
    </row>
    <row r="5274" spans="1:12" hidden="1">
      <c r="A5274">
        <v>4598</v>
      </c>
      <c r="B5274" t="s">
        <v>2190</v>
      </c>
      <c r="C5274">
        <v>50365000</v>
      </c>
      <c r="D5274" t="s">
        <v>17</v>
      </c>
      <c r="E5274" t="s">
        <v>13</v>
      </c>
      <c r="F5274" t="s">
        <v>13</v>
      </c>
      <c r="G5274" t="s">
        <v>6520</v>
      </c>
      <c r="H5274" s="2">
        <v>44924.645606365739</v>
      </c>
      <c r="I5274" t="s">
        <v>1441</v>
      </c>
      <c r="J5274" s="2">
        <v>44924.645606365739</v>
      </c>
      <c r="K5274" t="s">
        <v>1441</v>
      </c>
      <c r="L5274" t="str">
        <f>VLOOKUP(C5274,ACCOUNT_MAPPING!A:C,3,FALSE)</f>
        <v>General Building Maintenance</v>
      </c>
    </row>
    <row r="5275" spans="1:12" hidden="1">
      <c r="A5275">
        <v>4273</v>
      </c>
      <c r="B5275" t="s">
        <v>2176</v>
      </c>
      <c r="C5275">
        <v>50365000</v>
      </c>
      <c r="D5275" t="s">
        <v>63</v>
      </c>
      <c r="E5275" t="s">
        <v>13</v>
      </c>
      <c r="F5275" t="s">
        <v>13</v>
      </c>
      <c r="G5275" t="s">
        <v>6521</v>
      </c>
      <c r="H5275" s="2">
        <v>44874.920490891207</v>
      </c>
      <c r="I5275" t="s">
        <v>1434</v>
      </c>
      <c r="J5275" s="2">
        <v>44874.920490891207</v>
      </c>
      <c r="K5275" t="s">
        <v>1434</v>
      </c>
      <c r="L5275" t="str">
        <f>VLOOKUP(C5275,ACCOUNT_MAPPING!A:C,3,FALSE)</f>
        <v>General Building Maintenance</v>
      </c>
    </row>
    <row r="5276" spans="1:12" hidden="1">
      <c r="A5276">
        <v>4942</v>
      </c>
      <c r="B5276" t="s">
        <v>3174</v>
      </c>
      <c r="C5276">
        <v>50365000</v>
      </c>
      <c r="D5276" t="s">
        <v>17</v>
      </c>
      <c r="E5276" t="s">
        <v>13</v>
      </c>
      <c r="F5276" t="s">
        <v>13</v>
      </c>
      <c r="G5276" t="s">
        <v>6522</v>
      </c>
      <c r="H5276" s="2">
        <v>44917.4518684375</v>
      </c>
      <c r="I5276" t="s">
        <v>1672</v>
      </c>
      <c r="J5276" s="2">
        <v>44917.4518684375</v>
      </c>
      <c r="K5276" t="s">
        <v>1672</v>
      </c>
      <c r="L5276" t="str">
        <f>VLOOKUP(C5276,ACCOUNT_MAPPING!A:C,3,FALSE)</f>
        <v>General Building Maintenance</v>
      </c>
    </row>
    <row r="5277" spans="1:12" hidden="1">
      <c r="A5277">
        <v>8445</v>
      </c>
      <c r="B5277" t="s">
        <v>23</v>
      </c>
      <c r="C5277">
        <v>50365000</v>
      </c>
      <c r="D5277" t="s">
        <v>12</v>
      </c>
      <c r="E5277" t="s">
        <v>13</v>
      </c>
      <c r="F5277" t="s">
        <v>13</v>
      </c>
      <c r="G5277" t="s">
        <v>6523</v>
      </c>
      <c r="H5277" s="2">
        <v>45013.614543437499</v>
      </c>
      <c r="I5277" t="s">
        <v>809</v>
      </c>
      <c r="J5277" s="2">
        <v>45013.614543437499</v>
      </c>
      <c r="K5277" t="s">
        <v>809</v>
      </c>
      <c r="L5277" t="str">
        <f>VLOOKUP(C5277,ACCOUNT_MAPPING!A:C,3,FALSE)</f>
        <v>General Building Maintenance</v>
      </c>
    </row>
    <row r="5278" spans="1:12" hidden="1">
      <c r="A5278">
        <v>8497</v>
      </c>
      <c r="B5278" t="s">
        <v>6524</v>
      </c>
      <c r="C5278">
        <v>50365000</v>
      </c>
      <c r="D5278" t="s">
        <v>12</v>
      </c>
      <c r="E5278" t="s">
        <v>13</v>
      </c>
      <c r="F5278" t="s">
        <v>13</v>
      </c>
      <c r="G5278" t="s">
        <v>6525</v>
      </c>
      <c r="H5278" s="2">
        <v>45014.72295181713</v>
      </c>
      <c r="I5278" t="s">
        <v>19</v>
      </c>
      <c r="J5278" s="2">
        <v>45014.72295181713</v>
      </c>
      <c r="K5278" t="s">
        <v>19</v>
      </c>
      <c r="L5278" t="str">
        <f>VLOOKUP(C5278,ACCOUNT_MAPPING!A:C,3,FALSE)</f>
        <v>General Building Maintenance</v>
      </c>
    </row>
    <row r="5279" spans="1:12" hidden="1">
      <c r="A5279">
        <v>8498</v>
      </c>
      <c r="B5279" t="s">
        <v>1639</v>
      </c>
      <c r="C5279">
        <v>50365000</v>
      </c>
      <c r="D5279" t="s">
        <v>17</v>
      </c>
      <c r="E5279" t="s">
        <v>13</v>
      </c>
      <c r="F5279" t="s">
        <v>13</v>
      </c>
      <c r="G5279" t="s">
        <v>6526</v>
      </c>
      <c r="H5279" s="2">
        <v>44923.798529826388</v>
      </c>
      <c r="I5279" t="s">
        <v>19</v>
      </c>
      <c r="J5279" s="2">
        <v>44923.798529826388</v>
      </c>
      <c r="K5279" t="s">
        <v>19</v>
      </c>
      <c r="L5279" t="str">
        <f>VLOOKUP(C5279,ACCOUNT_MAPPING!A:C,3,FALSE)</f>
        <v>General Building Maintenance</v>
      </c>
    </row>
    <row r="5280" spans="1:12" hidden="1">
      <c r="A5280">
        <v>7615</v>
      </c>
      <c r="B5280" t="s">
        <v>2200</v>
      </c>
      <c r="C5280">
        <v>50365000</v>
      </c>
      <c r="D5280" t="s">
        <v>12</v>
      </c>
      <c r="E5280" t="s">
        <v>13</v>
      </c>
      <c r="F5280" t="s">
        <v>13</v>
      </c>
      <c r="G5280" t="s">
        <v>6527</v>
      </c>
      <c r="H5280" s="2">
        <v>45013.848037962962</v>
      </c>
      <c r="I5280" t="s">
        <v>83</v>
      </c>
      <c r="J5280" s="2">
        <v>45013.848037962962</v>
      </c>
      <c r="K5280" t="s">
        <v>83</v>
      </c>
      <c r="L5280" t="str">
        <f>VLOOKUP(C5280,ACCOUNT_MAPPING!A:C,3,FALSE)</f>
        <v>General Building Maintenance</v>
      </c>
    </row>
    <row r="5281" spans="1:12" hidden="1">
      <c r="A5281">
        <v>8501</v>
      </c>
      <c r="B5281" t="s">
        <v>1645</v>
      </c>
      <c r="C5281">
        <v>50365000</v>
      </c>
      <c r="D5281" t="s">
        <v>17</v>
      </c>
      <c r="E5281" t="s">
        <v>13</v>
      </c>
      <c r="F5281" t="s">
        <v>13</v>
      </c>
      <c r="G5281" t="s">
        <v>6528</v>
      </c>
      <c r="H5281" s="2">
        <v>44923.846201817127</v>
      </c>
      <c r="I5281" t="s">
        <v>19</v>
      </c>
      <c r="J5281" s="2">
        <v>44923.846201817127</v>
      </c>
      <c r="K5281" t="s">
        <v>19</v>
      </c>
      <c r="L5281" t="str">
        <f>VLOOKUP(C5281,ACCOUNT_MAPPING!A:C,3,FALSE)</f>
        <v>General Building Maintenance</v>
      </c>
    </row>
    <row r="5282" spans="1:12" hidden="1">
      <c r="A5282">
        <v>8514</v>
      </c>
      <c r="B5282" t="s">
        <v>1649</v>
      </c>
      <c r="C5282">
        <v>50365000</v>
      </c>
      <c r="D5282" t="s">
        <v>12</v>
      </c>
      <c r="E5282" t="s">
        <v>13</v>
      </c>
      <c r="F5282" t="s">
        <v>13</v>
      </c>
      <c r="G5282" t="s">
        <v>6529</v>
      </c>
      <c r="H5282" s="2">
        <v>45009.882238854167</v>
      </c>
      <c r="I5282" t="s">
        <v>22</v>
      </c>
      <c r="J5282" s="2">
        <v>45009.882238854167</v>
      </c>
      <c r="K5282" t="s">
        <v>22</v>
      </c>
      <c r="L5282" t="str">
        <f>VLOOKUP(C5282,ACCOUNT_MAPPING!A:C,3,FALSE)</f>
        <v>General Building Maintenance</v>
      </c>
    </row>
    <row r="5283" spans="1:12" hidden="1">
      <c r="A5283">
        <v>8521</v>
      </c>
      <c r="B5283" t="s">
        <v>2209</v>
      </c>
      <c r="C5283">
        <v>50365000</v>
      </c>
      <c r="D5283" t="s">
        <v>17</v>
      </c>
      <c r="E5283" t="s">
        <v>13</v>
      </c>
      <c r="F5283" t="s">
        <v>13</v>
      </c>
      <c r="G5283" t="s">
        <v>6530</v>
      </c>
      <c r="H5283" s="2">
        <v>44922.677899571761</v>
      </c>
      <c r="I5283" t="s">
        <v>15</v>
      </c>
      <c r="J5283" s="2">
        <v>44922.677899571761</v>
      </c>
      <c r="K5283" t="s">
        <v>15</v>
      </c>
      <c r="L5283" t="str">
        <f>VLOOKUP(C5283,ACCOUNT_MAPPING!A:C,3,FALSE)</f>
        <v>General Building Maintenance</v>
      </c>
    </row>
    <row r="5284" spans="1:12" hidden="1">
      <c r="A5284">
        <v>8500</v>
      </c>
      <c r="B5284" t="s">
        <v>6531</v>
      </c>
      <c r="C5284">
        <v>50365000</v>
      </c>
      <c r="D5284" t="s">
        <v>12</v>
      </c>
      <c r="E5284" t="s">
        <v>13</v>
      </c>
      <c r="F5284" t="s">
        <v>13</v>
      </c>
      <c r="G5284" t="s">
        <v>6532</v>
      </c>
      <c r="H5284" s="2">
        <v>45014.768813310184</v>
      </c>
      <c r="I5284" t="s">
        <v>19</v>
      </c>
      <c r="J5284" s="2">
        <v>45014.768813310184</v>
      </c>
      <c r="K5284" t="s">
        <v>19</v>
      </c>
      <c r="L5284" t="str">
        <f>VLOOKUP(C5284,ACCOUNT_MAPPING!A:C,3,FALSE)</f>
        <v>General Building Maintenance</v>
      </c>
    </row>
    <row r="5285" spans="1:12" hidden="1">
      <c r="A5285">
        <v>8531</v>
      </c>
      <c r="B5285" t="s">
        <v>696</v>
      </c>
      <c r="C5285">
        <v>50365000</v>
      </c>
      <c r="D5285" t="s">
        <v>63</v>
      </c>
      <c r="E5285" t="s">
        <v>13</v>
      </c>
      <c r="F5285" t="s">
        <v>13</v>
      </c>
      <c r="G5285" t="s">
        <v>6533</v>
      </c>
      <c r="H5285" s="2">
        <v>44873.61393738426</v>
      </c>
      <c r="I5285" t="s">
        <v>56</v>
      </c>
      <c r="J5285" s="2">
        <v>44873.61393738426</v>
      </c>
      <c r="K5285" t="s">
        <v>56</v>
      </c>
      <c r="L5285" t="str">
        <f>VLOOKUP(C5285,ACCOUNT_MAPPING!A:C,3,FALSE)</f>
        <v>General Building Maintenance</v>
      </c>
    </row>
    <row r="5286" spans="1:12" hidden="1">
      <c r="A5286">
        <v>8534</v>
      </c>
      <c r="B5286" t="s">
        <v>1369</v>
      </c>
      <c r="C5286">
        <v>50365000</v>
      </c>
      <c r="D5286" t="s">
        <v>63</v>
      </c>
      <c r="E5286" t="s">
        <v>13</v>
      </c>
      <c r="F5286" t="s">
        <v>13</v>
      </c>
      <c r="G5286" t="s">
        <v>6534</v>
      </c>
      <c r="H5286" s="2">
        <v>44873.64055621528</v>
      </c>
      <c r="I5286" t="s">
        <v>56</v>
      </c>
      <c r="J5286" s="2">
        <v>44873.64055621528</v>
      </c>
      <c r="K5286" t="s">
        <v>56</v>
      </c>
      <c r="L5286" t="str">
        <f>VLOOKUP(C5286,ACCOUNT_MAPPING!A:C,3,FALSE)</f>
        <v>General Building Maintenance</v>
      </c>
    </row>
    <row r="5287" spans="1:12" hidden="1">
      <c r="A5287">
        <v>8502</v>
      </c>
      <c r="B5287" t="s">
        <v>16</v>
      </c>
      <c r="C5287">
        <v>50365000</v>
      </c>
      <c r="D5287" t="s">
        <v>17</v>
      </c>
      <c r="E5287" t="s">
        <v>13</v>
      </c>
      <c r="F5287" t="s">
        <v>13</v>
      </c>
      <c r="G5287" t="s">
        <v>6535</v>
      </c>
      <c r="H5287" s="2">
        <v>44923.871517129628</v>
      </c>
      <c r="I5287" t="s">
        <v>19</v>
      </c>
      <c r="J5287" s="2">
        <v>44923.871517129628</v>
      </c>
      <c r="K5287" t="s">
        <v>19</v>
      </c>
      <c r="L5287" t="str">
        <f>VLOOKUP(C5287,ACCOUNT_MAPPING!A:C,3,FALSE)</f>
        <v>General Building Maintenance</v>
      </c>
    </row>
    <row r="5288" spans="1:12" hidden="1">
      <c r="A5288">
        <v>8513</v>
      </c>
      <c r="B5288" t="s">
        <v>20</v>
      </c>
      <c r="C5288">
        <v>50365000</v>
      </c>
      <c r="D5288" t="s">
        <v>12</v>
      </c>
      <c r="E5288" t="s">
        <v>13</v>
      </c>
      <c r="F5288" t="s">
        <v>13</v>
      </c>
      <c r="G5288" t="s">
        <v>6536</v>
      </c>
      <c r="H5288" s="2">
        <v>45009.878112233797</v>
      </c>
      <c r="I5288" t="s">
        <v>22</v>
      </c>
      <c r="J5288" s="2">
        <v>45009.878112233797</v>
      </c>
      <c r="K5288" t="s">
        <v>22</v>
      </c>
      <c r="L5288" t="str">
        <f>VLOOKUP(C5288,ACCOUNT_MAPPING!A:C,3,FALSE)</f>
        <v>General Building Maintenance</v>
      </c>
    </row>
    <row r="5289" spans="1:12" hidden="1">
      <c r="A5289">
        <v>8529</v>
      </c>
      <c r="B5289" t="s">
        <v>1170</v>
      </c>
      <c r="C5289">
        <v>50365000</v>
      </c>
      <c r="D5289" t="s">
        <v>12</v>
      </c>
      <c r="E5289" t="s">
        <v>13</v>
      </c>
      <c r="F5289" t="s">
        <v>13</v>
      </c>
      <c r="G5289" t="s">
        <v>27</v>
      </c>
      <c r="H5289" s="2">
        <v>45014.463627118057</v>
      </c>
      <c r="I5289" t="s">
        <v>28</v>
      </c>
      <c r="J5289" s="2">
        <v>45014.463627118057</v>
      </c>
      <c r="K5289" t="s">
        <v>28</v>
      </c>
      <c r="L5289" t="str">
        <f>VLOOKUP(C5289,ACCOUNT_MAPPING!A:C,3,FALSE)</f>
        <v>General Building Maintenance</v>
      </c>
    </row>
    <row r="5290" spans="1:12" hidden="1">
      <c r="A5290">
        <v>8609</v>
      </c>
      <c r="B5290" t="s">
        <v>700</v>
      </c>
      <c r="C5290">
        <v>50365000</v>
      </c>
      <c r="D5290" t="s">
        <v>63</v>
      </c>
      <c r="E5290" t="s">
        <v>13</v>
      </c>
      <c r="F5290" t="s">
        <v>13</v>
      </c>
      <c r="G5290" t="s">
        <v>6537</v>
      </c>
      <c r="H5290" s="2">
        <v>44869.831878969904</v>
      </c>
      <c r="I5290" t="s">
        <v>778</v>
      </c>
      <c r="J5290" s="2">
        <v>44869.831878969904</v>
      </c>
      <c r="K5290" t="s">
        <v>778</v>
      </c>
      <c r="L5290" t="str">
        <f>VLOOKUP(C5290,ACCOUNT_MAPPING!A:C,3,FALSE)</f>
        <v>General Building Maintenance</v>
      </c>
    </row>
    <row r="5291" spans="1:12" hidden="1">
      <c r="A5291">
        <v>8640</v>
      </c>
      <c r="B5291" t="s">
        <v>2220</v>
      </c>
      <c r="C5291">
        <v>50365000</v>
      </c>
      <c r="D5291" t="s">
        <v>17</v>
      </c>
      <c r="E5291" t="s">
        <v>13</v>
      </c>
      <c r="F5291" t="s">
        <v>13</v>
      </c>
      <c r="G5291" t="s">
        <v>6538</v>
      </c>
      <c r="H5291" s="2">
        <v>44919.560812002317</v>
      </c>
      <c r="I5291" t="s">
        <v>31</v>
      </c>
      <c r="J5291" s="2">
        <v>44919.560812002317</v>
      </c>
      <c r="K5291" t="s">
        <v>31</v>
      </c>
      <c r="L5291" t="str">
        <f>VLOOKUP(C5291,ACCOUNT_MAPPING!A:C,3,FALSE)</f>
        <v>General Building Maintenance</v>
      </c>
    </row>
    <row r="5292" spans="1:12" hidden="1">
      <c r="A5292">
        <v>8605</v>
      </c>
      <c r="B5292" t="s">
        <v>1371</v>
      </c>
      <c r="C5292">
        <v>50365000</v>
      </c>
      <c r="D5292" t="s">
        <v>17</v>
      </c>
      <c r="E5292" t="s">
        <v>13</v>
      </c>
      <c r="F5292" t="s">
        <v>13</v>
      </c>
      <c r="G5292" t="s">
        <v>6539</v>
      </c>
      <c r="H5292" s="2">
        <v>44924.554079861111</v>
      </c>
      <c r="I5292" t="s">
        <v>702</v>
      </c>
      <c r="J5292" s="2">
        <v>44924.554079861111</v>
      </c>
      <c r="K5292" t="s">
        <v>702</v>
      </c>
      <c r="L5292" t="str">
        <f>VLOOKUP(C5292,ACCOUNT_MAPPING!A:C,3,FALSE)</f>
        <v>General Building Maintenance</v>
      </c>
    </row>
    <row r="5293" spans="1:12" hidden="1">
      <c r="A5293">
        <v>8642</v>
      </c>
      <c r="B5293" t="s">
        <v>29</v>
      </c>
      <c r="C5293">
        <v>50365000</v>
      </c>
      <c r="D5293" t="s">
        <v>63</v>
      </c>
      <c r="E5293" t="s">
        <v>13</v>
      </c>
      <c r="F5293" t="s">
        <v>13</v>
      </c>
      <c r="G5293" t="s">
        <v>6540</v>
      </c>
      <c r="H5293" s="2">
        <v>44876.434054861114</v>
      </c>
      <c r="I5293" t="s">
        <v>31</v>
      </c>
      <c r="J5293" s="2">
        <v>44876.434054861114</v>
      </c>
      <c r="K5293" t="s">
        <v>31</v>
      </c>
      <c r="L5293" t="str">
        <f>VLOOKUP(C5293,ACCOUNT_MAPPING!A:C,3,FALSE)</f>
        <v>General Building Maintenance</v>
      </c>
    </row>
    <row r="5294" spans="1:12" hidden="1">
      <c r="A5294">
        <v>8643</v>
      </c>
      <c r="B5294" t="s">
        <v>6541</v>
      </c>
      <c r="C5294">
        <v>50365000</v>
      </c>
      <c r="D5294" t="s">
        <v>17</v>
      </c>
      <c r="E5294" t="s">
        <v>13</v>
      </c>
      <c r="F5294" t="s">
        <v>13</v>
      </c>
      <c r="G5294" t="s">
        <v>6542</v>
      </c>
      <c r="H5294" s="2">
        <v>44919.570256944447</v>
      </c>
      <c r="I5294" t="s">
        <v>31</v>
      </c>
      <c r="J5294" s="2">
        <v>44919.570256944447</v>
      </c>
      <c r="K5294" t="s">
        <v>31</v>
      </c>
      <c r="L5294" t="str">
        <f>VLOOKUP(C5294,ACCOUNT_MAPPING!A:C,3,FALSE)</f>
        <v>General Building Maintenance</v>
      </c>
    </row>
    <row r="5295" spans="1:12" hidden="1">
      <c r="A5295">
        <v>8665</v>
      </c>
      <c r="B5295" t="s">
        <v>1668</v>
      </c>
      <c r="C5295">
        <v>50365000</v>
      </c>
      <c r="D5295" t="s">
        <v>63</v>
      </c>
      <c r="E5295" t="s">
        <v>13</v>
      </c>
      <c r="F5295" t="s">
        <v>13</v>
      </c>
      <c r="G5295" t="s">
        <v>6543</v>
      </c>
      <c r="H5295" s="2">
        <v>44876.610745914353</v>
      </c>
      <c r="I5295" t="s">
        <v>15</v>
      </c>
      <c r="J5295" s="2">
        <v>44876.610745914353</v>
      </c>
      <c r="K5295" t="s">
        <v>15</v>
      </c>
      <c r="L5295" t="str">
        <f>VLOOKUP(C5295,ACCOUNT_MAPPING!A:C,3,FALSE)</f>
        <v>General Building Maintenance</v>
      </c>
    </row>
    <row r="5296" spans="1:12" hidden="1">
      <c r="A5296">
        <v>8674</v>
      </c>
      <c r="B5296" t="s">
        <v>2234</v>
      </c>
      <c r="C5296">
        <v>50365000</v>
      </c>
      <c r="D5296" t="s">
        <v>17</v>
      </c>
      <c r="E5296" t="s">
        <v>13</v>
      </c>
      <c r="F5296" t="s">
        <v>13</v>
      </c>
      <c r="G5296" t="s">
        <v>6544</v>
      </c>
      <c r="H5296" s="2">
        <v>44915.692877083333</v>
      </c>
      <c r="I5296" t="s">
        <v>1675</v>
      </c>
      <c r="J5296" s="2">
        <v>44915.692877083333</v>
      </c>
      <c r="K5296" t="s">
        <v>1675</v>
      </c>
      <c r="L5296" t="str">
        <f>VLOOKUP(C5296,ACCOUNT_MAPPING!A:C,3,FALSE)</f>
        <v>General Building Maintenance</v>
      </c>
    </row>
    <row r="5297" spans="1:12" hidden="1">
      <c r="A5297">
        <v>8673</v>
      </c>
      <c r="B5297" t="s">
        <v>2230</v>
      </c>
      <c r="C5297">
        <v>50365000</v>
      </c>
      <c r="D5297" t="s">
        <v>63</v>
      </c>
      <c r="E5297" t="s">
        <v>13</v>
      </c>
      <c r="F5297" t="s">
        <v>13</v>
      </c>
      <c r="G5297" t="s">
        <v>6545</v>
      </c>
      <c r="H5297" s="2">
        <v>44876.636249189818</v>
      </c>
      <c r="I5297" t="s">
        <v>15</v>
      </c>
      <c r="J5297" s="2">
        <v>44876.636249189818</v>
      </c>
      <c r="K5297" t="s">
        <v>15</v>
      </c>
      <c r="L5297" t="str">
        <f>VLOOKUP(C5297,ACCOUNT_MAPPING!A:C,3,FALSE)</f>
        <v>General Building Maintenance</v>
      </c>
    </row>
    <row r="5298" spans="1:12" hidden="1">
      <c r="A5298">
        <v>8682</v>
      </c>
      <c r="B5298" t="s">
        <v>1172</v>
      </c>
      <c r="C5298">
        <v>50365000</v>
      </c>
      <c r="D5298" t="s">
        <v>63</v>
      </c>
      <c r="E5298" t="s">
        <v>13</v>
      </c>
      <c r="F5298" t="s">
        <v>13</v>
      </c>
      <c r="G5298" t="s">
        <v>6546</v>
      </c>
      <c r="H5298" s="2">
        <v>44876.795575381948</v>
      </c>
      <c r="I5298" t="s">
        <v>900</v>
      </c>
      <c r="J5298" s="2">
        <v>44876.795575381948</v>
      </c>
      <c r="K5298" t="s">
        <v>900</v>
      </c>
      <c r="L5298" t="str">
        <f>VLOOKUP(C5298,ACCOUNT_MAPPING!A:C,3,FALSE)</f>
        <v>General Building Maintenance</v>
      </c>
    </row>
    <row r="5299" spans="1:12" hidden="1">
      <c r="A5299">
        <v>8690</v>
      </c>
      <c r="B5299" t="s">
        <v>3756</v>
      </c>
      <c r="C5299">
        <v>50365000</v>
      </c>
      <c r="D5299" t="s">
        <v>17</v>
      </c>
      <c r="E5299" t="s">
        <v>13</v>
      </c>
      <c r="F5299" t="s">
        <v>13</v>
      </c>
      <c r="G5299" t="s">
        <v>6547</v>
      </c>
      <c r="H5299" s="2">
        <v>44926.003326192127</v>
      </c>
      <c r="I5299" t="s">
        <v>1229</v>
      </c>
      <c r="J5299" s="2">
        <v>44926.003326192127</v>
      </c>
      <c r="K5299" t="s">
        <v>1229</v>
      </c>
      <c r="L5299" t="str">
        <f>VLOOKUP(C5299,ACCOUNT_MAPPING!A:C,3,FALSE)</f>
        <v>General Building Maintenance</v>
      </c>
    </row>
    <row r="5300" spans="1:12" hidden="1">
      <c r="A5300">
        <v>8696</v>
      </c>
      <c r="B5300" t="s">
        <v>4380</v>
      </c>
      <c r="C5300">
        <v>50365000</v>
      </c>
      <c r="D5300" t="s">
        <v>63</v>
      </c>
      <c r="E5300" t="s">
        <v>13</v>
      </c>
      <c r="F5300" t="s">
        <v>13</v>
      </c>
      <c r="G5300" t="s">
        <v>6548</v>
      </c>
      <c r="H5300" s="2">
        <v>44872.522101932867</v>
      </c>
      <c r="I5300" t="s">
        <v>1672</v>
      </c>
      <c r="J5300" s="2">
        <v>44872.522101932867</v>
      </c>
      <c r="K5300" t="s">
        <v>1672</v>
      </c>
      <c r="L5300" t="str">
        <f>VLOOKUP(C5300,ACCOUNT_MAPPING!A:C,3,FALSE)</f>
        <v>General Building Maintenance</v>
      </c>
    </row>
    <row r="5301" spans="1:12" hidden="1">
      <c r="A5301">
        <v>8768</v>
      </c>
      <c r="B5301" t="s">
        <v>709</v>
      </c>
      <c r="C5301">
        <v>50365000</v>
      </c>
      <c r="D5301" t="s">
        <v>17</v>
      </c>
      <c r="E5301" t="s">
        <v>13</v>
      </c>
      <c r="F5301" t="s">
        <v>13</v>
      </c>
      <c r="G5301" t="s">
        <v>6549</v>
      </c>
      <c r="H5301" s="2">
        <v>44918.591874687503</v>
      </c>
      <c r="I5301" t="s">
        <v>244</v>
      </c>
      <c r="J5301" s="2">
        <v>44918.591874687503</v>
      </c>
      <c r="K5301" t="s">
        <v>244</v>
      </c>
      <c r="L5301" t="str">
        <f>VLOOKUP(C5301,ACCOUNT_MAPPING!A:C,3,FALSE)</f>
        <v>General Building Maintenance</v>
      </c>
    </row>
    <row r="5302" spans="1:12" hidden="1">
      <c r="A5302">
        <v>8770</v>
      </c>
      <c r="B5302" t="s">
        <v>711</v>
      </c>
      <c r="C5302">
        <v>50365000</v>
      </c>
      <c r="D5302" t="s">
        <v>17</v>
      </c>
      <c r="E5302" t="s">
        <v>13</v>
      </c>
      <c r="F5302" t="s">
        <v>13</v>
      </c>
      <c r="G5302" t="s">
        <v>6550</v>
      </c>
      <c r="H5302" s="2">
        <v>44918.640371759262</v>
      </c>
      <c r="I5302" t="s">
        <v>244</v>
      </c>
      <c r="J5302" s="2">
        <v>44918.640371759262</v>
      </c>
      <c r="K5302" t="s">
        <v>244</v>
      </c>
      <c r="L5302" t="str">
        <f>VLOOKUP(C5302,ACCOUNT_MAPPING!A:C,3,FALSE)</f>
        <v>General Building Maintenance</v>
      </c>
    </row>
    <row r="5303" spans="1:12" hidden="1">
      <c r="A5303">
        <v>8720</v>
      </c>
      <c r="B5303" t="s">
        <v>3758</v>
      </c>
      <c r="C5303">
        <v>50365000</v>
      </c>
      <c r="D5303" t="s">
        <v>63</v>
      </c>
      <c r="E5303" t="s">
        <v>13</v>
      </c>
      <c r="F5303" t="s">
        <v>13</v>
      </c>
      <c r="G5303" t="s">
        <v>6551</v>
      </c>
      <c r="H5303" s="2">
        <v>44861.850039432873</v>
      </c>
      <c r="I5303" t="s">
        <v>22</v>
      </c>
      <c r="J5303" s="2">
        <v>44861.850039432873</v>
      </c>
      <c r="K5303" t="s">
        <v>22</v>
      </c>
      <c r="L5303" t="str">
        <f>VLOOKUP(C5303,ACCOUNT_MAPPING!A:C,3,FALSE)</f>
        <v>General Building Maintenance</v>
      </c>
    </row>
    <row r="5304" spans="1:12" hidden="1">
      <c r="A5304">
        <v>8730</v>
      </c>
      <c r="B5304" t="s">
        <v>3206</v>
      </c>
      <c r="C5304">
        <v>50365000</v>
      </c>
      <c r="D5304" t="s">
        <v>17</v>
      </c>
      <c r="E5304" t="s">
        <v>13</v>
      </c>
      <c r="F5304" t="s">
        <v>13</v>
      </c>
      <c r="G5304" t="s">
        <v>6552</v>
      </c>
      <c r="H5304" s="2">
        <v>44928.891048379628</v>
      </c>
      <c r="I5304" t="s">
        <v>1422</v>
      </c>
      <c r="J5304" s="2">
        <v>44928.891048379628</v>
      </c>
      <c r="K5304" t="s">
        <v>1422</v>
      </c>
      <c r="L5304" t="str">
        <f>VLOOKUP(C5304,ACCOUNT_MAPPING!A:C,3,FALSE)</f>
        <v>General Building Maintenance</v>
      </c>
    </row>
    <row r="5305" spans="1:12" hidden="1">
      <c r="A5305">
        <v>8741</v>
      </c>
      <c r="B5305" t="s">
        <v>713</v>
      </c>
      <c r="C5305">
        <v>50365000</v>
      </c>
      <c r="D5305" t="s">
        <v>17</v>
      </c>
      <c r="E5305" t="s">
        <v>13</v>
      </c>
      <c r="F5305" t="s">
        <v>13</v>
      </c>
      <c r="G5305" t="s">
        <v>6553</v>
      </c>
      <c r="H5305" s="2">
        <v>44923.527604050927</v>
      </c>
      <c r="I5305" t="s">
        <v>715</v>
      </c>
      <c r="J5305" s="2">
        <v>44923.527604050927</v>
      </c>
      <c r="K5305" t="s">
        <v>715</v>
      </c>
      <c r="L5305" t="str">
        <f>VLOOKUP(C5305,ACCOUNT_MAPPING!A:C,3,FALSE)</f>
        <v>General Building Maintenance</v>
      </c>
    </row>
    <row r="5306" spans="1:12" hidden="1">
      <c r="A5306">
        <v>8697</v>
      </c>
      <c r="B5306" t="s">
        <v>1670</v>
      </c>
      <c r="C5306">
        <v>50365000</v>
      </c>
      <c r="D5306" t="s">
        <v>63</v>
      </c>
      <c r="E5306" t="s">
        <v>13</v>
      </c>
      <c r="F5306" t="s">
        <v>13</v>
      </c>
      <c r="G5306" t="s">
        <v>6554</v>
      </c>
      <c r="H5306" s="2">
        <v>44872.580510451386</v>
      </c>
      <c r="I5306" t="s">
        <v>1672</v>
      </c>
      <c r="J5306" s="2">
        <v>44872.580510451386</v>
      </c>
      <c r="K5306" t="s">
        <v>1672</v>
      </c>
      <c r="L5306" t="str">
        <f>VLOOKUP(C5306,ACCOUNT_MAPPING!A:C,3,FALSE)</f>
        <v>General Building Maintenance</v>
      </c>
    </row>
    <row r="5307" spans="1:12" hidden="1">
      <c r="A5307">
        <v>8718</v>
      </c>
      <c r="B5307" t="s">
        <v>5808</v>
      </c>
      <c r="C5307">
        <v>50365000</v>
      </c>
      <c r="D5307" t="s">
        <v>17</v>
      </c>
      <c r="E5307" t="s">
        <v>13</v>
      </c>
      <c r="F5307" t="s">
        <v>13</v>
      </c>
      <c r="G5307" t="s">
        <v>6555</v>
      </c>
      <c r="H5307" s="2">
        <v>44916.792451886577</v>
      </c>
      <c r="I5307" t="s">
        <v>22</v>
      </c>
      <c r="J5307" s="2">
        <v>44916.792451886577</v>
      </c>
      <c r="K5307" t="s">
        <v>22</v>
      </c>
      <c r="L5307" t="str">
        <f>VLOOKUP(C5307,ACCOUNT_MAPPING!A:C,3,FALSE)</f>
        <v>General Building Maintenance</v>
      </c>
    </row>
    <row r="5308" spans="1:12" hidden="1">
      <c r="A5308">
        <v>8752</v>
      </c>
      <c r="B5308" t="s">
        <v>1681</v>
      </c>
      <c r="C5308">
        <v>50365000</v>
      </c>
      <c r="D5308" t="s">
        <v>17</v>
      </c>
      <c r="E5308" t="s">
        <v>13</v>
      </c>
      <c r="F5308" t="s">
        <v>13</v>
      </c>
      <c r="G5308" t="s">
        <v>6556</v>
      </c>
      <c r="H5308" s="2">
        <v>44924.76461716435</v>
      </c>
      <c r="I5308" t="s">
        <v>702</v>
      </c>
      <c r="J5308" s="2">
        <v>44924.76461716435</v>
      </c>
      <c r="K5308" t="s">
        <v>702</v>
      </c>
      <c r="L5308" t="str">
        <f>VLOOKUP(C5308,ACCOUNT_MAPPING!A:C,3,FALSE)</f>
        <v>General Building Maintenance</v>
      </c>
    </row>
    <row r="5309" spans="1:12" hidden="1">
      <c r="A5309">
        <v>8821</v>
      </c>
      <c r="B5309" t="s">
        <v>1695</v>
      </c>
      <c r="C5309">
        <v>50365000</v>
      </c>
      <c r="D5309" t="s">
        <v>17</v>
      </c>
      <c r="E5309" t="s">
        <v>13</v>
      </c>
      <c r="F5309" t="s">
        <v>13</v>
      </c>
      <c r="G5309" t="s">
        <v>6557</v>
      </c>
      <c r="H5309" s="2">
        <v>44916.636382673612</v>
      </c>
      <c r="I5309" t="s">
        <v>225</v>
      </c>
      <c r="J5309" s="2">
        <v>44916.636382673612</v>
      </c>
      <c r="K5309" t="s">
        <v>225</v>
      </c>
      <c r="L5309" t="str">
        <f>VLOOKUP(C5309,ACCOUNT_MAPPING!A:C,3,FALSE)</f>
        <v>General Building Maintenance</v>
      </c>
    </row>
    <row r="5310" spans="1:12" hidden="1">
      <c r="A5310">
        <v>8809</v>
      </c>
      <c r="B5310" t="s">
        <v>2320</v>
      </c>
      <c r="C5310">
        <v>50365000</v>
      </c>
      <c r="D5310" t="s">
        <v>17</v>
      </c>
      <c r="E5310" t="s">
        <v>13</v>
      </c>
      <c r="F5310" t="s">
        <v>13</v>
      </c>
      <c r="G5310" t="s">
        <v>6558</v>
      </c>
      <c r="H5310" s="2">
        <v>44925.937048877313</v>
      </c>
      <c r="I5310" t="s">
        <v>497</v>
      </c>
      <c r="J5310" s="2">
        <v>44925.937048877313</v>
      </c>
      <c r="K5310" t="s">
        <v>497</v>
      </c>
      <c r="L5310" t="str">
        <f>VLOOKUP(C5310,ACCOUNT_MAPPING!A:C,3,FALSE)</f>
        <v>General Building Maintenance</v>
      </c>
    </row>
    <row r="5311" spans="1:12" hidden="1">
      <c r="A5311">
        <v>8756</v>
      </c>
      <c r="B5311" t="s">
        <v>2254</v>
      </c>
      <c r="C5311">
        <v>50365000</v>
      </c>
      <c r="D5311" t="s">
        <v>17</v>
      </c>
      <c r="E5311" t="s">
        <v>13</v>
      </c>
      <c r="F5311" t="s">
        <v>13</v>
      </c>
      <c r="G5311" t="s">
        <v>6559</v>
      </c>
      <c r="H5311" s="2">
        <v>44916.612438969911</v>
      </c>
      <c r="I5311" t="s">
        <v>1175</v>
      </c>
      <c r="J5311" s="2">
        <v>44916.612438969911</v>
      </c>
      <c r="K5311" t="s">
        <v>1175</v>
      </c>
      <c r="L5311" t="str">
        <f>VLOOKUP(C5311,ACCOUNT_MAPPING!A:C,3,FALSE)</f>
        <v>General Building Maintenance</v>
      </c>
    </row>
    <row r="5312" spans="1:12" hidden="1">
      <c r="A5312">
        <v>8769</v>
      </c>
      <c r="B5312" t="s">
        <v>716</v>
      </c>
      <c r="C5312">
        <v>50365000</v>
      </c>
      <c r="D5312" t="s">
        <v>17</v>
      </c>
      <c r="E5312" t="s">
        <v>13</v>
      </c>
      <c r="F5312" t="s">
        <v>13</v>
      </c>
      <c r="G5312" t="s">
        <v>6560</v>
      </c>
      <c r="H5312" s="2">
        <v>44918.61220127315</v>
      </c>
      <c r="I5312" t="s">
        <v>244</v>
      </c>
      <c r="J5312" s="2">
        <v>44918.61220127315</v>
      </c>
      <c r="K5312" t="s">
        <v>244</v>
      </c>
      <c r="L5312" t="str">
        <f>VLOOKUP(C5312,ACCOUNT_MAPPING!A:C,3,FALSE)</f>
        <v>General Building Maintenance</v>
      </c>
    </row>
    <row r="5313" spans="1:12" hidden="1">
      <c r="A5313">
        <v>8762</v>
      </c>
      <c r="B5313" t="s">
        <v>5830</v>
      </c>
      <c r="C5313">
        <v>50365000</v>
      </c>
      <c r="D5313" t="s">
        <v>17</v>
      </c>
      <c r="E5313" t="s">
        <v>13</v>
      </c>
      <c r="F5313" t="s">
        <v>13</v>
      </c>
      <c r="G5313" t="s">
        <v>6561</v>
      </c>
      <c r="H5313" s="2">
        <v>44916.549049733796</v>
      </c>
      <c r="I5313" t="s">
        <v>949</v>
      </c>
      <c r="J5313" s="2">
        <v>44916.549049733796</v>
      </c>
      <c r="K5313" t="s">
        <v>949</v>
      </c>
      <c r="L5313" t="str">
        <f>VLOOKUP(C5313,ACCOUNT_MAPPING!A:C,3,FALSE)</f>
        <v>General Building Maintenance</v>
      </c>
    </row>
    <row r="5314" spans="1:12" hidden="1">
      <c r="A5314">
        <v>8763</v>
      </c>
      <c r="B5314" t="s">
        <v>1697</v>
      </c>
      <c r="C5314">
        <v>50365000</v>
      </c>
      <c r="D5314" t="s">
        <v>17</v>
      </c>
      <c r="E5314" t="s">
        <v>13</v>
      </c>
      <c r="F5314" t="s">
        <v>13</v>
      </c>
      <c r="G5314" t="s">
        <v>6562</v>
      </c>
      <c r="H5314" s="2">
        <v>44916.564378587966</v>
      </c>
      <c r="I5314" t="s">
        <v>949</v>
      </c>
      <c r="J5314" s="2">
        <v>44916.564378587966</v>
      </c>
      <c r="K5314" t="s">
        <v>949</v>
      </c>
      <c r="L5314" t="str">
        <f>VLOOKUP(C5314,ACCOUNT_MAPPING!A:C,3,FALSE)</f>
        <v>General Building Maintenance</v>
      </c>
    </row>
    <row r="5315" spans="1:12" hidden="1">
      <c r="A5315">
        <v>8951</v>
      </c>
      <c r="B5315" t="s">
        <v>6563</v>
      </c>
      <c r="C5315">
        <v>50365000</v>
      </c>
      <c r="D5315" t="s">
        <v>63</v>
      </c>
      <c r="E5315" t="s">
        <v>13</v>
      </c>
      <c r="F5315" t="s">
        <v>13</v>
      </c>
      <c r="G5315" t="s">
        <v>6564</v>
      </c>
      <c r="H5315" s="2">
        <v>44875.842207986112</v>
      </c>
      <c r="I5315" t="s">
        <v>202</v>
      </c>
      <c r="J5315" s="2">
        <v>44875.842207986112</v>
      </c>
      <c r="K5315" t="s">
        <v>202</v>
      </c>
      <c r="L5315" t="str">
        <f>VLOOKUP(C5315,ACCOUNT_MAPPING!A:C,3,FALSE)</f>
        <v>General Building Maintenance</v>
      </c>
    </row>
    <row r="5316" spans="1:12" hidden="1">
      <c r="A5316">
        <v>8973</v>
      </c>
      <c r="B5316" t="s">
        <v>2334</v>
      </c>
      <c r="C5316">
        <v>50365000</v>
      </c>
      <c r="D5316" t="s">
        <v>17</v>
      </c>
      <c r="E5316" t="s">
        <v>13</v>
      </c>
      <c r="F5316" t="s">
        <v>13</v>
      </c>
      <c r="G5316" t="s">
        <v>6565</v>
      </c>
      <c r="H5316" s="2">
        <v>44924.788021030094</v>
      </c>
      <c r="I5316" t="s">
        <v>111</v>
      </c>
      <c r="J5316" s="2">
        <v>44924.788021030094</v>
      </c>
      <c r="K5316" t="s">
        <v>111</v>
      </c>
      <c r="L5316" t="str">
        <f>VLOOKUP(C5316,ACCOUNT_MAPPING!A:C,3,FALSE)</f>
        <v>General Building Maintenance</v>
      </c>
    </row>
    <row r="5317" spans="1:12" hidden="1">
      <c r="A5317">
        <v>8798</v>
      </c>
      <c r="B5317" t="s">
        <v>2155</v>
      </c>
      <c r="C5317">
        <v>50365000</v>
      </c>
      <c r="D5317" t="s">
        <v>17</v>
      </c>
      <c r="E5317" t="s">
        <v>13</v>
      </c>
      <c r="F5317" t="s">
        <v>13</v>
      </c>
      <c r="G5317" t="s">
        <v>6566</v>
      </c>
      <c r="H5317" s="2">
        <v>44924.891927002318</v>
      </c>
      <c r="I5317" t="s">
        <v>497</v>
      </c>
      <c r="J5317" s="2">
        <v>44924.891927002318</v>
      </c>
      <c r="K5317" t="s">
        <v>497</v>
      </c>
      <c r="L5317" t="str">
        <f>VLOOKUP(C5317,ACCOUNT_MAPPING!A:C,3,FALSE)</f>
        <v>General Building Maintenance</v>
      </c>
    </row>
    <row r="5318" spans="1:12" hidden="1">
      <c r="A5318">
        <v>8959</v>
      </c>
      <c r="B5318" t="s">
        <v>6567</v>
      </c>
      <c r="C5318">
        <v>50365000</v>
      </c>
      <c r="D5318" t="s">
        <v>63</v>
      </c>
      <c r="E5318" t="s">
        <v>13</v>
      </c>
      <c r="F5318" t="s">
        <v>13</v>
      </c>
      <c r="G5318" t="s">
        <v>6568</v>
      </c>
      <c r="H5318" s="2">
        <v>44876.789385069445</v>
      </c>
      <c r="I5318" t="s">
        <v>202</v>
      </c>
      <c r="J5318" s="2">
        <v>44876.789385069445</v>
      </c>
      <c r="K5318" t="s">
        <v>202</v>
      </c>
      <c r="L5318" t="str">
        <f>VLOOKUP(C5318,ACCOUNT_MAPPING!A:C,3,FALSE)</f>
        <v>General Building Maintenance</v>
      </c>
    </row>
    <row r="5319" spans="1:12" hidden="1">
      <c r="A5319">
        <v>8976</v>
      </c>
      <c r="B5319" t="s">
        <v>6569</v>
      </c>
      <c r="C5319">
        <v>50365000</v>
      </c>
      <c r="D5319" t="s">
        <v>17</v>
      </c>
      <c r="E5319" t="s">
        <v>13</v>
      </c>
      <c r="F5319" t="s">
        <v>13</v>
      </c>
      <c r="G5319" t="s">
        <v>6570</v>
      </c>
      <c r="H5319" s="2">
        <v>44924.748659062498</v>
      </c>
      <c r="I5319" t="s">
        <v>1479</v>
      </c>
      <c r="J5319" s="2">
        <v>44924.748659062498</v>
      </c>
      <c r="K5319" t="s">
        <v>1479</v>
      </c>
      <c r="L5319" t="str">
        <f>VLOOKUP(C5319,ACCOUNT_MAPPING!A:C,3,FALSE)</f>
        <v>General Building Maintenance</v>
      </c>
    </row>
    <row r="5320" spans="1:12" hidden="1">
      <c r="A5320">
        <v>8808</v>
      </c>
      <c r="B5320" t="s">
        <v>2262</v>
      </c>
      <c r="C5320">
        <v>50365000</v>
      </c>
      <c r="D5320" t="s">
        <v>12</v>
      </c>
      <c r="E5320" t="s">
        <v>13</v>
      </c>
      <c r="F5320" t="s">
        <v>13</v>
      </c>
      <c r="G5320" t="s">
        <v>6571</v>
      </c>
      <c r="H5320" s="2">
        <v>45020.662032372682</v>
      </c>
      <c r="I5320" t="s">
        <v>497</v>
      </c>
      <c r="J5320" s="2">
        <v>45020.662032372682</v>
      </c>
      <c r="K5320" t="s">
        <v>497</v>
      </c>
      <c r="L5320" t="str">
        <f>VLOOKUP(C5320,ACCOUNT_MAPPING!A:C,3,FALSE)</f>
        <v>General Building Maintenance</v>
      </c>
    </row>
    <row r="5321" spans="1:12" hidden="1">
      <c r="A5321">
        <v>9027</v>
      </c>
      <c r="B5321" t="s">
        <v>57</v>
      </c>
      <c r="C5321">
        <v>50365000</v>
      </c>
      <c r="D5321" t="s">
        <v>12</v>
      </c>
      <c r="E5321" t="s">
        <v>13</v>
      </c>
      <c r="F5321" t="s">
        <v>13</v>
      </c>
      <c r="G5321" t="s">
        <v>6572</v>
      </c>
      <c r="H5321" s="2">
        <v>45014.612799189817</v>
      </c>
      <c r="I5321" t="s">
        <v>31</v>
      </c>
      <c r="J5321" s="2">
        <v>45014.612799189817</v>
      </c>
      <c r="K5321" t="s">
        <v>31</v>
      </c>
      <c r="L5321" t="str">
        <f>VLOOKUP(C5321,ACCOUNT_MAPPING!A:C,3,FALSE)</f>
        <v>General Building Maintenance</v>
      </c>
    </row>
    <row r="5322" spans="1:12" hidden="1">
      <c r="A5322">
        <v>9028</v>
      </c>
      <c r="B5322" t="s">
        <v>6573</v>
      </c>
      <c r="C5322">
        <v>50365000</v>
      </c>
      <c r="D5322" t="s">
        <v>12</v>
      </c>
      <c r="E5322" t="s">
        <v>13</v>
      </c>
      <c r="F5322" t="s">
        <v>13</v>
      </c>
      <c r="G5322" t="s">
        <v>6574</v>
      </c>
      <c r="H5322" s="2">
        <v>45021.505564004627</v>
      </c>
      <c r="I5322" t="s">
        <v>230</v>
      </c>
      <c r="J5322" s="2">
        <v>45021.505564004627</v>
      </c>
      <c r="K5322" t="s">
        <v>230</v>
      </c>
      <c r="L5322" t="str">
        <f>VLOOKUP(C5322,ACCOUNT_MAPPING!A:C,3,FALSE)</f>
        <v>General Building Maintenance</v>
      </c>
    </row>
    <row r="5323" spans="1:12" hidden="1">
      <c r="A5323">
        <v>8847</v>
      </c>
      <c r="B5323" t="s">
        <v>731</v>
      </c>
      <c r="C5323">
        <v>50365000</v>
      </c>
      <c r="D5323" t="s">
        <v>63</v>
      </c>
      <c r="E5323" t="s">
        <v>13</v>
      </c>
      <c r="F5323" t="s">
        <v>13</v>
      </c>
      <c r="G5323" t="s">
        <v>6575</v>
      </c>
      <c r="H5323" s="2">
        <v>44876.723644131947</v>
      </c>
      <c r="I5323" t="s">
        <v>244</v>
      </c>
      <c r="J5323" s="2">
        <v>44876.723644131947</v>
      </c>
      <c r="K5323" t="s">
        <v>244</v>
      </c>
      <c r="L5323" t="str">
        <f>VLOOKUP(C5323,ACCOUNT_MAPPING!A:C,3,FALSE)</f>
        <v>General Building Maintenance</v>
      </c>
    </row>
    <row r="5324" spans="1:12" hidden="1">
      <c r="A5324">
        <v>9045</v>
      </c>
      <c r="B5324" t="s">
        <v>69</v>
      </c>
      <c r="C5324">
        <v>50365000</v>
      </c>
      <c r="D5324" t="s">
        <v>12</v>
      </c>
      <c r="E5324" t="s">
        <v>13</v>
      </c>
      <c r="F5324" t="s">
        <v>13</v>
      </c>
      <c r="G5324" t="s">
        <v>6576</v>
      </c>
      <c r="H5324" s="2">
        <v>45020.493121261577</v>
      </c>
      <c r="I5324" t="s">
        <v>51</v>
      </c>
      <c r="J5324" s="2">
        <v>45020.493121261577</v>
      </c>
      <c r="K5324" t="s">
        <v>51</v>
      </c>
      <c r="L5324" t="str">
        <f>VLOOKUP(C5324,ACCOUNT_MAPPING!A:C,3,FALSE)</f>
        <v>General Building Maintenance</v>
      </c>
    </row>
    <row r="5325" spans="1:12" hidden="1">
      <c r="A5325">
        <v>9022</v>
      </c>
      <c r="B5325" t="s">
        <v>4472</v>
      </c>
      <c r="C5325">
        <v>50365000</v>
      </c>
      <c r="D5325" t="s">
        <v>63</v>
      </c>
      <c r="E5325" t="s">
        <v>13</v>
      </c>
      <c r="F5325" t="s">
        <v>13</v>
      </c>
      <c r="G5325" t="s">
        <v>6577</v>
      </c>
      <c r="H5325" s="2">
        <v>44875.503790127317</v>
      </c>
      <c r="I5325" t="s">
        <v>1672</v>
      </c>
      <c r="J5325" s="2">
        <v>44875.503790127317</v>
      </c>
      <c r="K5325" t="s">
        <v>1672</v>
      </c>
      <c r="L5325" t="str">
        <f>VLOOKUP(C5325,ACCOUNT_MAPPING!A:C,3,FALSE)</f>
        <v>General Building Maintenance</v>
      </c>
    </row>
    <row r="5326" spans="1:12" hidden="1">
      <c r="A5326">
        <v>9026</v>
      </c>
      <c r="B5326" t="s">
        <v>47</v>
      </c>
      <c r="C5326">
        <v>50365000</v>
      </c>
      <c r="D5326" t="s">
        <v>12</v>
      </c>
      <c r="E5326" t="s">
        <v>13</v>
      </c>
      <c r="F5326" t="s">
        <v>13</v>
      </c>
      <c r="G5326" t="s">
        <v>6578</v>
      </c>
      <c r="H5326" s="2">
        <v>45014.607201157407</v>
      </c>
      <c r="I5326" t="s">
        <v>31</v>
      </c>
      <c r="J5326" s="2">
        <v>45014.607201157407</v>
      </c>
      <c r="K5326" t="s">
        <v>31</v>
      </c>
      <c r="L5326" t="str">
        <f>VLOOKUP(C5326,ACCOUNT_MAPPING!A:C,3,FALSE)</f>
        <v>General Building Maintenance</v>
      </c>
    </row>
    <row r="5327" spans="1:12" hidden="1">
      <c r="A5327">
        <v>9038</v>
      </c>
      <c r="B5327" t="s">
        <v>2340</v>
      </c>
      <c r="C5327">
        <v>50365000</v>
      </c>
      <c r="D5327" t="s">
        <v>12</v>
      </c>
      <c r="E5327" t="s">
        <v>13</v>
      </c>
      <c r="F5327" t="s">
        <v>13</v>
      </c>
      <c r="G5327" t="s">
        <v>6579</v>
      </c>
      <c r="H5327" s="2">
        <v>45020.836565277779</v>
      </c>
      <c r="I5327" t="s">
        <v>679</v>
      </c>
      <c r="J5327" s="2">
        <v>45020.836565277779</v>
      </c>
      <c r="K5327" t="s">
        <v>679</v>
      </c>
      <c r="L5327" t="str">
        <f>VLOOKUP(C5327,ACCOUNT_MAPPING!A:C,3,FALSE)</f>
        <v>General Building Maintenance</v>
      </c>
    </row>
    <row r="5328" spans="1:12" hidden="1">
      <c r="A5328">
        <v>9100</v>
      </c>
      <c r="B5328" t="s">
        <v>6580</v>
      </c>
      <c r="C5328">
        <v>50365000</v>
      </c>
      <c r="D5328" t="s">
        <v>17</v>
      </c>
      <c r="E5328" t="s">
        <v>13</v>
      </c>
      <c r="F5328" t="s">
        <v>13</v>
      </c>
      <c r="G5328" t="s">
        <v>6581</v>
      </c>
      <c r="H5328" s="2">
        <v>44924.680291817131</v>
      </c>
      <c r="I5328" t="s">
        <v>1429</v>
      </c>
      <c r="J5328" s="2">
        <v>44924.680291817131</v>
      </c>
      <c r="K5328" t="s">
        <v>1429</v>
      </c>
      <c r="L5328" t="str">
        <f>VLOOKUP(C5328,ACCOUNT_MAPPING!A:C,3,FALSE)</f>
        <v>General Building Maintenance</v>
      </c>
    </row>
    <row r="5329" spans="1:12" hidden="1">
      <c r="A5329">
        <v>9101</v>
      </c>
      <c r="B5329" t="s">
        <v>3799</v>
      </c>
      <c r="C5329">
        <v>50365000</v>
      </c>
      <c r="D5329" t="s">
        <v>63</v>
      </c>
      <c r="E5329" t="s">
        <v>13</v>
      </c>
      <c r="F5329" t="s">
        <v>13</v>
      </c>
      <c r="G5329" t="s">
        <v>6582</v>
      </c>
      <c r="H5329" s="2">
        <v>44875.632720254631</v>
      </c>
      <c r="I5329" t="s">
        <v>1429</v>
      </c>
      <c r="J5329" s="2">
        <v>44875.632720254631</v>
      </c>
      <c r="K5329" t="s">
        <v>1429</v>
      </c>
      <c r="L5329" t="str">
        <f>VLOOKUP(C5329,ACCOUNT_MAPPING!A:C,3,FALSE)</f>
        <v>General Building Maintenance</v>
      </c>
    </row>
    <row r="5330" spans="1:12" hidden="1">
      <c r="A5330">
        <v>9106</v>
      </c>
      <c r="B5330" t="s">
        <v>2362</v>
      </c>
      <c r="C5330">
        <v>50365000</v>
      </c>
      <c r="D5330" t="s">
        <v>63</v>
      </c>
      <c r="E5330" t="s">
        <v>13</v>
      </c>
      <c r="F5330" t="s">
        <v>13</v>
      </c>
      <c r="G5330" t="s">
        <v>6583</v>
      </c>
      <c r="H5330" s="2">
        <v>44876.720820104165</v>
      </c>
      <c r="I5330" t="s">
        <v>15</v>
      </c>
      <c r="J5330" s="2">
        <v>44876.720820104165</v>
      </c>
      <c r="K5330" t="s">
        <v>15</v>
      </c>
      <c r="L5330" t="str">
        <f>VLOOKUP(C5330,ACCOUNT_MAPPING!A:C,3,FALSE)</f>
        <v>General Building Maintenance</v>
      </c>
    </row>
    <row r="5331" spans="1:12" hidden="1">
      <c r="A5331">
        <v>9093</v>
      </c>
      <c r="B5331" t="s">
        <v>5869</v>
      </c>
      <c r="C5331">
        <v>50365000</v>
      </c>
      <c r="D5331" t="s">
        <v>63</v>
      </c>
      <c r="E5331" t="s">
        <v>13</v>
      </c>
      <c r="F5331" t="s">
        <v>13</v>
      </c>
      <c r="G5331" t="s">
        <v>6584</v>
      </c>
      <c r="H5331" s="2">
        <v>44875.666441469904</v>
      </c>
      <c r="I5331" t="s">
        <v>87</v>
      </c>
      <c r="J5331" s="2">
        <v>44875.666441469904</v>
      </c>
      <c r="K5331" t="s">
        <v>87</v>
      </c>
      <c r="L5331" t="str">
        <f>VLOOKUP(C5331,ACCOUNT_MAPPING!A:C,3,FALSE)</f>
        <v>General Building Maintenance</v>
      </c>
    </row>
    <row r="5332" spans="1:12" hidden="1">
      <c r="A5332">
        <v>9095</v>
      </c>
      <c r="B5332" t="s">
        <v>1396</v>
      </c>
      <c r="C5332">
        <v>50365000</v>
      </c>
      <c r="D5332" t="s">
        <v>17</v>
      </c>
      <c r="E5332" t="s">
        <v>13</v>
      </c>
      <c r="F5332" t="s">
        <v>13</v>
      </c>
      <c r="G5332" t="s">
        <v>6585</v>
      </c>
      <c r="H5332" s="2">
        <v>44916.711597337962</v>
      </c>
      <c r="I5332" t="s">
        <v>1175</v>
      </c>
      <c r="J5332" s="2">
        <v>44916.711597337962</v>
      </c>
      <c r="K5332" t="s">
        <v>1175</v>
      </c>
      <c r="L5332" t="str">
        <f>VLOOKUP(C5332,ACCOUNT_MAPPING!A:C,3,FALSE)</f>
        <v>General Building Maintenance</v>
      </c>
    </row>
    <row r="5333" spans="1:12" hidden="1">
      <c r="A5333">
        <v>8975</v>
      </c>
      <c r="B5333" t="s">
        <v>4420</v>
      </c>
      <c r="C5333">
        <v>50365000</v>
      </c>
      <c r="D5333" t="s">
        <v>17</v>
      </c>
      <c r="E5333" t="s">
        <v>13</v>
      </c>
      <c r="F5333" t="s">
        <v>13</v>
      </c>
      <c r="G5333" t="s">
        <v>6586</v>
      </c>
      <c r="H5333" s="2">
        <v>44924.826179282405</v>
      </c>
      <c r="I5333" t="s">
        <v>111</v>
      </c>
      <c r="J5333" s="2">
        <v>44924.826179282405</v>
      </c>
      <c r="K5333" t="s">
        <v>111</v>
      </c>
      <c r="L5333" t="str">
        <f>VLOOKUP(C5333,ACCOUNT_MAPPING!A:C,3,FALSE)</f>
        <v>General Building Maintenance</v>
      </c>
    </row>
    <row r="5334" spans="1:12" hidden="1">
      <c r="A5334">
        <v>9133</v>
      </c>
      <c r="B5334" t="s">
        <v>3250</v>
      </c>
      <c r="C5334">
        <v>50365000</v>
      </c>
      <c r="D5334" t="s">
        <v>63</v>
      </c>
      <c r="E5334" t="s">
        <v>13</v>
      </c>
      <c r="F5334" t="s">
        <v>13</v>
      </c>
      <c r="G5334" t="s">
        <v>6587</v>
      </c>
      <c r="H5334" s="2">
        <v>44874.686830636572</v>
      </c>
      <c r="I5334" t="s">
        <v>90</v>
      </c>
      <c r="J5334" s="2">
        <v>44874.686830636572</v>
      </c>
      <c r="K5334" t="s">
        <v>90</v>
      </c>
      <c r="L5334" t="str">
        <f>VLOOKUP(C5334,ACCOUNT_MAPPING!A:C,3,FALSE)</f>
        <v>General Building Maintenance</v>
      </c>
    </row>
    <row r="5335" spans="1:12" hidden="1">
      <c r="A5335">
        <v>9143</v>
      </c>
      <c r="B5335" t="s">
        <v>741</v>
      </c>
      <c r="C5335">
        <v>50365000</v>
      </c>
      <c r="D5335" t="s">
        <v>17</v>
      </c>
      <c r="E5335" t="s">
        <v>13</v>
      </c>
      <c r="F5335" t="s">
        <v>13</v>
      </c>
      <c r="G5335" t="s">
        <v>6588</v>
      </c>
      <c r="H5335" s="2">
        <v>44922.593621990738</v>
      </c>
      <c r="I5335" t="s">
        <v>41</v>
      </c>
      <c r="J5335" s="2">
        <v>44922.593621990738</v>
      </c>
      <c r="K5335" t="s">
        <v>41</v>
      </c>
      <c r="L5335" t="str">
        <f>VLOOKUP(C5335,ACCOUNT_MAPPING!A:C,3,FALSE)</f>
        <v>General Building Maintenance</v>
      </c>
    </row>
    <row r="5336" spans="1:12" hidden="1">
      <c r="A5336">
        <v>9156</v>
      </c>
      <c r="B5336" t="s">
        <v>1181</v>
      </c>
      <c r="C5336">
        <v>50365000</v>
      </c>
      <c r="D5336" t="s">
        <v>17</v>
      </c>
      <c r="E5336" t="s">
        <v>13</v>
      </c>
      <c r="F5336" t="s">
        <v>13</v>
      </c>
      <c r="G5336" t="s">
        <v>6589</v>
      </c>
      <c r="H5336" s="2">
        <v>44917.504819907408</v>
      </c>
      <c r="I5336" t="s">
        <v>225</v>
      </c>
      <c r="J5336" s="2">
        <v>44917.504819907408</v>
      </c>
      <c r="K5336" t="s">
        <v>225</v>
      </c>
      <c r="L5336" t="str">
        <f>VLOOKUP(C5336,ACCOUNT_MAPPING!A:C,3,FALSE)</f>
        <v>General Building Maintenance</v>
      </c>
    </row>
    <row r="5337" spans="1:12" hidden="1">
      <c r="A5337">
        <v>9158</v>
      </c>
      <c r="B5337" t="s">
        <v>2399</v>
      </c>
      <c r="C5337">
        <v>50365000</v>
      </c>
      <c r="D5337" t="s">
        <v>12</v>
      </c>
      <c r="E5337" t="s">
        <v>13</v>
      </c>
      <c r="F5337" t="s">
        <v>13</v>
      </c>
      <c r="G5337" t="s">
        <v>6590</v>
      </c>
      <c r="H5337" s="2">
        <v>45014.664898923613</v>
      </c>
      <c r="I5337" t="s">
        <v>41</v>
      </c>
      <c r="J5337" s="2">
        <v>45014.664898923613</v>
      </c>
      <c r="K5337" t="s">
        <v>41</v>
      </c>
      <c r="L5337" t="str">
        <f>VLOOKUP(C5337,ACCOUNT_MAPPING!A:C,3,FALSE)</f>
        <v>General Building Maintenance</v>
      </c>
    </row>
    <row r="5338" spans="1:12" hidden="1">
      <c r="A5338">
        <v>9108</v>
      </c>
      <c r="B5338" t="s">
        <v>3244</v>
      </c>
      <c r="C5338">
        <v>50365000</v>
      </c>
      <c r="D5338" t="s">
        <v>17</v>
      </c>
      <c r="E5338" t="s">
        <v>13</v>
      </c>
      <c r="F5338" t="s">
        <v>13</v>
      </c>
      <c r="G5338" t="s">
        <v>6591</v>
      </c>
      <c r="H5338" s="2">
        <v>44916.720738229167</v>
      </c>
      <c r="I5338" t="s">
        <v>1175</v>
      </c>
      <c r="J5338" s="2">
        <v>44916.720738229167</v>
      </c>
      <c r="K5338" t="s">
        <v>1175</v>
      </c>
      <c r="L5338" t="str">
        <f>VLOOKUP(C5338,ACCOUNT_MAPPING!A:C,3,FALSE)</f>
        <v>General Building Maintenance</v>
      </c>
    </row>
    <row r="5339" spans="1:12" hidden="1">
      <c r="A5339">
        <v>9159</v>
      </c>
      <c r="B5339" t="s">
        <v>1724</v>
      </c>
      <c r="C5339">
        <v>50365000</v>
      </c>
      <c r="D5339" t="s">
        <v>12</v>
      </c>
      <c r="E5339" t="s">
        <v>13</v>
      </c>
      <c r="F5339" t="s">
        <v>13</v>
      </c>
      <c r="G5339" t="s">
        <v>6592</v>
      </c>
      <c r="H5339" s="2">
        <v>45014.675296793983</v>
      </c>
      <c r="I5339" t="s">
        <v>41</v>
      </c>
      <c r="J5339" s="2">
        <v>45014.675296793983</v>
      </c>
      <c r="K5339" t="s">
        <v>41</v>
      </c>
      <c r="L5339" t="str">
        <f>VLOOKUP(C5339,ACCOUNT_MAPPING!A:C,3,FALSE)</f>
        <v>General Building Maintenance</v>
      </c>
    </row>
    <row r="5340" spans="1:12" hidden="1">
      <c r="A5340">
        <v>9019</v>
      </c>
      <c r="B5340" t="s">
        <v>2313</v>
      </c>
      <c r="C5340">
        <v>50365000</v>
      </c>
      <c r="D5340" t="s">
        <v>17</v>
      </c>
      <c r="E5340" t="s">
        <v>13</v>
      </c>
      <c r="F5340" t="s">
        <v>13</v>
      </c>
      <c r="G5340" t="s">
        <v>6593</v>
      </c>
      <c r="H5340" s="2">
        <v>44924.410463969907</v>
      </c>
      <c r="I5340" t="s">
        <v>1672</v>
      </c>
      <c r="J5340" s="2">
        <v>44924.410463969907</v>
      </c>
      <c r="K5340" t="s">
        <v>1672</v>
      </c>
      <c r="L5340" t="str">
        <f>VLOOKUP(C5340,ACCOUNT_MAPPING!A:C,3,FALSE)</f>
        <v>General Building Maintenance</v>
      </c>
    </row>
    <row r="5341" spans="1:12" hidden="1">
      <c r="A5341">
        <v>9021</v>
      </c>
      <c r="B5341" t="s">
        <v>6594</v>
      </c>
      <c r="C5341">
        <v>50365000</v>
      </c>
      <c r="D5341" t="s">
        <v>17</v>
      </c>
      <c r="E5341" t="s">
        <v>13</v>
      </c>
      <c r="F5341" t="s">
        <v>13</v>
      </c>
      <c r="G5341" t="s">
        <v>6595</v>
      </c>
      <c r="H5341" s="2">
        <v>44924.422114664354</v>
      </c>
      <c r="I5341" t="s">
        <v>1672</v>
      </c>
      <c r="J5341" s="2">
        <v>44924.422114664354</v>
      </c>
      <c r="K5341" t="s">
        <v>1672</v>
      </c>
      <c r="L5341" t="str">
        <f>VLOOKUP(C5341,ACCOUNT_MAPPING!A:C,3,FALSE)</f>
        <v>General Building Maintenance</v>
      </c>
    </row>
    <row r="5342" spans="1:12" hidden="1">
      <c r="A5342">
        <v>9025</v>
      </c>
      <c r="B5342" t="s">
        <v>2327</v>
      </c>
      <c r="C5342">
        <v>50365000</v>
      </c>
      <c r="D5342" t="s">
        <v>17</v>
      </c>
      <c r="E5342" t="s">
        <v>13</v>
      </c>
      <c r="F5342" t="s">
        <v>13</v>
      </c>
      <c r="G5342" t="s">
        <v>6596</v>
      </c>
      <c r="H5342" s="2">
        <v>44924.426730671294</v>
      </c>
      <c r="I5342" t="s">
        <v>1672</v>
      </c>
      <c r="J5342" s="2">
        <v>44924.426730671294</v>
      </c>
      <c r="K5342" t="s">
        <v>1672</v>
      </c>
      <c r="L5342" t="str">
        <f>VLOOKUP(C5342,ACCOUNT_MAPPING!A:C,3,FALSE)</f>
        <v>General Building Maintenance</v>
      </c>
    </row>
    <row r="5343" spans="1:12" hidden="1">
      <c r="A5343">
        <v>9157</v>
      </c>
      <c r="B5343" t="s">
        <v>1732</v>
      </c>
      <c r="C5343">
        <v>50365000</v>
      </c>
      <c r="D5343" t="s">
        <v>17</v>
      </c>
      <c r="E5343" t="s">
        <v>13</v>
      </c>
      <c r="F5343" t="s">
        <v>13</v>
      </c>
      <c r="G5343" t="s">
        <v>6597</v>
      </c>
      <c r="H5343" s="2">
        <v>44922.604864733796</v>
      </c>
      <c r="I5343" t="s">
        <v>41</v>
      </c>
      <c r="J5343" s="2">
        <v>44922.604864733796</v>
      </c>
      <c r="K5343" t="s">
        <v>41</v>
      </c>
      <c r="L5343" t="str">
        <f>VLOOKUP(C5343,ACCOUNT_MAPPING!A:C,3,FALSE)</f>
        <v>General Building Maintenance</v>
      </c>
    </row>
    <row r="5344" spans="1:12" hidden="1">
      <c r="A5344">
        <v>9183</v>
      </c>
      <c r="B5344" t="s">
        <v>2461</v>
      </c>
      <c r="C5344">
        <v>50365000</v>
      </c>
      <c r="D5344" t="s">
        <v>63</v>
      </c>
      <c r="E5344" t="s">
        <v>13</v>
      </c>
      <c r="F5344" t="s">
        <v>13</v>
      </c>
      <c r="G5344" t="s">
        <v>6598</v>
      </c>
      <c r="H5344" s="2">
        <v>44874.962525266201</v>
      </c>
      <c r="I5344" t="s">
        <v>74</v>
      </c>
      <c r="J5344" s="2">
        <v>44874.962525266201</v>
      </c>
      <c r="K5344" t="s">
        <v>74</v>
      </c>
      <c r="L5344" t="str">
        <f>VLOOKUP(C5344,ACCOUNT_MAPPING!A:C,3,FALSE)</f>
        <v>General Building Maintenance</v>
      </c>
    </row>
    <row r="5345" spans="1:12" hidden="1">
      <c r="A5345">
        <v>9189</v>
      </c>
      <c r="B5345" t="s">
        <v>75</v>
      </c>
      <c r="C5345">
        <v>50365000</v>
      </c>
      <c r="D5345" t="s">
        <v>63</v>
      </c>
      <c r="E5345" t="s">
        <v>13</v>
      </c>
      <c r="F5345" t="s">
        <v>13</v>
      </c>
      <c r="G5345" t="s">
        <v>6599</v>
      </c>
      <c r="H5345" s="2">
        <v>44879.029384953705</v>
      </c>
      <c r="I5345" t="s">
        <v>74</v>
      </c>
      <c r="J5345" s="2">
        <v>44879.029384953705</v>
      </c>
      <c r="K5345" t="s">
        <v>74</v>
      </c>
      <c r="L5345" t="str">
        <f>VLOOKUP(C5345,ACCOUNT_MAPPING!A:C,3,FALSE)</f>
        <v>General Building Maintenance</v>
      </c>
    </row>
    <row r="5346" spans="1:12" hidden="1">
      <c r="A5346">
        <v>9190</v>
      </c>
      <c r="B5346" t="s">
        <v>1734</v>
      </c>
      <c r="C5346">
        <v>50365000</v>
      </c>
      <c r="D5346" t="s">
        <v>17</v>
      </c>
      <c r="E5346" t="s">
        <v>13</v>
      </c>
      <c r="F5346" t="s">
        <v>13</v>
      </c>
      <c r="G5346" t="s">
        <v>6600</v>
      </c>
      <c r="H5346" s="2">
        <v>44923.52974672454</v>
      </c>
      <c r="I5346" t="s">
        <v>1292</v>
      </c>
      <c r="J5346" s="2">
        <v>44923.52974672454</v>
      </c>
      <c r="K5346" t="s">
        <v>1292</v>
      </c>
      <c r="L5346" t="str">
        <f>VLOOKUP(C5346,ACCOUNT_MAPPING!A:C,3,FALSE)</f>
        <v>General Building Maintenance</v>
      </c>
    </row>
    <row r="5347" spans="1:12" hidden="1">
      <c r="A5347">
        <v>9194</v>
      </c>
      <c r="B5347" t="s">
        <v>746</v>
      </c>
      <c r="C5347">
        <v>50365000</v>
      </c>
      <c r="D5347" t="s">
        <v>17</v>
      </c>
      <c r="E5347" t="s">
        <v>13</v>
      </c>
      <c r="F5347" t="s">
        <v>13</v>
      </c>
      <c r="G5347" t="s">
        <v>6601</v>
      </c>
      <c r="H5347" s="2">
        <v>44924.4429087963</v>
      </c>
      <c r="I5347" t="s">
        <v>553</v>
      </c>
      <c r="J5347" s="2">
        <v>44924.4429087963</v>
      </c>
      <c r="K5347" t="s">
        <v>553</v>
      </c>
      <c r="L5347" t="str">
        <f>VLOOKUP(C5347,ACCOUNT_MAPPING!A:C,3,FALSE)</f>
        <v>General Building Maintenance</v>
      </c>
    </row>
    <row r="5348" spans="1:12" hidden="1">
      <c r="A5348">
        <v>9198</v>
      </c>
      <c r="B5348" t="s">
        <v>748</v>
      </c>
      <c r="C5348">
        <v>50365000</v>
      </c>
      <c r="D5348" t="s">
        <v>17</v>
      </c>
      <c r="E5348" t="s">
        <v>13</v>
      </c>
      <c r="F5348" t="s">
        <v>13</v>
      </c>
      <c r="G5348" t="s">
        <v>6602</v>
      </c>
      <c r="H5348" s="2">
        <v>44919.600586574074</v>
      </c>
      <c r="I5348" t="s">
        <v>31</v>
      </c>
      <c r="J5348" s="2">
        <v>44919.600586574074</v>
      </c>
      <c r="K5348" t="s">
        <v>31</v>
      </c>
      <c r="L5348" t="str">
        <f>VLOOKUP(C5348,ACCOUNT_MAPPING!A:C,3,FALSE)</f>
        <v>General Building Maintenance</v>
      </c>
    </row>
    <row r="5349" spans="1:12" hidden="1">
      <c r="A5349">
        <v>9195</v>
      </c>
      <c r="B5349" t="s">
        <v>2418</v>
      </c>
      <c r="C5349">
        <v>50365000</v>
      </c>
      <c r="D5349" t="s">
        <v>17</v>
      </c>
      <c r="E5349" t="s">
        <v>13</v>
      </c>
      <c r="F5349" t="s">
        <v>13</v>
      </c>
      <c r="G5349" t="s">
        <v>6603</v>
      </c>
      <c r="H5349" s="2">
        <v>44924.478476701392</v>
      </c>
      <c r="I5349" t="s">
        <v>553</v>
      </c>
      <c r="J5349" s="2">
        <v>44924.478476701392</v>
      </c>
      <c r="K5349" t="s">
        <v>553</v>
      </c>
      <c r="L5349" t="str">
        <f>VLOOKUP(C5349,ACCOUNT_MAPPING!A:C,3,FALSE)</f>
        <v>General Building Maintenance</v>
      </c>
    </row>
    <row r="5350" spans="1:12" hidden="1">
      <c r="A5350">
        <v>9203</v>
      </c>
      <c r="B5350" t="s">
        <v>1739</v>
      </c>
      <c r="C5350">
        <v>50365000</v>
      </c>
      <c r="D5350" t="s">
        <v>12</v>
      </c>
      <c r="E5350" t="s">
        <v>13</v>
      </c>
      <c r="F5350" t="s">
        <v>13</v>
      </c>
      <c r="G5350" t="s">
        <v>6604</v>
      </c>
      <c r="H5350" s="2">
        <v>45013.584751770832</v>
      </c>
      <c r="I5350" t="s">
        <v>275</v>
      </c>
      <c r="J5350" s="2">
        <v>45013.584751770832</v>
      </c>
      <c r="K5350" t="s">
        <v>275</v>
      </c>
      <c r="L5350" t="str">
        <f>VLOOKUP(C5350,ACCOUNT_MAPPING!A:C,3,FALSE)</f>
        <v>General Building Maintenance</v>
      </c>
    </row>
    <row r="5351" spans="1:12" hidden="1">
      <c r="A5351">
        <v>9391</v>
      </c>
      <c r="B5351" t="s">
        <v>2433</v>
      </c>
      <c r="C5351">
        <v>50365000</v>
      </c>
      <c r="D5351" t="s">
        <v>17</v>
      </c>
      <c r="E5351" t="s">
        <v>13</v>
      </c>
      <c r="F5351" t="s">
        <v>13</v>
      </c>
      <c r="G5351" t="s">
        <v>6605</v>
      </c>
      <c r="H5351" s="2">
        <v>44928.503290243054</v>
      </c>
      <c r="I5351" t="s">
        <v>577</v>
      </c>
      <c r="J5351" s="2">
        <v>44928.503290243054</v>
      </c>
      <c r="K5351" t="s">
        <v>577</v>
      </c>
      <c r="L5351" t="str">
        <f>VLOOKUP(C5351,ACCOUNT_MAPPING!A:C,3,FALSE)</f>
        <v>General Building Maintenance</v>
      </c>
    </row>
    <row r="5352" spans="1:12" hidden="1">
      <c r="A5352">
        <v>9226</v>
      </c>
      <c r="B5352" t="s">
        <v>1752</v>
      </c>
      <c r="C5352">
        <v>50365000</v>
      </c>
      <c r="D5352" t="s">
        <v>12</v>
      </c>
      <c r="E5352" t="s">
        <v>13</v>
      </c>
      <c r="F5352" t="s">
        <v>13</v>
      </c>
      <c r="G5352" t="s">
        <v>6606</v>
      </c>
      <c r="H5352" s="2">
        <v>45013.629797650465</v>
      </c>
      <c r="I5352" t="s">
        <v>265</v>
      </c>
      <c r="J5352" s="2">
        <v>45013.629797650465</v>
      </c>
      <c r="K5352" t="s">
        <v>265</v>
      </c>
      <c r="L5352" t="str">
        <f>VLOOKUP(C5352,ACCOUNT_MAPPING!A:C,3,FALSE)</f>
        <v>General Building Maintenance</v>
      </c>
    </row>
    <row r="5353" spans="1:12" hidden="1">
      <c r="A5353">
        <v>9227</v>
      </c>
      <c r="B5353" t="s">
        <v>2468</v>
      </c>
      <c r="C5353">
        <v>50365000</v>
      </c>
      <c r="D5353" t="s">
        <v>17</v>
      </c>
      <c r="E5353" t="s">
        <v>13</v>
      </c>
      <c r="F5353" t="s">
        <v>13</v>
      </c>
      <c r="G5353" t="s">
        <v>6607</v>
      </c>
      <c r="H5353" s="2">
        <v>44924.534180324074</v>
      </c>
      <c r="I5353" t="s">
        <v>265</v>
      </c>
      <c r="J5353" s="2">
        <v>44924.534180324074</v>
      </c>
      <c r="K5353" t="s">
        <v>265</v>
      </c>
      <c r="L5353" t="str">
        <f>VLOOKUP(C5353,ACCOUNT_MAPPING!A:C,3,FALSE)</f>
        <v>General Building Maintenance</v>
      </c>
    </row>
    <row r="5354" spans="1:12" hidden="1">
      <c r="A5354">
        <v>9138</v>
      </c>
      <c r="B5354" t="s">
        <v>4512</v>
      </c>
      <c r="C5354">
        <v>50365000</v>
      </c>
      <c r="D5354" t="s">
        <v>17</v>
      </c>
      <c r="E5354" t="s">
        <v>13</v>
      </c>
      <c r="F5354" t="s">
        <v>13</v>
      </c>
      <c r="G5354" t="s">
        <v>6608</v>
      </c>
      <c r="H5354" s="2">
        <v>44926.015393946756</v>
      </c>
      <c r="I5354" t="s">
        <v>1229</v>
      </c>
      <c r="J5354" s="2">
        <v>44926.015393946756</v>
      </c>
      <c r="K5354" t="s">
        <v>1229</v>
      </c>
      <c r="L5354" t="str">
        <f>VLOOKUP(C5354,ACCOUNT_MAPPING!A:C,3,FALSE)</f>
        <v>General Building Maintenance</v>
      </c>
    </row>
    <row r="5355" spans="1:12" hidden="1">
      <c r="A5355">
        <v>9142</v>
      </c>
      <c r="B5355" t="s">
        <v>762</v>
      </c>
      <c r="C5355">
        <v>50365000</v>
      </c>
      <c r="D5355" t="s">
        <v>17</v>
      </c>
      <c r="E5355" t="s">
        <v>13</v>
      </c>
      <c r="F5355" t="s">
        <v>13</v>
      </c>
      <c r="G5355" t="s">
        <v>6609</v>
      </c>
      <c r="H5355" s="2">
        <v>44922.587803784721</v>
      </c>
      <c r="I5355" t="s">
        <v>41</v>
      </c>
      <c r="J5355" s="2">
        <v>44922.587803784721</v>
      </c>
      <c r="K5355" t="s">
        <v>41</v>
      </c>
      <c r="L5355" t="str">
        <f>VLOOKUP(C5355,ACCOUNT_MAPPING!A:C,3,FALSE)</f>
        <v>General Building Maintenance</v>
      </c>
    </row>
    <row r="5356" spans="1:12" hidden="1">
      <c r="A5356">
        <v>9415</v>
      </c>
      <c r="B5356" t="s">
        <v>2450</v>
      </c>
      <c r="C5356">
        <v>50365000</v>
      </c>
      <c r="D5356" t="s">
        <v>17</v>
      </c>
      <c r="E5356" t="s">
        <v>13</v>
      </c>
      <c r="F5356" t="s">
        <v>13</v>
      </c>
      <c r="G5356" t="s">
        <v>6610</v>
      </c>
      <c r="H5356" s="2">
        <v>44918.592055173613</v>
      </c>
      <c r="I5356" t="s">
        <v>247</v>
      </c>
      <c r="J5356" s="2">
        <v>44918.592055173613</v>
      </c>
      <c r="K5356" t="s">
        <v>247</v>
      </c>
      <c r="L5356" t="str">
        <f>VLOOKUP(C5356,ACCOUNT_MAPPING!A:C,3,FALSE)</f>
        <v>General Building Maintenance</v>
      </c>
    </row>
    <row r="5357" spans="1:12" hidden="1">
      <c r="A5357">
        <v>9472</v>
      </c>
      <c r="B5357" t="s">
        <v>782</v>
      </c>
      <c r="C5357">
        <v>50365000</v>
      </c>
      <c r="D5357" t="s">
        <v>12</v>
      </c>
      <c r="E5357" t="s">
        <v>13</v>
      </c>
      <c r="F5357" t="s">
        <v>13</v>
      </c>
      <c r="G5357" t="s">
        <v>6611</v>
      </c>
      <c r="H5357" s="2">
        <v>45014.696430821758</v>
      </c>
      <c r="I5357" t="s">
        <v>661</v>
      </c>
      <c r="J5357" s="2">
        <v>45014.696430821758</v>
      </c>
      <c r="K5357" t="s">
        <v>661</v>
      </c>
      <c r="L5357" t="str">
        <f>VLOOKUP(C5357,ACCOUNT_MAPPING!A:C,3,FALSE)</f>
        <v>General Building Maintenance</v>
      </c>
    </row>
    <row r="5358" spans="1:12" hidden="1">
      <c r="A5358">
        <v>9187</v>
      </c>
      <c r="B5358" t="s">
        <v>506</v>
      </c>
      <c r="C5358">
        <v>50365000</v>
      </c>
      <c r="D5358" t="s">
        <v>63</v>
      </c>
      <c r="E5358" t="s">
        <v>13</v>
      </c>
      <c r="F5358" t="s">
        <v>13</v>
      </c>
      <c r="G5358" t="s">
        <v>6612</v>
      </c>
      <c r="H5358" s="2">
        <v>44879.010472187503</v>
      </c>
      <c r="I5358" t="s">
        <v>74</v>
      </c>
      <c r="J5358" s="2">
        <v>44879.010472187503</v>
      </c>
      <c r="K5358" t="s">
        <v>74</v>
      </c>
      <c r="L5358" t="str">
        <f>VLOOKUP(C5358,ACCOUNT_MAPPING!A:C,3,FALSE)</f>
        <v>General Building Maintenance</v>
      </c>
    </row>
    <row r="5359" spans="1:12" hidden="1">
      <c r="A5359">
        <v>9188</v>
      </c>
      <c r="B5359" t="s">
        <v>72</v>
      </c>
      <c r="C5359">
        <v>50365000</v>
      </c>
      <c r="D5359" t="s">
        <v>63</v>
      </c>
      <c r="E5359" t="s">
        <v>13</v>
      </c>
      <c r="F5359" t="s">
        <v>13</v>
      </c>
      <c r="G5359" t="s">
        <v>6613</v>
      </c>
      <c r="H5359" s="2">
        <v>44879.018821874997</v>
      </c>
      <c r="I5359" t="s">
        <v>74</v>
      </c>
      <c r="J5359" s="2">
        <v>44879.018821874997</v>
      </c>
      <c r="K5359" t="s">
        <v>74</v>
      </c>
      <c r="L5359" t="str">
        <f>VLOOKUP(C5359,ACCOUNT_MAPPING!A:C,3,FALSE)</f>
        <v>General Building Maintenance</v>
      </c>
    </row>
    <row r="5360" spans="1:12" hidden="1">
      <c r="A5360">
        <v>9202</v>
      </c>
      <c r="B5360" t="s">
        <v>1737</v>
      </c>
      <c r="C5360">
        <v>50365000</v>
      </c>
      <c r="D5360" t="s">
        <v>17</v>
      </c>
      <c r="E5360" t="s">
        <v>13</v>
      </c>
      <c r="F5360" t="s">
        <v>13</v>
      </c>
      <c r="G5360" t="s">
        <v>6614</v>
      </c>
      <c r="H5360" s="2">
        <v>44915.656045601849</v>
      </c>
      <c r="I5360" t="s">
        <v>1675</v>
      </c>
      <c r="J5360" s="2">
        <v>44915.656045601849</v>
      </c>
      <c r="K5360" t="s">
        <v>1675</v>
      </c>
      <c r="L5360" t="str">
        <f>VLOOKUP(C5360,ACCOUNT_MAPPING!A:C,3,FALSE)</f>
        <v>General Building Maintenance</v>
      </c>
    </row>
    <row r="5361" spans="1:12" hidden="1">
      <c r="A5361">
        <v>9699</v>
      </c>
      <c r="B5361" t="s">
        <v>797</v>
      </c>
      <c r="C5361">
        <v>50365000</v>
      </c>
      <c r="D5361" t="s">
        <v>17</v>
      </c>
      <c r="E5361" t="s">
        <v>13</v>
      </c>
      <c r="F5361" t="s">
        <v>13</v>
      </c>
      <c r="G5361" t="s">
        <v>6615</v>
      </c>
      <c r="H5361" s="2">
        <v>44922.619026655091</v>
      </c>
      <c r="I5361" t="s">
        <v>79</v>
      </c>
      <c r="J5361" s="2">
        <v>44922.619026655091</v>
      </c>
      <c r="K5361" t="s">
        <v>79</v>
      </c>
      <c r="L5361" t="str">
        <f>VLOOKUP(C5361,ACCOUNT_MAPPING!A:C,3,FALSE)</f>
        <v>General Building Maintenance</v>
      </c>
    </row>
    <row r="5362" spans="1:12" hidden="1">
      <c r="A5362">
        <v>10519</v>
      </c>
      <c r="B5362" t="s">
        <v>81</v>
      </c>
      <c r="C5362">
        <v>50365000</v>
      </c>
      <c r="D5362" t="s">
        <v>12</v>
      </c>
      <c r="E5362" t="s">
        <v>13</v>
      </c>
      <c r="F5362" t="s">
        <v>13</v>
      </c>
      <c r="G5362" t="s">
        <v>6616</v>
      </c>
      <c r="H5362" s="2">
        <v>45013.864836921297</v>
      </c>
      <c r="I5362" t="s">
        <v>83</v>
      </c>
      <c r="J5362" s="2">
        <v>45013.864836921297</v>
      </c>
      <c r="K5362" t="s">
        <v>83</v>
      </c>
      <c r="L5362" t="str">
        <f>VLOOKUP(C5362,ACCOUNT_MAPPING!A:C,3,FALSE)</f>
        <v>General Building Maintenance</v>
      </c>
    </row>
    <row r="5363" spans="1:12" hidden="1">
      <c r="A5363">
        <v>9393</v>
      </c>
      <c r="B5363" t="s">
        <v>2445</v>
      </c>
      <c r="C5363">
        <v>50365000</v>
      </c>
      <c r="D5363" t="s">
        <v>17</v>
      </c>
      <c r="E5363" t="s">
        <v>13</v>
      </c>
      <c r="F5363" t="s">
        <v>13</v>
      </c>
      <c r="G5363" t="s">
        <v>6617</v>
      </c>
      <c r="H5363" s="2">
        <v>44928.566666053244</v>
      </c>
      <c r="I5363" t="s">
        <v>577</v>
      </c>
      <c r="J5363" s="2">
        <v>44928.566666053244</v>
      </c>
      <c r="K5363" t="s">
        <v>577</v>
      </c>
      <c r="L5363" t="str">
        <f>VLOOKUP(C5363,ACCOUNT_MAPPING!A:C,3,FALSE)</f>
        <v>General Building Maintenance</v>
      </c>
    </row>
    <row r="5364" spans="1:12" hidden="1">
      <c r="A5364">
        <v>10541</v>
      </c>
      <c r="B5364" t="s">
        <v>1415</v>
      </c>
      <c r="C5364">
        <v>50365000</v>
      </c>
      <c r="D5364" t="s">
        <v>17</v>
      </c>
      <c r="E5364" t="s">
        <v>13</v>
      </c>
      <c r="F5364" t="s">
        <v>13</v>
      </c>
      <c r="G5364" t="s">
        <v>6618</v>
      </c>
      <c r="H5364" s="2">
        <v>44917.465494710646</v>
      </c>
      <c r="I5364" t="s">
        <v>673</v>
      </c>
      <c r="J5364" s="2">
        <v>44917.465494710646</v>
      </c>
      <c r="K5364" t="s">
        <v>673</v>
      </c>
      <c r="L5364" t="str">
        <f>VLOOKUP(C5364,ACCOUNT_MAPPING!A:C,3,FALSE)</f>
        <v>General Building Maintenance</v>
      </c>
    </row>
    <row r="5365" spans="1:12" hidden="1">
      <c r="A5365">
        <v>9703</v>
      </c>
      <c r="B5365" t="s">
        <v>77</v>
      </c>
      <c r="C5365">
        <v>50365000</v>
      </c>
      <c r="D5365" t="s">
        <v>17</v>
      </c>
      <c r="E5365" t="s">
        <v>13</v>
      </c>
      <c r="F5365" t="s">
        <v>13</v>
      </c>
      <c r="G5365" t="s">
        <v>6619</v>
      </c>
      <c r="H5365" s="2">
        <v>44924.461760682869</v>
      </c>
      <c r="I5365" t="s">
        <v>79</v>
      </c>
      <c r="J5365" s="2">
        <v>44924.461760682869</v>
      </c>
      <c r="K5365" t="s">
        <v>79</v>
      </c>
      <c r="L5365" t="str">
        <f>VLOOKUP(C5365,ACCOUNT_MAPPING!A:C,3,FALSE)</f>
        <v>General Building Maintenance</v>
      </c>
    </row>
    <row r="5366" spans="1:12" hidden="1">
      <c r="A5366">
        <v>10687</v>
      </c>
      <c r="B5366" t="s">
        <v>2556</v>
      </c>
      <c r="C5366">
        <v>50365000</v>
      </c>
      <c r="D5366" t="s">
        <v>17</v>
      </c>
      <c r="E5366" t="s">
        <v>13</v>
      </c>
      <c r="F5366" t="s">
        <v>13</v>
      </c>
      <c r="G5366" t="s">
        <v>6620</v>
      </c>
      <c r="H5366" s="2">
        <v>44924.625902314816</v>
      </c>
      <c r="I5366" t="s">
        <v>15</v>
      </c>
      <c r="J5366" s="2">
        <v>44924.625902314816</v>
      </c>
      <c r="K5366" t="s">
        <v>15</v>
      </c>
      <c r="L5366" t="str">
        <f>VLOOKUP(C5366,ACCOUNT_MAPPING!A:C,3,FALSE)</f>
        <v>General Building Maintenance</v>
      </c>
    </row>
    <row r="5367" spans="1:12" hidden="1">
      <c r="A5367">
        <v>10626</v>
      </c>
      <c r="B5367" t="s">
        <v>6621</v>
      </c>
      <c r="C5367">
        <v>50365000</v>
      </c>
      <c r="D5367" t="s">
        <v>17</v>
      </c>
      <c r="E5367" t="s">
        <v>13</v>
      </c>
      <c r="F5367" t="s">
        <v>13</v>
      </c>
      <c r="G5367" t="s">
        <v>6622</v>
      </c>
      <c r="H5367" s="2">
        <v>44929.476508020831</v>
      </c>
      <c r="I5367" t="s">
        <v>1092</v>
      </c>
      <c r="J5367" s="2">
        <v>44929.476508020831</v>
      </c>
      <c r="K5367" t="s">
        <v>1092</v>
      </c>
      <c r="L5367" t="str">
        <f>VLOOKUP(C5367,ACCOUNT_MAPPING!A:C,3,FALSE)</f>
        <v>General Building Maintenance</v>
      </c>
    </row>
    <row r="5368" spans="1:12" hidden="1">
      <c r="A5368">
        <v>9471</v>
      </c>
      <c r="B5368" t="s">
        <v>775</v>
      </c>
      <c r="C5368">
        <v>50365000</v>
      </c>
      <c r="D5368" t="s">
        <v>63</v>
      </c>
      <c r="E5368" t="s">
        <v>13</v>
      </c>
      <c r="F5368" t="s">
        <v>13</v>
      </c>
      <c r="G5368" t="s">
        <v>6623</v>
      </c>
      <c r="H5368" s="2">
        <v>44875.583916087962</v>
      </c>
      <c r="I5368" t="s">
        <v>661</v>
      </c>
      <c r="J5368" s="2">
        <v>44875.583916087962</v>
      </c>
      <c r="K5368" t="s">
        <v>661</v>
      </c>
      <c r="L5368" t="str">
        <f>VLOOKUP(C5368,ACCOUNT_MAPPING!A:C,3,FALSE)</f>
        <v>General Building Maintenance</v>
      </c>
    </row>
    <row r="5369" spans="1:12" hidden="1">
      <c r="A5369">
        <v>10693</v>
      </c>
      <c r="B5369" t="s">
        <v>2570</v>
      </c>
      <c r="C5369">
        <v>50365000</v>
      </c>
      <c r="D5369" t="s">
        <v>17</v>
      </c>
      <c r="E5369" t="s">
        <v>13</v>
      </c>
      <c r="F5369" t="s">
        <v>13</v>
      </c>
      <c r="G5369" t="s">
        <v>6624</v>
      </c>
      <c r="H5369" s="2">
        <v>44928.845610381948</v>
      </c>
      <c r="I5369" t="s">
        <v>1422</v>
      </c>
      <c r="J5369" s="2">
        <v>44928.845610381948</v>
      </c>
      <c r="K5369" t="s">
        <v>1422</v>
      </c>
      <c r="L5369" t="str">
        <f>VLOOKUP(C5369,ACCOUNT_MAPPING!A:C,3,FALSE)</f>
        <v>General Building Maintenance</v>
      </c>
    </row>
    <row r="5370" spans="1:12" hidden="1">
      <c r="A5370">
        <v>10719</v>
      </c>
      <c r="B5370" t="s">
        <v>2547</v>
      </c>
      <c r="C5370">
        <v>50365000</v>
      </c>
      <c r="D5370" t="s">
        <v>12</v>
      </c>
      <c r="E5370" t="s">
        <v>13</v>
      </c>
      <c r="F5370" t="s">
        <v>13</v>
      </c>
      <c r="G5370" t="s">
        <v>6625</v>
      </c>
      <c r="H5370" s="2">
        <v>45013.436335069448</v>
      </c>
      <c r="I5370" t="s">
        <v>745</v>
      </c>
      <c r="J5370" s="2">
        <v>45013.436335069448</v>
      </c>
      <c r="K5370" t="s">
        <v>745</v>
      </c>
      <c r="L5370" t="str">
        <f>VLOOKUP(C5370,ACCOUNT_MAPPING!A:C,3,FALSE)</f>
        <v>General Building Maintenance</v>
      </c>
    </row>
    <row r="5371" spans="1:12" hidden="1">
      <c r="A5371">
        <v>10647</v>
      </c>
      <c r="B5371" t="s">
        <v>4666</v>
      </c>
      <c r="C5371">
        <v>50365000</v>
      </c>
      <c r="D5371" t="s">
        <v>17</v>
      </c>
      <c r="E5371" t="s">
        <v>13</v>
      </c>
      <c r="F5371" t="s">
        <v>13</v>
      </c>
      <c r="G5371" t="s">
        <v>6626</v>
      </c>
      <c r="H5371" s="2">
        <v>44924.682506909725</v>
      </c>
      <c r="I5371" t="s">
        <v>15</v>
      </c>
      <c r="J5371" s="2">
        <v>44924.682506909725</v>
      </c>
      <c r="K5371" t="s">
        <v>15</v>
      </c>
      <c r="L5371" t="str">
        <f>VLOOKUP(C5371,ACCOUNT_MAPPING!A:C,3,FALSE)</f>
        <v>General Building Maintenance</v>
      </c>
    </row>
    <row r="5372" spans="1:12" hidden="1">
      <c r="A5372">
        <v>10653</v>
      </c>
      <c r="B5372" t="s">
        <v>1450</v>
      </c>
      <c r="C5372">
        <v>50365000</v>
      </c>
      <c r="D5372" t="s">
        <v>17</v>
      </c>
      <c r="E5372" t="s">
        <v>13</v>
      </c>
      <c r="F5372" t="s">
        <v>13</v>
      </c>
      <c r="G5372" t="s">
        <v>6627</v>
      </c>
      <c r="H5372" s="2">
        <v>44928.854037812504</v>
      </c>
      <c r="I5372" t="s">
        <v>1422</v>
      </c>
      <c r="J5372" s="2">
        <v>44928.854037812504</v>
      </c>
      <c r="K5372" t="s">
        <v>1422</v>
      </c>
      <c r="L5372" t="str">
        <f>VLOOKUP(C5372,ACCOUNT_MAPPING!A:C,3,FALSE)</f>
        <v>General Building Maintenance</v>
      </c>
    </row>
    <row r="5373" spans="1:12" hidden="1">
      <c r="A5373">
        <v>10657</v>
      </c>
      <c r="B5373" t="s">
        <v>1420</v>
      </c>
      <c r="C5373">
        <v>50365000</v>
      </c>
      <c r="D5373" t="s">
        <v>17</v>
      </c>
      <c r="E5373" t="s">
        <v>13</v>
      </c>
      <c r="F5373" t="s">
        <v>13</v>
      </c>
      <c r="G5373" t="s">
        <v>6628</v>
      </c>
      <c r="H5373" s="2">
        <v>44928.865131481478</v>
      </c>
      <c r="I5373" t="s">
        <v>1422</v>
      </c>
      <c r="J5373" s="2">
        <v>44928.865131481478</v>
      </c>
      <c r="K5373" t="s">
        <v>1422</v>
      </c>
      <c r="L5373" t="str">
        <f>VLOOKUP(C5373,ACCOUNT_MAPPING!A:C,3,FALSE)</f>
        <v>General Building Maintenance</v>
      </c>
    </row>
    <row r="5374" spans="1:12" hidden="1">
      <c r="A5374">
        <v>10720</v>
      </c>
      <c r="B5374" t="s">
        <v>828</v>
      </c>
      <c r="C5374">
        <v>50365000</v>
      </c>
      <c r="D5374" t="s">
        <v>63</v>
      </c>
      <c r="E5374" t="s">
        <v>13</v>
      </c>
      <c r="F5374" t="s">
        <v>13</v>
      </c>
      <c r="G5374" t="s">
        <v>6629</v>
      </c>
      <c r="H5374" s="2">
        <v>44874.682098726851</v>
      </c>
      <c r="I5374" t="s">
        <v>826</v>
      </c>
      <c r="J5374" s="2">
        <v>44874.682098726851</v>
      </c>
      <c r="K5374" t="s">
        <v>826</v>
      </c>
      <c r="L5374" t="str">
        <f>VLOOKUP(C5374,ACCOUNT_MAPPING!A:C,3,FALSE)</f>
        <v>General Building Maintenance</v>
      </c>
    </row>
    <row r="5375" spans="1:12" hidden="1">
      <c r="A5375">
        <v>10684</v>
      </c>
      <c r="B5375" t="s">
        <v>2615</v>
      </c>
      <c r="C5375">
        <v>50365000</v>
      </c>
      <c r="D5375" t="s">
        <v>17</v>
      </c>
      <c r="E5375" t="s">
        <v>13</v>
      </c>
      <c r="F5375" t="s">
        <v>13</v>
      </c>
      <c r="G5375" t="s">
        <v>6630</v>
      </c>
      <c r="H5375" s="2">
        <v>44924.606443483797</v>
      </c>
      <c r="I5375" t="s">
        <v>15</v>
      </c>
      <c r="J5375" s="2">
        <v>44924.606443483797</v>
      </c>
      <c r="K5375" t="s">
        <v>15</v>
      </c>
      <c r="L5375" t="str">
        <f>VLOOKUP(C5375,ACCOUNT_MAPPING!A:C,3,FALSE)</f>
        <v>General Building Maintenance</v>
      </c>
    </row>
    <row r="5376" spans="1:12" hidden="1">
      <c r="A5376">
        <v>10689</v>
      </c>
      <c r="B5376" t="s">
        <v>2567</v>
      </c>
      <c r="C5376">
        <v>50365000</v>
      </c>
      <c r="D5376" t="s">
        <v>12</v>
      </c>
      <c r="E5376" t="s">
        <v>13</v>
      </c>
      <c r="F5376" t="s">
        <v>13</v>
      </c>
      <c r="G5376" t="s">
        <v>6631</v>
      </c>
      <c r="H5376" s="2">
        <v>45020.829966701385</v>
      </c>
      <c r="I5376" t="s">
        <v>15</v>
      </c>
      <c r="J5376" s="2">
        <v>45020.829966701385</v>
      </c>
      <c r="K5376" t="s">
        <v>15</v>
      </c>
      <c r="L5376" t="str">
        <f>VLOOKUP(C5376,ACCOUNT_MAPPING!A:C,3,FALSE)</f>
        <v>General Building Maintenance</v>
      </c>
    </row>
    <row r="5377" spans="1:12" hidden="1">
      <c r="A5377">
        <v>10691</v>
      </c>
      <c r="B5377" t="s">
        <v>2515</v>
      </c>
      <c r="C5377">
        <v>50365000</v>
      </c>
      <c r="D5377" t="s">
        <v>63</v>
      </c>
      <c r="E5377" t="s">
        <v>13</v>
      </c>
      <c r="F5377" t="s">
        <v>13</v>
      </c>
      <c r="G5377" t="s">
        <v>6632</v>
      </c>
      <c r="H5377" s="2">
        <v>44876.686440196761</v>
      </c>
      <c r="I5377" t="s">
        <v>15</v>
      </c>
      <c r="J5377" s="2">
        <v>44876.686440196761</v>
      </c>
      <c r="K5377" t="s">
        <v>15</v>
      </c>
      <c r="L5377" t="str">
        <f>VLOOKUP(C5377,ACCOUNT_MAPPING!A:C,3,FALSE)</f>
        <v>General Building Maintenance</v>
      </c>
    </row>
    <row r="5378" spans="1:12" hidden="1">
      <c r="A5378">
        <v>10641</v>
      </c>
      <c r="B5378" t="s">
        <v>1425</v>
      </c>
      <c r="C5378">
        <v>50365000</v>
      </c>
      <c r="D5378" t="s">
        <v>17</v>
      </c>
      <c r="E5378" t="s">
        <v>13</v>
      </c>
      <c r="F5378" t="s">
        <v>13</v>
      </c>
      <c r="G5378" t="s">
        <v>6633</v>
      </c>
      <c r="H5378" s="2">
        <v>44928.84953240741</v>
      </c>
      <c r="I5378" t="s">
        <v>1422</v>
      </c>
      <c r="J5378" s="2">
        <v>44928.84953240741</v>
      </c>
      <c r="K5378" t="s">
        <v>1422</v>
      </c>
      <c r="L5378" t="str">
        <f>VLOOKUP(C5378,ACCOUNT_MAPPING!A:C,3,FALSE)</f>
        <v>General Building Maintenance</v>
      </c>
    </row>
    <row r="5379" spans="1:12" hidden="1">
      <c r="A5379">
        <v>10713</v>
      </c>
      <c r="B5379" t="s">
        <v>3304</v>
      </c>
      <c r="C5379">
        <v>50365000</v>
      </c>
      <c r="D5379" t="s">
        <v>63</v>
      </c>
      <c r="E5379" t="s">
        <v>13</v>
      </c>
      <c r="F5379" t="s">
        <v>13</v>
      </c>
      <c r="G5379" t="s">
        <v>6634</v>
      </c>
      <c r="H5379" s="2">
        <v>44876.463571956017</v>
      </c>
      <c r="I5379" t="s">
        <v>754</v>
      </c>
      <c r="J5379" s="2">
        <v>44876.463571956017</v>
      </c>
      <c r="K5379" t="s">
        <v>754</v>
      </c>
      <c r="L5379" t="str">
        <f>VLOOKUP(C5379,ACCOUNT_MAPPING!A:C,3,FALSE)</f>
        <v>General Building Maintenance</v>
      </c>
    </row>
    <row r="5380" spans="1:12" hidden="1">
      <c r="A5380">
        <v>10714</v>
      </c>
      <c r="B5380" t="s">
        <v>843</v>
      </c>
      <c r="C5380">
        <v>50365000</v>
      </c>
      <c r="D5380" t="s">
        <v>17</v>
      </c>
      <c r="E5380" t="s">
        <v>13</v>
      </c>
      <c r="F5380" t="s">
        <v>13</v>
      </c>
      <c r="G5380" t="s">
        <v>6635</v>
      </c>
      <c r="H5380" s="2">
        <v>44916.691542476852</v>
      </c>
      <c r="I5380" t="s">
        <v>826</v>
      </c>
      <c r="J5380" s="2">
        <v>44916.691542476852</v>
      </c>
      <c r="K5380" t="s">
        <v>826</v>
      </c>
      <c r="L5380" t="str">
        <f>VLOOKUP(C5380,ACCOUNT_MAPPING!A:C,3,FALSE)</f>
        <v>General Building Maintenance</v>
      </c>
    </row>
    <row r="5381" spans="1:12" hidden="1">
      <c r="A5381">
        <v>10783</v>
      </c>
      <c r="B5381" t="s">
        <v>4633</v>
      </c>
      <c r="C5381">
        <v>50365000</v>
      </c>
      <c r="D5381" t="s">
        <v>17</v>
      </c>
      <c r="E5381" t="s">
        <v>13</v>
      </c>
      <c r="F5381" t="s">
        <v>13</v>
      </c>
      <c r="G5381" t="s">
        <v>6636</v>
      </c>
      <c r="H5381" s="2">
        <v>44923.500591354168</v>
      </c>
      <c r="I5381" t="s">
        <v>90</v>
      </c>
      <c r="J5381" s="2">
        <v>44923.500591354168</v>
      </c>
      <c r="K5381" t="s">
        <v>90</v>
      </c>
      <c r="L5381" t="str">
        <f>VLOOKUP(C5381,ACCOUNT_MAPPING!A:C,3,FALSE)</f>
        <v>General Building Maintenance</v>
      </c>
    </row>
    <row r="5382" spans="1:12" hidden="1">
      <c r="A5382">
        <v>10685</v>
      </c>
      <c r="B5382" t="s">
        <v>6637</v>
      </c>
      <c r="C5382">
        <v>50365000</v>
      </c>
      <c r="D5382" t="s">
        <v>12</v>
      </c>
      <c r="E5382" t="s">
        <v>13</v>
      </c>
      <c r="F5382" t="s">
        <v>13</v>
      </c>
      <c r="G5382" t="s">
        <v>6638</v>
      </c>
      <c r="H5382" s="2">
        <v>45020.695713043984</v>
      </c>
      <c r="I5382" t="s">
        <v>1422</v>
      </c>
      <c r="J5382" s="2">
        <v>45020.695713043984</v>
      </c>
      <c r="K5382" t="s">
        <v>1422</v>
      </c>
      <c r="L5382" t="str">
        <f>VLOOKUP(C5382,ACCOUNT_MAPPING!A:C,3,FALSE)</f>
        <v>General Building Maintenance</v>
      </c>
    </row>
    <row r="5383" spans="1:12" hidden="1">
      <c r="A5383">
        <v>10686</v>
      </c>
      <c r="B5383" t="s">
        <v>3288</v>
      </c>
      <c r="C5383">
        <v>50365000</v>
      </c>
      <c r="D5383" t="s">
        <v>17</v>
      </c>
      <c r="E5383" t="s">
        <v>13</v>
      </c>
      <c r="F5383" t="s">
        <v>13</v>
      </c>
      <c r="G5383" t="s">
        <v>6639</v>
      </c>
      <c r="H5383" s="2">
        <v>44928.834900613423</v>
      </c>
      <c r="I5383" t="s">
        <v>1422</v>
      </c>
      <c r="J5383" s="2">
        <v>44928.834900613423</v>
      </c>
      <c r="K5383" t="s">
        <v>1422</v>
      </c>
      <c r="L5383" t="str">
        <f>VLOOKUP(C5383,ACCOUNT_MAPPING!A:C,3,FALSE)</f>
        <v>General Building Maintenance</v>
      </c>
    </row>
    <row r="5384" spans="1:12" hidden="1">
      <c r="A5384">
        <v>10794</v>
      </c>
      <c r="B5384" t="s">
        <v>2594</v>
      </c>
      <c r="C5384">
        <v>50365000</v>
      </c>
      <c r="D5384" t="s">
        <v>17</v>
      </c>
      <c r="E5384" t="s">
        <v>13</v>
      </c>
      <c r="F5384" t="s">
        <v>13</v>
      </c>
      <c r="G5384" t="s">
        <v>6640</v>
      </c>
      <c r="H5384" s="2">
        <v>44923.479146562502</v>
      </c>
      <c r="I5384" t="s">
        <v>90</v>
      </c>
      <c r="J5384" s="2">
        <v>44923.479146562502</v>
      </c>
      <c r="K5384" t="s">
        <v>90</v>
      </c>
      <c r="L5384" t="str">
        <f>VLOOKUP(C5384,ACCOUNT_MAPPING!A:C,3,FALSE)</f>
        <v>General Building Maintenance</v>
      </c>
    </row>
    <row r="5385" spans="1:12" hidden="1">
      <c r="A5385">
        <v>10732</v>
      </c>
      <c r="B5385" t="s">
        <v>85</v>
      </c>
      <c r="C5385">
        <v>50365000</v>
      </c>
      <c r="D5385" t="s">
        <v>17</v>
      </c>
      <c r="E5385" t="s">
        <v>13</v>
      </c>
      <c r="F5385" t="s">
        <v>13</v>
      </c>
      <c r="G5385" t="s">
        <v>6641</v>
      </c>
      <c r="H5385" s="2">
        <v>44929.41803040509</v>
      </c>
      <c r="I5385" t="s">
        <v>553</v>
      </c>
      <c r="J5385" s="2">
        <v>44929.41803040509</v>
      </c>
      <c r="K5385" t="s">
        <v>553</v>
      </c>
      <c r="L5385" t="str">
        <f>VLOOKUP(C5385,ACCOUNT_MAPPING!A:C,3,FALSE)</f>
        <v>General Building Maintenance</v>
      </c>
    </row>
    <row r="5386" spans="1:12" hidden="1">
      <c r="A5386">
        <v>10741</v>
      </c>
      <c r="B5386" t="s">
        <v>2530</v>
      </c>
      <c r="C5386">
        <v>50365000</v>
      </c>
      <c r="D5386" t="s">
        <v>17</v>
      </c>
      <c r="E5386" t="s">
        <v>13</v>
      </c>
      <c r="F5386" t="s">
        <v>13</v>
      </c>
      <c r="G5386" t="s">
        <v>6642</v>
      </c>
      <c r="H5386" s="2">
        <v>44922.618922685186</v>
      </c>
      <c r="I5386" t="s">
        <v>123</v>
      </c>
      <c r="J5386" s="2">
        <v>44922.618922685186</v>
      </c>
      <c r="K5386" t="s">
        <v>123</v>
      </c>
      <c r="L5386" t="str">
        <f>VLOOKUP(C5386,ACCOUNT_MAPPING!A:C,3,FALSE)</f>
        <v>General Building Maintenance</v>
      </c>
    </row>
    <row r="5387" spans="1:12" hidden="1">
      <c r="A5387">
        <v>10742</v>
      </c>
      <c r="B5387" t="s">
        <v>2639</v>
      </c>
      <c r="C5387">
        <v>50365000</v>
      </c>
      <c r="D5387" t="s">
        <v>17</v>
      </c>
      <c r="E5387" t="s">
        <v>13</v>
      </c>
      <c r="F5387" t="s">
        <v>13</v>
      </c>
      <c r="G5387" t="s">
        <v>6643</v>
      </c>
      <c r="H5387" s="2">
        <v>44922.643676354164</v>
      </c>
      <c r="I5387" t="s">
        <v>123</v>
      </c>
      <c r="J5387" s="2">
        <v>44922.643676354164</v>
      </c>
      <c r="K5387" t="s">
        <v>123</v>
      </c>
      <c r="L5387" t="str">
        <f>VLOOKUP(C5387,ACCOUNT_MAPPING!A:C,3,FALSE)</f>
        <v>General Building Maintenance</v>
      </c>
    </row>
    <row r="5388" spans="1:12" hidden="1">
      <c r="A5388">
        <v>10727</v>
      </c>
      <c r="B5388" t="s">
        <v>4642</v>
      </c>
      <c r="C5388">
        <v>50365000</v>
      </c>
      <c r="D5388" t="s">
        <v>17</v>
      </c>
      <c r="E5388" t="s">
        <v>13</v>
      </c>
      <c r="F5388" t="s">
        <v>13</v>
      </c>
      <c r="G5388" t="s">
        <v>6644</v>
      </c>
      <c r="H5388" s="2">
        <v>44924.48374398148</v>
      </c>
      <c r="I5388" t="s">
        <v>553</v>
      </c>
      <c r="J5388" s="2">
        <v>44924.48374398148</v>
      </c>
      <c r="K5388" t="s">
        <v>553</v>
      </c>
      <c r="L5388" t="str">
        <f>VLOOKUP(C5388,ACCOUNT_MAPPING!A:C,3,FALSE)</f>
        <v>General Building Maintenance</v>
      </c>
    </row>
    <row r="5389" spans="1:12" hidden="1">
      <c r="A5389">
        <v>10728</v>
      </c>
      <c r="B5389" t="s">
        <v>2550</v>
      </c>
      <c r="C5389">
        <v>50365000</v>
      </c>
      <c r="D5389" t="s">
        <v>17</v>
      </c>
      <c r="E5389" t="s">
        <v>13</v>
      </c>
      <c r="F5389" t="s">
        <v>13</v>
      </c>
      <c r="G5389" t="s">
        <v>6644</v>
      </c>
      <c r="H5389" s="2">
        <v>44924.484852465277</v>
      </c>
      <c r="I5389" t="s">
        <v>553</v>
      </c>
      <c r="J5389" s="2">
        <v>44924.484852465277</v>
      </c>
      <c r="K5389" t="s">
        <v>553</v>
      </c>
      <c r="L5389" t="str">
        <f>VLOOKUP(C5389,ACCOUNT_MAPPING!A:C,3,FALSE)</f>
        <v>General Building Maintenance</v>
      </c>
    </row>
    <row r="5390" spans="1:12" hidden="1">
      <c r="A5390">
        <v>10734</v>
      </c>
      <c r="B5390" t="s">
        <v>5981</v>
      </c>
      <c r="C5390">
        <v>50365000</v>
      </c>
      <c r="D5390" t="s">
        <v>63</v>
      </c>
      <c r="E5390" t="s">
        <v>13</v>
      </c>
      <c r="F5390" t="s">
        <v>13</v>
      </c>
      <c r="G5390" t="s">
        <v>6645</v>
      </c>
      <c r="H5390" s="2">
        <v>44876.429378738423</v>
      </c>
      <c r="I5390" t="s">
        <v>553</v>
      </c>
      <c r="J5390" s="2">
        <v>44876.429378738423</v>
      </c>
      <c r="K5390" t="s">
        <v>553</v>
      </c>
      <c r="L5390" t="str">
        <f>VLOOKUP(C5390,ACCOUNT_MAPPING!A:C,3,FALSE)</f>
        <v>General Building Maintenance</v>
      </c>
    </row>
    <row r="5391" spans="1:12" hidden="1">
      <c r="A5391">
        <v>10740</v>
      </c>
      <c r="B5391" t="s">
        <v>1432</v>
      </c>
      <c r="C5391">
        <v>50365000</v>
      </c>
      <c r="D5391" t="s">
        <v>63</v>
      </c>
      <c r="E5391" t="s">
        <v>13</v>
      </c>
      <c r="F5391" t="s">
        <v>13</v>
      </c>
      <c r="G5391" t="s">
        <v>6646</v>
      </c>
      <c r="H5391" s="2">
        <v>44878.658131481483</v>
      </c>
      <c r="I5391" t="s">
        <v>1434</v>
      </c>
      <c r="J5391" s="2">
        <v>44878.658131481483</v>
      </c>
      <c r="K5391" t="s">
        <v>1434</v>
      </c>
      <c r="L5391" t="str">
        <f>VLOOKUP(C5391,ACCOUNT_MAPPING!A:C,3,FALSE)</f>
        <v>General Building Maintenance</v>
      </c>
    </row>
    <row r="5392" spans="1:12" hidden="1">
      <c r="A5392">
        <v>10838</v>
      </c>
      <c r="B5392" t="s">
        <v>873</v>
      </c>
      <c r="C5392">
        <v>50365000</v>
      </c>
      <c r="D5392" t="s">
        <v>12</v>
      </c>
      <c r="E5392" t="s">
        <v>13</v>
      </c>
      <c r="F5392" t="s">
        <v>13</v>
      </c>
      <c r="G5392" t="s">
        <v>6647</v>
      </c>
      <c r="H5392" s="2">
        <v>45020.487615891201</v>
      </c>
      <c r="I5392" t="s">
        <v>225</v>
      </c>
      <c r="J5392" s="2">
        <v>45020.487615891201</v>
      </c>
      <c r="K5392" t="s">
        <v>225</v>
      </c>
      <c r="L5392" t="str">
        <f>VLOOKUP(C5392,ACCOUNT_MAPPING!A:C,3,FALSE)</f>
        <v>General Building Maintenance</v>
      </c>
    </row>
    <row r="5393" spans="1:12" hidden="1">
      <c r="A5393">
        <v>10839</v>
      </c>
      <c r="B5393" t="s">
        <v>850</v>
      </c>
      <c r="C5393">
        <v>50365000</v>
      </c>
      <c r="D5393" t="s">
        <v>12</v>
      </c>
      <c r="E5393" t="s">
        <v>13</v>
      </c>
      <c r="F5393" t="s">
        <v>13</v>
      </c>
      <c r="G5393" t="s">
        <v>6648</v>
      </c>
      <c r="H5393" s="2">
        <v>45019.499449965275</v>
      </c>
      <c r="I5393" t="s">
        <v>41</v>
      </c>
      <c r="J5393" s="2">
        <v>45019.499449965275</v>
      </c>
      <c r="K5393" t="s">
        <v>41</v>
      </c>
      <c r="L5393" t="str">
        <f>VLOOKUP(C5393,ACCOUNT_MAPPING!A:C,3,FALSE)</f>
        <v>General Building Maintenance</v>
      </c>
    </row>
    <row r="5394" spans="1:12" hidden="1">
      <c r="A5394">
        <v>10768</v>
      </c>
      <c r="B5394" t="s">
        <v>1798</v>
      </c>
      <c r="C5394">
        <v>50365000</v>
      </c>
      <c r="D5394" t="s">
        <v>17</v>
      </c>
      <c r="E5394" t="s">
        <v>13</v>
      </c>
      <c r="F5394" t="s">
        <v>13</v>
      </c>
      <c r="G5394" t="s">
        <v>6649</v>
      </c>
      <c r="H5394" s="2">
        <v>44925.466824502313</v>
      </c>
      <c r="I5394" t="s">
        <v>1800</v>
      </c>
      <c r="J5394" s="2">
        <v>44925.466824502313</v>
      </c>
      <c r="K5394" t="s">
        <v>1800</v>
      </c>
      <c r="L5394" t="str">
        <f>VLOOKUP(C5394,ACCOUNT_MAPPING!A:C,3,FALSE)</f>
        <v>General Building Maintenance</v>
      </c>
    </row>
    <row r="5395" spans="1:12" hidden="1">
      <c r="A5395">
        <v>10780</v>
      </c>
      <c r="B5395" t="s">
        <v>1801</v>
      </c>
      <c r="C5395">
        <v>50365000</v>
      </c>
      <c r="D5395" t="s">
        <v>17</v>
      </c>
      <c r="E5395" t="s">
        <v>13</v>
      </c>
      <c r="F5395" t="s">
        <v>13</v>
      </c>
      <c r="G5395" t="s">
        <v>6650</v>
      </c>
      <c r="H5395" s="2">
        <v>44915.9177221875</v>
      </c>
      <c r="I5395" t="s">
        <v>93</v>
      </c>
      <c r="J5395" s="2">
        <v>44915.9177221875</v>
      </c>
      <c r="K5395" t="s">
        <v>93</v>
      </c>
      <c r="L5395" t="str">
        <f>VLOOKUP(C5395,ACCOUNT_MAPPING!A:C,3,FALSE)</f>
        <v>General Building Maintenance</v>
      </c>
    </row>
    <row r="5396" spans="1:12" hidden="1">
      <c r="A5396">
        <v>10644</v>
      </c>
      <c r="B5396" t="s">
        <v>6651</v>
      </c>
      <c r="C5396">
        <v>50365000</v>
      </c>
      <c r="D5396" t="s">
        <v>17</v>
      </c>
      <c r="E5396" t="s">
        <v>13</v>
      </c>
      <c r="F5396" t="s">
        <v>13</v>
      </c>
      <c r="G5396" t="s">
        <v>6652</v>
      </c>
      <c r="H5396" s="2">
        <v>44917.715033414352</v>
      </c>
      <c r="I5396" t="s">
        <v>1175</v>
      </c>
      <c r="J5396" s="2">
        <v>44917.715033414352</v>
      </c>
      <c r="K5396" t="s">
        <v>1175</v>
      </c>
      <c r="L5396" t="str">
        <f>VLOOKUP(C5396,ACCOUNT_MAPPING!A:C,3,FALSE)</f>
        <v>General Building Maintenance</v>
      </c>
    </row>
    <row r="5397" spans="1:12" hidden="1">
      <c r="A5397">
        <v>10889</v>
      </c>
      <c r="B5397" t="s">
        <v>530</v>
      </c>
      <c r="C5397">
        <v>50365000</v>
      </c>
      <c r="D5397" t="s">
        <v>63</v>
      </c>
      <c r="E5397" t="s">
        <v>13</v>
      </c>
      <c r="F5397" t="s">
        <v>13</v>
      </c>
      <c r="G5397" t="s">
        <v>6653</v>
      </c>
      <c r="H5397" s="2">
        <v>44878.816133564818</v>
      </c>
      <c r="I5397" t="s">
        <v>74</v>
      </c>
      <c r="J5397" s="2">
        <v>44878.816133564818</v>
      </c>
      <c r="K5397" t="s">
        <v>74</v>
      </c>
      <c r="L5397" t="str">
        <f>VLOOKUP(C5397,ACCOUNT_MAPPING!A:C,3,FALSE)</f>
        <v>General Building Maintenance</v>
      </c>
    </row>
    <row r="5398" spans="1:12" hidden="1">
      <c r="A5398">
        <v>10840</v>
      </c>
      <c r="B5398" t="s">
        <v>1831</v>
      </c>
      <c r="C5398">
        <v>50365000</v>
      </c>
      <c r="D5398" t="s">
        <v>12</v>
      </c>
      <c r="E5398" t="s">
        <v>13</v>
      </c>
      <c r="F5398" t="s">
        <v>13</v>
      </c>
      <c r="G5398" t="s">
        <v>6654</v>
      </c>
      <c r="H5398" s="2">
        <v>45019.519842395835</v>
      </c>
      <c r="I5398" t="s">
        <v>41</v>
      </c>
      <c r="J5398" s="2">
        <v>45019.519842395835</v>
      </c>
      <c r="K5398" t="s">
        <v>41</v>
      </c>
      <c r="L5398" t="str">
        <f>VLOOKUP(C5398,ACCOUNT_MAPPING!A:C,3,FALSE)</f>
        <v>General Building Maintenance</v>
      </c>
    </row>
    <row r="5399" spans="1:12" hidden="1">
      <c r="A5399">
        <v>10650</v>
      </c>
      <c r="B5399" t="s">
        <v>2537</v>
      </c>
      <c r="C5399">
        <v>50365000</v>
      </c>
      <c r="D5399" t="s">
        <v>17</v>
      </c>
      <c r="E5399" t="s">
        <v>13</v>
      </c>
      <c r="F5399" t="s">
        <v>13</v>
      </c>
      <c r="G5399" t="s">
        <v>6655</v>
      </c>
      <c r="H5399" s="2">
        <v>44924.725026585649</v>
      </c>
      <c r="I5399" t="s">
        <v>15</v>
      </c>
      <c r="J5399" s="2">
        <v>44924.725026585649</v>
      </c>
      <c r="K5399" t="s">
        <v>15</v>
      </c>
      <c r="L5399" t="str">
        <f>VLOOKUP(C5399,ACCOUNT_MAPPING!A:C,3,FALSE)</f>
        <v>General Building Maintenance</v>
      </c>
    </row>
    <row r="5400" spans="1:12" hidden="1">
      <c r="A5400">
        <v>10828</v>
      </c>
      <c r="B5400" t="s">
        <v>2599</v>
      </c>
      <c r="C5400">
        <v>50365000</v>
      </c>
      <c r="D5400" t="s">
        <v>17</v>
      </c>
      <c r="E5400" t="s">
        <v>13</v>
      </c>
      <c r="F5400" t="s">
        <v>13</v>
      </c>
      <c r="G5400" t="s">
        <v>6656</v>
      </c>
      <c r="H5400" s="2">
        <v>44922.708644247687</v>
      </c>
      <c r="I5400" t="s">
        <v>90</v>
      </c>
      <c r="J5400" s="2">
        <v>44922.708644247687</v>
      </c>
      <c r="K5400" t="s">
        <v>90</v>
      </c>
      <c r="L5400" t="str">
        <f>VLOOKUP(C5400,ACCOUNT_MAPPING!A:C,3,FALSE)</f>
        <v>General Building Maintenance</v>
      </c>
    </row>
    <row r="5401" spans="1:12" hidden="1">
      <c r="A5401">
        <v>10694</v>
      </c>
      <c r="B5401" t="s">
        <v>3325</v>
      </c>
      <c r="C5401">
        <v>50365000</v>
      </c>
      <c r="D5401" t="s">
        <v>17</v>
      </c>
      <c r="E5401" t="s">
        <v>13</v>
      </c>
      <c r="F5401" t="s">
        <v>13</v>
      </c>
      <c r="G5401" t="s">
        <v>6657</v>
      </c>
      <c r="H5401" s="2">
        <v>44928.878172025463</v>
      </c>
      <c r="I5401" t="s">
        <v>1422</v>
      </c>
      <c r="J5401" s="2">
        <v>44928.878172025463</v>
      </c>
      <c r="K5401" t="s">
        <v>1422</v>
      </c>
      <c r="L5401" t="str">
        <f>VLOOKUP(C5401,ACCOUNT_MAPPING!A:C,3,FALSE)</f>
        <v>General Building Maintenance</v>
      </c>
    </row>
    <row r="5402" spans="1:12" hidden="1">
      <c r="A5402">
        <v>10837</v>
      </c>
      <c r="B5402" t="s">
        <v>2592</v>
      </c>
      <c r="C5402">
        <v>50365000</v>
      </c>
      <c r="D5402" t="s">
        <v>17</v>
      </c>
      <c r="E5402" t="s">
        <v>13</v>
      </c>
      <c r="F5402" t="s">
        <v>13</v>
      </c>
      <c r="G5402" t="s">
        <v>6658</v>
      </c>
      <c r="H5402" s="2">
        <v>44923.529661608794</v>
      </c>
      <c r="I5402" t="s">
        <v>41</v>
      </c>
      <c r="J5402" s="2">
        <v>44923.529661608794</v>
      </c>
      <c r="K5402" t="s">
        <v>41</v>
      </c>
      <c r="L5402" t="str">
        <f>VLOOKUP(C5402,ACCOUNT_MAPPING!A:C,3,FALSE)</f>
        <v>General Building Maintenance</v>
      </c>
    </row>
    <row r="5403" spans="1:12" hidden="1">
      <c r="A5403">
        <v>10884</v>
      </c>
      <c r="B5403" t="s">
        <v>509</v>
      </c>
      <c r="C5403">
        <v>50365000</v>
      </c>
      <c r="D5403" t="s">
        <v>12</v>
      </c>
      <c r="E5403" t="s">
        <v>13</v>
      </c>
      <c r="F5403" t="s">
        <v>13</v>
      </c>
      <c r="G5403" t="s">
        <v>6659</v>
      </c>
      <c r="H5403" s="2">
        <v>45020.789904745368</v>
      </c>
      <c r="I5403" t="s">
        <v>74</v>
      </c>
      <c r="J5403" s="2">
        <v>45020.789904745368</v>
      </c>
      <c r="K5403" t="s">
        <v>74</v>
      </c>
      <c r="L5403" t="str">
        <f>VLOOKUP(C5403,ACCOUNT_MAPPING!A:C,3,FALSE)</f>
        <v>General Building Maintenance</v>
      </c>
    </row>
    <row r="5404" spans="1:12" hidden="1">
      <c r="A5404">
        <v>10890</v>
      </c>
      <c r="B5404" t="s">
        <v>520</v>
      </c>
      <c r="C5404">
        <v>50365000</v>
      </c>
      <c r="D5404" t="s">
        <v>63</v>
      </c>
      <c r="E5404" t="s">
        <v>13</v>
      </c>
      <c r="F5404" t="s">
        <v>13</v>
      </c>
      <c r="G5404" t="s">
        <v>6660</v>
      </c>
      <c r="H5404" s="2">
        <v>44878.837143634257</v>
      </c>
      <c r="I5404" t="s">
        <v>74</v>
      </c>
      <c r="J5404" s="2">
        <v>44878.837143634257</v>
      </c>
      <c r="K5404" t="s">
        <v>74</v>
      </c>
      <c r="L5404" t="str">
        <f>VLOOKUP(C5404,ACCOUNT_MAPPING!A:C,3,FALSE)</f>
        <v>General Building Maintenance</v>
      </c>
    </row>
    <row r="5405" spans="1:12" hidden="1">
      <c r="A5405">
        <v>10883</v>
      </c>
      <c r="B5405" t="s">
        <v>517</v>
      </c>
      <c r="C5405">
        <v>50365000</v>
      </c>
      <c r="D5405" t="s">
        <v>17</v>
      </c>
      <c r="E5405" t="s">
        <v>13</v>
      </c>
      <c r="F5405" t="s">
        <v>13</v>
      </c>
      <c r="G5405" t="s">
        <v>6661</v>
      </c>
      <c r="H5405" s="2">
        <v>44923.819570983796</v>
      </c>
      <c r="I5405" t="s">
        <v>74</v>
      </c>
      <c r="J5405" s="2">
        <v>44923.819570983796</v>
      </c>
      <c r="K5405" t="s">
        <v>74</v>
      </c>
      <c r="L5405" t="str">
        <f>VLOOKUP(C5405,ACCOUNT_MAPPING!A:C,3,FALSE)</f>
        <v>General Building Maintenance</v>
      </c>
    </row>
    <row r="5406" spans="1:12" hidden="1">
      <c r="A5406">
        <v>10885</v>
      </c>
      <c r="B5406" t="s">
        <v>519</v>
      </c>
      <c r="C5406">
        <v>50365000</v>
      </c>
      <c r="D5406" t="s">
        <v>17</v>
      </c>
      <c r="E5406" t="s">
        <v>13</v>
      </c>
      <c r="F5406" t="s">
        <v>13</v>
      </c>
      <c r="G5406" t="s">
        <v>6662</v>
      </c>
      <c r="H5406" s="2">
        <v>44923.842963807867</v>
      </c>
      <c r="I5406" t="s">
        <v>74</v>
      </c>
      <c r="J5406" s="2">
        <v>44923.842963807867</v>
      </c>
      <c r="K5406" t="s">
        <v>74</v>
      </c>
      <c r="L5406" t="str">
        <f>VLOOKUP(C5406,ACCOUNT_MAPPING!A:C,3,FALSE)</f>
        <v>General Building Maintenance</v>
      </c>
    </row>
    <row r="5407" spans="1:12" hidden="1">
      <c r="A5407">
        <v>10887</v>
      </c>
      <c r="B5407" t="s">
        <v>96</v>
      </c>
      <c r="C5407">
        <v>50365000</v>
      </c>
      <c r="D5407" t="s">
        <v>17</v>
      </c>
      <c r="E5407" t="s">
        <v>13</v>
      </c>
      <c r="F5407" t="s">
        <v>13</v>
      </c>
      <c r="G5407" t="s">
        <v>6663</v>
      </c>
      <c r="H5407" s="2">
        <v>44923.862202893521</v>
      </c>
      <c r="I5407" t="s">
        <v>74</v>
      </c>
      <c r="J5407" s="2">
        <v>44923.862202893521</v>
      </c>
      <c r="K5407" t="s">
        <v>74</v>
      </c>
      <c r="L5407" t="str">
        <f>VLOOKUP(C5407,ACCOUNT_MAPPING!A:C,3,FALSE)</f>
        <v>General Building Maintenance</v>
      </c>
    </row>
    <row r="5408" spans="1:12" hidden="1">
      <c r="A5408">
        <v>10716</v>
      </c>
      <c r="B5408" t="s">
        <v>860</v>
      </c>
      <c r="C5408">
        <v>50365000</v>
      </c>
      <c r="D5408" t="s">
        <v>12</v>
      </c>
      <c r="E5408" t="s">
        <v>13</v>
      </c>
      <c r="F5408" t="s">
        <v>13</v>
      </c>
      <c r="G5408" t="s">
        <v>6664</v>
      </c>
      <c r="H5408" s="2">
        <v>45013.423777812503</v>
      </c>
      <c r="I5408" t="s">
        <v>745</v>
      </c>
      <c r="J5408" s="2">
        <v>45013.423777812503</v>
      </c>
      <c r="K5408" t="s">
        <v>745</v>
      </c>
      <c r="L5408" t="str">
        <f>VLOOKUP(C5408,ACCOUNT_MAPPING!A:C,3,FALSE)</f>
        <v>General Building Maintenance</v>
      </c>
    </row>
    <row r="5409" spans="1:12" hidden="1">
      <c r="A5409">
        <v>10718</v>
      </c>
      <c r="B5409" t="s">
        <v>862</v>
      </c>
      <c r="C5409">
        <v>50365000</v>
      </c>
      <c r="D5409" t="s">
        <v>12</v>
      </c>
      <c r="E5409" t="s">
        <v>13</v>
      </c>
      <c r="F5409" t="s">
        <v>13</v>
      </c>
      <c r="G5409" t="s">
        <v>6665</v>
      </c>
      <c r="H5409" s="2">
        <v>45013.430697372685</v>
      </c>
      <c r="I5409" t="s">
        <v>745</v>
      </c>
      <c r="J5409" s="2">
        <v>45013.430697372685</v>
      </c>
      <c r="K5409" t="s">
        <v>745</v>
      </c>
      <c r="L5409" t="str">
        <f>VLOOKUP(C5409,ACCOUNT_MAPPING!A:C,3,FALSE)</f>
        <v>General Building Maintenance</v>
      </c>
    </row>
    <row r="5410" spans="1:12" hidden="1">
      <c r="A5410">
        <v>10895</v>
      </c>
      <c r="B5410" t="s">
        <v>522</v>
      </c>
      <c r="C5410">
        <v>50365000</v>
      </c>
      <c r="D5410" t="s">
        <v>63</v>
      </c>
      <c r="E5410" t="s">
        <v>13</v>
      </c>
      <c r="F5410" t="s">
        <v>13</v>
      </c>
      <c r="G5410" t="s">
        <v>6666</v>
      </c>
      <c r="H5410" s="2">
        <v>44878.588961655092</v>
      </c>
      <c r="I5410" t="s">
        <v>74</v>
      </c>
      <c r="J5410" s="2">
        <v>44878.588961655092</v>
      </c>
      <c r="K5410" t="s">
        <v>74</v>
      </c>
      <c r="L5410" t="str">
        <f>VLOOKUP(C5410,ACCOUNT_MAPPING!A:C,3,FALSE)</f>
        <v>General Building Maintenance</v>
      </c>
    </row>
    <row r="5411" spans="1:12" hidden="1">
      <c r="A5411">
        <v>10959</v>
      </c>
      <c r="B5411" t="s">
        <v>5977</v>
      </c>
      <c r="C5411">
        <v>50365000</v>
      </c>
      <c r="D5411" t="s">
        <v>12</v>
      </c>
      <c r="E5411" t="s">
        <v>13</v>
      </c>
      <c r="F5411" t="s">
        <v>13</v>
      </c>
      <c r="G5411" t="s">
        <v>6667</v>
      </c>
      <c r="H5411" s="2">
        <v>45013.378210069444</v>
      </c>
      <c r="I5411" t="s">
        <v>275</v>
      </c>
      <c r="J5411" s="2">
        <v>45013.378210069444</v>
      </c>
      <c r="K5411" t="s">
        <v>275</v>
      </c>
      <c r="L5411" t="str">
        <f>VLOOKUP(C5411,ACCOUNT_MAPPING!A:C,3,FALSE)</f>
        <v>General Building Maintenance</v>
      </c>
    </row>
    <row r="5412" spans="1:12" hidden="1">
      <c r="A5412">
        <v>10731</v>
      </c>
      <c r="B5412" t="s">
        <v>4609</v>
      </c>
      <c r="C5412">
        <v>50365000</v>
      </c>
      <c r="D5412" t="s">
        <v>17</v>
      </c>
      <c r="E5412" t="s">
        <v>13</v>
      </c>
      <c r="F5412" t="s">
        <v>13</v>
      </c>
      <c r="G5412" t="s">
        <v>6644</v>
      </c>
      <c r="H5412" s="2">
        <v>44924.487141863428</v>
      </c>
      <c r="I5412" t="s">
        <v>553</v>
      </c>
      <c r="J5412" s="2">
        <v>44924.487141863428</v>
      </c>
      <c r="K5412" t="s">
        <v>553</v>
      </c>
      <c r="L5412" t="str">
        <f>VLOOKUP(C5412,ACCOUNT_MAPPING!A:C,3,FALSE)</f>
        <v>General Building Maintenance</v>
      </c>
    </row>
    <row r="5413" spans="1:12" hidden="1">
      <c r="A5413">
        <v>11004</v>
      </c>
      <c r="B5413" t="s">
        <v>5985</v>
      </c>
      <c r="C5413">
        <v>50365000</v>
      </c>
      <c r="D5413" t="s">
        <v>17</v>
      </c>
      <c r="E5413" t="s">
        <v>13</v>
      </c>
      <c r="F5413" t="s">
        <v>13</v>
      </c>
      <c r="G5413" t="s">
        <v>6668</v>
      </c>
      <c r="H5413" s="2">
        <v>44924.426513773149</v>
      </c>
      <c r="I5413" t="s">
        <v>19</v>
      </c>
      <c r="J5413" s="2">
        <v>44924.426513773149</v>
      </c>
      <c r="K5413" t="s">
        <v>19</v>
      </c>
      <c r="L5413" t="str">
        <f>VLOOKUP(C5413,ACCOUNT_MAPPING!A:C,3,FALSE)</f>
        <v>General Building Maintenance</v>
      </c>
    </row>
    <row r="5414" spans="1:12" hidden="1">
      <c r="A5414">
        <v>10914</v>
      </c>
      <c r="B5414" t="s">
        <v>105</v>
      </c>
      <c r="C5414">
        <v>50365000</v>
      </c>
      <c r="D5414" t="s">
        <v>17</v>
      </c>
      <c r="E5414" t="s">
        <v>13</v>
      </c>
      <c r="F5414" t="s">
        <v>13</v>
      </c>
      <c r="G5414" t="s">
        <v>6669</v>
      </c>
      <c r="H5414" s="2">
        <v>44924.058562847225</v>
      </c>
      <c r="I5414" t="s">
        <v>104</v>
      </c>
      <c r="J5414" s="2">
        <v>44924.058562847225</v>
      </c>
      <c r="K5414" t="s">
        <v>104</v>
      </c>
      <c r="L5414" t="str">
        <f>VLOOKUP(C5414,ACCOUNT_MAPPING!A:C,3,FALSE)</f>
        <v>General Building Maintenance</v>
      </c>
    </row>
    <row r="5415" spans="1:12" hidden="1">
      <c r="A5415">
        <v>10916</v>
      </c>
      <c r="B5415" t="s">
        <v>864</v>
      </c>
      <c r="C5415">
        <v>50365000</v>
      </c>
      <c r="D5415" t="s">
        <v>17</v>
      </c>
      <c r="E5415" t="s">
        <v>13</v>
      </c>
      <c r="F5415" t="s">
        <v>13</v>
      </c>
      <c r="G5415" t="s">
        <v>6670</v>
      </c>
      <c r="H5415" s="2">
        <v>44924.068546840281</v>
      </c>
      <c r="I5415" t="s">
        <v>104</v>
      </c>
      <c r="J5415" s="2">
        <v>44924.068546840281</v>
      </c>
      <c r="K5415" t="s">
        <v>104</v>
      </c>
      <c r="L5415" t="str">
        <f>VLOOKUP(C5415,ACCOUNT_MAPPING!A:C,3,FALSE)</f>
        <v>General Building Maintenance</v>
      </c>
    </row>
    <row r="5416" spans="1:12" hidden="1">
      <c r="A5416">
        <v>10743</v>
      </c>
      <c r="B5416" t="s">
        <v>2532</v>
      </c>
      <c r="C5416">
        <v>50365000</v>
      </c>
      <c r="D5416" t="s">
        <v>17</v>
      </c>
      <c r="E5416" t="s">
        <v>13</v>
      </c>
      <c r="F5416" t="s">
        <v>13</v>
      </c>
      <c r="G5416" t="s">
        <v>6671</v>
      </c>
      <c r="H5416" s="2">
        <v>44922.651322488426</v>
      </c>
      <c r="I5416" t="s">
        <v>123</v>
      </c>
      <c r="J5416" s="2">
        <v>44922.651322488426</v>
      </c>
      <c r="K5416" t="s">
        <v>123</v>
      </c>
      <c r="L5416" t="str">
        <f>VLOOKUP(C5416,ACCOUNT_MAPPING!A:C,3,FALSE)</f>
        <v>General Building Maintenance</v>
      </c>
    </row>
    <row r="5417" spans="1:12" hidden="1">
      <c r="A5417">
        <v>10991</v>
      </c>
      <c r="B5417" t="s">
        <v>3333</v>
      </c>
      <c r="C5417">
        <v>50365000</v>
      </c>
      <c r="D5417" t="s">
        <v>17</v>
      </c>
      <c r="E5417" t="s">
        <v>13</v>
      </c>
      <c r="F5417" t="s">
        <v>13</v>
      </c>
      <c r="G5417" t="s">
        <v>6672</v>
      </c>
      <c r="H5417" s="2">
        <v>44923.550078043983</v>
      </c>
      <c r="I5417" t="s">
        <v>1292</v>
      </c>
      <c r="J5417" s="2">
        <v>44923.550078043983</v>
      </c>
      <c r="K5417" t="s">
        <v>1292</v>
      </c>
      <c r="L5417" t="str">
        <f>VLOOKUP(C5417,ACCOUNT_MAPPING!A:C,3,FALSE)</f>
        <v>General Building Maintenance</v>
      </c>
    </row>
    <row r="5418" spans="1:12" hidden="1">
      <c r="A5418">
        <v>10950</v>
      </c>
      <c r="B5418" t="s">
        <v>5595</v>
      </c>
      <c r="C5418">
        <v>50365000</v>
      </c>
      <c r="D5418" t="s">
        <v>12</v>
      </c>
      <c r="E5418" t="s">
        <v>13</v>
      </c>
      <c r="F5418" t="s">
        <v>13</v>
      </c>
      <c r="G5418" t="s">
        <v>6667</v>
      </c>
      <c r="H5418" s="2">
        <v>45012.638230787037</v>
      </c>
      <c r="I5418" t="s">
        <v>275</v>
      </c>
      <c r="J5418" s="2">
        <v>45012.638230787037</v>
      </c>
      <c r="K5418" t="s">
        <v>275</v>
      </c>
      <c r="L5418" t="str">
        <f>VLOOKUP(C5418,ACCOUNT_MAPPING!A:C,3,FALSE)</f>
        <v>General Building Maintenance</v>
      </c>
    </row>
    <row r="5419" spans="1:12" hidden="1">
      <c r="A5419">
        <v>11056</v>
      </c>
      <c r="B5419" t="s">
        <v>641</v>
      </c>
      <c r="C5419">
        <v>50365000</v>
      </c>
      <c r="D5419" t="s">
        <v>12</v>
      </c>
      <c r="E5419" t="s">
        <v>13</v>
      </c>
      <c r="F5419" t="s">
        <v>13</v>
      </c>
      <c r="G5419" t="s">
        <v>6673</v>
      </c>
      <c r="H5419" s="2">
        <v>45014.823788923612</v>
      </c>
      <c r="I5419" t="s">
        <v>19</v>
      </c>
      <c r="J5419" s="2">
        <v>45014.823788923612</v>
      </c>
      <c r="K5419" t="s">
        <v>19</v>
      </c>
      <c r="L5419" t="str">
        <f>VLOOKUP(C5419,ACCOUNT_MAPPING!A:C,3,FALSE)</f>
        <v>General Building Maintenance</v>
      </c>
    </row>
    <row r="5420" spans="1:12" hidden="1">
      <c r="A5420">
        <v>10767</v>
      </c>
      <c r="B5420" t="s">
        <v>1227</v>
      </c>
      <c r="C5420">
        <v>50365000</v>
      </c>
      <c r="D5420" t="s">
        <v>17</v>
      </c>
      <c r="E5420" t="s">
        <v>13</v>
      </c>
      <c r="F5420" t="s">
        <v>13</v>
      </c>
      <c r="G5420" t="s">
        <v>6674</v>
      </c>
      <c r="H5420" s="2">
        <v>44915.93074895833</v>
      </c>
      <c r="I5420" t="s">
        <v>93</v>
      </c>
      <c r="J5420" s="2">
        <v>44915.93074895833</v>
      </c>
      <c r="K5420" t="s">
        <v>93</v>
      </c>
      <c r="L5420" t="str">
        <f>VLOOKUP(C5420,ACCOUNT_MAPPING!A:C,3,FALSE)</f>
        <v>General Building Maintenance</v>
      </c>
    </row>
    <row r="5421" spans="1:12" hidden="1">
      <c r="A5421">
        <v>11172</v>
      </c>
      <c r="B5421" t="s">
        <v>2680</v>
      </c>
      <c r="C5421">
        <v>50365000</v>
      </c>
      <c r="D5421" t="s">
        <v>17</v>
      </c>
      <c r="E5421" t="s">
        <v>13</v>
      </c>
      <c r="F5421" t="s">
        <v>13</v>
      </c>
      <c r="G5421" t="s">
        <v>6675</v>
      </c>
      <c r="H5421" s="2">
        <v>44917.686829513892</v>
      </c>
      <c r="I5421" t="s">
        <v>650</v>
      </c>
      <c r="J5421" s="2">
        <v>44917.686829513892</v>
      </c>
      <c r="K5421" t="s">
        <v>650</v>
      </c>
      <c r="L5421" t="str">
        <f>VLOOKUP(C5421,ACCOUNT_MAPPING!A:C,3,FALSE)</f>
        <v>General Building Maintenance</v>
      </c>
    </row>
    <row r="5422" spans="1:12" hidden="1">
      <c r="A5422">
        <v>10795</v>
      </c>
      <c r="B5422" t="s">
        <v>2606</v>
      </c>
      <c r="C5422">
        <v>50365000</v>
      </c>
      <c r="D5422" t="s">
        <v>17</v>
      </c>
      <c r="E5422" t="s">
        <v>13</v>
      </c>
      <c r="F5422" t="s">
        <v>13</v>
      </c>
      <c r="G5422" t="s">
        <v>6676</v>
      </c>
      <c r="H5422" s="2">
        <v>44921.519389930552</v>
      </c>
      <c r="I5422" t="s">
        <v>1434</v>
      </c>
      <c r="J5422" s="2">
        <v>44921.519389930552</v>
      </c>
      <c r="K5422" t="s">
        <v>1434</v>
      </c>
      <c r="L5422" t="str">
        <f>VLOOKUP(C5422,ACCOUNT_MAPPING!A:C,3,FALSE)</f>
        <v>General Building Maintenance</v>
      </c>
    </row>
    <row r="5423" spans="1:12" hidden="1">
      <c r="A5423">
        <v>10835</v>
      </c>
      <c r="B5423" t="s">
        <v>2621</v>
      </c>
      <c r="C5423">
        <v>50365000</v>
      </c>
      <c r="D5423" t="s">
        <v>17</v>
      </c>
      <c r="E5423" t="s">
        <v>13</v>
      </c>
      <c r="F5423" t="s">
        <v>13</v>
      </c>
      <c r="G5423" t="s">
        <v>6677</v>
      </c>
      <c r="H5423" s="2">
        <v>44923.52591084491</v>
      </c>
      <c r="I5423" t="s">
        <v>41</v>
      </c>
      <c r="J5423" s="2">
        <v>44923.52591084491</v>
      </c>
      <c r="K5423" t="s">
        <v>41</v>
      </c>
      <c r="L5423" t="str">
        <f>VLOOKUP(C5423,ACCOUNT_MAPPING!A:C,3,FALSE)</f>
        <v>General Building Maintenance</v>
      </c>
    </row>
    <row r="5424" spans="1:12" hidden="1">
      <c r="A5424">
        <v>11180</v>
      </c>
      <c r="B5424" t="s">
        <v>6678</v>
      </c>
      <c r="C5424">
        <v>50365000</v>
      </c>
      <c r="D5424" t="s">
        <v>17</v>
      </c>
      <c r="E5424" t="s">
        <v>13</v>
      </c>
      <c r="F5424" t="s">
        <v>13</v>
      </c>
      <c r="G5424" t="s">
        <v>6679</v>
      </c>
      <c r="H5424" s="2">
        <v>44929.43733969907</v>
      </c>
      <c r="I5424" t="s">
        <v>68</v>
      </c>
      <c r="J5424" s="2">
        <v>44929.43733969907</v>
      </c>
      <c r="K5424" t="s">
        <v>68</v>
      </c>
      <c r="L5424" t="str">
        <f>VLOOKUP(C5424,ACCOUNT_MAPPING!A:C,3,FALSE)</f>
        <v>General Building Maintenance</v>
      </c>
    </row>
    <row r="5425" spans="1:12" hidden="1">
      <c r="A5425">
        <v>11182</v>
      </c>
      <c r="B5425" t="s">
        <v>6680</v>
      </c>
      <c r="C5425">
        <v>50365000</v>
      </c>
      <c r="D5425" t="s">
        <v>17</v>
      </c>
      <c r="E5425" t="s">
        <v>13</v>
      </c>
      <c r="F5425" t="s">
        <v>13</v>
      </c>
      <c r="G5425" t="s">
        <v>6681</v>
      </c>
      <c r="H5425" s="2">
        <v>44929.4728181713</v>
      </c>
      <c r="I5425" t="s">
        <v>68</v>
      </c>
      <c r="J5425" s="2">
        <v>44929.4728181713</v>
      </c>
      <c r="K5425" t="s">
        <v>68</v>
      </c>
      <c r="L5425" t="str">
        <f>VLOOKUP(C5425,ACCOUNT_MAPPING!A:C,3,FALSE)</f>
        <v>General Building Maintenance</v>
      </c>
    </row>
    <row r="5426" spans="1:12" hidden="1">
      <c r="A5426">
        <v>11183</v>
      </c>
      <c r="B5426" t="s">
        <v>146</v>
      </c>
      <c r="C5426">
        <v>50365000</v>
      </c>
      <c r="D5426" t="s">
        <v>17</v>
      </c>
      <c r="E5426" t="s">
        <v>13</v>
      </c>
      <c r="F5426" t="s">
        <v>13</v>
      </c>
      <c r="G5426" t="s">
        <v>6681</v>
      </c>
      <c r="H5426" s="2">
        <v>44929.514438576392</v>
      </c>
      <c r="I5426" t="s">
        <v>68</v>
      </c>
      <c r="J5426" s="2">
        <v>44929.514438576392</v>
      </c>
      <c r="K5426" t="s">
        <v>68</v>
      </c>
      <c r="L5426" t="str">
        <f>VLOOKUP(C5426,ACCOUNT_MAPPING!A:C,3,FALSE)</f>
        <v>General Building Maintenance</v>
      </c>
    </row>
    <row r="5427" spans="1:12" hidden="1">
      <c r="A5427">
        <v>11184</v>
      </c>
      <c r="B5427" t="s">
        <v>1870</v>
      </c>
      <c r="C5427">
        <v>50365000</v>
      </c>
      <c r="D5427" t="s">
        <v>17</v>
      </c>
      <c r="E5427" t="s">
        <v>13</v>
      </c>
      <c r="F5427" t="s">
        <v>13</v>
      </c>
      <c r="G5427" t="s">
        <v>6681</v>
      </c>
      <c r="H5427" s="2">
        <v>44929.531688391202</v>
      </c>
      <c r="I5427" t="s">
        <v>68</v>
      </c>
      <c r="J5427" s="2">
        <v>44929.531688391202</v>
      </c>
      <c r="K5427" t="s">
        <v>68</v>
      </c>
      <c r="L5427" t="str">
        <f>VLOOKUP(C5427,ACCOUNT_MAPPING!A:C,3,FALSE)</f>
        <v>General Building Maintenance</v>
      </c>
    </row>
    <row r="5428" spans="1:12" hidden="1">
      <c r="A5428">
        <v>10841</v>
      </c>
      <c r="B5428" t="s">
        <v>1453</v>
      </c>
      <c r="C5428">
        <v>50365000</v>
      </c>
      <c r="D5428" t="s">
        <v>63</v>
      </c>
      <c r="E5428" t="s">
        <v>13</v>
      </c>
      <c r="F5428" t="s">
        <v>13</v>
      </c>
      <c r="G5428" t="s">
        <v>6682</v>
      </c>
      <c r="H5428" s="2">
        <v>44873.714973807873</v>
      </c>
      <c r="I5428" t="s">
        <v>41</v>
      </c>
      <c r="J5428" s="2">
        <v>44873.714973807873</v>
      </c>
      <c r="K5428" t="s">
        <v>41</v>
      </c>
      <c r="L5428" t="str">
        <f>VLOOKUP(C5428,ACCOUNT_MAPPING!A:C,3,FALSE)</f>
        <v>General Building Maintenance</v>
      </c>
    </row>
    <row r="5429" spans="1:12" hidden="1">
      <c r="A5429">
        <v>10882</v>
      </c>
      <c r="B5429" t="s">
        <v>100</v>
      </c>
      <c r="C5429">
        <v>50365000</v>
      </c>
      <c r="D5429" t="s">
        <v>63</v>
      </c>
      <c r="E5429" t="s">
        <v>13</v>
      </c>
      <c r="F5429" t="s">
        <v>13</v>
      </c>
      <c r="G5429" t="s">
        <v>6683</v>
      </c>
      <c r="H5429" s="2">
        <v>44878.982028969906</v>
      </c>
      <c r="I5429" t="s">
        <v>74</v>
      </c>
      <c r="J5429" s="2">
        <v>44878.982028969906</v>
      </c>
      <c r="K5429" t="s">
        <v>74</v>
      </c>
      <c r="L5429" t="str">
        <f>VLOOKUP(C5429,ACCOUNT_MAPPING!A:C,3,FALSE)</f>
        <v>General Building Maintenance</v>
      </c>
    </row>
    <row r="5430" spans="1:12" hidden="1">
      <c r="A5430">
        <v>11128</v>
      </c>
      <c r="B5430" t="s">
        <v>6684</v>
      </c>
      <c r="C5430">
        <v>50365000</v>
      </c>
      <c r="D5430" t="s">
        <v>17</v>
      </c>
      <c r="E5430" t="s">
        <v>13</v>
      </c>
      <c r="F5430" t="s">
        <v>13</v>
      </c>
      <c r="G5430" t="s">
        <v>6685</v>
      </c>
      <c r="H5430" s="2">
        <v>44924.806327627317</v>
      </c>
      <c r="I5430" t="s">
        <v>116</v>
      </c>
      <c r="J5430" s="2">
        <v>44924.806327627317</v>
      </c>
      <c r="K5430" t="s">
        <v>116</v>
      </c>
      <c r="L5430" t="str">
        <f>VLOOKUP(C5430,ACCOUNT_MAPPING!A:C,3,FALSE)</f>
        <v>General Building Maintenance</v>
      </c>
    </row>
    <row r="5431" spans="1:12" hidden="1">
      <c r="A5431">
        <v>10888</v>
      </c>
      <c r="B5431" t="s">
        <v>528</v>
      </c>
      <c r="C5431">
        <v>50365000</v>
      </c>
      <c r="D5431" t="s">
        <v>63</v>
      </c>
      <c r="E5431" t="s">
        <v>13</v>
      </c>
      <c r="F5431" t="s">
        <v>13</v>
      </c>
      <c r="G5431" t="s">
        <v>6686</v>
      </c>
      <c r="H5431" s="2">
        <v>44878.679730706019</v>
      </c>
      <c r="I5431" t="s">
        <v>74</v>
      </c>
      <c r="J5431" s="2">
        <v>44878.679730706019</v>
      </c>
      <c r="K5431" t="s">
        <v>74</v>
      </c>
      <c r="L5431" t="str">
        <f>VLOOKUP(C5431,ACCOUNT_MAPPING!A:C,3,FALSE)</f>
        <v>General Building Maintenance</v>
      </c>
    </row>
    <row r="5432" spans="1:12" hidden="1">
      <c r="A5432">
        <v>10891</v>
      </c>
      <c r="B5432" t="s">
        <v>106</v>
      </c>
      <c r="C5432">
        <v>50365000</v>
      </c>
      <c r="D5432" t="s">
        <v>12</v>
      </c>
      <c r="E5432" t="s">
        <v>13</v>
      </c>
      <c r="F5432" t="s">
        <v>13</v>
      </c>
      <c r="G5432" t="s">
        <v>6687</v>
      </c>
      <c r="H5432" s="2">
        <v>45014.684665856483</v>
      </c>
      <c r="I5432" t="s">
        <v>108</v>
      </c>
      <c r="J5432" s="2">
        <v>45014.684665856483</v>
      </c>
      <c r="K5432" t="s">
        <v>108</v>
      </c>
      <c r="L5432" t="str">
        <f>VLOOKUP(C5432,ACCOUNT_MAPPING!A:C,3,FALSE)</f>
        <v>General Building Maintenance</v>
      </c>
    </row>
    <row r="5433" spans="1:12" hidden="1">
      <c r="A5433">
        <v>11173</v>
      </c>
      <c r="B5433" t="s">
        <v>2666</v>
      </c>
      <c r="C5433">
        <v>50365000</v>
      </c>
      <c r="D5433" t="s">
        <v>17</v>
      </c>
      <c r="E5433" t="s">
        <v>13</v>
      </c>
      <c r="F5433" t="s">
        <v>13</v>
      </c>
      <c r="G5433" t="s">
        <v>6675</v>
      </c>
      <c r="H5433" s="2">
        <v>44917.691313310184</v>
      </c>
      <c r="I5433" t="s">
        <v>650</v>
      </c>
      <c r="J5433" s="2">
        <v>44917.691313310184</v>
      </c>
      <c r="K5433" t="s">
        <v>650</v>
      </c>
      <c r="L5433" t="str">
        <f>VLOOKUP(C5433,ACCOUNT_MAPPING!A:C,3,FALSE)</f>
        <v>General Building Maintenance</v>
      </c>
    </row>
    <row r="5434" spans="1:12" hidden="1">
      <c r="A5434">
        <v>10893</v>
      </c>
      <c r="B5434" t="s">
        <v>98</v>
      </c>
      <c r="C5434">
        <v>50365000</v>
      </c>
      <c r="D5434" t="s">
        <v>63</v>
      </c>
      <c r="E5434" t="s">
        <v>13</v>
      </c>
      <c r="F5434" t="s">
        <v>13</v>
      </c>
      <c r="G5434" t="s">
        <v>6688</v>
      </c>
      <c r="H5434" s="2">
        <v>44878.910145752314</v>
      </c>
      <c r="I5434" t="s">
        <v>74</v>
      </c>
      <c r="J5434" s="2">
        <v>44878.910145752314</v>
      </c>
      <c r="K5434" t="s">
        <v>74</v>
      </c>
      <c r="L5434" t="str">
        <f>VLOOKUP(C5434,ACCOUNT_MAPPING!A:C,3,FALSE)</f>
        <v>General Building Maintenance</v>
      </c>
    </row>
    <row r="5435" spans="1:12" hidden="1">
      <c r="A5435">
        <v>11181</v>
      </c>
      <c r="B5435" t="s">
        <v>3944</v>
      </c>
      <c r="C5435">
        <v>50365000</v>
      </c>
      <c r="D5435" t="s">
        <v>17</v>
      </c>
      <c r="E5435" t="s">
        <v>13</v>
      </c>
      <c r="F5435" t="s">
        <v>13</v>
      </c>
      <c r="G5435" t="s">
        <v>6681</v>
      </c>
      <c r="H5435" s="2">
        <v>44929.452223113425</v>
      </c>
      <c r="I5435" t="s">
        <v>68</v>
      </c>
      <c r="J5435" s="2">
        <v>44929.452223113425</v>
      </c>
      <c r="K5435" t="s">
        <v>68</v>
      </c>
      <c r="L5435" t="str">
        <f>VLOOKUP(C5435,ACCOUNT_MAPPING!A:C,3,FALSE)</f>
        <v>General Building Maintenance</v>
      </c>
    </row>
    <row r="5436" spans="1:12" hidden="1">
      <c r="A5436">
        <v>11230</v>
      </c>
      <c r="B5436" t="s">
        <v>4812</v>
      </c>
      <c r="C5436">
        <v>50365000</v>
      </c>
      <c r="D5436" t="s">
        <v>12</v>
      </c>
      <c r="E5436" t="s">
        <v>13</v>
      </c>
      <c r="F5436" t="s">
        <v>13</v>
      </c>
      <c r="G5436" t="s">
        <v>6689</v>
      </c>
      <c r="H5436" s="2">
        <v>45015.512644444447</v>
      </c>
      <c r="I5436" t="s">
        <v>887</v>
      </c>
      <c r="J5436" s="2">
        <v>45015.512644444447</v>
      </c>
      <c r="K5436" t="s">
        <v>887</v>
      </c>
      <c r="L5436" t="str">
        <f>VLOOKUP(C5436,ACCOUNT_MAPPING!A:C,3,FALSE)</f>
        <v>General Building Maintenance</v>
      </c>
    </row>
    <row r="5437" spans="1:12" hidden="1">
      <c r="A5437">
        <v>11251</v>
      </c>
      <c r="B5437" t="s">
        <v>879</v>
      </c>
      <c r="C5437">
        <v>50365000</v>
      </c>
      <c r="D5437" t="s">
        <v>12</v>
      </c>
      <c r="E5437" t="s">
        <v>13</v>
      </c>
      <c r="F5437" t="s">
        <v>13</v>
      </c>
      <c r="G5437" t="s">
        <v>6690</v>
      </c>
      <c r="H5437" s="2">
        <v>45013.610182326389</v>
      </c>
      <c r="I5437" t="s">
        <v>151</v>
      </c>
      <c r="J5437" s="2">
        <v>45013.610182326389</v>
      </c>
      <c r="K5437" t="s">
        <v>151</v>
      </c>
      <c r="L5437" t="str">
        <f>VLOOKUP(C5437,ACCOUNT_MAPPING!A:C,3,FALSE)</f>
        <v>General Building Maintenance</v>
      </c>
    </row>
    <row r="5438" spans="1:12" hidden="1">
      <c r="A5438">
        <v>11189</v>
      </c>
      <c r="B5438" t="s">
        <v>6691</v>
      </c>
      <c r="C5438">
        <v>50365000</v>
      </c>
      <c r="D5438" t="s">
        <v>17</v>
      </c>
      <c r="E5438" t="s">
        <v>13</v>
      </c>
      <c r="F5438" t="s">
        <v>13</v>
      </c>
      <c r="G5438" t="s">
        <v>6692</v>
      </c>
      <c r="H5438" s="2">
        <v>44929.587713773151</v>
      </c>
      <c r="I5438" t="s">
        <v>68</v>
      </c>
      <c r="J5438" s="2">
        <v>44929.587713773151</v>
      </c>
      <c r="K5438" t="s">
        <v>68</v>
      </c>
      <c r="L5438" t="str">
        <f>VLOOKUP(C5438,ACCOUNT_MAPPING!A:C,3,FALSE)</f>
        <v>General Building Maintenance</v>
      </c>
    </row>
    <row r="5439" spans="1:12" hidden="1">
      <c r="A5439">
        <v>11207</v>
      </c>
      <c r="B5439" t="s">
        <v>1844</v>
      </c>
      <c r="C5439">
        <v>50365000</v>
      </c>
      <c r="D5439" t="s">
        <v>12</v>
      </c>
      <c r="E5439" t="s">
        <v>13</v>
      </c>
      <c r="F5439" t="s">
        <v>13</v>
      </c>
      <c r="G5439" t="s">
        <v>6693</v>
      </c>
      <c r="H5439" s="2">
        <v>45020.808952662039</v>
      </c>
      <c r="I5439" t="s">
        <v>1836</v>
      </c>
      <c r="J5439" s="2">
        <v>45020.808952662039</v>
      </c>
      <c r="K5439" t="s">
        <v>1836</v>
      </c>
      <c r="L5439" t="str">
        <f>VLOOKUP(C5439,ACCOUNT_MAPPING!A:C,3,FALSE)</f>
        <v>General Building Maintenance</v>
      </c>
    </row>
    <row r="5440" spans="1:12" hidden="1">
      <c r="A5440">
        <v>11222</v>
      </c>
      <c r="B5440" t="s">
        <v>643</v>
      </c>
      <c r="C5440">
        <v>50365000</v>
      </c>
      <c r="D5440" t="s">
        <v>12</v>
      </c>
      <c r="E5440" t="s">
        <v>13</v>
      </c>
      <c r="F5440" t="s">
        <v>13</v>
      </c>
      <c r="G5440" t="s">
        <v>6694</v>
      </c>
      <c r="H5440" s="2">
        <v>45021.957231168984</v>
      </c>
      <c r="I5440" t="s">
        <v>260</v>
      </c>
      <c r="J5440" s="2">
        <v>45021.957231168984</v>
      </c>
      <c r="K5440" t="s">
        <v>260</v>
      </c>
      <c r="L5440" t="str">
        <f>VLOOKUP(C5440,ACCOUNT_MAPPING!A:C,3,FALSE)</f>
        <v>General Building Maintenance</v>
      </c>
    </row>
    <row r="5441" spans="1:12" hidden="1">
      <c r="A5441">
        <v>10913</v>
      </c>
      <c r="B5441" t="s">
        <v>102</v>
      </c>
      <c r="C5441">
        <v>50365000</v>
      </c>
      <c r="D5441" t="s">
        <v>17</v>
      </c>
      <c r="E5441" t="s">
        <v>13</v>
      </c>
      <c r="F5441" t="s">
        <v>13</v>
      </c>
      <c r="G5441" t="s">
        <v>6695</v>
      </c>
      <c r="H5441" s="2">
        <v>44924.05105396991</v>
      </c>
      <c r="I5441" t="s">
        <v>104</v>
      </c>
      <c r="J5441" s="2">
        <v>44924.05105396991</v>
      </c>
      <c r="K5441" t="s">
        <v>104</v>
      </c>
      <c r="L5441" t="str">
        <f>VLOOKUP(C5441,ACCOUNT_MAPPING!A:C,3,FALSE)</f>
        <v>General Building Maintenance</v>
      </c>
    </row>
    <row r="5442" spans="1:12" hidden="1">
      <c r="A5442">
        <v>11211</v>
      </c>
      <c r="B5442" t="s">
        <v>3955</v>
      </c>
      <c r="C5442">
        <v>50365000</v>
      </c>
      <c r="D5442" t="s">
        <v>63</v>
      </c>
      <c r="E5442" t="s">
        <v>13</v>
      </c>
      <c r="F5442" t="s">
        <v>13</v>
      </c>
      <c r="G5442" t="s">
        <v>6696</v>
      </c>
      <c r="H5442" s="2">
        <v>44879.351542708333</v>
      </c>
      <c r="I5442" t="s">
        <v>260</v>
      </c>
      <c r="J5442" s="2">
        <v>44879.351542708333</v>
      </c>
      <c r="K5442" t="s">
        <v>260</v>
      </c>
      <c r="L5442" t="str">
        <f>VLOOKUP(C5442,ACCOUNT_MAPPING!A:C,3,FALSE)</f>
        <v>General Building Maintenance</v>
      </c>
    </row>
    <row r="5443" spans="1:12" hidden="1">
      <c r="A5443">
        <v>11227</v>
      </c>
      <c r="B5443" t="s">
        <v>152</v>
      </c>
      <c r="C5443">
        <v>50365000</v>
      </c>
      <c r="D5443" t="s">
        <v>63</v>
      </c>
      <c r="E5443" t="s">
        <v>13</v>
      </c>
      <c r="F5443" t="s">
        <v>13</v>
      </c>
      <c r="G5443" t="s">
        <v>6697</v>
      </c>
      <c r="H5443" s="2">
        <v>44876.739829976854</v>
      </c>
      <c r="I5443" t="s">
        <v>154</v>
      </c>
      <c r="J5443" s="2">
        <v>44876.739829976854</v>
      </c>
      <c r="K5443" t="s">
        <v>154</v>
      </c>
      <c r="L5443" t="str">
        <f>VLOOKUP(C5443,ACCOUNT_MAPPING!A:C,3,FALSE)</f>
        <v>General Building Maintenance</v>
      </c>
    </row>
    <row r="5444" spans="1:12" hidden="1">
      <c r="A5444">
        <v>11231</v>
      </c>
      <c r="B5444" t="s">
        <v>2686</v>
      </c>
      <c r="C5444">
        <v>50365000</v>
      </c>
      <c r="D5444" t="s">
        <v>17</v>
      </c>
      <c r="E5444" t="s">
        <v>13</v>
      </c>
      <c r="F5444" t="s">
        <v>13</v>
      </c>
      <c r="G5444" t="s">
        <v>6698</v>
      </c>
      <c r="H5444" s="2">
        <v>44924.65164945602</v>
      </c>
      <c r="I5444" t="s">
        <v>887</v>
      </c>
      <c r="J5444" s="2">
        <v>44924.65164945602</v>
      </c>
      <c r="K5444" t="s">
        <v>887</v>
      </c>
      <c r="L5444" t="str">
        <f>VLOOKUP(C5444,ACCOUNT_MAPPING!A:C,3,FALSE)</f>
        <v>General Building Maintenance</v>
      </c>
    </row>
    <row r="5445" spans="1:12" hidden="1">
      <c r="A5445">
        <v>11059</v>
      </c>
      <c r="B5445" t="s">
        <v>5426</v>
      </c>
      <c r="C5445">
        <v>50365000</v>
      </c>
      <c r="D5445" t="s">
        <v>12</v>
      </c>
      <c r="E5445" t="s">
        <v>13</v>
      </c>
      <c r="F5445" t="s">
        <v>13</v>
      </c>
      <c r="G5445" t="s">
        <v>6673</v>
      </c>
      <c r="H5445" s="2">
        <v>45014.916603969905</v>
      </c>
      <c r="I5445" t="s">
        <v>19</v>
      </c>
      <c r="J5445" s="2">
        <v>45014.916603969905</v>
      </c>
      <c r="K5445" t="s">
        <v>19</v>
      </c>
      <c r="L5445" t="str">
        <f>VLOOKUP(C5445,ACCOUNT_MAPPING!A:C,3,FALSE)</f>
        <v>General Building Maintenance</v>
      </c>
    </row>
    <row r="5446" spans="1:12" hidden="1">
      <c r="A5446">
        <v>11307</v>
      </c>
      <c r="B5446" t="s">
        <v>3982</v>
      </c>
      <c r="C5446">
        <v>50365000</v>
      </c>
      <c r="D5446" t="s">
        <v>17</v>
      </c>
      <c r="E5446" t="s">
        <v>13</v>
      </c>
      <c r="F5446" t="s">
        <v>13</v>
      </c>
      <c r="G5446" t="s">
        <v>6699</v>
      </c>
      <c r="H5446" s="2">
        <v>44924.159124537036</v>
      </c>
      <c r="I5446" t="s">
        <v>157</v>
      </c>
      <c r="J5446" s="2">
        <v>44924.159124537036</v>
      </c>
      <c r="K5446" t="s">
        <v>157</v>
      </c>
      <c r="L5446" t="str">
        <f>VLOOKUP(C5446,ACCOUNT_MAPPING!A:C,3,FALSE)</f>
        <v>General Building Maintenance</v>
      </c>
    </row>
    <row r="5447" spans="1:12" hidden="1">
      <c r="A5447">
        <v>11308</v>
      </c>
      <c r="B5447" t="s">
        <v>4829</v>
      </c>
      <c r="C5447">
        <v>50365000</v>
      </c>
      <c r="D5447" t="s">
        <v>17</v>
      </c>
      <c r="E5447" t="s">
        <v>13</v>
      </c>
      <c r="F5447" t="s">
        <v>13</v>
      </c>
      <c r="G5447" t="s">
        <v>6700</v>
      </c>
      <c r="H5447" s="2">
        <v>44924.172204282404</v>
      </c>
      <c r="I5447" t="s">
        <v>157</v>
      </c>
      <c r="J5447" s="2">
        <v>44924.172204282404</v>
      </c>
      <c r="K5447" t="s">
        <v>157</v>
      </c>
      <c r="L5447" t="str">
        <f>VLOOKUP(C5447,ACCOUNT_MAPPING!A:C,3,FALSE)</f>
        <v>General Building Maintenance</v>
      </c>
    </row>
    <row r="5448" spans="1:12" hidden="1">
      <c r="A5448">
        <v>11268</v>
      </c>
      <c r="B5448" t="s">
        <v>3985</v>
      </c>
      <c r="C5448">
        <v>50365000</v>
      </c>
      <c r="D5448" t="s">
        <v>17</v>
      </c>
      <c r="E5448" t="s">
        <v>13</v>
      </c>
      <c r="F5448" t="s">
        <v>13</v>
      </c>
      <c r="G5448" t="s">
        <v>6701</v>
      </c>
      <c r="H5448" s="2">
        <v>44923.720406597226</v>
      </c>
      <c r="I5448" t="s">
        <v>157</v>
      </c>
      <c r="J5448" s="2">
        <v>44923.720406597226</v>
      </c>
      <c r="K5448" t="s">
        <v>157</v>
      </c>
      <c r="L5448" t="str">
        <f>VLOOKUP(C5448,ACCOUNT_MAPPING!A:C,3,FALSE)</f>
        <v>General Building Maintenance</v>
      </c>
    </row>
    <row r="5449" spans="1:12" hidden="1">
      <c r="A5449">
        <v>11275</v>
      </c>
      <c r="B5449" t="s">
        <v>3989</v>
      </c>
      <c r="C5449">
        <v>50365000</v>
      </c>
      <c r="D5449" t="s">
        <v>17</v>
      </c>
      <c r="E5449" t="s">
        <v>13</v>
      </c>
      <c r="F5449" t="s">
        <v>13</v>
      </c>
      <c r="G5449" t="s">
        <v>6702</v>
      </c>
      <c r="H5449" s="2">
        <v>44923.744416203706</v>
      </c>
      <c r="I5449" t="s">
        <v>157</v>
      </c>
      <c r="J5449" s="2">
        <v>44923.744416203706</v>
      </c>
      <c r="K5449" t="s">
        <v>157</v>
      </c>
      <c r="L5449" t="str">
        <f>VLOOKUP(C5449,ACCOUNT_MAPPING!A:C,3,FALSE)</f>
        <v>General Building Maintenance</v>
      </c>
    </row>
    <row r="5450" spans="1:12" hidden="1">
      <c r="A5450">
        <v>11137</v>
      </c>
      <c r="B5450" t="s">
        <v>3919</v>
      </c>
      <c r="C5450">
        <v>50365000</v>
      </c>
      <c r="D5450" t="s">
        <v>12</v>
      </c>
      <c r="E5450" t="s">
        <v>13</v>
      </c>
      <c r="F5450" t="s">
        <v>13</v>
      </c>
      <c r="G5450" t="s">
        <v>6703</v>
      </c>
      <c r="H5450" s="2">
        <v>45019.704532523145</v>
      </c>
      <c r="I5450" t="s">
        <v>205</v>
      </c>
      <c r="J5450" s="2">
        <v>45019.704532523145</v>
      </c>
      <c r="K5450" t="s">
        <v>205</v>
      </c>
      <c r="L5450" t="str">
        <f>VLOOKUP(C5450,ACCOUNT_MAPPING!A:C,3,FALSE)</f>
        <v>General Building Maintenance</v>
      </c>
    </row>
    <row r="5451" spans="1:12" hidden="1">
      <c r="A5451">
        <v>11148</v>
      </c>
      <c r="B5451" t="s">
        <v>1822</v>
      </c>
      <c r="C5451">
        <v>50365000</v>
      </c>
      <c r="D5451" t="s">
        <v>12</v>
      </c>
      <c r="E5451" t="s">
        <v>13</v>
      </c>
      <c r="F5451" t="s">
        <v>13</v>
      </c>
      <c r="G5451" t="s">
        <v>6704</v>
      </c>
      <c r="H5451" s="2">
        <v>45020.892619479164</v>
      </c>
      <c r="I5451" t="s">
        <v>205</v>
      </c>
      <c r="J5451" s="2">
        <v>45020.892619479164</v>
      </c>
      <c r="K5451" t="s">
        <v>205</v>
      </c>
      <c r="L5451" t="str">
        <f>VLOOKUP(C5451,ACCOUNT_MAPPING!A:C,3,FALSE)</f>
        <v>General Building Maintenance</v>
      </c>
    </row>
    <row r="5452" spans="1:12" hidden="1">
      <c r="A5452">
        <v>11443</v>
      </c>
      <c r="B5452" t="s">
        <v>894</v>
      </c>
      <c r="C5452">
        <v>50365000</v>
      </c>
      <c r="D5452" t="s">
        <v>17</v>
      </c>
      <c r="E5452" t="s">
        <v>13</v>
      </c>
      <c r="F5452" t="s">
        <v>13</v>
      </c>
      <c r="G5452" t="s">
        <v>6705</v>
      </c>
      <c r="H5452" s="2">
        <v>44923.750944791667</v>
      </c>
      <c r="I5452" t="s">
        <v>759</v>
      </c>
      <c r="J5452" s="2">
        <v>44923.750944791667</v>
      </c>
      <c r="K5452" t="s">
        <v>759</v>
      </c>
      <c r="L5452" t="str">
        <f>VLOOKUP(C5452,ACCOUNT_MAPPING!A:C,3,FALSE)</f>
        <v>General Building Maintenance</v>
      </c>
    </row>
    <row r="5453" spans="1:12" hidden="1">
      <c r="A5453">
        <v>11445</v>
      </c>
      <c r="B5453" t="s">
        <v>927</v>
      </c>
      <c r="C5453">
        <v>50365000</v>
      </c>
      <c r="D5453" t="s">
        <v>17</v>
      </c>
      <c r="E5453" t="s">
        <v>13</v>
      </c>
      <c r="F5453" t="s">
        <v>13</v>
      </c>
      <c r="G5453" t="s">
        <v>6706</v>
      </c>
      <c r="H5453" s="2">
        <v>44928.433931678243</v>
      </c>
      <c r="I5453" t="s">
        <v>900</v>
      </c>
      <c r="J5453" s="2">
        <v>44928.433931678243</v>
      </c>
      <c r="K5453" t="s">
        <v>900</v>
      </c>
      <c r="L5453" t="str">
        <f>VLOOKUP(C5453,ACCOUNT_MAPPING!A:C,3,FALSE)</f>
        <v>General Building Maintenance</v>
      </c>
    </row>
    <row r="5454" spans="1:12" hidden="1">
      <c r="A5454">
        <v>11440</v>
      </c>
      <c r="B5454" t="s">
        <v>897</v>
      </c>
      <c r="C5454">
        <v>50365000</v>
      </c>
      <c r="D5454" t="s">
        <v>17</v>
      </c>
      <c r="E5454" t="s">
        <v>13</v>
      </c>
      <c r="F5454" t="s">
        <v>13</v>
      </c>
      <c r="G5454" t="s">
        <v>6707</v>
      </c>
      <c r="H5454" s="2">
        <v>44923.530727164354</v>
      </c>
      <c r="I5454" t="s">
        <v>759</v>
      </c>
      <c r="J5454" s="2">
        <v>44923.530727164354</v>
      </c>
      <c r="K5454" t="s">
        <v>759</v>
      </c>
      <c r="L5454" t="str">
        <f>VLOOKUP(C5454,ACCOUNT_MAPPING!A:C,3,FALSE)</f>
        <v>General Building Maintenance</v>
      </c>
    </row>
    <row r="5455" spans="1:12" hidden="1">
      <c r="A5455">
        <v>11444</v>
      </c>
      <c r="B5455" t="s">
        <v>901</v>
      </c>
      <c r="C5455">
        <v>50365000</v>
      </c>
      <c r="D5455" t="s">
        <v>17</v>
      </c>
      <c r="E5455" t="s">
        <v>13</v>
      </c>
      <c r="F5455" t="s">
        <v>13</v>
      </c>
      <c r="G5455" t="s">
        <v>6708</v>
      </c>
      <c r="H5455" s="2">
        <v>44928.43461527778</v>
      </c>
      <c r="I5455" t="s">
        <v>900</v>
      </c>
      <c r="J5455" s="2">
        <v>44928.43461527778</v>
      </c>
      <c r="K5455" t="s">
        <v>900</v>
      </c>
      <c r="L5455" t="str">
        <f>VLOOKUP(C5455,ACCOUNT_MAPPING!A:C,3,FALSE)</f>
        <v>General Building Maintenance</v>
      </c>
    </row>
    <row r="5456" spans="1:12" hidden="1">
      <c r="A5456">
        <v>11185</v>
      </c>
      <c r="B5456" t="s">
        <v>5998</v>
      </c>
      <c r="C5456">
        <v>50365000</v>
      </c>
      <c r="D5456" t="s">
        <v>17</v>
      </c>
      <c r="E5456" t="s">
        <v>13</v>
      </c>
      <c r="F5456" t="s">
        <v>13</v>
      </c>
      <c r="G5456" t="s">
        <v>6709</v>
      </c>
      <c r="H5456" s="2">
        <v>44929.561967326386</v>
      </c>
      <c r="I5456" t="s">
        <v>68</v>
      </c>
      <c r="J5456" s="2">
        <v>44929.561967326386</v>
      </c>
      <c r="K5456" t="s">
        <v>68</v>
      </c>
      <c r="L5456" t="str">
        <f>VLOOKUP(C5456,ACCOUNT_MAPPING!A:C,3,FALSE)</f>
        <v>General Building Maintenance</v>
      </c>
    </row>
    <row r="5457" spans="1:12" hidden="1">
      <c r="A5457">
        <v>11460</v>
      </c>
      <c r="B5457" t="s">
        <v>903</v>
      </c>
      <c r="C5457">
        <v>50365000</v>
      </c>
      <c r="D5457" t="s">
        <v>17</v>
      </c>
      <c r="E5457" t="s">
        <v>13</v>
      </c>
      <c r="F5457" t="s">
        <v>13</v>
      </c>
      <c r="G5457" t="s">
        <v>6710</v>
      </c>
      <c r="H5457" s="2">
        <v>44923.587921099534</v>
      </c>
      <c r="I5457" t="s">
        <v>759</v>
      </c>
      <c r="J5457" s="2">
        <v>44923.587921099534</v>
      </c>
      <c r="K5457" t="s">
        <v>759</v>
      </c>
      <c r="L5457" t="str">
        <f>VLOOKUP(C5457,ACCOUNT_MAPPING!A:C,3,FALSE)</f>
        <v>General Building Maintenance</v>
      </c>
    </row>
    <row r="5458" spans="1:12" hidden="1">
      <c r="A5458">
        <v>11457</v>
      </c>
      <c r="B5458" t="s">
        <v>917</v>
      </c>
      <c r="C5458">
        <v>50365000</v>
      </c>
      <c r="D5458" t="s">
        <v>12</v>
      </c>
      <c r="E5458" t="s">
        <v>13</v>
      </c>
      <c r="F5458" t="s">
        <v>13</v>
      </c>
      <c r="G5458" t="s">
        <v>6711</v>
      </c>
      <c r="H5458" s="2">
        <v>45020.745530173612</v>
      </c>
      <c r="I5458" t="s">
        <v>759</v>
      </c>
      <c r="J5458" s="2">
        <v>45020.745530173612</v>
      </c>
      <c r="K5458" t="s">
        <v>759</v>
      </c>
      <c r="L5458" t="str">
        <f>VLOOKUP(C5458,ACCOUNT_MAPPING!A:C,3,FALSE)</f>
        <v>General Building Maintenance</v>
      </c>
    </row>
    <row r="5459" spans="1:12" hidden="1">
      <c r="A5459">
        <v>11511</v>
      </c>
      <c r="B5459" t="s">
        <v>1916</v>
      </c>
      <c r="C5459">
        <v>50365000</v>
      </c>
      <c r="D5459" t="s">
        <v>12</v>
      </c>
      <c r="E5459" t="s">
        <v>13</v>
      </c>
      <c r="F5459" t="s">
        <v>13</v>
      </c>
      <c r="G5459" t="s">
        <v>6712</v>
      </c>
      <c r="H5459" s="2">
        <v>45014.710139201386</v>
      </c>
      <c r="I5459" t="s">
        <v>1874</v>
      </c>
      <c r="J5459" s="2">
        <v>45014.710139201386</v>
      </c>
      <c r="K5459" t="s">
        <v>1874</v>
      </c>
      <c r="L5459" t="str">
        <f>VLOOKUP(C5459,ACCOUNT_MAPPING!A:C,3,FALSE)</f>
        <v>General Building Maintenance</v>
      </c>
    </row>
    <row r="5460" spans="1:12" hidden="1">
      <c r="A5460">
        <v>11225</v>
      </c>
      <c r="B5460" t="s">
        <v>1233</v>
      </c>
      <c r="C5460">
        <v>50365000</v>
      </c>
      <c r="D5460" t="s">
        <v>12</v>
      </c>
      <c r="E5460" t="s">
        <v>13</v>
      </c>
      <c r="F5460" t="s">
        <v>13</v>
      </c>
      <c r="G5460" t="s">
        <v>6713</v>
      </c>
      <c r="H5460" s="2">
        <v>45020.567587268517</v>
      </c>
      <c r="I5460" t="s">
        <v>1235</v>
      </c>
      <c r="J5460" s="2">
        <v>45020.567587268517</v>
      </c>
      <c r="K5460" t="s">
        <v>1235</v>
      </c>
      <c r="L5460" t="str">
        <f>VLOOKUP(C5460,ACCOUNT_MAPPING!A:C,3,FALSE)</f>
        <v>General Building Maintenance</v>
      </c>
    </row>
    <row r="5461" spans="1:12" hidden="1">
      <c r="A5461">
        <v>11538</v>
      </c>
      <c r="B5461" t="s">
        <v>1891</v>
      </c>
      <c r="C5461">
        <v>50365000</v>
      </c>
      <c r="D5461" t="s">
        <v>17</v>
      </c>
      <c r="E5461" t="s">
        <v>13</v>
      </c>
      <c r="F5461" t="s">
        <v>13</v>
      </c>
      <c r="G5461" t="s">
        <v>6714</v>
      </c>
      <c r="H5461" s="2">
        <v>44923.67652364583</v>
      </c>
      <c r="I5461" t="s">
        <v>1874</v>
      </c>
      <c r="J5461" s="2">
        <v>44923.67652364583</v>
      </c>
      <c r="K5461" t="s">
        <v>1874</v>
      </c>
      <c r="L5461" t="str">
        <f>VLOOKUP(C5461,ACCOUNT_MAPPING!A:C,3,FALSE)</f>
        <v>General Building Maintenance</v>
      </c>
    </row>
    <row r="5462" spans="1:12" hidden="1">
      <c r="A5462">
        <v>11586</v>
      </c>
      <c r="B5462" t="s">
        <v>3392</v>
      </c>
      <c r="C5462">
        <v>50365000</v>
      </c>
      <c r="D5462" t="s">
        <v>17</v>
      </c>
      <c r="E5462" t="s">
        <v>13</v>
      </c>
      <c r="F5462" t="s">
        <v>13</v>
      </c>
      <c r="G5462" t="s">
        <v>6715</v>
      </c>
      <c r="H5462" s="2">
        <v>44923.68681875</v>
      </c>
      <c r="I5462" t="s">
        <v>1895</v>
      </c>
      <c r="J5462" s="2">
        <v>44923.68681875</v>
      </c>
      <c r="K5462" t="s">
        <v>1895</v>
      </c>
      <c r="L5462" t="str">
        <f>VLOOKUP(C5462,ACCOUNT_MAPPING!A:C,3,FALSE)</f>
        <v>General Building Maintenance</v>
      </c>
    </row>
    <row r="5463" spans="1:12" hidden="1">
      <c r="A5463">
        <v>11234</v>
      </c>
      <c r="B5463" t="s">
        <v>6716</v>
      </c>
      <c r="C5463">
        <v>50365000</v>
      </c>
      <c r="D5463" t="s">
        <v>17</v>
      </c>
      <c r="E5463" t="s">
        <v>13</v>
      </c>
      <c r="F5463" t="s">
        <v>13</v>
      </c>
      <c r="G5463" t="s">
        <v>6717</v>
      </c>
      <c r="H5463" s="2">
        <v>44923.584386342591</v>
      </c>
      <c r="I5463" t="s">
        <v>778</v>
      </c>
      <c r="J5463" s="2">
        <v>44923.584386342591</v>
      </c>
      <c r="K5463" t="s">
        <v>778</v>
      </c>
      <c r="L5463" t="str">
        <f>VLOOKUP(C5463,ACCOUNT_MAPPING!A:C,3,FALSE)</f>
        <v>General Building Maintenance</v>
      </c>
    </row>
    <row r="5464" spans="1:12" hidden="1">
      <c r="A5464">
        <v>11431</v>
      </c>
      <c r="B5464" t="s">
        <v>2709</v>
      </c>
      <c r="C5464">
        <v>50365000</v>
      </c>
      <c r="D5464" t="s">
        <v>17</v>
      </c>
      <c r="E5464" t="s">
        <v>13</v>
      </c>
      <c r="F5464" t="s">
        <v>13</v>
      </c>
      <c r="G5464" t="s">
        <v>6718</v>
      </c>
      <c r="H5464" s="2">
        <v>44923.631997951386</v>
      </c>
      <c r="I5464" t="s">
        <v>909</v>
      </c>
      <c r="J5464" s="2">
        <v>44923.631997951386</v>
      </c>
      <c r="K5464" t="s">
        <v>909</v>
      </c>
      <c r="L5464" t="str">
        <f>VLOOKUP(C5464,ACCOUNT_MAPPING!A:C,3,FALSE)</f>
        <v>General Building Maintenance</v>
      </c>
    </row>
    <row r="5465" spans="1:12" hidden="1">
      <c r="A5465">
        <v>11284</v>
      </c>
      <c r="B5465" t="s">
        <v>169</v>
      </c>
      <c r="C5465">
        <v>50365000</v>
      </c>
      <c r="D5465" t="s">
        <v>17</v>
      </c>
      <c r="E5465" t="s">
        <v>13</v>
      </c>
      <c r="F5465" t="s">
        <v>13</v>
      </c>
      <c r="G5465" t="s">
        <v>6719</v>
      </c>
      <c r="H5465" s="2">
        <v>44924.108916087964</v>
      </c>
      <c r="I5465" t="s">
        <v>157</v>
      </c>
      <c r="J5465" s="2">
        <v>44924.108916087964</v>
      </c>
      <c r="K5465" t="s">
        <v>157</v>
      </c>
      <c r="L5465" t="str">
        <f>VLOOKUP(C5465,ACCOUNT_MAPPING!A:C,3,FALSE)</f>
        <v>General Building Maintenance</v>
      </c>
    </row>
    <row r="5466" spans="1:12" hidden="1">
      <c r="A5466">
        <v>11285</v>
      </c>
      <c r="B5466" t="s">
        <v>166</v>
      </c>
      <c r="C5466">
        <v>50365000</v>
      </c>
      <c r="D5466" t="s">
        <v>12</v>
      </c>
      <c r="E5466" t="s">
        <v>13</v>
      </c>
      <c r="F5466" t="s">
        <v>13</v>
      </c>
      <c r="G5466" t="s">
        <v>6720</v>
      </c>
      <c r="H5466" s="2">
        <v>45021.001021956021</v>
      </c>
      <c r="I5466" t="s">
        <v>157</v>
      </c>
      <c r="J5466" s="2">
        <v>45021.001021956021</v>
      </c>
      <c r="K5466" t="s">
        <v>157</v>
      </c>
      <c r="L5466" t="str">
        <f>VLOOKUP(C5466,ACCOUNT_MAPPING!A:C,3,FALSE)</f>
        <v>General Building Maintenance</v>
      </c>
    </row>
    <row r="5467" spans="1:12" hidden="1">
      <c r="A5467">
        <v>11441</v>
      </c>
      <c r="B5467" t="s">
        <v>898</v>
      </c>
      <c r="C5467">
        <v>50365000</v>
      </c>
      <c r="D5467" t="s">
        <v>63</v>
      </c>
      <c r="E5467" t="s">
        <v>13</v>
      </c>
      <c r="F5467" t="s">
        <v>13</v>
      </c>
      <c r="G5467" t="s">
        <v>6721</v>
      </c>
      <c r="H5467" s="2">
        <v>44876.803025578702</v>
      </c>
      <c r="I5467" t="s">
        <v>900</v>
      </c>
      <c r="J5467" s="2">
        <v>44876.803025578702</v>
      </c>
      <c r="K5467" t="s">
        <v>900</v>
      </c>
      <c r="L5467" t="str">
        <f>VLOOKUP(C5467,ACCOUNT_MAPPING!A:C,3,FALSE)</f>
        <v>General Building Maintenance</v>
      </c>
    </row>
    <row r="5468" spans="1:12" hidden="1">
      <c r="A5468">
        <v>11447</v>
      </c>
      <c r="B5468" t="s">
        <v>1240</v>
      </c>
      <c r="C5468">
        <v>50365000</v>
      </c>
      <c r="D5468" t="s">
        <v>63</v>
      </c>
      <c r="E5468" t="s">
        <v>13</v>
      </c>
      <c r="F5468" t="s">
        <v>13</v>
      </c>
      <c r="G5468" t="s">
        <v>6722</v>
      </c>
      <c r="H5468" s="2">
        <v>44876.510460497688</v>
      </c>
      <c r="I5468" t="s">
        <v>900</v>
      </c>
      <c r="J5468" s="2">
        <v>44876.510460497688</v>
      </c>
      <c r="K5468" t="s">
        <v>900</v>
      </c>
      <c r="L5468" t="str">
        <f>VLOOKUP(C5468,ACCOUNT_MAPPING!A:C,3,FALSE)</f>
        <v>General Building Maintenance</v>
      </c>
    </row>
    <row r="5469" spans="1:12" hidden="1">
      <c r="A5469">
        <v>11419</v>
      </c>
      <c r="B5469" t="s">
        <v>6723</v>
      </c>
      <c r="C5469">
        <v>50365000</v>
      </c>
      <c r="D5469" t="s">
        <v>63</v>
      </c>
      <c r="E5469" t="s">
        <v>13</v>
      </c>
      <c r="F5469" t="s">
        <v>13</v>
      </c>
      <c r="G5469" t="s">
        <v>6724</v>
      </c>
      <c r="H5469" s="2">
        <v>44874.453028206015</v>
      </c>
      <c r="I5469" t="s">
        <v>909</v>
      </c>
      <c r="J5469" s="2">
        <v>44874.453028206015</v>
      </c>
      <c r="K5469" t="s">
        <v>909</v>
      </c>
      <c r="L5469" t="str">
        <f>VLOOKUP(C5469,ACCOUNT_MAPPING!A:C,3,FALSE)</f>
        <v>General Building Maintenance</v>
      </c>
    </row>
    <row r="5470" spans="1:12" hidden="1">
      <c r="A5470">
        <v>11735</v>
      </c>
      <c r="B5470" t="s">
        <v>925</v>
      </c>
      <c r="C5470">
        <v>50365000</v>
      </c>
      <c r="D5470" t="s">
        <v>12</v>
      </c>
      <c r="E5470" t="s">
        <v>13</v>
      </c>
      <c r="F5470" t="s">
        <v>13</v>
      </c>
      <c r="G5470" t="s">
        <v>6725</v>
      </c>
      <c r="H5470" s="2">
        <v>45013.616109027775</v>
      </c>
      <c r="I5470" t="s">
        <v>265</v>
      </c>
      <c r="J5470" s="2">
        <v>45013.616109027775</v>
      </c>
      <c r="K5470" t="s">
        <v>265</v>
      </c>
      <c r="L5470" t="str">
        <f>VLOOKUP(C5470,ACCOUNT_MAPPING!A:C,3,FALSE)</f>
        <v>General Building Maintenance</v>
      </c>
    </row>
    <row r="5471" spans="1:12" hidden="1">
      <c r="A5471">
        <v>11575</v>
      </c>
      <c r="B5471" t="s">
        <v>3385</v>
      </c>
      <c r="C5471">
        <v>50365000</v>
      </c>
      <c r="D5471" t="s">
        <v>63</v>
      </c>
      <c r="E5471" t="s">
        <v>13</v>
      </c>
      <c r="F5471" t="s">
        <v>13</v>
      </c>
      <c r="G5471" t="s">
        <v>6726</v>
      </c>
      <c r="H5471" s="2">
        <v>44874.558976122687</v>
      </c>
      <c r="I5471" t="s">
        <v>1895</v>
      </c>
      <c r="J5471" s="2">
        <v>44874.558976122687</v>
      </c>
      <c r="K5471" t="s">
        <v>1895</v>
      </c>
      <c r="L5471" t="str">
        <f>VLOOKUP(C5471,ACCOUNT_MAPPING!A:C,3,FALSE)</f>
        <v>General Building Maintenance</v>
      </c>
    </row>
    <row r="5472" spans="1:12" hidden="1">
      <c r="A5472">
        <v>11461</v>
      </c>
      <c r="B5472" t="s">
        <v>1246</v>
      </c>
      <c r="C5472">
        <v>50365000</v>
      </c>
      <c r="D5472" t="s">
        <v>63</v>
      </c>
      <c r="E5472" t="s">
        <v>13</v>
      </c>
      <c r="F5472" t="s">
        <v>13</v>
      </c>
      <c r="G5472" t="s">
        <v>6727</v>
      </c>
      <c r="H5472" s="2">
        <v>44875.75545300926</v>
      </c>
      <c r="I5472" t="s">
        <v>759</v>
      </c>
      <c r="J5472" s="2">
        <v>44875.75545300926</v>
      </c>
      <c r="K5472" t="s">
        <v>759</v>
      </c>
      <c r="L5472" t="str">
        <f>VLOOKUP(C5472,ACCOUNT_MAPPING!A:C,3,FALSE)</f>
        <v>General Building Maintenance</v>
      </c>
    </row>
    <row r="5473" spans="1:12" hidden="1">
      <c r="A5473">
        <v>11471</v>
      </c>
      <c r="B5473" t="s">
        <v>938</v>
      </c>
      <c r="C5473">
        <v>50365000</v>
      </c>
      <c r="D5473" t="s">
        <v>17</v>
      </c>
      <c r="E5473" t="s">
        <v>13</v>
      </c>
      <c r="F5473" t="s">
        <v>13</v>
      </c>
      <c r="G5473" t="s">
        <v>6728</v>
      </c>
      <c r="H5473" s="2">
        <v>44923.631709837966</v>
      </c>
      <c r="I5473" t="s">
        <v>759</v>
      </c>
      <c r="J5473" s="2">
        <v>44923.631709837966</v>
      </c>
      <c r="K5473" t="s">
        <v>759</v>
      </c>
      <c r="L5473" t="str">
        <f>VLOOKUP(C5473,ACCOUNT_MAPPING!A:C,3,FALSE)</f>
        <v>General Building Maintenance</v>
      </c>
    </row>
    <row r="5474" spans="1:12" hidden="1">
      <c r="A5474">
        <v>11516</v>
      </c>
      <c r="B5474" t="s">
        <v>4040</v>
      </c>
      <c r="C5474">
        <v>50365000</v>
      </c>
      <c r="D5474" t="s">
        <v>17</v>
      </c>
      <c r="E5474" t="s">
        <v>13</v>
      </c>
      <c r="F5474" t="s">
        <v>13</v>
      </c>
      <c r="G5474" t="s">
        <v>6729</v>
      </c>
      <c r="H5474" s="2">
        <v>44922.713935150467</v>
      </c>
      <c r="I5474" t="s">
        <v>1874</v>
      </c>
      <c r="J5474" s="2">
        <v>44922.713935150467</v>
      </c>
      <c r="K5474" t="s">
        <v>1874</v>
      </c>
      <c r="L5474" t="str">
        <f>VLOOKUP(C5474,ACCOUNT_MAPPING!A:C,3,FALSE)</f>
        <v>General Building Maintenance</v>
      </c>
    </row>
    <row r="5475" spans="1:12" hidden="1">
      <c r="A5475">
        <v>11536</v>
      </c>
      <c r="B5475" t="s">
        <v>1887</v>
      </c>
      <c r="C5475">
        <v>50365000</v>
      </c>
      <c r="D5475" t="s">
        <v>17</v>
      </c>
      <c r="E5475" t="s">
        <v>13</v>
      </c>
      <c r="F5475" t="s">
        <v>13</v>
      </c>
      <c r="G5475" t="s">
        <v>6730</v>
      </c>
      <c r="H5475" s="2">
        <v>44929.751780590275</v>
      </c>
      <c r="I5475" t="s">
        <v>1490</v>
      </c>
      <c r="J5475" s="2">
        <v>44929.751780590275</v>
      </c>
      <c r="K5475" t="s">
        <v>1490</v>
      </c>
      <c r="L5475" t="str">
        <f>VLOOKUP(C5475,ACCOUNT_MAPPING!A:C,3,FALSE)</f>
        <v>General Building Maintenance</v>
      </c>
    </row>
    <row r="5476" spans="1:12" hidden="1">
      <c r="A5476">
        <v>11584</v>
      </c>
      <c r="B5476" t="s">
        <v>2761</v>
      </c>
      <c r="C5476">
        <v>50365000</v>
      </c>
      <c r="D5476" t="s">
        <v>17</v>
      </c>
      <c r="E5476" t="s">
        <v>13</v>
      </c>
      <c r="F5476" t="s">
        <v>13</v>
      </c>
      <c r="G5476" t="s">
        <v>6731</v>
      </c>
      <c r="H5476" s="2">
        <v>44923.681302858793</v>
      </c>
      <c r="I5476" t="s">
        <v>1895</v>
      </c>
      <c r="J5476" s="2">
        <v>44923.681302858793</v>
      </c>
      <c r="K5476" t="s">
        <v>1895</v>
      </c>
      <c r="L5476" t="str">
        <f>VLOOKUP(C5476,ACCOUNT_MAPPING!A:C,3,FALSE)</f>
        <v>General Building Maintenance</v>
      </c>
    </row>
    <row r="5477" spans="1:12" hidden="1">
      <c r="A5477">
        <v>11846</v>
      </c>
      <c r="B5477" t="s">
        <v>200</v>
      </c>
      <c r="C5477">
        <v>50365000</v>
      </c>
      <c r="D5477" t="s">
        <v>63</v>
      </c>
      <c r="E5477" t="s">
        <v>13</v>
      </c>
      <c r="F5477" t="s">
        <v>13</v>
      </c>
      <c r="G5477" t="s">
        <v>6732</v>
      </c>
      <c r="H5477" s="2">
        <v>44887.037326388891</v>
      </c>
      <c r="I5477" t="s">
        <v>202</v>
      </c>
      <c r="J5477" s="2">
        <v>44887.037326388891</v>
      </c>
      <c r="K5477" t="s">
        <v>202</v>
      </c>
      <c r="L5477" t="str">
        <f>VLOOKUP(C5477,ACCOUNT_MAPPING!A:C,3,FALSE)</f>
        <v>General Building Maintenance</v>
      </c>
    </row>
    <row r="5478" spans="1:12" hidden="1">
      <c r="A5478">
        <v>11713</v>
      </c>
      <c r="B5478" t="s">
        <v>2754</v>
      </c>
      <c r="C5478">
        <v>50365000</v>
      </c>
      <c r="D5478" t="s">
        <v>63</v>
      </c>
      <c r="E5478" t="s">
        <v>13</v>
      </c>
      <c r="F5478" t="s">
        <v>13</v>
      </c>
      <c r="G5478" t="s">
        <v>1289</v>
      </c>
      <c r="H5478" s="2">
        <v>44872.669909571756</v>
      </c>
      <c r="I5478" t="s">
        <v>548</v>
      </c>
      <c r="J5478" s="2">
        <v>44872.669909571756</v>
      </c>
      <c r="K5478" t="s">
        <v>548</v>
      </c>
      <c r="L5478" t="str">
        <f>VLOOKUP(C5478,ACCOUNT_MAPPING!A:C,3,FALSE)</f>
        <v>General Building Maintenance</v>
      </c>
    </row>
    <row r="5479" spans="1:12" hidden="1">
      <c r="A5479">
        <v>11724</v>
      </c>
      <c r="B5479" t="s">
        <v>6733</v>
      </c>
      <c r="C5479">
        <v>50365000</v>
      </c>
      <c r="D5479" t="s">
        <v>12</v>
      </c>
      <c r="E5479" t="s">
        <v>13</v>
      </c>
      <c r="F5479" t="s">
        <v>13</v>
      </c>
      <c r="G5479" t="s">
        <v>6734</v>
      </c>
      <c r="H5479" s="2">
        <v>45016.736349155093</v>
      </c>
      <c r="I5479" t="s">
        <v>544</v>
      </c>
      <c r="J5479" s="2">
        <v>45016.736349155093</v>
      </c>
      <c r="K5479" t="s">
        <v>544</v>
      </c>
      <c r="L5479" t="str">
        <f>VLOOKUP(C5479,ACCOUNT_MAPPING!A:C,3,FALSE)</f>
        <v>General Building Maintenance</v>
      </c>
    </row>
    <row r="5480" spans="1:12" hidden="1">
      <c r="A5480">
        <v>11661</v>
      </c>
      <c r="B5480" t="s">
        <v>960</v>
      </c>
      <c r="C5480">
        <v>50365000</v>
      </c>
      <c r="D5480" t="s">
        <v>63</v>
      </c>
      <c r="E5480" t="s">
        <v>13</v>
      </c>
      <c r="F5480" t="s">
        <v>13</v>
      </c>
      <c r="G5480" t="s">
        <v>6735</v>
      </c>
      <c r="H5480" s="2">
        <v>44874.88924178241</v>
      </c>
      <c r="I5480" t="s">
        <v>661</v>
      </c>
      <c r="J5480" s="2">
        <v>44874.88924178241</v>
      </c>
      <c r="K5480" t="s">
        <v>661</v>
      </c>
      <c r="L5480" t="str">
        <f>VLOOKUP(C5480,ACCOUNT_MAPPING!A:C,3,FALSE)</f>
        <v>General Building Maintenance</v>
      </c>
    </row>
    <row r="5481" spans="1:12" hidden="1">
      <c r="A5481">
        <v>11752</v>
      </c>
      <c r="B5481" t="s">
        <v>2766</v>
      </c>
      <c r="C5481">
        <v>50365000</v>
      </c>
      <c r="D5481" t="s">
        <v>12</v>
      </c>
      <c r="E5481" t="s">
        <v>13</v>
      </c>
      <c r="F5481" t="s">
        <v>13</v>
      </c>
      <c r="G5481" t="s">
        <v>6736</v>
      </c>
      <c r="H5481" s="2">
        <v>45018.728109525466</v>
      </c>
      <c r="I5481" t="s">
        <v>715</v>
      </c>
      <c r="J5481" s="2">
        <v>45018.728109525466</v>
      </c>
      <c r="K5481" t="s">
        <v>715</v>
      </c>
      <c r="L5481" t="str">
        <f>VLOOKUP(C5481,ACCOUNT_MAPPING!A:C,3,FALSE)</f>
        <v>General Building Maintenance</v>
      </c>
    </row>
    <row r="5482" spans="1:12" hidden="1">
      <c r="A5482">
        <v>11753</v>
      </c>
      <c r="B5482" t="s">
        <v>1929</v>
      </c>
      <c r="C5482">
        <v>50365000</v>
      </c>
      <c r="D5482" t="s">
        <v>63</v>
      </c>
      <c r="E5482" t="s">
        <v>13</v>
      </c>
      <c r="F5482" t="s">
        <v>13</v>
      </c>
      <c r="G5482" t="s">
        <v>6737</v>
      </c>
      <c r="H5482" s="2">
        <v>44924.41510648148</v>
      </c>
      <c r="I5482" t="s">
        <v>715</v>
      </c>
      <c r="J5482" s="2">
        <v>44924.41510648148</v>
      </c>
      <c r="K5482" t="s">
        <v>715</v>
      </c>
      <c r="L5482" t="str">
        <f>VLOOKUP(C5482,ACCOUNT_MAPPING!A:C,3,FALSE)</f>
        <v>General Building Maintenance</v>
      </c>
    </row>
    <row r="5483" spans="1:12" hidden="1">
      <c r="A5483">
        <v>11754</v>
      </c>
      <c r="B5483" t="s">
        <v>3409</v>
      </c>
      <c r="C5483">
        <v>50365000</v>
      </c>
      <c r="D5483" t="s">
        <v>63</v>
      </c>
      <c r="E5483" t="s">
        <v>13</v>
      </c>
      <c r="F5483" t="s">
        <v>13</v>
      </c>
      <c r="G5483" t="s">
        <v>6738</v>
      </c>
      <c r="H5483" s="2">
        <v>44924.420125925928</v>
      </c>
      <c r="I5483" t="s">
        <v>715</v>
      </c>
      <c r="J5483" s="2">
        <v>44924.420125925928</v>
      </c>
      <c r="K5483" t="s">
        <v>715</v>
      </c>
      <c r="L5483" t="str">
        <f>VLOOKUP(C5483,ACCOUNT_MAPPING!A:C,3,FALSE)</f>
        <v>General Building Maintenance</v>
      </c>
    </row>
    <row r="5484" spans="1:12" hidden="1">
      <c r="A5484">
        <v>11767</v>
      </c>
      <c r="B5484" t="s">
        <v>983</v>
      </c>
      <c r="C5484">
        <v>50365000</v>
      </c>
      <c r="D5484" t="s">
        <v>17</v>
      </c>
      <c r="E5484" t="s">
        <v>13</v>
      </c>
      <c r="F5484" t="s">
        <v>13</v>
      </c>
      <c r="G5484" t="s">
        <v>6739</v>
      </c>
      <c r="H5484" s="2">
        <v>44916.623278009261</v>
      </c>
      <c r="I5484" t="s">
        <v>949</v>
      </c>
      <c r="J5484" s="2">
        <v>44916.623278009261</v>
      </c>
      <c r="K5484" t="s">
        <v>949</v>
      </c>
      <c r="L5484" t="str">
        <f>VLOOKUP(C5484,ACCOUNT_MAPPING!A:C,3,FALSE)</f>
        <v>General Building Maintenance</v>
      </c>
    </row>
    <row r="5485" spans="1:12" hidden="1">
      <c r="A5485">
        <v>11886</v>
      </c>
      <c r="B5485" t="s">
        <v>1002</v>
      </c>
      <c r="C5485">
        <v>50365000</v>
      </c>
      <c r="D5485" t="s">
        <v>12</v>
      </c>
      <c r="E5485" t="s">
        <v>13</v>
      </c>
      <c r="F5485" t="s">
        <v>13</v>
      </c>
      <c r="G5485" t="s">
        <v>1960</v>
      </c>
      <c r="H5485" s="2">
        <v>45016.959601122682</v>
      </c>
      <c r="I5485" t="s">
        <v>991</v>
      </c>
      <c r="J5485" s="2">
        <v>45016.959601122682</v>
      </c>
      <c r="K5485" t="s">
        <v>991</v>
      </c>
      <c r="L5485" t="str">
        <f>VLOOKUP(C5485,ACCOUNT_MAPPING!A:C,3,FALSE)</f>
        <v>General Building Maintenance</v>
      </c>
    </row>
    <row r="5486" spans="1:12" hidden="1">
      <c r="A5486">
        <v>11796</v>
      </c>
      <c r="B5486" t="s">
        <v>191</v>
      </c>
      <c r="C5486">
        <v>50365000</v>
      </c>
      <c r="D5486" t="s">
        <v>17</v>
      </c>
      <c r="E5486" t="s">
        <v>13</v>
      </c>
      <c r="F5486" t="s">
        <v>13</v>
      </c>
      <c r="G5486" t="s">
        <v>6740</v>
      </c>
      <c r="H5486" s="2">
        <v>44917.56513221065</v>
      </c>
      <c r="I5486" t="s">
        <v>22</v>
      </c>
      <c r="J5486" s="2">
        <v>44917.56513221065</v>
      </c>
      <c r="K5486" t="s">
        <v>22</v>
      </c>
      <c r="L5486" t="str">
        <f>VLOOKUP(C5486,ACCOUNT_MAPPING!A:C,3,FALSE)</f>
        <v>General Building Maintenance</v>
      </c>
    </row>
    <row r="5487" spans="1:12" hidden="1">
      <c r="A5487">
        <v>11892</v>
      </c>
      <c r="B5487" t="s">
        <v>968</v>
      </c>
      <c r="C5487">
        <v>50365000</v>
      </c>
      <c r="D5487" t="s">
        <v>63</v>
      </c>
      <c r="E5487" t="s">
        <v>13</v>
      </c>
      <c r="F5487" t="s">
        <v>13</v>
      </c>
      <c r="G5487" t="s">
        <v>6741</v>
      </c>
      <c r="H5487" s="2">
        <v>44876.930851157405</v>
      </c>
      <c r="I5487" t="s">
        <v>720</v>
      </c>
      <c r="J5487" s="2">
        <v>44876.930851157405</v>
      </c>
      <c r="K5487" t="s">
        <v>720</v>
      </c>
      <c r="L5487" t="str">
        <f>VLOOKUP(C5487,ACCOUNT_MAPPING!A:C,3,FALSE)</f>
        <v>General Building Maintenance</v>
      </c>
    </row>
    <row r="5488" spans="1:12" hidden="1">
      <c r="A5488">
        <v>11736</v>
      </c>
      <c r="B5488" t="s">
        <v>1936</v>
      </c>
      <c r="C5488">
        <v>50365000</v>
      </c>
      <c r="D5488" t="s">
        <v>12</v>
      </c>
      <c r="E5488" t="s">
        <v>13</v>
      </c>
      <c r="F5488" t="s">
        <v>13</v>
      </c>
      <c r="G5488" t="s">
        <v>6742</v>
      </c>
      <c r="H5488" s="2">
        <v>45019.715428090276</v>
      </c>
      <c r="I5488" t="s">
        <v>195</v>
      </c>
      <c r="J5488" s="2">
        <v>45019.715428090276</v>
      </c>
      <c r="K5488" t="s">
        <v>195</v>
      </c>
      <c r="L5488" t="str">
        <f>VLOOKUP(C5488,ACCOUNT_MAPPING!A:C,3,FALSE)</f>
        <v>General Building Maintenance</v>
      </c>
    </row>
    <row r="5489" spans="1:12" hidden="1">
      <c r="A5489">
        <v>11813</v>
      </c>
      <c r="B5489" t="s">
        <v>979</v>
      </c>
      <c r="C5489">
        <v>50365000</v>
      </c>
      <c r="D5489" t="s">
        <v>12</v>
      </c>
      <c r="E5489" t="s">
        <v>13</v>
      </c>
      <c r="F5489" t="s">
        <v>13</v>
      </c>
      <c r="G5489" t="s">
        <v>6743</v>
      </c>
      <c r="H5489" s="2">
        <v>45013.588714004632</v>
      </c>
      <c r="I5489" t="s">
        <v>233</v>
      </c>
      <c r="J5489" s="2">
        <v>45013.588714004632</v>
      </c>
      <c r="K5489" t="s">
        <v>233</v>
      </c>
      <c r="L5489" t="str">
        <f>VLOOKUP(C5489,ACCOUNT_MAPPING!A:C,3,FALSE)</f>
        <v>General Building Maintenance</v>
      </c>
    </row>
    <row r="5490" spans="1:12" hidden="1">
      <c r="A5490">
        <v>11841</v>
      </c>
      <c r="B5490" t="s">
        <v>540</v>
      </c>
      <c r="C5490">
        <v>50365000</v>
      </c>
      <c r="D5490" t="s">
        <v>17</v>
      </c>
      <c r="E5490" t="s">
        <v>13</v>
      </c>
      <c r="F5490" t="s">
        <v>13</v>
      </c>
      <c r="G5490" t="s">
        <v>6744</v>
      </c>
      <c r="H5490" s="2">
        <v>44923.538706018517</v>
      </c>
      <c r="I5490" t="s">
        <v>265</v>
      </c>
      <c r="J5490" s="2">
        <v>44923.538706018517</v>
      </c>
      <c r="K5490" t="s">
        <v>265</v>
      </c>
      <c r="L5490" t="str">
        <f>VLOOKUP(C5490,ACCOUNT_MAPPING!A:C,3,FALSE)</f>
        <v>General Building Maintenance</v>
      </c>
    </row>
    <row r="5491" spans="1:12" hidden="1">
      <c r="A5491">
        <v>14281</v>
      </c>
      <c r="B5491" t="s">
        <v>3678</v>
      </c>
      <c r="C5491">
        <v>50365000</v>
      </c>
      <c r="D5491" t="s">
        <v>17</v>
      </c>
      <c r="E5491" t="s">
        <v>13</v>
      </c>
      <c r="F5491" t="s">
        <v>13</v>
      </c>
      <c r="G5491" t="s">
        <v>6745</v>
      </c>
      <c r="H5491" s="2">
        <v>44923.602466898148</v>
      </c>
      <c r="I5491" t="s">
        <v>887</v>
      </c>
      <c r="J5491" s="2">
        <v>44923.602466898148</v>
      </c>
      <c r="K5491" t="s">
        <v>887</v>
      </c>
      <c r="L5491" t="str">
        <f>VLOOKUP(C5491,ACCOUNT_MAPPING!A:C,3,FALSE)</f>
        <v>General Building Maintenance</v>
      </c>
    </row>
    <row r="5492" spans="1:12" hidden="1">
      <c r="A5492">
        <v>11751</v>
      </c>
      <c r="B5492" t="s">
        <v>6746</v>
      </c>
      <c r="C5492">
        <v>50365000</v>
      </c>
      <c r="D5492" t="s">
        <v>12</v>
      </c>
      <c r="E5492" t="s">
        <v>13</v>
      </c>
      <c r="F5492" t="s">
        <v>13</v>
      </c>
      <c r="G5492" t="s">
        <v>6747</v>
      </c>
      <c r="H5492" s="2">
        <v>45018.727325034721</v>
      </c>
      <c r="I5492" t="s">
        <v>715</v>
      </c>
      <c r="J5492" s="2">
        <v>45018.727325034721</v>
      </c>
      <c r="K5492" t="s">
        <v>715</v>
      </c>
      <c r="L5492" t="str">
        <f>VLOOKUP(C5492,ACCOUNT_MAPPING!A:C,3,FALSE)</f>
        <v>General Building Maintenance</v>
      </c>
    </row>
    <row r="5493" spans="1:12" hidden="1">
      <c r="A5493">
        <v>11756</v>
      </c>
      <c r="B5493" t="s">
        <v>6748</v>
      </c>
      <c r="C5493">
        <v>50365000</v>
      </c>
      <c r="D5493" t="s">
        <v>63</v>
      </c>
      <c r="E5493" t="s">
        <v>13</v>
      </c>
      <c r="F5493" t="s">
        <v>13</v>
      </c>
      <c r="G5493" t="s">
        <v>6749</v>
      </c>
      <c r="H5493" s="2">
        <v>44924.424021527775</v>
      </c>
      <c r="I5493" t="s">
        <v>715</v>
      </c>
      <c r="J5493" s="2">
        <v>44924.424021527775</v>
      </c>
      <c r="K5493" t="s">
        <v>715</v>
      </c>
      <c r="L5493" t="str">
        <f>VLOOKUP(C5493,ACCOUNT_MAPPING!A:C,3,FALSE)</f>
        <v>General Building Maintenance</v>
      </c>
    </row>
    <row r="5494" spans="1:12" hidden="1">
      <c r="A5494">
        <v>11862</v>
      </c>
      <c r="B5494" t="s">
        <v>6750</v>
      </c>
      <c r="C5494">
        <v>50365000</v>
      </c>
      <c r="D5494" t="s">
        <v>17</v>
      </c>
      <c r="E5494" t="s">
        <v>13</v>
      </c>
      <c r="F5494" t="s">
        <v>13</v>
      </c>
      <c r="G5494" t="s">
        <v>6751</v>
      </c>
      <c r="H5494" s="2">
        <v>44915.845917395833</v>
      </c>
      <c r="I5494" t="s">
        <v>2747</v>
      </c>
      <c r="J5494" s="2">
        <v>44915.845917395833</v>
      </c>
      <c r="K5494" t="s">
        <v>2747</v>
      </c>
      <c r="L5494" t="str">
        <f>VLOOKUP(C5494,ACCOUNT_MAPPING!A:C,3,FALSE)</f>
        <v>General Building Maintenance</v>
      </c>
    </row>
    <row r="5495" spans="1:12" hidden="1">
      <c r="A5495">
        <v>20460</v>
      </c>
      <c r="B5495" t="s">
        <v>1513</v>
      </c>
      <c r="C5495">
        <v>50365000</v>
      </c>
      <c r="D5495" t="s">
        <v>17</v>
      </c>
      <c r="E5495" t="s">
        <v>13</v>
      </c>
      <c r="F5495" t="s">
        <v>13</v>
      </c>
      <c r="G5495" t="s">
        <v>6752</v>
      </c>
      <c r="H5495" s="2">
        <v>44928.767564814814</v>
      </c>
      <c r="I5495" t="s">
        <v>1422</v>
      </c>
      <c r="J5495" s="2">
        <v>44928.767564814814</v>
      </c>
      <c r="K5495" t="s">
        <v>1422</v>
      </c>
      <c r="L5495" t="str">
        <f>VLOOKUP(C5495,ACCOUNT_MAPPING!A:C,3,FALSE)</f>
        <v>General Building Maintenance</v>
      </c>
    </row>
    <row r="5496" spans="1:12" hidden="1">
      <c r="A5496">
        <v>11725</v>
      </c>
      <c r="B5496" t="s">
        <v>4073</v>
      </c>
      <c r="C5496">
        <v>50365000</v>
      </c>
      <c r="D5496" t="s">
        <v>12</v>
      </c>
      <c r="E5496" t="s">
        <v>13</v>
      </c>
      <c r="F5496" t="s">
        <v>13</v>
      </c>
      <c r="G5496" t="s">
        <v>6753</v>
      </c>
      <c r="H5496" s="2">
        <v>45022.517713460649</v>
      </c>
      <c r="I5496" t="s">
        <v>544</v>
      </c>
      <c r="J5496" s="2">
        <v>45022.517713460649</v>
      </c>
      <c r="K5496" t="s">
        <v>544</v>
      </c>
      <c r="L5496" t="str">
        <f>VLOOKUP(C5496,ACCOUNT_MAPPING!A:C,3,FALSE)</f>
        <v>General Building Maintenance</v>
      </c>
    </row>
    <row r="5497" spans="1:12" hidden="1">
      <c r="A5497">
        <v>11727</v>
      </c>
      <c r="B5497" t="s">
        <v>2793</v>
      </c>
      <c r="C5497">
        <v>50365000</v>
      </c>
      <c r="D5497" t="s">
        <v>17</v>
      </c>
      <c r="E5497" t="s">
        <v>13</v>
      </c>
      <c r="F5497" t="s">
        <v>13</v>
      </c>
      <c r="G5497" t="s">
        <v>6754</v>
      </c>
      <c r="H5497" s="2">
        <v>44916.735684108797</v>
      </c>
      <c r="I5497" t="s">
        <v>544</v>
      </c>
      <c r="J5497" s="2">
        <v>44916.735684108797</v>
      </c>
      <c r="K5497" t="s">
        <v>544</v>
      </c>
      <c r="L5497" t="str">
        <f>VLOOKUP(C5497,ACCOUNT_MAPPING!A:C,3,FALSE)</f>
        <v>General Building Maintenance</v>
      </c>
    </row>
    <row r="5498" spans="1:12" hidden="1">
      <c r="A5498">
        <v>11794</v>
      </c>
      <c r="B5498" t="s">
        <v>2818</v>
      </c>
      <c r="C5498">
        <v>50365000</v>
      </c>
      <c r="D5498" t="s">
        <v>17</v>
      </c>
      <c r="E5498" t="s">
        <v>13</v>
      </c>
      <c r="F5498" t="s">
        <v>13</v>
      </c>
      <c r="G5498" t="s">
        <v>6755</v>
      </c>
      <c r="H5498" s="2">
        <v>44917.547962500001</v>
      </c>
      <c r="I5498" t="s">
        <v>22</v>
      </c>
      <c r="J5498" s="2">
        <v>44917.547962500001</v>
      </c>
      <c r="K5498" t="s">
        <v>22</v>
      </c>
      <c r="L5498" t="str">
        <f>VLOOKUP(C5498,ACCOUNT_MAPPING!A:C,3,FALSE)</f>
        <v>General Building Maintenance</v>
      </c>
    </row>
    <row r="5499" spans="1:12" hidden="1">
      <c r="A5499">
        <v>11732</v>
      </c>
      <c r="B5499" t="s">
        <v>2757</v>
      </c>
      <c r="C5499">
        <v>50365000</v>
      </c>
      <c r="D5499" t="s">
        <v>63</v>
      </c>
      <c r="E5499" t="s">
        <v>13</v>
      </c>
      <c r="F5499" t="s">
        <v>13</v>
      </c>
      <c r="G5499" t="s">
        <v>6756</v>
      </c>
      <c r="H5499" s="2">
        <v>44872.675776851851</v>
      </c>
      <c r="I5499" t="s">
        <v>548</v>
      </c>
      <c r="J5499" s="2">
        <v>44872.675776851851</v>
      </c>
      <c r="K5499" t="s">
        <v>548</v>
      </c>
      <c r="L5499" t="str">
        <f>VLOOKUP(C5499,ACCOUNT_MAPPING!A:C,3,FALSE)</f>
        <v>General Building Maintenance</v>
      </c>
    </row>
    <row r="5500" spans="1:12" hidden="1">
      <c r="A5500">
        <v>11883</v>
      </c>
      <c r="B5500" t="s">
        <v>1000</v>
      </c>
      <c r="C5500">
        <v>50365000</v>
      </c>
      <c r="D5500" t="s">
        <v>12</v>
      </c>
      <c r="E5500" t="s">
        <v>13</v>
      </c>
      <c r="F5500" t="s">
        <v>13</v>
      </c>
      <c r="G5500" t="s">
        <v>6757</v>
      </c>
      <c r="H5500" s="2">
        <v>45016.76386284722</v>
      </c>
      <c r="I5500" t="s">
        <v>991</v>
      </c>
      <c r="J5500" s="2">
        <v>45016.76386284722</v>
      </c>
      <c r="K5500" t="s">
        <v>991</v>
      </c>
      <c r="L5500" t="str">
        <f>VLOOKUP(C5500,ACCOUNT_MAPPING!A:C,3,FALSE)</f>
        <v>General Building Maintenance</v>
      </c>
    </row>
    <row r="5501" spans="1:12" hidden="1">
      <c r="A5501">
        <v>11887</v>
      </c>
      <c r="B5501" t="s">
        <v>987</v>
      </c>
      <c r="C5501">
        <v>50365000</v>
      </c>
      <c r="D5501" t="s">
        <v>63</v>
      </c>
      <c r="E5501" t="s">
        <v>13</v>
      </c>
      <c r="F5501" t="s">
        <v>13</v>
      </c>
      <c r="G5501" t="s">
        <v>6758</v>
      </c>
      <c r="H5501" s="2">
        <v>44875.740721412039</v>
      </c>
      <c r="I5501" t="s">
        <v>720</v>
      </c>
      <c r="J5501" s="2">
        <v>44875.740721412039</v>
      </c>
      <c r="K5501" t="s">
        <v>720</v>
      </c>
      <c r="L5501" t="str">
        <f>VLOOKUP(C5501,ACCOUNT_MAPPING!A:C,3,FALSE)</f>
        <v>General Building Maintenance</v>
      </c>
    </row>
    <row r="5502" spans="1:12" hidden="1">
      <c r="A5502">
        <v>11888</v>
      </c>
      <c r="B5502" t="s">
        <v>989</v>
      </c>
      <c r="C5502">
        <v>50365000</v>
      </c>
      <c r="D5502" t="s">
        <v>12</v>
      </c>
      <c r="E5502" t="s">
        <v>13</v>
      </c>
      <c r="F5502" t="s">
        <v>13</v>
      </c>
      <c r="G5502" t="s">
        <v>6759</v>
      </c>
      <c r="H5502" s="2">
        <v>45016.979799803237</v>
      </c>
      <c r="I5502" t="s">
        <v>991</v>
      </c>
      <c r="J5502" s="2">
        <v>45016.979799803237</v>
      </c>
      <c r="K5502" t="s">
        <v>991</v>
      </c>
      <c r="L5502" t="str">
        <f>VLOOKUP(C5502,ACCOUNT_MAPPING!A:C,3,FALSE)</f>
        <v>General Building Maintenance</v>
      </c>
    </row>
    <row r="5503" spans="1:12" hidden="1">
      <c r="A5503">
        <v>20496</v>
      </c>
      <c r="B5503" t="s">
        <v>2856</v>
      </c>
      <c r="C5503">
        <v>50365000</v>
      </c>
      <c r="D5503" t="s">
        <v>12</v>
      </c>
      <c r="E5503" t="s">
        <v>13</v>
      </c>
      <c r="F5503" t="s">
        <v>13</v>
      </c>
      <c r="G5503" t="s">
        <v>6760</v>
      </c>
      <c r="H5503" s="2">
        <v>45022.997923379633</v>
      </c>
      <c r="I5503" t="s">
        <v>260</v>
      </c>
      <c r="J5503" s="2">
        <v>45022.997923379633</v>
      </c>
      <c r="K5503" t="s">
        <v>260</v>
      </c>
      <c r="L5503" t="str">
        <f>VLOOKUP(C5503,ACCOUNT_MAPPING!A:C,3,FALSE)</f>
        <v>General Building Maintenance</v>
      </c>
    </row>
    <row r="5504" spans="1:12" hidden="1">
      <c r="A5504">
        <v>11755</v>
      </c>
      <c r="B5504" t="s">
        <v>6761</v>
      </c>
      <c r="C5504">
        <v>50365000</v>
      </c>
      <c r="D5504" t="s">
        <v>63</v>
      </c>
      <c r="E5504" t="s">
        <v>13</v>
      </c>
      <c r="F5504" t="s">
        <v>13</v>
      </c>
      <c r="G5504" t="s">
        <v>6762</v>
      </c>
      <c r="H5504" s="2">
        <v>44924.422813773148</v>
      </c>
      <c r="I5504" t="s">
        <v>715</v>
      </c>
      <c r="J5504" s="2">
        <v>44924.422813773148</v>
      </c>
      <c r="K5504" t="s">
        <v>715</v>
      </c>
      <c r="L5504" t="str">
        <f>VLOOKUP(C5504,ACCOUNT_MAPPING!A:C,3,FALSE)</f>
        <v>General Building Maintenance</v>
      </c>
    </row>
    <row r="5505" spans="1:12" hidden="1">
      <c r="A5505">
        <v>11757</v>
      </c>
      <c r="B5505" t="s">
        <v>6763</v>
      </c>
      <c r="C5505">
        <v>50365000</v>
      </c>
      <c r="D5505" t="s">
        <v>63</v>
      </c>
      <c r="E5505" t="s">
        <v>13</v>
      </c>
      <c r="F5505" t="s">
        <v>13</v>
      </c>
      <c r="G5505" t="s">
        <v>6764</v>
      </c>
      <c r="H5505" s="2">
        <v>44924.42469054398</v>
      </c>
      <c r="I5505" t="s">
        <v>715</v>
      </c>
      <c r="J5505" s="2">
        <v>44924.42469054398</v>
      </c>
      <c r="K5505" t="s">
        <v>715</v>
      </c>
      <c r="L5505" t="str">
        <f>VLOOKUP(C5505,ACCOUNT_MAPPING!A:C,3,FALSE)</f>
        <v>General Building Maintenance</v>
      </c>
    </row>
    <row r="5506" spans="1:12" hidden="1">
      <c r="A5506">
        <v>11860</v>
      </c>
      <c r="B5506" t="s">
        <v>6765</v>
      </c>
      <c r="C5506">
        <v>50365000</v>
      </c>
      <c r="D5506" t="s">
        <v>17</v>
      </c>
      <c r="E5506" t="s">
        <v>13</v>
      </c>
      <c r="F5506" t="s">
        <v>13</v>
      </c>
      <c r="G5506" t="s">
        <v>6766</v>
      </c>
      <c r="H5506" s="2">
        <v>44915.839534756946</v>
      </c>
      <c r="I5506" t="s">
        <v>2747</v>
      </c>
      <c r="J5506" s="2">
        <v>44915.839534756946</v>
      </c>
      <c r="K5506" t="s">
        <v>2747</v>
      </c>
      <c r="L5506" t="str">
        <f>VLOOKUP(C5506,ACCOUNT_MAPPING!A:C,3,FALSE)</f>
        <v>General Building Maintenance</v>
      </c>
    </row>
    <row r="5507" spans="1:12" hidden="1">
      <c r="A5507">
        <v>11889</v>
      </c>
      <c r="B5507" t="s">
        <v>994</v>
      </c>
      <c r="C5507">
        <v>50365000</v>
      </c>
      <c r="D5507" t="s">
        <v>12</v>
      </c>
      <c r="E5507" t="s">
        <v>13</v>
      </c>
      <c r="F5507" t="s">
        <v>13</v>
      </c>
      <c r="G5507" t="s">
        <v>6767</v>
      </c>
      <c r="H5507" s="2">
        <v>45015.801416087961</v>
      </c>
      <c r="I5507" t="s">
        <v>991</v>
      </c>
      <c r="J5507" s="2">
        <v>45015.801416087961</v>
      </c>
      <c r="K5507" t="s">
        <v>991</v>
      </c>
      <c r="L5507" t="str">
        <f>VLOOKUP(C5507,ACCOUNT_MAPPING!A:C,3,FALSE)</f>
        <v>General Building Maintenance</v>
      </c>
    </row>
    <row r="5508" spans="1:12" hidden="1">
      <c r="A5508">
        <v>20523</v>
      </c>
      <c r="B5508" t="s">
        <v>1975</v>
      </c>
      <c r="C5508">
        <v>50365000</v>
      </c>
      <c r="D5508" t="s">
        <v>12</v>
      </c>
      <c r="E5508" t="s">
        <v>13</v>
      </c>
      <c r="F5508" t="s">
        <v>13</v>
      </c>
      <c r="G5508" t="s">
        <v>6768</v>
      </c>
      <c r="H5508" s="2">
        <v>45016.664318483796</v>
      </c>
      <c r="I5508" t="s">
        <v>3471</v>
      </c>
      <c r="J5508" s="2">
        <v>45016.664318483796</v>
      </c>
      <c r="K5508" t="s">
        <v>3471</v>
      </c>
      <c r="L5508" t="str">
        <f>VLOOKUP(C5508,ACCOUNT_MAPPING!A:C,3,FALSE)</f>
        <v>General Building Maintenance</v>
      </c>
    </row>
    <row r="5509" spans="1:12" hidden="1">
      <c r="A5509">
        <v>11861</v>
      </c>
      <c r="B5509" t="s">
        <v>6769</v>
      </c>
      <c r="C5509">
        <v>50365000</v>
      </c>
      <c r="D5509" t="s">
        <v>17</v>
      </c>
      <c r="E5509" t="s">
        <v>13</v>
      </c>
      <c r="F5509" t="s">
        <v>13</v>
      </c>
      <c r="G5509" t="s">
        <v>6751</v>
      </c>
      <c r="H5509" s="2">
        <v>44915.840813078707</v>
      </c>
      <c r="I5509" t="s">
        <v>2747</v>
      </c>
      <c r="J5509" s="2">
        <v>44915.840813078707</v>
      </c>
      <c r="K5509" t="s">
        <v>2747</v>
      </c>
      <c r="L5509" t="str">
        <f>VLOOKUP(C5509,ACCOUNT_MAPPING!A:C,3,FALSE)</f>
        <v>General Building Maintenance</v>
      </c>
    </row>
    <row r="5510" spans="1:12" hidden="1">
      <c r="A5510">
        <v>11863</v>
      </c>
      <c r="B5510" t="s">
        <v>4080</v>
      </c>
      <c r="C5510">
        <v>50365000</v>
      </c>
      <c r="D5510" t="s">
        <v>17</v>
      </c>
      <c r="E5510" t="s">
        <v>13</v>
      </c>
      <c r="F5510" t="s">
        <v>13</v>
      </c>
      <c r="G5510" t="s">
        <v>6751</v>
      </c>
      <c r="H5510" s="2">
        <v>44915.846740011577</v>
      </c>
      <c r="I5510" t="s">
        <v>2747</v>
      </c>
      <c r="J5510" s="2">
        <v>44915.846740011577</v>
      </c>
      <c r="K5510" t="s">
        <v>2747</v>
      </c>
      <c r="L5510" t="str">
        <f>VLOOKUP(C5510,ACCOUNT_MAPPING!A:C,3,FALSE)</f>
        <v>General Building Maintenance</v>
      </c>
    </row>
    <row r="5511" spans="1:12" hidden="1">
      <c r="A5511">
        <v>20532</v>
      </c>
      <c r="B5511" t="s">
        <v>1983</v>
      </c>
      <c r="C5511">
        <v>50365000</v>
      </c>
      <c r="D5511" t="s">
        <v>12</v>
      </c>
      <c r="E5511" t="s">
        <v>13</v>
      </c>
      <c r="F5511" t="s">
        <v>13</v>
      </c>
      <c r="G5511" t="s">
        <v>6770</v>
      </c>
      <c r="H5511" s="2">
        <v>45020.597065775466</v>
      </c>
      <c r="I5511" t="s">
        <v>817</v>
      </c>
      <c r="J5511" s="2">
        <v>45020.597065775466</v>
      </c>
      <c r="K5511" t="s">
        <v>817</v>
      </c>
      <c r="L5511" t="str">
        <f>VLOOKUP(C5511,ACCOUNT_MAPPING!A:C,3,FALSE)</f>
        <v>General Building Maintenance</v>
      </c>
    </row>
    <row r="5512" spans="1:12" hidden="1">
      <c r="A5512">
        <v>11958</v>
      </c>
      <c r="B5512" t="s">
        <v>4930</v>
      </c>
      <c r="C5512">
        <v>50365000</v>
      </c>
      <c r="D5512" t="s">
        <v>17</v>
      </c>
      <c r="E5512" t="s">
        <v>13</v>
      </c>
      <c r="F5512" t="s">
        <v>13</v>
      </c>
      <c r="G5512" t="s">
        <v>6771</v>
      </c>
      <c r="H5512" s="2">
        <v>44917.792035069448</v>
      </c>
      <c r="I5512" t="s">
        <v>44</v>
      </c>
      <c r="J5512" s="2">
        <v>44917.792035069448</v>
      </c>
      <c r="K5512" t="s">
        <v>44</v>
      </c>
      <c r="L5512" t="str">
        <f>VLOOKUP(C5512,ACCOUNT_MAPPING!A:C,3,FALSE)</f>
        <v>General Building Maintenance</v>
      </c>
    </row>
    <row r="5513" spans="1:12" hidden="1">
      <c r="A5513">
        <v>11812</v>
      </c>
      <c r="B5513" t="s">
        <v>2808</v>
      </c>
      <c r="C5513">
        <v>50365000</v>
      </c>
      <c r="D5513" t="s">
        <v>17</v>
      </c>
      <c r="E5513" t="s">
        <v>13</v>
      </c>
      <c r="F5513" t="s">
        <v>13</v>
      </c>
      <c r="G5513" t="s">
        <v>6772</v>
      </c>
      <c r="H5513" s="2">
        <v>44917.47628978009</v>
      </c>
      <c r="I5513" t="s">
        <v>233</v>
      </c>
      <c r="J5513" s="2">
        <v>44917.47628978009</v>
      </c>
      <c r="K5513" t="s">
        <v>233</v>
      </c>
      <c r="L5513" t="str">
        <f>VLOOKUP(C5513,ACCOUNT_MAPPING!A:C,3,FALSE)</f>
        <v>General Building Maintenance</v>
      </c>
    </row>
    <row r="5514" spans="1:12" hidden="1">
      <c r="A5514">
        <v>11838</v>
      </c>
      <c r="B5514" t="s">
        <v>4880</v>
      </c>
      <c r="C5514">
        <v>50365000</v>
      </c>
      <c r="D5514" t="s">
        <v>12</v>
      </c>
      <c r="E5514" t="s">
        <v>13</v>
      </c>
      <c r="F5514" t="s">
        <v>13</v>
      </c>
      <c r="G5514" t="s">
        <v>6773</v>
      </c>
      <c r="H5514" s="2">
        <v>45014.802453124998</v>
      </c>
      <c r="I5514" t="s">
        <v>3140</v>
      </c>
      <c r="J5514" s="2">
        <v>45014.802453124998</v>
      </c>
      <c r="K5514" t="s">
        <v>3140</v>
      </c>
      <c r="L5514" t="str">
        <f>VLOOKUP(C5514,ACCOUNT_MAPPING!A:C,3,FALSE)</f>
        <v>General Building Maintenance</v>
      </c>
    </row>
    <row r="5515" spans="1:12" hidden="1">
      <c r="A5515">
        <v>11874</v>
      </c>
      <c r="B5515" t="s">
        <v>6774</v>
      </c>
      <c r="C5515">
        <v>50365000</v>
      </c>
      <c r="D5515" t="s">
        <v>17</v>
      </c>
      <c r="E5515" t="s">
        <v>13</v>
      </c>
      <c r="F5515" t="s">
        <v>13</v>
      </c>
      <c r="G5515" t="s">
        <v>6775</v>
      </c>
      <c r="H5515" s="2">
        <v>44922.561330787037</v>
      </c>
      <c r="I5515" t="s">
        <v>887</v>
      </c>
      <c r="J5515" s="2">
        <v>44922.561330787037</v>
      </c>
      <c r="K5515" t="s">
        <v>887</v>
      </c>
      <c r="L5515" t="str">
        <f>VLOOKUP(C5515,ACCOUNT_MAPPING!A:C,3,FALSE)</f>
        <v>General Building Maintenance</v>
      </c>
    </row>
    <row r="5516" spans="1:12" hidden="1">
      <c r="A5516">
        <v>11876</v>
      </c>
      <c r="B5516" t="s">
        <v>1491</v>
      </c>
      <c r="C5516">
        <v>50365000</v>
      </c>
      <c r="D5516" t="s">
        <v>12</v>
      </c>
      <c r="E5516" t="s">
        <v>13</v>
      </c>
      <c r="F5516" t="s">
        <v>13</v>
      </c>
      <c r="G5516" t="s">
        <v>6776</v>
      </c>
      <c r="H5516" s="2">
        <v>45015.502021875</v>
      </c>
      <c r="I5516" t="s">
        <v>778</v>
      </c>
      <c r="J5516" s="2">
        <v>45015.502021875</v>
      </c>
      <c r="K5516" t="s">
        <v>778</v>
      </c>
      <c r="L5516" t="str">
        <f>VLOOKUP(C5516,ACCOUNT_MAPPING!A:C,3,FALSE)</f>
        <v>General Building Maintenance</v>
      </c>
    </row>
    <row r="5517" spans="1:12" hidden="1">
      <c r="A5517">
        <v>14236</v>
      </c>
      <c r="B5517" t="s">
        <v>1501</v>
      </c>
      <c r="C5517">
        <v>50365000</v>
      </c>
      <c r="D5517" t="s">
        <v>17</v>
      </c>
      <c r="E5517" t="s">
        <v>13</v>
      </c>
      <c r="F5517" t="s">
        <v>13</v>
      </c>
      <c r="G5517" t="s">
        <v>6777</v>
      </c>
      <c r="H5517" s="2">
        <v>44922.481013194447</v>
      </c>
      <c r="I5517" t="s">
        <v>1292</v>
      </c>
      <c r="J5517" s="2">
        <v>44922.481013194447</v>
      </c>
      <c r="K5517" t="s">
        <v>1292</v>
      </c>
      <c r="L5517" t="str">
        <f>VLOOKUP(C5517,ACCOUNT_MAPPING!A:C,3,FALSE)</f>
        <v>General Building Maintenance</v>
      </c>
    </row>
    <row r="5518" spans="1:12" hidden="1">
      <c r="A5518">
        <v>14237</v>
      </c>
      <c r="B5518" t="s">
        <v>1495</v>
      </c>
      <c r="C5518">
        <v>50365000</v>
      </c>
      <c r="D5518" t="s">
        <v>17</v>
      </c>
      <c r="E5518" t="s">
        <v>13</v>
      </c>
      <c r="F5518" t="s">
        <v>13</v>
      </c>
      <c r="G5518" t="s">
        <v>6778</v>
      </c>
      <c r="H5518" s="2">
        <v>44922.489289930556</v>
      </c>
      <c r="I5518" t="s">
        <v>1292</v>
      </c>
      <c r="J5518" s="2">
        <v>44922.489289930556</v>
      </c>
      <c r="K5518" t="s">
        <v>1292</v>
      </c>
      <c r="L5518" t="str">
        <f>VLOOKUP(C5518,ACCOUNT_MAPPING!A:C,3,FALSE)</f>
        <v>General Building Maintenance</v>
      </c>
    </row>
    <row r="5519" spans="1:12" hidden="1">
      <c r="A5519">
        <v>11893</v>
      </c>
      <c r="B5519" t="s">
        <v>970</v>
      </c>
      <c r="C5519">
        <v>50365000</v>
      </c>
      <c r="D5519" t="s">
        <v>63</v>
      </c>
      <c r="E5519" t="s">
        <v>13</v>
      </c>
      <c r="F5519" t="s">
        <v>13</v>
      </c>
      <c r="G5519" t="s">
        <v>6779</v>
      </c>
      <c r="H5519" s="2">
        <v>44876.951597453706</v>
      </c>
      <c r="I5519" t="s">
        <v>720</v>
      </c>
      <c r="J5519" s="2">
        <v>44876.951597453706</v>
      </c>
      <c r="K5519" t="s">
        <v>720</v>
      </c>
      <c r="L5519" t="str">
        <f>VLOOKUP(C5519,ACCOUNT_MAPPING!A:C,3,FALSE)</f>
        <v>General Building Maintenance</v>
      </c>
    </row>
    <row r="5520" spans="1:12" hidden="1">
      <c r="A5520">
        <v>11857</v>
      </c>
      <c r="B5520" t="s">
        <v>6780</v>
      </c>
      <c r="C5520">
        <v>50365000</v>
      </c>
      <c r="D5520" t="s">
        <v>17</v>
      </c>
      <c r="E5520" t="s">
        <v>13</v>
      </c>
      <c r="F5520" t="s">
        <v>13</v>
      </c>
      <c r="G5520" t="s">
        <v>6781</v>
      </c>
      <c r="H5520" s="2">
        <v>44915.814867245368</v>
      </c>
      <c r="I5520" t="s">
        <v>2747</v>
      </c>
      <c r="J5520" s="2">
        <v>44915.814867245368</v>
      </c>
      <c r="K5520" t="s">
        <v>2747</v>
      </c>
      <c r="L5520" t="str">
        <f>VLOOKUP(C5520,ACCOUNT_MAPPING!A:C,3,FALSE)</f>
        <v>General Building Maintenance</v>
      </c>
    </row>
    <row r="5521" spans="1:12" hidden="1">
      <c r="A5521">
        <v>15680</v>
      </c>
      <c r="B5521" t="s">
        <v>6782</v>
      </c>
      <c r="C5521">
        <v>50365000</v>
      </c>
      <c r="D5521" t="s">
        <v>12</v>
      </c>
      <c r="E5521" t="s">
        <v>13</v>
      </c>
      <c r="F5521" t="s">
        <v>13</v>
      </c>
      <c r="G5521" t="s">
        <v>6783</v>
      </c>
      <c r="H5521" s="2">
        <v>45015.503873148147</v>
      </c>
      <c r="I5521" t="s">
        <v>778</v>
      </c>
      <c r="J5521" s="2">
        <v>45015.503873148147</v>
      </c>
      <c r="K5521" t="s">
        <v>778</v>
      </c>
      <c r="L5521" t="str">
        <f>VLOOKUP(C5521,ACCOUNT_MAPPING!A:C,3,FALSE)</f>
        <v>General Building Maintenance</v>
      </c>
    </row>
    <row r="5522" spans="1:12" hidden="1">
      <c r="A5522">
        <v>20618</v>
      </c>
      <c r="B5522" t="s">
        <v>6784</v>
      </c>
      <c r="C5522">
        <v>50365000</v>
      </c>
      <c r="D5522" t="s">
        <v>17</v>
      </c>
      <c r="E5522" t="s">
        <v>13</v>
      </c>
      <c r="F5522" t="s">
        <v>13</v>
      </c>
      <c r="G5522" t="s">
        <v>6785</v>
      </c>
      <c r="H5522" s="2">
        <v>44923.381743252314</v>
      </c>
      <c r="I5522" t="s">
        <v>90</v>
      </c>
      <c r="J5522" s="2">
        <v>44923.381743252314</v>
      </c>
      <c r="K5522" t="s">
        <v>90</v>
      </c>
      <c r="L5522" t="str">
        <f>VLOOKUP(C5522,ACCOUNT_MAPPING!A:C,3,FALSE)</f>
        <v>General Building Maintenance</v>
      </c>
    </row>
    <row r="5523" spans="1:12" hidden="1">
      <c r="A5523">
        <v>11891</v>
      </c>
      <c r="B5523" t="s">
        <v>966</v>
      </c>
      <c r="C5523">
        <v>50365000</v>
      </c>
      <c r="D5523" t="s">
        <v>12</v>
      </c>
      <c r="E5523" t="s">
        <v>13</v>
      </c>
      <c r="F5523" t="s">
        <v>13</v>
      </c>
      <c r="G5523" t="s">
        <v>6786</v>
      </c>
      <c r="H5523" s="2">
        <v>45020.428981215278</v>
      </c>
      <c r="I5523" t="s">
        <v>720</v>
      </c>
      <c r="J5523" s="2">
        <v>45020.428981215278</v>
      </c>
      <c r="K5523" t="s">
        <v>720</v>
      </c>
      <c r="L5523" t="str">
        <f>VLOOKUP(C5523,ACCOUNT_MAPPING!A:C,3,FALSE)</f>
        <v>General Building Maintenance</v>
      </c>
    </row>
    <row r="5524" spans="1:12" hidden="1">
      <c r="A5524">
        <v>20453</v>
      </c>
      <c r="B5524" t="s">
        <v>2874</v>
      </c>
      <c r="C5524">
        <v>50365000</v>
      </c>
      <c r="D5524" t="s">
        <v>12</v>
      </c>
      <c r="E5524" t="s">
        <v>13</v>
      </c>
      <c r="F5524" t="s">
        <v>13</v>
      </c>
      <c r="G5524" t="s">
        <v>6787</v>
      </c>
      <c r="H5524" s="2">
        <v>45014.655955706017</v>
      </c>
      <c r="I5524" t="s">
        <v>289</v>
      </c>
      <c r="J5524" s="2">
        <v>45014.655955706017</v>
      </c>
      <c r="K5524" t="s">
        <v>289</v>
      </c>
      <c r="L5524" t="str">
        <f>VLOOKUP(C5524,ACCOUNT_MAPPING!A:C,3,FALSE)</f>
        <v>General Building Maintenance</v>
      </c>
    </row>
    <row r="5525" spans="1:12" hidden="1">
      <c r="A5525">
        <v>14242</v>
      </c>
      <c r="B5525" t="s">
        <v>4939</v>
      </c>
      <c r="C5525">
        <v>50365000</v>
      </c>
      <c r="D5525" t="s">
        <v>12</v>
      </c>
      <c r="E5525" t="s">
        <v>13</v>
      </c>
      <c r="F5525" t="s">
        <v>13</v>
      </c>
      <c r="G5525" t="e" cm="1">
        <f t="array" aca="1" ref="G5525" ca="1">+ VARIANCE - WAITING ON INVOICE</f>
        <v>#NAME?</v>
      </c>
      <c r="H5525" s="2">
        <v>45020.436055324077</v>
      </c>
      <c r="I5525" t="s">
        <v>754</v>
      </c>
      <c r="J5525" s="2">
        <v>45020.436055324077</v>
      </c>
      <c r="K5525" t="s">
        <v>754</v>
      </c>
      <c r="L5525" t="str">
        <f>VLOOKUP(C5525,ACCOUNT_MAPPING!A:C,3,FALSE)</f>
        <v>General Building Maintenance</v>
      </c>
    </row>
    <row r="5526" spans="1:12" hidden="1">
      <c r="A5526">
        <v>14243</v>
      </c>
      <c r="B5526" t="s">
        <v>1015</v>
      </c>
      <c r="C5526">
        <v>50365000</v>
      </c>
      <c r="D5526" t="s">
        <v>17</v>
      </c>
      <c r="E5526" t="s">
        <v>13</v>
      </c>
      <c r="F5526" t="s">
        <v>13</v>
      </c>
      <c r="G5526" t="s">
        <v>6788</v>
      </c>
      <c r="H5526" s="2">
        <v>44923.402360300926</v>
      </c>
      <c r="I5526" t="s">
        <v>553</v>
      </c>
      <c r="J5526" s="2">
        <v>44923.402360300926</v>
      </c>
      <c r="K5526" t="s">
        <v>553</v>
      </c>
      <c r="L5526" t="str">
        <f>VLOOKUP(C5526,ACCOUNT_MAPPING!A:C,3,FALSE)</f>
        <v>General Building Maintenance</v>
      </c>
    </row>
    <row r="5527" spans="1:12" hidden="1">
      <c r="A5527">
        <v>20623</v>
      </c>
      <c r="B5527" t="s">
        <v>2889</v>
      </c>
      <c r="C5527">
        <v>50365000</v>
      </c>
      <c r="D5527" t="s">
        <v>63</v>
      </c>
      <c r="E5527" t="s">
        <v>13</v>
      </c>
      <c r="F5527" t="s">
        <v>13</v>
      </c>
      <c r="G5527" t="s">
        <v>6789</v>
      </c>
      <c r="H5527" s="2">
        <v>44876.876025578706</v>
      </c>
      <c r="I5527" t="s">
        <v>4627</v>
      </c>
      <c r="J5527" s="2">
        <v>44876.876025578706</v>
      </c>
      <c r="K5527" t="s">
        <v>4627</v>
      </c>
      <c r="L5527" t="str">
        <f>VLOOKUP(C5527,ACCOUNT_MAPPING!A:C,3,FALSE)</f>
        <v>General Building Maintenance</v>
      </c>
    </row>
    <row r="5528" spans="1:12" hidden="1">
      <c r="A5528">
        <v>20489</v>
      </c>
      <c r="B5528" t="s">
        <v>206</v>
      </c>
      <c r="C5528">
        <v>50365000</v>
      </c>
      <c r="D5528" t="s">
        <v>17</v>
      </c>
      <c r="E5528" t="s">
        <v>13</v>
      </c>
      <c r="F5528" t="s">
        <v>13</v>
      </c>
      <c r="G5528" t="s">
        <v>6790</v>
      </c>
      <c r="H5528" s="2">
        <v>44923.780940821758</v>
      </c>
      <c r="I5528" t="s">
        <v>195</v>
      </c>
      <c r="J5528" s="2">
        <v>44923.780940821758</v>
      </c>
      <c r="K5528" t="s">
        <v>195</v>
      </c>
      <c r="L5528" t="str">
        <f>VLOOKUP(C5528,ACCOUNT_MAPPING!A:C,3,FALSE)</f>
        <v>General Building Maintenance</v>
      </c>
    </row>
    <row r="5529" spans="1:12" hidden="1">
      <c r="A5529">
        <v>14244</v>
      </c>
      <c r="B5529" t="s">
        <v>1017</v>
      </c>
      <c r="C5529">
        <v>50365000</v>
      </c>
      <c r="D5529" t="s">
        <v>17</v>
      </c>
      <c r="E5529" t="s">
        <v>13</v>
      </c>
      <c r="F5529" t="s">
        <v>13</v>
      </c>
      <c r="G5529" t="s">
        <v>6791</v>
      </c>
      <c r="H5529" s="2">
        <v>44923.411542442132</v>
      </c>
      <c r="I5529" t="s">
        <v>553</v>
      </c>
      <c r="J5529" s="2">
        <v>44923.411542442132</v>
      </c>
      <c r="K5529" t="s">
        <v>553</v>
      </c>
      <c r="L5529" t="str">
        <f>VLOOKUP(C5529,ACCOUNT_MAPPING!A:C,3,FALSE)</f>
        <v>General Building Maintenance</v>
      </c>
    </row>
    <row r="5530" spans="1:12" hidden="1">
      <c r="A5530">
        <v>14245</v>
      </c>
      <c r="B5530" t="s">
        <v>1018</v>
      </c>
      <c r="C5530">
        <v>50365000</v>
      </c>
      <c r="D5530" t="s">
        <v>17</v>
      </c>
      <c r="E5530" t="s">
        <v>13</v>
      </c>
      <c r="F5530" t="s">
        <v>13</v>
      </c>
      <c r="G5530" t="s">
        <v>6788</v>
      </c>
      <c r="H5530" s="2">
        <v>44923.423326354168</v>
      </c>
      <c r="I5530" t="s">
        <v>553</v>
      </c>
      <c r="J5530" s="2">
        <v>44923.423326354168</v>
      </c>
      <c r="K5530" t="s">
        <v>553</v>
      </c>
      <c r="L5530" t="str">
        <f>VLOOKUP(C5530,ACCOUNT_MAPPING!A:C,3,FALSE)</f>
        <v>General Building Maintenance</v>
      </c>
    </row>
    <row r="5531" spans="1:12" hidden="1">
      <c r="A5531">
        <v>14239</v>
      </c>
      <c r="B5531" t="s">
        <v>6792</v>
      </c>
      <c r="C5531">
        <v>50365000</v>
      </c>
      <c r="D5531" t="s">
        <v>63</v>
      </c>
      <c r="E5531" t="s">
        <v>13</v>
      </c>
      <c r="F5531" t="s">
        <v>13</v>
      </c>
      <c r="G5531" t="s">
        <v>6793</v>
      </c>
      <c r="H5531" s="2">
        <v>44876.654182442129</v>
      </c>
      <c r="I5531" t="s">
        <v>754</v>
      </c>
      <c r="J5531" s="2">
        <v>44876.654182442129</v>
      </c>
      <c r="K5531" t="s">
        <v>754</v>
      </c>
      <c r="L5531" t="str">
        <f>VLOOKUP(C5531,ACCOUNT_MAPPING!A:C,3,FALSE)</f>
        <v>General Building Maintenance</v>
      </c>
    </row>
    <row r="5532" spans="1:12" hidden="1">
      <c r="A5532">
        <v>14246</v>
      </c>
      <c r="B5532" t="s">
        <v>4905</v>
      </c>
      <c r="C5532">
        <v>50365000</v>
      </c>
      <c r="D5532" t="s">
        <v>63</v>
      </c>
      <c r="E5532" t="s">
        <v>13</v>
      </c>
      <c r="F5532" t="s">
        <v>13</v>
      </c>
      <c r="G5532" t="s">
        <v>6794</v>
      </c>
      <c r="H5532" s="2">
        <v>44876.685626539351</v>
      </c>
      <c r="I5532" t="s">
        <v>754</v>
      </c>
      <c r="J5532" s="2">
        <v>44876.685626539351</v>
      </c>
      <c r="K5532" t="s">
        <v>754</v>
      </c>
      <c r="L5532" t="str">
        <f>VLOOKUP(C5532,ACCOUNT_MAPPING!A:C,3,FALSE)</f>
        <v>General Building Maintenance</v>
      </c>
    </row>
    <row r="5533" spans="1:12" hidden="1">
      <c r="A5533">
        <v>15810</v>
      </c>
      <c r="B5533" t="s">
        <v>217</v>
      </c>
      <c r="C5533">
        <v>50365000</v>
      </c>
      <c r="D5533" t="s">
        <v>12</v>
      </c>
      <c r="E5533" t="s">
        <v>13</v>
      </c>
      <c r="F5533" t="s">
        <v>13</v>
      </c>
      <c r="G5533" t="s">
        <v>6795</v>
      </c>
      <c r="H5533" s="2">
        <v>45014.663882870373</v>
      </c>
      <c r="I5533" t="s">
        <v>44</v>
      </c>
      <c r="J5533" s="2">
        <v>45014.663882870373</v>
      </c>
      <c r="K5533" t="s">
        <v>44</v>
      </c>
      <c r="L5533" t="str">
        <f>VLOOKUP(C5533,ACCOUNT_MAPPING!A:C,3,FALSE)</f>
        <v>General Building Maintenance</v>
      </c>
    </row>
    <row r="5534" spans="1:12" hidden="1">
      <c r="A5534">
        <v>20337</v>
      </c>
      <c r="B5534" t="s">
        <v>1021</v>
      </c>
      <c r="C5534">
        <v>50365000</v>
      </c>
      <c r="D5534" t="s">
        <v>12</v>
      </c>
      <c r="E5534" t="s">
        <v>13</v>
      </c>
      <c r="F5534" t="s">
        <v>13</v>
      </c>
      <c r="G5534" t="s">
        <v>6796</v>
      </c>
      <c r="H5534" s="2">
        <v>45020.498453819448</v>
      </c>
      <c r="I5534" t="s">
        <v>720</v>
      </c>
      <c r="J5534" s="2">
        <v>45020.498453819448</v>
      </c>
      <c r="K5534" t="s">
        <v>720</v>
      </c>
      <c r="L5534" t="str">
        <f>VLOOKUP(C5534,ACCOUNT_MAPPING!A:C,3,FALSE)</f>
        <v>General Building Maintenance</v>
      </c>
    </row>
    <row r="5535" spans="1:12" hidden="1">
      <c r="A5535">
        <v>20654</v>
      </c>
      <c r="B5535" t="s">
        <v>2951</v>
      </c>
      <c r="C5535">
        <v>50365000</v>
      </c>
      <c r="D5535" t="s">
        <v>17</v>
      </c>
      <c r="E5535" t="s">
        <v>13</v>
      </c>
      <c r="F5535" t="s">
        <v>13</v>
      </c>
      <c r="G5535" t="s">
        <v>6797</v>
      </c>
      <c r="H5535" s="2">
        <v>44915.668276539349</v>
      </c>
      <c r="I5535" t="s">
        <v>93</v>
      </c>
      <c r="J5535" s="2">
        <v>44915.668276539349</v>
      </c>
      <c r="K5535" t="s">
        <v>93</v>
      </c>
      <c r="L5535" t="str">
        <f>VLOOKUP(C5535,ACCOUNT_MAPPING!A:C,3,FALSE)</f>
        <v>General Building Maintenance</v>
      </c>
    </row>
    <row r="5536" spans="1:12" hidden="1">
      <c r="A5536">
        <v>20656</v>
      </c>
      <c r="B5536" t="s">
        <v>5742</v>
      </c>
      <c r="C5536">
        <v>50365000</v>
      </c>
      <c r="D5536" t="s">
        <v>12</v>
      </c>
      <c r="E5536" t="s">
        <v>13</v>
      </c>
      <c r="F5536" t="s">
        <v>13</v>
      </c>
      <c r="G5536" t="s">
        <v>6798</v>
      </c>
      <c r="H5536" s="2">
        <v>45013.410699305554</v>
      </c>
      <c r="I5536" t="s">
        <v>2672</v>
      </c>
      <c r="J5536" s="2">
        <v>45013.410699305554</v>
      </c>
      <c r="K5536" t="s">
        <v>2672</v>
      </c>
      <c r="L5536" t="str">
        <f>VLOOKUP(C5536,ACCOUNT_MAPPING!A:C,3,FALSE)</f>
        <v>General Building Maintenance</v>
      </c>
    </row>
    <row r="5537" spans="1:12" hidden="1">
      <c r="A5537">
        <v>20527</v>
      </c>
      <c r="B5537" t="s">
        <v>228</v>
      </c>
      <c r="C5537">
        <v>50365000</v>
      </c>
      <c r="D5537" t="s">
        <v>12</v>
      </c>
      <c r="E5537" t="s">
        <v>13</v>
      </c>
      <c r="F5537" t="s">
        <v>13</v>
      </c>
      <c r="G5537" t="s">
        <v>6799</v>
      </c>
      <c r="H5537" s="2">
        <v>45021.522673460648</v>
      </c>
      <c r="I5537" t="s">
        <v>230</v>
      </c>
      <c r="J5537" s="2">
        <v>45021.522673460648</v>
      </c>
      <c r="K5537" t="s">
        <v>230</v>
      </c>
      <c r="L5537" t="str">
        <f>VLOOKUP(C5537,ACCOUNT_MAPPING!A:C,3,FALSE)</f>
        <v>General Building Maintenance</v>
      </c>
    </row>
    <row r="5538" spans="1:12" hidden="1">
      <c r="A5538">
        <v>20432</v>
      </c>
      <c r="B5538" t="s">
        <v>1257</v>
      </c>
      <c r="C5538">
        <v>50365000</v>
      </c>
      <c r="D5538" t="s">
        <v>63</v>
      </c>
      <c r="E5538" t="s">
        <v>13</v>
      </c>
      <c r="F5538" t="s">
        <v>13</v>
      </c>
      <c r="G5538" t="s">
        <v>6800</v>
      </c>
      <c r="H5538" s="2">
        <v>44876.648930405092</v>
      </c>
      <c r="I5538" t="s">
        <v>1014</v>
      </c>
      <c r="J5538" s="2">
        <v>44876.648930405092</v>
      </c>
      <c r="K5538" t="s">
        <v>1014</v>
      </c>
      <c r="L5538" t="str">
        <f>VLOOKUP(C5538,ACCOUNT_MAPPING!A:C,3,FALSE)</f>
        <v>General Building Maintenance</v>
      </c>
    </row>
    <row r="5539" spans="1:12" hidden="1">
      <c r="A5539">
        <v>20598</v>
      </c>
      <c r="B5539" t="s">
        <v>2836</v>
      </c>
      <c r="C5539">
        <v>50365000</v>
      </c>
      <c r="D5539" t="s">
        <v>12</v>
      </c>
      <c r="E5539" t="s">
        <v>13</v>
      </c>
      <c r="F5539" t="s">
        <v>13</v>
      </c>
      <c r="G5539" t="s">
        <v>6801</v>
      </c>
      <c r="H5539" s="2">
        <v>45019.982708483796</v>
      </c>
      <c r="I5539" t="s">
        <v>1434</v>
      </c>
      <c r="J5539" s="2">
        <v>45019.982708483796</v>
      </c>
      <c r="K5539" t="s">
        <v>1434</v>
      </c>
      <c r="L5539" t="str">
        <f>VLOOKUP(C5539,ACCOUNT_MAPPING!A:C,3,FALSE)</f>
        <v>General Building Maintenance</v>
      </c>
    </row>
    <row r="5540" spans="1:12" hidden="1">
      <c r="A5540">
        <v>20477</v>
      </c>
      <c r="B5540" t="s">
        <v>1971</v>
      </c>
      <c r="C5540">
        <v>50365000</v>
      </c>
      <c r="D5540" t="s">
        <v>17</v>
      </c>
      <c r="E5540" t="s">
        <v>13</v>
      </c>
      <c r="F5540" t="s">
        <v>13</v>
      </c>
      <c r="G5540" t="s">
        <v>6585</v>
      </c>
      <c r="H5540" s="2">
        <v>44916.66004934028</v>
      </c>
      <c r="I5540" t="s">
        <v>1175</v>
      </c>
      <c r="J5540" s="2">
        <v>44916.66004934028</v>
      </c>
      <c r="K5540" t="s">
        <v>1175</v>
      </c>
      <c r="L5540" t="str">
        <f>VLOOKUP(C5540,ACCOUNT_MAPPING!A:C,3,FALSE)</f>
        <v>General Building Maintenance</v>
      </c>
    </row>
    <row r="5541" spans="1:12" hidden="1">
      <c r="A5541">
        <v>20518</v>
      </c>
      <c r="B5541" t="s">
        <v>3473</v>
      </c>
      <c r="C5541">
        <v>50365000</v>
      </c>
      <c r="D5541" t="s">
        <v>17</v>
      </c>
      <c r="E5541" t="s">
        <v>13</v>
      </c>
      <c r="F5541" t="s">
        <v>13</v>
      </c>
      <c r="G5541" t="s">
        <v>6802</v>
      </c>
      <c r="H5541" s="2">
        <v>44923.704630590277</v>
      </c>
      <c r="I5541" t="s">
        <v>817</v>
      </c>
      <c r="J5541" s="2">
        <v>44923.704630590277</v>
      </c>
      <c r="K5541" t="s">
        <v>817</v>
      </c>
      <c r="L5541" t="str">
        <f>VLOOKUP(C5541,ACCOUNT_MAPPING!A:C,3,FALSE)</f>
        <v>General Building Maintenance</v>
      </c>
    </row>
    <row r="5542" spans="1:12" hidden="1">
      <c r="A5542">
        <v>20803</v>
      </c>
      <c r="B5542" t="s">
        <v>1052</v>
      </c>
      <c r="C5542">
        <v>50365000</v>
      </c>
      <c r="D5542" t="s">
        <v>12</v>
      </c>
      <c r="E5542" t="s">
        <v>13</v>
      </c>
      <c r="F5542" t="s">
        <v>13</v>
      </c>
      <c r="G5542" t="s">
        <v>6803</v>
      </c>
      <c r="H5542" s="2">
        <v>45020.449451122688</v>
      </c>
      <c r="I5542" t="s">
        <v>225</v>
      </c>
      <c r="J5542" s="2">
        <v>45020.449451122688</v>
      </c>
      <c r="K5542" t="s">
        <v>225</v>
      </c>
      <c r="L5542" t="str">
        <f>VLOOKUP(C5542,ACCOUNT_MAPPING!A:C,3,FALSE)</f>
        <v>General Building Maintenance</v>
      </c>
    </row>
    <row r="5543" spans="1:12" hidden="1">
      <c r="A5543">
        <v>20515</v>
      </c>
      <c r="B5543" t="s">
        <v>6804</v>
      </c>
      <c r="C5543">
        <v>50365000</v>
      </c>
      <c r="D5543" t="s">
        <v>12</v>
      </c>
      <c r="E5543" t="s">
        <v>13</v>
      </c>
      <c r="F5543" t="s">
        <v>13</v>
      </c>
      <c r="G5543" t="s">
        <v>6805</v>
      </c>
      <c r="H5543" s="2">
        <v>45014.430799652779</v>
      </c>
      <c r="I5543" t="s">
        <v>2175</v>
      </c>
      <c r="J5543" s="2">
        <v>45014.430799652779</v>
      </c>
      <c r="K5543" t="s">
        <v>2175</v>
      </c>
      <c r="L5543" t="str">
        <f>VLOOKUP(C5543,ACCOUNT_MAPPING!A:C,3,FALSE)</f>
        <v>General Building Maintenance</v>
      </c>
    </row>
    <row r="5544" spans="1:12" hidden="1">
      <c r="A5544">
        <v>20811</v>
      </c>
      <c r="B5544" t="s">
        <v>1545</v>
      </c>
      <c r="C5544">
        <v>50365000</v>
      </c>
      <c r="D5544" t="s">
        <v>63</v>
      </c>
      <c r="E5544" t="s">
        <v>13</v>
      </c>
      <c r="F5544" t="s">
        <v>13</v>
      </c>
      <c r="G5544" t="s">
        <v>6806</v>
      </c>
      <c r="H5544" s="2">
        <v>44873.592426770832</v>
      </c>
      <c r="I5544" t="s">
        <v>41</v>
      </c>
      <c r="J5544" s="2">
        <v>44873.592426770832</v>
      </c>
      <c r="K5544" t="s">
        <v>41</v>
      </c>
      <c r="L5544" t="str">
        <f>VLOOKUP(C5544,ACCOUNT_MAPPING!A:C,3,FALSE)</f>
        <v>General Building Maintenance</v>
      </c>
    </row>
    <row r="5545" spans="1:12" hidden="1">
      <c r="A5545">
        <v>20556</v>
      </c>
      <c r="B5545" t="s">
        <v>1028</v>
      </c>
      <c r="C5545">
        <v>50365000</v>
      </c>
      <c r="D5545" t="s">
        <v>12</v>
      </c>
      <c r="E5545" t="s">
        <v>13</v>
      </c>
      <c r="F5545" t="s">
        <v>13</v>
      </c>
      <c r="G5545" t="s">
        <v>6807</v>
      </c>
      <c r="H5545" s="2">
        <v>45021.520967326389</v>
      </c>
      <c r="I5545" t="s">
        <v>230</v>
      </c>
      <c r="J5545" s="2">
        <v>45021.520967326389</v>
      </c>
      <c r="K5545" t="s">
        <v>230</v>
      </c>
      <c r="L5545" t="str">
        <f>VLOOKUP(C5545,ACCOUNT_MAPPING!A:C,3,FALSE)</f>
        <v>General Building Maintenance</v>
      </c>
    </row>
    <row r="5546" spans="1:12" hidden="1">
      <c r="A5546">
        <v>21443</v>
      </c>
      <c r="B5546" t="s">
        <v>1557</v>
      </c>
      <c r="C5546">
        <v>50365000</v>
      </c>
      <c r="D5546" t="s">
        <v>17</v>
      </c>
      <c r="E5546" t="s">
        <v>13</v>
      </c>
      <c r="F5546" t="s">
        <v>13</v>
      </c>
      <c r="G5546" t="s">
        <v>6808</v>
      </c>
      <c r="H5546" s="2">
        <v>44926.722721724538</v>
      </c>
      <c r="I5546" t="s">
        <v>577</v>
      </c>
      <c r="J5546" s="2">
        <v>44926.722721724538</v>
      </c>
      <c r="K5546" t="s">
        <v>577</v>
      </c>
      <c r="L5546" t="str">
        <f>VLOOKUP(C5546,ACCOUNT_MAPPING!A:C,3,FALSE)</f>
        <v>General Building Maintenance</v>
      </c>
    </row>
    <row r="5547" spans="1:12" hidden="1">
      <c r="A5547">
        <v>20611</v>
      </c>
      <c r="B5547" t="s">
        <v>2904</v>
      </c>
      <c r="C5547">
        <v>50365000</v>
      </c>
      <c r="D5547" t="s">
        <v>63</v>
      </c>
      <c r="E5547" t="s">
        <v>13</v>
      </c>
      <c r="F5547" t="s">
        <v>13</v>
      </c>
      <c r="G5547" t="s">
        <v>6809</v>
      </c>
      <c r="H5547" s="2">
        <v>44877.840839733799</v>
      </c>
      <c r="I5547" t="s">
        <v>1434</v>
      </c>
      <c r="J5547" s="2">
        <v>44877.840839733799</v>
      </c>
      <c r="K5547" t="s">
        <v>1434</v>
      </c>
      <c r="L5547" t="str">
        <f>VLOOKUP(C5547,ACCOUNT_MAPPING!A:C,3,FALSE)</f>
        <v>General Building Maintenance</v>
      </c>
    </row>
    <row r="5548" spans="1:12" hidden="1">
      <c r="A5548">
        <v>20658</v>
      </c>
      <c r="B5548" t="s">
        <v>1507</v>
      </c>
      <c r="C5548">
        <v>50365000</v>
      </c>
      <c r="D5548" t="s">
        <v>17</v>
      </c>
      <c r="E5548" t="s">
        <v>13</v>
      </c>
      <c r="F5548" t="s">
        <v>13</v>
      </c>
      <c r="G5548" t="s">
        <v>6810</v>
      </c>
      <c r="H5548" s="2">
        <v>44917.692482905091</v>
      </c>
      <c r="I5548" t="s">
        <v>1333</v>
      </c>
      <c r="J5548" s="2">
        <v>44917.692482905091</v>
      </c>
      <c r="K5548" t="s">
        <v>1333</v>
      </c>
      <c r="L5548" t="str">
        <f>VLOOKUP(C5548,ACCOUNT_MAPPING!A:C,3,FALSE)</f>
        <v>General Building Maintenance</v>
      </c>
    </row>
    <row r="5549" spans="1:12" hidden="1">
      <c r="A5549">
        <v>20661</v>
      </c>
      <c r="B5549" t="s">
        <v>1508</v>
      </c>
      <c r="C5549">
        <v>50365000</v>
      </c>
      <c r="D5549" t="s">
        <v>63</v>
      </c>
      <c r="E5549" t="s">
        <v>13</v>
      </c>
      <c r="F5549" t="s">
        <v>13</v>
      </c>
      <c r="G5549" t="s">
        <v>6811</v>
      </c>
      <c r="H5549" s="2">
        <v>44876.719741053239</v>
      </c>
      <c r="I5549" t="s">
        <v>1333</v>
      </c>
      <c r="J5549" s="2">
        <v>44876.719741053239</v>
      </c>
      <c r="K5549" t="s">
        <v>1333</v>
      </c>
      <c r="L5549" t="str">
        <f>VLOOKUP(C5549,ACCOUNT_MAPPING!A:C,3,FALSE)</f>
        <v>General Building Maintenance</v>
      </c>
    </row>
    <row r="5550" spans="1:12" hidden="1">
      <c r="A5550">
        <v>20672</v>
      </c>
      <c r="B5550" t="s">
        <v>1032</v>
      </c>
      <c r="C5550">
        <v>50365000</v>
      </c>
      <c r="D5550" t="s">
        <v>63</v>
      </c>
      <c r="E5550" t="s">
        <v>13</v>
      </c>
      <c r="F5550" t="s">
        <v>13</v>
      </c>
      <c r="G5550" t="s">
        <v>6812</v>
      </c>
      <c r="H5550" s="2">
        <v>44875.72668078704</v>
      </c>
      <c r="I5550" t="s">
        <v>759</v>
      </c>
      <c r="J5550" s="2">
        <v>44875.72668078704</v>
      </c>
      <c r="K5550" t="s">
        <v>759</v>
      </c>
      <c r="L5550" t="str">
        <f>VLOOKUP(C5550,ACCOUNT_MAPPING!A:C,3,FALSE)</f>
        <v>General Building Maintenance</v>
      </c>
    </row>
    <row r="5551" spans="1:12" hidden="1">
      <c r="A5551">
        <v>20674</v>
      </c>
      <c r="B5551" t="s">
        <v>1030</v>
      </c>
      <c r="C5551">
        <v>50365000</v>
      </c>
      <c r="D5551" t="s">
        <v>17</v>
      </c>
      <c r="E5551" t="s">
        <v>13</v>
      </c>
      <c r="F5551" t="s">
        <v>13</v>
      </c>
      <c r="G5551" t="s">
        <v>6813</v>
      </c>
      <c r="H5551" s="2">
        <v>44922.511935995368</v>
      </c>
      <c r="I5551" t="s">
        <v>826</v>
      </c>
      <c r="J5551" s="2">
        <v>44922.511935995368</v>
      </c>
      <c r="K5551" t="s">
        <v>826</v>
      </c>
      <c r="L5551" t="str">
        <f>VLOOKUP(C5551,ACCOUNT_MAPPING!A:C,3,FALSE)</f>
        <v>General Building Maintenance</v>
      </c>
    </row>
    <row r="5552" spans="1:12" hidden="1">
      <c r="A5552">
        <v>20677</v>
      </c>
      <c r="B5552" t="s">
        <v>6814</v>
      </c>
      <c r="C5552">
        <v>50365000</v>
      </c>
      <c r="D5552" t="s">
        <v>17</v>
      </c>
      <c r="E5552" t="s">
        <v>13</v>
      </c>
      <c r="F5552" t="s">
        <v>13</v>
      </c>
      <c r="G5552" t="s">
        <v>6815</v>
      </c>
      <c r="H5552" s="2">
        <v>44923.051486724537</v>
      </c>
      <c r="I5552" t="s">
        <v>766</v>
      </c>
      <c r="J5552" s="2">
        <v>44923.051486724537</v>
      </c>
      <c r="K5552" t="s">
        <v>766</v>
      </c>
      <c r="L5552" t="str">
        <f>VLOOKUP(C5552,ACCOUNT_MAPPING!A:C,3,FALSE)</f>
        <v>General Building Maintenance</v>
      </c>
    </row>
    <row r="5553" spans="1:12" hidden="1">
      <c r="A5553">
        <v>21542</v>
      </c>
      <c r="B5553" t="s">
        <v>4133</v>
      </c>
      <c r="C5553">
        <v>50365000</v>
      </c>
      <c r="D5553" t="s">
        <v>17</v>
      </c>
      <c r="E5553" t="s">
        <v>13</v>
      </c>
      <c r="F5553" t="s">
        <v>13</v>
      </c>
      <c r="G5553" t="s">
        <v>6816</v>
      </c>
      <c r="H5553" s="2">
        <v>44923.696361377311</v>
      </c>
      <c r="I5553" t="s">
        <v>65</v>
      </c>
      <c r="J5553" s="2">
        <v>44923.696361377311</v>
      </c>
      <c r="K5553" t="s">
        <v>65</v>
      </c>
      <c r="L5553" t="str">
        <f>VLOOKUP(C5553,ACCOUNT_MAPPING!A:C,3,FALSE)</f>
        <v>General Building Maintenance</v>
      </c>
    </row>
    <row r="5554" spans="1:12" hidden="1">
      <c r="A5554">
        <v>21545</v>
      </c>
      <c r="B5554" t="s">
        <v>6121</v>
      </c>
      <c r="C5554">
        <v>50365000</v>
      </c>
      <c r="D5554" t="s">
        <v>12</v>
      </c>
      <c r="E5554" t="s">
        <v>13</v>
      </c>
      <c r="F5554" t="s">
        <v>13</v>
      </c>
      <c r="G5554" t="s">
        <v>6817</v>
      </c>
      <c r="H5554" s="2">
        <v>45020.806291238427</v>
      </c>
      <c r="I5554" t="s">
        <v>65</v>
      </c>
      <c r="J5554" s="2">
        <v>45020.806291238427</v>
      </c>
      <c r="K5554" t="s">
        <v>65</v>
      </c>
      <c r="L5554" t="str">
        <f>VLOOKUP(C5554,ACCOUNT_MAPPING!A:C,3,FALSE)</f>
        <v>General Building Maintenance</v>
      </c>
    </row>
    <row r="5555" spans="1:12" hidden="1">
      <c r="A5555">
        <v>21563</v>
      </c>
      <c r="B5555" t="s">
        <v>5059</v>
      </c>
      <c r="C5555">
        <v>50365000</v>
      </c>
      <c r="D5555" t="s">
        <v>12</v>
      </c>
      <c r="E5555" t="s">
        <v>13</v>
      </c>
      <c r="F5555" t="s">
        <v>13</v>
      </c>
      <c r="G5555" t="s">
        <v>6818</v>
      </c>
      <c r="H5555" s="2">
        <v>45021.696083449075</v>
      </c>
      <c r="I5555" t="s">
        <v>65</v>
      </c>
      <c r="J5555" s="2">
        <v>45021.696083449075</v>
      </c>
      <c r="K5555" t="s">
        <v>65</v>
      </c>
      <c r="L5555" t="str">
        <f>VLOOKUP(C5555,ACCOUNT_MAPPING!A:C,3,FALSE)</f>
        <v>General Building Maintenance</v>
      </c>
    </row>
    <row r="5556" spans="1:12" hidden="1">
      <c r="A5556">
        <v>36686</v>
      </c>
      <c r="B5556" t="s">
        <v>546</v>
      </c>
      <c r="C5556">
        <v>50365000</v>
      </c>
      <c r="D5556" t="s">
        <v>17</v>
      </c>
      <c r="E5556" t="s">
        <v>13</v>
      </c>
      <c r="F5556" t="s">
        <v>13</v>
      </c>
      <c r="G5556" t="s">
        <v>6819</v>
      </c>
      <c r="H5556" s="2">
        <v>44929.726003819444</v>
      </c>
      <c r="I5556" t="s">
        <v>548</v>
      </c>
      <c r="J5556" s="2">
        <v>44929.726003819444</v>
      </c>
      <c r="K5556" t="s">
        <v>548</v>
      </c>
      <c r="L5556" t="str">
        <f>VLOOKUP(C5556,ACCOUNT_MAPPING!A:C,3,FALSE)</f>
        <v>General Building Maintenance</v>
      </c>
    </row>
    <row r="5557" spans="1:12" hidden="1">
      <c r="A5557">
        <v>20801</v>
      </c>
      <c r="B5557" t="s">
        <v>223</v>
      </c>
      <c r="C5557">
        <v>50365000</v>
      </c>
      <c r="D5557" t="s">
        <v>12</v>
      </c>
      <c r="E5557" t="s">
        <v>13</v>
      </c>
      <c r="F5557" t="s">
        <v>13</v>
      </c>
      <c r="G5557" t="s">
        <v>6820</v>
      </c>
      <c r="H5557" s="2">
        <v>45020.433489502313</v>
      </c>
      <c r="I5557" t="s">
        <v>225</v>
      </c>
      <c r="J5557" s="2">
        <v>45020.433489502313</v>
      </c>
      <c r="K5557" t="s">
        <v>225</v>
      </c>
      <c r="L5557" t="str">
        <f>VLOOKUP(C5557,ACCOUNT_MAPPING!A:C,3,FALSE)</f>
        <v>General Building Maintenance</v>
      </c>
    </row>
    <row r="5558" spans="1:12" hidden="1">
      <c r="A5558">
        <v>43003</v>
      </c>
      <c r="B5558" t="s">
        <v>234</v>
      </c>
      <c r="C5558">
        <v>50365000</v>
      </c>
      <c r="D5558" t="s">
        <v>17</v>
      </c>
      <c r="E5558" t="s">
        <v>13</v>
      </c>
      <c r="F5558" t="s">
        <v>13</v>
      </c>
      <c r="G5558" t="s">
        <v>6821</v>
      </c>
      <c r="H5558" s="2">
        <v>44922.751248298613</v>
      </c>
      <c r="I5558" t="s">
        <v>236</v>
      </c>
      <c r="J5558" s="2">
        <v>44922.751248298613</v>
      </c>
      <c r="K5558" t="s">
        <v>236</v>
      </c>
      <c r="L5558" t="str">
        <f>VLOOKUP(C5558,ACCOUNT_MAPPING!A:C,3,FALSE)</f>
        <v>General Building Maintenance</v>
      </c>
    </row>
    <row r="5559" spans="1:12" hidden="1">
      <c r="A5559">
        <v>43371</v>
      </c>
      <c r="B5559" t="s">
        <v>241</v>
      </c>
      <c r="C5559">
        <v>50365000</v>
      </c>
      <c r="D5559" t="s">
        <v>12</v>
      </c>
      <c r="E5559" t="s">
        <v>13</v>
      </c>
      <c r="F5559" t="s">
        <v>13</v>
      </c>
      <c r="G5559" t="s">
        <v>6822</v>
      </c>
      <c r="H5559" s="2">
        <v>45019.817234641203</v>
      </c>
      <c r="I5559" t="s">
        <v>236</v>
      </c>
      <c r="J5559" s="2">
        <v>45019.817234641203</v>
      </c>
      <c r="K5559" t="s">
        <v>236</v>
      </c>
      <c r="L5559" t="str">
        <f>VLOOKUP(C5559,ACCOUNT_MAPPING!A:C,3,FALSE)</f>
        <v>General Building Maintenance</v>
      </c>
    </row>
    <row r="5560" spans="1:12" hidden="1">
      <c r="A5560">
        <v>20797</v>
      </c>
      <c r="B5560" t="s">
        <v>2885</v>
      </c>
      <c r="C5560">
        <v>50365000</v>
      </c>
      <c r="D5560" t="s">
        <v>12</v>
      </c>
      <c r="E5560" t="s">
        <v>13</v>
      </c>
      <c r="F5560" t="s">
        <v>13</v>
      </c>
      <c r="G5560" t="s">
        <v>6823</v>
      </c>
      <c r="H5560" s="2">
        <v>45014.662558136573</v>
      </c>
      <c r="I5560" t="s">
        <v>289</v>
      </c>
      <c r="J5560" s="2">
        <v>45014.662558136573</v>
      </c>
      <c r="K5560" t="s">
        <v>289</v>
      </c>
      <c r="L5560" t="str">
        <f>VLOOKUP(C5560,ACCOUNT_MAPPING!A:C,3,FALSE)</f>
        <v>General Building Maintenance</v>
      </c>
    </row>
    <row r="5561" spans="1:12" hidden="1">
      <c r="A5561">
        <v>20852</v>
      </c>
      <c r="B5561" t="s">
        <v>1054</v>
      </c>
      <c r="C5561">
        <v>50365000</v>
      </c>
      <c r="D5561" t="s">
        <v>17</v>
      </c>
      <c r="E5561" t="s">
        <v>13</v>
      </c>
      <c r="F5561" t="s">
        <v>13</v>
      </c>
      <c r="G5561" t="s">
        <v>6824</v>
      </c>
      <c r="H5561" s="2">
        <v>44922.545166238429</v>
      </c>
      <c r="I5561" t="s">
        <v>244</v>
      </c>
      <c r="J5561" s="2">
        <v>44922.545166238429</v>
      </c>
      <c r="K5561" t="s">
        <v>244</v>
      </c>
      <c r="L5561" t="str">
        <f>VLOOKUP(C5561,ACCOUNT_MAPPING!A:C,3,FALSE)</f>
        <v>General Building Maintenance</v>
      </c>
    </row>
    <row r="5562" spans="1:12" hidden="1">
      <c r="A5562">
        <v>20778</v>
      </c>
      <c r="B5562" t="s">
        <v>4146</v>
      </c>
      <c r="C5562">
        <v>50365000</v>
      </c>
      <c r="D5562" t="s">
        <v>17</v>
      </c>
      <c r="E5562" t="s">
        <v>13</v>
      </c>
      <c r="F5562" t="s">
        <v>13</v>
      </c>
      <c r="G5562" t="s">
        <v>6825</v>
      </c>
      <c r="H5562" s="2">
        <v>44932.834110034724</v>
      </c>
      <c r="I5562" t="s">
        <v>272</v>
      </c>
      <c r="J5562" s="2">
        <v>44932.834110034724</v>
      </c>
      <c r="K5562" t="s">
        <v>272</v>
      </c>
      <c r="L5562" t="str">
        <f>VLOOKUP(C5562,ACCOUNT_MAPPING!A:C,3,FALSE)</f>
        <v>General Building Maintenance</v>
      </c>
    </row>
    <row r="5563" spans="1:12" hidden="1">
      <c r="A5563">
        <v>20818</v>
      </c>
      <c r="B5563" t="s">
        <v>4141</v>
      </c>
      <c r="C5563">
        <v>50365000</v>
      </c>
      <c r="D5563" t="s">
        <v>17</v>
      </c>
      <c r="E5563" t="s">
        <v>13</v>
      </c>
      <c r="F5563" t="s">
        <v>13</v>
      </c>
      <c r="G5563" t="s">
        <v>6826</v>
      </c>
      <c r="H5563" s="2">
        <v>44917.497125150461</v>
      </c>
      <c r="I5563" t="s">
        <v>225</v>
      </c>
      <c r="J5563" s="2">
        <v>44917.497125150461</v>
      </c>
      <c r="K5563" t="s">
        <v>225</v>
      </c>
      <c r="L5563" t="str">
        <f>VLOOKUP(C5563,ACCOUNT_MAPPING!A:C,3,FALSE)</f>
        <v>General Building Maintenance</v>
      </c>
    </row>
    <row r="5564" spans="1:12" hidden="1">
      <c r="A5564">
        <v>20809</v>
      </c>
      <c r="B5564" t="s">
        <v>3003</v>
      </c>
      <c r="C5564">
        <v>50365000</v>
      </c>
      <c r="D5564" t="s">
        <v>63</v>
      </c>
      <c r="E5564" t="s">
        <v>13</v>
      </c>
      <c r="F5564" t="s">
        <v>13</v>
      </c>
      <c r="G5564" t="s">
        <v>6827</v>
      </c>
      <c r="H5564" s="2">
        <v>44874.663731400462</v>
      </c>
      <c r="I5564" t="s">
        <v>41</v>
      </c>
      <c r="J5564" s="2">
        <v>44874.663731400462</v>
      </c>
      <c r="K5564" t="s">
        <v>41</v>
      </c>
      <c r="L5564" t="str">
        <f>VLOOKUP(C5564,ACCOUNT_MAPPING!A:C,3,FALSE)</f>
        <v>General Building Maintenance</v>
      </c>
    </row>
    <row r="5565" spans="1:12" hidden="1">
      <c r="A5565">
        <v>49206</v>
      </c>
      <c r="B5565" t="s">
        <v>2072</v>
      </c>
      <c r="C5565">
        <v>50365000</v>
      </c>
      <c r="D5565" t="s">
        <v>12</v>
      </c>
      <c r="E5565" t="s">
        <v>13</v>
      </c>
      <c r="F5565" t="s">
        <v>13</v>
      </c>
      <c r="G5565" t="s">
        <v>6828</v>
      </c>
      <c r="H5565" s="2">
        <v>45020.752743900463</v>
      </c>
      <c r="I5565" t="s">
        <v>3489</v>
      </c>
      <c r="J5565" s="2">
        <v>45020.752743900463</v>
      </c>
      <c r="K5565" t="s">
        <v>3489</v>
      </c>
      <c r="L5565" t="str">
        <f>VLOOKUP(C5565,ACCOUNT_MAPPING!A:C,3,FALSE)</f>
        <v>General Building Maintenance</v>
      </c>
    </row>
    <row r="5566" spans="1:12" hidden="1">
      <c r="A5566">
        <v>49213</v>
      </c>
      <c r="B5566" t="s">
        <v>1565</v>
      </c>
      <c r="C5566">
        <v>50365000</v>
      </c>
      <c r="D5566" t="s">
        <v>63</v>
      </c>
      <c r="E5566" t="s">
        <v>13</v>
      </c>
      <c r="F5566" t="s">
        <v>13</v>
      </c>
      <c r="G5566" t="s">
        <v>5934</v>
      </c>
      <c r="H5566" s="2">
        <v>44875.965344525466</v>
      </c>
      <c r="I5566" t="s">
        <v>627</v>
      </c>
      <c r="J5566" s="2">
        <v>44875.965344525466</v>
      </c>
      <c r="K5566" t="s">
        <v>627</v>
      </c>
      <c r="L5566" t="str">
        <f>VLOOKUP(C5566,ACCOUNT_MAPPING!A:C,3,FALSE)</f>
        <v>General Building Maintenance</v>
      </c>
    </row>
    <row r="5567" spans="1:12" hidden="1">
      <c r="A5567">
        <v>21478</v>
      </c>
      <c r="B5567" t="s">
        <v>2939</v>
      </c>
      <c r="C5567">
        <v>50365000</v>
      </c>
      <c r="D5567" t="s">
        <v>17</v>
      </c>
      <c r="E5567" t="s">
        <v>13</v>
      </c>
      <c r="F5567" t="s">
        <v>13</v>
      </c>
      <c r="G5567" t="s">
        <v>6811</v>
      </c>
      <c r="H5567" s="2">
        <v>44916.646268865741</v>
      </c>
      <c r="I5567" t="s">
        <v>1333</v>
      </c>
      <c r="J5567" s="2">
        <v>44916.646268865741</v>
      </c>
      <c r="K5567" t="s">
        <v>1333</v>
      </c>
      <c r="L5567" t="str">
        <f>VLOOKUP(C5567,ACCOUNT_MAPPING!A:C,3,FALSE)</f>
        <v>General Building Maintenance</v>
      </c>
    </row>
    <row r="5568" spans="1:12" hidden="1">
      <c r="A5568">
        <v>20842</v>
      </c>
      <c r="B5568" t="s">
        <v>242</v>
      </c>
      <c r="C5568">
        <v>50365000</v>
      </c>
      <c r="D5568" t="s">
        <v>17</v>
      </c>
      <c r="E5568" t="s">
        <v>13</v>
      </c>
      <c r="F5568" t="s">
        <v>13</v>
      </c>
      <c r="G5568" t="s">
        <v>6829</v>
      </c>
      <c r="H5568" s="2">
        <v>44921.517369328707</v>
      </c>
      <c r="I5568" t="s">
        <v>244</v>
      </c>
      <c r="J5568" s="2">
        <v>44921.517369328707</v>
      </c>
      <c r="K5568" t="s">
        <v>244</v>
      </c>
      <c r="L5568" t="str">
        <f>VLOOKUP(C5568,ACCOUNT_MAPPING!A:C,3,FALSE)</f>
        <v>General Building Maintenance</v>
      </c>
    </row>
    <row r="5569" spans="1:12" hidden="1">
      <c r="A5569">
        <v>53078</v>
      </c>
      <c r="B5569" t="s">
        <v>5036</v>
      </c>
      <c r="C5569">
        <v>50365000</v>
      </c>
      <c r="D5569" t="s">
        <v>17</v>
      </c>
      <c r="E5569" t="s">
        <v>13</v>
      </c>
      <c r="F5569" t="s">
        <v>13</v>
      </c>
      <c r="G5569" t="s">
        <v>6830</v>
      </c>
      <c r="H5569" s="2">
        <v>44924.664897719907</v>
      </c>
      <c r="I5569" t="s">
        <v>256</v>
      </c>
      <c r="J5569" s="2">
        <v>44924.664897719907</v>
      </c>
      <c r="K5569" t="s">
        <v>256</v>
      </c>
      <c r="L5569" t="str">
        <f>VLOOKUP(C5569,ACCOUNT_MAPPING!A:C,3,FALSE)</f>
        <v>General Building Maintenance</v>
      </c>
    </row>
    <row r="5570" spans="1:12" hidden="1">
      <c r="A5570">
        <v>21519</v>
      </c>
      <c r="B5570" t="s">
        <v>1264</v>
      </c>
      <c r="C5570">
        <v>50365000</v>
      </c>
      <c r="D5570" t="s">
        <v>63</v>
      </c>
      <c r="E5570" t="s">
        <v>13</v>
      </c>
      <c r="F5570" t="s">
        <v>13</v>
      </c>
      <c r="G5570" t="s">
        <v>6831</v>
      </c>
      <c r="H5570" s="2">
        <v>44875.649697303241</v>
      </c>
      <c r="I5570" t="s">
        <v>1266</v>
      </c>
      <c r="J5570" s="2">
        <v>44875.649697303241</v>
      </c>
      <c r="K5570" t="s">
        <v>1266</v>
      </c>
      <c r="L5570" t="str">
        <f>VLOOKUP(C5570,ACCOUNT_MAPPING!A:C,3,FALSE)</f>
        <v>General Building Maintenance</v>
      </c>
    </row>
    <row r="5571" spans="1:12" hidden="1">
      <c r="A5571">
        <v>20851</v>
      </c>
      <c r="B5571" t="s">
        <v>2031</v>
      </c>
      <c r="C5571">
        <v>50365000</v>
      </c>
      <c r="D5571" t="s">
        <v>12</v>
      </c>
      <c r="E5571" t="s">
        <v>13</v>
      </c>
      <c r="F5571" t="s">
        <v>13</v>
      </c>
      <c r="G5571" t="s">
        <v>6832</v>
      </c>
      <c r="H5571" s="2">
        <v>45021.048159837963</v>
      </c>
      <c r="I5571" t="s">
        <v>157</v>
      </c>
      <c r="J5571" s="2">
        <v>45021.048159837963</v>
      </c>
      <c r="K5571" t="s">
        <v>157</v>
      </c>
      <c r="L5571" t="str">
        <f>VLOOKUP(C5571,ACCOUNT_MAPPING!A:C,3,FALSE)</f>
        <v>General Building Maintenance</v>
      </c>
    </row>
    <row r="5572" spans="1:12" hidden="1">
      <c r="A5572">
        <v>59779</v>
      </c>
      <c r="B5572" t="s">
        <v>3055</v>
      </c>
      <c r="C5572">
        <v>50365000</v>
      </c>
      <c r="D5572" t="s">
        <v>12</v>
      </c>
      <c r="E5572" t="s">
        <v>13</v>
      </c>
      <c r="F5572" t="s">
        <v>13</v>
      </c>
      <c r="G5572" t="s">
        <v>6833</v>
      </c>
      <c r="H5572" s="2">
        <v>45018.943512847225</v>
      </c>
      <c r="I5572" t="s">
        <v>627</v>
      </c>
      <c r="J5572" s="2">
        <v>45018.943512847225</v>
      </c>
      <c r="K5572" t="s">
        <v>627</v>
      </c>
      <c r="L5572" t="str">
        <f>VLOOKUP(C5572,ACCOUNT_MAPPING!A:C,3,FALSE)</f>
        <v>General Building Maintenance</v>
      </c>
    </row>
    <row r="5573" spans="1:12" hidden="1">
      <c r="A5573">
        <v>21522</v>
      </c>
      <c r="B5573" t="s">
        <v>2962</v>
      </c>
      <c r="C5573">
        <v>50365000</v>
      </c>
      <c r="D5573" t="s">
        <v>17</v>
      </c>
      <c r="E5573" t="s">
        <v>13</v>
      </c>
      <c r="F5573" t="s">
        <v>13</v>
      </c>
      <c r="G5573" t="s">
        <v>6834</v>
      </c>
      <c r="H5573" s="2">
        <v>44922.553509375</v>
      </c>
      <c r="I5573" t="s">
        <v>87</v>
      </c>
      <c r="J5573" s="2">
        <v>44922.553509375</v>
      </c>
      <c r="K5573" t="s">
        <v>87</v>
      </c>
      <c r="L5573" t="str">
        <f>VLOOKUP(C5573,ACCOUNT_MAPPING!A:C,3,FALSE)</f>
        <v>General Building Maintenance</v>
      </c>
    </row>
    <row r="5574" spans="1:12" hidden="1">
      <c r="A5574">
        <v>59781</v>
      </c>
      <c r="B5574" t="s">
        <v>3071</v>
      </c>
      <c r="C5574">
        <v>50365000</v>
      </c>
      <c r="D5574" t="s">
        <v>12</v>
      </c>
      <c r="E5574" t="s">
        <v>13</v>
      </c>
      <c r="F5574" t="s">
        <v>13</v>
      </c>
      <c r="G5574" t="s">
        <v>6835</v>
      </c>
      <c r="H5574" s="2">
        <v>45019.428595868056</v>
      </c>
      <c r="I5574" t="s">
        <v>627</v>
      </c>
      <c r="J5574" s="2">
        <v>45019.428595868056</v>
      </c>
      <c r="K5574" t="s">
        <v>627</v>
      </c>
      <c r="L5574" t="str">
        <f>VLOOKUP(C5574,ACCOUNT_MAPPING!A:C,3,FALSE)</f>
        <v>General Building Maintenance</v>
      </c>
    </row>
    <row r="5575" spans="1:12" hidden="1">
      <c r="A5575">
        <v>59784</v>
      </c>
      <c r="B5575" t="s">
        <v>3075</v>
      </c>
      <c r="C5575">
        <v>50365000</v>
      </c>
      <c r="D5575" t="s">
        <v>12</v>
      </c>
      <c r="E5575" t="s">
        <v>13</v>
      </c>
      <c r="F5575" t="s">
        <v>13</v>
      </c>
      <c r="G5575" t="s">
        <v>6836</v>
      </c>
      <c r="H5575" s="2">
        <v>45019.431465358794</v>
      </c>
      <c r="I5575" t="s">
        <v>627</v>
      </c>
      <c r="J5575" s="2">
        <v>45019.431465358794</v>
      </c>
      <c r="K5575" t="s">
        <v>627</v>
      </c>
      <c r="L5575" t="str">
        <f>VLOOKUP(C5575,ACCOUNT_MAPPING!A:C,3,FALSE)</f>
        <v>General Building Maintenance</v>
      </c>
    </row>
    <row r="5576" spans="1:12" hidden="1">
      <c r="A5576">
        <v>21530</v>
      </c>
      <c r="B5576" t="s">
        <v>6157</v>
      </c>
      <c r="C5576">
        <v>50365000</v>
      </c>
      <c r="D5576" t="s">
        <v>17</v>
      </c>
      <c r="E5576" t="s">
        <v>13</v>
      </c>
      <c r="F5576" t="s">
        <v>13</v>
      </c>
      <c r="G5576" t="s">
        <v>6837</v>
      </c>
      <c r="H5576" s="2">
        <v>44924.434804780096</v>
      </c>
      <c r="I5576" t="s">
        <v>289</v>
      </c>
      <c r="J5576" s="2">
        <v>44924.434804780096</v>
      </c>
      <c r="K5576" t="s">
        <v>289</v>
      </c>
      <c r="L5576" t="str">
        <f>VLOOKUP(C5576,ACCOUNT_MAPPING!A:C,3,FALSE)</f>
        <v>General Building Maintenance</v>
      </c>
    </row>
    <row r="5577" spans="1:12" hidden="1">
      <c r="A5577">
        <v>21544</v>
      </c>
      <c r="B5577" t="s">
        <v>3523</v>
      </c>
      <c r="C5577">
        <v>50365000</v>
      </c>
      <c r="D5577" t="s">
        <v>12</v>
      </c>
      <c r="E5577" t="s">
        <v>13</v>
      </c>
      <c r="F5577" t="s">
        <v>13</v>
      </c>
      <c r="G5577" t="s">
        <v>6838</v>
      </c>
      <c r="H5577" s="2">
        <v>45020.801840474538</v>
      </c>
      <c r="I5577" t="s">
        <v>65</v>
      </c>
      <c r="J5577" s="2">
        <v>45020.801840474538</v>
      </c>
      <c r="K5577" t="s">
        <v>65</v>
      </c>
      <c r="L5577" t="str">
        <f>VLOOKUP(C5577,ACCOUNT_MAPPING!A:C,3,FALSE)</f>
        <v>General Building Maintenance</v>
      </c>
    </row>
    <row r="5578" spans="1:12" hidden="1">
      <c r="A5578">
        <v>76293</v>
      </c>
      <c r="B5578" t="s">
        <v>261</v>
      </c>
      <c r="C5578">
        <v>50365000</v>
      </c>
      <c r="D5578" t="s">
        <v>63</v>
      </c>
      <c r="E5578" t="s">
        <v>13</v>
      </c>
      <c r="F5578" t="s">
        <v>13</v>
      </c>
      <c r="G5578" t="s">
        <v>6839</v>
      </c>
      <c r="H5578" s="2">
        <v>44879.409649768517</v>
      </c>
      <c r="I5578" t="s">
        <v>260</v>
      </c>
      <c r="J5578" s="2">
        <v>44879.409649768517</v>
      </c>
      <c r="K5578" t="s">
        <v>260</v>
      </c>
      <c r="L5578" t="str">
        <f>VLOOKUP(C5578,ACCOUNT_MAPPING!A:C,3,FALSE)</f>
        <v>General Building Maintenance</v>
      </c>
    </row>
    <row r="5579" spans="1:12" hidden="1">
      <c r="A5579">
        <v>21526</v>
      </c>
      <c r="B5579" t="s">
        <v>1555</v>
      </c>
      <c r="C5579">
        <v>50365000</v>
      </c>
      <c r="D5579" t="s">
        <v>17</v>
      </c>
      <c r="E5579" t="s">
        <v>13</v>
      </c>
      <c r="F5579" t="s">
        <v>13</v>
      </c>
      <c r="G5579" t="s">
        <v>6840</v>
      </c>
      <c r="H5579" s="2">
        <v>44924.417770023145</v>
      </c>
      <c r="I5579" t="s">
        <v>289</v>
      </c>
      <c r="J5579" s="2">
        <v>44924.417770023145</v>
      </c>
      <c r="K5579" t="s">
        <v>289</v>
      </c>
      <c r="L5579" t="str">
        <f>VLOOKUP(C5579,ACCOUNT_MAPPING!A:C,3,FALSE)</f>
        <v>General Building Maintenance</v>
      </c>
    </row>
    <row r="5580" spans="1:12" hidden="1">
      <c r="A5580">
        <v>82691</v>
      </c>
      <c r="B5580" t="s">
        <v>3549</v>
      </c>
      <c r="C5580">
        <v>50365000</v>
      </c>
      <c r="D5580" t="s">
        <v>17</v>
      </c>
      <c r="E5580" t="s">
        <v>13</v>
      </c>
      <c r="F5580" t="s">
        <v>13</v>
      </c>
      <c r="G5580" t="s">
        <v>6841</v>
      </c>
      <c r="H5580" s="2">
        <v>44922.747915277774</v>
      </c>
      <c r="I5580" t="s">
        <v>15</v>
      </c>
      <c r="J5580" s="2">
        <v>44922.747915277774</v>
      </c>
      <c r="K5580" t="s">
        <v>15</v>
      </c>
      <c r="L5580" t="str">
        <f>VLOOKUP(C5580,ACCOUNT_MAPPING!A:C,3,FALSE)</f>
        <v>General Building Maintenance</v>
      </c>
    </row>
    <row r="5581" spans="1:12" hidden="1">
      <c r="A5581">
        <v>82696</v>
      </c>
      <c r="B5581" t="s">
        <v>2041</v>
      </c>
      <c r="C5581">
        <v>50365000</v>
      </c>
      <c r="D5581" t="s">
        <v>17</v>
      </c>
      <c r="E5581" t="s">
        <v>13</v>
      </c>
      <c r="F5581" t="s">
        <v>13</v>
      </c>
      <c r="G5581" t="s">
        <v>6842</v>
      </c>
      <c r="H5581" s="2">
        <v>44923.689322141203</v>
      </c>
      <c r="I5581" t="s">
        <v>759</v>
      </c>
      <c r="J5581" s="2">
        <v>44923.689322141203</v>
      </c>
      <c r="K5581" t="s">
        <v>759</v>
      </c>
      <c r="L5581" t="str">
        <f>VLOOKUP(C5581,ACCOUNT_MAPPING!A:C,3,FALSE)</f>
        <v>General Building Maintenance</v>
      </c>
    </row>
    <row r="5582" spans="1:12" hidden="1">
      <c r="A5582">
        <v>32986</v>
      </c>
      <c r="B5582" t="s">
        <v>2043</v>
      </c>
      <c r="C5582">
        <v>50365000</v>
      </c>
      <c r="D5582" t="s">
        <v>17</v>
      </c>
      <c r="E5582" t="s">
        <v>13</v>
      </c>
      <c r="F5582" t="s">
        <v>13</v>
      </c>
      <c r="G5582" t="s">
        <v>6843</v>
      </c>
      <c r="H5582" s="2">
        <v>44923.479366203705</v>
      </c>
      <c r="I5582" t="s">
        <v>34</v>
      </c>
      <c r="J5582" s="2">
        <v>44923.479366203705</v>
      </c>
      <c r="K5582" t="s">
        <v>34</v>
      </c>
      <c r="L5582" t="str">
        <f>VLOOKUP(C5582,ACCOUNT_MAPPING!A:C,3,FALSE)</f>
        <v>General Building Maintenance</v>
      </c>
    </row>
    <row r="5583" spans="1:12" hidden="1">
      <c r="A5583">
        <v>32990</v>
      </c>
      <c r="B5583" t="s">
        <v>4997</v>
      </c>
      <c r="C5583">
        <v>50365000</v>
      </c>
      <c r="D5583" t="s">
        <v>17</v>
      </c>
      <c r="E5583" t="s">
        <v>13</v>
      </c>
      <c r="F5583" t="s">
        <v>13</v>
      </c>
      <c r="G5583" t="s">
        <v>6843</v>
      </c>
      <c r="H5583" s="2">
        <v>44923.666400381946</v>
      </c>
      <c r="I5583" t="s">
        <v>34</v>
      </c>
      <c r="J5583" s="2">
        <v>44923.666400381946</v>
      </c>
      <c r="K5583" t="s">
        <v>34</v>
      </c>
      <c r="L5583" t="str">
        <f>VLOOKUP(C5583,ACCOUNT_MAPPING!A:C,3,FALSE)</f>
        <v>General Building Maintenance</v>
      </c>
    </row>
    <row r="5584" spans="1:12" hidden="1">
      <c r="A5584">
        <v>39717</v>
      </c>
      <c r="B5584" t="s">
        <v>2045</v>
      </c>
      <c r="C5584">
        <v>50365000</v>
      </c>
      <c r="D5584" t="s">
        <v>63</v>
      </c>
      <c r="E5584" t="s">
        <v>13</v>
      </c>
      <c r="F5584" t="s">
        <v>13</v>
      </c>
      <c r="G5584" t="s">
        <v>6844</v>
      </c>
      <c r="H5584" s="2">
        <v>44875.716065659719</v>
      </c>
      <c r="I5584" t="s">
        <v>759</v>
      </c>
      <c r="J5584" s="2">
        <v>44875.716065659719</v>
      </c>
      <c r="K5584" t="s">
        <v>759</v>
      </c>
      <c r="L5584" t="str">
        <f>VLOOKUP(C5584,ACCOUNT_MAPPING!A:C,3,FALSE)</f>
        <v>General Building Maintenance</v>
      </c>
    </row>
    <row r="5585" spans="1:12" hidden="1">
      <c r="A5585">
        <v>21555</v>
      </c>
      <c r="B5585" t="s">
        <v>6125</v>
      </c>
      <c r="C5585">
        <v>50365000</v>
      </c>
      <c r="D5585" t="s">
        <v>63</v>
      </c>
      <c r="E5585" t="s">
        <v>13</v>
      </c>
      <c r="F5585" t="s">
        <v>13</v>
      </c>
      <c r="G5585" t="s">
        <v>6845</v>
      </c>
      <c r="H5585" s="2">
        <v>44869.850904548613</v>
      </c>
      <c r="I5585" t="s">
        <v>65</v>
      </c>
      <c r="J5585" s="2">
        <v>44869.850904548613</v>
      </c>
      <c r="K5585" t="s">
        <v>65</v>
      </c>
      <c r="L5585" t="str">
        <f>VLOOKUP(C5585,ACCOUNT_MAPPING!A:C,3,FALSE)</f>
        <v>General Building Maintenance</v>
      </c>
    </row>
    <row r="5586" spans="1:12" hidden="1">
      <c r="A5586">
        <v>43008</v>
      </c>
      <c r="B5586" t="s">
        <v>257</v>
      </c>
      <c r="C5586">
        <v>50365000</v>
      </c>
      <c r="D5586" t="s">
        <v>17</v>
      </c>
      <c r="E5586" t="s">
        <v>13</v>
      </c>
      <c r="F5586" t="s">
        <v>13</v>
      </c>
      <c r="G5586" t="s">
        <v>6846</v>
      </c>
      <c r="H5586" s="2">
        <v>44923.515284374997</v>
      </c>
      <c r="I5586" t="s">
        <v>236</v>
      </c>
      <c r="J5586" s="2">
        <v>44923.515284374997</v>
      </c>
      <c r="K5586" t="s">
        <v>236</v>
      </c>
      <c r="L5586" t="str">
        <f>VLOOKUP(C5586,ACCOUNT_MAPPING!A:C,3,FALSE)</f>
        <v>General Building Maintenance</v>
      </c>
    </row>
    <row r="5587" spans="1:12" hidden="1">
      <c r="A5587">
        <v>43382</v>
      </c>
      <c r="B5587" t="s">
        <v>1082</v>
      </c>
      <c r="C5587">
        <v>50365000</v>
      </c>
      <c r="D5587" t="s">
        <v>17</v>
      </c>
      <c r="E5587" t="s">
        <v>13</v>
      </c>
      <c r="F5587" t="s">
        <v>13</v>
      </c>
      <c r="G5587" t="s">
        <v>6847</v>
      </c>
      <c r="H5587" s="2">
        <v>44922.684021030094</v>
      </c>
      <c r="I5587" t="s">
        <v>83</v>
      </c>
      <c r="J5587" s="2">
        <v>44922.684021030094</v>
      </c>
      <c r="K5587" t="s">
        <v>83</v>
      </c>
      <c r="L5587" t="str">
        <f>VLOOKUP(C5587,ACCOUNT_MAPPING!A:C,3,FALSE)</f>
        <v>General Building Maintenance</v>
      </c>
    </row>
    <row r="5588" spans="1:12" hidden="1">
      <c r="A5588">
        <v>82699</v>
      </c>
      <c r="B5588" t="s">
        <v>5068</v>
      </c>
      <c r="C5588">
        <v>50365000</v>
      </c>
      <c r="D5588" t="s">
        <v>17</v>
      </c>
      <c r="E5588" t="s">
        <v>13</v>
      </c>
      <c r="F5588" t="s">
        <v>13</v>
      </c>
      <c r="G5588" t="s">
        <v>6848</v>
      </c>
      <c r="H5588" s="2">
        <v>44923.693223495371</v>
      </c>
      <c r="I5588" t="s">
        <v>759</v>
      </c>
      <c r="J5588" s="2">
        <v>44923.693223495371</v>
      </c>
      <c r="K5588" t="s">
        <v>759</v>
      </c>
      <c r="L5588" t="str">
        <f>VLOOKUP(C5588,ACCOUNT_MAPPING!A:C,3,FALSE)</f>
        <v>General Building Maintenance</v>
      </c>
    </row>
    <row r="5589" spans="1:12" hidden="1">
      <c r="A5589">
        <v>82702</v>
      </c>
      <c r="B5589" t="s">
        <v>1088</v>
      </c>
      <c r="C5589">
        <v>50365000</v>
      </c>
      <c r="D5589" t="s">
        <v>17</v>
      </c>
      <c r="E5589" t="s">
        <v>13</v>
      </c>
      <c r="F5589" t="s">
        <v>13</v>
      </c>
      <c r="G5589" t="s">
        <v>6849</v>
      </c>
      <c r="H5589" s="2">
        <v>44917.534961493053</v>
      </c>
      <c r="I5589" t="s">
        <v>225</v>
      </c>
      <c r="J5589" s="2">
        <v>44917.534961493053</v>
      </c>
      <c r="K5589" t="s">
        <v>225</v>
      </c>
      <c r="L5589" t="str">
        <f>VLOOKUP(C5589,ACCOUNT_MAPPING!A:C,3,FALSE)</f>
        <v>General Building Maintenance</v>
      </c>
    </row>
    <row r="5590" spans="1:12" hidden="1">
      <c r="A5590">
        <v>43384</v>
      </c>
      <c r="B5590" t="s">
        <v>1065</v>
      </c>
      <c r="C5590">
        <v>50365000</v>
      </c>
      <c r="D5590" t="s">
        <v>12</v>
      </c>
      <c r="E5590" t="s">
        <v>13</v>
      </c>
      <c r="F5590" t="s">
        <v>13</v>
      </c>
      <c r="G5590" t="s">
        <v>6850</v>
      </c>
      <c r="H5590" s="2">
        <v>45013.859202199077</v>
      </c>
      <c r="I5590" t="s">
        <v>83</v>
      </c>
      <c r="J5590" s="2">
        <v>45013.859202199077</v>
      </c>
      <c r="K5590" t="s">
        <v>83</v>
      </c>
      <c r="L5590" t="str">
        <f>VLOOKUP(C5590,ACCOUNT_MAPPING!A:C,3,FALSE)</f>
        <v>General Building Maintenance</v>
      </c>
    </row>
    <row r="5591" spans="1:12" hidden="1">
      <c r="A5591">
        <v>43389</v>
      </c>
      <c r="B5591" t="s">
        <v>4189</v>
      </c>
      <c r="C5591">
        <v>50365000</v>
      </c>
      <c r="D5591" t="s">
        <v>17</v>
      </c>
      <c r="E5591" t="s">
        <v>13</v>
      </c>
      <c r="F5591" t="s">
        <v>13</v>
      </c>
      <c r="G5591" t="s">
        <v>6851</v>
      </c>
      <c r="H5591" s="2">
        <v>44922.723181516201</v>
      </c>
      <c r="I5591" t="s">
        <v>83</v>
      </c>
      <c r="J5591" s="2">
        <v>44922.723181516201</v>
      </c>
      <c r="K5591" t="s">
        <v>83</v>
      </c>
      <c r="L5591" t="str">
        <f>VLOOKUP(C5591,ACCOUNT_MAPPING!A:C,3,FALSE)</f>
        <v>General Building Maintenance</v>
      </c>
    </row>
    <row r="5592" spans="1:12" hidden="1">
      <c r="A5592">
        <v>43391</v>
      </c>
      <c r="B5592" t="s">
        <v>1067</v>
      </c>
      <c r="C5592">
        <v>50365000</v>
      </c>
      <c r="D5592" t="s">
        <v>12</v>
      </c>
      <c r="E5592" t="s">
        <v>13</v>
      </c>
      <c r="F5592" t="s">
        <v>13</v>
      </c>
      <c r="G5592" t="s">
        <v>6852</v>
      </c>
      <c r="H5592" s="2">
        <v>45013.86372789352</v>
      </c>
      <c r="I5592" t="s">
        <v>83</v>
      </c>
      <c r="J5592" s="2">
        <v>45013.86372789352</v>
      </c>
      <c r="K5592" t="s">
        <v>83</v>
      </c>
      <c r="L5592" t="str">
        <f>VLOOKUP(C5592,ACCOUNT_MAPPING!A:C,3,FALSE)</f>
        <v>General Building Maintenance</v>
      </c>
    </row>
    <row r="5593" spans="1:12" hidden="1">
      <c r="A5593">
        <v>82706</v>
      </c>
      <c r="B5593" t="s">
        <v>2069</v>
      </c>
      <c r="C5593">
        <v>50365000</v>
      </c>
      <c r="D5593" t="s">
        <v>17</v>
      </c>
      <c r="E5593" t="s">
        <v>13</v>
      </c>
      <c r="F5593" t="s">
        <v>13</v>
      </c>
      <c r="G5593" t="s">
        <v>6853</v>
      </c>
      <c r="H5593" s="2">
        <v>44928.582125196757</v>
      </c>
      <c r="I5593" t="s">
        <v>577</v>
      </c>
      <c r="J5593" s="2">
        <v>44928.582125196757</v>
      </c>
      <c r="K5593" t="s">
        <v>577</v>
      </c>
      <c r="L5593" t="str">
        <f>VLOOKUP(C5593,ACCOUNT_MAPPING!A:C,3,FALSE)</f>
        <v>General Building Maintenance</v>
      </c>
    </row>
    <row r="5594" spans="1:12" hidden="1">
      <c r="A5594">
        <v>82708</v>
      </c>
      <c r="B5594" t="s">
        <v>5108</v>
      </c>
      <c r="C5594">
        <v>50365000</v>
      </c>
      <c r="D5594" t="s">
        <v>17</v>
      </c>
      <c r="E5594" t="s">
        <v>13</v>
      </c>
      <c r="F5594" t="s">
        <v>13</v>
      </c>
      <c r="G5594" t="s">
        <v>6854</v>
      </c>
      <c r="H5594" s="2">
        <v>44928.598453506944</v>
      </c>
      <c r="I5594" t="s">
        <v>577</v>
      </c>
      <c r="J5594" s="2">
        <v>44928.598453506944</v>
      </c>
      <c r="K5594" t="s">
        <v>577</v>
      </c>
      <c r="L5594" t="str">
        <f>VLOOKUP(C5594,ACCOUNT_MAPPING!A:C,3,FALSE)</f>
        <v>General Building Maintenance</v>
      </c>
    </row>
    <row r="5595" spans="1:12" hidden="1">
      <c r="A5595">
        <v>82716</v>
      </c>
      <c r="B5595" t="s">
        <v>2051</v>
      </c>
      <c r="C5595">
        <v>50365000</v>
      </c>
      <c r="D5595" t="s">
        <v>12</v>
      </c>
      <c r="E5595" t="s">
        <v>13</v>
      </c>
      <c r="F5595" t="s">
        <v>13</v>
      </c>
      <c r="G5595" t="s">
        <v>6855</v>
      </c>
      <c r="H5595" s="2">
        <v>45020.514860104166</v>
      </c>
      <c r="I5595" t="s">
        <v>900</v>
      </c>
      <c r="J5595" s="2">
        <v>45020.514860104166</v>
      </c>
      <c r="K5595" t="s">
        <v>900</v>
      </c>
      <c r="L5595" t="str">
        <f>VLOOKUP(C5595,ACCOUNT_MAPPING!A:C,3,FALSE)</f>
        <v>General Building Maintenance</v>
      </c>
    </row>
    <row r="5596" spans="1:12" hidden="1">
      <c r="A5596">
        <v>82731</v>
      </c>
      <c r="B5596" t="s">
        <v>263</v>
      </c>
      <c r="C5596">
        <v>50365000</v>
      </c>
      <c r="D5596" t="s">
        <v>17</v>
      </c>
      <c r="E5596" t="s">
        <v>13</v>
      </c>
      <c r="F5596" t="s">
        <v>13</v>
      </c>
      <c r="G5596" t="s">
        <v>6856</v>
      </c>
      <c r="H5596" s="2">
        <v>44923.642002696761</v>
      </c>
      <c r="I5596" t="s">
        <v>265</v>
      </c>
      <c r="J5596" s="2">
        <v>44923.642002696761</v>
      </c>
      <c r="K5596" t="s">
        <v>265</v>
      </c>
      <c r="L5596" t="str">
        <f>VLOOKUP(C5596,ACCOUNT_MAPPING!A:C,3,FALSE)</f>
        <v>General Building Maintenance</v>
      </c>
    </row>
    <row r="5597" spans="1:12" hidden="1">
      <c r="A5597">
        <v>53076</v>
      </c>
      <c r="B5597" t="s">
        <v>3067</v>
      </c>
      <c r="C5597">
        <v>50365000</v>
      </c>
      <c r="D5597" t="s">
        <v>17</v>
      </c>
      <c r="E5597" t="s">
        <v>13</v>
      </c>
      <c r="F5597" t="s">
        <v>13</v>
      </c>
      <c r="G5597" t="s">
        <v>6857</v>
      </c>
      <c r="H5597" s="2">
        <v>44924.655519594904</v>
      </c>
      <c r="I5597" t="s">
        <v>256</v>
      </c>
      <c r="J5597" s="2">
        <v>44924.655519594904</v>
      </c>
      <c r="K5597" t="s">
        <v>256</v>
      </c>
      <c r="L5597" t="str">
        <f>VLOOKUP(C5597,ACCOUNT_MAPPING!A:C,3,FALSE)</f>
        <v>General Building Maintenance</v>
      </c>
    </row>
    <row r="5598" spans="1:12" hidden="1">
      <c r="A5598">
        <v>59778</v>
      </c>
      <c r="B5598" t="s">
        <v>2059</v>
      </c>
      <c r="C5598">
        <v>50365000</v>
      </c>
      <c r="D5598" t="s">
        <v>12</v>
      </c>
      <c r="E5598" t="s">
        <v>13</v>
      </c>
      <c r="F5598" t="s">
        <v>13</v>
      </c>
      <c r="G5598" t="s">
        <v>6858</v>
      </c>
      <c r="H5598" s="2">
        <v>45015.526213506942</v>
      </c>
      <c r="I5598" t="s">
        <v>627</v>
      </c>
      <c r="J5598" s="2">
        <v>45015.526213506942</v>
      </c>
      <c r="K5598" t="s">
        <v>627</v>
      </c>
      <c r="L5598" t="str">
        <f>VLOOKUP(C5598,ACCOUNT_MAPPING!A:C,3,FALSE)</f>
        <v>General Building Maintenance</v>
      </c>
    </row>
    <row r="5599" spans="1:12" hidden="1">
      <c r="A5599">
        <v>59783</v>
      </c>
      <c r="B5599" t="s">
        <v>3073</v>
      </c>
      <c r="C5599">
        <v>50365000</v>
      </c>
      <c r="D5599" t="s">
        <v>12</v>
      </c>
      <c r="E5599" t="s">
        <v>13</v>
      </c>
      <c r="F5599" t="s">
        <v>13</v>
      </c>
      <c r="G5599" t="s">
        <v>6859</v>
      </c>
      <c r="H5599" s="2">
        <v>45019.430059409722</v>
      </c>
      <c r="I5599" t="s">
        <v>627</v>
      </c>
      <c r="J5599" s="2">
        <v>45019.430059409722</v>
      </c>
      <c r="K5599" t="s">
        <v>627</v>
      </c>
      <c r="L5599" t="str">
        <f>VLOOKUP(C5599,ACCOUNT_MAPPING!A:C,3,FALSE)</f>
        <v>General Building Maintenance</v>
      </c>
    </row>
    <row r="5600" spans="1:12" hidden="1">
      <c r="A5600">
        <v>43007</v>
      </c>
      <c r="B5600" t="s">
        <v>252</v>
      </c>
      <c r="C5600">
        <v>50365000</v>
      </c>
      <c r="D5600" t="s">
        <v>17</v>
      </c>
      <c r="E5600" t="s">
        <v>13</v>
      </c>
      <c r="F5600" t="s">
        <v>13</v>
      </c>
      <c r="G5600" t="s">
        <v>6846</v>
      </c>
      <c r="H5600" s="2">
        <v>44922.817195752315</v>
      </c>
      <c r="I5600" t="s">
        <v>236</v>
      </c>
      <c r="J5600" s="2">
        <v>44922.817195752315</v>
      </c>
      <c r="K5600" t="s">
        <v>236</v>
      </c>
      <c r="L5600" t="str">
        <f>VLOOKUP(C5600,ACCOUNT_MAPPING!A:C,3,FALSE)</f>
        <v>General Building Maintenance</v>
      </c>
    </row>
    <row r="5601" spans="1:12" hidden="1">
      <c r="A5601">
        <v>82752</v>
      </c>
      <c r="B5601" t="s">
        <v>1074</v>
      </c>
      <c r="C5601">
        <v>50365000</v>
      </c>
      <c r="D5601" t="s">
        <v>63</v>
      </c>
      <c r="E5601" t="s">
        <v>13</v>
      </c>
      <c r="F5601" t="s">
        <v>13</v>
      </c>
      <c r="G5601" t="s">
        <v>6860</v>
      </c>
      <c r="H5601" s="2">
        <v>44874.468989236113</v>
      </c>
      <c r="I5601" t="s">
        <v>41</v>
      </c>
      <c r="J5601" s="2">
        <v>44874.468989236113</v>
      </c>
      <c r="K5601" t="s">
        <v>41</v>
      </c>
      <c r="L5601" t="str">
        <f>VLOOKUP(C5601,ACCOUNT_MAPPING!A:C,3,FALSE)</f>
        <v>General Building Maintenance</v>
      </c>
    </row>
    <row r="5602" spans="1:12" hidden="1">
      <c r="A5602">
        <v>59796</v>
      </c>
      <c r="B5602" t="s">
        <v>1299</v>
      </c>
      <c r="C5602">
        <v>50365000</v>
      </c>
      <c r="D5602" t="s">
        <v>17</v>
      </c>
      <c r="E5602" t="s">
        <v>13</v>
      </c>
      <c r="F5602" t="s">
        <v>13</v>
      </c>
      <c r="G5602" t="s">
        <v>6861</v>
      </c>
      <c r="H5602" s="2">
        <v>44925.691708831022</v>
      </c>
      <c r="I5602" t="s">
        <v>1014</v>
      </c>
      <c r="J5602" s="2">
        <v>44925.691708831022</v>
      </c>
      <c r="K5602" t="s">
        <v>1014</v>
      </c>
      <c r="L5602" t="str">
        <f>VLOOKUP(C5602,ACCOUNT_MAPPING!A:C,3,FALSE)</f>
        <v>General Building Maintenance</v>
      </c>
    </row>
    <row r="5603" spans="1:12" hidden="1">
      <c r="A5603">
        <v>59780</v>
      </c>
      <c r="B5603" t="s">
        <v>1567</v>
      </c>
      <c r="C5603">
        <v>50365000</v>
      </c>
      <c r="D5603" t="s">
        <v>12</v>
      </c>
      <c r="E5603" t="s">
        <v>13</v>
      </c>
      <c r="F5603" t="s">
        <v>13</v>
      </c>
      <c r="G5603" t="s">
        <v>6862</v>
      </c>
      <c r="H5603" s="2">
        <v>45018.946582407407</v>
      </c>
      <c r="I5603" t="s">
        <v>627</v>
      </c>
      <c r="J5603" s="2">
        <v>45018.946582407407</v>
      </c>
      <c r="K5603" t="s">
        <v>627</v>
      </c>
      <c r="L5603" t="str">
        <f>VLOOKUP(C5603,ACCOUNT_MAPPING!A:C,3,FALSE)</f>
        <v>General Building Maintenance</v>
      </c>
    </row>
    <row r="5604" spans="1:12" hidden="1">
      <c r="A5604">
        <v>82761</v>
      </c>
      <c r="B5604" t="s">
        <v>2061</v>
      </c>
      <c r="C5604">
        <v>50365000</v>
      </c>
      <c r="D5604" t="s">
        <v>17</v>
      </c>
      <c r="E5604" t="s">
        <v>13</v>
      </c>
      <c r="F5604" t="s">
        <v>13</v>
      </c>
      <c r="G5604" t="s">
        <v>6863</v>
      </c>
      <c r="H5604" s="2">
        <v>44924.474091087963</v>
      </c>
      <c r="I5604" t="s">
        <v>79</v>
      </c>
      <c r="J5604" s="2">
        <v>44924.474091087963</v>
      </c>
      <c r="K5604" t="s">
        <v>79</v>
      </c>
      <c r="L5604" t="str">
        <f>VLOOKUP(C5604,ACCOUNT_MAPPING!A:C,3,FALSE)</f>
        <v>General Building Maintenance</v>
      </c>
    </row>
    <row r="5605" spans="1:12" hidden="1">
      <c r="A5605">
        <v>82768</v>
      </c>
      <c r="B5605" t="s">
        <v>1108</v>
      </c>
      <c r="C5605">
        <v>50365000</v>
      </c>
      <c r="D5605" t="s">
        <v>17</v>
      </c>
      <c r="E5605" t="s">
        <v>13</v>
      </c>
      <c r="F5605" t="s">
        <v>13</v>
      </c>
      <c r="G5605" t="s">
        <v>6864</v>
      </c>
      <c r="H5605" s="2">
        <v>44923.700697997687</v>
      </c>
      <c r="I5605" t="s">
        <v>759</v>
      </c>
      <c r="J5605" s="2">
        <v>44923.700697997687</v>
      </c>
      <c r="K5605" t="s">
        <v>759</v>
      </c>
      <c r="L5605" t="str">
        <f>VLOOKUP(C5605,ACCOUNT_MAPPING!A:C,3,FALSE)</f>
        <v>General Building Maintenance</v>
      </c>
    </row>
    <row r="5606" spans="1:12" hidden="1">
      <c r="A5606">
        <v>43383</v>
      </c>
      <c r="B5606" t="s">
        <v>1083</v>
      </c>
      <c r="C5606">
        <v>50365000</v>
      </c>
      <c r="D5606" t="s">
        <v>12</v>
      </c>
      <c r="E5606" t="s">
        <v>13</v>
      </c>
      <c r="F5606" t="s">
        <v>13</v>
      </c>
      <c r="G5606" t="s">
        <v>6865</v>
      </c>
      <c r="H5606" s="2">
        <v>45013.855554513888</v>
      </c>
      <c r="I5606" t="s">
        <v>83</v>
      </c>
      <c r="J5606" s="2">
        <v>45013.855554513888</v>
      </c>
      <c r="K5606" t="s">
        <v>83</v>
      </c>
      <c r="L5606" t="str">
        <f>VLOOKUP(C5606,ACCOUNT_MAPPING!A:C,3,FALSE)</f>
        <v>General Building Maintenance</v>
      </c>
    </row>
    <row r="5607" spans="1:12" hidden="1">
      <c r="A5607">
        <v>82771</v>
      </c>
      <c r="B5607" t="s">
        <v>2081</v>
      </c>
      <c r="C5607">
        <v>50365000</v>
      </c>
      <c r="D5607" t="s">
        <v>17</v>
      </c>
      <c r="E5607" t="s">
        <v>13</v>
      </c>
      <c r="F5607" t="s">
        <v>13</v>
      </c>
      <c r="G5607" t="s">
        <v>6866</v>
      </c>
      <c r="H5607" s="2">
        <v>44924.687213657409</v>
      </c>
      <c r="I5607" t="s">
        <v>19</v>
      </c>
      <c r="J5607" s="2">
        <v>44924.687213657409</v>
      </c>
      <c r="K5607" t="s">
        <v>19</v>
      </c>
      <c r="L5607" t="str">
        <f>VLOOKUP(C5607,ACCOUNT_MAPPING!A:C,3,FALSE)</f>
        <v>General Building Maintenance</v>
      </c>
    </row>
    <row r="5608" spans="1:12" hidden="1">
      <c r="A5608">
        <v>82779</v>
      </c>
      <c r="B5608" t="s">
        <v>569</v>
      </c>
      <c r="C5608">
        <v>50365000</v>
      </c>
      <c r="D5608" t="s">
        <v>17</v>
      </c>
      <c r="E5608" t="s">
        <v>13</v>
      </c>
      <c r="F5608" t="s">
        <v>13</v>
      </c>
      <c r="G5608" t="s">
        <v>6867</v>
      </c>
      <c r="H5608" s="2">
        <v>44924.477303622683</v>
      </c>
      <c r="I5608" t="s">
        <v>79</v>
      </c>
      <c r="J5608" s="2">
        <v>44924.477303622683</v>
      </c>
      <c r="K5608" t="s">
        <v>79</v>
      </c>
      <c r="L5608" t="str">
        <f>VLOOKUP(C5608,ACCOUNT_MAPPING!A:C,3,FALSE)</f>
        <v>General Building Maintenance</v>
      </c>
    </row>
    <row r="5609" spans="1:12" hidden="1">
      <c r="A5609">
        <v>82780</v>
      </c>
      <c r="B5609" t="s">
        <v>268</v>
      </c>
      <c r="C5609">
        <v>50365000</v>
      </c>
      <c r="D5609" t="s">
        <v>17</v>
      </c>
      <c r="E5609" t="s">
        <v>13</v>
      </c>
      <c r="F5609" t="s">
        <v>13</v>
      </c>
      <c r="G5609" t="s">
        <v>6868</v>
      </c>
      <c r="H5609" s="2">
        <v>44924.482452349534</v>
      </c>
      <c r="I5609" t="s">
        <v>79</v>
      </c>
      <c r="J5609" s="2">
        <v>44924.482452349534</v>
      </c>
      <c r="K5609" t="s">
        <v>79</v>
      </c>
      <c r="L5609" t="str">
        <f>VLOOKUP(C5609,ACCOUNT_MAPPING!A:C,3,FALSE)</f>
        <v>General Building Maintenance</v>
      </c>
    </row>
    <row r="5610" spans="1:12" hidden="1">
      <c r="A5610">
        <v>82694</v>
      </c>
      <c r="B5610" t="s">
        <v>2039</v>
      </c>
      <c r="C5610">
        <v>50365000</v>
      </c>
      <c r="D5610" t="s">
        <v>17</v>
      </c>
      <c r="E5610" t="s">
        <v>13</v>
      </c>
      <c r="F5610" t="s">
        <v>13</v>
      </c>
      <c r="G5610" t="s">
        <v>6869</v>
      </c>
      <c r="H5610" s="2">
        <v>44924.650593749997</v>
      </c>
      <c r="I5610" t="s">
        <v>19</v>
      </c>
      <c r="J5610" s="2">
        <v>44924.650593749997</v>
      </c>
      <c r="K5610" t="s">
        <v>19</v>
      </c>
      <c r="L5610" t="str">
        <f>VLOOKUP(C5610,ACCOUNT_MAPPING!A:C,3,FALSE)</f>
        <v>General Building Maintenance</v>
      </c>
    </row>
    <row r="5611" spans="1:12" hidden="1">
      <c r="A5611">
        <v>76143</v>
      </c>
      <c r="B5611" t="s">
        <v>5096</v>
      </c>
      <c r="C5611">
        <v>50365000</v>
      </c>
      <c r="D5611" t="s">
        <v>17</v>
      </c>
      <c r="E5611" t="s">
        <v>13</v>
      </c>
      <c r="F5611" t="s">
        <v>13</v>
      </c>
      <c r="G5611" t="s">
        <v>6870</v>
      </c>
      <c r="H5611" s="2">
        <v>44924.705547453705</v>
      </c>
      <c r="I5611" t="s">
        <v>256</v>
      </c>
      <c r="J5611" s="2">
        <v>44924.705547453705</v>
      </c>
      <c r="K5611" t="s">
        <v>256</v>
      </c>
      <c r="L5611" t="str">
        <f>VLOOKUP(C5611,ACCOUNT_MAPPING!A:C,3,FALSE)</f>
        <v>General Building Maintenance</v>
      </c>
    </row>
    <row r="5612" spans="1:12" hidden="1">
      <c r="A5612">
        <v>82822</v>
      </c>
      <c r="B5612" t="s">
        <v>6228</v>
      </c>
      <c r="C5612">
        <v>50365000</v>
      </c>
      <c r="D5612" t="s">
        <v>17</v>
      </c>
      <c r="E5612" t="s">
        <v>13</v>
      </c>
      <c r="F5612" t="s">
        <v>13</v>
      </c>
      <c r="G5612" t="s">
        <v>6871</v>
      </c>
      <c r="H5612" s="2">
        <v>44917.864901307868</v>
      </c>
      <c r="I5612" t="s">
        <v>214</v>
      </c>
      <c r="J5612" s="2">
        <v>44917.864901307868</v>
      </c>
      <c r="K5612" t="s">
        <v>214</v>
      </c>
      <c r="L5612" t="str">
        <f>VLOOKUP(C5612,ACCOUNT_MAPPING!A:C,3,FALSE)</f>
        <v>General Building Maintenance</v>
      </c>
    </row>
    <row r="5613" spans="1:12" hidden="1">
      <c r="A5613">
        <v>82880</v>
      </c>
      <c r="B5613" t="s">
        <v>1322</v>
      </c>
      <c r="C5613">
        <v>50365000</v>
      </c>
      <c r="D5613" t="s">
        <v>17</v>
      </c>
      <c r="E5613" t="s">
        <v>13</v>
      </c>
      <c r="F5613" t="s">
        <v>13</v>
      </c>
      <c r="G5613" t="s">
        <v>6605</v>
      </c>
      <c r="H5613" s="2">
        <v>44928.059111145834</v>
      </c>
      <c r="I5613" t="s">
        <v>577</v>
      </c>
      <c r="J5613" s="2">
        <v>44928.059111145834</v>
      </c>
      <c r="K5613" t="s">
        <v>577</v>
      </c>
      <c r="L5613" t="str">
        <f>VLOOKUP(C5613,ACCOUNT_MAPPING!A:C,3,FALSE)</f>
        <v>General Building Maintenance</v>
      </c>
    </row>
    <row r="5614" spans="1:12" hidden="1">
      <c r="A5614">
        <v>82881</v>
      </c>
      <c r="B5614" t="s">
        <v>1324</v>
      </c>
      <c r="C5614">
        <v>50365000</v>
      </c>
      <c r="D5614" t="s">
        <v>17</v>
      </c>
      <c r="E5614" t="s">
        <v>13</v>
      </c>
      <c r="F5614" t="s">
        <v>13</v>
      </c>
      <c r="G5614" t="s">
        <v>6872</v>
      </c>
      <c r="H5614" s="2">
        <v>44915.478785995372</v>
      </c>
      <c r="I5614" t="s">
        <v>804</v>
      </c>
      <c r="J5614" s="2">
        <v>44915.478785995372</v>
      </c>
      <c r="K5614" t="s">
        <v>804</v>
      </c>
      <c r="L5614" t="str">
        <f>VLOOKUP(C5614,ACCOUNT_MAPPING!A:C,3,FALSE)</f>
        <v>General Building Maintenance</v>
      </c>
    </row>
    <row r="5615" spans="1:12" hidden="1">
      <c r="A5615">
        <v>82722</v>
      </c>
      <c r="B5615" t="s">
        <v>1572</v>
      </c>
      <c r="C5615">
        <v>50365000</v>
      </c>
      <c r="D5615" t="s">
        <v>17</v>
      </c>
      <c r="E5615" t="s">
        <v>13</v>
      </c>
      <c r="F5615" t="s">
        <v>13</v>
      </c>
      <c r="G5615" t="s">
        <v>6873</v>
      </c>
      <c r="H5615" s="2">
        <v>44924.672910995374</v>
      </c>
      <c r="I5615" t="s">
        <v>19</v>
      </c>
      <c r="J5615" s="2">
        <v>44924.672910995374</v>
      </c>
      <c r="K5615" t="s">
        <v>19</v>
      </c>
      <c r="L5615" t="str">
        <f>VLOOKUP(C5615,ACCOUNT_MAPPING!A:C,3,FALSE)</f>
        <v>General Building Maintenance</v>
      </c>
    </row>
    <row r="5616" spans="1:12" hidden="1">
      <c r="A5616">
        <v>82971</v>
      </c>
      <c r="B5616" t="s">
        <v>1090</v>
      </c>
      <c r="C5616">
        <v>50365000</v>
      </c>
      <c r="D5616" t="s">
        <v>17</v>
      </c>
      <c r="E5616" t="s">
        <v>13</v>
      </c>
      <c r="F5616" t="s">
        <v>13</v>
      </c>
      <c r="G5616" t="s">
        <v>1309</v>
      </c>
      <c r="H5616" s="2">
        <v>44929.426996793984</v>
      </c>
      <c r="I5616" t="s">
        <v>1092</v>
      </c>
      <c r="J5616" s="2">
        <v>44929.426996793984</v>
      </c>
      <c r="K5616" t="s">
        <v>1092</v>
      </c>
      <c r="L5616" t="str">
        <f>VLOOKUP(C5616,ACCOUNT_MAPPING!A:C,3,FALSE)</f>
        <v>General Building Maintenance</v>
      </c>
    </row>
    <row r="5617" spans="1:12" hidden="1">
      <c r="A5617">
        <v>82733</v>
      </c>
      <c r="B5617" t="s">
        <v>557</v>
      </c>
      <c r="C5617">
        <v>50365000</v>
      </c>
      <c r="D5617" t="s">
        <v>17</v>
      </c>
      <c r="E5617" t="s">
        <v>13</v>
      </c>
      <c r="F5617" t="s">
        <v>13</v>
      </c>
      <c r="G5617" t="s">
        <v>6874</v>
      </c>
      <c r="H5617" s="2">
        <v>44923.45972353009</v>
      </c>
      <c r="I5617" t="s">
        <v>553</v>
      </c>
      <c r="J5617" s="2">
        <v>44923.45972353009</v>
      </c>
      <c r="K5617" t="s">
        <v>553</v>
      </c>
      <c r="L5617" t="str">
        <f>VLOOKUP(C5617,ACCOUNT_MAPPING!A:C,3,FALSE)</f>
        <v>General Building Maintenance</v>
      </c>
    </row>
    <row r="5618" spans="1:12" hidden="1">
      <c r="A5618">
        <v>82695</v>
      </c>
      <c r="B5618" t="s">
        <v>2074</v>
      </c>
      <c r="C5618">
        <v>50365000</v>
      </c>
      <c r="D5618" t="s">
        <v>63</v>
      </c>
      <c r="E5618" t="s">
        <v>13</v>
      </c>
      <c r="F5618" t="s">
        <v>13</v>
      </c>
      <c r="G5618" t="s">
        <v>6875</v>
      </c>
      <c r="H5618" s="2">
        <v>44869.752975115742</v>
      </c>
      <c r="I5618" t="s">
        <v>778</v>
      </c>
      <c r="J5618" s="2">
        <v>44869.752975115742</v>
      </c>
      <c r="K5618" t="s">
        <v>778</v>
      </c>
      <c r="L5618" t="str">
        <f>VLOOKUP(C5618,ACCOUNT_MAPPING!A:C,3,FALSE)</f>
        <v>General Building Maintenance</v>
      </c>
    </row>
    <row r="5619" spans="1:12" hidden="1">
      <c r="A5619">
        <v>82735</v>
      </c>
      <c r="B5619" t="s">
        <v>559</v>
      </c>
      <c r="C5619">
        <v>50365000</v>
      </c>
      <c r="D5619" t="s">
        <v>17</v>
      </c>
      <c r="E5619" t="s">
        <v>13</v>
      </c>
      <c r="F5619" t="s">
        <v>13</v>
      </c>
      <c r="G5619" t="s">
        <v>6876</v>
      </c>
      <c r="H5619" s="2">
        <v>44923.534684293983</v>
      </c>
      <c r="I5619" t="s">
        <v>553</v>
      </c>
      <c r="J5619" s="2">
        <v>44923.534684293983</v>
      </c>
      <c r="K5619" t="s">
        <v>553</v>
      </c>
      <c r="L5619" t="str">
        <f>VLOOKUP(C5619,ACCOUNT_MAPPING!A:C,3,FALSE)</f>
        <v>General Building Maintenance</v>
      </c>
    </row>
    <row r="5620" spans="1:12" hidden="1">
      <c r="A5620">
        <v>53080</v>
      </c>
      <c r="B5620" t="s">
        <v>4176</v>
      </c>
      <c r="C5620">
        <v>50365000</v>
      </c>
      <c r="D5620" t="s">
        <v>17</v>
      </c>
      <c r="E5620" t="s">
        <v>13</v>
      </c>
      <c r="F5620" t="s">
        <v>13</v>
      </c>
      <c r="G5620" t="s">
        <v>6877</v>
      </c>
      <c r="H5620" s="2">
        <v>44924.680998761571</v>
      </c>
      <c r="I5620" t="s">
        <v>256</v>
      </c>
      <c r="J5620" s="2">
        <v>44924.680998761571</v>
      </c>
      <c r="K5620" t="s">
        <v>256</v>
      </c>
      <c r="L5620" t="str">
        <f>VLOOKUP(C5620,ACCOUNT_MAPPING!A:C,3,FALSE)</f>
        <v>General Building Maintenance</v>
      </c>
    </row>
    <row r="5621" spans="1:12" hidden="1">
      <c r="A5621">
        <v>83064</v>
      </c>
      <c r="B5621" t="s">
        <v>2091</v>
      </c>
      <c r="C5621">
        <v>50365000</v>
      </c>
      <c r="D5621" t="s">
        <v>17</v>
      </c>
      <c r="E5621" t="s">
        <v>13</v>
      </c>
      <c r="F5621" t="s">
        <v>13</v>
      </c>
      <c r="G5621" t="s">
        <v>6878</v>
      </c>
      <c r="H5621" s="2">
        <v>44922.618808067127</v>
      </c>
      <c r="I5621" t="s">
        <v>1292</v>
      </c>
      <c r="J5621" s="2">
        <v>44922.618808067127</v>
      </c>
      <c r="K5621" t="s">
        <v>1292</v>
      </c>
      <c r="L5621" t="str">
        <f>VLOOKUP(C5621,ACCOUNT_MAPPING!A:C,3,FALSE)</f>
        <v>General Building Maintenance</v>
      </c>
    </row>
    <row r="5622" spans="1:12" hidden="1">
      <c r="A5622">
        <v>82710</v>
      </c>
      <c r="B5622" t="s">
        <v>3533</v>
      </c>
      <c r="C5622">
        <v>50365000</v>
      </c>
      <c r="D5622" t="s">
        <v>17</v>
      </c>
      <c r="E5622" t="s">
        <v>13</v>
      </c>
      <c r="F5622" t="s">
        <v>13</v>
      </c>
      <c r="G5622" t="s">
        <v>6879</v>
      </c>
      <c r="H5622" s="2">
        <v>44923.62508125</v>
      </c>
      <c r="I5622" t="s">
        <v>15</v>
      </c>
      <c r="J5622" s="2">
        <v>44923.62508125</v>
      </c>
      <c r="K5622" t="s">
        <v>15</v>
      </c>
      <c r="L5622" t="str">
        <f>VLOOKUP(C5622,ACCOUNT_MAPPING!A:C,3,FALSE)</f>
        <v>General Building Maintenance</v>
      </c>
    </row>
    <row r="5623" spans="1:12" hidden="1">
      <c r="A5623">
        <v>82747</v>
      </c>
      <c r="B5623" t="s">
        <v>562</v>
      </c>
      <c r="C5623">
        <v>50365000</v>
      </c>
      <c r="D5623" t="s">
        <v>17</v>
      </c>
      <c r="E5623" t="s">
        <v>13</v>
      </c>
      <c r="F5623" t="s">
        <v>13</v>
      </c>
      <c r="G5623" t="s">
        <v>6880</v>
      </c>
      <c r="H5623" s="2">
        <v>44924.366774803239</v>
      </c>
      <c r="I5623" t="s">
        <v>90</v>
      </c>
      <c r="J5623" s="2">
        <v>44924.366774803239</v>
      </c>
      <c r="K5623" t="s">
        <v>90</v>
      </c>
      <c r="L5623" t="str">
        <f>VLOOKUP(C5623,ACCOUNT_MAPPING!A:C,3,FALSE)</f>
        <v>General Building Maintenance</v>
      </c>
    </row>
    <row r="5624" spans="1:12" hidden="1">
      <c r="A5624">
        <v>83086</v>
      </c>
      <c r="B5624" t="s">
        <v>5220</v>
      </c>
      <c r="C5624">
        <v>50365000</v>
      </c>
      <c r="D5624" t="s">
        <v>17</v>
      </c>
      <c r="E5624" t="s">
        <v>13</v>
      </c>
      <c r="F5624" t="s">
        <v>13</v>
      </c>
      <c r="G5624" t="s">
        <v>6881</v>
      </c>
      <c r="H5624" s="2">
        <v>44924.641101354166</v>
      </c>
      <c r="I5624" t="s">
        <v>289</v>
      </c>
      <c r="J5624" s="2">
        <v>44924.641101354166</v>
      </c>
      <c r="K5624" t="s">
        <v>289</v>
      </c>
      <c r="L5624" t="str">
        <f>VLOOKUP(C5624,ACCOUNT_MAPPING!A:C,3,FALSE)</f>
        <v>General Building Maintenance</v>
      </c>
    </row>
    <row r="5625" spans="1:12" hidden="1">
      <c r="A5625">
        <v>83088</v>
      </c>
      <c r="B5625" t="s">
        <v>2093</v>
      </c>
      <c r="C5625">
        <v>50365000</v>
      </c>
      <c r="D5625" t="s">
        <v>17</v>
      </c>
      <c r="E5625" t="s">
        <v>13</v>
      </c>
      <c r="F5625" t="s">
        <v>13</v>
      </c>
      <c r="G5625" t="s">
        <v>6882</v>
      </c>
      <c r="H5625" s="2">
        <v>44925.988117673609</v>
      </c>
      <c r="I5625" t="s">
        <v>1229</v>
      </c>
      <c r="J5625" s="2">
        <v>44925.988117673609</v>
      </c>
      <c r="K5625" t="s">
        <v>1229</v>
      </c>
      <c r="L5625" t="str">
        <f>VLOOKUP(C5625,ACCOUNT_MAPPING!A:C,3,FALSE)</f>
        <v>General Building Maintenance</v>
      </c>
    </row>
    <row r="5626" spans="1:12" hidden="1">
      <c r="A5626">
        <v>82734</v>
      </c>
      <c r="B5626" t="s">
        <v>558</v>
      </c>
      <c r="C5626">
        <v>50365000</v>
      </c>
      <c r="D5626" t="s">
        <v>17</v>
      </c>
      <c r="E5626" t="s">
        <v>13</v>
      </c>
      <c r="F5626" t="s">
        <v>13</v>
      </c>
      <c r="G5626" t="s">
        <v>6883</v>
      </c>
      <c r="H5626" s="2">
        <v>44923.526493634257</v>
      </c>
      <c r="I5626" t="s">
        <v>553</v>
      </c>
      <c r="J5626" s="2">
        <v>44923.526493634257</v>
      </c>
      <c r="K5626" t="s">
        <v>553</v>
      </c>
      <c r="L5626" t="str">
        <f>VLOOKUP(C5626,ACCOUNT_MAPPING!A:C,3,FALSE)</f>
        <v>General Building Maintenance</v>
      </c>
    </row>
    <row r="5627" spans="1:12" hidden="1">
      <c r="A5627">
        <v>83097</v>
      </c>
      <c r="B5627" t="s">
        <v>4271</v>
      </c>
      <c r="C5627">
        <v>50365000</v>
      </c>
      <c r="D5627" t="s">
        <v>63</v>
      </c>
      <c r="E5627" t="s">
        <v>13</v>
      </c>
      <c r="F5627" t="s">
        <v>13</v>
      </c>
      <c r="G5627" t="s">
        <v>6884</v>
      </c>
      <c r="H5627" s="2">
        <v>44876.413649884256</v>
      </c>
      <c r="I5627" t="s">
        <v>1292</v>
      </c>
      <c r="J5627" s="2">
        <v>44876.413649884256</v>
      </c>
      <c r="K5627" t="s">
        <v>1292</v>
      </c>
      <c r="L5627" t="str">
        <f>VLOOKUP(C5627,ACCOUNT_MAPPING!A:C,3,FALSE)</f>
        <v>General Building Maintenance</v>
      </c>
    </row>
    <row r="5628" spans="1:12" hidden="1">
      <c r="A5628">
        <v>82742</v>
      </c>
      <c r="B5628" t="s">
        <v>4214</v>
      </c>
      <c r="C5628">
        <v>50365000</v>
      </c>
      <c r="D5628" t="s">
        <v>63</v>
      </c>
      <c r="E5628" t="s">
        <v>13</v>
      </c>
      <c r="F5628" t="s">
        <v>13</v>
      </c>
      <c r="G5628" t="s">
        <v>6885</v>
      </c>
      <c r="H5628" s="2">
        <v>44876.751656168984</v>
      </c>
      <c r="I5628" t="s">
        <v>15</v>
      </c>
      <c r="J5628" s="2">
        <v>44876.751656168984</v>
      </c>
      <c r="K5628" t="s">
        <v>15</v>
      </c>
      <c r="L5628" t="str">
        <f>VLOOKUP(C5628,ACCOUNT_MAPPING!A:C,3,FALSE)</f>
        <v>General Building Maintenance</v>
      </c>
    </row>
    <row r="5629" spans="1:12" hidden="1">
      <c r="A5629">
        <v>82743</v>
      </c>
      <c r="B5629" t="s">
        <v>4205</v>
      </c>
      <c r="C5629">
        <v>50365000</v>
      </c>
      <c r="D5629" t="s">
        <v>63</v>
      </c>
      <c r="E5629" t="s">
        <v>13</v>
      </c>
      <c r="F5629" t="s">
        <v>13</v>
      </c>
      <c r="G5629" t="s">
        <v>6886</v>
      </c>
      <c r="H5629" s="2">
        <v>44875.526756828702</v>
      </c>
      <c r="I5629" t="s">
        <v>1292</v>
      </c>
      <c r="J5629" s="2">
        <v>44875.526756828702</v>
      </c>
      <c r="K5629" t="s">
        <v>1292</v>
      </c>
      <c r="L5629" t="str">
        <f>VLOOKUP(C5629,ACCOUNT_MAPPING!A:C,3,FALSE)</f>
        <v>General Building Maintenance</v>
      </c>
    </row>
    <row r="5630" spans="1:12" hidden="1">
      <c r="A5630">
        <v>59797</v>
      </c>
      <c r="B5630" t="s">
        <v>1270</v>
      </c>
      <c r="C5630">
        <v>50365000</v>
      </c>
      <c r="D5630" t="s">
        <v>17</v>
      </c>
      <c r="E5630" t="s">
        <v>13</v>
      </c>
      <c r="F5630" t="s">
        <v>13</v>
      </c>
      <c r="G5630" t="s">
        <v>6887</v>
      </c>
      <c r="H5630" s="2">
        <v>44925.691273842589</v>
      </c>
      <c r="I5630" t="s">
        <v>1014</v>
      </c>
      <c r="J5630" s="2">
        <v>44925.691273842589</v>
      </c>
      <c r="K5630" t="s">
        <v>1014</v>
      </c>
      <c r="L5630" t="str">
        <f>VLOOKUP(C5630,ACCOUNT_MAPPING!A:C,3,FALSE)</f>
        <v>General Building Maintenance</v>
      </c>
    </row>
    <row r="5631" spans="1:12" hidden="1">
      <c r="A5631">
        <v>83110</v>
      </c>
      <c r="B5631" t="s">
        <v>2079</v>
      </c>
      <c r="C5631">
        <v>50365000</v>
      </c>
      <c r="D5631" t="s">
        <v>17</v>
      </c>
      <c r="E5631" t="s">
        <v>13</v>
      </c>
      <c r="F5631" t="s">
        <v>13</v>
      </c>
      <c r="G5631" t="s">
        <v>6888</v>
      </c>
      <c r="H5631" s="2">
        <v>44924.604857523147</v>
      </c>
      <c r="I5631" t="s">
        <v>598</v>
      </c>
      <c r="J5631" s="2">
        <v>44924.604857523147</v>
      </c>
      <c r="K5631" t="s">
        <v>598</v>
      </c>
      <c r="L5631" t="str">
        <f>VLOOKUP(C5631,ACCOUNT_MAPPING!A:C,3,FALSE)</f>
        <v>General Building Maintenance</v>
      </c>
    </row>
    <row r="5632" spans="1:12" hidden="1">
      <c r="A5632">
        <v>76069</v>
      </c>
      <c r="B5632" t="s">
        <v>1272</v>
      </c>
      <c r="C5632">
        <v>50365000</v>
      </c>
      <c r="D5632" t="s">
        <v>17</v>
      </c>
      <c r="E5632" t="s">
        <v>13</v>
      </c>
      <c r="F5632" t="s">
        <v>13</v>
      </c>
      <c r="G5632" t="s">
        <v>1273</v>
      </c>
      <c r="H5632" s="2">
        <v>44924.118986076392</v>
      </c>
      <c r="I5632" t="s">
        <v>104</v>
      </c>
      <c r="J5632" s="2">
        <v>44924.118986076392</v>
      </c>
      <c r="K5632" t="s">
        <v>104</v>
      </c>
      <c r="L5632" t="str">
        <f>VLOOKUP(C5632,ACCOUNT_MAPPING!A:C,3,FALSE)</f>
        <v>General Building Maintenance</v>
      </c>
    </row>
    <row r="5633" spans="1:12" hidden="1">
      <c r="A5633">
        <v>76145</v>
      </c>
      <c r="B5633" t="s">
        <v>1086</v>
      </c>
      <c r="C5633">
        <v>50365000</v>
      </c>
      <c r="D5633" t="s">
        <v>12</v>
      </c>
      <c r="E5633" t="s">
        <v>13</v>
      </c>
      <c r="F5633" t="s">
        <v>13</v>
      </c>
      <c r="G5633" t="s">
        <v>6889</v>
      </c>
      <c r="H5633" s="2">
        <v>45020.603059953704</v>
      </c>
      <c r="I5633" t="s">
        <v>598</v>
      </c>
      <c r="J5633" s="2">
        <v>45020.603059953704</v>
      </c>
      <c r="K5633" t="s">
        <v>598</v>
      </c>
      <c r="L5633" t="str">
        <f>VLOOKUP(C5633,ACCOUNT_MAPPING!A:C,3,FALSE)</f>
        <v>General Building Maintenance</v>
      </c>
    </row>
    <row r="5634" spans="1:12" hidden="1">
      <c r="A5634">
        <v>82772</v>
      </c>
      <c r="B5634" t="s">
        <v>4220</v>
      </c>
      <c r="C5634">
        <v>50365000</v>
      </c>
      <c r="D5634" t="s">
        <v>63</v>
      </c>
      <c r="E5634" t="s">
        <v>13</v>
      </c>
      <c r="F5634" t="s">
        <v>13</v>
      </c>
      <c r="G5634" t="s">
        <v>6890</v>
      </c>
      <c r="H5634" s="2">
        <v>44869.763975543981</v>
      </c>
      <c r="I5634" t="s">
        <v>778</v>
      </c>
      <c r="J5634" s="2">
        <v>44869.763975543981</v>
      </c>
      <c r="K5634" t="s">
        <v>778</v>
      </c>
      <c r="L5634" t="str">
        <f>VLOOKUP(C5634,ACCOUNT_MAPPING!A:C,3,FALSE)</f>
        <v>General Building Maintenance</v>
      </c>
    </row>
    <row r="5635" spans="1:12" hidden="1">
      <c r="A5635">
        <v>82777</v>
      </c>
      <c r="B5635" t="s">
        <v>567</v>
      </c>
      <c r="C5635">
        <v>50365000</v>
      </c>
      <c r="D5635" t="s">
        <v>17</v>
      </c>
      <c r="E5635" t="s">
        <v>13</v>
      </c>
      <c r="F5635" t="s">
        <v>13</v>
      </c>
      <c r="G5635" t="s">
        <v>6891</v>
      </c>
      <c r="H5635" s="2">
        <v>44923.71960621528</v>
      </c>
      <c r="I5635" t="s">
        <v>123</v>
      </c>
      <c r="J5635" s="2">
        <v>44923.71960621528</v>
      </c>
      <c r="K5635" t="s">
        <v>123</v>
      </c>
      <c r="L5635" t="str">
        <f>VLOOKUP(C5635,ACCOUNT_MAPPING!A:C,3,FALSE)</f>
        <v>General Building Maintenance</v>
      </c>
    </row>
    <row r="5636" spans="1:12" hidden="1">
      <c r="A5636">
        <v>82885</v>
      </c>
      <c r="B5636" t="s">
        <v>1307</v>
      </c>
      <c r="C5636">
        <v>50365000</v>
      </c>
      <c r="D5636" t="s">
        <v>17</v>
      </c>
      <c r="E5636" t="s">
        <v>13</v>
      </c>
      <c r="F5636" t="s">
        <v>13</v>
      </c>
      <c r="G5636" t="s">
        <v>6892</v>
      </c>
      <c r="H5636" s="2">
        <v>44915.516232719907</v>
      </c>
      <c r="I5636" t="s">
        <v>804</v>
      </c>
      <c r="J5636" s="2">
        <v>44915.516232719907</v>
      </c>
      <c r="K5636" t="s">
        <v>804</v>
      </c>
      <c r="L5636" t="str">
        <f>VLOOKUP(C5636,ACCOUNT_MAPPING!A:C,3,FALSE)</f>
        <v>General Building Maintenance</v>
      </c>
    </row>
    <row r="5637" spans="1:12" hidden="1">
      <c r="A5637">
        <v>82786</v>
      </c>
      <c r="B5637" t="s">
        <v>2105</v>
      </c>
      <c r="C5637">
        <v>50365000</v>
      </c>
      <c r="D5637" t="s">
        <v>17</v>
      </c>
      <c r="E5637" t="s">
        <v>13</v>
      </c>
      <c r="F5637" t="s">
        <v>13</v>
      </c>
      <c r="G5637" t="s">
        <v>6866</v>
      </c>
      <c r="H5637" s="2">
        <v>44924.703038854168</v>
      </c>
      <c r="I5637" t="s">
        <v>19</v>
      </c>
      <c r="J5637" s="2">
        <v>44924.703038854168</v>
      </c>
      <c r="K5637" t="s">
        <v>19</v>
      </c>
      <c r="L5637" t="str">
        <f>VLOOKUP(C5637,ACCOUNT_MAPPING!A:C,3,FALSE)</f>
        <v>General Building Maintenance</v>
      </c>
    </row>
    <row r="5638" spans="1:12" hidden="1">
      <c r="A5638">
        <v>82961</v>
      </c>
      <c r="B5638" t="s">
        <v>3063</v>
      </c>
      <c r="C5638">
        <v>50365000</v>
      </c>
      <c r="D5638" t="s">
        <v>17</v>
      </c>
      <c r="E5638" t="s">
        <v>13</v>
      </c>
      <c r="F5638" t="s">
        <v>13</v>
      </c>
      <c r="G5638" t="s">
        <v>6893</v>
      </c>
      <c r="H5638" s="2">
        <v>44932.783827280095</v>
      </c>
      <c r="I5638" t="s">
        <v>272</v>
      </c>
      <c r="J5638" s="2">
        <v>44932.783827280095</v>
      </c>
      <c r="K5638" t="s">
        <v>272</v>
      </c>
      <c r="L5638" t="str">
        <f>VLOOKUP(C5638,ACCOUNT_MAPPING!A:C,3,FALSE)</f>
        <v>General Building Maintenance</v>
      </c>
    </row>
    <row r="5639" spans="1:12" hidden="1">
      <c r="A5639">
        <v>82724</v>
      </c>
      <c r="B5639" t="s">
        <v>3536</v>
      </c>
      <c r="C5639">
        <v>50365000</v>
      </c>
      <c r="D5639" t="s">
        <v>17</v>
      </c>
      <c r="E5639" t="s">
        <v>13</v>
      </c>
      <c r="F5639" t="s">
        <v>13</v>
      </c>
      <c r="G5639" t="s">
        <v>6894</v>
      </c>
      <c r="H5639" s="2">
        <v>44924.757624571757</v>
      </c>
      <c r="I5639" t="s">
        <v>116</v>
      </c>
      <c r="J5639" s="2">
        <v>44924.757624571757</v>
      </c>
      <c r="K5639" t="s">
        <v>116</v>
      </c>
      <c r="L5639" t="str">
        <f>VLOOKUP(C5639,ACCOUNT_MAPPING!A:C,3,FALSE)</f>
        <v>General Building Maintenance</v>
      </c>
    </row>
    <row r="5640" spans="1:12" hidden="1">
      <c r="A5640">
        <v>82727</v>
      </c>
      <c r="B5640" t="s">
        <v>5079</v>
      </c>
      <c r="C5640">
        <v>50365000</v>
      </c>
      <c r="D5640" t="s">
        <v>12</v>
      </c>
      <c r="E5640" t="s">
        <v>13</v>
      </c>
      <c r="F5640" t="s">
        <v>13</v>
      </c>
      <c r="G5640" t="s">
        <v>6783</v>
      </c>
      <c r="H5640" s="2">
        <v>45015.512933796294</v>
      </c>
      <c r="I5640" t="s">
        <v>778</v>
      </c>
      <c r="J5640" s="2">
        <v>45015.512933796294</v>
      </c>
      <c r="K5640" t="s">
        <v>778</v>
      </c>
      <c r="L5640" t="str">
        <f>VLOOKUP(C5640,ACCOUNT_MAPPING!A:C,3,FALSE)</f>
        <v>General Building Maintenance</v>
      </c>
    </row>
    <row r="5641" spans="1:12" hidden="1">
      <c r="A5641">
        <v>82879</v>
      </c>
      <c r="B5641" t="s">
        <v>1320</v>
      </c>
      <c r="C5641">
        <v>50365000</v>
      </c>
      <c r="D5641" t="s">
        <v>17</v>
      </c>
      <c r="E5641" t="s">
        <v>13</v>
      </c>
      <c r="F5641" t="s">
        <v>13</v>
      </c>
      <c r="G5641" t="s">
        <v>6895</v>
      </c>
      <c r="H5641" s="2">
        <v>44928.04308703704</v>
      </c>
      <c r="I5641" t="s">
        <v>577</v>
      </c>
      <c r="J5641" s="2">
        <v>44928.04308703704</v>
      </c>
      <c r="K5641" t="s">
        <v>577</v>
      </c>
      <c r="L5641" t="str">
        <f>VLOOKUP(C5641,ACCOUNT_MAPPING!A:C,3,FALSE)</f>
        <v>General Building Maintenance</v>
      </c>
    </row>
    <row r="5642" spans="1:12" hidden="1">
      <c r="A5642">
        <v>83282</v>
      </c>
      <c r="B5642" t="s">
        <v>3600</v>
      </c>
      <c r="C5642">
        <v>50365000</v>
      </c>
      <c r="D5642" t="s">
        <v>12</v>
      </c>
      <c r="E5642" t="s">
        <v>13</v>
      </c>
      <c r="F5642" t="s">
        <v>13</v>
      </c>
      <c r="G5642" t="s">
        <v>6896</v>
      </c>
      <c r="H5642" s="2">
        <v>45014.829267627312</v>
      </c>
      <c r="I5642" t="s">
        <v>1280</v>
      </c>
      <c r="J5642" s="2">
        <v>45014.829267627312</v>
      </c>
      <c r="K5642" t="s">
        <v>1280</v>
      </c>
      <c r="L5642" t="str">
        <f>VLOOKUP(C5642,ACCOUNT_MAPPING!A:C,3,FALSE)</f>
        <v>General Building Maintenance</v>
      </c>
    </row>
    <row r="5643" spans="1:12" hidden="1">
      <c r="A5643">
        <v>82886</v>
      </c>
      <c r="B5643" t="s">
        <v>1328</v>
      </c>
      <c r="C5643">
        <v>50365000</v>
      </c>
      <c r="D5643" t="s">
        <v>17</v>
      </c>
      <c r="E5643" t="s">
        <v>13</v>
      </c>
      <c r="F5643" t="s">
        <v>13</v>
      </c>
      <c r="G5643" t="s">
        <v>6892</v>
      </c>
      <c r="H5643" s="2">
        <v>44915.523306215277</v>
      </c>
      <c r="I5643" t="s">
        <v>804</v>
      </c>
      <c r="J5643" s="2">
        <v>44915.523306215277</v>
      </c>
      <c r="K5643" t="s">
        <v>804</v>
      </c>
      <c r="L5643" t="str">
        <f>VLOOKUP(C5643,ACCOUNT_MAPPING!A:C,3,FALSE)</f>
        <v>General Building Maintenance</v>
      </c>
    </row>
    <row r="5644" spans="1:12" hidden="1">
      <c r="A5644">
        <v>83089</v>
      </c>
      <c r="B5644" t="s">
        <v>4242</v>
      </c>
      <c r="C5644">
        <v>50365000</v>
      </c>
      <c r="D5644" t="s">
        <v>17</v>
      </c>
      <c r="E5644" t="s">
        <v>13</v>
      </c>
      <c r="F5644" t="s">
        <v>13</v>
      </c>
      <c r="G5644" t="s">
        <v>6897</v>
      </c>
      <c r="H5644" s="2">
        <v>44923.412912037034</v>
      </c>
      <c r="I5644" t="s">
        <v>90</v>
      </c>
      <c r="J5644" s="2">
        <v>44923.412912037034</v>
      </c>
      <c r="K5644" t="s">
        <v>90</v>
      </c>
      <c r="L5644" t="str">
        <f>VLOOKUP(C5644,ACCOUNT_MAPPING!A:C,3,FALSE)</f>
        <v>General Building Maintenance</v>
      </c>
    </row>
    <row r="5645" spans="1:12" hidden="1">
      <c r="A5645">
        <v>82744</v>
      </c>
      <c r="B5645" t="s">
        <v>566</v>
      </c>
      <c r="C5645">
        <v>50365000</v>
      </c>
      <c r="D5645" t="s">
        <v>17</v>
      </c>
      <c r="E5645" t="s">
        <v>13</v>
      </c>
      <c r="F5645" t="s">
        <v>13</v>
      </c>
      <c r="G5645" t="s">
        <v>6898</v>
      </c>
      <c r="H5645" s="2">
        <v>44923.654992013886</v>
      </c>
      <c r="I5645" t="s">
        <v>90</v>
      </c>
      <c r="J5645" s="2">
        <v>44923.654992013886</v>
      </c>
      <c r="K5645" t="s">
        <v>90</v>
      </c>
      <c r="L5645" t="str">
        <f>VLOOKUP(C5645,ACCOUNT_MAPPING!A:C,3,FALSE)</f>
        <v>General Building Maintenance</v>
      </c>
    </row>
    <row r="5646" spans="1:12" hidden="1">
      <c r="A5646">
        <v>82975</v>
      </c>
      <c r="B5646" t="s">
        <v>296</v>
      </c>
      <c r="C5646">
        <v>50365000</v>
      </c>
      <c r="D5646" t="s">
        <v>12</v>
      </c>
      <c r="E5646" t="s">
        <v>13</v>
      </c>
      <c r="F5646" t="s">
        <v>13</v>
      </c>
      <c r="G5646" t="s">
        <v>6899</v>
      </c>
      <c r="H5646" s="2">
        <v>45009.89197326389</v>
      </c>
      <c r="I5646" t="s">
        <v>22</v>
      </c>
      <c r="J5646" s="2">
        <v>45009.89197326389</v>
      </c>
      <c r="K5646" t="s">
        <v>22</v>
      </c>
      <c r="L5646" t="str">
        <f>VLOOKUP(C5646,ACCOUNT_MAPPING!A:C,3,FALSE)</f>
        <v>General Building Maintenance</v>
      </c>
    </row>
    <row r="5647" spans="1:12" hidden="1">
      <c r="A5647">
        <v>99423</v>
      </c>
      <c r="B5647" t="s">
        <v>1331</v>
      </c>
      <c r="C5647">
        <v>50365000</v>
      </c>
      <c r="D5647" t="s">
        <v>17</v>
      </c>
      <c r="E5647" t="s">
        <v>13</v>
      </c>
      <c r="F5647" t="s">
        <v>13</v>
      </c>
      <c r="G5647" t="s">
        <v>6900</v>
      </c>
      <c r="H5647" s="2">
        <v>44916.736224189815</v>
      </c>
      <c r="I5647" t="s">
        <v>1333</v>
      </c>
      <c r="J5647" s="2">
        <v>44916.736224189815</v>
      </c>
      <c r="K5647" t="s">
        <v>1333</v>
      </c>
      <c r="L5647" t="str">
        <f>VLOOKUP(C5647,ACCOUNT_MAPPING!A:C,3,FALSE)</f>
        <v>General Building Maintenance</v>
      </c>
    </row>
    <row r="5648" spans="1:12" hidden="1">
      <c r="A5648">
        <v>83124</v>
      </c>
      <c r="B5648" t="s">
        <v>6901</v>
      </c>
      <c r="C5648">
        <v>50365000</v>
      </c>
      <c r="D5648" t="s">
        <v>17</v>
      </c>
      <c r="E5648" t="s">
        <v>13</v>
      </c>
      <c r="F5648" t="s">
        <v>13</v>
      </c>
      <c r="G5648" t="s">
        <v>6902</v>
      </c>
      <c r="H5648" s="2">
        <v>44923.413109027781</v>
      </c>
      <c r="I5648" t="s">
        <v>1672</v>
      </c>
      <c r="J5648" s="2">
        <v>44923.413109027781</v>
      </c>
      <c r="K5648" t="s">
        <v>1672</v>
      </c>
      <c r="L5648" t="str">
        <f>VLOOKUP(C5648,ACCOUNT_MAPPING!A:C,3,FALSE)</f>
        <v>General Building Maintenance</v>
      </c>
    </row>
    <row r="5649" spans="1:12" hidden="1">
      <c r="A5649">
        <v>82754</v>
      </c>
      <c r="B5649" t="s">
        <v>578</v>
      </c>
      <c r="C5649">
        <v>50365000</v>
      </c>
      <c r="D5649" t="s">
        <v>17</v>
      </c>
      <c r="E5649" t="s">
        <v>13</v>
      </c>
      <c r="F5649" t="s">
        <v>13</v>
      </c>
      <c r="G5649" t="s">
        <v>6876</v>
      </c>
      <c r="H5649" s="2">
        <v>44923.548376192128</v>
      </c>
      <c r="I5649" t="s">
        <v>553</v>
      </c>
      <c r="J5649" s="2">
        <v>44923.548376192128</v>
      </c>
      <c r="K5649" t="s">
        <v>553</v>
      </c>
      <c r="L5649" t="str">
        <f>VLOOKUP(C5649,ACCOUNT_MAPPING!A:C,3,FALSE)</f>
        <v>General Building Maintenance</v>
      </c>
    </row>
    <row r="5650" spans="1:12" hidden="1">
      <c r="A5650">
        <v>83101</v>
      </c>
      <c r="B5650" t="s">
        <v>1103</v>
      </c>
      <c r="C5650">
        <v>50365000</v>
      </c>
      <c r="D5650" t="s">
        <v>12</v>
      </c>
      <c r="E5650" t="s">
        <v>13</v>
      </c>
      <c r="F5650" t="s">
        <v>13</v>
      </c>
      <c r="G5650" t="s">
        <v>6903</v>
      </c>
      <c r="H5650" s="2">
        <v>45021.618585763892</v>
      </c>
      <c r="I5650" t="s">
        <v>87</v>
      </c>
      <c r="J5650" s="2">
        <v>45021.618585763892</v>
      </c>
      <c r="K5650" t="s">
        <v>87</v>
      </c>
      <c r="L5650" t="str">
        <f>VLOOKUP(C5650,ACCOUNT_MAPPING!A:C,3,FALSE)</f>
        <v>General Building Maintenance</v>
      </c>
    </row>
    <row r="5651" spans="1:12" hidden="1">
      <c r="A5651">
        <v>82762</v>
      </c>
      <c r="B5651" t="s">
        <v>1079</v>
      </c>
      <c r="C5651">
        <v>50365000</v>
      </c>
      <c r="D5651" t="s">
        <v>63</v>
      </c>
      <c r="E5651" t="s">
        <v>13</v>
      </c>
      <c r="F5651" t="s">
        <v>13</v>
      </c>
      <c r="G5651" t="s">
        <v>6904</v>
      </c>
      <c r="H5651" s="2">
        <v>44873.593731597219</v>
      </c>
      <c r="I5651" t="s">
        <v>2619</v>
      </c>
      <c r="J5651" s="2">
        <v>44873.593731597219</v>
      </c>
      <c r="K5651" t="s">
        <v>2619</v>
      </c>
      <c r="L5651" t="str">
        <f>VLOOKUP(C5651,ACCOUNT_MAPPING!A:C,3,FALSE)</f>
        <v>General Building Maintenance</v>
      </c>
    </row>
    <row r="5652" spans="1:12" hidden="1">
      <c r="A5652">
        <v>82765</v>
      </c>
      <c r="B5652" t="s">
        <v>556</v>
      </c>
      <c r="C5652">
        <v>50365000</v>
      </c>
      <c r="D5652" t="s">
        <v>12</v>
      </c>
      <c r="E5652" t="s">
        <v>13</v>
      </c>
      <c r="F5652" t="s">
        <v>13</v>
      </c>
      <c r="G5652" t="s">
        <v>6905</v>
      </c>
      <c r="H5652" s="2">
        <v>45021.576171099536</v>
      </c>
      <c r="I5652" t="s">
        <v>87</v>
      </c>
      <c r="J5652" s="2">
        <v>45021.576171099536</v>
      </c>
      <c r="K5652" t="s">
        <v>87</v>
      </c>
      <c r="L5652" t="str">
        <f>VLOOKUP(C5652,ACCOUNT_MAPPING!A:C,3,FALSE)</f>
        <v>General Building Maintenance</v>
      </c>
    </row>
    <row r="5653" spans="1:12" hidden="1">
      <c r="A5653">
        <v>83132</v>
      </c>
      <c r="B5653" t="s">
        <v>3555</v>
      </c>
      <c r="C5653">
        <v>50365000</v>
      </c>
      <c r="D5653" t="s">
        <v>63</v>
      </c>
      <c r="E5653" t="s">
        <v>13</v>
      </c>
      <c r="F5653" t="s">
        <v>13</v>
      </c>
      <c r="G5653" t="s">
        <v>6906</v>
      </c>
      <c r="H5653" s="2">
        <v>44876.515528206015</v>
      </c>
      <c r="I5653" t="s">
        <v>1672</v>
      </c>
      <c r="J5653" s="2">
        <v>44876.515528206015</v>
      </c>
      <c r="K5653" t="s">
        <v>1672</v>
      </c>
      <c r="L5653" t="str">
        <f>VLOOKUP(C5653,ACCOUNT_MAPPING!A:C,3,FALSE)</f>
        <v>General Building Maintenance</v>
      </c>
    </row>
    <row r="5654" spans="1:12" hidden="1">
      <c r="A5654">
        <v>83127</v>
      </c>
      <c r="B5654" t="s">
        <v>1334</v>
      </c>
      <c r="C5654">
        <v>50365000</v>
      </c>
      <c r="D5654" t="s">
        <v>17</v>
      </c>
      <c r="E5654" t="s">
        <v>13</v>
      </c>
      <c r="F5654" t="s">
        <v>13</v>
      </c>
      <c r="G5654" t="s">
        <v>6298</v>
      </c>
      <c r="H5654" s="2">
        <v>44922.4806650463</v>
      </c>
      <c r="I5654" t="s">
        <v>56</v>
      </c>
      <c r="J5654" s="2">
        <v>44922.4806650463</v>
      </c>
      <c r="K5654" t="s">
        <v>56</v>
      </c>
      <c r="L5654" t="str">
        <f>VLOOKUP(C5654,ACCOUNT_MAPPING!A:C,3,FALSE)</f>
        <v>General Building Maintenance</v>
      </c>
    </row>
    <row r="5655" spans="1:12" hidden="1">
      <c r="A5655">
        <v>82775</v>
      </c>
      <c r="B5655" t="s">
        <v>2102</v>
      </c>
      <c r="C5655">
        <v>50365000</v>
      </c>
      <c r="D5655" t="s">
        <v>17</v>
      </c>
      <c r="E5655" t="s">
        <v>13</v>
      </c>
      <c r="F5655" t="s">
        <v>13</v>
      </c>
      <c r="G5655" t="s">
        <v>6907</v>
      </c>
      <c r="H5655" s="2">
        <v>44922.599651504628</v>
      </c>
      <c r="I5655" t="s">
        <v>1292</v>
      </c>
      <c r="J5655" s="2">
        <v>44922.599651504628</v>
      </c>
      <c r="K5655" t="s">
        <v>1292</v>
      </c>
      <c r="L5655" t="str">
        <f>VLOOKUP(C5655,ACCOUNT_MAPPING!A:C,3,FALSE)</f>
        <v>General Building Maintenance</v>
      </c>
    </row>
    <row r="5656" spans="1:12" hidden="1">
      <c r="A5656">
        <v>83133</v>
      </c>
      <c r="B5656" t="s">
        <v>1107</v>
      </c>
      <c r="C5656">
        <v>50365000</v>
      </c>
      <c r="D5656" t="s">
        <v>12</v>
      </c>
      <c r="E5656" t="s">
        <v>13</v>
      </c>
      <c r="F5656" t="s">
        <v>13</v>
      </c>
      <c r="G5656" t="s">
        <v>6908</v>
      </c>
      <c r="H5656" s="2">
        <v>45024.644298530089</v>
      </c>
      <c r="I5656" t="s">
        <v>87</v>
      </c>
      <c r="J5656" s="2">
        <v>45024.644298530089</v>
      </c>
      <c r="K5656" t="s">
        <v>87</v>
      </c>
      <c r="L5656" t="str">
        <f>VLOOKUP(C5656,ACCOUNT_MAPPING!A:C,3,FALSE)</f>
        <v>General Building Maintenance</v>
      </c>
    </row>
    <row r="5657" spans="1:12" hidden="1">
      <c r="A5657">
        <v>82785</v>
      </c>
      <c r="B5657" t="s">
        <v>5145</v>
      </c>
      <c r="C5657">
        <v>50365000</v>
      </c>
      <c r="D5657" t="s">
        <v>17</v>
      </c>
      <c r="E5657" t="s">
        <v>13</v>
      </c>
      <c r="F5657" t="s">
        <v>13</v>
      </c>
      <c r="G5657" t="s">
        <v>6909</v>
      </c>
      <c r="H5657" s="2">
        <v>44924.600166585646</v>
      </c>
      <c r="I5657" t="s">
        <v>598</v>
      </c>
      <c r="J5657" s="2">
        <v>44924.600166585646</v>
      </c>
      <c r="K5657" t="s">
        <v>598</v>
      </c>
      <c r="L5657" t="str">
        <f>VLOOKUP(C5657,ACCOUNT_MAPPING!A:C,3,FALSE)</f>
        <v>General Building Maintenance</v>
      </c>
    </row>
    <row r="5658" spans="1:12" hidden="1">
      <c r="A5658">
        <v>83138</v>
      </c>
      <c r="B5658" t="s">
        <v>3606</v>
      </c>
      <c r="C5658">
        <v>50365000</v>
      </c>
      <c r="D5658" t="s">
        <v>17</v>
      </c>
      <c r="E5658" t="s">
        <v>13</v>
      </c>
      <c r="F5658" t="s">
        <v>13</v>
      </c>
      <c r="G5658" t="s">
        <v>6910</v>
      </c>
      <c r="H5658" s="2">
        <v>44924.654097800929</v>
      </c>
      <c r="I5658" t="s">
        <v>598</v>
      </c>
      <c r="J5658" s="2">
        <v>44924.654097800929</v>
      </c>
      <c r="K5658" t="s">
        <v>598</v>
      </c>
      <c r="L5658" t="str">
        <f>VLOOKUP(C5658,ACCOUNT_MAPPING!A:C,3,FALSE)</f>
        <v>General Building Maintenance</v>
      </c>
    </row>
    <row r="5659" spans="1:12" hidden="1">
      <c r="A5659">
        <v>109789</v>
      </c>
      <c r="B5659" t="s">
        <v>304</v>
      </c>
      <c r="C5659">
        <v>50365000</v>
      </c>
      <c r="D5659" t="s">
        <v>17</v>
      </c>
      <c r="E5659" t="s">
        <v>13</v>
      </c>
      <c r="F5659" t="s">
        <v>13</v>
      </c>
      <c r="G5659" t="s">
        <v>6911</v>
      </c>
      <c r="H5659" s="2">
        <v>44929.367407175923</v>
      </c>
      <c r="I5659" t="s">
        <v>289</v>
      </c>
      <c r="J5659" s="2">
        <v>44929.367407175923</v>
      </c>
      <c r="K5659" t="s">
        <v>289</v>
      </c>
      <c r="L5659" t="str">
        <f>VLOOKUP(C5659,ACCOUNT_MAPPING!A:C,3,FALSE)</f>
        <v>General Building Maintenance</v>
      </c>
    </row>
    <row r="5660" spans="1:12" hidden="1">
      <c r="A5660">
        <v>82823</v>
      </c>
      <c r="B5660" t="s">
        <v>3058</v>
      </c>
      <c r="C5660">
        <v>50365000</v>
      </c>
      <c r="D5660" t="s">
        <v>17</v>
      </c>
      <c r="E5660" t="s">
        <v>13</v>
      </c>
      <c r="F5660" t="s">
        <v>13</v>
      </c>
      <c r="G5660" t="s">
        <v>6871</v>
      </c>
      <c r="H5660" s="2">
        <v>44917.866823460645</v>
      </c>
      <c r="I5660" t="s">
        <v>214</v>
      </c>
      <c r="J5660" s="2">
        <v>44917.866823460645</v>
      </c>
      <c r="K5660" t="s">
        <v>214</v>
      </c>
      <c r="L5660" t="str">
        <f>VLOOKUP(C5660,ACCOUNT_MAPPING!A:C,3,FALSE)</f>
        <v>General Building Maintenance</v>
      </c>
    </row>
    <row r="5661" spans="1:12" hidden="1">
      <c r="A5661">
        <v>83139</v>
      </c>
      <c r="B5661" t="s">
        <v>3092</v>
      </c>
      <c r="C5661">
        <v>50365000</v>
      </c>
      <c r="D5661" t="s">
        <v>63</v>
      </c>
      <c r="E5661" t="s">
        <v>13</v>
      </c>
      <c r="F5661" t="s">
        <v>13</v>
      </c>
      <c r="G5661" t="s">
        <v>6912</v>
      </c>
      <c r="H5661" s="2">
        <v>44875.704369907406</v>
      </c>
      <c r="I5661" t="s">
        <v>87</v>
      </c>
      <c r="J5661" s="2">
        <v>44875.704369907406</v>
      </c>
      <c r="K5661" t="s">
        <v>87</v>
      </c>
      <c r="L5661" t="str">
        <f>VLOOKUP(C5661,ACCOUNT_MAPPING!A:C,3,FALSE)</f>
        <v>General Building Maintenance</v>
      </c>
    </row>
    <row r="5662" spans="1:12" hidden="1">
      <c r="A5662">
        <v>82963</v>
      </c>
      <c r="B5662" t="s">
        <v>2107</v>
      </c>
      <c r="C5662">
        <v>50365000</v>
      </c>
      <c r="D5662" t="s">
        <v>12</v>
      </c>
      <c r="E5662" t="s">
        <v>13</v>
      </c>
      <c r="F5662" t="s">
        <v>13</v>
      </c>
      <c r="G5662" t="s">
        <v>6913</v>
      </c>
      <c r="H5662" s="2">
        <v>45009.866441319442</v>
      </c>
      <c r="I5662" t="s">
        <v>22</v>
      </c>
      <c r="J5662" s="2">
        <v>45009.866441319442</v>
      </c>
      <c r="K5662" t="s">
        <v>22</v>
      </c>
      <c r="L5662" t="str">
        <f>VLOOKUP(C5662,ACCOUNT_MAPPING!A:C,3,FALSE)</f>
        <v>General Building Maintenance</v>
      </c>
    </row>
    <row r="5663" spans="1:12" hidden="1">
      <c r="A5663">
        <v>82964</v>
      </c>
      <c r="B5663" t="s">
        <v>5654</v>
      </c>
      <c r="C5663">
        <v>50365000</v>
      </c>
      <c r="D5663" t="s">
        <v>63</v>
      </c>
      <c r="E5663" t="s">
        <v>13</v>
      </c>
      <c r="F5663" t="s">
        <v>13</v>
      </c>
      <c r="G5663" t="s">
        <v>6914</v>
      </c>
      <c r="H5663" s="2">
        <v>44874.776503159723</v>
      </c>
      <c r="I5663" t="s">
        <v>1836</v>
      </c>
      <c r="J5663" s="2">
        <v>44874.776503159723</v>
      </c>
      <c r="K5663" t="s">
        <v>1836</v>
      </c>
      <c r="L5663" t="str">
        <f>VLOOKUP(C5663,ACCOUNT_MAPPING!A:C,3,FALSE)</f>
        <v>General Building Maintenance</v>
      </c>
    </row>
    <row r="5664" spans="1:12" hidden="1">
      <c r="A5664">
        <v>83180</v>
      </c>
      <c r="B5664" t="s">
        <v>1346</v>
      </c>
      <c r="C5664">
        <v>50365000</v>
      </c>
      <c r="D5664" t="s">
        <v>17</v>
      </c>
      <c r="E5664" t="s">
        <v>13</v>
      </c>
      <c r="F5664" t="s">
        <v>13</v>
      </c>
      <c r="G5664" t="s">
        <v>6915</v>
      </c>
      <c r="H5664" s="2">
        <v>44917.820223263887</v>
      </c>
      <c r="I5664" t="s">
        <v>214</v>
      </c>
      <c r="J5664" s="2">
        <v>44917.820223263887</v>
      </c>
      <c r="K5664" t="s">
        <v>214</v>
      </c>
      <c r="L5664" t="str">
        <f>VLOOKUP(C5664,ACCOUNT_MAPPING!A:C,3,FALSE)</f>
        <v>General Building Maintenance</v>
      </c>
    </row>
    <row r="5665" spans="1:12" hidden="1">
      <c r="A5665">
        <v>83309</v>
      </c>
      <c r="B5665" t="s">
        <v>5746</v>
      </c>
      <c r="C5665">
        <v>50365000</v>
      </c>
      <c r="D5665" t="s">
        <v>12</v>
      </c>
      <c r="E5665" t="s">
        <v>13</v>
      </c>
      <c r="F5665" t="s">
        <v>13</v>
      </c>
      <c r="G5665" t="s">
        <v>6916</v>
      </c>
      <c r="H5665" s="2">
        <v>45020.552715127313</v>
      </c>
      <c r="I5665" t="s">
        <v>720</v>
      </c>
      <c r="J5665" s="2">
        <v>45020.552715127313</v>
      </c>
      <c r="K5665" t="s">
        <v>720</v>
      </c>
      <c r="L5665" t="str">
        <f>VLOOKUP(C5665,ACCOUNT_MAPPING!A:C,3,FALSE)</f>
        <v>General Building Maintenance</v>
      </c>
    </row>
    <row r="5666" spans="1:12" hidden="1">
      <c r="A5666">
        <v>83838</v>
      </c>
      <c r="B5666" t="s">
        <v>5221</v>
      </c>
      <c r="C5666">
        <v>50365000</v>
      </c>
      <c r="D5666" t="s">
        <v>17</v>
      </c>
      <c r="E5666" t="s">
        <v>13</v>
      </c>
      <c r="F5666" t="s">
        <v>13</v>
      </c>
      <c r="G5666" t="s">
        <v>6917</v>
      </c>
      <c r="H5666" s="2">
        <v>44914.57386261574</v>
      </c>
      <c r="I5666" t="s">
        <v>2111</v>
      </c>
      <c r="J5666" s="2">
        <v>44914.57386261574</v>
      </c>
      <c r="K5666" t="s">
        <v>2111</v>
      </c>
      <c r="L5666" t="str">
        <f>VLOOKUP(C5666,ACCOUNT_MAPPING!A:C,3,FALSE)</f>
        <v>General Building Maintenance</v>
      </c>
    </row>
    <row r="5667" spans="1:12" hidden="1">
      <c r="A5667">
        <v>82972</v>
      </c>
      <c r="B5667" t="s">
        <v>1106</v>
      </c>
      <c r="C5667">
        <v>50365000</v>
      </c>
      <c r="D5667" t="s">
        <v>17</v>
      </c>
      <c r="E5667" t="s">
        <v>13</v>
      </c>
      <c r="F5667" t="s">
        <v>13</v>
      </c>
      <c r="G5667" t="s">
        <v>1309</v>
      </c>
      <c r="H5667" s="2">
        <v>44929.427983182868</v>
      </c>
      <c r="I5667" t="s">
        <v>1092</v>
      </c>
      <c r="J5667" s="2">
        <v>44929.427983182868</v>
      </c>
      <c r="K5667" t="s">
        <v>1092</v>
      </c>
      <c r="L5667" t="str">
        <f>VLOOKUP(C5667,ACCOUNT_MAPPING!A:C,3,FALSE)</f>
        <v>General Building Maintenance</v>
      </c>
    </row>
    <row r="5668" spans="1:12" hidden="1">
      <c r="A5668">
        <v>99425</v>
      </c>
      <c r="B5668" t="s">
        <v>1345</v>
      </c>
      <c r="C5668">
        <v>50365000</v>
      </c>
      <c r="D5668" t="s">
        <v>17</v>
      </c>
      <c r="E5668" t="s">
        <v>13</v>
      </c>
      <c r="F5668" t="s">
        <v>13</v>
      </c>
      <c r="G5668" t="s">
        <v>6918</v>
      </c>
      <c r="H5668" s="2">
        <v>44916.739663194443</v>
      </c>
      <c r="I5668" t="s">
        <v>1333</v>
      </c>
      <c r="J5668" s="2">
        <v>44916.739663194443</v>
      </c>
      <c r="K5668" t="s">
        <v>1333</v>
      </c>
      <c r="L5668" t="str">
        <f>VLOOKUP(C5668,ACCOUNT_MAPPING!A:C,3,FALSE)</f>
        <v>General Building Maintenance</v>
      </c>
    </row>
    <row r="5669" spans="1:12" hidden="1">
      <c r="A5669">
        <v>83167</v>
      </c>
      <c r="B5669" t="s">
        <v>1113</v>
      </c>
      <c r="C5669">
        <v>50365000</v>
      </c>
      <c r="D5669" t="s">
        <v>12</v>
      </c>
      <c r="E5669" t="s">
        <v>13</v>
      </c>
      <c r="F5669" t="s">
        <v>13</v>
      </c>
      <c r="G5669" t="s">
        <v>6919</v>
      </c>
      <c r="H5669" s="2">
        <v>45021.657474108797</v>
      </c>
      <c r="I5669" t="s">
        <v>759</v>
      </c>
      <c r="J5669" s="2">
        <v>45021.657474108797</v>
      </c>
      <c r="K5669" t="s">
        <v>759</v>
      </c>
      <c r="L5669" t="str">
        <f>VLOOKUP(C5669,ACCOUNT_MAPPING!A:C,3,FALSE)</f>
        <v>General Building Maintenance</v>
      </c>
    </row>
    <row r="5670" spans="1:12" hidden="1">
      <c r="A5670">
        <v>83169</v>
      </c>
      <c r="B5670" t="s">
        <v>5197</v>
      </c>
      <c r="C5670">
        <v>50365000</v>
      </c>
      <c r="D5670" t="s">
        <v>17</v>
      </c>
      <c r="E5670" t="s">
        <v>13</v>
      </c>
      <c r="F5670" t="s">
        <v>13</v>
      </c>
      <c r="G5670" t="s">
        <v>6920</v>
      </c>
      <c r="H5670" s="2">
        <v>44924.70241111111</v>
      </c>
      <c r="I5670" t="s">
        <v>289</v>
      </c>
      <c r="J5670" s="2">
        <v>44924.70241111111</v>
      </c>
      <c r="K5670" t="s">
        <v>289</v>
      </c>
      <c r="L5670" t="str">
        <f>VLOOKUP(C5670,ACCOUNT_MAPPING!A:C,3,FALSE)</f>
        <v>General Building Maintenance</v>
      </c>
    </row>
    <row r="5671" spans="1:12" hidden="1">
      <c r="A5671">
        <v>83178</v>
      </c>
      <c r="B5671" t="s">
        <v>6339</v>
      </c>
      <c r="C5671">
        <v>50365000</v>
      </c>
      <c r="D5671" t="s">
        <v>17</v>
      </c>
      <c r="E5671" t="s">
        <v>13</v>
      </c>
      <c r="F5671" t="s">
        <v>13</v>
      </c>
      <c r="G5671" t="s">
        <v>6921</v>
      </c>
      <c r="H5671" s="2">
        <v>44929.362150196757</v>
      </c>
      <c r="I5671" t="s">
        <v>289</v>
      </c>
      <c r="J5671" s="2">
        <v>44929.362150196757</v>
      </c>
      <c r="K5671" t="s">
        <v>289</v>
      </c>
      <c r="L5671" t="str">
        <f>VLOOKUP(C5671,ACCOUNT_MAPPING!A:C,3,FALSE)</f>
        <v>General Building Maintenance</v>
      </c>
    </row>
    <row r="5672" spans="1:12" hidden="1">
      <c r="A5672">
        <v>83179</v>
      </c>
      <c r="B5672" t="s">
        <v>3596</v>
      </c>
      <c r="C5672">
        <v>50365000</v>
      </c>
      <c r="D5672" t="s">
        <v>12</v>
      </c>
      <c r="E5672" t="s">
        <v>13</v>
      </c>
      <c r="F5672" t="s">
        <v>13</v>
      </c>
      <c r="G5672" t="s">
        <v>6922</v>
      </c>
      <c r="H5672" s="2">
        <v>45015.5051459838</v>
      </c>
      <c r="I5672" t="s">
        <v>778</v>
      </c>
      <c r="J5672" s="2">
        <v>45015.5051459838</v>
      </c>
      <c r="K5672" t="s">
        <v>778</v>
      </c>
      <c r="L5672" t="str">
        <f>VLOOKUP(C5672,ACCOUNT_MAPPING!A:C,3,FALSE)</f>
        <v>General Building Maintenance</v>
      </c>
    </row>
    <row r="5673" spans="1:12" hidden="1">
      <c r="A5673">
        <v>126076</v>
      </c>
      <c r="B5673" t="s">
        <v>331</v>
      </c>
      <c r="C5673">
        <v>50365000</v>
      </c>
      <c r="D5673" t="s">
        <v>17</v>
      </c>
      <c r="E5673" t="s">
        <v>13</v>
      </c>
      <c r="F5673" t="s">
        <v>13</v>
      </c>
      <c r="G5673" t="s">
        <v>6923</v>
      </c>
      <c r="H5673" s="2">
        <v>44925.43436284722</v>
      </c>
      <c r="I5673" t="s">
        <v>303</v>
      </c>
      <c r="J5673" s="2">
        <v>44925.43436284722</v>
      </c>
      <c r="K5673" t="s">
        <v>303</v>
      </c>
      <c r="L5673" t="str">
        <f>VLOOKUP(C5673,ACCOUNT_MAPPING!A:C,3,FALSE)</f>
        <v>General Building Maintenance</v>
      </c>
    </row>
    <row r="5674" spans="1:12" hidden="1">
      <c r="A5674">
        <v>109796</v>
      </c>
      <c r="B5674" t="s">
        <v>287</v>
      </c>
      <c r="C5674">
        <v>50365000</v>
      </c>
      <c r="D5674" t="s">
        <v>17</v>
      </c>
      <c r="E5674" t="s">
        <v>13</v>
      </c>
      <c r="F5674" t="s">
        <v>13</v>
      </c>
      <c r="G5674" t="s">
        <v>5519</v>
      </c>
      <c r="H5674" s="2">
        <v>44929.398883761576</v>
      </c>
      <c r="I5674" t="s">
        <v>289</v>
      </c>
      <c r="J5674" s="2">
        <v>44929.398883761576</v>
      </c>
      <c r="K5674" t="s">
        <v>289</v>
      </c>
      <c r="L5674" t="str">
        <f>VLOOKUP(C5674,ACCOUNT_MAPPING!A:C,3,FALSE)</f>
        <v>General Building Maintenance</v>
      </c>
    </row>
    <row r="5675" spans="1:12" hidden="1">
      <c r="A5675">
        <v>83121</v>
      </c>
      <c r="B5675" t="s">
        <v>1591</v>
      </c>
      <c r="C5675">
        <v>50365000</v>
      </c>
      <c r="D5675" t="s">
        <v>17</v>
      </c>
      <c r="E5675" t="s">
        <v>13</v>
      </c>
      <c r="F5675" t="s">
        <v>13</v>
      </c>
      <c r="G5675" t="s">
        <v>6298</v>
      </c>
      <c r="H5675" s="2">
        <v>44922.449847303244</v>
      </c>
      <c r="I5675" t="s">
        <v>56</v>
      </c>
      <c r="J5675" s="2">
        <v>44922.449847303244</v>
      </c>
      <c r="K5675" t="s">
        <v>56</v>
      </c>
      <c r="L5675" t="str">
        <f>VLOOKUP(C5675,ACCOUNT_MAPPING!A:C,3,FALSE)</f>
        <v>General Building Maintenance</v>
      </c>
    </row>
    <row r="5676" spans="1:12" hidden="1">
      <c r="A5676">
        <v>111565</v>
      </c>
      <c r="B5676" t="s">
        <v>1350</v>
      </c>
      <c r="C5676">
        <v>50365000</v>
      </c>
      <c r="D5676" t="s">
        <v>12</v>
      </c>
      <c r="E5676" t="s">
        <v>13</v>
      </c>
      <c r="F5676" t="s">
        <v>13</v>
      </c>
      <c r="G5676" t="s">
        <v>6924</v>
      </c>
      <c r="H5676" s="2">
        <v>45020.576529247686</v>
      </c>
      <c r="I5676" t="s">
        <v>1434</v>
      </c>
      <c r="J5676" s="2">
        <v>45020.576529247686</v>
      </c>
      <c r="K5676" t="s">
        <v>1434</v>
      </c>
      <c r="L5676" t="str">
        <f>VLOOKUP(C5676,ACCOUNT_MAPPING!A:C,3,FALSE)</f>
        <v>General Building Maintenance</v>
      </c>
    </row>
    <row r="5677" spans="1:12" hidden="1">
      <c r="A5677">
        <v>83128</v>
      </c>
      <c r="B5677" t="s">
        <v>3604</v>
      </c>
      <c r="C5677">
        <v>50365000</v>
      </c>
      <c r="D5677" t="s">
        <v>17</v>
      </c>
      <c r="E5677" t="s">
        <v>13</v>
      </c>
      <c r="F5677" t="s">
        <v>13</v>
      </c>
      <c r="G5677" t="s">
        <v>6925</v>
      </c>
      <c r="H5677" s="2">
        <v>44924.637925034724</v>
      </c>
      <c r="I5677" t="s">
        <v>598</v>
      </c>
      <c r="J5677" s="2">
        <v>44924.637925034724</v>
      </c>
      <c r="K5677" t="s">
        <v>598</v>
      </c>
      <c r="L5677" t="str">
        <f>VLOOKUP(C5677,ACCOUNT_MAPPING!A:C,3,FALSE)</f>
        <v>General Building Maintenance</v>
      </c>
    </row>
    <row r="5678" spans="1:12" hidden="1">
      <c r="A5678">
        <v>83131</v>
      </c>
      <c r="B5678" t="s">
        <v>1593</v>
      </c>
      <c r="C5678">
        <v>50365000</v>
      </c>
      <c r="D5678" t="s">
        <v>17</v>
      </c>
      <c r="E5678" t="s">
        <v>13</v>
      </c>
      <c r="F5678" t="s">
        <v>13</v>
      </c>
      <c r="G5678" t="s">
        <v>6298</v>
      </c>
      <c r="H5678" s="2">
        <v>44922.497687962961</v>
      </c>
      <c r="I5678" t="s">
        <v>56</v>
      </c>
      <c r="J5678" s="2">
        <v>44922.497687962961</v>
      </c>
      <c r="K5678" t="s">
        <v>56</v>
      </c>
      <c r="L5678" t="str">
        <f>VLOOKUP(C5678,ACCOUNT_MAPPING!A:C,3,FALSE)</f>
        <v>General Building Maintenance</v>
      </c>
    </row>
    <row r="5679" spans="1:12" hidden="1">
      <c r="A5679">
        <v>83846</v>
      </c>
      <c r="B5679" t="s">
        <v>4240</v>
      </c>
      <c r="C5679">
        <v>50365000</v>
      </c>
      <c r="D5679" t="s">
        <v>63</v>
      </c>
      <c r="E5679" t="s">
        <v>13</v>
      </c>
      <c r="F5679" t="s">
        <v>13</v>
      </c>
      <c r="G5679" t="s">
        <v>5224</v>
      </c>
      <c r="H5679" s="2">
        <v>44872.788429513887</v>
      </c>
      <c r="I5679" t="s">
        <v>2111</v>
      </c>
      <c r="J5679" s="2">
        <v>44872.788429513887</v>
      </c>
      <c r="K5679" t="s">
        <v>2111</v>
      </c>
      <c r="L5679" t="str">
        <f>VLOOKUP(C5679,ACCOUNT_MAPPING!A:C,3,FALSE)</f>
        <v>General Building Maintenance</v>
      </c>
    </row>
    <row r="5680" spans="1:12" hidden="1">
      <c r="A5680">
        <v>83851</v>
      </c>
      <c r="B5680" t="s">
        <v>5670</v>
      </c>
      <c r="C5680">
        <v>50365000</v>
      </c>
      <c r="D5680" t="s">
        <v>63</v>
      </c>
      <c r="E5680" t="s">
        <v>13</v>
      </c>
      <c r="F5680" t="s">
        <v>13</v>
      </c>
      <c r="G5680" t="s">
        <v>6926</v>
      </c>
      <c r="H5680" s="2">
        <v>44875.810846064815</v>
      </c>
      <c r="I5680" t="s">
        <v>2111</v>
      </c>
      <c r="J5680" s="2">
        <v>44875.810846064815</v>
      </c>
      <c r="K5680" t="s">
        <v>2111</v>
      </c>
      <c r="L5680" t="str">
        <f>VLOOKUP(C5680,ACCOUNT_MAPPING!A:C,3,FALSE)</f>
        <v>General Building Maintenance</v>
      </c>
    </row>
    <row r="5681" spans="1:12" hidden="1">
      <c r="A5681">
        <v>126086</v>
      </c>
      <c r="B5681" t="s">
        <v>382</v>
      </c>
      <c r="C5681">
        <v>50365000</v>
      </c>
      <c r="D5681" t="s">
        <v>17</v>
      </c>
      <c r="E5681" t="s">
        <v>13</v>
      </c>
      <c r="F5681" t="s">
        <v>13</v>
      </c>
      <c r="G5681" t="s">
        <v>6927</v>
      </c>
      <c r="H5681" s="2">
        <v>44914.658236770832</v>
      </c>
      <c r="I5681" t="s">
        <v>360</v>
      </c>
      <c r="J5681" s="2">
        <v>44914.658236770832</v>
      </c>
      <c r="K5681" t="s">
        <v>360</v>
      </c>
      <c r="L5681" t="str">
        <f>VLOOKUP(C5681,ACCOUNT_MAPPING!A:C,3,FALSE)</f>
        <v>General Building Maintenance</v>
      </c>
    </row>
    <row r="5682" spans="1:12" hidden="1">
      <c r="A5682">
        <v>83860</v>
      </c>
      <c r="B5682" t="s">
        <v>3106</v>
      </c>
      <c r="C5682">
        <v>50365000</v>
      </c>
      <c r="D5682" t="s">
        <v>17</v>
      </c>
      <c r="E5682" t="s">
        <v>13</v>
      </c>
      <c r="F5682" t="s">
        <v>13</v>
      </c>
      <c r="G5682" t="s">
        <v>6928</v>
      </c>
      <c r="H5682" s="2">
        <v>44923.797843483793</v>
      </c>
      <c r="I5682" t="s">
        <v>2111</v>
      </c>
      <c r="J5682" s="2">
        <v>44923.797843483793</v>
      </c>
      <c r="K5682" t="s">
        <v>2111</v>
      </c>
      <c r="L5682" t="str">
        <f>VLOOKUP(C5682,ACCOUNT_MAPPING!A:C,3,FALSE)</f>
        <v>General Building Maintenance</v>
      </c>
    </row>
    <row r="5683" spans="1:12" hidden="1">
      <c r="A5683">
        <v>83146</v>
      </c>
      <c r="B5683" t="s">
        <v>636</v>
      </c>
      <c r="C5683">
        <v>50365000</v>
      </c>
      <c r="D5683" t="s">
        <v>17</v>
      </c>
      <c r="E5683" t="s">
        <v>13</v>
      </c>
      <c r="F5683" t="s">
        <v>13</v>
      </c>
      <c r="G5683" t="s">
        <v>6929</v>
      </c>
      <c r="H5683" s="2">
        <v>44917.698696261577</v>
      </c>
      <c r="I5683" t="s">
        <v>627</v>
      </c>
      <c r="J5683" s="2">
        <v>44917.698696261577</v>
      </c>
      <c r="K5683" t="s">
        <v>627</v>
      </c>
      <c r="L5683" t="str">
        <f>VLOOKUP(C5683,ACCOUNT_MAPPING!A:C,3,FALSE)</f>
        <v>General Building Maintenance</v>
      </c>
    </row>
    <row r="5684" spans="1:12" hidden="1">
      <c r="A5684">
        <v>83147</v>
      </c>
      <c r="B5684" t="s">
        <v>631</v>
      </c>
      <c r="C5684">
        <v>50365000</v>
      </c>
      <c r="D5684" t="s">
        <v>17</v>
      </c>
      <c r="E5684" t="s">
        <v>13</v>
      </c>
      <c r="F5684" t="s">
        <v>13</v>
      </c>
      <c r="G5684" t="s">
        <v>6930</v>
      </c>
      <c r="H5684" s="2">
        <v>44917.704048726853</v>
      </c>
      <c r="I5684" t="s">
        <v>627</v>
      </c>
      <c r="J5684" s="2">
        <v>44917.704048726853</v>
      </c>
      <c r="K5684" t="s">
        <v>627</v>
      </c>
      <c r="L5684" t="str">
        <f>VLOOKUP(C5684,ACCOUNT_MAPPING!A:C,3,FALSE)</f>
        <v>General Building Maintenance</v>
      </c>
    </row>
    <row r="5685" spans="1:12" hidden="1">
      <c r="A5685">
        <v>83148</v>
      </c>
      <c r="B5685" t="s">
        <v>633</v>
      </c>
      <c r="C5685">
        <v>50365000</v>
      </c>
      <c r="D5685" t="s">
        <v>63</v>
      </c>
      <c r="E5685" t="s">
        <v>13</v>
      </c>
      <c r="F5685" t="s">
        <v>13</v>
      </c>
      <c r="G5685" t="s">
        <v>6931</v>
      </c>
      <c r="H5685" s="2">
        <v>44874.615701192131</v>
      </c>
      <c r="I5685" t="s">
        <v>627</v>
      </c>
      <c r="J5685" s="2">
        <v>44874.615701192131</v>
      </c>
      <c r="K5685" t="s">
        <v>627</v>
      </c>
      <c r="L5685" t="str">
        <f>VLOOKUP(C5685,ACCOUNT_MAPPING!A:C,3,FALSE)</f>
        <v>General Building Maintenance</v>
      </c>
    </row>
    <row r="5686" spans="1:12" hidden="1">
      <c r="A5686">
        <v>83174</v>
      </c>
      <c r="B5686" t="s">
        <v>5199</v>
      </c>
      <c r="C5686">
        <v>50365000</v>
      </c>
      <c r="D5686" t="s">
        <v>17</v>
      </c>
      <c r="E5686" t="s">
        <v>13</v>
      </c>
      <c r="F5686" t="s">
        <v>13</v>
      </c>
      <c r="G5686" t="s">
        <v>6932</v>
      </c>
      <c r="H5686" s="2">
        <v>44924.706177662039</v>
      </c>
      <c r="I5686" t="s">
        <v>289</v>
      </c>
      <c r="J5686" s="2">
        <v>44924.706177662039</v>
      </c>
      <c r="K5686" t="s">
        <v>289</v>
      </c>
      <c r="L5686" t="str">
        <f>VLOOKUP(C5686,ACCOUNT_MAPPING!A:C,3,FALSE)</f>
        <v>General Building Maintenance</v>
      </c>
    </row>
    <row r="5687" spans="1:12" hidden="1">
      <c r="A5687">
        <v>109791</v>
      </c>
      <c r="B5687" t="s">
        <v>368</v>
      </c>
      <c r="C5687">
        <v>50365000</v>
      </c>
      <c r="D5687" t="s">
        <v>12</v>
      </c>
      <c r="E5687" t="s">
        <v>13</v>
      </c>
      <c r="F5687" t="s">
        <v>13</v>
      </c>
      <c r="G5687" t="s">
        <v>6933</v>
      </c>
      <c r="H5687" s="2">
        <v>45014.698013310182</v>
      </c>
      <c r="I5687" t="s">
        <v>289</v>
      </c>
      <c r="J5687" s="2">
        <v>45014.698013310182</v>
      </c>
      <c r="K5687" t="s">
        <v>289</v>
      </c>
      <c r="L5687" t="str">
        <f>VLOOKUP(C5687,ACCOUNT_MAPPING!A:C,3,FALSE)</f>
        <v>General Building Maintenance</v>
      </c>
    </row>
    <row r="5688" spans="1:12" hidden="1">
      <c r="A5688">
        <v>109792</v>
      </c>
      <c r="B5688" t="s">
        <v>3120</v>
      </c>
      <c r="C5688">
        <v>50365000</v>
      </c>
      <c r="D5688" t="s">
        <v>17</v>
      </c>
      <c r="E5688" t="s">
        <v>13</v>
      </c>
      <c r="F5688" t="s">
        <v>13</v>
      </c>
      <c r="G5688" t="s">
        <v>5285</v>
      </c>
      <c r="H5688" s="2">
        <v>44929.384111805557</v>
      </c>
      <c r="I5688" t="s">
        <v>289</v>
      </c>
      <c r="J5688" s="2">
        <v>44929.384111805557</v>
      </c>
      <c r="K5688" t="s">
        <v>289</v>
      </c>
      <c r="L5688" t="str">
        <f>VLOOKUP(C5688,ACCOUNT_MAPPING!A:C,3,FALSE)</f>
        <v>General Building Maintenance</v>
      </c>
    </row>
    <row r="5689" spans="1:12" hidden="1">
      <c r="A5689">
        <v>109793</v>
      </c>
      <c r="B5689" t="s">
        <v>317</v>
      </c>
      <c r="C5689">
        <v>50365000</v>
      </c>
      <c r="D5689" t="s">
        <v>12</v>
      </c>
      <c r="E5689" t="s">
        <v>13</v>
      </c>
      <c r="F5689" t="s">
        <v>13</v>
      </c>
      <c r="G5689" t="s">
        <v>6934</v>
      </c>
      <c r="H5689" s="2">
        <v>45014.701337384256</v>
      </c>
      <c r="I5689" t="s">
        <v>289</v>
      </c>
      <c r="J5689" s="2">
        <v>45014.701337384256</v>
      </c>
      <c r="K5689" t="s">
        <v>289</v>
      </c>
      <c r="L5689" t="str">
        <f>VLOOKUP(C5689,ACCOUNT_MAPPING!A:C,3,FALSE)</f>
        <v>General Building Maintenance</v>
      </c>
    </row>
    <row r="5690" spans="1:12" hidden="1">
      <c r="A5690">
        <v>109797</v>
      </c>
      <c r="B5690" t="s">
        <v>3136</v>
      </c>
      <c r="C5690">
        <v>50365000</v>
      </c>
      <c r="D5690" t="s">
        <v>17</v>
      </c>
      <c r="E5690" t="s">
        <v>13</v>
      </c>
      <c r="F5690" t="s">
        <v>13</v>
      </c>
      <c r="G5690" t="s">
        <v>6935</v>
      </c>
      <c r="H5690" s="2">
        <v>44929.407142442127</v>
      </c>
      <c r="I5690" t="s">
        <v>289</v>
      </c>
      <c r="J5690" s="2">
        <v>44929.407142442127</v>
      </c>
      <c r="K5690" t="s">
        <v>289</v>
      </c>
      <c r="L5690" t="str">
        <f>VLOOKUP(C5690,ACCOUNT_MAPPING!A:C,3,FALSE)</f>
        <v>General Building Maintenance</v>
      </c>
    </row>
    <row r="5691" spans="1:12" hidden="1">
      <c r="A5691">
        <v>99468</v>
      </c>
      <c r="B5691" t="s">
        <v>5216</v>
      </c>
      <c r="C5691">
        <v>50365000</v>
      </c>
      <c r="D5691" t="s">
        <v>17</v>
      </c>
      <c r="E5691" t="s">
        <v>13</v>
      </c>
      <c r="F5691" t="s">
        <v>13</v>
      </c>
      <c r="G5691" t="s">
        <v>6936</v>
      </c>
      <c r="H5691" s="2">
        <v>44923.525078784725</v>
      </c>
      <c r="I5691" t="s">
        <v>598</v>
      </c>
      <c r="J5691" s="2">
        <v>44923.525078784725</v>
      </c>
      <c r="K5691" t="s">
        <v>598</v>
      </c>
      <c r="L5691" t="str">
        <f>VLOOKUP(C5691,ACCOUNT_MAPPING!A:C,3,FALSE)</f>
        <v>General Building Maintenance</v>
      </c>
    </row>
    <row r="5692" spans="1:12" hidden="1">
      <c r="A5692">
        <v>126144</v>
      </c>
      <c r="B5692" t="s">
        <v>384</v>
      </c>
      <c r="C5692">
        <v>50365000</v>
      </c>
      <c r="D5692" t="s">
        <v>12</v>
      </c>
      <c r="E5692" t="s">
        <v>13</v>
      </c>
      <c r="F5692" t="s">
        <v>13</v>
      </c>
      <c r="G5692" t="s">
        <v>6937</v>
      </c>
      <c r="H5692" s="2">
        <v>45019.846238576392</v>
      </c>
      <c r="I5692" t="s">
        <v>456</v>
      </c>
      <c r="J5692" s="2">
        <v>45019.846238576392</v>
      </c>
      <c r="K5692" t="s">
        <v>323</v>
      </c>
      <c r="L5692" t="str">
        <f>VLOOKUP(C5692,ACCOUNT_MAPPING!A:C,3,FALSE)</f>
        <v>General Building Maintenance</v>
      </c>
    </row>
    <row r="5693" spans="1:12" hidden="1">
      <c r="A5693">
        <v>126147</v>
      </c>
      <c r="B5693" t="s">
        <v>472</v>
      </c>
      <c r="C5693">
        <v>50365000</v>
      </c>
      <c r="D5693" t="s">
        <v>17</v>
      </c>
      <c r="E5693" t="s">
        <v>13</v>
      </c>
      <c r="F5693" t="s">
        <v>13</v>
      </c>
      <c r="G5693" t="s">
        <v>6938</v>
      </c>
      <c r="H5693" s="2">
        <v>44923.739190775465</v>
      </c>
      <c r="I5693" t="s">
        <v>195</v>
      </c>
      <c r="J5693" s="2">
        <v>44923.739190775465</v>
      </c>
      <c r="K5693" t="s">
        <v>195</v>
      </c>
      <c r="L5693" t="str">
        <f>VLOOKUP(C5693,ACCOUNT_MAPPING!A:C,3,FALSE)</f>
        <v>General Building Maintenance</v>
      </c>
    </row>
    <row r="5694" spans="1:12" hidden="1">
      <c r="A5694">
        <v>126065</v>
      </c>
      <c r="B5694" t="s">
        <v>314</v>
      </c>
      <c r="C5694">
        <v>50365000</v>
      </c>
      <c r="D5694" t="s">
        <v>17</v>
      </c>
      <c r="E5694" t="s">
        <v>13</v>
      </c>
      <c r="F5694" t="s">
        <v>13</v>
      </c>
      <c r="G5694" t="s">
        <v>6939</v>
      </c>
      <c r="H5694" s="2">
        <v>44917.391344710646</v>
      </c>
      <c r="I5694" t="s">
        <v>300</v>
      </c>
      <c r="J5694" s="2">
        <v>44917.391344710646</v>
      </c>
      <c r="K5694" t="s">
        <v>300</v>
      </c>
      <c r="L5694" t="str">
        <f>VLOOKUP(C5694,ACCOUNT_MAPPING!A:C,3,FALSE)</f>
        <v>General Building Maintenance</v>
      </c>
    </row>
    <row r="5695" spans="1:12" hidden="1">
      <c r="A5695">
        <v>126066</v>
      </c>
      <c r="B5695" t="s">
        <v>298</v>
      </c>
      <c r="C5695">
        <v>50365000</v>
      </c>
      <c r="D5695" t="s">
        <v>17</v>
      </c>
      <c r="E5695" t="s">
        <v>13</v>
      </c>
      <c r="F5695" t="s">
        <v>13</v>
      </c>
      <c r="G5695" t="s">
        <v>6939</v>
      </c>
      <c r="H5695" s="2">
        <v>44917.429637118054</v>
      </c>
      <c r="I5695" t="s">
        <v>300</v>
      </c>
      <c r="J5695" s="2">
        <v>44917.429637118054</v>
      </c>
      <c r="K5695" t="s">
        <v>300</v>
      </c>
      <c r="L5695" t="str">
        <f>VLOOKUP(C5695,ACCOUNT_MAPPING!A:C,3,FALSE)</f>
        <v>General Building Maintenance</v>
      </c>
    </row>
    <row r="5696" spans="1:12" hidden="1">
      <c r="A5696">
        <v>109329</v>
      </c>
      <c r="B5696" t="s">
        <v>1127</v>
      </c>
      <c r="C5696">
        <v>50365000</v>
      </c>
      <c r="D5696" t="s">
        <v>12</v>
      </c>
      <c r="E5696" t="s">
        <v>13</v>
      </c>
      <c r="F5696" t="s">
        <v>13</v>
      </c>
      <c r="G5696" t="s">
        <v>6940</v>
      </c>
      <c r="H5696" s="2">
        <v>45020.59884309028</v>
      </c>
      <c r="I5696" t="s">
        <v>720</v>
      </c>
      <c r="J5696" s="2">
        <v>45020.59884309028</v>
      </c>
      <c r="K5696" t="s">
        <v>720</v>
      </c>
      <c r="L5696" t="str">
        <f>VLOOKUP(C5696,ACCOUNT_MAPPING!A:C,3,FALSE)</f>
        <v>General Building Maintenance</v>
      </c>
    </row>
    <row r="5697" spans="1:12" hidden="1">
      <c r="A5697">
        <v>126068</v>
      </c>
      <c r="B5697" t="s">
        <v>381</v>
      </c>
      <c r="C5697">
        <v>50365000</v>
      </c>
      <c r="D5697" t="s">
        <v>17</v>
      </c>
      <c r="E5697" t="s">
        <v>13</v>
      </c>
      <c r="F5697" t="s">
        <v>13</v>
      </c>
      <c r="G5697" t="s">
        <v>1145</v>
      </c>
      <c r="H5697" s="2">
        <v>44917.468951585652</v>
      </c>
      <c r="I5697" t="s">
        <v>300</v>
      </c>
      <c r="J5697" s="2">
        <v>44917.468951585652</v>
      </c>
      <c r="K5697" t="s">
        <v>300</v>
      </c>
      <c r="L5697" t="str">
        <f>VLOOKUP(C5697,ACCOUNT_MAPPING!A:C,3,FALSE)</f>
        <v>General Building Maintenance</v>
      </c>
    </row>
    <row r="5698" spans="1:12" hidden="1">
      <c r="A5698">
        <v>126071</v>
      </c>
      <c r="B5698" t="s">
        <v>324</v>
      </c>
      <c r="C5698">
        <v>50365000</v>
      </c>
      <c r="D5698" t="s">
        <v>63</v>
      </c>
      <c r="E5698" t="s">
        <v>13</v>
      </c>
      <c r="F5698" t="s">
        <v>13</v>
      </c>
      <c r="G5698" t="s">
        <v>6941</v>
      </c>
      <c r="H5698" s="2">
        <v>44875.577654513887</v>
      </c>
      <c r="I5698" t="s">
        <v>326</v>
      </c>
      <c r="J5698" s="2">
        <v>44875.577654513887</v>
      </c>
      <c r="K5698" t="s">
        <v>326</v>
      </c>
      <c r="L5698" t="str">
        <f>VLOOKUP(C5698,ACCOUNT_MAPPING!A:C,3,FALSE)</f>
        <v>General Building Maintenance</v>
      </c>
    </row>
    <row r="5699" spans="1:12" hidden="1">
      <c r="A5699">
        <v>126073</v>
      </c>
      <c r="B5699" t="s">
        <v>327</v>
      </c>
      <c r="C5699">
        <v>50365000</v>
      </c>
      <c r="D5699" t="s">
        <v>17</v>
      </c>
      <c r="E5699" t="s">
        <v>13</v>
      </c>
      <c r="F5699" t="s">
        <v>13</v>
      </c>
      <c r="G5699" t="s">
        <v>6942</v>
      </c>
      <c r="H5699" s="2">
        <v>44922.691909918984</v>
      </c>
      <c r="I5699" t="s">
        <v>303</v>
      </c>
      <c r="J5699" s="2">
        <v>44922.691909918984</v>
      </c>
      <c r="K5699" t="s">
        <v>303</v>
      </c>
      <c r="L5699" t="str">
        <f>VLOOKUP(C5699,ACCOUNT_MAPPING!A:C,3,FALSE)</f>
        <v>General Building Maintenance</v>
      </c>
    </row>
    <row r="5700" spans="1:12" hidden="1">
      <c r="A5700">
        <v>126074</v>
      </c>
      <c r="B5700" t="s">
        <v>301</v>
      </c>
      <c r="C5700">
        <v>50365000</v>
      </c>
      <c r="D5700" t="s">
        <v>17</v>
      </c>
      <c r="E5700" t="s">
        <v>13</v>
      </c>
      <c r="F5700" t="s">
        <v>13</v>
      </c>
      <c r="G5700" t="s">
        <v>6923</v>
      </c>
      <c r="H5700" s="2">
        <v>44922.706659293981</v>
      </c>
      <c r="I5700" t="s">
        <v>303</v>
      </c>
      <c r="J5700" s="2">
        <v>44922.706659293981</v>
      </c>
      <c r="K5700" t="s">
        <v>303</v>
      </c>
      <c r="L5700" t="str">
        <f>VLOOKUP(C5700,ACCOUNT_MAPPING!A:C,3,FALSE)</f>
        <v>General Building Maintenance</v>
      </c>
    </row>
    <row r="5701" spans="1:12" hidden="1">
      <c r="A5701">
        <v>126121</v>
      </c>
      <c r="B5701" t="s">
        <v>454</v>
      </c>
      <c r="C5701">
        <v>50365000</v>
      </c>
      <c r="D5701" t="s">
        <v>17</v>
      </c>
      <c r="E5701" t="s">
        <v>13</v>
      </c>
      <c r="F5701" t="s">
        <v>13</v>
      </c>
      <c r="G5701" t="s">
        <v>6943</v>
      </c>
      <c r="H5701" s="2">
        <v>44925.070357060184</v>
      </c>
      <c r="I5701" t="s">
        <v>323</v>
      </c>
      <c r="J5701" s="2">
        <v>44925.070357060184</v>
      </c>
      <c r="K5701" t="s">
        <v>323</v>
      </c>
      <c r="L5701" t="str">
        <f>VLOOKUP(C5701,ACCOUNT_MAPPING!A:C,3,FALSE)</f>
        <v>General Building Maintenance</v>
      </c>
    </row>
    <row r="5702" spans="1:12" hidden="1">
      <c r="A5702">
        <v>109790</v>
      </c>
      <c r="B5702" t="s">
        <v>316</v>
      </c>
      <c r="C5702">
        <v>50365000</v>
      </c>
      <c r="D5702" t="s">
        <v>17</v>
      </c>
      <c r="E5702" t="s">
        <v>13</v>
      </c>
      <c r="F5702" t="s">
        <v>13</v>
      </c>
      <c r="G5702" t="s">
        <v>5253</v>
      </c>
      <c r="H5702" s="2">
        <v>44929.373168136575</v>
      </c>
      <c r="I5702" t="s">
        <v>289</v>
      </c>
      <c r="J5702" s="2">
        <v>44929.373168136575</v>
      </c>
      <c r="K5702" t="s">
        <v>289</v>
      </c>
      <c r="L5702" t="str">
        <f>VLOOKUP(C5702,ACCOUNT_MAPPING!A:C,3,FALSE)</f>
        <v>General Building Maintenance</v>
      </c>
    </row>
    <row r="5703" spans="1:12" hidden="1">
      <c r="A5703">
        <v>126075</v>
      </c>
      <c r="B5703" t="s">
        <v>416</v>
      </c>
      <c r="C5703">
        <v>50365000</v>
      </c>
      <c r="D5703" t="s">
        <v>17</v>
      </c>
      <c r="E5703" t="s">
        <v>13</v>
      </c>
      <c r="F5703" t="s">
        <v>13</v>
      </c>
      <c r="G5703" t="s">
        <v>6923</v>
      </c>
      <c r="H5703" s="2">
        <v>44922.731639618054</v>
      </c>
      <c r="I5703" t="s">
        <v>303</v>
      </c>
      <c r="J5703" s="2">
        <v>44922.731639618054</v>
      </c>
      <c r="K5703" t="s">
        <v>303</v>
      </c>
      <c r="L5703" t="str">
        <f>VLOOKUP(C5703,ACCOUNT_MAPPING!A:C,3,FALSE)</f>
        <v>General Building Maintenance</v>
      </c>
    </row>
    <row r="5704" spans="1:12" hidden="1">
      <c r="A5704">
        <v>126127</v>
      </c>
      <c r="B5704" t="s">
        <v>418</v>
      </c>
      <c r="C5704">
        <v>50365000</v>
      </c>
      <c r="D5704" t="s">
        <v>17</v>
      </c>
      <c r="E5704" t="s">
        <v>13</v>
      </c>
      <c r="F5704" t="s">
        <v>13</v>
      </c>
      <c r="G5704" t="s">
        <v>6944</v>
      </c>
      <c r="H5704" s="2">
        <v>44923.635365312497</v>
      </c>
      <c r="I5704" t="s">
        <v>323</v>
      </c>
      <c r="J5704" s="2">
        <v>44923.635365312497</v>
      </c>
      <c r="K5704" t="s">
        <v>323</v>
      </c>
      <c r="L5704" t="str">
        <f>VLOOKUP(C5704,ACCOUNT_MAPPING!A:C,3,FALSE)</f>
        <v>General Building Maintenance</v>
      </c>
    </row>
    <row r="5705" spans="1:12" hidden="1">
      <c r="A5705">
        <v>126133</v>
      </c>
      <c r="B5705" t="s">
        <v>426</v>
      </c>
      <c r="C5705">
        <v>50365000</v>
      </c>
      <c r="D5705" t="s">
        <v>17</v>
      </c>
      <c r="E5705" t="s">
        <v>13</v>
      </c>
      <c r="F5705" t="s">
        <v>13</v>
      </c>
      <c r="G5705" t="s">
        <v>6945</v>
      </c>
      <c r="H5705" s="2">
        <v>44923.719788541668</v>
      </c>
      <c r="I5705" t="s">
        <v>323</v>
      </c>
      <c r="J5705" s="2">
        <v>44923.719788541668</v>
      </c>
      <c r="K5705" t="s">
        <v>323</v>
      </c>
      <c r="L5705" t="str">
        <f>VLOOKUP(C5705,ACCOUNT_MAPPING!A:C,3,FALSE)</f>
        <v>General Building Maintenance</v>
      </c>
    </row>
    <row r="5706" spans="1:12" hidden="1">
      <c r="A5706">
        <v>126077</v>
      </c>
      <c r="B5706" t="s">
        <v>335</v>
      </c>
      <c r="C5706">
        <v>50365000</v>
      </c>
      <c r="D5706" t="s">
        <v>17</v>
      </c>
      <c r="E5706" t="s">
        <v>13</v>
      </c>
      <c r="F5706" t="s">
        <v>13</v>
      </c>
      <c r="G5706" t="s">
        <v>6923</v>
      </c>
      <c r="H5706" s="2">
        <v>44925.515602777778</v>
      </c>
      <c r="I5706" t="s">
        <v>303</v>
      </c>
      <c r="J5706" s="2">
        <v>44925.515602777778</v>
      </c>
      <c r="K5706" t="s">
        <v>303</v>
      </c>
      <c r="L5706" t="str">
        <f>VLOOKUP(C5706,ACCOUNT_MAPPING!A:C,3,FALSE)</f>
        <v>General Building Maintenance</v>
      </c>
    </row>
    <row r="5707" spans="1:12" hidden="1">
      <c r="A5707">
        <v>126080</v>
      </c>
      <c r="B5707" t="s">
        <v>342</v>
      </c>
      <c r="C5707">
        <v>50365000</v>
      </c>
      <c r="D5707" t="s">
        <v>17</v>
      </c>
      <c r="E5707" t="s">
        <v>13</v>
      </c>
      <c r="F5707" t="s">
        <v>13</v>
      </c>
      <c r="G5707" t="s">
        <v>1145</v>
      </c>
      <c r="H5707" s="2">
        <v>44929.439845949077</v>
      </c>
      <c r="I5707" t="s">
        <v>300</v>
      </c>
      <c r="J5707" s="2">
        <v>44929.439845949077</v>
      </c>
      <c r="K5707" t="s">
        <v>300</v>
      </c>
      <c r="L5707" t="str">
        <f>VLOOKUP(C5707,ACCOUNT_MAPPING!A:C,3,FALSE)</f>
        <v>General Building Maintenance</v>
      </c>
    </row>
    <row r="5708" spans="1:12" hidden="1">
      <c r="A5708">
        <v>126205</v>
      </c>
      <c r="B5708" t="s">
        <v>1131</v>
      </c>
      <c r="C5708">
        <v>50365000</v>
      </c>
      <c r="D5708" t="s">
        <v>12</v>
      </c>
      <c r="E5708" t="s">
        <v>13</v>
      </c>
      <c r="F5708" t="s">
        <v>13</v>
      </c>
      <c r="G5708" t="s">
        <v>6946</v>
      </c>
      <c r="H5708" s="2">
        <v>45015.60420671296</v>
      </c>
      <c r="I5708" t="s">
        <v>300</v>
      </c>
      <c r="J5708" s="2">
        <v>45015.60420671296</v>
      </c>
      <c r="K5708" t="s">
        <v>300</v>
      </c>
      <c r="L5708" t="str">
        <f>VLOOKUP(C5708,ACCOUNT_MAPPING!A:C,3,FALSE)</f>
        <v>General Building Maintenance</v>
      </c>
    </row>
    <row r="5709" spans="1:12" hidden="1">
      <c r="A5709">
        <v>126208</v>
      </c>
      <c r="B5709" t="s">
        <v>485</v>
      </c>
      <c r="C5709">
        <v>50365000</v>
      </c>
      <c r="D5709" t="s">
        <v>17</v>
      </c>
      <c r="E5709" t="s">
        <v>13</v>
      </c>
      <c r="F5709" t="s">
        <v>13</v>
      </c>
      <c r="G5709" t="s">
        <v>6947</v>
      </c>
      <c r="H5709" s="2">
        <v>44924.824612581018</v>
      </c>
      <c r="I5709" t="s">
        <v>323</v>
      </c>
      <c r="J5709" s="2">
        <v>44924.824612581018</v>
      </c>
      <c r="K5709" t="s">
        <v>323</v>
      </c>
      <c r="L5709" t="str">
        <f>VLOOKUP(C5709,ACCOUNT_MAPPING!A:C,3,FALSE)</f>
        <v>General Building Maintenance</v>
      </c>
    </row>
    <row r="5710" spans="1:12" hidden="1">
      <c r="A5710">
        <v>126081</v>
      </c>
      <c r="B5710" t="s">
        <v>435</v>
      </c>
      <c r="C5710">
        <v>50365000</v>
      </c>
      <c r="D5710" t="s">
        <v>12</v>
      </c>
      <c r="E5710" t="s">
        <v>13</v>
      </c>
      <c r="F5710" t="s">
        <v>13</v>
      </c>
      <c r="G5710" t="s">
        <v>6948</v>
      </c>
      <c r="H5710" s="2">
        <v>45016.693586377318</v>
      </c>
      <c r="I5710" t="s">
        <v>437</v>
      </c>
      <c r="J5710" s="2">
        <v>45016.693586377318</v>
      </c>
      <c r="K5710" t="s">
        <v>437</v>
      </c>
      <c r="L5710" t="str">
        <f>VLOOKUP(C5710,ACCOUNT_MAPPING!A:C,3,FALSE)</f>
        <v>General Building Maintenance</v>
      </c>
    </row>
    <row r="5711" spans="1:12" hidden="1">
      <c r="A5711">
        <v>126082</v>
      </c>
      <c r="B5711" t="s">
        <v>1360</v>
      </c>
      <c r="C5711">
        <v>50365000</v>
      </c>
      <c r="D5711" t="s">
        <v>17</v>
      </c>
      <c r="E5711" t="s">
        <v>13</v>
      </c>
      <c r="F5711" t="s">
        <v>13</v>
      </c>
      <c r="G5711" t="s">
        <v>5689</v>
      </c>
      <c r="H5711" s="2">
        <v>44924.785092557868</v>
      </c>
      <c r="I5711" t="s">
        <v>437</v>
      </c>
      <c r="J5711" s="2">
        <v>44924.785092557868</v>
      </c>
      <c r="K5711" t="s">
        <v>437</v>
      </c>
      <c r="L5711" t="str">
        <f>VLOOKUP(C5711,ACCOUNT_MAPPING!A:C,3,FALSE)</f>
        <v>General Building Maintenance</v>
      </c>
    </row>
    <row r="5712" spans="1:12" hidden="1">
      <c r="A5712">
        <v>126143</v>
      </c>
      <c r="B5712" t="s">
        <v>329</v>
      </c>
      <c r="C5712">
        <v>50365000</v>
      </c>
      <c r="D5712" t="s">
        <v>12</v>
      </c>
      <c r="E5712" t="s">
        <v>13</v>
      </c>
      <c r="F5712" t="s">
        <v>13</v>
      </c>
      <c r="G5712" t="s">
        <v>6949</v>
      </c>
      <c r="H5712" s="2">
        <v>45020.121720451389</v>
      </c>
      <c r="I5712" t="s">
        <v>323</v>
      </c>
      <c r="J5712" s="2">
        <v>45020.121720451389</v>
      </c>
      <c r="K5712" t="s">
        <v>323</v>
      </c>
      <c r="L5712" t="str">
        <f>VLOOKUP(C5712,ACCOUNT_MAPPING!A:C,3,FALSE)</f>
        <v>General Building Maintenance</v>
      </c>
    </row>
    <row r="5713" spans="1:12" hidden="1">
      <c r="A5713">
        <v>126146</v>
      </c>
      <c r="B5713" t="s">
        <v>470</v>
      </c>
      <c r="C5713">
        <v>50365000</v>
      </c>
      <c r="D5713" t="s">
        <v>17</v>
      </c>
      <c r="E5713" t="s">
        <v>13</v>
      </c>
      <c r="F5713" t="s">
        <v>13</v>
      </c>
      <c r="G5713" t="s">
        <v>6950</v>
      </c>
      <c r="H5713" s="2">
        <v>44925.043393136577</v>
      </c>
      <c r="I5713" t="s">
        <v>323</v>
      </c>
      <c r="J5713" s="2">
        <v>44925.043393136577</v>
      </c>
      <c r="K5713" t="s">
        <v>323</v>
      </c>
      <c r="L5713" t="str">
        <f>VLOOKUP(C5713,ACCOUNT_MAPPING!A:C,3,FALSE)</f>
        <v>General Building Maintenance</v>
      </c>
    </row>
    <row r="5714" spans="1:12" hidden="1">
      <c r="A5714">
        <v>126078</v>
      </c>
      <c r="B5714" t="s">
        <v>339</v>
      </c>
      <c r="C5714">
        <v>50365000</v>
      </c>
      <c r="D5714" t="s">
        <v>17</v>
      </c>
      <c r="E5714" t="s">
        <v>13</v>
      </c>
      <c r="F5714" t="s">
        <v>13</v>
      </c>
      <c r="G5714" t="s">
        <v>6923</v>
      </c>
      <c r="H5714" s="2">
        <v>44925.538756331021</v>
      </c>
      <c r="I5714" t="s">
        <v>303</v>
      </c>
      <c r="J5714" s="2">
        <v>44925.538756331021</v>
      </c>
      <c r="K5714" t="s">
        <v>303</v>
      </c>
      <c r="L5714" t="str">
        <f>VLOOKUP(C5714,ACCOUNT_MAPPING!A:C,3,FALSE)</f>
        <v>General Building Maintenance</v>
      </c>
    </row>
    <row r="5715" spans="1:12" hidden="1">
      <c r="A5715">
        <v>126199</v>
      </c>
      <c r="B5715" t="s">
        <v>1138</v>
      </c>
      <c r="C5715">
        <v>50365000</v>
      </c>
      <c r="D5715" t="s">
        <v>12</v>
      </c>
      <c r="E5715" t="s">
        <v>13</v>
      </c>
      <c r="F5715" t="s">
        <v>13</v>
      </c>
      <c r="G5715" t="s">
        <v>6951</v>
      </c>
      <c r="H5715" s="2">
        <v>45021.597907523152</v>
      </c>
      <c r="I5715" t="s">
        <v>1140</v>
      </c>
      <c r="J5715" s="2">
        <v>45021.597907523152</v>
      </c>
      <c r="K5715" t="s">
        <v>1140</v>
      </c>
      <c r="L5715" t="str">
        <f>VLOOKUP(C5715,ACCOUNT_MAPPING!A:C,3,FALSE)</f>
        <v>General Building Maintenance</v>
      </c>
    </row>
    <row r="5716" spans="1:12" hidden="1">
      <c r="A5716">
        <v>126217</v>
      </c>
      <c r="B5716" t="s">
        <v>490</v>
      </c>
      <c r="C5716">
        <v>50365000</v>
      </c>
      <c r="D5716" t="s">
        <v>12</v>
      </c>
      <c r="E5716" t="s">
        <v>13</v>
      </c>
      <c r="F5716" t="s">
        <v>13</v>
      </c>
      <c r="G5716" t="s">
        <v>6952</v>
      </c>
      <c r="H5716" s="2">
        <v>45020.958584259257</v>
      </c>
      <c r="I5716" t="s">
        <v>459</v>
      </c>
      <c r="J5716" s="2">
        <v>45020.958584259257</v>
      </c>
      <c r="K5716" t="s">
        <v>459</v>
      </c>
      <c r="L5716" t="str">
        <f>VLOOKUP(C5716,ACCOUNT_MAPPING!A:C,3,FALSE)</f>
        <v>General Building Maintenance</v>
      </c>
    </row>
    <row r="5717" spans="1:12" hidden="1">
      <c r="A5717">
        <v>126253</v>
      </c>
      <c r="B5717" t="s">
        <v>413</v>
      </c>
      <c r="C5717">
        <v>50365000</v>
      </c>
      <c r="D5717" t="s">
        <v>17</v>
      </c>
      <c r="E5717" t="s">
        <v>13</v>
      </c>
      <c r="F5717" t="s">
        <v>13</v>
      </c>
      <c r="G5717" t="s">
        <v>6953</v>
      </c>
      <c r="H5717" s="2">
        <v>44925.706252928241</v>
      </c>
      <c r="I5717" t="s">
        <v>415</v>
      </c>
      <c r="J5717" s="2">
        <v>44925.706252928241</v>
      </c>
      <c r="K5717" t="s">
        <v>415</v>
      </c>
      <c r="L5717" t="str">
        <f>VLOOKUP(C5717,ACCOUNT_MAPPING!A:C,3,FALSE)</f>
        <v>General Building Maintenance</v>
      </c>
    </row>
    <row r="5718" spans="1:12" hidden="1">
      <c r="A5718">
        <v>126126</v>
      </c>
      <c r="B5718" t="s">
        <v>369</v>
      </c>
      <c r="C5718">
        <v>50365000</v>
      </c>
      <c r="D5718" t="s">
        <v>17</v>
      </c>
      <c r="E5718" t="s">
        <v>13</v>
      </c>
      <c r="F5718" t="s">
        <v>13</v>
      </c>
      <c r="G5718" t="s">
        <v>6954</v>
      </c>
      <c r="H5718" s="2">
        <v>44923.043750891207</v>
      </c>
      <c r="I5718" t="s">
        <v>323</v>
      </c>
      <c r="J5718" s="2">
        <v>44923.043750891207</v>
      </c>
      <c r="K5718" t="s">
        <v>323</v>
      </c>
      <c r="L5718" t="str">
        <f>VLOOKUP(C5718,ACCOUNT_MAPPING!A:C,3,FALSE)</f>
        <v>General Building Maintenance</v>
      </c>
    </row>
    <row r="5719" spans="1:12" hidden="1">
      <c r="A5719">
        <v>126131</v>
      </c>
      <c r="B5719" t="s">
        <v>371</v>
      </c>
      <c r="C5719">
        <v>50365000</v>
      </c>
      <c r="D5719" t="s">
        <v>17</v>
      </c>
      <c r="E5719" t="s">
        <v>13</v>
      </c>
      <c r="F5719" t="s">
        <v>13</v>
      </c>
      <c r="G5719" t="s">
        <v>6955</v>
      </c>
      <c r="H5719" s="2">
        <v>44923.661627743058</v>
      </c>
      <c r="I5719" t="s">
        <v>323</v>
      </c>
      <c r="J5719" s="2">
        <v>44923.661627743058</v>
      </c>
      <c r="K5719" t="s">
        <v>323</v>
      </c>
      <c r="L5719" t="str">
        <f>VLOOKUP(C5719,ACCOUNT_MAPPING!A:C,3,FALSE)</f>
        <v>General Building Maintenance</v>
      </c>
    </row>
    <row r="5720" spans="1:12" hidden="1">
      <c r="A5720">
        <v>126141</v>
      </c>
      <c r="B5720" t="s">
        <v>321</v>
      </c>
      <c r="C5720">
        <v>50365000</v>
      </c>
      <c r="D5720" t="s">
        <v>17</v>
      </c>
      <c r="E5720" t="s">
        <v>13</v>
      </c>
      <c r="F5720" t="s">
        <v>13</v>
      </c>
      <c r="G5720" t="s">
        <v>6956</v>
      </c>
      <c r="H5720" s="2">
        <v>44924.627572881946</v>
      </c>
      <c r="I5720" t="s">
        <v>323</v>
      </c>
      <c r="J5720" s="2">
        <v>44924.627572881946</v>
      </c>
      <c r="K5720" t="s">
        <v>323</v>
      </c>
      <c r="L5720" t="str">
        <f>VLOOKUP(C5720,ACCOUNT_MAPPING!A:C,3,FALSE)</f>
        <v>General Building Maintenance</v>
      </c>
    </row>
    <row r="5721" spans="1:12" hidden="1">
      <c r="A5721">
        <v>126148</v>
      </c>
      <c r="B5721" t="s">
        <v>440</v>
      </c>
      <c r="C5721">
        <v>50365000</v>
      </c>
      <c r="D5721" t="s">
        <v>17</v>
      </c>
      <c r="E5721" t="s">
        <v>13</v>
      </c>
      <c r="F5721" t="s">
        <v>13</v>
      </c>
      <c r="G5721" t="s">
        <v>6957</v>
      </c>
      <c r="H5721" s="2">
        <v>44923.855501041668</v>
      </c>
      <c r="I5721" t="s">
        <v>195</v>
      </c>
      <c r="J5721" s="2">
        <v>44923.855501041668</v>
      </c>
      <c r="K5721" t="s">
        <v>195</v>
      </c>
      <c r="L5721" t="str">
        <f>VLOOKUP(C5721,ACCOUNT_MAPPING!A:C,3,FALSE)</f>
        <v>General Building Maintenance</v>
      </c>
    </row>
    <row r="5722" spans="1:12" hidden="1">
      <c r="A5722">
        <v>126225</v>
      </c>
      <c r="B5722" t="s">
        <v>386</v>
      </c>
      <c r="C5722">
        <v>50365000</v>
      </c>
      <c r="D5722" t="s">
        <v>17</v>
      </c>
      <c r="E5722" t="s">
        <v>13</v>
      </c>
      <c r="F5722" t="s">
        <v>13</v>
      </c>
      <c r="G5722" t="s">
        <v>6958</v>
      </c>
      <c r="H5722" s="2">
        <v>44923.655029085647</v>
      </c>
      <c r="I5722" t="s">
        <v>377</v>
      </c>
      <c r="J5722" s="2">
        <v>44923.655029085647</v>
      </c>
      <c r="K5722" t="s">
        <v>377</v>
      </c>
      <c r="L5722" t="str">
        <f>VLOOKUP(C5722,ACCOUNT_MAPPING!A:C,3,FALSE)</f>
        <v>General Building Maintenance</v>
      </c>
    </row>
    <row r="5723" spans="1:12" hidden="1">
      <c r="A5723">
        <v>2921</v>
      </c>
      <c r="B5723" t="s">
        <v>6959</v>
      </c>
      <c r="C5723">
        <v>50366000</v>
      </c>
      <c r="D5723" t="s">
        <v>12</v>
      </c>
      <c r="E5723" t="s">
        <v>13</v>
      </c>
      <c r="F5723" t="s">
        <v>13</v>
      </c>
      <c r="G5723" t="s">
        <v>6960</v>
      </c>
      <c r="H5723" s="2">
        <v>45020.865498148145</v>
      </c>
      <c r="I5723" t="s">
        <v>157</v>
      </c>
      <c r="J5723" s="2">
        <v>45020.865498148145</v>
      </c>
      <c r="K5723" t="s">
        <v>157</v>
      </c>
      <c r="L5723" t="str">
        <f>VLOOKUP(C5723,ACCOUNT_MAPPING!A:C,3,FALSE)</f>
        <v>General Building Maintenance</v>
      </c>
    </row>
    <row r="5724" spans="1:12" hidden="1">
      <c r="A5724">
        <v>2830</v>
      </c>
      <c r="B5724" t="s">
        <v>2163</v>
      </c>
      <c r="C5724">
        <v>50366000</v>
      </c>
      <c r="D5724" t="s">
        <v>17</v>
      </c>
      <c r="E5724" t="s">
        <v>13</v>
      </c>
      <c r="F5724" t="s">
        <v>13</v>
      </c>
      <c r="G5724" t="s">
        <v>5783</v>
      </c>
      <c r="H5724" s="2">
        <v>44923.434747916668</v>
      </c>
      <c r="I5724" t="s">
        <v>289</v>
      </c>
      <c r="J5724" s="2">
        <v>44923.434747916668</v>
      </c>
      <c r="K5724" t="s">
        <v>289</v>
      </c>
      <c r="L5724" t="str">
        <f>VLOOKUP(C5724,ACCOUNT_MAPPING!A:C,3,FALSE)</f>
        <v>General Building Maintenance</v>
      </c>
    </row>
    <row r="5725" spans="1:12" hidden="1">
      <c r="A5725">
        <v>66</v>
      </c>
      <c r="B5725" t="s">
        <v>6961</v>
      </c>
      <c r="C5725">
        <v>50366000</v>
      </c>
      <c r="D5725" t="s">
        <v>63</v>
      </c>
      <c r="E5725" t="s">
        <v>13</v>
      </c>
      <c r="F5725" t="s">
        <v>13</v>
      </c>
      <c r="G5725" t="s">
        <v>6962</v>
      </c>
      <c r="H5725" s="2">
        <v>44869.645459375002</v>
      </c>
      <c r="I5725" t="s">
        <v>909</v>
      </c>
      <c r="J5725" s="2">
        <v>44869.645459375002</v>
      </c>
      <c r="K5725" t="s">
        <v>909</v>
      </c>
      <c r="L5725" t="str">
        <f>VLOOKUP(C5725,ACCOUNT_MAPPING!A:C,3,FALSE)</f>
        <v>General Building Maintenance</v>
      </c>
    </row>
    <row r="5726" spans="1:12" hidden="1">
      <c r="A5726">
        <v>3007</v>
      </c>
      <c r="B5726" t="s">
        <v>2167</v>
      </c>
      <c r="C5726">
        <v>50366000</v>
      </c>
      <c r="D5726" t="s">
        <v>17</v>
      </c>
      <c r="E5726" t="s">
        <v>13</v>
      </c>
      <c r="F5726" t="s">
        <v>13</v>
      </c>
      <c r="G5726" t="s">
        <v>6963</v>
      </c>
      <c r="H5726" s="2">
        <v>44914.767688807871</v>
      </c>
      <c r="I5726" t="s">
        <v>93</v>
      </c>
      <c r="J5726" s="2">
        <v>44914.767688807871</v>
      </c>
      <c r="K5726" t="s">
        <v>93</v>
      </c>
      <c r="L5726" t="str">
        <f>VLOOKUP(C5726,ACCOUNT_MAPPING!A:C,3,FALSE)</f>
        <v>General Building Maintenance</v>
      </c>
    </row>
    <row r="5727" spans="1:12" hidden="1">
      <c r="A5727">
        <v>3009</v>
      </c>
      <c r="B5727" t="s">
        <v>2169</v>
      </c>
      <c r="C5727">
        <v>50366000</v>
      </c>
      <c r="D5727" t="s">
        <v>12</v>
      </c>
      <c r="E5727" t="s">
        <v>13</v>
      </c>
      <c r="F5727" t="s">
        <v>13</v>
      </c>
      <c r="G5727" t="s">
        <v>6964</v>
      </c>
      <c r="H5727" s="2">
        <v>45021.439135185188</v>
      </c>
      <c r="I5727" t="s">
        <v>123</v>
      </c>
      <c r="J5727" s="2">
        <v>45021.439135185188</v>
      </c>
      <c r="K5727" t="s">
        <v>123</v>
      </c>
      <c r="L5727" t="str">
        <f>VLOOKUP(C5727,ACCOUNT_MAPPING!A:C,3,FALSE)</f>
        <v>General Building Maintenance</v>
      </c>
    </row>
    <row r="5728" spans="1:12" hidden="1">
      <c r="A5728">
        <v>3065</v>
      </c>
      <c r="B5728" t="s">
        <v>1151</v>
      </c>
      <c r="C5728">
        <v>50366000</v>
      </c>
      <c r="D5728" t="s">
        <v>17</v>
      </c>
      <c r="E5728" t="s">
        <v>13</v>
      </c>
      <c r="F5728" t="s">
        <v>13</v>
      </c>
      <c r="G5728" t="s">
        <v>6965</v>
      </c>
      <c r="H5728" s="2">
        <v>44916.495354513892</v>
      </c>
      <c r="I5728" t="s">
        <v>900</v>
      </c>
      <c r="J5728" s="2">
        <v>44916.495354513892</v>
      </c>
      <c r="K5728" t="s">
        <v>900</v>
      </c>
      <c r="L5728" t="str">
        <f>VLOOKUP(C5728,ACCOUNT_MAPPING!A:C,3,FALSE)</f>
        <v>General Building Maintenance</v>
      </c>
    </row>
    <row r="5729" spans="1:12" hidden="1">
      <c r="A5729">
        <v>2911</v>
      </c>
      <c r="B5729" t="s">
        <v>3160</v>
      </c>
      <c r="C5729">
        <v>50366000</v>
      </c>
      <c r="D5729" t="s">
        <v>63</v>
      </c>
      <c r="E5729" t="s">
        <v>13</v>
      </c>
      <c r="F5729" t="s">
        <v>13</v>
      </c>
      <c r="G5729" t="s">
        <v>6966</v>
      </c>
      <c r="H5729" s="2">
        <v>44876.025576388885</v>
      </c>
      <c r="I5729" t="s">
        <v>119</v>
      </c>
      <c r="J5729" s="2">
        <v>44876.025576388885</v>
      </c>
      <c r="K5729" t="s">
        <v>119</v>
      </c>
      <c r="L5729" t="str">
        <f>VLOOKUP(C5729,ACCOUNT_MAPPING!A:C,3,FALSE)</f>
        <v>General Building Maintenance</v>
      </c>
    </row>
    <row r="5730" spans="1:12" hidden="1">
      <c r="A5730">
        <v>4273</v>
      </c>
      <c r="B5730" t="s">
        <v>2176</v>
      </c>
      <c r="C5730">
        <v>50366000</v>
      </c>
      <c r="D5730" t="s">
        <v>12</v>
      </c>
      <c r="E5730" t="s">
        <v>13</v>
      </c>
      <c r="F5730" t="s">
        <v>13</v>
      </c>
      <c r="G5730" t="s">
        <v>6967</v>
      </c>
      <c r="H5730" s="2">
        <v>45019.926534756945</v>
      </c>
      <c r="I5730" t="s">
        <v>1434</v>
      </c>
      <c r="J5730" s="2">
        <v>45019.926534756945</v>
      </c>
      <c r="K5730" t="s">
        <v>1434</v>
      </c>
      <c r="L5730" t="str">
        <f>VLOOKUP(C5730,ACCOUNT_MAPPING!A:C,3,FALSE)</f>
        <v>General Building Maintenance</v>
      </c>
    </row>
    <row r="5731" spans="1:12" hidden="1">
      <c r="A5731">
        <v>4509</v>
      </c>
      <c r="B5731" t="s">
        <v>6968</v>
      </c>
      <c r="C5731">
        <v>50366000</v>
      </c>
      <c r="D5731" t="s">
        <v>17</v>
      </c>
      <c r="E5731" t="s">
        <v>13</v>
      </c>
      <c r="F5731" t="s">
        <v>13</v>
      </c>
      <c r="G5731" t="s">
        <v>6969</v>
      </c>
      <c r="H5731" s="2">
        <v>44923.707116168982</v>
      </c>
      <c r="I5731" t="s">
        <v>34</v>
      </c>
      <c r="J5731" s="2">
        <v>44923.707116168982</v>
      </c>
      <c r="K5731" t="s">
        <v>34</v>
      </c>
      <c r="L5731" t="str">
        <f>VLOOKUP(C5731,ACCOUNT_MAPPING!A:C,3,FALSE)</f>
        <v>General Building Maintenance</v>
      </c>
    </row>
    <row r="5732" spans="1:12" hidden="1">
      <c r="A5732">
        <v>4434</v>
      </c>
      <c r="B5732" t="s">
        <v>3165</v>
      </c>
      <c r="C5732">
        <v>50366000</v>
      </c>
      <c r="D5732" t="s">
        <v>12</v>
      </c>
      <c r="E5732" t="s">
        <v>13</v>
      </c>
      <c r="F5732" t="s">
        <v>13</v>
      </c>
      <c r="G5732" t="s">
        <v>6970</v>
      </c>
      <c r="H5732" s="2">
        <v>45020.991516354166</v>
      </c>
      <c r="I5732" t="s">
        <v>119</v>
      </c>
      <c r="J5732" s="2">
        <v>45020.991516354166</v>
      </c>
      <c r="K5732" t="s">
        <v>119</v>
      </c>
      <c r="L5732" t="str">
        <f>VLOOKUP(C5732,ACCOUNT_MAPPING!A:C,3,FALSE)</f>
        <v>General Building Maintenance</v>
      </c>
    </row>
    <row r="5733" spans="1:12" hidden="1">
      <c r="A5733">
        <v>4469</v>
      </c>
      <c r="B5733" t="s">
        <v>675</v>
      </c>
      <c r="C5733">
        <v>50366000</v>
      </c>
      <c r="D5733" t="s">
        <v>17</v>
      </c>
      <c r="E5733" t="s">
        <v>13</v>
      </c>
      <c r="F5733" t="s">
        <v>13</v>
      </c>
      <c r="G5733" t="s">
        <v>6971</v>
      </c>
      <c r="H5733" s="2">
        <v>44916.55217653935</v>
      </c>
      <c r="I5733" t="s">
        <v>41</v>
      </c>
      <c r="J5733" s="2">
        <v>44916.55217653935</v>
      </c>
      <c r="K5733" t="s">
        <v>41</v>
      </c>
      <c r="L5733" t="str">
        <f>VLOOKUP(C5733,ACCOUNT_MAPPING!A:C,3,FALSE)</f>
        <v>General Building Maintenance</v>
      </c>
    </row>
    <row r="5734" spans="1:12" hidden="1">
      <c r="A5734">
        <v>4606</v>
      </c>
      <c r="B5734" t="s">
        <v>685</v>
      </c>
      <c r="C5734">
        <v>50366000</v>
      </c>
      <c r="D5734" t="s">
        <v>63</v>
      </c>
      <c r="E5734" t="s">
        <v>13</v>
      </c>
      <c r="F5734" t="s">
        <v>13</v>
      </c>
      <c r="G5734" t="s">
        <v>6972</v>
      </c>
      <c r="H5734" s="2">
        <v>44873.659595023149</v>
      </c>
      <c r="I5734" t="s">
        <v>679</v>
      </c>
      <c r="J5734" s="2">
        <v>44873.659595023149</v>
      </c>
      <c r="K5734" t="s">
        <v>679</v>
      </c>
      <c r="L5734" t="str">
        <f>VLOOKUP(C5734,ACCOUNT_MAPPING!A:C,3,FALSE)</f>
        <v>General Building Maintenance</v>
      </c>
    </row>
    <row r="5735" spans="1:12" hidden="1">
      <c r="A5735">
        <v>4608</v>
      </c>
      <c r="B5735" t="s">
        <v>2183</v>
      </c>
      <c r="C5735">
        <v>50366000</v>
      </c>
      <c r="D5735" t="s">
        <v>63</v>
      </c>
      <c r="E5735" t="s">
        <v>13</v>
      </c>
      <c r="F5735" t="s">
        <v>13</v>
      </c>
      <c r="G5735" t="s">
        <v>6973</v>
      </c>
      <c r="H5735" s="2">
        <v>44875.864403622683</v>
      </c>
      <c r="I5735" t="s">
        <v>679</v>
      </c>
      <c r="J5735" s="2">
        <v>44875.864403622683</v>
      </c>
      <c r="K5735" t="s">
        <v>679</v>
      </c>
      <c r="L5735" t="str">
        <f>VLOOKUP(C5735,ACCOUNT_MAPPING!A:C,3,FALSE)</f>
        <v>General Building Maintenance</v>
      </c>
    </row>
    <row r="5736" spans="1:12" hidden="1">
      <c r="A5736">
        <v>4602</v>
      </c>
      <c r="B5736" t="s">
        <v>1627</v>
      </c>
      <c r="C5736">
        <v>50366000</v>
      </c>
      <c r="D5736" t="s">
        <v>12</v>
      </c>
      <c r="E5736" t="s">
        <v>13</v>
      </c>
      <c r="F5736" t="s">
        <v>13</v>
      </c>
      <c r="G5736" t="s">
        <v>6974</v>
      </c>
      <c r="H5736" s="2">
        <v>45014.501148229167</v>
      </c>
      <c r="I5736" t="s">
        <v>679</v>
      </c>
      <c r="J5736" s="2">
        <v>45014.501148229167</v>
      </c>
      <c r="K5736" t="s">
        <v>679</v>
      </c>
      <c r="L5736" t="str">
        <f>VLOOKUP(C5736,ACCOUNT_MAPPING!A:C,3,FALSE)</f>
        <v>General Building Maintenance</v>
      </c>
    </row>
    <row r="5737" spans="1:12" hidden="1">
      <c r="A5737">
        <v>4600</v>
      </c>
      <c r="B5737" t="s">
        <v>4324</v>
      </c>
      <c r="C5737">
        <v>50366000</v>
      </c>
      <c r="D5737" t="s">
        <v>63</v>
      </c>
      <c r="E5737" t="s">
        <v>13</v>
      </c>
      <c r="F5737" t="s">
        <v>13</v>
      </c>
      <c r="G5737" t="s">
        <v>6975</v>
      </c>
      <c r="H5737" s="2">
        <v>44873.60378730324</v>
      </c>
      <c r="I5737" t="s">
        <v>679</v>
      </c>
      <c r="J5737" s="2">
        <v>44873.60378730324</v>
      </c>
      <c r="K5737" t="s">
        <v>679</v>
      </c>
      <c r="L5737" t="str">
        <f>VLOOKUP(C5737,ACCOUNT_MAPPING!A:C,3,FALSE)</f>
        <v>General Building Maintenance</v>
      </c>
    </row>
    <row r="5738" spans="1:12" hidden="1">
      <c r="A5738">
        <v>4621</v>
      </c>
      <c r="B5738" t="s">
        <v>6976</v>
      </c>
      <c r="C5738">
        <v>50366000</v>
      </c>
      <c r="D5738" t="s">
        <v>17</v>
      </c>
      <c r="E5738" t="s">
        <v>13</v>
      </c>
      <c r="F5738" t="s">
        <v>13</v>
      </c>
      <c r="G5738" t="s">
        <v>6977</v>
      </c>
      <c r="H5738" s="2">
        <v>44928.735971956019</v>
      </c>
      <c r="I5738" t="s">
        <v>1422</v>
      </c>
      <c r="J5738" s="2">
        <v>44928.735971956019</v>
      </c>
      <c r="K5738" t="s">
        <v>1422</v>
      </c>
      <c r="L5738" t="str">
        <f>VLOOKUP(C5738,ACCOUNT_MAPPING!A:C,3,FALSE)</f>
        <v>General Building Maintenance</v>
      </c>
    </row>
    <row r="5739" spans="1:12" hidden="1">
      <c r="A5739">
        <v>4605</v>
      </c>
      <c r="B5739" t="s">
        <v>677</v>
      </c>
      <c r="C5739">
        <v>50366000</v>
      </c>
      <c r="D5739" t="s">
        <v>12</v>
      </c>
      <c r="E5739" t="s">
        <v>13</v>
      </c>
      <c r="F5739" t="s">
        <v>13</v>
      </c>
      <c r="G5739" t="s">
        <v>6978</v>
      </c>
      <c r="H5739" s="2">
        <v>45021.56182210648</v>
      </c>
      <c r="I5739" t="s">
        <v>679</v>
      </c>
      <c r="J5739" s="2">
        <v>45021.56182210648</v>
      </c>
      <c r="K5739" t="s">
        <v>679</v>
      </c>
      <c r="L5739" t="str">
        <f>VLOOKUP(C5739,ACCOUNT_MAPPING!A:C,3,FALSE)</f>
        <v>General Building Maintenance</v>
      </c>
    </row>
    <row r="5740" spans="1:12" hidden="1">
      <c r="A5740">
        <v>4611</v>
      </c>
      <c r="B5740" t="s">
        <v>1156</v>
      </c>
      <c r="C5740">
        <v>50366000</v>
      </c>
      <c r="D5740" t="s">
        <v>12</v>
      </c>
      <c r="E5740" t="s">
        <v>13</v>
      </c>
      <c r="F5740" t="s">
        <v>13</v>
      </c>
      <c r="G5740" t="s">
        <v>6979</v>
      </c>
      <c r="H5740" s="2">
        <v>45021.625519525463</v>
      </c>
      <c r="I5740" t="s">
        <v>679</v>
      </c>
      <c r="J5740" s="2">
        <v>45021.625519525463</v>
      </c>
      <c r="K5740" t="s">
        <v>679</v>
      </c>
      <c r="L5740" t="str">
        <f>VLOOKUP(C5740,ACCOUNT_MAPPING!A:C,3,FALSE)</f>
        <v>General Building Maintenance</v>
      </c>
    </row>
    <row r="5741" spans="1:12" hidden="1">
      <c r="A5741">
        <v>4610</v>
      </c>
      <c r="B5741" t="s">
        <v>688</v>
      </c>
      <c r="C5741">
        <v>50366000</v>
      </c>
      <c r="D5741" t="s">
        <v>63</v>
      </c>
      <c r="E5741" t="s">
        <v>13</v>
      </c>
      <c r="F5741" t="s">
        <v>13</v>
      </c>
      <c r="G5741" t="s">
        <v>6980</v>
      </c>
      <c r="H5741" s="2">
        <v>44875.876045717596</v>
      </c>
      <c r="I5741" t="s">
        <v>679</v>
      </c>
      <c r="J5741" s="2">
        <v>44875.876045717596</v>
      </c>
      <c r="K5741" t="s">
        <v>679</v>
      </c>
      <c r="L5741" t="str">
        <f>VLOOKUP(C5741,ACCOUNT_MAPPING!A:C,3,FALSE)</f>
        <v>General Building Maintenance</v>
      </c>
    </row>
    <row r="5742" spans="1:12" hidden="1">
      <c r="A5742">
        <v>4613</v>
      </c>
      <c r="B5742" t="s">
        <v>680</v>
      </c>
      <c r="C5742">
        <v>50366000</v>
      </c>
      <c r="D5742" t="s">
        <v>63</v>
      </c>
      <c r="E5742" t="s">
        <v>13</v>
      </c>
      <c r="F5742" t="s">
        <v>13</v>
      </c>
      <c r="G5742" t="s">
        <v>6981</v>
      </c>
      <c r="H5742" s="2">
        <v>44875.885439699072</v>
      </c>
      <c r="I5742" t="s">
        <v>679</v>
      </c>
      <c r="J5742" s="2">
        <v>44875.885439699072</v>
      </c>
      <c r="K5742" t="s">
        <v>679</v>
      </c>
      <c r="L5742" t="str">
        <f>VLOOKUP(C5742,ACCOUNT_MAPPING!A:C,3,FALSE)</f>
        <v>General Building Maintenance</v>
      </c>
    </row>
    <row r="5743" spans="1:12" hidden="1">
      <c r="A5743">
        <v>8449</v>
      </c>
      <c r="B5743" t="s">
        <v>6982</v>
      </c>
      <c r="C5743">
        <v>50366000</v>
      </c>
      <c r="D5743" t="s">
        <v>12</v>
      </c>
      <c r="E5743" t="s">
        <v>13</v>
      </c>
      <c r="F5743" t="s">
        <v>13</v>
      </c>
      <c r="G5743" t="s">
        <v>6983</v>
      </c>
      <c r="H5743" s="2">
        <v>45013.529336956017</v>
      </c>
      <c r="I5743" t="s">
        <v>809</v>
      </c>
      <c r="J5743" s="2">
        <v>45013.529336956017</v>
      </c>
      <c r="K5743" t="s">
        <v>809</v>
      </c>
      <c r="L5743" t="str">
        <f>VLOOKUP(C5743,ACCOUNT_MAPPING!A:C,3,FALSE)</f>
        <v>General Building Maintenance</v>
      </c>
    </row>
    <row r="5744" spans="1:12" hidden="1">
      <c r="A5744">
        <v>7615</v>
      </c>
      <c r="B5744" t="s">
        <v>2200</v>
      </c>
      <c r="C5744">
        <v>50366000</v>
      </c>
      <c r="D5744" t="s">
        <v>12</v>
      </c>
      <c r="E5744" t="s">
        <v>13</v>
      </c>
      <c r="F5744" t="s">
        <v>13</v>
      </c>
      <c r="G5744" t="s">
        <v>6984</v>
      </c>
      <c r="H5744" s="2">
        <v>45013.850144594908</v>
      </c>
      <c r="I5744" t="s">
        <v>83</v>
      </c>
      <c r="J5744" s="2">
        <v>45013.850144594908</v>
      </c>
      <c r="K5744" t="s">
        <v>83</v>
      </c>
      <c r="L5744" t="str">
        <f>VLOOKUP(C5744,ACCOUNT_MAPPING!A:C,3,FALSE)</f>
        <v>General Building Maintenance</v>
      </c>
    </row>
    <row r="5745" spans="1:12" hidden="1">
      <c r="A5745">
        <v>4622</v>
      </c>
      <c r="B5745" t="s">
        <v>3727</v>
      </c>
      <c r="C5745">
        <v>50366000</v>
      </c>
      <c r="D5745" t="s">
        <v>17</v>
      </c>
      <c r="E5745" t="s">
        <v>13</v>
      </c>
      <c r="F5745" t="s">
        <v>13</v>
      </c>
      <c r="G5745" t="s">
        <v>6985</v>
      </c>
      <c r="H5745" s="2">
        <v>44916.60649471065</v>
      </c>
      <c r="I5745" t="s">
        <v>1175</v>
      </c>
      <c r="J5745" s="2">
        <v>44916.60649471065</v>
      </c>
      <c r="K5745" t="s">
        <v>1175</v>
      </c>
      <c r="L5745" t="str">
        <f>VLOOKUP(C5745,ACCOUNT_MAPPING!A:C,3,FALSE)</f>
        <v>General Building Maintenance</v>
      </c>
    </row>
    <row r="5746" spans="1:12" hidden="1">
      <c r="A5746">
        <v>8443</v>
      </c>
      <c r="B5746" t="s">
        <v>1653</v>
      </c>
      <c r="C5746">
        <v>50366000</v>
      </c>
      <c r="D5746" t="s">
        <v>17</v>
      </c>
      <c r="E5746" t="s">
        <v>13</v>
      </c>
      <c r="F5746" t="s">
        <v>13</v>
      </c>
      <c r="G5746" t="s">
        <v>6986</v>
      </c>
      <c r="H5746" s="2">
        <v>44919.592917245369</v>
      </c>
      <c r="I5746" t="s">
        <v>31</v>
      </c>
      <c r="J5746" s="2">
        <v>44919.592917245369</v>
      </c>
      <c r="K5746" t="s">
        <v>31</v>
      </c>
      <c r="L5746" t="str">
        <f>VLOOKUP(C5746,ACCOUNT_MAPPING!A:C,3,FALSE)</f>
        <v>General Building Maintenance</v>
      </c>
    </row>
    <row r="5747" spans="1:12" hidden="1">
      <c r="A5747">
        <v>8497</v>
      </c>
      <c r="B5747" t="s">
        <v>6524</v>
      </c>
      <c r="C5747">
        <v>50366000</v>
      </c>
      <c r="D5747" t="s">
        <v>12</v>
      </c>
      <c r="E5747" t="s">
        <v>13</v>
      </c>
      <c r="F5747" t="s">
        <v>13</v>
      </c>
      <c r="G5747" t="s">
        <v>6987</v>
      </c>
      <c r="H5747" s="2">
        <v>45014.723601817132</v>
      </c>
      <c r="I5747" t="s">
        <v>19</v>
      </c>
      <c r="J5747" s="2">
        <v>45014.723601817132</v>
      </c>
      <c r="K5747" t="s">
        <v>19</v>
      </c>
      <c r="L5747" t="str">
        <f>VLOOKUP(C5747,ACCOUNT_MAPPING!A:C,3,FALSE)</f>
        <v>General Building Maintenance</v>
      </c>
    </row>
    <row r="5748" spans="1:12" hidden="1">
      <c r="A5748">
        <v>5409</v>
      </c>
      <c r="B5748" t="s">
        <v>1161</v>
      </c>
      <c r="C5748">
        <v>50366000</v>
      </c>
      <c r="D5748" t="s">
        <v>17</v>
      </c>
      <c r="E5748" t="s">
        <v>13</v>
      </c>
      <c r="F5748" t="s">
        <v>13</v>
      </c>
      <c r="G5748" t="s">
        <v>6988</v>
      </c>
      <c r="H5748" s="2">
        <v>44915.704920254633</v>
      </c>
      <c r="I5748" t="s">
        <v>1092</v>
      </c>
      <c r="J5748" s="2">
        <v>44915.704920254633</v>
      </c>
      <c r="K5748" t="s">
        <v>1092</v>
      </c>
      <c r="L5748" t="str">
        <f>VLOOKUP(C5748,ACCOUNT_MAPPING!A:C,3,FALSE)</f>
        <v>General Building Maintenance</v>
      </c>
    </row>
    <row r="5749" spans="1:12" hidden="1">
      <c r="A5749">
        <v>7644</v>
      </c>
      <c r="B5749" t="s">
        <v>6989</v>
      </c>
      <c r="C5749">
        <v>50366000</v>
      </c>
      <c r="D5749" t="s">
        <v>17</v>
      </c>
      <c r="E5749" t="s">
        <v>13</v>
      </c>
      <c r="F5749" t="s">
        <v>13</v>
      </c>
      <c r="G5749" t="s">
        <v>6990</v>
      </c>
      <c r="H5749" s="2">
        <v>44923.70715185185</v>
      </c>
      <c r="I5749" t="s">
        <v>19</v>
      </c>
      <c r="J5749" s="2">
        <v>44923.70715185185</v>
      </c>
      <c r="K5749" t="s">
        <v>19</v>
      </c>
      <c r="L5749" t="str">
        <f>VLOOKUP(C5749,ACCOUNT_MAPPING!A:C,3,FALSE)</f>
        <v>General Building Maintenance</v>
      </c>
    </row>
    <row r="5750" spans="1:12" hidden="1">
      <c r="A5750">
        <v>8490</v>
      </c>
      <c r="B5750" t="s">
        <v>3731</v>
      </c>
      <c r="C5750">
        <v>50366000</v>
      </c>
      <c r="D5750" t="s">
        <v>17</v>
      </c>
      <c r="E5750" t="s">
        <v>13</v>
      </c>
      <c r="F5750" t="s">
        <v>13</v>
      </c>
      <c r="G5750" t="s">
        <v>6991</v>
      </c>
      <c r="H5750" s="2">
        <v>44922.902804548612</v>
      </c>
      <c r="I5750" t="s">
        <v>19</v>
      </c>
      <c r="J5750" s="2">
        <v>44922.902804548612</v>
      </c>
      <c r="K5750" t="s">
        <v>19</v>
      </c>
      <c r="L5750" t="str">
        <f>VLOOKUP(C5750,ACCOUNT_MAPPING!A:C,3,FALSE)</f>
        <v>General Building Maintenance</v>
      </c>
    </row>
    <row r="5751" spans="1:12" hidden="1">
      <c r="A5751">
        <v>8493</v>
      </c>
      <c r="B5751" t="s">
        <v>1647</v>
      </c>
      <c r="C5751">
        <v>50366000</v>
      </c>
      <c r="D5751" t="s">
        <v>17</v>
      </c>
      <c r="E5751" t="s">
        <v>13</v>
      </c>
      <c r="F5751" t="s">
        <v>13</v>
      </c>
      <c r="G5751" t="s">
        <v>6266</v>
      </c>
      <c r="H5751" s="2">
        <v>44923.710991238426</v>
      </c>
      <c r="I5751" t="s">
        <v>19</v>
      </c>
      <c r="J5751" s="2">
        <v>44923.710991238426</v>
      </c>
      <c r="K5751" t="s">
        <v>19</v>
      </c>
      <c r="L5751" t="str">
        <f>VLOOKUP(C5751,ACCOUNT_MAPPING!A:C,3,FALSE)</f>
        <v>General Building Maintenance</v>
      </c>
    </row>
    <row r="5752" spans="1:12" hidden="1">
      <c r="A5752">
        <v>8491</v>
      </c>
      <c r="B5752" t="s">
        <v>3179</v>
      </c>
      <c r="C5752">
        <v>50366000</v>
      </c>
      <c r="D5752" t="s">
        <v>17</v>
      </c>
      <c r="E5752" t="s">
        <v>13</v>
      </c>
      <c r="F5752" t="s">
        <v>13</v>
      </c>
      <c r="G5752" t="s">
        <v>6992</v>
      </c>
      <c r="H5752" s="2">
        <v>44922.914318090276</v>
      </c>
      <c r="I5752" t="s">
        <v>19</v>
      </c>
      <c r="J5752" s="2">
        <v>44922.914318090276</v>
      </c>
      <c r="K5752" t="s">
        <v>19</v>
      </c>
      <c r="L5752" t="str">
        <f>VLOOKUP(C5752,ACCOUNT_MAPPING!A:C,3,FALSE)</f>
        <v>General Building Maintenance</v>
      </c>
    </row>
    <row r="5753" spans="1:12" hidden="1">
      <c r="A5753">
        <v>8499</v>
      </c>
      <c r="B5753" t="s">
        <v>6480</v>
      </c>
      <c r="C5753">
        <v>50366000</v>
      </c>
      <c r="D5753" t="s">
        <v>17</v>
      </c>
      <c r="E5753" t="s">
        <v>13</v>
      </c>
      <c r="F5753" t="s">
        <v>13</v>
      </c>
      <c r="G5753" t="s">
        <v>6266</v>
      </c>
      <c r="H5753" s="2">
        <v>44923.837914965276</v>
      </c>
      <c r="I5753" t="s">
        <v>19</v>
      </c>
      <c r="J5753" s="2">
        <v>44923.837914965276</v>
      </c>
      <c r="K5753" t="s">
        <v>19</v>
      </c>
      <c r="L5753" t="str">
        <f>VLOOKUP(C5753,ACCOUNT_MAPPING!A:C,3,FALSE)</f>
        <v>General Building Maintenance</v>
      </c>
    </row>
    <row r="5754" spans="1:12" hidden="1">
      <c r="A5754">
        <v>8496</v>
      </c>
      <c r="B5754" t="s">
        <v>3733</v>
      </c>
      <c r="C5754">
        <v>50366000</v>
      </c>
      <c r="D5754" t="s">
        <v>17</v>
      </c>
      <c r="E5754" t="s">
        <v>13</v>
      </c>
      <c r="F5754" t="s">
        <v>13</v>
      </c>
      <c r="G5754" t="s">
        <v>6266</v>
      </c>
      <c r="H5754" s="2">
        <v>44923.755211145835</v>
      </c>
      <c r="I5754" t="s">
        <v>19</v>
      </c>
      <c r="J5754" s="2">
        <v>44923.755211145835</v>
      </c>
      <c r="K5754" t="s">
        <v>19</v>
      </c>
      <c r="L5754" t="str">
        <f>VLOOKUP(C5754,ACCOUNT_MAPPING!A:C,3,FALSE)</f>
        <v>General Building Maintenance</v>
      </c>
    </row>
    <row r="5755" spans="1:12" hidden="1">
      <c r="A5755">
        <v>8502</v>
      </c>
      <c r="B5755" t="s">
        <v>16</v>
      </c>
      <c r="C5755">
        <v>50366000</v>
      </c>
      <c r="D5755" t="s">
        <v>17</v>
      </c>
      <c r="E5755" t="s">
        <v>13</v>
      </c>
      <c r="F5755" t="s">
        <v>13</v>
      </c>
      <c r="G5755" t="s">
        <v>6993</v>
      </c>
      <c r="H5755" s="2">
        <v>44923.873217511573</v>
      </c>
      <c r="I5755" t="s">
        <v>19</v>
      </c>
      <c r="J5755" s="2">
        <v>44923.873217511573</v>
      </c>
      <c r="K5755" t="s">
        <v>19</v>
      </c>
      <c r="L5755" t="str">
        <f>VLOOKUP(C5755,ACCOUNT_MAPPING!A:C,3,FALSE)</f>
        <v>General Building Maintenance</v>
      </c>
    </row>
    <row r="5756" spans="1:12" hidden="1">
      <c r="A5756">
        <v>8514</v>
      </c>
      <c r="B5756" t="s">
        <v>1649</v>
      </c>
      <c r="C5756">
        <v>50366000</v>
      </c>
      <c r="D5756" t="s">
        <v>12</v>
      </c>
      <c r="E5756" t="s">
        <v>13</v>
      </c>
      <c r="F5756" t="s">
        <v>13</v>
      </c>
      <c r="G5756" t="s">
        <v>6994</v>
      </c>
      <c r="H5756" s="2">
        <v>45009.883852002313</v>
      </c>
      <c r="I5756" t="s">
        <v>22</v>
      </c>
      <c r="J5756" s="2">
        <v>45009.883852002313</v>
      </c>
      <c r="K5756" t="s">
        <v>22</v>
      </c>
      <c r="L5756" t="str">
        <f>VLOOKUP(C5756,ACCOUNT_MAPPING!A:C,3,FALSE)</f>
        <v>General Building Maintenance</v>
      </c>
    </row>
    <row r="5757" spans="1:12" hidden="1">
      <c r="A5757">
        <v>8515</v>
      </c>
      <c r="B5757" t="s">
        <v>3184</v>
      </c>
      <c r="C5757">
        <v>50366000</v>
      </c>
      <c r="D5757" t="s">
        <v>17</v>
      </c>
      <c r="E5757" t="s">
        <v>13</v>
      </c>
      <c r="F5757" t="s">
        <v>13</v>
      </c>
      <c r="G5757" t="s">
        <v>6995</v>
      </c>
      <c r="H5757" s="2">
        <v>44917.617955127316</v>
      </c>
      <c r="I5757" t="s">
        <v>22</v>
      </c>
      <c r="J5757" s="2">
        <v>44917.617955127316</v>
      </c>
      <c r="K5757" t="s">
        <v>22</v>
      </c>
      <c r="L5757" t="str">
        <f>VLOOKUP(C5757,ACCOUNT_MAPPING!A:C,3,FALSE)</f>
        <v>General Building Maintenance</v>
      </c>
    </row>
    <row r="5758" spans="1:12" hidden="1">
      <c r="A5758">
        <v>8501</v>
      </c>
      <c r="B5758" t="s">
        <v>1645</v>
      </c>
      <c r="C5758">
        <v>50366000</v>
      </c>
      <c r="D5758" t="s">
        <v>12</v>
      </c>
      <c r="E5758" t="s">
        <v>13</v>
      </c>
      <c r="F5758" t="s">
        <v>13</v>
      </c>
      <c r="G5758" t="s">
        <v>6996</v>
      </c>
      <c r="H5758" s="2">
        <v>45014.770615624999</v>
      </c>
      <c r="I5758" t="s">
        <v>19</v>
      </c>
      <c r="J5758" s="2">
        <v>45014.770615624999</v>
      </c>
      <c r="K5758" t="s">
        <v>19</v>
      </c>
      <c r="L5758" t="str">
        <f>VLOOKUP(C5758,ACCOUNT_MAPPING!A:C,3,FALSE)</f>
        <v>General Building Maintenance</v>
      </c>
    </row>
    <row r="5759" spans="1:12" hidden="1">
      <c r="A5759">
        <v>8513</v>
      </c>
      <c r="B5759" t="s">
        <v>20</v>
      </c>
      <c r="C5759">
        <v>50366000</v>
      </c>
      <c r="D5759" t="s">
        <v>17</v>
      </c>
      <c r="E5759" t="s">
        <v>13</v>
      </c>
      <c r="F5759" t="s">
        <v>13</v>
      </c>
      <c r="G5759" t="s">
        <v>6997</v>
      </c>
      <c r="H5759" s="2">
        <v>44917.608748993058</v>
      </c>
      <c r="I5759" t="s">
        <v>22</v>
      </c>
      <c r="J5759" s="2">
        <v>44917.608748993058</v>
      </c>
      <c r="K5759" t="s">
        <v>22</v>
      </c>
      <c r="L5759" t="str">
        <f>VLOOKUP(C5759,ACCOUNT_MAPPING!A:C,3,FALSE)</f>
        <v>General Building Maintenance</v>
      </c>
    </row>
    <row r="5760" spans="1:12" hidden="1">
      <c r="A5760">
        <v>8519</v>
      </c>
      <c r="B5760" t="s">
        <v>1651</v>
      </c>
      <c r="C5760">
        <v>50366000</v>
      </c>
      <c r="D5760" t="s">
        <v>63</v>
      </c>
      <c r="E5760" t="s">
        <v>13</v>
      </c>
      <c r="F5760" t="s">
        <v>13</v>
      </c>
      <c r="G5760" t="s">
        <v>6998</v>
      </c>
      <c r="H5760" s="2">
        <v>44876.651316319447</v>
      </c>
      <c r="I5760" t="s">
        <v>1422</v>
      </c>
      <c r="J5760" s="2">
        <v>44876.651316319447</v>
      </c>
      <c r="K5760" t="s">
        <v>1422</v>
      </c>
      <c r="L5760" t="str">
        <f>VLOOKUP(C5760,ACCOUNT_MAPPING!A:C,3,FALSE)</f>
        <v>General Building Maintenance</v>
      </c>
    </row>
    <row r="5761" spans="1:12" hidden="1">
      <c r="A5761">
        <v>8521</v>
      </c>
      <c r="B5761" t="s">
        <v>2209</v>
      </c>
      <c r="C5761">
        <v>50366000</v>
      </c>
      <c r="D5761" t="s">
        <v>12</v>
      </c>
      <c r="E5761" t="s">
        <v>13</v>
      </c>
      <c r="F5761" t="s">
        <v>13</v>
      </c>
      <c r="G5761" t="s">
        <v>6999</v>
      </c>
      <c r="H5761" s="2">
        <v>45019.730729201387</v>
      </c>
      <c r="I5761" t="s">
        <v>15</v>
      </c>
      <c r="J5761" s="2">
        <v>45019.730729201387</v>
      </c>
      <c r="K5761" t="s">
        <v>15</v>
      </c>
      <c r="L5761" t="str">
        <f>VLOOKUP(C5761,ACCOUNT_MAPPING!A:C,3,FALSE)</f>
        <v>General Building Maintenance</v>
      </c>
    </row>
    <row r="5762" spans="1:12" hidden="1">
      <c r="A5762">
        <v>8522</v>
      </c>
      <c r="B5762" t="s">
        <v>1655</v>
      </c>
      <c r="C5762">
        <v>50366000</v>
      </c>
      <c r="D5762" t="s">
        <v>17</v>
      </c>
      <c r="E5762" t="s">
        <v>13</v>
      </c>
      <c r="F5762" t="s">
        <v>13</v>
      </c>
      <c r="G5762" t="s">
        <v>7000</v>
      </c>
      <c r="H5762" s="2">
        <v>44916.608708761574</v>
      </c>
      <c r="I5762" t="s">
        <v>87</v>
      </c>
      <c r="J5762" s="2">
        <v>44916.608708761574</v>
      </c>
      <c r="K5762" t="s">
        <v>87</v>
      </c>
      <c r="L5762" t="str">
        <f>VLOOKUP(C5762,ACCOUNT_MAPPING!A:C,3,FALSE)</f>
        <v>General Building Maintenance</v>
      </c>
    </row>
    <row r="5763" spans="1:12" hidden="1">
      <c r="A5763">
        <v>8492</v>
      </c>
      <c r="B5763" t="s">
        <v>1643</v>
      </c>
      <c r="C5763">
        <v>50366000</v>
      </c>
      <c r="D5763" t="s">
        <v>17</v>
      </c>
      <c r="E5763" t="s">
        <v>13</v>
      </c>
      <c r="F5763" t="s">
        <v>13</v>
      </c>
      <c r="G5763" t="s">
        <v>7001</v>
      </c>
      <c r="H5763" s="2">
        <v>44922.919390543982</v>
      </c>
      <c r="I5763" t="s">
        <v>19</v>
      </c>
      <c r="J5763" s="2">
        <v>44922.919390543982</v>
      </c>
      <c r="K5763" t="s">
        <v>19</v>
      </c>
      <c r="L5763" t="str">
        <f>VLOOKUP(C5763,ACCOUNT_MAPPING!A:C,3,FALSE)</f>
        <v>General Building Maintenance</v>
      </c>
    </row>
    <row r="5764" spans="1:12" hidden="1">
      <c r="A5764">
        <v>8498</v>
      </c>
      <c r="B5764" t="s">
        <v>1639</v>
      </c>
      <c r="C5764">
        <v>50366000</v>
      </c>
      <c r="D5764" t="s">
        <v>12</v>
      </c>
      <c r="E5764" t="s">
        <v>13</v>
      </c>
      <c r="F5764" t="s">
        <v>13</v>
      </c>
      <c r="G5764" t="s">
        <v>7002</v>
      </c>
      <c r="H5764" s="2">
        <v>45014.75176608796</v>
      </c>
      <c r="I5764" t="s">
        <v>19</v>
      </c>
      <c r="J5764" s="2">
        <v>45014.75176608796</v>
      </c>
      <c r="K5764" t="s">
        <v>19</v>
      </c>
      <c r="L5764" t="str">
        <f>VLOOKUP(C5764,ACCOUNT_MAPPING!A:C,3,FALSE)</f>
        <v>General Building Maintenance</v>
      </c>
    </row>
    <row r="5765" spans="1:12" hidden="1">
      <c r="A5765">
        <v>8500</v>
      </c>
      <c r="B5765" t="s">
        <v>6531</v>
      </c>
      <c r="C5765">
        <v>50366000</v>
      </c>
      <c r="D5765" t="s">
        <v>63</v>
      </c>
      <c r="E5765" t="s">
        <v>13</v>
      </c>
      <c r="F5765" t="s">
        <v>13</v>
      </c>
      <c r="G5765" t="s">
        <v>7003</v>
      </c>
      <c r="H5765" s="2">
        <v>44876.727975694441</v>
      </c>
      <c r="I5765" t="s">
        <v>7004</v>
      </c>
      <c r="J5765" s="2">
        <v>44876.727975694441</v>
      </c>
      <c r="K5765" t="s">
        <v>7004</v>
      </c>
      <c r="L5765" t="str">
        <f>VLOOKUP(C5765,ACCOUNT_MAPPING!A:C,3,FALSE)</f>
        <v>General Building Maintenance</v>
      </c>
    </row>
    <row r="5766" spans="1:12" hidden="1">
      <c r="A5766">
        <v>8535</v>
      </c>
      <c r="B5766" t="s">
        <v>1367</v>
      </c>
      <c r="C5766">
        <v>50366000</v>
      </c>
      <c r="D5766" t="s">
        <v>17</v>
      </c>
      <c r="E5766" t="s">
        <v>13</v>
      </c>
      <c r="F5766" t="s">
        <v>13</v>
      </c>
      <c r="G5766" t="s">
        <v>7005</v>
      </c>
      <c r="H5766" s="2">
        <v>44918.506762384262</v>
      </c>
      <c r="I5766" t="s">
        <v>56</v>
      </c>
      <c r="J5766" s="2">
        <v>44918.506762384262</v>
      </c>
      <c r="K5766" t="s">
        <v>56</v>
      </c>
      <c r="L5766" t="str">
        <f>VLOOKUP(C5766,ACCOUNT_MAPPING!A:C,3,FALSE)</f>
        <v>General Building Maintenance</v>
      </c>
    </row>
    <row r="5767" spans="1:12" hidden="1">
      <c r="A5767">
        <v>8529</v>
      </c>
      <c r="B5767" t="s">
        <v>1170</v>
      </c>
      <c r="C5767">
        <v>50366000</v>
      </c>
      <c r="D5767" t="s">
        <v>12</v>
      </c>
      <c r="E5767" t="s">
        <v>13</v>
      </c>
      <c r="F5767" t="s">
        <v>13</v>
      </c>
      <c r="G5767" t="s">
        <v>27</v>
      </c>
      <c r="H5767" s="2">
        <v>45014.463862615739</v>
      </c>
      <c r="I5767" t="s">
        <v>28</v>
      </c>
      <c r="J5767" s="2">
        <v>45014.463862615739</v>
      </c>
      <c r="K5767" t="s">
        <v>28</v>
      </c>
      <c r="L5767" t="str">
        <f>VLOOKUP(C5767,ACCOUNT_MAPPING!A:C,3,FALSE)</f>
        <v>General Building Maintenance</v>
      </c>
    </row>
    <row r="5768" spans="1:12" hidden="1">
      <c r="A5768">
        <v>8530</v>
      </c>
      <c r="B5768" t="s">
        <v>26</v>
      </c>
      <c r="C5768">
        <v>50366000</v>
      </c>
      <c r="D5768" t="s">
        <v>12</v>
      </c>
      <c r="E5768" t="s">
        <v>13</v>
      </c>
      <c r="F5768" t="s">
        <v>13</v>
      </c>
      <c r="G5768" t="s">
        <v>27</v>
      </c>
      <c r="H5768" s="2">
        <v>45014.469435335646</v>
      </c>
      <c r="I5768" t="s">
        <v>28</v>
      </c>
      <c r="J5768" s="2">
        <v>45014.469435335646</v>
      </c>
      <c r="K5768" t="s">
        <v>28</v>
      </c>
      <c r="L5768" t="str">
        <f>VLOOKUP(C5768,ACCOUNT_MAPPING!A:C,3,FALSE)</f>
        <v>General Building Maintenance</v>
      </c>
    </row>
    <row r="5769" spans="1:12" hidden="1">
      <c r="A5769">
        <v>8524</v>
      </c>
      <c r="B5769" t="s">
        <v>7006</v>
      </c>
      <c r="C5769">
        <v>50366000</v>
      </c>
      <c r="D5769" t="s">
        <v>17</v>
      </c>
      <c r="E5769" t="s">
        <v>13</v>
      </c>
      <c r="F5769" t="s">
        <v>13</v>
      </c>
      <c r="G5769" t="s">
        <v>7007</v>
      </c>
      <c r="H5769" s="2">
        <v>44928.896176539354</v>
      </c>
      <c r="I5769" t="s">
        <v>1422</v>
      </c>
      <c r="J5769" s="2">
        <v>44928.896176539354</v>
      </c>
      <c r="K5769" t="s">
        <v>1422</v>
      </c>
      <c r="L5769" t="str">
        <f>VLOOKUP(C5769,ACCOUNT_MAPPING!A:C,3,FALSE)</f>
        <v>General Building Maintenance</v>
      </c>
    </row>
    <row r="5770" spans="1:12" hidden="1">
      <c r="A5770">
        <v>8536</v>
      </c>
      <c r="B5770" t="s">
        <v>1661</v>
      </c>
      <c r="C5770">
        <v>50366000</v>
      </c>
      <c r="D5770" t="s">
        <v>63</v>
      </c>
      <c r="E5770" t="s">
        <v>13</v>
      </c>
      <c r="F5770" t="s">
        <v>13</v>
      </c>
      <c r="G5770" t="s">
        <v>7008</v>
      </c>
      <c r="H5770" s="2">
        <v>44865.659721099539</v>
      </c>
      <c r="I5770" t="s">
        <v>90</v>
      </c>
      <c r="J5770" s="2">
        <v>44865.659721099539</v>
      </c>
      <c r="K5770" t="s">
        <v>90</v>
      </c>
      <c r="L5770" t="str">
        <f>VLOOKUP(C5770,ACCOUNT_MAPPING!A:C,3,FALSE)</f>
        <v>General Building Maintenance</v>
      </c>
    </row>
    <row r="5771" spans="1:12" hidden="1">
      <c r="A5771">
        <v>8605</v>
      </c>
      <c r="B5771" t="s">
        <v>1371</v>
      </c>
      <c r="C5771">
        <v>50366000</v>
      </c>
      <c r="D5771" t="s">
        <v>17</v>
      </c>
      <c r="E5771" t="s">
        <v>13</v>
      </c>
      <c r="F5771" t="s">
        <v>13</v>
      </c>
      <c r="G5771" t="s">
        <v>7009</v>
      </c>
      <c r="H5771" s="2">
        <v>44924.55983672454</v>
      </c>
      <c r="I5771" t="s">
        <v>702</v>
      </c>
      <c r="J5771" s="2">
        <v>44924.55983672454</v>
      </c>
      <c r="K5771" t="s">
        <v>702</v>
      </c>
      <c r="L5771" t="str">
        <f>VLOOKUP(C5771,ACCOUNT_MAPPING!A:C,3,FALSE)</f>
        <v>General Building Maintenance</v>
      </c>
    </row>
    <row r="5772" spans="1:12" hidden="1">
      <c r="A5772">
        <v>8609</v>
      </c>
      <c r="B5772" t="s">
        <v>700</v>
      </c>
      <c r="C5772">
        <v>50366000</v>
      </c>
      <c r="D5772" t="s">
        <v>63</v>
      </c>
      <c r="E5772" t="s">
        <v>13</v>
      </c>
      <c r="F5772" t="s">
        <v>13</v>
      </c>
      <c r="G5772" t="s">
        <v>7010</v>
      </c>
      <c r="H5772" s="2">
        <v>44869.833192395832</v>
      </c>
      <c r="I5772" t="s">
        <v>778</v>
      </c>
      <c r="J5772" s="2">
        <v>44869.833192395832</v>
      </c>
      <c r="K5772" t="s">
        <v>778</v>
      </c>
      <c r="L5772" t="str">
        <f>VLOOKUP(C5772,ACCOUNT_MAPPING!A:C,3,FALSE)</f>
        <v>General Building Maintenance</v>
      </c>
    </row>
    <row r="5773" spans="1:12" hidden="1">
      <c r="A5773">
        <v>8642</v>
      </c>
      <c r="B5773" t="s">
        <v>29</v>
      </c>
      <c r="C5773">
        <v>50366000</v>
      </c>
      <c r="D5773" t="s">
        <v>17</v>
      </c>
      <c r="E5773" t="s">
        <v>13</v>
      </c>
      <c r="F5773" t="s">
        <v>13</v>
      </c>
      <c r="G5773" t="s">
        <v>7011</v>
      </c>
      <c r="H5773" s="2">
        <v>44919.568703703706</v>
      </c>
      <c r="I5773" t="s">
        <v>31</v>
      </c>
      <c r="J5773" s="2">
        <v>44919.568703703706</v>
      </c>
      <c r="K5773" t="s">
        <v>31</v>
      </c>
      <c r="L5773" t="str">
        <f>VLOOKUP(C5773,ACCOUNT_MAPPING!A:C,3,FALSE)</f>
        <v>General Building Maintenance</v>
      </c>
    </row>
    <row r="5774" spans="1:12" hidden="1">
      <c r="A5774">
        <v>8640</v>
      </c>
      <c r="B5774" t="s">
        <v>2220</v>
      </c>
      <c r="C5774">
        <v>50366000</v>
      </c>
      <c r="D5774" t="s">
        <v>17</v>
      </c>
      <c r="E5774" t="s">
        <v>13</v>
      </c>
      <c r="F5774" t="s">
        <v>13</v>
      </c>
      <c r="G5774" t="s">
        <v>7012</v>
      </c>
      <c r="H5774" s="2">
        <v>44919.561780127318</v>
      </c>
      <c r="I5774" t="s">
        <v>31</v>
      </c>
      <c r="J5774" s="2">
        <v>44919.561780127318</v>
      </c>
      <c r="K5774" t="s">
        <v>31</v>
      </c>
      <c r="L5774" t="str">
        <f>VLOOKUP(C5774,ACCOUNT_MAPPING!A:C,3,FALSE)</f>
        <v>General Building Maintenance</v>
      </c>
    </row>
    <row r="5775" spans="1:12" hidden="1">
      <c r="A5775">
        <v>8645</v>
      </c>
      <c r="B5775" t="s">
        <v>2224</v>
      </c>
      <c r="C5775">
        <v>50366000</v>
      </c>
      <c r="D5775" t="s">
        <v>63</v>
      </c>
      <c r="E5775" t="s">
        <v>13</v>
      </c>
      <c r="F5775" t="s">
        <v>13</v>
      </c>
      <c r="G5775" t="s">
        <v>7013</v>
      </c>
      <c r="H5775" s="2">
        <v>44876.452677083333</v>
      </c>
      <c r="I5775" t="s">
        <v>31</v>
      </c>
      <c r="J5775" s="2">
        <v>44876.452677083333</v>
      </c>
      <c r="K5775" t="s">
        <v>31</v>
      </c>
      <c r="L5775" t="str">
        <f>VLOOKUP(C5775,ACCOUNT_MAPPING!A:C,3,FALSE)</f>
        <v>General Building Maintenance</v>
      </c>
    </row>
    <row r="5776" spans="1:12" hidden="1">
      <c r="A5776">
        <v>8646</v>
      </c>
      <c r="B5776" t="s">
        <v>3742</v>
      </c>
      <c r="C5776">
        <v>50366000</v>
      </c>
      <c r="D5776" t="s">
        <v>12</v>
      </c>
      <c r="E5776" t="s">
        <v>13</v>
      </c>
      <c r="F5776" t="s">
        <v>13</v>
      </c>
      <c r="G5776" t="s">
        <v>7014</v>
      </c>
      <c r="H5776" s="2">
        <v>45014.583917708333</v>
      </c>
      <c r="I5776" t="s">
        <v>31</v>
      </c>
      <c r="J5776" s="2">
        <v>45014.583917708333</v>
      </c>
      <c r="K5776" t="s">
        <v>31</v>
      </c>
      <c r="L5776" t="str">
        <f>VLOOKUP(C5776,ACCOUNT_MAPPING!A:C,3,FALSE)</f>
        <v>General Building Maintenance</v>
      </c>
    </row>
    <row r="5777" spans="1:12" hidden="1">
      <c r="A5777">
        <v>8637</v>
      </c>
      <c r="B5777" t="s">
        <v>4357</v>
      </c>
      <c r="C5777">
        <v>50366000</v>
      </c>
      <c r="D5777" t="s">
        <v>17</v>
      </c>
      <c r="E5777" t="s">
        <v>13</v>
      </c>
      <c r="F5777" t="s">
        <v>13</v>
      </c>
      <c r="G5777" t="s">
        <v>7015</v>
      </c>
      <c r="H5777" s="2">
        <v>44919.546650497687</v>
      </c>
      <c r="I5777" t="s">
        <v>31</v>
      </c>
      <c r="J5777" s="2">
        <v>44919.546650497687</v>
      </c>
      <c r="K5777" t="s">
        <v>31</v>
      </c>
      <c r="L5777" t="str">
        <f>VLOOKUP(C5777,ACCOUNT_MAPPING!A:C,3,FALSE)</f>
        <v>General Building Maintenance</v>
      </c>
    </row>
    <row r="5778" spans="1:12" hidden="1">
      <c r="A5778">
        <v>8638</v>
      </c>
      <c r="B5778" t="s">
        <v>3194</v>
      </c>
      <c r="C5778">
        <v>50366000</v>
      </c>
      <c r="D5778" t="s">
        <v>17</v>
      </c>
      <c r="E5778" t="s">
        <v>13</v>
      </c>
      <c r="F5778" t="s">
        <v>13</v>
      </c>
      <c r="G5778" t="s">
        <v>7016</v>
      </c>
      <c r="H5778" s="2">
        <v>44919.54901855324</v>
      </c>
      <c r="I5778" t="s">
        <v>31</v>
      </c>
      <c r="J5778" s="2">
        <v>44919.54901855324</v>
      </c>
      <c r="K5778" t="s">
        <v>31</v>
      </c>
      <c r="L5778" t="str">
        <f>VLOOKUP(C5778,ACCOUNT_MAPPING!A:C,3,FALSE)</f>
        <v>General Building Maintenance</v>
      </c>
    </row>
    <row r="5779" spans="1:12" hidden="1">
      <c r="A5779">
        <v>8648</v>
      </c>
      <c r="B5779" t="s">
        <v>35</v>
      </c>
      <c r="C5779">
        <v>50366000</v>
      </c>
      <c r="D5779" t="s">
        <v>12</v>
      </c>
      <c r="E5779" t="s">
        <v>13</v>
      </c>
      <c r="F5779" t="s">
        <v>13</v>
      </c>
      <c r="G5779" t="s">
        <v>7017</v>
      </c>
      <c r="H5779" s="2">
        <v>45014.587175775465</v>
      </c>
      <c r="I5779" t="s">
        <v>31</v>
      </c>
      <c r="J5779" s="2">
        <v>45014.587175775465</v>
      </c>
      <c r="K5779" t="s">
        <v>31</v>
      </c>
      <c r="L5779" t="str">
        <f>VLOOKUP(C5779,ACCOUNT_MAPPING!A:C,3,FALSE)</f>
        <v>General Building Maintenance</v>
      </c>
    </row>
    <row r="5780" spans="1:12" hidden="1">
      <c r="A5780">
        <v>8653</v>
      </c>
      <c r="B5780" t="s">
        <v>705</v>
      </c>
      <c r="C5780">
        <v>50366000</v>
      </c>
      <c r="D5780" t="s">
        <v>63</v>
      </c>
      <c r="E5780" t="s">
        <v>13</v>
      </c>
      <c r="F5780" t="s">
        <v>13</v>
      </c>
      <c r="G5780" t="s">
        <v>7018</v>
      </c>
      <c r="H5780" s="2">
        <v>44875.607953356484</v>
      </c>
      <c r="I5780" t="s">
        <v>598</v>
      </c>
      <c r="J5780" s="2">
        <v>44875.607953356484</v>
      </c>
      <c r="K5780" t="s">
        <v>598</v>
      </c>
      <c r="L5780" t="str">
        <f>VLOOKUP(C5780,ACCOUNT_MAPPING!A:C,3,FALSE)</f>
        <v>General Building Maintenance</v>
      </c>
    </row>
    <row r="5781" spans="1:12" hidden="1">
      <c r="A5781">
        <v>8674</v>
      </c>
      <c r="B5781" t="s">
        <v>2234</v>
      </c>
      <c r="C5781">
        <v>50366000</v>
      </c>
      <c r="D5781" t="s">
        <v>17</v>
      </c>
      <c r="E5781" t="s">
        <v>13</v>
      </c>
      <c r="F5781" t="s">
        <v>13</v>
      </c>
      <c r="G5781" t="s">
        <v>7019</v>
      </c>
      <c r="H5781" s="2">
        <v>44915.693172881947</v>
      </c>
      <c r="I5781" t="s">
        <v>1675</v>
      </c>
      <c r="J5781" s="2">
        <v>44915.693172881947</v>
      </c>
      <c r="K5781" t="s">
        <v>1675</v>
      </c>
      <c r="L5781" t="str">
        <f>VLOOKUP(C5781,ACCOUNT_MAPPING!A:C,3,FALSE)</f>
        <v>General Building Maintenance</v>
      </c>
    </row>
    <row r="5782" spans="1:12" hidden="1">
      <c r="A5782">
        <v>8679</v>
      </c>
      <c r="B5782" t="s">
        <v>2239</v>
      </c>
      <c r="C5782">
        <v>50366000</v>
      </c>
      <c r="D5782" t="s">
        <v>17</v>
      </c>
      <c r="E5782" t="s">
        <v>13</v>
      </c>
      <c r="F5782" t="s">
        <v>13</v>
      </c>
      <c r="G5782" t="s">
        <v>7020</v>
      </c>
      <c r="H5782" s="2">
        <v>44916.714304895831</v>
      </c>
      <c r="I5782" t="s">
        <v>1675</v>
      </c>
      <c r="J5782" s="2">
        <v>44916.714304895831</v>
      </c>
      <c r="K5782" t="s">
        <v>1675</v>
      </c>
      <c r="L5782" t="str">
        <f>VLOOKUP(C5782,ACCOUNT_MAPPING!A:C,3,FALSE)</f>
        <v>General Building Maintenance</v>
      </c>
    </row>
    <row r="5783" spans="1:12" hidden="1">
      <c r="A5783">
        <v>8687</v>
      </c>
      <c r="B5783" t="s">
        <v>4374</v>
      </c>
      <c r="C5783">
        <v>50366000</v>
      </c>
      <c r="D5783" t="s">
        <v>17</v>
      </c>
      <c r="E5783" t="s">
        <v>13</v>
      </c>
      <c r="F5783" t="s">
        <v>13</v>
      </c>
      <c r="G5783" t="s">
        <v>7021</v>
      </c>
      <c r="H5783" s="2">
        <v>44924.423069062497</v>
      </c>
      <c r="I5783" t="s">
        <v>123</v>
      </c>
      <c r="J5783" s="2">
        <v>44924.423069062497</v>
      </c>
      <c r="K5783" t="s">
        <v>123</v>
      </c>
      <c r="L5783" t="str">
        <f>VLOOKUP(C5783,ACCOUNT_MAPPING!A:C,3,FALSE)</f>
        <v>General Building Maintenance</v>
      </c>
    </row>
    <row r="5784" spans="1:12" hidden="1">
      <c r="A5784">
        <v>8676</v>
      </c>
      <c r="B5784" t="s">
        <v>2242</v>
      </c>
      <c r="C5784">
        <v>50366000</v>
      </c>
      <c r="D5784" t="s">
        <v>17</v>
      </c>
      <c r="E5784" t="s">
        <v>13</v>
      </c>
      <c r="F5784" t="s">
        <v>13</v>
      </c>
      <c r="G5784" t="s">
        <v>7022</v>
      </c>
      <c r="H5784" s="2">
        <v>44915.705592094906</v>
      </c>
      <c r="I5784" t="s">
        <v>1675</v>
      </c>
      <c r="J5784" s="2">
        <v>44915.705592094906</v>
      </c>
      <c r="K5784" t="s">
        <v>1675</v>
      </c>
      <c r="L5784" t="str">
        <f>VLOOKUP(C5784,ACCOUNT_MAPPING!A:C,3,FALSE)</f>
        <v>General Building Maintenance</v>
      </c>
    </row>
    <row r="5785" spans="1:12" hidden="1">
      <c r="A5785">
        <v>8699</v>
      </c>
      <c r="B5785" t="s">
        <v>2246</v>
      </c>
      <c r="C5785">
        <v>50366000</v>
      </c>
      <c r="D5785" t="s">
        <v>12</v>
      </c>
      <c r="E5785" t="s">
        <v>13</v>
      </c>
      <c r="F5785" t="s">
        <v>13</v>
      </c>
      <c r="G5785" t="s">
        <v>7023</v>
      </c>
      <c r="H5785" s="2">
        <v>45020.669761805555</v>
      </c>
      <c r="I5785" t="s">
        <v>527</v>
      </c>
      <c r="J5785" s="2">
        <v>45020.669761805555</v>
      </c>
      <c r="K5785" t="s">
        <v>527</v>
      </c>
      <c r="L5785" t="str">
        <f>VLOOKUP(C5785,ACCOUNT_MAPPING!A:C,3,FALSE)</f>
        <v>General Building Maintenance</v>
      </c>
    </row>
    <row r="5786" spans="1:12" hidden="1">
      <c r="A5786">
        <v>8673</v>
      </c>
      <c r="B5786" t="s">
        <v>2230</v>
      </c>
      <c r="C5786">
        <v>50366000</v>
      </c>
      <c r="D5786" t="s">
        <v>63</v>
      </c>
      <c r="E5786" t="s">
        <v>13</v>
      </c>
      <c r="F5786" t="s">
        <v>13</v>
      </c>
      <c r="G5786" t="s">
        <v>7024</v>
      </c>
      <c r="H5786" s="2">
        <v>44876.636735381944</v>
      </c>
      <c r="I5786" t="s">
        <v>15</v>
      </c>
      <c r="J5786" s="2">
        <v>44876.636735381944</v>
      </c>
      <c r="K5786" t="s">
        <v>15</v>
      </c>
      <c r="L5786" t="str">
        <f>VLOOKUP(C5786,ACCOUNT_MAPPING!A:C,3,FALSE)</f>
        <v>General Building Maintenance</v>
      </c>
    </row>
    <row r="5787" spans="1:12" hidden="1">
      <c r="A5787">
        <v>8690</v>
      </c>
      <c r="B5787" t="s">
        <v>3756</v>
      </c>
      <c r="C5787">
        <v>50366000</v>
      </c>
      <c r="D5787" t="s">
        <v>17</v>
      </c>
      <c r="E5787" t="s">
        <v>13</v>
      </c>
      <c r="F5787" t="s">
        <v>13</v>
      </c>
      <c r="G5787" t="s">
        <v>7025</v>
      </c>
      <c r="H5787" s="2">
        <v>44926.003029780091</v>
      </c>
      <c r="I5787" t="s">
        <v>1229</v>
      </c>
      <c r="J5787" s="2">
        <v>44926.003029780091</v>
      </c>
      <c r="K5787" t="s">
        <v>1229</v>
      </c>
      <c r="L5787" t="str">
        <f>VLOOKUP(C5787,ACCOUNT_MAPPING!A:C,3,FALSE)</f>
        <v>General Building Maintenance</v>
      </c>
    </row>
    <row r="5788" spans="1:12" hidden="1">
      <c r="A5788">
        <v>8752</v>
      </c>
      <c r="B5788" t="s">
        <v>1681</v>
      </c>
      <c r="C5788">
        <v>50366000</v>
      </c>
      <c r="D5788" t="s">
        <v>17</v>
      </c>
      <c r="E5788" t="s">
        <v>13</v>
      </c>
      <c r="F5788" t="s">
        <v>13</v>
      </c>
      <c r="G5788" t="s">
        <v>7026</v>
      </c>
      <c r="H5788" s="2">
        <v>44924.763367280095</v>
      </c>
      <c r="I5788" t="s">
        <v>702</v>
      </c>
      <c r="J5788" s="2">
        <v>44924.763367280095</v>
      </c>
      <c r="K5788" t="s">
        <v>702</v>
      </c>
      <c r="L5788" t="str">
        <f>VLOOKUP(C5788,ACCOUNT_MAPPING!A:C,3,FALSE)</f>
        <v>General Building Maintenance</v>
      </c>
    </row>
    <row r="5789" spans="1:12" hidden="1">
      <c r="A5789">
        <v>8753</v>
      </c>
      <c r="B5789" t="s">
        <v>7027</v>
      </c>
      <c r="C5789">
        <v>50366000</v>
      </c>
      <c r="D5789" t="s">
        <v>17</v>
      </c>
      <c r="E5789" t="s">
        <v>13</v>
      </c>
      <c r="F5789" t="s">
        <v>13</v>
      </c>
      <c r="G5789" t="s">
        <v>7028</v>
      </c>
      <c r="H5789" s="2">
        <v>44916.620718749997</v>
      </c>
      <c r="I5789" t="s">
        <v>87</v>
      </c>
      <c r="J5789" s="2">
        <v>44916.620718749997</v>
      </c>
      <c r="K5789" t="s">
        <v>87</v>
      </c>
      <c r="L5789" t="str">
        <f>VLOOKUP(C5789,ACCOUNT_MAPPING!A:C,3,FALSE)</f>
        <v>General Building Maintenance</v>
      </c>
    </row>
    <row r="5790" spans="1:12" hidden="1">
      <c r="A5790">
        <v>8758</v>
      </c>
      <c r="B5790" t="s">
        <v>2289</v>
      </c>
      <c r="C5790">
        <v>50366000</v>
      </c>
      <c r="D5790" t="s">
        <v>63</v>
      </c>
      <c r="E5790" t="s">
        <v>13</v>
      </c>
      <c r="F5790" t="s">
        <v>13</v>
      </c>
      <c r="G5790" t="s">
        <v>7029</v>
      </c>
      <c r="H5790" s="2">
        <v>44874.649335648151</v>
      </c>
      <c r="I5790" t="s">
        <v>1175</v>
      </c>
      <c r="J5790" s="2">
        <v>44874.649335648151</v>
      </c>
      <c r="K5790" t="s">
        <v>1175</v>
      </c>
      <c r="L5790" t="str">
        <f>VLOOKUP(C5790,ACCOUNT_MAPPING!A:C,3,FALSE)</f>
        <v>General Building Maintenance</v>
      </c>
    </row>
    <row r="5791" spans="1:12" hidden="1">
      <c r="A5791">
        <v>8682</v>
      </c>
      <c r="B5791" t="s">
        <v>1172</v>
      </c>
      <c r="C5791">
        <v>50366000</v>
      </c>
      <c r="D5791" t="s">
        <v>17</v>
      </c>
      <c r="E5791" t="s">
        <v>13</v>
      </c>
      <c r="F5791" t="s">
        <v>13</v>
      </c>
      <c r="G5791" t="s">
        <v>7030</v>
      </c>
      <c r="H5791" s="2">
        <v>44925.513984062498</v>
      </c>
      <c r="I5791" t="s">
        <v>900</v>
      </c>
      <c r="J5791" s="2">
        <v>44925.513984062498</v>
      </c>
      <c r="K5791" t="s">
        <v>900</v>
      </c>
      <c r="L5791" t="str">
        <f>VLOOKUP(C5791,ACCOUNT_MAPPING!A:C,3,FALSE)</f>
        <v>General Building Maintenance</v>
      </c>
    </row>
    <row r="5792" spans="1:12" hidden="1">
      <c r="A5792">
        <v>8719</v>
      </c>
      <c r="B5792" t="s">
        <v>2256</v>
      </c>
      <c r="C5792">
        <v>50366000</v>
      </c>
      <c r="D5792" t="s">
        <v>17</v>
      </c>
      <c r="E5792" t="s">
        <v>13</v>
      </c>
      <c r="F5792" t="s">
        <v>13</v>
      </c>
      <c r="G5792" t="s">
        <v>7031</v>
      </c>
      <c r="H5792" s="2">
        <v>44916.796007326389</v>
      </c>
      <c r="I5792" t="s">
        <v>22</v>
      </c>
      <c r="J5792" s="2">
        <v>44916.796007326389</v>
      </c>
      <c r="K5792" t="s">
        <v>22</v>
      </c>
      <c r="L5792" t="str">
        <f>VLOOKUP(C5792,ACCOUNT_MAPPING!A:C,3,FALSE)</f>
        <v>General Building Maintenance</v>
      </c>
    </row>
    <row r="5793" spans="1:12" hidden="1">
      <c r="A5793">
        <v>8724</v>
      </c>
      <c r="B5793" t="s">
        <v>2265</v>
      </c>
      <c r="C5793">
        <v>50366000</v>
      </c>
      <c r="D5793" t="s">
        <v>17</v>
      </c>
      <c r="E5793" t="s">
        <v>13</v>
      </c>
      <c r="F5793" t="s">
        <v>13</v>
      </c>
      <c r="G5793" t="s">
        <v>7032</v>
      </c>
      <c r="H5793" s="2">
        <v>44916.805046608795</v>
      </c>
      <c r="I5793" t="s">
        <v>22</v>
      </c>
      <c r="J5793" s="2">
        <v>44916.805046608795</v>
      </c>
      <c r="K5793" t="s">
        <v>22</v>
      </c>
      <c r="L5793" t="str">
        <f>VLOOKUP(C5793,ACCOUNT_MAPPING!A:C,3,FALSE)</f>
        <v>General Building Maintenance</v>
      </c>
    </row>
    <row r="5794" spans="1:12" hidden="1">
      <c r="A5794">
        <v>8730</v>
      </c>
      <c r="B5794" t="s">
        <v>3206</v>
      </c>
      <c r="C5794">
        <v>50366000</v>
      </c>
      <c r="D5794" t="s">
        <v>17</v>
      </c>
      <c r="E5794" t="s">
        <v>13</v>
      </c>
      <c r="F5794" t="s">
        <v>13</v>
      </c>
      <c r="G5794" t="s">
        <v>7033</v>
      </c>
      <c r="H5794" s="2">
        <v>44928.891304363424</v>
      </c>
      <c r="I5794" t="s">
        <v>1422</v>
      </c>
      <c r="J5794" s="2">
        <v>44928.891304363424</v>
      </c>
      <c r="K5794" t="s">
        <v>1422</v>
      </c>
      <c r="L5794" t="str">
        <f>VLOOKUP(C5794,ACCOUNT_MAPPING!A:C,3,FALSE)</f>
        <v>General Building Maintenance</v>
      </c>
    </row>
    <row r="5795" spans="1:12" hidden="1">
      <c r="A5795">
        <v>8696</v>
      </c>
      <c r="B5795" t="s">
        <v>4380</v>
      </c>
      <c r="C5795">
        <v>50366000</v>
      </c>
      <c r="D5795" t="s">
        <v>17</v>
      </c>
      <c r="E5795" t="s">
        <v>13</v>
      </c>
      <c r="F5795" t="s">
        <v>13</v>
      </c>
      <c r="G5795" t="s">
        <v>7034</v>
      </c>
      <c r="H5795" s="2">
        <v>44923.461904895834</v>
      </c>
      <c r="I5795" t="s">
        <v>1672</v>
      </c>
      <c r="J5795" s="2">
        <v>44923.461904895834</v>
      </c>
      <c r="K5795" t="s">
        <v>1672</v>
      </c>
      <c r="L5795" t="str">
        <f>VLOOKUP(C5795,ACCOUNT_MAPPING!A:C,3,FALSE)</f>
        <v>General Building Maintenance</v>
      </c>
    </row>
    <row r="5796" spans="1:12" hidden="1">
      <c r="A5796">
        <v>8704</v>
      </c>
      <c r="B5796" t="s">
        <v>7035</v>
      </c>
      <c r="C5796">
        <v>50366000</v>
      </c>
      <c r="D5796" t="s">
        <v>17</v>
      </c>
      <c r="E5796" t="s">
        <v>13</v>
      </c>
      <c r="F5796" t="s">
        <v>13</v>
      </c>
      <c r="G5796" t="s">
        <v>7036</v>
      </c>
      <c r="H5796" s="2">
        <v>44923.653046030093</v>
      </c>
      <c r="I5796" t="s">
        <v>887</v>
      </c>
      <c r="J5796" s="2">
        <v>44923.653046030093</v>
      </c>
      <c r="K5796" t="s">
        <v>887</v>
      </c>
      <c r="L5796" t="str">
        <f>VLOOKUP(C5796,ACCOUNT_MAPPING!A:C,3,FALSE)</f>
        <v>General Building Maintenance</v>
      </c>
    </row>
    <row r="5797" spans="1:12" hidden="1">
      <c r="A5797">
        <v>8746</v>
      </c>
      <c r="B5797" t="s">
        <v>1376</v>
      </c>
      <c r="C5797">
        <v>50366000</v>
      </c>
      <c r="D5797" t="s">
        <v>17</v>
      </c>
      <c r="E5797" t="s">
        <v>13</v>
      </c>
      <c r="F5797" t="s">
        <v>13</v>
      </c>
      <c r="G5797" t="s">
        <v>7037</v>
      </c>
      <c r="H5797" s="2">
        <v>44934.972530868057</v>
      </c>
      <c r="I5797" t="s">
        <v>684</v>
      </c>
      <c r="J5797" s="2">
        <v>44934.972530868057</v>
      </c>
      <c r="K5797" t="s">
        <v>684</v>
      </c>
      <c r="L5797" t="str">
        <f>VLOOKUP(C5797,ACCOUNT_MAPPING!A:C,3,FALSE)</f>
        <v>General Building Maintenance</v>
      </c>
    </row>
    <row r="5798" spans="1:12" hidden="1">
      <c r="A5798">
        <v>8725</v>
      </c>
      <c r="B5798" t="s">
        <v>37</v>
      </c>
      <c r="C5798">
        <v>50366000</v>
      </c>
      <c r="D5798" t="s">
        <v>12</v>
      </c>
      <c r="E5798" t="s">
        <v>13</v>
      </c>
      <c r="F5798" t="s">
        <v>13</v>
      </c>
      <c r="G5798" t="s">
        <v>7038</v>
      </c>
      <c r="H5798" s="2">
        <v>45013.862553553241</v>
      </c>
      <c r="I5798" t="s">
        <v>22</v>
      </c>
      <c r="J5798" s="2">
        <v>45013.862553553241</v>
      </c>
      <c r="K5798" t="s">
        <v>22</v>
      </c>
      <c r="L5798" t="str">
        <f>VLOOKUP(C5798,ACCOUNT_MAPPING!A:C,3,FALSE)</f>
        <v>General Building Maintenance</v>
      </c>
    </row>
    <row r="5799" spans="1:12" hidden="1">
      <c r="A5799">
        <v>8762</v>
      </c>
      <c r="B5799" t="s">
        <v>5830</v>
      </c>
      <c r="C5799">
        <v>50366000</v>
      </c>
      <c r="D5799" t="s">
        <v>17</v>
      </c>
      <c r="E5799" t="s">
        <v>13</v>
      </c>
      <c r="F5799" t="s">
        <v>13</v>
      </c>
      <c r="G5799" t="s">
        <v>7039</v>
      </c>
      <c r="H5799" s="2">
        <v>44916.550874687498</v>
      </c>
      <c r="I5799" t="s">
        <v>949</v>
      </c>
      <c r="J5799" s="2">
        <v>44916.550874687498</v>
      </c>
      <c r="K5799" t="s">
        <v>949</v>
      </c>
      <c r="L5799" t="str">
        <f>VLOOKUP(C5799,ACCOUNT_MAPPING!A:C,3,FALSE)</f>
        <v>General Building Maintenance</v>
      </c>
    </row>
    <row r="5800" spans="1:12" hidden="1">
      <c r="A5800">
        <v>8820</v>
      </c>
      <c r="B5800" t="s">
        <v>3222</v>
      </c>
      <c r="C5800">
        <v>50366000</v>
      </c>
      <c r="D5800" t="s">
        <v>17</v>
      </c>
      <c r="E5800" t="s">
        <v>13</v>
      </c>
      <c r="F5800" t="s">
        <v>13</v>
      </c>
      <c r="G5800" t="s">
        <v>2622</v>
      </c>
      <c r="H5800" s="2">
        <v>44916.621302893516</v>
      </c>
      <c r="I5800" t="s">
        <v>225</v>
      </c>
      <c r="J5800" s="2">
        <v>44916.621302893516</v>
      </c>
      <c r="K5800" t="s">
        <v>225</v>
      </c>
      <c r="L5800" t="str">
        <f>VLOOKUP(C5800,ACCOUNT_MAPPING!A:C,3,FALSE)</f>
        <v>General Building Maintenance</v>
      </c>
    </row>
    <row r="5801" spans="1:12" hidden="1">
      <c r="A5801">
        <v>8770</v>
      </c>
      <c r="B5801" t="s">
        <v>711</v>
      </c>
      <c r="C5801">
        <v>50366000</v>
      </c>
      <c r="D5801" t="s">
        <v>17</v>
      </c>
      <c r="E5801" t="s">
        <v>13</v>
      </c>
      <c r="F5801" t="s">
        <v>13</v>
      </c>
      <c r="G5801" t="s">
        <v>7040</v>
      </c>
      <c r="H5801" s="2">
        <v>44918.643996412036</v>
      </c>
      <c r="I5801" t="s">
        <v>244</v>
      </c>
      <c r="J5801" s="2">
        <v>44918.643996412036</v>
      </c>
      <c r="K5801" t="s">
        <v>244</v>
      </c>
      <c r="L5801" t="str">
        <f>VLOOKUP(C5801,ACCOUNT_MAPPING!A:C,3,FALSE)</f>
        <v>General Building Maintenance</v>
      </c>
    </row>
    <row r="5802" spans="1:12" hidden="1">
      <c r="A5802">
        <v>8741</v>
      </c>
      <c r="B5802" t="s">
        <v>713</v>
      </c>
      <c r="C5802">
        <v>50366000</v>
      </c>
      <c r="D5802" t="s">
        <v>12</v>
      </c>
      <c r="E5802" t="s">
        <v>13</v>
      </c>
      <c r="F5802" t="s">
        <v>13</v>
      </c>
      <c r="G5802" t="s">
        <v>7041</v>
      </c>
      <c r="H5802" s="2">
        <v>45018.722220520831</v>
      </c>
      <c r="I5802" t="s">
        <v>715</v>
      </c>
      <c r="J5802" s="2">
        <v>45018.722220520831</v>
      </c>
      <c r="K5802" t="s">
        <v>715</v>
      </c>
      <c r="L5802" t="str">
        <f>VLOOKUP(C5802,ACCOUNT_MAPPING!A:C,3,FALSE)</f>
        <v>General Building Maintenance</v>
      </c>
    </row>
    <row r="5803" spans="1:12" hidden="1">
      <c r="A5803">
        <v>8798</v>
      </c>
      <c r="B5803" t="s">
        <v>2155</v>
      </c>
      <c r="C5803">
        <v>50366000</v>
      </c>
      <c r="D5803" t="s">
        <v>63</v>
      </c>
      <c r="E5803" t="s">
        <v>13</v>
      </c>
      <c r="F5803" t="s">
        <v>13</v>
      </c>
      <c r="G5803" t="s">
        <v>7042</v>
      </c>
      <c r="H5803" s="2">
        <v>44875.458912534719</v>
      </c>
      <c r="I5803" t="s">
        <v>497</v>
      </c>
      <c r="J5803" s="2">
        <v>44875.458912534719</v>
      </c>
      <c r="K5803" t="s">
        <v>497</v>
      </c>
      <c r="L5803" t="str">
        <f>VLOOKUP(C5803,ACCOUNT_MAPPING!A:C,3,FALSE)</f>
        <v>General Building Maintenance</v>
      </c>
    </row>
    <row r="5804" spans="1:12" hidden="1">
      <c r="A5804">
        <v>8831</v>
      </c>
      <c r="B5804" t="s">
        <v>39</v>
      </c>
      <c r="C5804">
        <v>50366000</v>
      </c>
      <c r="D5804" t="s">
        <v>63</v>
      </c>
      <c r="E5804" t="s">
        <v>13</v>
      </c>
      <c r="F5804" t="s">
        <v>13</v>
      </c>
      <c r="G5804" t="s">
        <v>7043</v>
      </c>
      <c r="H5804" s="2">
        <v>44873.588746875001</v>
      </c>
      <c r="I5804" t="s">
        <v>41</v>
      </c>
      <c r="J5804" s="2">
        <v>44873.588746875001</v>
      </c>
      <c r="K5804" t="s">
        <v>41</v>
      </c>
      <c r="L5804" t="str">
        <f>VLOOKUP(C5804,ACCOUNT_MAPPING!A:C,3,FALSE)</f>
        <v>General Building Maintenance</v>
      </c>
    </row>
    <row r="5805" spans="1:12" hidden="1">
      <c r="A5805">
        <v>8846</v>
      </c>
      <c r="B5805" t="s">
        <v>729</v>
      </c>
      <c r="C5805">
        <v>50366000</v>
      </c>
      <c r="D5805" t="s">
        <v>17</v>
      </c>
      <c r="E5805" t="s">
        <v>13</v>
      </c>
      <c r="F5805" t="s">
        <v>13</v>
      </c>
      <c r="G5805" t="s">
        <v>7044</v>
      </c>
      <c r="H5805" s="2">
        <v>44918.66060077546</v>
      </c>
      <c r="I5805" t="s">
        <v>244</v>
      </c>
      <c r="J5805" s="2">
        <v>44918.66060077546</v>
      </c>
      <c r="K5805" t="s">
        <v>244</v>
      </c>
      <c r="L5805" t="str">
        <f>VLOOKUP(C5805,ACCOUNT_MAPPING!A:C,3,FALSE)</f>
        <v>General Building Maintenance</v>
      </c>
    </row>
    <row r="5806" spans="1:12" hidden="1">
      <c r="A5806">
        <v>8847</v>
      </c>
      <c r="B5806" t="s">
        <v>731</v>
      </c>
      <c r="C5806">
        <v>50366000</v>
      </c>
      <c r="D5806" t="s">
        <v>17</v>
      </c>
      <c r="E5806" t="s">
        <v>13</v>
      </c>
      <c r="F5806" t="s">
        <v>13</v>
      </c>
      <c r="G5806" t="s">
        <v>7045</v>
      </c>
      <c r="H5806" s="2">
        <v>44918.838564317128</v>
      </c>
      <c r="I5806" t="s">
        <v>244</v>
      </c>
      <c r="J5806" s="2">
        <v>44918.838564317128</v>
      </c>
      <c r="K5806" t="s">
        <v>244</v>
      </c>
      <c r="L5806" t="str">
        <f>VLOOKUP(C5806,ACCOUNT_MAPPING!A:C,3,FALSE)</f>
        <v>General Building Maintenance</v>
      </c>
    </row>
    <row r="5807" spans="1:12" hidden="1">
      <c r="A5807">
        <v>8801</v>
      </c>
      <c r="B5807" t="s">
        <v>2318</v>
      </c>
      <c r="C5807">
        <v>50366000</v>
      </c>
      <c r="D5807" t="s">
        <v>12</v>
      </c>
      <c r="E5807" t="s">
        <v>13</v>
      </c>
      <c r="F5807" t="s">
        <v>13</v>
      </c>
      <c r="G5807" t="s">
        <v>7046</v>
      </c>
      <c r="H5807" s="2">
        <v>45014.721094247689</v>
      </c>
      <c r="I5807" t="s">
        <v>497</v>
      </c>
      <c r="J5807" s="2">
        <v>45014.721094247689</v>
      </c>
      <c r="K5807" t="s">
        <v>497</v>
      </c>
      <c r="L5807" t="str">
        <f>VLOOKUP(C5807,ACCOUNT_MAPPING!A:C,3,FALSE)</f>
        <v>General Building Maintenance</v>
      </c>
    </row>
    <row r="5808" spans="1:12" hidden="1">
      <c r="A5808">
        <v>8809</v>
      </c>
      <c r="B5808" t="s">
        <v>2320</v>
      </c>
      <c r="C5808">
        <v>50366000</v>
      </c>
      <c r="D5808" t="s">
        <v>63</v>
      </c>
      <c r="E5808" t="s">
        <v>13</v>
      </c>
      <c r="F5808" t="s">
        <v>13</v>
      </c>
      <c r="G5808" t="s">
        <v>7047</v>
      </c>
      <c r="H5808" s="2">
        <v>44876.581421145835</v>
      </c>
      <c r="I5808" t="s">
        <v>497</v>
      </c>
      <c r="J5808" s="2">
        <v>44876.581421145835</v>
      </c>
      <c r="K5808" t="s">
        <v>497</v>
      </c>
      <c r="L5808" t="str">
        <f>VLOOKUP(C5808,ACCOUNT_MAPPING!A:C,3,FALSE)</f>
        <v>General Building Maintenance</v>
      </c>
    </row>
    <row r="5809" spans="1:12" hidden="1">
      <c r="A5809">
        <v>8810</v>
      </c>
      <c r="B5809" t="s">
        <v>2268</v>
      </c>
      <c r="C5809">
        <v>50366000</v>
      </c>
      <c r="D5809" t="s">
        <v>17</v>
      </c>
      <c r="E5809" t="s">
        <v>13</v>
      </c>
      <c r="F5809" t="s">
        <v>13</v>
      </c>
      <c r="G5809" t="s">
        <v>7048</v>
      </c>
      <c r="H5809" s="2">
        <v>44925.945611770832</v>
      </c>
      <c r="I5809" t="s">
        <v>497</v>
      </c>
      <c r="J5809" s="2">
        <v>44925.945611770832</v>
      </c>
      <c r="K5809" t="s">
        <v>497</v>
      </c>
      <c r="L5809" t="str">
        <f>VLOOKUP(C5809,ACCOUNT_MAPPING!A:C,3,FALSE)</f>
        <v>General Building Maintenance</v>
      </c>
    </row>
    <row r="5810" spans="1:12" hidden="1">
      <c r="A5810">
        <v>8819</v>
      </c>
      <c r="B5810" t="s">
        <v>495</v>
      </c>
      <c r="C5810">
        <v>50366000</v>
      </c>
      <c r="D5810" t="s">
        <v>17</v>
      </c>
      <c r="E5810" t="s">
        <v>13</v>
      </c>
      <c r="F5810" t="s">
        <v>13</v>
      </c>
      <c r="G5810" t="s">
        <v>7049</v>
      </c>
      <c r="H5810" s="2">
        <v>44926.570448379629</v>
      </c>
      <c r="I5810" t="s">
        <v>497</v>
      </c>
      <c r="J5810" s="2">
        <v>44926.570448379629</v>
      </c>
      <c r="K5810" t="s">
        <v>497</v>
      </c>
      <c r="L5810" t="str">
        <f>VLOOKUP(C5810,ACCOUNT_MAPPING!A:C,3,FALSE)</f>
        <v>General Building Maintenance</v>
      </c>
    </row>
    <row r="5811" spans="1:12" hidden="1">
      <c r="A5811">
        <v>8756</v>
      </c>
      <c r="B5811" t="s">
        <v>2254</v>
      </c>
      <c r="C5811">
        <v>50366000</v>
      </c>
      <c r="D5811" t="s">
        <v>12</v>
      </c>
      <c r="E5811" t="s">
        <v>13</v>
      </c>
      <c r="F5811" t="s">
        <v>13</v>
      </c>
      <c r="G5811" t="s">
        <v>7050</v>
      </c>
      <c r="H5811" s="2">
        <v>45019.595812581021</v>
      </c>
      <c r="I5811" t="s">
        <v>1429</v>
      </c>
      <c r="J5811" s="2">
        <v>45019.595812581021</v>
      </c>
      <c r="K5811" t="s">
        <v>1429</v>
      </c>
      <c r="L5811" t="str">
        <f>VLOOKUP(C5811,ACCOUNT_MAPPING!A:C,3,FALSE)</f>
        <v>General Building Maintenance</v>
      </c>
    </row>
    <row r="5812" spans="1:12" hidden="1">
      <c r="A5812">
        <v>8920</v>
      </c>
      <c r="B5812" t="s">
        <v>5828</v>
      </c>
      <c r="C5812">
        <v>50366000</v>
      </c>
      <c r="D5812" t="s">
        <v>17</v>
      </c>
      <c r="E5812" t="s">
        <v>13</v>
      </c>
      <c r="F5812" t="s">
        <v>13</v>
      </c>
      <c r="G5812" t="s">
        <v>7051</v>
      </c>
      <c r="H5812" s="2">
        <v>44918.848339583332</v>
      </c>
      <c r="I5812" t="s">
        <v>244</v>
      </c>
      <c r="J5812" s="2">
        <v>44918.848339583332</v>
      </c>
      <c r="K5812" t="s">
        <v>244</v>
      </c>
      <c r="L5812" t="str">
        <f>VLOOKUP(C5812,ACCOUNT_MAPPING!A:C,3,FALSE)</f>
        <v>General Building Maintenance</v>
      </c>
    </row>
    <row r="5813" spans="1:12" hidden="1">
      <c r="A5813">
        <v>8823</v>
      </c>
      <c r="B5813" t="s">
        <v>2274</v>
      </c>
      <c r="C5813">
        <v>50366000</v>
      </c>
      <c r="D5813" t="s">
        <v>17</v>
      </c>
      <c r="E5813" t="s">
        <v>13</v>
      </c>
      <c r="F5813" t="s">
        <v>13</v>
      </c>
      <c r="G5813" t="s">
        <v>7052</v>
      </c>
      <c r="H5813" s="2">
        <v>44926.613357442133</v>
      </c>
      <c r="I5813" t="s">
        <v>497</v>
      </c>
      <c r="J5813" s="2">
        <v>44926.613357442133</v>
      </c>
      <c r="K5813" t="s">
        <v>497</v>
      </c>
      <c r="L5813" t="str">
        <f>VLOOKUP(C5813,ACCOUNT_MAPPING!A:C,3,FALSE)</f>
        <v>General Building Maintenance</v>
      </c>
    </row>
    <row r="5814" spans="1:12" hidden="1">
      <c r="A5814">
        <v>8928</v>
      </c>
      <c r="B5814" t="s">
        <v>7053</v>
      </c>
      <c r="C5814">
        <v>50366000</v>
      </c>
      <c r="D5814" t="s">
        <v>17</v>
      </c>
      <c r="E5814" t="s">
        <v>13</v>
      </c>
      <c r="F5814" t="s">
        <v>13</v>
      </c>
      <c r="G5814" t="s">
        <v>7054</v>
      </c>
      <c r="H5814" s="2">
        <v>44917.794608530094</v>
      </c>
      <c r="I5814" t="s">
        <v>726</v>
      </c>
      <c r="J5814" s="2">
        <v>44917.794608530094</v>
      </c>
      <c r="K5814" t="s">
        <v>726</v>
      </c>
      <c r="L5814" t="str">
        <f>VLOOKUP(C5814,ACCOUNT_MAPPING!A:C,3,FALSE)</f>
        <v>General Building Maintenance</v>
      </c>
    </row>
    <row r="5815" spans="1:12" hidden="1">
      <c r="A5815">
        <v>8930</v>
      </c>
      <c r="B5815" t="s">
        <v>3663</v>
      </c>
      <c r="C5815">
        <v>50366000</v>
      </c>
      <c r="D5815" t="s">
        <v>12</v>
      </c>
      <c r="E5815" t="s">
        <v>13</v>
      </c>
      <c r="F5815" t="s">
        <v>13</v>
      </c>
      <c r="G5815" t="s">
        <v>7055</v>
      </c>
      <c r="H5815" s="2">
        <v>45014.770987847223</v>
      </c>
      <c r="I5815" t="s">
        <v>726</v>
      </c>
      <c r="J5815" s="2">
        <v>45014.770987847223</v>
      </c>
      <c r="K5815" t="s">
        <v>726</v>
      </c>
      <c r="L5815" t="str">
        <f>VLOOKUP(C5815,ACCOUNT_MAPPING!A:C,3,FALSE)</f>
        <v>General Building Maintenance</v>
      </c>
    </row>
    <row r="5816" spans="1:12" hidden="1">
      <c r="A5816">
        <v>8975</v>
      </c>
      <c r="B5816" t="s">
        <v>4420</v>
      </c>
      <c r="C5816">
        <v>50366000</v>
      </c>
      <c r="D5816" t="s">
        <v>17</v>
      </c>
      <c r="E5816" t="s">
        <v>13</v>
      </c>
      <c r="F5816" t="s">
        <v>13</v>
      </c>
      <c r="G5816" t="s">
        <v>7056</v>
      </c>
      <c r="H5816" s="2">
        <v>44924.826985763888</v>
      </c>
      <c r="I5816" t="s">
        <v>111</v>
      </c>
      <c r="J5816" s="2">
        <v>44924.826985763888</v>
      </c>
      <c r="K5816" t="s">
        <v>111</v>
      </c>
      <c r="L5816" t="str">
        <f>VLOOKUP(C5816,ACCOUNT_MAPPING!A:C,3,FALSE)</f>
        <v>General Building Maintenance</v>
      </c>
    </row>
    <row r="5817" spans="1:12" hidden="1">
      <c r="A5817">
        <v>8830</v>
      </c>
      <c r="B5817" t="s">
        <v>2276</v>
      </c>
      <c r="C5817">
        <v>50366000</v>
      </c>
      <c r="D5817" t="s">
        <v>63</v>
      </c>
      <c r="E5817" t="s">
        <v>13</v>
      </c>
      <c r="F5817" t="s">
        <v>13</v>
      </c>
      <c r="G5817" t="s">
        <v>7057</v>
      </c>
      <c r="H5817" s="2">
        <v>44873.582328391203</v>
      </c>
      <c r="I5817" t="s">
        <v>41</v>
      </c>
      <c r="J5817" s="2">
        <v>44873.582328391203</v>
      </c>
      <c r="K5817" t="s">
        <v>41</v>
      </c>
      <c r="L5817" t="str">
        <f>VLOOKUP(C5817,ACCOUNT_MAPPING!A:C,3,FALSE)</f>
        <v>General Building Maintenance</v>
      </c>
    </row>
    <row r="5818" spans="1:12" hidden="1">
      <c r="A5818">
        <v>8771</v>
      </c>
      <c r="B5818" t="s">
        <v>7058</v>
      </c>
      <c r="C5818">
        <v>50366000</v>
      </c>
      <c r="D5818" t="s">
        <v>17</v>
      </c>
      <c r="E5818" t="s">
        <v>13</v>
      </c>
      <c r="F5818" t="s">
        <v>13</v>
      </c>
      <c r="G5818" t="s">
        <v>7059</v>
      </c>
      <c r="H5818" s="2">
        <v>44918.654198842596</v>
      </c>
      <c r="I5818" t="s">
        <v>244</v>
      </c>
      <c r="J5818" s="2">
        <v>44918.654198842596</v>
      </c>
      <c r="K5818" t="s">
        <v>244</v>
      </c>
      <c r="L5818" t="str">
        <f>VLOOKUP(C5818,ACCOUNT_MAPPING!A:C,3,FALSE)</f>
        <v>General Building Maintenance</v>
      </c>
    </row>
    <row r="5819" spans="1:12" hidden="1">
      <c r="A5819">
        <v>8951</v>
      </c>
      <c r="B5819" t="s">
        <v>6563</v>
      </c>
      <c r="C5819">
        <v>50366000</v>
      </c>
      <c r="D5819" t="s">
        <v>63</v>
      </c>
      <c r="E5819" t="s">
        <v>13</v>
      </c>
      <c r="F5819" t="s">
        <v>13</v>
      </c>
      <c r="G5819" t="s">
        <v>7060</v>
      </c>
      <c r="H5819" s="2">
        <v>44875.862936458332</v>
      </c>
      <c r="I5819" t="s">
        <v>202</v>
      </c>
      <c r="J5819" s="2">
        <v>44875.862936458332</v>
      </c>
      <c r="K5819" t="s">
        <v>202</v>
      </c>
      <c r="L5819" t="str">
        <f>VLOOKUP(C5819,ACCOUNT_MAPPING!A:C,3,FALSE)</f>
        <v>General Building Maintenance</v>
      </c>
    </row>
    <row r="5820" spans="1:12" hidden="1">
      <c r="A5820">
        <v>8973</v>
      </c>
      <c r="B5820" t="s">
        <v>2334</v>
      </c>
      <c r="C5820">
        <v>50366000</v>
      </c>
      <c r="D5820" t="s">
        <v>17</v>
      </c>
      <c r="E5820" t="s">
        <v>13</v>
      </c>
      <c r="F5820" t="s">
        <v>13</v>
      </c>
      <c r="G5820" t="s">
        <v>7061</v>
      </c>
      <c r="H5820" s="2">
        <v>44924.797705474535</v>
      </c>
      <c r="I5820" t="s">
        <v>111</v>
      </c>
      <c r="J5820" s="2">
        <v>44924.797705474535</v>
      </c>
      <c r="K5820" t="s">
        <v>111</v>
      </c>
      <c r="L5820" t="str">
        <f>VLOOKUP(C5820,ACCOUNT_MAPPING!A:C,3,FALSE)</f>
        <v>General Building Maintenance</v>
      </c>
    </row>
    <row r="5821" spans="1:12" hidden="1">
      <c r="A5821">
        <v>8802</v>
      </c>
      <c r="B5821" t="s">
        <v>2293</v>
      </c>
      <c r="C5821">
        <v>50366000</v>
      </c>
      <c r="D5821" t="s">
        <v>17</v>
      </c>
      <c r="E5821" t="s">
        <v>13</v>
      </c>
      <c r="F5821" t="s">
        <v>13</v>
      </c>
      <c r="G5821" t="s">
        <v>7062</v>
      </c>
      <c r="H5821" s="2">
        <v>44924.967114502317</v>
      </c>
      <c r="I5821" t="s">
        <v>497</v>
      </c>
      <c r="J5821" s="2">
        <v>44924.967114502317</v>
      </c>
      <c r="K5821" t="s">
        <v>497</v>
      </c>
      <c r="L5821" t="str">
        <f>VLOOKUP(C5821,ACCOUNT_MAPPING!A:C,3,FALSE)</f>
        <v>General Building Maintenance</v>
      </c>
    </row>
    <row r="5822" spans="1:12" hidden="1">
      <c r="A5822">
        <v>8983</v>
      </c>
      <c r="B5822" t="s">
        <v>42</v>
      </c>
      <c r="C5822">
        <v>50366000</v>
      </c>
      <c r="D5822" t="s">
        <v>12</v>
      </c>
      <c r="E5822" t="s">
        <v>13</v>
      </c>
      <c r="F5822" t="s">
        <v>13</v>
      </c>
      <c r="G5822" t="s">
        <v>7063</v>
      </c>
      <c r="H5822" s="2">
        <v>45020.871350312504</v>
      </c>
      <c r="I5822" t="s">
        <v>119</v>
      </c>
      <c r="J5822" s="2">
        <v>45020.871350312504</v>
      </c>
      <c r="K5822" t="s">
        <v>119</v>
      </c>
      <c r="L5822" t="str">
        <f>VLOOKUP(C5822,ACCOUNT_MAPPING!A:C,3,FALSE)</f>
        <v>General Building Maintenance</v>
      </c>
    </row>
    <row r="5823" spans="1:12" hidden="1">
      <c r="A5823">
        <v>8808</v>
      </c>
      <c r="B5823" t="s">
        <v>2262</v>
      </c>
      <c r="C5823">
        <v>50366000</v>
      </c>
      <c r="D5823" t="s">
        <v>12</v>
      </c>
      <c r="E5823" t="s">
        <v>13</v>
      </c>
      <c r="F5823" t="s">
        <v>13</v>
      </c>
      <c r="G5823" t="s">
        <v>7064</v>
      </c>
      <c r="H5823" s="2">
        <v>45020.663761655094</v>
      </c>
      <c r="I5823" t="s">
        <v>497</v>
      </c>
      <c r="J5823" s="2">
        <v>45020.663761655094</v>
      </c>
      <c r="K5823" t="s">
        <v>497</v>
      </c>
      <c r="L5823" t="str">
        <f>VLOOKUP(C5823,ACCOUNT_MAPPING!A:C,3,FALSE)</f>
        <v>General Building Maintenance</v>
      </c>
    </row>
    <row r="5824" spans="1:12" hidden="1">
      <c r="A5824">
        <v>8811</v>
      </c>
      <c r="B5824" t="s">
        <v>2287</v>
      </c>
      <c r="C5824">
        <v>50366000</v>
      </c>
      <c r="D5824" t="s">
        <v>17</v>
      </c>
      <c r="E5824" t="s">
        <v>13</v>
      </c>
      <c r="F5824" t="s">
        <v>13</v>
      </c>
      <c r="G5824" t="s">
        <v>7065</v>
      </c>
      <c r="H5824" s="2">
        <v>44926.207705868059</v>
      </c>
      <c r="I5824" t="s">
        <v>497</v>
      </c>
      <c r="J5824" s="2">
        <v>44926.207705868059</v>
      </c>
      <c r="K5824" t="s">
        <v>497</v>
      </c>
      <c r="L5824" t="str">
        <f>VLOOKUP(C5824,ACCOUNT_MAPPING!A:C,3,FALSE)</f>
        <v>General Building Maintenance</v>
      </c>
    </row>
    <row r="5825" spans="1:12" hidden="1">
      <c r="A5825">
        <v>9003</v>
      </c>
      <c r="B5825" t="s">
        <v>7066</v>
      </c>
      <c r="C5825">
        <v>50366000</v>
      </c>
      <c r="D5825" t="s">
        <v>12</v>
      </c>
      <c r="E5825" t="s">
        <v>13</v>
      </c>
      <c r="F5825" t="s">
        <v>13</v>
      </c>
      <c r="G5825" t="s">
        <v>7067</v>
      </c>
      <c r="H5825" s="2">
        <v>45012.494008761576</v>
      </c>
      <c r="I5825" t="s">
        <v>284</v>
      </c>
      <c r="J5825" s="2">
        <v>45012.494008761576</v>
      </c>
      <c r="K5825" t="s">
        <v>284</v>
      </c>
      <c r="L5825" t="str">
        <f>VLOOKUP(C5825,ACCOUNT_MAPPING!A:C,3,FALSE)</f>
        <v>General Building Maintenance</v>
      </c>
    </row>
    <row r="5826" spans="1:12" hidden="1">
      <c r="A5826">
        <v>9016</v>
      </c>
      <c r="B5826" t="s">
        <v>7068</v>
      </c>
      <c r="C5826">
        <v>50366000</v>
      </c>
      <c r="D5826" t="s">
        <v>17</v>
      </c>
      <c r="E5826" t="s">
        <v>13</v>
      </c>
      <c r="F5826" t="s">
        <v>13</v>
      </c>
      <c r="G5826" t="s">
        <v>7069</v>
      </c>
      <c r="H5826" s="2">
        <v>44917.494863159722</v>
      </c>
      <c r="I5826" t="s">
        <v>233</v>
      </c>
      <c r="J5826" s="2">
        <v>44917.494863159722</v>
      </c>
      <c r="K5826" t="s">
        <v>233</v>
      </c>
      <c r="L5826" t="str">
        <f>VLOOKUP(C5826,ACCOUNT_MAPPING!A:C,3,FALSE)</f>
        <v>General Building Maintenance</v>
      </c>
    </row>
    <row r="5827" spans="1:12" hidden="1">
      <c r="A5827">
        <v>9046</v>
      </c>
      <c r="B5827" t="s">
        <v>49</v>
      </c>
      <c r="C5827">
        <v>50366000</v>
      </c>
      <c r="D5827" t="s">
        <v>63</v>
      </c>
      <c r="E5827" t="s">
        <v>13</v>
      </c>
      <c r="F5827" t="s">
        <v>13</v>
      </c>
      <c r="G5827" t="s">
        <v>7070</v>
      </c>
      <c r="H5827" s="2">
        <v>44876.58936701389</v>
      </c>
      <c r="I5827" t="s">
        <v>56</v>
      </c>
      <c r="J5827" s="2">
        <v>44876.58936701389</v>
      </c>
      <c r="K5827" t="s">
        <v>56</v>
      </c>
      <c r="L5827" t="str">
        <f>VLOOKUP(C5827,ACCOUNT_MAPPING!A:C,3,FALSE)</f>
        <v>General Building Maintenance</v>
      </c>
    </row>
    <row r="5828" spans="1:12" hidden="1">
      <c r="A5828">
        <v>9047</v>
      </c>
      <c r="B5828" t="s">
        <v>52</v>
      </c>
      <c r="C5828">
        <v>50366000</v>
      </c>
      <c r="D5828" t="s">
        <v>12</v>
      </c>
      <c r="E5828" t="s">
        <v>13</v>
      </c>
      <c r="F5828" t="s">
        <v>13</v>
      </c>
      <c r="G5828" t="s">
        <v>7071</v>
      </c>
      <c r="H5828" s="2">
        <v>45020.71167488426</v>
      </c>
      <c r="I5828" t="s">
        <v>51</v>
      </c>
      <c r="J5828" s="2">
        <v>45020.71167488426</v>
      </c>
      <c r="K5828" t="s">
        <v>51</v>
      </c>
      <c r="L5828" t="str">
        <f>VLOOKUP(C5828,ACCOUNT_MAPPING!A:C,3,FALSE)</f>
        <v>General Building Maintenance</v>
      </c>
    </row>
    <row r="5829" spans="1:12" hidden="1">
      <c r="A5829">
        <v>9049</v>
      </c>
      <c r="B5829" t="s">
        <v>53</v>
      </c>
      <c r="C5829">
        <v>50366000</v>
      </c>
      <c r="D5829" t="s">
        <v>17</v>
      </c>
      <c r="E5829" t="s">
        <v>13</v>
      </c>
      <c r="F5829" t="s">
        <v>13</v>
      </c>
      <c r="G5829" t="s">
        <v>7072</v>
      </c>
      <c r="H5829" s="2">
        <v>44918.608083599538</v>
      </c>
      <c r="I5829" t="s">
        <v>56</v>
      </c>
      <c r="J5829" s="2">
        <v>44918.608083599538</v>
      </c>
      <c r="K5829" t="s">
        <v>56</v>
      </c>
      <c r="L5829" t="str">
        <f>VLOOKUP(C5829,ACCOUNT_MAPPING!A:C,3,FALSE)</f>
        <v>General Building Maintenance</v>
      </c>
    </row>
    <row r="5830" spans="1:12" hidden="1">
      <c r="A5830">
        <v>8921</v>
      </c>
      <c r="B5830" t="s">
        <v>7073</v>
      </c>
      <c r="C5830">
        <v>50366000</v>
      </c>
      <c r="D5830" t="s">
        <v>17</v>
      </c>
      <c r="E5830" t="s">
        <v>13</v>
      </c>
      <c r="F5830" t="s">
        <v>13</v>
      </c>
      <c r="G5830" t="s">
        <v>7074</v>
      </c>
      <c r="H5830" s="2">
        <v>44918.853278356481</v>
      </c>
      <c r="I5830" t="s">
        <v>244</v>
      </c>
      <c r="J5830" s="2">
        <v>44918.853278356481</v>
      </c>
      <c r="K5830" t="s">
        <v>244</v>
      </c>
      <c r="L5830" t="str">
        <f>VLOOKUP(C5830,ACCOUNT_MAPPING!A:C,3,FALSE)</f>
        <v>General Building Maintenance</v>
      </c>
    </row>
    <row r="5831" spans="1:12" hidden="1">
      <c r="A5831">
        <v>8835</v>
      </c>
      <c r="B5831" t="s">
        <v>1703</v>
      </c>
      <c r="C5831">
        <v>50366000</v>
      </c>
      <c r="D5831" t="s">
        <v>17</v>
      </c>
      <c r="E5831" t="s">
        <v>13</v>
      </c>
      <c r="F5831" t="s">
        <v>13</v>
      </c>
      <c r="G5831" t="s">
        <v>7075</v>
      </c>
      <c r="H5831" s="2">
        <v>44916.700937187503</v>
      </c>
      <c r="I5831" t="s">
        <v>766</v>
      </c>
      <c r="J5831" s="2">
        <v>44916.700937187503</v>
      </c>
      <c r="K5831" t="s">
        <v>766</v>
      </c>
      <c r="L5831" t="str">
        <f>VLOOKUP(C5831,ACCOUNT_MAPPING!A:C,3,FALSE)</f>
        <v>General Building Maintenance</v>
      </c>
    </row>
    <row r="5832" spans="1:12" hidden="1">
      <c r="A5832">
        <v>8954</v>
      </c>
      <c r="B5832" t="s">
        <v>7076</v>
      </c>
      <c r="C5832">
        <v>50366000</v>
      </c>
      <c r="D5832" t="s">
        <v>63</v>
      </c>
      <c r="E5832" t="s">
        <v>13</v>
      </c>
      <c r="F5832" t="s">
        <v>13</v>
      </c>
      <c r="G5832" t="s">
        <v>7077</v>
      </c>
      <c r="H5832" s="2">
        <v>44876.088216932869</v>
      </c>
      <c r="I5832" t="s">
        <v>202</v>
      </c>
      <c r="J5832" s="2">
        <v>44876.088216932869</v>
      </c>
      <c r="K5832" t="s">
        <v>202</v>
      </c>
      <c r="L5832" t="str">
        <f>VLOOKUP(C5832,ACCOUNT_MAPPING!A:C,3,FALSE)</f>
        <v>General Building Maintenance</v>
      </c>
    </row>
    <row r="5833" spans="1:12" hidden="1">
      <c r="A5833">
        <v>8970</v>
      </c>
      <c r="B5833" t="s">
        <v>4458</v>
      </c>
      <c r="C5833">
        <v>50366000</v>
      </c>
      <c r="D5833" t="s">
        <v>17</v>
      </c>
      <c r="E5833" t="s">
        <v>13</v>
      </c>
      <c r="F5833" t="s">
        <v>13</v>
      </c>
      <c r="G5833" t="s">
        <v>7078</v>
      </c>
      <c r="H5833" s="2">
        <v>44924.705803935183</v>
      </c>
      <c r="I5833" t="s">
        <v>111</v>
      </c>
      <c r="J5833" s="2">
        <v>44924.705803935183</v>
      </c>
      <c r="K5833" t="s">
        <v>111</v>
      </c>
      <c r="L5833" t="str">
        <f>VLOOKUP(C5833,ACCOUNT_MAPPING!A:C,3,FALSE)</f>
        <v>General Building Maintenance</v>
      </c>
    </row>
    <row r="5834" spans="1:12" hidden="1">
      <c r="A5834">
        <v>9044</v>
      </c>
      <c r="B5834" t="s">
        <v>1387</v>
      </c>
      <c r="C5834">
        <v>50366000</v>
      </c>
      <c r="D5834" t="s">
        <v>63</v>
      </c>
      <c r="E5834" t="s">
        <v>13</v>
      </c>
      <c r="F5834" t="s">
        <v>13</v>
      </c>
      <c r="G5834" t="s">
        <v>7079</v>
      </c>
      <c r="H5834" s="2">
        <v>44873.68315084491</v>
      </c>
      <c r="I5834" t="s">
        <v>56</v>
      </c>
      <c r="J5834" s="2">
        <v>44873.68315084491</v>
      </c>
      <c r="K5834" t="s">
        <v>56</v>
      </c>
      <c r="L5834" t="str">
        <f>VLOOKUP(C5834,ACCOUNT_MAPPING!A:C,3,FALSE)</f>
        <v>General Building Maintenance</v>
      </c>
    </row>
    <row r="5835" spans="1:12" hidden="1">
      <c r="A5835">
        <v>9066</v>
      </c>
      <c r="B5835" t="s">
        <v>66</v>
      </c>
      <c r="C5835">
        <v>50366000</v>
      </c>
      <c r="D5835" t="s">
        <v>17</v>
      </c>
      <c r="E5835" t="s">
        <v>13</v>
      </c>
      <c r="F5835" t="s">
        <v>13</v>
      </c>
      <c r="G5835" t="s">
        <v>7080</v>
      </c>
      <c r="H5835" s="2">
        <v>44929.599236423608</v>
      </c>
      <c r="I5835" t="s">
        <v>68</v>
      </c>
      <c r="J5835" s="2">
        <v>44929.599236423608</v>
      </c>
      <c r="K5835" t="s">
        <v>68</v>
      </c>
      <c r="L5835" t="str">
        <f>VLOOKUP(C5835,ACCOUNT_MAPPING!A:C,3,FALSE)</f>
        <v>General Building Maintenance</v>
      </c>
    </row>
    <row r="5836" spans="1:12" hidden="1">
      <c r="A5836">
        <v>9067</v>
      </c>
      <c r="B5836" t="s">
        <v>5872</v>
      </c>
      <c r="C5836">
        <v>50366000</v>
      </c>
      <c r="D5836" t="s">
        <v>12</v>
      </c>
      <c r="E5836" t="s">
        <v>13</v>
      </c>
      <c r="F5836" t="s">
        <v>13</v>
      </c>
      <c r="G5836" t="s">
        <v>7081</v>
      </c>
      <c r="H5836" s="2">
        <v>45020.677116319443</v>
      </c>
      <c r="I5836" t="s">
        <v>527</v>
      </c>
      <c r="J5836" s="2">
        <v>45020.677116319443</v>
      </c>
      <c r="K5836" t="s">
        <v>527</v>
      </c>
      <c r="L5836" t="str">
        <f>VLOOKUP(C5836,ACCOUNT_MAPPING!A:C,3,FALSE)</f>
        <v>General Building Maintenance</v>
      </c>
    </row>
    <row r="5837" spans="1:12" hidden="1">
      <c r="A5837">
        <v>9027</v>
      </c>
      <c r="B5837" t="s">
        <v>57</v>
      </c>
      <c r="C5837">
        <v>50366000</v>
      </c>
      <c r="D5837" t="s">
        <v>12</v>
      </c>
      <c r="E5837" t="s">
        <v>13</v>
      </c>
      <c r="F5837" t="s">
        <v>13</v>
      </c>
      <c r="G5837" t="s">
        <v>7082</v>
      </c>
      <c r="H5837" s="2">
        <v>45014.613051736109</v>
      </c>
      <c r="I5837" t="s">
        <v>31</v>
      </c>
      <c r="J5837" s="2">
        <v>45014.613051736109</v>
      </c>
      <c r="K5837" t="s">
        <v>31</v>
      </c>
      <c r="L5837" t="str">
        <f>VLOOKUP(C5837,ACCOUNT_MAPPING!A:C,3,FALSE)</f>
        <v>General Building Maintenance</v>
      </c>
    </row>
    <row r="5838" spans="1:12" hidden="1">
      <c r="A5838">
        <v>8857</v>
      </c>
      <c r="B5838" t="s">
        <v>2283</v>
      </c>
      <c r="C5838">
        <v>50366000</v>
      </c>
      <c r="D5838" t="s">
        <v>17</v>
      </c>
      <c r="E5838" t="s">
        <v>13</v>
      </c>
      <c r="F5838" t="s">
        <v>13</v>
      </c>
      <c r="G5838" t="s">
        <v>7083</v>
      </c>
      <c r="H5838" s="2">
        <v>44902.588086111115</v>
      </c>
      <c r="I5838" t="s">
        <v>60</v>
      </c>
      <c r="J5838" s="2">
        <v>44902.588086111115</v>
      </c>
      <c r="K5838" t="s">
        <v>60</v>
      </c>
      <c r="L5838" t="str">
        <f>VLOOKUP(C5838,ACCOUNT_MAPPING!A:C,3,FALSE)</f>
        <v>General Building Maintenance</v>
      </c>
    </row>
    <row r="5839" spans="1:12" hidden="1">
      <c r="A5839">
        <v>9083</v>
      </c>
      <c r="B5839" t="s">
        <v>62</v>
      </c>
      <c r="C5839">
        <v>50366000</v>
      </c>
      <c r="D5839" t="s">
        <v>17</v>
      </c>
      <c r="E5839" t="s">
        <v>13</v>
      </c>
      <c r="F5839" t="s">
        <v>13</v>
      </c>
      <c r="G5839" t="s">
        <v>7084</v>
      </c>
      <c r="H5839" s="2">
        <v>44924.719798344908</v>
      </c>
      <c r="I5839" t="s">
        <v>65</v>
      </c>
      <c r="J5839" s="2">
        <v>44924.719798344908</v>
      </c>
      <c r="K5839" t="s">
        <v>65</v>
      </c>
      <c r="L5839" t="str">
        <f>VLOOKUP(C5839,ACCOUNT_MAPPING!A:C,3,FALSE)</f>
        <v>General Building Maintenance</v>
      </c>
    </row>
    <row r="5840" spans="1:12" hidden="1">
      <c r="A5840">
        <v>9104</v>
      </c>
      <c r="B5840" t="s">
        <v>3255</v>
      </c>
      <c r="C5840">
        <v>50366000</v>
      </c>
      <c r="D5840" t="s">
        <v>17</v>
      </c>
      <c r="E5840" t="s">
        <v>13</v>
      </c>
      <c r="F5840" t="s">
        <v>13</v>
      </c>
      <c r="G5840" t="s">
        <v>7085</v>
      </c>
      <c r="H5840" s="2">
        <v>44923.618386493057</v>
      </c>
      <c r="I5840" t="s">
        <v>87</v>
      </c>
      <c r="J5840" s="2">
        <v>44923.618386493057</v>
      </c>
      <c r="K5840" t="s">
        <v>87</v>
      </c>
      <c r="L5840" t="str">
        <f>VLOOKUP(C5840,ACCOUNT_MAPPING!A:C,3,FALSE)</f>
        <v>General Building Maintenance</v>
      </c>
    </row>
    <row r="5841" spans="1:12" hidden="1">
      <c r="A5841">
        <v>9095</v>
      </c>
      <c r="B5841" t="s">
        <v>1396</v>
      </c>
      <c r="C5841">
        <v>50366000</v>
      </c>
      <c r="D5841" t="s">
        <v>63</v>
      </c>
      <c r="E5841" t="s">
        <v>13</v>
      </c>
      <c r="F5841" t="s">
        <v>13</v>
      </c>
      <c r="G5841" t="s">
        <v>7086</v>
      </c>
      <c r="H5841" s="2">
        <v>44875.55148263889</v>
      </c>
      <c r="I5841" t="s">
        <v>1175</v>
      </c>
      <c r="J5841" s="2">
        <v>44875.55148263889</v>
      </c>
      <c r="K5841" t="s">
        <v>1175</v>
      </c>
      <c r="L5841" t="str">
        <f>VLOOKUP(C5841,ACCOUNT_MAPPING!A:C,3,FALSE)</f>
        <v>General Building Maintenance</v>
      </c>
    </row>
    <row r="5842" spans="1:12" hidden="1">
      <c r="A5842">
        <v>8953</v>
      </c>
      <c r="B5842" t="s">
        <v>7087</v>
      </c>
      <c r="C5842">
        <v>50366000</v>
      </c>
      <c r="D5842" t="s">
        <v>63</v>
      </c>
      <c r="E5842" t="s">
        <v>13</v>
      </c>
      <c r="F5842" t="s">
        <v>13</v>
      </c>
      <c r="G5842" t="s">
        <v>7088</v>
      </c>
      <c r="H5842" s="2">
        <v>44875.912804247688</v>
      </c>
      <c r="I5842" t="s">
        <v>202</v>
      </c>
      <c r="J5842" s="2">
        <v>44875.912804247688</v>
      </c>
      <c r="K5842" t="s">
        <v>202</v>
      </c>
      <c r="L5842" t="str">
        <f>VLOOKUP(C5842,ACCOUNT_MAPPING!A:C,3,FALSE)</f>
        <v>General Building Maintenance</v>
      </c>
    </row>
    <row r="5843" spans="1:12" hidden="1">
      <c r="A5843">
        <v>8955</v>
      </c>
      <c r="B5843" t="s">
        <v>5837</v>
      </c>
      <c r="C5843">
        <v>50366000</v>
      </c>
      <c r="D5843" t="s">
        <v>63</v>
      </c>
      <c r="E5843" t="s">
        <v>13</v>
      </c>
      <c r="F5843" t="s">
        <v>13</v>
      </c>
      <c r="G5843" t="s">
        <v>7089</v>
      </c>
      <c r="H5843" s="2">
        <v>44876.096921643519</v>
      </c>
      <c r="I5843" t="s">
        <v>202</v>
      </c>
      <c r="J5843" s="2">
        <v>44876.096921643519</v>
      </c>
      <c r="K5843" t="s">
        <v>202</v>
      </c>
      <c r="L5843" t="str">
        <f>VLOOKUP(C5843,ACCOUNT_MAPPING!A:C,3,FALSE)</f>
        <v>General Building Maintenance</v>
      </c>
    </row>
    <row r="5844" spans="1:12" hidden="1">
      <c r="A5844">
        <v>9108</v>
      </c>
      <c r="B5844" t="s">
        <v>3244</v>
      </c>
      <c r="C5844">
        <v>50366000</v>
      </c>
      <c r="D5844" t="s">
        <v>17</v>
      </c>
      <c r="E5844" t="s">
        <v>13</v>
      </c>
      <c r="F5844" t="s">
        <v>13</v>
      </c>
      <c r="G5844" t="s">
        <v>7090</v>
      </c>
      <c r="H5844" s="2">
        <v>44916.721831863426</v>
      </c>
      <c r="I5844" t="s">
        <v>1175</v>
      </c>
      <c r="J5844" s="2">
        <v>44916.721831863426</v>
      </c>
      <c r="K5844" t="s">
        <v>1175</v>
      </c>
      <c r="L5844" t="str">
        <f>VLOOKUP(C5844,ACCOUNT_MAPPING!A:C,3,FALSE)</f>
        <v>General Building Maintenance</v>
      </c>
    </row>
    <row r="5845" spans="1:12" hidden="1">
      <c r="A5845">
        <v>8972</v>
      </c>
      <c r="B5845" t="s">
        <v>4441</v>
      </c>
      <c r="C5845">
        <v>50366000</v>
      </c>
      <c r="D5845" t="s">
        <v>12</v>
      </c>
      <c r="E5845" t="s">
        <v>13</v>
      </c>
      <c r="F5845" t="s">
        <v>13</v>
      </c>
      <c r="G5845" t="s">
        <v>7091</v>
      </c>
      <c r="H5845" s="2">
        <v>45014.664122650465</v>
      </c>
      <c r="I5845" t="s">
        <v>111</v>
      </c>
      <c r="J5845" s="2">
        <v>45014.664122650465</v>
      </c>
      <c r="K5845" t="s">
        <v>111</v>
      </c>
      <c r="L5845" t="str">
        <f>VLOOKUP(C5845,ACCOUNT_MAPPING!A:C,3,FALSE)</f>
        <v>General Building Maintenance</v>
      </c>
    </row>
    <row r="5846" spans="1:12" hidden="1">
      <c r="A5846">
        <v>9118</v>
      </c>
      <c r="B5846" t="s">
        <v>3790</v>
      </c>
      <c r="C5846">
        <v>50366000</v>
      </c>
      <c r="D5846" t="s">
        <v>17</v>
      </c>
      <c r="E5846" t="s">
        <v>13</v>
      </c>
      <c r="F5846" t="s">
        <v>13</v>
      </c>
      <c r="G5846" t="s">
        <v>7092</v>
      </c>
      <c r="H5846" s="2">
        <v>44925.48922974537</v>
      </c>
      <c r="I5846" t="s">
        <v>1434</v>
      </c>
      <c r="J5846" s="2">
        <v>44925.48922974537</v>
      </c>
      <c r="K5846" t="s">
        <v>1434</v>
      </c>
      <c r="L5846" t="str">
        <f>VLOOKUP(C5846,ACCOUNT_MAPPING!A:C,3,FALSE)</f>
        <v>General Building Maintenance</v>
      </c>
    </row>
    <row r="5847" spans="1:12" hidden="1">
      <c r="A5847">
        <v>9123</v>
      </c>
      <c r="B5847" t="s">
        <v>2368</v>
      </c>
      <c r="C5847">
        <v>50366000</v>
      </c>
      <c r="D5847" t="s">
        <v>17</v>
      </c>
      <c r="E5847" t="s">
        <v>13</v>
      </c>
      <c r="F5847" t="s">
        <v>13</v>
      </c>
      <c r="G5847" t="s">
        <v>7093</v>
      </c>
      <c r="H5847" s="2">
        <v>44925.497055057873</v>
      </c>
      <c r="I5847" t="s">
        <v>1434</v>
      </c>
      <c r="J5847" s="2">
        <v>44925.497055057873</v>
      </c>
      <c r="K5847" t="s">
        <v>1434</v>
      </c>
      <c r="L5847" t="str">
        <f>VLOOKUP(C5847,ACCOUNT_MAPPING!A:C,3,FALSE)</f>
        <v>General Building Maintenance</v>
      </c>
    </row>
    <row r="5848" spans="1:12" hidden="1">
      <c r="A5848">
        <v>9124</v>
      </c>
      <c r="B5848" t="s">
        <v>2370</v>
      </c>
      <c r="C5848">
        <v>50366000</v>
      </c>
      <c r="D5848" t="s">
        <v>17</v>
      </c>
      <c r="E5848" t="s">
        <v>13</v>
      </c>
      <c r="F5848" t="s">
        <v>13</v>
      </c>
      <c r="G5848" t="s">
        <v>7094</v>
      </c>
      <c r="H5848" s="2">
        <v>44925.505500231484</v>
      </c>
      <c r="I5848" t="s">
        <v>1434</v>
      </c>
      <c r="J5848" s="2">
        <v>44925.505500231484</v>
      </c>
      <c r="K5848" t="s">
        <v>1434</v>
      </c>
      <c r="L5848" t="str">
        <f>VLOOKUP(C5848,ACCOUNT_MAPPING!A:C,3,FALSE)</f>
        <v>General Building Maintenance</v>
      </c>
    </row>
    <row r="5849" spans="1:12" hidden="1">
      <c r="A5849">
        <v>9125</v>
      </c>
      <c r="B5849" t="s">
        <v>2372</v>
      </c>
      <c r="C5849">
        <v>50366000</v>
      </c>
      <c r="D5849" t="s">
        <v>17</v>
      </c>
      <c r="E5849" t="s">
        <v>13</v>
      </c>
      <c r="F5849" t="s">
        <v>13</v>
      </c>
      <c r="G5849" t="s">
        <v>7095</v>
      </c>
      <c r="H5849" s="2">
        <v>44925.471385879631</v>
      </c>
      <c r="I5849" t="s">
        <v>1800</v>
      </c>
      <c r="J5849" s="2">
        <v>44925.471385879631</v>
      </c>
      <c r="K5849" t="s">
        <v>1800</v>
      </c>
      <c r="L5849" t="str">
        <f>VLOOKUP(C5849,ACCOUNT_MAPPING!A:C,3,FALSE)</f>
        <v>General Building Maintenance</v>
      </c>
    </row>
    <row r="5850" spans="1:12" hidden="1">
      <c r="A5850">
        <v>9077</v>
      </c>
      <c r="B5850" t="s">
        <v>7096</v>
      </c>
      <c r="C5850">
        <v>50366000</v>
      </c>
      <c r="D5850" t="s">
        <v>17</v>
      </c>
      <c r="E5850" t="s">
        <v>13</v>
      </c>
      <c r="F5850" t="s">
        <v>13</v>
      </c>
      <c r="G5850" t="s">
        <v>7097</v>
      </c>
      <c r="H5850" s="2">
        <v>44924.693918715275</v>
      </c>
      <c r="I5850" t="s">
        <v>65</v>
      </c>
      <c r="J5850" s="2">
        <v>44924.693918715275</v>
      </c>
      <c r="K5850" t="s">
        <v>65</v>
      </c>
      <c r="L5850" t="str">
        <f>VLOOKUP(C5850,ACCOUNT_MAPPING!A:C,3,FALSE)</f>
        <v>General Building Maintenance</v>
      </c>
    </row>
    <row r="5851" spans="1:12" hidden="1">
      <c r="A5851">
        <v>9119</v>
      </c>
      <c r="B5851" t="s">
        <v>2421</v>
      </c>
      <c r="C5851">
        <v>50366000</v>
      </c>
      <c r="D5851" t="s">
        <v>17</v>
      </c>
      <c r="E5851" t="s">
        <v>13</v>
      </c>
      <c r="F5851" t="s">
        <v>13</v>
      </c>
      <c r="G5851" t="s">
        <v>7098</v>
      </c>
      <c r="H5851" s="2">
        <v>44915.474037731481</v>
      </c>
      <c r="I5851" t="s">
        <v>93</v>
      </c>
      <c r="J5851" s="2">
        <v>44915.474037731481</v>
      </c>
      <c r="K5851" t="s">
        <v>93</v>
      </c>
      <c r="L5851" t="str">
        <f>VLOOKUP(C5851,ACCOUNT_MAPPING!A:C,3,FALSE)</f>
        <v>General Building Maintenance</v>
      </c>
    </row>
    <row r="5852" spans="1:12" hidden="1">
      <c r="A5852">
        <v>9126</v>
      </c>
      <c r="B5852" t="s">
        <v>2374</v>
      </c>
      <c r="C5852">
        <v>50366000</v>
      </c>
      <c r="D5852" t="s">
        <v>17</v>
      </c>
      <c r="E5852" t="s">
        <v>13</v>
      </c>
      <c r="F5852" t="s">
        <v>13</v>
      </c>
      <c r="G5852" t="s">
        <v>7099</v>
      </c>
      <c r="H5852" s="2">
        <v>44925.468975115742</v>
      </c>
      <c r="I5852" t="s">
        <v>1800</v>
      </c>
      <c r="J5852" s="2">
        <v>44925.468975115742</v>
      </c>
      <c r="K5852" t="s">
        <v>1800</v>
      </c>
      <c r="L5852" t="str">
        <f>VLOOKUP(C5852,ACCOUNT_MAPPING!A:C,3,FALSE)</f>
        <v>General Building Maintenance</v>
      </c>
    </row>
    <row r="5853" spans="1:12" hidden="1">
      <c r="A5853">
        <v>8976</v>
      </c>
      <c r="B5853" t="s">
        <v>6569</v>
      </c>
      <c r="C5853">
        <v>50366000</v>
      </c>
      <c r="D5853" t="s">
        <v>17</v>
      </c>
      <c r="E5853" t="s">
        <v>13</v>
      </c>
      <c r="F5853" t="s">
        <v>13</v>
      </c>
      <c r="G5853" t="s">
        <v>7100</v>
      </c>
      <c r="H5853" s="2">
        <v>44924.755391319442</v>
      </c>
      <c r="I5853" t="s">
        <v>1479</v>
      </c>
      <c r="J5853" s="2">
        <v>44924.755391319442</v>
      </c>
      <c r="K5853" t="s">
        <v>1479</v>
      </c>
      <c r="L5853" t="str">
        <f>VLOOKUP(C5853,ACCOUNT_MAPPING!A:C,3,FALSE)</f>
        <v>General Building Maintenance</v>
      </c>
    </row>
    <row r="5854" spans="1:12" hidden="1">
      <c r="A5854">
        <v>9084</v>
      </c>
      <c r="B5854" t="s">
        <v>4491</v>
      </c>
      <c r="C5854">
        <v>50366000</v>
      </c>
      <c r="D5854" t="s">
        <v>12</v>
      </c>
      <c r="E5854" t="s">
        <v>13</v>
      </c>
      <c r="F5854" t="s">
        <v>13</v>
      </c>
      <c r="G5854" t="s">
        <v>7101</v>
      </c>
      <c r="H5854" s="2">
        <v>45021.743455208336</v>
      </c>
      <c r="I5854" t="s">
        <v>65</v>
      </c>
      <c r="J5854" s="2">
        <v>45021.743455208336</v>
      </c>
      <c r="K5854" t="s">
        <v>65</v>
      </c>
      <c r="L5854" t="str">
        <f>VLOOKUP(C5854,ACCOUNT_MAPPING!A:C,3,FALSE)</f>
        <v>General Building Maintenance</v>
      </c>
    </row>
    <row r="5855" spans="1:12" hidden="1">
      <c r="A5855">
        <v>9086</v>
      </c>
      <c r="B5855" t="s">
        <v>2349</v>
      </c>
      <c r="C5855">
        <v>50366000</v>
      </c>
      <c r="D5855" t="s">
        <v>17</v>
      </c>
      <c r="E5855" t="s">
        <v>13</v>
      </c>
      <c r="F5855" t="s">
        <v>13</v>
      </c>
      <c r="G5855" t="s">
        <v>7102</v>
      </c>
      <c r="H5855" s="2">
        <v>44915.693823113426</v>
      </c>
      <c r="I5855" t="s">
        <v>151</v>
      </c>
      <c r="J5855" s="2">
        <v>44915.693823113426</v>
      </c>
      <c r="K5855" t="s">
        <v>151</v>
      </c>
      <c r="L5855" t="str">
        <f>VLOOKUP(C5855,ACCOUNT_MAPPING!A:C,3,FALSE)</f>
        <v>General Building Maintenance</v>
      </c>
    </row>
    <row r="5856" spans="1:12" hidden="1">
      <c r="A5856">
        <v>9105</v>
      </c>
      <c r="B5856" t="s">
        <v>2360</v>
      </c>
      <c r="C5856">
        <v>50366000</v>
      </c>
      <c r="D5856" t="s">
        <v>17</v>
      </c>
      <c r="E5856" t="s">
        <v>13</v>
      </c>
      <c r="F5856" t="s">
        <v>13</v>
      </c>
      <c r="G5856" t="s">
        <v>7103</v>
      </c>
      <c r="H5856" s="2">
        <v>44916.716469560182</v>
      </c>
      <c r="I5856" t="s">
        <v>1175</v>
      </c>
      <c r="J5856" s="2">
        <v>44916.716469560182</v>
      </c>
      <c r="K5856" t="s">
        <v>1175</v>
      </c>
      <c r="L5856" t="str">
        <f>VLOOKUP(C5856,ACCOUNT_MAPPING!A:C,3,FALSE)</f>
        <v>General Building Maintenance</v>
      </c>
    </row>
    <row r="5857" spans="1:12" hidden="1">
      <c r="A5857">
        <v>9005</v>
      </c>
      <c r="B5857" t="s">
        <v>4451</v>
      </c>
      <c r="C5857">
        <v>50366000</v>
      </c>
      <c r="D5857" t="s">
        <v>17</v>
      </c>
      <c r="E5857" t="s">
        <v>13</v>
      </c>
      <c r="F5857" t="s">
        <v>13</v>
      </c>
      <c r="G5857" t="s">
        <v>7104</v>
      </c>
      <c r="H5857" s="2">
        <v>44929.413927546295</v>
      </c>
      <c r="I5857" t="s">
        <v>715</v>
      </c>
      <c r="J5857" s="2">
        <v>44929.413927546295</v>
      </c>
      <c r="K5857" t="s">
        <v>715</v>
      </c>
      <c r="L5857" t="str">
        <f>VLOOKUP(C5857,ACCOUNT_MAPPING!A:C,3,FALSE)</f>
        <v>General Building Maintenance</v>
      </c>
    </row>
    <row r="5858" spans="1:12" hidden="1">
      <c r="A5858">
        <v>9166</v>
      </c>
      <c r="B5858" t="s">
        <v>1728</v>
      </c>
      <c r="C5858">
        <v>50366000</v>
      </c>
      <c r="D5858" t="s">
        <v>17</v>
      </c>
      <c r="E5858" t="s">
        <v>13</v>
      </c>
      <c r="F5858" t="s">
        <v>13</v>
      </c>
      <c r="G5858" t="s">
        <v>7105</v>
      </c>
      <c r="H5858" s="2">
        <v>44923.839527465279</v>
      </c>
      <c r="I5858" t="s">
        <v>1280</v>
      </c>
      <c r="J5858" s="2">
        <v>44923.839527465279</v>
      </c>
      <c r="K5858" t="s">
        <v>1280</v>
      </c>
      <c r="L5858" t="str">
        <f>VLOOKUP(C5858,ACCOUNT_MAPPING!A:C,3,FALSE)</f>
        <v>General Building Maintenance</v>
      </c>
    </row>
    <row r="5859" spans="1:12" hidden="1">
      <c r="A5859">
        <v>9143</v>
      </c>
      <c r="B5859" t="s">
        <v>741</v>
      </c>
      <c r="C5859">
        <v>50366000</v>
      </c>
      <c r="D5859" t="s">
        <v>17</v>
      </c>
      <c r="E5859" t="s">
        <v>13</v>
      </c>
      <c r="F5859" t="s">
        <v>13</v>
      </c>
      <c r="G5859" t="s">
        <v>7106</v>
      </c>
      <c r="H5859" s="2">
        <v>44922.595582488429</v>
      </c>
      <c r="I5859" t="s">
        <v>41</v>
      </c>
      <c r="J5859" s="2">
        <v>44922.595582488429</v>
      </c>
      <c r="K5859" t="s">
        <v>41</v>
      </c>
      <c r="L5859" t="str">
        <f>VLOOKUP(C5859,ACCOUNT_MAPPING!A:C,3,FALSE)</f>
        <v>General Building Maintenance</v>
      </c>
    </row>
    <row r="5860" spans="1:12" hidden="1">
      <c r="A5860">
        <v>9026</v>
      </c>
      <c r="B5860" t="s">
        <v>47</v>
      </c>
      <c r="C5860">
        <v>50366000</v>
      </c>
      <c r="D5860" t="s">
        <v>12</v>
      </c>
      <c r="E5860" t="s">
        <v>13</v>
      </c>
      <c r="F5860" t="s">
        <v>13</v>
      </c>
      <c r="G5860" t="s">
        <v>7107</v>
      </c>
      <c r="H5860" s="2">
        <v>45014.608712731482</v>
      </c>
      <c r="I5860" t="s">
        <v>31</v>
      </c>
      <c r="J5860" s="2">
        <v>45014.608712731482</v>
      </c>
      <c r="K5860" t="s">
        <v>31</v>
      </c>
      <c r="L5860" t="str">
        <f>VLOOKUP(C5860,ACCOUNT_MAPPING!A:C,3,FALSE)</f>
        <v>General Building Maintenance</v>
      </c>
    </row>
    <row r="5861" spans="1:12" hidden="1">
      <c r="A5861">
        <v>9036</v>
      </c>
      <c r="B5861" t="s">
        <v>721</v>
      </c>
      <c r="C5861">
        <v>50366000</v>
      </c>
      <c r="D5861" t="s">
        <v>63</v>
      </c>
      <c r="E5861" t="s">
        <v>13</v>
      </c>
      <c r="F5861" t="s">
        <v>13</v>
      </c>
      <c r="G5861" t="s">
        <v>7108</v>
      </c>
      <c r="H5861" s="2">
        <v>44874.657863969907</v>
      </c>
      <c r="I5861" t="s">
        <v>679</v>
      </c>
      <c r="J5861" s="2">
        <v>44874.657863969907</v>
      </c>
      <c r="K5861" t="s">
        <v>679</v>
      </c>
      <c r="L5861" t="str">
        <f>VLOOKUP(C5861,ACCOUNT_MAPPING!A:C,3,FALSE)</f>
        <v>General Building Maintenance</v>
      </c>
    </row>
    <row r="5862" spans="1:12" hidden="1">
      <c r="A5862">
        <v>9037</v>
      </c>
      <c r="B5862" t="s">
        <v>4466</v>
      </c>
      <c r="C5862">
        <v>50366000</v>
      </c>
      <c r="D5862" t="s">
        <v>12</v>
      </c>
      <c r="E5862" t="s">
        <v>13</v>
      </c>
      <c r="F5862" t="s">
        <v>13</v>
      </c>
      <c r="G5862" t="s">
        <v>7109</v>
      </c>
      <c r="H5862" s="2">
        <v>45020.845614895836</v>
      </c>
      <c r="I5862" t="s">
        <v>679</v>
      </c>
      <c r="J5862" s="2">
        <v>45020.845614895836</v>
      </c>
      <c r="K5862" t="s">
        <v>679</v>
      </c>
      <c r="L5862" t="str">
        <f>VLOOKUP(C5862,ACCOUNT_MAPPING!A:C,3,FALSE)</f>
        <v>General Building Maintenance</v>
      </c>
    </row>
    <row r="5863" spans="1:12" hidden="1">
      <c r="A5863">
        <v>9129</v>
      </c>
      <c r="B5863" t="s">
        <v>5908</v>
      </c>
      <c r="C5863">
        <v>50366000</v>
      </c>
      <c r="D5863" t="s">
        <v>17</v>
      </c>
      <c r="E5863" t="s">
        <v>13</v>
      </c>
      <c r="F5863" t="s">
        <v>13</v>
      </c>
      <c r="G5863" t="s">
        <v>7110</v>
      </c>
      <c r="H5863" s="2">
        <v>44924.668618321761</v>
      </c>
      <c r="I5863" t="s">
        <v>1441</v>
      </c>
      <c r="J5863" s="2">
        <v>44924.668618321761</v>
      </c>
      <c r="K5863" t="s">
        <v>1441</v>
      </c>
      <c r="L5863" t="str">
        <f>VLOOKUP(C5863,ACCOUNT_MAPPING!A:C,3,FALSE)</f>
        <v>General Building Maintenance</v>
      </c>
    </row>
    <row r="5864" spans="1:12" hidden="1">
      <c r="A5864">
        <v>9133</v>
      </c>
      <c r="B5864" t="s">
        <v>3250</v>
      </c>
      <c r="C5864">
        <v>50366000</v>
      </c>
      <c r="D5864" t="s">
        <v>17</v>
      </c>
      <c r="E5864" t="s">
        <v>13</v>
      </c>
      <c r="F5864" t="s">
        <v>13</v>
      </c>
      <c r="G5864" t="s">
        <v>7111</v>
      </c>
      <c r="H5864" s="2">
        <v>44923.503070833336</v>
      </c>
      <c r="I5864" t="s">
        <v>90</v>
      </c>
      <c r="J5864" s="2">
        <v>44923.503070833336</v>
      </c>
      <c r="K5864" t="s">
        <v>90</v>
      </c>
      <c r="L5864" t="str">
        <f>VLOOKUP(C5864,ACCOUNT_MAPPING!A:C,3,FALSE)</f>
        <v>General Building Maintenance</v>
      </c>
    </row>
    <row r="5865" spans="1:12" hidden="1">
      <c r="A5865">
        <v>9138</v>
      </c>
      <c r="B5865" t="s">
        <v>4512</v>
      </c>
      <c r="C5865">
        <v>50366000</v>
      </c>
      <c r="D5865" t="s">
        <v>17</v>
      </c>
      <c r="E5865" t="s">
        <v>13</v>
      </c>
      <c r="F5865" t="s">
        <v>13</v>
      </c>
      <c r="G5865" t="s">
        <v>7112</v>
      </c>
      <c r="H5865" s="2">
        <v>44926.015694131944</v>
      </c>
      <c r="I5865" t="s">
        <v>1229</v>
      </c>
      <c r="J5865" s="2">
        <v>44926.015694131944</v>
      </c>
      <c r="K5865" t="s">
        <v>1229</v>
      </c>
      <c r="L5865" t="str">
        <f>VLOOKUP(C5865,ACCOUNT_MAPPING!A:C,3,FALSE)</f>
        <v>General Building Maintenance</v>
      </c>
    </row>
    <row r="5866" spans="1:12" hidden="1">
      <c r="A5866">
        <v>9144</v>
      </c>
      <c r="B5866" t="s">
        <v>3807</v>
      </c>
      <c r="C5866">
        <v>50366000</v>
      </c>
      <c r="D5866" t="s">
        <v>17</v>
      </c>
      <c r="E5866" t="s">
        <v>13</v>
      </c>
      <c r="F5866" t="s">
        <v>13</v>
      </c>
      <c r="G5866" t="s">
        <v>2622</v>
      </c>
      <c r="H5866" s="2">
        <v>44923.537310914355</v>
      </c>
      <c r="I5866" t="s">
        <v>41</v>
      </c>
      <c r="J5866" s="2">
        <v>44923.537310914355</v>
      </c>
      <c r="K5866" t="s">
        <v>41</v>
      </c>
      <c r="L5866" t="str">
        <f>VLOOKUP(C5866,ACCOUNT_MAPPING!A:C,3,FALSE)</f>
        <v>General Building Maintenance</v>
      </c>
    </row>
    <row r="5867" spans="1:12" hidden="1">
      <c r="A5867">
        <v>9145</v>
      </c>
      <c r="B5867" t="s">
        <v>3804</v>
      </c>
      <c r="C5867">
        <v>50366000</v>
      </c>
      <c r="D5867" t="s">
        <v>17</v>
      </c>
      <c r="E5867" t="s">
        <v>13</v>
      </c>
      <c r="F5867" t="s">
        <v>13</v>
      </c>
      <c r="G5867" t="s">
        <v>5124</v>
      </c>
      <c r="H5867" s="2">
        <v>44923.539569097222</v>
      </c>
      <c r="I5867" t="s">
        <v>41</v>
      </c>
      <c r="J5867" s="2">
        <v>44923.539569097222</v>
      </c>
      <c r="K5867" t="s">
        <v>41</v>
      </c>
      <c r="L5867" t="str">
        <f>VLOOKUP(C5867,ACCOUNT_MAPPING!A:C,3,FALSE)</f>
        <v>General Building Maintenance</v>
      </c>
    </row>
    <row r="5868" spans="1:12" hidden="1">
      <c r="A5868">
        <v>9146</v>
      </c>
      <c r="B5868" t="s">
        <v>1722</v>
      </c>
      <c r="C5868">
        <v>50366000</v>
      </c>
      <c r="D5868" t="s">
        <v>17</v>
      </c>
      <c r="E5868" t="s">
        <v>13</v>
      </c>
      <c r="F5868" t="s">
        <v>13</v>
      </c>
      <c r="G5868" t="s">
        <v>5124</v>
      </c>
      <c r="H5868" s="2">
        <v>44923.542687465277</v>
      </c>
      <c r="I5868" t="s">
        <v>41</v>
      </c>
      <c r="J5868" s="2">
        <v>44923.542687465277</v>
      </c>
      <c r="K5868" t="s">
        <v>41</v>
      </c>
      <c r="L5868" t="str">
        <f>VLOOKUP(C5868,ACCOUNT_MAPPING!A:C,3,FALSE)</f>
        <v>General Building Maintenance</v>
      </c>
    </row>
    <row r="5869" spans="1:12" hidden="1">
      <c r="A5869">
        <v>9147</v>
      </c>
      <c r="B5869" t="s">
        <v>5889</v>
      </c>
      <c r="C5869">
        <v>50366000</v>
      </c>
      <c r="D5869" t="s">
        <v>17</v>
      </c>
      <c r="E5869" t="s">
        <v>13</v>
      </c>
      <c r="F5869" t="s">
        <v>13</v>
      </c>
      <c r="G5869" t="s">
        <v>5124</v>
      </c>
      <c r="H5869" s="2">
        <v>44923.546508796295</v>
      </c>
      <c r="I5869" t="s">
        <v>41</v>
      </c>
      <c r="J5869" s="2">
        <v>44923.546508796295</v>
      </c>
      <c r="K5869" t="s">
        <v>41</v>
      </c>
      <c r="L5869" t="str">
        <f>VLOOKUP(C5869,ACCOUNT_MAPPING!A:C,3,FALSE)</f>
        <v>General Building Maintenance</v>
      </c>
    </row>
    <row r="5870" spans="1:12" hidden="1">
      <c r="A5870">
        <v>9188</v>
      </c>
      <c r="B5870" t="s">
        <v>72</v>
      </c>
      <c r="C5870">
        <v>50366000</v>
      </c>
      <c r="D5870" t="s">
        <v>63</v>
      </c>
      <c r="E5870" t="s">
        <v>13</v>
      </c>
      <c r="F5870" t="s">
        <v>13</v>
      </c>
      <c r="G5870" t="s">
        <v>7113</v>
      </c>
      <c r="H5870" s="2">
        <v>44879.018204780092</v>
      </c>
      <c r="I5870" t="s">
        <v>74</v>
      </c>
      <c r="J5870" s="2">
        <v>44879.018204780092</v>
      </c>
      <c r="K5870" t="s">
        <v>74</v>
      </c>
      <c r="L5870" t="str">
        <f>VLOOKUP(C5870,ACCOUNT_MAPPING!A:C,3,FALSE)</f>
        <v>General Building Maintenance</v>
      </c>
    </row>
    <row r="5871" spans="1:12" hidden="1">
      <c r="A5871">
        <v>9179</v>
      </c>
      <c r="B5871" t="s">
        <v>776</v>
      </c>
      <c r="C5871">
        <v>50366000</v>
      </c>
      <c r="D5871" t="s">
        <v>12</v>
      </c>
      <c r="E5871" t="s">
        <v>13</v>
      </c>
      <c r="F5871" t="s">
        <v>13</v>
      </c>
      <c r="G5871" t="s">
        <v>7114</v>
      </c>
      <c r="H5871" s="2">
        <v>45015.516174999997</v>
      </c>
      <c r="I5871" t="s">
        <v>778</v>
      </c>
      <c r="J5871" s="2">
        <v>45015.516174999997</v>
      </c>
      <c r="K5871" t="s">
        <v>778</v>
      </c>
      <c r="L5871" t="str">
        <f>VLOOKUP(C5871,ACCOUNT_MAPPING!A:C,3,FALSE)</f>
        <v>General Building Maintenance</v>
      </c>
    </row>
    <row r="5872" spans="1:12" hidden="1">
      <c r="A5872">
        <v>9194</v>
      </c>
      <c r="B5872" t="s">
        <v>746</v>
      </c>
      <c r="C5872">
        <v>50366000</v>
      </c>
      <c r="D5872" t="s">
        <v>12</v>
      </c>
      <c r="E5872" t="s">
        <v>13</v>
      </c>
      <c r="F5872" t="s">
        <v>13</v>
      </c>
      <c r="G5872" t="s">
        <v>7115</v>
      </c>
      <c r="H5872" s="2">
        <v>45024.71265671296</v>
      </c>
      <c r="I5872" t="s">
        <v>87</v>
      </c>
      <c r="J5872" s="2">
        <v>45024.71265671296</v>
      </c>
      <c r="K5872" t="s">
        <v>87</v>
      </c>
      <c r="L5872" t="str">
        <f>VLOOKUP(C5872,ACCOUNT_MAPPING!A:C,3,FALSE)</f>
        <v>General Building Maintenance</v>
      </c>
    </row>
    <row r="5873" spans="1:12" hidden="1">
      <c r="A5873">
        <v>9202</v>
      </c>
      <c r="B5873" t="s">
        <v>1737</v>
      </c>
      <c r="C5873">
        <v>50366000</v>
      </c>
      <c r="D5873" t="s">
        <v>12</v>
      </c>
      <c r="E5873" t="s">
        <v>13</v>
      </c>
      <c r="F5873" t="s">
        <v>13</v>
      </c>
      <c r="G5873" t="s">
        <v>7116</v>
      </c>
      <c r="H5873" s="2">
        <v>45021.512143287036</v>
      </c>
      <c r="I5873" t="s">
        <v>275</v>
      </c>
      <c r="J5873" s="2">
        <v>45021.512143287036</v>
      </c>
      <c r="K5873" t="s">
        <v>673</v>
      </c>
      <c r="L5873" t="str">
        <f>VLOOKUP(C5873,ACCOUNT_MAPPING!A:C,3,FALSE)</f>
        <v>General Building Maintenance</v>
      </c>
    </row>
    <row r="5874" spans="1:12" hidden="1">
      <c r="A5874">
        <v>9195</v>
      </c>
      <c r="B5874" t="s">
        <v>2418</v>
      </c>
      <c r="C5874">
        <v>50366000</v>
      </c>
      <c r="D5874" t="s">
        <v>17</v>
      </c>
      <c r="E5874" t="s">
        <v>13</v>
      </c>
      <c r="F5874" t="s">
        <v>13</v>
      </c>
      <c r="G5874" t="s">
        <v>7117</v>
      </c>
      <c r="H5874" s="2">
        <v>44924.480159953702</v>
      </c>
      <c r="I5874" t="s">
        <v>553</v>
      </c>
      <c r="J5874" s="2">
        <v>44924.480159953702</v>
      </c>
      <c r="K5874" t="s">
        <v>553</v>
      </c>
      <c r="L5874" t="str">
        <f>VLOOKUP(C5874,ACCOUNT_MAPPING!A:C,3,FALSE)</f>
        <v>General Building Maintenance</v>
      </c>
    </row>
    <row r="5875" spans="1:12" hidden="1">
      <c r="A5875">
        <v>9198</v>
      </c>
      <c r="B5875" t="s">
        <v>748</v>
      </c>
      <c r="C5875">
        <v>50366000</v>
      </c>
      <c r="D5875" t="s">
        <v>17</v>
      </c>
      <c r="E5875" t="s">
        <v>13</v>
      </c>
      <c r="F5875" t="s">
        <v>13</v>
      </c>
      <c r="G5875" t="s">
        <v>7118</v>
      </c>
      <c r="H5875" s="2">
        <v>44919.601919016204</v>
      </c>
      <c r="I5875" t="s">
        <v>31</v>
      </c>
      <c r="J5875" s="2">
        <v>44919.601919016204</v>
      </c>
      <c r="K5875" t="s">
        <v>31</v>
      </c>
      <c r="L5875" t="str">
        <f>VLOOKUP(C5875,ACCOUNT_MAPPING!A:C,3,FALSE)</f>
        <v>General Building Maintenance</v>
      </c>
    </row>
    <row r="5876" spans="1:12" hidden="1">
      <c r="A5876">
        <v>9205</v>
      </c>
      <c r="B5876" t="s">
        <v>2466</v>
      </c>
      <c r="C5876">
        <v>50366000</v>
      </c>
      <c r="D5876" t="s">
        <v>17</v>
      </c>
      <c r="E5876" t="s">
        <v>13</v>
      </c>
      <c r="F5876" t="s">
        <v>13</v>
      </c>
      <c r="G5876" t="s">
        <v>7119</v>
      </c>
      <c r="H5876" s="2">
        <v>44917.609091979168</v>
      </c>
      <c r="I5876" t="s">
        <v>1675</v>
      </c>
      <c r="J5876" s="2">
        <v>44917.609091979168</v>
      </c>
      <c r="K5876" t="s">
        <v>1675</v>
      </c>
      <c r="L5876" t="str">
        <f>VLOOKUP(C5876,ACCOUNT_MAPPING!A:C,3,FALSE)</f>
        <v>General Building Maintenance</v>
      </c>
    </row>
    <row r="5877" spans="1:12" hidden="1">
      <c r="A5877">
        <v>9114</v>
      </c>
      <c r="B5877" t="s">
        <v>1183</v>
      </c>
      <c r="C5877">
        <v>50366000</v>
      </c>
      <c r="D5877" t="s">
        <v>63</v>
      </c>
      <c r="E5877" t="s">
        <v>13</v>
      </c>
      <c r="F5877" t="s">
        <v>13</v>
      </c>
      <c r="G5877" t="s">
        <v>7120</v>
      </c>
      <c r="H5877" s="2">
        <v>44876.709672766206</v>
      </c>
      <c r="I5877" t="s">
        <v>15</v>
      </c>
      <c r="J5877" s="2">
        <v>44876.709672766206</v>
      </c>
      <c r="K5877" t="s">
        <v>15</v>
      </c>
      <c r="L5877" t="str">
        <f>VLOOKUP(C5877,ACCOUNT_MAPPING!A:C,3,FALSE)</f>
        <v>General Building Maintenance</v>
      </c>
    </row>
    <row r="5878" spans="1:12" hidden="1">
      <c r="A5878">
        <v>9223</v>
      </c>
      <c r="B5878" t="s">
        <v>757</v>
      </c>
      <c r="C5878">
        <v>50366000</v>
      </c>
      <c r="D5878" t="s">
        <v>17</v>
      </c>
      <c r="E5878" t="s">
        <v>13</v>
      </c>
      <c r="F5878" t="s">
        <v>13</v>
      </c>
      <c r="G5878" t="s">
        <v>7121</v>
      </c>
      <c r="H5878" s="2">
        <v>44923.740439351852</v>
      </c>
      <c r="I5878" t="s">
        <v>759</v>
      </c>
      <c r="J5878" s="2">
        <v>44923.740439351852</v>
      </c>
      <c r="K5878" t="s">
        <v>759</v>
      </c>
      <c r="L5878" t="str">
        <f>VLOOKUP(C5878,ACCOUNT_MAPPING!A:C,3,FALSE)</f>
        <v>General Building Maintenance</v>
      </c>
    </row>
    <row r="5879" spans="1:12" hidden="1">
      <c r="A5879">
        <v>9204</v>
      </c>
      <c r="B5879" t="s">
        <v>2423</v>
      </c>
      <c r="C5879">
        <v>50366000</v>
      </c>
      <c r="D5879" t="s">
        <v>17</v>
      </c>
      <c r="E5879" t="s">
        <v>13</v>
      </c>
      <c r="F5879" t="s">
        <v>13</v>
      </c>
      <c r="G5879" t="s">
        <v>7020</v>
      </c>
      <c r="H5879" s="2">
        <v>44917.533438969906</v>
      </c>
      <c r="I5879" t="s">
        <v>1675</v>
      </c>
      <c r="J5879" s="2">
        <v>44917.533438969906</v>
      </c>
      <c r="K5879" t="s">
        <v>1675</v>
      </c>
      <c r="L5879" t="str">
        <f>VLOOKUP(C5879,ACCOUNT_MAPPING!A:C,3,FALSE)</f>
        <v>General Building Maintenance</v>
      </c>
    </row>
    <row r="5880" spans="1:12" hidden="1">
      <c r="A5880">
        <v>9227</v>
      </c>
      <c r="B5880" t="s">
        <v>2468</v>
      </c>
      <c r="C5880">
        <v>50366000</v>
      </c>
      <c r="D5880" t="s">
        <v>17</v>
      </c>
      <c r="E5880" t="s">
        <v>13</v>
      </c>
      <c r="F5880" t="s">
        <v>13</v>
      </c>
      <c r="G5880" t="s">
        <v>7122</v>
      </c>
      <c r="H5880" s="2">
        <v>44924.537145833332</v>
      </c>
      <c r="I5880" t="s">
        <v>265</v>
      </c>
      <c r="J5880" s="2">
        <v>44924.537145833332</v>
      </c>
      <c r="K5880" t="s">
        <v>265</v>
      </c>
      <c r="L5880" t="str">
        <f>VLOOKUP(C5880,ACCOUNT_MAPPING!A:C,3,FALSE)</f>
        <v>General Building Maintenance</v>
      </c>
    </row>
    <row r="5881" spans="1:12" hidden="1">
      <c r="A5881">
        <v>9393</v>
      </c>
      <c r="B5881" t="s">
        <v>2445</v>
      </c>
      <c r="C5881">
        <v>50366000</v>
      </c>
      <c r="D5881" t="s">
        <v>17</v>
      </c>
      <c r="E5881" t="s">
        <v>13</v>
      </c>
      <c r="F5881" t="s">
        <v>13</v>
      </c>
      <c r="G5881" t="s">
        <v>7123</v>
      </c>
      <c r="H5881" s="2">
        <v>44928.568347453707</v>
      </c>
      <c r="I5881" t="s">
        <v>577</v>
      </c>
      <c r="J5881" s="2">
        <v>44928.568347453707</v>
      </c>
      <c r="K5881" t="s">
        <v>577</v>
      </c>
      <c r="L5881" t="str">
        <f>VLOOKUP(C5881,ACCOUNT_MAPPING!A:C,3,FALSE)</f>
        <v>General Building Maintenance</v>
      </c>
    </row>
    <row r="5882" spans="1:12" hidden="1">
      <c r="A5882">
        <v>9404</v>
      </c>
      <c r="B5882" t="s">
        <v>2441</v>
      </c>
      <c r="C5882">
        <v>50366000</v>
      </c>
      <c r="D5882" t="s">
        <v>12</v>
      </c>
      <c r="E5882" t="s">
        <v>13</v>
      </c>
      <c r="F5882" t="s">
        <v>13</v>
      </c>
      <c r="G5882" t="s">
        <v>7124</v>
      </c>
      <c r="H5882" s="2">
        <v>45020.735997719908</v>
      </c>
      <c r="I5882" t="s">
        <v>3489</v>
      </c>
      <c r="J5882" s="2">
        <v>45020.735997719908</v>
      </c>
      <c r="K5882" t="s">
        <v>3489</v>
      </c>
      <c r="L5882" t="str">
        <f>VLOOKUP(C5882,ACCOUNT_MAPPING!A:C,3,FALSE)</f>
        <v>General Building Maintenance</v>
      </c>
    </row>
    <row r="5883" spans="1:12" hidden="1">
      <c r="A5883">
        <v>9468</v>
      </c>
      <c r="B5883" t="s">
        <v>772</v>
      </c>
      <c r="C5883">
        <v>50366000</v>
      </c>
      <c r="D5883" t="s">
        <v>12</v>
      </c>
      <c r="E5883" t="s">
        <v>13</v>
      </c>
      <c r="F5883" t="s">
        <v>13</v>
      </c>
      <c r="G5883" t="s">
        <v>7125</v>
      </c>
      <c r="H5883" s="2">
        <v>45015.538407326392</v>
      </c>
      <c r="I5883" t="s">
        <v>661</v>
      </c>
      <c r="J5883" s="2">
        <v>45015.538407326392</v>
      </c>
      <c r="K5883" t="s">
        <v>661</v>
      </c>
      <c r="L5883" t="str">
        <f>VLOOKUP(C5883,ACCOUNT_MAPPING!A:C,3,FALSE)</f>
        <v>General Building Maintenance</v>
      </c>
    </row>
    <row r="5884" spans="1:12" hidden="1">
      <c r="A5884">
        <v>9156</v>
      </c>
      <c r="B5884" t="s">
        <v>1181</v>
      </c>
      <c r="C5884">
        <v>50366000</v>
      </c>
      <c r="D5884" t="s">
        <v>63</v>
      </c>
      <c r="E5884" t="s">
        <v>13</v>
      </c>
      <c r="F5884" t="s">
        <v>13</v>
      </c>
      <c r="G5884" t="s">
        <v>7126</v>
      </c>
      <c r="H5884" s="2">
        <v>44874.68374641204</v>
      </c>
      <c r="I5884" t="s">
        <v>41</v>
      </c>
      <c r="J5884" s="2">
        <v>44874.68374641204</v>
      </c>
      <c r="K5884" t="s">
        <v>41</v>
      </c>
      <c r="L5884" t="str">
        <f>VLOOKUP(C5884,ACCOUNT_MAPPING!A:C,3,FALSE)</f>
        <v>General Building Maintenance</v>
      </c>
    </row>
    <row r="5885" spans="1:12" hidden="1">
      <c r="A5885">
        <v>9159</v>
      </c>
      <c r="B5885" t="s">
        <v>1724</v>
      </c>
      <c r="C5885">
        <v>50366000</v>
      </c>
      <c r="D5885" t="s">
        <v>12</v>
      </c>
      <c r="E5885" t="s">
        <v>13</v>
      </c>
      <c r="F5885" t="s">
        <v>13</v>
      </c>
      <c r="G5885" t="s">
        <v>7127</v>
      </c>
      <c r="H5885" s="2">
        <v>45014.674651932874</v>
      </c>
      <c r="I5885" t="s">
        <v>41</v>
      </c>
      <c r="J5885" s="2">
        <v>45014.674651932874</v>
      </c>
      <c r="K5885" t="s">
        <v>41</v>
      </c>
      <c r="L5885" t="str">
        <f>VLOOKUP(C5885,ACCOUNT_MAPPING!A:C,3,FALSE)</f>
        <v>General Building Maintenance</v>
      </c>
    </row>
    <row r="5886" spans="1:12" hidden="1">
      <c r="A5886">
        <v>9174</v>
      </c>
      <c r="B5886" t="s">
        <v>5890</v>
      </c>
      <c r="C5886">
        <v>50366000</v>
      </c>
      <c r="D5886" t="s">
        <v>17</v>
      </c>
      <c r="E5886" t="s">
        <v>13</v>
      </c>
      <c r="F5886" t="s">
        <v>13</v>
      </c>
      <c r="G5886" t="s">
        <v>6997</v>
      </c>
      <c r="H5886" s="2">
        <v>44917.580165509258</v>
      </c>
      <c r="I5886" t="s">
        <v>22</v>
      </c>
      <c r="J5886" s="2">
        <v>44917.580165509258</v>
      </c>
      <c r="K5886" t="s">
        <v>22</v>
      </c>
      <c r="L5886" t="str">
        <f>VLOOKUP(C5886,ACCOUNT_MAPPING!A:C,3,FALSE)</f>
        <v>General Building Maintenance</v>
      </c>
    </row>
    <row r="5887" spans="1:12" hidden="1">
      <c r="A5887">
        <v>9395</v>
      </c>
      <c r="B5887" t="s">
        <v>2490</v>
      </c>
      <c r="C5887">
        <v>50366000</v>
      </c>
      <c r="D5887" t="s">
        <v>63</v>
      </c>
      <c r="E5887" t="s">
        <v>13</v>
      </c>
      <c r="F5887" t="s">
        <v>13</v>
      </c>
      <c r="G5887" t="s">
        <v>7128</v>
      </c>
      <c r="H5887" s="2">
        <v>44875.475145983793</v>
      </c>
      <c r="I5887" t="s">
        <v>1333</v>
      </c>
      <c r="J5887" s="2">
        <v>44875.475145983793</v>
      </c>
      <c r="K5887" t="s">
        <v>1333</v>
      </c>
      <c r="L5887" t="str">
        <f>VLOOKUP(C5887,ACCOUNT_MAPPING!A:C,3,FALSE)</f>
        <v>General Building Maintenance</v>
      </c>
    </row>
    <row r="5888" spans="1:12" hidden="1">
      <c r="A5888">
        <v>9182</v>
      </c>
      <c r="B5888" t="s">
        <v>743</v>
      </c>
      <c r="C5888">
        <v>50366000</v>
      </c>
      <c r="D5888" t="s">
        <v>12</v>
      </c>
      <c r="E5888" t="s">
        <v>13</v>
      </c>
      <c r="F5888" t="s">
        <v>13</v>
      </c>
      <c r="G5888" t="s">
        <v>7129</v>
      </c>
      <c r="H5888" s="2">
        <v>45012.692192013892</v>
      </c>
      <c r="I5888" t="s">
        <v>745</v>
      </c>
      <c r="J5888" s="2">
        <v>45012.692192013892</v>
      </c>
      <c r="K5888" t="s">
        <v>745</v>
      </c>
      <c r="L5888" t="str">
        <f>VLOOKUP(C5888,ACCOUNT_MAPPING!A:C,3,FALSE)</f>
        <v>General Building Maintenance</v>
      </c>
    </row>
    <row r="5889" spans="1:12" hidden="1">
      <c r="A5889">
        <v>9471</v>
      </c>
      <c r="B5889" t="s">
        <v>775</v>
      </c>
      <c r="C5889">
        <v>50366000</v>
      </c>
      <c r="D5889" t="s">
        <v>63</v>
      </c>
      <c r="E5889" t="s">
        <v>13</v>
      </c>
      <c r="F5889" t="s">
        <v>13</v>
      </c>
      <c r="G5889" t="s">
        <v>7130</v>
      </c>
      <c r="H5889" s="2">
        <v>44875.585166817131</v>
      </c>
      <c r="I5889" t="s">
        <v>661</v>
      </c>
      <c r="J5889" s="2">
        <v>44875.585166817131</v>
      </c>
      <c r="K5889" t="s">
        <v>661</v>
      </c>
      <c r="L5889" t="str">
        <f>VLOOKUP(C5889,ACCOUNT_MAPPING!A:C,3,FALSE)</f>
        <v>General Building Maintenance</v>
      </c>
    </row>
    <row r="5890" spans="1:12" hidden="1">
      <c r="A5890">
        <v>9184</v>
      </c>
      <c r="B5890" t="s">
        <v>504</v>
      </c>
      <c r="C5890">
        <v>50366000</v>
      </c>
      <c r="D5890" t="s">
        <v>63</v>
      </c>
      <c r="E5890" t="s">
        <v>13</v>
      </c>
      <c r="F5890" t="s">
        <v>13</v>
      </c>
      <c r="G5890" t="s">
        <v>7131</v>
      </c>
      <c r="H5890" s="2">
        <v>44878.996822372683</v>
      </c>
      <c r="I5890" t="s">
        <v>74</v>
      </c>
      <c r="J5890" s="2">
        <v>44878.996822372683</v>
      </c>
      <c r="K5890" t="s">
        <v>74</v>
      </c>
      <c r="L5890" t="str">
        <f>VLOOKUP(C5890,ACCOUNT_MAPPING!A:C,3,FALSE)</f>
        <v>General Building Maintenance</v>
      </c>
    </row>
    <row r="5891" spans="1:12" hidden="1">
      <c r="A5891">
        <v>9189</v>
      </c>
      <c r="B5891" t="s">
        <v>75</v>
      </c>
      <c r="C5891">
        <v>50366000</v>
      </c>
      <c r="D5891" t="s">
        <v>63</v>
      </c>
      <c r="E5891" t="s">
        <v>13</v>
      </c>
      <c r="F5891" t="s">
        <v>13</v>
      </c>
      <c r="G5891" t="s">
        <v>7132</v>
      </c>
      <c r="H5891" s="2">
        <v>44879.026680324074</v>
      </c>
      <c r="I5891" t="s">
        <v>74</v>
      </c>
      <c r="J5891" s="2">
        <v>44879.026680324074</v>
      </c>
      <c r="K5891" t="s">
        <v>74</v>
      </c>
      <c r="L5891" t="str">
        <f>VLOOKUP(C5891,ACCOUNT_MAPPING!A:C,3,FALSE)</f>
        <v>General Building Maintenance</v>
      </c>
    </row>
    <row r="5892" spans="1:12" hidden="1">
      <c r="A5892">
        <v>9460</v>
      </c>
      <c r="B5892" t="s">
        <v>783</v>
      </c>
      <c r="C5892">
        <v>50366000</v>
      </c>
      <c r="D5892" t="s">
        <v>63</v>
      </c>
      <c r="E5892" t="s">
        <v>13</v>
      </c>
      <c r="F5892" t="s">
        <v>13</v>
      </c>
      <c r="G5892" t="s">
        <v>7133</v>
      </c>
      <c r="H5892" s="2">
        <v>44874.83513472222</v>
      </c>
      <c r="I5892" t="s">
        <v>661</v>
      </c>
      <c r="J5892" s="2">
        <v>44874.83513472222</v>
      </c>
      <c r="K5892" t="s">
        <v>661</v>
      </c>
      <c r="L5892" t="str">
        <f>VLOOKUP(C5892,ACCOUNT_MAPPING!A:C,3,FALSE)</f>
        <v>General Building Maintenance</v>
      </c>
    </row>
    <row r="5893" spans="1:12" hidden="1">
      <c r="A5893">
        <v>9469</v>
      </c>
      <c r="B5893" t="s">
        <v>780</v>
      </c>
      <c r="C5893">
        <v>50366000</v>
      </c>
      <c r="D5893" t="s">
        <v>12</v>
      </c>
      <c r="E5893" t="s">
        <v>13</v>
      </c>
      <c r="F5893" t="s">
        <v>13</v>
      </c>
      <c r="G5893" t="s">
        <v>7134</v>
      </c>
      <c r="H5893" s="2">
        <v>45015.563173645831</v>
      </c>
      <c r="I5893" t="s">
        <v>774</v>
      </c>
      <c r="J5893" s="2">
        <v>45015.563173645831</v>
      </c>
      <c r="K5893" t="s">
        <v>774</v>
      </c>
      <c r="L5893" t="str">
        <f>VLOOKUP(C5893,ACCOUNT_MAPPING!A:C,3,FALSE)</f>
        <v>General Building Maintenance</v>
      </c>
    </row>
    <row r="5894" spans="1:12" hidden="1">
      <c r="A5894">
        <v>9228</v>
      </c>
      <c r="B5894" t="s">
        <v>795</v>
      </c>
      <c r="C5894">
        <v>50366000</v>
      </c>
      <c r="D5894" t="s">
        <v>12</v>
      </c>
      <c r="E5894" t="s">
        <v>13</v>
      </c>
      <c r="F5894" t="s">
        <v>13</v>
      </c>
      <c r="G5894" t="s">
        <v>7135</v>
      </c>
      <c r="H5894" s="2">
        <v>45013.637852777778</v>
      </c>
      <c r="I5894" t="s">
        <v>265</v>
      </c>
      <c r="J5894" s="2">
        <v>45013.637852777778</v>
      </c>
      <c r="K5894" t="s">
        <v>265</v>
      </c>
      <c r="L5894" t="str">
        <f>VLOOKUP(C5894,ACCOUNT_MAPPING!A:C,3,FALSE)</f>
        <v>General Building Maintenance</v>
      </c>
    </row>
    <row r="5895" spans="1:12" hidden="1">
      <c r="A5895">
        <v>9230</v>
      </c>
      <c r="B5895" t="s">
        <v>5902</v>
      </c>
      <c r="C5895">
        <v>50366000</v>
      </c>
      <c r="D5895" t="s">
        <v>12</v>
      </c>
      <c r="E5895" t="s">
        <v>13</v>
      </c>
      <c r="F5895" t="s">
        <v>13</v>
      </c>
      <c r="G5895" t="s">
        <v>7136</v>
      </c>
      <c r="H5895" s="2">
        <v>45009.506899386572</v>
      </c>
      <c r="I5895" t="s">
        <v>909</v>
      </c>
      <c r="J5895" s="2">
        <v>45009.506899386572</v>
      </c>
      <c r="K5895" t="s">
        <v>909</v>
      </c>
      <c r="L5895" t="str">
        <f>VLOOKUP(C5895,ACCOUNT_MAPPING!A:C,3,FALSE)</f>
        <v>General Building Maintenance</v>
      </c>
    </row>
    <row r="5896" spans="1:12" hidden="1">
      <c r="A5896">
        <v>9699</v>
      </c>
      <c r="B5896" t="s">
        <v>797</v>
      </c>
      <c r="C5896">
        <v>50366000</v>
      </c>
      <c r="D5896" t="s">
        <v>17</v>
      </c>
      <c r="E5896" t="s">
        <v>13</v>
      </c>
      <c r="F5896" t="s">
        <v>13</v>
      </c>
      <c r="G5896" t="s">
        <v>7137</v>
      </c>
      <c r="H5896" s="2">
        <v>44922.620501967591</v>
      </c>
      <c r="I5896" t="s">
        <v>79</v>
      </c>
      <c r="J5896" s="2">
        <v>44922.620501967591</v>
      </c>
      <c r="K5896" t="s">
        <v>79</v>
      </c>
      <c r="L5896" t="str">
        <f>VLOOKUP(C5896,ACCOUNT_MAPPING!A:C,3,FALSE)</f>
        <v>General Building Maintenance</v>
      </c>
    </row>
    <row r="5897" spans="1:12" hidden="1">
      <c r="A5897">
        <v>9244</v>
      </c>
      <c r="B5897" t="s">
        <v>805</v>
      </c>
      <c r="C5897">
        <v>50366000</v>
      </c>
      <c r="D5897" t="s">
        <v>17</v>
      </c>
      <c r="E5897" t="s">
        <v>13</v>
      </c>
      <c r="F5897" t="s">
        <v>13</v>
      </c>
      <c r="G5897" t="s">
        <v>7138</v>
      </c>
      <c r="H5897" s="2">
        <v>44919.605336805558</v>
      </c>
      <c r="I5897" t="s">
        <v>31</v>
      </c>
      <c r="J5897" s="2">
        <v>44919.605336805558</v>
      </c>
      <c r="K5897" t="s">
        <v>31</v>
      </c>
      <c r="L5897" t="str">
        <f>VLOOKUP(C5897,ACCOUNT_MAPPING!A:C,3,FALSE)</f>
        <v>General Building Maintenance</v>
      </c>
    </row>
    <row r="5898" spans="1:12" hidden="1">
      <c r="A5898">
        <v>10513</v>
      </c>
      <c r="B5898" t="s">
        <v>7139</v>
      </c>
      <c r="C5898">
        <v>50366000</v>
      </c>
      <c r="D5898" t="s">
        <v>63</v>
      </c>
      <c r="E5898" t="s">
        <v>13</v>
      </c>
      <c r="F5898" t="s">
        <v>13</v>
      </c>
      <c r="G5898" t="s">
        <v>7140</v>
      </c>
      <c r="H5898" s="2">
        <v>44875.588282060184</v>
      </c>
      <c r="I5898" t="s">
        <v>230</v>
      </c>
      <c r="J5898" s="2">
        <v>44875.588282060184</v>
      </c>
      <c r="K5898" t="s">
        <v>230</v>
      </c>
      <c r="L5898" t="str">
        <f>VLOOKUP(C5898,ACCOUNT_MAPPING!A:C,3,FALSE)</f>
        <v>General Building Maintenance</v>
      </c>
    </row>
    <row r="5899" spans="1:12" hidden="1">
      <c r="A5899">
        <v>9703</v>
      </c>
      <c r="B5899" t="s">
        <v>77</v>
      </c>
      <c r="C5899">
        <v>50366000</v>
      </c>
      <c r="D5899" t="s">
        <v>17</v>
      </c>
      <c r="E5899" t="s">
        <v>13</v>
      </c>
      <c r="F5899" t="s">
        <v>13</v>
      </c>
      <c r="G5899" t="s">
        <v>7141</v>
      </c>
      <c r="H5899" s="2">
        <v>44924.462025115739</v>
      </c>
      <c r="I5899" t="s">
        <v>79</v>
      </c>
      <c r="J5899" s="2">
        <v>44924.462025115739</v>
      </c>
      <c r="K5899" t="s">
        <v>79</v>
      </c>
      <c r="L5899" t="str">
        <f>VLOOKUP(C5899,ACCOUNT_MAPPING!A:C,3,FALSE)</f>
        <v>General Building Maintenance</v>
      </c>
    </row>
    <row r="5900" spans="1:12" hidden="1">
      <c r="A5900">
        <v>10544</v>
      </c>
      <c r="B5900" t="s">
        <v>838</v>
      </c>
      <c r="C5900">
        <v>50366000</v>
      </c>
      <c r="D5900" t="s">
        <v>17</v>
      </c>
      <c r="E5900" t="s">
        <v>13</v>
      </c>
      <c r="F5900" t="s">
        <v>13</v>
      </c>
      <c r="G5900" t="s">
        <v>7142</v>
      </c>
      <c r="H5900" s="2">
        <v>44917.505852349539</v>
      </c>
      <c r="I5900" t="s">
        <v>673</v>
      </c>
      <c r="J5900" s="2">
        <v>44917.505852349539</v>
      </c>
      <c r="K5900" t="s">
        <v>673</v>
      </c>
      <c r="L5900" t="str">
        <f>VLOOKUP(C5900,ACCOUNT_MAPPING!A:C,3,FALSE)</f>
        <v>General Building Maintenance</v>
      </c>
    </row>
    <row r="5901" spans="1:12" hidden="1">
      <c r="A5901">
        <v>10515</v>
      </c>
      <c r="B5901" t="s">
        <v>2483</v>
      </c>
      <c r="C5901">
        <v>50366000</v>
      </c>
      <c r="D5901" t="s">
        <v>12</v>
      </c>
      <c r="E5901" t="s">
        <v>13</v>
      </c>
      <c r="F5901" t="s">
        <v>13</v>
      </c>
      <c r="G5901" t="s">
        <v>7143</v>
      </c>
      <c r="H5901" s="2">
        <v>45013.589492743056</v>
      </c>
      <c r="I5901" t="s">
        <v>230</v>
      </c>
      <c r="J5901" s="2">
        <v>45013.589492743056</v>
      </c>
      <c r="K5901" t="s">
        <v>230</v>
      </c>
      <c r="L5901" t="str">
        <f>VLOOKUP(C5901,ACCOUNT_MAPPING!A:C,3,FALSE)</f>
        <v>General Building Maintenance</v>
      </c>
    </row>
    <row r="5902" spans="1:12" hidden="1">
      <c r="A5902">
        <v>10519</v>
      </c>
      <c r="B5902" t="s">
        <v>81</v>
      </c>
      <c r="C5902">
        <v>50366000</v>
      </c>
      <c r="D5902" t="s">
        <v>17</v>
      </c>
      <c r="E5902" t="s">
        <v>13</v>
      </c>
      <c r="F5902" t="s">
        <v>13</v>
      </c>
      <c r="G5902" t="s">
        <v>7144</v>
      </c>
      <c r="H5902" s="2">
        <v>44924.480219675926</v>
      </c>
      <c r="I5902" t="s">
        <v>809</v>
      </c>
      <c r="J5902" s="2">
        <v>44924.480219675926</v>
      </c>
      <c r="K5902" t="s">
        <v>809</v>
      </c>
      <c r="L5902" t="str">
        <f>VLOOKUP(C5902,ACCOUNT_MAPPING!A:C,3,FALSE)</f>
        <v>General Building Maintenance</v>
      </c>
    </row>
    <row r="5903" spans="1:12" hidden="1">
      <c r="A5903">
        <v>10532</v>
      </c>
      <c r="B5903" t="s">
        <v>7145</v>
      </c>
      <c r="C5903">
        <v>50366000</v>
      </c>
      <c r="D5903" t="s">
        <v>17</v>
      </c>
      <c r="E5903" t="s">
        <v>13</v>
      </c>
      <c r="F5903" t="s">
        <v>13</v>
      </c>
      <c r="G5903" t="s">
        <v>7146</v>
      </c>
      <c r="H5903" s="2">
        <v>44923.662400543981</v>
      </c>
      <c r="I5903" t="s">
        <v>354</v>
      </c>
      <c r="J5903" s="2">
        <v>44923.662400543981</v>
      </c>
      <c r="K5903" t="s">
        <v>354</v>
      </c>
      <c r="L5903" t="str">
        <f>VLOOKUP(C5903,ACCOUNT_MAPPING!A:C,3,FALSE)</f>
        <v>General Building Maintenance</v>
      </c>
    </row>
    <row r="5904" spans="1:12" hidden="1">
      <c r="A5904">
        <v>10569</v>
      </c>
      <c r="B5904" t="s">
        <v>1437</v>
      </c>
      <c r="C5904">
        <v>50366000</v>
      </c>
      <c r="D5904" t="s">
        <v>12</v>
      </c>
      <c r="E5904" t="s">
        <v>13</v>
      </c>
      <c r="F5904" t="s">
        <v>13</v>
      </c>
      <c r="G5904" t="s">
        <v>7147</v>
      </c>
      <c r="H5904" s="2">
        <v>45021.551321956016</v>
      </c>
      <c r="I5904" t="s">
        <v>1419</v>
      </c>
      <c r="J5904" s="2">
        <v>45021.551321956016</v>
      </c>
      <c r="K5904" t="s">
        <v>1419</v>
      </c>
      <c r="L5904" t="str">
        <f>VLOOKUP(C5904,ACCOUNT_MAPPING!A:C,3,FALSE)</f>
        <v>General Building Maintenance</v>
      </c>
    </row>
    <row r="5905" spans="1:12" hidden="1">
      <c r="A5905">
        <v>9406</v>
      </c>
      <c r="B5905" t="s">
        <v>2491</v>
      </c>
      <c r="C5905">
        <v>50366000</v>
      </c>
      <c r="D5905" t="s">
        <v>17</v>
      </c>
      <c r="E5905" t="s">
        <v>13</v>
      </c>
      <c r="F5905" t="s">
        <v>13</v>
      </c>
      <c r="G5905" t="s">
        <v>1989</v>
      </c>
      <c r="H5905" s="2">
        <v>44917.748852164354</v>
      </c>
      <c r="I5905" t="s">
        <v>1333</v>
      </c>
      <c r="J5905" s="2">
        <v>44917.748852164354</v>
      </c>
      <c r="K5905" t="s">
        <v>1333</v>
      </c>
      <c r="L5905" t="str">
        <f>VLOOKUP(C5905,ACCOUNT_MAPPING!A:C,3,FALSE)</f>
        <v>General Building Maintenance</v>
      </c>
    </row>
    <row r="5906" spans="1:12" hidden="1">
      <c r="A5906">
        <v>9424</v>
      </c>
      <c r="B5906" t="s">
        <v>2499</v>
      </c>
      <c r="C5906">
        <v>50366000</v>
      </c>
      <c r="D5906" t="s">
        <v>17</v>
      </c>
      <c r="E5906" t="s">
        <v>13</v>
      </c>
      <c r="F5906" t="s">
        <v>13</v>
      </c>
      <c r="G5906" t="s">
        <v>1989</v>
      </c>
      <c r="H5906" s="2">
        <v>44917.750419872682</v>
      </c>
      <c r="I5906" t="s">
        <v>1333</v>
      </c>
      <c r="J5906" s="2">
        <v>44917.750419872682</v>
      </c>
      <c r="K5906" t="s">
        <v>1333</v>
      </c>
      <c r="L5906" t="str">
        <f>VLOOKUP(C5906,ACCOUNT_MAPPING!A:C,3,FALSE)</f>
        <v>General Building Maintenance</v>
      </c>
    </row>
    <row r="5907" spans="1:12" hidden="1">
      <c r="A5907">
        <v>10587</v>
      </c>
      <c r="B5907" t="s">
        <v>4578</v>
      </c>
      <c r="C5907">
        <v>50366000</v>
      </c>
      <c r="D5907" t="s">
        <v>17</v>
      </c>
      <c r="E5907" t="s">
        <v>13</v>
      </c>
      <c r="F5907" t="s">
        <v>13</v>
      </c>
      <c r="G5907" t="s">
        <v>7148</v>
      </c>
      <c r="H5907" s="2">
        <v>44922.580226817132</v>
      </c>
      <c r="I5907" t="s">
        <v>673</v>
      </c>
      <c r="J5907" s="2">
        <v>44922.580226817132</v>
      </c>
      <c r="K5907" t="s">
        <v>673</v>
      </c>
      <c r="L5907" t="str">
        <f>VLOOKUP(C5907,ACCOUNT_MAPPING!A:C,3,FALSE)</f>
        <v>General Building Maintenance</v>
      </c>
    </row>
    <row r="5908" spans="1:12" hidden="1">
      <c r="A5908">
        <v>10629</v>
      </c>
      <c r="B5908" t="s">
        <v>2517</v>
      </c>
      <c r="C5908">
        <v>50366000</v>
      </c>
      <c r="D5908" t="s">
        <v>17</v>
      </c>
      <c r="E5908" t="s">
        <v>13</v>
      </c>
      <c r="F5908" t="s">
        <v>13</v>
      </c>
      <c r="G5908" t="s">
        <v>7149</v>
      </c>
      <c r="H5908" s="2">
        <v>44916.398725231484</v>
      </c>
      <c r="I5908" t="s">
        <v>151</v>
      </c>
      <c r="J5908" s="2">
        <v>44916.398725231484</v>
      </c>
      <c r="K5908" t="s">
        <v>151</v>
      </c>
      <c r="L5908" t="str">
        <f>VLOOKUP(C5908,ACCOUNT_MAPPING!A:C,3,FALSE)</f>
        <v>General Building Maintenance</v>
      </c>
    </row>
    <row r="5909" spans="1:12" hidden="1">
      <c r="A5909">
        <v>10630</v>
      </c>
      <c r="B5909" t="s">
        <v>5938</v>
      </c>
      <c r="C5909">
        <v>50366000</v>
      </c>
      <c r="D5909" t="s">
        <v>17</v>
      </c>
      <c r="E5909" t="s">
        <v>13</v>
      </c>
      <c r="F5909" t="s">
        <v>13</v>
      </c>
      <c r="G5909" t="s">
        <v>7150</v>
      </c>
      <c r="H5909" s="2">
        <v>44916.401194826387</v>
      </c>
      <c r="I5909" t="s">
        <v>151</v>
      </c>
      <c r="J5909" s="2">
        <v>44916.401194826387</v>
      </c>
      <c r="K5909" t="s">
        <v>151</v>
      </c>
      <c r="L5909" t="str">
        <f>VLOOKUP(C5909,ACCOUNT_MAPPING!A:C,3,FALSE)</f>
        <v>General Building Maintenance</v>
      </c>
    </row>
    <row r="5910" spans="1:12" hidden="1">
      <c r="A5910">
        <v>10556</v>
      </c>
      <c r="B5910" t="s">
        <v>2481</v>
      </c>
      <c r="C5910">
        <v>50366000</v>
      </c>
      <c r="D5910" t="s">
        <v>17</v>
      </c>
      <c r="E5910" t="s">
        <v>13</v>
      </c>
      <c r="F5910" t="s">
        <v>13</v>
      </c>
      <c r="G5910" t="s">
        <v>7151</v>
      </c>
      <c r="H5910" s="2">
        <v>44924.547239930558</v>
      </c>
      <c r="I5910" t="s">
        <v>1419</v>
      </c>
      <c r="J5910" s="2">
        <v>44924.547239930558</v>
      </c>
      <c r="K5910" t="s">
        <v>1419</v>
      </c>
      <c r="L5910" t="str">
        <f>VLOOKUP(C5910,ACCOUNT_MAPPING!A:C,3,FALSE)</f>
        <v>General Building Maintenance</v>
      </c>
    </row>
    <row r="5911" spans="1:12" hidden="1">
      <c r="A5911">
        <v>10644</v>
      </c>
      <c r="B5911" t="s">
        <v>6651</v>
      </c>
      <c r="C5911">
        <v>50366000</v>
      </c>
      <c r="D5911" t="s">
        <v>12</v>
      </c>
      <c r="E5911" t="s">
        <v>13</v>
      </c>
      <c r="F5911" t="s">
        <v>13</v>
      </c>
      <c r="G5911" t="s">
        <v>7152</v>
      </c>
      <c r="H5911" s="2">
        <v>45020.706725810189</v>
      </c>
      <c r="I5911" t="s">
        <v>1422</v>
      </c>
      <c r="J5911" s="2">
        <v>45020.706725810189</v>
      </c>
      <c r="K5911" t="s">
        <v>1422</v>
      </c>
      <c r="L5911" t="str">
        <f>VLOOKUP(C5911,ACCOUNT_MAPPING!A:C,3,FALSE)</f>
        <v>General Building Maintenance</v>
      </c>
    </row>
    <row r="5912" spans="1:12" hidden="1">
      <c r="A5912">
        <v>10590</v>
      </c>
      <c r="B5912" t="s">
        <v>4581</v>
      </c>
      <c r="C5912">
        <v>50366000</v>
      </c>
      <c r="D5912" t="s">
        <v>12</v>
      </c>
      <c r="E5912" t="s">
        <v>13</v>
      </c>
      <c r="F5912" t="s">
        <v>13</v>
      </c>
      <c r="G5912" t="s">
        <v>7153</v>
      </c>
      <c r="H5912" s="2">
        <v>45021.890246261573</v>
      </c>
      <c r="I5912" t="s">
        <v>673</v>
      </c>
      <c r="J5912" s="2">
        <v>45021.890246261573</v>
      </c>
      <c r="K5912" t="s">
        <v>673</v>
      </c>
      <c r="L5912" t="str">
        <f>VLOOKUP(C5912,ACCOUNT_MAPPING!A:C,3,FALSE)</f>
        <v>General Building Maintenance</v>
      </c>
    </row>
    <row r="5913" spans="1:12" hidden="1">
      <c r="A5913">
        <v>10652</v>
      </c>
      <c r="B5913" t="s">
        <v>4589</v>
      </c>
      <c r="C5913">
        <v>50366000</v>
      </c>
      <c r="D5913" t="s">
        <v>12</v>
      </c>
      <c r="E5913" t="s">
        <v>13</v>
      </c>
      <c r="F5913" t="s">
        <v>13</v>
      </c>
      <c r="G5913" t="s">
        <v>7154</v>
      </c>
      <c r="H5913" s="2">
        <v>45020.722275613429</v>
      </c>
      <c r="I5913" t="s">
        <v>4591</v>
      </c>
      <c r="J5913" s="2">
        <v>45020.722275613429</v>
      </c>
      <c r="K5913" t="s">
        <v>4591</v>
      </c>
      <c r="L5913" t="str">
        <f>VLOOKUP(C5913,ACCOUNT_MAPPING!A:C,3,FALSE)</f>
        <v>General Building Maintenance</v>
      </c>
    </row>
    <row r="5914" spans="1:12" hidden="1">
      <c r="A5914">
        <v>10653</v>
      </c>
      <c r="B5914" t="s">
        <v>1450</v>
      </c>
      <c r="C5914">
        <v>50366000</v>
      </c>
      <c r="D5914" t="s">
        <v>17</v>
      </c>
      <c r="E5914" t="s">
        <v>13</v>
      </c>
      <c r="F5914" t="s">
        <v>13</v>
      </c>
      <c r="G5914" t="s">
        <v>7155</v>
      </c>
      <c r="H5914" s="2">
        <v>44928.854348263892</v>
      </c>
      <c r="I5914" t="s">
        <v>1422</v>
      </c>
      <c r="J5914" s="2">
        <v>44928.854348263892</v>
      </c>
      <c r="K5914" t="s">
        <v>1422</v>
      </c>
      <c r="L5914" t="str">
        <f>VLOOKUP(C5914,ACCOUNT_MAPPING!A:C,3,FALSE)</f>
        <v>General Building Maintenance</v>
      </c>
    </row>
    <row r="5915" spans="1:12" hidden="1">
      <c r="A5915">
        <v>10684</v>
      </c>
      <c r="B5915" t="s">
        <v>2615</v>
      </c>
      <c r="C5915">
        <v>50366000</v>
      </c>
      <c r="D5915" t="s">
        <v>63</v>
      </c>
      <c r="E5915" t="s">
        <v>13</v>
      </c>
      <c r="F5915" t="s">
        <v>13</v>
      </c>
      <c r="G5915" t="s">
        <v>7156</v>
      </c>
      <c r="H5915" s="2">
        <v>44876.697850150464</v>
      </c>
      <c r="I5915" t="s">
        <v>15</v>
      </c>
      <c r="J5915" s="2">
        <v>44876.697850150464</v>
      </c>
      <c r="K5915" t="s">
        <v>15</v>
      </c>
      <c r="L5915" t="str">
        <f>VLOOKUP(C5915,ACCOUNT_MAPPING!A:C,3,FALSE)</f>
        <v>General Building Maintenance</v>
      </c>
    </row>
    <row r="5916" spans="1:12" hidden="1">
      <c r="A5916">
        <v>9472</v>
      </c>
      <c r="B5916" t="s">
        <v>782</v>
      </c>
      <c r="C5916">
        <v>50366000</v>
      </c>
      <c r="D5916" t="s">
        <v>63</v>
      </c>
      <c r="E5916" t="s">
        <v>13</v>
      </c>
      <c r="F5916" t="s">
        <v>13</v>
      </c>
      <c r="G5916" t="s">
        <v>7157</v>
      </c>
      <c r="H5916" s="2">
        <v>44875.59377334491</v>
      </c>
      <c r="I5916" t="s">
        <v>661</v>
      </c>
      <c r="J5916" s="2">
        <v>44875.59377334491</v>
      </c>
      <c r="K5916" t="s">
        <v>661</v>
      </c>
      <c r="L5916" t="str">
        <f>VLOOKUP(C5916,ACCOUNT_MAPPING!A:C,3,FALSE)</f>
        <v>General Building Maintenance</v>
      </c>
    </row>
    <row r="5917" spans="1:12" hidden="1">
      <c r="A5917">
        <v>10714</v>
      </c>
      <c r="B5917" t="s">
        <v>843</v>
      </c>
      <c r="C5917">
        <v>50366000</v>
      </c>
      <c r="D5917" t="s">
        <v>17</v>
      </c>
      <c r="E5917" t="s">
        <v>13</v>
      </c>
      <c r="F5917" t="s">
        <v>13</v>
      </c>
      <c r="G5917" t="s">
        <v>7158</v>
      </c>
      <c r="H5917" s="2">
        <v>44916.69231056713</v>
      </c>
      <c r="I5917" t="s">
        <v>826</v>
      </c>
      <c r="J5917" s="2">
        <v>44916.69231056713</v>
      </c>
      <c r="K5917" t="s">
        <v>826</v>
      </c>
      <c r="L5917" t="str">
        <f>VLOOKUP(C5917,ACCOUNT_MAPPING!A:C,3,FALSE)</f>
        <v>General Building Maintenance</v>
      </c>
    </row>
    <row r="5918" spans="1:12" hidden="1">
      <c r="A5918">
        <v>10716</v>
      </c>
      <c r="B5918" t="s">
        <v>860</v>
      </c>
      <c r="C5918">
        <v>50366000</v>
      </c>
      <c r="D5918" t="s">
        <v>17</v>
      </c>
      <c r="E5918" t="s">
        <v>13</v>
      </c>
      <c r="F5918" t="s">
        <v>13</v>
      </c>
      <c r="G5918" t="s">
        <v>7159</v>
      </c>
      <c r="H5918" s="2">
        <v>44916.728698344908</v>
      </c>
      <c r="I5918" t="s">
        <v>826</v>
      </c>
      <c r="J5918" s="2">
        <v>44916.728698344908</v>
      </c>
      <c r="K5918" t="s">
        <v>826</v>
      </c>
      <c r="L5918" t="str">
        <f>VLOOKUP(C5918,ACCOUNT_MAPPING!A:C,3,FALSE)</f>
        <v>General Building Maintenance</v>
      </c>
    </row>
    <row r="5919" spans="1:12" hidden="1">
      <c r="A5919">
        <v>10648</v>
      </c>
      <c r="B5919" t="s">
        <v>4670</v>
      </c>
      <c r="C5919">
        <v>50366000</v>
      </c>
      <c r="D5919" t="s">
        <v>17</v>
      </c>
      <c r="E5919" t="s">
        <v>13</v>
      </c>
      <c r="F5919" t="s">
        <v>13</v>
      </c>
      <c r="G5919" t="s">
        <v>7160</v>
      </c>
      <c r="H5919" s="2">
        <v>44929.417954317127</v>
      </c>
      <c r="I5919" t="s">
        <v>289</v>
      </c>
      <c r="J5919" s="2">
        <v>44929.417954317127</v>
      </c>
      <c r="K5919" t="s">
        <v>289</v>
      </c>
      <c r="L5919" t="str">
        <f>VLOOKUP(C5919,ACCOUNT_MAPPING!A:C,3,FALSE)</f>
        <v>General Building Maintenance</v>
      </c>
    </row>
    <row r="5920" spans="1:12" hidden="1">
      <c r="A5920">
        <v>10589</v>
      </c>
      <c r="B5920" t="s">
        <v>5940</v>
      </c>
      <c r="C5920">
        <v>50366000</v>
      </c>
      <c r="D5920" t="s">
        <v>63</v>
      </c>
      <c r="E5920" t="s">
        <v>13</v>
      </c>
      <c r="F5920" t="s">
        <v>13</v>
      </c>
      <c r="G5920" t="s">
        <v>7161</v>
      </c>
      <c r="H5920" s="2">
        <v>44874.863777743056</v>
      </c>
      <c r="I5920" t="s">
        <v>673</v>
      </c>
      <c r="J5920" s="2">
        <v>44874.863777743056</v>
      </c>
      <c r="K5920" t="s">
        <v>673</v>
      </c>
      <c r="L5920" t="str">
        <f>VLOOKUP(C5920,ACCOUNT_MAPPING!A:C,3,FALSE)</f>
        <v>General Building Maintenance</v>
      </c>
    </row>
    <row r="5921" spans="1:12" hidden="1">
      <c r="A5921">
        <v>10599</v>
      </c>
      <c r="B5921" t="s">
        <v>4608</v>
      </c>
      <c r="C5921">
        <v>50366000</v>
      </c>
      <c r="D5921" t="s">
        <v>17</v>
      </c>
      <c r="E5921" t="s">
        <v>13</v>
      </c>
      <c r="F5921" t="s">
        <v>13</v>
      </c>
      <c r="G5921" t="s">
        <v>7162</v>
      </c>
      <c r="H5921" s="2">
        <v>44914.719810763891</v>
      </c>
      <c r="I5921" t="s">
        <v>60</v>
      </c>
      <c r="J5921" s="2">
        <v>44914.719810763891</v>
      </c>
      <c r="K5921" t="s">
        <v>60</v>
      </c>
      <c r="L5921" t="str">
        <f>VLOOKUP(C5921,ACCOUNT_MAPPING!A:C,3,FALSE)</f>
        <v>General Building Maintenance</v>
      </c>
    </row>
    <row r="5922" spans="1:12" hidden="1">
      <c r="A5922">
        <v>10689</v>
      </c>
      <c r="B5922" t="s">
        <v>2567</v>
      </c>
      <c r="C5922">
        <v>50366000</v>
      </c>
      <c r="D5922" t="s">
        <v>12</v>
      </c>
      <c r="E5922" t="s">
        <v>13</v>
      </c>
      <c r="F5922" t="s">
        <v>13</v>
      </c>
      <c r="G5922" t="s">
        <v>7163</v>
      </c>
      <c r="H5922" s="2">
        <v>45020.830561608796</v>
      </c>
      <c r="I5922" t="s">
        <v>15</v>
      </c>
      <c r="J5922" s="2">
        <v>45020.830561608796</v>
      </c>
      <c r="K5922" t="s">
        <v>15</v>
      </c>
      <c r="L5922" t="str">
        <f>VLOOKUP(C5922,ACCOUNT_MAPPING!A:C,3,FALSE)</f>
        <v>General Building Maintenance</v>
      </c>
    </row>
    <row r="5923" spans="1:12" hidden="1">
      <c r="A5923">
        <v>10732</v>
      </c>
      <c r="B5923" t="s">
        <v>85</v>
      </c>
      <c r="C5923">
        <v>50366000</v>
      </c>
      <c r="D5923" t="s">
        <v>12</v>
      </c>
      <c r="E5923" t="s">
        <v>13</v>
      </c>
      <c r="F5923" t="s">
        <v>13</v>
      </c>
      <c r="G5923" t="s">
        <v>7164</v>
      </c>
      <c r="H5923" s="2">
        <v>45025.884711342595</v>
      </c>
      <c r="I5923" t="s">
        <v>87</v>
      </c>
      <c r="J5923" s="2">
        <v>45025.884711342595</v>
      </c>
      <c r="K5923" t="s">
        <v>87</v>
      </c>
      <c r="L5923" t="str">
        <f>VLOOKUP(C5923,ACCOUNT_MAPPING!A:C,3,FALSE)</f>
        <v>General Building Maintenance</v>
      </c>
    </row>
    <row r="5924" spans="1:12" hidden="1">
      <c r="A5924">
        <v>10741</v>
      </c>
      <c r="B5924" t="s">
        <v>2530</v>
      </c>
      <c r="C5924">
        <v>50366000</v>
      </c>
      <c r="D5924" t="s">
        <v>17</v>
      </c>
      <c r="E5924" t="s">
        <v>13</v>
      </c>
      <c r="F5924" t="s">
        <v>13</v>
      </c>
      <c r="G5924" t="s">
        <v>7165</v>
      </c>
      <c r="H5924" s="2">
        <v>44922.634053472226</v>
      </c>
      <c r="I5924" t="s">
        <v>123</v>
      </c>
      <c r="J5924" s="2">
        <v>44922.634053472226</v>
      </c>
      <c r="K5924" t="s">
        <v>123</v>
      </c>
      <c r="L5924" t="str">
        <f>VLOOKUP(C5924,ACCOUNT_MAPPING!A:C,3,FALSE)</f>
        <v>General Building Maintenance</v>
      </c>
    </row>
    <row r="5925" spans="1:12" hidden="1">
      <c r="A5925">
        <v>10742</v>
      </c>
      <c r="B5925" t="s">
        <v>2639</v>
      </c>
      <c r="C5925">
        <v>50366000</v>
      </c>
      <c r="D5925" t="s">
        <v>17</v>
      </c>
      <c r="E5925" t="s">
        <v>13</v>
      </c>
      <c r="F5925" t="s">
        <v>13</v>
      </c>
      <c r="G5925" t="s">
        <v>7166</v>
      </c>
      <c r="H5925" s="2">
        <v>44922.645584456019</v>
      </c>
      <c r="I5925" t="s">
        <v>123</v>
      </c>
      <c r="J5925" s="2">
        <v>44922.645584456019</v>
      </c>
      <c r="K5925" t="s">
        <v>123</v>
      </c>
      <c r="L5925" t="str">
        <f>VLOOKUP(C5925,ACCOUNT_MAPPING!A:C,3,FALSE)</f>
        <v>General Building Maintenance</v>
      </c>
    </row>
    <row r="5926" spans="1:12" hidden="1">
      <c r="A5926">
        <v>10743</v>
      </c>
      <c r="B5926" t="s">
        <v>2532</v>
      </c>
      <c r="C5926">
        <v>50366000</v>
      </c>
      <c r="D5926" t="s">
        <v>17</v>
      </c>
      <c r="E5926" t="s">
        <v>13</v>
      </c>
      <c r="F5926" t="s">
        <v>13</v>
      </c>
      <c r="G5926" t="s">
        <v>7167</v>
      </c>
      <c r="H5926" s="2">
        <v>44922.656710300929</v>
      </c>
      <c r="I5926" t="s">
        <v>123</v>
      </c>
      <c r="J5926" s="2">
        <v>44922.656710300929</v>
      </c>
      <c r="K5926" t="s">
        <v>123</v>
      </c>
      <c r="L5926" t="str">
        <f>VLOOKUP(C5926,ACCOUNT_MAPPING!A:C,3,FALSE)</f>
        <v>General Building Maintenance</v>
      </c>
    </row>
    <row r="5927" spans="1:12" hidden="1">
      <c r="A5927">
        <v>10518</v>
      </c>
      <c r="B5927" t="s">
        <v>2487</v>
      </c>
      <c r="C5927">
        <v>50366000</v>
      </c>
      <c r="D5927" t="s">
        <v>17</v>
      </c>
      <c r="E5927" t="s">
        <v>13</v>
      </c>
      <c r="F5927" t="s">
        <v>13</v>
      </c>
      <c r="G5927" t="s">
        <v>7168</v>
      </c>
      <c r="H5927" s="2">
        <v>44923.567885150464</v>
      </c>
      <c r="I5927" t="s">
        <v>817</v>
      </c>
      <c r="J5927" s="2">
        <v>44923.567885150464</v>
      </c>
      <c r="K5927" t="s">
        <v>817</v>
      </c>
      <c r="L5927" t="str">
        <f>VLOOKUP(C5927,ACCOUNT_MAPPING!A:C,3,FALSE)</f>
        <v>General Building Maintenance</v>
      </c>
    </row>
    <row r="5928" spans="1:12" hidden="1">
      <c r="A5928">
        <v>10523</v>
      </c>
      <c r="B5928" t="s">
        <v>813</v>
      </c>
      <c r="C5928">
        <v>50366000</v>
      </c>
      <c r="D5928" t="s">
        <v>12</v>
      </c>
      <c r="E5928" t="s">
        <v>13</v>
      </c>
      <c r="F5928" t="s">
        <v>13</v>
      </c>
      <c r="G5928" t="s">
        <v>7169</v>
      </c>
      <c r="H5928" s="2">
        <v>45020.570598611113</v>
      </c>
      <c r="I5928" t="s">
        <v>598</v>
      </c>
      <c r="J5928" s="2">
        <v>45020.570598611113</v>
      </c>
      <c r="K5928" t="s">
        <v>598</v>
      </c>
      <c r="L5928" t="str">
        <f>VLOOKUP(C5928,ACCOUNT_MAPPING!A:C,3,FALSE)</f>
        <v>General Building Maintenance</v>
      </c>
    </row>
    <row r="5929" spans="1:12" hidden="1">
      <c r="A5929">
        <v>10528</v>
      </c>
      <c r="B5929" t="s">
        <v>831</v>
      </c>
      <c r="C5929">
        <v>50366000</v>
      </c>
      <c r="D5929" t="s">
        <v>12</v>
      </c>
      <c r="E5929" t="s">
        <v>13</v>
      </c>
      <c r="F5929" t="s">
        <v>13</v>
      </c>
      <c r="G5929" t="s">
        <v>7170</v>
      </c>
      <c r="H5929" s="2">
        <v>45020.578841006944</v>
      </c>
      <c r="I5929" t="s">
        <v>598</v>
      </c>
      <c r="J5929" s="2">
        <v>45020.578841006944</v>
      </c>
      <c r="K5929" t="s">
        <v>598</v>
      </c>
      <c r="L5929" t="str">
        <f>VLOOKUP(C5929,ACCOUNT_MAPPING!A:C,3,FALSE)</f>
        <v>General Building Maintenance</v>
      </c>
    </row>
    <row r="5930" spans="1:12" hidden="1">
      <c r="A5930">
        <v>10650</v>
      </c>
      <c r="B5930" t="s">
        <v>2537</v>
      </c>
      <c r="C5930">
        <v>50366000</v>
      </c>
      <c r="D5930" t="s">
        <v>63</v>
      </c>
      <c r="E5930" t="s">
        <v>13</v>
      </c>
      <c r="F5930" t="s">
        <v>13</v>
      </c>
      <c r="G5930" t="s">
        <v>7171</v>
      </c>
      <c r="H5930" s="2">
        <v>44876.716354629629</v>
      </c>
      <c r="I5930" t="s">
        <v>15</v>
      </c>
      <c r="J5930" s="2">
        <v>44876.716354629629</v>
      </c>
      <c r="K5930" t="s">
        <v>15</v>
      </c>
      <c r="L5930" t="str">
        <f>VLOOKUP(C5930,ACCOUNT_MAPPING!A:C,3,FALSE)</f>
        <v>General Building Maintenance</v>
      </c>
    </row>
    <row r="5931" spans="1:12" hidden="1">
      <c r="A5931">
        <v>10538</v>
      </c>
      <c r="B5931" t="s">
        <v>807</v>
      </c>
      <c r="C5931">
        <v>50366000</v>
      </c>
      <c r="D5931" t="s">
        <v>12</v>
      </c>
      <c r="E5931" t="s">
        <v>13</v>
      </c>
      <c r="F5931" t="s">
        <v>13</v>
      </c>
      <c r="G5931" t="s">
        <v>7172</v>
      </c>
      <c r="H5931" s="2">
        <v>45013.88858402778</v>
      </c>
      <c r="I5931" t="s">
        <v>83</v>
      </c>
      <c r="J5931" s="2">
        <v>45013.88858402778</v>
      </c>
      <c r="K5931" t="s">
        <v>83</v>
      </c>
      <c r="L5931" t="str">
        <f>VLOOKUP(C5931,ACCOUNT_MAPPING!A:C,3,FALSE)</f>
        <v>General Building Maintenance</v>
      </c>
    </row>
    <row r="5932" spans="1:12" hidden="1">
      <c r="A5932">
        <v>10657</v>
      </c>
      <c r="B5932" t="s">
        <v>1420</v>
      </c>
      <c r="C5932">
        <v>50366000</v>
      </c>
      <c r="D5932" t="s">
        <v>17</v>
      </c>
      <c r="E5932" t="s">
        <v>13</v>
      </c>
      <c r="F5932" t="s">
        <v>13</v>
      </c>
      <c r="G5932" t="s">
        <v>7173</v>
      </c>
      <c r="H5932" s="2">
        <v>44928.867800578701</v>
      </c>
      <c r="I5932" t="s">
        <v>1422</v>
      </c>
      <c r="J5932" s="2">
        <v>44928.867800578701</v>
      </c>
      <c r="K5932" t="s">
        <v>1422</v>
      </c>
      <c r="L5932" t="str">
        <f>VLOOKUP(C5932,ACCOUNT_MAPPING!A:C,3,FALSE)</f>
        <v>General Building Maintenance</v>
      </c>
    </row>
    <row r="5933" spans="1:12" hidden="1">
      <c r="A5933">
        <v>10719</v>
      </c>
      <c r="B5933" t="s">
        <v>2547</v>
      </c>
      <c r="C5933">
        <v>50366000</v>
      </c>
      <c r="D5933" t="s">
        <v>12</v>
      </c>
      <c r="E5933" t="s">
        <v>13</v>
      </c>
      <c r="F5933" t="s">
        <v>13</v>
      </c>
      <c r="G5933" t="s">
        <v>7174</v>
      </c>
      <c r="H5933" s="2">
        <v>45012.580600659719</v>
      </c>
      <c r="I5933" t="s">
        <v>745</v>
      </c>
      <c r="J5933" s="2">
        <v>45012.580600659719</v>
      </c>
      <c r="K5933" t="s">
        <v>745</v>
      </c>
      <c r="L5933" t="str">
        <f>VLOOKUP(C5933,ACCOUNT_MAPPING!A:C,3,FALSE)</f>
        <v>General Building Maintenance</v>
      </c>
    </row>
    <row r="5934" spans="1:12" hidden="1">
      <c r="A5934">
        <v>10720</v>
      </c>
      <c r="B5934" t="s">
        <v>828</v>
      </c>
      <c r="C5934">
        <v>50366000</v>
      </c>
      <c r="D5934" t="s">
        <v>17</v>
      </c>
      <c r="E5934" t="s">
        <v>13</v>
      </c>
      <c r="F5934" t="s">
        <v>13</v>
      </c>
      <c r="G5934" t="s">
        <v>7175</v>
      </c>
      <c r="H5934" s="2">
        <v>44916.883114004631</v>
      </c>
      <c r="I5934" t="s">
        <v>826</v>
      </c>
      <c r="J5934" s="2">
        <v>44916.883114004631</v>
      </c>
      <c r="K5934" t="s">
        <v>826</v>
      </c>
      <c r="L5934" t="str">
        <f>VLOOKUP(C5934,ACCOUNT_MAPPING!A:C,3,FALSE)</f>
        <v>General Building Maintenance</v>
      </c>
    </row>
    <row r="5935" spans="1:12" hidden="1">
      <c r="A5935">
        <v>10723</v>
      </c>
      <c r="B5935" t="s">
        <v>835</v>
      </c>
      <c r="C5935">
        <v>50366000</v>
      </c>
      <c r="D5935" t="s">
        <v>12</v>
      </c>
      <c r="E5935" t="s">
        <v>13</v>
      </c>
      <c r="F5935" t="s">
        <v>13</v>
      </c>
      <c r="G5935" t="s">
        <v>7176</v>
      </c>
      <c r="H5935" s="2">
        <v>45012.614039386572</v>
      </c>
      <c r="I5935" t="s">
        <v>745</v>
      </c>
      <c r="J5935" s="2">
        <v>45012.614039386572</v>
      </c>
      <c r="K5935" t="s">
        <v>745</v>
      </c>
      <c r="L5935" t="str">
        <f>VLOOKUP(C5935,ACCOUNT_MAPPING!A:C,3,FALSE)</f>
        <v>General Building Maintenance</v>
      </c>
    </row>
    <row r="5936" spans="1:12" hidden="1">
      <c r="A5936">
        <v>10541</v>
      </c>
      <c r="B5936" t="s">
        <v>1415</v>
      </c>
      <c r="C5936">
        <v>50366000</v>
      </c>
      <c r="D5936" t="s">
        <v>17</v>
      </c>
      <c r="E5936" t="s">
        <v>13</v>
      </c>
      <c r="F5936" t="s">
        <v>13</v>
      </c>
      <c r="G5936" t="s">
        <v>7177</v>
      </c>
      <c r="H5936" s="2">
        <v>44917.466530405094</v>
      </c>
      <c r="I5936" t="s">
        <v>673</v>
      </c>
      <c r="J5936" s="2">
        <v>44917.466530405094</v>
      </c>
      <c r="K5936" t="s">
        <v>673</v>
      </c>
      <c r="L5936" t="str">
        <f>VLOOKUP(C5936,ACCOUNT_MAPPING!A:C,3,FALSE)</f>
        <v>General Building Maintenance</v>
      </c>
    </row>
    <row r="5937" spans="1:12" hidden="1">
      <c r="A5937">
        <v>10768</v>
      </c>
      <c r="B5937" t="s">
        <v>1798</v>
      </c>
      <c r="C5937">
        <v>50366000</v>
      </c>
      <c r="D5937" t="s">
        <v>17</v>
      </c>
      <c r="E5937" t="s">
        <v>13</v>
      </c>
      <c r="F5937" t="s">
        <v>13</v>
      </c>
      <c r="G5937" t="s">
        <v>7178</v>
      </c>
      <c r="H5937" s="2">
        <v>44925.467177743056</v>
      </c>
      <c r="I5937" t="s">
        <v>1800</v>
      </c>
      <c r="J5937" s="2">
        <v>44925.467177743056</v>
      </c>
      <c r="K5937" t="s">
        <v>1800</v>
      </c>
      <c r="L5937" t="str">
        <f>VLOOKUP(C5937,ACCOUNT_MAPPING!A:C,3,FALSE)</f>
        <v>General Building Maintenance</v>
      </c>
    </row>
    <row r="5938" spans="1:12" hidden="1">
      <c r="A5938">
        <v>10774</v>
      </c>
      <c r="B5938" t="s">
        <v>94</v>
      </c>
      <c r="C5938">
        <v>50366000</v>
      </c>
      <c r="D5938" t="s">
        <v>17</v>
      </c>
      <c r="E5938" t="s">
        <v>13</v>
      </c>
      <c r="F5938" t="s">
        <v>13</v>
      </c>
      <c r="G5938" t="s">
        <v>7179</v>
      </c>
      <c r="H5938" s="2">
        <v>44922.501935879627</v>
      </c>
      <c r="I5938" t="s">
        <v>90</v>
      </c>
      <c r="J5938" s="2">
        <v>44922.501935879627</v>
      </c>
      <c r="K5938" t="s">
        <v>90</v>
      </c>
      <c r="L5938" t="str">
        <f>VLOOKUP(C5938,ACCOUNT_MAPPING!A:C,3,FALSE)</f>
        <v>General Building Maintenance</v>
      </c>
    </row>
    <row r="5939" spans="1:12" hidden="1">
      <c r="A5939">
        <v>10780</v>
      </c>
      <c r="B5939" t="s">
        <v>1801</v>
      </c>
      <c r="C5939">
        <v>50366000</v>
      </c>
      <c r="D5939" t="s">
        <v>17</v>
      </c>
      <c r="E5939" t="s">
        <v>13</v>
      </c>
      <c r="F5939" t="s">
        <v>13</v>
      </c>
      <c r="G5939" t="s">
        <v>7180</v>
      </c>
      <c r="H5939" s="2">
        <v>44915.91798121528</v>
      </c>
      <c r="I5939" t="s">
        <v>93</v>
      </c>
      <c r="J5939" s="2">
        <v>44915.91798121528</v>
      </c>
      <c r="K5939" t="s">
        <v>93</v>
      </c>
      <c r="L5939" t="str">
        <f>VLOOKUP(C5939,ACCOUNT_MAPPING!A:C,3,FALSE)</f>
        <v>General Building Maintenance</v>
      </c>
    </row>
    <row r="5940" spans="1:12" hidden="1">
      <c r="A5940">
        <v>10547</v>
      </c>
      <c r="B5940" t="s">
        <v>839</v>
      </c>
      <c r="C5940">
        <v>50366000</v>
      </c>
      <c r="D5940" t="s">
        <v>17</v>
      </c>
      <c r="E5940" t="s">
        <v>13</v>
      </c>
      <c r="F5940" t="s">
        <v>13</v>
      </c>
      <c r="G5940" t="s">
        <v>7181</v>
      </c>
      <c r="H5940" s="2">
        <v>44917.551777314817</v>
      </c>
      <c r="I5940" t="s">
        <v>673</v>
      </c>
      <c r="J5940" s="2">
        <v>44917.551777314817</v>
      </c>
      <c r="K5940" t="s">
        <v>673</v>
      </c>
      <c r="L5940" t="str">
        <f>VLOOKUP(C5940,ACCOUNT_MAPPING!A:C,3,FALSE)</f>
        <v>General Building Maintenance</v>
      </c>
    </row>
    <row r="5941" spans="1:12" hidden="1">
      <c r="A5941">
        <v>10783</v>
      </c>
      <c r="B5941" t="s">
        <v>4633</v>
      </c>
      <c r="C5941">
        <v>50366000</v>
      </c>
      <c r="D5941" t="s">
        <v>17</v>
      </c>
      <c r="E5941" t="s">
        <v>13</v>
      </c>
      <c r="F5941" t="s">
        <v>13</v>
      </c>
      <c r="G5941" t="s">
        <v>7182</v>
      </c>
      <c r="H5941" s="2">
        <v>44923.500764583332</v>
      </c>
      <c r="I5941" t="s">
        <v>90</v>
      </c>
      <c r="J5941" s="2">
        <v>44923.500764583332</v>
      </c>
      <c r="K5941" t="s">
        <v>90</v>
      </c>
      <c r="L5941" t="str">
        <f>VLOOKUP(C5941,ACCOUNT_MAPPING!A:C,3,FALSE)</f>
        <v>General Building Maintenance</v>
      </c>
    </row>
    <row r="5942" spans="1:12" hidden="1">
      <c r="A5942">
        <v>10691</v>
      </c>
      <c r="B5942" t="s">
        <v>2515</v>
      </c>
      <c r="C5942">
        <v>50366000</v>
      </c>
      <c r="D5942" t="s">
        <v>63</v>
      </c>
      <c r="E5942" t="s">
        <v>13</v>
      </c>
      <c r="F5942" t="s">
        <v>13</v>
      </c>
      <c r="G5942" t="s">
        <v>7183</v>
      </c>
      <c r="H5942" s="2">
        <v>44876.686677743055</v>
      </c>
      <c r="I5942" t="s">
        <v>15</v>
      </c>
      <c r="J5942" s="2">
        <v>44876.686677743055</v>
      </c>
      <c r="K5942" t="s">
        <v>15</v>
      </c>
      <c r="L5942" t="str">
        <f>VLOOKUP(C5942,ACCOUNT_MAPPING!A:C,3,FALSE)</f>
        <v>General Building Maintenance</v>
      </c>
    </row>
    <row r="5943" spans="1:12" hidden="1">
      <c r="A5943">
        <v>10733</v>
      </c>
      <c r="B5943" t="s">
        <v>869</v>
      </c>
      <c r="C5943">
        <v>50366000</v>
      </c>
      <c r="D5943" t="s">
        <v>17</v>
      </c>
      <c r="E5943" t="s">
        <v>13</v>
      </c>
      <c r="F5943" t="s">
        <v>13</v>
      </c>
      <c r="G5943" t="s">
        <v>7184</v>
      </c>
      <c r="H5943" s="2">
        <v>44929.427051817132</v>
      </c>
      <c r="I5943" t="s">
        <v>553</v>
      </c>
      <c r="J5943" s="2">
        <v>44929.427051817132</v>
      </c>
      <c r="K5943" t="s">
        <v>553</v>
      </c>
      <c r="L5943" t="str">
        <f>VLOOKUP(C5943,ACCOUNT_MAPPING!A:C,3,FALSE)</f>
        <v>General Building Maintenance</v>
      </c>
    </row>
    <row r="5944" spans="1:12" hidden="1">
      <c r="A5944">
        <v>10739</v>
      </c>
      <c r="B5944" t="s">
        <v>2577</v>
      </c>
      <c r="C5944">
        <v>50366000</v>
      </c>
      <c r="D5944" t="s">
        <v>17</v>
      </c>
      <c r="E5944" t="s">
        <v>13</v>
      </c>
      <c r="F5944" t="s">
        <v>13</v>
      </c>
      <c r="G5944" t="s">
        <v>7185</v>
      </c>
      <c r="H5944" s="2">
        <v>44925.510778587966</v>
      </c>
      <c r="I5944" t="s">
        <v>1434</v>
      </c>
      <c r="J5944" s="2">
        <v>44925.510778587966</v>
      </c>
      <c r="K5944" t="s">
        <v>1434</v>
      </c>
      <c r="L5944" t="str">
        <f>VLOOKUP(C5944,ACCOUNT_MAPPING!A:C,3,FALSE)</f>
        <v>General Building Maintenance</v>
      </c>
    </row>
    <row r="5945" spans="1:12" hidden="1">
      <c r="A5945">
        <v>10708</v>
      </c>
      <c r="B5945" t="s">
        <v>856</v>
      </c>
      <c r="C5945">
        <v>50366000</v>
      </c>
      <c r="D5945" t="s">
        <v>12</v>
      </c>
      <c r="E5945" t="s">
        <v>13</v>
      </c>
      <c r="F5945" t="s">
        <v>13</v>
      </c>
      <c r="G5945" t="e" cm="1">
        <f t="array" aca="1" ref="G5945" ca="1">+ VARIANCE - FLS REPAIRS</f>
        <v>#NAME?</v>
      </c>
      <c r="H5945" s="2">
        <v>45020.502593715275</v>
      </c>
      <c r="I5945" t="s">
        <v>754</v>
      </c>
      <c r="J5945" s="2">
        <v>45020.502593715275</v>
      </c>
      <c r="K5945" t="s">
        <v>754</v>
      </c>
      <c r="L5945" t="str">
        <f>VLOOKUP(C5945,ACCOUNT_MAPPING!A:C,3,FALSE)</f>
        <v>General Building Maintenance</v>
      </c>
    </row>
    <row r="5946" spans="1:12" hidden="1">
      <c r="A5946">
        <v>10744</v>
      </c>
      <c r="B5946" t="s">
        <v>2573</v>
      </c>
      <c r="C5946">
        <v>50366000</v>
      </c>
      <c r="D5946" t="s">
        <v>17</v>
      </c>
      <c r="E5946" t="s">
        <v>13</v>
      </c>
      <c r="F5946" t="s">
        <v>13</v>
      </c>
      <c r="G5946" t="s">
        <v>7186</v>
      </c>
      <c r="H5946" s="2">
        <v>44926.579215011574</v>
      </c>
      <c r="I5946" t="s">
        <v>1800</v>
      </c>
      <c r="J5946" s="2">
        <v>44926.579215011574</v>
      </c>
      <c r="K5946" t="s">
        <v>1800</v>
      </c>
      <c r="L5946" t="str">
        <f>VLOOKUP(C5946,ACCOUNT_MAPPING!A:C,3,FALSE)</f>
        <v>General Building Maintenance</v>
      </c>
    </row>
    <row r="5947" spans="1:12" hidden="1">
      <c r="A5947">
        <v>10751</v>
      </c>
      <c r="B5947" t="s">
        <v>2543</v>
      </c>
      <c r="C5947">
        <v>50366000</v>
      </c>
      <c r="D5947" t="s">
        <v>17</v>
      </c>
      <c r="E5947" t="s">
        <v>13</v>
      </c>
      <c r="F5947" t="s">
        <v>13</v>
      </c>
      <c r="G5947" t="s">
        <v>7187</v>
      </c>
      <c r="H5947" s="2">
        <v>44923.489950428244</v>
      </c>
      <c r="I5947" t="s">
        <v>90</v>
      </c>
      <c r="J5947" s="2">
        <v>44923.489950428244</v>
      </c>
      <c r="K5947" t="s">
        <v>90</v>
      </c>
      <c r="L5947" t="str">
        <f>VLOOKUP(C5947,ACCOUNT_MAPPING!A:C,3,FALSE)</f>
        <v>General Building Maintenance</v>
      </c>
    </row>
    <row r="5948" spans="1:12" hidden="1">
      <c r="A5948">
        <v>10752</v>
      </c>
      <c r="B5948" t="s">
        <v>1792</v>
      </c>
      <c r="C5948">
        <v>50366000</v>
      </c>
      <c r="D5948" t="s">
        <v>17</v>
      </c>
      <c r="E5948" t="s">
        <v>13</v>
      </c>
      <c r="F5948" t="s">
        <v>13</v>
      </c>
      <c r="G5948" t="s">
        <v>7188</v>
      </c>
      <c r="H5948" s="2">
        <v>44922.67165462963</v>
      </c>
      <c r="I5948" t="s">
        <v>90</v>
      </c>
      <c r="J5948" s="2">
        <v>44922.67165462963</v>
      </c>
      <c r="K5948" t="s">
        <v>90</v>
      </c>
      <c r="L5948" t="str">
        <f>VLOOKUP(C5948,ACCOUNT_MAPPING!A:C,3,FALSE)</f>
        <v>General Building Maintenance</v>
      </c>
    </row>
    <row r="5949" spans="1:12" hidden="1">
      <c r="A5949">
        <v>10795</v>
      </c>
      <c r="B5949" t="s">
        <v>2606</v>
      </c>
      <c r="C5949">
        <v>50366000</v>
      </c>
      <c r="D5949" t="s">
        <v>17</v>
      </c>
      <c r="E5949" t="s">
        <v>13</v>
      </c>
      <c r="F5949" t="s">
        <v>13</v>
      </c>
      <c r="G5949" t="s">
        <v>7189</v>
      </c>
      <c r="H5949" s="2">
        <v>44921.52039085648</v>
      </c>
      <c r="I5949" t="s">
        <v>1434</v>
      </c>
      <c r="J5949" s="2">
        <v>44921.52039085648</v>
      </c>
      <c r="K5949" t="s">
        <v>1434</v>
      </c>
      <c r="L5949" t="str">
        <f>VLOOKUP(C5949,ACCOUNT_MAPPING!A:C,3,FALSE)</f>
        <v>General Building Maintenance</v>
      </c>
    </row>
    <row r="5950" spans="1:12" hidden="1">
      <c r="A5950">
        <v>10799</v>
      </c>
      <c r="B5950" t="s">
        <v>2596</v>
      </c>
      <c r="C5950">
        <v>50366000</v>
      </c>
      <c r="D5950" t="s">
        <v>17</v>
      </c>
      <c r="E5950" t="s">
        <v>13</v>
      </c>
      <c r="F5950" t="s">
        <v>13</v>
      </c>
      <c r="G5950" t="s">
        <v>7190</v>
      </c>
      <c r="H5950" s="2">
        <v>44924.502653391202</v>
      </c>
      <c r="I5950" t="s">
        <v>1441</v>
      </c>
      <c r="J5950" s="2">
        <v>44924.502653391202</v>
      </c>
      <c r="K5950" t="s">
        <v>1441</v>
      </c>
      <c r="L5950" t="str">
        <f>VLOOKUP(C5950,ACCOUNT_MAPPING!A:C,3,FALSE)</f>
        <v>General Building Maintenance</v>
      </c>
    </row>
    <row r="5951" spans="1:12" hidden="1">
      <c r="A5951">
        <v>10828</v>
      </c>
      <c r="B5951" t="s">
        <v>2599</v>
      </c>
      <c r="C5951">
        <v>50366000</v>
      </c>
      <c r="D5951" t="s">
        <v>17</v>
      </c>
      <c r="E5951" t="s">
        <v>13</v>
      </c>
      <c r="F5951" t="s">
        <v>13</v>
      </c>
      <c r="G5951" t="s">
        <v>7191</v>
      </c>
      <c r="H5951" s="2">
        <v>44922.712939618053</v>
      </c>
      <c r="I5951" t="s">
        <v>90</v>
      </c>
      <c r="J5951" s="2">
        <v>44922.712939618053</v>
      </c>
      <c r="K5951" t="s">
        <v>90</v>
      </c>
      <c r="L5951" t="str">
        <f>VLOOKUP(C5951,ACCOUNT_MAPPING!A:C,3,FALSE)</f>
        <v>General Building Maintenance</v>
      </c>
    </row>
    <row r="5952" spans="1:12" hidden="1">
      <c r="A5952">
        <v>10830</v>
      </c>
      <c r="B5952" t="s">
        <v>2614</v>
      </c>
      <c r="C5952">
        <v>50366000</v>
      </c>
      <c r="D5952" t="s">
        <v>12</v>
      </c>
      <c r="E5952" t="s">
        <v>13</v>
      </c>
      <c r="F5952" t="s">
        <v>13</v>
      </c>
      <c r="G5952" t="s">
        <v>7192</v>
      </c>
      <c r="H5952" s="2">
        <v>45016.591753125002</v>
      </c>
      <c r="I5952" t="s">
        <v>90</v>
      </c>
      <c r="J5952" s="2">
        <v>45016.591753125002</v>
      </c>
      <c r="K5952" t="s">
        <v>90</v>
      </c>
      <c r="L5952" t="str">
        <f>VLOOKUP(C5952,ACCOUNT_MAPPING!A:C,3,FALSE)</f>
        <v>General Building Maintenance</v>
      </c>
    </row>
    <row r="5953" spans="1:12" hidden="1">
      <c r="A5953">
        <v>10841</v>
      </c>
      <c r="B5953" t="s">
        <v>1453</v>
      </c>
      <c r="C5953">
        <v>50366000</v>
      </c>
      <c r="D5953" t="s">
        <v>63</v>
      </c>
      <c r="E5953" t="s">
        <v>13</v>
      </c>
      <c r="F5953" t="s">
        <v>13</v>
      </c>
      <c r="G5953" t="s">
        <v>7193</v>
      </c>
      <c r="H5953" s="2">
        <v>44873.71547314815</v>
      </c>
      <c r="I5953" t="s">
        <v>41</v>
      </c>
      <c r="J5953" s="2">
        <v>44873.71547314815</v>
      </c>
      <c r="K5953" t="s">
        <v>41</v>
      </c>
      <c r="L5953" t="str">
        <f>VLOOKUP(C5953,ACCOUNT_MAPPING!A:C,3,FALSE)</f>
        <v>General Building Maintenance</v>
      </c>
    </row>
    <row r="5954" spans="1:12" hidden="1">
      <c r="A5954">
        <v>10592</v>
      </c>
      <c r="B5954" t="s">
        <v>2602</v>
      </c>
      <c r="C5954">
        <v>50366000</v>
      </c>
      <c r="D5954" t="s">
        <v>12</v>
      </c>
      <c r="E5954" t="s">
        <v>13</v>
      </c>
      <c r="F5954" t="s">
        <v>13</v>
      </c>
      <c r="G5954" t="s">
        <v>7194</v>
      </c>
      <c r="H5954" s="2">
        <v>45021.927527974534</v>
      </c>
      <c r="I5954" t="s">
        <v>4580</v>
      </c>
      <c r="J5954" s="2">
        <v>45021.927527974534</v>
      </c>
      <c r="K5954" t="s">
        <v>4580</v>
      </c>
      <c r="L5954" t="str">
        <f>VLOOKUP(C5954,ACCOUNT_MAPPING!A:C,3,FALSE)</f>
        <v>General Building Maintenance</v>
      </c>
    </row>
    <row r="5955" spans="1:12" hidden="1">
      <c r="A5955">
        <v>10598</v>
      </c>
      <c r="B5955" t="s">
        <v>818</v>
      </c>
      <c r="C5955">
        <v>50366000</v>
      </c>
      <c r="D5955" t="s">
        <v>17</v>
      </c>
      <c r="E5955" t="s">
        <v>13</v>
      </c>
      <c r="F5955" t="s">
        <v>13</v>
      </c>
      <c r="G5955" t="s">
        <v>7195</v>
      </c>
      <c r="H5955" s="2">
        <v>44914.479359409721</v>
      </c>
      <c r="I5955" t="s">
        <v>673</v>
      </c>
      <c r="J5955" s="2">
        <v>44914.479359409721</v>
      </c>
      <c r="K5955" t="s">
        <v>673</v>
      </c>
      <c r="L5955" t="str">
        <f>VLOOKUP(C5955,ACCOUNT_MAPPING!A:C,3,FALSE)</f>
        <v>General Building Maintenance</v>
      </c>
    </row>
    <row r="5956" spans="1:12" hidden="1">
      <c r="A5956">
        <v>10626</v>
      </c>
      <c r="B5956" t="s">
        <v>6621</v>
      </c>
      <c r="C5956">
        <v>50366000</v>
      </c>
      <c r="D5956" t="s">
        <v>17</v>
      </c>
      <c r="E5956" t="s">
        <v>13</v>
      </c>
      <c r="F5956" t="s">
        <v>13</v>
      </c>
      <c r="G5956" t="s">
        <v>7196</v>
      </c>
      <c r="H5956" s="2">
        <v>44929.477747534722</v>
      </c>
      <c r="I5956" t="s">
        <v>1092</v>
      </c>
      <c r="J5956" s="2">
        <v>44929.477747534722</v>
      </c>
      <c r="K5956" t="s">
        <v>1092</v>
      </c>
      <c r="L5956" t="str">
        <f>VLOOKUP(C5956,ACCOUNT_MAPPING!A:C,3,FALSE)</f>
        <v>General Building Maintenance</v>
      </c>
    </row>
    <row r="5957" spans="1:12" hidden="1">
      <c r="A5957">
        <v>10791</v>
      </c>
      <c r="B5957" t="s">
        <v>91</v>
      </c>
      <c r="C5957">
        <v>50366000</v>
      </c>
      <c r="D5957" t="s">
        <v>12</v>
      </c>
      <c r="E5957" t="s">
        <v>13</v>
      </c>
      <c r="F5957" t="s">
        <v>13</v>
      </c>
      <c r="G5957" t="s">
        <v>7197</v>
      </c>
      <c r="H5957" s="2">
        <v>45019.678497650464</v>
      </c>
      <c r="I5957" t="s">
        <v>123</v>
      </c>
      <c r="J5957" s="2">
        <v>45019.678497650464</v>
      </c>
      <c r="K5957" t="s">
        <v>123</v>
      </c>
      <c r="L5957" t="str">
        <f>VLOOKUP(C5957,ACCOUNT_MAPPING!A:C,3,FALSE)</f>
        <v>General Building Maintenance</v>
      </c>
    </row>
    <row r="5958" spans="1:12" hidden="1">
      <c r="A5958">
        <v>10792</v>
      </c>
      <c r="B5958" t="s">
        <v>1803</v>
      </c>
      <c r="C5958">
        <v>50366000</v>
      </c>
      <c r="D5958" t="s">
        <v>17</v>
      </c>
      <c r="E5958" t="s">
        <v>13</v>
      </c>
      <c r="F5958" t="s">
        <v>13</v>
      </c>
      <c r="G5958" t="s">
        <v>7198</v>
      </c>
      <c r="H5958" s="2">
        <v>44915.692778854165</v>
      </c>
      <c r="I5958" t="s">
        <v>1805</v>
      </c>
      <c r="J5958" s="2">
        <v>44915.692778854165</v>
      </c>
      <c r="K5958" t="s">
        <v>1805</v>
      </c>
      <c r="L5958" t="str">
        <f>VLOOKUP(C5958,ACCOUNT_MAPPING!A:C,3,FALSE)</f>
        <v>General Building Maintenance</v>
      </c>
    </row>
    <row r="5959" spans="1:12" hidden="1">
      <c r="A5959">
        <v>10836</v>
      </c>
      <c r="B5959" t="s">
        <v>2586</v>
      </c>
      <c r="C5959">
        <v>50366000</v>
      </c>
      <c r="D5959" t="s">
        <v>17</v>
      </c>
      <c r="E5959" t="s">
        <v>13</v>
      </c>
      <c r="F5959" t="s">
        <v>13</v>
      </c>
      <c r="G5959" t="s">
        <v>7199</v>
      </c>
      <c r="H5959" s="2">
        <v>44922.674166122684</v>
      </c>
      <c r="I5959" t="s">
        <v>41</v>
      </c>
      <c r="J5959" s="2">
        <v>44922.674166122684</v>
      </c>
      <c r="K5959" t="s">
        <v>41</v>
      </c>
      <c r="L5959" t="str">
        <f>VLOOKUP(C5959,ACCOUNT_MAPPING!A:C,3,FALSE)</f>
        <v>General Building Maintenance</v>
      </c>
    </row>
    <row r="5960" spans="1:12" hidden="1">
      <c r="A5960">
        <v>10631</v>
      </c>
      <c r="B5960" t="s">
        <v>7200</v>
      </c>
      <c r="C5960">
        <v>50366000</v>
      </c>
      <c r="D5960" t="s">
        <v>17</v>
      </c>
      <c r="E5960" t="s">
        <v>13</v>
      </c>
      <c r="F5960" t="s">
        <v>13</v>
      </c>
      <c r="G5960" t="s">
        <v>7201</v>
      </c>
      <c r="H5960" s="2">
        <v>44915.665313773148</v>
      </c>
      <c r="I5960" t="s">
        <v>151</v>
      </c>
      <c r="J5960" s="2">
        <v>44915.665313773148</v>
      </c>
      <c r="K5960" t="s">
        <v>151</v>
      </c>
      <c r="L5960" t="str">
        <f>VLOOKUP(C5960,ACCOUNT_MAPPING!A:C,3,FALSE)</f>
        <v>General Building Maintenance</v>
      </c>
    </row>
    <row r="5961" spans="1:12" hidden="1">
      <c r="A5961">
        <v>10885</v>
      </c>
      <c r="B5961" t="s">
        <v>519</v>
      </c>
      <c r="C5961">
        <v>50366000</v>
      </c>
      <c r="D5961" t="s">
        <v>17</v>
      </c>
      <c r="E5961" t="s">
        <v>13</v>
      </c>
      <c r="F5961" t="s">
        <v>13</v>
      </c>
      <c r="G5961" t="s">
        <v>7202</v>
      </c>
      <c r="H5961" s="2">
        <v>44923.842521874998</v>
      </c>
      <c r="I5961" t="s">
        <v>74</v>
      </c>
      <c r="J5961" s="2">
        <v>44923.842521874998</v>
      </c>
      <c r="K5961" t="s">
        <v>74</v>
      </c>
      <c r="L5961" t="str">
        <f>VLOOKUP(C5961,ACCOUNT_MAPPING!A:C,3,FALSE)</f>
        <v>General Building Maintenance</v>
      </c>
    </row>
    <row r="5962" spans="1:12" hidden="1">
      <c r="A5962">
        <v>10886</v>
      </c>
      <c r="B5962" t="s">
        <v>511</v>
      </c>
      <c r="C5962">
        <v>50366000</v>
      </c>
      <c r="D5962" t="s">
        <v>17</v>
      </c>
      <c r="E5962" t="s">
        <v>13</v>
      </c>
      <c r="F5962" t="s">
        <v>13</v>
      </c>
      <c r="G5962" t="s">
        <v>7203</v>
      </c>
      <c r="H5962" s="2">
        <v>44923.858085150459</v>
      </c>
      <c r="I5962" t="s">
        <v>74</v>
      </c>
      <c r="J5962" s="2">
        <v>44923.858085150459</v>
      </c>
      <c r="K5962" t="s">
        <v>74</v>
      </c>
      <c r="L5962" t="str">
        <f>VLOOKUP(C5962,ACCOUNT_MAPPING!A:C,3,FALSE)</f>
        <v>General Building Maintenance</v>
      </c>
    </row>
    <row r="5963" spans="1:12" hidden="1">
      <c r="A5963">
        <v>10823</v>
      </c>
      <c r="B5963" t="s">
        <v>2611</v>
      </c>
      <c r="C5963">
        <v>50366000</v>
      </c>
      <c r="D5963" t="s">
        <v>63</v>
      </c>
      <c r="E5963" t="s">
        <v>13</v>
      </c>
      <c r="F5963" t="s">
        <v>13</v>
      </c>
      <c r="G5963" t="s">
        <v>2553</v>
      </c>
      <c r="H5963" s="2">
        <v>44876.706280937498</v>
      </c>
      <c r="I5963" t="s">
        <v>1229</v>
      </c>
      <c r="J5963" s="2">
        <v>44876.706280937498</v>
      </c>
      <c r="K5963" t="s">
        <v>1229</v>
      </c>
      <c r="L5963" t="str">
        <f>VLOOKUP(C5963,ACCOUNT_MAPPING!A:C,3,FALSE)</f>
        <v>General Building Maintenance</v>
      </c>
    </row>
    <row r="5964" spans="1:12" hidden="1">
      <c r="A5964">
        <v>10899</v>
      </c>
      <c r="B5964" t="s">
        <v>867</v>
      </c>
      <c r="C5964">
        <v>50366000</v>
      </c>
      <c r="D5964" t="s">
        <v>63</v>
      </c>
      <c r="E5964" t="s">
        <v>13</v>
      </c>
      <c r="F5964" t="s">
        <v>13</v>
      </c>
      <c r="G5964" t="s">
        <v>7204</v>
      </c>
      <c r="H5964" s="2">
        <v>44875.837218321758</v>
      </c>
      <c r="I5964" t="s">
        <v>104</v>
      </c>
      <c r="J5964" s="2">
        <v>44875.837218321758</v>
      </c>
      <c r="K5964" t="s">
        <v>104</v>
      </c>
      <c r="L5964" t="str">
        <f>VLOOKUP(C5964,ACCOUNT_MAPPING!A:C,3,FALSE)</f>
        <v>General Building Maintenance</v>
      </c>
    </row>
    <row r="5965" spans="1:12" hidden="1">
      <c r="A5965">
        <v>10685</v>
      </c>
      <c r="B5965" t="s">
        <v>6637</v>
      </c>
      <c r="C5965">
        <v>50366000</v>
      </c>
      <c r="D5965" t="s">
        <v>12</v>
      </c>
      <c r="E5965" t="s">
        <v>13</v>
      </c>
      <c r="F5965" t="s">
        <v>13</v>
      </c>
      <c r="G5965" t="s">
        <v>7205</v>
      </c>
      <c r="H5965" s="2">
        <v>45020.702272604169</v>
      </c>
      <c r="I5965" t="s">
        <v>1422</v>
      </c>
      <c r="J5965" s="2">
        <v>45020.702272604169</v>
      </c>
      <c r="K5965" t="s">
        <v>1422</v>
      </c>
      <c r="L5965" t="str">
        <f>VLOOKUP(C5965,ACCOUNT_MAPPING!A:C,3,FALSE)</f>
        <v>General Building Maintenance</v>
      </c>
    </row>
    <row r="5966" spans="1:12" hidden="1">
      <c r="A5966">
        <v>10687</v>
      </c>
      <c r="B5966" t="s">
        <v>2556</v>
      </c>
      <c r="C5966">
        <v>50366000</v>
      </c>
      <c r="D5966" t="s">
        <v>63</v>
      </c>
      <c r="E5966" t="s">
        <v>13</v>
      </c>
      <c r="F5966" t="s">
        <v>13</v>
      </c>
      <c r="G5966" t="s">
        <v>7206</v>
      </c>
      <c r="H5966" s="2">
        <v>44876.649740312503</v>
      </c>
      <c r="I5966" t="s">
        <v>15</v>
      </c>
      <c r="J5966" s="2">
        <v>44876.649740312503</v>
      </c>
      <c r="K5966" t="s">
        <v>15</v>
      </c>
      <c r="L5966" t="str">
        <f>VLOOKUP(C5966,ACCOUNT_MAPPING!A:C,3,FALSE)</f>
        <v>General Building Maintenance</v>
      </c>
    </row>
    <row r="5967" spans="1:12" hidden="1">
      <c r="A5967">
        <v>10693</v>
      </c>
      <c r="B5967" t="s">
        <v>2570</v>
      </c>
      <c r="C5967">
        <v>50366000</v>
      </c>
      <c r="D5967" t="s">
        <v>17</v>
      </c>
      <c r="E5967" t="s">
        <v>13</v>
      </c>
      <c r="F5967" t="s">
        <v>13</v>
      </c>
      <c r="G5967" t="s">
        <v>7207</v>
      </c>
      <c r="H5967" s="2">
        <v>44928.84658892361</v>
      </c>
      <c r="I5967" t="s">
        <v>1422</v>
      </c>
      <c r="J5967" s="2">
        <v>44928.84658892361</v>
      </c>
      <c r="K5967" t="s">
        <v>1422</v>
      </c>
      <c r="L5967" t="str">
        <f>VLOOKUP(C5967,ACCOUNT_MAPPING!A:C,3,FALSE)</f>
        <v>General Building Maintenance</v>
      </c>
    </row>
    <row r="5968" spans="1:12" hidden="1">
      <c r="A5968">
        <v>10904</v>
      </c>
      <c r="B5968" t="s">
        <v>848</v>
      </c>
      <c r="C5968">
        <v>50366000</v>
      </c>
      <c r="D5968" t="s">
        <v>17</v>
      </c>
      <c r="E5968" t="s">
        <v>13</v>
      </c>
      <c r="F5968" t="s">
        <v>13</v>
      </c>
      <c r="G5968" t="s">
        <v>7208</v>
      </c>
      <c r="H5968" s="2">
        <v>44924.0189537037</v>
      </c>
      <c r="I5968" t="s">
        <v>104</v>
      </c>
      <c r="J5968" s="2">
        <v>44924.0189537037</v>
      </c>
      <c r="K5968" t="s">
        <v>104</v>
      </c>
      <c r="L5968" t="str">
        <f>VLOOKUP(C5968,ACCOUNT_MAPPING!A:C,3,FALSE)</f>
        <v>General Building Maintenance</v>
      </c>
    </row>
    <row r="5969" spans="1:12" hidden="1">
      <c r="A5969">
        <v>10838</v>
      </c>
      <c r="B5969" t="s">
        <v>873</v>
      </c>
      <c r="C5969">
        <v>50366000</v>
      </c>
      <c r="D5969" t="s">
        <v>17</v>
      </c>
      <c r="E5969" t="s">
        <v>13</v>
      </c>
      <c r="F5969" t="s">
        <v>13</v>
      </c>
      <c r="G5969" t="s">
        <v>7209</v>
      </c>
      <c r="H5969" s="2">
        <v>44917.51324818287</v>
      </c>
      <c r="I5969" t="s">
        <v>225</v>
      </c>
      <c r="J5969" s="2">
        <v>44917.51324818287</v>
      </c>
      <c r="K5969" t="s">
        <v>225</v>
      </c>
      <c r="L5969" t="str">
        <f>VLOOKUP(C5969,ACCOUNT_MAPPING!A:C,3,FALSE)</f>
        <v>General Building Maintenance</v>
      </c>
    </row>
    <row r="5970" spans="1:12" hidden="1">
      <c r="A5970">
        <v>10839</v>
      </c>
      <c r="B5970" t="s">
        <v>850</v>
      </c>
      <c r="C5970">
        <v>50366000</v>
      </c>
      <c r="D5970" t="s">
        <v>17</v>
      </c>
      <c r="E5970" t="s">
        <v>13</v>
      </c>
      <c r="F5970" t="s">
        <v>13</v>
      </c>
      <c r="G5970" t="s">
        <v>7210</v>
      </c>
      <c r="H5970" s="2">
        <v>44922.668015856485</v>
      </c>
      <c r="I5970" t="s">
        <v>41</v>
      </c>
      <c r="J5970" s="2">
        <v>44922.668015856485</v>
      </c>
      <c r="K5970" t="s">
        <v>41</v>
      </c>
      <c r="L5970" t="str">
        <f>VLOOKUP(C5970,ACCOUNT_MAPPING!A:C,3,FALSE)</f>
        <v>General Building Maintenance</v>
      </c>
    </row>
    <row r="5971" spans="1:12" hidden="1">
      <c r="A5971">
        <v>10882</v>
      </c>
      <c r="B5971" t="s">
        <v>100</v>
      </c>
      <c r="C5971">
        <v>50366000</v>
      </c>
      <c r="D5971" t="s">
        <v>12</v>
      </c>
      <c r="E5971" t="s">
        <v>13</v>
      </c>
      <c r="F5971" t="s">
        <v>13</v>
      </c>
      <c r="G5971" t="s">
        <v>7211</v>
      </c>
      <c r="H5971" s="2">
        <v>45020.768824618055</v>
      </c>
      <c r="I5971" t="s">
        <v>74</v>
      </c>
      <c r="J5971" s="2">
        <v>45020.768824618055</v>
      </c>
      <c r="K5971" t="s">
        <v>74</v>
      </c>
      <c r="L5971" t="str">
        <f>VLOOKUP(C5971,ACCOUNT_MAPPING!A:C,3,FALSE)</f>
        <v>General Building Maintenance</v>
      </c>
    </row>
    <row r="5972" spans="1:12" hidden="1">
      <c r="A5972">
        <v>10883</v>
      </c>
      <c r="B5972" t="s">
        <v>517</v>
      </c>
      <c r="C5972">
        <v>50366000</v>
      </c>
      <c r="D5972" t="s">
        <v>17</v>
      </c>
      <c r="E5972" t="s">
        <v>13</v>
      </c>
      <c r="F5972" t="s">
        <v>13</v>
      </c>
      <c r="G5972" t="s">
        <v>7212</v>
      </c>
      <c r="H5972" s="2">
        <v>44923.824225810182</v>
      </c>
      <c r="I5972" t="s">
        <v>74</v>
      </c>
      <c r="J5972" s="2">
        <v>44923.824225810182</v>
      </c>
      <c r="K5972" t="s">
        <v>74</v>
      </c>
      <c r="L5972" t="str">
        <f>VLOOKUP(C5972,ACCOUNT_MAPPING!A:C,3,FALSE)</f>
        <v>General Building Maintenance</v>
      </c>
    </row>
    <row r="5973" spans="1:12" hidden="1">
      <c r="A5973">
        <v>10884</v>
      </c>
      <c r="B5973" t="s">
        <v>509</v>
      </c>
      <c r="C5973">
        <v>50366000</v>
      </c>
      <c r="D5973" t="s">
        <v>17</v>
      </c>
      <c r="E5973" t="s">
        <v>13</v>
      </c>
      <c r="F5973" t="s">
        <v>13</v>
      </c>
      <c r="G5973" t="s">
        <v>7213</v>
      </c>
      <c r="H5973" s="2">
        <v>44923.832475543983</v>
      </c>
      <c r="I5973" t="s">
        <v>74</v>
      </c>
      <c r="J5973" s="2">
        <v>44923.832475543983</v>
      </c>
      <c r="K5973" t="s">
        <v>74</v>
      </c>
      <c r="L5973" t="str">
        <f>VLOOKUP(C5973,ACCOUNT_MAPPING!A:C,3,FALSE)</f>
        <v>General Building Maintenance</v>
      </c>
    </row>
    <row r="5974" spans="1:12" hidden="1">
      <c r="A5974">
        <v>10902</v>
      </c>
      <c r="B5974" t="s">
        <v>859</v>
      </c>
      <c r="C5974">
        <v>50366000</v>
      </c>
      <c r="D5974" t="s">
        <v>63</v>
      </c>
      <c r="E5974" t="s">
        <v>13</v>
      </c>
      <c r="F5974" t="s">
        <v>13</v>
      </c>
      <c r="G5974" t="s">
        <v>7204</v>
      </c>
      <c r="H5974" s="2">
        <v>44875.881510914354</v>
      </c>
      <c r="I5974" t="s">
        <v>104</v>
      </c>
      <c r="J5974" s="2">
        <v>44875.881510914354</v>
      </c>
      <c r="K5974" t="s">
        <v>104</v>
      </c>
      <c r="L5974" t="str">
        <f>VLOOKUP(C5974,ACCOUNT_MAPPING!A:C,3,FALSE)</f>
        <v>General Building Maintenance</v>
      </c>
    </row>
    <row r="5975" spans="1:12" hidden="1">
      <c r="A5975">
        <v>10911</v>
      </c>
      <c r="B5975" t="s">
        <v>852</v>
      </c>
      <c r="C5975">
        <v>50366000</v>
      </c>
      <c r="D5975" t="s">
        <v>17</v>
      </c>
      <c r="E5975" t="s">
        <v>13</v>
      </c>
      <c r="F5975" t="s">
        <v>13</v>
      </c>
      <c r="G5975" t="s">
        <v>7214</v>
      </c>
      <c r="H5975" s="2">
        <v>44924.039260185185</v>
      </c>
      <c r="I5975" t="s">
        <v>104</v>
      </c>
      <c r="J5975" s="2">
        <v>44924.039260185185</v>
      </c>
      <c r="K5975" t="s">
        <v>104</v>
      </c>
      <c r="L5975" t="str">
        <f>VLOOKUP(C5975,ACCOUNT_MAPPING!A:C,3,FALSE)</f>
        <v>General Building Maintenance</v>
      </c>
    </row>
    <row r="5976" spans="1:12" hidden="1">
      <c r="A5976">
        <v>10718</v>
      </c>
      <c r="B5976" t="s">
        <v>862</v>
      </c>
      <c r="C5976">
        <v>50366000</v>
      </c>
      <c r="D5976" t="s">
        <v>12</v>
      </c>
      <c r="E5976" t="s">
        <v>13</v>
      </c>
      <c r="F5976" t="s">
        <v>13</v>
      </c>
      <c r="G5976" t="s">
        <v>7215</v>
      </c>
      <c r="H5976" s="2">
        <v>45013.433614351852</v>
      </c>
      <c r="I5976" t="s">
        <v>745</v>
      </c>
      <c r="J5976" s="2">
        <v>45013.433614351852</v>
      </c>
      <c r="K5976" t="s">
        <v>745</v>
      </c>
      <c r="L5976" t="str">
        <f>VLOOKUP(C5976,ACCOUNT_MAPPING!A:C,3,FALSE)</f>
        <v>General Building Maintenance</v>
      </c>
    </row>
    <row r="5977" spans="1:12" hidden="1">
      <c r="A5977">
        <v>10944</v>
      </c>
      <c r="B5977" t="s">
        <v>3337</v>
      </c>
      <c r="C5977">
        <v>50366000</v>
      </c>
      <c r="D5977" t="s">
        <v>12</v>
      </c>
      <c r="E5977" t="s">
        <v>13</v>
      </c>
      <c r="F5977" t="s">
        <v>13</v>
      </c>
      <c r="G5977" t="s">
        <v>7216</v>
      </c>
      <c r="H5977" s="2">
        <v>45019.391135648148</v>
      </c>
      <c r="I5977" t="s">
        <v>275</v>
      </c>
      <c r="J5977" s="2">
        <v>45019.391135648148</v>
      </c>
      <c r="K5977" t="s">
        <v>275</v>
      </c>
      <c r="L5977" t="str">
        <f>VLOOKUP(C5977,ACCOUNT_MAPPING!A:C,3,FALSE)</f>
        <v>General Building Maintenance</v>
      </c>
    </row>
    <row r="5978" spans="1:12" hidden="1">
      <c r="A5978">
        <v>10905</v>
      </c>
      <c r="B5978" t="s">
        <v>849</v>
      </c>
      <c r="C5978">
        <v>50366000</v>
      </c>
      <c r="D5978" t="s">
        <v>63</v>
      </c>
      <c r="E5978" t="s">
        <v>13</v>
      </c>
      <c r="F5978" t="s">
        <v>13</v>
      </c>
      <c r="G5978" t="s">
        <v>7204</v>
      </c>
      <c r="H5978" s="2">
        <v>44876.551409872685</v>
      </c>
      <c r="I5978" t="s">
        <v>104</v>
      </c>
      <c r="J5978" s="2">
        <v>44876.551409872685</v>
      </c>
      <c r="K5978" t="s">
        <v>104</v>
      </c>
      <c r="L5978" t="str">
        <f>VLOOKUP(C5978,ACCOUNT_MAPPING!A:C,3,FALSE)</f>
        <v>General Building Maintenance</v>
      </c>
    </row>
    <row r="5979" spans="1:12" hidden="1">
      <c r="A5979">
        <v>10740</v>
      </c>
      <c r="B5979" t="s">
        <v>1432</v>
      </c>
      <c r="C5979">
        <v>50366000</v>
      </c>
      <c r="D5979" t="s">
        <v>17</v>
      </c>
      <c r="E5979" t="s">
        <v>13</v>
      </c>
      <c r="F5979" t="s">
        <v>13</v>
      </c>
      <c r="G5979" t="s">
        <v>7217</v>
      </c>
      <c r="H5979" s="2">
        <v>44925.514085648145</v>
      </c>
      <c r="I5979" t="s">
        <v>1434</v>
      </c>
      <c r="J5979" s="2">
        <v>44925.514085648145</v>
      </c>
      <c r="K5979" t="s">
        <v>1434</v>
      </c>
      <c r="L5979" t="str">
        <f>VLOOKUP(C5979,ACCOUNT_MAPPING!A:C,3,FALSE)</f>
        <v>General Building Maintenance</v>
      </c>
    </row>
    <row r="5980" spans="1:12" hidden="1">
      <c r="A5980">
        <v>10925</v>
      </c>
      <c r="B5980" t="s">
        <v>866</v>
      </c>
      <c r="C5980">
        <v>50366000</v>
      </c>
      <c r="D5980" t="s">
        <v>17</v>
      </c>
      <c r="E5980" t="s">
        <v>13</v>
      </c>
      <c r="F5980" t="s">
        <v>13</v>
      </c>
      <c r="G5980" t="s">
        <v>7218</v>
      </c>
      <c r="H5980" s="2">
        <v>44924.110482141201</v>
      </c>
      <c r="I5980" t="s">
        <v>104</v>
      </c>
      <c r="J5980" s="2">
        <v>44924.110482141201</v>
      </c>
      <c r="K5980" t="s">
        <v>104</v>
      </c>
      <c r="L5980" t="str">
        <f>VLOOKUP(C5980,ACCOUNT_MAPPING!A:C,3,FALSE)</f>
        <v>General Building Maintenance</v>
      </c>
    </row>
    <row r="5981" spans="1:12" hidden="1">
      <c r="A5981">
        <v>10769</v>
      </c>
      <c r="B5981" t="s">
        <v>2652</v>
      </c>
      <c r="C5981">
        <v>50366000</v>
      </c>
      <c r="D5981" t="s">
        <v>17</v>
      </c>
      <c r="E5981" t="s">
        <v>13</v>
      </c>
      <c r="F5981" t="s">
        <v>13</v>
      </c>
      <c r="G5981" t="s">
        <v>7219</v>
      </c>
      <c r="H5981" s="2">
        <v>44925.466220138886</v>
      </c>
      <c r="I5981" t="s">
        <v>1800</v>
      </c>
      <c r="J5981" s="2">
        <v>44925.466220138886</v>
      </c>
      <c r="K5981" t="s">
        <v>1800</v>
      </c>
      <c r="L5981" t="str">
        <f>VLOOKUP(C5981,ACCOUNT_MAPPING!A:C,3,FALSE)</f>
        <v>General Building Maintenance</v>
      </c>
    </row>
    <row r="5982" spans="1:12" hidden="1">
      <c r="A5982">
        <v>11077</v>
      </c>
      <c r="B5982" t="s">
        <v>7220</v>
      </c>
      <c r="C5982">
        <v>50366000</v>
      </c>
      <c r="D5982" t="s">
        <v>17</v>
      </c>
      <c r="E5982" t="s">
        <v>13</v>
      </c>
      <c r="F5982" t="s">
        <v>13</v>
      </c>
      <c r="G5982" t="s">
        <v>7221</v>
      </c>
      <c r="H5982" s="2">
        <v>44924.921159953701</v>
      </c>
      <c r="I5982" t="s">
        <v>116</v>
      </c>
      <c r="J5982" s="2">
        <v>44924.921159953701</v>
      </c>
      <c r="K5982" t="s">
        <v>116</v>
      </c>
      <c r="L5982" t="str">
        <f>VLOOKUP(C5982,ACCOUNT_MAPPING!A:C,3,FALSE)</f>
        <v>General Building Maintenance</v>
      </c>
    </row>
    <row r="5983" spans="1:12" hidden="1">
      <c r="A5983">
        <v>11087</v>
      </c>
      <c r="B5983" t="s">
        <v>114</v>
      </c>
      <c r="C5983">
        <v>50366000</v>
      </c>
      <c r="D5983" t="s">
        <v>17</v>
      </c>
      <c r="E5983" t="s">
        <v>13</v>
      </c>
      <c r="F5983" t="s">
        <v>13</v>
      </c>
      <c r="G5983" t="s">
        <v>7222</v>
      </c>
      <c r="H5983" s="2">
        <v>44924.829844988424</v>
      </c>
      <c r="I5983" t="s">
        <v>116</v>
      </c>
      <c r="J5983" s="2">
        <v>44924.829844988424</v>
      </c>
      <c r="K5983" t="s">
        <v>116</v>
      </c>
      <c r="L5983" t="str">
        <f>VLOOKUP(C5983,ACCOUNT_MAPPING!A:C,3,FALSE)</f>
        <v>General Building Maintenance</v>
      </c>
    </row>
    <row r="5984" spans="1:12" hidden="1">
      <c r="A5984">
        <v>11090</v>
      </c>
      <c r="B5984" t="s">
        <v>135</v>
      </c>
      <c r="C5984">
        <v>50366000</v>
      </c>
      <c r="D5984" t="s">
        <v>63</v>
      </c>
      <c r="E5984" t="s">
        <v>13</v>
      </c>
      <c r="F5984" t="s">
        <v>13</v>
      </c>
      <c r="G5984" t="s">
        <v>7223</v>
      </c>
      <c r="H5984" s="2">
        <v>44876.033200844904</v>
      </c>
      <c r="I5984" t="s">
        <v>119</v>
      </c>
      <c r="J5984" s="2">
        <v>44876.033200844904</v>
      </c>
      <c r="K5984" t="s">
        <v>119</v>
      </c>
      <c r="L5984" t="str">
        <f>VLOOKUP(C5984,ACCOUNT_MAPPING!A:C,3,FALSE)</f>
        <v>General Building Maintenance</v>
      </c>
    </row>
    <row r="5985" spans="1:12" hidden="1">
      <c r="A5985">
        <v>11106</v>
      </c>
      <c r="B5985" t="s">
        <v>7224</v>
      </c>
      <c r="C5985">
        <v>50366000</v>
      </c>
      <c r="D5985" t="s">
        <v>12</v>
      </c>
      <c r="E5985" t="s">
        <v>13</v>
      </c>
      <c r="F5985" t="s">
        <v>13</v>
      </c>
      <c r="G5985" t="s">
        <v>7225</v>
      </c>
      <c r="H5985" s="2">
        <v>45014.69606292824</v>
      </c>
      <c r="I5985" t="s">
        <v>44</v>
      </c>
      <c r="J5985" s="2">
        <v>45014.69606292824</v>
      </c>
      <c r="K5985" t="s">
        <v>44</v>
      </c>
      <c r="L5985" t="str">
        <f>VLOOKUP(C5985,ACCOUNT_MAPPING!A:C,3,FALSE)</f>
        <v>General Building Maintenance</v>
      </c>
    </row>
    <row r="5986" spans="1:12" hidden="1">
      <c r="A5986">
        <v>11116</v>
      </c>
      <c r="B5986" t="s">
        <v>126</v>
      </c>
      <c r="C5986">
        <v>50366000</v>
      </c>
      <c r="D5986" t="s">
        <v>17</v>
      </c>
      <c r="E5986" t="s">
        <v>13</v>
      </c>
      <c r="F5986" t="s">
        <v>13</v>
      </c>
      <c r="G5986" t="s">
        <v>7226</v>
      </c>
      <c r="H5986" s="2">
        <v>44928.641658252316</v>
      </c>
      <c r="I5986" t="s">
        <v>119</v>
      </c>
      <c r="J5986" s="2">
        <v>44928.641658252316</v>
      </c>
      <c r="K5986" t="s">
        <v>119</v>
      </c>
      <c r="L5986" t="str">
        <f>VLOOKUP(C5986,ACCOUNT_MAPPING!A:C,3,FALSE)</f>
        <v>General Building Maintenance</v>
      </c>
    </row>
    <row r="5987" spans="1:12" hidden="1">
      <c r="A5987">
        <v>11126</v>
      </c>
      <c r="B5987" t="s">
        <v>7227</v>
      </c>
      <c r="C5987">
        <v>50366000</v>
      </c>
      <c r="D5987" t="s">
        <v>17</v>
      </c>
      <c r="E5987" t="s">
        <v>13</v>
      </c>
      <c r="F5987" t="s">
        <v>13</v>
      </c>
      <c r="G5987" t="s">
        <v>7228</v>
      </c>
      <c r="H5987" s="2">
        <v>44917.779934456019</v>
      </c>
      <c r="I5987" t="s">
        <v>44</v>
      </c>
      <c r="J5987" s="2">
        <v>44917.779934456019</v>
      </c>
      <c r="K5987" t="s">
        <v>44</v>
      </c>
      <c r="L5987" t="str">
        <f>VLOOKUP(C5987,ACCOUNT_MAPPING!A:C,3,FALSE)</f>
        <v>General Building Maintenance</v>
      </c>
    </row>
    <row r="5988" spans="1:12" hidden="1">
      <c r="A5988">
        <v>11004</v>
      </c>
      <c r="B5988" t="s">
        <v>5985</v>
      </c>
      <c r="C5988">
        <v>50366000</v>
      </c>
      <c r="D5988" t="s">
        <v>12</v>
      </c>
      <c r="E5988" t="s">
        <v>13</v>
      </c>
      <c r="F5988" t="s">
        <v>13</v>
      </c>
      <c r="G5988" t="s">
        <v>7229</v>
      </c>
      <c r="H5988" s="2">
        <v>45014.920023958337</v>
      </c>
      <c r="I5988" t="s">
        <v>19</v>
      </c>
      <c r="J5988" s="2">
        <v>45014.920023958337</v>
      </c>
      <c r="K5988" t="s">
        <v>19</v>
      </c>
      <c r="L5988" t="str">
        <f>VLOOKUP(C5988,ACCOUNT_MAPPING!A:C,3,FALSE)</f>
        <v>General Building Maintenance</v>
      </c>
    </row>
    <row r="5989" spans="1:12" hidden="1">
      <c r="A5989">
        <v>11031</v>
      </c>
      <c r="B5989" t="s">
        <v>6019</v>
      </c>
      <c r="C5989">
        <v>50366000</v>
      </c>
      <c r="D5989" t="s">
        <v>17</v>
      </c>
      <c r="E5989" t="s">
        <v>13</v>
      </c>
      <c r="F5989" t="s">
        <v>13</v>
      </c>
      <c r="G5989" t="s">
        <v>7230</v>
      </c>
      <c r="H5989" s="2">
        <v>44922.884399502313</v>
      </c>
      <c r="I5989" t="s">
        <v>1816</v>
      </c>
      <c r="J5989" s="2">
        <v>44922.884399502313</v>
      </c>
      <c r="K5989" t="s">
        <v>1816</v>
      </c>
      <c r="L5989" t="str">
        <f>VLOOKUP(C5989,ACCOUNT_MAPPING!A:C,3,FALSE)</f>
        <v>General Building Maintenance</v>
      </c>
    </row>
    <row r="5990" spans="1:12" hidden="1">
      <c r="A5990">
        <v>11178</v>
      </c>
      <c r="B5990" t="s">
        <v>1471</v>
      </c>
      <c r="C5990">
        <v>50366000</v>
      </c>
      <c r="D5990" t="s">
        <v>17</v>
      </c>
      <c r="E5990" t="s">
        <v>13</v>
      </c>
      <c r="F5990" t="s">
        <v>13</v>
      </c>
      <c r="G5990" t="s">
        <v>7231</v>
      </c>
      <c r="H5990" s="2">
        <v>44918.469853391201</v>
      </c>
      <c r="I5990" t="s">
        <v>247</v>
      </c>
      <c r="J5990" s="2">
        <v>44918.469853391201</v>
      </c>
      <c r="K5990" t="s">
        <v>247</v>
      </c>
      <c r="L5990" t="str">
        <f>VLOOKUP(C5990,ACCOUNT_MAPPING!A:C,3,FALSE)</f>
        <v>General Building Maintenance</v>
      </c>
    </row>
    <row r="5991" spans="1:12" hidden="1">
      <c r="A5991">
        <v>11056</v>
      </c>
      <c r="B5991" t="s">
        <v>641</v>
      </c>
      <c r="C5991">
        <v>50366000</v>
      </c>
      <c r="D5991" t="s">
        <v>17</v>
      </c>
      <c r="E5991" t="s">
        <v>13</v>
      </c>
      <c r="F5991" t="s">
        <v>13</v>
      </c>
      <c r="G5991" t="s">
        <v>7232</v>
      </c>
      <c r="H5991" s="2">
        <v>44924.419704861109</v>
      </c>
      <c r="I5991" t="s">
        <v>19</v>
      </c>
      <c r="J5991" s="2">
        <v>44924.419704861109</v>
      </c>
      <c r="K5991" t="s">
        <v>19</v>
      </c>
      <c r="L5991" t="str">
        <f>VLOOKUP(C5991,ACCOUNT_MAPPING!A:C,3,FALSE)</f>
        <v>General Building Maintenance</v>
      </c>
    </row>
    <row r="5992" spans="1:12" hidden="1">
      <c r="A5992">
        <v>11107</v>
      </c>
      <c r="B5992" t="s">
        <v>128</v>
      </c>
      <c r="C5992">
        <v>50366000</v>
      </c>
      <c r="D5992" t="s">
        <v>17</v>
      </c>
      <c r="E5992" t="s">
        <v>13</v>
      </c>
      <c r="F5992" t="s">
        <v>13</v>
      </c>
      <c r="G5992" t="s">
        <v>7233</v>
      </c>
      <c r="H5992" s="2">
        <v>44924.839981249999</v>
      </c>
      <c r="I5992" t="s">
        <v>119</v>
      </c>
      <c r="J5992" s="2">
        <v>44924.839981249999</v>
      </c>
      <c r="K5992" t="s">
        <v>119</v>
      </c>
      <c r="L5992" t="str">
        <f>VLOOKUP(C5992,ACCOUNT_MAPPING!A:C,3,FALSE)</f>
        <v>General Building Maintenance</v>
      </c>
    </row>
    <row r="5993" spans="1:12" hidden="1">
      <c r="A5993">
        <v>11182</v>
      </c>
      <c r="B5993" t="s">
        <v>6680</v>
      </c>
      <c r="C5993">
        <v>50366000</v>
      </c>
      <c r="D5993" t="s">
        <v>12</v>
      </c>
      <c r="E5993" t="s">
        <v>13</v>
      </c>
      <c r="F5993" t="s">
        <v>13</v>
      </c>
      <c r="G5993" t="s">
        <v>7234</v>
      </c>
      <c r="H5993" s="2">
        <v>45020.59822349537</v>
      </c>
      <c r="I5993" t="s">
        <v>527</v>
      </c>
      <c r="J5993" s="2">
        <v>45020.59822349537</v>
      </c>
      <c r="K5993" t="s">
        <v>527</v>
      </c>
      <c r="L5993" t="str">
        <f>VLOOKUP(C5993,ACCOUNT_MAPPING!A:C,3,FALSE)</f>
        <v>General Building Maintenance</v>
      </c>
    </row>
    <row r="5994" spans="1:12" hidden="1">
      <c r="A5994">
        <v>10850</v>
      </c>
      <c r="B5994" t="s">
        <v>1455</v>
      </c>
      <c r="C5994">
        <v>50366000</v>
      </c>
      <c r="D5994" t="s">
        <v>17</v>
      </c>
      <c r="E5994" t="s">
        <v>13</v>
      </c>
      <c r="F5994" t="s">
        <v>13</v>
      </c>
      <c r="G5994" t="s">
        <v>7235</v>
      </c>
      <c r="H5994" s="2">
        <v>44916.65548927083</v>
      </c>
      <c r="I5994" t="s">
        <v>225</v>
      </c>
      <c r="J5994" s="2">
        <v>44916.65548927083</v>
      </c>
      <c r="K5994" t="s">
        <v>225</v>
      </c>
      <c r="L5994" t="str">
        <f>VLOOKUP(C5994,ACCOUNT_MAPPING!A:C,3,FALSE)</f>
        <v>General Building Maintenance</v>
      </c>
    </row>
    <row r="5995" spans="1:12" hidden="1">
      <c r="A5995">
        <v>10853</v>
      </c>
      <c r="B5995" t="s">
        <v>5969</v>
      </c>
      <c r="C5995">
        <v>50366000</v>
      </c>
      <c r="D5995" t="s">
        <v>63</v>
      </c>
      <c r="E5995" t="s">
        <v>13</v>
      </c>
      <c r="F5995" t="s">
        <v>13</v>
      </c>
      <c r="G5995" t="s">
        <v>7236</v>
      </c>
      <c r="H5995" s="2">
        <v>44866.615828321759</v>
      </c>
      <c r="I5995" t="s">
        <v>2619</v>
      </c>
      <c r="J5995" s="2">
        <v>44866.615828321759</v>
      </c>
      <c r="K5995" t="s">
        <v>2619</v>
      </c>
      <c r="L5995" t="str">
        <f>VLOOKUP(C5995,ACCOUNT_MAPPING!A:C,3,FALSE)</f>
        <v>General Building Maintenance</v>
      </c>
    </row>
    <row r="5996" spans="1:12" hidden="1">
      <c r="A5996">
        <v>11134</v>
      </c>
      <c r="B5996" t="s">
        <v>1838</v>
      </c>
      <c r="C5996">
        <v>50366000</v>
      </c>
      <c r="D5996" t="s">
        <v>17</v>
      </c>
      <c r="E5996" t="s">
        <v>13</v>
      </c>
      <c r="F5996" t="s">
        <v>13</v>
      </c>
      <c r="G5996" t="s">
        <v>7237</v>
      </c>
      <c r="H5996" s="2">
        <v>44917.625710451386</v>
      </c>
      <c r="I5996" t="s">
        <v>214</v>
      </c>
      <c r="J5996" s="2">
        <v>44917.625710451386</v>
      </c>
      <c r="K5996" t="s">
        <v>214</v>
      </c>
      <c r="L5996" t="str">
        <f>VLOOKUP(C5996,ACCOUNT_MAPPING!A:C,3,FALSE)</f>
        <v>General Building Maintenance</v>
      </c>
    </row>
    <row r="5997" spans="1:12" hidden="1">
      <c r="A5997">
        <v>11124</v>
      </c>
      <c r="B5997" t="s">
        <v>7238</v>
      </c>
      <c r="C5997">
        <v>50366000</v>
      </c>
      <c r="D5997" t="s">
        <v>17</v>
      </c>
      <c r="E5997" t="s">
        <v>13</v>
      </c>
      <c r="F5997" t="s">
        <v>13</v>
      </c>
      <c r="G5997" t="s">
        <v>7239</v>
      </c>
      <c r="H5997" s="2">
        <v>44917.782403321762</v>
      </c>
      <c r="I5997" t="s">
        <v>44</v>
      </c>
      <c r="J5997" s="2">
        <v>44917.782403321762</v>
      </c>
      <c r="K5997" t="s">
        <v>44</v>
      </c>
      <c r="L5997" t="str">
        <f>VLOOKUP(C5997,ACCOUNT_MAPPING!A:C,3,FALSE)</f>
        <v>General Building Maintenance</v>
      </c>
    </row>
    <row r="5998" spans="1:12" hidden="1">
      <c r="A5998">
        <v>11202</v>
      </c>
      <c r="B5998" t="s">
        <v>3379</v>
      </c>
      <c r="C5998">
        <v>50366000</v>
      </c>
      <c r="D5998" t="s">
        <v>63</v>
      </c>
      <c r="E5998" t="s">
        <v>13</v>
      </c>
      <c r="F5998" t="s">
        <v>13</v>
      </c>
      <c r="G5998" t="s">
        <v>7240</v>
      </c>
      <c r="H5998" s="2">
        <v>44874.894455092595</v>
      </c>
      <c r="I5998" t="s">
        <v>1836</v>
      </c>
      <c r="J5998" s="2">
        <v>44874.894455092595</v>
      </c>
      <c r="K5998" t="s">
        <v>1836</v>
      </c>
      <c r="L5998" t="str">
        <f>VLOOKUP(C5998,ACCOUNT_MAPPING!A:C,3,FALSE)</f>
        <v>General Building Maintenance</v>
      </c>
    </row>
    <row r="5999" spans="1:12" hidden="1">
      <c r="A5999">
        <v>10890</v>
      </c>
      <c r="B5999" t="s">
        <v>520</v>
      </c>
      <c r="C5999">
        <v>50366000</v>
      </c>
      <c r="D5999" t="s">
        <v>17</v>
      </c>
      <c r="E5999" t="s">
        <v>13</v>
      </c>
      <c r="F5999" t="s">
        <v>13</v>
      </c>
      <c r="G5999" t="s">
        <v>7203</v>
      </c>
      <c r="H5999" s="2">
        <v>44923.90285489583</v>
      </c>
      <c r="I5999" t="s">
        <v>74</v>
      </c>
      <c r="J5999" s="2">
        <v>44923.90285489583</v>
      </c>
      <c r="K5999" t="s">
        <v>74</v>
      </c>
      <c r="L5999" t="str">
        <f>VLOOKUP(C5999,ACCOUNT_MAPPING!A:C,3,FALSE)</f>
        <v>General Building Maintenance</v>
      </c>
    </row>
    <row r="6000" spans="1:12" hidden="1">
      <c r="A6000">
        <v>11132</v>
      </c>
      <c r="B6000" t="s">
        <v>7241</v>
      </c>
      <c r="C6000">
        <v>50366000</v>
      </c>
      <c r="D6000" t="s">
        <v>12</v>
      </c>
      <c r="E6000" t="s">
        <v>13</v>
      </c>
      <c r="F6000" t="s">
        <v>13</v>
      </c>
      <c r="G6000" t="s">
        <v>7242</v>
      </c>
      <c r="H6000" s="2">
        <v>45020.46143009259</v>
      </c>
      <c r="I6000" t="s">
        <v>214</v>
      </c>
      <c r="J6000" s="2">
        <v>45020.46143009259</v>
      </c>
      <c r="K6000" t="s">
        <v>214</v>
      </c>
      <c r="L6000" t="str">
        <f>VLOOKUP(C6000,ACCOUNT_MAPPING!A:C,3,FALSE)</f>
        <v>General Building Maintenance</v>
      </c>
    </row>
    <row r="6001" spans="1:12" hidden="1">
      <c r="A6001">
        <v>11175</v>
      </c>
      <c r="B6001" t="s">
        <v>1465</v>
      </c>
      <c r="C6001">
        <v>50366000</v>
      </c>
      <c r="D6001" t="s">
        <v>17</v>
      </c>
      <c r="E6001" t="s">
        <v>13</v>
      </c>
      <c r="F6001" t="s">
        <v>13</v>
      </c>
      <c r="G6001" t="s">
        <v>7243</v>
      </c>
      <c r="H6001" s="2">
        <v>44915.60585983796</v>
      </c>
      <c r="I6001" t="s">
        <v>247</v>
      </c>
      <c r="J6001" s="2">
        <v>44915.60585983796</v>
      </c>
      <c r="K6001" t="s">
        <v>247</v>
      </c>
      <c r="L6001" t="str">
        <f>VLOOKUP(C6001,ACCOUNT_MAPPING!A:C,3,FALSE)</f>
        <v>General Building Maintenance</v>
      </c>
    </row>
    <row r="6002" spans="1:12" hidden="1">
      <c r="A6002">
        <v>11177</v>
      </c>
      <c r="B6002" t="s">
        <v>1484</v>
      </c>
      <c r="C6002">
        <v>50366000</v>
      </c>
      <c r="D6002" t="s">
        <v>17</v>
      </c>
      <c r="E6002" t="s">
        <v>13</v>
      </c>
      <c r="F6002" t="s">
        <v>13</v>
      </c>
      <c r="G6002" t="s">
        <v>7244</v>
      </c>
      <c r="H6002" s="2">
        <v>44918.454900196761</v>
      </c>
      <c r="I6002" t="s">
        <v>247</v>
      </c>
      <c r="J6002" s="2">
        <v>44918.454900196761</v>
      </c>
      <c r="K6002" t="s">
        <v>247</v>
      </c>
      <c r="L6002" t="str">
        <f>VLOOKUP(C6002,ACCOUNT_MAPPING!A:C,3,FALSE)</f>
        <v>General Building Maintenance</v>
      </c>
    </row>
    <row r="6003" spans="1:12" hidden="1">
      <c r="A6003">
        <v>11225</v>
      </c>
      <c r="B6003" t="s">
        <v>1233</v>
      </c>
      <c r="C6003">
        <v>50366000</v>
      </c>
      <c r="D6003" t="s">
        <v>12</v>
      </c>
      <c r="E6003" t="s">
        <v>13</v>
      </c>
      <c r="F6003" t="s">
        <v>13</v>
      </c>
      <c r="G6003" t="s">
        <v>7245</v>
      </c>
      <c r="H6003" s="2">
        <v>45020.573166550923</v>
      </c>
      <c r="I6003" t="s">
        <v>1235</v>
      </c>
      <c r="J6003" s="2">
        <v>45020.573166550923</v>
      </c>
      <c r="K6003" t="s">
        <v>1235</v>
      </c>
      <c r="L6003" t="str">
        <f>VLOOKUP(C6003,ACCOUNT_MAPPING!A:C,3,FALSE)</f>
        <v>General Building Maintenance</v>
      </c>
    </row>
    <row r="6004" spans="1:12" hidden="1">
      <c r="A6004">
        <v>11232</v>
      </c>
      <c r="B6004" t="s">
        <v>889</v>
      </c>
      <c r="C6004">
        <v>50366000</v>
      </c>
      <c r="D6004" t="s">
        <v>17</v>
      </c>
      <c r="E6004" t="s">
        <v>13</v>
      </c>
      <c r="F6004" t="s">
        <v>13</v>
      </c>
      <c r="G6004" t="s">
        <v>7246</v>
      </c>
      <c r="H6004" s="2">
        <v>44922.610641747684</v>
      </c>
      <c r="I6004" t="s">
        <v>887</v>
      </c>
      <c r="J6004" s="2">
        <v>44922.610641747684</v>
      </c>
      <c r="K6004" t="s">
        <v>887</v>
      </c>
      <c r="L6004" t="str">
        <f>VLOOKUP(C6004,ACCOUNT_MAPPING!A:C,3,FALSE)</f>
        <v>General Building Maintenance</v>
      </c>
    </row>
    <row r="6005" spans="1:12" hidden="1">
      <c r="A6005">
        <v>11235</v>
      </c>
      <c r="B6005" t="s">
        <v>2699</v>
      </c>
      <c r="C6005">
        <v>50366000</v>
      </c>
      <c r="D6005" t="s">
        <v>12</v>
      </c>
      <c r="E6005" t="s">
        <v>13</v>
      </c>
      <c r="F6005" t="s">
        <v>13</v>
      </c>
      <c r="G6005" t="s">
        <v>7247</v>
      </c>
      <c r="H6005" s="2">
        <v>45015.509016400465</v>
      </c>
      <c r="I6005" t="s">
        <v>778</v>
      </c>
      <c r="J6005" s="2">
        <v>45015.509016400465</v>
      </c>
      <c r="K6005" t="s">
        <v>778</v>
      </c>
      <c r="L6005" t="str">
        <f>VLOOKUP(C6005,ACCOUNT_MAPPING!A:C,3,FALSE)</f>
        <v>General Building Maintenance</v>
      </c>
    </row>
    <row r="6006" spans="1:12" hidden="1">
      <c r="A6006">
        <v>11250</v>
      </c>
      <c r="B6006" t="s">
        <v>182</v>
      </c>
      <c r="C6006">
        <v>50366000</v>
      </c>
      <c r="D6006" t="s">
        <v>12</v>
      </c>
      <c r="E6006" t="s">
        <v>13</v>
      </c>
      <c r="F6006" t="s">
        <v>13</v>
      </c>
      <c r="G6006" t="s">
        <v>7248</v>
      </c>
      <c r="H6006" s="2">
        <v>45013.625360844904</v>
      </c>
      <c r="I6006" t="s">
        <v>151</v>
      </c>
      <c r="J6006" s="2">
        <v>45013.625360844904</v>
      </c>
      <c r="K6006" t="s">
        <v>151</v>
      </c>
      <c r="L6006" t="str">
        <f>VLOOKUP(C6006,ACCOUNT_MAPPING!A:C,3,FALSE)</f>
        <v>General Building Maintenance</v>
      </c>
    </row>
    <row r="6007" spans="1:12" hidden="1">
      <c r="A6007">
        <v>11187</v>
      </c>
      <c r="B6007" t="s">
        <v>148</v>
      </c>
      <c r="C6007">
        <v>50366000</v>
      </c>
      <c r="D6007" t="s">
        <v>17</v>
      </c>
      <c r="E6007" t="s">
        <v>13</v>
      </c>
      <c r="F6007" t="s">
        <v>13</v>
      </c>
      <c r="G6007" t="s">
        <v>7249</v>
      </c>
      <c r="H6007" s="2">
        <v>44929.581710416664</v>
      </c>
      <c r="I6007" t="s">
        <v>68</v>
      </c>
      <c r="J6007" s="2">
        <v>44929.581710416664</v>
      </c>
      <c r="K6007" t="s">
        <v>68</v>
      </c>
      <c r="L6007" t="str">
        <f>VLOOKUP(C6007,ACCOUNT_MAPPING!A:C,3,FALSE)</f>
        <v>General Building Maintenance</v>
      </c>
    </row>
    <row r="6008" spans="1:12" hidden="1">
      <c r="A6008">
        <v>11184</v>
      </c>
      <c r="B6008" t="s">
        <v>1870</v>
      </c>
      <c r="C6008">
        <v>50366000</v>
      </c>
      <c r="D6008" t="s">
        <v>17</v>
      </c>
      <c r="E6008" t="s">
        <v>13</v>
      </c>
      <c r="F6008" t="s">
        <v>13</v>
      </c>
      <c r="G6008" t="s">
        <v>6681</v>
      </c>
      <c r="H6008" s="2">
        <v>44929.532081562502</v>
      </c>
      <c r="I6008" t="s">
        <v>68</v>
      </c>
      <c r="J6008" s="2">
        <v>44929.532081562502</v>
      </c>
      <c r="K6008" t="s">
        <v>68</v>
      </c>
      <c r="L6008" t="str">
        <f>VLOOKUP(C6008,ACCOUNT_MAPPING!A:C,3,FALSE)</f>
        <v>General Building Maintenance</v>
      </c>
    </row>
    <row r="6009" spans="1:12" hidden="1">
      <c r="A6009">
        <v>11186</v>
      </c>
      <c r="B6009" t="s">
        <v>133</v>
      </c>
      <c r="C6009">
        <v>50366000</v>
      </c>
      <c r="D6009" t="s">
        <v>12</v>
      </c>
      <c r="E6009" t="s">
        <v>13</v>
      </c>
      <c r="F6009" t="s">
        <v>13</v>
      </c>
      <c r="G6009" t="s">
        <v>7250</v>
      </c>
      <c r="H6009" s="2">
        <v>45020.653263391207</v>
      </c>
      <c r="I6009" t="s">
        <v>527</v>
      </c>
      <c r="J6009" s="2">
        <v>45020.653263391207</v>
      </c>
      <c r="K6009" t="s">
        <v>527</v>
      </c>
      <c r="L6009" t="str">
        <f>VLOOKUP(C6009,ACCOUNT_MAPPING!A:C,3,FALSE)</f>
        <v>General Building Maintenance</v>
      </c>
    </row>
    <row r="6010" spans="1:12" hidden="1">
      <c r="A6010">
        <v>11211</v>
      </c>
      <c r="B6010" t="s">
        <v>3955</v>
      </c>
      <c r="C6010">
        <v>50366000</v>
      </c>
      <c r="D6010" t="s">
        <v>63</v>
      </c>
      <c r="E6010" t="s">
        <v>13</v>
      </c>
      <c r="F6010" t="s">
        <v>13</v>
      </c>
      <c r="G6010" t="s">
        <v>7251</v>
      </c>
      <c r="H6010" s="2">
        <v>44879.353019907408</v>
      </c>
      <c r="I6010" t="s">
        <v>260</v>
      </c>
      <c r="J6010" s="2">
        <v>44879.353019907408</v>
      </c>
      <c r="K6010" t="s">
        <v>260</v>
      </c>
      <c r="L6010" t="str">
        <f>VLOOKUP(C6010,ACCOUNT_MAPPING!A:C,3,FALSE)</f>
        <v>General Building Maintenance</v>
      </c>
    </row>
    <row r="6011" spans="1:12" hidden="1">
      <c r="A6011">
        <v>11189</v>
      </c>
      <c r="B6011" t="s">
        <v>6691</v>
      </c>
      <c r="C6011">
        <v>50366000</v>
      </c>
      <c r="D6011" t="s">
        <v>17</v>
      </c>
      <c r="E6011" t="s">
        <v>13</v>
      </c>
      <c r="F6011" t="s">
        <v>13</v>
      </c>
      <c r="G6011" t="s">
        <v>7252</v>
      </c>
      <c r="H6011" s="2">
        <v>44929.586699421299</v>
      </c>
      <c r="I6011" t="s">
        <v>68</v>
      </c>
      <c r="J6011" s="2">
        <v>44929.586699421299</v>
      </c>
      <c r="K6011" t="s">
        <v>68</v>
      </c>
      <c r="L6011" t="str">
        <f>VLOOKUP(C6011,ACCOUNT_MAPPING!A:C,3,FALSE)</f>
        <v>General Building Maintenance</v>
      </c>
    </row>
    <row r="6012" spans="1:12" hidden="1">
      <c r="A6012">
        <v>11198</v>
      </c>
      <c r="B6012" t="s">
        <v>3363</v>
      </c>
      <c r="C6012">
        <v>50366000</v>
      </c>
      <c r="D6012" t="s">
        <v>63</v>
      </c>
      <c r="E6012" t="s">
        <v>13</v>
      </c>
      <c r="F6012" t="s">
        <v>13</v>
      </c>
      <c r="G6012" t="s">
        <v>7253</v>
      </c>
      <c r="H6012" s="2">
        <v>44874.82244452546</v>
      </c>
      <c r="I6012" t="s">
        <v>1235</v>
      </c>
      <c r="J6012" s="2">
        <v>44874.82244452546</v>
      </c>
      <c r="K6012" t="s">
        <v>1235</v>
      </c>
      <c r="L6012" t="str">
        <f>VLOOKUP(C6012,ACCOUNT_MAPPING!A:C,3,FALSE)</f>
        <v>General Building Maintenance</v>
      </c>
    </row>
    <row r="6013" spans="1:12" hidden="1">
      <c r="A6013">
        <v>11284</v>
      </c>
      <c r="B6013" t="s">
        <v>169</v>
      </c>
      <c r="C6013">
        <v>50366000</v>
      </c>
      <c r="D6013" t="s">
        <v>12</v>
      </c>
      <c r="E6013" t="s">
        <v>13</v>
      </c>
      <c r="F6013" t="s">
        <v>13</v>
      </c>
      <c r="G6013" t="s">
        <v>7254</v>
      </c>
      <c r="H6013" s="2">
        <v>45020.958404710647</v>
      </c>
      <c r="I6013" t="s">
        <v>157</v>
      </c>
      <c r="J6013" s="2">
        <v>45020.958404710647</v>
      </c>
      <c r="K6013" t="s">
        <v>157</v>
      </c>
      <c r="L6013" t="str">
        <f>VLOOKUP(C6013,ACCOUNT_MAPPING!A:C,3,FALSE)</f>
        <v>General Building Maintenance</v>
      </c>
    </row>
    <row r="6014" spans="1:12" hidden="1">
      <c r="A6014">
        <v>11203</v>
      </c>
      <c r="B6014" t="s">
        <v>3350</v>
      </c>
      <c r="C6014">
        <v>50366000</v>
      </c>
      <c r="D6014" t="s">
        <v>63</v>
      </c>
      <c r="E6014" t="s">
        <v>13</v>
      </c>
      <c r="F6014" t="s">
        <v>13</v>
      </c>
      <c r="G6014" t="s">
        <v>7240</v>
      </c>
      <c r="H6014" s="2">
        <v>44874.893927314813</v>
      </c>
      <c r="I6014" t="s">
        <v>1836</v>
      </c>
      <c r="J6014" s="2">
        <v>44874.893927314813</v>
      </c>
      <c r="K6014" t="s">
        <v>1836</v>
      </c>
      <c r="L6014" t="str">
        <f>VLOOKUP(C6014,ACCOUNT_MAPPING!A:C,3,FALSE)</f>
        <v>General Building Maintenance</v>
      </c>
    </row>
    <row r="6015" spans="1:12" hidden="1">
      <c r="A6015">
        <v>11209</v>
      </c>
      <c r="B6015" t="s">
        <v>7255</v>
      </c>
      <c r="C6015">
        <v>50366000</v>
      </c>
      <c r="D6015" t="s">
        <v>63</v>
      </c>
      <c r="E6015" t="s">
        <v>13</v>
      </c>
      <c r="F6015" t="s">
        <v>13</v>
      </c>
      <c r="G6015" t="s">
        <v>7256</v>
      </c>
      <c r="H6015" s="2">
        <v>44875.784638043981</v>
      </c>
      <c r="I6015" t="s">
        <v>1836</v>
      </c>
      <c r="J6015" s="2">
        <v>44875.784638043981</v>
      </c>
      <c r="K6015" t="s">
        <v>1836</v>
      </c>
      <c r="L6015" t="str">
        <f>VLOOKUP(C6015,ACCOUNT_MAPPING!A:C,3,FALSE)</f>
        <v>General Building Maintenance</v>
      </c>
    </row>
    <row r="6016" spans="1:12" hidden="1">
      <c r="A6016">
        <v>10903</v>
      </c>
      <c r="B6016" t="s">
        <v>882</v>
      </c>
      <c r="C6016">
        <v>50366000</v>
      </c>
      <c r="D6016" t="s">
        <v>17</v>
      </c>
      <c r="E6016" t="s">
        <v>13</v>
      </c>
      <c r="F6016" t="s">
        <v>13</v>
      </c>
      <c r="G6016" t="s">
        <v>7257</v>
      </c>
      <c r="H6016" s="2">
        <v>44924.005538159719</v>
      </c>
      <c r="I6016" t="s">
        <v>104</v>
      </c>
      <c r="J6016" s="2">
        <v>44924.005538159719</v>
      </c>
      <c r="K6016" t="s">
        <v>104</v>
      </c>
      <c r="L6016" t="str">
        <f>VLOOKUP(C6016,ACCOUNT_MAPPING!A:C,3,FALSE)</f>
        <v>General Building Maintenance</v>
      </c>
    </row>
    <row r="6017" spans="1:12" hidden="1">
      <c r="A6017">
        <v>11227</v>
      </c>
      <c r="B6017" t="s">
        <v>152</v>
      </c>
      <c r="C6017">
        <v>50366000</v>
      </c>
      <c r="D6017" t="s">
        <v>63</v>
      </c>
      <c r="E6017" t="s">
        <v>13</v>
      </c>
      <c r="F6017" t="s">
        <v>13</v>
      </c>
      <c r="G6017" t="s">
        <v>7258</v>
      </c>
      <c r="H6017" s="2">
        <v>44876.694503738428</v>
      </c>
      <c r="I6017" t="s">
        <v>154</v>
      </c>
      <c r="J6017" s="2">
        <v>44876.694503738428</v>
      </c>
      <c r="K6017" t="s">
        <v>154</v>
      </c>
      <c r="L6017" t="str">
        <f>VLOOKUP(C6017,ACCOUNT_MAPPING!A:C,3,FALSE)</f>
        <v>General Building Maintenance</v>
      </c>
    </row>
    <row r="6018" spans="1:12" hidden="1">
      <c r="A6018">
        <v>11233</v>
      </c>
      <c r="B6018" t="s">
        <v>7259</v>
      </c>
      <c r="C6018">
        <v>50366000</v>
      </c>
      <c r="D6018" t="s">
        <v>17</v>
      </c>
      <c r="E6018" t="s">
        <v>13</v>
      </c>
      <c r="F6018" t="s">
        <v>13</v>
      </c>
      <c r="G6018" t="s">
        <v>7260</v>
      </c>
      <c r="H6018" s="2">
        <v>44923.563623182868</v>
      </c>
      <c r="I6018" t="s">
        <v>778</v>
      </c>
      <c r="J6018" s="2">
        <v>44923.563623182868</v>
      </c>
      <c r="K6018" t="s">
        <v>778</v>
      </c>
      <c r="L6018" t="str">
        <f>VLOOKUP(C6018,ACCOUNT_MAPPING!A:C,3,FALSE)</f>
        <v>General Building Maintenance</v>
      </c>
    </row>
    <row r="6019" spans="1:12" hidden="1">
      <c r="A6019">
        <v>11234</v>
      </c>
      <c r="B6019" t="s">
        <v>6716</v>
      </c>
      <c r="C6019">
        <v>50366000</v>
      </c>
      <c r="D6019" t="s">
        <v>17</v>
      </c>
      <c r="E6019" t="s">
        <v>13</v>
      </c>
      <c r="F6019" t="s">
        <v>13</v>
      </c>
      <c r="G6019" t="s">
        <v>7260</v>
      </c>
      <c r="H6019" s="2">
        <v>44923.585623842591</v>
      </c>
      <c r="I6019" t="s">
        <v>778</v>
      </c>
      <c r="J6019" s="2">
        <v>44923.585623842591</v>
      </c>
      <c r="K6019" t="s">
        <v>778</v>
      </c>
      <c r="L6019" t="str">
        <f>VLOOKUP(C6019,ACCOUNT_MAPPING!A:C,3,FALSE)</f>
        <v>General Building Maintenance</v>
      </c>
    </row>
    <row r="6020" spans="1:12" hidden="1">
      <c r="A6020">
        <v>11248</v>
      </c>
      <c r="B6020" t="s">
        <v>3965</v>
      </c>
      <c r="C6020">
        <v>50366000</v>
      </c>
      <c r="D6020" t="s">
        <v>17</v>
      </c>
      <c r="E6020" t="s">
        <v>13</v>
      </c>
      <c r="F6020" t="s">
        <v>13</v>
      </c>
      <c r="G6020" t="s">
        <v>7261</v>
      </c>
      <c r="H6020" s="2">
        <v>44916.657974502312</v>
      </c>
      <c r="I6020" t="s">
        <v>151</v>
      </c>
      <c r="J6020" s="2">
        <v>44916.657974502312</v>
      </c>
      <c r="K6020" t="s">
        <v>151</v>
      </c>
      <c r="L6020" t="str">
        <f>VLOOKUP(C6020,ACCOUNT_MAPPING!A:C,3,FALSE)</f>
        <v>General Building Maintenance</v>
      </c>
    </row>
    <row r="6021" spans="1:12" hidden="1">
      <c r="A6021">
        <v>10945</v>
      </c>
      <c r="B6021" t="s">
        <v>1817</v>
      </c>
      <c r="C6021">
        <v>50366000</v>
      </c>
      <c r="D6021" t="s">
        <v>17</v>
      </c>
      <c r="E6021" t="s">
        <v>13</v>
      </c>
      <c r="F6021" t="s">
        <v>13</v>
      </c>
      <c r="G6021" t="s">
        <v>7262</v>
      </c>
      <c r="H6021" s="2">
        <v>44915.651288506946</v>
      </c>
      <c r="I6021" t="s">
        <v>1675</v>
      </c>
      <c r="J6021" s="2">
        <v>44915.651288506946</v>
      </c>
      <c r="K6021" t="s">
        <v>1675</v>
      </c>
      <c r="L6021" t="str">
        <f>VLOOKUP(C6021,ACCOUNT_MAPPING!A:C,3,FALSE)</f>
        <v>General Building Maintenance</v>
      </c>
    </row>
    <row r="6022" spans="1:12" hidden="1">
      <c r="A6022">
        <v>11222</v>
      </c>
      <c r="B6022" t="s">
        <v>643</v>
      </c>
      <c r="C6022">
        <v>50366000</v>
      </c>
      <c r="D6022" t="s">
        <v>12</v>
      </c>
      <c r="E6022" t="s">
        <v>13</v>
      </c>
      <c r="F6022" t="s">
        <v>13</v>
      </c>
      <c r="G6022" t="s">
        <v>6694</v>
      </c>
      <c r="H6022" s="2">
        <v>45021.957429548609</v>
      </c>
      <c r="I6022" t="s">
        <v>260</v>
      </c>
      <c r="J6022" s="2">
        <v>45021.957429548609</v>
      </c>
      <c r="K6022" t="s">
        <v>260</v>
      </c>
      <c r="L6022" t="str">
        <f>VLOOKUP(C6022,ACCOUNT_MAPPING!A:C,3,FALSE)</f>
        <v>General Building Maintenance</v>
      </c>
    </row>
    <row r="6023" spans="1:12" hidden="1">
      <c r="A6023">
        <v>10980</v>
      </c>
      <c r="B6023" t="s">
        <v>7263</v>
      </c>
      <c r="C6023">
        <v>50366000</v>
      </c>
      <c r="D6023" t="s">
        <v>17</v>
      </c>
      <c r="E6023" t="s">
        <v>13</v>
      </c>
      <c r="F6023" t="s">
        <v>13</v>
      </c>
      <c r="G6023" t="s">
        <v>7264</v>
      </c>
      <c r="H6023" s="2">
        <v>44923.434518831018</v>
      </c>
      <c r="I6023" t="s">
        <v>1292</v>
      </c>
      <c r="J6023" s="2">
        <v>44923.434518831018</v>
      </c>
      <c r="K6023" t="s">
        <v>1292</v>
      </c>
      <c r="L6023" t="str">
        <f>VLOOKUP(C6023,ACCOUNT_MAPPING!A:C,3,FALSE)</f>
        <v>General Building Maintenance</v>
      </c>
    </row>
    <row r="6024" spans="1:12" hidden="1">
      <c r="A6024">
        <v>11229</v>
      </c>
      <c r="B6024" t="s">
        <v>885</v>
      </c>
      <c r="C6024">
        <v>50366000</v>
      </c>
      <c r="D6024" t="s">
        <v>12</v>
      </c>
      <c r="E6024" t="s">
        <v>13</v>
      </c>
      <c r="F6024" t="s">
        <v>13</v>
      </c>
      <c r="G6024" t="s">
        <v>7265</v>
      </c>
      <c r="H6024" s="2">
        <v>45015.510735185184</v>
      </c>
      <c r="I6024" t="s">
        <v>887</v>
      </c>
      <c r="J6024" s="2">
        <v>45015.510735185184</v>
      </c>
      <c r="K6024" t="s">
        <v>887</v>
      </c>
      <c r="L6024" t="str">
        <f>VLOOKUP(C6024,ACCOUNT_MAPPING!A:C,3,FALSE)</f>
        <v>General Building Maintenance</v>
      </c>
    </row>
    <row r="6025" spans="1:12" hidden="1">
      <c r="A6025">
        <v>11231</v>
      </c>
      <c r="B6025" t="s">
        <v>2686</v>
      </c>
      <c r="C6025">
        <v>50366000</v>
      </c>
      <c r="D6025" t="s">
        <v>17</v>
      </c>
      <c r="E6025" t="s">
        <v>13</v>
      </c>
      <c r="F6025" t="s">
        <v>13</v>
      </c>
      <c r="G6025" t="s">
        <v>7266</v>
      </c>
      <c r="H6025" s="2">
        <v>44922.596796331018</v>
      </c>
      <c r="I6025" t="s">
        <v>887</v>
      </c>
      <c r="J6025" s="2">
        <v>44922.596796331018</v>
      </c>
      <c r="K6025" t="s">
        <v>887</v>
      </c>
      <c r="L6025" t="str">
        <f>VLOOKUP(C6025,ACCOUNT_MAPPING!A:C,3,FALSE)</f>
        <v>General Building Maintenance</v>
      </c>
    </row>
    <row r="6026" spans="1:12" hidden="1">
      <c r="A6026">
        <v>10991</v>
      </c>
      <c r="B6026" t="s">
        <v>3333</v>
      </c>
      <c r="C6026">
        <v>50366000</v>
      </c>
      <c r="D6026" t="s">
        <v>17</v>
      </c>
      <c r="E6026" t="s">
        <v>13</v>
      </c>
      <c r="F6026" t="s">
        <v>13</v>
      </c>
      <c r="G6026" t="s">
        <v>7267</v>
      </c>
      <c r="H6026" s="2">
        <v>44923.548671261575</v>
      </c>
      <c r="I6026" t="s">
        <v>1292</v>
      </c>
      <c r="J6026" s="2">
        <v>44923.548671261575</v>
      </c>
      <c r="K6026" t="s">
        <v>1292</v>
      </c>
      <c r="L6026" t="str">
        <f>VLOOKUP(C6026,ACCOUNT_MAPPING!A:C,3,FALSE)</f>
        <v>General Building Maintenance</v>
      </c>
    </row>
    <row r="6027" spans="1:12" hidden="1">
      <c r="A6027">
        <v>11042</v>
      </c>
      <c r="B6027" t="s">
        <v>7268</v>
      </c>
      <c r="C6027">
        <v>50366000</v>
      </c>
      <c r="D6027" t="s">
        <v>17</v>
      </c>
      <c r="E6027" t="s">
        <v>13</v>
      </c>
      <c r="F6027" t="s">
        <v>13</v>
      </c>
      <c r="G6027" t="s">
        <v>7269</v>
      </c>
      <c r="H6027" s="2">
        <v>44925.717143634261</v>
      </c>
      <c r="I6027" t="s">
        <v>1479</v>
      </c>
      <c r="J6027" s="2">
        <v>44925.717143634261</v>
      </c>
      <c r="K6027" t="s">
        <v>1479</v>
      </c>
      <c r="L6027" t="str">
        <f>VLOOKUP(C6027,ACCOUNT_MAPPING!A:C,3,FALSE)</f>
        <v>General Building Maintenance</v>
      </c>
    </row>
    <row r="6028" spans="1:12" hidden="1">
      <c r="A6028">
        <v>11059</v>
      </c>
      <c r="B6028" t="s">
        <v>5426</v>
      </c>
      <c r="C6028">
        <v>50366000</v>
      </c>
      <c r="D6028" t="s">
        <v>12</v>
      </c>
      <c r="E6028" t="s">
        <v>13</v>
      </c>
      <c r="F6028" t="s">
        <v>13</v>
      </c>
      <c r="G6028" t="s">
        <v>7270</v>
      </c>
      <c r="H6028" s="2">
        <v>45014.917213576387</v>
      </c>
      <c r="I6028" t="s">
        <v>19</v>
      </c>
      <c r="J6028" s="2">
        <v>45014.917213576387</v>
      </c>
      <c r="K6028" t="s">
        <v>19</v>
      </c>
      <c r="L6028" t="str">
        <f>VLOOKUP(C6028,ACCOUNT_MAPPING!A:C,3,FALSE)</f>
        <v>General Building Maintenance</v>
      </c>
    </row>
    <row r="6029" spans="1:12" hidden="1">
      <c r="A6029">
        <v>11082</v>
      </c>
      <c r="B6029" t="s">
        <v>7271</v>
      </c>
      <c r="C6029">
        <v>50366000</v>
      </c>
      <c r="D6029" t="s">
        <v>17</v>
      </c>
      <c r="E6029" t="s">
        <v>13</v>
      </c>
      <c r="F6029" t="s">
        <v>13</v>
      </c>
      <c r="G6029" t="s">
        <v>7272</v>
      </c>
      <c r="H6029" s="2">
        <v>44924.913916238424</v>
      </c>
      <c r="I6029" t="s">
        <v>116</v>
      </c>
      <c r="J6029" s="2">
        <v>44924.913916238424</v>
      </c>
      <c r="K6029" t="s">
        <v>116</v>
      </c>
      <c r="L6029" t="str">
        <f>VLOOKUP(C6029,ACCOUNT_MAPPING!A:C,3,FALSE)</f>
        <v>General Building Maintenance</v>
      </c>
    </row>
    <row r="6030" spans="1:12" hidden="1">
      <c r="A6030">
        <v>11268</v>
      </c>
      <c r="B6030" t="s">
        <v>3985</v>
      </c>
      <c r="C6030">
        <v>50366000</v>
      </c>
      <c r="D6030" t="s">
        <v>12</v>
      </c>
      <c r="E6030" t="s">
        <v>13</v>
      </c>
      <c r="F6030" t="s">
        <v>13</v>
      </c>
      <c r="G6030" t="s">
        <v>7273</v>
      </c>
      <c r="H6030" s="2">
        <v>45020.931081516203</v>
      </c>
      <c r="I6030" t="s">
        <v>157</v>
      </c>
      <c r="J6030" s="2">
        <v>45020.931081516203</v>
      </c>
      <c r="K6030" t="s">
        <v>157</v>
      </c>
      <c r="L6030" t="str">
        <f>VLOOKUP(C6030,ACCOUNT_MAPPING!A:C,3,FALSE)</f>
        <v>General Building Maintenance</v>
      </c>
    </row>
    <row r="6031" spans="1:12" hidden="1">
      <c r="A6031">
        <v>11332</v>
      </c>
      <c r="B6031" t="s">
        <v>1856</v>
      </c>
      <c r="C6031">
        <v>50366000</v>
      </c>
      <c r="D6031" t="s">
        <v>63</v>
      </c>
      <c r="E6031" t="s">
        <v>13</v>
      </c>
      <c r="F6031" t="s">
        <v>13</v>
      </c>
      <c r="G6031" t="s">
        <v>7274</v>
      </c>
      <c r="H6031" s="2">
        <v>44868.850094791669</v>
      </c>
      <c r="I6031" t="s">
        <v>179</v>
      </c>
      <c r="J6031" s="2">
        <v>44868.850094791669</v>
      </c>
      <c r="K6031" t="s">
        <v>179</v>
      </c>
      <c r="L6031" t="str">
        <f>VLOOKUP(C6031,ACCOUNT_MAPPING!A:C,3,FALSE)</f>
        <v>General Building Maintenance</v>
      </c>
    </row>
    <row r="6032" spans="1:12" hidden="1">
      <c r="A6032">
        <v>11346</v>
      </c>
      <c r="B6032" t="s">
        <v>3396</v>
      </c>
      <c r="C6032">
        <v>50366000</v>
      </c>
      <c r="D6032" t="s">
        <v>17</v>
      </c>
      <c r="E6032" t="s">
        <v>13</v>
      </c>
      <c r="F6032" t="s">
        <v>13</v>
      </c>
      <c r="G6032" t="s">
        <v>7275</v>
      </c>
      <c r="H6032" s="2">
        <v>44916.770494675926</v>
      </c>
      <c r="I6032" t="s">
        <v>2747</v>
      </c>
      <c r="J6032" s="2">
        <v>44916.770494675926</v>
      </c>
      <c r="K6032" t="s">
        <v>2747</v>
      </c>
      <c r="L6032" t="str">
        <f>VLOOKUP(C6032,ACCOUNT_MAPPING!A:C,3,FALSE)</f>
        <v>General Building Maintenance</v>
      </c>
    </row>
    <row r="6033" spans="1:12" hidden="1">
      <c r="A6033">
        <v>11093</v>
      </c>
      <c r="B6033" t="s">
        <v>172</v>
      </c>
      <c r="C6033">
        <v>50366000</v>
      </c>
      <c r="D6033" t="s">
        <v>17</v>
      </c>
      <c r="E6033" t="s">
        <v>13</v>
      </c>
      <c r="F6033" t="s">
        <v>13</v>
      </c>
      <c r="G6033" t="s">
        <v>7233</v>
      </c>
      <c r="H6033" s="2">
        <v>44924.819213229166</v>
      </c>
      <c r="I6033" t="s">
        <v>119</v>
      </c>
      <c r="J6033" s="2">
        <v>44924.819213229166</v>
      </c>
      <c r="K6033" t="s">
        <v>119</v>
      </c>
      <c r="L6033" t="str">
        <f>VLOOKUP(C6033,ACCOUNT_MAPPING!A:C,3,FALSE)</f>
        <v>General Building Maintenance</v>
      </c>
    </row>
    <row r="6034" spans="1:12" hidden="1">
      <c r="A6034">
        <v>11112</v>
      </c>
      <c r="B6034" t="s">
        <v>174</v>
      </c>
      <c r="C6034">
        <v>50366000</v>
      </c>
      <c r="D6034" t="s">
        <v>17</v>
      </c>
      <c r="E6034" t="s">
        <v>13</v>
      </c>
      <c r="F6034" t="s">
        <v>13</v>
      </c>
      <c r="G6034" t="s">
        <v>7233</v>
      </c>
      <c r="H6034" s="2">
        <v>44924.859980439818</v>
      </c>
      <c r="I6034" t="s">
        <v>119</v>
      </c>
      <c r="J6034" s="2">
        <v>44924.859980439818</v>
      </c>
      <c r="K6034" t="s">
        <v>119</v>
      </c>
      <c r="L6034" t="str">
        <f>VLOOKUP(C6034,ACCOUNT_MAPPING!A:C,3,FALSE)</f>
        <v>General Building Maintenance</v>
      </c>
    </row>
    <row r="6035" spans="1:12" hidden="1">
      <c r="A6035">
        <v>11114</v>
      </c>
      <c r="B6035" t="s">
        <v>130</v>
      </c>
      <c r="C6035">
        <v>50366000</v>
      </c>
      <c r="D6035" t="s">
        <v>12</v>
      </c>
      <c r="E6035" t="s">
        <v>13</v>
      </c>
      <c r="F6035" t="s">
        <v>13</v>
      </c>
      <c r="G6035" t="s">
        <v>7276</v>
      </c>
      <c r="H6035" s="2">
        <v>45021.014889085651</v>
      </c>
      <c r="I6035" t="s">
        <v>119</v>
      </c>
      <c r="J6035" s="2">
        <v>45021.014889085651</v>
      </c>
      <c r="K6035" t="s">
        <v>119</v>
      </c>
      <c r="L6035" t="str">
        <f>VLOOKUP(C6035,ACCOUNT_MAPPING!A:C,3,FALSE)</f>
        <v>General Building Maintenance</v>
      </c>
    </row>
    <row r="6036" spans="1:12" hidden="1">
      <c r="A6036">
        <v>11377</v>
      </c>
      <c r="B6036" t="s">
        <v>7277</v>
      </c>
      <c r="C6036">
        <v>50366000</v>
      </c>
      <c r="D6036" t="s">
        <v>63</v>
      </c>
      <c r="E6036" t="s">
        <v>13</v>
      </c>
      <c r="F6036" t="s">
        <v>13</v>
      </c>
      <c r="G6036" t="s">
        <v>7278</v>
      </c>
      <c r="H6036" s="2">
        <v>44861.89910170139</v>
      </c>
      <c r="I6036" t="s">
        <v>179</v>
      </c>
      <c r="J6036" s="2">
        <v>44861.89910170139</v>
      </c>
      <c r="K6036" t="s">
        <v>179</v>
      </c>
      <c r="L6036" t="str">
        <f>VLOOKUP(C6036,ACCOUNT_MAPPING!A:C,3,FALSE)</f>
        <v>General Building Maintenance</v>
      </c>
    </row>
    <row r="6037" spans="1:12" hidden="1">
      <c r="A6037">
        <v>11123</v>
      </c>
      <c r="B6037" t="s">
        <v>1236</v>
      </c>
      <c r="C6037">
        <v>50366000</v>
      </c>
      <c r="D6037" t="s">
        <v>17</v>
      </c>
      <c r="E6037" t="s">
        <v>13</v>
      </c>
      <c r="F6037" t="s">
        <v>13</v>
      </c>
      <c r="G6037" t="s">
        <v>7279</v>
      </c>
      <c r="H6037" s="2">
        <v>44924.845224999997</v>
      </c>
      <c r="I6037" t="s">
        <v>111</v>
      </c>
      <c r="J6037" s="2">
        <v>44924.845224999997</v>
      </c>
      <c r="K6037" t="s">
        <v>111</v>
      </c>
      <c r="L6037" t="str">
        <f>VLOOKUP(C6037,ACCOUNT_MAPPING!A:C,3,FALSE)</f>
        <v>General Building Maintenance</v>
      </c>
    </row>
    <row r="6038" spans="1:12" hidden="1">
      <c r="A6038">
        <v>11128</v>
      </c>
      <c r="B6038" t="s">
        <v>6684</v>
      </c>
      <c r="C6038">
        <v>50366000</v>
      </c>
      <c r="D6038" t="s">
        <v>17</v>
      </c>
      <c r="E6038" t="s">
        <v>13</v>
      </c>
      <c r="F6038" t="s">
        <v>13</v>
      </c>
      <c r="G6038" t="s">
        <v>7280</v>
      </c>
      <c r="H6038" s="2">
        <v>44924.805263275462</v>
      </c>
      <c r="I6038" t="s">
        <v>116</v>
      </c>
      <c r="J6038" s="2">
        <v>44924.805263275462</v>
      </c>
      <c r="K6038" t="s">
        <v>116</v>
      </c>
      <c r="L6038" t="str">
        <f>VLOOKUP(C6038,ACCOUNT_MAPPING!A:C,3,FALSE)</f>
        <v>General Building Maintenance</v>
      </c>
    </row>
    <row r="6039" spans="1:12" hidden="1">
      <c r="A6039">
        <v>11419</v>
      </c>
      <c r="B6039" t="s">
        <v>6723</v>
      </c>
      <c r="C6039">
        <v>50366000</v>
      </c>
      <c r="D6039" t="s">
        <v>63</v>
      </c>
      <c r="E6039" t="s">
        <v>13</v>
      </c>
      <c r="F6039" t="s">
        <v>13</v>
      </c>
      <c r="G6039" t="s">
        <v>7281</v>
      </c>
      <c r="H6039" s="2">
        <v>44874.452411921295</v>
      </c>
      <c r="I6039" t="s">
        <v>909</v>
      </c>
      <c r="J6039" s="2">
        <v>44874.452411921295</v>
      </c>
      <c r="K6039" t="s">
        <v>909</v>
      </c>
      <c r="L6039" t="str">
        <f>VLOOKUP(C6039,ACCOUNT_MAPPING!A:C,3,FALSE)</f>
        <v>General Building Maintenance</v>
      </c>
    </row>
    <row r="6040" spans="1:12" hidden="1">
      <c r="A6040">
        <v>11431</v>
      </c>
      <c r="B6040" t="s">
        <v>2709</v>
      </c>
      <c r="C6040">
        <v>50366000</v>
      </c>
      <c r="D6040" t="s">
        <v>17</v>
      </c>
      <c r="E6040" t="s">
        <v>13</v>
      </c>
      <c r="F6040" t="s">
        <v>13</v>
      </c>
      <c r="G6040" t="s">
        <v>7282</v>
      </c>
      <c r="H6040" s="2">
        <v>44923.630528043985</v>
      </c>
      <c r="I6040" t="s">
        <v>909</v>
      </c>
      <c r="J6040" s="2">
        <v>44923.630528043985</v>
      </c>
      <c r="K6040" t="s">
        <v>909</v>
      </c>
      <c r="L6040" t="str">
        <f>VLOOKUP(C6040,ACCOUNT_MAPPING!A:C,3,FALSE)</f>
        <v>General Building Maintenance</v>
      </c>
    </row>
    <row r="6041" spans="1:12" hidden="1">
      <c r="A6041">
        <v>11174</v>
      </c>
      <c r="B6041" t="s">
        <v>2681</v>
      </c>
      <c r="C6041">
        <v>50366000</v>
      </c>
      <c r="D6041" t="s">
        <v>17</v>
      </c>
      <c r="E6041" t="s">
        <v>13</v>
      </c>
      <c r="F6041" t="s">
        <v>13</v>
      </c>
      <c r="G6041" t="s">
        <v>7283</v>
      </c>
      <c r="H6041" s="2">
        <v>44917.753873958332</v>
      </c>
      <c r="I6041" t="s">
        <v>627</v>
      </c>
      <c r="J6041" s="2">
        <v>44917.753873958332</v>
      </c>
      <c r="K6041" t="s">
        <v>627</v>
      </c>
      <c r="L6041" t="str">
        <f>VLOOKUP(C6041,ACCOUNT_MAPPING!A:C,3,FALSE)</f>
        <v>General Building Maintenance</v>
      </c>
    </row>
    <row r="6042" spans="1:12" hidden="1">
      <c r="A6042">
        <v>11445</v>
      </c>
      <c r="B6042" t="s">
        <v>927</v>
      </c>
      <c r="C6042">
        <v>50366000</v>
      </c>
      <c r="D6042" t="s">
        <v>12</v>
      </c>
      <c r="E6042" t="s">
        <v>13</v>
      </c>
      <c r="F6042" t="s">
        <v>13</v>
      </c>
      <c r="G6042" t="s">
        <v>7030</v>
      </c>
      <c r="H6042" s="2">
        <v>45020.672134490742</v>
      </c>
      <c r="I6042" t="s">
        <v>900</v>
      </c>
      <c r="J6042" s="2">
        <v>45020.672134490742</v>
      </c>
      <c r="K6042" t="s">
        <v>900</v>
      </c>
      <c r="L6042" t="str">
        <f>VLOOKUP(C6042,ACCOUNT_MAPPING!A:C,3,FALSE)</f>
        <v>General Building Maintenance</v>
      </c>
    </row>
    <row r="6043" spans="1:12" hidden="1">
      <c r="A6043">
        <v>11334</v>
      </c>
      <c r="B6043" t="s">
        <v>3996</v>
      </c>
      <c r="C6043">
        <v>50366000</v>
      </c>
      <c r="D6043" t="s">
        <v>63</v>
      </c>
      <c r="E6043" t="s">
        <v>13</v>
      </c>
      <c r="F6043" t="s">
        <v>13</v>
      </c>
      <c r="G6043" t="s">
        <v>7284</v>
      </c>
      <c r="H6043" s="2">
        <v>44868.860942280095</v>
      </c>
      <c r="I6043" t="s">
        <v>179</v>
      </c>
      <c r="J6043" s="2">
        <v>44868.860942280095</v>
      </c>
      <c r="K6043" t="s">
        <v>179</v>
      </c>
      <c r="L6043" t="str">
        <f>VLOOKUP(C6043,ACCOUNT_MAPPING!A:C,3,FALSE)</f>
        <v>General Building Maintenance</v>
      </c>
    </row>
    <row r="6044" spans="1:12" hidden="1">
      <c r="A6044">
        <v>11417</v>
      </c>
      <c r="B6044" t="s">
        <v>7285</v>
      </c>
      <c r="C6044">
        <v>50366000</v>
      </c>
      <c r="D6044" t="s">
        <v>63</v>
      </c>
      <c r="E6044" t="s">
        <v>13</v>
      </c>
      <c r="F6044" t="s">
        <v>13</v>
      </c>
      <c r="G6044" t="s">
        <v>7286</v>
      </c>
      <c r="H6044" s="2">
        <v>44873.523417511577</v>
      </c>
      <c r="I6044" t="s">
        <v>909</v>
      </c>
      <c r="J6044" s="2">
        <v>44873.523417511577</v>
      </c>
      <c r="K6044" t="s">
        <v>909</v>
      </c>
      <c r="L6044" t="str">
        <f>VLOOKUP(C6044,ACCOUNT_MAPPING!A:C,3,FALSE)</f>
        <v>General Building Maintenance</v>
      </c>
    </row>
    <row r="6045" spans="1:12" hidden="1">
      <c r="A6045">
        <v>11441</v>
      </c>
      <c r="B6045" t="s">
        <v>898</v>
      </c>
      <c r="C6045">
        <v>50366000</v>
      </c>
      <c r="D6045" t="s">
        <v>63</v>
      </c>
      <c r="E6045" t="s">
        <v>13</v>
      </c>
      <c r="F6045" t="s">
        <v>13</v>
      </c>
      <c r="G6045" t="s">
        <v>7287</v>
      </c>
      <c r="H6045" s="2">
        <v>44876.803755868059</v>
      </c>
      <c r="I6045" t="s">
        <v>900</v>
      </c>
      <c r="J6045" s="2">
        <v>44876.803755868059</v>
      </c>
      <c r="K6045" t="s">
        <v>900</v>
      </c>
      <c r="L6045" t="str">
        <f>VLOOKUP(C6045,ACCOUNT_MAPPING!A:C,3,FALSE)</f>
        <v>General Building Maintenance</v>
      </c>
    </row>
    <row r="6046" spans="1:12" hidden="1">
      <c r="A6046">
        <v>11183</v>
      </c>
      <c r="B6046" t="s">
        <v>146</v>
      </c>
      <c r="C6046">
        <v>50366000</v>
      </c>
      <c r="D6046" t="s">
        <v>17</v>
      </c>
      <c r="E6046" t="s">
        <v>13</v>
      </c>
      <c r="F6046" t="s">
        <v>13</v>
      </c>
      <c r="G6046" t="s">
        <v>7288</v>
      </c>
      <c r="H6046" s="2">
        <v>44929.513468020836</v>
      </c>
      <c r="I6046" t="s">
        <v>68</v>
      </c>
      <c r="J6046" s="2">
        <v>44929.513468020836</v>
      </c>
      <c r="K6046" t="s">
        <v>68</v>
      </c>
      <c r="L6046" t="str">
        <f>VLOOKUP(C6046,ACCOUNT_MAPPING!A:C,3,FALSE)</f>
        <v>General Building Maintenance</v>
      </c>
    </row>
    <row r="6047" spans="1:12" hidden="1">
      <c r="A6047">
        <v>11446</v>
      </c>
      <c r="B6047" t="s">
        <v>1239</v>
      </c>
      <c r="C6047">
        <v>50366000</v>
      </c>
      <c r="D6047" t="s">
        <v>12</v>
      </c>
      <c r="E6047" t="s">
        <v>13</v>
      </c>
      <c r="F6047" t="s">
        <v>13</v>
      </c>
      <c r="G6047" t="s">
        <v>7289</v>
      </c>
      <c r="H6047" s="2">
        <v>45020.676625081018</v>
      </c>
      <c r="I6047" t="s">
        <v>900</v>
      </c>
      <c r="J6047" s="2">
        <v>45020.676625081018</v>
      </c>
      <c r="K6047" t="s">
        <v>900</v>
      </c>
      <c r="L6047" t="str">
        <f>VLOOKUP(C6047,ACCOUNT_MAPPING!A:C,3,FALSE)</f>
        <v>General Building Maintenance</v>
      </c>
    </row>
    <row r="6048" spans="1:12" hidden="1">
      <c r="A6048">
        <v>11204</v>
      </c>
      <c r="B6048" t="s">
        <v>1834</v>
      </c>
      <c r="C6048">
        <v>50366000</v>
      </c>
      <c r="D6048" t="s">
        <v>63</v>
      </c>
      <c r="E6048" t="s">
        <v>13</v>
      </c>
      <c r="F6048" t="s">
        <v>13</v>
      </c>
      <c r="G6048" t="s">
        <v>7290</v>
      </c>
      <c r="H6048" s="2">
        <v>44874.894995451388</v>
      </c>
      <c r="I6048" t="s">
        <v>1836</v>
      </c>
      <c r="J6048" s="2">
        <v>44874.894995451388</v>
      </c>
      <c r="K6048" t="s">
        <v>1836</v>
      </c>
      <c r="L6048" t="str">
        <f>VLOOKUP(C6048,ACCOUNT_MAPPING!A:C,3,FALSE)</f>
        <v>General Building Maintenance</v>
      </c>
    </row>
    <row r="6049" spans="1:12" hidden="1">
      <c r="A6049">
        <v>11347</v>
      </c>
      <c r="B6049" t="s">
        <v>7291</v>
      </c>
      <c r="C6049">
        <v>50366000</v>
      </c>
      <c r="D6049" t="s">
        <v>17</v>
      </c>
      <c r="E6049" t="s">
        <v>13</v>
      </c>
      <c r="F6049" t="s">
        <v>13</v>
      </c>
      <c r="G6049" t="s">
        <v>7292</v>
      </c>
      <c r="H6049" s="2">
        <v>44916.788707256943</v>
      </c>
      <c r="I6049" t="s">
        <v>2747</v>
      </c>
      <c r="J6049" s="2">
        <v>44916.788707256943</v>
      </c>
      <c r="K6049" t="s">
        <v>2747</v>
      </c>
      <c r="L6049" t="str">
        <f>VLOOKUP(C6049,ACCOUNT_MAPPING!A:C,3,FALSE)</f>
        <v>General Building Maintenance</v>
      </c>
    </row>
    <row r="6050" spans="1:12" hidden="1">
      <c r="A6050">
        <v>11537</v>
      </c>
      <c r="B6050" t="s">
        <v>1488</v>
      </c>
      <c r="C6050">
        <v>50366000</v>
      </c>
      <c r="D6050" t="s">
        <v>17</v>
      </c>
      <c r="E6050" t="s">
        <v>13</v>
      </c>
      <c r="F6050" t="s">
        <v>13</v>
      </c>
      <c r="G6050" t="s">
        <v>7293</v>
      </c>
      <c r="H6050" s="2">
        <v>44929.771159108794</v>
      </c>
      <c r="I6050" t="s">
        <v>1490</v>
      </c>
      <c r="J6050" s="2">
        <v>44929.771159108794</v>
      </c>
      <c r="K6050" t="s">
        <v>1490</v>
      </c>
      <c r="L6050" t="str">
        <f>VLOOKUP(C6050,ACCOUNT_MAPPING!A:C,3,FALSE)</f>
        <v>General Building Maintenance</v>
      </c>
    </row>
    <row r="6051" spans="1:12" hidden="1">
      <c r="A6051">
        <v>11539</v>
      </c>
      <c r="B6051" t="s">
        <v>4798</v>
      </c>
      <c r="C6051">
        <v>50366000</v>
      </c>
      <c r="D6051" t="s">
        <v>12</v>
      </c>
      <c r="E6051" t="s">
        <v>13</v>
      </c>
      <c r="F6051" t="s">
        <v>13</v>
      </c>
      <c r="G6051" t="s">
        <v>7294</v>
      </c>
      <c r="H6051" s="2">
        <v>45012.510972141201</v>
      </c>
      <c r="I6051" t="s">
        <v>1895</v>
      </c>
      <c r="J6051" s="2">
        <v>45012.510972141201</v>
      </c>
      <c r="K6051" t="s">
        <v>1895</v>
      </c>
      <c r="L6051" t="str">
        <f>VLOOKUP(C6051,ACCOUNT_MAPPING!A:C,3,FALSE)</f>
        <v>General Building Maintenance</v>
      </c>
    </row>
    <row r="6052" spans="1:12" hidden="1">
      <c r="A6052">
        <v>11592</v>
      </c>
      <c r="B6052" t="s">
        <v>4810</v>
      </c>
      <c r="C6052">
        <v>50366000</v>
      </c>
      <c r="D6052" t="s">
        <v>12</v>
      </c>
      <c r="E6052" t="s">
        <v>13</v>
      </c>
      <c r="F6052" t="s">
        <v>13</v>
      </c>
      <c r="G6052" t="s">
        <v>7295</v>
      </c>
      <c r="H6052" s="2">
        <v>45013.62264209491</v>
      </c>
      <c r="I6052" t="s">
        <v>2734</v>
      </c>
      <c r="J6052" s="2">
        <v>45013.62264209491</v>
      </c>
      <c r="K6052" t="s">
        <v>2734</v>
      </c>
      <c r="L6052" t="str">
        <f>VLOOKUP(C6052,ACCOUNT_MAPPING!A:C,3,FALSE)</f>
        <v>General Building Maintenance</v>
      </c>
    </row>
    <row r="6053" spans="1:12" hidden="1">
      <c r="A6053">
        <v>11420</v>
      </c>
      <c r="B6053" t="s">
        <v>4847</v>
      </c>
      <c r="C6053">
        <v>50366000</v>
      </c>
      <c r="D6053" t="s">
        <v>63</v>
      </c>
      <c r="E6053" t="s">
        <v>13</v>
      </c>
      <c r="F6053" t="s">
        <v>13</v>
      </c>
      <c r="G6053" t="s">
        <v>7296</v>
      </c>
      <c r="H6053" s="2">
        <v>44874.43636068287</v>
      </c>
      <c r="I6053" t="s">
        <v>909</v>
      </c>
      <c r="J6053" s="2">
        <v>44874.43636068287</v>
      </c>
      <c r="K6053" t="s">
        <v>909</v>
      </c>
      <c r="L6053" t="str">
        <f>VLOOKUP(C6053,ACCOUNT_MAPPING!A:C,3,FALSE)</f>
        <v>General Building Maintenance</v>
      </c>
    </row>
    <row r="6054" spans="1:12" hidden="1">
      <c r="A6054">
        <v>11636</v>
      </c>
      <c r="B6054" t="s">
        <v>955</v>
      </c>
      <c r="C6054">
        <v>50366000</v>
      </c>
      <c r="D6054" t="s">
        <v>63</v>
      </c>
      <c r="E6054" t="s">
        <v>13</v>
      </c>
      <c r="F6054" t="s">
        <v>13</v>
      </c>
      <c r="G6054" t="s">
        <v>7297</v>
      </c>
      <c r="H6054" s="2">
        <v>44875.828899849534</v>
      </c>
      <c r="I6054" t="s">
        <v>663</v>
      </c>
      <c r="J6054" s="2">
        <v>44875.828899849534</v>
      </c>
      <c r="K6054" t="s">
        <v>663</v>
      </c>
      <c r="L6054" t="str">
        <f>VLOOKUP(C6054,ACCOUNT_MAPPING!A:C,3,FALSE)</f>
        <v>General Building Maintenance</v>
      </c>
    </row>
    <row r="6055" spans="1:12" hidden="1">
      <c r="A6055">
        <v>11251</v>
      </c>
      <c r="B6055" t="s">
        <v>879</v>
      </c>
      <c r="C6055">
        <v>50366000</v>
      </c>
      <c r="D6055" t="s">
        <v>12</v>
      </c>
      <c r="E6055" t="s">
        <v>13</v>
      </c>
      <c r="F6055" t="s">
        <v>13</v>
      </c>
      <c r="G6055" t="s">
        <v>7298</v>
      </c>
      <c r="H6055" s="2">
        <v>45013.618707060188</v>
      </c>
      <c r="I6055" t="s">
        <v>151</v>
      </c>
      <c r="J6055" s="2">
        <v>45013.618707060188</v>
      </c>
      <c r="K6055" t="s">
        <v>151</v>
      </c>
      <c r="L6055" t="str">
        <f>VLOOKUP(C6055,ACCOUNT_MAPPING!A:C,3,FALSE)</f>
        <v>General Building Maintenance</v>
      </c>
    </row>
    <row r="6056" spans="1:12" hidden="1">
      <c r="A6056">
        <v>11593</v>
      </c>
      <c r="B6056" t="s">
        <v>2738</v>
      </c>
      <c r="C6056">
        <v>50366000</v>
      </c>
      <c r="D6056" t="s">
        <v>12</v>
      </c>
      <c r="E6056" t="s">
        <v>13</v>
      </c>
      <c r="F6056" t="s">
        <v>13</v>
      </c>
      <c r="G6056" t="s">
        <v>7299</v>
      </c>
      <c r="H6056" s="2">
        <v>45012.615465474541</v>
      </c>
      <c r="I6056" t="s">
        <v>2734</v>
      </c>
      <c r="J6056" s="2">
        <v>45012.615465474541</v>
      </c>
      <c r="K6056" t="s">
        <v>2734</v>
      </c>
      <c r="L6056" t="str">
        <f>VLOOKUP(C6056,ACCOUNT_MAPPING!A:C,3,FALSE)</f>
        <v>General Building Maintenance</v>
      </c>
    </row>
    <row r="6057" spans="1:12" hidden="1">
      <c r="A6057">
        <v>11654</v>
      </c>
      <c r="B6057" t="s">
        <v>912</v>
      </c>
      <c r="C6057">
        <v>50366000</v>
      </c>
      <c r="D6057" t="s">
        <v>63</v>
      </c>
      <c r="E6057" t="s">
        <v>13</v>
      </c>
      <c r="F6057" t="s">
        <v>13</v>
      </c>
      <c r="G6057" t="s">
        <v>7300</v>
      </c>
      <c r="H6057" s="2">
        <v>44875.989843715281</v>
      </c>
      <c r="I6057" t="s">
        <v>663</v>
      </c>
      <c r="J6057" s="2">
        <v>44875.989843715281</v>
      </c>
      <c r="K6057" t="s">
        <v>663</v>
      </c>
      <c r="L6057" t="str">
        <f>VLOOKUP(C6057,ACCOUNT_MAPPING!A:C,3,FALSE)</f>
        <v>General Building Maintenance</v>
      </c>
    </row>
    <row r="6058" spans="1:12" hidden="1">
      <c r="A6058">
        <v>11437</v>
      </c>
      <c r="B6058" t="s">
        <v>1868</v>
      </c>
      <c r="C6058">
        <v>50366000</v>
      </c>
      <c r="D6058" t="s">
        <v>17</v>
      </c>
      <c r="E6058" t="s">
        <v>13</v>
      </c>
      <c r="F6058" t="s">
        <v>13</v>
      </c>
      <c r="G6058" t="s">
        <v>7301</v>
      </c>
      <c r="H6058" s="2">
        <v>44917.468016817133</v>
      </c>
      <c r="I6058" t="s">
        <v>909</v>
      </c>
      <c r="J6058" s="2">
        <v>44917.468016817133</v>
      </c>
      <c r="K6058" t="s">
        <v>909</v>
      </c>
      <c r="L6058" t="str">
        <f>VLOOKUP(C6058,ACCOUNT_MAPPING!A:C,3,FALSE)</f>
        <v>General Building Maintenance</v>
      </c>
    </row>
    <row r="6059" spans="1:12" hidden="1">
      <c r="A6059">
        <v>11443</v>
      </c>
      <c r="B6059" t="s">
        <v>894</v>
      </c>
      <c r="C6059">
        <v>50366000</v>
      </c>
      <c r="D6059" t="s">
        <v>17</v>
      </c>
      <c r="E6059" t="s">
        <v>13</v>
      </c>
      <c r="F6059" t="s">
        <v>13</v>
      </c>
      <c r="G6059" t="s">
        <v>7121</v>
      </c>
      <c r="H6059" s="2">
        <v>44923.752541006943</v>
      </c>
      <c r="I6059" t="s">
        <v>759</v>
      </c>
      <c r="J6059" s="2">
        <v>44923.752541006943</v>
      </c>
      <c r="K6059" t="s">
        <v>759</v>
      </c>
      <c r="L6059" t="str">
        <f>VLOOKUP(C6059,ACCOUNT_MAPPING!A:C,3,FALSE)</f>
        <v>General Building Maintenance</v>
      </c>
    </row>
    <row r="6060" spans="1:12" hidden="1">
      <c r="A6060">
        <v>11657</v>
      </c>
      <c r="B6060" t="s">
        <v>951</v>
      </c>
      <c r="C6060">
        <v>50366000</v>
      </c>
      <c r="D6060" t="s">
        <v>63</v>
      </c>
      <c r="E6060" t="s">
        <v>13</v>
      </c>
      <c r="F6060" t="s">
        <v>13</v>
      </c>
      <c r="G6060" t="s">
        <v>7302</v>
      </c>
      <c r="H6060" s="2">
        <v>44874.879610416669</v>
      </c>
      <c r="I6060" t="s">
        <v>661</v>
      </c>
      <c r="J6060" s="2">
        <v>44874.879610416669</v>
      </c>
      <c r="K6060" t="s">
        <v>661</v>
      </c>
      <c r="L6060" t="str">
        <f>VLOOKUP(C6060,ACCOUNT_MAPPING!A:C,3,FALSE)</f>
        <v>General Building Maintenance</v>
      </c>
    </row>
    <row r="6061" spans="1:12" hidden="1">
      <c r="A6061">
        <v>11661</v>
      </c>
      <c r="B6061" t="s">
        <v>960</v>
      </c>
      <c r="C6061">
        <v>50366000</v>
      </c>
      <c r="D6061" t="s">
        <v>63</v>
      </c>
      <c r="E6061" t="s">
        <v>13</v>
      </c>
      <c r="F6061" t="s">
        <v>13</v>
      </c>
      <c r="G6061" t="s">
        <v>7303</v>
      </c>
      <c r="H6061" s="2">
        <v>44874.885433599535</v>
      </c>
      <c r="I6061" t="s">
        <v>661</v>
      </c>
      <c r="J6061" s="2">
        <v>44874.885433599535</v>
      </c>
      <c r="K6061" t="s">
        <v>661</v>
      </c>
      <c r="L6061" t="str">
        <f>VLOOKUP(C6061,ACCOUNT_MAPPING!A:C,3,FALSE)</f>
        <v>General Building Maintenance</v>
      </c>
    </row>
    <row r="6062" spans="1:12" hidden="1">
      <c r="A6062">
        <v>11307</v>
      </c>
      <c r="B6062" t="s">
        <v>3982</v>
      </c>
      <c r="C6062">
        <v>50366000</v>
      </c>
      <c r="D6062" t="s">
        <v>17</v>
      </c>
      <c r="E6062" t="s">
        <v>13</v>
      </c>
      <c r="F6062" t="s">
        <v>13</v>
      </c>
      <c r="G6062" t="s">
        <v>7304</v>
      </c>
      <c r="H6062" s="2">
        <v>44924.16102939815</v>
      </c>
      <c r="I6062" t="s">
        <v>157</v>
      </c>
      <c r="J6062" s="2">
        <v>44924.16102939815</v>
      </c>
      <c r="K6062" t="s">
        <v>157</v>
      </c>
      <c r="L6062" t="str">
        <f>VLOOKUP(C6062,ACCOUNT_MAPPING!A:C,3,FALSE)</f>
        <v>General Building Maintenance</v>
      </c>
    </row>
    <row r="6063" spans="1:12" hidden="1">
      <c r="A6063">
        <v>11618</v>
      </c>
      <c r="B6063" t="s">
        <v>7305</v>
      </c>
      <c r="C6063">
        <v>50366000</v>
      </c>
      <c r="D6063" t="s">
        <v>63</v>
      </c>
      <c r="E6063" t="s">
        <v>13</v>
      </c>
      <c r="F6063" t="s">
        <v>13</v>
      </c>
      <c r="G6063" t="s">
        <v>7306</v>
      </c>
      <c r="H6063" s="2">
        <v>44874.62339375</v>
      </c>
      <c r="I6063" t="s">
        <v>630</v>
      </c>
      <c r="J6063" s="2">
        <v>44874.62339375</v>
      </c>
      <c r="K6063" t="s">
        <v>630</v>
      </c>
      <c r="L6063" t="str">
        <f>VLOOKUP(C6063,ACCOUNT_MAPPING!A:C,3,FALSE)</f>
        <v>General Building Maintenance</v>
      </c>
    </row>
    <row r="6064" spans="1:12" hidden="1">
      <c r="A6064">
        <v>11333</v>
      </c>
      <c r="B6064" t="s">
        <v>1477</v>
      </c>
      <c r="C6064">
        <v>50366000</v>
      </c>
      <c r="D6064" t="s">
        <v>63</v>
      </c>
      <c r="E6064" t="s">
        <v>13</v>
      </c>
      <c r="F6064" t="s">
        <v>13</v>
      </c>
      <c r="G6064" t="s">
        <v>7284</v>
      </c>
      <c r="H6064" s="2">
        <v>44868.859853125003</v>
      </c>
      <c r="I6064" t="s">
        <v>179</v>
      </c>
      <c r="J6064" s="2">
        <v>44868.859853125003</v>
      </c>
      <c r="K6064" t="s">
        <v>179</v>
      </c>
      <c r="L6064" t="str">
        <f>VLOOKUP(C6064,ACCOUNT_MAPPING!A:C,3,FALSE)</f>
        <v>General Building Maintenance</v>
      </c>
    </row>
    <row r="6065" spans="1:12" hidden="1">
      <c r="A6065">
        <v>11447</v>
      </c>
      <c r="B6065" t="s">
        <v>1240</v>
      </c>
      <c r="C6065">
        <v>50366000</v>
      </c>
      <c r="D6065" t="s">
        <v>12</v>
      </c>
      <c r="E6065" t="s">
        <v>13</v>
      </c>
      <c r="F6065" t="s">
        <v>13</v>
      </c>
      <c r="G6065" t="s">
        <v>7307</v>
      </c>
      <c r="H6065" s="2">
        <v>45021.456386192127</v>
      </c>
      <c r="I6065" t="s">
        <v>900</v>
      </c>
      <c r="J6065" s="2">
        <v>45021.456386192127</v>
      </c>
      <c r="K6065" t="s">
        <v>900</v>
      </c>
      <c r="L6065" t="str">
        <f>VLOOKUP(C6065,ACCOUNT_MAPPING!A:C,3,FALSE)</f>
        <v>General Building Maintenance</v>
      </c>
    </row>
    <row r="6066" spans="1:12" hidden="1">
      <c r="A6066">
        <v>11693</v>
      </c>
      <c r="B6066" t="s">
        <v>184</v>
      </c>
      <c r="C6066">
        <v>50366000</v>
      </c>
      <c r="D6066" t="s">
        <v>12</v>
      </c>
      <c r="E6066" t="s">
        <v>13</v>
      </c>
      <c r="F6066" t="s">
        <v>13</v>
      </c>
      <c r="G6066" t="s">
        <v>7308</v>
      </c>
      <c r="H6066" s="2">
        <v>45021.848313229166</v>
      </c>
      <c r="I6066" t="s">
        <v>186</v>
      </c>
      <c r="J6066" s="2">
        <v>45021.848313229166</v>
      </c>
      <c r="K6066" t="s">
        <v>186</v>
      </c>
      <c r="L6066" t="str">
        <f>VLOOKUP(C6066,ACCOUNT_MAPPING!A:C,3,FALSE)</f>
        <v>General Building Maintenance</v>
      </c>
    </row>
    <row r="6067" spans="1:12" hidden="1">
      <c r="A6067">
        <v>11344</v>
      </c>
      <c r="B6067" t="s">
        <v>4031</v>
      </c>
      <c r="C6067">
        <v>50366000</v>
      </c>
      <c r="D6067" t="s">
        <v>63</v>
      </c>
      <c r="E6067" t="s">
        <v>13</v>
      </c>
      <c r="F6067" t="s">
        <v>13</v>
      </c>
      <c r="G6067" t="s">
        <v>7284</v>
      </c>
      <c r="H6067" s="2">
        <v>44868.882951354164</v>
      </c>
      <c r="I6067" t="s">
        <v>179</v>
      </c>
      <c r="J6067" s="2">
        <v>44868.882951354164</v>
      </c>
      <c r="K6067" t="s">
        <v>179</v>
      </c>
      <c r="L6067" t="str">
        <f>VLOOKUP(C6067,ACCOUNT_MAPPING!A:C,3,FALSE)</f>
        <v>General Building Maintenance</v>
      </c>
    </row>
    <row r="6068" spans="1:12" hidden="1">
      <c r="A6068">
        <v>11376</v>
      </c>
      <c r="B6068" t="s">
        <v>7309</v>
      </c>
      <c r="C6068">
        <v>50366000</v>
      </c>
      <c r="D6068" t="s">
        <v>63</v>
      </c>
      <c r="E6068" t="s">
        <v>13</v>
      </c>
      <c r="F6068" t="s">
        <v>13</v>
      </c>
      <c r="G6068" t="s">
        <v>7278</v>
      </c>
      <c r="H6068" s="2">
        <v>44861.89853943287</v>
      </c>
      <c r="I6068" t="s">
        <v>179</v>
      </c>
      <c r="J6068" s="2">
        <v>44861.89853943287</v>
      </c>
      <c r="K6068" t="s">
        <v>179</v>
      </c>
      <c r="L6068" t="str">
        <f>VLOOKUP(C6068,ACCOUNT_MAPPING!A:C,3,FALSE)</f>
        <v>General Building Maintenance</v>
      </c>
    </row>
    <row r="6069" spans="1:12" hidden="1">
      <c r="A6069">
        <v>11460</v>
      </c>
      <c r="B6069" t="s">
        <v>903</v>
      </c>
      <c r="C6069">
        <v>50366000</v>
      </c>
      <c r="D6069" t="s">
        <v>17</v>
      </c>
      <c r="E6069" t="s">
        <v>13</v>
      </c>
      <c r="F6069" t="s">
        <v>13</v>
      </c>
      <c r="G6069" t="s">
        <v>7121</v>
      </c>
      <c r="H6069" s="2">
        <v>44923.589525543983</v>
      </c>
      <c r="I6069" t="s">
        <v>759</v>
      </c>
      <c r="J6069" s="2">
        <v>44923.589525543983</v>
      </c>
      <c r="K6069" t="s">
        <v>759</v>
      </c>
      <c r="L6069" t="str">
        <f>VLOOKUP(C6069,ACCOUNT_MAPPING!A:C,3,FALSE)</f>
        <v>General Building Maintenance</v>
      </c>
    </row>
    <row r="6070" spans="1:12" hidden="1">
      <c r="A6070">
        <v>11418</v>
      </c>
      <c r="B6070" t="s">
        <v>4818</v>
      </c>
      <c r="C6070">
        <v>50366000</v>
      </c>
      <c r="D6070" t="s">
        <v>63</v>
      </c>
      <c r="E6070" t="s">
        <v>13</v>
      </c>
      <c r="F6070" t="s">
        <v>13</v>
      </c>
      <c r="G6070" t="s">
        <v>7310</v>
      </c>
      <c r="H6070" s="2">
        <v>44873.588277083334</v>
      </c>
      <c r="I6070" t="s">
        <v>909</v>
      </c>
      <c r="J6070" s="2">
        <v>44873.588277083334</v>
      </c>
      <c r="K6070" t="s">
        <v>909</v>
      </c>
      <c r="L6070" t="str">
        <f>VLOOKUP(C6070,ACCOUNT_MAPPING!A:C,3,FALSE)</f>
        <v>General Building Maintenance</v>
      </c>
    </row>
    <row r="6071" spans="1:12" hidden="1">
      <c r="A6071">
        <v>11712</v>
      </c>
      <c r="B6071" t="s">
        <v>2753</v>
      </c>
      <c r="C6071">
        <v>50366000</v>
      </c>
      <c r="D6071" t="s">
        <v>17</v>
      </c>
      <c r="E6071" t="s">
        <v>13</v>
      </c>
      <c r="F6071" t="s">
        <v>13</v>
      </c>
      <c r="G6071" t="s">
        <v>7311</v>
      </c>
      <c r="H6071" s="2">
        <v>44929.734957210647</v>
      </c>
      <c r="I6071" t="s">
        <v>548</v>
      </c>
      <c r="J6071" s="2">
        <v>44929.734957210647</v>
      </c>
      <c r="K6071" t="s">
        <v>548</v>
      </c>
      <c r="L6071" t="str">
        <f>VLOOKUP(C6071,ACCOUNT_MAPPING!A:C,3,FALSE)</f>
        <v>General Building Maintenance</v>
      </c>
    </row>
    <row r="6072" spans="1:12" hidden="1">
      <c r="A6072">
        <v>11627</v>
      </c>
      <c r="B6072" t="s">
        <v>944</v>
      </c>
      <c r="C6072">
        <v>50366000</v>
      </c>
      <c r="D6072" t="s">
        <v>12</v>
      </c>
      <c r="E6072" t="s">
        <v>13</v>
      </c>
      <c r="F6072" t="s">
        <v>13</v>
      </c>
      <c r="G6072" t="s">
        <v>7312</v>
      </c>
      <c r="H6072" s="2">
        <v>45014.78269378472</v>
      </c>
      <c r="I6072" t="s">
        <v>663</v>
      </c>
      <c r="J6072" s="2">
        <v>45014.78269378472</v>
      </c>
      <c r="K6072" t="s">
        <v>663</v>
      </c>
      <c r="L6072" t="str">
        <f>VLOOKUP(C6072,ACCOUNT_MAPPING!A:C,3,FALSE)</f>
        <v>General Building Maintenance</v>
      </c>
    </row>
    <row r="6073" spans="1:12" hidden="1">
      <c r="A6073">
        <v>11444</v>
      </c>
      <c r="B6073" t="s">
        <v>901</v>
      </c>
      <c r="C6073">
        <v>50366000</v>
      </c>
      <c r="D6073" t="s">
        <v>12</v>
      </c>
      <c r="E6073" t="s">
        <v>13</v>
      </c>
      <c r="F6073" t="s">
        <v>13</v>
      </c>
      <c r="G6073" t="s">
        <v>7313</v>
      </c>
      <c r="H6073" s="2">
        <v>45020.674701504628</v>
      </c>
      <c r="I6073" t="s">
        <v>900</v>
      </c>
      <c r="J6073" s="2">
        <v>45020.674701504628</v>
      </c>
      <c r="K6073" t="s">
        <v>900</v>
      </c>
      <c r="L6073" t="str">
        <f>VLOOKUP(C6073,ACCOUNT_MAPPING!A:C,3,FALSE)</f>
        <v>General Building Maintenance</v>
      </c>
    </row>
    <row r="6074" spans="1:12" hidden="1">
      <c r="A6074">
        <v>11449</v>
      </c>
      <c r="B6074" t="s">
        <v>1252</v>
      </c>
      <c r="C6074">
        <v>50366000</v>
      </c>
      <c r="D6074" t="s">
        <v>17</v>
      </c>
      <c r="E6074" t="s">
        <v>13</v>
      </c>
      <c r="F6074" t="s">
        <v>13</v>
      </c>
      <c r="G6074" t="s">
        <v>7314</v>
      </c>
      <c r="H6074" s="2">
        <v>44929.353181747683</v>
      </c>
      <c r="I6074" t="s">
        <v>900</v>
      </c>
      <c r="J6074" s="2">
        <v>44929.353181747683</v>
      </c>
      <c r="K6074" t="s">
        <v>900</v>
      </c>
      <c r="L6074" t="str">
        <f>VLOOKUP(C6074,ACCOUNT_MAPPING!A:C,3,FALSE)</f>
        <v>General Building Maintenance</v>
      </c>
    </row>
    <row r="6075" spans="1:12" hidden="1">
      <c r="A6075">
        <v>11464</v>
      </c>
      <c r="B6075" t="s">
        <v>1255</v>
      </c>
      <c r="C6075">
        <v>50366000</v>
      </c>
      <c r="D6075" t="s">
        <v>17</v>
      </c>
      <c r="E6075" t="s">
        <v>13</v>
      </c>
      <c r="F6075" t="s">
        <v>13</v>
      </c>
      <c r="G6075" t="s">
        <v>7315</v>
      </c>
      <c r="H6075" s="2">
        <v>44923.623916122684</v>
      </c>
      <c r="I6075" t="s">
        <v>759</v>
      </c>
      <c r="J6075" s="2">
        <v>44923.623916122684</v>
      </c>
      <c r="K6075" t="s">
        <v>759</v>
      </c>
      <c r="L6075" t="str">
        <f>VLOOKUP(C6075,ACCOUNT_MAPPING!A:C,3,FALSE)</f>
        <v>General Building Maintenance</v>
      </c>
    </row>
    <row r="6076" spans="1:12" hidden="1">
      <c r="A6076">
        <v>11472</v>
      </c>
      <c r="B6076" t="s">
        <v>1250</v>
      </c>
      <c r="C6076">
        <v>50366000</v>
      </c>
      <c r="D6076" t="s">
        <v>17</v>
      </c>
      <c r="E6076" t="s">
        <v>13</v>
      </c>
      <c r="F6076" t="s">
        <v>13</v>
      </c>
      <c r="G6076" t="s">
        <v>7287</v>
      </c>
      <c r="H6076" s="2">
        <v>44925.490056481482</v>
      </c>
      <c r="I6076" t="s">
        <v>900</v>
      </c>
      <c r="J6076" s="2">
        <v>44925.490056481482</v>
      </c>
      <c r="K6076" t="s">
        <v>900</v>
      </c>
      <c r="L6076" t="str">
        <f>VLOOKUP(C6076,ACCOUNT_MAPPING!A:C,3,FALSE)</f>
        <v>General Building Maintenance</v>
      </c>
    </row>
    <row r="6077" spans="1:12" hidden="1">
      <c r="A6077">
        <v>11461</v>
      </c>
      <c r="B6077" t="s">
        <v>1246</v>
      </c>
      <c r="C6077">
        <v>50366000</v>
      </c>
      <c r="D6077" t="s">
        <v>17</v>
      </c>
      <c r="E6077" t="s">
        <v>13</v>
      </c>
      <c r="F6077" t="s">
        <v>13</v>
      </c>
      <c r="G6077" t="s">
        <v>7315</v>
      </c>
      <c r="H6077" s="2">
        <v>44923.603570601852</v>
      </c>
      <c r="I6077" t="s">
        <v>759</v>
      </c>
      <c r="J6077" s="2">
        <v>44923.603570601852</v>
      </c>
      <c r="K6077" t="s">
        <v>759</v>
      </c>
      <c r="L6077" t="str">
        <f>VLOOKUP(C6077,ACCOUNT_MAPPING!A:C,3,FALSE)</f>
        <v>General Building Maintenance</v>
      </c>
    </row>
    <row r="6078" spans="1:12" hidden="1">
      <c r="A6078">
        <v>11749</v>
      </c>
      <c r="B6078" t="s">
        <v>2783</v>
      </c>
      <c r="C6078">
        <v>50366000</v>
      </c>
      <c r="D6078" t="s">
        <v>17</v>
      </c>
      <c r="E6078" t="s">
        <v>13</v>
      </c>
      <c r="F6078" t="s">
        <v>13</v>
      </c>
      <c r="G6078" t="s">
        <v>6843</v>
      </c>
      <c r="H6078" s="2">
        <v>44924.572440428237</v>
      </c>
      <c r="I6078" t="s">
        <v>34</v>
      </c>
      <c r="J6078" s="2">
        <v>44924.572440428237</v>
      </c>
      <c r="K6078" t="s">
        <v>34</v>
      </c>
      <c r="L6078" t="str">
        <f>VLOOKUP(C6078,ACCOUNT_MAPPING!A:C,3,FALSE)</f>
        <v>General Building Maintenance</v>
      </c>
    </row>
    <row r="6079" spans="1:12" hidden="1">
      <c r="A6079">
        <v>11762</v>
      </c>
      <c r="B6079" t="s">
        <v>3439</v>
      </c>
      <c r="C6079">
        <v>50366000</v>
      </c>
      <c r="D6079" t="s">
        <v>12</v>
      </c>
      <c r="E6079" t="s">
        <v>13</v>
      </c>
      <c r="F6079" t="s">
        <v>13</v>
      </c>
      <c r="G6079" t="s">
        <v>7316</v>
      </c>
      <c r="H6079" s="2">
        <v>45012.609716284722</v>
      </c>
      <c r="I6079" t="s">
        <v>949</v>
      </c>
      <c r="J6079" s="2">
        <v>45012.609716284722</v>
      </c>
      <c r="K6079" t="s">
        <v>949</v>
      </c>
      <c r="L6079" t="str">
        <f>VLOOKUP(C6079,ACCOUNT_MAPPING!A:C,3,FALSE)</f>
        <v>General Building Maintenance</v>
      </c>
    </row>
    <row r="6080" spans="1:12" hidden="1">
      <c r="A6080">
        <v>11768</v>
      </c>
      <c r="B6080" t="s">
        <v>985</v>
      </c>
      <c r="C6080">
        <v>50366000</v>
      </c>
      <c r="D6080" t="s">
        <v>12</v>
      </c>
      <c r="E6080" t="s">
        <v>13</v>
      </c>
      <c r="F6080" t="s">
        <v>13</v>
      </c>
      <c r="G6080" t="s">
        <v>7317</v>
      </c>
      <c r="H6080" s="2">
        <v>45013.523276736109</v>
      </c>
      <c r="I6080" t="s">
        <v>949</v>
      </c>
      <c r="J6080" s="2">
        <v>45013.523276736109</v>
      </c>
      <c r="K6080" t="s">
        <v>949</v>
      </c>
      <c r="L6080" t="str">
        <f>VLOOKUP(C6080,ACCOUNT_MAPPING!A:C,3,FALSE)</f>
        <v>General Building Maintenance</v>
      </c>
    </row>
    <row r="6081" spans="1:12" hidden="1">
      <c r="A6081">
        <v>11511</v>
      </c>
      <c r="B6081" t="s">
        <v>1916</v>
      </c>
      <c r="C6081">
        <v>50366000</v>
      </c>
      <c r="D6081" t="s">
        <v>17</v>
      </c>
      <c r="E6081" t="s">
        <v>13</v>
      </c>
      <c r="F6081" t="s">
        <v>13</v>
      </c>
      <c r="G6081" t="s">
        <v>7318</v>
      </c>
      <c r="H6081" s="2">
        <v>44922.686317858796</v>
      </c>
      <c r="I6081" t="s">
        <v>1874</v>
      </c>
      <c r="J6081" s="2">
        <v>44922.686317858796</v>
      </c>
      <c r="K6081" t="s">
        <v>1874</v>
      </c>
      <c r="L6081" t="str">
        <f>VLOOKUP(C6081,ACCOUNT_MAPPING!A:C,3,FALSE)</f>
        <v>General Building Maintenance</v>
      </c>
    </row>
    <row r="6082" spans="1:12" hidden="1">
      <c r="A6082">
        <v>11536</v>
      </c>
      <c r="B6082" t="s">
        <v>1887</v>
      </c>
      <c r="C6082">
        <v>50366000</v>
      </c>
      <c r="D6082" t="s">
        <v>17</v>
      </c>
      <c r="E6082" t="s">
        <v>13</v>
      </c>
      <c r="F6082" t="s">
        <v>13</v>
      </c>
      <c r="G6082" t="s">
        <v>7319</v>
      </c>
      <c r="H6082" s="2">
        <v>44929.756891122684</v>
      </c>
      <c r="I6082" t="s">
        <v>1490</v>
      </c>
      <c r="J6082" s="2">
        <v>44929.756891122684</v>
      </c>
      <c r="K6082" t="s">
        <v>1490</v>
      </c>
      <c r="L6082" t="str">
        <f>VLOOKUP(C6082,ACCOUNT_MAPPING!A:C,3,FALSE)</f>
        <v>General Building Maintenance</v>
      </c>
    </row>
    <row r="6083" spans="1:12" hidden="1">
      <c r="A6083">
        <v>11538</v>
      </c>
      <c r="B6083" t="s">
        <v>1891</v>
      </c>
      <c r="C6083">
        <v>50366000</v>
      </c>
      <c r="D6083" t="s">
        <v>17</v>
      </c>
      <c r="E6083" t="s">
        <v>13</v>
      </c>
      <c r="F6083" t="s">
        <v>13</v>
      </c>
      <c r="G6083" t="s">
        <v>7320</v>
      </c>
      <c r="H6083" s="2">
        <v>44923.678548344906</v>
      </c>
      <c r="I6083" t="s">
        <v>1874</v>
      </c>
      <c r="J6083" s="2">
        <v>44923.678548344906</v>
      </c>
      <c r="K6083" t="s">
        <v>1874</v>
      </c>
      <c r="L6083" t="str">
        <f>VLOOKUP(C6083,ACCOUNT_MAPPING!A:C,3,FALSE)</f>
        <v>General Building Maintenance</v>
      </c>
    </row>
    <row r="6084" spans="1:12" hidden="1">
      <c r="A6084">
        <v>11690</v>
      </c>
      <c r="B6084" t="s">
        <v>187</v>
      </c>
      <c r="C6084">
        <v>50366000</v>
      </c>
      <c r="D6084" t="s">
        <v>12</v>
      </c>
      <c r="E6084" t="s">
        <v>13</v>
      </c>
      <c r="F6084" t="s">
        <v>13</v>
      </c>
      <c r="G6084" t="s">
        <v>7321</v>
      </c>
      <c r="H6084" s="2">
        <v>45021.871039583333</v>
      </c>
      <c r="I6084" t="s">
        <v>673</v>
      </c>
      <c r="J6084" s="2">
        <v>45021.871039583333</v>
      </c>
      <c r="K6084" t="s">
        <v>673</v>
      </c>
      <c r="L6084" t="str">
        <f>VLOOKUP(C6084,ACCOUNT_MAPPING!A:C,3,FALSE)</f>
        <v>General Building Maintenance</v>
      </c>
    </row>
    <row r="6085" spans="1:12" hidden="1">
      <c r="A6085">
        <v>11800</v>
      </c>
      <c r="B6085" t="s">
        <v>977</v>
      </c>
      <c r="C6085">
        <v>50366000</v>
      </c>
      <c r="D6085" t="s">
        <v>12</v>
      </c>
      <c r="E6085" t="s">
        <v>13</v>
      </c>
      <c r="F6085" t="s">
        <v>13</v>
      </c>
      <c r="G6085" t="s">
        <v>7322</v>
      </c>
      <c r="H6085" s="2">
        <v>45014.632299803241</v>
      </c>
      <c r="I6085" t="s">
        <v>79</v>
      </c>
      <c r="J6085" s="2">
        <v>45014.632299803241</v>
      </c>
      <c r="K6085" t="s">
        <v>79</v>
      </c>
      <c r="L6085" t="str">
        <f>VLOOKUP(C6085,ACCOUNT_MAPPING!A:C,3,FALSE)</f>
        <v>General Building Maintenance</v>
      </c>
    </row>
    <row r="6086" spans="1:12" hidden="1">
      <c r="A6086">
        <v>11801</v>
      </c>
      <c r="B6086" t="s">
        <v>4871</v>
      </c>
      <c r="C6086">
        <v>50366000</v>
      </c>
      <c r="D6086" t="s">
        <v>12</v>
      </c>
      <c r="E6086" t="s">
        <v>13</v>
      </c>
      <c r="F6086" t="s">
        <v>13</v>
      </c>
      <c r="G6086" t="s">
        <v>7323</v>
      </c>
      <c r="H6086" s="2">
        <v>45021.79012395833</v>
      </c>
      <c r="I6086" t="s">
        <v>79</v>
      </c>
      <c r="J6086" s="2">
        <v>45021.79012395833</v>
      </c>
      <c r="K6086" t="s">
        <v>79</v>
      </c>
      <c r="L6086" t="str">
        <f>VLOOKUP(C6086,ACCOUNT_MAPPING!A:C,3,FALSE)</f>
        <v>General Building Maintenance</v>
      </c>
    </row>
    <row r="6087" spans="1:12" hidden="1">
      <c r="A6087">
        <v>11803</v>
      </c>
      <c r="B6087" t="s">
        <v>4873</v>
      </c>
      <c r="C6087">
        <v>50366000</v>
      </c>
      <c r="D6087" t="s">
        <v>17</v>
      </c>
      <c r="E6087" t="s">
        <v>13</v>
      </c>
      <c r="F6087" t="s">
        <v>13</v>
      </c>
      <c r="G6087" t="s">
        <v>7324</v>
      </c>
      <c r="H6087" s="2">
        <v>44917.468956828707</v>
      </c>
      <c r="I6087" t="s">
        <v>233</v>
      </c>
      <c r="J6087" s="2">
        <v>44917.468956828707</v>
      </c>
      <c r="K6087" t="s">
        <v>233</v>
      </c>
      <c r="L6087" t="str">
        <f>VLOOKUP(C6087,ACCOUNT_MAPPING!A:C,3,FALSE)</f>
        <v>General Building Maintenance</v>
      </c>
    </row>
    <row r="6088" spans="1:12" hidden="1">
      <c r="A6088">
        <v>11804</v>
      </c>
      <c r="B6088" t="s">
        <v>4875</v>
      </c>
      <c r="C6088">
        <v>50366000</v>
      </c>
      <c r="D6088" t="s">
        <v>17</v>
      </c>
      <c r="E6088" t="s">
        <v>13</v>
      </c>
      <c r="F6088" t="s">
        <v>13</v>
      </c>
      <c r="G6088" t="s">
        <v>7325</v>
      </c>
      <c r="H6088" s="2">
        <v>44917.470715706018</v>
      </c>
      <c r="I6088" t="s">
        <v>233</v>
      </c>
      <c r="J6088" s="2">
        <v>44917.470715706018</v>
      </c>
      <c r="K6088" t="s">
        <v>233</v>
      </c>
      <c r="L6088" t="str">
        <f>VLOOKUP(C6088,ACCOUNT_MAPPING!A:C,3,FALSE)</f>
        <v>General Building Maintenance</v>
      </c>
    </row>
    <row r="6089" spans="1:12" hidden="1">
      <c r="A6089">
        <v>11806</v>
      </c>
      <c r="B6089" t="s">
        <v>7326</v>
      </c>
      <c r="C6089">
        <v>50366000</v>
      </c>
      <c r="D6089" t="s">
        <v>12</v>
      </c>
      <c r="E6089" t="s">
        <v>13</v>
      </c>
      <c r="F6089" t="s">
        <v>13</v>
      </c>
      <c r="G6089" t="s">
        <v>7327</v>
      </c>
      <c r="H6089" s="2">
        <v>45015.463623958334</v>
      </c>
      <c r="I6089" t="s">
        <v>233</v>
      </c>
      <c r="J6089" s="2">
        <v>45015.463623958334</v>
      </c>
      <c r="K6089" t="s">
        <v>233</v>
      </c>
      <c r="L6089" t="str">
        <f>VLOOKUP(C6089,ACCOUNT_MAPPING!A:C,3,FALSE)</f>
        <v>General Building Maintenance</v>
      </c>
    </row>
    <row r="6090" spans="1:12" hidden="1">
      <c r="A6090">
        <v>11812</v>
      </c>
      <c r="B6090" t="s">
        <v>2808</v>
      </c>
      <c r="C6090">
        <v>50366000</v>
      </c>
      <c r="D6090" t="s">
        <v>12</v>
      </c>
      <c r="E6090" t="s">
        <v>13</v>
      </c>
      <c r="F6090" t="s">
        <v>13</v>
      </c>
      <c r="G6090" t="s">
        <v>7328</v>
      </c>
      <c r="H6090" s="2">
        <v>45015.416382557873</v>
      </c>
      <c r="I6090" t="s">
        <v>233</v>
      </c>
      <c r="J6090" s="2">
        <v>45015.416382557873</v>
      </c>
      <c r="K6090" t="s">
        <v>233</v>
      </c>
      <c r="L6090" t="str">
        <f>VLOOKUP(C6090,ACCOUNT_MAPPING!A:C,3,FALSE)</f>
        <v>General Building Maintenance</v>
      </c>
    </row>
    <row r="6091" spans="1:12" hidden="1">
      <c r="A6091">
        <v>11838</v>
      </c>
      <c r="B6091" t="s">
        <v>4880</v>
      </c>
      <c r="C6091">
        <v>50366000</v>
      </c>
      <c r="D6091" t="s">
        <v>12</v>
      </c>
      <c r="E6091" t="s">
        <v>13</v>
      </c>
      <c r="F6091" t="s">
        <v>13</v>
      </c>
      <c r="G6091" t="s">
        <v>7329</v>
      </c>
      <c r="H6091" s="2">
        <v>45014.803326469904</v>
      </c>
      <c r="I6091" t="s">
        <v>3140</v>
      </c>
      <c r="J6091" s="2">
        <v>45014.803326469904</v>
      </c>
      <c r="K6091" t="s">
        <v>3140</v>
      </c>
      <c r="L6091" t="str">
        <f>VLOOKUP(C6091,ACCOUNT_MAPPING!A:C,3,FALSE)</f>
        <v>General Building Maintenance</v>
      </c>
    </row>
    <row r="6092" spans="1:12" hidden="1">
      <c r="A6092">
        <v>11640</v>
      </c>
      <c r="B6092" t="s">
        <v>2770</v>
      </c>
      <c r="C6092">
        <v>50366000</v>
      </c>
      <c r="D6092" t="s">
        <v>12</v>
      </c>
      <c r="E6092" t="s">
        <v>13</v>
      </c>
      <c r="F6092" t="s">
        <v>13</v>
      </c>
      <c r="G6092" t="s">
        <v>7330</v>
      </c>
      <c r="H6092" s="2">
        <v>45014.88856767361</v>
      </c>
      <c r="I6092" t="s">
        <v>663</v>
      </c>
      <c r="J6092" s="2">
        <v>45014.88856767361</v>
      </c>
      <c r="K6092" t="s">
        <v>663</v>
      </c>
      <c r="L6092" t="str">
        <f>VLOOKUP(C6092,ACCOUNT_MAPPING!A:C,3,FALSE)</f>
        <v>General Building Maintenance</v>
      </c>
    </row>
    <row r="6093" spans="1:12" hidden="1">
      <c r="A6093">
        <v>11643</v>
      </c>
      <c r="B6093" t="s">
        <v>972</v>
      </c>
      <c r="C6093">
        <v>50366000</v>
      </c>
      <c r="D6093" t="s">
        <v>63</v>
      </c>
      <c r="E6093" t="s">
        <v>13</v>
      </c>
      <c r="F6093" t="s">
        <v>13</v>
      </c>
      <c r="G6093" t="s">
        <v>7331</v>
      </c>
      <c r="H6093" s="2">
        <v>44875.660824652776</v>
      </c>
      <c r="I6093" t="s">
        <v>661</v>
      </c>
      <c r="J6093" s="2">
        <v>44875.660824652776</v>
      </c>
      <c r="K6093" t="s">
        <v>661</v>
      </c>
      <c r="L6093" t="str">
        <f>VLOOKUP(C6093,ACCOUNT_MAPPING!A:C,3,FALSE)</f>
        <v>General Building Maintenance</v>
      </c>
    </row>
    <row r="6094" spans="1:12" hidden="1">
      <c r="A6094">
        <v>11644</v>
      </c>
      <c r="B6094" t="s">
        <v>950</v>
      </c>
      <c r="C6094">
        <v>50366000</v>
      </c>
      <c r="D6094" t="s">
        <v>63</v>
      </c>
      <c r="E6094" t="s">
        <v>13</v>
      </c>
      <c r="F6094" t="s">
        <v>13</v>
      </c>
      <c r="G6094" t="s">
        <v>7332</v>
      </c>
      <c r="H6094" s="2">
        <v>44875.666084340279</v>
      </c>
      <c r="I6094" t="s">
        <v>661</v>
      </c>
      <c r="J6094" s="2">
        <v>44875.666084340279</v>
      </c>
      <c r="K6094" t="s">
        <v>661</v>
      </c>
      <c r="L6094" t="str">
        <f>VLOOKUP(C6094,ACCOUNT_MAPPING!A:C,3,FALSE)</f>
        <v>General Building Maintenance</v>
      </c>
    </row>
    <row r="6095" spans="1:12" hidden="1">
      <c r="A6095">
        <v>11670</v>
      </c>
      <c r="B6095" t="s">
        <v>7333</v>
      </c>
      <c r="C6095">
        <v>50366000</v>
      </c>
      <c r="D6095" t="s">
        <v>12</v>
      </c>
      <c r="E6095" t="s">
        <v>13</v>
      </c>
      <c r="F6095" t="s">
        <v>13</v>
      </c>
      <c r="G6095" t="s">
        <v>7334</v>
      </c>
      <c r="H6095" s="2">
        <v>45012.713952280094</v>
      </c>
      <c r="I6095" t="s">
        <v>954</v>
      </c>
      <c r="J6095" s="2">
        <v>45012.713952280094</v>
      </c>
      <c r="K6095" t="s">
        <v>954</v>
      </c>
      <c r="L6095" t="str">
        <f>VLOOKUP(C6095,ACCOUNT_MAPPING!A:C,3,FALSE)</f>
        <v>General Building Maintenance</v>
      </c>
    </row>
    <row r="6096" spans="1:12" hidden="1">
      <c r="A6096">
        <v>11694</v>
      </c>
      <c r="B6096" t="s">
        <v>189</v>
      </c>
      <c r="C6096">
        <v>50366000</v>
      </c>
      <c r="D6096" t="s">
        <v>17</v>
      </c>
      <c r="E6096" t="s">
        <v>13</v>
      </c>
      <c r="F6096" t="s">
        <v>13</v>
      </c>
      <c r="G6096" t="s">
        <v>7335</v>
      </c>
      <c r="H6096" s="2">
        <v>44923.667181481484</v>
      </c>
      <c r="I6096" t="s">
        <v>186</v>
      </c>
      <c r="J6096" s="2">
        <v>44923.667181481484</v>
      </c>
      <c r="K6096" t="s">
        <v>186</v>
      </c>
      <c r="L6096" t="str">
        <f>VLOOKUP(C6096,ACCOUNT_MAPPING!A:C,3,FALSE)</f>
        <v>General Building Maintenance</v>
      </c>
    </row>
    <row r="6097" spans="1:12" hidden="1">
      <c r="A6097">
        <v>11700</v>
      </c>
      <c r="B6097" t="s">
        <v>1927</v>
      </c>
      <c r="C6097">
        <v>50366000</v>
      </c>
      <c r="D6097" t="s">
        <v>17</v>
      </c>
      <c r="E6097" t="s">
        <v>13</v>
      </c>
      <c r="F6097" t="s">
        <v>13</v>
      </c>
      <c r="G6097" t="s">
        <v>7336</v>
      </c>
      <c r="H6097" s="2">
        <v>44923.701055173609</v>
      </c>
      <c r="I6097" t="s">
        <v>186</v>
      </c>
      <c r="J6097" s="2">
        <v>44923.701055173609</v>
      </c>
      <c r="K6097" t="s">
        <v>186</v>
      </c>
      <c r="L6097" t="str">
        <f>VLOOKUP(C6097,ACCOUNT_MAPPING!A:C,3,FALSE)</f>
        <v>General Building Maintenance</v>
      </c>
    </row>
    <row r="6098" spans="1:12" hidden="1">
      <c r="A6098">
        <v>11727</v>
      </c>
      <c r="B6098" t="s">
        <v>2793</v>
      </c>
      <c r="C6098">
        <v>50366000</v>
      </c>
      <c r="D6098" t="s">
        <v>17</v>
      </c>
      <c r="E6098" t="s">
        <v>13</v>
      </c>
      <c r="F6098" t="s">
        <v>13</v>
      </c>
      <c r="G6098" t="s">
        <v>6754</v>
      </c>
      <c r="H6098" s="2">
        <v>44916.728803819446</v>
      </c>
      <c r="I6098" t="s">
        <v>544</v>
      </c>
      <c r="J6098" s="2">
        <v>44916.728803819446</v>
      </c>
      <c r="K6098" t="s">
        <v>544</v>
      </c>
      <c r="L6098" t="str">
        <f>VLOOKUP(C6098,ACCOUNT_MAPPING!A:C,3,FALSE)</f>
        <v>General Building Maintenance</v>
      </c>
    </row>
    <row r="6099" spans="1:12" hidden="1">
      <c r="A6099">
        <v>11734</v>
      </c>
      <c r="B6099" t="s">
        <v>1493</v>
      </c>
      <c r="C6099">
        <v>50366000</v>
      </c>
      <c r="D6099" t="s">
        <v>17</v>
      </c>
      <c r="E6099" t="s">
        <v>13</v>
      </c>
      <c r="F6099" t="s">
        <v>13</v>
      </c>
      <c r="G6099" t="s">
        <v>7337</v>
      </c>
      <c r="H6099" s="2">
        <v>44929.742444756943</v>
      </c>
      <c r="I6099" t="s">
        <v>548</v>
      </c>
      <c r="J6099" s="2">
        <v>44929.742444756943</v>
      </c>
      <c r="K6099" t="s">
        <v>548</v>
      </c>
      <c r="L6099" t="str">
        <f>VLOOKUP(C6099,ACCOUNT_MAPPING!A:C,3,FALSE)</f>
        <v>General Building Maintenance</v>
      </c>
    </row>
    <row r="6100" spans="1:12" hidden="1">
      <c r="A6100">
        <v>11736</v>
      </c>
      <c r="B6100" t="s">
        <v>1936</v>
      </c>
      <c r="C6100">
        <v>50366000</v>
      </c>
      <c r="D6100" t="s">
        <v>17</v>
      </c>
      <c r="E6100" t="s">
        <v>13</v>
      </c>
      <c r="F6100" t="s">
        <v>13</v>
      </c>
      <c r="G6100" t="s">
        <v>7338</v>
      </c>
      <c r="H6100" s="2">
        <v>44923.821645868054</v>
      </c>
      <c r="I6100" t="s">
        <v>195</v>
      </c>
      <c r="J6100" s="2">
        <v>44923.821645868054</v>
      </c>
      <c r="K6100" t="s">
        <v>195</v>
      </c>
      <c r="L6100" t="str">
        <f>VLOOKUP(C6100,ACCOUNT_MAPPING!A:C,3,FALSE)</f>
        <v>General Building Maintenance</v>
      </c>
    </row>
    <row r="6101" spans="1:12" hidden="1">
      <c r="A6101">
        <v>11742</v>
      </c>
      <c r="B6101" t="s">
        <v>7339</v>
      </c>
      <c r="C6101">
        <v>50366000</v>
      </c>
      <c r="D6101" t="s">
        <v>17</v>
      </c>
      <c r="E6101" t="s">
        <v>13</v>
      </c>
      <c r="F6101" t="s">
        <v>13</v>
      </c>
      <c r="G6101" t="s">
        <v>7340</v>
      </c>
      <c r="H6101" s="2">
        <v>44924.541548842593</v>
      </c>
      <c r="I6101" t="s">
        <v>34</v>
      </c>
      <c r="J6101" s="2">
        <v>44924.541548842593</v>
      </c>
      <c r="K6101" t="s">
        <v>34</v>
      </c>
      <c r="L6101" t="str">
        <f>VLOOKUP(C6101,ACCOUNT_MAPPING!A:C,3,FALSE)</f>
        <v>General Building Maintenance</v>
      </c>
    </row>
    <row r="6102" spans="1:12" hidden="1">
      <c r="A6102">
        <v>11743</v>
      </c>
      <c r="B6102" t="s">
        <v>196</v>
      </c>
      <c r="C6102">
        <v>50366000</v>
      </c>
      <c r="D6102" t="s">
        <v>12</v>
      </c>
      <c r="E6102" t="s">
        <v>13</v>
      </c>
      <c r="F6102" t="s">
        <v>13</v>
      </c>
      <c r="G6102" t="s">
        <v>7341</v>
      </c>
      <c r="H6102" s="2">
        <v>45014.719612997687</v>
      </c>
      <c r="I6102" t="s">
        <v>34</v>
      </c>
      <c r="J6102" s="2">
        <v>45014.719612997687</v>
      </c>
      <c r="K6102" t="s">
        <v>34</v>
      </c>
      <c r="L6102" t="str">
        <f>VLOOKUP(C6102,ACCOUNT_MAPPING!A:C,3,FALSE)</f>
        <v>General Building Maintenance</v>
      </c>
    </row>
    <row r="6103" spans="1:12" hidden="1">
      <c r="A6103">
        <v>11750</v>
      </c>
      <c r="B6103" t="s">
        <v>2784</v>
      </c>
      <c r="C6103">
        <v>50366000</v>
      </c>
      <c r="D6103" t="s">
        <v>17</v>
      </c>
      <c r="E6103" t="s">
        <v>13</v>
      </c>
      <c r="F6103" t="s">
        <v>13</v>
      </c>
      <c r="G6103" t="s">
        <v>6843</v>
      </c>
      <c r="H6103" s="2">
        <v>44924.575570949077</v>
      </c>
      <c r="I6103" t="s">
        <v>34</v>
      </c>
      <c r="J6103" s="2">
        <v>44924.575570949077</v>
      </c>
      <c r="K6103" t="s">
        <v>34</v>
      </c>
      <c r="L6103" t="str">
        <f>VLOOKUP(C6103,ACCOUNT_MAPPING!A:C,3,FALSE)</f>
        <v>General Building Maintenance</v>
      </c>
    </row>
    <row r="6104" spans="1:12" hidden="1">
      <c r="A6104">
        <v>11755</v>
      </c>
      <c r="B6104" t="s">
        <v>6761</v>
      </c>
      <c r="C6104">
        <v>50366000</v>
      </c>
      <c r="D6104" t="s">
        <v>63</v>
      </c>
      <c r="E6104" t="s">
        <v>13</v>
      </c>
      <c r="F6104" t="s">
        <v>13</v>
      </c>
      <c r="G6104" t="s">
        <v>7342</v>
      </c>
      <c r="H6104" s="2">
        <v>44924.423469560184</v>
      </c>
      <c r="I6104" t="s">
        <v>715</v>
      </c>
      <c r="J6104" s="2">
        <v>44924.423469560184</v>
      </c>
      <c r="K6104" t="s">
        <v>715</v>
      </c>
      <c r="L6104" t="str">
        <f>VLOOKUP(C6104,ACCOUNT_MAPPING!A:C,3,FALSE)</f>
        <v>General Building Maintenance</v>
      </c>
    </row>
    <row r="6105" spans="1:12" hidden="1">
      <c r="A6105">
        <v>11632</v>
      </c>
      <c r="B6105" t="s">
        <v>906</v>
      </c>
      <c r="C6105">
        <v>50366000</v>
      </c>
      <c r="D6105" t="s">
        <v>63</v>
      </c>
      <c r="E6105" t="s">
        <v>13</v>
      </c>
      <c r="F6105" t="s">
        <v>13</v>
      </c>
      <c r="G6105" t="s">
        <v>7343</v>
      </c>
      <c r="H6105" s="2">
        <v>44875.738696875</v>
      </c>
      <c r="I6105" t="s">
        <v>663</v>
      </c>
      <c r="J6105" s="2">
        <v>44875.738696875</v>
      </c>
      <c r="K6105" t="s">
        <v>663</v>
      </c>
      <c r="L6105" t="str">
        <f>VLOOKUP(C6105,ACCOUNT_MAPPING!A:C,3,FALSE)</f>
        <v>General Building Maintenance</v>
      </c>
    </row>
    <row r="6106" spans="1:12" hidden="1">
      <c r="A6106">
        <v>11869</v>
      </c>
      <c r="B6106" t="s">
        <v>2785</v>
      </c>
      <c r="C6106">
        <v>50366000</v>
      </c>
      <c r="D6106" t="s">
        <v>63</v>
      </c>
      <c r="E6106" t="s">
        <v>13</v>
      </c>
      <c r="F6106" t="s">
        <v>13</v>
      </c>
      <c r="G6106" t="s">
        <v>7344</v>
      </c>
      <c r="H6106" s="2">
        <v>44875.609994247687</v>
      </c>
      <c r="I6106" t="s">
        <v>354</v>
      </c>
      <c r="J6106" s="2">
        <v>44875.609994247687</v>
      </c>
      <c r="K6106" t="s">
        <v>354</v>
      </c>
      <c r="L6106" t="str">
        <f>VLOOKUP(C6106,ACCOUNT_MAPPING!A:C,3,FALSE)</f>
        <v>General Building Maintenance</v>
      </c>
    </row>
    <row r="6107" spans="1:12" hidden="1">
      <c r="A6107">
        <v>11872</v>
      </c>
      <c r="B6107" t="s">
        <v>2826</v>
      </c>
      <c r="C6107">
        <v>50366000</v>
      </c>
      <c r="D6107" t="s">
        <v>17</v>
      </c>
      <c r="E6107" t="s">
        <v>13</v>
      </c>
      <c r="F6107" t="s">
        <v>13</v>
      </c>
      <c r="G6107" t="s">
        <v>7345</v>
      </c>
      <c r="H6107" s="2">
        <v>44923.422074733797</v>
      </c>
      <c r="I6107" t="s">
        <v>715</v>
      </c>
      <c r="J6107" s="2">
        <v>44923.422074733797</v>
      </c>
      <c r="K6107" t="s">
        <v>715</v>
      </c>
      <c r="L6107" t="str">
        <f>VLOOKUP(C6107,ACCOUNT_MAPPING!A:C,3,FALSE)</f>
        <v>General Building Maintenance</v>
      </c>
    </row>
    <row r="6108" spans="1:12" hidden="1">
      <c r="A6108">
        <v>11874</v>
      </c>
      <c r="B6108" t="s">
        <v>6774</v>
      </c>
      <c r="C6108">
        <v>50366000</v>
      </c>
      <c r="D6108" t="s">
        <v>17</v>
      </c>
      <c r="E6108" t="s">
        <v>13</v>
      </c>
      <c r="F6108" t="s">
        <v>13</v>
      </c>
      <c r="G6108" t="s">
        <v>7346</v>
      </c>
      <c r="H6108" s="2">
        <v>44922.560915891205</v>
      </c>
      <c r="I6108" t="s">
        <v>887</v>
      </c>
      <c r="J6108" s="2">
        <v>44922.560915891205</v>
      </c>
      <c r="K6108" t="s">
        <v>887</v>
      </c>
      <c r="L6108" t="str">
        <f>VLOOKUP(C6108,ACCOUNT_MAPPING!A:C,3,FALSE)</f>
        <v>General Building Maintenance</v>
      </c>
    </row>
    <row r="6109" spans="1:12" hidden="1">
      <c r="A6109">
        <v>11767</v>
      </c>
      <c r="B6109" t="s">
        <v>983</v>
      </c>
      <c r="C6109">
        <v>50366000</v>
      </c>
      <c r="D6109" t="s">
        <v>12</v>
      </c>
      <c r="E6109" t="s">
        <v>13</v>
      </c>
      <c r="F6109" t="s">
        <v>13</v>
      </c>
      <c r="G6109" t="s">
        <v>7347</v>
      </c>
      <c r="H6109" s="2">
        <v>45021.814926701387</v>
      </c>
      <c r="I6109" t="s">
        <v>2250</v>
      </c>
      <c r="J6109" s="2">
        <v>45021.814926701387</v>
      </c>
      <c r="K6109" t="s">
        <v>2250</v>
      </c>
      <c r="L6109" t="str">
        <f>VLOOKUP(C6109,ACCOUNT_MAPPING!A:C,3,FALSE)</f>
        <v>General Building Maintenance</v>
      </c>
    </row>
    <row r="6110" spans="1:12" hidden="1">
      <c r="A6110">
        <v>11772</v>
      </c>
      <c r="B6110" t="s">
        <v>7348</v>
      </c>
      <c r="C6110">
        <v>50366000</v>
      </c>
      <c r="D6110" t="s">
        <v>63</v>
      </c>
      <c r="E6110" t="s">
        <v>13</v>
      </c>
      <c r="F6110" t="s">
        <v>13</v>
      </c>
      <c r="G6110" t="s">
        <v>7349</v>
      </c>
      <c r="H6110" s="2">
        <v>44866.392810763886</v>
      </c>
      <c r="I6110" t="s">
        <v>949</v>
      </c>
      <c r="J6110" s="2">
        <v>44866.392810763886</v>
      </c>
      <c r="K6110" t="s">
        <v>949</v>
      </c>
      <c r="L6110" t="str">
        <f>VLOOKUP(C6110,ACCOUNT_MAPPING!A:C,3,FALSE)</f>
        <v>General Building Maintenance</v>
      </c>
    </row>
    <row r="6111" spans="1:12" hidden="1">
      <c r="A6111">
        <v>11708</v>
      </c>
      <c r="B6111" t="s">
        <v>2748</v>
      </c>
      <c r="C6111">
        <v>50366000</v>
      </c>
      <c r="D6111" t="s">
        <v>17</v>
      </c>
      <c r="E6111" t="s">
        <v>13</v>
      </c>
      <c r="F6111" t="s">
        <v>13</v>
      </c>
      <c r="G6111" t="s">
        <v>7350</v>
      </c>
      <c r="H6111" s="2">
        <v>44929.72854290509</v>
      </c>
      <c r="I6111" t="s">
        <v>548</v>
      </c>
      <c r="J6111" s="2">
        <v>44929.72854290509</v>
      </c>
      <c r="K6111" t="s">
        <v>548</v>
      </c>
      <c r="L6111" t="str">
        <f>VLOOKUP(C6111,ACCOUNT_MAPPING!A:C,3,FALSE)</f>
        <v>General Building Maintenance</v>
      </c>
    </row>
    <row r="6112" spans="1:12" hidden="1">
      <c r="A6112">
        <v>11711</v>
      </c>
      <c r="B6112" t="s">
        <v>2792</v>
      </c>
      <c r="C6112">
        <v>50366000</v>
      </c>
      <c r="D6112" t="s">
        <v>17</v>
      </c>
      <c r="E6112" t="s">
        <v>13</v>
      </c>
      <c r="F6112" t="s">
        <v>13</v>
      </c>
      <c r="G6112" t="s">
        <v>7311</v>
      </c>
      <c r="H6112" s="2">
        <v>44929.73373792824</v>
      </c>
      <c r="I6112" t="s">
        <v>548</v>
      </c>
      <c r="J6112" s="2">
        <v>44929.73373792824</v>
      </c>
      <c r="K6112" t="s">
        <v>548</v>
      </c>
      <c r="L6112" t="str">
        <f>VLOOKUP(C6112,ACCOUNT_MAPPING!A:C,3,FALSE)</f>
        <v>General Building Maintenance</v>
      </c>
    </row>
    <row r="6113" spans="1:12" hidden="1">
      <c r="A6113">
        <v>11729</v>
      </c>
      <c r="B6113" t="s">
        <v>921</v>
      </c>
      <c r="C6113">
        <v>50366000</v>
      </c>
      <c r="D6113" t="s">
        <v>63</v>
      </c>
      <c r="E6113" t="s">
        <v>13</v>
      </c>
      <c r="F6113" t="s">
        <v>13</v>
      </c>
      <c r="G6113" t="s">
        <v>7351</v>
      </c>
      <c r="H6113" s="2">
        <v>44874.828769178239</v>
      </c>
      <c r="I6113" t="s">
        <v>195</v>
      </c>
      <c r="J6113" s="2">
        <v>44874.828769178239</v>
      </c>
      <c r="K6113" t="s">
        <v>195</v>
      </c>
      <c r="L6113" t="str">
        <f>VLOOKUP(C6113,ACCOUNT_MAPPING!A:C,3,FALSE)</f>
        <v>General Building Maintenance</v>
      </c>
    </row>
    <row r="6114" spans="1:12" hidden="1">
      <c r="A6114">
        <v>11730</v>
      </c>
      <c r="B6114" t="s">
        <v>923</v>
      </c>
      <c r="C6114">
        <v>50366000</v>
      </c>
      <c r="D6114" t="s">
        <v>17</v>
      </c>
      <c r="E6114" t="s">
        <v>13</v>
      </c>
      <c r="F6114" t="s">
        <v>13</v>
      </c>
      <c r="G6114" t="s">
        <v>7352</v>
      </c>
      <c r="H6114" s="2">
        <v>44929.73875582176</v>
      </c>
      <c r="I6114" t="s">
        <v>548</v>
      </c>
      <c r="J6114" s="2">
        <v>44929.73875582176</v>
      </c>
      <c r="K6114" t="s">
        <v>548</v>
      </c>
      <c r="L6114" t="str">
        <f>VLOOKUP(C6114,ACCOUNT_MAPPING!A:C,3,FALSE)</f>
        <v>General Building Maintenance</v>
      </c>
    </row>
    <row r="6115" spans="1:12" hidden="1">
      <c r="A6115">
        <v>11733</v>
      </c>
      <c r="B6115" t="s">
        <v>7353</v>
      </c>
      <c r="C6115">
        <v>50366000</v>
      </c>
      <c r="D6115" t="s">
        <v>12</v>
      </c>
      <c r="E6115" t="s">
        <v>13</v>
      </c>
      <c r="F6115" t="s">
        <v>13</v>
      </c>
      <c r="G6115" t="s">
        <v>7354</v>
      </c>
      <c r="H6115" s="2">
        <v>45013.562830092589</v>
      </c>
      <c r="I6115" t="s">
        <v>548</v>
      </c>
      <c r="J6115" s="2">
        <v>45013.562830092589</v>
      </c>
      <c r="K6115" t="s">
        <v>548</v>
      </c>
      <c r="L6115" t="str">
        <f>VLOOKUP(C6115,ACCOUNT_MAPPING!A:C,3,FALSE)</f>
        <v>General Building Maintenance</v>
      </c>
    </row>
    <row r="6116" spans="1:12" hidden="1">
      <c r="A6116">
        <v>11653</v>
      </c>
      <c r="B6116" t="s">
        <v>911</v>
      </c>
      <c r="C6116">
        <v>50366000</v>
      </c>
      <c r="D6116" t="s">
        <v>12</v>
      </c>
      <c r="E6116" t="s">
        <v>13</v>
      </c>
      <c r="F6116" t="s">
        <v>13</v>
      </c>
      <c r="G6116" t="s">
        <v>7355</v>
      </c>
      <c r="H6116" s="2">
        <v>45015.736343784723</v>
      </c>
      <c r="I6116" t="s">
        <v>663</v>
      </c>
      <c r="J6116" s="2">
        <v>45015.736343784723</v>
      </c>
      <c r="K6116" t="s">
        <v>663</v>
      </c>
      <c r="L6116" t="str">
        <f>VLOOKUP(C6116,ACCOUNT_MAPPING!A:C,3,FALSE)</f>
        <v>General Building Maintenance</v>
      </c>
    </row>
    <row r="6117" spans="1:12" hidden="1">
      <c r="A6117">
        <v>11656</v>
      </c>
      <c r="B6117" t="s">
        <v>976</v>
      </c>
      <c r="C6117">
        <v>50366000</v>
      </c>
      <c r="D6117" t="s">
        <v>63</v>
      </c>
      <c r="E6117" t="s">
        <v>13</v>
      </c>
      <c r="F6117" t="s">
        <v>13</v>
      </c>
      <c r="G6117" t="s">
        <v>7356</v>
      </c>
      <c r="H6117" s="2">
        <v>44874.879981863429</v>
      </c>
      <c r="I6117" t="s">
        <v>661</v>
      </c>
      <c r="J6117" s="2">
        <v>44874.879981863429</v>
      </c>
      <c r="K6117" t="s">
        <v>661</v>
      </c>
      <c r="L6117" t="str">
        <f>VLOOKUP(C6117,ACCOUNT_MAPPING!A:C,3,FALSE)</f>
        <v>General Building Maintenance</v>
      </c>
    </row>
    <row r="6118" spans="1:12" hidden="1">
      <c r="A6118">
        <v>11798</v>
      </c>
      <c r="B6118" t="s">
        <v>2820</v>
      </c>
      <c r="C6118">
        <v>50366000</v>
      </c>
      <c r="D6118" t="s">
        <v>12</v>
      </c>
      <c r="E6118" t="s">
        <v>13</v>
      </c>
      <c r="F6118" t="s">
        <v>13</v>
      </c>
      <c r="G6118" t="s">
        <v>7357</v>
      </c>
      <c r="H6118" s="2">
        <v>45014.629079363425</v>
      </c>
      <c r="I6118" t="s">
        <v>79</v>
      </c>
      <c r="J6118" s="2">
        <v>45014.629079363425</v>
      </c>
      <c r="K6118" t="s">
        <v>79</v>
      </c>
      <c r="L6118" t="str">
        <f>VLOOKUP(C6118,ACCOUNT_MAPPING!A:C,3,FALSE)</f>
        <v>General Building Maintenance</v>
      </c>
    </row>
    <row r="6119" spans="1:12" hidden="1">
      <c r="A6119">
        <v>11741</v>
      </c>
      <c r="B6119" t="s">
        <v>1905</v>
      </c>
      <c r="C6119">
        <v>50366000</v>
      </c>
      <c r="D6119" t="s">
        <v>12</v>
      </c>
      <c r="E6119" t="s">
        <v>13</v>
      </c>
      <c r="F6119" t="s">
        <v>13</v>
      </c>
      <c r="G6119" t="s">
        <v>7358</v>
      </c>
      <c r="H6119" s="2">
        <v>45014.706672372682</v>
      </c>
      <c r="I6119" t="s">
        <v>34</v>
      </c>
      <c r="J6119" s="2">
        <v>45014.706672372682</v>
      </c>
      <c r="K6119" t="s">
        <v>34</v>
      </c>
      <c r="L6119" t="str">
        <f>VLOOKUP(C6119,ACCOUNT_MAPPING!A:C,3,FALSE)</f>
        <v>General Building Maintenance</v>
      </c>
    </row>
    <row r="6120" spans="1:12" hidden="1">
      <c r="A6120">
        <v>11814</v>
      </c>
      <c r="B6120" t="s">
        <v>7359</v>
      </c>
      <c r="C6120">
        <v>50366000</v>
      </c>
      <c r="D6120" t="s">
        <v>63</v>
      </c>
      <c r="E6120" t="s">
        <v>13</v>
      </c>
      <c r="F6120" t="s">
        <v>13</v>
      </c>
      <c r="G6120" t="s">
        <v>7360</v>
      </c>
      <c r="H6120" s="2">
        <v>44868.426884756947</v>
      </c>
      <c r="I6120" t="s">
        <v>233</v>
      </c>
      <c r="J6120" s="2">
        <v>44868.426884756947</v>
      </c>
      <c r="K6120" t="s">
        <v>233</v>
      </c>
      <c r="L6120" t="str">
        <f>VLOOKUP(C6120,ACCOUNT_MAPPING!A:C,3,FALSE)</f>
        <v>General Building Maintenance</v>
      </c>
    </row>
    <row r="6121" spans="1:12" hidden="1">
      <c r="A6121">
        <v>11847</v>
      </c>
      <c r="B6121" t="s">
        <v>5621</v>
      </c>
      <c r="C6121">
        <v>50366000</v>
      </c>
      <c r="D6121" t="s">
        <v>63</v>
      </c>
      <c r="E6121" t="s">
        <v>13</v>
      </c>
      <c r="F6121" t="s">
        <v>13</v>
      </c>
      <c r="G6121" t="s">
        <v>7361</v>
      </c>
      <c r="H6121" s="2">
        <v>44879.526019826386</v>
      </c>
      <c r="I6121" t="s">
        <v>202</v>
      </c>
      <c r="J6121" s="2">
        <v>44879.526019826386</v>
      </c>
      <c r="K6121" t="s">
        <v>202</v>
      </c>
      <c r="L6121" t="str">
        <f>VLOOKUP(C6121,ACCOUNT_MAPPING!A:C,3,FALSE)</f>
        <v>General Building Maintenance</v>
      </c>
    </row>
    <row r="6122" spans="1:12" hidden="1">
      <c r="A6122">
        <v>11680</v>
      </c>
      <c r="B6122" t="s">
        <v>7362</v>
      </c>
      <c r="C6122">
        <v>50366000</v>
      </c>
      <c r="D6122" t="s">
        <v>17</v>
      </c>
      <c r="E6122" t="s">
        <v>13</v>
      </c>
      <c r="F6122" t="s">
        <v>13</v>
      </c>
      <c r="G6122" t="s">
        <v>7363</v>
      </c>
      <c r="H6122" s="2">
        <v>44922.573640706018</v>
      </c>
      <c r="I6122" t="s">
        <v>186</v>
      </c>
      <c r="J6122" s="2">
        <v>44922.573640706018</v>
      </c>
      <c r="K6122" t="s">
        <v>186</v>
      </c>
      <c r="L6122" t="str">
        <f>VLOOKUP(C6122,ACCOUNT_MAPPING!A:C,3,FALSE)</f>
        <v>General Building Maintenance</v>
      </c>
    </row>
    <row r="6123" spans="1:12" hidden="1">
      <c r="A6123">
        <v>14246</v>
      </c>
      <c r="B6123" t="s">
        <v>4905</v>
      </c>
      <c r="C6123">
        <v>50366000</v>
      </c>
      <c r="D6123" t="s">
        <v>12</v>
      </c>
      <c r="E6123" t="s">
        <v>13</v>
      </c>
      <c r="F6123" t="s">
        <v>13</v>
      </c>
      <c r="G6123" t="e" cm="1">
        <f t="array" aca="1" ref="G6123" ca="1">+ VARIANCE - FLS REPAIRS SCHEDULED</f>
        <v>#NAME?</v>
      </c>
      <c r="H6123" s="2">
        <v>45020.441605474538</v>
      </c>
      <c r="I6123" t="s">
        <v>754</v>
      </c>
      <c r="J6123" s="2">
        <v>45020.441605474538</v>
      </c>
      <c r="K6123" t="s">
        <v>754</v>
      </c>
      <c r="L6123" t="str">
        <f>VLOOKUP(C6123,ACCOUNT_MAPPING!A:C,3,FALSE)</f>
        <v>General Building Maintenance</v>
      </c>
    </row>
    <row r="6124" spans="1:12" hidden="1">
      <c r="A6124">
        <v>11753</v>
      </c>
      <c r="B6124" t="s">
        <v>1929</v>
      </c>
      <c r="C6124">
        <v>50366000</v>
      </c>
      <c r="D6124" t="s">
        <v>63</v>
      </c>
      <c r="E6124" t="s">
        <v>13</v>
      </c>
      <c r="F6124" t="s">
        <v>13</v>
      </c>
      <c r="G6124" t="s">
        <v>7364</v>
      </c>
      <c r="H6124" s="2">
        <v>44924.416112268518</v>
      </c>
      <c r="I6124" t="s">
        <v>715</v>
      </c>
      <c r="J6124" s="2">
        <v>44924.416112268518</v>
      </c>
      <c r="K6124" t="s">
        <v>715</v>
      </c>
      <c r="L6124" t="str">
        <f>VLOOKUP(C6124,ACCOUNT_MAPPING!A:C,3,FALSE)</f>
        <v>General Building Maintenance</v>
      </c>
    </row>
    <row r="6125" spans="1:12" hidden="1">
      <c r="A6125">
        <v>11849</v>
      </c>
      <c r="B6125" t="s">
        <v>7365</v>
      </c>
      <c r="C6125">
        <v>50366000</v>
      </c>
      <c r="D6125" t="s">
        <v>12</v>
      </c>
      <c r="E6125" t="s">
        <v>13</v>
      </c>
      <c r="F6125" t="s">
        <v>13</v>
      </c>
      <c r="G6125" t="s">
        <v>7366</v>
      </c>
      <c r="H6125" s="2">
        <v>45012.734841435187</v>
      </c>
      <c r="I6125" t="s">
        <v>179</v>
      </c>
      <c r="J6125" s="2">
        <v>45012.734841435187</v>
      </c>
      <c r="K6125" t="s">
        <v>179</v>
      </c>
      <c r="L6125" t="str">
        <f>VLOOKUP(C6125,ACCOUNT_MAPPING!A:C,3,FALSE)</f>
        <v>General Building Maintenance</v>
      </c>
    </row>
    <row r="6126" spans="1:12" hidden="1">
      <c r="A6126">
        <v>11859</v>
      </c>
      <c r="B6126" t="s">
        <v>7367</v>
      </c>
      <c r="C6126">
        <v>50366000</v>
      </c>
      <c r="D6126" t="s">
        <v>17</v>
      </c>
      <c r="E6126" t="s">
        <v>13</v>
      </c>
      <c r="F6126" t="s">
        <v>13</v>
      </c>
      <c r="G6126" t="s">
        <v>7368</v>
      </c>
      <c r="H6126" s="2">
        <v>44915.836788576387</v>
      </c>
      <c r="I6126" t="s">
        <v>2747</v>
      </c>
      <c r="J6126" s="2">
        <v>44915.836788576387</v>
      </c>
      <c r="K6126" t="s">
        <v>2747</v>
      </c>
      <c r="L6126" t="str">
        <f>VLOOKUP(C6126,ACCOUNT_MAPPING!A:C,3,FALSE)</f>
        <v>General Building Maintenance</v>
      </c>
    </row>
    <row r="6127" spans="1:12" hidden="1">
      <c r="A6127">
        <v>11867</v>
      </c>
      <c r="B6127" t="s">
        <v>2838</v>
      </c>
      <c r="C6127">
        <v>50366000</v>
      </c>
      <c r="D6127" t="s">
        <v>17</v>
      </c>
      <c r="E6127" t="s">
        <v>13</v>
      </c>
      <c r="F6127" t="s">
        <v>13</v>
      </c>
      <c r="G6127" t="s">
        <v>7369</v>
      </c>
      <c r="H6127" s="2">
        <v>44923.487886145835</v>
      </c>
      <c r="I6127" t="s">
        <v>354</v>
      </c>
      <c r="J6127" s="2">
        <v>44923.487886145835</v>
      </c>
      <c r="K6127" t="s">
        <v>354</v>
      </c>
      <c r="L6127" t="str">
        <f>VLOOKUP(C6127,ACCOUNT_MAPPING!A:C,3,FALSE)</f>
        <v>General Building Maintenance</v>
      </c>
    </row>
    <row r="6128" spans="1:12" hidden="1">
      <c r="A6128">
        <v>20418</v>
      </c>
      <c r="B6128" t="s">
        <v>7370</v>
      </c>
      <c r="C6128">
        <v>50366000</v>
      </c>
      <c r="D6128" t="s">
        <v>12</v>
      </c>
      <c r="E6128" t="s">
        <v>13</v>
      </c>
      <c r="F6128" t="s">
        <v>13</v>
      </c>
      <c r="G6128" t="s">
        <v>7371</v>
      </c>
      <c r="H6128" s="2">
        <v>45020.873900543978</v>
      </c>
      <c r="I6128" t="s">
        <v>205</v>
      </c>
      <c r="J6128" s="2">
        <v>45020.873900543978</v>
      </c>
      <c r="K6128" t="s">
        <v>205</v>
      </c>
      <c r="L6128" t="str">
        <f>VLOOKUP(C6128,ACCOUNT_MAPPING!A:C,3,FALSE)</f>
        <v>General Building Maintenance</v>
      </c>
    </row>
    <row r="6129" spans="1:12" hidden="1">
      <c r="A6129">
        <v>11873</v>
      </c>
      <c r="B6129" t="s">
        <v>2789</v>
      </c>
      <c r="C6129">
        <v>50366000</v>
      </c>
      <c r="D6129" t="s">
        <v>17</v>
      </c>
      <c r="E6129" t="s">
        <v>13</v>
      </c>
      <c r="F6129" t="s">
        <v>13</v>
      </c>
      <c r="G6129" t="s">
        <v>7372</v>
      </c>
      <c r="H6129" s="2">
        <v>44923.441420567127</v>
      </c>
      <c r="I6129" t="s">
        <v>715</v>
      </c>
      <c r="J6129" s="2">
        <v>44923.441420567127</v>
      </c>
      <c r="K6129" t="s">
        <v>715</v>
      </c>
      <c r="L6129" t="str">
        <f>VLOOKUP(C6129,ACCOUNT_MAPPING!A:C,3,FALSE)</f>
        <v>General Building Maintenance</v>
      </c>
    </row>
    <row r="6130" spans="1:12" hidden="1">
      <c r="A6130">
        <v>20444</v>
      </c>
      <c r="B6130" t="s">
        <v>4070</v>
      </c>
      <c r="C6130">
        <v>50366000</v>
      </c>
      <c r="D6130" t="s">
        <v>12</v>
      </c>
      <c r="E6130" t="s">
        <v>13</v>
      </c>
      <c r="F6130" t="s">
        <v>13</v>
      </c>
      <c r="G6130" t="s">
        <v>7371</v>
      </c>
      <c r="H6130" s="2">
        <v>45020.866808946761</v>
      </c>
      <c r="I6130" t="s">
        <v>205</v>
      </c>
      <c r="J6130" s="2">
        <v>45020.866808946761</v>
      </c>
      <c r="K6130" t="s">
        <v>205</v>
      </c>
      <c r="L6130" t="str">
        <f>VLOOKUP(C6130,ACCOUNT_MAPPING!A:C,3,FALSE)</f>
        <v>General Building Maintenance</v>
      </c>
    </row>
    <row r="6131" spans="1:12" hidden="1">
      <c r="A6131">
        <v>20445</v>
      </c>
      <c r="B6131" t="s">
        <v>6416</v>
      </c>
      <c r="C6131">
        <v>50366000</v>
      </c>
      <c r="D6131" t="s">
        <v>12</v>
      </c>
      <c r="E6131" t="s">
        <v>13</v>
      </c>
      <c r="F6131" t="s">
        <v>13</v>
      </c>
      <c r="G6131" t="s">
        <v>7371</v>
      </c>
      <c r="H6131" s="2">
        <v>45020.870918055552</v>
      </c>
      <c r="I6131" t="s">
        <v>205</v>
      </c>
      <c r="J6131" s="2">
        <v>45020.870918055552</v>
      </c>
      <c r="K6131" t="s">
        <v>205</v>
      </c>
      <c r="L6131" t="str">
        <f>VLOOKUP(C6131,ACCOUNT_MAPPING!A:C,3,FALSE)</f>
        <v>General Building Maintenance</v>
      </c>
    </row>
    <row r="6132" spans="1:12" hidden="1">
      <c r="A6132">
        <v>20452</v>
      </c>
      <c r="B6132" t="s">
        <v>2847</v>
      </c>
      <c r="C6132">
        <v>50366000</v>
      </c>
      <c r="D6132" t="s">
        <v>17</v>
      </c>
      <c r="E6132" t="s">
        <v>13</v>
      </c>
      <c r="F6132" t="s">
        <v>13</v>
      </c>
      <c r="G6132" t="s">
        <v>7373</v>
      </c>
      <c r="H6132" s="2">
        <v>44923.454612465277</v>
      </c>
      <c r="I6132" t="s">
        <v>289</v>
      </c>
      <c r="J6132" s="2">
        <v>44923.454612465277</v>
      </c>
      <c r="K6132" t="s">
        <v>289</v>
      </c>
      <c r="L6132" t="str">
        <f>VLOOKUP(C6132,ACCOUNT_MAPPING!A:C,3,FALSE)</f>
        <v>General Building Maintenance</v>
      </c>
    </row>
    <row r="6133" spans="1:12" hidden="1">
      <c r="A6133">
        <v>20477</v>
      </c>
      <c r="B6133" t="s">
        <v>1971</v>
      </c>
      <c r="C6133">
        <v>50366000</v>
      </c>
      <c r="D6133" t="s">
        <v>17</v>
      </c>
      <c r="E6133" t="s">
        <v>13</v>
      </c>
      <c r="F6133" t="s">
        <v>13</v>
      </c>
      <c r="G6133" t="s">
        <v>7374</v>
      </c>
      <c r="H6133" s="2">
        <v>44916.662468206021</v>
      </c>
      <c r="I6133" t="s">
        <v>1175</v>
      </c>
      <c r="J6133" s="2">
        <v>44916.662468206021</v>
      </c>
      <c r="K6133" t="s">
        <v>1175</v>
      </c>
      <c r="L6133" t="str">
        <f>VLOOKUP(C6133,ACCOUNT_MAPPING!A:C,3,FALSE)</f>
        <v>General Building Maintenance</v>
      </c>
    </row>
    <row r="6134" spans="1:12" hidden="1">
      <c r="A6134">
        <v>11713</v>
      </c>
      <c r="B6134" t="s">
        <v>2754</v>
      </c>
      <c r="C6134">
        <v>50366000</v>
      </c>
      <c r="D6134" t="s">
        <v>17</v>
      </c>
      <c r="E6134" t="s">
        <v>13</v>
      </c>
      <c r="F6134" t="s">
        <v>13</v>
      </c>
      <c r="G6134" t="s">
        <v>7311</v>
      </c>
      <c r="H6134" s="2">
        <v>44929.736761145832</v>
      </c>
      <c r="I6134" t="s">
        <v>548</v>
      </c>
      <c r="J6134" s="2">
        <v>44929.736761145832</v>
      </c>
      <c r="K6134" t="s">
        <v>548</v>
      </c>
      <c r="L6134" t="str">
        <f>VLOOKUP(C6134,ACCOUNT_MAPPING!A:C,3,FALSE)</f>
        <v>General Building Maintenance</v>
      </c>
    </row>
    <row r="6135" spans="1:12" hidden="1">
      <c r="A6135">
        <v>11725</v>
      </c>
      <c r="B6135" t="s">
        <v>4073</v>
      </c>
      <c r="C6135">
        <v>50366000</v>
      </c>
      <c r="D6135" t="s">
        <v>12</v>
      </c>
      <c r="E6135" t="s">
        <v>13</v>
      </c>
      <c r="F6135" t="s">
        <v>13</v>
      </c>
      <c r="G6135" t="s">
        <v>7375</v>
      </c>
      <c r="H6135" s="2">
        <v>45016.813687731483</v>
      </c>
      <c r="I6135" t="s">
        <v>544</v>
      </c>
      <c r="J6135" s="2">
        <v>45016.813687731483</v>
      </c>
      <c r="K6135" t="s">
        <v>544</v>
      </c>
      <c r="L6135" t="str">
        <f>VLOOKUP(C6135,ACCOUNT_MAPPING!A:C,3,FALSE)</f>
        <v>General Building Maintenance</v>
      </c>
    </row>
    <row r="6136" spans="1:12" hidden="1">
      <c r="A6136">
        <v>20496</v>
      </c>
      <c r="B6136" t="s">
        <v>2856</v>
      </c>
      <c r="C6136">
        <v>50366000</v>
      </c>
      <c r="D6136" t="s">
        <v>63</v>
      </c>
      <c r="E6136" t="s">
        <v>13</v>
      </c>
      <c r="F6136" t="s">
        <v>13</v>
      </c>
      <c r="G6136" t="s">
        <v>7376</v>
      </c>
      <c r="H6136" s="2">
        <v>44875.26918278935</v>
      </c>
      <c r="I6136" t="s">
        <v>157</v>
      </c>
      <c r="J6136" s="2">
        <v>44875.26918278935</v>
      </c>
      <c r="K6136" t="s">
        <v>157</v>
      </c>
      <c r="L6136" t="str">
        <f>VLOOKUP(C6136,ACCOUNT_MAPPING!A:C,3,FALSE)</f>
        <v>General Building Maintenance</v>
      </c>
    </row>
    <row r="6137" spans="1:12" hidden="1">
      <c r="A6137">
        <v>11735</v>
      </c>
      <c r="B6137" t="s">
        <v>925</v>
      </c>
      <c r="C6137">
        <v>50366000</v>
      </c>
      <c r="D6137" t="s">
        <v>17</v>
      </c>
      <c r="E6137" t="s">
        <v>13</v>
      </c>
      <c r="F6137" t="s">
        <v>13</v>
      </c>
      <c r="G6137" t="s">
        <v>7377</v>
      </c>
      <c r="H6137" s="2">
        <v>44923.634862349536</v>
      </c>
      <c r="I6137" t="s">
        <v>265</v>
      </c>
      <c r="J6137" s="2">
        <v>44923.634862349536</v>
      </c>
      <c r="K6137" t="s">
        <v>265</v>
      </c>
      <c r="L6137" t="str">
        <f>VLOOKUP(C6137,ACCOUNT_MAPPING!A:C,3,FALSE)</f>
        <v>General Building Maintenance</v>
      </c>
    </row>
    <row r="6138" spans="1:12" hidden="1">
      <c r="A6138">
        <v>11754</v>
      </c>
      <c r="B6138" t="s">
        <v>3409</v>
      </c>
      <c r="C6138">
        <v>50366000</v>
      </c>
      <c r="D6138" t="s">
        <v>63</v>
      </c>
      <c r="E6138" t="s">
        <v>13</v>
      </c>
      <c r="F6138" t="s">
        <v>13</v>
      </c>
      <c r="G6138" t="s">
        <v>7378</v>
      </c>
      <c r="H6138" s="2">
        <v>44924.421868437501</v>
      </c>
      <c r="I6138" t="s">
        <v>715</v>
      </c>
      <c r="J6138" s="2">
        <v>44924.421868437501</v>
      </c>
      <c r="K6138" t="s">
        <v>715</v>
      </c>
      <c r="L6138" t="str">
        <f>VLOOKUP(C6138,ACCOUNT_MAPPING!A:C,3,FALSE)</f>
        <v>General Building Maintenance</v>
      </c>
    </row>
    <row r="6139" spans="1:12" hidden="1">
      <c r="A6139">
        <v>11845</v>
      </c>
      <c r="B6139" t="s">
        <v>1923</v>
      </c>
      <c r="C6139">
        <v>50366000</v>
      </c>
      <c r="D6139" t="s">
        <v>17</v>
      </c>
      <c r="E6139" t="s">
        <v>13</v>
      </c>
      <c r="F6139" t="s">
        <v>13</v>
      </c>
      <c r="G6139" t="s">
        <v>7379</v>
      </c>
      <c r="H6139" s="2">
        <v>44917.733990011577</v>
      </c>
      <c r="I6139" t="s">
        <v>44</v>
      </c>
      <c r="J6139" s="2">
        <v>44917.733990011577</v>
      </c>
      <c r="K6139" t="s">
        <v>44</v>
      </c>
      <c r="L6139" t="str">
        <f>VLOOKUP(C6139,ACCOUNT_MAPPING!A:C,3,FALSE)</f>
        <v>General Building Maintenance</v>
      </c>
    </row>
    <row r="6140" spans="1:12" hidden="1">
      <c r="A6140">
        <v>20525</v>
      </c>
      <c r="B6140" t="s">
        <v>226</v>
      </c>
      <c r="C6140">
        <v>50366000</v>
      </c>
      <c r="D6140" t="s">
        <v>12</v>
      </c>
      <c r="E6140" t="s">
        <v>13</v>
      </c>
      <c r="F6140" t="s">
        <v>13</v>
      </c>
      <c r="G6140" t="s">
        <v>7380</v>
      </c>
      <c r="H6140" s="2">
        <v>45012.471981793984</v>
      </c>
      <c r="I6140" t="s">
        <v>31</v>
      </c>
      <c r="J6140" s="2">
        <v>45012.471981793984</v>
      </c>
      <c r="K6140" t="s">
        <v>31</v>
      </c>
      <c r="L6140" t="str">
        <f>VLOOKUP(C6140,ACCOUNT_MAPPING!A:C,3,FALSE)</f>
        <v>General Building Maintenance</v>
      </c>
    </row>
    <row r="6141" spans="1:12" hidden="1">
      <c r="A6141">
        <v>11799</v>
      </c>
      <c r="B6141" t="s">
        <v>7381</v>
      </c>
      <c r="C6141">
        <v>50366000</v>
      </c>
      <c r="D6141" t="s">
        <v>17</v>
      </c>
      <c r="E6141" t="s">
        <v>13</v>
      </c>
      <c r="F6141" t="s">
        <v>13</v>
      </c>
      <c r="G6141" t="s">
        <v>7382</v>
      </c>
      <c r="H6141" s="2">
        <v>44917.463443483794</v>
      </c>
      <c r="I6141" t="s">
        <v>233</v>
      </c>
      <c r="J6141" s="2">
        <v>44917.463443483794</v>
      </c>
      <c r="K6141" t="s">
        <v>233</v>
      </c>
      <c r="L6141" t="str">
        <f>VLOOKUP(C6141,ACCOUNT_MAPPING!A:C,3,FALSE)</f>
        <v>General Building Maintenance</v>
      </c>
    </row>
    <row r="6142" spans="1:12" hidden="1">
      <c r="A6142">
        <v>20531</v>
      </c>
      <c r="B6142" t="s">
        <v>2822</v>
      </c>
      <c r="C6142">
        <v>50366000</v>
      </c>
      <c r="D6142" t="s">
        <v>12</v>
      </c>
      <c r="E6142" t="s">
        <v>13</v>
      </c>
      <c r="F6142" t="s">
        <v>13</v>
      </c>
      <c r="G6142" t="s">
        <v>7383</v>
      </c>
      <c r="H6142" s="2">
        <v>45014.705313541665</v>
      </c>
      <c r="I6142" t="s">
        <v>817</v>
      </c>
      <c r="J6142" s="2">
        <v>45014.705313541665</v>
      </c>
      <c r="K6142" t="s">
        <v>817</v>
      </c>
      <c r="L6142" t="str">
        <f>VLOOKUP(C6142,ACCOUNT_MAPPING!A:C,3,FALSE)</f>
        <v>General Building Maintenance</v>
      </c>
    </row>
    <row r="6143" spans="1:12" hidden="1">
      <c r="A6143">
        <v>20535</v>
      </c>
      <c r="B6143" t="s">
        <v>2886</v>
      </c>
      <c r="C6143">
        <v>50366000</v>
      </c>
      <c r="D6143" t="s">
        <v>63</v>
      </c>
      <c r="E6143" t="s">
        <v>13</v>
      </c>
      <c r="F6143" t="s">
        <v>13</v>
      </c>
      <c r="G6143" t="s">
        <v>7384</v>
      </c>
      <c r="H6143" s="2">
        <v>44873.698080324073</v>
      </c>
      <c r="I6143" t="s">
        <v>230</v>
      </c>
      <c r="J6143" s="2">
        <v>44873.698080324073</v>
      </c>
      <c r="K6143" t="s">
        <v>230</v>
      </c>
      <c r="L6143" t="str">
        <f>VLOOKUP(C6143,ACCOUNT_MAPPING!A:C,3,FALSE)</f>
        <v>General Building Maintenance</v>
      </c>
    </row>
    <row r="6144" spans="1:12" hidden="1">
      <c r="A6144">
        <v>11807</v>
      </c>
      <c r="B6144" t="s">
        <v>7385</v>
      </c>
      <c r="C6144">
        <v>50366000</v>
      </c>
      <c r="D6144" t="s">
        <v>12</v>
      </c>
      <c r="E6144" t="s">
        <v>13</v>
      </c>
      <c r="F6144" t="s">
        <v>13</v>
      </c>
      <c r="G6144" t="s">
        <v>7386</v>
      </c>
      <c r="H6144" s="2">
        <v>45015.454609872686</v>
      </c>
      <c r="I6144" t="s">
        <v>233</v>
      </c>
      <c r="J6144" s="2">
        <v>45015.454609872686</v>
      </c>
      <c r="K6144" t="s">
        <v>233</v>
      </c>
      <c r="L6144" t="str">
        <f>VLOOKUP(C6144,ACCOUNT_MAPPING!A:C,3,FALSE)</f>
        <v>General Building Maintenance</v>
      </c>
    </row>
    <row r="6145" spans="1:12" hidden="1">
      <c r="A6145">
        <v>11809</v>
      </c>
      <c r="B6145" t="s">
        <v>7387</v>
      </c>
      <c r="C6145">
        <v>50366000</v>
      </c>
      <c r="D6145" t="s">
        <v>12</v>
      </c>
      <c r="E6145" t="s">
        <v>13</v>
      </c>
      <c r="F6145" t="s">
        <v>13</v>
      </c>
      <c r="G6145" t="s">
        <v>7388</v>
      </c>
      <c r="H6145" s="2">
        <v>45015.693150347222</v>
      </c>
      <c r="I6145" t="s">
        <v>79</v>
      </c>
      <c r="J6145" s="2">
        <v>45015.693150347222</v>
      </c>
      <c r="K6145" t="s">
        <v>79</v>
      </c>
      <c r="L6145" t="str">
        <f>VLOOKUP(C6145,ACCOUNT_MAPPING!A:C,3,FALSE)</f>
        <v>General Building Maintenance</v>
      </c>
    </row>
    <row r="6146" spans="1:12" hidden="1">
      <c r="A6146">
        <v>11813</v>
      </c>
      <c r="B6146" t="s">
        <v>979</v>
      </c>
      <c r="C6146">
        <v>50366000</v>
      </c>
      <c r="D6146" t="s">
        <v>12</v>
      </c>
      <c r="E6146" t="s">
        <v>13</v>
      </c>
      <c r="F6146" t="s">
        <v>13</v>
      </c>
      <c r="G6146" t="s">
        <v>7389</v>
      </c>
      <c r="H6146" s="2">
        <v>45015.442159178237</v>
      </c>
      <c r="I6146" t="s">
        <v>233</v>
      </c>
      <c r="J6146" s="2">
        <v>45015.442159178237</v>
      </c>
      <c r="K6146" t="s">
        <v>233</v>
      </c>
      <c r="L6146" t="str">
        <f>VLOOKUP(C6146,ACCOUNT_MAPPING!A:C,3,FALSE)</f>
        <v>General Building Maintenance</v>
      </c>
    </row>
    <row r="6147" spans="1:12" hidden="1">
      <c r="A6147">
        <v>11820</v>
      </c>
      <c r="B6147" t="s">
        <v>3437</v>
      </c>
      <c r="C6147">
        <v>50366000</v>
      </c>
      <c r="D6147" t="s">
        <v>12</v>
      </c>
      <c r="E6147" t="s">
        <v>13</v>
      </c>
      <c r="F6147" t="s">
        <v>13</v>
      </c>
      <c r="G6147" t="s">
        <v>7390</v>
      </c>
      <c r="H6147" s="2">
        <v>45014.652839432871</v>
      </c>
      <c r="I6147" t="s">
        <v>79</v>
      </c>
      <c r="J6147" s="2">
        <v>45014.652839432871</v>
      </c>
      <c r="K6147" t="s">
        <v>79</v>
      </c>
      <c r="L6147" t="str">
        <f>VLOOKUP(C6147,ACCOUNT_MAPPING!A:C,3,FALSE)</f>
        <v>General Building Maintenance</v>
      </c>
    </row>
    <row r="6148" spans="1:12" hidden="1">
      <c r="A6148">
        <v>20547</v>
      </c>
      <c r="B6148" t="s">
        <v>2832</v>
      </c>
      <c r="C6148">
        <v>50366000</v>
      </c>
      <c r="D6148" t="s">
        <v>63</v>
      </c>
      <c r="E6148" t="s">
        <v>13</v>
      </c>
      <c r="F6148" t="s">
        <v>13</v>
      </c>
      <c r="G6148" t="s">
        <v>7168</v>
      </c>
      <c r="H6148" s="2">
        <v>44875.549308761576</v>
      </c>
      <c r="I6148" t="s">
        <v>817</v>
      </c>
      <c r="J6148" s="2">
        <v>44875.549308761576</v>
      </c>
      <c r="K6148" t="s">
        <v>817</v>
      </c>
      <c r="L6148" t="str">
        <f>VLOOKUP(C6148,ACCOUNT_MAPPING!A:C,3,FALSE)</f>
        <v>General Building Maintenance</v>
      </c>
    </row>
    <row r="6149" spans="1:12" hidden="1">
      <c r="A6149">
        <v>11841</v>
      </c>
      <c r="B6149" t="s">
        <v>540</v>
      </c>
      <c r="C6149">
        <v>50366000</v>
      </c>
      <c r="D6149" t="s">
        <v>17</v>
      </c>
      <c r="E6149" t="s">
        <v>13</v>
      </c>
      <c r="F6149" t="s">
        <v>13</v>
      </c>
      <c r="G6149" t="s">
        <v>7391</v>
      </c>
      <c r="H6149" s="2">
        <v>44923.540217824077</v>
      </c>
      <c r="I6149" t="s">
        <v>265</v>
      </c>
      <c r="J6149" s="2">
        <v>44923.540217824077</v>
      </c>
      <c r="K6149" t="s">
        <v>265</v>
      </c>
      <c r="L6149" t="str">
        <f>VLOOKUP(C6149,ACCOUNT_MAPPING!A:C,3,FALSE)</f>
        <v>General Building Maintenance</v>
      </c>
    </row>
    <row r="6150" spans="1:12" hidden="1">
      <c r="A6150">
        <v>11846</v>
      </c>
      <c r="B6150" t="s">
        <v>200</v>
      </c>
      <c r="C6150">
        <v>50366000</v>
      </c>
      <c r="D6150" t="s">
        <v>63</v>
      </c>
      <c r="E6150" t="s">
        <v>13</v>
      </c>
      <c r="F6150" t="s">
        <v>13</v>
      </c>
      <c r="G6150" t="s">
        <v>7392</v>
      </c>
      <c r="H6150" s="2">
        <v>44887.04083622685</v>
      </c>
      <c r="I6150" t="s">
        <v>202</v>
      </c>
      <c r="J6150" s="2">
        <v>44887.04083622685</v>
      </c>
      <c r="K6150" t="s">
        <v>202</v>
      </c>
      <c r="L6150" t="str">
        <f>VLOOKUP(C6150,ACCOUNT_MAPPING!A:C,3,FALSE)</f>
        <v>General Building Maintenance</v>
      </c>
    </row>
    <row r="6151" spans="1:12" hidden="1">
      <c r="A6151">
        <v>14244</v>
      </c>
      <c r="B6151" t="s">
        <v>1017</v>
      </c>
      <c r="C6151">
        <v>50366000</v>
      </c>
      <c r="D6151" t="s">
        <v>17</v>
      </c>
      <c r="E6151" t="s">
        <v>13</v>
      </c>
      <c r="F6151" t="s">
        <v>13</v>
      </c>
      <c r="G6151" t="s">
        <v>7393</v>
      </c>
      <c r="H6151" s="2">
        <v>44923.413126157408</v>
      </c>
      <c r="I6151" t="s">
        <v>553</v>
      </c>
      <c r="J6151" s="2">
        <v>44923.413126157408</v>
      </c>
      <c r="K6151" t="s">
        <v>553</v>
      </c>
      <c r="L6151" t="str">
        <f>VLOOKUP(C6151,ACCOUNT_MAPPING!A:C,3,FALSE)</f>
        <v>General Building Maintenance</v>
      </c>
    </row>
    <row r="6152" spans="1:12" hidden="1">
      <c r="A6152">
        <v>20555</v>
      </c>
      <c r="B6152" t="s">
        <v>2834</v>
      </c>
      <c r="C6152">
        <v>50366000</v>
      </c>
      <c r="D6152" t="s">
        <v>12</v>
      </c>
      <c r="E6152" t="s">
        <v>13</v>
      </c>
      <c r="F6152" t="s">
        <v>13</v>
      </c>
      <c r="G6152" t="s">
        <v>7394</v>
      </c>
      <c r="H6152" s="2">
        <v>45020.889788738423</v>
      </c>
      <c r="I6152" t="s">
        <v>817</v>
      </c>
      <c r="J6152" s="2">
        <v>45020.889788738423</v>
      </c>
      <c r="K6152" t="s">
        <v>817</v>
      </c>
      <c r="L6152" t="str">
        <f>VLOOKUP(C6152,ACCOUNT_MAPPING!A:C,3,FALSE)</f>
        <v>General Building Maintenance</v>
      </c>
    </row>
    <row r="6153" spans="1:12" hidden="1">
      <c r="A6153">
        <v>14245</v>
      </c>
      <c r="B6153" t="s">
        <v>1018</v>
      </c>
      <c r="C6153">
        <v>50366000</v>
      </c>
      <c r="D6153" t="s">
        <v>12</v>
      </c>
      <c r="E6153" t="s">
        <v>13</v>
      </c>
      <c r="F6153" t="s">
        <v>13</v>
      </c>
      <c r="G6153" t="s">
        <v>7395</v>
      </c>
      <c r="H6153" s="2">
        <v>45021.524678159723</v>
      </c>
      <c r="I6153" t="s">
        <v>87</v>
      </c>
      <c r="J6153" s="2">
        <v>45021.524678159723</v>
      </c>
      <c r="K6153" t="s">
        <v>87</v>
      </c>
      <c r="L6153" t="str">
        <f>VLOOKUP(C6153,ACCOUNT_MAPPING!A:C,3,FALSE)</f>
        <v>General Building Maintenance</v>
      </c>
    </row>
    <row r="6154" spans="1:12" hidden="1">
      <c r="A6154">
        <v>20335</v>
      </c>
      <c r="B6154" t="s">
        <v>210</v>
      </c>
      <c r="C6154">
        <v>50366000</v>
      </c>
      <c r="D6154" t="s">
        <v>12</v>
      </c>
      <c r="E6154" t="s">
        <v>13</v>
      </c>
      <c r="F6154" t="s">
        <v>13</v>
      </c>
      <c r="G6154" t="s">
        <v>7396</v>
      </c>
      <c r="H6154" s="2">
        <v>45020.993821759257</v>
      </c>
      <c r="I6154" t="s">
        <v>119</v>
      </c>
      <c r="J6154" s="2">
        <v>45020.993821759257</v>
      </c>
      <c r="K6154" t="s">
        <v>119</v>
      </c>
      <c r="L6154" t="str">
        <f>VLOOKUP(C6154,ACCOUNT_MAPPING!A:C,3,FALSE)</f>
        <v>General Building Maintenance</v>
      </c>
    </row>
    <row r="6155" spans="1:12" hidden="1">
      <c r="A6155">
        <v>20609</v>
      </c>
      <c r="B6155" t="s">
        <v>7397</v>
      </c>
      <c r="C6155">
        <v>50366000</v>
      </c>
      <c r="D6155" t="s">
        <v>17</v>
      </c>
      <c r="E6155" t="s">
        <v>13</v>
      </c>
      <c r="F6155" t="s">
        <v>13</v>
      </c>
      <c r="G6155" t="s">
        <v>7398</v>
      </c>
      <c r="H6155" s="2">
        <v>44921.565876122688</v>
      </c>
      <c r="I6155" t="s">
        <v>1434</v>
      </c>
      <c r="J6155" s="2">
        <v>44921.565876122688</v>
      </c>
      <c r="K6155" t="s">
        <v>1434</v>
      </c>
      <c r="L6155" t="str">
        <f>VLOOKUP(C6155,ACCOUNT_MAPPING!A:C,3,FALSE)</f>
        <v>General Building Maintenance</v>
      </c>
    </row>
    <row r="6156" spans="1:12" hidden="1">
      <c r="A6156">
        <v>20614</v>
      </c>
      <c r="B6156" t="s">
        <v>2929</v>
      </c>
      <c r="C6156">
        <v>50366000</v>
      </c>
      <c r="D6156" t="s">
        <v>63</v>
      </c>
      <c r="E6156" t="s">
        <v>13</v>
      </c>
      <c r="F6156" t="s">
        <v>13</v>
      </c>
      <c r="G6156" t="s">
        <v>6789</v>
      </c>
      <c r="H6156" s="2">
        <v>44876.856245023147</v>
      </c>
      <c r="I6156" t="s">
        <v>4627</v>
      </c>
      <c r="J6156" s="2">
        <v>44876.856245023147</v>
      </c>
      <c r="K6156" t="s">
        <v>4627</v>
      </c>
      <c r="L6156" t="str">
        <f>VLOOKUP(C6156,ACCOUNT_MAPPING!A:C,3,FALSE)</f>
        <v>General Building Maintenance</v>
      </c>
    </row>
    <row r="6157" spans="1:12" hidden="1">
      <c r="A6157">
        <v>20620</v>
      </c>
      <c r="B6157" t="s">
        <v>1990</v>
      </c>
      <c r="C6157">
        <v>50366000</v>
      </c>
      <c r="D6157" t="s">
        <v>17</v>
      </c>
      <c r="E6157" t="s">
        <v>13</v>
      </c>
      <c r="F6157" t="s">
        <v>13</v>
      </c>
      <c r="G6157" t="s">
        <v>7399</v>
      </c>
      <c r="H6157" s="2">
        <v>44924.464087812499</v>
      </c>
      <c r="I6157" t="s">
        <v>1441</v>
      </c>
      <c r="J6157" s="2">
        <v>44924.464087812499</v>
      </c>
      <c r="K6157" t="s">
        <v>1441</v>
      </c>
      <c r="L6157" t="str">
        <f>VLOOKUP(C6157,ACCOUNT_MAPPING!A:C,3,FALSE)</f>
        <v>General Building Maintenance</v>
      </c>
    </row>
    <row r="6158" spans="1:12" hidden="1">
      <c r="A6158">
        <v>20432</v>
      </c>
      <c r="B6158" t="s">
        <v>1257</v>
      </c>
      <c r="C6158">
        <v>50366000</v>
      </c>
      <c r="D6158" t="s">
        <v>12</v>
      </c>
      <c r="E6158" t="s">
        <v>13</v>
      </c>
      <c r="F6158" t="s">
        <v>13</v>
      </c>
      <c r="G6158" t="s">
        <v>7400</v>
      </c>
      <c r="H6158" s="2">
        <v>45013.653666203703</v>
      </c>
      <c r="I6158" t="s">
        <v>1014</v>
      </c>
      <c r="J6158" s="2">
        <v>45013.653666203703</v>
      </c>
      <c r="K6158" t="s">
        <v>1014</v>
      </c>
      <c r="L6158" t="str">
        <f>VLOOKUP(C6158,ACCOUNT_MAPPING!A:C,3,FALSE)</f>
        <v>General Building Maintenance</v>
      </c>
    </row>
    <row r="6159" spans="1:12" hidden="1">
      <c r="A6159">
        <v>11958</v>
      </c>
      <c r="B6159" t="s">
        <v>4930</v>
      </c>
      <c r="C6159">
        <v>50366000</v>
      </c>
      <c r="D6159" t="s">
        <v>12</v>
      </c>
      <c r="E6159" t="s">
        <v>13</v>
      </c>
      <c r="F6159" t="s">
        <v>13</v>
      </c>
      <c r="G6159" t="s">
        <v>7401</v>
      </c>
      <c r="H6159" s="2">
        <v>45014.692251307868</v>
      </c>
      <c r="I6159" t="s">
        <v>44</v>
      </c>
      <c r="J6159" s="2">
        <v>45014.692251307868</v>
      </c>
      <c r="K6159" t="s">
        <v>44</v>
      </c>
      <c r="L6159" t="str">
        <f>VLOOKUP(C6159,ACCOUNT_MAPPING!A:C,3,FALSE)</f>
        <v>General Building Maintenance</v>
      </c>
    </row>
    <row r="6160" spans="1:12" hidden="1">
      <c r="A6160">
        <v>14234</v>
      </c>
      <c r="B6160" t="s">
        <v>2830</v>
      </c>
      <c r="C6160">
        <v>50366000</v>
      </c>
      <c r="D6160" t="s">
        <v>17</v>
      </c>
      <c r="E6160" t="s">
        <v>13</v>
      </c>
      <c r="F6160" t="s">
        <v>13</v>
      </c>
      <c r="G6160" t="s">
        <v>7402</v>
      </c>
      <c r="H6160" s="2">
        <v>44923.334279016206</v>
      </c>
      <c r="I6160" t="s">
        <v>1292</v>
      </c>
      <c r="J6160" s="2">
        <v>44923.334279016206</v>
      </c>
      <c r="K6160" t="s">
        <v>1292</v>
      </c>
      <c r="L6160" t="str">
        <f>VLOOKUP(C6160,ACCOUNT_MAPPING!A:C,3,FALSE)</f>
        <v>General Building Maintenance</v>
      </c>
    </row>
    <row r="6161" spans="1:12" hidden="1">
      <c r="A6161">
        <v>14237</v>
      </c>
      <c r="B6161" t="s">
        <v>1495</v>
      </c>
      <c r="C6161">
        <v>50366000</v>
      </c>
      <c r="D6161" t="s">
        <v>17</v>
      </c>
      <c r="E6161" t="s">
        <v>13</v>
      </c>
      <c r="F6161" t="s">
        <v>13</v>
      </c>
      <c r="G6161" t="s">
        <v>7403</v>
      </c>
      <c r="H6161" s="2">
        <v>44922.497857905095</v>
      </c>
      <c r="I6161" t="s">
        <v>1292</v>
      </c>
      <c r="J6161" s="2">
        <v>44922.497857905095</v>
      </c>
      <c r="K6161" t="s">
        <v>1292</v>
      </c>
      <c r="L6161" t="str">
        <f>VLOOKUP(C6161,ACCOUNT_MAPPING!A:C,3,FALSE)</f>
        <v>General Building Maintenance</v>
      </c>
    </row>
    <row r="6162" spans="1:12" hidden="1">
      <c r="A6162">
        <v>20433</v>
      </c>
      <c r="B6162" t="s">
        <v>1012</v>
      </c>
      <c r="C6162">
        <v>50366000</v>
      </c>
      <c r="D6162" t="s">
        <v>17</v>
      </c>
      <c r="E6162" t="s">
        <v>13</v>
      </c>
      <c r="F6162" t="s">
        <v>13</v>
      </c>
      <c r="G6162" t="s">
        <v>7404</v>
      </c>
      <c r="H6162" s="2">
        <v>44925.686459641205</v>
      </c>
      <c r="I6162" t="s">
        <v>1014</v>
      </c>
      <c r="J6162" s="2">
        <v>44925.686459641205</v>
      </c>
      <c r="K6162" t="s">
        <v>1014</v>
      </c>
      <c r="L6162" t="str">
        <f>VLOOKUP(C6162,ACCOUNT_MAPPING!A:C,3,FALSE)</f>
        <v>General Building Maintenance</v>
      </c>
    </row>
    <row r="6163" spans="1:12" hidden="1">
      <c r="A6163">
        <v>20438</v>
      </c>
      <c r="B6163" t="s">
        <v>4092</v>
      </c>
      <c r="C6163">
        <v>50366000</v>
      </c>
      <c r="D6163" t="s">
        <v>12</v>
      </c>
      <c r="E6163" t="s">
        <v>13</v>
      </c>
      <c r="F6163" t="s">
        <v>13</v>
      </c>
      <c r="G6163" t="s">
        <v>7371</v>
      </c>
      <c r="H6163" s="2">
        <v>45020.862325347225</v>
      </c>
      <c r="I6163" t="s">
        <v>205</v>
      </c>
      <c r="J6163" s="2">
        <v>45020.862325347225</v>
      </c>
      <c r="K6163" t="s">
        <v>205</v>
      </c>
      <c r="L6163" t="str">
        <f>VLOOKUP(C6163,ACCOUNT_MAPPING!A:C,3,FALSE)</f>
        <v>General Building Maintenance</v>
      </c>
    </row>
    <row r="6164" spans="1:12" hidden="1">
      <c r="A6164">
        <v>14238</v>
      </c>
      <c r="B6164" t="s">
        <v>1503</v>
      </c>
      <c r="C6164">
        <v>50366000</v>
      </c>
      <c r="D6164" t="s">
        <v>17</v>
      </c>
      <c r="E6164" t="s">
        <v>13</v>
      </c>
      <c r="F6164" t="s">
        <v>13</v>
      </c>
      <c r="G6164" t="s">
        <v>7405</v>
      </c>
      <c r="H6164" s="2">
        <v>44922.51440104167</v>
      </c>
      <c r="I6164" t="s">
        <v>1292</v>
      </c>
      <c r="J6164" s="2">
        <v>44922.51440104167</v>
      </c>
      <c r="K6164" t="s">
        <v>1292</v>
      </c>
      <c r="L6164" t="str">
        <f>VLOOKUP(C6164,ACCOUNT_MAPPING!A:C,3,FALSE)</f>
        <v>General Building Maintenance</v>
      </c>
    </row>
    <row r="6165" spans="1:12" hidden="1">
      <c r="A6165">
        <v>14235</v>
      </c>
      <c r="B6165" t="s">
        <v>7406</v>
      </c>
      <c r="C6165">
        <v>50366000</v>
      </c>
      <c r="D6165" t="s">
        <v>17</v>
      </c>
      <c r="E6165" t="s">
        <v>13</v>
      </c>
      <c r="F6165" t="s">
        <v>13</v>
      </c>
      <c r="G6165" t="s">
        <v>7407</v>
      </c>
      <c r="H6165" s="2">
        <v>44923.341062037034</v>
      </c>
      <c r="I6165" t="s">
        <v>1292</v>
      </c>
      <c r="J6165" s="2">
        <v>44923.341062037034</v>
      </c>
      <c r="K6165" t="s">
        <v>1292</v>
      </c>
      <c r="L6165" t="str">
        <f>VLOOKUP(C6165,ACCOUNT_MAPPING!A:C,3,FALSE)</f>
        <v>General Building Maintenance</v>
      </c>
    </row>
    <row r="6166" spans="1:12" hidden="1">
      <c r="A6166">
        <v>20640</v>
      </c>
      <c r="B6166" t="s">
        <v>2935</v>
      </c>
      <c r="C6166">
        <v>50366000</v>
      </c>
      <c r="D6166" t="s">
        <v>17</v>
      </c>
      <c r="E6166" t="s">
        <v>13</v>
      </c>
      <c r="F6166" t="s">
        <v>13</v>
      </c>
      <c r="G6166" t="s">
        <v>7408</v>
      </c>
      <c r="H6166" s="2">
        <v>44922.67201091435</v>
      </c>
      <c r="I6166" t="s">
        <v>123</v>
      </c>
      <c r="J6166" s="2">
        <v>44922.67201091435</v>
      </c>
      <c r="K6166" t="s">
        <v>123</v>
      </c>
      <c r="L6166" t="str">
        <f>VLOOKUP(C6166,ACCOUNT_MAPPING!A:C,3,FALSE)</f>
        <v>General Building Maintenance</v>
      </c>
    </row>
    <row r="6167" spans="1:12" hidden="1">
      <c r="A6167">
        <v>14281</v>
      </c>
      <c r="B6167" t="s">
        <v>3678</v>
      </c>
      <c r="C6167">
        <v>50366000</v>
      </c>
      <c r="D6167" t="s">
        <v>17</v>
      </c>
      <c r="E6167" t="s">
        <v>13</v>
      </c>
      <c r="F6167" t="s">
        <v>13</v>
      </c>
      <c r="G6167" t="s">
        <v>7409</v>
      </c>
      <c r="H6167" s="2">
        <v>44923.60337931713</v>
      </c>
      <c r="I6167" t="s">
        <v>887</v>
      </c>
      <c r="J6167" s="2">
        <v>44923.60337931713</v>
      </c>
      <c r="K6167" t="s">
        <v>887</v>
      </c>
      <c r="L6167" t="str">
        <f>VLOOKUP(C6167,ACCOUNT_MAPPING!A:C,3,FALSE)</f>
        <v>General Building Maintenance</v>
      </c>
    </row>
    <row r="6168" spans="1:12" hidden="1">
      <c r="A6168">
        <v>20507</v>
      </c>
      <c r="B6168" t="s">
        <v>4950</v>
      </c>
      <c r="C6168">
        <v>50366000</v>
      </c>
      <c r="D6168" t="s">
        <v>12</v>
      </c>
      <c r="E6168" t="s">
        <v>13</v>
      </c>
      <c r="F6168" t="s">
        <v>13</v>
      </c>
      <c r="G6168" t="s">
        <v>7410</v>
      </c>
      <c r="H6168" s="2">
        <v>45015.58766258102</v>
      </c>
      <c r="I6168" t="s">
        <v>3471</v>
      </c>
      <c r="J6168" s="2">
        <v>45015.58766258102</v>
      </c>
      <c r="K6168" t="s">
        <v>3471</v>
      </c>
      <c r="L6168" t="str">
        <f>VLOOKUP(C6168,ACCOUNT_MAPPING!A:C,3,FALSE)</f>
        <v>General Building Maintenance</v>
      </c>
    </row>
    <row r="6169" spans="1:12" hidden="1">
      <c r="A6169">
        <v>20644</v>
      </c>
      <c r="B6169" t="s">
        <v>2858</v>
      </c>
      <c r="C6169">
        <v>50366000</v>
      </c>
      <c r="D6169" t="s">
        <v>12</v>
      </c>
      <c r="E6169" t="s">
        <v>13</v>
      </c>
      <c r="F6169" t="s">
        <v>13</v>
      </c>
      <c r="G6169" t="s">
        <v>7411</v>
      </c>
      <c r="H6169" s="2">
        <v>45021.569309293984</v>
      </c>
      <c r="I6169" t="s">
        <v>123</v>
      </c>
      <c r="J6169" s="2">
        <v>45021.569309293984</v>
      </c>
      <c r="K6169" t="s">
        <v>123</v>
      </c>
      <c r="L6169" t="str">
        <f>VLOOKUP(C6169,ACCOUNT_MAPPING!A:C,3,FALSE)</f>
        <v>General Building Maintenance</v>
      </c>
    </row>
    <row r="6170" spans="1:12" hidden="1">
      <c r="A6170">
        <v>20649</v>
      </c>
      <c r="B6170" t="s">
        <v>2941</v>
      </c>
      <c r="C6170">
        <v>50366000</v>
      </c>
      <c r="D6170" t="s">
        <v>17</v>
      </c>
      <c r="E6170" t="s">
        <v>13</v>
      </c>
      <c r="F6170" t="s">
        <v>13</v>
      </c>
      <c r="G6170" t="s">
        <v>2094</v>
      </c>
      <c r="H6170" s="2">
        <v>44925.975275613426</v>
      </c>
      <c r="I6170" t="s">
        <v>1229</v>
      </c>
      <c r="J6170" s="2">
        <v>44925.975275613426</v>
      </c>
      <c r="K6170" t="s">
        <v>1229</v>
      </c>
      <c r="L6170" t="str">
        <f>VLOOKUP(C6170,ACCOUNT_MAPPING!A:C,3,FALSE)</f>
        <v>General Building Maintenance</v>
      </c>
    </row>
    <row r="6171" spans="1:12" hidden="1">
      <c r="A6171">
        <v>15680</v>
      </c>
      <c r="B6171" t="s">
        <v>6782</v>
      </c>
      <c r="C6171">
        <v>50366000</v>
      </c>
      <c r="D6171" t="s">
        <v>17</v>
      </c>
      <c r="E6171" t="s">
        <v>13</v>
      </c>
      <c r="F6171" t="s">
        <v>13</v>
      </c>
      <c r="G6171" t="s">
        <v>7412</v>
      </c>
      <c r="H6171" s="2">
        <v>44923.516651585647</v>
      </c>
      <c r="I6171" t="s">
        <v>778</v>
      </c>
      <c r="J6171" s="2">
        <v>44923.516651585647</v>
      </c>
      <c r="K6171" t="s">
        <v>778</v>
      </c>
      <c r="L6171" t="str">
        <f>VLOOKUP(C6171,ACCOUNT_MAPPING!A:C,3,FALSE)</f>
        <v>General Building Maintenance</v>
      </c>
    </row>
    <row r="6172" spans="1:12" hidden="1">
      <c r="A6172">
        <v>20337</v>
      </c>
      <c r="B6172" t="s">
        <v>1021</v>
      </c>
      <c r="C6172">
        <v>50366000</v>
      </c>
      <c r="D6172" t="s">
        <v>17</v>
      </c>
      <c r="E6172" t="s">
        <v>13</v>
      </c>
      <c r="F6172" t="s">
        <v>13</v>
      </c>
      <c r="G6172" t="s">
        <v>7413</v>
      </c>
      <c r="H6172" s="2">
        <v>44924.64540775463</v>
      </c>
      <c r="I6172" t="s">
        <v>720</v>
      </c>
      <c r="J6172" s="2">
        <v>44924.64540775463</v>
      </c>
      <c r="K6172" t="s">
        <v>720</v>
      </c>
      <c r="L6172" t="str">
        <f>VLOOKUP(C6172,ACCOUNT_MAPPING!A:C,3,FALSE)</f>
        <v>General Building Maintenance</v>
      </c>
    </row>
    <row r="6173" spans="1:12" hidden="1">
      <c r="A6173">
        <v>20511</v>
      </c>
      <c r="B6173" t="s">
        <v>1947</v>
      </c>
      <c r="C6173">
        <v>50366000</v>
      </c>
      <c r="D6173" t="s">
        <v>63</v>
      </c>
      <c r="E6173" t="s">
        <v>13</v>
      </c>
      <c r="F6173" t="s">
        <v>13</v>
      </c>
      <c r="G6173" t="s">
        <v>7414</v>
      </c>
      <c r="H6173" s="2">
        <v>44875.489169409724</v>
      </c>
      <c r="I6173" t="s">
        <v>354</v>
      </c>
      <c r="J6173" s="2">
        <v>44875.489169409724</v>
      </c>
      <c r="K6173" t="s">
        <v>354</v>
      </c>
      <c r="L6173" t="str">
        <f>VLOOKUP(C6173,ACCOUNT_MAPPING!A:C,3,FALSE)</f>
        <v>General Building Maintenance</v>
      </c>
    </row>
    <row r="6174" spans="1:12" hidden="1">
      <c r="A6174">
        <v>20517</v>
      </c>
      <c r="B6174" t="s">
        <v>2893</v>
      </c>
      <c r="C6174">
        <v>50366000</v>
      </c>
      <c r="D6174" t="s">
        <v>17</v>
      </c>
      <c r="E6174" t="s">
        <v>13</v>
      </c>
      <c r="F6174" t="s">
        <v>13</v>
      </c>
      <c r="G6174" t="s">
        <v>7415</v>
      </c>
      <c r="H6174" s="2">
        <v>44923.690317476852</v>
      </c>
      <c r="I6174" t="s">
        <v>817</v>
      </c>
      <c r="J6174" s="2">
        <v>44923.690317476852</v>
      </c>
      <c r="K6174" t="s">
        <v>817</v>
      </c>
      <c r="L6174" t="str">
        <f>VLOOKUP(C6174,ACCOUNT_MAPPING!A:C,3,FALSE)</f>
        <v>General Building Maintenance</v>
      </c>
    </row>
    <row r="6175" spans="1:12" hidden="1">
      <c r="A6175">
        <v>20518</v>
      </c>
      <c r="B6175" t="s">
        <v>3473</v>
      </c>
      <c r="C6175">
        <v>50366000</v>
      </c>
      <c r="D6175" t="s">
        <v>17</v>
      </c>
      <c r="E6175" t="s">
        <v>13</v>
      </c>
      <c r="F6175" t="s">
        <v>13</v>
      </c>
      <c r="G6175" t="s">
        <v>7168</v>
      </c>
      <c r="H6175" s="2">
        <v>44923.694051701386</v>
      </c>
      <c r="I6175" t="s">
        <v>817</v>
      </c>
      <c r="J6175" s="2">
        <v>44923.694051701386</v>
      </c>
      <c r="K6175" t="s">
        <v>817</v>
      </c>
      <c r="L6175" t="str">
        <f>VLOOKUP(C6175,ACCOUNT_MAPPING!A:C,3,FALSE)</f>
        <v>General Building Maintenance</v>
      </c>
    </row>
    <row r="6176" spans="1:12" hidden="1">
      <c r="A6176">
        <v>20520</v>
      </c>
      <c r="B6176" t="s">
        <v>2894</v>
      </c>
      <c r="C6176">
        <v>50366000</v>
      </c>
      <c r="D6176" t="s">
        <v>12</v>
      </c>
      <c r="E6176" t="s">
        <v>13</v>
      </c>
      <c r="F6176" t="s">
        <v>13</v>
      </c>
      <c r="G6176" t="s">
        <v>7416</v>
      </c>
      <c r="H6176" s="2">
        <v>45014.662860613425</v>
      </c>
      <c r="I6176" t="s">
        <v>809</v>
      </c>
      <c r="J6176" s="2">
        <v>45014.662860613425</v>
      </c>
      <c r="K6176" t="s">
        <v>809</v>
      </c>
      <c r="L6176" t="str">
        <f>VLOOKUP(C6176,ACCOUNT_MAPPING!A:C,3,FALSE)</f>
        <v>General Building Maintenance</v>
      </c>
    </row>
    <row r="6177" spans="1:12" hidden="1">
      <c r="A6177">
        <v>20521</v>
      </c>
      <c r="B6177" t="s">
        <v>1979</v>
      </c>
      <c r="C6177">
        <v>50366000</v>
      </c>
      <c r="D6177" t="s">
        <v>17</v>
      </c>
      <c r="E6177" t="s">
        <v>13</v>
      </c>
      <c r="F6177" t="s">
        <v>13</v>
      </c>
      <c r="G6177" t="s">
        <v>7168</v>
      </c>
      <c r="H6177" s="2">
        <v>44924.402861377312</v>
      </c>
      <c r="I6177" t="s">
        <v>817</v>
      </c>
      <c r="J6177" s="2">
        <v>44924.402861377312</v>
      </c>
      <c r="K6177" t="s">
        <v>817</v>
      </c>
      <c r="L6177" t="str">
        <f>VLOOKUP(C6177,ACCOUNT_MAPPING!A:C,3,FALSE)</f>
        <v>General Building Maintenance</v>
      </c>
    </row>
    <row r="6178" spans="1:12" hidden="1">
      <c r="A6178">
        <v>20669</v>
      </c>
      <c r="B6178" t="s">
        <v>1528</v>
      </c>
      <c r="C6178">
        <v>50366000</v>
      </c>
      <c r="D6178" t="s">
        <v>12</v>
      </c>
      <c r="E6178" t="s">
        <v>13</v>
      </c>
      <c r="F6178" t="s">
        <v>13</v>
      </c>
      <c r="G6178" t="s">
        <v>7417</v>
      </c>
      <c r="H6178" s="2">
        <v>45014.590534571762</v>
      </c>
      <c r="I6178" t="s">
        <v>627</v>
      </c>
      <c r="J6178" s="2">
        <v>45014.590534571762</v>
      </c>
      <c r="K6178" t="s">
        <v>627</v>
      </c>
      <c r="L6178" t="str">
        <f>VLOOKUP(C6178,ACCOUNT_MAPPING!A:C,3,FALSE)</f>
        <v>General Building Maintenance</v>
      </c>
    </row>
    <row r="6179" spans="1:12" hidden="1">
      <c r="A6179">
        <v>20543</v>
      </c>
      <c r="B6179" t="s">
        <v>2825</v>
      </c>
      <c r="C6179">
        <v>50366000</v>
      </c>
      <c r="D6179" t="s">
        <v>12</v>
      </c>
      <c r="E6179" t="s">
        <v>13</v>
      </c>
      <c r="F6179" t="s">
        <v>13</v>
      </c>
      <c r="G6179" t="s">
        <v>7418</v>
      </c>
      <c r="H6179" s="2">
        <v>45020.88384490741</v>
      </c>
      <c r="I6179" t="s">
        <v>817</v>
      </c>
      <c r="J6179" s="2">
        <v>45020.88384490741</v>
      </c>
      <c r="K6179" t="s">
        <v>817</v>
      </c>
      <c r="L6179" t="str">
        <f>VLOOKUP(C6179,ACCOUNT_MAPPING!A:C,3,FALSE)</f>
        <v>General Building Maintenance</v>
      </c>
    </row>
    <row r="6180" spans="1:12" hidden="1">
      <c r="A6180">
        <v>20423</v>
      </c>
      <c r="B6180" t="s">
        <v>6100</v>
      </c>
      <c r="C6180">
        <v>50366000</v>
      </c>
      <c r="D6180" t="s">
        <v>17</v>
      </c>
      <c r="E6180" t="s">
        <v>13</v>
      </c>
      <c r="F6180" t="s">
        <v>13</v>
      </c>
      <c r="G6180" t="s">
        <v>7419</v>
      </c>
      <c r="H6180" s="2">
        <v>44916.681855902774</v>
      </c>
      <c r="I6180" t="s">
        <v>544</v>
      </c>
      <c r="J6180" s="2">
        <v>44916.681855902774</v>
      </c>
      <c r="K6180" t="s">
        <v>544</v>
      </c>
      <c r="L6180" t="str">
        <f>VLOOKUP(C6180,ACCOUNT_MAPPING!A:C,3,FALSE)</f>
        <v>General Building Maintenance</v>
      </c>
    </row>
    <row r="6181" spans="1:12" hidden="1">
      <c r="A6181">
        <v>20446</v>
      </c>
      <c r="B6181" t="s">
        <v>1515</v>
      </c>
      <c r="C6181">
        <v>50366000</v>
      </c>
      <c r="D6181" t="s">
        <v>17</v>
      </c>
      <c r="E6181" t="s">
        <v>13</v>
      </c>
      <c r="F6181" t="s">
        <v>13</v>
      </c>
      <c r="G6181" t="s">
        <v>7420</v>
      </c>
      <c r="H6181" s="2">
        <v>44917.760132754629</v>
      </c>
      <c r="I6181" t="s">
        <v>214</v>
      </c>
      <c r="J6181" s="2">
        <v>44917.760132754629</v>
      </c>
      <c r="K6181" t="s">
        <v>214</v>
      </c>
      <c r="L6181" t="str">
        <f>VLOOKUP(C6181,ACCOUNT_MAPPING!A:C,3,FALSE)</f>
        <v>General Building Maintenance</v>
      </c>
    </row>
    <row r="6182" spans="1:12" hidden="1">
      <c r="A6182">
        <v>20447</v>
      </c>
      <c r="B6182" t="s">
        <v>1497</v>
      </c>
      <c r="C6182">
        <v>50366000</v>
      </c>
      <c r="D6182" t="s">
        <v>17</v>
      </c>
      <c r="E6182" t="s">
        <v>13</v>
      </c>
      <c r="F6182" t="s">
        <v>13</v>
      </c>
      <c r="G6182" t="s">
        <v>7421</v>
      </c>
      <c r="H6182" s="2">
        <v>44917.848665543985</v>
      </c>
      <c r="I6182" t="s">
        <v>214</v>
      </c>
      <c r="J6182" s="2">
        <v>44917.848665543985</v>
      </c>
      <c r="K6182" t="s">
        <v>214</v>
      </c>
      <c r="L6182" t="str">
        <f>VLOOKUP(C6182,ACCOUNT_MAPPING!A:C,3,FALSE)</f>
        <v>General Building Maintenance</v>
      </c>
    </row>
    <row r="6183" spans="1:12" hidden="1">
      <c r="A6183">
        <v>20454</v>
      </c>
      <c r="B6183" t="s">
        <v>4944</v>
      </c>
      <c r="C6183">
        <v>50366000</v>
      </c>
      <c r="D6183" t="s">
        <v>17</v>
      </c>
      <c r="E6183" t="s">
        <v>13</v>
      </c>
      <c r="F6183" t="s">
        <v>13</v>
      </c>
      <c r="G6183" t="s">
        <v>7422</v>
      </c>
      <c r="H6183" s="2">
        <v>44923.571562268517</v>
      </c>
      <c r="I6183" t="s">
        <v>289</v>
      </c>
      <c r="J6183" s="2">
        <v>44923.571562268517</v>
      </c>
      <c r="K6183" t="s">
        <v>289</v>
      </c>
      <c r="L6183" t="str">
        <f>VLOOKUP(C6183,ACCOUNT_MAPPING!A:C,3,FALSE)</f>
        <v>General Building Maintenance</v>
      </c>
    </row>
    <row r="6184" spans="1:12" hidden="1">
      <c r="A6184">
        <v>20510</v>
      </c>
      <c r="B6184" t="s">
        <v>3447</v>
      </c>
      <c r="C6184">
        <v>50366000</v>
      </c>
      <c r="D6184" t="s">
        <v>63</v>
      </c>
      <c r="E6184" t="s">
        <v>13</v>
      </c>
      <c r="F6184" t="s">
        <v>13</v>
      </c>
      <c r="G6184" t="s">
        <v>7423</v>
      </c>
      <c r="H6184" s="2">
        <v>44876.518333564818</v>
      </c>
      <c r="I6184" t="s">
        <v>354</v>
      </c>
      <c r="J6184" s="2">
        <v>44876.518333564818</v>
      </c>
      <c r="K6184" t="s">
        <v>354</v>
      </c>
      <c r="L6184" t="str">
        <f>VLOOKUP(C6184,ACCOUNT_MAPPING!A:C,3,FALSE)</f>
        <v>General Building Maintenance</v>
      </c>
    </row>
    <row r="6185" spans="1:12" hidden="1">
      <c r="A6185">
        <v>20513</v>
      </c>
      <c r="B6185" t="s">
        <v>2812</v>
      </c>
      <c r="C6185">
        <v>50366000</v>
      </c>
      <c r="D6185" t="s">
        <v>63</v>
      </c>
      <c r="E6185" t="s">
        <v>13</v>
      </c>
      <c r="F6185" t="s">
        <v>13</v>
      </c>
      <c r="G6185" t="s">
        <v>7424</v>
      </c>
      <c r="H6185" s="2">
        <v>44876.469077743059</v>
      </c>
      <c r="I6185" t="s">
        <v>354</v>
      </c>
      <c r="J6185" s="2">
        <v>44876.469077743059</v>
      </c>
      <c r="K6185" t="s">
        <v>354</v>
      </c>
      <c r="L6185" t="str">
        <f>VLOOKUP(C6185,ACCOUNT_MAPPING!A:C,3,FALSE)</f>
        <v>General Building Maintenance</v>
      </c>
    </row>
    <row r="6186" spans="1:12" hidden="1">
      <c r="A6186">
        <v>20519</v>
      </c>
      <c r="B6186" t="s">
        <v>2817</v>
      </c>
      <c r="C6186">
        <v>50366000</v>
      </c>
      <c r="D6186" t="s">
        <v>17</v>
      </c>
      <c r="E6186" t="s">
        <v>13</v>
      </c>
      <c r="F6186" t="s">
        <v>13</v>
      </c>
      <c r="G6186" t="s">
        <v>7168</v>
      </c>
      <c r="H6186" s="2">
        <v>44924.382038807868</v>
      </c>
      <c r="I6186" t="s">
        <v>817</v>
      </c>
      <c r="J6186" s="2">
        <v>44924.382038807868</v>
      </c>
      <c r="K6186" t="s">
        <v>817</v>
      </c>
      <c r="L6186" t="str">
        <f>VLOOKUP(C6186,ACCOUNT_MAPPING!A:C,3,FALSE)</f>
        <v>General Building Maintenance</v>
      </c>
    </row>
    <row r="6187" spans="1:12" hidden="1">
      <c r="A6187">
        <v>20523</v>
      </c>
      <c r="B6187" t="s">
        <v>1975</v>
      </c>
      <c r="C6187">
        <v>50366000</v>
      </c>
      <c r="D6187" t="s">
        <v>63</v>
      </c>
      <c r="E6187" t="s">
        <v>13</v>
      </c>
      <c r="F6187" t="s">
        <v>13</v>
      </c>
      <c r="G6187" t="s">
        <v>7425</v>
      </c>
      <c r="H6187" s="2">
        <v>44876.481836030092</v>
      </c>
      <c r="I6187" t="s">
        <v>354</v>
      </c>
      <c r="J6187" s="2">
        <v>44876.481836030092</v>
      </c>
      <c r="K6187" t="s">
        <v>354</v>
      </c>
      <c r="L6187" t="str">
        <f>VLOOKUP(C6187,ACCOUNT_MAPPING!A:C,3,FALSE)</f>
        <v>General Building Maintenance</v>
      </c>
    </row>
    <row r="6188" spans="1:12" hidden="1">
      <c r="A6188">
        <v>20493</v>
      </c>
      <c r="B6188" t="s">
        <v>2852</v>
      </c>
      <c r="C6188">
        <v>50366000</v>
      </c>
      <c r="D6188" t="s">
        <v>17</v>
      </c>
      <c r="E6188" t="s">
        <v>13</v>
      </c>
      <c r="F6188" t="s">
        <v>13</v>
      </c>
      <c r="G6188" t="s">
        <v>7426</v>
      </c>
      <c r="H6188" s="2">
        <v>44923.765820520835</v>
      </c>
      <c r="I6188" t="s">
        <v>195</v>
      </c>
      <c r="J6188" s="2">
        <v>44923.765820520835</v>
      </c>
      <c r="K6188" t="s">
        <v>195</v>
      </c>
      <c r="L6188" t="str">
        <f>VLOOKUP(C6188,ACCOUNT_MAPPING!A:C,3,FALSE)</f>
        <v>General Building Maintenance</v>
      </c>
    </row>
    <row r="6189" spans="1:12" hidden="1">
      <c r="A6189">
        <v>20494</v>
      </c>
      <c r="B6189" t="s">
        <v>1025</v>
      </c>
      <c r="C6189">
        <v>50366000</v>
      </c>
      <c r="D6189" t="s">
        <v>17</v>
      </c>
      <c r="E6189" t="s">
        <v>13</v>
      </c>
      <c r="F6189" t="s">
        <v>13</v>
      </c>
      <c r="G6189" t="s">
        <v>7426</v>
      </c>
      <c r="H6189" s="2">
        <v>44923.766131944445</v>
      </c>
      <c r="I6189" t="s">
        <v>195</v>
      </c>
      <c r="J6189" s="2">
        <v>44923.766131944445</v>
      </c>
      <c r="K6189" t="s">
        <v>195</v>
      </c>
      <c r="L6189" t="str">
        <f>VLOOKUP(C6189,ACCOUNT_MAPPING!A:C,3,FALSE)</f>
        <v>General Building Maintenance</v>
      </c>
    </row>
    <row r="6190" spans="1:12" hidden="1">
      <c r="A6190">
        <v>20498</v>
      </c>
      <c r="B6190" t="s">
        <v>2810</v>
      </c>
      <c r="C6190">
        <v>50366000</v>
      </c>
      <c r="D6190" t="s">
        <v>63</v>
      </c>
      <c r="E6190" t="s">
        <v>13</v>
      </c>
      <c r="F6190" t="s">
        <v>13</v>
      </c>
      <c r="G6190" t="s">
        <v>7427</v>
      </c>
      <c r="H6190" s="2">
        <v>44879.383152974537</v>
      </c>
      <c r="I6190" t="s">
        <v>260</v>
      </c>
      <c r="J6190" s="2">
        <v>44879.383152974537</v>
      </c>
      <c r="K6190" t="s">
        <v>260</v>
      </c>
      <c r="L6190" t="str">
        <f>VLOOKUP(C6190,ACCOUNT_MAPPING!A:C,3,FALSE)</f>
        <v>General Building Maintenance</v>
      </c>
    </row>
    <row r="6191" spans="1:12" hidden="1">
      <c r="A6191">
        <v>20780</v>
      </c>
      <c r="B6191" t="s">
        <v>2000</v>
      </c>
      <c r="C6191">
        <v>50366000</v>
      </c>
      <c r="D6191" t="s">
        <v>12</v>
      </c>
      <c r="E6191" t="s">
        <v>13</v>
      </c>
      <c r="F6191" t="s">
        <v>13</v>
      </c>
      <c r="G6191" t="s">
        <v>7428</v>
      </c>
      <c r="H6191" s="2">
        <v>45015.582114930556</v>
      </c>
      <c r="I6191" t="s">
        <v>233</v>
      </c>
      <c r="J6191" s="2">
        <v>45015.582114930556</v>
      </c>
      <c r="K6191" t="s">
        <v>233</v>
      </c>
      <c r="L6191" t="str">
        <f>VLOOKUP(C6191,ACCOUNT_MAPPING!A:C,3,FALSE)</f>
        <v>General Building Maintenance</v>
      </c>
    </row>
    <row r="6192" spans="1:12" hidden="1">
      <c r="A6192">
        <v>20786</v>
      </c>
      <c r="B6192" t="s">
        <v>1050</v>
      </c>
      <c r="C6192">
        <v>50366000</v>
      </c>
      <c r="D6192" t="s">
        <v>12</v>
      </c>
      <c r="E6192" t="s">
        <v>13</v>
      </c>
      <c r="F6192" t="s">
        <v>13</v>
      </c>
      <c r="G6192" t="s">
        <v>7429</v>
      </c>
      <c r="H6192" s="2">
        <v>45021.929092627317</v>
      </c>
      <c r="I6192" t="s">
        <v>4580</v>
      </c>
      <c r="J6192" s="2">
        <v>45021.929092627317</v>
      </c>
      <c r="K6192" t="s">
        <v>4580</v>
      </c>
      <c r="L6192" t="str">
        <f>VLOOKUP(C6192,ACCOUNT_MAPPING!A:C,3,FALSE)</f>
        <v>General Building Maintenance</v>
      </c>
    </row>
    <row r="6193" spans="1:12" hidden="1">
      <c r="A6193">
        <v>20537</v>
      </c>
      <c r="B6193" t="s">
        <v>7430</v>
      </c>
      <c r="C6193">
        <v>50366000</v>
      </c>
      <c r="D6193" t="s">
        <v>12</v>
      </c>
      <c r="E6193" t="s">
        <v>13</v>
      </c>
      <c r="F6193" t="s">
        <v>13</v>
      </c>
      <c r="G6193" t="s">
        <v>7431</v>
      </c>
      <c r="H6193" s="2">
        <v>45014.586985914349</v>
      </c>
      <c r="I6193" t="s">
        <v>809</v>
      </c>
      <c r="J6193" s="2">
        <v>45014.586985914349</v>
      </c>
      <c r="K6193" t="s">
        <v>2175</v>
      </c>
      <c r="L6193" t="str">
        <f>VLOOKUP(C6193,ACCOUNT_MAPPING!A:C,3,FALSE)</f>
        <v>General Building Maintenance</v>
      </c>
    </row>
    <row r="6194" spans="1:12" hidden="1">
      <c r="A6194">
        <v>20542</v>
      </c>
      <c r="B6194" t="s">
        <v>2888</v>
      </c>
      <c r="C6194">
        <v>50366000</v>
      </c>
      <c r="D6194" t="s">
        <v>63</v>
      </c>
      <c r="E6194" t="s">
        <v>13</v>
      </c>
      <c r="F6194" t="s">
        <v>13</v>
      </c>
      <c r="G6194" t="s">
        <v>7168</v>
      </c>
      <c r="H6194" s="2">
        <v>44875.506751273148</v>
      </c>
      <c r="I6194" t="s">
        <v>817</v>
      </c>
      <c r="J6194" s="2">
        <v>44875.506751273148</v>
      </c>
      <c r="K6194" t="s">
        <v>817</v>
      </c>
      <c r="L6194" t="str">
        <f>VLOOKUP(C6194,ACCOUNT_MAPPING!A:C,3,FALSE)</f>
        <v>General Building Maintenance</v>
      </c>
    </row>
    <row r="6195" spans="1:12" hidden="1">
      <c r="A6195">
        <v>20617</v>
      </c>
      <c r="B6195" t="s">
        <v>2909</v>
      </c>
      <c r="C6195">
        <v>50366000</v>
      </c>
      <c r="D6195" t="s">
        <v>17</v>
      </c>
      <c r="E6195" t="s">
        <v>13</v>
      </c>
      <c r="F6195" t="s">
        <v>13</v>
      </c>
      <c r="G6195" t="s">
        <v>7095</v>
      </c>
      <c r="H6195" s="2">
        <v>44926.581704629629</v>
      </c>
      <c r="I6195" t="s">
        <v>1800</v>
      </c>
      <c r="J6195" s="2">
        <v>44926.581704629629</v>
      </c>
      <c r="K6195" t="s">
        <v>1800</v>
      </c>
      <c r="L6195" t="str">
        <f>VLOOKUP(C6195,ACCOUNT_MAPPING!A:C,3,FALSE)</f>
        <v>General Building Maintenance</v>
      </c>
    </row>
    <row r="6196" spans="1:12" hidden="1">
      <c r="A6196">
        <v>20516</v>
      </c>
      <c r="B6196" t="s">
        <v>7432</v>
      </c>
      <c r="C6196">
        <v>50366000</v>
      </c>
      <c r="D6196" t="s">
        <v>12</v>
      </c>
      <c r="E6196" t="s">
        <v>13</v>
      </c>
      <c r="F6196" t="s">
        <v>13</v>
      </c>
      <c r="G6196" t="s">
        <v>7433</v>
      </c>
      <c r="H6196" s="2">
        <v>45014.510401238425</v>
      </c>
      <c r="I6196" t="s">
        <v>2175</v>
      </c>
      <c r="J6196" s="2">
        <v>45014.510401238425</v>
      </c>
      <c r="K6196" t="s">
        <v>809</v>
      </c>
      <c r="L6196" t="str">
        <f>VLOOKUP(C6196,ACCOUNT_MAPPING!A:C,3,FALSE)</f>
        <v>General Building Maintenance</v>
      </c>
    </row>
    <row r="6197" spans="1:12" hidden="1">
      <c r="A6197">
        <v>20632</v>
      </c>
      <c r="B6197" t="s">
        <v>7434</v>
      </c>
      <c r="C6197">
        <v>50366000</v>
      </c>
      <c r="D6197" t="s">
        <v>12</v>
      </c>
      <c r="E6197" t="s">
        <v>13</v>
      </c>
      <c r="F6197" t="s">
        <v>13</v>
      </c>
      <c r="G6197" t="s">
        <v>7435</v>
      </c>
      <c r="H6197" s="2">
        <v>45020.016089548611</v>
      </c>
      <c r="I6197" t="s">
        <v>1434</v>
      </c>
      <c r="J6197" s="2">
        <v>45020.016089548611</v>
      </c>
      <c r="K6197" t="s">
        <v>1434</v>
      </c>
      <c r="L6197" t="str">
        <f>VLOOKUP(C6197,ACCOUNT_MAPPING!A:C,3,FALSE)</f>
        <v>General Building Maintenance</v>
      </c>
    </row>
    <row r="6198" spans="1:12" hidden="1">
      <c r="A6198">
        <v>20646</v>
      </c>
      <c r="B6198" t="s">
        <v>2897</v>
      </c>
      <c r="C6198">
        <v>50366000</v>
      </c>
      <c r="D6198" t="s">
        <v>17</v>
      </c>
      <c r="E6198" t="s">
        <v>13</v>
      </c>
      <c r="F6198" t="s">
        <v>13</v>
      </c>
      <c r="G6198" t="s">
        <v>7436</v>
      </c>
      <c r="H6198" s="2">
        <v>44921.642594560188</v>
      </c>
      <c r="I6198" t="s">
        <v>1434</v>
      </c>
      <c r="J6198" s="2">
        <v>44921.642594560188</v>
      </c>
      <c r="K6198" t="s">
        <v>1434</v>
      </c>
      <c r="L6198" t="str">
        <f>VLOOKUP(C6198,ACCOUNT_MAPPING!A:C,3,FALSE)</f>
        <v>General Building Maintenance</v>
      </c>
    </row>
    <row r="6199" spans="1:12" hidden="1">
      <c r="A6199">
        <v>20819</v>
      </c>
      <c r="B6199" t="s">
        <v>3004</v>
      </c>
      <c r="C6199">
        <v>50366000</v>
      </c>
      <c r="D6199" t="s">
        <v>17</v>
      </c>
      <c r="E6199" t="s">
        <v>13</v>
      </c>
      <c r="F6199" t="s">
        <v>13</v>
      </c>
      <c r="G6199" t="s">
        <v>7437</v>
      </c>
      <c r="H6199" s="2">
        <v>44926.795452546299</v>
      </c>
      <c r="I6199" t="s">
        <v>497</v>
      </c>
      <c r="J6199" s="2">
        <v>44926.795452546299</v>
      </c>
      <c r="K6199" t="s">
        <v>497</v>
      </c>
      <c r="L6199" t="str">
        <f>VLOOKUP(C6199,ACCOUNT_MAPPING!A:C,3,FALSE)</f>
        <v>General Building Maintenance</v>
      </c>
    </row>
    <row r="6200" spans="1:12" hidden="1">
      <c r="A6200">
        <v>20601</v>
      </c>
      <c r="B6200" t="s">
        <v>1973</v>
      </c>
      <c r="C6200">
        <v>50366000</v>
      </c>
      <c r="D6200" t="s">
        <v>12</v>
      </c>
      <c r="E6200" t="s">
        <v>13</v>
      </c>
      <c r="F6200" t="s">
        <v>13</v>
      </c>
      <c r="G6200" t="s">
        <v>7438</v>
      </c>
      <c r="H6200" s="2">
        <v>45021.791177314815</v>
      </c>
      <c r="I6200" t="s">
        <v>1229</v>
      </c>
      <c r="J6200" s="2">
        <v>45021.791177314815</v>
      </c>
      <c r="K6200" t="s">
        <v>1229</v>
      </c>
      <c r="L6200" t="str">
        <f>VLOOKUP(C6200,ACCOUNT_MAPPING!A:C,3,FALSE)</f>
        <v>General Building Maintenance</v>
      </c>
    </row>
    <row r="6201" spans="1:12" hidden="1">
      <c r="A6201">
        <v>20526</v>
      </c>
      <c r="B6201" t="s">
        <v>2900</v>
      </c>
      <c r="C6201">
        <v>50366000</v>
      </c>
      <c r="D6201" t="s">
        <v>12</v>
      </c>
      <c r="E6201" t="s">
        <v>13</v>
      </c>
      <c r="F6201" t="s">
        <v>13</v>
      </c>
      <c r="G6201" t="s">
        <v>7439</v>
      </c>
      <c r="H6201" s="2">
        <v>45021.575956053239</v>
      </c>
      <c r="I6201" t="s">
        <v>809</v>
      </c>
      <c r="J6201" s="2">
        <v>45021.575956053239</v>
      </c>
      <c r="K6201" t="s">
        <v>809</v>
      </c>
      <c r="L6201" t="str">
        <f>VLOOKUP(C6201,ACCOUNT_MAPPING!A:C,3,FALSE)</f>
        <v>General Building Maintenance</v>
      </c>
    </row>
    <row r="6202" spans="1:12" hidden="1">
      <c r="A6202">
        <v>20527</v>
      </c>
      <c r="B6202" t="s">
        <v>228</v>
      </c>
      <c r="C6202">
        <v>50366000</v>
      </c>
      <c r="D6202" t="s">
        <v>63</v>
      </c>
      <c r="E6202" t="s">
        <v>13</v>
      </c>
      <c r="F6202" t="s">
        <v>13</v>
      </c>
      <c r="G6202" t="s">
        <v>7440</v>
      </c>
      <c r="H6202" s="2">
        <v>44873.687496030092</v>
      </c>
      <c r="I6202" t="s">
        <v>230</v>
      </c>
      <c r="J6202" s="2">
        <v>44873.687496030092</v>
      </c>
      <c r="K6202" t="s">
        <v>230</v>
      </c>
      <c r="L6202" t="str">
        <f>VLOOKUP(C6202,ACCOUNT_MAPPING!A:C,3,FALSE)</f>
        <v>General Building Maintenance</v>
      </c>
    </row>
    <row r="6203" spans="1:12" hidden="1">
      <c r="A6203">
        <v>20652</v>
      </c>
      <c r="B6203" t="s">
        <v>2945</v>
      </c>
      <c r="C6203">
        <v>50366000</v>
      </c>
      <c r="D6203" t="s">
        <v>12</v>
      </c>
      <c r="E6203" t="s">
        <v>13</v>
      </c>
      <c r="F6203" t="s">
        <v>13</v>
      </c>
      <c r="G6203" t="s">
        <v>7441</v>
      </c>
      <c r="H6203" s="2">
        <v>45020.663575729166</v>
      </c>
      <c r="I6203" t="s">
        <v>4113</v>
      </c>
      <c r="J6203" s="2">
        <v>45020.663575729166</v>
      </c>
      <c r="K6203" t="s">
        <v>4113</v>
      </c>
      <c r="L6203" t="str">
        <f>VLOOKUP(C6203,ACCOUNT_MAPPING!A:C,3,FALSE)</f>
        <v>General Building Maintenance</v>
      </c>
    </row>
    <row r="6204" spans="1:12" hidden="1">
      <c r="A6204">
        <v>20610</v>
      </c>
      <c r="B6204" t="s">
        <v>3482</v>
      </c>
      <c r="C6204">
        <v>50366000</v>
      </c>
      <c r="D6204" t="s">
        <v>17</v>
      </c>
      <c r="E6204" t="s">
        <v>13</v>
      </c>
      <c r="F6204" t="s">
        <v>13</v>
      </c>
      <c r="G6204" t="s">
        <v>7442</v>
      </c>
      <c r="H6204" s="2">
        <v>44921.568381516205</v>
      </c>
      <c r="I6204" t="s">
        <v>1434</v>
      </c>
      <c r="J6204" s="2">
        <v>44921.568381516205</v>
      </c>
      <c r="K6204" t="s">
        <v>1434</v>
      </c>
      <c r="L6204" t="str">
        <f>VLOOKUP(C6204,ACCOUNT_MAPPING!A:C,3,FALSE)</f>
        <v>General Building Maintenance</v>
      </c>
    </row>
    <row r="6205" spans="1:12" hidden="1">
      <c r="A6205">
        <v>20851</v>
      </c>
      <c r="B6205" t="s">
        <v>2031</v>
      </c>
      <c r="C6205">
        <v>50366000</v>
      </c>
      <c r="D6205" t="s">
        <v>17</v>
      </c>
      <c r="E6205" t="s">
        <v>13</v>
      </c>
      <c r="F6205" t="s">
        <v>13</v>
      </c>
      <c r="G6205" t="s">
        <v>7443</v>
      </c>
      <c r="H6205" s="2">
        <v>44924.199847453703</v>
      </c>
      <c r="I6205" t="s">
        <v>157</v>
      </c>
      <c r="J6205" s="2">
        <v>44924.199847453703</v>
      </c>
      <c r="K6205" t="s">
        <v>157</v>
      </c>
      <c r="L6205" t="str">
        <f>VLOOKUP(C6205,ACCOUNT_MAPPING!A:C,3,FALSE)</f>
        <v>General Building Maintenance</v>
      </c>
    </row>
    <row r="6206" spans="1:12" hidden="1">
      <c r="A6206">
        <v>20548</v>
      </c>
      <c r="B6206" t="s">
        <v>2833</v>
      </c>
      <c r="C6206">
        <v>50366000</v>
      </c>
      <c r="D6206" t="s">
        <v>17</v>
      </c>
      <c r="E6206" t="s">
        <v>13</v>
      </c>
      <c r="F6206" t="s">
        <v>13</v>
      </c>
      <c r="G6206" t="s">
        <v>7168</v>
      </c>
      <c r="H6206" s="2">
        <v>44924.491948645831</v>
      </c>
      <c r="I6206" t="s">
        <v>817</v>
      </c>
      <c r="J6206" s="2">
        <v>44924.491948645831</v>
      </c>
      <c r="K6206" t="s">
        <v>817</v>
      </c>
      <c r="L6206" t="str">
        <f>VLOOKUP(C6206,ACCOUNT_MAPPING!A:C,3,FALSE)</f>
        <v>General Building Maintenance</v>
      </c>
    </row>
    <row r="6207" spans="1:12" hidden="1">
      <c r="A6207">
        <v>20551</v>
      </c>
      <c r="B6207" t="s">
        <v>3464</v>
      </c>
      <c r="C6207">
        <v>50366000</v>
      </c>
      <c r="D6207" t="s">
        <v>17</v>
      </c>
      <c r="E6207" t="s">
        <v>13</v>
      </c>
      <c r="F6207" t="s">
        <v>13</v>
      </c>
      <c r="G6207" t="s">
        <v>7444</v>
      </c>
      <c r="H6207" s="2">
        <v>44924.505976886576</v>
      </c>
      <c r="I6207" t="s">
        <v>598</v>
      </c>
      <c r="J6207" s="2">
        <v>44924.505976886576</v>
      </c>
      <c r="K6207" t="s">
        <v>598</v>
      </c>
      <c r="L6207" t="str">
        <f>VLOOKUP(C6207,ACCOUNT_MAPPING!A:C,3,FALSE)</f>
        <v>General Building Maintenance</v>
      </c>
    </row>
    <row r="6208" spans="1:12" hidden="1">
      <c r="A6208">
        <v>20859</v>
      </c>
      <c r="B6208" t="s">
        <v>1987</v>
      </c>
      <c r="C6208">
        <v>50366000</v>
      </c>
      <c r="D6208" t="s">
        <v>17</v>
      </c>
      <c r="E6208" t="s">
        <v>13</v>
      </c>
      <c r="F6208" t="s">
        <v>13</v>
      </c>
      <c r="G6208" t="s">
        <v>7445</v>
      </c>
      <c r="H6208" s="2">
        <v>44925.739255324072</v>
      </c>
      <c r="I6208" t="s">
        <v>1479</v>
      </c>
      <c r="J6208" s="2">
        <v>44925.739255324072</v>
      </c>
      <c r="K6208" t="s">
        <v>1479</v>
      </c>
      <c r="L6208" t="str">
        <f>VLOOKUP(C6208,ACCOUNT_MAPPING!A:C,3,FALSE)</f>
        <v>General Building Maintenance</v>
      </c>
    </row>
    <row r="6209" spans="1:12" hidden="1">
      <c r="A6209">
        <v>20621</v>
      </c>
      <c r="B6209" t="s">
        <v>7446</v>
      </c>
      <c r="C6209">
        <v>50366000</v>
      </c>
      <c r="D6209" t="s">
        <v>17</v>
      </c>
      <c r="E6209" t="s">
        <v>13</v>
      </c>
      <c r="F6209" t="s">
        <v>13</v>
      </c>
      <c r="G6209" t="s">
        <v>7447</v>
      </c>
      <c r="H6209" s="2">
        <v>44926.582309641206</v>
      </c>
      <c r="I6209" t="s">
        <v>1800</v>
      </c>
      <c r="J6209" s="2">
        <v>44926.582309641206</v>
      </c>
      <c r="K6209" t="s">
        <v>1800</v>
      </c>
      <c r="L6209" t="str">
        <f>VLOOKUP(C6209,ACCOUNT_MAPPING!A:C,3,FALSE)</f>
        <v>General Building Maintenance</v>
      </c>
    </row>
    <row r="6210" spans="1:12" hidden="1">
      <c r="A6210">
        <v>20600</v>
      </c>
      <c r="B6210" t="s">
        <v>2845</v>
      </c>
      <c r="C6210">
        <v>50366000</v>
      </c>
      <c r="D6210" t="s">
        <v>17</v>
      </c>
      <c r="E6210" t="s">
        <v>13</v>
      </c>
      <c r="F6210" t="s">
        <v>13</v>
      </c>
      <c r="G6210" t="s">
        <v>7448</v>
      </c>
      <c r="H6210" s="2">
        <v>44925.948444560185</v>
      </c>
      <c r="I6210" t="s">
        <v>1229</v>
      </c>
      <c r="J6210" s="2">
        <v>44925.948444560185</v>
      </c>
      <c r="K6210" t="s">
        <v>1229</v>
      </c>
      <c r="L6210" t="str">
        <f>VLOOKUP(C6210,ACCOUNT_MAPPING!A:C,3,FALSE)</f>
        <v>General Building Maintenance</v>
      </c>
    </row>
    <row r="6211" spans="1:12" hidden="1">
      <c r="A6211">
        <v>20602</v>
      </c>
      <c r="B6211" t="s">
        <v>2914</v>
      </c>
      <c r="C6211">
        <v>50366000</v>
      </c>
      <c r="D6211" t="s">
        <v>17</v>
      </c>
      <c r="E6211" t="s">
        <v>13</v>
      </c>
      <c r="F6211" t="s">
        <v>13</v>
      </c>
      <c r="G6211" t="s">
        <v>7449</v>
      </c>
      <c r="H6211" s="2">
        <v>44925.962898611113</v>
      </c>
      <c r="I6211" t="s">
        <v>1229</v>
      </c>
      <c r="J6211" s="2">
        <v>44925.962898611113</v>
      </c>
      <c r="K6211" t="s">
        <v>1229</v>
      </c>
      <c r="L6211" t="str">
        <f>VLOOKUP(C6211,ACCOUNT_MAPPING!A:C,3,FALSE)</f>
        <v>General Building Maintenance</v>
      </c>
    </row>
    <row r="6212" spans="1:12" hidden="1">
      <c r="A6212">
        <v>20605</v>
      </c>
      <c r="B6212" t="s">
        <v>4962</v>
      </c>
      <c r="C6212">
        <v>50366000</v>
      </c>
      <c r="D6212" t="s">
        <v>17</v>
      </c>
      <c r="E6212" t="s">
        <v>13</v>
      </c>
      <c r="F6212" t="s">
        <v>13</v>
      </c>
      <c r="G6212" t="s">
        <v>7450</v>
      </c>
      <c r="H6212" s="2">
        <v>44921.553114155089</v>
      </c>
      <c r="I6212" t="s">
        <v>1434</v>
      </c>
      <c r="J6212" s="2">
        <v>44921.553114155089</v>
      </c>
      <c r="K6212" t="s">
        <v>1434</v>
      </c>
      <c r="L6212" t="str">
        <f>VLOOKUP(C6212,ACCOUNT_MAPPING!A:C,3,FALSE)</f>
        <v>General Building Maintenance</v>
      </c>
    </row>
    <row r="6213" spans="1:12" hidden="1">
      <c r="A6213">
        <v>20661</v>
      </c>
      <c r="B6213" t="s">
        <v>1508</v>
      </c>
      <c r="C6213">
        <v>50366000</v>
      </c>
      <c r="D6213" t="s">
        <v>17</v>
      </c>
      <c r="E6213" t="s">
        <v>13</v>
      </c>
      <c r="F6213" t="s">
        <v>13</v>
      </c>
      <c r="G6213" t="s">
        <v>1989</v>
      </c>
      <c r="H6213" s="2">
        <v>44917.735585300929</v>
      </c>
      <c r="I6213" t="s">
        <v>1333</v>
      </c>
      <c r="J6213" s="2">
        <v>44917.735585300929</v>
      </c>
      <c r="K6213" t="s">
        <v>1333</v>
      </c>
      <c r="L6213" t="str">
        <f>VLOOKUP(C6213,ACCOUNT_MAPPING!A:C,3,FALSE)</f>
        <v>General Building Maintenance</v>
      </c>
    </row>
    <row r="6214" spans="1:12" hidden="1">
      <c r="A6214">
        <v>20637</v>
      </c>
      <c r="B6214" t="s">
        <v>2922</v>
      </c>
      <c r="C6214">
        <v>50366000</v>
      </c>
      <c r="D6214" t="s">
        <v>12</v>
      </c>
      <c r="E6214" t="s">
        <v>13</v>
      </c>
      <c r="F6214" t="s">
        <v>13</v>
      </c>
      <c r="G6214" t="s">
        <v>7451</v>
      </c>
      <c r="H6214" s="2">
        <v>45015.559500196759</v>
      </c>
      <c r="I6214" t="s">
        <v>1800</v>
      </c>
      <c r="J6214" s="2">
        <v>45015.559500196759</v>
      </c>
      <c r="K6214" t="s">
        <v>1800</v>
      </c>
      <c r="L6214" t="str">
        <f>VLOOKUP(C6214,ACCOUNT_MAPPING!A:C,3,FALSE)</f>
        <v>General Building Maintenance</v>
      </c>
    </row>
    <row r="6215" spans="1:12" hidden="1">
      <c r="A6215">
        <v>20623</v>
      </c>
      <c r="B6215" t="s">
        <v>2889</v>
      </c>
      <c r="C6215">
        <v>50366000</v>
      </c>
      <c r="D6215" t="s">
        <v>12</v>
      </c>
      <c r="E6215" t="s">
        <v>13</v>
      </c>
      <c r="F6215" t="s">
        <v>13</v>
      </c>
      <c r="G6215" t="s">
        <v>7452</v>
      </c>
      <c r="H6215" s="2">
        <v>45014.601182523147</v>
      </c>
      <c r="I6215" t="s">
        <v>1800</v>
      </c>
      <c r="J6215" s="2">
        <v>45014.601182523147</v>
      </c>
      <c r="K6215" t="s">
        <v>1800</v>
      </c>
      <c r="L6215" t="str">
        <f>VLOOKUP(C6215,ACCOUNT_MAPPING!A:C,3,FALSE)</f>
        <v>General Building Maintenance</v>
      </c>
    </row>
    <row r="6216" spans="1:12" hidden="1">
      <c r="A6216">
        <v>20645</v>
      </c>
      <c r="B6216" t="s">
        <v>2860</v>
      </c>
      <c r="C6216">
        <v>50366000</v>
      </c>
      <c r="D6216" t="s">
        <v>17</v>
      </c>
      <c r="E6216" t="s">
        <v>13</v>
      </c>
      <c r="F6216" t="s">
        <v>13</v>
      </c>
      <c r="G6216" t="s">
        <v>7453</v>
      </c>
      <c r="H6216" s="2">
        <v>44923.489860034722</v>
      </c>
      <c r="I6216" t="s">
        <v>123</v>
      </c>
      <c r="J6216" s="2">
        <v>44923.489860034722</v>
      </c>
      <c r="K6216" t="s">
        <v>123</v>
      </c>
      <c r="L6216" t="str">
        <f>VLOOKUP(C6216,ACCOUNT_MAPPING!A:C,3,FALSE)</f>
        <v>General Building Maintenance</v>
      </c>
    </row>
    <row r="6217" spans="1:12" hidden="1">
      <c r="A6217">
        <v>20662</v>
      </c>
      <c r="B6217" t="s">
        <v>1523</v>
      </c>
      <c r="C6217">
        <v>50366000</v>
      </c>
      <c r="D6217" t="s">
        <v>12</v>
      </c>
      <c r="E6217" t="s">
        <v>13</v>
      </c>
      <c r="F6217" t="s">
        <v>13</v>
      </c>
      <c r="G6217" t="s">
        <v>7454</v>
      </c>
      <c r="H6217" s="2">
        <v>45019.434027974537</v>
      </c>
      <c r="I6217" t="s">
        <v>627</v>
      </c>
      <c r="J6217" s="2">
        <v>45019.434027974537</v>
      </c>
      <c r="K6217" t="s">
        <v>627</v>
      </c>
      <c r="L6217" t="str">
        <f>VLOOKUP(C6217,ACCOUNT_MAPPING!A:C,3,FALSE)</f>
        <v>General Building Maintenance</v>
      </c>
    </row>
    <row r="6218" spans="1:12" hidden="1">
      <c r="A6218">
        <v>20657</v>
      </c>
      <c r="B6218" t="s">
        <v>1505</v>
      </c>
      <c r="C6218">
        <v>50366000</v>
      </c>
      <c r="D6218" t="s">
        <v>17</v>
      </c>
      <c r="E6218" t="s">
        <v>13</v>
      </c>
      <c r="F6218" t="s">
        <v>13</v>
      </c>
      <c r="G6218" t="s">
        <v>7455</v>
      </c>
      <c r="H6218" s="2">
        <v>44917.687377002316</v>
      </c>
      <c r="I6218" t="s">
        <v>1333</v>
      </c>
      <c r="J6218" s="2">
        <v>44917.687377002316</v>
      </c>
      <c r="K6218" t="s">
        <v>1333</v>
      </c>
      <c r="L6218" t="str">
        <f>VLOOKUP(C6218,ACCOUNT_MAPPING!A:C,3,FALSE)</f>
        <v>General Building Maintenance</v>
      </c>
    </row>
    <row r="6219" spans="1:12" hidden="1">
      <c r="A6219">
        <v>20706</v>
      </c>
      <c r="B6219" t="s">
        <v>2972</v>
      </c>
      <c r="C6219">
        <v>50366000</v>
      </c>
      <c r="D6219" t="s">
        <v>12</v>
      </c>
      <c r="E6219" t="s">
        <v>13</v>
      </c>
      <c r="F6219" t="s">
        <v>13</v>
      </c>
      <c r="G6219" t="s">
        <v>7456</v>
      </c>
      <c r="H6219" s="2">
        <v>45016.573255902775</v>
      </c>
      <c r="I6219" t="s">
        <v>1014</v>
      </c>
      <c r="J6219" s="2">
        <v>45016.573255902775</v>
      </c>
      <c r="K6219" t="s">
        <v>1014</v>
      </c>
      <c r="L6219" t="str">
        <f>VLOOKUP(C6219,ACCOUNT_MAPPING!A:C,3,FALSE)</f>
        <v>General Building Maintenance</v>
      </c>
    </row>
    <row r="6220" spans="1:12" hidden="1">
      <c r="A6220">
        <v>20674</v>
      </c>
      <c r="B6220" t="s">
        <v>1030</v>
      </c>
      <c r="C6220">
        <v>50366000</v>
      </c>
      <c r="D6220" t="s">
        <v>63</v>
      </c>
      <c r="E6220" t="s">
        <v>13</v>
      </c>
      <c r="F6220" t="s">
        <v>13</v>
      </c>
      <c r="G6220" t="s">
        <v>7457</v>
      </c>
      <c r="H6220" s="2">
        <v>44875.534285381946</v>
      </c>
      <c r="I6220" t="s">
        <v>826</v>
      </c>
      <c r="J6220" s="2">
        <v>44875.534285381946</v>
      </c>
      <c r="K6220" t="s">
        <v>826</v>
      </c>
      <c r="L6220" t="str">
        <f>VLOOKUP(C6220,ACCOUNT_MAPPING!A:C,3,FALSE)</f>
        <v>General Building Maintenance</v>
      </c>
    </row>
    <row r="6221" spans="1:12" hidden="1">
      <c r="A6221">
        <v>20713</v>
      </c>
      <c r="B6221" t="s">
        <v>7458</v>
      </c>
      <c r="C6221">
        <v>50366000</v>
      </c>
      <c r="D6221" t="s">
        <v>17</v>
      </c>
      <c r="E6221" t="s">
        <v>13</v>
      </c>
      <c r="F6221" t="s">
        <v>13</v>
      </c>
      <c r="G6221" t="s">
        <v>7459</v>
      </c>
      <c r="H6221" s="2">
        <v>44923.559102858795</v>
      </c>
      <c r="I6221" t="s">
        <v>1014</v>
      </c>
      <c r="J6221" s="2">
        <v>44923.559102858795</v>
      </c>
      <c r="K6221" t="s">
        <v>1014</v>
      </c>
      <c r="L6221" t="str">
        <f>VLOOKUP(C6221,ACCOUNT_MAPPING!A:C,3,FALSE)</f>
        <v>General Building Maintenance</v>
      </c>
    </row>
    <row r="6222" spans="1:12" hidden="1">
      <c r="A6222">
        <v>20736</v>
      </c>
      <c r="B6222" t="s">
        <v>2974</v>
      </c>
      <c r="C6222">
        <v>50366000</v>
      </c>
      <c r="D6222" t="s">
        <v>12</v>
      </c>
      <c r="E6222" t="s">
        <v>13</v>
      </c>
      <c r="F6222" t="s">
        <v>13</v>
      </c>
      <c r="G6222" t="s">
        <v>7460</v>
      </c>
      <c r="H6222" s="2">
        <v>45008.631536377317</v>
      </c>
      <c r="I6222" t="s">
        <v>284</v>
      </c>
      <c r="J6222" s="2">
        <v>45008.631536377317</v>
      </c>
      <c r="K6222" t="s">
        <v>284</v>
      </c>
      <c r="L6222" t="str">
        <f>VLOOKUP(C6222,ACCOUNT_MAPPING!A:C,3,FALSE)</f>
        <v>General Building Maintenance</v>
      </c>
    </row>
    <row r="6223" spans="1:12" hidden="1">
      <c r="A6223">
        <v>21526</v>
      </c>
      <c r="B6223" t="s">
        <v>1555</v>
      </c>
      <c r="C6223">
        <v>50366000</v>
      </c>
      <c r="D6223" t="s">
        <v>17</v>
      </c>
      <c r="E6223" t="s">
        <v>13</v>
      </c>
      <c r="F6223" t="s">
        <v>13</v>
      </c>
      <c r="G6223" t="s">
        <v>7461</v>
      </c>
      <c r="H6223" s="2">
        <v>44924.41939383102</v>
      </c>
      <c r="I6223" t="s">
        <v>289</v>
      </c>
      <c r="J6223" s="2">
        <v>44924.41939383102</v>
      </c>
      <c r="K6223" t="s">
        <v>289</v>
      </c>
      <c r="L6223" t="str">
        <f>VLOOKUP(C6223,ACCOUNT_MAPPING!A:C,3,FALSE)</f>
        <v>General Building Maintenance</v>
      </c>
    </row>
    <row r="6224" spans="1:12" hidden="1">
      <c r="A6224">
        <v>21540</v>
      </c>
      <c r="B6224" t="s">
        <v>3028</v>
      </c>
      <c r="C6224">
        <v>50366000</v>
      </c>
      <c r="D6224" t="s">
        <v>12</v>
      </c>
      <c r="E6224" t="s">
        <v>13</v>
      </c>
      <c r="F6224" t="s">
        <v>13</v>
      </c>
      <c r="G6224" t="s">
        <v>7462</v>
      </c>
      <c r="H6224" s="2">
        <v>45014.680341122687</v>
      </c>
      <c r="I6224" t="s">
        <v>289</v>
      </c>
      <c r="J6224" s="2">
        <v>45014.680341122687</v>
      </c>
      <c r="K6224" t="s">
        <v>289</v>
      </c>
      <c r="L6224" t="str">
        <f>VLOOKUP(C6224,ACCOUNT_MAPPING!A:C,3,FALSE)</f>
        <v>General Building Maintenance</v>
      </c>
    </row>
    <row r="6225" spans="1:12" hidden="1">
      <c r="A6225">
        <v>21545</v>
      </c>
      <c r="B6225" t="s">
        <v>6121</v>
      </c>
      <c r="C6225">
        <v>50366000</v>
      </c>
      <c r="D6225" t="s">
        <v>12</v>
      </c>
      <c r="E6225" t="s">
        <v>13</v>
      </c>
      <c r="F6225" t="s">
        <v>13</v>
      </c>
      <c r="G6225" t="s">
        <v>7463</v>
      </c>
      <c r="H6225" s="2">
        <v>45020.806845752311</v>
      </c>
      <c r="I6225" t="s">
        <v>65</v>
      </c>
      <c r="J6225" s="2">
        <v>45020.806845752311</v>
      </c>
      <c r="K6225" t="s">
        <v>65</v>
      </c>
      <c r="L6225" t="str">
        <f>VLOOKUP(C6225,ACCOUNT_MAPPING!A:C,3,FALSE)</f>
        <v>General Building Maintenance</v>
      </c>
    </row>
    <row r="6226" spans="1:12" hidden="1">
      <c r="A6226">
        <v>20760</v>
      </c>
      <c r="B6226" t="s">
        <v>5016</v>
      </c>
      <c r="C6226">
        <v>50366000</v>
      </c>
      <c r="D6226" t="s">
        <v>17</v>
      </c>
      <c r="E6226" t="s">
        <v>13</v>
      </c>
      <c r="F6226" t="s">
        <v>13</v>
      </c>
      <c r="G6226" t="s">
        <v>7464</v>
      </c>
      <c r="H6226" s="2">
        <v>44924.797169247686</v>
      </c>
      <c r="I6226" t="s">
        <v>116</v>
      </c>
      <c r="J6226" s="2">
        <v>44924.797169247686</v>
      </c>
      <c r="K6226" t="s">
        <v>116</v>
      </c>
      <c r="L6226" t="str">
        <f>VLOOKUP(C6226,ACCOUNT_MAPPING!A:C,3,FALSE)</f>
        <v>General Building Maintenance</v>
      </c>
    </row>
    <row r="6227" spans="1:12" hidden="1">
      <c r="A6227">
        <v>20764</v>
      </c>
      <c r="B6227" t="s">
        <v>4135</v>
      </c>
      <c r="C6227">
        <v>50366000</v>
      </c>
      <c r="D6227" t="s">
        <v>12</v>
      </c>
      <c r="E6227" t="s">
        <v>13</v>
      </c>
      <c r="F6227" t="s">
        <v>13</v>
      </c>
      <c r="G6227" t="s">
        <v>7465</v>
      </c>
      <c r="H6227" s="2">
        <v>45015.728995289355</v>
      </c>
      <c r="I6227" t="s">
        <v>272</v>
      </c>
      <c r="J6227" s="2">
        <v>45015.728995289355</v>
      </c>
      <c r="K6227" t="s">
        <v>272</v>
      </c>
      <c r="L6227" t="str">
        <f>VLOOKUP(C6227,ACCOUNT_MAPPING!A:C,3,FALSE)</f>
        <v>General Building Maintenance</v>
      </c>
    </row>
    <row r="6228" spans="1:12" hidden="1">
      <c r="A6228">
        <v>20735</v>
      </c>
      <c r="B6228" t="s">
        <v>2966</v>
      </c>
      <c r="C6228">
        <v>50366000</v>
      </c>
      <c r="D6228" t="s">
        <v>12</v>
      </c>
      <c r="E6228" t="s">
        <v>13</v>
      </c>
      <c r="F6228" t="s">
        <v>13</v>
      </c>
      <c r="G6228" t="s">
        <v>7466</v>
      </c>
      <c r="H6228" s="2">
        <v>45008.623216354164</v>
      </c>
      <c r="I6228" t="s">
        <v>284</v>
      </c>
      <c r="J6228" s="2">
        <v>45008.623216354164</v>
      </c>
      <c r="K6228" t="s">
        <v>284</v>
      </c>
      <c r="L6228" t="str">
        <f>VLOOKUP(C6228,ACCOUNT_MAPPING!A:C,3,FALSE)</f>
        <v>General Building Maintenance</v>
      </c>
    </row>
    <row r="6229" spans="1:12" hidden="1">
      <c r="A6229">
        <v>21553</v>
      </c>
      <c r="B6229" t="s">
        <v>1037</v>
      </c>
      <c r="C6229">
        <v>50366000</v>
      </c>
      <c r="D6229" t="s">
        <v>12</v>
      </c>
      <c r="E6229" t="s">
        <v>13</v>
      </c>
      <c r="F6229" t="s">
        <v>13</v>
      </c>
      <c r="G6229" t="s">
        <v>7467</v>
      </c>
      <c r="H6229" s="2">
        <v>45020.813341203706</v>
      </c>
      <c r="I6229" t="s">
        <v>65</v>
      </c>
      <c r="J6229" s="2">
        <v>45020.813341203706</v>
      </c>
      <c r="K6229" t="s">
        <v>65</v>
      </c>
      <c r="L6229" t="str">
        <f>VLOOKUP(C6229,ACCOUNT_MAPPING!A:C,3,FALSE)</f>
        <v>General Building Maintenance</v>
      </c>
    </row>
    <row r="6230" spans="1:12" hidden="1">
      <c r="A6230">
        <v>20773</v>
      </c>
      <c r="B6230" t="s">
        <v>7468</v>
      </c>
      <c r="C6230">
        <v>50366000</v>
      </c>
      <c r="D6230" t="s">
        <v>12</v>
      </c>
      <c r="E6230" t="s">
        <v>13</v>
      </c>
      <c r="F6230" t="s">
        <v>13</v>
      </c>
      <c r="G6230" t="s">
        <v>7469</v>
      </c>
      <c r="H6230" s="2">
        <v>45015.731090243054</v>
      </c>
      <c r="I6230" t="s">
        <v>272</v>
      </c>
      <c r="J6230" s="2">
        <v>45015.731090243054</v>
      </c>
      <c r="K6230" t="s">
        <v>272</v>
      </c>
      <c r="L6230" t="str">
        <f>VLOOKUP(C6230,ACCOUNT_MAPPING!A:C,3,FALSE)</f>
        <v>General Building Maintenance</v>
      </c>
    </row>
    <row r="6231" spans="1:12" hidden="1">
      <c r="A6231">
        <v>20778</v>
      </c>
      <c r="B6231" t="s">
        <v>4146</v>
      </c>
      <c r="C6231">
        <v>50366000</v>
      </c>
      <c r="D6231" t="s">
        <v>12</v>
      </c>
      <c r="E6231" t="s">
        <v>13</v>
      </c>
      <c r="F6231" t="s">
        <v>13</v>
      </c>
      <c r="G6231" t="s">
        <v>7470</v>
      </c>
      <c r="H6231" s="2">
        <v>45013.765584224537</v>
      </c>
      <c r="I6231" t="s">
        <v>272</v>
      </c>
      <c r="J6231" s="2">
        <v>45013.765584224537</v>
      </c>
      <c r="K6231" t="s">
        <v>272</v>
      </c>
      <c r="L6231" t="str">
        <f>VLOOKUP(C6231,ACCOUNT_MAPPING!A:C,3,FALSE)</f>
        <v>General Building Maintenance</v>
      </c>
    </row>
    <row r="6232" spans="1:12" hidden="1">
      <c r="A6232">
        <v>20782</v>
      </c>
      <c r="B6232" t="s">
        <v>2015</v>
      </c>
      <c r="C6232">
        <v>50366000</v>
      </c>
      <c r="D6232" t="s">
        <v>12</v>
      </c>
      <c r="E6232" t="s">
        <v>13</v>
      </c>
      <c r="F6232" t="s">
        <v>13</v>
      </c>
      <c r="G6232" t="s">
        <v>7471</v>
      </c>
      <c r="H6232" s="2">
        <v>45014.640184722222</v>
      </c>
      <c r="I6232" t="s">
        <v>233</v>
      </c>
      <c r="J6232" s="2">
        <v>45014.640184722222</v>
      </c>
      <c r="K6232" t="s">
        <v>233</v>
      </c>
      <c r="L6232" t="str">
        <f>VLOOKUP(C6232,ACCOUNT_MAPPING!A:C,3,FALSE)</f>
        <v>General Building Maintenance</v>
      </c>
    </row>
    <row r="6233" spans="1:12" hidden="1">
      <c r="A6233">
        <v>21562</v>
      </c>
      <c r="B6233" t="s">
        <v>7472</v>
      </c>
      <c r="C6233">
        <v>50366000</v>
      </c>
      <c r="D6233" t="s">
        <v>17</v>
      </c>
      <c r="E6233" t="s">
        <v>13</v>
      </c>
      <c r="F6233" t="s">
        <v>13</v>
      </c>
      <c r="G6233" t="s">
        <v>7473</v>
      </c>
      <c r="H6233" s="2">
        <v>44924.593868368058</v>
      </c>
      <c r="I6233" t="s">
        <v>65</v>
      </c>
      <c r="J6233" s="2">
        <v>44924.593868368058</v>
      </c>
      <c r="K6233" t="s">
        <v>65</v>
      </c>
      <c r="L6233" t="str">
        <f>VLOOKUP(C6233,ACCOUNT_MAPPING!A:C,3,FALSE)</f>
        <v>General Building Maintenance</v>
      </c>
    </row>
    <row r="6234" spans="1:12" hidden="1">
      <c r="A6234">
        <v>32980</v>
      </c>
      <c r="B6234" t="s">
        <v>7474</v>
      </c>
      <c r="C6234">
        <v>50366000</v>
      </c>
      <c r="D6234" t="s">
        <v>63</v>
      </c>
      <c r="E6234" t="s">
        <v>13</v>
      </c>
      <c r="F6234" t="s">
        <v>13</v>
      </c>
      <c r="G6234" t="s">
        <v>7475</v>
      </c>
      <c r="H6234" s="2">
        <v>44868.527563275464</v>
      </c>
      <c r="I6234" t="s">
        <v>949</v>
      </c>
      <c r="J6234" s="2">
        <v>44868.527563275464</v>
      </c>
      <c r="K6234" t="s">
        <v>949</v>
      </c>
      <c r="L6234" t="str">
        <f>VLOOKUP(C6234,ACCOUNT_MAPPING!A:C,3,FALSE)</f>
        <v>General Building Maintenance</v>
      </c>
    </row>
    <row r="6235" spans="1:12" hidden="1">
      <c r="A6235">
        <v>36679</v>
      </c>
      <c r="B6235" t="s">
        <v>5633</v>
      </c>
      <c r="C6235">
        <v>50366000</v>
      </c>
      <c r="D6235" t="s">
        <v>17</v>
      </c>
      <c r="E6235" t="s">
        <v>13</v>
      </c>
      <c r="F6235" t="s">
        <v>13</v>
      </c>
      <c r="G6235" t="s">
        <v>7476</v>
      </c>
      <c r="H6235" s="2">
        <v>44922.648747685183</v>
      </c>
      <c r="I6235" t="s">
        <v>83</v>
      </c>
      <c r="J6235" s="2">
        <v>44922.648747685183</v>
      </c>
      <c r="K6235" t="s">
        <v>83</v>
      </c>
      <c r="L6235" t="str">
        <f>VLOOKUP(C6235,ACCOUNT_MAPPING!A:C,3,FALSE)</f>
        <v>General Building Maintenance</v>
      </c>
    </row>
    <row r="6236" spans="1:12" hidden="1">
      <c r="A6236">
        <v>39792</v>
      </c>
      <c r="B6236" t="s">
        <v>1290</v>
      </c>
      <c r="C6236">
        <v>50366000</v>
      </c>
      <c r="D6236" t="s">
        <v>12</v>
      </c>
      <c r="E6236" t="s">
        <v>13</v>
      </c>
      <c r="F6236" t="s">
        <v>13</v>
      </c>
      <c r="G6236" t="s">
        <v>7477</v>
      </c>
      <c r="H6236" s="2">
        <v>45021.566799884262</v>
      </c>
      <c r="I6236" t="s">
        <v>1292</v>
      </c>
      <c r="J6236" s="2">
        <v>45021.566799884262</v>
      </c>
      <c r="K6236" t="s">
        <v>1292</v>
      </c>
      <c r="L6236" t="str">
        <f>VLOOKUP(C6236,ACCOUNT_MAPPING!A:C,3,FALSE)</f>
        <v>General Building Maintenance</v>
      </c>
    </row>
    <row r="6237" spans="1:12" hidden="1">
      <c r="A6237">
        <v>20707</v>
      </c>
      <c r="B6237" t="s">
        <v>7478</v>
      </c>
      <c r="C6237">
        <v>50366000</v>
      </c>
      <c r="D6237" t="s">
        <v>12</v>
      </c>
      <c r="E6237" t="s">
        <v>13</v>
      </c>
      <c r="F6237" t="s">
        <v>13</v>
      </c>
      <c r="G6237" t="s">
        <v>7479</v>
      </c>
      <c r="H6237" s="2">
        <v>45018.660015775466</v>
      </c>
      <c r="I6237" t="s">
        <v>1014</v>
      </c>
      <c r="J6237" s="2">
        <v>45018.660015775466</v>
      </c>
      <c r="K6237" t="s">
        <v>1014</v>
      </c>
      <c r="L6237" t="str">
        <f>VLOOKUP(C6237,ACCOUNT_MAPPING!A:C,3,FALSE)</f>
        <v>General Building Maintenance</v>
      </c>
    </row>
    <row r="6238" spans="1:12" hidden="1">
      <c r="A6238">
        <v>43003</v>
      </c>
      <c r="B6238" t="s">
        <v>234</v>
      </c>
      <c r="C6238">
        <v>50366000</v>
      </c>
      <c r="D6238" t="s">
        <v>17</v>
      </c>
      <c r="E6238" t="s">
        <v>13</v>
      </c>
      <c r="F6238" t="s">
        <v>13</v>
      </c>
      <c r="G6238" t="s">
        <v>7480</v>
      </c>
      <c r="H6238" s="2">
        <v>44922.752158101852</v>
      </c>
      <c r="I6238" t="s">
        <v>236</v>
      </c>
      <c r="J6238" s="2">
        <v>44922.752158101852</v>
      </c>
      <c r="K6238" t="s">
        <v>236</v>
      </c>
      <c r="L6238" t="str">
        <f>VLOOKUP(C6238,ACCOUNT_MAPPING!A:C,3,FALSE)</f>
        <v>General Building Maintenance</v>
      </c>
    </row>
    <row r="6239" spans="1:12" hidden="1">
      <c r="A6239">
        <v>20808</v>
      </c>
      <c r="B6239" t="s">
        <v>4139</v>
      </c>
      <c r="C6239">
        <v>50366000</v>
      </c>
      <c r="D6239" t="s">
        <v>63</v>
      </c>
      <c r="E6239" t="s">
        <v>13</v>
      </c>
      <c r="F6239" t="s">
        <v>13</v>
      </c>
      <c r="G6239" t="s">
        <v>7481</v>
      </c>
      <c r="H6239" s="2">
        <v>44874.65015115741</v>
      </c>
      <c r="I6239" t="s">
        <v>41</v>
      </c>
      <c r="J6239" s="2">
        <v>44874.65015115741</v>
      </c>
      <c r="K6239" t="s">
        <v>41</v>
      </c>
      <c r="L6239" t="str">
        <f>VLOOKUP(C6239,ACCOUNT_MAPPING!A:C,3,FALSE)</f>
        <v>General Building Maintenance</v>
      </c>
    </row>
    <row r="6240" spans="1:12" hidden="1">
      <c r="A6240">
        <v>20716</v>
      </c>
      <c r="B6240" t="s">
        <v>2959</v>
      </c>
      <c r="C6240">
        <v>50366000</v>
      </c>
      <c r="D6240" t="s">
        <v>12</v>
      </c>
      <c r="E6240" t="s">
        <v>13</v>
      </c>
      <c r="F6240" t="s">
        <v>13</v>
      </c>
      <c r="G6240" t="s">
        <v>7482</v>
      </c>
      <c r="H6240" s="2">
        <v>45018.703971793984</v>
      </c>
      <c r="I6240" t="s">
        <v>1014</v>
      </c>
      <c r="J6240" s="2">
        <v>45018.703971793984</v>
      </c>
      <c r="K6240" t="s">
        <v>1014</v>
      </c>
      <c r="L6240" t="str">
        <f>VLOOKUP(C6240,ACCOUNT_MAPPING!A:C,3,FALSE)</f>
        <v>General Building Maintenance</v>
      </c>
    </row>
    <row r="6241" spans="1:12" hidden="1">
      <c r="A6241">
        <v>20818</v>
      </c>
      <c r="B6241" t="s">
        <v>4141</v>
      </c>
      <c r="C6241">
        <v>50366000</v>
      </c>
      <c r="D6241" t="s">
        <v>17</v>
      </c>
      <c r="E6241" t="s">
        <v>13</v>
      </c>
      <c r="F6241" t="s">
        <v>13</v>
      </c>
      <c r="G6241" t="s">
        <v>7483</v>
      </c>
      <c r="H6241" s="2">
        <v>44917.497593553242</v>
      </c>
      <c r="I6241" t="s">
        <v>225</v>
      </c>
      <c r="J6241" s="2">
        <v>44917.497593553242</v>
      </c>
      <c r="K6241" t="s">
        <v>225</v>
      </c>
      <c r="L6241" t="str">
        <f>VLOOKUP(C6241,ACCOUNT_MAPPING!A:C,3,FALSE)</f>
        <v>General Building Maintenance</v>
      </c>
    </row>
    <row r="6242" spans="1:12" hidden="1">
      <c r="A6242">
        <v>20802</v>
      </c>
      <c r="B6242" t="s">
        <v>5021</v>
      </c>
      <c r="C6242">
        <v>50366000</v>
      </c>
      <c r="D6242" t="s">
        <v>17</v>
      </c>
      <c r="E6242" t="s">
        <v>13</v>
      </c>
      <c r="F6242" t="s">
        <v>13</v>
      </c>
      <c r="G6242" t="s">
        <v>7484</v>
      </c>
      <c r="H6242" s="2">
        <v>44923.061478124997</v>
      </c>
      <c r="I6242" t="s">
        <v>766</v>
      </c>
      <c r="J6242" s="2">
        <v>44923.061478124997</v>
      </c>
      <c r="K6242" t="s">
        <v>766</v>
      </c>
      <c r="L6242" t="str">
        <f>VLOOKUP(C6242,ACCOUNT_MAPPING!A:C,3,FALSE)</f>
        <v>General Building Maintenance</v>
      </c>
    </row>
    <row r="6243" spans="1:12" hidden="1">
      <c r="A6243">
        <v>20803</v>
      </c>
      <c r="B6243" t="s">
        <v>1052</v>
      </c>
      <c r="C6243">
        <v>50366000</v>
      </c>
      <c r="D6243" t="s">
        <v>17</v>
      </c>
      <c r="E6243" t="s">
        <v>13</v>
      </c>
      <c r="F6243" t="s">
        <v>13</v>
      </c>
      <c r="G6243" t="s">
        <v>7485</v>
      </c>
      <c r="H6243" s="2">
        <v>44917.452108020836</v>
      </c>
      <c r="I6243" t="s">
        <v>225</v>
      </c>
      <c r="J6243" s="2">
        <v>44917.452108020836</v>
      </c>
      <c r="K6243" t="s">
        <v>225</v>
      </c>
      <c r="L6243" t="str">
        <f>VLOOKUP(C6243,ACCOUNT_MAPPING!A:C,3,FALSE)</f>
        <v>General Building Maintenance</v>
      </c>
    </row>
    <row r="6244" spans="1:12" hidden="1">
      <c r="A6244">
        <v>20807</v>
      </c>
      <c r="B6244" t="s">
        <v>2006</v>
      </c>
      <c r="C6244">
        <v>50366000</v>
      </c>
      <c r="D6244" t="s">
        <v>17</v>
      </c>
      <c r="E6244" t="s">
        <v>13</v>
      </c>
      <c r="F6244" t="s">
        <v>13</v>
      </c>
      <c r="G6244" t="s">
        <v>7486</v>
      </c>
      <c r="H6244" s="2">
        <v>44917.455615474537</v>
      </c>
      <c r="I6244" t="s">
        <v>225</v>
      </c>
      <c r="J6244" s="2">
        <v>44917.455615474537</v>
      </c>
      <c r="K6244" t="s">
        <v>225</v>
      </c>
      <c r="L6244" t="str">
        <f>VLOOKUP(C6244,ACCOUNT_MAPPING!A:C,3,FALSE)</f>
        <v>General Building Maintenance</v>
      </c>
    </row>
    <row r="6245" spans="1:12" hidden="1">
      <c r="A6245">
        <v>20820</v>
      </c>
      <c r="B6245" t="s">
        <v>3005</v>
      </c>
      <c r="C6245">
        <v>50366000</v>
      </c>
      <c r="D6245" t="s">
        <v>17</v>
      </c>
      <c r="E6245" t="s">
        <v>13</v>
      </c>
      <c r="F6245" t="s">
        <v>13</v>
      </c>
      <c r="G6245" t="s">
        <v>7487</v>
      </c>
      <c r="H6245" s="2">
        <v>44926.782477314817</v>
      </c>
      <c r="I6245" t="s">
        <v>497</v>
      </c>
      <c r="J6245" s="2">
        <v>44926.782477314817</v>
      </c>
      <c r="K6245" t="s">
        <v>497</v>
      </c>
      <c r="L6245" t="str">
        <f>VLOOKUP(C6245,ACCOUNT_MAPPING!A:C,3,FALSE)</f>
        <v>General Building Maintenance</v>
      </c>
    </row>
    <row r="6246" spans="1:12" hidden="1">
      <c r="A6246">
        <v>43380</v>
      </c>
      <c r="B6246" t="s">
        <v>1063</v>
      </c>
      <c r="C6246">
        <v>50366000</v>
      </c>
      <c r="D6246" t="s">
        <v>12</v>
      </c>
      <c r="E6246" t="s">
        <v>13</v>
      </c>
      <c r="F6246" t="s">
        <v>13</v>
      </c>
      <c r="G6246" t="s">
        <v>7488</v>
      </c>
      <c r="H6246" s="2">
        <v>45013.854646215281</v>
      </c>
      <c r="I6246" t="s">
        <v>83</v>
      </c>
      <c r="J6246" s="2">
        <v>45013.854646215281</v>
      </c>
      <c r="K6246" t="s">
        <v>83</v>
      </c>
      <c r="L6246" t="str">
        <f>VLOOKUP(C6246,ACCOUNT_MAPPING!A:C,3,FALSE)</f>
        <v>General Building Maintenance</v>
      </c>
    </row>
    <row r="6247" spans="1:12" hidden="1">
      <c r="A6247">
        <v>43381</v>
      </c>
      <c r="B6247" t="s">
        <v>1069</v>
      </c>
      <c r="C6247">
        <v>50366000</v>
      </c>
      <c r="D6247" t="s">
        <v>17</v>
      </c>
      <c r="E6247" t="s">
        <v>13</v>
      </c>
      <c r="F6247" t="s">
        <v>13</v>
      </c>
      <c r="G6247" t="s">
        <v>7489</v>
      </c>
      <c r="H6247" s="2">
        <v>44922.679924618053</v>
      </c>
      <c r="I6247" t="s">
        <v>83</v>
      </c>
      <c r="J6247" s="2">
        <v>44922.679924618053</v>
      </c>
      <c r="K6247" t="s">
        <v>83</v>
      </c>
      <c r="L6247" t="str">
        <f>VLOOKUP(C6247,ACCOUNT_MAPPING!A:C,3,FALSE)</f>
        <v>General Building Maintenance</v>
      </c>
    </row>
    <row r="6248" spans="1:12" hidden="1">
      <c r="A6248">
        <v>43385</v>
      </c>
      <c r="B6248" t="s">
        <v>1071</v>
      </c>
      <c r="C6248">
        <v>50366000</v>
      </c>
      <c r="D6248" t="s">
        <v>17</v>
      </c>
      <c r="E6248" t="s">
        <v>13</v>
      </c>
      <c r="F6248" t="s">
        <v>13</v>
      </c>
      <c r="G6248" t="s">
        <v>7490</v>
      </c>
      <c r="H6248" s="2">
        <v>44922.701518865739</v>
      </c>
      <c r="I6248" t="s">
        <v>83</v>
      </c>
      <c r="J6248" s="2">
        <v>44922.701518865739</v>
      </c>
      <c r="K6248" t="s">
        <v>83</v>
      </c>
      <c r="L6248" t="str">
        <f>VLOOKUP(C6248,ACCOUNT_MAPPING!A:C,3,FALSE)</f>
        <v>General Building Maintenance</v>
      </c>
    </row>
    <row r="6249" spans="1:12" hidden="1">
      <c r="A6249">
        <v>20821</v>
      </c>
      <c r="B6249" t="s">
        <v>2008</v>
      </c>
      <c r="C6249">
        <v>50366000</v>
      </c>
      <c r="D6249" t="s">
        <v>17</v>
      </c>
      <c r="E6249" t="s">
        <v>13</v>
      </c>
      <c r="F6249" t="s">
        <v>13</v>
      </c>
      <c r="G6249" t="s">
        <v>7491</v>
      </c>
      <c r="H6249" s="2">
        <v>44923.690878703703</v>
      </c>
      <c r="I6249" t="s">
        <v>1874</v>
      </c>
      <c r="J6249" s="2">
        <v>44923.690878703703</v>
      </c>
      <c r="K6249" t="s">
        <v>1874</v>
      </c>
      <c r="L6249" t="str">
        <f>VLOOKUP(C6249,ACCOUNT_MAPPING!A:C,3,FALSE)</f>
        <v>General Building Maintenance</v>
      </c>
    </row>
    <row r="6250" spans="1:12" hidden="1">
      <c r="A6250">
        <v>20822</v>
      </c>
      <c r="B6250" t="s">
        <v>3011</v>
      </c>
      <c r="C6250">
        <v>50366000</v>
      </c>
      <c r="D6250" t="s">
        <v>17</v>
      </c>
      <c r="E6250" t="s">
        <v>13</v>
      </c>
      <c r="F6250" t="s">
        <v>13</v>
      </c>
      <c r="G6250" t="s">
        <v>7492</v>
      </c>
      <c r="H6250" s="2">
        <v>44923.707550196763</v>
      </c>
      <c r="I6250" t="s">
        <v>1874</v>
      </c>
      <c r="J6250" s="2">
        <v>44923.707550196763</v>
      </c>
      <c r="K6250" t="s">
        <v>1874</v>
      </c>
      <c r="L6250" t="str">
        <f>VLOOKUP(C6250,ACCOUNT_MAPPING!A:C,3,FALSE)</f>
        <v>General Building Maintenance</v>
      </c>
    </row>
    <row r="6251" spans="1:12" hidden="1">
      <c r="A6251">
        <v>20835</v>
      </c>
      <c r="B6251" t="s">
        <v>2026</v>
      </c>
      <c r="C6251">
        <v>50366000</v>
      </c>
      <c r="D6251" t="s">
        <v>17</v>
      </c>
      <c r="E6251" t="s">
        <v>13</v>
      </c>
      <c r="F6251" t="s">
        <v>13</v>
      </c>
      <c r="G6251" t="s">
        <v>7493</v>
      </c>
      <c r="H6251" s="2">
        <v>44924.733375497686</v>
      </c>
      <c r="I6251" t="s">
        <v>1874</v>
      </c>
      <c r="J6251" s="2">
        <v>44924.733375497686</v>
      </c>
      <c r="K6251" t="s">
        <v>1874</v>
      </c>
      <c r="L6251" t="str">
        <f>VLOOKUP(C6251,ACCOUNT_MAPPING!A:C,3,FALSE)</f>
        <v>General Building Maintenance</v>
      </c>
    </row>
    <row r="6252" spans="1:12" hidden="1">
      <c r="A6252">
        <v>20801</v>
      </c>
      <c r="B6252" t="s">
        <v>223</v>
      </c>
      <c r="C6252">
        <v>50366000</v>
      </c>
      <c r="D6252" t="s">
        <v>12</v>
      </c>
      <c r="E6252" t="s">
        <v>13</v>
      </c>
      <c r="F6252" t="s">
        <v>13</v>
      </c>
      <c r="G6252" t="s">
        <v>7494</v>
      </c>
      <c r="H6252" s="2">
        <v>45020.437643900463</v>
      </c>
      <c r="I6252" t="s">
        <v>225</v>
      </c>
      <c r="J6252" s="2">
        <v>45020.437643900463</v>
      </c>
      <c r="K6252" t="s">
        <v>225</v>
      </c>
      <c r="L6252" t="str">
        <f>VLOOKUP(C6252,ACCOUNT_MAPPING!A:C,3,FALSE)</f>
        <v>General Building Maintenance</v>
      </c>
    </row>
    <row r="6253" spans="1:12" hidden="1">
      <c r="A6253">
        <v>20839</v>
      </c>
      <c r="B6253" t="s">
        <v>3007</v>
      </c>
      <c r="C6253">
        <v>50366000</v>
      </c>
      <c r="D6253" t="s">
        <v>12</v>
      </c>
      <c r="E6253" t="s">
        <v>13</v>
      </c>
      <c r="F6253" t="s">
        <v>13</v>
      </c>
      <c r="G6253" t="s">
        <v>7495</v>
      </c>
      <c r="H6253" s="2">
        <v>45019.83973359954</v>
      </c>
      <c r="I6253" t="s">
        <v>1874</v>
      </c>
      <c r="J6253" s="2">
        <v>45019.83973359954</v>
      </c>
      <c r="K6253" t="s">
        <v>1874</v>
      </c>
      <c r="L6253" t="str">
        <f>VLOOKUP(C6253,ACCOUNT_MAPPING!A:C,3,FALSE)</f>
        <v>General Building Maintenance</v>
      </c>
    </row>
    <row r="6254" spans="1:12" hidden="1">
      <c r="A6254">
        <v>20852</v>
      </c>
      <c r="B6254" t="s">
        <v>1054</v>
      </c>
      <c r="C6254">
        <v>50366000</v>
      </c>
      <c r="D6254" t="s">
        <v>17</v>
      </c>
      <c r="E6254" t="s">
        <v>13</v>
      </c>
      <c r="F6254" t="s">
        <v>13</v>
      </c>
      <c r="G6254" t="s">
        <v>7496</v>
      </c>
      <c r="H6254" s="2">
        <v>44922.548151817129</v>
      </c>
      <c r="I6254" t="s">
        <v>244</v>
      </c>
      <c r="J6254" s="2">
        <v>44922.548151817129</v>
      </c>
      <c r="K6254" t="s">
        <v>244</v>
      </c>
      <c r="L6254" t="str">
        <f>VLOOKUP(C6254,ACCOUNT_MAPPING!A:C,3,FALSE)</f>
        <v>General Building Maintenance</v>
      </c>
    </row>
    <row r="6255" spans="1:12" hidden="1">
      <c r="A6255">
        <v>21496</v>
      </c>
      <c r="B6255" t="s">
        <v>648</v>
      </c>
      <c r="C6255">
        <v>50366000</v>
      </c>
      <c r="D6255" t="s">
        <v>17</v>
      </c>
      <c r="E6255" t="s">
        <v>13</v>
      </c>
      <c r="F6255" t="s">
        <v>13</v>
      </c>
      <c r="G6255" t="s">
        <v>7497</v>
      </c>
      <c r="H6255" s="2">
        <v>44917.56849085648</v>
      </c>
      <c r="I6255" t="s">
        <v>650</v>
      </c>
      <c r="J6255" s="2">
        <v>44917.56849085648</v>
      </c>
      <c r="K6255" t="s">
        <v>650</v>
      </c>
      <c r="L6255" t="str">
        <f>VLOOKUP(C6255,ACCOUNT_MAPPING!A:C,3,FALSE)</f>
        <v>General Building Maintenance</v>
      </c>
    </row>
    <row r="6256" spans="1:12" hidden="1">
      <c r="A6256">
        <v>21517</v>
      </c>
      <c r="B6256" t="s">
        <v>7498</v>
      </c>
      <c r="C6256">
        <v>50366000</v>
      </c>
      <c r="D6256" t="s">
        <v>17</v>
      </c>
      <c r="E6256" t="s">
        <v>13</v>
      </c>
      <c r="F6256" t="s">
        <v>13</v>
      </c>
      <c r="G6256" t="s">
        <v>7499</v>
      </c>
      <c r="H6256" s="2">
        <v>44916.645426736111</v>
      </c>
      <c r="I6256" t="s">
        <v>87</v>
      </c>
      <c r="J6256" s="2">
        <v>44916.645426736111</v>
      </c>
      <c r="K6256" t="s">
        <v>87</v>
      </c>
      <c r="L6256" t="str">
        <f>VLOOKUP(C6256,ACCOUNT_MAPPING!A:C,3,FALSE)</f>
        <v>General Building Maintenance</v>
      </c>
    </row>
    <row r="6257" spans="1:12" hidden="1">
      <c r="A6257">
        <v>21519</v>
      </c>
      <c r="B6257" t="s">
        <v>1264</v>
      </c>
      <c r="C6257">
        <v>50366000</v>
      </c>
      <c r="D6257" t="s">
        <v>17</v>
      </c>
      <c r="E6257" t="s">
        <v>13</v>
      </c>
      <c r="F6257" t="s">
        <v>13</v>
      </c>
      <c r="G6257" t="s">
        <v>7500</v>
      </c>
      <c r="H6257" s="2">
        <v>44917.595437002317</v>
      </c>
      <c r="I6257" t="s">
        <v>87</v>
      </c>
      <c r="J6257" s="2">
        <v>44917.595437002317</v>
      </c>
      <c r="K6257" t="s">
        <v>87</v>
      </c>
      <c r="L6257" t="str">
        <f>VLOOKUP(C6257,ACCOUNT_MAPPING!A:C,3,FALSE)</f>
        <v>General Building Maintenance</v>
      </c>
    </row>
    <row r="6258" spans="1:12" hidden="1">
      <c r="A6258">
        <v>20853</v>
      </c>
      <c r="B6258" t="s">
        <v>7501</v>
      </c>
      <c r="C6258">
        <v>50366000</v>
      </c>
      <c r="D6258" t="s">
        <v>17</v>
      </c>
      <c r="E6258" t="s">
        <v>13</v>
      </c>
      <c r="F6258" t="s">
        <v>13</v>
      </c>
      <c r="G6258" t="s">
        <v>7502</v>
      </c>
      <c r="H6258" s="2">
        <v>44922.557806018522</v>
      </c>
      <c r="I6258" t="s">
        <v>244</v>
      </c>
      <c r="J6258" s="2">
        <v>44922.557806018522</v>
      </c>
      <c r="K6258" t="s">
        <v>244</v>
      </c>
      <c r="L6258" t="str">
        <f>VLOOKUP(C6258,ACCOUNT_MAPPING!A:C,3,FALSE)</f>
        <v>General Building Maintenance</v>
      </c>
    </row>
    <row r="6259" spans="1:12" hidden="1">
      <c r="A6259">
        <v>21529</v>
      </c>
      <c r="B6259" t="s">
        <v>3036</v>
      </c>
      <c r="C6259">
        <v>50366000</v>
      </c>
      <c r="D6259" t="s">
        <v>12</v>
      </c>
      <c r="E6259" t="s">
        <v>13</v>
      </c>
      <c r="F6259" t="s">
        <v>13</v>
      </c>
      <c r="G6259" t="s">
        <v>7503</v>
      </c>
      <c r="H6259" s="2">
        <v>45014.667394525466</v>
      </c>
      <c r="I6259" t="s">
        <v>289</v>
      </c>
      <c r="J6259" s="2">
        <v>45014.667394525466</v>
      </c>
      <c r="K6259" t="s">
        <v>289</v>
      </c>
      <c r="L6259" t="str">
        <f>VLOOKUP(C6259,ACCOUNT_MAPPING!A:C,3,FALSE)</f>
        <v>General Building Maintenance</v>
      </c>
    </row>
    <row r="6260" spans="1:12" hidden="1">
      <c r="A6260">
        <v>59784</v>
      </c>
      <c r="B6260" t="s">
        <v>3075</v>
      </c>
      <c r="C6260">
        <v>50366000</v>
      </c>
      <c r="D6260" t="s">
        <v>12</v>
      </c>
      <c r="E6260" t="s">
        <v>13</v>
      </c>
      <c r="F6260" t="s">
        <v>13</v>
      </c>
      <c r="G6260" t="s">
        <v>7504</v>
      </c>
      <c r="H6260" s="2">
        <v>45019.430887268521</v>
      </c>
      <c r="I6260" t="s">
        <v>627</v>
      </c>
      <c r="J6260" s="2">
        <v>45019.430887268521</v>
      </c>
      <c r="K6260" t="s">
        <v>627</v>
      </c>
      <c r="L6260" t="str">
        <f>VLOOKUP(C6260,ACCOUNT_MAPPING!A:C,3,FALSE)</f>
        <v>General Building Maintenance</v>
      </c>
    </row>
    <row r="6261" spans="1:12" hidden="1">
      <c r="A6261">
        <v>21530</v>
      </c>
      <c r="B6261" t="s">
        <v>6157</v>
      </c>
      <c r="C6261">
        <v>50366000</v>
      </c>
      <c r="D6261" t="s">
        <v>17</v>
      </c>
      <c r="E6261" t="s">
        <v>13</v>
      </c>
      <c r="F6261" t="s">
        <v>13</v>
      </c>
      <c r="G6261" t="s">
        <v>7505</v>
      </c>
      <c r="H6261" s="2">
        <v>44924.435745486109</v>
      </c>
      <c r="I6261" t="s">
        <v>289</v>
      </c>
      <c r="J6261" s="2">
        <v>44924.435745486109</v>
      </c>
      <c r="K6261" t="s">
        <v>289</v>
      </c>
      <c r="L6261" t="str">
        <f>VLOOKUP(C6261,ACCOUNT_MAPPING!A:C,3,FALSE)</f>
        <v>General Building Maintenance</v>
      </c>
    </row>
    <row r="6262" spans="1:12" hidden="1">
      <c r="A6262">
        <v>21534</v>
      </c>
      <c r="B6262" t="s">
        <v>3027</v>
      </c>
      <c r="C6262">
        <v>50366000</v>
      </c>
      <c r="D6262" t="s">
        <v>17</v>
      </c>
      <c r="E6262" t="s">
        <v>13</v>
      </c>
      <c r="F6262" t="s">
        <v>13</v>
      </c>
      <c r="G6262" t="s">
        <v>7506</v>
      </c>
      <c r="H6262" s="2">
        <v>44924.445573495374</v>
      </c>
      <c r="I6262" t="s">
        <v>289</v>
      </c>
      <c r="J6262" s="2">
        <v>44924.445573495374</v>
      </c>
      <c r="K6262" t="s">
        <v>289</v>
      </c>
      <c r="L6262" t="str">
        <f>VLOOKUP(C6262,ACCOUNT_MAPPING!A:C,3,FALSE)</f>
        <v>General Building Maintenance</v>
      </c>
    </row>
    <row r="6263" spans="1:12" hidden="1">
      <c r="A6263">
        <v>21452</v>
      </c>
      <c r="B6263" t="s">
        <v>1525</v>
      </c>
      <c r="C6263">
        <v>50366000</v>
      </c>
      <c r="D6263" t="s">
        <v>12</v>
      </c>
      <c r="E6263" t="s">
        <v>13</v>
      </c>
      <c r="F6263" t="s">
        <v>13</v>
      </c>
      <c r="G6263" t="s">
        <v>7507</v>
      </c>
      <c r="H6263" s="2">
        <v>45021.853053009261</v>
      </c>
      <c r="I6263" t="s">
        <v>577</v>
      </c>
      <c r="J6263" s="2">
        <v>45021.853053009261</v>
      </c>
      <c r="K6263" t="s">
        <v>577</v>
      </c>
      <c r="L6263" t="str">
        <f>VLOOKUP(C6263,ACCOUNT_MAPPING!A:C,3,FALSE)</f>
        <v>General Building Maintenance</v>
      </c>
    </row>
    <row r="6264" spans="1:12" hidden="1">
      <c r="A6264">
        <v>21544</v>
      </c>
      <c r="B6264" t="s">
        <v>3523</v>
      </c>
      <c r="C6264">
        <v>50366000</v>
      </c>
      <c r="D6264" t="s">
        <v>12</v>
      </c>
      <c r="E6264" t="s">
        <v>13</v>
      </c>
      <c r="F6264" t="s">
        <v>13</v>
      </c>
      <c r="G6264" t="s">
        <v>7508</v>
      </c>
      <c r="H6264" s="2">
        <v>45020.803464085649</v>
      </c>
      <c r="I6264" t="s">
        <v>65</v>
      </c>
      <c r="J6264" s="2">
        <v>45020.803464085649</v>
      </c>
      <c r="K6264" t="s">
        <v>65</v>
      </c>
      <c r="L6264" t="str">
        <f>VLOOKUP(C6264,ACCOUNT_MAPPING!A:C,3,FALSE)</f>
        <v>General Building Maintenance</v>
      </c>
    </row>
    <row r="6265" spans="1:12" hidden="1">
      <c r="A6265">
        <v>21549</v>
      </c>
      <c r="B6265" t="s">
        <v>3498</v>
      </c>
      <c r="C6265">
        <v>50366000</v>
      </c>
      <c r="D6265" t="s">
        <v>12</v>
      </c>
      <c r="E6265" t="s">
        <v>13</v>
      </c>
      <c r="F6265" t="s">
        <v>13</v>
      </c>
      <c r="G6265" t="s">
        <v>7509</v>
      </c>
      <c r="H6265" s="2">
        <v>45012.451914004632</v>
      </c>
      <c r="I6265" t="s">
        <v>256</v>
      </c>
      <c r="J6265" s="2">
        <v>45012.451914004632</v>
      </c>
      <c r="K6265" t="s">
        <v>256</v>
      </c>
      <c r="L6265" t="str">
        <f>VLOOKUP(C6265,ACCOUNT_MAPPING!A:C,3,FALSE)</f>
        <v>General Building Maintenance</v>
      </c>
    </row>
    <row r="6266" spans="1:12" hidden="1">
      <c r="A6266">
        <v>21567</v>
      </c>
      <c r="B6266" t="s">
        <v>7510</v>
      </c>
      <c r="C6266">
        <v>50366000</v>
      </c>
      <c r="D6266" t="s">
        <v>12</v>
      </c>
      <c r="E6266" t="s">
        <v>13</v>
      </c>
      <c r="F6266" t="s">
        <v>13</v>
      </c>
      <c r="G6266" t="s">
        <v>7511</v>
      </c>
      <c r="H6266" s="2">
        <v>45021.697223344905</v>
      </c>
      <c r="I6266" t="s">
        <v>65</v>
      </c>
      <c r="J6266" s="2">
        <v>45021.697223344905</v>
      </c>
      <c r="K6266" t="s">
        <v>65</v>
      </c>
      <c r="L6266" t="str">
        <f>VLOOKUP(C6266,ACCOUNT_MAPPING!A:C,3,FALSE)</f>
        <v>General Building Maintenance</v>
      </c>
    </row>
    <row r="6267" spans="1:12" hidden="1">
      <c r="A6267">
        <v>39717</v>
      </c>
      <c r="B6267" t="s">
        <v>2045</v>
      </c>
      <c r="C6267">
        <v>50366000</v>
      </c>
      <c r="D6267" t="s">
        <v>63</v>
      </c>
      <c r="E6267" t="s">
        <v>13</v>
      </c>
      <c r="F6267" t="s">
        <v>13</v>
      </c>
      <c r="G6267" t="s">
        <v>7512</v>
      </c>
      <c r="H6267" s="2">
        <v>44875.715940543982</v>
      </c>
      <c r="I6267" t="s">
        <v>759</v>
      </c>
      <c r="J6267" s="2">
        <v>44875.715940543982</v>
      </c>
      <c r="K6267" t="s">
        <v>759</v>
      </c>
      <c r="L6267" t="str">
        <f>VLOOKUP(C6267,ACCOUNT_MAPPING!A:C,3,FALSE)</f>
        <v>General Building Maintenance</v>
      </c>
    </row>
    <row r="6268" spans="1:12" hidden="1">
      <c r="A6268">
        <v>21555</v>
      </c>
      <c r="B6268" t="s">
        <v>6125</v>
      </c>
      <c r="C6268">
        <v>50366000</v>
      </c>
      <c r="D6268" t="s">
        <v>12</v>
      </c>
      <c r="E6268" t="s">
        <v>13</v>
      </c>
      <c r="F6268" t="s">
        <v>13</v>
      </c>
      <c r="G6268" t="s">
        <v>7513</v>
      </c>
      <c r="H6268" s="2">
        <v>45021.604101886573</v>
      </c>
      <c r="I6268" t="s">
        <v>65</v>
      </c>
      <c r="J6268" s="2">
        <v>45021.604101886573</v>
      </c>
      <c r="K6268" t="s">
        <v>65</v>
      </c>
      <c r="L6268" t="str">
        <f>VLOOKUP(C6268,ACCOUNT_MAPPING!A:C,3,FALSE)</f>
        <v>General Building Maintenance</v>
      </c>
    </row>
    <row r="6269" spans="1:12" hidden="1">
      <c r="A6269">
        <v>43382</v>
      </c>
      <c r="B6269" t="s">
        <v>1082</v>
      </c>
      <c r="C6269">
        <v>50366000</v>
      </c>
      <c r="D6269" t="s">
        <v>17</v>
      </c>
      <c r="E6269" t="s">
        <v>13</v>
      </c>
      <c r="F6269" t="s">
        <v>13</v>
      </c>
      <c r="G6269" t="s">
        <v>7514</v>
      </c>
      <c r="H6269" s="2">
        <v>44922.685098993054</v>
      </c>
      <c r="I6269" t="s">
        <v>83</v>
      </c>
      <c r="J6269" s="2">
        <v>44922.685098993054</v>
      </c>
      <c r="K6269" t="s">
        <v>83</v>
      </c>
      <c r="L6269" t="str">
        <f>VLOOKUP(C6269,ACCOUNT_MAPPING!A:C,3,FALSE)</f>
        <v>General Building Maintenance</v>
      </c>
    </row>
    <row r="6270" spans="1:12" hidden="1">
      <c r="A6270">
        <v>43386</v>
      </c>
      <c r="B6270" t="s">
        <v>1042</v>
      </c>
      <c r="C6270">
        <v>50366000</v>
      </c>
      <c r="D6270" t="s">
        <v>12</v>
      </c>
      <c r="E6270" t="s">
        <v>13</v>
      </c>
      <c r="F6270" t="s">
        <v>13</v>
      </c>
      <c r="G6270" t="s">
        <v>7515</v>
      </c>
      <c r="H6270" s="2">
        <v>45013.861098726855</v>
      </c>
      <c r="I6270" t="s">
        <v>83</v>
      </c>
      <c r="J6270" s="2">
        <v>45013.861098726855</v>
      </c>
      <c r="K6270" t="s">
        <v>83</v>
      </c>
      <c r="L6270" t="str">
        <f>VLOOKUP(C6270,ACCOUNT_MAPPING!A:C,3,FALSE)</f>
        <v>General Building Maintenance</v>
      </c>
    </row>
    <row r="6271" spans="1:12" hidden="1">
      <c r="A6271">
        <v>46337</v>
      </c>
      <c r="B6271" t="s">
        <v>6233</v>
      </c>
      <c r="C6271">
        <v>50366000</v>
      </c>
      <c r="D6271" t="s">
        <v>12</v>
      </c>
      <c r="E6271" t="s">
        <v>13</v>
      </c>
      <c r="F6271" t="s">
        <v>13</v>
      </c>
      <c r="G6271" t="s">
        <v>7516</v>
      </c>
      <c r="H6271" s="2">
        <v>45019.626561145837</v>
      </c>
      <c r="I6271" t="s">
        <v>1429</v>
      </c>
      <c r="J6271" s="2">
        <v>45019.626561145837</v>
      </c>
      <c r="K6271" t="s">
        <v>1429</v>
      </c>
      <c r="L6271" t="str">
        <f>VLOOKUP(C6271,ACCOUNT_MAPPING!A:C,3,FALSE)</f>
        <v>General Building Maintenance</v>
      </c>
    </row>
    <row r="6272" spans="1:12" hidden="1">
      <c r="A6272">
        <v>49201</v>
      </c>
      <c r="B6272" t="s">
        <v>7517</v>
      </c>
      <c r="C6272">
        <v>50366000</v>
      </c>
      <c r="D6272" t="s">
        <v>17</v>
      </c>
      <c r="E6272" t="s">
        <v>13</v>
      </c>
      <c r="F6272" t="s">
        <v>13</v>
      </c>
      <c r="G6272" t="s">
        <v>7518</v>
      </c>
      <c r="H6272" s="2">
        <v>44928.510253472225</v>
      </c>
      <c r="I6272" t="s">
        <v>577</v>
      </c>
      <c r="J6272" s="2">
        <v>44928.510253472225</v>
      </c>
      <c r="K6272" t="s">
        <v>577</v>
      </c>
      <c r="L6272" t="str">
        <f>VLOOKUP(C6272,ACCOUNT_MAPPING!A:C,3,FALSE)</f>
        <v>General Building Maintenance</v>
      </c>
    </row>
    <row r="6273" spans="1:12" hidden="1">
      <c r="A6273">
        <v>43391</v>
      </c>
      <c r="B6273" t="s">
        <v>1067</v>
      </c>
      <c r="C6273">
        <v>50366000</v>
      </c>
      <c r="D6273" t="s">
        <v>12</v>
      </c>
      <c r="E6273" t="s">
        <v>13</v>
      </c>
      <c r="F6273" t="s">
        <v>13</v>
      </c>
      <c r="G6273" t="s">
        <v>7519</v>
      </c>
      <c r="H6273" s="2">
        <v>45013.864225115743</v>
      </c>
      <c r="I6273" t="s">
        <v>83</v>
      </c>
      <c r="J6273" s="2">
        <v>45013.864225115743</v>
      </c>
      <c r="K6273" t="s">
        <v>83</v>
      </c>
      <c r="L6273" t="str">
        <f>VLOOKUP(C6273,ACCOUNT_MAPPING!A:C,3,FALSE)</f>
        <v>General Building Maintenance</v>
      </c>
    </row>
    <row r="6274" spans="1:12" hidden="1">
      <c r="A6274">
        <v>82711</v>
      </c>
      <c r="B6274" t="s">
        <v>1583</v>
      </c>
      <c r="C6274">
        <v>50366000</v>
      </c>
      <c r="D6274" t="s">
        <v>17</v>
      </c>
      <c r="E6274" t="s">
        <v>13</v>
      </c>
      <c r="F6274" t="s">
        <v>13</v>
      </c>
      <c r="G6274" t="s">
        <v>7520</v>
      </c>
      <c r="H6274" s="2">
        <v>44923.641477430552</v>
      </c>
      <c r="I6274" t="s">
        <v>15</v>
      </c>
      <c r="J6274" s="2">
        <v>44923.641477430552</v>
      </c>
      <c r="K6274" t="s">
        <v>15</v>
      </c>
      <c r="L6274" t="str">
        <f>VLOOKUP(C6274,ACCOUNT_MAPPING!A:C,3,FALSE)</f>
        <v>General Building Maintenance</v>
      </c>
    </row>
    <row r="6275" spans="1:12" hidden="1">
      <c r="A6275">
        <v>82716</v>
      </c>
      <c r="B6275" t="s">
        <v>2051</v>
      </c>
      <c r="C6275">
        <v>50366000</v>
      </c>
      <c r="D6275" t="s">
        <v>12</v>
      </c>
      <c r="E6275" t="s">
        <v>13</v>
      </c>
      <c r="F6275" t="s">
        <v>13</v>
      </c>
      <c r="G6275" t="s">
        <v>7521</v>
      </c>
      <c r="H6275" s="2">
        <v>45020.515240659719</v>
      </c>
      <c r="I6275" t="s">
        <v>900</v>
      </c>
      <c r="J6275" s="2">
        <v>45020.515240659719</v>
      </c>
      <c r="K6275" t="s">
        <v>900</v>
      </c>
      <c r="L6275" t="str">
        <f>VLOOKUP(C6275,ACCOUNT_MAPPING!A:C,3,FALSE)</f>
        <v>General Building Maintenance</v>
      </c>
    </row>
    <row r="6276" spans="1:12" hidden="1">
      <c r="A6276">
        <v>49206</v>
      </c>
      <c r="B6276" t="s">
        <v>2072</v>
      </c>
      <c r="C6276">
        <v>50366000</v>
      </c>
      <c r="D6276" t="s">
        <v>17</v>
      </c>
      <c r="E6276" t="s">
        <v>13</v>
      </c>
      <c r="F6276" t="s">
        <v>13</v>
      </c>
      <c r="G6276" t="s">
        <v>1989</v>
      </c>
      <c r="H6276" s="2">
        <v>44916.728711956021</v>
      </c>
      <c r="I6276" t="s">
        <v>1333</v>
      </c>
      <c r="J6276" s="2">
        <v>44916.728711956021</v>
      </c>
      <c r="K6276" t="s">
        <v>1333</v>
      </c>
      <c r="L6276" t="str">
        <f>VLOOKUP(C6276,ACCOUNT_MAPPING!A:C,3,FALSE)</f>
        <v>General Building Maintenance</v>
      </c>
    </row>
    <row r="6277" spans="1:12" hidden="1">
      <c r="A6277">
        <v>49209</v>
      </c>
      <c r="B6277" t="s">
        <v>2020</v>
      </c>
      <c r="C6277">
        <v>50366000</v>
      </c>
      <c r="D6277" t="s">
        <v>17</v>
      </c>
      <c r="E6277" t="s">
        <v>13</v>
      </c>
      <c r="F6277" t="s">
        <v>13</v>
      </c>
      <c r="G6277" t="s">
        <v>7522</v>
      </c>
      <c r="H6277" s="2">
        <v>44916.732022372686</v>
      </c>
      <c r="I6277" t="s">
        <v>1333</v>
      </c>
      <c r="J6277" s="2">
        <v>44916.732022372686</v>
      </c>
      <c r="K6277" t="s">
        <v>1333</v>
      </c>
      <c r="L6277" t="str">
        <f>VLOOKUP(C6277,ACCOUNT_MAPPING!A:C,3,FALSE)</f>
        <v>General Building Maintenance</v>
      </c>
    </row>
    <row r="6278" spans="1:12" hidden="1">
      <c r="A6278">
        <v>49213</v>
      </c>
      <c r="B6278" t="s">
        <v>1565</v>
      </c>
      <c r="C6278">
        <v>50366000</v>
      </c>
      <c r="D6278" t="s">
        <v>17</v>
      </c>
      <c r="E6278" t="s">
        <v>13</v>
      </c>
      <c r="F6278" t="s">
        <v>13</v>
      </c>
      <c r="G6278" t="s">
        <v>7523</v>
      </c>
      <c r="H6278" s="2">
        <v>44917.761701770833</v>
      </c>
      <c r="I6278" t="s">
        <v>627</v>
      </c>
      <c r="J6278" s="2">
        <v>44917.761701770833</v>
      </c>
      <c r="K6278" t="s">
        <v>627</v>
      </c>
      <c r="L6278" t="str">
        <f>VLOOKUP(C6278,ACCOUNT_MAPPING!A:C,3,FALSE)</f>
        <v>General Building Maintenance</v>
      </c>
    </row>
    <row r="6279" spans="1:12" hidden="1">
      <c r="A6279">
        <v>53074</v>
      </c>
      <c r="B6279" t="s">
        <v>254</v>
      </c>
      <c r="C6279">
        <v>50366000</v>
      </c>
      <c r="D6279" t="s">
        <v>17</v>
      </c>
      <c r="E6279" t="s">
        <v>13</v>
      </c>
      <c r="F6279" t="s">
        <v>13</v>
      </c>
      <c r="G6279" t="s">
        <v>7524</v>
      </c>
      <c r="H6279" s="2">
        <v>44924.639812997688</v>
      </c>
      <c r="I6279" t="s">
        <v>256</v>
      </c>
      <c r="J6279" s="2">
        <v>44924.639812997688</v>
      </c>
      <c r="K6279" t="s">
        <v>256</v>
      </c>
      <c r="L6279" t="str">
        <f>VLOOKUP(C6279,ACCOUNT_MAPPING!A:C,3,FALSE)</f>
        <v>General Building Maintenance</v>
      </c>
    </row>
    <row r="6280" spans="1:12" hidden="1">
      <c r="A6280">
        <v>53076</v>
      </c>
      <c r="B6280" t="s">
        <v>3067</v>
      </c>
      <c r="C6280">
        <v>50366000</v>
      </c>
      <c r="D6280" t="s">
        <v>17</v>
      </c>
      <c r="E6280" t="s">
        <v>13</v>
      </c>
      <c r="F6280" t="s">
        <v>13</v>
      </c>
      <c r="G6280" t="s">
        <v>7525</v>
      </c>
      <c r="H6280" s="2">
        <v>44924.65706917824</v>
      </c>
      <c r="I6280" t="s">
        <v>256</v>
      </c>
      <c r="J6280" s="2">
        <v>44924.65706917824</v>
      </c>
      <c r="K6280" t="s">
        <v>256</v>
      </c>
      <c r="L6280" t="str">
        <f>VLOOKUP(C6280,ACCOUNT_MAPPING!A:C,3,FALSE)</f>
        <v>General Building Maintenance</v>
      </c>
    </row>
    <row r="6281" spans="1:12" hidden="1">
      <c r="A6281">
        <v>53077</v>
      </c>
      <c r="B6281" t="s">
        <v>6205</v>
      </c>
      <c r="C6281">
        <v>50366000</v>
      </c>
      <c r="D6281" t="s">
        <v>63</v>
      </c>
      <c r="E6281" t="s">
        <v>13</v>
      </c>
      <c r="F6281" t="s">
        <v>13</v>
      </c>
      <c r="G6281" t="s">
        <v>7526</v>
      </c>
      <c r="H6281" s="2">
        <v>44873.544279780093</v>
      </c>
      <c r="I6281" t="s">
        <v>256</v>
      </c>
      <c r="J6281" s="2">
        <v>44873.544279780093</v>
      </c>
      <c r="K6281" t="s">
        <v>256</v>
      </c>
      <c r="L6281" t="str">
        <f>VLOOKUP(C6281,ACCOUNT_MAPPING!A:C,3,FALSE)</f>
        <v>General Building Maintenance</v>
      </c>
    </row>
    <row r="6282" spans="1:12" hidden="1">
      <c r="A6282">
        <v>59778</v>
      </c>
      <c r="B6282" t="s">
        <v>2059</v>
      </c>
      <c r="C6282">
        <v>50366000</v>
      </c>
      <c r="D6282" t="s">
        <v>12</v>
      </c>
      <c r="E6282" t="s">
        <v>13</v>
      </c>
      <c r="F6282" t="s">
        <v>13</v>
      </c>
      <c r="G6282" t="s">
        <v>7527</v>
      </c>
      <c r="H6282" s="2">
        <v>45015.522260185186</v>
      </c>
      <c r="I6282" t="s">
        <v>627</v>
      </c>
      <c r="J6282" s="2">
        <v>45015.522260185186</v>
      </c>
      <c r="K6282" t="s">
        <v>627</v>
      </c>
      <c r="L6282" t="str">
        <f>VLOOKUP(C6282,ACCOUNT_MAPPING!A:C,3,FALSE)</f>
        <v>General Building Maintenance</v>
      </c>
    </row>
    <row r="6283" spans="1:12" hidden="1">
      <c r="A6283">
        <v>59779</v>
      </c>
      <c r="B6283" t="s">
        <v>3055</v>
      </c>
      <c r="C6283">
        <v>50366000</v>
      </c>
      <c r="D6283" t="s">
        <v>12</v>
      </c>
      <c r="E6283" t="s">
        <v>13</v>
      </c>
      <c r="F6283" t="s">
        <v>13</v>
      </c>
      <c r="G6283" t="s">
        <v>7417</v>
      </c>
      <c r="H6283" s="2">
        <v>45018.942106793984</v>
      </c>
      <c r="I6283" t="s">
        <v>627</v>
      </c>
      <c r="J6283" s="2">
        <v>45018.942106793984</v>
      </c>
      <c r="K6283" t="s">
        <v>627</v>
      </c>
      <c r="L6283" t="str">
        <f>VLOOKUP(C6283,ACCOUNT_MAPPING!A:C,3,FALSE)</f>
        <v>General Building Maintenance</v>
      </c>
    </row>
    <row r="6284" spans="1:12" hidden="1">
      <c r="A6284">
        <v>82732</v>
      </c>
      <c r="B6284" t="s">
        <v>3053</v>
      </c>
      <c r="C6284">
        <v>50366000</v>
      </c>
      <c r="D6284" t="s">
        <v>17</v>
      </c>
      <c r="E6284" t="s">
        <v>13</v>
      </c>
      <c r="F6284" t="s">
        <v>13</v>
      </c>
      <c r="G6284" t="s">
        <v>7528</v>
      </c>
      <c r="H6284" s="2">
        <v>44917.584527812498</v>
      </c>
      <c r="I6284" t="s">
        <v>22</v>
      </c>
      <c r="J6284" s="2">
        <v>44917.584527812498</v>
      </c>
      <c r="K6284" t="s">
        <v>22</v>
      </c>
      <c r="L6284" t="str">
        <f>VLOOKUP(C6284,ACCOUNT_MAPPING!A:C,3,FALSE)</f>
        <v>General Building Maintenance</v>
      </c>
    </row>
    <row r="6285" spans="1:12" hidden="1">
      <c r="A6285">
        <v>82735</v>
      </c>
      <c r="B6285" t="s">
        <v>559</v>
      </c>
      <c r="C6285">
        <v>50366000</v>
      </c>
      <c r="D6285" t="s">
        <v>17</v>
      </c>
      <c r="E6285" t="s">
        <v>13</v>
      </c>
      <c r="F6285" t="s">
        <v>13</v>
      </c>
      <c r="G6285" t="s">
        <v>7529</v>
      </c>
      <c r="H6285" s="2">
        <v>44923.537721840279</v>
      </c>
      <c r="I6285" t="s">
        <v>553</v>
      </c>
      <c r="J6285" s="2">
        <v>44923.537721840279</v>
      </c>
      <c r="K6285" t="s">
        <v>553</v>
      </c>
      <c r="L6285" t="str">
        <f>VLOOKUP(C6285,ACCOUNT_MAPPING!A:C,3,FALSE)</f>
        <v>General Building Maintenance</v>
      </c>
    </row>
    <row r="6286" spans="1:12" hidden="1">
      <c r="A6286">
        <v>82741</v>
      </c>
      <c r="B6286" t="s">
        <v>2056</v>
      </c>
      <c r="C6286">
        <v>50366000</v>
      </c>
      <c r="D6286" t="s">
        <v>12</v>
      </c>
      <c r="E6286" t="s">
        <v>13</v>
      </c>
      <c r="F6286" t="s">
        <v>13</v>
      </c>
      <c r="G6286" t="s">
        <v>7530</v>
      </c>
      <c r="H6286" s="2">
        <v>45021.515080243058</v>
      </c>
      <c r="I6286" t="s">
        <v>230</v>
      </c>
      <c r="J6286" s="2">
        <v>45021.515080243058</v>
      </c>
      <c r="K6286" t="s">
        <v>230</v>
      </c>
      <c r="L6286" t="str">
        <f>VLOOKUP(C6286,ACCOUNT_MAPPING!A:C,3,FALSE)</f>
        <v>General Building Maintenance</v>
      </c>
    </row>
    <row r="6287" spans="1:12" hidden="1">
      <c r="A6287">
        <v>82757</v>
      </c>
      <c r="B6287" t="s">
        <v>1575</v>
      </c>
      <c r="C6287">
        <v>50366000</v>
      </c>
      <c r="D6287" t="s">
        <v>17</v>
      </c>
      <c r="E6287" t="s">
        <v>13</v>
      </c>
      <c r="F6287" t="s">
        <v>13</v>
      </c>
      <c r="G6287" t="s">
        <v>7531</v>
      </c>
      <c r="H6287" s="2">
        <v>44917.415175810187</v>
      </c>
      <c r="I6287" t="s">
        <v>233</v>
      </c>
      <c r="J6287" s="2">
        <v>44917.415175810187</v>
      </c>
      <c r="K6287" t="s">
        <v>233</v>
      </c>
      <c r="L6287" t="str">
        <f>VLOOKUP(C6287,ACCOUNT_MAPPING!A:C,3,FALSE)</f>
        <v>General Building Maintenance</v>
      </c>
    </row>
    <row r="6288" spans="1:12" hidden="1">
      <c r="A6288">
        <v>82759</v>
      </c>
      <c r="B6288" t="s">
        <v>7532</v>
      </c>
      <c r="C6288">
        <v>50366000</v>
      </c>
      <c r="D6288" t="s">
        <v>12</v>
      </c>
      <c r="E6288" t="s">
        <v>13</v>
      </c>
      <c r="F6288" t="s">
        <v>13</v>
      </c>
      <c r="G6288" t="s">
        <v>7533</v>
      </c>
      <c r="H6288" s="2">
        <v>45011.518456979167</v>
      </c>
      <c r="I6288" t="s">
        <v>2065</v>
      </c>
      <c r="J6288" s="2">
        <v>45011.518456979167</v>
      </c>
      <c r="K6288" t="s">
        <v>2065</v>
      </c>
      <c r="L6288" t="str">
        <f>VLOOKUP(C6288,ACCOUNT_MAPPING!A:C,3,FALSE)</f>
        <v>General Building Maintenance</v>
      </c>
    </row>
    <row r="6289" spans="1:12" hidden="1">
      <c r="A6289">
        <v>82766</v>
      </c>
      <c r="B6289" t="s">
        <v>5448</v>
      </c>
      <c r="C6289">
        <v>50366000</v>
      </c>
      <c r="D6289" t="s">
        <v>63</v>
      </c>
      <c r="E6289" t="s">
        <v>13</v>
      </c>
      <c r="F6289" t="s">
        <v>13</v>
      </c>
      <c r="G6289" t="s">
        <v>7534</v>
      </c>
      <c r="H6289" s="2">
        <v>44867.646694212963</v>
      </c>
      <c r="I6289" t="s">
        <v>289</v>
      </c>
      <c r="J6289" s="2">
        <v>44867.646694212963</v>
      </c>
      <c r="K6289" t="s">
        <v>289</v>
      </c>
      <c r="L6289" t="str">
        <f>VLOOKUP(C6289,ACCOUNT_MAPPING!A:C,3,FALSE)</f>
        <v>General Building Maintenance</v>
      </c>
    </row>
    <row r="6290" spans="1:12" hidden="1">
      <c r="A6290">
        <v>76186</v>
      </c>
      <c r="B6290" t="s">
        <v>258</v>
      </c>
      <c r="C6290">
        <v>50366000</v>
      </c>
      <c r="D6290" t="s">
        <v>63</v>
      </c>
      <c r="E6290" t="s">
        <v>13</v>
      </c>
      <c r="F6290" t="s">
        <v>13</v>
      </c>
      <c r="G6290" t="s">
        <v>7535</v>
      </c>
      <c r="H6290" s="2">
        <v>44879.360226122684</v>
      </c>
      <c r="I6290" t="s">
        <v>260</v>
      </c>
      <c r="J6290" s="2">
        <v>44879.360226122684</v>
      </c>
      <c r="K6290" t="s">
        <v>260</v>
      </c>
      <c r="L6290" t="str">
        <f>VLOOKUP(C6290,ACCOUNT_MAPPING!A:C,3,FALSE)</f>
        <v>General Building Maintenance</v>
      </c>
    </row>
    <row r="6291" spans="1:12" hidden="1">
      <c r="A6291">
        <v>43383</v>
      </c>
      <c r="B6291" t="s">
        <v>1083</v>
      </c>
      <c r="C6291">
        <v>50366000</v>
      </c>
      <c r="D6291" t="s">
        <v>17</v>
      </c>
      <c r="E6291" t="s">
        <v>13</v>
      </c>
      <c r="F6291" t="s">
        <v>13</v>
      </c>
      <c r="G6291" t="s">
        <v>7536</v>
      </c>
      <c r="H6291" s="2">
        <v>44922.690122372682</v>
      </c>
      <c r="I6291" t="s">
        <v>83</v>
      </c>
      <c r="J6291" s="2">
        <v>44922.690122372682</v>
      </c>
      <c r="K6291" t="s">
        <v>83</v>
      </c>
      <c r="L6291" t="str">
        <f>VLOOKUP(C6291,ACCOUNT_MAPPING!A:C,3,FALSE)</f>
        <v>General Building Maintenance</v>
      </c>
    </row>
    <row r="6292" spans="1:12" hidden="1">
      <c r="A6292">
        <v>59783</v>
      </c>
      <c r="B6292" t="s">
        <v>3073</v>
      </c>
      <c r="C6292">
        <v>50366000</v>
      </c>
      <c r="D6292" t="s">
        <v>12</v>
      </c>
      <c r="E6292" t="s">
        <v>13</v>
      </c>
      <c r="F6292" t="s">
        <v>13</v>
      </c>
      <c r="G6292" t="s">
        <v>7537</v>
      </c>
      <c r="H6292" s="2">
        <v>45019.429670682868</v>
      </c>
      <c r="I6292" t="s">
        <v>627</v>
      </c>
      <c r="J6292" s="2">
        <v>45019.429670682868</v>
      </c>
      <c r="K6292" t="s">
        <v>627</v>
      </c>
      <c r="L6292" t="str">
        <f>VLOOKUP(C6292,ACCOUNT_MAPPING!A:C,3,FALSE)</f>
        <v>General Building Maintenance</v>
      </c>
    </row>
    <row r="6293" spans="1:12" hidden="1">
      <c r="A6293">
        <v>43390</v>
      </c>
      <c r="B6293" t="s">
        <v>4191</v>
      </c>
      <c r="C6293">
        <v>50366000</v>
      </c>
      <c r="D6293" t="s">
        <v>17</v>
      </c>
      <c r="E6293" t="s">
        <v>13</v>
      </c>
      <c r="F6293" t="s">
        <v>13</v>
      </c>
      <c r="G6293" t="s">
        <v>7538</v>
      </c>
      <c r="H6293" s="2">
        <v>44923.564505937502</v>
      </c>
      <c r="I6293" t="s">
        <v>809</v>
      </c>
      <c r="J6293" s="2">
        <v>44923.564505937502</v>
      </c>
      <c r="K6293" t="s">
        <v>809</v>
      </c>
      <c r="L6293" t="str">
        <f>VLOOKUP(C6293,ACCOUNT_MAPPING!A:C,3,FALSE)</f>
        <v>General Building Maintenance</v>
      </c>
    </row>
    <row r="6294" spans="1:12" hidden="1">
      <c r="A6294">
        <v>76069</v>
      </c>
      <c r="B6294" t="s">
        <v>1272</v>
      </c>
      <c r="C6294">
        <v>50366000</v>
      </c>
      <c r="D6294" t="s">
        <v>17</v>
      </c>
      <c r="E6294" t="s">
        <v>13</v>
      </c>
      <c r="F6294" t="s">
        <v>13</v>
      </c>
      <c r="G6294" t="s">
        <v>1273</v>
      </c>
      <c r="H6294" s="2">
        <v>44924.119208877317</v>
      </c>
      <c r="I6294" t="s">
        <v>104</v>
      </c>
      <c r="J6294" s="2">
        <v>44924.119208877317</v>
      </c>
      <c r="K6294" t="s">
        <v>104</v>
      </c>
      <c r="L6294" t="str">
        <f>VLOOKUP(C6294,ACCOUNT_MAPPING!A:C,3,FALSE)</f>
        <v>General Building Maintenance</v>
      </c>
    </row>
    <row r="6295" spans="1:12" hidden="1">
      <c r="A6295">
        <v>82823</v>
      </c>
      <c r="B6295" t="s">
        <v>3058</v>
      </c>
      <c r="C6295">
        <v>50366000</v>
      </c>
      <c r="D6295" t="s">
        <v>17</v>
      </c>
      <c r="E6295" t="s">
        <v>13</v>
      </c>
      <c r="F6295" t="s">
        <v>13</v>
      </c>
      <c r="G6295" t="s">
        <v>7539</v>
      </c>
      <c r="H6295" s="2">
        <v>44917.86945165509</v>
      </c>
      <c r="I6295" t="s">
        <v>214</v>
      </c>
      <c r="J6295" s="2">
        <v>44917.86945165509</v>
      </c>
      <c r="K6295" t="s">
        <v>214</v>
      </c>
      <c r="L6295" t="str">
        <f>VLOOKUP(C6295,ACCOUNT_MAPPING!A:C,3,FALSE)</f>
        <v>General Building Maintenance</v>
      </c>
    </row>
    <row r="6296" spans="1:12" hidden="1">
      <c r="A6296">
        <v>82706</v>
      </c>
      <c r="B6296" t="s">
        <v>2069</v>
      </c>
      <c r="C6296">
        <v>50366000</v>
      </c>
      <c r="D6296" t="s">
        <v>17</v>
      </c>
      <c r="E6296" t="s">
        <v>13</v>
      </c>
      <c r="F6296" t="s">
        <v>13</v>
      </c>
      <c r="G6296" t="s">
        <v>7540</v>
      </c>
      <c r="H6296" s="2">
        <v>44928.594444363429</v>
      </c>
      <c r="I6296" t="s">
        <v>577</v>
      </c>
      <c r="J6296" s="2">
        <v>44928.594444363429</v>
      </c>
      <c r="K6296" t="s">
        <v>577</v>
      </c>
      <c r="L6296" t="str">
        <f>VLOOKUP(C6296,ACCOUNT_MAPPING!A:C,3,FALSE)</f>
        <v>General Building Maintenance</v>
      </c>
    </row>
    <row r="6297" spans="1:12" hidden="1">
      <c r="A6297">
        <v>82713</v>
      </c>
      <c r="B6297" t="s">
        <v>6198</v>
      </c>
      <c r="C6297">
        <v>50366000</v>
      </c>
      <c r="D6297" t="s">
        <v>17</v>
      </c>
      <c r="E6297" t="s">
        <v>13</v>
      </c>
      <c r="F6297" t="s">
        <v>13</v>
      </c>
      <c r="G6297" t="s">
        <v>7541</v>
      </c>
      <c r="H6297" s="2">
        <v>44925.498367511573</v>
      </c>
      <c r="I6297" t="s">
        <v>900</v>
      </c>
      <c r="J6297" s="2">
        <v>44925.498367511573</v>
      </c>
      <c r="K6297" t="s">
        <v>900</v>
      </c>
      <c r="L6297" t="str">
        <f>VLOOKUP(C6297,ACCOUNT_MAPPING!A:C,3,FALSE)</f>
        <v>General Building Maintenance</v>
      </c>
    </row>
    <row r="6298" spans="1:12" hidden="1">
      <c r="A6298">
        <v>82714</v>
      </c>
      <c r="B6298" t="s">
        <v>6272</v>
      </c>
      <c r="C6298">
        <v>50366000</v>
      </c>
      <c r="D6298" t="s">
        <v>17</v>
      </c>
      <c r="E6298" t="s">
        <v>13</v>
      </c>
      <c r="F6298" t="s">
        <v>13</v>
      </c>
      <c r="G6298" t="s">
        <v>7542</v>
      </c>
      <c r="H6298" s="2">
        <v>44925.501755173609</v>
      </c>
      <c r="I6298" t="s">
        <v>900</v>
      </c>
      <c r="J6298" s="2">
        <v>44925.501755173609</v>
      </c>
      <c r="K6298" t="s">
        <v>900</v>
      </c>
      <c r="L6298" t="str">
        <f>VLOOKUP(C6298,ACCOUNT_MAPPING!A:C,3,FALSE)</f>
        <v>General Building Maintenance</v>
      </c>
    </row>
    <row r="6299" spans="1:12" hidden="1">
      <c r="A6299">
        <v>82719</v>
      </c>
      <c r="B6299" t="s">
        <v>551</v>
      </c>
      <c r="C6299">
        <v>50366000</v>
      </c>
      <c r="D6299" t="s">
        <v>17</v>
      </c>
      <c r="E6299" t="s">
        <v>13</v>
      </c>
      <c r="F6299" t="s">
        <v>13</v>
      </c>
      <c r="G6299" t="s">
        <v>7543</v>
      </c>
      <c r="H6299" s="2">
        <v>44923.448542708335</v>
      </c>
      <c r="I6299" t="s">
        <v>553</v>
      </c>
      <c r="J6299" s="2">
        <v>44923.448542708335</v>
      </c>
      <c r="K6299" t="s">
        <v>553</v>
      </c>
      <c r="L6299" t="str">
        <f>VLOOKUP(C6299,ACCOUNT_MAPPING!A:C,3,FALSE)</f>
        <v>General Building Maintenance</v>
      </c>
    </row>
    <row r="6300" spans="1:12" hidden="1">
      <c r="A6300">
        <v>82722</v>
      </c>
      <c r="B6300" t="s">
        <v>1572</v>
      </c>
      <c r="C6300">
        <v>50366000</v>
      </c>
      <c r="D6300" t="s">
        <v>17</v>
      </c>
      <c r="E6300" t="s">
        <v>13</v>
      </c>
      <c r="F6300" t="s">
        <v>13</v>
      </c>
      <c r="G6300" t="s">
        <v>7544</v>
      </c>
      <c r="H6300" s="2">
        <v>44924.675212071757</v>
      </c>
      <c r="I6300" t="s">
        <v>19</v>
      </c>
      <c r="J6300" s="2">
        <v>44924.675212071757</v>
      </c>
      <c r="K6300" t="s">
        <v>19</v>
      </c>
      <c r="L6300" t="str">
        <f>VLOOKUP(C6300,ACCOUNT_MAPPING!A:C,3,FALSE)</f>
        <v>General Building Maintenance</v>
      </c>
    </row>
    <row r="6301" spans="1:12" hidden="1">
      <c r="A6301">
        <v>76367</v>
      </c>
      <c r="B6301" t="s">
        <v>7545</v>
      </c>
      <c r="C6301">
        <v>50366000</v>
      </c>
      <c r="D6301" t="s">
        <v>12</v>
      </c>
      <c r="E6301" t="s">
        <v>13</v>
      </c>
      <c r="F6301" t="s">
        <v>13</v>
      </c>
      <c r="G6301" t="s">
        <v>7546</v>
      </c>
      <c r="H6301" s="2">
        <v>45021.542753090274</v>
      </c>
      <c r="I6301" t="s">
        <v>230</v>
      </c>
      <c r="J6301" s="2">
        <v>45021.542753090274</v>
      </c>
      <c r="K6301" t="s">
        <v>230</v>
      </c>
      <c r="L6301" t="str">
        <f>VLOOKUP(C6301,ACCOUNT_MAPPING!A:C,3,FALSE)</f>
        <v>General Building Maintenance</v>
      </c>
    </row>
    <row r="6302" spans="1:12" hidden="1">
      <c r="A6302">
        <v>82694</v>
      </c>
      <c r="B6302" t="s">
        <v>2039</v>
      </c>
      <c r="C6302">
        <v>50366000</v>
      </c>
      <c r="D6302" t="s">
        <v>17</v>
      </c>
      <c r="E6302" t="s">
        <v>13</v>
      </c>
      <c r="F6302" t="s">
        <v>13</v>
      </c>
      <c r="G6302" t="s">
        <v>7547</v>
      </c>
      <c r="H6302" s="2">
        <v>44924.65210324074</v>
      </c>
      <c r="I6302" t="s">
        <v>19</v>
      </c>
      <c r="J6302" s="2">
        <v>44924.65210324074</v>
      </c>
      <c r="K6302" t="s">
        <v>19</v>
      </c>
      <c r="L6302" t="str">
        <f>VLOOKUP(C6302,ACCOUNT_MAPPING!A:C,3,FALSE)</f>
        <v>General Building Maintenance</v>
      </c>
    </row>
    <row r="6303" spans="1:12" hidden="1">
      <c r="A6303">
        <v>53071</v>
      </c>
      <c r="B6303" t="s">
        <v>5084</v>
      </c>
      <c r="C6303">
        <v>50366000</v>
      </c>
      <c r="D6303" t="s">
        <v>17</v>
      </c>
      <c r="E6303" t="s">
        <v>13</v>
      </c>
      <c r="F6303" t="s">
        <v>13</v>
      </c>
      <c r="G6303" t="s">
        <v>7548</v>
      </c>
      <c r="H6303" s="2">
        <v>44924.631600775465</v>
      </c>
      <c r="I6303" t="s">
        <v>256</v>
      </c>
      <c r="J6303" s="2">
        <v>44924.631600775465</v>
      </c>
      <c r="K6303" t="s">
        <v>256</v>
      </c>
      <c r="L6303" t="str">
        <f>VLOOKUP(C6303,ACCOUNT_MAPPING!A:C,3,FALSE)</f>
        <v>General Building Maintenance</v>
      </c>
    </row>
    <row r="6304" spans="1:12" hidden="1">
      <c r="A6304">
        <v>82698</v>
      </c>
      <c r="B6304" t="s">
        <v>4227</v>
      </c>
      <c r="C6304">
        <v>50366000</v>
      </c>
      <c r="D6304" t="s">
        <v>17</v>
      </c>
      <c r="E6304" t="s">
        <v>13</v>
      </c>
      <c r="F6304" t="s">
        <v>13</v>
      </c>
      <c r="G6304" t="s">
        <v>7549</v>
      </c>
      <c r="H6304" s="2">
        <v>44929.518986377312</v>
      </c>
      <c r="I6304" t="s">
        <v>1092</v>
      </c>
      <c r="J6304" s="2">
        <v>44929.518986377312</v>
      </c>
      <c r="K6304" t="s">
        <v>1092</v>
      </c>
      <c r="L6304" t="str">
        <f>VLOOKUP(C6304,ACCOUNT_MAPPING!A:C,3,FALSE)</f>
        <v>General Building Maintenance</v>
      </c>
    </row>
    <row r="6305" spans="1:12" hidden="1">
      <c r="A6305">
        <v>83061</v>
      </c>
      <c r="B6305" t="s">
        <v>273</v>
      </c>
      <c r="C6305">
        <v>50366000</v>
      </c>
      <c r="D6305" t="s">
        <v>17</v>
      </c>
      <c r="E6305" t="s">
        <v>13</v>
      </c>
      <c r="F6305" t="s">
        <v>13</v>
      </c>
      <c r="G6305" t="s">
        <v>7550</v>
      </c>
      <c r="H6305" s="2">
        <v>44922.705386655092</v>
      </c>
      <c r="I6305" t="s">
        <v>275</v>
      </c>
      <c r="J6305" s="2">
        <v>44922.705386655092</v>
      </c>
      <c r="K6305" t="s">
        <v>275</v>
      </c>
      <c r="L6305" t="str">
        <f>VLOOKUP(C6305,ACCOUNT_MAPPING!A:C,3,FALSE)</f>
        <v>General Building Maintenance</v>
      </c>
    </row>
    <row r="6306" spans="1:12" hidden="1">
      <c r="A6306">
        <v>83068</v>
      </c>
      <c r="B6306" t="s">
        <v>4238</v>
      </c>
      <c r="C6306">
        <v>50366000</v>
      </c>
      <c r="D6306" t="s">
        <v>12</v>
      </c>
      <c r="E6306" t="s">
        <v>13</v>
      </c>
      <c r="F6306" t="s">
        <v>13</v>
      </c>
      <c r="G6306" t="s">
        <v>7551</v>
      </c>
      <c r="H6306" s="2">
        <v>45019.631964699074</v>
      </c>
      <c r="I6306" t="s">
        <v>1429</v>
      </c>
      <c r="J6306" s="2">
        <v>45019.631964699074</v>
      </c>
      <c r="K6306" t="s">
        <v>1429</v>
      </c>
      <c r="L6306" t="str">
        <f>VLOOKUP(C6306,ACCOUNT_MAPPING!A:C,3,FALSE)</f>
        <v>General Building Maintenance</v>
      </c>
    </row>
    <row r="6307" spans="1:12" hidden="1">
      <c r="A6307">
        <v>82740</v>
      </c>
      <c r="B6307" t="s">
        <v>1072</v>
      </c>
      <c r="C6307">
        <v>50366000</v>
      </c>
      <c r="D6307" t="s">
        <v>17</v>
      </c>
      <c r="E6307" t="s">
        <v>13</v>
      </c>
      <c r="F6307" t="s">
        <v>13</v>
      </c>
      <c r="G6307" t="s">
        <v>7552</v>
      </c>
      <c r="H6307" s="2">
        <v>44923.416799155093</v>
      </c>
      <c r="I6307" t="s">
        <v>766</v>
      </c>
      <c r="J6307" s="2">
        <v>44923.416799155093</v>
      </c>
      <c r="K6307" t="s">
        <v>766</v>
      </c>
      <c r="L6307" t="str">
        <f>VLOOKUP(C6307,ACCOUNT_MAPPING!A:C,3,FALSE)</f>
        <v>General Building Maintenance</v>
      </c>
    </row>
    <row r="6308" spans="1:12" hidden="1">
      <c r="A6308">
        <v>59780</v>
      </c>
      <c r="B6308" t="s">
        <v>1567</v>
      </c>
      <c r="C6308">
        <v>50366000</v>
      </c>
      <c r="D6308" t="s">
        <v>12</v>
      </c>
      <c r="E6308" t="s">
        <v>13</v>
      </c>
      <c r="F6308" t="s">
        <v>13</v>
      </c>
      <c r="G6308" t="s">
        <v>7553</v>
      </c>
      <c r="H6308" s="2">
        <v>45018.945960879631</v>
      </c>
      <c r="I6308" t="s">
        <v>627</v>
      </c>
      <c r="J6308" s="2">
        <v>45018.945960879631</v>
      </c>
      <c r="K6308" t="s">
        <v>627</v>
      </c>
      <c r="L6308" t="str">
        <f>VLOOKUP(C6308,ACCOUNT_MAPPING!A:C,3,FALSE)</f>
        <v>General Building Maintenance</v>
      </c>
    </row>
    <row r="6309" spans="1:12" hidden="1">
      <c r="A6309">
        <v>59781</v>
      </c>
      <c r="B6309" t="s">
        <v>3071</v>
      </c>
      <c r="C6309">
        <v>50366000</v>
      </c>
      <c r="D6309" t="s">
        <v>12</v>
      </c>
      <c r="E6309" t="s">
        <v>13</v>
      </c>
      <c r="F6309" t="s">
        <v>13</v>
      </c>
      <c r="G6309" t="s">
        <v>7554</v>
      </c>
      <c r="H6309" s="2">
        <v>45019.428134062502</v>
      </c>
      <c r="I6309" t="s">
        <v>627</v>
      </c>
      <c r="J6309" s="2">
        <v>45019.428134062502</v>
      </c>
      <c r="K6309" t="s">
        <v>627</v>
      </c>
      <c r="L6309" t="str">
        <f>VLOOKUP(C6309,ACCOUNT_MAPPING!A:C,3,FALSE)</f>
        <v>General Building Maintenance</v>
      </c>
    </row>
    <row r="6310" spans="1:12" hidden="1">
      <c r="A6310">
        <v>82739</v>
      </c>
      <c r="B6310" t="s">
        <v>4212</v>
      </c>
      <c r="C6310">
        <v>50366000</v>
      </c>
      <c r="D6310" t="s">
        <v>17</v>
      </c>
      <c r="E6310" t="s">
        <v>13</v>
      </c>
      <c r="F6310" t="s">
        <v>13</v>
      </c>
      <c r="G6310" t="s">
        <v>7555</v>
      </c>
      <c r="H6310" s="2">
        <v>44922.536303587964</v>
      </c>
      <c r="I6310" t="s">
        <v>1292</v>
      </c>
      <c r="J6310" s="2">
        <v>44922.536303587964</v>
      </c>
      <c r="K6310" t="s">
        <v>1292</v>
      </c>
      <c r="L6310" t="str">
        <f>VLOOKUP(C6310,ACCOUNT_MAPPING!A:C,3,FALSE)</f>
        <v>General Building Maintenance</v>
      </c>
    </row>
    <row r="6311" spans="1:12" hidden="1">
      <c r="A6311">
        <v>82744</v>
      </c>
      <c r="B6311" t="s">
        <v>566</v>
      </c>
      <c r="C6311">
        <v>50366000</v>
      </c>
      <c r="D6311" t="s">
        <v>17</v>
      </c>
      <c r="E6311" t="s">
        <v>13</v>
      </c>
      <c r="F6311" t="s">
        <v>13</v>
      </c>
      <c r="G6311" t="s">
        <v>7556</v>
      </c>
      <c r="H6311" s="2">
        <v>44923.655240162036</v>
      </c>
      <c r="I6311" t="s">
        <v>90</v>
      </c>
      <c r="J6311" s="2">
        <v>44923.655240162036</v>
      </c>
      <c r="K6311" t="s">
        <v>90</v>
      </c>
      <c r="L6311" t="str">
        <f>VLOOKUP(C6311,ACCOUNT_MAPPING!A:C,3,FALSE)</f>
        <v>General Building Maintenance</v>
      </c>
    </row>
    <row r="6312" spans="1:12" hidden="1">
      <c r="A6312">
        <v>83103</v>
      </c>
      <c r="B6312" t="s">
        <v>1120</v>
      </c>
      <c r="C6312">
        <v>50366000</v>
      </c>
      <c r="D6312" t="s">
        <v>17</v>
      </c>
      <c r="E6312" t="s">
        <v>13</v>
      </c>
      <c r="F6312" t="s">
        <v>13</v>
      </c>
      <c r="G6312" t="s">
        <v>7557</v>
      </c>
      <c r="H6312" s="2">
        <v>44924.434123726853</v>
      </c>
      <c r="I6312" t="s">
        <v>553</v>
      </c>
      <c r="J6312" s="2">
        <v>44924.434123726853</v>
      </c>
      <c r="K6312" t="s">
        <v>553</v>
      </c>
      <c r="L6312" t="str">
        <f>VLOOKUP(C6312,ACCOUNT_MAPPING!A:C,3,FALSE)</f>
        <v>General Building Maintenance</v>
      </c>
    </row>
    <row r="6313" spans="1:12" hidden="1">
      <c r="A6313">
        <v>82751</v>
      </c>
      <c r="B6313" t="s">
        <v>564</v>
      </c>
      <c r="C6313">
        <v>50366000</v>
      </c>
      <c r="D6313" t="s">
        <v>17</v>
      </c>
      <c r="E6313" t="s">
        <v>13</v>
      </c>
      <c r="F6313" t="s">
        <v>13</v>
      </c>
      <c r="G6313" t="s">
        <v>7558</v>
      </c>
      <c r="H6313" s="2">
        <v>44923.643296030095</v>
      </c>
      <c r="I6313" t="s">
        <v>90</v>
      </c>
      <c r="J6313" s="2">
        <v>44923.643296030095</v>
      </c>
      <c r="K6313" t="s">
        <v>90</v>
      </c>
      <c r="L6313" t="str">
        <f>VLOOKUP(C6313,ACCOUNT_MAPPING!A:C,3,FALSE)</f>
        <v>General Building Maintenance</v>
      </c>
    </row>
    <row r="6314" spans="1:12" hidden="1">
      <c r="A6314">
        <v>82762</v>
      </c>
      <c r="B6314" t="s">
        <v>1079</v>
      </c>
      <c r="C6314">
        <v>50366000</v>
      </c>
      <c r="D6314" t="s">
        <v>17</v>
      </c>
      <c r="E6314" t="s">
        <v>13</v>
      </c>
      <c r="F6314" t="s">
        <v>13</v>
      </c>
      <c r="G6314" t="s">
        <v>7559</v>
      </c>
      <c r="H6314" s="2">
        <v>44923.726471296293</v>
      </c>
      <c r="I6314" t="s">
        <v>766</v>
      </c>
      <c r="J6314" s="2">
        <v>44923.726471296293</v>
      </c>
      <c r="K6314" t="s">
        <v>766</v>
      </c>
      <c r="L6314" t="str">
        <f>VLOOKUP(C6314,ACCOUNT_MAPPING!A:C,3,FALSE)</f>
        <v>General Building Maintenance</v>
      </c>
    </row>
    <row r="6315" spans="1:12" hidden="1">
      <c r="A6315">
        <v>83116</v>
      </c>
      <c r="B6315" t="s">
        <v>1589</v>
      </c>
      <c r="C6315">
        <v>50366000</v>
      </c>
      <c r="D6315" t="s">
        <v>63</v>
      </c>
      <c r="E6315" t="s">
        <v>13</v>
      </c>
      <c r="F6315" t="s">
        <v>13</v>
      </c>
      <c r="G6315" t="s">
        <v>7560</v>
      </c>
      <c r="H6315" s="2">
        <v>44876.649005671294</v>
      </c>
      <c r="I6315" t="s">
        <v>56</v>
      </c>
      <c r="J6315" s="2">
        <v>44876.649005671294</v>
      </c>
      <c r="K6315" t="s">
        <v>56</v>
      </c>
      <c r="L6315" t="str">
        <f>VLOOKUP(C6315,ACCOUNT_MAPPING!A:C,3,FALSE)</f>
        <v>General Building Maintenance</v>
      </c>
    </row>
    <row r="6316" spans="1:12" hidden="1">
      <c r="A6316">
        <v>82780</v>
      </c>
      <c r="B6316" t="s">
        <v>268</v>
      </c>
      <c r="C6316">
        <v>50366000</v>
      </c>
      <c r="D6316" t="s">
        <v>63</v>
      </c>
      <c r="E6316" t="s">
        <v>13</v>
      </c>
      <c r="F6316" t="s">
        <v>13</v>
      </c>
      <c r="G6316" t="s">
        <v>7561</v>
      </c>
      <c r="H6316" s="2">
        <v>44875.898475000002</v>
      </c>
      <c r="I6316" t="s">
        <v>79</v>
      </c>
      <c r="J6316" s="2">
        <v>44875.898475000002</v>
      </c>
      <c r="K6316" t="s">
        <v>79</v>
      </c>
      <c r="L6316" t="str">
        <f>VLOOKUP(C6316,ACCOUNT_MAPPING!A:C,3,FALSE)</f>
        <v>General Building Maintenance</v>
      </c>
    </row>
    <row r="6317" spans="1:12" hidden="1">
      <c r="A6317">
        <v>83128</v>
      </c>
      <c r="B6317" t="s">
        <v>3604</v>
      </c>
      <c r="C6317">
        <v>50366000</v>
      </c>
      <c r="D6317" t="s">
        <v>17</v>
      </c>
      <c r="E6317" t="s">
        <v>13</v>
      </c>
      <c r="F6317" t="s">
        <v>13</v>
      </c>
      <c r="G6317" t="s">
        <v>7562</v>
      </c>
      <c r="H6317" s="2">
        <v>44924.641723229164</v>
      </c>
      <c r="I6317" t="s">
        <v>598</v>
      </c>
      <c r="J6317" s="2">
        <v>44924.641723229164</v>
      </c>
      <c r="K6317" t="s">
        <v>598</v>
      </c>
      <c r="L6317" t="str">
        <f>VLOOKUP(C6317,ACCOUNT_MAPPING!A:C,3,FALSE)</f>
        <v>General Building Maintenance</v>
      </c>
    </row>
    <row r="6318" spans="1:12" hidden="1">
      <c r="A6318">
        <v>82691</v>
      </c>
      <c r="B6318" t="s">
        <v>3549</v>
      </c>
      <c r="C6318">
        <v>50366000</v>
      </c>
      <c r="D6318" t="s">
        <v>17</v>
      </c>
      <c r="E6318" t="s">
        <v>13</v>
      </c>
      <c r="F6318" t="s">
        <v>13</v>
      </c>
      <c r="G6318" t="s">
        <v>7563</v>
      </c>
      <c r="H6318" s="2">
        <v>44922.749283368059</v>
      </c>
      <c r="I6318" t="s">
        <v>15</v>
      </c>
      <c r="J6318" s="2">
        <v>44922.749283368059</v>
      </c>
      <c r="K6318" t="s">
        <v>15</v>
      </c>
      <c r="L6318" t="str">
        <f>VLOOKUP(C6318,ACCOUNT_MAPPING!A:C,3,FALSE)</f>
        <v>General Building Maintenance</v>
      </c>
    </row>
    <row r="6319" spans="1:12" hidden="1">
      <c r="A6319">
        <v>83130</v>
      </c>
      <c r="B6319" t="s">
        <v>2099</v>
      </c>
      <c r="C6319">
        <v>50366000</v>
      </c>
      <c r="D6319" t="s">
        <v>17</v>
      </c>
      <c r="E6319" t="s">
        <v>13</v>
      </c>
      <c r="F6319" t="s">
        <v>13</v>
      </c>
      <c r="G6319" t="s">
        <v>7564</v>
      </c>
      <c r="H6319" s="2">
        <v>44924.622675497689</v>
      </c>
      <c r="I6319" t="s">
        <v>65</v>
      </c>
      <c r="J6319" s="2">
        <v>44924.622675497689</v>
      </c>
      <c r="K6319" t="s">
        <v>65</v>
      </c>
      <c r="L6319" t="str">
        <f>VLOOKUP(C6319,ACCOUNT_MAPPING!A:C,3,FALSE)</f>
        <v>General Building Maintenance</v>
      </c>
    </row>
    <row r="6320" spans="1:12" hidden="1">
      <c r="A6320">
        <v>82696</v>
      </c>
      <c r="B6320" t="s">
        <v>2041</v>
      </c>
      <c r="C6320">
        <v>50366000</v>
      </c>
      <c r="D6320" t="s">
        <v>17</v>
      </c>
      <c r="E6320" t="s">
        <v>13</v>
      </c>
      <c r="F6320" t="s">
        <v>13</v>
      </c>
      <c r="G6320" t="s">
        <v>7565</v>
      </c>
      <c r="H6320" s="2">
        <v>44923.688906215277</v>
      </c>
      <c r="I6320" t="s">
        <v>759</v>
      </c>
      <c r="J6320" s="2">
        <v>44923.688906215277</v>
      </c>
      <c r="K6320" t="s">
        <v>759</v>
      </c>
      <c r="L6320" t="str">
        <f>VLOOKUP(C6320,ACCOUNT_MAPPING!A:C,3,FALSE)</f>
        <v>General Building Maintenance</v>
      </c>
    </row>
    <row r="6321" spans="1:12" hidden="1">
      <c r="A6321">
        <v>82699</v>
      </c>
      <c r="B6321" t="s">
        <v>5068</v>
      </c>
      <c r="C6321">
        <v>50366000</v>
      </c>
      <c r="D6321" t="s">
        <v>17</v>
      </c>
      <c r="E6321" t="s">
        <v>13</v>
      </c>
      <c r="F6321" t="s">
        <v>13</v>
      </c>
      <c r="G6321" t="s">
        <v>7566</v>
      </c>
      <c r="H6321" s="2">
        <v>44923.694584340279</v>
      </c>
      <c r="I6321" t="s">
        <v>759</v>
      </c>
      <c r="J6321" s="2">
        <v>44923.694584340279</v>
      </c>
      <c r="K6321" t="s">
        <v>759</v>
      </c>
      <c r="L6321" t="str">
        <f>VLOOKUP(C6321,ACCOUNT_MAPPING!A:C,3,FALSE)</f>
        <v>General Building Maintenance</v>
      </c>
    </row>
    <row r="6322" spans="1:12" hidden="1">
      <c r="A6322">
        <v>82769</v>
      </c>
      <c r="B6322" t="s">
        <v>1098</v>
      </c>
      <c r="C6322">
        <v>50366000</v>
      </c>
      <c r="D6322" t="s">
        <v>17</v>
      </c>
      <c r="E6322" t="s">
        <v>13</v>
      </c>
      <c r="F6322" t="s">
        <v>13</v>
      </c>
      <c r="G6322" t="s">
        <v>7315</v>
      </c>
      <c r="H6322" s="2">
        <v>44923.713606053243</v>
      </c>
      <c r="I6322" t="s">
        <v>759</v>
      </c>
      <c r="J6322" s="2">
        <v>44923.713606053243</v>
      </c>
      <c r="K6322" t="s">
        <v>759</v>
      </c>
      <c r="L6322" t="str">
        <f>VLOOKUP(C6322,ACCOUNT_MAPPING!A:C,3,FALSE)</f>
        <v>General Building Maintenance</v>
      </c>
    </row>
    <row r="6323" spans="1:12" hidden="1">
      <c r="A6323">
        <v>82708</v>
      </c>
      <c r="B6323" t="s">
        <v>5108</v>
      </c>
      <c r="C6323">
        <v>50366000</v>
      </c>
      <c r="D6323" t="s">
        <v>17</v>
      </c>
      <c r="E6323" t="s">
        <v>13</v>
      </c>
      <c r="F6323" t="s">
        <v>13</v>
      </c>
      <c r="G6323" t="s">
        <v>7123</v>
      </c>
      <c r="H6323" s="2">
        <v>44928.59909614583</v>
      </c>
      <c r="I6323" t="s">
        <v>577</v>
      </c>
      <c r="J6323" s="2">
        <v>44928.59909614583</v>
      </c>
      <c r="K6323" t="s">
        <v>577</v>
      </c>
      <c r="L6323" t="str">
        <f>VLOOKUP(C6323,ACCOUNT_MAPPING!A:C,3,FALSE)</f>
        <v>General Building Maintenance</v>
      </c>
    </row>
    <row r="6324" spans="1:12" hidden="1">
      <c r="A6324">
        <v>82710</v>
      </c>
      <c r="B6324" t="s">
        <v>3533</v>
      </c>
      <c r="C6324">
        <v>50366000</v>
      </c>
      <c r="D6324" t="s">
        <v>17</v>
      </c>
      <c r="E6324" t="s">
        <v>13</v>
      </c>
      <c r="F6324" t="s">
        <v>13</v>
      </c>
      <c r="G6324" t="s">
        <v>7567</v>
      </c>
      <c r="H6324" s="2">
        <v>44923.628863460646</v>
      </c>
      <c r="I6324" t="s">
        <v>15</v>
      </c>
      <c r="J6324" s="2">
        <v>44923.628863460646</v>
      </c>
      <c r="K6324" t="s">
        <v>15</v>
      </c>
      <c r="L6324" t="str">
        <f>VLOOKUP(C6324,ACCOUNT_MAPPING!A:C,3,FALSE)</f>
        <v>General Building Maintenance</v>
      </c>
    </row>
    <row r="6325" spans="1:12" hidden="1">
      <c r="A6325">
        <v>82781</v>
      </c>
      <c r="B6325" t="s">
        <v>5144</v>
      </c>
      <c r="C6325">
        <v>50366000</v>
      </c>
      <c r="D6325" t="s">
        <v>17</v>
      </c>
      <c r="E6325" t="s">
        <v>13</v>
      </c>
      <c r="F6325" t="s">
        <v>13</v>
      </c>
      <c r="G6325" t="s">
        <v>5141</v>
      </c>
      <c r="H6325" s="2">
        <v>44924.693538310188</v>
      </c>
      <c r="I6325" t="s">
        <v>19</v>
      </c>
      <c r="J6325" s="2">
        <v>44924.693538310188</v>
      </c>
      <c r="K6325" t="s">
        <v>19</v>
      </c>
      <c r="L6325" t="str">
        <f>VLOOKUP(C6325,ACCOUNT_MAPPING!A:C,3,FALSE)</f>
        <v>General Building Maintenance</v>
      </c>
    </row>
    <row r="6326" spans="1:12" hidden="1">
      <c r="A6326">
        <v>82788</v>
      </c>
      <c r="B6326" t="s">
        <v>2067</v>
      </c>
      <c r="C6326">
        <v>50366000</v>
      </c>
      <c r="D6326" t="s">
        <v>17</v>
      </c>
      <c r="E6326" t="s">
        <v>13</v>
      </c>
      <c r="F6326" t="s">
        <v>13</v>
      </c>
      <c r="G6326" t="s">
        <v>7568</v>
      </c>
      <c r="H6326" s="2">
        <v>44924.702020254626</v>
      </c>
      <c r="I6326" t="s">
        <v>1280</v>
      </c>
      <c r="J6326" s="2">
        <v>44924.702020254626</v>
      </c>
      <c r="K6326" t="s">
        <v>1280</v>
      </c>
      <c r="L6326" t="str">
        <f>VLOOKUP(C6326,ACCOUNT_MAPPING!A:C,3,FALSE)</f>
        <v>General Building Maintenance</v>
      </c>
    </row>
    <row r="6327" spans="1:12" hidden="1">
      <c r="A6327">
        <v>82961</v>
      </c>
      <c r="B6327" t="s">
        <v>3063</v>
      </c>
      <c r="C6327">
        <v>50366000</v>
      </c>
      <c r="D6327" t="s">
        <v>17</v>
      </c>
      <c r="E6327" t="s">
        <v>13</v>
      </c>
      <c r="F6327" t="s">
        <v>13</v>
      </c>
      <c r="G6327" t="s">
        <v>7569</v>
      </c>
      <c r="H6327" s="2">
        <v>44932.783540393517</v>
      </c>
      <c r="I6327" t="s">
        <v>272</v>
      </c>
      <c r="J6327" s="2">
        <v>44932.783540393517</v>
      </c>
      <c r="K6327" t="s">
        <v>272</v>
      </c>
      <c r="L6327" t="str">
        <f>VLOOKUP(C6327,ACCOUNT_MAPPING!A:C,3,FALSE)</f>
        <v>General Building Maintenance</v>
      </c>
    </row>
    <row r="6328" spans="1:12" hidden="1">
      <c r="A6328">
        <v>83146</v>
      </c>
      <c r="B6328" t="s">
        <v>636</v>
      </c>
      <c r="C6328">
        <v>50366000</v>
      </c>
      <c r="D6328" t="s">
        <v>12</v>
      </c>
      <c r="E6328" t="s">
        <v>13</v>
      </c>
      <c r="F6328" t="s">
        <v>13</v>
      </c>
      <c r="G6328" t="s">
        <v>7570</v>
      </c>
      <c r="H6328" s="2">
        <v>45019.446946064818</v>
      </c>
      <c r="I6328" t="s">
        <v>627</v>
      </c>
      <c r="J6328" s="2">
        <v>45019.446946064818</v>
      </c>
      <c r="K6328" t="s">
        <v>627</v>
      </c>
      <c r="L6328" t="str">
        <f>VLOOKUP(C6328,ACCOUNT_MAPPING!A:C,3,FALSE)</f>
        <v>General Building Maintenance</v>
      </c>
    </row>
    <row r="6329" spans="1:12" hidden="1">
      <c r="A6329">
        <v>83147</v>
      </c>
      <c r="B6329" t="s">
        <v>631</v>
      </c>
      <c r="C6329">
        <v>50366000</v>
      </c>
      <c r="D6329" t="s">
        <v>12</v>
      </c>
      <c r="E6329" t="s">
        <v>13</v>
      </c>
      <c r="F6329" t="s">
        <v>13</v>
      </c>
      <c r="G6329" t="s">
        <v>7571</v>
      </c>
      <c r="H6329" s="2">
        <v>45019.468695798612</v>
      </c>
      <c r="I6329" t="s">
        <v>627</v>
      </c>
      <c r="J6329" s="2">
        <v>45019.468695798612</v>
      </c>
      <c r="K6329" t="s">
        <v>627</v>
      </c>
      <c r="L6329" t="str">
        <f>VLOOKUP(C6329,ACCOUNT_MAPPING!A:C,3,FALSE)</f>
        <v>General Building Maintenance</v>
      </c>
    </row>
    <row r="6330" spans="1:12" hidden="1">
      <c r="A6330">
        <v>82723</v>
      </c>
      <c r="B6330" t="s">
        <v>554</v>
      </c>
      <c r="C6330">
        <v>50366000</v>
      </c>
      <c r="D6330" t="s">
        <v>17</v>
      </c>
      <c r="E6330" t="s">
        <v>13</v>
      </c>
      <c r="F6330" t="s">
        <v>13</v>
      </c>
      <c r="G6330" t="s">
        <v>7572</v>
      </c>
      <c r="H6330" s="2">
        <v>44915.81659328704</v>
      </c>
      <c r="I6330" t="s">
        <v>93</v>
      </c>
      <c r="J6330" s="2">
        <v>44915.81659328704</v>
      </c>
      <c r="K6330" t="s">
        <v>93</v>
      </c>
      <c r="L6330" t="str">
        <f>VLOOKUP(C6330,ACCOUNT_MAPPING!A:C,3,FALSE)</f>
        <v>General Building Maintenance</v>
      </c>
    </row>
    <row r="6331" spans="1:12" hidden="1">
      <c r="A6331">
        <v>83167</v>
      </c>
      <c r="B6331" t="s">
        <v>1113</v>
      </c>
      <c r="C6331">
        <v>50366000</v>
      </c>
      <c r="D6331" t="s">
        <v>17</v>
      </c>
      <c r="E6331" t="s">
        <v>13</v>
      </c>
      <c r="F6331" t="s">
        <v>13</v>
      </c>
      <c r="G6331" t="s">
        <v>7315</v>
      </c>
      <c r="H6331" s="2">
        <v>44923.729243171299</v>
      </c>
      <c r="I6331" t="s">
        <v>759</v>
      </c>
      <c r="J6331" s="2">
        <v>44923.729243171299</v>
      </c>
      <c r="K6331" t="s">
        <v>759</v>
      </c>
      <c r="L6331" t="str">
        <f>VLOOKUP(C6331,ACCOUNT_MAPPING!A:C,3,FALSE)</f>
        <v>General Building Maintenance</v>
      </c>
    </row>
    <row r="6332" spans="1:12" hidden="1">
      <c r="A6332">
        <v>82728</v>
      </c>
      <c r="B6332" t="s">
        <v>2088</v>
      </c>
      <c r="C6332">
        <v>50366000</v>
      </c>
      <c r="D6332" t="s">
        <v>63</v>
      </c>
      <c r="E6332" t="s">
        <v>13</v>
      </c>
      <c r="F6332" t="s">
        <v>13</v>
      </c>
      <c r="G6332" t="s">
        <v>7281</v>
      </c>
      <c r="H6332" s="2">
        <v>44876.580328275464</v>
      </c>
      <c r="I6332" t="s">
        <v>909</v>
      </c>
      <c r="J6332" s="2">
        <v>44876.580328275464</v>
      </c>
      <c r="K6332" t="s">
        <v>909</v>
      </c>
      <c r="L6332" t="str">
        <f>VLOOKUP(C6332,ACCOUNT_MAPPING!A:C,3,FALSE)</f>
        <v>General Building Maintenance</v>
      </c>
    </row>
    <row r="6333" spans="1:12" hidden="1">
      <c r="A6333">
        <v>82734</v>
      </c>
      <c r="B6333" t="s">
        <v>558</v>
      </c>
      <c r="C6333">
        <v>50366000</v>
      </c>
      <c r="D6333" t="s">
        <v>17</v>
      </c>
      <c r="E6333" t="s">
        <v>13</v>
      </c>
      <c r="F6333" t="s">
        <v>13</v>
      </c>
      <c r="G6333" t="s">
        <v>7573</v>
      </c>
      <c r="H6333" s="2">
        <v>44923.52811608796</v>
      </c>
      <c r="I6333" t="s">
        <v>553</v>
      </c>
      <c r="J6333" s="2">
        <v>44923.52811608796</v>
      </c>
      <c r="K6333" t="s">
        <v>553</v>
      </c>
      <c r="L6333" t="str">
        <f>VLOOKUP(C6333,ACCOUNT_MAPPING!A:C,3,FALSE)</f>
        <v>General Building Maintenance</v>
      </c>
    </row>
    <row r="6334" spans="1:12" hidden="1">
      <c r="A6334">
        <v>82736</v>
      </c>
      <c r="B6334" t="s">
        <v>4210</v>
      </c>
      <c r="C6334">
        <v>50366000</v>
      </c>
      <c r="D6334" t="s">
        <v>12</v>
      </c>
      <c r="E6334" t="s">
        <v>13</v>
      </c>
      <c r="F6334" t="s">
        <v>13</v>
      </c>
      <c r="G6334" t="s">
        <v>7574</v>
      </c>
      <c r="H6334" s="2">
        <v>45021.381939780091</v>
      </c>
      <c r="I6334" t="s">
        <v>1292</v>
      </c>
      <c r="J6334" s="2">
        <v>45021.381939780091</v>
      </c>
      <c r="K6334" t="s">
        <v>1292</v>
      </c>
      <c r="L6334" t="str">
        <f>VLOOKUP(C6334,ACCOUNT_MAPPING!A:C,3,FALSE)</f>
        <v>General Building Maintenance</v>
      </c>
    </row>
    <row r="6335" spans="1:12" hidden="1">
      <c r="A6335">
        <v>82952</v>
      </c>
      <c r="B6335" t="s">
        <v>3096</v>
      </c>
      <c r="C6335">
        <v>50366000</v>
      </c>
      <c r="D6335" t="s">
        <v>12</v>
      </c>
      <c r="E6335" t="s">
        <v>13</v>
      </c>
      <c r="F6335" t="s">
        <v>13</v>
      </c>
      <c r="G6335" t="s">
        <v>7575</v>
      </c>
      <c r="H6335" s="2">
        <v>45020.526087349535</v>
      </c>
      <c r="I6335" t="s">
        <v>754</v>
      </c>
      <c r="J6335" s="2">
        <v>45020.526087349535</v>
      </c>
      <c r="K6335" t="s">
        <v>754</v>
      </c>
      <c r="L6335" t="str">
        <f>VLOOKUP(C6335,ACCOUNT_MAPPING!A:C,3,FALSE)</f>
        <v>General Building Maintenance</v>
      </c>
    </row>
    <row r="6336" spans="1:12" hidden="1">
      <c r="A6336">
        <v>83846</v>
      </c>
      <c r="B6336" t="s">
        <v>4240</v>
      </c>
      <c r="C6336">
        <v>50366000</v>
      </c>
      <c r="D6336" t="s">
        <v>17</v>
      </c>
      <c r="E6336" t="s">
        <v>13</v>
      </c>
      <c r="F6336" t="s">
        <v>13</v>
      </c>
      <c r="G6336" t="s">
        <v>7576</v>
      </c>
      <c r="H6336" s="2">
        <v>44914.741981597224</v>
      </c>
      <c r="I6336" t="s">
        <v>2111</v>
      </c>
      <c r="J6336" s="2">
        <v>44914.741981597224</v>
      </c>
      <c r="K6336" t="s">
        <v>2111</v>
      </c>
      <c r="L6336" t="str">
        <f>VLOOKUP(C6336,ACCOUNT_MAPPING!A:C,3,FALSE)</f>
        <v>General Building Maintenance</v>
      </c>
    </row>
    <row r="6337" spans="1:12" hidden="1">
      <c r="A6337">
        <v>82742</v>
      </c>
      <c r="B6337" t="s">
        <v>4214</v>
      </c>
      <c r="C6337">
        <v>50366000</v>
      </c>
      <c r="D6337" t="s">
        <v>17</v>
      </c>
      <c r="E6337" t="s">
        <v>13</v>
      </c>
      <c r="F6337" t="s">
        <v>13</v>
      </c>
      <c r="G6337" t="s">
        <v>7577</v>
      </c>
      <c r="H6337" s="2">
        <v>44923.653174224535</v>
      </c>
      <c r="I6337" t="s">
        <v>15</v>
      </c>
      <c r="J6337" s="2">
        <v>44923.653174224535</v>
      </c>
      <c r="K6337" t="s">
        <v>15</v>
      </c>
      <c r="L6337" t="str">
        <f>VLOOKUP(C6337,ACCOUNT_MAPPING!A:C,3,FALSE)</f>
        <v>General Building Maintenance</v>
      </c>
    </row>
    <row r="6338" spans="1:12" hidden="1">
      <c r="A6338">
        <v>82964</v>
      </c>
      <c r="B6338" t="s">
        <v>5654</v>
      </c>
      <c r="C6338">
        <v>50366000</v>
      </c>
      <c r="D6338" t="s">
        <v>63</v>
      </c>
      <c r="E6338" t="s">
        <v>13</v>
      </c>
      <c r="F6338" t="s">
        <v>13</v>
      </c>
      <c r="G6338" t="s">
        <v>7578</v>
      </c>
      <c r="H6338" s="2">
        <v>44874.781817476854</v>
      </c>
      <c r="I6338" t="s">
        <v>1836</v>
      </c>
      <c r="J6338" s="2">
        <v>44874.781817476854</v>
      </c>
      <c r="K6338" t="s">
        <v>1836</v>
      </c>
      <c r="L6338" t="str">
        <f>VLOOKUP(C6338,ACCOUNT_MAPPING!A:C,3,FALSE)</f>
        <v>General Building Maintenance</v>
      </c>
    </row>
    <row r="6339" spans="1:12" hidden="1">
      <c r="A6339">
        <v>82977</v>
      </c>
      <c r="B6339" t="s">
        <v>2113</v>
      </c>
      <c r="C6339">
        <v>50366000</v>
      </c>
      <c r="D6339" t="s">
        <v>17</v>
      </c>
      <c r="E6339" t="s">
        <v>13</v>
      </c>
      <c r="F6339" t="s">
        <v>13</v>
      </c>
      <c r="G6339" t="s">
        <v>7579</v>
      </c>
      <c r="H6339" s="2">
        <v>44929.939284409724</v>
      </c>
      <c r="I6339" t="s">
        <v>1490</v>
      </c>
      <c r="J6339" s="2">
        <v>44929.939284409724</v>
      </c>
      <c r="K6339" t="s">
        <v>1490</v>
      </c>
      <c r="L6339" t="str">
        <f>VLOOKUP(C6339,ACCOUNT_MAPPING!A:C,3,FALSE)</f>
        <v>General Building Maintenance</v>
      </c>
    </row>
    <row r="6340" spans="1:12" hidden="1">
      <c r="A6340">
        <v>83060</v>
      </c>
      <c r="B6340" t="s">
        <v>280</v>
      </c>
      <c r="C6340">
        <v>50366000</v>
      </c>
      <c r="D6340" t="s">
        <v>17</v>
      </c>
      <c r="E6340" t="s">
        <v>13</v>
      </c>
      <c r="F6340" t="s">
        <v>13</v>
      </c>
      <c r="G6340" t="s">
        <v>7550</v>
      </c>
      <c r="H6340" s="2">
        <v>44922.701690312497</v>
      </c>
      <c r="I6340" t="s">
        <v>275</v>
      </c>
      <c r="J6340" s="2">
        <v>44922.701690312497</v>
      </c>
      <c r="K6340" t="s">
        <v>275</v>
      </c>
      <c r="L6340" t="str">
        <f>VLOOKUP(C6340,ACCOUNT_MAPPING!A:C,3,FALSE)</f>
        <v>General Building Maintenance</v>
      </c>
    </row>
    <row r="6341" spans="1:12" hidden="1">
      <c r="A6341">
        <v>83112</v>
      </c>
      <c r="B6341" t="s">
        <v>1577</v>
      </c>
      <c r="C6341">
        <v>50366000</v>
      </c>
      <c r="D6341" t="s">
        <v>17</v>
      </c>
      <c r="E6341" t="s">
        <v>13</v>
      </c>
      <c r="F6341" t="s">
        <v>13</v>
      </c>
      <c r="G6341" t="s">
        <v>7580</v>
      </c>
      <c r="H6341" s="2">
        <v>44918.634872766204</v>
      </c>
      <c r="I6341" t="s">
        <v>56</v>
      </c>
      <c r="J6341" s="2">
        <v>44918.634872766204</v>
      </c>
      <c r="K6341" t="s">
        <v>56</v>
      </c>
      <c r="L6341" t="str">
        <f>VLOOKUP(C6341,ACCOUNT_MAPPING!A:C,3,FALSE)</f>
        <v>General Building Maintenance</v>
      </c>
    </row>
    <row r="6342" spans="1:12" hidden="1">
      <c r="A6342">
        <v>83076</v>
      </c>
      <c r="B6342" t="s">
        <v>6328</v>
      </c>
      <c r="C6342">
        <v>50366000</v>
      </c>
      <c r="D6342" t="s">
        <v>17</v>
      </c>
      <c r="E6342" t="s">
        <v>13</v>
      </c>
      <c r="F6342" t="s">
        <v>13</v>
      </c>
      <c r="G6342" t="s">
        <v>7581</v>
      </c>
      <c r="H6342" s="2">
        <v>44922.66489378472</v>
      </c>
      <c r="I6342" t="s">
        <v>87</v>
      </c>
      <c r="J6342" s="2">
        <v>44922.66489378472</v>
      </c>
      <c r="K6342" t="s">
        <v>87</v>
      </c>
      <c r="L6342" t="str">
        <f>VLOOKUP(C6342,ACCOUNT_MAPPING!A:C,3,FALSE)</f>
        <v>General Building Maintenance</v>
      </c>
    </row>
    <row r="6343" spans="1:12" hidden="1">
      <c r="A6343">
        <v>83079</v>
      </c>
      <c r="B6343" t="s">
        <v>3594</v>
      </c>
      <c r="C6343">
        <v>50366000</v>
      </c>
      <c r="D6343" t="s">
        <v>63</v>
      </c>
      <c r="E6343" t="s">
        <v>13</v>
      </c>
      <c r="F6343" t="s">
        <v>13</v>
      </c>
      <c r="G6343" t="s">
        <v>7582</v>
      </c>
      <c r="H6343" s="2">
        <v>44875.612525231481</v>
      </c>
      <c r="I6343" t="s">
        <v>817</v>
      </c>
      <c r="J6343" s="2">
        <v>44875.612525231481</v>
      </c>
      <c r="K6343" t="s">
        <v>817</v>
      </c>
      <c r="L6343" t="str">
        <f>VLOOKUP(C6343,ACCOUNT_MAPPING!A:C,3,FALSE)</f>
        <v>General Building Maintenance</v>
      </c>
    </row>
    <row r="6344" spans="1:12" hidden="1">
      <c r="A6344">
        <v>83084</v>
      </c>
      <c r="B6344" t="s">
        <v>7583</v>
      </c>
      <c r="C6344">
        <v>50366000</v>
      </c>
      <c r="D6344" t="s">
        <v>12</v>
      </c>
      <c r="E6344" t="s">
        <v>13</v>
      </c>
      <c r="F6344" t="s">
        <v>13</v>
      </c>
      <c r="G6344" t="s">
        <v>4106</v>
      </c>
      <c r="H6344" s="2">
        <v>45012.475351539353</v>
      </c>
      <c r="I6344" t="s">
        <v>284</v>
      </c>
      <c r="J6344" s="2">
        <v>45012.475351539353</v>
      </c>
      <c r="K6344" t="s">
        <v>284</v>
      </c>
      <c r="L6344" t="str">
        <f>VLOOKUP(C6344,ACCOUNT_MAPPING!A:C,3,FALSE)</f>
        <v>General Building Maintenance</v>
      </c>
    </row>
    <row r="6345" spans="1:12" hidden="1">
      <c r="A6345">
        <v>83121</v>
      </c>
      <c r="B6345" t="s">
        <v>1591</v>
      </c>
      <c r="C6345">
        <v>50366000</v>
      </c>
      <c r="D6345" t="s">
        <v>63</v>
      </c>
      <c r="E6345" t="s">
        <v>13</v>
      </c>
      <c r="F6345" t="s">
        <v>13</v>
      </c>
      <c r="G6345" t="s">
        <v>7584</v>
      </c>
      <c r="H6345" s="2">
        <v>44876.662310069441</v>
      </c>
      <c r="I6345" t="s">
        <v>56</v>
      </c>
      <c r="J6345" s="2">
        <v>44876.662310069441</v>
      </c>
      <c r="K6345" t="s">
        <v>56</v>
      </c>
      <c r="L6345" t="str">
        <f>VLOOKUP(C6345,ACCOUNT_MAPPING!A:C,3,FALSE)</f>
        <v>General Building Maintenance</v>
      </c>
    </row>
    <row r="6346" spans="1:12" hidden="1">
      <c r="A6346">
        <v>82747</v>
      </c>
      <c r="B6346" t="s">
        <v>562</v>
      </c>
      <c r="C6346">
        <v>50366000</v>
      </c>
      <c r="D6346" t="s">
        <v>17</v>
      </c>
      <c r="E6346" t="s">
        <v>13</v>
      </c>
      <c r="F6346" t="s">
        <v>13</v>
      </c>
      <c r="G6346" t="s">
        <v>7585</v>
      </c>
      <c r="H6346" s="2">
        <v>44924.366984456021</v>
      </c>
      <c r="I6346" t="s">
        <v>90</v>
      </c>
      <c r="J6346" s="2">
        <v>44924.366984456021</v>
      </c>
      <c r="K6346" t="s">
        <v>90</v>
      </c>
      <c r="L6346" t="str">
        <f>VLOOKUP(C6346,ACCOUNT_MAPPING!A:C,3,FALSE)</f>
        <v>General Building Maintenance</v>
      </c>
    </row>
    <row r="6347" spans="1:12" hidden="1">
      <c r="A6347">
        <v>82752</v>
      </c>
      <c r="B6347" t="s">
        <v>1074</v>
      </c>
      <c r="C6347">
        <v>50366000</v>
      </c>
      <c r="D6347" t="s">
        <v>17</v>
      </c>
      <c r="E6347" t="s">
        <v>13</v>
      </c>
      <c r="F6347" t="s">
        <v>13</v>
      </c>
      <c r="G6347" t="s">
        <v>5124</v>
      </c>
      <c r="H6347" s="2">
        <v>44922.582433483796</v>
      </c>
      <c r="I6347" t="s">
        <v>41</v>
      </c>
      <c r="J6347" s="2">
        <v>44922.582433483796</v>
      </c>
      <c r="K6347" t="s">
        <v>41</v>
      </c>
      <c r="L6347" t="str">
        <f>VLOOKUP(C6347,ACCOUNT_MAPPING!A:C,3,FALSE)</f>
        <v>General Building Maintenance</v>
      </c>
    </row>
    <row r="6348" spans="1:12" hidden="1">
      <c r="A6348">
        <v>83088</v>
      </c>
      <c r="B6348" t="s">
        <v>2093</v>
      </c>
      <c r="C6348">
        <v>50366000</v>
      </c>
      <c r="D6348" t="s">
        <v>17</v>
      </c>
      <c r="E6348" t="s">
        <v>13</v>
      </c>
      <c r="F6348" t="s">
        <v>13</v>
      </c>
      <c r="G6348" t="s">
        <v>7586</v>
      </c>
      <c r="H6348" s="2">
        <v>44925.984753703706</v>
      </c>
      <c r="I6348" t="s">
        <v>1229</v>
      </c>
      <c r="J6348" s="2">
        <v>44925.984753703706</v>
      </c>
      <c r="K6348" t="s">
        <v>1229</v>
      </c>
      <c r="L6348" t="str">
        <f>VLOOKUP(C6348,ACCOUNT_MAPPING!A:C,3,FALSE)</f>
        <v>General Building Maintenance</v>
      </c>
    </row>
    <row r="6349" spans="1:12" hidden="1">
      <c r="A6349">
        <v>99466</v>
      </c>
      <c r="B6349" t="s">
        <v>5180</v>
      </c>
      <c r="C6349">
        <v>50366000</v>
      </c>
      <c r="D6349" t="s">
        <v>17</v>
      </c>
      <c r="E6349" t="s">
        <v>13</v>
      </c>
      <c r="F6349" t="s">
        <v>13</v>
      </c>
      <c r="G6349" t="s">
        <v>7587</v>
      </c>
      <c r="H6349" s="2">
        <v>44923.511539467596</v>
      </c>
      <c r="I6349" t="s">
        <v>598</v>
      </c>
      <c r="J6349" s="2">
        <v>44923.511539467596</v>
      </c>
      <c r="K6349" t="s">
        <v>598</v>
      </c>
      <c r="L6349" t="str">
        <f>VLOOKUP(C6349,ACCOUNT_MAPPING!A:C,3,FALSE)</f>
        <v>General Building Maintenance</v>
      </c>
    </row>
    <row r="6350" spans="1:12" hidden="1">
      <c r="A6350">
        <v>82770</v>
      </c>
      <c r="B6350" t="s">
        <v>1095</v>
      </c>
      <c r="C6350">
        <v>50366000</v>
      </c>
      <c r="D6350" t="s">
        <v>12</v>
      </c>
      <c r="E6350" t="s">
        <v>13</v>
      </c>
      <c r="F6350" t="s">
        <v>13</v>
      </c>
      <c r="G6350" t="s">
        <v>7588</v>
      </c>
      <c r="H6350" s="2">
        <v>45020.463875347225</v>
      </c>
      <c r="I6350" t="s">
        <v>225</v>
      </c>
      <c r="J6350" s="2">
        <v>45020.463875347225</v>
      </c>
      <c r="K6350" t="s">
        <v>225</v>
      </c>
      <c r="L6350" t="str">
        <f>VLOOKUP(C6350,ACCOUNT_MAPPING!A:C,3,FALSE)</f>
        <v>General Building Maintenance</v>
      </c>
    </row>
    <row r="6351" spans="1:12" hidden="1">
      <c r="A6351">
        <v>83123</v>
      </c>
      <c r="B6351" t="s">
        <v>1587</v>
      </c>
      <c r="C6351">
        <v>50366000</v>
      </c>
      <c r="D6351" t="s">
        <v>12</v>
      </c>
      <c r="E6351" t="s">
        <v>13</v>
      </c>
      <c r="F6351" t="s">
        <v>13</v>
      </c>
      <c r="G6351" t="s">
        <v>7589</v>
      </c>
      <c r="H6351" s="2">
        <v>45019.838889895836</v>
      </c>
      <c r="I6351" t="s">
        <v>51</v>
      </c>
      <c r="J6351" s="2">
        <v>45019.838889895836</v>
      </c>
      <c r="K6351" t="s">
        <v>51</v>
      </c>
      <c r="L6351" t="str">
        <f>VLOOKUP(C6351,ACCOUNT_MAPPING!A:C,3,FALSE)</f>
        <v>General Building Maintenance</v>
      </c>
    </row>
    <row r="6352" spans="1:12" hidden="1">
      <c r="A6352">
        <v>83124</v>
      </c>
      <c r="B6352" t="s">
        <v>6901</v>
      </c>
      <c r="C6352">
        <v>50366000</v>
      </c>
      <c r="D6352" t="s">
        <v>17</v>
      </c>
      <c r="E6352" t="s">
        <v>13</v>
      </c>
      <c r="F6352" t="s">
        <v>13</v>
      </c>
      <c r="G6352" t="s">
        <v>7590</v>
      </c>
      <c r="H6352" s="2">
        <v>44923.42144421296</v>
      </c>
      <c r="I6352" t="s">
        <v>1672</v>
      </c>
      <c r="J6352" s="2">
        <v>44923.42144421296</v>
      </c>
      <c r="K6352" t="s">
        <v>1672</v>
      </c>
      <c r="L6352" t="str">
        <f>VLOOKUP(C6352,ACCOUNT_MAPPING!A:C,3,FALSE)</f>
        <v>General Building Maintenance</v>
      </c>
    </row>
    <row r="6353" spans="1:12" hidden="1">
      <c r="A6353">
        <v>83137</v>
      </c>
      <c r="B6353" t="s">
        <v>1580</v>
      </c>
      <c r="C6353">
        <v>50366000</v>
      </c>
      <c r="D6353" t="s">
        <v>17</v>
      </c>
      <c r="E6353" t="s">
        <v>13</v>
      </c>
      <c r="F6353" t="s">
        <v>13</v>
      </c>
      <c r="G6353" t="s">
        <v>7591</v>
      </c>
      <c r="H6353" s="2">
        <v>44922.50756435185</v>
      </c>
      <c r="I6353" t="s">
        <v>56</v>
      </c>
      <c r="J6353" s="2">
        <v>44922.50756435185</v>
      </c>
      <c r="K6353" t="s">
        <v>56</v>
      </c>
      <c r="L6353" t="str">
        <f>VLOOKUP(C6353,ACCOUNT_MAPPING!A:C,3,FALSE)</f>
        <v>General Building Maintenance</v>
      </c>
    </row>
    <row r="6354" spans="1:12" hidden="1">
      <c r="A6354">
        <v>99973</v>
      </c>
      <c r="B6354" t="s">
        <v>344</v>
      </c>
      <c r="C6354">
        <v>50366000</v>
      </c>
      <c r="D6354" t="s">
        <v>12</v>
      </c>
      <c r="E6354" t="s">
        <v>13</v>
      </c>
      <c r="F6354" t="s">
        <v>13</v>
      </c>
      <c r="G6354" t="s">
        <v>7592</v>
      </c>
      <c r="H6354" s="2">
        <v>45008.61650246528</v>
      </c>
      <c r="I6354" t="s">
        <v>284</v>
      </c>
      <c r="J6354" s="2">
        <v>45008.61650246528</v>
      </c>
      <c r="K6354" t="s">
        <v>284</v>
      </c>
      <c r="L6354" t="str">
        <f>VLOOKUP(C6354,ACCOUNT_MAPPING!A:C,3,FALSE)</f>
        <v>General Building Maintenance</v>
      </c>
    </row>
    <row r="6355" spans="1:12" hidden="1">
      <c r="A6355">
        <v>82777</v>
      </c>
      <c r="B6355" t="s">
        <v>567</v>
      </c>
      <c r="C6355">
        <v>50366000</v>
      </c>
      <c r="D6355" t="s">
        <v>17</v>
      </c>
      <c r="E6355" t="s">
        <v>13</v>
      </c>
      <c r="F6355" t="s">
        <v>13</v>
      </c>
      <c r="G6355" t="s">
        <v>7593</v>
      </c>
      <c r="H6355" s="2">
        <v>44923.724221840275</v>
      </c>
      <c r="I6355" t="s">
        <v>123</v>
      </c>
      <c r="J6355" s="2">
        <v>44923.724221840275</v>
      </c>
      <c r="K6355" t="s">
        <v>123</v>
      </c>
      <c r="L6355" t="str">
        <f>VLOOKUP(C6355,ACCOUNT_MAPPING!A:C,3,FALSE)</f>
        <v>General Building Maintenance</v>
      </c>
    </row>
    <row r="6356" spans="1:12" hidden="1">
      <c r="A6356">
        <v>82779</v>
      </c>
      <c r="B6356" t="s">
        <v>569</v>
      </c>
      <c r="C6356">
        <v>50366000</v>
      </c>
      <c r="D6356" t="s">
        <v>17</v>
      </c>
      <c r="E6356" t="s">
        <v>13</v>
      </c>
      <c r="F6356" t="s">
        <v>13</v>
      </c>
      <c r="G6356" t="s">
        <v>7594</v>
      </c>
      <c r="H6356" s="2">
        <v>44924.477598148151</v>
      </c>
      <c r="I6356" t="s">
        <v>79</v>
      </c>
      <c r="J6356" s="2">
        <v>44924.477598148151</v>
      </c>
      <c r="K6356" t="s">
        <v>79</v>
      </c>
      <c r="L6356" t="str">
        <f>VLOOKUP(C6356,ACCOUNT_MAPPING!A:C,3,FALSE)</f>
        <v>General Building Maintenance</v>
      </c>
    </row>
    <row r="6357" spans="1:12" hidden="1">
      <c r="A6357">
        <v>83138</v>
      </c>
      <c r="B6357" t="s">
        <v>3606</v>
      </c>
      <c r="C6357">
        <v>50366000</v>
      </c>
      <c r="D6357" t="s">
        <v>17</v>
      </c>
      <c r="E6357" t="s">
        <v>13</v>
      </c>
      <c r="F6357" t="s">
        <v>13</v>
      </c>
      <c r="G6357" t="s">
        <v>7595</v>
      </c>
      <c r="H6357" s="2">
        <v>44924.655555590274</v>
      </c>
      <c r="I6357" t="s">
        <v>598</v>
      </c>
      <c r="J6357" s="2">
        <v>44924.655555590274</v>
      </c>
      <c r="K6357" t="s">
        <v>598</v>
      </c>
      <c r="L6357" t="str">
        <f>VLOOKUP(C6357,ACCOUNT_MAPPING!A:C,3,FALSE)</f>
        <v>General Building Maintenance</v>
      </c>
    </row>
    <row r="6358" spans="1:12" hidden="1">
      <c r="A6358">
        <v>109329</v>
      </c>
      <c r="B6358" t="s">
        <v>1127</v>
      </c>
      <c r="C6358">
        <v>50366000</v>
      </c>
      <c r="D6358" t="s">
        <v>12</v>
      </c>
      <c r="E6358" t="s">
        <v>13</v>
      </c>
      <c r="F6358" t="s">
        <v>13</v>
      </c>
      <c r="G6358" t="s">
        <v>7596</v>
      </c>
      <c r="H6358" s="2">
        <v>45020.60025841435</v>
      </c>
      <c r="I6358" t="s">
        <v>720</v>
      </c>
      <c r="J6358" s="2">
        <v>45020.60025841435</v>
      </c>
      <c r="K6358" t="s">
        <v>720</v>
      </c>
      <c r="L6358" t="str">
        <f>VLOOKUP(C6358,ACCOUNT_MAPPING!A:C,3,FALSE)</f>
        <v>General Building Maintenance</v>
      </c>
    </row>
    <row r="6359" spans="1:12" hidden="1">
      <c r="A6359">
        <v>83145</v>
      </c>
      <c r="B6359" t="s">
        <v>634</v>
      </c>
      <c r="C6359">
        <v>50366000</v>
      </c>
      <c r="D6359" t="s">
        <v>12</v>
      </c>
      <c r="E6359" t="s">
        <v>13</v>
      </c>
      <c r="F6359" t="s">
        <v>13</v>
      </c>
      <c r="G6359" t="s">
        <v>7570</v>
      </c>
      <c r="H6359" s="2">
        <v>45019.442154166667</v>
      </c>
      <c r="I6359" t="s">
        <v>627</v>
      </c>
      <c r="J6359" s="2">
        <v>45019.442154166667</v>
      </c>
      <c r="K6359" t="s">
        <v>627</v>
      </c>
      <c r="L6359" t="str">
        <f>VLOOKUP(C6359,ACCOUNT_MAPPING!A:C,3,FALSE)</f>
        <v>General Building Maintenance</v>
      </c>
    </row>
    <row r="6360" spans="1:12" hidden="1">
      <c r="A6360">
        <v>82786</v>
      </c>
      <c r="B6360" t="s">
        <v>2105</v>
      </c>
      <c r="C6360">
        <v>50366000</v>
      </c>
      <c r="D6360" t="s">
        <v>17</v>
      </c>
      <c r="E6360" t="s">
        <v>13</v>
      </c>
      <c r="F6360" t="s">
        <v>13</v>
      </c>
      <c r="G6360" t="s">
        <v>5141</v>
      </c>
      <c r="H6360" s="2">
        <v>44924.703994675925</v>
      </c>
      <c r="I6360" t="s">
        <v>19</v>
      </c>
      <c r="J6360" s="2">
        <v>44924.703994675925</v>
      </c>
      <c r="K6360" t="s">
        <v>19</v>
      </c>
      <c r="L6360" t="str">
        <f>VLOOKUP(C6360,ACCOUNT_MAPPING!A:C,3,FALSE)</f>
        <v>General Building Maintenance</v>
      </c>
    </row>
    <row r="6361" spans="1:12" hidden="1">
      <c r="A6361">
        <v>83166</v>
      </c>
      <c r="B6361" t="s">
        <v>3589</v>
      </c>
      <c r="C6361">
        <v>50366000</v>
      </c>
      <c r="D6361" t="s">
        <v>12</v>
      </c>
      <c r="E6361" t="s">
        <v>13</v>
      </c>
      <c r="F6361" t="s">
        <v>13</v>
      </c>
      <c r="G6361" t="s">
        <v>7172</v>
      </c>
      <c r="H6361" s="2">
        <v>45013.879012847225</v>
      </c>
      <c r="I6361" t="s">
        <v>83</v>
      </c>
      <c r="J6361" s="2">
        <v>45013.879012847225</v>
      </c>
      <c r="K6361" t="s">
        <v>83</v>
      </c>
      <c r="L6361" t="str">
        <f>VLOOKUP(C6361,ACCOUNT_MAPPING!A:C,3,FALSE)</f>
        <v>General Building Maintenance</v>
      </c>
    </row>
    <row r="6362" spans="1:12" hidden="1">
      <c r="A6362">
        <v>83169</v>
      </c>
      <c r="B6362" t="s">
        <v>5197</v>
      </c>
      <c r="C6362">
        <v>50366000</v>
      </c>
      <c r="D6362" t="s">
        <v>17</v>
      </c>
      <c r="E6362" t="s">
        <v>13</v>
      </c>
      <c r="F6362" t="s">
        <v>13</v>
      </c>
      <c r="G6362" t="s">
        <v>7505</v>
      </c>
      <c r="H6362" s="2">
        <v>44924.702676932873</v>
      </c>
      <c r="I6362" t="s">
        <v>289</v>
      </c>
      <c r="J6362" s="2">
        <v>44924.702676932873</v>
      </c>
      <c r="K6362" t="s">
        <v>289</v>
      </c>
      <c r="L6362" t="str">
        <f>VLOOKUP(C6362,ACCOUNT_MAPPING!A:C,3,FALSE)</f>
        <v>General Building Maintenance</v>
      </c>
    </row>
    <row r="6363" spans="1:12" hidden="1">
      <c r="A6363">
        <v>83179</v>
      </c>
      <c r="B6363" t="s">
        <v>3596</v>
      </c>
      <c r="C6363">
        <v>50366000</v>
      </c>
      <c r="D6363" t="s">
        <v>12</v>
      </c>
      <c r="E6363" t="s">
        <v>13</v>
      </c>
      <c r="F6363" t="s">
        <v>13</v>
      </c>
      <c r="G6363" t="s">
        <v>7597</v>
      </c>
      <c r="H6363" s="2">
        <v>45015.505329016203</v>
      </c>
      <c r="I6363" t="s">
        <v>778</v>
      </c>
      <c r="J6363" s="2">
        <v>45015.505329016203</v>
      </c>
      <c r="K6363" t="s">
        <v>778</v>
      </c>
      <c r="L6363" t="str">
        <f>VLOOKUP(C6363,ACCOUNT_MAPPING!A:C,3,FALSE)</f>
        <v>General Building Maintenance</v>
      </c>
    </row>
    <row r="6364" spans="1:12" hidden="1">
      <c r="A6364">
        <v>82886</v>
      </c>
      <c r="B6364" t="s">
        <v>1328</v>
      </c>
      <c r="C6364">
        <v>50366000</v>
      </c>
      <c r="D6364" t="s">
        <v>17</v>
      </c>
      <c r="E6364" t="s">
        <v>13</v>
      </c>
      <c r="F6364" t="s">
        <v>13</v>
      </c>
      <c r="G6364" t="s">
        <v>6892</v>
      </c>
      <c r="H6364" s="2">
        <v>44915.523980706021</v>
      </c>
      <c r="I6364" t="s">
        <v>804</v>
      </c>
      <c r="J6364" s="2">
        <v>44915.523980706021</v>
      </c>
      <c r="K6364" t="s">
        <v>804</v>
      </c>
      <c r="L6364" t="str">
        <f>VLOOKUP(C6364,ACCOUNT_MAPPING!A:C,3,FALSE)</f>
        <v>General Building Maintenance</v>
      </c>
    </row>
    <row r="6365" spans="1:12" hidden="1">
      <c r="A6365">
        <v>83180</v>
      </c>
      <c r="B6365" t="s">
        <v>1346</v>
      </c>
      <c r="C6365">
        <v>50366000</v>
      </c>
      <c r="D6365" t="s">
        <v>17</v>
      </c>
      <c r="E6365" t="s">
        <v>13</v>
      </c>
      <c r="F6365" t="s">
        <v>13</v>
      </c>
      <c r="G6365" t="s">
        <v>7598</v>
      </c>
      <c r="H6365" s="2">
        <v>44917.817245983795</v>
      </c>
      <c r="I6365" t="s">
        <v>214</v>
      </c>
      <c r="J6365" s="2">
        <v>44917.817245983795</v>
      </c>
      <c r="K6365" t="s">
        <v>214</v>
      </c>
      <c r="L6365" t="str">
        <f>VLOOKUP(C6365,ACCOUNT_MAPPING!A:C,3,FALSE)</f>
        <v>General Building Maintenance</v>
      </c>
    </row>
    <row r="6366" spans="1:12" hidden="1">
      <c r="A6366">
        <v>83851</v>
      </c>
      <c r="B6366" t="s">
        <v>5670</v>
      </c>
      <c r="C6366">
        <v>50366000</v>
      </c>
      <c r="D6366" t="s">
        <v>17</v>
      </c>
      <c r="E6366" t="s">
        <v>13</v>
      </c>
      <c r="F6366" t="s">
        <v>13</v>
      </c>
      <c r="G6366" t="s">
        <v>7599</v>
      </c>
      <c r="H6366" s="2">
        <v>44915.740200659726</v>
      </c>
      <c r="I6366" t="s">
        <v>2111</v>
      </c>
      <c r="J6366" s="2">
        <v>44915.740200659726</v>
      </c>
      <c r="K6366" t="s">
        <v>2111</v>
      </c>
      <c r="L6366" t="str">
        <f>VLOOKUP(C6366,ACCOUNT_MAPPING!A:C,3,FALSE)</f>
        <v>General Building Maintenance</v>
      </c>
    </row>
    <row r="6367" spans="1:12" hidden="1">
      <c r="A6367">
        <v>83853</v>
      </c>
      <c r="B6367" t="s">
        <v>7600</v>
      </c>
      <c r="C6367">
        <v>50366000</v>
      </c>
      <c r="D6367" t="s">
        <v>17</v>
      </c>
      <c r="E6367" t="s">
        <v>13</v>
      </c>
      <c r="F6367" t="s">
        <v>13</v>
      </c>
      <c r="G6367" t="s">
        <v>7601</v>
      </c>
      <c r="H6367" s="2">
        <v>44915.76958197917</v>
      </c>
      <c r="I6367" t="s">
        <v>2111</v>
      </c>
      <c r="J6367" s="2">
        <v>44915.76958197917</v>
      </c>
      <c r="K6367" t="s">
        <v>2111</v>
      </c>
      <c r="L6367" t="str">
        <f>VLOOKUP(C6367,ACCOUNT_MAPPING!A:C,3,FALSE)</f>
        <v>General Building Maintenance</v>
      </c>
    </row>
    <row r="6368" spans="1:12" hidden="1">
      <c r="A6368">
        <v>99423</v>
      </c>
      <c r="B6368" t="s">
        <v>1331</v>
      </c>
      <c r="C6368">
        <v>50366000</v>
      </c>
      <c r="D6368" t="s">
        <v>17</v>
      </c>
      <c r="E6368" t="s">
        <v>13</v>
      </c>
      <c r="F6368" t="s">
        <v>13</v>
      </c>
      <c r="G6368" t="s">
        <v>7602</v>
      </c>
      <c r="H6368" s="2">
        <v>44916.736980555557</v>
      </c>
      <c r="I6368" t="s">
        <v>1333</v>
      </c>
      <c r="J6368" s="2">
        <v>44916.736980555557</v>
      </c>
      <c r="K6368" t="s">
        <v>1333</v>
      </c>
      <c r="L6368" t="str">
        <f>VLOOKUP(C6368,ACCOUNT_MAPPING!A:C,3,FALSE)</f>
        <v>General Building Maintenance</v>
      </c>
    </row>
    <row r="6369" spans="1:12" hidden="1">
      <c r="A6369">
        <v>83059</v>
      </c>
      <c r="B6369" t="s">
        <v>3069</v>
      </c>
      <c r="C6369">
        <v>50366000</v>
      </c>
      <c r="D6369" t="s">
        <v>63</v>
      </c>
      <c r="E6369" t="s">
        <v>13</v>
      </c>
      <c r="F6369" t="s">
        <v>13</v>
      </c>
      <c r="G6369" t="s">
        <v>7603</v>
      </c>
      <c r="H6369" s="2">
        <v>44875.390901157407</v>
      </c>
      <c r="I6369" t="s">
        <v>275</v>
      </c>
      <c r="J6369" s="2">
        <v>44875.390901157407</v>
      </c>
      <c r="K6369" t="s">
        <v>275</v>
      </c>
      <c r="L6369" t="str">
        <f>VLOOKUP(C6369,ACCOUNT_MAPPING!A:C,3,FALSE)</f>
        <v>General Building Maintenance</v>
      </c>
    </row>
    <row r="6370" spans="1:12" hidden="1">
      <c r="A6370">
        <v>99468</v>
      </c>
      <c r="B6370" t="s">
        <v>5216</v>
      </c>
      <c r="C6370">
        <v>50366000</v>
      </c>
      <c r="D6370" t="s">
        <v>17</v>
      </c>
      <c r="E6370" t="s">
        <v>13</v>
      </c>
      <c r="F6370" t="s">
        <v>13</v>
      </c>
      <c r="G6370" t="s">
        <v>7604</v>
      </c>
      <c r="H6370" s="2">
        <v>44923.515361724538</v>
      </c>
      <c r="I6370" t="s">
        <v>598</v>
      </c>
      <c r="J6370" s="2">
        <v>44923.515361724538</v>
      </c>
      <c r="K6370" t="s">
        <v>598</v>
      </c>
      <c r="L6370" t="str">
        <f>VLOOKUP(C6370,ACCOUNT_MAPPING!A:C,3,FALSE)</f>
        <v>General Building Maintenance</v>
      </c>
    </row>
    <row r="6371" spans="1:12" hidden="1">
      <c r="A6371">
        <v>99488</v>
      </c>
      <c r="B6371" t="s">
        <v>599</v>
      </c>
      <c r="C6371">
        <v>50366000</v>
      </c>
      <c r="D6371" t="s">
        <v>12</v>
      </c>
      <c r="E6371" t="s">
        <v>13</v>
      </c>
      <c r="F6371" t="s">
        <v>13</v>
      </c>
      <c r="G6371" t="s">
        <v>7605</v>
      </c>
      <c r="H6371" s="2">
        <v>45021.737253090279</v>
      </c>
      <c r="I6371" t="s">
        <v>65</v>
      </c>
      <c r="J6371" s="2">
        <v>45021.737253090279</v>
      </c>
      <c r="K6371" t="s">
        <v>65</v>
      </c>
      <c r="L6371" t="str">
        <f>VLOOKUP(C6371,ACCOUNT_MAPPING!A:C,3,FALSE)</f>
        <v>General Building Maintenance</v>
      </c>
    </row>
    <row r="6372" spans="1:12" hidden="1">
      <c r="A6372">
        <v>83085</v>
      </c>
      <c r="B6372" t="s">
        <v>6250</v>
      </c>
      <c r="C6372">
        <v>50366000</v>
      </c>
      <c r="D6372" t="s">
        <v>17</v>
      </c>
      <c r="E6372" t="s">
        <v>13</v>
      </c>
      <c r="F6372" t="s">
        <v>13</v>
      </c>
      <c r="G6372" t="s">
        <v>7606</v>
      </c>
      <c r="H6372" s="2">
        <v>44922.672229942131</v>
      </c>
      <c r="I6372" t="s">
        <v>87</v>
      </c>
      <c r="J6372" s="2">
        <v>44922.672229942131</v>
      </c>
      <c r="K6372" t="s">
        <v>87</v>
      </c>
      <c r="L6372" t="str">
        <f>VLOOKUP(C6372,ACCOUNT_MAPPING!A:C,3,FALSE)</f>
        <v>General Building Maintenance</v>
      </c>
    </row>
    <row r="6373" spans="1:12" hidden="1">
      <c r="A6373">
        <v>126074</v>
      </c>
      <c r="B6373" t="s">
        <v>301</v>
      </c>
      <c r="C6373">
        <v>50366000</v>
      </c>
      <c r="D6373" t="s">
        <v>17</v>
      </c>
      <c r="E6373" t="s">
        <v>13</v>
      </c>
      <c r="F6373" t="s">
        <v>13</v>
      </c>
      <c r="G6373" t="s">
        <v>7607</v>
      </c>
      <c r="H6373" s="2">
        <v>44922.710441238429</v>
      </c>
      <c r="I6373" t="s">
        <v>303</v>
      </c>
      <c r="J6373" s="2">
        <v>44922.710441238429</v>
      </c>
      <c r="K6373" t="s">
        <v>303</v>
      </c>
      <c r="L6373" t="str">
        <f>VLOOKUP(C6373,ACCOUNT_MAPPING!A:C,3,FALSE)</f>
        <v>General Building Maintenance</v>
      </c>
    </row>
    <row r="6374" spans="1:12" hidden="1">
      <c r="A6374">
        <v>126076</v>
      </c>
      <c r="B6374" t="s">
        <v>331</v>
      </c>
      <c r="C6374">
        <v>50366000</v>
      </c>
      <c r="D6374" t="s">
        <v>12</v>
      </c>
      <c r="E6374" t="s">
        <v>13</v>
      </c>
      <c r="F6374" t="s">
        <v>13</v>
      </c>
      <c r="G6374" t="s">
        <v>7608</v>
      </c>
      <c r="H6374" s="2">
        <v>45015.595373414355</v>
      </c>
      <c r="I6374" t="s">
        <v>303</v>
      </c>
      <c r="J6374" s="2">
        <v>45015.595373414355</v>
      </c>
      <c r="K6374" t="s">
        <v>303</v>
      </c>
      <c r="L6374" t="str">
        <f>VLOOKUP(C6374,ACCOUNT_MAPPING!A:C,3,FALSE)</f>
        <v>General Building Maintenance</v>
      </c>
    </row>
    <row r="6375" spans="1:12" hidden="1">
      <c r="A6375">
        <v>83101</v>
      </c>
      <c r="B6375" t="s">
        <v>1103</v>
      </c>
      <c r="C6375">
        <v>50366000</v>
      </c>
      <c r="D6375" t="s">
        <v>12</v>
      </c>
      <c r="E6375" t="s">
        <v>13</v>
      </c>
      <c r="F6375" t="s">
        <v>13</v>
      </c>
      <c r="G6375" t="s">
        <v>7609</v>
      </c>
      <c r="H6375" s="2">
        <v>45021.620824074074</v>
      </c>
      <c r="I6375" t="s">
        <v>87</v>
      </c>
      <c r="J6375" s="2">
        <v>45021.620824074074</v>
      </c>
      <c r="K6375" t="s">
        <v>87</v>
      </c>
      <c r="L6375" t="str">
        <f>VLOOKUP(C6375,ACCOUNT_MAPPING!A:C,3,FALSE)</f>
        <v>General Building Maintenance</v>
      </c>
    </row>
    <row r="6376" spans="1:12" hidden="1">
      <c r="A6376">
        <v>83107</v>
      </c>
      <c r="B6376" t="s">
        <v>4252</v>
      </c>
      <c r="C6376">
        <v>50366000</v>
      </c>
      <c r="D6376" t="s">
        <v>63</v>
      </c>
      <c r="E6376" t="s">
        <v>13</v>
      </c>
      <c r="F6376" t="s">
        <v>13</v>
      </c>
      <c r="G6376" t="s">
        <v>7610</v>
      </c>
      <c r="H6376" s="2">
        <v>44875.875284803238</v>
      </c>
      <c r="I6376" t="s">
        <v>65</v>
      </c>
      <c r="J6376" s="2">
        <v>44875.875284803238</v>
      </c>
      <c r="K6376" t="s">
        <v>65</v>
      </c>
      <c r="L6376" t="str">
        <f>VLOOKUP(C6376,ACCOUNT_MAPPING!A:C,3,FALSE)</f>
        <v>General Building Maintenance</v>
      </c>
    </row>
    <row r="6377" spans="1:12" hidden="1">
      <c r="A6377">
        <v>83110</v>
      </c>
      <c r="B6377" t="s">
        <v>2079</v>
      </c>
      <c r="C6377">
        <v>50366000</v>
      </c>
      <c r="D6377" t="s">
        <v>17</v>
      </c>
      <c r="E6377" t="s">
        <v>13</v>
      </c>
      <c r="F6377" t="s">
        <v>13</v>
      </c>
      <c r="G6377" t="s">
        <v>7611</v>
      </c>
      <c r="H6377" s="2">
        <v>44924.624670983794</v>
      </c>
      <c r="I6377" t="s">
        <v>598</v>
      </c>
      <c r="J6377" s="2">
        <v>44924.624670983794</v>
      </c>
      <c r="K6377" t="s">
        <v>598</v>
      </c>
      <c r="L6377" t="str">
        <f>VLOOKUP(C6377,ACCOUNT_MAPPING!A:C,3,FALSE)</f>
        <v>General Building Maintenance</v>
      </c>
    </row>
    <row r="6378" spans="1:12" hidden="1">
      <c r="A6378">
        <v>83120</v>
      </c>
      <c r="B6378" t="s">
        <v>2095</v>
      </c>
      <c r="C6378">
        <v>50366000</v>
      </c>
      <c r="D6378" t="s">
        <v>17</v>
      </c>
      <c r="E6378" t="s">
        <v>13</v>
      </c>
      <c r="F6378" t="s">
        <v>13</v>
      </c>
      <c r="G6378" t="s">
        <v>7612</v>
      </c>
      <c r="H6378" s="2">
        <v>44924.650462118057</v>
      </c>
      <c r="I6378" t="s">
        <v>289</v>
      </c>
      <c r="J6378" s="2">
        <v>44924.650462118057</v>
      </c>
      <c r="K6378" t="s">
        <v>289</v>
      </c>
      <c r="L6378" t="str">
        <f>VLOOKUP(C6378,ACCOUNT_MAPPING!A:C,3,FALSE)</f>
        <v>General Building Maintenance</v>
      </c>
    </row>
    <row r="6379" spans="1:12" hidden="1">
      <c r="A6379">
        <v>83841</v>
      </c>
      <c r="B6379" t="s">
        <v>5527</v>
      </c>
      <c r="C6379">
        <v>50366000</v>
      </c>
      <c r="D6379" t="s">
        <v>17</v>
      </c>
      <c r="E6379" t="s">
        <v>13</v>
      </c>
      <c r="F6379" t="s">
        <v>13</v>
      </c>
      <c r="G6379" t="s">
        <v>6316</v>
      </c>
      <c r="H6379" s="2">
        <v>44914.686831018516</v>
      </c>
      <c r="I6379" t="s">
        <v>2111</v>
      </c>
      <c r="J6379" s="2">
        <v>44914.686831018516</v>
      </c>
      <c r="K6379" t="s">
        <v>2111</v>
      </c>
      <c r="L6379" t="str">
        <f>VLOOKUP(C6379,ACCOUNT_MAPPING!A:C,3,FALSE)</f>
        <v>General Building Maintenance</v>
      </c>
    </row>
    <row r="6380" spans="1:12" hidden="1">
      <c r="A6380">
        <v>83133</v>
      </c>
      <c r="B6380" t="s">
        <v>1107</v>
      </c>
      <c r="C6380">
        <v>50366000</v>
      </c>
      <c r="D6380" t="s">
        <v>17</v>
      </c>
      <c r="E6380" t="s">
        <v>13</v>
      </c>
      <c r="F6380" t="s">
        <v>13</v>
      </c>
      <c r="G6380" t="s">
        <v>7613</v>
      </c>
      <c r="H6380" s="2">
        <v>44924.440278090275</v>
      </c>
      <c r="I6380" t="s">
        <v>553</v>
      </c>
      <c r="J6380" s="2">
        <v>44924.440278090275</v>
      </c>
      <c r="K6380" t="s">
        <v>553</v>
      </c>
      <c r="L6380" t="str">
        <f>VLOOKUP(C6380,ACCOUNT_MAPPING!A:C,3,FALSE)</f>
        <v>General Building Maintenance</v>
      </c>
    </row>
    <row r="6381" spans="1:12" hidden="1">
      <c r="A6381">
        <v>83143</v>
      </c>
      <c r="B6381" t="s">
        <v>2121</v>
      </c>
      <c r="C6381">
        <v>50366000</v>
      </c>
      <c r="D6381" t="s">
        <v>17</v>
      </c>
      <c r="E6381" t="s">
        <v>13</v>
      </c>
      <c r="F6381" t="s">
        <v>13</v>
      </c>
      <c r="G6381" t="s">
        <v>7614</v>
      </c>
      <c r="H6381" s="2">
        <v>44923.688719641206</v>
      </c>
      <c r="I6381" t="s">
        <v>87</v>
      </c>
      <c r="J6381" s="2">
        <v>44923.688719641206</v>
      </c>
      <c r="K6381" t="s">
        <v>87</v>
      </c>
      <c r="L6381" t="str">
        <f>VLOOKUP(C6381,ACCOUNT_MAPPING!A:C,3,FALSE)</f>
        <v>General Building Maintenance</v>
      </c>
    </row>
    <row r="6382" spans="1:12" hidden="1">
      <c r="A6382">
        <v>83855</v>
      </c>
      <c r="B6382" t="s">
        <v>5673</v>
      </c>
      <c r="C6382">
        <v>50366000</v>
      </c>
      <c r="D6382" t="s">
        <v>17</v>
      </c>
      <c r="E6382" t="s">
        <v>13</v>
      </c>
      <c r="F6382" t="s">
        <v>13</v>
      </c>
      <c r="G6382" t="s">
        <v>7615</v>
      </c>
      <c r="H6382" s="2">
        <v>44923.703763888887</v>
      </c>
      <c r="I6382" t="s">
        <v>2111</v>
      </c>
      <c r="J6382" s="2">
        <v>44923.703763888887</v>
      </c>
      <c r="K6382" t="s">
        <v>2111</v>
      </c>
      <c r="L6382" t="str">
        <f>VLOOKUP(C6382,ACCOUNT_MAPPING!A:C,3,FALSE)</f>
        <v>General Building Maintenance</v>
      </c>
    </row>
    <row r="6383" spans="1:12" hidden="1">
      <c r="A6383">
        <v>83150</v>
      </c>
      <c r="B6383" t="s">
        <v>639</v>
      </c>
      <c r="C6383">
        <v>50366000</v>
      </c>
      <c r="D6383" t="s">
        <v>12</v>
      </c>
      <c r="E6383" t="s">
        <v>13</v>
      </c>
      <c r="F6383" t="s">
        <v>13</v>
      </c>
      <c r="G6383" t="s">
        <v>7616</v>
      </c>
      <c r="H6383" s="2">
        <v>45019.469188460651</v>
      </c>
      <c r="I6383" t="s">
        <v>627</v>
      </c>
      <c r="J6383" s="2">
        <v>45019.469188460651</v>
      </c>
      <c r="K6383" t="s">
        <v>627</v>
      </c>
      <c r="L6383" t="str">
        <f>VLOOKUP(C6383,ACCOUNT_MAPPING!A:C,3,FALSE)</f>
        <v>General Building Maintenance</v>
      </c>
    </row>
    <row r="6384" spans="1:12" hidden="1">
      <c r="A6384">
        <v>83838</v>
      </c>
      <c r="B6384" t="s">
        <v>5221</v>
      </c>
      <c r="C6384">
        <v>50366000</v>
      </c>
      <c r="D6384" t="s">
        <v>63</v>
      </c>
      <c r="E6384" t="s">
        <v>13</v>
      </c>
      <c r="F6384" t="s">
        <v>13</v>
      </c>
      <c r="G6384" t="s">
        <v>7617</v>
      </c>
      <c r="H6384" s="2">
        <v>44875.663259374996</v>
      </c>
      <c r="I6384" t="s">
        <v>2111</v>
      </c>
      <c r="J6384" s="2">
        <v>44875.663259374996</v>
      </c>
      <c r="K6384" t="s">
        <v>2111</v>
      </c>
      <c r="L6384" t="str">
        <f>VLOOKUP(C6384,ACCOUNT_MAPPING!A:C,3,FALSE)</f>
        <v>General Building Maintenance</v>
      </c>
    </row>
    <row r="6385" spans="1:12" hidden="1">
      <c r="A6385">
        <v>83852</v>
      </c>
      <c r="B6385" t="s">
        <v>5679</v>
      </c>
      <c r="C6385">
        <v>50366000</v>
      </c>
      <c r="D6385" t="s">
        <v>17</v>
      </c>
      <c r="E6385" t="s">
        <v>13</v>
      </c>
      <c r="F6385" t="s">
        <v>13</v>
      </c>
      <c r="G6385" t="s">
        <v>7599</v>
      </c>
      <c r="H6385" s="2">
        <v>44915.749433564815</v>
      </c>
      <c r="I6385" t="s">
        <v>2111</v>
      </c>
      <c r="J6385" s="2">
        <v>44915.749433564815</v>
      </c>
      <c r="K6385" t="s">
        <v>2111</v>
      </c>
      <c r="L6385" t="str">
        <f>VLOOKUP(C6385,ACCOUNT_MAPPING!A:C,3,FALSE)</f>
        <v>General Building Maintenance</v>
      </c>
    </row>
    <row r="6386" spans="1:12" hidden="1">
      <c r="A6386">
        <v>99463</v>
      </c>
      <c r="B6386" t="s">
        <v>5237</v>
      </c>
      <c r="C6386">
        <v>50366000</v>
      </c>
      <c r="D6386" t="s">
        <v>17</v>
      </c>
      <c r="E6386" t="s">
        <v>13</v>
      </c>
      <c r="F6386" t="s">
        <v>13</v>
      </c>
      <c r="G6386" t="s">
        <v>7618</v>
      </c>
      <c r="H6386" s="2">
        <v>44923.503483333334</v>
      </c>
      <c r="I6386" t="s">
        <v>598</v>
      </c>
      <c r="J6386" s="2">
        <v>44923.503483333334</v>
      </c>
      <c r="K6386" t="s">
        <v>598</v>
      </c>
      <c r="L6386" t="str">
        <f>VLOOKUP(C6386,ACCOUNT_MAPPING!A:C,3,FALSE)</f>
        <v>General Building Maintenance</v>
      </c>
    </row>
    <row r="6387" spans="1:12" hidden="1">
      <c r="A6387">
        <v>126120</v>
      </c>
      <c r="B6387" t="s">
        <v>311</v>
      </c>
      <c r="C6387">
        <v>50366000</v>
      </c>
      <c r="D6387" t="s">
        <v>17</v>
      </c>
      <c r="E6387" t="s">
        <v>13</v>
      </c>
      <c r="F6387" t="s">
        <v>13</v>
      </c>
      <c r="G6387" t="s">
        <v>7619</v>
      </c>
      <c r="H6387" s="2">
        <v>44925.048707060188</v>
      </c>
      <c r="I6387" t="s">
        <v>116</v>
      </c>
      <c r="J6387" s="2">
        <v>44925.048707060188</v>
      </c>
      <c r="K6387" t="s">
        <v>116</v>
      </c>
      <c r="L6387" t="str">
        <f>VLOOKUP(C6387,ACCOUNT_MAPPING!A:C,3,FALSE)</f>
        <v>General Building Maintenance</v>
      </c>
    </row>
    <row r="6388" spans="1:12" hidden="1">
      <c r="A6388">
        <v>126065</v>
      </c>
      <c r="B6388" t="s">
        <v>314</v>
      </c>
      <c r="C6388">
        <v>50366000</v>
      </c>
      <c r="D6388" t="s">
        <v>17</v>
      </c>
      <c r="E6388" t="s">
        <v>13</v>
      </c>
      <c r="F6388" t="s">
        <v>13</v>
      </c>
      <c r="G6388" t="s">
        <v>6939</v>
      </c>
      <c r="H6388" s="2">
        <v>44917.396041203705</v>
      </c>
      <c r="I6388" t="s">
        <v>300</v>
      </c>
      <c r="J6388" s="2">
        <v>44917.396041203705</v>
      </c>
      <c r="K6388" t="s">
        <v>300</v>
      </c>
      <c r="L6388" t="str">
        <f>VLOOKUP(C6388,ACCOUNT_MAPPING!A:C,3,FALSE)</f>
        <v>General Building Maintenance</v>
      </c>
    </row>
    <row r="6389" spans="1:12" hidden="1">
      <c r="A6389">
        <v>109791</v>
      </c>
      <c r="B6389" t="s">
        <v>368</v>
      </c>
      <c r="C6389">
        <v>50366000</v>
      </c>
      <c r="D6389" t="s">
        <v>12</v>
      </c>
      <c r="E6389" t="s">
        <v>13</v>
      </c>
      <c r="F6389" t="s">
        <v>13</v>
      </c>
      <c r="G6389" t="s">
        <v>6933</v>
      </c>
      <c r="H6389" s="2">
        <v>45014.698272222224</v>
      </c>
      <c r="I6389" t="s">
        <v>289</v>
      </c>
      <c r="J6389" s="2">
        <v>45014.698272222224</v>
      </c>
      <c r="K6389" t="s">
        <v>289</v>
      </c>
      <c r="L6389" t="str">
        <f>VLOOKUP(C6389,ACCOUNT_MAPPING!A:C,3,FALSE)</f>
        <v>General Building Maintenance</v>
      </c>
    </row>
    <row r="6390" spans="1:12" hidden="1">
      <c r="A6390">
        <v>99467</v>
      </c>
      <c r="B6390" t="s">
        <v>6338</v>
      </c>
      <c r="C6390">
        <v>50366000</v>
      </c>
      <c r="D6390" t="s">
        <v>17</v>
      </c>
      <c r="E6390" t="s">
        <v>13</v>
      </c>
      <c r="F6390" t="s">
        <v>13</v>
      </c>
      <c r="G6390" t="s">
        <v>7620</v>
      </c>
      <c r="H6390" s="2">
        <v>44923.513814849539</v>
      </c>
      <c r="I6390" t="s">
        <v>598</v>
      </c>
      <c r="J6390" s="2">
        <v>44923.513814849539</v>
      </c>
      <c r="K6390" t="s">
        <v>598</v>
      </c>
      <c r="L6390" t="str">
        <f>VLOOKUP(C6390,ACCOUNT_MAPPING!A:C,3,FALSE)</f>
        <v>General Building Maintenance</v>
      </c>
    </row>
    <row r="6391" spans="1:12" hidden="1">
      <c r="A6391">
        <v>126075</v>
      </c>
      <c r="B6391" t="s">
        <v>416</v>
      </c>
      <c r="C6391">
        <v>50366000</v>
      </c>
      <c r="D6391" t="s">
        <v>17</v>
      </c>
      <c r="E6391" t="s">
        <v>13</v>
      </c>
      <c r="F6391" t="s">
        <v>13</v>
      </c>
      <c r="G6391" t="s">
        <v>7621</v>
      </c>
      <c r="H6391" s="2">
        <v>44922.732409953707</v>
      </c>
      <c r="I6391" t="s">
        <v>303</v>
      </c>
      <c r="J6391" s="2">
        <v>44922.732409953707</v>
      </c>
      <c r="K6391" t="s">
        <v>303</v>
      </c>
      <c r="L6391" t="str">
        <f>VLOOKUP(C6391,ACCOUNT_MAPPING!A:C,3,FALSE)</f>
        <v>General Building Maintenance</v>
      </c>
    </row>
    <row r="6392" spans="1:12" hidden="1">
      <c r="A6392">
        <v>126078</v>
      </c>
      <c r="B6392" t="s">
        <v>339</v>
      </c>
      <c r="C6392">
        <v>50366000</v>
      </c>
      <c r="D6392" t="s">
        <v>12</v>
      </c>
      <c r="E6392" t="s">
        <v>13</v>
      </c>
      <c r="F6392" t="s">
        <v>13</v>
      </c>
      <c r="G6392" t="s">
        <v>7608</v>
      </c>
      <c r="H6392" s="2">
        <v>45015.608831678241</v>
      </c>
      <c r="I6392" t="s">
        <v>303</v>
      </c>
      <c r="J6392" s="2">
        <v>45015.608831678241</v>
      </c>
      <c r="K6392" t="s">
        <v>303</v>
      </c>
      <c r="L6392" t="str">
        <f>VLOOKUP(C6392,ACCOUNT_MAPPING!A:C,3,FALSE)</f>
        <v>General Building Maintenance</v>
      </c>
    </row>
    <row r="6393" spans="1:12" hidden="1">
      <c r="A6393">
        <v>126079</v>
      </c>
      <c r="B6393" t="s">
        <v>340</v>
      </c>
      <c r="C6393">
        <v>50366000</v>
      </c>
      <c r="D6393" t="s">
        <v>12</v>
      </c>
      <c r="E6393" t="s">
        <v>13</v>
      </c>
      <c r="F6393" t="s">
        <v>13</v>
      </c>
      <c r="G6393" t="s">
        <v>3148</v>
      </c>
      <c r="H6393" s="2">
        <v>45015.532150347222</v>
      </c>
      <c r="I6393" t="s">
        <v>300</v>
      </c>
      <c r="J6393" s="2">
        <v>45015.532150347222</v>
      </c>
      <c r="K6393" t="s">
        <v>300</v>
      </c>
      <c r="L6393" t="str">
        <f>VLOOKUP(C6393,ACCOUNT_MAPPING!A:C,3,FALSE)</f>
        <v>General Building Maintenance</v>
      </c>
    </row>
    <row r="6394" spans="1:12" hidden="1">
      <c r="A6394">
        <v>126080</v>
      </c>
      <c r="B6394" t="s">
        <v>342</v>
      </c>
      <c r="C6394">
        <v>50366000</v>
      </c>
      <c r="D6394" t="s">
        <v>12</v>
      </c>
      <c r="E6394" t="s">
        <v>13</v>
      </c>
      <c r="F6394" t="s">
        <v>13</v>
      </c>
      <c r="G6394" t="s">
        <v>7622</v>
      </c>
      <c r="H6394" s="2">
        <v>45015.545001736115</v>
      </c>
      <c r="I6394" t="s">
        <v>300</v>
      </c>
      <c r="J6394" s="2">
        <v>45015.545001736115</v>
      </c>
      <c r="K6394" t="s">
        <v>300</v>
      </c>
      <c r="L6394" t="str">
        <f>VLOOKUP(C6394,ACCOUNT_MAPPING!A:C,3,FALSE)</f>
        <v>General Building Maintenance</v>
      </c>
    </row>
    <row r="6395" spans="1:12" hidden="1">
      <c r="A6395">
        <v>126047</v>
      </c>
      <c r="B6395" t="s">
        <v>2137</v>
      </c>
      <c r="C6395">
        <v>50366000</v>
      </c>
      <c r="D6395" t="s">
        <v>12</v>
      </c>
      <c r="E6395" t="s">
        <v>13</v>
      </c>
      <c r="F6395" t="s">
        <v>13</v>
      </c>
      <c r="G6395" t="s">
        <v>7623</v>
      </c>
      <c r="H6395" s="2">
        <v>45013.671373229168</v>
      </c>
      <c r="I6395" t="s">
        <v>295</v>
      </c>
      <c r="J6395" s="2">
        <v>45013.671373229168</v>
      </c>
      <c r="K6395" t="s">
        <v>295</v>
      </c>
      <c r="L6395" t="str">
        <f>VLOOKUP(C6395,ACCOUNT_MAPPING!A:C,3,FALSE)</f>
        <v>General Building Maintenance</v>
      </c>
    </row>
    <row r="6396" spans="1:12" hidden="1">
      <c r="A6396">
        <v>126067</v>
      </c>
      <c r="B6396" t="s">
        <v>351</v>
      </c>
      <c r="C6396">
        <v>50366000</v>
      </c>
      <c r="D6396" t="s">
        <v>17</v>
      </c>
      <c r="E6396" t="s">
        <v>13</v>
      </c>
      <c r="F6396" t="s">
        <v>13</v>
      </c>
      <c r="G6396" t="s">
        <v>5293</v>
      </c>
      <c r="H6396" s="2">
        <v>44917.448655011576</v>
      </c>
      <c r="I6396" t="s">
        <v>300</v>
      </c>
      <c r="J6396" s="2">
        <v>44917.448655011576</v>
      </c>
      <c r="K6396" t="s">
        <v>300</v>
      </c>
      <c r="L6396" t="str">
        <f>VLOOKUP(C6396,ACCOUNT_MAPPING!A:C,3,FALSE)</f>
        <v>General Building Maintenance</v>
      </c>
    </row>
    <row r="6397" spans="1:12" hidden="1">
      <c r="A6397">
        <v>126070</v>
      </c>
      <c r="B6397" t="s">
        <v>402</v>
      </c>
      <c r="C6397">
        <v>50366000</v>
      </c>
      <c r="D6397" t="s">
        <v>17</v>
      </c>
      <c r="E6397" t="s">
        <v>13</v>
      </c>
      <c r="F6397" t="s">
        <v>13</v>
      </c>
      <c r="G6397" t="s">
        <v>1145</v>
      </c>
      <c r="H6397" s="2">
        <v>44917.483265127317</v>
      </c>
      <c r="I6397" t="s">
        <v>300</v>
      </c>
      <c r="J6397" s="2">
        <v>44917.483265127317</v>
      </c>
      <c r="K6397" t="s">
        <v>300</v>
      </c>
      <c r="L6397" t="str">
        <f>VLOOKUP(C6397,ACCOUNT_MAPPING!A:C,3,FALSE)</f>
        <v>General Building Maintenance</v>
      </c>
    </row>
    <row r="6398" spans="1:12" hidden="1">
      <c r="A6398">
        <v>111565</v>
      </c>
      <c r="B6398" t="s">
        <v>1350</v>
      </c>
      <c r="C6398">
        <v>50366000</v>
      </c>
      <c r="D6398" t="s">
        <v>17</v>
      </c>
      <c r="E6398" t="s">
        <v>13</v>
      </c>
      <c r="F6398" t="s">
        <v>13</v>
      </c>
      <c r="G6398" t="s">
        <v>7624</v>
      </c>
      <c r="H6398" s="2">
        <v>44914.72378630787</v>
      </c>
      <c r="I6398" t="s">
        <v>93</v>
      </c>
      <c r="J6398" s="2">
        <v>44914.72378630787</v>
      </c>
      <c r="K6398" t="s">
        <v>93</v>
      </c>
      <c r="L6398" t="str">
        <f>VLOOKUP(C6398,ACCOUNT_MAPPING!A:C,3,FALSE)</f>
        <v>General Building Maintenance</v>
      </c>
    </row>
    <row r="6399" spans="1:12" hidden="1">
      <c r="A6399">
        <v>126046</v>
      </c>
      <c r="B6399" t="s">
        <v>293</v>
      </c>
      <c r="C6399">
        <v>50366000</v>
      </c>
      <c r="D6399" t="s">
        <v>12</v>
      </c>
      <c r="E6399" t="s">
        <v>13</v>
      </c>
      <c r="F6399" t="s">
        <v>13</v>
      </c>
      <c r="G6399" t="s">
        <v>7625</v>
      </c>
      <c r="H6399" s="2">
        <v>45013.652409988426</v>
      </c>
      <c r="I6399" t="s">
        <v>295</v>
      </c>
      <c r="J6399" s="2">
        <v>45013.652409988426</v>
      </c>
      <c r="K6399" t="s">
        <v>295</v>
      </c>
      <c r="L6399" t="str">
        <f>VLOOKUP(C6399,ACCOUNT_MAPPING!A:C,3,FALSE)</f>
        <v>General Building Maintenance</v>
      </c>
    </row>
    <row r="6400" spans="1:12" hidden="1">
      <c r="A6400">
        <v>126077</v>
      </c>
      <c r="B6400" t="s">
        <v>335</v>
      </c>
      <c r="C6400">
        <v>50366000</v>
      </c>
      <c r="D6400" t="s">
        <v>12</v>
      </c>
      <c r="E6400" t="s">
        <v>13</v>
      </c>
      <c r="F6400" t="s">
        <v>13</v>
      </c>
      <c r="G6400" t="s">
        <v>7608</v>
      </c>
      <c r="H6400" s="2">
        <v>45015.601536539354</v>
      </c>
      <c r="I6400" t="s">
        <v>303</v>
      </c>
      <c r="J6400" s="2">
        <v>45015.601536539354</v>
      </c>
      <c r="K6400" t="s">
        <v>303</v>
      </c>
      <c r="L6400" t="str">
        <f>VLOOKUP(C6400,ACCOUNT_MAPPING!A:C,3,FALSE)</f>
        <v>General Building Maintenance</v>
      </c>
    </row>
    <row r="6401" spans="1:12" hidden="1">
      <c r="A6401">
        <v>126148</v>
      </c>
      <c r="B6401" t="s">
        <v>440</v>
      </c>
      <c r="C6401">
        <v>50366000</v>
      </c>
      <c r="D6401" t="s">
        <v>12</v>
      </c>
      <c r="E6401" t="s">
        <v>13</v>
      </c>
      <c r="F6401" t="s">
        <v>13</v>
      </c>
      <c r="G6401" t="s">
        <v>7626</v>
      </c>
      <c r="H6401" s="2">
        <v>45019.638624305553</v>
      </c>
      <c r="I6401" t="s">
        <v>195</v>
      </c>
      <c r="J6401" s="2">
        <v>45019.638624305553</v>
      </c>
      <c r="K6401" t="s">
        <v>195</v>
      </c>
      <c r="L6401" t="str">
        <f>VLOOKUP(C6401,ACCOUNT_MAPPING!A:C,3,FALSE)</f>
        <v>General Building Maintenance</v>
      </c>
    </row>
    <row r="6402" spans="1:12" hidden="1">
      <c r="A6402">
        <v>126154</v>
      </c>
      <c r="B6402" t="s">
        <v>396</v>
      </c>
      <c r="C6402">
        <v>50366000</v>
      </c>
      <c r="D6402" t="s">
        <v>12</v>
      </c>
      <c r="E6402" t="s">
        <v>13</v>
      </c>
      <c r="F6402" t="s">
        <v>13</v>
      </c>
      <c r="G6402" t="s">
        <v>7627</v>
      </c>
      <c r="H6402" s="2">
        <v>45022.630216701386</v>
      </c>
      <c r="I6402" t="s">
        <v>360</v>
      </c>
      <c r="J6402" s="2">
        <v>45022.630216701386</v>
      </c>
      <c r="K6402" t="s">
        <v>360</v>
      </c>
      <c r="L6402" t="str">
        <f>VLOOKUP(C6402,ACCOUNT_MAPPING!A:C,3,FALSE)</f>
        <v>General Building Maintenance</v>
      </c>
    </row>
    <row r="6403" spans="1:12" hidden="1">
      <c r="A6403">
        <v>126068</v>
      </c>
      <c r="B6403" t="s">
        <v>381</v>
      </c>
      <c r="C6403">
        <v>50366000</v>
      </c>
      <c r="D6403" t="s">
        <v>17</v>
      </c>
      <c r="E6403" t="s">
        <v>13</v>
      </c>
      <c r="F6403" t="s">
        <v>13</v>
      </c>
      <c r="G6403" t="s">
        <v>1145</v>
      </c>
      <c r="H6403" s="2">
        <v>44917.469098611109</v>
      </c>
      <c r="I6403" t="s">
        <v>300</v>
      </c>
      <c r="J6403" s="2">
        <v>44917.469098611109</v>
      </c>
      <c r="K6403" t="s">
        <v>300</v>
      </c>
      <c r="L6403" t="str">
        <f>VLOOKUP(C6403,ACCOUNT_MAPPING!A:C,3,FALSE)</f>
        <v>General Building Maintenance</v>
      </c>
    </row>
    <row r="6404" spans="1:12" hidden="1">
      <c r="A6404">
        <v>126125</v>
      </c>
      <c r="B6404" t="s">
        <v>5395</v>
      </c>
      <c r="C6404">
        <v>50366000</v>
      </c>
      <c r="D6404" t="s">
        <v>12</v>
      </c>
      <c r="E6404" t="s">
        <v>13</v>
      </c>
      <c r="F6404" t="s">
        <v>13</v>
      </c>
      <c r="G6404" t="s">
        <v>7628</v>
      </c>
      <c r="H6404" s="2">
        <v>45015.508309490739</v>
      </c>
      <c r="I6404" t="s">
        <v>3140</v>
      </c>
      <c r="J6404" s="2">
        <v>45015.508309490739</v>
      </c>
      <c r="K6404" t="s">
        <v>3140</v>
      </c>
      <c r="L6404" t="str">
        <f>VLOOKUP(C6404,ACCOUNT_MAPPING!A:C,3,FALSE)</f>
        <v>General Building Maintenance</v>
      </c>
    </row>
    <row r="6405" spans="1:12" hidden="1">
      <c r="A6405">
        <v>126223</v>
      </c>
      <c r="B6405" t="s">
        <v>622</v>
      </c>
      <c r="C6405">
        <v>50366000</v>
      </c>
      <c r="D6405" t="s">
        <v>12</v>
      </c>
      <c r="E6405" t="s">
        <v>13</v>
      </c>
      <c r="F6405" t="s">
        <v>13</v>
      </c>
      <c r="G6405" t="s">
        <v>7629</v>
      </c>
      <c r="H6405" s="2">
        <v>45015.58652665509</v>
      </c>
      <c r="I6405" t="s">
        <v>300</v>
      </c>
      <c r="J6405" s="2">
        <v>45015.58652665509</v>
      </c>
      <c r="K6405" t="s">
        <v>300</v>
      </c>
      <c r="L6405" t="str">
        <f>VLOOKUP(C6405,ACCOUNT_MAPPING!A:C,3,FALSE)</f>
        <v>General Building Maintenance</v>
      </c>
    </row>
    <row r="6406" spans="1:12" hidden="1">
      <c r="A6406">
        <v>126188</v>
      </c>
      <c r="B6406" t="s">
        <v>5347</v>
      </c>
      <c r="C6406">
        <v>50366000</v>
      </c>
      <c r="D6406" t="s">
        <v>63</v>
      </c>
      <c r="E6406" t="s">
        <v>13</v>
      </c>
      <c r="F6406" t="s">
        <v>13</v>
      </c>
      <c r="G6406" t="s">
        <v>7630</v>
      </c>
      <c r="H6406" s="2">
        <v>44875.497424189816</v>
      </c>
      <c r="I6406" t="s">
        <v>360</v>
      </c>
      <c r="J6406" s="2">
        <v>44875.497424189816</v>
      </c>
      <c r="K6406" t="s">
        <v>360</v>
      </c>
      <c r="L6406" t="str">
        <f>VLOOKUP(C6406,ACCOUNT_MAPPING!A:C,3,FALSE)</f>
        <v>General Building Maintenance</v>
      </c>
    </row>
    <row r="6407" spans="1:12" hidden="1">
      <c r="A6407">
        <v>126205</v>
      </c>
      <c r="B6407" t="s">
        <v>1131</v>
      </c>
      <c r="C6407">
        <v>50366000</v>
      </c>
      <c r="D6407" t="s">
        <v>12</v>
      </c>
      <c r="E6407" t="s">
        <v>13</v>
      </c>
      <c r="F6407" t="s">
        <v>13</v>
      </c>
      <c r="G6407" t="s">
        <v>3148</v>
      </c>
      <c r="H6407" s="2">
        <v>45015.604867395836</v>
      </c>
      <c r="I6407" t="s">
        <v>300</v>
      </c>
      <c r="J6407" s="2">
        <v>45015.604867395836</v>
      </c>
      <c r="K6407" t="s">
        <v>300</v>
      </c>
      <c r="L6407" t="str">
        <f>VLOOKUP(C6407,ACCOUNT_MAPPING!A:C,3,FALSE)</f>
        <v>General Building Maintenance</v>
      </c>
    </row>
    <row r="6408" spans="1:12" hidden="1">
      <c r="A6408">
        <v>126183</v>
      </c>
      <c r="B6408" t="s">
        <v>483</v>
      </c>
      <c r="C6408">
        <v>50366000</v>
      </c>
      <c r="D6408" t="s">
        <v>12</v>
      </c>
      <c r="E6408" t="s">
        <v>13</v>
      </c>
      <c r="F6408" t="s">
        <v>13</v>
      </c>
      <c r="G6408" t="s">
        <v>7631</v>
      </c>
      <c r="H6408" s="2">
        <v>45020.701124340281</v>
      </c>
      <c r="I6408" t="s">
        <v>354</v>
      </c>
      <c r="J6408" s="2">
        <v>45020.701124340281</v>
      </c>
      <c r="K6408" t="s">
        <v>354</v>
      </c>
      <c r="L6408" t="str">
        <f>VLOOKUP(C6408,ACCOUNT_MAPPING!A:C,3,FALSE)</f>
        <v>General Building Maintenance</v>
      </c>
    </row>
    <row r="6409" spans="1:12" hidden="1">
      <c r="A6409">
        <v>126208</v>
      </c>
      <c r="B6409" t="s">
        <v>485</v>
      </c>
      <c r="C6409">
        <v>50366000</v>
      </c>
      <c r="D6409" t="s">
        <v>12</v>
      </c>
      <c r="E6409" t="s">
        <v>13</v>
      </c>
      <c r="F6409" t="s">
        <v>13</v>
      </c>
      <c r="G6409" t="s">
        <v>7632</v>
      </c>
      <c r="H6409" s="2">
        <v>45020.99703140046</v>
      </c>
      <c r="I6409" t="s">
        <v>323</v>
      </c>
      <c r="J6409" s="2">
        <v>45020.99703140046</v>
      </c>
      <c r="K6409" t="s">
        <v>323</v>
      </c>
      <c r="L6409" t="str">
        <f>VLOOKUP(C6409,ACCOUNT_MAPPING!A:C,3,FALSE)</f>
        <v>General Building Maintenance</v>
      </c>
    </row>
    <row r="6410" spans="1:12" hidden="1">
      <c r="A6410">
        <v>126214</v>
      </c>
      <c r="B6410" t="s">
        <v>488</v>
      </c>
      <c r="C6410">
        <v>50366000</v>
      </c>
      <c r="D6410" t="s">
        <v>12</v>
      </c>
      <c r="E6410" t="s">
        <v>13</v>
      </c>
      <c r="F6410" t="s">
        <v>13</v>
      </c>
      <c r="G6410" t="s">
        <v>7633</v>
      </c>
      <c r="H6410" s="2">
        <v>45020.87929675926</v>
      </c>
      <c r="I6410" t="s">
        <v>459</v>
      </c>
      <c r="J6410" s="2">
        <v>45020.87929675926</v>
      </c>
      <c r="K6410" t="s">
        <v>459</v>
      </c>
      <c r="L6410" t="str">
        <f>VLOOKUP(C6410,ACCOUNT_MAPPING!A:C,3,FALSE)</f>
        <v>General Building Maintenance</v>
      </c>
    </row>
    <row r="6411" spans="1:12" hidden="1">
      <c r="A6411">
        <v>126217</v>
      </c>
      <c r="B6411" t="s">
        <v>490</v>
      </c>
      <c r="C6411">
        <v>50366000</v>
      </c>
      <c r="D6411" t="s">
        <v>12</v>
      </c>
      <c r="E6411" t="s">
        <v>13</v>
      </c>
      <c r="F6411" t="s">
        <v>13</v>
      </c>
      <c r="G6411" t="s">
        <v>7634</v>
      </c>
      <c r="H6411" s="2">
        <v>45020.957927777781</v>
      </c>
      <c r="I6411" t="s">
        <v>459</v>
      </c>
      <c r="J6411" s="2">
        <v>45020.957927777781</v>
      </c>
      <c r="K6411" t="s">
        <v>459</v>
      </c>
      <c r="L6411" t="str">
        <f>VLOOKUP(C6411,ACCOUNT_MAPPING!A:C,3,FALSE)</f>
        <v>General Building Maintenance</v>
      </c>
    </row>
    <row r="6412" spans="1:12" hidden="1">
      <c r="A6412">
        <v>126253</v>
      </c>
      <c r="B6412" t="s">
        <v>413</v>
      </c>
      <c r="C6412">
        <v>50366000</v>
      </c>
      <c r="D6412" t="s">
        <v>12</v>
      </c>
      <c r="E6412" t="s">
        <v>13</v>
      </c>
      <c r="F6412" t="s">
        <v>13</v>
      </c>
      <c r="G6412" t="s">
        <v>7635</v>
      </c>
      <c r="H6412" s="2">
        <v>45021.972940127314</v>
      </c>
      <c r="I6412" t="s">
        <v>363</v>
      </c>
      <c r="J6412" s="2">
        <v>45021.972940127314</v>
      </c>
      <c r="K6412" t="s">
        <v>363</v>
      </c>
      <c r="L6412" t="str">
        <f>VLOOKUP(C6412,ACCOUNT_MAPPING!A:C,3,FALSE)</f>
        <v>General Building Maintenance</v>
      </c>
    </row>
    <row r="6413" spans="1:12" hidden="1">
      <c r="A6413">
        <v>4947</v>
      </c>
      <c r="B6413" t="s">
        <v>3171</v>
      </c>
      <c r="C6413">
        <v>50385000</v>
      </c>
      <c r="D6413" t="s">
        <v>63</v>
      </c>
      <c r="E6413" t="s">
        <v>13</v>
      </c>
      <c r="F6413" t="s">
        <v>13</v>
      </c>
      <c r="G6413" t="s">
        <v>7636</v>
      </c>
      <c r="H6413" s="2">
        <v>44873.428369479167</v>
      </c>
      <c r="I6413" t="s">
        <v>826</v>
      </c>
      <c r="J6413" s="2">
        <v>44873.428369479167</v>
      </c>
      <c r="K6413" t="s">
        <v>826</v>
      </c>
      <c r="L6413" t="str">
        <f>VLOOKUP(C6413,ACCOUNT_MAPPING!A:C,3,FALSE)</f>
        <v>General Building Maintenance</v>
      </c>
    </row>
    <row r="6414" spans="1:12" hidden="1">
      <c r="A6414">
        <v>9152</v>
      </c>
      <c r="B6414" t="s">
        <v>764</v>
      </c>
      <c r="C6414">
        <v>50385000</v>
      </c>
      <c r="D6414" t="s">
        <v>17</v>
      </c>
      <c r="E6414" t="s">
        <v>13</v>
      </c>
      <c r="F6414" t="s">
        <v>13</v>
      </c>
      <c r="G6414" t="s">
        <v>7637</v>
      </c>
      <c r="H6414" s="2">
        <v>44924.680464004632</v>
      </c>
      <c r="I6414" t="s">
        <v>766</v>
      </c>
      <c r="J6414" s="2">
        <v>44924.680464004632</v>
      </c>
      <c r="K6414" t="s">
        <v>766</v>
      </c>
      <c r="L6414" t="str">
        <f>VLOOKUP(C6414,ACCOUNT_MAPPING!A:C,3,FALSE)</f>
        <v>General Building Maintenance</v>
      </c>
    </row>
    <row r="6415" spans="1:12" hidden="1">
      <c r="A6415">
        <v>9147</v>
      </c>
      <c r="B6415" t="s">
        <v>5889</v>
      </c>
      <c r="C6415">
        <v>50385000</v>
      </c>
      <c r="D6415" t="s">
        <v>12</v>
      </c>
      <c r="E6415" t="s">
        <v>13</v>
      </c>
      <c r="F6415" t="s">
        <v>13</v>
      </c>
      <c r="G6415" t="s">
        <v>7638</v>
      </c>
      <c r="H6415" s="2">
        <v>45014.659384143517</v>
      </c>
      <c r="I6415" t="s">
        <v>41</v>
      </c>
      <c r="J6415" s="2">
        <v>45014.659384143517</v>
      </c>
      <c r="K6415" t="s">
        <v>41</v>
      </c>
      <c r="L6415" t="str">
        <f>VLOOKUP(C6415,ACCOUNT_MAPPING!A:C,3,FALSE)</f>
        <v>General Building Maintenance</v>
      </c>
    </row>
    <row r="6416" spans="1:12" hidden="1">
      <c r="A6416">
        <v>9146</v>
      </c>
      <c r="B6416" t="s">
        <v>1722</v>
      </c>
      <c r="C6416">
        <v>50385000</v>
      </c>
      <c r="D6416" t="s">
        <v>12</v>
      </c>
      <c r="E6416" t="s">
        <v>13</v>
      </c>
      <c r="F6416" t="s">
        <v>13</v>
      </c>
      <c r="G6416" t="s">
        <v>7639</v>
      </c>
      <c r="H6416" s="2">
        <v>45014.65807060185</v>
      </c>
      <c r="I6416" t="s">
        <v>41</v>
      </c>
      <c r="J6416" s="2">
        <v>45014.65807060185</v>
      </c>
      <c r="K6416" t="s">
        <v>41</v>
      </c>
      <c r="L6416" t="str">
        <f>VLOOKUP(C6416,ACCOUNT_MAPPING!A:C,3,FALSE)</f>
        <v>General Building Maintenance</v>
      </c>
    </row>
    <row r="6417" spans="1:12" hidden="1">
      <c r="A6417">
        <v>10716</v>
      </c>
      <c r="B6417" t="s">
        <v>860</v>
      </c>
      <c r="C6417">
        <v>50385000</v>
      </c>
      <c r="D6417" t="s">
        <v>17</v>
      </c>
      <c r="E6417" t="s">
        <v>13</v>
      </c>
      <c r="F6417" t="s">
        <v>13</v>
      </c>
      <c r="G6417" t="s">
        <v>7640</v>
      </c>
      <c r="H6417" s="2">
        <v>44916.728939849534</v>
      </c>
      <c r="I6417" t="s">
        <v>826</v>
      </c>
      <c r="J6417" s="2">
        <v>44916.728939849534</v>
      </c>
      <c r="K6417" t="s">
        <v>826</v>
      </c>
      <c r="L6417" t="str">
        <f>VLOOKUP(C6417,ACCOUNT_MAPPING!A:C,3,FALSE)</f>
        <v>General Building Maintenance</v>
      </c>
    </row>
    <row r="6418" spans="1:12" hidden="1">
      <c r="A6418">
        <v>10714</v>
      </c>
      <c r="B6418" t="s">
        <v>843</v>
      </c>
      <c r="C6418">
        <v>50385000</v>
      </c>
      <c r="D6418" t="s">
        <v>17</v>
      </c>
      <c r="E6418" t="s">
        <v>13</v>
      </c>
      <c r="F6418" t="s">
        <v>13</v>
      </c>
      <c r="G6418" t="s">
        <v>7640</v>
      </c>
      <c r="H6418" s="2">
        <v>44916.699833298611</v>
      </c>
      <c r="I6418" t="s">
        <v>826</v>
      </c>
      <c r="J6418" s="2">
        <v>44916.699833298611</v>
      </c>
      <c r="K6418" t="s">
        <v>826</v>
      </c>
      <c r="L6418" t="str">
        <f>VLOOKUP(C6418,ACCOUNT_MAPPING!A:C,3,FALSE)</f>
        <v>General Building Maintenance</v>
      </c>
    </row>
    <row r="6419" spans="1:12" hidden="1">
      <c r="A6419">
        <v>10720</v>
      </c>
      <c r="B6419" t="s">
        <v>828</v>
      </c>
      <c r="C6419">
        <v>50385000</v>
      </c>
      <c r="D6419" t="s">
        <v>17</v>
      </c>
      <c r="E6419" t="s">
        <v>13</v>
      </c>
      <c r="F6419" t="s">
        <v>13</v>
      </c>
      <c r="G6419" t="s">
        <v>7640</v>
      </c>
      <c r="H6419" s="2">
        <v>44916.882920868054</v>
      </c>
      <c r="I6419" t="s">
        <v>826</v>
      </c>
      <c r="J6419" s="2">
        <v>44916.882920868054</v>
      </c>
      <c r="K6419" t="s">
        <v>826</v>
      </c>
      <c r="L6419" t="str">
        <f>VLOOKUP(C6419,ACCOUNT_MAPPING!A:C,3,FALSE)</f>
        <v>General Building Maintenance</v>
      </c>
    </row>
    <row r="6420" spans="1:12" hidden="1">
      <c r="A6420">
        <v>20686</v>
      </c>
      <c r="B6420" t="s">
        <v>2964</v>
      </c>
      <c r="C6420">
        <v>50385000</v>
      </c>
      <c r="D6420" t="s">
        <v>17</v>
      </c>
      <c r="E6420" t="s">
        <v>13</v>
      </c>
      <c r="F6420" t="s">
        <v>13</v>
      </c>
      <c r="G6420" t="s">
        <v>7641</v>
      </c>
      <c r="H6420" s="2">
        <v>44923.618096527774</v>
      </c>
      <c r="I6420" t="s">
        <v>887</v>
      </c>
      <c r="J6420" s="2">
        <v>44923.618096527774</v>
      </c>
      <c r="K6420" t="s">
        <v>887</v>
      </c>
      <c r="L6420" t="str">
        <f>VLOOKUP(C6420,ACCOUNT_MAPPING!A:C,3,FALSE)</f>
        <v>General Building Maintenance</v>
      </c>
    </row>
    <row r="6421" spans="1:12" hidden="1">
      <c r="A6421">
        <v>82727</v>
      </c>
      <c r="B6421" t="s">
        <v>5079</v>
      </c>
      <c r="C6421">
        <v>50385000</v>
      </c>
      <c r="D6421" t="s">
        <v>17</v>
      </c>
      <c r="E6421" t="s">
        <v>13</v>
      </c>
      <c r="F6421" t="s">
        <v>13</v>
      </c>
      <c r="G6421" t="s">
        <v>7642</v>
      </c>
      <c r="H6421" s="2">
        <v>44923.722505092592</v>
      </c>
      <c r="I6421" t="s">
        <v>778</v>
      </c>
      <c r="J6421" s="2">
        <v>44923.722505092592</v>
      </c>
      <c r="K6421" t="s">
        <v>778</v>
      </c>
      <c r="L6421" t="str">
        <f>VLOOKUP(C6421,ACCOUNT_MAPPING!A:C,3,FALSE)</f>
        <v>General Building Maintenance</v>
      </c>
    </row>
    <row r="6422" spans="1:12" hidden="1">
      <c r="A6422">
        <v>83063</v>
      </c>
      <c r="B6422" t="s">
        <v>4236</v>
      </c>
      <c r="C6422">
        <v>50385000</v>
      </c>
      <c r="D6422" t="s">
        <v>12</v>
      </c>
      <c r="E6422" t="s">
        <v>13</v>
      </c>
      <c r="F6422" t="s">
        <v>13</v>
      </c>
      <c r="G6422" t="s">
        <v>7643</v>
      </c>
      <c r="H6422" s="2">
        <v>45015.498944907406</v>
      </c>
      <c r="I6422" t="s">
        <v>887</v>
      </c>
      <c r="J6422" s="2">
        <v>45015.498944907406</v>
      </c>
      <c r="K6422" t="s">
        <v>887</v>
      </c>
      <c r="L6422" t="str">
        <f>VLOOKUP(C6422,ACCOUNT_MAPPING!A:C,3,FALSE)</f>
        <v>General Building Maintenance</v>
      </c>
    </row>
    <row r="6423" spans="1:12" hidden="1">
      <c r="A6423">
        <v>99463</v>
      </c>
      <c r="B6423" t="s">
        <v>5237</v>
      </c>
      <c r="C6423">
        <v>50385000</v>
      </c>
      <c r="D6423" t="s">
        <v>12</v>
      </c>
      <c r="E6423" t="s">
        <v>13</v>
      </c>
      <c r="F6423" t="s">
        <v>13</v>
      </c>
      <c r="G6423" t="s">
        <v>7644</v>
      </c>
      <c r="H6423" s="2">
        <v>45014.649536030091</v>
      </c>
      <c r="I6423" t="s">
        <v>598</v>
      </c>
      <c r="J6423" s="2">
        <v>45014.649536030091</v>
      </c>
      <c r="K6423" t="s">
        <v>598</v>
      </c>
      <c r="L6423" t="str">
        <f>VLOOKUP(C6423,ACCOUNT_MAPPING!A:C,3,FALSE)</f>
        <v>General Building Maintenance</v>
      </c>
    </row>
    <row r="6424" spans="1:12" hidden="1">
      <c r="A6424">
        <v>126074</v>
      </c>
      <c r="B6424" t="s">
        <v>301</v>
      </c>
      <c r="C6424">
        <v>50385000</v>
      </c>
      <c r="D6424" t="s">
        <v>17</v>
      </c>
      <c r="E6424" t="s">
        <v>13</v>
      </c>
      <c r="F6424" t="s">
        <v>13</v>
      </c>
      <c r="G6424" t="s">
        <v>7645</v>
      </c>
      <c r="H6424" s="2">
        <v>44922.710943171296</v>
      </c>
      <c r="I6424" t="s">
        <v>303</v>
      </c>
      <c r="J6424" s="2">
        <v>44922.710943171296</v>
      </c>
      <c r="K6424" t="s">
        <v>303</v>
      </c>
      <c r="L6424" t="str">
        <f>VLOOKUP(C6424,ACCOUNT_MAPPING!A:C,3,FALSE)</f>
        <v>General Building Maintenance</v>
      </c>
    </row>
    <row r="6425" spans="1:12" hidden="1">
      <c r="A6425">
        <v>2863</v>
      </c>
      <c r="B6425" t="s">
        <v>7646</v>
      </c>
      <c r="C6425">
        <v>50390000</v>
      </c>
      <c r="D6425" t="s">
        <v>17</v>
      </c>
      <c r="E6425" t="s">
        <v>13</v>
      </c>
      <c r="F6425" t="s">
        <v>13</v>
      </c>
      <c r="G6425" t="s">
        <v>7647</v>
      </c>
      <c r="H6425" s="2">
        <v>44916.571983217589</v>
      </c>
      <c r="I6425" t="s">
        <v>826</v>
      </c>
      <c r="J6425" s="2">
        <v>44916.571983217589</v>
      </c>
      <c r="K6425" t="s">
        <v>826</v>
      </c>
      <c r="L6425" t="str">
        <f>VLOOKUP(C6425,ACCOUNT_MAPPING!A:C,3,FALSE)</f>
        <v>General Building Maintenance</v>
      </c>
    </row>
    <row r="6426" spans="1:12" hidden="1">
      <c r="A6426">
        <v>2601</v>
      </c>
      <c r="B6426" t="s">
        <v>4300</v>
      </c>
      <c r="C6426">
        <v>50390000</v>
      </c>
      <c r="D6426" t="s">
        <v>17</v>
      </c>
      <c r="E6426" t="s">
        <v>13</v>
      </c>
      <c r="F6426" t="s">
        <v>13</v>
      </c>
      <c r="G6426" t="s">
        <v>7648</v>
      </c>
      <c r="H6426" s="2">
        <v>44916.503444178241</v>
      </c>
      <c r="I6426" t="s">
        <v>87</v>
      </c>
      <c r="J6426" s="2">
        <v>44916.503444178241</v>
      </c>
      <c r="K6426" t="s">
        <v>87</v>
      </c>
      <c r="L6426" t="str">
        <f>VLOOKUP(C6426,ACCOUNT_MAPPING!A:C,3,FALSE)</f>
        <v>General Building Maintenance</v>
      </c>
    </row>
    <row r="6427" spans="1:12" hidden="1">
      <c r="A6427">
        <v>2878</v>
      </c>
      <c r="B6427" t="s">
        <v>7649</v>
      </c>
      <c r="C6427">
        <v>50390000</v>
      </c>
      <c r="D6427" t="s">
        <v>17</v>
      </c>
      <c r="E6427" t="s">
        <v>13</v>
      </c>
      <c r="F6427" t="s">
        <v>13</v>
      </c>
      <c r="G6427" t="s">
        <v>1289</v>
      </c>
      <c r="H6427" s="2">
        <v>44929.724090393516</v>
      </c>
      <c r="I6427" t="s">
        <v>548</v>
      </c>
      <c r="J6427" s="2">
        <v>44929.724090393516</v>
      </c>
      <c r="K6427" t="s">
        <v>548</v>
      </c>
      <c r="L6427" t="str">
        <f>VLOOKUP(C6427,ACCOUNT_MAPPING!A:C,3,FALSE)</f>
        <v>General Building Maintenance</v>
      </c>
    </row>
    <row r="6428" spans="1:12" hidden="1">
      <c r="A6428">
        <v>2833</v>
      </c>
      <c r="B6428" t="s">
        <v>3700</v>
      </c>
      <c r="C6428">
        <v>50390000</v>
      </c>
      <c r="D6428" t="s">
        <v>17</v>
      </c>
      <c r="E6428" t="s">
        <v>13</v>
      </c>
      <c r="F6428" t="s">
        <v>13</v>
      </c>
      <c r="G6428" t="s">
        <v>7650</v>
      </c>
      <c r="H6428" s="2">
        <v>44923.692903009258</v>
      </c>
      <c r="I6428" t="s">
        <v>34</v>
      </c>
      <c r="J6428" s="2">
        <v>44923.692903009258</v>
      </c>
      <c r="K6428" t="s">
        <v>34</v>
      </c>
      <c r="L6428" t="str">
        <f>VLOOKUP(C6428,ACCOUNT_MAPPING!A:C,3,FALSE)</f>
        <v>General Building Maintenance</v>
      </c>
    </row>
    <row r="6429" spans="1:12" hidden="1">
      <c r="A6429">
        <v>2837</v>
      </c>
      <c r="B6429" t="s">
        <v>7651</v>
      </c>
      <c r="C6429">
        <v>50390000</v>
      </c>
      <c r="D6429" t="s">
        <v>17</v>
      </c>
      <c r="E6429" t="s">
        <v>13</v>
      </c>
      <c r="F6429" t="s">
        <v>13</v>
      </c>
      <c r="G6429" t="s">
        <v>7652</v>
      </c>
      <c r="H6429" s="2">
        <v>44929.723479432869</v>
      </c>
      <c r="I6429" t="s">
        <v>548</v>
      </c>
      <c r="J6429" s="2">
        <v>44929.723479432869</v>
      </c>
      <c r="K6429" t="s">
        <v>548</v>
      </c>
      <c r="L6429" t="str">
        <f>VLOOKUP(C6429,ACCOUNT_MAPPING!A:C,3,FALSE)</f>
        <v>General Building Maintenance</v>
      </c>
    </row>
    <row r="6430" spans="1:12" hidden="1">
      <c r="A6430">
        <v>2879</v>
      </c>
      <c r="B6430" t="s">
        <v>3696</v>
      </c>
      <c r="C6430">
        <v>50390000</v>
      </c>
      <c r="D6430" t="s">
        <v>63</v>
      </c>
      <c r="E6430" t="s">
        <v>13</v>
      </c>
      <c r="F6430" t="s">
        <v>13</v>
      </c>
      <c r="G6430" t="s">
        <v>7653</v>
      </c>
      <c r="H6430" s="2">
        <v>44879.389222800928</v>
      </c>
      <c r="I6430" t="s">
        <v>260</v>
      </c>
      <c r="J6430" s="2">
        <v>44879.389222800928</v>
      </c>
      <c r="K6430" t="s">
        <v>260</v>
      </c>
      <c r="L6430" t="str">
        <f>VLOOKUP(C6430,ACCOUNT_MAPPING!A:C,3,FALSE)</f>
        <v>General Building Maintenance</v>
      </c>
    </row>
    <row r="6431" spans="1:12" hidden="1">
      <c r="A6431">
        <v>2920</v>
      </c>
      <c r="B6431" t="s">
        <v>4307</v>
      </c>
      <c r="C6431">
        <v>50390000</v>
      </c>
      <c r="D6431" t="s">
        <v>17</v>
      </c>
      <c r="E6431" t="s">
        <v>13</v>
      </c>
      <c r="F6431" t="s">
        <v>13</v>
      </c>
      <c r="G6431" t="s">
        <v>1289</v>
      </c>
      <c r="H6431" s="2">
        <v>44929.724701006948</v>
      </c>
      <c r="I6431" t="s">
        <v>548</v>
      </c>
      <c r="J6431" s="2">
        <v>44929.724701006948</v>
      </c>
      <c r="K6431" t="s">
        <v>548</v>
      </c>
      <c r="L6431" t="str">
        <f>VLOOKUP(C6431,ACCOUNT_MAPPING!A:C,3,FALSE)</f>
        <v>General Building Maintenance</v>
      </c>
    </row>
    <row r="6432" spans="1:12" hidden="1">
      <c r="A6432">
        <v>2927</v>
      </c>
      <c r="B6432" t="s">
        <v>1149</v>
      </c>
      <c r="C6432">
        <v>50390000</v>
      </c>
      <c r="D6432" t="s">
        <v>17</v>
      </c>
      <c r="E6432" t="s">
        <v>13</v>
      </c>
      <c r="F6432" t="s">
        <v>13</v>
      </c>
      <c r="G6432" t="s">
        <v>7647</v>
      </c>
      <c r="H6432" s="2">
        <v>44916.59081238426</v>
      </c>
      <c r="I6432" t="s">
        <v>826</v>
      </c>
      <c r="J6432" s="2">
        <v>44916.59081238426</v>
      </c>
      <c r="K6432" t="s">
        <v>826</v>
      </c>
      <c r="L6432" t="str">
        <f>VLOOKUP(C6432,ACCOUNT_MAPPING!A:C,3,FALSE)</f>
        <v>General Building Maintenance</v>
      </c>
    </row>
    <row r="6433" spans="1:12" hidden="1">
      <c r="A6433">
        <v>56</v>
      </c>
      <c r="B6433" t="s">
        <v>1623</v>
      </c>
      <c r="C6433">
        <v>50390000</v>
      </c>
      <c r="D6433" t="s">
        <v>17</v>
      </c>
      <c r="E6433" t="s">
        <v>13</v>
      </c>
      <c r="F6433" t="s">
        <v>13</v>
      </c>
      <c r="G6433" t="s">
        <v>7654</v>
      </c>
      <c r="H6433" s="2">
        <v>44922.584984687499</v>
      </c>
      <c r="I6433" t="s">
        <v>83</v>
      </c>
      <c r="J6433" s="2">
        <v>44922.584984687499</v>
      </c>
      <c r="K6433" t="s">
        <v>83</v>
      </c>
      <c r="L6433" t="str">
        <f>VLOOKUP(C6433,ACCOUNT_MAPPING!A:C,3,FALSE)</f>
        <v>General Building Maintenance</v>
      </c>
    </row>
    <row r="6434" spans="1:12" hidden="1">
      <c r="A6434">
        <v>3062</v>
      </c>
      <c r="B6434" t="s">
        <v>1153</v>
      </c>
      <c r="C6434">
        <v>50390000</v>
      </c>
      <c r="D6434" t="s">
        <v>17</v>
      </c>
      <c r="E6434" t="s">
        <v>13</v>
      </c>
      <c r="F6434" t="s">
        <v>13</v>
      </c>
      <c r="G6434" t="s">
        <v>7655</v>
      </c>
      <c r="H6434" s="2">
        <v>44916.489955127312</v>
      </c>
      <c r="I6434" t="s">
        <v>900</v>
      </c>
      <c r="J6434" s="2">
        <v>44916.489955127312</v>
      </c>
      <c r="K6434" t="s">
        <v>900</v>
      </c>
      <c r="L6434" t="str">
        <f>VLOOKUP(C6434,ACCOUNT_MAPPING!A:C,3,FALSE)</f>
        <v>General Building Maintenance</v>
      </c>
    </row>
    <row r="6435" spans="1:12" hidden="1">
      <c r="A6435">
        <v>3517</v>
      </c>
      <c r="B6435" t="s">
        <v>7656</v>
      </c>
      <c r="C6435">
        <v>50390000</v>
      </c>
      <c r="D6435" t="s">
        <v>17</v>
      </c>
      <c r="E6435" t="s">
        <v>13</v>
      </c>
      <c r="F6435" t="s">
        <v>13</v>
      </c>
      <c r="G6435" t="s">
        <v>7657</v>
      </c>
      <c r="H6435" s="2">
        <v>44923.70529366898</v>
      </c>
      <c r="I6435" t="s">
        <v>34</v>
      </c>
      <c r="J6435" s="2">
        <v>44923.70529366898</v>
      </c>
      <c r="K6435" t="s">
        <v>34</v>
      </c>
      <c r="L6435" t="str">
        <f>VLOOKUP(C6435,ACCOUNT_MAPPING!A:C,3,FALSE)</f>
        <v>General Building Maintenance</v>
      </c>
    </row>
    <row r="6436" spans="1:12" hidden="1">
      <c r="A6436">
        <v>3546</v>
      </c>
      <c r="B6436" t="s">
        <v>7658</v>
      </c>
      <c r="C6436">
        <v>50390000</v>
      </c>
      <c r="D6436" t="s">
        <v>17</v>
      </c>
      <c r="E6436" t="s">
        <v>13</v>
      </c>
      <c r="F6436" t="s">
        <v>13</v>
      </c>
      <c r="G6436" t="s">
        <v>7659</v>
      </c>
      <c r="H6436" s="2">
        <v>44917.390809988428</v>
      </c>
      <c r="I6436" t="s">
        <v>233</v>
      </c>
      <c r="J6436" s="2">
        <v>44917.390809988428</v>
      </c>
      <c r="K6436" t="s">
        <v>233</v>
      </c>
      <c r="L6436" t="str">
        <f>VLOOKUP(C6436,ACCOUNT_MAPPING!A:C,3,FALSE)</f>
        <v>General Building Maintenance</v>
      </c>
    </row>
    <row r="6437" spans="1:12" hidden="1">
      <c r="A6437">
        <v>3540</v>
      </c>
      <c r="B6437" t="s">
        <v>11</v>
      </c>
      <c r="C6437">
        <v>50390000</v>
      </c>
      <c r="D6437" t="s">
        <v>17</v>
      </c>
      <c r="E6437" t="s">
        <v>13</v>
      </c>
      <c r="F6437" t="s">
        <v>13</v>
      </c>
      <c r="G6437" t="s">
        <v>7660</v>
      </c>
      <c r="H6437" s="2">
        <v>44925.717545717591</v>
      </c>
      <c r="I6437" t="s">
        <v>87</v>
      </c>
      <c r="J6437" s="2">
        <v>44925.717545717591</v>
      </c>
      <c r="K6437" t="s">
        <v>87</v>
      </c>
      <c r="L6437" t="str">
        <f>VLOOKUP(C6437,ACCOUNT_MAPPING!A:C,3,FALSE)</f>
        <v>General Building Maintenance</v>
      </c>
    </row>
    <row r="6438" spans="1:12" hidden="1">
      <c r="A6438">
        <v>3850</v>
      </c>
      <c r="B6438" t="s">
        <v>7661</v>
      </c>
      <c r="C6438">
        <v>50390000</v>
      </c>
      <c r="D6438" t="s">
        <v>63</v>
      </c>
      <c r="E6438" t="s">
        <v>13</v>
      </c>
      <c r="F6438" t="s">
        <v>13</v>
      </c>
      <c r="G6438" t="s">
        <v>7662</v>
      </c>
      <c r="H6438" s="2">
        <v>44876.702807210648</v>
      </c>
      <c r="I6438" t="s">
        <v>111</v>
      </c>
      <c r="J6438" s="2">
        <v>44876.702807210648</v>
      </c>
      <c r="K6438" t="s">
        <v>111</v>
      </c>
      <c r="L6438" t="str">
        <f>VLOOKUP(C6438,ACCOUNT_MAPPING!A:C,3,FALSE)</f>
        <v>General Building Maintenance</v>
      </c>
    </row>
    <row r="6439" spans="1:12" hidden="1">
      <c r="A6439">
        <v>3555</v>
      </c>
      <c r="B6439" t="s">
        <v>3708</v>
      </c>
      <c r="C6439">
        <v>50390000</v>
      </c>
      <c r="D6439" t="s">
        <v>17</v>
      </c>
      <c r="E6439" t="s">
        <v>13</v>
      </c>
      <c r="F6439" t="s">
        <v>13</v>
      </c>
      <c r="G6439" t="s">
        <v>7663</v>
      </c>
      <c r="H6439" s="2">
        <v>44928.747717592596</v>
      </c>
      <c r="I6439" t="s">
        <v>1422</v>
      </c>
      <c r="J6439" s="2">
        <v>44928.747717592596</v>
      </c>
      <c r="K6439" t="s">
        <v>1422</v>
      </c>
      <c r="L6439" t="str">
        <f>VLOOKUP(C6439,ACCOUNT_MAPPING!A:C,3,FALSE)</f>
        <v>General Building Maintenance</v>
      </c>
    </row>
    <row r="6440" spans="1:12" hidden="1">
      <c r="A6440">
        <v>4600</v>
      </c>
      <c r="B6440" t="s">
        <v>4324</v>
      </c>
      <c r="C6440">
        <v>50390000</v>
      </c>
      <c r="D6440" t="s">
        <v>63</v>
      </c>
      <c r="E6440" t="s">
        <v>13</v>
      </c>
      <c r="F6440" t="s">
        <v>13</v>
      </c>
      <c r="G6440" t="s">
        <v>7664</v>
      </c>
      <c r="H6440" s="2">
        <v>44874.676481828705</v>
      </c>
      <c r="I6440" t="s">
        <v>679</v>
      </c>
      <c r="J6440" s="2">
        <v>44874.676481828705</v>
      </c>
      <c r="K6440" t="s">
        <v>679</v>
      </c>
      <c r="L6440" t="str">
        <f>VLOOKUP(C6440,ACCOUNT_MAPPING!A:C,3,FALSE)</f>
        <v>General Building Maintenance</v>
      </c>
    </row>
    <row r="6441" spans="1:12" hidden="1">
      <c r="A6441">
        <v>4440</v>
      </c>
      <c r="B6441" t="s">
        <v>7665</v>
      </c>
      <c r="C6441">
        <v>50390000</v>
      </c>
      <c r="D6441" t="s">
        <v>17</v>
      </c>
      <c r="E6441" t="s">
        <v>13</v>
      </c>
      <c r="F6441" t="s">
        <v>13</v>
      </c>
      <c r="G6441" t="s">
        <v>7666</v>
      </c>
      <c r="H6441" s="2">
        <v>44924.790467789353</v>
      </c>
      <c r="I6441" t="s">
        <v>119</v>
      </c>
      <c r="J6441" s="2">
        <v>44924.790467789353</v>
      </c>
      <c r="K6441" t="s">
        <v>119</v>
      </c>
      <c r="L6441" t="str">
        <f>VLOOKUP(C6441,ACCOUNT_MAPPING!A:C,3,FALSE)</f>
        <v>General Building Maintenance</v>
      </c>
    </row>
    <row r="6442" spans="1:12" hidden="1">
      <c r="A6442">
        <v>4472</v>
      </c>
      <c r="B6442" t="s">
        <v>7667</v>
      </c>
      <c r="C6442">
        <v>50390000</v>
      </c>
      <c r="D6442" t="s">
        <v>17</v>
      </c>
      <c r="E6442" t="s">
        <v>13</v>
      </c>
      <c r="F6442" t="s">
        <v>13</v>
      </c>
      <c r="G6442" t="s">
        <v>7668</v>
      </c>
      <c r="H6442" s="2">
        <v>44924.603475694443</v>
      </c>
      <c r="I6442" t="s">
        <v>186</v>
      </c>
      <c r="J6442" s="2">
        <v>44924.603475694443</v>
      </c>
      <c r="K6442" t="s">
        <v>186</v>
      </c>
      <c r="L6442" t="str">
        <f>VLOOKUP(C6442,ACCOUNT_MAPPING!A:C,3,FALSE)</f>
        <v>General Building Maintenance</v>
      </c>
    </row>
    <row r="6443" spans="1:12" hidden="1">
      <c r="A6443">
        <v>4598</v>
      </c>
      <c r="B6443" t="s">
        <v>2190</v>
      </c>
      <c r="C6443">
        <v>50390000</v>
      </c>
      <c r="D6443" t="s">
        <v>17</v>
      </c>
      <c r="E6443" t="s">
        <v>13</v>
      </c>
      <c r="F6443" t="s">
        <v>13</v>
      </c>
      <c r="G6443" t="s">
        <v>7669</v>
      </c>
      <c r="H6443" s="2">
        <v>44924.646667858797</v>
      </c>
      <c r="I6443" t="s">
        <v>1441</v>
      </c>
      <c r="J6443" s="2">
        <v>44924.646667858797</v>
      </c>
      <c r="K6443" t="s">
        <v>1441</v>
      </c>
      <c r="L6443" t="str">
        <f>VLOOKUP(C6443,ACCOUNT_MAPPING!A:C,3,FALSE)</f>
        <v>General Building Maintenance</v>
      </c>
    </row>
    <row r="6444" spans="1:12" hidden="1">
      <c r="A6444">
        <v>4273</v>
      </c>
      <c r="B6444" t="s">
        <v>2176</v>
      </c>
      <c r="C6444">
        <v>50390000</v>
      </c>
      <c r="D6444" t="s">
        <v>63</v>
      </c>
      <c r="E6444" t="s">
        <v>13</v>
      </c>
      <c r="F6444" t="s">
        <v>13</v>
      </c>
      <c r="G6444" t="s">
        <v>7670</v>
      </c>
      <c r="H6444" s="2">
        <v>44874.921509409724</v>
      </c>
      <c r="I6444" t="s">
        <v>1434</v>
      </c>
      <c r="J6444" s="2">
        <v>44874.921509409724</v>
      </c>
      <c r="K6444" t="s">
        <v>1434</v>
      </c>
      <c r="L6444" t="str">
        <f>VLOOKUP(C6444,ACCOUNT_MAPPING!A:C,3,FALSE)</f>
        <v>General Building Maintenance</v>
      </c>
    </row>
    <row r="6445" spans="1:12" hidden="1">
      <c r="A6445">
        <v>4375</v>
      </c>
      <c r="B6445" t="s">
        <v>7671</v>
      </c>
      <c r="C6445">
        <v>50390000</v>
      </c>
      <c r="D6445" t="s">
        <v>17</v>
      </c>
      <c r="E6445" t="s">
        <v>13</v>
      </c>
      <c r="F6445" t="s">
        <v>13</v>
      </c>
      <c r="G6445" t="s">
        <v>7647</v>
      </c>
      <c r="H6445" s="2">
        <v>44916.614674189812</v>
      </c>
      <c r="I6445" t="s">
        <v>826</v>
      </c>
      <c r="J6445" s="2">
        <v>44916.614674189812</v>
      </c>
      <c r="K6445" t="s">
        <v>826</v>
      </c>
      <c r="L6445" t="str">
        <f>VLOOKUP(C6445,ACCOUNT_MAPPING!A:C,3,FALSE)</f>
        <v>General Building Maintenance</v>
      </c>
    </row>
    <row r="6446" spans="1:12" hidden="1">
      <c r="A6446">
        <v>4385</v>
      </c>
      <c r="B6446" t="s">
        <v>1363</v>
      </c>
      <c r="C6446">
        <v>50390000</v>
      </c>
      <c r="D6446" t="s">
        <v>63</v>
      </c>
      <c r="E6446" t="s">
        <v>13</v>
      </c>
      <c r="F6446" t="s">
        <v>13</v>
      </c>
      <c r="G6446" t="s">
        <v>7672</v>
      </c>
      <c r="H6446" s="2">
        <v>44875.546298182868</v>
      </c>
      <c r="I6446" t="s">
        <v>354</v>
      </c>
      <c r="J6446" s="2">
        <v>44875.546298182868</v>
      </c>
      <c r="K6446" t="s">
        <v>354</v>
      </c>
      <c r="L6446" t="str">
        <f>VLOOKUP(C6446,ACCOUNT_MAPPING!A:C,3,FALSE)</f>
        <v>General Building Maintenance</v>
      </c>
    </row>
    <row r="6447" spans="1:12" hidden="1">
      <c r="A6447">
        <v>4509</v>
      </c>
      <c r="B6447" t="s">
        <v>6968</v>
      </c>
      <c r="C6447">
        <v>50390000</v>
      </c>
      <c r="D6447" t="s">
        <v>17</v>
      </c>
      <c r="E6447" t="s">
        <v>13</v>
      </c>
      <c r="F6447" t="s">
        <v>13</v>
      </c>
      <c r="G6447" t="s">
        <v>7657</v>
      </c>
      <c r="H6447" s="2">
        <v>44923.707561030089</v>
      </c>
      <c r="I6447" t="s">
        <v>34</v>
      </c>
      <c r="J6447" s="2">
        <v>44923.707561030089</v>
      </c>
      <c r="K6447" t="s">
        <v>34</v>
      </c>
      <c r="L6447" t="str">
        <f>VLOOKUP(C6447,ACCOUNT_MAPPING!A:C,3,FALSE)</f>
        <v>General Building Maintenance</v>
      </c>
    </row>
    <row r="6448" spans="1:12" hidden="1">
      <c r="A6448">
        <v>4606</v>
      </c>
      <c r="B6448" t="s">
        <v>685</v>
      </c>
      <c r="C6448">
        <v>50390000</v>
      </c>
      <c r="D6448" t="s">
        <v>63</v>
      </c>
      <c r="E6448" t="s">
        <v>13</v>
      </c>
      <c r="F6448" t="s">
        <v>13</v>
      </c>
      <c r="G6448" t="s">
        <v>7664</v>
      </c>
      <c r="H6448" s="2">
        <v>44873.659914270836</v>
      </c>
      <c r="I6448" t="s">
        <v>679</v>
      </c>
      <c r="J6448" s="2">
        <v>44873.659914270836</v>
      </c>
      <c r="K6448" t="s">
        <v>679</v>
      </c>
      <c r="L6448" t="str">
        <f>VLOOKUP(C6448,ACCOUNT_MAPPING!A:C,3,FALSE)</f>
        <v>General Building Maintenance</v>
      </c>
    </row>
    <row r="6449" spans="1:12" hidden="1">
      <c r="A6449">
        <v>4607</v>
      </c>
      <c r="B6449" t="s">
        <v>687</v>
      </c>
      <c r="C6449">
        <v>50390000</v>
      </c>
      <c r="D6449" t="s">
        <v>63</v>
      </c>
      <c r="E6449" t="s">
        <v>13</v>
      </c>
      <c r="F6449" t="s">
        <v>13</v>
      </c>
      <c r="G6449" t="s">
        <v>7664</v>
      </c>
      <c r="H6449" s="2">
        <v>44873.665608449075</v>
      </c>
      <c r="I6449" t="s">
        <v>679</v>
      </c>
      <c r="J6449" s="2">
        <v>44873.665608449075</v>
      </c>
      <c r="K6449" t="s">
        <v>679</v>
      </c>
      <c r="L6449" t="str">
        <f>VLOOKUP(C6449,ACCOUNT_MAPPING!A:C,3,FALSE)</f>
        <v>General Building Maintenance</v>
      </c>
    </row>
    <row r="6450" spans="1:12" hidden="1">
      <c r="A6450">
        <v>4610</v>
      </c>
      <c r="B6450" t="s">
        <v>688</v>
      </c>
      <c r="C6450">
        <v>50390000</v>
      </c>
      <c r="D6450" t="s">
        <v>63</v>
      </c>
      <c r="E6450" t="s">
        <v>13</v>
      </c>
      <c r="F6450" t="s">
        <v>13</v>
      </c>
      <c r="G6450" t="s">
        <v>7664</v>
      </c>
      <c r="H6450" s="2">
        <v>44873.693676967596</v>
      </c>
      <c r="I6450" t="s">
        <v>679</v>
      </c>
      <c r="J6450" s="2">
        <v>44873.693676967596</v>
      </c>
      <c r="K6450" t="s">
        <v>679</v>
      </c>
      <c r="L6450" t="str">
        <f>VLOOKUP(C6450,ACCOUNT_MAPPING!A:C,3,FALSE)</f>
        <v>General Building Maintenance</v>
      </c>
    </row>
    <row r="6451" spans="1:12" hidden="1">
      <c r="A6451">
        <v>3247</v>
      </c>
      <c r="B6451" t="s">
        <v>3712</v>
      </c>
      <c r="C6451">
        <v>50390000</v>
      </c>
      <c r="D6451" t="s">
        <v>63</v>
      </c>
      <c r="E6451" t="s">
        <v>13</v>
      </c>
      <c r="F6451" t="s">
        <v>13</v>
      </c>
      <c r="G6451" t="s">
        <v>7673</v>
      </c>
      <c r="H6451" s="2">
        <v>44868.425948298609</v>
      </c>
      <c r="I6451" t="s">
        <v>949</v>
      </c>
      <c r="J6451" s="2">
        <v>44868.425948298609</v>
      </c>
      <c r="K6451" t="s">
        <v>949</v>
      </c>
      <c r="L6451" t="str">
        <f>VLOOKUP(C6451,ACCOUNT_MAPPING!A:C,3,FALSE)</f>
        <v>General Building Maintenance</v>
      </c>
    </row>
    <row r="6452" spans="1:12" hidden="1">
      <c r="A6452">
        <v>4601</v>
      </c>
      <c r="B6452" t="s">
        <v>2185</v>
      </c>
      <c r="C6452">
        <v>50390000</v>
      </c>
      <c r="D6452" t="s">
        <v>63</v>
      </c>
      <c r="E6452" t="s">
        <v>13</v>
      </c>
      <c r="F6452" t="s">
        <v>13</v>
      </c>
      <c r="G6452" t="s">
        <v>7664</v>
      </c>
      <c r="H6452" s="2">
        <v>44873.621832326389</v>
      </c>
      <c r="I6452" t="s">
        <v>679</v>
      </c>
      <c r="J6452" s="2">
        <v>44873.621832326389</v>
      </c>
      <c r="K6452" t="s">
        <v>679</v>
      </c>
      <c r="L6452" t="str">
        <f>VLOOKUP(C6452,ACCOUNT_MAPPING!A:C,3,FALSE)</f>
        <v>General Building Maintenance</v>
      </c>
    </row>
    <row r="6453" spans="1:12" hidden="1">
      <c r="A6453">
        <v>4612</v>
      </c>
      <c r="B6453" t="s">
        <v>4319</v>
      </c>
      <c r="C6453">
        <v>50390000</v>
      </c>
      <c r="D6453" t="s">
        <v>63</v>
      </c>
      <c r="E6453" t="s">
        <v>13</v>
      </c>
      <c r="F6453" t="s">
        <v>13</v>
      </c>
      <c r="G6453" t="s">
        <v>7664</v>
      </c>
      <c r="H6453" s="2">
        <v>44873.70366446759</v>
      </c>
      <c r="I6453" t="s">
        <v>679</v>
      </c>
      <c r="J6453" s="2">
        <v>44873.70366446759</v>
      </c>
      <c r="K6453" t="s">
        <v>679</v>
      </c>
      <c r="L6453" t="str">
        <f>VLOOKUP(C6453,ACCOUNT_MAPPING!A:C,3,FALSE)</f>
        <v>General Building Maintenance</v>
      </c>
    </row>
    <row r="6454" spans="1:12" hidden="1">
      <c r="A6454">
        <v>4469</v>
      </c>
      <c r="B6454" t="s">
        <v>675</v>
      </c>
      <c r="C6454">
        <v>50390000</v>
      </c>
      <c r="D6454" t="s">
        <v>17</v>
      </c>
      <c r="E6454" t="s">
        <v>13</v>
      </c>
      <c r="F6454" t="s">
        <v>13</v>
      </c>
      <c r="G6454" t="s">
        <v>7674</v>
      </c>
      <c r="H6454" s="2">
        <v>44922.491209953703</v>
      </c>
      <c r="I6454" t="s">
        <v>41</v>
      </c>
      <c r="J6454" s="2">
        <v>44922.491209953703</v>
      </c>
      <c r="K6454" t="s">
        <v>41</v>
      </c>
      <c r="L6454" t="str">
        <f>VLOOKUP(C6454,ACCOUNT_MAPPING!A:C,3,FALSE)</f>
        <v>General Building Maintenance</v>
      </c>
    </row>
    <row r="6455" spans="1:12" hidden="1">
      <c r="A6455">
        <v>4550</v>
      </c>
      <c r="B6455" t="s">
        <v>3722</v>
      </c>
      <c r="C6455">
        <v>50390000</v>
      </c>
      <c r="D6455" t="s">
        <v>17</v>
      </c>
      <c r="E6455" t="s">
        <v>13</v>
      </c>
      <c r="F6455" t="s">
        <v>13</v>
      </c>
      <c r="G6455" t="s">
        <v>7675</v>
      </c>
      <c r="H6455" s="2">
        <v>44915.659079201389</v>
      </c>
      <c r="I6455" t="s">
        <v>151</v>
      </c>
      <c r="J6455" s="2">
        <v>44915.659079201389</v>
      </c>
      <c r="K6455" t="s">
        <v>151</v>
      </c>
      <c r="L6455" t="str">
        <f>VLOOKUP(C6455,ACCOUNT_MAPPING!A:C,3,FALSE)</f>
        <v>General Building Maintenance</v>
      </c>
    </row>
    <row r="6456" spans="1:12" hidden="1">
      <c r="A6456">
        <v>4599</v>
      </c>
      <c r="B6456" t="s">
        <v>2179</v>
      </c>
      <c r="C6456">
        <v>50390000</v>
      </c>
      <c r="D6456" t="s">
        <v>17</v>
      </c>
      <c r="E6456" t="s">
        <v>13</v>
      </c>
      <c r="F6456" t="s">
        <v>13</v>
      </c>
      <c r="G6456" t="s">
        <v>7676</v>
      </c>
      <c r="H6456" s="2">
        <v>44924.639015937501</v>
      </c>
      <c r="I6456" t="s">
        <v>1441</v>
      </c>
      <c r="J6456" s="2">
        <v>44924.639015937501</v>
      </c>
      <c r="K6456" t="s">
        <v>1441</v>
      </c>
      <c r="L6456" t="str">
        <f>VLOOKUP(C6456,ACCOUNT_MAPPING!A:C,3,FALSE)</f>
        <v>General Building Maintenance</v>
      </c>
    </row>
    <row r="6457" spans="1:12" hidden="1">
      <c r="A6457">
        <v>4604</v>
      </c>
      <c r="B6457" t="s">
        <v>2181</v>
      </c>
      <c r="C6457">
        <v>50390000</v>
      </c>
      <c r="D6457" t="s">
        <v>63</v>
      </c>
      <c r="E6457" t="s">
        <v>13</v>
      </c>
      <c r="F6457" t="s">
        <v>13</v>
      </c>
      <c r="G6457" t="s">
        <v>7664</v>
      </c>
      <c r="H6457" s="2">
        <v>44873.646186574071</v>
      </c>
      <c r="I6457" t="s">
        <v>679</v>
      </c>
      <c r="J6457" s="2">
        <v>44873.646186574071</v>
      </c>
      <c r="K6457" t="s">
        <v>679</v>
      </c>
      <c r="L6457" t="str">
        <f>VLOOKUP(C6457,ACCOUNT_MAPPING!A:C,3,FALSE)</f>
        <v>General Building Maintenance</v>
      </c>
    </row>
    <row r="6458" spans="1:12" hidden="1">
      <c r="A6458">
        <v>4605</v>
      </c>
      <c r="B6458" t="s">
        <v>677</v>
      </c>
      <c r="C6458">
        <v>50390000</v>
      </c>
      <c r="D6458" t="s">
        <v>63</v>
      </c>
      <c r="E6458" t="s">
        <v>13</v>
      </c>
      <c r="F6458" t="s">
        <v>13</v>
      </c>
      <c r="G6458" t="s">
        <v>7664</v>
      </c>
      <c r="H6458" s="2">
        <v>44873.656066550924</v>
      </c>
      <c r="I6458" t="s">
        <v>679</v>
      </c>
      <c r="J6458" s="2">
        <v>44873.656066550924</v>
      </c>
      <c r="K6458" t="s">
        <v>679</v>
      </c>
      <c r="L6458" t="str">
        <f>VLOOKUP(C6458,ACCOUNT_MAPPING!A:C,3,FALSE)</f>
        <v>General Building Maintenance</v>
      </c>
    </row>
    <row r="6459" spans="1:12" hidden="1">
      <c r="A6459">
        <v>4622</v>
      </c>
      <c r="B6459" t="s">
        <v>3727</v>
      </c>
      <c r="C6459">
        <v>50390000</v>
      </c>
      <c r="D6459" t="s">
        <v>63</v>
      </c>
      <c r="E6459" t="s">
        <v>13</v>
      </c>
      <c r="F6459" t="s">
        <v>13</v>
      </c>
      <c r="G6459" t="s">
        <v>7677</v>
      </c>
      <c r="H6459" s="2">
        <v>44874.590771180556</v>
      </c>
      <c r="I6459" t="s">
        <v>1175</v>
      </c>
      <c r="J6459" s="2">
        <v>44874.590771180556</v>
      </c>
      <c r="K6459" t="s">
        <v>1175</v>
      </c>
      <c r="L6459" t="str">
        <f>VLOOKUP(C6459,ACCOUNT_MAPPING!A:C,3,FALSE)</f>
        <v>General Building Maintenance</v>
      </c>
    </row>
    <row r="6460" spans="1:12" hidden="1">
      <c r="A6460">
        <v>4621</v>
      </c>
      <c r="B6460" t="s">
        <v>6976</v>
      </c>
      <c r="C6460">
        <v>50390000</v>
      </c>
      <c r="D6460" t="s">
        <v>17</v>
      </c>
      <c r="E6460" t="s">
        <v>13</v>
      </c>
      <c r="F6460" t="s">
        <v>13</v>
      </c>
      <c r="G6460" t="s">
        <v>7678</v>
      </c>
      <c r="H6460" s="2">
        <v>44928.736547916669</v>
      </c>
      <c r="I6460" t="s">
        <v>1422</v>
      </c>
      <c r="J6460" s="2">
        <v>44928.736547916669</v>
      </c>
      <c r="K6460" t="s">
        <v>1422</v>
      </c>
      <c r="L6460" t="str">
        <f>VLOOKUP(C6460,ACCOUNT_MAPPING!A:C,3,FALSE)</f>
        <v>General Building Maintenance</v>
      </c>
    </row>
    <row r="6461" spans="1:12" hidden="1">
      <c r="A6461">
        <v>5388</v>
      </c>
      <c r="B6461" t="s">
        <v>2198</v>
      </c>
      <c r="C6461">
        <v>50390000</v>
      </c>
      <c r="D6461" t="s">
        <v>17</v>
      </c>
      <c r="E6461" t="s">
        <v>13</v>
      </c>
      <c r="F6461" t="s">
        <v>13</v>
      </c>
      <c r="G6461" t="s">
        <v>7679</v>
      </c>
      <c r="H6461" s="2">
        <v>44917.396805821758</v>
      </c>
      <c r="I6461" t="s">
        <v>233</v>
      </c>
      <c r="J6461" s="2">
        <v>44917.396805821758</v>
      </c>
      <c r="K6461" t="s">
        <v>233</v>
      </c>
      <c r="L6461" t="str">
        <f>VLOOKUP(C6461,ACCOUNT_MAPPING!A:C,3,FALSE)</f>
        <v>General Building Maintenance</v>
      </c>
    </row>
    <row r="6462" spans="1:12" hidden="1">
      <c r="A6462">
        <v>4942</v>
      </c>
      <c r="B6462" t="s">
        <v>3174</v>
      </c>
      <c r="C6462">
        <v>50390000</v>
      </c>
      <c r="D6462" t="s">
        <v>17</v>
      </c>
      <c r="E6462" t="s">
        <v>13</v>
      </c>
      <c r="F6462" t="s">
        <v>13</v>
      </c>
      <c r="G6462" t="s">
        <v>7680</v>
      </c>
      <c r="H6462" s="2">
        <v>44917.448083483796</v>
      </c>
      <c r="I6462" t="s">
        <v>1672</v>
      </c>
      <c r="J6462" s="2">
        <v>44917.448083483796</v>
      </c>
      <c r="K6462" t="s">
        <v>1672</v>
      </c>
      <c r="L6462" t="str">
        <f>VLOOKUP(C6462,ACCOUNT_MAPPING!A:C,3,FALSE)</f>
        <v>General Building Maintenance</v>
      </c>
    </row>
    <row r="6463" spans="1:12" hidden="1">
      <c r="A6463">
        <v>5408</v>
      </c>
      <c r="B6463" t="s">
        <v>2202</v>
      </c>
      <c r="C6463">
        <v>50390000</v>
      </c>
      <c r="D6463" t="s">
        <v>17</v>
      </c>
      <c r="E6463" t="s">
        <v>13</v>
      </c>
      <c r="F6463" t="s">
        <v>13</v>
      </c>
      <c r="G6463" t="s">
        <v>7681</v>
      </c>
      <c r="H6463" s="2">
        <v>44915.403988969905</v>
      </c>
      <c r="I6463" t="s">
        <v>1092</v>
      </c>
      <c r="J6463" s="2">
        <v>44915.403988969905</v>
      </c>
      <c r="K6463" t="s">
        <v>1092</v>
      </c>
      <c r="L6463" t="str">
        <f>VLOOKUP(C6463,ACCOUNT_MAPPING!A:C,3,FALSE)</f>
        <v>General Building Maintenance</v>
      </c>
    </row>
    <row r="6464" spans="1:12" hidden="1">
      <c r="A6464">
        <v>7696</v>
      </c>
      <c r="B6464" t="s">
        <v>7682</v>
      </c>
      <c r="C6464">
        <v>50390000</v>
      </c>
      <c r="D6464" t="s">
        <v>17</v>
      </c>
      <c r="E6464" t="s">
        <v>13</v>
      </c>
      <c r="F6464" t="s">
        <v>13</v>
      </c>
      <c r="G6464" t="s">
        <v>7675</v>
      </c>
      <c r="H6464" s="2">
        <v>44915.662175810183</v>
      </c>
      <c r="I6464" t="s">
        <v>151</v>
      </c>
      <c r="J6464" s="2">
        <v>44915.662175810183</v>
      </c>
      <c r="K6464" t="s">
        <v>151</v>
      </c>
      <c r="L6464" t="str">
        <f>VLOOKUP(C6464,ACCOUNT_MAPPING!A:C,3,FALSE)</f>
        <v>General Building Maintenance</v>
      </c>
    </row>
    <row r="6465" spans="1:12" hidden="1">
      <c r="A6465">
        <v>4943</v>
      </c>
      <c r="B6465" t="s">
        <v>689</v>
      </c>
      <c r="C6465">
        <v>50390000</v>
      </c>
      <c r="D6465" t="s">
        <v>17</v>
      </c>
      <c r="E6465" t="s">
        <v>13</v>
      </c>
      <c r="F6465" t="s">
        <v>13</v>
      </c>
      <c r="G6465" t="s">
        <v>7683</v>
      </c>
      <c r="H6465" s="2">
        <v>44922.540894907404</v>
      </c>
      <c r="I6465" t="s">
        <v>41</v>
      </c>
      <c r="J6465" s="2">
        <v>44922.540894907404</v>
      </c>
      <c r="K6465" t="s">
        <v>41</v>
      </c>
      <c r="L6465" t="str">
        <f>VLOOKUP(C6465,ACCOUNT_MAPPING!A:C,3,FALSE)</f>
        <v>General Building Maintenance</v>
      </c>
    </row>
    <row r="6466" spans="1:12" hidden="1">
      <c r="A6466">
        <v>4947</v>
      </c>
      <c r="B6466" t="s">
        <v>3171</v>
      </c>
      <c r="C6466">
        <v>50390000</v>
      </c>
      <c r="D6466" t="s">
        <v>17</v>
      </c>
      <c r="E6466" t="s">
        <v>13</v>
      </c>
      <c r="F6466" t="s">
        <v>13</v>
      </c>
      <c r="G6466" t="s">
        <v>7647</v>
      </c>
      <c r="H6466" s="2">
        <v>44922.59824417824</v>
      </c>
      <c r="I6466" t="s">
        <v>826</v>
      </c>
      <c r="J6466" s="2">
        <v>44922.59824417824</v>
      </c>
      <c r="K6466" t="s">
        <v>826</v>
      </c>
      <c r="L6466" t="str">
        <f>VLOOKUP(C6466,ACCOUNT_MAPPING!A:C,3,FALSE)</f>
        <v>General Building Maintenance</v>
      </c>
    </row>
    <row r="6467" spans="1:12" hidden="1">
      <c r="A6467">
        <v>4970</v>
      </c>
      <c r="B6467" t="s">
        <v>4338</v>
      </c>
      <c r="C6467">
        <v>50390000</v>
      </c>
      <c r="D6467" t="s">
        <v>63</v>
      </c>
      <c r="E6467" t="s">
        <v>13</v>
      </c>
      <c r="F6467" t="s">
        <v>13</v>
      </c>
      <c r="G6467" t="s">
        <v>7684</v>
      </c>
      <c r="H6467" s="2">
        <v>44868.521686770837</v>
      </c>
      <c r="I6467" t="s">
        <v>949</v>
      </c>
      <c r="J6467" s="2">
        <v>44868.521686770837</v>
      </c>
      <c r="K6467" t="s">
        <v>949</v>
      </c>
      <c r="L6467" t="str">
        <f>VLOOKUP(C6467,ACCOUNT_MAPPING!A:C,3,FALSE)</f>
        <v>General Building Maintenance</v>
      </c>
    </row>
    <row r="6468" spans="1:12" hidden="1">
      <c r="A6468">
        <v>7695</v>
      </c>
      <c r="B6468" t="s">
        <v>1164</v>
      </c>
      <c r="C6468">
        <v>50390000</v>
      </c>
      <c r="D6468" t="s">
        <v>17</v>
      </c>
      <c r="E6468" t="s">
        <v>13</v>
      </c>
      <c r="F6468" t="s">
        <v>13</v>
      </c>
      <c r="G6468" t="s">
        <v>7685</v>
      </c>
      <c r="H6468" s="2">
        <v>44915.661244212963</v>
      </c>
      <c r="I6468" t="s">
        <v>151</v>
      </c>
      <c r="J6468" s="2">
        <v>44915.661244212963</v>
      </c>
      <c r="K6468" t="s">
        <v>151</v>
      </c>
      <c r="L6468" t="str">
        <f>VLOOKUP(C6468,ACCOUNT_MAPPING!A:C,3,FALSE)</f>
        <v>General Building Maintenance</v>
      </c>
    </row>
    <row r="6469" spans="1:12" hidden="1">
      <c r="A6469">
        <v>6279</v>
      </c>
      <c r="B6469" t="s">
        <v>4331</v>
      </c>
      <c r="C6469">
        <v>50390000</v>
      </c>
      <c r="D6469" t="s">
        <v>12</v>
      </c>
      <c r="E6469" t="s">
        <v>13</v>
      </c>
      <c r="F6469" t="s">
        <v>13</v>
      </c>
      <c r="G6469" t="s">
        <v>7686</v>
      </c>
      <c r="H6469" s="2">
        <v>45008.563643553243</v>
      </c>
      <c r="I6469" t="s">
        <v>284</v>
      </c>
      <c r="J6469" s="2">
        <v>45008.563643553243</v>
      </c>
      <c r="K6469" t="s">
        <v>284</v>
      </c>
      <c r="L6469" t="str">
        <f>VLOOKUP(C6469,ACCOUNT_MAPPING!A:C,3,FALSE)</f>
        <v>General Building Maintenance</v>
      </c>
    </row>
    <row r="6470" spans="1:12" hidden="1">
      <c r="A6470">
        <v>8493</v>
      </c>
      <c r="B6470" t="s">
        <v>1647</v>
      </c>
      <c r="C6470">
        <v>50390000</v>
      </c>
      <c r="D6470" t="s">
        <v>17</v>
      </c>
      <c r="E6470" t="s">
        <v>13</v>
      </c>
      <c r="F6470" t="s">
        <v>13</v>
      </c>
      <c r="G6470" t="s">
        <v>7687</v>
      </c>
      <c r="H6470" s="2">
        <v>44923.711729131945</v>
      </c>
      <c r="I6470" t="s">
        <v>19</v>
      </c>
      <c r="J6470" s="2">
        <v>44923.711729131945</v>
      </c>
      <c r="K6470" t="s">
        <v>19</v>
      </c>
      <c r="L6470" t="str">
        <f>VLOOKUP(C6470,ACCOUNT_MAPPING!A:C,3,FALSE)</f>
        <v>General Building Maintenance</v>
      </c>
    </row>
    <row r="6471" spans="1:12" hidden="1">
      <c r="A6471">
        <v>5409</v>
      </c>
      <c r="B6471" t="s">
        <v>1161</v>
      </c>
      <c r="C6471">
        <v>50390000</v>
      </c>
      <c r="D6471" t="s">
        <v>17</v>
      </c>
      <c r="E6471" t="s">
        <v>13</v>
      </c>
      <c r="F6471" t="s">
        <v>13</v>
      </c>
      <c r="G6471" t="s">
        <v>7688</v>
      </c>
      <c r="H6471" s="2">
        <v>44915.705270486113</v>
      </c>
      <c r="I6471" t="s">
        <v>1092</v>
      </c>
      <c r="J6471" s="2">
        <v>44915.705270486113</v>
      </c>
      <c r="K6471" t="s">
        <v>1092</v>
      </c>
      <c r="L6471" t="str">
        <f>VLOOKUP(C6471,ACCOUNT_MAPPING!A:C,3,FALSE)</f>
        <v>General Building Maintenance</v>
      </c>
    </row>
    <row r="6472" spans="1:12" hidden="1">
      <c r="A6472">
        <v>7615</v>
      </c>
      <c r="B6472" t="s">
        <v>2200</v>
      </c>
      <c r="C6472">
        <v>50390000</v>
      </c>
      <c r="D6472" t="s">
        <v>17</v>
      </c>
      <c r="E6472" t="s">
        <v>13</v>
      </c>
      <c r="F6472" t="s">
        <v>13</v>
      </c>
      <c r="G6472" t="s">
        <v>7689</v>
      </c>
      <c r="H6472" s="2">
        <v>44922.601830590276</v>
      </c>
      <c r="I6472" t="s">
        <v>83</v>
      </c>
      <c r="J6472" s="2">
        <v>44922.601830590276</v>
      </c>
      <c r="K6472" t="s">
        <v>83</v>
      </c>
      <c r="L6472" t="str">
        <f>VLOOKUP(C6472,ACCOUNT_MAPPING!A:C,3,FALSE)</f>
        <v>General Building Maintenance</v>
      </c>
    </row>
    <row r="6473" spans="1:12" hidden="1">
      <c r="A6473">
        <v>7617</v>
      </c>
      <c r="B6473" t="s">
        <v>1641</v>
      </c>
      <c r="C6473">
        <v>50390000</v>
      </c>
      <c r="D6473" t="s">
        <v>17</v>
      </c>
      <c r="E6473" t="s">
        <v>13</v>
      </c>
      <c r="F6473" t="s">
        <v>13</v>
      </c>
      <c r="G6473" t="s">
        <v>7690</v>
      </c>
      <c r="H6473" s="2">
        <v>44922.628609143518</v>
      </c>
      <c r="I6473" t="s">
        <v>83</v>
      </c>
      <c r="J6473" s="2">
        <v>44922.628609143518</v>
      </c>
      <c r="K6473" t="s">
        <v>83</v>
      </c>
      <c r="L6473" t="str">
        <f>VLOOKUP(C6473,ACCOUNT_MAPPING!A:C,3,FALSE)</f>
        <v>General Building Maintenance</v>
      </c>
    </row>
    <row r="6474" spans="1:12" hidden="1">
      <c r="A6474">
        <v>7644</v>
      </c>
      <c r="B6474" t="s">
        <v>6989</v>
      </c>
      <c r="C6474">
        <v>50390000</v>
      </c>
      <c r="D6474" t="s">
        <v>17</v>
      </c>
      <c r="E6474" t="s">
        <v>13</v>
      </c>
      <c r="F6474" t="s">
        <v>13</v>
      </c>
      <c r="G6474" t="s">
        <v>7691</v>
      </c>
      <c r="H6474" s="2">
        <v>44922.793969942133</v>
      </c>
      <c r="I6474" t="s">
        <v>19</v>
      </c>
      <c r="J6474" s="2">
        <v>44922.793969942133</v>
      </c>
      <c r="K6474" t="s">
        <v>19</v>
      </c>
      <c r="L6474" t="str">
        <f>VLOOKUP(C6474,ACCOUNT_MAPPING!A:C,3,FALSE)</f>
        <v>General Building Maintenance</v>
      </c>
    </row>
    <row r="6475" spans="1:12" hidden="1">
      <c r="A6475">
        <v>8490</v>
      </c>
      <c r="B6475" t="s">
        <v>3731</v>
      </c>
      <c r="C6475">
        <v>50390000</v>
      </c>
      <c r="D6475" t="s">
        <v>17</v>
      </c>
      <c r="E6475" t="s">
        <v>13</v>
      </c>
      <c r="F6475" t="s">
        <v>13</v>
      </c>
      <c r="G6475" t="s">
        <v>7692</v>
      </c>
      <c r="H6475" s="2">
        <v>44922.90315204861</v>
      </c>
      <c r="I6475" t="s">
        <v>19</v>
      </c>
      <c r="J6475" s="2">
        <v>44922.90315204861</v>
      </c>
      <c r="K6475" t="s">
        <v>19</v>
      </c>
      <c r="L6475" t="str">
        <f>VLOOKUP(C6475,ACCOUNT_MAPPING!A:C,3,FALSE)</f>
        <v>General Building Maintenance</v>
      </c>
    </row>
    <row r="6476" spans="1:12" hidden="1">
      <c r="A6476">
        <v>8455</v>
      </c>
      <c r="B6476" t="s">
        <v>1166</v>
      </c>
      <c r="C6476">
        <v>50390000</v>
      </c>
      <c r="D6476" t="s">
        <v>17</v>
      </c>
      <c r="E6476" t="s">
        <v>13</v>
      </c>
      <c r="F6476" t="s">
        <v>13</v>
      </c>
      <c r="G6476" t="s">
        <v>7693</v>
      </c>
      <c r="H6476" s="2">
        <v>44925.533407175928</v>
      </c>
      <c r="I6476" t="s">
        <v>900</v>
      </c>
      <c r="J6476" s="2">
        <v>44925.533407175928</v>
      </c>
      <c r="K6476" t="s">
        <v>900</v>
      </c>
      <c r="L6476" t="str">
        <f>VLOOKUP(C6476,ACCOUNT_MAPPING!A:C,3,FALSE)</f>
        <v>General Building Maintenance</v>
      </c>
    </row>
    <row r="6477" spans="1:12" hidden="1">
      <c r="A6477">
        <v>8489</v>
      </c>
      <c r="B6477" t="s">
        <v>3735</v>
      </c>
      <c r="C6477">
        <v>50390000</v>
      </c>
      <c r="D6477" t="s">
        <v>17</v>
      </c>
      <c r="E6477" t="s">
        <v>13</v>
      </c>
      <c r="F6477" t="s">
        <v>13</v>
      </c>
      <c r="G6477" t="s">
        <v>7694</v>
      </c>
      <c r="H6477" s="2">
        <v>44922.809107870373</v>
      </c>
      <c r="I6477" t="s">
        <v>19</v>
      </c>
      <c r="J6477" s="2">
        <v>44922.809107870373</v>
      </c>
      <c r="K6477" t="s">
        <v>19</v>
      </c>
      <c r="L6477" t="str">
        <f>VLOOKUP(C6477,ACCOUNT_MAPPING!A:C,3,FALSE)</f>
        <v>General Building Maintenance</v>
      </c>
    </row>
    <row r="6478" spans="1:12" hidden="1">
      <c r="A6478">
        <v>8500</v>
      </c>
      <c r="B6478" t="s">
        <v>6531</v>
      </c>
      <c r="C6478">
        <v>50390000</v>
      </c>
      <c r="D6478" t="s">
        <v>63</v>
      </c>
      <c r="E6478" t="s">
        <v>13</v>
      </c>
      <c r="F6478" t="s">
        <v>13</v>
      </c>
      <c r="G6478" t="s">
        <v>7695</v>
      </c>
      <c r="H6478" s="2">
        <v>44876.728617824076</v>
      </c>
      <c r="I6478" t="s">
        <v>7004</v>
      </c>
      <c r="J6478" s="2">
        <v>44876.728617824076</v>
      </c>
      <c r="K6478" t="s">
        <v>7004</v>
      </c>
      <c r="L6478" t="str">
        <f>VLOOKUP(C6478,ACCOUNT_MAPPING!A:C,3,FALSE)</f>
        <v>General Building Maintenance</v>
      </c>
    </row>
    <row r="6479" spans="1:12" hidden="1">
      <c r="A6479">
        <v>8513</v>
      </c>
      <c r="B6479" t="s">
        <v>20</v>
      </c>
      <c r="C6479">
        <v>50390000</v>
      </c>
      <c r="D6479" t="s">
        <v>17</v>
      </c>
      <c r="E6479" t="s">
        <v>13</v>
      </c>
      <c r="F6479" t="s">
        <v>13</v>
      </c>
      <c r="G6479" t="s">
        <v>7696</v>
      </c>
      <c r="H6479" s="2">
        <v>44917.609385532407</v>
      </c>
      <c r="I6479" t="s">
        <v>22</v>
      </c>
      <c r="J6479" s="2">
        <v>44917.609385532407</v>
      </c>
      <c r="K6479" t="s">
        <v>22</v>
      </c>
      <c r="L6479" t="str">
        <f>VLOOKUP(C6479,ACCOUNT_MAPPING!A:C,3,FALSE)</f>
        <v>General Building Maintenance</v>
      </c>
    </row>
    <row r="6480" spans="1:12" hidden="1">
      <c r="A6480">
        <v>8514</v>
      </c>
      <c r="B6480" t="s">
        <v>1649</v>
      </c>
      <c r="C6480">
        <v>50390000</v>
      </c>
      <c r="D6480" t="s">
        <v>17</v>
      </c>
      <c r="E6480" t="s">
        <v>13</v>
      </c>
      <c r="F6480" t="s">
        <v>13</v>
      </c>
      <c r="G6480" t="s">
        <v>7696</v>
      </c>
      <c r="H6480" s="2">
        <v>44917.613440740737</v>
      </c>
      <c r="I6480" t="s">
        <v>22</v>
      </c>
      <c r="J6480" s="2">
        <v>44917.613440740737</v>
      </c>
      <c r="K6480" t="s">
        <v>22</v>
      </c>
      <c r="L6480" t="str">
        <f>VLOOKUP(C6480,ACCOUNT_MAPPING!A:C,3,FALSE)</f>
        <v>General Building Maintenance</v>
      </c>
    </row>
    <row r="6481" spans="1:12" hidden="1">
      <c r="A6481">
        <v>8516</v>
      </c>
      <c r="B6481" t="s">
        <v>692</v>
      </c>
      <c r="C6481">
        <v>50390000</v>
      </c>
      <c r="D6481" t="s">
        <v>17</v>
      </c>
      <c r="E6481" t="s">
        <v>13</v>
      </c>
      <c r="F6481" t="s">
        <v>13</v>
      </c>
      <c r="G6481" t="s">
        <v>7697</v>
      </c>
      <c r="H6481" s="2">
        <v>44922.63067619213</v>
      </c>
      <c r="I6481" t="s">
        <v>83</v>
      </c>
      <c r="J6481" s="2">
        <v>44922.63067619213</v>
      </c>
      <c r="K6481" t="s">
        <v>83</v>
      </c>
      <c r="L6481" t="str">
        <f>VLOOKUP(C6481,ACCOUNT_MAPPING!A:C,3,FALSE)</f>
        <v>General Building Maintenance</v>
      </c>
    </row>
    <row r="6482" spans="1:12" hidden="1">
      <c r="A6482">
        <v>8491</v>
      </c>
      <c r="B6482" t="s">
        <v>3179</v>
      </c>
      <c r="C6482">
        <v>50390000</v>
      </c>
      <c r="D6482" t="s">
        <v>17</v>
      </c>
      <c r="E6482" t="s">
        <v>13</v>
      </c>
      <c r="F6482" t="s">
        <v>13</v>
      </c>
      <c r="G6482" t="s">
        <v>7698</v>
      </c>
      <c r="H6482" s="2">
        <v>44922.914733483798</v>
      </c>
      <c r="I6482" t="s">
        <v>19</v>
      </c>
      <c r="J6482" s="2">
        <v>44922.914733483798</v>
      </c>
      <c r="K6482" t="s">
        <v>19</v>
      </c>
      <c r="L6482" t="str">
        <f>VLOOKUP(C6482,ACCOUNT_MAPPING!A:C,3,FALSE)</f>
        <v>General Building Maintenance</v>
      </c>
    </row>
    <row r="6483" spans="1:12" hidden="1">
      <c r="A6483">
        <v>8492</v>
      </c>
      <c r="B6483" t="s">
        <v>1643</v>
      </c>
      <c r="C6483">
        <v>50390000</v>
      </c>
      <c r="D6483" t="s">
        <v>17</v>
      </c>
      <c r="E6483" t="s">
        <v>13</v>
      </c>
      <c r="F6483" t="s">
        <v>13</v>
      </c>
      <c r="G6483" t="s">
        <v>7698</v>
      </c>
      <c r="H6483" s="2">
        <v>44922.919798692128</v>
      </c>
      <c r="I6483" t="s">
        <v>19</v>
      </c>
      <c r="J6483" s="2">
        <v>44922.919798692128</v>
      </c>
      <c r="K6483" t="s">
        <v>19</v>
      </c>
      <c r="L6483" t="str">
        <f>VLOOKUP(C6483,ACCOUNT_MAPPING!A:C,3,FALSE)</f>
        <v>General Building Maintenance</v>
      </c>
    </row>
    <row r="6484" spans="1:12" hidden="1">
      <c r="A6484">
        <v>8523</v>
      </c>
      <c r="B6484" t="s">
        <v>4354</v>
      </c>
      <c r="C6484">
        <v>50390000</v>
      </c>
      <c r="D6484" t="s">
        <v>17</v>
      </c>
      <c r="E6484" t="s">
        <v>13</v>
      </c>
      <c r="F6484" t="s">
        <v>13</v>
      </c>
      <c r="G6484" t="s">
        <v>7699</v>
      </c>
      <c r="H6484" s="2">
        <v>44928.903435995373</v>
      </c>
      <c r="I6484" t="s">
        <v>1422</v>
      </c>
      <c r="J6484" s="2">
        <v>44928.903435995373</v>
      </c>
      <c r="K6484" t="s">
        <v>1422</v>
      </c>
      <c r="L6484" t="str">
        <f>VLOOKUP(C6484,ACCOUNT_MAPPING!A:C,3,FALSE)</f>
        <v>General Building Maintenance</v>
      </c>
    </row>
    <row r="6485" spans="1:12" hidden="1">
      <c r="A6485">
        <v>8535</v>
      </c>
      <c r="B6485" t="s">
        <v>1367</v>
      </c>
      <c r="C6485">
        <v>50390000</v>
      </c>
      <c r="D6485" t="s">
        <v>63</v>
      </c>
      <c r="E6485" t="s">
        <v>13</v>
      </c>
      <c r="F6485" t="s">
        <v>13</v>
      </c>
      <c r="G6485" t="s">
        <v>7700</v>
      </c>
      <c r="H6485" s="2">
        <v>44873.661832835649</v>
      </c>
      <c r="I6485" t="s">
        <v>56</v>
      </c>
      <c r="J6485" s="2">
        <v>44873.661832835649</v>
      </c>
      <c r="K6485" t="s">
        <v>56</v>
      </c>
      <c r="L6485" t="str">
        <f>VLOOKUP(C6485,ACCOUNT_MAPPING!A:C,3,FALSE)</f>
        <v>General Building Maintenance</v>
      </c>
    </row>
    <row r="6486" spans="1:12" hidden="1">
      <c r="A6486">
        <v>8519</v>
      </c>
      <c r="B6486" t="s">
        <v>1651</v>
      </c>
      <c r="C6486">
        <v>50390000</v>
      </c>
      <c r="D6486" t="s">
        <v>17</v>
      </c>
      <c r="E6486" t="s">
        <v>13</v>
      </c>
      <c r="F6486" t="s">
        <v>13</v>
      </c>
      <c r="G6486" t="s">
        <v>7701</v>
      </c>
      <c r="H6486" s="2">
        <v>44928.887164201391</v>
      </c>
      <c r="I6486" t="s">
        <v>1422</v>
      </c>
      <c r="J6486" s="2">
        <v>44928.887164201391</v>
      </c>
      <c r="K6486" t="s">
        <v>1422</v>
      </c>
      <c r="L6486" t="str">
        <f>VLOOKUP(C6486,ACCOUNT_MAPPING!A:C,3,FALSE)</f>
        <v>General Building Maintenance</v>
      </c>
    </row>
    <row r="6487" spans="1:12" hidden="1">
      <c r="A6487">
        <v>8524</v>
      </c>
      <c r="B6487" t="s">
        <v>7006</v>
      </c>
      <c r="C6487">
        <v>50390000</v>
      </c>
      <c r="D6487" t="s">
        <v>17</v>
      </c>
      <c r="E6487" t="s">
        <v>13</v>
      </c>
      <c r="F6487" t="s">
        <v>13</v>
      </c>
      <c r="G6487" t="s">
        <v>7702</v>
      </c>
      <c r="H6487" s="2">
        <v>44928.896510381943</v>
      </c>
      <c r="I6487" t="s">
        <v>1422</v>
      </c>
      <c r="J6487" s="2">
        <v>44928.896510381943</v>
      </c>
      <c r="K6487" t="s">
        <v>1422</v>
      </c>
      <c r="L6487" t="str">
        <f>VLOOKUP(C6487,ACCOUNT_MAPPING!A:C,3,FALSE)</f>
        <v>General Building Maintenance</v>
      </c>
    </row>
    <row r="6488" spans="1:12" hidden="1">
      <c r="A6488">
        <v>8605</v>
      </c>
      <c r="B6488" t="s">
        <v>1371</v>
      </c>
      <c r="C6488">
        <v>50390000</v>
      </c>
      <c r="D6488" t="s">
        <v>17</v>
      </c>
      <c r="E6488" t="s">
        <v>13</v>
      </c>
      <c r="F6488" t="s">
        <v>13</v>
      </c>
      <c r="G6488" t="s">
        <v>7703</v>
      </c>
      <c r="H6488" s="2">
        <v>44923.654600034723</v>
      </c>
      <c r="I6488" t="s">
        <v>702</v>
      </c>
      <c r="J6488" s="2">
        <v>44923.654600034723</v>
      </c>
      <c r="K6488" t="s">
        <v>702</v>
      </c>
      <c r="L6488" t="str">
        <f>VLOOKUP(C6488,ACCOUNT_MAPPING!A:C,3,FALSE)</f>
        <v>General Building Maintenance</v>
      </c>
    </row>
    <row r="6489" spans="1:12" hidden="1">
      <c r="A6489">
        <v>8614</v>
      </c>
      <c r="B6489" t="s">
        <v>32</v>
      </c>
      <c r="C6489">
        <v>50390000</v>
      </c>
      <c r="D6489" t="s">
        <v>17</v>
      </c>
      <c r="E6489" t="s">
        <v>13</v>
      </c>
      <c r="F6489" t="s">
        <v>13</v>
      </c>
      <c r="G6489" t="s">
        <v>7657</v>
      </c>
      <c r="H6489" s="2">
        <v>44924.42711744213</v>
      </c>
      <c r="I6489" t="s">
        <v>34</v>
      </c>
      <c r="J6489" s="2">
        <v>44924.42711744213</v>
      </c>
      <c r="K6489" t="s">
        <v>34</v>
      </c>
      <c r="L6489" t="str">
        <f>VLOOKUP(C6489,ACCOUNT_MAPPING!A:C,3,FALSE)</f>
        <v>General Building Maintenance</v>
      </c>
    </row>
    <row r="6490" spans="1:12" hidden="1">
      <c r="A6490">
        <v>8654</v>
      </c>
      <c r="B6490" t="s">
        <v>2226</v>
      </c>
      <c r="C6490">
        <v>50390000</v>
      </c>
      <c r="D6490" t="s">
        <v>63</v>
      </c>
      <c r="E6490" t="s">
        <v>13</v>
      </c>
      <c r="F6490" t="s">
        <v>13</v>
      </c>
      <c r="G6490" t="s">
        <v>7704</v>
      </c>
      <c r="H6490" s="2">
        <v>44876.571200081016</v>
      </c>
      <c r="I6490" t="s">
        <v>598</v>
      </c>
      <c r="J6490" s="2">
        <v>44876.571200081016</v>
      </c>
      <c r="K6490" t="s">
        <v>598</v>
      </c>
      <c r="L6490" t="str">
        <f>VLOOKUP(C6490,ACCOUNT_MAPPING!A:C,3,FALSE)</f>
        <v>General Building Maintenance</v>
      </c>
    </row>
    <row r="6491" spans="1:12" hidden="1">
      <c r="A6491">
        <v>8641</v>
      </c>
      <c r="B6491" t="s">
        <v>703</v>
      </c>
      <c r="C6491">
        <v>50390000</v>
      </c>
      <c r="D6491" t="s">
        <v>17</v>
      </c>
      <c r="E6491" t="s">
        <v>13</v>
      </c>
      <c r="F6491" t="s">
        <v>13</v>
      </c>
      <c r="G6491" t="s">
        <v>7705</v>
      </c>
      <c r="H6491" s="2">
        <v>44919.565168946756</v>
      </c>
      <c r="I6491" t="s">
        <v>31</v>
      </c>
      <c r="J6491" s="2">
        <v>44919.565168946756</v>
      </c>
      <c r="K6491" t="s">
        <v>31</v>
      </c>
      <c r="L6491" t="str">
        <f>VLOOKUP(C6491,ACCOUNT_MAPPING!A:C,3,FALSE)</f>
        <v>General Building Maintenance</v>
      </c>
    </row>
    <row r="6492" spans="1:12" hidden="1">
      <c r="A6492">
        <v>8643</v>
      </c>
      <c r="B6492" t="s">
        <v>6541</v>
      </c>
      <c r="C6492">
        <v>50390000</v>
      </c>
      <c r="D6492" t="s">
        <v>17</v>
      </c>
      <c r="E6492" t="s">
        <v>13</v>
      </c>
      <c r="F6492" t="s">
        <v>13</v>
      </c>
      <c r="G6492" t="s">
        <v>7706</v>
      </c>
      <c r="H6492" s="2">
        <v>44919.570531400466</v>
      </c>
      <c r="I6492" t="s">
        <v>31</v>
      </c>
      <c r="J6492" s="2">
        <v>44919.570531400466</v>
      </c>
      <c r="K6492" t="s">
        <v>31</v>
      </c>
      <c r="L6492" t="str">
        <f>VLOOKUP(C6492,ACCOUNT_MAPPING!A:C,3,FALSE)</f>
        <v>General Building Maintenance</v>
      </c>
    </row>
    <row r="6493" spans="1:12" hidden="1">
      <c r="A6493">
        <v>8645</v>
      </c>
      <c r="B6493" t="s">
        <v>2224</v>
      </c>
      <c r="C6493">
        <v>50390000</v>
      </c>
      <c r="D6493" t="s">
        <v>17</v>
      </c>
      <c r="E6493" t="s">
        <v>13</v>
      </c>
      <c r="F6493" t="s">
        <v>13</v>
      </c>
      <c r="G6493" t="s">
        <v>7707</v>
      </c>
      <c r="H6493" s="2">
        <v>44919.5745803588</v>
      </c>
      <c r="I6493" t="s">
        <v>31</v>
      </c>
      <c r="J6493" s="2">
        <v>44919.5745803588</v>
      </c>
      <c r="K6493" t="s">
        <v>31</v>
      </c>
      <c r="L6493" t="str">
        <f>VLOOKUP(C6493,ACCOUNT_MAPPING!A:C,3,FALSE)</f>
        <v>General Building Maintenance</v>
      </c>
    </row>
    <row r="6494" spans="1:12" hidden="1">
      <c r="A6494">
        <v>8642</v>
      </c>
      <c r="B6494" t="s">
        <v>29</v>
      </c>
      <c r="C6494">
        <v>50390000</v>
      </c>
      <c r="D6494" t="s">
        <v>17</v>
      </c>
      <c r="E6494" t="s">
        <v>13</v>
      </c>
      <c r="F6494" t="s">
        <v>13</v>
      </c>
      <c r="G6494" t="s">
        <v>7705</v>
      </c>
      <c r="H6494" s="2">
        <v>44919.568954432871</v>
      </c>
      <c r="I6494" t="s">
        <v>31</v>
      </c>
      <c r="J6494" s="2">
        <v>44919.568954432871</v>
      </c>
      <c r="K6494" t="s">
        <v>31</v>
      </c>
      <c r="L6494" t="str">
        <f>VLOOKUP(C6494,ACCOUNT_MAPPING!A:C,3,FALSE)</f>
        <v>General Building Maintenance</v>
      </c>
    </row>
    <row r="6495" spans="1:12" hidden="1">
      <c r="A6495">
        <v>8647</v>
      </c>
      <c r="B6495" t="s">
        <v>707</v>
      </c>
      <c r="C6495">
        <v>50390000</v>
      </c>
      <c r="D6495" t="s">
        <v>17</v>
      </c>
      <c r="E6495" t="s">
        <v>13</v>
      </c>
      <c r="F6495" t="s">
        <v>13</v>
      </c>
      <c r="G6495" t="s">
        <v>7708</v>
      </c>
      <c r="H6495" s="2">
        <v>44919.583339849538</v>
      </c>
      <c r="I6495" t="s">
        <v>31</v>
      </c>
      <c r="J6495" s="2">
        <v>44919.583339849538</v>
      </c>
      <c r="K6495" t="s">
        <v>31</v>
      </c>
      <c r="L6495" t="str">
        <f>VLOOKUP(C6495,ACCOUNT_MAPPING!A:C,3,FALSE)</f>
        <v>General Building Maintenance</v>
      </c>
    </row>
    <row r="6496" spans="1:12" hidden="1">
      <c r="A6496">
        <v>8656</v>
      </c>
      <c r="B6496" t="s">
        <v>7709</v>
      </c>
      <c r="C6496">
        <v>50390000</v>
      </c>
      <c r="D6496" t="s">
        <v>63</v>
      </c>
      <c r="E6496" t="s">
        <v>13</v>
      </c>
      <c r="F6496" t="s">
        <v>13</v>
      </c>
      <c r="G6496" t="s">
        <v>7710</v>
      </c>
      <c r="H6496" s="2">
        <v>44875.525792395834</v>
      </c>
      <c r="I6496" t="s">
        <v>354</v>
      </c>
      <c r="J6496" s="2">
        <v>44875.525792395834</v>
      </c>
      <c r="K6496" t="s">
        <v>354</v>
      </c>
      <c r="L6496" t="str">
        <f>VLOOKUP(C6496,ACCOUNT_MAPPING!A:C,3,FALSE)</f>
        <v>General Building Maintenance</v>
      </c>
    </row>
    <row r="6497" spans="1:12" hidden="1">
      <c r="A6497">
        <v>8646</v>
      </c>
      <c r="B6497" t="s">
        <v>3742</v>
      </c>
      <c r="C6497">
        <v>50390000</v>
      </c>
      <c r="D6497" t="s">
        <v>17</v>
      </c>
      <c r="E6497" t="s">
        <v>13</v>
      </c>
      <c r="F6497" t="s">
        <v>13</v>
      </c>
      <c r="G6497" t="s">
        <v>7708</v>
      </c>
      <c r="H6497" s="2">
        <v>44919.581806944443</v>
      </c>
      <c r="I6497" t="s">
        <v>31</v>
      </c>
      <c r="J6497" s="2">
        <v>44919.581806944443</v>
      </c>
      <c r="K6497" t="s">
        <v>31</v>
      </c>
      <c r="L6497" t="str">
        <f>VLOOKUP(C6497,ACCOUNT_MAPPING!A:C,3,FALSE)</f>
        <v>General Building Maintenance</v>
      </c>
    </row>
    <row r="6498" spans="1:12" hidden="1">
      <c r="A6498">
        <v>8649</v>
      </c>
      <c r="B6498" t="s">
        <v>1666</v>
      </c>
      <c r="C6498">
        <v>50390000</v>
      </c>
      <c r="D6498" t="s">
        <v>17</v>
      </c>
      <c r="E6498" t="s">
        <v>13</v>
      </c>
      <c r="F6498" t="s">
        <v>13</v>
      </c>
      <c r="G6498" t="s">
        <v>7708</v>
      </c>
      <c r="H6498" s="2">
        <v>44919.585526817129</v>
      </c>
      <c r="I6498" t="s">
        <v>31</v>
      </c>
      <c r="J6498" s="2">
        <v>44919.585526817129</v>
      </c>
      <c r="K6498" t="s">
        <v>31</v>
      </c>
      <c r="L6498" t="str">
        <f>VLOOKUP(C6498,ACCOUNT_MAPPING!A:C,3,FALSE)</f>
        <v>General Building Maintenance</v>
      </c>
    </row>
    <row r="6499" spans="1:12" hidden="1">
      <c r="A6499">
        <v>8655</v>
      </c>
      <c r="B6499" t="s">
        <v>2153</v>
      </c>
      <c r="C6499">
        <v>50390000</v>
      </c>
      <c r="D6499" t="s">
        <v>63</v>
      </c>
      <c r="E6499" t="s">
        <v>13</v>
      </c>
      <c r="F6499" t="s">
        <v>13</v>
      </c>
      <c r="G6499" t="s">
        <v>7704</v>
      </c>
      <c r="H6499" s="2">
        <v>44876.588218668985</v>
      </c>
      <c r="I6499" t="s">
        <v>598</v>
      </c>
      <c r="J6499" s="2">
        <v>44876.588218668985</v>
      </c>
      <c r="K6499" t="s">
        <v>598</v>
      </c>
      <c r="L6499" t="str">
        <f>VLOOKUP(C6499,ACCOUNT_MAPPING!A:C,3,FALSE)</f>
        <v>General Building Maintenance</v>
      </c>
    </row>
    <row r="6500" spans="1:12" hidden="1">
      <c r="A6500">
        <v>8675</v>
      </c>
      <c r="B6500" t="s">
        <v>2236</v>
      </c>
      <c r="C6500">
        <v>50390000</v>
      </c>
      <c r="D6500" t="s">
        <v>17</v>
      </c>
      <c r="E6500" t="s">
        <v>13</v>
      </c>
      <c r="F6500" t="s">
        <v>13</v>
      </c>
      <c r="G6500" t="s">
        <v>7711</v>
      </c>
      <c r="H6500" s="2">
        <v>44915.700513460652</v>
      </c>
      <c r="I6500" t="s">
        <v>1675</v>
      </c>
      <c r="J6500" s="2">
        <v>44915.700513460652</v>
      </c>
      <c r="K6500" t="s">
        <v>1675</v>
      </c>
      <c r="L6500" t="str">
        <f>VLOOKUP(C6500,ACCOUNT_MAPPING!A:C,3,FALSE)</f>
        <v>General Building Maintenance</v>
      </c>
    </row>
    <row r="6501" spans="1:12" hidden="1">
      <c r="A6501">
        <v>8682</v>
      </c>
      <c r="B6501" t="s">
        <v>1172</v>
      </c>
      <c r="C6501">
        <v>50390000</v>
      </c>
      <c r="D6501" t="s">
        <v>17</v>
      </c>
      <c r="E6501" t="s">
        <v>13</v>
      </c>
      <c r="F6501" t="s">
        <v>13</v>
      </c>
      <c r="G6501" t="s">
        <v>7712</v>
      </c>
      <c r="H6501" s="2">
        <v>44925.514870370367</v>
      </c>
      <c r="I6501" t="s">
        <v>900</v>
      </c>
      <c r="J6501" s="2">
        <v>44925.514870370367</v>
      </c>
      <c r="K6501" t="s">
        <v>900</v>
      </c>
      <c r="L6501" t="str">
        <f>VLOOKUP(C6501,ACCOUNT_MAPPING!A:C,3,FALSE)</f>
        <v>General Building Maintenance</v>
      </c>
    </row>
    <row r="6502" spans="1:12" hidden="1">
      <c r="A6502">
        <v>8653</v>
      </c>
      <c r="B6502" t="s">
        <v>705</v>
      </c>
      <c r="C6502">
        <v>50390000</v>
      </c>
      <c r="D6502" t="s">
        <v>63</v>
      </c>
      <c r="E6502" t="s">
        <v>13</v>
      </c>
      <c r="F6502" t="s">
        <v>13</v>
      </c>
      <c r="G6502" t="s">
        <v>7713</v>
      </c>
      <c r="H6502" s="2">
        <v>44875.608817245367</v>
      </c>
      <c r="I6502" t="s">
        <v>598</v>
      </c>
      <c r="J6502" s="2">
        <v>44875.608817245367</v>
      </c>
      <c r="K6502" t="s">
        <v>598</v>
      </c>
      <c r="L6502" t="str">
        <f>VLOOKUP(C6502,ACCOUNT_MAPPING!A:C,3,FALSE)</f>
        <v>General Building Maintenance</v>
      </c>
    </row>
    <row r="6503" spans="1:12" hidden="1">
      <c r="A6503">
        <v>8657</v>
      </c>
      <c r="B6503" t="s">
        <v>3203</v>
      </c>
      <c r="C6503">
        <v>50390000</v>
      </c>
      <c r="D6503" t="s">
        <v>17</v>
      </c>
      <c r="E6503" t="s">
        <v>13</v>
      </c>
      <c r="F6503" t="s">
        <v>13</v>
      </c>
      <c r="G6503" t="s">
        <v>7714</v>
      </c>
      <c r="H6503" s="2">
        <v>44916.702057060182</v>
      </c>
      <c r="I6503" t="s">
        <v>1175</v>
      </c>
      <c r="J6503" s="2">
        <v>44916.702057060182</v>
      </c>
      <c r="K6503" t="s">
        <v>1175</v>
      </c>
      <c r="L6503" t="str">
        <f>VLOOKUP(C6503,ACCOUNT_MAPPING!A:C,3,FALSE)</f>
        <v>General Building Maintenance</v>
      </c>
    </row>
    <row r="6504" spans="1:12" hidden="1">
      <c r="A6504">
        <v>8674</v>
      </c>
      <c r="B6504" t="s">
        <v>2234</v>
      </c>
      <c r="C6504">
        <v>50390000</v>
      </c>
      <c r="D6504" t="s">
        <v>63</v>
      </c>
      <c r="E6504" t="s">
        <v>13</v>
      </c>
      <c r="F6504" t="s">
        <v>13</v>
      </c>
      <c r="G6504" t="s">
        <v>7715</v>
      </c>
      <c r="H6504" s="2">
        <v>44866.703256168985</v>
      </c>
      <c r="I6504" t="s">
        <v>1675</v>
      </c>
      <c r="J6504" s="2">
        <v>44866.703256168985</v>
      </c>
      <c r="K6504" t="s">
        <v>1675</v>
      </c>
      <c r="L6504" t="str">
        <f>VLOOKUP(C6504,ACCOUNT_MAPPING!A:C,3,FALSE)</f>
        <v>General Building Maintenance</v>
      </c>
    </row>
    <row r="6505" spans="1:12" hidden="1">
      <c r="A6505">
        <v>8695</v>
      </c>
      <c r="B6505" t="s">
        <v>7716</v>
      </c>
      <c r="C6505">
        <v>50390000</v>
      </c>
      <c r="D6505" t="s">
        <v>63</v>
      </c>
      <c r="E6505" t="s">
        <v>13</v>
      </c>
      <c r="F6505" t="s">
        <v>13</v>
      </c>
      <c r="G6505" t="s">
        <v>7717</v>
      </c>
      <c r="H6505" s="2">
        <v>44875.723949768515</v>
      </c>
      <c r="I6505" t="s">
        <v>87</v>
      </c>
      <c r="J6505" s="2">
        <v>44875.723949768515</v>
      </c>
      <c r="K6505" t="s">
        <v>87</v>
      </c>
      <c r="L6505" t="str">
        <f>VLOOKUP(C6505,ACCOUNT_MAPPING!A:C,3,FALSE)</f>
        <v>General Building Maintenance</v>
      </c>
    </row>
    <row r="6506" spans="1:12" hidden="1">
      <c r="A6506">
        <v>8699</v>
      </c>
      <c r="B6506" t="s">
        <v>2246</v>
      </c>
      <c r="C6506">
        <v>50390000</v>
      </c>
      <c r="D6506" t="s">
        <v>17</v>
      </c>
      <c r="E6506" t="s">
        <v>13</v>
      </c>
      <c r="F6506" t="s">
        <v>13</v>
      </c>
      <c r="G6506" t="s">
        <v>7718</v>
      </c>
      <c r="H6506" s="2">
        <v>44929.595582256945</v>
      </c>
      <c r="I6506" t="s">
        <v>68</v>
      </c>
      <c r="J6506" s="2">
        <v>44929.595582256945</v>
      </c>
      <c r="K6506" t="s">
        <v>68</v>
      </c>
      <c r="L6506" t="str">
        <f>VLOOKUP(C6506,ACCOUNT_MAPPING!A:C,3,FALSE)</f>
        <v>General Building Maintenance</v>
      </c>
    </row>
    <row r="6507" spans="1:12" hidden="1">
      <c r="A6507">
        <v>8694</v>
      </c>
      <c r="B6507" t="s">
        <v>7719</v>
      </c>
      <c r="C6507">
        <v>50390000</v>
      </c>
      <c r="D6507" t="s">
        <v>63</v>
      </c>
      <c r="E6507" t="s">
        <v>13</v>
      </c>
      <c r="F6507" t="s">
        <v>13</v>
      </c>
      <c r="G6507" t="s">
        <v>7720</v>
      </c>
      <c r="H6507" s="2">
        <v>44875.723295983793</v>
      </c>
      <c r="I6507" t="s">
        <v>87</v>
      </c>
      <c r="J6507" s="2">
        <v>44875.723295983793</v>
      </c>
      <c r="K6507" t="s">
        <v>87</v>
      </c>
      <c r="L6507" t="str">
        <f>VLOOKUP(C6507,ACCOUNT_MAPPING!A:C,3,FALSE)</f>
        <v>General Building Maintenance</v>
      </c>
    </row>
    <row r="6508" spans="1:12" hidden="1">
      <c r="A6508">
        <v>8697</v>
      </c>
      <c r="B6508" t="s">
        <v>1670</v>
      </c>
      <c r="C6508">
        <v>50390000</v>
      </c>
      <c r="D6508" t="s">
        <v>17</v>
      </c>
      <c r="E6508" t="s">
        <v>13</v>
      </c>
      <c r="F6508" t="s">
        <v>13</v>
      </c>
      <c r="G6508" t="s">
        <v>7721</v>
      </c>
      <c r="H6508" s="2">
        <v>44923.563600810186</v>
      </c>
      <c r="I6508" t="s">
        <v>1672</v>
      </c>
      <c r="J6508" s="2">
        <v>44923.563600810186</v>
      </c>
      <c r="K6508" t="s">
        <v>1672</v>
      </c>
      <c r="L6508" t="str">
        <f>VLOOKUP(C6508,ACCOUNT_MAPPING!A:C,3,FALSE)</f>
        <v>General Building Maintenance</v>
      </c>
    </row>
    <row r="6509" spans="1:12" hidden="1">
      <c r="A6509">
        <v>8740</v>
      </c>
      <c r="B6509" t="s">
        <v>1683</v>
      </c>
      <c r="C6509">
        <v>50390000</v>
      </c>
      <c r="D6509" t="s">
        <v>63</v>
      </c>
      <c r="E6509" t="s">
        <v>13</v>
      </c>
      <c r="F6509" t="s">
        <v>13</v>
      </c>
      <c r="G6509" t="s">
        <v>7722</v>
      </c>
      <c r="H6509" s="2">
        <v>44868.556802743056</v>
      </c>
      <c r="I6509" t="s">
        <v>949</v>
      </c>
      <c r="J6509" s="2">
        <v>44868.556802743056</v>
      </c>
      <c r="K6509" t="s">
        <v>949</v>
      </c>
      <c r="L6509" t="str">
        <f>VLOOKUP(C6509,ACCOUNT_MAPPING!A:C,3,FALSE)</f>
        <v>General Building Maintenance</v>
      </c>
    </row>
    <row r="6510" spans="1:12" hidden="1">
      <c r="A6510">
        <v>8676</v>
      </c>
      <c r="B6510" t="s">
        <v>2242</v>
      </c>
      <c r="C6510">
        <v>50390000</v>
      </c>
      <c r="D6510" t="s">
        <v>17</v>
      </c>
      <c r="E6510" t="s">
        <v>13</v>
      </c>
      <c r="F6510" t="s">
        <v>13</v>
      </c>
      <c r="G6510" t="s">
        <v>7723</v>
      </c>
      <c r="H6510" s="2">
        <v>44915.70582210648</v>
      </c>
      <c r="I6510" t="s">
        <v>1675</v>
      </c>
      <c r="J6510" s="2">
        <v>44915.70582210648</v>
      </c>
      <c r="K6510" t="s">
        <v>1675</v>
      </c>
      <c r="L6510" t="str">
        <f>VLOOKUP(C6510,ACCOUNT_MAPPING!A:C,3,FALSE)</f>
        <v>General Building Maintenance</v>
      </c>
    </row>
    <row r="6511" spans="1:12" hidden="1">
      <c r="A6511">
        <v>8689</v>
      </c>
      <c r="B6511" t="s">
        <v>1678</v>
      </c>
      <c r="C6511">
        <v>50390000</v>
      </c>
      <c r="D6511" t="s">
        <v>17</v>
      </c>
      <c r="E6511" t="s">
        <v>13</v>
      </c>
      <c r="F6511" t="s">
        <v>13</v>
      </c>
      <c r="G6511" t="s">
        <v>7724</v>
      </c>
      <c r="H6511" s="2">
        <v>44926.001387731485</v>
      </c>
      <c r="I6511" t="s">
        <v>1229</v>
      </c>
      <c r="J6511" s="2">
        <v>44926.001387731485</v>
      </c>
      <c r="K6511" t="s">
        <v>1229</v>
      </c>
      <c r="L6511" t="str">
        <f>VLOOKUP(C6511,ACCOUNT_MAPPING!A:C,3,FALSE)</f>
        <v>General Building Maintenance</v>
      </c>
    </row>
    <row r="6512" spans="1:12" hidden="1">
      <c r="A6512">
        <v>8696</v>
      </c>
      <c r="B6512" t="s">
        <v>4380</v>
      </c>
      <c r="C6512">
        <v>50390000</v>
      </c>
      <c r="D6512" t="s">
        <v>17</v>
      </c>
      <c r="E6512" t="s">
        <v>13</v>
      </c>
      <c r="F6512" t="s">
        <v>13</v>
      </c>
      <c r="G6512" t="s">
        <v>7725</v>
      </c>
      <c r="H6512" s="2">
        <v>44923.46241177083</v>
      </c>
      <c r="I6512" t="s">
        <v>1672</v>
      </c>
      <c r="J6512" s="2">
        <v>44923.46241177083</v>
      </c>
      <c r="K6512" t="s">
        <v>1672</v>
      </c>
      <c r="L6512" t="str">
        <f>VLOOKUP(C6512,ACCOUNT_MAPPING!A:C,3,FALSE)</f>
        <v>General Building Maintenance</v>
      </c>
    </row>
    <row r="6513" spans="1:12" hidden="1">
      <c r="A6513">
        <v>8678</v>
      </c>
      <c r="B6513" t="s">
        <v>1673</v>
      </c>
      <c r="C6513">
        <v>50390000</v>
      </c>
      <c r="D6513" t="s">
        <v>63</v>
      </c>
      <c r="E6513" t="s">
        <v>13</v>
      </c>
      <c r="F6513" t="s">
        <v>13</v>
      </c>
      <c r="G6513" t="s">
        <v>7726</v>
      </c>
      <c r="H6513" s="2">
        <v>44867.565297650464</v>
      </c>
      <c r="I6513" t="s">
        <v>1675</v>
      </c>
      <c r="J6513" s="2">
        <v>44867.565297650464</v>
      </c>
      <c r="K6513" t="s">
        <v>1675</v>
      </c>
      <c r="L6513" t="str">
        <f>VLOOKUP(C6513,ACCOUNT_MAPPING!A:C,3,FALSE)</f>
        <v>General Building Maintenance</v>
      </c>
    </row>
    <row r="6514" spans="1:12" hidden="1">
      <c r="A6514">
        <v>8681</v>
      </c>
      <c r="B6514" t="s">
        <v>1177</v>
      </c>
      <c r="C6514">
        <v>50390000</v>
      </c>
      <c r="D6514" t="s">
        <v>17</v>
      </c>
      <c r="E6514" t="s">
        <v>13</v>
      </c>
      <c r="F6514" t="s">
        <v>13</v>
      </c>
      <c r="G6514" t="s">
        <v>7712</v>
      </c>
      <c r="H6514" s="2">
        <v>44925.507065358797</v>
      </c>
      <c r="I6514" t="s">
        <v>900</v>
      </c>
      <c r="J6514" s="2">
        <v>44925.507065358797</v>
      </c>
      <c r="K6514" t="s">
        <v>900</v>
      </c>
      <c r="L6514" t="str">
        <f>VLOOKUP(C6514,ACCOUNT_MAPPING!A:C,3,FALSE)</f>
        <v>General Building Maintenance</v>
      </c>
    </row>
    <row r="6515" spans="1:12" hidden="1">
      <c r="A6515">
        <v>8688</v>
      </c>
      <c r="B6515" t="s">
        <v>1676</v>
      </c>
      <c r="C6515">
        <v>50390000</v>
      </c>
      <c r="D6515" t="s">
        <v>17</v>
      </c>
      <c r="E6515" t="s">
        <v>13</v>
      </c>
      <c r="F6515" t="s">
        <v>13</v>
      </c>
      <c r="G6515" t="s">
        <v>7727</v>
      </c>
      <c r="H6515" s="2">
        <v>44925.998749965278</v>
      </c>
      <c r="I6515" t="s">
        <v>1229</v>
      </c>
      <c r="J6515" s="2">
        <v>44925.998749965278</v>
      </c>
      <c r="K6515" t="s">
        <v>1229</v>
      </c>
      <c r="L6515" t="str">
        <f>VLOOKUP(C6515,ACCOUNT_MAPPING!A:C,3,FALSE)</f>
        <v>General Building Maintenance</v>
      </c>
    </row>
    <row r="6516" spans="1:12" hidden="1">
      <c r="A6516">
        <v>8693</v>
      </c>
      <c r="B6516" t="s">
        <v>7728</v>
      </c>
      <c r="C6516">
        <v>50390000</v>
      </c>
      <c r="D6516" t="s">
        <v>63</v>
      </c>
      <c r="E6516" t="s">
        <v>13</v>
      </c>
      <c r="F6516" t="s">
        <v>13</v>
      </c>
      <c r="G6516" t="s">
        <v>7729</v>
      </c>
      <c r="H6516" s="2">
        <v>44875.722327974538</v>
      </c>
      <c r="I6516" t="s">
        <v>87</v>
      </c>
      <c r="J6516" s="2">
        <v>44875.722327974538</v>
      </c>
      <c r="K6516" t="s">
        <v>87</v>
      </c>
      <c r="L6516" t="str">
        <f>VLOOKUP(C6516,ACCOUNT_MAPPING!A:C,3,FALSE)</f>
        <v>General Building Maintenance</v>
      </c>
    </row>
    <row r="6517" spans="1:12" hidden="1">
      <c r="A6517">
        <v>8730</v>
      </c>
      <c r="B6517" t="s">
        <v>3206</v>
      </c>
      <c r="C6517">
        <v>50390000</v>
      </c>
      <c r="D6517" t="s">
        <v>17</v>
      </c>
      <c r="E6517" t="s">
        <v>13</v>
      </c>
      <c r="F6517" t="s">
        <v>13</v>
      </c>
      <c r="G6517" t="s">
        <v>7730</v>
      </c>
      <c r="H6517" s="2">
        <v>44928.891587118058</v>
      </c>
      <c r="I6517" t="s">
        <v>1422</v>
      </c>
      <c r="J6517" s="2">
        <v>44928.891587118058</v>
      </c>
      <c r="K6517" t="s">
        <v>1422</v>
      </c>
      <c r="L6517" t="str">
        <f>VLOOKUP(C6517,ACCOUNT_MAPPING!A:C,3,FALSE)</f>
        <v>General Building Maintenance</v>
      </c>
    </row>
    <row r="6518" spans="1:12" hidden="1">
      <c r="A6518">
        <v>8768</v>
      </c>
      <c r="B6518" t="s">
        <v>709</v>
      </c>
      <c r="C6518">
        <v>50390000</v>
      </c>
      <c r="D6518" t="s">
        <v>17</v>
      </c>
      <c r="E6518" t="s">
        <v>13</v>
      </c>
      <c r="F6518" t="s">
        <v>13</v>
      </c>
      <c r="G6518" t="s">
        <v>7731</v>
      </c>
      <c r="H6518" s="2">
        <v>44918.596211145836</v>
      </c>
      <c r="I6518" t="s">
        <v>244</v>
      </c>
      <c r="J6518" s="2">
        <v>44918.596211145836</v>
      </c>
      <c r="K6518" t="s">
        <v>244</v>
      </c>
      <c r="L6518" t="str">
        <f>VLOOKUP(C6518,ACCOUNT_MAPPING!A:C,3,FALSE)</f>
        <v>General Building Maintenance</v>
      </c>
    </row>
    <row r="6519" spans="1:12" hidden="1">
      <c r="A6519">
        <v>8771</v>
      </c>
      <c r="B6519" t="s">
        <v>7058</v>
      </c>
      <c r="C6519">
        <v>50390000</v>
      </c>
      <c r="D6519" t="s">
        <v>17</v>
      </c>
      <c r="E6519" t="s">
        <v>13</v>
      </c>
      <c r="F6519" t="s">
        <v>13</v>
      </c>
      <c r="G6519" t="s">
        <v>7732</v>
      </c>
      <c r="H6519" s="2">
        <v>44918.656059606481</v>
      </c>
      <c r="I6519" t="s">
        <v>244</v>
      </c>
      <c r="J6519" s="2">
        <v>44918.656059606481</v>
      </c>
      <c r="K6519" t="s">
        <v>244</v>
      </c>
      <c r="L6519" t="str">
        <f>VLOOKUP(C6519,ACCOUNT_MAPPING!A:C,3,FALSE)</f>
        <v>General Building Maintenance</v>
      </c>
    </row>
    <row r="6520" spans="1:12" hidden="1">
      <c r="A6520">
        <v>8808</v>
      </c>
      <c r="B6520" t="s">
        <v>2262</v>
      </c>
      <c r="C6520">
        <v>50390000</v>
      </c>
      <c r="D6520" t="s">
        <v>63</v>
      </c>
      <c r="E6520" t="s">
        <v>13</v>
      </c>
      <c r="F6520" t="s">
        <v>13</v>
      </c>
      <c r="G6520" t="s">
        <v>7733</v>
      </c>
      <c r="H6520" s="2">
        <v>44876.568059027777</v>
      </c>
      <c r="I6520" t="s">
        <v>497</v>
      </c>
      <c r="J6520" s="2">
        <v>44876.568059027777</v>
      </c>
      <c r="K6520" t="s">
        <v>497</v>
      </c>
      <c r="L6520" t="str">
        <f>VLOOKUP(C6520,ACCOUNT_MAPPING!A:C,3,FALSE)</f>
        <v>General Building Maintenance</v>
      </c>
    </row>
    <row r="6521" spans="1:12" hidden="1">
      <c r="A6521">
        <v>8859</v>
      </c>
      <c r="B6521" t="s">
        <v>4417</v>
      </c>
      <c r="C6521">
        <v>50390000</v>
      </c>
      <c r="D6521" t="s">
        <v>17</v>
      </c>
      <c r="E6521" t="s">
        <v>13</v>
      </c>
      <c r="F6521" t="s">
        <v>13</v>
      </c>
      <c r="G6521" t="s">
        <v>7734</v>
      </c>
      <c r="H6521" s="2">
        <v>44902.606617939811</v>
      </c>
      <c r="I6521" t="s">
        <v>60</v>
      </c>
      <c r="J6521" s="2">
        <v>44902.606617939811</v>
      </c>
      <c r="K6521" t="s">
        <v>60</v>
      </c>
      <c r="L6521" t="str">
        <f>VLOOKUP(C6521,ACCOUNT_MAPPING!A:C,3,FALSE)</f>
        <v>General Building Maintenance</v>
      </c>
    </row>
    <row r="6522" spans="1:12" hidden="1">
      <c r="A6522">
        <v>8862</v>
      </c>
      <c r="B6522" t="s">
        <v>58</v>
      </c>
      <c r="C6522">
        <v>50390000</v>
      </c>
      <c r="D6522" t="s">
        <v>17</v>
      </c>
      <c r="E6522" t="s">
        <v>13</v>
      </c>
      <c r="F6522" t="s">
        <v>13</v>
      </c>
      <c r="G6522" t="s">
        <v>7735</v>
      </c>
      <c r="H6522" s="2">
        <v>44902.619080671298</v>
      </c>
      <c r="I6522" t="s">
        <v>60</v>
      </c>
      <c r="J6522" s="2">
        <v>44902.619080671298</v>
      </c>
      <c r="K6522" t="s">
        <v>60</v>
      </c>
      <c r="L6522" t="str">
        <f>VLOOKUP(C6522,ACCOUNT_MAPPING!A:C,3,FALSE)</f>
        <v>General Building Maintenance</v>
      </c>
    </row>
    <row r="6523" spans="1:12" hidden="1">
      <c r="A6523">
        <v>8863</v>
      </c>
      <c r="B6523" t="s">
        <v>5820</v>
      </c>
      <c r="C6523">
        <v>50390000</v>
      </c>
      <c r="D6523" t="s">
        <v>63</v>
      </c>
      <c r="E6523" t="s">
        <v>13</v>
      </c>
      <c r="F6523" t="s">
        <v>13</v>
      </c>
      <c r="G6523" t="s">
        <v>7736</v>
      </c>
      <c r="H6523" s="2">
        <v>44865.818303784719</v>
      </c>
      <c r="I6523" t="s">
        <v>60</v>
      </c>
      <c r="J6523" s="2">
        <v>44865.818303784719</v>
      </c>
      <c r="K6523" t="s">
        <v>60</v>
      </c>
      <c r="L6523" t="str">
        <f>VLOOKUP(C6523,ACCOUNT_MAPPING!A:C,3,FALSE)</f>
        <v>General Building Maintenance</v>
      </c>
    </row>
    <row r="6524" spans="1:12" hidden="1">
      <c r="A6524">
        <v>8865</v>
      </c>
      <c r="B6524" t="s">
        <v>2315</v>
      </c>
      <c r="C6524">
        <v>50390000</v>
      </c>
      <c r="D6524" t="s">
        <v>63</v>
      </c>
      <c r="E6524" t="s">
        <v>13</v>
      </c>
      <c r="F6524" t="s">
        <v>13</v>
      </c>
      <c r="G6524" t="s">
        <v>7737</v>
      </c>
      <c r="H6524" s="2">
        <v>44866.225996678244</v>
      </c>
      <c r="I6524" t="s">
        <v>60</v>
      </c>
      <c r="J6524" s="2">
        <v>44866.225996678244</v>
      </c>
      <c r="K6524" t="s">
        <v>60</v>
      </c>
      <c r="L6524" t="str">
        <f>VLOOKUP(C6524,ACCOUNT_MAPPING!A:C,3,FALSE)</f>
        <v>General Building Maintenance</v>
      </c>
    </row>
    <row r="6525" spans="1:12" hidden="1">
      <c r="A6525">
        <v>8752</v>
      </c>
      <c r="B6525" t="s">
        <v>1681</v>
      </c>
      <c r="C6525">
        <v>50390000</v>
      </c>
      <c r="D6525" t="s">
        <v>17</v>
      </c>
      <c r="E6525" t="s">
        <v>13</v>
      </c>
      <c r="F6525" t="s">
        <v>13</v>
      </c>
      <c r="G6525" t="s">
        <v>7738</v>
      </c>
      <c r="H6525" s="2">
        <v>44924.532310567127</v>
      </c>
      <c r="I6525" t="s">
        <v>702</v>
      </c>
      <c r="J6525" s="2">
        <v>44924.532310567127</v>
      </c>
      <c r="K6525" t="s">
        <v>702</v>
      </c>
      <c r="L6525" t="str">
        <f>VLOOKUP(C6525,ACCOUNT_MAPPING!A:C,3,FALSE)</f>
        <v>General Building Maintenance</v>
      </c>
    </row>
    <row r="6526" spans="1:12" hidden="1">
      <c r="A6526">
        <v>8753</v>
      </c>
      <c r="B6526" t="s">
        <v>7027</v>
      </c>
      <c r="C6526">
        <v>50390000</v>
      </c>
      <c r="D6526" t="s">
        <v>17</v>
      </c>
      <c r="E6526" t="s">
        <v>13</v>
      </c>
      <c r="F6526" t="s">
        <v>13</v>
      </c>
      <c r="G6526" t="s">
        <v>7739</v>
      </c>
      <c r="H6526" s="2">
        <v>44916.619725543984</v>
      </c>
      <c r="I6526" t="s">
        <v>87</v>
      </c>
      <c r="J6526" s="2">
        <v>44916.619725543984</v>
      </c>
      <c r="K6526" t="s">
        <v>87</v>
      </c>
      <c r="L6526" t="str">
        <f>VLOOKUP(C6526,ACCOUNT_MAPPING!A:C,3,FALSE)</f>
        <v>General Building Maintenance</v>
      </c>
    </row>
    <row r="6527" spans="1:12" hidden="1">
      <c r="A6527">
        <v>8757</v>
      </c>
      <c r="B6527" t="s">
        <v>1378</v>
      </c>
      <c r="C6527">
        <v>50390000</v>
      </c>
      <c r="D6527" t="s">
        <v>63</v>
      </c>
      <c r="E6527" t="s">
        <v>13</v>
      </c>
      <c r="F6527" t="s">
        <v>13</v>
      </c>
      <c r="G6527" t="s">
        <v>7740</v>
      </c>
      <c r="H6527" s="2">
        <v>44874.637981053238</v>
      </c>
      <c r="I6527" t="s">
        <v>1175</v>
      </c>
      <c r="J6527" s="2">
        <v>44874.637981053238</v>
      </c>
      <c r="K6527" t="s">
        <v>1175</v>
      </c>
      <c r="L6527" t="str">
        <f>VLOOKUP(C6527,ACCOUNT_MAPPING!A:C,3,FALSE)</f>
        <v>General Building Maintenance</v>
      </c>
    </row>
    <row r="6528" spans="1:12" hidden="1">
      <c r="A6528">
        <v>8769</v>
      </c>
      <c r="B6528" t="s">
        <v>716</v>
      </c>
      <c r="C6528">
        <v>50390000</v>
      </c>
      <c r="D6528" t="s">
        <v>17</v>
      </c>
      <c r="E6528" t="s">
        <v>13</v>
      </c>
      <c r="F6528" t="s">
        <v>13</v>
      </c>
      <c r="G6528" t="s">
        <v>7741</v>
      </c>
      <c r="H6528" s="2">
        <v>44918.620631562502</v>
      </c>
      <c r="I6528" t="s">
        <v>244</v>
      </c>
      <c r="J6528" s="2">
        <v>44918.620631562502</v>
      </c>
      <c r="K6528" t="s">
        <v>244</v>
      </c>
      <c r="L6528" t="str">
        <f>VLOOKUP(C6528,ACCOUNT_MAPPING!A:C,3,FALSE)</f>
        <v>General Building Maintenance</v>
      </c>
    </row>
    <row r="6529" spans="1:12" hidden="1">
      <c r="A6529">
        <v>8796</v>
      </c>
      <c r="B6529" t="s">
        <v>2279</v>
      </c>
      <c r="C6529">
        <v>50390000</v>
      </c>
      <c r="D6529" t="s">
        <v>63</v>
      </c>
      <c r="E6529" t="s">
        <v>13</v>
      </c>
      <c r="F6529" t="s">
        <v>13</v>
      </c>
      <c r="G6529" t="s">
        <v>7742</v>
      </c>
      <c r="H6529" s="2">
        <v>44874.627303240741</v>
      </c>
      <c r="I6529" t="s">
        <v>497</v>
      </c>
      <c r="J6529" s="2">
        <v>44874.627303240741</v>
      </c>
      <c r="K6529" t="s">
        <v>497</v>
      </c>
      <c r="L6529" t="str">
        <f>VLOOKUP(C6529,ACCOUNT_MAPPING!A:C,3,FALSE)</f>
        <v>General Building Maintenance</v>
      </c>
    </row>
    <row r="6530" spans="1:12" hidden="1">
      <c r="A6530">
        <v>8798</v>
      </c>
      <c r="B6530" t="s">
        <v>2155</v>
      </c>
      <c r="C6530">
        <v>50390000</v>
      </c>
      <c r="D6530" t="s">
        <v>63</v>
      </c>
      <c r="E6530" t="s">
        <v>13</v>
      </c>
      <c r="F6530" t="s">
        <v>13</v>
      </c>
      <c r="G6530" t="s">
        <v>7743</v>
      </c>
      <c r="H6530" s="2">
        <v>44875.459464502317</v>
      </c>
      <c r="I6530" t="s">
        <v>497</v>
      </c>
      <c r="J6530" s="2">
        <v>44875.459464502317</v>
      </c>
      <c r="K6530" t="s">
        <v>497</v>
      </c>
      <c r="L6530" t="str">
        <f>VLOOKUP(C6530,ACCOUNT_MAPPING!A:C,3,FALSE)</f>
        <v>General Building Maintenance</v>
      </c>
    </row>
    <row r="6531" spans="1:12" hidden="1">
      <c r="A6531">
        <v>8810</v>
      </c>
      <c r="B6531" t="s">
        <v>2268</v>
      </c>
      <c r="C6531">
        <v>50390000</v>
      </c>
      <c r="D6531" t="s">
        <v>12</v>
      </c>
      <c r="E6531" t="s">
        <v>13</v>
      </c>
      <c r="F6531" t="s">
        <v>13</v>
      </c>
      <c r="G6531" t="s">
        <v>7744</v>
      </c>
      <c r="H6531" s="2">
        <v>45020.713073263891</v>
      </c>
      <c r="I6531" t="s">
        <v>497</v>
      </c>
      <c r="J6531" s="2">
        <v>45020.713073263891</v>
      </c>
      <c r="K6531" t="s">
        <v>497</v>
      </c>
      <c r="L6531" t="str">
        <f>VLOOKUP(C6531,ACCOUNT_MAPPING!A:C,3,FALSE)</f>
        <v>General Building Maintenance</v>
      </c>
    </row>
    <row r="6532" spans="1:12" hidden="1">
      <c r="A6532">
        <v>8811</v>
      </c>
      <c r="B6532" t="s">
        <v>2287</v>
      </c>
      <c r="C6532">
        <v>50390000</v>
      </c>
      <c r="D6532" t="s">
        <v>12</v>
      </c>
      <c r="E6532" t="s">
        <v>13</v>
      </c>
      <c r="F6532" t="s">
        <v>13</v>
      </c>
      <c r="G6532" t="s">
        <v>7744</v>
      </c>
      <c r="H6532" s="2">
        <v>45020.714010682874</v>
      </c>
      <c r="I6532" t="s">
        <v>497</v>
      </c>
      <c r="J6532" s="2">
        <v>45020.714010682874</v>
      </c>
      <c r="K6532" t="s">
        <v>497</v>
      </c>
      <c r="L6532" t="str">
        <f>VLOOKUP(C6532,ACCOUNT_MAPPING!A:C,3,FALSE)</f>
        <v>General Building Maintenance</v>
      </c>
    </row>
    <row r="6533" spans="1:12" hidden="1">
      <c r="A6533">
        <v>8928</v>
      </c>
      <c r="B6533" t="s">
        <v>7053</v>
      </c>
      <c r="C6533">
        <v>50390000</v>
      </c>
      <c r="D6533" t="s">
        <v>17</v>
      </c>
      <c r="E6533" t="s">
        <v>13</v>
      </c>
      <c r="F6533" t="s">
        <v>13</v>
      </c>
      <c r="G6533" t="s">
        <v>7745</v>
      </c>
      <c r="H6533" s="2">
        <v>44917.795505405091</v>
      </c>
      <c r="I6533" t="s">
        <v>726</v>
      </c>
      <c r="J6533" s="2">
        <v>44917.795505405091</v>
      </c>
      <c r="K6533" t="s">
        <v>726</v>
      </c>
      <c r="L6533" t="str">
        <f>VLOOKUP(C6533,ACCOUNT_MAPPING!A:C,3,FALSE)</f>
        <v>General Building Maintenance</v>
      </c>
    </row>
    <row r="6534" spans="1:12" hidden="1">
      <c r="A6534">
        <v>8831</v>
      </c>
      <c r="B6534" t="s">
        <v>39</v>
      </c>
      <c r="C6534">
        <v>50390000</v>
      </c>
      <c r="D6534" t="s">
        <v>17</v>
      </c>
      <c r="E6534" t="s">
        <v>13</v>
      </c>
      <c r="F6534" t="s">
        <v>13</v>
      </c>
      <c r="G6534" t="s">
        <v>7746</v>
      </c>
      <c r="H6534" s="2">
        <v>44922.521582291665</v>
      </c>
      <c r="I6534" t="s">
        <v>41</v>
      </c>
      <c r="J6534" s="2">
        <v>44922.521582291665</v>
      </c>
      <c r="K6534" t="s">
        <v>41</v>
      </c>
      <c r="L6534" t="str">
        <f>VLOOKUP(C6534,ACCOUNT_MAPPING!A:C,3,FALSE)</f>
        <v>General Building Maintenance</v>
      </c>
    </row>
    <row r="6535" spans="1:12" hidden="1">
      <c r="A6535">
        <v>8840</v>
      </c>
      <c r="B6535" t="s">
        <v>718</v>
      </c>
      <c r="C6535">
        <v>50390000</v>
      </c>
      <c r="D6535" t="s">
        <v>63</v>
      </c>
      <c r="E6535" t="s">
        <v>13</v>
      </c>
      <c r="F6535" t="s">
        <v>13</v>
      </c>
      <c r="G6535" t="s">
        <v>7747</v>
      </c>
      <c r="H6535" s="2">
        <v>44877.02686755787</v>
      </c>
      <c r="I6535" t="s">
        <v>720</v>
      </c>
      <c r="J6535" s="2">
        <v>44877.02686755787</v>
      </c>
      <c r="K6535" t="s">
        <v>720</v>
      </c>
      <c r="L6535" t="str">
        <f>VLOOKUP(C6535,ACCOUNT_MAPPING!A:C,3,FALSE)</f>
        <v>General Building Maintenance</v>
      </c>
    </row>
    <row r="6536" spans="1:12" hidden="1">
      <c r="A6536">
        <v>8946</v>
      </c>
      <c r="B6536" t="s">
        <v>2358</v>
      </c>
      <c r="C6536">
        <v>50390000</v>
      </c>
      <c r="D6536" t="s">
        <v>63</v>
      </c>
      <c r="E6536" t="s">
        <v>13</v>
      </c>
      <c r="F6536" t="s">
        <v>13</v>
      </c>
      <c r="G6536" t="s">
        <v>7748</v>
      </c>
      <c r="H6536" s="2">
        <v>44876.068181284725</v>
      </c>
      <c r="I6536" t="s">
        <v>202</v>
      </c>
      <c r="J6536" s="2">
        <v>44876.068181284725</v>
      </c>
      <c r="K6536" t="s">
        <v>202</v>
      </c>
      <c r="L6536" t="str">
        <f>VLOOKUP(C6536,ACCOUNT_MAPPING!A:C,3,FALSE)</f>
        <v>General Building Maintenance</v>
      </c>
    </row>
    <row r="6537" spans="1:12" hidden="1">
      <c r="A6537">
        <v>8948</v>
      </c>
      <c r="B6537" t="s">
        <v>4436</v>
      </c>
      <c r="C6537">
        <v>50390000</v>
      </c>
      <c r="D6537" t="s">
        <v>63</v>
      </c>
      <c r="E6537" t="s">
        <v>13</v>
      </c>
      <c r="F6537" t="s">
        <v>13</v>
      </c>
      <c r="G6537" t="s">
        <v>7749</v>
      </c>
      <c r="H6537" s="2">
        <v>44875.94026427083</v>
      </c>
      <c r="I6537" t="s">
        <v>202</v>
      </c>
      <c r="J6537" s="2">
        <v>44875.94026427083</v>
      </c>
      <c r="K6537" t="s">
        <v>202</v>
      </c>
      <c r="L6537" t="str">
        <f>VLOOKUP(C6537,ACCOUNT_MAPPING!A:C,3,FALSE)</f>
        <v>General Building Maintenance</v>
      </c>
    </row>
    <row r="6538" spans="1:12" hidden="1">
      <c r="A6538">
        <v>8955</v>
      </c>
      <c r="B6538" t="s">
        <v>5837</v>
      </c>
      <c r="C6538">
        <v>50390000</v>
      </c>
      <c r="D6538" t="s">
        <v>63</v>
      </c>
      <c r="E6538" t="s">
        <v>13</v>
      </c>
      <c r="F6538" t="s">
        <v>13</v>
      </c>
      <c r="G6538" t="s">
        <v>7750</v>
      </c>
      <c r="H6538" s="2">
        <v>44876.097694594908</v>
      </c>
      <c r="I6538" t="s">
        <v>202</v>
      </c>
      <c r="J6538" s="2">
        <v>44876.097694594908</v>
      </c>
      <c r="K6538" t="s">
        <v>202</v>
      </c>
      <c r="L6538" t="str">
        <f>VLOOKUP(C6538,ACCOUNT_MAPPING!A:C,3,FALSE)</f>
        <v>General Building Maintenance</v>
      </c>
    </row>
    <row r="6539" spans="1:12" hidden="1">
      <c r="A6539">
        <v>8963</v>
      </c>
      <c r="B6539" t="s">
        <v>7751</v>
      </c>
      <c r="C6539">
        <v>50390000</v>
      </c>
      <c r="D6539" t="s">
        <v>63</v>
      </c>
      <c r="E6539" t="s">
        <v>13</v>
      </c>
      <c r="F6539" t="s">
        <v>13</v>
      </c>
      <c r="G6539" t="s">
        <v>7752</v>
      </c>
      <c r="H6539" s="2">
        <v>44876.703864270836</v>
      </c>
      <c r="I6539" t="s">
        <v>202</v>
      </c>
      <c r="J6539" s="2">
        <v>44876.703864270836</v>
      </c>
      <c r="K6539" t="s">
        <v>202</v>
      </c>
      <c r="L6539" t="str">
        <f>VLOOKUP(C6539,ACCOUNT_MAPPING!A:C,3,FALSE)</f>
        <v>General Building Maintenance</v>
      </c>
    </row>
    <row r="6540" spans="1:12" hidden="1">
      <c r="A6540">
        <v>8965</v>
      </c>
      <c r="B6540" t="s">
        <v>7753</v>
      </c>
      <c r="C6540">
        <v>50390000</v>
      </c>
      <c r="D6540" t="s">
        <v>63</v>
      </c>
      <c r="E6540" t="s">
        <v>13</v>
      </c>
      <c r="F6540" t="s">
        <v>13</v>
      </c>
      <c r="G6540" t="s">
        <v>7754</v>
      </c>
      <c r="H6540" s="2">
        <v>44876.735558599539</v>
      </c>
      <c r="I6540" t="s">
        <v>202</v>
      </c>
      <c r="J6540" s="2">
        <v>44876.735558599539</v>
      </c>
      <c r="K6540" t="s">
        <v>202</v>
      </c>
      <c r="L6540" t="str">
        <f>VLOOKUP(C6540,ACCOUNT_MAPPING!A:C,3,FALSE)</f>
        <v>General Building Maintenance</v>
      </c>
    </row>
    <row r="6541" spans="1:12" hidden="1">
      <c r="A6541">
        <v>8989</v>
      </c>
      <c r="B6541" t="s">
        <v>3665</v>
      </c>
      <c r="C6541">
        <v>50390000</v>
      </c>
      <c r="D6541" t="s">
        <v>63</v>
      </c>
      <c r="E6541" t="s">
        <v>13</v>
      </c>
      <c r="F6541" t="s">
        <v>13</v>
      </c>
      <c r="G6541" t="s">
        <v>7755</v>
      </c>
      <c r="H6541" s="2">
        <v>44875.665153703703</v>
      </c>
      <c r="I6541" t="s">
        <v>1672</v>
      </c>
      <c r="J6541" s="2">
        <v>44875.665153703703</v>
      </c>
      <c r="K6541" t="s">
        <v>1672</v>
      </c>
      <c r="L6541" t="str">
        <f>VLOOKUP(C6541,ACCOUNT_MAPPING!A:C,3,FALSE)</f>
        <v>General Building Maintenance</v>
      </c>
    </row>
    <row r="6542" spans="1:12" hidden="1">
      <c r="A6542">
        <v>8830</v>
      </c>
      <c r="B6542" t="s">
        <v>2276</v>
      </c>
      <c r="C6542">
        <v>50390000</v>
      </c>
      <c r="D6542" t="s">
        <v>17</v>
      </c>
      <c r="E6542" t="s">
        <v>13</v>
      </c>
      <c r="F6542" t="s">
        <v>13</v>
      </c>
      <c r="G6542" t="s">
        <v>7756</v>
      </c>
      <c r="H6542" s="2">
        <v>44922.516051967592</v>
      </c>
      <c r="I6542" t="s">
        <v>41</v>
      </c>
      <c r="J6542" s="2">
        <v>44922.516051967592</v>
      </c>
      <c r="K6542" t="s">
        <v>41</v>
      </c>
      <c r="L6542" t="str">
        <f>VLOOKUP(C6542,ACCOUNT_MAPPING!A:C,3,FALSE)</f>
        <v>General Building Maintenance</v>
      </c>
    </row>
    <row r="6543" spans="1:12" hidden="1">
      <c r="A6543">
        <v>8876</v>
      </c>
      <c r="B6543" t="s">
        <v>2321</v>
      </c>
      <c r="C6543">
        <v>50390000</v>
      </c>
      <c r="D6543" t="s">
        <v>63</v>
      </c>
      <c r="E6543" t="s">
        <v>13</v>
      </c>
      <c r="F6543" t="s">
        <v>13</v>
      </c>
      <c r="G6543" t="s">
        <v>7757</v>
      </c>
      <c r="H6543" s="2">
        <v>44865.673548032406</v>
      </c>
      <c r="I6543" t="s">
        <v>60</v>
      </c>
      <c r="J6543" s="2">
        <v>44865.673548032406</v>
      </c>
      <c r="K6543" t="s">
        <v>60</v>
      </c>
      <c r="L6543" t="str">
        <f>VLOOKUP(C6543,ACCOUNT_MAPPING!A:C,3,FALSE)</f>
        <v>General Building Maintenance</v>
      </c>
    </row>
    <row r="6544" spans="1:12" hidden="1">
      <c r="A6544">
        <v>8878</v>
      </c>
      <c r="B6544" t="s">
        <v>7758</v>
      </c>
      <c r="C6544">
        <v>50390000</v>
      </c>
      <c r="D6544" t="s">
        <v>17</v>
      </c>
      <c r="E6544" t="s">
        <v>13</v>
      </c>
      <c r="F6544" t="s">
        <v>13</v>
      </c>
      <c r="G6544" t="s">
        <v>7759</v>
      </c>
      <c r="H6544" s="2">
        <v>44902.677350381942</v>
      </c>
      <c r="I6544" t="s">
        <v>60</v>
      </c>
      <c r="J6544" s="2">
        <v>44902.677350381942</v>
      </c>
      <c r="K6544" t="s">
        <v>60</v>
      </c>
      <c r="L6544" t="str">
        <f>VLOOKUP(C6544,ACCOUNT_MAPPING!A:C,3,FALSE)</f>
        <v>General Building Maintenance</v>
      </c>
    </row>
    <row r="6545" spans="1:12" hidden="1">
      <c r="A6545">
        <v>8770</v>
      </c>
      <c r="B6545" t="s">
        <v>711</v>
      </c>
      <c r="C6545">
        <v>50390000</v>
      </c>
      <c r="D6545" t="s">
        <v>17</v>
      </c>
      <c r="E6545" t="s">
        <v>13</v>
      </c>
      <c r="F6545" t="s">
        <v>13</v>
      </c>
      <c r="G6545" t="s">
        <v>7760</v>
      </c>
      <c r="H6545" s="2">
        <v>44918.64513553241</v>
      </c>
      <c r="I6545" t="s">
        <v>244</v>
      </c>
      <c r="J6545" s="2">
        <v>44918.64513553241</v>
      </c>
      <c r="K6545" t="s">
        <v>244</v>
      </c>
      <c r="L6545" t="str">
        <f>VLOOKUP(C6545,ACCOUNT_MAPPING!A:C,3,FALSE)</f>
        <v>General Building Maintenance</v>
      </c>
    </row>
    <row r="6546" spans="1:12" hidden="1">
      <c r="A6546">
        <v>8922</v>
      </c>
      <c r="B6546" t="s">
        <v>4434</v>
      </c>
      <c r="C6546">
        <v>50390000</v>
      </c>
      <c r="D6546" t="s">
        <v>63</v>
      </c>
      <c r="E6546" t="s">
        <v>13</v>
      </c>
      <c r="F6546" t="s">
        <v>13</v>
      </c>
      <c r="G6546" t="s">
        <v>7761</v>
      </c>
      <c r="H6546" s="2">
        <v>44876.675933993058</v>
      </c>
      <c r="I6546" t="s">
        <v>244</v>
      </c>
      <c r="J6546" s="2">
        <v>44876.675933993058</v>
      </c>
      <c r="K6546" t="s">
        <v>244</v>
      </c>
      <c r="L6546" t="str">
        <f>VLOOKUP(C6546,ACCOUNT_MAPPING!A:C,3,FALSE)</f>
        <v>General Building Maintenance</v>
      </c>
    </row>
    <row r="6547" spans="1:12" hidden="1">
      <c r="A6547">
        <v>8947</v>
      </c>
      <c r="B6547" t="s">
        <v>1699</v>
      </c>
      <c r="C6547">
        <v>50390000</v>
      </c>
      <c r="D6547" t="s">
        <v>63</v>
      </c>
      <c r="E6547" t="s">
        <v>13</v>
      </c>
      <c r="F6547" t="s">
        <v>13</v>
      </c>
      <c r="G6547" t="s">
        <v>7762</v>
      </c>
      <c r="H6547" s="2">
        <v>44876.079775115744</v>
      </c>
      <c r="I6547" t="s">
        <v>202</v>
      </c>
      <c r="J6547" s="2">
        <v>44876.079775115744</v>
      </c>
      <c r="K6547" t="s">
        <v>202</v>
      </c>
      <c r="L6547" t="str">
        <f>VLOOKUP(C6547,ACCOUNT_MAPPING!A:C,3,FALSE)</f>
        <v>General Building Maintenance</v>
      </c>
    </row>
    <row r="6548" spans="1:12" hidden="1">
      <c r="A6548">
        <v>8962</v>
      </c>
      <c r="B6548" t="s">
        <v>5846</v>
      </c>
      <c r="C6548">
        <v>50390000</v>
      </c>
      <c r="D6548" t="s">
        <v>63</v>
      </c>
      <c r="E6548" t="s">
        <v>13</v>
      </c>
      <c r="F6548" t="s">
        <v>13</v>
      </c>
      <c r="G6548" t="s">
        <v>7748</v>
      </c>
      <c r="H6548" s="2">
        <v>44876.692427858798</v>
      </c>
      <c r="I6548" t="s">
        <v>202</v>
      </c>
      <c r="J6548" s="2">
        <v>44876.692427858798</v>
      </c>
      <c r="K6548" t="s">
        <v>202</v>
      </c>
      <c r="L6548" t="str">
        <f>VLOOKUP(C6548,ACCOUNT_MAPPING!A:C,3,FALSE)</f>
        <v>General Building Maintenance</v>
      </c>
    </row>
    <row r="6549" spans="1:12" hidden="1">
      <c r="A6549">
        <v>8967</v>
      </c>
      <c r="B6549" t="s">
        <v>1717</v>
      </c>
      <c r="C6549">
        <v>50390000</v>
      </c>
      <c r="D6549" t="s">
        <v>63</v>
      </c>
      <c r="E6549" t="s">
        <v>13</v>
      </c>
      <c r="F6549" t="s">
        <v>13</v>
      </c>
      <c r="G6549" t="s">
        <v>7749</v>
      </c>
      <c r="H6549" s="2">
        <v>44876.749366666663</v>
      </c>
      <c r="I6549" t="s">
        <v>202</v>
      </c>
      <c r="J6549" s="2">
        <v>44876.749366666663</v>
      </c>
      <c r="K6549" t="s">
        <v>202</v>
      </c>
      <c r="L6549" t="str">
        <f>VLOOKUP(C6549,ACCOUNT_MAPPING!A:C,3,FALSE)</f>
        <v>General Building Maintenance</v>
      </c>
    </row>
    <row r="6550" spans="1:12" hidden="1">
      <c r="A6550">
        <v>8980</v>
      </c>
      <c r="B6550" t="s">
        <v>3224</v>
      </c>
      <c r="C6550">
        <v>50390000</v>
      </c>
      <c r="D6550" t="s">
        <v>63</v>
      </c>
      <c r="E6550" t="s">
        <v>13</v>
      </c>
      <c r="F6550" t="s">
        <v>13</v>
      </c>
      <c r="G6550" t="s">
        <v>7763</v>
      </c>
      <c r="H6550" s="2">
        <v>44876.783047685189</v>
      </c>
      <c r="I6550" t="s">
        <v>1479</v>
      </c>
      <c r="J6550" s="2">
        <v>44876.783047685189</v>
      </c>
      <c r="K6550" t="s">
        <v>1479</v>
      </c>
      <c r="L6550" t="str">
        <f>VLOOKUP(C6550,ACCOUNT_MAPPING!A:C,3,FALSE)</f>
        <v>General Building Maintenance</v>
      </c>
    </row>
    <row r="6551" spans="1:12" hidden="1">
      <c r="A6551">
        <v>8982</v>
      </c>
      <c r="B6551" t="s">
        <v>4460</v>
      </c>
      <c r="C6551">
        <v>50390000</v>
      </c>
      <c r="D6551" t="s">
        <v>63</v>
      </c>
      <c r="E6551" t="s">
        <v>13</v>
      </c>
      <c r="F6551" t="s">
        <v>13</v>
      </c>
      <c r="G6551" t="s">
        <v>7764</v>
      </c>
      <c r="H6551" s="2">
        <v>44874.012790196757</v>
      </c>
      <c r="I6551" t="s">
        <v>1479</v>
      </c>
      <c r="J6551" s="2">
        <v>44874.012790196757</v>
      </c>
      <c r="K6551" t="s">
        <v>1479</v>
      </c>
      <c r="L6551" t="str">
        <f>VLOOKUP(C6551,ACCOUNT_MAPPING!A:C,3,FALSE)</f>
        <v>General Building Maintenance</v>
      </c>
    </row>
    <row r="6552" spans="1:12" hidden="1">
      <c r="A6552">
        <v>8799</v>
      </c>
      <c r="B6552" t="s">
        <v>2291</v>
      </c>
      <c r="C6552">
        <v>50390000</v>
      </c>
      <c r="D6552" t="s">
        <v>63</v>
      </c>
      <c r="E6552" t="s">
        <v>13</v>
      </c>
      <c r="F6552" t="s">
        <v>13</v>
      </c>
      <c r="G6552" t="s">
        <v>7765</v>
      </c>
      <c r="H6552" s="2">
        <v>44875.467214467593</v>
      </c>
      <c r="I6552" t="s">
        <v>497</v>
      </c>
      <c r="J6552" s="2">
        <v>44875.467214467593</v>
      </c>
      <c r="K6552" t="s">
        <v>497</v>
      </c>
      <c r="L6552" t="str">
        <f>VLOOKUP(C6552,ACCOUNT_MAPPING!A:C,3,FALSE)</f>
        <v>General Building Maintenance</v>
      </c>
    </row>
    <row r="6553" spans="1:12" hidden="1">
      <c r="A6553">
        <v>8800</v>
      </c>
      <c r="B6553" t="s">
        <v>7766</v>
      </c>
      <c r="C6553">
        <v>50390000</v>
      </c>
      <c r="D6553" t="s">
        <v>12</v>
      </c>
      <c r="E6553" t="s">
        <v>13</v>
      </c>
      <c r="F6553" t="s">
        <v>13</v>
      </c>
      <c r="G6553" t="s">
        <v>7767</v>
      </c>
      <c r="H6553" s="2">
        <v>45013.596722997689</v>
      </c>
      <c r="I6553" t="s">
        <v>497</v>
      </c>
      <c r="J6553" s="2">
        <v>45013.596722997689</v>
      </c>
      <c r="K6553" t="s">
        <v>497</v>
      </c>
      <c r="L6553" t="str">
        <f>VLOOKUP(C6553,ACCOUNT_MAPPING!A:C,3,FALSE)</f>
        <v>General Building Maintenance</v>
      </c>
    </row>
    <row r="6554" spans="1:12" hidden="1">
      <c r="A6554">
        <v>8809</v>
      </c>
      <c r="B6554" t="s">
        <v>2320</v>
      </c>
      <c r="C6554">
        <v>50390000</v>
      </c>
      <c r="D6554" t="s">
        <v>63</v>
      </c>
      <c r="E6554" t="s">
        <v>13</v>
      </c>
      <c r="F6554" t="s">
        <v>13</v>
      </c>
      <c r="G6554" t="s">
        <v>7768</v>
      </c>
      <c r="H6554" s="2">
        <v>44876.582437928242</v>
      </c>
      <c r="I6554" t="s">
        <v>497</v>
      </c>
      <c r="J6554" s="2">
        <v>44876.582437928242</v>
      </c>
      <c r="K6554" t="s">
        <v>497</v>
      </c>
      <c r="L6554" t="str">
        <f>VLOOKUP(C6554,ACCOUNT_MAPPING!A:C,3,FALSE)</f>
        <v>General Building Maintenance</v>
      </c>
    </row>
    <row r="6555" spans="1:12" hidden="1">
      <c r="A6555">
        <v>8888</v>
      </c>
      <c r="B6555" t="s">
        <v>3772</v>
      </c>
      <c r="C6555">
        <v>50390000</v>
      </c>
      <c r="D6555" t="s">
        <v>17</v>
      </c>
      <c r="E6555" t="s">
        <v>13</v>
      </c>
      <c r="F6555" t="s">
        <v>13</v>
      </c>
      <c r="G6555" t="s">
        <v>7769</v>
      </c>
      <c r="H6555" s="2">
        <v>44914.807525381948</v>
      </c>
      <c r="I6555" t="s">
        <v>726</v>
      </c>
      <c r="J6555" s="2">
        <v>44914.807525381948</v>
      </c>
      <c r="K6555" t="s">
        <v>726</v>
      </c>
      <c r="L6555" t="str">
        <f>VLOOKUP(C6555,ACCOUNT_MAPPING!A:C,3,FALSE)</f>
        <v>General Building Maintenance</v>
      </c>
    </row>
    <row r="6556" spans="1:12" hidden="1">
      <c r="A6556">
        <v>8905</v>
      </c>
      <c r="B6556" t="s">
        <v>4482</v>
      </c>
      <c r="C6556">
        <v>50390000</v>
      </c>
      <c r="D6556" t="s">
        <v>17</v>
      </c>
      <c r="E6556" t="s">
        <v>13</v>
      </c>
      <c r="F6556" t="s">
        <v>13</v>
      </c>
      <c r="G6556" t="s">
        <v>7770</v>
      </c>
      <c r="H6556" s="2">
        <v>44917.466399652774</v>
      </c>
      <c r="I6556" t="s">
        <v>726</v>
      </c>
      <c r="J6556" s="2">
        <v>44917.466399652774</v>
      </c>
      <c r="K6556" t="s">
        <v>726</v>
      </c>
      <c r="L6556" t="str">
        <f>VLOOKUP(C6556,ACCOUNT_MAPPING!A:C,3,FALSE)</f>
        <v>General Building Maintenance</v>
      </c>
    </row>
    <row r="6557" spans="1:12" hidden="1">
      <c r="A6557">
        <v>9021</v>
      </c>
      <c r="B6557" t="s">
        <v>6594</v>
      </c>
      <c r="C6557">
        <v>50390000</v>
      </c>
      <c r="D6557" t="s">
        <v>63</v>
      </c>
      <c r="E6557" t="s">
        <v>13</v>
      </c>
      <c r="F6557" t="s">
        <v>13</v>
      </c>
      <c r="G6557" t="s">
        <v>7771</v>
      </c>
      <c r="H6557" s="2">
        <v>44875.494851041665</v>
      </c>
      <c r="I6557" t="s">
        <v>1672</v>
      </c>
      <c r="J6557" s="2">
        <v>44875.494851041665</v>
      </c>
      <c r="K6557" t="s">
        <v>1672</v>
      </c>
      <c r="L6557" t="str">
        <f>VLOOKUP(C6557,ACCOUNT_MAPPING!A:C,3,FALSE)</f>
        <v>General Building Maintenance</v>
      </c>
    </row>
    <row r="6558" spans="1:12" hidden="1">
      <c r="A6558">
        <v>9044</v>
      </c>
      <c r="B6558" t="s">
        <v>1387</v>
      </c>
      <c r="C6558">
        <v>50390000</v>
      </c>
      <c r="D6558" t="s">
        <v>63</v>
      </c>
      <c r="E6558" t="s">
        <v>13</v>
      </c>
      <c r="F6558" t="s">
        <v>13</v>
      </c>
      <c r="G6558" t="s">
        <v>7772</v>
      </c>
      <c r="H6558" s="2">
        <v>44873.683999305555</v>
      </c>
      <c r="I6558" t="s">
        <v>56</v>
      </c>
      <c r="J6558" s="2">
        <v>44873.683999305555</v>
      </c>
      <c r="K6558" t="s">
        <v>56</v>
      </c>
      <c r="L6558" t="str">
        <f>VLOOKUP(C6558,ACCOUNT_MAPPING!A:C,3,FALSE)</f>
        <v>General Building Maintenance</v>
      </c>
    </row>
    <row r="6559" spans="1:12" hidden="1">
      <c r="A6559">
        <v>8921</v>
      </c>
      <c r="B6559" t="s">
        <v>7073</v>
      </c>
      <c r="C6559">
        <v>50390000</v>
      </c>
      <c r="D6559" t="s">
        <v>63</v>
      </c>
      <c r="E6559" t="s">
        <v>13</v>
      </c>
      <c r="F6559" t="s">
        <v>13</v>
      </c>
      <c r="G6559" t="s">
        <v>7773</v>
      </c>
      <c r="H6559" s="2">
        <v>44876.542117048608</v>
      </c>
      <c r="I6559" t="s">
        <v>244</v>
      </c>
      <c r="J6559" s="2">
        <v>44876.542117048608</v>
      </c>
      <c r="K6559" t="s">
        <v>244</v>
      </c>
      <c r="L6559" t="str">
        <f>VLOOKUP(C6559,ACCOUNT_MAPPING!A:C,3,FALSE)</f>
        <v>General Building Maintenance</v>
      </c>
    </row>
    <row r="6560" spans="1:12" hidden="1">
      <c r="A6560">
        <v>8923</v>
      </c>
      <c r="B6560" t="s">
        <v>2353</v>
      </c>
      <c r="C6560">
        <v>50390000</v>
      </c>
      <c r="D6560" t="s">
        <v>17</v>
      </c>
      <c r="E6560" t="s">
        <v>13</v>
      </c>
      <c r="F6560" t="s">
        <v>13</v>
      </c>
      <c r="G6560" t="s">
        <v>7774</v>
      </c>
      <c r="H6560" s="2">
        <v>44917.650197800926</v>
      </c>
      <c r="I6560" t="s">
        <v>726</v>
      </c>
      <c r="J6560" s="2">
        <v>44917.650197800926</v>
      </c>
      <c r="K6560" t="s">
        <v>726</v>
      </c>
      <c r="L6560" t="str">
        <f>VLOOKUP(C6560,ACCOUNT_MAPPING!A:C,3,FALSE)</f>
        <v>General Building Maintenance</v>
      </c>
    </row>
    <row r="6561" spans="1:12" hidden="1">
      <c r="A6561">
        <v>8925</v>
      </c>
      <c r="B6561" t="s">
        <v>724</v>
      </c>
      <c r="C6561">
        <v>50390000</v>
      </c>
      <c r="D6561" t="s">
        <v>17</v>
      </c>
      <c r="E6561" t="s">
        <v>13</v>
      </c>
      <c r="F6561" t="s">
        <v>13</v>
      </c>
      <c r="G6561" t="s">
        <v>7775</v>
      </c>
      <c r="H6561" s="2">
        <v>44917.679599733798</v>
      </c>
      <c r="I6561" t="s">
        <v>726</v>
      </c>
      <c r="J6561" s="2">
        <v>44917.679599733798</v>
      </c>
      <c r="K6561" t="s">
        <v>726</v>
      </c>
      <c r="L6561" t="str">
        <f>VLOOKUP(C6561,ACCOUNT_MAPPING!A:C,3,FALSE)</f>
        <v>General Building Maintenance</v>
      </c>
    </row>
    <row r="6562" spans="1:12" hidden="1">
      <c r="A6562">
        <v>8953</v>
      </c>
      <c r="B6562" t="s">
        <v>7087</v>
      </c>
      <c r="C6562">
        <v>50390000</v>
      </c>
      <c r="D6562" t="s">
        <v>63</v>
      </c>
      <c r="E6562" t="s">
        <v>13</v>
      </c>
      <c r="F6562" t="s">
        <v>13</v>
      </c>
      <c r="G6562" t="s">
        <v>7762</v>
      </c>
      <c r="H6562" s="2">
        <v>44875.914525891203</v>
      </c>
      <c r="I6562" t="s">
        <v>202</v>
      </c>
      <c r="J6562" s="2">
        <v>44875.914525891203</v>
      </c>
      <c r="K6562" t="s">
        <v>202</v>
      </c>
      <c r="L6562" t="str">
        <f>VLOOKUP(C6562,ACCOUNT_MAPPING!A:C,3,FALSE)</f>
        <v>General Building Maintenance</v>
      </c>
    </row>
    <row r="6563" spans="1:12" hidden="1">
      <c r="A6563">
        <v>8855</v>
      </c>
      <c r="B6563" t="s">
        <v>5855</v>
      </c>
      <c r="C6563">
        <v>50390000</v>
      </c>
      <c r="D6563" t="s">
        <v>17</v>
      </c>
      <c r="E6563" t="s">
        <v>13</v>
      </c>
      <c r="F6563" t="s">
        <v>13</v>
      </c>
      <c r="G6563" t="s">
        <v>7776</v>
      </c>
      <c r="H6563" s="2">
        <v>44924.669244826386</v>
      </c>
      <c r="I6563" t="s">
        <v>111</v>
      </c>
      <c r="J6563" s="2">
        <v>44924.669244826386</v>
      </c>
      <c r="K6563" t="s">
        <v>111</v>
      </c>
      <c r="L6563" t="str">
        <f>VLOOKUP(C6563,ACCOUNT_MAPPING!A:C,3,FALSE)</f>
        <v>General Building Maintenance</v>
      </c>
    </row>
    <row r="6564" spans="1:12" hidden="1">
      <c r="A6564">
        <v>9080</v>
      </c>
      <c r="B6564" t="s">
        <v>7777</v>
      </c>
      <c r="C6564">
        <v>50390000</v>
      </c>
      <c r="D6564" t="s">
        <v>63</v>
      </c>
      <c r="E6564" t="s">
        <v>13</v>
      </c>
      <c r="F6564" t="s">
        <v>13</v>
      </c>
      <c r="G6564" t="s">
        <v>7778</v>
      </c>
      <c r="H6564" s="2">
        <v>44875.85777303241</v>
      </c>
      <c r="I6564" t="s">
        <v>65</v>
      </c>
      <c r="J6564" s="2">
        <v>44875.85777303241</v>
      </c>
      <c r="K6564" t="s">
        <v>65</v>
      </c>
      <c r="L6564" t="str">
        <f>VLOOKUP(C6564,ACCOUNT_MAPPING!A:C,3,FALSE)</f>
        <v>General Building Maintenance</v>
      </c>
    </row>
    <row r="6565" spans="1:12" hidden="1">
      <c r="A6565">
        <v>9025</v>
      </c>
      <c r="B6565" t="s">
        <v>2327</v>
      </c>
      <c r="C6565">
        <v>50390000</v>
      </c>
      <c r="D6565" t="s">
        <v>17</v>
      </c>
      <c r="E6565" t="s">
        <v>13</v>
      </c>
      <c r="F6565" t="s">
        <v>13</v>
      </c>
      <c r="G6565" t="s">
        <v>7779</v>
      </c>
      <c r="H6565" s="2">
        <v>44924.424622025464</v>
      </c>
      <c r="I6565" t="s">
        <v>1672</v>
      </c>
      <c r="J6565" s="2">
        <v>44924.424622025464</v>
      </c>
      <c r="K6565" t="s">
        <v>1672</v>
      </c>
      <c r="L6565" t="str">
        <f>VLOOKUP(C6565,ACCOUNT_MAPPING!A:C,3,FALSE)</f>
        <v>General Building Maintenance</v>
      </c>
    </row>
    <row r="6566" spans="1:12" hidden="1">
      <c r="A6566">
        <v>9027</v>
      </c>
      <c r="B6566" t="s">
        <v>57</v>
      </c>
      <c r="C6566">
        <v>50390000</v>
      </c>
      <c r="D6566" t="s">
        <v>17</v>
      </c>
      <c r="E6566" t="s">
        <v>13</v>
      </c>
      <c r="F6566" t="s">
        <v>13</v>
      </c>
      <c r="G6566" t="s">
        <v>7707</v>
      </c>
      <c r="H6566" s="2">
        <v>44919.597021215275</v>
      </c>
      <c r="I6566" t="s">
        <v>31</v>
      </c>
      <c r="J6566" s="2">
        <v>44919.597021215275</v>
      </c>
      <c r="K6566" t="s">
        <v>31</v>
      </c>
      <c r="L6566" t="str">
        <f>VLOOKUP(C6566,ACCOUNT_MAPPING!A:C,3,FALSE)</f>
        <v>General Building Maintenance</v>
      </c>
    </row>
    <row r="6567" spans="1:12" hidden="1">
      <c r="A6567">
        <v>8864</v>
      </c>
      <c r="B6567" t="s">
        <v>5410</v>
      </c>
      <c r="C6567">
        <v>50390000</v>
      </c>
      <c r="D6567" t="s">
        <v>63</v>
      </c>
      <c r="E6567" t="s">
        <v>13</v>
      </c>
      <c r="F6567" t="s">
        <v>13</v>
      </c>
      <c r="G6567" t="s">
        <v>7737</v>
      </c>
      <c r="H6567" s="2">
        <v>44866.222605127317</v>
      </c>
      <c r="I6567" t="s">
        <v>60</v>
      </c>
      <c r="J6567" s="2">
        <v>44866.222605127317</v>
      </c>
      <c r="K6567" t="s">
        <v>60</v>
      </c>
      <c r="L6567" t="str">
        <f>VLOOKUP(C6567,ACCOUNT_MAPPING!A:C,3,FALSE)</f>
        <v>General Building Maintenance</v>
      </c>
    </row>
    <row r="6568" spans="1:12" hidden="1">
      <c r="A6568">
        <v>8866</v>
      </c>
      <c r="B6568" t="s">
        <v>1689</v>
      </c>
      <c r="C6568">
        <v>50390000</v>
      </c>
      <c r="D6568" t="s">
        <v>63</v>
      </c>
      <c r="E6568" t="s">
        <v>13</v>
      </c>
      <c r="F6568" t="s">
        <v>13</v>
      </c>
      <c r="G6568" t="s">
        <v>7780</v>
      </c>
      <c r="H6568" s="2">
        <v>44866.234371180559</v>
      </c>
      <c r="I6568" t="s">
        <v>60</v>
      </c>
      <c r="J6568" s="2">
        <v>44866.234371180559</v>
      </c>
      <c r="K6568" t="s">
        <v>60</v>
      </c>
      <c r="L6568" t="str">
        <f>VLOOKUP(C6568,ACCOUNT_MAPPING!A:C,3,FALSE)</f>
        <v>General Building Maintenance</v>
      </c>
    </row>
    <row r="6569" spans="1:12" hidden="1">
      <c r="A6569">
        <v>8882</v>
      </c>
      <c r="B6569" t="s">
        <v>1389</v>
      </c>
      <c r="C6569">
        <v>50390000</v>
      </c>
      <c r="D6569" t="s">
        <v>17</v>
      </c>
      <c r="E6569" t="s">
        <v>13</v>
      </c>
      <c r="F6569" t="s">
        <v>13</v>
      </c>
      <c r="G6569" t="s">
        <v>7781</v>
      </c>
      <c r="H6569" s="2">
        <v>44914.601243020836</v>
      </c>
      <c r="I6569" t="s">
        <v>60</v>
      </c>
      <c r="J6569" s="2">
        <v>44914.601243020836</v>
      </c>
      <c r="K6569" t="s">
        <v>60</v>
      </c>
      <c r="L6569" t="str">
        <f>VLOOKUP(C6569,ACCOUNT_MAPPING!A:C,3,FALSE)</f>
        <v>General Building Maintenance</v>
      </c>
    </row>
    <row r="6570" spans="1:12" hidden="1">
      <c r="A6570">
        <v>8883</v>
      </c>
      <c r="B6570" t="s">
        <v>1391</v>
      </c>
      <c r="C6570">
        <v>50390000</v>
      </c>
      <c r="D6570" t="s">
        <v>17</v>
      </c>
      <c r="E6570" t="s">
        <v>13</v>
      </c>
      <c r="F6570" t="s">
        <v>13</v>
      </c>
      <c r="G6570" t="s">
        <v>7782</v>
      </c>
      <c r="H6570" s="2">
        <v>44914.608273032405</v>
      </c>
      <c r="I6570" t="s">
        <v>60</v>
      </c>
      <c r="J6570" s="2">
        <v>44914.608273032405</v>
      </c>
      <c r="K6570" t="s">
        <v>60</v>
      </c>
      <c r="L6570" t="str">
        <f>VLOOKUP(C6570,ACCOUNT_MAPPING!A:C,3,FALSE)</f>
        <v>General Building Maintenance</v>
      </c>
    </row>
    <row r="6571" spans="1:12" hidden="1">
      <c r="A6571">
        <v>8887</v>
      </c>
      <c r="B6571" t="s">
        <v>1693</v>
      </c>
      <c r="C6571">
        <v>50390000</v>
      </c>
      <c r="D6571" t="s">
        <v>17</v>
      </c>
      <c r="E6571" t="s">
        <v>13</v>
      </c>
      <c r="F6571" t="s">
        <v>13</v>
      </c>
      <c r="G6571" t="s">
        <v>7783</v>
      </c>
      <c r="H6571" s="2">
        <v>44914.613362881944</v>
      </c>
      <c r="I6571" t="s">
        <v>726</v>
      </c>
      <c r="J6571" s="2">
        <v>44914.613362881944</v>
      </c>
      <c r="K6571" t="s">
        <v>726</v>
      </c>
      <c r="L6571" t="str">
        <f>VLOOKUP(C6571,ACCOUNT_MAPPING!A:C,3,FALSE)</f>
        <v>General Building Maintenance</v>
      </c>
    </row>
    <row r="6572" spans="1:12" hidden="1">
      <c r="A6572">
        <v>9093</v>
      </c>
      <c r="B6572" t="s">
        <v>5869</v>
      </c>
      <c r="C6572">
        <v>50390000</v>
      </c>
      <c r="D6572" t="s">
        <v>63</v>
      </c>
      <c r="E6572" t="s">
        <v>13</v>
      </c>
      <c r="F6572" t="s">
        <v>13</v>
      </c>
      <c r="G6572" t="s">
        <v>7784</v>
      </c>
      <c r="H6572" s="2">
        <v>44875.667132523151</v>
      </c>
      <c r="I6572" t="s">
        <v>87</v>
      </c>
      <c r="J6572" s="2">
        <v>44875.667132523151</v>
      </c>
      <c r="K6572" t="s">
        <v>87</v>
      </c>
      <c r="L6572" t="str">
        <f>VLOOKUP(C6572,ACCOUNT_MAPPING!A:C,3,FALSE)</f>
        <v>General Building Maintenance</v>
      </c>
    </row>
    <row r="6573" spans="1:12" hidden="1">
      <c r="A6573">
        <v>8903</v>
      </c>
      <c r="B6573" t="s">
        <v>5569</v>
      </c>
      <c r="C6573">
        <v>50390000</v>
      </c>
      <c r="D6573" t="s">
        <v>17</v>
      </c>
      <c r="E6573" t="s">
        <v>13</v>
      </c>
      <c r="F6573" t="s">
        <v>13</v>
      </c>
      <c r="G6573" t="s">
        <v>7785</v>
      </c>
      <c r="H6573" s="2">
        <v>44916.713359224537</v>
      </c>
      <c r="I6573" t="s">
        <v>726</v>
      </c>
      <c r="J6573" s="2">
        <v>44916.713359224537</v>
      </c>
      <c r="K6573" t="s">
        <v>726</v>
      </c>
      <c r="L6573" t="str">
        <f>VLOOKUP(C6573,ACCOUNT_MAPPING!A:C,3,FALSE)</f>
        <v>General Building Maintenance</v>
      </c>
    </row>
    <row r="6574" spans="1:12" hidden="1">
      <c r="A6574">
        <v>8911</v>
      </c>
      <c r="B6574" t="s">
        <v>4450</v>
      </c>
      <c r="C6574">
        <v>50390000</v>
      </c>
      <c r="D6574" t="s">
        <v>17</v>
      </c>
      <c r="E6574" t="s">
        <v>13</v>
      </c>
      <c r="F6574" t="s">
        <v>13</v>
      </c>
      <c r="G6574" t="s">
        <v>7786</v>
      </c>
      <c r="H6574" s="2">
        <v>44917.550801076388</v>
      </c>
      <c r="I6574" t="s">
        <v>726</v>
      </c>
      <c r="J6574" s="2">
        <v>44917.550801076388</v>
      </c>
      <c r="K6574" t="s">
        <v>726</v>
      </c>
      <c r="L6574" t="str">
        <f>VLOOKUP(C6574,ACCOUNT_MAPPING!A:C,3,FALSE)</f>
        <v>General Building Maintenance</v>
      </c>
    </row>
    <row r="6575" spans="1:12" hidden="1">
      <c r="A6575">
        <v>9081</v>
      </c>
      <c r="B6575" t="s">
        <v>3783</v>
      </c>
      <c r="C6575">
        <v>50390000</v>
      </c>
      <c r="D6575" t="s">
        <v>63</v>
      </c>
      <c r="E6575" t="s">
        <v>13</v>
      </c>
      <c r="F6575" t="s">
        <v>13</v>
      </c>
      <c r="G6575" t="s">
        <v>7787</v>
      </c>
      <c r="H6575" s="2">
        <v>44875.8599525463</v>
      </c>
      <c r="I6575" t="s">
        <v>65</v>
      </c>
      <c r="J6575" s="2">
        <v>44875.8599525463</v>
      </c>
      <c r="K6575" t="s">
        <v>65</v>
      </c>
      <c r="L6575" t="str">
        <f>VLOOKUP(C6575,ACCOUNT_MAPPING!A:C,3,FALSE)</f>
        <v>General Building Maintenance</v>
      </c>
    </row>
    <row r="6576" spans="1:12" hidden="1">
      <c r="A6576">
        <v>8924</v>
      </c>
      <c r="B6576" t="s">
        <v>1705</v>
      </c>
      <c r="C6576">
        <v>50390000</v>
      </c>
      <c r="D6576" t="s">
        <v>17</v>
      </c>
      <c r="E6576" t="s">
        <v>13</v>
      </c>
      <c r="F6576" t="s">
        <v>13</v>
      </c>
      <c r="G6576" t="s">
        <v>7788</v>
      </c>
      <c r="H6576" s="2">
        <v>44917.666855127318</v>
      </c>
      <c r="I6576" t="s">
        <v>726</v>
      </c>
      <c r="J6576" s="2">
        <v>44917.666855127318</v>
      </c>
      <c r="K6576" t="s">
        <v>726</v>
      </c>
      <c r="L6576" t="str">
        <f>VLOOKUP(C6576,ACCOUNT_MAPPING!A:C,3,FALSE)</f>
        <v>General Building Maintenance</v>
      </c>
    </row>
    <row r="6577" spans="1:12" hidden="1">
      <c r="A6577">
        <v>8927</v>
      </c>
      <c r="B6577" t="s">
        <v>727</v>
      </c>
      <c r="C6577">
        <v>50390000</v>
      </c>
      <c r="D6577" t="s">
        <v>17</v>
      </c>
      <c r="E6577" t="s">
        <v>13</v>
      </c>
      <c r="F6577" t="s">
        <v>13</v>
      </c>
      <c r="G6577" t="s">
        <v>7789</v>
      </c>
      <c r="H6577" s="2">
        <v>44917.765073877315</v>
      </c>
      <c r="I6577" t="s">
        <v>726</v>
      </c>
      <c r="J6577" s="2">
        <v>44917.765073877315</v>
      </c>
      <c r="K6577" t="s">
        <v>726</v>
      </c>
      <c r="L6577" t="str">
        <f>VLOOKUP(C6577,ACCOUNT_MAPPING!A:C,3,FALSE)</f>
        <v>General Building Maintenance</v>
      </c>
    </row>
    <row r="6578" spans="1:12" hidden="1">
      <c r="A6578">
        <v>9085</v>
      </c>
      <c r="B6578" t="s">
        <v>739</v>
      </c>
      <c r="C6578">
        <v>50390000</v>
      </c>
      <c r="D6578" t="s">
        <v>17</v>
      </c>
      <c r="E6578" t="s">
        <v>13</v>
      </c>
      <c r="F6578" t="s">
        <v>13</v>
      </c>
      <c r="G6578" t="s">
        <v>7790</v>
      </c>
      <c r="H6578" s="2">
        <v>44915.673174456017</v>
      </c>
      <c r="I6578" t="s">
        <v>151</v>
      </c>
      <c r="J6578" s="2">
        <v>44915.673174456017</v>
      </c>
      <c r="K6578" t="s">
        <v>151</v>
      </c>
      <c r="L6578" t="str">
        <f>VLOOKUP(C6578,ACCOUNT_MAPPING!A:C,3,FALSE)</f>
        <v>General Building Maintenance</v>
      </c>
    </row>
    <row r="6579" spans="1:12" hidden="1">
      <c r="A6579">
        <v>8929</v>
      </c>
      <c r="B6579" t="s">
        <v>728</v>
      </c>
      <c r="C6579">
        <v>50390000</v>
      </c>
      <c r="D6579" t="s">
        <v>17</v>
      </c>
      <c r="E6579" t="s">
        <v>13</v>
      </c>
      <c r="F6579" t="s">
        <v>13</v>
      </c>
      <c r="G6579" t="s">
        <v>7791</v>
      </c>
      <c r="H6579" s="2">
        <v>44918.40878943287</v>
      </c>
      <c r="I6579" t="s">
        <v>726</v>
      </c>
      <c r="J6579" s="2">
        <v>44918.40878943287</v>
      </c>
      <c r="K6579" t="s">
        <v>726</v>
      </c>
      <c r="L6579" t="str">
        <f>VLOOKUP(C6579,ACCOUNT_MAPPING!A:C,3,FALSE)</f>
        <v>General Building Maintenance</v>
      </c>
    </row>
    <row r="6580" spans="1:12" hidden="1">
      <c r="A6580">
        <v>8951</v>
      </c>
      <c r="B6580" t="s">
        <v>6563</v>
      </c>
      <c r="C6580">
        <v>50390000</v>
      </c>
      <c r="D6580" t="s">
        <v>63</v>
      </c>
      <c r="E6580" t="s">
        <v>13</v>
      </c>
      <c r="F6580" t="s">
        <v>13</v>
      </c>
      <c r="G6580" t="s">
        <v>7792</v>
      </c>
      <c r="H6580" s="2">
        <v>44875.864893020836</v>
      </c>
      <c r="I6580" t="s">
        <v>202</v>
      </c>
      <c r="J6580" s="2">
        <v>44875.864893020836</v>
      </c>
      <c r="K6580" t="s">
        <v>202</v>
      </c>
      <c r="L6580" t="str">
        <f>VLOOKUP(C6580,ACCOUNT_MAPPING!A:C,3,FALSE)</f>
        <v>General Building Maintenance</v>
      </c>
    </row>
    <row r="6581" spans="1:12" hidden="1">
      <c r="A6581">
        <v>8964</v>
      </c>
      <c r="B6581" t="s">
        <v>7793</v>
      </c>
      <c r="C6581">
        <v>50390000</v>
      </c>
      <c r="D6581" t="s">
        <v>63</v>
      </c>
      <c r="E6581" t="s">
        <v>13</v>
      </c>
      <c r="F6581" t="s">
        <v>13</v>
      </c>
      <c r="G6581" t="s">
        <v>7752</v>
      </c>
      <c r="H6581" s="2">
        <v>44876.707250231484</v>
      </c>
      <c r="I6581" t="s">
        <v>202</v>
      </c>
      <c r="J6581" s="2">
        <v>44876.707250231484</v>
      </c>
      <c r="K6581" t="s">
        <v>202</v>
      </c>
      <c r="L6581" t="str">
        <f>VLOOKUP(C6581,ACCOUNT_MAPPING!A:C,3,FALSE)</f>
        <v>General Building Maintenance</v>
      </c>
    </row>
    <row r="6582" spans="1:12" hidden="1">
      <c r="A6582">
        <v>9112</v>
      </c>
      <c r="B6582" t="s">
        <v>4509</v>
      </c>
      <c r="C6582">
        <v>50390000</v>
      </c>
      <c r="D6582" t="s">
        <v>63</v>
      </c>
      <c r="E6582" t="s">
        <v>13</v>
      </c>
      <c r="F6582" t="s">
        <v>13</v>
      </c>
      <c r="G6582" t="s">
        <v>7794</v>
      </c>
      <c r="H6582" s="2">
        <v>44875.730235104165</v>
      </c>
      <c r="I6582" t="s">
        <v>87</v>
      </c>
      <c r="J6582" s="2">
        <v>44875.730235104165</v>
      </c>
      <c r="K6582" t="s">
        <v>87</v>
      </c>
      <c r="L6582" t="str">
        <f>VLOOKUP(C6582,ACCOUNT_MAPPING!A:C,3,FALSE)</f>
        <v>General Building Maintenance</v>
      </c>
    </row>
    <row r="6583" spans="1:12" hidden="1">
      <c r="A6583">
        <v>9113</v>
      </c>
      <c r="B6583" t="s">
        <v>7795</v>
      </c>
      <c r="C6583">
        <v>50390000</v>
      </c>
      <c r="D6583" t="s">
        <v>17</v>
      </c>
      <c r="E6583" t="s">
        <v>13</v>
      </c>
      <c r="F6583" t="s">
        <v>13</v>
      </c>
      <c r="G6583" t="s">
        <v>7796</v>
      </c>
      <c r="H6583" s="2">
        <v>44928.830405983797</v>
      </c>
      <c r="I6583" t="s">
        <v>1422</v>
      </c>
      <c r="J6583" s="2">
        <v>44928.830405983797</v>
      </c>
      <c r="K6583" t="s">
        <v>1422</v>
      </c>
      <c r="L6583" t="str">
        <f>VLOOKUP(C6583,ACCOUNT_MAPPING!A:C,3,FALSE)</f>
        <v>General Building Maintenance</v>
      </c>
    </row>
    <row r="6584" spans="1:12" hidden="1">
      <c r="A6584">
        <v>9116</v>
      </c>
      <c r="B6584" t="s">
        <v>7797</v>
      </c>
      <c r="C6584">
        <v>50390000</v>
      </c>
      <c r="D6584" t="s">
        <v>17</v>
      </c>
      <c r="E6584" t="s">
        <v>13</v>
      </c>
      <c r="F6584" t="s">
        <v>13</v>
      </c>
      <c r="G6584" t="s">
        <v>5871</v>
      </c>
      <c r="H6584" s="2">
        <v>44917.705393865741</v>
      </c>
      <c r="I6584" t="s">
        <v>1175</v>
      </c>
      <c r="J6584" s="2">
        <v>44917.705393865741</v>
      </c>
      <c r="K6584" t="s">
        <v>1175</v>
      </c>
      <c r="L6584" t="str">
        <f>VLOOKUP(C6584,ACCOUNT_MAPPING!A:C,3,FALSE)</f>
        <v>General Building Maintenance</v>
      </c>
    </row>
    <row r="6585" spans="1:12" hidden="1">
      <c r="A6585">
        <v>9067</v>
      </c>
      <c r="B6585" t="s">
        <v>5872</v>
      </c>
      <c r="C6585">
        <v>50390000</v>
      </c>
      <c r="D6585" t="s">
        <v>17</v>
      </c>
      <c r="E6585" t="s">
        <v>13</v>
      </c>
      <c r="F6585" t="s">
        <v>13</v>
      </c>
      <c r="G6585" t="s">
        <v>7798</v>
      </c>
      <c r="H6585" s="2">
        <v>44929.606840891203</v>
      </c>
      <c r="I6585" t="s">
        <v>68</v>
      </c>
      <c r="J6585" s="2">
        <v>44929.606840891203</v>
      </c>
      <c r="K6585" t="s">
        <v>68</v>
      </c>
      <c r="L6585" t="str">
        <f>VLOOKUP(C6585,ACCOUNT_MAPPING!A:C,3,FALSE)</f>
        <v>General Building Maintenance</v>
      </c>
    </row>
    <row r="6586" spans="1:12" hidden="1">
      <c r="A6586">
        <v>9110</v>
      </c>
      <c r="B6586" t="s">
        <v>3792</v>
      </c>
      <c r="C6586">
        <v>50390000</v>
      </c>
      <c r="D6586" t="s">
        <v>17</v>
      </c>
      <c r="E6586" t="s">
        <v>13</v>
      </c>
      <c r="F6586" t="s">
        <v>13</v>
      </c>
      <c r="G6586" t="s">
        <v>7799</v>
      </c>
      <c r="H6586" s="2">
        <v>44917.695426585648</v>
      </c>
      <c r="I6586" t="s">
        <v>1175</v>
      </c>
      <c r="J6586" s="2">
        <v>44917.695426585648</v>
      </c>
      <c r="K6586" t="s">
        <v>1175</v>
      </c>
      <c r="L6586" t="str">
        <f>VLOOKUP(C6586,ACCOUNT_MAPPING!A:C,3,FALSE)</f>
        <v>General Building Maintenance</v>
      </c>
    </row>
    <row r="6587" spans="1:12" hidden="1">
      <c r="A6587">
        <v>9079</v>
      </c>
      <c r="B6587" t="s">
        <v>737</v>
      </c>
      <c r="C6587">
        <v>50390000</v>
      </c>
      <c r="D6587" t="s">
        <v>63</v>
      </c>
      <c r="E6587" t="s">
        <v>13</v>
      </c>
      <c r="F6587" t="s">
        <v>13</v>
      </c>
      <c r="G6587" t="s">
        <v>7800</v>
      </c>
      <c r="H6587" s="2">
        <v>44875.855912500003</v>
      </c>
      <c r="I6587" t="s">
        <v>65</v>
      </c>
      <c r="J6587" s="2">
        <v>44875.855912500003</v>
      </c>
      <c r="K6587" t="s">
        <v>65</v>
      </c>
      <c r="L6587" t="str">
        <f>VLOOKUP(C6587,ACCOUNT_MAPPING!A:C,3,FALSE)</f>
        <v>General Building Maintenance</v>
      </c>
    </row>
    <row r="6588" spans="1:12" hidden="1">
      <c r="A6588">
        <v>9135</v>
      </c>
      <c r="B6588" t="s">
        <v>7801</v>
      </c>
      <c r="C6588">
        <v>50390000</v>
      </c>
      <c r="D6588" t="s">
        <v>17</v>
      </c>
      <c r="E6588" t="s">
        <v>13</v>
      </c>
      <c r="F6588" t="s">
        <v>13</v>
      </c>
      <c r="G6588" t="s">
        <v>7802</v>
      </c>
      <c r="H6588" s="2">
        <v>44926.005612349538</v>
      </c>
      <c r="I6588" t="s">
        <v>1229</v>
      </c>
      <c r="J6588" s="2">
        <v>44926.005612349538</v>
      </c>
      <c r="K6588" t="s">
        <v>1229</v>
      </c>
      <c r="L6588" t="str">
        <f>VLOOKUP(C6588,ACCOUNT_MAPPING!A:C,3,FALSE)</f>
        <v>General Building Maintenance</v>
      </c>
    </row>
    <row r="6589" spans="1:12" hidden="1">
      <c r="A6589">
        <v>8978</v>
      </c>
      <c r="B6589" t="s">
        <v>4422</v>
      </c>
      <c r="C6589">
        <v>50390000</v>
      </c>
      <c r="D6589" t="s">
        <v>63</v>
      </c>
      <c r="E6589" t="s">
        <v>13</v>
      </c>
      <c r="F6589" t="s">
        <v>13</v>
      </c>
      <c r="G6589" t="s">
        <v>7764</v>
      </c>
      <c r="H6589" s="2">
        <v>44876.780546759263</v>
      </c>
      <c r="I6589" t="s">
        <v>1479</v>
      </c>
      <c r="J6589" s="2">
        <v>44876.780546759263</v>
      </c>
      <c r="K6589" t="s">
        <v>1479</v>
      </c>
      <c r="L6589" t="str">
        <f>VLOOKUP(C6589,ACCOUNT_MAPPING!A:C,3,FALSE)</f>
        <v>General Building Maintenance</v>
      </c>
    </row>
    <row r="6590" spans="1:12" hidden="1">
      <c r="A6590">
        <v>9084</v>
      </c>
      <c r="B6590" t="s">
        <v>4491</v>
      </c>
      <c r="C6590">
        <v>50390000</v>
      </c>
      <c r="D6590" t="s">
        <v>12</v>
      </c>
      <c r="E6590" t="s">
        <v>13</v>
      </c>
      <c r="F6590" t="s">
        <v>13</v>
      </c>
      <c r="G6590" t="s">
        <v>7803</v>
      </c>
      <c r="H6590" s="2">
        <v>45021.745588391204</v>
      </c>
      <c r="I6590" t="s">
        <v>65</v>
      </c>
      <c r="J6590" s="2">
        <v>45021.745588391204</v>
      </c>
      <c r="K6590" t="s">
        <v>65</v>
      </c>
      <c r="L6590" t="str">
        <f>VLOOKUP(C6590,ACCOUNT_MAPPING!A:C,3,FALSE)</f>
        <v>General Building Maintenance</v>
      </c>
    </row>
    <row r="6591" spans="1:12" hidden="1">
      <c r="A6591">
        <v>9137</v>
      </c>
      <c r="B6591" t="s">
        <v>2382</v>
      </c>
      <c r="C6591">
        <v>50390000</v>
      </c>
      <c r="D6591" t="s">
        <v>17</v>
      </c>
      <c r="E6591" t="s">
        <v>13</v>
      </c>
      <c r="F6591" t="s">
        <v>13</v>
      </c>
      <c r="G6591" t="s">
        <v>7804</v>
      </c>
      <c r="H6591" s="2">
        <v>44926.010485729166</v>
      </c>
      <c r="I6591" t="s">
        <v>1229</v>
      </c>
      <c r="J6591" s="2">
        <v>44926.010485729166</v>
      </c>
      <c r="K6591" t="s">
        <v>1229</v>
      </c>
      <c r="L6591" t="str">
        <f>VLOOKUP(C6591,ACCOUNT_MAPPING!A:C,3,FALSE)</f>
        <v>General Building Maintenance</v>
      </c>
    </row>
    <row r="6592" spans="1:12" hidden="1">
      <c r="A6592">
        <v>9103</v>
      </c>
      <c r="B6592" t="s">
        <v>6432</v>
      </c>
      <c r="C6592">
        <v>50390000</v>
      </c>
      <c r="D6592" t="s">
        <v>17</v>
      </c>
      <c r="E6592" t="s">
        <v>13</v>
      </c>
      <c r="F6592" t="s">
        <v>13</v>
      </c>
      <c r="G6592" t="s">
        <v>7805</v>
      </c>
      <c r="H6592" s="2">
        <v>44923.507922951387</v>
      </c>
      <c r="I6592" t="s">
        <v>87</v>
      </c>
      <c r="J6592" s="2">
        <v>44923.507922951387</v>
      </c>
      <c r="K6592" t="s">
        <v>87</v>
      </c>
      <c r="L6592" t="str">
        <f>VLOOKUP(C6592,ACCOUNT_MAPPING!A:C,3,FALSE)</f>
        <v>General Building Maintenance</v>
      </c>
    </row>
    <row r="6593" spans="1:12" hidden="1">
      <c r="A6593">
        <v>9138</v>
      </c>
      <c r="B6593" t="s">
        <v>4512</v>
      </c>
      <c r="C6593">
        <v>50390000</v>
      </c>
      <c r="D6593" t="s">
        <v>17</v>
      </c>
      <c r="E6593" t="s">
        <v>13</v>
      </c>
      <c r="F6593" t="s">
        <v>13</v>
      </c>
      <c r="G6593" t="s">
        <v>7806</v>
      </c>
      <c r="H6593" s="2">
        <v>44926.016992939818</v>
      </c>
      <c r="I6593" t="s">
        <v>1229</v>
      </c>
      <c r="J6593" s="2">
        <v>44926.016992939818</v>
      </c>
      <c r="K6593" t="s">
        <v>1229</v>
      </c>
      <c r="L6593" t="str">
        <f>VLOOKUP(C6593,ACCOUNT_MAPPING!A:C,3,FALSE)</f>
        <v>General Building Maintenance</v>
      </c>
    </row>
    <row r="6594" spans="1:12" hidden="1">
      <c r="A6594">
        <v>9176</v>
      </c>
      <c r="B6594" t="s">
        <v>4504</v>
      </c>
      <c r="C6594">
        <v>50390000</v>
      </c>
      <c r="D6594" t="s">
        <v>63</v>
      </c>
      <c r="E6594" t="s">
        <v>13</v>
      </c>
      <c r="F6594" t="s">
        <v>13</v>
      </c>
      <c r="G6594" t="s">
        <v>7807</v>
      </c>
      <c r="H6594" s="2">
        <v>44869.576655127312</v>
      </c>
      <c r="I6594" t="s">
        <v>778</v>
      </c>
      <c r="J6594" s="2">
        <v>44869.576655127312</v>
      </c>
      <c r="K6594" t="s">
        <v>778</v>
      </c>
      <c r="L6594" t="str">
        <f>VLOOKUP(C6594,ACCOUNT_MAPPING!A:C,3,FALSE)</f>
        <v>General Building Maintenance</v>
      </c>
    </row>
    <row r="6595" spans="1:12" hidden="1">
      <c r="A6595">
        <v>9109</v>
      </c>
      <c r="B6595" t="s">
        <v>3246</v>
      </c>
      <c r="C6595">
        <v>50390000</v>
      </c>
      <c r="D6595" t="s">
        <v>63</v>
      </c>
      <c r="E6595" t="s">
        <v>13</v>
      </c>
      <c r="F6595" t="s">
        <v>13</v>
      </c>
      <c r="G6595" t="s">
        <v>7808</v>
      </c>
      <c r="H6595" s="2">
        <v>44875.658407523151</v>
      </c>
      <c r="I6595" t="s">
        <v>1175</v>
      </c>
      <c r="J6595" s="2">
        <v>44875.658407523151</v>
      </c>
      <c r="K6595" t="s">
        <v>1175</v>
      </c>
      <c r="L6595" t="str">
        <f>VLOOKUP(C6595,ACCOUNT_MAPPING!A:C,3,FALSE)</f>
        <v>General Building Maintenance</v>
      </c>
    </row>
    <row r="6596" spans="1:12" hidden="1">
      <c r="A6596">
        <v>9136</v>
      </c>
      <c r="B6596" t="s">
        <v>2380</v>
      </c>
      <c r="C6596">
        <v>50390000</v>
      </c>
      <c r="D6596" t="s">
        <v>17</v>
      </c>
      <c r="E6596" t="s">
        <v>13</v>
      </c>
      <c r="F6596" t="s">
        <v>13</v>
      </c>
      <c r="G6596" t="s">
        <v>7809</v>
      </c>
      <c r="H6596" s="2">
        <v>44926.008345289352</v>
      </c>
      <c r="I6596" t="s">
        <v>1229</v>
      </c>
      <c r="J6596" s="2">
        <v>44926.008345289352</v>
      </c>
      <c r="K6596" t="s">
        <v>1229</v>
      </c>
      <c r="L6596" t="str">
        <f>VLOOKUP(C6596,ACCOUNT_MAPPING!A:C,3,FALSE)</f>
        <v>General Building Maintenance</v>
      </c>
    </row>
    <row r="6597" spans="1:12" hidden="1">
      <c r="A6597">
        <v>9066</v>
      </c>
      <c r="B6597" t="s">
        <v>66</v>
      </c>
      <c r="C6597">
        <v>50390000</v>
      </c>
      <c r="D6597" t="s">
        <v>17</v>
      </c>
      <c r="E6597" t="s">
        <v>13</v>
      </c>
      <c r="F6597" t="s">
        <v>13</v>
      </c>
      <c r="G6597" t="s">
        <v>7810</v>
      </c>
      <c r="H6597" s="2">
        <v>44929.600118634262</v>
      </c>
      <c r="I6597" t="s">
        <v>68</v>
      </c>
      <c r="J6597" s="2">
        <v>44929.600118634262</v>
      </c>
      <c r="K6597" t="s">
        <v>68</v>
      </c>
      <c r="L6597" t="str">
        <f>VLOOKUP(C6597,ACCOUNT_MAPPING!A:C,3,FALSE)</f>
        <v>General Building Maintenance</v>
      </c>
    </row>
    <row r="6598" spans="1:12" hidden="1">
      <c r="A6598">
        <v>9159</v>
      </c>
      <c r="B6598" t="s">
        <v>1724</v>
      </c>
      <c r="C6598">
        <v>50390000</v>
      </c>
      <c r="D6598" t="s">
        <v>17</v>
      </c>
      <c r="E6598" t="s">
        <v>13</v>
      </c>
      <c r="F6598" t="s">
        <v>13</v>
      </c>
      <c r="G6598" t="s">
        <v>7811</v>
      </c>
      <c r="H6598" s="2">
        <v>44923.480135069447</v>
      </c>
      <c r="I6598" t="s">
        <v>41</v>
      </c>
      <c r="J6598" s="2">
        <v>44923.480135069447</v>
      </c>
      <c r="K6598" t="s">
        <v>41</v>
      </c>
      <c r="L6598" t="str">
        <f>VLOOKUP(C6598,ACCOUNT_MAPPING!A:C,3,FALSE)</f>
        <v>General Building Maintenance</v>
      </c>
    </row>
    <row r="6599" spans="1:12" hidden="1">
      <c r="A6599">
        <v>9142</v>
      </c>
      <c r="B6599" t="s">
        <v>762</v>
      </c>
      <c r="C6599">
        <v>50390000</v>
      </c>
      <c r="D6599" t="s">
        <v>17</v>
      </c>
      <c r="E6599" t="s">
        <v>13</v>
      </c>
      <c r="F6599" t="s">
        <v>13</v>
      </c>
      <c r="G6599" t="s">
        <v>7812</v>
      </c>
      <c r="H6599" s="2">
        <v>44922.589946562497</v>
      </c>
      <c r="I6599" t="s">
        <v>41</v>
      </c>
      <c r="J6599" s="2">
        <v>44922.589946562497</v>
      </c>
      <c r="K6599" t="s">
        <v>41</v>
      </c>
      <c r="L6599" t="str">
        <f>VLOOKUP(C6599,ACCOUNT_MAPPING!A:C,3,FALSE)</f>
        <v>General Building Maintenance</v>
      </c>
    </row>
    <row r="6600" spans="1:12" hidden="1">
      <c r="A6600">
        <v>9077</v>
      </c>
      <c r="B6600" t="s">
        <v>7096</v>
      </c>
      <c r="C6600">
        <v>50390000</v>
      </c>
      <c r="D6600" t="s">
        <v>63</v>
      </c>
      <c r="E6600" t="s">
        <v>13</v>
      </c>
      <c r="F6600" t="s">
        <v>13</v>
      </c>
      <c r="G6600" t="s">
        <v>7813</v>
      </c>
      <c r="H6600" s="2">
        <v>44875.851643090275</v>
      </c>
      <c r="I6600" t="s">
        <v>65</v>
      </c>
      <c r="J6600" s="2">
        <v>44875.851643090275</v>
      </c>
      <c r="K6600" t="s">
        <v>65</v>
      </c>
      <c r="L6600" t="str">
        <f>VLOOKUP(C6600,ACCOUNT_MAPPING!A:C,3,FALSE)</f>
        <v>General Building Maintenance</v>
      </c>
    </row>
    <row r="6601" spans="1:12" hidden="1">
      <c r="A6601">
        <v>9078</v>
      </c>
      <c r="B6601" t="s">
        <v>7814</v>
      </c>
      <c r="C6601">
        <v>50390000</v>
      </c>
      <c r="D6601" t="s">
        <v>63</v>
      </c>
      <c r="E6601" t="s">
        <v>13</v>
      </c>
      <c r="F6601" t="s">
        <v>13</v>
      </c>
      <c r="G6601" t="s">
        <v>7815</v>
      </c>
      <c r="H6601" s="2">
        <v>44875.853279363429</v>
      </c>
      <c r="I6601" t="s">
        <v>65</v>
      </c>
      <c r="J6601" s="2">
        <v>44875.853279363429</v>
      </c>
      <c r="K6601" t="s">
        <v>65</v>
      </c>
      <c r="L6601" t="str">
        <f>VLOOKUP(C6601,ACCOUNT_MAPPING!A:C,3,FALSE)</f>
        <v>General Building Maintenance</v>
      </c>
    </row>
    <row r="6602" spans="1:12" hidden="1">
      <c r="A6602">
        <v>9187</v>
      </c>
      <c r="B6602" t="s">
        <v>506</v>
      </c>
      <c r="C6602">
        <v>50390000</v>
      </c>
      <c r="D6602" t="s">
        <v>63</v>
      </c>
      <c r="E6602" t="s">
        <v>13</v>
      </c>
      <c r="F6602" t="s">
        <v>13</v>
      </c>
      <c r="G6602" t="s">
        <v>7816</v>
      </c>
      <c r="H6602" s="2">
        <v>44879.00979517361</v>
      </c>
      <c r="I6602" t="s">
        <v>74</v>
      </c>
      <c r="J6602" s="2">
        <v>44879.00979517361</v>
      </c>
      <c r="K6602" t="s">
        <v>74</v>
      </c>
      <c r="L6602" t="str">
        <f>VLOOKUP(C6602,ACCOUNT_MAPPING!A:C,3,FALSE)</f>
        <v>General Building Maintenance</v>
      </c>
    </row>
    <row r="6603" spans="1:12" hidden="1">
      <c r="A6603">
        <v>9178</v>
      </c>
      <c r="B6603" t="s">
        <v>2404</v>
      </c>
      <c r="C6603">
        <v>50390000</v>
      </c>
      <c r="D6603" t="s">
        <v>63</v>
      </c>
      <c r="E6603" t="s">
        <v>13</v>
      </c>
      <c r="F6603" t="s">
        <v>13</v>
      </c>
      <c r="G6603" t="s">
        <v>7817</v>
      </c>
      <c r="H6603" s="2">
        <v>44869.564650347224</v>
      </c>
      <c r="I6603" t="s">
        <v>778</v>
      </c>
      <c r="J6603" s="2">
        <v>44869.564650347224</v>
      </c>
      <c r="K6603" t="s">
        <v>778</v>
      </c>
      <c r="L6603" t="str">
        <f>VLOOKUP(C6603,ACCOUNT_MAPPING!A:C,3,FALSE)</f>
        <v>General Building Maintenance</v>
      </c>
    </row>
    <row r="6604" spans="1:12" hidden="1">
      <c r="A6604">
        <v>9182</v>
      </c>
      <c r="B6604" t="s">
        <v>743</v>
      </c>
      <c r="C6604">
        <v>50390000</v>
      </c>
      <c r="D6604" t="s">
        <v>17</v>
      </c>
      <c r="E6604" t="s">
        <v>13</v>
      </c>
      <c r="F6604" t="s">
        <v>13</v>
      </c>
      <c r="G6604" t="s">
        <v>7647</v>
      </c>
      <c r="H6604" s="2">
        <v>44922.633749270834</v>
      </c>
      <c r="I6604" t="s">
        <v>826</v>
      </c>
      <c r="J6604" s="2">
        <v>44922.633749270834</v>
      </c>
      <c r="K6604" t="s">
        <v>826</v>
      </c>
      <c r="L6604" t="str">
        <f>VLOOKUP(C6604,ACCOUNT_MAPPING!A:C,3,FALSE)</f>
        <v>General Building Maintenance</v>
      </c>
    </row>
    <row r="6605" spans="1:12" hidden="1">
      <c r="A6605">
        <v>9183</v>
      </c>
      <c r="B6605" t="s">
        <v>2461</v>
      </c>
      <c r="C6605">
        <v>50390000</v>
      </c>
      <c r="D6605" t="s">
        <v>17</v>
      </c>
      <c r="E6605" t="s">
        <v>13</v>
      </c>
      <c r="F6605" t="s">
        <v>13</v>
      </c>
      <c r="G6605" t="s">
        <v>7818</v>
      </c>
      <c r="H6605" s="2">
        <v>44923.51325019676</v>
      </c>
      <c r="I6605" t="s">
        <v>74</v>
      </c>
      <c r="J6605" s="2">
        <v>44923.51325019676</v>
      </c>
      <c r="K6605" t="s">
        <v>74</v>
      </c>
      <c r="L6605" t="str">
        <f>VLOOKUP(C6605,ACCOUNT_MAPPING!A:C,3,FALSE)</f>
        <v>General Building Maintenance</v>
      </c>
    </row>
    <row r="6606" spans="1:12" hidden="1">
      <c r="A6606">
        <v>9189</v>
      </c>
      <c r="B6606" t="s">
        <v>75</v>
      </c>
      <c r="C6606">
        <v>50390000</v>
      </c>
      <c r="D6606" t="s">
        <v>63</v>
      </c>
      <c r="E6606" t="s">
        <v>13</v>
      </c>
      <c r="F6606" t="s">
        <v>13</v>
      </c>
      <c r="G6606" t="s">
        <v>7816</v>
      </c>
      <c r="H6606" s="2">
        <v>44879.025749618057</v>
      </c>
      <c r="I6606" t="s">
        <v>74</v>
      </c>
      <c r="J6606" s="2">
        <v>44879.025749618057</v>
      </c>
      <c r="K6606" t="s">
        <v>74</v>
      </c>
      <c r="L6606" t="str">
        <f>VLOOKUP(C6606,ACCOUNT_MAPPING!A:C,3,FALSE)</f>
        <v>General Building Maintenance</v>
      </c>
    </row>
    <row r="6607" spans="1:12" hidden="1">
      <c r="A6607">
        <v>9096</v>
      </c>
      <c r="B6607" t="s">
        <v>7819</v>
      </c>
      <c r="C6607">
        <v>50390000</v>
      </c>
      <c r="D6607" t="s">
        <v>17</v>
      </c>
      <c r="E6607" t="s">
        <v>13</v>
      </c>
      <c r="F6607" t="s">
        <v>13</v>
      </c>
      <c r="G6607" t="s">
        <v>7820</v>
      </c>
      <c r="H6607" s="2">
        <v>44929.416207060189</v>
      </c>
      <c r="I6607" t="s">
        <v>289</v>
      </c>
      <c r="J6607" s="2">
        <v>44929.416207060189</v>
      </c>
      <c r="K6607" t="s">
        <v>289</v>
      </c>
      <c r="L6607" t="str">
        <f>VLOOKUP(C6607,ACCOUNT_MAPPING!A:C,3,FALSE)</f>
        <v>General Building Maintenance</v>
      </c>
    </row>
    <row r="6608" spans="1:12" hidden="1">
      <c r="A6608">
        <v>9104</v>
      </c>
      <c r="B6608" t="s">
        <v>3255</v>
      </c>
      <c r="C6608">
        <v>50390000</v>
      </c>
      <c r="D6608" t="s">
        <v>17</v>
      </c>
      <c r="E6608" t="s">
        <v>13</v>
      </c>
      <c r="F6608" t="s">
        <v>13</v>
      </c>
      <c r="G6608" t="s">
        <v>7821</v>
      </c>
      <c r="H6608" s="2">
        <v>44923.585664004633</v>
      </c>
      <c r="I6608" t="s">
        <v>87</v>
      </c>
      <c r="J6608" s="2">
        <v>44923.585664004633</v>
      </c>
      <c r="K6608" t="s">
        <v>87</v>
      </c>
      <c r="L6608" t="str">
        <f>VLOOKUP(C6608,ACCOUNT_MAPPING!A:C,3,FALSE)</f>
        <v>General Building Maintenance</v>
      </c>
    </row>
    <row r="6609" spans="1:12" hidden="1">
      <c r="A6609">
        <v>9191</v>
      </c>
      <c r="B6609" t="s">
        <v>3817</v>
      </c>
      <c r="C6609">
        <v>50390000</v>
      </c>
      <c r="D6609" t="s">
        <v>17</v>
      </c>
      <c r="E6609" t="s">
        <v>13</v>
      </c>
      <c r="F6609" t="s">
        <v>13</v>
      </c>
      <c r="G6609" t="s">
        <v>7822</v>
      </c>
      <c r="H6609" s="2">
        <v>44923.531362766204</v>
      </c>
      <c r="I6609" t="s">
        <v>1292</v>
      </c>
      <c r="J6609" s="2">
        <v>44923.531362766204</v>
      </c>
      <c r="K6609" t="s">
        <v>1292</v>
      </c>
      <c r="L6609" t="str">
        <f>VLOOKUP(C6609,ACCOUNT_MAPPING!A:C,3,FALSE)</f>
        <v>General Building Maintenance</v>
      </c>
    </row>
    <row r="6610" spans="1:12" hidden="1">
      <c r="A6610">
        <v>9195</v>
      </c>
      <c r="B6610" t="s">
        <v>2418</v>
      </c>
      <c r="C6610">
        <v>50390000</v>
      </c>
      <c r="D6610" t="s">
        <v>17</v>
      </c>
      <c r="E6610" t="s">
        <v>13</v>
      </c>
      <c r="F6610" t="s">
        <v>13</v>
      </c>
      <c r="G6610" t="s">
        <v>7823</v>
      </c>
      <c r="H6610" s="2">
        <v>44924.481080289355</v>
      </c>
      <c r="I6610" t="s">
        <v>553</v>
      </c>
      <c r="J6610" s="2">
        <v>44924.481080289355</v>
      </c>
      <c r="K6610" t="s">
        <v>553</v>
      </c>
      <c r="L6610" t="str">
        <f>VLOOKUP(C6610,ACCOUNT_MAPPING!A:C,3,FALSE)</f>
        <v>General Building Maintenance</v>
      </c>
    </row>
    <row r="6611" spans="1:12" hidden="1">
      <c r="A6611">
        <v>9199</v>
      </c>
      <c r="B6611" t="s">
        <v>750</v>
      </c>
      <c r="C6611">
        <v>50390000</v>
      </c>
      <c r="D6611" t="s">
        <v>63</v>
      </c>
      <c r="E6611" t="s">
        <v>13</v>
      </c>
      <c r="F6611" t="s">
        <v>13</v>
      </c>
      <c r="G6611" t="s">
        <v>7824</v>
      </c>
      <c r="H6611" s="2">
        <v>44875.686822488424</v>
      </c>
      <c r="I6611" t="s">
        <v>598</v>
      </c>
      <c r="J6611" s="2">
        <v>44875.686822488424</v>
      </c>
      <c r="K6611" t="s">
        <v>598</v>
      </c>
      <c r="L6611" t="str">
        <f>VLOOKUP(C6611,ACCOUNT_MAPPING!A:C,3,FALSE)</f>
        <v>General Building Maintenance</v>
      </c>
    </row>
    <row r="6612" spans="1:12" hidden="1">
      <c r="A6612">
        <v>9188</v>
      </c>
      <c r="B6612" t="s">
        <v>72</v>
      </c>
      <c r="C6612">
        <v>50390000</v>
      </c>
      <c r="D6612" t="s">
        <v>63</v>
      </c>
      <c r="E6612" t="s">
        <v>13</v>
      </c>
      <c r="F6612" t="s">
        <v>13</v>
      </c>
      <c r="G6612" t="s">
        <v>5965</v>
      </c>
      <c r="H6612" s="2">
        <v>44879.017324652777</v>
      </c>
      <c r="I6612" t="s">
        <v>74</v>
      </c>
      <c r="J6612" s="2">
        <v>44879.017324652777</v>
      </c>
      <c r="K6612" t="s">
        <v>74</v>
      </c>
      <c r="L6612" t="str">
        <f>VLOOKUP(C6612,ACCOUNT_MAPPING!A:C,3,FALSE)</f>
        <v>General Building Maintenance</v>
      </c>
    </row>
    <row r="6613" spans="1:12" hidden="1">
      <c r="A6613">
        <v>9190</v>
      </c>
      <c r="B6613" t="s">
        <v>1734</v>
      </c>
      <c r="C6613">
        <v>50390000</v>
      </c>
      <c r="D6613" t="s">
        <v>17</v>
      </c>
      <c r="E6613" t="s">
        <v>13</v>
      </c>
      <c r="F6613" t="s">
        <v>13</v>
      </c>
      <c r="G6613" t="s">
        <v>7825</v>
      </c>
      <c r="H6613" s="2">
        <v>44923.530045636573</v>
      </c>
      <c r="I6613" t="s">
        <v>1292</v>
      </c>
      <c r="J6613" s="2">
        <v>44923.530045636573</v>
      </c>
      <c r="K6613" t="s">
        <v>1292</v>
      </c>
      <c r="L6613" t="str">
        <f>VLOOKUP(C6613,ACCOUNT_MAPPING!A:C,3,FALSE)</f>
        <v>General Building Maintenance</v>
      </c>
    </row>
    <row r="6614" spans="1:12" hidden="1">
      <c r="A6614">
        <v>9193</v>
      </c>
      <c r="B6614" t="s">
        <v>7826</v>
      </c>
      <c r="C6614">
        <v>50390000</v>
      </c>
      <c r="D6614" t="s">
        <v>17</v>
      </c>
      <c r="E6614" t="s">
        <v>13</v>
      </c>
      <c r="F6614" t="s">
        <v>13</v>
      </c>
      <c r="G6614" t="s">
        <v>7825</v>
      </c>
      <c r="H6614" s="2">
        <v>44923.532557175924</v>
      </c>
      <c r="I6614" t="s">
        <v>1292</v>
      </c>
      <c r="J6614" s="2">
        <v>44923.532557175924</v>
      </c>
      <c r="K6614" t="s">
        <v>1292</v>
      </c>
      <c r="L6614" t="str">
        <f>VLOOKUP(C6614,ACCOUNT_MAPPING!A:C,3,FALSE)</f>
        <v>General Building Maintenance</v>
      </c>
    </row>
    <row r="6615" spans="1:12" hidden="1">
      <c r="A6615">
        <v>9200</v>
      </c>
      <c r="B6615" t="s">
        <v>785</v>
      </c>
      <c r="C6615">
        <v>50390000</v>
      </c>
      <c r="D6615" t="s">
        <v>12</v>
      </c>
      <c r="E6615" t="s">
        <v>13</v>
      </c>
      <c r="F6615" t="s">
        <v>13</v>
      </c>
      <c r="G6615" t="s">
        <v>7827</v>
      </c>
      <c r="H6615" s="2">
        <v>45014.655492708334</v>
      </c>
      <c r="I6615" t="s">
        <v>31</v>
      </c>
      <c r="J6615" s="2">
        <v>45014.655492708334</v>
      </c>
      <c r="K6615" t="s">
        <v>31</v>
      </c>
      <c r="L6615" t="str">
        <f>VLOOKUP(C6615,ACCOUNT_MAPPING!A:C,3,FALSE)</f>
        <v>General Building Maintenance</v>
      </c>
    </row>
    <row r="6616" spans="1:12" hidden="1">
      <c r="A6616">
        <v>9108</v>
      </c>
      <c r="B6616" t="s">
        <v>3244</v>
      </c>
      <c r="C6616">
        <v>50390000</v>
      </c>
      <c r="D6616" t="s">
        <v>63</v>
      </c>
      <c r="E6616" t="s">
        <v>13</v>
      </c>
      <c r="F6616" t="s">
        <v>13</v>
      </c>
      <c r="G6616" t="s">
        <v>7828</v>
      </c>
      <c r="H6616" s="2">
        <v>44875.655724305558</v>
      </c>
      <c r="I6616" t="s">
        <v>1175</v>
      </c>
      <c r="J6616" s="2">
        <v>44875.655724305558</v>
      </c>
      <c r="K6616" t="s">
        <v>1175</v>
      </c>
      <c r="L6616" t="str">
        <f>VLOOKUP(C6616,ACCOUNT_MAPPING!A:C,3,FALSE)</f>
        <v>General Building Maintenance</v>
      </c>
    </row>
    <row r="6617" spans="1:12" hidden="1">
      <c r="A6617">
        <v>9118</v>
      </c>
      <c r="B6617" t="s">
        <v>3790</v>
      </c>
      <c r="C6617">
        <v>50390000</v>
      </c>
      <c r="D6617" t="s">
        <v>17</v>
      </c>
      <c r="E6617" t="s">
        <v>13</v>
      </c>
      <c r="F6617" t="s">
        <v>13</v>
      </c>
      <c r="G6617" t="s">
        <v>7829</v>
      </c>
      <c r="H6617" s="2">
        <v>44925.489694560187</v>
      </c>
      <c r="I6617" t="s">
        <v>1434</v>
      </c>
      <c r="J6617" s="2">
        <v>44925.489694560187</v>
      </c>
      <c r="K6617" t="s">
        <v>1434</v>
      </c>
      <c r="L6617" t="str">
        <f>VLOOKUP(C6617,ACCOUNT_MAPPING!A:C,3,FALSE)</f>
        <v>General Building Maintenance</v>
      </c>
    </row>
    <row r="6618" spans="1:12" hidden="1">
      <c r="A6618">
        <v>9240</v>
      </c>
      <c r="B6618" t="s">
        <v>7830</v>
      </c>
      <c r="C6618">
        <v>50390000</v>
      </c>
      <c r="D6618" t="s">
        <v>17</v>
      </c>
      <c r="E6618" t="s">
        <v>13</v>
      </c>
      <c r="F6618" t="s">
        <v>13</v>
      </c>
      <c r="G6618" t="s">
        <v>7831</v>
      </c>
      <c r="H6618" s="2">
        <v>44922.644708101849</v>
      </c>
      <c r="I6618" t="s">
        <v>244</v>
      </c>
      <c r="J6618" s="2">
        <v>44922.644708101849</v>
      </c>
      <c r="K6618" t="s">
        <v>244</v>
      </c>
      <c r="L6618" t="str">
        <f>VLOOKUP(C6618,ACCOUNT_MAPPING!A:C,3,FALSE)</f>
        <v>General Building Maintenance</v>
      </c>
    </row>
    <row r="6619" spans="1:12" hidden="1">
      <c r="A6619">
        <v>9245</v>
      </c>
      <c r="B6619" t="s">
        <v>2475</v>
      </c>
      <c r="C6619">
        <v>50390000</v>
      </c>
      <c r="D6619" t="s">
        <v>63</v>
      </c>
      <c r="E6619" t="s">
        <v>13</v>
      </c>
      <c r="F6619" t="s">
        <v>13</v>
      </c>
      <c r="G6619" t="s">
        <v>7832</v>
      </c>
      <c r="H6619" s="2">
        <v>44874.845025844908</v>
      </c>
      <c r="I6619" t="s">
        <v>673</v>
      </c>
      <c r="J6619" s="2">
        <v>44874.845025844908</v>
      </c>
      <c r="K6619" t="s">
        <v>673</v>
      </c>
      <c r="L6619" t="str">
        <f>VLOOKUP(C6619,ACCOUNT_MAPPING!A:C,3,FALSE)</f>
        <v>General Building Maintenance</v>
      </c>
    </row>
    <row r="6620" spans="1:12" hidden="1">
      <c r="A6620">
        <v>9212</v>
      </c>
      <c r="B6620" t="s">
        <v>7833</v>
      </c>
      <c r="C6620">
        <v>50390000</v>
      </c>
      <c r="D6620" t="s">
        <v>17</v>
      </c>
      <c r="E6620" t="s">
        <v>13</v>
      </c>
      <c r="F6620" t="s">
        <v>13</v>
      </c>
      <c r="G6620" t="s">
        <v>7834</v>
      </c>
      <c r="H6620" s="2">
        <v>44917.459873761574</v>
      </c>
      <c r="I6620" t="s">
        <v>233</v>
      </c>
      <c r="J6620" s="2">
        <v>44917.459873761574</v>
      </c>
      <c r="K6620" t="s">
        <v>233</v>
      </c>
      <c r="L6620" t="str">
        <f>VLOOKUP(C6620,ACCOUNT_MAPPING!A:C,3,FALSE)</f>
        <v>General Building Maintenance</v>
      </c>
    </row>
    <row r="6621" spans="1:12" hidden="1">
      <c r="A6621">
        <v>9218</v>
      </c>
      <c r="B6621" t="s">
        <v>792</v>
      </c>
      <c r="C6621">
        <v>50390000</v>
      </c>
      <c r="D6621" t="s">
        <v>63</v>
      </c>
      <c r="E6621" t="s">
        <v>13</v>
      </c>
      <c r="F6621" t="s">
        <v>13</v>
      </c>
      <c r="G6621" t="s">
        <v>7835</v>
      </c>
      <c r="H6621" s="2">
        <v>44876.701511724539</v>
      </c>
      <c r="I6621" t="s">
        <v>754</v>
      </c>
      <c r="J6621" s="2">
        <v>44876.701511724539</v>
      </c>
      <c r="K6621" t="s">
        <v>754</v>
      </c>
      <c r="L6621" t="str">
        <f>VLOOKUP(C6621,ACCOUNT_MAPPING!A:C,3,FALSE)</f>
        <v>General Building Maintenance</v>
      </c>
    </row>
    <row r="6622" spans="1:12" hidden="1">
      <c r="A6622">
        <v>9219</v>
      </c>
      <c r="B6622" t="s">
        <v>760</v>
      </c>
      <c r="C6622">
        <v>50390000</v>
      </c>
      <c r="D6622" t="s">
        <v>63</v>
      </c>
      <c r="E6622" t="s">
        <v>13</v>
      </c>
      <c r="F6622" t="s">
        <v>13</v>
      </c>
      <c r="G6622" t="s">
        <v>7836</v>
      </c>
      <c r="H6622" s="2">
        <v>44876.697812696759</v>
      </c>
      <c r="I6622" t="s">
        <v>754</v>
      </c>
      <c r="J6622" s="2">
        <v>44876.697812696759</v>
      </c>
      <c r="K6622" t="s">
        <v>754</v>
      </c>
      <c r="L6622" t="str">
        <f>VLOOKUP(C6622,ACCOUNT_MAPPING!A:C,3,FALSE)</f>
        <v>General Building Maintenance</v>
      </c>
    </row>
    <row r="6623" spans="1:12" hidden="1">
      <c r="A6623">
        <v>9227</v>
      </c>
      <c r="B6623" t="s">
        <v>2468</v>
      </c>
      <c r="C6623">
        <v>50390000</v>
      </c>
      <c r="D6623" t="s">
        <v>63</v>
      </c>
      <c r="E6623" t="s">
        <v>13</v>
      </c>
      <c r="F6623" t="s">
        <v>13</v>
      </c>
      <c r="G6623" t="s">
        <v>7837</v>
      </c>
      <c r="H6623" s="2">
        <v>44872.71662013889</v>
      </c>
      <c r="I6623" t="s">
        <v>265</v>
      </c>
      <c r="J6623" s="2">
        <v>44872.71662013889</v>
      </c>
      <c r="K6623" t="s">
        <v>265</v>
      </c>
      <c r="L6623" t="str">
        <f>VLOOKUP(C6623,ACCOUNT_MAPPING!A:C,3,FALSE)</f>
        <v>General Building Maintenance</v>
      </c>
    </row>
    <row r="6624" spans="1:12" hidden="1">
      <c r="A6624">
        <v>9133</v>
      </c>
      <c r="B6624" t="s">
        <v>3250</v>
      </c>
      <c r="C6624">
        <v>50390000</v>
      </c>
      <c r="D6624" t="s">
        <v>17</v>
      </c>
      <c r="E6624" t="s">
        <v>13</v>
      </c>
      <c r="F6624" t="s">
        <v>13</v>
      </c>
      <c r="G6624" t="s">
        <v>7838</v>
      </c>
      <c r="H6624" s="2">
        <v>44923.503262650462</v>
      </c>
      <c r="I6624" t="s">
        <v>90</v>
      </c>
      <c r="J6624" s="2">
        <v>44923.503262650462</v>
      </c>
      <c r="K6624" t="s">
        <v>90</v>
      </c>
      <c r="L6624" t="str">
        <f>VLOOKUP(C6624,ACCOUNT_MAPPING!A:C,3,FALSE)</f>
        <v>General Building Maintenance</v>
      </c>
    </row>
    <row r="6625" spans="1:12" hidden="1">
      <c r="A6625">
        <v>9216</v>
      </c>
      <c r="B6625" t="s">
        <v>755</v>
      </c>
      <c r="C6625">
        <v>50390000</v>
      </c>
      <c r="D6625" t="s">
        <v>63</v>
      </c>
      <c r="E6625" t="s">
        <v>13</v>
      </c>
      <c r="F6625" t="s">
        <v>13</v>
      </c>
      <c r="G6625" t="s">
        <v>7839</v>
      </c>
      <c r="H6625" s="2">
        <v>44876.511033020834</v>
      </c>
      <c r="I6625" t="s">
        <v>754</v>
      </c>
      <c r="J6625" s="2">
        <v>44876.511033020834</v>
      </c>
      <c r="K6625" t="s">
        <v>754</v>
      </c>
      <c r="L6625" t="str">
        <f>VLOOKUP(C6625,ACCOUNT_MAPPING!A:C,3,FALSE)</f>
        <v>General Building Maintenance</v>
      </c>
    </row>
    <row r="6626" spans="1:12" hidden="1">
      <c r="A6626">
        <v>9232</v>
      </c>
      <c r="B6626" t="s">
        <v>2470</v>
      </c>
      <c r="C6626">
        <v>50390000</v>
      </c>
      <c r="D6626" t="s">
        <v>63</v>
      </c>
      <c r="E6626" t="s">
        <v>13</v>
      </c>
      <c r="F6626" t="s">
        <v>13</v>
      </c>
      <c r="G6626" t="s">
        <v>7840</v>
      </c>
      <c r="H6626" s="2">
        <v>44876.582472303242</v>
      </c>
      <c r="I6626" t="s">
        <v>909</v>
      </c>
      <c r="J6626" s="2">
        <v>44876.582472303242</v>
      </c>
      <c r="K6626" t="s">
        <v>909</v>
      </c>
      <c r="L6626" t="str">
        <f>VLOOKUP(C6626,ACCOUNT_MAPPING!A:C,3,FALSE)</f>
        <v>General Building Maintenance</v>
      </c>
    </row>
    <row r="6627" spans="1:12" hidden="1">
      <c r="A6627">
        <v>9233</v>
      </c>
      <c r="B6627" t="s">
        <v>1188</v>
      </c>
      <c r="C6627">
        <v>50390000</v>
      </c>
      <c r="D6627" t="s">
        <v>17</v>
      </c>
      <c r="E6627" t="s">
        <v>13</v>
      </c>
      <c r="F6627" t="s">
        <v>13</v>
      </c>
      <c r="G6627" t="s">
        <v>7693</v>
      </c>
      <c r="H6627" s="2">
        <v>44925.534426817132</v>
      </c>
      <c r="I6627" t="s">
        <v>900</v>
      </c>
      <c r="J6627" s="2">
        <v>44925.534426817132</v>
      </c>
      <c r="K6627" t="s">
        <v>900</v>
      </c>
      <c r="L6627" t="str">
        <f>VLOOKUP(C6627,ACCOUNT_MAPPING!A:C,3,FALSE)</f>
        <v>General Building Maintenance</v>
      </c>
    </row>
    <row r="6628" spans="1:12" hidden="1">
      <c r="A6628">
        <v>9239</v>
      </c>
      <c r="B6628" t="s">
        <v>1755</v>
      </c>
      <c r="C6628">
        <v>50390000</v>
      </c>
      <c r="D6628" t="s">
        <v>17</v>
      </c>
      <c r="E6628" t="s">
        <v>13</v>
      </c>
      <c r="F6628" t="s">
        <v>13</v>
      </c>
      <c r="G6628" t="s">
        <v>7841</v>
      </c>
      <c r="H6628" s="2">
        <v>44929.95280107639</v>
      </c>
      <c r="I6628" t="s">
        <v>1490</v>
      </c>
      <c r="J6628" s="2">
        <v>44929.95280107639</v>
      </c>
      <c r="K6628" t="s">
        <v>1490</v>
      </c>
      <c r="L6628" t="str">
        <f>VLOOKUP(C6628,ACCOUNT_MAPPING!A:C,3,FALSE)</f>
        <v>General Building Maintenance</v>
      </c>
    </row>
    <row r="6629" spans="1:12" hidden="1">
      <c r="A6629">
        <v>9243</v>
      </c>
      <c r="B6629" t="s">
        <v>4548</v>
      </c>
      <c r="C6629">
        <v>50390000</v>
      </c>
      <c r="D6629" t="s">
        <v>17</v>
      </c>
      <c r="E6629" t="s">
        <v>13</v>
      </c>
      <c r="F6629" t="s">
        <v>13</v>
      </c>
      <c r="G6629" t="s">
        <v>7842</v>
      </c>
      <c r="H6629" s="2">
        <v>44924.69340478009</v>
      </c>
      <c r="I6629" t="s">
        <v>766</v>
      </c>
      <c r="J6629" s="2">
        <v>44924.69340478009</v>
      </c>
      <c r="K6629" t="s">
        <v>766</v>
      </c>
      <c r="L6629" t="str">
        <f>VLOOKUP(C6629,ACCOUNT_MAPPING!A:C,3,FALSE)</f>
        <v>General Building Maintenance</v>
      </c>
    </row>
    <row r="6630" spans="1:12" hidden="1">
      <c r="A6630">
        <v>9244</v>
      </c>
      <c r="B6630" t="s">
        <v>805</v>
      </c>
      <c r="C6630">
        <v>50390000</v>
      </c>
      <c r="D6630" t="s">
        <v>17</v>
      </c>
      <c r="E6630" t="s">
        <v>13</v>
      </c>
      <c r="F6630" t="s">
        <v>13</v>
      </c>
      <c r="G6630" t="s">
        <v>7707</v>
      </c>
      <c r="H6630" s="2">
        <v>44919.605999270832</v>
      </c>
      <c r="I6630" t="s">
        <v>31</v>
      </c>
      <c r="J6630" s="2">
        <v>44919.605999270832</v>
      </c>
      <c r="K6630" t="s">
        <v>31</v>
      </c>
      <c r="L6630" t="str">
        <f>VLOOKUP(C6630,ACCOUNT_MAPPING!A:C,3,FALSE)</f>
        <v>General Building Maintenance</v>
      </c>
    </row>
    <row r="6631" spans="1:12" hidden="1">
      <c r="A6631">
        <v>9408</v>
      </c>
      <c r="B6631" t="s">
        <v>1408</v>
      </c>
      <c r="C6631">
        <v>50390000</v>
      </c>
      <c r="D6631" t="s">
        <v>63</v>
      </c>
      <c r="E6631" t="s">
        <v>13</v>
      </c>
      <c r="F6631" t="s">
        <v>13</v>
      </c>
      <c r="G6631" t="s">
        <v>7843</v>
      </c>
      <c r="H6631" s="2">
        <v>44875.705663807872</v>
      </c>
      <c r="I6631" t="s">
        <v>650</v>
      </c>
      <c r="J6631" s="2">
        <v>44875.705663807872</v>
      </c>
      <c r="K6631" t="s">
        <v>650</v>
      </c>
      <c r="L6631" t="str">
        <f>VLOOKUP(C6631,ACCOUNT_MAPPING!A:C,3,FALSE)</f>
        <v>General Building Maintenance</v>
      </c>
    </row>
    <row r="6632" spans="1:12" hidden="1">
      <c r="A6632">
        <v>9140</v>
      </c>
      <c r="B6632" t="s">
        <v>3797</v>
      </c>
      <c r="C6632">
        <v>50390000</v>
      </c>
      <c r="D6632" t="s">
        <v>17</v>
      </c>
      <c r="E6632" t="s">
        <v>13</v>
      </c>
      <c r="F6632" t="s">
        <v>13</v>
      </c>
      <c r="G6632" t="s">
        <v>7844</v>
      </c>
      <c r="H6632" s="2">
        <v>44923.475813159719</v>
      </c>
      <c r="I6632" t="s">
        <v>90</v>
      </c>
      <c r="J6632" s="2">
        <v>44923.475813159719</v>
      </c>
      <c r="K6632" t="s">
        <v>90</v>
      </c>
      <c r="L6632" t="str">
        <f>VLOOKUP(C6632,ACCOUNT_MAPPING!A:C,3,FALSE)</f>
        <v>General Building Maintenance</v>
      </c>
    </row>
    <row r="6633" spans="1:12" hidden="1">
      <c r="A6633">
        <v>9143</v>
      </c>
      <c r="B6633" t="s">
        <v>741</v>
      </c>
      <c r="C6633">
        <v>50390000</v>
      </c>
      <c r="D6633" t="s">
        <v>17</v>
      </c>
      <c r="E6633" t="s">
        <v>13</v>
      </c>
      <c r="F6633" t="s">
        <v>13</v>
      </c>
      <c r="G6633" t="s">
        <v>7811</v>
      </c>
      <c r="H6633" s="2">
        <v>44922.596569942129</v>
      </c>
      <c r="I6633" t="s">
        <v>41</v>
      </c>
      <c r="J6633" s="2">
        <v>44922.596569942129</v>
      </c>
      <c r="K6633" t="s">
        <v>41</v>
      </c>
      <c r="L6633" t="str">
        <f>VLOOKUP(C6633,ACCOUNT_MAPPING!A:C,3,FALSE)</f>
        <v>General Building Maintenance</v>
      </c>
    </row>
    <row r="6634" spans="1:12" hidden="1">
      <c r="A6634">
        <v>9416</v>
      </c>
      <c r="B6634" t="s">
        <v>2496</v>
      </c>
      <c r="C6634">
        <v>50390000</v>
      </c>
      <c r="D6634" t="s">
        <v>63</v>
      </c>
      <c r="E6634" t="s">
        <v>13</v>
      </c>
      <c r="F6634" t="s">
        <v>13</v>
      </c>
      <c r="G6634" t="s">
        <v>7845</v>
      </c>
      <c r="H6634" s="2">
        <v>44873.619722800926</v>
      </c>
      <c r="I6634" t="s">
        <v>650</v>
      </c>
      <c r="J6634" s="2">
        <v>44873.619722800926</v>
      </c>
      <c r="K6634" t="s">
        <v>650</v>
      </c>
      <c r="L6634" t="str">
        <f>VLOOKUP(C6634,ACCOUNT_MAPPING!A:C,3,FALSE)</f>
        <v>General Building Maintenance</v>
      </c>
    </row>
    <row r="6635" spans="1:12" hidden="1">
      <c r="A6635">
        <v>9417</v>
      </c>
      <c r="B6635" t="s">
        <v>2452</v>
      </c>
      <c r="C6635">
        <v>50390000</v>
      </c>
      <c r="D6635" t="s">
        <v>63</v>
      </c>
      <c r="E6635" t="s">
        <v>13</v>
      </c>
      <c r="F6635" t="s">
        <v>13</v>
      </c>
      <c r="G6635" t="s">
        <v>7846</v>
      </c>
      <c r="H6635" s="2">
        <v>44876.530246527778</v>
      </c>
      <c r="I6635" t="s">
        <v>650</v>
      </c>
      <c r="J6635" s="2">
        <v>44876.530246527778</v>
      </c>
      <c r="K6635" t="s">
        <v>650</v>
      </c>
      <c r="L6635" t="str">
        <f>VLOOKUP(C6635,ACCOUNT_MAPPING!A:C,3,FALSE)</f>
        <v>General Building Maintenance</v>
      </c>
    </row>
    <row r="6636" spans="1:12" hidden="1">
      <c r="A6636">
        <v>9407</v>
      </c>
      <c r="B6636" t="s">
        <v>1404</v>
      </c>
      <c r="C6636">
        <v>50390000</v>
      </c>
      <c r="D6636" t="s">
        <v>63</v>
      </c>
      <c r="E6636" t="s">
        <v>13</v>
      </c>
      <c r="F6636" t="s">
        <v>13</v>
      </c>
      <c r="G6636" t="s">
        <v>7847</v>
      </c>
      <c r="H6636" s="2">
        <v>44875.675923148148</v>
      </c>
      <c r="I6636" t="s">
        <v>650</v>
      </c>
      <c r="J6636" s="2">
        <v>44875.675923148148</v>
      </c>
      <c r="K6636" t="s">
        <v>650</v>
      </c>
      <c r="L6636" t="str">
        <f>VLOOKUP(C6636,ACCOUNT_MAPPING!A:C,3,FALSE)</f>
        <v>General Building Maintenance</v>
      </c>
    </row>
    <row r="6637" spans="1:12" hidden="1">
      <c r="A6637">
        <v>9238</v>
      </c>
      <c r="B6637" t="s">
        <v>3844</v>
      </c>
      <c r="C6637">
        <v>50390000</v>
      </c>
      <c r="D6637" t="s">
        <v>17</v>
      </c>
      <c r="E6637" t="s">
        <v>13</v>
      </c>
      <c r="F6637" t="s">
        <v>13</v>
      </c>
      <c r="G6637" t="s">
        <v>7848</v>
      </c>
      <c r="H6637" s="2">
        <v>44915.669160914353</v>
      </c>
      <c r="I6637" t="s">
        <v>151</v>
      </c>
      <c r="J6637" s="2">
        <v>44915.669160914353</v>
      </c>
      <c r="K6637" t="s">
        <v>151</v>
      </c>
      <c r="L6637" t="str">
        <f>VLOOKUP(C6637,ACCOUNT_MAPPING!A:C,3,FALSE)</f>
        <v>General Building Maintenance</v>
      </c>
    </row>
    <row r="6638" spans="1:12" hidden="1">
      <c r="A6638">
        <v>9464</v>
      </c>
      <c r="B6638" t="s">
        <v>771</v>
      </c>
      <c r="C6638">
        <v>50390000</v>
      </c>
      <c r="D6638" t="s">
        <v>63</v>
      </c>
      <c r="E6638" t="s">
        <v>13</v>
      </c>
      <c r="F6638" t="s">
        <v>13</v>
      </c>
      <c r="G6638" t="s">
        <v>7849</v>
      </c>
      <c r="H6638" s="2">
        <v>44874.851500231482</v>
      </c>
      <c r="I6638" t="s">
        <v>661</v>
      </c>
      <c r="J6638" s="2">
        <v>44874.851500231482</v>
      </c>
      <c r="K6638" t="s">
        <v>661</v>
      </c>
      <c r="L6638" t="str">
        <f>VLOOKUP(C6638,ACCOUNT_MAPPING!A:C,3,FALSE)</f>
        <v>General Building Maintenance</v>
      </c>
    </row>
    <row r="6639" spans="1:12" hidden="1">
      <c r="A6639">
        <v>9468</v>
      </c>
      <c r="B6639" t="s">
        <v>772</v>
      </c>
      <c r="C6639">
        <v>50390000</v>
      </c>
      <c r="D6639" t="s">
        <v>63</v>
      </c>
      <c r="E6639" t="s">
        <v>13</v>
      </c>
      <c r="F6639" t="s">
        <v>13</v>
      </c>
      <c r="G6639" t="s">
        <v>5925</v>
      </c>
      <c r="H6639" s="2">
        <v>44873.737013773149</v>
      </c>
      <c r="I6639" t="s">
        <v>774</v>
      </c>
      <c r="J6639" s="2">
        <v>44873.737013773149</v>
      </c>
      <c r="K6639" t="s">
        <v>774</v>
      </c>
      <c r="L6639" t="str">
        <f>VLOOKUP(C6639,ACCOUNT_MAPPING!A:C,3,FALSE)</f>
        <v>General Building Maintenance</v>
      </c>
    </row>
    <row r="6640" spans="1:12" hidden="1">
      <c r="A6640">
        <v>9158</v>
      </c>
      <c r="B6640" t="s">
        <v>2399</v>
      </c>
      <c r="C6640">
        <v>50390000</v>
      </c>
      <c r="D6640" t="s">
        <v>17</v>
      </c>
      <c r="E6640" t="s">
        <v>13</v>
      </c>
      <c r="F6640" t="s">
        <v>13</v>
      </c>
      <c r="G6640" t="s">
        <v>7811</v>
      </c>
      <c r="H6640" s="2">
        <v>44923.458866863424</v>
      </c>
      <c r="I6640" t="s">
        <v>41</v>
      </c>
      <c r="J6640" s="2">
        <v>44923.458866863424</v>
      </c>
      <c r="K6640" t="s">
        <v>41</v>
      </c>
      <c r="L6640" t="str">
        <f>VLOOKUP(C6640,ACCOUNT_MAPPING!A:C,3,FALSE)</f>
        <v>General Building Maintenance</v>
      </c>
    </row>
    <row r="6641" spans="1:12" hidden="1">
      <c r="A6641">
        <v>9460</v>
      </c>
      <c r="B6641" t="s">
        <v>783</v>
      </c>
      <c r="C6641">
        <v>50390000</v>
      </c>
      <c r="D6641" t="s">
        <v>63</v>
      </c>
      <c r="E6641" t="s">
        <v>13</v>
      </c>
      <c r="F6641" t="s">
        <v>13</v>
      </c>
      <c r="G6641" t="s">
        <v>7850</v>
      </c>
      <c r="H6641" s="2">
        <v>44874.835552280092</v>
      </c>
      <c r="I6641" t="s">
        <v>661</v>
      </c>
      <c r="J6641" s="2">
        <v>44874.835552280092</v>
      </c>
      <c r="K6641" t="s">
        <v>661</v>
      </c>
      <c r="L6641" t="str">
        <f>VLOOKUP(C6641,ACCOUNT_MAPPING!A:C,3,FALSE)</f>
        <v>General Building Maintenance</v>
      </c>
    </row>
    <row r="6642" spans="1:12" hidden="1">
      <c r="A6642">
        <v>9409</v>
      </c>
      <c r="B6642" t="s">
        <v>2442</v>
      </c>
      <c r="C6642">
        <v>50390000</v>
      </c>
      <c r="D6642" t="s">
        <v>63</v>
      </c>
      <c r="E6642" t="s">
        <v>13</v>
      </c>
      <c r="F6642" t="s">
        <v>13</v>
      </c>
      <c r="G6642" t="s">
        <v>7851</v>
      </c>
      <c r="H6642" s="2">
        <v>44875.670723263887</v>
      </c>
      <c r="I6642" t="s">
        <v>650</v>
      </c>
      <c r="J6642" s="2">
        <v>44875.670723263887</v>
      </c>
      <c r="K6642" t="s">
        <v>650</v>
      </c>
      <c r="L6642" t="str">
        <f>VLOOKUP(C6642,ACCOUNT_MAPPING!A:C,3,FALSE)</f>
        <v>General Building Maintenance</v>
      </c>
    </row>
    <row r="6643" spans="1:12" hidden="1">
      <c r="A6643">
        <v>9412</v>
      </c>
      <c r="B6643" t="s">
        <v>2448</v>
      </c>
      <c r="C6643">
        <v>50390000</v>
      </c>
      <c r="D6643" t="s">
        <v>63</v>
      </c>
      <c r="E6643" t="s">
        <v>13</v>
      </c>
      <c r="F6643" t="s">
        <v>13</v>
      </c>
      <c r="G6643" t="s">
        <v>7852</v>
      </c>
      <c r="H6643" s="2">
        <v>44876.498839386571</v>
      </c>
      <c r="I6643" t="s">
        <v>650</v>
      </c>
      <c r="J6643" s="2">
        <v>44876.498839386571</v>
      </c>
      <c r="K6643" t="s">
        <v>650</v>
      </c>
      <c r="L6643" t="str">
        <f>VLOOKUP(C6643,ACCOUNT_MAPPING!A:C,3,FALSE)</f>
        <v>General Building Maintenance</v>
      </c>
    </row>
    <row r="6644" spans="1:12" hidden="1">
      <c r="A6644">
        <v>9467</v>
      </c>
      <c r="B6644" t="s">
        <v>819</v>
      </c>
      <c r="C6644">
        <v>50390000</v>
      </c>
      <c r="D6644" t="s">
        <v>17</v>
      </c>
      <c r="E6644" t="s">
        <v>13</v>
      </c>
      <c r="F6644" t="s">
        <v>13</v>
      </c>
      <c r="G6644" t="s">
        <v>7853</v>
      </c>
      <c r="H6644" s="2">
        <v>44922.537678206019</v>
      </c>
      <c r="I6644" t="s">
        <v>774</v>
      </c>
      <c r="J6644" s="2">
        <v>44922.537678206019</v>
      </c>
      <c r="K6644" t="s">
        <v>774</v>
      </c>
      <c r="L6644" t="str">
        <f>VLOOKUP(C6644,ACCOUNT_MAPPING!A:C,3,FALSE)</f>
        <v>General Building Maintenance</v>
      </c>
    </row>
    <row r="6645" spans="1:12" hidden="1">
      <c r="A6645">
        <v>9469</v>
      </c>
      <c r="B6645" t="s">
        <v>780</v>
      </c>
      <c r="C6645">
        <v>50390000</v>
      </c>
      <c r="D6645" t="s">
        <v>17</v>
      </c>
      <c r="E6645" t="s">
        <v>13</v>
      </c>
      <c r="F6645" t="s">
        <v>13</v>
      </c>
      <c r="G6645" t="s">
        <v>7854</v>
      </c>
      <c r="H6645" s="2">
        <v>44922.55350991898</v>
      </c>
      <c r="I6645" t="s">
        <v>774</v>
      </c>
      <c r="J6645" s="2">
        <v>44922.55350991898</v>
      </c>
      <c r="K6645" t="s">
        <v>774</v>
      </c>
      <c r="L6645" t="str">
        <f>VLOOKUP(C6645,ACCOUNT_MAPPING!A:C,3,FALSE)</f>
        <v>General Building Maintenance</v>
      </c>
    </row>
    <row r="6646" spans="1:12" hidden="1">
      <c r="A6646">
        <v>9194</v>
      </c>
      <c r="B6646" t="s">
        <v>746</v>
      </c>
      <c r="C6646">
        <v>50390000</v>
      </c>
      <c r="D6646" t="s">
        <v>17</v>
      </c>
      <c r="E6646" t="s">
        <v>13</v>
      </c>
      <c r="F6646" t="s">
        <v>13</v>
      </c>
      <c r="G6646" t="s">
        <v>7855</v>
      </c>
      <c r="H6646" s="2">
        <v>44924.445879479164</v>
      </c>
      <c r="I6646" t="s">
        <v>553</v>
      </c>
      <c r="J6646" s="2">
        <v>44924.445879479164</v>
      </c>
      <c r="K6646" t="s">
        <v>553</v>
      </c>
      <c r="L6646" t="str">
        <f>VLOOKUP(C6646,ACCOUNT_MAPPING!A:C,3,FALSE)</f>
        <v>General Building Maintenance</v>
      </c>
    </row>
    <row r="6647" spans="1:12" hidden="1">
      <c r="A6647">
        <v>9465</v>
      </c>
      <c r="B6647" t="s">
        <v>779</v>
      </c>
      <c r="C6647">
        <v>50390000</v>
      </c>
      <c r="D6647" t="s">
        <v>63</v>
      </c>
      <c r="E6647" t="s">
        <v>13</v>
      </c>
      <c r="F6647" t="s">
        <v>13</v>
      </c>
      <c r="G6647" t="s">
        <v>7856</v>
      </c>
      <c r="H6647" s="2">
        <v>44874.853414386576</v>
      </c>
      <c r="I6647" t="s">
        <v>661</v>
      </c>
      <c r="J6647" s="2">
        <v>44874.853414386576</v>
      </c>
      <c r="K6647" t="s">
        <v>661</v>
      </c>
      <c r="L6647" t="str">
        <f>VLOOKUP(C6647,ACCOUNT_MAPPING!A:C,3,FALSE)</f>
        <v>General Building Maintenance</v>
      </c>
    </row>
    <row r="6648" spans="1:12" hidden="1">
      <c r="A6648">
        <v>9471</v>
      </c>
      <c r="B6648" t="s">
        <v>775</v>
      </c>
      <c r="C6648">
        <v>50390000</v>
      </c>
      <c r="D6648" t="s">
        <v>63</v>
      </c>
      <c r="E6648" t="s">
        <v>13</v>
      </c>
      <c r="F6648" t="s">
        <v>13</v>
      </c>
      <c r="G6648" t="s">
        <v>7857</v>
      </c>
      <c r="H6648" s="2">
        <v>44875.586075810184</v>
      </c>
      <c r="I6648" t="s">
        <v>661</v>
      </c>
      <c r="J6648" s="2">
        <v>44875.586075810184</v>
      </c>
      <c r="K6648" t="s">
        <v>661</v>
      </c>
      <c r="L6648" t="str">
        <f>VLOOKUP(C6648,ACCOUNT_MAPPING!A:C,3,FALSE)</f>
        <v>General Building Maintenance</v>
      </c>
    </row>
    <row r="6649" spans="1:12" hidden="1">
      <c r="A6649">
        <v>9198</v>
      </c>
      <c r="B6649" t="s">
        <v>748</v>
      </c>
      <c r="C6649">
        <v>50390000</v>
      </c>
      <c r="D6649" t="s">
        <v>17</v>
      </c>
      <c r="E6649" t="s">
        <v>13</v>
      </c>
      <c r="F6649" t="s">
        <v>13</v>
      </c>
      <c r="G6649" t="s">
        <v>7858</v>
      </c>
      <c r="H6649" s="2">
        <v>44919.602587071757</v>
      </c>
      <c r="I6649" t="s">
        <v>31</v>
      </c>
      <c r="J6649" s="2">
        <v>44919.602587071757</v>
      </c>
      <c r="K6649" t="s">
        <v>31</v>
      </c>
      <c r="L6649" t="str">
        <f>VLOOKUP(C6649,ACCOUNT_MAPPING!A:C,3,FALSE)</f>
        <v>General Building Maintenance</v>
      </c>
    </row>
    <row r="6650" spans="1:12" hidden="1">
      <c r="A6650">
        <v>9472</v>
      </c>
      <c r="B6650" t="s">
        <v>782</v>
      </c>
      <c r="C6650">
        <v>50390000</v>
      </c>
      <c r="D6650" t="s">
        <v>63</v>
      </c>
      <c r="E6650" t="s">
        <v>13</v>
      </c>
      <c r="F6650" t="s">
        <v>13</v>
      </c>
      <c r="G6650" t="s">
        <v>7859</v>
      </c>
      <c r="H6650" s="2">
        <v>44875.591145486113</v>
      </c>
      <c r="I6650" t="s">
        <v>661</v>
      </c>
      <c r="J6650" s="2">
        <v>44875.591145486113</v>
      </c>
      <c r="K6650" t="s">
        <v>661</v>
      </c>
      <c r="L6650" t="str">
        <f>VLOOKUP(C6650,ACCOUNT_MAPPING!A:C,3,FALSE)</f>
        <v>General Building Maintenance</v>
      </c>
    </row>
    <row r="6651" spans="1:12" hidden="1">
      <c r="A6651">
        <v>9535</v>
      </c>
      <c r="B6651" t="s">
        <v>793</v>
      </c>
      <c r="C6651">
        <v>50390000</v>
      </c>
      <c r="D6651" t="s">
        <v>63</v>
      </c>
      <c r="E6651" t="s">
        <v>13</v>
      </c>
      <c r="F6651" t="s">
        <v>13</v>
      </c>
      <c r="G6651" t="s">
        <v>7747</v>
      </c>
      <c r="H6651" s="2">
        <v>44877.031060729169</v>
      </c>
      <c r="I6651" t="s">
        <v>720</v>
      </c>
      <c r="J6651" s="2">
        <v>44877.031060729169</v>
      </c>
      <c r="K6651" t="s">
        <v>720</v>
      </c>
      <c r="L6651" t="str">
        <f>VLOOKUP(C6651,ACCOUNT_MAPPING!A:C,3,FALSE)</f>
        <v>General Building Maintenance</v>
      </c>
    </row>
    <row r="6652" spans="1:12" hidden="1">
      <c r="A6652">
        <v>9512</v>
      </c>
      <c r="B6652" t="s">
        <v>1223</v>
      </c>
      <c r="C6652">
        <v>50390000</v>
      </c>
      <c r="D6652" t="s">
        <v>12</v>
      </c>
      <c r="E6652" t="s">
        <v>13</v>
      </c>
      <c r="F6652" t="s">
        <v>13</v>
      </c>
      <c r="G6652" t="s">
        <v>7860</v>
      </c>
      <c r="H6652" s="2">
        <v>45013.584093981481</v>
      </c>
      <c r="I6652" t="s">
        <v>809</v>
      </c>
      <c r="J6652" s="2">
        <v>45013.584093981481</v>
      </c>
      <c r="K6652" t="s">
        <v>809</v>
      </c>
      <c r="L6652" t="str">
        <f>VLOOKUP(C6652,ACCOUNT_MAPPING!A:C,3,FALSE)</f>
        <v>General Building Maintenance</v>
      </c>
    </row>
    <row r="6653" spans="1:12" hidden="1">
      <c r="A6653">
        <v>9699</v>
      </c>
      <c r="B6653" t="s">
        <v>797</v>
      </c>
      <c r="C6653">
        <v>50390000</v>
      </c>
      <c r="D6653" t="s">
        <v>17</v>
      </c>
      <c r="E6653" t="s">
        <v>13</v>
      </c>
      <c r="F6653" t="s">
        <v>13</v>
      </c>
      <c r="G6653" t="s">
        <v>7861</v>
      </c>
      <c r="H6653" s="2">
        <v>44924.460397337964</v>
      </c>
      <c r="I6653" t="s">
        <v>79</v>
      </c>
      <c r="J6653" s="2">
        <v>44924.460397337964</v>
      </c>
      <c r="K6653" t="s">
        <v>79</v>
      </c>
      <c r="L6653" t="str">
        <f>VLOOKUP(C6653,ACCOUNT_MAPPING!A:C,3,FALSE)</f>
        <v>General Building Maintenance</v>
      </c>
    </row>
    <row r="6654" spans="1:12" hidden="1">
      <c r="A6654">
        <v>9706</v>
      </c>
      <c r="B6654" t="s">
        <v>84</v>
      </c>
      <c r="C6654">
        <v>50390000</v>
      </c>
      <c r="D6654" t="s">
        <v>17</v>
      </c>
      <c r="E6654" t="s">
        <v>13</v>
      </c>
      <c r="F6654" t="s">
        <v>13</v>
      </c>
      <c r="G6654" t="s">
        <v>7657</v>
      </c>
      <c r="H6654" s="2">
        <v>44924.459051238424</v>
      </c>
      <c r="I6654" t="s">
        <v>34</v>
      </c>
      <c r="J6654" s="2">
        <v>44924.459051238424</v>
      </c>
      <c r="K6654" t="s">
        <v>34</v>
      </c>
      <c r="L6654" t="str">
        <f>VLOOKUP(C6654,ACCOUNT_MAPPING!A:C,3,FALSE)</f>
        <v>General Building Maintenance</v>
      </c>
    </row>
    <row r="6655" spans="1:12" hidden="1">
      <c r="A6655">
        <v>10527</v>
      </c>
      <c r="B6655" t="s">
        <v>2534</v>
      </c>
      <c r="C6655">
        <v>50390000</v>
      </c>
      <c r="D6655" t="s">
        <v>63</v>
      </c>
      <c r="E6655" t="s">
        <v>13</v>
      </c>
      <c r="F6655" t="s">
        <v>13</v>
      </c>
      <c r="G6655" t="s">
        <v>7862</v>
      </c>
      <c r="H6655" s="2">
        <v>44876.495183796294</v>
      </c>
      <c r="I6655" t="s">
        <v>598</v>
      </c>
      <c r="J6655" s="2">
        <v>44876.495183796294</v>
      </c>
      <c r="K6655" t="s">
        <v>598</v>
      </c>
      <c r="L6655" t="str">
        <f>VLOOKUP(C6655,ACCOUNT_MAPPING!A:C,3,FALSE)</f>
        <v>General Building Maintenance</v>
      </c>
    </row>
    <row r="6656" spans="1:12" hidden="1">
      <c r="A6656">
        <v>10529</v>
      </c>
      <c r="B6656" t="s">
        <v>7863</v>
      </c>
      <c r="C6656">
        <v>50390000</v>
      </c>
      <c r="D6656" t="s">
        <v>63</v>
      </c>
      <c r="E6656" t="s">
        <v>13</v>
      </c>
      <c r="F6656" t="s">
        <v>13</v>
      </c>
      <c r="G6656" t="s">
        <v>7864</v>
      </c>
      <c r="H6656" s="2">
        <v>44876.385446678243</v>
      </c>
      <c r="I6656" t="s">
        <v>354</v>
      </c>
      <c r="J6656" s="2">
        <v>44876.385446678243</v>
      </c>
      <c r="K6656" t="s">
        <v>354</v>
      </c>
      <c r="L6656" t="str">
        <f>VLOOKUP(C6656,ACCOUNT_MAPPING!A:C,3,FALSE)</f>
        <v>General Building Maintenance</v>
      </c>
    </row>
    <row r="6657" spans="1:12" hidden="1">
      <c r="A6657">
        <v>9234</v>
      </c>
      <c r="B6657" t="s">
        <v>1189</v>
      </c>
      <c r="C6657">
        <v>50390000</v>
      </c>
      <c r="D6657" t="s">
        <v>17</v>
      </c>
      <c r="E6657" t="s">
        <v>13</v>
      </c>
      <c r="F6657" t="s">
        <v>13</v>
      </c>
      <c r="G6657" t="s">
        <v>7693</v>
      </c>
      <c r="H6657" s="2">
        <v>44925.544796377311</v>
      </c>
      <c r="I6657" t="s">
        <v>900</v>
      </c>
      <c r="J6657" s="2">
        <v>44925.544796377311</v>
      </c>
      <c r="K6657" t="s">
        <v>900</v>
      </c>
      <c r="L6657" t="str">
        <f>VLOOKUP(C6657,ACCOUNT_MAPPING!A:C,3,FALSE)</f>
        <v>General Building Maintenance</v>
      </c>
    </row>
    <row r="6658" spans="1:12" hidden="1">
      <c r="A6658">
        <v>9241</v>
      </c>
      <c r="B6658" t="s">
        <v>7865</v>
      </c>
      <c r="C6658">
        <v>50390000</v>
      </c>
      <c r="D6658" t="s">
        <v>17</v>
      </c>
      <c r="E6658" t="s">
        <v>13</v>
      </c>
      <c r="F6658" t="s">
        <v>13</v>
      </c>
      <c r="G6658" t="s">
        <v>7866</v>
      </c>
      <c r="H6658" s="2">
        <v>44922.647397766203</v>
      </c>
      <c r="I6658" t="s">
        <v>244</v>
      </c>
      <c r="J6658" s="2">
        <v>44922.647397766203</v>
      </c>
      <c r="K6658" t="s">
        <v>244</v>
      </c>
      <c r="L6658" t="str">
        <f>VLOOKUP(C6658,ACCOUNT_MAPPING!A:C,3,FALSE)</f>
        <v>General Building Maintenance</v>
      </c>
    </row>
    <row r="6659" spans="1:12" hidden="1">
      <c r="A6659">
        <v>9242</v>
      </c>
      <c r="B6659" t="s">
        <v>3273</v>
      </c>
      <c r="C6659">
        <v>50390000</v>
      </c>
      <c r="D6659" t="s">
        <v>63</v>
      </c>
      <c r="E6659" t="s">
        <v>13</v>
      </c>
      <c r="F6659" t="s">
        <v>13</v>
      </c>
      <c r="G6659" t="s">
        <v>7867</v>
      </c>
      <c r="H6659" s="2">
        <v>44879.432158831019</v>
      </c>
      <c r="I6659" t="s">
        <v>260</v>
      </c>
      <c r="J6659" s="2">
        <v>44879.432158831019</v>
      </c>
      <c r="K6659" t="s">
        <v>260</v>
      </c>
      <c r="L6659" t="str">
        <f>VLOOKUP(C6659,ACCOUNT_MAPPING!A:C,3,FALSE)</f>
        <v>General Building Maintenance</v>
      </c>
    </row>
    <row r="6660" spans="1:12" hidden="1">
      <c r="A6660">
        <v>10533</v>
      </c>
      <c r="B6660" t="s">
        <v>1783</v>
      </c>
      <c r="C6660">
        <v>50390000</v>
      </c>
      <c r="D6660" t="s">
        <v>63</v>
      </c>
      <c r="E6660" t="s">
        <v>13</v>
      </c>
      <c r="F6660" t="s">
        <v>13</v>
      </c>
      <c r="G6660" t="s">
        <v>7868</v>
      </c>
      <c r="H6660" s="2">
        <v>44876.462715277776</v>
      </c>
      <c r="I6660" t="s">
        <v>354</v>
      </c>
      <c r="J6660" s="2">
        <v>44876.462715277776</v>
      </c>
      <c r="K6660" t="s">
        <v>354</v>
      </c>
      <c r="L6660" t="str">
        <f>VLOOKUP(C6660,ACCOUNT_MAPPING!A:C,3,FALSE)</f>
        <v>General Building Maintenance</v>
      </c>
    </row>
    <row r="6661" spans="1:12" hidden="1">
      <c r="A6661">
        <v>10536</v>
      </c>
      <c r="B6661" t="s">
        <v>833</v>
      </c>
      <c r="C6661">
        <v>50390000</v>
      </c>
      <c r="D6661" t="s">
        <v>63</v>
      </c>
      <c r="E6661" t="s">
        <v>13</v>
      </c>
      <c r="F6661" t="s">
        <v>13</v>
      </c>
      <c r="G6661" t="s">
        <v>7869</v>
      </c>
      <c r="H6661" s="2">
        <v>44875.583078587966</v>
      </c>
      <c r="I6661" t="s">
        <v>230</v>
      </c>
      <c r="J6661" s="2">
        <v>44875.583078587966</v>
      </c>
      <c r="K6661" t="s">
        <v>230</v>
      </c>
      <c r="L6661" t="str">
        <f>VLOOKUP(C6661,ACCOUNT_MAPPING!A:C,3,FALSE)</f>
        <v>General Building Maintenance</v>
      </c>
    </row>
    <row r="6662" spans="1:12" hidden="1">
      <c r="A6662">
        <v>10543</v>
      </c>
      <c r="B6662" t="s">
        <v>2500</v>
      </c>
      <c r="C6662">
        <v>50390000</v>
      </c>
      <c r="D6662" t="s">
        <v>17</v>
      </c>
      <c r="E6662" t="s">
        <v>13</v>
      </c>
      <c r="F6662" t="s">
        <v>13</v>
      </c>
      <c r="G6662" t="s">
        <v>7870</v>
      </c>
      <c r="H6662" s="2">
        <v>44917.493185844905</v>
      </c>
      <c r="I6662" t="s">
        <v>673</v>
      </c>
      <c r="J6662" s="2">
        <v>44917.493185844905</v>
      </c>
      <c r="K6662" t="s">
        <v>673</v>
      </c>
      <c r="L6662" t="str">
        <f>VLOOKUP(C6662,ACCOUNT_MAPPING!A:C,3,FALSE)</f>
        <v>General Building Maintenance</v>
      </c>
    </row>
    <row r="6663" spans="1:12" hidden="1">
      <c r="A6663">
        <v>9623</v>
      </c>
      <c r="B6663" t="s">
        <v>7871</v>
      </c>
      <c r="C6663">
        <v>50390000</v>
      </c>
      <c r="D6663" t="s">
        <v>17</v>
      </c>
      <c r="E6663" t="s">
        <v>13</v>
      </c>
      <c r="F6663" t="s">
        <v>13</v>
      </c>
      <c r="G6663" t="s">
        <v>7872</v>
      </c>
      <c r="H6663" s="2">
        <v>44923.557766631944</v>
      </c>
      <c r="I6663" t="s">
        <v>65</v>
      </c>
      <c r="J6663" s="2">
        <v>44923.557766631944</v>
      </c>
      <c r="K6663" t="s">
        <v>65</v>
      </c>
      <c r="L6663" t="str">
        <f>VLOOKUP(C6663,ACCOUNT_MAPPING!A:C,3,FALSE)</f>
        <v>General Building Maintenance</v>
      </c>
    </row>
    <row r="6664" spans="1:12" hidden="1">
      <c r="A6664">
        <v>9624</v>
      </c>
      <c r="B6664" t="s">
        <v>4567</v>
      </c>
      <c r="C6664">
        <v>50390000</v>
      </c>
      <c r="D6664" t="s">
        <v>17</v>
      </c>
      <c r="E6664" t="s">
        <v>13</v>
      </c>
      <c r="F6664" t="s">
        <v>13</v>
      </c>
      <c r="G6664" t="s">
        <v>7873</v>
      </c>
      <c r="H6664" s="2">
        <v>44923.568215046296</v>
      </c>
      <c r="I6664" t="s">
        <v>65</v>
      </c>
      <c r="J6664" s="2">
        <v>44923.568215046296</v>
      </c>
      <c r="K6664" t="s">
        <v>65</v>
      </c>
      <c r="L6664" t="str">
        <f>VLOOKUP(C6664,ACCOUNT_MAPPING!A:C,3,FALSE)</f>
        <v>General Building Maintenance</v>
      </c>
    </row>
    <row r="6665" spans="1:12" hidden="1">
      <c r="A6665">
        <v>10517</v>
      </c>
      <c r="B6665" t="s">
        <v>2485</v>
      </c>
      <c r="C6665">
        <v>50390000</v>
      </c>
      <c r="D6665" t="s">
        <v>63</v>
      </c>
      <c r="E6665" t="s">
        <v>13</v>
      </c>
      <c r="F6665" t="s">
        <v>13</v>
      </c>
      <c r="G6665" t="s">
        <v>7874</v>
      </c>
      <c r="H6665" s="2">
        <v>44873.620531863424</v>
      </c>
      <c r="I6665" t="s">
        <v>817</v>
      </c>
      <c r="J6665" s="2">
        <v>44873.620531863424</v>
      </c>
      <c r="K6665" t="s">
        <v>817</v>
      </c>
      <c r="L6665" t="str">
        <f>VLOOKUP(C6665,ACCOUNT_MAPPING!A:C,3,FALSE)</f>
        <v>General Building Maintenance</v>
      </c>
    </row>
    <row r="6666" spans="1:12" hidden="1">
      <c r="A6666">
        <v>9703</v>
      </c>
      <c r="B6666" t="s">
        <v>77</v>
      </c>
      <c r="C6666">
        <v>50390000</v>
      </c>
      <c r="D6666" t="s">
        <v>63</v>
      </c>
      <c r="E6666" t="s">
        <v>13</v>
      </c>
      <c r="F6666" t="s">
        <v>13</v>
      </c>
      <c r="G6666" t="s">
        <v>7875</v>
      </c>
      <c r="H6666" s="2">
        <v>44875.812724270836</v>
      </c>
      <c r="I6666" t="s">
        <v>79</v>
      </c>
      <c r="J6666" s="2">
        <v>44875.812724270836</v>
      </c>
      <c r="K6666" t="s">
        <v>79</v>
      </c>
      <c r="L6666" t="str">
        <f>VLOOKUP(C6666,ACCOUNT_MAPPING!A:C,3,FALSE)</f>
        <v>General Building Maintenance</v>
      </c>
    </row>
    <row r="6667" spans="1:12" hidden="1">
      <c r="A6667">
        <v>10544</v>
      </c>
      <c r="B6667" t="s">
        <v>838</v>
      </c>
      <c r="C6667">
        <v>50390000</v>
      </c>
      <c r="D6667" t="s">
        <v>17</v>
      </c>
      <c r="E6667" t="s">
        <v>13</v>
      </c>
      <c r="F6667" t="s">
        <v>13</v>
      </c>
      <c r="G6667" t="s">
        <v>7870</v>
      </c>
      <c r="H6667" s="2">
        <v>44917.506931863427</v>
      </c>
      <c r="I6667" t="s">
        <v>673</v>
      </c>
      <c r="J6667" s="2">
        <v>44917.506931863427</v>
      </c>
      <c r="K6667" t="s">
        <v>673</v>
      </c>
      <c r="L6667" t="str">
        <f>VLOOKUP(C6667,ACCOUNT_MAPPING!A:C,3,FALSE)</f>
        <v>General Building Maintenance</v>
      </c>
    </row>
    <row r="6668" spans="1:12" hidden="1">
      <c r="A6668">
        <v>9404</v>
      </c>
      <c r="B6668" t="s">
        <v>2441</v>
      </c>
      <c r="C6668">
        <v>50390000</v>
      </c>
      <c r="D6668" t="s">
        <v>63</v>
      </c>
      <c r="E6668" t="s">
        <v>13</v>
      </c>
      <c r="F6668" t="s">
        <v>13</v>
      </c>
      <c r="G6668" t="s">
        <v>7876</v>
      </c>
      <c r="H6668" s="2">
        <v>44876.729775312502</v>
      </c>
      <c r="I6668" t="s">
        <v>1333</v>
      </c>
      <c r="J6668" s="2">
        <v>44876.729775312502</v>
      </c>
      <c r="K6668" t="s">
        <v>1333</v>
      </c>
      <c r="L6668" t="str">
        <f>VLOOKUP(C6668,ACCOUNT_MAPPING!A:C,3,FALSE)</f>
        <v>General Building Maintenance</v>
      </c>
    </row>
    <row r="6669" spans="1:12" hidden="1">
      <c r="A6669">
        <v>10530</v>
      </c>
      <c r="B6669" t="s">
        <v>7877</v>
      </c>
      <c r="C6669">
        <v>50390000</v>
      </c>
      <c r="D6669" t="s">
        <v>63</v>
      </c>
      <c r="E6669" t="s">
        <v>13</v>
      </c>
      <c r="F6669" t="s">
        <v>13</v>
      </c>
      <c r="G6669" t="s">
        <v>7878</v>
      </c>
      <c r="H6669" s="2">
        <v>44876.40865528935</v>
      </c>
      <c r="I6669" t="s">
        <v>354</v>
      </c>
      <c r="J6669" s="2">
        <v>44876.40865528935</v>
      </c>
      <c r="K6669" t="s">
        <v>354</v>
      </c>
      <c r="L6669" t="str">
        <f>VLOOKUP(C6669,ACCOUNT_MAPPING!A:C,3,FALSE)</f>
        <v>General Building Maintenance</v>
      </c>
    </row>
    <row r="6670" spans="1:12" hidden="1">
      <c r="A6670">
        <v>10531</v>
      </c>
      <c r="B6670" t="s">
        <v>3302</v>
      </c>
      <c r="C6670">
        <v>50390000</v>
      </c>
      <c r="D6670" t="s">
        <v>63</v>
      </c>
      <c r="E6670" t="s">
        <v>13</v>
      </c>
      <c r="F6670" t="s">
        <v>13</v>
      </c>
      <c r="G6670" t="s">
        <v>7879</v>
      </c>
      <c r="H6670" s="2">
        <v>44876.43686238426</v>
      </c>
      <c r="I6670" t="s">
        <v>354</v>
      </c>
      <c r="J6670" s="2">
        <v>44876.43686238426</v>
      </c>
      <c r="K6670" t="s">
        <v>354</v>
      </c>
      <c r="L6670" t="str">
        <f>VLOOKUP(C6670,ACCOUNT_MAPPING!A:C,3,FALSE)</f>
        <v>General Building Maintenance</v>
      </c>
    </row>
    <row r="6671" spans="1:12" hidden="1">
      <c r="A6671">
        <v>10576</v>
      </c>
      <c r="B6671" t="s">
        <v>845</v>
      </c>
      <c r="C6671">
        <v>50390000</v>
      </c>
      <c r="D6671" t="s">
        <v>17</v>
      </c>
      <c r="E6671" t="s">
        <v>13</v>
      </c>
      <c r="F6671" t="s">
        <v>13</v>
      </c>
      <c r="G6671" t="s">
        <v>7870</v>
      </c>
      <c r="H6671" s="2">
        <v>44922.461935995372</v>
      </c>
      <c r="I6671" t="s">
        <v>673</v>
      </c>
      <c r="J6671" s="2">
        <v>44922.461935995372</v>
      </c>
      <c r="K6671" t="s">
        <v>673</v>
      </c>
      <c r="L6671" t="str">
        <f>VLOOKUP(C6671,ACCOUNT_MAPPING!A:C,3,FALSE)</f>
        <v>General Building Maintenance</v>
      </c>
    </row>
    <row r="6672" spans="1:12" hidden="1">
      <c r="A6672">
        <v>10592</v>
      </c>
      <c r="B6672" t="s">
        <v>2602</v>
      </c>
      <c r="C6672">
        <v>50390000</v>
      </c>
      <c r="D6672" t="s">
        <v>17</v>
      </c>
      <c r="E6672" t="s">
        <v>13</v>
      </c>
      <c r="F6672" t="s">
        <v>13</v>
      </c>
      <c r="G6672" t="s">
        <v>7880</v>
      </c>
      <c r="H6672" s="2">
        <v>44922.670121446761</v>
      </c>
      <c r="I6672" t="s">
        <v>673</v>
      </c>
      <c r="J6672" s="2">
        <v>44922.670121446761</v>
      </c>
      <c r="K6672" t="s">
        <v>673</v>
      </c>
      <c r="L6672" t="str">
        <f>VLOOKUP(C6672,ACCOUNT_MAPPING!A:C,3,FALSE)</f>
        <v>General Building Maintenance</v>
      </c>
    </row>
    <row r="6673" spans="1:12" hidden="1">
      <c r="A6673">
        <v>10598</v>
      </c>
      <c r="B6673" t="s">
        <v>818</v>
      </c>
      <c r="C6673">
        <v>50390000</v>
      </c>
      <c r="D6673" t="s">
        <v>17</v>
      </c>
      <c r="E6673" t="s">
        <v>13</v>
      </c>
      <c r="F6673" t="s">
        <v>13</v>
      </c>
      <c r="G6673" t="s">
        <v>7870</v>
      </c>
      <c r="H6673" s="2">
        <v>44914.481018784725</v>
      </c>
      <c r="I6673" t="s">
        <v>673</v>
      </c>
      <c r="J6673" s="2">
        <v>44914.481018784725</v>
      </c>
      <c r="K6673" t="s">
        <v>673</v>
      </c>
      <c r="L6673" t="str">
        <f>VLOOKUP(C6673,ACCOUNT_MAPPING!A:C,3,FALSE)</f>
        <v>General Building Maintenance</v>
      </c>
    </row>
    <row r="6674" spans="1:12" hidden="1">
      <c r="A6674">
        <v>10534</v>
      </c>
      <c r="B6674" t="s">
        <v>2510</v>
      </c>
      <c r="C6674">
        <v>50390000</v>
      </c>
      <c r="D6674" t="s">
        <v>63</v>
      </c>
      <c r="E6674" t="s">
        <v>13</v>
      </c>
      <c r="F6674" t="s">
        <v>13</v>
      </c>
      <c r="G6674" t="s">
        <v>7881</v>
      </c>
      <c r="H6674" s="2">
        <v>44876.467335879628</v>
      </c>
      <c r="I6674" t="s">
        <v>354</v>
      </c>
      <c r="J6674" s="2">
        <v>44876.467335879628</v>
      </c>
      <c r="K6674" t="s">
        <v>354</v>
      </c>
      <c r="L6674" t="str">
        <f>VLOOKUP(C6674,ACCOUNT_MAPPING!A:C,3,FALSE)</f>
        <v>General Building Maintenance</v>
      </c>
    </row>
    <row r="6675" spans="1:12" hidden="1">
      <c r="A6675">
        <v>10541</v>
      </c>
      <c r="B6675" t="s">
        <v>1415</v>
      </c>
      <c r="C6675">
        <v>50390000</v>
      </c>
      <c r="D6675" t="s">
        <v>63</v>
      </c>
      <c r="E6675" t="s">
        <v>13</v>
      </c>
      <c r="F6675" t="s">
        <v>13</v>
      </c>
      <c r="G6675" t="s">
        <v>7882</v>
      </c>
      <c r="H6675" s="2">
        <v>44874.656797453703</v>
      </c>
      <c r="I6675" t="s">
        <v>673</v>
      </c>
      <c r="J6675" s="2">
        <v>44874.656797453703</v>
      </c>
      <c r="K6675" t="s">
        <v>673</v>
      </c>
      <c r="L6675" t="str">
        <f>VLOOKUP(C6675,ACCOUNT_MAPPING!A:C,3,FALSE)</f>
        <v>General Building Maintenance</v>
      </c>
    </row>
    <row r="6676" spans="1:12" hidden="1">
      <c r="A6676">
        <v>10545</v>
      </c>
      <c r="B6676" t="s">
        <v>7883</v>
      </c>
      <c r="C6676">
        <v>50390000</v>
      </c>
      <c r="D6676" t="s">
        <v>63</v>
      </c>
      <c r="E6676" t="s">
        <v>13</v>
      </c>
      <c r="F6676" t="s">
        <v>13</v>
      </c>
      <c r="G6676" t="s">
        <v>7832</v>
      </c>
      <c r="H6676" s="2">
        <v>44874.76267546296</v>
      </c>
      <c r="I6676" t="s">
        <v>673</v>
      </c>
      <c r="J6676" s="2">
        <v>44874.76267546296</v>
      </c>
      <c r="K6676" t="s">
        <v>673</v>
      </c>
      <c r="L6676" t="str">
        <f>VLOOKUP(C6676,ACCOUNT_MAPPING!A:C,3,FALSE)</f>
        <v>General Building Maintenance</v>
      </c>
    </row>
    <row r="6677" spans="1:12" hidden="1">
      <c r="A6677">
        <v>10626</v>
      </c>
      <c r="B6677" t="s">
        <v>6621</v>
      </c>
      <c r="C6677">
        <v>50390000</v>
      </c>
      <c r="D6677" t="s">
        <v>17</v>
      </c>
      <c r="E6677" t="s">
        <v>13</v>
      </c>
      <c r="F6677" t="s">
        <v>13</v>
      </c>
      <c r="G6677" t="s">
        <v>7884</v>
      </c>
      <c r="H6677" s="2">
        <v>44929.476918206019</v>
      </c>
      <c r="I6677" t="s">
        <v>1092</v>
      </c>
      <c r="J6677" s="2">
        <v>44929.476918206019</v>
      </c>
      <c r="K6677" t="s">
        <v>1092</v>
      </c>
      <c r="L6677" t="str">
        <f>VLOOKUP(C6677,ACCOUNT_MAPPING!A:C,3,FALSE)</f>
        <v>General Building Maintenance</v>
      </c>
    </row>
    <row r="6678" spans="1:12" hidden="1">
      <c r="A6678">
        <v>10642</v>
      </c>
      <c r="B6678" t="s">
        <v>7885</v>
      </c>
      <c r="C6678">
        <v>50390000</v>
      </c>
      <c r="D6678" t="s">
        <v>17</v>
      </c>
      <c r="E6678" t="s">
        <v>13</v>
      </c>
      <c r="F6678" t="s">
        <v>13</v>
      </c>
      <c r="G6678" t="s">
        <v>7886</v>
      </c>
      <c r="H6678" s="2">
        <v>44928.851485150466</v>
      </c>
      <c r="I6678" t="s">
        <v>1422</v>
      </c>
      <c r="J6678" s="2">
        <v>44928.851485150466</v>
      </c>
      <c r="K6678" t="s">
        <v>1422</v>
      </c>
      <c r="L6678" t="str">
        <f>VLOOKUP(C6678,ACCOUNT_MAPPING!A:C,3,FALSE)</f>
        <v>General Building Maintenance</v>
      </c>
    </row>
    <row r="6679" spans="1:12" hidden="1">
      <c r="A6679">
        <v>10577</v>
      </c>
      <c r="B6679" t="s">
        <v>846</v>
      </c>
      <c r="C6679">
        <v>50390000</v>
      </c>
      <c r="D6679" t="s">
        <v>17</v>
      </c>
      <c r="E6679" t="s">
        <v>13</v>
      </c>
      <c r="F6679" t="s">
        <v>13</v>
      </c>
      <c r="G6679" t="s">
        <v>7887</v>
      </c>
      <c r="H6679" s="2">
        <v>44922.471757488427</v>
      </c>
      <c r="I6679" t="s">
        <v>673</v>
      </c>
      <c r="J6679" s="2">
        <v>44922.471757488427</v>
      </c>
      <c r="K6679" t="s">
        <v>673</v>
      </c>
      <c r="L6679" t="str">
        <f>VLOOKUP(C6679,ACCOUNT_MAPPING!A:C,3,FALSE)</f>
        <v>General Building Maintenance</v>
      </c>
    </row>
    <row r="6680" spans="1:12" hidden="1">
      <c r="A6680">
        <v>10594</v>
      </c>
      <c r="B6680" t="s">
        <v>3285</v>
      </c>
      <c r="C6680">
        <v>50390000</v>
      </c>
      <c r="D6680" t="s">
        <v>17</v>
      </c>
      <c r="E6680" t="s">
        <v>13</v>
      </c>
      <c r="F6680" t="s">
        <v>13</v>
      </c>
      <c r="G6680" t="s">
        <v>7888</v>
      </c>
      <c r="H6680" s="2">
        <v>44924.602816284721</v>
      </c>
      <c r="I6680" t="s">
        <v>186</v>
      </c>
      <c r="J6680" s="2">
        <v>44924.602816284721</v>
      </c>
      <c r="K6680" t="s">
        <v>186</v>
      </c>
      <c r="L6680" t="str">
        <f>VLOOKUP(C6680,ACCOUNT_MAPPING!A:C,3,FALSE)</f>
        <v>General Building Maintenance</v>
      </c>
    </row>
    <row r="6681" spans="1:12" hidden="1">
      <c r="A6681">
        <v>10618</v>
      </c>
      <c r="B6681" t="s">
        <v>7889</v>
      </c>
      <c r="C6681">
        <v>50390000</v>
      </c>
      <c r="D6681" t="s">
        <v>17</v>
      </c>
      <c r="E6681" t="s">
        <v>13</v>
      </c>
      <c r="F6681" t="s">
        <v>13</v>
      </c>
      <c r="G6681" t="s">
        <v>7890</v>
      </c>
      <c r="H6681" s="2">
        <v>44918.439233101853</v>
      </c>
      <c r="I6681" t="s">
        <v>726</v>
      </c>
      <c r="J6681" s="2">
        <v>44918.439233101853</v>
      </c>
      <c r="K6681" t="s">
        <v>726</v>
      </c>
      <c r="L6681" t="str">
        <f>VLOOKUP(C6681,ACCOUNT_MAPPING!A:C,3,FALSE)</f>
        <v>General Building Maintenance</v>
      </c>
    </row>
    <row r="6682" spans="1:12" hidden="1">
      <c r="A6682">
        <v>10540</v>
      </c>
      <c r="B6682" t="s">
        <v>7891</v>
      </c>
      <c r="C6682">
        <v>50390000</v>
      </c>
      <c r="D6682" t="s">
        <v>63</v>
      </c>
      <c r="E6682" t="s">
        <v>13</v>
      </c>
      <c r="F6682" t="s">
        <v>13</v>
      </c>
      <c r="G6682" t="s">
        <v>7832</v>
      </c>
      <c r="H6682" s="2">
        <v>44874.505181678243</v>
      </c>
      <c r="I6682" t="s">
        <v>673</v>
      </c>
      <c r="J6682" s="2">
        <v>44874.505181678243</v>
      </c>
      <c r="K6682" t="s">
        <v>673</v>
      </c>
      <c r="L6682" t="str">
        <f>VLOOKUP(C6682,ACCOUNT_MAPPING!A:C,3,FALSE)</f>
        <v>General Building Maintenance</v>
      </c>
    </row>
    <row r="6683" spans="1:12" hidden="1">
      <c r="A6683">
        <v>10547</v>
      </c>
      <c r="B6683" t="s">
        <v>839</v>
      </c>
      <c r="C6683">
        <v>50390000</v>
      </c>
      <c r="D6683" t="s">
        <v>17</v>
      </c>
      <c r="E6683" t="s">
        <v>13</v>
      </c>
      <c r="F6683" t="s">
        <v>13</v>
      </c>
      <c r="G6683" t="s">
        <v>7870</v>
      </c>
      <c r="H6683" s="2">
        <v>44917.55240335648</v>
      </c>
      <c r="I6683" t="s">
        <v>673</v>
      </c>
      <c r="J6683" s="2">
        <v>44917.55240335648</v>
      </c>
      <c r="K6683" t="s">
        <v>673</v>
      </c>
      <c r="L6683" t="str">
        <f>VLOOKUP(C6683,ACCOUNT_MAPPING!A:C,3,FALSE)</f>
        <v>General Building Maintenance</v>
      </c>
    </row>
    <row r="6684" spans="1:12" hidden="1">
      <c r="A6684">
        <v>10654</v>
      </c>
      <c r="B6684" t="s">
        <v>7892</v>
      </c>
      <c r="C6684">
        <v>50390000</v>
      </c>
      <c r="D6684" t="s">
        <v>17</v>
      </c>
      <c r="E6684" t="s">
        <v>13</v>
      </c>
      <c r="F6684" t="s">
        <v>13</v>
      </c>
      <c r="G6684" t="s">
        <v>7893</v>
      </c>
      <c r="H6684" s="2">
        <v>44928.857967245371</v>
      </c>
      <c r="I6684" t="s">
        <v>1422</v>
      </c>
      <c r="J6684" s="2">
        <v>44928.857967245371</v>
      </c>
      <c r="K6684" t="s">
        <v>1422</v>
      </c>
      <c r="L6684" t="str">
        <f>VLOOKUP(C6684,ACCOUNT_MAPPING!A:C,3,FALSE)</f>
        <v>General Building Maintenance</v>
      </c>
    </row>
    <row r="6685" spans="1:12" hidden="1">
      <c r="A6685">
        <v>10692</v>
      </c>
      <c r="B6685" t="s">
        <v>3323</v>
      </c>
      <c r="C6685">
        <v>50390000</v>
      </c>
      <c r="D6685" t="s">
        <v>17</v>
      </c>
      <c r="E6685" t="s">
        <v>13</v>
      </c>
      <c r="F6685" t="s">
        <v>13</v>
      </c>
      <c r="G6685" t="s">
        <v>7894</v>
      </c>
      <c r="H6685" s="2">
        <v>44917.713034108798</v>
      </c>
      <c r="I6685" t="s">
        <v>1175</v>
      </c>
      <c r="J6685" s="2">
        <v>44917.713034108798</v>
      </c>
      <c r="K6685" t="s">
        <v>1175</v>
      </c>
      <c r="L6685" t="str">
        <f>VLOOKUP(C6685,ACCOUNT_MAPPING!A:C,3,FALSE)</f>
        <v>General Building Maintenance</v>
      </c>
    </row>
    <row r="6686" spans="1:12" hidden="1">
      <c r="A6686">
        <v>10698</v>
      </c>
      <c r="B6686" t="s">
        <v>1777</v>
      </c>
      <c r="C6686">
        <v>50390000</v>
      </c>
      <c r="D6686" t="s">
        <v>63</v>
      </c>
      <c r="E6686" t="s">
        <v>13</v>
      </c>
      <c r="F6686" t="s">
        <v>13</v>
      </c>
      <c r="G6686" t="s">
        <v>7895</v>
      </c>
      <c r="H6686" s="2">
        <v>44876.625363078703</v>
      </c>
      <c r="I6686" t="s">
        <v>754</v>
      </c>
      <c r="J6686" s="2">
        <v>44876.625363078703</v>
      </c>
      <c r="K6686" t="s">
        <v>754</v>
      </c>
      <c r="L6686" t="str">
        <f>VLOOKUP(C6686,ACCOUNT_MAPPING!A:C,3,FALSE)</f>
        <v>General Building Maintenance</v>
      </c>
    </row>
    <row r="6687" spans="1:12" hidden="1">
      <c r="A6687">
        <v>10580</v>
      </c>
      <c r="B6687" t="s">
        <v>7896</v>
      </c>
      <c r="C6687">
        <v>50390000</v>
      </c>
      <c r="D6687" t="s">
        <v>17</v>
      </c>
      <c r="E6687" t="s">
        <v>13</v>
      </c>
      <c r="F6687" t="s">
        <v>13</v>
      </c>
      <c r="G6687" t="s">
        <v>7870</v>
      </c>
      <c r="H6687" s="2">
        <v>44922.501676041669</v>
      </c>
      <c r="I6687" t="s">
        <v>673</v>
      </c>
      <c r="J6687" s="2">
        <v>44922.501676041669</v>
      </c>
      <c r="K6687" t="s">
        <v>673</v>
      </c>
      <c r="L6687" t="str">
        <f>VLOOKUP(C6687,ACCOUNT_MAPPING!A:C,3,FALSE)</f>
        <v>General Building Maintenance</v>
      </c>
    </row>
    <row r="6688" spans="1:12" hidden="1">
      <c r="A6688">
        <v>10581</v>
      </c>
      <c r="B6688" t="s">
        <v>847</v>
      </c>
      <c r="C6688">
        <v>50390000</v>
      </c>
      <c r="D6688" t="s">
        <v>17</v>
      </c>
      <c r="E6688" t="s">
        <v>13</v>
      </c>
      <c r="F6688" t="s">
        <v>13</v>
      </c>
      <c r="G6688" t="s">
        <v>7870</v>
      </c>
      <c r="H6688" s="2">
        <v>44922.502771261577</v>
      </c>
      <c r="I6688" t="s">
        <v>673</v>
      </c>
      <c r="J6688" s="2">
        <v>44922.502771261577</v>
      </c>
      <c r="K6688" t="s">
        <v>673</v>
      </c>
      <c r="L6688" t="str">
        <f>VLOOKUP(C6688,ACCOUNT_MAPPING!A:C,3,FALSE)</f>
        <v>General Building Maintenance</v>
      </c>
    </row>
    <row r="6689" spans="1:12" hidden="1">
      <c r="A6689">
        <v>10716</v>
      </c>
      <c r="B6689" t="s">
        <v>860</v>
      </c>
      <c r="C6689">
        <v>50390000</v>
      </c>
      <c r="D6689" t="s">
        <v>17</v>
      </c>
      <c r="E6689" t="s">
        <v>13</v>
      </c>
      <c r="F6689" t="s">
        <v>13</v>
      </c>
      <c r="G6689" t="s">
        <v>7647</v>
      </c>
      <c r="H6689" s="2">
        <v>44916.729138506947</v>
      </c>
      <c r="I6689" t="s">
        <v>826</v>
      </c>
      <c r="J6689" s="2">
        <v>44916.729138506947</v>
      </c>
      <c r="K6689" t="s">
        <v>826</v>
      </c>
      <c r="L6689" t="str">
        <f>VLOOKUP(C6689,ACCOUNT_MAPPING!A:C,3,FALSE)</f>
        <v>General Building Maintenance</v>
      </c>
    </row>
    <row r="6690" spans="1:12" hidden="1">
      <c r="A6690">
        <v>10717</v>
      </c>
      <c r="B6690" t="s">
        <v>824</v>
      </c>
      <c r="C6690">
        <v>50390000</v>
      </c>
      <c r="D6690" t="s">
        <v>17</v>
      </c>
      <c r="E6690" t="s">
        <v>13</v>
      </c>
      <c r="F6690" t="s">
        <v>13</v>
      </c>
      <c r="G6690" t="s">
        <v>7647</v>
      </c>
      <c r="H6690" s="2">
        <v>44916.868757638891</v>
      </c>
      <c r="I6690" t="s">
        <v>826</v>
      </c>
      <c r="J6690" s="2">
        <v>44916.868757638891</v>
      </c>
      <c r="K6690" t="s">
        <v>826</v>
      </c>
      <c r="L6690" t="str">
        <f>VLOOKUP(C6690,ACCOUNT_MAPPING!A:C,3,FALSE)</f>
        <v>General Building Maintenance</v>
      </c>
    </row>
    <row r="6691" spans="1:12" hidden="1">
      <c r="A6691">
        <v>10644</v>
      </c>
      <c r="B6691" t="s">
        <v>6651</v>
      </c>
      <c r="C6691">
        <v>50390000</v>
      </c>
      <c r="D6691" t="s">
        <v>17</v>
      </c>
      <c r="E6691" t="s">
        <v>13</v>
      </c>
      <c r="F6691" t="s">
        <v>13</v>
      </c>
      <c r="G6691" t="s">
        <v>7897</v>
      </c>
      <c r="H6691" s="2">
        <v>44917.715564814818</v>
      </c>
      <c r="I6691" t="s">
        <v>1175</v>
      </c>
      <c r="J6691" s="2">
        <v>44917.715564814818</v>
      </c>
      <c r="K6691" t="s">
        <v>1175</v>
      </c>
      <c r="L6691" t="str">
        <f>VLOOKUP(C6691,ACCOUNT_MAPPING!A:C,3,FALSE)</f>
        <v>General Building Maintenance</v>
      </c>
    </row>
    <row r="6692" spans="1:12" hidden="1">
      <c r="A6692">
        <v>10649</v>
      </c>
      <c r="B6692" t="s">
        <v>2536</v>
      </c>
      <c r="C6692">
        <v>50390000</v>
      </c>
      <c r="D6692" t="s">
        <v>17</v>
      </c>
      <c r="E6692" t="s">
        <v>13</v>
      </c>
      <c r="F6692" t="s">
        <v>13</v>
      </c>
      <c r="G6692" t="s">
        <v>7820</v>
      </c>
      <c r="H6692" s="2">
        <v>44929.419245833335</v>
      </c>
      <c r="I6692" t="s">
        <v>289</v>
      </c>
      <c r="J6692" s="2">
        <v>44929.419245833335</v>
      </c>
      <c r="K6692" t="s">
        <v>289</v>
      </c>
      <c r="L6692" t="str">
        <f>VLOOKUP(C6692,ACCOUNT_MAPPING!A:C,3,FALSE)</f>
        <v>General Building Maintenance</v>
      </c>
    </row>
    <row r="6693" spans="1:12" hidden="1">
      <c r="A6693">
        <v>10651</v>
      </c>
      <c r="B6693" t="s">
        <v>1427</v>
      </c>
      <c r="C6693">
        <v>50390000</v>
      </c>
      <c r="D6693" t="s">
        <v>17</v>
      </c>
      <c r="E6693" t="s">
        <v>13</v>
      </c>
      <c r="F6693" t="s">
        <v>13</v>
      </c>
      <c r="G6693" t="s">
        <v>7898</v>
      </c>
      <c r="H6693" s="2">
        <v>44917.716413159724</v>
      </c>
      <c r="I6693" t="s">
        <v>1175</v>
      </c>
      <c r="J6693" s="2">
        <v>44917.716413159724</v>
      </c>
      <c r="K6693" t="s">
        <v>1175</v>
      </c>
      <c r="L6693" t="str">
        <f>VLOOKUP(C6693,ACCOUNT_MAPPING!A:C,3,FALSE)</f>
        <v>General Building Maintenance</v>
      </c>
    </row>
    <row r="6694" spans="1:12" hidden="1">
      <c r="A6694">
        <v>10652</v>
      </c>
      <c r="B6694" t="s">
        <v>4589</v>
      </c>
      <c r="C6694">
        <v>50390000</v>
      </c>
      <c r="D6694" t="s">
        <v>17</v>
      </c>
      <c r="E6694" t="s">
        <v>13</v>
      </c>
      <c r="F6694" t="s">
        <v>13</v>
      </c>
      <c r="G6694" t="s">
        <v>7899</v>
      </c>
      <c r="H6694" s="2">
        <v>44929.421067013885</v>
      </c>
      <c r="I6694" t="s">
        <v>289</v>
      </c>
      <c r="J6694" s="2">
        <v>44929.421067013885</v>
      </c>
      <c r="K6694" t="s">
        <v>289</v>
      </c>
      <c r="L6694" t="str">
        <f>VLOOKUP(C6694,ACCOUNT_MAPPING!A:C,3,FALSE)</f>
        <v>General Building Maintenance</v>
      </c>
    </row>
    <row r="6695" spans="1:12" hidden="1">
      <c r="A6695">
        <v>10659</v>
      </c>
      <c r="B6695" t="s">
        <v>3884</v>
      </c>
      <c r="C6695">
        <v>50390000</v>
      </c>
      <c r="D6695" t="s">
        <v>17</v>
      </c>
      <c r="E6695" t="s">
        <v>13</v>
      </c>
      <c r="F6695" t="s">
        <v>13</v>
      </c>
      <c r="G6695" t="s">
        <v>7900</v>
      </c>
      <c r="H6695" s="2">
        <v>44928.871973726855</v>
      </c>
      <c r="I6695" t="s">
        <v>1422</v>
      </c>
      <c r="J6695" s="2">
        <v>44928.871973726855</v>
      </c>
      <c r="K6695" t="s">
        <v>1422</v>
      </c>
      <c r="L6695" t="str">
        <f>VLOOKUP(C6695,ACCOUNT_MAPPING!A:C,3,FALSE)</f>
        <v>General Building Maintenance</v>
      </c>
    </row>
    <row r="6696" spans="1:12" hidden="1">
      <c r="A6696">
        <v>10660</v>
      </c>
      <c r="B6696" t="s">
        <v>7901</v>
      </c>
      <c r="C6696">
        <v>50390000</v>
      </c>
      <c r="D6696" t="s">
        <v>17</v>
      </c>
      <c r="E6696" t="s">
        <v>13</v>
      </c>
      <c r="F6696" t="s">
        <v>13</v>
      </c>
      <c r="G6696" t="s">
        <v>7902</v>
      </c>
      <c r="H6696" s="2">
        <v>44923.578372881944</v>
      </c>
      <c r="I6696" t="s">
        <v>87</v>
      </c>
      <c r="J6696" s="2">
        <v>44923.578372881944</v>
      </c>
      <c r="K6696" t="s">
        <v>87</v>
      </c>
      <c r="L6696" t="str">
        <f>VLOOKUP(C6696,ACCOUNT_MAPPING!A:C,3,FALSE)</f>
        <v>General Building Maintenance</v>
      </c>
    </row>
    <row r="6697" spans="1:12" hidden="1">
      <c r="A6697">
        <v>9688</v>
      </c>
      <c r="B6697" t="s">
        <v>3847</v>
      </c>
      <c r="C6697">
        <v>50390000</v>
      </c>
      <c r="D6697" t="s">
        <v>63</v>
      </c>
      <c r="E6697" t="s">
        <v>13</v>
      </c>
      <c r="F6697" t="s">
        <v>13</v>
      </c>
      <c r="G6697" t="s">
        <v>7903</v>
      </c>
      <c r="H6697" s="2">
        <v>44874.612733020833</v>
      </c>
      <c r="I6697" t="s">
        <v>497</v>
      </c>
      <c r="J6697" s="2">
        <v>44874.612733020833</v>
      </c>
      <c r="K6697" t="s">
        <v>497</v>
      </c>
      <c r="L6697" t="str">
        <f>VLOOKUP(C6697,ACCOUNT_MAPPING!A:C,3,FALSE)</f>
        <v>General Building Maintenance</v>
      </c>
    </row>
    <row r="6698" spans="1:12" hidden="1">
      <c r="A6698">
        <v>10685</v>
      </c>
      <c r="B6698" t="s">
        <v>6637</v>
      </c>
      <c r="C6698">
        <v>50390000</v>
      </c>
      <c r="D6698" t="s">
        <v>17</v>
      </c>
      <c r="E6698" t="s">
        <v>13</v>
      </c>
      <c r="F6698" t="s">
        <v>13</v>
      </c>
      <c r="G6698" t="s">
        <v>7904</v>
      </c>
      <c r="H6698" s="2">
        <v>44917.708626423613</v>
      </c>
      <c r="I6698" t="s">
        <v>1175</v>
      </c>
      <c r="J6698" s="2">
        <v>44917.708626423613</v>
      </c>
      <c r="K6698" t="s">
        <v>1175</v>
      </c>
      <c r="L6698" t="str">
        <f>VLOOKUP(C6698,ACCOUNT_MAPPING!A:C,3,FALSE)</f>
        <v>General Building Maintenance</v>
      </c>
    </row>
    <row r="6699" spans="1:12" hidden="1">
      <c r="A6699">
        <v>10688</v>
      </c>
      <c r="B6699" t="s">
        <v>1785</v>
      </c>
      <c r="C6699">
        <v>50390000</v>
      </c>
      <c r="D6699" t="s">
        <v>17</v>
      </c>
      <c r="E6699" t="s">
        <v>13</v>
      </c>
      <c r="F6699" t="s">
        <v>13</v>
      </c>
      <c r="G6699" t="s">
        <v>7905</v>
      </c>
      <c r="H6699" s="2">
        <v>44917.71079690972</v>
      </c>
      <c r="I6699" t="s">
        <v>1175</v>
      </c>
      <c r="J6699" s="2">
        <v>44917.71079690972</v>
      </c>
      <c r="K6699" t="s">
        <v>1175</v>
      </c>
      <c r="L6699" t="str">
        <f>VLOOKUP(C6699,ACCOUNT_MAPPING!A:C,3,FALSE)</f>
        <v>General Building Maintenance</v>
      </c>
    </row>
    <row r="6700" spans="1:12" hidden="1">
      <c r="A6700">
        <v>10690</v>
      </c>
      <c r="B6700" t="s">
        <v>1430</v>
      </c>
      <c r="C6700">
        <v>50390000</v>
      </c>
      <c r="D6700" t="s">
        <v>17</v>
      </c>
      <c r="E6700" t="s">
        <v>13</v>
      </c>
      <c r="F6700" t="s">
        <v>13</v>
      </c>
      <c r="G6700" t="s">
        <v>7906</v>
      </c>
      <c r="H6700" s="2">
        <v>44928.839089664354</v>
      </c>
      <c r="I6700" t="s">
        <v>1422</v>
      </c>
      <c r="J6700" s="2">
        <v>44928.839089664354</v>
      </c>
      <c r="K6700" t="s">
        <v>1422</v>
      </c>
      <c r="L6700" t="str">
        <f>VLOOKUP(C6700,ACCOUNT_MAPPING!A:C,3,FALSE)</f>
        <v>General Building Maintenance</v>
      </c>
    </row>
    <row r="6701" spans="1:12" hidden="1">
      <c r="A6701">
        <v>10628</v>
      </c>
      <c r="B6701" t="s">
        <v>5589</v>
      </c>
      <c r="C6701">
        <v>50390000</v>
      </c>
      <c r="D6701" t="s">
        <v>17</v>
      </c>
      <c r="E6701" t="s">
        <v>13</v>
      </c>
      <c r="F6701" t="s">
        <v>13</v>
      </c>
      <c r="G6701" t="s">
        <v>7884</v>
      </c>
      <c r="H6701" s="2">
        <v>44929.487092939817</v>
      </c>
      <c r="I6701" t="s">
        <v>1092</v>
      </c>
      <c r="J6701" s="2">
        <v>44929.487092939817</v>
      </c>
      <c r="K6701" t="s">
        <v>1092</v>
      </c>
      <c r="L6701" t="str">
        <f>VLOOKUP(C6701,ACCOUNT_MAPPING!A:C,3,FALSE)</f>
        <v>General Building Maintenance</v>
      </c>
    </row>
    <row r="6702" spans="1:12" hidden="1">
      <c r="A6702">
        <v>10731</v>
      </c>
      <c r="B6702" t="s">
        <v>4609</v>
      </c>
      <c r="C6702">
        <v>50390000</v>
      </c>
      <c r="D6702" t="s">
        <v>63</v>
      </c>
      <c r="E6702" t="s">
        <v>13</v>
      </c>
      <c r="F6702" t="s">
        <v>13</v>
      </c>
      <c r="G6702" t="s">
        <v>7907</v>
      </c>
      <c r="H6702" s="2">
        <v>44876.855604479169</v>
      </c>
      <c r="I6702" t="s">
        <v>553</v>
      </c>
      <c r="J6702" s="2">
        <v>44876.855604479169</v>
      </c>
      <c r="K6702" t="s">
        <v>553</v>
      </c>
      <c r="L6702" t="str">
        <f>VLOOKUP(C6702,ACCOUNT_MAPPING!A:C,3,FALSE)</f>
        <v>General Building Maintenance</v>
      </c>
    </row>
    <row r="6703" spans="1:12" hidden="1">
      <c r="A6703">
        <v>10732</v>
      </c>
      <c r="B6703" t="s">
        <v>85</v>
      </c>
      <c r="C6703">
        <v>50390000</v>
      </c>
      <c r="D6703" t="s">
        <v>17</v>
      </c>
      <c r="E6703" t="s">
        <v>13</v>
      </c>
      <c r="F6703" t="s">
        <v>13</v>
      </c>
      <c r="G6703" t="s">
        <v>7908</v>
      </c>
      <c r="H6703" s="2">
        <v>44929.42011550926</v>
      </c>
      <c r="I6703" t="s">
        <v>553</v>
      </c>
      <c r="J6703" s="2">
        <v>44929.42011550926</v>
      </c>
      <c r="K6703" t="s">
        <v>553</v>
      </c>
      <c r="L6703" t="str">
        <f>VLOOKUP(C6703,ACCOUNT_MAPPING!A:C,3,FALSE)</f>
        <v>General Building Maintenance</v>
      </c>
    </row>
    <row r="6704" spans="1:12" hidden="1">
      <c r="A6704">
        <v>10733</v>
      </c>
      <c r="B6704" t="s">
        <v>869</v>
      </c>
      <c r="C6704">
        <v>50390000</v>
      </c>
      <c r="D6704" t="s">
        <v>17</v>
      </c>
      <c r="E6704" t="s">
        <v>13</v>
      </c>
      <c r="F6704" t="s">
        <v>13</v>
      </c>
      <c r="G6704" t="s">
        <v>7909</v>
      </c>
      <c r="H6704" s="2">
        <v>44929.428819641202</v>
      </c>
      <c r="I6704" t="s">
        <v>553</v>
      </c>
      <c r="J6704" s="2">
        <v>44929.428819641202</v>
      </c>
      <c r="K6704" t="s">
        <v>553</v>
      </c>
      <c r="L6704" t="str">
        <f>VLOOKUP(C6704,ACCOUNT_MAPPING!A:C,3,FALSE)</f>
        <v>General Building Maintenance</v>
      </c>
    </row>
    <row r="6705" spans="1:12" hidden="1">
      <c r="A6705">
        <v>10693</v>
      </c>
      <c r="B6705" t="s">
        <v>2570</v>
      </c>
      <c r="C6705">
        <v>50390000</v>
      </c>
      <c r="D6705" t="s">
        <v>17</v>
      </c>
      <c r="E6705" t="s">
        <v>13</v>
      </c>
      <c r="F6705" t="s">
        <v>13</v>
      </c>
      <c r="G6705" t="s">
        <v>7910</v>
      </c>
      <c r="H6705" s="2">
        <v>44928.847006018521</v>
      </c>
      <c r="I6705" t="s">
        <v>1422</v>
      </c>
      <c r="J6705" s="2">
        <v>44928.847006018521</v>
      </c>
      <c r="K6705" t="s">
        <v>1422</v>
      </c>
      <c r="L6705" t="str">
        <f>VLOOKUP(C6705,ACCOUNT_MAPPING!A:C,3,FALSE)</f>
        <v>General Building Maintenance</v>
      </c>
    </row>
    <row r="6706" spans="1:12" hidden="1">
      <c r="A6706">
        <v>10694</v>
      </c>
      <c r="B6706" t="s">
        <v>3325</v>
      </c>
      <c r="C6706">
        <v>50390000</v>
      </c>
      <c r="D6706" t="s">
        <v>17</v>
      </c>
      <c r="E6706" t="s">
        <v>13</v>
      </c>
      <c r="F6706" t="s">
        <v>13</v>
      </c>
      <c r="G6706" t="s">
        <v>7911</v>
      </c>
      <c r="H6706" s="2">
        <v>44928.878493518518</v>
      </c>
      <c r="I6706" t="s">
        <v>1422</v>
      </c>
      <c r="J6706" s="2">
        <v>44928.878493518518</v>
      </c>
      <c r="K6706" t="s">
        <v>1422</v>
      </c>
      <c r="L6706" t="str">
        <f>VLOOKUP(C6706,ACCOUNT_MAPPING!A:C,3,FALSE)</f>
        <v>General Building Maintenance</v>
      </c>
    </row>
    <row r="6707" spans="1:12" hidden="1">
      <c r="A6707">
        <v>10631</v>
      </c>
      <c r="B6707" t="s">
        <v>7200</v>
      </c>
      <c r="C6707">
        <v>50390000</v>
      </c>
      <c r="D6707" t="s">
        <v>17</v>
      </c>
      <c r="E6707" t="s">
        <v>13</v>
      </c>
      <c r="F6707" t="s">
        <v>13</v>
      </c>
      <c r="G6707" t="s">
        <v>7912</v>
      </c>
      <c r="H6707" s="2">
        <v>44915.665730011577</v>
      </c>
      <c r="I6707" t="s">
        <v>151</v>
      </c>
      <c r="J6707" s="2">
        <v>44915.665730011577</v>
      </c>
      <c r="K6707" t="s">
        <v>151</v>
      </c>
      <c r="L6707" t="str">
        <f>VLOOKUP(C6707,ACCOUNT_MAPPING!A:C,3,FALSE)</f>
        <v>General Building Maintenance</v>
      </c>
    </row>
    <row r="6708" spans="1:12" hidden="1">
      <c r="A6708">
        <v>10632</v>
      </c>
      <c r="B6708" t="s">
        <v>3320</v>
      </c>
      <c r="C6708">
        <v>50390000</v>
      </c>
      <c r="D6708" t="s">
        <v>17</v>
      </c>
      <c r="E6708" t="s">
        <v>13</v>
      </c>
      <c r="F6708" t="s">
        <v>13</v>
      </c>
      <c r="G6708" t="s">
        <v>7884</v>
      </c>
      <c r="H6708" s="2">
        <v>44929.490748692129</v>
      </c>
      <c r="I6708" t="s">
        <v>1092</v>
      </c>
      <c r="J6708" s="2">
        <v>44929.490748692129</v>
      </c>
      <c r="K6708" t="s">
        <v>1092</v>
      </c>
      <c r="L6708" t="str">
        <f>VLOOKUP(C6708,ACCOUNT_MAPPING!A:C,3,FALSE)</f>
        <v>General Building Maintenance</v>
      </c>
    </row>
    <row r="6709" spans="1:12" hidden="1">
      <c r="A6709">
        <v>10696</v>
      </c>
      <c r="B6709" t="s">
        <v>7913</v>
      </c>
      <c r="C6709">
        <v>50390000</v>
      </c>
      <c r="D6709" t="s">
        <v>63</v>
      </c>
      <c r="E6709" t="s">
        <v>13</v>
      </c>
      <c r="F6709" t="s">
        <v>13</v>
      </c>
      <c r="G6709" t="s">
        <v>7914</v>
      </c>
      <c r="H6709" s="2">
        <v>44876.649648530096</v>
      </c>
      <c r="I6709" t="s">
        <v>754</v>
      </c>
      <c r="J6709" s="2">
        <v>44876.649648530096</v>
      </c>
      <c r="K6709" t="s">
        <v>754</v>
      </c>
      <c r="L6709" t="str">
        <f>VLOOKUP(C6709,ACCOUNT_MAPPING!A:C,3,FALSE)</f>
        <v>General Building Maintenance</v>
      </c>
    </row>
    <row r="6710" spans="1:12" hidden="1">
      <c r="A6710">
        <v>10705</v>
      </c>
      <c r="B6710" t="s">
        <v>2625</v>
      </c>
      <c r="C6710">
        <v>50390000</v>
      </c>
      <c r="D6710" t="s">
        <v>63</v>
      </c>
      <c r="E6710" t="s">
        <v>13</v>
      </c>
      <c r="F6710" t="s">
        <v>13</v>
      </c>
      <c r="G6710" t="s">
        <v>7915</v>
      </c>
      <c r="H6710" s="2">
        <v>44876.599686458336</v>
      </c>
      <c r="I6710" t="s">
        <v>754</v>
      </c>
      <c r="J6710" s="2">
        <v>44876.599686458336</v>
      </c>
      <c r="K6710" t="s">
        <v>754</v>
      </c>
      <c r="L6710" t="str">
        <f>VLOOKUP(C6710,ACCOUNT_MAPPING!A:C,3,FALSE)</f>
        <v>General Building Maintenance</v>
      </c>
    </row>
    <row r="6711" spans="1:12" hidden="1">
      <c r="A6711">
        <v>10641</v>
      </c>
      <c r="B6711" t="s">
        <v>1425</v>
      </c>
      <c r="C6711">
        <v>50390000</v>
      </c>
      <c r="D6711" t="s">
        <v>17</v>
      </c>
      <c r="E6711" t="s">
        <v>13</v>
      </c>
      <c r="F6711" t="s">
        <v>13</v>
      </c>
      <c r="G6711" t="s">
        <v>7916</v>
      </c>
      <c r="H6711" s="2">
        <v>44928.849958136576</v>
      </c>
      <c r="I6711" t="s">
        <v>1422</v>
      </c>
      <c r="J6711" s="2">
        <v>44928.849958136576</v>
      </c>
      <c r="K6711" t="s">
        <v>1422</v>
      </c>
      <c r="L6711" t="str">
        <f>VLOOKUP(C6711,ACCOUNT_MAPPING!A:C,3,FALSE)</f>
        <v>General Building Maintenance</v>
      </c>
    </row>
    <row r="6712" spans="1:12" hidden="1">
      <c r="A6712">
        <v>10645</v>
      </c>
      <c r="B6712" t="s">
        <v>7917</v>
      </c>
      <c r="C6712">
        <v>50390000</v>
      </c>
      <c r="D6712" t="s">
        <v>63</v>
      </c>
      <c r="E6712" t="s">
        <v>13</v>
      </c>
      <c r="F6712" t="s">
        <v>13</v>
      </c>
      <c r="G6712" t="s">
        <v>7918</v>
      </c>
      <c r="H6712" s="2">
        <v>44875.726272141204</v>
      </c>
      <c r="I6712" t="s">
        <v>1175</v>
      </c>
      <c r="J6712" s="2">
        <v>44875.726272141204</v>
      </c>
      <c r="K6712" t="s">
        <v>1175</v>
      </c>
      <c r="L6712" t="str">
        <f>VLOOKUP(C6712,ACCOUNT_MAPPING!A:C,3,FALSE)</f>
        <v>General Building Maintenance</v>
      </c>
    </row>
    <row r="6713" spans="1:12" hidden="1">
      <c r="A6713">
        <v>10532</v>
      </c>
      <c r="B6713" t="s">
        <v>7145</v>
      </c>
      <c r="C6713">
        <v>50390000</v>
      </c>
      <c r="D6713" t="s">
        <v>63</v>
      </c>
      <c r="E6713" t="s">
        <v>13</v>
      </c>
      <c r="F6713" t="s">
        <v>13</v>
      </c>
      <c r="G6713" t="s">
        <v>7919</v>
      </c>
      <c r="H6713" s="2">
        <v>44876.457957951388</v>
      </c>
      <c r="I6713" t="s">
        <v>354</v>
      </c>
      <c r="J6713" s="2">
        <v>44876.457957951388</v>
      </c>
      <c r="K6713" t="s">
        <v>354</v>
      </c>
      <c r="L6713" t="str">
        <f>VLOOKUP(C6713,ACCOUNT_MAPPING!A:C,3,FALSE)</f>
        <v>General Building Maintenance</v>
      </c>
    </row>
    <row r="6714" spans="1:12" hidden="1">
      <c r="A6714">
        <v>10537</v>
      </c>
      <c r="B6714" t="s">
        <v>816</v>
      </c>
      <c r="C6714">
        <v>50390000</v>
      </c>
      <c r="D6714" t="s">
        <v>63</v>
      </c>
      <c r="E6714" t="s">
        <v>13</v>
      </c>
      <c r="F6714" t="s">
        <v>13</v>
      </c>
      <c r="G6714" t="s">
        <v>7920</v>
      </c>
      <c r="H6714" s="2">
        <v>44875.589899768522</v>
      </c>
      <c r="I6714" t="s">
        <v>817</v>
      </c>
      <c r="J6714" s="2">
        <v>44875.589899768522</v>
      </c>
      <c r="K6714" t="s">
        <v>817</v>
      </c>
      <c r="L6714" t="str">
        <f>VLOOKUP(C6714,ACCOUNT_MAPPING!A:C,3,FALSE)</f>
        <v>General Building Maintenance</v>
      </c>
    </row>
    <row r="6715" spans="1:12" hidden="1">
      <c r="A6715">
        <v>10707</v>
      </c>
      <c r="B6715" t="s">
        <v>7921</v>
      </c>
      <c r="C6715">
        <v>50390000</v>
      </c>
      <c r="D6715" t="s">
        <v>63</v>
      </c>
      <c r="E6715" t="s">
        <v>13</v>
      </c>
      <c r="F6715" t="s">
        <v>13</v>
      </c>
      <c r="G6715" t="s">
        <v>7922</v>
      </c>
      <c r="H6715" s="2">
        <v>44876.622828043983</v>
      </c>
      <c r="I6715" t="s">
        <v>754</v>
      </c>
      <c r="J6715" s="2">
        <v>44876.622828043983</v>
      </c>
      <c r="K6715" t="s">
        <v>754</v>
      </c>
      <c r="L6715" t="str">
        <f>VLOOKUP(C6715,ACCOUNT_MAPPING!A:C,3,FALSE)</f>
        <v>General Building Maintenance</v>
      </c>
    </row>
    <row r="6716" spans="1:12" hidden="1">
      <c r="A6716">
        <v>10657</v>
      </c>
      <c r="B6716" t="s">
        <v>1420</v>
      </c>
      <c r="C6716">
        <v>50390000</v>
      </c>
      <c r="D6716" t="s">
        <v>17</v>
      </c>
      <c r="E6716" t="s">
        <v>13</v>
      </c>
      <c r="F6716" t="s">
        <v>13</v>
      </c>
      <c r="G6716" t="s">
        <v>7923</v>
      </c>
      <c r="H6716" s="2">
        <v>44928.868092858793</v>
      </c>
      <c r="I6716" t="s">
        <v>1422</v>
      </c>
      <c r="J6716" s="2">
        <v>44928.868092858793</v>
      </c>
      <c r="K6716" t="s">
        <v>1422</v>
      </c>
      <c r="L6716" t="str">
        <f>VLOOKUP(C6716,ACCOUNT_MAPPING!A:C,3,FALSE)</f>
        <v>General Building Maintenance</v>
      </c>
    </row>
    <row r="6717" spans="1:12" hidden="1">
      <c r="A6717">
        <v>10718</v>
      </c>
      <c r="B6717" t="s">
        <v>862</v>
      </c>
      <c r="C6717">
        <v>50390000</v>
      </c>
      <c r="D6717" t="s">
        <v>17</v>
      </c>
      <c r="E6717" t="s">
        <v>13</v>
      </c>
      <c r="F6717" t="s">
        <v>13</v>
      </c>
      <c r="G6717" t="s">
        <v>7647</v>
      </c>
      <c r="H6717" s="2">
        <v>44916.872408414354</v>
      </c>
      <c r="I6717" t="s">
        <v>826</v>
      </c>
      <c r="J6717" s="2">
        <v>44916.872408414354</v>
      </c>
      <c r="K6717" t="s">
        <v>826</v>
      </c>
      <c r="L6717" t="str">
        <f>VLOOKUP(C6717,ACCOUNT_MAPPING!A:C,3,FALSE)</f>
        <v>General Building Maintenance</v>
      </c>
    </row>
    <row r="6718" spans="1:12" hidden="1">
      <c r="A6718">
        <v>10727</v>
      </c>
      <c r="B6718" t="s">
        <v>4642</v>
      </c>
      <c r="C6718">
        <v>50390000</v>
      </c>
      <c r="D6718" t="s">
        <v>17</v>
      </c>
      <c r="E6718" t="s">
        <v>13</v>
      </c>
      <c r="F6718" t="s">
        <v>13</v>
      </c>
      <c r="G6718" t="s">
        <v>7924</v>
      </c>
      <c r="H6718" s="2">
        <v>44924.484440011576</v>
      </c>
      <c r="I6718" t="s">
        <v>553</v>
      </c>
      <c r="J6718" s="2">
        <v>44924.484440011576</v>
      </c>
      <c r="K6718" t="s">
        <v>553</v>
      </c>
      <c r="L6718" t="str">
        <f>VLOOKUP(C6718,ACCOUNT_MAPPING!A:C,3,FALSE)</f>
        <v>General Building Maintenance</v>
      </c>
    </row>
    <row r="6719" spans="1:12" hidden="1">
      <c r="A6719">
        <v>10542</v>
      </c>
      <c r="B6719" t="s">
        <v>7925</v>
      </c>
      <c r="C6719">
        <v>50390000</v>
      </c>
      <c r="D6719" t="s">
        <v>17</v>
      </c>
      <c r="E6719" t="s">
        <v>13</v>
      </c>
      <c r="F6719" t="s">
        <v>13</v>
      </c>
      <c r="G6719" t="s">
        <v>7870</v>
      </c>
      <c r="H6719" s="2">
        <v>44917.48544355324</v>
      </c>
      <c r="I6719" t="s">
        <v>673</v>
      </c>
      <c r="J6719" s="2">
        <v>44917.48544355324</v>
      </c>
      <c r="K6719" t="s">
        <v>673</v>
      </c>
      <c r="L6719" t="str">
        <f>VLOOKUP(C6719,ACCOUNT_MAPPING!A:C,3,FALSE)</f>
        <v>General Building Maintenance</v>
      </c>
    </row>
    <row r="6720" spans="1:12" hidden="1">
      <c r="A6720">
        <v>10772</v>
      </c>
      <c r="B6720" t="s">
        <v>4630</v>
      </c>
      <c r="C6720">
        <v>50390000</v>
      </c>
      <c r="D6720" t="s">
        <v>17</v>
      </c>
      <c r="E6720" t="s">
        <v>13</v>
      </c>
      <c r="F6720" t="s">
        <v>13</v>
      </c>
      <c r="G6720" t="s">
        <v>7838</v>
      </c>
      <c r="H6720" s="2">
        <v>44923.385263275464</v>
      </c>
      <c r="I6720" t="s">
        <v>90</v>
      </c>
      <c r="J6720" s="2">
        <v>44923.385263275464</v>
      </c>
      <c r="K6720" t="s">
        <v>90</v>
      </c>
      <c r="L6720" t="str">
        <f>VLOOKUP(C6720,ACCOUNT_MAPPING!A:C,3,FALSE)</f>
        <v>General Building Maintenance</v>
      </c>
    </row>
    <row r="6721" spans="1:12" hidden="1">
      <c r="A6721">
        <v>10546</v>
      </c>
      <c r="B6721" t="s">
        <v>811</v>
      </c>
      <c r="C6721">
        <v>50390000</v>
      </c>
      <c r="D6721" t="s">
        <v>17</v>
      </c>
      <c r="E6721" t="s">
        <v>13</v>
      </c>
      <c r="F6721" t="s">
        <v>13</v>
      </c>
      <c r="G6721" t="s">
        <v>7870</v>
      </c>
      <c r="H6721" s="2">
        <v>44917.540266631942</v>
      </c>
      <c r="I6721" t="s">
        <v>673</v>
      </c>
      <c r="J6721" s="2">
        <v>44917.540266631942</v>
      </c>
      <c r="K6721" t="s">
        <v>673</v>
      </c>
      <c r="L6721" t="str">
        <f>VLOOKUP(C6721,ACCOUNT_MAPPING!A:C,3,FALSE)</f>
        <v>General Building Maintenance</v>
      </c>
    </row>
    <row r="6722" spans="1:12" hidden="1">
      <c r="A6722">
        <v>10682</v>
      </c>
      <c r="B6722" t="s">
        <v>4636</v>
      </c>
      <c r="C6722">
        <v>50390000</v>
      </c>
      <c r="D6722" t="s">
        <v>63</v>
      </c>
      <c r="E6722" t="s">
        <v>13</v>
      </c>
      <c r="F6722" t="s">
        <v>13</v>
      </c>
      <c r="G6722" t="s">
        <v>7926</v>
      </c>
      <c r="H6722" s="2">
        <v>44874.705838391201</v>
      </c>
      <c r="I6722" t="s">
        <v>1175</v>
      </c>
      <c r="J6722" s="2">
        <v>44874.705838391201</v>
      </c>
      <c r="K6722" t="s">
        <v>1175</v>
      </c>
      <c r="L6722" t="str">
        <f>VLOOKUP(C6722,ACCOUNT_MAPPING!A:C,3,FALSE)</f>
        <v>General Building Maintenance</v>
      </c>
    </row>
    <row r="6723" spans="1:12" hidden="1">
      <c r="A6723">
        <v>10686</v>
      </c>
      <c r="B6723" t="s">
        <v>3288</v>
      </c>
      <c r="C6723">
        <v>50390000</v>
      </c>
      <c r="D6723" t="s">
        <v>17</v>
      </c>
      <c r="E6723" t="s">
        <v>13</v>
      </c>
      <c r="F6723" t="s">
        <v>13</v>
      </c>
      <c r="G6723" t="s">
        <v>7927</v>
      </c>
      <c r="H6723" s="2">
        <v>44928.835272604163</v>
      </c>
      <c r="I6723" t="s">
        <v>1422</v>
      </c>
      <c r="J6723" s="2">
        <v>44928.835272604163</v>
      </c>
      <c r="K6723" t="s">
        <v>1422</v>
      </c>
      <c r="L6723" t="str">
        <f>VLOOKUP(C6723,ACCOUNT_MAPPING!A:C,3,FALSE)</f>
        <v>General Building Maintenance</v>
      </c>
    </row>
    <row r="6724" spans="1:12" hidden="1">
      <c r="A6724">
        <v>10791</v>
      </c>
      <c r="B6724" t="s">
        <v>91</v>
      </c>
      <c r="C6724">
        <v>50390000</v>
      </c>
      <c r="D6724" t="s">
        <v>17</v>
      </c>
      <c r="E6724" t="s">
        <v>13</v>
      </c>
      <c r="F6724" t="s">
        <v>13</v>
      </c>
      <c r="G6724" t="s">
        <v>7928</v>
      </c>
      <c r="H6724" s="2">
        <v>44915.908941006943</v>
      </c>
      <c r="I6724" t="s">
        <v>93</v>
      </c>
      <c r="J6724" s="2">
        <v>44915.908941006943</v>
      </c>
      <c r="K6724" t="s">
        <v>93</v>
      </c>
      <c r="L6724" t="str">
        <f>VLOOKUP(C6724,ACCOUNT_MAPPING!A:C,3,FALSE)</f>
        <v>General Building Maintenance</v>
      </c>
    </row>
    <row r="6725" spans="1:12" hidden="1">
      <c r="A6725">
        <v>10729</v>
      </c>
      <c r="B6725" t="s">
        <v>4639</v>
      </c>
      <c r="C6725">
        <v>50390000</v>
      </c>
      <c r="D6725" t="s">
        <v>17</v>
      </c>
      <c r="E6725" t="s">
        <v>13</v>
      </c>
      <c r="F6725" t="s">
        <v>13</v>
      </c>
      <c r="G6725" t="s">
        <v>7924</v>
      </c>
      <c r="H6725" s="2">
        <v>44924.486276469906</v>
      </c>
      <c r="I6725" t="s">
        <v>553</v>
      </c>
      <c r="J6725" s="2">
        <v>44924.486276469906</v>
      </c>
      <c r="K6725" t="s">
        <v>553</v>
      </c>
      <c r="L6725" t="str">
        <f>VLOOKUP(C6725,ACCOUNT_MAPPING!A:C,3,FALSE)</f>
        <v>General Building Maintenance</v>
      </c>
    </row>
    <row r="6726" spans="1:12" hidden="1">
      <c r="A6726">
        <v>10735</v>
      </c>
      <c r="B6726" t="s">
        <v>7929</v>
      </c>
      <c r="C6726">
        <v>50390000</v>
      </c>
      <c r="D6726" t="s">
        <v>17</v>
      </c>
      <c r="E6726" t="s">
        <v>13</v>
      </c>
      <c r="F6726" t="s">
        <v>13</v>
      </c>
      <c r="G6726" t="s">
        <v>7930</v>
      </c>
      <c r="H6726" s="2">
        <v>44929.457190624998</v>
      </c>
      <c r="I6726" t="s">
        <v>553</v>
      </c>
      <c r="J6726" s="2">
        <v>44929.457190624998</v>
      </c>
      <c r="K6726" t="s">
        <v>553</v>
      </c>
      <c r="L6726" t="str">
        <f>VLOOKUP(C6726,ACCOUNT_MAPPING!A:C,3,FALSE)</f>
        <v>General Building Maintenance</v>
      </c>
    </row>
    <row r="6727" spans="1:12" hidden="1">
      <c r="A6727">
        <v>10737</v>
      </c>
      <c r="B6727" t="s">
        <v>7931</v>
      </c>
      <c r="C6727">
        <v>50390000</v>
      </c>
      <c r="D6727" t="s">
        <v>17</v>
      </c>
      <c r="E6727" t="s">
        <v>13</v>
      </c>
      <c r="F6727" t="s">
        <v>13</v>
      </c>
      <c r="G6727" t="s">
        <v>7932</v>
      </c>
      <c r="H6727" s="2">
        <v>44929.458521527777</v>
      </c>
      <c r="I6727" t="s">
        <v>553</v>
      </c>
      <c r="J6727" s="2">
        <v>44929.458521527777</v>
      </c>
      <c r="K6727" t="s">
        <v>553</v>
      </c>
      <c r="L6727" t="str">
        <f>VLOOKUP(C6727,ACCOUNT_MAPPING!A:C,3,FALSE)</f>
        <v>General Building Maintenance</v>
      </c>
    </row>
    <row r="6728" spans="1:12" hidden="1">
      <c r="A6728">
        <v>10740</v>
      </c>
      <c r="B6728" t="s">
        <v>1432</v>
      </c>
      <c r="C6728">
        <v>50390000</v>
      </c>
      <c r="D6728" t="s">
        <v>17</v>
      </c>
      <c r="E6728" t="s">
        <v>13</v>
      </c>
      <c r="F6728" t="s">
        <v>13</v>
      </c>
      <c r="G6728" t="s">
        <v>7829</v>
      </c>
      <c r="H6728" s="2">
        <v>44925.51462465278</v>
      </c>
      <c r="I6728" t="s">
        <v>1434</v>
      </c>
      <c r="J6728" s="2">
        <v>44925.51462465278</v>
      </c>
      <c r="K6728" t="s">
        <v>1434</v>
      </c>
      <c r="L6728" t="str">
        <f>VLOOKUP(C6728,ACCOUNT_MAPPING!A:C,3,FALSE)</f>
        <v>General Building Maintenance</v>
      </c>
    </row>
    <row r="6729" spans="1:12" hidden="1">
      <c r="A6729">
        <v>10713</v>
      </c>
      <c r="B6729" t="s">
        <v>3304</v>
      </c>
      <c r="C6729">
        <v>50390000</v>
      </c>
      <c r="D6729" t="s">
        <v>63</v>
      </c>
      <c r="E6729" t="s">
        <v>13</v>
      </c>
      <c r="F6729" t="s">
        <v>13</v>
      </c>
      <c r="G6729" t="s">
        <v>7933</v>
      </c>
      <c r="H6729" s="2">
        <v>44876.467554432871</v>
      </c>
      <c r="I6729" t="s">
        <v>754</v>
      </c>
      <c r="J6729" s="2">
        <v>44876.467554432871</v>
      </c>
      <c r="K6729" t="s">
        <v>754</v>
      </c>
      <c r="L6729" t="str">
        <f>VLOOKUP(C6729,ACCOUNT_MAPPING!A:C,3,FALSE)</f>
        <v>General Building Maintenance</v>
      </c>
    </row>
    <row r="6730" spans="1:12" hidden="1">
      <c r="A6730">
        <v>10715</v>
      </c>
      <c r="B6730" t="s">
        <v>1788</v>
      </c>
      <c r="C6730">
        <v>50390000</v>
      </c>
      <c r="D6730" t="s">
        <v>17</v>
      </c>
      <c r="E6730" t="s">
        <v>13</v>
      </c>
      <c r="F6730" t="s">
        <v>13</v>
      </c>
      <c r="G6730" t="s">
        <v>7647</v>
      </c>
      <c r="H6730" s="2">
        <v>44916.721312650465</v>
      </c>
      <c r="I6730" t="s">
        <v>826</v>
      </c>
      <c r="J6730" s="2">
        <v>44916.721312650465</v>
      </c>
      <c r="K6730" t="s">
        <v>826</v>
      </c>
      <c r="L6730" t="str">
        <f>VLOOKUP(C6730,ACCOUNT_MAPPING!A:C,3,FALSE)</f>
        <v>General Building Maintenance</v>
      </c>
    </row>
    <row r="6731" spans="1:12" hidden="1">
      <c r="A6731">
        <v>10749</v>
      </c>
      <c r="B6731" t="s">
        <v>1435</v>
      </c>
      <c r="C6731">
        <v>50390000</v>
      </c>
      <c r="D6731" t="s">
        <v>17</v>
      </c>
      <c r="E6731" t="s">
        <v>13</v>
      </c>
      <c r="F6731" t="s">
        <v>13</v>
      </c>
      <c r="G6731" t="s">
        <v>7934</v>
      </c>
      <c r="H6731" s="2">
        <v>44922.678534293984</v>
      </c>
      <c r="I6731" t="s">
        <v>90</v>
      </c>
      <c r="J6731" s="2">
        <v>44922.678534293984</v>
      </c>
      <c r="K6731" t="s">
        <v>90</v>
      </c>
      <c r="L6731" t="str">
        <f>VLOOKUP(C6731,ACCOUNT_MAPPING!A:C,3,FALSE)</f>
        <v>General Building Maintenance</v>
      </c>
    </row>
    <row r="6732" spans="1:12" hidden="1">
      <c r="A6732">
        <v>10722</v>
      </c>
      <c r="B6732" t="s">
        <v>3872</v>
      </c>
      <c r="C6732">
        <v>50390000</v>
      </c>
      <c r="D6732" t="s">
        <v>17</v>
      </c>
      <c r="E6732" t="s">
        <v>13</v>
      </c>
      <c r="F6732" t="s">
        <v>13</v>
      </c>
      <c r="G6732" t="s">
        <v>7647</v>
      </c>
      <c r="H6732" s="2">
        <v>44922.499639386573</v>
      </c>
      <c r="I6732" t="s">
        <v>826</v>
      </c>
      <c r="J6732" s="2">
        <v>44922.499639386573</v>
      </c>
      <c r="K6732" t="s">
        <v>826</v>
      </c>
      <c r="L6732" t="str">
        <f>VLOOKUP(C6732,ACCOUNT_MAPPING!A:C,3,FALSE)</f>
        <v>General Building Maintenance</v>
      </c>
    </row>
    <row r="6733" spans="1:12" hidden="1">
      <c r="A6733">
        <v>10798</v>
      </c>
      <c r="B6733" t="s">
        <v>2664</v>
      </c>
      <c r="C6733">
        <v>50390000</v>
      </c>
      <c r="D6733" t="s">
        <v>17</v>
      </c>
      <c r="E6733" t="s">
        <v>13</v>
      </c>
      <c r="F6733" t="s">
        <v>13</v>
      </c>
      <c r="G6733" t="s">
        <v>5909</v>
      </c>
      <c r="H6733" s="2">
        <v>44924.510475381947</v>
      </c>
      <c r="I6733" t="s">
        <v>1441</v>
      </c>
      <c r="J6733" s="2">
        <v>44924.510475381947</v>
      </c>
      <c r="K6733" t="s">
        <v>1441</v>
      </c>
      <c r="L6733" t="str">
        <f>VLOOKUP(C6733,ACCOUNT_MAPPING!A:C,3,FALSE)</f>
        <v>General Building Maintenance</v>
      </c>
    </row>
    <row r="6734" spans="1:12" hidden="1">
      <c r="A6734">
        <v>10728</v>
      </c>
      <c r="B6734" t="s">
        <v>2550</v>
      </c>
      <c r="C6734">
        <v>50390000</v>
      </c>
      <c r="D6734" t="s">
        <v>17</v>
      </c>
      <c r="E6734" t="s">
        <v>13</v>
      </c>
      <c r="F6734" t="s">
        <v>13</v>
      </c>
      <c r="G6734" t="s">
        <v>7924</v>
      </c>
      <c r="H6734" s="2">
        <v>44924.485286377312</v>
      </c>
      <c r="I6734" t="s">
        <v>553</v>
      </c>
      <c r="J6734" s="2">
        <v>44924.485286377312</v>
      </c>
      <c r="K6734" t="s">
        <v>553</v>
      </c>
      <c r="L6734" t="str">
        <f>VLOOKUP(C6734,ACCOUNT_MAPPING!A:C,3,FALSE)</f>
        <v>General Building Maintenance</v>
      </c>
    </row>
    <row r="6735" spans="1:12" hidden="1">
      <c r="A6735">
        <v>10579</v>
      </c>
      <c r="B6735" t="s">
        <v>3281</v>
      </c>
      <c r="C6735">
        <v>50390000</v>
      </c>
      <c r="D6735" t="s">
        <v>17</v>
      </c>
      <c r="E6735" t="s">
        <v>13</v>
      </c>
      <c r="F6735" t="s">
        <v>13</v>
      </c>
      <c r="G6735" t="s">
        <v>7870</v>
      </c>
      <c r="H6735" s="2">
        <v>44922.498669409724</v>
      </c>
      <c r="I6735" t="s">
        <v>673</v>
      </c>
      <c r="J6735" s="2">
        <v>44922.498669409724</v>
      </c>
      <c r="K6735" t="s">
        <v>673</v>
      </c>
      <c r="L6735" t="str">
        <f>VLOOKUP(C6735,ACCOUNT_MAPPING!A:C,3,FALSE)</f>
        <v>General Building Maintenance</v>
      </c>
    </row>
    <row r="6736" spans="1:12" hidden="1">
      <c r="A6736">
        <v>10764</v>
      </c>
      <c r="B6736" t="s">
        <v>3308</v>
      </c>
      <c r="C6736">
        <v>50390000</v>
      </c>
      <c r="D6736" t="s">
        <v>17</v>
      </c>
      <c r="E6736" t="s">
        <v>13</v>
      </c>
      <c r="F6736" t="s">
        <v>13</v>
      </c>
      <c r="G6736" t="s">
        <v>7935</v>
      </c>
      <c r="H6736" s="2">
        <v>44925.928853124999</v>
      </c>
      <c r="I6736" t="s">
        <v>1229</v>
      </c>
      <c r="J6736" s="2">
        <v>44925.928853124999</v>
      </c>
      <c r="K6736" t="s">
        <v>1229</v>
      </c>
      <c r="L6736" t="str">
        <f>VLOOKUP(C6736,ACCOUNT_MAPPING!A:C,3,FALSE)</f>
        <v>General Building Maintenance</v>
      </c>
    </row>
    <row r="6737" spans="1:12" hidden="1">
      <c r="A6737">
        <v>10766</v>
      </c>
      <c r="B6737" t="s">
        <v>2580</v>
      </c>
      <c r="C6737">
        <v>50390000</v>
      </c>
      <c r="D6737" t="s">
        <v>17</v>
      </c>
      <c r="E6737" t="s">
        <v>13</v>
      </c>
      <c r="F6737" t="s">
        <v>13</v>
      </c>
      <c r="G6737" t="s">
        <v>5909</v>
      </c>
      <c r="H6737" s="2">
        <v>44923.400253622684</v>
      </c>
      <c r="I6737" t="s">
        <v>1441</v>
      </c>
      <c r="J6737" s="2">
        <v>44923.400253622684</v>
      </c>
      <c r="K6737" t="s">
        <v>1441</v>
      </c>
      <c r="L6737" t="str">
        <f>VLOOKUP(C6737,ACCOUNT_MAPPING!A:C,3,FALSE)</f>
        <v>General Building Maintenance</v>
      </c>
    </row>
    <row r="6738" spans="1:12" hidden="1">
      <c r="A6738">
        <v>10770</v>
      </c>
      <c r="B6738" t="s">
        <v>7936</v>
      </c>
      <c r="C6738">
        <v>50390000</v>
      </c>
      <c r="D6738" t="s">
        <v>17</v>
      </c>
      <c r="E6738" t="s">
        <v>13</v>
      </c>
      <c r="F6738" t="s">
        <v>13</v>
      </c>
      <c r="G6738" t="s">
        <v>7937</v>
      </c>
      <c r="H6738" s="2">
        <v>44915.9256306713</v>
      </c>
      <c r="I6738" t="s">
        <v>93</v>
      </c>
      <c r="J6738" s="2">
        <v>44915.9256306713</v>
      </c>
      <c r="K6738" t="s">
        <v>93</v>
      </c>
      <c r="L6738" t="str">
        <f>VLOOKUP(C6738,ACCOUNT_MAPPING!A:C,3,FALSE)</f>
        <v>General Building Maintenance</v>
      </c>
    </row>
    <row r="6739" spans="1:12" hidden="1">
      <c r="A6739">
        <v>10838</v>
      </c>
      <c r="B6739" t="s">
        <v>873</v>
      </c>
      <c r="C6739">
        <v>50390000</v>
      </c>
      <c r="D6739" t="s">
        <v>17</v>
      </c>
      <c r="E6739" t="s">
        <v>13</v>
      </c>
      <c r="F6739" t="s">
        <v>13</v>
      </c>
      <c r="G6739" t="s">
        <v>7938</v>
      </c>
      <c r="H6739" s="2">
        <v>44917.51367615741</v>
      </c>
      <c r="I6739" t="s">
        <v>225</v>
      </c>
      <c r="J6739" s="2">
        <v>44917.51367615741</v>
      </c>
      <c r="K6739" t="s">
        <v>225</v>
      </c>
      <c r="L6739" t="str">
        <f>VLOOKUP(C6739,ACCOUNT_MAPPING!A:C,3,FALSE)</f>
        <v>General Building Maintenance</v>
      </c>
    </row>
    <row r="6740" spans="1:12" hidden="1">
      <c r="A6740">
        <v>10786</v>
      </c>
      <c r="B6740" t="s">
        <v>2604</v>
      </c>
      <c r="C6740">
        <v>50390000</v>
      </c>
      <c r="D6740" t="s">
        <v>17</v>
      </c>
      <c r="E6740" t="s">
        <v>13</v>
      </c>
      <c r="F6740" t="s">
        <v>13</v>
      </c>
      <c r="G6740" t="s">
        <v>7939</v>
      </c>
      <c r="H6740" s="2">
        <v>44915.45672519676</v>
      </c>
      <c r="I6740" t="s">
        <v>93</v>
      </c>
      <c r="J6740" s="2">
        <v>44915.45672519676</v>
      </c>
      <c r="K6740" t="s">
        <v>93</v>
      </c>
      <c r="L6740" t="str">
        <f>VLOOKUP(C6740,ACCOUNT_MAPPING!A:C,3,FALSE)</f>
        <v>General Building Maintenance</v>
      </c>
    </row>
    <row r="6741" spans="1:12" hidden="1">
      <c r="A6741">
        <v>10823</v>
      </c>
      <c r="B6741" t="s">
        <v>2611</v>
      </c>
      <c r="C6741">
        <v>50390000</v>
      </c>
      <c r="D6741" t="s">
        <v>17</v>
      </c>
      <c r="E6741" t="s">
        <v>13</v>
      </c>
      <c r="F6741" t="s">
        <v>13</v>
      </c>
      <c r="G6741" t="s">
        <v>7940</v>
      </c>
      <c r="H6741" s="2">
        <v>44916.455984259257</v>
      </c>
      <c r="I6741" t="s">
        <v>93</v>
      </c>
      <c r="J6741" s="2">
        <v>44916.455984259257</v>
      </c>
      <c r="K6741" t="s">
        <v>93</v>
      </c>
      <c r="L6741" t="str">
        <f>VLOOKUP(C6741,ACCOUNT_MAPPING!A:C,3,FALSE)</f>
        <v>General Building Maintenance</v>
      </c>
    </row>
    <row r="6742" spans="1:12" hidden="1">
      <c r="A6742">
        <v>10826</v>
      </c>
      <c r="B6742" t="s">
        <v>1230</v>
      </c>
      <c r="C6742">
        <v>50390000</v>
      </c>
      <c r="D6742" t="s">
        <v>17</v>
      </c>
      <c r="E6742" t="s">
        <v>13</v>
      </c>
      <c r="F6742" t="s">
        <v>13</v>
      </c>
      <c r="G6742" t="s">
        <v>7941</v>
      </c>
      <c r="H6742" s="2">
        <v>44926.036898923609</v>
      </c>
      <c r="I6742" t="s">
        <v>1229</v>
      </c>
      <c r="J6742" s="2">
        <v>44926.036898923609</v>
      </c>
      <c r="K6742" t="s">
        <v>1229</v>
      </c>
      <c r="L6742" t="str">
        <f>VLOOKUP(C6742,ACCOUNT_MAPPING!A:C,3,FALSE)</f>
        <v>General Building Maintenance</v>
      </c>
    </row>
    <row r="6743" spans="1:12" hidden="1">
      <c r="A6743">
        <v>10828</v>
      </c>
      <c r="B6743" t="s">
        <v>2599</v>
      </c>
      <c r="C6743">
        <v>50390000</v>
      </c>
      <c r="D6743" t="s">
        <v>17</v>
      </c>
      <c r="E6743" t="s">
        <v>13</v>
      </c>
      <c r="F6743" t="s">
        <v>13</v>
      </c>
      <c r="G6743" t="s">
        <v>7942</v>
      </c>
      <c r="H6743" s="2">
        <v>44922.713844756945</v>
      </c>
      <c r="I6743" t="s">
        <v>90</v>
      </c>
      <c r="J6743" s="2">
        <v>44922.713844756945</v>
      </c>
      <c r="K6743" t="s">
        <v>90</v>
      </c>
      <c r="L6743" t="str">
        <f>VLOOKUP(C6743,ACCOUNT_MAPPING!A:C,3,FALSE)</f>
        <v>General Building Maintenance</v>
      </c>
    </row>
    <row r="6744" spans="1:12" hidden="1">
      <c r="A6744">
        <v>10627</v>
      </c>
      <c r="B6744" t="s">
        <v>1773</v>
      </c>
      <c r="C6744">
        <v>50390000</v>
      </c>
      <c r="D6744" t="s">
        <v>17</v>
      </c>
      <c r="E6744" t="s">
        <v>13</v>
      </c>
      <c r="F6744" t="s">
        <v>13</v>
      </c>
      <c r="G6744" t="s">
        <v>7884</v>
      </c>
      <c r="H6744" s="2">
        <v>44929.481838194442</v>
      </c>
      <c r="I6744" t="s">
        <v>1092</v>
      </c>
      <c r="J6744" s="2">
        <v>44929.481838194442</v>
      </c>
      <c r="K6744" t="s">
        <v>1092</v>
      </c>
      <c r="L6744" t="str">
        <f>VLOOKUP(C6744,ACCOUNT_MAPPING!A:C,3,FALSE)</f>
        <v>General Building Maintenance</v>
      </c>
    </row>
    <row r="6745" spans="1:12" hidden="1">
      <c r="A6745">
        <v>10799</v>
      </c>
      <c r="B6745" t="s">
        <v>2596</v>
      </c>
      <c r="C6745">
        <v>50390000</v>
      </c>
      <c r="D6745" t="s">
        <v>17</v>
      </c>
      <c r="E6745" t="s">
        <v>13</v>
      </c>
      <c r="F6745" t="s">
        <v>13</v>
      </c>
      <c r="G6745" t="s">
        <v>5909</v>
      </c>
      <c r="H6745" s="2">
        <v>44924.503111493053</v>
      </c>
      <c r="I6745" t="s">
        <v>1441</v>
      </c>
      <c r="J6745" s="2">
        <v>44924.503111493053</v>
      </c>
      <c r="K6745" t="s">
        <v>1441</v>
      </c>
      <c r="L6745" t="str">
        <f>VLOOKUP(C6745,ACCOUNT_MAPPING!A:C,3,FALSE)</f>
        <v>General Building Maintenance</v>
      </c>
    </row>
    <row r="6746" spans="1:12" hidden="1">
      <c r="A6746">
        <v>10836</v>
      </c>
      <c r="B6746" t="s">
        <v>2586</v>
      </c>
      <c r="C6746">
        <v>50390000</v>
      </c>
      <c r="D6746" t="s">
        <v>17</v>
      </c>
      <c r="E6746" t="s">
        <v>13</v>
      </c>
      <c r="F6746" t="s">
        <v>13</v>
      </c>
      <c r="G6746" t="s">
        <v>7943</v>
      </c>
      <c r="H6746" s="2">
        <v>44922.674594247685</v>
      </c>
      <c r="I6746" t="s">
        <v>41</v>
      </c>
      <c r="J6746" s="2">
        <v>44922.674594247685</v>
      </c>
      <c r="K6746" t="s">
        <v>41</v>
      </c>
      <c r="L6746" t="str">
        <f>VLOOKUP(C6746,ACCOUNT_MAPPING!A:C,3,FALSE)</f>
        <v>General Building Maintenance</v>
      </c>
    </row>
    <row r="6747" spans="1:12" hidden="1">
      <c r="A6747">
        <v>10639</v>
      </c>
      <c r="B6747" t="s">
        <v>7944</v>
      </c>
      <c r="C6747">
        <v>50390000</v>
      </c>
      <c r="D6747" t="s">
        <v>63</v>
      </c>
      <c r="E6747" t="s">
        <v>13</v>
      </c>
      <c r="F6747" t="s">
        <v>13</v>
      </c>
      <c r="G6747" t="s">
        <v>7945</v>
      </c>
      <c r="H6747" s="2">
        <v>44875.726571030093</v>
      </c>
      <c r="I6747" t="s">
        <v>87</v>
      </c>
      <c r="J6747" s="2">
        <v>44875.726571030093</v>
      </c>
      <c r="K6747" t="s">
        <v>87</v>
      </c>
      <c r="L6747" t="str">
        <f>VLOOKUP(C6747,ACCOUNT_MAPPING!A:C,3,FALSE)</f>
        <v>General Building Maintenance</v>
      </c>
    </row>
    <row r="6748" spans="1:12" hidden="1">
      <c r="A6748">
        <v>10885</v>
      </c>
      <c r="B6748" t="s">
        <v>519</v>
      </c>
      <c r="C6748">
        <v>50390000</v>
      </c>
      <c r="D6748" t="s">
        <v>12</v>
      </c>
      <c r="E6748" t="s">
        <v>13</v>
      </c>
      <c r="F6748" t="s">
        <v>13</v>
      </c>
      <c r="G6748" t="s">
        <v>7946</v>
      </c>
      <c r="H6748" s="2">
        <v>45021.646762766206</v>
      </c>
      <c r="I6748" t="s">
        <v>74</v>
      </c>
      <c r="J6748" s="2">
        <v>45021.646762766206</v>
      </c>
      <c r="K6748" t="s">
        <v>74</v>
      </c>
      <c r="L6748" t="str">
        <f>VLOOKUP(C6748,ACCOUNT_MAPPING!A:C,3,FALSE)</f>
        <v>General Building Maintenance</v>
      </c>
    </row>
    <row r="6749" spans="1:12" hidden="1">
      <c r="A6749">
        <v>10889</v>
      </c>
      <c r="B6749" t="s">
        <v>530</v>
      </c>
      <c r="C6749">
        <v>50390000</v>
      </c>
      <c r="D6749" t="s">
        <v>63</v>
      </c>
      <c r="E6749" t="s">
        <v>13</v>
      </c>
      <c r="F6749" t="s">
        <v>13</v>
      </c>
      <c r="G6749" t="s">
        <v>7947</v>
      </c>
      <c r="H6749" s="2">
        <v>44878.807196296293</v>
      </c>
      <c r="I6749" t="s">
        <v>74</v>
      </c>
      <c r="J6749" s="2">
        <v>44878.807196296293</v>
      </c>
      <c r="K6749" t="s">
        <v>74</v>
      </c>
      <c r="L6749" t="str">
        <f>VLOOKUP(C6749,ACCOUNT_MAPPING!A:C,3,FALSE)</f>
        <v>General Building Maintenance</v>
      </c>
    </row>
    <row r="6750" spans="1:12" hidden="1">
      <c r="A6750">
        <v>10822</v>
      </c>
      <c r="B6750" t="s">
        <v>1446</v>
      </c>
      <c r="C6750">
        <v>50390000</v>
      </c>
      <c r="D6750" t="s">
        <v>17</v>
      </c>
      <c r="E6750" t="s">
        <v>13</v>
      </c>
      <c r="F6750" t="s">
        <v>13</v>
      </c>
      <c r="G6750" t="s">
        <v>5909</v>
      </c>
      <c r="H6750" s="2">
        <v>44924.660143831017</v>
      </c>
      <c r="I6750" t="s">
        <v>1441</v>
      </c>
      <c r="J6750" s="2">
        <v>44924.660143831017</v>
      </c>
      <c r="K6750" t="s">
        <v>1441</v>
      </c>
      <c r="L6750" t="str">
        <f>VLOOKUP(C6750,ACCOUNT_MAPPING!A:C,3,FALSE)</f>
        <v>General Building Maintenance</v>
      </c>
    </row>
    <row r="6751" spans="1:12" hidden="1">
      <c r="A6751">
        <v>10825</v>
      </c>
      <c r="B6751" t="s">
        <v>3926</v>
      </c>
      <c r="C6751">
        <v>50390000</v>
      </c>
      <c r="D6751" t="s">
        <v>17</v>
      </c>
      <c r="E6751" t="s">
        <v>13</v>
      </c>
      <c r="F6751" t="s">
        <v>13</v>
      </c>
      <c r="G6751" t="s">
        <v>7948</v>
      </c>
      <c r="H6751" s="2">
        <v>44926.024322337966</v>
      </c>
      <c r="I6751" t="s">
        <v>1229</v>
      </c>
      <c r="J6751" s="2">
        <v>44926.024322337966</v>
      </c>
      <c r="K6751" t="s">
        <v>1229</v>
      </c>
      <c r="L6751" t="str">
        <f>VLOOKUP(C6751,ACCOUNT_MAPPING!A:C,3,FALSE)</f>
        <v>General Building Maintenance</v>
      </c>
    </row>
    <row r="6752" spans="1:12" hidden="1">
      <c r="A6752">
        <v>10894</v>
      </c>
      <c r="B6752" t="s">
        <v>144</v>
      </c>
      <c r="C6752">
        <v>50390000</v>
      </c>
      <c r="D6752" t="s">
        <v>63</v>
      </c>
      <c r="E6752" t="s">
        <v>13</v>
      </c>
      <c r="F6752" t="s">
        <v>13</v>
      </c>
      <c r="G6752" t="s">
        <v>7949</v>
      </c>
      <c r="H6752" s="2">
        <v>44878.934800312498</v>
      </c>
      <c r="I6752" t="s">
        <v>74</v>
      </c>
      <c r="J6752" s="2">
        <v>44878.934800312498</v>
      </c>
      <c r="K6752" t="s">
        <v>74</v>
      </c>
      <c r="L6752" t="str">
        <f>VLOOKUP(C6752,ACCOUNT_MAPPING!A:C,3,FALSE)</f>
        <v>General Building Maintenance</v>
      </c>
    </row>
    <row r="6753" spans="1:12" hidden="1">
      <c r="A6753">
        <v>10899</v>
      </c>
      <c r="B6753" t="s">
        <v>867</v>
      </c>
      <c r="C6753">
        <v>50390000</v>
      </c>
      <c r="D6753" t="s">
        <v>17</v>
      </c>
      <c r="E6753" t="s">
        <v>13</v>
      </c>
      <c r="F6753" t="s">
        <v>13</v>
      </c>
      <c r="G6753" t="s">
        <v>7950</v>
      </c>
      <c r="H6753" s="2">
        <v>44923.884484374998</v>
      </c>
      <c r="I6753" t="s">
        <v>104</v>
      </c>
      <c r="J6753" s="2">
        <v>44923.884484374998</v>
      </c>
      <c r="K6753" t="s">
        <v>104</v>
      </c>
      <c r="L6753" t="str">
        <f>VLOOKUP(C6753,ACCOUNT_MAPPING!A:C,3,FALSE)</f>
        <v>General Building Maintenance</v>
      </c>
    </row>
    <row r="6754" spans="1:12" hidden="1">
      <c r="A6754">
        <v>10647</v>
      </c>
      <c r="B6754" t="s">
        <v>4666</v>
      </c>
      <c r="C6754">
        <v>50390000</v>
      </c>
      <c r="D6754" t="s">
        <v>63</v>
      </c>
      <c r="E6754" t="s">
        <v>13</v>
      </c>
      <c r="F6754" t="s">
        <v>13</v>
      </c>
      <c r="G6754" t="s">
        <v>7794</v>
      </c>
      <c r="H6754" s="2">
        <v>44875.739575659725</v>
      </c>
      <c r="I6754" t="s">
        <v>87</v>
      </c>
      <c r="J6754" s="2">
        <v>44875.739575659725</v>
      </c>
      <c r="K6754" t="s">
        <v>87</v>
      </c>
      <c r="L6754" t="str">
        <f>VLOOKUP(C6754,ACCOUNT_MAPPING!A:C,3,FALSE)</f>
        <v>General Building Maintenance</v>
      </c>
    </row>
    <row r="6755" spans="1:12" hidden="1">
      <c r="A6755">
        <v>10653</v>
      </c>
      <c r="B6755" t="s">
        <v>1450</v>
      </c>
      <c r="C6755">
        <v>50390000</v>
      </c>
      <c r="D6755" t="s">
        <v>17</v>
      </c>
      <c r="E6755" t="s">
        <v>13</v>
      </c>
      <c r="F6755" t="s">
        <v>13</v>
      </c>
      <c r="G6755" t="s">
        <v>7951</v>
      </c>
      <c r="H6755" s="2">
        <v>44928.855016319445</v>
      </c>
      <c r="I6755" t="s">
        <v>1422</v>
      </c>
      <c r="J6755" s="2">
        <v>44928.855016319445</v>
      </c>
      <c r="K6755" t="s">
        <v>1422</v>
      </c>
      <c r="L6755" t="str">
        <f>VLOOKUP(C6755,ACCOUNT_MAPPING!A:C,3,FALSE)</f>
        <v>General Building Maintenance</v>
      </c>
    </row>
    <row r="6756" spans="1:12" hidden="1">
      <c r="A6756">
        <v>10827</v>
      </c>
      <c r="B6756" t="s">
        <v>3927</v>
      </c>
      <c r="C6756">
        <v>50390000</v>
      </c>
      <c r="D6756" t="s">
        <v>17</v>
      </c>
      <c r="E6756" t="s">
        <v>13</v>
      </c>
      <c r="F6756" t="s">
        <v>13</v>
      </c>
      <c r="G6756" t="s">
        <v>7952</v>
      </c>
      <c r="H6756" s="2">
        <v>44922.705879548608</v>
      </c>
      <c r="I6756" t="s">
        <v>90</v>
      </c>
      <c r="J6756" s="2">
        <v>44922.705879548608</v>
      </c>
      <c r="K6756" t="s">
        <v>90</v>
      </c>
      <c r="L6756" t="str">
        <f>VLOOKUP(C6756,ACCOUNT_MAPPING!A:C,3,FALSE)</f>
        <v>General Building Maintenance</v>
      </c>
    </row>
    <row r="6757" spans="1:12" hidden="1">
      <c r="A6757">
        <v>10830</v>
      </c>
      <c r="B6757" t="s">
        <v>2614</v>
      </c>
      <c r="C6757">
        <v>50390000</v>
      </c>
      <c r="D6757" t="s">
        <v>17</v>
      </c>
      <c r="E6757" t="s">
        <v>13</v>
      </c>
      <c r="F6757" t="s">
        <v>13</v>
      </c>
      <c r="G6757" t="s">
        <v>7953</v>
      </c>
      <c r="H6757" s="2">
        <v>44922.69905841435</v>
      </c>
      <c r="I6757" t="s">
        <v>90</v>
      </c>
      <c r="J6757" s="2">
        <v>44922.69905841435</v>
      </c>
      <c r="K6757" t="s">
        <v>90</v>
      </c>
      <c r="L6757" t="str">
        <f>VLOOKUP(C6757,ACCOUNT_MAPPING!A:C,3,FALSE)</f>
        <v>General Building Maintenance</v>
      </c>
    </row>
    <row r="6758" spans="1:12" hidden="1">
      <c r="A6758">
        <v>10834</v>
      </c>
      <c r="B6758" t="s">
        <v>1790</v>
      </c>
      <c r="C6758">
        <v>50390000</v>
      </c>
      <c r="D6758" t="s">
        <v>17</v>
      </c>
      <c r="E6758" t="s">
        <v>13</v>
      </c>
      <c r="F6758" t="s">
        <v>13</v>
      </c>
      <c r="G6758" t="s">
        <v>7954</v>
      </c>
      <c r="H6758" s="2">
        <v>44922.729643634259</v>
      </c>
      <c r="I6758" t="s">
        <v>90</v>
      </c>
      <c r="J6758" s="2">
        <v>44922.729643634259</v>
      </c>
      <c r="K6758" t="s">
        <v>90</v>
      </c>
      <c r="L6758" t="str">
        <f>VLOOKUP(C6758,ACCOUNT_MAPPING!A:C,3,FALSE)</f>
        <v>General Building Maintenance</v>
      </c>
    </row>
    <row r="6759" spans="1:12" hidden="1">
      <c r="A6759">
        <v>10695</v>
      </c>
      <c r="B6759" t="s">
        <v>7955</v>
      </c>
      <c r="C6759">
        <v>50390000</v>
      </c>
      <c r="D6759" t="s">
        <v>17</v>
      </c>
      <c r="E6759" t="s">
        <v>13</v>
      </c>
      <c r="F6759" t="s">
        <v>13</v>
      </c>
      <c r="G6759" t="s">
        <v>7956</v>
      </c>
      <c r="H6759" s="2">
        <v>44928.880080405092</v>
      </c>
      <c r="I6759" t="s">
        <v>1422</v>
      </c>
      <c r="J6759" s="2">
        <v>44928.880080405092</v>
      </c>
      <c r="K6759" t="s">
        <v>1422</v>
      </c>
      <c r="L6759" t="str">
        <f>VLOOKUP(C6759,ACCOUNT_MAPPING!A:C,3,FALSE)</f>
        <v>General Building Maintenance</v>
      </c>
    </row>
    <row r="6760" spans="1:12" hidden="1">
      <c r="A6760">
        <v>10699</v>
      </c>
      <c r="B6760" t="s">
        <v>4676</v>
      </c>
      <c r="C6760">
        <v>50390000</v>
      </c>
      <c r="D6760" t="s">
        <v>63</v>
      </c>
      <c r="E6760" t="s">
        <v>13</v>
      </c>
      <c r="F6760" t="s">
        <v>13</v>
      </c>
      <c r="G6760" t="s">
        <v>7957</v>
      </c>
      <c r="H6760" s="2">
        <v>44876.591255439816</v>
      </c>
      <c r="I6760" t="s">
        <v>754</v>
      </c>
      <c r="J6760" s="2">
        <v>44876.591255439816</v>
      </c>
      <c r="K6760" t="s">
        <v>754</v>
      </c>
      <c r="L6760" t="str">
        <f>VLOOKUP(C6760,ACCOUNT_MAPPING!A:C,3,FALSE)</f>
        <v>General Building Maintenance</v>
      </c>
    </row>
    <row r="6761" spans="1:12" hidden="1">
      <c r="A6761">
        <v>10884</v>
      </c>
      <c r="B6761" t="s">
        <v>509</v>
      </c>
      <c r="C6761">
        <v>50390000</v>
      </c>
      <c r="D6761" t="s">
        <v>63</v>
      </c>
      <c r="E6761" t="s">
        <v>13</v>
      </c>
      <c r="F6761" t="s">
        <v>13</v>
      </c>
      <c r="G6761" t="s">
        <v>5965</v>
      </c>
      <c r="H6761" s="2">
        <v>44878.989199849537</v>
      </c>
      <c r="I6761" t="s">
        <v>74</v>
      </c>
      <c r="J6761" s="2">
        <v>44878.989199849537</v>
      </c>
      <c r="K6761" t="s">
        <v>74</v>
      </c>
      <c r="L6761" t="str">
        <f>VLOOKUP(C6761,ACCOUNT_MAPPING!A:C,3,FALSE)</f>
        <v>General Building Maintenance</v>
      </c>
    </row>
    <row r="6762" spans="1:12" hidden="1">
      <c r="A6762">
        <v>10920</v>
      </c>
      <c r="B6762" t="s">
        <v>2641</v>
      </c>
      <c r="C6762">
        <v>50390000</v>
      </c>
      <c r="D6762" t="s">
        <v>17</v>
      </c>
      <c r="E6762" t="s">
        <v>13</v>
      </c>
      <c r="F6762" t="s">
        <v>13</v>
      </c>
      <c r="G6762" t="s">
        <v>7958</v>
      </c>
      <c r="H6762" s="2">
        <v>44924.088906168981</v>
      </c>
      <c r="I6762" t="s">
        <v>104</v>
      </c>
      <c r="J6762" s="2">
        <v>44924.088906168981</v>
      </c>
      <c r="K6762" t="s">
        <v>104</v>
      </c>
      <c r="L6762" t="str">
        <f>VLOOKUP(C6762,ACCOUNT_MAPPING!A:C,3,FALSE)</f>
        <v>General Building Maintenance</v>
      </c>
    </row>
    <row r="6763" spans="1:12" hidden="1">
      <c r="A6763">
        <v>10921</v>
      </c>
      <c r="B6763" t="s">
        <v>855</v>
      </c>
      <c r="C6763">
        <v>50390000</v>
      </c>
      <c r="D6763" t="s">
        <v>17</v>
      </c>
      <c r="E6763" t="s">
        <v>13</v>
      </c>
      <c r="F6763" t="s">
        <v>13</v>
      </c>
      <c r="G6763" t="s">
        <v>7958</v>
      </c>
      <c r="H6763" s="2">
        <v>44924.09741412037</v>
      </c>
      <c r="I6763" t="s">
        <v>104</v>
      </c>
      <c r="J6763" s="2">
        <v>44924.09741412037</v>
      </c>
      <c r="K6763" t="s">
        <v>104</v>
      </c>
      <c r="L6763" t="str">
        <f>VLOOKUP(C6763,ACCOUNT_MAPPING!A:C,3,FALSE)</f>
        <v>General Building Maintenance</v>
      </c>
    </row>
    <row r="6764" spans="1:12" hidden="1">
      <c r="A6764">
        <v>10945</v>
      </c>
      <c r="B6764" t="s">
        <v>1817</v>
      </c>
      <c r="C6764">
        <v>50390000</v>
      </c>
      <c r="D6764" t="s">
        <v>63</v>
      </c>
      <c r="E6764" t="s">
        <v>13</v>
      </c>
      <c r="F6764" t="s">
        <v>13</v>
      </c>
      <c r="G6764" t="s">
        <v>7959</v>
      </c>
      <c r="H6764" s="2">
        <v>44865.652769641201</v>
      </c>
      <c r="I6764" t="s">
        <v>1675</v>
      </c>
      <c r="J6764" s="2">
        <v>44865.652769641201</v>
      </c>
      <c r="K6764" t="s">
        <v>1675</v>
      </c>
      <c r="L6764" t="str">
        <f>VLOOKUP(C6764,ACCOUNT_MAPPING!A:C,3,FALSE)</f>
        <v>General Building Maintenance</v>
      </c>
    </row>
    <row r="6765" spans="1:12" hidden="1">
      <c r="A6765">
        <v>10902</v>
      </c>
      <c r="B6765" t="s">
        <v>859</v>
      </c>
      <c r="C6765">
        <v>50390000</v>
      </c>
      <c r="D6765" t="s">
        <v>17</v>
      </c>
      <c r="E6765" t="s">
        <v>13</v>
      </c>
      <c r="F6765" t="s">
        <v>13</v>
      </c>
      <c r="G6765" t="s">
        <v>7960</v>
      </c>
      <c r="H6765" s="2">
        <v>44923.996498726854</v>
      </c>
      <c r="I6765" t="s">
        <v>104</v>
      </c>
      <c r="J6765" s="2">
        <v>44923.996498726854</v>
      </c>
      <c r="K6765" t="s">
        <v>104</v>
      </c>
      <c r="L6765" t="str">
        <f>VLOOKUP(C6765,ACCOUNT_MAPPING!A:C,3,FALSE)</f>
        <v>General Building Maintenance</v>
      </c>
    </row>
    <row r="6766" spans="1:12" hidden="1">
      <c r="A6766">
        <v>10903</v>
      </c>
      <c r="B6766" t="s">
        <v>882</v>
      </c>
      <c r="C6766">
        <v>50390000</v>
      </c>
      <c r="D6766" t="s">
        <v>17</v>
      </c>
      <c r="E6766" t="s">
        <v>13</v>
      </c>
      <c r="F6766" t="s">
        <v>13</v>
      </c>
      <c r="G6766" t="s">
        <v>7958</v>
      </c>
      <c r="H6766" s="2">
        <v>44924.010411030089</v>
      </c>
      <c r="I6766" t="s">
        <v>104</v>
      </c>
      <c r="J6766" s="2">
        <v>44924.010411030089</v>
      </c>
      <c r="K6766" t="s">
        <v>104</v>
      </c>
      <c r="L6766" t="str">
        <f>VLOOKUP(C6766,ACCOUNT_MAPPING!A:C,3,FALSE)</f>
        <v>General Building Maintenance</v>
      </c>
    </row>
    <row r="6767" spans="1:12" hidden="1">
      <c r="A6767">
        <v>10714</v>
      </c>
      <c r="B6767" t="s">
        <v>843</v>
      </c>
      <c r="C6767">
        <v>50390000</v>
      </c>
      <c r="D6767" t="s">
        <v>17</v>
      </c>
      <c r="E6767" t="s">
        <v>13</v>
      </c>
      <c r="F6767" t="s">
        <v>13</v>
      </c>
      <c r="G6767" t="s">
        <v>7647</v>
      </c>
      <c r="H6767" s="2">
        <v>44916.700147951386</v>
      </c>
      <c r="I6767" t="s">
        <v>826</v>
      </c>
      <c r="J6767" s="2">
        <v>44916.700147951386</v>
      </c>
      <c r="K6767" t="s">
        <v>826</v>
      </c>
      <c r="L6767" t="str">
        <f>VLOOKUP(C6767,ACCOUNT_MAPPING!A:C,3,FALSE)</f>
        <v>General Building Maintenance</v>
      </c>
    </row>
    <row r="6768" spans="1:12" hidden="1">
      <c r="A6768">
        <v>10891</v>
      </c>
      <c r="B6768" t="s">
        <v>106</v>
      </c>
      <c r="C6768">
        <v>50390000</v>
      </c>
      <c r="D6768" t="s">
        <v>63</v>
      </c>
      <c r="E6768" t="s">
        <v>13</v>
      </c>
      <c r="F6768" t="s">
        <v>13</v>
      </c>
      <c r="G6768" t="s">
        <v>7961</v>
      </c>
      <c r="H6768" s="2">
        <v>44878.95800269676</v>
      </c>
      <c r="I6768" t="s">
        <v>74</v>
      </c>
      <c r="J6768" s="2">
        <v>44878.95800269676</v>
      </c>
      <c r="K6768" t="s">
        <v>74</v>
      </c>
      <c r="L6768" t="str">
        <f>VLOOKUP(C6768,ACCOUNT_MAPPING!A:C,3,FALSE)</f>
        <v>General Building Maintenance</v>
      </c>
    </row>
    <row r="6769" spans="1:12" hidden="1">
      <c r="A6769">
        <v>10720</v>
      </c>
      <c r="B6769" t="s">
        <v>828</v>
      </c>
      <c r="C6769">
        <v>50390000</v>
      </c>
      <c r="D6769" t="s">
        <v>17</v>
      </c>
      <c r="E6769" t="s">
        <v>13</v>
      </c>
      <c r="F6769" t="s">
        <v>13</v>
      </c>
      <c r="G6769" t="s">
        <v>7647</v>
      </c>
      <c r="H6769" s="2">
        <v>44916.882704745367</v>
      </c>
      <c r="I6769" t="s">
        <v>826</v>
      </c>
      <c r="J6769" s="2">
        <v>44916.882704745367</v>
      </c>
      <c r="K6769" t="s">
        <v>826</v>
      </c>
      <c r="L6769" t="str">
        <f>VLOOKUP(C6769,ACCOUNT_MAPPING!A:C,3,FALSE)</f>
        <v>General Building Maintenance</v>
      </c>
    </row>
    <row r="6770" spans="1:12" hidden="1">
      <c r="A6770">
        <v>10730</v>
      </c>
      <c r="B6770" t="s">
        <v>7962</v>
      </c>
      <c r="C6770">
        <v>50390000</v>
      </c>
      <c r="D6770" t="s">
        <v>63</v>
      </c>
      <c r="E6770" t="s">
        <v>13</v>
      </c>
      <c r="F6770" t="s">
        <v>13</v>
      </c>
      <c r="G6770" t="s">
        <v>7963</v>
      </c>
      <c r="H6770" s="2">
        <v>44876.851125729168</v>
      </c>
      <c r="I6770" t="s">
        <v>553</v>
      </c>
      <c r="J6770" s="2">
        <v>44876.851125729168</v>
      </c>
      <c r="K6770" t="s">
        <v>553</v>
      </c>
      <c r="L6770" t="str">
        <f>VLOOKUP(C6770,ACCOUNT_MAPPING!A:C,3,FALSE)</f>
        <v>General Building Maintenance</v>
      </c>
    </row>
    <row r="6771" spans="1:12" hidden="1">
      <c r="A6771">
        <v>10925</v>
      </c>
      <c r="B6771" t="s">
        <v>866</v>
      </c>
      <c r="C6771">
        <v>50390000</v>
      </c>
      <c r="D6771" t="s">
        <v>17</v>
      </c>
      <c r="E6771" t="s">
        <v>13</v>
      </c>
      <c r="F6771" t="s">
        <v>13</v>
      </c>
      <c r="G6771" t="s">
        <v>7958</v>
      </c>
      <c r="H6771" s="2">
        <v>44924.110782256947</v>
      </c>
      <c r="I6771" t="s">
        <v>104</v>
      </c>
      <c r="J6771" s="2">
        <v>44924.110782256947</v>
      </c>
      <c r="K6771" t="s">
        <v>104</v>
      </c>
      <c r="L6771" t="str">
        <f>VLOOKUP(C6771,ACCOUNT_MAPPING!A:C,3,FALSE)</f>
        <v>General Building Maintenance</v>
      </c>
    </row>
    <row r="6772" spans="1:12" hidden="1">
      <c r="A6772">
        <v>10999</v>
      </c>
      <c r="B6772" t="s">
        <v>3924</v>
      </c>
      <c r="C6772">
        <v>50390000</v>
      </c>
      <c r="D6772" t="s">
        <v>17</v>
      </c>
      <c r="E6772" t="s">
        <v>13</v>
      </c>
      <c r="F6772" t="s">
        <v>13</v>
      </c>
      <c r="G6772" t="s">
        <v>7825</v>
      </c>
      <c r="H6772" s="2">
        <v>44923.534798611108</v>
      </c>
      <c r="I6772" t="s">
        <v>1292</v>
      </c>
      <c r="J6772" s="2">
        <v>44923.534798611108</v>
      </c>
      <c r="K6772" t="s">
        <v>1292</v>
      </c>
      <c r="L6772" t="str">
        <f>VLOOKUP(C6772,ACCOUNT_MAPPING!A:C,3,FALSE)</f>
        <v>General Building Maintenance</v>
      </c>
    </row>
    <row r="6773" spans="1:12" hidden="1">
      <c r="A6773">
        <v>11000</v>
      </c>
      <c r="B6773" t="s">
        <v>1461</v>
      </c>
      <c r="C6773">
        <v>50390000</v>
      </c>
      <c r="D6773" t="s">
        <v>17</v>
      </c>
      <c r="E6773" t="s">
        <v>13</v>
      </c>
      <c r="F6773" t="s">
        <v>13</v>
      </c>
      <c r="G6773" t="s">
        <v>7964</v>
      </c>
      <c r="H6773" s="2">
        <v>44923.537828472225</v>
      </c>
      <c r="I6773" t="s">
        <v>1292</v>
      </c>
      <c r="J6773" s="2">
        <v>44923.537828472225</v>
      </c>
      <c r="K6773" t="s">
        <v>1292</v>
      </c>
      <c r="L6773" t="str">
        <f>VLOOKUP(C6773,ACCOUNT_MAPPING!A:C,3,FALSE)</f>
        <v>General Building Maintenance</v>
      </c>
    </row>
    <row r="6774" spans="1:12" hidden="1">
      <c r="A6774">
        <v>10739</v>
      </c>
      <c r="B6774" t="s">
        <v>2577</v>
      </c>
      <c r="C6774">
        <v>50390000</v>
      </c>
      <c r="D6774" t="s">
        <v>63</v>
      </c>
      <c r="E6774" t="s">
        <v>13</v>
      </c>
      <c r="F6774" t="s">
        <v>13</v>
      </c>
      <c r="G6774" t="s">
        <v>7965</v>
      </c>
      <c r="H6774" s="2">
        <v>44878.630844363426</v>
      </c>
      <c r="I6774" t="s">
        <v>1434</v>
      </c>
      <c r="J6774" s="2">
        <v>44878.630844363426</v>
      </c>
      <c r="K6774" t="s">
        <v>1434</v>
      </c>
      <c r="L6774" t="str">
        <f>VLOOKUP(C6774,ACCOUNT_MAPPING!A:C,3,FALSE)</f>
        <v>General Building Maintenance</v>
      </c>
    </row>
    <row r="6775" spans="1:12" hidden="1">
      <c r="A6775">
        <v>11045</v>
      </c>
      <c r="B6775" t="s">
        <v>3914</v>
      </c>
      <c r="C6775">
        <v>50390000</v>
      </c>
      <c r="D6775" t="s">
        <v>63</v>
      </c>
      <c r="E6775" t="s">
        <v>13</v>
      </c>
      <c r="F6775" t="s">
        <v>13</v>
      </c>
      <c r="G6775" t="s">
        <v>7764</v>
      </c>
      <c r="H6775" s="2">
        <v>44873.987321064815</v>
      </c>
      <c r="I6775" t="s">
        <v>1479</v>
      </c>
      <c r="J6775" s="2">
        <v>44873.987321064815</v>
      </c>
      <c r="K6775" t="s">
        <v>1479</v>
      </c>
      <c r="L6775" t="str">
        <f>VLOOKUP(C6775,ACCOUNT_MAPPING!A:C,3,FALSE)</f>
        <v>General Building Maintenance</v>
      </c>
    </row>
    <row r="6776" spans="1:12" hidden="1">
      <c r="A6776">
        <v>11059</v>
      </c>
      <c r="B6776" t="s">
        <v>5426</v>
      </c>
      <c r="C6776">
        <v>50390000</v>
      </c>
      <c r="D6776" t="s">
        <v>63</v>
      </c>
      <c r="E6776" t="s">
        <v>13</v>
      </c>
      <c r="F6776" t="s">
        <v>13</v>
      </c>
      <c r="G6776" t="s">
        <v>7764</v>
      </c>
      <c r="H6776" s="2">
        <v>44874.010370370372</v>
      </c>
      <c r="I6776" t="s">
        <v>1479</v>
      </c>
      <c r="J6776" s="2">
        <v>44874.010370370372</v>
      </c>
      <c r="K6776" t="s">
        <v>1479</v>
      </c>
      <c r="L6776" t="str">
        <f>VLOOKUP(C6776,ACCOUNT_MAPPING!A:C,3,FALSE)</f>
        <v>General Building Maintenance</v>
      </c>
    </row>
    <row r="6777" spans="1:12" hidden="1">
      <c r="A6777">
        <v>11060</v>
      </c>
      <c r="B6777" t="s">
        <v>3339</v>
      </c>
      <c r="C6777">
        <v>50390000</v>
      </c>
      <c r="D6777" t="s">
        <v>12</v>
      </c>
      <c r="E6777" t="s">
        <v>13</v>
      </c>
      <c r="F6777" t="s">
        <v>13</v>
      </c>
      <c r="G6777" t="s">
        <v>7966</v>
      </c>
      <c r="H6777" s="2">
        <v>45014.775149768517</v>
      </c>
      <c r="I6777" t="s">
        <v>1280</v>
      </c>
      <c r="J6777" s="2">
        <v>45014.775149768517</v>
      </c>
      <c r="K6777" t="s">
        <v>1280</v>
      </c>
      <c r="L6777" t="str">
        <f>VLOOKUP(C6777,ACCOUNT_MAPPING!A:C,3,FALSE)</f>
        <v>General Building Maintenance</v>
      </c>
    </row>
    <row r="6778" spans="1:12" hidden="1">
      <c r="A6778">
        <v>10773</v>
      </c>
      <c r="B6778" t="s">
        <v>1819</v>
      </c>
      <c r="C6778">
        <v>50390000</v>
      </c>
      <c r="D6778" t="s">
        <v>17</v>
      </c>
      <c r="E6778" t="s">
        <v>13</v>
      </c>
      <c r="F6778" t="s">
        <v>13</v>
      </c>
      <c r="G6778" t="s">
        <v>7838</v>
      </c>
      <c r="H6778" s="2">
        <v>44923.393682719907</v>
      </c>
      <c r="I6778" t="s">
        <v>90</v>
      </c>
      <c r="J6778" s="2">
        <v>44923.393682719907</v>
      </c>
      <c r="K6778" t="s">
        <v>90</v>
      </c>
      <c r="L6778" t="str">
        <f>VLOOKUP(C6778,ACCOUNT_MAPPING!A:C,3,FALSE)</f>
        <v>General Building Maintenance</v>
      </c>
    </row>
    <row r="6779" spans="1:12" hidden="1">
      <c r="A6779">
        <v>10780</v>
      </c>
      <c r="B6779" t="s">
        <v>1801</v>
      </c>
      <c r="C6779">
        <v>50390000</v>
      </c>
      <c r="D6779" t="s">
        <v>17</v>
      </c>
      <c r="E6779" t="s">
        <v>13</v>
      </c>
      <c r="F6779" t="s">
        <v>13</v>
      </c>
      <c r="G6779" t="s">
        <v>7967</v>
      </c>
      <c r="H6779" s="2">
        <v>44915.918338391202</v>
      </c>
      <c r="I6779" t="s">
        <v>93</v>
      </c>
      <c r="J6779" s="2">
        <v>44915.918338391202</v>
      </c>
      <c r="K6779" t="s">
        <v>93</v>
      </c>
      <c r="L6779" t="str">
        <f>VLOOKUP(C6779,ACCOUNT_MAPPING!A:C,3,FALSE)</f>
        <v>General Building Maintenance</v>
      </c>
    </row>
    <row r="6780" spans="1:12" hidden="1">
      <c r="A6780">
        <v>10980</v>
      </c>
      <c r="B6780" t="s">
        <v>7263</v>
      </c>
      <c r="C6780">
        <v>50390000</v>
      </c>
      <c r="D6780" t="s">
        <v>17</v>
      </c>
      <c r="E6780" t="s">
        <v>13</v>
      </c>
      <c r="F6780" t="s">
        <v>13</v>
      </c>
      <c r="G6780" t="s">
        <v>7968</v>
      </c>
      <c r="H6780" s="2">
        <v>44923.434766782404</v>
      </c>
      <c r="I6780" t="s">
        <v>1292</v>
      </c>
      <c r="J6780" s="2">
        <v>44923.434766782404</v>
      </c>
      <c r="K6780" t="s">
        <v>1292</v>
      </c>
      <c r="L6780" t="str">
        <f>VLOOKUP(C6780,ACCOUNT_MAPPING!A:C,3,FALSE)</f>
        <v>General Building Maintenance</v>
      </c>
    </row>
    <row r="6781" spans="1:12" hidden="1">
      <c r="A6781">
        <v>11156</v>
      </c>
      <c r="B6781" t="s">
        <v>2715</v>
      </c>
      <c r="C6781">
        <v>50390000</v>
      </c>
      <c r="D6781" t="s">
        <v>63</v>
      </c>
      <c r="E6781" t="s">
        <v>13</v>
      </c>
      <c r="F6781" t="s">
        <v>13</v>
      </c>
      <c r="G6781" t="s">
        <v>7969</v>
      </c>
      <c r="H6781" s="2">
        <v>44875.680321296299</v>
      </c>
      <c r="I6781" t="s">
        <v>87</v>
      </c>
      <c r="J6781" s="2">
        <v>44875.680321296299</v>
      </c>
      <c r="K6781" t="s">
        <v>87</v>
      </c>
      <c r="L6781" t="str">
        <f>VLOOKUP(C6781,ACCOUNT_MAPPING!A:C,3,FALSE)</f>
        <v>General Building Maintenance</v>
      </c>
    </row>
    <row r="6782" spans="1:12" hidden="1">
      <c r="A6782">
        <v>10991</v>
      </c>
      <c r="B6782" t="s">
        <v>3333</v>
      </c>
      <c r="C6782">
        <v>50390000</v>
      </c>
      <c r="D6782" t="s">
        <v>63</v>
      </c>
      <c r="E6782" t="s">
        <v>13</v>
      </c>
      <c r="F6782" t="s">
        <v>13</v>
      </c>
      <c r="G6782" t="s">
        <v>7970</v>
      </c>
      <c r="H6782" s="2">
        <v>44876.296891747683</v>
      </c>
      <c r="I6782" t="s">
        <v>1292</v>
      </c>
      <c r="J6782" s="2">
        <v>44876.296891747683</v>
      </c>
      <c r="K6782" t="s">
        <v>1292</v>
      </c>
      <c r="L6782" t="str">
        <f>VLOOKUP(C6782,ACCOUNT_MAPPING!A:C,3,FALSE)</f>
        <v>General Building Maintenance</v>
      </c>
    </row>
    <row r="6783" spans="1:12" hidden="1">
      <c r="A6783">
        <v>11002</v>
      </c>
      <c r="B6783" t="s">
        <v>4696</v>
      </c>
      <c r="C6783">
        <v>50390000</v>
      </c>
      <c r="D6783" t="s">
        <v>17</v>
      </c>
      <c r="E6783" t="s">
        <v>13</v>
      </c>
      <c r="F6783" t="s">
        <v>13</v>
      </c>
      <c r="G6783" t="s">
        <v>7696</v>
      </c>
      <c r="H6783" s="2">
        <v>44917.600145752316</v>
      </c>
      <c r="I6783" t="s">
        <v>22</v>
      </c>
      <c r="J6783" s="2">
        <v>44917.600145752316</v>
      </c>
      <c r="K6783" t="s">
        <v>22</v>
      </c>
      <c r="L6783" t="str">
        <f>VLOOKUP(C6783,ACCOUNT_MAPPING!A:C,3,FALSE)</f>
        <v>General Building Maintenance</v>
      </c>
    </row>
    <row r="6784" spans="1:12" hidden="1">
      <c r="A6784">
        <v>10839</v>
      </c>
      <c r="B6784" t="s">
        <v>850</v>
      </c>
      <c r="C6784">
        <v>50390000</v>
      </c>
      <c r="D6784" t="s">
        <v>17</v>
      </c>
      <c r="E6784" t="s">
        <v>13</v>
      </c>
      <c r="F6784" t="s">
        <v>13</v>
      </c>
      <c r="G6784" t="s">
        <v>7971</v>
      </c>
      <c r="H6784" s="2">
        <v>44922.668488194446</v>
      </c>
      <c r="I6784" t="s">
        <v>41</v>
      </c>
      <c r="J6784" s="2">
        <v>44922.668488194446</v>
      </c>
      <c r="K6784" t="s">
        <v>41</v>
      </c>
      <c r="L6784" t="str">
        <f>VLOOKUP(C6784,ACCOUNT_MAPPING!A:C,3,FALSE)</f>
        <v>General Building Maintenance</v>
      </c>
    </row>
    <row r="6785" spans="1:12" hidden="1">
      <c r="A6785">
        <v>11042</v>
      </c>
      <c r="B6785" t="s">
        <v>7268</v>
      </c>
      <c r="C6785">
        <v>50390000</v>
      </c>
      <c r="D6785" t="s">
        <v>63</v>
      </c>
      <c r="E6785" t="s">
        <v>13</v>
      </c>
      <c r="F6785" t="s">
        <v>13</v>
      </c>
      <c r="G6785" t="s">
        <v>7764</v>
      </c>
      <c r="H6785" s="2">
        <v>44873.969813692129</v>
      </c>
      <c r="I6785" t="s">
        <v>1479</v>
      </c>
      <c r="J6785" s="2">
        <v>44873.969813692129</v>
      </c>
      <c r="K6785" t="s">
        <v>1479</v>
      </c>
      <c r="L6785" t="str">
        <f>VLOOKUP(C6785,ACCOUNT_MAPPING!A:C,3,FALSE)</f>
        <v>General Building Maintenance</v>
      </c>
    </row>
    <row r="6786" spans="1:12" hidden="1">
      <c r="A6786">
        <v>10843</v>
      </c>
      <c r="B6786" t="s">
        <v>3327</v>
      </c>
      <c r="C6786">
        <v>50390000</v>
      </c>
      <c r="D6786" t="s">
        <v>17</v>
      </c>
      <c r="E6786" t="s">
        <v>13</v>
      </c>
      <c r="F6786" t="s">
        <v>13</v>
      </c>
      <c r="G6786" t="s">
        <v>7972</v>
      </c>
      <c r="H6786" s="2">
        <v>44922.516059756941</v>
      </c>
      <c r="I6786" t="s">
        <v>766</v>
      </c>
      <c r="J6786" s="2">
        <v>44922.516059756941</v>
      </c>
      <c r="K6786" t="s">
        <v>766</v>
      </c>
      <c r="L6786" t="str">
        <f>VLOOKUP(C6786,ACCOUNT_MAPPING!A:C,3,FALSE)</f>
        <v>General Building Maintenance</v>
      </c>
    </row>
    <row r="6787" spans="1:12" hidden="1">
      <c r="A6787">
        <v>11134</v>
      </c>
      <c r="B6787" t="s">
        <v>1838</v>
      </c>
      <c r="C6787">
        <v>50390000</v>
      </c>
      <c r="D6787" t="s">
        <v>17</v>
      </c>
      <c r="E6787" t="s">
        <v>13</v>
      </c>
      <c r="F6787" t="s">
        <v>13</v>
      </c>
      <c r="G6787" t="s">
        <v>7973</v>
      </c>
      <c r="H6787" s="2">
        <v>44917.627307673611</v>
      </c>
      <c r="I6787" t="s">
        <v>214</v>
      </c>
      <c r="J6787" s="2">
        <v>44917.627307673611</v>
      </c>
      <c r="K6787" t="s">
        <v>214</v>
      </c>
      <c r="L6787" t="str">
        <f>VLOOKUP(C6787,ACCOUNT_MAPPING!A:C,3,FALSE)</f>
        <v>General Building Maintenance</v>
      </c>
    </row>
    <row r="6788" spans="1:12" hidden="1">
      <c r="A6788">
        <v>11172</v>
      </c>
      <c r="B6788" t="s">
        <v>2680</v>
      </c>
      <c r="C6788">
        <v>50390000</v>
      </c>
      <c r="D6788" t="s">
        <v>63</v>
      </c>
      <c r="E6788" t="s">
        <v>13</v>
      </c>
      <c r="F6788" t="s">
        <v>13</v>
      </c>
      <c r="G6788" t="s">
        <v>7974</v>
      </c>
      <c r="H6788" s="2">
        <v>44873.674506053241</v>
      </c>
      <c r="I6788" t="s">
        <v>650</v>
      </c>
      <c r="J6788" s="2">
        <v>44873.674506053241</v>
      </c>
      <c r="K6788" t="s">
        <v>650</v>
      </c>
      <c r="L6788" t="str">
        <f>VLOOKUP(C6788,ACCOUNT_MAPPING!A:C,3,FALSE)</f>
        <v>General Building Maintenance</v>
      </c>
    </row>
    <row r="6789" spans="1:12" hidden="1">
      <c r="A6789">
        <v>11168</v>
      </c>
      <c r="B6789" t="s">
        <v>2676</v>
      </c>
      <c r="C6789">
        <v>50390000</v>
      </c>
      <c r="D6789" t="s">
        <v>63</v>
      </c>
      <c r="E6789" t="s">
        <v>13</v>
      </c>
      <c r="F6789" t="s">
        <v>13</v>
      </c>
      <c r="G6789" t="s">
        <v>7975</v>
      </c>
      <c r="H6789" s="2">
        <v>44875.547084606478</v>
      </c>
      <c r="I6789" t="s">
        <v>627</v>
      </c>
      <c r="J6789" s="2">
        <v>44875.547084606478</v>
      </c>
      <c r="K6789" t="s">
        <v>627</v>
      </c>
      <c r="L6789" t="str">
        <f>VLOOKUP(C6789,ACCOUNT_MAPPING!A:C,3,FALSE)</f>
        <v>General Building Maintenance</v>
      </c>
    </row>
    <row r="6790" spans="1:12" hidden="1">
      <c r="A6790">
        <v>11179</v>
      </c>
      <c r="B6790" t="s">
        <v>1486</v>
      </c>
      <c r="C6790">
        <v>50390000</v>
      </c>
      <c r="D6790" t="s">
        <v>63</v>
      </c>
      <c r="E6790" t="s">
        <v>13</v>
      </c>
      <c r="F6790" t="s">
        <v>13</v>
      </c>
      <c r="G6790" t="s">
        <v>6005</v>
      </c>
      <c r="H6790" s="2">
        <v>44876.701802465279</v>
      </c>
      <c r="I6790" t="s">
        <v>247</v>
      </c>
      <c r="J6790" s="2">
        <v>44876.701802465279</v>
      </c>
      <c r="K6790" t="s">
        <v>247</v>
      </c>
      <c r="L6790" t="str">
        <f>VLOOKUP(C6790,ACCOUNT_MAPPING!A:C,3,FALSE)</f>
        <v>General Building Maintenance</v>
      </c>
    </row>
    <row r="6791" spans="1:12" hidden="1">
      <c r="A6791">
        <v>11247</v>
      </c>
      <c r="B6791" t="s">
        <v>877</v>
      </c>
      <c r="C6791">
        <v>50390000</v>
      </c>
      <c r="D6791" t="s">
        <v>17</v>
      </c>
      <c r="E6791" t="s">
        <v>13</v>
      </c>
      <c r="F6791" t="s">
        <v>13</v>
      </c>
      <c r="G6791" t="s">
        <v>7976</v>
      </c>
      <c r="H6791" s="2">
        <v>44916.685105439814</v>
      </c>
      <c r="I6791" t="s">
        <v>151</v>
      </c>
      <c r="J6791" s="2">
        <v>44916.685105439814</v>
      </c>
      <c r="K6791" t="s">
        <v>151</v>
      </c>
      <c r="L6791" t="str">
        <f>VLOOKUP(C6791,ACCOUNT_MAPPING!A:C,3,FALSE)</f>
        <v>General Building Maintenance</v>
      </c>
    </row>
    <row r="6792" spans="1:12" hidden="1">
      <c r="A6792">
        <v>11186</v>
      </c>
      <c r="B6792" t="s">
        <v>133</v>
      </c>
      <c r="C6792">
        <v>50390000</v>
      </c>
      <c r="D6792" t="s">
        <v>17</v>
      </c>
      <c r="E6792" t="s">
        <v>13</v>
      </c>
      <c r="F6792" t="s">
        <v>13</v>
      </c>
      <c r="G6792" t="s">
        <v>7977</v>
      </c>
      <c r="H6792" s="2">
        <v>44929.56740763889</v>
      </c>
      <c r="I6792" t="s">
        <v>68</v>
      </c>
      <c r="J6792" s="2">
        <v>44929.56740763889</v>
      </c>
      <c r="K6792" t="s">
        <v>68</v>
      </c>
      <c r="L6792" t="str">
        <f>VLOOKUP(C6792,ACCOUNT_MAPPING!A:C,3,FALSE)</f>
        <v>General Building Maintenance</v>
      </c>
    </row>
    <row r="6793" spans="1:12" hidden="1">
      <c r="A6793">
        <v>11189</v>
      </c>
      <c r="B6793" t="s">
        <v>6691</v>
      </c>
      <c r="C6793">
        <v>50390000</v>
      </c>
      <c r="D6793" t="s">
        <v>17</v>
      </c>
      <c r="E6793" t="s">
        <v>13</v>
      </c>
      <c r="F6793" t="s">
        <v>13</v>
      </c>
      <c r="G6793" t="s">
        <v>7798</v>
      </c>
      <c r="H6793" s="2">
        <v>44929.588305520832</v>
      </c>
      <c r="I6793" t="s">
        <v>68</v>
      </c>
      <c r="J6793" s="2">
        <v>44929.588305520832</v>
      </c>
      <c r="K6793" t="s">
        <v>68</v>
      </c>
      <c r="L6793" t="str">
        <f>VLOOKUP(C6793,ACCOUNT_MAPPING!A:C,3,FALSE)</f>
        <v>General Building Maintenance</v>
      </c>
    </row>
    <row r="6794" spans="1:12" hidden="1">
      <c r="A6794">
        <v>11264</v>
      </c>
      <c r="B6794" t="s">
        <v>3371</v>
      </c>
      <c r="C6794">
        <v>50390000</v>
      </c>
      <c r="D6794" t="s">
        <v>63</v>
      </c>
      <c r="E6794" t="s">
        <v>13</v>
      </c>
      <c r="F6794" t="s">
        <v>13</v>
      </c>
      <c r="G6794" t="s">
        <v>7978</v>
      </c>
      <c r="H6794" s="2">
        <v>44873.156477430559</v>
      </c>
      <c r="I6794" t="s">
        <v>157</v>
      </c>
      <c r="J6794" s="2">
        <v>44873.156477430559</v>
      </c>
      <c r="K6794" t="s">
        <v>157</v>
      </c>
      <c r="L6794" t="str">
        <f>VLOOKUP(C6794,ACCOUNT_MAPPING!A:C,3,FALSE)</f>
        <v>General Building Maintenance</v>
      </c>
    </row>
    <row r="6795" spans="1:12" hidden="1">
      <c r="A6795">
        <v>11268</v>
      </c>
      <c r="B6795" t="s">
        <v>3985</v>
      </c>
      <c r="C6795">
        <v>50390000</v>
      </c>
      <c r="D6795" t="s">
        <v>63</v>
      </c>
      <c r="E6795" t="s">
        <v>13</v>
      </c>
      <c r="F6795" t="s">
        <v>13</v>
      </c>
      <c r="G6795" t="s">
        <v>7978</v>
      </c>
      <c r="H6795" s="2">
        <v>44874.137381099536</v>
      </c>
      <c r="I6795" t="s">
        <v>157</v>
      </c>
      <c r="J6795" s="2">
        <v>44874.137381099536</v>
      </c>
      <c r="K6795" t="s">
        <v>157</v>
      </c>
      <c r="L6795" t="str">
        <f>VLOOKUP(C6795,ACCOUNT_MAPPING!A:C,3,FALSE)</f>
        <v>General Building Maintenance</v>
      </c>
    </row>
    <row r="6796" spans="1:12" hidden="1">
      <c r="A6796">
        <v>11277</v>
      </c>
      <c r="B6796" t="s">
        <v>3962</v>
      </c>
      <c r="C6796">
        <v>50390000</v>
      </c>
      <c r="D6796" t="s">
        <v>63</v>
      </c>
      <c r="E6796" t="s">
        <v>13</v>
      </c>
      <c r="F6796" t="s">
        <v>13</v>
      </c>
      <c r="G6796" t="s">
        <v>7978</v>
      </c>
      <c r="H6796" s="2">
        <v>44874.162600891206</v>
      </c>
      <c r="I6796" t="s">
        <v>157</v>
      </c>
      <c r="J6796" s="2">
        <v>44874.162600891206</v>
      </c>
      <c r="K6796" t="s">
        <v>157</v>
      </c>
      <c r="L6796" t="str">
        <f>VLOOKUP(C6796,ACCOUNT_MAPPING!A:C,3,FALSE)</f>
        <v>General Building Maintenance</v>
      </c>
    </row>
    <row r="6797" spans="1:12" hidden="1">
      <c r="A6797">
        <v>11222</v>
      </c>
      <c r="B6797" t="s">
        <v>643</v>
      </c>
      <c r="C6797">
        <v>50390000</v>
      </c>
      <c r="D6797" t="s">
        <v>63</v>
      </c>
      <c r="E6797" t="s">
        <v>13</v>
      </c>
      <c r="F6797" t="s">
        <v>13</v>
      </c>
      <c r="G6797" t="s">
        <v>7979</v>
      </c>
      <c r="H6797" s="2">
        <v>44876.726939780092</v>
      </c>
      <c r="I6797" t="s">
        <v>154</v>
      </c>
      <c r="J6797" s="2">
        <v>44876.726939780092</v>
      </c>
      <c r="K6797" t="s">
        <v>154</v>
      </c>
      <c r="L6797" t="str">
        <f>VLOOKUP(C6797,ACCOUNT_MAPPING!A:C,3,FALSE)</f>
        <v>General Building Maintenance</v>
      </c>
    </row>
    <row r="6798" spans="1:12" hidden="1">
      <c r="A6798">
        <v>11284</v>
      </c>
      <c r="B6798" t="s">
        <v>169</v>
      </c>
      <c r="C6798">
        <v>50390000</v>
      </c>
      <c r="D6798" t="s">
        <v>63</v>
      </c>
      <c r="E6798" t="s">
        <v>13</v>
      </c>
      <c r="F6798" t="s">
        <v>13</v>
      </c>
      <c r="G6798" t="s">
        <v>7978</v>
      </c>
      <c r="H6798" s="2">
        <v>44874.178369756941</v>
      </c>
      <c r="I6798" t="s">
        <v>157</v>
      </c>
      <c r="J6798" s="2">
        <v>44874.178369756941</v>
      </c>
      <c r="K6798" t="s">
        <v>157</v>
      </c>
      <c r="L6798" t="str">
        <f>VLOOKUP(C6798,ACCOUNT_MAPPING!A:C,3,FALSE)</f>
        <v>General Building Maintenance</v>
      </c>
    </row>
    <row r="6799" spans="1:12" hidden="1">
      <c r="A6799">
        <v>10909</v>
      </c>
      <c r="B6799" t="s">
        <v>871</v>
      </c>
      <c r="C6799">
        <v>50390000</v>
      </c>
      <c r="D6799" t="s">
        <v>63</v>
      </c>
      <c r="E6799" t="s">
        <v>13</v>
      </c>
      <c r="F6799" t="s">
        <v>13</v>
      </c>
      <c r="G6799" t="s">
        <v>7980</v>
      </c>
      <c r="H6799" s="2">
        <v>44876.573072685183</v>
      </c>
      <c r="I6799" t="s">
        <v>104</v>
      </c>
      <c r="J6799" s="2">
        <v>44876.573072685183</v>
      </c>
      <c r="K6799" t="s">
        <v>104</v>
      </c>
      <c r="L6799" t="str">
        <f>VLOOKUP(C6799,ACCOUNT_MAPPING!A:C,3,FALSE)</f>
        <v>General Building Maintenance</v>
      </c>
    </row>
    <row r="6800" spans="1:12" hidden="1">
      <c r="A6800">
        <v>10916</v>
      </c>
      <c r="B6800" t="s">
        <v>864</v>
      </c>
      <c r="C6800">
        <v>50390000</v>
      </c>
      <c r="D6800" t="s">
        <v>17</v>
      </c>
      <c r="E6800" t="s">
        <v>13</v>
      </c>
      <c r="F6800" t="s">
        <v>13</v>
      </c>
      <c r="G6800" t="s">
        <v>7958</v>
      </c>
      <c r="H6800" s="2">
        <v>44924.069005127312</v>
      </c>
      <c r="I6800" t="s">
        <v>104</v>
      </c>
      <c r="J6800" s="2">
        <v>44924.069005127312</v>
      </c>
      <c r="K6800" t="s">
        <v>104</v>
      </c>
      <c r="L6800" t="str">
        <f>VLOOKUP(C6800,ACCOUNT_MAPPING!A:C,3,FALSE)</f>
        <v>General Building Maintenance</v>
      </c>
    </row>
    <row r="6801" spans="1:12" hidden="1">
      <c r="A6801">
        <v>11227</v>
      </c>
      <c r="B6801" t="s">
        <v>152</v>
      </c>
      <c r="C6801">
        <v>50390000</v>
      </c>
      <c r="D6801" t="s">
        <v>63</v>
      </c>
      <c r="E6801" t="s">
        <v>13</v>
      </c>
      <c r="F6801" t="s">
        <v>13</v>
      </c>
      <c r="G6801" t="s">
        <v>7981</v>
      </c>
      <c r="H6801" s="2">
        <v>44876.69488880787</v>
      </c>
      <c r="I6801" t="s">
        <v>154</v>
      </c>
      <c r="J6801" s="2">
        <v>44876.69488880787</v>
      </c>
      <c r="K6801" t="s">
        <v>154</v>
      </c>
      <c r="L6801" t="str">
        <f>VLOOKUP(C6801,ACCOUNT_MAPPING!A:C,3,FALSE)</f>
        <v>General Building Maintenance</v>
      </c>
    </row>
    <row r="6802" spans="1:12" hidden="1">
      <c r="A6802">
        <v>11210</v>
      </c>
      <c r="B6802" t="s">
        <v>3361</v>
      </c>
      <c r="C6802">
        <v>50390000</v>
      </c>
      <c r="D6802" t="s">
        <v>63</v>
      </c>
      <c r="E6802" t="s">
        <v>13</v>
      </c>
      <c r="F6802" t="s">
        <v>13</v>
      </c>
      <c r="G6802" t="s">
        <v>7982</v>
      </c>
      <c r="H6802" s="2">
        <v>44879.330673842589</v>
      </c>
      <c r="I6802" t="s">
        <v>260</v>
      </c>
      <c r="J6802" s="2">
        <v>44879.330673842589</v>
      </c>
      <c r="K6802" t="s">
        <v>260</v>
      </c>
      <c r="L6802" t="str">
        <f>VLOOKUP(C6802,ACCOUNT_MAPPING!A:C,3,FALSE)</f>
        <v>General Building Maintenance</v>
      </c>
    </row>
    <row r="6803" spans="1:12" hidden="1">
      <c r="A6803">
        <v>11248</v>
      </c>
      <c r="B6803" t="s">
        <v>3965</v>
      </c>
      <c r="C6803">
        <v>50390000</v>
      </c>
      <c r="D6803" t="s">
        <v>17</v>
      </c>
      <c r="E6803" t="s">
        <v>13</v>
      </c>
      <c r="F6803" t="s">
        <v>13</v>
      </c>
      <c r="G6803" t="s">
        <v>7685</v>
      </c>
      <c r="H6803" s="2">
        <v>44916.654297256944</v>
      </c>
      <c r="I6803" t="s">
        <v>151</v>
      </c>
      <c r="J6803" s="2">
        <v>44916.654297256944</v>
      </c>
      <c r="K6803" t="s">
        <v>151</v>
      </c>
      <c r="L6803" t="str">
        <f>VLOOKUP(C6803,ACCOUNT_MAPPING!A:C,3,FALSE)</f>
        <v>General Building Maintenance</v>
      </c>
    </row>
    <row r="6804" spans="1:12" hidden="1">
      <c r="A6804">
        <v>11225</v>
      </c>
      <c r="B6804" t="s">
        <v>1233</v>
      </c>
      <c r="C6804">
        <v>50390000</v>
      </c>
      <c r="D6804" t="s">
        <v>17</v>
      </c>
      <c r="E6804" t="s">
        <v>13</v>
      </c>
      <c r="F6804" t="s">
        <v>13</v>
      </c>
      <c r="G6804" t="s">
        <v>7983</v>
      </c>
      <c r="H6804" s="2">
        <v>44923.878133182872</v>
      </c>
      <c r="I6804" t="s">
        <v>1235</v>
      </c>
      <c r="J6804" s="2">
        <v>44923.878133182872</v>
      </c>
      <c r="K6804" t="s">
        <v>1235</v>
      </c>
      <c r="L6804" t="str">
        <f>VLOOKUP(C6804,ACCOUNT_MAPPING!A:C,3,FALSE)</f>
        <v>General Building Maintenance</v>
      </c>
    </row>
    <row r="6805" spans="1:12" hidden="1">
      <c r="A6805">
        <v>11374</v>
      </c>
      <c r="B6805" t="s">
        <v>177</v>
      </c>
      <c r="C6805">
        <v>50390000</v>
      </c>
      <c r="D6805" t="s">
        <v>63</v>
      </c>
      <c r="E6805" t="s">
        <v>13</v>
      </c>
      <c r="F6805" t="s">
        <v>13</v>
      </c>
      <c r="G6805" t="s">
        <v>7984</v>
      </c>
      <c r="H6805" s="2">
        <v>44868.897377395835</v>
      </c>
      <c r="I6805" t="s">
        <v>179</v>
      </c>
      <c r="J6805" s="2">
        <v>44868.897377395835</v>
      </c>
      <c r="K6805" t="s">
        <v>179</v>
      </c>
      <c r="L6805" t="str">
        <f>VLOOKUP(C6805,ACCOUNT_MAPPING!A:C,3,FALSE)</f>
        <v>General Building Maintenance</v>
      </c>
    </row>
    <row r="6806" spans="1:12" hidden="1">
      <c r="A6806">
        <v>11249</v>
      </c>
      <c r="B6806" t="s">
        <v>3947</v>
      </c>
      <c r="C6806">
        <v>50390000</v>
      </c>
      <c r="D6806" t="s">
        <v>17</v>
      </c>
      <c r="E6806" t="s">
        <v>13</v>
      </c>
      <c r="F6806" t="s">
        <v>13</v>
      </c>
      <c r="G6806" t="s">
        <v>7685</v>
      </c>
      <c r="H6806" s="2">
        <v>44915.689125150464</v>
      </c>
      <c r="I6806" t="s">
        <v>151</v>
      </c>
      <c r="J6806" s="2">
        <v>44915.689125150464</v>
      </c>
      <c r="K6806" t="s">
        <v>151</v>
      </c>
      <c r="L6806" t="str">
        <f>VLOOKUP(C6806,ACCOUNT_MAPPING!A:C,3,FALSE)</f>
        <v>General Building Maintenance</v>
      </c>
    </row>
    <row r="6807" spans="1:12" hidden="1">
      <c r="A6807">
        <v>10990</v>
      </c>
      <c r="B6807" t="s">
        <v>3923</v>
      </c>
      <c r="C6807">
        <v>50390000</v>
      </c>
      <c r="D6807" t="s">
        <v>63</v>
      </c>
      <c r="E6807" t="s">
        <v>13</v>
      </c>
      <c r="F6807" t="s">
        <v>13</v>
      </c>
      <c r="G6807" t="s">
        <v>7822</v>
      </c>
      <c r="H6807" s="2">
        <v>44875.615520520834</v>
      </c>
      <c r="I6807" t="s">
        <v>1292</v>
      </c>
      <c r="J6807" s="2">
        <v>44875.615520520834</v>
      </c>
      <c r="K6807" t="s">
        <v>1292</v>
      </c>
      <c r="L6807" t="str">
        <f>VLOOKUP(C6807,ACCOUNT_MAPPING!A:C,3,FALSE)</f>
        <v>General Building Maintenance</v>
      </c>
    </row>
    <row r="6808" spans="1:12" hidden="1">
      <c r="A6808">
        <v>11251</v>
      </c>
      <c r="B6808" t="s">
        <v>879</v>
      </c>
      <c r="C6808">
        <v>50390000</v>
      </c>
      <c r="D6808" t="s">
        <v>17</v>
      </c>
      <c r="E6808" t="s">
        <v>13</v>
      </c>
      <c r="F6808" t="s">
        <v>13</v>
      </c>
      <c r="G6808" t="s">
        <v>7985</v>
      </c>
      <c r="H6808" s="2">
        <v>44916.372883564814</v>
      </c>
      <c r="I6808" t="s">
        <v>151</v>
      </c>
      <c r="J6808" s="2">
        <v>44916.372883564814</v>
      </c>
      <c r="K6808" t="s">
        <v>151</v>
      </c>
      <c r="L6808" t="str">
        <f>VLOOKUP(C6808,ACCOUNT_MAPPING!A:C,3,FALSE)</f>
        <v>General Building Maintenance</v>
      </c>
    </row>
    <row r="6809" spans="1:12" hidden="1">
      <c r="A6809">
        <v>11031</v>
      </c>
      <c r="B6809" t="s">
        <v>6019</v>
      </c>
      <c r="C6809">
        <v>50390000</v>
      </c>
      <c r="D6809" t="s">
        <v>63</v>
      </c>
      <c r="E6809" t="s">
        <v>13</v>
      </c>
      <c r="F6809" t="s">
        <v>13</v>
      </c>
      <c r="G6809" t="s">
        <v>6020</v>
      </c>
      <c r="H6809" s="2">
        <v>44876.730009259256</v>
      </c>
      <c r="I6809" t="s">
        <v>1816</v>
      </c>
      <c r="J6809" s="2">
        <v>44876.730009259256</v>
      </c>
      <c r="K6809" t="s">
        <v>1816</v>
      </c>
      <c r="L6809" t="str">
        <f>VLOOKUP(C6809,ACCOUNT_MAPPING!A:C,3,FALSE)</f>
        <v>General Building Maintenance</v>
      </c>
    </row>
    <row r="6810" spans="1:12" hidden="1">
      <c r="A6810">
        <v>11039</v>
      </c>
      <c r="B6810" t="s">
        <v>3912</v>
      </c>
      <c r="C6810">
        <v>50390000</v>
      </c>
      <c r="D6810" t="s">
        <v>63</v>
      </c>
      <c r="E6810" t="s">
        <v>13</v>
      </c>
      <c r="F6810" t="s">
        <v>13</v>
      </c>
      <c r="G6810" t="s">
        <v>7986</v>
      </c>
      <c r="H6810" s="2">
        <v>44873.882465312498</v>
      </c>
      <c r="I6810" t="s">
        <v>1479</v>
      </c>
      <c r="J6810" s="2">
        <v>44873.882465312498</v>
      </c>
      <c r="K6810" t="s">
        <v>1479</v>
      </c>
      <c r="L6810" t="str">
        <f>VLOOKUP(C6810,ACCOUNT_MAPPING!A:C,3,FALSE)</f>
        <v>General Building Maintenance</v>
      </c>
    </row>
    <row r="6811" spans="1:12" hidden="1">
      <c r="A6811">
        <v>11418</v>
      </c>
      <c r="B6811" t="s">
        <v>4818</v>
      </c>
      <c r="C6811">
        <v>50390000</v>
      </c>
      <c r="D6811" t="s">
        <v>63</v>
      </c>
      <c r="E6811" t="s">
        <v>13</v>
      </c>
      <c r="F6811" t="s">
        <v>13</v>
      </c>
      <c r="G6811" t="s">
        <v>7987</v>
      </c>
      <c r="H6811" s="2">
        <v>44873.587822106485</v>
      </c>
      <c r="I6811" t="s">
        <v>909</v>
      </c>
      <c r="J6811" s="2">
        <v>44873.587822106485</v>
      </c>
      <c r="K6811" t="s">
        <v>909</v>
      </c>
      <c r="L6811" t="str">
        <f>VLOOKUP(C6811,ACCOUNT_MAPPING!A:C,3,FALSE)</f>
        <v>General Building Maintenance</v>
      </c>
    </row>
    <row r="6812" spans="1:12" hidden="1">
      <c r="A6812">
        <v>11308</v>
      </c>
      <c r="B6812" t="s">
        <v>4829</v>
      </c>
      <c r="C6812">
        <v>50390000</v>
      </c>
      <c r="D6812" t="s">
        <v>63</v>
      </c>
      <c r="E6812" t="s">
        <v>13</v>
      </c>
      <c r="F6812" t="s">
        <v>13</v>
      </c>
      <c r="G6812" t="s">
        <v>7988</v>
      </c>
      <c r="H6812" s="2">
        <v>44875.183593553244</v>
      </c>
      <c r="I6812" t="s">
        <v>157</v>
      </c>
      <c r="J6812" s="2">
        <v>44875.183593553244</v>
      </c>
      <c r="K6812" t="s">
        <v>157</v>
      </c>
      <c r="L6812" t="str">
        <f>VLOOKUP(C6812,ACCOUNT_MAPPING!A:C,3,FALSE)</f>
        <v>General Building Maintenance</v>
      </c>
    </row>
    <row r="6813" spans="1:12" hidden="1">
      <c r="A6813">
        <v>11265</v>
      </c>
      <c r="B6813" t="s">
        <v>4762</v>
      </c>
      <c r="C6813">
        <v>50390000</v>
      </c>
      <c r="D6813" t="s">
        <v>63</v>
      </c>
      <c r="E6813" t="s">
        <v>13</v>
      </c>
      <c r="F6813" t="s">
        <v>13</v>
      </c>
      <c r="G6813" t="s">
        <v>7978</v>
      </c>
      <c r="H6813" s="2">
        <v>44873.174471064813</v>
      </c>
      <c r="I6813" t="s">
        <v>157</v>
      </c>
      <c r="J6813" s="2">
        <v>44873.174471064813</v>
      </c>
      <c r="K6813" t="s">
        <v>157</v>
      </c>
      <c r="L6813" t="str">
        <f>VLOOKUP(C6813,ACCOUNT_MAPPING!A:C,3,FALSE)</f>
        <v>General Building Maintenance</v>
      </c>
    </row>
    <row r="6814" spans="1:12" hidden="1">
      <c r="A6814">
        <v>11309</v>
      </c>
      <c r="B6814" t="s">
        <v>1863</v>
      </c>
      <c r="C6814">
        <v>50390000</v>
      </c>
      <c r="D6814" t="s">
        <v>63</v>
      </c>
      <c r="E6814" t="s">
        <v>13</v>
      </c>
      <c r="F6814" t="s">
        <v>13</v>
      </c>
      <c r="G6814" t="s">
        <v>7989</v>
      </c>
      <c r="H6814" s="2">
        <v>44875.221366168982</v>
      </c>
      <c r="I6814" t="s">
        <v>157</v>
      </c>
      <c r="J6814" s="2">
        <v>44875.221366168982</v>
      </c>
      <c r="K6814" t="s">
        <v>157</v>
      </c>
      <c r="L6814" t="str">
        <f>VLOOKUP(C6814,ACCOUNT_MAPPING!A:C,3,FALSE)</f>
        <v>General Building Maintenance</v>
      </c>
    </row>
    <row r="6815" spans="1:12" hidden="1">
      <c r="A6815">
        <v>11311</v>
      </c>
      <c r="B6815" t="s">
        <v>7990</v>
      </c>
      <c r="C6815">
        <v>50390000</v>
      </c>
      <c r="D6815" t="s">
        <v>63</v>
      </c>
      <c r="E6815" t="s">
        <v>13</v>
      </c>
      <c r="F6815" t="s">
        <v>13</v>
      </c>
      <c r="G6815" t="s">
        <v>7867</v>
      </c>
      <c r="H6815" s="2">
        <v>44879.396771527776</v>
      </c>
      <c r="I6815" t="s">
        <v>260</v>
      </c>
      <c r="J6815" s="2">
        <v>44879.396771527776</v>
      </c>
      <c r="K6815" t="s">
        <v>260</v>
      </c>
      <c r="L6815" t="str">
        <f>VLOOKUP(C6815,ACCOUNT_MAPPING!A:C,3,FALSE)</f>
        <v>General Building Maintenance</v>
      </c>
    </row>
    <row r="6816" spans="1:12" hidden="1">
      <c r="A6816">
        <v>11314</v>
      </c>
      <c r="B6816" t="s">
        <v>7991</v>
      </c>
      <c r="C6816">
        <v>50390000</v>
      </c>
      <c r="D6816" t="s">
        <v>12</v>
      </c>
      <c r="E6816" t="s">
        <v>13</v>
      </c>
      <c r="F6816" t="s">
        <v>13</v>
      </c>
      <c r="G6816" t="s">
        <v>7992</v>
      </c>
      <c r="H6816" s="2">
        <v>45020.987074652781</v>
      </c>
      <c r="I6816" t="s">
        <v>1479</v>
      </c>
      <c r="J6816" s="2">
        <v>45020.987074652781</v>
      </c>
      <c r="K6816" t="s">
        <v>1479</v>
      </c>
      <c r="L6816" t="str">
        <f>VLOOKUP(C6816,ACCOUNT_MAPPING!A:C,3,FALSE)</f>
        <v>General Building Maintenance</v>
      </c>
    </row>
    <row r="6817" spans="1:12" hidden="1">
      <c r="A6817">
        <v>11274</v>
      </c>
      <c r="B6817" t="s">
        <v>163</v>
      </c>
      <c r="C6817">
        <v>50390000</v>
      </c>
      <c r="D6817" t="s">
        <v>63</v>
      </c>
      <c r="E6817" t="s">
        <v>13</v>
      </c>
      <c r="F6817" t="s">
        <v>13</v>
      </c>
      <c r="G6817" t="s">
        <v>7988</v>
      </c>
      <c r="H6817" s="2">
        <v>44876.822640509257</v>
      </c>
      <c r="I6817" t="s">
        <v>165</v>
      </c>
      <c r="J6817" s="2">
        <v>44876.822640509257</v>
      </c>
      <c r="K6817" t="s">
        <v>165</v>
      </c>
      <c r="L6817" t="str">
        <f>VLOOKUP(C6817,ACCOUNT_MAPPING!A:C,3,FALSE)</f>
        <v>General Building Maintenance</v>
      </c>
    </row>
    <row r="6818" spans="1:12" hidden="1">
      <c r="A6818">
        <v>11383</v>
      </c>
      <c r="B6818" t="s">
        <v>3991</v>
      </c>
      <c r="C6818">
        <v>50390000</v>
      </c>
      <c r="D6818" t="s">
        <v>17</v>
      </c>
      <c r="E6818" t="s">
        <v>13</v>
      </c>
      <c r="F6818" t="s">
        <v>13</v>
      </c>
      <c r="G6818" t="s">
        <v>7993</v>
      </c>
      <c r="H6818" s="2">
        <v>44926.066656331015</v>
      </c>
      <c r="I6818" t="s">
        <v>1883</v>
      </c>
      <c r="J6818" s="2">
        <v>44926.066656331015</v>
      </c>
      <c r="K6818" t="s">
        <v>1883</v>
      </c>
      <c r="L6818" t="str">
        <f>VLOOKUP(C6818,ACCOUNT_MAPPING!A:C,3,FALSE)</f>
        <v>General Building Maintenance</v>
      </c>
    </row>
    <row r="6819" spans="1:12" hidden="1">
      <c r="A6819">
        <v>11385</v>
      </c>
      <c r="B6819" t="s">
        <v>6043</v>
      </c>
      <c r="C6819">
        <v>50390000</v>
      </c>
      <c r="D6819" t="s">
        <v>17</v>
      </c>
      <c r="E6819" t="s">
        <v>13</v>
      </c>
      <c r="F6819" t="s">
        <v>13</v>
      </c>
      <c r="G6819" t="s">
        <v>7994</v>
      </c>
      <c r="H6819" s="2">
        <v>44926.088364120369</v>
      </c>
      <c r="I6819" t="s">
        <v>1883</v>
      </c>
      <c r="J6819" s="2">
        <v>44926.088364120369</v>
      </c>
      <c r="K6819" t="s">
        <v>1883</v>
      </c>
      <c r="L6819" t="str">
        <f>VLOOKUP(C6819,ACCOUNT_MAPPING!A:C,3,FALSE)</f>
        <v>General Building Maintenance</v>
      </c>
    </row>
    <row r="6820" spans="1:12" hidden="1">
      <c r="A6820">
        <v>11135</v>
      </c>
      <c r="B6820" t="s">
        <v>3938</v>
      </c>
      <c r="C6820">
        <v>50390000</v>
      </c>
      <c r="D6820" t="s">
        <v>17</v>
      </c>
      <c r="E6820" t="s">
        <v>13</v>
      </c>
      <c r="F6820" t="s">
        <v>13</v>
      </c>
      <c r="G6820" t="s">
        <v>7995</v>
      </c>
      <c r="H6820" s="2">
        <v>44917.645582094905</v>
      </c>
      <c r="I6820" t="s">
        <v>214</v>
      </c>
      <c r="J6820" s="2">
        <v>44917.645582094905</v>
      </c>
      <c r="K6820" t="s">
        <v>214</v>
      </c>
      <c r="L6820" t="str">
        <f>VLOOKUP(C6820,ACCOUNT_MAPPING!A:C,3,FALSE)</f>
        <v>General Building Maintenance</v>
      </c>
    </row>
    <row r="6821" spans="1:12" hidden="1">
      <c r="A6821">
        <v>11419</v>
      </c>
      <c r="B6821" t="s">
        <v>6723</v>
      </c>
      <c r="C6821">
        <v>50390000</v>
      </c>
      <c r="D6821" t="s">
        <v>63</v>
      </c>
      <c r="E6821" t="s">
        <v>13</v>
      </c>
      <c r="F6821" t="s">
        <v>13</v>
      </c>
      <c r="G6821" t="s">
        <v>7996</v>
      </c>
      <c r="H6821" s="2">
        <v>44874.448241122685</v>
      </c>
      <c r="I6821" t="s">
        <v>909</v>
      </c>
      <c r="J6821" s="2">
        <v>44874.448241122685</v>
      </c>
      <c r="K6821" t="s">
        <v>909</v>
      </c>
      <c r="L6821" t="str">
        <f>VLOOKUP(C6821,ACCOUNT_MAPPING!A:C,3,FALSE)</f>
        <v>General Building Maintenance</v>
      </c>
    </row>
    <row r="6822" spans="1:12" hidden="1">
      <c r="A6822">
        <v>11435</v>
      </c>
      <c r="B6822" t="s">
        <v>907</v>
      </c>
      <c r="C6822">
        <v>50390000</v>
      </c>
      <c r="D6822" t="s">
        <v>17</v>
      </c>
      <c r="E6822" t="s">
        <v>13</v>
      </c>
      <c r="F6822" t="s">
        <v>13</v>
      </c>
      <c r="G6822" t="s">
        <v>7997</v>
      </c>
      <c r="H6822" s="2">
        <v>44922.513035381948</v>
      </c>
      <c r="I6822" t="s">
        <v>909</v>
      </c>
      <c r="J6822" s="2">
        <v>44922.513035381948</v>
      </c>
      <c r="K6822" t="s">
        <v>909</v>
      </c>
      <c r="L6822" t="str">
        <f>VLOOKUP(C6822,ACCOUNT_MAPPING!A:C,3,FALSE)</f>
        <v>General Building Maintenance</v>
      </c>
    </row>
    <row r="6823" spans="1:12" hidden="1">
      <c r="A6823">
        <v>11438</v>
      </c>
      <c r="B6823" t="s">
        <v>7998</v>
      </c>
      <c r="C6823">
        <v>50390000</v>
      </c>
      <c r="D6823" t="s">
        <v>17</v>
      </c>
      <c r="E6823" t="s">
        <v>13</v>
      </c>
      <c r="F6823" t="s">
        <v>13</v>
      </c>
      <c r="G6823" t="s">
        <v>7999</v>
      </c>
      <c r="H6823" s="2">
        <v>44917.457556250003</v>
      </c>
      <c r="I6823" t="s">
        <v>909</v>
      </c>
      <c r="J6823" s="2">
        <v>44917.457556250003</v>
      </c>
      <c r="K6823" t="s">
        <v>909</v>
      </c>
      <c r="L6823" t="str">
        <f>VLOOKUP(C6823,ACCOUNT_MAPPING!A:C,3,FALSE)</f>
        <v>General Building Maintenance</v>
      </c>
    </row>
    <row r="6824" spans="1:12" hidden="1">
      <c r="A6824">
        <v>11303</v>
      </c>
      <c r="B6824" t="s">
        <v>8000</v>
      </c>
      <c r="C6824">
        <v>50390000</v>
      </c>
      <c r="D6824" t="s">
        <v>17</v>
      </c>
      <c r="E6824" t="s">
        <v>13</v>
      </c>
      <c r="F6824" t="s">
        <v>13</v>
      </c>
      <c r="G6824" t="s">
        <v>8001</v>
      </c>
      <c r="H6824" s="2">
        <v>44923.8831125</v>
      </c>
      <c r="I6824" t="s">
        <v>1235</v>
      </c>
      <c r="J6824" s="2">
        <v>44923.8831125</v>
      </c>
      <c r="K6824" t="s">
        <v>1235</v>
      </c>
      <c r="L6824" t="str">
        <f>VLOOKUP(C6824,ACCOUNT_MAPPING!A:C,3,FALSE)</f>
        <v>General Building Maintenance</v>
      </c>
    </row>
    <row r="6825" spans="1:12" hidden="1">
      <c r="A6825">
        <v>11307</v>
      </c>
      <c r="B6825" t="s">
        <v>3982</v>
      </c>
      <c r="C6825">
        <v>50390000</v>
      </c>
      <c r="D6825" t="s">
        <v>63</v>
      </c>
      <c r="E6825" t="s">
        <v>13</v>
      </c>
      <c r="F6825" t="s">
        <v>13</v>
      </c>
      <c r="G6825" t="s">
        <v>7988</v>
      </c>
      <c r="H6825" s="2">
        <v>44875.165337384256</v>
      </c>
      <c r="I6825" t="s">
        <v>157</v>
      </c>
      <c r="J6825" s="2">
        <v>44875.165337384256</v>
      </c>
      <c r="K6825" t="s">
        <v>157</v>
      </c>
      <c r="L6825" t="str">
        <f>VLOOKUP(C6825,ACCOUNT_MAPPING!A:C,3,FALSE)</f>
        <v>General Building Maintenance</v>
      </c>
    </row>
    <row r="6826" spans="1:12" hidden="1">
      <c r="A6826">
        <v>11150</v>
      </c>
      <c r="B6826" t="s">
        <v>8002</v>
      </c>
      <c r="C6826">
        <v>50390000</v>
      </c>
      <c r="D6826" t="s">
        <v>63</v>
      </c>
      <c r="E6826" t="s">
        <v>13</v>
      </c>
      <c r="F6826" t="s">
        <v>13</v>
      </c>
      <c r="G6826" t="s">
        <v>8003</v>
      </c>
      <c r="H6826" s="2">
        <v>44875.700303043981</v>
      </c>
      <c r="I6826" t="s">
        <v>87</v>
      </c>
      <c r="J6826" s="2">
        <v>44875.700303043981</v>
      </c>
      <c r="K6826" t="s">
        <v>87</v>
      </c>
      <c r="L6826" t="str">
        <f>VLOOKUP(C6826,ACCOUNT_MAPPING!A:C,3,FALSE)</f>
        <v>General Building Maintenance</v>
      </c>
    </row>
    <row r="6827" spans="1:12" hidden="1">
      <c r="A6827">
        <v>11152</v>
      </c>
      <c r="B6827" t="s">
        <v>8004</v>
      </c>
      <c r="C6827">
        <v>50390000</v>
      </c>
      <c r="D6827" t="s">
        <v>63</v>
      </c>
      <c r="E6827" t="s">
        <v>13</v>
      </c>
      <c r="F6827" t="s">
        <v>13</v>
      </c>
      <c r="G6827" t="s">
        <v>8005</v>
      </c>
      <c r="H6827" s="2">
        <v>44875.695980173608</v>
      </c>
      <c r="I6827" t="s">
        <v>87</v>
      </c>
      <c r="J6827" s="2">
        <v>44875.695980173608</v>
      </c>
      <c r="K6827" t="s">
        <v>87</v>
      </c>
      <c r="L6827" t="str">
        <f>VLOOKUP(C6827,ACCOUNT_MAPPING!A:C,3,FALSE)</f>
        <v>General Building Maintenance</v>
      </c>
    </row>
    <row r="6828" spans="1:12" hidden="1">
      <c r="A6828">
        <v>11154</v>
      </c>
      <c r="B6828" t="s">
        <v>8006</v>
      </c>
      <c r="C6828">
        <v>50390000</v>
      </c>
      <c r="D6828" t="s">
        <v>63</v>
      </c>
      <c r="E6828" t="s">
        <v>13</v>
      </c>
      <c r="F6828" t="s">
        <v>13</v>
      </c>
      <c r="G6828" t="s">
        <v>8007</v>
      </c>
      <c r="H6828" s="2">
        <v>44875.694689733798</v>
      </c>
      <c r="I6828" t="s">
        <v>87</v>
      </c>
      <c r="J6828" s="2">
        <v>44875.694689733798</v>
      </c>
      <c r="K6828" t="s">
        <v>87</v>
      </c>
      <c r="L6828" t="str">
        <f>VLOOKUP(C6828,ACCOUNT_MAPPING!A:C,3,FALSE)</f>
        <v>General Building Maintenance</v>
      </c>
    </row>
    <row r="6829" spans="1:12" hidden="1">
      <c r="A6829">
        <v>11445</v>
      </c>
      <c r="B6829" t="s">
        <v>927</v>
      </c>
      <c r="C6829">
        <v>50390000</v>
      </c>
      <c r="D6829" t="s">
        <v>17</v>
      </c>
      <c r="E6829" t="s">
        <v>13</v>
      </c>
      <c r="F6829" t="s">
        <v>13</v>
      </c>
      <c r="G6829" t="s">
        <v>8008</v>
      </c>
      <c r="H6829" s="2">
        <v>44928.438300925925</v>
      </c>
      <c r="I6829" t="s">
        <v>900</v>
      </c>
      <c r="J6829" s="2">
        <v>44928.438300925925</v>
      </c>
      <c r="K6829" t="s">
        <v>900</v>
      </c>
      <c r="L6829" t="str">
        <f>VLOOKUP(C6829,ACCOUNT_MAPPING!A:C,3,FALSE)</f>
        <v>General Building Maintenance</v>
      </c>
    </row>
    <row r="6830" spans="1:12" hidden="1">
      <c r="A6830">
        <v>11430</v>
      </c>
      <c r="B6830" t="s">
        <v>8009</v>
      </c>
      <c r="C6830">
        <v>50390000</v>
      </c>
      <c r="D6830" t="s">
        <v>17</v>
      </c>
      <c r="E6830" t="s">
        <v>13</v>
      </c>
      <c r="F6830" t="s">
        <v>13</v>
      </c>
      <c r="G6830" t="s">
        <v>8010</v>
      </c>
      <c r="H6830" s="2">
        <v>44923.640474884261</v>
      </c>
      <c r="I6830" t="s">
        <v>909</v>
      </c>
      <c r="J6830" s="2">
        <v>44923.640474884261</v>
      </c>
      <c r="K6830" t="s">
        <v>909</v>
      </c>
      <c r="L6830" t="str">
        <f>VLOOKUP(C6830,ACCOUNT_MAPPING!A:C,3,FALSE)</f>
        <v>General Building Maintenance</v>
      </c>
    </row>
    <row r="6831" spans="1:12" hidden="1">
      <c r="A6831">
        <v>11436</v>
      </c>
      <c r="B6831" t="s">
        <v>919</v>
      </c>
      <c r="C6831">
        <v>50390000</v>
      </c>
      <c r="D6831" t="s">
        <v>17</v>
      </c>
      <c r="E6831" t="s">
        <v>13</v>
      </c>
      <c r="F6831" t="s">
        <v>13</v>
      </c>
      <c r="G6831" t="s">
        <v>8011</v>
      </c>
      <c r="H6831" s="2">
        <v>44917.511632291666</v>
      </c>
      <c r="I6831" t="s">
        <v>909</v>
      </c>
      <c r="J6831" s="2">
        <v>44917.511632291666</v>
      </c>
      <c r="K6831" t="s">
        <v>909</v>
      </c>
      <c r="L6831" t="str">
        <f>VLOOKUP(C6831,ACCOUNT_MAPPING!A:C,3,FALSE)</f>
        <v>General Building Maintenance</v>
      </c>
    </row>
    <row r="6832" spans="1:12" hidden="1">
      <c r="A6832">
        <v>11441</v>
      </c>
      <c r="B6832" t="s">
        <v>898</v>
      </c>
      <c r="C6832">
        <v>50390000</v>
      </c>
      <c r="D6832" t="s">
        <v>17</v>
      </c>
      <c r="E6832" t="s">
        <v>13</v>
      </c>
      <c r="F6832" t="s">
        <v>13</v>
      </c>
      <c r="G6832" t="s">
        <v>7693</v>
      </c>
      <c r="H6832" s="2">
        <v>44925.571450578704</v>
      </c>
      <c r="I6832" t="s">
        <v>900</v>
      </c>
      <c r="J6832" s="2">
        <v>44925.571450578704</v>
      </c>
      <c r="K6832" t="s">
        <v>900</v>
      </c>
      <c r="L6832" t="str">
        <f>VLOOKUP(C6832,ACCOUNT_MAPPING!A:C,3,FALSE)</f>
        <v>General Building Maintenance</v>
      </c>
    </row>
    <row r="6833" spans="1:12" hidden="1">
      <c r="A6833">
        <v>11446</v>
      </c>
      <c r="B6833" t="s">
        <v>1239</v>
      </c>
      <c r="C6833">
        <v>50390000</v>
      </c>
      <c r="D6833" t="s">
        <v>17</v>
      </c>
      <c r="E6833" t="s">
        <v>13</v>
      </c>
      <c r="F6833" t="s">
        <v>13</v>
      </c>
      <c r="G6833" t="s">
        <v>7655</v>
      </c>
      <c r="H6833" s="2">
        <v>44928.444293553242</v>
      </c>
      <c r="I6833" t="s">
        <v>900</v>
      </c>
      <c r="J6833" s="2">
        <v>44928.444293553242</v>
      </c>
      <c r="K6833" t="s">
        <v>900</v>
      </c>
      <c r="L6833" t="str">
        <f>VLOOKUP(C6833,ACCOUNT_MAPPING!A:C,3,FALSE)</f>
        <v>General Building Maintenance</v>
      </c>
    </row>
    <row r="6834" spans="1:12" hidden="1">
      <c r="A6834">
        <v>11447</v>
      </c>
      <c r="B6834" t="s">
        <v>1240</v>
      </c>
      <c r="C6834">
        <v>50390000</v>
      </c>
      <c r="D6834" t="s">
        <v>17</v>
      </c>
      <c r="E6834" t="s">
        <v>13</v>
      </c>
      <c r="F6834" t="s">
        <v>13</v>
      </c>
      <c r="G6834" t="s">
        <v>8012</v>
      </c>
      <c r="H6834" s="2">
        <v>44929.346088194441</v>
      </c>
      <c r="I6834" t="s">
        <v>900</v>
      </c>
      <c r="J6834" s="2">
        <v>44929.346088194441</v>
      </c>
      <c r="K6834" t="s">
        <v>900</v>
      </c>
      <c r="L6834" t="str">
        <f>VLOOKUP(C6834,ACCOUNT_MAPPING!A:C,3,FALSE)</f>
        <v>General Building Maintenance</v>
      </c>
    </row>
    <row r="6835" spans="1:12" hidden="1">
      <c r="A6835">
        <v>11453</v>
      </c>
      <c r="B6835" t="s">
        <v>1244</v>
      </c>
      <c r="C6835">
        <v>50390000</v>
      </c>
      <c r="D6835" t="s">
        <v>17</v>
      </c>
      <c r="E6835" t="s">
        <v>13</v>
      </c>
      <c r="F6835" t="s">
        <v>13</v>
      </c>
      <c r="G6835" t="s">
        <v>7693</v>
      </c>
      <c r="H6835" s="2">
        <v>44929.372585532408</v>
      </c>
      <c r="I6835" t="s">
        <v>900</v>
      </c>
      <c r="J6835" s="2">
        <v>44929.372585532408</v>
      </c>
      <c r="K6835" t="s">
        <v>900</v>
      </c>
      <c r="L6835" t="str">
        <f>VLOOKUP(C6835,ACCOUNT_MAPPING!A:C,3,FALSE)</f>
        <v>General Building Maintenance</v>
      </c>
    </row>
    <row r="6836" spans="1:12" hidden="1">
      <c r="A6836">
        <v>11452</v>
      </c>
      <c r="B6836" t="s">
        <v>1242</v>
      </c>
      <c r="C6836">
        <v>50390000</v>
      </c>
      <c r="D6836" t="s">
        <v>17</v>
      </c>
      <c r="E6836" t="s">
        <v>13</v>
      </c>
      <c r="F6836" t="s">
        <v>13</v>
      </c>
      <c r="G6836" t="s">
        <v>7693</v>
      </c>
      <c r="H6836" s="2">
        <v>44929.371721608797</v>
      </c>
      <c r="I6836" t="s">
        <v>900</v>
      </c>
      <c r="J6836" s="2">
        <v>44929.371721608797</v>
      </c>
      <c r="K6836" t="s">
        <v>900</v>
      </c>
      <c r="L6836" t="str">
        <f>VLOOKUP(C6836,ACCOUNT_MAPPING!A:C,3,FALSE)</f>
        <v>General Building Maintenance</v>
      </c>
    </row>
    <row r="6837" spans="1:12" hidden="1">
      <c r="A6837">
        <v>11455</v>
      </c>
      <c r="B6837" t="s">
        <v>1243</v>
      </c>
      <c r="C6837">
        <v>50390000</v>
      </c>
      <c r="D6837" t="s">
        <v>17</v>
      </c>
      <c r="E6837" t="s">
        <v>13</v>
      </c>
      <c r="F6837" t="s">
        <v>13</v>
      </c>
      <c r="G6837" t="s">
        <v>7712</v>
      </c>
      <c r="H6837" s="2">
        <v>44916.53573491898</v>
      </c>
      <c r="I6837" t="s">
        <v>900</v>
      </c>
      <c r="J6837" s="2">
        <v>44916.53573491898</v>
      </c>
      <c r="K6837" t="s">
        <v>900</v>
      </c>
      <c r="L6837" t="str">
        <f>VLOOKUP(C6837,ACCOUNT_MAPPING!A:C,3,FALSE)</f>
        <v>General Building Maintenance</v>
      </c>
    </row>
    <row r="6838" spans="1:12" hidden="1">
      <c r="A6838">
        <v>11208</v>
      </c>
      <c r="B6838" t="s">
        <v>1848</v>
      </c>
      <c r="C6838">
        <v>50390000</v>
      </c>
      <c r="D6838" t="s">
        <v>63</v>
      </c>
      <c r="E6838" t="s">
        <v>13</v>
      </c>
      <c r="F6838" t="s">
        <v>13</v>
      </c>
      <c r="G6838" t="s">
        <v>8013</v>
      </c>
      <c r="H6838" s="2">
        <v>44875.778204942129</v>
      </c>
      <c r="I6838" t="s">
        <v>1836</v>
      </c>
      <c r="J6838" s="2">
        <v>44875.778204942129</v>
      </c>
      <c r="K6838" t="s">
        <v>1836</v>
      </c>
      <c r="L6838" t="str">
        <f>VLOOKUP(C6838,ACCOUNT_MAPPING!A:C,3,FALSE)</f>
        <v>General Building Maintenance</v>
      </c>
    </row>
    <row r="6839" spans="1:12" hidden="1">
      <c r="A6839">
        <v>11465</v>
      </c>
      <c r="B6839" t="s">
        <v>1247</v>
      </c>
      <c r="C6839">
        <v>50390000</v>
      </c>
      <c r="D6839" t="s">
        <v>17</v>
      </c>
      <c r="E6839" t="s">
        <v>13</v>
      </c>
      <c r="F6839" t="s">
        <v>13</v>
      </c>
      <c r="G6839" t="s">
        <v>7693</v>
      </c>
      <c r="H6839" s="2">
        <v>44916.537635381945</v>
      </c>
      <c r="I6839" t="s">
        <v>900</v>
      </c>
      <c r="J6839" s="2">
        <v>44916.537635381945</v>
      </c>
      <c r="K6839" t="s">
        <v>900</v>
      </c>
      <c r="L6839" t="str">
        <f>VLOOKUP(C6839,ACCOUNT_MAPPING!A:C,3,FALSE)</f>
        <v>General Building Maintenance</v>
      </c>
    </row>
    <row r="6840" spans="1:12" hidden="1">
      <c r="A6840">
        <v>11461</v>
      </c>
      <c r="B6840" t="s">
        <v>1246</v>
      </c>
      <c r="C6840">
        <v>50390000</v>
      </c>
      <c r="D6840" t="s">
        <v>12</v>
      </c>
      <c r="E6840" t="s">
        <v>13</v>
      </c>
      <c r="F6840" t="s">
        <v>13</v>
      </c>
      <c r="G6840" t="s">
        <v>8014</v>
      </c>
      <c r="H6840" s="2">
        <v>45020.793176967592</v>
      </c>
      <c r="I6840" t="s">
        <v>759</v>
      </c>
      <c r="J6840" s="2">
        <v>45020.793176967592</v>
      </c>
      <c r="K6840" t="s">
        <v>759</v>
      </c>
      <c r="L6840" t="str">
        <f>VLOOKUP(C6840,ACCOUNT_MAPPING!A:C,3,FALSE)</f>
        <v>General Building Maintenance</v>
      </c>
    </row>
    <row r="6841" spans="1:12" hidden="1">
      <c r="A6841">
        <v>11471</v>
      </c>
      <c r="B6841" t="s">
        <v>938</v>
      </c>
      <c r="C6841">
        <v>50390000</v>
      </c>
      <c r="D6841" t="s">
        <v>17</v>
      </c>
      <c r="E6841" t="s">
        <v>13</v>
      </c>
      <c r="F6841" t="s">
        <v>13</v>
      </c>
      <c r="G6841" t="s">
        <v>8015</v>
      </c>
      <c r="H6841" s="2">
        <v>44923.632806678244</v>
      </c>
      <c r="I6841" t="s">
        <v>759</v>
      </c>
      <c r="J6841" s="2">
        <v>44923.632806678244</v>
      </c>
      <c r="K6841" t="s">
        <v>759</v>
      </c>
      <c r="L6841" t="str">
        <f>VLOOKUP(C6841,ACCOUNT_MAPPING!A:C,3,FALSE)</f>
        <v>General Building Maintenance</v>
      </c>
    </row>
    <row r="6842" spans="1:12" hidden="1">
      <c r="A6842">
        <v>11474</v>
      </c>
      <c r="B6842" t="s">
        <v>929</v>
      </c>
      <c r="C6842">
        <v>50390000</v>
      </c>
      <c r="D6842" t="s">
        <v>17</v>
      </c>
      <c r="E6842" t="s">
        <v>13</v>
      </c>
      <c r="F6842" t="s">
        <v>13</v>
      </c>
      <c r="G6842" t="s">
        <v>8015</v>
      </c>
      <c r="H6842" s="2">
        <v>44923.746397488423</v>
      </c>
      <c r="I6842" t="s">
        <v>759</v>
      </c>
      <c r="J6842" s="2">
        <v>44923.746397488423</v>
      </c>
      <c r="K6842" t="s">
        <v>759</v>
      </c>
      <c r="L6842" t="str">
        <f>VLOOKUP(C6842,ACCOUNT_MAPPING!A:C,3,FALSE)</f>
        <v>General Building Maintenance</v>
      </c>
    </row>
    <row r="6843" spans="1:12" hidden="1">
      <c r="A6843">
        <v>11538</v>
      </c>
      <c r="B6843" t="s">
        <v>1891</v>
      </c>
      <c r="C6843">
        <v>50390000</v>
      </c>
      <c r="D6843" t="s">
        <v>63</v>
      </c>
      <c r="E6843" t="s">
        <v>13</v>
      </c>
      <c r="F6843" t="s">
        <v>13</v>
      </c>
      <c r="G6843" t="s">
        <v>8016</v>
      </c>
      <c r="H6843" s="2">
        <v>44874.731314502314</v>
      </c>
      <c r="I6843" t="s">
        <v>1874</v>
      </c>
      <c r="J6843" s="2">
        <v>44874.731314502314</v>
      </c>
      <c r="K6843" t="s">
        <v>1874</v>
      </c>
      <c r="L6843" t="str">
        <f>VLOOKUP(C6843,ACCOUNT_MAPPING!A:C,3,FALSE)</f>
        <v>General Building Maintenance</v>
      </c>
    </row>
    <row r="6844" spans="1:12" hidden="1">
      <c r="A6844">
        <v>11604</v>
      </c>
      <c r="B6844" t="s">
        <v>904</v>
      </c>
      <c r="C6844">
        <v>50390000</v>
      </c>
      <c r="D6844" t="s">
        <v>63</v>
      </c>
      <c r="E6844" t="s">
        <v>13</v>
      </c>
      <c r="F6844" t="s">
        <v>13</v>
      </c>
      <c r="G6844" t="s">
        <v>8017</v>
      </c>
      <c r="H6844" s="2">
        <v>44873.830745173611</v>
      </c>
      <c r="I6844" t="s">
        <v>630</v>
      </c>
      <c r="J6844" s="2">
        <v>44873.830745173611</v>
      </c>
      <c r="K6844" t="s">
        <v>630</v>
      </c>
      <c r="L6844" t="str">
        <f>VLOOKUP(C6844,ACCOUNT_MAPPING!A:C,3,FALSE)</f>
        <v>General Building Maintenance</v>
      </c>
    </row>
    <row r="6845" spans="1:12" hidden="1">
      <c r="A6845">
        <v>11623</v>
      </c>
      <c r="B6845" t="s">
        <v>942</v>
      </c>
      <c r="C6845">
        <v>50390000</v>
      </c>
      <c r="D6845" t="s">
        <v>63</v>
      </c>
      <c r="E6845" t="s">
        <v>13</v>
      </c>
      <c r="F6845" t="s">
        <v>13</v>
      </c>
      <c r="G6845" t="s">
        <v>8018</v>
      </c>
      <c r="H6845" s="2">
        <v>44874.691980439813</v>
      </c>
      <c r="I6845" t="s">
        <v>630</v>
      </c>
      <c r="J6845" s="2">
        <v>44874.691980439813</v>
      </c>
      <c r="K6845" t="s">
        <v>630</v>
      </c>
      <c r="L6845" t="str">
        <f>VLOOKUP(C6845,ACCOUNT_MAPPING!A:C,3,FALSE)</f>
        <v>General Building Maintenance</v>
      </c>
    </row>
    <row r="6846" spans="1:12" hidden="1">
      <c r="A6846">
        <v>11417</v>
      </c>
      <c r="B6846" t="s">
        <v>7285</v>
      </c>
      <c r="C6846">
        <v>50390000</v>
      </c>
      <c r="D6846" t="s">
        <v>63</v>
      </c>
      <c r="E6846" t="s">
        <v>13</v>
      </c>
      <c r="F6846" t="s">
        <v>13</v>
      </c>
      <c r="G6846" t="s">
        <v>7996</v>
      </c>
      <c r="H6846" s="2">
        <v>44873.522889930558</v>
      </c>
      <c r="I6846" t="s">
        <v>909</v>
      </c>
      <c r="J6846" s="2">
        <v>44873.522889930558</v>
      </c>
      <c r="K6846" t="s">
        <v>909</v>
      </c>
      <c r="L6846" t="str">
        <f>VLOOKUP(C6846,ACCOUNT_MAPPING!A:C,3,FALSE)</f>
        <v>General Building Maintenance</v>
      </c>
    </row>
    <row r="6847" spans="1:12" hidden="1">
      <c r="A6847">
        <v>11632</v>
      </c>
      <c r="B6847" t="s">
        <v>906</v>
      </c>
      <c r="C6847">
        <v>50390000</v>
      </c>
      <c r="D6847" t="s">
        <v>63</v>
      </c>
      <c r="E6847" t="s">
        <v>13</v>
      </c>
      <c r="F6847" t="s">
        <v>13</v>
      </c>
      <c r="G6847" t="s">
        <v>8019</v>
      </c>
      <c r="H6847" s="2">
        <v>44875.736665856479</v>
      </c>
      <c r="I6847" t="s">
        <v>663</v>
      </c>
      <c r="J6847" s="2">
        <v>44875.736665856479</v>
      </c>
      <c r="K6847" t="s">
        <v>663</v>
      </c>
      <c r="L6847" t="str">
        <f>VLOOKUP(C6847,ACCOUNT_MAPPING!A:C,3,FALSE)</f>
        <v>General Building Maintenance</v>
      </c>
    </row>
    <row r="6848" spans="1:12" hidden="1">
      <c r="A6848">
        <v>11636</v>
      </c>
      <c r="B6848" t="s">
        <v>955</v>
      </c>
      <c r="C6848">
        <v>50390000</v>
      </c>
      <c r="D6848" t="s">
        <v>63</v>
      </c>
      <c r="E6848" t="s">
        <v>13</v>
      </c>
      <c r="F6848" t="s">
        <v>13</v>
      </c>
      <c r="G6848" t="s">
        <v>8019</v>
      </c>
      <c r="H6848" s="2">
        <v>44875.829242129628</v>
      </c>
      <c r="I6848" t="s">
        <v>663</v>
      </c>
      <c r="J6848" s="2">
        <v>44875.829242129628</v>
      </c>
      <c r="K6848" t="s">
        <v>663</v>
      </c>
      <c r="L6848" t="str">
        <f>VLOOKUP(C6848,ACCOUNT_MAPPING!A:C,3,FALSE)</f>
        <v>General Building Maintenance</v>
      </c>
    </row>
    <row r="6849" spans="1:12" hidden="1">
      <c r="A6849">
        <v>11250</v>
      </c>
      <c r="B6849" t="s">
        <v>182</v>
      </c>
      <c r="C6849">
        <v>50390000</v>
      </c>
      <c r="D6849" t="s">
        <v>17</v>
      </c>
      <c r="E6849" t="s">
        <v>13</v>
      </c>
      <c r="F6849" t="s">
        <v>13</v>
      </c>
      <c r="G6849" t="s">
        <v>8020</v>
      </c>
      <c r="H6849" s="2">
        <v>44916.363840543978</v>
      </c>
      <c r="I6849" t="s">
        <v>151</v>
      </c>
      <c r="J6849" s="2">
        <v>44916.363840543978</v>
      </c>
      <c r="K6849" t="s">
        <v>151</v>
      </c>
      <c r="L6849" t="str">
        <f>VLOOKUP(C6849,ACCOUNT_MAPPING!A:C,3,FALSE)</f>
        <v>General Building Maintenance</v>
      </c>
    </row>
    <row r="6850" spans="1:12" hidden="1">
      <c r="A6850">
        <v>11254</v>
      </c>
      <c r="B6850" t="s">
        <v>149</v>
      </c>
      <c r="C6850">
        <v>50390000</v>
      </c>
      <c r="D6850" t="s">
        <v>17</v>
      </c>
      <c r="E6850" t="s">
        <v>13</v>
      </c>
      <c r="F6850" t="s">
        <v>13</v>
      </c>
      <c r="G6850" t="s">
        <v>7685</v>
      </c>
      <c r="H6850" s="2">
        <v>44916.646723761573</v>
      </c>
      <c r="I6850" t="s">
        <v>151</v>
      </c>
      <c r="J6850" s="2">
        <v>44916.646723761573</v>
      </c>
      <c r="K6850" t="s">
        <v>151</v>
      </c>
      <c r="L6850" t="str">
        <f>VLOOKUP(C6850,ACCOUNT_MAPPING!A:C,3,FALSE)</f>
        <v>General Building Maintenance</v>
      </c>
    </row>
    <row r="6851" spans="1:12" hidden="1">
      <c r="A6851">
        <v>11645</v>
      </c>
      <c r="B6851" t="s">
        <v>958</v>
      </c>
      <c r="C6851">
        <v>50390000</v>
      </c>
      <c r="D6851" t="s">
        <v>63</v>
      </c>
      <c r="E6851" t="s">
        <v>13</v>
      </c>
      <c r="F6851" t="s">
        <v>13</v>
      </c>
      <c r="G6851" t="s">
        <v>8021</v>
      </c>
      <c r="H6851" s="2">
        <v>44874.880908796295</v>
      </c>
      <c r="I6851" t="s">
        <v>661</v>
      </c>
      <c r="J6851" s="2">
        <v>44874.880908796295</v>
      </c>
      <c r="K6851" t="s">
        <v>661</v>
      </c>
      <c r="L6851" t="str">
        <f>VLOOKUP(C6851,ACCOUNT_MAPPING!A:C,3,FALSE)</f>
        <v>General Building Maintenance</v>
      </c>
    </row>
    <row r="6852" spans="1:12" hidden="1">
      <c r="A6852">
        <v>11648</v>
      </c>
      <c r="B6852" t="s">
        <v>973</v>
      </c>
      <c r="C6852">
        <v>50390000</v>
      </c>
      <c r="D6852" t="s">
        <v>63</v>
      </c>
      <c r="E6852" t="s">
        <v>13</v>
      </c>
      <c r="F6852" t="s">
        <v>13</v>
      </c>
      <c r="G6852" t="s">
        <v>8019</v>
      </c>
      <c r="H6852" s="2">
        <v>44875.893393599537</v>
      </c>
      <c r="I6852" t="s">
        <v>663</v>
      </c>
      <c r="J6852" s="2">
        <v>44875.893393599537</v>
      </c>
      <c r="K6852" t="s">
        <v>663</v>
      </c>
      <c r="L6852" t="str">
        <f>VLOOKUP(C6852,ACCOUNT_MAPPING!A:C,3,FALSE)</f>
        <v>General Building Maintenance</v>
      </c>
    </row>
    <row r="6853" spans="1:12" hidden="1">
      <c r="A6853">
        <v>11651</v>
      </c>
      <c r="B6853" t="s">
        <v>959</v>
      </c>
      <c r="C6853">
        <v>50390000</v>
      </c>
      <c r="D6853" t="s">
        <v>63</v>
      </c>
      <c r="E6853" t="s">
        <v>13</v>
      </c>
      <c r="F6853" t="s">
        <v>13</v>
      </c>
      <c r="G6853" t="s">
        <v>8022</v>
      </c>
      <c r="H6853" s="2">
        <v>44875.970326770832</v>
      </c>
      <c r="I6853" t="s">
        <v>663</v>
      </c>
      <c r="J6853" s="2">
        <v>44875.970326770832</v>
      </c>
      <c r="K6853" t="s">
        <v>663</v>
      </c>
      <c r="L6853" t="str">
        <f>VLOOKUP(C6853,ACCOUNT_MAPPING!A:C,3,FALSE)</f>
        <v>General Building Maintenance</v>
      </c>
    </row>
    <row r="6854" spans="1:12" hidden="1">
      <c r="A6854">
        <v>11654</v>
      </c>
      <c r="B6854" t="s">
        <v>912</v>
      </c>
      <c r="C6854">
        <v>50390000</v>
      </c>
      <c r="D6854" t="s">
        <v>63</v>
      </c>
      <c r="E6854" t="s">
        <v>13</v>
      </c>
      <c r="F6854" t="s">
        <v>13</v>
      </c>
      <c r="G6854" t="s">
        <v>8022</v>
      </c>
      <c r="H6854" s="2">
        <v>44875.986979780093</v>
      </c>
      <c r="I6854" t="s">
        <v>663</v>
      </c>
      <c r="J6854" s="2">
        <v>44875.986979780093</v>
      </c>
      <c r="K6854" t="s">
        <v>663</v>
      </c>
      <c r="L6854" t="str">
        <f>VLOOKUP(C6854,ACCOUNT_MAPPING!A:C,3,FALSE)</f>
        <v>General Building Maintenance</v>
      </c>
    </row>
    <row r="6855" spans="1:12" hidden="1">
      <c r="A6855">
        <v>11275</v>
      </c>
      <c r="B6855" t="s">
        <v>3989</v>
      </c>
      <c r="C6855">
        <v>50390000</v>
      </c>
      <c r="D6855" t="s">
        <v>63</v>
      </c>
      <c r="E6855" t="s">
        <v>13</v>
      </c>
      <c r="F6855" t="s">
        <v>13</v>
      </c>
      <c r="G6855" t="s">
        <v>7988</v>
      </c>
      <c r="H6855" s="2">
        <v>44874.155751539351</v>
      </c>
      <c r="I6855" t="s">
        <v>157</v>
      </c>
      <c r="J6855" s="2">
        <v>44874.155751539351</v>
      </c>
      <c r="K6855" t="s">
        <v>157</v>
      </c>
      <c r="L6855" t="str">
        <f>VLOOKUP(C6855,ACCOUNT_MAPPING!A:C,3,FALSE)</f>
        <v>General Building Maintenance</v>
      </c>
    </row>
    <row r="6856" spans="1:12" hidden="1">
      <c r="A6856">
        <v>11440</v>
      </c>
      <c r="B6856" t="s">
        <v>897</v>
      </c>
      <c r="C6856">
        <v>50390000</v>
      </c>
      <c r="D6856" t="s">
        <v>17</v>
      </c>
      <c r="E6856" t="s">
        <v>13</v>
      </c>
      <c r="F6856" t="s">
        <v>13</v>
      </c>
      <c r="G6856" t="s">
        <v>8015</v>
      </c>
      <c r="H6856" s="2">
        <v>44923.538047187503</v>
      </c>
      <c r="I6856" t="s">
        <v>759</v>
      </c>
      <c r="J6856" s="2">
        <v>44923.538047187503</v>
      </c>
      <c r="K6856" t="s">
        <v>759</v>
      </c>
      <c r="L6856" t="str">
        <f>VLOOKUP(C6856,ACCOUNT_MAPPING!A:C,3,FALSE)</f>
        <v>General Building Maintenance</v>
      </c>
    </row>
    <row r="6857" spans="1:12" hidden="1">
      <c r="A6857">
        <v>11656</v>
      </c>
      <c r="B6857" t="s">
        <v>976</v>
      </c>
      <c r="C6857">
        <v>50390000</v>
      </c>
      <c r="D6857" t="s">
        <v>63</v>
      </c>
      <c r="E6857" t="s">
        <v>13</v>
      </c>
      <c r="F6857" t="s">
        <v>13</v>
      </c>
      <c r="G6857" t="s">
        <v>8023</v>
      </c>
      <c r="H6857" s="2">
        <v>44874.872968981479</v>
      </c>
      <c r="I6857" t="s">
        <v>661</v>
      </c>
      <c r="J6857" s="2">
        <v>44874.872968981479</v>
      </c>
      <c r="K6857" t="s">
        <v>661</v>
      </c>
      <c r="L6857" t="str">
        <f>VLOOKUP(C6857,ACCOUNT_MAPPING!A:C,3,FALSE)</f>
        <v>General Building Maintenance</v>
      </c>
    </row>
    <row r="6858" spans="1:12" hidden="1">
      <c r="A6858">
        <v>11661</v>
      </c>
      <c r="B6858" t="s">
        <v>960</v>
      </c>
      <c r="C6858">
        <v>50390000</v>
      </c>
      <c r="D6858" t="s">
        <v>63</v>
      </c>
      <c r="E6858" t="s">
        <v>13</v>
      </c>
      <c r="F6858" t="s">
        <v>13</v>
      </c>
      <c r="G6858" t="s">
        <v>8024</v>
      </c>
      <c r="H6858" s="2">
        <v>44874.883807060185</v>
      </c>
      <c r="I6858" t="s">
        <v>661</v>
      </c>
      <c r="J6858" s="2">
        <v>44874.883807060185</v>
      </c>
      <c r="K6858" t="s">
        <v>661</v>
      </c>
      <c r="L6858" t="str">
        <f>VLOOKUP(C6858,ACCOUNT_MAPPING!A:C,3,FALSE)</f>
        <v>General Building Maintenance</v>
      </c>
    </row>
    <row r="6859" spans="1:12" hidden="1">
      <c r="A6859">
        <v>11614</v>
      </c>
      <c r="B6859" t="s">
        <v>961</v>
      </c>
      <c r="C6859">
        <v>50390000</v>
      </c>
      <c r="D6859" t="s">
        <v>63</v>
      </c>
      <c r="E6859" t="s">
        <v>13</v>
      </c>
      <c r="F6859" t="s">
        <v>13</v>
      </c>
      <c r="G6859" t="s">
        <v>8025</v>
      </c>
      <c r="H6859" s="2">
        <v>44873.853185185188</v>
      </c>
      <c r="I6859" t="s">
        <v>630</v>
      </c>
      <c r="J6859" s="2">
        <v>44873.853185185188</v>
      </c>
      <c r="K6859" t="s">
        <v>630</v>
      </c>
      <c r="L6859" t="str">
        <f>VLOOKUP(C6859,ACCOUNT_MAPPING!A:C,3,FALSE)</f>
        <v>General Building Maintenance</v>
      </c>
    </row>
    <row r="6860" spans="1:12" hidden="1">
      <c r="A6860">
        <v>11615</v>
      </c>
      <c r="B6860" t="s">
        <v>913</v>
      </c>
      <c r="C6860">
        <v>50390000</v>
      </c>
      <c r="D6860" t="s">
        <v>63</v>
      </c>
      <c r="E6860" t="s">
        <v>13</v>
      </c>
      <c r="F6860" t="s">
        <v>13</v>
      </c>
      <c r="G6860" t="s">
        <v>8026</v>
      </c>
      <c r="H6860" s="2">
        <v>44873.863603819445</v>
      </c>
      <c r="I6860" t="s">
        <v>630</v>
      </c>
      <c r="J6860" s="2">
        <v>44873.863603819445</v>
      </c>
      <c r="K6860" t="s">
        <v>630</v>
      </c>
      <c r="L6860" t="str">
        <f>VLOOKUP(C6860,ACCOUNT_MAPPING!A:C,3,FALSE)</f>
        <v>General Building Maintenance</v>
      </c>
    </row>
    <row r="6861" spans="1:12" hidden="1">
      <c r="A6861">
        <v>11617</v>
      </c>
      <c r="B6861" t="s">
        <v>939</v>
      </c>
      <c r="C6861">
        <v>50390000</v>
      </c>
      <c r="D6861" t="s">
        <v>63</v>
      </c>
      <c r="E6861" t="s">
        <v>13</v>
      </c>
      <c r="F6861" t="s">
        <v>13</v>
      </c>
      <c r="G6861" t="s">
        <v>8026</v>
      </c>
      <c r="H6861" s="2">
        <v>44874.616855706015</v>
      </c>
      <c r="I6861" t="s">
        <v>630</v>
      </c>
      <c r="J6861" s="2">
        <v>44874.616855706015</v>
      </c>
      <c r="K6861" t="s">
        <v>630</v>
      </c>
      <c r="L6861" t="str">
        <f>VLOOKUP(C6861,ACCOUNT_MAPPING!A:C,3,FALSE)</f>
        <v>General Building Maintenance</v>
      </c>
    </row>
    <row r="6862" spans="1:12" hidden="1">
      <c r="A6862">
        <v>11618</v>
      </c>
      <c r="B6862" t="s">
        <v>7305</v>
      </c>
      <c r="C6862">
        <v>50390000</v>
      </c>
      <c r="D6862" t="s">
        <v>63</v>
      </c>
      <c r="E6862" t="s">
        <v>13</v>
      </c>
      <c r="F6862" t="s">
        <v>13</v>
      </c>
      <c r="G6862" t="s">
        <v>8026</v>
      </c>
      <c r="H6862" s="2">
        <v>44874.618665509261</v>
      </c>
      <c r="I6862" t="s">
        <v>630</v>
      </c>
      <c r="J6862" s="2">
        <v>44874.618665509261</v>
      </c>
      <c r="K6862" t="s">
        <v>630</v>
      </c>
      <c r="L6862" t="str">
        <f>VLOOKUP(C6862,ACCOUNT_MAPPING!A:C,3,FALSE)</f>
        <v>General Building Maintenance</v>
      </c>
    </row>
    <row r="6863" spans="1:12" hidden="1">
      <c r="A6863">
        <v>11444</v>
      </c>
      <c r="B6863" t="s">
        <v>901</v>
      </c>
      <c r="C6863">
        <v>50390000</v>
      </c>
      <c r="D6863" t="s">
        <v>17</v>
      </c>
      <c r="E6863" t="s">
        <v>13</v>
      </c>
      <c r="F6863" t="s">
        <v>13</v>
      </c>
      <c r="G6863" t="s">
        <v>7712</v>
      </c>
      <c r="H6863" s="2">
        <v>44928.427056250002</v>
      </c>
      <c r="I6863" t="s">
        <v>900</v>
      </c>
      <c r="J6863" s="2">
        <v>44928.427056250002</v>
      </c>
      <c r="K6863" t="s">
        <v>900</v>
      </c>
      <c r="L6863" t="str">
        <f>VLOOKUP(C6863,ACCOUNT_MAPPING!A:C,3,FALSE)</f>
        <v>General Building Maintenance</v>
      </c>
    </row>
    <row r="6864" spans="1:12" hidden="1">
      <c r="A6864">
        <v>11449</v>
      </c>
      <c r="B6864" t="s">
        <v>1252</v>
      </c>
      <c r="C6864">
        <v>50390000</v>
      </c>
      <c r="D6864" t="s">
        <v>17</v>
      </c>
      <c r="E6864" t="s">
        <v>13</v>
      </c>
      <c r="F6864" t="s">
        <v>13</v>
      </c>
      <c r="G6864" t="s">
        <v>7693</v>
      </c>
      <c r="H6864" s="2">
        <v>44929.353951238423</v>
      </c>
      <c r="I6864" t="s">
        <v>900</v>
      </c>
      <c r="J6864" s="2">
        <v>44929.353951238423</v>
      </c>
      <c r="K6864" t="s">
        <v>900</v>
      </c>
      <c r="L6864" t="str">
        <f>VLOOKUP(C6864,ACCOUNT_MAPPING!A:C,3,FALSE)</f>
        <v>General Building Maintenance</v>
      </c>
    </row>
    <row r="6865" spans="1:12" hidden="1">
      <c r="A6865">
        <v>11451</v>
      </c>
      <c r="B6865" t="s">
        <v>1241</v>
      </c>
      <c r="C6865">
        <v>50390000</v>
      </c>
      <c r="D6865" t="s">
        <v>17</v>
      </c>
      <c r="E6865" t="s">
        <v>13</v>
      </c>
      <c r="F6865" t="s">
        <v>13</v>
      </c>
      <c r="G6865" t="s">
        <v>7693</v>
      </c>
      <c r="H6865" s="2">
        <v>44929.370079745371</v>
      </c>
      <c r="I6865" t="s">
        <v>900</v>
      </c>
      <c r="J6865" s="2">
        <v>44929.370079745371</v>
      </c>
      <c r="K6865" t="s">
        <v>900</v>
      </c>
      <c r="L6865" t="str">
        <f>VLOOKUP(C6865,ACCOUNT_MAPPING!A:C,3,FALSE)</f>
        <v>General Building Maintenance</v>
      </c>
    </row>
    <row r="6866" spans="1:12" hidden="1">
      <c r="A6866">
        <v>11454</v>
      </c>
      <c r="B6866" t="s">
        <v>1245</v>
      </c>
      <c r="C6866">
        <v>50390000</v>
      </c>
      <c r="D6866" t="s">
        <v>17</v>
      </c>
      <c r="E6866" t="s">
        <v>13</v>
      </c>
      <c r="F6866" t="s">
        <v>13</v>
      </c>
      <c r="G6866" t="s">
        <v>7693</v>
      </c>
      <c r="H6866" s="2">
        <v>44916.531158368052</v>
      </c>
      <c r="I6866" t="s">
        <v>900</v>
      </c>
      <c r="J6866" s="2">
        <v>44916.531158368052</v>
      </c>
      <c r="K6866" t="s">
        <v>900</v>
      </c>
      <c r="L6866" t="str">
        <f>VLOOKUP(C6866,ACCOUNT_MAPPING!A:C,3,FALSE)</f>
        <v>General Building Maintenance</v>
      </c>
    </row>
    <row r="6867" spans="1:12" hidden="1">
      <c r="A6867">
        <v>11620</v>
      </c>
      <c r="B6867" t="s">
        <v>940</v>
      </c>
      <c r="C6867">
        <v>50390000</v>
      </c>
      <c r="D6867" t="s">
        <v>63</v>
      </c>
      <c r="E6867" t="s">
        <v>13</v>
      </c>
      <c r="F6867" t="s">
        <v>13</v>
      </c>
      <c r="G6867" t="s">
        <v>8018</v>
      </c>
      <c r="H6867" s="2">
        <v>44874.637971643519</v>
      </c>
      <c r="I6867" t="s">
        <v>630</v>
      </c>
      <c r="J6867" s="2">
        <v>44874.637971643519</v>
      </c>
      <c r="K6867" t="s">
        <v>630</v>
      </c>
      <c r="L6867" t="str">
        <f>VLOOKUP(C6867,ACCOUNT_MAPPING!A:C,3,FALSE)</f>
        <v>General Building Maintenance</v>
      </c>
    </row>
    <row r="6868" spans="1:12" hidden="1">
      <c r="A6868">
        <v>11458</v>
      </c>
      <c r="B6868" t="s">
        <v>932</v>
      </c>
      <c r="C6868">
        <v>50390000</v>
      </c>
      <c r="D6868" t="s">
        <v>17</v>
      </c>
      <c r="E6868" t="s">
        <v>13</v>
      </c>
      <c r="F6868" t="s">
        <v>13</v>
      </c>
      <c r="G6868" t="s">
        <v>8015</v>
      </c>
      <c r="H6868" s="2">
        <v>44923.573985798612</v>
      </c>
      <c r="I6868" t="s">
        <v>759</v>
      </c>
      <c r="J6868" s="2">
        <v>44923.573985798612</v>
      </c>
      <c r="K6868" t="s">
        <v>759</v>
      </c>
      <c r="L6868" t="str">
        <f>VLOOKUP(C6868,ACCOUNT_MAPPING!A:C,3,FALSE)</f>
        <v>General Building Maintenance</v>
      </c>
    </row>
    <row r="6869" spans="1:12" hidden="1">
      <c r="A6869">
        <v>11624</v>
      </c>
      <c r="B6869" t="s">
        <v>8027</v>
      </c>
      <c r="C6869">
        <v>50390000</v>
      </c>
      <c r="D6869" t="s">
        <v>63</v>
      </c>
      <c r="E6869" t="s">
        <v>13</v>
      </c>
      <c r="F6869" t="s">
        <v>13</v>
      </c>
      <c r="G6869" t="s">
        <v>8028</v>
      </c>
      <c r="H6869" s="2">
        <v>44874.829694872686</v>
      </c>
      <c r="I6869" t="s">
        <v>661</v>
      </c>
      <c r="J6869" s="2">
        <v>44874.829694872686</v>
      </c>
      <c r="K6869" t="s">
        <v>661</v>
      </c>
      <c r="L6869" t="str">
        <f>VLOOKUP(C6869,ACCOUNT_MAPPING!A:C,3,FALSE)</f>
        <v>General Building Maintenance</v>
      </c>
    </row>
    <row r="6870" spans="1:12" hidden="1">
      <c r="A6870">
        <v>11627</v>
      </c>
      <c r="B6870" t="s">
        <v>944</v>
      </c>
      <c r="C6870">
        <v>50390000</v>
      </c>
      <c r="D6870" t="s">
        <v>63</v>
      </c>
      <c r="E6870" t="s">
        <v>13</v>
      </c>
      <c r="F6870" t="s">
        <v>13</v>
      </c>
      <c r="G6870" t="s">
        <v>8022</v>
      </c>
      <c r="H6870" s="2">
        <v>44873.704390543979</v>
      </c>
      <c r="I6870" t="s">
        <v>663</v>
      </c>
      <c r="J6870" s="2">
        <v>44873.704390543979</v>
      </c>
      <c r="K6870" t="s">
        <v>663</v>
      </c>
      <c r="L6870" t="str">
        <f>VLOOKUP(C6870,ACCOUNT_MAPPING!A:C,3,FALSE)</f>
        <v>General Building Maintenance</v>
      </c>
    </row>
    <row r="6871" spans="1:12" hidden="1">
      <c r="A6871">
        <v>11723</v>
      </c>
      <c r="B6871" t="s">
        <v>4058</v>
      </c>
      <c r="C6871">
        <v>50390000</v>
      </c>
      <c r="D6871" t="s">
        <v>63</v>
      </c>
      <c r="E6871" t="s">
        <v>13</v>
      </c>
      <c r="F6871" t="s">
        <v>13</v>
      </c>
      <c r="G6871" t="s">
        <v>8029</v>
      </c>
      <c r="H6871" s="2">
        <v>44874.772960532406</v>
      </c>
      <c r="I6871" t="s">
        <v>544</v>
      </c>
      <c r="J6871" s="2">
        <v>44874.772960532406</v>
      </c>
      <c r="K6871" t="s">
        <v>544</v>
      </c>
      <c r="L6871" t="str">
        <f>VLOOKUP(C6871,ACCOUNT_MAPPING!A:C,3,FALSE)</f>
        <v>General Building Maintenance</v>
      </c>
    </row>
    <row r="6872" spans="1:12" hidden="1">
      <c r="A6872">
        <v>11450</v>
      </c>
      <c r="B6872" t="s">
        <v>915</v>
      </c>
      <c r="C6872">
        <v>50390000</v>
      </c>
      <c r="D6872" t="s">
        <v>17</v>
      </c>
      <c r="E6872" t="s">
        <v>13</v>
      </c>
      <c r="F6872" t="s">
        <v>13</v>
      </c>
      <c r="G6872" t="s">
        <v>8030</v>
      </c>
      <c r="H6872" s="2">
        <v>44929.364200578704</v>
      </c>
      <c r="I6872" t="s">
        <v>900</v>
      </c>
      <c r="J6872" s="2">
        <v>44929.364200578704</v>
      </c>
      <c r="K6872" t="s">
        <v>900</v>
      </c>
      <c r="L6872" t="str">
        <f>VLOOKUP(C6872,ACCOUNT_MAPPING!A:C,3,FALSE)</f>
        <v>General Building Maintenance</v>
      </c>
    </row>
    <row r="6873" spans="1:12" hidden="1">
      <c r="A6873">
        <v>11589</v>
      </c>
      <c r="B6873" t="s">
        <v>2732</v>
      </c>
      <c r="C6873">
        <v>50390000</v>
      </c>
      <c r="D6873" t="s">
        <v>63</v>
      </c>
      <c r="E6873" t="s">
        <v>13</v>
      </c>
      <c r="F6873" t="s">
        <v>13</v>
      </c>
      <c r="G6873" t="s">
        <v>8031</v>
      </c>
      <c r="H6873" s="2">
        <v>44876.470520601855</v>
      </c>
      <c r="I6873" t="s">
        <v>1895</v>
      </c>
      <c r="J6873" s="2">
        <v>44876.470520601855</v>
      </c>
      <c r="K6873" t="s">
        <v>1895</v>
      </c>
      <c r="L6873" t="str">
        <f>VLOOKUP(C6873,ACCOUNT_MAPPING!A:C,3,FALSE)</f>
        <v>General Building Maintenance</v>
      </c>
    </row>
    <row r="6874" spans="1:12" hidden="1">
      <c r="A6874">
        <v>11590</v>
      </c>
      <c r="B6874" t="s">
        <v>4015</v>
      </c>
      <c r="C6874">
        <v>50390000</v>
      </c>
      <c r="D6874" t="s">
        <v>63</v>
      </c>
      <c r="E6874" t="s">
        <v>13</v>
      </c>
      <c r="F6874" t="s">
        <v>13</v>
      </c>
      <c r="G6874" t="s">
        <v>8032</v>
      </c>
      <c r="H6874" s="2">
        <v>44876.471865543979</v>
      </c>
      <c r="I6874" t="s">
        <v>1895</v>
      </c>
      <c r="J6874" s="2">
        <v>44876.471865543979</v>
      </c>
      <c r="K6874" t="s">
        <v>1895</v>
      </c>
      <c r="L6874" t="str">
        <f>VLOOKUP(C6874,ACCOUNT_MAPPING!A:C,3,FALSE)</f>
        <v>General Building Maintenance</v>
      </c>
    </row>
    <row r="6875" spans="1:12" hidden="1">
      <c r="A6875">
        <v>11630</v>
      </c>
      <c r="B6875" t="s">
        <v>946</v>
      </c>
      <c r="C6875">
        <v>50390000</v>
      </c>
      <c r="D6875" t="s">
        <v>63</v>
      </c>
      <c r="E6875" t="s">
        <v>13</v>
      </c>
      <c r="F6875" t="s">
        <v>13</v>
      </c>
      <c r="G6875" t="s">
        <v>8019</v>
      </c>
      <c r="H6875" s="2">
        <v>44873.736309837965</v>
      </c>
      <c r="I6875" t="s">
        <v>663</v>
      </c>
      <c r="J6875" s="2">
        <v>44873.736309837965</v>
      </c>
      <c r="K6875" t="s">
        <v>663</v>
      </c>
      <c r="L6875" t="str">
        <f>VLOOKUP(C6875,ACCOUNT_MAPPING!A:C,3,FALSE)</f>
        <v>General Building Maintenance</v>
      </c>
    </row>
    <row r="6876" spans="1:12" hidden="1">
      <c r="A6876">
        <v>11631</v>
      </c>
      <c r="B6876" t="s">
        <v>935</v>
      </c>
      <c r="C6876">
        <v>50390000</v>
      </c>
      <c r="D6876" t="s">
        <v>63</v>
      </c>
      <c r="E6876" t="s">
        <v>13</v>
      </c>
      <c r="F6876" t="s">
        <v>13</v>
      </c>
      <c r="G6876" t="s">
        <v>8019</v>
      </c>
      <c r="H6876" s="2">
        <v>44873.744515474536</v>
      </c>
      <c r="I6876" t="s">
        <v>663</v>
      </c>
      <c r="J6876" s="2">
        <v>44873.744515474536</v>
      </c>
      <c r="K6876" t="s">
        <v>663</v>
      </c>
      <c r="L6876" t="str">
        <f>VLOOKUP(C6876,ACCOUNT_MAPPING!A:C,3,FALSE)</f>
        <v>General Building Maintenance</v>
      </c>
    </row>
    <row r="6877" spans="1:12" hidden="1">
      <c r="A6877">
        <v>11616</v>
      </c>
      <c r="B6877" t="s">
        <v>8033</v>
      </c>
      <c r="C6877">
        <v>50390000</v>
      </c>
      <c r="D6877" t="s">
        <v>63</v>
      </c>
      <c r="E6877" t="s">
        <v>13</v>
      </c>
      <c r="F6877" t="s">
        <v>13</v>
      </c>
      <c r="G6877" t="s">
        <v>8034</v>
      </c>
      <c r="H6877" s="2">
        <v>44874.611422106478</v>
      </c>
      <c r="I6877" t="s">
        <v>630</v>
      </c>
      <c r="J6877" s="2">
        <v>44874.611422106478</v>
      </c>
      <c r="K6877" t="s">
        <v>630</v>
      </c>
      <c r="L6877" t="str">
        <f>VLOOKUP(C6877,ACCOUNT_MAPPING!A:C,3,FALSE)</f>
        <v>General Building Maintenance</v>
      </c>
    </row>
    <row r="6878" spans="1:12" hidden="1">
      <c r="A6878">
        <v>11464</v>
      </c>
      <c r="B6878" t="s">
        <v>1255</v>
      </c>
      <c r="C6878">
        <v>50390000</v>
      </c>
      <c r="D6878" t="s">
        <v>17</v>
      </c>
      <c r="E6878" t="s">
        <v>13</v>
      </c>
      <c r="F6878" t="s">
        <v>13</v>
      </c>
      <c r="G6878" t="s">
        <v>8015</v>
      </c>
      <c r="H6878" s="2">
        <v>44923.624352349536</v>
      </c>
      <c r="I6878" t="s">
        <v>759</v>
      </c>
      <c r="J6878" s="2">
        <v>44923.624352349536</v>
      </c>
      <c r="K6878" t="s">
        <v>759</v>
      </c>
      <c r="L6878" t="str">
        <f>VLOOKUP(C6878,ACCOUNT_MAPPING!A:C,3,FALSE)</f>
        <v>General Building Maintenance</v>
      </c>
    </row>
    <row r="6879" spans="1:12" hidden="1">
      <c r="A6879">
        <v>11466</v>
      </c>
      <c r="B6879" t="s">
        <v>1248</v>
      </c>
      <c r="C6879">
        <v>50390000</v>
      </c>
      <c r="D6879" t="s">
        <v>17</v>
      </c>
      <c r="E6879" t="s">
        <v>13</v>
      </c>
      <c r="F6879" t="s">
        <v>13</v>
      </c>
      <c r="G6879" t="s">
        <v>7693</v>
      </c>
      <c r="H6879" s="2">
        <v>44916.538661423612</v>
      </c>
      <c r="I6879" t="s">
        <v>900</v>
      </c>
      <c r="J6879" s="2">
        <v>44916.538661423612</v>
      </c>
      <c r="K6879" t="s">
        <v>900</v>
      </c>
      <c r="L6879" t="str">
        <f>VLOOKUP(C6879,ACCOUNT_MAPPING!A:C,3,FALSE)</f>
        <v>General Building Maintenance</v>
      </c>
    </row>
    <row r="6880" spans="1:12" hidden="1">
      <c r="A6880">
        <v>11638</v>
      </c>
      <c r="B6880" t="s">
        <v>957</v>
      </c>
      <c r="C6880">
        <v>50390000</v>
      </c>
      <c r="D6880" t="s">
        <v>63</v>
      </c>
      <c r="E6880" t="s">
        <v>13</v>
      </c>
      <c r="F6880" t="s">
        <v>13</v>
      </c>
      <c r="G6880" t="s">
        <v>8019</v>
      </c>
      <c r="H6880" s="2">
        <v>44875.845188692132</v>
      </c>
      <c r="I6880" t="s">
        <v>663</v>
      </c>
      <c r="J6880" s="2">
        <v>44875.845188692132</v>
      </c>
      <c r="K6880" t="s">
        <v>663</v>
      </c>
      <c r="L6880" t="str">
        <f>VLOOKUP(C6880,ACCOUNT_MAPPING!A:C,3,FALSE)</f>
        <v>General Building Maintenance</v>
      </c>
    </row>
    <row r="6881" spans="1:12" hidden="1">
      <c r="A6881">
        <v>11472</v>
      </c>
      <c r="B6881" t="s">
        <v>1250</v>
      </c>
      <c r="C6881">
        <v>50390000</v>
      </c>
      <c r="D6881" t="s">
        <v>17</v>
      </c>
      <c r="E6881" t="s">
        <v>13</v>
      </c>
      <c r="F6881" t="s">
        <v>13</v>
      </c>
      <c r="G6881" t="s">
        <v>7693</v>
      </c>
      <c r="H6881" s="2">
        <v>44925.490251585645</v>
      </c>
      <c r="I6881" t="s">
        <v>900</v>
      </c>
      <c r="J6881" s="2">
        <v>44925.490251585645</v>
      </c>
      <c r="K6881" t="s">
        <v>900</v>
      </c>
      <c r="L6881" t="str">
        <f>VLOOKUP(C6881,ACCOUNT_MAPPING!A:C,3,FALSE)</f>
        <v>General Building Maintenance</v>
      </c>
    </row>
    <row r="6882" spans="1:12" hidden="1">
      <c r="A6882">
        <v>11625</v>
      </c>
      <c r="B6882" t="s">
        <v>962</v>
      </c>
      <c r="C6882">
        <v>50390000</v>
      </c>
      <c r="D6882" t="s">
        <v>63</v>
      </c>
      <c r="E6882" t="s">
        <v>13</v>
      </c>
      <c r="F6882" t="s">
        <v>13</v>
      </c>
      <c r="G6882" t="s">
        <v>8035</v>
      </c>
      <c r="H6882" s="2">
        <v>44874.833344675928</v>
      </c>
      <c r="I6882" t="s">
        <v>661</v>
      </c>
      <c r="J6882" s="2">
        <v>44874.833344675928</v>
      </c>
      <c r="K6882" t="s">
        <v>661</v>
      </c>
      <c r="L6882" t="str">
        <f>VLOOKUP(C6882,ACCOUNT_MAPPING!A:C,3,FALSE)</f>
        <v>General Building Maintenance</v>
      </c>
    </row>
    <row r="6883" spans="1:12" hidden="1">
      <c r="A6883">
        <v>11628</v>
      </c>
      <c r="B6883" t="s">
        <v>963</v>
      </c>
      <c r="C6883">
        <v>50390000</v>
      </c>
      <c r="D6883" t="s">
        <v>63</v>
      </c>
      <c r="E6883" t="s">
        <v>13</v>
      </c>
      <c r="F6883" t="s">
        <v>13</v>
      </c>
      <c r="G6883" t="s">
        <v>8019</v>
      </c>
      <c r="H6883" s="2">
        <v>44873.708581979168</v>
      </c>
      <c r="I6883" t="s">
        <v>663</v>
      </c>
      <c r="J6883" s="2">
        <v>44873.708581979168</v>
      </c>
      <c r="K6883" t="s">
        <v>663</v>
      </c>
      <c r="L6883" t="str">
        <f>VLOOKUP(C6883,ACCOUNT_MAPPING!A:C,3,FALSE)</f>
        <v>General Building Maintenance</v>
      </c>
    </row>
    <row r="6884" spans="1:12" hidden="1">
      <c r="A6884">
        <v>11768</v>
      </c>
      <c r="B6884" t="s">
        <v>985</v>
      </c>
      <c r="C6884">
        <v>50390000</v>
      </c>
      <c r="D6884" t="s">
        <v>17</v>
      </c>
      <c r="E6884" t="s">
        <v>13</v>
      </c>
      <c r="F6884" t="s">
        <v>13</v>
      </c>
      <c r="G6884" t="s">
        <v>8036</v>
      </c>
      <c r="H6884" s="2">
        <v>44916.681257442127</v>
      </c>
      <c r="I6884" t="s">
        <v>949</v>
      </c>
      <c r="J6884" s="2">
        <v>44916.681257442127</v>
      </c>
      <c r="K6884" t="s">
        <v>949</v>
      </c>
      <c r="L6884" t="str">
        <f>VLOOKUP(C6884,ACCOUNT_MAPPING!A:C,3,FALSE)</f>
        <v>General Building Maintenance</v>
      </c>
    </row>
    <row r="6885" spans="1:12" hidden="1">
      <c r="A6885">
        <v>11643</v>
      </c>
      <c r="B6885" t="s">
        <v>972</v>
      </c>
      <c r="C6885">
        <v>50390000</v>
      </c>
      <c r="D6885" t="s">
        <v>63</v>
      </c>
      <c r="E6885" t="s">
        <v>13</v>
      </c>
      <c r="F6885" t="s">
        <v>13</v>
      </c>
      <c r="G6885" t="s">
        <v>8037</v>
      </c>
      <c r="H6885" s="2">
        <v>44875.659477280089</v>
      </c>
      <c r="I6885" t="s">
        <v>661</v>
      </c>
      <c r="J6885" s="2">
        <v>44875.659477280089</v>
      </c>
      <c r="K6885" t="s">
        <v>661</v>
      </c>
      <c r="L6885" t="str">
        <f>VLOOKUP(C6885,ACCOUNT_MAPPING!A:C,3,FALSE)</f>
        <v>General Building Maintenance</v>
      </c>
    </row>
    <row r="6886" spans="1:12" hidden="1">
      <c r="A6886">
        <v>11575</v>
      </c>
      <c r="B6886" t="s">
        <v>3385</v>
      </c>
      <c r="C6886">
        <v>50390000</v>
      </c>
      <c r="D6886" t="s">
        <v>17</v>
      </c>
      <c r="E6886" t="s">
        <v>13</v>
      </c>
      <c r="F6886" t="s">
        <v>13</v>
      </c>
      <c r="G6886" t="s">
        <v>8038</v>
      </c>
      <c r="H6886" s="2">
        <v>44923.663202280091</v>
      </c>
      <c r="I6886" t="s">
        <v>1895</v>
      </c>
      <c r="J6886" s="2">
        <v>44923.663202280091</v>
      </c>
      <c r="K6886" t="s">
        <v>1895</v>
      </c>
      <c r="L6886" t="str">
        <f>VLOOKUP(C6886,ACCOUNT_MAPPING!A:C,3,FALSE)</f>
        <v>General Building Maintenance</v>
      </c>
    </row>
    <row r="6887" spans="1:12" hidden="1">
      <c r="A6887">
        <v>11819</v>
      </c>
      <c r="B6887" t="s">
        <v>992</v>
      </c>
      <c r="C6887">
        <v>50390000</v>
      </c>
      <c r="D6887" t="s">
        <v>17</v>
      </c>
      <c r="E6887" t="s">
        <v>13</v>
      </c>
      <c r="F6887" t="s">
        <v>13</v>
      </c>
      <c r="G6887" t="s">
        <v>8039</v>
      </c>
      <c r="H6887" s="2">
        <v>44917.785684918985</v>
      </c>
      <c r="I6887" t="s">
        <v>79</v>
      </c>
      <c r="J6887" s="2">
        <v>44917.785684918985</v>
      </c>
      <c r="K6887" t="s">
        <v>79</v>
      </c>
      <c r="L6887" t="str">
        <f>VLOOKUP(C6887,ACCOUNT_MAPPING!A:C,3,FALSE)</f>
        <v>General Building Maintenance</v>
      </c>
    </row>
    <row r="6888" spans="1:12" hidden="1">
      <c r="A6888">
        <v>11641</v>
      </c>
      <c r="B6888" t="s">
        <v>4885</v>
      </c>
      <c r="C6888">
        <v>50390000</v>
      </c>
      <c r="D6888" t="s">
        <v>63</v>
      </c>
      <c r="E6888" t="s">
        <v>13</v>
      </c>
      <c r="F6888" t="s">
        <v>13</v>
      </c>
      <c r="G6888" t="s">
        <v>8022</v>
      </c>
      <c r="H6888" s="2">
        <v>44875.978654548613</v>
      </c>
      <c r="I6888" t="s">
        <v>663</v>
      </c>
      <c r="J6888" s="2">
        <v>44875.978654548613</v>
      </c>
      <c r="K6888" t="s">
        <v>663</v>
      </c>
      <c r="L6888" t="str">
        <f>VLOOKUP(C6888,ACCOUNT_MAPPING!A:C,3,FALSE)</f>
        <v>General Building Maintenance</v>
      </c>
    </row>
    <row r="6889" spans="1:12" hidden="1">
      <c r="A6889">
        <v>11709</v>
      </c>
      <c r="B6889" t="s">
        <v>2805</v>
      </c>
      <c r="C6889">
        <v>50390000</v>
      </c>
      <c r="D6889" t="s">
        <v>63</v>
      </c>
      <c r="E6889" t="s">
        <v>13</v>
      </c>
      <c r="F6889" t="s">
        <v>13</v>
      </c>
      <c r="G6889" t="s">
        <v>1289</v>
      </c>
      <c r="H6889" s="2">
        <v>44872.664222685184</v>
      </c>
      <c r="I6889" t="s">
        <v>548</v>
      </c>
      <c r="J6889" s="2">
        <v>44872.664222685184</v>
      </c>
      <c r="K6889" t="s">
        <v>548</v>
      </c>
      <c r="L6889" t="str">
        <f>VLOOKUP(C6889,ACCOUNT_MAPPING!A:C,3,FALSE)</f>
        <v>General Building Maintenance</v>
      </c>
    </row>
    <row r="6890" spans="1:12" hidden="1">
      <c r="A6890">
        <v>11647</v>
      </c>
      <c r="B6890" t="s">
        <v>910</v>
      </c>
      <c r="C6890">
        <v>50390000</v>
      </c>
      <c r="D6890" t="s">
        <v>63</v>
      </c>
      <c r="E6890" t="s">
        <v>13</v>
      </c>
      <c r="F6890" t="s">
        <v>13</v>
      </c>
      <c r="G6890" t="s">
        <v>8019</v>
      </c>
      <c r="H6890" s="2">
        <v>44875.884676967595</v>
      </c>
      <c r="I6890" t="s">
        <v>663</v>
      </c>
      <c r="J6890" s="2">
        <v>44875.884676967595</v>
      </c>
      <c r="K6890" t="s">
        <v>663</v>
      </c>
      <c r="L6890" t="str">
        <f>VLOOKUP(C6890,ACCOUNT_MAPPING!A:C,3,FALSE)</f>
        <v>General Building Maintenance</v>
      </c>
    </row>
    <row r="6891" spans="1:12" hidden="1">
      <c r="A6891">
        <v>11653</v>
      </c>
      <c r="B6891" t="s">
        <v>911</v>
      </c>
      <c r="C6891">
        <v>50390000</v>
      </c>
      <c r="D6891" t="s">
        <v>63</v>
      </c>
      <c r="E6891" t="s">
        <v>13</v>
      </c>
      <c r="F6891" t="s">
        <v>13</v>
      </c>
      <c r="G6891" t="s">
        <v>8022</v>
      </c>
      <c r="H6891" s="2">
        <v>44875.98572650463</v>
      </c>
      <c r="I6891" t="s">
        <v>663</v>
      </c>
      <c r="J6891" s="2">
        <v>44875.98572650463</v>
      </c>
      <c r="K6891" t="s">
        <v>663</v>
      </c>
      <c r="L6891" t="str">
        <f>VLOOKUP(C6891,ACCOUNT_MAPPING!A:C,3,FALSE)</f>
        <v>General Building Maintenance</v>
      </c>
    </row>
    <row r="6892" spans="1:12" hidden="1">
      <c r="A6892">
        <v>11724</v>
      </c>
      <c r="B6892" t="s">
        <v>6733</v>
      </c>
      <c r="C6892">
        <v>50390000</v>
      </c>
      <c r="D6892" t="s">
        <v>63</v>
      </c>
      <c r="E6892" t="s">
        <v>13</v>
      </c>
      <c r="F6892" t="s">
        <v>13</v>
      </c>
      <c r="G6892" t="s">
        <v>8040</v>
      </c>
      <c r="H6892" s="2">
        <v>44874.774001504629</v>
      </c>
      <c r="I6892" t="s">
        <v>544</v>
      </c>
      <c r="J6892" s="2">
        <v>44874.774001504629</v>
      </c>
      <c r="K6892" t="s">
        <v>544</v>
      </c>
      <c r="L6892" t="str">
        <f>VLOOKUP(C6892,ACCOUNT_MAPPING!A:C,3,FALSE)</f>
        <v>General Building Maintenance</v>
      </c>
    </row>
    <row r="6893" spans="1:12" hidden="1">
      <c r="A6893">
        <v>11690</v>
      </c>
      <c r="B6893" t="s">
        <v>187</v>
      </c>
      <c r="C6893">
        <v>50390000</v>
      </c>
      <c r="D6893" t="s">
        <v>17</v>
      </c>
      <c r="E6893" t="s">
        <v>13</v>
      </c>
      <c r="F6893" t="s">
        <v>13</v>
      </c>
      <c r="G6893" t="s">
        <v>8041</v>
      </c>
      <c r="H6893" s="2">
        <v>44922.709186770837</v>
      </c>
      <c r="I6893" t="s">
        <v>186</v>
      </c>
      <c r="J6893" s="2">
        <v>44922.709186770837</v>
      </c>
      <c r="K6893" t="s">
        <v>186</v>
      </c>
      <c r="L6893" t="str">
        <f>VLOOKUP(C6893,ACCOUNT_MAPPING!A:C,3,FALSE)</f>
        <v>General Building Maintenance</v>
      </c>
    </row>
    <row r="6894" spans="1:12" hidden="1">
      <c r="A6894">
        <v>11727</v>
      </c>
      <c r="B6894" t="s">
        <v>2793</v>
      </c>
      <c r="C6894">
        <v>50390000</v>
      </c>
      <c r="D6894" t="s">
        <v>63</v>
      </c>
      <c r="E6894" t="s">
        <v>13</v>
      </c>
      <c r="F6894" t="s">
        <v>13</v>
      </c>
      <c r="G6894" t="s">
        <v>8042</v>
      </c>
      <c r="H6894" s="2">
        <v>44874.78628310185</v>
      </c>
      <c r="I6894" t="s">
        <v>544</v>
      </c>
      <c r="J6894" s="2">
        <v>44874.78628310185</v>
      </c>
      <c r="K6894" t="s">
        <v>544</v>
      </c>
      <c r="L6894" t="str">
        <f>VLOOKUP(C6894,ACCOUNT_MAPPING!A:C,3,FALSE)</f>
        <v>General Building Maintenance</v>
      </c>
    </row>
    <row r="6895" spans="1:12" hidden="1">
      <c r="A6895">
        <v>11742</v>
      </c>
      <c r="B6895" t="s">
        <v>7339</v>
      </c>
      <c r="C6895">
        <v>50390000</v>
      </c>
      <c r="D6895" t="s">
        <v>17</v>
      </c>
      <c r="E6895" t="s">
        <v>13</v>
      </c>
      <c r="F6895" t="s">
        <v>13</v>
      </c>
      <c r="G6895" t="s">
        <v>8043</v>
      </c>
      <c r="H6895" s="2">
        <v>44924.543816898149</v>
      </c>
      <c r="I6895" t="s">
        <v>34</v>
      </c>
      <c r="J6895" s="2">
        <v>44924.543816898149</v>
      </c>
      <c r="K6895" t="s">
        <v>34</v>
      </c>
      <c r="L6895" t="str">
        <f>VLOOKUP(C6895,ACCOUNT_MAPPING!A:C,3,FALSE)</f>
        <v>General Building Maintenance</v>
      </c>
    </row>
    <row r="6896" spans="1:12" hidden="1">
      <c r="A6896">
        <v>11619</v>
      </c>
      <c r="B6896" t="s">
        <v>918</v>
      </c>
      <c r="C6896">
        <v>50390000</v>
      </c>
      <c r="D6896" t="s">
        <v>63</v>
      </c>
      <c r="E6896" t="s">
        <v>13</v>
      </c>
      <c r="F6896" t="s">
        <v>13</v>
      </c>
      <c r="G6896" t="s">
        <v>8026</v>
      </c>
      <c r="H6896" s="2">
        <v>44874.624496562501</v>
      </c>
      <c r="I6896" t="s">
        <v>630</v>
      </c>
      <c r="J6896" s="2">
        <v>44874.624496562501</v>
      </c>
      <c r="K6896" t="s">
        <v>630</v>
      </c>
      <c r="L6896" t="str">
        <f>VLOOKUP(C6896,ACCOUNT_MAPPING!A:C,3,FALSE)</f>
        <v>General Building Maintenance</v>
      </c>
    </row>
    <row r="6897" spans="1:12" hidden="1">
      <c r="A6897">
        <v>11622</v>
      </c>
      <c r="B6897" t="s">
        <v>941</v>
      </c>
      <c r="C6897">
        <v>50390000</v>
      </c>
      <c r="D6897" t="s">
        <v>63</v>
      </c>
      <c r="E6897" t="s">
        <v>13</v>
      </c>
      <c r="F6897" t="s">
        <v>13</v>
      </c>
      <c r="G6897" t="s">
        <v>8026</v>
      </c>
      <c r="H6897" s="2">
        <v>44874.688490775465</v>
      </c>
      <c r="I6897" t="s">
        <v>630</v>
      </c>
      <c r="J6897" s="2">
        <v>44874.688490775465</v>
      </c>
      <c r="K6897" t="s">
        <v>630</v>
      </c>
      <c r="L6897" t="str">
        <f>VLOOKUP(C6897,ACCOUNT_MAPPING!A:C,3,FALSE)</f>
        <v>General Building Maintenance</v>
      </c>
    </row>
    <row r="6898" spans="1:12" hidden="1">
      <c r="A6898">
        <v>11629</v>
      </c>
      <c r="B6898" t="s">
        <v>934</v>
      </c>
      <c r="C6898">
        <v>50390000</v>
      </c>
      <c r="D6898" t="s">
        <v>63</v>
      </c>
      <c r="E6898" t="s">
        <v>13</v>
      </c>
      <c r="F6898" t="s">
        <v>13</v>
      </c>
      <c r="G6898" t="s">
        <v>8019</v>
      </c>
      <c r="H6898" s="2">
        <v>44873.718103206018</v>
      </c>
      <c r="I6898" t="s">
        <v>663</v>
      </c>
      <c r="J6898" s="2">
        <v>44873.718103206018</v>
      </c>
      <c r="K6898" t="s">
        <v>663</v>
      </c>
      <c r="L6898" t="str">
        <f>VLOOKUP(C6898,ACCOUNT_MAPPING!A:C,3,FALSE)</f>
        <v>General Building Maintenance</v>
      </c>
    </row>
    <row r="6899" spans="1:12" hidden="1">
      <c r="A6899">
        <v>11633</v>
      </c>
      <c r="B6899" t="s">
        <v>936</v>
      </c>
      <c r="C6899">
        <v>50390000</v>
      </c>
      <c r="D6899" t="s">
        <v>63</v>
      </c>
      <c r="E6899" t="s">
        <v>13</v>
      </c>
      <c r="F6899" t="s">
        <v>13</v>
      </c>
      <c r="G6899" t="s">
        <v>8019</v>
      </c>
      <c r="H6899" s="2">
        <v>44875.758172488429</v>
      </c>
      <c r="I6899" t="s">
        <v>663</v>
      </c>
      <c r="J6899" s="2">
        <v>44875.758172488429</v>
      </c>
      <c r="K6899" t="s">
        <v>663</v>
      </c>
      <c r="L6899" t="str">
        <f>VLOOKUP(C6899,ACCOUNT_MAPPING!A:C,3,FALSE)</f>
        <v>General Building Maintenance</v>
      </c>
    </row>
    <row r="6900" spans="1:12" hidden="1">
      <c r="A6900">
        <v>11868</v>
      </c>
      <c r="B6900" t="s">
        <v>2840</v>
      </c>
      <c r="C6900">
        <v>50390000</v>
      </c>
      <c r="D6900" t="s">
        <v>63</v>
      </c>
      <c r="E6900" t="s">
        <v>13</v>
      </c>
      <c r="F6900" t="s">
        <v>13</v>
      </c>
      <c r="G6900" t="s">
        <v>8044</v>
      </c>
      <c r="H6900" s="2">
        <v>44875.605489895832</v>
      </c>
      <c r="I6900" t="s">
        <v>354</v>
      </c>
      <c r="J6900" s="2">
        <v>44875.605489895832</v>
      </c>
      <c r="K6900" t="s">
        <v>354</v>
      </c>
      <c r="L6900" t="str">
        <f>VLOOKUP(C6900,ACCOUNT_MAPPING!A:C,3,FALSE)</f>
        <v>General Building Maintenance</v>
      </c>
    </row>
    <row r="6901" spans="1:12" hidden="1">
      <c r="A6901">
        <v>11892</v>
      </c>
      <c r="B6901" t="s">
        <v>968</v>
      </c>
      <c r="C6901">
        <v>50390000</v>
      </c>
      <c r="D6901" t="s">
        <v>63</v>
      </c>
      <c r="E6901" t="s">
        <v>13</v>
      </c>
      <c r="F6901" t="s">
        <v>13</v>
      </c>
      <c r="G6901" t="s">
        <v>7747</v>
      </c>
      <c r="H6901" s="2">
        <v>44876.93009065972</v>
      </c>
      <c r="I6901" t="s">
        <v>720</v>
      </c>
      <c r="J6901" s="2">
        <v>44876.93009065972</v>
      </c>
      <c r="K6901" t="s">
        <v>720</v>
      </c>
      <c r="L6901" t="str">
        <f>VLOOKUP(C6901,ACCOUNT_MAPPING!A:C,3,FALSE)</f>
        <v>General Building Maintenance</v>
      </c>
    </row>
    <row r="6902" spans="1:12" hidden="1">
      <c r="A6902">
        <v>11712</v>
      </c>
      <c r="B6902" t="s">
        <v>2753</v>
      </c>
      <c r="C6902">
        <v>50390000</v>
      </c>
      <c r="D6902" t="s">
        <v>63</v>
      </c>
      <c r="E6902" t="s">
        <v>13</v>
      </c>
      <c r="F6902" t="s">
        <v>13</v>
      </c>
      <c r="G6902" t="s">
        <v>1289</v>
      </c>
      <c r="H6902" s="2">
        <v>44872.668420636575</v>
      </c>
      <c r="I6902" t="s">
        <v>548</v>
      </c>
      <c r="J6902" s="2">
        <v>44872.668420636575</v>
      </c>
      <c r="K6902" t="s">
        <v>548</v>
      </c>
      <c r="L6902" t="str">
        <f>VLOOKUP(C6902,ACCOUNT_MAPPING!A:C,3,FALSE)</f>
        <v>General Building Maintenance</v>
      </c>
    </row>
    <row r="6903" spans="1:12" hidden="1">
      <c r="A6903">
        <v>11713</v>
      </c>
      <c r="B6903" t="s">
        <v>2754</v>
      </c>
      <c r="C6903">
        <v>50390000</v>
      </c>
      <c r="D6903" t="s">
        <v>17</v>
      </c>
      <c r="E6903" t="s">
        <v>13</v>
      </c>
      <c r="F6903" t="s">
        <v>13</v>
      </c>
      <c r="G6903" t="s">
        <v>1289</v>
      </c>
      <c r="H6903" s="2">
        <v>44929.736867557869</v>
      </c>
      <c r="I6903" t="s">
        <v>548</v>
      </c>
      <c r="J6903" s="2">
        <v>44929.736867557869</v>
      </c>
      <c r="K6903" t="s">
        <v>548</v>
      </c>
      <c r="L6903" t="str">
        <f>VLOOKUP(C6903,ACCOUNT_MAPPING!A:C,3,FALSE)</f>
        <v>General Building Maintenance</v>
      </c>
    </row>
    <row r="6904" spans="1:12" hidden="1">
      <c r="A6904">
        <v>11637</v>
      </c>
      <c r="B6904" t="s">
        <v>956</v>
      </c>
      <c r="C6904">
        <v>50390000</v>
      </c>
      <c r="D6904" t="s">
        <v>63</v>
      </c>
      <c r="E6904" t="s">
        <v>13</v>
      </c>
      <c r="F6904" t="s">
        <v>13</v>
      </c>
      <c r="G6904" t="s">
        <v>8019</v>
      </c>
      <c r="H6904" s="2">
        <v>44875.834810416665</v>
      </c>
      <c r="I6904" t="s">
        <v>663</v>
      </c>
      <c r="J6904" s="2">
        <v>44875.834810416665</v>
      </c>
      <c r="K6904" t="s">
        <v>663</v>
      </c>
      <c r="L6904" t="str">
        <f>VLOOKUP(C6904,ACCOUNT_MAPPING!A:C,3,FALSE)</f>
        <v>General Building Maintenance</v>
      </c>
    </row>
    <row r="6905" spans="1:12" hidden="1">
      <c r="A6905">
        <v>11640</v>
      </c>
      <c r="B6905" t="s">
        <v>2770</v>
      </c>
      <c r="C6905">
        <v>50390000</v>
      </c>
      <c r="D6905" t="s">
        <v>63</v>
      </c>
      <c r="E6905" t="s">
        <v>13</v>
      </c>
      <c r="F6905" t="s">
        <v>13</v>
      </c>
      <c r="G6905" t="s">
        <v>8022</v>
      </c>
      <c r="H6905" s="2">
        <v>44875.97648568287</v>
      </c>
      <c r="I6905" t="s">
        <v>663</v>
      </c>
      <c r="J6905" s="2">
        <v>44875.97648568287</v>
      </c>
      <c r="K6905" t="s">
        <v>663</v>
      </c>
      <c r="L6905" t="str">
        <f>VLOOKUP(C6905,ACCOUNT_MAPPING!A:C,3,FALSE)</f>
        <v>General Building Maintenance</v>
      </c>
    </row>
    <row r="6906" spans="1:12" hidden="1">
      <c r="A6906">
        <v>11644</v>
      </c>
      <c r="B6906" t="s">
        <v>950</v>
      </c>
      <c r="C6906">
        <v>50390000</v>
      </c>
      <c r="D6906" t="s">
        <v>63</v>
      </c>
      <c r="E6906" t="s">
        <v>13</v>
      </c>
      <c r="F6906" t="s">
        <v>13</v>
      </c>
      <c r="G6906" t="s">
        <v>8045</v>
      </c>
      <c r="H6906" s="2">
        <v>44875.662202546293</v>
      </c>
      <c r="I6906" t="s">
        <v>661</v>
      </c>
      <c r="J6906" s="2">
        <v>44875.662202546293</v>
      </c>
      <c r="K6906" t="s">
        <v>661</v>
      </c>
      <c r="L6906" t="str">
        <f>VLOOKUP(C6906,ACCOUNT_MAPPING!A:C,3,FALSE)</f>
        <v>General Building Maintenance</v>
      </c>
    </row>
    <row r="6907" spans="1:12" hidden="1">
      <c r="A6907">
        <v>11732</v>
      </c>
      <c r="B6907" t="s">
        <v>2757</v>
      </c>
      <c r="C6907">
        <v>50390000</v>
      </c>
      <c r="D6907" t="s">
        <v>17</v>
      </c>
      <c r="E6907" t="s">
        <v>13</v>
      </c>
      <c r="F6907" t="s">
        <v>13</v>
      </c>
      <c r="G6907" t="s">
        <v>1289</v>
      </c>
      <c r="H6907" s="2">
        <v>44929.740525347224</v>
      </c>
      <c r="I6907" t="s">
        <v>548</v>
      </c>
      <c r="J6907" s="2">
        <v>44929.740525347224</v>
      </c>
      <c r="K6907" t="s">
        <v>548</v>
      </c>
      <c r="L6907" t="str">
        <f>VLOOKUP(C6907,ACCOUNT_MAPPING!A:C,3,FALSE)</f>
        <v>General Building Maintenance</v>
      </c>
    </row>
    <row r="6908" spans="1:12" hidden="1">
      <c r="A6908">
        <v>11893</v>
      </c>
      <c r="B6908" t="s">
        <v>970</v>
      </c>
      <c r="C6908">
        <v>50390000</v>
      </c>
      <c r="D6908" t="s">
        <v>63</v>
      </c>
      <c r="E6908" t="s">
        <v>13</v>
      </c>
      <c r="F6908" t="s">
        <v>13</v>
      </c>
      <c r="G6908" t="s">
        <v>7747</v>
      </c>
      <c r="H6908" s="2">
        <v>44876.95059054398</v>
      </c>
      <c r="I6908" t="s">
        <v>720</v>
      </c>
      <c r="J6908" s="2">
        <v>44876.95059054398</v>
      </c>
      <c r="K6908" t="s">
        <v>720</v>
      </c>
      <c r="L6908" t="str">
        <f>VLOOKUP(C6908,ACCOUNT_MAPPING!A:C,3,FALSE)</f>
        <v>General Building Maintenance</v>
      </c>
    </row>
    <row r="6909" spans="1:12" hidden="1">
      <c r="A6909">
        <v>11894</v>
      </c>
      <c r="B6909" t="s">
        <v>1004</v>
      </c>
      <c r="C6909">
        <v>50390000</v>
      </c>
      <c r="D6909" t="s">
        <v>63</v>
      </c>
      <c r="E6909" t="s">
        <v>13</v>
      </c>
      <c r="F6909" t="s">
        <v>13</v>
      </c>
      <c r="G6909" t="s">
        <v>7747</v>
      </c>
      <c r="H6909" s="2">
        <v>44876.986726967596</v>
      </c>
      <c r="I6909" t="s">
        <v>720</v>
      </c>
      <c r="J6909" s="2">
        <v>44876.986726967596</v>
      </c>
      <c r="K6909" t="s">
        <v>720</v>
      </c>
      <c r="L6909" t="str">
        <f>VLOOKUP(C6909,ACCOUNT_MAPPING!A:C,3,FALSE)</f>
        <v>General Building Maintenance</v>
      </c>
    </row>
    <row r="6910" spans="1:12" hidden="1">
      <c r="A6910">
        <v>11657</v>
      </c>
      <c r="B6910" t="s">
        <v>951</v>
      </c>
      <c r="C6910">
        <v>50390000</v>
      </c>
      <c r="D6910" t="s">
        <v>63</v>
      </c>
      <c r="E6910" t="s">
        <v>13</v>
      </c>
      <c r="F6910" t="s">
        <v>13</v>
      </c>
      <c r="G6910" t="s">
        <v>8023</v>
      </c>
      <c r="H6910" s="2">
        <v>44874.879032442128</v>
      </c>
      <c r="I6910" t="s">
        <v>661</v>
      </c>
      <c r="J6910" s="2">
        <v>44874.879032442128</v>
      </c>
      <c r="K6910" t="s">
        <v>661</v>
      </c>
      <c r="L6910" t="str">
        <f>VLOOKUP(C6910,ACCOUNT_MAPPING!A:C,3,FALSE)</f>
        <v>General Building Maintenance</v>
      </c>
    </row>
    <row r="6911" spans="1:12" hidden="1">
      <c r="A6911">
        <v>11734</v>
      </c>
      <c r="B6911" t="s">
        <v>1493</v>
      </c>
      <c r="C6911">
        <v>50390000</v>
      </c>
      <c r="D6911" t="s">
        <v>17</v>
      </c>
      <c r="E6911" t="s">
        <v>13</v>
      </c>
      <c r="F6911" t="s">
        <v>13</v>
      </c>
      <c r="G6911" t="s">
        <v>1289</v>
      </c>
      <c r="H6911" s="2">
        <v>44929.742594791664</v>
      </c>
      <c r="I6911" t="s">
        <v>548</v>
      </c>
      <c r="J6911" s="2">
        <v>44929.742594791664</v>
      </c>
      <c r="K6911" t="s">
        <v>548</v>
      </c>
      <c r="L6911" t="str">
        <f>VLOOKUP(C6911,ACCOUNT_MAPPING!A:C,3,FALSE)</f>
        <v>General Building Maintenance</v>
      </c>
    </row>
    <row r="6912" spans="1:12" hidden="1">
      <c r="A6912">
        <v>11735</v>
      </c>
      <c r="B6912" t="s">
        <v>925</v>
      </c>
      <c r="C6912">
        <v>50390000</v>
      </c>
      <c r="D6912" t="s">
        <v>63</v>
      </c>
      <c r="E6912" t="s">
        <v>13</v>
      </c>
      <c r="F6912" t="s">
        <v>13</v>
      </c>
      <c r="G6912" t="s">
        <v>8046</v>
      </c>
      <c r="H6912" s="2">
        <v>44874.759913506947</v>
      </c>
      <c r="I6912" t="s">
        <v>265</v>
      </c>
      <c r="J6912" s="2">
        <v>44874.759913506947</v>
      </c>
      <c r="K6912" t="s">
        <v>265</v>
      </c>
      <c r="L6912" t="str">
        <f>VLOOKUP(C6912,ACCOUNT_MAPPING!A:C,3,FALSE)</f>
        <v>General Building Maintenance</v>
      </c>
    </row>
    <row r="6913" spans="1:12" hidden="1">
      <c r="A6913">
        <v>11798</v>
      </c>
      <c r="B6913" t="s">
        <v>2820</v>
      </c>
      <c r="C6913">
        <v>50390000</v>
      </c>
      <c r="D6913" t="s">
        <v>17</v>
      </c>
      <c r="E6913" t="s">
        <v>13</v>
      </c>
      <c r="F6913" t="s">
        <v>13</v>
      </c>
      <c r="G6913" t="s">
        <v>8047</v>
      </c>
      <c r="H6913" s="2">
        <v>44924.486430011573</v>
      </c>
      <c r="I6913" t="s">
        <v>79</v>
      </c>
      <c r="J6913" s="2">
        <v>44924.486430011573</v>
      </c>
      <c r="K6913" t="s">
        <v>79</v>
      </c>
      <c r="L6913" t="str">
        <f>VLOOKUP(C6913,ACCOUNT_MAPPING!A:C,3,FALSE)</f>
        <v>General Building Maintenance</v>
      </c>
    </row>
    <row r="6914" spans="1:12" hidden="1">
      <c r="A6914">
        <v>14234</v>
      </c>
      <c r="B6914" t="s">
        <v>2830</v>
      </c>
      <c r="C6914">
        <v>50390000</v>
      </c>
      <c r="D6914" t="s">
        <v>17</v>
      </c>
      <c r="E6914" t="s">
        <v>13</v>
      </c>
      <c r="F6914" t="s">
        <v>13</v>
      </c>
      <c r="G6914" t="s">
        <v>8048</v>
      </c>
      <c r="H6914" s="2">
        <v>44923.333679050927</v>
      </c>
      <c r="I6914" t="s">
        <v>1292</v>
      </c>
      <c r="J6914" s="2">
        <v>44923.333679050927</v>
      </c>
      <c r="K6914" t="s">
        <v>1292</v>
      </c>
      <c r="L6914" t="str">
        <f>VLOOKUP(C6914,ACCOUNT_MAPPING!A:C,3,FALSE)</f>
        <v>General Building Maintenance</v>
      </c>
    </row>
    <row r="6915" spans="1:12" hidden="1">
      <c r="A6915">
        <v>14239</v>
      </c>
      <c r="B6915" t="s">
        <v>6792</v>
      </c>
      <c r="C6915">
        <v>50390000</v>
      </c>
      <c r="D6915" t="s">
        <v>63</v>
      </c>
      <c r="E6915" t="s">
        <v>13</v>
      </c>
      <c r="F6915" t="s">
        <v>13</v>
      </c>
      <c r="G6915" t="s">
        <v>8049</v>
      </c>
      <c r="H6915" s="2">
        <v>44876.654560763891</v>
      </c>
      <c r="I6915" t="s">
        <v>754</v>
      </c>
      <c r="J6915" s="2">
        <v>44876.654560763891</v>
      </c>
      <c r="K6915" t="s">
        <v>754</v>
      </c>
      <c r="L6915" t="str">
        <f>VLOOKUP(C6915,ACCOUNT_MAPPING!A:C,3,FALSE)</f>
        <v>General Building Maintenance</v>
      </c>
    </row>
    <row r="6916" spans="1:12" hidden="1">
      <c r="A6916">
        <v>14241</v>
      </c>
      <c r="B6916" t="s">
        <v>8050</v>
      </c>
      <c r="C6916">
        <v>50390000</v>
      </c>
      <c r="D6916" t="s">
        <v>63</v>
      </c>
      <c r="E6916" t="s">
        <v>13</v>
      </c>
      <c r="F6916" t="s">
        <v>13</v>
      </c>
      <c r="G6916" t="s">
        <v>8051</v>
      </c>
      <c r="H6916" s="2">
        <v>44876.651200810185</v>
      </c>
      <c r="I6916" t="s">
        <v>754</v>
      </c>
      <c r="J6916" s="2">
        <v>44876.651200810185</v>
      </c>
      <c r="K6916" t="s">
        <v>754</v>
      </c>
      <c r="L6916" t="str">
        <f>VLOOKUP(C6916,ACCOUNT_MAPPING!A:C,3,FALSE)</f>
        <v>General Building Maintenance</v>
      </c>
    </row>
    <row r="6917" spans="1:12" hidden="1">
      <c r="A6917">
        <v>11758</v>
      </c>
      <c r="B6917" t="s">
        <v>964</v>
      </c>
      <c r="C6917">
        <v>50390000</v>
      </c>
      <c r="D6917" t="s">
        <v>17</v>
      </c>
      <c r="E6917" t="s">
        <v>13</v>
      </c>
      <c r="F6917" t="s">
        <v>13</v>
      </c>
      <c r="G6917" t="s">
        <v>8052</v>
      </c>
      <c r="H6917" s="2">
        <v>44916.591687384258</v>
      </c>
      <c r="I6917" t="s">
        <v>949</v>
      </c>
      <c r="J6917" s="2">
        <v>44916.591687384258</v>
      </c>
      <c r="K6917" t="s">
        <v>949</v>
      </c>
      <c r="L6917" t="str">
        <f>VLOOKUP(C6917,ACCOUNT_MAPPING!A:C,3,FALSE)</f>
        <v>General Building Maintenance</v>
      </c>
    </row>
    <row r="6918" spans="1:12" hidden="1">
      <c r="A6918">
        <v>11759</v>
      </c>
      <c r="B6918" t="s">
        <v>1910</v>
      </c>
      <c r="C6918">
        <v>50390000</v>
      </c>
      <c r="D6918" t="s">
        <v>17</v>
      </c>
      <c r="E6918" t="s">
        <v>13</v>
      </c>
      <c r="F6918" t="s">
        <v>13</v>
      </c>
      <c r="G6918" t="s">
        <v>8053</v>
      </c>
      <c r="H6918" s="2">
        <v>44916.604986076389</v>
      </c>
      <c r="I6918" t="s">
        <v>949</v>
      </c>
      <c r="J6918" s="2">
        <v>44916.604986076389</v>
      </c>
      <c r="K6918" t="s">
        <v>949</v>
      </c>
      <c r="L6918" t="str">
        <f>VLOOKUP(C6918,ACCOUNT_MAPPING!A:C,3,FALSE)</f>
        <v>General Building Maintenance</v>
      </c>
    </row>
    <row r="6919" spans="1:12" hidden="1">
      <c r="A6919">
        <v>11694</v>
      </c>
      <c r="B6919" t="s">
        <v>189</v>
      </c>
      <c r="C6919">
        <v>50390000</v>
      </c>
      <c r="D6919" t="s">
        <v>17</v>
      </c>
      <c r="E6919" t="s">
        <v>13</v>
      </c>
      <c r="F6919" t="s">
        <v>13</v>
      </c>
      <c r="G6919" t="s">
        <v>8054</v>
      </c>
      <c r="H6919" s="2">
        <v>44923.672881284721</v>
      </c>
      <c r="I6919" t="s">
        <v>186</v>
      </c>
      <c r="J6919" s="2">
        <v>44923.672881284721</v>
      </c>
      <c r="K6919" t="s">
        <v>186</v>
      </c>
      <c r="L6919" t="str">
        <f>VLOOKUP(C6919,ACCOUNT_MAPPING!A:C,3,FALSE)</f>
        <v>General Building Maintenance</v>
      </c>
    </row>
    <row r="6920" spans="1:12" hidden="1">
      <c r="A6920">
        <v>11700</v>
      </c>
      <c r="B6920" t="s">
        <v>1927</v>
      </c>
      <c r="C6920">
        <v>50390000</v>
      </c>
      <c r="D6920" t="s">
        <v>17</v>
      </c>
      <c r="E6920" t="s">
        <v>13</v>
      </c>
      <c r="F6920" t="s">
        <v>13</v>
      </c>
      <c r="G6920" t="s">
        <v>8055</v>
      </c>
      <c r="H6920" s="2">
        <v>44923.703189502317</v>
      </c>
      <c r="I6920" t="s">
        <v>186</v>
      </c>
      <c r="J6920" s="2">
        <v>44923.703189502317</v>
      </c>
      <c r="K6920" t="s">
        <v>186</v>
      </c>
      <c r="L6920" t="str">
        <f>VLOOKUP(C6920,ACCOUNT_MAPPING!A:C,3,FALSE)</f>
        <v>General Building Maintenance</v>
      </c>
    </row>
    <row r="6921" spans="1:12" hidden="1">
      <c r="A6921">
        <v>11704</v>
      </c>
      <c r="B6921" t="s">
        <v>3429</v>
      </c>
      <c r="C6921">
        <v>50390000</v>
      </c>
      <c r="D6921" t="s">
        <v>17</v>
      </c>
      <c r="E6921" t="s">
        <v>13</v>
      </c>
      <c r="F6921" t="s">
        <v>13</v>
      </c>
      <c r="G6921" t="s">
        <v>8056</v>
      </c>
      <c r="H6921" s="2">
        <v>44924.577871099536</v>
      </c>
      <c r="I6921" t="s">
        <v>186</v>
      </c>
      <c r="J6921" s="2">
        <v>44924.577871099536</v>
      </c>
      <c r="K6921" t="s">
        <v>186</v>
      </c>
      <c r="L6921" t="str">
        <f>VLOOKUP(C6921,ACCOUNT_MAPPING!A:C,3,FALSE)</f>
        <v>General Building Maintenance</v>
      </c>
    </row>
    <row r="6922" spans="1:12" hidden="1">
      <c r="A6922">
        <v>11707</v>
      </c>
      <c r="B6922" t="s">
        <v>534</v>
      </c>
      <c r="C6922">
        <v>50390000</v>
      </c>
      <c r="D6922" t="s">
        <v>63</v>
      </c>
      <c r="E6922" t="s">
        <v>13</v>
      </c>
      <c r="F6922" t="s">
        <v>13</v>
      </c>
      <c r="G6922" t="s">
        <v>8057</v>
      </c>
      <c r="H6922" s="2">
        <v>44874.78628148148</v>
      </c>
      <c r="I6922" t="s">
        <v>195</v>
      </c>
      <c r="J6922" s="2">
        <v>44874.78628148148</v>
      </c>
      <c r="K6922" t="s">
        <v>195</v>
      </c>
      <c r="L6922" t="str">
        <f>VLOOKUP(C6922,ACCOUNT_MAPPING!A:C,3,FALSE)</f>
        <v>General Building Maintenance</v>
      </c>
    </row>
    <row r="6923" spans="1:12" hidden="1">
      <c r="A6923">
        <v>11708</v>
      </c>
      <c r="B6923" t="s">
        <v>2748</v>
      </c>
      <c r="C6923">
        <v>50390000</v>
      </c>
      <c r="D6923" t="s">
        <v>17</v>
      </c>
      <c r="E6923" t="s">
        <v>13</v>
      </c>
      <c r="F6923" t="s">
        <v>13</v>
      </c>
      <c r="G6923" t="s">
        <v>1289</v>
      </c>
      <c r="H6923" s="2">
        <v>44929.728690046293</v>
      </c>
      <c r="I6923" t="s">
        <v>548</v>
      </c>
      <c r="J6923" s="2">
        <v>44929.728690046293</v>
      </c>
      <c r="K6923" t="s">
        <v>548</v>
      </c>
      <c r="L6923" t="str">
        <f>VLOOKUP(C6923,ACCOUNT_MAPPING!A:C,3,FALSE)</f>
        <v>General Building Maintenance</v>
      </c>
    </row>
    <row r="6924" spans="1:12" hidden="1">
      <c r="A6924">
        <v>20411</v>
      </c>
      <c r="B6924" t="s">
        <v>8058</v>
      </c>
      <c r="C6924">
        <v>50390000</v>
      </c>
      <c r="D6924" t="s">
        <v>17</v>
      </c>
      <c r="E6924" t="s">
        <v>13</v>
      </c>
      <c r="F6924" t="s">
        <v>13</v>
      </c>
      <c r="G6924" t="s">
        <v>8059</v>
      </c>
      <c r="H6924" s="2">
        <v>44917.462632291667</v>
      </c>
      <c r="I6924" t="s">
        <v>1672</v>
      </c>
      <c r="J6924" s="2">
        <v>44917.462632291667</v>
      </c>
      <c r="K6924" t="s">
        <v>1672</v>
      </c>
      <c r="L6924" t="str">
        <f>VLOOKUP(C6924,ACCOUNT_MAPPING!A:C,3,FALSE)</f>
        <v>General Building Maintenance</v>
      </c>
    </row>
    <row r="6925" spans="1:12" hidden="1">
      <c r="A6925">
        <v>20414</v>
      </c>
      <c r="B6925" t="s">
        <v>1024</v>
      </c>
      <c r="C6925">
        <v>50390000</v>
      </c>
      <c r="D6925" t="s">
        <v>63</v>
      </c>
      <c r="E6925" t="s">
        <v>13</v>
      </c>
      <c r="F6925" t="s">
        <v>13</v>
      </c>
      <c r="G6925" t="s">
        <v>7747</v>
      </c>
      <c r="H6925" s="2">
        <v>44877.018504629632</v>
      </c>
      <c r="I6925" t="s">
        <v>720</v>
      </c>
      <c r="J6925" s="2">
        <v>44877.018504629632</v>
      </c>
      <c r="K6925" t="s">
        <v>720</v>
      </c>
      <c r="L6925" t="str">
        <f>VLOOKUP(C6925,ACCOUNT_MAPPING!A:C,3,FALSE)</f>
        <v>General Building Maintenance</v>
      </c>
    </row>
    <row r="6926" spans="1:12" hidden="1">
      <c r="A6926">
        <v>11867</v>
      </c>
      <c r="B6926" t="s">
        <v>2838</v>
      </c>
      <c r="C6926">
        <v>50390000</v>
      </c>
      <c r="D6926" t="s">
        <v>63</v>
      </c>
      <c r="E6926" t="s">
        <v>13</v>
      </c>
      <c r="F6926" t="s">
        <v>13</v>
      </c>
      <c r="G6926" t="s">
        <v>8060</v>
      </c>
      <c r="H6926" s="2">
        <v>44875.596647916667</v>
      </c>
      <c r="I6926" t="s">
        <v>354</v>
      </c>
      <c r="J6926" s="2">
        <v>44875.596647916667</v>
      </c>
      <c r="K6926" t="s">
        <v>354</v>
      </c>
      <c r="L6926" t="str">
        <f>VLOOKUP(C6926,ACCOUNT_MAPPING!A:C,3,FALSE)</f>
        <v>General Building Maintenance</v>
      </c>
    </row>
    <row r="6927" spans="1:12" hidden="1">
      <c r="A6927">
        <v>11871</v>
      </c>
      <c r="B6927" t="s">
        <v>2787</v>
      </c>
      <c r="C6927">
        <v>50390000</v>
      </c>
      <c r="D6927" t="s">
        <v>63</v>
      </c>
      <c r="E6927" t="s">
        <v>13</v>
      </c>
      <c r="F6927" t="s">
        <v>13</v>
      </c>
      <c r="G6927" t="s">
        <v>8060</v>
      </c>
      <c r="H6927" s="2">
        <v>44875.627922187501</v>
      </c>
      <c r="I6927" t="s">
        <v>354</v>
      </c>
      <c r="J6927" s="2">
        <v>44875.627922187501</v>
      </c>
      <c r="K6927" t="s">
        <v>354</v>
      </c>
      <c r="L6927" t="str">
        <f>VLOOKUP(C6927,ACCOUNT_MAPPING!A:C,3,FALSE)</f>
        <v>General Building Maintenance</v>
      </c>
    </row>
    <row r="6928" spans="1:12" hidden="1">
      <c r="A6928">
        <v>20452</v>
      </c>
      <c r="B6928" t="s">
        <v>2847</v>
      </c>
      <c r="C6928">
        <v>50390000</v>
      </c>
      <c r="D6928" t="s">
        <v>17</v>
      </c>
      <c r="E6928" t="s">
        <v>13</v>
      </c>
      <c r="F6928" t="s">
        <v>13</v>
      </c>
      <c r="G6928" t="s">
        <v>8061</v>
      </c>
      <c r="H6928" s="2">
        <v>44923.455374189813</v>
      </c>
      <c r="I6928" t="s">
        <v>289</v>
      </c>
      <c r="J6928" s="2">
        <v>44923.455374189813</v>
      </c>
      <c r="K6928" t="s">
        <v>289</v>
      </c>
      <c r="L6928" t="str">
        <f>VLOOKUP(C6928,ACCOUNT_MAPPING!A:C,3,FALSE)</f>
        <v>General Building Maintenance</v>
      </c>
    </row>
    <row r="6929" spans="1:12" hidden="1">
      <c r="A6929">
        <v>11710</v>
      </c>
      <c r="B6929" t="s">
        <v>193</v>
      </c>
      <c r="C6929">
        <v>50390000</v>
      </c>
      <c r="D6929" t="s">
        <v>63</v>
      </c>
      <c r="E6929" t="s">
        <v>13</v>
      </c>
      <c r="F6929" t="s">
        <v>13</v>
      </c>
      <c r="G6929" t="s">
        <v>8057</v>
      </c>
      <c r="H6929" s="2">
        <v>44874.794502511577</v>
      </c>
      <c r="I6929" t="s">
        <v>195</v>
      </c>
      <c r="J6929" s="2">
        <v>44874.794502511577</v>
      </c>
      <c r="K6929" t="s">
        <v>195</v>
      </c>
      <c r="L6929" t="str">
        <f>VLOOKUP(C6929,ACCOUNT_MAPPING!A:C,3,FALSE)</f>
        <v>General Building Maintenance</v>
      </c>
    </row>
    <row r="6930" spans="1:12" hidden="1">
      <c r="A6930">
        <v>11711</v>
      </c>
      <c r="B6930" t="s">
        <v>2792</v>
      </c>
      <c r="C6930">
        <v>50390000</v>
      </c>
      <c r="D6930" t="s">
        <v>17</v>
      </c>
      <c r="E6930" t="s">
        <v>13</v>
      </c>
      <c r="F6930" t="s">
        <v>13</v>
      </c>
      <c r="G6930" t="s">
        <v>1289</v>
      </c>
      <c r="H6930" s="2">
        <v>44929.733930752314</v>
      </c>
      <c r="I6930" t="s">
        <v>548</v>
      </c>
      <c r="J6930" s="2">
        <v>44929.733930752314</v>
      </c>
      <c r="K6930" t="s">
        <v>548</v>
      </c>
      <c r="L6930" t="str">
        <f>VLOOKUP(C6930,ACCOUNT_MAPPING!A:C,3,FALSE)</f>
        <v>General Building Maintenance</v>
      </c>
    </row>
    <row r="6931" spans="1:12" hidden="1">
      <c r="A6931">
        <v>20494</v>
      </c>
      <c r="B6931" t="s">
        <v>1025</v>
      </c>
      <c r="C6931">
        <v>50390000</v>
      </c>
      <c r="D6931" t="s">
        <v>63</v>
      </c>
      <c r="E6931" t="s">
        <v>13</v>
      </c>
      <c r="F6931" t="s">
        <v>13</v>
      </c>
      <c r="G6931" t="s">
        <v>8057</v>
      </c>
      <c r="H6931" s="2">
        <v>44875.798972916666</v>
      </c>
      <c r="I6931" t="s">
        <v>195</v>
      </c>
      <c r="J6931" s="2">
        <v>44875.798972916666</v>
      </c>
      <c r="K6931" t="s">
        <v>195</v>
      </c>
      <c r="L6931" t="str">
        <f>VLOOKUP(C6931,ACCOUNT_MAPPING!A:C,3,FALSE)</f>
        <v>General Building Maintenance</v>
      </c>
    </row>
    <row r="6932" spans="1:12" hidden="1">
      <c r="A6932">
        <v>11728</v>
      </c>
      <c r="B6932" t="s">
        <v>3432</v>
      </c>
      <c r="C6932">
        <v>50390000</v>
      </c>
      <c r="D6932" t="s">
        <v>17</v>
      </c>
      <c r="E6932" t="s">
        <v>13</v>
      </c>
      <c r="F6932" t="s">
        <v>13</v>
      </c>
      <c r="G6932" t="s">
        <v>1289</v>
      </c>
      <c r="H6932" s="2">
        <v>44929.737765706021</v>
      </c>
      <c r="I6932" t="s">
        <v>548</v>
      </c>
      <c r="J6932" s="2">
        <v>44929.737765706021</v>
      </c>
      <c r="K6932" t="s">
        <v>548</v>
      </c>
      <c r="L6932" t="str">
        <f>VLOOKUP(C6932,ACCOUNT_MAPPING!A:C,3,FALSE)</f>
        <v>General Building Maintenance</v>
      </c>
    </row>
    <row r="6933" spans="1:12" hidden="1">
      <c r="A6933">
        <v>11729</v>
      </c>
      <c r="B6933" t="s">
        <v>921</v>
      </c>
      <c r="C6933">
        <v>50390000</v>
      </c>
      <c r="D6933" t="s">
        <v>63</v>
      </c>
      <c r="E6933" t="s">
        <v>13</v>
      </c>
      <c r="F6933" t="s">
        <v>13</v>
      </c>
      <c r="G6933" t="s">
        <v>8057</v>
      </c>
      <c r="H6933" s="2">
        <v>44874.829532060183</v>
      </c>
      <c r="I6933" t="s">
        <v>195</v>
      </c>
      <c r="J6933" s="2">
        <v>44874.829532060183</v>
      </c>
      <c r="K6933" t="s">
        <v>195</v>
      </c>
      <c r="L6933" t="str">
        <f>VLOOKUP(C6933,ACCOUNT_MAPPING!A:C,3,FALSE)</f>
        <v>General Building Maintenance</v>
      </c>
    </row>
    <row r="6934" spans="1:12" hidden="1">
      <c r="A6934">
        <v>11730</v>
      </c>
      <c r="B6934" t="s">
        <v>923</v>
      </c>
      <c r="C6934">
        <v>50390000</v>
      </c>
      <c r="D6934" t="s">
        <v>17</v>
      </c>
      <c r="E6934" t="s">
        <v>13</v>
      </c>
      <c r="F6934" t="s">
        <v>13</v>
      </c>
      <c r="G6934" t="s">
        <v>1289</v>
      </c>
      <c r="H6934" s="2">
        <v>44929.738866516207</v>
      </c>
      <c r="I6934" t="s">
        <v>548</v>
      </c>
      <c r="J6934" s="2">
        <v>44929.738866516207</v>
      </c>
      <c r="K6934" t="s">
        <v>548</v>
      </c>
      <c r="L6934" t="str">
        <f>VLOOKUP(C6934,ACCOUNT_MAPPING!A:C,3,FALSE)</f>
        <v>General Building Maintenance</v>
      </c>
    </row>
    <row r="6935" spans="1:12" hidden="1">
      <c r="A6935">
        <v>11733</v>
      </c>
      <c r="B6935" t="s">
        <v>7353</v>
      </c>
      <c r="C6935">
        <v>50390000</v>
      </c>
      <c r="D6935" t="s">
        <v>63</v>
      </c>
      <c r="E6935" t="s">
        <v>13</v>
      </c>
      <c r="F6935" t="s">
        <v>13</v>
      </c>
      <c r="G6935" t="s">
        <v>1289</v>
      </c>
      <c r="H6935" s="2">
        <v>44872.676848495372</v>
      </c>
      <c r="I6935" t="s">
        <v>548</v>
      </c>
      <c r="J6935" s="2">
        <v>44872.676848495372</v>
      </c>
      <c r="K6935" t="s">
        <v>548</v>
      </c>
      <c r="L6935" t="str">
        <f>VLOOKUP(C6935,ACCOUNT_MAPPING!A:C,3,FALSE)</f>
        <v>General Building Maintenance</v>
      </c>
    </row>
    <row r="6936" spans="1:12" hidden="1">
      <c r="A6936">
        <v>11813</v>
      </c>
      <c r="B6936" t="s">
        <v>979</v>
      </c>
      <c r="C6936">
        <v>50390000</v>
      </c>
      <c r="D6936" t="s">
        <v>17</v>
      </c>
      <c r="E6936" t="s">
        <v>13</v>
      </c>
      <c r="F6936" t="s">
        <v>13</v>
      </c>
      <c r="G6936" t="s">
        <v>8062</v>
      </c>
      <c r="H6936" s="2">
        <v>44917.479062349536</v>
      </c>
      <c r="I6936" t="s">
        <v>233</v>
      </c>
      <c r="J6936" s="2">
        <v>44917.479062349536</v>
      </c>
      <c r="K6936" t="s">
        <v>233</v>
      </c>
      <c r="L6936" t="str">
        <f>VLOOKUP(C6936,ACCOUNT_MAPPING!A:C,3,FALSE)</f>
        <v>General Building Maintenance</v>
      </c>
    </row>
    <row r="6937" spans="1:12" hidden="1">
      <c r="A6937">
        <v>11887</v>
      </c>
      <c r="B6937" t="s">
        <v>987</v>
      </c>
      <c r="C6937">
        <v>50390000</v>
      </c>
      <c r="D6937" t="s">
        <v>63</v>
      </c>
      <c r="E6937" t="s">
        <v>13</v>
      </c>
      <c r="F6937" t="s">
        <v>13</v>
      </c>
      <c r="G6937" t="s">
        <v>8063</v>
      </c>
      <c r="H6937" s="2">
        <v>44875.72825925926</v>
      </c>
      <c r="I6937" t="s">
        <v>720</v>
      </c>
      <c r="J6937" s="2">
        <v>44875.72825925926</v>
      </c>
      <c r="K6937" t="s">
        <v>720</v>
      </c>
      <c r="L6937" t="str">
        <f>VLOOKUP(C6937,ACCOUNT_MAPPING!A:C,3,FALSE)</f>
        <v>General Building Maintenance</v>
      </c>
    </row>
    <row r="6938" spans="1:12" hidden="1">
      <c r="A6938">
        <v>11741</v>
      </c>
      <c r="B6938" t="s">
        <v>1905</v>
      </c>
      <c r="C6938">
        <v>50390000</v>
      </c>
      <c r="D6938" t="s">
        <v>17</v>
      </c>
      <c r="E6938" t="s">
        <v>13</v>
      </c>
      <c r="F6938" t="s">
        <v>13</v>
      </c>
      <c r="G6938" t="s">
        <v>8064</v>
      </c>
      <c r="H6938" s="2">
        <v>44924.533969293981</v>
      </c>
      <c r="I6938" t="s">
        <v>34</v>
      </c>
      <c r="J6938" s="2">
        <v>44924.533969293981</v>
      </c>
      <c r="K6938" t="s">
        <v>34</v>
      </c>
      <c r="L6938" t="str">
        <f>VLOOKUP(C6938,ACCOUNT_MAPPING!A:C,3,FALSE)</f>
        <v>General Building Maintenance</v>
      </c>
    </row>
    <row r="6939" spans="1:12" hidden="1">
      <c r="A6939">
        <v>11743</v>
      </c>
      <c r="B6939" t="s">
        <v>196</v>
      </c>
      <c r="C6939">
        <v>50390000</v>
      </c>
      <c r="D6939" t="s">
        <v>17</v>
      </c>
      <c r="E6939" t="s">
        <v>13</v>
      </c>
      <c r="F6939" t="s">
        <v>13</v>
      </c>
      <c r="G6939" t="s">
        <v>8065</v>
      </c>
      <c r="H6939" s="2">
        <v>44924.556268900466</v>
      </c>
      <c r="I6939" t="s">
        <v>34</v>
      </c>
      <c r="J6939" s="2">
        <v>44924.556268900466</v>
      </c>
      <c r="K6939" t="s">
        <v>34</v>
      </c>
      <c r="L6939" t="str">
        <f>VLOOKUP(C6939,ACCOUNT_MAPPING!A:C,3,FALSE)</f>
        <v>General Building Maintenance</v>
      </c>
    </row>
    <row r="6940" spans="1:12" hidden="1">
      <c r="A6940">
        <v>11750</v>
      </c>
      <c r="B6940" t="s">
        <v>2784</v>
      </c>
      <c r="C6940">
        <v>50390000</v>
      </c>
      <c r="D6940" t="s">
        <v>17</v>
      </c>
      <c r="E6940" t="s">
        <v>13</v>
      </c>
      <c r="F6940" t="s">
        <v>13</v>
      </c>
      <c r="G6940" t="s">
        <v>8064</v>
      </c>
      <c r="H6940" s="2">
        <v>44924.576225115743</v>
      </c>
      <c r="I6940" t="s">
        <v>34</v>
      </c>
      <c r="J6940" s="2">
        <v>44924.576225115743</v>
      </c>
      <c r="K6940" t="s">
        <v>34</v>
      </c>
      <c r="L6940" t="str">
        <f>VLOOKUP(C6940,ACCOUNT_MAPPING!A:C,3,FALSE)</f>
        <v>General Building Maintenance</v>
      </c>
    </row>
    <row r="6941" spans="1:12" hidden="1">
      <c r="A6941">
        <v>11820</v>
      </c>
      <c r="B6941" t="s">
        <v>3437</v>
      </c>
      <c r="C6941">
        <v>50390000</v>
      </c>
      <c r="D6941" t="s">
        <v>17</v>
      </c>
      <c r="E6941" t="s">
        <v>13</v>
      </c>
      <c r="F6941" t="s">
        <v>13</v>
      </c>
      <c r="G6941" t="s">
        <v>8066</v>
      </c>
      <c r="H6941" s="2">
        <v>44917.7900568287</v>
      </c>
      <c r="I6941" t="s">
        <v>79</v>
      </c>
      <c r="J6941" s="2">
        <v>44917.7900568287</v>
      </c>
      <c r="K6941" t="s">
        <v>79</v>
      </c>
      <c r="L6941" t="str">
        <f>VLOOKUP(C6941,ACCOUNT_MAPPING!A:C,3,FALSE)</f>
        <v>General Building Maintenance</v>
      </c>
    </row>
    <row r="6942" spans="1:12" hidden="1">
      <c r="A6942">
        <v>11767</v>
      </c>
      <c r="B6942" t="s">
        <v>983</v>
      </c>
      <c r="C6942">
        <v>50390000</v>
      </c>
      <c r="D6942" t="s">
        <v>17</v>
      </c>
      <c r="E6942" t="s">
        <v>13</v>
      </c>
      <c r="F6942" t="s">
        <v>13</v>
      </c>
      <c r="G6942" t="s">
        <v>8067</v>
      </c>
      <c r="H6942" s="2">
        <v>44916.637236342591</v>
      </c>
      <c r="I6942" t="s">
        <v>949</v>
      </c>
      <c r="J6942" s="2">
        <v>44916.637236342591</v>
      </c>
      <c r="K6942" t="s">
        <v>949</v>
      </c>
      <c r="L6942" t="str">
        <f>VLOOKUP(C6942,ACCOUNT_MAPPING!A:C,3,FALSE)</f>
        <v>General Building Maintenance</v>
      </c>
    </row>
    <row r="6943" spans="1:12" hidden="1">
      <c r="A6943">
        <v>11890</v>
      </c>
      <c r="B6943" t="s">
        <v>1010</v>
      </c>
      <c r="C6943">
        <v>50390000</v>
      </c>
      <c r="D6943" t="s">
        <v>63</v>
      </c>
      <c r="E6943" t="s">
        <v>13</v>
      </c>
      <c r="F6943" t="s">
        <v>13</v>
      </c>
      <c r="G6943" t="s">
        <v>7747</v>
      </c>
      <c r="H6943" s="2">
        <v>44876.828218252318</v>
      </c>
      <c r="I6943" t="s">
        <v>720</v>
      </c>
      <c r="J6943" s="2">
        <v>44876.828218252318</v>
      </c>
      <c r="K6943" t="s">
        <v>720</v>
      </c>
      <c r="L6943" t="str">
        <f>VLOOKUP(C6943,ACCOUNT_MAPPING!A:C,3,FALSE)</f>
        <v>General Building Maintenance</v>
      </c>
    </row>
    <row r="6944" spans="1:12" hidden="1">
      <c r="A6944">
        <v>11769</v>
      </c>
      <c r="B6944" t="s">
        <v>947</v>
      </c>
      <c r="C6944">
        <v>50390000</v>
      </c>
      <c r="D6944" t="s">
        <v>17</v>
      </c>
      <c r="E6944" t="s">
        <v>13</v>
      </c>
      <c r="F6944" t="s">
        <v>13</v>
      </c>
      <c r="G6944" t="s">
        <v>8068</v>
      </c>
      <c r="H6944" s="2">
        <v>44916.703503275465</v>
      </c>
      <c r="I6944" t="s">
        <v>949</v>
      </c>
      <c r="J6944" s="2">
        <v>44916.703503275465</v>
      </c>
      <c r="K6944" t="s">
        <v>949</v>
      </c>
      <c r="L6944" t="str">
        <f>VLOOKUP(C6944,ACCOUNT_MAPPING!A:C,3,FALSE)</f>
        <v>General Building Maintenance</v>
      </c>
    </row>
    <row r="6945" spans="1:12" hidden="1">
      <c r="A6945">
        <v>20525</v>
      </c>
      <c r="B6945" t="s">
        <v>226</v>
      </c>
      <c r="C6945">
        <v>50390000</v>
      </c>
      <c r="D6945" t="s">
        <v>17</v>
      </c>
      <c r="E6945" t="s">
        <v>13</v>
      </c>
      <c r="F6945" t="s">
        <v>13</v>
      </c>
      <c r="G6945" t="s">
        <v>8069</v>
      </c>
      <c r="H6945" s="2">
        <v>44917.531220636571</v>
      </c>
      <c r="I6945" t="s">
        <v>31</v>
      </c>
      <c r="J6945" s="2">
        <v>44917.531220636571</v>
      </c>
      <c r="K6945" t="s">
        <v>31</v>
      </c>
      <c r="L6945" t="str">
        <f>VLOOKUP(C6945,ACCOUNT_MAPPING!A:C,3,FALSE)</f>
        <v>General Building Maintenance</v>
      </c>
    </row>
    <row r="6946" spans="1:12" hidden="1">
      <c r="A6946">
        <v>11869</v>
      </c>
      <c r="B6946" t="s">
        <v>2785</v>
      </c>
      <c r="C6946">
        <v>50390000</v>
      </c>
      <c r="D6946" t="s">
        <v>63</v>
      </c>
      <c r="E6946" t="s">
        <v>13</v>
      </c>
      <c r="F6946" t="s">
        <v>13</v>
      </c>
      <c r="G6946" t="s">
        <v>8044</v>
      </c>
      <c r="H6946" s="2">
        <v>44875.610185219906</v>
      </c>
      <c r="I6946" t="s">
        <v>354</v>
      </c>
      <c r="J6946" s="2">
        <v>44875.610185219906</v>
      </c>
      <c r="K6946" t="s">
        <v>354</v>
      </c>
      <c r="L6946" t="str">
        <f>VLOOKUP(C6946,ACCOUNT_MAPPING!A:C,3,FALSE)</f>
        <v>General Building Maintenance</v>
      </c>
    </row>
    <row r="6947" spans="1:12" hidden="1">
      <c r="A6947">
        <v>11870</v>
      </c>
      <c r="B6947" t="s">
        <v>2806</v>
      </c>
      <c r="C6947">
        <v>50390000</v>
      </c>
      <c r="D6947" t="s">
        <v>63</v>
      </c>
      <c r="E6947" t="s">
        <v>13</v>
      </c>
      <c r="F6947" t="s">
        <v>13</v>
      </c>
      <c r="G6947" t="s">
        <v>8060</v>
      </c>
      <c r="H6947" s="2">
        <v>44875.625031597221</v>
      </c>
      <c r="I6947" t="s">
        <v>354</v>
      </c>
      <c r="J6947" s="2">
        <v>44875.625031597221</v>
      </c>
      <c r="K6947" t="s">
        <v>354</v>
      </c>
      <c r="L6947" t="str">
        <f>VLOOKUP(C6947,ACCOUNT_MAPPING!A:C,3,FALSE)</f>
        <v>General Building Maintenance</v>
      </c>
    </row>
    <row r="6948" spans="1:12" hidden="1">
      <c r="A6948">
        <v>14233</v>
      </c>
      <c r="B6948" t="s">
        <v>3455</v>
      </c>
      <c r="C6948">
        <v>50390000</v>
      </c>
      <c r="D6948" t="s">
        <v>17</v>
      </c>
      <c r="E6948" t="s">
        <v>13</v>
      </c>
      <c r="F6948" t="s">
        <v>13</v>
      </c>
      <c r="G6948" t="s">
        <v>8070</v>
      </c>
      <c r="H6948" s="2">
        <v>44922.469150462966</v>
      </c>
      <c r="I6948" t="s">
        <v>1292</v>
      </c>
      <c r="J6948" s="2">
        <v>44922.469150462966</v>
      </c>
      <c r="K6948" t="s">
        <v>1292</v>
      </c>
      <c r="L6948" t="str">
        <f>VLOOKUP(C6948,ACCOUNT_MAPPING!A:C,3,FALSE)</f>
        <v>General Building Maintenance</v>
      </c>
    </row>
    <row r="6949" spans="1:12" hidden="1">
      <c r="A6949">
        <v>11891</v>
      </c>
      <c r="B6949" t="s">
        <v>966</v>
      </c>
      <c r="C6949">
        <v>50390000</v>
      </c>
      <c r="D6949" t="s">
        <v>63</v>
      </c>
      <c r="E6949" t="s">
        <v>13</v>
      </c>
      <c r="F6949" t="s">
        <v>13</v>
      </c>
      <c r="G6949" t="s">
        <v>7747</v>
      </c>
      <c r="H6949" s="2">
        <v>44876.90504302083</v>
      </c>
      <c r="I6949" t="s">
        <v>720</v>
      </c>
      <c r="J6949" s="2">
        <v>44876.90504302083</v>
      </c>
      <c r="K6949" t="s">
        <v>720</v>
      </c>
      <c r="L6949" t="str">
        <f>VLOOKUP(C6949,ACCOUNT_MAPPING!A:C,3,FALSE)</f>
        <v>General Building Maintenance</v>
      </c>
    </row>
    <row r="6950" spans="1:12" hidden="1">
      <c r="A6950">
        <v>14244</v>
      </c>
      <c r="B6950" t="s">
        <v>1017</v>
      </c>
      <c r="C6950">
        <v>50390000</v>
      </c>
      <c r="D6950" t="s">
        <v>17</v>
      </c>
      <c r="E6950" t="s">
        <v>13</v>
      </c>
      <c r="F6950" t="s">
        <v>13</v>
      </c>
      <c r="G6950" t="s">
        <v>8071</v>
      </c>
      <c r="H6950" s="2">
        <v>44923.413893020836</v>
      </c>
      <c r="I6950" t="s">
        <v>553</v>
      </c>
      <c r="J6950" s="2">
        <v>44923.413893020836</v>
      </c>
      <c r="K6950" t="s">
        <v>553</v>
      </c>
      <c r="L6950" t="str">
        <f>VLOOKUP(C6950,ACCOUNT_MAPPING!A:C,3,FALSE)</f>
        <v>General Building Maintenance</v>
      </c>
    </row>
    <row r="6951" spans="1:12" hidden="1">
      <c r="A6951">
        <v>20556</v>
      </c>
      <c r="B6951" t="s">
        <v>1028</v>
      </c>
      <c r="C6951">
        <v>50390000</v>
      </c>
      <c r="D6951" t="s">
        <v>63</v>
      </c>
      <c r="E6951" t="s">
        <v>13</v>
      </c>
      <c r="F6951" t="s">
        <v>13</v>
      </c>
      <c r="G6951" t="s">
        <v>8072</v>
      </c>
      <c r="H6951" s="2">
        <v>44873.702518518519</v>
      </c>
      <c r="I6951" t="s">
        <v>230</v>
      </c>
      <c r="J6951" s="2">
        <v>44873.702518518519</v>
      </c>
      <c r="K6951" t="s">
        <v>230</v>
      </c>
      <c r="L6951" t="str">
        <f>VLOOKUP(C6951,ACCOUNT_MAPPING!A:C,3,FALSE)</f>
        <v>General Building Maintenance</v>
      </c>
    </row>
    <row r="6952" spans="1:12" hidden="1">
      <c r="A6952">
        <v>14245</v>
      </c>
      <c r="B6952" t="s">
        <v>1018</v>
      </c>
      <c r="C6952">
        <v>50390000</v>
      </c>
      <c r="D6952" t="s">
        <v>17</v>
      </c>
      <c r="E6952" t="s">
        <v>13</v>
      </c>
      <c r="F6952" t="s">
        <v>13</v>
      </c>
      <c r="G6952" t="s">
        <v>8073</v>
      </c>
      <c r="H6952" s="2">
        <v>44923.436643055553</v>
      </c>
      <c r="I6952" t="s">
        <v>553</v>
      </c>
      <c r="J6952" s="2">
        <v>44923.436643055553</v>
      </c>
      <c r="K6952" t="s">
        <v>553</v>
      </c>
      <c r="L6952" t="str">
        <f>VLOOKUP(C6952,ACCOUNT_MAPPING!A:C,3,FALSE)</f>
        <v>General Building Maintenance</v>
      </c>
    </row>
    <row r="6953" spans="1:12" hidden="1">
      <c r="A6953">
        <v>20415</v>
      </c>
      <c r="B6953" t="s">
        <v>1022</v>
      </c>
      <c r="C6953">
        <v>50390000</v>
      </c>
      <c r="D6953" t="s">
        <v>63</v>
      </c>
      <c r="E6953" t="s">
        <v>13</v>
      </c>
      <c r="F6953" t="s">
        <v>13</v>
      </c>
      <c r="G6953" t="s">
        <v>7747</v>
      </c>
      <c r="H6953" s="2">
        <v>44877.021240972223</v>
      </c>
      <c r="I6953" t="s">
        <v>720</v>
      </c>
      <c r="J6953" s="2">
        <v>44877.021240972223</v>
      </c>
      <c r="K6953" t="s">
        <v>720</v>
      </c>
      <c r="L6953" t="str">
        <f>VLOOKUP(C6953,ACCOUNT_MAPPING!A:C,3,FALSE)</f>
        <v>General Building Maintenance</v>
      </c>
    </row>
    <row r="6954" spans="1:12" hidden="1">
      <c r="A6954">
        <v>20602</v>
      </c>
      <c r="B6954" t="s">
        <v>2914</v>
      </c>
      <c r="C6954">
        <v>50390000</v>
      </c>
      <c r="D6954" t="s">
        <v>17</v>
      </c>
      <c r="E6954" t="s">
        <v>13</v>
      </c>
      <c r="F6954" t="s">
        <v>13</v>
      </c>
      <c r="G6954" t="s">
        <v>8074</v>
      </c>
      <c r="H6954" s="2">
        <v>44925.963182175925</v>
      </c>
      <c r="I6954" t="s">
        <v>1229</v>
      </c>
      <c r="J6954" s="2">
        <v>44925.963182175925</v>
      </c>
      <c r="K6954" t="s">
        <v>1229</v>
      </c>
      <c r="L6954" t="str">
        <f>VLOOKUP(C6954,ACCOUNT_MAPPING!A:C,3,FALSE)</f>
        <v>General Building Maintenance</v>
      </c>
    </row>
    <row r="6955" spans="1:12" hidden="1">
      <c r="A6955">
        <v>20603</v>
      </c>
      <c r="B6955" t="s">
        <v>4961</v>
      </c>
      <c r="C6955">
        <v>50390000</v>
      </c>
      <c r="D6955" t="s">
        <v>17</v>
      </c>
      <c r="E6955" t="s">
        <v>13</v>
      </c>
      <c r="F6955" t="s">
        <v>13</v>
      </c>
      <c r="G6955" t="s">
        <v>8075</v>
      </c>
      <c r="H6955" s="2">
        <v>44925.965042164353</v>
      </c>
      <c r="I6955" t="s">
        <v>1229</v>
      </c>
      <c r="J6955" s="2">
        <v>44925.965042164353</v>
      </c>
      <c r="K6955" t="s">
        <v>1229</v>
      </c>
      <c r="L6955" t="str">
        <f>VLOOKUP(C6955,ACCOUNT_MAPPING!A:C,3,FALSE)</f>
        <v>General Building Maintenance</v>
      </c>
    </row>
    <row r="6956" spans="1:12" hidden="1">
      <c r="A6956">
        <v>20614</v>
      </c>
      <c r="B6956" t="s">
        <v>2929</v>
      </c>
      <c r="C6956">
        <v>50390000</v>
      </c>
      <c r="D6956" t="s">
        <v>63</v>
      </c>
      <c r="E6956" t="s">
        <v>13</v>
      </c>
      <c r="F6956" t="s">
        <v>13</v>
      </c>
      <c r="G6956" t="s">
        <v>8076</v>
      </c>
      <c r="H6956" s="2">
        <v>44876.856593287041</v>
      </c>
      <c r="I6956" t="s">
        <v>4627</v>
      </c>
      <c r="J6956" s="2">
        <v>44876.856593287041</v>
      </c>
      <c r="K6956" t="s">
        <v>4627</v>
      </c>
      <c r="L6956" t="str">
        <f>VLOOKUP(C6956,ACCOUNT_MAPPING!A:C,3,FALSE)</f>
        <v>General Building Maintenance</v>
      </c>
    </row>
    <row r="6957" spans="1:12" hidden="1">
      <c r="A6957">
        <v>20620</v>
      </c>
      <c r="B6957" t="s">
        <v>1990</v>
      </c>
      <c r="C6957">
        <v>50390000</v>
      </c>
      <c r="D6957" t="s">
        <v>17</v>
      </c>
      <c r="E6957" t="s">
        <v>13</v>
      </c>
      <c r="F6957" t="s">
        <v>13</v>
      </c>
      <c r="G6957" t="s">
        <v>5909</v>
      </c>
      <c r="H6957" s="2">
        <v>44924.462036886573</v>
      </c>
      <c r="I6957" t="s">
        <v>1441</v>
      </c>
      <c r="J6957" s="2">
        <v>44924.462036886573</v>
      </c>
      <c r="K6957" t="s">
        <v>1441</v>
      </c>
      <c r="L6957" t="str">
        <f>VLOOKUP(C6957,ACCOUNT_MAPPING!A:C,3,FALSE)</f>
        <v>General Building Maintenance</v>
      </c>
    </row>
    <row r="6958" spans="1:12" hidden="1">
      <c r="A6958">
        <v>20621</v>
      </c>
      <c r="B6958" t="s">
        <v>7446</v>
      </c>
      <c r="C6958">
        <v>50390000</v>
      </c>
      <c r="D6958" t="s">
        <v>63</v>
      </c>
      <c r="E6958" t="s">
        <v>13</v>
      </c>
      <c r="F6958" t="s">
        <v>13</v>
      </c>
      <c r="G6958" t="s">
        <v>8077</v>
      </c>
      <c r="H6958" s="2">
        <v>44876.859261840276</v>
      </c>
      <c r="I6958" t="s">
        <v>4627</v>
      </c>
      <c r="J6958" s="2">
        <v>44876.859261840276</v>
      </c>
      <c r="K6958" t="s">
        <v>4627</v>
      </c>
      <c r="L6958" t="str">
        <f>VLOOKUP(C6958,ACCOUNT_MAPPING!A:C,3,FALSE)</f>
        <v>General Building Maintenance</v>
      </c>
    </row>
    <row r="6959" spans="1:12" hidden="1">
      <c r="A6959">
        <v>20453</v>
      </c>
      <c r="B6959" t="s">
        <v>2874</v>
      </c>
      <c r="C6959">
        <v>50390000</v>
      </c>
      <c r="D6959" t="s">
        <v>17</v>
      </c>
      <c r="E6959" t="s">
        <v>13</v>
      </c>
      <c r="F6959" t="s">
        <v>13</v>
      </c>
      <c r="G6959" t="s">
        <v>8078</v>
      </c>
      <c r="H6959" s="2">
        <v>44923.459853159722</v>
      </c>
      <c r="I6959" t="s">
        <v>289</v>
      </c>
      <c r="J6959" s="2">
        <v>44923.459853159722</v>
      </c>
      <c r="K6959" t="s">
        <v>289</v>
      </c>
      <c r="L6959" t="str">
        <f>VLOOKUP(C6959,ACCOUNT_MAPPING!A:C,3,FALSE)</f>
        <v>General Building Maintenance</v>
      </c>
    </row>
    <row r="6960" spans="1:12" hidden="1">
      <c r="A6960">
        <v>20624</v>
      </c>
      <c r="B6960" t="s">
        <v>8079</v>
      </c>
      <c r="C6960">
        <v>50390000</v>
      </c>
      <c r="D6960" t="s">
        <v>17</v>
      </c>
      <c r="E6960" t="s">
        <v>13</v>
      </c>
      <c r="F6960" t="s">
        <v>13</v>
      </c>
      <c r="G6960" t="s">
        <v>8080</v>
      </c>
      <c r="H6960" s="2">
        <v>44925.973406944446</v>
      </c>
      <c r="I6960" t="s">
        <v>1229</v>
      </c>
      <c r="J6960" s="2">
        <v>44925.973406944446</v>
      </c>
      <c r="K6960" t="s">
        <v>1229</v>
      </c>
      <c r="L6960" t="str">
        <f>VLOOKUP(C6960,ACCOUNT_MAPPING!A:C,3,FALSE)</f>
        <v>General Building Maintenance</v>
      </c>
    </row>
    <row r="6961" spans="1:12" hidden="1">
      <c r="A6961">
        <v>14242</v>
      </c>
      <c r="B6961" t="s">
        <v>4939</v>
      </c>
      <c r="C6961">
        <v>50390000</v>
      </c>
      <c r="D6961" t="s">
        <v>63</v>
      </c>
      <c r="E6961" t="s">
        <v>13</v>
      </c>
      <c r="F6961" t="s">
        <v>13</v>
      </c>
      <c r="G6961" t="s">
        <v>8051</v>
      </c>
      <c r="H6961" s="2">
        <v>44876.652099918982</v>
      </c>
      <c r="I6961" t="s">
        <v>754</v>
      </c>
      <c r="J6961" s="2">
        <v>44876.652099918982</v>
      </c>
      <c r="K6961" t="s">
        <v>754</v>
      </c>
      <c r="L6961" t="str">
        <f>VLOOKUP(C6961,ACCOUNT_MAPPING!A:C,3,FALSE)</f>
        <v>General Building Maintenance</v>
      </c>
    </row>
    <row r="6962" spans="1:12" hidden="1">
      <c r="A6962">
        <v>14243</v>
      </c>
      <c r="B6962" t="s">
        <v>1015</v>
      </c>
      <c r="C6962">
        <v>50390000</v>
      </c>
      <c r="D6962" t="s">
        <v>17</v>
      </c>
      <c r="E6962" t="s">
        <v>13</v>
      </c>
      <c r="F6962" t="s">
        <v>13</v>
      </c>
      <c r="G6962" t="s">
        <v>8081</v>
      </c>
      <c r="H6962" s="2">
        <v>44923.403268599533</v>
      </c>
      <c r="I6962" t="s">
        <v>553</v>
      </c>
      <c r="J6962" s="2">
        <v>44923.403268599533</v>
      </c>
      <c r="K6962" t="s">
        <v>553</v>
      </c>
      <c r="L6962" t="str">
        <f>VLOOKUP(C6962,ACCOUNT_MAPPING!A:C,3,FALSE)</f>
        <v>General Building Maintenance</v>
      </c>
    </row>
    <row r="6963" spans="1:12" hidden="1">
      <c r="A6963">
        <v>20649</v>
      </c>
      <c r="B6963" t="s">
        <v>2941</v>
      </c>
      <c r="C6963">
        <v>50390000</v>
      </c>
      <c r="D6963" t="s">
        <v>17</v>
      </c>
      <c r="E6963" t="s">
        <v>13</v>
      </c>
      <c r="F6963" t="s">
        <v>13</v>
      </c>
      <c r="G6963" t="s">
        <v>8082</v>
      </c>
      <c r="H6963" s="2">
        <v>44925.975473460647</v>
      </c>
      <c r="I6963" t="s">
        <v>1229</v>
      </c>
      <c r="J6963" s="2">
        <v>44925.975473460647</v>
      </c>
      <c r="K6963" t="s">
        <v>1229</v>
      </c>
      <c r="L6963" t="str">
        <f>VLOOKUP(C6963,ACCOUNT_MAPPING!A:C,3,FALSE)</f>
        <v>General Building Maintenance</v>
      </c>
    </row>
    <row r="6964" spans="1:12" hidden="1">
      <c r="A6964">
        <v>14246</v>
      </c>
      <c r="B6964" t="s">
        <v>4905</v>
      </c>
      <c r="C6964">
        <v>50390000</v>
      </c>
      <c r="D6964" t="s">
        <v>63</v>
      </c>
      <c r="E6964" t="s">
        <v>13</v>
      </c>
      <c r="F6964" t="s">
        <v>13</v>
      </c>
      <c r="G6964" t="s">
        <v>8049</v>
      </c>
      <c r="H6964" s="2">
        <v>44876.686371261574</v>
      </c>
      <c r="I6964" t="s">
        <v>754</v>
      </c>
      <c r="J6964" s="2">
        <v>44876.686371261574</v>
      </c>
      <c r="K6964" t="s">
        <v>754</v>
      </c>
      <c r="L6964" t="str">
        <f>VLOOKUP(C6964,ACCOUNT_MAPPING!A:C,3,FALSE)</f>
        <v>General Building Maintenance</v>
      </c>
    </row>
    <row r="6965" spans="1:12" hidden="1">
      <c r="A6965">
        <v>20335</v>
      </c>
      <c r="B6965" t="s">
        <v>210</v>
      </c>
      <c r="C6965">
        <v>50390000</v>
      </c>
      <c r="D6965" t="s">
        <v>17</v>
      </c>
      <c r="E6965" t="s">
        <v>13</v>
      </c>
      <c r="F6965" t="s">
        <v>13</v>
      </c>
      <c r="G6965" t="s">
        <v>8083</v>
      </c>
      <c r="H6965" s="2">
        <v>44924.800799537035</v>
      </c>
      <c r="I6965" t="s">
        <v>119</v>
      </c>
      <c r="J6965" s="2">
        <v>44924.800799537035</v>
      </c>
      <c r="K6965" t="s">
        <v>119</v>
      </c>
      <c r="L6965" t="str">
        <f>VLOOKUP(C6965,ACCOUNT_MAPPING!A:C,3,FALSE)</f>
        <v>General Building Maintenance</v>
      </c>
    </row>
    <row r="6966" spans="1:12" hidden="1">
      <c r="A6966">
        <v>20507</v>
      </c>
      <c r="B6966" t="s">
        <v>4950</v>
      </c>
      <c r="C6966">
        <v>50390000</v>
      </c>
      <c r="D6966" t="s">
        <v>63</v>
      </c>
      <c r="E6966" t="s">
        <v>13</v>
      </c>
      <c r="F6966" t="s">
        <v>13</v>
      </c>
      <c r="G6966" t="s">
        <v>8084</v>
      </c>
      <c r="H6966" s="2">
        <v>44873.556423611109</v>
      </c>
      <c r="I6966" t="s">
        <v>354</v>
      </c>
      <c r="J6966" s="2">
        <v>44873.556423611109</v>
      </c>
      <c r="K6966" t="s">
        <v>354</v>
      </c>
      <c r="L6966" t="str">
        <f>VLOOKUP(C6966,ACCOUNT_MAPPING!A:C,3,FALSE)</f>
        <v>General Building Maintenance</v>
      </c>
    </row>
    <row r="6967" spans="1:12" hidden="1">
      <c r="A6967">
        <v>20512</v>
      </c>
      <c r="B6967" t="s">
        <v>8085</v>
      </c>
      <c r="C6967">
        <v>50390000</v>
      </c>
      <c r="D6967" t="s">
        <v>12</v>
      </c>
      <c r="E6967" t="s">
        <v>13</v>
      </c>
      <c r="F6967" t="s">
        <v>13</v>
      </c>
      <c r="G6967" t="s">
        <v>8086</v>
      </c>
      <c r="H6967" s="2">
        <v>45015.684795682871</v>
      </c>
      <c r="I6967" t="s">
        <v>3471</v>
      </c>
      <c r="J6967" s="2">
        <v>45015.684795682871</v>
      </c>
      <c r="K6967" t="s">
        <v>3471</v>
      </c>
      <c r="L6967" t="str">
        <f>VLOOKUP(C6967,ACCOUNT_MAPPING!A:C,3,FALSE)</f>
        <v>General Building Maintenance</v>
      </c>
    </row>
    <row r="6968" spans="1:12" hidden="1">
      <c r="A6968">
        <v>20337</v>
      </c>
      <c r="B6968" t="s">
        <v>1021</v>
      </c>
      <c r="C6968">
        <v>50390000</v>
      </c>
      <c r="D6968" t="s">
        <v>63</v>
      </c>
      <c r="E6968" t="s">
        <v>13</v>
      </c>
      <c r="F6968" t="s">
        <v>13</v>
      </c>
      <c r="G6968" t="s">
        <v>7747</v>
      </c>
      <c r="H6968" s="2">
        <v>44878.969173576392</v>
      </c>
      <c r="I6968" t="s">
        <v>720</v>
      </c>
      <c r="J6968" s="2">
        <v>44878.969173576392</v>
      </c>
      <c r="K6968" t="s">
        <v>720</v>
      </c>
      <c r="L6968" t="str">
        <f>VLOOKUP(C6968,ACCOUNT_MAPPING!A:C,3,FALSE)</f>
        <v>General Building Maintenance</v>
      </c>
    </row>
    <row r="6969" spans="1:12" hidden="1">
      <c r="A6969">
        <v>20520</v>
      </c>
      <c r="B6969" t="s">
        <v>2894</v>
      </c>
      <c r="C6969">
        <v>50390000</v>
      </c>
      <c r="D6969" t="s">
        <v>17</v>
      </c>
      <c r="E6969" t="s">
        <v>13</v>
      </c>
      <c r="F6969" t="s">
        <v>13</v>
      </c>
      <c r="G6969" t="s">
        <v>7920</v>
      </c>
      <c r="H6969" s="2">
        <v>44924.388203391201</v>
      </c>
      <c r="I6969" t="s">
        <v>817</v>
      </c>
      <c r="J6969" s="2">
        <v>44924.388203391201</v>
      </c>
      <c r="K6969" t="s">
        <v>817</v>
      </c>
      <c r="L6969" t="str">
        <f>VLOOKUP(C6969,ACCOUNT_MAPPING!A:C,3,FALSE)</f>
        <v>General Building Maintenance</v>
      </c>
    </row>
    <row r="6970" spans="1:12" hidden="1">
      <c r="A6970">
        <v>20672</v>
      </c>
      <c r="B6970" t="s">
        <v>1032</v>
      </c>
      <c r="C6970">
        <v>50390000</v>
      </c>
      <c r="D6970" t="s">
        <v>17</v>
      </c>
      <c r="E6970" t="s">
        <v>13</v>
      </c>
      <c r="F6970" t="s">
        <v>13</v>
      </c>
      <c r="G6970" t="s">
        <v>8015</v>
      </c>
      <c r="H6970" s="2">
        <v>44923.667320486114</v>
      </c>
      <c r="I6970" t="s">
        <v>759</v>
      </c>
      <c r="J6970" s="2">
        <v>44923.667320486114</v>
      </c>
      <c r="K6970" t="s">
        <v>759</v>
      </c>
      <c r="L6970" t="str">
        <f>VLOOKUP(C6970,ACCOUNT_MAPPING!A:C,3,FALSE)</f>
        <v>General Building Maintenance</v>
      </c>
    </row>
    <row r="6971" spans="1:12" hidden="1">
      <c r="A6971">
        <v>20691</v>
      </c>
      <c r="B6971" t="s">
        <v>1262</v>
      </c>
      <c r="C6971">
        <v>50390000</v>
      </c>
      <c r="D6971" t="s">
        <v>12</v>
      </c>
      <c r="E6971" t="s">
        <v>13</v>
      </c>
      <c r="F6971" t="s">
        <v>13</v>
      </c>
      <c r="G6971" t="s">
        <v>1263</v>
      </c>
      <c r="H6971" s="2">
        <v>45015.512104050926</v>
      </c>
      <c r="I6971" t="s">
        <v>778</v>
      </c>
      <c r="J6971" s="2">
        <v>45015.512104050926</v>
      </c>
      <c r="K6971" t="s">
        <v>778</v>
      </c>
      <c r="L6971" t="str">
        <f>VLOOKUP(C6971,ACCOUNT_MAPPING!A:C,3,FALSE)</f>
        <v>General Building Maintenance</v>
      </c>
    </row>
    <row r="6972" spans="1:12" hidden="1">
      <c r="A6972">
        <v>20693</v>
      </c>
      <c r="B6972" t="s">
        <v>2157</v>
      </c>
      <c r="C6972">
        <v>50390000</v>
      </c>
      <c r="D6972" t="s">
        <v>17</v>
      </c>
      <c r="E6972" t="s">
        <v>13</v>
      </c>
      <c r="F6972" t="s">
        <v>13</v>
      </c>
      <c r="G6972" t="s">
        <v>8087</v>
      </c>
      <c r="H6972" s="2">
        <v>44921.50745258102</v>
      </c>
      <c r="I6972" t="s">
        <v>1014</v>
      </c>
      <c r="J6972" s="2">
        <v>44921.50745258102</v>
      </c>
      <c r="K6972" t="s">
        <v>1014</v>
      </c>
      <c r="L6972" t="str">
        <f>VLOOKUP(C6972,ACCOUNT_MAPPING!A:C,3,FALSE)</f>
        <v>General Building Maintenance</v>
      </c>
    </row>
    <row r="6973" spans="1:12" hidden="1">
      <c r="A6973">
        <v>20542</v>
      </c>
      <c r="B6973" t="s">
        <v>2888</v>
      </c>
      <c r="C6973">
        <v>50390000</v>
      </c>
      <c r="D6973" t="s">
        <v>63</v>
      </c>
      <c r="E6973" t="s">
        <v>13</v>
      </c>
      <c r="F6973" t="s">
        <v>13</v>
      </c>
      <c r="G6973" t="s">
        <v>7920</v>
      </c>
      <c r="H6973" s="2">
        <v>44875.507705474534</v>
      </c>
      <c r="I6973" t="s">
        <v>817</v>
      </c>
      <c r="J6973" s="2">
        <v>44875.507705474534</v>
      </c>
      <c r="K6973" t="s">
        <v>817</v>
      </c>
      <c r="L6973" t="str">
        <f>VLOOKUP(C6973,ACCOUNT_MAPPING!A:C,3,FALSE)</f>
        <v>General Building Maintenance</v>
      </c>
    </row>
    <row r="6974" spans="1:12" hidden="1">
      <c r="A6974">
        <v>20545</v>
      </c>
      <c r="B6974" t="s">
        <v>4101</v>
      </c>
      <c r="C6974">
        <v>50390000</v>
      </c>
      <c r="D6974" t="s">
        <v>17</v>
      </c>
      <c r="E6974" t="s">
        <v>13</v>
      </c>
      <c r="F6974" t="s">
        <v>13</v>
      </c>
      <c r="G6974" t="s">
        <v>7707</v>
      </c>
      <c r="H6974" s="2">
        <v>44919.542586574076</v>
      </c>
      <c r="I6974" t="s">
        <v>31</v>
      </c>
      <c r="J6974" s="2">
        <v>44919.542586574076</v>
      </c>
      <c r="K6974" t="s">
        <v>31</v>
      </c>
      <c r="L6974" t="str">
        <f>VLOOKUP(C6974,ACCOUNT_MAPPING!A:C,3,FALSE)</f>
        <v>General Building Maintenance</v>
      </c>
    </row>
    <row r="6975" spans="1:12" hidden="1">
      <c r="A6975">
        <v>20552</v>
      </c>
      <c r="B6975" t="s">
        <v>3681</v>
      </c>
      <c r="C6975">
        <v>50390000</v>
      </c>
      <c r="D6975" t="s">
        <v>63</v>
      </c>
      <c r="E6975" t="s">
        <v>13</v>
      </c>
      <c r="F6975" t="s">
        <v>13</v>
      </c>
      <c r="G6975" t="s">
        <v>7704</v>
      </c>
      <c r="H6975" s="2">
        <v>44876.545243668981</v>
      </c>
      <c r="I6975" t="s">
        <v>598</v>
      </c>
      <c r="J6975" s="2">
        <v>44876.545243668981</v>
      </c>
      <c r="K6975" t="s">
        <v>598</v>
      </c>
      <c r="L6975" t="str">
        <f>VLOOKUP(C6975,ACCOUNT_MAPPING!A:C,3,FALSE)</f>
        <v>General Building Maintenance</v>
      </c>
    </row>
    <row r="6976" spans="1:12" hidden="1">
      <c r="A6976">
        <v>20554</v>
      </c>
      <c r="B6976" t="s">
        <v>6419</v>
      </c>
      <c r="C6976">
        <v>50390000</v>
      </c>
      <c r="D6976" t="s">
        <v>63</v>
      </c>
      <c r="E6976" t="s">
        <v>13</v>
      </c>
      <c r="F6976" t="s">
        <v>13</v>
      </c>
      <c r="G6976" t="s">
        <v>7704</v>
      </c>
      <c r="H6976" s="2">
        <v>44876.559560300928</v>
      </c>
      <c r="I6976" t="s">
        <v>598</v>
      </c>
      <c r="J6976" s="2">
        <v>44876.559560300928</v>
      </c>
      <c r="K6976" t="s">
        <v>598</v>
      </c>
      <c r="L6976" t="str">
        <f>VLOOKUP(C6976,ACCOUNT_MAPPING!A:C,3,FALSE)</f>
        <v>General Building Maintenance</v>
      </c>
    </row>
    <row r="6977" spans="1:12" hidden="1">
      <c r="A6977">
        <v>20441</v>
      </c>
      <c r="B6977" t="s">
        <v>4093</v>
      </c>
      <c r="C6977">
        <v>50390000</v>
      </c>
      <c r="D6977" t="s">
        <v>12</v>
      </c>
      <c r="E6977" t="s">
        <v>13</v>
      </c>
      <c r="F6977" t="s">
        <v>13</v>
      </c>
      <c r="G6977" t="s">
        <v>7371</v>
      </c>
      <c r="H6977" s="2">
        <v>45020.863421215276</v>
      </c>
      <c r="I6977" t="s">
        <v>205</v>
      </c>
      <c r="J6977" s="2">
        <v>45020.863421215276</v>
      </c>
      <c r="K6977" t="s">
        <v>205</v>
      </c>
      <c r="L6977" t="str">
        <f>VLOOKUP(C6977,ACCOUNT_MAPPING!A:C,3,FALSE)</f>
        <v>General Building Maintenance</v>
      </c>
    </row>
    <row r="6978" spans="1:12" hidden="1">
      <c r="A6978">
        <v>20460</v>
      </c>
      <c r="B6978" t="s">
        <v>1513</v>
      </c>
      <c r="C6978">
        <v>50390000</v>
      </c>
      <c r="D6978" t="s">
        <v>17</v>
      </c>
      <c r="E6978" t="s">
        <v>13</v>
      </c>
      <c r="F6978" t="s">
        <v>13</v>
      </c>
      <c r="G6978" t="s">
        <v>7923</v>
      </c>
      <c r="H6978" s="2">
        <v>44928.773934062498</v>
      </c>
      <c r="I6978" t="s">
        <v>1422</v>
      </c>
      <c r="J6978" s="2">
        <v>44928.773934062498</v>
      </c>
      <c r="K6978" t="s">
        <v>1422</v>
      </c>
      <c r="L6978" t="str">
        <f>VLOOKUP(C6978,ACCOUNT_MAPPING!A:C,3,FALSE)</f>
        <v>General Building Maintenance</v>
      </c>
    </row>
    <row r="6979" spans="1:12" hidden="1">
      <c r="A6979">
        <v>20446</v>
      </c>
      <c r="B6979" t="s">
        <v>1515</v>
      </c>
      <c r="C6979">
        <v>50390000</v>
      </c>
      <c r="D6979" t="s">
        <v>17</v>
      </c>
      <c r="E6979" t="s">
        <v>13</v>
      </c>
      <c r="F6979" t="s">
        <v>13</v>
      </c>
      <c r="G6979" t="s">
        <v>8088</v>
      </c>
      <c r="H6979" s="2">
        <v>44917.76588846065</v>
      </c>
      <c r="I6979" t="s">
        <v>214</v>
      </c>
      <c r="J6979" s="2">
        <v>44917.76588846065</v>
      </c>
      <c r="K6979" t="s">
        <v>214</v>
      </c>
      <c r="L6979" t="str">
        <f>VLOOKUP(C6979,ACCOUNT_MAPPING!A:C,3,FALSE)</f>
        <v>General Building Maintenance</v>
      </c>
    </row>
    <row r="6980" spans="1:12" hidden="1">
      <c r="A6980">
        <v>20745</v>
      </c>
      <c r="B6980" t="s">
        <v>3496</v>
      </c>
      <c r="C6980">
        <v>50390000</v>
      </c>
      <c r="D6980" t="s">
        <v>63</v>
      </c>
      <c r="E6980" t="s">
        <v>13</v>
      </c>
      <c r="F6980" t="s">
        <v>13</v>
      </c>
      <c r="G6980" t="s">
        <v>8089</v>
      </c>
      <c r="H6980" s="2">
        <v>44872.680941053244</v>
      </c>
      <c r="I6980" t="s">
        <v>2338</v>
      </c>
      <c r="J6980" s="2">
        <v>44872.680941053244</v>
      </c>
      <c r="K6980" t="s">
        <v>2338</v>
      </c>
      <c r="L6980" t="str">
        <f>VLOOKUP(C6980,ACCOUNT_MAPPING!A:C,3,FALSE)</f>
        <v>General Building Maintenance</v>
      </c>
    </row>
    <row r="6981" spans="1:12" hidden="1">
      <c r="A6981">
        <v>20489</v>
      </c>
      <c r="B6981" t="s">
        <v>206</v>
      </c>
      <c r="C6981">
        <v>50390000</v>
      </c>
      <c r="D6981" t="s">
        <v>63</v>
      </c>
      <c r="E6981" t="s">
        <v>13</v>
      </c>
      <c r="F6981" t="s">
        <v>13</v>
      </c>
      <c r="G6981" t="s">
        <v>8057</v>
      </c>
      <c r="H6981" s="2">
        <v>44875.803256446758</v>
      </c>
      <c r="I6981" t="s">
        <v>195</v>
      </c>
      <c r="J6981" s="2">
        <v>44875.803256446758</v>
      </c>
      <c r="K6981" t="s">
        <v>195</v>
      </c>
      <c r="L6981" t="str">
        <f>VLOOKUP(C6981,ACCOUNT_MAPPING!A:C,3,FALSE)</f>
        <v>General Building Maintenance</v>
      </c>
    </row>
    <row r="6982" spans="1:12" hidden="1">
      <c r="A6982">
        <v>20490</v>
      </c>
      <c r="B6982" t="s">
        <v>8090</v>
      </c>
      <c r="C6982">
        <v>50390000</v>
      </c>
      <c r="D6982" t="s">
        <v>63</v>
      </c>
      <c r="E6982" t="s">
        <v>13</v>
      </c>
      <c r="F6982" t="s">
        <v>13</v>
      </c>
      <c r="G6982" t="s">
        <v>8057</v>
      </c>
      <c r="H6982" s="2">
        <v>44875.81437291667</v>
      </c>
      <c r="I6982" t="s">
        <v>195</v>
      </c>
      <c r="J6982" s="2">
        <v>44875.81437291667</v>
      </c>
      <c r="K6982" t="s">
        <v>195</v>
      </c>
      <c r="L6982" t="str">
        <f>VLOOKUP(C6982,ACCOUNT_MAPPING!A:C,3,FALSE)</f>
        <v>General Building Maintenance</v>
      </c>
    </row>
    <row r="6983" spans="1:12" hidden="1">
      <c r="A6983">
        <v>20491</v>
      </c>
      <c r="B6983" t="s">
        <v>8091</v>
      </c>
      <c r="C6983">
        <v>50390000</v>
      </c>
      <c r="D6983" t="s">
        <v>63</v>
      </c>
      <c r="E6983" t="s">
        <v>13</v>
      </c>
      <c r="F6983" t="s">
        <v>13</v>
      </c>
      <c r="G6983" t="s">
        <v>8057</v>
      </c>
      <c r="H6983" s="2">
        <v>44875.823617511574</v>
      </c>
      <c r="I6983" t="s">
        <v>195</v>
      </c>
      <c r="J6983" s="2">
        <v>44875.823617511574</v>
      </c>
      <c r="K6983" t="s">
        <v>195</v>
      </c>
      <c r="L6983" t="str">
        <f>VLOOKUP(C6983,ACCOUNT_MAPPING!A:C,3,FALSE)</f>
        <v>General Building Maintenance</v>
      </c>
    </row>
    <row r="6984" spans="1:12" hidden="1">
      <c r="A6984">
        <v>20492</v>
      </c>
      <c r="B6984" t="s">
        <v>215</v>
      </c>
      <c r="C6984">
        <v>50390000</v>
      </c>
      <c r="D6984" t="s">
        <v>63</v>
      </c>
      <c r="E6984" t="s">
        <v>13</v>
      </c>
      <c r="F6984" t="s">
        <v>13</v>
      </c>
      <c r="G6984" t="s">
        <v>8057</v>
      </c>
      <c r="H6984" s="2">
        <v>44875.836614618056</v>
      </c>
      <c r="I6984" t="s">
        <v>195</v>
      </c>
      <c r="J6984" s="2">
        <v>44875.836614618056</v>
      </c>
      <c r="K6984" t="s">
        <v>195</v>
      </c>
      <c r="L6984" t="str">
        <f>VLOOKUP(C6984,ACCOUNT_MAPPING!A:C,3,FALSE)</f>
        <v>General Building Maintenance</v>
      </c>
    </row>
    <row r="6985" spans="1:12" hidden="1">
      <c r="A6985">
        <v>20493</v>
      </c>
      <c r="B6985" t="s">
        <v>2852</v>
      </c>
      <c r="C6985">
        <v>50390000</v>
      </c>
      <c r="D6985" t="s">
        <v>63</v>
      </c>
      <c r="E6985" t="s">
        <v>13</v>
      </c>
      <c r="F6985" t="s">
        <v>13</v>
      </c>
      <c r="G6985" t="s">
        <v>8057</v>
      </c>
      <c r="H6985" s="2">
        <v>44875.695859571759</v>
      </c>
      <c r="I6985" t="s">
        <v>195</v>
      </c>
      <c r="J6985" s="2">
        <v>44875.695859571759</v>
      </c>
      <c r="K6985" t="s">
        <v>195</v>
      </c>
      <c r="L6985" t="str">
        <f>VLOOKUP(C6985,ACCOUNT_MAPPING!A:C,3,FALSE)</f>
        <v>General Building Maintenance</v>
      </c>
    </row>
    <row r="6986" spans="1:12" hidden="1">
      <c r="A6986">
        <v>20495</v>
      </c>
      <c r="B6986" t="s">
        <v>2854</v>
      </c>
      <c r="C6986">
        <v>50390000</v>
      </c>
      <c r="D6986" t="s">
        <v>63</v>
      </c>
      <c r="E6986" t="s">
        <v>13</v>
      </c>
      <c r="F6986" t="s">
        <v>13</v>
      </c>
      <c r="G6986" t="s">
        <v>8092</v>
      </c>
      <c r="H6986" s="2">
        <v>44875.238982754629</v>
      </c>
      <c r="I6986" t="s">
        <v>157</v>
      </c>
      <c r="J6986" s="2">
        <v>44875.238982754629</v>
      </c>
      <c r="K6986" t="s">
        <v>157</v>
      </c>
      <c r="L6986" t="str">
        <f>VLOOKUP(C6986,ACCOUNT_MAPPING!A:C,3,FALSE)</f>
        <v>General Building Maintenance</v>
      </c>
    </row>
    <row r="6987" spans="1:12" hidden="1">
      <c r="A6987">
        <v>20601</v>
      </c>
      <c r="B6987" t="s">
        <v>1973</v>
      </c>
      <c r="C6987">
        <v>50390000</v>
      </c>
      <c r="D6987" t="s">
        <v>17</v>
      </c>
      <c r="E6987" t="s">
        <v>13</v>
      </c>
      <c r="F6987" t="s">
        <v>13</v>
      </c>
      <c r="G6987" t="s">
        <v>8093</v>
      </c>
      <c r="H6987" s="2">
        <v>44925.957645833332</v>
      </c>
      <c r="I6987" t="s">
        <v>1229</v>
      </c>
      <c r="J6987" s="2">
        <v>44925.957645833332</v>
      </c>
      <c r="K6987" t="s">
        <v>1229</v>
      </c>
      <c r="L6987" t="str">
        <f>VLOOKUP(C6987,ACCOUNT_MAPPING!A:C,3,FALSE)</f>
        <v>General Building Maintenance</v>
      </c>
    </row>
    <row r="6988" spans="1:12" hidden="1">
      <c r="A6988">
        <v>20511</v>
      </c>
      <c r="B6988" t="s">
        <v>1947</v>
      </c>
      <c r="C6988">
        <v>50390000</v>
      </c>
      <c r="D6988" t="s">
        <v>63</v>
      </c>
      <c r="E6988" t="s">
        <v>13</v>
      </c>
      <c r="F6988" t="s">
        <v>13</v>
      </c>
      <c r="G6988" t="s">
        <v>8094</v>
      </c>
      <c r="H6988" s="2">
        <v>44875.489649537034</v>
      </c>
      <c r="I6988" t="s">
        <v>354</v>
      </c>
      <c r="J6988" s="2">
        <v>44875.489649537034</v>
      </c>
      <c r="K6988" t="s">
        <v>354</v>
      </c>
      <c r="L6988" t="str">
        <f>VLOOKUP(C6988,ACCOUNT_MAPPING!A:C,3,FALSE)</f>
        <v>General Building Maintenance</v>
      </c>
    </row>
    <row r="6989" spans="1:12" hidden="1">
      <c r="A6989">
        <v>20764</v>
      </c>
      <c r="B6989" t="s">
        <v>4135</v>
      </c>
      <c r="C6989">
        <v>50390000</v>
      </c>
      <c r="D6989" t="s">
        <v>17</v>
      </c>
      <c r="E6989" t="s">
        <v>13</v>
      </c>
      <c r="F6989" t="s">
        <v>13</v>
      </c>
      <c r="G6989" t="s">
        <v>8095</v>
      </c>
      <c r="H6989" s="2">
        <v>44931.861631481479</v>
      </c>
      <c r="I6989" t="s">
        <v>272</v>
      </c>
      <c r="J6989" s="2">
        <v>44931.861631481479</v>
      </c>
      <c r="K6989" t="s">
        <v>272</v>
      </c>
      <c r="L6989" t="str">
        <f>VLOOKUP(C6989,ACCOUNT_MAPPING!A:C,3,FALSE)</f>
        <v>General Building Maintenance</v>
      </c>
    </row>
    <row r="6990" spans="1:12" hidden="1">
      <c r="A6990">
        <v>20496</v>
      </c>
      <c r="B6990" t="s">
        <v>2856</v>
      </c>
      <c r="C6990">
        <v>50390000</v>
      </c>
      <c r="D6990" t="s">
        <v>63</v>
      </c>
      <c r="E6990" t="s">
        <v>13</v>
      </c>
      <c r="F6990" t="s">
        <v>13</v>
      </c>
      <c r="G6990" t="s">
        <v>7989</v>
      </c>
      <c r="H6990" s="2">
        <v>44875.267516284723</v>
      </c>
      <c r="I6990" t="s">
        <v>157</v>
      </c>
      <c r="J6990" s="2">
        <v>44875.267516284723</v>
      </c>
      <c r="K6990" t="s">
        <v>157</v>
      </c>
      <c r="L6990" t="str">
        <f>VLOOKUP(C6990,ACCOUNT_MAPPING!A:C,3,FALSE)</f>
        <v>General Building Maintenance</v>
      </c>
    </row>
    <row r="6991" spans="1:12" hidden="1">
      <c r="A6991">
        <v>20508</v>
      </c>
      <c r="B6991" t="s">
        <v>3469</v>
      </c>
      <c r="C6991">
        <v>50390000</v>
      </c>
      <c r="D6991" t="s">
        <v>63</v>
      </c>
      <c r="E6991" t="s">
        <v>13</v>
      </c>
      <c r="F6991" t="s">
        <v>13</v>
      </c>
      <c r="G6991" t="s">
        <v>8096</v>
      </c>
      <c r="H6991" s="2">
        <v>44873.592474074074</v>
      </c>
      <c r="I6991" t="s">
        <v>354</v>
      </c>
      <c r="J6991" s="2">
        <v>44873.592474074074</v>
      </c>
      <c r="K6991" t="s">
        <v>354</v>
      </c>
      <c r="L6991" t="str">
        <f>VLOOKUP(C6991,ACCOUNT_MAPPING!A:C,3,FALSE)</f>
        <v>General Building Maintenance</v>
      </c>
    </row>
    <row r="6992" spans="1:12" hidden="1">
      <c r="A6992">
        <v>20509</v>
      </c>
      <c r="B6992" t="s">
        <v>8097</v>
      </c>
      <c r="C6992">
        <v>50390000</v>
      </c>
      <c r="D6992" t="s">
        <v>63</v>
      </c>
      <c r="E6992" t="s">
        <v>13</v>
      </c>
      <c r="F6992" t="s">
        <v>13</v>
      </c>
      <c r="G6992" t="s">
        <v>8096</v>
      </c>
      <c r="H6992" s="2">
        <v>44873.604361574071</v>
      </c>
      <c r="I6992" t="s">
        <v>354</v>
      </c>
      <c r="J6992" s="2">
        <v>44873.604361574071</v>
      </c>
      <c r="K6992" t="s">
        <v>354</v>
      </c>
      <c r="L6992" t="str">
        <f>VLOOKUP(C6992,ACCOUNT_MAPPING!A:C,3,FALSE)</f>
        <v>General Building Maintenance</v>
      </c>
    </row>
    <row r="6993" spans="1:12" hidden="1">
      <c r="A6993">
        <v>20772</v>
      </c>
      <c r="B6993" t="s">
        <v>4952</v>
      </c>
      <c r="C6993">
        <v>50390000</v>
      </c>
      <c r="D6993" t="s">
        <v>17</v>
      </c>
      <c r="E6993" t="s">
        <v>13</v>
      </c>
      <c r="F6993" t="s">
        <v>13</v>
      </c>
      <c r="G6993" t="s">
        <v>8098</v>
      </c>
      <c r="H6993" s="2">
        <v>44931.874725000001</v>
      </c>
      <c r="I6993" t="s">
        <v>272</v>
      </c>
      <c r="J6993" s="2">
        <v>44931.874725000001</v>
      </c>
      <c r="K6993" t="s">
        <v>272</v>
      </c>
      <c r="L6993" t="str">
        <f>VLOOKUP(C6993,ACCOUNT_MAPPING!A:C,3,FALSE)</f>
        <v>General Building Maintenance</v>
      </c>
    </row>
    <row r="6994" spans="1:12" hidden="1">
      <c r="A6994">
        <v>20784</v>
      </c>
      <c r="B6994" t="s">
        <v>1046</v>
      </c>
      <c r="C6994">
        <v>50390000</v>
      </c>
      <c r="D6994" t="s">
        <v>17</v>
      </c>
      <c r="E6994" t="s">
        <v>13</v>
      </c>
      <c r="F6994" t="s">
        <v>13</v>
      </c>
      <c r="G6994" t="s">
        <v>8099</v>
      </c>
      <c r="H6994" s="2">
        <v>44924.59451033565</v>
      </c>
      <c r="I6994" t="s">
        <v>186</v>
      </c>
      <c r="J6994" s="2">
        <v>44924.59451033565</v>
      </c>
      <c r="K6994" t="s">
        <v>186</v>
      </c>
      <c r="L6994" t="str">
        <f>VLOOKUP(C6994,ACCOUNT_MAPPING!A:C,3,FALSE)</f>
        <v>General Building Maintenance</v>
      </c>
    </row>
    <row r="6995" spans="1:12" hidden="1">
      <c r="A6995">
        <v>20787</v>
      </c>
      <c r="B6995" t="s">
        <v>1543</v>
      </c>
      <c r="C6995">
        <v>50390000</v>
      </c>
      <c r="D6995" t="s">
        <v>17</v>
      </c>
      <c r="E6995" t="s">
        <v>13</v>
      </c>
      <c r="F6995" t="s">
        <v>13</v>
      </c>
      <c r="G6995" t="s">
        <v>8100</v>
      </c>
      <c r="H6995" s="2">
        <v>44922.680337534723</v>
      </c>
      <c r="I6995" t="s">
        <v>673</v>
      </c>
      <c r="J6995" s="2">
        <v>44922.680337534723</v>
      </c>
      <c r="K6995" t="s">
        <v>673</v>
      </c>
      <c r="L6995" t="str">
        <f>VLOOKUP(C6995,ACCOUNT_MAPPING!A:C,3,FALSE)</f>
        <v>General Building Maintenance</v>
      </c>
    </row>
    <row r="6996" spans="1:12" hidden="1">
      <c r="A6996">
        <v>20543</v>
      </c>
      <c r="B6996" t="s">
        <v>2825</v>
      </c>
      <c r="C6996">
        <v>50390000</v>
      </c>
      <c r="D6996" t="s">
        <v>17</v>
      </c>
      <c r="E6996" t="s">
        <v>13</v>
      </c>
      <c r="F6996" t="s">
        <v>13</v>
      </c>
      <c r="G6996" t="s">
        <v>8101</v>
      </c>
      <c r="H6996" s="2">
        <v>44924.45185046296</v>
      </c>
      <c r="I6996" t="s">
        <v>817</v>
      </c>
      <c r="J6996" s="2">
        <v>44924.45185046296</v>
      </c>
      <c r="K6996" t="s">
        <v>817</v>
      </c>
      <c r="L6996" t="str">
        <f>VLOOKUP(C6996,ACCOUNT_MAPPING!A:C,3,FALSE)</f>
        <v>General Building Maintenance</v>
      </c>
    </row>
    <row r="6997" spans="1:12" hidden="1">
      <c r="A6997">
        <v>20807</v>
      </c>
      <c r="B6997" t="s">
        <v>2006</v>
      </c>
      <c r="C6997">
        <v>50390000</v>
      </c>
      <c r="D6997" t="s">
        <v>17</v>
      </c>
      <c r="E6997" t="s">
        <v>13</v>
      </c>
      <c r="F6997" t="s">
        <v>13</v>
      </c>
      <c r="G6997" t="s">
        <v>8102</v>
      </c>
      <c r="H6997" s="2">
        <v>44917.457733333336</v>
      </c>
      <c r="I6997" t="s">
        <v>225</v>
      </c>
      <c r="J6997" s="2">
        <v>44917.457733333336</v>
      </c>
      <c r="K6997" t="s">
        <v>225</v>
      </c>
      <c r="L6997" t="str">
        <f>VLOOKUP(C6997,ACCOUNT_MAPPING!A:C,3,FALSE)</f>
        <v>General Building Maintenance</v>
      </c>
    </row>
    <row r="6998" spans="1:12" hidden="1">
      <c r="A6998">
        <v>20551</v>
      </c>
      <c r="B6998" t="s">
        <v>3464</v>
      </c>
      <c r="C6998">
        <v>50390000</v>
      </c>
      <c r="D6998" t="s">
        <v>63</v>
      </c>
      <c r="E6998" t="s">
        <v>13</v>
      </c>
      <c r="F6998" t="s">
        <v>13</v>
      </c>
      <c r="G6998" t="s">
        <v>8103</v>
      </c>
      <c r="H6998" s="2">
        <v>44873.502880752312</v>
      </c>
      <c r="I6998" t="s">
        <v>598</v>
      </c>
      <c r="J6998" s="2">
        <v>44873.502880752312</v>
      </c>
      <c r="K6998" t="s">
        <v>598</v>
      </c>
      <c r="L6998" t="str">
        <f>VLOOKUP(C6998,ACCOUNT_MAPPING!A:C,3,FALSE)</f>
        <v>General Building Maintenance</v>
      </c>
    </row>
    <row r="6999" spans="1:12" hidden="1">
      <c r="A6999">
        <v>20513</v>
      </c>
      <c r="B6999" t="s">
        <v>2812</v>
      </c>
      <c r="C6999">
        <v>50390000</v>
      </c>
      <c r="D6999" t="s">
        <v>63</v>
      </c>
      <c r="E6999" t="s">
        <v>13</v>
      </c>
      <c r="F6999" t="s">
        <v>13</v>
      </c>
      <c r="G6999" t="s">
        <v>7881</v>
      </c>
      <c r="H6999" s="2">
        <v>44876.469527002315</v>
      </c>
      <c r="I6999" t="s">
        <v>354</v>
      </c>
      <c r="J6999" s="2">
        <v>44876.469527002315</v>
      </c>
      <c r="K6999" t="s">
        <v>354</v>
      </c>
      <c r="L6999" t="str">
        <f>VLOOKUP(C6999,ACCOUNT_MAPPING!A:C,3,FALSE)</f>
        <v>General Building Maintenance</v>
      </c>
    </row>
    <row r="7000" spans="1:12" hidden="1">
      <c r="A7000">
        <v>20517</v>
      </c>
      <c r="B7000" t="s">
        <v>2893</v>
      </c>
      <c r="C7000">
        <v>50390000</v>
      </c>
      <c r="D7000" t="s">
        <v>63</v>
      </c>
      <c r="E7000" t="s">
        <v>13</v>
      </c>
      <c r="F7000" t="s">
        <v>13</v>
      </c>
      <c r="G7000" t="s">
        <v>8104</v>
      </c>
      <c r="H7000" s="2">
        <v>44873.645044710647</v>
      </c>
      <c r="I7000" t="s">
        <v>817</v>
      </c>
      <c r="J7000" s="2">
        <v>44873.645044710647</v>
      </c>
      <c r="K7000" t="s">
        <v>817</v>
      </c>
      <c r="L7000" t="str">
        <f>VLOOKUP(C7000,ACCOUNT_MAPPING!A:C,3,FALSE)</f>
        <v>General Building Maintenance</v>
      </c>
    </row>
    <row r="7001" spans="1:12" hidden="1">
      <c r="A7001">
        <v>20641</v>
      </c>
      <c r="B7001" t="s">
        <v>2937</v>
      </c>
      <c r="C7001">
        <v>50390000</v>
      </c>
      <c r="D7001" t="s">
        <v>17</v>
      </c>
      <c r="E7001" t="s">
        <v>13</v>
      </c>
      <c r="F7001" t="s">
        <v>13</v>
      </c>
      <c r="G7001" t="s">
        <v>8105</v>
      </c>
      <c r="H7001" s="2">
        <v>44922.716977581018</v>
      </c>
      <c r="I7001" t="s">
        <v>123</v>
      </c>
      <c r="J7001" s="2">
        <v>44922.716977581018</v>
      </c>
      <c r="K7001" t="s">
        <v>123</v>
      </c>
      <c r="L7001" t="str">
        <f>VLOOKUP(C7001,ACCOUNT_MAPPING!A:C,3,FALSE)</f>
        <v>General Building Maintenance</v>
      </c>
    </row>
    <row r="7002" spans="1:12" hidden="1">
      <c r="A7002">
        <v>20819</v>
      </c>
      <c r="B7002" t="s">
        <v>3004</v>
      </c>
      <c r="C7002">
        <v>50390000</v>
      </c>
      <c r="D7002" t="s">
        <v>63</v>
      </c>
      <c r="E7002" t="s">
        <v>13</v>
      </c>
      <c r="F7002" t="s">
        <v>13</v>
      </c>
      <c r="G7002" t="s">
        <v>8106</v>
      </c>
      <c r="H7002" s="2">
        <v>44876.865251504627</v>
      </c>
      <c r="I7002" t="s">
        <v>497</v>
      </c>
      <c r="J7002" s="2">
        <v>44876.865251504627</v>
      </c>
      <c r="K7002" t="s">
        <v>497</v>
      </c>
      <c r="L7002" t="str">
        <f>VLOOKUP(C7002,ACCOUNT_MAPPING!A:C,3,FALSE)</f>
        <v>General Building Maintenance</v>
      </c>
    </row>
    <row r="7003" spans="1:12" hidden="1">
      <c r="A7003">
        <v>20523</v>
      </c>
      <c r="B7003" t="s">
        <v>1975</v>
      </c>
      <c r="C7003">
        <v>50390000</v>
      </c>
      <c r="D7003" t="s">
        <v>63</v>
      </c>
      <c r="E7003" t="s">
        <v>13</v>
      </c>
      <c r="F7003" t="s">
        <v>13</v>
      </c>
      <c r="G7003" t="s">
        <v>8107</v>
      </c>
      <c r="H7003" s="2">
        <v>44876.482740243053</v>
      </c>
      <c r="I7003" t="s">
        <v>354</v>
      </c>
      <c r="J7003" s="2">
        <v>44876.482740243053</v>
      </c>
      <c r="K7003" t="s">
        <v>354</v>
      </c>
      <c r="L7003" t="str">
        <f>VLOOKUP(C7003,ACCOUNT_MAPPING!A:C,3,FALSE)</f>
        <v>General Building Maintenance</v>
      </c>
    </row>
    <row r="7004" spans="1:12" hidden="1">
      <c r="A7004">
        <v>20600</v>
      </c>
      <c r="B7004" t="s">
        <v>2845</v>
      </c>
      <c r="C7004">
        <v>50390000</v>
      </c>
      <c r="D7004" t="s">
        <v>17</v>
      </c>
      <c r="E7004" t="s">
        <v>13</v>
      </c>
      <c r="F7004" t="s">
        <v>13</v>
      </c>
      <c r="G7004" t="s">
        <v>8108</v>
      </c>
      <c r="H7004" s="2">
        <v>44925.948862766207</v>
      </c>
      <c r="I7004" t="s">
        <v>1229</v>
      </c>
      <c r="J7004" s="2">
        <v>44925.948862766207</v>
      </c>
      <c r="K7004" t="s">
        <v>1229</v>
      </c>
      <c r="L7004" t="str">
        <f>VLOOKUP(C7004,ACCOUNT_MAPPING!A:C,3,FALSE)</f>
        <v>General Building Maintenance</v>
      </c>
    </row>
    <row r="7005" spans="1:12" hidden="1">
      <c r="A7005">
        <v>20822</v>
      </c>
      <c r="B7005" t="s">
        <v>3011</v>
      </c>
      <c r="C7005">
        <v>50390000</v>
      </c>
      <c r="D7005" t="s">
        <v>63</v>
      </c>
      <c r="E7005" t="s">
        <v>13</v>
      </c>
      <c r="F7005" t="s">
        <v>13</v>
      </c>
      <c r="G7005" t="s">
        <v>8109</v>
      </c>
      <c r="H7005" s="2">
        <v>44875.707105173613</v>
      </c>
      <c r="I7005" t="s">
        <v>1874</v>
      </c>
      <c r="J7005" s="2">
        <v>44875.707105173613</v>
      </c>
      <c r="K7005" t="s">
        <v>1874</v>
      </c>
      <c r="L7005" t="str">
        <f>VLOOKUP(C7005,ACCOUNT_MAPPING!A:C,3,FALSE)</f>
        <v>General Building Maintenance</v>
      </c>
    </row>
    <row r="7006" spans="1:12" hidden="1">
      <c r="A7006">
        <v>20531</v>
      </c>
      <c r="B7006" t="s">
        <v>2822</v>
      </c>
      <c r="C7006">
        <v>50390000</v>
      </c>
      <c r="D7006" t="s">
        <v>12</v>
      </c>
      <c r="E7006" t="s">
        <v>13</v>
      </c>
      <c r="F7006" t="s">
        <v>13</v>
      </c>
      <c r="G7006" t="s">
        <v>8110</v>
      </c>
      <c r="H7006" s="2">
        <v>45014.706816238424</v>
      </c>
      <c r="I7006" t="s">
        <v>817</v>
      </c>
      <c r="J7006" s="2">
        <v>45014.706816238424</v>
      </c>
      <c r="K7006" t="s">
        <v>817</v>
      </c>
      <c r="L7006" t="str">
        <f>VLOOKUP(C7006,ACCOUNT_MAPPING!A:C,3,FALSE)</f>
        <v>General Building Maintenance</v>
      </c>
    </row>
    <row r="7007" spans="1:12" hidden="1">
      <c r="A7007">
        <v>20611</v>
      </c>
      <c r="B7007" t="s">
        <v>2904</v>
      </c>
      <c r="C7007">
        <v>50390000</v>
      </c>
      <c r="D7007" t="s">
        <v>17</v>
      </c>
      <c r="E7007" t="s">
        <v>13</v>
      </c>
      <c r="F7007" t="s">
        <v>13</v>
      </c>
      <c r="G7007" t="s">
        <v>8111</v>
      </c>
      <c r="H7007" s="2">
        <v>44921.582012349536</v>
      </c>
      <c r="I7007" t="s">
        <v>1434</v>
      </c>
      <c r="J7007" s="2">
        <v>44921.582012349536</v>
      </c>
      <c r="K7007" t="s">
        <v>1434</v>
      </c>
      <c r="L7007" t="str">
        <f>VLOOKUP(C7007,ACCOUNT_MAPPING!A:C,3,FALSE)</f>
        <v>General Building Maintenance</v>
      </c>
    </row>
    <row r="7008" spans="1:12" hidden="1">
      <c r="A7008">
        <v>20851</v>
      </c>
      <c r="B7008" t="s">
        <v>2031</v>
      </c>
      <c r="C7008">
        <v>50390000</v>
      </c>
      <c r="D7008" t="s">
        <v>63</v>
      </c>
      <c r="E7008" t="s">
        <v>13</v>
      </c>
      <c r="F7008" t="s">
        <v>13</v>
      </c>
      <c r="G7008" t="s">
        <v>7989</v>
      </c>
      <c r="H7008" s="2">
        <v>44874.202927696759</v>
      </c>
      <c r="I7008" t="s">
        <v>157</v>
      </c>
      <c r="J7008" s="2">
        <v>44874.202927696759</v>
      </c>
      <c r="K7008" t="s">
        <v>157</v>
      </c>
      <c r="L7008" t="str">
        <f>VLOOKUP(C7008,ACCOUNT_MAPPING!A:C,3,FALSE)</f>
        <v>General Building Maintenance</v>
      </c>
    </row>
    <row r="7009" spans="1:12" hidden="1">
      <c r="A7009">
        <v>20853</v>
      </c>
      <c r="B7009" t="s">
        <v>7501</v>
      </c>
      <c r="C7009">
        <v>50390000</v>
      </c>
      <c r="D7009" t="s">
        <v>17</v>
      </c>
      <c r="E7009" t="s">
        <v>13</v>
      </c>
      <c r="F7009" t="s">
        <v>13</v>
      </c>
      <c r="G7009" t="s">
        <v>8112</v>
      </c>
      <c r="H7009" s="2">
        <v>44922.558489120369</v>
      </c>
      <c r="I7009" t="s">
        <v>244</v>
      </c>
      <c r="J7009" s="2">
        <v>44922.558489120369</v>
      </c>
      <c r="K7009" t="s">
        <v>244</v>
      </c>
      <c r="L7009" t="str">
        <f>VLOOKUP(C7009,ACCOUNT_MAPPING!A:C,3,FALSE)</f>
        <v>General Building Maintenance</v>
      </c>
    </row>
    <row r="7010" spans="1:12" hidden="1">
      <c r="A7010">
        <v>20553</v>
      </c>
      <c r="B7010" t="s">
        <v>1956</v>
      </c>
      <c r="C7010">
        <v>50390000</v>
      </c>
      <c r="D7010" t="s">
        <v>63</v>
      </c>
      <c r="E7010" t="s">
        <v>13</v>
      </c>
      <c r="F7010" t="s">
        <v>13</v>
      </c>
      <c r="G7010" t="s">
        <v>7704</v>
      </c>
      <c r="H7010" s="2">
        <v>44876.549078668984</v>
      </c>
      <c r="I7010" t="s">
        <v>598</v>
      </c>
      <c r="J7010" s="2">
        <v>44876.549078668984</v>
      </c>
      <c r="K7010" t="s">
        <v>598</v>
      </c>
      <c r="L7010" t="str">
        <f>VLOOKUP(C7010,ACCOUNT_MAPPING!A:C,3,FALSE)</f>
        <v>General Building Maintenance</v>
      </c>
    </row>
    <row r="7011" spans="1:12" hidden="1">
      <c r="A7011">
        <v>20859</v>
      </c>
      <c r="B7011" t="s">
        <v>1987</v>
      </c>
      <c r="C7011">
        <v>50390000</v>
      </c>
      <c r="D7011" t="s">
        <v>63</v>
      </c>
      <c r="E7011" t="s">
        <v>13</v>
      </c>
      <c r="F7011" t="s">
        <v>13</v>
      </c>
      <c r="G7011" t="s">
        <v>8113</v>
      </c>
      <c r="H7011" s="2">
        <v>44876.040439548611</v>
      </c>
      <c r="I7011" t="s">
        <v>1479</v>
      </c>
      <c r="J7011" s="2">
        <v>44876.040439548611</v>
      </c>
      <c r="K7011" t="s">
        <v>1479</v>
      </c>
      <c r="L7011" t="str">
        <f>VLOOKUP(C7011,ACCOUNT_MAPPING!A:C,3,FALSE)</f>
        <v>General Building Maintenance</v>
      </c>
    </row>
    <row r="7012" spans="1:12" hidden="1">
      <c r="A7012">
        <v>20623</v>
      </c>
      <c r="B7012" t="s">
        <v>2889</v>
      </c>
      <c r="C7012">
        <v>50390000</v>
      </c>
      <c r="D7012" t="s">
        <v>63</v>
      </c>
      <c r="E7012" t="s">
        <v>13</v>
      </c>
      <c r="F7012" t="s">
        <v>13</v>
      </c>
      <c r="G7012" t="s">
        <v>8077</v>
      </c>
      <c r="H7012" s="2">
        <v>44876.876671296297</v>
      </c>
      <c r="I7012" t="s">
        <v>4627</v>
      </c>
      <c r="J7012" s="2">
        <v>44876.876671296297</v>
      </c>
      <c r="K7012" t="s">
        <v>4627</v>
      </c>
      <c r="L7012" t="str">
        <f>VLOOKUP(C7012,ACCOUNT_MAPPING!A:C,3,FALSE)</f>
        <v>General Building Maintenance</v>
      </c>
    </row>
    <row r="7013" spans="1:12" hidden="1">
      <c r="A7013">
        <v>20657</v>
      </c>
      <c r="B7013" t="s">
        <v>1505</v>
      </c>
      <c r="C7013">
        <v>50390000</v>
      </c>
      <c r="D7013" t="s">
        <v>63</v>
      </c>
      <c r="E7013" t="s">
        <v>13</v>
      </c>
      <c r="F7013" t="s">
        <v>13</v>
      </c>
      <c r="G7013" t="s">
        <v>8114</v>
      </c>
      <c r="H7013" s="2">
        <v>44876.673483101855</v>
      </c>
      <c r="I7013" t="s">
        <v>1333</v>
      </c>
      <c r="J7013" s="2">
        <v>44876.673483101855</v>
      </c>
      <c r="K7013" t="s">
        <v>1333</v>
      </c>
      <c r="L7013" t="str">
        <f>VLOOKUP(C7013,ACCOUNT_MAPPING!A:C,3,FALSE)</f>
        <v>General Building Maintenance</v>
      </c>
    </row>
    <row r="7014" spans="1:12" hidden="1">
      <c r="A7014">
        <v>20658</v>
      </c>
      <c r="B7014" t="s">
        <v>1507</v>
      </c>
      <c r="C7014">
        <v>50390000</v>
      </c>
      <c r="D7014" t="s">
        <v>63</v>
      </c>
      <c r="E7014" t="s">
        <v>13</v>
      </c>
      <c r="F7014" t="s">
        <v>13</v>
      </c>
      <c r="G7014" t="s">
        <v>8114</v>
      </c>
      <c r="H7014" s="2">
        <v>44876.676678935182</v>
      </c>
      <c r="I7014" t="s">
        <v>1333</v>
      </c>
      <c r="J7014" s="2">
        <v>44876.676678935182</v>
      </c>
      <c r="K7014" t="s">
        <v>1333</v>
      </c>
      <c r="L7014" t="str">
        <f>VLOOKUP(C7014,ACCOUNT_MAPPING!A:C,3,FALSE)</f>
        <v>General Building Maintenance</v>
      </c>
    </row>
    <row r="7015" spans="1:12" hidden="1">
      <c r="A7015">
        <v>20661</v>
      </c>
      <c r="B7015" t="s">
        <v>1508</v>
      </c>
      <c r="C7015">
        <v>50390000</v>
      </c>
      <c r="D7015" t="s">
        <v>17</v>
      </c>
      <c r="E7015" t="s">
        <v>13</v>
      </c>
      <c r="F7015" t="s">
        <v>13</v>
      </c>
      <c r="G7015" t="s">
        <v>6145</v>
      </c>
      <c r="H7015" s="2">
        <v>44917.73603954861</v>
      </c>
      <c r="I7015" t="s">
        <v>1333</v>
      </c>
      <c r="J7015" s="2">
        <v>44917.73603954861</v>
      </c>
      <c r="K7015" t="s">
        <v>1333</v>
      </c>
      <c r="L7015" t="str">
        <f>VLOOKUP(C7015,ACCOUNT_MAPPING!A:C,3,FALSE)</f>
        <v>General Building Maintenance</v>
      </c>
    </row>
    <row r="7016" spans="1:12" hidden="1">
      <c r="A7016">
        <v>20674</v>
      </c>
      <c r="B7016" t="s">
        <v>1030</v>
      </c>
      <c r="C7016">
        <v>50390000</v>
      </c>
      <c r="D7016" t="s">
        <v>17</v>
      </c>
      <c r="E7016" t="s">
        <v>13</v>
      </c>
      <c r="F7016" t="s">
        <v>13</v>
      </c>
      <c r="G7016" t="s">
        <v>7647</v>
      </c>
      <c r="H7016" s="2">
        <v>44922.513327395834</v>
      </c>
      <c r="I7016" t="s">
        <v>826</v>
      </c>
      <c r="J7016" s="2">
        <v>44922.513327395834</v>
      </c>
      <c r="K7016" t="s">
        <v>826</v>
      </c>
      <c r="L7016" t="str">
        <f>VLOOKUP(C7016,ACCOUNT_MAPPING!A:C,3,FALSE)</f>
        <v>General Building Maintenance</v>
      </c>
    </row>
    <row r="7017" spans="1:12" hidden="1">
      <c r="A7017">
        <v>20653</v>
      </c>
      <c r="B7017" t="s">
        <v>2949</v>
      </c>
      <c r="C7017">
        <v>50390000</v>
      </c>
      <c r="D7017" t="s">
        <v>17</v>
      </c>
      <c r="E7017" t="s">
        <v>13</v>
      </c>
      <c r="F7017" t="s">
        <v>13</v>
      </c>
      <c r="G7017" t="s">
        <v>8115</v>
      </c>
      <c r="H7017" s="2">
        <v>44915.659688113425</v>
      </c>
      <c r="I7017" t="s">
        <v>93</v>
      </c>
      <c r="J7017" s="2">
        <v>44915.659688113425</v>
      </c>
      <c r="K7017" t="s">
        <v>93</v>
      </c>
      <c r="L7017" t="str">
        <f>VLOOKUP(C7017,ACCOUNT_MAPPING!A:C,3,FALSE)</f>
        <v>General Building Maintenance</v>
      </c>
    </row>
    <row r="7018" spans="1:12" hidden="1">
      <c r="A7018">
        <v>20692</v>
      </c>
      <c r="B7018" t="s">
        <v>2955</v>
      </c>
      <c r="C7018">
        <v>50390000</v>
      </c>
      <c r="D7018" t="s">
        <v>17</v>
      </c>
      <c r="E7018" t="s">
        <v>13</v>
      </c>
      <c r="F7018" t="s">
        <v>13</v>
      </c>
      <c r="G7018" t="s">
        <v>8116</v>
      </c>
      <c r="H7018" s="2">
        <v>44921.505597916665</v>
      </c>
      <c r="I7018" t="s">
        <v>1014</v>
      </c>
      <c r="J7018" s="2">
        <v>44921.505597916665</v>
      </c>
      <c r="K7018" t="s">
        <v>1014</v>
      </c>
      <c r="L7018" t="str">
        <f>VLOOKUP(C7018,ACCOUNT_MAPPING!A:C,3,FALSE)</f>
        <v>General Building Maintenance</v>
      </c>
    </row>
    <row r="7019" spans="1:12" hidden="1">
      <c r="A7019">
        <v>20669</v>
      </c>
      <c r="B7019" t="s">
        <v>1528</v>
      </c>
      <c r="C7019">
        <v>50390000</v>
      </c>
      <c r="D7019" t="s">
        <v>63</v>
      </c>
      <c r="E7019" t="s">
        <v>13</v>
      </c>
      <c r="F7019" t="s">
        <v>13</v>
      </c>
      <c r="G7019" t="s">
        <v>6005</v>
      </c>
      <c r="H7019" s="2">
        <v>44876.753064467594</v>
      </c>
      <c r="I7019" t="s">
        <v>247</v>
      </c>
      <c r="J7019" s="2">
        <v>44876.753064467594</v>
      </c>
      <c r="K7019" t="s">
        <v>247</v>
      </c>
      <c r="L7019" t="str">
        <f>VLOOKUP(C7019,ACCOUNT_MAPPING!A:C,3,FALSE)</f>
        <v>General Building Maintenance</v>
      </c>
    </row>
    <row r="7020" spans="1:12" hidden="1">
      <c r="A7020">
        <v>21500</v>
      </c>
      <c r="B7020" t="s">
        <v>1549</v>
      </c>
      <c r="C7020">
        <v>50390000</v>
      </c>
      <c r="D7020" t="s">
        <v>63</v>
      </c>
      <c r="E7020" t="s">
        <v>13</v>
      </c>
      <c r="F7020" t="s">
        <v>13</v>
      </c>
      <c r="G7020" t="s">
        <v>8117</v>
      </c>
      <c r="H7020" s="2">
        <v>44875.628588969907</v>
      </c>
      <c r="I7020" t="s">
        <v>650</v>
      </c>
      <c r="J7020" s="2">
        <v>44875.628588969907</v>
      </c>
      <c r="K7020" t="s">
        <v>650</v>
      </c>
      <c r="L7020" t="str">
        <f>VLOOKUP(C7020,ACCOUNT_MAPPING!A:C,3,FALSE)</f>
        <v>General Building Maintenance</v>
      </c>
    </row>
    <row r="7021" spans="1:12" hidden="1">
      <c r="A7021">
        <v>20671</v>
      </c>
      <c r="B7021" t="s">
        <v>1535</v>
      </c>
      <c r="C7021">
        <v>50390000</v>
      </c>
      <c r="D7021" t="s">
        <v>63</v>
      </c>
      <c r="E7021" t="s">
        <v>13</v>
      </c>
      <c r="F7021" t="s">
        <v>13</v>
      </c>
      <c r="G7021" t="s">
        <v>8118</v>
      </c>
      <c r="H7021" s="2">
        <v>44876.731220451387</v>
      </c>
      <c r="I7021" t="s">
        <v>1333</v>
      </c>
      <c r="J7021" s="2">
        <v>44876.731220451387</v>
      </c>
      <c r="K7021" t="s">
        <v>1333</v>
      </c>
      <c r="L7021" t="str">
        <f>VLOOKUP(C7021,ACCOUNT_MAPPING!A:C,3,FALSE)</f>
        <v>General Building Maintenance</v>
      </c>
    </row>
    <row r="7022" spans="1:12" hidden="1">
      <c r="A7022">
        <v>21512</v>
      </c>
      <c r="B7022" t="s">
        <v>2029</v>
      </c>
      <c r="C7022">
        <v>50390000</v>
      </c>
      <c r="D7022" t="s">
        <v>63</v>
      </c>
      <c r="E7022" t="s">
        <v>13</v>
      </c>
      <c r="F7022" t="s">
        <v>13</v>
      </c>
      <c r="G7022" t="s">
        <v>6005</v>
      </c>
      <c r="H7022" s="2">
        <v>44876.748780868053</v>
      </c>
      <c r="I7022" t="s">
        <v>247</v>
      </c>
      <c r="J7022" s="2">
        <v>44876.748780868053</v>
      </c>
      <c r="K7022" t="s">
        <v>247</v>
      </c>
      <c r="L7022" t="str">
        <f>VLOOKUP(C7022,ACCOUNT_MAPPING!A:C,3,FALSE)</f>
        <v>General Building Maintenance</v>
      </c>
    </row>
    <row r="7023" spans="1:12" hidden="1">
      <c r="A7023">
        <v>21515</v>
      </c>
      <c r="B7023" t="s">
        <v>8119</v>
      </c>
      <c r="C7023">
        <v>50390000</v>
      </c>
      <c r="D7023" t="s">
        <v>17</v>
      </c>
      <c r="E7023" t="s">
        <v>13</v>
      </c>
      <c r="F7023" t="s">
        <v>13</v>
      </c>
      <c r="G7023" t="s">
        <v>8120</v>
      </c>
      <c r="H7023" s="2">
        <v>44917.717165740738</v>
      </c>
      <c r="I7023" t="s">
        <v>1429</v>
      </c>
      <c r="J7023" s="2">
        <v>44917.717165740738</v>
      </c>
      <c r="K7023" t="s">
        <v>1429</v>
      </c>
      <c r="L7023" t="str">
        <f>VLOOKUP(C7023,ACCOUNT_MAPPING!A:C,3,FALSE)</f>
        <v>General Building Maintenance</v>
      </c>
    </row>
    <row r="7024" spans="1:12" hidden="1">
      <c r="A7024">
        <v>21526</v>
      </c>
      <c r="B7024" t="s">
        <v>1555</v>
      </c>
      <c r="C7024">
        <v>50390000</v>
      </c>
      <c r="D7024" t="s">
        <v>17</v>
      </c>
      <c r="E7024" t="s">
        <v>13</v>
      </c>
      <c r="F7024" t="s">
        <v>13</v>
      </c>
      <c r="G7024" t="s">
        <v>8121</v>
      </c>
      <c r="H7024" s="2">
        <v>44924.4197871875</v>
      </c>
      <c r="I7024" t="s">
        <v>289</v>
      </c>
      <c r="J7024" s="2">
        <v>44924.4197871875</v>
      </c>
      <c r="K7024" t="s">
        <v>289</v>
      </c>
      <c r="L7024" t="str">
        <f>VLOOKUP(C7024,ACCOUNT_MAPPING!A:C,3,FALSE)</f>
        <v>General Building Maintenance</v>
      </c>
    </row>
    <row r="7025" spans="1:12" hidden="1">
      <c r="A7025">
        <v>21542</v>
      </c>
      <c r="B7025" t="s">
        <v>4133</v>
      </c>
      <c r="C7025">
        <v>50390000</v>
      </c>
      <c r="D7025" t="s">
        <v>63</v>
      </c>
      <c r="E7025" t="s">
        <v>13</v>
      </c>
      <c r="F7025" t="s">
        <v>13</v>
      </c>
      <c r="G7025" t="s">
        <v>8122</v>
      </c>
      <c r="H7025" s="2">
        <v>44869.777109918985</v>
      </c>
      <c r="I7025" t="s">
        <v>65</v>
      </c>
      <c r="J7025" s="2">
        <v>44869.777109918985</v>
      </c>
      <c r="K7025" t="s">
        <v>65</v>
      </c>
      <c r="L7025" t="str">
        <f>VLOOKUP(C7025,ACCOUNT_MAPPING!A:C,3,FALSE)</f>
        <v>General Building Maintenance</v>
      </c>
    </row>
    <row r="7026" spans="1:12" hidden="1">
      <c r="A7026">
        <v>20761</v>
      </c>
      <c r="B7026" t="s">
        <v>2976</v>
      </c>
      <c r="C7026">
        <v>50390000</v>
      </c>
      <c r="D7026" t="s">
        <v>17</v>
      </c>
      <c r="E7026" t="s">
        <v>13</v>
      </c>
      <c r="F7026" t="s">
        <v>13</v>
      </c>
      <c r="G7026" t="s">
        <v>8123</v>
      </c>
      <c r="H7026" s="2">
        <v>44931.855933530096</v>
      </c>
      <c r="I7026" t="s">
        <v>272</v>
      </c>
      <c r="J7026" s="2">
        <v>44931.855933530096</v>
      </c>
      <c r="K7026" t="s">
        <v>272</v>
      </c>
      <c r="L7026" t="str">
        <f>VLOOKUP(C7026,ACCOUNT_MAPPING!A:C,3,FALSE)</f>
        <v>General Building Maintenance</v>
      </c>
    </row>
    <row r="7027" spans="1:12" hidden="1">
      <c r="A7027">
        <v>20762</v>
      </c>
      <c r="B7027" t="s">
        <v>8124</v>
      </c>
      <c r="C7027">
        <v>50390000</v>
      </c>
      <c r="D7027" t="s">
        <v>17</v>
      </c>
      <c r="E7027" t="s">
        <v>13</v>
      </c>
      <c r="F7027" t="s">
        <v>13</v>
      </c>
      <c r="G7027" t="s">
        <v>8125</v>
      </c>
      <c r="H7027" s="2">
        <v>44931.857386076386</v>
      </c>
      <c r="I7027" t="s">
        <v>272</v>
      </c>
      <c r="J7027" s="2">
        <v>44931.857386076386</v>
      </c>
      <c r="K7027" t="s">
        <v>272</v>
      </c>
      <c r="L7027" t="str">
        <f>VLOOKUP(C7027,ACCOUNT_MAPPING!A:C,3,FALSE)</f>
        <v>General Building Maintenance</v>
      </c>
    </row>
    <row r="7028" spans="1:12" hidden="1">
      <c r="A7028">
        <v>20774</v>
      </c>
      <c r="B7028" t="s">
        <v>2881</v>
      </c>
      <c r="C7028">
        <v>50390000</v>
      </c>
      <c r="D7028" t="s">
        <v>17</v>
      </c>
      <c r="E7028" t="s">
        <v>13</v>
      </c>
      <c r="F7028" t="s">
        <v>13</v>
      </c>
      <c r="G7028" t="s">
        <v>8098</v>
      </c>
      <c r="H7028" s="2">
        <v>44931.880091284722</v>
      </c>
      <c r="I7028" t="s">
        <v>272</v>
      </c>
      <c r="J7028" s="2">
        <v>44931.880091284722</v>
      </c>
      <c r="K7028" t="s">
        <v>272</v>
      </c>
      <c r="L7028" t="str">
        <f>VLOOKUP(C7028,ACCOUNT_MAPPING!A:C,3,FALSE)</f>
        <v>General Building Maintenance</v>
      </c>
    </row>
    <row r="7029" spans="1:12" hidden="1">
      <c r="A7029">
        <v>21559</v>
      </c>
      <c r="B7029" t="s">
        <v>5048</v>
      </c>
      <c r="C7029">
        <v>50390000</v>
      </c>
      <c r="D7029" t="s">
        <v>63</v>
      </c>
      <c r="E7029" t="s">
        <v>13</v>
      </c>
      <c r="F7029" t="s">
        <v>13</v>
      </c>
      <c r="G7029" t="s">
        <v>8126</v>
      </c>
      <c r="H7029" s="2">
        <v>44869.865102928241</v>
      </c>
      <c r="I7029" t="s">
        <v>65</v>
      </c>
      <c r="J7029" s="2">
        <v>44869.865102928241</v>
      </c>
      <c r="K7029" t="s">
        <v>65</v>
      </c>
      <c r="L7029" t="str">
        <f>VLOOKUP(C7029,ACCOUNT_MAPPING!A:C,3,FALSE)</f>
        <v>General Building Maintenance</v>
      </c>
    </row>
    <row r="7030" spans="1:12" hidden="1">
      <c r="A7030">
        <v>20765</v>
      </c>
      <c r="B7030" t="s">
        <v>8127</v>
      </c>
      <c r="C7030">
        <v>50390000</v>
      </c>
      <c r="D7030" t="s">
        <v>17</v>
      </c>
      <c r="E7030" t="s">
        <v>13</v>
      </c>
      <c r="F7030" t="s">
        <v>13</v>
      </c>
      <c r="G7030" t="s">
        <v>8098</v>
      </c>
      <c r="H7030" s="2">
        <v>44931.864121296298</v>
      </c>
      <c r="I7030" t="s">
        <v>272</v>
      </c>
      <c r="J7030" s="2">
        <v>44931.864121296298</v>
      </c>
      <c r="K7030" t="s">
        <v>272</v>
      </c>
      <c r="L7030" t="str">
        <f>VLOOKUP(C7030,ACCOUNT_MAPPING!A:C,3,FALSE)</f>
        <v>General Building Maintenance</v>
      </c>
    </row>
    <row r="7031" spans="1:12" hidden="1">
      <c r="A7031">
        <v>20767</v>
      </c>
      <c r="B7031" t="s">
        <v>2012</v>
      </c>
      <c r="C7031">
        <v>50390000</v>
      </c>
      <c r="D7031" t="s">
        <v>17</v>
      </c>
      <c r="E7031" t="s">
        <v>13</v>
      </c>
      <c r="F7031" t="s">
        <v>13</v>
      </c>
      <c r="G7031" t="s">
        <v>8098</v>
      </c>
      <c r="H7031" s="2">
        <v>44931.867979976851</v>
      </c>
      <c r="I7031" t="s">
        <v>272</v>
      </c>
      <c r="J7031" s="2">
        <v>44931.867979976851</v>
      </c>
      <c r="K7031" t="s">
        <v>272</v>
      </c>
      <c r="L7031" t="str">
        <f>VLOOKUP(C7031,ACCOUNT_MAPPING!A:C,3,FALSE)</f>
        <v>General Building Maintenance</v>
      </c>
    </row>
    <row r="7032" spans="1:12" hidden="1">
      <c r="A7032">
        <v>20778</v>
      </c>
      <c r="B7032" t="s">
        <v>4146</v>
      </c>
      <c r="C7032">
        <v>50390000</v>
      </c>
      <c r="D7032" t="s">
        <v>17</v>
      </c>
      <c r="E7032" t="s">
        <v>13</v>
      </c>
      <c r="F7032" t="s">
        <v>13</v>
      </c>
      <c r="G7032" t="s">
        <v>8098</v>
      </c>
      <c r="H7032" s="2">
        <v>44932.83497384259</v>
      </c>
      <c r="I7032" t="s">
        <v>272</v>
      </c>
      <c r="J7032" s="2">
        <v>44932.83497384259</v>
      </c>
      <c r="K7032" t="s">
        <v>272</v>
      </c>
      <c r="L7032" t="str">
        <f>VLOOKUP(C7032,ACCOUNT_MAPPING!A:C,3,FALSE)</f>
        <v>General Building Maintenance</v>
      </c>
    </row>
    <row r="7033" spans="1:12" hidden="1">
      <c r="A7033">
        <v>21567</v>
      </c>
      <c r="B7033" t="s">
        <v>7510</v>
      </c>
      <c r="C7033">
        <v>50390000</v>
      </c>
      <c r="D7033" t="s">
        <v>63</v>
      </c>
      <c r="E7033" t="s">
        <v>13</v>
      </c>
      <c r="F7033" t="s">
        <v>13</v>
      </c>
      <c r="G7033" t="s">
        <v>8128</v>
      </c>
      <c r="H7033" s="2">
        <v>44875.83229471065</v>
      </c>
      <c r="I7033" t="s">
        <v>65</v>
      </c>
      <c r="J7033" s="2">
        <v>44875.83229471065</v>
      </c>
      <c r="K7033" t="s">
        <v>65</v>
      </c>
      <c r="L7033" t="str">
        <f>VLOOKUP(C7033,ACCOUNT_MAPPING!A:C,3,FALSE)</f>
        <v>General Building Maintenance</v>
      </c>
    </row>
    <row r="7034" spans="1:12" hidden="1">
      <c r="A7034">
        <v>32988</v>
      </c>
      <c r="B7034" t="s">
        <v>8129</v>
      </c>
      <c r="C7034">
        <v>50390000</v>
      </c>
      <c r="D7034" t="s">
        <v>17</v>
      </c>
      <c r="E7034" t="s">
        <v>13</v>
      </c>
      <c r="F7034" t="s">
        <v>13</v>
      </c>
      <c r="G7034" t="s">
        <v>8130</v>
      </c>
      <c r="H7034" s="2">
        <v>44923.473088738428</v>
      </c>
      <c r="I7034" t="s">
        <v>715</v>
      </c>
      <c r="J7034" s="2">
        <v>44923.473088738428</v>
      </c>
      <c r="K7034" t="s">
        <v>715</v>
      </c>
      <c r="L7034" t="str">
        <f>VLOOKUP(C7034,ACCOUNT_MAPPING!A:C,3,FALSE)</f>
        <v>General Building Maintenance</v>
      </c>
    </row>
    <row r="7035" spans="1:12" hidden="1">
      <c r="A7035">
        <v>20779</v>
      </c>
      <c r="B7035" t="s">
        <v>231</v>
      </c>
      <c r="C7035">
        <v>50390000</v>
      </c>
      <c r="D7035" t="s">
        <v>17</v>
      </c>
      <c r="E7035" t="s">
        <v>13</v>
      </c>
      <c r="F7035" t="s">
        <v>13</v>
      </c>
      <c r="G7035" t="s">
        <v>8131</v>
      </c>
      <c r="H7035" s="2">
        <v>44917.398842824077</v>
      </c>
      <c r="I7035" t="s">
        <v>233</v>
      </c>
      <c r="J7035" s="2">
        <v>44917.398842824077</v>
      </c>
      <c r="K7035" t="s">
        <v>233</v>
      </c>
      <c r="L7035" t="str">
        <f>VLOOKUP(C7035,ACCOUNT_MAPPING!A:C,3,FALSE)</f>
        <v>General Building Maintenance</v>
      </c>
    </row>
    <row r="7036" spans="1:12" hidden="1">
      <c r="A7036">
        <v>20804</v>
      </c>
      <c r="B7036" t="s">
        <v>2994</v>
      </c>
      <c r="C7036">
        <v>50390000</v>
      </c>
      <c r="D7036" t="s">
        <v>63</v>
      </c>
      <c r="E7036" t="s">
        <v>13</v>
      </c>
      <c r="F7036" t="s">
        <v>13</v>
      </c>
      <c r="G7036" t="s">
        <v>8132</v>
      </c>
      <c r="H7036" s="2">
        <v>44876.830870104168</v>
      </c>
      <c r="I7036" t="s">
        <v>497</v>
      </c>
      <c r="J7036" s="2">
        <v>44876.830870104168</v>
      </c>
      <c r="K7036" t="s">
        <v>497</v>
      </c>
      <c r="L7036" t="str">
        <f>VLOOKUP(C7036,ACCOUNT_MAPPING!A:C,3,FALSE)</f>
        <v>General Building Maintenance</v>
      </c>
    </row>
    <row r="7037" spans="1:12" hidden="1">
      <c r="A7037">
        <v>39833</v>
      </c>
      <c r="B7037" t="s">
        <v>1281</v>
      </c>
      <c r="C7037">
        <v>50390000</v>
      </c>
      <c r="D7037" t="s">
        <v>63</v>
      </c>
      <c r="E7037" t="s">
        <v>13</v>
      </c>
      <c r="F7037" t="s">
        <v>13</v>
      </c>
      <c r="G7037" t="s">
        <v>8133</v>
      </c>
      <c r="H7037" s="2">
        <v>44875.809167789354</v>
      </c>
      <c r="I7037" t="s">
        <v>119</v>
      </c>
      <c r="J7037" s="2">
        <v>44875.809167789354</v>
      </c>
      <c r="K7037" t="s">
        <v>119</v>
      </c>
      <c r="L7037" t="str">
        <f>VLOOKUP(C7037,ACCOUNT_MAPPING!A:C,3,FALSE)</f>
        <v>General Building Maintenance</v>
      </c>
    </row>
    <row r="7038" spans="1:12" hidden="1">
      <c r="A7038">
        <v>39836</v>
      </c>
      <c r="B7038" t="s">
        <v>1283</v>
      </c>
      <c r="C7038">
        <v>50390000</v>
      </c>
      <c r="D7038" t="s">
        <v>17</v>
      </c>
      <c r="E7038" t="s">
        <v>13</v>
      </c>
      <c r="F7038" t="s">
        <v>13</v>
      </c>
      <c r="G7038" t="s">
        <v>7647</v>
      </c>
      <c r="H7038" s="2">
        <v>44922.640407256942</v>
      </c>
      <c r="I7038" t="s">
        <v>826</v>
      </c>
      <c r="J7038" s="2">
        <v>44922.640407256942</v>
      </c>
      <c r="K7038" t="s">
        <v>826</v>
      </c>
      <c r="L7038" t="str">
        <f>VLOOKUP(C7038,ACCOUNT_MAPPING!A:C,3,FALSE)</f>
        <v>General Building Maintenance</v>
      </c>
    </row>
    <row r="7039" spans="1:12" hidden="1">
      <c r="A7039">
        <v>39839</v>
      </c>
      <c r="B7039" t="s">
        <v>4137</v>
      </c>
      <c r="C7039">
        <v>50390000</v>
      </c>
      <c r="D7039" t="s">
        <v>17</v>
      </c>
      <c r="E7039" t="s">
        <v>13</v>
      </c>
      <c r="F7039" t="s">
        <v>13</v>
      </c>
      <c r="G7039" t="s">
        <v>8015</v>
      </c>
      <c r="H7039" s="2">
        <v>44923.743663657406</v>
      </c>
      <c r="I7039" t="s">
        <v>759</v>
      </c>
      <c r="J7039" s="2">
        <v>44923.743663657406</v>
      </c>
      <c r="K7039" t="s">
        <v>759</v>
      </c>
      <c r="L7039" t="str">
        <f>VLOOKUP(C7039,ACCOUNT_MAPPING!A:C,3,FALSE)</f>
        <v>General Building Maintenance</v>
      </c>
    </row>
    <row r="7040" spans="1:12" hidden="1">
      <c r="A7040">
        <v>20808</v>
      </c>
      <c r="B7040" t="s">
        <v>4139</v>
      </c>
      <c r="C7040">
        <v>50390000</v>
      </c>
      <c r="D7040" t="s">
        <v>17</v>
      </c>
      <c r="E7040" t="s">
        <v>13</v>
      </c>
      <c r="F7040" t="s">
        <v>13</v>
      </c>
      <c r="G7040" t="s">
        <v>8134</v>
      </c>
      <c r="H7040" s="2">
        <v>44917.464500729169</v>
      </c>
      <c r="I7040" t="s">
        <v>225</v>
      </c>
      <c r="J7040" s="2">
        <v>44917.464500729169</v>
      </c>
      <c r="K7040" t="s">
        <v>225</v>
      </c>
      <c r="L7040" t="str">
        <f>VLOOKUP(C7040,ACCOUNT_MAPPING!A:C,3,FALSE)</f>
        <v>General Building Maintenance</v>
      </c>
    </row>
    <row r="7041" spans="1:12" hidden="1">
      <c r="A7041">
        <v>43012</v>
      </c>
      <c r="B7041" t="s">
        <v>239</v>
      </c>
      <c r="C7041">
        <v>50390000</v>
      </c>
      <c r="D7041" t="s">
        <v>17</v>
      </c>
      <c r="E7041" t="s">
        <v>13</v>
      </c>
      <c r="F7041" t="s">
        <v>13</v>
      </c>
      <c r="G7041" t="s">
        <v>8135</v>
      </c>
      <c r="H7041" s="2">
        <v>44923.544840393515</v>
      </c>
      <c r="I7041" t="s">
        <v>236</v>
      </c>
      <c r="J7041" s="2">
        <v>44923.544840393515</v>
      </c>
      <c r="K7041" t="s">
        <v>236</v>
      </c>
      <c r="L7041" t="str">
        <f>VLOOKUP(C7041,ACCOUNT_MAPPING!A:C,3,FALSE)</f>
        <v>General Building Maintenance</v>
      </c>
    </row>
    <row r="7042" spans="1:12" hidden="1">
      <c r="A7042">
        <v>20783</v>
      </c>
      <c r="B7042" t="s">
        <v>1541</v>
      </c>
      <c r="C7042">
        <v>50390000</v>
      </c>
      <c r="D7042" t="s">
        <v>17</v>
      </c>
      <c r="E7042" t="s">
        <v>13</v>
      </c>
      <c r="F7042" t="s">
        <v>13</v>
      </c>
      <c r="G7042" t="s">
        <v>8136</v>
      </c>
      <c r="H7042" s="2">
        <v>44924.585701122684</v>
      </c>
      <c r="I7042" t="s">
        <v>186</v>
      </c>
      <c r="J7042" s="2">
        <v>44924.585701122684</v>
      </c>
      <c r="K7042" t="s">
        <v>186</v>
      </c>
      <c r="L7042" t="str">
        <f>VLOOKUP(C7042,ACCOUNT_MAPPING!A:C,3,FALSE)</f>
        <v>General Building Maintenance</v>
      </c>
    </row>
    <row r="7043" spans="1:12" hidden="1">
      <c r="A7043">
        <v>20785</v>
      </c>
      <c r="B7043" t="s">
        <v>1048</v>
      </c>
      <c r="C7043">
        <v>50390000</v>
      </c>
      <c r="D7043" t="s">
        <v>17</v>
      </c>
      <c r="E7043" t="s">
        <v>13</v>
      </c>
      <c r="F7043" t="s">
        <v>13</v>
      </c>
      <c r="G7043" t="s">
        <v>8137</v>
      </c>
      <c r="H7043" s="2">
        <v>44924.597062465276</v>
      </c>
      <c r="I7043" t="s">
        <v>186</v>
      </c>
      <c r="J7043" s="2">
        <v>44924.597062465276</v>
      </c>
      <c r="K7043" t="s">
        <v>186</v>
      </c>
      <c r="L7043" t="str">
        <f>VLOOKUP(C7043,ACCOUNT_MAPPING!A:C,3,FALSE)</f>
        <v>General Building Maintenance</v>
      </c>
    </row>
    <row r="7044" spans="1:12" hidden="1">
      <c r="A7044">
        <v>20786</v>
      </c>
      <c r="B7044" t="s">
        <v>1050</v>
      </c>
      <c r="C7044">
        <v>50390000</v>
      </c>
      <c r="D7044" t="s">
        <v>17</v>
      </c>
      <c r="E7044" t="s">
        <v>13</v>
      </c>
      <c r="F7044" t="s">
        <v>13</v>
      </c>
      <c r="G7044" t="s">
        <v>8138</v>
      </c>
      <c r="H7044" s="2">
        <v>44922.724398113423</v>
      </c>
      <c r="I7044" t="s">
        <v>673</v>
      </c>
      <c r="J7044" s="2">
        <v>44922.724398113423</v>
      </c>
      <c r="K7044" t="s">
        <v>673</v>
      </c>
      <c r="L7044" t="str">
        <f>VLOOKUP(C7044,ACCOUNT_MAPPING!A:C,3,FALSE)</f>
        <v>General Building Maintenance</v>
      </c>
    </row>
    <row r="7045" spans="1:12" hidden="1">
      <c r="A7045">
        <v>20809</v>
      </c>
      <c r="B7045" t="s">
        <v>3003</v>
      </c>
      <c r="C7045">
        <v>50390000</v>
      </c>
      <c r="D7045" t="s">
        <v>17</v>
      </c>
      <c r="E7045" t="s">
        <v>13</v>
      </c>
      <c r="F7045" t="s">
        <v>13</v>
      </c>
      <c r="G7045" t="s">
        <v>8139</v>
      </c>
      <c r="H7045" s="2">
        <v>44917.486125543983</v>
      </c>
      <c r="I7045" t="s">
        <v>225</v>
      </c>
      <c r="J7045" s="2">
        <v>44917.486125543983</v>
      </c>
      <c r="K7045" t="s">
        <v>225</v>
      </c>
      <c r="L7045" t="str">
        <f>VLOOKUP(C7045,ACCOUNT_MAPPING!A:C,3,FALSE)</f>
        <v>General Building Maintenance</v>
      </c>
    </row>
    <row r="7046" spans="1:12" hidden="1">
      <c r="A7046">
        <v>43378</v>
      </c>
      <c r="B7046" t="s">
        <v>1040</v>
      </c>
      <c r="C7046">
        <v>50390000</v>
      </c>
      <c r="D7046" t="s">
        <v>17</v>
      </c>
      <c r="E7046" t="s">
        <v>13</v>
      </c>
      <c r="F7046" t="s">
        <v>13</v>
      </c>
      <c r="G7046" t="s">
        <v>8140</v>
      </c>
      <c r="H7046" s="2">
        <v>44922.671602199072</v>
      </c>
      <c r="I7046" t="s">
        <v>83</v>
      </c>
      <c r="J7046" s="2">
        <v>44922.671602199072</v>
      </c>
      <c r="K7046" t="s">
        <v>83</v>
      </c>
      <c r="L7046" t="str">
        <f>VLOOKUP(C7046,ACCOUNT_MAPPING!A:C,3,FALSE)</f>
        <v>General Building Maintenance</v>
      </c>
    </row>
    <row r="7047" spans="1:12" hidden="1">
      <c r="A7047">
        <v>20820</v>
      </c>
      <c r="B7047" t="s">
        <v>3005</v>
      </c>
      <c r="C7047">
        <v>50390000</v>
      </c>
      <c r="D7047" t="s">
        <v>63</v>
      </c>
      <c r="E7047" t="s">
        <v>13</v>
      </c>
      <c r="F7047" t="s">
        <v>13</v>
      </c>
      <c r="G7047" t="s">
        <v>8141</v>
      </c>
      <c r="H7047" s="2">
        <v>44876.870456562501</v>
      </c>
      <c r="I7047" t="s">
        <v>497</v>
      </c>
      <c r="J7047" s="2">
        <v>44876.870456562501</v>
      </c>
      <c r="K7047" t="s">
        <v>497</v>
      </c>
      <c r="L7047" t="str">
        <f>VLOOKUP(C7047,ACCOUNT_MAPPING!A:C,3,FALSE)</f>
        <v>General Building Maintenance</v>
      </c>
    </row>
    <row r="7048" spans="1:12" hidden="1">
      <c r="A7048">
        <v>20821</v>
      </c>
      <c r="B7048" t="s">
        <v>2008</v>
      </c>
      <c r="C7048">
        <v>50390000</v>
      </c>
      <c r="D7048" t="s">
        <v>63</v>
      </c>
      <c r="E7048" t="s">
        <v>13</v>
      </c>
      <c r="F7048" t="s">
        <v>13</v>
      </c>
      <c r="G7048" t="s">
        <v>8142</v>
      </c>
      <c r="H7048" s="2">
        <v>44874.736039965275</v>
      </c>
      <c r="I7048" t="s">
        <v>1874</v>
      </c>
      <c r="J7048" s="2">
        <v>44874.736039965275</v>
      </c>
      <c r="K7048" t="s">
        <v>1874</v>
      </c>
      <c r="L7048" t="str">
        <f>VLOOKUP(C7048,ACCOUNT_MAPPING!A:C,3,FALSE)</f>
        <v>General Building Maintenance</v>
      </c>
    </row>
    <row r="7049" spans="1:12" hidden="1">
      <c r="A7049">
        <v>43387</v>
      </c>
      <c r="B7049" t="s">
        <v>1044</v>
      </c>
      <c r="C7049">
        <v>50390000</v>
      </c>
      <c r="D7049" t="s">
        <v>17</v>
      </c>
      <c r="E7049" t="s">
        <v>13</v>
      </c>
      <c r="F7049" t="s">
        <v>13</v>
      </c>
      <c r="G7049" t="s">
        <v>8143</v>
      </c>
      <c r="H7049" s="2">
        <v>44922.720270405094</v>
      </c>
      <c r="I7049" t="s">
        <v>83</v>
      </c>
      <c r="J7049" s="2">
        <v>44922.720270405094</v>
      </c>
      <c r="K7049" t="s">
        <v>83</v>
      </c>
      <c r="L7049" t="str">
        <f>VLOOKUP(C7049,ACCOUNT_MAPPING!A:C,3,FALSE)</f>
        <v>General Building Maintenance</v>
      </c>
    </row>
    <row r="7050" spans="1:12" hidden="1">
      <c r="A7050">
        <v>43388</v>
      </c>
      <c r="B7050" t="s">
        <v>8144</v>
      </c>
      <c r="C7050">
        <v>50390000</v>
      </c>
      <c r="D7050" t="s">
        <v>17</v>
      </c>
      <c r="E7050" t="s">
        <v>13</v>
      </c>
      <c r="F7050" t="s">
        <v>13</v>
      </c>
      <c r="G7050" t="s">
        <v>8145</v>
      </c>
      <c r="H7050" s="2">
        <v>44922.721644756944</v>
      </c>
      <c r="I7050" t="s">
        <v>83</v>
      </c>
      <c r="J7050" s="2">
        <v>44922.721644756944</v>
      </c>
      <c r="K7050" t="s">
        <v>83</v>
      </c>
      <c r="L7050" t="str">
        <f>VLOOKUP(C7050,ACCOUNT_MAPPING!A:C,3,FALSE)</f>
        <v>General Building Maintenance</v>
      </c>
    </row>
    <row r="7051" spans="1:12" hidden="1">
      <c r="A7051">
        <v>20734</v>
      </c>
      <c r="B7051" t="s">
        <v>1035</v>
      </c>
      <c r="C7051">
        <v>50390000</v>
      </c>
      <c r="D7051" t="s">
        <v>17</v>
      </c>
      <c r="E7051" t="s">
        <v>13</v>
      </c>
      <c r="F7051" t="s">
        <v>13</v>
      </c>
      <c r="G7051" t="s">
        <v>7647</v>
      </c>
      <c r="H7051" s="2">
        <v>44922.519869594908</v>
      </c>
      <c r="I7051" t="s">
        <v>826</v>
      </c>
      <c r="J7051" s="2">
        <v>44922.519869594908</v>
      </c>
      <c r="K7051" t="s">
        <v>826</v>
      </c>
      <c r="L7051" t="str">
        <f>VLOOKUP(C7051,ACCOUNT_MAPPING!A:C,3,FALSE)</f>
        <v>General Building Maintenance</v>
      </c>
    </row>
    <row r="7052" spans="1:12" hidden="1">
      <c r="A7052">
        <v>20839</v>
      </c>
      <c r="B7052" t="s">
        <v>3007</v>
      </c>
      <c r="C7052">
        <v>50390000</v>
      </c>
      <c r="D7052" t="s">
        <v>63</v>
      </c>
      <c r="E7052" t="s">
        <v>13</v>
      </c>
      <c r="F7052" t="s">
        <v>13</v>
      </c>
      <c r="G7052" t="s">
        <v>8146</v>
      </c>
      <c r="H7052" s="2">
        <v>44875.79660721065</v>
      </c>
      <c r="I7052" t="s">
        <v>1874</v>
      </c>
      <c r="J7052" s="2">
        <v>44875.79660721065</v>
      </c>
      <c r="K7052" t="s">
        <v>1874</v>
      </c>
      <c r="L7052" t="str">
        <f>VLOOKUP(C7052,ACCOUNT_MAPPING!A:C,3,FALSE)</f>
        <v>General Building Maintenance</v>
      </c>
    </row>
    <row r="7053" spans="1:12" hidden="1">
      <c r="A7053">
        <v>20852</v>
      </c>
      <c r="B7053" t="s">
        <v>1054</v>
      </c>
      <c r="C7053">
        <v>50390000</v>
      </c>
      <c r="D7053" t="s">
        <v>17</v>
      </c>
      <c r="E7053" t="s">
        <v>13</v>
      </c>
      <c r="F7053" t="s">
        <v>13</v>
      </c>
      <c r="G7053" t="s">
        <v>8147</v>
      </c>
      <c r="H7053" s="2">
        <v>44922.551115972223</v>
      </c>
      <c r="I7053" t="s">
        <v>244</v>
      </c>
      <c r="J7053" s="2">
        <v>44922.551115972223</v>
      </c>
      <c r="K7053" t="s">
        <v>244</v>
      </c>
      <c r="L7053" t="str">
        <f>VLOOKUP(C7053,ACCOUNT_MAPPING!A:C,3,FALSE)</f>
        <v>General Building Maintenance</v>
      </c>
    </row>
    <row r="7054" spans="1:12" hidden="1">
      <c r="A7054">
        <v>20854</v>
      </c>
      <c r="B7054" t="s">
        <v>8148</v>
      </c>
      <c r="C7054">
        <v>50390000</v>
      </c>
      <c r="D7054" t="s">
        <v>17</v>
      </c>
      <c r="E7054" t="s">
        <v>13</v>
      </c>
      <c r="F7054" t="s">
        <v>13</v>
      </c>
      <c r="G7054" t="s">
        <v>8149</v>
      </c>
      <c r="H7054" s="2">
        <v>44922.567706481481</v>
      </c>
      <c r="I7054" t="s">
        <v>244</v>
      </c>
      <c r="J7054" s="2">
        <v>44922.567706481481</v>
      </c>
      <c r="K7054" t="s">
        <v>244</v>
      </c>
      <c r="L7054" t="str">
        <f>VLOOKUP(C7054,ACCOUNT_MAPPING!A:C,3,FALSE)</f>
        <v>General Building Maintenance</v>
      </c>
    </row>
    <row r="7055" spans="1:12" hidden="1">
      <c r="A7055">
        <v>20743</v>
      </c>
      <c r="B7055" t="s">
        <v>2875</v>
      </c>
      <c r="C7055">
        <v>50390000</v>
      </c>
      <c r="D7055" t="s">
        <v>12</v>
      </c>
      <c r="E7055" t="s">
        <v>13</v>
      </c>
      <c r="F7055" t="s">
        <v>13</v>
      </c>
      <c r="G7055" t="s">
        <v>8150</v>
      </c>
      <c r="H7055" s="2">
        <v>45012.44342048611</v>
      </c>
      <c r="I7055" t="s">
        <v>284</v>
      </c>
      <c r="J7055" s="2">
        <v>45012.44342048611</v>
      </c>
      <c r="K7055" t="s">
        <v>284</v>
      </c>
      <c r="L7055" t="str">
        <f>VLOOKUP(C7055,ACCOUNT_MAPPING!A:C,3,FALSE)</f>
        <v>General Building Maintenance</v>
      </c>
    </row>
    <row r="7056" spans="1:12" hidden="1">
      <c r="A7056">
        <v>20746</v>
      </c>
      <c r="B7056" t="s">
        <v>5013</v>
      </c>
      <c r="C7056">
        <v>50390000</v>
      </c>
      <c r="D7056" t="s">
        <v>12</v>
      </c>
      <c r="E7056" t="s">
        <v>13</v>
      </c>
      <c r="F7056" t="s">
        <v>13</v>
      </c>
      <c r="G7056" t="s">
        <v>8151</v>
      </c>
      <c r="H7056" s="2">
        <v>45012.634887071756</v>
      </c>
      <c r="I7056" t="s">
        <v>2338</v>
      </c>
      <c r="J7056" s="2">
        <v>45012.634887071756</v>
      </c>
      <c r="K7056" t="s">
        <v>2338</v>
      </c>
      <c r="L7056" t="str">
        <f>VLOOKUP(C7056,ACCOUNT_MAPPING!A:C,3,FALSE)</f>
        <v>General Building Maintenance</v>
      </c>
    </row>
    <row r="7057" spans="1:12" hidden="1">
      <c r="A7057">
        <v>20763</v>
      </c>
      <c r="B7057" t="s">
        <v>8152</v>
      </c>
      <c r="C7057">
        <v>50390000</v>
      </c>
      <c r="D7057" t="s">
        <v>17</v>
      </c>
      <c r="E7057" t="s">
        <v>13</v>
      </c>
      <c r="F7057" t="s">
        <v>13</v>
      </c>
      <c r="G7057" t="s">
        <v>8153</v>
      </c>
      <c r="H7057" s="2">
        <v>44931.858587303243</v>
      </c>
      <c r="I7057" t="s">
        <v>272</v>
      </c>
      <c r="J7057" s="2">
        <v>44931.858587303243</v>
      </c>
      <c r="K7057" t="s">
        <v>272</v>
      </c>
      <c r="L7057" t="str">
        <f>VLOOKUP(C7057,ACCOUNT_MAPPING!A:C,3,FALSE)</f>
        <v>General Building Maintenance</v>
      </c>
    </row>
    <row r="7058" spans="1:12" hidden="1">
      <c r="A7058">
        <v>20777</v>
      </c>
      <c r="B7058" t="s">
        <v>5019</v>
      </c>
      <c r="C7058">
        <v>50390000</v>
      </c>
      <c r="D7058" t="s">
        <v>17</v>
      </c>
      <c r="E7058" t="s">
        <v>13</v>
      </c>
      <c r="F7058" t="s">
        <v>13</v>
      </c>
      <c r="G7058" t="s">
        <v>8154</v>
      </c>
      <c r="H7058" s="2">
        <v>44932.808937812501</v>
      </c>
      <c r="I7058" t="s">
        <v>272</v>
      </c>
      <c r="J7058" s="2">
        <v>44932.808937812501</v>
      </c>
      <c r="K7058" t="s">
        <v>272</v>
      </c>
      <c r="L7058" t="str">
        <f>VLOOKUP(C7058,ACCOUNT_MAPPING!A:C,3,FALSE)</f>
        <v>General Building Maintenance</v>
      </c>
    </row>
    <row r="7059" spans="1:12" hidden="1">
      <c r="A7059">
        <v>20780</v>
      </c>
      <c r="B7059" t="s">
        <v>2000</v>
      </c>
      <c r="C7059">
        <v>50390000</v>
      </c>
      <c r="D7059" t="s">
        <v>17</v>
      </c>
      <c r="E7059" t="s">
        <v>13</v>
      </c>
      <c r="F7059" t="s">
        <v>13</v>
      </c>
      <c r="G7059" t="s">
        <v>8155</v>
      </c>
      <c r="H7059" s="2">
        <v>44917.404509178239</v>
      </c>
      <c r="I7059" t="s">
        <v>233</v>
      </c>
      <c r="J7059" s="2">
        <v>44917.404509178239</v>
      </c>
      <c r="K7059" t="s">
        <v>233</v>
      </c>
      <c r="L7059" t="str">
        <f>VLOOKUP(C7059,ACCOUNT_MAPPING!A:C,3,FALSE)</f>
        <v>General Building Maintenance</v>
      </c>
    </row>
    <row r="7060" spans="1:12" hidden="1">
      <c r="A7060">
        <v>20810</v>
      </c>
      <c r="B7060" t="s">
        <v>2992</v>
      </c>
      <c r="C7060">
        <v>50390000</v>
      </c>
      <c r="D7060" t="s">
        <v>17</v>
      </c>
      <c r="E7060" t="s">
        <v>13</v>
      </c>
      <c r="F7060" t="s">
        <v>13</v>
      </c>
      <c r="G7060" t="s">
        <v>8156</v>
      </c>
      <c r="H7060" s="2">
        <v>44917.490335416667</v>
      </c>
      <c r="I7060" t="s">
        <v>225</v>
      </c>
      <c r="J7060" s="2">
        <v>44917.490335416667</v>
      </c>
      <c r="K7060" t="s">
        <v>225</v>
      </c>
      <c r="L7060" t="str">
        <f>VLOOKUP(C7060,ACCOUNT_MAPPING!A:C,3,FALSE)</f>
        <v>General Building Maintenance</v>
      </c>
    </row>
    <row r="7061" spans="1:12" hidden="1">
      <c r="A7061">
        <v>21442</v>
      </c>
      <c r="B7061" t="s">
        <v>1521</v>
      </c>
      <c r="C7061">
        <v>50390000</v>
      </c>
      <c r="D7061" t="s">
        <v>17</v>
      </c>
      <c r="E7061" t="s">
        <v>13</v>
      </c>
      <c r="F7061" t="s">
        <v>13</v>
      </c>
      <c r="G7061" t="s">
        <v>8157</v>
      </c>
      <c r="H7061" s="2">
        <v>44926.704558796293</v>
      </c>
      <c r="I7061" t="s">
        <v>577</v>
      </c>
      <c r="J7061" s="2">
        <v>44926.704558796293</v>
      </c>
      <c r="K7061" t="s">
        <v>577</v>
      </c>
      <c r="L7061" t="str">
        <f>VLOOKUP(C7061,ACCOUNT_MAPPING!A:C,3,FALSE)</f>
        <v>General Building Maintenance</v>
      </c>
    </row>
    <row r="7062" spans="1:12" hidden="1">
      <c r="A7062">
        <v>20797</v>
      </c>
      <c r="B7062" t="s">
        <v>2885</v>
      </c>
      <c r="C7062">
        <v>50390000</v>
      </c>
      <c r="D7062" t="s">
        <v>17</v>
      </c>
      <c r="E7062" t="s">
        <v>13</v>
      </c>
      <c r="F7062" t="s">
        <v>13</v>
      </c>
      <c r="G7062" t="s">
        <v>8158</v>
      </c>
      <c r="H7062" s="2">
        <v>44923.575957789355</v>
      </c>
      <c r="I7062" t="s">
        <v>289</v>
      </c>
      <c r="J7062" s="2">
        <v>44923.575957789355</v>
      </c>
      <c r="K7062" t="s">
        <v>289</v>
      </c>
      <c r="L7062" t="str">
        <f>VLOOKUP(C7062,ACCOUNT_MAPPING!A:C,3,FALSE)</f>
        <v>General Building Maintenance</v>
      </c>
    </row>
    <row r="7063" spans="1:12" hidden="1">
      <c r="A7063">
        <v>20842</v>
      </c>
      <c r="B7063" t="s">
        <v>242</v>
      </c>
      <c r="C7063">
        <v>50390000</v>
      </c>
      <c r="D7063" t="s">
        <v>17</v>
      </c>
      <c r="E7063" t="s">
        <v>13</v>
      </c>
      <c r="F7063" t="s">
        <v>13</v>
      </c>
      <c r="G7063" t="s">
        <v>8159</v>
      </c>
      <c r="H7063" s="2">
        <v>44921.534638576391</v>
      </c>
      <c r="I7063" t="s">
        <v>244</v>
      </c>
      <c r="J7063" s="2">
        <v>44921.534638576391</v>
      </c>
      <c r="K7063" t="s">
        <v>244</v>
      </c>
      <c r="L7063" t="str">
        <f>VLOOKUP(C7063,ACCOUNT_MAPPING!A:C,3,FALSE)</f>
        <v>General Building Maintenance</v>
      </c>
    </row>
    <row r="7064" spans="1:12" hidden="1">
      <c r="A7064">
        <v>20855</v>
      </c>
      <c r="B7064" t="s">
        <v>1985</v>
      </c>
      <c r="C7064">
        <v>50390000</v>
      </c>
      <c r="D7064" t="s">
        <v>17</v>
      </c>
      <c r="E7064" t="s">
        <v>13</v>
      </c>
      <c r="F7064" t="s">
        <v>13</v>
      </c>
      <c r="G7064" t="s">
        <v>8160</v>
      </c>
      <c r="H7064" s="2">
        <v>44922.635207025465</v>
      </c>
      <c r="I7064" t="s">
        <v>244</v>
      </c>
      <c r="J7064" s="2">
        <v>44922.635207025465</v>
      </c>
      <c r="K7064" t="s">
        <v>244</v>
      </c>
      <c r="L7064" t="str">
        <f>VLOOKUP(C7064,ACCOUNT_MAPPING!A:C,3,FALSE)</f>
        <v>General Building Maintenance</v>
      </c>
    </row>
    <row r="7065" spans="1:12" hidden="1">
      <c r="A7065">
        <v>20857</v>
      </c>
      <c r="B7065" t="s">
        <v>4158</v>
      </c>
      <c r="C7065">
        <v>50390000</v>
      </c>
      <c r="D7065" t="s">
        <v>17</v>
      </c>
      <c r="E7065" t="s">
        <v>13</v>
      </c>
      <c r="F7065" t="s">
        <v>13</v>
      </c>
      <c r="G7065" t="s">
        <v>8161</v>
      </c>
      <c r="H7065" s="2">
        <v>44917.783745636574</v>
      </c>
      <c r="I7065" t="s">
        <v>214</v>
      </c>
      <c r="J7065" s="2">
        <v>44917.783745636574</v>
      </c>
      <c r="K7065" t="s">
        <v>214</v>
      </c>
      <c r="L7065" t="str">
        <f>VLOOKUP(C7065,ACCOUNT_MAPPING!A:C,3,FALSE)</f>
        <v>General Building Maintenance</v>
      </c>
    </row>
    <row r="7066" spans="1:12" hidden="1">
      <c r="A7066">
        <v>21452</v>
      </c>
      <c r="B7066" t="s">
        <v>1525</v>
      </c>
      <c r="C7066">
        <v>50390000</v>
      </c>
      <c r="D7066" t="s">
        <v>17</v>
      </c>
      <c r="E7066" t="s">
        <v>13</v>
      </c>
      <c r="F7066" t="s">
        <v>13</v>
      </c>
      <c r="G7066" t="s">
        <v>8162</v>
      </c>
      <c r="H7066" s="2">
        <v>44926.707048877317</v>
      </c>
      <c r="I7066" t="s">
        <v>577</v>
      </c>
      <c r="J7066" s="2">
        <v>44926.707048877317</v>
      </c>
      <c r="K7066" t="s">
        <v>577</v>
      </c>
      <c r="L7066" t="str">
        <f>VLOOKUP(C7066,ACCOUNT_MAPPING!A:C,3,FALSE)</f>
        <v>General Building Maintenance</v>
      </c>
    </row>
    <row r="7067" spans="1:12" hidden="1">
      <c r="A7067">
        <v>21479</v>
      </c>
      <c r="B7067" t="s">
        <v>2036</v>
      </c>
      <c r="C7067">
        <v>50390000</v>
      </c>
      <c r="D7067" t="s">
        <v>63</v>
      </c>
      <c r="E7067" t="s">
        <v>13</v>
      </c>
      <c r="F7067" t="s">
        <v>13</v>
      </c>
      <c r="G7067" t="s">
        <v>8163</v>
      </c>
      <c r="H7067" s="2">
        <v>44875.620095104168</v>
      </c>
      <c r="I7067" t="s">
        <v>650</v>
      </c>
      <c r="J7067" s="2">
        <v>44875.620095104168</v>
      </c>
      <c r="K7067" t="s">
        <v>650</v>
      </c>
      <c r="L7067" t="str">
        <f>VLOOKUP(C7067,ACCOUNT_MAPPING!A:C,3,FALSE)</f>
        <v>General Building Maintenance</v>
      </c>
    </row>
    <row r="7068" spans="1:12" hidden="1">
      <c r="A7068">
        <v>21491</v>
      </c>
      <c r="B7068" t="s">
        <v>2947</v>
      </c>
      <c r="C7068">
        <v>50390000</v>
      </c>
      <c r="D7068" t="s">
        <v>63</v>
      </c>
      <c r="E7068" t="s">
        <v>13</v>
      </c>
      <c r="F7068" t="s">
        <v>13</v>
      </c>
      <c r="G7068" t="s">
        <v>6005</v>
      </c>
      <c r="H7068" s="2">
        <v>44876.707506631945</v>
      </c>
      <c r="I7068" t="s">
        <v>247</v>
      </c>
      <c r="J7068" s="2">
        <v>44876.707506631945</v>
      </c>
      <c r="K7068" t="s">
        <v>247</v>
      </c>
      <c r="L7068" t="str">
        <f>VLOOKUP(C7068,ACCOUNT_MAPPING!A:C,3,FALSE)</f>
        <v>General Building Maintenance</v>
      </c>
    </row>
    <row r="7069" spans="1:12" hidden="1">
      <c r="A7069">
        <v>53073</v>
      </c>
      <c r="B7069" t="s">
        <v>3540</v>
      </c>
      <c r="C7069">
        <v>50390000</v>
      </c>
      <c r="D7069" t="s">
        <v>17</v>
      </c>
      <c r="E7069" t="s">
        <v>13</v>
      </c>
      <c r="F7069" t="s">
        <v>13</v>
      </c>
      <c r="G7069" t="s">
        <v>8164</v>
      </c>
      <c r="H7069" s="2">
        <v>44924.635174768518</v>
      </c>
      <c r="I7069" t="s">
        <v>256</v>
      </c>
      <c r="J7069" s="2">
        <v>44924.635174768518</v>
      </c>
      <c r="K7069" t="s">
        <v>256</v>
      </c>
      <c r="L7069" t="str">
        <f>VLOOKUP(C7069,ACCOUNT_MAPPING!A:C,3,FALSE)</f>
        <v>General Building Maintenance</v>
      </c>
    </row>
    <row r="7070" spans="1:12" hidden="1">
      <c r="A7070">
        <v>21501</v>
      </c>
      <c r="B7070" t="s">
        <v>3015</v>
      </c>
      <c r="C7070">
        <v>50390000</v>
      </c>
      <c r="D7070" t="s">
        <v>63</v>
      </c>
      <c r="E7070" t="s">
        <v>13</v>
      </c>
      <c r="F7070" t="s">
        <v>13</v>
      </c>
      <c r="G7070" t="s">
        <v>8165</v>
      </c>
      <c r="H7070" s="2">
        <v>44875.63153741898</v>
      </c>
      <c r="I7070" t="s">
        <v>650</v>
      </c>
      <c r="J7070" s="2">
        <v>44875.63153741898</v>
      </c>
      <c r="K7070" t="s">
        <v>650</v>
      </c>
      <c r="L7070" t="str">
        <f>VLOOKUP(C7070,ACCOUNT_MAPPING!A:C,3,FALSE)</f>
        <v>General Building Maintenance</v>
      </c>
    </row>
    <row r="7071" spans="1:12" hidden="1">
      <c r="A7071">
        <v>21518</v>
      </c>
      <c r="B7071" t="s">
        <v>5033</v>
      </c>
      <c r="C7071">
        <v>50390000</v>
      </c>
      <c r="D7071" t="s">
        <v>17</v>
      </c>
      <c r="E7071" t="s">
        <v>13</v>
      </c>
      <c r="F7071" t="s">
        <v>13</v>
      </c>
      <c r="G7071" t="s">
        <v>8166</v>
      </c>
      <c r="H7071" s="2">
        <v>44917.583129282408</v>
      </c>
      <c r="I7071" t="s">
        <v>87</v>
      </c>
      <c r="J7071" s="2">
        <v>44917.583129282408</v>
      </c>
      <c r="K7071" t="s">
        <v>87</v>
      </c>
      <c r="L7071" t="str">
        <f>VLOOKUP(C7071,ACCOUNT_MAPPING!A:C,3,FALSE)</f>
        <v>General Building Maintenance</v>
      </c>
    </row>
    <row r="7072" spans="1:12" hidden="1">
      <c r="A7072">
        <v>53078</v>
      </c>
      <c r="B7072" t="s">
        <v>5036</v>
      </c>
      <c r="C7072">
        <v>50390000</v>
      </c>
      <c r="D7072" t="s">
        <v>17</v>
      </c>
      <c r="E7072" t="s">
        <v>13</v>
      </c>
      <c r="F7072" t="s">
        <v>13</v>
      </c>
      <c r="G7072" t="s">
        <v>5965</v>
      </c>
      <c r="H7072" s="2">
        <v>44924.665561886577</v>
      </c>
      <c r="I7072" t="s">
        <v>256</v>
      </c>
      <c r="J7072" s="2">
        <v>44924.665561886577</v>
      </c>
      <c r="K7072" t="s">
        <v>256</v>
      </c>
      <c r="L7072" t="str">
        <f>VLOOKUP(C7072,ACCOUNT_MAPPING!A:C,3,FALSE)</f>
        <v>General Building Maintenance</v>
      </c>
    </row>
    <row r="7073" spans="1:12" hidden="1">
      <c r="A7073">
        <v>53080</v>
      </c>
      <c r="B7073" t="s">
        <v>4176</v>
      </c>
      <c r="C7073">
        <v>50390000</v>
      </c>
      <c r="D7073" t="s">
        <v>17</v>
      </c>
      <c r="E7073" t="s">
        <v>13</v>
      </c>
      <c r="F7073" t="s">
        <v>13</v>
      </c>
      <c r="G7073" t="s">
        <v>8167</v>
      </c>
      <c r="H7073" s="2">
        <v>44924.681981099537</v>
      </c>
      <c r="I7073" t="s">
        <v>256</v>
      </c>
      <c r="J7073" s="2">
        <v>44924.681981099537</v>
      </c>
      <c r="K7073" t="s">
        <v>256</v>
      </c>
      <c r="L7073" t="str">
        <f>VLOOKUP(C7073,ACCOUNT_MAPPING!A:C,3,FALSE)</f>
        <v>General Building Maintenance</v>
      </c>
    </row>
    <row r="7074" spans="1:12" hidden="1">
      <c r="A7074">
        <v>21523</v>
      </c>
      <c r="B7074" t="s">
        <v>8168</v>
      </c>
      <c r="C7074">
        <v>50390000</v>
      </c>
      <c r="D7074" t="s">
        <v>17</v>
      </c>
      <c r="E7074" t="s">
        <v>13</v>
      </c>
      <c r="F7074" t="s">
        <v>13</v>
      </c>
      <c r="G7074" t="s">
        <v>7951</v>
      </c>
      <c r="H7074" s="2">
        <v>44928.900047916664</v>
      </c>
      <c r="I7074" t="s">
        <v>1422</v>
      </c>
      <c r="J7074" s="2">
        <v>44928.900047916664</v>
      </c>
      <c r="K7074" t="s">
        <v>1422</v>
      </c>
      <c r="L7074" t="str">
        <f>VLOOKUP(C7074,ACCOUNT_MAPPING!A:C,3,FALSE)</f>
        <v>General Building Maintenance</v>
      </c>
    </row>
    <row r="7075" spans="1:12" hidden="1">
      <c r="A7075">
        <v>59781</v>
      </c>
      <c r="B7075" t="s">
        <v>3071</v>
      </c>
      <c r="C7075">
        <v>50390000</v>
      </c>
      <c r="D7075" t="s">
        <v>63</v>
      </c>
      <c r="E7075" t="s">
        <v>13</v>
      </c>
      <c r="F7075" t="s">
        <v>13</v>
      </c>
      <c r="G7075" t="s">
        <v>8169</v>
      </c>
      <c r="H7075" s="2">
        <v>44876.564536458332</v>
      </c>
      <c r="I7075" t="s">
        <v>627</v>
      </c>
      <c r="J7075" s="2">
        <v>44876.564536458332</v>
      </c>
      <c r="K7075" t="s">
        <v>627</v>
      </c>
      <c r="L7075" t="str">
        <f>VLOOKUP(C7075,ACCOUNT_MAPPING!A:C,3,FALSE)</f>
        <v>General Building Maintenance</v>
      </c>
    </row>
    <row r="7076" spans="1:12" hidden="1">
      <c r="A7076">
        <v>21522</v>
      </c>
      <c r="B7076" t="s">
        <v>2962</v>
      </c>
      <c r="C7076">
        <v>50390000</v>
      </c>
      <c r="D7076" t="s">
        <v>17</v>
      </c>
      <c r="E7076" t="s">
        <v>13</v>
      </c>
      <c r="F7076" t="s">
        <v>13</v>
      </c>
      <c r="G7076" t="s">
        <v>8170</v>
      </c>
      <c r="H7076" s="2">
        <v>44922.557885300928</v>
      </c>
      <c r="I7076" t="s">
        <v>87</v>
      </c>
      <c r="J7076" s="2">
        <v>44922.557885300928</v>
      </c>
      <c r="K7076" t="s">
        <v>87</v>
      </c>
      <c r="L7076" t="str">
        <f>VLOOKUP(C7076,ACCOUNT_MAPPING!A:C,3,FALSE)</f>
        <v>General Building Maintenance</v>
      </c>
    </row>
    <row r="7077" spans="1:12" hidden="1">
      <c r="A7077">
        <v>21528</v>
      </c>
      <c r="B7077" t="s">
        <v>2968</v>
      </c>
      <c r="C7077">
        <v>50390000</v>
      </c>
      <c r="D7077" t="s">
        <v>17</v>
      </c>
      <c r="E7077" t="s">
        <v>13</v>
      </c>
      <c r="F7077" t="s">
        <v>13</v>
      </c>
      <c r="G7077" t="s">
        <v>8121</v>
      </c>
      <c r="H7077" s="2">
        <v>44924.429073148145</v>
      </c>
      <c r="I7077" t="s">
        <v>289</v>
      </c>
      <c r="J7077" s="2">
        <v>44924.429073148145</v>
      </c>
      <c r="K7077" t="s">
        <v>289</v>
      </c>
      <c r="L7077" t="str">
        <f>VLOOKUP(C7077,ACCOUNT_MAPPING!A:C,3,FALSE)</f>
        <v>General Building Maintenance</v>
      </c>
    </row>
    <row r="7078" spans="1:12" hidden="1">
      <c r="A7078">
        <v>21531</v>
      </c>
      <c r="B7078" t="s">
        <v>5639</v>
      </c>
      <c r="C7078">
        <v>50390000</v>
      </c>
      <c r="D7078" t="s">
        <v>17</v>
      </c>
      <c r="E7078" t="s">
        <v>13</v>
      </c>
      <c r="F7078" t="s">
        <v>13</v>
      </c>
      <c r="G7078" t="s">
        <v>8171</v>
      </c>
      <c r="H7078" s="2">
        <v>44924.440529629632</v>
      </c>
      <c r="I7078" t="s">
        <v>289</v>
      </c>
      <c r="J7078" s="2">
        <v>44924.440529629632</v>
      </c>
      <c r="K7078" t="s">
        <v>289</v>
      </c>
      <c r="L7078" t="str">
        <f>VLOOKUP(C7078,ACCOUNT_MAPPING!A:C,3,FALSE)</f>
        <v>General Building Maintenance</v>
      </c>
    </row>
    <row r="7079" spans="1:12" hidden="1">
      <c r="A7079">
        <v>21533</v>
      </c>
      <c r="B7079" t="s">
        <v>3026</v>
      </c>
      <c r="C7079">
        <v>50390000</v>
      </c>
      <c r="D7079" t="s">
        <v>17</v>
      </c>
      <c r="E7079" t="s">
        <v>13</v>
      </c>
      <c r="F7079" t="s">
        <v>13</v>
      </c>
      <c r="G7079" t="s">
        <v>7820</v>
      </c>
      <c r="H7079" s="2">
        <v>44924.444430787036</v>
      </c>
      <c r="I7079" t="s">
        <v>289</v>
      </c>
      <c r="J7079" s="2">
        <v>44924.444430787036</v>
      </c>
      <c r="K7079" t="s">
        <v>289</v>
      </c>
      <c r="L7079" t="str">
        <f>VLOOKUP(C7079,ACCOUNT_MAPPING!A:C,3,FALSE)</f>
        <v>General Building Maintenance</v>
      </c>
    </row>
    <row r="7080" spans="1:12" hidden="1">
      <c r="A7080">
        <v>21530</v>
      </c>
      <c r="B7080" t="s">
        <v>6157</v>
      </c>
      <c r="C7080">
        <v>50390000</v>
      </c>
      <c r="D7080" t="s">
        <v>17</v>
      </c>
      <c r="E7080" t="s">
        <v>13</v>
      </c>
      <c r="F7080" t="s">
        <v>13</v>
      </c>
      <c r="G7080" t="s">
        <v>7820</v>
      </c>
      <c r="H7080" s="2">
        <v>44924.437173993058</v>
      </c>
      <c r="I7080" t="s">
        <v>289</v>
      </c>
      <c r="J7080" s="2">
        <v>44924.437173993058</v>
      </c>
      <c r="K7080" t="s">
        <v>289</v>
      </c>
      <c r="L7080" t="str">
        <f>VLOOKUP(C7080,ACCOUNT_MAPPING!A:C,3,FALSE)</f>
        <v>General Building Maintenance</v>
      </c>
    </row>
    <row r="7081" spans="1:12" hidden="1">
      <c r="A7081">
        <v>21534</v>
      </c>
      <c r="B7081" t="s">
        <v>3027</v>
      </c>
      <c r="C7081">
        <v>50390000</v>
      </c>
      <c r="D7081" t="s">
        <v>17</v>
      </c>
      <c r="E7081" t="s">
        <v>13</v>
      </c>
      <c r="F7081" t="s">
        <v>13</v>
      </c>
      <c r="G7081" t="s">
        <v>8171</v>
      </c>
      <c r="H7081" s="2">
        <v>44924.445907557871</v>
      </c>
      <c r="I7081" t="s">
        <v>289</v>
      </c>
      <c r="J7081" s="2">
        <v>44924.445907557871</v>
      </c>
      <c r="K7081" t="s">
        <v>289</v>
      </c>
      <c r="L7081" t="str">
        <f>VLOOKUP(C7081,ACCOUNT_MAPPING!A:C,3,FALSE)</f>
        <v>General Building Maintenance</v>
      </c>
    </row>
    <row r="7082" spans="1:12" hidden="1">
      <c r="A7082">
        <v>60275</v>
      </c>
      <c r="B7082" t="s">
        <v>1296</v>
      </c>
      <c r="C7082">
        <v>50390000</v>
      </c>
      <c r="D7082" t="s">
        <v>12</v>
      </c>
      <c r="E7082" t="s">
        <v>13</v>
      </c>
      <c r="F7082" t="s">
        <v>13</v>
      </c>
      <c r="G7082" t="s">
        <v>8172</v>
      </c>
      <c r="H7082" s="2">
        <v>45021.399371562497</v>
      </c>
      <c r="I7082" t="s">
        <v>804</v>
      </c>
      <c r="J7082" s="2">
        <v>45021.399371562497</v>
      </c>
      <c r="K7082" t="s">
        <v>804</v>
      </c>
      <c r="L7082" t="str">
        <f>VLOOKUP(C7082,ACCOUNT_MAPPING!A:C,3,FALSE)</f>
        <v>General Building Maintenance</v>
      </c>
    </row>
    <row r="7083" spans="1:12" hidden="1">
      <c r="A7083">
        <v>21443</v>
      </c>
      <c r="B7083" t="s">
        <v>1557</v>
      </c>
      <c r="C7083">
        <v>50390000</v>
      </c>
      <c r="D7083" t="s">
        <v>17</v>
      </c>
      <c r="E7083" t="s">
        <v>13</v>
      </c>
      <c r="F7083" t="s">
        <v>13</v>
      </c>
      <c r="G7083" t="s">
        <v>8157</v>
      </c>
      <c r="H7083" s="2">
        <v>44926.705149768517</v>
      </c>
      <c r="I7083" t="s">
        <v>577</v>
      </c>
      <c r="J7083" s="2">
        <v>44926.705149768517</v>
      </c>
      <c r="K7083" t="s">
        <v>577</v>
      </c>
      <c r="L7083" t="str">
        <f>VLOOKUP(C7083,ACCOUNT_MAPPING!A:C,3,FALSE)</f>
        <v>General Building Maintenance</v>
      </c>
    </row>
    <row r="7084" spans="1:12" hidden="1">
      <c r="A7084">
        <v>21541</v>
      </c>
      <c r="B7084" t="s">
        <v>3029</v>
      </c>
      <c r="C7084">
        <v>50390000</v>
      </c>
      <c r="D7084" t="s">
        <v>17</v>
      </c>
      <c r="E7084" t="s">
        <v>13</v>
      </c>
      <c r="F7084" t="s">
        <v>13</v>
      </c>
      <c r="G7084" t="s">
        <v>7820</v>
      </c>
      <c r="H7084" s="2">
        <v>44924.630511724536</v>
      </c>
      <c r="I7084" t="s">
        <v>289</v>
      </c>
      <c r="J7084" s="2">
        <v>44924.630511724536</v>
      </c>
      <c r="K7084" t="s">
        <v>289</v>
      </c>
      <c r="L7084" t="str">
        <f>VLOOKUP(C7084,ACCOUNT_MAPPING!A:C,3,FALSE)</f>
        <v>General Building Maintenance</v>
      </c>
    </row>
    <row r="7085" spans="1:12" hidden="1">
      <c r="A7085">
        <v>21539</v>
      </c>
      <c r="B7085" t="s">
        <v>1539</v>
      </c>
      <c r="C7085">
        <v>50390000</v>
      </c>
      <c r="D7085" t="s">
        <v>17</v>
      </c>
      <c r="E7085" t="s">
        <v>13</v>
      </c>
      <c r="F7085" t="s">
        <v>13</v>
      </c>
      <c r="G7085" t="s">
        <v>7820</v>
      </c>
      <c r="H7085" s="2">
        <v>44924.614961423613</v>
      </c>
      <c r="I7085" t="s">
        <v>289</v>
      </c>
      <c r="J7085" s="2">
        <v>44924.614961423613</v>
      </c>
      <c r="K7085" t="s">
        <v>289</v>
      </c>
      <c r="L7085" t="str">
        <f>VLOOKUP(C7085,ACCOUNT_MAPPING!A:C,3,FALSE)</f>
        <v>General Building Maintenance</v>
      </c>
    </row>
    <row r="7086" spans="1:12" hidden="1">
      <c r="A7086">
        <v>21444</v>
      </c>
      <c r="B7086" t="s">
        <v>1558</v>
      </c>
      <c r="C7086">
        <v>50390000</v>
      </c>
      <c r="D7086" t="s">
        <v>17</v>
      </c>
      <c r="E7086" t="s">
        <v>13</v>
      </c>
      <c r="F7086" t="s">
        <v>13</v>
      </c>
      <c r="G7086" t="s">
        <v>8157</v>
      </c>
      <c r="H7086" s="2">
        <v>44926.705470601853</v>
      </c>
      <c r="I7086" t="s">
        <v>577</v>
      </c>
      <c r="J7086" s="2">
        <v>44926.705470601853</v>
      </c>
      <c r="K7086" t="s">
        <v>577</v>
      </c>
      <c r="L7086" t="str">
        <f>VLOOKUP(C7086,ACCOUNT_MAPPING!A:C,3,FALSE)</f>
        <v>General Building Maintenance</v>
      </c>
    </row>
    <row r="7087" spans="1:12" hidden="1">
      <c r="A7087">
        <v>21544</v>
      </c>
      <c r="B7087" t="s">
        <v>3523</v>
      </c>
      <c r="C7087">
        <v>50390000</v>
      </c>
      <c r="D7087" t="s">
        <v>63</v>
      </c>
      <c r="E7087" t="s">
        <v>13</v>
      </c>
      <c r="F7087" t="s">
        <v>13</v>
      </c>
      <c r="G7087" t="s">
        <v>8173</v>
      </c>
      <c r="H7087" s="2">
        <v>44869.794498148149</v>
      </c>
      <c r="I7087" t="s">
        <v>65</v>
      </c>
      <c r="J7087" s="2">
        <v>44869.794498148149</v>
      </c>
      <c r="K7087" t="s">
        <v>65</v>
      </c>
      <c r="L7087" t="str">
        <f>VLOOKUP(C7087,ACCOUNT_MAPPING!A:C,3,FALSE)</f>
        <v>General Building Maintenance</v>
      </c>
    </row>
    <row r="7088" spans="1:12" hidden="1">
      <c r="A7088">
        <v>21468</v>
      </c>
      <c r="B7088" t="s">
        <v>1561</v>
      </c>
      <c r="C7088">
        <v>50390000</v>
      </c>
      <c r="D7088" t="s">
        <v>63</v>
      </c>
      <c r="E7088" t="s">
        <v>13</v>
      </c>
      <c r="F7088" t="s">
        <v>13</v>
      </c>
      <c r="G7088" t="s">
        <v>6005</v>
      </c>
      <c r="H7088" s="2">
        <v>44876.720463113423</v>
      </c>
      <c r="I7088" t="s">
        <v>247</v>
      </c>
      <c r="J7088" s="2">
        <v>44876.720463113423</v>
      </c>
      <c r="K7088" t="s">
        <v>247</v>
      </c>
      <c r="L7088" t="str">
        <f>VLOOKUP(C7088,ACCOUNT_MAPPING!A:C,3,FALSE)</f>
        <v>General Building Maintenance</v>
      </c>
    </row>
    <row r="7089" spans="1:12" hidden="1">
      <c r="A7089">
        <v>21469</v>
      </c>
      <c r="B7089" t="s">
        <v>3032</v>
      </c>
      <c r="C7089">
        <v>50390000</v>
      </c>
      <c r="D7089" t="s">
        <v>63</v>
      </c>
      <c r="E7089" t="s">
        <v>13</v>
      </c>
      <c r="F7089" t="s">
        <v>13</v>
      </c>
      <c r="G7089" t="s">
        <v>6005</v>
      </c>
      <c r="H7089" s="2">
        <v>44876.723749386576</v>
      </c>
      <c r="I7089" t="s">
        <v>247</v>
      </c>
      <c r="J7089" s="2">
        <v>44876.723749386576</v>
      </c>
      <c r="K7089" t="s">
        <v>247</v>
      </c>
      <c r="L7089" t="str">
        <f>VLOOKUP(C7089,ACCOUNT_MAPPING!A:C,3,FALSE)</f>
        <v>General Building Maintenance</v>
      </c>
    </row>
    <row r="7090" spans="1:12" hidden="1">
      <c r="A7090">
        <v>21471</v>
      </c>
      <c r="B7090" t="s">
        <v>1563</v>
      </c>
      <c r="C7090">
        <v>50390000</v>
      </c>
      <c r="D7090" t="s">
        <v>63</v>
      </c>
      <c r="E7090" t="s">
        <v>13</v>
      </c>
      <c r="F7090" t="s">
        <v>13</v>
      </c>
      <c r="G7090" t="s">
        <v>8118</v>
      </c>
      <c r="H7090" s="2">
        <v>44876.689826585651</v>
      </c>
      <c r="I7090" t="s">
        <v>1333</v>
      </c>
      <c r="J7090" s="2">
        <v>44876.689826585651</v>
      </c>
      <c r="K7090" t="s">
        <v>1333</v>
      </c>
      <c r="L7090" t="str">
        <f>VLOOKUP(C7090,ACCOUNT_MAPPING!A:C,3,FALSE)</f>
        <v>General Building Maintenance</v>
      </c>
    </row>
    <row r="7091" spans="1:12" hidden="1">
      <c r="A7091">
        <v>21553</v>
      </c>
      <c r="B7091" t="s">
        <v>1037</v>
      </c>
      <c r="C7091">
        <v>50390000</v>
      </c>
      <c r="D7091" t="s">
        <v>63</v>
      </c>
      <c r="E7091" t="s">
        <v>13</v>
      </c>
      <c r="F7091" t="s">
        <v>13</v>
      </c>
      <c r="G7091" t="s">
        <v>8174</v>
      </c>
      <c r="H7091" s="2">
        <v>44869.819536226853</v>
      </c>
      <c r="I7091" t="s">
        <v>65</v>
      </c>
      <c r="J7091" s="2">
        <v>44869.819536226853</v>
      </c>
      <c r="K7091" t="s">
        <v>65</v>
      </c>
      <c r="L7091" t="str">
        <f>VLOOKUP(C7091,ACCOUNT_MAPPING!A:C,3,FALSE)</f>
        <v>General Building Maintenance</v>
      </c>
    </row>
    <row r="7092" spans="1:12" hidden="1">
      <c r="A7092">
        <v>21481</v>
      </c>
      <c r="B7092" t="s">
        <v>3016</v>
      </c>
      <c r="C7092">
        <v>50390000</v>
      </c>
      <c r="D7092" t="s">
        <v>63</v>
      </c>
      <c r="E7092" t="s">
        <v>13</v>
      </c>
      <c r="F7092" t="s">
        <v>13</v>
      </c>
      <c r="G7092" t="s">
        <v>8175</v>
      </c>
      <c r="H7092" s="2">
        <v>44875.565487233798</v>
      </c>
      <c r="I7092" t="s">
        <v>650</v>
      </c>
      <c r="J7092" s="2">
        <v>44875.565487233798</v>
      </c>
      <c r="K7092" t="s">
        <v>650</v>
      </c>
      <c r="L7092" t="str">
        <f>VLOOKUP(C7092,ACCOUNT_MAPPING!A:C,3,FALSE)</f>
        <v>General Building Maintenance</v>
      </c>
    </row>
    <row r="7093" spans="1:12" hidden="1">
      <c r="A7093">
        <v>21489</v>
      </c>
      <c r="B7093" t="s">
        <v>1564</v>
      </c>
      <c r="C7093">
        <v>50390000</v>
      </c>
      <c r="D7093" t="s">
        <v>17</v>
      </c>
      <c r="E7093" t="s">
        <v>13</v>
      </c>
      <c r="F7093" t="s">
        <v>13</v>
      </c>
      <c r="G7093" t="s">
        <v>8157</v>
      </c>
      <c r="H7093" s="2">
        <v>44926.707689618059</v>
      </c>
      <c r="I7093" t="s">
        <v>577</v>
      </c>
      <c r="J7093" s="2">
        <v>44926.707689618059</v>
      </c>
      <c r="K7093" t="s">
        <v>577</v>
      </c>
      <c r="L7093" t="str">
        <f>VLOOKUP(C7093,ACCOUNT_MAPPING!A:C,3,FALSE)</f>
        <v>General Building Maintenance</v>
      </c>
    </row>
    <row r="7094" spans="1:12" hidden="1">
      <c r="A7094">
        <v>76071</v>
      </c>
      <c r="B7094" t="s">
        <v>1302</v>
      </c>
      <c r="C7094">
        <v>50390000</v>
      </c>
      <c r="D7094" t="s">
        <v>17</v>
      </c>
      <c r="E7094" t="s">
        <v>13</v>
      </c>
      <c r="F7094" t="s">
        <v>13</v>
      </c>
      <c r="G7094" t="s">
        <v>1273</v>
      </c>
      <c r="H7094" s="2">
        <v>44924.12776635417</v>
      </c>
      <c r="I7094" t="s">
        <v>104</v>
      </c>
      <c r="J7094" s="2">
        <v>44924.12776635417</v>
      </c>
      <c r="K7094" t="s">
        <v>104</v>
      </c>
      <c r="L7094" t="str">
        <f>VLOOKUP(C7094,ACCOUNT_MAPPING!A:C,3,FALSE)</f>
        <v>General Building Maintenance</v>
      </c>
    </row>
    <row r="7095" spans="1:12" hidden="1">
      <c r="A7095">
        <v>76142</v>
      </c>
      <c r="B7095" t="s">
        <v>8176</v>
      </c>
      <c r="C7095">
        <v>50390000</v>
      </c>
      <c r="D7095" t="s">
        <v>17</v>
      </c>
      <c r="E7095" t="s">
        <v>13</v>
      </c>
      <c r="F7095" t="s">
        <v>13</v>
      </c>
      <c r="G7095" t="s">
        <v>8177</v>
      </c>
      <c r="H7095" s="2">
        <v>44924.703728935187</v>
      </c>
      <c r="I7095" t="s">
        <v>256</v>
      </c>
      <c r="J7095" s="2">
        <v>44924.703728935187</v>
      </c>
      <c r="K7095" t="s">
        <v>256</v>
      </c>
      <c r="L7095" t="str">
        <f>VLOOKUP(C7095,ACCOUNT_MAPPING!A:C,3,FALSE)</f>
        <v>General Building Maintenance</v>
      </c>
    </row>
    <row r="7096" spans="1:12" hidden="1">
      <c r="A7096">
        <v>21555</v>
      </c>
      <c r="B7096" t="s">
        <v>6125</v>
      </c>
      <c r="C7096">
        <v>50390000</v>
      </c>
      <c r="D7096" t="s">
        <v>63</v>
      </c>
      <c r="E7096" t="s">
        <v>13</v>
      </c>
      <c r="F7096" t="s">
        <v>13</v>
      </c>
      <c r="G7096" t="s">
        <v>8178</v>
      </c>
      <c r="H7096" s="2">
        <v>44869.851572569445</v>
      </c>
      <c r="I7096" t="s">
        <v>65</v>
      </c>
      <c r="J7096" s="2">
        <v>44869.851572569445</v>
      </c>
      <c r="K7096" t="s">
        <v>65</v>
      </c>
      <c r="L7096" t="str">
        <f>VLOOKUP(C7096,ACCOUNT_MAPPING!A:C,3,FALSE)</f>
        <v>General Building Maintenance</v>
      </c>
    </row>
    <row r="7097" spans="1:12" hidden="1">
      <c r="A7097">
        <v>21558</v>
      </c>
      <c r="B7097" t="s">
        <v>3500</v>
      </c>
      <c r="C7097">
        <v>50390000</v>
      </c>
      <c r="D7097" t="s">
        <v>63</v>
      </c>
      <c r="E7097" t="s">
        <v>13</v>
      </c>
      <c r="F7097" t="s">
        <v>13</v>
      </c>
      <c r="G7097" t="s">
        <v>8179</v>
      </c>
      <c r="H7097" s="2">
        <v>44869.859489317132</v>
      </c>
      <c r="I7097" t="s">
        <v>65</v>
      </c>
      <c r="J7097" s="2">
        <v>44869.859489317132</v>
      </c>
      <c r="K7097" t="s">
        <v>65</v>
      </c>
      <c r="L7097" t="str">
        <f>VLOOKUP(C7097,ACCOUNT_MAPPING!A:C,3,FALSE)</f>
        <v>General Building Maintenance</v>
      </c>
    </row>
    <row r="7098" spans="1:12" hidden="1">
      <c r="A7098">
        <v>21560</v>
      </c>
      <c r="B7098" t="s">
        <v>5050</v>
      </c>
      <c r="C7098">
        <v>50390000</v>
      </c>
      <c r="D7098" t="s">
        <v>63</v>
      </c>
      <c r="E7098" t="s">
        <v>13</v>
      </c>
      <c r="F7098" t="s">
        <v>13</v>
      </c>
      <c r="G7098" t="s">
        <v>8180</v>
      </c>
      <c r="H7098" s="2">
        <v>44875.75525188657</v>
      </c>
      <c r="I7098" t="s">
        <v>65</v>
      </c>
      <c r="J7098" s="2">
        <v>44875.75525188657</v>
      </c>
      <c r="K7098" t="s">
        <v>65</v>
      </c>
      <c r="L7098" t="str">
        <f>VLOOKUP(C7098,ACCOUNT_MAPPING!A:C,3,FALSE)</f>
        <v>General Building Maintenance</v>
      </c>
    </row>
    <row r="7099" spans="1:12" hidden="1">
      <c r="A7099">
        <v>76203</v>
      </c>
      <c r="B7099" t="s">
        <v>266</v>
      </c>
      <c r="C7099">
        <v>50390000</v>
      </c>
      <c r="D7099" t="s">
        <v>63</v>
      </c>
      <c r="E7099" t="s">
        <v>13</v>
      </c>
      <c r="F7099" t="s">
        <v>13</v>
      </c>
      <c r="G7099" t="s">
        <v>8181</v>
      </c>
      <c r="H7099" s="2">
        <v>44879.424290972223</v>
      </c>
      <c r="I7099" t="s">
        <v>260</v>
      </c>
      <c r="J7099" s="2">
        <v>44879.424290972223</v>
      </c>
      <c r="K7099" t="s">
        <v>260</v>
      </c>
      <c r="L7099" t="str">
        <f>VLOOKUP(C7099,ACCOUNT_MAPPING!A:C,3,FALSE)</f>
        <v>General Building Maintenance</v>
      </c>
    </row>
    <row r="7100" spans="1:12" hidden="1">
      <c r="A7100">
        <v>21510</v>
      </c>
      <c r="B7100" t="s">
        <v>1537</v>
      </c>
      <c r="C7100">
        <v>50390000</v>
      </c>
      <c r="D7100" t="s">
        <v>63</v>
      </c>
      <c r="E7100" t="s">
        <v>13</v>
      </c>
      <c r="F7100" t="s">
        <v>13</v>
      </c>
      <c r="G7100" t="s">
        <v>6005</v>
      </c>
      <c r="H7100" s="2">
        <v>44876.73767962963</v>
      </c>
      <c r="I7100" t="s">
        <v>247</v>
      </c>
      <c r="J7100" s="2">
        <v>44876.73767962963</v>
      </c>
      <c r="K7100" t="s">
        <v>247</v>
      </c>
      <c r="L7100" t="str">
        <f>VLOOKUP(C7100,ACCOUNT_MAPPING!A:C,3,FALSE)</f>
        <v>General Building Maintenance</v>
      </c>
    </row>
    <row r="7101" spans="1:12" hidden="1">
      <c r="A7101">
        <v>21516</v>
      </c>
      <c r="B7101" t="s">
        <v>5053</v>
      </c>
      <c r="C7101">
        <v>50390000</v>
      </c>
      <c r="D7101" t="s">
        <v>17</v>
      </c>
      <c r="E7101" t="s">
        <v>13</v>
      </c>
      <c r="F7101" t="s">
        <v>13</v>
      </c>
      <c r="G7101" t="s">
        <v>8120</v>
      </c>
      <c r="H7101" s="2">
        <v>44917.717662418981</v>
      </c>
      <c r="I7101" t="s">
        <v>1429</v>
      </c>
      <c r="J7101" s="2">
        <v>44917.717662418981</v>
      </c>
      <c r="K7101" t="s">
        <v>1429</v>
      </c>
      <c r="L7101" t="str">
        <f>VLOOKUP(C7101,ACCOUNT_MAPPING!A:C,3,FALSE)</f>
        <v>General Building Maintenance</v>
      </c>
    </row>
    <row r="7102" spans="1:12" hidden="1">
      <c r="A7102">
        <v>21519</v>
      </c>
      <c r="B7102" t="s">
        <v>1264</v>
      </c>
      <c r="C7102">
        <v>50390000</v>
      </c>
      <c r="D7102" t="s">
        <v>17</v>
      </c>
      <c r="E7102" t="s">
        <v>13</v>
      </c>
      <c r="F7102" t="s">
        <v>13</v>
      </c>
      <c r="G7102" t="s">
        <v>8182</v>
      </c>
      <c r="H7102" s="2">
        <v>44917.671857488429</v>
      </c>
      <c r="I7102" t="s">
        <v>87</v>
      </c>
      <c r="J7102" s="2">
        <v>44917.671857488429</v>
      </c>
      <c r="K7102" t="s">
        <v>87</v>
      </c>
      <c r="L7102" t="str">
        <f>VLOOKUP(C7102,ACCOUNT_MAPPING!A:C,3,FALSE)</f>
        <v>General Building Maintenance</v>
      </c>
    </row>
    <row r="7103" spans="1:12" hidden="1">
      <c r="A7103">
        <v>21520</v>
      </c>
      <c r="B7103" t="s">
        <v>8183</v>
      </c>
      <c r="C7103">
        <v>50390000</v>
      </c>
      <c r="D7103" t="s">
        <v>63</v>
      </c>
      <c r="E7103" t="s">
        <v>13</v>
      </c>
      <c r="F7103" t="s">
        <v>13</v>
      </c>
      <c r="G7103" t="s">
        <v>8184</v>
      </c>
      <c r="H7103" s="2">
        <v>44875.404507951389</v>
      </c>
      <c r="I7103" t="s">
        <v>1175</v>
      </c>
      <c r="J7103" s="2">
        <v>44875.404507951389</v>
      </c>
      <c r="K7103" t="s">
        <v>1175</v>
      </c>
      <c r="L7103" t="str">
        <f>VLOOKUP(C7103,ACCOUNT_MAPPING!A:C,3,FALSE)</f>
        <v>General Building Maintenance</v>
      </c>
    </row>
    <row r="7104" spans="1:12" hidden="1">
      <c r="A7104">
        <v>21524</v>
      </c>
      <c r="B7104" t="s">
        <v>4124</v>
      </c>
      <c r="C7104">
        <v>50390000</v>
      </c>
      <c r="D7104" t="s">
        <v>17</v>
      </c>
      <c r="E7104" t="s">
        <v>13</v>
      </c>
      <c r="F7104" t="s">
        <v>13</v>
      </c>
      <c r="G7104" t="s">
        <v>8185</v>
      </c>
      <c r="H7104" s="2">
        <v>44924.415217627313</v>
      </c>
      <c r="I7104" t="s">
        <v>289</v>
      </c>
      <c r="J7104" s="2">
        <v>44924.415217627313</v>
      </c>
      <c r="K7104" t="s">
        <v>289</v>
      </c>
      <c r="L7104" t="str">
        <f>VLOOKUP(C7104,ACCOUNT_MAPPING!A:C,3,FALSE)</f>
        <v>General Building Maintenance</v>
      </c>
    </row>
    <row r="7105" spans="1:12" hidden="1">
      <c r="A7105">
        <v>82691</v>
      </c>
      <c r="B7105" t="s">
        <v>3549</v>
      </c>
      <c r="C7105">
        <v>50390000</v>
      </c>
      <c r="D7105" t="s">
        <v>63</v>
      </c>
      <c r="E7105" t="s">
        <v>13</v>
      </c>
      <c r="F7105" t="s">
        <v>13</v>
      </c>
      <c r="G7105" t="s">
        <v>6265</v>
      </c>
      <c r="H7105" s="2">
        <v>44876.746627118053</v>
      </c>
      <c r="I7105" t="s">
        <v>15</v>
      </c>
      <c r="J7105" s="2">
        <v>44876.746627118053</v>
      </c>
      <c r="K7105" t="s">
        <v>15</v>
      </c>
      <c r="L7105" t="str">
        <f>VLOOKUP(C7105,ACCOUNT_MAPPING!A:C,3,FALSE)</f>
        <v>General Building Maintenance</v>
      </c>
    </row>
    <row r="7106" spans="1:12" hidden="1">
      <c r="A7106">
        <v>21561</v>
      </c>
      <c r="B7106" t="s">
        <v>5057</v>
      </c>
      <c r="C7106">
        <v>50390000</v>
      </c>
      <c r="D7106" t="s">
        <v>63</v>
      </c>
      <c r="E7106" t="s">
        <v>13</v>
      </c>
      <c r="F7106" t="s">
        <v>13</v>
      </c>
      <c r="G7106" t="s">
        <v>8186</v>
      </c>
      <c r="H7106" s="2">
        <v>44875.773148298613</v>
      </c>
      <c r="I7106" t="s">
        <v>65</v>
      </c>
      <c r="J7106" s="2">
        <v>44875.773148298613</v>
      </c>
      <c r="K7106" t="s">
        <v>65</v>
      </c>
      <c r="L7106" t="str">
        <f>VLOOKUP(C7106,ACCOUNT_MAPPING!A:C,3,FALSE)</f>
        <v>General Building Maintenance</v>
      </c>
    </row>
    <row r="7107" spans="1:12" hidden="1">
      <c r="A7107">
        <v>21563</v>
      </c>
      <c r="B7107" t="s">
        <v>5059</v>
      </c>
      <c r="C7107">
        <v>50390000</v>
      </c>
      <c r="D7107" t="s">
        <v>63</v>
      </c>
      <c r="E7107" t="s">
        <v>13</v>
      </c>
      <c r="F7107" t="s">
        <v>13</v>
      </c>
      <c r="G7107" t="s">
        <v>8187</v>
      </c>
      <c r="H7107" s="2">
        <v>44875.820514236111</v>
      </c>
      <c r="I7107" t="s">
        <v>65</v>
      </c>
      <c r="J7107" s="2">
        <v>44875.820514236111</v>
      </c>
      <c r="K7107" t="s">
        <v>65</v>
      </c>
      <c r="L7107" t="str">
        <f>VLOOKUP(C7107,ACCOUNT_MAPPING!A:C,3,FALSE)</f>
        <v>General Building Maintenance</v>
      </c>
    </row>
    <row r="7108" spans="1:12" hidden="1">
      <c r="A7108">
        <v>21529</v>
      </c>
      <c r="B7108" t="s">
        <v>3036</v>
      </c>
      <c r="C7108">
        <v>50390000</v>
      </c>
      <c r="D7108" t="s">
        <v>17</v>
      </c>
      <c r="E7108" t="s">
        <v>13</v>
      </c>
      <c r="F7108" t="s">
        <v>13</v>
      </c>
      <c r="G7108" t="s">
        <v>8188</v>
      </c>
      <c r="H7108" s="2">
        <v>44924.432701388891</v>
      </c>
      <c r="I7108" t="s">
        <v>289</v>
      </c>
      <c r="J7108" s="2">
        <v>44924.432701388891</v>
      </c>
      <c r="K7108" t="s">
        <v>289</v>
      </c>
      <c r="L7108" t="str">
        <f>VLOOKUP(C7108,ACCOUNT_MAPPING!A:C,3,FALSE)</f>
        <v>General Building Maintenance</v>
      </c>
    </row>
    <row r="7109" spans="1:12" hidden="1">
      <c r="A7109">
        <v>21535</v>
      </c>
      <c r="B7109" t="s">
        <v>2034</v>
      </c>
      <c r="C7109">
        <v>50390000</v>
      </c>
      <c r="D7109" t="s">
        <v>17</v>
      </c>
      <c r="E7109" t="s">
        <v>13</v>
      </c>
      <c r="F7109" t="s">
        <v>13</v>
      </c>
      <c r="G7109" t="s">
        <v>7820</v>
      </c>
      <c r="H7109" s="2">
        <v>44924.447752199078</v>
      </c>
      <c r="I7109" t="s">
        <v>289</v>
      </c>
      <c r="J7109" s="2">
        <v>44924.447752199078</v>
      </c>
      <c r="K7109" t="s">
        <v>289</v>
      </c>
      <c r="L7109" t="str">
        <f>VLOOKUP(C7109,ACCOUNT_MAPPING!A:C,3,FALSE)</f>
        <v>General Building Maintenance</v>
      </c>
    </row>
    <row r="7110" spans="1:12" hidden="1">
      <c r="A7110">
        <v>21568</v>
      </c>
      <c r="B7110" t="s">
        <v>5062</v>
      </c>
      <c r="C7110">
        <v>50390000</v>
      </c>
      <c r="D7110" t="s">
        <v>63</v>
      </c>
      <c r="E7110" t="s">
        <v>13</v>
      </c>
      <c r="F7110" t="s">
        <v>13</v>
      </c>
      <c r="G7110" t="s">
        <v>8189</v>
      </c>
      <c r="H7110" s="2">
        <v>44875.839861342596</v>
      </c>
      <c r="I7110" t="s">
        <v>65</v>
      </c>
      <c r="J7110" s="2">
        <v>44875.839861342596</v>
      </c>
      <c r="K7110" t="s">
        <v>65</v>
      </c>
      <c r="L7110" t="str">
        <f>VLOOKUP(C7110,ACCOUNT_MAPPING!A:C,3,FALSE)</f>
        <v>General Building Maintenance</v>
      </c>
    </row>
    <row r="7111" spans="1:12" hidden="1">
      <c r="A7111">
        <v>21536</v>
      </c>
      <c r="B7111" t="s">
        <v>1998</v>
      </c>
      <c r="C7111">
        <v>50390000</v>
      </c>
      <c r="D7111" t="s">
        <v>17</v>
      </c>
      <c r="E7111" t="s">
        <v>13</v>
      </c>
      <c r="F7111" t="s">
        <v>13</v>
      </c>
      <c r="G7111" t="s">
        <v>7820</v>
      </c>
      <c r="H7111" s="2">
        <v>44924.511363773148</v>
      </c>
      <c r="I7111" t="s">
        <v>289</v>
      </c>
      <c r="J7111" s="2">
        <v>44924.511363773148</v>
      </c>
      <c r="K7111" t="s">
        <v>289</v>
      </c>
      <c r="L7111" t="str">
        <f>VLOOKUP(C7111,ACCOUNT_MAPPING!A:C,3,FALSE)</f>
        <v>General Building Maintenance</v>
      </c>
    </row>
    <row r="7112" spans="1:12" hidden="1">
      <c r="A7112">
        <v>21538</v>
      </c>
      <c r="B7112" t="s">
        <v>4162</v>
      </c>
      <c r="C7112">
        <v>50390000</v>
      </c>
      <c r="D7112" t="s">
        <v>17</v>
      </c>
      <c r="E7112" t="s">
        <v>13</v>
      </c>
      <c r="F7112" t="s">
        <v>13</v>
      </c>
      <c r="G7112" t="s">
        <v>8190</v>
      </c>
      <c r="H7112" s="2">
        <v>44924.519934872682</v>
      </c>
      <c r="I7112" t="s">
        <v>289</v>
      </c>
      <c r="J7112" s="2">
        <v>44924.519934872682</v>
      </c>
      <c r="K7112" t="s">
        <v>289</v>
      </c>
      <c r="L7112" t="str">
        <f>VLOOKUP(C7112,ACCOUNT_MAPPING!A:C,3,FALSE)</f>
        <v>General Building Maintenance</v>
      </c>
    </row>
    <row r="7113" spans="1:12" hidden="1">
      <c r="A7113">
        <v>21545</v>
      </c>
      <c r="B7113" t="s">
        <v>6121</v>
      </c>
      <c r="C7113">
        <v>50390000</v>
      </c>
      <c r="D7113" t="s">
        <v>63</v>
      </c>
      <c r="E7113" t="s">
        <v>13</v>
      </c>
      <c r="F7113" t="s">
        <v>13</v>
      </c>
      <c r="G7113" t="s">
        <v>8191</v>
      </c>
      <c r="H7113" s="2">
        <v>44869.798515162038</v>
      </c>
      <c r="I7113" t="s">
        <v>65</v>
      </c>
      <c r="J7113" s="2">
        <v>44869.798515162038</v>
      </c>
      <c r="K7113" t="s">
        <v>65</v>
      </c>
      <c r="L7113" t="str">
        <f>VLOOKUP(C7113,ACCOUNT_MAPPING!A:C,3,FALSE)</f>
        <v>General Building Maintenance</v>
      </c>
    </row>
    <row r="7114" spans="1:12" hidden="1">
      <c r="A7114">
        <v>39835</v>
      </c>
      <c r="B7114" t="s">
        <v>1286</v>
      </c>
      <c r="C7114">
        <v>50390000</v>
      </c>
      <c r="D7114" t="s">
        <v>17</v>
      </c>
      <c r="E7114" t="s">
        <v>13</v>
      </c>
      <c r="F7114" t="s">
        <v>13</v>
      </c>
      <c r="G7114" t="s">
        <v>7647</v>
      </c>
      <c r="H7114" s="2">
        <v>44922.640008564813</v>
      </c>
      <c r="I7114" t="s">
        <v>826</v>
      </c>
      <c r="J7114" s="2">
        <v>44922.640008564813</v>
      </c>
      <c r="K7114" t="s">
        <v>826</v>
      </c>
      <c r="L7114" t="str">
        <f>VLOOKUP(C7114,ACCOUNT_MAPPING!A:C,3,FALSE)</f>
        <v>General Building Maintenance</v>
      </c>
    </row>
    <row r="7115" spans="1:12" hidden="1">
      <c r="A7115">
        <v>21557</v>
      </c>
      <c r="B7115" t="s">
        <v>5065</v>
      </c>
      <c r="C7115">
        <v>50390000</v>
      </c>
      <c r="D7115" t="s">
        <v>63</v>
      </c>
      <c r="E7115" t="s">
        <v>13</v>
      </c>
      <c r="F7115" t="s">
        <v>13</v>
      </c>
      <c r="G7115" t="s">
        <v>8192</v>
      </c>
      <c r="H7115" s="2">
        <v>44869.616169756948</v>
      </c>
      <c r="I7115" t="s">
        <v>65</v>
      </c>
      <c r="J7115" s="2">
        <v>44869.616169756948</v>
      </c>
      <c r="K7115" t="s">
        <v>65</v>
      </c>
      <c r="L7115" t="str">
        <f>VLOOKUP(C7115,ACCOUNT_MAPPING!A:C,3,FALSE)</f>
        <v>General Building Maintenance</v>
      </c>
    </row>
    <row r="7116" spans="1:12" hidden="1">
      <c r="A7116">
        <v>39792</v>
      </c>
      <c r="B7116" t="s">
        <v>1290</v>
      </c>
      <c r="C7116">
        <v>50390000</v>
      </c>
      <c r="D7116" t="s">
        <v>17</v>
      </c>
      <c r="E7116" t="s">
        <v>13</v>
      </c>
      <c r="F7116" t="s">
        <v>13</v>
      </c>
      <c r="G7116" t="s">
        <v>8193</v>
      </c>
      <c r="H7116" s="2">
        <v>44923.566706597223</v>
      </c>
      <c r="I7116" t="s">
        <v>1292</v>
      </c>
      <c r="J7116" s="2">
        <v>44923.566706597223</v>
      </c>
      <c r="K7116" t="s">
        <v>1292</v>
      </c>
      <c r="L7116" t="str">
        <f>VLOOKUP(C7116,ACCOUNT_MAPPING!A:C,3,FALSE)</f>
        <v>General Building Maintenance</v>
      </c>
    </row>
    <row r="7117" spans="1:12" hidden="1">
      <c r="A7117">
        <v>39834</v>
      </c>
      <c r="B7117" t="s">
        <v>1293</v>
      </c>
      <c r="C7117">
        <v>50390000</v>
      </c>
      <c r="D7117" t="s">
        <v>17</v>
      </c>
      <c r="E7117" t="s">
        <v>13</v>
      </c>
      <c r="F7117" t="s">
        <v>13</v>
      </c>
      <c r="G7117" t="s">
        <v>7647</v>
      </c>
      <c r="H7117" s="2">
        <v>44922.638992476852</v>
      </c>
      <c r="I7117" t="s">
        <v>826</v>
      </c>
      <c r="J7117" s="2">
        <v>44922.638992476852</v>
      </c>
      <c r="K7117" t="s">
        <v>826</v>
      </c>
      <c r="L7117" t="str">
        <f>VLOOKUP(C7117,ACCOUNT_MAPPING!A:C,3,FALSE)</f>
        <v>General Building Maintenance</v>
      </c>
    </row>
    <row r="7118" spans="1:12" hidden="1">
      <c r="A7118">
        <v>43005</v>
      </c>
      <c r="B7118" t="s">
        <v>251</v>
      </c>
      <c r="C7118">
        <v>50390000</v>
      </c>
      <c r="D7118" t="s">
        <v>17</v>
      </c>
      <c r="E7118" t="s">
        <v>13</v>
      </c>
      <c r="F7118" t="s">
        <v>13</v>
      </c>
      <c r="G7118" t="s">
        <v>8135</v>
      </c>
      <c r="H7118" s="2">
        <v>44922.794312847225</v>
      </c>
      <c r="I7118" t="s">
        <v>236</v>
      </c>
      <c r="J7118" s="2">
        <v>44922.794312847225</v>
      </c>
      <c r="K7118" t="s">
        <v>236</v>
      </c>
      <c r="L7118" t="str">
        <f>VLOOKUP(C7118,ACCOUNT_MAPPING!A:C,3,FALSE)</f>
        <v>General Building Maintenance</v>
      </c>
    </row>
    <row r="7119" spans="1:12" hidden="1">
      <c r="A7119">
        <v>43007</v>
      </c>
      <c r="B7119" t="s">
        <v>252</v>
      </c>
      <c r="C7119">
        <v>50390000</v>
      </c>
      <c r="D7119" t="s">
        <v>17</v>
      </c>
      <c r="E7119" t="s">
        <v>13</v>
      </c>
      <c r="F7119" t="s">
        <v>13</v>
      </c>
      <c r="G7119" t="s">
        <v>8135</v>
      </c>
      <c r="H7119" s="2">
        <v>44922.819724456022</v>
      </c>
      <c r="I7119" t="s">
        <v>236</v>
      </c>
      <c r="J7119" s="2">
        <v>44922.819724456022</v>
      </c>
      <c r="K7119" t="s">
        <v>236</v>
      </c>
      <c r="L7119" t="str">
        <f>VLOOKUP(C7119,ACCOUNT_MAPPING!A:C,3,FALSE)</f>
        <v>General Building Maintenance</v>
      </c>
    </row>
    <row r="7120" spans="1:12" hidden="1">
      <c r="A7120">
        <v>43006</v>
      </c>
      <c r="B7120" t="s">
        <v>250</v>
      </c>
      <c r="C7120">
        <v>50390000</v>
      </c>
      <c r="D7120" t="s">
        <v>17</v>
      </c>
      <c r="E7120" t="s">
        <v>13</v>
      </c>
      <c r="F7120" t="s">
        <v>13</v>
      </c>
      <c r="G7120" t="s">
        <v>8135</v>
      </c>
      <c r="H7120" s="2">
        <v>44922.802416782404</v>
      </c>
      <c r="I7120" t="s">
        <v>236</v>
      </c>
      <c r="J7120" s="2">
        <v>44922.802416782404</v>
      </c>
      <c r="K7120" t="s">
        <v>236</v>
      </c>
      <c r="L7120" t="str">
        <f>VLOOKUP(C7120,ACCOUNT_MAPPING!A:C,3,FALSE)</f>
        <v>General Building Maintenance</v>
      </c>
    </row>
    <row r="7121" spans="1:12" hidden="1">
      <c r="A7121">
        <v>21562</v>
      </c>
      <c r="B7121" t="s">
        <v>7472</v>
      </c>
      <c r="C7121">
        <v>50390000</v>
      </c>
      <c r="D7121" t="s">
        <v>63</v>
      </c>
      <c r="E7121" t="s">
        <v>13</v>
      </c>
      <c r="F7121" t="s">
        <v>13</v>
      </c>
      <c r="G7121" t="s">
        <v>8194</v>
      </c>
      <c r="H7121" s="2">
        <v>44875.781412002318</v>
      </c>
      <c r="I7121" t="s">
        <v>65</v>
      </c>
      <c r="J7121" s="2">
        <v>44875.781412002318</v>
      </c>
      <c r="K7121" t="s">
        <v>65</v>
      </c>
      <c r="L7121" t="str">
        <f>VLOOKUP(C7121,ACCOUNT_MAPPING!A:C,3,FALSE)</f>
        <v>General Building Maintenance</v>
      </c>
    </row>
    <row r="7122" spans="1:12" hidden="1">
      <c r="A7122">
        <v>46334</v>
      </c>
      <c r="B7122" t="s">
        <v>3061</v>
      </c>
      <c r="C7122">
        <v>50390000</v>
      </c>
      <c r="D7122" t="s">
        <v>17</v>
      </c>
      <c r="E7122" t="s">
        <v>13</v>
      </c>
      <c r="F7122" t="s">
        <v>13</v>
      </c>
      <c r="G7122" t="s">
        <v>8195</v>
      </c>
      <c r="H7122" s="2">
        <v>44916.667532951389</v>
      </c>
      <c r="I7122" t="s">
        <v>1175</v>
      </c>
      <c r="J7122" s="2">
        <v>44916.667532951389</v>
      </c>
      <c r="K7122" t="s">
        <v>1175</v>
      </c>
      <c r="L7122" t="str">
        <f>VLOOKUP(C7122,ACCOUNT_MAPPING!A:C,3,FALSE)</f>
        <v>General Building Maintenance</v>
      </c>
    </row>
    <row r="7123" spans="1:12" hidden="1">
      <c r="A7123">
        <v>46337</v>
      </c>
      <c r="B7123" t="s">
        <v>6233</v>
      </c>
      <c r="C7123">
        <v>50390000</v>
      </c>
      <c r="D7123" t="s">
        <v>17</v>
      </c>
      <c r="E7123" t="s">
        <v>13</v>
      </c>
      <c r="F7123" t="s">
        <v>13</v>
      </c>
      <c r="G7123" t="s">
        <v>8120</v>
      </c>
      <c r="H7123" s="2">
        <v>44924.67674988426</v>
      </c>
      <c r="I7123" t="s">
        <v>1429</v>
      </c>
      <c r="J7123" s="2">
        <v>44924.67674988426</v>
      </c>
      <c r="K7123" t="s">
        <v>1429</v>
      </c>
      <c r="L7123" t="str">
        <f>VLOOKUP(C7123,ACCOUNT_MAPPING!A:C,3,FALSE)</f>
        <v>General Building Maintenance</v>
      </c>
    </row>
    <row r="7124" spans="1:12" hidden="1">
      <c r="A7124">
        <v>49201</v>
      </c>
      <c r="B7124" t="s">
        <v>7517</v>
      </c>
      <c r="C7124">
        <v>50390000</v>
      </c>
      <c r="D7124" t="s">
        <v>17</v>
      </c>
      <c r="E7124" t="s">
        <v>13</v>
      </c>
      <c r="F7124" t="s">
        <v>13</v>
      </c>
      <c r="G7124" t="s">
        <v>8157</v>
      </c>
      <c r="H7124" s="2">
        <v>44926.708083333331</v>
      </c>
      <c r="I7124" t="s">
        <v>577</v>
      </c>
      <c r="J7124" s="2">
        <v>44926.708083333331</v>
      </c>
      <c r="K7124" t="s">
        <v>577</v>
      </c>
      <c r="L7124" t="str">
        <f>VLOOKUP(C7124,ACCOUNT_MAPPING!A:C,3,FALSE)</f>
        <v>General Building Maintenance</v>
      </c>
    </row>
    <row r="7125" spans="1:12" hidden="1">
      <c r="A7125">
        <v>43020</v>
      </c>
      <c r="B7125" t="s">
        <v>6184</v>
      </c>
      <c r="C7125">
        <v>50390000</v>
      </c>
      <c r="D7125" t="s">
        <v>17</v>
      </c>
      <c r="E7125" t="s">
        <v>13</v>
      </c>
      <c r="F7125" t="s">
        <v>13</v>
      </c>
      <c r="G7125" t="s">
        <v>8135</v>
      </c>
      <c r="H7125" s="2">
        <v>44923.611499189814</v>
      </c>
      <c r="I7125" t="s">
        <v>236</v>
      </c>
      <c r="J7125" s="2">
        <v>44923.611499189814</v>
      </c>
      <c r="K7125" t="s">
        <v>236</v>
      </c>
      <c r="L7125" t="str">
        <f>VLOOKUP(C7125,ACCOUNT_MAPPING!A:C,3,FALSE)</f>
        <v>General Building Maintenance</v>
      </c>
    </row>
    <row r="7126" spans="1:12" hidden="1">
      <c r="A7126">
        <v>82703</v>
      </c>
      <c r="B7126" t="s">
        <v>1316</v>
      </c>
      <c r="C7126">
        <v>50390000</v>
      </c>
      <c r="D7126" t="s">
        <v>63</v>
      </c>
      <c r="E7126" t="s">
        <v>13</v>
      </c>
      <c r="F7126" t="s">
        <v>13</v>
      </c>
      <c r="G7126" t="s">
        <v>7840</v>
      </c>
      <c r="H7126" s="2">
        <v>44875.454888541666</v>
      </c>
      <c r="I7126" t="s">
        <v>909</v>
      </c>
      <c r="J7126" s="2">
        <v>44875.454888541666</v>
      </c>
      <c r="K7126" t="s">
        <v>909</v>
      </c>
      <c r="L7126" t="str">
        <f>VLOOKUP(C7126,ACCOUNT_MAPPING!A:C,3,FALSE)</f>
        <v>General Building Maintenance</v>
      </c>
    </row>
    <row r="7127" spans="1:12" hidden="1">
      <c r="A7127">
        <v>43382</v>
      </c>
      <c r="B7127" t="s">
        <v>1082</v>
      </c>
      <c r="C7127">
        <v>50390000</v>
      </c>
      <c r="D7127" t="s">
        <v>17</v>
      </c>
      <c r="E7127" t="s">
        <v>13</v>
      </c>
      <c r="F7127" t="s">
        <v>13</v>
      </c>
      <c r="G7127" t="s">
        <v>8196</v>
      </c>
      <c r="H7127" s="2">
        <v>44922.687179594905</v>
      </c>
      <c r="I7127" t="s">
        <v>83</v>
      </c>
      <c r="J7127" s="2">
        <v>44922.687179594905</v>
      </c>
      <c r="K7127" t="s">
        <v>83</v>
      </c>
      <c r="L7127" t="str">
        <f>VLOOKUP(C7127,ACCOUNT_MAPPING!A:C,3,FALSE)</f>
        <v>General Building Maintenance</v>
      </c>
    </row>
    <row r="7128" spans="1:12" hidden="1">
      <c r="A7128">
        <v>43383</v>
      </c>
      <c r="B7128" t="s">
        <v>1083</v>
      </c>
      <c r="C7128">
        <v>50390000</v>
      </c>
      <c r="D7128" t="s">
        <v>17</v>
      </c>
      <c r="E7128" t="s">
        <v>13</v>
      </c>
      <c r="F7128" t="s">
        <v>13</v>
      </c>
      <c r="G7128" t="s">
        <v>8197</v>
      </c>
      <c r="H7128" s="2">
        <v>44922.691045949075</v>
      </c>
      <c r="I7128" t="s">
        <v>83</v>
      </c>
      <c r="J7128" s="2">
        <v>44922.691045949075</v>
      </c>
      <c r="K7128" t="s">
        <v>83</v>
      </c>
      <c r="L7128" t="str">
        <f>VLOOKUP(C7128,ACCOUNT_MAPPING!A:C,3,FALSE)</f>
        <v>General Building Maintenance</v>
      </c>
    </row>
    <row r="7129" spans="1:12" hidden="1">
      <c r="A7129">
        <v>43389</v>
      </c>
      <c r="B7129" t="s">
        <v>4189</v>
      </c>
      <c r="C7129">
        <v>50390000</v>
      </c>
      <c r="D7129" t="s">
        <v>17</v>
      </c>
      <c r="E7129" t="s">
        <v>13</v>
      </c>
      <c r="F7129" t="s">
        <v>13</v>
      </c>
      <c r="G7129" t="s">
        <v>8198</v>
      </c>
      <c r="H7129" s="2">
        <v>44922.724920219909</v>
      </c>
      <c r="I7129" t="s">
        <v>83</v>
      </c>
      <c r="J7129" s="2">
        <v>44922.724920219909</v>
      </c>
      <c r="K7129" t="s">
        <v>83</v>
      </c>
      <c r="L7129" t="str">
        <f>VLOOKUP(C7129,ACCOUNT_MAPPING!A:C,3,FALSE)</f>
        <v>General Building Maintenance</v>
      </c>
    </row>
    <row r="7130" spans="1:12" hidden="1">
      <c r="A7130">
        <v>43400</v>
      </c>
      <c r="B7130" t="s">
        <v>3529</v>
      </c>
      <c r="C7130">
        <v>50390000</v>
      </c>
      <c r="D7130" t="s">
        <v>17</v>
      </c>
      <c r="E7130" t="s">
        <v>13</v>
      </c>
      <c r="F7130" t="s">
        <v>13</v>
      </c>
      <c r="G7130" t="s">
        <v>8199</v>
      </c>
      <c r="H7130" s="2">
        <v>44931.824964583335</v>
      </c>
      <c r="I7130" t="s">
        <v>272</v>
      </c>
      <c r="J7130" s="2">
        <v>44931.824964583335</v>
      </c>
      <c r="K7130" t="s">
        <v>272</v>
      </c>
      <c r="L7130" t="str">
        <f>VLOOKUP(C7130,ACCOUNT_MAPPING!A:C,3,FALSE)</f>
        <v>General Building Maintenance</v>
      </c>
    </row>
    <row r="7131" spans="1:12" hidden="1">
      <c r="A7131">
        <v>39831</v>
      </c>
      <c r="B7131" t="s">
        <v>5071</v>
      </c>
      <c r="C7131">
        <v>50390000</v>
      </c>
      <c r="D7131" t="s">
        <v>12</v>
      </c>
      <c r="E7131" t="s">
        <v>13</v>
      </c>
      <c r="F7131" t="s">
        <v>13</v>
      </c>
      <c r="G7131" t="s">
        <v>8200</v>
      </c>
      <c r="H7131" s="2">
        <v>45013.869744710646</v>
      </c>
      <c r="I7131" t="s">
        <v>22</v>
      </c>
      <c r="J7131" s="2">
        <v>45013.869744710646</v>
      </c>
      <c r="K7131" t="s">
        <v>22</v>
      </c>
      <c r="L7131" t="str">
        <f>VLOOKUP(C7131,ACCOUNT_MAPPING!A:C,3,FALSE)</f>
        <v>General Building Maintenance</v>
      </c>
    </row>
    <row r="7132" spans="1:12" hidden="1">
      <c r="A7132">
        <v>43003</v>
      </c>
      <c r="B7132" t="s">
        <v>234</v>
      </c>
      <c r="C7132">
        <v>50390000</v>
      </c>
      <c r="D7132" t="s">
        <v>17</v>
      </c>
      <c r="E7132" t="s">
        <v>13</v>
      </c>
      <c r="F7132" t="s">
        <v>13</v>
      </c>
      <c r="G7132" t="s">
        <v>8201</v>
      </c>
      <c r="H7132" s="2">
        <v>44922.757823148146</v>
      </c>
      <c r="I7132" t="s">
        <v>236</v>
      </c>
      <c r="J7132" s="2">
        <v>44922.757823148146</v>
      </c>
      <c r="K7132" t="s">
        <v>236</v>
      </c>
      <c r="L7132" t="str">
        <f>VLOOKUP(C7132,ACCOUNT_MAPPING!A:C,3,FALSE)</f>
        <v>General Building Maintenance</v>
      </c>
    </row>
    <row r="7133" spans="1:12" hidden="1">
      <c r="A7133">
        <v>43401</v>
      </c>
      <c r="B7133" t="s">
        <v>3505</v>
      </c>
      <c r="C7133">
        <v>50390000</v>
      </c>
      <c r="D7133" t="s">
        <v>17</v>
      </c>
      <c r="E7133" t="s">
        <v>13</v>
      </c>
      <c r="F7133" t="s">
        <v>13</v>
      </c>
      <c r="G7133" t="s">
        <v>8199</v>
      </c>
      <c r="H7133" s="2">
        <v>44931.837431678243</v>
      </c>
      <c r="I7133" t="s">
        <v>272</v>
      </c>
      <c r="J7133" s="2">
        <v>44931.837431678243</v>
      </c>
      <c r="K7133" t="s">
        <v>272</v>
      </c>
      <c r="L7133" t="str">
        <f>VLOOKUP(C7133,ACCOUNT_MAPPING!A:C,3,FALSE)</f>
        <v>General Building Maintenance</v>
      </c>
    </row>
    <row r="7134" spans="1:12" hidden="1">
      <c r="A7134">
        <v>43403</v>
      </c>
      <c r="B7134" t="s">
        <v>8202</v>
      </c>
      <c r="C7134">
        <v>50390000</v>
      </c>
      <c r="D7134" t="s">
        <v>17</v>
      </c>
      <c r="E7134" t="s">
        <v>13</v>
      </c>
      <c r="F7134" t="s">
        <v>13</v>
      </c>
      <c r="G7134" t="s">
        <v>8203</v>
      </c>
      <c r="H7134" s="2">
        <v>44931.851182523147</v>
      </c>
      <c r="I7134" t="s">
        <v>272</v>
      </c>
      <c r="J7134" s="2">
        <v>44931.851182523147</v>
      </c>
      <c r="K7134" t="s">
        <v>272</v>
      </c>
      <c r="L7134" t="str">
        <f>VLOOKUP(C7134,ACCOUNT_MAPPING!A:C,3,FALSE)</f>
        <v>General Building Maintenance</v>
      </c>
    </row>
    <row r="7135" spans="1:12" hidden="1">
      <c r="A7135">
        <v>49212</v>
      </c>
      <c r="B7135" t="s">
        <v>3046</v>
      </c>
      <c r="C7135">
        <v>50390000</v>
      </c>
      <c r="D7135" t="s">
        <v>63</v>
      </c>
      <c r="E7135" t="s">
        <v>13</v>
      </c>
      <c r="F7135" t="s">
        <v>13</v>
      </c>
      <c r="G7135" t="s">
        <v>8204</v>
      </c>
      <c r="H7135" s="2">
        <v>44875.944048495374</v>
      </c>
      <c r="I7135" t="s">
        <v>627</v>
      </c>
      <c r="J7135" s="2">
        <v>44875.944048495374</v>
      </c>
      <c r="K7135" t="s">
        <v>627</v>
      </c>
      <c r="L7135" t="str">
        <f>VLOOKUP(C7135,ACCOUNT_MAPPING!A:C,3,FALSE)</f>
        <v>General Building Maintenance</v>
      </c>
    </row>
    <row r="7136" spans="1:12" hidden="1">
      <c r="A7136">
        <v>53072</v>
      </c>
      <c r="B7136" t="s">
        <v>5113</v>
      </c>
      <c r="C7136">
        <v>50390000</v>
      </c>
      <c r="D7136" t="s">
        <v>17</v>
      </c>
      <c r="E7136" t="s">
        <v>13</v>
      </c>
      <c r="F7136" t="s">
        <v>13</v>
      </c>
      <c r="G7136" t="s">
        <v>8205</v>
      </c>
      <c r="H7136" s="2">
        <v>44924.633674803241</v>
      </c>
      <c r="I7136" t="s">
        <v>256</v>
      </c>
      <c r="J7136" s="2">
        <v>44924.633674803241</v>
      </c>
      <c r="K7136" t="s">
        <v>256</v>
      </c>
      <c r="L7136" t="str">
        <f>VLOOKUP(C7136,ACCOUNT_MAPPING!A:C,3,FALSE)</f>
        <v>General Building Maintenance</v>
      </c>
    </row>
    <row r="7137" spans="1:12" hidden="1">
      <c r="A7137">
        <v>49215</v>
      </c>
      <c r="B7137" t="s">
        <v>3013</v>
      </c>
      <c r="C7137">
        <v>50390000</v>
      </c>
      <c r="D7137" t="s">
        <v>63</v>
      </c>
      <c r="E7137" t="s">
        <v>13</v>
      </c>
      <c r="F7137" t="s">
        <v>13</v>
      </c>
      <c r="G7137" t="s">
        <v>8206</v>
      </c>
      <c r="H7137" s="2">
        <v>44875.532752581021</v>
      </c>
      <c r="I7137" t="s">
        <v>627</v>
      </c>
      <c r="J7137" s="2">
        <v>44875.532752581021</v>
      </c>
      <c r="K7137" t="s">
        <v>627</v>
      </c>
      <c r="L7137" t="str">
        <f>VLOOKUP(C7137,ACCOUNT_MAPPING!A:C,3,FALSE)</f>
        <v>General Building Maintenance</v>
      </c>
    </row>
    <row r="7138" spans="1:12" hidden="1">
      <c r="A7138">
        <v>53069</v>
      </c>
      <c r="B7138" t="s">
        <v>5082</v>
      </c>
      <c r="C7138">
        <v>50390000</v>
      </c>
      <c r="D7138" t="s">
        <v>17</v>
      </c>
      <c r="E7138" t="s">
        <v>13</v>
      </c>
      <c r="F7138" t="s">
        <v>13</v>
      </c>
      <c r="G7138" t="s">
        <v>8207</v>
      </c>
      <c r="H7138" s="2">
        <v>44924.627002349538</v>
      </c>
      <c r="I7138" t="s">
        <v>256</v>
      </c>
      <c r="J7138" s="2">
        <v>44924.627002349538</v>
      </c>
      <c r="K7138" t="s">
        <v>256</v>
      </c>
      <c r="L7138" t="str">
        <f>VLOOKUP(C7138,ACCOUNT_MAPPING!A:C,3,FALSE)</f>
        <v>General Building Maintenance</v>
      </c>
    </row>
    <row r="7139" spans="1:12" hidden="1">
      <c r="A7139">
        <v>53076</v>
      </c>
      <c r="B7139" t="s">
        <v>3067</v>
      </c>
      <c r="C7139">
        <v>50390000</v>
      </c>
      <c r="D7139" t="s">
        <v>17</v>
      </c>
      <c r="E7139" t="s">
        <v>13</v>
      </c>
      <c r="F7139" t="s">
        <v>13</v>
      </c>
      <c r="G7139" t="s">
        <v>5965</v>
      </c>
      <c r="H7139" s="2">
        <v>44924.657519247688</v>
      </c>
      <c r="I7139" t="s">
        <v>256</v>
      </c>
      <c r="J7139" s="2">
        <v>44924.657519247688</v>
      </c>
      <c r="K7139" t="s">
        <v>256</v>
      </c>
      <c r="L7139" t="str">
        <f>VLOOKUP(C7139,ACCOUNT_MAPPING!A:C,3,FALSE)</f>
        <v>General Building Maintenance</v>
      </c>
    </row>
    <row r="7140" spans="1:12" hidden="1">
      <c r="A7140">
        <v>53077</v>
      </c>
      <c r="B7140" t="s">
        <v>6205</v>
      </c>
      <c r="C7140">
        <v>50390000</v>
      </c>
      <c r="D7140" t="s">
        <v>17</v>
      </c>
      <c r="E7140" t="s">
        <v>13</v>
      </c>
      <c r="F7140" t="s">
        <v>13</v>
      </c>
      <c r="G7140" t="s">
        <v>8208</v>
      </c>
      <c r="H7140" s="2">
        <v>44924.661784918979</v>
      </c>
      <c r="I7140" t="s">
        <v>256</v>
      </c>
      <c r="J7140" s="2">
        <v>44924.661784918979</v>
      </c>
      <c r="K7140" t="s">
        <v>256</v>
      </c>
      <c r="L7140" t="str">
        <f>VLOOKUP(C7140,ACCOUNT_MAPPING!A:C,3,FALSE)</f>
        <v>General Building Maintenance</v>
      </c>
    </row>
    <row r="7141" spans="1:12" hidden="1">
      <c r="A7141">
        <v>59782</v>
      </c>
      <c r="B7141" t="s">
        <v>3024</v>
      </c>
      <c r="C7141">
        <v>50390000</v>
      </c>
      <c r="D7141" t="s">
        <v>63</v>
      </c>
      <c r="E7141" t="s">
        <v>13</v>
      </c>
      <c r="F7141" t="s">
        <v>13</v>
      </c>
      <c r="G7141" t="s">
        <v>8209</v>
      </c>
      <c r="H7141" s="2">
        <v>44876.572047187503</v>
      </c>
      <c r="I7141" t="s">
        <v>627</v>
      </c>
      <c r="J7141" s="2">
        <v>44876.572047187503</v>
      </c>
      <c r="K7141" t="s">
        <v>627</v>
      </c>
      <c r="L7141" t="str">
        <f>VLOOKUP(C7141,ACCOUNT_MAPPING!A:C,3,FALSE)</f>
        <v>General Building Maintenance</v>
      </c>
    </row>
    <row r="7142" spans="1:12" hidden="1">
      <c r="A7142">
        <v>60276</v>
      </c>
      <c r="B7142" t="s">
        <v>1311</v>
      </c>
      <c r="C7142">
        <v>50390000</v>
      </c>
      <c r="D7142" t="s">
        <v>12</v>
      </c>
      <c r="E7142" t="s">
        <v>13</v>
      </c>
      <c r="F7142" t="s">
        <v>13</v>
      </c>
      <c r="G7142" t="s">
        <v>8210</v>
      </c>
      <c r="H7142" s="2">
        <v>45021.399655358793</v>
      </c>
      <c r="I7142" t="s">
        <v>804</v>
      </c>
      <c r="J7142" s="2">
        <v>45021.399655358793</v>
      </c>
      <c r="K7142" t="s">
        <v>804</v>
      </c>
      <c r="L7142" t="str">
        <f>VLOOKUP(C7142,ACCOUNT_MAPPING!A:C,3,FALSE)</f>
        <v>General Building Maintenance</v>
      </c>
    </row>
    <row r="7143" spans="1:12" hidden="1">
      <c r="A7143">
        <v>76143</v>
      </c>
      <c r="B7143" t="s">
        <v>5096</v>
      </c>
      <c r="C7143">
        <v>50390000</v>
      </c>
      <c r="D7143" t="s">
        <v>17</v>
      </c>
      <c r="E7143" t="s">
        <v>13</v>
      </c>
      <c r="F7143" t="s">
        <v>13</v>
      </c>
      <c r="G7143" t="s">
        <v>8211</v>
      </c>
      <c r="H7143" s="2">
        <v>44924.706580092592</v>
      </c>
      <c r="I7143" t="s">
        <v>256</v>
      </c>
      <c r="J7143" s="2">
        <v>44924.706580092592</v>
      </c>
      <c r="K7143" t="s">
        <v>256</v>
      </c>
      <c r="L7143" t="str">
        <f>VLOOKUP(C7143,ACCOUNT_MAPPING!A:C,3,FALSE)</f>
        <v>General Building Maintenance</v>
      </c>
    </row>
    <row r="7144" spans="1:12" hidden="1">
      <c r="A7144">
        <v>76145</v>
      </c>
      <c r="B7144" t="s">
        <v>1086</v>
      </c>
      <c r="C7144">
        <v>50390000</v>
      </c>
      <c r="D7144" t="s">
        <v>63</v>
      </c>
      <c r="E7144" t="s">
        <v>13</v>
      </c>
      <c r="F7144" t="s">
        <v>13</v>
      </c>
      <c r="G7144" t="s">
        <v>8212</v>
      </c>
      <c r="H7144" s="2">
        <v>44875.565681446758</v>
      </c>
      <c r="I7144" t="s">
        <v>598</v>
      </c>
      <c r="J7144" s="2">
        <v>44875.565681446758</v>
      </c>
      <c r="K7144" t="s">
        <v>598</v>
      </c>
      <c r="L7144" t="str">
        <f>VLOOKUP(C7144,ACCOUNT_MAPPING!A:C,3,FALSE)</f>
        <v>General Building Maintenance</v>
      </c>
    </row>
    <row r="7145" spans="1:12" hidden="1">
      <c r="A7145">
        <v>43380</v>
      </c>
      <c r="B7145" t="s">
        <v>1063</v>
      </c>
      <c r="C7145">
        <v>50390000</v>
      </c>
      <c r="D7145" t="s">
        <v>17</v>
      </c>
      <c r="E7145" t="s">
        <v>13</v>
      </c>
      <c r="F7145" t="s">
        <v>13</v>
      </c>
      <c r="G7145" t="s">
        <v>8213</v>
      </c>
      <c r="H7145" s="2">
        <v>44922.67544421296</v>
      </c>
      <c r="I7145" t="s">
        <v>83</v>
      </c>
      <c r="J7145" s="2">
        <v>44922.67544421296</v>
      </c>
      <c r="K7145" t="s">
        <v>83</v>
      </c>
      <c r="L7145" t="str">
        <f>VLOOKUP(C7145,ACCOUNT_MAPPING!A:C,3,FALSE)</f>
        <v>General Building Maintenance</v>
      </c>
    </row>
    <row r="7146" spans="1:12" hidden="1">
      <c r="A7146">
        <v>59783</v>
      </c>
      <c r="B7146" t="s">
        <v>3073</v>
      </c>
      <c r="C7146">
        <v>50390000</v>
      </c>
      <c r="D7146" t="s">
        <v>63</v>
      </c>
      <c r="E7146" t="s">
        <v>13</v>
      </c>
      <c r="F7146" t="s">
        <v>13</v>
      </c>
      <c r="G7146" t="s">
        <v>8209</v>
      </c>
      <c r="H7146" s="2">
        <v>44876.588342476854</v>
      </c>
      <c r="I7146" t="s">
        <v>627</v>
      </c>
      <c r="J7146" s="2">
        <v>44876.588342476854</v>
      </c>
      <c r="K7146" t="s">
        <v>627</v>
      </c>
      <c r="L7146" t="str">
        <f>VLOOKUP(C7146,ACCOUNT_MAPPING!A:C,3,FALSE)</f>
        <v>General Building Maintenance</v>
      </c>
    </row>
    <row r="7147" spans="1:12" hidden="1">
      <c r="A7147">
        <v>59785</v>
      </c>
      <c r="B7147" t="s">
        <v>3078</v>
      </c>
      <c r="C7147">
        <v>50390000</v>
      </c>
      <c r="D7147" t="s">
        <v>63</v>
      </c>
      <c r="E7147" t="s">
        <v>13</v>
      </c>
      <c r="F7147" t="s">
        <v>13</v>
      </c>
      <c r="G7147" t="s">
        <v>8209</v>
      </c>
      <c r="H7147" s="2">
        <v>44876.599317210646</v>
      </c>
      <c r="I7147" t="s">
        <v>627</v>
      </c>
      <c r="J7147" s="2">
        <v>44876.599317210646</v>
      </c>
      <c r="K7147" t="s">
        <v>627</v>
      </c>
      <c r="L7147" t="str">
        <f>VLOOKUP(C7147,ACCOUNT_MAPPING!A:C,3,FALSE)</f>
        <v>General Building Maintenance</v>
      </c>
    </row>
    <row r="7148" spans="1:12" hidden="1">
      <c r="A7148">
        <v>60106</v>
      </c>
      <c r="B7148" t="s">
        <v>1294</v>
      </c>
      <c r="C7148">
        <v>50390000</v>
      </c>
      <c r="D7148" t="s">
        <v>17</v>
      </c>
      <c r="E7148" t="s">
        <v>13</v>
      </c>
      <c r="F7148" t="s">
        <v>13</v>
      </c>
      <c r="G7148" t="s">
        <v>8214</v>
      </c>
      <c r="H7148" s="2">
        <v>44924.80435810185</v>
      </c>
      <c r="I7148" t="s">
        <v>119</v>
      </c>
      <c r="J7148" s="2">
        <v>44924.80435810185</v>
      </c>
      <c r="K7148" t="s">
        <v>119</v>
      </c>
      <c r="L7148" t="str">
        <f>VLOOKUP(C7148,ACCOUNT_MAPPING!A:C,3,FALSE)</f>
        <v>General Building Maintenance</v>
      </c>
    </row>
    <row r="7149" spans="1:12" hidden="1">
      <c r="A7149">
        <v>43384</v>
      </c>
      <c r="B7149" t="s">
        <v>1065</v>
      </c>
      <c r="C7149">
        <v>50390000</v>
      </c>
      <c r="D7149" t="s">
        <v>17</v>
      </c>
      <c r="E7149" t="s">
        <v>13</v>
      </c>
      <c r="F7149" t="s">
        <v>13</v>
      </c>
      <c r="G7149" t="s">
        <v>8145</v>
      </c>
      <c r="H7149" s="2">
        <v>44922.697235879627</v>
      </c>
      <c r="I7149" t="s">
        <v>83</v>
      </c>
      <c r="J7149" s="2">
        <v>44922.697235879627</v>
      </c>
      <c r="K7149" t="s">
        <v>83</v>
      </c>
      <c r="L7149" t="str">
        <f>VLOOKUP(C7149,ACCOUNT_MAPPING!A:C,3,FALSE)</f>
        <v>General Building Maintenance</v>
      </c>
    </row>
    <row r="7150" spans="1:12" hidden="1">
      <c r="A7150">
        <v>43385</v>
      </c>
      <c r="B7150" t="s">
        <v>1071</v>
      </c>
      <c r="C7150">
        <v>50390000</v>
      </c>
      <c r="D7150" t="s">
        <v>17</v>
      </c>
      <c r="E7150" t="s">
        <v>13</v>
      </c>
      <c r="F7150" t="s">
        <v>13</v>
      </c>
      <c r="G7150" t="s">
        <v>8215</v>
      </c>
      <c r="H7150" s="2">
        <v>44922.702101423609</v>
      </c>
      <c r="I7150" t="s">
        <v>83</v>
      </c>
      <c r="J7150" s="2">
        <v>44922.702101423609</v>
      </c>
      <c r="K7150" t="s">
        <v>83</v>
      </c>
      <c r="L7150" t="str">
        <f>VLOOKUP(C7150,ACCOUNT_MAPPING!A:C,3,FALSE)</f>
        <v>General Building Maintenance</v>
      </c>
    </row>
    <row r="7151" spans="1:12" hidden="1">
      <c r="A7151">
        <v>43386</v>
      </c>
      <c r="B7151" t="s">
        <v>1042</v>
      </c>
      <c r="C7151">
        <v>50390000</v>
      </c>
      <c r="D7151" t="s">
        <v>17</v>
      </c>
      <c r="E7151" t="s">
        <v>13</v>
      </c>
      <c r="F7151" t="s">
        <v>13</v>
      </c>
      <c r="G7151" t="s">
        <v>8216</v>
      </c>
      <c r="H7151" s="2">
        <v>44922.717138807871</v>
      </c>
      <c r="I7151" t="s">
        <v>83</v>
      </c>
      <c r="J7151" s="2">
        <v>44922.717138807871</v>
      </c>
      <c r="K7151" t="s">
        <v>83</v>
      </c>
      <c r="L7151" t="str">
        <f>VLOOKUP(C7151,ACCOUNT_MAPPING!A:C,3,FALSE)</f>
        <v>General Building Maintenance</v>
      </c>
    </row>
    <row r="7152" spans="1:12" hidden="1">
      <c r="A7152">
        <v>82779</v>
      </c>
      <c r="B7152" t="s">
        <v>569</v>
      </c>
      <c r="C7152">
        <v>50390000</v>
      </c>
      <c r="D7152" t="s">
        <v>63</v>
      </c>
      <c r="E7152" t="s">
        <v>13</v>
      </c>
      <c r="F7152" t="s">
        <v>13</v>
      </c>
      <c r="G7152" t="s">
        <v>8217</v>
      </c>
      <c r="H7152" s="2">
        <v>44875.885961030093</v>
      </c>
      <c r="I7152" t="s">
        <v>79</v>
      </c>
      <c r="J7152" s="2">
        <v>44875.885961030093</v>
      </c>
      <c r="K7152" t="s">
        <v>79</v>
      </c>
      <c r="L7152" t="str">
        <f>VLOOKUP(C7152,ACCOUNT_MAPPING!A:C,3,FALSE)</f>
        <v>General Building Maintenance</v>
      </c>
    </row>
    <row r="7153" spans="1:12" hidden="1">
      <c r="A7153">
        <v>76069</v>
      </c>
      <c r="B7153" t="s">
        <v>1272</v>
      </c>
      <c r="C7153">
        <v>50390000</v>
      </c>
      <c r="D7153" t="s">
        <v>17</v>
      </c>
      <c r="E7153" t="s">
        <v>13</v>
      </c>
      <c r="F7153" t="s">
        <v>13</v>
      </c>
      <c r="G7153" t="s">
        <v>1273</v>
      </c>
      <c r="H7153" s="2">
        <v>44924.119518402775</v>
      </c>
      <c r="I7153" t="s">
        <v>104</v>
      </c>
      <c r="J7153" s="2">
        <v>44924.119518402775</v>
      </c>
      <c r="K7153" t="s">
        <v>104</v>
      </c>
      <c r="L7153" t="str">
        <f>VLOOKUP(C7153,ACCOUNT_MAPPING!A:C,3,FALSE)</f>
        <v>General Building Maintenance</v>
      </c>
    </row>
    <row r="7154" spans="1:12" hidden="1">
      <c r="A7154">
        <v>82822</v>
      </c>
      <c r="B7154" t="s">
        <v>6228</v>
      </c>
      <c r="C7154">
        <v>50390000</v>
      </c>
      <c r="D7154" t="s">
        <v>63</v>
      </c>
      <c r="E7154" t="s">
        <v>13</v>
      </c>
      <c r="F7154" t="s">
        <v>13</v>
      </c>
      <c r="G7154" t="s">
        <v>6030</v>
      </c>
      <c r="H7154" s="2">
        <v>44876.660390972225</v>
      </c>
      <c r="I7154" t="s">
        <v>214</v>
      </c>
      <c r="J7154" s="2">
        <v>44876.660390972225</v>
      </c>
      <c r="K7154" t="s">
        <v>214</v>
      </c>
      <c r="L7154" t="str">
        <f>VLOOKUP(C7154,ACCOUNT_MAPPING!A:C,3,FALSE)</f>
        <v>General Building Maintenance</v>
      </c>
    </row>
    <row r="7155" spans="1:12" hidden="1">
      <c r="A7155">
        <v>82881</v>
      </c>
      <c r="B7155" t="s">
        <v>1324</v>
      </c>
      <c r="C7155">
        <v>50390000</v>
      </c>
      <c r="D7155" t="s">
        <v>17</v>
      </c>
      <c r="E7155" t="s">
        <v>13</v>
      </c>
      <c r="F7155" t="s">
        <v>13</v>
      </c>
      <c r="G7155" t="s">
        <v>8218</v>
      </c>
      <c r="H7155" s="2">
        <v>44915.481775844906</v>
      </c>
      <c r="I7155" t="s">
        <v>804</v>
      </c>
      <c r="J7155" s="2">
        <v>44915.481775844906</v>
      </c>
      <c r="K7155" t="s">
        <v>804</v>
      </c>
      <c r="L7155" t="str">
        <f>VLOOKUP(C7155,ACCOUNT_MAPPING!A:C,3,FALSE)</f>
        <v>General Building Maintenance</v>
      </c>
    </row>
    <row r="7156" spans="1:12" hidden="1">
      <c r="A7156">
        <v>82883</v>
      </c>
      <c r="B7156" t="s">
        <v>1305</v>
      </c>
      <c r="C7156">
        <v>50390000</v>
      </c>
      <c r="D7156" t="s">
        <v>17</v>
      </c>
      <c r="E7156" t="s">
        <v>13</v>
      </c>
      <c r="F7156" t="s">
        <v>13</v>
      </c>
      <c r="G7156" t="s">
        <v>8219</v>
      </c>
      <c r="H7156" s="2">
        <v>44915.490182407404</v>
      </c>
      <c r="I7156" t="s">
        <v>804</v>
      </c>
      <c r="J7156" s="2">
        <v>44915.490182407404</v>
      </c>
      <c r="K7156" t="s">
        <v>804</v>
      </c>
      <c r="L7156" t="str">
        <f>VLOOKUP(C7156,ACCOUNT_MAPPING!A:C,3,FALSE)</f>
        <v>General Building Maintenance</v>
      </c>
    </row>
    <row r="7157" spans="1:12" hidden="1">
      <c r="A7157">
        <v>82961</v>
      </c>
      <c r="B7157" t="s">
        <v>3063</v>
      </c>
      <c r="C7157">
        <v>50390000</v>
      </c>
      <c r="D7157" t="s">
        <v>63</v>
      </c>
      <c r="E7157" t="s">
        <v>13</v>
      </c>
      <c r="F7157" t="s">
        <v>13</v>
      </c>
      <c r="G7157" t="s">
        <v>8220</v>
      </c>
      <c r="H7157" s="2">
        <v>44876.672686770835</v>
      </c>
      <c r="I7157" t="s">
        <v>272</v>
      </c>
      <c r="J7157" s="2">
        <v>44876.672686770835</v>
      </c>
      <c r="K7157" t="s">
        <v>272</v>
      </c>
      <c r="L7157" t="str">
        <f>VLOOKUP(C7157,ACCOUNT_MAPPING!A:C,3,FALSE)</f>
        <v>General Building Maintenance</v>
      </c>
    </row>
    <row r="7158" spans="1:12" hidden="1">
      <c r="A7158">
        <v>46338</v>
      </c>
      <c r="B7158" t="s">
        <v>4173</v>
      </c>
      <c r="C7158">
        <v>50390000</v>
      </c>
      <c r="D7158" t="s">
        <v>17</v>
      </c>
      <c r="E7158" t="s">
        <v>13</v>
      </c>
      <c r="F7158" t="s">
        <v>13</v>
      </c>
      <c r="G7158" t="s">
        <v>8221</v>
      </c>
      <c r="H7158" s="2">
        <v>44916.668593206021</v>
      </c>
      <c r="I7158" t="s">
        <v>1175</v>
      </c>
      <c r="J7158" s="2">
        <v>44916.668593206021</v>
      </c>
      <c r="K7158" t="s">
        <v>1175</v>
      </c>
      <c r="L7158" t="str">
        <f>VLOOKUP(C7158,ACCOUNT_MAPPING!A:C,3,FALSE)</f>
        <v>General Building Maintenance</v>
      </c>
    </row>
    <row r="7159" spans="1:12" hidden="1">
      <c r="A7159">
        <v>46340</v>
      </c>
      <c r="B7159" t="s">
        <v>8222</v>
      </c>
      <c r="C7159">
        <v>50390000</v>
      </c>
      <c r="D7159" t="s">
        <v>17</v>
      </c>
      <c r="E7159" t="s">
        <v>13</v>
      </c>
      <c r="F7159" t="s">
        <v>13</v>
      </c>
      <c r="G7159" t="s">
        <v>8223</v>
      </c>
      <c r="H7159" s="2">
        <v>44922.588194062497</v>
      </c>
      <c r="I7159" t="s">
        <v>87</v>
      </c>
      <c r="J7159" s="2">
        <v>44922.588194062497</v>
      </c>
      <c r="K7159" t="s">
        <v>87</v>
      </c>
      <c r="L7159" t="str">
        <f>VLOOKUP(C7159,ACCOUNT_MAPPING!A:C,3,FALSE)</f>
        <v>General Building Maintenance</v>
      </c>
    </row>
    <row r="7160" spans="1:12" hidden="1">
      <c r="A7160">
        <v>49204</v>
      </c>
      <c r="B7160" t="s">
        <v>1569</v>
      </c>
      <c r="C7160">
        <v>50390000</v>
      </c>
      <c r="D7160" t="s">
        <v>17</v>
      </c>
      <c r="E7160" t="s">
        <v>13</v>
      </c>
      <c r="F7160" t="s">
        <v>13</v>
      </c>
      <c r="G7160" t="s">
        <v>8157</v>
      </c>
      <c r="H7160" s="2">
        <v>44926.708604131942</v>
      </c>
      <c r="I7160" t="s">
        <v>577</v>
      </c>
      <c r="J7160" s="2">
        <v>44926.708604131942</v>
      </c>
      <c r="K7160" t="s">
        <v>577</v>
      </c>
      <c r="L7160" t="str">
        <f>VLOOKUP(C7160,ACCOUNT_MAPPING!A:C,3,FALSE)</f>
        <v>General Building Maintenance</v>
      </c>
    </row>
    <row r="7161" spans="1:12" hidden="1">
      <c r="A7161">
        <v>49205</v>
      </c>
      <c r="B7161" t="s">
        <v>1571</v>
      </c>
      <c r="C7161">
        <v>50390000</v>
      </c>
      <c r="D7161" t="s">
        <v>17</v>
      </c>
      <c r="E7161" t="s">
        <v>13</v>
      </c>
      <c r="F7161" t="s">
        <v>13</v>
      </c>
      <c r="G7161" t="s">
        <v>6111</v>
      </c>
      <c r="H7161" s="2">
        <v>44916.725175266205</v>
      </c>
      <c r="I7161" t="s">
        <v>1333</v>
      </c>
      <c r="J7161" s="2">
        <v>44916.725175266205</v>
      </c>
      <c r="K7161" t="s">
        <v>1333</v>
      </c>
      <c r="L7161" t="str">
        <f>VLOOKUP(C7161,ACCOUNT_MAPPING!A:C,3,FALSE)</f>
        <v>General Building Maintenance</v>
      </c>
    </row>
    <row r="7162" spans="1:12" hidden="1">
      <c r="A7162">
        <v>82726</v>
      </c>
      <c r="B7162" t="s">
        <v>3563</v>
      </c>
      <c r="C7162">
        <v>50390000</v>
      </c>
      <c r="D7162" t="s">
        <v>17</v>
      </c>
      <c r="E7162" t="s">
        <v>13</v>
      </c>
      <c r="F7162" t="s">
        <v>13</v>
      </c>
      <c r="G7162" t="s">
        <v>7647</v>
      </c>
      <c r="H7162" s="2">
        <v>44922.622292939814</v>
      </c>
      <c r="I7162" t="s">
        <v>826</v>
      </c>
      <c r="J7162" s="2">
        <v>44922.622292939814</v>
      </c>
      <c r="K7162" t="s">
        <v>826</v>
      </c>
      <c r="L7162" t="str">
        <f>VLOOKUP(C7162,ACCOUNT_MAPPING!A:C,3,FALSE)</f>
        <v>General Building Maintenance</v>
      </c>
    </row>
    <row r="7163" spans="1:12" hidden="1">
      <c r="A7163">
        <v>49209</v>
      </c>
      <c r="B7163" t="s">
        <v>2020</v>
      </c>
      <c r="C7163">
        <v>50390000</v>
      </c>
      <c r="D7163" t="s">
        <v>63</v>
      </c>
      <c r="E7163" t="s">
        <v>13</v>
      </c>
      <c r="F7163" t="s">
        <v>13</v>
      </c>
      <c r="G7163" t="s">
        <v>1332</v>
      </c>
      <c r="H7163" s="2">
        <v>44876.717445798611</v>
      </c>
      <c r="I7163" t="s">
        <v>1333</v>
      </c>
      <c r="J7163" s="2">
        <v>44876.717445798611</v>
      </c>
      <c r="K7163" t="s">
        <v>1333</v>
      </c>
      <c r="L7163" t="str">
        <f>VLOOKUP(C7163,ACCOUNT_MAPPING!A:C,3,FALSE)</f>
        <v>General Building Maintenance</v>
      </c>
    </row>
    <row r="7164" spans="1:12" hidden="1">
      <c r="A7164">
        <v>76186</v>
      </c>
      <c r="B7164" t="s">
        <v>258</v>
      </c>
      <c r="C7164">
        <v>50390000</v>
      </c>
      <c r="D7164" t="s">
        <v>63</v>
      </c>
      <c r="E7164" t="s">
        <v>13</v>
      </c>
      <c r="F7164" t="s">
        <v>13</v>
      </c>
      <c r="G7164" t="s">
        <v>8224</v>
      </c>
      <c r="H7164" s="2">
        <v>44879.361022835648</v>
      </c>
      <c r="I7164" t="s">
        <v>260</v>
      </c>
      <c r="J7164" s="2">
        <v>44879.361022835648</v>
      </c>
      <c r="K7164" t="s">
        <v>260</v>
      </c>
      <c r="L7164" t="str">
        <f>VLOOKUP(C7164,ACCOUNT_MAPPING!A:C,3,FALSE)</f>
        <v>General Building Maintenance</v>
      </c>
    </row>
    <row r="7165" spans="1:12" hidden="1">
      <c r="A7165">
        <v>82693</v>
      </c>
      <c r="B7165" t="s">
        <v>5450</v>
      </c>
      <c r="C7165">
        <v>50390000</v>
      </c>
      <c r="D7165" t="s">
        <v>63</v>
      </c>
      <c r="E7165" t="s">
        <v>13</v>
      </c>
      <c r="F7165" t="s">
        <v>13</v>
      </c>
      <c r="G7165" t="s">
        <v>8225</v>
      </c>
      <c r="H7165" s="2">
        <v>44869.546199733799</v>
      </c>
      <c r="I7165" t="s">
        <v>1672</v>
      </c>
      <c r="J7165" s="2">
        <v>44869.546199733799</v>
      </c>
      <c r="K7165" t="s">
        <v>1672</v>
      </c>
      <c r="L7165" t="str">
        <f>VLOOKUP(C7165,ACCOUNT_MAPPING!A:C,3,FALSE)</f>
        <v>General Building Maintenance</v>
      </c>
    </row>
    <row r="7166" spans="1:12" hidden="1">
      <c r="A7166">
        <v>53068</v>
      </c>
      <c r="B7166" t="s">
        <v>6241</v>
      </c>
      <c r="C7166">
        <v>50390000</v>
      </c>
      <c r="D7166" t="s">
        <v>17</v>
      </c>
      <c r="E7166" t="s">
        <v>13</v>
      </c>
      <c r="F7166" t="s">
        <v>13</v>
      </c>
      <c r="G7166" t="s">
        <v>8226</v>
      </c>
      <c r="H7166" s="2">
        <v>44924.626070914353</v>
      </c>
      <c r="I7166" t="s">
        <v>256</v>
      </c>
      <c r="J7166" s="2">
        <v>44924.626070914353</v>
      </c>
      <c r="K7166" t="s">
        <v>256</v>
      </c>
      <c r="L7166" t="str">
        <f>VLOOKUP(C7166,ACCOUNT_MAPPING!A:C,3,FALSE)</f>
        <v>General Building Maintenance</v>
      </c>
    </row>
    <row r="7167" spans="1:12" hidden="1">
      <c r="A7167">
        <v>53070</v>
      </c>
      <c r="B7167" t="s">
        <v>3538</v>
      </c>
      <c r="C7167">
        <v>50390000</v>
      </c>
      <c r="D7167" t="s">
        <v>17</v>
      </c>
      <c r="E7167" t="s">
        <v>13</v>
      </c>
      <c r="F7167" t="s">
        <v>13</v>
      </c>
      <c r="G7167" t="s">
        <v>8227</v>
      </c>
      <c r="H7167" s="2">
        <v>44924.629850081015</v>
      </c>
      <c r="I7167" t="s">
        <v>256</v>
      </c>
      <c r="J7167" s="2">
        <v>44924.629850081015</v>
      </c>
      <c r="K7167" t="s">
        <v>256</v>
      </c>
      <c r="L7167" t="str">
        <f>VLOOKUP(C7167,ACCOUNT_MAPPING!A:C,3,FALSE)</f>
        <v>General Building Maintenance</v>
      </c>
    </row>
    <row r="7168" spans="1:12" hidden="1">
      <c r="A7168">
        <v>53074</v>
      </c>
      <c r="B7168" t="s">
        <v>254</v>
      </c>
      <c r="C7168">
        <v>50390000</v>
      </c>
      <c r="D7168" t="s">
        <v>17</v>
      </c>
      <c r="E7168" t="s">
        <v>13</v>
      </c>
      <c r="F7168" t="s">
        <v>13</v>
      </c>
      <c r="G7168" t="s">
        <v>8228</v>
      </c>
      <c r="H7168" s="2">
        <v>44924.650837152774</v>
      </c>
      <c r="I7168" t="s">
        <v>256</v>
      </c>
      <c r="J7168" s="2">
        <v>44924.650837152774</v>
      </c>
      <c r="K7168" t="s">
        <v>256</v>
      </c>
      <c r="L7168" t="str">
        <f>VLOOKUP(C7168,ACCOUNT_MAPPING!A:C,3,FALSE)</f>
        <v>General Building Maintenance</v>
      </c>
    </row>
    <row r="7169" spans="1:12" hidden="1">
      <c r="A7169">
        <v>53079</v>
      </c>
      <c r="B7169" t="s">
        <v>4156</v>
      </c>
      <c r="C7169">
        <v>50390000</v>
      </c>
      <c r="D7169" t="s">
        <v>17</v>
      </c>
      <c r="E7169" t="s">
        <v>13</v>
      </c>
      <c r="F7169" t="s">
        <v>13</v>
      </c>
      <c r="G7169" t="s">
        <v>8229</v>
      </c>
      <c r="H7169" s="2">
        <v>44924.678174687499</v>
      </c>
      <c r="I7169" t="s">
        <v>256</v>
      </c>
      <c r="J7169" s="2">
        <v>44924.678174687499</v>
      </c>
      <c r="K7169" t="s">
        <v>256</v>
      </c>
      <c r="L7169" t="str">
        <f>VLOOKUP(C7169,ACCOUNT_MAPPING!A:C,3,FALSE)</f>
        <v>General Building Maintenance</v>
      </c>
    </row>
    <row r="7170" spans="1:12" hidden="1">
      <c r="A7170">
        <v>53081</v>
      </c>
      <c r="B7170" t="s">
        <v>4180</v>
      </c>
      <c r="C7170">
        <v>50390000</v>
      </c>
      <c r="D7170" t="s">
        <v>17</v>
      </c>
      <c r="E7170" t="s">
        <v>13</v>
      </c>
      <c r="F7170" t="s">
        <v>13</v>
      </c>
      <c r="G7170" t="s">
        <v>8167</v>
      </c>
      <c r="H7170" s="2">
        <v>44924.685108599537</v>
      </c>
      <c r="I7170" t="s">
        <v>256</v>
      </c>
      <c r="J7170" s="2">
        <v>44924.685108599537</v>
      </c>
      <c r="K7170" t="s">
        <v>256</v>
      </c>
      <c r="L7170" t="str">
        <f>VLOOKUP(C7170,ACCOUNT_MAPPING!A:C,3,FALSE)</f>
        <v>General Building Maintenance</v>
      </c>
    </row>
    <row r="7171" spans="1:12" hidden="1">
      <c r="A7171">
        <v>83067</v>
      </c>
      <c r="B7171" t="s">
        <v>3098</v>
      </c>
      <c r="C7171">
        <v>50390000</v>
      </c>
      <c r="D7171" t="s">
        <v>17</v>
      </c>
      <c r="E7171" t="s">
        <v>13</v>
      </c>
      <c r="F7171" t="s">
        <v>13</v>
      </c>
      <c r="G7171" t="s">
        <v>8230</v>
      </c>
      <c r="H7171" s="2">
        <v>44922.638659988428</v>
      </c>
      <c r="I7171" t="s">
        <v>1292</v>
      </c>
      <c r="J7171" s="2">
        <v>44922.638659988428</v>
      </c>
      <c r="K7171" t="s">
        <v>1292</v>
      </c>
      <c r="L7171" t="str">
        <f>VLOOKUP(C7171,ACCOUNT_MAPPING!A:C,3,FALSE)</f>
        <v>General Building Maintenance</v>
      </c>
    </row>
    <row r="7172" spans="1:12" hidden="1">
      <c r="A7172">
        <v>59779</v>
      </c>
      <c r="B7172" t="s">
        <v>3055</v>
      </c>
      <c r="C7172">
        <v>50390000</v>
      </c>
      <c r="D7172" t="s">
        <v>63</v>
      </c>
      <c r="E7172" t="s">
        <v>13</v>
      </c>
      <c r="F7172" t="s">
        <v>13</v>
      </c>
      <c r="G7172" t="s">
        <v>8231</v>
      </c>
      <c r="H7172" s="2">
        <v>44876.549013229167</v>
      </c>
      <c r="I7172" t="s">
        <v>627</v>
      </c>
      <c r="J7172" s="2">
        <v>44876.549013229167</v>
      </c>
      <c r="K7172" t="s">
        <v>627</v>
      </c>
      <c r="L7172" t="str">
        <f>VLOOKUP(C7172,ACCOUNT_MAPPING!A:C,3,FALSE)</f>
        <v>General Building Maintenance</v>
      </c>
    </row>
    <row r="7173" spans="1:12" hidden="1">
      <c r="A7173">
        <v>82734</v>
      </c>
      <c r="B7173" t="s">
        <v>558</v>
      </c>
      <c r="C7173">
        <v>50390000</v>
      </c>
      <c r="D7173" t="s">
        <v>63</v>
      </c>
      <c r="E7173" t="s">
        <v>13</v>
      </c>
      <c r="F7173" t="s">
        <v>13</v>
      </c>
      <c r="G7173" t="s">
        <v>8232</v>
      </c>
      <c r="H7173" s="2">
        <v>44878.809504050929</v>
      </c>
      <c r="I7173" t="s">
        <v>553</v>
      </c>
      <c r="J7173" s="2">
        <v>44878.809504050929</v>
      </c>
      <c r="K7173" t="s">
        <v>553</v>
      </c>
      <c r="L7173" t="str">
        <f>VLOOKUP(C7173,ACCOUNT_MAPPING!A:C,3,FALSE)</f>
        <v>General Building Maintenance</v>
      </c>
    </row>
    <row r="7174" spans="1:12" hidden="1">
      <c r="A7174">
        <v>82743</v>
      </c>
      <c r="B7174" t="s">
        <v>4205</v>
      </c>
      <c r="C7174">
        <v>50390000</v>
      </c>
      <c r="D7174" t="s">
        <v>17</v>
      </c>
      <c r="E7174" t="s">
        <v>13</v>
      </c>
      <c r="F7174" t="s">
        <v>13</v>
      </c>
      <c r="G7174" t="s">
        <v>8233</v>
      </c>
      <c r="H7174" s="2">
        <v>44922.560081284719</v>
      </c>
      <c r="I7174" t="s">
        <v>1292</v>
      </c>
      <c r="J7174" s="2">
        <v>44922.560081284719</v>
      </c>
      <c r="K7174" t="s">
        <v>1292</v>
      </c>
      <c r="L7174" t="str">
        <f>VLOOKUP(C7174,ACCOUNT_MAPPING!A:C,3,FALSE)</f>
        <v>General Building Maintenance</v>
      </c>
    </row>
    <row r="7175" spans="1:12" hidden="1">
      <c r="A7175">
        <v>83105</v>
      </c>
      <c r="B7175" t="s">
        <v>2077</v>
      </c>
      <c r="C7175">
        <v>50390000</v>
      </c>
      <c r="D7175" t="s">
        <v>17</v>
      </c>
      <c r="E7175" t="s">
        <v>13</v>
      </c>
      <c r="F7175" t="s">
        <v>13</v>
      </c>
      <c r="G7175" t="s">
        <v>8234</v>
      </c>
      <c r="H7175" s="2">
        <v>44929.536503819443</v>
      </c>
      <c r="I7175" t="s">
        <v>1092</v>
      </c>
      <c r="J7175" s="2">
        <v>44929.536503819443</v>
      </c>
      <c r="K7175" t="s">
        <v>1092</v>
      </c>
      <c r="L7175" t="str">
        <f>VLOOKUP(C7175,ACCOUNT_MAPPING!A:C,3,FALSE)</f>
        <v>General Building Maintenance</v>
      </c>
    </row>
    <row r="7176" spans="1:12" hidden="1">
      <c r="A7176">
        <v>59784</v>
      </c>
      <c r="B7176" t="s">
        <v>3075</v>
      </c>
      <c r="C7176">
        <v>50390000</v>
      </c>
      <c r="D7176" t="s">
        <v>63</v>
      </c>
      <c r="E7176" t="s">
        <v>13</v>
      </c>
      <c r="F7176" t="s">
        <v>13</v>
      </c>
      <c r="G7176" t="s">
        <v>8209</v>
      </c>
      <c r="H7176" s="2">
        <v>44876.591241354166</v>
      </c>
      <c r="I7176" t="s">
        <v>627</v>
      </c>
      <c r="J7176" s="2">
        <v>44876.591241354166</v>
      </c>
      <c r="K7176" t="s">
        <v>627</v>
      </c>
      <c r="L7176" t="str">
        <f>VLOOKUP(C7176,ACCOUNT_MAPPING!A:C,3,FALSE)</f>
        <v>General Building Maintenance</v>
      </c>
    </row>
    <row r="7177" spans="1:12" hidden="1">
      <c r="A7177">
        <v>76070</v>
      </c>
      <c r="B7177" t="s">
        <v>1301</v>
      </c>
      <c r="C7177">
        <v>50390000</v>
      </c>
      <c r="D7177" t="s">
        <v>17</v>
      </c>
      <c r="E7177" t="s">
        <v>13</v>
      </c>
      <c r="F7177" t="s">
        <v>13</v>
      </c>
      <c r="G7177" t="s">
        <v>1273</v>
      </c>
      <c r="H7177" s="2">
        <v>44924.125702430552</v>
      </c>
      <c r="I7177" t="s">
        <v>104</v>
      </c>
      <c r="J7177" s="2">
        <v>44924.125702430552</v>
      </c>
      <c r="K7177" t="s">
        <v>104</v>
      </c>
      <c r="L7177" t="str">
        <f>VLOOKUP(C7177,ACCOUNT_MAPPING!A:C,3,FALSE)</f>
        <v>General Building Maintenance</v>
      </c>
    </row>
    <row r="7178" spans="1:12" hidden="1">
      <c r="A7178">
        <v>82765</v>
      </c>
      <c r="B7178" t="s">
        <v>556</v>
      </c>
      <c r="C7178">
        <v>50390000</v>
      </c>
      <c r="D7178" t="s">
        <v>17</v>
      </c>
      <c r="E7178" t="s">
        <v>13</v>
      </c>
      <c r="F7178" t="s">
        <v>13</v>
      </c>
      <c r="G7178" t="s">
        <v>8235</v>
      </c>
      <c r="H7178" s="2">
        <v>44923.557621261571</v>
      </c>
      <c r="I7178" t="s">
        <v>553</v>
      </c>
      <c r="J7178" s="2">
        <v>44923.557621261571</v>
      </c>
      <c r="K7178" t="s">
        <v>553</v>
      </c>
      <c r="L7178" t="str">
        <f>VLOOKUP(C7178,ACCOUNT_MAPPING!A:C,3,FALSE)</f>
        <v>General Building Maintenance</v>
      </c>
    </row>
    <row r="7179" spans="1:12" hidden="1">
      <c r="A7179">
        <v>83116</v>
      </c>
      <c r="B7179" t="s">
        <v>1589</v>
      </c>
      <c r="C7179">
        <v>50390000</v>
      </c>
      <c r="D7179" t="s">
        <v>17</v>
      </c>
      <c r="E7179" t="s">
        <v>13</v>
      </c>
      <c r="F7179" t="s">
        <v>13</v>
      </c>
      <c r="G7179" t="s">
        <v>6298</v>
      </c>
      <c r="H7179" s="2">
        <v>44918.637454131946</v>
      </c>
      <c r="I7179" t="s">
        <v>56</v>
      </c>
      <c r="J7179" s="2">
        <v>44918.637454131946</v>
      </c>
      <c r="K7179" t="s">
        <v>56</v>
      </c>
      <c r="L7179" t="str">
        <f>VLOOKUP(C7179,ACCOUNT_MAPPING!A:C,3,FALSE)</f>
        <v>General Building Maintenance</v>
      </c>
    </row>
    <row r="7180" spans="1:12" hidden="1">
      <c r="A7180">
        <v>83121</v>
      </c>
      <c r="B7180" t="s">
        <v>1591</v>
      </c>
      <c r="C7180">
        <v>50390000</v>
      </c>
      <c r="D7180" t="s">
        <v>17</v>
      </c>
      <c r="E7180" t="s">
        <v>13</v>
      </c>
      <c r="F7180" t="s">
        <v>13</v>
      </c>
      <c r="G7180" t="s">
        <v>6298</v>
      </c>
      <c r="H7180" s="2">
        <v>44922.450284641207</v>
      </c>
      <c r="I7180" t="s">
        <v>56</v>
      </c>
      <c r="J7180" s="2">
        <v>44922.450284641207</v>
      </c>
      <c r="K7180" t="s">
        <v>56</v>
      </c>
      <c r="L7180" t="str">
        <f>VLOOKUP(C7180,ACCOUNT_MAPPING!A:C,3,FALSE)</f>
        <v>General Building Maintenance</v>
      </c>
    </row>
    <row r="7181" spans="1:12" hidden="1">
      <c r="A7181">
        <v>82690</v>
      </c>
      <c r="B7181" t="s">
        <v>8236</v>
      </c>
      <c r="C7181">
        <v>50390000</v>
      </c>
      <c r="D7181" t="s">
        <v>17</v>
      </c>
      <c r="E7181" t="s">
        <v>13</v>
      </c>
      <c r="F7181" t="s">
        <v>13</v>
      </c>
      <c r="G7181" t="s">
        <v>7647</v>
      </c>
      <c r="H7181" s="2">
        <v>44922.603291516207</v>
      </c>
      <c r="I7181" t="s">
        <v>826</v>
      </c>
      <c r="J7181" s="2">
        <v>44922.603291516207</v>
      </c>
      <c r="K7181" t="s">
        <v>826</v>
      </c>
      <c r="L7181" t="str">
        <f>VLOOKUP(C7181,ACCOUNT_MAPPING!A:C,3,FALSE)</f>
        <v>General Building Maintenance</v>
      </c>
    </row>
    <row r="7182" spans="1:12" hidden="1">
      <c r="A7182">
        <v>82785</v>
      </c>
      <c r="B7182" t="s">
        <v>5145</v>
      </c>
      <c r="C7182">
        <v>50390000</v>
      </c>
      <c r="D7182" t="s">
        <v>63</v>
      </c>
      <c r="E7182" t="s">
        <v>13</v>
      </c>
      <c r="F7182" t="s">
        <v>13</v>
      </c>
      <c r="G7182" t="s">
        <v>7862</v>
      </c>
      <c r="H7182" s="2">
        <v>44876.595215891204</v>
      </c>
      <c r="I7182" t="s">
        <v>598</v>
      </c>
      <c r="J7182" s="2">
        <v>44876.595215891204</v>
      </c>
      <c r="K7182" t="s">
        <v>598</v>
      </c>
      <c r="L7182" t="str">
        <f>VLOOKUP(C7182,ACCOUNT_MAPPING!A:C,3,FALSE)</f>
        <v>General Building Maintenance</v>
      </c>
    </row>
    <row r="7183" spans="1:12" hidden="1">
      <c r="A7183">
        <v>82775</v>
      </c>
      <c r="B7183" t="s">
        <v>2102</v>
      </c>
      <c r="C7183">
        <v>50390000</v>
      </c>
      <c r="D7183" t="s">
        <v>63</v>
      </c>
      <c r="E7183" t="s">
        <v>13</v>
      </c>
      <c r="F7183" t="s">
        <v>13</v>
      </c>
      <c r="G7183" t="s">
        <v>8237</v>
      </c>
      <c r="H7183" s="2">
        <v>44872.631610567129</v>
      </c>
      <c r="I7183" t="s">
        <v>1292</v>
      </c>
      <c r="J7183" s="2">
        <v>44872.631610567129</v>
      </c>
      <c r="K7183" t="s">
        <v>1292</v>
      </c>
      <c r="L7183" t="str">
        <f>VLOOKUP(C7183,ACCOUNT_MAPPING!A:C,3,FALSE)</f>
        <v>General Building Maintenance</v>
      </c>
    </row>
    <row r="7184" spans="1:12" hidden="1">
      <c r="A7184">
        <v>82823</v>
      </c>
      <c r="B7184" t="s">
        <v>3058</v>
      </c>
      <c r="C7184">
        <v>50390000</v>
      </c>
      <c r="D7184" t="s">
        <v>12</v>
      </c>
      <c r="E7184" t="s">
        <v>13</v>
      </c>
      <c r="F7184" t="s">
        <v>13</v>
      </c>
      <c r="G7184" t="s">
        <v>8238</v>
      </c>
      <c r="H7184" s="2">
        <v>45021.425243900463</v>
      </c>
      <c r="I7184" t="s">
        <v>214</v>
      </c>
      <c r="J7184" s="2">
        <v>45021.425243900463</v>
      </c>
      <c r="K7184" t="s">
        <v>214</v>
      </c>
      <c r="L7184" t="str">
        <f>VLOOKUP(C7184,ACCOUNT_MAPPING!A:C,3,FALSE)</f>
        <v>General Building Maintenance</v>
      </c>
    </row>
    <row r="7185" spans="1:12" hidden="1">
      <c r="A7185">
        <v>82879</v>
      </c>
      <c r="B7185" t="s">
        <v>1320</v>
      </c>
      <c r="C7185">
        <v>50390000</v>
      </c>
      <c r="D7185" t="s">
        <v>17</v>
      </c>
      <c r="E7185" t="s">
        <v>13</v>
      </c>
      <c r="F7185" t="s">
        <v>13</v>
      </c>
      <c r="G7185" t="s">
        <v>8157</v>
      </c>
      <c r="H7185" s="2">
        <v>44926.709859872688</v>
      </c>
      <c r="I7185" t="s">
        <v>577</v>
      </c>
      <c r="J7185" s="2">
        <v>44926.709859872688</v>
      </c>
      <c r="K7185" t="s">
        <v>577</v>
      </c>
      <c r="L7185" t="str">
        <f>VLOOKUP(C7185,ACCOUNT_MAPPING!A:C,3,FALSE)</f>
        <v>General Building Maintenance</v>
      </c>
    </row>
    <row r="7186" spans="1:12" hidden="1">
      <c r="A7186">
        <v>82963</v>
      </c>
      <c r="B7186" t="s">
        <v>2107</v>
      </c>
      <c r="C7186">
        <v>50390000</v>
      </c>
      <c r="D7186" t="s">
        <v>17</v>
      </c>
      <c r="E7186" t="s">
        <v>13</v>
      </c>
      <c r="F7186" t="s">
        <v>13</v>
      </c>
      <c r="G7186" t="s">
        <v>8239</v>
      </c>
      <c r="H7186" s="2">
        <v>44917.588734143515</v>
      </c>
      <c r="I7186" t="s">
        <v>22</v>
      </c>
      <c r="J7186" s="2">
        <v>44917.588734143515</v>
      </c>
      <c r="K7186" t="s">
        <v>22</v>
      </c>
      <c r="L7186" t="str">
        <f>VLOOKUP(C7186,ACCOUNT_MAPPING!A:C,3,FALSE)</f>
        <v>General Building Maintenance</v>
      </c>
    </row>
    <row r="7187" spans="1:12" hidden="1">
      <c r="A7187">
        <v>82719</v>
      </c>
      <c r="B7187" t="s">
        <v>551</v>
      </c>
      <c r="C7187">
        <v>50390000</v>
      </c>
      <c r="D7187" t="s">
        <v>17</v>
      </c>
      <c r="E7187" t="s">
        <v>13</v>
      </c>
      <c r="F7187" t="s">
        <v>13</v>
      </c>
      <c r="G7187" t="s">
        <v>8240</v>
      </c>
      <c r="H7187" s="2">
        <v>44923.449302627312</v>
      </c>
      <c r="I7187" t="s">
        <v>553</v>
      </c>
      <c r="J7187" s="2">
        <v>44923.449302627312</v>
      </c>
      <c r="K7187" t="s">
        <v>553</v>
      </c>
      <c r="L7187" t="str">
        <f>VLOOKUP(C7187,ACCOUNT_MAPPING!A:C,3,FALSE)</f>
        <v>General Building Maintenance</v>
      </c>
    </row>
    <row r="7188" spans="1:12" hidden="1">
      <c r="A7188">
        <v>83150</v>
      </c>
      <c r="B7188" t="s">
        <v>639</v>
      </c>
      <c r="C7188">
        <v>50390000</v>
      </c>
      <c r="D7188" t="s">
        <v>63</v>
      </c>
      <c r="E7188" t="s">
        <v>13</v>
      </c>
      <c r="F7188" t="s">
        <v>13</v>
      </c>
      <c r="G7188" t="s">
        <v>8241</v>
      </c>
      <c r="H7188" s="2">
        <v>44874.683938576389</v>
      </c>
      <c r="I7188" t="s">
        <v>627</v>
      </c>
      <c r="J7188" s="2">
        <v>44874.683938576389</v>
      </c>
      <c r="K7188" t="s">
        <v>627</v>
      </c>
      <c r="L7188" t="str">
        <f>VLOOKUP(C7188,ACCOUNT_MAPPING!A:C,3,FALSE)</f>
        <v>General Building Maintenance</v>
      </c>
    </row>
    <row r="7189" spans="1:12" hidden="1">
      <c r="A7189">
        <v>82975</v>
      </c>
      <c r="B7189" t="s">
        <v>296</v>
      </c>
      <c r="C7189">
        <v>50390000</v>
      </c>
      <c r="D7189" t="s">
        <v>17</v>
      </c>
      <c r="E7189" t="s">
        <v>13</v>
      </c>
      <c r="F7189" t="s">
        <v>13</v>
      </c>
      <c r="G7189" t="s">
        <v>8242</v>
      </c>
      <c r="H7189" s="2">
        <v>44917.626310798609</v>
      </c>
      <c r="I7189" t="s">
        <v>22</v>
      </c>
      <c r="J7189" s="2">
        <v>44917.626310798609</v>
      </c>
      <c r="K7189" t="s">
        <v>22</v>
      </c>
      <c r="L7189" t="str">
        <f>VLOOKUP(C7189,ACCOUNT_MAPPING!A:C,3,FALSE)</f>
        <v>General Building Maintenance</v>
      </c>
    </row>
    <row r="7190" spans="1:12" hidden="1">
      <c r="A7190">
        <v>82977</v>
      </c>
      <c r="B7190" t="s">
        <v>2113</v>
      </c>
      <c r="C7190">
        <v>50390000</v>
      </c>
      <c r="D7190" t="s">
        <v>17</v>
      </c>
      <c r="E7190" t="s">
        <v>13</v>
      </c>
      <c r="F7190" t="s">
        <v>13</v>
      </c>
      <c r="G7190" t="s">
        <v>8243</v>
      </c>
      <c r="H7190" s="2">
        <v>44929.939923229169</v>
      </c>
      <c r="I7190" t="s">
        <v>1490</v>
      </c>
      <c r="J7190" s="2">
        <v>44929.939923229169</v>
      </c>
      <c r="K7190" t="s">
        <v>1490</v>
      </c>
      <c r="L7190" t="str">
        <f>VLOOKUP(C7190,ACCOUNT_MAPPING!A:C,3,FALSE)</f>
        <v>General Building Maintenance</v>
      </c>
    </row>
    <row r="7191" spans="1:12" hidden="1">
      <c r="A7191">
        <v>82737</v>
      </c>
      <c r="B7191" t="s">
        <v>3541</v>
      </c>
      <c r="C7191">
        <v>50390000</v>
      </c>
      <c r="D7191" t="s">
        <v>17</v>
      </c>
      <c r="E7191" t="s">
        <v>13</v>
      </c>
      <c r="F7191" t="s">
        <v>13</v>
      </c>
      <c r="G7191" t="s">
        <v>7647</v>
      </c>
      <c r="H7191" s="2">
        <v>44922.624543402781</v>
      </c>
      <c r="I7191" t="s">
        <v>826</v>
      </c>
      <c r="J7191" s="2">
        <v>44922.624543402781</v>
      </c>
      <c r="K7191" t="s">
        <v>826</v>
      </c>
      <c r="L7191" t="str">
        <f>VLOOKUP(C7191,ACCOUNT_MAPPING!A:C,3,FALSE)</f>
        <v>General Building Maintenance</v>
      </c>
    </row>
    <row r="7192" spans="1:12" hidden="1">
      <c r="A7192">
        <v>82882</v>
      </c>
      <c r="B7192" t="s">
        <v>1303</v>
      </c>
      <c r="C7192">
        <v>50390000</v>
      </c>
      <c r="D7192" t="s">
        <v>17</v>
      </c>
      <c r="E7192" t="s">
        <v>13</v>
      </c>
      <c r="F7192" t="s">
        <v>13</v>
      </c>
      <c r="G7192" t="s">
        <v>8244</v>
      </c>
      <c r="H7192" s="2">
        <v>44915.489329282405</v>
      </c>
      <c r="I7192" t="s">
        <v>804</v>
      </c>
      <c r="J7192" s="2">
        <v>44915.489329282405</v>
      </c>
      <c r="K7192" t="s">
        <v>804</v>
      </c>
      <c r="L7192" t="str">
        <f>VLOOKUP(C7192,ACCOUNT_MAPPING!A:C,3,FALSE)</f>
        <v>General Building Maintenance</v>
      </c>
    </row>
    <row r="7193" spans="1:12" hidden="1">
      <c r="A7193">
        <v>82884</v>
      </c>
      <c r="B7193" t="s">
        <v>1327</v>
      </c>
      <c r="C7193">
        <v>50390000</v>
      </c>
      <c r="D7193" t="s">
        <v>17</v>
      </c>
      <c r="E7193" t="s">
        <v>13</v>
      </c>
      <c r="F7193" t="s">
        <v>13</v>
      </c>
      <c r="G7193" t="s">
        <v>8245</v>
      </c>
      <c r="H7193" s="2">
        <v>44915.496867824077</v>
      </c>
      <c r="I7193" t="s">
        <v>804</v>
      </c>
      <c r="J7193" s="2">
        <v>44915.496867824077</v>
      </c>
      <c r="K7193" t="s">
        <v>804</v>
      </c>
      <c r="L7193" t="str">
        <f>VLOOKUP(C7193,ACCOUNT_MAPPING!A:C,3,FALSE)</f>
        <v>General Building Maintenance</v>
      </c>
    </row>
    <row r="7194" spans="1:12" hidden="1">
      <c r="A7194">
        <v>82885</v>
      </c>
      <c r="B7194" t="s">
        <v>1307</v>
      </c>
      <c r="C7194">
        <v>50390000</v>
      </c>
      <c r="D7194" t="s">
        <v>17</v>
      </c>
      <c r="E7194" t="s">
        <v>13</v>
      </c>
      <c r="F7194" t="s">
        <v>13</v>
      </c>
      <c r="G7194" t="s">
        <v>8246</v>
      </c>
      <c r="H7194" s="2">
        <v>44915.516882025462</v>
      </c>
      <c r="I7194" t="s">
        <v>804</v>
      </c>
      <c r="J7194" s="2">
        <v>44915.516882025462</v>
      </c>
      <c r="K7194" t="s">
        <v>804</v>
      </c>
      <c r="L7194" t="str">
        <f>VLOOKUP(C7194,ACCOUNT_MAPPING!A:C,3,FALSE)</f>
        <v>General Building Maintenance</v>
      </c>
    </row>
    <row r="7195" spans="1:12" hidden="1">
      <c r="A7195">
        <v>82886</v>
      </c>
      <c r="B7195" t="s">
        <v>1328</v>
      </c>
      <c r="C7195">
        <v>50390000</v>
      </c>
      <c r="D7195" t="s">
        <v>17</v>
      </c>
      <c r="E7195" t="s">
        <v>13</v>
      </c>
      <c r="F7195" t="s">
        <v>13</v>
      </c>
      <c r="G7195" t="s">
        <v>8247</v>
      </c>
      <c r="H7195" s="2">
        <v>44915.526518402781</v>
      </c>
      <c r="I7195" t="s">
        <v>804</v>
      </c>
      <c r="J7195" s="2">
        <v>44915.526518402781</v>
      </c>
      <c r="K7195" t="s">
        <v>804</v>
      </c>
      <c r="L7195" t="str">
        <f>VLOOKUP(C7195,ACCOUNT_MAPPING!A:C,3,FALSE)</f>
        <v>General Building Maintenance</v>
      </c>
    </row>
    <row r="7196" spans="1:12" hidden="1">
      <c r="A7196">
        <v>83846</v>
      </c>
      <c r="B7196" t="s">
        <v>4240</v>
      </c>
      <c r="C7196">
        <v>50390000</v>
      </c>
      <c r="D7196" t="s">
        <v>17</v>
      </c>
      <c r="E7196" t="s">
        <v>13</v>
      </c>
      <c r="F7196" t="s">
        <v>13</v>
      </c>
      <c r="G7196" t="s">
        <v>8248</v>
      </c>
      <c r="H7196" s="2">
        <v>44914.743564085649</v>
      </c>
      <c r="I7196" t="s">
        <v>2111</v>
      </c>
      <c r="J7196" s="2">
        <v>44914.743564085649</v>
      </c>
      <c r="K7196" t="s">
        <v>2111</v>
      </c>
      <c r="L7196" t="str">
        <f>VLOOKUP(C7196,ACCOUNT_MAPPING!A:C,3,FALSE)</f>
        <v>General Building Maintenance</v>
      </c>
    </row>
    <row r="7197" spans="1:12" hidden="1">
      <c r="A7197">
        <v>83097</v>
      </c>
      <c r="B7197" t="s">
        <v>4271</v>
      </c>
      <c r="C7197">
        <v>50390000</v>
      </c>
      <c r="D7197" t="s">
        <v>63</v>
      </c>
      <c r="E7197" t="s">
        <v>13</v>
      </c>
      <c r="F7197" t="s">
        <v>13</v>
      </c>
      <c r="G7197" t="s">
        <v>8249</v>
      </c>
      <c r="H7197" s="2">
        <v>44876.414800775463</v>
      </c>
      <c r="I7197" t="s">
        <v>1292</v>
      </c>
      <c r="J7197" s="2">
        <v>44876.414800775463</v>
      </c>
      <c r="K7197" t="s">
        <v>1292</v>
      </c>
      <c r="L7197" t="str">
        <f>VLOOKUP(C7197,ACCOUNT_MAPPING!A:C,3,FALSE)</f>
        <v>General Building Maintenance</v>
      </c>
    </row>
    <row r="7198" spans="1:12" hidden="1">
      <c r="A7198">
        <v>83110</v>
      </c>
      <c r="B7198" t="s">
        <v>2079</v>
      </c>
      <c r="C7198">
        <v>50390000</v>
      </c>
      <c r="D7198" t="s">
        <v>63</v>
      </c>
      <c r="E7198" t="s">
        <v>13</v>
      </c>
      <c r="F7198" t="s">
        <v>13</v>
      </c>
      <c r="G7198" t="s">
        <v>8250</v>
      </c>
      <c r="H7198" s="2">
        <v>44876.607043518517</v>
      </c>
      <c r="I7198" t="s">
        <v>598</v>
      </c>
      <c r="J7198" s="2">
        <v>44876.607043518517</v>
      </c>
      <c r="K7198" t="s">
        <v>598</v>
      </c>
      <c r="L7198" t="str">
        <f>VLOOKUP(C7198,ACCOUNT_MAPPING!A:C,3,FALSE)</f>
        <v>General Building Maintenance</v>
      </c>
    </row>
    <row r="7199" spans="1:12" hidden="1">
      <c r="A7199">
        <v>83113</v>
      </c>
      <c r="B7199" t="s">
        <v>3576</v>
      </c>
      <c r="C7199">
        <v>50390000</v>
      </c>
      <c r="D7199" t="s">
        <v>17</v>
      </c>
      <c r="E7199" t="s">
        <v>13</v>
      </c>
      <c r="F7199" t="s">
        <v>13</v>
      </c>
      <c r="G7199" t="s">
        <v>8251</v>
      </c>
      <c r="H7199" s="2">
        <v>44923.616748182867</v>
      </c>
      <c r="I7199" t="s">
        <v>90</v>
      </c>
      <c r="J7199" s="2">
        <v>44923.616748182867</v>
      </c>
      <c r="K7199" t="s">
        <v>90</v>
      </c>
      <c r="L7199" t="str">
        <f>VLOOKUP(C7199,ACCOUNT_MAPPING!A:C,3,FALSE)</f>
        <v>General Building Maintenance</v>
      </c>
    </row>
    <row r="7200" spans="1:12" hidden="1">
      <c r="A7200">
        <v>83072</v>
      </c>
      <c r="B7200" t="s">
        <v>6326</v>
      </c>
      <c r="C7200">
        <v>50390000</v>
      </c>
      <c r="D7200" t="s">
        <v>17</v>
      </c>
      <c r="E7200" t="s">
        <v>13</v>
      </c>
      <c r="F7200" t="s">
        <v>13</v>
      </c>
      <c r="G7200" t="s">
        <v>8252</v>
      </c>
      <c r="H7200" s="2">
        <v>44928.031784027778</v>
      </c>
      <c r="I7200" t="s">
        <v>577</v>
      </c>
      <c r="J7200" s="2">
        <v>44928.031784027778</v>
      </c>
      <c r="K7200" t="s">
        <v>577</v>
      </c>
      <c r="L7200" t="str">
        <f>VLOOKUP(C7200,ACCOUNT_MAPPING!A:C,3,FALSE)</f>
        <v>General Building Maintenance</v>
      </c>
    </row>
    <row r="7201" spans="1:12" hidden="1">
      <c r="A7201">
        <v>83089</v>
      </c>
      <c r="B7201" t="s">
        <v>4242</v>
      </c>
      <c r="C7201">
        <v>50390000</v>
      </c>
      <c r="D7201" t="s">
        <v>17</v>
      </c>
      <c r="E7201" t="s">
        <v>13</v>
      </c>
      <c r="F7201" t="s">
        <v>13</v>
      </c>
      <c r="G7201" t="s">
        <v>8253</v>
      </c>
      <c r="H7201" s="2">
        <v>44923.413711921297</v>
      </c>
      <c r="I7201" t="s">
        <v>90</v>
      </c>
      <c r="J7201" s="2">
        <v>44923.413711921297</v>
      </c>
      <c r="K7201" t="s">
        <v>90</v>
      </c>
      <c r="L7201" t="str">
        <f>VLOOKUP(C7201,ACCOUNT_MAPPING!A:C,3,FALSE)</f>
        <v>General Building Maintenance</v>
      </c>
    </row>
    <row r="7202" spans="1:12" hidden="1">
      <c r="A7202">
        <v>83099</v>
      </c>
      <c r="B7202" t="s">
        <v>4250</v>
      </c>
      <c r="C7202">
        <v>50390000</v>
      </c>
      <c r="D7202" t="s">
        <v>17</v>
      </c>
      <c r="E7202" t="s">
        <v>13</v>
      </c>
      <c r="F7202" t="s">
        <v>13</v>
      </c>
      <c r="G7202" t="s">
        <v>8254</v>
      </c>
      <c r="H7202" s="2">
        <v>44922.641502627317</v>
      </c>
      <c r="I7202" t="s">
        <v>1292</v>
      </c>
      <c r="J7202" s="2">
        <v>44922.641502627317</v>
      </c>
      <c r="K7202" t="s">
        <v>1292</v>
      </c>
      <c r="L7202" t="str">
        <f>VLOOKUP(C7202,ACCOUNT_MAPPING!A:C,3,FALSE)</f>
        <v>General Building Maintenance</v>
      </c>
    </row>
    <row r="7203" spans="1:12" hidden="1">
      <c r="A7203">
        <v>83123</v>
      </c>
      <c r="B7203" t="s">
        <v>1587</v>
      </c>
      <c r="C7203">
        <v>50390000</v>
      </c>
      <c r="D7203" t="s">
        <v>17</v>
      </c>
      <c r="E7203" t="s">
        <v>13</v>
      </c>
      <c r="F7203" t="s">
        <v>13</v>
      </c>
      <c r="G7203" t="s">
        <v>6298</v>
      </c>
      <c r="H7203" s="2">
        <v>44922.472334143516</v>
      </c>
      <c r="I7203" t="s">
        <v>56</v>
      </c>
      <c r="J7203" s="2">
        <v>44922.472334143516</v>
      </c>
      <c r="K7203" t="s">
        <v>56</v>
      </c>
      <c r="L7203" t="str">
        <f>VLOOKUP(C7203,ACCOUNT_MAPPING!A:C,3,FALSE)</f>
        <v>General Building Maintenance</v>
      </c>
    </row>
    <row r="7204" spans="1:12" hidden="1">
      <c r="A7204">
        <v>83128</v>
      </c>
      <c r="B7204" t="s">
        <v>3604</v>
      </c>
      <c r="C7204">
        <v>50390000</v>
      </c>
      <c r="D7204" t="s">
        <v>63</v>
      </c>
      <c r="E7204" t="s">
        <v>13</v>
      </c>
      <c r="F7204" t="s">
        <v>13</v>
      </c>
      <c r="G7204" t="s">
        <v>8255</v>
      </c>
      <c r="H7204" s="2">
        <v>44876.615871412039</v>
      </c>
      <c r="I7204" t="s">
        <v>598</v>
      </c>
      <c r="J7204" s="2">
        <v>44876.615871412039</v>
      </c>
      <c r="K7204" t="s">
        <v>598</v>
      </c>
      <c r="L7204" t="str">
        <f>VLOOKUP(C7204,ACCOUNT_MAPPING!A:C,3,FALSE)</f>
        <v>General Building Maintenance</v>
      </c>
    </row>
    <row r="7205" spans="1:12" hidden="1">
      <c r="A7205">
        <v>83101</v>
      </c>
      <c r="B7205" t="s">
        <v>1103</v>
      </c>
      <c r="C7205">
        <v>50390000</v>
      </c>
      <c r="D7205" t="s">
        <v>17</v>
      </c>
      <c r="E7205" t="s">
        <v>13</v>
      </c>
      <c r="F7205" t="s">
        <v>13</v>
      </c>
      <c r="G7205" t="s">
        <v>8256</v>
      </c>
      <c r="H7205" s="2">
        <v>44924.431383182869</v>
      </c>
      <c r="I7205" t="s">
        <v>553</v>
      </c>
      <c r="J7205" s="2">
        <v>44924.431383182869</v>
      </c>
      <c r="K7205" t="s">
        <v>553</v>
      </c>
      <c r="L7205" t="str">
        <f>VLOOKUP(C7205,ACCOUNT_MAPPING!A:C,3,FALSE)</f>
        <v>General Building Maintenance</v>
      </c>
    </row>
    <row r="7206" spans="1:12" hidden="1">
      <c r="A7206">
        <v>99465</v>
      </c>
      <c r="B7206" t="s">
        <v>5243</v>
      </c>
      <c r="C7206">
        <v>50390000</v>
      </c>
      <c r="D7206" t="s">
        <v>63</v>
      </c>
      <c r="E7206" t="s">
        <v>13</v>
      </c>
      <c r="F7206" t="s">
        <v>13</v>
      </c>
      <c r="G7206" t="s">
        <v>7704</v>
      </c>
      <c r="H7206" s="2">
        <v>44876.684674386575</v>
      </c>
      <c r="I7206" t="s">
        <v>598</v>
      </c>
      <c r="J7206" s="2">
        <v>44876.684674386575</v>
      </c>
      <c r="K7206" t="s">
        <v>598</v>
      </c>
      <c r="L7206" t="str">
        <f>VLOOKUP(C7206,ACCOUNT_MAPPING!A:C,3,FALSE)</f>
        <v>General Building Maintenance</v>
      </c>
    </row>
    <row r="7207" spans="1:12" hidden="1">
      <c r="A7207">
        <v>83129</v>
      </c>
      <c r="B7207" t="s">
        <v>2097</v>
      </c>
      <c r="C7207">
        <v>50390000</v>
      </c>
      <c r="D7207" t="s">
        <v>63</v>
      </c>
      <c r="E7207" t="s">
        <v>13</v>
      </c>
      <c r="F7207" t="s">
        <v>13</v>
      </c>
      <c r="G7207" t="s">
        <v>8257</v>
      </c>
      <c r="H7207" s="2">
        <v>44875.880474768521</v>
      </c>
      <c r="I7207" t="s">
        <v>65</v>
      </c>
      <c r="J7207" s="2">
        <v>44875.880474768521</v>
      </c>
      <c r="K7207" t="s">
        <v>65</v>
      </c>
      <c r="L7207" t="str">
        <f>VLOOKUP(C7207,ACCOUNT_MAPPING!A:C,3,FALSE)</f>
        <v>General Building Maintenance</v>
      </c>
    </row>
    <row r="7208" spans="1:12" hidden="1">
      <c r="A7208">
        <v>99469</v>
      </c>
      <c r="B7208" t="s">
        <v>6295</v>
      </c>
      <c r="C7208">
        <v>50390000</v>
      </c>
      <c r="D7208" t="s">
        <v>63</v>
      </c>
      <c r="E7208" t="s">
        <v>13</v>
      </c>
      <c r="F7208" t="s">
        <v>13</v>
      </c>
      <c r="G7208" t="s">
        <v>7704</v>
      </c>
      <c r="H7208" s="2">
        <v>44876.700126041665</v>
      </c>
      <c r="I7208" t="s">
        <v>598</v>
      </c>
      <c r="J7208" s="2">
        <v>44876.700126041665</v>
      </c>
      <c r="K7208" t="s">
        <v>598</v>
      </c>
      <c r="L7208" t="str">
        <f>VLOOKUP(C7208,ACCOUNT_MAPPING!A:C,3,FALSE)</f>
        <v>General Building Maintenance</v>
      </c>
    </row>
    <row r="7209" spans="1:12" hidden="1">
      <c r="A7209">
        <v>101027</v>
      </c>
      <c r="B7209" t="s">
        <v>1341</v>
      </c>
      <c r="C7209">
        <v>50390000</v>
      </c>
      <c r="D7209" t="s">
        <v>12</v>
      </c>
      <c r="E7209" t="s">
        <v>13</v>
      </c>
      <c r="F7209" t="s">
        <v>13</v>
      </c>
      <c r="G7209" t="s">
        <v>8258</v>
      </c>
      <c r="H7209" s="2">
        <v>45012.473472916667</v>
      </c>
      <c r="I7209" t="s">
        <v>284</v>
      </c>
      <c r="J7209" s="2">
        <v>45012.473472916667</v>
      </c>
      <c r="K7209" t="s">
        <v>284</v>
      </c>
      <c r="L7209" t="str">
        <f>VLOOKUP(C7209,ACCOUNT_MAPPING!A:C,3,FALSE)</f>
        <v>General Building Maintenance</v>
      </c>
    </row>
    <row r="7210" spans="1:12" hidden="1">
      <c r="A7210">
        <v>82774</v>
      </c>
      <c r="B7210" t="s">
        <v>1318</v>
      </c>
      <c r="C7210">
        <v>50390000</v>
      </c>
      <c r="D7210" t="s">
        <v>17</v>
      </c>
      <c r="E7210" t="s">
        <v>13</v>
      </c>
      <c r="F7210" t="s">
        <v>13</v>
      </c>
      <c r="G7210" t="s">
        <v>8259</v>
      </c>
      <c r="H7210" s="2">
        <v>44928.656610995371</v>
      </c>
      <c r="I7210" t="s">
        <v>119</v>
      </c>
      <c r="J7210" s="2">
        <v>44928.656610995371</v>
      </c>
      <c r="K7210" t="s">
        <v>119</v>
      </c>
      <c r="L7210" t="str">
        <f>VLOOKUP(C7210,ACCOUNT_MAPPING!A:C,3,FALSE)</f>
        <v>General Building Maintenance</v>
      </c>
    </row>
    <row r="7211" spans="1:12" hidden="1">
      <c r="A7211">
        <v>83133</v>
      </c>
      <c r="B7211" t="s">
        <v>1107</v>
      </c>
      <c r="C7211">
        <v>50390000</v>
      </c>
      <c r="D7211" t="s">
        <v>17</v>
      </c>
      <c r="E7211" t="s">
        <v>13</v>
      </c>
      <c r="F7211" t="s">
        <v>13</v>
      </c>
      <c r="G7211" t="s">
        <v>8256</v>
      </c>
      <c r="H7211" s="2">
        <v>44924.439567511574</v>
      </c>
      <c r="I7211" t="s">
        <v>553</v>
      </c>
      <c r="J7211" s="2">
        <v>44924.439567511574</v>
      </c>
      <c r="K7211" t="s">
        <v>553</v>
      </c>
      <c r="L7211" t="str">
        <f>VLOOKUP(C7211,ACCOUNT_MAPPING!A:C,3,FALSE)</f>
        <v>General Building Maintenance</v>
      </c>
    </row>
    <row r="7212" spans="1:12" hidden="1">
      <c r="A7212">
        <v>83134</v>
      </c>
      <c r="B7212" t="s">
        <v>3558</v>
      </c>
      <c r="C7212">
        <v>50390000</v>
      </c>
      <c r="D7212" t="s">
        <v>17</v>
      </c>
      <c r="E7212" t="s">
        <v>13</v>
      </c>
      <c r="F7212" t="s">
        <v>13</v>
      </c>
      <c r="G7212" t="s">
        <v>8260</v>
      </c>
      <c r="H7212" s="2">
        <v>44917.802223067127</v>
      </c>
      <c r="I7212" t="s">
        <v>79</v>
      </c>
      <c r="J7212" s="2">
        <v>44917.802223067127</v>
      </c>
      <c r="K7212" t="s">
        <v>79</v>
      </c>
      <c r="L7212" t="str">
        <f>VLOOKUP(C7212,ACCOUNT_MAPPING!A:C,3,FALSE)</f>
        <v>General Building Maintenance</v>
      </c>
    </row>
    <row r="7213" spans="1:12" hidden="1">
      <c r="A7213">
        <v>82780</v>
      </c>
      <c r="B7213" t="s">
        <v>268</v>
      </c>
      <c r="C7213">
        <v>50390000</v>
      </c>
      <c r="D7213" t="s">
        <v>63</v>
      </c>
      <c r="E7213" t="s">
        <v>13</v>
      </c>
      <c r="F7213" t="s">
        <v>13</v>
      </c>
      <c r="G7213" t="s">
        <v>8261</v>
      </c>
      <c r="H7213" s="2">
        <v>44875.898866979165</v>
      </c>
      <c r="I7213" t="s">
        <v>79</v>
      </c>
      <c r="J7213" s="2">
        <v>44875.898866979165</v>
      </c>
      <c r="K7213" t="s">
        <v>79</v>
      </c>
      <c r="L7213" t="str">
        <f>VLOOKUP(C7213,ACCOUNT_MAPPING!A:C,3,FALSE)</f>
        <v>General Building Maintenance</v>
      </c>
    </row>
    <row r="7214" spans="1:12" hidden="1">
      <c r="A7214">
        <v>101305</v>
      </c>
      <c r="B7214" t="s">
        <v>665</v>
      </c>
      <c r="C7214">
        <v>50390000</v>
      </c>
      <c r="D7214" t="s">
        <v>63</v>
      </c>
      <c r="E7214" t="s">
        <v>13</v>
      </c>
      <c r="F7214" t="s">
        <v>13</v>
      </c>
      <c r="G7214" t="s">
        <v>8262</v>
      </c>
      <c r="H7214" s="2">
        <v>44875.993694097226</v>
      </c>
      <c r="I7214" t="s">
        <v>663</v>
      </c>
      <c r="J7214" s="2">
        <v>44875.993694097226</v>
      </c>
      <c r="K7214" t="s">
        <v>663</v>
      </c>
      <c r="L7214" t="str">
        <f>VLOOKUP(C7214,ACCOUNT_MAPPING!A:C,3,FALSE)</f>
        <v>General Building Maintenance</v>
      </c>
    </row>
    <row r="7215" spans="1:12" hidden="1">
      <c r="A7215">
        <v>83143</v>
      </c>
      <c r="B7215" t="s">
        <v>2121</v>
      </c>
      <c r="C7215">
        <v>50390000</v>
      </c>
      <c r="D7215" t="s">
        <v>17</v>
      </c>
      <c r="E7215" t="s">
        <v>13</v>
      </c>
      <c r="F7215" t="s">
        <v>13</v>
      </c>
      <c r="G7215" t="s">
        <v>8263</v>
      </c>
      <c r="H7215" s="2">
        <v>44923.685087928243</v>
      </c>
      <c r="I7215" t="s">
        <v>87</v>
      </c>
      <c r="J7215" s="2">
        <v>44923.685087928243</v>
      </c>
      <c r="K7215" t="s">
        <v>87</v>
      </c>
      <c r="L7215" t="str">
        <f>VLOOKUP(C7215,ACCOUNT_MAPPING!A:C,3,FALSE)</f>
        <v>General Building Maintenance</v>
      </c>
    </row>
    <row r="7216" spans="1:12" hidden="1">
      <c r="A7216">
        <v>109794</v>
      </c>
      <c r="B7216" t="s">
        <v>319</v>
      </c>
      <c r="C7216">
        <v>50390000</v>
      </c>
      <c r="D7216" t="s">
        <v>17</v>
      </c>
      <c r="E7216" t="s">
        <v>13</v>
      </c>
      <c r="F7216" t="s">
        <v>13</v>
      </c>
      <c r="G7216" t="s">
        <v>7820</v>
      </c>
      <c r="H7216" s="2">
        <v>44929.392724421297</v>
      </c>
      <c r="I7216" t="s">
        <v>289</v>
      </c>
      <c r="J7216" s="2">
        <v>44929.392724421297</v>
      </c>
      <c r="K7216" t="s">
        <v>289</v>
      </c>
      <c r="L7216" t="str">
        <f>VLOOKUP(C7216,ACCOUNT_MAPPING!A:C,3,FALSE)</f>
        <v>General Building Maintenance</v>
      </c>
    </row>
    <row r="7217" spans="1:12" hidden="1">
      <c r="A7217">
        <v>82880</v>
      </c>
      <c r="B7217" t="s">
        <v>1322</v>
      </c>
      <c r="C7217">
        <v>50390000</v>
      </c>
      <c r="D7217" t="s">
        <v>17</v>
      </c>
      <c r="E7217" t="s">
        <v>13</v>
      </c>
      <c r="F7217" t="s">
        <v>13</v>
      </c>
      <c r="G7217" t="s">
        <v>8157</v>
      </c>
      <c r="H7217" s="2">
        <v>44926.710119178242</v>
      </c>
      <c r="I7217" t="s">
        <v>577</v>
      </c>
      <c r="J7217" s="2">
        <v>44926.710119178242</v>
      </c>
      <c r="K7217" t="s">
        <v>577</v>
      </c>
      <c r="L7217" t="str">
        <f>VLOOKUP(C7217,ACCOUNT_MAPPING!A:C,3,FALSE)</f>
        <v>General Building Maintenance</v>
      </c>
    </row>
    <row r="7218" spans="1:12" hidden="1">
      <c r="A7218">
        <v>82957</v>
      </c>
      <c r="B7218" t="s">
        <v>8264</v>
      </c>
      <c r="C7218">
        <v>50390000</v>
      </c>
      <c r="D7218" t="s">
        <v>17</v>
      </c>
      <c r="E7218" t="s">
        <v>13</v>
      </c>
      <c r="F7218" t="s">
        <v>13</v>
      </c>
      <c r="G7218" t="s">
        <v>6280</v>
      </c>
      <c r="H7218" s="2">
        <v>44924.625377777775</v>
      </c>
      <c r="I7218" t="s">
        <v>766</v>
      </c>
      <c r="J7218" s="2">
        <v>44924.625377777775</v>
      </c>
      <c r="K7218" t="s">
        <v>766</v>
      </c>
      <c r="L7218" t="str">
        <f>VLOOKUP(C7218,ACCOUNT_MAPPING!A:C,3,FALSE)</f>
        <v>General Building Maintenance</v>
      </c>
    </row>
    <row r="7219" spans="1:12" hidden="1">
      <c r="A7219">
        <v>83180</v>
      </c>
      <c r="B7219" t="s">
        <v>1346</v>
      </c>
      <c r="C7219">
        <v>50390000</v>
      </c>
      <c r="D7219" t="s">
        <v>17</v>
      </c>
      <c r="E7219" t="s">
        <v>13</v>
      </c>
      <c r="F7219" t="s">
        <v>13</v>
      </c>
      <c r="G7219" t="s">
        <v>8265</v>
      </c>
      <c r="H7219" s="2">
        <v>44917.81557496528</v>
      </c>
      <c r="I7219" t="s">
        <v>214</v>
      </c>
      <c r="J7219" s="2">
        <v>44917.81557496528</v>
      </c>
      <c r="K7219" t="s">
        <v>214</v>
      </c>
      <c r="L7219" t="str">
        <f>VLOOKUP(C7219,ACCOUNT_MAPPING!A:C,3,FALSE)</f>
        <v>General Building Maintenance</v>
      </c>
    </row>
    <row r="7220" spans="1:12" hidden="1">
      <c r="A7220">
        <v>83064</v>
      </c>
      <c r="B7220" t="s">
        <v>2091</v>
      </c>
      <c r="C7220">
        <v>50390000</v>
      </c>
      <c r="D7220" t="s">
        <v>17</v>
      </c>
      <c r="E7220" t="s">
        <v>13</v>
      </c>
      <c r="F7220" t="s">
        <v>13</v>
      </c>
      <c r="G7220" t="s">
        <v>8266</v>
      </c>
      <c r="H7220" s="2">
        <v>44922.622462650463</v>
      </c>
      <c r="I7220" t="s">
        <v>1292</v>
      </c>
      <c r="J7220" s="2">
        <v>44922.622462650463</v>
      </c>
      <c r="K7220" t="s">
        <v>1292</v>
      </c>
      <c r="L7220" t="str">
        <f>VLOOKUP(C7220,ACCOUNT_MAPPING!A:C,3,FALSE)</f>
        <v>General Building Maintenance</v>
      </c>
    </row>
    <row r="7221" spans="1:12" hidden="1">
      <c r="A7221">
        <v>99463</v>
      </c>
      <c r="B7221" t="s">
        <v>5237</v>
      </c>
      <c r="C7221">
        <v>50390000</v>
      </c>
      <c r="D7221" t="s">
        <v>12</v>
      </c>
      <c r="E7221" t="s">
        <v>13</v>
      </c>
      <c r="F7221" t="s">
        <v>13</v>
      </c>
      <c r="G7221" t="s">
        <v>8267</v>
      </c>
      <c r="H7221" s="2">
        <v>45014.656239201388</v>
      </c>
      <c r="I7221" t="s">
        <v>598</v>
      </c>
      <c r="J7221" s="2">
        <v>45014.656239201388</v>
      </c>
      <c r="K7221" t="s">
        <v>598</v>
      </c>
      <c r="L7221" t="str">
        <f>VLOOKUP(C7221,ACCOUNT_MAPPING!A:C,3,FALSE)</f>
        <v>General Building Maintenance</v>
      </c>
    </row>
    <row r="7222" spans="1:12" hidden="1">
      <c r="A7222">
        <v>99470</v>
      </c>
      <c r="B7222" t="s">
        <v>6324</v>
      </c>
      <c r="C7222">
        <v>50390000</v>
      </c>
      <c r="D7222" t="s">
        <v>63</v>
      </c>
      <c r="E7222" t="s">
        <v>13</v>
      </c>
      <c r="F7222" t="s">
        <v>13</v>
      </c>
      <c r="G7222" t="s">
        <v>7704</v>
      </c>
      <c r="H7222" s="2">
        <v>44876.703521180556</v>
      </c>
      <c r="I7222" t="s">
        <v>598</v>
      </c>
      <c r="J7222" s="2">
        <v>44876.703521180556</v>
      </c>
      <c r="K7222" t="s">
        <v>598</v>
      </c>
      <c r="L7222" t="str">
        <f>VLOOKUP(C7222,ACCOUNT_MAPPING!A:C,3,FALSE)</f>
        <v>General Building Maintenance</v>
      </c>
    </row>
    <row r="7223" spans="1:12" hidden="1">
      <c r="A7223">
        <v>99488</v>
      </c>
      <c r="B7223" t="s">
        <v>599</v>
      </c>
      <c r="C7223">
        <v>50390000</v>
      </c>
      <c r="D7223" t="s">
        <v>63</v>
      </c>
      <c r="E7223" t="s">
        <v>13</v>
      </c>
      <c r="F7223" t="s">
        <v>13</v>
      </c>
      <c r="G7223" t="s">
        <v>8268</v>
      </c>
      <c r="H7223" s="2">
        <v>44875.892562037036</v>
      </c>
      <c r="I7223" t="s">
        <v>65</v>
      </c>
      <c r="J7223" s="2">
        <v>44875.892562037036</v>
      </c>
      <c r="K7223" t="s">
        <v>65</v>
      </c>
      <c r="L7223" t="str">
        <f>VLOOKUP(C7223,ACCOUNT_MAPPING!A:C,3,FALSE)</f>
        <v>General Building Maintenance</v>
      </c>
    </row>
    <row r="7224" spans="1:12" hidden="1">
      <c r="A7224">
        <v>83088</v>
      </c>
      <c r="B7224" t="s">
        <v>2093</v>
      </c>
      <c r="C7224">
        <v>50390000</v>
      </c>
      <c r="D7224" t="s">
        <v>17</v>
      </c>
      <c r="E7224" t="s">
        <v>13</v>
      </c>
      <c r="F7224" t="s">
        <v>13</v>
      </c>
      <c r="G7224" t="s">
        <v>8269</v>
      </c>
      <c r="H7224" s="2">
        <v>44925.989934143516</v>
      </c>
      <c r="I7224" t="s">
        <v>1229</v>
      </c>
      <c r="J7224" s="2">
        <v>44925.989934143516</v>
      </c>
      <c r="K7224" t="s">
        <v>1229</v>
      </c>
      <c r="L7224" t="str">
        <f>VLOOKUP(C7224,ACCOUNT_MAPPING!A:C,3,FALSE)</f>
        <v>General Building Maintenance</v>
      </c>
    </row>
    <row r="7225" spans="1:12" hidden="1">
      <c r="A7225">
        <v>109791</v>
      </c>
      <c r="B7225" t="s">
        <v>368</v>
      </c>
      <c r="C7225">
        <v>50390000</v>
      </c>
      <c r="D7225" t="s">
        <v>17</v>
      </c>
      <c r="E7225" t="s">
        <v>13</v>
      </c>
      <c r="F7225" t="s">
        <v>13</v>
      </c>
      <c r="G7225" t="s">
        <v>6331</v>
      </c>
      <c r="H7225" s="2">
        <v>44929.381695254633</v>
      </c>
      <c r="I7225" t="s">
        <v>289</v>
      </c>
      <c r="J7225" s="2">
        <v>44929.381695254633</v>
      </c>
      <c r="K7225" t="s">
        <v>289</v>
      </c>
      <c r="L7225" t="str">
        <f>VLOOKUP(C7225,ACCOUNT_MAPPING!A:C,3,FALSE)</f>
        <v>General Building Maintenance</v>
      </c>
    </row>
    <row r="7226" spans="1:12" hidden="1">
      <c r="A7226">
        <v>109981</v>
      </c>
      <c r="B7226" t="s">
        <v>596</v>
      </c>
      <c r="C7226">
        <v>50390000</v>
      </c>
      <c r="D7226" t="s">
        <v>63</v>
      </c>
      <c r="E7226" t="s">
        <v>13</v>
      </c>
      <c r="F7226" t="s">
        <v>13</v>
      </c>
      <c r="G7226" t="s">
        <v>8270</v>
      </c>
      <c r="H7226" s="2">
        <v>44875.463082604168</v>
      </c>
      <c r="I7226" t="s">
        <v>598</v>
      </c>
      <c r="J7226" s="2">
        <v>44875.463082604168</v>
      </c>
      <c r="K7226" t="s">
        <v>598</v>
      </c>
      <c r="L7226" t="str">
        <f>VLOOKUP(C7226,ACCOUNT_MAPPING!A:C,3,FALSE)</f>
        <v>General Building Maintenance</v>
      </c>
    </row>
    <row r="7227" spans="1:12" hidden="1">
      <c r="A7227">
        <v>111565</v>
      </c>
      <c r="B7227" t="s">
        <v>1350</v>
      </c>
      <c r="C7227">
        <v>50390000</v>
      </c>
      <c r="D7227" t="s">
        <v>17</v>
      </c>
      <c r="E7227" t="s">
        <v>13</v>
      </c>
      <c r="F7227" t="s">
        <v>13</v>
      </c>
      <c r="G7227" t="s">
        <v>8271</v>
      </c>
      <c r="H7227" s="2">
        <v>44914.725640393517</v>
      </c>
      <c r="I7227" t="s">
        <v>93</v>
      </c>
      <c r="J7227" s="2">
        <v>44914.725640393517</v>
      </c>
      <c r="K7227" t="s">
        <v>93</v>
      </c>
      <c r="L7227" t="str">
        <f>VLOOKUP(C7227,ACCOUNT_MAPPING!A:C,3,FALSE)</f>
        <v>General Building Maintenance</v>
      </c>
    </row>
    <row r="7228" spans="1:12" hidden="1">
      <c r="A7228">
        <v>83139</v>
      </c>
      <c r="B7228" t="s">
        <v>3092</v>
      </c>
      <c r="C7228">
        <v>50390000</v>
      </c>
      <c r="D7228" t="s">
        <v>63</v>
      </c>
      <c r="E7228" t="s">
        <v>13</v>
      </c>
      <c r="F7228" t="s">
        <v>13</v>
      </c>
      <c r="G7228" t="s">
        <v>6912</v>
      </c>
      <c r="H7228" s="2">
        <v>44875.704260682869</v>
      </c>
      <c r="I7228" t="s">
        <v>87</v>
      </c>
      <c r="J7228" s="2">
        <v>44875.704260682869</v>
      </c>
      <c r="K7228" t="s">
        <v>87</v>
      </c>
      <c r="L7228" t="str">
        <f>VLOOKUP(C7228,ACCOUNT_MAPPING!A:C,3,FALSE)</f>
        <v>General Building Maintenance</v>
      </c>
    </row>
    <row r="7229" spans="1:12" hidden="1">
      <c r="A7229">
        <v>99423</v>
      </c>
      <c r="B7229" t="s">
        <v>1331</v>
      </c>
      <c r="C7229">
        <v>50390000</v>
      </c>
      <c r="D7229" t="s">
        <v>63</v>
      </c>
      <c r="E7229" t="s">
        <v>13</v>
      </c>
      <c r="F7229" t="s">
        <v>13</v>
      </c>
      <c r="G7229" t="s">
        <v>8272</v>
      </c>
      <c r="H7229" s="2">
        <v>44876.721575266201</v>
      </c>
      <c r="I7229" t="s">
        <v>1333</v>
      </c>
      <c r="J7229" s="2">
        <v>44876.721575266201</v>
      </c>
      <c r="K7229" t="s">
        <v>1333</v>
      </c>
      <c r="L7229" t="str">
        <f>VLOOKUP(C7229,ACCOUNT_MAPPING!A:C,3,FALSE)</f>
        <v>General Building Maintenance</v>
      </c>
    </row>
    <row r="7230" spans="1:12" hidden="1">
      <c r="A7230">
        <v>99467</v>
      </c>
      <c r="B7230" t="s">
        <v>6338</v>
      </c>
      <c r="C7230">
        <v>50390000</v>
      </c>
      <c r="D7230" t="s">
        <v>63</v>
      </c>
      <c r="E7230" t="s">
        <v>13</v>
      </c>
      <c r="F7230" t="s">
        <v>13</v>
      </c>
      <c r="G7230" t="s">
        <v>7704</v>
      </c>
      <c r="H7230" s="2">
        <v>44876.694395138889</v>
      </c>
      <c r="I7230" t="s">
        <v>598</v>
      </c>
      <c r="J7230" s="2">
        <v>44876.694395138889</v>
      </c>
      <c r="K7230" t="s">
        <v>598</v>
      </c>
      <c r="L7230" t="str">
        <f>VLOOKUP(C7230,ACCOUNT_MAPPING!A:C,3,FALSE)</f>
        <v>General Building Maintenance</v>
      </c>
    </row>
    <row r="7231" spans="1:12" hidden="1">
      <c r="A7231">
        <v>83167</v>
      </c>
      <c r="B7231" t="s">
        <v>1113</v>
      </c>
      <c r="C7231">
        <v>50390000</v>
      </c>
      <c r="D7231" t="s">
        <v>17</v>
      </c>
      <c r="E7231" t="s">
        <v>13</v>
      </c>
      <c r="F7231" t="s">
        <v>13</v>
      </c>
      <c r="G7231" t="s">
        <v>8273</v>
      </c>
      <c r="H7231" s="2">
        <v>44923.730507256943</v>
      </c>
      <c r="I7231" t="s">
        <v>759</v>
      </c>
      <c r="J7231" s="2">
        <v>44923.730507256943</v>
      </c>
      <c r="K7231" t="s">
        <v>759</v>
      </c>
      <c r="L7231" t="str">
        <f>VLOOKUP(C7231,ACCOUNT_MAPPING!A:C,3,FALSE)</f>
        <v>General Building Maintenance</v>
      </c>
    </row>
    <row r="7232" spans="1:12" hidden="1">
      <c r="A7232">
        <v>101139</v>
      </c>
      <c r="B7232" t="s">
        <v>8274</v>
      </c>
      <c r="C7232">
        <v>50390000</v>
      </c>
      <c r="D7232" t="s">
        <v>63</v>
      </c>
      <c r="E7232" t="s">
        <v>13</v>
      </c>
      <c r="F7232" t="s">
        <v>13</v>
      </c>
      <c r="G7232" t="s">
        <v>8275</v>
      </c>
      <c r="H7232" s="2">
        <v>44876.799493946761</v>
      </c>
      <c r="I7232" t="s">
        <v>7004</v>
      </c>
      <c r="J7232" s="2">
        <v>44876.799493946761</v>
      </c>
      <c r="K7232" t="s">
        <v>7004</v>
      </c>
      <c r="L7232" t="str">
        <f>VLOOKUP(C7232,ACCOUNT_MAPPING!A:C,3,FALSE)</f>
        <v>General Building Maintenance</v>
      </c>
    </row>
    <row r="7233" spans="1:12" hidden="1">
      <c r="A7233">
        <v>83855</v>
      </c>
      <c r="B7233" t="s">
        <v>5673</v>
      </c>
      <c r="C7233">
        <v>50390000</v>
      </c>
      <c r="D7233" t="s">
        <v>63</v>
      </c>
      <c r="E7233" t="s">
        <v>13</v>
      </c>
      <c r="F7233" t="s">
        <v>13</v>
      </c>
      <c r="G7233" t="s">
        <v>8276</v>
      </c>
      <c r="H7233" s="2">
        <v>44876.598576504628</v>
      </c>
      <c r="I7233" t="s">
        <v>2111</v>
      </c>
      <c r="J7233" s="2">
        <v>44876.598576504628</v>
      </c>
      <c r="K7233" t="s">
        <v>2111</v>
      </c>
      <c r="L7233" t="str">
        <f>VLOOKUP(C7233,ACCOUNT_MAPPING!A:C,3,FALSE)</f>
        <v>General Building Maintenance</v>
      </c>
    </row>
    <row r="7234" spans="1:12" hidden="1">
      <c r="A7234">
        <v>126065</v>
      </c>
      <c r="B7234" t="s">
        <v>314</v>
      </c>
      <c r="C7234">
        <v>50390000</v>
      </c>
      <c r="D7234" t="s">
        <v>12</v>
      </c>
      <c r="E7234" t="s">
        <v>13</v>
      </c>
      <c r="F7234" t="s">
        <v>13</v>
      </c>
      <c r="G7234" t="s">
        <v>8277</v>
      </c>
      <c r="H7234" s="2">
        <v>45015.390524618058</v>
      </c>
      <c r="I7234" t="s">
        <v>300</v>
      </c>
      <c r="J7234" s="2">
        <v>45015.390524618058</v>
      </c>
      <c r="K7234" t="s">
        <v>300</v>
      </c>
      <c r="L7234" t="str">
        <f>VLOOKUP(C7234,ACCOUNT_MAPPING!A:C,3,FALSE)</f>
        <v>General Building Maintenance</v>
      </c>
    </row>
    <row r="7235" spans="1:12" hidden="1">
      <c r="A7235">
        <v>109329</v>
      </c>
      <c r="B7235" t="s">
        <v>1127</v>
      </c>
      <c r="C7235">
        <v>50390000</v>
      </c>
      <c r="D7235" t="s">
        <v>12</v>
      </c>
      <c r="E7235" t="s">
        <v>13</v>
      </c>
      <c r="F7235" t="s">
        <v>13</v>
      </c>
      <c r="G7235" t="s">
        <v>8278</v>
      </c>
      <c r="H7235" s="2">
        <v>45020.606343518521</v>
      </c>
      <c r="I7235" t="s">
        <v>720</v>
      </c>
      <c r="J7235" s="2">
        <v>45020.606343518521</v>
      </c>
      <c r="K7235" t="s">
        <v>720</v>
      </c>
      <c r="L7235" t="str">
        <f>VLOOKUP(C7235,ACCOUNT_MAPPING!A:C,3,FALSE)</f>
        <v>General Building Maintenance</v>
      </c>
    </row>
    <row r="7236" spans="1:12" hidden="1">
      <c r="A7236">
        <v>109790</v>
      </c>
      <c r="B7236" t="s">
        <v>316</v>
      </c>
      <c r="C7236">
        <v>50390000</v>
      </c>
      <c r="D7236" t="s">
        <v>17</v>
      </c>
      <c r="E7236" t="s">
        <v>13</v>
      </c>
      <c r="F7236" t="s">
        <v>13</v>
      </c>
      <c r="G7236" t="s">
        <v>5253</v>
      </c>
      <c r="H7236" s="2">
        <v>44929.374889270832</v>
      </c>
      <c r="I7236" t="s">
        <v>289</v>
      </c>
      <c r="J7236" s="2">
        <v>44929.374889270832</v>
      </c>
      <c r="K7236" t="s">
        <v>289</v>
      </c>
      <c r="L7236" t="str">
        <f>VLOOKUP(C7236,ACCOUNT_MAPPING!A:C,3,FALSE)</f>
        <v>General Building Maintenance</v>
      </c>
    </row>
    <row r="7237" spans="1:12" hidden="1">
      <c r="A7237">
        <v>126137</v>
      </c>
      <c r="B7237" t="s">
        <v>466</v>
      </c>
      <c r="C7237">
        <v>50390000</v>
      </c>
      <c r="D7237" t="s">
        <v>12</v>
      </c>
      <c r="E7237" t="s">
        <v>13</v>
      </c>
      <c r="F7237" t="s">
        <v>13</v>
      </c>
      <c r="G7237" t="s">
        <v>8279</v>
      </c>
      <c r="H7237" s="2">
        <v>45016.123435150461</v>
      </c>
      <c r="I7237" t="s">
        <v>323</v>
      </c>
      <c r="J7237" s="2">
        <v>45016.123435150461</v>
      </c>
      <c r="K7237" t="s">
        <v>323</v>
      </c>
      <c r="L7237" t="str">
        <f>VLOOKUP(C7237,ACCOUNT_MAPPING!A:C,3,FALSE)</f>
        <v>General Building Maintenance</v>
      </c>
    </row>
    <row r="7238" spans="1:12" hidden="1">
      <c r="A7238">
        <v>126141</v>
      </c>
      <c r="B7238" t="s">
        <v>321</v>
      </c>
      <c r="C7238">
        <v>50390000</v>
      </c>
      <c r="D7238" t="s">
        <v>12</v>
      </c>
      <c r="E7238" t="s">
        <v>13</v>
      </c>
      <c r="F7238" t="s">
        <v>13</v>
      </c>
      <c r="G7238" t="s">
        <v>8280</v>
      </c>
      <c r="H7238" s="2">
        <v>45018.066975381946</v>
      </c>
      <c r="I7238" t="s">
        <v>323</v>
      </c>
      <c r="J7238" s="2">
        <v>45018.066975381946</v>
      </c>
      <c r="K7238" t="s">
        <v>323</v>
      </c>
      <c r="L7238" t="str">
        <f>VLOOKUP(C7238,ACCOUNT_MAPPING!A:C,3,FALSE)</f>
        <v>General Building Maintenance</v>
      </c>
    </row>
    <row r="7239" spans="1:12" hidden="1">
      <c r="A7239">
        <v>126147</v>
      </c>
      <c r="B7239" t="s">
        <v>472</v>
      </c>
      <c r="C7239">
        <v>50390000</v>
      </c>
      <c r="D7239" t="s">
        <v>12</v>
      </c>
      <c r="E7239" t="s">
        <v>13</v>
      </c>
      <c r="F7239" t="s">
        <v>13</v>
      </c>
      <c r="G7239" t="s">
        <v>8281</v>
      </c>
      <c r="H7239" s="2">
        <v>45019.61553865741</v>
      </c>
      <c r="I7239" t="s">
        <v>195</v>
      </c>
      <c r="J7239" s="2">
        <v>45019.61553865741</v>
      </c>
      <c r="K7239" t="s">
        <v>195</v>
      </c>
      <c r="L7239" t="str">
        <f>VLOOKUP(C7239,ACCOUNT_MAPPING!A:C,3,FALSE)</f>
        <v>General Building Maintenance</v>
      </c>
    </row>
    <row r="7240" spans="1:12" hidden="1">
      <c r="A7240">
        <v>126032</v>
      </c>
      <c r="B7240" t="s">
        <v>5748</v>
      </c>
      <c r="C7240">
        <v>50390000</v>
      </c>
      <c r="D7240" t="s">
        <v>12</v>
      </c>
      <c r="E7240" t="s">
        <v>13</v>
      </c>
      <c r="F7240" t="s">
        <v>13</v>
      </c>
      <c r="G7240" t="s">
        <v>8282</v>
      </c>
      <c r="H7240" s="2">
        <v>45021.868357719904</v>
      </c>
      <c r="I7240" t="s">
        <v>5206</v>
      </c>
      <c r="J7240" s="2">
        <v>45021.868357719904</v>
      </c>
      <c r="K7240" t="s">
        <v>5206</v>
      </c>
      <c r="L7240" t="str">
        <f>VLOOKUP(C7240,ACCOUNT_MAPPING!A:C,3,FALSE)</f>
        <v>General Building Maintenance</v>
      </c>
    </row>
    <row r="7241" spans="1:12" hidden="1">
      <c r="A7241">
        <v>101301</v>
      </c>
      <c r="B7241" t="s">
        <v>666</v>
      </c>
      <c r="C7241">
        <v>50390000</v>
      </c>
      <c r="D7241" t="s">
        <v>17</v>
      </c>
      <c r="E7241" t="s">
        <v>13</v>
      </c>
      <c r="F7241" t="s">
        <v>13</v>
      </c>
      <c r="G7241" t="s">
        <v>5925</v>
      </c>
      <c r="H7241" s="2">
        <v>44922.586817905096</v>
      </c>
      <c r="I7241" t="s">
        <v>774</v>
      </c>
      <c r="J7241" s="2">
        <v>44922.586817905096</v>
      </c>
      <c r="K7241" t="s">
        <v>774</v>
      </c>
      <c r="L7241" t="str">
        <f>VLOOKUP(C7241,ACCOUNT_MAPPING!A:C,3,FALSE)</f>
        <v>General Building Maintenance</v>
      </c>
    </row>
    <row r="7242" spans="1:12" hidden="1">
      <c r="A7242">
        <v>126039</v>
      </c>
      <c r="B7242" t="s">
        <v>3583</v>
      </c>
      <c r="C7242">
        <v>50390000</v>
      </c>
      <c r="D7242" t="s">
        <v>12</v>
      </c>
      <c r="E7242" t="s">
        <v>13</v>
      </c>
      <c r="F7242" t="s">
        <v>13</v>
      </c>
      <c r="G7242" t="s">
        <v>8283</v>
      </c>
      <c r="H7242" s="2">
        <v>45013.56968252315</v>
      </c>
      <c r="I7242" t="s">
        <v>3585</v>
      </c>
      <c r="J7242" s="2">
        <v>45013.56968252315</v>
      </c>
      <c r="K7242" t="s">
        <v>3585</v>
      </c>
      <c r="L7242" t="str">
        <f>VLOOKUP(C7242,ACCOUNT_MAPPING!A:C,3,FALSE)</f>
        <v>General Building Maintenance</v>
      </c>
    </row>
    <row r="7243" spans="1:12" hidden="1">
      <c r="A7243">
        <v>126046</v>
      </c>
      <c r="B7243" t="s">
        <v>293</v>
      </c>
      <c r="C7243">
        <v>50390000</v>
      </c>
      <c r="D7243" t="s">
        <v>12</v>
      </c>
      <c r="E7243" t="s">
        <v>13</v>
      </c>
      <c r="F7243" t="s">
        <v>13</v>
      </c>
      <c r="G7243" t="s">
        <v>8284</v>
      </c>
      <c r="H7243" s="2">
        <v>45013.655100543983</v>
      </c>
      <c r="I7243" t="s">
        <v>295</v>
      </c>
      <c r="J7243" s="2">
        <v>45013.655100543983</v>
      </c>
      <c r="K7243" t="s">
        <v>295</v>
      </c>
      <c r="L7243" t="str">
        <f>VLOOKUP(C7243,ACCOUNT_MAPPING!A:C,3,FALSE)</f>
        <v>General Building Maintenance</v>
      </c>
    </row>
    <row r="7244" spans="1:12" hidden="1">
      <c r="A7244">
        <v>126081</v>
      </c>
      <c r="B7244" t="s">
        <v>435</v>
      </c>
      <c r="C7244">
        <v>50390000</v>
      </c>
      <c r="D7244" t="s">
        <v>17</v>
      </c>
      <c r="E7244" t="s">
        <v>13</v>
      </c>
      <c r="F7244" t="s">
        <v>13</v>
      </c>
      <c r="G7244" t="s">
        <v>8285</v>
      </c>
      <c r="H7244" s="2">
        <v>44924.741555520835</v>
      </c>
      <c r="I7244" t="s">
        <v>437</v>
      </c>
      <c r="J7244" s="2">
        <v>44924.741555520835</v>
      </c>
      <c r="K7244" t="s">
        <v>437</v>
      </c>
      <c r="L7244" t="str">
        <f>VLOOKUP(C7244,ACCOUNT_MAPPING!A:C,3,FALSE)</f>
        <v>General Building Maintenance</v>
      </c>
    </row>
    <row r="7245" spans="1:12" hidden="1">
      <c r="A7245">
        <v>126168</v>
      </c>
      <c r="B7245" t="s">
        <v>345</v>
      </c>
      <c r="C7245">
        <v>50390000</v>
      </c>
      <c r="D7245" t="s">
        <v>12</v>
      </c>
      <c r="E7245" t="s">
        <v>13</v>
      </c>
      <c r="F7245" t="s">
        <v>13</v>
      </c>
      <c r="G7245" t="s">
        <v>8286</v>
      </c>
      <c r="H7245" s="2">
        <v>45015.510379363426</v>
      </c>
      <c r="I7245" t="s">
        <v>350</v>
      </c>
      <c r="J7245" s="2">
        <v>45015.510379363426</v>
      </c>
      <c r="K7245" t="s">
        <v>350</v>
      </c>
      <c r="L7245" t="str">
        <f>VLOOKUP(C7245,ACCOUNT_MAPPING!A:C,3,FALSE)</f>
        <v>General Building Maintenance</v>
      </c>
    </row>
    <row r="7246" spans="1:12" hidden="1">
      <c r="A7246">
        <v>126177</v>
      </c>
      <c r="B7246" t="s">
        <v>422</v>
      </c>
      <c r="C7246">
        <v>50390000</v>
      </c>
      <c r="D7246" t="s">
        <v>17</v>
      </c>
      <c r="E7246" t="s">
        <v>13</v>
      </c>
      <c r="F7246" t="s">
        <v>13</v>
      </c>
      <c r="G7246" t="s">
        <v>8287</v>
      </c>
      <c r="H7246" s="2">
        <v>44923.497535104165</v>
      </c>
      <c r="I7246" t="s">
        <v>347</v>
      </c>
      <c r="J7246" s="2">
        <v>44923.497535104165</v>
      </c>
      <c r="K7246" t="s">
        <v>347</v>
      </c>
      <c r="L7246" t="str">
        <f>VLOOKUP(C7246,ACCOUNT_MAPPING!A:C,3,FALSE)</f>
        <v>General Building Maintenance</v>
      </c>
    </row>
    <row r="7247" spans="1:12" hidden="1">
      <c r="A7247">
        <v>126181</v>
      </c>
      <c r="B7247" t="s">
        <v>4286</v>
      </c>
      <c r="C7247">
        <v>50390000</v>
      </c>
      <c r="D7247" t="s">
        <v>17</v>
      </c>
      <c r="E7247" t="s">
        <v>13</v>
      </c>
      <c r="F7247" t="s">
        <v>13</v>
      </c>
      <c r="G7247" t="s">
        <v>8287</v>
      </c>
      <c r="H7247" s="2">
        <v>44923.517237037035</v>
      </c>
      <c r="I7247" t="s">
        <v>347</v>
      </c>
      <c r="J7247" s="2">
        <v>44923.517237037035</v>
      </c>
      <c r="K7247" t="s">
        <v>347</v>
      </c>
      <c r="L7247" t="str">
        <f>VLOOKUP(C7247,ACCOUNT_MAPPING!A:C,3,FALSE)</f>
        <v>General Building Maintenance</v>
      </c>
    </row>
    <row r="7248" spans="1:12" hidden="1">
      <c r="A7248">
        <v>126183</v>
      </c>
      <c r="B7248" t="s">
        <v>483</v>
      </c>
      <c r="C7248">
        <v>50390000</v>
      </c>
      <c r="D7248" t="s">
        <v>12</v>
      </c>
      <c r="E7248" t="s">
        <v>13</v>
      </c>
      <c r="F7248" t="s">
        <v>13</v>
      </c>
      <c r="G7248" t="s">
        <v>8288</v>
      </c>
      <c r="H7248" s="2">
        <v>45020.701678738427</v>
      </c>
      <c r="I7248" t="s">
        <v>354</v>
      </c>
      <c r="J7248" s="2">
        <v>45020.701678738427</v>
      </c>
      <c r="K7248" t="s">
        <v>354</v>
      </c>
      <c r="L7248" t="str">
        <f>VLOOKUP(C7248,ACCOUNT_MAPPING!A:C,3,FALSE)</f>
        <v>General Building Maintenance</v>
      </c>
    </row>
    <row r="7249" spans="1:12" hidden="1">
      <c r="A7249">
        <v>126121</v>
      </c>
      <c r="B7249" t="s">
        <v>454</v>
      </c>
      <c r="C7249">
        <v>50390000</v>
      </c>
      <c r="D7249" t="s">
        <v>12</v>
      </c>
      <c r="E7249" t="s">
        <v>13</v>
      </c>
      <c r="F7249" t="s">
        <v>13</v>
      </c>
      <c r="G7249" t="s">
        <v>8289</v>
      </c>
      <c r="H7249" s="2">
        <v>45014.650705902779</v>
      </c>
      <c r="I7249" t="s">
        <v>456</v>
      </c>
      <c r="J7249" s="2">
        <v>45014.650705902779</v>
      </c>
      <c r="K7249" t="s">
        <v>456</v>
      </c>
      <c r="L7249" t="str">
        <f>VLOOKUP(C7249,ACCOUNT_MAPPING!A:C,3,FALSE)</f>
        <v>General Building Maintenance</v>
      </c>
    </row>
    <row r="7250" spans="1:12" hidden="1">
      <c r="A7250">
        <v>109789</v>
      </c>
      <c r="B7250" t="s">
        <v>304</v>
      </c>
      <c r="C7250">
        <v>50390000</v>
      </c>
      <c r="D7250" t="s">
        <v>17</v>
      </c>
      <c r="E7250" t="s">
        <v>13</v>
      </c>
      <c r="F7250" t="s">
        <v>13</v>
      </c>
      <c r="G7250" t="s">
        <v>6911</v>
      </c>
      <c r="H7250" s="2">
        <v>44929.369536886574</v>
      </c>
      <c r="I7250" t="s">
        <v>289</v>
      </c>
      <c r="J7250" s="2">
        <v>44929.369536886574</v>
      </c>
      <c r="K7250" t="s">
        <v>289</v>
      </c>
      <c r="L7250" t="str">
        <f>VLOOKUP(C7250,ACCOUNT_MAPPING!A:C,3,FALSE)</f>
        <v>General Building Maintenance</v>
      </c>
    </row>
    <row r="7251" spans="1:12" hidden="1">
      <c r="A7251">
        <v>126127</v>
      </c>
      <c r="B7251" t="s">
        <v>418</v>
      </c>
      <c r="C7251">
        <v>50390000</v>
      </c>
      <c r="D7251" t="s">
        <v>12</v>
      </c>
      <c r="E7251" t="s">
        <v>13</v>
      </c>
      <c r="F7251" t="s">
        <v>13</v>
      </c>
      <c r="G7251" t="s">
        <v>8279</v>
      </c>
      <c r="H7251" s="2">
        <v>45020.791400543982</v>
      </c>
      <c r="I7251" t="s">
        <v>323</v>
      </c>
      <c r="J7251" s="2">
        <v>45020.791400543982</v>
      </c>
      <c r="K7251" t="s">
        <v>323</v>
      </c>
      <c r="L7251" t="str">
        <f>VLOOKUP(C7251,ACCOUNT_MAPPING!A:C,3,FALSE)</f>
        <v>General Building Maintenance</v>
      </c>
    </row>
    <row r="7252" spans="1:12" hidden="1">
      <c r="A7252">
        <v>126129</v>
      </c>
      <c r="B7252" t="s">
        <v>465</v>
      </c>
      <c r="C7252">
        <v>50390000</v>
      </c>
      <c r="D7252" t="s">
        <v>12</v>
      </c>
      <c r="E7252" t="s">
        <v>13</v>
      </c>
      <c r="F7252" t="s">
        <v>13</v>
      </c>
      <c r="G7252" t="s">
        <v>8290</v>
      </c>
      <c r="H7252" s="2">
        <v>45022.478896296299</v>
      </c>
      <c r="I7252" t="s">
        <v>260</v>
      </c>
      <c r="J7252" s="2">
        <v>45022.478896296299</v>
      </c>
      <c r="K7252" t="s">
        <v>260</v>
      </c>
      <c r="L7252" t="str">
        <f>VLOOKUP(C7252,ACCOUNT_MAPPING!A:C,3,FALSE)</f>
        <v>General Building Maintenance</v>
      </c>
    </row>
    <row r="7253" spans="1:12" hidden="1">
      <c r="A7253">
        <v>126040</v>
      </c>
      <c r="B7253" t="s">
        <v>5204</v>
      </c>
      <c r="C7253">
        <v>50390000</v>
      </c>
      <c r="D7253" t="s">
        <v>12</v>
      </c>
      <c r="E7253" t="s">
        <v>13</v>
      </c>
      <c r="F7253" t="s">
        <v>13</v>
      </c>
      <c r="G7253" t="s">
        <v>8282</v>
      </c>
      <c r="H7253" s="2">
        <v>45021.868000578703</v>
      </c>
      <c r="I7253" t="s">
        <v>5206</v>
      </c>
      <c r="J7253" s="2">
        <v>45021.868000578703</v>
      </c>
      <c r="K7253" t="s">
        <v>5206</v>
      </c>
      <c r="L7253" t="str">
        <f>VLOOKUP(C7253,ACCOUNT_MAPPING!A:C,3,FALSE)</f>
        <v>General Building Maintenance</v>
      </c>
    </row>
    <row r="7254" spans="1:12" hidden="1">
      <c r="A7254">
        <v>126208</v>
      </c>
      <c r="B7254" t="s">
        <v>485</v>
      </c>
      <c r="C7254">
        <v>50390000</v>
      </c>
      <c r="D7254" t="s">
        <v>12</v>
      </c>
      <c r="E7254" t="s">
        <v>13</v>
      </c>
      <c r="F7254" t="s">
        <v>13</v>
      </c>
      <c r="G7254" t="s">
        <v>8279</v>
      </c>
      <c r="H7254" s="2">
        <v>45020.790272685183</v>
      </c>
      <c r="I7254" t="s">
        <v>323</v>
      </c>
      <c r="J7254" s="2">
        <v>45020.790272685183</v>
      </c>
      <c r="K7254" t="s">
        <v>323</v>
      </c>
      <c r="L7254" t="str">
        <f>VLOOKUP(C7254,ACCOUNT_MAPPING!A:C,3,FALSE)</f>
        <v>General Building Maintenance</v>
      </c>
    </row>
    <row r="7255" spans="1:12" hidden="1">
      <c r="A7255">
        <v>126138</v>
      </c>
      <c r="B7255" t="s">
        <v>2140</v>
      </c>
      <c r="C7255">
        <v>50390000</v>
      </c>
      <c r="D7255" t="s">
        <v>12</v>
      </c>
      <c r="E7255" t="s">
        <v>13</v>
      </c>
      <c r="F7255" t="s">
        <v>13</v>
      </c>
      <c r="G7255" t="s">
        <v>8289</v>
      </c>
      <c r="H7255" s="2">
        <v>45014.704064699072</v>
      </c>
      <c r="I7255" t="s">
        <v>456</v>
      </c>
      <c r="J7255" s="2">
        <v>45014.704064699072</v>
      </c>
      <c r="K7255" t="s">
        <v>456</v>
      </c>
      <c r="L7255" t="str">
        <f>VLOOKUP(C7255,ACCOUNT_MAPPING!A:C,3,FALSE)</f>
        <v>General Building Maintenance</v>
      </c>
    </row>
    <row r="7256" spans="1:12" hidden="1">
      <c r="A7256">
        <v>126222</v>
      </c>
      <c r="B7256" t="s">
        <v>460</v>
      </c>
      <c r="C7256">
        <v>50390000</v>
      </c>
      <c r="D7256" t="s">
        <v>12</v>
      </c>
      <c r="E7256" t="s">
        <v>13</v>
      </c>
      <c r="F7256" t="s">
        <v>13</v>
      </c>
      <c r="G7256" t="s">
        <v>8291</v>
      </c>
      <c r="H7256" s="2">
        <v>45020.722335185186</v>
      </c>
      <c r="I7256" t="s">
        <v>462</v>
      </c>
      <c r="J7256" s="2">
        <v>45020.722335185186</v>
      </c>
      <c r="K7256" t="s">
        <v>462</v>
      </c>
      <c r="L7256" t="str">
        <f>VLOOKUP(C7256,ACCOUNT_MAPPING!A:C,3,FALSE)</f>
        <v>General Building Maintenance</v>
      </c>
    </row>
    <row r="7257" spans="1:12" hidden="1">
      <c r="A7257">
        <v>126146</v>
      </c>
      <c r="B7257" t="s">
        <v>470</v>
      </c>
      <c r="C7257">
        <v>50390000</v>
      </c>
      <c r="D7257" t="s">
        <v>12</v>
      </c>
      <c r="E7257" t="s">
        <v>13</v>
      </c>
      <c r="F7257" t="s">
        <v>13</v>
      </c>
      <c r="G7257" t="s">
        <v>8279</v>
      </c>
      <c r="H7257" s="2">
        <v>45020.026746261574</v>
      </c>
      <c r="I7257" t="s">
        <v>323</v>
      </c>
      <c r="J7257" s="2">
        <v>45020.026746261574</v>
      </c>
      <c r="K7257" t="s">
        <v>323</v>
      </c>
      <c r="L7257" t="str">
        <f>VLOOKUP(C7257,ACCOUNT_MAPPING!A:C,3,FALSE)</f>
        <v>General Building Maintenance</v>
      </c>
    </row>
    <row r="7258" spans="1:12" hidden="1">
      <c r="A7258">
        <v>126148</v>
      </c>
      <c r="B7258" t="s">
        <v>440</v>
      </c>
      <c r="C7258">
        <v>50390000</v>
      </c>
      <c r="D7258" t="s">
        <v>12</v>
      </c>
      <c r="E7258" t="s">
        <v>13</v>
      </c>
      <c r="F7258" t="s">
        <v>13</v>
      </c>
      <c r="G7258" t="s">
        <v>8292</v>
      </c>
      <c r="H7258" s="2">
        <v>45019.639263159719</v>
      </c>
      <c r="I7258" t="s">
        <v>195</v>
      </c>
      <c r="J7258" s="2">
        <v>45019.639263159719</v>
      </c>
      <c r="K7258" t="s">
        <v>195</v>
      </c>
      <c r="L7258" t="str">
        <f>VLOOKUP(C7258,ACCOUNT_MAPPING!A:C,3,FALSE)</f>
        <v>General Building Maintenance</v>
      </c>
    </row>
    <row r="7259" spans="1:12" hidden="1">
      <c r="A7259">
        <v>126074</v>
      </c>
      <c r="B7259" t="s">
        <v>301</v>
      </c>
      <c r="C7259">
        <v>50390000</v>
      </c>
      <c r="D7259" t="s">
        <v>12</v>
      </c>
      <c r="E7259" t="s">
        <v>13</v>
      </c>
      <c r="F7259" t="s">
        <v>13</v>
      </c>
      <c r="G7259" t="s">
        <v>8293</v>
      </c>
      <c r="H7259" s="2">
        <v>45015.502025462964</v>
      </c>
      <c r="I7259" t="s">
        <v>303</v>
      </c>
      <c r="J7259" s="2">
        <v>45015.502025462964</v>
      </c>
      <c r="K7259" t="s">
        <v>303</v>
      </c>
      <c r="L7259" t="str">
        <f>VLOOKUP(C7259,ACCOUNT_MAPPING!A:C,3,FALSE)</f>
        <v>General Building Maintenance</v>
      </c>
    </row>
    <row r="7260" spans="1:12" hidden="1">
      <c r="A7260">
        <v>126170</v>
      </c>
      <c r="B7260" t="s">
        <v>478</v>
      </c>
      <c r="C7260">
        <v>50390000</v>
      </c>
      <c r="D7260" t="s">
        <v>12</v>
      </c>
      <c r="E7260" t="s">
        <v>13</v>
      </c>
      <c r="F7260" t="s">
        <v>13</v>
      </c>
      <c r="G7260" t="s">
        <v>8294</v>
      </c>
      <c r="H7260" s="2">
        <v>45015.598194756945</v>
      </c>
      <c r="I7260" t="s">
        <v>350</v>
      </c>
      <c r="J7260" s="2">
        <v>45015.598194756945</v>
      </c>
      <c r="K7260" t="s">
        <v>350</v>
      </c>
      <c r="L7260" t="str">
        <f>VLOOKUP(C7260,ACCOUNT_MAPPING!A:C,3,FALSE)</f>
        <v>General Building Maintenance</v>
      </c>
    </row>
    <row r="7261" spans="1:12" hidden="1">
      <c r="A7261">
        <v>126132</v>
      </c>
      <c r="B7261" t="s">
        <v>373</v>
      </c>
      <c r="C7261">
        <v>50390000</v>
      </c>
      <c r="D7261" t="s">
        <v>12</v>
      </c>
      <c r="E7261" t="s">
        <v>13</v>
      </c>
      <c r="F7261" t="s">
        <v>13</v>
      </c>
      <c r="G7261" t="s">
        <v>8295</v>
      </c>
      <c r="H7261" s="2">
        <v>45022.494293171294</v>
      </c>
      <c r="I7261" t="s">
        <v>260</v>
      </c>
      <c r="J7261" s="2">
        <v>45022.494293171294</v>
      </c>
      <c r="K7261" t="s">
        <v>260</v>
      </c>
      <c r="L7261" t="str">
        <f>VLOOKUP(C7261,ACCOUNT_MAPPING!A:C,3,FALSE)</f>
        <v>General Building Maintenance</v>
      </c>
    </row>
    <row r="7262" spans="1:12" hidden="1">
      <c r="A7262">
        <v>126197</v>
      </c>
      <c r="B7262" t="s">
        <v>5349</v>
      </c>
      <c r="C7262">
        <v>50390000</v>
      </c>
      <c r="D7262" t="s">
        <v>12</v>
      </c>
      <c r="E7262" t="s">
        <v>13</v>
      </c>
      <c r="F7262" t="s">
        <v>13</v>
      </c>
      <c r="G7262" t="s">
        <v>8282</v>
      </c>
      <c r="H7262" s="2">
        <v>45021.862911724536</v>
      </c>
      <c r="I7262" t="s">
        <v>5206</v>
      </c>
      <c r="J7262" s="2">
        <v>45021.862911724536</v>
      </c>
      <c r="K7262" t="s">
        <v>5206</v>
      </c>
      <c r="L7262" t="str">
        <f>VLOOKUP(C7262,ACCOUNT_MAPPING!A:C,3,FALSE)</f>
        <v>General Building Maintenance</v>
      </c>
    </row>
    <row r="7263" spans="1:12" hidden="1">
      <c r="A7263">
        <v>126136</v>
      </c>
      <c r="B7263" t="s">
        <v>430</v>
      </c>
      <c r="C7263">
        <v>50390000</v>
      </c>
      <c r="D7263" t="s">
        <v>12</v>
      </c>
      <c r="E7263" t="s">
        <v>13</v>
      </c>
      <c r="F7263" t="s">
        <v>13</v>
      </c>
      <c r="G7263" t="s">
        <v>8279</v>
      </c>
      <c r="H7263" s="2">
        <v>45015.133825578705</v>
      </c>
      <c r="I7263" t="s">
        <v>323</v>
      </c>
      <c r="J7263" s="2">
        <v>45015.133825578705</v>
      </c>
      <c r="K7263" t="s">
        <v>323</v>
      </c>
      <c r="L7263" t="str">
        <f>VLOOKUP(C7263,ACCOUNT_MAPPING!A:C,3,FALSE)</f>
        <v>General Building Maintenance</v>
      </c>
    </row>
    <row r="7264" spans="1:12" hidden="1">
      <c r="A7264">
        <v>126165</v>
      </c>
      <c r="B7264" t="s">
        <v>406</v>
      </c>
      <c r="C7264">
        <v>50390000</v>
      </c>
      <c r="D7264" t="s">
        <v>12</v>
      </c>
      <c r="E7264" t="s">
        <v>13</v>
      </c>
      <c r="F7264" t="s">
        <v>13</v>
      </c>
      <c r="G7264" t="s">
        <v>8296</v>
      </c>
      <c r="H7264" s="2">
        <v>45015.375665312502</v>
      </c>
      <c r="I7264" t="s">
        <v>408</v>
      </c>
      <c r="J7264" s="2">
        <v>45015.375665312502</v>
      </c>
      <c r="K7264" t="s">
        <v>408</v>
      </c>
      <c r="L7264" t="str">
        <f>VLOOKUP(C7264,ACCOUNT_MAPPING!A:C,3,FALSE)</f>
        <v>General Building Maintenance</v>
      </c>
    </row>
    <row r="7265" spans="1:12" hidden="1">
      <c r="A7265">
        <v>126166</v>
      </c>
      <c r="B7265" t="s">
        <v>409</v>
      </c>
      <c r="C7265">
        <v>50390000</v>
      </c>
      <c r="D7265" t="s">
        <v>12</v>
      </c>
      <c r="E7265" t="s">
        <v>13</v>
      </c>
      <c r="F7265" t="s">
        <v>13</v>
      </c>
      <c r="G7265" t="s">
        <v>8297</v>
      </c>
      <c r="H7265" s="2">
        <v>45015.404690046293</v>
      </c>
      <c r="I7265" t="s">
        <v>408</v>
      </c>
      <c r="J7265" s="2">
        <v>45015.404690046293</v>
      </c>
      <c r="K7265" t="s">
        <v>408</v>
      </c>
      <c r="L7265" t="str">
        <f>VLOOKUP(C7265,ACCOUNT_MAPPING!A:C,3,FALSE)</f>
        <v>General Building Maintenance</v>
      </c>
    </row>
    <row r="7266" spans="1:12" hidden="1">
      <c r="A7266">
        <v>126167</v>
      </c>
      <c r="B7266" t="s">
        <v>411</v>
      </c>
      <c r="C7266">
        <v>50390000</v>
      </c>
      <c r="D7266" t="s">
        <v>17</v>
      </c>
      <c r="E7266" t="s">
        <v>13</v>
      </c>
      <c r="F7266" t="s">
        <v>13</v>
      </c>
      <c r="G7266" t="s">
        <v>8287</v>
      </c>
      <c r="H7266" s="2">
        <v>44922.712536307874</v>
      </c>
      <c r="I7266" t="s">
        <v>347</v>
      </c>
      <c r="J7266" s="2">
        <v>44922.712536307874</v>
      </c>
      <c r="K7266" t="s">
        <v>347</v>
      </c>
      <c r="L7266" t="str">
        <f>VLOOKUP(C7266,ACCOUNT_MAPPING!A:C,3,FALSE)</f>
        <v>General Building Maintenance</v>
      </c>
    </row>
    <row r="7267" spans="1:12" hidden="1">
      <c r="A7267">
        <v>126223</v>
      </c>
      <c r="B7267" t="s">
        <v>622</v>
      </c>
      <c r="C7267">
        <v>50390000</v>
      </c>
      <c r="D7267" t="s">
        <v>12</v>
      </c>
      <c r="E7267" t="s">
        <v>13</v>
      </c>
      <c r="F7267" t="s">
        <v>13</v>
      </c>
      <c r="G7267" t="s">
        <v>8298</v>
      </c>
      <c r="H7267" s="2">
        <v>45015.588047604164</v>
      </c>
      <c r="I7267" t="s">
        <v>300</v>
      </c>
      <c r="J7267" s="2">
        <v>45015.588047604164</v>
      </c>
      <c r="K7267" t="s">
        <v>300</v>
      </c>
      <c r="L7267" t="str">
        <f>VLOOKUP(C7267,ACCOUNT_MAPPING!A:C,3,FALSE)</f>
        <v>General Building Maintenance</v>
      </c>
    </row>
    <row r="7268" spans="1:12" hidden="1">
      <c r="A7268">
        <v>126227</v>
      </c>
      <c r="B7268" t="s">
        <v>492</v>
      </c>
      <c r="C7268">
        <v>50390000</v>
      </c>
      <c r="D7268" t="s">
        <v>12</v>
      </c>
      <c r="E7268" t="s">
        <v>13</v>
      </c>
      <c r="F7268" t="s">
        <v>13</v>
      </c>
      <c r="G7268" t="s">
        <v>8295</v>
      </c>
      <c r="H7268" s="2">
        <v>45022.511931446759</v>
      </c>
      <c r="I7268" t="s">
        <v>260</v>
      </c>
      <c r="J7268" s="2">
        <v>45022.511931446759</v>
      </c>
      <c r="K7268" t="s">
        <v>260</v>
      </c>
      <c r="L7268" t="str">
        <f>VLOOKUP(C7268,ACCOUNT_MAPPING!A:C,3,FALSE)</f>
        <v>General Building Maintenance</v>
      </c>
    </row>
    <row r="7269" spans="1:12" hidden="1">
      <c r="A7269">
        <v>126228</v>
      </c>
      <c r="B7269" t="s">
        <v>494</v>
      </c>
      <c r="C7269">
        <v>50390000</v>
      </c>
      <c r="D7269" t="s">
        <v>12</v>
      </c>
      <c r="E7269" t="s">
        <v>13</v>
      </c>
      <c r="F7269" t="s">
        <v>13</v>
      </c>
      <c r="G7269" t="s">
        <v>6378</v>
      </c>
      <c r="H7269" s="2">
        <v>45021.69737746528</v>
      </c>
      <c r="I7269" t="s">
        <v>377</v>
      </c>
      <c r="J7269" s="2">
        <v>45021.69737746528</v>
      </c>
      <c r="K7269" t="s">
        <v>377</v>
      </c>
      <c r="L7269" t="str">
        <f>VLOOKUP(C7269,ACCOUNT_MAPPING!A:C,3,FALSE)</f>
        <v>General Building Maintenance</v>
      </c>
    </row>
    <row r="7270" spans="1:12" hidden="1">
      <c r="A7270">
        <v>126172</v>
      </c>
      <c r="B7270" t="s">
        <v>480</v>
      </c>
      <c r="C7270">
        <v>50390000</v>
      </c>
      <c r="D7270" t="s">
        <v>12</v>
      </c>
      <c r="E7270" t="s">
        <v>13</v>
      </c>
      <c r="F7270" t="s">
        <v>13</v>
      </c>
      <c r="G7270" t="s">
        <v>8299</v>
      </c>
      <c r="H7270" s="2">
        <v>45020.650020486108</v>
      </c>
      <c r="I7270" t="s">
        <v>354</v>
      </c>
      <c r="J7270" s="2">
        <v>45020.650020486108</v>
      </c>
      <c r="K7270" t="s">
        <v>354</v>
      </c>
      <c r="L7270" t="str">
        <f>VLOOKUP(C7270,ACCOUNT_MAPPING!A:C,3,FALSE)</f>
        <v>General Building Maintenance</v>
      </c>
    </row>
    <row r="7271" spans="1:12" hidden="1">
      <c r="A7271">
        <v>126173</v>
      </c>
      <c r="B7271" t="s">
        <v>421</v>
      </c>
      <c r="C7271">
        <v>50390000</v>
      </c>
      <c r="D7271" t="s">
        <v>12</v>
      </c>
      <c r="E7271" t="s">
        <v>13</v>
      </c>
      <c r="F7271" t="s">
        <v>13</v>
      </c>
      <c r="G7271" t="s">
        <v>8286</v>
      </c>
      <c r="H7271" s="2">
        <v>45015.476492627313</v>
      </c>
      <c r="I7271" t="s">
        <v>408</v>
      </c>
      <c r="J7271" s="2">
        <v>45015.476492627313</v>
      </c>
      <c r="K7271" t="s">
        <v>408</v>
      </c>
      <c r="L7271" t="str">
        <f>VLOOKUP(C7271,ACCOUNT_MAPPING!A:C,3,FALSE)</f>
        <v>General Building Maintenance</v>
      </c>
    </row>
    <row r="7272" spans="1:12" hidden="1">
      <c r="A7272">
        <v>126178</v>
      </c>
      <c r="B7272" t="s">
        <v>481</v>
      </c>
      <c r="C7272">
        <v>50390000</v>
      </c>
      <c r="D7272" t="s">
        <v>12</v>
      </c>
      <c r="E7272" t="s">
        <v>13</v>
      </c>
      <c r="F7272" t="s">
        <v>13</v>
      </c>
      <c r="G7272" t="s">
        <v>8300</v>
      </c>
      <c r="H7272" s="2">
        <v>45015.554716516206</v>
      </c>
      <c r="I7272" t="s">
        <v>408</v>
      </c>
      <c r="J7272" s="2">
        <v>45015.554716516206</v>
      </c>
      <c r="K7272" t="s">
        <v>408</v>
      </c>
      <c r="L7272" t="str">
        <f>VLOOKUP(C7272,ACCOUNT_MAPPING!A:C,3,FALSE)</f>
        <v>General Building Maintenance</v>
      </c>
    </row>
    <row r="7273" spans="1:12" hidden="1">
      <c r="A7273">
        <v>126232</v>
      </c>
      <c r="B7273" t="s">
        <v>1148</v>
      </c>
      <c r="C7273">
        <v>50390000</v>
      </c>
      <c r="D7273" t="s">
        <v>12</v>
      </c>
      <c r="E7273" t="s">
        <v>13</v>
      </c>
      <c r="F7273" t="s">
        <v>13</v>
      </c>
      <c r="G7273" t="s">
        <v>8301</v>
      </c>
      <c r="H7273" s="2">
        <v>45020.93271134259</v>
      </c>
      <c r="I7273" t="s">
        <v>446</v>
      </c>
      <c r="J7273" s="2">
        <v>45020.93271134259</v>
      </c>
      <c r="K7273" t="s">
        <v>446</v>
      </c>
      <c r="L7273" t="str">
        <f>VLOOKUP(C7273,ACCOUNT_MAPPING!A:C,3,FALSE)</f>
        <v>General Building Maintenance</v>
      </c>
    </row>
    <row r="7274" spans="1:12" hidden="1">
      <c r="A7274">
        <v>126195</v>
      </c>
      <c r="B7274" t="s">
        <v>5280</v>
      </c>
      <c r="C7274">
        <v>50390000</v>
      </c>
      <c r="D7274" t="s">
        <v>12</v>
      </c>
      <c r="E7274" t="s">
        <v>13</v>
      </c>
      <c r="F7274" t="s">
        <v>13</v>
      </c>
      <c r="G7274" t="s">
        <v>8282</v>
      </c>
      <c r="H7274" s="2">
        <v>45021.857982638889</v>
      </c>
      <c r="I7274" t="s">
        <v>5206</v>
      </c>
      <c r="J7274" s="2">
        <v>45021.857982638889</v>
      </c>
      <c r="K7274" t="s">
        <v>5206</v>
      </c>
      <c r="L7274" t="str">
        <f>VLOOKUP(C7274,ACCOUNT_MAPPING!A:C,3,FALSE)</f>
        <v>General Building Maintenance</v>
      </c>
    </row>
    <row r="7275" spans="1:12" hidden="1">
      <c r="A7275">
        <v>126196</v>
      </c>
      <c r="B7275" t="s">
        <v>5333</v>
      </c>
      <c r="C7275">
        <v>50390000</v>
      </c>
      <c r="D7275" t="s">
        <v>12</v>
      </c>
      <c r="E7275" t="s">
        <v>13</v>
      </c>
      <c r="F7275" t="s">
        <v>13</v>
      </c>
      <c r="G7275" t="s">
        <v>8282</v>
      </c>
      <c r="H7275" s="2">
        <v>45021.859484259257</v>
      </c>
      <c r="I7275" t="s">
        <v>5206</v>
      </c>
      <c r="J7275" s="2">
        <v>45021.859484259257</v>
      </c>
      <c r="K7275" t="s">
        <v>5206</v>
      </c>
      <c r="L7275" t="str">
        <f>VLOOKUP(C7275,ACCOUNT_MAPPING!A:C,3,FALSE)</f>
        <v>General Building Maintenance</v>
      </c>
    </row>
    <row r="7276" spans="1:12" hidden="1">
      <c r="A7276">
        <v>126198</v>
      </c>
      <c r="B7276" t="s">
        <v>1136</v>
      </c>
      <c r="C7276">
        <v>50390000</v>
      </c>
      <c r="D7276" t="s">
        <v>12</v>
      </c>
      <c r="E7276" t="s">
        <v>13</v>
      </c>
      <c r="F7276" t="s">
        <v>13</v>
      </c>
      <c r="G7276" t="s">
        <v>8301</v>
      </c>
      <c r="H7276" s="2">
        <v>45021.332338773151</v>
      </c>
      <c r="I7276" t="s">
        <v>446</v>
      </c>
      <c r="J7276" s="2">
        <v>45021.332338773151</v>
      </c>
      <c r="K7276" t="s">
        <v>446</v>
      </c>
      <c r="L7276" t="str">
        <f>VLOOKUP(C7276,ACCOUNT_MAPPING!A:C,3,FALSE)</f>
        <v>General Building Maintenance</v>
      </c>
    </row>
    <row r="7277" spans="1:12" hidden="1">
      <c r="A7277">
        <v>126247</v>
      </c>
      <c r="B7277" t="s">
        <v>5337</v>
      </c>
      <c r="C7277">
        <v>50390000</v>
      </c>
      <c r="D7277" t="s">
        <v>12</v>
      </c>
      <c r="E7277" t="s">
        <v>13</v>
      </c>
      <c r="F7277" t="s">
        <v>13</v>
      </c>
      <c r="G7277" t="s">
        <v>8302</v>
      </c>
      <c r="H7277" s="2">
        <v>45022.03789521991</v>
      </c>
      <c r="I7277" t="s">
        <v>363</v>
      </c>
      <c r="J7277" s="2">
        <v>45022.03789521991</v>
      </c>
      <c r="K7277" t="s">
        <v>363</v>
      </c>
      <c r="L7277" t="str">
        <f>VLOOKUP(C7277,ACCOUNT_MAPPING!A:C,3,FALSE)</f>
        <v>General Building Maintenance</v>
      </c>
    </row>
    <row r="7278" spans="1:12" hidden="1">
      <c r="A7278">
        <v>126133</v>
      </c>
      <c r="B7278" t="s">
        <v>426</v>
      </c>
      <c r="C7278">
        <v>50390000</v>
      </c>
      <c r="D7278" t="s">
        <v>12</v>
      </c>
      <c r="E7278" t="s">
        <v>13</v>
      </c>
      <c r="F7278" t="s">
        <v>13</v>
      </c>
      <c r="G7278" t="s">
        <v>8303</v>
      </c>
      <c r="H7278" s="2">
        <v>45015.061333761572</v>
      </c>
      <c r="I7278" t="s">
        <v>323</v>
      </c>
      <c r="J7278" s="2">
        <v>45015.061333761572</v>
      </c>
      <c r="K7278" t="s">
        <v>323</v>
      </c>
      <c r="L7278" t="str">
        <f>VLOOKUP(C7278,ACCOUNT_MAPPING!A:C,3,FALSE)</f>
        <v>General Building Maintenance</v>
      </c>
    </row>
    <row r="7279" spans="1:12" hidden="1">
      <c r="A7279">
        <v>126134</v>
      </c>
      <c r="B7279" t="s">
        <v>380</v>
      </c>
      <c r="C7279">
        <v>50390000</v>
      </c>
      <c r="D7279" t="s">
        <v>12</v>
      </c>
      <c r="E7279" t="s">
        <v>13</v>
      </c>
      <c r="F7279" t="s">
        <v>13</v>
      </c>
      <c r="G7279" t="s">
        <v>8295</v>
      </c>
      <c r="H7279" s="2">
        <v>45022.511191701386</v>
      </c>
      <c r="I7279" t="s">
        <v>260</v>
      </c>
      <c r="J7279" s="2">
        <v>45022.511191701386</v>
      </c>
      <c r="K7279" t="s">
        <v>260</v>
      </c>
      <c r="L7279" t="str">
        <f>VLOOKUP(C7279,ACCOUNT_MAPPING!A:C,3,FALSE)</f>
        <v>General Building Maintenance</v>
      </c>
    </row>
    <row r="7280" spans="1:12" hidden="1">
      <c r="A7280">
        <v>126135</v>
      </c>
      <c r="B7280" t="s">
        <v>428</v>
      </c>
      <c r="C7280">
        <v>50390000</v>
      </c>
      <c r="D7280" t="s">
        <v>12</v>
      </c>
      <c r="E7280" t="s">
        <v>13</v>
      </c>
      <c r="F7280" t="s">
        <v>13</v>
      </c>
      <c r="G7280" t="s">
        <v>8304</v>
      </c>
      <c r="H7280" s="2">
        <v>45020.880353703702</v>
      </c>
      <c r="I7280" t="s">
        <v>157</v>
      </c>
      <c r="J7280" s="2">
        <v>45020.880353703702</v>
      </c>
      <c r="K7280" t="s">
        <v>157</v>
      </c>
      <c r="L7280" t="str">
        <f>VLOOKUP(C7280,ACCOUNT_MAPPING!A:C,3,FALSE)</f>
        <v>General Building Maintenance</v>
      </c>
    </row>
    <row r="7281" spans="1:12" hidden="1">
      <c r="A7281">
        <v>126143</v>
      </c>
      <c r="B7281" t="s">
        <v>329</v>
      </c>
      <c r="C7281">
        <v>50390000</v>
      </c>
      <c r="D7281" t="s">
        <v>12</v>
      </c>
      <c r="E7281" t="s">
        <v>13</v>
      </c>
      <c r="F7281" t="s">
        <v>13</v>
      </c>
      <c r="G7281" t="s">
        <v>8279</v>
      </c>
      <c r="H7281" s="2">
        <v>45020.109266747684</v>
      </c>
      <c r="I7281" t="s">
        <v>323</v>
      </c>
      <c r="J7281" s="2">
        <v>45020.109266747684</v>
      </c>
      <c r="K7281" t="s">
        <v>323</v>
      </c>
      <c r="L7281" t="str">
        <f>VLOOKUP(C7281,ACCOUNT_MAPPING!A:C,3,FALSE)</f>
        <v>General Building Maintenance</v>
      </c>
    </row>
    <row r="7282" spans="1:12" hidden="1">
      <c r="A7282">
        <v>126144</v>
      </c>
      <c r="B7282" t="s">
        <v>384</v>
      </c>
      <c r="C7282">
        <v>50390000</v>
      </c>
      <c r="D7282" t="s">
        <v>12</v>
      </c>
      <c r="E7282" t="s">
        <v>13</v>
      </c>
      <c r="F7282" t="s">
        <v>13</v>
      </c>
      <c r="G7282" t="s">
        <v>8305</v>
      </c>
      <c r="H7282" s="2">
        <v>45019.847583599534</v>
      </c>
      <c r="I7282" t="s">
        <v>456</v>
      </c>
      <c r="J7282" s="2">
        <v>45019.847583599534</v>
      </c>
      <c r="K7282" t="s">
        <v>323</v>
      </c>
      <c r="L7282" t="str">
        <f>VLOOKUP(C7282,ACCOUNT_MAPPING!A:C,3,FALSE)</f>
        <v>General Building Maintenance</v>
      </c>
    </row>
    <row r="7283" spans="1:12" hidden="1">
      <c r="A7283">
        <v>126253</v>
      </c>
      <c r="B7283" t="s">
        <v>413</v>
      </c>
      <c r="C7283">
        <v>50390000</v>
      </c>
      <c r="D7283" t="s">
        <v>17</v>
      </c>
      <c r="E7283" t="s">
        <v>13</v>
      </c>
      <c r="F7283" t="s">
        <v>13</v>
      </c>
      <c r="G7283" t="s">
        <v>8306</v>
      </c>
      <c r="H7283" s="2">
        <v>44929.294806331018</v>
      </c>
      <c r="I7283" t="s">
        <v>415</v>
      </c>
      <c r="J7283" s="2">
        <v>44929.294806331018</v>
      </c>
      <c r="K7283" t="s">
        <v>415</v>
      </c>
      <c r="L7283" t="str">
        <f>VLOOKUP(C7283,ACCOUNT_MAPPING!A:C,3,FALSE)</f>
        <v>General Building Maintenance</v>
      </c>
    </row>
    <row r="7284" spans="1:12" hidden="1">
      <c r="A7284">
        <v>126169</v>
      </c>
      <c r="B7284" t="s">
        <v>348</v>
      </c>
      <c r="C7284">
        <v>50390000</v>
      </c>
      <c r="D7284" t="s">
        <v>12</v>
      </c>
      <c r="E7284" t="s">
        <v>13</v>
      </c>
      <c r="F7284" t="s">
        <v>13</v>
      </c>
      <c r="G7284" t="s">
        <v>8307</v>
      </c>
      <c r="H7284" s="2">
        <v>45015.581992326392</v>
      </c>
      <c r="I7284" t="s">
        <v>350</v>
      </c>
      <c r="J7284" s="2">
        <v>45015.581992326392</v>
      </c>
      <c r="K7284" t="s">
        <v>350</v>
      </c>
      <c r="L7284" t="str">
        <f>VLOOKUP(C7284,ACCOUNT_MAPPING!A:C,3,FALSE)</f>
        <v>General Building Maintenance</v>
      </c>
    </row>
    <row r="7285" spans="1:12" hidden="1">
      <c r="A7285">
        <v>126174</v>
      </c>
      <c r="B7285" t="s">
        <v>352</v>
      </c>
      <c r="C7285">
        <v>50390000</v>
      </c>
      <c r="D7285" t="s">
        <v>17</v>
      </c>
      <c r="E7285" t="s">
        <v>13</v>
      </c>
      <c r="F7285" t="s">
        <v>13</v>
      </c>
      <c r="G7285" t="s">
        <v>8287</v>
      </c>
      <c r="H7285" s="2">
        <v>44923.454058645832</v>
      </c>
      <c r="I7285" t="s">
        <v>347</v>
      </c>
      <c r="J7285" s="2">
        <v>44923.454058645832</v>
      </c>
      <c r="K7285" t="s">
        <v>347</v>
      </c>
      <c r="L7285" t="str">
        <f>VLOOKUP(C7285,ACCOUNT_MAPPING!A:C,3,FALSE)</f>
        <v>General Building Maintenance</v>
      </c>
    </row>
    <row r="7286" spans="1:12" hidden="1">
      <c r="A7286">
        <v>126203</v>
      </c>
      <c r="B7286" t="s">
        <v>375</v>
      </c>
      <c r="C7286">
        <v>50390000</v>
      </c>
      <c r="D7286" t="s">
        <v>12</v>
      </c>
      <c r="E7286" t="s">
        <v>13</v>
      </c>
      <c r="F7286" t="s">
        <v>13</v>
      </c>
      <c r="G7286" t="s">
        <v>6378</v>
      </c>
      <c r="H7286" s="2">
        <v>45021.555120868055</v>
      </c>
      <c r="I7286" t="s">
        <v>377</v>
      </c>
      <c r="J7286" s="2">
        <v>45021.555120868055</v>
      </c>
      <c r="K7286" t="s">
        <v>377</v>
      </c>
      <c r="L7286" t="str">
        <f>VLOOKUP(C7286,ACCOUNT_MAPPING!A:C,3,FALSE)</f>
        <v>General Building Maintenance</v>
      </c>
    </row>
    <row r="7287" spans="1:12" hidden="1">
      <c r="A7287">
        <v>126205</v>
      </c>
      <c r="B7287" t="s">
        <v>1131</v>
      </c>
      <c r="C7287">
        <v>50390000</v>
      </c>
      <c r="D7287" t="s">
        <v>12</v>
      </c>
      <c r="E7287" t="s">
        <v>13</v>
      </c>
      <c r="F7287" t="s">
        <v>13</v>
      </c>
      <c r="G7287" t="s">
        <v>8308</v>
      </c>
      <c r="H7287" s="2">
        <v>45015.606799074078</v>
      </c>
      <c r="I7287" t="s">
        <v>300</v>
      </c>
      <c r="J7287" s="2">
        <v>45015.606799074078</v>
      </c>
      <c r="K7287" t="s">
        <v>300</v>
      </c>
      <c r="L7287" t="str">
        <f>VLOOKUP(C7287,ACCOUNT_MAPPING!A:C,3,FALSE)</f>
        <v>General Building Maintenance</v>
      </c>
    </row>
    <row r="7288" spans="1:12" hidden="1">
      <c r="A7288">
        <v>126229</v>
      </c>
      <c r="B7288" t="s">
        <v>443</v>
      </c>
      <c r="C7288">
        <v>50390000</v>
      </c>
      <c r="D7288" t="s">
        <v>12</v>
      </c>
      <c r="E7288" t="s">
        <v>13</v>
      </c>
      <c r="F7288" t="s">
        <v>13</v>
      </c>
      <c r="G7288" t="s">
        <v>8309</v>
      </c>
      <c r="H7288" s="2">
        <v>45021.7930150463</v>
      </c>
      <c r="I7288" t="s">
        <v>377</v>
      </c>
      <c r="J7288" s="2">
        <v>45021.7930150463</v>
      </c>
      <c r="K7288" t="s">
        <v>377</v>
      </c>
      <c r="L7288" t="str">
        <f>VLOOKUP(C7288,ACCOUNT_MAPPING!A:C,3,FALSE)</f>
        <v>General Building Maintenance</v>
      </c>
    </row>
    <row r="7289" spans="1:12" hidden="1">
      <c r="A7289">
        <v>126230</v>
      </c>
      <c r="B7289" t="s">
        <v>444</v>
      </c>
      <c r="C7289">
        <v>50390000</v>
      </c>
      <c r="D7289" t="s">
        <v>12</v>
      </c>
      <c r="E7289" t="s">
        <v>13</v>
      </c>
      <c r="F7289" t="s">
        <v>13</v>
      </c>
      <c r="G7289" t="s">
        <v>8310</v>
      </c>
      <c r="H7289" s="2">
        <v>45021.765916932869</v>
      </c>
      <c r="I7289" t="s">
        <v>446</v>
      </c>
      <c r="J7289" s="2">
        <v>45021.765916932869</v>
      </c>
      <c r="K7289" t="s">
        <v>446</v>
      </c>
      <c r="L7289" t="str">
        <f>VLOOKUP(C7289,ACCOUNT_MAPPING!A:C,3,FALSE)</f>
        <v>General Building Maintenance</v>
      </c>
    </row>
    <row r="7290" spans="1:12" hidden="1">
      <c r="A7290">
        <v>82695</v>
      </c>
      <c r="B7290" t="s">
        <v>2074</v>
      </c>
      <c r="C7290">
        <v>50405000</v>
      </c>
      <c r="D7290" t="s">
        <v>17</v>
      </c>
      <c r="E7290" t="s">
        <v>13</v>
      </c>
      <c r="F7290" t="s">
        <v>13</v>
      </c>
      <c r="G7290" t="s">
        <v>8311</v>
      </c>
      <c r="H7290" s="2">
        <v>44923.708329085646</v>
      </c>
      <c r="I7290" t="s">
        <v>778</v>
      </c>
      <c r="J7290" s="2">
        <v>44923.708329085646</v>
      </c>
      <c r="K7290" t="s">
        <v>778</v>
      </c>
      <c r="L7290" t="str">
        <f>VLOOKUP(C7290,ACCOUNT_MAPPING!A:C,3,FALSE)</f>
        <v>General Building Maintenance</v>
      </c>
    </row>
    <row r="7291" spans="1:12" hidden="1">
      <c r="A7291">
        <v>82707</v>
      </c>
      <c r="B7291" t="s">
        <v>4200</v>
      </c>
      <c r="C7291">
        <v>50405000</v>
      </c>
      <c r="D7291" t="s">
        <v>17</v>
      </c>
      <c r="E7291" t="s">
        <v>13</v>
      </c>
      <c r="F7291" t="s">
        <v>13</v>
      </c>
      <c r="G7291" t="s">
        <v>8312</v>
      </c>
      <c r="H7291" s="2">
        <v>44928.59472021991</v>
      </c>
      <c r="I7291" t="s">
        <v>577</v>
      </c>
      <c r="J7291" s="2">
        <v>44928.59472021991</v>
      </c>
      <c r="K7291" t="s">
        <v>577</v>
      </c>
      <c r="L7291" t="str">
        <f>VLOOKUP(C7291,ACCOUNT_MAPPING!A:C,3,FALSE)</f>
        <v>General Building Maintenance</v>
      </c>
    </row>
    <row r="7292" spans="1:12" hidden="1">
      <c r="A7292">
        <v>82708</v>
      </c>
      <c r="B7292" t="s">
        <v>5108</v>
      </c>
      <c r="C7292">
        <v>50405000</v>
      </c>
      <c r="D7292" t="s">
        <v>17</v>
      </c>
      <c r="E7292" t="s">
        <v>13</v>
      </c>
      <c r="F7292" t="s">
        <v>13</v>
      </c>
      <c r="G7292" t="s">
        <v>8312</v>
      </c>
      <c r="H7292" s="2">
        <v>44928.595081400461</v>
      </c>
      <c r="I7292" t="s">
        <v>577</v>
      </c>
      <c r="J7292" s="2">
        <v>44928.595081400461</v>
      </c>
      <c r="K7292" t="s">
        <v>577</v>
      </c>
      <c r="L7292" t="str">
        <f>VLOOKUP(C7292,ACCOUNT_MAPPING!A:C,3,FALSE)</f>
        <v>General Building Maintenance</v>
      </c>
    </row>
    <row r="7293" spans="1:12" hidden="1">
      <c r="A7293">
        <v>82739</v>
      </c>
      <c r="B7293" t="s">
        <v>4212</v>
      </c>
      <c r="C7293">
        <v>50405000</v>
      </c>
      <c r="D7293" t="s">
        <v>17</v>
      </c>
      <c r="E7293" t="s">
        <v>13</v>
      </c>
      <c r="F7293" t="s">
        <v>13</v>
      </c>
      <c r="G7293" t="s">
        <v>8313</v>
      </c>
      <c r="H7293" s="2">
        <v>44922.538477233793</v>
      </c>
      <c r="I7293" t="s">
        <v>1292</v>
      </c>
      <c r="J7293" s="2">
        <v>44922.538477233793</v>
      </c>
      <c r="K7293" t="s">
        <v>1292</v>
      </c>
      <c r="L7293" t="str">
        <f>VLOOKUP(C7293,ACCOUNT_MAPPING!A:C,3,FALSE)</f>
        <v>General Building Maintenance</v>
      </c>
    </row>
    <row r="7294" spans="1:12" hidden="1">
      <c r="A7294">
        <v>82745</v>
      </c>
      <c r="B7294" t="s">
        <v>560</v>
      </c>
      <c r="C7294">
        <v>50405000</v>
      </c>
      <c r="D7294" t="s">
        <v>17</v>
      </c>
      <c r="E7294" t="s">
        <v>13</v>
      </c>
      <c r="F7294" t="s">
        <v>13</v>
      </c>
      <c r="G7294" t="s">
        <v>8314</v>
      </c>
      <c r="H7294" s="2">
        <v>44923.668890277775</v>
      </c>
      <c r="I7294" t="s">
        <v>90</v>
      </c>
      <c r="J7294" s="2">
        <v>44923.668890277775</v>
      </c>
      <c r="K7294" t="s">
        <v>90</v>
      </c>
      <c r="L7294" t="str">
        <f>VLOOKUP(C7294,ACCOUNT_MAPPING!A:C,3,FALSE)</f>
        <v>General Building Maintenance</v>
      </c>
    </row>
    <row r="7295" spans="1:12" hidden="1">
      <c r="A7295">
        <v>82751</v>
      </c>
      <c r="B7295" t="s">
        <v>564</v>
      </c>
      <c r="C7295">
        <v>50405000</v>
      </c>
      <c r="D7295" t="s">
        <v>17</v>
      </c>
      <c r="E7295" t="s">
        <v>13</v>
      </c>
      <c r="F7295" t="s">
        <v>13</v>
      </c>
      <c r="G7295" t="s">
        <v>8315</v>
      </c>
      <c r="H7295" s="2">
        <v>44923.643700613429</v>
      </c>
      <c r="I7295" t="s">
        <v>90</v>
      </c>
      <c r="J7295" s="2">
        <v>44923.643700613429</v>
      </c>
      <c r="K7295" t="s">
        <v>90</v>
      </c>
      <c r="L7295" t="str">
        <f>VLOOKUP(C7295,ACCOUNT_MAPPING!A:C,3,FALSE)</f>
        <v>General Building Maintenance</v>
      </c>
    </row>
    <row r="7296" spans="1:12" hidden="1">
      <c r="A7296">
        <v>82691</v>
      </c>
      <c r="B7296" t="s">
        <v>3549</v>
      </c>
      <c r="C7296">
        <v>50405000</v>
      </c>
      <c r="D7296" t="s">
        <v>17</v>
      </c>
      <c r="E7296" t="s">
        <v>13</v>
      </c>
      <c r="F7296" t="s">
        <v>13</v>
      </c>
      <c r="G7296" t="s">
        <v>3550</v>
      </c>
      <c r="H7296" s="2">
        <v>44922.752601354165</v>
      </c>
      <c r="I7296" t="s">
        <v>15</v>
      </c>
      <c r="J7296" s="2">
        <v>44922.752601354165</v>
      </c>
      <c r="K7296" t="s">
        <v>15</v>
      </c>
      <c r="L7296" t="str">
        <f>VLOOKUP(C7296,ACCOUNT_MAPPING!A:C,3,FALSE)</f>
        <v>General Building Maintenance</v>
      </c>
    </row>
    <row r="7297" spans="1:12" hidden="1">
      <c r="A7297">
        <v>82710</v>
      </c>
      <c r="B7297" t="s">
        <v>3533</v>
      </c>
      <c r="C7297">
        <v>50405000</v>
      </c>
      <c r="D7297" t="s">
        <v>63</v>
      </c>
      <c r="E7297" t="s">
        <v>13</v>
      </c>
      <c r="F7297" t="s">
        <v>13</v>
      </c>
      <c r="G7297" t="s">
        <v>8316</v>
      </c>
      <c r="H7297" s="2">
        <v>44876.734388460645</v>
      </c>
      <c r="I7297" t="s">
        <v>15</v>
      </c>
      <c r="J7297" s="2">
        <v>44876.734388460645</v>
      </c>
      <c r="K7297" t="s">
        <v>15</v>
      </c>
      <c r="L7297" t="str">
        <f>VLOOKUP(C7297,ACCOUNT_MAPPING!A:C,3,FALSE)</f>
        <v>General Building Maintenance</v>
      </c>
    </row>
    <row r="7298" spans="1:12" hidden="1">
      <c r="A7298">
        <v>82723</v>
      </c>
      <c r="B7298" t="s">
        <v>554</v>
      </c>
      <c r="C7298">
        <v>50405000</v>
      </c>
      <c r="D7298" t="s">
        <v>17</v>
      </c>
      <c r="E7298" t="s">
        <v>13</v>
      </c>
      <c r="F7298" t="s">
        <v>13</v>
      </c>
      <c r="G7298" t="s">
        <v>8317</v>
      </c>
      <c r="H7298" s="2">
        <v>44915.819746759262</v>
      </c>
      <c r="I7298" t="s">
        <v>93</v>
      </c>
      <c r="J7298" s="2">
        <v>44915.819746759262</v>
      </c>
      <c r="K7298" t="s">
        <v>93</v>
      </c>
      <c r="L7298" t="str">
        <f>VLOOKUP(C7298,ACCOUNT_MAPPING!A:C,3,FALSE)</f>
        <v>General Building Maintenance</v>
      </c>
    </row>
    <row r="7299" spans="1:12" hidden="1">
      <c r="A7299">
        <v>83060</v>
      </c>
      <c r="B7299" t="s">
        <v>280</v>
      </c>
      <c r="C7299">
        <v>50405000</v>
      </c>
      <c r="D7299" t="s">
        <v>17</v>
      </c>
      <c r="E7299" t="s">
        <v>13</v>
      </c>
      <c r="F7299" t="s">
        <v>13</v>
      </c>
      <c r="G7299" t="s">
        <v>8318</v>
      </c>
      <c r="H7299" s="2">
        <v>44922.70261015046</v>
      </c>
      <c r="I7299" t="s">
        <v>275</v>
      </c>
      <c r="J7299" s="2">
        <v>44922.70261015046</v>
      </c>
      <c r="K7299" t="s">
        <v>275</v>
      </c>
      <c r="L7299" t="str">
        <f>VLOOKUP(C7299,ACCOUNT_MAPPING!A:C,3,FALSE)</f>
        <v>General Building Maintenance</v>
      </c>
    </row>
    <row r="7300" spans="1:12" hidden="1">
      <c r="A7300">
        <v>82734</v>
      </c>
      <c r="B7300" t="s">
        <v>558</v>
      </c>
      <c r="C7300">
        <v>50405000</v>
      </c>
      <c r="D7300" t="s">
        <v>63</v>
      </c>
      <c r="E7300" t="s">
        <v>13</v>
      </c>
      <c r="F7300" t="s">
        <v>13</v>
      </c>
      <c r="G7300" t="s">
        <v>8319</v>
      </c>
      <c r="H7300" s="2">
        <v>44878.810179664353</v>
      </c>
      <c r="I7300" t="s">
        <v>553</v>
      </c>
      <c r="J7300" s="2">
        <v>44878.810179664353</v>
      </c>
      <c r="K7300" t="s">
        <v>553</v>
      </c>
      <c r="L7300" t="str">
        <f>VLOOKUP(C7300,ACCOUNT_MAPPING!A:C,3,FALSE)</f>
        <v>General Building Maintenance</v>
      </c>
    </row>
    <row r="7301" spans="1:12" hidden="1">
      <c r="A7301">
        <v>82703</v>
      </c>
      <c r="B7301" t="s">
        <v>1316</v>
      </c>
      <c r="C7301">
        <v>50405000</v>
      </c>
      <c r="D7301" t="s">
        <v>63</v>
      </c>
      <c r="E7301" t="s">
        <v>13</v>
      </c>
      <c r="F7301" t="s">
        <v>13</v>
      </c>
      <c r="G7301" t="s">
        <v>8320</v>
      </c>
      <c r="H7301" s="2">
        <v>44875.440451273149</v>
      </c>
      <c r="I7301" t="s">
        <v>909</v>
      </c>
      <c r="J7301" s="2">
        <v>44875.440451273149</v>
      </c>
      <c r="K7301" t="s">
        <v>909</v>
      </c>
      <c r="L7301" t="str">
        <f>VLOOKUP(C7301,ACCOUNT_MAPPING!A:C,3,FALSE)</f>
        <v>General Building Maintenance</v>
      </c>
    </row>
    <row r="7302" spans="1:12" hidden="1">
      <c r="A7302">
        <v>82716</v>
      </c>
      <c r="B7302" t="s">
        <v>2051</v>
      </c>
      <c r="C7302">
        <v>50405000</v>
      </c>
      <c r="D7302" t="s">
        <v>17</v>
      </c>
      <c r="E7302" t="s">
        <v>13</v>
      </c>
      <c r="F7302" t="s">
        <v>13</v>
      </c>
      <c r="G7302" t="s">
        <v>8321</v>
      </c>
      <c r="H7302" s="2">
        <v>44925.505530636576</v>
      </c>
      <c r="I7302" t="s">
        <v>900</v>
      </c>
      <c r="J7302" s="2">
        <v>44925.505530636576</v>
      </c>
      <c r="K7302" t="s">
        <v>900</v>
      </c>
      <c r="L7302" t="str">
        <f>VLOOKUP(C7302,ACCOUNT_MAPPING!A:C,3,FALSE)</f>
        <v>General Building Maintenance</v>
      </c>
    </row>
    <row r="7303" spans="1:12" hidden="1">
      <c r="A7303">
        <v>82736</v>
      </c>
      <c r="B7303" t="s">
        <v>4210</v>
      </c>
      <c r="C7303">
        <v>50405000</v>
      </c>
      <c r="D7303" t="s">
        <v>17</v>
      </c>
      <c r="E7303" t="s">
        <v>13</v>
      </c>
      <c r="F7303" t="s">
        <v>13</v>
      </c>
      <c r="G7303" t="s">
        <v>8322</v>
      </c>
      <c r="H7303" s="2">
        <v>44922.526926585648</v>
      </c>
      <c r="I7303" t="s">
        <v>1292</v>
      </c>
      <c r="J7303" s="2">
        <v>44922.526926585648</v>
      </c>
      <c r="K7303" t="s">
        <v>1292</v>
      </c>
      <c r="L7303" t="str">
        <f>VLOOKUP(C7303,ACCOUNT_MAPPING!A:C,3,FALSE)</f>
        <v>General Building Maintenance</v>
      </c>
    </row>
    <row r="7304" spans="1:12" hidden="1">
      <c r="A7304">
        <v>82727</v>
      </c>
      <c r="B7304" t="s">
        <v>5079</v>
      </c>
      <c r="C7304">
        <v>50405000</v>
      </c>
      <c r="D7304" t="s">
        <v>17</v>
      </c>
      <c r="E7304" t="s">
        <v>13</v>
      </c>
      <c r="F7304" t="s">
        <v>13</v>
      </c>
      <c r="G7304" t="s">
        <v>8323</v>
      </c>
      <c r="H7304" s="2">
        <v>44923.72359869213</v>
      </c>
      <c r="I7304" t="s">
        <v>778</v>
      </c>
      <c r="J7304" s="2">
        <v>44923.72359869213</v>
      </c>
      <c r="K7304" t="s">
        <v>778</v>
      </c>
      <c r="L7304" t="str">
        <f>VLOOKUP(C7304,ACCOUNT_MAPPING!A:C,3,FALSE)</f>
        <v>General Building Maintenance</v>
      </c>
    </row>
    <row r="7305" spans="1:12" hidden="1">
      <c r="A7305">
        <v>83073</v>
      </c>
      <c r="B7305" t="s">
        <v>4246</v>
      </c>
      <c r="C7305">
        <v>50405000</v>
      </c>
      <c r="D7305" t="s">
        <v>17</v>
      </c>
      <c r="E7305" t="s">
        <v>13</v>
      </c>
      <c r="F7305" t="s">
        <v>13</v>
      </c>
      <c r="G7305" t="s">
        <v>8324</v>
      </c>
      <c r="H7305" s="2">
        <v>44922.659876851852</v>
      </c>
      <c r="I7305" t="s">
        <v>87</v>
      </c>
      <c r="J7305" s="2">
        <v>44922.659876851852</v>
      </c>
      <c r="K7305" t="s">
        <v>87</v>
      </c>
      <c r="L7305" t="str">
        <f>VLOOKUP(C7305,ACCOUNT_MAPPING!A:C,3,FALSE)</f>
        <v>General Building Maintenance</v>
      </c>
    </row>
    <row r="7306" spans="1:12" hidden="1">
      <c r="A7306">
        <v>82744</v>
      </c>
      <c r="B7306" t="s">
        <v>566</v>
      </c>
      <c r="C7306">
        <v>50405000</v>
      </c>
      <c r="D7306" t="s">
        <v>17</v>
      </c>
      <c r="E7306" t="s">
        <v>13</v>
      </c>
      <c r="F7306" t="s">
        <v>13</v>
      </c>
      <c r="G7306" t="s">
        <v>8325</v>
      </c>
      <c r="H7306" s="2">
        <v>44923.660537650459</v>
      </c>
      <c r="I7306" t="s">
        <v>90</v>
      </c>
      <c r="J7306" s="2">
        <v>44923.660537650459</v>
      </c>
      <c r="K7306" t="s">
        <v>90</v>
      </c>
      <c r="L7306" t="str">
        <f>VLOOKUP(C7306,ACCOUNT_MAPPING!A:C,3,FALSE)</f>
        <v>General Building Maintenance</v>
      </c>
    </row>
    <row r="7307" spans="1:12" hidden="1">
      <c r="A7307">
        <v>82747</v>
      </c>
      <c r="B7307" t="s">
        <v>562</v>
      </c>
      <c r="C7307">
        <v>50405000</v>
      </c>
      <c r="D7307" t="s">
        <v>17</v>
      </c>
      <c r="E7307" t="s">
        <v>13</v>
      </c>
      <c r="F7307" t="s">
        <v>13</v>
      </c>
      <c r="G7307" t="s">
        <v>8326</v>
      </c>
      <c r="H7307" s="2">
        <v>44924.371438738424</v>
      </c>
      <c r="I7307" t="s">
        <v>90</v>
      </c>
      <c r="J7307" s="2">
        <v>44924.371438738424</v>
      </c>
      <c r="K7307" t="s">
        <v>90</v>
      </c>
      <c r="L7307" t="str">
        <f>VLOOKUP(C7307,ACCOUNT_MAPPING!A:C,3,FALSE)</f>
        <v>General Building Maintenance</v>
      </c>
    </row>
    <row r="7308" spans="1:12" hidden="1">
      <c r="A7308">
        <v>83088</v>
      </c>
      <c r="B7308" t="s">
        <v>2093</v>
      </c>
      <c r="C7308">
        <v>50405000</v>
      </c>
      <c r="D7308" t="s">
        <v>17</v>
      </c>
      <c r="E7308" t="s">
        <v>13</v>
      </c>
      <c r="F7308" t="s">
        <v>13</v>
      </c>
      <c r="G7308" t="s">
        <v>8327</v>
      </c>
      <c r="H7308" s="2">
        <v>44925.99169166667</v>
      </c>
      <c r="I7308" t="s">
        <v>1229</v>
      </c>
      <c r="J7308" s="2">
        <v>44925.99169166667</v>
      </c>
      <c r="K7308" t="s">
        <v>1229</v>
      </c>
      <c r="L7308" t="str">
        <f>VLOOKUP(C7308,ACCOUNT_MAPPING!A:C,3,FALSE)</f>
        <v>General Building Maintenance</v>
      </c>
    </row>
    <row r="7309" spans="1:12" hidden="1">
      <c r="A7309">
        <v>83089</v>
      </c>
      <c r="B7309" t="s">
        <v>4242</v>
      </c>
      <c r="C7309">
        <v>50405000</v>
      </c>
      <c r="D7309" t="s">
        <v>17</v>
      </c>
      <c r="E7309" t="s">
        <v>13</v>
      </c>
      <c r="F7309" t="s">
        <v>13</v>
      </c>
      <c r="G7309" t="s">
        <v>8328</v>
      </c>
      <c r="H7309" s="2">
        <v>44923.414816238423</v>
      </c>
      <c r="I7309" t="s">
        <v>90</v>
      </c>
      <c r="J7309" s="2">
        <v>44923.414816238423</v>
      </c>
      <c r="K7309" t="s">
        <v>90</v>
      </c>
      <c r="L7309" t="str">
        <f>VLOOKUP(C7309,ACCOUNT_MAPPING!A:C,3,FALSE)</f>
        <v>General Building Maintenance</v>
      </c>
    </row>
    <row r="7310" spans="1:12" hidden="1">
      <c r="A7310">
        <v>82733</v>
      </c>
      <c r="B7310" t="s">
        <v>557</v>
      </c>
      <c r="C7310">
        <v>50405000</v>
      </c>
      <c r="D7310" t="s">
        <v>17</v>
      </c>
      <c r="E7310" t="s">
        <v>13</v>
      </c>
      <c r="F7310" t="s">
        <v>13</v>
      </c>
      <c r="G7310" t="s">
        <v>8329</v>
      </c>
      <c r="H7310" s="2">
        <v>44923.523446990737</v>
      </c>
      <c r="I7310" t="s">
        <v>553</v>
      </c>
      <c r="J7310" s="2">
        <v>44923.523446990737</v>
      </c>
      <c r="K7310" t="s">
        <v>553</v>
      </c>
      <c r="L7310" t="str">
        <f>VLOOKUP(C7310,ACCOUNT_MAPPING!A:C,3,FALSE)</f>
        <v>General Building Maintenance</v>
      </c>
    </row>
    <row r="7311" spans="1:12" hidden="1">
      <c r="A7311">
        <v>82735</v>
      </c>
      <c r="B7311" t="s">
        <v>559</v>
      </c>
      <c r="C7311">
        <v>50405000</v>
      </c>
      <c r="D7311" t="s">
        <v>17</v>
      </c>
      <c r="E7311" t="s">
        <v>13</v>
      </c>
      <c r="F7311" t="s">
        <v>13</v>
      </c>
      <c r="G7311" t="s">
        <v>8330</v>
      </c>
      <c r="H7311" s="2">
        <v>44923.540007986114</v>
      </c>
      <c r="I7311" t="s">
        <v>553</v>
      </c>
      <c r="J7311" s="2">
        <v>44923.540007986114</v>
      </c>
      <c r="K7311" t="s">
        <v>553</v>
      </c>
      <c r="L7311" t="str">
        <f>VLOOKUP(C7311,ACCOUNT_MAPPING!A:C,3,FALSE)</f>
        <v>General Building Maintenance</v>
      </c>
    </row>
    <row r="7312" spans="1:12" hidden="1">
      <c r="A7312">
        <v>82752</v>
      </c>
      <c r="B7312" t="s">
        <v>1074</v>
      </c>
      <c r="C7312">
        <v>50405000</v>
      </c>
      <c r="D7312" t="s">
        <v>63</v>
      </c>
      <c r="E7312" t="s">
        <v>13</v>
      </c>
      <c r="F7312" t="s">
        <v>13</v>
      </c>
      <c r="G7312" t="s">
        <v>2277</v>
      </c>
      <c r="H7312" s="2">
        <v>44874.469781597225</v>
      </c>
      <c r="I7312" t="s">
        <v>41</v>
      </c>
      <c r="J7312" s="2">
        <v>44874.469781597225</v>
      </c>
      <c r="K7312" t="s">
        <v>41</v>
      </c>
      <c r="L7312" t="str">
        <f>VLOOKUP(C7312,ACCOUNT_MAPPING!A:C,3,FALSE)</f>
        <v>General Building Maintenance</v>
      </c>
    </row>
    <row r="7313" spans="1:12" hidden="1">
      <c r="A7313">
        <v>82742</v>
      </c>
      <c r="B7313" t="s">
        <v>4214</v>
      </c>
      <c r="C7313">
        <v>50405000</v>
      </c>
      <c r="D7313" t="s">
        <v>63</v>
      </c>
      <c r="E7313" t="s">
        <v>13</v>
      </c>
      <c r="F7313" t="s">
        <v>13</v>
      </c>
      <c r="G7313" t="s">
        <v>8331</v>
      </c>
      <c r="H7313" s="2">
        <v>44876.752185497688</v>
      </c>
      <c r="I7313" t="s">
        <v>15</v>
      </c>
      <c r="J7313" s="2">
        <v>44876.752185497688</v>
      </c>
      <c r="K7313" t="s">
        <v>15</v>
      </c>
      <c r="L7313" t="str">
        <f>VLOOKUP(C7313,ACCOUNT_MAPPING!A:C,3,FALSE)</f>
        <v>General Building Maintenance</v>
      </c>
    </row>
    <row r="7314" spans="1:12" hidden="1">
      <c r="A7314">
        <v>82748</v>
      </c>
      <c r="B7314" t="s">
        <v>4208</v>
      </c>
      <c r="C7314">
        <v>50405000</v>
      </c>
      <c r="D7314" t="s">
        <v>17</v>
      </c>
      <c r="E7314" t="s">
        <v>13</v>
      </c>
      <c r="F7314" t="s">
        <v>13</v>
      </c>
      <c r="G7314" t="s">
        <v>8332</v>
      </c>
      <c r="H7314" s="2">
        <v>44922.569827777777</v>
      </c>
      <c r="I7314" t="s">
        <v>1292</v>
      </c>
      <c r="J7314" s="2">
        <v>44922.569827777777</v>
      </c>
      <c r="K7314" t="s">
        <v>1292</v>
      </c>
      <c r="L7314" t="str">
        <f>VLOOKUP(C7314,ACCOUNT_MAPPING!A:C,3,FALSE)</f>
        <v>General Building Maintenance</v>
      </c>
    </row>
    <row r="7315" spans="1:12" hidden="1">
      <c r="A7315">
        <v>82762</v>
      </c>
      <c r="B7315" t="s">
        <v>1079</v>
      </c>
      <c r="C7315">
        <v>50405000</v>
      </c>
      <c r="D7315" t="s">
        <v>17</v>
      </c>
      <c r="E7315" t="s">
        <v>13</v>
      </c>
      <c r="F7315" t="s">
        <v>13</v>
      </c>
      <c r="G7315" t="s">
        <v>8333</v>
      </c>
      <c r="H7315" s="2">
        <v>44923.744993437504</v>
      </c>
      <c r="I7315" t="s">
        <v>766</v>
      </c>
      <c r="J7315" s="2">
        <v>44923.744993437504</v>
      </c>
      <c r="K7315" t="s">
        <v>766</v>
      </c>
      <c r="L7315" t="str">
        <f>VLOOKUP(C7315,ACCOUNT_MAPPING!A:C,3,FALSE)</f>
        <v>General Building Maintenance</v>
      </c>
    </row>
    <row r="7316" spans="1:12" hidden="1">
      <c r="A7316">
        <v>82757</v>
      </c>
      <c r="B7316" t="s">
        <v>1575</v>
      </c>
      <c r="C7316">
        <v>50405000</v>
      </c>
      <c r="D7316" t="s">
        <v>17</v>
      </c>
      <c r="E7316" t="s">
        <v>13</v>
      </c>
      <c r="F7316" t="s">
        <v>13</v>
      </c>
      <c r="G7316" t="s">
        <v>8334</v>
      </c>
      <c r="H7316" s="2">
        <v>44917.415882372683</v>
      </c>
      <c r="I7316" t="s">
        <v>233</v>
      </c>
      <c r="J7316" s="2">
        <v>44917.415882372683</v>
      </c>
      <c r="K7316" t="s">
        <v>233</v>
      </c>
      <c r="L7316" t="str">
        <f>VLOOKUP(C7316,ACCOUNT_MAPPING!A:C,3,FALSE)</f>
        <v>General Building Maintenance</v>
      </c>
    </row>
    <row r="7317" spans="1:12" hidden="1">
      <c r="A7317">
        <v>82765</v>
      </c>
      <c r="B7317" t="s">
        <v>556</v>
      </c>
      <c r="C7317">
        <v>50405000</v>
      </c>
      <c r="D7317" t="s">
        <v>17</v>
      </c>
      <c r="E7317" t="s">
        <v>13</v>
      </c>
      <c r="F7317" t="s">
        <v>13</v>
      </c>
      <c r="G7317" t="s">
        <v>8335</v>
      </c>
      <c r="H7317" s="2">
        <v>44923.560148344906</v>
      </c>
      <c r="I7317" t="s">
        <v>553</v>
      </c>
      <c r="J7317" s="2">
        <v>44923.560148344906</v>
      </c>
      <c r="K7317" t="s">
        <v>553</v>
      </c>
      <c r="L7317" t="str">
        <f>VLOOKUP(C7317,ACCOUNT_MAPPING!A:C,3,FALSE)</f>
        <v>General Building Maintenance</v>
      </c>
    </row>
    <row r="7318" spans="1:12" hidden="1">
      <c r="A7318">
        <v>82777</v>
      </c>
      <c r="B7318" t="s">
        <v>567</v>
      </c>
      <c r="C7318">
        <v>50405000</v>
      </c>
      <c r="D7318" t="s">
        <v>17</v>
      </c>
      <c r="E7318" t="s">
        <v>13</v>
      </c>
      <c r="F7318" t="s">
        <v>13</v>
      </c>
      <c r="G7318" t="s">
        <v>8336</v>
      </c>
      <c r="H7318" s="2">
        <v>44923.727046840278</v>
      </c>
      <c r="I7318" t="s">
        <v>123</v>
      </c>
      <c r="J7318" s="2">
        <v>44923.727046840278</v>
      </c>
      <c r="K7318" t="s">
        <v>123</v>
      </c>
      <c r="L7318" t="str">
        <f>VLOOKUP(C7318,ACCOUNT_MAPPING!A:C,3,FALSE)</f>
        <v>General Building Maintenance</v>
      </c>
    </row>
    <row r="7319" spans="1:12" hidden="1">
      <c r="A7319">
        <v>82779</v>
      </c>
      <c r="B7319" t="s">
        <v>569</v>
      </c>
      <c r="C7319">
        <v>50405000</v>
      </c>
      <c r="D7319" t="s">
        <v>17</v>
      </c>
      <c r="E7319" t="s">
        <v>13</v>
      </c>
      <c r="F7319" t="s">
        <v>13</v>
      </c>
      <c r="G7319" t="s">
        <v>8337</v>
      </c>
      <c r="H7319" s="2">
        <v>44924.478163576387</v>
      </c>
      <c r="I7319" t="s">
        <v>79</v>
      </c>
      <c r="J7319" s="2">
        <v>44924.478163576387</v>
      </c>
      <c r="K7319" t="s">
        <v>79</v>
      </c>
      <c r="L7319" t="str">
        <f>VLOOKUP(C7319,ACCOUNT_MAPPING!A:C,3,FALSE)</f>
        <v>General Building Maintenance</v>
      </c>
    </row>
    <row r="7320" spans="1:12" hidden="1">
      <c r="A7320">
        <v>82698</v>
      </c>
      <c r="B7320" t="s">
        <v>4227</v>
      </c>
      <c r="C7320">
        <v>50405000</v>
      </c>
      <c r="D7320" t="s">
        <v>17</v>
      </c>
      <c r="E7320" t="s">
        <v>13</v>
      </c>
      <c r="F7320" t="s">
        <v>13</v>
      </c>
      <c r="G7320" t="s">
        <v>8338</v>
      </c>
      <c r="H7320" s="2">
        <v>44929.513610034723</v>
      </c>
      <c r="I7320" t="s">
        <v>1092</v>
      </c>
      <c r="J7320" s="2">
        <v>44929.513610034723</v>
      </c>
      <c r="K7320" t="s">
        <v>1092</v>
      </c>
      <c r="L7320" t="str">
        <f>VLOOKUP(C7320,ACCOUNT_MAPPING!A:C,3,FALSE)</f>
        <v>General Building Maintenance</v>
      </c>
    </row>
    <row r="7321" spans="1:12" hidden="1">
      <c r="A7321">
        <v>82772</v>
      </c>
      <c r="B7321" t="s">
        <v>4220</v>
      </c>
      <c r="C7321">
        <v>50405000</v>
      </c>
      <c r="D7321" t="s">
        <v>17</v>
      </c>
      <c r="E7321" t="s">
        <v>13</v>
      </c>
      <c r="F7321" t="s">
        <v>13</v>
      </c>
      <c r="G7321" t="s">
        <v>8339</v>
      </c>
      <c r="H7321" s="2">
        <v>44923.745134293982</v>
      </c>
      <c r="I7321" t="s">
        <v>778</v>
      </c>
      <c r="J7321" s="2">
        <v>44923.745134293982</v>
      </c>
      <c r="K7321" t="s">
        <v>778</v>
      </c>
      <c r="L7321" t="str">
        <f>VLOOKUP(C7321,ACCOUNT_MAPPING!A:C,3,FALSE)</f>
        <v>General Building Maintenance</v>
      </c>
    </row>
    <row r="7322" spans="1:12" hidden="1">
      <c r="A7322">
        <v>83137</v>
      </c>
      <c r="B7322" t="s">
        <v>1580</v>
      </c>
      <c r="C7322">
        <v>50405000</v>
      </c>
      <c r="D7322" t="s">
        <v>17</v>
      </c>
      <c r="E7322" t="s">
        <v>13</v>
      </c>
      <c r="F7322" t="s">
        <v>13</v>
      </c>
      <c r="G7322" t="s">
        <v>8340</v>
      </c>
      <c r="H7322" s="2">
        <v>44922.509179016204</v>
      </c>
      <c r="I7322" t="s">
        <v>56</v>
      </c>
      <c r="J7322" s="2">
        <v>44922.509179016204</v>
      </c>
      <c r="K7322" t="s">
        <v>56</v>
      </c>
      <c r="L7322" t="str">
        <f>VLOOKUP(C7322,ACCOUNT_MAPPING!A:C,3,FALSE)</f>
        <v>General Building Maintenance</v>
      </c>
    </row>
    <row r="7323" spans="1:12" hidden="1">
      <c r="A7323">
        <v>82784</v>
      </c>
      <c r="B7323" t="s">
        <v>1111</v>
      </c>
      <c r="C7323">
        <v>50405000</v>
      </c>
      <c r="D7323" t="s">
        <v>17</v>
      </c>
      <c r="E7323" t="s">
        <v>13</v>
      </c>
      <c r="F7323" t="s">
        <v>13</v>
      </c>
      <c r="G7323" t="s">
        <v>8341</v>
      </c>
      <c r="H7323" s="2">
        <v>44923.725700462965</v>
      </c>
      <c r="I7323" t="s">
        <v>759</v>
      </c>
      <c r="J7323" s="2">
        <v>44923.725700462965</v>
      </c>
      <c r="K7323" t="s">
        <v>759</v>
      </c>
      <c r="L7323" t="str">
        <f>VLOOKUP(C7323,ACCOUNT_MAPPING!A:C,3,FALSE)</f>
        <v>General Building Maintenance</v>
      </c>
    </row>
    <row r="7324" spans="1:12" hidden="1">
      <c r="A7324">
        <v>82706</v>
      </c>
      <c r="B7324" t="s">
        <v>2069</v>
      </c>
      <c r="C7324">
        <v>50405000</v>
      </c>
      <c r="D7324" t="s">
        <v>17</v>
      </c>
      <c r="E7324" t="s">
        <v>13</v>
      </c>
      <c r="F7324" t="s">
        <v>13</v>
      </c>
      <c r="G7324" t="s">
        <v>8342</v>
      </c>
      <c r="H7324" s="2">
        <v>44928.584894178239</v>
      </c>
      <c r="I7324" t="s">
        <v>577</v>
      </c>
      <c r="J7324" s="2">
        <v>44928.584894178239</v>
      </c>
      <c r="K7324" t="s">
        <v>577</v>
      </c>
      <c r="L7324" t="str">
        <f>VLOOKUP(C7324,ACCOUNT_MAPPING!A:C,3,FALSE)</f>
        <v>General Building Maintenance</v>
      </c>
    </row>
    <row r="7325" spans="1:12" hidden="1">
      <c r="A7325">
        <v>83138</v>
      </c>
      <c r="B7325" t="s">
        <v>3606</v>
      </c>
      <c r="C7325">
        <v>50405000</v>
      </c>
      <c r="D7325" t="s">
        <v>17</v>
      </c>
      <c r="E7325" t="s">
        <v>13</v>
      </c>
      <c r="F7325" t="s">
        <v>13</v>
      </c>
      <c r="G7325" t="s">
        <v>8343</v>
      </c>
      <c r="H7325" s="2">
        <v>44924.658854479167</v>
      </c>
      <c r="I7325" t="s">
        <v>598</v>
      </c>
      <c r="J7325" s="2">
        <v>44924.658854479167</v>
      </c>
      <c r="K7325" t="s">
        <v>598</v>
      </c>
      <c r="L7325" t="str">
        <f>VLOOKUP(C7325,ACCOUNT_MAPPING!A:C,3,FALSE)</f>
        <v>General Building Maintenance</v>
      </c>
    </row>
    <row r="7326" spans="1:12" hidden="1">
      <c r="A7326">
        <v>83143</v>
      </c>
      <c r="B7326" t="s">
        <v>2121</v>
      </c>
      <c r="C7326">
        <v>50405000</v>
      </c>
      <c r="D7326" t="s">
        <v>17</v>
      </c>
      <c r="E7326" t="s">
        <v>13</v>
      </c>
      <c r="F7326" t="s">
        <v>13</v>
      </c>
      <c r="G7326" t="s">
        <v>8344</v>
      </c>
      <c r="H7326" s="2">
        <v>44923.694096608793</v>
      </c>
      <c r="I7326" t="s">
        <v>87</v>
      </c>
      <c r="J7326" s="2">
        <v>44923.694096608793</v>
      </c>
      <c r="K7326" t="s">
        <v>87</v>
      </c>
      <c r="L7326" t="str">
        <f>VLOOKUP(C7326,ACCOUNT_MAPPING!A:C,3,FALSE)</f>
        <v>General Building Maintenance</v>
      </c>
    </row>
    <row r="7327" spans="1:12" hidden="1">
      <c r="A7327">
        <v>82711</v>
      </c>
      <c r="B7327" t="s">
        <v>1583</v>
      </c>
      <c r="C7327">
        <v>50405000</v>
      </c>
      <c r="D7327" t="s">
        <v>63</v>
      </c>
      <c r="E7327" t="s">
        <v>13</v>
      </c>
      <c r="F7327" t="s">
        <v>13</v>
      </c>
      <c r="G7327" t="s">
        <v>8345</v>
      </c>
      <c r="H7327" s="2">
        <v>44876.742143634256</v>
      </c>
      <c r="I7327" t="s">
        <v>15</v>
      </c>
      <c r="J7327" s="2">
        <v>44876.742143634256</v>
      </c>
      <c r="K7327" t="s">
        <v>15</v>
      </c>
      <c r="L7327" t="str">
        <f>VLOOKUP(C7327,ACCOUNT_MAPPING!A:C,3,FALSE)</f>
        <v>General Building Maintenance</v>
      </c>
    </row>
    <row r="7328" spans="1:12" hidden="1">
      <c r="A7328">
        <v>82718</v>
      </c>
      <c r="B7328" t="s">
        <v>549</v>
      </c>
      <c r="C7328">
        <v>50405000</v>
      </c>
      <c r="D7328" t="s">
        <v>17</v>
      </c>
      <c r="E7328" t="s">
        <v>13</v>
      </c>
      <c r="F7328" t="s">
        <v>13</v>
      </c>
      <c r="G7328" t="s">
        <v>8346</v>
      </c>
      <c r="H7328" s="2">
        <v>44915.537874652779</v>
      </c>
      <c r="I7328" t="s">
        <v>93</v>
      </c>
      <c r="J7328" s="2">
        <v>44915.537874652779</v>
      </c>
      <c r="K7328" t="s">
        <v>93</v>
      </c>
      <c r="L7328" t="str">
        <f>VLOOKUP(C7328,ACCOUNT_MAPPING!A:C,3,FALSE)</f>
        <v>General Building Maintenance</v>
      </c>
    </row>
    <row r="7329" spans="1:12" hidden="1">
      <c r="A7329">
        <v>83145</v>
      </c>
      <c r="B7329" t="s">
        <v>634</v>
      </c>
      <c r="C7329">
        <v>50405000</v>
      </c>
      <c r="D7329" t="s">
        <v>17</v>
      </c>
      <c r="E7329" t="s">
        <v>13</v>
      </c>
      <c r="F7329" t="s">
        <v>13</v>
      </c>
      <c r="G7329" t="s">
        <v>8241</v>
      </c>
      <c r="H7329" s="2">
        <v>44917.692942592592</v>
      </c>
      <c r="I7329" t="s">
        <v>627</v>
      </c>
      <c r="J7329" s="2">
        <v>44917.692942592592</v>
      </c>
      <c r="K7329" t="s">
        <v>627</v>
      </c>
      <c r="L7329" t="str">
        <f>VLOOKUP(C7329,ACCOUNT_MAPPING!A:C,3,FALSE)</f>
        <v>General Building Maintenance</v>
      </c>
    </row>
    <row r="7330" spans="1:12" hidden="1">
      <c r="A7330">
        <v>83151</v>
      </c>
      <c r="B7330" t="s">
        <v>637</v>
      </c>
      <c r="C7330">
        <v>50405000</v>
      </c>
      <c r="D7330" t="s">
        <v>63</v>
      </c>
      <c r="E7330" t="s">
        <v>13</v>
      </c>
      <c r="F7330" t="s">
        <v>13</v>
      </c>
      <c r="G7330" t="s">
        <v>8241</v>
      </c>
      <c r="H7330" s="2">
        <v>44875.513624537038</v>
      </c>
      <c r="I7330" t="s">
        <v>627</v>
      </c>
      <c r="J7330" s="2">
        <v>44875.513624537038</v>
      </c>
      <c r="K7330" t="s">
        <v>627</v>
      </c>
      <c r="L7330" t="str">
        <f>VLOOKUP(C7330,ACCOUNT_MAPPING!A:C,3,FALSE)</f>
        <v>General Building Maintenance</v>
      </c>
    </row>
    <row r="7331" spans="1:12" hidden="1">
      <c r="A7331">
        <v>83152</v>
      </c>
      <c r="B7331" t="s">
        <v>638</v>
      </c>
      <c r="C7331">
        <v>50405000</v>
      </c>
      <c r="D7331" t="s">
        <v>17</v>
      </c>
      <c r="E7331" t="s">
        <v>13</v>
      </c>
      <c r="F7331" t="s">
        <v>13</v>
      </c>
      <c r="G7331" t="s">
        <v>8241</v>
      </c>
      <c r="H7331" s="2">
        <v>44917.733470486113</v>
      </c>
      <c r="I7331" t="s">
        <v>627</v>
      </c>
      <c r="J7331" s="2">
        <v>44917.733470486113</v>
      </c>
      <c r="K7331" t="s">
        <v>627</v>
      </c>
      <c r="L7331" t="str">
        <f>VLOOKUP(C7331,ACCOUNT_MAPPING!A:C,3,FALSE)</f>
        <v>General Building Maintenance</v>
      </c>
    </row>
    <row r="7332" spans="1:12" hidden="1">
      <c r="A7332">
        <v>83169</v>
      </c>
      <c r="B7332" t="s">
        <v>5197</v>
      </c>
      <c r="C7332">
        <v>50405000</v>
      </c>
      <c r="D7332" t="s">
        <v>17</v>
      </c>
      <c r="E7332" t="s">
        <v>13</v>
      </c>
      <c r="F7332" t="s">
        <v>13</v>
      </c>
      <c r="G7332" t="s">
        <v>8347</v>
      </c>
      <c r="H7332" s="2">
        <v>44924.704677974536</v>
      </c>
      <c r="I7332" t="s">
        <v>289</v>
      </c>
      <c r="J7332" s="2">
        <v>44924.704677974536</v>
      </c>
      <c r="K7332" t="s">
        <v>289</v>
      </c>
      <c r="L7332" t="str">
        <f>VLOOKUP(C7332,ACCOUNT_MAPPING!A:C,3,FALSE)</f>
        <v>General Building Maintenance</v>
      </c>
    </row>
    <row r="7333" spans="1:12" hidden="1">
      <c r="A7333">
        <v>83059</v>
      </c>
      <c r="B7333" t="s">
        <v>3069</v>
      </c>
      <c r="C7333">
        <v>50405000</v>
      </c>
      <c r="D7333" t="s">
        <v>17</v>
      </c>
      <c r="E7333" t="s">
        <v>13</v>
      </c>
      <c r="F7333" t="s">
        <v>13</v>
      </c>
      <c r="G7333" t="s">
        <v>8318</v>
      </c>
      <c r="H7333" s="2">
        <v>44922.698715011575</v>
      </c>
      <c r="I7333" t="s">
        <v>275</v>
      </c>
      <c r="J7333" s="2">
        <v>44922.698715011575</v>
      </c>
      <c r="K7333" t="s">
        <v>275</v>
      </c>
      <c r="L7333" t="str">
        <f>VLOOKUP(C7333,ACCOUNT_MAPPING!A:C,3,FALSE)</f>
        <v>General Building Maintenance</v>
      </c>
    </row>
    <row r="7334" spans="1:12" hidden="1">
      <c r="A7334">
        <v>83855</v>
      </c>
      <c r="B7334" t="s">
        <v>5673</v>
      </c>
      <c r="C7334">
        <v>50405000</v>
      </c>
      <c r="D7334" t="s">
        <v>17</v>
      </c>
      <c r="E7334" t="s">
        <v>13</v>
      </c>
      <c r="F7334" t="s">
        <v>13</v>
      </c>
      <c r="G7334" t="s">
        <v>8348</v>
      </c>
      <c r="H7334" s="2">
        <v>44923.714248229167</v>
      </c>
      <c r="I7334" t="s">
        <v>2111</v>
      </c>
      <c r="J7334" s="2">
        <v>44923.714248229167</v>
      </c>
      <c r="K7334" t="s">
        <v>2111</v>
      </c>
      <c r="L7334" t="str">
        <f>VLOOKUP(C7334,ACCOUNT_MAPPING!A:C,3,FALSE)</f>
        <v>General Building Maintenance</v>
      </c>
    </row>
    <row r="7335" spans="1:12" hidden="1">
      <c r="A7335">
        <v>83857</v>
      </c>
      <c r="B7335" t="s">
        <v>3569</v>
      </c>
      <c r="C7335">
        <v>50405000</v>
      </c>
      <c r="D7335" t="s">
        <v>17</v>
      </c>
      <c r="E7335" t="s">
        <v>13</v>
      </c>
      <c r="F7335" t="s">
        <v>13</v>
      </c>
      <c r="G7335" t="s">
        <v>8348</v>
      </c>
      <c r="H7335" s="2">
        <v>44923.752521643517</v>
      </c>
      <c r="I7335" t="s">
        <v>2111</v>
      </c>
      <c r="J7335" s="2">
        <v>44923.752521643517</v>
      </c>
      <c r="K7335" t="s">
        <v>2111</v>
      </c>
      <c r="L7335" t="str">
        <f>VLOOKUP(C7335,ACCOUNT_MAPPING!A:C,3,FALSE)</f>
        <v>General Building Maintenance</v>
      </c>
    </row>
    <row r="7336" spans="1:12" hidden="1">
      <c r="A7336">
        <v>82743</v>
      </c>
      <c r="B7336" t="s">
        <v>4205</v>
      </c>
      <c r="C7336">
        <v>50405000</v>
      </c>
      <c r="D7336" t="s">
        <v>17</v>
      </c>
      <c r="E7336" t="s">
        <v>13</v>
      </c>
      <c r="F7336" t="s">
        <v>13</v>
      </c>
      <c r="G7336" t="s">
        <v>8349</v>
      </c>
      <c r="H7336" s="2">
        <v>44922.562857210651</v>
      </c>
      <c r="I7336" t="s">
        <v>1292</v>
      </c>
      <c r="J7336" s="2">
        <v>44922.562857210651</v>
      </c>
      <c r="K7336" t="s">
        <v>1292</v>
      </c>
      <c r="L7336" t="str">
        <f>VLOOKUP(C7336,ACCOUNT_MAPPING!A:C,3,FALSE)</f>
        <v>General Building Maintenance</v>
      </c>
    </row>
    <row r="7337" spans="1:12" hidden="1">
      <c r="A7337">
        <v>83101</v>
      </c>
      <c r="B7337" t="s">
        <v>1103</v>
      </c>
      <c r="C7337">
        <v>50405000</v>
      </c>
      <c r="D7337" t="s">
        <v>17</v>
      </c>
      <c r="E7337" t="s">
        <v>13</v>
      </c>
      <c r="F7337" t="s">
        <v>13</v>
      </c>
      <c r="G7337" t="s">
        <v>8350</v>
      </c>
      <c r="H7337" s="2">
        <v>44924.432338310187</v>
      </c>
      <c r="I7337" t="s">
        <v>553</v>
      </c>
      <c r="J7337" s="2">
        <v>44924.432338310187</v>
      </c>
      <c r="K7337" t="s">
        <v>553</v>
      </c>
      <c r="L7337" t="str">
        <f>VLOOKUP(C7337,ACCOUNT_MAPPING!A:C,3,FALSE)</f>
        <v>General Building Maintenance</v>
      </c>
    </row>
    <row r="7338" spans="1:12" hidden="1">
      <c r="A7338">
        <v>83068</v>
      </c>
      <c r="B7338" t="s">
        <v>4238</v>
      </c>
      <c r="C7338">
        <v>50405000</v>
      </c>
      <c r="D7338" t="s">
        <v>17</v>
      </c>
      <c r="E7338" t="s">
        <v>13</v>
      </c>
      <c r="F7338" t="s">
        <v>13</v>
      </c>
      <c r="G7338" t="s">
        <v>8351</v>
      </c>
      <c r="H7338" s="2">
        <v>44916.674660532408</v>
      </c>
      <c r="I7338" t="s">
        <v>1175</v>
      </c>
      <c r="J7338" s="2">
        <v>44916.674660532408</v>
      </c>
      <c r="K7338" t="s">
        <v>1175</v>
      </c>
      <c r="L7338" t="str">
        <f>VLOOKUP(C7338,ACCOUNT_MAPPING!A:C,3,FALSE)</f>
        <v>General Building Maintenance</v>
      </c>
    </row>
    <row r="7339" spans="1:12" hidden="1">
      <c r="A7339">
        <v>83113</v>
      </c>
      <c r="B7339" t="s">
        <v>3576</v>
      </c>
      <c r="C7339">
        <v>50405000</v>
      </c>
      <c r="D7339" t="s">
        <v>17</v>
      </c>
      <c r="E7339" t="s">
        <v>13</v>
      </c>
      <c r="F7339" t="s">
        <v>13</v>
      </c>
      <c r="G7339" t="s">
        <v>8352</v>
      </c>
      <c r="H7339" s="2">
        <v>44923.618405092595</v>
      </c>
      <c r="I7339" t="s">
        <v>90</v>
      </c>
      <c r="J7339" s="2">
        <v>44923.618405092595</v>
      </c>
      <c r="K7339" t="s">
        <v>90</v>
      </c>
      <c r="L7339" t="str">
        <f>VLOOKUP(C7339,ACCOUNT_MAPPING!A:C,3,FALSE)</f>
        <v>General Building Maintenance</v>
      </c>
    </row>
    <row r="7340" spans="1:12" hidden="1">
      <c r="A7340">
        <v>83123</v>
      </c>
      <c r="B7340" t="s">
        <v>1587</v>
      </c>
      <c r="C7340">
        <v>50405000</v>
      </c>
      <c r="D7340" t="s">
        <v>17</v>
      </c>
      <c r="E7340" t="s">
        <v>13</v>
      </c>
      <c r="F7340" t="s">
        <v>13</v>
      </c>
      <c r="G7340" t="s">
        <v>6298</v>
      </c>
      <c r="H7340" s="2">
        <v>44922.472664583336</v>
      </c>
      <c r="I7340" t="s">
        <v>56</v>
      </c>
      <c r="J7340" s="2">
        <v>44922.472664583336</v>
      </c>
      <c r="K7340" t="s">
        <v>56</v>
      </c>
      <c r="L7340" t="str">
        <f>VLOOKUP(C7340,ACCOUNT_MAPPING!A:C,3,FALSE)</f>
        <v>General Building Maintenance</v>
      </c>
    </row>
    <row r="7341" spans="1:12" hidden="1">
      <c r="A7341">
        <v>82754</v>
      </c>
      <c r="B7341" t="s">
        <v>578</v>
      </c>
      <c r="C7341">
        <v>50405000</v>
      </c>
      <c r="D7341" t="s">
        <v>17</v>
      </c>
      <c r="E7341" t="s">
        <v>13</v>
      </c>
      <c r="F7341" t="s">
        <v>13</v>
      </c>
      <c r="G7341" t="s">
        <v>8353</v>
      </c>
      <c r="H7341" s="2">
        <v>44923.549773263891</v>
      </c>
      <c r="I7341" t="s">
        <v>553</v>
      </c>
      <c r="J7341" s="2">
        <v>44923.549773263891</v>
      </c>
      <c r="K7341" t="s">
        <v>553</v>
      </c>
      <c r="L7341" t="str">
        <f>VLOOKUP(C7341,ACCOUNT_MAPPING!A:C,3,FALSE)</f>
        <v>General Building Maintenance</v>
      </c>
    </row>
    <row r="7342" spans="1:12" hidden="1">
      <c r="A7342">
        <v>82761</v>
      </c>
      <c r="B7342" t="s">
        <v>2061</v>
      </c>
      <c r="C7342">
        <v>50405000</v>
      </c>
      <c r="D7342" t="s">
        <v>17</v>
      </c>
      <c r="E7342" t="s">
        <v>13</v>
      </c>
      <c r="F7342" t="s">
        <v>13</v>
      </c>
      <c r="G7342" t="s">
        <v>8354</v>
      </c>
      <c r="H7342" s="2">
        <v>44924.47436886574</v>
      </c>
      <c r="I7342" t="s">
        <v>79</v>
      </c>
      <c r="J7342" s="2">
        <v>44924.47436886574</v>
      </c>
      <c r="K7342" t="s">
        <v>79</v>
      </c>
      <c r="L7342" t="str">
        <f>VLOOKUP(C7342,ACCOUNT_MAPPING!A:C,3,FALSE)</f>
        <v>General Building Maintenance</v>
      </c>
    </row>
    <row r="7343" spans="1:12" hidden="1">
      <c r="A7343">
        <v>83116</v>
      </c>
      <c r="B7343" t="s">
        <v>1589</v>
      </c>
      <c r="C7343">
        <v>50405000</v>
      </c>
      <c r="D7343" t="s">
        <v>17</v>
      </c>
      <c r="E7343" t="s">
        <v>13</v>
      </c>
      <c r="F7343" t="s">
        <v>13</v>
      </c>
      <c r="G7343" t="s">
        <v>6298</v>
      </c>
      <c r="H7343" s="2">
        <v>44918.637814780093</v>
      </c>
      <c r="I7343" t="s">
        <v>56</v>
      </c>
      <c r="J7343" s="2">
        <v>44918.637814780093</v>
      </c>
      <c r="K7343" t="s">
        <v>56</v>
      </c>
      <c r="L7343" t="str">
        <f>VLOOKUP(C7343,ACCOUNT_MAPPING!A:C,3,FALSE)</f>
        <v>General Building Maintenance</v>
      </c>
    </row>
    <row r="7344" spans="1:12" hidden="1">
      <c r="A7344">
        <v>82768</v>
      </c>
      <c r="B7344" t="s">
        <v>1108</v>
      </c>
      <c r="C7344">
        <v>50405000</v>
      </c>
      <c r="D7344" t="s">
        <v>17</v>
      </c>
      <c r="E7344" t="s">
        <v>13</v>
      </c>
      <c r="F7344" t="s">
        <v>13</v>
      </c>
      <c r="G7344" t="s">
        <v>8341</v>
      </c>
      <c r="H7344" s="2">
        <v>44923.702885185186</v>
      </c>
      <c r="I7344" t="s">
        <v>759</v>
      </c>
      <c r="J7344" s="2">
        <v>44923.702885185186</v>
      </c>
      <c r="K7344" t="s">
        <v>759</v>
      </c>
      <c r="L7344" t="str">
        <f>VLOOKUP(C7344,ACCOUNT_MAPPING!A:C,3,FALSE)</f>
        <v>General Building Maintenance</v>
      </c>
    </row>
    <row r="7345" spans="1:12" hidden="1">
      <c r="A7345">
        <v>82769</v>
      </c>
      <c r="B7345" t="s">
        <v>1098</v>
      </c>
      <c r="C7345">
        <v>50405000</v>
      </c>
      <c r="D7345" t="s">
        <v>17</v>
      </c>
      <c r="E7345" t="s">
        <v>13</v>
      </c>
      <c r="F7345" t="s">
        <v>13</v>
      </c>
      <c r="G7345" t="s">
        <v>8341</v>
      </c>
      <c r="H7345" s="2">
        <v>44923.716455706017</v>
      </c>
      <c r="I7345" t="s">
        <v>759</v>
      </c>
      <c r="J7345" s="2">
        <v>44923.716455706017</v>
      </c>
      <c r="K7345" t="s">
        <v>759</v>
      </c>
      <c r="L7345" t="str">
        <f>VLOOKUP(C7345,ACCOUNT_MAPPING!A:C,3,FALSE)</f>
        <v>General Building Maintenance</v>
      </c>
    </row>
    <row r="7346" spans="1:12" hidden="1">
      <c r="A7346">
        <v>83127</v>
      </c>
      <c r="B7346" t="s">
        <v>1334</v>
      </c>
      <c r="C7346">
        <v>50405000</v>
      </c>
      <c r="D7346" t="s">
        <v>17</v>
      </c>
      <c r="E7346" t="s">
        <v>13</v>
      </c>
      <c r="F7346" t="s">
        <v>13</v>
      </c>
      <c r="G7346" t="s">
        <v>6263</v>
      </c>
      <c r="H7346" s="2">
        <v>44922.481462002317</v>
      </c>
      <c r="I7346" t="s">
        <v>56</v>
      </c>
      <c r="J7346" s="2">
        <v>44922.481462002317</v>
      </c>
      <c r="K7346" t="s">
        <v>56</v>
      </c>
      <c r="L7346" t="str">
        <f>VLOOKUP(C7346,ACCOUNT_MAPPING!A:C,3,FALSE)</f>
        <v>General Building Maintenance</v>
      </c>
    </row>
    <row r="7347" spans="1:12" hidden="1">
      <c r="A7347">
        <v>83130</v>
      </c>
      <c r="B7347" t="s">
        <v>2099</v>
      </c>
      <c r="C7347">
        <v>50405000</v>
      </c>
      <c r="D7347" t="s">
        <v>17</v>
      </c>
      <c r="E7347" t="s">
        <v>13</v>
      </c>
      <c r="F7347" t="s">
        <v>13</v>
      </c>
      <c r="G7347" t="s">
        <v>8355</v>
      </c>
      <c r="H7347" s="2">
        <v>44924.628158020831</v>
      </c>
      <c r="I7347" t="s">
        <v>65</v>
      </c>
      <c r="J7347" s="2">
        <v>44924.628158020831</v>
      </c>
      <c r="K7347" t="s">
        <v>65</v>
      </c>
      <c r="L7347" t="str">
        <f>VLOOKUP(C7347,ACCOUNT_MAPPING!A:C,3,FALSE)</f>
        <v>General Building Maintenance</v>
      </c>
    </row>
    <row r="7348" spans="1:12" hidden="1">
      <c r="A7348">
        <v>83131</v>
      </c>
      <c r="B7348" t="s">
        <v>1593</v>
      </c>
      <c r="C7348">
        <v>50405000</v>
      </c>
      <c r="D7348" t="s">
        <v>17</v>
      </c>
      <c r="E7348" t="s">
        <v>13</v>
      </c>
      <c r="F7348" t="s">
        <v>13</v>
      </c>
      <c r="G7348" t="s">
        <v>8356</v>
      </c>
      <c r="H7348" s="2">
        <v>44922.499482025465</v>
      </c>
      <c r="I7348" t="s">
        <v>56</v>
      </c>
      <c r="J7348" s="2">
        <v>44922.499482025465</v>
      </c>
      <c r="K7348" t="s">
        <v>56</v>
      </c>
      <c r="L7348" t="str">
        <f>VLOOKUP(C7348,ACCOUNT_MAPPING!A:C,3,FALSE)</f>
        <v>General Building Maintenance</v>
      </c>
    </row>
    <row r="7349" spans="1:12" hidden="1">
      <c r="A7349">
        <v>83134</v>
      </c>
      <c r="B7349" t="s">
        <v>3558</v>
      </c>
      <c r="C7349">
        <v>50405000</v>
      </c>
      <c r="D7349" t="s">
        <v>17</v>
      </c>
      <c r="E7349" t="s">
        <v>13</v>
      </c>
      <c r="F7349" t="s">
        <v>13</v>
      </c>
      <c r="G7349" t="s">
        <v>8357</v>
      </c>
      <c r="H7349" s="2">
        <v>44917.803995520837</v>
      </c>
      <c r="I7349" t="s">
        <v>79</v>
      </c>
      <c r="J7349" s="2">
        <v>44917.803995520837</v>
      </c>
      <c r="K7349" t="s">
        <v>79</v>
      </c>
      <c r="L7349" t="str">
        <f>VLOOKUP(C7349,ACCOUNT_MAPPING!A:C,3,FALSE)</f>
        <v>General Building Maintenance</v>
      </c>
    </row>
    <row r="7350" spans="1:12" hidden="1">
      <c r="A7350">
        <v>82775</v>
      </c>
      <c r="B7350" t="s">
        <v>2102</v>
      </c>
      <c r="C7350">
        <v>50405000</v>
      </c>
      <c r="D7350" t="s">
        <v>17</v>
      </c>
      <c r="E7350" t="s">
        <v>13</v>
      </c>
      <c r="F7350" t="s">
        <v>13</v>
      </c>
      <c r="G7350" t="s">
        <v>8358</v>
      </c>
      <c r="H7350" s="2">
        <v>44922.600138622685</v>
      </c>
      <c r="I7350" t="s">
        <v>1292</v>
      </c>
      <c r="J7350" s="2">
        <v>44922.600138622685</v>
      </c>
      <c r="K7350" t="s">
        <v>1292</v>
      </c>
      <c r="L7350" t="str">
        <f>VLOOKUP(C7350,ACCOUNT_MAPPING!A:C,3,FALSE)</f>
        <v>General Building Maintenance</v>
      </c>
    </row>
    <row r="7351" spans="1:12" hidden="1">
      <c r="A7351">
        <v>82782</v>
      </c>
      <c r="B7351" t="s">
        <v>1110</v>
      </c>
      <c r="C7351">
        <v>50405000</v>
      </c>
      <c r="D7351" t="s">
        <v>17</v>
      </c>
      <c r="E7351" t="s">
        <v>13</v>
      </c>
      <c r="F7351" t="s">
        <v>13</v>
      </c>
      <c r="G7351" t="s">
        <v>8341</v>
      </c>
      <c r="H7351" s="2">
        <v>44923.721545219909</v>
      </c>
      <c r="I7351" t="s">
        <v>759</v>
      </c>
      <c r="J7351" s="2">
        <v>44923.721545219909</v>
      </c>
      <c r="K7351" t="s">
        <v>759</v>
      </c>
      <c r="L7351" t="str">
        <f>VLOOKUP(C7351,ACCOUNT_MAPPING!A:C,3,FALSE)</f>
        <v>General Building Maintenance</v>
      </c>
    </row>
    <row r="7352" spans="1:12" hidden="1">
      <c r="A7352">
        <v>83148</v>
      </c>
      <c r="B7352" t="s">
        <v>633</v>
      </c>
      <c r="C7352">
        <v>50405000</v>
      </c>
      <c r="D7352" t="s">
        <v>17</v>
      </c>
      <c r="E7352" t="s">
        <v>13</v>
      </c>
      <c r="F7352" t="s">
        <v>13</v>
      </c>
      <c r="G7352" t="s">
        <v>8241</v>
      </c>
      <c r="H7352" s="2">
        <v>44917.712488854166</v>
      </c>
      <c r="I7352" t="s">
        <v>627</v>
      </c>
      <c r="J7352" s="2">
        <v>44917.712488854166</v>
      </c>
      <c r="K7352" t="s">
        <v>627</v>
      </c>
      <c r="L7352" t="str">
        <f>VLOOKUP(C7352,ACCOUNT_MAPPING!A:C,3,FALSE)</f>
        <v>General Building Maintenance</v>
      </c>
    </row>
    <row r="7353" spans="1:12" hidden="1">
      <c r="A7353">
        <v>109797</v>
      </c>
      <c r="B7353" t="s">
        <v>3136</v>
      </c>
      <c r="C7353">
        <v>50405000</v>
      </c>
      <c r="D7353" t="s">
        <v>17</v>
      </c>
      <c r="E7353" t="s">
        <v>13</v>
      </c>
      <c r="F7353" t="s">
        <v>13</v>
      </c>
      <c r="G7353" t="s">
        <v>8359</v>
      </c>
      <c r="H7353" s="2">
        <v>44929.409803472219</v>
      </c>
      <c r="I7353" t="s">
        <v>289</v>
      </c>
      <c r="J7353" s="2">
        <v>44929.409803472219</v>
      </c>
      <c r="K7353" t="s">
        <v>289</v>
      </c>
      <c r="L7353" t="str">
        <f>VLOOKUP(C7353,ACCOUNT_MAPPING!A:C,3,FALSE)</f>
        <v>General Building Maintenance</v>
      </c>
    </row>
    <row r="7354" spans="1:12" hidden="1">
      <c r="A7354">
        <v>83839</v>
      </c>
      <c r="B7354" t="s">
        <v>5155</v>
      </c>
      <c r="C7354">
        <v>50405000</v>
      </c>
      <c r="D7354" t="s">
        <v>17</v>
      </c>
      <c r="E7354" t="s">
        <v>13</v>
      </c>
      <c r="F7354" t="s">
        <v>13</v>
      </c>
      <c r="G7354" t="s">
        <v>8360</v>
      </c>
      <c r="H7354" s="2">
        <v>44914.603896446759</v>
      </c>
      <c r="I7354" t="s">
        <v>2111</v>
      </c>
      <c r="J7354" s="2">
        <v>44914.603896446759</v>
      </c>
      <c r="K7354" t="s">
        <v>2111</v>
      </c>
      <c r="L7354" t="str">
        <f>VLOOKUP(C7354,ACCOUNT_MAPPING!A:C,3,FALSE)</f>
        <v>General Building Maintenance</v>
      </c>
    </row>
    <row r="7355" spans="1:12" hidden="1">
      <c r="A7355">
        <v>126030</v>
      </c>
      <c r="B7355" t="s">
        <v>336</v>
      </c>
      <c r="C7355">
        <v>50405000</v>
      </c>
      <c r="D7355" t="s">
        <v>17</v>
      </c>
      <c r="E7355" t="s">
        <v>13</v>
      </c>
      <c r="F7355" t="s">
        <v>13</v>
      </c>
      <c r="G7355" t="s">
        <v>8361</v>
      </c>
      <c r="H7355" s="2">
        <v>44919.679553125003</v>
      </c>
      <c r="I7355" t="s">
        <v>338</v>
      </c>
      <c r="J7355" s="2">
        <v>44919.679553125003</v>
      </c>
      <c r="K7355" t="s">
        <v>338</v>
      </c>
      <c r="L7355" t="str">
        <f>VLOOKUP(C7355,ACCOUNT_MAPPING!A:C,3,FALSE)</f>
        <v>General Building Maintenance</v>
      </c>
    </row>
    <row r="7356" spans="1:12" hidden="1">
      <c r="A7356">
        <v>83844</v>
      </c>
      <c r="B7356" t="s">
        <v>5158</v>
      </c>
      <c r="C7356">
        <v>50405000</v>
      </c>
      <c r="D7356" t="s">
        <v>17</v>
      </c>
      <c r="E7356" t="s">
        <v>13</v>
      </c>
      <c r="F7356" t="s">
        <v>13</v>
      </c>
      <c r="G7356" t="s">
        <v>8360</v>
      </c>
      <c r="H7356" s="2">
        <v>44914.750241979164</v>
      </c>
      <c r="I7356" t="s">
        <v>2111</v>
      </c>
      <c r="J7356" s="2">
        <v>44914.750241979164</v>
      </c>
      <c r="K7356" t="s">
        <v>2111</v>
      </c>
      <c r="L7356" t="str">
        <f>VLOOKUP(C7356,ACCOUNT_MAPPING!A:C,3,FALSE)</f>
        <v>General Building Maintenance</v>
      </c>
    </row>
    <row r="7357" spans="1:12" hidden="1">
      <c r="A7357">
        <v>83147</v>
      </c>
      <c r="B7357" t="s">
        <v>631</v>
      </c>
      <c r="C7357">
        <v>50405000</v>
      </c>
      <c r="D7357" t="s">
        <v>17</v>
      </c>
      <c r="E7357" t="s">
        <v>13</v>
      </c>
      <c r="F7357" t="s">
        <v>13</v>
      </c>
      <c r="G7357" t="s">
        <v>8241</v>
      </c>
      <c r="H7357" s="2">
        <v>44917.704394525463</v>
      </c>
      <c r="I7357" t="s">
        <v>627</v>
      </c>
      <c r="J7357" s="2">
        <v>44917.704394525463</v>
      </c>
      <c r="K7357" t="s">
        <v>627</v>
      </c>
      <c r="L7357" t="str">
        <f>VLOOKUP(C7357,ACCOUNT_MAPPING!A:C,3,FALSE)</f>
        <v>General Building Maintenance</v>
      </c>
    </row>
    <row r="7358" spans="1:12" hidden="1">
      <c r="A7358">
        <v>83860</v>
      </c>
      <c r="B7358" t="s">
        <v>3106</v>
      </c>
      <c r="C7358">
        <v>50405000</v>
      </c>
      <c r="D7358" t="s">
        <v>17</v>
      </c>
      <c r="E7358" t="s">
        <v>13</v>
      </c>
      <c r="F7358" t="s">
        <v>13</v>
      </c>
      <c r="G7358" t="s">
        <v>8348</v>
      </c>
      <c r="H7358" s="2">
        <v>44923.801557326391</v>
      </c>
      <c r="I7358" t="s">
        <v>2111</v>
      </c>
      <c r="J7358" s="2">
        <v>44923.801557326391</v>
      </c>
      <c r="K7358" t="s">
        <v>2111</v>
      </c>
      <c r="L7358" t="str">
        <f>VLOOKUP(C7358,ACCOUNT_MAPPING!A:C,3,FALSE)</f>
        <v>General Building Maintenance</v>
      </c>
    </row>
    <row r="7359" spans="1:12" hidden="1">
      <c r="A7359">
        <v>126056</v>
      </c>
      <c r="B7359" t="s">
        <v>306</v>
      </c>
      <c r="C7359">
        <v>50405000</v>
      </c>
      <c r="D7359" t="s">
        <v>17</v>
      </c>
      <c r="E7359" t="s">
        <v>13</v>
      </c>
      <c r="F7359" t="s">
        <v>13</v>
      </c>
      <c r="G7359" t="s">
        <v>8362</v>
      </c>
      <c r="H7359" s="2">
        <v>44917.532254317128</v>
      </c>
      <c r="I7359" t="s">
        <v>295</v>
      </c>
      <c r="J7359" s="2">
        <v>44917.532254317128</v>
      </c>
      <c r="K7359" t="s">
        <v>295</v>
      </c>
      <c r="L7359" t="str">
        <f>VLOOKUP(C7359,ACCOUNT_MAPPING!A:C,3,FALSE)</f>
        <v>General Building Maintenance</v>
      </c>
    </row>
    <row r="7360" spans="1:12" hidden="1">
      <c r="A7360">
        <v>83149</v>
      </c>
      <c r="B7360" t="s">
        <v>625</v>
      </c>
      <c r="C7360">
        <v>50405000</v>
      </c>
      <c r="D7360" t="s">
        <v>17</v>
      </c>
      <c r="E7360" t="s">
        <v>13</v>
      </c>
      <c r="F7360" t="s">
        <v>13</v>
      </c>
      <c r="G7360" t="s">
        <v>8241</v>
      </c>
      <c r="H7360" s="2">
        <v>44917.716447025465</v>
      </c>
      <c r="I7360" t="s">
        <v>627</v>
      </c>
      <c r="J7360" s="2">
        <v>44917.716447025465</v>
      </c>
      <c r="K7360" t="s">
        <v>627</v>
      </c>
      <c r="L7360" t="str">
        <f>VLOOKUP(C7360,ACCOUNT_MAPPING!A:C,3,FALSE)</f>
        <v>General Building Maintenance</v>
      </c>
    </row>
    <row r="7361" spans="1:12" hidden="1">
      <c r="A7361">
        <v>83150</v>
      </c>
      <c r="B7361" t="s">
        <v>639</v>
      </c>
      <c r="C7361">
        <v>50405000</v>
      </c>
      <c r="D7361" t="s">
        <v>17</v>
      </c>
      <c r="E7361" t="s">
        <v>13</v>
      </c>
      <c r="F7361" t="s">
        <v>13</v>
      </c>
      <c r="G7361" t="s">
        <v>8241</v>
      </c>
      <c r="H7361" s="2">
        <v>44917.718632638891</v>
      </c>
      <c r="I7361" t="s">
        <v>627</v>
      </c>
      <c r="J7361" s="2">
        <v>44917.718632638891</v>
      </c>
      <c r="K7361" t="s">
        <v>627</v>
      </c>
      <c r="L7361" t="str">
        <f>VLOOKUP(C7361,ACCOUNT_MAPPING!A:C,3,FALSE)</f>
        <v>General Building Maintenance</v>
      </c>
    </row>
    <row r="7362" spans="1:12" hidden="1">
      <c r="A7362">
        <v>83061</v>
      </c>
      <c r="B7362" t="s">
        <v>273</v>
      </c>
      <c r="C7362">
        <v>50405000</v>
      </c>
      <c r="D7362" t="s">
        <v>17</v>
      </c>
      <c r="E7362" t="s">
        <v>13</v>
      </c>
      <c r="F7362" t="s">
        <v>13</v>
      </c>
      <c r="G7362" t="s">
        <v>8363</v>
      </c>
      <c r="H7362" s="2">
        <v>44922.706826817128</v>
      </c>
      <c r="I7362" t="s">
        <v>275</v>
      </c>
      <c r="J7362" s="2">
        <v>44922.706826817128</v>
      </c>
      <c r="K7362" t="s">
        <v>275</v>
      </c>
      <c r="L7362" t="str">
        <f>VLOOKUP(C7362,ACCOUNT_MAPPING!A:C,3,FALSE)</f>
        <v>General Building Maintenance</v>
      </c>
    </row>
    <row r="7363" spans="1:12" hidden="1">
      <c r="A7363">
        <v>83067</v>
      </c>
      <c r="B7363" t="s">
        <v>3098</v>
      </c>
      <c r="C7363">
        <v>50405000</v>
      </c>
      <c r="D7363" t="s">
        <v>17</v>
      </c>
      <c r="E7363" t="s">
        <v>13</v>
      </c>
      <c r="F7363" t="s">
        <v>13</v>
      </c>
      <c r="G7363" t="s">
        <v>8364</v>
      </c>
      <c r="H7363" s="2">
        <v>44922.637967442133</v>
      </c>
      <c r="I7363" t="s">
        <v>1292</v>
      </c>
      <c r="J7363" s="2">
        <v>44922.637967442133</v>
      </c>
      <c r="K7363" t="s">
        <v>1292</v>
      </c>
      <c r="L7363" t="str">
        <f>VLOOKUP(C7363,ACCOUNT_MAPPING!A:C,3,FALSE)</f>
        <v>General Building Maintenance</v>
      </c>
    </row>
    <row r="7364" spans="1:12" hidden="1">
      <c r="A7364">
        <v>83076</v>
      </c>
      <c r="B7364" t="s">
        <v>6328</v>
      </c>
      <c r="C7364">
        <v>50405000</v>
      </c>
      <c r="D7364" t="s">
        <v>17</v>
      </c>
      <c r="E7364" t="s">
        <v>13</v>
      </c>
      <c r="F7364" t="s">
        <v>13</v>
      </c>
      <c r="G7364" t="s">
        <v>8365</v>
      </c>
      <c r="H7364" s="2">
        <v>44922.669173229166</v>
      </c>
      <c r="I7364" t="s">
        <v>87</v>
      </c>
      <c r="J7364" s="2">
        <v>44922.669173229166</v>
      </c>
      <c r="K7364" t="s">
        <v>87</v>
      </c>
      <c r="L7364" t="str">
        <f>VLOOKUP(C7364,ACCOUNT_MAPPING!A:C,3,FALSE)</f>
        <v>General Building Maintenance</v>
      </c>
    </row>
    <row r="7365" spans="1:12" hidden="1">
      <c r="A7365">
        <v>83086</v>
      </c>
      <c r="B7365" t="s">
        <v>5220</v>
      </c>
      <c r="C7365">
        <v>50405000</v>
      </c>
      <c r="D7365" t="s">
        <v>17</v>
      </c>
      <c r="E7365" t="s">
        <v>13</v>
      </c>
      <c r="F7365" t="s">
        <v>13</v>
      </c>
      <c r="G7365" t="s">
        <v>8347</v>
      </c>
      <c r="H7365" s="2">
        <v>44924.64426778935</v>
      </c>
      <c r="I7365" t="s">
        <v>289</v>
      </c>
      <c r="J7365" s="2">
        <v>44924.64426778935</v>
      </c>
      <c r="K7365" t="s">
        <v>289</v>
      </c>
      <c r="L7365" t="str">
        <f>VLOOKUP(C7365,ACCOUNT_MAPPING!A:C,3,FALSE)</f>
        <v>General Building Maintenance</v>
      </c>
    </row>
    <row r="7366" spans="1:12" hidden="1">
      <c r="A7366">
        <v>126075</v>
      </c>
      <c r="B7366" t="s">
        <v>416</v>
      </c>
      <c r="C7366">
        <v>50405000</v>
      </c>
      <c r="D7366" t="s">
        <v>17</v>
      </c>
      <c r="E7366" t="s">
        <v>13</v>
      </c>
      <c r="F7366" t="s">
        <v>13</v>
      </c>
      <c r="G7366" t="s">
        <v>8366</v>
      </c>
      <c r="H7366" s="2">
        <v>44922.732724803238</v>
      </c>
      <c r="I7366" t="s">
        <v>303</v>
      </c>
      <c r="J7366" s="2">
        <v>44922.732724803238</v>
      </c>
      <c r="K7366" t="s">
        <v>303</v>
      </c>
      <c r="L7366" t="str">
        <f>VLOOKUP(C7366,ACCOUNT_MAPPING!A:C,3,FALSE)</f>
        <v>General Building Maintenance</v>
      </c>
    </row>
    <row r="7367" spans="1:12" hidden="1">
      <c r="A7367">
        <v>83838</v>
      </c>
      <c r="B7367" t="s">
        <v>5221</v>
      </c>
      <c r="C7367">
        <v>50405000</v>
      </c>
      <c r="D7367" t="s">
        <v>17</v>
      </c>
      <c r="E7367" t="s">
        <v>13</v>
      </c>
      <c r="F7367" t="s">
        <v>13</v>
      </c>
      <c r="G7367" t="s">
        <v>8360</v>
      </c>
      <c r="H7367" s="2">
        <v>44914.579481365741</v>
      </c>
      <c r="I7367" t="s">
        <v>2111</v>
      </c>
      <c r="J7367" s="2">
        <v>44914.579481365741</v>
      </c>
      <c r="K7367" t="s">
        <v>2111</v>
      </c>
      <c r="L7367" t="str">
        <f>VLOOKUP(C7367,ACCOUNT_MAPPING!A:C,3,FALSE)</f>
        <v>General Building Maintenance</v>
      </c>
    </row>
    <row r="7368" spans="1:12" hidden="1">
      <c r="A7368">
        <v>109796</v>
      </c>
      <c r="B7368" t="s">
        <v>287</v>
      </c>
      <c r="C7368">
        <v>50405000</v>
      </c>
      <c r="D7368" t="s">
        <v>17</v>
      </c>
      <c r="E7368" t="s">
        <v>13</v>
      </c>
      <c r="F7368" t="s">
        <v>13</v>
      </c>
      <c r="G7368" t="s">
        <v>8367</v>
      </c>
      <c r="H7368" s="2">
        <v>44929.401588923611</v>
      </c>
      <c r="I7368" t="s">
        <v>289</v>
      </c>
      <c r="J7368" s="2">
        <v>44929.401588923611</v>
      </c>
      <c r="K7368" t="s">
        <v>289</v>
      </c>
      <c r="L7368" t="str">
        <f>VLOOKUP(C7368,ACCOUNT_MAPPING!A:C,3,FALSE)</f>
        <v>General Building Maintenance</v>
      </c>
    </row>
    <row r="7369" spans="1:12" hidden="1">
      <c r="A7369">
        <v>83112</v>
      </c>
      <c r="B7369" t="s">
        <v>1577</v>
      </c>
      <c r="C7369">
        <v>50405000</v>
      </c>
      <c r="D7369" t="s">
        <v>17</v>
      </c>
      <c r="E7369" t="s">
        <v>13</v>
      </c>
      <c r="F7369" t="s">
        <v>13</v>
      </c>
      <c r="G7369" t="s">
        <v>8368</v>
      </c>
      <c r="H7369" s="2">
        <v>44918.635321261572</v>
      </c>
      <c r="I7369" t="s">
        <v>56</v>
      </c>
      <c r="J7369" s="2">
        <v>44918.635321261572</v>
      </c>
      <c r="K7369" t="s">
        <v>56</v>
      </c>
      <c r="L7369" t="str">
        <f>VLOOKUP(C7369,ACCOUNT_MAPPING!A:C,3,FALSE)</f>
        <v>General Building Maintenance</v>
      </c>
    </row>
    <row r="7370" spans="1:12" hidden="1">
      <c r="A7370">
        <v>83121</v>
      </c>
      <c r="B7370" t="s">
        <v>1591</v>
      </c>
      <c r="C7370">
        <v>50405000</v>
      </c>
      <c r="D7370" t="s">
        <v>17</v>
      </c>
      <c r="E7370" t="s">
        <v>13</v>
      </c>
      <c r="F7370" t="s">
        <v>13</v>
      </c>
      <c r="G7370" t="s">
        <v>6263</v>
      </c>
      <c r="H7370" s="2">
        <v>44922.450611574073</v>
      </c>
      <c r="I7370" t="s">
        <v>56</v>
      </c>
      <c r="J7370" s="2">
        <v>44922.450611574073</v>
      </c>
      <c r="K7370" t="s">
        <v>56</v>
      </c>
      <c r="L7370" t="str">
        <f>VLOOKUP(C7370,ACCOUNT_MAPPING!A:C,3,FALSE)</f>
        <v>General Building Maintenance</v>
      </c>
    </row>
    <row r="7371" spans="1:12" hidden="1">
      <c r="A7371">
        <v>126080</v>
      </c>
      <c r="B7371" t="s">
        <v>342</v>
      </c>
      <c r="C7371">
        <v>50405000</v>
      </c>
      <c r="D7371" t="s">
        <v>17</v>
      </c>
      <c r="E7371" t="s">
        <v>13</v>
      </c>
      <c r="F7371" t="s">
        <v>13</v>
      </c>
      <c r="G7371" t="s">
        <v>8369</v>
      </c>
      <c r="H7371" s="2">
        <v>44929.443277048609</v>
      </c>
      <c r="I7371" t="s">
        <v>300</v>
      </c>
      <c r="J7371" s="2">
        <v>44929.443277048609</v>
      </c>
      <c r="K7371" t="s">
        <v>300</v>
      </c>
      <c r="L7371" t="str">
        <f>VLOOKUP(C7371,ACCOUNT_MAPPING!A:C,3,FALSE)</f>
        <v>General Building Maintenance</v>
      </c>
    </row>
    <row r="7372" spans="1:12" hidden="1">
      <c r="A7372">
        <v>83845</v>
      </c>
      <c r="B7372" t="s">
        <v>2109</v>
      </c>
      <c r="C7372">
        <v>50405000</v>
      </c>
      <c r="D7372" t="s">
        <v>17</v>
      </c>
      <c r="E7372" t="s">
        <v>13</v>
      </c>
      <c r="F7372" t="s">
        <v>13</v>
      </c>
      <c r="G7372" t="s">
        <v>8370</v>
      </c>
      <c r="H7372" s="2">
        <v>44914.774803275461</v>
      </c>
      <c r="I7372" t="s">
        <v>2111</v>
      </c>
      <c r="J7372" s="2">
        <v>44914.774803275461</v>
      </c>
      <c r="K7372" t="s">
        <v>2111</v>
      </c>
      <c r="L7372" t="str">
        <f>VLOOKUP(C7372,ACCOUNT_MAPPING!A:C,3,FALSE)</f>
        <v>General Building Maintenance</v>
      </c>
    </row>
    <row r="7373" spans="1:12" hidden="1">
      <c r="A7373">
        <v>126087</v>
      </c>
      <c r="B7373" t="s">
        <v>5457</v>
      </c>
      <c r="C7373">
        <v>50405000</v>
      </c>
      <c r="D7373" t="s">
        <v>63</v>
      </c>
      <c r="E7373" t="s">
        <v>13</v>
      </c>
      <c r="F7373" t="s">
        <v>13</v>
      </c>
      <c r="G7373" t="s">
        <v>8371</v>
      </c>
      <c r="H7373" s="2">
        <v>44875.560488773146</v>
      </c>
      <c r="I7373" t="s">
        <v>360</v>
      </c>
      <c r="J7373" s="2">
        <v>44875.560488773146</v>
      </c>
      <c r="K7373" t="s">
        <v>360</v>
      </c>
      <c r="L7373" t="str">
        <f>VLOOKUP(C7373,ACCOUNT_MAPPING!A:C,3,FALSE)</f>
        <v>General Building Maintenance</v>
      </c>
    </row>
    <row r="7374" spans="1:12" hidden="1">
      <c r="A7374">
        <v>83146</v>
      </c>
      <c r="B7374" t="s">
        <v>636</v>
      </c>
      <c r="C7374">
        <v>50405000</v>
      </c>
      <c r="D7374" t="s">
        <v>17</v>
      </c>
      <c r="E7374" t="s">
        <v>13</v>
      </c>
      <c r="F7374" t="s">
        <v>13</v>
      </c>
      <c r="G7374" t="s">
        <v>8241</v>
      </c>
      <c r="H7374" s="2">
        <v>44917.69911616898</v>
      </c>
      <c r="I7374" t="s">
        <v>627</v>
      </c>
      <c r="J7374" s="2">
        <v>44917.69911616898</v>
      </c>
      <c r="K7374" t="s">
        <v>627</v>
      </c>
      <c r="L7374" t="str">
        <f>VLOOKUP(C7374,ACCOUNT_MAPPING!A:C,3,FALSE)</f>
        <v>General Building Maintenance</v>
      </c>
    </row>
    <row r="7375" spans="1:12" hidden="1">
      <c r="A7375">
        <v>126054</v>
      </c>
      <c r="B7375" t="s">
        <v>612</v>
      </c>
      <c r="C7375">
        <v>50405000</v>
      </c>
      <c r="D7375" t="s">
        <v>17</v>
      </c>
      <c r="E7375" t="s">
        <v>13</v>
      </c>
      <c r="F7375" t="s">
        <v>13</v>
      </c>
      <c r="G7375" t="s">
        <v>8372</v>
      </c>
      <c r="H7375" s="2">
        <v>44917.381099652775</v>
      </c>
      <c r="I7375" t="s">
        <v>295</v>
      </c>
      <c r="J7375" s="2">
        <v>44917.381099652775</v>
      </c>
      <c r="K7375" t="s">
        <v>295</v>
      </c>
      <c r="L7375" t="str">
        <f>VLOOKUP(C7375,ACCOUNT_MAPPING!A:C,3,FALSE)</f>
        <v>General Building Maintenance</v>
      </c>
    </row>
    <row r="7376" spans="1:12" hidden="1">
      <c r="A7376">
        <v>83174</v>
      </c>
      <c r="B7376" t="s">
        <v>5199</v>
      </c>
      <c r="C7376">
        <v>50405000</v>
      </c>
      <c r="D7376" t="s">
        <v>17</v>
      </c>
      <c r="E7376" t="s">
        <v>13</v>
      </c>
      <c r="F7376" t="s">
        <v>13</v>
      </c>
      <c r="G7376" t="s">
        <v>8347</v>
      </c>
      <c r="H7376" s="2">
        <v>44924.709262812503</v>
      </c>
      <c r="I7376" t="s">
        <v>289</v>
      </c>
      <c r="J7376" s="2">
        <v>44924.709262812503</v>
      </c>
      <c r="K7376" t="s">
        <v>289</v>
      </c>
      <c r="L7376" t="str">
        <f>VLOOKUP(C7376,ACCOUNT_MAPPING!A:C,3,FALSE)</f>
        <v>General Building Maintenance</v>
      </c>
    </row>
    <row r="7377" spans="1:12" hidden="1">
      <c r="A7377">
        <v>83841</v>
      </c>
      <c r="B7377" t="s">
        <v>5527</v>
      </c>
      <c r="C7377">
        <v>50405000</v>
      </c>
      <c r="D7377" t="s">
        <v>17</v>
      </c>
      <c r="E7377" t="s">
        <v>13</v>
      </c>
      <c r="F7377" t="s">
        <v>13</v>
      </c>
      <c r="G7377" t="s">
        <v>8373</v>
      </c>
      <c r="H7377" s="2">
        <v>44914.66996550926</v>
      </c>
      <c r="I7377" t="s">
        <v>2111</v>
      </c>
      <c r="J7377" s="2">
        <v>44914.66996550926</v>
      </c>
      <c r="K7377" t="s">
        <v>2111</v>
      </c>
      <c r="L7377" t="str">
        <f>VLOOKUP(C7377,ACCOUNT_MAPPING!A:C,3,FALSE)</f>
        <v>General Building Maintenance</v>
      </c>
    </row>
    <row r="7378" spans="1:12" hidden="1">
      <c r="A7378">
        <v>126113</v>
      </c>
      <c r="B7378" t="s">
        <v>417</v>
      </c>
      <c r="C7378">
        <v>50405000</v>
      </c>
      <c r="D7378" t="s">
        <v>17</v>
      </c>
      <c r="E7378" t="s">
        <v>13</v>
      </c>
      <c r="F7378" t="s">
        <v>13</v>
      </c>
      <c r="G7378" t="s">
        <v>5284</v>
      </c>
      <c r="H7378" s="2">
        <v>44918.022859293982</v>
      </c>
      <c r="I7378" t="s">
        <v>338</v>
      </c>
      <c r="J7378" s="2">
        <v>44918.022859293982</v>
      </c>
      <c r="K7378" t="s">
        <v>338</v>
      </c>
      <c r="L7378" t="str">
        <f>VLOOKUP(C7378,ACCOUNT_MAPPING!A:C,3,FALSE)</f>
        <v>General Building Maintenance</v>
      </c>
    </row>
    <row r="7379" spans="1:12" hidden="1">
      <c r="A7379">
        <v>83858</v>
      </c>
      <c r="B7379" t="s">
        <v>5652</v>
      </c>
      <c r="C7379">
        <v>50405000</v>
      </c>
      <c r="D7379" t="s">
        <v>17</v>
      </c>
      <c r="E7379" t="s">
        <v>13</v>
      </c>
      <c r="F7379" t="s">
        <v>13</v>
      </c>
      <c r="G7379" t="s">
        <v>8348</v>
      </c>
      <c r="H7379" s="2">
        <v>44923.75727480324</v>
      </c>
      <c r="I7379" t="s">
        <v>2111</v>
      </c>
      <c r="J7379" s="2">
        <v>44923.75727480324</v>
      </c>
      <c r="K7379" t="s">
        <v>2111</v>
      </c>
      <c r="L7379" t="str">
        <f>VLOOKUP(C7379,ACCOUNT_MAPPING!A:C,3,FALSE)</f>
        <v>General Building Maintenance</v>
      </c>
    </row>
    <row r="7380" spans="1:12" hidden="1">
      <c r="A7380">
        <v>126060</v>
      </c>
      <c r="B7380" t="s">
        <v>3138</v>
      </c>
      <c r="C7380">
        <v>50405000</v>
      </c>
      <c r="D7380" t="s">
        <v>63</v>
      </c>
      <c r="E7380" t="s">
        <v>13</v>
      </c>
      <c r="F7380" t="s">
        <v>13</v>
      </c>
      <c r="G7380" t="s">
        <v>8374</v>
      </c>
      <c r="H7380" s="2">
        <v>44875.684300000001</v>
      </c>
      <c r="I7380" t="s">
        <v>3140</v>
      </c>
      <c r="J7380" s="2">
        <v>44875.684300000001</v>
      </c>
      <c r="K7380" t="s">
        <v>3140</v>
      </c>
      <c r="L7380" t="str">
        <f>VLOOKUP(C7380,ACCOUNT_MAPPING!A:C,3,FALSE)</f>
        <v>General Building Maintenance</v>
      </c>
    </row>
    <row r="7381" spans="1:12" hidden="1">
      <c r="A7381">
        <v>126061</v>
      </c>
      <c r="B7381" t="s">
        <v>5210</v>
      </c>
      <c r="C7381">
        <v>50405000</v>
      </c>
      <c r="D7381" t="s">
        <v>63</v>
      </c>
      <c r="E7381" t="s">
        <v>13</v>
      </c>
      <c r="F7381" t="s">
        <v>13</v>
      </c>
      <c r="G7381" t="s">
        <v>8375</v>
      </c>
      <c r="H7381" s="2">
        <v>44875.707011689818</v>
      </c>
      <c r="I7381" t="s">
        <v>3140</v>
      </c>
      <c r="J7381" s="2">
        <v>44875.707011689818</v>
      </c>
      <c r="K7381" t="s">
        <v>3140</v>
      </c>
      <c r="L7381" t="str">
        <f>VLOOKUP(C7381,ACCOUNT_MAPPING!A:C,3,FALSE)</f>
        <v>General Building Maintenance</v>
      </c>
    </row>
    <row r="7382" spans="1:12" hidden="1">
      <c r="A7382">
        <v>126144</v>
      </c>
      <c r="B7382" t="s">
        <v>384</v>
      </c>
      <c r="C7382">
        <v>50405000</v>
      </c>
      <c r="D7382" t="s">
        <v>17</v>
      </c>
      <c r="E7382" t="s">
        <v>13</v>
      </c>
      <c r="F7382" t="s">
        <v>13</v>
      </c>
      <c r="G7382" t="s">
        <v>8376</v>
      </c>
      <c r="H7382" s="2">
        <v>44924.731787303244</v>
      </c>
      <c r="I7382" t="s">
        <v>323</v>
      </c>
      <c r="J7382" s="2">
        <v>44924.731787303244</v>
      </c>
      <c r="K7382" t="s">
        <v>323</v>
      </c>
      <c r="L7382" t="str">
        <f>VLOOKUP(C7382,ACCOUNT_MAPPING!A:C,3,FALSE)</f>
        <v>General Building Maintenance</v>
      </c>
    </row>
    <row r="7383" spans="1:12" hidden="1">
      <c r="A7383">
        <v>126146</v>
      </c>
      <c r="B7383" t="s">
        <v>470</v>
      </c>
      <c r="C7383">
        <v>50405000</v>
      </c>
      <c r="D7383" t="s">
        <v>17</v>
      </c>
      <c r="E7383" t="s">
        <v>13</v>
      </c>
      <c r="F7383" t="s">
        <v>13</v>
      </c>
      <c r="G7383" t="s">
        <v>8377</v>
      </c>
      <c r="H7383" s="2">
        <v>44925.022014548609</v>
      </c>
      <c r="I7383" t="s">
        <v>323</v>
      </c>
      <c r="J7383" s="2">
        <v>44925.022014548609</v>
      </c>
      <c r="K7383" t="s">
        <v>323</v>
      </c>
      <c r="L7383" t="str">
        <f>VLOOKUP(C7383,ACCOUNT_MAPPING!A:C,3,FALSE)</f>
        <v>General Building Maintenance</v>
      </c>
    </row>
    <row r="7384" spans="1:12" hidden="1">
      <c r="A7384">
        <v>126076</v>
      </c>
      <c r="B7384" t="s">
        <v>331</v>
      </c>
      <c r="C7384">
        <v>50405000</v>
      </c>
      <c r="D7384" t="s">
        <v>17</v>
      </c>
      <c r="E7384" t="s">
        <v>13</v>
      </c>
      <c r="F7384" t="s">
        <v>13</v>
      </c>
      <c r="G7384" t="s">
        <v>8378</v>
      </c>
      <c r="H7384" s="2">
        <v>44925.436236261572</v>
      </c>
      <c r="I7384" t="s">
        <v>303</v>
      </c>
      <c r="J7384" s="2">
        <v>44925.436236261572</v>
      </c>
      <c r="K7384" t="s">
        <v>303</v>
      </c>
      <c r="L7384" t="str">
        <f>VLOOKUP(C7384,ACCOUNT_MAPPING!A:C,3,FALSE)</f>
        <v>General Building Maintenance</v>
      </c>
    </row>
    <row r="7385" spans="1:12" hidden="1">
      <c r="A7385">
        <v>126153</v>
      </c>
      <c r="B7385" t="s">
        <v>8379</v>
      </c>
      <c r="C7385">
        <v>50405000</v>
      </c>
      <c r="D7385" t="s">
        <v>63</v>
      </c>
      <c r="E7385" t="s">
        <v>13</v>
      </c>
      <c r="F7385" t="s">
        <v>13</v>
      </c>
      <c r="G7385" t="s">
        <v>8380</v>
      </c>
      <c r="H7385" s="2">
        <v>44873.442032094907</v>
      </c>
      <c r="I7385" t="s">
        <v>360</v>
      </c>
      <c r="J7385" s="2">
        <v>44873.442032094907</v>
      </c>
      <c r="K7385" t="s">
        <v>360</v>
      </c>
      <c r="L7385" t="str">
        <f>VLOOKUP(C7385,ACCOUNT_MAPPING!A:C,3,FALSE)</f>
        <v>General Building Maintenance</v>
      </c>
    </row>
    <row r="7386" spans="1:12" hidden="1">
      <c r="A7386">
        <v>126155</v>
      </c>
      <c r="B7386" t="s">
        <v>398</v>
      </c>
      <c r="C7386">
        <v>50405000</v>
      </c>
      <c r="D7386" t="s">
        <v>63</v>
      </c>
      <c r="E7386" t="s">
        <v>13</v>
      </c>
      <c r="F7386" t="s">
        <v>13</v>
      </c>
      <c r="G7386" t="s">
        <v>8381</v>
      </c>
      <c r="H7386" s="2">
        <v>44874.661298032406</v>
      </c>
      <c r="I7386" t="s">
        <v>360</v>
      </c>
      <c r="J7386" s="2">
        <v>44874.661298032406</v>
      </c>
      <c r="K7386" t="s">
        <v>360</v>
      </c>
      <c r="L7386" t="str">
        <f>VLOOKUP(C7386,ACCOUNT_MAPPING!A:C,3,FALSE)</f>
        <v>General Building Maintenance</v>
      </c>
    </row>
    <row r="7387" spans="1:12" hidden="1">
      <c r="A7387">
        <v>126052</v>
      </c>
      <c r="B7387" t="s">
        <v>618</v>
      </c>
      <c r="C7387">
        <v>50405000</v>
      </c>
      <c r="D7387" t="s">
        <v>17</v>
      </c>
      <c r="E7387" t="s">
        <v>13</v>
      </c>
      <c r="F7387" t="s">
        <v>13</v>
      </c>
      <c r="G7387" t="s">
        <v>8382</v>
      </c>
      <c r="H7387" s="2">
        <v>44917.378639814815</v>
      </c>
      <c r="I7387" t="s">
        <v>295</v>
      </c>
      <c r="J7387" s="2">
        <v>44917.378639814815</v>
      </c>
      <c r="K7387" t="s">
        <v>295</v>
      </c>
      <c r="L7387" t="str">
        <f>VLOOKUP(C7387,ACCOUNT_MAPPING!A:C,3,FALSE)</f>
        <v>General Building Maintenance</v>
      </c>
    </row>
    <row r="7388" spans="1:12" hidden="1">
      <c r="A7388">
        <v>126171</v>
      </c>
      <c r="B7388" t="s">
        <v>420</v>
      </c>
      <c r="C7388">
        <v>50405000</v>
      </c>
      <c r="D7388" t="s">
        <v>17</v>
      </c>
      <c r="E7388" t="s">
        <v>13</v>
      </c>
      <c r="F7388" t="s">
        <v>13</v>
      </c>
      <c r="G7388" t="s">
        <v>1613</v>
      </c>
      <c r="H7388" s="2">
        <v>44922.743879629626</v>
      </c>
      <c r="I7388" t="s">
        <v>347</v>
      </c>
      <c r="J7388" s="2">
        <v>44922.743879629626</v>
      </c>
      <c r="K7388" t="s">
        <v>347</v>
      </c>
      <c r="L7388" t="str">
        <f>VLOOKUP(C7388,ACCOUNT_MAPPING!A:C,3,FALSE)</f>
        <v>General Building Maintenance</v>
      </c>
    </row>
    <row r="7389" spans="1:12" hidden="1">
      <c r="A7389">
        <v>126174</v>
      </c>
      <c r="B7389" t="s">
        <v>352</v>
      </c>
      <c r="C7389">
        <v>50405000</v>
      </c>
      <c r="D7389" t="s">
        <v>17</v>
      </c>
      <c r="E7389" t="s">
        <v>13</v>
      </c>
      <c r="F7389" t="s">
        <v>13</v>
      </c>
      <c r="G7389" t="s">
        <v>8383</v>
      </c>
      <c r="H7389" s="2">
        <v>44923.454658946757</v>
      </c>
      <c r="I7389" t="s">
        <v>347</v>
      </c>
      <c r="J7389" s="2">
        <v>44923.454658946757</v>
      </c>
      <c r="K7389" t="s">
        <v>347</v>
      </c>
      <c r="L7389" t="str">
        <f>VLOOKUP(C7389,ACCOUNT_MAPPING!A:C,3,FALSE)</f>
        <v>General Building Maintenance</v>
      </c>
    </row>
    <row r="7390" spans="1:12" hidden="1">
      <c r="A7390">
        <v>126178</v>
      </c>
      <c r="B7390" t="s">
        <v>481</v>
      </c>
      <c r="C7390">
        <v>50405000</v>
      </c>
      <c r="D7390" t="s">
        <v>17</v>
      </c>
      <c r="E7390" t="s">
        <v>13</v>
      </c>
      <c r="F7390" t="s">
        <v>13</v>
      </c>
      <c r="G7390" t="s">
        <v>1613</v>
      </c>
      <c r="H7390" s="2">
        <v>44923.503519097219</v>
      </c>
      <c r="I7390" t="s">
        <v>347</v>
      </c>
      <c r="J7390" s="2">
        <v>44923.503519097219</v>
      </c>
      <c r="K7390" t="s">
        <v>347</v>
      </c>
      <c r="L7390" t="str">
        <f>VLOOKUP(C7390,ACCOUNT_MAPPING!A:C,3,FALSE)</f>
        <v>General Building Maintenance</v>
      </c>
    </row>
    <row r="7391" spans="1:12" hidden="1">
      <c r="A7391">
        <v>126068</v>
      </c>
      <c r="B7391" t="s">
        <v>381</v>
      </c>
      <c r="C7391">
        <v>50405000</v>
      </c>
      <c r="D7391" t="s">
        <v>63</v>
      </c>
      <c r="E7391" t="s">
        <v>13</v>
      </c>
      <c r="F7391" t="s">
        <v>13</v>
      </c>
      <c r="G7391" t="s">
        <v>8384</v>
      </c>
      <c r="H7391" s="2">
        <v>44875.73973966435</v>
      </c>
      <c r="I7391" t="s">
        <v>300</v>
      </c>
      <c r="J7391" s="2">
        <v>44875.73973966435</v>
      </c>
      <c r="K7391" t="s">
        <v>300</v>
      </c>
      <c r="L7391" t="str">
        <f>VLOOKUP(C7391,ACCOUNT_MAPPING!A:C,3,FALSE)</f>
        <v>General Building Maintenance</v>
      </c>
    </row>
    <row r="7392" spans="1:12" hidden="1">
      <c r="A7392">
        <v>109789</v>
      </c>
      <c r="B7392" t="s">
        <v>304</v>
      </c>
      <c r="C7392">
        <v>50405000</v>
      </c>
      <c r="D7392" t="s">
        <v>17</v>
      </c>
      <c r="E7392" t="s">
        <v>13</v>
      </c>
      <c r="F7392" t="s">
        <v>13</v>
      </c>
      <c r="G7392" t="s">
        <v>8385</v>
      </c>
      <c r="H7392" s="2">
        <v>44929.370939930559</v>
      </c>
      <c r="I7392" t="s">
        <v>289</v>
      </c>
      <c r="J7392" s="2">
        <v>44929.370939930559</v>
      </c>
      <c r="K7392" t="s">
        <v>289</v>
      </c>
      <c r="L7392" t="str">
        <f>VLOOKUP(C7392,ACCOUNT_MAPPING!A:C,3,FALSE)</f>
        <v>General Building Maintenance</v>
      </c>
    </row>
    <row r="7393" spans="1:12" hidden="1">
      <c r="A7393">
        <v>109793</v>
      </c>
      <c r="B7393" t="s">
        <v>317</v>
      </c>
      <c r="C7393">
        <v>50405000</v>
      </c>
      <c r="D7393" t="s">
        <v>17</v>
      </c>
      <c r="E7393" t="s">
        <v>13</v>
      </c>
      <c r="F7393" t="s">
        <v>13</v>
      </c>
      <c r="G7393" t="s">
        <v>8386</v>
      </c>
      <c r="H7393" s="2">
        <v>44929.389738078702</v>
      </c>
      <c r="I7393" t="s">
        <v>289</v>
      </c>
      <c r="J7393" s="2">
        <v>44929.389738078702</v>
      </c>
      <c r="K7393" t="s">
        <v>289</v>
      </c>
      <c r="L7393" t="str">
        <f>VLOOKUP(C7393,ACCOUNT_MAPPING!A:C,3,FALSE)</f>
        <v>General Building Maintenance</v>
      </c>
    </row>
    <row r="7394" spans="1:12" hidden="1">
      <c r="A7394">
        <v>126037</v>
      </c>
      <c r="B7394" t="s">
        <v>5287</v>
      </c>
      <c r="C7394">
        <v>50405000</v>
      </c>
      <c r="D7394" t="s">
        <v>63</v>
      </c>
      <c r="E7394" t="s">
        <v>13</v>
      </c>
      <c r="F7394" t="s">
        <v>13</v>
      </c>
      <c r="G7394" t="s">
        <v>8387</v>
      </c>
      <c r="H7394" s="2">
        <v>44874.687170949073</v>
      </c>
      <c r="I7394" t="s">
        <v>3140</v>
      </c>
      <c r="J7394" s="2">
        <v>44874.687170949073</v>
      </c>
      <c r="K7394" t="s">
        <v>3140</v>
      </c>
      <c r="L7394" t="str">
        <f>VLOOKUP(C7394,ACCOUNT_MAPPING!A:C,3,FALSE)</f>
        <v>General Building Maintenance</v>
      </c>
    </row>
    <row r="7395" spans="1:12" hidden="1">
      <c r="A7395">
        <v>126200</v>
      </c>
      <c r="B7395" t="s">
        <v>432</v>
      </c>
      <c r="C7395">
        <v>50405000</v>
      </c>
      <c r="D7395" t="s">
        <v>17</v>
      </c>
      <c r="E7395" t="s">
        <v>13</v>
      </c>
      <c r="F7395" t="s">
        <v>13</v>
      </c>
      <c r="G7395" t="s">
        <v>8388</v>
      </c>
      <c r="H7395" s="2">
        <v>44923.779237303243</v>
      </c>
      <c r="I7395" t="s">
        <v>434</v>
      </c>
      <c r="J7395" s="2">
        <v>44923.779237303243</v>
      </c>
      <c r="K7395" t="s">
        <v>434</v>
      </c>
      <c r="L7395" t="str">
        <f>VLOOKUP(C7395,ACCOUNT_MAPPING!A:C,3,FALSE)</f>
        <v>General Building Maintenance</v>
      </c>
    </row>
    <row r="7396" spans="1:12" hidden="1">
      <c r="A7396">
        <v>126224</v>
      </c>
      <c r="B7396" t="s">
        <v>442</v>
      </c>
      <c r="C7396">
        <v>50405000</v>
      </c>
      <c r="D7396" t="s">
        <v>12</v>
      </c>
      <c r="E7396" t="s">
        <v>13</v>
      </c>
      <c r="F7396" t="s">
        <v>13</v>
      </c>
      <c r="G7396" t="s">
        <v>8389</v>
      </c>
      <c r="H7396" s="2">
        <v>45021.571557986113</v>
      </c>
      <c r="I7396" t="s">
        <v>377</v>
      </c>
      <c r="J7396" s="2">
        <v>45021.571557986113</v>
      </c>
      <c r="K7396" t="s">
        <v>377</v>
      </c>
      <c r="L7396" t="str">
        <f>VLOOKUP(C7396,ACCOUNT_MAPPING!A:C,3,FALSE)</f>
        <v>General Building Maintenance</v>
      </c>
    </row>
    <row r="7397" spans="1:12" hidden="1">
      <c r="A7397">
        <v>126236</v>
      </c>
      <c r="B7397" t="s">
        <v>5331</v>
      </c>
      <c r="C7397">
        <v>50405000</v>
      </c>
      <c r="D7397" t="s">
        <v>63</v>
      </c>
      <c r="E7397" t="s">
        <v>13</v>
      </c>
      <c r="F7397" t="s">
        <v>13</v>
      </c>
      <c r="G7397" t="s">
        <v>8390</v>
      </c>
      <c r="H7397" s="2">
        <v>44875.577488888892</v>
      </c>
      <c r="I7397" t="s">
        <v>360</v>
      </c>
      <c r="J7397" s="2">
        <v>44875.577488888892</v>
      </c>
      <c r="K7397" t="s">
        <v>360</v>
      </c>
      <c r="L7397" t="str">
        <f>VLOOKUP(C7397,ACCOUNT_MAPPING!A:C,3,FALSE)</f>
        <v>General Building Maintenance</v>
      </c>
    </row>
    <row r="7398" spans="1:12" hidden="1">
      <c r="A7398">
        <v>126237</v>
      </c>
      <c r="B7398" t="s">
        <v>8391</v>
      </c>
      <c r="C7398">
        <v>50405000</v>
      </c>
      <c r="D7398" t="s">
        <v>63</v>
      </c>
      <c r="E7398" t="s">
        <v>13</v>
      </c>
      <c r="F7398" t="s">
        <v>13</v>
      </c>
      <c r="G7398" t="s">
        <v>8392</v>
      </c>
      <c r="H7398" s="2">
        <v>44875.603747766203</v>
      </c>
      <c r="I7398" t="s">
        <v>360</v>
      </c>
      <c r="J7398" s="2">
        <v>44875.603747766203</v>
      </c>
      <c r="K7398" t="s">
        <v>360</v>
      </c>
      <c r="L7398" t="str">
        <f>VLOOKUP(C7398,ACCOUNT_MAPPING!A:C,3,FALSE)</f>
        <v>General Building Maintenance</v>
      </c>
    </row>
    <row r="7399" spans="1:12" hidden="1">
      <c r="A7399">
        <v>126254</v>
      </c>
      <c r="B7399" t="s">
        <v>476</v>
      </c>
      <c r="C7399">
        <v>50405000</v>
      </c>
      <c r="D7399" t="s">
        <v>17</v>
      </c>
      <c r="E7399" t="s">
        <v>13</v>
      </c>
      <c r="F7399" t="s">
        <v>13</v>
      </c>
      <c r="G7399" t="s">
        <v>8393</v>
      </c>
      <c r="H7399" s="2">
        <v>44914.709775381947</v>
      </c>
      <c r="I7399" t="s">
        <v>360</v>
      </c>
      <c r="J7399" s="2">
        <v>44914.709775381947</v>
      </c>
      <c r="K7399" t="s">
        <v>360</v>
      </c>
      <c r="L7399" t="str">
        <f>VLOOKUP(C7399,ACCOUNT_MAPPING!A:C,3,FALSE)</f>
        <v>General Building Maintenance</v>
      </c>
    </row>
    <row r="7400" spans="1:12" hidden="1">
      <c r="A7400">
        <v>126137</v>
      </c>
      <c r="B7400" t="s">
        <v>466</v>
      </c>
      <c r="C7400">
        <v>50405000</v>
      </c>
      <c r="D7400" t="s">
        <v>17</v>
      </c>
      <c r="E7400" t="s">
        <v>13</v>
      </c>
      <c r="F7400" t="s">
        <v>13</v>
      </c>
      <c r="G7400" t="s">
        <v>8394</v>
      </c>
      <c r="H7400" s="2">
        <v>44925.012772418981</v>
      </c>
      <c r="I7400" t="s">
        <v>323</v>
      </c>
      <c r="J7400" s="2">
        <v>44925.012772418981</v>
      </c>
      <c r="K7400" t="s">
        <v>323</v>
      </c>
      <c r="L7400" t="str">
        <f>VLOOKUP(C7400,ACCOUNT_MAPPING!A:C,3,FALSE)</f>
        <v>General Building Maintenance</v>
      </c>
    </row>
    <row r="7401" spans="1:12" hidden="1">
      <c r="A7401">
        <v>126141</v>
      </c>
      <c r="B7401" t="s">
        <v>321</v>
      </c>
      <c r="C7401">
        <v>50405000</v>
      </c>
      <c r="D7401" t="s">
        <v>17</v>
      </c>
      <c r="E7401" t="s">
        <v>13</v>
      </c>
      <c r="F7401" t="s">
        <v>13</v>
      </c>
      <c r="G7401" t="s">
        <v>8395</v>
      </c>
      <c r="H7401" s="2">
        <v>44924.634080555552</v>
      </c>
      <c r="I7401" t="s">
        <v>323</v>
      </c>
      <c r="J7401" s="2">
        <v>44924.634080555552</v>
      </c>
      <c r="K7401" t="s">
        <v>323</v>
      </c>
      <c r="L7401" t="str">
        <f>VLOOKUP(C7401,ACCOUNT_MAPPING!A:C,3,FALSE)</f>
        <v>General Building Maintenance</v>
      </c>
    </row>
    <row r="7402" spans="1:12" hidden="1">
      <c r="A7402">
        <v>126149</v>
      </c>
      <c r="B7402" t="s">
        <v>474</v>
      </c>
      <c r="C7402">
        <v>50405000</v>
      </c>
      <c r="D7402" t="s">
        <v>17</v>
      </c>
      <c r="E7402" t="s">
        <v>13</v>
      </c>
      <c r="F7402" t="s">
        <v>13</v>
      </c>
      <c r="G7402" t="s">
        <v>8396</v>
      </c>
      <c r="H7402" s="2">
        <v>44925.096460995373</v>
      </c>
      <c r="I7402" t="s">
        <v>116</v>
      </c>
      <c r="J7402" s="2">
        <v>44925.096460995373</v>
      </c>
      <c r="K7402" t="s">
        <v>116</v>
      </c>
      <c r="L7402" t="str">
        <f>VLOOKUP(C7402,ACCOUNT_MAPPING!A:C,3,FALSE)</f>
        <v>General Building Maintenance</v>
      </c>
    </row>
    <row r="7403" spans="1:12" hidden="1">
      <c r="A7403">
        <v>126167</v>
      </c>
      <c r="B7403" t="s">
        <v>411</v>
      </c>
      <c r="C7403">
        <v>50405000</v>
      </c>
      <c r="D7403" t="s">
        <v>17</v>
      </c>
      <c r="E7403" t="s">
        <v>13</v>
      </c>
      <c r="F7403" t="s">
        <v>13</v>
      </c>
      <c r="G7403" t="s">
        <v>8397</v>
      </c>
      <c r="H7403" s="2">
        <v>44922.71316172454</v>
      </c>
      <c r="I7403" t="s">
        <v>347</v>
      </c>
      <c r="J7403" s="2">
        <v>44922.71316172454</v>
      </c>
      <c r="K7403" t="s">
        <v>347</v>
      </c>
      <c r="L7403" t="str">
        <f>VLOOKUP(C7403,ACCOUNT_MAPPING!A:C,3,FALSE)</f>
        <v>General Building Maintenance</v>
      </c>
    </row>
    <row r="7404" spans="1:12" hidden="1">
      <c r="A7404">
        <v>126225</v>
      </c>
      <c r="B7404" t="s">
        <v>386</v>
      </c>
      <c r="C7404">
        <v>50405000</v>
      </c>
      <c r="D7404" t="s">
        <v>17</v>
      </c>
      <c r="E7404" t="s">
        <v>13</v>
      </c>
      <c r="F7404" t="s">
        <v>13</v>
      </c>
      <c r="G7404" t="s">
        <v>8398</v>
      </c>
      <c r="H7404" s="2">
        <v>44923.661257719905</v>
      </c>
      <c r="I7404" t="s">
        <v>377</v>
      </c>
      <c r="J7404" s="2">
        <v>44923.661257719905</v>
      </c>
      <c r="K7404" t="s">
        <v>377</v>
      </c>
      <c r="L7404" t="str">
        <f>VLOOKUP(C7404,ACCOUNT_MAPPING!A:C,3,FALSE)</f>
        <v>General Building Maintenance</v>
      </c>
    </row>
    <row r="7405" spans="1:12" hidden="1">
      <c r="A7405">
        <v>126226</v>
      </c>
      <c r="B7405" t="s">
        <v>388</v>
      </c>
      <c r="C7405">
        <v>50405000</v>
      </c>
      <c r="D7405" t="s">
        <v>63</v>
      </c>
      <c r="E7405" t="s">
        <v>13</v>
      </c>
      <c r="F7405" t="s">
        <v>13</v>
      </c>
      <c r="G7405" t="s">
        <v>8399</v>
      </c>
      <c r="H7405" s="2">
        <v>44876.510890277779</v>
      </c>
      <c r="I7405" t="s">
        <v>1362</v>
      </c>
      <c r="J7405" s="2">
        <v>44876.510890277779</v>
      </c>
      <c r="K7405" t="s">
        <v>1362</v>
      </c>
      <c r="L7405" t="str">
        <f>VLOOKUP(C7405,ACCOUNT_MAPPING!A:C,3,FALSE)</f>
        <v>General Building Maintenance</v>
      </c>
    </row>
    <row r="7406" spans="1:12" hidden="1">
      <c r="A7406">
        <v>126099</v>
      </c>
      <c r="B7406" t="s">
        <v>5274</v>
      </c>
      <c r="C7406">
        <v>50405000</v>
      </c>
      <c r="D7406" t="s">
        <v>63</v>
      </c>
      <c r="E7406" t="s">
        <v>13</v>
      </c>
      <c r="F7406" t="s">
        <v>13</v>
      </c>
      <c r="G7406" t="s">
        <v>8400</v>
      </c>
      <c r="H7406" s="2">
        <v>44893.672429895836</v>
      </c>
      <c r="I7406" t="s">
        <v>2125</v>
      </c>
      <c r="J7406" s="2">
        <v>44893.672429895836</v>
      </c>
      <c r="K7406" t="s">
        <v>2125</v>
      </c>
      <c r="L7406" t="str">
        <f>VLOOKUP(C7406,ACCOUNT_MAPPING!A:C,3,FALSE)</f>
        <v>General Building Maintenance</v>
      </c>
    </row>
    <row r="7407" spans="1:12" hidden="1">
      <c r="A7407">
        <v>126170</v>
      </c>
      <c r="B7407" t="s">
        <v>478</v>
      </c>
      <c r="C7407">
        <v>50405000</v>
      </c>
      <c r="D7407" t="s">
        <v>17</v>
      </c>
      <c r="E7407" t="s">
        <v>13</v>
      </c>
      <c r="F7407" t="s">
        <v>13</v>
      </c>
      <c r="G7407" t="s">
        <v>1613</v>
      </c>
      <c r="H7407" s="2">
        <v>44922.730393020836</v>
      </c>
      <c r="I7407" t="s">
        <v>347</v>
      </c>
      <c r="J7407" s="2">
        <v>44922.730393020836</v>
      </c>
      <c r="K7407" t="s">
        <v>347</v>
      </c>
      <c r="L7407" t="str">
        <f>VLOOKUP(C7407,ACCOUNT_MAPPING!A:C,3,FALSE)</f>
        <v>General Building Maintenance</v>
      </c>
    </row>
    <row r="7408" spans="1:12" hidden="1">
      <c r="A7408">
        <v>126173</v>
      </c>
      <c r="B7408" t="s">
        <v>421</v>
      </c>
      <c r="C7408">
        <v>50405000</v>
      </c>
      <c r="D7408" t="s">
        <v>17</v>
      </c>
      <c r="E7408" t="s">
        <v>13</v>
      </c>
      <c r="F7408" t="s">
        <v>13</v>
      </c>
      <c r="G7408" t="s">
        <v>1613</v>
      </c>
      <c r="H7408" s="2">
        <v>44922.753214432872</v>
      </c>
      <c r="I7408" t="s">
        <v>347</v>
      </c>
      <c r="J7408" s="2">
        <v>44922.753214432872</v>
      </c>
      <c r="K7408" t="s">
        <v>347</v>
      </c>
      <c r="L7408" t="str">
        <f>VLOOKUP(C7408,ACCOUNT_MAPPING!A:C,3,FALSE)</f>
        <v>General Building Maintenance</v>
      </c>
    </row>
    <row r="7409" spans="1:12" hidden="1">
      <c r="A7409">
        <v>126184</v>
      </c>
      <c r="B7409" t="s">
        <v>1616</v>
      </c>
      <c r="C7409">
        <v>50405000</v>
      </c>
      <c r="D7409" t="s">
        <v>17</v>
      </c>
      <c r="E7409" t="s">
        <v>13</v>
      </c>
      <c r="F7409" t="s">
        <v>13</v>
      </c>
      <c r="G7409" t="s">
        <v>1613</v>
      </c>
      <c r="H7409" s="2">
        <v>44923.525466319443</v>
      </c>
      <c r="I7409" t="s">
        <v>347</v>
      </c>
      <c r="J7409" s="2">
        <v>44923.525466319443</v>
      </c>
      <c r="K7409" t="s">
        <v>347</v>
      </c>
      <c r="L7409" t="str">
        <f>VLOOKUP(C7409,ACCOUNT_MAPPING!A:C,3,FALSE)</f>
        <v>General Building Maintenance</v>
      </c>
    </row>
    <row r="7410" spans="1:12" hidden="1">
      <c r="A7410">
        <v>126191</v>
      </c>
      <c r="B7410" t="s">
        <v>8401</v>
      </c>
      <c r="C7410">
        <v>50405000</v>
      </c>
      <c r="D7410" t="s">
        <v>63</v>
      </c>
      <c r="E7410" t="s">
        <v>13</v>
      </c>
      <c r="F7410" t="s">
        <v>13</v>
      </c>
      <c r="G7410" t="s">
        <v>8402</v>
      </c>
      <c r="H7410" s="2">
        <v>44875.517387037034</v>
      </c>
      <c r="I7410" t="s">
        <v>360</v>
      </c>
      <c r="J7410" s="2">
        <v>44875.517387037034</v>
      </c>
      <c r="K7410" t="s">
        <v>360</v>
      </c>
      <c r="L7410" t="str">
        <f>VLOOKUP(C7410,ACCOUNT_MAPPING!A:C,3,FALSE)</f>
        <v>General Building Maintenance</v>
      </c>
    </row>
    <row r="7411" spans="1:12" hidden="1">
      <c r="A7411">
        <v>126103</v>
      </c>
      <c r="B7411" t="s">
        <v>392</v>
      </c>
      <c r="C7411">
        <v>50405000</v>
      </c>
      <c r="D7411" t="s">
        <v>17</v>
      </c>
      <c r="E7411" t="s">
        <v>13</v>
      </c>
      <c r="F7411" t="s">
        <v>13</v>
      </c>
      <c r="G7411" t="s">
        <v>8403</v>
      </c>
      <c r="H7411" s="2">
        <v>44914.640770138889</v>
      </c>
      <c r="I7411" t="s">
        <v>310</v>
      </c>
      <c r="J7411" s="2">
        <v>44914.640770138889</v>
      </c>
      <c r="K7411" t="s">
        <v>310</v>
      </c>
      <c r="L7411" t="str">
        <f>VLOOKUP(C7411,ACCOUNT_MAPPING!A:C,3,FALSE)</f>
        <v>General Building Maintenance</v>
      </c>
    </row>
    <row r="7412" spans="1:12" hidden="1">
      <c r="A7412">
        <v>126109</v>
      </c>
      <c r="B7412" t="s">
        <v>366</v>
      </c>
      <c r="C7412">
        <v>50405000</v>
      </c>
      <c r="D7412" t="s">
        <v>63</v>
      </c>
      <c r="E7412" t="s">
        <v>13</v>
      </c>
      <c r="F7412" t="s">
        <v>13</v>
      </c>
      <c r="G7412" t="s">
        <v>8404</v>
      </c>
      <c r="H7412" s="2">
        <v>44875.752187465281</v>
      </c>
      <c r="I7412" t="s">
        <v>360</v>
      </c>
      <c r="J7412" s="2">
        <v>44875.752187465281</v>
      </c>
      <c r="K7412" t="s">
        <v>360</v>
      </c>
      <c r="L7412" t="str">
        <f>VLOOKUP(C7412,ACCOUNT_MAPPING!A:C,3,FALSE)</f>
        <v>General Building Maintenance</v>
      </c>
    </row>
    <row r="7413" spans="1:12" hidden="1">
      <c r="A7413">
        <v>126246</v>
      </c>
      <c r="B7413" t="s">
        <v>403</v>
      </c>
      <c r="C7413">
        <v>50405000</v>
      </c>
      <c r="D7413" t="s">
        <v>63</v>
      </c>
      <c r="E7413" t="s">
        <v>13</v>
      </c>
      <c r="F7413" t="s">
        <v>13</v>
      </c>
      <c r="G7413" t="s">
        <v>404</v>
      </c>
      <c r="H7413" s="2">
        <v>44879.41042615741</v>
      </c>
      <c r="I7413" t="s">
        <v>405</v>
      </c>
      <c r="J7413" s="2">
        <v>44879.41042615741</v>
      </c>
      <c r="K7413" t="s">
        <v>405</v>
      </c>
      <c r="L7413" t="str">
        <f>VLOOKUP(C7413,ACCOUNT_MAPPING!A:C,3,FALSE)</f>
        <v>General Building Maintenance</v>
      </c>
    </row>
    <row r="7414" spans="1:12" hidden="1">
      <c r="A7414">
        <v>126208</v>
      </c>
      <c r="B7414" t="s">
        <v>485</v>
      </c>
      <c r="C7414">
        <v>50405000</v>
      </c>
      <c r="D7414" t="s">
        <v>17</v>
      </c>
      <c r="E7414" t="s">
        <v>13</v>
      </c>
      <c r="F7414" t="s">
        <v>13</v>
      </c>
      <c r="G7414" t="s">
        <v>8376</v>
      </c>
      <c r="H7414" s="2">
        <v>44924.822712384259</v>
      </c>
      <c r="I7414" t="s">
        <v>323</v>
      </c>
      <c r="J7414" s="2">
        <v>44924.822712384259</v>
      </c>
      <c r="K7414" t="s">
        <v>323</v>
      </c>
      <c r="L7414" t="str">
        <f>VLOOKUP(C7414,ACCOUNT_MAPPING!A:C,3,FALSE)</f>
        <v>General Building Maintenance</v>
      </c>
    </row>
    <row r="7415" spans="1:12" hidden="1">
      <c r="A7415">
        <v>126228</v>
      </c>
      <c r="B7415" t="s">
        <v>494</v>
      </c>
      <c r="C7415">
        <v>50405000</v>
      </c>
      <c r="D7415" t="s">
        <v>63</v>
      </c>
      <c r="E7415" t="s">
        <v>13</v>
      </c>
      <c r="F7415" t="s">
        <v>13</v>
      </c>
      <c r="G7415" t="s">
        <v>8405</v>
      </c>
      <c r="H7415" s="2">
        <v>44876.502120949073</v>
      </c>
      <c r="I7415" t="s">
        <v>1362</v>
      </c>
      <c r="J7415" s="2">
        <v>44876.502120949073</v>
      </c>
      <c r="K7415" t="s">
        <v>1362</v>
      </c>
      <c r="L7415" t="str">
        <f>VLOOKUP(C7415,ACCOUNT_MAPPING!A:C,3,FALSE)</f>
        <v>General Building Maintenance</v>
      </c>
    </row>
    <row r="7416" spans="1:12" hidden="1">
      <c r="A7416">
        <v>126127</v>
      </c>
      <c r="B7416" t="s">
        <v>418</v>
      </c>
      <c r="C7416">
        <v>50405000</v>
      </c>
      <c r="D7416" t="s">
        <v>17</v>
      </c>
      <c r="E7416" t="s">
        <v>13</v>
      </c>
      <c r="F7416" t="s">
        <v>13</v>
      </c>
      <c r="G7416" t="s">
        <v>8406</v>
      </c>
      <c r="H7416" s="2">
        <v>44923.509588576388</v>
      </c>
      <c r="I7416" t="s">
        <v>323</v>
      </c>
      <c r="J7416" s="2">
        <v>44923.509588576388</v>
      </c>
      <c r="K7416" t="s">
        <v>323</v>
      </c>
      <c r="L7416" t="str">
        <f>VLOOKUP(C7416,ACCOUNT_MAPPING!A:C,3,FALSE)</f>
        <v>General Building Maintenance</v>
      </c>
    </row>
    <row r="7417" spans="1:12" hidden="1">
      <c r="A7417">
        <v>126133</v>
      </c>
      <c r="B7417" t="s">
        <v>426</v>
      </c>
      <c r="C7417">
        <v>50405000</v>
      </c>
      <c r="D7417" t="s">
        <v>17</v>
      </c>
      <c r="E7417" t="s">
        <v>13</v>
      </c>
      <c r="F7417" t="s">
        <v>13</v>
      </c>
      <c r="G7417" t="s">
        <v>8407</v>
      </c>
      <c r="H7417" s="2">
        <v>44923.721427233795</v>
      </c>
      <c r="I7417" t="s">
        <v>323</v>
      </c>
      <c r="J7417" s="2">
        <v>44923.721427233795</v>
      </c>
      <c r="K7417" t="s">
        <v>323</v>
      </c>
      <c r="L7417" t="str">
        <f>VLOOKUP(C7417,ACCOUNT_MAPPING!A:C,3,FALSE)</f>
        <v>General Building Maintenance</v>
      </c>
    </row>
    <row r="7418" spans="1:12" hidden="1">
      <c r="A7418">
        <v>126138</v>
      </c>
      <c r="B7418" t="s">
        <v>2140</v>
      </c>
      <c r="C7418">
        <v>50405000</v>
      </c>
      <c r="D7418" t="s">
        <v>63</v>
      </c>
      <c r="E7418" t="s">
        <v>13</v>
      </c>
      <c r="F7418" t="s">
        <v>13</v>
      </c>
      <c r="G7418" t="s">
        <v>8408</v>
      </c>
      <c r="H7418" s="2">
        <v>44876.004894097219</v>
      </c>
      <c r="I7418" t="s">
        <v>323</v>
      </c>
      <c r="J7418" s="2">
        <v>44876.004894097219</v>
      </c>
      <c r="K7418" t="s">
        <v>323</v>
      </c>
      <c r="L7418" t="str">
        <f>VLOOKUP(C7418,ACCOUNT_MAPPING!A:C,3,FALSE)</f>
        <v>General Building Maintenance</v>
      </c>
    </row>
    <row r="7419" spans="1:12" hidden="1">
      <c r="A7419">
        <v>126185</v>
      </c>
      <c r="B7419" t="s">
        <v>3151</v>
      </c>
      <c r="C7419">
        <v>50405000</v>
      </c>
      <c r="D7419" t="s">
        <v>63</v>
      </c>
      <c r="E7419" t="s">
        <v>13</v>
      </c>
      <c r="F7419" t="s">
        <v>13</v>
      </c>
      <c r="G7419" t="s">
        <v>8409</v>
      </c>
      <c r="H7419" s="2">
        <v>44893.695735381945</v>
      </c>
      <c r="I7419" t="s">
        <v>2125</v>
      </c>
      <c r="J7419" s="2">
        <v>44893.695735381945</v>
      </c>
      <c r="K7419" t="s">
        <v>2125</v>
      </c>
      <c r="L7419" t="str">
        <f>VLOOKUP(C7419,ACCOUNT_MAPPING!A:C,3,FALSE)</f>
        <v>General Building Maintenance</v>
      </c>
    </row>
    <row r="7420" spans="1:12" hidden="1">
      <c r="A7420">
        <v>126205</v>
      </c>
      <c r="B7420" t="s">
        <v>1131</v>
      </c>
      <c r="C7420">
        <v>50405000</v>
      </c>
      <c r="D7420" t="s">
        <v>17</v>
      </c>
      <c r="E7420" t="s">
        <v>13</v>
      </c>
      <c r="F7420" t="s">
        <v>13</v>
      </c>
      <c r="G7420" t="s">
        <v>8410</v>
      </c>
      <c r="H7420" s="2">
        <v>44929.465185763889</v>
      </c>
      <c r="I7420" t="s">
        <v>300</v>
      </c>
      <c r="J7420" s="2">
        <v>44929.465185763889</v>
      </c>
      <c r="K7420" t="s">
        <v>300</v>
      </c>
      <c r="L7420" t="str">
        <f>VLOOKUP(C7420,ACCOUNT_MAPPING!A:C,3,FALSE)</f>
        <v>General Building Maintenance</v>
      </c>
    </row>
    <row r="7421" spans="1:12" hidden="1">
      <c r="A7421">
        <v>126229</v>
      </c>
      <c r="B7421" t="s">
        <v>443</v>
      </c>
      <c r="C7421">
        <v>50405000</v>
      </c>
      <c r="D7421" t="s">
        <v>63</v>
      </c>
      <c r="E7421" t="s">
        <v>13</v>
      </c>
      <c r="F7421" t="s">
        <v>13</v>
      </c>
      <c r="G7421" t="s">
        <v>8411</v>
      </c>
      <c r="H7421" s="2">
        <v>44876.688828356484</v>
      </c>
      <c r="I7421" t="s">
        <v>1362</v>
      </c>
      <c r="J7421" s="2">
        <v>44876.688828356484</v>
      </c>
      <c r="K7421" t="s">
        <v>1362</v>
      </c>
      <c r="L7421" t="str">
        <f>VLOOKUP(C7421,ACCOUNT_MAPPING!A:C,3,FALSE)</f>
        <v>General Building Maintenance</v>
      </c>
    </row>
    <row r="7422" spans="1:12">
      <c r="A7422">
        <v>43240</v>
      </c>
      <c r="B7422" t="s">
        <v>6451</v>
      </c>
      <c r="C7422">
        <v>50410000</v>
      </c>
      <c r="D7422" t="s">
        <v>17</v>
      </c>
      <c r="E7422" t="s">
        <v>13</v>
      </c>
      <c r="F7422" t="s">
        <v>13</v>
      </c>
      <c r="G7422" t="s">
        <v>8412</v>
      </c>
      <c r="H7422" s="2">
        <v>44922.65763603009</v>
      </c>
      <c r="I7422" t="s">
        <v>83</v>
      </c>
      <c r="J7422" s="2">
        <v>44922.65763603009</v>
      </c>
      <c r="K7422" t="s">
        <v>83</v>
      </c>
      <c r="L7422" t="str">
        <f>VLOOKUP(C7422,ACCOUNT_MAPPING!A:C,3,FALSE)</f>
        <v>Janitorial Expense</v>
      </c>
    </row>
    <row r="7423" spans="1:12">
      <c r="A7423">
        <v>126214</v>
      </c>
      <c r="B7423" t="s">
        <v>488</v>
      </c>
      <c r="C7423">
        <v>50410000</v>
      </c>
      <c r="D7423" t="s">
        <v>12</v>
      </c>
      <c r="E7423" t="s">
        <v>13</v>
      </c>
      <c r="F7423" t="s">
        <v>13</v>
      </c>
      <c r="G7423" t="s">
        <v>8413</v>
      </c>
      <c r="H7423" s="2">
        <v>45020.538529398145</v>
      </c>
      <c r="I7423" t="s">
        <v>459</v>
      </c>
      <c r="J7423" s="2">
        <v>45020.538529398145</v>
      </c>
      <c r="K7423" t="s">
        <v>459</v>
      </c>
      <c r="L7423" t="str">
        <f>VLOOKUP(C7423,ACCOUNT_MAPPING!A:C,3,FALSE)</f>
        <v>Janitorial Expense</v>
      </c>
    </row>
    <row r="7424" spans="1:12" hidden="1">
      <c r="A7424">
        <v>9519</v>
      </c>
      <c r="B7424" t="s">
        <v>8414</v>
      </c>
      <c r="C7424">
        <v>50505000</v>
      </c>
      <c r="D7424" t="s">
        <v>17</v>
      </c>
      <c r="E7424" t="s">
        <v>13</v>
      </c>
      <c r="F7424" t="s">
        <v>13</v>
      </c>
      <c r="G7424" t="s">
        <v>8415</v>
      </c>
      <c r="H7424" s="2">
        <v>44924.470274340281</v>
      </c>
      <c r="I7424" t="s">
        <v>791</v>
      </c>
      <c r="J7424" s="2">
        <v>44924.470274340281</v>
      </c>
      <c r="K7424" t="s">
        <v>791</v>
      </c>
      <c r="L7424" t="str">
        <f>VLOOKUP(C7424,ACCOUNT_MAPPING!A:C,3,FALSE)</f>
        <v>Ground Rent</v>
      </c>
    </row>
    <row r="7425" spans="1:12" hidden="1">
      <c r="A7425">
        <v>11442</v>
      </c>
      <c r="B7425" t="s">
        <v>892</v>
      </c>
      <c r="C7425">
        <v>50505000</v>
      </c>
      <c r="D7425" t="s">
        <v>12</v>
      </c>
      <c r="E7425" t="s">
        <v>13</v>
      </c>
      <c r="F7425" t="s">
        <v>13</v>
      </c>
      <c r="G7425" t="s">
        <v>8416</v>
      </c>
      <c r="H7425" s="2">
        <v>45021.668283877312</v>
      </c>
      <c r="I7425" t="s">
        <v>759</v>
      </c>
      <c r="J7425" s="2">
        <v>45021.668283877312</v>
      </c>
      <c r="K7425" t="s">
        <v>759</v>
      </c>
      <c r="L7425" t="str">
        <f>VLOOKUP(C7425,ACCOUNT_MAPPING!A:C,3,FALSE)</f>
        <v>Ground Rent</v>
      </c>
    </row>
    <row r="7426" spans="1:12" hidden="1">
      <c r="A7426">
        <v>20432</v>
      </c>
      <c r="B7426" t="s">
        <v>1257</v>
      </c>
      <c r="C7426">
        <v>50505000</v>
      </c>
      <c r="D7426" t="s">
        <v>12</v>
      </c>
      <c r="E7426" t="s">
        <v>13</v>
      </c>
      <c r="F7426" t="s">
        <v>13</v>
      </c>
      <c r="G7426" t="s">
        <v>8417</v>
      </c>
      <c r="H7426" s="2">
        <v>45013.619266701389</v>
      </c>
      <c r="I7426" t="s">
        <v>1014</v>
      </c>
      <c r="J7426" s="2">
        <v>45013.619266701389</v>
      </c>
      <c r="K7426" t="s">
        <v>1014</v>
      </c>
      <c r="L7426" t="str">
        <f>VLOOKUP(C7426,ACCOUNT_MAPPING!A:C,3,FALSE)</f>
        <v>Ground Rent</v>
      </c>
    </row>
    <row r="7427" spans="1:12" hidden="1">
      <c r="A7427">
        <v>82757</v>
      </c>
      <c r="B7427" t="s">
        <v>1575</v>
      </c>
      <c r="C7427">
        <v>50505000</v>
      </c>
      <c r="D7427" t="s">
        <v>63</v>
      </c>
      <c r="E7427" t="s">
        <v>13</v>
      </c>
      <c r="F7427" t="s">
        <v>13</v>
      </c>
      <c r="G7427" t="s">
        <v>8418</v>
      </c>
      <c r="H7427" s="2">
        <v>44868.66036952546</v>
      </c>
      <c r="I7427" t="s">
        <v>233</v>
      </c>
      <c r="J7427" s="2">
        <v>44868.66036952546</v>
      </c>
      <c r="K7427" t="s">
        <v>233</v>
      </c>
      <c r="L7427" t="str">
        <f>VLOOKUP(C7427,ACCOUNT_MAPPING!A:C,3,FALSE)</f>
        <v>Ground Rent</v>
      </c>
    </row>
    <row r="7428" spans="1:12" hidden="1">
      <c r="A7428">
        <v>113629</v>
      </c>
      <c r="B7428" t="s">
        <v>1353</v>
      </c>
      <c r="C7428">
        <v>50505000</v>
      </c>
      <c r="D7428" t="s">
        <v>17</v>
      </c>
      <c r="E7428" t="s">
        <v>13</v>
      </c>
      <c r="F7428" t="s">
        <v>13</v>
      </c>
      <c r="G7428" t="s">
        <v>8419</v>
      </c>
      <c r="H7428" s="2">
        <v>44924.685915891205</v>
      </c>
      <c r="I7428" t="s">
        <v>720</v>
      </c>
      <c r="J7428" s="2">
        <v>44924.685915891205</v>
      </c>
      <c r="K7428" t="s">
        <v>720</v>
      </c>
      <c r="L7428" t="str">
        <f>VLOOKUP(C7428,ACCOUNT_MAPPING!A:C,3,FALSE)</f>
        <v>Ground Rent</v>
      </c>
    </row>
    <row r="7429" spans="1:12" hidden="1">
      <c r="A7429">
        <v>126185</v>
      </c>
      <c r="B7429" t="s">
        <v>3151</v>
      </c>
      <c r="C7429">
        <v>50505000</v>
      </c>
      <c r="D7429" t="s">
        <v>63</v>
      </c>
      <c r="E7429" t="s">
        <v>13</v>
      </c>
      <c r="F7429" t="s">
        <v>13</v>
      </c>
      <c r="G7429" t="s">
        <v>8420</v>
      </c>
      <c r="H7429" s="2">
        <v>44893.699277314816</v>
      </c>
      <c r="I7429" t="s">
        <v>2125</v>
      </c>
      <c r="J7429" s="2">
        <v>44893.699277314816</v>
      </c>
      <c r="K7429" t="s">
        <v>2125</v>
      </c>
      <c r="L7429" t="str">
        <f>VLOOKUP(C7429,ACCOUNT_MAPPING!A:C,3,FALSE)</f>
        <v>Ground Rent</v>
      </c>
    </row>
    <row r="7430" spans="1:12" hidden="1">
      <c r="A7430">
        <v>3062</v>
      </c>
      <c r="B7430" t="s">
        <v>1153</v>
      </c>
      <c r="C7430">
        <v>50515000</v>
      </c>
      <c r="D7430" t="s">
        <v>12</v>
      </c>
      <c r="E7430" t="s">
        <v>13</v>
      </c>
      <c r="F7430" t="s">
        <v>13</v>
      </c>
      <c r="G7430" t="s">
        <v>8421</v>
      </c>
      <c r="H7430" s="2">
        <v>45020.467863541664</v>
      </c>
      <c r="I7430" t="s">
        <v>900</v>
      </c>
      <c r="J7430" s="2">
        <v>45020.467863541664</v>
      </c>
      <c r="K7430" t="s">
        <v>900</v>
      </c>
      <c r="L7430" t="str">
        <f>VLOOKUP(C7430,ACCOUNT_MAPPING!A:C,3,FALSE)</f>
        <v>Other Expenses</v>
      </c>
    </row>
    <row r="7431" spans="1:12" hidden="1">
      <c r="A7431">
        <v>3060</v>
      </c>
      <c r="B7431" t="s">
        <v>8422</v>
      </c>
      <c r="C7431">
        <v>50515000</v>
      </c>
      <c r="D7431" t="s">
        <v>12</v>
      </c>
      <c r="E7431" t="s">
        <v>13</v>
      </c>
      <c r="F7431" t="s">
        <v>13</v>
      </c>
      <c r="G7431" t="s">
        <v>8423</v>
      </c>
      <c r="H7431" s="2">
        <v>45021.001173726851</v>
      </c>
      <c r="I7431" t="s">
        <v>119</v>
      </c>
      <c r="J7431" s="2">
        <v>45021.001173726851</v>
      </c>
      <c r="K7431" t="s">
        <v>119</v>
      </c>
      <c r="L7431" t="str">
        <f>VLOOKUP(C7431,ACCOUNT_MAPPING!A:C,3,FALSE)</f>
        <v>Other Expenses</v>
      </c>
    </row>
    <row r="7432" spans="1:12" hidden="1">
      <c r="A7432">
        <v>4385</v>
      </c>
      <c r="B7432" t="s">
        <v>1363</v>
      </c>
      <c r="C7432">
        <v>50515000</v>
      </c>
      <c r="D7432" t="s">
        <v>12</v>
      </c>
      <c r="E7432" t="s">
        <v>13</v>
      </c>
      <c r="F7432" t="s">
        <v>13</v>
      </c>
      <c r="G7432" t="s">
        <v>8424</v>
      </c>
      <c r="H7432" s="2">
        <v>45013.382599421297</v>
      </c>
      <c r="I7432" t="s">
        <v>3471</v>
      </c>
      <c r="J7432" s="2">
        <v>45013.382599421297</v>
      </c>
      <c r="K7432" t="s">
        <v>3471</v>
      </c>
      <c r="L7432" t="str">
        <f>VLOOKUP(C7432,ACCOUNT_MAPPING!A:C,3,FALSE)</f>
        <v>Other Expenses</v>
      </c>
    </row>
    <row r="7433" spans="1:12" hidden="1">
      <c r="A7433">
        <v>4386</v>
      </c>
      <c r="B7433" t="s">
        <v>1155</v>
      </c>
      <c r="C7433">
        <v>50515000</v>
      </c>
      <c r="D7433" t="s">
        <v>12</v>
      </c>
      <c r="E7433" t="s">
        <v>13</v>
      </c>
      <c r="F7433" t="s">
        <v>13</v>
      </c>
      <c r="G7433" t="s">
        <v>8425</v>
      </c>
      <c r="H7433" s="2">
        <v>45020.465957905093</v>
      </c>
      <c r="I7433" t="s">
        <v>900</v>
      </c>
      <c r="J7433" s="2">
        <v>45020.465957905093</v>
      </c>
      <c r="K7433" t="s">
        <v>900</v>
      </c>
      <c r="L7433" t="str">
        <f>VLOOKUP(C7433,ACCOUNT_MAPPING!A:C,3,FALSE)</f>
        <v>Other Expenses</v>
      </c>
    </row>
    <row r="7434" spans="1:12" hidden="1">
      <c r="A7434">
        <v>4273</v>
      </c>
      <c r="B7434" t="s">
        <v>2176</v>
      </c>
      <c r="C7434">
        <v>50515000</v>
      </c>
      <c r="D7434" t="s">
        <v>17</v>
      </c>
      <c r="E7434" t="s">
        <v>13</v>
      </c>
      <c r="F7434" t="s">
        <v>13</v>
      </c>
      <c r="G7434" t="s">
        <v>8426</v>
      </c>
      <c r="H7434" s="2">
        <v>44921.508953356482</v>
      </c>
      <c r="I7434" t="s">
        <v>1434</v>
      </c>
      <c r="J7434" s="2">
        <v>44921.508953356482</v>
      </c>
      <c r="K7434" t="s">
        <v>1434</v>
      </c>
      <c r="L7434" t="str">
        <f>VLOOKUP(C7434,ACCOUNT_MAPPING!A:C,3,FALSE)</f>
        <v>Other Expenses</v>
      </c>
    </row>
    <row r="7435" spans="1:12" hidden="1">
      <c r="A7435">
        <v>4469</v>
      </c>
      <c r="B7435" t="s">
        <v>675</v>
      </c>
      <c r="C7435">
        <v>50515000</v>
      </c>
      <c r="D7435" t="s">
        <v>12</v>
      </c>
      <c r="E7435" t="s">
        <v>13</v>
      </c>
      <c r="F7435" t="s">
        <v>13</v>
      </c>
      <c r="G7435" t="s">
        <v>8427</v>
      </c>
      <c r="H7435" s="2">
        <v>45014.571654363426</v>
      </c>
      <c r="I7435" t="s">
        <v>41</v>
      </c>
      <c r="J7435" s="2">
        <v>45014.571654363426</v>
      </c>
      <c r="K7435" t="s">
        <v>41</v>
      </c>
      <c r="L7435" t="str">
        <f>VLOOKUP(C7435,ACCOUNT_MAPPING!A:C,3,FALSE)</f>
        <v>Other Expenses</v>
      </c>
    </row>
    <row r="7436" spans="1:12" hidden="1">
      <c r="A7436">
        <v>4478</v>
      </c>
      <c r="B7436" t="s">
        <v>8428</v>
      </c>
      <c r="C7436">
        <v>50515000</v>
      </c>
      <c r="D7436" t="s">
        <v>12</v>
      </c>
      <c r="E7436" t="s">
        <v>13</v>
      </c>
      <c r="F7436" t="s">
        <v>13</v>
      </c>
      <c r="G7436" t="s">
        <v>8429</v>
      </c>
      <c r="H7436" s="2">
        <v>45015.790067627313</v>
      </c>
      <c r="I7436" t="s">
        <v>1490</v>
      </c>
      <c r="J7436" s="2">
        <v>45015.790067627313</v>
      </c>
      <c r="K7436" t="s">
        <v>1490</v>
      </c>
      <c r="L7436" t="str">
        <f>VLOOKUP(C7436,ACCOUNT_MAPPING!A:C,3,FALSE)</f>
        <v>Other Expenses</v>
      </c>
    </row>
    <row r="7437" spans="1:12" hidden="1">
      <c r="A7437">
        <v>4550</v>
      </c>
      <c r="B7437" t="s">
        <v>3722</v>
      </c>
      <c r="C7437">
        <v>50515000</v>
      </c>
      <c r="D7437" t="s">
        <v>12</v>
      </c>
      <c r="E7437" t="s">
        <v>13</v>
      </c>
      <c r="F7437" t="s">
        <v>13</v>
      </c>
      <c r="G7437" t="s">
        <v>8430</v>
      </c>
      <c r="H7437" s="2">
        <v>45013.467012303241</v>
      </c>
      <c r="I7437" t="s">
        <v>151</v>
      </c>
      <c r="J7437" s="2">
        <v>45013.467012303241</v>
      </c>
      <c r="K7437" t="s">
        <v>151</v>
      </c>
      <c r="L7437" t="str">
        <f>VLOOKUP(C7437,ACCOUNT_MAPPING!A:C,3,FALSE)</f>
        <v>Other Expenses</v>
      </c>
    </row>
    <row r="7438" spans="1:12" hidden="1">
      <c r="A7438">
        <v>4942</v>
      </c>
      <c r="B7438" t="s">
        <v>3174</v>
      </c>
      <c r="C7438">
        <v>50515000</v>
      </c>
      <c r="D7438" t="s">
        <v>17</v>
      </c>
      <c r="E7438" t="s">
        <v>13</v>
      </c>
      <c r="F7438" t="s">
        <v>13</v>
      </c>
      <c r="G7438" t="s">
        <v>8431</v>
      </c>
      <c r="H7438" s="2">
        <v>44917.45637511574</v>
      </c>
      <c r="I7438" t="s">
        <v>1672</v>
      </c>
      <c r="J7438" s="2">
        <v>44917.45637511574</v>
      </c>
      <c r="K7438" t="s">
        <v>1672</v>
      </c>
      <c r="L7438" t="str">
        <f>VLOOKUP(C7438,ACCOUNT_MAPPING!A:C,3,FALSE)</f>
        <v>Other Expenses</v>
      </c>
    </row>
    <row r="7439" spans="1:12" hidden="1">
      <c r="A7439">
        <v>5408</v>
      </c>
      <c r="B7439" t="s">
        <v>2202</v>
      </c>
      <c r="C7439">
        <v>50515000</v>
      </c>
      <c r="D7439" t="s">
        <v>63</v>
      </c>
      <c r="E7439" t="s">
        <v>13</v>
      </c>
      <c r="F7439" t="s">
        <v>13</v>
      </c>
      <c r="G7439" t="s">
        <v>8432</v>
      </c>
      <c r="H7439" s="2">
        <v>44875.652969131945</v>
      </c>
      <c r="I7439" t="s">
        <v>1092</v>
      </c>
      <c r="J7439" s="2">
        <v>44875.652969131945</v>
      </c>
      <c r="K7439" t="s">
        <v>1092</v>
      </c>
      <c r="L7439" t="str">
        <f>VLOOKUP(C7439,ACCOUNT_MAPPING!A:C,3,FALSE)</f>
        <v>Other Expenses</v>
      </c>
    </row>
    <row r="7440" spans="1:12" hidden="1">
      <c r="A7440">
        <v>7696</v>
      </c>
      <c r="B7440" t="s">
        <v>7682</v>
      </c>
      <c r="C7440">
        <v>50515000</v>
      </c>
      <c r="D7440" t="s">
        <v>63</v>
      </c>
      <c r="E7440" t="s">
        <v>13</v>
      </c>
      <c r="F7440" t="s">
        <v>13</v>
      </c>
      <c r="G7440" t="s">
        <v>8433</v>
      </c>
      <c r="H7440" s="2">
        <v>44873.367637187497</v>
      </c>
      <c r="I7440" t="s">
        <v>151</v>
      </c>
      <c r="J7440" s="2">
        <v>44873.367637187497</v>
      </c>
      <c r="K7440" t="s">
        <v>151</v>
      </c>
      <c r="L7440" t="str">
        <f>VLOOKUP(C7440,ACCOUNT_MAPPING!A:C,3,FALSE)</f>
        <v>Other Expenses</v>
      </c>
    </row>
    <row r="7441" spans="1:12" hidden="1">
      <c r="A7441">
        <v>7695</v>
      </c>
      <c r="B7441" t="s">
        <v>1164</v>
      </c>
      <c r="C7441">
        <v>50515000</v>
      </c>
      <c r="D7441" t="s">
        <v>12</v>
      </c>
      <c r="E7441" t="s">
        <v>13</v>
      </c>
      <c r="F7441" t="s">
        <v>13</v>
      </c>
      <c r="G7441" t="s">
        <v>8434</v>
      </c>
      <c r="H7441" s="2">
        <v>45013.467389351848</v>
      </c>
      <c r="I7441" t="s">
        <v>151</v>
      </c>
      <c r="J7441" s="2">
        <v>45013.467389351848</v>
      </c>
      <c r="K7441" t="s">
        <v>151</v>
      </c>
      <c r="L7441" t="str">
        <f>VLOOKUP(C7441,ACCOUNT_MAPPING!A:C,3,FALSE)</f>
        <v>Other Expenses</v>
      </c>
    </row>
    <row r="7442" spans="1:12" hidden="1">
      <c r="A7442">
        <v>8491</v>
      </c>
      <c r="B7442" t="s">
        <v>3179</v>
      </c>
      <c r="C7442">
        <v>50515000</v>
      </c>
      <c r="D7442" t="s">
        <v>12</v>
      </c>
      <c r="E7442" t="s">
        <v>13</v>
      </c>
      <c r="F7442" t="s">
        <v>13</v>
      </c>
      <c r="G7442" t="s">
        <v>8435</v>
      </c>
      <c r="H7442" s="2">
        <v>45014.67779170139</v>
      </c>
      <c r="I7442" t="s">
        <v>19</v>
      </c>
      <c r="J7442" s="2">
        <v>45014.67779170139</v>
      </c>
      <c r="K7442" t="s">
        <v>19</v>
      </c>
      <c r="L7442" t="str">
        <f>VLOOKUP(C7442,ACCOUNT_MAPPING!A:C,3,FALSE)</f>
        <v>Other Expenses</v>
      </c>
    </row>
    <row r="7443" spans="1:12" hidden="1">
      <c r="A7443">
        <v>8492</v>
      </c>
      <c r="B7443" t="s">
        <v>1643</v>
      </c>
      <c r="C7443">
        <v>50515000</v>
      </c>
      <c r="D7443" t="s">
        <v>12</v>
      </c>
      <c r="E7443" t="s">
        <v>13</v>
      </c>
      <c r="F7443" t="s">
        <v>13</v>
      </c>
      <c r="G7443" t="s">
        <v>8436</v>
      </c>
      <c r="H7443" s="2">
        <v>45014.6858587963</v>
      </c>
      <c r="I7443" t="s">
        <v>19</v>
      </c>
      <c r="J7443" s="2">
        <v>45014.6858587963</v>
      </c>
      <c r="K7443" t="s">
        <v>19</v>
      </c>
      <c r="L7443" t="str">
        <f>VLOOKUP(C7443,ACCOUNT_MAPPING!A:C,3,FALSE)</f>
        <v>Other Expenses</v>
      </c>
    </row>
    <row r="7444" spans="1:12" hidden="1">
      <c r="A7444">
        <v>8444</v>
      </c>
      <c r="B7444" t="s">
        <v>8437</v>
      </c>
      <c r="C7444">
        <v>50515000</v>
      </c>
      <c r="D7444" t="s">
        <v>17</v>
      </c>
      <c r="E7444" t="s">
        <v>13</v>
      </c>
      <c r="F7444" t="s">
        <v>13</v>
      </c>
      <c r="G7444" t="s">
        <v>8438</v>
      </c>
      <c r="H7444" s="2">
        <v>44924.491220798613</v>
      </c>
      <c r="I7444" t="s">
        <v>809</v>
      </c>
      <c r="J7444" s="2">
        <v>44924.491220798613</v>
      </c>
      <c r="K7444" t="s">
        <v>809</v>
      </c>
      <c r="L7444" t="str">
        <f>VLOOKUP(C7444,ACCOUNT_MAPPING!A:C,3,FALSE)</f>
        <v>Other Expenses</v>
      </c>
    </row>
    <row r="7445" spans="1:12" hidden="1">
      <c r="A7445">
        <v>8499</v>
      </c>
      <c r="B7445" t="s">
        <v>6480</v>
      </c>
      <c r="C7445">
        <v>50515000</v>
      </c>
      <c r="D7445" t="s">
        <v>12</v>
      </c>
      <c r="E7445" t="s">
        <v>13</v>
      </c>
      <c r="F7445" t="s">
        <v>13</v>
      </c>
      <c r="G7445" t="s">
        <v>8439</v>
      </c>
      <c r="H7445" s="2">
        <v>45014.765329780093</v>
      </c>
      <c r="I7445" t="s">
        <v>19</v>
      </c>
      <c r="J7445" s="2">
        <v>45014.765329780093</v>
      </c>
      <c r="K7445" t="s">
        <v>19</v>
      </c>
      <c r="L7445" t="str">
        <f>VLOOKUP(C7445,ACCOUNT_MAPPING!A:C,3,FALSE)</f>
        <v>Other Expenses</v>
      </c>
    </row>
    <row r="7446" spans="1:12" hidden="1">
      <c r="A7446">
        <v>8535</v>
      </c>
      <c r="B7446" t="s">
        <v>1367</v>
      </c>
      <c r="C7446">
        <v>50515000</v>
      </c>
      <c r="D7446" t="s">
        <v>63</v>
      </c>
      <c r="E7446" t="s">
        <v>13</v>
      </c>
      <c r="F7446" t="s">
        <v>13</v>
      </c>
      <c r="G7446" t="s">
        <v>8440</v>
      </c>
      <c r="H7446" s="2">
        <v>44873.662656134256</v>
      </c>
      <c r="I7446" t="s">
        <v>56</v>
      </c>
      <c r="J7446" s="2">
        <v>44873.662656134256</v>
      </c>
      <c r="K7446" t="s">
        <v>56</v>
      </c>
      <c r="L7446" t="str">
        <f>VLOOKUP(C7446,ACCOUNT_MAPPING!A:C,3,FALSE)</f>
        <v>Other Expenses</v>
      </c>
    </row>
    <row r="7447" spans="1:12" hidden="1">
      <c r="A7447">
        <v>8521</v>
      </c>
      <c r="B7447" t="s">
        <v>2209</v>
      </c>
      <c r="C7447">
        <v>50515000</v>
      </c>
      <c r="D7447" t="s">
        <v>12</v>
      </c>
      <c r="E7447" t="s">
        <v>13</v>
      </c>
      <c r="F7447" t="s">
        <v>13</v>
      </c>
      <c r="G7447" t="s">
        <v>8441</v>
      </c>
      <c r="H7447" s="2">
        <v>45019.727198807872</v>
      </c>
      <c r="I7447" t="s">
        <v>15</v>
      </c>
      <c r="J7447" s="2">
        <v>45019.727198807872</v>
      </c>
      <c r="K7447" t="s">
        <v>15</v>
      </c>
      <c r="L7447" t="str">
        <f>VLOOKUP(C7447,ACCOUNT_MAPPING!A:C,3,FALSE)</f>
        <v>Other Expenses</v>
      </c>
    </row>
    <row r="7448" spans="1:12" hidden="1">
      <c r="A7448">
        <v>8536</v>
      </c>
      <c r="B7448" t="s">
        <v>1661</v>
      </c>
      <c r="C7448">
        <v>50515000</v>
      </c>
      <c r="D7448" t="s">
        <v>17</v>
      </c>
      <c r="E7448" t="s">
        <v>13</v>
      </c>
      <c r="F7448" t="s">
        <v>13</v>
      </c>
      <c r="G7448" t="s">
        <v>8442</v>
      </c>
      <c r="H7448" s="2">
        <v>44923.597767210646</v>
      </c>
      <c r="I7448" t="s">
        <v>90</v>
      </c>
      <c r="J7448" s="2">
        <v>44923.597767210646</v>
      </c>
      <c r="K7448" t="s">
        <v>90</v>
      </c>
      <c r="L7448" t="str">
        <f>VLOOKUP(C7448,ACCOUNT_MAPPING!A:C,3,FALSE)</f>
        <v>Other Expenses</v>
      </c>
    </row>
    <row r="7449" spans="1:12" hidden="1">
      <c r="A7449">
        <v>8537</v>
      </c>
      <c r="B7449" t="s">
        <v>1659</v>
      </c>
      <c r="C7449">
        <v>50515000</v>
      </c>
      <c r="D7449" t="s">
        <v>17</v>
      </c>
      <c r="E7449" t="s">
        <v>13</v>
      </c>
      <c r="F7449" t="s">
        <v>13</v>
      </c>
      <c r="G7449" t="s">
        <v>8443</v>
      </c>
      <c r="H7449" s="2">
        <v>44923.602610682872</v>
      </c>
      <c r="I7449" t="s">
        <v>90</v>
      </c>
      <c r="J7449" s="2">
        <v>44923.602610682872</v>
      </c>
      <c r="K7449" t="s">
        <v>90</v>
      </c>
      <c r="L7449" t="str">
        <f>VLOOKUP(C7449,ACCOUNT_MAPPING!A:C,3,FALSE)</f>
        <v>Other Expenses</v>
      </c>
    </row>
    <row r="7450" spans="1:12" hidden="1">
      <c r="A7450">
        <v>8657</v>
      </c>
      <c r="B7450" t="s">
        <v>3203</v>
      </c>
      <c r="C7450">
        <v>50515000</v>
      </c>
      <c r="D7450" t="s">
        <v>17</v>
      </c>
      <c r="E7450" t="s">
        <v>13</v>
      </c>
      <c r="F7450" t="s">
        <v>13</v>
      </c>
      <c r="G7450" t="s">
        <v>8444</v>
      </c>
      <c r="H7450" s="2">
        <v>44916.698957673609</v>
      </c>
      <c r="I7450" t="s">
        <v>1175</v>
      </c>
      <c r="J7450" s="2">
        <v>44916.698957673609</v>
      </c>
      <c r="K7450" t="s">
        <v>1175</v>
      </c>
      <c r="L7450" t="str">
        <f>VLOOKUP(C7450,ACCOUNT_MAPPING!A:C,3,FALSE)</f>
        <v>Other Expenses</v>
      </c>
    </row>
    <row r="7451" spans="1:12" hidden="1">
      <c r="A7451">
        <v>8660</v>
      </c>
      <c r="B7451" t="s">
        <v>8445</v>
      </c>
      <c r="C7451">
        <v>50515000</v>
      </c>
      <c r="D7451" t="s">
        <v>17</v>
      </c>
      <c r="E7451" t="s">
        <v>13</v>
      </c>
      <c r="F7451" t="s">
        <v>13</v>
      </c>
      <c r="G7451" t="s">
        <v>8446</v>
      </c>
      <c r="H7451" s="2">
        <v>44923.378142789355</v>
      </c>
      <c r="I7451" t="s">
        <v>87</v>
      </c>
      <c r="J7451" s="2">
        <v>44923.378142789355</v>
      </c>
      <c r="K7451" t="s">
        <v>87</v>
      </c>
      <c r="L7451" t="str">
        <f>VLOOKUP(C7451,ACCOUNT_MAPPING!A:C,3,FALSE)</f>
        <v>Other Expenses</v>
      </c>
    </row>
    <row r="7452" spans="1:12" hidden="1">
      <c r="A7452">
        <v>8673</v>
      </c>
      <c r="B7452" t="s">
        <v>2230</v>
      </c>
      <c r="C7452">
        <v>50515000</v>
      </c>
      <c r="D7452" t="s">
        <v>63</v>
      </c>
      <c r="E7452" t="s">
        <v>13</v>
      </c>
      <c r="F7452" t="s">
        <v>13</v>
      </c>
      <c r="G7452" t="s">
        <v>8447</v>
      </c>
      <c r="H7452" s="2">
        <v>44876.637310763886</v>
      </c>
      <c r="I7452" t="s">
        <v>15</v>
      </c>
      <c r="J7452" s="2">
        <v>44876.637310763886</v>
      </c>
      <c r="K7452" t="s">
        <v>15</v>
      </c>
      <c r="L7452" t="str">
        <f>VLOOKUP(C7452,ACCOUNT_MAPPING!A:C,3,FALSE)</f>
        <v>Other Expenses</v>
      </c>
    </row>
    <row r="7453" spans="1:12" hidden="1">
      <c r="A7453">
        <v>8725</v>
      </c>
      <c r="B7453" t="s">
        <v>37</v>
      </c>
      <c r="C7453">
        <v>50515000</v>
      </c>
      <c r="D7453" t="s">
        <v>12</v>
      </c>
      <c r="E7453" t="s">
        <v>13</v>
      </c>
      <c r="F7453" t="s">
        <v>13</v>
      </c>
      <c r="G7453" t="s">
        <v>8448</v>
      </c>
      <c r="H7453" s="2">
        <v>45009.840433912039</v>
      </c>
      <c r="I7453" t="s">
        <v>22</v>
      </c>
      <c r="J7453" s="2">
        <v>45009.840433912039</v>
      </c>
      <c r="K7453" t="s">
        <v>22</v>
      </c>
      <c r="L7453" t="str">
        <f>VLOOKUP(C7453,ACCOUNT_MAPPING!A:C,3,FALSE)</f>
        <v>Other Expenses</v>
      </c>
    </row>
    <row r="7454" spans="1:12" hidden="1">
      <c r="A7454">
        <v>8741</v>
      </c>
      <c r="B7454" t="s">
        <v>713</v>
      </c>
      <c r="C7454">
        <v>50515000</v>
      </c>
      <c r="D7454" t="s">
        <v>17</v>
      </c>
      <c r="E7454" t="s">
        <v>13</v>
      </c>
      <c r="F7454" t="s">
        <v>13</v>
      </c>
      <c r="G7454" t="s">
        <v>8449</v>
      </c>
      <c r="H7454" s="2">
        <v>44923.525089120369</v>
      </c>
      <c r="I7454" t="s">
        <v>715</v>
      </c>
      <c r="J7454" s="2">
        <v>44923.525089120369</v>
      </c>
      <c r="K7454" t="s">
        <v>715</v>
      </c>
      <c r="L7454" t="str">
        <f>VLOOKUP(C7454,ACCOUNT_MAPPING!A:C,3,FALSE)</f>
        <v>Other Expenses</v>
      </c>
    </row>
    <row r="7455" spans="1:12" hidden="1">
      <c r="A7455">
        <v>9015</v>
      </c>
      <c r="B7455" t="s">
        <v>1714</v>
      </c>
      <c r="C7455">
        <v>50515000</v>
      </c>
      <c r="D7455" t="s">
        <v>17</v>
      </c>
      <c r="E7455" t="s">
        <v>13</v>
      </c>
      <c r="F7455" t="s">
        <v>13</v>
      </c>
      <c r="G7455" t="s">
        <v>8450</v>
      </c>
      <c r="H7455" s="2">
        <v>44917.502882789355</v>
      </c>
      <c r="I7455" t="s">
        <v>233</v>
      </c>
      <c r="J7455" s="2">
        <v>44917.502882789355</v>
      </c>
      <c r="K7455" t="s">
        <v>233</v>
      </c>
      <c r="L7455" t="str">
        <f>VLOOKUP(C7455,ACCOUNT_MAPPING!A:C,3,FALSE)</f>
        <v>Other Expenses</v>
      </c>
    </row>
    <row r="7456" spans="1:12" hidden="1">
      <c r="A7456">
        <v>9018</v>
      </c>
      <c r="B7456" t="s">
        <v>8451</v>
      </c>
      <c r="C7456">
        <v>50515000</v>
      </c>
      <c r="D7456" t="s">
        <v>12</v>
      </c>
      <c r="E7456" t="s">
        <v>13</v>
      </c>
      <c r="F7456" t="s">
        <v>13</v>
      </c>
      <c r="G7456" t="s">
        <v>8452</v>
      </c>
      <c r="H7456" s="2">
        <v>45015.50265130787</v>
      </c>
      <c r="I7456" t="s">
        <v>233</v>
      </c>
      <c r="J7456" s="2">
        <v>45015.50265130787</v>
      </c>
      <c r="K7456" t="s">
        <v>233</v>
      </c>
      <c r="L7456" t="str">
        <f>VLOOKUP(C7456,ACCOUNT_MAPPING!A:C,3,FALSE)</f>
        <v>Other Expenses</v>
      </c>
    </row>
    <row r="7457" spans="1:12" hidden="1">
      <c r="A7457">
        <v>8818</v>
      </c>
      <c r="B7457" t="s">
        <v>498</v>
      </c>
      <c r="C7457">
        <v>50515000</v>
      </c>
      <c r="D7457" t="s">
        <v>17</v>
      </c>
      <c r="E7457" t="s">
        <v>13</v>
      </c>
      <c r="F7457" t="s">
        <v>13</v>
      </c>
      <c r="G7457" t="s">
        <v>8453</v>
      </c>
      <c r="H7457" s="2">
        <v>44926.362227743055</v>
      </c>
      <c r="I7457" t="s">
        <v>497</v>
      </c>
      <c r="J7457" s="2">
        <v>44926.362227743055</v>
      </c>
      <c r="K7457" t="s">
        <v>497</v>
      </c>
      <c r="L7457" t="str">
        <f>VLOOKUP(C7457,ACCOUNT_MAPPING!A:C,3,FALSE)</f>
        <v>Other Expenses</v>
      </c>
    </row>
    <row r="7458" spans="1:12" hidden="1">
      <c r="A7458">
        <v>9017</v>
      </c>
      <c r="B7458" t="s">
        <v>8454</v>
      </c>
      <c r="C7458">
        <v>50515000</v>
      </c>
      <c r="D7458" t="s">
        <v>12</v>
      </c>
      <c r="E7458" t="s">
        <v>13</v>
      </c>
      <c r="F7458" t="s">
        <v>13</v>
      </c>
      <c r="G7458" t="s">
        <v>8455</v>
      </c>
      <c r="H7458" s="2">
        <v>45014.611497106482</v>
      </c>
      <c r="I7458" t="s">
        <v>233</v>
      </c>
      <c r="J7458" s="2">
        <v>45014.611497106482</v>
      </c>
      <c r="K7458" t="s">
        <v>233</v>
      </c>
      <c r="L7458" t="str">
        <f>VLOOKUP(C7458,ACCOUNT_MAPPING!A:C,3,FALSE)</f>
        <v>Other Expenses</v>
      </c>
    </row>
    <row r="7459" spans="1:12" hidden="1">
      <c r="A7459">
        <v>8819</v>
      </c>
      <c r="B7459" t="s">
        <v>495</v>
      </c>
      <c r="C7459">
        <v>50515000</v>
      </c>
      <c r="D7459" t="s">
        <v>12</v>
      </c>
      <c r="E7459" t="s">
        <v>13</v>
      </c>
      <c r="F7459" t="s">
        <v>13</v>
      </c>
      <c r="G7459" t="s">
        <v>8456</v>
      </c>
      <c r="H7459" s="2">
        <v>45021.427413078702</v>
      </c>
      <c r="I7459" t="s">
        <v>497</v>
      </c>
      <c r="J7459" s="2">
        <v>45021.427413078702</v>
      </c>
      <c r="K7459" t="s">
        <v>497</v>
      </c>
      <c r="L7459" t="str">
        <f>VLOOKUP(C7459,ACCOUNT_MAPPING!A:C,3,FALSE)</f>
        <v>Other Expenses</v>
      </c>
    </row>
    <row r="7460" spans="1:12" hidden="1">
      <c r="A7460">
        <v>9014</v>
      </c>
      <c r="B7460" t="s">
        <v>5841</v>
      </c>
      <c r="C7460">
        <v>50515000</v>
      </c>
      <c r="D7460" t="s">
        <v>17</v>
      </c>
      <c r="E7460" t="s">
        <v>13</v>
      </c>
      <c r="F7460" t="s">
        <v>13</v>
      </c>
      <c r="G7460" t="s">
        <v>8450</v>
      </c>
      <c r="H7460" s="2">
        <v>44917.51194016204</v>
      </c>
      <c r="I7460" t="s">
        <v>233</v>
      </c>
      <c r="J7460" s="2">
        <v>44917.51194016204</v>
      </c>
      <c r="K7460" t="s">
        <v>233</v>
      </c>
      <c r="L7460" t="str">
        <f>VLOOKUP(C7460,ACCOUNT_MAPPING!A:C,3,FALSE)</f>
        <v>Other Expenses</v>
      </c>
    </row>
    <row r="7461" spans="1:12" hidden="1">
      <c r="A7461">
        <v>9092</v>
      </c>
      <c r="B7461" t="s">
        <v>8457</v>
      </c>
      <c r="C7461">
        <v>50515000</v>
      </c>
      <c r="D7461" t="s">
        <v>12</v>
      </c>
      <c r="E7461" t="s">
        <v>13</v>
      </c>
      <c r="F7461" t="s">
        <v>13</v>
      </c>
      <c r="G7461" t="s">
        <v>8458</v>
      </c>
      <c r="H7461" s="2">
        <v>45012.686366400463</v>
      </c>
      <c r="I7461" t="s">
        <v>954</v>
      </c>
      <c r="J7461" s="2">
        <v>45012.686366400463</v>
      </c>
      <c r="K7461" t="s">
        <v>954</v>
      </c>
      <c r="L7461" t="str">
        <f>VLOOKUP(C7461,ACCOUNT_MAPPING!A:C,3,FALSE)</f>
        <v>Other Expenses</v>
      </c>
    </row>
    <row r="7462" spans="1:12" hidden="1">
      <c r="A7462">
        <v>9093</v>
      </c>
      <c r="B7462" t="s">
        <v>5869</v>
      </c>
      <c r="C7462">
        <v>50515000</v>
      </c>
      <c r="D7462" t="s">
        <v>12</v>
      </c>
      <c r="E7462" t="s">
        <v>13</v>
      </c>
      <c r="F7462" t="s">
        <v>13</v>
      </c>
      <c r="G7462" t="s">
        <v>8459</v>
      </c>
      <c r="H7462" s="2">
        <v>45020.692108645831</v>
      </c>
      <c r="I7462" t="s">
        <v>87</v>
      </c>
      <c r="J7462" s="2">
        <v>45020.692108645831</v>
      </c>
      <c r="K7462" t="s">
        <v>87</v>
      </c>
      <c r="L7462" t="str">
        <f>VLOOKUP(C7462,ACCOUNT_MAPPING!A:C,3,FALSE)</f>
        <v>Other Expenses</v>
      </c>
    </row>
    <row r="7463" spans="1:12" hidden="1">
      <c r="A7463">
        <v>9138</v>
      </c>
      <c r="B7463" t="s">
        <v>4512</v>
      </c>
      <c r="C7463">
        <v>50515000</v>
      </c>
      <c r="D7463" t="s">
        <v>12</v>
      </c>
      <c r="E7463" t="s">
        <v>13</v>
      </c>
      <c r="F7463" t="s">
        <v>13</v>
      </c>
      <c r="G7463" t="s">
        <v>8460</v>
      </c>
      <c r="H7463" s="2">
        <v>45021.719139814813</v>
      </c>
      <c r="I7463" t="s">
        <v>1229</v>
      </c>
      <c r="J7463" s="2">
        <v>45021.719139814813</v>
      </c>
      <c r="K7463" t="s">
        <v>1229</v>
      </c>
      <c r="L7463" t="str">
        <f>VLOOKUP(C7463,ACCOUNT_MAPPING!A:C,3,FALSE)</f>
        <v>Other Expenses</v>
      </c>
    </row>
    <row r="7464" spans="1:12" hidden="1">
      <c r="A7464">
        <v>9172</v>
      </c>
      <c r="B7464" t="s">
        <v>4523</v>
      </c>
      <c r="C7464">
        <v>50515000</v>
      </c>
      <c r="D7464" t="s">
        <v>12</v>
      </c>
      <c r="E7464" t="s">
        <v>13</v>
      </c>
      <c r="F7464" t="s">
        <v>13</v>
      </c>
      <c r="G7464" t="s">
        <v>8461</v>
      </c>
      <c r="H7464" s="2">
        <v>45014.925880821756</v>
      </c>
      <c r="I7464" t="s">
        <v>19</v>
      </c>
      <c r="J7464" s="2">
        <v>45014.925880821756</v>
      </c>
      <c r="K7464" t="s">
        <v>19</v>
      </c>
      <c r="L7464" t="str">
        <f>VLOOKUP(C7464,ACCOUNT_MAPPING!A:C,3,FALSE)</f>
        <v>Other Expenses</v>
      </c>
    </row>
    <row r="7465" spans="1:12" hidden="1">
      <c r="A7465">
        <v>9016</v>
      </c>
      <c r="B7465" t="s">
        <v>7068</v>
      </c>
      <c r="C7465">
        <v>50515000</v>
      </c>
      <c r="D7465" t="s">
        <v>12</v>
      </c>
      <c r="E7465" t="s">
        <v>13</v>
      </c>
      <c r="F7465" t="s">
        <v>13</v>
      </c>
      <c r="G7465" t="s">
        <v>8455</v>
      </c>
      <c r="H7465" s="2">
        <v>45014.611947835649</v>
      </c>
      <c r="I7465" t="s">
        <v>233</v>
      </c>
      <c r="J7465" s="2">
        <v>45014.611947835649</v>
      </c>
      <c r="K7465" t="s">
        <v>233</v>
      </c>
      <c r="L7465" t="str">
        <f>VLOOKUP(C7465,ACCOUNT_MAPPING!A:C,3,FALSE)</f>
        <v>Other Expenses</v>
      </c>
    </row>
    <row r="7466" spans="1:12" hidden="1">
      <c r="A7466">
        <v>9115</v>
      </c>
      <c r="B7466" t="s">
        <v>8462</v>
      </c>
      <c r="C7466">
        <v>50515000</v>
      </c>
      <c r="D7466" t="s">
        <v>63</v>
      </c>
      <c r="E7466" t="s">
        <v>13</v>
      </c>
      <c r="F7466" t="s">
        <v>13</v>
      </c>
      <c r="G7466" t="s">
        <v>8463</v>
      </c>
      <c r="H7466" s="2">
        <v>44876.712233645834</v>
      </c>
      <c r="I7466" t="s">
        <v>15</v>
      </c>
      <c r="J7466" s="2">
        <v>44876.712233645834</v>
      </c>
      <c r="K7466" t="s">
        <v>15</v>
      </c>
      <c r="L7466" t="str">
        <f>VLOOKUP(C7466,ACCOUNT_MAPPING!A:C,3,FALSE)</f>
        <v>Other Expenses</v>
      </c>
    </row>
    <row r="7467" spans="1:12" hidden="1">
      <c r="A7467">
        <v>9118</v>
      </c>
      <c r="B7467" t="s">
        <v>3790</v>
      </c>
      <c r="C7467">
        <v>50515000</v>
      </c>
      <c r="D7467" t="s">
        <v>12</v>
      </c>
      <c r="E7467" t="s">
        <v>13</v>
      </c>
      <c r="F7467" t="s">
        <v>13</v>
      </c>
      <c r="G7467" t="s">
        <v>8464</v>
      </c>
      <c r="H7467" s="2">
        <v>45020.031269907406</v>
      </c>
      <c r="I7467" t="s">
        <v>1434</v>
      </c>
      <c r="J7467" s="2">
        <v>45020.031269907406</v>
      </c>
      <c r="K7467" t="s">
        <v>1434</v>
      </c>
      <c r="L7467" t="str">
        <f>VLOOKUP(C7467,ACCOUNT_MAPPING!A:C,3,FALSE)</f>
        <v>Other Expenses</v>
      </c>
    </row>
    <row r="7468" spans="1:12" hidden="1">
      <c r="A7468">
        <v>9066</v>
      </c>
      <c r="B7468" t="s">
        <v>66</v>
      </c>
      <c r="C7468">
        <v>50515000</v>
      </c>
      <c r="D7468" t="s">
        <v>12</v>
      </c>
      <c r="E7468" t="s">
        <v>13</v>
      </c>
      <c r="F7468" t="s">
        <v>13</v>
      </c>
      <c r="G7468" t="s">
        <v>8465</v>
      </c>
      <c r="H7468" s="2">
        <v>45020.673015509259</v>
      </c>
      <c r="I7468" t="s">
        <v>527</v>
      </c>
      <c r="J7468" s="2">
        <v>45020.673015509259</v>
      </c>
      <c r="K7468" t="s">
        <v>527</v>
      </c>
      <c r="L7468" t="str">
        <f>VLOOKUP(C7468,ACCOUNT_MAPPING!A:C,3,FALSE)</f>
        <v>Other Expenses</v>
      </c>
    </row>
    <row r="7469" spans="1:12" hidden="1">
      <c r="A7469">
        <v>9067</v>
      </c>
      <c r="B7469" t="s">
        <v>5872</v>
      </c>
      <c r="C7469">
        <v>50515000</v>
      </c>
      <c r="D7469" t="s">
        <v>12</v>
      </c>
      <c r="E7469" t="s">
        <v>13</v>
      </c>
      <c r="F7469" t="s">
        <v>13</v>
      </c>
      <c r="G7469" t="s">
        <v>8466</v>
      </c>
      <c r="H7469" s="2">
        <v>45020.676572071759</v>
      </c>
      <c r="I7469" t="s">
        <v>527</v>
      </c>
      <c r="J7469" s="2">
        <v>45020.676572071759</v>
      </c>
      <c r="K7469" t="s">
        <v>527</v>
      </c>
      <c r="L7469" t="str">
        <f>VLOOKUP(C7469,ACCOUNT_MAPPING!A:C,3,FALSE)</f>
        <v>Other Expenses</v>
      </c>
    </row>
    <row r="7470" spans="1:12" hidden="1">
      <c r="A7470">
        <v>9170</v>
      </c>
      <c r="B7470" t="s">
        <v>6430</v>
      </c>
      <c r="C7470">
        <v>50515000</v>
      </c>
      <c r="D7470" t="s">
        <v>12</v>
      </c>
      <c r="E7470" t="s">
        <v>13</v>
      </c>
      <c r="F7470" t="s">
        <v>13</v>
      </c>
      <c r="G7470" t="s">
        <v>8461</v>
      </c>
      <c r="H7470" s="2">
        <v>45014.924261770837</v>
      </c>
      <c r="I7470" t="s">
        <v>19</v>
      </c>
      <c r="J7470" s="2">
        <v>45014.924261770837</v>
      </c>
      <c r="K7470" t="s">
        <v>19</v>
      </c>
      <c r="L7470" t="str">
        <f>VLOOKUP(C7470,ACCOUNT_MAPPING!A:C,3,FALSE)</f>
        <v>Other Expenses</v>
      </c>
    </row>
    <row r="7471" spans="1:12" hidden="1">
      <c r="A7471">
        <v>9173</v>
      </c>
      <c r="B7471" t="s">
        <v>4503</v>
      </c>
      <c r="C7471">
        <v>50515000</v>
      </c>
      <c r="D7471" t="s">
        <v>63</v>
      </c>
      <c r="E7471" t="s">
        <v>13</v>
      </c>
      <c r="F7471" t="s">
        <v>13</v>
      </c>
      <c r="G7471" t="s">
        <v>8467</v>
      </c>
      <c r="H7471" s="2">
        <v>44861.89367769676</v>
      </c>
      <c r="I7471" t="s">
        <v>22</v>
      </c>
      <c r="J7471" s="2">
        <v>44861.89367769676</v>
      </c>
      <c r="K7471" t="s">
        <v>22</v>
      </c>
      <c r="L7471" t="str">
        <f>VLOOKUP(C7471,ACCOUNT_MAPPING!A:C,3,FALSE)</f>
        <v>Other Expenses</v>
      </c>
    </row>
    <row r="7472" spans="1:12" hidden="1">
      <c r="A7472">
        <v>9190</v>
      </c>
      <c r="B7472" t="s">
        <v>1734</v>
      </c>
      <c r="C7472">
        <v>50515000</v>
      </c>
      <c r="D7472" t="s">
        <v>12</v>
      </c>
      <c r="E7472" t="s">
        <v>13</v>
      </c>
      <c r="F7472" t="s">
        <v>13</v>
      </c>
      <c r="G7472" t="s">
        <v>8468</v>
      </c>
      <c r="H7472" s="2">
        <v>45021.492171180558</v>
      </c>
      <c r="I7472" t="s">
        <v>1292</v>
      </c>
      <c r="J7472" s="2">
        <v>45021.492171180558</v>
      </c>
      <c r="K7472" t="s">
        <v>1292</v>
      </c>
      <c r="L7472" t="str">
        <f>VLOOKUP(C7472,ACCOUNT_MAPPING!A:C,3,FALSE)</f>
        <v>Other Expenses</v>
      </c>
    </row>
    <row r="7473" spans="1:12" hidden="1">
      <c r="A7473">
        <v>9104</v>
      </c>
      <c r="B7473" t="s">
        <v>3255</v>
      </c>
      <c r="C7473">
        <v>50515000</v>
      </c>
      <c r="D7473" t="s">
        <v>12</v>
      </c>
      <c r="E7473" t="s">
        <v>13</v>
      </c>
      <c r="F7473" t="s">
        <v>13</v>
      </c>
      <c r="G7473" t="s">
        <v>8469</v>
      </c>
      <c r="H7473" s="2">
        <v>45021.618965775466</v>
      </c>
      <c r="I7473" t="s">
        <v>1266</v>
      </c>
      <c r="J7473" s="2">
        <v>45021.618965775466</v>
      </c>
      <c r="K7473" t="s">
        <v>1266</v>
      </c>
      <c r="L7473" t="str">
        <f>VLOOKUP(C7473,ACCOUNT_MAPPING!A:C,3,FALSE)</f>
        <v>Other Expenses</v>
      </c>
    </row>
    <row r="7474" spans="1:12" hidden="1">
      <c r="A7474">
        <v>9214</v>
      </c>
      <c r="B7474" t="s">
        <v>752</v>
      </c>
      <c r="C7474">
        <v>50515000</v>
      </c>
      <c r="D7474" t="s">
        <v>63</v>
      </c>
      <c r="E7474" t="s">
        <v>13</v>
      </c>
      <c r="F7474" t="s">
        <v>13</v>
      </c>
      <c r="G7474" t="s">
        <v>8470</v>
      </c>
      <c r="H7474" s="2">
        <v>44876.481204861113</v>
      </c>
      <c r="I7474" t="s">
        <v>754</v>
      </c>
      <c r="J7474" s="2">
        <v>44876.481204861113</v>
      </c>
      <c r="K7474" t="s">
        <v>754</v>
      </c>
      <c r="L7474" t="str">
        <f>VLOOKUP(C7474,ACCOUNT_MAPPING!A:C,3,FALSE)</f>
        <v>Other Expenses</v>
      </c>
    </row>
    <row r="7475" spans="1:12" hidden="1">
      <c r="A7475">
        <v>9215</v>
      </c>
      <c r="B7475" t="s">
        <v>1741</v>
      </c>
      <c r="C7475">
        <v>50515000</v>
      </c>
      <c r="D7475" t="s">
        <v>63</v>
      </c>
      <c r="E7475" t="s">
        <v>13</v>
      </c>
      <c r="F7475" t="s">
        <v>13</v>
      </c>
      <c r="G7475" t="s">
        <v>8471</v>
      </c>
      <c r="H7475" s="2">
        <v>44876.496325462962</v>
      </c>
      <c r="I7475" t="s">
        <v>754</v>
      </c>
      <c r="J7475" s="2">
        <v>44876.496325462962</v>
      </c>
      <c r="K7475" t="s">
        <v>754</v>
      </c>
      <c r="L7475" t="str">
        <f>VLOOKUP(C7475,ACCOUNT_MAPPING!A:C,3,FALSE)</f>
        <v>Other Expenses</v>
      </c>
    </row>
    <row r="7476" spans="1:12" hidden="1">
      <c r="A7476">
        <v>9216</v>
      </c>
      <c r="B7476" t="s">
        <v>755</v>
      </c>
      <c r="C7476">
        <v>50515000</v>
      </c>
      <c r="D7476" t="s">
        <v>63</v>
      </c>
      <c r="E7476" t="s">
        <v>13</v>
      </c>
      <c r="F7476" t="s">
        <v>13</v>
      </c>
      <c r="G7476" t="s">
        <v>8471</v>
      </c>
      <c r="H7476" s="2">
        <v>44876.5099162037</v>
      </c>
      <c r="I7476" t="s">
        <v>754</v>
      </c>
      <c r="J7476" s="2">
        <v>44876.5099162037</v>
      </c>
      <c r="K7476" t="s">
        <v>754</v>
      </c>
      <c r="L7476" t="str">
        <f>VLOOKUP(C7476,ACCOUNT_MAPPING!A:C,3,FALSE)</f>
        <v>Other Expenses</v>
      </c>
    </row>
    <row r="7477" spans="1:12" hidden="1">
      <c r="A7477">
        <v>9219</v>
      </c>
      <c r="B7477" t="s">
        <v>760</v>
      </c>
      <c r="C7477">
        <v>50515000</v>
      </c>
      <c r="D7477" t="s">
        <v>63</v>
      </c>
      <c r="E7477" t="s">
        <v>13</v>
      </c>
      <c r="F7477" t="s">
        <v>13</v>
      </c>
      <c r="G7477" t="s">
        <v>8472</v>
      </c>
      <c r="H7477" s="2">
        <v>44876.698043865741</v>
      </c>
      <c r="I7477" t="s">
        <v>754</v>
      </c>
      <c r="J7477" s="2">
        <v>44876.698043865741</v>
      </c>
      <c r="K7477" t="s">
        <v>754</v>
      </c>
      <c r="L7477" t="str">
        <f>VLOOKUP(C7477,ACCOUNT_MAPPING!A:C,3,FALSE)</f>
        <v>Other Expenses</v>
      </c>
    </row>
    <row r="7478" spans="1:12" hidden="1">
      <c r="A7478">
        <v>9232</v>
      </c>
      <c r="B7478" t="s">
        <v>2470</v>
      </c>
      <c r="C7478">
        <v>50515000</v>
      </c>
      <c r="D7478" t="s">
        <v>12</v>
      </c>
      <c r="E7478" t="s">
        <v>13</v>
      </c>
      <c r="F7478" t="s">
        <v>13</v>
      </c>
      <c r="G7478" t="s">
        <v>8473</v>
      </c>
      <c r="H7478" s="2">
        <v>45009.541539351849</v>
      </c>
      <c r="I7478" t="s">
        <v>909</v>
      </c>
      <c r="J7478" s="2">
        <v>45009.541539351849</v>
      </c>
      <c r="K7478" t="s">
        <v>909</v>
      </c>
      <c r="L7478" t="str">
        <f>VLOOKUP(C7478,ACCOUNT_MAPPING!A:C,3,FALSE)</f>
        <v>Other Expenses</v>
      </c>
    </row>
    <row r="7479" spans="1:12" hidden="1">
      <c r="A7479">
        <v>9210</v>
      </c>
      <c r="B7479" t="s">
        <v>8474</v>
      </c>
      <c r="C7479">
        <v>50515000</v>
      </c>
      <c r="D7479" t="s">
        <v>12</v>
      </c>
      <c r="E7479" t="s">
        <v>13</v>
      </c>
      <c r="F7479" t="s">
        <v>13</v>
      </c>
      <c r="G7479" t="s">
        <v>8475</v>
      </c>
      <c r="H7479" s="2">
        <v>45013.618655289349</v>
      </c>
      <c r="I7479" t="s">
        <v>233</v>
      </c>
      <c r="J7479" s="2">
        <v>45013.618655289349</v>
      </c>
      <c r="K7479" t="s">
        <v>233</v>
      </c>
      <c r="L7479" t="str">
        <f>VLOOKUP(C7479,ACCOUNT_MAPPING!A:C,3,FALSE)</f>
        <v>Other Expenses</v>
      </c>
    </row>
    <row r="7480" spans="1:12" hidden="1">
      <c r="A7480">
        <v>9220</v>
      </c>
      <c r="B7480" t="s">
        <v>1748</v>
      </c>
      <c r="C7480">
        <v>50515000</v>
      </c>
      <c r="D7480" t="s">
        <v>63</v>
      </c>
      <c r="E7480" t="s">
        <v>13</v>
      </c>
      <c r="F7480" t="s">
        <v>13</v>
      </c>
      <c r="G7480" t="s">
        <v>8472</v>
      </c>
      <c r="H7480" s="2">
        <v>44876.694543020836</v>
      </c>
      <c r="I7480" t="s">
        <v>754</v>
      </c>
      <c r="J7480" s="2">
        <v>44876.694543020836</v>
      </c>
      <c r="K7480" t="s">
        <v>754</v>
      </c>
      <c r="L7480" t="str">
        <f>VLOOKUP(C7480,ACCOUNT_MAPPING!A:C,3,FALSE)</f>
        <v>Other Expenses</v>
      </c>
    </row>
    <row r="7481" spans="1:12" hidden="1">
      <c r="A7481">
        <v>9223</v>
      </c>
      <c r="B7481" t="s">
        <v>757</v>
      </c>
      <c r="C7481">
        <v>50515000</v>
      </c>
      <c r="D7481" t="s">
        <v>17</v>
      </c>
      <c r="E7481" t="s">
        <v>13</v>
      </c>
      <c r="F7481" t="s">
        <v>13</v>
      </c>
      <c r="G7481" t="s">
        <v>8476</v>
      </c>
      <c r="H7481" s="2">
        <v>44923.738416666667</v>
      </c>
      <c r="I7481" t="s">
        <v>759</v>
      </c>
      <c r="J7481" s="2">
        <v>44923.738416666667</v>
      </c>
      <c r="K7481" t="s">
        <v>759</v>
      </c>
      <c r="L7481" t="str">
        <f>VLOOKUP(C7481,ACCOUNT_MAPPING!A:C,3,FALSE)</f>
        <v>Other Expenses</v>
      </c>
    </row>
    <row r="7482" spans="1:12" hidden="1">
      <c r="A7482">
        <v>9217</v>
      </c>
      <c r="B7482" t="s">
        <v>787</v>
      </c>
      <c r="C7482">
        <v>50515000</v>
      </c>
      <c r="D7482" t="s">
        <v>63</v>
      </c>
      <c r="E7482" t="s">
        <v>13</v>
      </c>
      <c r="F7482" t="s">
        <v>13</v>
      </c>
      <c r="G7482" t="s">
        <v>8471</v>
      </c>
      <c r="H7482" s="2">
        <v>44876.513188541663</v>
      </c>
      <c r="I7482" t="s">
        <v>754</v>
      </c>
      <c r="J7482" s="2">
        <v>44876.513188541663</v>
      </c>
      <c r="K7482" t="s">
        <v>754</v>
      </c>
      <c r="L7482" t="str">
        <f>VLOOKUP(C7482,ACCOUNT_MAPPING!A:C,3,FALSE)</f>
        <v>Other Expenses</v>
      </c>
    </row>
    <row r="7483" spans="1:12" hidden="1">
      <c r="A7483">
        <v>9145</v>
      </c>
      <c r="B7483" t="s">
        <v>3804</v>
      </c>
      <c r="C7483">
        <v>50515000</v>
      </c>
      <c r="D7483" t="s">
        <v>12</v>
      </c>
      <c r="E7483" t="s">
        <v>13</v>
      </c>
      <c r="F7483" t="s">
        <v>13</v>
      </c>
      <c r="G7483" t="s">
        <v>8477</v>
      </c>
      <c r="H7483" s="2">
        <v>45014.645307789353</v>
      </c>
      <c r="I7483" t="s">
        <v>41</v>
      </c>
      <c r="J7483" s="2">
        <v>45014.645307789353</v>
      </c>
      <c r="K7483" t="s">
        <v>41</v>
      </c>
      <c r="L7483" t="str">
        <f>VLOOKUP(C7483,ACCOUNT_MAPPING!A:C,3,FALSE)</f>
        <v>Other Expenses</v>
      </c>
    </row>
    <row r="7484" spans="1:12" hidden="1">
      <c r="A7484">
        <v>9238</v>
      </c>
      <c r="B7484" t="s">
        <v>3844</v>
      </c>
      <c r="C7484">
        <v>50515000</v>
      </c>
      <c r="D7484" t="s">
        <v>12</v>
      </c>
      <c r="E7484" t="s">
        <v>13</v>
      </c>
      <c r="F7484" t="s">
        <v>13</v>
      </c>
      <c r="G7484" t="s">
        <v>8478</v>
      </c>
      <c r="H7484" s="2">
        <v>45013.486211689815</v>
      </c>
      <c r="I7484" t="s">
        <v>151</v>
      </c>
      <c r="J7484" s="2">
        <v>45013.486211689815</v>
      </c>
      <c r="K7484" t="s">
        <v>151</v>
      </c>
      <c r="L7484" t="str">
        <f>VLOOKUP(C7484,ACCOUNT_MAPPING!A:C,3,FALSE)</f>
        <v>Other Expenses</v>
      </c>
    </row>
    <row r="7485" spans="1:12" hidden="1">
      <c r="A7485">
        <v>9171</v>
      </c>
      <c r="B7485" t="s">
        <v>8479</v>
      </c>
      <c r="C7485">
        <v>50515000</v>
      </c>
      <c r="D7485" t="s">
        <v>12</v>
      </c>
      <c r="E7485" t="s">
        <v>13</v>
      </c>
      <c r="F7485" t="s">
        <v>13</v>
      </c>
      <c r="G7485" t="s">
        <v>8480</v>
      </c>
      <c r="H7485" s="2">
        <v>45014.925528738429</v>
      </c>
      <c r="I7485" t="s">
        <v>19</v>
      </c>
      <c r="J7485" s="2">
        <v>45014.925528738429</v>
      </c>
      <c r="K7485" t="s">
        <v>19</v>
      </c>
      <c r="L7485" t="str">
        <f>VLOOKUP(C7485,ACCOUNT_MAPPING!A:C,3,FALSE)</f>
        <v>Other Expenses</v>
      </c>
    </row>
    <row r="7486" spans="1:12" hidden="1">
      <c r="A7486">
        <v>9218</v>
      </c>
      <c r="B7486" t="s">
        <v>792</v>
      </c>
      <c r="C7486">
        <v>50515000</v>
      </c>
      <c r="D7486" t="s">
        <v>63</v>
      </c>
      <c r="E7486" t="s">
        <v>13</v>
      </c>
      <c r="F7486" t="s">
        <v>13</v>
      </c>
      <c r="G7486" t="s">
        <v>8472</v>
      </c>
      <c r="H7486" s="2">
        <v>44876.70163703704</v>
      </c>
      <c r="I7486" t="s">
        <v>754</v>
      </c>
      <c r="J7486" s="2">
        <v>44876.70163703704</v>
      </c>
      <c r="K7486" t="s">
        <v>754</v>
      </c>
      <c r="L7486" t="str">
        <f>VLOOKUP(C7486,ACCOUNT_MAPPING!A:C,3,FALSE)</f>
        <v>Other Expenses</v>
      </c>
    </row>
    <row r="7487" spans="1:12" hidden="1">
      <c r="A7487">
        <v>9623</v>
      </c>
      <c r="B7487" t="s">
        <v>7871</v>
      </c>
      <c r="C7487">
        <v>50515000</v>
      </c>
      <c r="D7487" t="s">
        <v>12</v>
      </c>
      <c r="E7487" t="s">
        <v>13</v>
      </c>
      <c r="F7487" t="s">
        <v>13</v>
      </c>
      <c r="G7487" t="s">
        <v>8481</v>
      </c>
      <c r="H7487" s="2">
        <v>45020.789798495367</v>
      </c>
      <c r="I7487" t="s">
        <v>65</v>
      </c>
      <c r="J7487" s="2">
        <v>45020.789798495367</v>
      </c>
      <c r="K7487" t="s">
        <v>65</v>
      </c>
      <c r="L7487" t="str">
        <f>VLOOKUP(C7487,ACCOUNT_MAPPING!A:C,3,FALSE)</f>
        <v>Other Expenses</v>
      </c>
    </row>
    <row r="7488" spans="1:12" hidden="1">
      <c r="A7488">
        <v>10542</v>
      </c>
      <c r="B7488" t="s">
        <v>7925</v>
      </c>
      <c r="C7488">
        <v>50515000</v>
      </c>
      <c r="D7488" t="s">
        <v>17</v>
      </c>
      <c r="E7488" t="s">
        <v>13</v>
      </c>
      <c r="F7488" t="s">
        <v>13</v>
      </c>
      <c r="G7488" t="s">
        <v>8482</v>
      </c>
      <c r="H7488" s="2">
        <v>44917.484435069447</v>
      </c>
      <c r="I7488" t="s">
        <v>673</v>
      </c>
      <c r="J7488" s="2">
        <v>44917.484435069447</v>
      </c>
      <c r="K7488" t="s">
        <v>673</v>
      </c>
      <c r="L7488" t="str">
        <f>VLOOKUP(C7488,ACCOUNT_MAPPING!A:C,3,FALSE)</f>
        <v>Other Expenses</v>
      </c>
    </row>
    <row r="7489" spans="1:12" hidden="1">
      <c r="A7489">
        <v>9624</v>
      </c>
      <c r="B7489" t="s">
        <v>4567</v>
      </c>
      <c r="C7489">
        <v>50515000</v>
      </c>
      <c r="D7489" t="s">
        <v>17</v>
      </c>
      <c r="E7489" t="s">
        <v>13</v>
      </c>
      <c r="F7489" t="s">
        <v>13</v>
      </c>
      <c r="G7489" t="s">
        <v>8483</v>
      </c>
      <c r="H7489" s="2">
        <v>44923.568921261576</v>
      </c>
      <c r="I7489" t="s">
        <v>65</v>
      </c>
      <c r="J7489" s="2">
        <v>44923.568921261576</v>
      </c>
      <c r="K7489" t="s">
        <v>65</v>
      </c>
      <c r="L7489" t="str">
        <f>VLOOKUP(C7489,ACCOUNT_MAPPING!A:C,3,FALSE)</f>
        <v>Other Expenses</v>
      </c>
    </row>
    <row r="7490" spans="1:12" hidden="1">
      <c r="A7490">
        <v>10518</v>
      </c>
      <c r="B7490" t="s">
        <v>2487</v>
      </c>
      <c r="C7490">
        <v>50515000</v>
      </c>
      <c r="D7490" t="s">
        <v>12</v>
      </c>
      <c r="E7490" t="s">
        <v>13</v>
      </c>
      <c r="F7490" t="s">
        <v>13</v>
      </c>
      <c r="G7490" t="s">
        <v>8484</v>
      </c>
      <c r="H7490" s="2">
        <v>45013.681532905095</v>
      </c>
      <c r="I7490" t="s">
        <v>817</v>
      </c>
      <c r="J7490" s="2">
        <v>45013.681532905095</v>
      </c>
      <c r="K7490" t="s">
        <v>817</v>
      </c>
      <c r="L7490" t="str">
        <f>VLOOKUP(C7490,ACCOUNT_MAPPING!A:C,3,FALSE)</f>
        <v>Other Expenses</v>
      </c>
    </row>
    <row r="7491" spans="1:12" hidden="1">
      <c r="A7491">
        <v>10517</v>
      </c>
      <c r="B7491" t="s">
        <v>2485</v>
      </c>
      <c r="C7491">
        <v>50515000</v>
      </c>
      <c r="D7491" t="s">
        <v>12</v>
      </c>
      <c r="E7491" t="s">
        <v>13</v>
      </c>
      <c r="F7491" t="s">
        <v>13</v>
      </c>
      <c r="G7491" t="s">
        <v>8484</v>
      </c>
      <c r="H7491" s="2">
        <v>45013.63106890046</v>
      </c>
      <c r="I7491" t="s">
        <v>817</v>
      </c>
      <c r="J7491" s="2">
        <v>45013.63106890046</v>
      </c>
      <c r="K7491" t="s">
        <v>817</v>
      </c>
      <c r="L7491" t="str">
        <f>VLOOKUP(C7491,ACCOUNT_MAPPING!A:C,3,FALSE)</f>
        <v>Other Expenses</v>
      </c>
    </row>
    <row r="7492" spans="1:12" hidden="1">
      <c r="A7492">
        <v>10530</v>
      </c>
      <c r="B7492" t="s">
        <v>7877</v>
      </c>
      <c r="C7492">
        <v>50515000</v>
      </c>
      <c r="D7492" t="s">
        <v>17</v>
      </c>
      <c r="E7492" t="s">
        <v>13</v>
      </c>
      <c r="F7492" t="s">
        <v>13</v>
      </c>
      <c r="G7492" t="s">
        <v>8485</v>
      </c>
      <c r="H7492" s="2">
        <v>44923.649802581022</v>
      </c>
      <c r="I7492" t="s">
        <v>354</v>
      </c>
      <c r="J7492" s="2">
        <v>44923.649802581022</v>
      </c>
      <c r="K7492" t="s">
        <v>354</v>
      </c>
      <c r="L7492" t="str">
        <f>VLOOKUP(C7492,ACCOUNT_MAPPING!A:C,3,FALSE)</f>
        <v>Other Expenses</v>
      </c>
    </row>
    <row r="7493" spans="1:12" hidden="1">
      <c r="A7493">
        <v>10527</v>
      </c>
      <c r="B7493" t="s">
        <v>2534</v>
      </c>
      <c r="C7493">
        <v>50515000</v>
      </c>
      <c r="D7493" t="s">
        <v>63</v>
      </c>
      <c r="E7493" t="s">
        <v>13</v>
      </c>
      <c r="F7493" t="s">
        <v>13</v>
      </c>
      <c r="G7493" t="s">
        <v>8486</v>
      </c>
      <c r="H7493" s="2">
        <v>44876.499956099535</v>
      </c>
      <c r="I7493" t="s">
        <v>598</v>
      </c>
      <c r="J7493" s="2">
        <v>44876.499956099535</v>
      </c>
      <c r="K7493" t="s">
        <v>598</v>
      </c>
      <c r="L7493" t="str">
        <f>VLOOKUP(C7493,ACCOUNT_MAPPING!A:C,3,FALSE)</f>
        <v>Other Expenses</v>
      </c>
    </row>
    <row r="7494" spans="1:12" hidden="1">
      <c r="A7494">
        <v>10531</v>
      </c>
      <c r="B7494" t="s">
        <v>3302</v>
      </c>
      <c r="C7494">
        <v>50515000</v>
      </c>
      <c r="D7494" t="s">
        <v>17</v>
      </c>
      <c r="E7494" t="s">
        <v>13</v>
      </c>
      <c r="F7494" t="s">
        <v>13</v>
      </c>
      <c r="G7494" t="s">
        <v>8487</v>
      </c>
      <c r="H7494" s="2">
        <v>44923.652621643516</v>
      </c>
      <c r="I7494" t="s">
        <v>354</v>
      </c>
      <c r="J7494" s="2">
        <v>44923.652621643516</v>
      </c>
      <c r="K7494" t="s">
        <v>354</v>
      </c>
      <c r="L7494" t="str">
        <f>VLOOKUP(C7494,ACCOUNT_MAPPING!A:C,3,FALSE)</f>
        <v>Other Expenses</v>
      </c>
    </row>
    <row r="7495" spans="1:12" hidden="1">
      <c r="A7495">
        <v>10541</v>
      </c>
      <c r="B7495" t="s">
        <v>1415</v>
      </c>
      <c r="C7495">
        <v>50515000</v>
      </c>
      <c r="D7495" t="s">
        <v>17</v>
      </c>
      <c r="E7495" t="s">
        <v>13</v>
      </c>
      <c r="F7495" t="s">
        <v>13</v>
      </c>
      <c r="G7495" t="s">
        <v>8482</v>
      </c>
      <c r="H7495" s="2">
        <v>44917.4597272338</v>
      </c>
      <c r="I7495" t="s">
        <v>673</v>
      </c>
      <c r="J7495" s="2">
        <v>44917.4597272338</v>
      </c>
      <c r="K7495" t="s">
        <v>673</v>
      </c>
      <c r="L7495" t="str">
        <f>VLOOKUP(C7495,ACCOUNT_MAPPING!A:C,3,FALSE)</f>
        <v>Other Expenses</v>
      </c>
    </row>
    <row r="7496" spans="1:12" hidden="1">
      <c r="A7496">
        <v>10547</v>
      </c>
      <c r="B7496" t="s">
        <v>839</v>
      </c>
      <c r="C7496">
        <v>50515000</v>
      </c>
      <c r="D7496" t="s">
        <v>17</v>
      </c>
      <c r="E7496" t="s">
        <v>13</v>
      </c>
      <c r="F7496" t="s">
        <v>13</v>
      </c>
      <c r="G7496" t="s">
        <v>8482</v>
      </c>
      <c r="H7496" s="2">
        <v>44917.547562766202</v>
      </c>
      <c r="I7496" t="s">
        <v>673</v>
      </c>
      <c r="J7496" s="2">
        <v>44917.547562766202</v>
      </c>
      <c r="K7496" t="s">
        <v>673</v>
      </c>
      <c r="L7496" t="str">
        <f>VLOOKUP(C7496,ACCOUNT_MAPPING!A:C,3,FALSE)</f>
        <v>Other Expenses</v>
      </c>
    </row>
    <row r="7497" spans="1:12" hidden="1">
      <c r="A7497">
        <v>10650</v>
      </c>
      <c r="B7497" t="s">
        <v>2537</v>
      </c>
      <c r="C7497">
        <v>50515000</v>
      </c>
      <c r="D7497" t="s">
        <v>63</v>
      </c>
      <c r="E7497" t="s">
        <v>13</v>
      </c>
      <c r="F7497" t="s">
        <v>13</v>
      </c>
      <c r="G7497" t="s">
        <v>8488</v>
      </c>
      <c r="H7497" s="2">
        <v>44876.716637731479</v>
      </c>
      <c r="I7497" t="s">
        <v>15</v>
      </c>
      <c r="J7497" s="2">
        <v>44876.716637731479</v>
      </c>
      <c r="K7497" t="s">
        <v>15</v>
      </c>
      <c r="L7497" t="str">
        <f>VLOOKUP(C7497,ACCOUNT_MAPPING!A:C,3,FALSE)</f>
        <v>Other Expenses</v>
      </c>
    </row>
    <row r="7498" spans="1:12" hidden="1">
      <c r="A7498">
        <v>10577</v>
      </c>
      <c r="B7498" t="s">
        <v>846</v>
      </c>
      <c r="C7498">
        <v>50515000</v>
      </c>
      <c r="D7498" t="s">
        <v>63</v>
      </c>
      <c r="E7498" t="s">
        <v>13</v>
      </c>
      <c r="F7498" t="s">
        <v>13</v>
      </c>
      <c r="G7498" t="s">
        <v>8489</v>
      </c>
      <c r="H7498" s="2">
        <v>44876.434278356479</v>
      </c>
      <c r="I7498" t="s">
        <v>673</v>
      </c>
      <c r="J7498" s="2">
        <v>44876.434278356479</v>
      </c>
      <c r="K7498" t="s">
        <v>673</v>
      </c>
      <c r="L7498" t="str">
        <f>VLOOKUP(C7498,ACCOUNT_MAPPING!A:C,3,FALSE)</f>
        <v>Other Expenses</v>
      </c>
    </row>
    <row r="7499" spans="1:12" hidden="1">
      <c r="A7499">
        <v>10598</v>
      </c>
      <c r="B7499" t="s">
        <v>818</v>
      </c>
      <c r="C7499">
        <v>50515000</v>
      </c>
      <c r="D7499" t="s">
        <v>12</v>
      </c>
      <c r="E7499" t="s">
        <v>13</v>
      </c>
      <c r="F7499" t="s">
        <v>13</v>
      </c>
      <c r="G7499" t="s">
        <v>8490</v>
      </c>
      <c r="H7499" s="2">
        <v>45021.874258483796</v>
      </c>
      <c r="I7499" t="s">
        <v>673</v>
      </c>
      <c r="J7499" s="2">
        <v>45021.874258483796</v>
      </c>
      <c r="K7499" t="s">
        <v>673</v>
      </c>
      <c r="L7499" t="str">
        <f>VLOOKUP(C7499,ACCOUNT_MAPPING!A:C,3,FALSE)</f>
        <v>Other Expenses</v>
      </c>
    </row>
    <row r="7500" spans="1:12" hidden="1">
      <c r="A7500">
        <v>10544</v>
      </c>
      <c r="B7500" t="s">
        <v>838</v>
      </c>
      <c r="C7500">
        <v>50515000</v>
      </c>
      <c r="D7500" t="s">
        <v>17</v>
      </c>
      <c r="E7500" t="s">
        <v>13</v>
      </c>
      <c r="F7500" t="s">
        <v>13</v>
      </c>
      <c r="G7500" t="s">
        <v>8482</v>
      </c>
      <c r="H7500" s="2">
        <v>44917.503796446763</v>
      </c>
      <c r="I7500" t="s">
        <v>673</v>
      </c>
      <c r="J7500" s="2">
        <v>44917.503796446763</v>
      </c>
      <c r="K7500" t="s">
        <v>673</v>
      </c>
      <c r="L7500" t="str">
        <f>VLOOKUP(C7500,ACCOUNT_MAPPING!A:C,3,FALSE)</f>
        <v>Other Expenses</v>
      </c>
    </row>
    <row r="7501" spans="1:12" hidden="1">
      <c r="A7501">
        <v>10545</v>
      </c>
      <c r="B7501" t="s">
        <v>7883</v>
      </c>
      <c r="C7501">
        <v>50515000</v>
      </c>
      <c r="D7501" t="s">
        <v>17</v>
      </c>
      <c r="E7501" t="s">
        <v>13</v>
      </c>
      <c r="F7501" t="s">
        <v>13</v>
      </c>
      <c r="G7501" t="s">
        <v>8482</v>
      </c>
      <c r="H7501" s="2">
        <v>44917.514244560189</v>
      </c>
      <c r="I7501" t="s">
        <v>673</v>
      </c>
      <c r="J7501" s="2">
        <v>44917.514244560189</v>
      </c>
      <c r="K7501" t="s">
        <v>673</v>
      </c>
      <c r="L7501" t="str">
        <f>VLOOKUP(C7501,ACCOUNT_MAPPING!A:C,3,FALSE)</f>
        <v>Other Expenses</v>
      </c>
    </row>
    <row r="7502" spans="1:12" hidden="1">
      <c r="A7502">
        <v>10657</v>
      </c>
      <c r="B7502" t="s">
        <v>1420</v>
      </c>
      <c r="C7502">
        <v>50515000</v>
      </c>
      <c r="D7502" t="s">
        <v>12</v>
      </c>
      <c r="E7502" t="s">
        <v>13</v>
      </c>
      <c r="F7502" t="s">
        <v>13</v>
      </c>
      <c r="G7502" t="s">
        <v>8491</v>
      </c>
      <c r="H7502" s="2">
        <v>45021.604042905092</v>
      </c>
      <c r="I7502" t="s">
        <v>1422</v>
      </c>
      <c r="J7502" s="2">
        <v>45021.604042905092</v>
      </c>
      <c r="K7502" t="s">
        <v>1422</v>
      </c>
      <c r="L7502" t="str">
        <f>VLOOKUP(C7502,ACCOUNT_MAPPING!A:C,3,FALSE)</f>
        <v>Other Expenses</v>
      </c>
    </row>
    <row r="7503" spans="1:12" hidden="1">
      <c r="A7503">
        <v>10691</v>
      </c>
      <c r="B7503" t="s">
        <v>2515</v>
      </c>
      <c r="C7503">
        <v>50515000</v>
      </c>
      <c r="D7503" t="s">
        <v>63</v>
      </c>
      <c r="E7503" t="s">
        <v>13</v>
      </c>
      <c r="F7503" t="s">
        <v>13</v>
      </c>
      <c r="G7503" t="s">
        <v>8492</v>
      </c>
      <c r="H7503" s="2">
        <v>44876.686968483795</v>
      </c>
      <c r="I7503" t="s">
        <v>15</v>
      </c>
      <c r="J7503" s="2">
        <v>44876.686968483795</v>
      </c>
      <c r="K7503" t="s">
        <v>15</v>
      </c>
      <c r="L7503" t="str">
        <f>VLOOKUP(C7503,ACCOUNT_MAPPING!A:C,3,FALSE)</f>
        <v>Other Expenses</v>
      </c>
    </row>
    <row r="7504" spans="1:12" hidden="1">
      <c r="A7504">
        <v>10722</v>
      </c>
      <c r="B7504" t="s">
        <v>3872</v>
      </c>
      <c r="C7504">
        <v>50515000</v>
      </c>
      <c r="D7504" t="s">
        <v>12</v>
      </c>
      <c r="E7504" t="s">
        <v>13</v>
      </c>
      <c r="F7504" t="s">
        <v>13</v>
      </c>
      <c r="G7504" t="s">
        <v>8493</v>
      </c>
      <c r="H7504" s="2">
        <v>45012.603837766204</v>
      </c>
      <c r="I7504" t="s">
        <v>745</v>
      </c>
      <c r="J7504" s="2">
        <v>45012.603837766204</v>
      </c>
      <c r="K7504" t="s">
        <v>745</v>
      </c>
      <c r="L7504" t="str">
        <f>VLOOKUP(C7504,ACCOUNT_MAPPING!A:C,3,FALSE)</f>
        <v>Other Expenses</v>
      </c>
    </row>
    <row r="7505" spans="1:12" hidden="1">
      <c r="A7505">
        <v>10686</v>
      </c>
      <c r="B7505" t="s">
        <v>3288</v>
      </c>
      <c r="C7505">
        <v>50515000</v>
      </c>
      <c r="D7505" t="s">
        <v>12</v>
      </c>
      <c r="E7505" t="s">
        <v>13</v>
      </c>
      <c r="F7505" t="s">
        <v>13</v>
      </c>
      <c r="G7505" t="s">
        <v>8494</v>
      </c>
      <c r="H7505" s="2">
        <v>45020.731217939814</v>
      </c>
      <c r="I7505" t="s">
        <v>1422</v>
      </c>
      <c r="J7505" s="2">
        <v>45020.731217939814</v>
      </c>
      <c r="K7505" t="s">
        <v>1422</v>
      </c>
      <c r="L7505" t="str">
        <f>VLOOKUP(C7505,ACCOUNT_MAPPING!A:C,3,FALSE)</f>
        <v>Other Expenses</v>
      </c>
    </row>
    <row r="7506" spans="1:12" hidden="1">
      <c r="A7506">
        <v>10687</v>
      </c>
      <c r="B7506" t="s">
        <v>2556</v>
      </c>
      <c r="C7506">
        <v>50515000</v>
      </c>
      <c r="D7506" t="s">
        <v>17</v>
      </c>
      <c r="E7506" t="s">
        <v>13</v>
      </c>
      <c r="F7506" t="s">
        <v>13</v>
      </c>
      <c r="G7506" t="s">
        <v>8495</v>
      </c>
      <c r="H7506" s="2">
        <v>44924.620552777778</v>
      </c>
      <c r="I7506" t="s">
        <v>15</v>
      </c>
      <c r="J7506" s="2">
        <v>44924.620552777778</v>
      </c>
      <c r="K7506" t="s">
        <v>15</v>
      </c>
      <c r="L7506" t="str">
        <f>VLOOKUP(C7506,ACCOUNT_MAPPING!A:C,3,FALSE)</f>
        <v>Other Expenses</v>
      </c>
    </row>
    <row r="7507" spans="1:12" hidden="1">
      <c r="A7507">
        <v>10506</v>
      </c>
      <c r="B7507" t="s">
        <v>4613</v>
      </c>
      <c r="C7507">
        <v>50515000</v>
      </c>
      <c r="D7507" t="s">
        <v>12</v>
      </c>
      <c r="E7507" t="s">
        <v>13</v>
      </c>
      <c r="F7507" t="s">
        <v>13</v>
      </c>
      <c r="G7507" t="s">
        <v>8496</v>
      </c>
      <c r="H7507" s="2">
        <v>45020.602642708334</v>
      </c>
      <c r="I7507" t="s">
        <v>230</v>
      </c>
      <c r="J7507" s="2">
        <v>45020.602642708334</v>
      </c>
      <c r="K7507" t="s">
        <v>230</v>
      </c>
      <c r="L7507" t="str">
        <f>VLOOKUP(C7507,ACCOUNT_MAPPING!A:C,3,FALSE)</f>
        <v>Other Expenses</v>
      </c>
    </row>
    <row r="7508" spans="1:12" hidden="1">
      <c r="A7508">
        <v>10508</v>
      </c>
      <c r="B7508" t="s">
        <v>3276</v>
      </c>
      <c r="C7508">
        <v>50515000</v>
      </c>
      <c r="D7508" t="s">
        <v>17</v>
      </c>
      <c r="E7508" t="s">
        <v>13</v>
      </c>
      <c r="F7508" t="s">
        <v>13</v>
      </c>
      <c r="G7508" t="s">
        <v>8497</v>
      </c>
      <c r="H7508" s="2">
        <v>44924.606736030095</v>
      </c>
      <c r="I7508" t="s">
        <v>817</v>
      </c>
      <c r="J7508" s="2">
        <v>44924.606736030095</v>
      </c>
      <c r="K7508" t="s">
        <v>817</v>
      </c>
      <c r="L7508" t="str">
        <f>VLOOKUP(C7508,ACCOUNT_MAPPING!A:C,3,FALSE)</f>
        <v>Other Expenses</v>
      </c>
    </row>
    <row r="7509" spans="1:12" hidden="1">
      <c r="A7509">
        <v>10694</v>
      </c>
      <c r="B7509" t="s">
        <v>3325</v>
      </c>
      <c r="C7509">
        <v>50515000</v>
      </c>
      <c r="D7509" t="s">
        <v>63</v>
      </c>
      <c r="E7509" t="s">
        <v>13</v>
      </c>
      <c r="F7509" t="s">
        <v>13</v>
      </c>
      <c r="G7509" t="s">
        <v>8498</v>
      </c>
      <c r="H7509" s="2">
        <v>44876.519541469905</v>
      </c>
      <c r="I7509" t="s">
        <v>1422</v>
      </c>
      <c r="J7509" s="2">
        <v>44876.519541469905</v>
      </c>
      <c r="K7509" t="s">
        <v>1422</v>
      </c>
      <c r="L7509" t="str">
        <f>VLOOKUP(C7509,ACCOUNT_MAPPING!A:C,3,FALSE)</f>
        <v>Other Expenses</v>
      </c>
    </row>
    <row r="7510" spans="1:12" hidden="1">
      <c r="A7510">
        <v>10509</v>
      </c>
      <c r="B7510" t="s">
        <v>2527</v>
      </c>
      <c r="C7510">
        <v>50515000</v>
      </c>
      <c r="D7510" t="s">
        <v>17</v>
      </c>
      <c r="E7510" t="s">
        <v>13</v>
      </c>
      <c r="F7510" t="s">
        <v>13</v>
      </c>
      <c r="G7510" t="s">
        <v>8499</v>
      </c>
      <c r="H7510" s="2">
        <v>44924.638965775463</v>
      </c>
      <c r="I7510" t="s">
        <v>817</v>
      </c>
      <c r="J7510" s="2">
        <v>44924.638965775463</v>
      </c>
      <c r="K7510" t="s">
        <v>817</v>
      </c>
      <c r="L7510" t="str">
        <f>VLOOKUP(C7510,ACCOUNT_MAPPING!A:C,3,FALSE)</f>
        <v>Other Expenses</v>
      </c>
    </row>
    <row r="7511" spans="1:12" hidden="1">
      <c r="A7511">
        <v>10519</v>
      </c>
      <c r="B7511" t="s">
        <v>81</v>
      </c>
      <c r="C7511">
        <v>50515000</v>
      </c>
      <c r="D7511" t="s">
        <v>17</v>
      </c>
      <c r="E7511" t="s">
        <v>13</v>
      </c>
      <c r="F7511" t="s">
        <v>13</v>
      </c>
      <c r="G7511" t="s">
        <v>8500</v>
      </c>
      <c r="H7511" s="2">
        <v>44924.480853125002</v>
      </c>
      <c r="I7511" t="s">
        <v>809</v>
      </c>
      <c r="J7511" s="2">
        <v>44924.480853125002</v>
      </c>
      <c r="K7511" t="s">
        <v>809</v>
      </c>
      <c r="L7511" t="str">
        <f>VLOOKUP(C7511,ACCOUNT_MAPPING!A:C,3,FALSE)</f>
        <v>Other Expenses</v>
      </c>
    </row>
    <row r="7512" spans="1:12" hidden="1">
      <c r="A7512">
        <v>10529</v>
      </c>
      <c r="B7512" t="s">
        <v>7863</v>
      </c>
      <c r="C7512">
        <v>50515000</v>
      </c>
      <c r="D7512" t="s">
        <v>17</v>
      </c>
      <c r="E7512" t="s">
        <v>13</v>
      </c>
      <c r="F7512" t="s">
        <v>13</v>
      </c>
      <c r="G7512" t="s">
        <v>8501</v>
      </c>
      <c r="H7512" s="2">
        <v>44923.64925894676</v>
      </c>
      <c r="I7512" t="s">
        <v>354</v>
      </c>
      <c r="J7512" s="2">
        <v>44923.64925894676</v>
      </c>
      <c r="K7512" t="s">
        <v>354</v>
      </c>
      <c r="L7512" t="str">
        <f>VLOOKUP(C7512,ACCOUNT_MAPPING!A:C,3,FALSE)</f>
        <v>Other Expenses</v>
      </c>
    </row>
    <row r="7513" spans="1:12" hidden="1">
      <c r="A7513">
        <v>10651</v>
      </c>
      <c r="B7513" t="s">
        <v>1427</v>
      </c>
      <c r="C7513">
        <v>50515000</v>
      </c>
      <c r="D7513" t="s">
        <v>12</v>
      </c>
      <c r="E7513" t="s">
        <v>13</v>
      </c>
      <c r="F7513" t="s">
        <v>13</v>
      </c>
      <c r="G7513" t="s">
        <v>8502</v>
      </c>
      <c r="H7513" s="2">
        <v>45019.663625081019</v>
      </c>
      <c r="I7513" t="s">
        <v>1429</v>
      </c>
      <c r="J7513" s="2">
        <v>45019.663625081019</v>
      </c>
      <c r="K7513" t="s">
        <v>1429</v>
      </c>
      <c r="L7513" t="str">
        <f>VLOOKUP(C7513,ACCOUNT_MAPPING!A:C,3,FALSE)</f>
        <v>Other Expenses</v>
      </c>
    </row>
    <row r="7514" spans="1:12" hidden="1">
      <c r="A7514">
        <v>10654</v>
      </c>
      <c r="B7514" t="s">
        <v>7892</v>
      </c>
      <c r="C7514">
        <v>50515000</v>
      </c>
      <c r="D7514" t="s">
        <v>17</v>
      </c>
      <c r="E7514" t="s">
        <v>13</v>
      </c>
      <c r="F7514" t="s">
        <v>13</v>
      </c>
      <c r="G7514" t="s">
        <v>8503</v>
      </c>
      <c r="H7514" s="2">
        <v>44928.85932048611</v>
      </c>
      <c r="I7514" t="s">
        <v>1422</v>
      </c>
      <c r="J7514" s="2">
        <v>44928.85932048611</v>
      </c>
      <c r="K7514" t="s">
        <v>1422</v>
      </c>
      <c r="L7514" t="str">
        <f>VLOOKUP(C7514,ACCOUNT_MAPPING!A:C,3,FALSE)</f>
        <v>Other Expenses</v>
      </c>
    </row>
    <row r="7515" spans="1:12" hidden="1">
      <c r="A7515">
        <v>10718</v>
      </c>
      <c r="B7515" t="s">
        <v>862</v>
      </c>
      <c r="C7515">
        <v>50515000</v>
      </c>
      <c r="D7515" t="s">
        <v>12</v>
      </c>
      <c r="E7515" t="s">
        <v>13</v>
      </c>
      <c r="F7515" t="s">
        <v>13</v>
      </c>
      <c r="G7515" t="s">
        <v>8504</v>
      </c>
      <c r="H7515" s="2">
        <v>45012.463649421297</v>
      </c>
      <c r="I7515" t="s">
        <v>745</v>
      </c>
      <c r="J7515" s="2">
        <v>45012.463649421297</v>
      </c>
      <c r="K7515" t="s">
        <v>745</v>
      </c>
      <c r="L7515" t="str">
        <f>VLOOKUP(C7515,ACCOUNT_MAPPING!A:C,3,FALSE)</f>
        <v>Other Expenses</v>
      </c>
    </row>
    <row r="7516" spans="1:12" hidden="1">
      <c r="A7516">
        <v>10543</v>
      </c>
      <c r="B7516" t="s">
        <v>2500</v>
      </c>
      <c r="C7516">
        <v>50515000</v>
      </c>
      <c r="D7516" t="s">
        <v>17</v>
      </c>
      <c r="E7516" t="s">
        <v>13</v>
      </c>
      <c r="F7516" t="s">
        <v>13</v>
      </c>
      <c r="G7516" t="s">
        <v>8482</v>
      </c>
      <c r="H7516" s="2">
        <v>44917.49107974537</v>
      </c>
      <c r="I7516" t="s">
        <v>673</v>
      </c>
      <c r="J7516" s="2">
        <v>44917.49107974537</v>
      </c>
      <c r="K7516" t="s">
        <v>673</v>
      </c>
      <c r="L7516" t="str">
        <f>VLOOKUP(C7516,ACCOUNT_MAPPING!A:C,3,FALSE)</f>
        <v>Other Expenses</v>
      </c>
    </row>
    <row r="7517" spans="1:12" hidden="1">
      <c r="A7517">
        <v>10690</v>
      </c>
      <c r="B7517" t="s">
        <v>1430</v>
      </c>
      <c r="C7517">
        <v>50515000</v>
      </c>
      <c r="D7517" t="s">
        <v>17</v>
      </c>
      <c r="E7517" t="s">
        <v>13</v>
      </c>
      <c r="F7517" t="s">
        <v>13</v>
      </c>
      <c r="G7517" t="s">
        <v>8505</v>
      </c>
      <c r="H7517" s="2">
        <v>44928.839481249997</v>
      </c>
      <c r="I7517" t="s">
        <v>1422</v>
      </c>
      <c r="J7517" s="2">
        <v>44928.839481249997</v>
      </c>
      <c r="K7517" t="s">
        <v>1422</v>
      </c>
      <c r="L7517" t="str">
        <f>VLOOKUP(C7517,ACCOUNT_MAPPING!A:C,3,FALSE)</f>
        <v>Other Expenses</v>
      </c>
    </row>
    <row r="7518" spans="1:12" hidden="1">
      <c r="A7518">
        <v>10740</v>
      </c>
      <c r="B7518" t="s">
        <v>1432</v>
      </c>
      <c r="C7518">
        <v>50515000</v>
      </c>
      <c r="D7518" t="s">
        <v>17</v>
      </c>
      <c r="E7518" t="s">
        <v>13</v>
      </c>
      <c r="F7518" t="s">
        <v>13</v>
      </c>
      <c r="G7518" t="s">
        <v>8506</v>
      </c>
      <c r="H7518" s="2">
        <v>44925.515189155092</v>
      </c>
      <c r="I7518" t="s">
        <v>1434</v>
      </c>
      <c r="J7518" s="2">
        <v>44925.515189155092</v>
      </c>
      <c r="K7518" t="s">
        <v>1434</v>
      </c>
      <c r="L7518" t="str">
        <f>VLOOKUP(C7518,ACCOUNT_MAPPING!A:C,3,FALSE)</f>
        <v>Other Expenses</v>
      </c>
    </row>
    <row r="7519" spans="1:12" hidden="1">
      <c r="A7519">
        <v>10767</v>
      </c>
      <c r="B7519" t="s">
        <v>1227</v>
      </c>
      <c r="C7519">
        <v>50515000</v>
      </c>
      <c r="D7519" t="s">
        <v>12</v>
      </c>
      <c r="E7519" t="s">
        <v>13</v>
      </c>
      <c r="F7519" t="s">
        <v>13</v>
      </c>
      <c r="G7519" t="s">
        <v>8507</v>
      </c>
      <c r="H7519" s="2">
        <v>45021.770565624996</v>
      </c>
      <c r="I7519" t="s">
        <v>1229</v>
      </c>
      <c r="J7519" s="2">
        <v>45021.770565624996</v>
      </c>
      <c r="K7519" t="s">
        <v>1229</v>
      </c>
      <c r="L7519" t="str">
        <f>VLOOKUP(C7519,ACCOUNT_MAPPING!A:C,3,FALSE)</f>
        <v>Other Expenses</v>
      </c>
    </row>
    <row r="7520" spans="1:12" hidden="1">
      <c r="A7520">
        <v>10576</v>
      </c>
      <c r="B7520" t="s">
        <v>845</v>
      </c>
      <c r="C7520">
        <v>50515000</v>
      </c>
      <c r="D7520" t="s">
        <v>63</v>
      </c>
      <c r="E7520" t="s">
        <v>13</v>
      </c>
      <c r="F7520" t="s">
        <v>13</v>
      </c>
      <c r="G7520" t="s">
        <v>8508</v>
      </c>
      <c r="H7520" s="2">
        <v>44876.412276736111</v>
      </c>
      <c r="I7520" t="s">
        <v>673</v>
      </c>
      <c r="J7520" s="2">
        <v>44876.412276736111</v>
      </c>
      <c r="K7520" t="s">
        <v>673</v>
      </c>
      <c r="L7520" t="str">
        <f>VLOOKUP(C7520,ACCOUNT_MAPPING!A:C,3,FALSE)</f>
        <v>Other Expenses</v>
      </c>
    </row>
    <row r="7521" spans="1:12" hidden="1">
      <c r="A7521">
        <v>10831</v>
      </c>
      <c r="B7521" t="s">
        <v>2582</v>
      </c>
      <c r="C7521">
        <v>50515000</v>
      </c>
      <c r="D7521" t="s">
        <v>17</v>
      </c>
      <c r="E7521" t="s">
        <v>13</v>
      </c>
      <c r="F7521" t="s">
        <v>13</v>
      </c>
      <c r="G7521" t="s">
        <v>8509</v>
      </c>
      <c r="H7521" s="2">
        <v>44925.518548148146</v>
      </c>
      <c r="I7521" t="s">
        <v>1434</v>
      </c>
      <c r="J7521" s="2">
        <v>44925.518548148146</v>
      </c>
      <c r="K7521" t="s">
        <v>1434</v>
      </c>
      <c r="L7521" t="str">
        <f>VLOOKUP(C7521,ACCOUNT_MAPPING!A:C,3,FALSE)</f>
        <v>Other Expenses</v>
      </c>
    </row>
    <row r="7522" spans="1:12" hidden="1">
      <c r="A7522">
        <v>10832</v>
      </c>
      <c r="B7522" t="s">
        <v>1442</v>
      </c>
      <c r="C7522">
        <v>50515000</v>
      </c>
      <c r="D7522" t="s">
        <v>12</v>
      </c>
      <c r="E7522" t="s">
        <v>13</v>
      </c>
      <c r="F7522" t="s">
        <v>13</v>
      </c>
      <c r="G7522" t="s">
        <v>8510</v>
      </c>
      <c r="H7522" s="2">
        <v>45020.548461921295</v>
      </c>
      <c r="I7522" t="s">
        <v>1434</v>
      </c>
      <c r="J7522" s="2">
        <v>45020.548461921295</v>
      </c>
      <c r="K7522" t="s">
        <v>1434</v>
      </c>
      <c r="L7522" t="str">
        <f>VLOOKUP(C7522,ACCOUNT_MAPPING!A:C,3,FALSE)</f>
        <v>Other Expenses</v>
      </c>
    </row>
    <row r="7523" spans="1:12" hidden="1">
      <c r="A7523">
        <v>10627</v>
      </c>
      <c r="B7523" t="s">
        <v>1773</v>
      </c>
      <c r="C7523">
        <v>50515000</v>
      </c>
      <c r="D7523" t="s">
        <v>12</v>
      </c>
      <c r="E7523" t="s">
        <v>13</v>
      </c>
      <c r="F7523" t="s">
        <v>13</v>
      </c>
      <c r="G7523" t="s">
        <v>8511</v>
      </c>
      <c r="H7523" s="2">
        <v>45019.628204247689</v>
      </c>
      <c r="I7523" t="s">
        <v>1163</v>
      </c>
      <c r="J7523" s="2">
        <v>45019.628204247689</v>
      </c>
      <c r="K7523" t="s">
        <v>1163</v>
      </c>
      <c r="L7523" t="str">
        <f>VLOOKUP(C7523,ACCOUNT_MAPPING!A:C,3,FALSE)</f>
        <v>Other Expenses</v>
      </c>
    </row>
    <row r="7524" spans="1:12" hidden="1">
      <c r="A7524">
        <v>10653</v>
      </c>
      <c r="B7524" t="s">
        <v>1450</v>
      </c>
      <c r="C7524">
        <v>50515000</v>
      </c>
      <c r="D7524" t="s">
        <v>17</v>
      </c>
      <c r="E7524" t="s">
        <v>13</v>
      </c>
      <c r="F7524" t="s">
        <v>13</v>
      </c>
      <c r="G7524" t="s">
        <v>8512</v>
      </c>
      <c r="H7524" s="2">
        <v>44928.856586805552</v>
      </c>
      <c r="I7524" t="s">
        <v>1422</v>
      </c>
      <c r="J7524" s="2">
        <v>44928.856586805552</v>
      </c>
      <c r="K7524" t="s">
        <v>1422</v>
      </c>
      <c r="L7524" t="str">
        <f>VLOOKUP(C7524,ACCOUNT_MAPPING!A:C,3,FALSE)</f>
        <v>Other Expenses</v>
      </c>
    </row>
    <row r="7525" spans="1:12" hidden="1">
      <c r="A7525">
        <v>10706</v>
      </c>
      <c r="B7525" t="s">
        <v>841</v>
      </c>
      <c r="C7525">
        <v>50515000</v>
      </c>
      <c r="D7525" t="s">
        <v>63</v>
      </c>
      <c r="E7525" t="s">
        <v>13</v>
      </c>
      <c r="F7525" t="s">
        <v>13</v>
      </c>
      <c r="G7525" t="s">
        <v>8513</v>
      </c>
      <c r="H7525" s="2">
        <v>44876.494747106481</v>
      </c>
      <c r="I7525" t="s">
        <v>754</v>
      </c>
      <c r="J7525" s="2">
        <v>44876.494747106481</v>
      </c>
      <c r="K7525" t="s">
        <v>754</v>
      </c>
      <c r="L7525" t="str">
        <f>VLOOKUP(C7525,ACCOUNT_MAPPING!A:C,3,FALSE)</f>
        <v>Other Expenses</v>
      </c>
    </row>
    <row r="7526" spans="1:12" hidden="1">
      <c r="A7526">
        <v>10732</v>
      </c>
      <c r="B7526" t="s">
        <v>85</v>
      </c>
      <c r="C7526">
        <v>50515000</v>
      </c>
      <c r="D7526" t="s">
        <v>12</v>
      </c>
      <c r="E7526" t="s">
        <v>13</v>
      </c>
      <c r="F7526" t="s">
        <v>13</v>
      </c>
      <c r="G7526" t="s">
        <v>8514</v>
      </c>
      <c r="H7526" s="2">
        <v>45025.882592974536</v>
      </c>
      <c r="I7526" t="s">
        <v>87</v>
      </c>
      <c r="J7526" s="2">
        <v>45025.882592974536</v>
      </c>
      <c r="K7526" t="s">
        <v>87</v>
      </c>
      <c r="L7526" t="str">
        <f>VLOOKUP(C7526,ACCOUNT_MAPPING!A:C,3,FALSE)</f>
        <v>Other Expenses</v>
      </c>
    </row>
    <row r="7527" spans="1:12" hidden="1">
      <c r="A7527">
        <v>10980</v>
      </c>
      <c r="B7527" t="s">
        <v>7263</v>
      </c>
      <c r="C7527">
        <v>50515000</v>
      </c>
      <c r="D7527" t="s">
        <v>17</v>
      </c>
      <c r="E7527" t="s">
        <v>13</v>
      </c>
      <c r="F7527" t="s">
        <v>13</v>
      </c>
      <c r="G7527" t="s">
        <v>8515</v>
      </c>
      <c r="H7527" s="2">
        <v>44923.43536466435</v>
      </c>
      <c r="I7527" t="s">
        <v>1292</v>
      </c>
      <c r="J7527" s="2">
        <v>44923.43536466435</v>
      </c>
      <c r="K7527" t="s">
        <v>1292</v>
      </c>
      <c r="L7527" t="str">
        <f>VLOOKUP(C7527,ACCOUNT_MAPPING!A:C,3,FALSE)</f>
        <v>Other Expenses</v>
      </c>
    </row>
    <row r="7528" spans="1:12" hidden="1">
      <c r="A7528">
        <v>10982</v>
      </c>
      <c r="B7528" t="s">
        <v>8516</v>
      </c>
      <c r="C7528">
        <v>50515000</v>
      </c>
      <c r="D7528" t="s">
        <v>17</v>
      </c>
      <c r="E7528" t="s">
        <v>13</v>
      </c>
      <c r="F7528" t="s">
        <v>13</v>
      </c>
      <c r="G7528" t="s">
        <v>8517</v>
      </c>
      <c r="H7528" s="2">
        <v>44923.443309525464</v>
      </c>
      <c r="I7528" t="s">
        <v>1292</v>
      </c>
      <c r="J7528" s="2">
        <v>44923.443309525464</v>
      </c>
      <c r="K7528" t="s">
        <v>1292</v>
      </c>
      <c r="L7528" t="str">
        <f>VLOOKUP(C7528,ACCOUNT_MAPPING!A:C,3,FALSE)</f>
        <v>Other Expenses</v>
      </c>
    </row>
    <row r="7529" spans="1:12" hidden="1">
      <c r="A7529">
        <v>10739</v>
      </c>
      <c r="B7529" t="s">
        <v>2577</v>
      </c>
      <c r="C7529">
        <v>50515000</v>
      </c>
      <c r="D7529" t="s">
        <v>17</v>
      </c>
      <c r="E7529" t="s">
        <v>13</v>
      </c>
      <c r="F7529" t="s">
        <v>13</v>
      </c>
      <c r="G7529" t="s">
        <v>8518</v>
      </c>
      <c r="H7529" s="2">
        <v>44925.5114215625</v>
      </c>
      <c r="I7529" t="s">
        <v>1434</v>
      </c>
      <c r="J7529" s="2">
        <v>44925.5114215625</v>
      </c>
      <c r="K7529" t="s">
        <v>1434</v>
      </c>
      <c r="L7529" t="str">
        <f>VLOOKUP(C7529,ACCOUNT_MAPPING!A:C,3,FALSE)</f>
        <v>Other Expenses</v>
      </c>
    </row>
    <row r="7530" spans="1:12" hidden="1">
      <c r="A7530">
        <v>10999</v>
      </c>
      <c r="B7530" t="s">
        <v>3924</v>
      </c>
      <c r="C7530">
        <v>50515000</v>
      </c>
      <c r="D7530" t="s">
        <v>17</v>
      </c>
      <c r="E7530" t="s">
        <v>13</v>
      </c>
      <c r="F7530" t="s">
        <v>13</v>
      </c>
      <c r="G7530" t="s">
        <v>8519</v>
      </c>
      <c r="H7530" s="2">
        <v>44923.53523645833</v>
      </c>
      <c r="I7530" t="s">
        <v>1292</v>
      </c>
      <c r="J7530" s="2">
        <v>44923.53523645833</v>
      </c>
      <c r="K7530" t="s">
        <v>1292</v>
      </c>
      <c r="L7530" t="str">
        <f>VLOOKUP(C7530,ACCOUNT_MAPPING!A:C,3,FALSE)</f>
        <v>Other Expenses</v>
      </c>
    </row>
    <row r="7531" spans="1:12" hidden="1">
      <c r="A7531">
        <v>11000</v>
      </c>
      <c r="B7531" t="s">
        <v>1461</v>
      </c>
      <c r="C7531">
        <v>50515000</v>
      </c>
      <c r="D7531" t="s">
        <v>12</v>
      </c>
      <c r="E7531" t="s">
        <v>13</v>
      </c>
      <c r="F7531" t="s">
        <v>13</v>
      </c>
      <c r="G7531" t="s">
        <v>8520</v>
      </c>
      <c r="H7531" s="2">
        <v>45021.502250775462</v>
      </c>
      <c r="I7531" t="s">
        <v>1292</v>
      </c>
      <c r="J7531" s="2">
        <v>45021.502250775462</v>
      </c>
      <c r="K7531" t="s">
        <v>1292</v>
      </c>
      <c r="L7531" t="str">
        <f>VLOOKUP(C7531,ACCOUNT_MAPPING!A:C,3,FALSE)</f>
        <v>Other Expenses</v>
      </c>
    </row>
    <row r="7532" spans="1:12" hidden="1">
      <c r="A7532">
        <v>11040</v>
      </c>
      <c r="B7532" t="s">
        <v>8521</v>
      </c>
      <c r="C7532">
        <v>50515000</v>
      </c>
      <c r="D7532" t="s">
        <v>17</v>
      </c>
      <c r="E7532" t="s">
        <v>13</v>
      </c>
      <c r="F7532" t="s">
        <v>13</v>
      </c>
      <c r="G7532" t="s">
        <v>8522</v>
      </c>
      <c r="H7532" s="2">
        <v>44925.68155277778</v>
      </c>
      <c r="I7532" t="s">
        <v>1479</v>
      </c>
      <c r="J7532" s="2">
        <v>44925.68155277778</v>
      </c>
      <c r="K7532" t="s">
        <v>1479</v>
      </c>
      <c r="L7532" t="str">
        <f>VLOOKUP(C7532,ACCOUNT_MAPPING!A:C,3,FALSE)</f>
        <v>Other Expenses</v>
      </c>
    </row>
    <row r="7533" spans="1:12" hidden="1">
      <c r="A7533">
        <v>11041</v>
      </c>
      <c r="B7533" t="s">
        <v>8523</v>
      </c>
      <c r="C7533">
        <v>50515000</v>
      </c>
      <c r="D7533" t="s">
        <v>17</v>
      </c>
      <c r="E7533" t="s">
        <v>13</v>
      </c>
      <c r="F7533" t="s">
        <v>13</v>
      </c>
      <c r="G7533" t="s">
        <v>8522</v>
      </c>
      <c r="H7533" s="2">
        <v>44925.691463310184</v>
      </c>
      <c r="I7533" t="s">
        <v>1479</v>
      </c>
      <c r="J7533" s="2">
        <v>44925.691463310184</v>
      </c>
      <c r="K7533" t="s">
        <v>1479</v>
      </c>
      <c r="L7533" t="str">
        <f>VLOOKUP(C7533,ACCOUNT_MAPPING!A:C,3,FALSE)</f>
        <v>Other Expenses</v>
      </c>
    </row>
    <row r="7534" spans="1:12" hidden="1">
      <c r="A7534">
        <v>11147</v>
      </c>
      <c r="B7534" t="s">
        <v>3934</v>
      </c>
      <c r="C7534">
        <v>50515000</v>
      </c>
      <c r="D7534" t="s">
        <v>12</v>
      </c>
      <c r="E7534" t="s">
        <v>13</v>
      </c>
      <c r="F7534" t="s">
        <v>13</v>
      </c>
      <c r="G7534" t="s">
        <v>8524</v>
      </c>
      <c r="H7534" s="2">
        <v>45020.88919869213</v>
      </c>
      <c r="I7534" t="s">
        <v>205</v>
      </c>
      <c r="J7534" s="2">
        <v>45020.88919869213</v>
      </c>
      <c r="K7534" t="s">
        <v>205</v>
      </c>
      <c r="L7534" t="str">
        <f>VLOOKUP(C7534,ACCOUNT_MAPPING!A:C,3,FALSE)</f>
        <v>Other Expenses</v>
      </c>
    </row>
    <row r="7535" spans="1:12" hidden="1">
      <c r="A7535">
        <v>10991</v>
      </c>
      <c r="B7535" t="s">
        <v>3333</v>
      </c>
      <c r="C7535">
        <v>50515000</v>
      </c>
      <c r="D7535" t="s">
        <v>12</v>
      </c>
      <c r="E7535" t="s">
        <v>13</v>
      </c>
      <c r="F7535" t="s">
        <v>13</v>
      </c>
      <c r="G7535" t="s">
        <v>8525</v>
      </c>
      <c r="H7535" s="2">
        <v>45021.55958734954</v>
      </c>
      <c r="I7535" t="s">
        <v>1292</v>
      </c>
      <c r="J7535" s="2">
        <v>45021.55958734954</v>
      </c>
      <c r="K7535" t="s">
        <v>1292</v>
      </c>
      <c r="L7535" t="str">
        <f>VLOOKUP(C7535,ACCOUNT_MAPPING!A:C,3,FALSE)</f>
        <v>Other Expenses</v>
      </c>
    </row>
    <row r="7536" spans="1:12" hidden="1">
      <c r="A7536">
        <v>10823</v>
      </c>
      <c r="B7536" t="s">
        <v>2611</v>
      </c>
      <c r="C7536">
        <v>50515000</v>
      </c>
      <c r="D7536" t="s">
        <v>12</v>
      </c>
      <c r="E7536" t="s">
        <v>13</v>
      </c>
      <c r="F7536" t="s">
        <v>13</v>
      </c>
      <c r="G7536" t="s">
        <v>8526</v>
      </c>
      <c r="H7536" s="2">
        <v>45021.725137303241</v>
      </c>
      <c r="I7536" t="s">
        <v>1229</v>
      </c>
      <c r="J7536" s="2">
        <v>45021.725137303241</v>
      </c>
      <c r="K7536" t="s">
        <v>1229</v>
      </c>
      <c r="L7536" t="str">
        <f>VLOOKUP(C7536,ACCOUNT_MAPPING!A:C,3,FALSE)</f>
        <v>Other Expenses</v>
      </c>
    </row>
    <row r="7537" spans="1:12" hidden="1">
      <c r="A7537">
        <v>11042</v>
      </c>
      <c r="B7537" t="s">
        <v>7268</v>
      </c>
      <c r="C7537">
        <v>50515000</v>
      </c>
      <c r="D7537" t="s">
        <v>17</v>
      </c>
      <c r="E7537" t="s">
        <v>13</v>
      </c>
      <c r="F7537" t="s">
        <v>13</v>
      </c>
      <c r="G7537" t="s">
        <v>8522</v>
      </c>
      <c r="H7537" s="2">
        <v>44925.697833877311</v>
      </c>
      <c r="I7537" t="s">
        <v>1479</v>
      </c>
      <c r="J7537" s="2">
        <v>44925.697833877311</v>
      </c>
      <c r="K7537" t="s">
        <v>1479</v>
      </c>
      <c r="L7537" t="str">
        <f>VLOOKUP(C7537,ACCOUNT_MAPPING!A:C,3,FALSE)</f>
        <v>Other Expenses</v>
      </c>
    </row>
    <row r="7538" spans="1:12" hidden="1">
      <c r="A7538">
        <v>11103</v>
      </c>
      <c r="B7538" t="s">
        <v>8527</v>
      </c>
      <c r="C7538">
        <v>50515000</v>
      </c>
      <c r="D7538" t="s">
        <v>17</v>
      </c>
      <c r="E7538" t="s">
        <v>13</v>
      </c>
      <c r="F7538" t="s">
        <v>13</v>
      </c>
      <c r="G7538" t="s">
        <v>8528</v>
      </c>
      <c r="H7538" s="2">
        <v>44924.831737696761</v>
      </c>
      <c r="I7538" t="s">
        <v>119</v>
      </c>
      <c r="J7538" s="2">
        <v>44924.831737696761</v>
      </c>
      <c r="K7538" t="s">
        <v>119</v>
      </c>
      <c r="L7538" t="str">
        <f>VLOOKUP(C7538,ACCOUNT_MAPPING!A:C,3,FALSE)</f>
        <v>Other Expenses</v>
      </c>
    </row>
    <row r="7539" spans="1:12" hidden="1">
      <c r="A7539">
        <v>11102</v>
      </c>
      <c r="B7539" t="s">
        <v>4712</v>
      </c>
      <c r="C7539">
        <v>50515000</v>
      </c>
      <c r="D7539" t="s">
        <v>17</v>
      </c>
      <c r="E7539" t="s">
        <v>13</v>
      </c>
      <c r="F7539" t="s">
        <v>13</v>
      </c>
      <c r="G7539" t="s">
        <v>8529</v>
      </c>
      <c r="H7539" s="2">
        <v>44924.82185659722</v>
      </c>
      <c r="I7539" t="s">
        <v>119</v>
      </c>
      <c r="J7539" s="2">
        <v>44924.82185659722</v>
      </c>
      <c r="K7539" t="s">
        <v>119</v>
      </c>
      <c r="L7539" t="str">
        <f>VLOOKUP(C7539,ACCOUNT_MAPPING!A:C,3,FALSE)</f>
        <v>Other Expenses</v>
      </c>
    </row>
    <row r="7540" spans="1:12" hidden="1">
      <c r="A7540">
        <v>10887</v>
      </c>
      <c r="B7540" t="s">
        <v>96</v>
      </c>
      <c r="C7540">
        <v>50515000</v>
      </c>
      <c r="D7540" t="s">
        <v>17</v>
      </c>
      <c r="E7540" t="s">
        <v>13</v>
      </c>
      <c r="F7540" t="s">
        <v>13</v>
      </c>
      <c r="G7540" t="s">
        <v>8530</v>
      </c>
      <c r="H7540" s="2">
        <v>44923.861508993054</v>
      </c>
      <c r="I7540" t="s">
        <v>74</v>
      </c>
      <c r="J7540" s="2">
        <v>44923.861508993054</v>
      </c>
      <c r="K7540" t="s">
        <v>74</v>
      </c>
      <c r="L7540" t="str">
        <f>VLOOKUP(C7540,ACCOUNT_MAPPING!A:C,3,FALSE)</f>
        <v>Other Expenses</v>
      </c>
    </row>
    <row r="7541" spans="1:12" hidden="1">
      <c r="A7541">
        <v>11156</v>
      </c>
      <c r="B7541" t="s">
        <v>2715</v>
      </c>
      <c r="C7541">
        <v>50515000</v>
      </c>
      <c r="D7541" t="s">
        <v>63</v>
      </c>
      <c r="E7541" t="s">
        <v>13</v>
      </c>
      <c r="F7541" t="s">
        <v>13</v>
      </c>
      <c r="G7541" t="s">
        <v>8531</v>
      </c>
      <c r="H7541" s="2">
        <v>44875.690506562503</v>
      </c>
      <c r="I7541" t="s">
        <v>87</v>
      </c>
      <c r="J7541" s="2">
        <v>44875.690506562503</v>
      </c>
      <c r="K7541" t="s">
        <v>87</v>
      </c>
      <c r="L7541" t="str">
        <f>VLOOKUP(C7541,ACCOUNT_MAPPING!A:C,3,FALSE)</f>
        <v>Other Expenses</v>
      </c>
    </row>
    <row r="7542" spans="1:12" hidden="1">
      <c r="A7542">
        <v>11307</v>
      </c>
      <c r="B7542" t="s">
        <v>3982</v>
      </c>
      <c r="C7542">
        <v>50515000</v>
      </c>
      <c r="D7542" t="s">
        <v>63</v>
      </c>
      <c r="E7542" t="s">
        <v>13</v>
      </c>
      <c r="F7542" t="s">
        <v>13</v>
      </c>
      <c r="G7542" t="s">
        <v>8532</v>
      </c>
      <c r="H7542" s="2">
        <v>44875.164345173609</v>
      </c>
      <c r="I7542" t="s">
        <v>157</v>
      </c>
      <c r="J7542" s="2">
        <v>44875.164345173609</v>
      </c>
      <c r="K7542" t="s">
        <v>157</v>
      </c>
      <c r="L7542" t="str">
        <f>VLOOKUP(C7542,ACCOUNT_MAPPING!A:C,3,FALSE)</f>
        <v>Other Expenses</v>
      </c>
    </row>
    <row r="7543" spans="1:12" hidden="1">
      <c r="A7543">
        <v>10979</v>
      </c>
      <c r="B7543" t="s">
        <v>2702</v>
      </c>
      <c r="C7543">
        <v>50515000</v>
      </c>
      <c r="D7543" t="s">
        <v>12</v>
      </c>
      <c r="E7543" t="s">
        <v>13</v>
      </c>
      <c r="F7543" t="s">
        <v>13</v>
      </c>
      <c r="G7543" t="s">
        <v>8533</v>
      </c>
      <c r="H7543" s="2">
        <v>45013.625332407406</v>
      </c>
      <c r="I7543" t="s">
        <v>275</v>
      </c>
      <c r="J7543" s="2">
        <v>45013.625332407406</v>
      </c>
      <c r="K7543" t="s">
        <v>275</v>
      </c>
      <c r="L7543" t="str">
        <f>VLOOKUP(C7543,ACCOUNT_MAPPING!A:C,3,FALSE)</f>
        <v>Other Expenses</v>
      </c>
    </row>
    <row r="7544" spans="1:12" hidden="1">
      <c r="A7544">
        <v>11332</v>
      </c>
      <c r="B7544" t="s">
        <v>1856</v>
      </c>
      <c r="C7544">
        <v>50515000</v>
      </c>
      <c r="D7544" t="s">
        <v>17</v>
      </c>
      <c r="E7544" t="s">
        <v>13</v>
      </c>
      <c r="F7544" t="s">
        <v>13</v>
      </c>
      <c r="G7544" t="s">
        <v>8534</v>
      </c>
      <c r="H7544" s="2">
        <v>44915.809361608794</v>
      </c>
      <c r="I7544" t="s">
        <v>179</v>
      </c>
      <c r="J7544" s="2">
        <v>44915.809361608794</v>
      </c>
      <c r="K7544" t="s">
        <v>179</v>
      </c>
      <c r="L7544" t="str">
        <f>VLOOKUP(C7544,ACCOUNT_MAPPING!A:C,3,FALSE)</f>
        <v>Other Expenses</v>
      </c>
    </row>
    <row r="7545" spans="1:12" hidden="1">
      <c r="A7545">
        <v>11039</v>
      </c>
      <c r="B7545" t="s">
        <v>3912</v>
      </c>
      <c r="C7545">
        <v>50515000</v>
      </c>
      <c r="D7545" t="s">
        <v>17</v>
      </c>
      <c r="E7545" t="s">
        <v>13</v>
      </c>
      <c r="F7545" t="s">
        <v>13</v>
      </c>
      <c r="G7545" t="s">
        <v>8535</v>
      </c>
      <c r="H7545" s="2">
        <v>44925.670610532405</v>
      </c>
      <c r="I7545" t="s">
        <v>1479</v>
      </c>
      <c r="J7545" s="2">
        <v>44925.670610532405</v>
      </c>
      <c r="K7545" t="s">
        <v>1479</v>
      </c>
      <c r="L7545" t="str">
        <f>VLOOKUP(C7545,ACCOUNT_MAPPING!A:C,3,FALSE)</f>
        <v>Other Expenses</v>
      </c>
    </row>
    <row r="7546" spans="1:12" hidden="1">
      <c r="A7546">
        <v>11057</v>
      </c>
      <c r="B7546" t="s">
        <v>4755</v>
      </c>
      <c r="C7546">
        <v>50515000</v>
      </c>
      <c r="D7546" t="s">
        <v>17</v>
      </c>
      <c r="E7546" t="s">
        <v>13</v>
      </c>
      <c r="F7546" t="s">
        <v>13</v>
      </c>
      <c r="G7546" t="s">
        <v>8536</v>
      </c>
      <c r="H7546" s="2">
        <v>44924.423720335646</v>
      </c>
      <c r="I7546" t="s">
        <v>19</v>
      </c>
      <c r="J7546" s="2">
        <v>44924.423720335646</v>
      </c>
      <c r="K7546" t="s">
        <v>19</v>
      </c>
      <c r="L7546" t="str">
        <f>VLOOKUP(C7546,ACCOUNT_MAPPING!A:C,3,FALSE)</f>
        <v>Other Expenses</v>
      </c>
    </row>
    <row r="7547" spans="1:12" hidden="1">
      <c r="A7547">
        <v>11416</v>
      </c>
      <c r="B7547" t="s">
        <v>4032</v>
      </c>
      <c r="C7547">
        <v>50515000</v>
      </c>
      <c r="D7547" t="s">
        <v>63</v>
      </c>
      <c r="E7547" t="s">
        <v>13</v>
      </c>
      <c r="F7547" t="s">
        <v>13</v>
      </c>
      <c r="G7547" t="s">
        <v>8537</v>
      </c>
      <c r="H7547" s="2">
        <v>44861.903989965278</v>
      </c>
      <c r="I7547" t="s">
        <v>179</v>
      </c>
      <c r="J7547" s="2">
        <v>44861.903989965278</v>
      </c>
      <c r="K7547" t="s">
        <v>179</v>
      </c>
      <c r="L7547" t="str">
        <f>VLOOKUP(C7547,ACCOUNT_MAPPING!A:C,3,FALSE)</f>
        <v>Other Expenses</v>
      </c>
    </row>
    <row r="7548" spans="1:12" hidden="1">
      <c r="A7548">
        <v>11149</v>
      </c>
      <c r="B7548" t="s">
        <v>3356</v>
      </c>
      <c r="C7548">
        <v>50515000</v>
      </c>
      <c r="D7548" t="s">
        <v>12</v>
      </c>
      <c r="E7548" t="s">
        <v>13</v>
      </c>
      <c r="F7548" t="s">
        <v>13</v>
      </c>
      <c r="G7548" t="s">
        <v>8524</v>
      </c>
      <c r="H7548" s="2">
        <v>45020.893897071757</v>
      </c>
      <c r="I7548" t="s">
        <v>205</v>
      </c>
      <c r="J7548" s="2">
        <v>45020.893897071757</v>
      </c>
      <c r="K7548" t="s">
        <v>205</v>
      </c>
      <c r="L7548" t="str">
        <f>VLOOKUP(C7548,ACCOUNT_MAPPING!A:C,3,FALSE)</f>
        <v>Other Expenses</v>
      </c>
    </row>
    <row r="7549" spans="1:12" hidden="1">
      <c r="A7549">
        <v>11333</v>
      </c>
      <c r="B7549" t="s">
        <v>1477</v>
      </c>
      <c r="C7549">
        <v>50515000</v>
      </c>
      <c r="D7549" t="s">
        <v>17</v>
      </c>
      <c r="E7549" t="s">
        <v>13</v>
      </c>
      <c r="F7549" t="s">
        <v>13</v>
      </c>
      <c r="G7549" t="s">
        <v>8538</v>
      </c>
      <c r="H7549" s="2">
        <v>44916.619396412039</v>
      </c>
      <c r="I7549" t="s">
        <v>179</v>
      </c>
      <c r="J7549" s="2">
        <v>44916.619396412039</v>
      </c>
      <c r="K7549" t="s">
        <v>179</v>
      </c>
      <c r="L7549" t="str">
        <f>VLOOKUP(C7549,ACCOUNT_MAPPING!A:C,3,FALSE)</f>
        <v>Other Expenses</v>
      </c>
    </row>
    <row r="7550" spans="1:12" hidden="1">
      <c r="A7550">
        <v>11335</v>
      </c>
      <c r="B7550" t="s">
        <v>1485</v>
      </c>
      <c r="C7550">
        <v>50515000</v>
      </c>
      <c r="D7550" t="s">
        <v>17</v>
      </c>
      <c r="E7550" t="s">
        <v>13</v>
      </c>
      <c r="F7550" t="s">
        <v>13</v>
      </c>
      <c r="G7550" t="s">
        <v>8538</v>
      </c>
      <c r="H7550" s="2">
        <v>44915.821306516205</v>
      </c>
      <c r="I7550" t="s">
        <v>179</v>
      </c>
      <c r="J7550" s="2">
        <v>44915.821306516205</v>
      </c>
      <c r="K7550" t="s">
        <v>179</v>
      </c>
      <c r="L7550" t="str">
        <f>VLOOKUP(C7550,ACCOUNT_MAPPING!A:C,3,FALSE)</f>
        <v>Other Expenses</v>
      </c>
    </row>
    <row r="7551" spans="1:12" hidden="1">
      <c r="A7551">
        <v>11537</v>
      </c>
      <c r="B7551" t="s">
        <v>1488</v>
      </c>
      <c r="C7551">
        <v>50515000</v>
      </c>
      <c r="D7551" t="s">
        <v>17</v>
      </c>
      <c r="E7551" t="s">
        <v>13</v>
      </c>
      <c r="F7551" t="s">
        <v>13</v>
      </c>
      <c r="G7551" t="s">
        <v>8539</v>
      </c>
      <c r="H7551" s="2">
        <v>44929.769312071759</v>
      </c>
      <c r="I7551" t="s">
        <v>1490</v>
      </c>
      <c r="J7551" s="2">
        <v>44929.769312071759</v>
      </c>
      <c r="K7551" t="s">
        <v>1490</v>
      </c>
      <c r="L7551" t="str">
        <f>VLOOKUP(C7551,ACCOUNT_MAPPING!A:C,3,FALSE)</f>
        <v>Other Expenses</v>
      </c>
    </row>
    <row r="7552" spans="1:12" hidden="1">
      <c r="A7552">
        <v>11593</v>
      </c>
      <c r="B7552" t="s">
        <v>2738</v>
      </c>
      <c r="C7552">
        <v>50515000</v>
      </c>
      <c r="D7552" t="s">
        <v>17</v>
      </c>
      <c r="E7552" t="s">
        <v>13</v>
      </c>
      <c r="F7552" t="s">
        <v>13</v>
      </c>
      <c r="G7552" t="s">
        <v>4016</v>
      </c>
      <c r="H7552" s="2">
        <v>44923.699120868056</v>
      </c>
      <c r="I7552" t="s">
        <v>1895</v>
      </c>
      <c r="J7552" s="2">
        <v>44923.699120868056</v>
      </c>
      <c r="K7552" t="s">
        <v>1895</v>
      </c>
      <c r="L7552" t="str">
        <f>VLOOKUP(C7552,ACCOUNT_MAPPING!A:C,3,FALSE)</f>
        <v>Other Expenses</v>
      </c>
    </row>
    <row r="7553" spans="1:12" hidden="1">
      <c r="A7553">
        <v>11594</v>
      </c>
      <c r="B7553" t="s">
        <v>8540</v>
      </c>
      <c r="C7553">
        <v>50515000</v>
      </c>
      <c r="D7553" t="s">
        <v>17</v>
      </c>
      <c r="E7553" t="s">
        <v>13</v>
      </c>
      <c r="F7553" t="s">
        <v>13</v>
      </c>
      <c r="G7553" t="s">
        <v>4016</v>
      </c>
      <c r="H7553" s="2">
        <v>44923.700881909725</v>
      </c>
      <c r="I7553" t="s">
        <v>1895</v>
      </c>
      <c r="J7553" s="2">
        <v>44923.700881909725</v>
      </c>
      <c r="K7553" t="s">
        <v>1895</v>
      </c>
      <c r="L7553" t="str">
        <f>VLOOKUP(C7553,ACCOUNT_MAPPING!A:C,3,FALSE)</f>
        <v>Other Expenses</v>
      </c>
    </row>
    <row r="7554" spans="1:12" hidden="1">
      <c r="A7554">
        <v>11627</v>
      </c>
      <c r="B7554" t="s">
        <v>944</v>
      </c>
      <c r="C7554">
        <v>50515000</v>
      </c>
      <c r="D7554" t="s">
        <v>12</v>
      </c>
      <c r="E7554" t="s">
        <v>13</v>
      </c>
      <c r="F7554" t="s">
        <v>13</v>
      </c>
      <c r="G7554" t="s">
        <v>8541</v>
      </c>
      <c r="H7554" s="2">
        <v>45014.758545567129</v>
      </c>
      <c r="I7554" t="s">
        <v>663</v>
      </c>
      <c r="J7554" s="2">
        <v>45014.758545567129</v>
      </c>
      <c r="K7554" t="s">
        <v>663</v>
      </c>
      <c r="L7554" t="str">
        <f>VLOOKUP(C7554,ACCOUNT_MAPPING!A:C,3,FALSE)</f>
        <v>Other Expenses</v>
      </c>
    </row>
    <row r="7555" spans="1:12" hidden="1">
      <c r="A7555">
        <v>11631</v>
      </c>
      <c r="B7555" t="s">
        <v>935</v>
      </c>
      <c r="C7555">
        <v>50515000</v>
      </c>
      <c r="D7555" t="s">
        <v>63</v>
      </c>
      <c r="E7555" t="s">
        <v>13</v>
      </c>
      <c r="F7555" t="s">
        <v>13</v>
      </c>
      <c r="G7555" t="s">
        <v>8542</v>
      </c>
      <c r="H7555" s="2">
        <v>44873.744690127314</v>
      </c>
      <c r="I7555" t="s">
        <v>663</v>
      </c>
      <c r="J7555" s="2">
        <v>44873.744690127314</v>
      </c>
      <c r="K7555" t="s">
        <v>663</v>
      </c>
      <c r="L7555" t="str">
        <f>VLOOKUP(C7555,ACCOUNT_MAPPING!A:C,3,FALSE)</f>
        <v>Other Expenses</v>
      </c>
    </row>
    <row r="7556" spans="1:12" hidden="1">
      <c r="A7556">
        <v>11637</v>
      </c>
      <c r="B7556" t="s">
        <v>956</v>
      </c>
      <c r="C7556">
        <v>50515000</v>
      </c>
      <c r="D7556" t="s">
        <v>63</v>
      </c>
      <c r="E7556" t="s">
        <v>13</v>
      </c>
      <c r="F7556" t="s">
        <v>13</v>
      </c>
      <c r="G7556" t="s">
        <v>8543</v>
      </c>
      <c r="H7556" s="2">
        <v>44875.834494525465</v>
      </c>
      <c r="I7556" t="s">
        <v>663</v>
      </c>
      <c r="J7556" s="2">
        <v>44875.834494525465</v>
      </c>
      <c r="K7556" t="s">
        <v>663</v>
      </c>
      <c r="L7556" t="str">
        <f>VLOOKUP(C7556,ACCOUNT_MAPPING!A:C,3,FALSE)</f>
        <v>Other Expenses</v>
      </c>
    </row>
    <row r="7557" spans="1:12" hidden="1">
      <c r="A7557">
        <v>11595</v>
      </c>
      <c r="B7557" t="s">
        <v>8544</v>
      </c>
      <c r="C7557">
        <v>50515000</v>
      </c>
      <c r="D7557" t="s">
        <v>17</v>
      </c>
      <c r="E7557" t="s">
        <v>13</v>
      </c>
      <c r="F7557" t="s">
        <v>13</v>
      </c>
      <c r="G7557" t="s">
        <v>4016</v>
      </c>
      <c r="H7557" s="2">
        <v>44923.702168981479</v>
      </c>
      <c r="I7557" t="s">
        <v>1895</v>
      </c>
      <c r="J7557" s="2">
        <v>44923.702168981479</v>
      </c>
      <c r="K7557" t="s">
        <v>1895</v>
      </c>
      <c r="L7557" t="str">
        <f>VLOOKUP(C7557,ACCOUNT_MAPPING!A:C,3,FALSE)</f>
        <v>Other Expenses</v>
      </c>
    </row>
    <row r="7558" spans="1:12" hidden="1">
      <c r="A7558">
        <v>11334</v>
      </c>
      <c r="B7558" t="s">
        <v>3996</v>
      </c>
      <c r="C7558">
        <v>50515000</v>
      </c>
      <c r="D7558" t="s">
        <v>17</v>
      </c>
      <c r="E7558" t="s">
        <v>13</v>
      </c>
      <c r="F7558" t="s">
        <v>13</v>
      </c>
      <c r="G7558" t="s">
        <v>8538</v>
      </c>
      <c r="H7558" s="2">
        <v>44915.812688773149</v>
      </c>
      <c r="I7558" t="s">
        <v>179</v>
      </c>
      <c r="J7558" s="2">
        <v>44915.812688773149</v>
      </c>
      <c r="K7558" t="s">
        <v>179</v>
      </c>
      <c r="L7558" t="str">
        <f>VLOOKUP(C7558,ACCOUNT_MAPPING!A:C,3,FALSE)</f>
        <v>Other Expenses</v>
      </c>
    </row>
    <row r="7559" spans="1:12" hidden="1">
      <c r="A7559">
        <v>11336</v>
      </c>
      <c r="B7559" t="s">
        <v>4832</v>
      </c>
      <c r="C7559">
        <v>50515000</v>
      </c>
      <c r="D7559" t="s">
        <v>17</v>
      </c>
      <c r="E7559" t="s">
        <v>13</v>
      </c>
      <c r="F7559" t="s">
        <v>13</v>
      </c>
      <c r="G7559" t="s">
        <v>8538</v>
      </c>
      <c r="H7559" s="2">
        <v>44915.832608946759</v>
      </c>
      <c r="I7559" t="s">
        <v>179</v>
      </c>
      <c r="J7559" s="2">
        <v>44915.832608946759</v>
      </c>
      <c r="K7559" t="s">
        <v>179</v>
      </c>
      <c r="L7559" t="str">
        <f>VLOOKUP(C7559,ACCOUNT_MAPPING!A:C,3,FALSE)</f>
        <v>Other Expenses</v>
      </c>
    </row>
    <row r="7560" spans="1:12" hidden="1">
      <c r="A7560">
        <v>11734</v>
      </c>
      <c r="B7560" t="s">
        <v>1493</v>
      </c>
      <c r="C7560">
        <v>50515000</v>
      </c>
      <c r="D7560" t="s">
        <v>17</v>
      </c>
      <c r="E7560" t="s">
        <v>13</v>
      </c>
      <c r="F7560" t="s">
        <v>13</v>
      </c>
      <c r="G7560" t="s">
        <v>8545</v>
      </c>
      <c r="H7560" s="2">
        <v>44929.742730208331</v>
      </c>
      <c r="I7560" t="s">
        <v>548</v>
      </c>
      <c r="J7560" s="2">
        <v>44929.742730208331</v>
      </c>
      <c r="K7560" t="s">
        <v>548</v>
      </c>
      <c r="L7560" t="str">
        <f>VLOOKUP(C7560,ACCOUNT_MAPPING!A:C,3,FALSE)</f>
        <v>Other Expenses</v>
      </c>
    </row>
    <row r="7561" spans="1:12" hidden="1">
      <c r="A7561">
        <v>11536</v>
      </c>
      <c r="B7561" t="s">
        <v>1887</v>
      </c>
      <c r="C7561">
        <v>50515000</v>
      </c>
      <c r="D7561" t="s">
        <v>17</v>
      </c>
      <c r="E7561" t="s">
        <v>13</v>
      </c>
      <c r="F7561" t="s">
        <v>13</v>
      </c>
      <c r="G7561" t="s">
        <v>8546</v>
      </c>
      <c r="H7561" s="2">
        <v>44929.750356018521</v>
      </c>
      <c r="I7561" t="s">
        <v>1490</v>
      </c>
      <c r="J7561" s="2">
        <v>44929.750356018521</v>
      </c>
      <c r="K7561" t="s">
        <v>1490</v>
      </c>
      <c r="L7561" t="str">
        <f>VLOOKUP(C7561,ACCOUNT_MAPPING!A:C,3,FALSE)</f>
        <v>Other Expenses</v>
      </c>
    </row>
    <row r="7562" spans="1:12" hidden="1">
      <c r="A7562">
        <v>11742</v>
      </c>
      <c r="B7562" t="s">
        <v>7339</v>
      </c>
      <c r="C7562">
        <v>50515000</v>
      </c>
      <c r="D7562" t="s">
        <v>17</v>
      </c>
      <c r="E7562" t="s">
        <v>13</v>
      </c>
      <c r="F7562" t="s">
        <v>13</v>
      </c>
      <c r="G7562" t="s">
        <v>8547</v>
      </c>
      <c r="H7562" s="2">
        <v>44924.535888229169</v>
      </c>
      <c r="I7562" t="s">
        <v>34</v>
      </c>
      <c r="J7562" s="2">
        <v>44924.535888229169</v>
      </c>
      <c r="K7562" t="s">
        <v>34</v>
      </c>
      <c r="L7562" t="str">
        <f>VLOOKUP(C7562,ACCOUNT_MAPPING!A:C,3,FALSE)</f>
        <v>Other Expenses</v>
      </c>
    </row>
    <row r="7563" spans="1:12" hidden="1">
      <c r="A7563">
        <v>11748</v>
      </c>
      <c r="B7563" t="s">
        <v>1950</v>
      </c>
      <c r="C7563">
        <v>50515000</v>
      </c>
      <c r="D7563" t="s">
        <v>17</v>
      </c>
      <c r="E7563" t="s">
        <v>13</v>
      </c>
      <c r="F7563" t="s">
        <v>13</v>
      </c>
      <c r="G7563" t="s">
        <v>8548</v>
      </c>
      <c r="H7563" s="2">
        <v>44924.571136956016</v>
      </c>
      <c r="I7563" t="s">
        <v>34</v>
      </c>
      <c r="J7563" s="2">
        <v>44924.571136956016</v>
      </c>
      <c r="K7563" t="s">
        <v>34</v>
      </c>
      <c r="L7563" t="str">
        <f>VLOOKUP(C7563,ACCOUNT_MAPPING!A:C,3,FALSE)</f>
        <v>Other Expenses</v>
      </c>
    </row>
    <row r="7564" spans="1:12" hidden="1">
      <c r="A7564">
        <v>11474</v>
      </c>
      <c r="B7564" t="s">
        <v>929</v>
      </c>
      <c r="C7564">
        <v>50515000</v>
      </c>
      <c r="D7564" t="s">
        <v>17</v>
      </c>
      <c r="E7564" t="s">
        <v>13</v>
      </c>
      <c r="F7564" t="s">
        <v>13</v>
      </c>
      <c r="G7564" t="s">
        <v>8549</v>
      </c>
      <c r="H7564" s="2">
        <v>44923.745399305553</v>
      </c>
      <c r="I7564" t="s">
        <v>759</v>
      </c>
      <c r="J7564" s="2">
        <v>44923.745399305553</v>
      </c>
      <c r="K7564" t="s">
        <v>759</v>
      </c>
      <c r="L7564" t="str">
        <f>VLOOKUP(C7564,ACCOUNT_MAPPING!A:C,3,FALSE)</f>
        <v>Other Expenses</v>
      </c>
    </row>
    <row r="7565" spans="1:12" hidden="1">
      <c r="A7565">
        <v>11767</v>
      </c>
      <c r="B7565" t="s">
        <v>983</v>
      </c>
      <c r="C7565">
        <v>50515000</v>
      </c>
      <c r="D7565" t="s">
        <v>17</v>
      </c>
      <c r="E7565" t="s">
        <v>13</v>
      </c>
      <c r="F7565" t="s">
        <v>13</v>
      </c>
      <c r="G7565" t="s">
        <v>8550</v>
      </c>
      <c r="H7565" s="2">
        <v>44916.621052858798</v>
      </c>
      <c r="I7565" t="s">
        <v>949</v>
      </c>
      <c r="J7565" s="2">
        <v>44916.621052858798</v>
      </c>
      <c r="K7565" t="s">
        <v>949</v>
      </c>
      <c r="L7565" t="str">
        <f>VLOOKUP(C7565,ACCOUNT_MAPPING!A:C,3,FALSE)</f>
        <v>Other Expenses</v>
      </c>
    </row>
    <row r="7566" spans="1:12" hidden="1">
      <c r="A7566">
        <v>11628</v>
      </c>
      <c r="B7566" t="s">
        <v>963</v>
      </c>
      <c r="C7566">
        <v>50515000</v>
      </c>
      <c r="D7566" t="s">
        <v>12</v>
      </c>
      <c r="E7566" t="s">
        <v>13</v>
      </c>
      <c r="F7566" t="s">
        <v>13</v>
      </c>
      <c r="G7566" t="s">
        <v>8551</v>
      </c>
      <c r="H7566" s="2">
        <v>45014.785580636577</v>
      </c>
      <c r="I7566" t="s">
        <v>663</v>
      </c>
      <c r="J7566" s="2">
        <v>45014.785580636577</v>
      </c>
      <c r="K7566" t="s">
        <v>663</v>
      </c>
      <c r="L7566" t="str">
        <f>VLOOKUP(C7566,ACCOUNT_MAPPING!A:C,3,FALSE)</f>
        <v>Other Expenses</v>
      </c>
    </row>
    <row r="7567" spans="1:12" hidden="1">
      <c r="A7567">
        <v>11630</v>
      </c>
      <c r="B7567" t="s">
        <v>946</v>
      </c>
      <c r="C7567">
        <v>50515000</v>
      </c>
      <c r="D7567" t="s">
        <v>63</v>
      </c>
      <c r="E7567" t="s">
        <v>13</v>
      </c>
      <c r="F7567" t="s">
        <v>13</v>
      </c>
      <c r="G7567" t="s">
        <v>8542</v>
      </c>
      <c r="H7567" s="2">
        <v>44873.736560381942</v>
      </c>
      <c r="I7567" t="s">
        <v>663</v>
      </c>
      <c r="J7567" s="2">
        <v>44873.736560381942</v>
      </c>
      <c r="K7567" t="s">
        <v>663</v>
      </c>
      <c r="L7567" t="str">
        <f>VLOOKUP(C7567,ACCOUNT_MAPPING!A:C,3,FALSE)</f>
        <v>Other Expenses</v>
      </c>
    </row>
    <row r="7568" spans="1:12" hidden="1">
      <c r="A7568">
        <v>11795</v>
      </c>
      <c r="B7568" t="s">
        <v>198</v>
      </c>
      <c r="C7568">
        <v>50515000</v>
      </c>
      <c r="D7568" t="s">
        <v>17</v>
      </c>
      <c r="E7568" t="s">
        <v>13</v>
      </c>
      <c r="F7568" t="s">
        <v>13</v>
      </c>
      <c r="G7568" t="s">
        <v>8552</v>
      </c>
      <c r="H7568" s="2">
        <v>44917.55658005787</v>
      </c>
      <c r="I7568" t="s">
        <v>22</v>
      </c>
      <c r="J7568" s="2">
        <v>44917.55658005787</v>
      </c>
      <c r="K7568" t="s">
        <v>22</v>
      </c>
      <c r="L7568" t="str">
        <f>VLOOKUP(C7568,ACCOUNT_MAPPING!A:C,3,FALSE)</f>
        <v>Other Expenses</v>
      </c>
    </row>
    <row r="7569" spans="1:12" hidden="1">
      <c r="A7569">
        <v>11796</v>
      </c>
      <c r="B7569" t="s">
        <v>191</v>
      </c>
      <c r="C7569">
        <v>50515000</v>
      </c>
      <c r="D7569" t="s">
        <v>17</v>
      </c>
      <c r="E7569" t="s">
        <v>13</v>
      </c>
      <c r="F7569" t="s">
        <v>13</v>
      </c>
      <c r="G7569" t="s">
        <v>8553</v>
      </c>
      <c r="H7569" s="2">
        <v>44917.567907870369</v>
      </c>
      <c r="I7569" t="s">
        <v>22</v>
      </c>
      <c r="J7569" s="2">
        <v>44917.567907870369</v>
      </c>
      <c r="K7569" t="s">
        <v>22</v>
      </c>
      <c r="L7569" t="str">
        <f>VLOOKUP(C7569,ACCOUNT_MAPPING!A:C,3,FALSE)</f>
        <v>Other Expenses</v>
      </c>
    </row>
    <row r="7570" spans="1:12" hidden="1">
      <c r="A7570">
        <v>11798</v>
      </c>
      <c r="B7570" t="s">
        <v>2820</v>
      </c>
      <c r="C7570">
        <v>50515000</v>
      </c>
      <c r="D7570" t="s">
        <v>12</v>
      </c>
      <c r="E7570" t="s">
        <v>13</v>
      </c>
      <c r="F7570" t="s">
        <v>13</v>
      </c>
      <c r="G7570" t="s">
        <v>8554</v>
      </c>
      <c r="H7570" s="2">
        <v>45014.63098908565</v>
      </c>
      <c r="I7570" t="s">
        <v>79</v>
      </c>
      <c r="J7570" s="2">
        <v>45014.63098908565</v>
      </c>
      <c r="K7570" t="s">
        <v>79</v>
      </c>
      <c r="L7570" t="str">
        <f>VLOOKUP(C7570,ACCOUNT_MAPPING!A:C,3,FALSE)</f>
        <v>Other Expenses</v>
      </c>
    </row>
    <row r="7571" spans="1:12" hidden="1">
      <c r="A7571">
        <v>11632</v>
      </c>
      <c r="B7571" t="s">
        <v>906</v>
      </c>
      <c r="C7571">
        <v>50515000</v>
      </c>
      <c r="D7571" t="s">
        <v>12</v>
      </c>
      <c r="E7571" t="s">
        <v>13</v>
      </c>
      <c r="F7571" t="s">
        <v>13</v>
      </c>
      <c r="G7571" t="s">
        <v>8551</v>
      </c>
      <c r="H7571" s="2">
        <v>45014.849368171293</v>
      </c>
      <c r="I7571" t="s">
        <v>663</v>
      </c>
      <c r="J7571" s="2">
        <v>45014.849368171293</v>
      </c>
      <c r="K7571" t="s">
        <v>663</v>
      </c>
      <c r="L7571" t="str">
        <f>VLOOKUP(C7571,ACCOUNT_MAPPING!A:C,3,FALSE)</f>
        <v>Other Expenses</v>
      </c>
    </row>
    <row r="7572" spans="1:12" hidden="1">
      <c r="A7572">
        <v>11818</v>
      </c>
      <c r="B7572" t="s">
        <v>8555</v>
      </c>
      <c r="C7572">
        <v>50515000</v>
      </c>
      <c r="D7572" t="s">
        <v>12</v>
      </c>
      <c r="E7572" t="s">
        <v>13</v>
      </c>
      <c r="F7572" t="s">
        <v>13</v>
      </c>
      <c r="G7572" t="s">
        <v>8556</v>
      </c>
      <c r="H7572" s="2">
        <v>45013.559145219908</v>
      </c>
      <c r="I7572" t="s">
        <v>233</v>
      </c>
      <c r="J7572" s="2">
        <v>45013.559145219908</v>
      </c>
      <c r="K7572" t="s">
        <v>233</v>
      </c>
      <c r="L7572" t="str">
        <f>VLOOKUP(C7572,ACCOUNT_MAPPING!A:C,3,FALSE)</f>
        <v>Other Expenses</v>
      </c>
    </row>
    <row r="7573" spans="1:12" hidden="1">
      <c r="A7573">
        <v>11821</v>
      </c>
      <c r="B7573" t="s">
        <v>4903</v>
      </c>
      <c r="C7573">
        <v>50515000</v>
      </c>
      <c r="D7573" t="s">
        <v>17</v>
      </c>
      <c r="E7573" t="s">
        <v>13</v>
      </c>
      <c r="F7573" t="s">
        <v>13</v>
      </c>
      <c r="G7573" t="s">
        <v>8557</v>
      </c>
      <c r="H7573" s="2">
        <v>44917.797471990743</v>
      </c>
      <c r="I7573" t="s">
        <v>79</v>
      </c>
      <c r="J7573" s="2">
        <v>44917.797471990743</v>
      </c>
      <c r="K7573" t="s">
        <v>79</v>
      </c>
      <c r="L7573" t="str">
        <f>VLOOKUP(C7573,ACCOUNT_MAPPING!A:C,3,FALSE)</f>
        <v>Other Expenses</v>
      </c>
    </row>
    <row r="7574" spans="1:12" hidden="1">
      <c r="A7574">
        <v>11647</v>
      </c>
      <c r="B7574" t="s">
        <v>910</v>
      </c>
      <c r="C7574">
        <v>50515000</v>
      </c>
      <c r="D7574" t="s">
        <v>12</v>
      </c>
      <c r="E7574" t="s">
        <v>13</v>
      </c>
      <c r="F7574" t="s">
        <v>13</v>
      </c>
      <c r="G7574" t="s">
        <v>8558</v>
      </c>
      <c r="H7574" s="2">
        <v>45014.895841550926</v>
      </c>
      <c r="I7574" t="s">
        <v>663</v>
      </c>
      <c r="J7574" s="2">
        <v>45014.895841550926</v>
      </c>
      <c r="K7574" t="s">
        <v>663</v>
      </c>
      <c r="L7574" t="str">
        <f>VLOOKUP(C7574,ACCOUNT_MAPPING!A:C,3,FALSE)</f>
        <v>Other Expenses</v>
      </c>
    </row>
    <row r="7575" spans="1:12" hidden="1">
      <c r="A7575">
        <v>11741</v>
      </c>
      <c r="B7575" t="s">
        <v>1905</v>
      </c>
      <c r="C7575">
        <v>50515000</v>
      </c>
      <c r="D7575" t="s">
        <v>17</v>
      </c>
      <c r="E7575" t="s">
        <v>13</v>
      </c>
      <c r="F7575" t="s">
        <v>13</v>
      </c>
      <c r="G7575" t="s">
        <v>8547</v>
      </c>
      <c r="H7575" s="2">
        <v>44924.53189903935</v>
      </c>
      <c r="I7575" t="s">
        <v>34</v>
      </c>
      <c r="J7575" s="2">
        <v>44924.53189903935</v>
      </c>
      <c r="K7575" t="s">
        <v>34</v>
      </c>
      <c r="L7575" t="str">
        <f>VLOOKUP(C7575,ACCOUNT_MAPPING!A:C,3,FALSE)</f>
        <v>Other Expenses</v>
      </c>
    </row>
    <row r="7576" spans="1:12" hidden="1">
      <c r="A7576">
        <v>11629</v>
      </c>
      <c r="B7576" t="s">
        <v>934</v>
      </c>
      <c r="C7576">
        <v>50515000</v>
      </c>
      <c r="D7576" t="s">
        <v>12</v>
      </c>
      <c r="E7576" t="s">
        <v>13</v>
      </c>
      <c r="F7576" t="s">
        <v>13</v>
      </c>
      <c r="G7576" t="s">
        <v>8559</v>
      </c>
      <c r="H7576" s="2">
        <v>45014.841103819446</v>
      </c>
      <c r="I7576" t="s">
        <v>663</v>
      </c>
      <c r="J7576" s="2">
        <v>45014.841103819446</v>
      </c>
      <c r="K7576" t="s">
        <v>663</v>
      </c>
      <c r="L7576" t="str">
        <f>VLOOKUP(C7576,ACCOUNT_MAPPING!A:C,3,FALSE)</f>
        <v>Other Expenses</v>
      </c>
    </row>
    <row r="7577" spans="1:12" hidden="1">
      <c r="A7577">
        <v>11749</v>
      </c>
      <c r="B7577" t="s">
        <v>2783</v>
      </c>
      <c r="C7577">
        <v>50515000</v>
      </c>
      <c r="D7577" t="s">
        <v>17</v>
      </c>
      <c r="E7577" t="s">
        <v>13</v>
      </c>
      <c r="F7577" t="s">
        <v>13</v>
      </c>
      <c r="G7577" t="s">
        <v>8547</v>
      </c>
      <c r="H7577" s="2">
        <v>44924.572130706016</v>
      </c>
      <c r="I7577" t="s">
        <v>34</v>
      </c>
      <c r="J7577" s="2">
        <v>44924.572130706016</v>
      </c>
      <c r="K7577" t="s">
        <v>34</v>
      </c>
      <c r="L7577" t="str">
        <f>VLOOKUP(C7577,ACCOUNT_MAPPING!A:C,3,FALSE)</f>
        <v>Other Expenses</v>
      </c>
    </row>
    <row r="7578" spans="1:12" hidden="1">
      <c r="A7578">
        <v>11651</v>
      </c>
      <c r="B7578" t="s">
        <v>959</v>
      </c>
      <c r="C7578">
        <v>50515000</v>
      </c>
      <c r="D7578" t="s">
        <v>12</v>
      </c>
      <c r="E7578" t="s">
        <v>13</v>
      </c>
      <c r="F7578" t="s">
        <v>13</v>
      </c>
      <c r="G7578" t="s">
        <v>8560</v>
      </c>
      <c r="H7578" s="2">
        <v>45015.721530937502</v>
      </c>
      <c r="I7578" t="s">
        <v>663</v>
      </c>
      <c r="J7578" s="2">
        <v>45015.721530937502</v>
      </c>
      <c r="K7578" t="s">
        <v>663</v>
      </c>
      <c r="L7578" t="str">
        <f>VLOOKUP(C7578,ACCOUNT_MAPPING!A:C,3,FALSE)</f>
        <v>Other Expenses</v>
      </c>
    </row>
    <row r="7579" spans="1:12" hidden="1">
      <c r="A7579">
        <v>11797</v>
      </c>
      <c r="B7579" t="s">
        <v>3434</v>
      </c>
      <c r="C7579">
        <v>50515000</v>
      </c>
      <c r="D7579" t="s">
        <v>17</v>
      </c>
      <c r="E7579" t="s">
        <v>13</v>
      </c>
      <c r="F7579" t="s">
        <v>13</v>
      </c>
      <c r="G7579" t="s">
        <v>8561</v>
      </c>
      <c r="H7579" s="2">
        <v>44917.572122256941</v>
      </c>
      <c r="I7579" t="s">
        <v>22</v>
      </c>
      <c r="J7579" s="2">
        <v>44917.572122256941</v>
      </c>
      <c r="K7579" t="s">
        <v>22</v>
      </c>
      <c r="L7579" t="str">
        <f>VLOOKUP(C7579,ACCOUNT_MAPPING!A:C,3,FALSE)</f>
        <v>Other Expenses</v>
      </c>
    </row>
    <row r="7580" spans="1:12" hidden="1">
      <c r="A7580">
        <v>14233</v>
      </c>
      <c r="B7580" t="s">
        <v>3455</v>
      </c>
      <c r="C7580">
        <v>50515000</v>
      </c>
      <c r="D7580" t="s">
        <v>12</v>
      </c>
      <c r="E7580" t="s">
        <v>13</v>
      </c>
      <c r="F7580" t="s">
        <v>13</v>
      </c>
      <c r="G7580" t="s">
        <v>8562</v>
      </c>
      <c r="H7580" s="2">
        <v>45021.365687418984</v>
      </c>
      <c r="I7580" t="s">
        <v>1292</v>
      </c>
      <c r="J7580" s="2">
        <v>45021.365687418984</v>
      </c>
      <c r="K7580" t="s">
        <v>1292</v>
      </c>
      <c r="L7580" t="str">
        <f>VLOOKUP(C7580,ACCOUNT_MAPPING!A:C,3,FALSE)</f>
        <v>Other Expenses</v>
      </c>
    </row>
    <row r="7581" spans="1:12" hidden="1">
      <c r="A7581">
        <v>11799</v>
      </c>
      <c r="B7581" t="s">
        <v>7381</v>
      </c>
      <c r="C7581">
        <v>50515000</v>
      </c>
      <c r="D7581" t="s">
        <v>17</v>
      </c>
      <c r="E7581" t="s">
        <v>13</v>
      </c>
      <c r="F7581" t="s">
        <v>13</v>
      </c>
      <c r="G7581" t="s">
        <v>8563</v>
      </c>
      <c r="H7581" s="2">
        <v>44917.462019131941</v>
      </c>
      <c r="I7581" t="s">
        <v>233</v>
      </c>
      <c r="J7581" s="2">
        <v>44917.462019131941</v>
      </c>
      <c r="K7581" t="s">
        <v>233</v>
      </c>
      <c r="L7581" t="str">
        <f>VLOOKUP(C7581,ACCOUNT_MAPPING!A:C,3,FALSE)</f>
        <v>Other Expenses</v>
      </c>
    </row>
    <row r="7582" spans="1:12" hidden="1">
      <c r="A7582">
        <v>11730</v>
      </c>
      <c r="B7582" t="s">
        <v>923</v>
      </c>
      <c r="C7582">
        <v>50515000</v>
      </c>
      <c r="D7582" t="s">
        <v>12</v>
      </c>
      <c r="E7582" t="s">
        <v>13</v>
      </c>
      <c r="F7582" t="s">
        <v>13</v>
      </c>
      <c r="G7582" t="s">
        <v>8564</v>
      </c>
      <c r="H7582" s="2">
        <v>45013.560980636576</v>
      </c>
      <c r="I7582" t="s">
        <v>548</v>
      </c>
      <c r="J7582" s="2">
        <v>45013.560980636576</v>
      </c>
      <c r="K7582" t="s">
        <v>548</v>
      </c>
      <c r="L7582" t="str">
        <f>VLOOKUP(C7582,ACCOUNT_MAPPING!A:C,3,FALSE)</f>
        <v>Other Expenses</v>
      </c>
    </row>
    <row r="7583" spans="1:12" hidden="1">
      <c r="A7583">
        <v>11812</v>
      </c>
      <c r="B7583" t="s">
        <v>2808</v>
      </c>
      <c r="C7583">
        <v>50515000</v>
      </c>
      <c r="D7583" t="s">
        <v>17</v>
      </c>
      <c r="E7583" t="s">
        <v>13</v>
      </c>
      <c r="F7583" t="s">
        <v>13</v>
      </c>
      <c r="G7583" t="s">
        <v>8565</v>
      </c>
      <c r="H7583" s="2">
        <v>44917.47602357639</v>
      </c>
      <c r="I7583" t="s">
        <v>233</v>
      </c>
      <c r="J7583" s="2">
        <v>44917.47602357639</v>
      </c>
      <c r="K7583" t="s">
        <v>233</v>
      </c>
      <c r="L7583" t="str">
        <f>VLOOKUP(C7583,ACCOUNT_MAPPING!A:C,3,FALSE)</f>
        <v>Other Expenses</v>
      </c>
    </row>
    <row r="7584" spans="1:12" hidden="1">
      <c r="A7584">
        <v>11740</v>
      </c>
      <c r="B7584" t="s">
        <v>1938</v>
      </c>
      <c r="C7584">
        <v>50515000</v>
      </c>
      <c r="D7584" t="s">
        <v>17</v>
      </c>
      <c r="E7584" t="s">
        <v>13</v>
      </c>
      <c r="F7584" t="s">
        <v>13</v>
      </c>
      <c r="G7584" t="s">
        <v>8547</v>
      </c>
      <c r="H7584" s="2">
        <v>44924.497535532406</v>
      </c>
      <c r="I7584" t="s">
        <v>34</v>
      </c>
      <c r="J7584" s="2">
        <v>44924.497535532406</v>
      </c>
      <c r="K7584" t="s">
        <v>34</v>
      </c>
      <c r="L7584" t="str">
        <f>VLOOKUP(C7584,ACCOUNT_MAPPING!A:C,3,FALSE)</f>
        <v>Other Expenses</v>
      </c>
    </row>
    <row r="7585" spans="1:12" hidden="1">
      <c r="A7585">
        <v>20512</v>
      </c>
      <c r="B7585" t="s">
        <v>8085</v>
      </c>
      <c r="C7585">
        <v>50515000</v>
      </c>
      <c r="D7585" t="s">
        <v>12</v>
      </c>
      <c r="E7585" t="s">
        <v>13</v>
      </c>
      <c r="F7585" t="s">
        <v>13</v>
      </c>
      <c r="G7585" t="s">
        <v>8566</v>
      </c>
      <c r="H7585" s="2">
        <v>45015.67777357639</v>
      </c>
      <c r="I7585" t="s">
        <v>3471</v>
      </c>
      <c r="J7585" s="2">
        <v>45015.67777357639</v>
      </c>
      <c r="K7585" t="s">
        <v>3471</v>
      </c>
      <c r="L7585" t="str">
        <f>VLOOKUP(C7585,ACCOUNT_MAPPING!A:C,3,FALSE)</f>
        <v>Other Expenses</v>
      </c>
    </row>
    <row r="7586" spans="1:12" hidden="1">
      <c r="A7586">
        <v>20513</v>
      </c>
      <c r="B7586" t="s">
        <v>2812</v>
      </c>
      <c r="C7586">
        <v>50515000</v>
      </c>
      <c r="D7586" t="s">
        <v>12</v>
      </c>
      <c r="E7586" t="s">
        <v>13</v>
      </c>
      <c r="F7586" t="s">
        <v>13</v>
      </c>
      <c r="G7586" t="s">
        <v>8567</v>
      </c>
      <c r="H7586" s="2">
        <v>45016.637066319447</v>
      </c>
      <c r="I7586" t="s">
        <v>3471</v>
      </c>
      <c r="J7586" s="2">
        <v>45016.637066319447</v>
      </c>
      <c r="K7586" t="s">
        <v>3471</v>
      </c>
      <c r="L7586" t="str">
        <f>VLOOKUP(C7586,ACCOUNT_MAPPING!A:C,3,FALSE)</f>
        <v>Other Expenses</v>
      </c>
    </row>
    <row r="7587" spans="1:12" hidden="1">
      <c r="A7587">
        <v>11743</v>
      </c>
      <c r="B7587" t="s">
        <v>196</v>
      </c>
      <c r="C7587">
        <v>50515000</v>
      </c>
      <c r="D7587" t="s">
        <v>17</v>
      </c>
      <c r="E7587" t="s">
        <v>13</v>
      </c>
      <c r="F7587" t="s">
        <v>13</v>
      </c>
      <c r="G7587" t="s">
        <v>8547</v>
      </c>
      <c r="H7587" s="2">
        <v>44924.551021064814</v>
      </c>
      <c r="I7587" t="s">
        <v>34</v>
      </c>
      <c r="J7587" s="2">
        <v>44924.551021064814</v>
      </c>
      <c r="K7587" t="s">
        <v>34</v>
      </c>
      <c r="L7587" t="str">
        <f>VLOOKUP(C7587,ACCOUNT_MAPPING!A:C,3,FALSE)</f>
        <v>Other Expenses</v>
      </c>
    </row>
    <row r="7588" spans="1:12" hidden="1">
      <c r="A7588">
        <v>11747</v>
      </c>
      <c r="B7588" t="s">
        <v>2814</v>
      </c>
      <c r="C7588">
        <v>50515000</v>
      </c>
      <c r="D7588" t="s">
        <v>17</v>
      </c>
      <c r="E7588" t="s">
        <v>13</v>
      </c>
      <c r="F7588" t="s">
        <v>13</v>
      </c>
      <c r="G7588" t="s">
        <v>8547</v>
      </c>
      <c r="H7588" s="2">
        <v>44924.568600462961</v>
      </c>
      <c r="I7588" t="s">
        <v>34</v>
      </c>
      <c r="J7588" s="2">
        <v>44924.568600462961</v>
      </c>
      <c r="K7588" t="s">
        <v>34</v>
      </c>
      <c r="L7588" t="str">
        <f>VLOOKUP(C7588,ACCOUNT_MAPPING!A:C,3,FALSE)</f>
        <v>Other Expenses</v>
      </c>
    </row>
    <row r="7589" spans="1:12" hidden="1">
      <c r="A7589">
        <v>11750</v>
      </c>
      <c r="B7589" t="s">
        <v>2784</v>
      </c>
      <c r="C7589">
        <v>50515000</v>
      </c>
      <c r="D7589" t="s">
        <v>17</v>
      </c>
      <c r="E7589" t="s">
        <v>13</v>
      </c>
      <c r="F7589" t="s">
        <v>13</v>
      </c>
      <c r="G7589" t="s">
        <v>8547</v>
      </c>
      <c r="H7589" s="2">
        <v>44924.575277546297</v>
      </c>
      <c r="I7589" t="s">
        <v>34</v>
      </c>
      <c r="J7589" s="2">
        <v>44924.575277546297</v>
      </c>
      <c r="K7589" t="s">
        <v>34</v>
      </c>
      <c r="L7589" t="str">
        <f>VLOOKUP(C7589,ACCOUNT_MAPPING!A:C,3,FALSE)</f>
        <v>Other Expenses</v>
      </c>
    </row>
    <row r="7590" spans="1:12" hidden="1">
      <c r="A7590">
        <v>11813</v>
      </c>
      <c r="B7590" t="s">
        <v>979</v>
      </c>
      <c r="C7590">
        <v>50515000</v>
      </c>
      <c r="D7590" t="s">
        <v>63</v>
      </c>
      <c r="E7590" t="s">
        <v>13</v>
      </c>
      <c r="F7590" t="s">
        <v>13</v>
      </c>
      <c r="G7590" t="s">
        <v>8568</v>
      </c>
      <c r="H7590" s="2">
        <v>44872.83952523148</v>
      </c>
      <c r="I7590" t="s">
        <v>233</v>
      </c>
      <c r="J7590" s="2">
        <v>44872.83952523148</v>
      </c>
      <c r="K7590" t="s">
        <v>233</v>
      </c>
      <c r="L7590" t="str">
        <f>VLOOKUP(C7590,ACCOUNT_MAPPING!A:C,3,FALSE)</f>
        <v>Other Expenses</v>
      </c>
    </row>
    <row r="7591" spans="1:12" hidden="1">
      <c r="A7591">
        <v>11766</v>
      </c>
      <c r="B7591" t="s">
        <v>2801</v>
      </c>
      <c r="C7591">
        <v>50515000</v>
      </c>
      <c r="D7591" t="s">
        <v>17</v>
      </c>
      <c r="E7591" t="s">
        <v>13</v>
      </c>
      <c r="F7591" t="s">
        <v>13</v>
      </c>
      <c r="G7591" t="s">
        <v>8569</v>
      </c>
      <c r="H7591" s="2">
        <v>44924.578142743056</v>
      </c>
      <c r="I7591" t="s">
        <v>34</v>
      </c>
      <c r="J7591" s="2">
        <v>44924.578142743056</v>
      </c>
      <c r="K7591" t="s">
        <v>34</v>
      </c>
      <c r="L7591" t="str">
        <f>VLOOKUP(C7591,ACCOUNT_MAPPING!A:C,3,FALSE)</f>
        <v>Other Expenses</v>
      </c>
    </row>
    <row r="7592" spans="1:12" hidden="1">
      <c r="A7592">
        <v>11768</v>
      </c>
      <c r="B7592" t="s">
        <v>985</v>
      </c>
      <c r="C7592">
        <v>50515000</v>
      </c>
      <c r="D7592" t="s">
        <v>17</v>
      </c>
      <c r="E7592" t="s">
        <v>13</v>
      </c>
      <c r="F7592" t="s">
        <v>13</v>
      </c>
      <c r="G7592" t="s">
        <v>8570</v>
      </c>
      <c r="H7592" s="2">
        <v>44916.67553133102</v>
      </c>
      <c r="I7592" t="s">
        <v>949</v>
      </c>
      <c r="J7592" s="2">
        <v>44916.67553133102</v>
      </c>
      <c r="K7592" t="s">
        <v>949</v>
      </c>
      <c r="L7592" t="str">
        <f>VLOOKUP(C7592,ACCOUNT_MAPPING!A:C,3,FALSE)</f>
        <v>Other Expenses</v>
      </c>
    </row>
    <row r="7593" spans="1:12" hidden="1">
      <c r="A7593">
        <v>11794</v>
      </c>
      <c r="B7593" t="s">
        <v>2818</v>
      </c>
      <c r="C7593">
        <v>50515000</v>
      </c>
      <c r="D7593" t="s">
        <v>17</v>
      </c>
      <c r="E7593" t="s">
        <v>13</v>
      </c>
      <c r="F7593" t="s">
        <v>13</v>
      </c>
      <c r="G7593" t="s">
        <v>8552</v>
      </c>
      <c r="H7593" s="2">
        <v>44917.546992627314</v>
      </c>
      <c r="I7593" t="s">
        <v>22</v>
      </c>
      <c r="J7593" s="2">
        <v>44917.546992627314</v>
      </c>
      <c r="K7593" t="s">
        <v>22</v>
      </c>
      <c r="L7593" t="str">
        <f>VLOOKUP(C7593,ACCOUNT_MAPPING!A:C,3,FALSE)</f>
        <v>Other Expenses</v>
      </c>
    </row>
    <row r="7594" spans="1:12" hidden="1">
      <c r="A7594">
        <v>11869</v>
      </c>
      <c r="B7594" t="s">
        <v>2785</v>
      </c>
      <c r="C7594">
        <v>50515000</v>
      </c>
      <c r="D7594" t="s">
        <v>17</v>
      </c>
      <c r="E7594" t="s">
        <v>13</v>
      </c>
      <c r="F7594" t="s">
        <v>13</v>
      </c>
      <c r="G7594" t="s">
        <v>8571</v>
      </c>
      <c r="H7594" s="2">
        <v>44923.49554502315</v>
      </c>
      <c r="I7594" t="s">
        <v>354</v>
      </c>
      <c r="J7594" s="2">
        <v>44923.49554502315</v>
      </c>
      <c r="K7594" t="s">
        <v>354</v>
      </c>
      <c r="L7594" t="str">
        <f>VLOOKUP(C7594,ACCOUNT_MAPPING!A:C,3,FALSE)</f>
        <v>Other Expenses</v>
      </c>
    </row>
    <row r="7595" spans="1:12" hidden="1">
      <c r="A7595">
        <v>20543</v>
      </c>
      <c r="B7595" t="s">
        <v>2825</v>
      </c>
      <c r="C7595">
        <v>50515000</v>
      </c>
      <c r="D7595" t="s">
        <v>63</v>
      </c>
      <c r="E7595" t="s">
        <v>13</v>
      </c>
      <c r="F7595" t="s">
        <v>13</v>
      </c>
      <c r="G7595" t="s">
        <v>8572</v>
      </c>
      <c r="H7595" s="2">
        <v>44875.530661458331</v>
      </c>
      <c r="I7595" t="s">
        <v>817</v>
      </c>
      <c r="J7595" s="2">
        <v>44875.530661458331</v>
      </c>
      <c r="K7595" t="s">
        <v>817</v>
      </c>
      <c r="L7595" t="str">
        <f>VLOOKUP(C7595,ACCOUNT_MAPPING!A:C,3,FALSE)</f>
        <v>Other Expenses</v>
      </c>
    </row>
    <row r="7596" spans="1:12" hidden="1">
      <c r="A7596">
        <v>20554</v>
      </c>
      <c r="B7596" t="s">
        <v>6419</v>
      </c>
      <c r="C7596">
        <v>50515000</v>
      </c>
      <c r="D7596" t="s">
        <v>17</v>
      </c>
      <c r="E7596" t="s">
        <v>13</v>
      </c>
      <c r="F7596" t="s">
        <v>13</v>
      </c>
      <c r="G7596" t="s">
        <v>8573</v>
      </c>
      <c r="H7596" s="2">
        <v>44924.52825732639</v>
      </c>
      <c r="I7596" t="s">
        <v>598</v>
      </c>
      <c r="J7596" s="2">
        <v>44924.52825732639</v>
      </c>
      <c r="K7596" t="s">
        <v>598</v>
      </c>
      <c r="L7596" t="str">
        <f>VLOOKUP(C7596,ACCOUNT_MAPPING!A:C,3,FALSE)</f>
        <v>Other Expenses</v>
      </c>
    </row>
    <row r="7597" spans="1:12" hidden="1">
      <c r="A7597">
        <v>14235</v>
      </c>
      <c r="B7597" t="s">
        <v>7406</v>
      </c>
      <c r="C7597">
        <v>50515000</v>
      </c>
      <c r="D7597" t="s">
        <v>17</v>
      </c>
      <c r="E7597" t="s">
        <v>13</v>
      </c>
      <c r="F7597" t="s">
        <v>13</v>
      </c>
      <c r="G7597" t="s">
        <v>8574</v>
      </c>
      <c r="H7597" s="2">
        <v>44923.341835381943</v>
      </c>
      <c r="I7597" t="s">
        <v>1292</v>
      </c>
      <c r="J7597" s="2">
        <v>44923.341835381943</v>
      </c>
      <c r="K7597" t="s">
        <v>1292</v>
      </c>
      <c r="L7597" t="str">
        <f>VLOOKUP(C7597,ACCOUNT_MAPPING!A:C,3,FALSE)</f>
        <v>Other Expenses</v>
      </c>
    </row>
    <row r="7598" spans="1:12" hidden="1">
      <c r="A7598">
        <v>14234</v>
      </c>
      <c r="B7598" t="s">
        <v>2830</v>
      </c>
      <c r="C7598">
        <v>50515000</v>
      </c>
      <c r="D7598" t="s">
        <v>12</v>
      </c>
      <c r="E7598" t="s">
        <v>13</v>
      </c>
      <c r="F7598" t="s">
        <v>13</v>
      </c>
      <c r="G7598" t="s">
        <v>8575</v>
      </c>
      <c r="H7598" s="2">
        <v>45021.367217094907</v>
      </c>
      <c r="I7598" t="s">
        <v>1292</v>
      </c>
      <c r="J7598" s="2">
        <v>45021.367217094907</v>
      </c>
      <c r="K7598" t="s">
        <v>1292</v>
      </c>
      <c r="L7598" t="str">
        <f>VLOOKUP(C7598,ACCOUNT_MAPPING!A:C,3,FALSE)</f>
        <v>Other Expenses</v>
      </c>
    </row>
    <row r="7599" spans="1:12" hidden="1">
      <c r="A7599">
        <v>14242</v>
      </c>
      <c r="B7599" t="s">
        <v>4939</v>
      </c>
      <c r="C7599">
        <v>50515000</v>
      </c>
      <c r="D7599" t="s">
        <v>63</v>
      </c>
      <c r="E7599" t="s">
        <v>13</v>
      </c>
      <c r="F7599" t="s">
        <v>13</v>
      </c>
      <c r="G7599" t="s">
        <v>8576</v>
      </c>
      <c r="H7599" s="2">
        <v>44876.652600810186</v>
      </c>
      <c r="I7599" t="s">
        <v>754</v>
      </c>
      <c r="J7599" s="2">
        <v>44876.652600810186</v>
      </c>
      <c r="K7599" t="s">
        <v>754</v>
      </c>
      <c r="L7599" t="str">
        <f>VLOOKUP(C7599,ACCOUNT_MAPPING!A:C,3,FALSE)</f>
        <v>Other Expenses</v>
      </c>
    </row>
    <row r="7600" spans="1:12" hidden="1">
      <c r="A7600">
        <v>14246</v>
      </c>
      <c r="B7600" t="s">
        <v>4905</v>
      </c>
      <c r="C7600">
        <v>50515000</v>
      </c>
      <c r="D7600" t="s">
        <v>12</v>
      </c>
      <c r="E7600" t="s">
        <v>13</v>
      </c>
      <c r="F7600" t="s">
        <v>13</v>
      </c>
      <c r="G7600" t="e" cm="1">
        <f t="array" aca="1" ref="G7600" ca="1">+ VARIANCE WAITING ON INVOICE</f>
        <v>#NAME?</v>
      </c>
      <c r="H7600" s="2">
        <v>45020.442048761572</v>
      </c>
      <c r="I7600" t="s">
        <v>754</v>
      </c>
      <c r="J7600" s="2">
        <v>45020.442048761572</v>
      </c>
      <c r="K7600" t="s">
        <v>754</v>
      </c>
      <c r="L7600" t="str">
        <f>VLOOKUP(C7600,ACCOUNT_MAPPING!A:C,3,FALSE)</f>
        <v>Other Expenses</v>
      </c>
    </row>
    <row r="7601" spans="1:12" hidden="1">
      <c r="A7601">
        <v>20411</v>
      </c>
      <c r="B7601" t="s">
        <v>8058</v>
      </c>
      <c r="C7601">
        <v>50515000</v>
      </c>
      <c r="D7601" t="s">
        <v>63</v>
      </c>
      <c r="E7601" t="s">
        <v>13</v>
      </c>
      <c r="F7601" t="s">
        <v>13</v>
      </c>
      <c r="G7601" t="s">
        <v>8577</v>
      </c>
      <c r="H7601" s="2">
        <v>44867.538648611109</v>
      </c>
      <c r="I7601" t="s">
        <v>1672</v>
      </c>
      <c r="J7601" s="2">
        <v>44867.538648611109</v>
      </c>
      <c r="K7601" t="s">
        <v>1672</v>
      </c>
      <c r="L7601" t="str">
        <f>VLOOKUP(C7601,ACCOUNT_MAPPING!A:C,3,FALSE)</f>
        <v>Other Expenses</v>
      </c>
    </row>
    <row r="7602" spans="1:12" hidden="1">
      <c r="A7602">
        <v>20525</v>
      </c>
      <c r="B7602" t="s">
        <v>226</v>
      </c>
      <c r="C7602">
        <v>50515000</v>
      </c>
      <c r="D7602" t="s">
        <v>17</v>
      </c>
      <c r="E7602" t="s">
        <v>13</v>
      </c>
      <c r="F7602" t="s">
        <v>13</v>
      </c>
      <c r="G7602" t="s">
        <v>8578</v>
      </c>
      <c r="H7602" s="2">
        <v>44917.502983182872</v>
      </c>
      <c r="I7602" t="s">
        <v>31</v>
      </c>
      <c r="J7602" s="2">
        <v>44917.502983182872</v>
      </c>
      <c r="K7602" t="s">
        <v>31</v>
      </c>
      <c r="L7602" t="str">
        <f>VLOOKUP(C7602,ACCOUNT_MAPPING!A:C,3,FALSE)</f>
        <v>Other Expenses</v>
      </c>
    </row>
    <row r="7603" spans="1:12" hidden="1">
      <c r="A7603">
        <v>20740</v>
      </c>
      <c r="B7603" t="s">
        <v>2010</v>
      </c>
      <c r="C7603">
        <v>50515000</v>
      </c>
      <c r="D7603" t="s">
        <v>12</v>
      </c>
      <c r="E7603" t="s">
        <v>13</v>
      </c>
      <c r="F7603" t="s">
        <v>13</v>
      </c>
      <c r="G7603" t="s">
        <v>8579</v>
      </c>
      <c r="H7603" s="2">
        <v>45009.492435219909</v>
      </c>
      <c r="I7603" t="s">
        <v>284</v>
      </c>
      <c r="J7603" s="2">
        <v>45009.492435219909</v>
      </c>
      <c r="K7603" t="s">
        <v>284</v>
      </c>
      <c r="L7603" t="str">
        <f>VLOOKUP(C7603,ACCOUNT_MAPPING!A:C,3,FALSE)</f>
        <v>Other Expenses</v>
      </c>
    </row>
    <row r="7604" spans="1:12" hidden="1">
      <c r="A7604">
        <v>20489</v>
      </c>
      <c r="B7604" t="s">
        <v>206</v>
      </c>
      <c r="C7604">
        <v>50515000</v>
      </c>
      <c r="D7604" t="s">
        <v>12</v>
      </c>
      <c r="E7604" t="s">
        <v>13</v>
      </c>
      <c r="F7604" t="s">
        <v>13</v>
      </c>
      <c r="G7604" t="s">
        <v>8580</v>
      </c>
      <c r="H7604" s="2">
        <v>45020.973910914348</v>
      </c>
      <c r="I7604" t="s">
        <v>195</v>
      </c>
      <c r="J7604" s="2">
        <v>45020.973910914348</v>
      </c>
      <c r="K7604" t="s">
        <v>195</v>
      </c>
      <c r="L7604" t="str">
        <f>VLOOKUP(C7604,ACCOUNT_MAPPING!A:C,3,FALSE)</f>
        <v>Other Expenses</v>
      </c>
    </row>
    <row r="7605" spans="1:12" hidden="1">
      <c r="A7605">
        <v>20511</v>
      </c>
      <c r="B7605" t="s">
        <v>1947</v>
      </c>
      <c r="C7605">
        <v>50515000</v>
      </c>
      <c r="D7605" t="s">
        <v>12</v>
      </c>
      <c r="E7605" t="s">
        <v>13</v>
      </c>
      <c r="F7605" t="s">
        <v>13</v>
      </c>
      <c r="G7605" t="s">
        <v>8581</v>
      </c>
      <c r="H7605" s="2">
        <v>45015.666686458331</v>
      </c>
      <c r="I7605" t="s">
        <v>3471</v>
      </c>
      <c r="J7605" s="2">
        <v>45015.666686458331</v>
      </c>
      <c r="K7605" t="s">
        <v>3471</v>
      </c>
      <c r="L7605" t="str">
        <f>VLOOKUP(C7605,ACCOUNT_MAPPING!A:C,3,FALSE)</f>
        <v>Other Expenses</v>
      </c>
    </row>
    <row r="7606" spans="1:12" hidden="1">
      <c r="A7606">
        <v>20492</v>
      </c>
      <c r="B7606" t="s">
        <v>215</v>
      </c>
      <c r="C7606">
        <v>50515000</v>
      </c>
      <c r="D7606" t="s">
        <v>12</v>
      </c>
      <c r="E7606" t="s">
        <v>13</v>
      </c>
      <c r="F7606" t="s">
        <v>13</v>
      </c>
      <c r="G7606" t="s">
        <v>8580</v>
      </c>
      <c r="H7606" s="2">
        <v>45019.918530983799</v>
      </c>
      <c r="I7606" t="s">
        <v>195</v>
      </c>
      <c r="J7606" s="2">
        <v>45019.918530983799</v>
      </c>
      <c r="K7606" t="s">
        <v>195</v>
      </c>
      <c r="L7606" t="str">
        <f>VLOOKUP(C7606,ACCOUNT_MAPPING!A:C,3,FALSE)</f>
        <v>Other Expenses</v>
      </c>
    </row>
    <row r="7607" spans="1:12" hidden="1">
      <c r="A7607">
        <v>20805</v>
      </c>
      <c r="B7607" t="s">
        <v>2004</v>
      </c>
      <c r="C7607">
        <v>50515000</v>
      </c>
      <c r="D7607" t="s">
        <v>17</v>
      </c>
      <c r="E7607" t="s">
        <v>13</v>
      </c>
      <c r="F7607" t="s">
        <v>13</v>
      </c>
      <c r="G7607" t="s">
        <v>8582</v>
      </c>
      <c r="H7607" s="2">
        <v>44926.69709267361</v>
      </c>
      <c r="I7607" t="s">
        <v>497</v>
      </c>
      <c r="J7607" s="2">
        <v>44926.69709267361</v>
      </c>
      <c r="K7607" t="s">
        <v>497</v>
      </c>
      <c r="L7607" t="str">
        <f>VLOOKUP(C7607,ACCOUNT_MAPPING!A:C,3,FALSE)</f>
        <v>Other Expenses</v>
      </c>
    </row>
    <row r="7608" spans="1:12" hidden="1">
      <c r="A7608">
        <v>20809</v>
      </c>
      <c r="B7608" t="s">
        <v>3003</v>
      </c>
      <c r="C7608">
        <v>50515000</v>
      </c>
      <c r="D7608" t="s">
        <v>12</v>
      </c>
      <c r="E7608" t="s">
        <v>13</v>
      </c>
      <c r="F7608" t="s">
        <v>13</v>
      </c>
      <c r="G7608" t="s">
        <v>8583</v>
      </c>
      <c r="H7608" s="2">
        <v>45020.49634513889</v>
      </c>
      <c r="I7608" t="s">
        <v>225</v>
      </c>
      <c r="J7608" s="2">
        <v>45020.49634513889</v>
      </c>
      <c r="K7608" t="s">
        <v>225</v>
      </c>
      <c r="L7608" t="str">
        <f>VLOOKUP(C7608,ACCOUNT_MAPPING!A:C,3,FALSE)</f>
        <v>Other Expenses</v>
      </c>
    </row>
    <row r="7609" spans="1:12" hidden="1">
      <c r="A7609">
        <v>20854</v>
      </c>
      <c r="B7609" t="s">
        <v>8148</v>
      </c>
      <c r="C7609">
        <v>50515000</v>
      </c>
      <c r="D7609" t="s">
        <v>12</v>
      </c>
      <c r="E7609" t="s">
        <v>13</v>
      </c>
      <c r="F7609" t="s">
        <v>13</v>
      </c>
      <c r="G7609" t="s">
        <v>8584</v>
      </c>
      <c r="H7609" s="2">
        <v>45013.705746724539</v>
      </c>
      <c r="I7609" t="s">
        <v>8585</v>
      </c>
      <c r="J7609" s="2">
        <v>45013.705746724539</v>
      </c>
      <c r="K7609" t="s">
        <v>8585</v>
      </c>
      <c r="L7609" t="str">
        <f>VLOOKUP(C7609,ACCOUNT_MAPPING!A:C,3,FALSE)</f>
        <v>Other Expenses</v>
      </c>
    </row>
    <row r="7610" spans="1:12" hidden="1">
      <c r="A7610">
        <v>20672</v>
      </c>
      <c r="B7610" t="s">
        <v>1032</v>
      </c>
      <c r="C7610">
        <v>50515000</v>
      </c>
      <c r="D7610" t="s">
        <v>12</v>
      </c>
      <c r="E7610" t="s">
        <v>13</v>
      </c>
      <c r="F7610" t="s">
        <v>13</v>
      </c>
      <c r="G7610" t="s">
        <v>8586</v>
      </c>
      <c r="H7610" s="2">
        <v>45021.62652395833</v>
      </c>
      <c r="I7610" t="s">
        <v>759</v>
      </c>
      <c r="J7610" s="2">
        <v>45021.62652395833</v>
      </c>
      <c r="K7610" t="s">
        <v>759</v>
      </c>
      <c r="L7610" t="str">
        <f>VLOOKUP(C7610,ACCOUNT_MAPPING!A:C,3,FALSE)</f>
        <v>Other Expenses</v>
      </c>
    </row>
    <row r="7611" spans="1:12" hidden="1">
      <c r="A7611">
        <v>21537</v>
      </c>
      <c r="B7611" t="s">
        <v>8587</v>
      </c>
      <c r="C7611">
        <v>50515000</v>
      </c>
      <c r="D7611" t="s">
        <v>12</v>
      </c>
      <c r="E7611" t="s">
        <v>13</v>
      </c>
      <c r="F7611" t="s">
        <v>13</v>
      </c>
      <c r="G7611" t="s">
        <v>8588</v>
      </c>
      <c r="H7611" s="2">
        <v>45014.679392013888</v>
      </c>
      <c r="I7611" t="s">
        <v>289</v>
      </c>
      <c r="J7611" s="2">
        <v>45014.679392013888</v>
      </c>
      <c r="K7611" t="s">
        <v>289</v>
      </c>
      <c r="L7611" t="str">
        <f>VLOOKUP(C7611,ACCOUNT_MAPPING!A:C,3,FALSE)</f>
        <v>Other Expenses</v>
      </c>
    </row>
    <row r="7612" spans="1:12" hidden="1">
      <c r="A7612">
        <v>21539</v>
      </c>
      <c r="B7612" t="s">
        <v>1539</v>
      </c>
      <c r="C7612">
        <v>50515000</v>
      </c>
      <c r="D7612" t="s">
        <v>17</v>
      </c>
      <c r="E7612" t="s">
        <v>13</v>
      </c>
      <c r="F7612" t="s">
        <v>13</v>
      </c>
      <c r="G7612" t="s">
        <v>8589</v>
      </c>
      <c r="H7612" s="2">
        <v>44924.613831215276</v>
      </c>
      <c r="I7612" t="s">
        <v>289</v>
      </c>
      <c r="J7612" s="2">
        <v>44924.613831215276</v>
      </c>
      <c r="K7612" t="s">
        <v>289</v>
      </c>
      <c r="L7612" t="str">
        <f>VLOOKUP(C7612,ACCOUNT_MAPPING!A:C,3,FALSE)</f>
        <v>Other Expenses</v>
      </c>
    </row>
    <row r="7613" spans="1:12" hidden="1">
      <c r="A7613">
        <v>20779</v>
      </c>
      <c r="B7613" t="s">
        <v>231</v>
      </c>
      <c r="C7613">
        <v>50515000</v>
      </c>
      <c r="D7613" t="s">
        <v>17</v>
      </c>
      <c r="E7613" t="s">
        <v>13</v>
      </c>
      <c r="F7613" t="s">
        <v>13</v>
      </c>
      <c r="G7613" t="s">
        <v>8590</v>
      </c>
      <c r="H7613" s="2">
        <v>44917.397641863427</v>
      </c>
      <c r="I7613" t="s">
        <v>233</v>
      </c>
      <c r="J7613" s="2">
        <v>44917.397641863427</v>
      </c>
      <c r="K7613" t="s">
        <v>233</v>
      </c>
      <c r="L7613" t="str">
        <f>VLOOKUP(C7613,ACCOUNT_MAPPING!A:C,3,FALSE)</f>
        <v>Other Expenses</v>
      </c>
    </row>
    <row r="7614" spans="1:12" hidden="1">
      <c r="A7614">
        <v>20804</v>
      </c>
      <c r="B7614" t="s">
        <v>2994</v>
      </c>
      <c r="C7614">
        <v>50515000</v>
      </c>
      <c r="D7614" t="s">
        <v>17</v>
      </c>
      <c r="E7614" t="s">
        <v>13</v>
      </c>
      <c r="F7614" t="s">
        <v>13</v>
      </c>
      <c r="G7614" t="s">
        <v>8591</v>
      </c>
      <c r="H7614" s="2">
        <v>44926.64067079861</v>
      </c>
      <c r="I7614" t="s">
        <v>497</v>
      </c>
      <c r="J7614" s="2">
        <v>44926.64067079861</v>
      </c>
      <c r="K7614" t="s">
        <v>497</v>
      </c>
      <c r="L7614" t="str">
        <f>VLOOKUP(C7614,ACCOUNT_MAPPING!A:C,3,FALSE)</f>
        <v>Other Expenses</v>
      </c>
    </row>
    <row r="7615" spans="1:12" hidden="1">
      <c r="A7615">
        <v>20808</v>
      </c>
      <c r="B7615" t="s">
        <v>4139</v>
      </c>
      <c r="C7615">
        <v>50515000</v>
      </c>
      <c r="D7615" t="s">
        <v>12</v>
      </c>
      <c r="E7615" t="s">
        <v>13</v>
      </c>
      <c r="F7615" t="s">
        <v>13</v>
      </c>
      <c r="G7615" t="s">
        <v>8592</v>
      </c>
      <c r="H7615" s="2">
        <v>45020.495833483794</v>
      </c>
      <c r="I7615" t="s">
        <v>225</v>
      </c>
      <c r="J7615" s="2">
        <v>45020.495833483794</v>
      </c>
      <c r="K7615" t="s">
        <v>225</v>
      </c>
      <c r="L7615" t="str">
        <f>VLOOKUP(C7615,ACCOUNT_MAPPING!A:C,3,FALSE)</f>
        <v>Other Expenses</v>
      </c>
    </row>
    <row r="7616" spans="1:12" hidden="1">
      <c r="A7616">
        <v>20749</v>
      </c>
      <c r="B7616" t="s">
        <v>4105</v>
      </c>
      <c r="C7616">
        <v>50515000</v>
      </c>
      <c r="D7616" t="s">
        <v>12</v>
      </c>
      <c r="E7616" t="s">
        <v>13</v>
      </c>
      <c r="F7616" t="s">
        <v>13</v>
      </c>
      <c r="G7616" t="s">
        <v>8593</v>
      </c>
      <c r="H7616" s="2">
        <v>45012.464765972225</v>
      </c>
      <c r="I7616" t="s">
        <v>284</v>
      </c>
      <c r="J7616" s="2">
        <v>45012.464765972225</v>
      </c>
      <c r="K7616" t="s">
        <v>284</v>
      </c>
      <c r="L7616" t="str">
        <f>VLOOKUP(C7616,ACCOUNT_MAPPING!A:C,3,FALSE)</f>
        <v>Other Expenses</v>
      </c>
    </row>
    <row r="7617" spans="1:12" hidden="1">
      <c r="A7617">
        <v>20860</v>
      </c>
      <c r="B7617" t="s">
        <v>8594</v>
      </c>
      <c r="C7617">
        <v>50515000</v>
      </c>
      <c r="D7617" t="s">
        <v>17</v>
      </c>
      <c r="E7617" t="s">
        <v>13</v>
      </c>
      <c r="F7617" t="s">
        <v>13</v>
      </c>
      <c r="G7617" t="s">
        <v>8595</v>
      </c>
      <c r="H7617" s="2">
        <v>44925.805742094904</v>
      </c>
      <c r="I7617" t="s">
        <v>1479</v>
      </c>
      <c r="J7617" s="2">
        <v>44925.805742094904</v>
      </c>
      <c r="K7617" t="s">
        <v>1479</v>
      </c>
      <c r="L7617" t="str">
        <f>VLOOKUP(C7617,ACCOUNT_MAPPING!A:C,3,FALSE)</f>
        <v>Other Expenses</v>
      </c>
    </row>
    <row r="7618" spans="1:12" hidden="1">
      <c r="A7618">
        <v>20862</v>
      </c>
      <c r="B7618" t="s">
        <v>8596</v>
      </c>
      <c r="C7618">
        <v>50515000</v>
      </c>
      <c r="D7618" t="s">
        <v>12</v>
      </c>
      <c r="E7618" t="s">
        <v>13</v>
      </c>
      <c r="F7618" t="s">
        <v>13</v>
      </c>
      <c r="G7618" t="s">
        <v>8597</v>
      </c>
      <c r="H7618" s="2">
        <v>45012.944369560188</v>
      </c>
      <c r="I7618" t="s">
        <v>179</v>
      </c>
      <c r="J7618" s="2">
        <v>45012.944369560188</v>
      </c>
      <c r="K7618" t="s">
        <v>179</v>
      </c>
      <c r="L7618" t="str">
        <f>VLOOKUP(C7618,ACCOUNT_MAPPING!A:C,3,FALSE)</f>
        <v>Other Expenses</v>
      </c>
    </row>
    <row r="7619" spans="1:12" hidden="1">
      <c r="A7619">
        <v>20855</v>
      </c>
      <c r="B7619" t="s">
        <v>1985</v>
      </c>
      <c r="C7619">
        <v>50515000</v>
      </c>
      <c r="D7619" t="s">
        <v>17</v>
      </c>
      <c r="E7619" t="s">
        <v>13</v>
      </c>
      <c r="F7619" t="s">
        <v>13</v>
      </c>
      <c r="G7619" t="s">
        <v>8598</v>
      </c>
      <c r="H7619" s="2">
        <v>44922.582495752315</v>
      </c>
      <c r="I7619" t="s">
        <v>244</v>
      </c>
      <c r="J7619" s="2">
        <v>44922.582495752315</v>
      </c>
      <c r="K7619" t="s">
        <v>244</v>
      </c>
      <c r="L7619" t="str">
        <f>VLOOKUP(C7619,ACCOUNT_MAPPING!A:C,3,FALSE)</f>
        <v>Other Expenses</v>
      </c>
    </row>
    <row r="7620" spans="1:12" hidden="1">
      <c r="A7620">
        <v>21511</v>
      </c>
      <c r="B7620" t="s">
        <v>1553</v>
      </c>
      <c r="C7620">
        <v>50515000</v>
      </c>
      <c r="D7620" t="s">
        <v>17</v>
      </c>
      <c r="E7620" t="s">
        <v>13</v>
      </c>
      <c r="F7620" t="s">
        <v>13</v>
      </c>
      <c r="G7620" t="s">
        <v>8599</v>
      </c>
      <c r="H7620" s="2">
        <v>44918.574168368054</v>
      </c>
      <c r="I7620" t="s">
        <v>247</v>
      </c>
      <c r="J7620" s="2">
        <v>44918.574168368054</v>
      </c>
      <c r="K7620" t="s">
        <v>247</v>
      </c>
      <c r="L7620" t="str">
        <f>VLOOKUP(C7620,ACCOUNT_MAPPING!A:C,3,FALSE)</f>
        <v>Other Expenses</v>
      </c>
    </row>
    <row r="7621" spans="1:12" hidden="1">
      <c r="A7621">
        <v>21521</v>
      </c>
      <c r="B7621" t="s">
        <v>4154</v>
      </c>
      <c r="C7621">
        <v>50515000</v>
      </c>
      <c r="D7621" t="s">
        <v>12</v>
      </c>
      <c r="E7621" t="s">
        <v>13</v>
      </c>
      <c r="F7621" t="s">
        <v>13</v>
      </c>
      <c r="G7621" t="s">
        <v>8600</v>
      </c>
      <c r="H7621" s="2">
        <v>45019.731946145832</v>
      </c>
      <c r="I7621" t="s">
        <v>15</v>
      </c>
      <c r="J7621" s="2">
        <v>45019.731946145832</v>
      </c>
      <c r="K7621" t="s">
        <v>15</v>
      </c>
      <c r="L7621" t="str">
        <f>VLOOKUP(C7621,ACCOUNT_MAPPING!A:C,3,FALSE)</f>
        <v>Other Expenses</v>
      </c>
    </row>
    <row r="7622" spans="1:12" hidden="1">
      <c r="A7622">
        <v>32977</v>
      </c>
      <c r="B7622" t="s">
        <v>1278</v>
      </c>
      <c r="C7622">
        <v>50515000</v>
      </c>
      <c r="D7622" t="s">
        <v>17</v>
      </c>
      <c r="E7622" t="s">
        <v>13</v>
      </c>
      <c r="F7622" t="s">
        <v>13</v>
      </c>
      <c r="G7622" t="s">
        <v>8601</v>
      </c>
      <c r="H7622" s="2">
        <v>44923.783232175927</v>
      </c>
      <c r="I7622" t="s">
        <v>1280</v>
      </c>
      <c r="J7622" s="2">
        <v>44923.783232175927</v>
      </c>
      <c r="K7622" t="s">
        <v>1280</v>
      </c>
      <c r="L7622" t="str">
        <f>VLOOKUP(C7622,ACCOUNT_MAPPING!A:C,3,FALSE)</f>
        <v>Other Expenses</v>
      </c>
    </row>
    <row r="7623" spans="1:12" hidden="1">
      <c r="A7623">
        <v>32980</v>
      </c>
      <c r="B7623" t="s">
        <v>7474</v>
      </c>
      <c r="C7623">
        <v>50515000</v>
      </c>
      <c r="D7623" t="s">
        <v>12</v>
      </c>
      <c r="E7623" t="s">
        <v>13</v>
      </c>
      <c r="F7623" t="s">
        <v>13</v>
      </c>
      <c r="G7623" t="s">
        <v>8602</v>
      </c>
      <c r="H7623" s="2">
        <v>45021.780592013885</v>
      </c>
      <c r="I7623" t="s">
        <v>2250</v>
      </c>
      <c r="J7623" s="2">
        <v>45021.780592013885</v>
      </c>
      <c r="K7623" t="s">
        <v>2250</v>
      </c>
      <c r="L7623" t="str">
        <f>VLOOKUP(C7623,ACCOUNT_MAPPING!A:C,3,FALSE)</f>
        <v>Other Expenses</v>
      </c>
    </row>
    <row r="7624" spans="1:12" hidden="1">
      <c r="A7624">
        <v>39792</v>
      </c>
      <c r="B7624" t="s">
        <v>1290</v>
      </c>
      <c r="C7624">
        <v>50515000</v>
      </c>
      <c r="D7624" t="s">
        <v>12</v>
      </c>
      <c r="E7624" t="s">
        <v>13</v>
      </c>
      <c r="F7624" t="s">
        <v>13</v>
      </c>
      <c r="G7624" t="s">
        <v>8603</v>
      </c>
      <c r="H7624" s="2">
        <v>45021.565033680556</v>
      </c>
      <c r="I7624" t="s">
        <v>1292</v>
      </c>
      <c r="J7624" s="2">
        <v>45021.565033680556</v>
      </c>
      <c r="K7624" t="s">
        <v>1292</v>
      </c>
      <c r="L7624" t="str">
        <f>VLOOKUP(C7624,ACCOUNT_MAPPING!A:C,3,FALSE)</f>
        <v>Other Expenses</v>
      </c>
    </row>
    <row r="7625" spans="1:12" hidden="1">
      <c r="A7625">
        <v>53078</v>
      </c>
      <c r="B7625" t="s">
        <v>5036</v>
      </c>
      <c r="C7625">
        <v>50515000</v>
      </c>
      <c r="D7625" t="s">
        <v>12</v>
      </c>
      <c r="E7625" t="s">
        <v>13</v>
      </c>
      <c r="F7625" t="s">
        <v>13</v>
      </c>
      <c r="G7625" t="s">
        <v>8604</v>
      </c>
      <c r="H7625" s="2">
        <v>45012.681899618059</v>
      </c>
      <c r="I7625" t="s">
        <v>256</v>
      </c>
      <c r="J7625" s="2">
        <v>45012.681899618059</v>
      </c>
      <c r="K7625" t="s">
        <v>256</v>
      </c>
      <c r="L7625" t="str">
        <f>VLOOKUP(C7625,ACCOUNT_MAPPING!A:C,3,FALSE)</f>
        <v>Other Expenses</v>
      </c>
    </row>
    <row r="7626" spans="1:12" hidden="1">
      <c r="A7626">
        <v>76143</v>
      </c>
      <c r="B7626" t="s">
        <v>5096</v>
      </c>
      <c r="C7626">
        <v>50515000</v>
      </c>
      <c r="D7626" t="s">
        <v>12</v>
      </c>
      <c r="E7626" t="s">
        <v>13</v>
      </c>
      <c r="F7626" t="s">
        <v>13</v>
      </c>
      <c r="G7626" t="s">
        <v>8605</v>
      </c>
      <c r="H7626" s="2">
        <v>45012.698068831021</v>
      </c>
      <c r="I7626" t="s">
        <v>256</v>
      </c>
      <c r="J7626" s="2">
        <v>45012.698068831021</v>
      </c>
      <c r="K7626" t="s">
        <v>256</v>
      </c>
      <c r="L7626" t="str">
        <f>VLOOKUP(C7626,ACCOUNT_MAPPING!A:C,3,FALSE)</f>
        <v>Other Expenses</v>
      </c>
    </row>
    <row r="7627" spans="1:12" hidden="1">
      <c r="A7627">
        <v>46335</v>
      </c>
      <c r="B7627" t="s">
        <v>8606</v>
      </c>
      <c r="C7627">
        <v>50515000</v>
      </c>
      <c r="D7627" t="s">
        <v>17</v>
      </c>
      <c r="E7627" t="s">
        <v>13</v>
      </c>
      <c r="F7627" t="s">
        <v>13</v>
      </c>
      <c r="G7627" t="s">
        <v>8607</v>
      </c>
      <c r="H7627" s="2">
        <v>44917.720810381943</v>
      </c>
      <c r="I7627" t="s">
        <v>1429</v>
      </c>
      <c r="J7627" s="2">
        <v>44917.720810381943</v>
      </c>
      <c r="K7627" t="s">
        <v>1429</v>
      </c>
      <c r="L7627" t="str">
        <f>VLOOKUP(C7627,ACCOUNT_MAPPING!A:C,3,FALSE)</f>
        <v>Other Expenses</v>
      </c>
    </row>
    <row r="7628" spans="1:12" hidden="1">
      <c r="A7628">
        <v>46340</v>
      </c>
      <c r="B7628" t="s">
        <v>8222</v>
      </c>
      <c r="C7628">
        <v>50515000</v>
      </c>
      <c r="D7628" t="s">
        <v>17</v>
      </c>
      <c r="E7628" t="s">
        <v>13</v>
      </c>
      <c r="F7628" t="s">
        <v>13</v>
      </c>
      <c r="G7628" t="s">
        <v>8608</v>
      </c>
      <c r="H7628" s="2">
        <v>44922.587276736114</v>
      </c>
      <c r="I7628" t="s">
        <v>87</v>
      </c>
      <c r="J7628" s="2">
        <v>44922.587276736114</v>
      </c>
      <c r="K7628" t="s">
        <v>87</v>
      </c>
      <c r="L7628" t="str">
        <f>VLOOKUP(C7628,ACCOUNT_MAPPING!A:C,3,FALSE)</f>
        <v>Other Expenses</v>
      </c>
    </row>
    <row r="7629" spans="1:12" hidden="1">
      <c r="A7629">
        <v>82716</v>
      </c>
      <c r="B7629" t="s">
        <v>2051</v>
      </c>
      <c r="C7629">
        <v>50515000</v>
      </c>
      <c r="D7629" t="s">
        <v>17</v>
      </c>
      <c r="E7629" t="s">
        <v>13</v>
      </c>
      <c r="F7629" t="s">
        <v>13</v>
      </c>
      <c r="G7629" t="s">
        <v>8609</v>
      </c>
      <c r="H7629" s="2">
        <v>44925.503551967595</v>
      </c>
      <c r="I7629" t="s">
        <v>900</v>
      </c>
      <c r="J7629" s="2">
        <v>44925.503551967595</v>
      </c>
      <c r="K7629" t="s">
        <v>900</v>
      </c>
      <c r="L7629" t="str">
        <f>VLOOKUP(C7629,ACCOUNT_MAPPING!A:C,3,FALSE)</f>
        <v>Other Expenses</v>
      </c>
    </row>
    <row r="7630" spans="1:12" hidden="1">
      <c r="A7630">
        <v>83090</v>
      </c>
      <c r="B7630" t="s">
        <v>5174</v>
      </c>
      <c r="C7630">
        <v>50515000</v>
      </c>
      <c r="D7630" t="s">
        <v>12</v>
      </c>
      <c r="E7630" t="s">
        <v>13</v>
      </c>
      <c r="F7630" t="s">
        <v>13</v>
      </c>
      <c r="G7630" t="s">
        <v>8610</v>
      </c>
      <c r="H7630" s="2">
        <v>45013.874866238424</v>
      </c>
      <c r="I7630" t="s">
        <v>83</v>
      </c>
      <c r="J7630" s="2">
        <v>45013.874866238424</v>
      </c>
      <c r="K7630" t="s">
        <v>83</v>
      </c>
      <c r="L7630" t="str">
        <f>VLOOKUP(C7630,ACCOUNT_MAPPING!A:C,3,FALSE)</f>
        <v>Other Expenses</v>
      </c>
    </row>
    <row r="7631" spans="1:12" hidden="1">
      <c r="A7631">
        <v>83125</v>
      </c>
      <c r="B7631" t="s">
        <v>8611</v>
      </c>
      <c r="C7631">
        <v>50515000</v>
      </c>
      <c r="D7631" t="s">
        <v>12</v>
      </c>
      <c r="E7631" t="s">
        <v>13</v>
      </c>
      <c r="F7631" t="s">
        <v>13</v>
      </c>
      <c r="G7631" t="s">
        <v>8612</v>
      </c>
      <c r="H7631" s="2">
        <v>45011.528339351855</v>
      </c>
      <c r="I7631" t="s">
        <v>2065</v>
      </c>
      <c r="J7631" s="2">
        <v>45011.528339351855</v>
      </c>
      <c r="K7631" t="s">
        <v>2065</v>
      </c>
      <c r="L7631" t="str">
        <f>VLOOKUP(C7631,ACCOUNT_MAPPING!A:C,3,FALSE)</f>
        <v>Other Expenses</v>
      </c>
    </row>
    <row r="7632" spans="1:12" hidden="1">
      <c r="A7632">
        <v>83141</v>
      </c>
      <c r="B7632" t="s">
        <v>6309</v>
      </c>
      <c r="C7632">
        <v>50515000</v>
      </c>
      <c r="D7632" t="s">
        <v>17</v>
      </c>
      <c r="E7632" t="s">
        <v>13</v>
      </c>
      <c r="F7632" t="s">
        <v>13</v>
      </c>
      <c r="G7632" t="s">
        <v>8613</v>
      </c>
      <c r="H7632" s="2">
        <v>44924.653146793979</v>
      </c>
      <c r="I7632" t="s">
        <v>289</v>
      </c>
      <c r="J7632" s="2">
        <v>44924.653146793979</v>
      </c>
      <c r="K7632" t="s">
        <v>289</v>
      </c>
      <c r="L7632" t="str">
        <f>VLOOKUP(C7632,ACCOUNT_MAPPING!A:C,3,FALSE)</f>
        <v>Other Expenses</v>
      </c>
    </row>
    <row r="7633" spans="1:12" hidden="1">
      <c r="A7633">
        <v>83166</v>
      </c>
      <c r="B7633" t="s">
        <v>3589</v>
      </c>
      <c r="C7633">
        <v>50515000</v>
      </c>
      <c r="D7633" t="s">
        <v>17</v>
      </c>
      <c r="E7633" t="s">
        <v>13</v>
      </c>
      <c r="F7633" t="s">
        <v>13</v>
      </c>
      <c r="G7633" t="s">
        <v>8614</v>
      </c>
      <c r="H7633" s="2">
        <v>44923.571738854167</v>
      </c>
      <c r="I7633" t="s">
        <v>809</v>
      </c>
      <c r="J7633" s="2">
        <v>44923.571738854167</v>
      </c>
      <c r="K7633" t="s">
        <v>809</v>
      </c>
      <c r="L7633" t="str">
        <f>VLOOKUP(C7633,ACCOUNT_MAPPING!A:C,3,FALSE)</f>
        <v>Other Expenses</v>
      </c>
    </row>
    <row r="7634" spans="1:12" hidden="1">
      <c r="A7634">
        <v>83168</v>
      </c>
      <c r="B7634" t="s">
        <v>6311</v>
      </c>
      <c r="C7634">
        <v>50515000</v>
      </c>
      <c r="D7634" t="s">
        <v>63</v>
      </c>
      <c r="E7634" t="s">
        <v>13</v>
      </c>
      <c r="F7634" t="s">
        <v>13</v>
      </c>
      <c r="G7634" t="s">
        <v>8615</v>
      </c>
      <c r="H7634" s="2">
        <v>44869.46104065972</v>
      </c>
      <c r="I7634" t="s">
        <v>289</v>
      </c>
      <c r="J7634" s="2">
        <v>44869.46104065972</v>
      </c>
      <c r="K7634" t="s">
        <v>289</v>
      </c>
      <c r="L7634" t="str">
        <f>VLOOKUP(C7634,ACCOUNT_MAPPING!A:C,3,FALSE)</f>
        <v>Other Expenses</v>
      </c>
    </row>
    <row r="7635" spans="1:12" hidden="1">
      <c r="A7635">
        <v>83169</v>
      </c>
      <c r="B7635" t="s">
        <v>5197</v>
      </c>
      <c r="C7635">
        <v>50515000</v>
      </c>
      <c r="D7635" t="s">
        <v>17</v>
      </c>
      <c r="E7635" t="s">
        <v>13</v>
      </c>
      <c r="F7635" t="s">
        <v>13</v>
      </c>
      <c r="G7635" t="s">
        <v>8616</v>
      </c>
      <c r="H7635" s="2">
        <v>44924.701540775466</v>
      </c>
      <c r="I7635" t="s">
        <v>289</v>
      </c>
      <c r="J7635" s="2">
        <v>44924.701540775466</v>
      </c>
      <c r="K7635" t="s">
        <v>289</v>
      </c>
      <c r="L7635" t="str">
        <f>VLOOKUP(C7635,ACCOUNT_MAPPING!A:C,3,FALSE)</f>
        <v>Other Expenses</v>
      </c>
    </row>
    <row r="7636" spans="1:12" hidden="1">
      <c r="A7636">
        <v>83174</v>
      </c>
      <c r="B7636" t="s">
        <v>5199</v>
      </c>
      <c r="C7636">
        <v>50515000</v>
      </c>
      <c r="D7636" t="s">
        <v>63</v>
      </c>
      <c r="E7636" t="s">
        <v>13</v>
      </c>
      <c r="F7636" t="s">
        <v>13</v>
      </c>
      <c r="G7636" t="s">
        <v>8617</v>
      </c>
      <c r="H7636" s="2">
        <v>44869.454921180557</v>
      </c>
      <c r="I7636" t="s">
        <v>289</v>
      </c>
      <c r="J7636" s="2">
        <v>44869.454921180557</v>
      </c>
      <c r="K7636" t="s">
        <v>289</v>
      </c>
      <c r="L7636" t="str">
        <f>VLOOKUP(C7636,ACCOUNT_MAPPING!A:C,3,FALSE)</f>
        <v>Other Expenses</v>
      </c>
    </row>
    <row r="7637" spans="1:12" hidden="1">
      <c r="A7637">
        <v>83178</v>
      </c>
      <c r="B7637" t="s">
        <v>6339</v>
      </c>
      <c r="C7637">
        <v>50515000</v>
      </c>
      <c r="D7637" t="s">
        <v>63</v>
      </c>
      <c r="E7637" t="s">
        <v>13</v>
      </c>
      <c r="F7637" t="s">
        <v>13</v>
      </c>
      <c r="G7637" t="s">
        <v>8618</v>
      </c>
      <c r="H7637" s="2">
        <v>44869.543560219907</v>
      </c>
      <c r="I7637" t="s">
        <v>289</v>
      </c>
      <c r="J7637" s="2">
        <v>44869.543560219907</v>
      </c>
      <c r="K7637" t="s">
        <v>289</v>
      </c>
      <c r="L7637" t="str">
        <f>VLOOKUP(C7637,ACCOUNT_MAPPING!A:C,3,FALSE)</f>
        <v>Other Expenses</v>
      </c>
    </row>
    <row r="7638" spans="1:12" hidden="1">
      <c r="A7638">
        <v>82732</v>
      </c>
      <c r="B7638" t="s">
        <v>3053</v>
      </c>
      <c r="C7638">
        <v>50515000</v>
      </c>
      <c r="D7638" t="s">
        <v>17</v>
      </c>
      <c r="E7638" t="s">
        <v>13</v>
      </c>
      <c r="F7638" t="s">
        <v>13</v>
      </c>
      <c r="G7638" t="s">
        <v>8619</v>
      </c>
      <c r="H7638" s="2">
        <v>44917.584779050929</v>
      </c>
      <c r="I7638" t="s">
        <v>22</v>
      </c>
      <c r="J7638" s="2">
        <v>44917.584779050929</v>
      </c>
      <c r="K7638" t="s">
        <v>22</v>
      </c>
      <c r="L7638" t="str">
        <f>VLOOKUP(C7638,ACCOUNT_MAPPING!A:C,3,FALSE)</f>
        <v>Other Expenses</v>
      </c>
    </row>
    <row r="7639" spans="1:12" hidden="1">
      <c r="A7639">
        <v>82881</v>
      </c>
      <c r="B7639" t="s">
        <v>1324</v>
      </c>
      <c r="C7639">
        <v>50515000</v>
      </c>
      <c r="D7639" t="s">
        <v>17</v>
      </c>
      <c r="E7639" t="s">
        <v>13</v>
      </c>
      <c r="F7639" t="s">
        <v>13</v>
      </c>
      <c r="G7639" t="s">
        <v>8620</v>
      </c>
      <c r="H7639" s="2">
        <v>44915.476052314814</v>
      </c>
      <c r="I7639" t="s">
        <v>804</v>
      </c>
      <c r="J7639" s="2">
        <v>44915.476052314814</v>
      </c>
      <c r="K7639" t="s">
        <v>804</v>
      </c>
      <c r="L7639" t="str">
        <f>VLOOKUP(C7639,ACCOUNT_MAPPING!A:C,3,FALSE)</f>
        <v>Other Expenses</v>
      </c>
    </row>
    <row r="7640" spans="1:12" hidden="1">
      <c r="A7640">
        <v>82954</v>
      </c>
      <c r="B7640" t="s">
        <v>4195</v>
      </c>
      <c r="C7640">
        <v>50515000</v>
      </c>
      <c r="D7640" t="s">
        <v>12</v>
      </c>
      <c r="E7640" t="s">
        <v>13</v>
      </c>
      <c r="F7640" t="s">
        <v>13</v>
      </c>
      <c r="G7640" t="e" cm="1">
        <f t="array" aca="1" ref="G7640" ca="1">+ VARIANCE - ASSOCIATION INVOICE EXPECTED</f>
        <v>#NAME?</v>
      </c>
      <c r="H7640" s="2">
        <v>45020.52952314815</v>
      </c>
      <c r="I7640" t="s">
        <v>754</v>
      </c>
      <c r="J7640" s="2">
        <v>45020.52952314815</v>
      </c>
      <c r="K7640" t="s">
        <v>754</v>
      </c>
      <c r="L7640" t="str">
        <f>VLOOKUP(C7640,ACCOUNT_MAPPING!A:C,3,FALSE)</f>
        <v>Other Expenses</v>
      </c>
    </row>
    <row r="7641" spans="1:12" hidden="1">
      <c r="A7641">
        <v>82956</v>
      </c>
      <c r="B7641" t="s">
        <v>3113</v>
      </c>
      <c r="C7641">
        <v>50515000</v>
      </c>
      <c r="D7641" t="s">
        <v>63</v>
      </c>
      <c r="E7641" t="s">
        <v>13</v>
      </c>
      <c r="F7641" t="s">
        <v>13</v>
      </c>
      <c r="G7641" t="s">
        <v>8621</v>
      </c>
      <c r="H7641" s="2">
        <v>44873.480525347222</v>
      </c>
      <c r="I7641" t="s">
        <v>2619</v>
      </c>
      <c r="J7641" s="2">
        <v>44873.480525347222</v>
      </c>
      <c r="K7641" t="s">
        <v>2619</v>
      </c>
      <c r="L7641" t="str">
        <f>VLOOKUP(C7641,ACCOUNT_MAPPING!A:C,3,FALSE)</f>
        <v>Other Expenses</v>
      </c>
    </row>
    <row r="7642" spans="1:12" hidden="1">
      <c r="A7642">
        <v>83101</v>
      </c>
      <c r="B7642" t="s">
        <v>1103</v>
      </c>
      <c r="C7642">
        <v>50515000</v>
      </c>
      <c r="D7642" t="s">
        <v>12</v>
      </c>
      <c r="E7642" t="s">
        <v>13</v>
      </c>
      <c r="F7642" t="s">
        <v>13</v>
      </c>
      <c r="G7642" t="s">
        <v>8622</v>
      </c>
      <c r="H7642" s="2">
        <v>45021.617718287038</v>
      </c>
      <c r="I7642" t="s">
        <v>87</v>
      </c>
      <c r="J7642" s="2">
        <v>45021.617718287038</v>
      </c>
      <c r="K7642" t="s">
        <v>87</v>
      </c>
      <c r="L7642" t="str">
        <f>VLOOKUP(C7642,ACCOUNT_MAPPING!A:C,3,FALSE)</f>
        <v>Other Expenses</v>
      </c>
    </row>
    <row r="7643" spans="1:12" hidden="1">
      <c r="A7643">
        <v>83068</v>
      </c>
      <c r="B7643" t="s">
        <v>4238</v>
      </c>
      <c r="C7643">
        <v>50515000</v>
      </c>
      <c r="D7643" t="s">
        <v>63</v>
      </c>
      <c r="E7643" t="s">
        <v>13</v>
      </c>
      <c r="F7643" t="s">
        <v>13</v>
      </c>
      <c r="G7643" t="s">
        <v>8623</v>
      </c>
      <c r="H7643" s="2">
        <v>44875.745085185183</v>
      </c>
      <c r="I7643" t="s">
        <v>1175</v>
      </c>
      <c r="J7643" s="2">
        <v>44875.745085185183</v>
      </c>
      <c r="K7643" t="s">
        <v>1175</v>
      </c>
      <c r="L7643" t="str">
        <f>VLOOKUP(C7643,ACCOUNT_MAPPING!A:C,3,FALSE)</f>
        <v>Other Expenses</v>
      </c>
    </row>
    <row r="7644" spans="1:12" hidden="1">
      <c r="A7644">
        <v>83119</v>
      </c>
      <c r="B7644" t="s">
        <v>1585</v>
      </c>
      <c r="C7644">
        <v>50515000</v>
      </c>
      <c r="D7644" t="s">
        <v>12</v>
      </c>
      <c r="E7644" t="s">
        <v>13</v>
      </c>
      <c r="F7644" t="s">
        <v>13</v>
      </c>
      <c r="G7644" t="s">
        <v>8624</v>
      </c>
      <c r="H7644" s="2">
        <v>45014.682488425926</v>
      </c>
      <c r="I7644" t="s">
        <v>289</v>
      </c>
      <c r="J7644" s="2">
        <v>45014.682488425926</v>
      </c>
      <c r="K7644" t="s">
        <v>289</v>
      </c>
      <c r="L7644" t="str">
        <f>VLOOKUP(C7644,ACCOUNT_MAPPING!A:C,3,FALSE)</f>
        <v>Other Expenses</v>
      </c>
    </row>
    <row r="7645" spans="1:12" hidden="1">
      <c r="A7645">
        <v>83120</v>
      </c>
      <c r="B7645" t="s">
        <v>2095</v>
      </c>
      <c r="C7645">
        <v>50515000</v>
      </c>
      <c r="D7645" t="s">
        <v>17</v>
      </c>
      <c r="E7645" t="s">
        <v>13</v>
      </c>
      <c r="F7645" t="s">
        <v>13</v>
      </c>
      <c r="G7645" t="s">
        <v>8625</v>
      </c>
      <c r="H7645" s="2">
        <v>44924.64922457176</v>
      </c>
      <c r="I7645" t="s">
        <v>289</v>
      </c>
      <c r="J7645" s="2">
        <v>44924.64922457176</v>
      </c>
      <c r="K7645" t="s">
        <v>289</v>
      </c>
      <c r="L7645" t="str">
        <f>VLOOKUP(C7645,ACCOUNT_MAPPING!A:C,3,FALSE)</f>
        <v>Other Expenses</v>
      </c>
    </row>
    <row r="7646" spans="1:12" hidden="1">
      <c r="A7646">
        <v>83123</v>
      </c>
      <c r="B7646" t="s">
        <v>1587</v>
      </c>
      <c r="C7646">
        <v>50515000</v>
      </c>
      <c r="D7646" t="s">
        <v>63</v>
      </c>
      <c r="E7646" t="s">
        <v>13</v>
      </c>
      <c r="F7646" t="s">
        <v>13</v>
      </c>
      <c r="G7646" t="s">
        <v>8626</v>
      </c>
      <c r="H7646" s="2">
        <v>44876.678910381946</v>
      </c>
      <c r="I7646" t="s">
        <v>56</v>
      </c>
      <c r="J7646" s="2">
        <v>44876.678910381946</v>
      </c>
      <c r="K7646" t="s">
        <v>56</v>
      </c>
      <c r="L7646" t="str">
        <f>VLOOKUP(C7646,ACCOUNT_MAPPING!A:C,3,FALSE)</f>
        <v>Other Expenses</v>
      </c>
    </row>
    <row r="7647" spans="1:12" hidden="1">
      <c r="A7647">
        <v>83108</v>
      </c>
      <c r="B7647" t="s">
        <v>3574</v>
      </c>
      <c r="C7647">
        <v>50515000</v>
      </c>
      <c r="D7647" t="s">
        <v>12</v>
      </c>
      <c r="E7647" t="s">
        <v>13</v>
      </c>
      <c r="F7647" t="s">
        <v>13</v>
      </c>
      <c r="G7647" t="e" cm="1">
        <f t="array" aca="1" ref="G7647" ca="1">+ VARIANCE - WAITING ON INVOICE</f>
        <v>#NAME?</v>
      </c>
      <c r="H7647" s="2">
        <v>45020.468883368056</v>
      </c>
      <c r="I7647" t="s">
        <v>754</v>
      </c>
      <c r="J7647" s="2">
        <v>45020.468883368056</v>
      </c>
      <c r="K7647" t="s">
        <v>754</v>
      </c>
      <c r="L7647" t="str">
        <f>VLOOKUP(C7647,ACCOUNT_MAPPING!A:C,3,FALSE)</f>
        <v>Other Expenses</v>
      </c>
    </row>
    <row r="7648" spans="1:12" hidden="1">
      <c r="A7648">
        <v>83121</v>
      </c>
      <c r="B7648" t="s">
        <v>1591</v>
      </c>
      <c r="C7648">
        <v>50515000</v>
      </c>
      <c r="D7648" t="s">
        <v>12</v>
      </c>
      <c r="E7648" t="s">
        <v>13</v>
      </c>
      <c r="F7648" t="s">
        <v>13</v>
      </c>
      <c r="G7648" t="s">
        <v>8627</v>
      </c>
      <c r="H7648" s="2">
        <v>45019.834696678241</v>
      </c>
      <c r="I7648" t="s">
        <v>51</v>
      </c>
      <c r="J7648" s="2">
        <v>45019.834696678241</v>
      </c>
      <c r="K7648" t="s">
        <v>51</v>
      </c>
      <c r="L7648" t="str">
        <f>VLOOKUP(C7648,ACCOUNT_MAPPING!A:C,3,FALSE)</f>
        <v>Other Expenses</v>
      </c>
    </row>
    <row r="7649" spans="1:12" hidden="1">
      <c r="A7649">
        <v>83128</v>
      </c>
      <c r="B7649" t="s">
        <v>3604</v>
      </c>
      <c r="C7649">
        <v>50515000</v>
      </c>
      <c r="D7649" t="s">
        <v>12</v>
      </c>
      <c r="E7649" t="s">
        <v>13</v>
      </c>
      <c r="F7649" t="s">
        <v>13</v>
      </c>
      <c r="G7649" t="s">
        <v>8628</v>
      </c>
      <c r="H7649" s="2">
        <v>45020.614660185187</v>
      </c>
      <c r="I7649" t="s">
        <v>598</v>
      </c>
      <c r="J7649" s="2">
        <v>45020.614660185187</v>
      </c>
      <c r="K7649" t="s">
        <v>598</v>
      </c>
      <c r="L7649" t="str">
        <f>VLOOKUP(C7649,ACCOUNT_MAPPING!A:C,3,FALSE)</f>
        <v>Other Expenses</v>
      </c>
    </row>
    <row r="7650" spans="1:12" hidden="1">
      <c r="A7650">
        <v>99478</v>
      </c>
      <c r="B7650" t="s">
        <v>8629</v>
      </c>
      <c r="C7650">
        <v>50515000</v>
      </c>
      <c r="D7650" t="s">
        <v>12</v>
      </c>
      <c r="E7650" t="s">
        <v>13</v>
      </c>
      <c r="F7650" t="s">
        <v>13</v>
      </c>
      <c r="G7650" t="s">
        <v>8524</v>
      </c>
      <c r="H7650" s="2">
        <v>45020.887698067127</v>
      </c>
      <c r="I7650" t="s">
        <v>205</v>
      </c>
      <c r="J7650" s="2">
        <v>45020.887698067127</v>
      </c>
      <c r="K7650" t="s">
        <v>205</v>
      </c>
      <c r="L7650" t="str">
        <f>VLOOKUP(C7650,ACCOUNT_MAPPING!A:C,3,FALSE)</f>
        <v>Other Expenses</v>
      </c>
    </row>
    <row r="7651" spans="1:12" hidden="1">
      <c r="A7651">
        <v>83134</v>
      </c>
      <c r="B7651" t="s">
        <v>3558</v>
      </c>
      <c r="C7651">
        <v>50515000</v>
      </c>
      <c r="D7651" t="s">
        <v>63</v>
      </c>
      <c r="E7651" t="s">
        <v>13</v>
      </c>
      <c r="F7651" t="s">
        <v>13</v>
      </c>
      <c r="G7651" t="s">
        <v>8630</v>
      </c>
      <c r="H7651" s="2">
        <v>44874.658243784725</v>
      </c>
      <c r="I7651" t="s">
        <v>79</v>
      </c>
      <c r="J7651" s="2">
        <v>44874.658243784725</v>
      </c>
      <c r="K7651" t="s">
        <v>79</v>
      </c>
      <c r="L7651" t="str">
        <f>VLOOKUP(C7651,ACCOUNT_MAPPING!A:C,3,FALSE)</f>
        <v>Other Expenses</v>
      </c>
    </row>
    <row r="7652" spans="1:12" hidden="1">
      <c r="A7652">
        <v>83131</v>
      </c>
      <c r="B7652" t="s">
        <v>1593</v>
      </c>
      <c r="C7652">
        <v>50515000</v>
      </c>
      <c r="D7652" t="s">
        <v>12</v>
      </c>
      <c r="E7652" t="s">
        <v>13</v>
      </c>
      <c r="F7652" t="s">
        <v>13</v>
      </c>
      <c r="G7652" t="s">
        <v>8631</v>
      </c>
      <c r="H7652" s="2">
        <v>45021.426066932872</v>
      </c>
      <c r="I7652" t="s">
        <v>51</v>
      </c>
      <c r="J7652" s="2">
        <v>45021.426066932872</v>
      </c>
      <c r="K7652" t="s">
        <v>51</v>
      </c>
      <c r="L7652" t="str">
        <f>VLOOKUP(C7652,ACCOUNT_MAPPING!A:C,3,FALSE)</f>
        <v>Other Expenses</v>
      </c>
    </row>
    <row r="7653" spans="1:12" hidden="1">
      <c r="A7653">
        <v>82953</v>
      </c>
      <c r="B7653" t="s">
        <v>3565</v>
      </c>
      <c r="C7653">
        <v>50515000</v>
      </c>
      <c r="D7653" t="s">
        <v>12</v>
      </c>
      <c r="E7653" t="s">
        <v>13</v>
      </c>
      <c r="F7653" t="s">
        <v>13</v>
      </c>
      <c r="G7653" t="e" cm="1">
        <f t="array" aca="1" ref="G7653" ca="1">+ VARIANCE - ASSOCIATION INVOICE DUE SOON</f>
        <v>#NAME?</v>
      </c>
      <c r="H7653" s="2">
        <v>45020.528547372684</v>
      </c>
      <c r="I7653" t="s">
        <v>754</v>
      </c>
      <c r="J7653" s="2">
        <v>45020.528547372684</v>
      </c>
      <c r="K7653" t="s">
        <v>754</v>
      </c>
      <c r="L7653" t="str">
        <f>VLOOKUP(C7653,ACCOUNT_MAPPING!A:C,3,FALSE)</f>
        <v>Other Expenses</v>
      </c>
    </row>
    <row r="7654" spans="1:12" hidden="1">
      <c r="A7654">
        <v>82955</v>
      </c>
      <c r="B7654" t="s">
        <v>6235</v>
      </c>
      <c r="C7654">
        <v>50515000</v>
      </c>
      <c r="D7654" t="s">
        <v>63</v>
      </c>
      <c r="E7654" t="s">
        <v>13</v>
      </c>
      <c r="F7654" t="s">
        <v>13</v>
      </c>
      <c r="G7654" t="s">
        <v>8632</v>
      </c>
      <c r="H7654" s="2">
        <v>44873.47164502315</v>
      </c>
      <c r="I7654" t="s">
        <v>2619</v>
      </c>
      <c r="J7654" s="2">
        <v>44873.47164502315</v>
      </c>
      <c r="K7654" t="s">
        <v>2619</v>
      </c>
      <c r="L7654" t="str">
        <f>VLOOKUP(C7654,ACCOUNT_MAPPING!A:C,3,FALSE)</f>
        <v>Other Expenses</v>
      </c>
    </row>
    <row r="7655" spans="1:12" hidden="1">
      <c r="A7655">
        <v>109797</v>
      </c>
      <c r="B7655" t="s">
        <v>3136</v>
      </c>
      <c r="C7655">
        <v>50515000</v>
      </c>
      <c r="D7655" t="s">
        <v>63</v>
      </c>
      <c r="E7655" t="s">
        <v>13</v>
      </c>
      <c r="F7655" t="s">
        <v>13</v>
      </c>
      <c r="G7655" t="s">
        <v>8633</v>
      </c>
      <c r="H7655" s="2">
        <v>44869.441200578702</v>
      </c>
      <c r="I7655" t="s">
        <v>289</v>
      </c>
      <c r="J7655" s="2">
        <v>44869.441200578702</v>
      </c>
      <c r="K7655" t="s">
        <v>289</v>
      </c>
      <c r="L7655" t="str">
        <f>VLOOKUP(C7655,ACCOUNT_MAPPING!A:C,3,FALSE)</f>
        <v>Other Expenses</v>
      </c>
    </row>
    <row r="7656" spans="1:12" hidden="1">
      <c r="A7656">
        <v>83063</v>
      </c>
      <c r="B7656" t="s">
        <v>4236</v>
      </c>
      <c r="C7656">
        <v>50515000</v>
      </c>
      <c r="D7656" t="s">
        <v>12</v>
      </c>
      <c r="E7656" t="s">
        <v>13</v>
      </c>
      <c r="F7656" t="s">
        <v>13</v>
      </c>
      <c r="G7656" t="s">
        <v>8634</v>
      </c>
      <c r="H7656" s="2">
        <v>45015.498627546294</v>
      </c>
      <c r="I7656" t="s">
        <v>887</v>
      </c>
      <c r="J7656" s="2">
        <v>45015.498627546294</v>
      </c>
      <c r="K7656" t="s">
        <v>887</v>
      </c>
      <c r="L7656" t="str">
        <f>VLOOKUP(C7656,ACCOUNT_MAPPING!A:C,3,FALSE)</f>
        <v>Other Expenses</v>
      </c>
    </row>
    <row r="7657" spans="1:12" hidden="1">
      <c r="A7657">
        <v>83064</v>
      </c>
      <c r="B7657" t="s">
        <v>2091</v>
      </c>
      <c r="C7657">
        <v>50515000</v>
      </c>
      <c r="D7657" t="s">
        <v>12</v>
      </c>
      <c r="E7657" t="s">
        <v>13</v>
      </c>
      <c r="F7657" t="s">
        <v>13</v>
      </c>
      <c r="G7657" t="s">
        <v>8635</v>
      </c>
      <c r="H7657" s="2">
        <v>45021.412051273146</v>
      </c>
      <c r="I7657" t="s">
        <v>1292</v>
      </c>
      <c r="J7657" s="2">
        <v>45021.412051273146</v>
      </c>
      <c r="K7657" t="s">
        <v>1292</v>
      </c>
      <c r="L7657" t="str">
        <f>VLOOKUP(C7657,ACCOUNT_MAPPING!A:C,3,FALSE)</f>
        <v>Other Expenses</v>
      </c>
    </row>
    <row r="7658" spans="1:12" hidden="1">
      <c r="A7658">
        <v>99476</v>
      </c>
      <c r="B7658" t="s">
        <v>3614</v>
      </c>
      <c r="C7658">
        <v>50515000</v>
      </c>
      <c r="D7658" t="s">
        <v>12</v>
      </c>
      <c r="E7658" t="s">
        <v>13</v>
      </c>
      <c r="F7658" t="s">
        <v>13</v>
      </c>
      <c r="G7658" t="s">
        <v>8524</v>
      </c>
      <c r="H7658" s="2">
        <v>45020.884121608797</v>
      </c>
      <c r="I7658" t="s">
        <v>205</v>
      </c>
      <c r="J7658" s="2">
        <v>45020.884121608797</v>
      </c>
      <c r="K7658" t="s">
        <v>205</v>
      </c>
      <c r="L7658" t="str">
        <f>VLOOKUP(C7658,ACCOUNT_MAPPING!A:C,3,FALSE)</f>
        <v>Other Expenses</v>
      </c>
    </row>
    <row r="7659" spans="1:12" hidden="1">
      <c r="A7659">
        <v>83074</v>
      </c>
      <c r="B7659" t="s">
        <v>8636</v>
      </c>
      <c r="C7659">
        <v>50515000</v>
      </c>
      <c r="D7659" t="s">
        <v>12</v>
      </c>
      <c r="E7659" t="s">
        <v>13</v>
      </c>
      <c r="F7659" t="s">
        <v>13</v>
      </c>
      <c r="G7659" t="s">
        <v>8637</v>
      </c>
      <c r="H7659" s="2">
        <v>45013.872508449072</v>
      </c>
      <c r="I7659" t="s">
        <v>83</v>
      </c>
      <c r="J7659" s="2">
        <v>45013.872508449072</v>
      </c>
      <c r="K7659" t="s">
        <v>83</v>
      </c>
      <c r="L7659" t="str">
        <f>VLOOKUP(C7659,ACCOUNT_MAPPING!A:C,3,FALSE)</f>
        <v>Other Expenses</v>
      </c>
    </row>
    <row r="7660" spans="1:12" hidden="1">
      <c r="A7660">
        <v>83086</v>
      </c>
      <c r="B7660" t="s">
        <v>5220</v>
      </c>
      <c r="C7660">
        <v>50515000</v>
      </c>
      <c r="D7660" t="s">
        <v>12</v>
      </c>
      <c r="E7660" t="s">
        <v>13</v>
      </c>
      <c r="F7660" t="s">
        <v>13</v>
      </c>
      <c r="G7660" t="s">
        <v>8638</v>
      </c>
      <c r="H7660" s="2">
        <v>45013.65132971065</v>
      </c>
      <c r="I7660" t="s">
        <v>4591</v>
      </c>
      <c r="J7660" s="2">
        <v>45013.65132971065</v>
      </c>
      <c r="K7660" t="s">
        <v>4591</v>
      </c>
      <c r="L7660" t="str">
        <f>VLOOKUP(C7660,ACCOUNT_MAPPING!A:C,3,FALSE)</f>
        <v>Other Expenses</v>
      </c>
    </row>
    <row r="7661" spans="1:12" hidden="1">
      <c r="A7661">
        <v>83088</v>
      </c>
      <c r="B7661" t="s">
        <v>2093</v>
      </c>
      <c r="C7661">
        <v>50515000</v>
      </c>
      <c r="D7661" t="s">
        <v>17</v>
      </c>
      <c r="E7661" t="s">
        <v>13</v>
      </c>
      <c r="F7661" t="s">
        <v>13</v>
      </c>
      <c r="G7661" t="s">
        <v>8639</v>
      </c>
      <c r="H7661" s="2">
        <v>44925.978076238425</v>
      </c>
      <c r="I7661" t="s">
        <v>1229</v>
      </c>
      <c r="J7661" s="2">
        <v>44925.978076238425</v>
      </c>
      <c r="K7661" t="s">
        <v>1229</v>
      </c>
      <c r="L7661" t="str">
        <f>VLOOKUP(C7661,ACCOUNT_MAPPING!A:C,3,FALSE)</f>
        <v>Other Expenses</v>
      </c>
    </row>
    <row r="7662" spans="1:12" hidden="1">
      <c r="A7662">
        <v>83089</v>
      </c>
      <c r="B7662" t="s">
        <v>4242</v>
      </c>
      <c r="C7662">
        <v>50515000</v>
      </c>
      <c r="D7662" t="s">
        <v>17</v>
      </c>
      <c r="E7662" t="s">
        <v>13</v>
      </c>
      <c r="F7662" t="s">
        <v>13</v>
      </c>
      <c r="G7662" t="s">
        <v>8640</v>
      </c>
      <c r="H7662" s="2">
        <v>44923.415110451388</v>
      </c>
      <c r="I7662" t="s">
        <v>90</v>
      </c>
      <c r="J7662" s="2">
        <v>44923.415110451388</v>
      </c>
      <c r="K7662" t="s">
        <v>90</v>
      </c>
      <c r="L7662" t="str">
        <f>VLOOKUP(C7662,ACCOUNT_MAPPING!A:C,3,FALSE)</f>
        <v>Other Expenses</v>
      </c>
    </row>
    <row r="7663" spans="1:12" hidden="1">
      <c r="A7663">
        <v>83109</v>
      </c>
      <c r="B7663" t="s">
        <v>8641</v>
      </c>
      <c r="C7663">
        <v>50515000</v>
      </c>
      <c r="D7663" t="s">
        <v>12</v>
      </c>
      <c r="E7663" t="s">
        <v>13</v>
      </c>
      <c r="F7663" t="s">
        <v>13</v>
      </c>
      <c r="G7663" t="s">
        <v>8511</v>
      </c>
      <c r="H7663" s="2">
        <v>45019.668284571759</v>
      </c>
      <c r="I7663" t="s">
        <v>1163</v>
      </c>
      <c r="J7663" s="2">
        <v>45019.668284571759</v>
      </c>
      <c r="K7663" t="s">
        <v>1163</v>
      </c>
      <c r="L7663" t="str">
        <f>VLOOKUP(C7663,ACCOUNT_MAPPING!A:C,3,FALSE)</f>
        <v>Other Expenses</v>
      </c>
    </row>
    <row r="7664" spans="1:12" hidden="1">
      <c r="A7664">
        <v>109790</v>
      </c>
      <c r="B7664" t="s">
        <v>316</v>
      </c>
      <c r="C7664">
        <v>50515000</v>
      </c>
      <c r="D7664" t="s">
        <v>63</v>
      </c>
      <c r="E7664" t="s">
        <v>13</v>
      </c>
      <c r="F7664" t="s">
        <v>13</v>
      </c>
      <c r="G7664" t="s">
        <v>8642</v>
      </c>
      <c r="H7664" s="2">
        <v>44867.65653734954</v>
      </c>
      <c r="I7664" t="s">
        <v>289</v>
      </c>
      <c r="J7664" s="2">
        <v>44867.65653734954</v>
      </c>
      <c r="K7664" t="s">
        <v>289</v>
      </c>
      <c r="L7664" t="str">
        <f>VLOOKUP(C7664,ACCOUNT_MAPPING!A:C,3,FALSE)</f>
        <v>Other Expenses</v>
      </c>
    </row>
    <row r="7665" spans="1:12" hidden="1">
      <c r="A7665">
        <v>99477</v>
      </c>
      <c r="B7665" t="s">
        <v>8643</v>
      </c>
      <c r="C7665">
        <v>50515000</v>
      </c>
      <c r="D7665" t="s">
        <v>12</v>
      </c>
      <c r="E7665" t="s">
        <v>13</v>
      </c>
      <c r="F7665" t="s">
        <v>13</v>
      </c>
      <c r="G7665" t="s">
        <v>8524</v>
      </c>
      <c r="H7665" s="2">
        <v>45020.886992743057</v>
      </c>
      <c r="I7665" t="s">
        <v>205</v>
      </c>
      <c r="J7665" s="2">
        <v>45020.886992743057</v>
      </c>
      <c r="K7665" t="s">
        <v>205</v>
      </c>
      <c r="L7665" t="str">
        <f>VLOOKUP(C7665,ACCOUNT_MAPPING!A:C,3,FALSE)</f>
        <v>Other Expenses</v>
      </c>
    </row>
    <row r="7666" spans="1:12" hidden="1">
      <c r="A7666">
        <v>101142</v>
      </c>
      <c r="B7666" t="s">
        <v>8644</v>
      </c>
      <c r="C7666">
        <v>50515000</v>
      </c>
      <c r="D7666" t="s">
        <v>12</v>
      </c>
      <c r="E7666" t="s">
        <v>13</v>
      </c>
      <c r="F7666" t="s">
        <v>13</v>
      </c>
      <c r="G7666" t="s">
        <v>8645</v>
      </c>
      <c r="H7666" s="2">
        <v>45012.675191898146</v>
      </c>
      <c r="I7666" t="s">
        <v>256</v>
      </c>
      <c r="J7666" s="2">
        <v>45012.675191898146</v>
      </c>
      <c r="K7666" t="s">
        <v>256</v>
      </c>
      <c r="L7666" t="str">
        <f>VLOOKUP(C7666,ACCOUNT_MAPPING!A:C,3,FALSE)</f>
        <v>Other Expenses</v>
      </c>
    </row>
    <row r="7667" spans="1:12" hidden="1">
      <c r="A7667">
        <v>126174</v>
      </c>
      <c r="B7667" t="s">
        <v>352</v>
      </c>
      <c r="C7667">
        <v>50515000</v>
      </c>
      <c r="D7667" t="s">
        <v>12</v>
      </c>
      <c r="E7667" t="s">
        <v>13</v>
      </c>
      <c r="F7667" t="s">
        <v>13</v>
      </c>
      <c r="G7667" t="s">
        <v>8646</v>
      </c>
      <c r="H7667" s="2">
        <v>45020.658073842591</v>
      </c>
      <c r="I7667" t="s">
        <v>354</v>
      </c>
      <c r="J7667" s="2">
        <v>45020.658073842591</v>
      </c>
      <c r="K7667" t="s">
        <v>354</v>
      </c>
      <c r="L7667" t="str">
        <f>VLOOKUP(C7667,ACCOUNT_MAPPING!A:C,3,FALSE)</f>
        <v>Other Expenses</v>
      </c>
    </row>
    <row r="7668" spans="1:12" hidden="1">
      <c r="A7668">
        <v>109789</v>
      </c>
      <c r="B7668" t="s">
        <v>304</v>
      </c>
      <c r="C7668">
        <v>50515000</v>
      </c>
      <c r="D7668" t="s">
        <v>63</v>
      </c>
      <c r="E7668" t="s">
        <v>13</v>
      </c>
      <c r="F7668" t="s">
        <v>13</v>
      </c>
      <c r="G7668" t="s">
        <v>8642</v>
      </c>
      <c r="H7668" s="2">
        <v>44867.652970023148</v>
      </c>
      <c r="I7668" t="s">
        <v>289</v>
      </c>
      <c r="J7668" s="2">
        <v>44867.652970023148</v>
      </c>
      <c r="K7668" t="s">
        <v>289</v>
      </c>
      <c r="L7668" t="str">
        <f>VLOOKUP(C7668,ACCOUNT_MAPPING!A:C,3,FALSE)</f>
        <v>Other Expenses</v>
      </c>
    </row>
    <row r="7669" spans="1:12" hidden="1">
      <c r="A7669">
        <v>109791</v>
      </c>
      <c r="B7669" t="s">
        <v>368</v>
      </c>
      <c r="C7669">
        <v>50515000</v>
      </c>
      <c r="D7669" t="s">
        <v>63</v>
      </c>
      <c r="E7669" t="s">
        <v>13</v>
      </c>
      <c r="F7669" t="s">
        <v>13</v>
      </c>
      <c r="G7669" t="s">
        <v>8647</v>
      </c>
      <c r="H7669" s="2">
        <v>44868.584101539353</v>
      </c>
      <c r="I7669" t="s">
        <v>289</v>
      </c>
      <c r="J7669" s="2">
        <v>44868.584101539353</v>
      </c>
      <c r="K7669" t="s">
        <v>289</v>
      </c>
      <c r="L7669" t="str">
        <f>VLOOKUP(C7669,ACCOUNT_MAPPING!A:C,3,FALSE)</f>
        <v>Other Expenses</v>
      </c>
    </row>
    <row r="7670" spans="1:12" hidden="1">
      <c r="A7670">
        <v>109792</v>
      </c>
      <c r="B7670" t="s">
        <v>3120</v>
      </c>
      <c r="C7670">
        <v>50515000</v>
      </c>
      <c r="D7670" t="s">
        <v>63</v>
      </c>
      <c r="E7670" t="s">
        <v>13</v>
      </c>
      <c r="F7670" t="s">
        <v>13</v>
      </c>
      <c r="G7670" t="s">
        <v>8648</v>
      </c>
      <c r="H7670" s="2">
        <v>44868.588362187496</v>
      </c>
      <c r="I7670" t="s">
        <v>289</v>
      </c>
      <c r="J7670" s="2">
        <v>44868.588362187496</v>
      </c>
      <c r="K7670" t="s">
        <v>289</v>
      </c>
      <c r="L7670" t="str">
        <f>VLOOKUP(C7670,ACCOUNT_MAPPING!A:C,3,FALSE)</f>
        <v>Other Expenses</v>
      </c>
    </row>
    <row r="7671" spans="1:12" hidden="1">
      <c r="A7671">
        <v>109793</v>
      </c>
      <c r="B7671" t="s">
        <v>317</v>
      </c>
      <c r="C7671">
        <v>50515000</v>
      </c>
      <c r="D7671" t="s">
        <v>63</v>
      </c>
      <c r="E7671" t="s">
        <v>13</v>
      </c>
      <c r="F7671" t="s">
        <v>13</v>
      </c>
      <c r="G7671" t="s">
        <v>8649</v>
      </c>
      <c r="H7671" s="2">
        <v>44868.593057719911</v>
      </c>
      <c r="I7671" t="s">
        <v>289</v>
      </c>
      <c r="J7671" s="2">
        <v>44868.593057719911</v>
      </c>
      <c r="K7671" t="s">
        <v>289</v>
      </c>
      <c r="L7671" t="str">
        <f>VLOOKUP(C7671,ACCOUNT_MAPPING!A:C,3,FALSE)</f>
        <v>Other Expenses</v>
      </c>
    </row>
    <row r="7672" spans="1:12" hidden="1">
      <c r="A7672">
        <v>109796</v>
      </c>
      <c r="B7672" t="s">
        <v>287</v>
      </c>
      <c r="C7672">
        <v>50515000</v>
      </c>
      <c r="D7672" t="s">
        <v>63</v>
      </c>
      <c r="E7672" t="s">
        <v>13</v>
      </c>
      <c r="F7672" t="s">
        <v>13</v>
      </c>
      <c r="G7672" t="s">
        <v>8650</v>
      </c>
      <c r="H7672" s="2">
        <v>44869.436883530092</v>
      </c>
      <c r="I7672" t="s">
        <v>289</v>
      </c>
      <c r="J7672" s="2">
        <v>44869.436883530092</v>
      </c>
      <c r="K7672" t="s">
        <v>289</v>
      </c>
      <c r="L7672" t="str">
        <f>VLOOKUP(C7672,ACCOUNT_MAPPING!A:C,3,FALSE)</f>
        <v>Other Expenses</v>
      </c>
    </row>
    <row r="7673" spans="1:12" hidden="1">
      <c r="A7673">
        <v>126173</v>
      </c>
      <c r="B7673" t="s">
        <v>421</v>
      </c>
      <c r="C7673">
        <v>50515000</v>
      </c>
      <c r="D7673" t="s">
        <v>12</v>
      </c>
      <c r="E7673" t="s">
        <v>13</v>
      </c>
      <c r="F7673" t="s">
        <v>13</v>
      </c>
      <c r="G7673" t="s">
        <v>8651</v>
      </c>
      <c r="H7673" s="2">
        <v>45021.622220868056</v>
      </c>
      <c r="I7673" t="s">
        <v>408</v>
      </c>
      <c r="J7673" s="2">
        <v>45021.622220868056</v>
      </c>
      <c r="K7673" t="s">
        <v>408</v>
      </c>
      <c r="L7673" t="str">
        <f>VLOOKUP(C7673,ACCOUNT_MAPPING!A:C,3,FALSE)</f>
        <v>Other Expenses</v>
      </c>
    </row>
    <row r="7674" spans="1:12" hidden="1">
      <c r="A7674">
        <v>126194</v>
      </c>
      <c r="B7674" t="s">
        <v>448</v>
      </c>
      <c r="C7674">
        <v>50515000</v>
      </c>
      <c r="D7674" t="s">
        <v>12</v>
      </c>
      <c r="E7674" t="s">
        <v>13</v>
      </c>
      <c r="F7674" t="s">
        <v>13</v>
      </c>
      <c r="G7674" t="s">
        <v>8652</v>
      </c>
      <c r="H7674" s="2">
        <v>45021.855517708333</v>
      </c>
      <c r="I7674" t="s">
        <v>292</v>
      </c>
      <c r="J7674" s="2">
        <v>45021.855517708333</v>
      </c>
      <c r="K7674" t="s">
        <v>292</v>
      </c>
      <c r="L7674" t="str">
        <f>VLOOKUP(C7674,ACCOUNT_MAPPING!A:C,3,FALSE)</f>
        <v>Other Expenses</v>
      </c>
    </row>
    <row r="7675" spans="1:12" hidden="1">
      <c r="A7675">
        <v>3540</v>
      </c>
      <c r="B7675" t="s">
        <v>11</v>
      </c>
      <c r="C7675">
        <v>50605000</v>
      </c>
      <c r="D7675" t="s">
        <v>17</v>
      </c>
      <c r="E7675" t="s">
        <v>13</v>
      </c>
      <c r="F7675" t="s">
        <v>13</v>
      </c>
      <c r="G7675" t="s">
        <v>8653</v>
      </c>
      <c r="H7675" s="2">
        <v>44925.715556828705</v>
      </c>
      <c r="I7675" t="s">
        <v>87</v>
      </c>
      <c r="J7675" s="2">
        <v>44925.715556828705</v>
      </c>
      <c r="K7675" t="s">
        <v>87</v>
      </c>
      <c r="L7675" t="str">
        <f>VLOOKUP(C7675,ACCOUNT_MAPPING!A:C,3,FALSE)</f>
        <v>General Building Maintenance</v>
      </c>
    </row>
    <row r="7676" spans="1:12" hidden="1">
      <c r="A7676">
        <v>4943</v>
      </c>
      <c r="B7676" t="s">
        <v>689</v>
      </c>
      <c r="C7676">
        <v>50605000</v>
      </c>
      <c r="D7676" t="s">
        <v>12</v>
      </c>
      <c r="E7676" t="s">
        <v>13</v>
      </c>
      <c r="F7676" t="s">
        <v>13</v>
      </c>
      <c r="G7676" t="s">
        <v>8654</v>
      </c>
      <c r="H7676" s="2">
        <v>45014.627011655095</v>
      </c>
      <c r="I7676" t="s">
        <v>41</v>
      </c>
      <c r="J7676" s="2">
        <v>45014.627011655095</v>
      </c>
      <c r="K7676" t="s">
        <v>41</v>
      </c>
      <c r="L7676" t="str">
        <f>VLOOKUP(C7676,ACCOUNT_MAPPING!A:C,3,FALSE)</f>
        <v>General Building Maintenance</v>
      </c>
    </row>
    <row r="7677" spans="1:12" hidden="1">
      <c r="A7677">
        <v>4945</v>
      </c>
      <c r="B7677" t="s">
        <v>1634</v>
      </c>
      <c r="C7677">
        <v>50605000</v>
      </c>
      <c r="D7677" t="s">
        <v>12</v>
      </c>
      <c r="E7677" t="s">
        <v>13</v>
      </c>
      <c r="F7677" t="s">
        <v>13</v>
      </c>
      <c r="G7677" t="s">
        <v>8655</v>
      </c>
      <c r="H7677" s="2">
        <v>45014.864710879629</v>
      </c>
      <c r="I7677" t="s">
        <v>1280</v>
      </c>
      <c r="J7677" s="2">
        <v>45014.864710879629</v>
      </c>
      <c r="K7677" t="s">
        <v>1280</v>
      </c>
      <c r="L7677" t="str">
        <f>VLOOKUP(C7677,ACCOUNT_MAPPING!A:C,3,FALSE)</f>
        <v>General Building Maintenance</v>
      </c>
    </row>
    <row r="7678" spans="1:12" hidden="1">
      <c r="A7678">
        <v>9104</v>
      </c>
      <c r="B7678" t="s">
        <v>3255</v>
      </c>
      <c r="C7678">
        <v>50605000</v>
      </c>
      <c r="D7678" t="s">
        <v>17</v>
      </c>
      <c r="E7678" t="s">
        <v>13</v>
      </c>
      <c r="F7678" t="s">
        <v>13</v>
      </c>
      <c r="G7678" t="s">
        <v>8656</v>
      </c>
      <c r="H7678" s="2">
        <v>44923.617607442131</v>
      </c>
      <c r="I7678" t="s">
        <v>87</v>
      </c>
      <c r="J7678" s="2">
        <v>44923.617607442131</v>
      </c>
      <c r="K7678" t="s">
        <v>87</v>
      </c>
      <c r="L7678" t="str">
        <f>VLOOKUP(C7678,ACCOUNT_MAPPING!A:C,3,FALSE)</f>
        <v>General Building Maintenance</v>
      </c>
    </row>
    <row r="7679" spans="1:12" hidden="1">
      <c r="A7679">
        <v>9123</v>
      </c>
      <c r="B7679" t="s">
        <v>2368</v>
      </c>
      <c r="C7679">
        <v>50605000</v>
      </c>
      <c r="D7679" t="s">
        <v>17</v>
      </c>
      <c r="E7679" t="s">
        <v>13</v>
      </c>
      <c r="F7679" t="s">
        <v>13</v>
      </c>
      <c r="G7679" t="s">
        <v>8657</v>
      </c>
      <c r="H7679" s="2">
        <v>44925.497431331016</v>
      </c>
      <c r="I7679" t="s">
        <v>1434</v>
      </c>
      <c r="J7679" s="2">
        <v>44925.497431331016</v>
      </c>
      <c r="K7679" t="s">
        <v>1434</v>
      </c>
      <c r="L7679" t="str">
        <f>VLOOKUP(C7679,ACCOUNT_MAPPING!A:C,3,FALSE)</f>
        <v>General Building Maintenance</v>
      </c>
    </row>
    <row r="7680" spans="1:12" hidden="1">
      <c r="A7680">
        <v>9179</v>
      </c>
      <c r="B7680" t="s">
        <v>776</v>
      </c>
      <c r="C7680">
        <v>50605000</v>
      </c>
      <c r="D7680" t="s">
        <v>17</v>
      </c>
      <c r="E7680" t="s">
        <v>13</v>
      </c>
      <c r="F7680" t="s">
        <v>13</v>
      </c>
      <c r="G7680" t="s">
        <v>8658</v>
      </c>
      <c r="H7680" s="2">
        <v>44924.400262731484</v>
      </c>
      <c r="I7680" t="s">
        <v>778</v>
      </c>
      <c r="J7680" s="2">
        <v>44924.400262731484</v>
      </c>
      <c r="K7680" t="s">
        <v>778</v>
      </c>
      <c r="L7680" t="str">
        <f>VLOOKUP(C7680,ACCOUNT_MAPPING!A:C,3,FALSE)</f>
        <v>General Building Maintenance</v>
      </c>
    </row>
    <row r="7681" spans="1:12" hidden="1">
      <c r="A7681">
        <v>11374</v>
      </c>
      <c r="B7681" t="s">
        <v>177</v>
      </c>
      <c r="C7681">
        <v>50605000</v>
      </c>
      <c r="D7681" t="s">
        <v>63</v>
      </c>
      <c r="E7681" t="s">
        <v>13</v>
      </c>
      <c r="F7681" t="s">
        <v>13</v>
      </c>
      <c r="G7681" t="s">
        <v>8659</v>
      </c>
      <c r="H7681" s="2">
        <v>44861.898051851851</v>
      </c>
      <c r="I7681" t="s">
        <v>179</v>
      </c>
      <c r="J7681" s="2">
        <v>44861.898051851851</v>
      </c>
      <c r="K7681" t="s">
        <v>179</v>
      </c>
      <c r="L7681" t="str">
        <f>VLOOKUP(C7681,ACCOUNT_MAPPING!A:C,3,FALSE)</f>
        <v>General Building Maintenance</v>
      </c>
    </row>
    <row r="7682" spans="1:12" hidden="1">
      <c r="A7682">
        <v>20504</v>
      </c>
      <c r="B7682" t="s">
        <v>1977</v>
      </c>
      <c r="C7682">
        <v>50605000</v>
      </c>
      <c r="D7682" t="s">
        <v>12</v>
      </c>
      <c r="E7682" t="s">
        <v>13</v>
      </c>
      <c r="F7682" t="s">
        <v>13</v>
      </c>
      <c r="G7682" t="s">
        <v>8660</v>
      </c>
      <c r="H7682" s="2">
        <v>45021.994015312499</v>
      </c>
      <c r="I7682" t="s">
        <v>260</v>
      </c>
      <c r="J7682" s="2">
        <v>45021.994015312499</v>
      </c>
      <c r="K7682" t="s">
        <v>260</v>
      </c>
      <c r="L7682" t="str">
        <f>VLOOKUP(C7682,ACCOUNT_MAPPING!A:C,3,FALSE)</f>
        <v>General Building Maintenance</v>
      </c>
    </row>
    <row r="7683" spans="1:12" hidden="1">
      <c r="A7683">
        <v>43003</v>
      </c>
      <c r="B7683" t="s">
        <v>234</v>
      </c>
      <c r="C7683">
        <v>50605000</v>
      </c>
      <c r="D7683" t="s">
        <v>17</v>
      </c>
      <c r="E7683" t="s">
        <v>13</v>
      </c>
      <c r="F7683" t="s">
        <v>13</v>
      </c>
      <c r="G7683" t="s">
        <v>8661</v>
      </c>
      <c r="H7683" s="2">
        <v>44922.763390740743</v>
      </c>
      <c r="I7683" t="s">
        <v>236</v>
      </c>
      <c r="J7683" s="2">
        <v>44922.763390740743</v>
      </c>
      <c r="K7683" t="s">
        <v>236</v>
      </c>
      <c r="L7683" t="str">
        <f>VLOOKUP(C7683,ACCOUNT_MAPPING!A:C,3,FALSE)</f>
        <v>General Building Maintenance</v>
      </c>
    </row>
    <row r="7684" spans="1:12" hidden="1">
      <c r="A7684">
        <v>43026</v>
      </c>
      <c r="B7684" t="s">
        <v>657</v>
      </c>
      <c r="C7684">
        <v>50605000</v>
      </c>
      <c r="D7684" t="s">
        <v>17</v>
      </c>
      <c r="E7684" t="s">
        <v>13</v>
      </c>
      <c r="F7684" t="s">
        <v>13</v>
      </c>
      <c r="G7684" t="s">
        <v>8662</v>
      </c>
      <c r="H7684" s="2">
        <v>44923.702691747683</v>
      </c>
      <c r="I7684" t="s">
        <v>236</v>
      </c>
      <c r="J7684" s="2">
        <v>44923.702691747683</v>
      </c>
      <c r="K7684" t="s">
        <v>236</v>
      </c>
      <c r="L7684" t="str">
        <f>VLOOKUP(C7684,ACCOUNT_MAPPING!A:C,3,FALSE)</f>
        <v>General Building Maintenance</v>
      </c>
    </row>
    <row r="7685" spans="1:12" hidden="1">
      <c r="A7685">
        <v>126068</v>
      </c>
      <c r="B7685" t="s">
        <v>381</v>
      </c>
      <c r="C7685">
        <v>50605000</v>
      </c>
      <c r="D7685" t="s">
        <v>17</v>
      </c>
      <c r="E7685" t="s">
        <v>13</v>
      </c>
      <c r="F7685" t="s">
        <v>13</v>
      </c>
      <c r="G7685" t="s">
        <v>8663</v>
      </c>
      <c r="H7685" s="2">
        <v>44917.469715474537</v>
      </c>
      <c r="I7685" t="s">
        <v>300</v>
      </c>
      <c r="J7685" s="2">
        <v>44917.469715474537</v>
      </c>
      <c r="K7685" t="s">
        <v>300</v>
      </c>
      <c r="L7685" t="str">
        <f>VLOOKUP(C7685,ACCOUNT_MAPPING!A:C,3,FALSE)</f>
        <v>General Building Maintenance</v>
      </c>
    </row>
    <row r="7686" spans="1:12" hidden="1">
      <c r="A7686">
        <v>126077</v>
      </c>
      <c r="B7686" t="s">
        <v>335</v>
      </c>
      <c r="C7686">
        <v>50605000</v>
      </c>
      <c r="D7686" t="s">
        <v>17</v>
      </c>
      <c r="E7686" t="s">
        <v>13</v>
      </c>
      <c r="F7686" t="s">
        <v>13</v>
      </c>
      <c r="G7686" t="s">
        <v>8664</v>
      </c>
      <c r="H7686" s="2">
        <v>44925.516474502314</v>
      </c>
      <c r="I7686" t="s">
        <v>303</v>
      </c>
      <c r="J7686" s="2">
        <v>44925.516474502314</v>
      </c>
      <c r="K7686" t="s">
        <v>303</v>
      </c>
      <c r="L7686" t="str">
        <f>VLOOKUP(C7686,ACCOUNT_MAPPING!A:C,3,FALSE)</f>
        <v>General Building Maintenance</v>
      </c>
    </row>
    <row r="7687" spans="1:12" hidden="1">
      <c r="A7687">
        <v>126046</v>
      </c>
      <c r="B7687" t="s">
        <v>293</v>
      </c>
      <c r="C7687">
        <v>50605000</v>
      </c>
      <c r="D7687" t="s">
        <v>63</v>
      </c>
      <c r="E7687" t="s">
        <v>13</v>
      </c>
      <c r="F7687" t="s">
        <v>13</v>
      </c>
      <c r="G7687" t="s">
        <v>8665</v>
      </c>
      <c r="H7687" s="2">
        <v>44875.525377002312</v>
      </c>
      <c r="I7687" t="s">
        <v>295</v>
      </c>
      <c r="J7687" s="2">
        <v>44875.525377002312</v>
      </c>
      <c r="K7687" t="s">
        <v>295</v>
      </c>
      <c r="L7687" t="str">
        <f>VLOOKUP(C7687,ACCOUNT_MAPPING!A:C,3,FALSE)</f>
        <v>General Building Maintenance</v>
      </c>
    </row>
    <row r="7688" spans="1:12" hidden="1">
      <c r="A7688">
        <v>126066</v>
      </c>
      <c r="B7688" t="s">
        <v>298</v>
      </c>
      <c r="C7688">
        <v>50605000</v>
      </c>
      <c r="D7688" t="s">
        <v>17</v>
      </c>
      <c r="E7688" t="s">
        <v>13</v>
      </c>
      <c r="F7688" t="s">
        <v>13</v>
      </c>
      <c r="G7688" t="s">
        <v>8666</v>
      </c>
      <c r="H7688" s="2">
        <v>44917.430489733793</v>
      </c>
      <c r="I7688" t="s">
        <v>300</v>
      </c>
      <c r="J7688" s="2">
        <v>44917.430489733793</v>
      </c>
      <c r="K7688" t="s">
        <v>300</v>
      </c>
      <c r="L7688" t="str">
        <f>VLOOKUP(C7688,ACCOUNT_MAPPING!A:C,3,FALSE)</f>
        <v>General Building Maintenance</v>
      </c>
    </row>
    <row r="7689" spans="1:12" hidden="1">
      <c r="A7689">
        <v>126067</v>
      </c>
      <c r="B7689" t="s">
        <v>351</v>
      </c>
      <c r="C7689">
        <v>50605000</v>
      </c>
      <c r="D7689" t="s">
        <v>17</v>
      </c>
      <c r="E7689" t="s">
        <v>13</v>
      </c>
      <c r="F7689" t="s">
        <v>13</v>
      </c>
      <c r="G7689" t="s">
        <v>8666</v>
      </c>
      <c r="H7689" s="2">
        <v>44917.450137037034</v>
      </c>
      <c r="I7689" t="s">
        <v>300</v>
      </c>
      <c r="J7689" s="2">
        <v>44917.450137037034</v>
      </c>
      <c r="K7689" t="s">
        <v>300</v>
      </c>
      <c r="L7689" t="str">
        <f>VLOOKUP(C7689,ACCOUNT_MAPPING!A:C,3,FALSE)</f>
        <v>General Building Maintenance</v>
      </c>
    </row>
    <row r="7690" spans="1:12" hidden="1">
      <c r="A7690">
        <v>126070</v>
      </c>
      <c r="B7690" t="s">
        <v>402</v>
      </c>
      <c r="C7690">
        <v>50605000</v>
      </c>
      <c r="D7690" t="s">
        <v>17</v>
      </c>
      <c r="E7690" t="s">
        <v>13</v>
      </c>
      <c r="F7690" t="s">
        <v>13</v>
      </c>
      <c r="G7690" t="s">
        <v>8667</v>
      </c>
      <c r="H7690" s="2">
        <v>44917.484020949072</v>
      </c>
      <c r="I7690" t="s">
        <v>300</v>
      </c>
      <c r="J7690" s="2">
        <v>44917.484020949072</v>
      </c>
      <c r="K7690" t="s">
        <v>300</v>
      </c>
      <c r="L7690" t="str">
        <f>VLOOKUP(C7690,ACCOUNT_MAPPING!A:C,3,FALSE)</f>
        <v>General Building Maintenance</v>
      </c>
    </row>
    <row r="7691" spans="1:12" hidden="1">
      <c r="A7691">
        <v>126183</v>
      </c>
      <c r="B7691" t="s">
        <v>483</v>
      </c>
      <c r="C7691">
        <v>50605000</v>
      </c>
      <c r="D7691" t="s">
        <v>17</v>
      </c>
      <c r="E7691" t="s">
        <v>13</v>
      </c>
      <c r="F7691" t="s">
        <v>13</v>
      </c>
      <c r="G7691" t="s">
        <v>8668</v>
      </c>
      <c r="H7691" s="2">
        <v>44923.522152233796</v>
      </c>
      <c r="I7691" t="s">
        <v>347</v>
      </c>
      <c r="J7691" s="2">
        <v>44923.522152233796</v>
      </c>
      <c r="K7691" t="s">
        <v>347</v>
      </c>
      <c r="L7691" t="str">
        <f>VLOOKUP(C7691,ACCOUNT_MAPPING!A:C,3,FALSE)</f>
        <v>General Building Maintenance</v>
      </c>
    </row>
    <row r="7692" spans="1:12" hidden="1">
      <c r="A7692">
        <v>126073</v>
      </c>
      <c r="B7692" t="s">
        <v>327</v>
      </c>
      <c r="C7692">
        <v>50605000</v>
      </c>
      <c r="D7692" t="s">
        <v>17</v>
      </c>
      <c r="E7692" t="s">
        <v>13</v>
      </c>
      <c r="F7692" t="s">
        <v>13</v>
      </c>
      <c r="G7692" t="s">
        <v>8664</v>
      </c>
      <c r="H7692" s="2">
        <v>44922.680838113425</v>
      </c>
      <c r="I7692" t="s">
        <v>303</v>
      </c>
      <c r="J7692" s="2">
        <v>44922.680838113425</v>
      </c>
      <c r="K7692" t="s">
        <v>303</v>
      </c>
      <c r="L7692" t="str">
        <f>VLOOKUP(C7692,ACCOUNT_MAPPING!A:C,3,FALSE)</f>
        <v>General Building Maintenance</v>
      </c>
    </row>
    <row r="7693" spans="1:12" hidden="1">
      <c r="A7693">
        <v>126074</v>
      </c>
      <c r="B7693" t="s">
        <v>301</v>
      </c>
      <c r="C7693">
        <v>50605000</v>
      </c>
      <c r="D7693" t="s">
        <v>17</v>
      </c>
      <c r="E7693" t="s">
        <v>13</v>
      </c>
      <c r="F7693" t="s">
        <v>13</v>
      </c>
      <c r="G7693" t="s">
        <v>8664</v>
      </c>
      <c r="H7693" s="2">
        <v>44922.711327083336</v>
      </c>
      <c r="I7693" t="s">
        <v>303</v>
      </c>
      <c r="J7693" s="2">
        <v>44922.711327083336</v>
      </c>
      <c r="K7693" t="s">
        <v>303</v>
      </c>
      <c r="L7693" t="str">
        <f>VLOOKUP(C7693,ACCOUNT_MAPPING!A:C,3,FALSE)</f>
        <v>General Building Maintenance</v>
      </c>
    </row>
    <row r="7694" spans="1:12" hidden="1">
      <c r="A7694">
        <v>126075</v>
      </c>
      <c r="B7694" t="s">
        <v>416</v>
      </c>
      <c r="C7694">
        <v>50605000</v>
      </c>
      <c r="D7694" t="s">
        <v>17</v>
      </c>
      <c r="E7694" t="s">
        <v>13</v>
      </c>
      <c r="F7694" t="s">
        <v>13</v>
      </c>
      <c r="G7694" t="s">
        <v>8664</v>
      </c>
      <c r="H7694" s="2">
        <v>44922.733210451392</v>
      </c>
      <c r="I7694" t="s">
        <v>303</v>
      </c>
      <c r="J7694" s="2">
        <v>44922.733210451392</v>
      </c>
      <c r="K7694" t="s">
        <v>303</v>
      </c>
      <c r="L7694" t="str">
        <f>VLOOKUP(C7694,ACCOUNT_MAPPING!A:C,3,FALSE)</f>
        <v>General Building Maintenance</v>
      </c>
    </row>
    <row r="7695" spans="1:12" hidden="1">
      <c r="A7695">
        <v>126076</v>
      </c>
      <c r="B7695" t="s">
        <v>331</v>
      </c>
      <c r="C7695">
        <v>50605000</v>
      </c>
      <c r="D7695" t="s">
        <v>17</v>
      </c>
      <c r="E7695" t="s">
        <v>13</v>
      </c>
      <c r="F7695" t="s">
        <v>13</v>
      </c>
      <c r="G7695" t="s">
        <v>8664</v>
      </c>
      <c r="H7695" s="2">
        <v>44925.436642361114</v>
      </c>
      <c r="I7695" t="s">
        <v>303</v>
      </c>
      <c r="J7695" s="2">
        <v>44925.436642361114</v>
      </c>
      <c r="K7695" t="s">
        <v>303</v>
      </c>
      <c r="L7695" t="str">
        <f>VLOOKUP(C7695,ACCOUNT_MAPPING!A:C,3,FALSE)</f>
        <v>General Building Maintenance</v>
      </c>
    </row>
    <row r="7696" spans="1:12" hidden="1">
      <c r="A7696">
        <v>126040</v>
      </c>
      <c r="B7696" t="s">
        <v>5204</v>
      </c>
      <c r="C7696">
        <v>50605000</v>
      </c>
      <c r="D7696" t="s">
        <v>63</v>
      </c>
      <c r="E7696" t="s">
        <v>13</v>
      </c>
      <c r="F7696" t="s">
        <v>13</v>
      </c>
      <c r="G7696" t="s">
        <v>8669</v>
      </c>
      <c r="H7696" s="2">
        <v>44875.857612465275</v>
      </c>
      <c r="I7696" t="s">
        <v>5206</v>
      </c>
      <c r="J7696" s="2">
        <v>44875.857612465275</v>
      </c>
      <c r="K7696" t="s">
        <v>5206</v>
      </c>
      <c r="L7696" t="str">
        <f>VLOOKUP(C7696,ACCOUNT_MAPPING!A:C,3,FALSE)</f>
        <v>General Building Maintenance</v>
      </c>
    </row>
    <row r="7697" spans="1:12" hidden="1">
      <c r="A7697">
        <v>126056</v>
      </c>
      <c r="B7697" t="s">
        <v>306</v>
      </c>
      <c r="C7697">
        <v>50605000</v>
      </c>
      <c r="D7697" t="s">
        <v>17</v>
      </c>
      <c r="E7697" t="s">
        <v>13</v>
      </c>
      <c r="F7697" t="s">
        <v>13</v>
      </c>
      <c r="G7697" t="s">
        <v>8670</v>
      </c>
      <c r="H7697" s="2">
        <v>44917.533362268521</v>
      </c>
      <c r="I7697" t="s">
        <v>295</v>
      </c>
      <c r="J7697" s="2">
        <v>44917.533362268521</v>
      </c>
      <c r="K7697" t="s">
        <v>295</v>
      </c>
      <c r="L7697" t="str">
        <f>VLOOKUP(C7697,ACCOUNT_MAPPING!A:C,3,FALSE)</f>
        <v>General Building Maintenance</v>
      </c>
    </row>
    <row r="7698" spans="1:12" hidden="1">
      <c r="A7698">
        <v>126081</v>
      </c>
      <c r="B7698" t="s">
        <v>435</v>
      </c>
      <c r="C7698">
        <v>50605000</v>
      </c>
      <c r="D7698" t="s">
        <v>12</v>
      </c>
      <c r="E7698" t="s">
        <v>13</v>
      </c>
      <c r="F7698" t="s">
        <v>13</v>
      </c>
      <c r="G7698" t="s">
        <v>8671</v>
      </c>
      <c r="H7698" s="2">
        <v>45016.725422951386</v>
      </c>
      <c r="I7698" t="s">
        <v>437</v>
      </c>
      <c r="J7698" s="2">
        <v>45016.725422951386</v>
      </c>
      <c r="K7698" t="s">
        <v>437</v>
      </c>
      <c r="L7698" t="str">
        <f>VLOOKUP(C7698,ACCOUNT_MAPPING!A:C,3,FALSE)</f>
        <v>General Building Maintenance</v>
      </c>
    </row>
    <row r="7699" spans="1:12" hidden="1">
      <c r="A7699">
        <v>126078</v>
      </c>
      <c r="B7699" t="s">
        <v>339</v>
      </c>
      <c r="C7699">
        <v>50605000</v>
      </c>
      <c r="D7699" t="s">
        <v>17</v>
      </c>
      <c r="E7699" t="s">
        <v>13</v>
      </c>
      <c r="F7699" t="s">
        <v>13</v>
      </c>
      <c r="G7699" t="s">
        <v>8664</v>
      </c>
      <c r="H7699" s="2">
        <v>44925.539784687498</v>
      </c>
      <c r="I7699" t="s">
        <v>303</v>
      </c>
      <c r="J7699" s="2">
        <v>44925.539784687498</v>
      </c>
      <c r="K7699" t="s">
        <v>303</v>
      </c>
      <c r="L7699" t="str">
        <f>VLOOKUP(C7699,ACCOUNT_MAPPING!A:C,3,FALSE)</f>
        <v>General Building Maintenance</v>
      </c>
    </row>
    <row r="7700" spans="1:12" hidden="1">
      <c r="A7700">
        <v>126101</v>
      </c>
      <c r="B7700" t="s">
        <v>2134</v>
      </c>
      <c r="C7700">
        <v>50605000</v>
      </c>
      <c r="D7700" t="s">
        <v>17</v>
      </c>
      <c r="E7700" t="s">
        <v>13</v>
      </c>
      <c r="F7700" t="s">
        <v>13</v>
      </c>
      <c r="G7700" t="s">
        <v>8672</v>
      </c>
      <c r="H7700" s="2">
        <v>44923.529054317129</v>
      </c>
      <c r="I7700" t="s">
        <v>347</v>
      </c>
      <c r="J7700" s="2">
        <v>44923.529054317129</v>
      </c>
      <c r="K7700" t="s">
        <v>347</v>
      </c>
      <c r="L7700" t="str">
        <f>VLOOKUP(C7700,ACCOUNT_MAPPING!A:C,3,FALSE)</f>
        <v>General Building Maintenance</v>
      </c>
    </row>
    <row r="7701" spans="1:12" hidden="1">
      <c r="A7701">
        <v>126113</v>
      </c>
      <c r="B7701" t="s">
        <v>417</v>
      </c>
      <c r="C7701">
        <v>50605000</v>
      </c>
      <c r="D7701" t="s">
        <v>17</v>
      </c>
      <c r="E7701" t="s">
        <v>13</v>
      </c>
      <c r="F7701" t="s">
        <v>13</v>
      </c>
      <c r="G7701" t="s">
        <v>8673</v>
      </c>
      <c r="H7701" s="2">
        <v>44918.02430420139</v>
      </c>
      <c r="I7701" t="s">
        <v>338</v>
      </c>
      <c r="J7701" s="2">
        <v>44918.02430420139</v>
      </c>
      <c r="K7701" t="s">
        <v>338</v>
      </c>
      <c r="L7701" t="str">
        <f>VLOOKUP(C7701,ACCOUNT_MAPPING!A:C,3,FALSE)</f>
        <v>General Building Maintenance</v>
      </c>
    </row>
    <row r="7702" spans="1:12" hidden="1">
      <c r="A7702">
        <v>3540</v>
      </c>
      <c r="B7702" t="s">
        <v>11</v>
      </c>
      <c r="C7702">
        <v>50610000</v>
      </c>
      <c r="D7702" t="s">
        <v>12</v>
      </c>
      <c r="E7702" t="s">
        <v>13</v>
      </c>
      <c r="F7702" t="s">
        <v>13</v>
      </c>
      <c r="G7702" t="s">
        <v>8674</v>
      </c>
      <c r="H7702" s="2">
        <v>45020.837427430553</v>
      </c>
      <c r="I7702" t="s">
        <v>15</v>
      </c>
      <c r="J7702" s="2">
        <v>45020.837427430553</v>
      </c>
      <c r="K7702" t="s">
        <v>15</v>
      </c>
      <c r="L7702" t="str">
        <f>VLOOKUP(C7702,ACCOUNT_MAPPING!A:C,3,FALSE)</f>
        <v>General Building Maintenance</v>
      </c>
    </row>
    <row r="7703" spans="1:12" hidden="1">
      <c r="A7703">
        <v>4943</v>
      </c>
      <c r="B7703" t="s">
        <v>689</v>
      </c>
      <c r="C7703">
        <v>50610000</v>
      </c>
      <c r="D7703" t="s">
        <v>17</v>
      </c>
      <c r="E7703" t="s">
        <v>13</v>
      </c>
      <c r="F7703" t="s">
        <v>13</v>
      </c>
      <c r="G7703" t="s">
        <v>8675</v>
      </c>
      <c r="H7703" s="2">
        <v>44922.534985185186</v>
      </c>
      <c r="I7703" t="s">
        <v>41</v>
      </c>
      <c r="J7703" s="2">
        <v>44922.534985185186</v>
      </c>
      <c r="K7703" t="s">
        <v>41</v>
      </c>
      <c r="L7703" t="str">
        <f>VLOOKUP(C7703,ACCOUNT_MAPPING!A:C,3,FALSE)</f>
        <v>General Building Maintenance</v>
      </c>
    </row>
    <row r="7704" spans="1:12" hidden="1">
      <c r="A7704">
        <v>9104</v>
      </c>
      <c r="B7704" t="s">
        <v>3255</v>
      </c>
      <c r="C7704">
        <v>50610000</v>
      </c>
      <c r="D7704" t="s">
        <v>63</v>
      </c>
      <c r="E7704" t="s">
        <v>13</v>
      </c>
      <c r="F7704" t="s">
        <v>13</v>
      </c>
      <c r="G7704" t="s">
        <v>8676</v>
      </c>
      <c r="H7704" s="2">
        <v>44875.596496030092</v>
      </c>
      <c r="I7704" t="s">
        <v>1266</v>
      </c>
      <c r="J7704" s="2">
        <v>44875.596496030092</v>
      </c>
      <c r="K7704" t="s">
        <v>1266</v>
      </c>
      <c r="L7704" t="str">
        <f>VLOOKUP(C7704,ACCOUNT_MAPPING!A:C,3,FALSE)</f>
        <v>General Building Maintenance</v>
      </c>
    </row>
    <row r="7705" spans="1:12" hidden="1">
      <c r="A7705">
        <v>9179</v>
      </c>
      <c r="B7705" t="s">
        <v>776</v>
      </c>
      <c r="C7705">
        <v>50610000</v>
      </c>
      <c r="D7705" t="s">
        <v>17</v>
      </c>
      <c r="E7705" t="s">
        <v>13</v>
      </c>
      <c r="F7705" t="s">
        <v>13</v>
      </c>
      <c r="G7705" t="s">
        <v>8677</v>
      </c>
      <c r="H7705" s="2">
        <v>44924.398396840275</v>
      </c>
      <c r="I7705" t="s">
        <v>778</v>
      </c>
      <c r="J7705" s="2">
        <v>44924.398396840275</v>
      </c>
      <c r="K7705" t="s">
        <v>778</v>
      </c>
      <c r="L7705" t="str">
        <f>VLOOKUP(C7705,ACCOUNT_MAPPING!A:C,3,FALSE)</f>
        <v>General Building Maintenance</v>
      </c>
    </row>
    <row r="7706" spans="1:12" hidden="1">
      <c r="A7706">
        <v>9160</v>
      </c>
      <c r="B7706" t="s">
        <v>1726</v>
      </c>
      <c r="C7706">
        <v>50610000</v>
      </c>
      <c r="D7706" t="s">
        <v>63</v>
      </c>
      <c r="E7706" t="s">
        <v>13</v>
      </c>
      <c r="F7706" t="s">
        <v>13</v>
      </c>
      <c r="G7706" t="s">
        <v>8678</v>
      </c>
      <c r="H7706" s="2">
        <v>44873.676509293982</v>
      </c>
      <c r="I7706" t="s">
        <v>41</v>
      </c>
      <c r="J7706" s="2">
        <v>44873.676509293982</v>
      </c>
      <c r="K7706" t="s">
        <v>41</v>
      </c>
      <c r="L7706" t="str">
        <f>VLOOKUP(C7706,ACCOUNT_MAPPING!A:C,3,FALSE)</f>
        <v>General Building Maintenance</v>
      </c>
    </row>
    <row r="7707" spans="1:12" hidden="1">
      <c r="A7707">
        <v>9114</v>
      </c>
      <c r="B7707" t="s">
        <v>1183</v>
      </c>
      <c r="C7707">
        <v>50610000</v>
      </c>
      <c r="D7707" t="s">
        <v>63</v>
      </c>
      <c r="E7707" t="s">
        <v>13</v>
      </c>
      <c r="F7707" t="s">
        <v>13</v>
      </c>
      <c r="G7707" t="s">
        <v>8679</v>
      </c>
      <c r="H7707" s="2">
        <v>44876.710178935187</v>
      </c>
      <c r="I7707" t="s">
        <v>15</v>
      </c>
      <c r="J7707" s="2">
        <v>44876.710178935187</v>
      </c>
      <c r="K7707" t="s">
        <v>15</v>
      </c>
      <c r="L7707" t="str">
        <f>VLOOKUP(C7707,ACCOUNT_MAPPING!A:C,3,FALSE)</f>
        <v>General Building Maintenance</v>
      </c>
    </row>
    <row r="7708" spans="1:12" hidden="1">
      <c r="A7708">
        <v>10836</v>
      </c>
      <c r="B7708" t="s">
        <v>2586</v>
      </c>
      <c r="C7708">
        <v>50610000</v>
      </c>
      <c r="D7708" t="s">
        <v>17</v>
      </c>
      <c r="E7708" t="s">
        <v>13</v>
      </c>
      <c r="F7708" t="s">
        <v>13</v>
      </c>
      <c r="G7708" t="s">
        <v>8680</v>
      </c>
      <c r="H7708" s="2">
        <v>44922.673062118054</v>
      </c>
      <c r="I7708" t="s">
        <v>41</v>
      </c>
      <c r="J7708" s="2">
        <v>44922.673062118054</v>
      </c>
      <c r="K7708" t="s">
        <v>41</v>
      </c>
      <c r="L7708" t="str">
        <f>VLOOKUP(C7708,ACCOUNT_MAPPING!A:C,3,FALSE)</f>
        <v>General Building Maintenance</v>
      </c>
    </row>
    <row r="7709" spans="1:12" hidden="1">
      <c r="A7709">
        <v>11229</v>
      </c>
      <c r="B7709" t="s">
        <v>885</v>
      </c>
      <c r="C7709">
        <v>50610000</v>
      </c>
      <c r="D7709" t="s">
        <v>17</v>
      </c>
      <c r="E7709" t="s">
        <v>13</v>
      </c>
      <c r="F7709" t="s">
        <v>13</v>
      </c>
      <c r="G7709" t="s">
        <v>8681</v>
      </c>
      <c r="H7709" s="2">
        <v>44924.496716087961</v>
      </c>
      <c r="I7709" t="s">
        <v>887</v>
      </c>
      <c r="J7709" s="2">
        <v>44924.496716087961</v>
      </c>
      <c r="K7709" t="s">
        <v>887</v>
      </c>
      <c r="L7709" t="str">
        <f>VLOOKUP(C7709,ACCOUNT_MAPPING!A:C,3,FALSE)</f>
        <v>General Building Maintenance</v>
      </c>
    </row>
    <row r="7710" spans="1:12" hidden="1">
      <c r="A7710">
        <v>11435</v>
      </c>
      <c r="B7710" t="s">
        <v>907</v>
      </c>
      <c r="C7710">
        <v>50610000</v>
      </c>
      <c r="D7710" t="s">
        <v>17</v>
      </c>
      <c r="E7710" t="s">
        <v>13</v>
      </c>
      <c r="F7710" t="s">
        <v>13</v>
      </c>
      <c r="G7710" t="s">
        <v>8682</v>
      </c>
      <c r="H7710" s="2">
        <v>44922.519400578705</v>
      </c>
      <c r="I7710" t="s">
        <v>909</v>
      </c>
      <c r="J7710" s="2">
        <v>44922.519400578705</v>
      </c>
      <c r="K7710" t="s">
        <v>909</v>
      </c>
      <c r="L7710" t="str">
        <f>VLOOKUP(C7710,ACCOUNT_MAPPING!A:C,3,FALSE)</f>
        <v>General Building Maintenance</v>
      </c>
    </row>
    <row r="7711" spans="1:12" hidden="1">
      <c r="A7711">
        <v>11730</v>
      </c>
      <c r="B7711" t="s">
        <v>923</v>
      </c>
      <c r="C7711">
        <v>50610000</v>
      </c>
      <c r="D7711" t="s">
        <v>17</v>
      </c>
      <c r="E7711" t="s">
        <v>13</v>
      </c>
      <c r="F7711" t="s">
        <v>13</v>
      </c>
      <c r="G7711" t="s">
        <v>8683</v>
      </c>
      <c r="H7711" s="2">
        <v>44929.73916203704</v>
      </c>
      <c r="I7711" t="s">
        <v>548</v>
      </c>
      <c r="J7711" s="2">
        <v>44929.73916203704</v>
      </c>
      <c r="K7711" t="s">
        <v>548</v>
      </c>
      <c r="L7711" t="str">
        <f>VLOOKUP(C7711,ACCOUNT_MAPPING!A:C,3,FALSE)</f>
        <v>General Building Maintenance</v>
      </c>
    </row>
    <row r="7712" spans="1:12" hidden="1">
      <c r="A7712">
        <v>11803</v>
      </c>
      <c r="B7712" t="s">
        <v>4873</v>
      </c>
      <c r="C7712">
        <v>50610000</v>
      </c>
      <c r="D7712" t="s">
        <v>17</v>
      </c>
      <c r="E7712" t="s">
        <v>13</v>
      </c>
      <c r="F7712" t="s">
        <v>13</v>
      </c>
      <c r="G7712" t="s">
        <v>8684</v>
      </c>
      <c r="H7712" s="2">
        <v>44917.468671377312</v>
      </c>
      <c r="I7712" t="s">
        <v>233</v>
      </c>
      <c r="J7712" s="2">
        <v>44917.468671377312</v>
      </c>
      <c r="K7712" t="s">
        <v>233</v>
      </c>
      <c r="L7712" t="str">
        <f>VLOOKUP(C7712,ACCOUNT_MAPPING!A:C,3,FALSE)</f>
        <v>General Building Maintenance</v>
      </c>
    </row>
    <row r="7713" spans="1:12" hidden="1">
      <c r="A7713">
        <v>11891</v>
      </c>
      <c r="B7713" t="s">
        <v>966</v>
      </c>
      <c r="C7713">
        <v>50610000</v>
      </c>
      <c r="D7713" t="s">
        <v>63</v>
      </c>
      <c r="E7713" t="s">
        <v>13</v>
      </c>
      <c r="F7713" t="s">
        <v>13</v>
      </c>
      <c r="G7713" t="s">
        <v>8685</v>
      </c>
      <c r="H7713" s="2">
        <v>44876.908290243053</v>
      </c>
      <c r="I7713" t="s">
        <v>720</v>
      </c>
      <c r="J7713" s="2">
        <v>44876.908290243053</v>
      </c>
      <c r="K7713" t="s">
        <v>720</v>
      </c>
      <c r="L7713" t="str">
        <f>VLOOKUP(C7713,ACCOUNT_MAPPING!A:C,3,FALSE)</f>
        <v>General Building Maintenance</v>
      </c>
    </row>
    <row r="7714" spans="1:12" hidden="1">
      <c r="A7714">
        <v>36686</v>
      </c>
      <c r="B7714" t="s">
        <v>546</v>
      </c>
      <c r="C7714">
        <v>50610000</v>
      </c>
      <c r="D7714" t="s">
        <v>12</v>
      </c>
      <c r="E7714" t="s">
        <v>13</v>
      </c>
      <c r="F7714" t="s">
        <v>13</v>
      </c>
      <c r="G7714" t="s">
        <v>8686</v>
      </c>
      <c r="H7714" s="2">
        <v>45013.547598958336</v>
      </c>
      <c r="I7714" t="s">
        <v>548</v>
      </c>
      <c r="J7714" s="2">
        <v>45013.547598958336</v>
      </c>
      <c r="K7714" t="s">
        <v>548</v>
      </c>
      <c r="L7714" t="str">
        <f>VLOOKUP(C7714,ACCOUNT_MAPPING!A:C,3,FALSE)</f>
        <v>General Building Maintenance</v>
      </c>
    </row>
    <row r="7715" spans="1:12" hidden="1">
      <c r="A7715">
        <v>83061</v>
      </c>
      <c r="B7715" t="s">
        <v>273</v>
      </c>
      <c r="C7715">
        <v>50610000</v>
      </c>
      <c r="D7715" t="s">
        <v>17</v>
      </c>
      <c r="E7715" t="s">
        <v>13</v>
      </c>
      <c r="F7715" t="s">
        <v>13</v>
      </c>
      <c r="G7715" t="s">
        <v>8687</v>
      </c>
      <c r="H7715" s="2">
        <v>44922.704771331017</v>
      </c>
      <c r="I7715" t="s">
        <v>275</v>
      </c>
      <c r="J7715" s="2">
        <v>44922.704771331017</v>
      </c>
      <c r="K7715" t="s">
        <v>275</v>
      </c>
      <c r="L7715" t="str">
        <f>VLOOKUP(C7715,ACCOUNT_MAPPING!A:C,3,FALSE)</f>
        <v>General Building Maintenance</v>
      </c>
    </row>
    <row r="7716" spans="1:12" hidden="1">
      <c r="A7716">
        <v>126067</v>
      </c>
      <c r="B7716" t="s">
        <v>351</v>
      </c>
      <c r="C7716">
        <v>50610000</v>
      </c>
      <c r="D7716" t="s">
        <v>12</v>
      </c>
      <c r="E7716" t="s">
        <v>13</v>
      </c>
      <c r="F7716" t="s">
        <v>13</v>
      </c>
      <c r="G7716" t="s">
        <v>8688</v>
      </c>
      <c r="H7716" s="2">
        <v>45015.513154432869</v>
      </c>
      <c r="I7716" t="s">
        <v>300</v>
      </c>
      <c r="J7716" s="2">
        <v>45015.513154432869</v>
      </c>
      <c r="K7716" t="s">
        <v>300</v>
      </c>
      <c r="L7716" t="str">
        <f>VLOOKUP(C7716,ACCOUNT_MAPPING!A:C,3,FALSE)</f>
        <v>General Building Maintenance</v>
      </c>
    </row>
    <row r="7717" spans="1:12" hidden="1">
      <c r="A7717">
        <v>126072</v>
      </c>
      <c r="B7717" t="s">
        <v>1133</v>
      </c>
      <c r="C7717">
        <v>50610000</v>
      </c>
      <c r="D7717" t="s">
        <v>12</v>
      </c>
      <c r="E7717" t="s">
        <v>13</v>
      </c>
      <c r="F7717" t="s">
        <v>13</v>
      </c>
      <c r="G7717" t="s">
        <v>8689</v>
      </c>
      <c r="H7717" s="2">
        <v>45019.509746759257</v>
      </c>
      <c r="I7717" t="s">
        <v>326</v>
      </c>
      <c r="J7717" s="2">
        <v>45019.509746759257</v>
      </c>
      <c r="K7717" t="s">
        <v>326</v>
      </c>
      <c r="L7717" t="str">
        <f>VLOOKUP(C7717,ACCOUNT_MAPPING!A:C,3,FALSE)</f>
        <v>General Building Maintenance</v>
      </c>
    </row>
    <row r="7718" spans="1:12" hidden="1">
      <c r="A7718">
        <v>109347</v>
      </c>
      <c r="B7718" t="s">
        <v>6302</v>
      </c>
      <c r="C7718">
        <v>50610000</v>
      </c>
      <c r="D7718" t="s">
        <v>12</v>
      </c>
      <c r="E7718" t="s">
        <v>13</v>
      </c>
      <c r="F7718" t="s">
        <v>13</v>
      </c>
      <c r="G7718" t="s">
        <v>8690</v>
      </c>
      <c r="H7718" s="2">
        <v>45020.575334953704</v>
      </c>
      <c r="I7718" t="s">
        <v>720</v>
      </c>
      <c r="J7718" s="2">
        <v>45020.575334953704</v>
      </c>
      <c r="K7718" t="s">
        <v>720</v>
      </c>
      <c r="L7718" t="str">
        <f>VLOOKUP(C7718,ACCOUNT_MAPPING!A:C,3,FALSE)</f>
        <v>General Building Maintenance</v>
      </c>
    </row>
    <row r="7719" spans="1:12" hidden="1">
      <c r="A7719">
        <v>126075</v>
      </c>
      <c r="B7719" t="s">
        <v>416</v>
      </c>
      <c r="C7719">
        <v>50610000</v>
      </c>
      <c r="D7719" t="s">
        <v>12</v>
      </c>
      <c r="E7719" t="s">
        <v>13</v>
      </c>
      <c r="F7719" t="s">
        <v>13</v>
      </c>
      <c r="G7719" t="s">
        <v>8691</v>
      </c>
      <c r="H7719" s="2">
        <v>45015.315053738428</v>
      </c>
      <c r="I7719" t="s">
        <v>303</v>
      </c>
      <c r="J7719" s="2">
        <v>45015.315053738428</v>
      </c>
      <c r="K7719" t="s">
        <v>303</v>
      </c>
      <c r="L7719" t="str">
        <f>VLOOKUP(C7719,ACCOUNT_MAPPING!A:C,3,FALSE)</f>
        <v>General Building Maintenance</v>
      </c>
    </row>
    <row r="7720" spans="1:12" hidden="1">
      <c r="A7720">
        <v>126078</v>
      </c>
      <c r="B7720" t="s">
        <v>339</v>
      </c>
      <c r="C7720">
        <v>50610000</v>
      </c>
      <c r="D7720" t="s">
        <v>12</v>
      </c>
      <c r="E7720" t="s">
        <v>13</v>
      </c>
      <c r="F7720" t="s">
        <v>13</v>
      </c>
      <c r="G7720" t="s">
        <v>8692</v>
      </c>
      <c r="H7720" s="2">
        <v>45015.309941585649</v>
      </c>
      <c r="I7720" t="s">
        <v>303</v>
      </c>
      <c r="J7720" s="2">
        <v>45015.309941585649</v>
      </c>
      <c r="K7720" t="s">
        <v>303</v>
      </c>
      <c r="L7720" t="str">
        <f>VLOOKUP(C7720,ACCOUNT_MAPPING!A:C,3,FALSE)</f>
        <v>General Building Maintenance</v>
      </c>
    </row>
    <row r="7721" spans="1:12" hidden="1">
      <c r="A7721">
        <v>126080</v>
      </c>
      <c r="B7721" t="s">
        <v>342</v>
      </c>
      <c r="C7721">
        <v>50610000</v>
      </c>
      <c r="D7721" t="s">
        <v>12</v>
      </c>
      <c r="E7721" t="s">
        <v>13</v>
      </c>
      <c r="F7721" t="s">
        <v>13</v>
      </c>
      <c r="G7721" t="s">
        <v>8688</v>
      </c>
      <c r="H7721" s="2">
        <v>45015.546467743057</v>
      </c>
      <c r="I7721" t="s">
        <v>300</v>
      </c>
      <c r="J7721" s="2">
        <v>45015.546467743057</v>
      </c>
      <c r="K7721" t="s">
        <v>300</v>
      </c>
      <c r="L7721" t="str">
        <f>VLOOKUP(C7721,ACCOUNT_MAPPING!A:C,3,FALSE)</f>
        <v>General Building Maintenance</v>
      </c>
    </row>
    <row r="7722" spans="1:12" hidden="1">
      <c r="A7722">
        <v>126040</v>
      </c>
      <c r="B7722" t="s">
        <v>5204</v>
      </c>
      <c r="C7722">
        <v>50610000</v>
      </c>
      <c r="D7722" t="s">
        <v>63</v>
      </c>
      <c r="E7722" t="s">
        <v>13</v>
      </c>
      <c r="F7722" t="s">
        <v>13</v>
      </c>
      <c r="G7722" t="s">
        <v>8693</v>
      </c>
      <c r="H7722" s="2">
        <v>44875.865415509259</v>
      </c>
      <c r="I7722" t="s">
        <v>5206</v>
      </c>
      <c r="J7722" s="2">
        <v>44875.865415509259</v>
      </c>
      <c r="K7722" t="s">
        <v>5206</v>
      </c>
      <c r="L7722" t="str">
        <f>VLOOKUP(C7722,ACCOUNT_MAPPING!A:C,3,FALSE)</f>
        <v>General Building Maintenance</v>
      </c>
    </row>
    <row r="7723" spans="1:12" hidden="1">
      <c r="A7723">
        <v>126074</v>
      </c>
      <c r="B7723" t="s">
        <v>301</v>
      </c>
      <c r="C7723">
        <v>50610000</v>
      </c>
      <c r="D7723" t="s">
        <v>12</v>
      </c>
      <c r="E7723" t="s">
        <v>13</v>
      </c>
      <c r="F7723" t="s">
        <v>13</v>
      </c>
      <c r="G7723" t="s">
        <v>8692</v>
      </c>
      <c r="H7723" s="2">
        <v>45015.316297303238</v>
      </c>
      <c r="I7723" t="s">
        <v>303</v>
      </c>
      <c r="J7723" s="2">
        <v>45015.316297303238</v>
      </c>
      <c r="K7723" t="s">
        <v>303</v>
      </c>
      <c r="L7723" t="str">
        <f>VLOOKUP(C7723,ACCOUNT_MAPPING!A:C,3,FALSE)</f>
        <v>General Building Maintenance</v>
      </c>
    </row>
    <row r="7724" spans="1:12" hidden="1">
      <c r="A7724">
        <v>126076</v>
      </c>
      <c r="B7724" t="s">
        <v>331</v>
      </c>
      <c r="C7724">
        <v>50610000</v>
      </c>
      <c r="D7724" t="s">
        <v>12</v>
      </c>
      <c r="E7724" t="s">
        <v>13</v>
      </c>
      <c r="F7724" t="s">
        <v>13</v>
      </c>
      <c r="G7724" t="s">
        <v>8692</v>
      </c>
      <c r="H7724" s="2">
        <v>45015.313850659724</v>
      </c>
      <c r="I7724" t="s">
        <v>303</v>
      </c>
      <c r="J7724" s="2">
        <v>45015.313850659724</v>
      </c>
      <c r="K7724" t="s">
        <v>303</v>
      </c>
      <c r="L7724" t="str">
        <f>VLOOKUP(C7724,ACCOUNT_MAPPING!A:C,3,FALSE)</f>
        <v>General Building Maintenance</v>
      </c>
    </row>
    <row r="7725" spans="1:12" hidden="1">
      <c r="A7725">
        <v>126065</v>
      </c>
      <c r="B7725" t="s">
        <v>314</v>
      </c>
      <c r="C7725">
        <v>50610000</v>
      </c>
      <c r="D7725" t="s">
        <v>12</v>
      </c>
      <c r="E7725" t="s">
        <v>13</v>
      </c>
      <c r="F7725" t="s">
        <v>13</v>
      </c>
      <c r="G7725" t="s">
        <v>8688</v>
      </c>
      <c r="H7725" s="2">
        <v>45015.450582604164</v>
      </c>
      <c r="I7725" t="s">
        <v>300</v>
      </c>
      <c r="J7725" s="2">
        <v>45015.450582604164</v>
      </c>
      <c r="K7725" t="s">
        <v>300</v>
      </c>
      <c r="L7725" t="str">
        <f>VLOOKUP(C7725,ACCOUNT_MAPPING!A:C,3,FALSE)</f>
        <v>General Building Maintenance</v>
      </c>
    </row>
    <row r="7726" spans="1:12" hidden="1">
      <c r="A7726">
        <v>126066</v>
      </c>
      <c r="B7726" t="s">
        <v>298</v>
      </c>
      <c r="C7726">
        <v>50610000</v>
      </c>
      <c r="D7726" t="s">
        <v>12</v>
      </c>
      <c r="E7726" t="s">
        <v>13</v>
      </c>
      <c r="F7726" t="s">
        <v>13</v>
      </c>
      <c r="G7726" t="s">
        <v>8688</v>
      </c>
      <c r="H7726" s="2">
        <v>45015.45019447917</v>
      </c>
      <c r="I7726" t="s">
        <v>300</v>
      </c>
      <c r="J7726" s="2">
        <v>45015.45019447917</v>
      </c>
      <c r="K7726" t="s">
        <v>300</v>
      </c>
      <c r="L7726" t="str">
        <f>VLOOKUP(C7726,ACCOUNT_MAPPING!A:C,3,FALSE)</f>
        <v>General Building Maintenance</v>
      </c>
    </row>
    <row r="7727" spans="1:12" hidden="1">
      <c r="A7727">
        <v>126069</v>
      </c>
      <c r="B7727" t="s">
        <v>605</v>
      </c>
      <c r="C7727">
        <v>50610000</v>
      </c>
      <c r="D7727" t="s">
        <v>12</v>
      </c>
      <c r="E7727" t="s">
        <v>13</v>
      </c>
      <c r="F7727" t="s">
        <v>13</v>
      </c>
      <c r="G7727" t="s">
        <v>8688</v>
      </c>
      <c r="H7727" s="2">
        <v>45015.570787384262</v>
      </c>
      <c r="I7727" t="s">
        <v>300</v>
      </c>
      <c r="J7727" s="2">
        <v>45015.570787384262</v>
      </c>
      <c r="K7727" t="s">
        <v>300</v>
      </c>
      <c r="L7727" t="str">
        <f>VLOOKUP(C7727,ACCOUNT_MAPPING!A:C,3,FALSE)</f>
        <v>General Building Maintenance</v>
      </c>
    </row>
    <row r="7728" spans="1:12" hidden="1">
      <c r="A7728">
        <v>126070</v>
      </c>
      <c r="B7728" t="s">
        <v>402</v>
      </c>
      <c r="C7728">
        <v>50610000</v>
      </c>
      <c r="D7728" t="s">
        <v>12</v>
      </c>
      <c r="E7728" t="s">
        <v>13</v>
      </c>
      <c r="F7728" t="s">
        <v>13</v>
      </c>
      <c r="G7728" t="s">
        <v>8688</v>
      </c>
      <c r="H7728" s="2">
        <v>45015.574874189813</v>
      </c>
      <c r="I7728" t="s">
        <v>300</v>
      </c>
      <c r="J7728" s="2">
        <v>45015.574874189813</v>
      </c>
      <c r="K7728" t="s">
        <v>300</v>
      </c>
      <c r="L7728" t="str">
        <f>VLOOKUP(C7728,ACCOUNT_MAPPING!A:C,3,FALSE)</f>
        <v>General Building Maintenance</v>
      </c>
    </row>
    <row r="7729" spans="1:12" hidden="1">
      <c r="A7729">
        <v>126071</v>
      </c>
      <c r="B7729" t="s">
        <v>324</v>
      </c>
      <c r="C7729">
        <v>50610000</v>
      </c>
      <c r="D7729" t="s">
        <v>12</v>
      </c>
      <c r="E7729" t="s">
        <v>13</v>
      </c>
      <c r="F7729" t="s">
        <v>13</v>
      </c>
      <c r="G7729" t="s">
        <v>8694</v>
      </c>
      <c r="H7729" s="2">
        <v>45013.622326157405</v>
      </c>
      <c r="I7729" t="s">
        <v>326</v>
      </c>
      <c r="J7729" s="2">
        <v>45013.622326157405</v>
      </c>
      <c r="K7729" t="s">
        <v>326</v>
      </c>
      <c r="L7729" t="str">
        <f>VLOOKUP(C7729,ACCOUNT_MAPPING!A:C,3,FALSE)</f>
        <v>General Building Maintenance</v>
      </c>
    </row>
    <row r="7730" spans="1:12" hidden="1">
      <c r="A7730">
        <v>126073</v>
      </c>
      <c r="B7730" t="s">
        <v>327</v>
      </c>
      <c r="C7730">
        <v>50610000</v>
      </c>
      <c r="D7730" t="s">
        <v>12</v>
      </c>
      <c r="E7730" t="s">
        <v>13</v>
      </c>
      <c r="F7730" t="s">
        <v>13</v>
      </c>
      <c r="G7730" t="s">
        <v>8692</v>
      </c>
      <c r="H7730" s="2">
        <v>45015.318232986108</v>
      </c>
      <c r="I7730" t="s">
        <v>303</v>
      </c>
      <c r="J7730" s="2">
        <v>45015.318232986108</v>
      </c>
      <c r="K7730" t="s">
        <v>303</v>
      </c>
      <c r="L7730" t="str">
        <f>VLOOKUP(C7730,ACCOUNT_MAPPING!A:C,3,FALSE)</f>
        <v>General Building Maintenance</v>
      </c>
    </row>
    <row r="7731" spans="1:12" hidden="1">
      <c r="A7731">
        <v>126077</v>
      </c>
      <c r="B7731" t="s">
        <v>335</v>
      </c>
      <c r="C7731">
        <v>50610000</v>
      </c>
      <c r="D7731" t="s">
        <v>12</v>
      </c>
      <c r="E7731" t="s">
        <v>13</v>
      </c>
      <c r="F7731" t="s">
        <v>13</v>
      </c>
      <c r="G7731" t="s">
        <v>8692</v>
      </c>
      <c r="H7731" s="2">
        <v>45015.311461840276</v>
      </c>
      <c r="I7731" t="s">
        <v>303</v>
      </c>
      <c r="J7731" s="2">
        <v>45015.311461840276</v>
      </c>
      <c r="K7731" t="s">
        <v>303</v>
      </c>
      <c r="L7731" t="str">
        <f>VLOOKUP(C7731,ACCOUNT_MAPPING!A:C,3,FALSE)</f>
        <v>General Building Maintenance</v>
      </c>
    </row>
    <row r="7732" spans="1:12" hidden="1">
      <c r="A7732">
        <v>126079</v>
      </c>
      <c r="B7732" t="s">
        <v>340</v>
      </c>
      <c r="C7732">
        <v>50610000</v>
      </c>
      <c r="D7732" t="s">
        <v>12</v>
      </c>
      <c r="E7732" t="s">
        <v>13</v>
      </c>
      <c r="F7732" t="s">
        <v>13</v>
      </c>
      <c r="G7732" t="s">
        <v>8688</v>
      </c>
      <c r="H7732" s="2">
        <v>45015.546035648149</v>
      </c>
      <c r="I7732" t="s">
        <v>300</v>
      </c>
      <c r="J7732" s="2">
        <v>45015.546035648149</v>
      </c>
      <c r="K7732" t="s">
        <v>300</v>
      </c>
      <c r="L7732" t="str">
        <f>VLOOKUP(C7732,ACCOUNT_MAPPING!A:C,3,FALSE)</f>
        <v>General Building Maintenance</v>
      </c>
    </row>
    <row r="7733" spans="1:12" hidden="1">
      <c r="A7733">
        <v>126056</v>
      </c>
      <c r="B7733" t="s">
        <v>306</v>
      </c>
      <c r="C7733">
        <v>50610000</v>
      </c>
      <c r="D7733" t="s">
        <v>12</v>
      </c>
      <c r="E7733" t="s">
        <v>13</v>
      </c>
      <c r="F7733" t="s">
        <v>13</v>
      </c>
      <c r="G7733" t="s">
        <v>8695</v>
      </c>
      <c r="H7733" s="2">
        <v>45015.422538969906</v>
      </c>
      <c r="I7733" t="s">
        <v>295</v>
      </c>
      <c r="J7733" s="2">
        <v>45015.422538969906</v>
      </c>
      <c r="K7733" t="s">
        <v>295</v>
      </c>
      <c r="L7733" t="str">
        <f>VLOOKUP(C7733,ACCOUNT_MAPPING!A:C,3,FALSE)</f>
        <v>General Building Maintenance</v>
      </c>
    </row>
    <row r="7734" spans="1:12" hidden="1">
      <c r="A7734">
        <v>126081</v>
      </c>
      <c r="B7734" t="s">
        <v>435</v>
      </c>
      <c r="C7734">
        <v>50610000</v>
      </c>
      <c r="D7734" t="s">
        <v>12</v>
      </c>
      <c r="E7734" t="s">
        <v>13</v>
      </c>
      <c r="F7734" t="s">
        <v>13</v>
      </c>
      <c r="G7734" t="s">
        <v>8696</v>
      </c>
      <c r="H7734" s="2">
        <v>45016.687515821759</v>
      </c>
      <c r="I7734" t="s">
        <v>437</v>
      </c>
      <c r="J7734" s="2">
        <v>45016.687515821759</v>
      </c>
      <c r="K7734" t="s">
        <v>437</v>
      </c>
      <c r="L7734" t="str">
        <f>VLOOKUP(C7734,ACCOUNT_MAPPING!A:C,3,FALSE)</f>
        <v>General Building Maintenance</v>
      </c>
    </row>
    <row r="7735" spans="1:12" hidden="1">
      <c r="A7735">
        <v>126068</v>
      </c>
      <c r="B7735" t="s">
        <v>381</v>
      </c>
      <c r="C7735">
        <v>50610000</v>
      </c>
      <c r="D7735" t="s">
        <v>12</v>
      </c>
      <c r="E7735" t="s">
        <v>13</v>
      </c>
      <c r="F7735" t="s">
        <v>13</v>
      </c>
      <c r="G7735" t="s">
        <v>8688</v>
      </c>
      <c r="H7735" s="2">
        <v>45015.553766550926</v>
      </c>
      <c r="I7735" t="s">
        <v>300</v>
      </c>
      <c r="J7735" s="2">
        <v>45015.553766550926</v>
      </c>
      <c r="K7735" t="s">
        <v>300</v>
      </c>
      <c r="L7735" t="str">
        <f>VLOOKUP(C7735,ACCOUNT_MAPPING!A:C,3,FALSE)</f>
        <v>General Building Maintenance</v>
      </c>
    </row>
    <row r="7736" spans="1:12" hidden="1">
      <c r="A7736">
        <v>126183</v>
      </c>
      <c r="B7736" t="s">
        <v>483</v>
      </c>
      <c r="C7736">
        <v>50610000</v>
      </c>
      <c r="D7736" t="s">
        <v>17</v>
      </c>
      <c r="E7736" t="s">
        <v>13</v>
      </c>
      <c r="F7736" t="s">
        <v>13</v>
      </c>
      <c r="G7736" t="s">
        <v>8697</v>
      </c>
      <c r="H7736" s="2">
        <v>44923.522551273149</v>
      </c>
      <c r="I7736" t="s">
        <v>347</v>
      </c>
      <c r="J7736" s="2">
        <v>44923.522551273149</v>
      </c>
      <c r="K7736" t="s">
        <v>347</v>
      </c>
      <c r="L7736" t="str">
        <f>VLOOKUP(C7736,ACCOUNT_MAPPING!A:C,3,FALSE)</f>
        <v>General Building Maintenance</v>
      </c>
    </row>
    <row r="7737" spans="1:12" hidden="1">
      <c r="A7737">
        <v>126101</v>
      </c>
      <c r="B7737" t="s">
        <v>2134</v>
      </c>
      <c r="C7737">
        <v>50610000</v>
      </c>
      <c r="D7737" t="s">
        <v>17</v>
      </c>
      <c r="E7737" t="s">
        <v>13</v>
      </c>
      <c r="F7737" t="s">
        <v>13</v>
      </c>
      <c r="G7737" t="s">
        <v>8697</v>
      </c>
      <c r="H7737" s="2">
        <v>44923.53202353009</v>
      </c>
      <c r="I7737" t="s">
        <v>347</v>
      </c>
      <c r="J7737" s="2">
        <v>44923.53202353009</v>
      </c>
      <c r="K7737" t="s">
        <v>347</v>
      </c>
      <c r="L7737" t="str">
        <f>VLOOKUP(C7737,ACCOUNT_MAPPING!A:C,3,FALSE)</f>
        <v>General Building Maintenance</v>
      </c>
    </row>
    <row r="7738" spans="1:12" hidden="1">
      <c r="A7738">
        <v>8864</v>
      </c>
      <c r="B7738" t="s">
        <v>5410</v>
      </c>
      <c r="C7738">
        <v>50619000</v>
      </c>
      <c r="D7738" t="s">
        <v>12</v>
      </c>
      <c r="E7738" t="s">
        <v>13</v>
      </c>
      <c r="F7738" t="s">
        <v>13</v>
      </c>
      <c r="G7738" t="s">
        <v>8698</v>
      </c>
      <c r="H7738" s="2">
        <v>45015.449627314818</v>
      </c>
      <c r="I7738" t="s">
        <v>60</v>
      </c>
      <c r="J7738" s="2">
        <v>45015.449627314818</v>
      </c>
      <c r="K7738" t="s">
        <v>60</v>
      </c>
      <c r="L7738" t="str">
        <f>VLOOKUP(C7738,ACCOUNT_MAPPING!A:C,3,FALSE)</f>
        <v>General Building Maintenance</v>
      </c>
    </row>
    <row r="7739" spans="1:12" hidden="1">
      <c r="A7739">
        <v>9156</v>
      </c>
      <c r="B7739" t="s">
        <v>1181</v>
      </c>
      <c r="C7739">
        <v>50619000</v>
      </c>
      <c r="D7739" t="s">
        <v>12</v>
      </c>
      <c r="E7739" t="s">
        <v>13</v>
      </c>
      <c r="F7739" t="s">
        <v>13</v>
      </c>
      <c r="G7739" t="s">
        <v>8699</v>
      </c>
      <c r="H7739" s="2">
        <v>45021.676754201391</v>
      </c>
      <c r="I7739" t="s">
        <v>225</v>
      </c>
      <c r="J7739" s="2">
        <v>45021.676754201391</v>
      </c>
      <c r="K7739" t="s">
        <v>225</v>
      </c>
      <c r="L7739" t="str">
        <f>VLOOKUP(C7739,ACCOUNT_MAPPING!A:C,3,FALSE)</f>
        <v>General Building Maintenance</v>
      </c>
    </row>
    <row r="7740" spans="1:12" hidden="1">
      <c r="A7740">
        <v>10530</v>
      </c>
      <c r="B7740" t="s">
        <v>7877</v>
      </c>
      <c r="C7740">
        <v>50619000</v>
      </c>
      <c r="D7740" t="s">
        <v>12</v>
      </c>
      <c r="E7740" t="s">
        <v>13</v>
      </c>
      <c r="F7740" t="s">
        <v>13</v>
      </c>
      <c r="G7740" t="s">
        <v>8700</v>
      </c>
      <c r="H7740" s="2">
        <v>45013.402373495373</v>
      </c>
      <c r="I7740" t="s">
        <v>3471</v>
      </c>
      <c r="J7740" s="2">
        <v>45013.402373495373</v>
      </c>
      <c r="K7740" t="s">
        <v>3471</v>
      </c>
      <c r="L7740" t="str">
        <f>VLOOKUP(C7740,ACCOUNT_MAPPING!A:C,3,FALSE)</f>
        <v>General Building Maintenance</v>
      </c>
    </row>
    <row r="7741" spans="1:12" hidden="1">
      <c r="A7741">
        <v>10732</v>
      </c>
      <c r="B7741" t="s">
        <v>85</v>
      </c>
      <c r="C7741">
        <v>50619000</v>
      </c>
      <c r="D7741" t="s">
        <v>17</v>
      </c>
      <c r="E7741" t="s">
        <v>13</v>
      </c>
      <c r="F7741" t="s">
        <v>13</v>
      </c>
      <c r="G7741" t="s">
        <v>8701</v>
      </c>
      <c r="H7741" s="2">
        <v>44929.423079050925</v>
      </c>
      <c r="I7741" t="s">
        <v>553</v>
      </c>
      <c r="J7741" s="2">
        <v>44929.423079050925</v>
      </c>
      <c r="K7741" t="s">
        <v>553</v>
      </c>
      <c r="L7741" t="str">
        <f>VLOOKUP(C7741,ACCOUNT_MAPPING!A:C,3,FALSE)</f>
        <v>General Building Maintenance</v>
      </c>
    </row>
    <row r="7742" spans="1:12" hidden="1">
      <c r="A7742">
        <v>10727</v>
      </c>
      <c r="B7742" t="s">
        <v>4642</v>
      </c>
      <c r="C7742">
        <v>50619000</v>
      </c>
      <c r="D7742" t="s">
        <v>12</v>
      </c>
      <c r="E7742" t="s">
        <v>13</v>
      </c>
      <c r="F7742" t="s">
        <v>13</v>
      </c>
      <c r="G7742" t="s">
        <v>8702</v>
      </c>
      <c r="H7742" s="2">
        <v>45024.731483645832</v>
      </c>
      <c r="I7742" t="s">
        <v>87</v>
      </c>
      <c r="J7742" s="2">
        <v>45024.731483645832</v>
      </c>
      <c r="K7742" t="s">
        <v>87</v>
      </c>
      <c r="L7742" t="str">
        <f>VLOOKUP(C7742,ACCOUNT_MAPPING!A:C,3,FALSE)</f>
        <v>General Building Maintenance</v>
      </c>
    </row>
    <row r="7743" spans="1:12" hidden="1">
      <c r="A7743">
        <v>11429</v>
      </c>
      <c r="B7743" t="s">
        <v>4772</v>
      </c>
      <c r="C7743">
        <v>50619000</v>
      </c>
      <c r="D7743" t="s">
        <v>17</v>
      </c>
      <c r="E7743" t="s">
        <v>13</v>
      </c>
      <c r="F7743" t="s">
        <v>13</v>
      </c>
      <c r="G7743" t="s">
        <v>8703</v>
      </c>
      <c r="H7743" s="2">
        <v>44924.527266435187</v>
      </c>
      <c r="I7743" t="s">
        <v>909</v>
      </c>
      <c r="J7743" s="2">
        <v>44924.527266435187</v>
      </c>
      <c r="K7743" t="s">
        <v>909</v>
      </c>
      <c r="L7743" t="str">
        <f>VLOOKUP(C7743,ACCOUNT_MAPPING!A:C,3,FALSE)</f>
        <v>General Building Maintenance</v>
      </c>
    </row>
    <row r="7744" spans="1:12" hidden="1">
      <c r="A7744">
        <v>11468</v>
      </c>
      <c r="B7744" t="s">
        <v>937</v>
      </c>
      <c r="C7744">
        <v>50619000</v>
      </c>
      <c r="D7744" t="s">
        <v>17</v>
      </c>
      <c r="E7744" t="s">
        <v>13</v>
      </c>
      <c r="F7744" t="s">
        <v>13</v>
      </c>
      <c r="G7744" t="s">
        <v>8704</v>
      </c>
      <c r="H7744" s="2">
        <v>44923.630436226849</v>
      </c>
      <c r="I7744" t="s">
        <v>759</v>
      </c>
      <c r="J7744" s="2">
        <v>44923.630436226849</v>
      </c>
      <c r="K7744" t="s">
        <v>759</v>
      </c>
      <c r="L7744" t="str">
        <f>VLOOKUP(C7744,ACCOUNT_MAPPING!A:C,3,FALSE)</f>
        <v>General Building Maintenance</v>
      </c>
    </row>
    <row r="7745" spans="1:12" hidden="1">
      <c r="A7745">
        <v>11222</v>
      </c>
      <c r="B7745" t="s">
        <v>643</v>
      </c>
      <c r="C7745">
        <v>50619000</v>
      </c>
      <c r="D7745" t="s">
        <v>12</v>
      </c>
      <c r="E7745" t="s">
        <v>13</v>
      </c>
      <c r="F7745" t="s">
        <v>13</v>
      </c>
      <c r="G7745" t="s">
        <v>8705</v>
      </c>
      <c r="H7745" s="2">
        <v>45021.965534027775</v>
      </c>
      <c r="I7745" t="s">
        <v>260</v>
      </c>
      <c r="J7745" s="2">
        <v>45021.965534027775</v>
      </c>
      <c r="K7745" t="s">
        <v>260</v>
      </c>
      <c r="L7745" t="str">
        <f>VLOOKUP(C7745,ACCOUNT_MAPPING!A:C,3,FALSE)</f>
        <v>General Building Maintenance</v>
      </c>
    </row>
    <row r="7746" spans="1:12" hidden="1">
      <c r="A7746">
        <v>11959</v>
      </c>
      <c r="B7746" t="s">
        <v>4060</v>
      </c>
      <c r="C7746">
        <v>50619000</v>
      </c>
      <c r="D7746" t="s">
        <v>63</v>
      </c>
      <c r="E7746" t="s">
        <v>13</v>
      </c>
      <c r="F7746" t="s">
        <v>13</v>
      </c>
      <c r="G7746" t="s">
        <v>8706</v>
      </c>
      <c r="H7746" s="2">
        <v>44861.879519178241</v>
      </c>
      <c r="I7746" t="s">
        <v>179</v>
      </c>
      <c r="J7746" s="2">
        <v>44861.879519178241</v>
      </c>
      <c r="K7746" t="s">
        <v>179</v>
      </c>
      <c r="L7746" t="str">
        <f>VLOOKUP(C7746,ACCOUNT_MAPPING!A:C,3,FALSE)</f>
        <v>General Building Maintenance</v>
      </c>
    </row>
    <row r="7747" spans="1:12" hidden="1">
      <c r="A7747">
        <v>14244</v>
      </c>
      <c r="B7747" t="s">
        <v>1017</v>
      </c>
      <c r="C7747">
        <v>50619000</v>
      </c>
      <c r="D7747" t="s">
        <v>17</v>
      </c>
      <c r="E7747" t="s">
        <v>13</v>
      </c>
      <c r="F7747" t="s">
        <v>13</v>
      </c>
      <c r="G7747" t="s">
        <v>8707</v>
      </c>
      <c r="H7747" s="2">
        <v>44923.419263460652</v>
      </c>
      <c r="I7747" t="s">
        <v>553</v>
      </c>
      <c r="J7747" s="2">
        <v>44923.419263460652</v>
      </c>
      <c r="K7747" t="s">
        <v>553</v>
      </c>
      <c r="L7747" t="str">
        <f>VLOOKUP(C7747,ACCOUNT_MAPPING!A:C,3,FALSE)</f>
        <v>General Building Maintenance</v>
      </c>
    </row>
    <row r="7748" spans="1:12" hidden="1">
      <c r="A7748">
        <v>20420</v>
      </c>
      <c r="B7748" t="s">
        <v>4102</v>
      </c>
      <c r="C7748">
        <v>50619000</v>
      </c>
      <c r="D7748" t="s">
        <v>12</v>
      </c>
      <c r="E7748" t="s">
        <v>13</v>
      </c>
      <c r="F7748" t="s">
        <v>13</v>
      </c>
      <c r="G7748" t="s">
        <v>8708</v>
      </c>
      <c r="H7748" s="2">
        <v>45020.879104016203</v>
      </c>
      <c r="I7748" t="s">
        <v>205</v>
      </c>
      <c r="J7748" s="2">
        <v>45020.879104016203</v>
      </c>
      <c r="K7748" t="s">
        <v>205</v>
      </c>
      <c r="L7748" t="str">
        <f>VLOOKUP(C7748,ACCOUNT_MAPPING!A:C,3,FALSE)</f>
        <v>General Building Maintenance</v>
      </c>
    </row>
    <row r="7749" spans="1:12" hidden="1">
      <c r="A7749">
        <v>20707</v>
      </c>
      <c r="B7749" t="s">
        <v>7478</v>
      </c>
      <c r="C7749">
        <v>50619000</v>
      </c>
      <c r="D7749" t="s">
        <v>12</v>
      </c>
      <c r="E7749" t="s">
        <v>13</v>
      </c>
      <c r="F7749" t="s">
        <v>13</v>
      </c>
      <c r="G7749" t="s">
        <v>8709</v>
      </c>
      <c r="H7749" s="2">
        <v>45018.656344131945</v>
      </c>
      <c r="I7749" t="s">
        <v>1014</v>
      </c>
      <c r="J7749" s="2">
        <v>45018.656344131945</v>
      </c>
      <c r="K7749" t="s">
        <v>1014</v>
      </c>
      <c r="L7749" t="str">
        <f>VLOOKUP(C7749,ACCOUNT_MAPPING!A:C,3,FALSE)</f>
        <v>General Building Maintenance</v>
      </c>
    </row>
    <row r="7750" spans="1:12" hidden="1">
      <c r="A7750">
        <v>126068</v>
      </c>
      <c r="B7750" t="s">
        <v>381</v>
      </c>
      <c r="C7750">
        <v>50619000</v>
      </c>
      <c r="D7750" t="s">
        <v>12</v>
      </c>
      <c r="E7750" t="s">
        <v>13</v>
      </c>
      <c r="F7750" t="s">
        <v>13</v>
      </c>
      <c r="G7750" t="s">
        <v>8710</v>
      </c>
      <c r="H7750" s="2">
        <v>45015.55515177083</v>
      </c>
      <c r="I7750" t="s">
        <v>300</v>
      </c>
      <c r="J7750" s="2">
        <v>45015.55515177083</v>
      </c>
      <c r="K7750" t="s">
        <v>300</v>
      </c>
      <c r="L7750" t="str">
        <f>VLOOKUP(C7750,ACCOUNT_MAPPING!A:C,3,FALSE)</f>
        <v>General Building Maintenance</v>
      </c>
    </row>
    <row r="7751" spans="1:12" hidden="1">
      <c r="A7751">
        <v>126079</v>
      </c>
      <c r="B7751" t="s">
        <v>340</v>
      </c>
      <c r="C7751">
        <v>50619000</v>
      </c>
      <c r="D7751" t="s">
        <v>12</v>
      </c>
      <c r="E7751" t="s">
        <v>13</v>
      </c>
      <c r="F7751" t="s">
        <v>13</v>
      </c>
      <c r="G7751" t="s">
        <v>8711</v>
      </c>
      <c r="H7751" s="2">
        <v>45015.533870636573</v>
      </c>
      <c r="I7751" t="s">
        <v>300</v>
      </c>
      <c r="J7751" s="2">
        <v>45015.533870636573</v>
      </c>
      <c r="K7751" t="s">
        <v>300</v>
      </c>
      <c r="L7751" t="str">
        <f>VLOOKUP(C7751,ACCOUNT_MAPPING!A:C,3,FALSE)</f>
        <v>General Building Maintenance</v>
      </c>
    </row>
    <row r="7752" spans="1:12" hidden="1">
      <c r="A7752">
        <v>126113</v>
      </c>
      <c r="B7752" t="s">
        <v>417</v>
      </c>
      <c r="C7752">
        <v>50619000</v>
      </c>
      <c r="D7752" t="s">
        <v>17</v>
      </c>
      <c r="E7752" t="s">
        <v>13</v>
      </c>
      <c r="F7752" t="s">
        <v>13</v>
      </c>
      <c r="G7752" t="s">
        <v>5284</v>
      </c>
      <c r="H7752" s="2">
        <v>44918.024885960651</v>
      </c>
      <c r="I7752" t="s">
        <v>338</v>
      </c>
      <c r="J7752" s="2">
        <v>44918.024885960651</v>
      </c>
      <c r="K7752" t="s">
        <v>338</v>
      </c>
      <c r="L7752" t="str">
        <f>VLOOKUP(C7752,ACCOUNT_MAPPING!A:C,3,FALSE)</f>
        <v>General Building Maintenance</v>
      </c>
    </row>
    <row r="7753" spans="1:12" hidden="1">
      <c r="A7753">
        <v>126144</v>
      </c>
      <c r="B7753" t="s">
        <v>384</v>
      </c>
      <c r="C7753">
        <v>50619000</v>
      </c>
      <c r="D7753" t="s">
        <v>17</v>
      </c>
      <c r="E7753" t="s">
        <v>13</v>
      </c>
      <c r="F7753" t="s">
        <v>13</v>
      </c>
      <c r="G7753" t="s">
        <v>8712</v>
      </c>
      <c r="H7753" s="2">
        <v>44924.73237341435</v>
      </c>
      <c r="I7753" t="s">
        <v>323</v>
      </c>
      <c r="J7753" s="2">
        <v>44924.73237341435</v>
      </c>
      <c r="K7753" t="s">
        <v>323</v>
      </c>
      <c r="L7753" t="str">
        <f>VLOOKUP(C7753,ACCOUNT_MAPPING!A:C,3,FALSE)</f>
        <v>General Building Maintenance</v>
      </c>
    </row>
    <row r="7754" spans="1:12" hidden="1">
      <c r="A7754">
        <v>126053</v>
      </c>
      <c r="B7754" t="s">
        <v>3608</v>
      </c>
      <c r="C7754">
        <v>50619000</v>
      </c>
      <c r="D7754" t="s">
        <v>17</v>
      </c>
      <c r="E7754" t="s">
        <v>13</v>
      </c>
      <c r="F7754" t="s">
        <v>13</v>
      </c>
      <c r="G7754" t="s">
        <v>8713</v>
      </c>
      <c r="H7754" s="2">
        <v>44917.379642094907</v>
      </c>
      <c r="I7754" t="s">
        <v>295</v>
      </c>
      <c r="J7754" s="2">
        <v>44917.379642094907</v>
      </c>
      <c r="K7754" t="s">
        <v>295</v>
      </c>
      <c r="L7754" t="str">
        <f>VLOOKUP(C7754,ACCOUNT_MAPPING!A:C,3,FALSE)</f>
        <v>General Building Maintenance</v>
      </c>
    </row>
    <row r="7755" spans="1:12" hidden="1">
      <c r="A7755">
        <v>126030</v>
      </c>
      <c r="B7755" t="s">
        <v>336</v>
      </c>
      <c r="C7755">
        <v>50619000</v>
      </c>
      <c r="D7755" t="s">
        <v>17</v>
      </c>
      <c r="E7755" t="s">
        <v>13</v>
      </c>
      <c r="F7755" t="s">
        <v>13</v>
      </c>
      <c r="G7755" t="s">
        <v>5284</v>
      </c>
      <c r="H7755" s="2">
        <v>44919.683722071757</v>
      </c>
      <c r="I7755" t="s">
        <v>338</v>
      </c>
      <c r="J7755" s="2">
        <v>44919.683722071757</v>
      </c>
      <c r="K7755" t="s">
        <v>338</v>
      </c>
      <c r="L7755" t="str">
        <f>VLOOKUP(C7755,ACCOUNT_MAPPING!A:C,3,FALSE)</f>
        <v>General Building Maintenance</v>
      </c>
    </row>
    <row r="7756" spans="1:12" hidden="1">
      <c r="A7756">
        <v>126129</v>
      </c>
      <c r="B7756" t="s">
        <v>465</v>
      </c>
      <c r="C7756">
        <v>50619000</v>
      </c>
      <c r="D7756" t="s">
        <v>12</v>
      </c>
      <c r="E7756" t="s">
        <v>13</v>
      </c>
      <c r="F7756" t="s">
        <v>13</v>
      </c>
      <c r="G7756" t="s">
        <v>8714</v>
      </c>
      <c r="H7756" s="2">
        <v>45022.488617013893</v>
      </c>
      <c r="I7756" t="s">
        <v>260</v>
      </c>
      <c r="J7756" s="2">
        <v>45022.488617013893</v>
      </c>
      <c r="K7756" t="s">
        <v>260</v>
      </c>
      <c r="L7756" t="str">
        <f>VLOOKUP(C7756,ACCOUNT_MAPPING!A:C,3,FALSE)</f>
        <v>General Building Maintenance</v>
      </c>
    </row>
    <row r="7757" spans="1:12" hidden="1">
      <c r="A7757">
        <v>126078</v>
      </c>
      <c r="B7757" t="s">
        <v>339</v>
      </c>
      <c r="C7757">
        <v>50619000</v>
      </c>
      <c r="D7757" t="s">
        <v>12</v>
      </c>
      <c r="E7757" t="s">
        <v>13</v>
      </c>
      <c r="F7757" t="s">
        <v>13</v>
      </c>
      <c r="G7757" t="s">
        <v>8715</v>
      </c>
      <c r="H7757" s="2">
        <v>45015.607431400465</v>
      </c>
      <c r="I7757" t="s">
        <v>303</v>
      </c>
      <c r="J7757" s="2">
        <v>45015.607431400465</v>
      </c>
      <c r="K7757" t="s">
        <v>303</v>
      </c>
      <c r="L7757" t="str">
        <f>VLOOKUP(C7757,ACCOUNT_MAPPING!A:C,3,FALSE)</f>
        <v>General Building Maintenance</v>
      </c>
    </row>
    <row r="7758" spans="1:12">
      <c r="A7758">
        <v>3540</v>
      </c>
      <c r="B7758" t="s">
        <v>11</v>
      </c>
      <c r="C7758">
        <v>50810000</v>
      </c>
      <c r="D7758" t="s">
        <v>12</v>
      </c>
      <c r="E7758" t="s">
        <v>13</v>
      </c>
      <c r="F7758" t="s">
        <v>13</v>
      </c>
      <c r="G7758" t="s">
        <v>8716</v>
      </c>
      <c r="H7758" s="2">
        <v>45020.837983796293</v>
      </c>
      <c r="I7758" t="s">
        <v>15</v>
      </c>
      <c r="J7758" s="2">
        <v>45020.837983796293</v>
      </c>
      <c r="K7758" t="s">
        <v>15</v>
      </c>
      <c r="L7758" t="str">
        <f>VLOOKUP(C7758,ACCOUNT_MAPPING!A:C,3,FALSE)</f>
        <v>Janitorial Expense</v>
      </c>
    </row>
    <row r="7759" spans="1:12">
      <c r="A7759">
        <v>4944</v>
      </c>
      <c r="B7759" t="s">
        <v>1637</v>
      </c>
      <c r="C7759">
        <v>50810000</v>
      </c>
      <c r="D7759" t="s">
        <v>17</v>
      </c>
      <c r="E7759" t="s">
        <v>13</v>
      </c>
      <c r="F7759" t="s">
        <v>13</v>
      </c>
      <c r="G7759" t="s">
        <v>8717</v>
      </c>
      <c r="H7759" s="2">
        <v>44923.493838969909</v>
      </c>
      <c r="I7759" t="s">
        <v>123</v>
      </c>
      <c r="J7759" s="2">
        <v>44923.493838969909</v>
      </c>
      <c r="K7759" t="s">
        <v>123</v>
      </c>
      <c r="L7759" t="str">
        <f>VLOOKUP(C7759,ACCOUNT_MAPPING!A:C,3,FALSE)</f>
        <v>Janitorial Expense</v>
      </c>
    </row>
    <row r="7760" spans="1:12">
      <c r="A7760">
        <v>7615</v>
      </c>
      <c r="B7760" t="s">
        <v>2200</v>
      </c>
      <c r="C7760">
        <v>50810000</v>
      </c>
      <c r="D7760" t="s">
        <v>17</v>
      </c>
      <c r="E7760" t="s">
        <v>13</v>
      </c>
      <c r="F7760" t="s">
        <v>13</v>
      </c>
      <c r="G7760" t="s">
        <v>8718</v>
      </c>
      <c r="H7760" s="2">
        <v>44922.599484293984</v>
      </c>
      <c r="I7760" t="s">
        <v>83</v>
      </c>
      <c r="J7760" s="2">
        <v>44922.599484293984</v>
      </c>
      <c r="K7760" t="s">
        <v>83</v>
      </c>
      <c r="L7760" t="str">
        <f>VLOOKUP(C7760,ACCOUNT_MAPPING!A:C,3,FALSE)</f>
        <v>Janitorial Expense</v>
      </c>
    </row>
    <row r="7761" spans="1:12">
      <c r="A7761">
        <v>7617</v>
      </c>
      <c r="B7761" t="s">
        <v>1641</v>
      </c>
      <c r="C7761">
        <v>50810000</v>
      </c>
      <c r="D7761" t="s">
        <v>17</v>
      </c>
      <c r="E7761" t="s">
        <v>13</v>
      </c>
      <c r="F7761" t="s">
        <v>13</v>
      </c>
      <c r="G7761" t="s">
        <v>8719</v>
      </c>
      <c r="H7761" s="2">
        <v>44922.627701354169</v>
      </c>
      <c r="I7761" t="s">
        <v>83</v>
      </c>
      <c r="J7761" s="2">
        <v>44922.627701354169</v>
      </c>
      <c r="K7761" t="s">
        <v>83</v>
      </c>
      <c r="L7761" t="str">
        <f>VLOOKUP(C7761,ACCOUNT_MAPPING!A:C,3,FALSE)</f>
        <v>Janitorial Expense</v>
      </c>
    </row>
    <row r="7762" spans="1:12">
      <c r="A7762">
        <v>8449</v>
      </c>
      <c r="B7762" t="s">
        <v>6982</v>
      </c>
      <c r="C7762">
        <v>50810000</v>
      </c>
      <c r="D7762" t="s">
        <v>17</v>
      </c>
      <c r="E7762" t="s">
        <v>13</v>
      </c>
      <c r="F7762" t="s">
        <v>13</v>
      </c>
      <c r="G7762" t="s">
        <v>8720</v>
      </c>
      <c r="H7762" s="2">
        <v>44924.4617659375</v>
      </c>
      <c r="I7762" t="s">
        <v>791</v>
      </c>
      <c r="J7762" s="2">
        <v>44924.4617659375</v>
      </c>
      <c r="K7762" t="s">
        <v>791</v>
      </c>
      <c r="L7762" t="str">
        <f>VLOOKUP(C7762,ACCOUNT_MAPPING!A:C,3,FALSE)</f>
        <v>Janitorial Expense</v>
      </c>
    </row>
    <row r="7763" spans="1:12">
      <c r="A7763">
        <v>8490</v>
      </c>
      <c r="B7763" t="s">
        <v>3731</v>
      </c>
      <c r="C7763">
        <v>50810000</v>
      </c>
      <c r="D7763" t="s">
        <v>17</v>
      </c>
      <c r="E7763" t="s">
        <v>13</v>
      </c>
      <c r="F7763" t="s">
        <v>13</v>
      </c>
      <c r="G7763" t="s">
        <v>8721</v>
      </c>
      <c r="H7763" s="2">
        <v>44922.901018483797</v>
      </c>
      <c r="I7763" t="s">
        <v>19</v>
      </c>
      <c r="J7763" s="2">
        <v>44922.901018483797</v>
      </c>
      <c r="K7763" t="s">
        <v>19</v>
      </c>
      <c r="L7763" t="str">
        <f>VLOOKUP(C7763,ACCOUNT_MAPPING!A:C,3,FALSE)</f>
        <v>Janitorial Expense</v>
      </c>
    </row>
    <row r="7764" spans="1:12">
      <c r="A7764">
        <v>8529</v>
      </c>
      <c r="B7764" t="s">
        <v>1170</v>
      </c>
      <c r="C7764">
        <v>50810000</v>
      </c>
      <c r="D7764" t="s">
        <v>12</v>
      </c>
      <c r="E7764" t="s">
        <v>13</v>
      </c>
      <c r="F7764" t="s">
        <v>13</v>
      </c>
      <c r="G7764" t="s">
        <v>27</v>
      </c>
      <c r="H7764" s="2">
        <v>45014.462194560183</v>
      </c>
      <c r="I7764" t="s">
        <v>28</v>
      </c>
      <c r="J7764" s="2">
        <v>45014.462194560183</v>
      </c>
      <c r="K7764" t="s">
        <v>28</v>
      </c>
      <c r="L7764" t="str">
        <f>VLOOKUP(C7764,ACCOUNT_MAPPING!A:C,3,FALSE)</f>
        <v>Janitorial Expense</v>
      </c>
    </row>
    <row r="7765" spans="1:12">
      <c r="A7765">
        <v>8531</v>
      </c>
      <c r="B7765" t="s">
        <v>696</v>
      </c>
      <c r="C7765">
        <v>50810000</v>
      </c>
      <c r="D7765" t="s">
        <v>63</v>
      </c>
      <c r="E7765" t="s">
        <v>13</v>
      </c>
      <c r="F7765" t="s">
        <v>13</v>
      </c>
      <c r="G7765" t="s">
        <v>8722</v>
      </c>
      <c r="H7765" s="2">
        <v>44873.615752349535</v>
      </c>
      <c r="I7765" t="s">
        <v>56</v>
      </c>
      <c r="J7765" s="2">
        <v>44873.615752349535</v>
      </c>
      <c r="K7765" t="s">
        <v>56</v>
      </c>
      <c r="L7765" t="str">
        <f>VLOOKUP(C7765,ACCOUNT_MAPPING!A:C,3,FALSE)</f>
        <v>Janitorial Expense</v>
      </c>
    </row>
    <row r="7766" spans="1:12">
      <c r="A7766">
        <v>8530</v>
      </c>
      <c r="B7766" t="s">
        <v>26</v>
      </c>
      <c r="C7766">
        <v>50810000</v>
      </c>
      <c r="D7766" t="s">
        <v>12</v>
      </c>
      <c r="E7766" t="s">
        <v>13</v>
      </c>
      <c r="F7766" t="s">
        <v>13</v>
      </c>
      <c r="G7766" t="s">
        <v>27</v>
      </c>
      <c r="H7766" s="2">
        <v>45014.468825428237</v>
      </c>
      <c r="I7766" t="s">
        <v>28</v>
      </c>
      <c r="J7766" s="2">
        <v>45014.468825428237</v>
      </c>
      <c r="K7766" t="s">
        <v>28</v>
      </c>
      <c r="L7766" t="str">
        <f>VLOOKUP(C7766,ACCOUNT_MAPPING!A:C,3,FALSE)</f>
        <v>Janitorial Expense</v>
      </c>
    </row>
    <row r="7767" spans="1:12">
      <c r="A7767">
        <v>8533</v>
      </c>
      <c r="B7767" t="s">
        <v>698</v>
      </c>
      <c r="C7767">
        <v>50810000</v>
      </c>
      <c r="D7767" t="s">
        <v>63</v>
      </c>
      <c r="E7767" t="s">
        <v>13</v>
      </c>
      <c r="F7767" t="s">
        <v>13</v>
      </c>
      <c r="G7767" t="s">
        <v>8723</v>
      </c>
      <c r="H7767" s="2">
        <v>44873.633924305555</v>
      </c>
      <c r="I7767" t="s">
        <v>56</v>
      </c>
      <c r="J7767" s="2">
        <v>44873.633924305555</v>
      </c>
      <c r="K7767" t="s">
        <v>56</v>
      </c>
      <c r="L7767" t="str">
        <f>VLOOKUP(C7767,ACCOUNT_MAPPING!A:C,3,FALSE)</f>
        <v>Janitorial Expense</v>
      </c>
    </row>
    <row r="7768" spans="1:12">
      <c r="A7768">
        <v>8589</v>
      </c>
      <c r="B7768" t="s">
        <v>5727</v>
      </c>
      <c r="C7768">
        <v>50810000</v>
      </c>
      <c r="D7768" t="s">
        <v>12</v>
      </c>
      <c r="E7768" t="s">
        <v>13</v>
      </c>
      <c r="F7768" t="s">
        <v>13</v>
      </c>
      <c r="G7768" t="s">
        <v>27</v>
      </c>
      <c r="H7768" s="2">
        <v>45014.470898842592</v>
      </c>
      <c r="I7768" t="s">
        <v>28</v>
      </c>
      <c r="J7768" s="2">
        <v>45014.470898842592</v>
      </c>
      <c r="K7768" t="s">
        <v>28</v>
      </c>
      <c r="L7768" t="str">
        <f>VLOOKUP(C7768,ACCOUNT_MAPPING!A:C,3,FALSE)</f>
        <v>Janitorial Expense</v>
      </c>
    </row>
    <row r="7769" spans="1:12">
      <c r="A7769">
        <v>8609</v>
      </c>
      <c r="B7769" t="s">
        <v>700</v>
      </c>
      <c r="C7769">
        <v>50810000</v>
      </c>
      <c r="D7769" t="s">
        <v>17</v>
      </c>
      <c r="E7769" t="s">
        <v>13</v>
      </c>
      <c r="F7769" t="s">
        <v>13</v>
      </c>
      <c r="G7769" t="s">
        <v>8724</v>
      </c>
      <c r="H7769" s="2">
        <v>44924.460483912037</v>
      </c>
      <c r="I7769" t="s">
        <v>702</v>
      </c>
      <c r="J7769" s="2">
        <v>44924.460483912037</v>
      </c>
      <c r="K7769" t="s">
        <v>702</v>
      </c>
      <c r="L7769" t="str">
        <f>VLOOKUP(C7769,ACCOUNT_MAPPING!A:C,3,FALSE)</f>
        <v>Janitorial Expense</v>
      </c>
    </row>
    <row r="7770" spans="1:12">
      <c r="A7770">
        <v>8641</v>
      </c>
      <c r="B7770" t="s">
        <v>703</v>
      </c>
      <c r="C7770">
        <v>50810000</v>
      </c>
      <c r="D7770" t="s">
        <v>17</v>
      </c>
      <c r="E7770" t="s">
        <v>13</v>
      </c>
      <c r="F7770" t="s">
        <v>13</v>
      </c>
      <c r="G7770" t="s">
        <v>8725</v>
      </c>
      <c r="H7770" s="2">
        <v>44919.564123761571</v>
      </c>
      <c r="I7770" t="s">
        <v>31</v>
      </c>
      <c r="J7770" s="2">
        <v>44919.564123761571</v>
      </c>
      <c r="K7770" t="s">
        <v>31</v>
      </c>
      <c r="L7770" t="str">
        <f>VLOOKUP(C7770,ACCOUNT_MAPPING!A:C,3,FALSE)</f>
        <v>Janitorial Expense</v>
      </c>
    </row>
    <row r="7771" spans="1:12">
      <c r="A7771">
        <v>8654</v>
      </c>
      <c r="B7771" t="s">
        <v>2226</v>
      </c>
      <c r="C7771">
        <v>50810000</v>
      </c>
      <c r="D7771" t="s">
        <v>17</v>
      </c>
      <c r="E7771" t="s">
        <v>13</v>
      </c>
      <c r="F7771" t="s">
        <v>13</v>
      </c>
      <c r="G7771" t="s">
        <v>8726</v>
      </c>
      <c r="H7771" s="2">
        <v>44923.710944710649</v>
      </c>
      <c r="I7771" t="s">
        <v>809</v>
      </c>
      <c r="J7771" s="2">
        <v>44923.710944710649</v>
      </c>
      <c r="K7771" t="s">
        <v>809</v>
      </c>
      <c r="L7771" t="str">
        <f>VLOOKUP(C7771,ACCOUNT_MAPPING!A:C,3,FALSE)</f>
        <v>Janitorial Expense</v>
      </c>
    </row>
    <row r="7772" spans="1:12">
      <c r="A7772">
        <v>8655</v>
      </c>
      <c r="B7772" t="s">
        <v>2153</v>
      </c>
      <c r="C7772">
        <v>50810000</v>
      </c>
      <c r="D7772" t="s">
        <v>17</v>
      </c>
      <c r="E7772" t="s">
        <v>13</v>
      </c>
      <c r="F7772" t="s">
        <v>13</v>
      </c>
      <c r="G7772" t="s">
        <v>8727</v>
      </c>
      <c r="H7772" s="2">
        <v>44924.431482835651</v>
      </c>
      <c r="I7772" t="s">
        <v>809</v>
      </c>
      <c r="J7772" s="2">
        <v>44924.431482835651</v>
      </c>
      <c r="K7772" t="s">
        <v>809</v>
      </c>
      <c r="L7772" t="str">
        <f>VLOOKUP(C7772,ACCOUNT_MAPPING!A:C,3,FALSE)</f>
        <v>Janitorial Expense</v>
      </c>
    </row>
    <row r="7773" spans="1:12">
      <c r="A7773">
        <v>8647</v>
      </c>
      <c r="B7773" t="s">
        <v>707</v>
      </c>
      <c r="C7773">
        <v>50810000</v>
      </c>
      <c r="D7773" t="s">
        <v>17</v>
      </c>
      <c r="E7773" t="s">
        <v>13</v>
      </c>
      <c r="F7773" t="s">
        <v>13</v>
      </c>
      <c r="G7773" t="s">
        <v>8728</v>
      </c>
      <c r="H7773" s="2">
        <v>44919.582748877314</v>
      </c>
      <c r="I7773" t="s">
        <v>31</v>
      </c>
      <c r="J7773" s="2">
        <v>44919.582748877314</v>
      </c>
      <c r="K7773" t="s">
        <v>31</v>
      </c>
      <c r="L7773" t="str">
        <f>VLOOKUP(C7773,ACCOUNT_MAPPING!A:C,3,FALSE)</f>
        <v>Janitorial Expense</v>
      </c>
    </row>
    <row r="7774" spans="1:12">
      <c r="A7774">
        <v>8691</v>
      </c>
      <c r="B7774" t="s">
        <v>8729</v>
      </c>
      <c r="C7774">
        <v>50810000</v>
      </c>
      <c r="D7774" t="s">
        <v>12</v>
      </c>
      <c r="E7774" t="s">
        <v>13</v>
      </c>
      <c r="F7774" t="s">
        <v>13</v>
      </c>
      <c r="G7774" t="s">
        <v>8730</v>
      </c>
      <c r="H7774" s="2">
        <v>45012.478082638889</v>
      </c>
      <c r="I7774" t="s">
        <v>284</v>
      </c>
      <c r="J7774" s="2">
        <v>45012.478082638889</v>
      </c>
      <c r="K7774" t="s">
        <v>284</v>
      </c>
      <c r="L7774" t="str">
        <f>VLOOKUP(C7774,ACCOUNT_MAPPING!A:C,3,FALSE)</f>
        <v>Janitorial Expense</v>
      </c>
    </row>
    <row r="7775" spans="1:12">
      <c r="A7775">
        <v>8725</v>
      </c>
      <c r="B7775" t="s">
        <v>37</v>
      </c>
      <c r="C7775">
        <v>50810000</v>
      </c>
      <c r="D7775" t="s">
        <v>17</v>
      </c>
      <c r="E7775" t="s">
        <v>13</v>
      </c>
      <c r="F7775" t="s">
        <v>13</v>
      </c>
      <c r="G7775" t="s">
        <v>8731</v>
      </c>
      <c r="H7775" s="2">
        <v>44916.814030324073</v>
      </c>
      <c r="I7775" t="s">
        <v>22</v>
      </c>
      <c r="J7775" s="2">
        <v>44916.814030324073</v>
      </c>
      <c r="K7775" t="s">
        <v>22</v>
      </c>
      <c r="L7775" t="str">
        <f>VLOOKUP(C7775,ACCOUNT_MAPPING!A:C,3,FALSE)</f>
        <v>Janitorial Expense</v>
      </c>
    </row>
    <row r="7776" spans="1:12">
      <c r="A7776">
        <v>8697</v>
      </c>
      <c r="B7776" t="s">
        <v>1670</v>
      </c>
      <c r="C7776">
        <v>50810000</v>
      </c>
      <c r="D7776" t="s">
        <v>17</v>
      </c>
      <c r="E7776" t="s">
        <v>13</v>
      </c>
      <c r="F7776" t="s">
        <v>13</v>
      </c>
      <c r="G7776" t="s">
        <v>8732</v>
      </c>
      <c r="H7776" s="2">
        <v>44923.566537500003</v>
      </c>
      <c r="I7776" t="s">
        <v>1672</v>
      </c>
      <c r="J7776" s="2">
        <v>44923.566537500003</v>
      </c>
      <c r="K7776" t="s">
        <v>1672</v>
      </c>
      <c r="L7776" t="str">
        <f>VLOOKUP(C7776,ACCOUNT_MAPPING!A:C,3,FALSE)</f>
        <v>Janitorial Expense</v>
      </c>
    </row>
    <row r="7777" spans="1:12">
      <c r="A7777">
        <v>8752</v>
      </c>
      <c r="B7777" t="s">
        <v>1681</v>
      </c>
      <c r="C7777">
        <v>50810000</v>
      </c>
      <c r="D7777" t="s">
        <v>17</v>
      </c>
      <c r="E7777" t="s">
        <v>13</v>
      </c>
      <c r="F7777" t="s">
        <v>13</v>
      </c>
      <c r="G7777" t="s">
        <v>8733</v>
      </c>
      <c r="H7777" s="2">
        <v>44924.76488422454</v>
      </c>
      <c r="I7777" t="s">
        <v>702</v>
      </c>
      <c r="J7777" s="2">
        <v>44924.76488422454</v>
      </c>
      <c r="K7777" t="s">
        <v>702</v>
      </c>
      <c r="L7777" t="str">
        <f>VLOOKUP(C7777,ACCOUNT_MAPPING!A:C,3,FALSE)</f>
        <v>Janitorial Expense</v>
      </c>
    </row>
    <row r="7778" spans="1:12">
      <c r="A7778">
        <v>8834</v>
      </c>
      <c r="B7778" t="s">
        <v>3770</v>
      </c>
      <c r="C7778">
        <v>50810000</v>
      </c>
      <c r="D7778" t="s">
        <v>17</v>
      </c>
      <c r="E7778" t="s">
        <v>13</v>
      </c>
      <c r="F7778" t="s">
        <v>13</v>
      </c>
      <c r="G7778" t="s">
        <v>8734</v>
      </c>
      <c r="H7778" s="2">
        <v>44924.700130555553</v>
      </c>
      <c r="I7778" t="s">
        <v>766</v>
      </c>
      <c r="J7778" s="2">
        <v>44924.700130555553</v>
      </c>
      <c r="K7778" t="s">
        <v>766</v>
      </c>
      <c r="L7778" t="str">
        <f>VLOOKUP(C7778,ACCOUNT_MAPPING!A:C,3,FALSE)</f>
        <v>Janitorial Expense</v>
      </c>
    </row>
    <row r="7779" spans="1:12">
      <c r="A7779">
        <v>8835</v>
      </c>
      <c r="B7779" t="s">
        <v>1703</v>
      </c>
      <c r="C7779">
        <v>50810000</v>
      </c>
      <c r="D7779" t="s">
        <v>17</v>
      </c>
      <c r="E7779" t="s">
        <v>13</v>
      </c>
      <c r="F7779" t="s">
        <v>13</v>
      </c>
      <c r="G7779" t="s">
        <v>8735</v>
      </c>
      <c r="H7779" s="2">
        <v>44916.688956562502</v>
      </c>
      <c r="I7779" t="s">
        <v>766</v>
      </c>
      <c r="J7779" s="2">
        <v>44916.688956562502</v>
      </c>
      <c r="K7779" t="s">
        <v>766</v>
      </c>
      <c r="L7779" t="str">
        <f>VLOOKUP(C7779,ACCOUNT_MAPPING!A:C,3,FALSE)</f>
        <v>Janitorial Expense</v>
      </c>
    </row>
    <row r="7780" spans="1:12">
      <c r="A7780">
        <v>9012</v>
      </c>
      <c r="B7780" t="s">
        <v>735</v>
      </c>
      <c r="C7780">
        <v>50810000</v>
      </c>
      <c r="D7780" t="s">
        <v>17</v>
      </c>
      <c r="E7780" t="s">
        <v>13</v>
      </c>
      <c r="F7780" t="s">
        <v>13</v>
      </c>
      <c r="G7780" t="s">
        <v>8736</v>
      </c>
      <c r="H7780" s="2">
        <v>44929.436822650459</v>
      </c>
      <c r="I7780" t="s">
        <v>715</v>
      </c>
      <c r="J7780" s="2">
        <v>44929.436822650459</v>
      </c>
      <c r="K7780" t="s">
        <v>715</v>
      </c>
      <c r="L7780" t="str">
        <f>VLOOKUP(C7780,ACCOUNT_MAPPING!A:C,3,FALSE)</f>
        <v>Janitorial Expense</v>
      </c>
    </row>
    <row r="7781" spans="1:12">
      <c r="A7781">
        <v>9019</v>
      </c>
      <c r="B7781" t="s">
        <v>2313</v>
      </c>
      <c r="C7781">
        <v>50810000</v>
      </c>
      <c r="D7781" t="s">
        <v>12</v>
      </c>
      <c r="E7781" t="s">
        <v>13</v>
      </c>
      <c r="F7781" t="s">
        <v>13</v>
      </c>
      <c r="G7781" t="s">
        <v>8737</v>
      </c>
      <c r="H7781" s="2">
        <v>45014.575799999999</v>
      </c>
      <c r="I7781" t="s">
        <v>1672</v>
      </c>
      <c r="J7781" s="2">
        <v>45014.575799999999</v>
      </c>
      <c r="K7781" t="s">
        <v>1672</v>
      </c>
      <c r="L7781" t="str">
        <f>VLOOKUP(C7781,ACCOUNT_MAPPING!A:C,3,FALSE)</f>
        <v>Janitorial Expense</v>
      </c>
    </row>
    <row r="7782" spans="1:12">
      <c r="A7782">
        <v>9002</v>
      </c>
      <c r="B7782" t="s">
        <v>5881</v>
      </c>
      <c r="C7782">
        <v>50810000</v>
      </c>
      <c r="D7782" t="s">
        <v>17</v>
      </c>
      <c r="E7782" t="s">
        <v>13</v>
      </c>
      <c r="F7782" t="s">
        <v>13</v>
      </c>
      <c r="G7782" t="s">
        <v>8738</v>
      </c>
      <c r="H7782" s="2">
        <v>44926.763303854168</v>
      </c>
      <c r="I7782" t="s">
        <v>2338</v>
      </c>
      <c r="J7782" s="2">
        <v>44926.763303854168</v>
      </c>
      <c r="K7782" t="s">
        <v>2338</v>
      </c>
      <c r="L7782" t="str">
        <f>VLOOKUP(C7782,ACCOUNT_MAPPING!A:C,3,FALSE)</f>
        <v>Janitorial Expense</v>
      </c>
    </row>
    <row r="7783" spans="1:12">
      <c r="A7783">
        <v>9025</v>
      </c>
      <c r="B7783" t="s">
        <v>2327</v>
      </c>
      <c r="C7783">
        <v>50810000</v>
      </c>
      <c r="D7783" t="s">
        <v>17</v>
      </c>
      <c r="E7783" t="s">
        <v>13</v>
      </c>
      <c r="F7783" t="s">
        <v>13</v>
      </c>
      <c r="G7783" t="s">
        <v>8739</v>
      </c>
      <c r="H7783" s="2">
        <v>44924.427253784721</v>
      </c>
      <c r="I7783" t="s">
        <v>1672</v>
      </c>
      <c r="J7783" s="2">
        <v>44924.427253784721</v>
      </c>
      <c r="K7783" t="s">
        <v>1672</v>
      </c>
      <c r="L7783" t="str">
        <f>VLOOKUP(C7783,ACCOUNT_MAPPING!A:C,3,FALSE)</f>
        <v>Janitorial Expense</v>
      </c>
    </row>
    <row r="7784" spans="1:12">
      <c r="A7784">
        <v>9015</v>
      </c>
      <c r="B7784" t="s">
        <v>1714</v>
      </c>
      <c r="C7784">
        <v>50810000</v>
      </c>
      <c r="D7784" t="s">
        <v>63</v>
      </c>
      <c r="E7784" t="s">
        <v>13</v>
      </c>
      <c r="F7784" t="s">
        <v>13</v>
      </c>
      <c r="G7784" t="s">
        <v>8740</v>
      </c>
      <c r="H7784" s="2">
        <v>44868.692742708336</v>
      </c>
      <c r="I7784" t="s">
        <v>233</v>
      </c>
      <c r="J7784" s="2">
        <v>44868.692742708336</v>
      </c>
      <c r="K7784" t="s">
        <v>233</v>
      </c>
      <c r="L7784" t="str">
        <f>VLOOKUP(C7784,ACCOUNT_MAPPING!A:C,3,FALSE)</f>
        <v>Janitorial Expense</v>
      </c>
    </row>
    <row r="7785" spans="1:12">
      <c r="A7785">
        <v>9027</v>
      </c>
      <c r="B7785" t="s">
        <v>57</v>
      </c>
      <c r="C7785">
        <v>50810000</v>
      </c>
      <c r="D7785" t="s">
        <v>17</v>
      </c>
      <c r="E7785" t="s">
        <v>13</v>
      </c>
      <c r="F7785" t="s">
        <v>13</v>
      </c>
      <c r="G7785" t="s">
        <v>8741</v>
      </c>
      <c r="H7785" s="2">
        <v>44919.596408877318</v>
      </c>
      <c r="I7785" t="s">
        <v>31</v>
      </c>
      <c r="J7785" s="2">
        <v>44919.596408877318</v>
      </c>
      <c r="K7785" t="s">
        <v>31</v>
      </c>
      <c r="L7785" t="str">
        <f>VLOOKUP(C7785,ACCOUNT_MAPPING!A:C,3,FALSE)</f>
        <v>Janitorial Expense</v>
      </c>
    </row>
    <row r="7786" spans="1:12">
      <c r="A7786">
        <v>9049</v>
      </c>
      <c r="B7786" t="s">
        <v>53</v>
      </c>
      <c r="C7786">
        <v>50810000</v>
      </c>
      <c r="D7786" t="s">
        <v>17</v>
      </c>
      <c r="E7786" t="s">
        <v>13</v>
      </c>
      <c r="F7786" t="s">
        <v>13</v>
      </c>
      <c r="G7786" t="s">
        <v>8742</v>
      </c>
      <c r="H7786" s="2">
        <v>44918.61172951389</v>
      </c>
      <c r="I7786" t="s">
        <v>56</v>
      </c>
      <c r="J7786" s="2">
        <v>44918.61172951389</v>
      </c>
      <c r="K7786" t="s">
        <v>56</v>
      </c>
      <c r="L7786" t="str">
        <f>VLOOKUP(C7786,ACCOUNT_MAPPING!A:C,3,FALSE)</f>
        <v>Janitorial Expense</v>
      </c>
    </row>
    <row r="7787" spans="1:12">
      <c r="A7787">
        <v>9021</v>
      </c>
      <c r="B7787" t="s">
        <v>6594</v>
      </c>
      <c r="C7787">
        <v>50810000</v>
      </c>
      <c r="D7787" t="s">
        <v>17</v>
      </c>
      <c r="E7787" t="s">
        <v>13</v>
      </c>
      <c r="F7787" t="s">
        <v>13</v>
      </c>
      <c r="G7787" t="s">
        <v>8743</v>
      </c>
      <c r="H7787" s="2">
        <v>44924.422552280092</v>
      </c>
      <c r="I7787" t="s">
        <v>1672</v>
      </c>
      <c r="J7787" s="2">
        <v>44924.422552280092</v>
      </c>
      <c r="K7787" t="s">
        <v>1672</v>
      </c>
      <c r="L7787" t="str">
        <f>VLOOKUP(C7787,ACCOUNT_MAPPING!A:C,3,FALSE)</f>
        <v>Janitorial Expense</v>
      </c>
    </row>
    <row r="7788" spans="1:12">
      <c r="A7788">
        <v>9000</v>
      </c>
      <c r="B7788" t="s">
        <v>2336</v>
      </c>
      <c r="C7788">
        <v>50810000</v>
      </c>
      <c r="D7788" t="s">
        <v>17</v>
      </c>
      <c r="E7788" t="s">
        <v>13</v>
      </c>
      <c r="F7788" t="s">
        <v>13</v>
      </c>
      <c r="G7788" t="s">
        <v>8744</v>
      </c>
      <c r="H7788" s="2">
        <v>44926.771152002315</v>
      </c>
      <c r="I7788" t="s">
        <v>2338</v>
      </c>
      <c r="J7788" s="2">
        <v>44926.771152002315</v>
      </c>
      <c r="K7788" t="s">
        <v>2338</v>
      </c>
      <c r="L7788" t="str">
        <f>VLOOKUP(C7788,ACCOUNT_MAPPING!A:C,3,FALSE)</f>
        <v>Janitorial Expense</v>
      </c>
    </row>
    <row r="7789" spans="1:12">
      <c r="A7789">
        <v>9001</v>
      </c>
      <c r="B7789" t="s">
        <v>2339</v>
      </c>
      <c r="C7789">
        <v>50810000</v>
      </c>
      <c r="D7789" t="s">
        <v>17</v>
      </c>
      <c r="E7789" t="s">
        <v>13</v>
      </c>
      <c r="F7789" t="s">
        <v>13</v>
      </c>
      <c r="G7789" t="s">
        <v>8745</v>
      </c>
      <c r="H7789" s="2">
        <v>44926.769920520834</v>
      </c>
      <c r="I7789" t="s">
        <v>2338</v>
      </c>
      <c r="J7789" s="2">
        <v>44926.769920520834</v>
      </c>
      <c r="K7789" t="s">
        <v>2338</v>
      </c>
      <c r="L7789" t="str">
        <f>VLOOKUP(C7789,ACCOUNT_MAPPING!A:C,3,FALSE)</f>
        <v>Janitorial Expense</v>
      </c>
    </row>
    <row r="7790" spans="1:12">
      <c r="A7790">
        <v>9104</v>
      </c>
      <c r="B7790" t="s">
        <v>3255</v>
      </c>
      <c r="C7790">
        <v>50810000</v>
      </c>
      <c r="D7790" t="s">
        <v>17</v>
      </c>
      <c r="E7790" t="s">
        <v>13</v>
      </c>
      <c r="F7790" t="s">
        <v>13</v>
      </c>
      <c r="G7790" t="s">
        <v>8746</v>
      </c>
      <c r="H7790" s="2">
        <v>44923.615577581018</v>
      </c>
      <c r="I7790" t="s">
        <v>87</v>
      </c>
      <c r="J7790" s="2">
        <v>44923.615577581018</v>
      </c>
      <c r="K7790" t="s">
        <v>87</v>
      </c>
      <c r="L7790" t="str">
        <f>VLOOKUP(C7790,ACCOUNT_MAPPING!A:C,3,FALSE)</f>
        <v>Janitorial Expense</v>
      </c>
    </row>
    <row r="7791" spans="1:12">
      <c r="A7791">
        <v>9020</v>
      </c>
      <c r="B7791" t="s">
        <v>4470</v>
      </c>
      <c r="C7791">
        <v>50810000</v>
      </c>
      <c r="D7791" t="s">
        <v>63</v>
      </c>
      <c r="E7791" t="s">
        <v>13</v>
      </c>
      <c r="F7791" t="s">
        <v>13</v>
      </c>
      <c r="G7791" t="s">
        <v>8747</v>
      </c>
      <c r="H7791" s="2">
        <v>44873.676434108798</v>
      </c>
      <c r="I7791" t="s">
        <v>1672</v>
      </c>
      <c r="J7791" s="2">
        <v>44873.676434108798</v>
      </c>
      <c r="K7791" t="s">
        <v>1672</v>
      </c>
      <c r="L7791" t="str">
        <f>VLOOKUP(C7791,ACCOUNT_MAPPING!A:C,3,FALSE)</f>
        <v>Janitorial Expense</v>
      </c>
    </row>
    <row r="7792" spans="1:12">
      <c r="A7792">
        <v>9050</v>
      </c>
      <c r="B7792" t="s">
        <v>54</v>
      </c>
      <c r="C7792">
        <v>50810000</v>
      </c>
      <c r="D7792" t="s">
        <v>17</v>
      </c>
      <c r="E7792" t="s">
        <v>13</v>
      </c>
      <c r="F7792" t="s">
        <v>13</v>
      </c>
      <c r="G7792" t="s">
        <v>8748</v>
      </c>
      <c r="H7792" s="2">
        <v>44918.626191782409</v>
      </c>
      <c r="I7792" t="s">
        <v>56</v>
      </c>
      <c r="J7792" s="2">
        <v>44918.626191782409</v>
      </c>
      <c r="K7792" t="s">
        <v>56</v>
      </c>
      <c r="L7792" t="str">
        <f>VLOOKUP(C7792,ACCOUNT_MAPPING!A:C,3,FALSE)</f>
        <v>Janitorial Expense</v>
      </c>
    </row>
    <row r="7793" spans="1:12">
      <c r="A7793">
        <v>9195</v>
      </c>
      <c r="B7793" t="s">
        <v>2418</v>
      </c>
      <c r="C7793">
        <v>50810000</v>
      </c>
      <c r="D7793" t="s">
        <v>17</v>
      </c>
      <c r="E7793" t="s">
        <v>13</v>
      </c>
      <c r="F7793" t="s">
        <v>13</v>
      </c>
      <c r="G7793" t="s">
        <v>8749</v>
      </c>
      <c r="H7793" s="2">
        <v>44924.476820254633</v>
      </c>
      <c r="I7793" t="s">
        <v>553</v>
      </c>
      <c r="J7793" s="2">
        <v>44924.476820254633</v>
      </c>
      <c r="K7793" t="s">
        <v>553</v>
      </c>
      <c r="L7793" t="str">
        <f>VLOOKUP(C7793,ACCOUNT_MAPPING!A:C,3,FALSE)</f>
        <v>Janitorial Expense</v>
      </c>
    </row>
    <row r="7794" spans="1:12">
      <c r="A7794">
        <v>9479</v>
      </c>
      <c r="B7794" t="s">
        <v>8750</v>
      </c>
      <c r="C7794">
        <v>50810000</v>
      </c>
      <c r="D7794" t="s">
        <v>17</v>
      </c>
      <c r="E7794" t="s">
        <v>13</v>
      </c>
      <c r="F7794" t="s">
        <v>13</v>
      </c>
      <c r="G7794" t="s">
        <v>8751</v>
      </c>
      <c r="H7794" s="2">
        <v>44923.611631250002</v>
      </c>
      <c r="I7794" t="s">
        <v>791</v>
      </c>
      <c r="J7794" s="2">
        <v>44923.611631250002</v>
      </c>
      <c r="K7794" t="s">
        <v>791</v>
      </c>
      <c r="L7794" t="str">
        <f>VLOOKUP(C7794,ACCOUNT_MAPPING!A:C,3,FALSE)</f>
        <v>Janitorial Expense</v>
      </c>
    </row>
    <row r="7795" spans="1:12">
      <c r="A7795">
        <v>9480</v>
      </c>
      <c r="B7795" t="s">
        <v>1202</v>
      </c>
      <c r="C7795">
        <v>50810000</v>
      </c>
      <c r="D7795" t="s">
        <v>17</v>
      </c>
      <c r="E7795" t="s">
        <v>13</v>
      </c>
      <c r="F7795" t="s">
        <v>13</v>
      </c>
      <c r="G7795" t="s">
        <v>8752</v>
      </c>
      <c r="H7795" s="2">
        <v>44924.460799918983</v>
      </c>
      <c r="I7795" t="s">
        <v>791</v>
      </c>
      <c r="J7795" s="2">
        <v>44924.460799918983</v>
      </c>
      <c r="K7795" t="s">
        <v>791</v>
      </c>
      <c r="L7795" t="str">
        <f>VLOOKUP(C7795,ACCOUNT_MAPPING!A:C,3,FALSE)</f>
        <v>Janitorial Expense</v>
      </c>
    </row>
    <row r="7796" spans="1:12">
      <c r="A7796">
        <v>9165</v>
      </c>
      <c r="B7796" t="s">
        <v>3802</v>
      </c>
      <c r="C7796">
        <v>50810000</v>
      </c>
      <c r="D7796" t="s">
        <v>12</v>
      </c>
      <c r="E7796" t="s">
        <v>13</v>
      </c>
      <c r="F7796" t="s">
        <v>13</v>
      </c>
      <c r="G7796" t="s">
        <v>8753</v>
      </c>
      <c r="H7796" s="2">
        <v>45013.814425810182</v>
      </c>
      <c r="I7796" t="s">
        <v>179</v>
      </c>
      <c r="J7796" s="2">
        <v>45013.814425810182</v>
      </c>
      <c r="K7796" t="s">
        <v>179</v>
      </c>
      <c r="L7796" t="str">
        <f>VLOOKUP(C7796,ACCOUNT_MAPPING!A:C,3,FALSE)</f>
        <v>Janitorial Expense</v>
      </c>
    </row>
    <row r="7797" spans="1:12">
      <c r="A7797">
        <v>9488</v>
      </c>
      <c r="B7797" t="s">
        <v>789</v>
      </c>
      <c r="C7797">
        <v>50810000</v>
      </c>
      <c r="D7797" t="s">
        <v>17</v>
      </c>
      <c r="E7797" t="s">
        <v>13</v>
      </c>
      <c r="F7797" t="s">
        <v>13</v>
      </c>
      <c r="G7797" t="s">
        <v>8754</v>
      </c>
      <c r="H7797" s="2">
        <v>44923.585352511574</v>
      </c>
      <c r="I7797" t="s">
        <v>791</v>
      </c>
      <c r="J7797" s="2">
        <v>44923.585352511574</v>
      </c>
      <c r="K7797" t="s">
        <v>791</v>
      </c>
      <c r="L7797" t="str">
        <f>VLOOKUP(C7797,ACCOUNT_MAPPING!A:C,3,FALSE)</f>
        <v>Janitorial Expense</v>
      </c>
    </row>
    <row r="7798" spans="1:12">
      <c r="A7798">
        <v>9489</v>
      </c>
      <c r="B7798" t="s">
        <v>1210</v>
      </c>
      <c r="C7798">
        <v>50810000</v>
      </c>
      <c r="D7798" t="s">
        <v>17</v>
      </c>
      <c r="E7798" t="s">
        <v>13</v>
      </c>
      <c r="F7798" t="s">
        <v>13</v>
      </c>
      <c r="G7798" t="s">
        <v>8755</v>
      </c>
      <c r="H7798" s="2">
        <v>44924.462831631943</v>
      </c>
      <c r="I7798" t="s">
        <v>791</v>
      </c>
      <c r="J7798" s="2">
        <v>44924.462831631943</v>
      </c>
      <c r="K7798" t="s">
        <v>791</v>
      </c>
      <c r="L7798" t="str">
        <f>VLOOKUP(C7798,ACCOUNT_MAPPING!A:C,3,FALSE)</f>
        <v>Janitorial Expense</v>
      </c>
    </row>
    <row r="7799" spans="1:12">
      <c r="A7799">
        <v>9514</v>
      </c>
      <c r="B7799" t="s">
        <v>1224</v>
      </c>
      <c r="C7799">
        <v>50810000</v>
      </c>
      <c r="D7799" t="s">
        <v>17</v>
      </c>
      <c r="E7799" t="s">
        <v>13</v>
      </c>
      <c r="F7799" t="s">
        <v>13</v>
      </c>
      <c r="G7799" t="s">
        <v>8756</v>
      </c>
      <c r="H7799" s="2">
        <v>44923.62703773148</v>
      </c>
      <c r="I7799" t="s">
        <v>791</v>
      </c>
      <c r="J7799" s="2">
        <v>44923.62703773148</v>
      </c>
      <c r="K7799" t="s">
        <v>791</v>
      </c>
      <c r="L7799" t="str">
        <f>VLOOKUP(C7799,ACCOUNT_MAPPING!A:C,3,FALSE)</f>
        <v>Janitorial Expense</v>
      </c>
    </row>
    <row r="7800" spans="1:12">
      <c r="A7800">
        <v>9502</v>
      </c>
      <c r="B7800" t="s">
        <v>1221</v>
      </c>
      <c r="C7800">
        <v>50810000</v>
      </c>
      <c r="D7800" t="s">
        <v>17</v>
      </c>
      <c r="E7800" t="s">
        <v>13</v>
      </c>
      <c r="F7800" t="s">
        <v>13</v>
      </c>
      <c r="G7800" t="s">
        <v>8752</v>
      </c>
      <c r="H7800" s="2">
        <v>44924.464746678241</v>
      </c>
      <c r="I7800" t="s">
        <v>791</v>
      </c>
      <c r="J7800" s="2">
        <v>44924.464746678241</v>
      </c>
      <c r="K7800" t="s">
        <v>791</v>
      </c>
      <c r="L7800" t="str">
        <f>VLOOKUP(C7800,ACCOUNT_MAPPING!A:C,3,FALSE)</f>
        <v>Janitorial Expense</v>
      </c>
    </row>
    <row r="7801" spans="1:12">
      <c r="A7801">
        <v>9515</v>
      </c>
      <c r="B7801" t="s">
        <v>1225</v>
      </c>
      <c r="C7801">
        <v>50810000</v>
      </c>
      <c r="D7801" t="s">
        <v>17</v>
      </c>
      <c r="E7801" t="s">
        <v>13</v>
      </c>
      <c r="F7801" t="s">
        <v>13</v>
      </c>
      <c r="G7801" t="s">
        <v>8756</v>
      </c>
      <c r="H7801" s="2">
        <v>44924.46531388889</v>
      </c>
      <c r="I7801" t="s">
        <v>791</v>
      </c>
      <c r="J7801" s="2">
        <v>44924.46531388889</v>
      </c>
      <c r="K7801" t="s">
        <v>791</v>
      </c>
      <c r="L7801" t="str">
        <f>VLOOKUP(C7801,ACCOUNT_MAPPING!A:C,3,FALSE)</f>
        <v>Janitorial Expense</v>
      </c>
    </row>
    <row r="7802" spans="1:12">
      <c r="A7802">
        <v>9244</v>
      </c>
      <c r="B7802" t="s">
        <v>805</v>
      </c>
      <c r="C7802">
        <v>50810000</v>
      </c>
      <c r="D7802" t="s">
        <v>63</v>
      </c>
      <c r="E7802" t="s">
        <v>13</v>
      </c>
      <c r="F7802" t="s">
        <v>13</v>
      </c>
      <c r="G7802" t="s">
        <v>8757</v>
      </c>
      <c r="H7802" s="2">
        <v>44876.537653553241</v>
      </c>
      <c r="I7802" t="s">
        <v>31</v>
      </c>
      <c r="J7802" s="2">
        <v>44876.537653553241</v>
      </c>
      <c r="K7802" t="s">
        <v>31</v>
      </c>
      <c r="L7802" t="str">
        <f>VLOOKUP(C7802,ACCOUNT_MAPPING!A:C,3,FALSE)</f>
        <v>Janitorial Expense</v>
      </c>
    </row>
    <row r="7803" spans="1:12">
      <c r="A7803">
        <v>10510</v>
      </c>
      <c r="B7803" t="s">
        <v>810</v>
      </c>
      <c r="C7803">
        <v>50810000</v>
      </c>
      <c r="D7803" t="s">
        <v>17</v>
      </c>
      <c r="E7803" t="s">
        <v>13</v>
      </c>
      <c r="F7803" t="s">
        <v>13</v>
      </c>
      <c r="G7803" t="s">
        <v>8758</v>
      </c>
      <c r="H7803" s="2">
        <v>44924.474145370368</v>
      </c>
      <c r="I7803" t="s">
        <v>809</v>
      </c>
      <c r="J7803" s="2">
        <v>44924.474145370368</v>
      </c>
      <c r="K7803" t="s">
        <v>809</v>
      </c>
      <c r="L7803" t="str">
        <f>VLOOKUP(C7803,ACCOUNT_MAPPING!A:C,3,FALSE)</f>
        <v>Janitorial Expense</v>
      </c>
    </row>
    <row r="7804" spans="1:12">
      <c r="A7804">
        <v>10517</v>
      </c>
      <c r="B7804" t="s">
        <v>2485</v>
      </c>
      <c r="C7804">
        <v>50810000</v>
      </c>
      <c r="D7804" t="s">
        <v>17</v>
      </c>
      <c r="E7804" t="s">
        <v>13</v>
      </c>
      <c r="F7804" t="s">
        <v>13</v>
      </c>
      <c r="G7804" t="s">
        <v>8759</v>
      </c>
      <c r="H7804" s="2">
        <v>44923.515671990739</v>
      </c>
      <c r="I7804" t="s">
        <v>817</v>
      </c>
      <c r="J7804" s="2">
        <v>44923.515671990739</v>
      </c>
      <c r="K7804" t="s">
        <v>817</v>
      </c>
      <c r="L7804" t="str">
        <f>VLOOKUP(C7804,ACCOUNT_MAPPING!A:C,3,FALSE)</f>
        <v>Janitorial Expense</v>
      </c>
    </row>
    <row r="7805" spans="1:12">
      <c r="A7805">
        <v>10527</v>
      </c>
      <c r="B7805" t="s">
        <v>2534</v>
      </c>
      <c r="C7805">
        <v>50810000</v>
      </c>
      <c r="D7805" t="s">
        <v>63</v>
      </c>
      <c r="E7805" t="s">
        <v>13</v>
      </c>
      <c r="F7805" t="s">
        <v>13</v>
      </c>
      <c r="G7805" t="s">
        <v>8760</v>
      </c>
      <c r="H7805" s="2">
        <v>44876.502990196757</v>
      </c>
      <c r="I7805" t="s">
        <v>598</v>
      </c>
      <c r="J7805" s="2">
        <v>44876.502990196757</v>
      </c>
      <c r="K7805" t="s">
        <v>598</v>
      </c>
      <c r="L7805" t="str">
        <f>VLOOKUP(C7805,ACCOUNT_MAPPING!A:C,3,FALSE)</f>
        <v>Janitorial Expense</v>
      </c>
    </row>
    <row r="7806" spans="1:12">
      <c r="A7806">
        <v>9476</v>
      </c>
      <c r="B7806" t="s">
        <v>1201</v>
      </c>
      <c r="C7806">
        <v>50810000</v>
      </c>
      <c r="D7806" t="s">
        <v>17</v>
      </c>
      <c r="E7806" t="s">
        <v>13</v>
      </c>
      <c r="F7806" t="s">
        <v>13</v>
      </c>
      <c r="G7806" t="s">
        <v>8756</v>
      </c>
      <c r="H7806" s="2">
        <v>44923.636086145831</v>
      </c>
      <c r="I7806" t="s">
        <v>791</v>
      </c>
      <c r="J7806" s="2">
        <v>44923.636086145831</v>
      </c>
      <c r="K7806" t="s">
        <v>791</v>
      </c>
      <c r="L7806" t="str">
        <f>VLOOKUP(C7806,ACCOUNT_MAPPING!A:C,3,FALSE)</f>
        <v>Janitorial Expense</v>
      </c>
    </row>
    <row r="7807" spans="1:12">
      <c r="A7807">
        <v>9482</v>
      </c>
      <c r="B7807" t="s">
        <v>1219</v>
      </c>
      <c r="C7807">
        <v>50810000</v>
      </c>
      <c r="D7807" t="s">
        <v>17</v>
      </c>
      <c r="E7807" t="s">
        <v>13</v>
      </c>
      <c r="F7807" t="s">
        <v>13</v>
      </c>
      <c r="G7807" t="s">
        <v>8761</v>
      </c>
      <c r="H7807" s="2">
        <v>44923.64410297454</v>
      </c>
      <c r="I7807" t="s">
        <v>25</v>
      </c>
      <c r="J7807" s="2">
        <v>44923.64410297454</v>
      </c>
      <c r="K7807" t="s">
        <v>25</v>
      </c>
      <c r="L7807" t="str">
        <f>VLOOKUP(C7807,ACCOUNT_MAPPING!A:C,3,FALSE)</f>
        <v>Janitorial Expense</v>
      </c>
    </row>
    <row r="7808" spans="1:12">
      <c r="A7808">
        <v>10718</v>
      </c>
      <c r="B7808" t="s">
        <v>862</v>
      </c>
      <c r="C7808">
        <v>50810000</v>
      </c>
      <c r="D7808" t="s">
        <v>17</v>
      </c>
      <c r="E7808" t="s">
        <v>13</v>
      </c>
      <c r="F7808" t="s">
        <v>13</v>
      </c>
      <c r="G7808" t="s">
        <v>8762</v>
      </c>
      <c r="H7808" s="2">
        <v>44916.874612766202</v>
      </c>
      <c r="I7808" t="s">
        <v>826</v>
      </c>
      <c r="J7808" s="2">
        <v>44916.874612766202</v>
      </c>
      <c r="K7808" t="s">
        <v>826</v>
      </c>
      <c r="L7808" t="str">
        <f>VLOOKUP(C7808,ACCOUNT_MAPPING!A:C,3,FALSE)</f>
        <v>Janitorial Expense</v>
      </c>
    </row>
    <row r="7809" spans="1:12">
      <c r="A7809">
        <v>9511</v>
      </c>
      <c r="B7809" t="s">
        <v>799</v>
      </c>
      <c r="C7809">
        <v>50810000</v>
      </c>
      <c r="D7809" t="s">
        <v>17</v>
      </c>
      <c r="E7809" t="s">
        <v>13</v>
      </c>
      <c r="F7809" t="s">
        <v>13</v>
      </c>
      <c r="G7809" t="s">
        <v>8763</v>
      </c>
      <c r="H7809" s="2">
        <v>44923.617736377317</v>
      </c>
      <c r="I7809" t="s">
        <v>791</v>
      </c>
      <c r="J7809" s="2">
        <v>44923.617736377317</v>
      </c>
      <c r="K7809" t="s">
        <v>791</v>
      </c>
      <c r="L7809" t="str">
        <f>VLOOKUP(C7809,ACCOUNT_MAPPING!A:C,3,FALSE)</f>
        <v>Janitorial Expense</v>
      </c>
    </row>
    <row r="7810" spans="1:12">
      <c r="A7810">
        <v>9516</v>
      </c>
      <c r="B7810" t="s">
        <v>1212</v>
      </c>
      <c r="C7810">
        <v>50810000</v>
      </c>
      <c r="D7810" t="s">
        <v>17</v>
      </c>
      <c r="E7810" t="s">
        <v>13</v>
      </c>
      <c r="F7810" t="s">
        <v>13</v>
      </c>
      <c r="G7810" t="s">
        <v>8764</v>
      </c>
      <c r="H7810" s="2">
        <v>44923.519589895834</v>
      </c>
      <c r="I7810" t="s">
        <v>25</v>
      </c>
      <c r="J7810" s="2">
        <v>44923.519589895834</v>
      </c>
      <c r="K7810" t="s">
        <v>25</v>
      </c>
      <c r="L7810" t="str">
        <f>VLOOKUP(C7810,ACCOUNT_MAPPING!A:C,3,FALSE)</f>
        <v>Janitorial Expense</v>
      </c>
    </row>
    <row r="7811" spans="1:12">
      <c r="A7811">
        <v>9699</v>
      </c>
      <c r="B7811" t="s">
        <v>797</v>
      </c>
      <c r="C7811">
        <v>50810000</v>
      </c>
      <c r="D7811" t="s">
        <v>12</v>
      </c>
      <c r="E7811" t="s">
        <v>13</v>
      </c>
      <c r="F7811" t="s">
        <v>13</v>
      </c>
      <c r="G7811" t="s">
        <v>8765</v>
      </c>
      <c r="H7811" s="2">
        <v>45015.732667743054</v>
      </c>
      <c r="I7811" t="s">
        <v>79</v>
      </c>
      <c r="J7811" s="2">
        <v>45015.732667743054</v>
      </c>
      <c r="K7811" t="s">
        <v>79</v>
      </c>
      <c r="L7811" t="str">
        <f>VLOOKUP(C7811,ACCOUNT_MAPPING!A:C,3,FALSE)</f>
        <v>Janitorial Expense</v>
      </c>
    </row>
    <row r="7812" spans="1:12">
      <c r="A7812">
        <v>9703</v>
      </c>
      <c r="B7812" t="s">
        <v>77</v>
      </c>
      <c r="C7812">
        <v>50810000</v>
      </c>
      <c r="D7812" t="s">
        <v>12</v>
      </c>
      <c r="E7812" t="s">
        <v>13</v>
      </c>
      <c r="F7812" t="s">
        <v>13</v>
      </c>
      <c r="G7812" t="s">
        <v>8766</v>
      </c>
      <c r="H7812" s="2">
        <v>45015.712816701387</v>
      </c>
      <c r="I7812" t="s">
        <v>79</v>
      </c>
      <c r="J7812" s="2">
        <v>45015.712816701387</v>
      </c>
      <c r="K7812" t="s">
        <v>79</v>
      </c>
      <c r="L7812" t="str">
        <f>VLOOKUP(C7812,ACCOUNT_MAPPING!A:C,3,FALSE)</f>
        <v>Janitorial Expense</v>
      </c>
    </row>
    <row r="7813" spans="1:12">
      <c r="A7813">
        <v>10714</v>
      </c>
      <c r="B7813" t="s">
        <v>843</v>
      </c>
      <c r="C7813">
        <v>50810000</v>
      </c>
      <c r="D7813" t="s">
        <v>63</v>
      </c>
      <c r="E7813" t="s">
        <v>13</v>
      </c>
      <c r="F7813" t="s">
        <v>13</v>
      </c>
      <c r="G7813" t="s">
        <v>8767</v>
      </c>
      <c r="H7813" s="2">
        <v>44873.618534027781</v>
      </c>
      <c r="I7813" t="s">
        <v>826</v>
      </c>
      <c r="J7813" s="2">
        <v>44873.618534027781</v>
      </c>
      <c r="K7813" t="s">
        <v>826</v>
      </c>
      <c r="L7813" t="str">
        <f>VLOOKUP(C7813,ACCOUNT_MAPPING!A:C,3,FALSE)</f>
        <v>Janitorial Expense</v>
      </c>
    </row>
    <row r="7814" spans="1:12">
      <c r="A7814">
        <v>10723</v>
      </c>
      <c r="B7814" t="s">
        <v>835</v>
      </c>
      <c r="C7814">
        <v>50810000</v>
      </c>
      <c r="D7814" t="s">
        <v>17</v>
      </c>
      <c r="E7814" t="s">
        <v>13</v>
      </c>
      <c r="F7814" t="s">
        <v>13</v>
      </c>
      <c r="G7814" t="s">
        <v>8768</v>
      </c>
      <c r="H7814" s="2">
        <v>44922.5031318287</v>
      </c>
      <c r="I7814" t="s">
        <v>826</v>
      </c>
      <c r="J7814" s="2">
        <v>44922.5031318287</v>
      </c>
      <c r="K7814" t="s">
        <v>826</v>
      </c>
      <c r="L7814" t="str">
        <f>VLOOKUP(C7814,ACCOUNT_MAPPING!A:C,3,FALSE)</f>
        <v>Janitorial Expense</v>
      </c>
    </row>
    <row r="7815" spans="1:12">
      <c r="A7815">
        <v>10734</v>
      </c>
      <c r="B7815" t="s">
        <v>5981</v>
      </c>
      <c r="C7815">
        <v>50810000</v>
      </c>
      <c r="D7815" t="s">
        <v>17</v>
      </c>
      <c r="E7815" t="s">
        <v>13</v>
      </c>
      <c r="F7815" t="s">
        <v>13</v>
      </c>
      <c r="G7815" t="s">
        <v>8769</v>
      </c>
      <c r="H7815" s="2">
        <v>44929.432253125</v>
      </c>
      <c r="I7815" t="s">
        <v>553</v>
      </c>
      <c r="J7815" s="2">
        <v>44929.432253125</v>
      </c>
      <c r="K7815" t="s">
        <v>553</v>
      </c>
      <c r="L7815" t="str">
        <f>VLOOKUP(C7815,ACCOUNT_MAPPING!A:C,3,FALSE)</f>
        <v>Janitorial Expense</v>
      </c>
    </row>
    <row r="7816" spans="1:12">
      <c r="A7816">
        <v>10719</v>
      </c>
      <c r="B7816" t="s">
        <v>2547</v>
      </c>
      <c r="C7816">
        <v>50810000</v>
      </c>
      <c r="D7816" t="s">
        <v>17</v>
      </c>
      <c r="E7816" t="s">
        <v>13</v>
      </c>
      <c r="F7816" t="s">
        <v>13</v>
      </c>
      <c r="G7816" t="s">
        <v>8770</v>
      </c>
      <c r="H7816" s="2">
        <v>44916.877800729169</v>
      </c>
      <c r="I7816" t="s">
        <v>826</v>
      </c>
      <c r="J7816" s="2">
        <v>44916.877800729169</v>
      </c>
      <c r="K7816" t="s">
        <v>826</v>
      </c>
      <c r="L7816" t="str">
        <f>VLOOKUP(C7816,ACCOUNT_MAPPING!A:C,3,FALSE)</f>
        <v>Janitorial Expense</v>
      </c>
    </row>
    <row r="7817" spans="1:12">
      <c r="A7817">
        <v>10739</v>
      </c>
      <c r="B7817" t="s">
        <v>2577</v>
      </c>
      <c r="C7817">
        <v>50810000</v>
      </c>
      <c r="D7817" t="s">
        <v>63</v>
      </c>
      <c r="E7817" t="s">
        <v>13</v>
      </c>
      <c r="F7817" t="s">
        <v>13</v>
      </c>
      <c r="G7817" t="s">
        <v>8771</v>
      </c>
      <c r="H7817" s="2">
        <v>44878.635020949077</v>
      </c>
      <c r="I7817" t="s">
        <v>1434</v>
      </c>
      <c r="J7817" s="2">
        <v>44878.635020949077</v>
      </c>
      <c r="K7817" t="s">
        <v>1434</v>
      </c>
      <c r="L7817" t="str">
        <f>VLOOKUP(C7817,ACCOUNT_MAPPING!A:C,3,FALSE)</f>
        <v>Janitorial Expense</v>
      </c>
    </row>
    <row r="7818" spans="1:12">
      <c r="A7818">
        <v>10824</v>
      </c>
      <c r="B7818" t="s">
        <v>1444</v>
      </c>
      <c r="C7818">
        <v>50810000</v>
      </c>
      <c r="D7818" t="s">
        <v>17</v>
      </c>
      <c r="E7818" t="s">
        <v>13</v>
      </c>
      <c r="F7818" t="s">
        <v>13</v>
      </c>
      <c r="G7818" t="s">
        <v>8772</v>
      </c>
      <c r="H7818" s="2">
        <v>44924.425700196756</v>
      </c>
      <c r="I7818" t="s">
        <v>123</v>
      </c>
      <c r="J7818" s="2">
        <v>44924.425700196756</v>
      </c>
      <c r="K7818" t="s">
        <v>123</v>
      </c>
      <c r="L7818" t="str">
        <f>VLOOKUP(C7818,ACCOUNT_MAPPING!A:C,3,FALSE)</f>
        <v>Janitorial Expense</v>
      </c>
    </row>
    <row r="7819" spans="1:12">
      <c r="A7819">
        <v>10828</v>
      </c>
      <c r="B7819" t="s">
        <v>2599</v>
      </c>
      <c r="C7819">
        <v>50810000</v>
      </c>
      <c r="D7819" t="s">
        <v>17</v>
      </c>
      <c r="E7819" t="s">
        <v>13</v>
      </c>
      <c r="F7819" t="s">
        <v>13</v>
      </c>
      <c r="G7819" t="s">
        <v>8773</v>
      </c>
      <c r="H7819" s="2">
        <v>44922.718774803237</v>
      </c>
      <c r="I7819" t="s">
        <v>90</v>
      </c>
      <c r="J7819" s="2">
        <v>44922.718774803237</v>
      </c>
      <c r="K7819" t="s">
        <v>90</v>
      </c>
      <c r="L7819" t="str">
        <f>VLOOKUP(C7819,ACCOUNT_MAPPING!A:C,3,FALSE)</f>
        <v>Janitorial Expense</v>
      </c>
    </row>
    <row r="7820" spans="1:12">
      <c r="A7820">
        <v>10690</v>
      </c>
      <c r="B7820" t="s">
        <v>1430</v>
      </c>
      <c r="C7820">
        <v>50810000</v>
      </c>
      <c r="D7820" t="s">
        <v>12</v>
      </c>
      <c r="E7820" t="s">
        <v>13</v>
      </c>
      <c r="F7820" t="s">
        <v>13</v>
      </c>
      <c r="G7820" t="s">
        <v>8774</v>
      </c>
      <c r="H7820" s="2">
        <v>45020.725285960645</v>
      </c>
      <c r="I7820" t="s">
        <v>1422</v>
      </c>
      <c r="J7820" s="2">
        <v>45020.725285960645</v>
      </c>
      <c r="K7820" t="s">
        <v>1422</v>
      </c>
      <c r="L7820" t="str">
        <f>VLOOKUP(C7820,ACCOUNT_MAPPING!A:C,3,FALSE)</f>
        <v>Janitorial Expense</v>
      </c>
    </row>
    <row r="7821" spans="1:12">
      <c r="A7821">
        <v>10894</v>
      </c>
      <c r="B7821" t="s">
        <v>144</v>
      </c>
      <c r="C7821">
        <v>50810000</v>
      </c>
      <c r="D7821" t="s">
        <v>12</v>
      </c>
      <c r="E7821" t="s">
        <v>13</v>
      </c>
      <c r="F7821" t="s">
        <v>13</v>
      </c>
      <c r="G7821" t="s">
        <v>8775</v>
      </c>
      <c r="H7821" s="2">
        <v>45019.723024652776</v>
      </c>
      <c r="I7821" t="s">
        <v>108</v>
      </c>
      <c r="J7821" s="2">
        <v>45019.723024652776</v>
      </c>
      <c r="K7821" t="s">
        <v>108</v>
      </c>
      <c r="L7821" t="str">
        <f>VLOOKUP(C7821,ACCOUNT_MAPPING!A:C,3,FALSE)</f>
        <v>Janitorial Expense</v>
      </c>
    </row>
    <row r="7822" spans="1:12">
      <c r="A7822">
        <v>10839</v>
      </c>
      <c r="B7822" t="s">
        <v>850</v>
      </c>
      <c r="C7822">
        <v>50810000</v>
      </c>
      <c r="D7822" t="s">
        <v>63</v>
      </c>
      <c r="E7822" t="s">
        <v>13</v>
      </c>
      <c r="F7822" t="s">
        <v>13</v>
      </c>
      <c r="G7822" t="s">
        <v>8776</v>
      </c>
      <c r="H7822" s="2">
        <v>44873.69805204861</v>
      </c>
      <c r="I7822" t="s">
        <v>41</v>
      </c>
      <c r="J7822" s="2">
        <v>44873.69805204861</v>
      </c>
      <c r="K7822" t="s">
        <v>41</v>
      </c>
      <c r="L7822" t="str">
        <f>VLOOKUP(C7822,ACCOUNT_MAPPING!A:C,3,FALSE)</f>
        <v>Janitorial Expense</v>
      </c>
    </row>
    <row r="7823" spans="1:12">
      <c r="A7823">
        <v>10910</v>
      </c>
      <c r="B7823" t="s">
        <v>872</v>
      </c>
      <c r="C7823">
        <v>50810000</v>
      </c>
      <c r="D7823" t="s">
        <v>17</v>
      </c>
      <c r="E7823" t="s">
        <v>13</v>
      </c>
      <c r="F7823" t="s">
        <v>13</v>
      </c>
      <c r="G7823" t="s">
        <v>8777</v>
      </c>
      <c r="H7823" s="2">
        <v>44924.034422534722</v>
      </c>
      <c r="I7823" t="s">
        <v>104</v>
      </c>
      <c r="J7823" s="2">
        <v>44924.034422534722</v>
      </c>
      <c r="K7823" t="s">
        <v>104</v>
      </c>
      <c r="L7823" t="str">
        <f>VLOOKUP(C7823,ACCOUNT_MAPPING!A:C,3,FALSE)</f>
        <v>Janitorial Expense</v>
      </c>
    </row>
    <row r="7824" spans="1:12">
      <c r="A7824">
        <v>10914</v>
      </c>
      <c r="B7824" t="s">
        <v>105</v>
      </c>
      <c r="C7824">
        <v>50810000</v>
      </c>
      <c r="D7824" t="s">
        <v>17</v>
      </c>
      <c r="E7824" t="s">
        <v>13</v>
      </c>
      <c r="F7824" t="s">
        <v>13</v>
      </c>
      <c r="G7824" t="s">
        <v>8778</v>
      </c>
      <c r="H7824" s="2">
        <v>44924.05939209491</v>
      </c>
      <c r="I7824" t="s">
        <v>104</v>
      </c>
      <c r="J7824" s="2">
        <v>44924.05939209491</v>
      </c>
      <c r="K7824" t="s">
        <v>104</v>
      </c>
      <c r="L7824" t="str">
        <f>VLOOKUP(C7824,ACCOUNT_MAPPING!A:C,3,FALSE)</f>
        <v>Janitorial Expense</v>
      </c>
    </row>
    <row r="7825" spans="1:12">
      <c r="A7825">
        <v>10834</v>
      </c>
      <c r="B7825" t="s">
        <v>1790</v>
      </c>
      <c r="C7825">
        <v>50810000</v>
      </c>
      <c r="D7825" t="s">
        <v>17</v>
      </c>
      <c r="E7825" t="s">
        <v>13</v>
      </c>
      <c r="F7825" t="s">
        <v>13</v>
      </c>
      <c r="G7825" t="s">
        <v>8779</v>
      </c>
      <c r="H7825" s="2">
        <v>44922.730305405094</v>
      </c>
      <c r="I7825" t="s">
        <v>90</v>
      </c>
      <c r="J7825" s="2">
        <v>44922.730305405094</v>
      </c>
      <c r="K7825" t="s">
        <v>90</v>
      </c>
      <c r="L7825" t="str">
        <f>VLOOKUP(C7825,ACCOUNT_MAPPING!A:C,3,FALSE)</f>
        <v>Janitorial Expense</v>
      </c>
    </row>
    <row r="7826" spans="1:12">
      <c r="A7826">
        <v>11186</v>
      </c>
      <c r="B7826" t="s">
        <v>133</v>
      </c>
      <c r="C7826">
        <v>50810000</v>
      </c>
      <c r="D7826" t="s">
        <v>17</v>
      </c>
      <c r="E7826" t="s">
        <v>13</v>
      </c>
      <c r="F7826" t="s">
        <v>13</v>
      </c>
      <c r="G7826" t="s">
        <v>8780</v>
      </c>
      <c r="H7826" s="2">
        <v>44929.565851006948</v>
      </c>
      <c r="I7826" t="s">
        <v>68</v>
      </c>
      <c r="J7826" s="2">
        <v>44929.565851006948</v>
      </c>
      <c r="K7826" t="s">
        <v>68</v>
      </c>
      <c r="L7826" t="str">
        <f>VLOOKUP(C7826,ACCOUNT_MAPPING!A:C,3,FALSE)</f>
        <v>Janitorial Expense</v>
      </c>
    </row>
    <row r="7827" spans="1:12">
      <c r="A7827">
        <v>10886</v>
      </c>
      <c r="B7827" t="s">
        <v>511</v>
      </c>
      <c r="C7827">
        <v>50810000</v>
      </c>
      <c r="D7827" t="s">
        <v>12</v>
      </c>
      <c r="E7827" t="s">
        <v>13</v>
      </c>
      <c r="F7827" t="s">
        <v>13</v>
      </c>
      <c r="G7827" t="s">
        <v>8781</v>
      </c>
      <c r="H7827" s="2">
        <v>45021.652904317132</v>
      </c>
      <c r="I7827" t="s">
        <v>74</v>
      </c>
      <c r="J7827" s="2">
        <v>45021.652904317132</v>
      </c>
      <c r="K7827" t="s">
        <v>74</v>
      </c>
      <c r="L7827" t="str">
        <f>VLOOKUP(C7827,ACCOUNT_MAPPING!A:C,3,FALSE)</f>
        <v>Janitorial Expense</v>
      </c>
    </row>
    <row r="7828" spans="1:12">
      <c r="A7828">
        <v>10891</v>
      </c>
      <c r="B7828" t="s">
        <v>106</v>
      </c>
      <c r="C7828">
        <v>50810000</v>
      </c>
      <c r="D7828" t="s">
        <v>12</v>
      </c>
      <c r="E7828" t="s">
        <v>13</v>
      </c>
      <c r="F7828" t="s">
        <v>13</v>
      </c>
      <c r="G7828" t="s">
        <v>8782</v>
      </c>
      <c r="H7828" s="2">
        <v>45014.700496296296</v>
      </c>
      <c r="I7828" t="s">
        <v>108</v>
      </c>
      <c r="J7828" s="2">
        <v>45014.700496296296</v>
      </c>
      <c r="K7828" t="s">
        <v>108</v>
      </c>
      <c r="L7828" t="str">
        <f>VLOOKUP(C7828,ACCOUNT_MAPPING!A:C,3,FALSE)</f>
        <v>Janitorial Expense</v>
      </c>
    </row>
    <row r="7829" spans="1:12">
      <c r="A7829">
        <v>11177</v>
      </c>
      <c r="B7829" t="s">
        <v>1484</v>
      </c>
      <c r="C7829">
        <v>50810000</v>
      </c>
      <c r="D7829" t="s">
        <v>17</v>
      </c>
      <c r="E7829" t="s">
        <v>13</v>
      </c>
      <c r="F7829" t="s">
        <v>13</v>
      </c>
      <c r="G7829" t="s">
        <v>8783</v>
      </c>
      <c r="H7829" s="2">
        <v>44918.457474305556</v>
      </c>
      <c r="I7829" t="s">
        <v>247</v>
      </c>
      <c r="J7829" s="2">
        <v>44918.457474305556</v>
      </c>
      <c r="K7829" t="s">
        <v>247</v>
      </c>
      <c r="L7829" t="str">
        <f>VLOOKUP(C7829,ACCOUNT_MAPPING!A:C,3,FALSE)</f>
        <v>Janitorial Expense</v>
      </c>
    </row>
    <row r="7830" spans="1:12">
      <c r="A7830">
        <v>11222</v>
      </c>
      <c r="B7830" t="s">
        <v>643</v>
      </c>
      <c r="C7830">
        <v>50810000</v>
      </c>
      <c r="D7830" t="s">
        <v>63</v>
      </c>
      <c r="E7830" t="s">
        <v>13</v>
      </c>
      <c r="F7830" t="s">
        <v>13</v>
      </c>
      <c r="G7830" t="s">
        <v>8784</v>
      </c>
      <c r="H7830" s="2">
        <v>44876.72709915509</v>
      </c>
      <c r="I7830" t="s">
        <v>154</v>
      </c>
      <c r="J7830" s="2">
        <v>44876.72709915509</v>
      </c>
      <c r="K7830" t="s">
        <v>154</v>
      </c>
      <c r="L7830" t="str">
        <f>VLOOKUP(C7830,ACCOUNT_MAPPING!A:C,3,FALSE)</f>
        <v>Janitorial Expense</v>
      </c>
    </row>
    <row r="7831" spans="1:12">
      <c r="A7831">
        <v>11227</v>
      </c>
      <c r="B7831" t="s">
        <v>152</v>
      </c>
      <c r="C7831">
        <v>50810000</v>
      </c>
      <c r="D7831" t="s">
        <v>12</v>
      </c>
      <c r="E7831" t="s">
        <v>13</v>
      </c>
      <c r="F7831" t="s">
        <v>13</v>
      </c>
      <c r="G7831" t="s">
        <v>8785</v>
      </c>
      <c r="H7831" s="2">
        <v>45022.974797337964</v>
      </c>
      <c r="I7831" t="s">
        <v>260</v>
      </c>
      <c r="J7831" s="2">
        <v>45022.974797337964</v>
      </c>
      <c r="K7831" t="s">
        <v>260</v>
      </c>
      <c r="L7831" t="str">
        <f>VLOOKUP(C7831,ACCOUNT_MAPPING!A:C,3,FALSE)</f>
        <v>Janitorial Expense</v>
      </c>
    </row>
    <row r="7832" spans="1:12">
      <c r="A7832">
        <v>11180</v>
      </c>
      <c r="B7832" t="s">
        <v>6678</v>
      </c>
      <c r="C7832">
        <v>50810000</v>
      </c>
      <c r="D7832" t="s">
        <v>17</v>
      </c>
      <c r="E7832" t="s">
        <v>13</v>
      </c>
      <c r="F7832" t="s">
        <v>13</v>
      </c>
      <c r="G7832" t="s">
        <v>8786</v>
      </c>
      <c r="H7832" s="2">
        <v>44929.447130868059</v>
      </c>
      <c r="I7832" t="s">
        <v>68</v>
      </c>
      <c r="J7832" s="2">
        <v>44929.447130868059</v>
      </c>
      <c r="K7832" t="s">
        <v>68</v>
      </c>
      <c r="L7832" t="str">
        <f>VLOOKUP(C7832,ACCOUNT_MAPPING!A:C,3,FALSE)</f>
        <v>Janitorial Expense</v>
      </c>
    </row>
    <row r="7833" spans="1:12">
      <c r="A7833">
        <v>10913</v>
      </c>
      <c r="B7833" t="s">
        <v>102</v>
      </c>
      <c r="C7833">
        <v>50810000</v>
      </c>
      <c r="D7833" t="s">
        <v>17</v>
      </c>
      <c r="E7833" t="s">
        <v>13</v>
      </c>
      <c r="F7833" t="s">
        <v>13</v>
      </c>
      <c r="G7833" t="s">
        <v>8787</v>
      </c>
      <c r="H7833" s="2">
        <v>44924.051561261571</v>
      </c>
      <c r="I7833" t="s">
        <v>104</v>
      </c>
      <c r="J7833" s="2">
        <v>44924.051561261571</v>
      </c>
      <c r="K7833" t="s">
        <v>104</v>
      </c>
      <c r="L7833" t="str">
        <f>VLOOKUP(C7833,ACCOUNT_MAPPING!A:C,3,FALSE)</f>
        <v>Janitorial Expense</v>
      </c>
    </row>
    <row r="7834" spans="1:12">
      <c r="A7834">
        <v>10915</v>
      </c>
      <c r="B7834" t="s">
        <v>853</v>
      </c>
      <c r="C7834">
        <v>50810000</v>
      </c>
      <c r="D7834" t="s">
        <v>63</v>
      </c>
      <c r="E7834" t="s">
        <v>13</v>
      </c>
      <c r="F7834" t="s">
        <v>13</v>
      </c>
      <c r="G7834" t="s">
        <v>8788</v>
      </c>
      <c r="H7834" s="2">
        <v>44876.743140358798</v>
      </c>
      <c r="I7834" t="s">
        <v>104</v>
      </c>
      <c r="J7834" s="2">
        <v>44876.743140358798</v>
      </c>
      <c r="K7834" t="s">
        <v>104</v>
      </c>
      <c r="L7834" t="str">
        <f>VLOOKUP(C7834,ACCOUNT_MAPPING!A:C,3,FALSE)</f>
        <v>Janitorial Expense</v>
      </c>
    </row>
    <row r="7835" spans="1:12">
      <c r="A7835">
        <v>11221</v>
      </c>
      <c r="B7835" t="s">
        <v>5603</v>
      </c>
      <c r="C7835">
        <v>50810000</v>
      </c>
      <c r="D7835" t="s">
        <v>63</v>
      </c>
      <c r="E7835" t="s">
        <v>13</v>
      </c>
      <c r="F7835" t="s">
        <v>13</v>
      </c>
      <c r="G7835" t="s">
        <v>8789</v>
      </c>
      <c r="H7835" s="2">
        <v>44878.994152928244</v>
      </c>
      <c r="I7835" t="s">
        <v>462</v>
      </c>
      <c r="J7835" s="2">
        <v>44878.994152928244</v>
      </c>
      <c r="K7835" t="s">
        <v>462</v>
      </c>
      <c r="L7835" t="str">
        <f>VLOOKUP(C7835,ACCOUNT_MAPPING!A:C,3,FALSE)</f>
        <v>Janitorial Expense</v>
      </c>
    </row>
    <row r="7836" spans="1:12">
      <c r="A7836">
        <v>11255</v>
      </c>
      <c r="B7836" t="s">
        <v>161</v>
      </c>
      <c r="C7836">
        <v>50810000</v>
      </c>
      <c r="D7836" t="s">
        <v>17</v>
      </c>
      <c r="E7836" t="s">
        <v>13</v>
      </c>
      <c r="F7836" t="s">
        <v>13</v>
      </c>
      <c r="G7836" t="s">
        <v>8790</v>
      </c>
      <c r="H7836" s="2">
        <v>44916.675711192132</v>
      </c>
      <c r="I7836" t="s">
        <v>151</v>
      </c>
      <c r="J7836" s="2">
        <v>44916.675711192132</v>
      </c>
      <c r="K7836" t="s">
        <v>151</v>
      </c>
      <c r="L7836" t="str">
        <f>VLOOKUP(C7836,ACCOUNT_MAPPING!A:C,3,FALSE)</f>
        <v>Janitorial Expense</v>
      </c>
    </row>
    <row r="7837" spans="1:12">
      <c r="A7837">
        <v>11172</v>
      </c>
      <c r="B7837" t="s">
        <v>2680</v>
      </c>
      <c r="C7837">
        <v>50810000</v>
      </c>
      <c r="D7837" t="s">
        <v>63</v>
      </c>
      <c r="E7837" t="s">
        <v>13</v>
      </c>
      <c r="F7837" t="s">
        <v>13</v>
      </c>
      <c r="G7837" t="s">
        <v>8791</v>
      </c>
      <c r="H7837" s="2">
        <v>44873.673779363424</v>
      </c>
      <c r="I7837" t="s">
        <v>650</v>
      </c>
      <c r="J7837" s="2">
        <v>44873.673779363424</v>
      </c>
      <c r="K7837" t="s">
        <v>650</v>
      </c>
      <c r="L7837" t="str">
        <f>VLOOKUP(C7837,ACCOUNT_MAPPING!A:C,3,FALSE)</f>
        <v>Janitorial Expense</v>
      </c>
    </row>
    <row r="7838" spans="1:12">
      <c r="A7838">
        <v>11183</v>
      </c>
      <c r="B7838" t="s">
        <v>146</v>
      </c>
      <c r="C7838">
        <v>50810000</v>
      </c>
      <c r="D7838" t="s">
        <v>17</v>
      </c>
      <c r="E7838" t="s">
        <v>13</v>
      </c>
      <c r="F7838" t="s">
        <v>13</v>
      </c>
      <c r="G7838" t="s">
        <v>8792</v>
      </c>
      <c r="H7838" s="2">
        <v>44929.512794756942</v>
      </c>
      <c r="I7838" t="s">
        <v>68</v>
      </c>
      <c r="J7838" s="2">
        <v>44929.512794756942</v>
      </c>
      <c r="K7838" t="s">
        <v>68</v>
      </c>
      <c r="L7838" t="str">
        <f>VLOOKUP(C7838,ACCOUNT_MAPPING!A:C,3,FALSE)</f>
        <v>Janitorial Expense</v>
      </c>
    </row>
    <row r="7839" spans="1:12">
      <c r="A7839">
        <v>11387</v>
      </c>
      <c r="B7839" t="s">
        <v>1881</v>
      </c>
      <c r="C7839">
        <v>50810000</v>
      </c>
      <c r="D7839" t="s">
        <v>17</v>
      </c>
      <c r="E7839" t="s">
        <v>13</v>
      </c>
      <c r="F7839" t="s">
        <v>13</v>
      </c>
      <c r="G7839" t="s">
        <v>8793</v>
      </c>
      <c r="H7839" s="2">
        <v>44926.101537152776</v>
      </c>
      <c r="I7839" t="s">
        <v>1883</v>
      </c>
      <c r="J7839" s="2">
        <v>44926.101537152776</v>
      </c>
      <c r="K7839" t="s">
        <v>1883</v>
      </c>
      <c r="L7839" t="str">
        <f>VLOOKUP(C7839,ACCOUNT_MAPPING!A:C,3,FALSE)</f>
        <v>Janitorial Expense</v>
      </c>
    </row>
    <row r="7840" spans="1:12">
      <c r="A7840">
        <v>11218</v>
      </c>
      <c r="B7840" t="s">
        <v>645</v>
      </c>
      <c r="C7840">
        <v>50810000</v>
      </c>
      <c r="D7840" t="s">
        <v>17</v>
      </c>
      <c r="E7840" t="s">
        <v>13</v>
      </c>
      <c r="F7840" t="s">
        <v>13</v>
      </c>
      <c r="G7840" t="s">
        <v>8794</v>
      </c>
      <c r="H7840" s="2">
        <v>44924.738487962961</v>
      </c>
      <c r="I7840" t="s">
        <v>462</v>
      </c>
      <c r="J7840" s="2">
        <v>44924.738487962961</v>
      </c>
      <c r="K7840" t="s">
        <v>462</v>
      </c>
      <c r="L7840" t="str">
        <f>VLOOKUP(C7840,ACCOUNT_MAPPING!A:C,3,FALSE)</f>
        <v>Janitorial Expense</v>
      </c>
    </row>
    <row r="7841" spans="1:12">
      <c r="A7841">
        <v>11629</v>
      </c>
      <c r="B7841" t="s">
        <v>934</v>
      </c>
      <c r="C7841">
        <v>50810000</v>
      </c>
      <c r="D7841" t="s">
        <v>63</v>
      </c>
      <c r="E7841" t="s">
        <v>13</v>
      </c>
      <c r="F7841" t="s">
        <v>13</v>
      </c>
      <c r="G7841" t="s">
        <v>8795</v>
      </c>
      <c r="H7841" s="2">
        <v>44873.729069525463</v>
      </c>
      <c r="I7841" t="s">
        <v>663</v>
      </c>
      <c r="J7841" s="2">
        <v>44873.729069525463</v>
      </c>
      <c r="K7841" t="s">
        <v>663</v>
      </c>
      <c r="L7841" t="str">
        <f>VLOOKUP(C7841,ACCOUNT_MAPPING!A:C,3,FALSE)</f>
        <v>Janitorial Expense</v>
      </c>
    </row>
    <row r="7842" spans="1:12">
      <c r="A7842">
        <v>11431</v>
      </c>
      <c r="B7842" t="s">
        <v>2709</v>
      </c>
      <c r="C7842">
        <v>50810000</v>
      </c>
      <c r="D7842" t="s">
        <v>17</v>
      </c>
      <c r="E7842" t="s">
        <v>13</v>
      </c>
      <c r="F7842" t="s">
        <v>13</v>
      </c>
      <c r="G7842" t="s">
        <v>8796</v>
      </c>
      <c r="H7842" s="2">
        <v>44923.634942708333</v>
      </c>
      <c r="I7842" t="s">
        <v>909</v>
      </c>
      <c r="J7842" s="2">
        <v>44923.634942708333</v>
      </c>
      <c r="K7842" t="s">
        <v>909</v>
      </c>
      <c r="L7842" t="str">
        <f>VLOOKUP(C7842,ACCOUNT_MAPPING!A:C,3,FALSE)</f>
        <v>Janitorial Expense</v>
      </c>
    </row>
    <row r="7843" spans="1:12">
      <c r="A7843">
        <v>11709</v>
      </c>
      <c r="B7843" t="s">
        <v>2805</v>
      </c>
      <c r="C7843">
        <v>50810000</v>
      </c>
      <c r="D7843" t="s">
        <v>12</v>
      </c>
      <c r="E7843" t="s">
        <v>13</v>
      </c>
      <c r="F7843" t="s">
        <v>13</v>
      </c>
      <c r="G7843" t="s">
        <v>8797</v>
      </c>
      <c r="H7843" s="2">
        <v>45013.551355555559</v>
      </c>
      <c r="I7843" t="s">
        <v>548</v>
      </c>
      <c r="J7843" s="2">
        <v>45013.551355555559</v>
      </c>
      <c r="K7843" t="s">
        <v>548</v>
      </c>
      <c r="L7843" t="str">
        <f>VLOOKUP(C7843,ACCOUNT_MAPPING!A:C,3,FALSE)</f>
        <v>Janitorial Expense</v>
      </c>
    </row>
    <row r="7844" spans="1:12">
      <c r="A7844">
        <v>11766</v>
      </c>
      <c r="B7844" t="s">
        <v>2801</v>
      </c>
      <c r="C7844">
        <v>50810000</v>
      </c>
      <c r="D7844" t="s">
        <v>17</v>
      </c>
      <c r="E7844" t="s">
        <v>13</v>
      </c>
      <c r="F7844" t="s">
        <v>13</v>
      </c>
      <c r="G7844" t="s">
        <v>8798</v>
      </c>
      <c r="H7844" s="2">
        <v>44924.579034224538</v>
      </c>
      <c r="I7844" t="s">
        <v>34</v>
      </c>
      <c r="J7844" s="2">
        <v>44924.579034224538</v>
      </c>
      <c r="K7844" t="s">
        <v>34</v>
      </c>
      <c r="L7844" t="str">
        <f>VLOOKUP(C7844,ACCOUNT_MAPPING!A:C,3,FALSE)</f>
        <v>Janitorial Expense</v>
      </c>
    </row>
    <row r="7845" spans="1:12">
      <c r="A7845">
        <v>11692</v>
      </c>
      <c r="B7845" t="s">
        <v>3418</v>
      </c>
      <c r="C7845">
        <v>50810000</v>
      </c>
      <c r="D7845" t="s">
        <v>17</v>
      </c>
      <c r="E7845" t="s">
        <v>13</v>
      </c>
      <c r="F7845" t="s">
        <v>13</v>
      </c>
      <c r="G7845" t="s">
        <v>8799</v>
      </c>
      <c r="H7845" s="2">
        <v>44923.637228819447</v>
      </c>
      <c r="I7845" t="s">
        <v>186</v>
      </c>
      <c r="J7845" s="2">
        <v>44923.637228819447</v>
      </c>
      <c r="K7845" t="s">
        <v>186</v>
      </c>
      <c r="L7845" t="str">
        <f>VLOOKUP(C7845,ACCOUNT_MAPPING!A:C,3,FALSE)</f>
        <v>Janitorial Expense</v>
      </c>
    </row>
    <row r="7846" spans="1:12">
      <c r="A7846">
        <v>11700</v>
      </c>
      <c r="B7846" t="s">
        <v>1927</v>
      </c>
      <c r="C7846">
        <v>50810000</v>
      </c>
      <c r="D7846" t="s">
        <v>17</v>
      </c>
      <c r="E7846" t="s">
        <v>13</v>
      </c>
      <c r="F7846" t="s">
        <v>13</v>
      </c>
      <c r="G7846" t="s">
        <v>8800</v>
      </c>
      <c r="H7846" s="2">
        <v>44923.679751620373</v>
      </c>
      <c r="I7846" t="s">
        <v>186</v>
      </c>
      <c r="J7846" s="2">
        <v>44923.679751620373</v>
      </c>
      <c r="K7846" t="s">
        <v>186</v>
      </c>
      <c r="L7846" t="str">
        <f>VLOOKUP(C7846,ACCOUNT_MAPPING!A:C,3,FALSE)</f>
        <v>Janitorial Expense</v>
      </c>
    </row>
    <row r="7847" spans="1:12">
      <c r="A7847">
        <v>11873</v>
      </c>
      <c r="B7847" t="s">
        <v>2789</v>
      </c>
      <c r="C7847">
        <v>50810000</v>
      </c>
      <c r="D7847" t="s">
        <v>17</v>
      </c>
      <c r="E7847" t="s">
        <v>13</v>
      </c>
      <c r="F7847" t="s">
        <v>13</v>
      </c>
      <c r="G7847" t="s">
        <v>8801</v>
      </c>
      <c r="H7847" s="2">
        <v>44923.426771562503</v>
      </c>
      <c r="I7847" t="s">
        <v>715</v>
      </c>
      <c r="J7847" s="2">
        <v>44923.426771562503</v>
      </c>
      <c r="K7847" t="s">
        <v>715</v>
      </c>
      <c r="L7847" t="str">
        <f>VLOOKUP(C7847,ACCOUNT_MAPPING!A:C,3,FALSE)</f>
        <v>Janitorial Expense</v>
      </c>
    </row>
    <row r="7848" spans="1:12">
      <c r="A7848">
        <v>11890</v>
      </c>
      <c r="B7848" t="s">
        <v>1010</v>
      </c>
      <c r="C7848">
        <v>50810000</v>
      </c>
      <c r="D7848" t="s">
        <v>17</v>
      </c>
      <c r="E7848" t="s">
        <v>13</v>
      </c>
      <c r="F7848" t="s">
        <v>13</v>
      </c>
      <c r="G7848" t="s">
        <v>8802</v>
      </c>
      <c r="H7848" s="2">
        <v>44923.656931793979</v>
      </c>
      <c r="I7848" t="s">
        <v>720</v>
      </c>
      <c r="J7848" s="2">
        <v>44923.656931793979</v>
      </c>
      <c r="K7848" t="s">
        <v>720</v>
      </c>
      <c r="L7848" t="str">
        <f>VLOOKUP(C7848,ACCOUNT_MAPPING!A:C,3,FALSE)</f>
        <v>Janitorial Expense</v>
      </c>
    </row>
    <row r="7849" spans="1:12">
      <c r="A7849">
        <v>11708</v>
      </c>
      <c r="B7849" t="s">
        <v>2748</v>
      </c>
      <c r="C7849">
        <v>50810000</v>
      </c>
      <c r="D7849" t="s">
        <v>12</v>
      </c>
      <c r="E7849" t="s">
        <v>13</v>
      </c>
      <c r="F7849" t="s">
        <v>13</v>
      </c>
      <c r="G7849" t="s">
        <v>8803</v>
      </c>
      <c r="H7849" s="2">
        <v>45013.549761030095</v>
      </c>
      <c r="I7849" t="s">
        <v>548</v>
      </c>
      <c r="J7849" s="2">
        <v>45013.549761030095</v>
      </c>
      <c r="K7849" t="s">
        <v>548</v>
      </c>
      <c r="L7849" t="str">
        <f>VLOOKUP(C7849,ACCOUNT_MAPPING!A:C,3,FALSE)</f>
        <v>Janitorial Expense</v>
      </c>
    </row>
    <row r="7850" spans="1:12">
      <c r="A7850">
        <v>11647</v>
      </c>
      <c r="B7850" t="s">
        <v>910</v>
      </c>
      <c r="C7850">
        <v>50810000</v>
      </c>
      <c r="D7850" t="s">
        <v>63</v>
      </c>
      <c r="E7850" t="s">
        <v>13</v>
      </c>
      <c r="F7850" t="s">
        <v>13</v>
      </c>
      <c r="G7850" t="s">
        <v>8804</v>
      </c>
      <c r="H7850" s="2">
        <v>44875.885199918979</v>
      </c>
      <c r="I7850" t="s">
        <v>663</v>
      </c>
      <c r="J7850" s="2">
        <v>44875.885199918979</v>
      </c>
      <c r="K7850" t="s">
        <v>663</v>
      </c>
      <c r="L7850" t="str">
        <f>VLOOKUP(C7850,ACCOUNT_MAPPING!A:C,3,FALSE)</f>
        <v>Janitorial Expense</v>
      </c>
    </row>
    <row r="7851" spans="1:12">
      <c r="A7851">
        <v>11730</v>
      </c>
      <c r="B7851" t="s">
        <v>923</v>
      </c>
      <c r="C7851">
        <v>50810000</v>
      </c>
      <c r="D7851" t="s">
        <v>17</v>
      </c>
      <c r="E7851" t="s">
        <v>13</v>
      </c>
      <c r="F7851" t="s">
        <v>13</v>
      </c>
      <c r="G7851" t="s">
        <v>8805</v>
      </c>
      <c r="H7851" s="2">
        <v>44929.739318483793</v>
      </c>
      <c r="I7851" t="s">
        <v>548</v>
      </c>
      <c r="J7851" s="2">
        <v>44929.739318483793</v>
      </c>
      <c r="K7851" t="s">
        <v>548</v>
      </c>
      <c r="L7851" t="str">
        <f>VLOOKUP(C7851,ACCOUNT_MAPPING!A:C,3,FALSE)</f>
        <v>Janitorial Expense</v>
      </c>
    </row>
    <row r="7852" spans="1:12">
      <c r="A7852">
        <v>11736</v>
      </c>
      <c r="B7852" t="s">
        <v>1936</v>
      </c>
      <c r="C7852">
        <v>50810000</v>
      </c>
      <c r="D7852" t="s">
        <v>12</v>
      </c>
      <c r="E7852" t="s">
        <v>13</v>
      </c>
      <c r="F7852" t="s">
        <v>13</v>
      </c>
      <c r="G7852" t="s">
        <v>8806</v>
      </c>
      <c r="H7852" s="2">
        <v>45019.721003472223</v>
      </c>
      <c r="I7852" t="s">
        <v>195</v>
      </c>
      <c r="J7852" s="2">
        <v>45019.721003472223</v>
      </c>
      <c r="K7852" t="s">
        <v>195</v>
      </c>
      <c r="L7852" t="str">
        <f>VLOOKUP(C7852,ACCOUNT_MAPPING!A:C,3,FALSE)</f>
        <v>Janitorial Expense</v>
      </c>
    </row>
    <row r="7853" spans="1:12">
      <c r="A7853">
        <v>11734</v>
      </c>
      <c r="B7853" t="s">
        <v>1493</v>
      </c>
      <c r="C7853">
        <v>50810000</v>
      </c>
      <c r="D7853" t="s">
        <v>17</v>
      </c>
      <c r="E7853" t="s">
        <v>13</v>
      </c>
      <c r="F7853" t="s">
        <v>13</v>
      </c>
      <c r="G7853" t="s">
        <v>8805</v>
      </c>
      <c r="H7853" s="2">
        <v>44929.742890624999</v>
      </c>
      <c r="I7853" t="s">
        <v>548</v>
      </c>
      <c r="J7853" s="2">
        <v>44929.742890624999</v>
      </c>
      <c r="K7853" t="s">
        <v>548</v>
      </c>
      <c r="L7853" t="str">
        <f>VLOOKUP(C7853,ACCOUNT_MAPPING!A:C,3,FALSE)</f>
        <v>Janitorial Expense</v>
      </c>
    </row>
    <row r="7854" spans="1:12">
      <c r="A7854">
        <v>11893</v>
      </c>
      <c r="B7854" t="s">
        <v>970</v>
      </c>
      <c r="C7854">
        <v>50810000</v>
      </c>
      <c r="D7854" t="s">
        <v>12</v>
      </c>
      <c r="E7854" t="s">
        <v>13</v>
      </c>
      <c r="F7854" t="s">
        <v>13</v>
      </c>
      <c r="G7854" t="s">
        <v>8807</v>
      </c>
      <c r="H7854" s="2">
        <v>45020.451598842592</v>
      </c>
      <c r="I7854" t="s">
        <v>720</v>
      </c>
      <c r="J7854" s="2">
        <v>45020.451598842592</v>
      </c>
      <c r="K7854" t="s">
        <v>720</v>
      </c>
      <c r="L7854" t="str">
        <f>VLOOKUP(C7854,ACCOUNT_MAPPING!A:C,3,FALSE)</f>
        <v>Janitorial Expense</v>
      </c>
    </row>
    <row r="7855" spans="1:12">
      <c r="A7855">
        <v>11894</v>
      </c>
      <c r="B7855" t="s">
        <v>1004</v>
      </c>
      <c r="C7855">
        <v>50810000</v>
      </c>
      <c r="D7855" t="s">
        <v>63</v>
      </c>
      <c r="E7855" t="s">
        <v>13</v>
      </c>
      <c r="F7855" t="s">
        <v>13</v>
      </c>
      <c r="G7855" t="s">
        <v>988</v>
      </c>
      <c r="H7855" s="2">
        <v>44876.987957442128</v>
      </c>
      <c r="I7855" t="s">
        <v>720</v>
      </c>
      <c r="J7855" s="2">
        <v>44876.987957442128</v>
      </c>
      <c r="K7855" t="s">
        <v>720</v>
      </c>
      <c r="L7855" t="str">
        <f>VLOOKUP(C7855,ACCOUNT_MAPPING!A:C,3,FALSE)</f>
        <v>Janitorial Expense</v>
      </c>
    </row>
    <row r="7856" spans="1:12">
      <c r="A7856">
        <v>11977</v>
      </c>
      <c r="B7856" t="s">
        <v>974</v>
      </c>
      <c r="C7856">
        <v>50810000</v>
      </c>
      <c r="D7856" t="s">
        <v>63</v>
      </c>
      <c r="E7856" t="s">
        <v>13</v>
      </c>
      <c r="F7856" t="s">
        <v>13</v>
      </c>
      <c r="G7856" t="s">
        <v>999</v>
      </c>
      <c r="H7856" s="2">
        <v>44876.9944258912</v>
      </c>
      <c r="I7856" t="s">
        <v>720</v>
      </c>
      <c r="J7856" s="2">
        <v>44876.9944258912</v>
      </c>
      <c r="K7856" t="s">
        <v>720</v>
      </c>
      <c r="L7856" t="str">
        <f>VLOOKUP(C7856,ACCOUNT_MAPPING!A:C,3,FALSE)</f>
        <v>Janitorial Expense</v>
      </c>
    </row>
    <row r="7857" spans="1:12">
      <c r="A7857">
        <v>11889</v>
      </c>
      <c r="B7857" t="s">
        <v>994</v>
      </c>
      <c r="C7857">
        <v>50810000</v>
      </c>
      <c r="D7857" t="s">
        <v>12</v>
      </c>
      <c r="E7857" t="s">
        <v>13</v>
      </c>
      <c r="F7857" t="s">
        <v>13</v>
      </c>
      <c r="G7857" t="s">
        <v>8808</v>
      </c>
      <c r="H7857" s="2">
        <v>45015.775887037038</v>
      </c>
      <c r="I7857" t="s">
        <v>991</v>
      </c>
      <c r="J7857" s="2">
        <v>45015.775887037038</v>
      </c>
      <c r="K7857" t="s">
        <v>991</v>
      </c>
      <c r="L7857" t="str">
        <f>VLOOKUP(C7857,ACCOUNT_MAPPING!A:C,3,FALSE)</f>
        <v>Janitorial Expense</v>
      </c>
    </row>
    <row r="7858" spans="1:12">
      <c r="A7858">
        <v>20598</v>
      </c>
      <c r="B7858" t="s">
        <v>2836</v>
      </c>
      <c r="C7858">
        <v>50810000</v>
      </c>
      <c r="D7858" t="s">
        <v>17</v>
      </c>
      <c r="E7858" t="s">
        <v>13</v>
      </c>
      <c r="F7858" t="s">
        <v>13</v>
      </c>
      <c r="G7858" t="s">
        <v>8809</v>
      </c>
      <c r="H7858" s="2">
        <v>44921.531981979169</v>
      </c>
      <c r="I7858" t="s">
        <v>1434</v>
      </c>
      <c r="J7858" s="2">
        <v>44921.531981979169</v>
      </c>
      <c r="K7858" t="s">
        <v>1434</v>
      </c>
      <c r="L7858" t="str">
        <f>VLOOKUP(C7858,ACCOUNT_MAPPING!A:C,3,FALSE)</f>
        <v>Janitorial Expense</v>
      </c>
    </row>
    <row r="7859" spans="1:12">
      <c r="A7859">
        <v>11978</v>
      </c>
      <c r="B7859" t="s">
        <v>996</v>
      </c>
      <c r="C7859">
        <v>50810000</v>
      </c>
      <c r="D7859" t="s">
        <v>63</v>
      </c>
      <c r="E7859" t="s">
        <v>13</v>
      </c>
      <c r="F7859" t="s">
        <v>13</v>
      </c>
      <c r="G7859" t="s">
        <v>999</v>
      </c>
      <c r="H7859" s="2">
        <v>44877.003386886572</v>
      </c>
      <c r="I7859" t="s">
        <v>720</v>
      </c>
      <c r="J7859" s="2">
        <v>44877.003386886572</v>
      </c>
      <c r="K7859" t="s">
        <v>720</v>
      </c>
      <c r="L7859" t="str">
        <f>VLOOKUP(C7859,ACCOUNT_MAPPING!A:C,3,FALSE)</f>
        <v>Janitorial Expense</v>
      </c>
    </row>
    <row r="7860" spans="1:12">
      <c r="A7860">
        <v>11979</v>
      </c>
      <c r="B7860" t="s">
        <v>1006</v>
      </c>
      <c r="C7860">
        <v>50810000</v>
      </c>
      <c r="D7860" t="s">
        <v>63</v>
      </c>
      <c r="E7860" t="s">
        <v>13</v>
      </c>
      <c r="F7860" t="s">
        <v>13</v>
      </c>
      <c r="G7860" t="s">
        <v>988</v>
      </c>
      <c r="H7860" s="2">
        <v>44876.976370682867</v>
      </c>
      <c r="I7860" t="s">
        <v>720</v>
      </c>
      <c r="J7860" s="2">
        <v>44876.976370682867</v>
      </c>
      <c r="K7860" t="s">
        <v>720</v>
      </c>
      <c r="L7860" t="str">
        <f>VLOOKUP(C7860,ACCOUNT_MAPPING!A:C,3,FALSE)</f>
        <v>Janitorial Expense</v>
      </c>
    </row>
    <row r="7861" spans="1:12">
      <c r="A7861">
        <v>11885</v>
      </c>
      <c r="B7861" t="s">
        <v>1008</v>
      </c>
      <c r="C7861">
        <v>50810000</v>
      </c>
      <c r="D7861" t="s">
        <v>12</v>
      </c>
      <c r="E7861" t="s">
        <v>13</v>
      </c>
      <c r="F7861" t="s">
        <v>13</v>
      </c>
      <c r="G7861" t="s">
        <v>8810</v>
      </c>
      <c r="H7861" s="2">
        <v>45016.945575231483</v>
      </c>
      <c r="I7861" t="s">
        <v>991</v>
      </c>
      <c r="J7861" s="2">
        <v>45016.945575231483</v>
      </c>
      <c r="K7861" t="s">
        <v>991</v>
      </c>
      <c r="L7861" t="str">
        <f>VLOOKUP(C7861,ACCOUNT_MAPPING!A:C,3,FALSE)</f>
        <v>Janitorial Expense</v>
      </c>
    </row>
    <row r="7862" spans="1:12">
      <c r="A7862">
        <v>20414</v>
      </c>
      <c r="B7862" t="s">
        <v>1024</v>
      </c>
      <c r="C7862">
        <v>50810000</v>
      </c>
      <c r="D7862" t="s">
        <v>63</v>
      </c>
      <c r="E7862" t="s">
        <v>13</v>
      </c>
      <c r="F7862" t="s">
        <v>13</v>
      </c>
      <c r="G7862" t="s">
        <v>999</v>
      </c>
      <c r="H7862" s="2">
        <v>44877.019239039349</v>
      </c>
      <c r="I7862" t="s">
        <v>720</v>
      </c>
      <c r="J7862" s="2">
        <v>44877.019239039349</v>
      </c>
      <c r="K7862" t="s">
        <v>720</v>
      </c>
      <c r="L7862" t="str">
        <f>VLOOKUP(C7862,ACCOUNT_MAPPING!A:C,3,FALSE)</f>
        <v>Janitorial Expense</v>
      </c>
    </row>
    <row r="7863" spans="1:12">
      <c r="A7863">
        <v>11891</v>
      </c>
      <c r="B7863" t="s">
        <v>966</v>
      </c>
      <c r="C7863">
        <v>50810000</v>
      </c>
      <c r="D7863" t="s">
        <v>17</v>
      </c>
      <c r="E7863" t="s">
        <v>13</v>
      </c>
      <c r="F7863" t="s">
        <v>13</v>
      </c>
      <c r="G7863" t="s">
        <v>8811</v>
      </c>
      <c r="H7863" s="2">
        <v>44923.703380868057</v>
      </c>
      <c r="I7863" t="s">
        <v>720</v>
      </c>
      <c r="J7863" s="2">
        <v>44923.703380868057</v>
      </c>
      <c r="K7863" t="s">
        <v>720</v>
      </c>
      <c r="L7863" t="str">
        <f>VLOOKUP(C7863,ACCOUNT_MAPPING!A:C,3,FALSE)</f>
        <v>Janitorial Expense</v>
      </c>
    </row>
    <row r="7864" spans="1:12">
      <c r="A7864">
        <v>11981</v>
      </c>
      <c r="B7864" t="s">
        <v>998</v>
      </c>
      <c r="C7864">
        <v>50810000</v>
      </c>
      <c r="D7864" t="s">
        <v>63</v>
      </c>
      <c r="E7864" t="s">
        <v>13</v>
      </c>
      <c r="F7864" t="s">
        <v>13</v>
      </c>
      <c r="G7864" t="s">
        <v>999</v>
      </c>
      <c r="H7864" s="2">
        <v>44877.013892361108</v>
      </c>
      <c r="I7864" t="s">
        <v>720</v>
      </c>
      <c r="J7864" s="2">
        <v>44877.013892361108</v>
      </c>
      <c r="K7864" t="s">
        <v>720</v>
      </c>
      <c r="L7864" t="str">
        <f>VLOOKUP(C7864,ACCOUNT_MAPPING!A:C,3,FALSE)</f>
        <v>Janitorial Expense</v>
      </c>
    </row>
    <row r="7865" spans="1:12">
      <c r="A7865">
        <v>14246</v>
      </c>
      <c r="B7865" t="s">
        <v>4905</v>
      </c>
      <c r="C7865">
        <v>50810000</v>
      </c>
      <c r="D7865" t="s">
        <v>63</v>
      </c>
      <c r="E7865" t="s">
        <v>13</v>
      </c>
      <c r="F7865" t="s">
        <v>13</v>
      </c>
      <c r="G7865" t="s">
        <v>8812</v>
      </c>
      <c r="H7865" s="2">
        <v>44876.686780706019</v>
      </c>
      <c r="I7865" t="s">
        <v>754</v>
      </c>
      <c r="J7865" s="2">
        <v>44876.686780706019</v>
      </c>
      <c r="K7865" t="s">
        <v>754</v>
      </c>
      <c r="L7865" t="str">
        <f>VLOOKUP(C7865,ACCOUNT_MAPPING!A:C,3,FALSE)</f>
        <v>Janitorial Expense</v>
      </c>
    </row>
    <row r="7866" spans="1:12">
      <c r="A7866">
        <v>20415</v>
      </c>
      <c r="B7866" t="s">
        <v>1022</v>
      </c>
      <c r="C7866">
        <v>50810000</v>
      </c>
      <c r="D7866" t="s">
        <v>17</v>
      </c>
      <c r="E7866" t="s">
        <v>13</v>
      </c>
      <c r="F7866" t="s">
        <v>13</v>
      </c>
      <c r="G7866" t="s">
        <v>8813</v>
      </c>
      <c r="H7866" s="2">
        <v>44924.611605439815</v>
      </c>
      <c r="I7866" t="s">
        <v>720</v>
      </c>
      <c r="J7866" s="2">
        <v>44924.611605439815</v>
      </c>
      <c r="K7866" t="s">
        <v>720</v>
      </c>
      <c r="L7866" t="str">
        <f>VLOOKUP(C7866,ACCOUNT_MAPPING!A:C,3,FALSE)</f>
        <v>Janitorial Expense</v>
      </c>
    </row>
    <row r="7867" spans="1:12">
      <c r="A7867">
        <v>20744</v>
      </c>
      <c r="B7867" t="s">
        <v>8814</v>
      </c>
      <c r="C7867">
        <v>50810000</v>
      </c>
      <c r="D7867" t="s">
        <v>12</v>
      </c>
      <c r="E7867" t="s">
        <v>13</v>
      </c>
      <c r="F7867" t="s">
        <v>13</v>
      </c>
      <c r="G7867" t="s">
        <v>8815</v>
      </c>
      <c r="H7867" s="2">
        <v>45012.447255706022</v>
      </c>
      <c r="I7867" t="s">
        <v>284</v>
      </c>
      <c r="J7867" s="2">
        <v>45012.447255706022</v>
      </c>
      <c r="K7867" t="s">
        <v>284</v>
      </c>
      <c r="L7867" t="str">
        <f>VLOOKUP(C7867,ACCOUNT_MAPPING!A:C,3,FALSE)</f>
        <v>Janitorial Expense</v>
      </c>
    </row>
    <row r="7868" spans="1:12">
      <c r="A7868">
        <v>20489</v>
      </c>
      <c r="B7868" t="s">
        <v>206</v>
      </c>
      <c r="C7868">
        <v>50810000</v>
      </c>
      <c r="D7868" t="s">
        <v>17</v>
      </c>
      <c r="E7868" t="s">
        <v>13</v>
      </c>
      <c r="F7868" t="s">
        <v>13</v>
      </c>
      <c r="G7868" t="s">
        <v>8816</v>
      </c>
      <c r="H7868" s="2">
        <v>44923.779038275461</v>
      </c>
      <c r="I7868" t="s">
        <v>195</v>
      </c>
      <c r="J7868" s="2">
        <v>44923.779038275461</v>
      </c>
      <c r="K7868" t="s">
        <v>195</v>
      </c>
      <c r="L7868" t="str">
        <f>VLOOKUP(C7868,ACCOUNT_MAPPING!A:C,3,FALSE)</f>
        <v>Janitorial Expense</v>
      </c>
    </row>
    <row r="7869" spans="1:12">
      <c r="A7869">
        <v>20782</v>
      </c>
      <c r="B7869" t="s">
        <v>2015</v>
      </c>
      <c r="C7869">
        <v>50810000</v>
      </c>
      <c r="D7869" t="s">
        <v>17</v>
      </c>
      <c r="E7869" t="s">
        <v>13</v>
      </c>
      <c r="F7869" t="s">
        <v>13</v>
      </c>
      <c r="G7869" t="s">
        <v>8817</v>
      </c>
      <c r="H7869" s="2">
        <v>44917.41036947917</v>
      </c>
      <c r="I7869" t="s">
        <v>233</v>
      </c>
      <c r="J7869" s="2">
        <v>44917.41036947917</v>
      </c>
      <c r="K7869" t="s">
        <v>233</v>
      </c>
      <c r="L7869" t="str">
        <f>VLOOKUP(C7869,ACCOUNT_MAPPING!A:C,3,FALSE)</f>
        <v>Janitorial Expense</v>
      </c>
    </row>
    <row r="7870" spans="1:12">
      <c r="A7870">
        <v>20525</v>
      </c>
      <c r="B7870" t="s">
        <v>226</v>
      </c>
      <c r="C7870">
        <v>50810000</v>
      </c>
      <c r="D7870" t="s">
        <v>17</v>
      </c>
      <c r="E7870" t="s">
        <v>13</v>
      </c>
      <c r="F7870" t="s">
        <v>13</v>
      </c>
      <c r="G7870" t="s">
        <v>8818</v>
      </c>
      <c r="H7870" s="2">
        <v>44917.504387499997</v>
      </c>
      <c r="I7870" t="s">
        <v>31</v>
      </c>
      <c r="J7870" s="2">
        <v>44917.504387499997</v>
      </c>
      <c r="K7870" t="s">
        <v>31</v>
      </c>
      <c r="L7870" t="str">
        <f>VLOOKUP(C7870,ACCOUNT_MAPPING!A:C,3,FALSE)</f>
        <v>Janitorial Expense</v>
      </c>
    </row>
    <row r="7871" spans="1:12">
      <c r="A7871">
        <v>20662</v>
      </c>
      <c r="B7871" t="s">
        <v>1523</v>
      </c>
      <c r="C7871">
        <v>50810000</v>
      </c>
      <c r="D7871" t="s">
        <v>17</v>
      </c>
      <c r="E7871" t="s">
        <v>13</v>
      </c>
      <c r="F7871" t="s">
        <v>13</v>
      </c>
      <c r="G7871" t="s">
        <v>8819</v>
      </c>
      <c r="H7871" s="2">
        <v>44917.738282060185</v>
      </c>
      <c r="I7871" t="s">
        <v>627</v>
      </c>
      <c r="J7871" s="2">
        <v>44917.738282060185</v>
      </c>
      <c r="K7871" t="s">
        <v>627</v>
      </c>
      <c r="L7871" t="str">
        <f>VLOOKUP(C7871,ACCOUNT_MAPPING!A:C,3,FALSE)</f>
        <v>Janitorial Expense</v>
      </c>
    </row>
    <row r="7872" spans="1:12">
      <c r="A7872">
        <v>20699</v>
      </c>
      <c r="B7872" t="s">
        <v>2957</v>
      </c>
      <c r="C7872">
        <v>50810000</v>
      </c>
      <c r="D7872" t="s">
        <v>17</v>
      </c>
      <c r="E7872" t="s">
        <v>13</v>
      </c>
      <c r="F7872" t="s">
        <v>13</v>
      </c>
      <c r="G7872" t="s">
        <v>8820</v>
      </c>
      <c r="H7872" s="2">
        <v>44922.499054976855</v>
      </c>
      <c r="I7872" t="s">
        <v>1014</v>
      </c>
      <c r="J7872" s="2">
        <v>44922.499054976855</v>
      </c>
      <c r="K7872" t="s">
        <v>1014</v>
      </c>
      <c r="L7872" t="str">
        <f>VLOOKUP(C7872,ACCOUNT_MAPPING!A:C,3,FALSE)</f>
        <v>Janitorial Expense</v>
      </c>
    </row>
    <row r="7873" spans="1:12">
      <c r="A7873">
        <v>20780</v>
      </c>
      <c r="B7873" t="s">
        <v>2000</v>
      </c>
      <c r="C7873">
        <v>50810000</v>
      </c>
      <c r="D7873" t="s">
        <v>17</v>
      </c>
      <c r="E7873" t="s">
        <v>13</v>
      </c>
      <c r="F7873" t="s">
        <v>13</v>
      </c>
      <c r="G7873" t="s">
        <v>8821</v>
      </c>
      <c r="H7873" s="2">
        <v>44917.401052430556</v>
      </c>
      <c r="I7873" t="s">
        <v>233</v>
      </c>
      <c r="J7873" s="2">
        <v>44917.401052430556</v>
      </c>
      <c r="K7873" t="s">
        <v>233</v>
      </c>
      <c r="L7873" t="str">
        <f>VLOOKUP(C7873,ACCOUNT_MAPPING!A:C,3,FALSE)</f>
        <v>Janitorial Expense</v>
      </c>
    </row>
    <row r="7874" spans="1:12">
      <c r="A7874">
        <v>43005</v>
      </c>
      <c r="B7874" t="s">
        <v>251</v>
      </c>
      <c r="C7874">
        <v>50810000</v>
      </c>
      <c r="D7874" t="s">
        <v>12</v>
      </c>
      <c r="E7874" t="s">
        <v>13</v>
      </c>
      <c r="F7874" t="s">
        <v>13</v>
      </c>
      <c r="G7874" t="s">
        <v>8822</v>
      </c>
      <c r="H7874" s="2">
        <v>45013.765706481485</v>
      </c>
      <c r="I7874" t="s">
        <v>236</v>
      </c>
      <c r="J7874" s="2">
        <v>45013.765706481485</v>
      </c>
      <c r="K7874" t="s">
        <v>236</v>
      </c>
      <c r="L7874" t="str">
        <f>VLOOKUP(C7874,ACCOUNT_MAPPING!A:C,3,FALSE)</f>
        <v>Janitorial Expense</v>
      </c>
    </row>
    <row r="7875" spans="1:12">
      <c r="A7875">
        <v>43007</v>
      </c>
      <c r="B7875" t="s">
        <v>252</v>
      </c>
      <c r="C7875">
        <v>50810000</v>
      </c>
      <c r="D7875" t="s">
        <v>12</v>
      </c>
      <c r="E7875" t="s">
        <v>13</v>
      </c>
      <c r="F7875" t="s">
        <v>13</v>
      </c>
      <c r="G7875" t="s">
        <v>8823</v>
      </c>
      <c r="H7875" s="2">
        <v>45014.738952743057</v>
      </c>
      <c r="I7875" t="s">
        <v>236</v>
      </c>
      <c r="J7875" s="2">
        <v>45014.738952743057</v>
      </c>
      <c r="K7875" t="s">
        <v>236</v>
      </c>
      <c r="L7875" t="str">
        <f>VLOOKUP(C7875,ACCOUNT_MAPPING!A:C,3,FALSE)</f>
        <v>Janitorial Expense</v>
      </c>
    </row>
    <row r="7876" spans="1:12">
      <c r="A7876">
        <v>21438</v>
      </c>
      <c r="B7876" t="s">
        <v>1056</v>
      </c>
      <c r="C7876">
        <v>50810000</v>
      </c>
      <c r="D7876" t="s">
        <v>17</v>
      </c>
      <c r="E7876" t="s">
        <v>13</v>
      </c>
      <c r="F7876" t="s">
        <v>13</v>
      </c>
      <c r="G7876" t="s">
        <v>8824</v>
      </c>
      <c r="H7876" s="2">
        <v>44923.38877484954</v>
      </c>
      <c r="I7876" t="s">
        <v>598</v>
      </c>
      <c r="J7876" s="2">
        <v>44923.38877484954</v>
      </c>
      <c r="K7876" t="s">
        <v>598</v>
      </c>
      <c r="L7876" t="str">
        <f>VLOOKUP(C7876,ACCOUNT_MAPPING!A:C,3,FALSE)</f>
        <v>Janitorial Expense</v>
      </c>
    </row>
    <row r="7877" spans="1:12">
      <c r="A7877">
        <v>20842</v>
      </c>
      <c r="B7877" t="s">
        <v>242</v>
      </c>
      <c r="C7877">
        <v>50810000</v>
      </c>
      <c r="D7877" t="s">
        <v>17</v>
      </c>
      <c r="E7877" t="s">
        <v>13</v>
      </c>
      <c r="F7877" t="s">
        <v>13</v>
      </c>
      <c r="G7877" t="s">
        <v>8825</v>
      </c>
      <c r="H7877" s="2">
        <v>44921.516502199076</v>
      </c>
      <c r="I7877" t="s">
        <v>244</v>
      </c>
      <c r="J7877" s="2">
        <v>44921.516502199076</v>
      </c>
      <c r="K7877" t="s">
        <v>244</v>
      </c>
      <c r="L7877" t="str">
        <f>VLOOKUP(C7877,ACCOUNT_MAPPING!A:C,3,FALSE)</f>
        <v>Janitorial Expense</v>
      </c>
    </row>
    <row r="7878" spans="1:12">
      <c r="A7878">
        <v>76069</v>
      </c>
      <c r="B7878" t="s">
        <v>1272</v>
      </c>
      <c r="C7878">
        <v>50810000</v>
      </c>
      <c r="D7878" t="s">
        <v>17</v>
      </c>
      <c r="E7878" t="s">
        <v>13</v>
      </c>
      <c r="F7878" t="s">
        <v>13</v>
      </c>
      <c r="G7878" t="s">
        <v>1273</v>
      </c>
      <c r="H7878" s="2">
        <v>44924.119749537036</v>
      </c>
      <c r="I7878" t="s">
        <v>104</v>
      </c>
      <c r="J7878" s="2">
        <v>44924.119749537036</v>
      </c>
      <c r="K7878" t="s">
        <v>104</v>
      </c>
      <c r="L7878" t="str">
        <f>VLOOKUP(C7878,ACCOUNT_MAPPING!A:C,3,FALSE)</f>
        <v>Janitorial Expense</v>
      </c>
    </row>
    <row r="7879" spans="1:12">
      <c r="A7879">
        <v>76186</v>
      </c>
      <c r="B7879" t="s">
        <v>258</v>
      </c>
      <c r="C7879">
        <v>50810000</v>
      </c>
      <c r="D7879" t="s">
        <v>12</v>
      </c>
      <c r="E7879" t="s">
        <v>13</v>
      </c>
      <c r="F7879" t="s">
        <v>13</v>
      </c>
      <c r="G7879" t="s">
        <v>8785</v>
      </c>
      <c r="H7879" s="2">
        <v>45022.470311261575</v>
      </c>
      <c r="I7879" t="s">
        <v>260</v>
      </c>
      <c r="J7879" s="2">
        <v>45022.470311261575</v>
      </c>
      <c r="K7879" t="s">
        <v>260</v>
      </c>
      <c r="L7879" t="str">
        <f>VLOOKUP(C7879,ACCOUNT_MAPPING!A:C,3,FALSE)</f>
        <v>Janitorial Expense</v>
      </c>
    </row>
    <row r="7880" spans="1:12">
      <c r="A7880">
        <v>36680</v>
      </c>
      <c r="B7880" t="s">
        <v>8826</v>
      </c>
      <c r="C7880">
        <v>50810000</v>
      </c>
      <c r="D7880" t="s">
        <v>17</v>
      </c>
      <c r="E7880" t="s">
        <v>13</v>
      </c>
      <c r="F7880" t="s">
        <v>13</v>
      </c>
      <c r="G7880" t="s">
        <v>8827</v>
      </c>
      <c r="H7880" s="2">
        <v>44922.650624733797</v>
      </c>
      <c r="I7880" t="s">
        <v>83</v>
      </c>
      <c r="J7880" s="2">
        <v>44922.650624733797</v>
      </c>
      <c r="K7880" t="s">
        <v>83</v>
      </c>
      <c r="L7880" t="str">
        <f>VLOOKUP(C7880,ACCOUNT_MAPPING!A:C,3,FALSE)</f>
        <v>Janitorial Expense</v>
      </c>
    </row>
    <row r="7881" spans="1:12">
      <c r="A7881">
        <v>43003</v>
      </c>
      <c r="B7881" t="s">
        <v>234</v>
      </c>
      <c r="C7881">
        <v>50810000</v>
      </c>
      <c r="D7881" t="s">
        <v>17</v>
      </c>
      <c r="E7881" t="s">
        <v>13</v>
      </c>
      <c r="F7881" t="s">
        <v>13</v>
      </c>
      <c r="G7881" t="s">
        <v>8828</v>
      </c>
      <c r="H7881" s="2">
        <v>44922.767060335646</v>
      </c>
      <c r="I7881" t="s">
        <v>236</v>
      </c>
      <c r="J7881" s="2">
        <v>44922.767060335646</v>
      </c>
      <c r="K7881" t="s">
        <v>236</v>
      </c>
      <c r="L7881" t="str">
        <f>VLOOKUP(C7881,ACCOUNT_MAPPING!A:C,3,FALSE)</f>
        <v>Janitorial Expense</v>
      </c>
    </row>
    <row r="7882" spans="1:12">
      <c r="A7882">
        <v>43008</v>
      </c>
      <c r="B7882" t="s">
        <v>257</v>
      </c>
      <c r="C7882">
        <v>50810000</v>
      </c>
      <c r="D7882" t="s">
        <v>17</v>
      </c>
      <c r="E7882" t="s">
        <v>13</v>
      </c>
      <c r="F7882" t="s">
        <v>13</v>
      </c>
      <c r="G7882" t="s">
        <v>8829</v>
      </c>
      <c r="H7882" s="2">
        <v>44923.51556994213</v>
      </c>
      <c r="I7882" t="s">
        <v>236</v>
      </c>
      <c r="J7882" s="2">
        <v>44923.51556994213</v>
      </c>
      <c r="K7882" t="s">
        <v>236</v>
      </c>
      <c r="L7882" t="str">
        <f>VLOOKUP(C7882,ACCOUNT_MAPPING!A:C,3,FALSE)</f>
        <v>Janitorial Expense</v>
      </c>
    </row>
    <row r="7883" spans="1:12">
      <c r="A7883">
        <v>43012</v>
      </c>
      <c r="B7883" t="s">
        <v>239</v>
      </c>
      <c r="C7883">
        <v>50810000</v>
      </c>
      <c r="D7883" t="s">
        <v>17</v>
      </c>
      <c r="E7883" t="s">
        <v>13</v>
      </c>
      <c r="F7883" t="s">
        <v>13</v>
      </c>
      <c r="G7883" t="s">
        <v>8829</v>
      </c>
      <c r="H7883" s="2">
        <v>44923.54515810185</v>
      </c>
      <c r="I7883" t="s">
        <v>236</v>
      </c>
      <c r="J7883" s="2">
        <v>44923.54515810185</v>
      </c>
      <c r="K7883" t="s">
        <v>236</v>
      </c>
      <c r="L7883" t="str">
        <f>VLOOKUP(C7883,ACCOUNT_MAPPING!A:C,3,FALSE)</f>
        <v>Janitorial Expense</v>
      </c>
    </row>
    <row r="7884" spans="1:12">
      <c r="A7884">
        <v>43026</v>
      </c>
      <c r="B7884" t="s">
        <v>657</v>
      </c>
      <c r="C7884">
        <v>50810000</v>
      </c>
      <c r="D7884" t="s">
        <v>12</v>
      </c>
      <c r="E7884" t="s">
        <v>13</v>
      </c>
      <c r="F7884" t="s">
        <v>13</v>
      </c>
      <c r="G7884" t="s">
        <v>8830</v>
      </c>
      <c r="H7884" s="2">
        <v>45016.718109108799</v>
      </c>
      <c r="I7884" t="s">
        <v>236</v>
      </c>
      <c r="J7884" s="2">
        <v>45016.718109108799</v>
      </c>
      <c r="K7884" t="s">
        <v>236</v>
      </c>
      <c r="L7884" t="str">
        <f>VLOOKUP(C7884,ACCOUNT_MAPPING!A:C,3,FALSE)</f>
        <v>Janitorial Expense</v>
      </c>
    </row>
    <row r="7885" spans="1:12">
      <c r="A7885">
        <v>82710</v>
      </c>
      <c r="B7885" t="s">
        <v>3533</v>
      </c>
      <c r="C7885">
        <v>50810000</v>
      </c>
      <c r="D7885" t="s">
        <v>63</v>
      </c>
      <c r="E7885" t="s">
        <v>13</v>
      </c>
      <c r="F7885" t="s">
        <v>13</v>
      </c>
      <c r="G7885" t="s">
        <v>8831</v>
      </c>
      <c r="H7885" s="2">
        <v>44876.734669479163</v>
      </c>
      <c r="I7885" t="s">
        <v>15</v>
      </c>
      <c r="J7885" s="2">
        <v>44876.734669479163</v>
      </c>
      <c r="K7885" t="s">
        <v>15</v>
      </c>
      <c r="L7885" t="str">
        <f>VLOOKUP(C7885,ACCOUNT_MAPPING!A:C,3,FALSE)</f>
        <v>Janitorial Expense</v>
      </c>
    </row>
    <row r="7886" spans="1:12">
      <c r="A7886">
        <v>36679</v>
      </c>
      <c r="B7886" t="s">
        <v>5633</v>
      </c>
      <c r="C7886">
        <v>50810000</v>
      </c>
      <c r="D7886" t="s">
        <v>17</v>
      </c>
      <c r="E7886" t="s">
        <v>13</v>
      </c>
      <c r="F7886" t="s">
        <v>13</v>
      </c>
      <c r="G7886" t="s">
        <v>8832</v>
      </c>
      <c r="H7886" s="2">
        <v>44922.648174224538</v>
      </c>
      <c r="I7886" t="s">
        <v>83</v>
      </c>
      <c r="J7886" s="2">
        <v>44922.648174224538</v>
      </c>
      <c r="K7886" t="s">
        <v>83</v>
      </c>
      <c r="L7886" t="str">
        <f>VLOOKUP(C7886,ACCOUNT_MAPPING!A:C,3,FALSE)</f>
        <v>Janitorial Expense</v>
      </c>
    </row>
    <row r="7887" spans="1:12">
      <c r="A7887">
        <v>43384</v>
      </c>
      <c r="B7887" t="s">
        <v>1065</v>
      </c>
      <c r="C7887">
        <v>50810000</v>
      </c>
      <c r="D7887" t="s">
        <v>17</v>
      </c>
      <c r="E7887" t="s">
        <v>13</v>
      </c>
      <c r="F7887" t="s">
        <v>13</v>
      </c>
      <c r="G7887" t="s">
        <v>8833</v>
      </c>
      <c r="H7887" s="2">
        <v>44922.696075729167</v>
      </c>
      <c r="I7887" t="s">
        <v>83</v>
      </c>
      <c r="J7887" s="2">
        <v>44922.696075729167</v>
      </c>
      <c r="K7887" t="s">
        <v>83</v>
      </c>
      <c r="L7887" t="str">
        <f>VLOOKUP(C7887,ACCOUNT_MAPPING!A:C,3,FALSE)</f>
        <v>Janitorial Expense</v>
      </c>
    </row>
    <row r="7888" spans="1:12">
      <c r="A7888">
        <v>43385</v>
      </c>
      <c r="B7888" t="s">
        <v>1071</v>
      </c>
      <c r="C7888">
        <v>50810000</v>
      </c>
      <c r="D7888" t="s">
        <v>17</v>
      </c>
      <c r="E7888" t="s">
        <v>13</v>
      </c>
      <c r="F7888" t="s">
        <v>13</v>
      </c>
      <c r="G7888" t="s">
        <v>8834</v>
      </c>
      <c r="H7888" s="2">
        <v>44922.699363576387</v>
      </c>
      <c r="I7888" t="s">
        <v>83</v>
      </c>
      <c r="J7888" s="2">
        <v>44922.699363576387</v>
      </c>
      <c r="K7888" t="s">
        <v>83</v>
      </c>
      <c r="L7888" t="str">
        <f>VLOOKUP(C7888,ACCOUNT_MAPPING!A:C,3,FALSE)</f>
        <v>Janitorial Expense</v>
      </c>
    </row>
    <row r="7889" spans="1:12">
      <c r="A7889">
        <v>43004</v>
      </c>
      <c r="B7889" t="s">
        <v>237</v>
      </c>
      <c r="C7889">
        <v>50810000</v>
      </c>
      <c r="D7889" t="s">
        <v>17</v>
      </c>
      <c r="E7889" t="s">
        <v>13</v>
      </c>
      <c r="F7889" t="s">
        <v>13</v>
      </c>
      <c r="G7889" t="s">
        <v>8829</v>
      </c>
      <c r="H7889" s="2">
        <v>44922.785821377314</v>
      </c>
      <c r="I7889" t="s">
        <v>236</v>
      </c>
      <c r="J7889" s="2">
        <v>44922.785821377314</v>
      </c>
      <c r="K7889" t="s">
        <v>236</v>
      </c>
      <c r="L7889" t="str">
        <f>VLOOKUP(C7889,ACCOUNT_MAPPING!A:C,3,FALSE)</f>
        <v>Janitorial Expense</v>
      </c>
    </row>
    <row r="7890" spans="1:12">
      <c r="A7890">
        <v>82718</v>
      </c>
      <c r="B7890" t="s">
        <v>549</v>
      </c>
      <c r="C7890">
        <v>50810000</v>
      </c>
      <c r="D7890" t="s">
        <v>17</v>
      </c>
      <c r="E7890" t="s">
        <v>13</v>
      </c>
      <c r="F7890" t="s">
        <v>13</v>
      </c>
      <c r="G7890" t="s">
        <v>8835</v>
      </c>
      <c r="H7890" s="2">
        <v>44915.541429745368</v>
      </c>
      <c r="I7890" t="s">
        <v>93</v>
      </c>
      <c r="J7890" s="2">
        <v>44915.541429745368</v>
      </c>
      <c r="K7890" t="s">
        <v>93</v>
      </c>
      <c r="L7890" t="str">
        <f>VLOOKUP(C7890,ACCOUNT_MAPPING!A:C,3,FALSE)</f>
        <v>Janitorial Expense</v>
      </c>
    </row>
    <row r="7891" spans="1:12">
      <c r="A7891">
        <v>82723</v>
      </c>
      <c r="B7891" t="s">
        <v>554</v>
      </c>
      <c r="C7891">
        <v>50810000</v>
      </c>
      <c r="D7891" t="s">
        <v>17</v>
      </c>
      <c r="E7891" t="s">
        <v>13</v>
      </c>
      <c r="F7891" t="s">
        <v>13</v>
      </c>
      <c r="G7891" t="s">
        <v>8836</v>
      </c>
      <c r="H7891" s="2">
        <v>44915.824613391203</v>
      </c>
      <c r="I7891" t="s">
        <v>93</v>
      </c>
      <c r="J7891" s="2">
        <v>44915.824613391203</v>
      </c>
      <c r="K7891" t="s">
        <v>93</v>
      </c>
      <c r="L7891" t="str">
        <f>VLOOKUP(C7891,ACCOUNT_MAPPING!A:C,3,FALSE)</f>
        <v>Janitorial Expense</v>
      </c>
    </row>
    <row r="7892" spans="1:12">
      <c r="A7892">
        <v>43006</v>
      </c>
      <c r="B7892" t="s">
        <v>250</v>
      </c>
      <c r="C7892">
        <v>50810000</v>
      </c>
      <c r="D7892" t="s">
        <v>17</v>
      </c>
      <c r="E7892" t="s">
        <v>13</v>
      </c>
      <c r="F7892" t="s">
        <v>13</v>
      </c>
      <c r="G7892" t="s">
        <v>8829</v>
      </c>
      <c r="H7892" s="2">
        <v>44922.802708449075</v>
      </c>
      <c r="I7892" t="s">
        <v>236</v>
      </c>
      <c r="J7892" s="2">
        <v>44922.802708449075</v>
      </c>
      <c r="K7892" t="s">
        <v>236</v>
      </c>
      <c r="L7892" t="str">
        <f>VLOOKUP(C7892,ACCOUNT_MAPPING!A:C,3,FALSE)</f>
        <v>Janitorial Expense</v>
      </c>
    </row>
    <row r="7893" spans="1:12">
      <c r="A7893">
        <v>82739</v>
      </c>
      <c r="B7893" t="s">
        <v>4212</v>
      </c>
      <c r="C7893">
        <v>50810000</v>
      </c>
      <c r="D7893" t="s">
        <v>17</v>
      </c>
      <c r="E7893" t="s">
        <v>13</v>
      </c>
      <c r="F7893" t="s">
        <v>13</v>
      </c>
      <c r="G7893" t="s">
        <v>8837</v>
      </c>
      <c r="H7893" s="2">
        <v>44922.539313622685</v>
      </c>
      <c r="I7893" t="s">
        <v>1292</v>
      </c>
      <c r="J7893" s="2">
        <v>44922.539313622685</v>
      </c>
      <c r="K7893" t="s">
        <v>1292</v>
      </c>
      <c r="L7893" t="str">
        <f>VLOOKUP(C7893,ACCOUNT_MAPPING!A:C,3,FALSE)</f>
        <v>Janitorial Expense</v>
      </c>
    </row>
    <row r="7894" spans="1:12">
      <c r="A7894">
        <v>43014</v>
      </c>
      <c r="B7894" t="s">
        <v>655</v>
      </c>
      <c r="C7894">
        <v>50810000</v>
      </c>
      <c r="D7894" t="s">
        <v>17</v>
      </c>
      <c r="E7894" t="s">
        <v>13</v>
      </c>
      <c r="F7894" t="s">
        <v>13</v>
      </c>
      <c r="G7894" t="s">
        <v>8829</v>
      </c>
      <c r="H7894" s="2">
        <v>44923.571805243053</v>
      </c>
      <c r="I7894" t="s">
        <v>236</v>
      </c>
      <c r="J7894" s="2">
        <v>44923.571805243053</v>
      </c>
      <c r="K7894" t="s">
        <v>236</v>
      </c>
      <c r="L7894" t="str">
        <f>VLOOKUP(C7894,ACCOUNT_MAPPING!A:C,3,FALSE)</f>
        <v>Janitorial Expense</v>
      </c>
    </row>
    <row r="7895" spans="1:12">
      <c r="A7895">
        <v>56121</v>
      </c>
      <c r="B7895" t="s">
        <v>2054</v>
      </c>
      <c r="C7895">
        <v>50810000</v>
      </c>
      <c r="D7895" t="s">
        <v>17</v>
      </c>
      <c r="E7895" t="s">
        <v>13</v>
      </c>
      <c r="F7895" t="s">
        <v>13</v>
      </c>
      <c r="G7895" t="s">
        <v>8838</v>
      </c>
      <c r="H7895" s="2">
        <v>44923.893719409723</v>
      </c>
      <c r="I7895" t="s">
        <v>19</v>
      </c>
      <c r="J7895" s="2">
        <v>44923.893719409723</v>
      </c>
      <c r="K7895" t="s">
        <v>19</v>
      </c>
      <c r="L7895" t="str">
        <f>VLOOKUP(C7895,ACCOUNT_MAPPING!A:C,3,FALSE)</f>
        <v>Janitorial Expense</v>
      </c>
    </row>
    <row r="7896" spans="1:12">
      <c r="A7896">
        <v>76070</v>
      </c>
      <c r="B7896" t="s">
        <v>1301</v>
      </c>
      <c r="C7896">
        <v>50810000</v>
      </c>
      <c r="D7896" t="s">
        <v>17</v>
      </c>
      <c r="E7896" t="s">
        <v>13</v>
      </c>
      <c r="F7896" t="s">
        <v>13</v>
      </c>
      <c r="G7896" t="s">
        <v>1273</v>
      </c>
      <c r="H7896" s="2">
        <v>44924.125830358797</v>
      </c>
      <c r="I7896" t="s">
        <v>104</v>
      </c>
      <c r="J7896" s="2">
        <v>44924.125830358797</v>
      </c>
      <c r="K7896" t="s">
        <v>104</v>
      </c>
      <c r="L7896" t="str">
        <f>VLOOKUP(C7896,ACCOUNT_MAPPING!A:C,3,FALSE)</f>
        <v>Janitorial Expense</v>
      </c>
    </row>
    <row r="7897" spans="1:12">
      <c r="A7897">
        <v>43023</v>
      </c>
      <c r="B7897" t="s">
        <v>253</v>
      </c>
      <c r="C7897">
        <v>50810000</v>
      </c>
      <c r="D7897" t="s">
        <v>17</v>
      </c>
      <c r="E7897" t="s">
        <v>13</v>
      </c>
      <c r="F7897" t="s">
        <v>13</v>
      </c>
      <c r="G7897" t="s">
        <v>8829</v>
      </c>
      <c r="H7897" s="2">
        <v>44923.651406747682</v>
      </c>
      <c r="I7897" t="s">
        <v>236</v>
      </c>
      <c r="J7897" s="2">
        <v>44923.651406747682</v>
      </c>
      <c r="K7897" t="s">
        <v>236</v>
      </c>
      <c r="L7897" t="str">
        <f>VLOOKUP(C7897,ACCOUNT_MAPPING!A:C,3,FALSE)</f>
        <v>Janitorial Expense</v>
      </c>
    </row>
    <row r="7898" spans="1:12">
      <c r="A7898">
        <v>82775</v>
      </c>
      <c r="B7898" t="s">
        <v>2102</v>
      </c>
      <c r="C7898">
        <v>50810000</v>
      </c>
      <c r="D7898" t="s">
        <v>17</v>
      </c>
      <c r="E7898" t="s">
        <v>13</v>
      </c>
      <c r="F7898" t="s">
        <v>13</v>
      </c>
      <c r="G7898" t="s">
        <v>8839</v>
      </c>
      <c r="H7898" s="2">
        <v>44922.600678356481</v>
      </c>
      <c r="I7898" t="s">
        <v>1292</v>
      </c>
      <c r="J7898" s="2">
        <v>44922.600678356481</v>
      </c>
      <c r="K7898" t="s">
        <v>1292</v>
      </c>
      <c r="L7898" t="str">
        <f>VLOOKUP(C7898,ACCOUNT_MAPPING!A:C,3,FALSE)</f>
        <v>Janitorial Expense</v>
      </c>
    </row>
    <row r="7899" spans="1:12">
      <c r="A7899">
        <v>82777</v>
      </c>
      <c r="B7899" t="s">
        <v>567</v>
      </c>
      <c r="C7899">
        <v>50810000</v>
      </c>
      <c r="D7899" t="s">
        <v>17</v>
      </c>
      <c r="E7899" t="s">
        <v>13</v>
      </c>
      <c r="F7899" t="s">
        <v>13</v>
      </c>
      <c r="G7899" t="s">
        <v>8840</v>
      </c>
      <c r="H7899" s="2">
        <v>44923.516085150462</v>
      </c>
      <c r="I7899" t="s">
        <v>123</v>
      </c>
      <c r="J7899" s="2">
        <v>44923.516085150462</v>
      </c>
      <c r="K7899" t="s">
        <v>123</v>
      </c>
      <c r="L7899" t="str">
        <f>VLOOKUP(C7899,ACCOUNT_MAPPING!A:C,3,FALSE)</f>
        <v>Janitorial Expense</v>
      </c>
    </row>
    <row r="7900" spans="1:12">
      <c r="A7900">
        <v>82694</v>
      </c>
      <c r="B7900" t="s">
        <v>2039</v>
      </c>
      <c r="C7900">
        <v>50810000</v>
      </c>
      <c r="D7900" t="s">
        <v>17</v>
      </c>
      <c r="E7900" t="s">
        <v>13</v>
      </c>
      <c r="F7900" t="s">
        <v>13</v>
      </c>
      <c r="G7900" t="s">
        <v>8841</v>
      </c>
      <c r="H7900" s="2">
        <v>44924.649908136576</v>
      </c>
      <c r="I7900" t="s">
        <v>19</v>
      </c>
      <c r="J7900" s="2">
        <v>44924.649908136576</v>
      </c>
      <c r="K7900" t="s">
        <v>19</v>
      </c>
      <c r="L7900" t="str">
        <f>VLOOKUP(C7900,ACCOUNT_MAPPING!A:C,3,FALSE)</f>
        <v>Janitorial Expense</v>
      </c>
    </row>
    <row r="7901" spans="1:12">
      <c r="A7901">
        <v>82711</v>
      </c>
      <c r="B7901" t="s">
        <v>1583</v>
      </c>
      <c r="C7901">
        <v>50810000</v>
      </c>
      <c r="D7901" t="s">
        <v>63</v>
      </c>
      <c r="E7901" t="s">
        <v>13</v>
      </c>
      <c r="F7901" t="s">
        <v>13</v>
      </c>
      <c r="G7901" t="s">
        <v>8842</v>
      </c>
      <c r="H7901" s="2">
        <v>44876.742343171296</v>
      </c>
      <c r="I7901" t="s">
        <v>15</v>
      </c>
      <c r="J7901" s="2">
        <v>44876.742343171296</v>
      </c>
      <c r="K7901" t="s">
        <v>15</v>
      </c>
      <c r="L7901" t="str">
        <f>VLOOKUP(C7901,ACCOUNT_MAPPING!A:C,3,FALSE)</f>
        <v>Janitorial Expense</v>
      </c>
    </row>
    <row r="7902" spans="1:12">
      <c r="A7902">
        <v>82722</v>
      </c>
      <c r="B7902" t="s">
        <v>1572</v>
      </c>
      <c r="C7902">
        <v>50810000</v>
      </c>
      <c r="D7902" t="s">
        <v>17</v>
      </c>
      <c r="E7902" t="s">
        <v>13</v>
      </c>
      <c r="F7902" t="s">
        <v>13</v>
      </c>
      <c r="G7902" t="s">
        <v>8843</v>
      </c>
      <c r="H7902" s="2">
        <v>44924.672231249999</v>
      </c>
      <c r="I7902" t="s">
        <v>19</v>
      </c>
      <c r="J7902" s="2">
        <v>44924.672231249999</v>
      </c>
      <c r="K7902" t="s">
        <v>19</v>
      </c>
      <c r="L7902" t="str">
        <f>VLOOKUP(C7902,ACCOUNT_MAPPING!A:C,3,FALSE)</f>
        <v>Janitorial Expense</v>
      </c>
    </row>
    <row r="7903" spans="1:12">
      <c r="A7903">
        <v>82691</v>
      </c>
      <c r="B7903" t="s">
        <v>3549</v>
      </c>
      <c r="C7903">
        <v>50810000</v>
      </c>
      <c r="D7903" t="s">
        <v>17</v>
      </c>
      <c r="E7903" t="s">
        <v>13</v>
      </c>
      <c r="F7903" t="s">
        <v>13</v>
      </c>
      <c r="G7903" t="s">
        <v>8844</v>
      </c>
      <c r="H7903" s="2">
        <v>44922.752372418981</v>
      </c>
      <c r="I7903" t="s">
        <v>15</v>
      </c>
      <c r="J7903" s="2">
        <v>44922.752372418981</v>
      </c>
      <c r="K7903" t="s">
        <v>15</v>
      </c>
      <c r="L7903" t="str">
        <f>VLOOKUP(C7903,ACCOUNT_MAPPING!A:C,3,FALSE)</f>
        <v>Janitorial Expense</v>
      </c>
    </row>
    <row r="7904" spans="1:12">
      <c r="A7904">
        <v>82730</v>
      </c>
      <c r="B7904" t="s">
        <v>8845</v>
      </c>
      <c r="C7904">
        <v>50810000</v>
      </c>
      <c r="D7904" t="s">
        <v>12</v>
      </c>
      <c r="E7904" t="s">
        <v>13</v>
      </c>
      <c r="F7904" t="s">
        <v>13</v>
      </c>
      <c r="G7904" t="s">
        <v>8846</v>
      </c>
      <c r="H7904" s="2">
        <v>45011.513404432873</v>
      </c>
      <c r="I7904" t="s">
        <v>2065</v>
      </c>
      <c r="J7904" s="2">
        <v>45011.513404432873</v>
      </c>
      <c r="K7904" t="s">
        <v>2065</v>
      </c>
      <c r="L7904" t="str">
        <f>VLOOKUP(C7904,ACCOUNT_MAPPING!A:C,3,FALSE)</f>
        <v>Janitorial Expense</v>
      </c>
    </row>
    <row r="7905" spans="1:12">
      <c r="A7905">
        <v>82703</v>
      </c>
      <c r="B7905" t="s">
        <v>1316</v>
      </c>
      <c r="C7905">
        <v>50810000</v>
      </c>
      <c r="D7905" t="s">
        <v>63</v>
      </c>
      <c r="E7905" t="s">
        <v>13</v>
      </c>
      <c r="F7905" t="s">
        <v>13</v>
      </c>
      <c r="G7905" t="s">
        <v>8847</v>
      </c>
      <c r="H7905" s="2">
        <v>44875.468064502318</v>
      </c>
      <c r="I7905" t="s">
        <v>909</v>
      </c>
      <c r="J7905" s="2">
        <v>44875.468064502318</v>
      </c>
      <c r="K7905" t="s">
        <v>909</v>
      </c>
      <c r="L7905" t="str">
        <f>VLOOKUP(C7905,ACCOUNT_MAPPING!A:C,3,FALSE)</f>
        <v>Janitorial Expense</v>
      </c>
    </row>
    <row r="7906" spans="1:12">
      <c r="A7906">
        <v>83089</v>
      </c>
      <c r="B7906" t="s">
        <v>4242</v>
      </c>
      <c r="C7906">
        <v>50810000</v>
      </c>
      <c r="D7906" t="s">
        <v>17</v>
      </c>
      <c r="E7906" t="s">
        <v>13</v>
      </c>
      <c r="F7906" t="s">
        <v>13</v>
      </c>
      <c r="G7906" t="s">
        <v>8848</v>
      </c>
      <c r="H7906" s="2">
        <v>44923.415378472222</v>
      </c>
      <c r="I7906" t="s">
        <v>90</v>
      </c>
      <c r="J7906" s="2">
        <v>44923.415378472222</v>
      </c>
      <c r="K7906" t="s">
        <v>90</v>
      </c>
      <c r="L7906" t="str">
        <f>VLOOKUP(C7906,ACCOUNT_MAPPING!A:C,3,FALSE)</f>
        <v>Janitorial Expense</v>
      </c>
    </row>
    <row r="7907" spans="1:12">
      <c r="A7907">
        <v>82729</v>
      </c>
      <c r="B7907" t="s">
        <v>8849</v>
      </c>
      <c r="C7907">
        <v>50810000</v>
      </c>
      <c r="D7907" t="s">
        <v>12</v>
      </c>
      <c r="E7907" t="s">
        <v>13</v>
      </c>
      <c r="F7907" t="s">
        <v>13</v>
      </c>
      <c r="G7907" t="s">
        <v>8850</v>
      </c>
      <c r="H7907" s="2">
        <v>45011.50853457176</v>
      </c>
      <c r="I7907" t="s">
        <v>2065</v>
      </c>
      <c r="J7907" s="2">
        <v>45011.50853457176</v>
      </c>
      <c r="K7907" t="s">
        <v>2065</v>
      </c>
      <c r="L7907" t="str">
        <f>VLOOKUP(C7907,ACCOUNT_MAPPING!A:C,3,FALSE)</f>
        <v>Janitorial Expense</v>
      </c>
    </row>
    <row r="7908" spans="1:12">
      <c r="A7908">
        <v>82761</v>
      </c>
      <c r="B7908" t="s">
        <v>2061</v>
      </c>
      <c r="C7908">
        <v>50810000</v>
      </c>
      <c r="D7908" t="s">
        <v>17</v>
      </c>
      <c r="E7908" t="s">
        <v>13</v>
      </c>
      <c r="F7908" t="s">
        <v>13</v>
      </c>
      <c r="G7908" t="s">
        <v>8851</v>
      </c>
      <c r="H7908" s="2">
        <v>44924.474837071757</v>
      </c>
      <c r="I7908" t="s">
        <v>79</v>
      </c>
      <c r="J7908" s="2">
        <v>44924.474837071757</v>
      </c>
      <c r="K7908" t="s">
        <v>79</v>
      </c>
      <c r="L7908" t="str">
        <f>VLOOKUP(C7908,ACCOUNT_MAPPING!A:C,3,FALSE)</f>
        <v>Janitorial Expense</v>
      </c>
    </row>
    <row r="7909" spans="1:12">
      <c r="A7909">
        <v>82747</v>
      </c>
      <c r="B7909" t="s">
        <v>562</v>
      </c>
      <c r="C7909">
        <v>50810000</v>
      </c>
      <c r="D7909" t="s">
        <v>17</v>
      </c>
      <c r="E7909" t="s">
        <v>13</v>
      </c>
      <c r="F7909" t="s">
        <v>13</v>
      </c>
      <c r="G7909" t="s">
        <v>8852</v>
      </c>
      <c r="H7909" s="2">
        <v>44923.676860567131</v>
      </c>
      <c r="I7909" t="s">
        <v>90</v>
      </c>
      <c r="J7909" s="2">
        <v>44923.676860567131</v>
      </c>
      <c r="K7909" t="s">
        <v>90</v>
      </c>
      <c r="L7909" t="str">
        <f>VLOOKUP(C7909,ACCOUNT_MAPPING!A:C,3,FALSE)</f>
        <v>Janitorial Expense</v>
      </c>
    </row>
    <row r="7910" spans="1:12">
      <c r="A7910">
        <v>82748</v>
      </c>
      <c r="B7910" t="s">
        <v>4208</v>
      </c>
      <c r="C7910">
        <v>50810000</v>
      </c>
      <c r="D7910" t="s">
        <v>17</v>
      </c>
      <c r="E7910" t="s">
        <v>13</v>
      </c>
      <c r="F7910" t="s">
        <v>13</v>
      </c>
      <c r="G7910" t="s">
        <v>8853</v>
      </c>
      <c r="H7910" s="2">
        <v>44922.570782025461</v>
      </c>
      <c r="I7910" t="s">
        <v>1292</v>
      </c>
      <c r="J7910" s="2">
        <v>44922.570782025461</v>
      </c>
      <c r="K7910" t="s">
        <v>1292</v>
      </c>
      <c r="L7910" t="str">
        <f>VLOOKUP(C7910,ACCOUNT_MAPPING!A:C,3,FALSE)</f>
        <v>Janitorial Expense</v>
      </c>
    </row>
    <row r="7911" spans="1:12">
      <c r="A7911">
        <v>82750</v>
      </c>
      <c r="B7911" t="s">
        <v>8854</v>
      </c>
      <c r="C7911">
        <v>50810000</v>
      </c>
      <c r="D7911" t="s">
        <v>12</v>
      </c>
      <c r="E7911" t="s">
        <v>13</v>
      </c>
      <c r="F7911" t="s">
        <v>13</v>
      </c>
      <c r="G7911" t="s">
        <v>8855</v>
      </c>
      <c r="H7911" s="2">
        <v>45011.515490625003</v>
      </c>
      <c r="I7911" t="s">
        <v>2065</v>
      </c>
      <c r="J7911" s="2">
        <v>45011.515490625003</v>
      </c>
      <c r="K7911" t="s">
        <v>2065</v>
      </c>
      <c r="L7911" t="str">
        <f>VLOOKUP(C7911,ACCOUNT_MAPPING!A:C,3,FALSE)</f>
        <v>Janitorial Expense</v>
      </c>
    </row>
    <row r="7912" spans="1:12">
      <c r="A7912">
        <v>76071</v>
      </c>
      <c r="B7912" t="s">
        <v>1302</v>
      </c>
      <c r="C7912">
        <v>50810000</v>
      </c>
      <c r="D7912" t="s">
        <v>17</v>
      </c>
      <c r="E7912" t="s">
        <v>13</v>
      </c>
      <c r="F7912" t="s">
        <v>13</v>
      </c>
      <c r="G7912" t="s">
        <v>1273</v>
      </c>
      <c r="H7912" s="2">
        <v>44924.127651122682</v>
      </c>
      <c r="I7912" t="s">
        <v>104</v>
      </c>
      <c r="J7912" s="2">
        <v>44924.127651122682</v>
      </c>
      <c r="K7912" t="s">
        <v>104</v>
      </c>
      <c r="L7912" t="str">
        <f>VLOOKUP(C7912,ACCOUNT_MAPPING!A:C,3,FALSE)</f>
        <v>Janitorial Expense</v>
      </c>
    </row>
    <row r="7913" spans="1:12">
      <c r="A7913">
        <v>82772</v>
      </c>
      <c r="B7913" t="s">
        <v>4220</v>
      </c>
      <c r="C7913">
        <v>50810000</v>
      </c>
      <c r="D7913" t="s">
        <v>63</v>
      </c>
      <c r="E7913" t="s">
        <v>13</v>
      </c>
      <c r="F7913" t="s">
        <v>13</v>
      </c>
      <c r="G7913" t="s">
        <v>8856</v>
      </c>
      <c r="H7913" s="2">
        <v>44869.764582175929</v>
      </c>
      <c r="I7913" t="s">
        <v>778</v>
      </c>
      <c r="J7913" s="2">
        <v>44869.764582175929</v>
      </c>
      <c r="K7913" t="s">
        <v>778</v>
      </c>
      <c r="L7913" t="str">
        <f>VLOOKUP(C7913,ACCOUNT_MAPPING!A:C,3,FALSE)</f>
        <v>Janitorial Expense</v>
      </c>
    </row>
    <row r="7914" spans="1:12">
      <c r="A7914">
        <v>82780</v>
      </c>
      <c r="B7914" t="s">
        <v>268</v>
      </c>
      <c r="C7914">
        <v>50810000</v>
      </c>
      <c r="D7914" t="s">
        <v>17</v>
      </c>
      <c r="E7914" t="s">
        <v>13</v>
      </c>
      <c r="F7914" t="s">
        <v>13</v>
      </c>
      <c r="G7914" t="s">
        <v>8857</v>
      </c>
      <c r="H7914" s="2">
        <v>44924.48287565972</v>
      </c>
      <c r="I7914" t="s">
        <v>79</v>
      </c>
      <c r="J7914" s="2">
        <v>44924.48287565972</v>
      </c>
      <c r="K7914" t="s">
        <v>79</v>
      </c>
      <c r="L7914" t="str">
        <f>VLOOKUP(C7914,ACCOUNT_MAPPING!A:C,3,FALSE)</f>
        <v>Janitorial Expense</v>
      </c>
    </row>
    <row r="7915" spans="1:12">
      <c r="A7915">
        <v>82771</v>
      </c>
      <c r="B7915" t="s">
        <v>2081</v>
      </c>
      <c r="C7915">
        <v>50810000</v>
      </c>
      <c r="D7915" t="s">
        <v>17</v>
      </c>
      <c r="E7915" t="s">
        <v>13</v>
      </c>
      <c r="F7915" t="s">
        <v>13</v>
      </c>
      <c r="G7915" t="s">
        <v>8843</v>
      </c>
      <c r="H7915" s="2">
        <v>44924.686872685183</v>
      </c>
      <c r="I7915" t="s">
        <v>19</v>
      </c>
      <c r="J7915" s="2">
        <v>44924.686872685183</v>
      </c>
      <c r="K7915" t="s">
        <v>19</v>
      </c>
      <c r="L7915" t="str">
        <f>VLOOKUP(C7915,ACCOUNT_MAPPING!A:C,3,FALSE)</f>
        <v>Janitorial Expense</v>
      </c>
    </row>
    <row r="7916" spans="1:12">
      <c r="A7916">
        <v>82788</v>
      </c>
      <c r="B7916" t="s">
        <v>2067</v>
      </c>
      <c r="C7916">
        <v>50810000</v>
      </c>
      <c r="D7916" t="s">
        <v>17</v>
      </c>
      <c r="E7916" t="s">
        <v>13</v>
      </c>
      <c r="F7916" t="s">
        <v>13</v>
      </c>
      <c r="G7916" t="s">
        <v>8858</v>
      </c>
      <c r="H7916" s="2">
        <v>44924.697932754629</v>
      </c>
      <c r="I7916" t="s">
        <v>1280</v>
      </c>
      <c r="J7916" s="2">
        <v>44924.697932754629</v>
      </c>
      <c r="K7916" t="s">
        <v>1280</v>
      </c>
      <c r="L7916" t="str">
        <f>VLOOKUP(C7916,ACCOUNT_MAPPING!A:C,3,FALSE)</f>
        <v>Janitorial Expense</v>
      </c>
    </row>
    <row r="7917" spans="1:12">
      <c r="A7917">
        <v>82779</v>
      </c>
      <c r="B7917" t="s">
        <v>569</v>
      </c>
      <c r="C7917">
        <v>50810000</v>
      </c>
      <c r="D7917" t="s">
        <v>17</v>
      </c>
      <c r="E7917" t="s">
        <v>13</v>
      </c>
      <c r="F7917" t="s">
        <v>13</v>
      </c>
      <c r="G7917" t="s">
        <v>8859</v>
      </c>
      <c r="H7917" s="2">
        <v>44924.478370486111</v>
      </c>
      <c r="I7917" t="s">
        <v>79</v>
      </c>
      <c r="J7917" s="2">
        <v>44924.478370486111</v>
      </c>
      <c r="K7917" t="s">
        <v>79</v>
      </c>
      <c r="L7917" t="str">
        <f>VLOOKUP(C7917,ACCOUNT_MAPPING!A:C,3,FALSE)</f>
        <v>Janitorial Expense</v>
      </c>
    </row>
    <row r="7918" spans="1:12">
      <c r="A7918">
        <v>83137</v>
      </c>
      <c r="B7918" t="s">
        <v>1580</v>
      </c>
      <c r="C7918">
        <v>50810000</v>
      </c>
      <c r="D7918" t="s">
        <v>17</v>
      </c>
      <c r="E7918" t="s">
        <v>13</v>
      </c>
      <c r="F7918" t="s">
        <v>13</v>
      </c>
      <c r="G7918" t="s">
        <v>55</v>
      </c>
      <c r="H7918" s="2">
        <v>44922.511395370369</v>
      </c>
      <c r="I7918" t="s">
        <v>56</v>
      </c>
      <c r="J7918" s="2">
        <v>44922.511395370369</v>
      </c>
      <c r="K7918" t="s">
        <v>56</v>
      </c>
      <c r="L7918" t="str">
        <f>VLOOKUP(C7918,ACCOUNT_MAPPING!A:C,3,FALSE)</f>
        <v>Janitorial Expense</v>
      </c>
    </row>
    <row r="7919" spans="1:12">
      <c r="A7919">
        <v>82731</v>
      </c>
      <c r="B7919" t="s">
        <v>263</v>
      </c>
      <c r="C7919">
        <v>50810000</v>
      </c>
      <c r="D7919" t="s">
        <v>17</v>
      </c>
      <c r="E7919" t="s">
        <v>13</v>
      </c>
      <c r="F7919" t="s">
        <v>13</v>
      </c>
      <c r="G7919" t="s">
        <v>8860</v>
      </c>
      <c r="H7919" s="2">
        <v>44923.640740162038</v>
      </c>
      <c r="I7919" t="s">
        <v>265</v>
      </c>
      <c r="J7919" s="2">
        <v>44923.640740162038</v>
      </c>
      <c r="K7919" t="s">
        <v>265</v>
      </c>
      <c r="L7919" t="str">
        <f>VLOOKUP(C7919,ACCOUNT_MAPPING!A:C,3,FALSE)</f>
        <v>Janitorial Expense</v>
      </c>
    </row>
    <row r="7920" spans="1:12">
      <c r="A7920">
        <v>83179</v>
      </c>
      <c r="B7920" t="s">
        <v>3596</v>
      </c>
      <c r="C7920">
        <v>50810000</v>
      </c>
      <c r="D7920" t="s">
        <v>17</v>
      </c>
      <c r="E7920" t="s">
        <v>13</v>
      </c>
      <c r="F7920" t="s">
        <v>13</v>
      </c>
      <c r="G7920" t="s">
        <v>8861</v>
      </c>
      <c r="H7920" s="2">
        <v>44923.525429131943</v>
      </c>
      <c r="I7920" t="s">
        <v>778</v>
      </c>
      <c r="J7920" s="2">
        <v>44923.525429131943</v>
      </c>
      <c r="K7920" t="s">
        <v>778</v>
      </c>
      <c r="L7920" t="str">
        <f>VLOOKUP(C7920,ACCOUNT_MAPPING!A:C,3,FALSE)</f>
        <v>Janitorial Expense</v>
      </c>
    </row>
    <row r="7921" spans="1:12">
      <c r="A7921">
        <v>83309</v>
      </c>
      <c r="B7921" t="s">
        <v>5746</v>
      </c>
      <c r="C7921">
        <v>50810000</v>
      </c>
      <c r="D7921" t="s">
        <v>12</v>
      </c>
      <c r="E7921" t="s">
        <v>13</v>
      </c>
      <c r="F7921" t="s">
        <v>13</v>
      </c>
      <c r="G7921" t="s">
        <v>8807</v>
      </c>
      <c r="H7921" s="2">
        <v>45020.519535451385</v>
      </c>
      <c r="I7921" t="s">
        <v>720</v>
      </c>
      <c r="J7921" s="2">
        <v>45020.519535451385</v>
      </c>
      <c r="K7921" t="s">
        <v>720</v>
      </c>
      <c r="L7921" t="str">
        <f>VLOOKUP(C7921,ACCOUNT_MAPPING!A:C,3,FALSE)</f>
        <v>Janitorial Expense</v>
      </c>
    </row>
    <row r="7922" spans="1:12">
      <c r="A7922">
        <v>83838</v>
      </c>
      <c r="B7922" t="s">
        <v>5221</v>
      </c>
      <c r="C7922">
        <v>50810000</v>
      </c>
      <c r="D7922" t="s">
        <v>17</v>
      </c>
      <c r="E7922" t="s">
        <v>13</v>
      </c>
      <c r="F7922" t="s">
        <v>13</v>
      </c>
      <c r="G7922" t="s">
        <v>8862</v>
      </c>
      <c r="H7922" s="2">
        <v>44914.576221296295</v>
      </c>
      <c r="I7922" t="s">
        <v>2111</v>
      </c>
      <c r="J7922" s="2">
        <v>44914.576221296295</v>
      </c>
      <c r="K7922" t="s">
        <v>2111</v>
      </c>
      <c r="L7922" t="str">
        <f>VLOOKUP(C7922,ACCOUNT_MAPPING!A:C,3,FALSE)</f>
        <v>Janitorial Expense</v>
      </c>
    </row>
    <row r="7923" spans="1:12">
      <c r="A7923">
        <v>83845</v>
      </c>
      <c r="B7923" t="s">
        <v>2109</v>
      </c>
      <c r="C7923">
        <v>50810000</v>
      </c>
      <c r="D7923" t="s">
        <v>17</v>
      </c>
      <c r="E7923" t="s">
        <v>13</v>
      </c>
      <c r="F7923" t="s">
        <v>13</v>
      </c>
      <c r="G7923" t="s">
        <v>8862</v>
      </c>
      <c r="H7923" s="2">
        <v>44914.763125810183</v>
      </c>
      <c r="I7923" t="s">
        <v>2111</v>
      </c>
      <c r="J7923" s="2">
        <v>44914.763125810183</v>
      </c>
      <c r="K7923" t="s">
        <v>2111</v>
      </c>
      <c r="L7923" t="str">
        <f>VLOOKUP(C7923,ACCOUNT_MAPPING!A:C,3,FALSE)</f>
        <v>Janitorial Expense</v>
      </c>
    </row>
    <row r="7924" spans="1:12">
      <c r="A7924">
        <v>83847</v>
      </c>
      <c r="B7924" t="s">
        <v>8863</v>
      </c>
      <c r="C7924">
        <v>50810000</v>
      </c>
      <c r="D7924" t="s">
        <v>17</v>
      </c>
      <c r="E7924" t="s">
        <v>13</v>
      </c>
      <c r="F7924" t="s">
        <v>13</v>
      </c>
      <c r="G7924" t="s">
        <v>8862</v>
      </c>
      <c r="H7924" s="2">
        <v>44914.782371145833</v>
      </c>
      <c r="I7924" t="s">
        <v>2111</v>
      </c>
      <c r="J7924" s="2">
        <v>44914.782371145833</v>
      </c>
      <c r="K7924" t="s">
        <v>2111</v>
      </c>
      <c r="L7924" t="str">
        <f>VLOOKUP(C7924,ACCOUNT_MAPPING!A:C,3,FALSE)</f>
        <v>Janitorial Expense</v>
      </c>
    </row>
    <row r="7925" spans="1:12">
      <c r="A7925">
        <v>83856</v>
      </c>
      <c r="B7925" t="s">
        <v>5249</v>
      </c>
      <c r="C7925">
        <v>50810000</v>
      </c>
      <c r="D7925" t="s">
        <v>17</v>
      </c>
      <c r="E7925" t="s">
        <v>13</v>
      </c>
      <c r="F7925" t="s">
        <v>13</v>
      </c>
      <c r="G7925" t="s">
        <v>8864</v>
      </c>
      <c r="H7925" s="2">
        <v>44923.739800613424</v>
      </c>
      <c r="I7925" t="s">
        <v>2111</v>
      </c>
      <c r="J7925" s="2">
        <v>44923.739800613424</v>
      </c>
      <c r="K7925" t="s">
        <v>2111</v>
      </c>
      <c r="L7925" t="str">
        <f>VLOOKUP(C7925,ACCOUNT_MAPPING!A:C,3,FALSE)</f>
        <v>Janitorial Expense</v>
      </c>
    </row>
    <row r="7926" spans="1:12">
      <c r="A7926">
        <v>83857</v>
      </c>
      <c r="B7926" t="s">
        <v>3569</v>
      </c>
      <c r="C7926">
        <v>50810000</v>
      </c>
      <c r="D7926" t="s">
        <v>17</v>
      </c>
      <c r="E7926" t="s">
        <v>13</v>
      </c>
      <c r="F7926" t="s">
        <v>13</v>
      </c>
      <c r="G7926" t="s">
        <v>8865</v>
      </c>
      <c r="H7926" s="2">
        <v>44923.750727511571</v>
      </c>
      <c r="I7926" t="s">
        <v>2111</v>
      </c>
      <c r="J7926" s="2">
        <v>44923.750727511571</v>
      </c>
      <c r="K7926" t="s">
        <v>2111</v>
      </c>
      <c r="L7926" t="str">
        <f>VLOOKUP(C7926,ACCOUNT_MAPPING!A:C,3,FALSE)</f>
        <v>Janitorial Expense</v>
      </c>
    </row>
    <row r="7927" spans="1:12">
      <c r="A7927">
        <v>82742</v>
      </c>
      <c r="B7927" t="s">
        <v>4214</v>
      </c>
      <c r="C7927">
        <v>50810000</v>
      </c>
      <c r="D7927" t="s">
        <v>63</v>
      </c>
      <c r="E7927" t="s">
        <v>13</v>
      </c>
      <c r="F7927" t="s">
        <v>13</v>
      </c>
      <c r="G7927" t="s">
        <v>8331</v>
      </c>
      <c r="H7927" s="2">
        <v>44876.752293437501</v>
      </c>
      <c r="I7927" t="s">
        <v>15</v>
      </c>
      <c r="J7927" s="2">
        <v>44876.752293437501</v>
      </c>
      <c r="K7927" t="s">
        <v>15</v>
      </c>
      <c r="L7927" t="str">
        <f>VLOOKUP(C7927,ACCOUNT_MAPPING!A:C,3,FALSE)</f>
        <v>Janitorial Expense</v>
      </c>
    </row>
    <row r="7928" spans="1:12">
      <c r="A7928">
        <v>82744</v>
      </c>
      <c r="B7928" t="s">
        <v>566</v>
      </c>
      <c r="C7928">
        <v>50810000</v>
      </c>
      <c r="D7928" t="s">
        <v>17</v>
      </c>
      <c r="E7928" t="s">
        <v>13</v>
      </c>
      <c r="F7928" t="s">
        <v>13</v>
      </c>
      <c r="G7928" t="s">
        <v>8852</v>
      </c>
      <c r="H7928" s="2">
        <v>44923.660742442131</v>
      </c>
      <c r="I7928" t="s">
        <v>90</v>
      </c>
      <c r="J7928" s="2">
        <v>44923.660742442131</v>
      </c>
      <c r="K7928" t="s">
        <v>90</v>
      </c>
      <c r="L7928" t="str">
        <f>VLOOKUP(C7928,ACCOUNT_MAPPING!A:C,3,FALSE)</f>
        <v>Janitorial Expense</v>
      </c>
    </row>
    <row r="7929" spans="1:12">
      <c r="A7929">
        <v>83061</v>
      </c>
      <c r="B7929" t="s">
        <v>273</v>
      </c>
      <c r="C7929">
        <v>50810000</v>
      </c>
      <c r="D7929" t="s">
        <v>17</v>
      </c>
      <c r="E7929" t="s">
        <v>13</v>
      </c>
      <c r="F7929" t="s">
        <v>13</v>
      </c>
      <c r="G7929" t="s">
        <v>8866</v>
      </c>
      <c r="H7929" s="2">
        <v>44922.703883530092</v>
      </c>
      <c r="I7929" t="s">
        <v>275</v>
      </c>
      <c r="J7929" s="2">
        <v>44922.703883530092</v>
      </c>
      <c r="K7929" t="s">
        <v>275</v>
      </c>
      <c r="L7929" t="str">
        <f>VLOOKUP(C7929,ACCOUNT_MAPPING!A:C,3,FALSE)</f>
        <v>Janitorial Expense</v>
      </c>
    </row>
    <row r="7930" spans="1:12">
      <c r="A7930">
        <v>83116</v>
      </c>
      <c r="B7930" t="s">
        <v>1589</v>
      </c>
      <c r="C7930">
        <v>50810000</v>
      </c>
      <c r="D7930" t="s">
        <v>17</v>
      </c>
      <c r="E7930" t="s">
        <v>13</v>
      </c>
      <c r="F7930" t="s">
        <v>13</v>
      </c>
      <c r="G7930" t="s">
        <v>8867</v>
      </c>
      <c r="H7930" s="2">
        <v>44918.639412384262</v>
      </c>
      <c r="I7930" t="s">
        <v>56</v>
      </c>
      <c r="J7930" s="2">
        <v>44918.639412384262</v>
      </c>
      <c r="K7930" t="s">
        <v>56</v>
      </c>
      <c r="L7930" t="str">
        <f>VLOOKUP(C7930,ACCOUNT_MAPPING!A:C,3,FALSE)</f>
        <v>Janitorial Expense</v>
      </c>
    </row>
    <row r="7931" spans="1:12">
      <c r="A7931">
        <v>83121</v>
      </c>
      <c r="B7931" t="s">
        <v>1591</v>
      </c>
      <c r="C7931">
        <v>50810000</v>
      </c>
      <c r="D7931" t="s">
        <v>17</v>
      </c>
      <c r="E7931" t="s">
        <v>13</v>
      </c>
      <c r="F7931" t="s">
        <v>13</v>
      </c>
      <c r="G7931" t="s">
        <v>8868</v>
      </c>
      <c r="H7931" s="2">
        <v>44922.453922916669</v>
      </c>
      <c r="I7931" t="s">
        <v>56</v>
      </c>
      <c r="J7931" s="2">
        <v>44922.453922916669</v>
      </c>
      <c r="K7931" t="s">
        <v>56</v>
      </c>
      <c r="L7931" t="str">
        <f>VLOOKUP(C7931,ACCOUNT_MAPPING!A:C,3,FALSE)</f>
        <v>Janitorial Expense</v>
      </c>
    </row>
    <row r="7932" spans="1:12">
      <c r="A7932">
        <v>82786</v>
      </c>
      <c r="B7932" t="s">
        <v>2105</v>
      </c>
      <c r="C7932">
        <v>50810000</v>
      </c>
      <c r="D7932" t="s">
        <v>17</v>
      </c>
      <c r="E7932" t="s">
        <v>13</v>
      </c>
      <c r="F7932" t="s">
        <v>13</v>
      </c>
      <c r="G7932" t="s">
        <v>8869</v>
      </c>
      <c r="H7932" s="2">
        <v>44924.702362418982</v>
      </c>
      <c r="I7932" t="s">
        <v>19</v>
      </c>
      <c r="J7932" s="2">
        <v>44924.702362418982</v>
      </c>
      <c r="K7932" t="s">
        <v>19</v>
      </c>
      <c r="L7932" t="str">
        <f>VLOOKUP(C7932,ACCOUNT_MAPPING!A:C,3,FALSE)</f>
        <v>Janitorial Expense</v>
      </c>
    </row>
    <row r="7933" spans="1:12">
      <c r="A7933">
        <v>111565</v>
      </c>
      <c r="B7933" t="s">
        <v>1350</v>
      </c>
      <c r="C7933">
        <v>50810000</v>
      </c>
      <c r="D7933" t="s">
        <v>12</v>
      </c>
      <c r="E7933" t="s">
        <v>13</v>
      </c>
      <c r="F7933" t="s">
        <v>13</v>
      </c>
      <c r="G7933" t="s">
        <v>8870</v>
      </c>
      <c r="H7933" s="2">
        <v>45020.574889085648</v>
      </c>
      <c r="I7933" t="s">
        <v>1434</v>
      </c>
      <c r="J7933" s="2">
        <v>45020.574889085648</v>
      </c>
      <c r="K7933" t="s">
        <v>1434</v>
      </c>
      <c r="L7933" t="str">
        <f>VLOOKUP(C7933,ACCOUNT_MAPPING!A:C,3,FALSE)</f>
        <v>Janitorial Expense</v>
      </c>
    </row>
    <row r="7934" spans="1:12">
      <c r="A7934">
        <v>82963</v>
      </c>
      <c r="B7934" t="s">
        <v>2107</v>
      </c>
      <c r="C7934">
        <v>50810000</v>
      </c>
      <c r="D7934" t="s">
        <v>17</v>
      </c>
      <c r="E7934" t="s">
        <v>13</v>
      </c>
      <c r="F7934" t="s">
        <v>13</v>
      </c>
      <c r="G7934" t="s">
        <v>8871</v>
      </c>
      <c r="H7934" s="2">
        <v>44917.589163275465</v>
      </c>
      <c r="I7934" t="s">
        <v>22</v>
      </c>
      <c r="J7934" s="2">
        <v>44917.589163275465</v>
      </c>
      <c r="K7934" t="s">
        <v>22</v>
      </c>
      <c r="L7934" t="str">
        <f>VLOOKUP(C7934,ACCOUNT_MAPPING!A:C,3,FALSE)</f>
        <v>Janitorial Expense</v>
      </c>
    </row>
    <row r="7935" spans="1:12">
      <c r="A7935">
        <v>83839</v>
      </c>
      <c r="B7935" t="s">
        <v>5155</v>
      </c>
      <c r="C7935">
        <v>50810000</v>
      </c>
      <c r="D7935" t="s">
        <v>17</v>
      </c>
      <c r="E7935" t="s">
        <v>13</v>
      </c>
      <c r="F7935" t="s">
        <v>13</v>
      </c>
      <c r="G7935" t="s">
        <v>8862</v>
      </c>
      <c r="H7935" s="2">
        <v>44914.596531828705</v>
      </c>
      <c r="I7935" t="s">
        <v>2111</v>
      </c>
      <c r="J7935" s="2">
        <v>44914.596531828705</v>
      </c>
      <c r="K7935" t="s">
        <v>2111</v>
      </c>
      <c r="L7935" t="str">
        <f>VLOOKUP(C7935,ACCOUNT_MAPPING!A:C,3,FALSE)</f>
        <v>Janitorial Expense</v>
      </c>
    </row>
    <row r="7936" spans="1:12">
      <c r="A7936">
        <v>83841</v>
      </c>
      <c r="B7936" t="s">
        <v>5527</v>
      </c>
      <c r="C7936">
        <v>50810000</v>
      </c>
      <c r="D7936" t="s">
        <v>17</v>
      </c>
      <c r="E7936" t="s">
        <v>13</v>
      </c>
      <c r="F7936" t="s">
        <v>13</v>
      </c>
      <c r="G7936" t="s">
        <v>8862</v>
      </c>
      <c r="H7936" s="2">
        <v>44914.657164432872</v>
      </c>
      <c r="I7936" t="s">
        <v>2111</v>
      </c>
      <c r="J7936" s="2">
        <v>44914.657164432872</v>
      </c>
      <c r="K7936" t="s">
        <v>2111</v>
      </c>
      <c r="L7936" t="str">
        <f>VLOOKUP(C7936,ACCOUNT_MAPPING!A:C,3,FALSE)</f>
        <v>Janitorial Expense</v>
      </c>
    </row>
    <row r="7937" spans="1:12">
      <c r="A7937">
        <v>83843</v>
      </c>
      <c r="B7937" t="s">
        <v>6455</v>
      </c>
      <c r="C7937">
        <v>50810000</v>
      </c>
      <c r="D7937" t="s">
        <v>17</v>
      </c>
      <c r="E7937" t="s">
        <v>13</v>
      </c>
      <c r="F7937" t="s">
        <v>13</v>
      </c>
      <c r="G7937" t="s">
        <v>8862</v>
      </c>
      <c r="H7937" s="2">
        <v>44914.705302893519</v>
      </c>
      <c r="I7937" t="s">
        <v>2111</v>
      </c>
      <c r="J7937" s="2">
        <v>44914.705302893519</v>
      </c>
      <c r="K7937" t="s">
        <v>2111</v>
      </c>
      <c r="L7937" t="str">
        <f>VLOOKUP(C7937,ACCOUNT_MAPPING!A:C,3,FALSE)</f>
        <v>Janitorial Expense</v>
      </c>
    </row>
    <row r="7938" spans="1:12">
      <c r="A7938">
        <v>83858</v>
      </c>
      <c r="B7938" t="s">
        <v>5652</v>
      </c>
      <c r="C7938">
        <v>50810000</v>
      </c>
      <c r="D7938" t="s">
        <v>17</v>
      </c>
      <c r="E7938" t="s">
        <v>13</v>
      </c>
      <c r="F7938" t="s">
        <v>13</v>
      </c>
      <c r="G7938" t="s">
        <v>8865</v>
      </c>
      <c r="H7938" s="2">
        <v>44923.755252812502</v>
      </c>
      <c r="I7938" t="s">
        <v>2111</v>
      </c>
      <c r="J7938" s="2">
        <v>44923.755252812502</v>
      </c>
      <c r="K7938" t="s">
        <v>2111</v>
      </c>
      <c r="L7938" t="str">
        <f>VLOOKUP(C7938,ACCOUNT_MAPPING!A:C,3,FALSE)</f>
        <v>Janitorial Expense</v>
      </c>
    </row>
    <row r="7939" spans="1:12">
      <c r="A7939">
        <v>126047</v>
      </c>
      <c r="B7939" t="s">
        <v>2137</v>
      </c>
      <c r="C7939">
        <v>50810000</v>
      </c>
      <c r="D7939" t="s">
        <v>17</v>
      </c>
      <c r="E7939" t="s">
        <v>13</v>
      </c>
      <c r="F7939" t="s">
        <v>13</v>
      </c>
      <c r="G7939" t="s">
        <v>8872</v>
      </c>
      <c r="H7939" s="2">
        <v>44916.700320601849</v>
      </c>
      <c r="I7939" t="s">
        <v>295</v>
      </c>
      <c r="J7939" s="2">
        <v>44916.700320601849</v>
      </c>
      <c r="K7939" t="s">
        <v>295</v>
      </c>
      <c r="L7939" t="str">
        <f>VLOOKUP(C7939,ACCOUNT_MAPPING!A:C,3,FALSE)</f>
        <v>Janitorial Expense</v>
      </c>
    </row>
    <row r="7940" spans="1:12">
      <c r="A7940">
        <v>126062</v>
      </c>
      <c r="B7940" t="s">
        <v>6343</v>
      </c>
      <c r="C7940">
        <v>50810000</v>
      </c>
      <c r="D7940" t="s">
        <v>12</v>
      </c>
      <c r="E7940" t="s">
        <v>13</v>
      </c>
      <c r="F7940" t="s">
        <v>13</v>
      </c>
      <c r="G7940" t="s">
        <v>8873</v>
      </c>
      <c r="H7940" s="2">
        <v>45015.492714386572</v>
      </c>
      <c r="I7940" t="s">
        <v>3140</v>
      </c>
      <c r="J7940" s="2">
        <v>45015.492714386572</v>
      </c>
      <c r="K7940" t="s">
        <v>3140</v>
      </c>
      <c r="L7940" t="str">
        <f>VLOOKUP(C7940,ACCOUNT_MAPPING!A:C,3,FALSE)</f>
        <v>Janitorial Expense</v>
      </c>
    </row>
    <row r="7941" spans="1:12">
      <c r="A7941">
        <v>126065</v>
      </c>
      <c r="B7941" t="s">
        <v>314</v>
      </c>
      <c r="C7941">
        <v>50810000</v>
      </c>
      <c r="D7941" t="s">
        <v>12</v>
      </c>
      <c r="E7941" t="s">
        <v>13</v>
      </c>
      <c r="F7941" t="s">
        <v>13</v>
      </c>
      <c r="G7941" t="s">
        <v>8874</v>
      </c>
      <c r="H7941" s="2">
        <v>45016.541211342592</v>
      </c>
      <c r="I7941" t="s">
        <v>300</v>
      </c>
      <c r="J7941" s="2">
        <v>45016.541211342592</v>
      </c>
      <c r="K7941" t="s">
        <v>300</v>
      </c>
      <c r="L7941" t="str">
        <f>VLOOKUP(C7941,ACCOUNT_MAPPING!A:C,3,FALSE)</f>
        <v>Janitorial Expense</v>
      </c>
    </row>
    <row r="7942" spans="1:12">
      <c r="A7942">
        <v>126067</v>
      </c>
      <c r="B7942" t="s">
        <v>351</v>
      </c>
      <c r="C7942">
        <v>50810000</v>
      </c>
      <c r="D7942" t="s">
        <v>12</v>
      </c>
      <c r="E7942" t="s">
        <v>13</v>
      </c>
      <c r="F7942" t="s">
        <v>13</v>
      </c>
      <c r="G7942" t="s">
        <v>8874</v>
      </c>
      <c r="H7942" s="2">
        <v>45016.54233394676</v>
      </c>
      <c r="I7942" t="s">
        <v>300</v>
      </c>
      <c r="J7942" s="2">
        <v>45016.54233394676</v>
      </c>
      <c r="K7942" t="s">
        <v>300</v>
      </c>
      <c r="L7942" t="str">
        <f>VLOOKUP(C7942,ACCOUNT_MAPPING!A:C,3,FALSE)</f>
        <v>Janitorial Expense</v>
      </c>
    </row>
    <row r="7943" spans="1:12">
      <c r="A7943">
        <v>126075</v>
      </c>
      <c r="B7943" t="s">
        <v>416</v>
      </c>
      <c r="C7943">
        <v>50810000</v>
      </c>
      <c r="D7943" t="s">
        <v>12</v>
      </c>
      <c r="E7943" t="s">
        <v>13</v>
      </c>
      <c r="F7943" t="s">
        <v>13</v>
      </c>
      <c r="G7943" t="s">
        <v>8875</v>
      </c>
      <c r="H7943" s="2">
        <v>45015.574029317133</v>
      </c>
      <c r="I7943" t="s">
        <v>303</v>
      </c>
      <c r="J7943" s="2">
        <v>45015.574029317133</v>
      </c>
      <c r="K7943" t="s">
        <v>303</v>
      </c>
      <c r="L7943" t="str">
        <f>VLOOKUP(C7943,ACCOUNT_MAPPING!A:C,3,FALSE)</f>
        <v>Janitorial Expense</v>
      </c>
    </row>
    <row r="7944" spans="1:12">
      <c r="A7944">
        <v>83113</v>
      </c>
      <c r="B7944" t="s">
        <v>3576</v>
      </c>
      <c r="C7944">
        <v>50810000</v>
      </c>
      <c r="D7944" t="s">
        <v>63</v>
      </c>
      <c r="E7944" t="s">
        <v>13</v>
      </c>
      <c r="F7944" t="s">
        <v>13</v>
      </c>
      <c r="G7944" t="s">
        <v>8876</v>
      </c>
      <c r="H7944" s="2">
        <v>44874.662394872685</v>
      </c>
      <c r="I7944" t="s">
        <v>90</v>
      </c>
      <c r="J7944" s="2">
        <v>44874.662394872685</v>
      </c>
      <c r="K7944" t="s">
        <v>90</v>
      </c>
      <c r="L7944" t="str">
        <f>VLOOKUP(C7944,ACCOUNT_MAPPING!A:C,3,FALSE)</f>
        <v>Janitorial Expense</v>
      </c>
    </row>
    <row r="7945" spans="1:12">
      <c r="A7945">
        <v>83840</v>
      </c>
      <c r="B7945" t="s">
        <v>2118</v>
      </c>
      <c r="C7945">
        <v>50810000</v>
      </c>
      <c r="D7945" t="s">
        <v>17</v>
      </c>
      <c r="E7945" t="s">
        <v>13</v>
      </c>
      <c r="F7945" t="s">
        <v>13</v>
      </c>
      <c r="G7945" t="s">
        <v>8862</v>
      </c>
      <c r="H7945" s="2">
        <v>44914.610899039355</v>
      </c>
      <c r="I7945" t="s">
        <v>2111</v>
      </c>
      <c r="J7945" s="2">
        <v>44914.610899039355</v>
      </c>
      <c r="K7945" t="s">
        <v>2111</v>
      </c>
      <c r="L7945" t="str">
        <f>VLOOKUP(C7945,ACCOUNT_MAPPING!A:C,3,FALSE)</f>
        <v>Janitorial Expense</v>
      </c>
    </row>
    <row r="7946" spans="1:12">
      <c r="A7946">
        <v>126080</v>
      </c>
      <c r="B7946" t="s">
        <v>342</v>
      </c>
      <c r="C7946">
        <v>50810000</v>
      </c>
      <c r="D7946" t="s">
        <v>12</v>
      </c>
      <c r="E7946" t="s">
        <v>13</v>
      </c>
      <c r="F7946" t="s">
        <v>13</v>
      </c>
      <c r="G7946" t="s">
        <v>8874</v>
      </c>
      <c r="H7946" s="2">
        <v>45016.545058796299</v>
      </c>
      <c r="I7946" t="s">
        <v>300</v>
      </c>
      <c r="J7946" s="2">
        <v>45016.545058796299</v>
      </c>
      <c r="K7946" t="s">
        <v>300</v>
      </c>
      <c r="L7946" t="str">
        <f>VLOOKUP(C7946,ACCOUNT_MAPPING!A:C,3,FALSE)</f>
        <v>Janitorial Expense</v>
      </c>
    </row>
    <row r="7947" spans="1:12">
      <c r="A7947">
        <v>126081</v>
      </c>
      <c r="B7947" t="s">
        <v>435</v>
      </c>
      <c r="C7947">
        <v>50810000</v>
      </c>
      <c r="D7947" t="s">
        <v>12</v>
      </c>
      <c r="E7947" t="s">
        <v>13</v>
      </c>
      <c r="F7947" t="s">
        <v>13</v>
      </c>
      <c r="G7947" t="s">
        <v>8877</v>
      </c>
      <c r="H7947" s="2">
        <v>45016.712862881941</v>
      </c>
      <c r="I7947" t="s">
        <v>437</v>
      </c>
      <c r="J7947" s="2">
        <v>45016.712862881941</v>
      </c>
      <c r="K7947" t="s">
        <v>437</v>
      </c>
      <c r="L7947" t="str">
        <f>VLOOKUP(C7947,ACCOUNT_MAPPING!A:C,3,FALSE)</f>
        <v>Janitorial Expense</v>
      </c>
    </row>
    <row r="7948" spans="1:12">
      <c r="A7948">
        <v>126082</v>
      </c>
      <c r="B7948" t="s">
        <v>1360</v>
      </c>
      <c r="C7948">
        <v>50810000</v>
      </c>
      <c r="D7948" t="s">
        <v>17</v>
      </c>
      <c r="E7948" t="s">
        <v>13</v>
      </c>
      <c r="F7948" t="s">
        <v>13</v>
      </c>
      <c r="G7948" t="s">
        <v>5689</v>
      </c>
      <c r="H7948" s="2">
        <v>44924.784603506945</v>
      </c>
      <c r="I7948" t="s">
        <v>437</v>
      </c>
      <c r="J7948" s="2">
        <v>44924.784603506945</v>
      </c>
      <c r="K7948" t="s">
        <v>437</v>
      </c>
      <c r="L7948" t="str">
        <f>VLOOKUP(C7948,ACCOUNT_MAPPING!A:C,3,FALSE)</f>
        <v>Janitorial Expense</v>
      </c>
    </row>
    <row r="7949" spans="1:12">
      <c r="A7949">
        <v>126032</v>
      </c>
      <c r="B7949" t="s">
        <v>5748</v>
      </c>
      <c r="C7949">
        <v>50810000</v>
      </c>
      <c r="D7949" t="s">
        <v>12</v>
      </c>
      <c r="E7949" t="s">
        <v>13</v>
      </c>
      <c r="F7949" t="s">
        <v>13</v>
      </c>
      <c r="G7949" t="s">
        <v>8878</v>
      </c>
      <c r="H7949" s="2">
        <v>45021.79898842593</v>
      </c>
      <c r="I7949" t="s">
        <v>5206</v>
      </c>
      <c r="J7949" s="2">
        <v>45021.79898842593</v>
      </c>
      <c r="K7949" t="s">
        <v>5206</v>
      </c>
      <c r="L7949" t="str">
        <f>VLOOKUP(C7949,ACCOUNT_MAPPING!A:C,3,FALSE)</f>
        <v>Janitorial Expense</v>
      </c>
    </row>
    <row r="7950" spans="1:12">
      <c r="A7950">
        <v>126040</v>
      </c>
      <c r="B7950" t="s">
        <v>5204</v>
      </c>
      <c r="C7950">
        <v>50810000</v>
      </c>
      <c r="D7950" t="s">
        <v>63</v>
      </c>
      <c r="E7950" t="s">
        <v>13</v>
      </c>
      <c r="F7950" t="s">
        <v>13</v>
      </c>
      <c r="G7950" t="s">
        <v>8879</v>
      </c>
      <c r="H7950" s="2">
        <v>44875.866617858796</v>
      </c>
      <c r="I7950" t="s">
        <v>5206</v>
      </c>
      <c r="J7950" s="2">
        <v>44875.866617858796</v>
      </c>
      <c r="K7950" t="s">
        <v>5206</v>
      </c>
      <c r="L7950" t="str">
        <f>VLOOKUP(C7950,ACCOUNT_MAPPING!A:C,3,FALSE)</f>
        <v>Janitorial Expense</v>
      </c>
    </row>
    <row r="7951" spans="1:12">
      <c r="A7951">
        <v>83846</v>
      </c>
      <c r="B7951" t="s">
        <v>4240</v>
      </c>
      <c r="C7951">
        <v>50810000</v>
      </c>
      <c r="D7951" t="s">
        <v>17</v>
      </c>
      <c r="E7951" t="s">
        <v>13</v>
      </c>
      <c r="F7951" t="s">
        <v>13</v>
      </c>
      <c r="G7951" t="s">
        <v>8862</v>
      </c>
      <c r="H7951" s="2">
        <v>44914.736685219905</v>
      </c>
      <c r="I7951" t="s">
        <v>2111</v>
      </c>
      <c r="J7951" s="2">
        <v>44914.736685219905</v>
      </c>
      <c r="K7951" t="s">
        <v>2111</v>
      </c>
      <c r="L7951" t="str">
        <f>VLOOKUP(C7951,ACCOUNT_MAPPING!A:C,3,FALSE)</f>
        <v>Janitorial Expense</v>
      </c>
    </row>
    <row r="7952" spans="1:12">
      <c r="A7952">
        <v>83855</v>
      </c>
      <c r="B7952" t="s">
        <v>5673</v>
      </c>
      <c r="C7952">
        <v>50810000</v>
      </c>
      <c r="D7952" t="s">
        <v>17</v>
      </c>
      <c r="E7952" t="s">
        <v>13</v>
      </c>
      <c r="F7952" t="s">
        <v>13</v>
      </c>
      <c r="G7952" t="s">
        <v>8865</v>
      </c>
      <c r="H7952" s="2">
        <v>44923.70023978009</v>
      </c>
      <c r="I7952" t="s">
        <v>2111</v>
      </c>
      <c r="J7952" s="2">
        <v>44923.70023978009</v>
      </c>
      <c r="K7952" t="s">
        <v>2111</v>
      </c>
      <c r="L7952" t="str">
        <f>VLOOKUP(C7952,ACCOUNT_MAPPING!A:C,3,FALSE)</f>
        <v>Janitorial Expense</v>
      </c>
    </row>
    <row r="7953" spans="1:12">
      <c r="A7953">
        <v>126099</v>
      </c>
      <c r="B7953" t="s">
        <v>5274</v>
      </c>
      <c r="C7953">
        <v>50810000</v>
      </c>
      <c r="D7953" t="s">
        <v>63</v>
      </c>
      <c r="E7953" t="s">
        <v>13</v>
      </c>
      <c r="F7953" t="s">
        <v>13</v>
      </c>
      <c r="G7953" t="s">
        <v>8880</v>
      </c>
      <c r="H7953" s="2">
        <v>44893.672844791668</v>
      </c>
      <c r="I7953" t="s">
        <v>2125</v>
      </c>
      <c r="J7953" s="2">
        <v>44893.672844791668</v>
      </c>
      <c r="K7953" t="s">
        <v>2125</v>
      </c>
      <c r="L7953" t="str">
        <f>VLOOKUP(C7953,ACCOUNT_MAPPING!A:C,3,FALSE)</f>
        <v>Janitorial Expense</v>
      </c>
    </row>
    <row r="7954" spans="1:12">
      <c r="A7954">
        <v>83842</v>
      </c>
      <c r="B7954" t="s">
        <v>5223</v>
      </c>
      <c r="C7954">
        <v>50810000</v>
      </c>
      <c r="D7954" t="s">
        <v>17</v>
      </c>
      <c r="E7954" t="s">
        <v>13</v>
      </c>
      <c r="F7954" t="s">
        <v>13</v>
      </c>
      <c r="G7954" t="s">
        <v>8862</v>
      </c>
      <c r="H7954" s="2">
        <v>44914.69446979167</v>
      </c>
      <c r="I7954" t="s">
        <v>2111</v>
      </c>
      <c r="J7954" s="2">
        <v>44914.69446979167</v>
      </c>
      <c r="K7954" t="s">
        <v>2111</v>
      </c>
      <c r="L7954" t="str">
        <f>VLOOKUP(C7954,ACCOUNT_MAPPING!A:C,3,FALSE)</f>
        <v>Janitorial Expense</v>
      </c>
    </row>
    <row r="7955" spans="1:12">
      <c r="A7955">
        <v>83844</v>
      </c>
      <c r="B7955" t="s">
        <v>5158</v>
      </c>
      <c r="C7955">
        <v>50810000</v>
      </c>
      <c r="D7955" t="s">
        <v>17</v>
      </c>
      <c r="E7955" t="s">
        <v>13</v>
      </c>
      <c r="F7955" t="s">
        <v>13</v>
      </c>
      <c r="G7955" t="s">
        <v>8862</v>
      </c>
      <c r="H7955" s="2">
        <v>44914.748452511572</v>
      </c>
      <c r="I7955" t="s">
        <v>2111</v>
      </c>
      <c r="J7955" s="2">
        <v>44914.748452511572</v>
      </c>
      <c r="K7955" t="s">
        <v>2111</v>
      </c>
      <c r="L7955" t="str">
        <f>VLOOKUP(C7955,ACCOUNT_MAPPING!A:C,3,FALSE)</f>
        <v>Janitorial Expense</v>
      </c>
    </row>
    <row r="7956" spans="1:12">
      <c r="A7956">
        <v>83848</v>
      </c>
      <c r="B7956" t="s">
        <v>5228</v>
      </c>
      <c r="C7956">
        <v>50810000</v>
      </c>
      <c r="D7956" t="s">
        <v>17</v>
      </c>
      <c r="E7956" t="s">
        <v>13</v>
      </c>
      <c r="F7956" t="s">
        <v>13</v>
      </c>
      <c r="G7956" t="s">
        <v>8862</v>
      </c>
      <c r="H7956" s="2">
        <v>44914.788779745373</v>
      </c>
      <c r="I7956" t="s">
        <v>2111</v>
      </c>
      <c r="J7956" s="2">
        <v>44914.788779745373</v>
      </c>
      <c r="K7956" t="s">
        <v>2111</v>
      </c>
      <c r="L7956" t="str">
        <f>VLOOKUP(C7956,ACCOUNT_MAPPING!A:C,3,FALSE)</f>
        <v>Janitorial Expense</v>
      </c>
    </row>
    <row r="7957" spans="1:12">
      <c r="A7957">
        <v>126113</v>
      </c>
      <c r="B7957" t="s">
        <v>417</v>
      </c>
      <c r="C7957">
        <v>50810000</v>
      </c>
      <c r="D7957" t="s">
        <v>12</v>
      </c>
      <c r="E7957" t="s">
        <v>13</v>
      </c>
      <c r="F7957" t="s">
        <v>13</v>
      </c>
      <c r="G7957" t="s">
        <v>8881</v>
      </c>
      <c r="H7957" s="2">
        <v>45022.029308877318</v>
      </c>
      <c r="I7957" t="s">
        <v>338</v>
      </c>
      <c r="J7957" s="2">
        <v>45022.029308877318</v>
      </c>
      <c r="K7957" t="s">
        <v>338</v>
      </c>
      <c r="L7957" t="str">
        <f>VLOOKUP(C7957,ACCOUNT_MAPPING!A:C,3,FALSE)</f>
        <v>Janitorial Expense</v>
      </c>
    </row>
    <row r="7958" spans="1:12">
      <c r="A7958">
        <v>126060</v>
      </c>
      <c r="B7958" t="s">
        <v>3138</v>
      </c>
      <c r="C7958">
        <v>50810000</v>
      </c>
      <c r="D7958" t="s">
        <v>12</v>
      </c>
      <c r="E7958" t="s">
        <v>13</v>
      </c>
      <c r="F7958" t="s">
        <v>13</v>
      </c>
      <c r="G7958" t="s">
        <v>8882</v>
      </c>
      <c r="H7958" s="2">
        <v>45014.715500729166</v>
      </c>
      <c r="I7958" t="s">
        <v>3140</v>
      </c>
      <c r="J7958" s="2">
        <v>45014.715500729166</v>
      </c>
      <c r="K7958" t="s">
        <v>3140</v>
      </c>
      <c r="L7958" t="str">
        <f>VLOOKUP(C7958,ACCOUNT_MAPPING!A:C,3,FALSE)</f>
        <v>Janitorial Expense</v>
      </c>
    </row>
    <row r="7959" spans="1:12">
      <c r="A7959">
        <v>126068</v>
      </c>
      <c r="B7959" t="s">
        <v>381</v>
      </c>
      <c r="C7959">
        <v>50810000</v>
      </c>
      <c r="D7959" t="s">
        <v>12</v>
      </c>
      <c r="E7959" t="s">
        <v>13</v>
      </c>
      <c r="F7959" t="s">
        <v>13</v>
      </c>
      <c r="G7959" t="s">
        <v>8874</v>
      </c>
      <c r="H7959" s="2">
        <v>45016.54274837963</v>
      </c>
      <c r="I7959" t="s">
        <v>300</v>
      </c>
      <c r="J7959" s="2">
        <v>45016.54274837963</v>
      </c>
      <c r="K7959" t="s">
        <v>300</v>
      </c>
      <c r="L7959" t="str">
        <f>VLOOKUP(C7959,ACCOUNT_MAPPING!A:C,3,FALSE)</f>
        <v>Janitorial Expense</v>
      </c>
    </row>
    <row r="7960" spans="1:12">
      <c r="A7960">
        <v>126125</v>
      </c>
      <c r="B7960" t="s">
        <v>5395</v>
      </c>
      <c r="C7960">
        <v>50810000</v>
      </c>
      <c r="D7960" t="s">
        <v>12</v>
      </c>
      <c r="E7960" t="s">
        <v>13</v>
      </c>
      <c r="F7960" t="s">
        <v>13</v>
      </c>
      <c r="G7960" t="s">
        <v>8883</v>
      </c>
      <c r="H7960" s="2">
        <v>45015.50903321759</v>
      </c>
      <c r="I7960" t="s">
        <v>3140</v>
      </c>
      <c r="J7960" s="2">
        <v>45015.50903321759</v>
      </c>
      <c r="K7960" t="s">
        <v>3140</v>
      </c>
      <c r="L7960" t="str">
        <f>VLOOKUP(C7960,ACCOUNT_MAPPING!A:C,3,FALSE)</f>
        <v>Janitorial Expense</v>
      </c>
    </row>
    <row r="7961" spans="1:12">
      <c r="A7961">
        <v>126133</v>
      </c>
      <c r="B7961" t="s">
        <v>426</v>
      </c>
      <c r="C7961">
        <v>50810000</v>
      </c>
      <c r="D7961" t="s">
        <v>17</v>
      </c>
      <c r="E7961" t="s">
        <v>13</v>
      </c>
      <c r="F7961" t="s">
        <v>13</v>
      </c>
      <c r="G7961" t="s">
        <v>8884</v>
      </c>
      <c r="H7961" s="2">
        <v>44923.726536111113</v>
      </c>
      <c r="I7961" t="s">
        <v>323</v>
      </c>
      <c r="J7961" s="2">
        <v>44923.726536111113</v>
      </c>
      <c r="K7961" t="s">
        <v>323</v>
      </c>
      <c r="L7961" t="str">
        <f>VLOOKUP(C7961,ACCOUNT_MAPPING!A:C,3,FALSE)</f>
        <v>Janitorial Expense</v>
      </c>
    </row>
    <row r="7962" spans="1:12">
      <c r="A7962">
        <v>126148</v>
      </c>
      <c r="B7962" t="s">
        <v>440</v>
      </c>
      <c r="C7962">
        <v>50810000</v>
      </c>
      <c r="D7962" t="s">
        <v>17</v>
      </c>
      <c r="E7962" t="s">
        <v>13</v>
      </c>
      <c r="F7962" t="s">
        <v>13</v>
      </c>
      <c r="G7962" t="s">
        <v>8816</v>
      </c>
      <c r="H7962" s="2">
        <v>44923.854983067133</v>
      </c>
      <c r="I7962" t="s">
        <v>195</v>
      </c>
      <c r="J7962" s="2">
        <v>44923.854983067133</v>
      </c>
      <c r="K7962" t="s">
        <v>195</v>
      </c>
      <c r="L7962" t="str">
        <f>VLOOKUP(C7962,ACCOUNT_MAPPING!A:C,3,FALSE)</f>
        <v>Janitorial Expense</v>
      </c>
    </row>
    <row r="7963" spans="1:12">
      <c r="A7963">
        <v>126150</v>
      </c>
      <c r="B7963" t="s">
        <v>390</v>
      </c>
      <c r="C7963">
        <v>50810000</v>
      </c>
      <c r="D7963" t="s">
        <v>17</v>
      </c>
      <c r="E7963" t="s">
        <v>13</v>
      </c>
      <c r="F7963" t="s">
        <v>13</v>
      </c>
      <c r="G7963" t="s">
        <v>8885</v>
      </c>
      <c r="H7963" s="2">
        <v>44925.108631215277</v>
      </c>
      <c r="I7963" t="s">
        <v>116</v>
      </c>
      <c r="J7963" s="2">
        <v>44925.108631215277</v>
      </c>
      <c r="K7963" t="s">
        <v>116</v>
      </c>
      <c r="L7963" t="str">
        <f>VLOOKUP(C7963,ACCOUNT_MAPPING!A:C,3,FALSE)</f>
        <v>Janitorial Expense</v>
      </c>
    </row>
    <row r="7964" spans="1:12">
      <c r="A7964">
        <v>126076</v>
      </c>
      <c r="B7964" t="s">
        <v>331</v>
      </c>
      <c r="C7964">
        <v>50810000</v>
      </c>
      <c r="D7964" t="s">
        <v>12</v>
      </c>
      <c r="E7964" t="s">
        <v>13</v>
      </c>
      <c r="F7964" t="s">
        <v>13</v>
      </c>
      <c r="G7964" t="s">
        <v>8875</v>
      </c>
      <c r="H7964" s="2">
        <v>45015.610146874998</v>
      </c>
      <c r="I7964" t="s">
        <v>303</v>
      </c>
      <c r="J7964" s="2">
        <v>45015.610146874998</v>
      </c>
      <c r="K7964" t="s">
        <v>303</v>
      </c>
      <c r="L7964" t="str">
        <f>VLOOKUP(C7964,ACCOUNT_MAPPING!A:C,3,FALSE)</f>
        <v>Janitorial Expense</v>
      </c>
    </row>
    <row r="7965" spans="1:12">
      <c r="A7965">
        <v>126077</v>
      </c>
      <c r="B7965" t="s">
        <v>335</v>
      </c>
      <c r="C7965">
        <v>50810000</v>
      </c>
      <c r="D7965" t="s">
        <v>17</v>
      </c>
      <c r="E7965" t="s">
        <v>13</v>
      </c>
      <c r="F7965" t="s">
        <v>13</v>
      </c>
      <c r="G7965" t="s">
        <v>8886</v>
      </c>
      <c r="H7965" s="2">
        <v>44925.517951307869</v>
      </c>
      <c r="I7965" t="s">
        <v>303</v>
      </c>
      <c r="J7965" s="2">
        <v>44925.517951307869</v>
      </c>
      <c r="K7965" t="s">
        <v>303</v>
      </c>
      <c r="L7965" t="str">
        <f>VLOOKUP(C7965,ACCOUNT_MAPPING!A:C,3,FALSE)</f>
        <v>Janitorial Expense</v>
      </c>
    </row>
    <row r="7966" spans="1:12">
      <c r="A7966">
        <v>126090</v>
      </c>
      <c r="B7966" t="s">
        <v>5537</v>
      </c>
      <c r="C7966">
        <v>50810000</v>
      </c>
      <c r="D7966" t="s">
        <v>12</v>
      </c>
      <c r="E7966" t="s">
        <v>13</v>
      </c>
      <c r="F7966" t="s">
        <v>13</v>
      </c>
      <c r="G7966" t="s">
        <v>8887</v>
      </c>
      <c r="H7966" s="2">
        <v>45022.021773842593</v>
      </c>
      <c r="I7966" t="s">
        <v>363</v>
      </c>
      <c r="J7966" s="2">
        <v>45022.021773842593</v>
      </c>
      <c r="K7966" t="s">
        <v>363</v>
      </c>
      <c r="L7966" t="str">
        <f>VLOOKUP(C7966,ACCOUNT_MAPPING!A:C,3,FALSE)</f>
        <v>Janitorial Expense</v>
      </c>
    </row>
    <row r="7967" spans="1:12">
      <c r="A7967">
        <v>126066</v>
      </c>
      <c r="B7967" t="s">
        <v>298</v>
      </c>
      <c r="C7967">
        <v>50810000</v>
      </c>
      <c r="D7967" t="s">
        <v>12</v>
      </c>
      <c r="E7967" t="s">
        <v>13</v>
      </c>
      <c r="F7967" t="s">
        <v>13</v>
      </c>
      <c r="G7967" t="s">
        <v>8874</v>
      </c>
      <c r="H7967" s="2">
        <v>45016.541999340276</v>
      </c>
      <c r="I7967" t="s">
        <v>300</v>
      </c>
      <c r="J7967" s="2">
        <v>45016.541999340276</v>
      </c>
      <c r="K7967" t="s">
        <v>300</v>
      </c>
      <c r="L7967" t="str">
        <f>VLOOKUP(C7967,ACCOUNT_MAPPING!A:C,3,FALSE)</f>
        <v>Janitorial Expense</v>
      </c>
    </row>
    <row r="7968" spans="1:12">
      <c r="A7968">
        <v>126178</v>
      </c>
      <c r="B7968" t="s">
        <v>481</v>
      </c>
      <c r="C7968">
        <v>50810000</v>
      </c>
      <c r="D7968" t="s">
        <v>17</v>
      </c>
      <c r="E7968" t="s">
        <v>13</v>
      </c>
      <c r="F7968" t="s">
        <v>13</v>
      </c>
      <c r="G7968" t="s">
        <v>8888</v>
      </c>
      <c r="H7968" s="2">
        <v>44923.508256365742</v>
      </c>
      <c r="I7968" t="s">
        <v>347</v>
      </c>
      <c r="J7968" s="2">
        <v>44923.508256365742</v>
      </c>
      <c r="K7968" t="s">
        <v>347</v>
      </c>
      <c r="L7968" t="str">
        <f>VLOOKUP(C7968,ACCOUNT_MAPPING!A:C,3,FALSE)</f>
        <v>Janitorial Expense</v>
      </c>
    </row>
    <row r="7969" spans="1:12">
      <c r="A7969">
        <v>126096</v>
      </c>
      <c r="B7969" t="s">
        <v>3691</v>
      </c>
      <c r="C7969">
        <v>50810000</v>
      </c>
      <c r="D7969" t="s">
        <v>12</v>
      </c>
      <c r="E7969" t="s">
        <v>13</v>
      </c>
      <c r="F7969" t="s">
        <v>13</v>
      </c>
      <c r="G7969" t="s">
        <v>8889</v>
      </c>
      <c r="H7969" s="2">
        <v>45022.005526932873</v>
      </c>
      <c r="I7969" t="s">
        <v>363</v>
      </c>
      <c r="J7969" s="2">
        <v>45022.005526932873</v>
      </c>
      <c r="K7969" t="s">
        <v>363</v>
      </c>
      <c r="L7969" t="str">
        <f>VLOOKUP(C7969,ACCOUNT_MAPPING!A:C,3,FALSE)</f>
        <v>Janitorial Expense</v>
      </c>
    </row>
    <row r="7970" spans="1:12">
      <c r="A7970">
        <v>126103</v>
      </c>
      <c r="B7970" t="s">
        <v>392</v>
      </c>
      <c r="C7970">
        <v>50810000</v>
      </c>
      <c r="D7970" t="s">
        <v>17</v>
      </c>
      <c r="E7970" t="s">
        <v>13</v>
      </c>
      <c r="F7970" t="s">
        <v>13</v>
      </c>
      <c r="G7970" t="s">
        <v>8890</v>
      </c>
      <c r="H7970" s="2">
        <v>44914.510679479165</v>
      </c>
      <c r="I7970" t="s">
        <v>310</v>
      </c>
      <c r="J7970" s="2">
        <v>44914.510679479165</v>
      </c>
      <c r="K7970" t="s">
        <v>310</v>
      </c>
      <c r="L7970" t="str">
        <f>VLOOKUP(C7970,ACCOUNT_MAPPING!A:C,3,FALSE)</f>
        <v>Janitorial Expense</v>
      </c>
    </row>
    <row r="7971" spans="1:12">
      <c r="A7971">
        <v>109329</v>
      </c>
      <c r="B7971" t="s">
        <v>1127</v>
      </c>
      <c r="C7971">
        <v>50810000</v>
      </c>
      <c r="D7971" t="s">
        <v>12</v>
      </c>
      <c r="E7971" t="s">
        <v>13</v>
      </c>
      <c r="F7971" t="s">
        <v>13</v>
      </c>
      <c r="G7971" t="s">
        <v>8891</v>
      </c>
      <c r="H7971" s="2">
        <v>45020.609963738425</v>
      </c>
      <c r="I7971" t="s">
        <v>720</v>
      </c>
      <c r="J7971" s="2">
        <v>45020.609963738425</v>
      </c>
      <c r="K7971" t="s">
        <v>720</v>
      </c>
      <c r="L7971" t="str">
        <f>VLOOKUP(C7971,ACCOUNT_MAPPING!A:C,3,FALSE)</f>
        <v>Janitorial Expense</v>
      </c>
    </row>
    <row r="7972" spans="1:12">
      <c r="A7972">
        <v>126069</v>
      </c>
      <c r="B7972" t="s">
        <v>605</v>
      </c>
      <c r="C7972">
        <v>50810000</v>
      </c>
      <c r="D7972" t="s">
        <v>12</v>
      </c>
      <c r="E7972" t="s">
        <v>13</v>
      </c>
      <c r="F7972" t="s">
        <v>13</v>
      </c>
      <c r="G7972" t="s">
        <v>8874</v>
      </c>
      <c r="H7972" s="2">
        <v>45016.543473958336</v>
      </c>
      <c r="I7972" t="s">
        <v>300</v>
      </c>
      <c r="J7972" s="2">
        <v>45016.543473958336</v>
      </c>
      <c r="K7972" t="s">
        <v>300</v>
      </c>
      <c r="L7972" t="str">
        <f>VLOOKUP(C7972,ACCOUNT_MAPPING!A:C,3,FALSE)</f>
        <v>Janitorial Expense</v>
      </c>
    </row>
    <row r="7973" spans="1:12">
      <c r="A7973">
        <v>126070</v>
      </c>
      <c r="B7973" t="s">
        <v>402</v>
      </c>
      <c r="C7973">
        <v>50810000</v>
      </c>
      <c r="D7973" t="s">
        <v>12</v>
      </c>
      <c r="E7973" t="s">
        <v>13</v>
      </c>
      <c r="F7973" t="s">
        <v>13</v>
      </c>
      <c r="G7973" t="s">
        <v>8892</v>
      </c>
      <c r="H7973" s="2">
        <v>45016.543861921295</v>
      </c>
      <c r="I7973" t="s">
        <v>300</v>
      </c>
      <c r="J7973" s="2">
        <v>45016.543861921295</v>
      </c>
      <c r="K7973" t="s">
        <v>300</v>
      </c>
      <c r="L7973" t="str">
        <f>VLOOKUP(C7973,ACCOUNT_MAPPING!A:C,3,FALSE)</f>
        <v>Janitorial Expense</v>
      </c>
    </row>
    <row r="7974" spans="1:12">
      <c r="A7974">
        <v>126071</v>
      </c>
      <c r="B7974" t="s">
        <v>324</v>
      </c>
      <c r="C7974">
        <v>50810000</v>
      </c>
      <c r="D7974" t="s">
        <v>12</v>
      </c>
      <c r="E7974" t="s">
        <v>13</v>
      </c>
      <c r="F7974" t="s">
        <v>13</v>
      </c>
      <c r="G7974" t="s">
        <v>8893</v>
      </c>
      <c r="H7974" s="2">
        <v>45019.411928043985</v>
      </c>
      <c r="I7974" t="s">
        <v>326</v>
      </c>
      <c r="J7974" s="2">
        <v>45019.411928043985</v>
      </c>
      <c r="K7974" t="s">
        <v>326</v>
      </c>
      <c r="L7974" t="str">
        <f>VLOOKUP(C7974,ACCOUNT_MAPPING!A:C,3,FALSE)</f>
        <v>Janitorial Expense</v>
      </c>
    </row>
    <row r="7975" spans="1:12">
      <c r="A7975">
        <v>126073</v>
      </c>
      <c r="B7975" t="s">
        <v>327</v>
      </c>
      <c r="C7975">
        <v>50810000</v>
      </c>
      <c r="D7975" t="s">
        <v>17</v>
      </c>
      <c r="E7975" t="s">
        <v>13</v>
      </c>
      <c r="F7975" t="s">
        <v>13</v>
      </c>
      <c r="G7975" t="s">
        <v>8894</v>
      </c>
      <c r="H7975" s="2">
        <v>44922.681748877316</v>
      </c>
      <c r="I7975" t="s">
        <v>303</v>
      </c>
      <c r="J7975" s="2">
        <v>44922.681748877316</v>
      </c>
      <c r="K7975" t="s">
        <v>303</v>
      </c>
      <c r="L7975" t="str">
        <f>VLOOKUP(C7975,ACCOUNT_MAPPING!A:C,3,FALSE)</f>
        <v>Janitorial Expense</v>
      </c>
    </row>
    <row r="7976" spans="1:12">
      <c r="A7976">
        <v>126107</v>
      </c>
      <c r="B7976" t="s">
        <v>5540</v>
      </c>
      <c r="C7976">
        <v>50810000</v>
      </c>
      <c r="D7976" t="s">
        <v>17</v>
      </c>
      <c r="E7976" t="s">
        <v>13</v>
      </c>
      <c r="F7976" t="s">
        <v>13</v>
      </c>
      <c r="G7976" t="s">
        <v>8895</v>
      </c>
      <c r="H7976" s="2">
        <v>44922.585354131945</v>
      </c>
      <c r="I7976" t="s">
        <v>360</v>
      </c>
      <c r="J7976" s="2">
        <v>44922.585354131945</v>
      </c>
      <c r="K7976" t="s">
        <v>360</v>
      </c>
      <c r="L7976" t="str">
        <f>VLOOKUP(C7976,ACCOUNT_MAPPING!A:C,3,FALSE)</f>
        <v>Janitorial Expense</v>
      </c>
    </row>
    <row r="7977" spans="1:12">
      <c r="A7977">
        <v>126030</v>
      </c>
      <c r="B7977" t="s">
        <v>336</v>
      </c>
      <c r="C7977">
        <v>50810000</v>
      </c>
      <c r="D7977" t="s">
        <v>17</v>
      </c>
      <c r="E7977" t="s">
        <v>13</v>
      </c>
      <c r="F7977" t="s">
        <v>13</v>
      </c>
      <c r="G7977" t="s">
        <v>8896</v>
      </c>
      <c r="H7977" s="2">
        <v>44919.683183333334</v>
      </c>
      <c r="I7977" t="s">
        <v>338</v>
      </c>
      <c r="J7977" s="2">
        <v>44919.683183333334</v>
      </c>
      <c r="K7977" t="s">
        <v>338</v>
      </c>
      <c r="L7977" t="str">
        <f>VLOOKUP(C7977,ACCOUNT_MAPPING!A:C,3,FALSE)</f>
        <v>Janitorial Expense</v>
      </c>
    </row>
    <row r="7978" spans="1:12">
      <c r="A7978">
        <v>126036</v>
      </c>
      <c r="B7978" t="s">
        <v>290</v>
      </c>
      <c r="C7978">
        <v>50810000</v>
      </c>
      <c r="D7978" t="s">
        <v>12</v>
      </c>
      <c r="E7978" t="s">
        <v>13</v>
      </c>
      <c r="F7978" t="s">
        <v>13</v>
      </c>
      <c r="G7978" t="s">
        <v>8897</v>
      </c>
      <c r="H7978" s="2">
        <v>45021.831406168982</v>
      </c>
      <c r="I7978" t="s">
        <v>292</v>
      </c>
      <c r="J7978" s="2">
        <v>45021.831406168982</v>
      </c>
      <c r="K7978" t="s">
        <v>292</v>
      </c>
      <c r="L7978" t="str">
        <f>VLOOKUP(C7978,ACCOUNT_MAPPING!A:C,3,FALSE)</f>
        <v>Janitorial Expense</v>
      </c>
    </row>
    <row r="7979" spans="1:12">
      <c r="A7979">
        <v>126079</v>
      </c>
      <c r="B7979" t="s">
        <v>340</v>
      </c>
      <c r="C7979">
        <v>50810000</v>
      </c>
      <c r="D7979" t="s">
        <v>12</v>
      </c>
      <c r="E7979" t="s">
        <v>13</v>
      </c>
      <c r="F7979" t="s">
        <v>13</v>
      </c>
      <c r="G7979" t="s">
        <v>8874</v>
      </c>
      <c r="H7979" s="2">
        <v>45016.54462523148</v>
      </c>
      <c r="I7979" t="s">
        <v>300</v>
      </c>
      <c r="J7979" s="2">
        <v>45016.54462523148</v>
      </c>
      <c r="K7979" t="s">
        <v>300</v>
      </c>
      <c r="L7979" t="str">
        <f>VLOOKUP(C7979,ACCOUNT_MAPPING!A:C,3,FALSE)</f>
        <v>Janitorial Expense</v>
      </c>
    </row>
    <row r="7980" spans="1:12">
      <c r="A7980">
        <v>126218</v>
      </c>
      <c r="B7980" t="s">
        <v>457</v>
      </c>
      <c r="C7980">
        <v>50810000</v>
      </c>
      <c r="D7980" t="s">
        <v>63</v>
      </c>
      <c r="E7980" t="s">
        <v>13</v>
      </c>
      <c r="F7980" t="s">
        <v>13</v>
      </c>
      <c r="G7980" t="s">
        <v>8898</v>
      </c>
      <c r="H7980" s="2">
        <v>44869.876874502312</v>
      </c>
      <c r="I7980" t="s">
        <v>459</v>
      </c>
      <c r="J7980" s="2">
        <v>44869.876874502312</v>
      </c>
      <c r="K7980" t="s">
        <v>459</v>
      </c>
      <c r="L7980" t="str">
        <f>VLOOKUP(C7980,ACCOUNT_MAPPING!A:C,3,FALSE)</f>
        <v>Janitorial Expense</v>
      </c>
    </row>
    <row r="7981" spans="1:12">
      <c r="A7981">
        <v>126087</v>
      </c>
      <c r="B7981" t="s">
        <v>5457</v>
      </c>
      <c r="C7981">
        <v>50810000</v>
      </c>
      <c r="D7981" t="s">
        <v>63</v>
      </c>
      <c r="E7981" t="s">
        <v>13</v>
      </c>
      <c r="F7981" t="s">
        <v>13</v>
      </c>
      <c r="G7981" t="s">
        <v>8899</v>
      </c>
      <c r="H7981" s="2">
        <v>44875.552728206021</v>
      </c>
      <c r="I7981" t="s">
        <v>360</v>
      </c>
      <c r="J7981" s="2">
        <v>44875.552728206021</v>
      </c>
      <c r="K7981" t="s">
        <v>360</v>
      </c>
      <c r="L7981" t="str">
        <f>VLOOKUP(C7981,ACCOUNT_MAPPING!A:C,3,FALSE)</f>
        <v>Janitorial Expense</v>
      </c>
    </row>
    <row r="7982" spans="1:12">
      <c r="A7982">
        <v>126147</v>
      </c>
      <c r="B7982" t="s">
        <v>472</v>
      </c>
      <c r="C7982">
        <v>50810000</v>
      </c>
      <c r="D7982" t="s">
        <v>17</v>
      </c>
      <c r="E7982" t="s">
        <v>13</v>
      </c>
      <c r="F7982" t="s">
        <v>13</v>
      </c>
      <c r="G7982" t="s">
        <v>8900</v>
      </c>
      <c r="H7982" s="2">
        <v>44923.73791087963</v>
      </c>
      <c r="I7982" t="s">
        <v>195</v>
      </c>
      <c r="J7982" s="2">
        <v>44923.73791087963</v>
      </c>
      <c r="K7982" t="s">
        <v>195</v>
      </c>
      <c r="L7982" t="str">
        <f>VLOOKUP(C7982,ACCOUNT_MAPPING!A:C,3,FALSE)</f>
        <v>Janitorial Expense</v>
      </c>
    </row>
    <row r="7983" spans="1:12">
      <c r="A7983">
        <v>126235</v>
      </c>
      <c r="B7983" t="s">
        <v>394</v>
      </c>
      <c r="C7983">
        <v>50810000</v>
      </c>
      <c r="D7983" t="s">
        <v>12</v>
      </c>
      <c r="E7983" t="s">
        <v>13</v>
      </c>
      <c r="F7983" t="s">
        <v>13</v>
      </c>
      <c r="G7983" t="s">
        <v>8901</v>
      </c>
      <c r="H7983" s="2">
        <v>45015.453208298612</v>
      </c>
      <c r="I7983" t="s">
        <v>295</v>
      </c>
      <c r="J7983" s="2">
        <v>45015.453208298612</v>
      </c>
      <c r="K7983" t="s">
        <v>295</v>
      </c>
      <c r="L7983" t="str">
        <f>VLOOKUP(C7983,ACCOUNT_MAPPING!A:C,3,FALSE)</f>
        <v>Janitorial Expense</v>
      </c>
    </row>
    <row r="7984" spans="1:12">
      <c r="A7984">
        <v>126238</v>
      </c>
      <c r="B7984" t="s">
        <v>468</v>
      </c>
      <c r="C7984">
        <v>50810000</v>
      </c>
      <c r="D7984" t="s">
        <v>12</v>
      </c>
      <c r="E7984" t="s">
        <v>13</v>
      </c>
      <c r="F7984" t="s">
        <v>13</v>
      </c>
      <c r="G7984" t="s">
        <v>8902</v>
      </c>
      <c r="H7984" s="2">
        <v>45014.666769097224</v>
      </c>
      <c r="I7984" t="s">
        <v>310</v>
      </c>
      <c r="J7984" s="2">
        <v>45014.666769097224</v>
      </c>
      <c r="K7984" t="s">
        <v>310</v>
      </c>
      <c r="L7984" t="str">
        <f>VLOOKUP(C7984,ACCOUNT_MAPPING!A:C,3,FALSE)</f>
        <v>Janitorial Expense</v>
      </c>
    </row>
    <row r="7985" spans="1:12">
      <c r="A7985">
        <v>126072</v>
      </c>
      <c r="B7985" t="s">
        <v>1133</v>
      </c>
      <c r="C7985">
        <v>50810000</v>
      </c>
      <c r="D7985" t="s">
        <v>12</v>
      </c>
      <c r="E7985" t="s">
        <v>13</v>
      </c>
      <c r="F7985" t="s">
        <v>13</v>
      </c>
      <c r="G7985" t="s">
        <v>8903</v>
      </c>
      <c r="H7985" s="2">
        <v>45019.512551539352</v>
      </c>
      <c r="I7985" t="s">
        <v>326</v>
      </c>
      <c r="J7985" s="2">
        <v>45019.512551539352</v>
      </c>
      <c r="K7985" t="s">
        <v>326</v>
      </c>
      <c r="L7985" t="str">
        <f>VLOOKUP(C7985,ACCOUNT_MAPPING!A:C,3,FALSE)</f>
        <v>Janitorial Expense</v>
      </c>
    </row>
    <row r="7986" spans="1:12">
      <c r="A7986">
        <v>126247</v>
      </c>
      <c r="B7986" t="s">
        <v>5337</v>
      </c>
      <c r="C7986">
        <v>50810000</v>
      </c>
      <c r="D7986" t="s">
        <v>63</v>
      </c>
      <c r="E7986" t="s">
        <v>13</v>
      </c>
      <c r="F7986" t="s">
        <v>13</v>
      </c>
      <c r="G7986" t="s">
        <v>8904</v>
      </c>
      <c r="H7986" s="2">
        <v>44895.640535648148</v>
      </c>
      <c r="I7986" t="s">
        <v>2125</v>
      </c>
      <c r="J7986" s="2">
        <v>44895.640535648148</v>
      </c>
      <c r="K7986" t="s">
        <v>2125</v>
      </c>
      <c r="L7986" t="str">
        <f>VLOOKUP(C7986,ACCOUNT_MAPPING!A:C,3,FALSE)</f>
        <v>Janitorial Expense</v>
      </c>
    </row>
    <row r="7987" spans="1:12">
      <c r="A7987">
        <v>126111</v>
      </c>
      <c r="B7987" t="s">
        <v>5335</v>
      </c>
      <c r="C7987">
        <v>50810000</v>
      </c>
      <c r="D7987" t="s">
        <v>63</v>
      </c>
      <c r="E7987" t="s">
        <v>13</v>
      </c>
      <c r="F7987" t="s">
        <v>13</v>
      </c>
      <c r="G7987" t="s">
        <v>8905</v>
      </c>
      <c r="H7987" s="2">
        <v>44867.579341631943</v>
      </c>
      <c r="I7987" t="s">
        <v>310</v>
      </c>
      <c r="J7987" s="2">
        <v>44867.579341631943</v>
      </c>
      <c r="K7987" t="s">
        <v>310</v>
      </c>
      <c r="L7987" t="str">
        <f>VLOOKUP(C7987,ACCOUNT_MAPPING!A:C,3,FALSE)</f>
        <v>Janitorial Expense</v>
      </c>
    </row>
    <row r="7988" spans="1:12">
      <c r="A7988">
        <v>126120</v>
      </c>
      <c r="B7988" t="s">
        <v>311</v>
      </c>
      <c r="C7988">
        <v>50810000</v>
      </c>
      <c r="D7988" t="s">
        <v>17</v>
      </c>
      <c r="E7988" t="s">
        <v>13</v>
      </c>
      <c r="F7988" t="s">
        <v>13</v>
      </c>
      <c r="G7988" t="s">
        <v>8906</v>
      </c>
      <c r="H7988" s="2">
        <v>44925.051709409723</v>
      </c>
      <c r="I7988" t="s">
        <v>116</v>
      </c>
      <c r="J7988" s="2">
        <v>44925.051709409723</v>
      </c>
      <c r="K7988" t="s">
        <v>116</v>
      </c>
      <c r="L7988" t="str">
        <f>VLOOKUP(C7988,ACCOUNT_MAPPING!A:C,3,FALSE)</f>
        <v>Janitorial Expense</v>
      </c>
    </row>
    <row r="7989" spans="1:12">
      <c r="A7989">
        <v>126194</v>
      </c>
      <c r="B7989" t="s">
        <v>448</v>
      </c>
      <c r="C7989">
        <v>50810000</v>
      </c>
      <c r="D7989" t="s">
        <v>12</v>
      </c>
      <c r="E7989" t="s">
        <v>13</v>
      </c>
      <c r="F7989" t="s">
        <v>13</v>
      </c>
      <c r="G7989" t="s">
        <v>8907</v>
      </c>
      <c r="H7989" s="2">
        <v>45021.871709571758</v>
      </c>
      <c r="I7989" t="s">
        <v>292</v>
      </c>
      <c r="J7989" s="2">
        <v>45021.871709571758</v>
      </c>
      <c r="K7989" t="s">
        <v>292</v>
      </c>
      <c r="L7989" t="str">
        <f>VLOOKUP(C7989,ACCOUNT_MAPPING!A:C,3,FALSE)</f>
        <v>Janitorial Expense</v>
      </c>
    </row>
    <row r="7990" spans="1:12">
      <c r="A7990">
        <v>126078</v>
      </c>
      <c r="B7990" t="s">
        <v>339</v>
      </c>
      <c r="C7990">
        <v>50810000</v>
      </c>
      <c r="D7990" t="s">
        <v>12</v>
      </c>
      <c r="E7990" t="s">
        <v>13</v>
      </c>
      <c r="F7990" t="s">
        <v>13</v>
      </c>
      <c r="G7990" t="s">
        <v>8875</v>
      </c>
      <c r="H7990" s="2">
        <v>45015.609988923614</v>
      </c>
      <c r="I7990" t="s">
        <v>303</v>
      </c>
      <c r="J7990" s="2">
        <v>45015.609988923614</v>
      </c>
      <c r="K7990" t="s">
        <v>303</v>
      </c>
      <c r="L7990" t="str">
        <f>VLOOKUP(C7990,ACCOUNT_MAPPING!A:C,3,FALSE)</f>
        <v>Janitorial Expense</v>
      </c>
    </row>
    <row r="7991" spans="1:12">
      <c r="A7991">
        <v>126134</v>
      </c>
      <c r="B7991" t="s">
        <v>380</v>
      </c>
      <c r="C7991">
        <v>50810000</v>
      </c>
      <c r="D7991" t="s">
        <v>12</v>
      </c>
      <c r="E7991" t="s">
        <v>13</v>
      </c>
      <c r="F7991" t="s">
        <v>13</v>
      </c>
      <c r="G7991" t="s">
        <v>374</v>
      </c>
      <c r="H7991" s="2">
        <v>45022.510908564815</v>
      </c>
      <c r="I7991" t="s">
        <v>260</v>
      </c>
      <c r="J7991" s="2">
        <v>45022.510908564815</v>
      </c>
      <c r="K7991" t="s">
        <v>260</v>
      </c>
      <c r="L7991" t="str">
        <f>VLOOKUP(C7991,ACCOUNT_MAPPING!A:C,3,FALSE)</f>
        <v>Janitorial Expense</v>
      </c>
    </row>
    <row r="7992" spans="1:12">
      <c r="A7992">
        <v>126205</v>
      </c>
      <c r="B7992" t="s">
        <v>1131</v>
      </c>
      <c r="C7992">
        <v>50810000</v>
      </c>
      <c r="D7992" t="s">
        <v>17</v>
      </c>
      <c r="E7992" t="s">
        <v>13</v>
      </c>
      <c r="F7992" t="s">
        <v>13</v>
      </c>
      <c r="G7992" t="s">
        <v>5273</v>
      </c>
      <c r="H7992" s="2">
        <v>44929.465828622684</v>
      </c>
      <c r="I7992" t="s">
        <v>300</v>
      </c>
      <c r="J7992" s="2">
        <v>44929.465828622684</v>
      </c>
      <c r="K7992" t="s">
        <v>300</v>
      </c>
      <c r="L7992" t="str">
        <f>VLOOKUP(C7992,ACCOUNT_MAPPING!A:C,3,FALSE)</f>
        <v>Janitorial Expense</v>
      </c>
    </row>
    <row r="7993" spans="1:12">
      <c r="A7993">
        <v>126208</v>
      </c>
      <c r="B7993" t="s">
        <v>485</v>
      </c>
      <c r="C7993">
        <v>50810000</v>
      </c>
      <c r="D7993" t="s">
        <v>17</v>
      </c>
      <c r="E7993" t="s">
        <v>13</v>
      </c>
      <c r="F7993" t="s">
        <v>13</v>
      </c>
      <c r="G7993" t="s">
        <v>8908</v>
      </c>
      <c r="H7993" s="2">
        <v>44924.841968206019</v>
      </c>
      <c r="I7993" t="s">
        <v>323</v>
      </c>
      <c r="J7993" s="2">
        <v>44924.841968206019</v>
      </c>
      <c r="K7993" t="s">
        <v>323</v>
      </c>
      <c r="L7993" t="str">
        <f>VLOOKUP(C7993,ACCOUNT_MAPPING!A:C,3,FALSE)</f>
        <v>Janitorial Expense</v>
      </c>
    </row>
    <row r="7994" spans="1:12">
      <c r="A7994">
        <v>126214</v>
      </c>
      <c r="B7994" t="s">
        <v>488</v>
      </c>
      <c r="C7994">
        <v>50810000</v>
      </c>
      <c r="D7994" t="s">
        <v>63</v>
      </c>
      <c r="E7994" t="s">
        <v>13</v>
      </c>
      <c r="F7994" t="s">
        <v>13</v>
      </c>
      <c r="G7994" t="s">
        <v>8909</v>
      </c>
      <c r="H7994" s="2">
        <v>44869.914147766205</v>
      </c>
      <c r="I7994" t="s">
        <v>459</v>
      </c>
      <c r="J7994" s="2">
        <v>44869.914147766205</v>
      </c>
      <c r="K7994" t="s">
        <v>459</v>
      </c>
      <c r="L7994" t="str">
        <f>VLOOKUP(C7994,ACCOUNT_MAPPING!A:C,3,FALSE)</f>
        <v>Janitorial Expense</v>
      </c>
    </row>
    <row r="7995" spans="1:12">
      <c r="A7995">
        <v>126222</v>
      </c>
      <c r="B7995" t="s">
        <v>460</v>
      </c>
      <c r="C7995">
        <v>50810000</v>
      </c>
      <c r="D7995" t="s">
        <v>17</v>
      </c>
      <c r="E7995" t="s">
        <v>13</v>
      </c>
      <c r="F7995" t="s">
        <v>13</v>
      </c>
      <c r="G7995" t="s">
        <v>8910</v>
      </c>
      <c r="H7995" s="2">
        <v>44923.755348032406</v>
      </c>
      <c r="I7995" t="s">
        <v>462</v>
      </c>
      <c r="J7995" s="2">
        <v>44923.755348032406</v>
      </c>
      <c r="K7995" t="s">
        <v>462</v>
      </c>
      <c r="L7995" t="str">
        <f>VLOOKUP(C7995,ACCOUNT_MAPPING!A:C,3,FALSE)</f>
        <v>Janitorial Expense</v>
      </c>
    </row>
    <row r="7996" spans="1:12">
      <c r="A7996">
        <v>126229</v>
      </c>
      <c r="B7996" t="s">
        <v>443</v>
      </c>
      <c r="C7996">
        <v>50810000</v>
      </c>
      <c r="D7996" t="s">
        <v>12</v>
      </c>
      <c r="E7996" t="s">
        <v>13</v>
      </c>
      <c r="F7996" t="s">
        <v>13</v>
      </c>
      <c r="G7996" t="s">
        <v>8911</v>
      </c>
      <c r="H7996" s="2">
        <v>45021.79270208333</v>
      </c>
      <c r="I7996" t="s">
        <v>377</v>
      </c>
      <c r="J7996" s="2">
        <v>45021.79270208333</v>
      </c>
      <c r="K7996" t="s">
        <v>377</v>
      </c>
      <c r="L7996" t="str">
        <f>VLOOKUP(C7996,ACCOUNT_MAPPING!A:C,3,FALSE)</f>
        <v>Janitorial Expense</v>
      </c>
    </row>
    <row r="7997" spans="1:12">
      <c r="A7997">
        <v>126231</v>
      </c>
      <c r="B7997" t="s">
        <v>1147</v>
      </c>
      <c r="C7997">
        <v>50810000</v>
      </c>
      <c r="D7997" t="s">
        <v>63</v>
      </c>
      <c r="E7997" t="s">
        <v>13</v>
      </c>
      <c r="F7997" t="s">
        <v>13</v>
      </c>
      <c r="G7997" t="s">
        <v>8912</v>
      </c>
      <c r="H7997" s="2">
        <v>44879.4224028588</v>
      </c>
      <c r="I7997" t="s">
        <v>446</v>
      </c>
      <c r="J7997" s="2">
        <v>44879.4224028588</v>
      </c>
      <c r="K7997" t="s">
        <v>446</v>
      </c>
      <c r="L7997" t="str">
        <f>VLOOKUP(C7997,ACCOUNT_MAPPING!A:C,3,FALSE)</f>
        <v>Janitorial Expense</v>
      </c>
    </row>
    <row r="7998" spans="1:12">
      <c r="A7998">
        <v>126101</v>
      </c>
      <c r="B7998" t="s">
        <v>2134</v>
      </c>
      <c r="C7998">
        <v>50810000</v>
      </c>
      <c r="D7998" t="s">
        <v>17</v>
      </c>
      <c r="E7998" t="s">
        <v>13</v>
      </c>
      <c r="F7998" t="s">
        <v>13</v>
      </c>
      <c r="G7998" t="s">
        <v>8913</v>
      </c>
      <c r="H7998" s="2">
        <v>44923.53143221065</v>
      </c>
      <c r="I7998" t="s">
        <v>357</v>
      </c>
      <c r="J7998" s="2">
        <v>44923.53143221065</v>
      </c>
      <c r="K7998" t="s">
        <v>357</v>
      </c>
      <c r="L7998" t="str">
        <f>VLOOKUP(C7998,ACCOUNT_MAPPING!A:C,3,FALSE)</f>
        <v>Janitorial Expense</v>
      </c>
    </row>
    <row r="7999" spans="1:12">
      <c r="A7999">
        <v>126108</v>
      </c>
      <c r="B7999" t="s">
        <v>364</v>
      </c>
      <c r="C7999">
        <v>50810000</v>
      </c>
      <c r="D7999" t="s">
        <v>12</v>
      </c>
      <c r="E7999" t="s">
        <v>13</v>
      </c>
      <c r="F7999" t="s">
        <v>13</v>
      </c>
      <c r="G7999" t="s">
        <v>8914</v>
      </c>
      <c r="H7999" s="2">
        <v>45013.649624652775</v>
      </c>
      <c r="I7999" t="s">
        <v>360</v>
      </c>
      <c r="J7999" s="2">
        <v>45013.649624652775</v>
      </c>
      <c r="K7999" t="s">
        <v>360</v>
      </c>
      <c r="L7999" t="str">
        <f>VLOOKUP(C7999,ACCOUNT_MAPPING!A:C,3,FALSE)</f>
        <v>Janitorial Expense</v>
      </c>
    </row>
    <row r="8000" spans="1:12">
      <c r="A8000">
        <v>126199</v>
      </c>
      <c r="B8000" t="s">
        <v>1138</v>
      </c>
      <c r="C8000">
        <v>50810000</v>
      </c>
      <c r="D8000" t="s">
        <v>63</v>
      </c>
      <c r="E8000" t="s">
        <v>13</v>
      </c>
      <c r="F8000" t="s">
        <v>13</v>
      </c>
      <c r="G8000" t="s">
        <v>8915</v>
      </c>
      <c r="H8000" s="2">
        <v>44876.613917592593</v>
      </c>
      <c r="I8000" t="s">
        <v>1140</v>
      </c>
      <c r="J8000" s="2">
        <v>44876.613917592593</v>
      </c>
      <c r="K8000" t="s">
        <v>1140</v>
      </c>
      <c r="L8000" t="str">
        <f>VLOOKUP(C8000,ACCOUNT_MAPPING!A:C,3,FALSE)</f>
        <v>Janitorial Expense</v>
      </c>
    </row>
    <row r="8001" spans="1:12">
      <c r="A8001">
        <v>126200</v>
      </c>
      <c r="B8001" t="s">
        <v>432</v>
      </c>
      <c r="C8001">
        <v>50810000</v>
      </c>
      <c r="D8001" t="s">
        <v>63</v>
      </c>
      <c r="E8001" t="s">
        <v>13</v>
      </c>
      <c r="F8001" t="s">
        <v>13</v>
      </c>
      <c r="G8001" t="s">
        <v>8916</v>
      </c>
      <c r="H8001" s="2">
        <v>44876.681961111113</v>
      </c>
      <c r="I8001" t="s">
        <v>434</v>
      </c>
      <c r="J8001" s="2">
        <v>44876.681961111113</v>
      </c>
      <c r="K8001" t="s">
        <v>434</v>
      </c>
      <c r="L8001" t="str">
        <f>VLOOKUP(C8001,ACCOUNT_MAPPING!A:C,3,FALSE)</f>
        <v>Janitorial Expense</v>
      </c>
    </row>
    <row r="8002" spans="1:12">
      <c r="A8002">
        <v>126246</v>
      </c>
      <c r="B8002" t="s">
        <v>403</v>
      </c>
      <c r="C8002">
        <v>50810000</v>
      </c>
      <c r="D8002" t="s">
        <v>63</v>
      </c>
      <c r="E8002" t="s">
        <v>13</v>
      </c>
      <c r="F8002" t="s">
        <v>13</v>
      </c>
      <c r="G8002" t="s">
        <v>404</v>
      </c>
      <c r="H8002" s="2">
        <v>44879.410490277776</v>
      </c>
      <c r="I8002" t="s">
        <v>405</v>
      </c>
      <c r="J8002" s="2">
        <v>44879.410490277776</v>
      </c>
      <c r="K8002" t="s">
        <v>405</v>
      </c>
      <c r="L8002" t="str">
        <f>VLOOKUP(C8002,ACCOUNT_MAPPING!A:C,3,FALSE)</f>
        <v>Janitorial Expense</v>
      </c>
    </row>
    <row r="8003" spans="1:12">
      <c r="A8003">
        <v>126226</v>
      </c>
      <c r="B8003" t="s">
        <v>388</v>
      </c>
      <c r="C8003">
        <v>50810000</v>
      </c>
      <c r="D8003" t="s">
        <v>63</v>
      </c>
      <c r="E8003" t="s">
        <v>13</v>
      </c>
      <c r="F8003" t="s">
        <v>13</v>
      </c>
      <c r="G8003" t="s">
        <v>8917</v>
      </c>
      <c r="H8003" s="2">
        <v>44876.695800810186</v>
      </c>
      <c r="I8003" t="s">
        <v>1362</v>
      </c>
      <c r="J8003" s="2">
        <v>44876.695800810186</v>
      </c>
      <c r="K8003" t="s">
        <v>1362</v>
      </c>
      <c r="L8003" t="str">
        <f>VLOOKUP(C8003,ACCOUNT_MAPPING!A:C,3,FALSE)</f>
        <v>Janitorial Expense</v>
      </c>
    </row>
    <row r="8004" spans="1:12">
      <c r="A8004">
        <v>126230</v>
      </c>
      <c r="B8004" t="s">
        <v>444</v>
      </c>
      <c r="C8004">
        <v>50810000</v>
      </c>
      <c r="D8004" t="s">
        <v>12</v>
      </c>
      <c r="E8004" t="s">
        <v>13</v>
      </c>
      <c r="F8004" t="s">
        <v>13</v>
      </c>
      <c r="G8004" t="s">
        <v>8918</v>
      </c>
      <c r="H8004" s="2">
        <v>45021.769886574075</v>
      </c>
      <c r="I8004" t="s">
        <v>446</v>
      </c>
      <c r="J8004" s="2">
        <v>45021.769886574075</v>
      </c>
      <c r="K8004" t="s">
        <v>446</v>
      </c>
      <c r="L8004" t="str">
        <f>VLOOKUP(C8004,ACCOUNT_MAPPING!A:C,3,FALSE)</f>
        <v>Janitorial Expense</v>
      </c>
    </row>
    <row r="8005" spans="1:12">
      <c r="A8005">
        <v>126241</v>
      </c>
      <c r="B8005" t="s">
        <v>452</v>
      </c>
      <c r="C8005">
        <v>50810000</v>
      </c>
      <c r="D8005" t="s">
        <v>12</v>
      </c>
      <c r="E8005" t="s">
        <v>13</v>
      </c>
      <c r="F8005" t="s">
        <v>13</v>
      </c>
      <c r="G8005" t="s">
        <v>8919</v>
      </c>
      <c r="H8005" s="2">
        <v>45019.583752465274</v>
      </c>
      <c r="I8005" t="s">
        <v>310</v>
      </c>
      <c r="J8005" s="2">
        <v>45019.583752465274</v>
      </c>
      <c r="K8005" t="s">
        <v>310</v>
      </c>
      <c r="L8005" t="str">
        <f>VLOOKUP(C8005,ACCOUNT_MAPPING!A:C,3,FALSE)</f>
        <v>Janitorial Expense</v>
      </c>
    </row>
    <row r="8006" spans="1:12">
      <c r="A8006">
        <v>126251</v>
      </c>
      <c r="B8006" t="s">
        <v>5305</v>
      </c>
      <c r="C8006">
        <v>50810000</v>
      </c>
      <c r="D8006" t="s">
        <v>17</v>
      </c>
      <c r="E8006" t="s">
        <v>13</v>
      </c>
      <c r="F8006" t="s">
        <v>13</v>
      </c>
      <c r="G8006" t="s">
        <v>8920</v>
      </c>
      <c r="H8006" s="2">
        <v>44925.654265011573</v>
      </c>
      <c r="I8006" t="s">
        <v>415</v>
      </c>
      <c r="J8006" s="2">
        <v>44925.654265011573</v>
      </c>
      <c r="K8006" t="s">
        <v>415</v>
      </c>
      <c r="L8006" t="str">
        <f>VLOOKUP(C8006,ACCOUNT_MAPPING!A:C,3,FALSE)</f>
        <v>Janitorial Expense</v>
      </c>
    </row>
    <row r="8007" spans="1:12">
      <c r="A8007">
        <v>126155</v>
      </c>
      <c r="B8007" t="s">
        <v>398</v>
      </c>
      <c r="C8007">
        <v>50810000</v>
      </c>
      <c r="D8007" t="s">
        <v>63</v>
      </c>
      <c r="E8007" t="s">
        <v>13</v>
      </c>
      <c r="F8007" t="s">
        <v>13</v>
      </c>
      <c r="G8007" t="s">
        <v>8921</v>
      </c>
      <c r="H8007" s="2">
        <v>44874.662851620371</v>
      </c>
      <c r="I8007" t="s">
        <v>360</v>
      </c>
      <c r="J8007" s="2">
        <v>44874.662851620371</v>
      </c>
      <c r="K8007" t="s">
        <v>360</v>
      </c>
      <c r="L8007" t="str">
        <f>VLOOKUP(C8007,ACCOUNT_MAPPING!A:C,3,FALSE)</f>
        <v>Janitorial Expense</v>
      </c>
    </row>
    <row r="8008" spans="1:12">
      <c r="A8008">
        <v>126165</v>
      </c>
      <c r="B8008" t="s">
        <v>406</v>
      </c>
      <c r="C8008">
        <v>50810000</v>
      </c>
      <c r="D8008" t="s">
        <v>17</v>
      </c>
      <c r="E8008" t="s">
        <v>13</v>
      </c>
      <c r="F8008" t="s">
        <v>13</v>
      </c>
      <c r="G8008" t="s">
        <v>8922</v>
      </c>
      <c r="H8008" s="2">
        <v>44922.675412962963</v>
      </c>
      <c r="I8008" t="s">
        <v>347</v>
      </c>
      <c r="J8008" s="2">
        <v>44922.675412962963</v>
      </c>
      <c r="K8008" t="s">
        <v>347</v>
      </c>
      <c r="L8008" t="str">
        <f>VLOOKUP(C8008,ACCOUNT_MAPPING!A:C,3,FALSE)</f>
        <v>Janitorial Expense</v>
      </c>
    </row>
    <row r="8009" spans="1:12">
      <c r="A8009">
        <v>126198</v>
      </c>
      <c r="B8009" t="s">
        <v>1136</v>
      </c>
      <c r="C8009">
        <v>50810000</v>
      </c>
      <c r="D8009" t="s">
        <v>12</v>
      </c>
      <c r="E8009" t="s">
        <v>13</v>
      </c>
      <c r="F8009" t="s">
        <v>13</v>
      </c>
      <c r="G8009" t="s">
        <v>8923</v>
      </c>
      <c r="H8009" s="2">
        <v>45021.328202048608</v>
      </c>
      <c r="I8009" t="s">
        <v>446</v>
      </c>
      <c r="J8009" s="2">
        <v>45021.328202048608</v>
      </c>
      <c r="K8009" t="s">
        <v>446</v>
      </c>
      <c r="L8009" t="str">
        <f>VLOOKUP(C8009,ACCOUNT_MAPPING!A:C,3,FALSE)</f>
        <v>Janitorial Expense</v>
      </c>
    </row>
    <row r="8010" spans="1:12">
      <c r="A8010">
        <v>126217</v>
      </c>
      <c r="B8010" t="s">
        <v>490</v>
      </c>
      <c r="C8010">
        <v>50810000</v>
      </c>
      <c r="D8010" t="s">
        <v>63</v>
      </c>
      <c r="E8010" t="s">
        <v>13</v>
      </c>
      <c r="F8010" t="s">
        <v>13</v>
      </c>
      <c r="G8010" t="s">
        <v>8924</v>
      </c>
      <c r="H8010" s="2">
        <v>44869.908755324075</v>
      </c>
      <c r="I8010" t="s">
        <v>459</v>
      </c>
      <c r="J8010" s="2">
        <v>44869.908755324075</v>
      </c>
      <c r="K8010" t="s">
        <v>459</v>
      </c>
      <c r="L8010" t="str">
        <f>VLOOKUP(C8010,ACCOUNT_MAPPING!A:C,3,FALSE)</f>
        <v>Janitorial Expense</v>
      </c>
    </row>
    <row r="8011" spans="1:12">
      <c r="A8011">
        <v>126225</v>
      </c>
      <c r="B8011" t="s">
        <v>386</v>
      </c>
      <c r="C8011">
        <v>50810000</v>
      </c>
      <c r="D8011" t="s">
        <v>17</v>
      </c>
      <c r="E8011" t="s">
        <v>13</v>
      </c>
      <c r="F8011" t="s">
        <v>13</v>
      </c>
      <c r="G8011" t="s">
        <v>8925</v>
      </c>
      <c r="H8011" s="2">
        <v>44923.65437045139</v>
      </c>
      <c r="I8011" t="s">
        <v>377</v>
      </c>
      <c r="J8011" s="2">
        <v>44923.65437045139</v>
      </c>
      <c r="K8011" t="s">
        <v>377</v>
      </c>
      <c r="L8011" t="str">
        <f>VLOOKUP(C8011,ACCOUNT_MAPPING!A:C,3,FALSE)</f>
        <v>Janitorial Expense</v>
      </c>
    </row>
    <row r="8012" spans="1:12">
      <c r="A8012">
        <v>126239</v>
      </c>
      <c r="B8012" t="s">
        <v>400</v>
      </c>
      <c r="C8012">
        <v>50810000</v>
      </c>
      <c r="D8012" t="s">
        <v>12</v>
      </c>
      <c r="E8012" t="s">
        <v>13</v>
      </c>
      <c r="F8012" t="s">
        <v>13</v>
      </c>
      <c r="G8012" t="s">
        <v>8926</v>
      </c>
      <c r="H8012" s="2">
        <v>45014.684118668978</v>
      </c>
      <c r="I8012" t="s">
        <v>310</v>
      </c>
      <c r="J8012" s="2">
        <v>45014.684118668978</v>
      </c>
      <c r="K8012" t="s">
        <v>310</v>
      </c>
      <c r="L8012" t="str">
        <f>VLOOKUP(C8012,ACCOUNT_MAPPING!A:C,3,FALSE)</f>
        <v>Janitorial Expense</v>
      </c>
    </row>
    <row r="8013" spans="1:12">
      <c r="A8013">
        <v>3540</v>
      </c>
      <c r="B8013" t="s">
        <v>11</v>
      </c>
      <c r="C8013">
        <v>50810028</v>
      </c>
      <c r="D8013" t="s">
        <v>17</v>
      </c>
      <c r="E8013" t="s">
        <v>13</v>
      </c>
      <c r="F8013" t="s">
        <v>13</v>
      </c>
      <c r="G8013" t="s">
        <v>8927</v>
      </c>
      <c r="H8013" s="2">
        <v>44925.713257094911</v>
      </c>
      <c r="I8013" t="s">
        <v>87</v>
      </c>
      <c r="J8013" s="2">
        <v>44925.713257094911</v>
      </c>
      <c r="K8013" t="s">
        <v>87</v>
      </c>
      <c r="L8013" t="str">
        <f>VLOOKUP(C8013,ACCOUNT_MAPPING!A:C,3,FALSE)</f>
        <v>Janitorial Expense</v>
      </c>
    </row>
    <row r="8014" spans="1:12">
      <c r="A8014">
        <v>4385</v>
      </c>
      <c r="B8014" t="s">
        <v>1363</v>
      </c>
      <c r="C8014">
        <v>50810028</v>
      </c>
      <c r="D8014" t="s">
        <v>17</v>
      </c>
      <c r="E8014" t="s">
        <v>13</v>
      </c>
      <c r="F8014" t="s">
        <v>13</v>
      </c>
      <c r="G8014" t="s">
        <v>8928</v>
      </c>
      <c r="H8014" s="2">
        <v>44923.509659872689</v>
      </c>
      <c r="I8014" t="s">
        <v>354</v>
      </c>
      <c r="J8014" s="2">
        <v>44923.509659872689</v>
      </c>
      <c r="K8014" t="s">
        <v>354</v>
      </c>
      <c r="L8014" t="str">
        <f>VLOOKUP(C8014,ACCOUNT_MAPPING!A:C,3,FALSE)</f>
        <v>Janitorial Expense</v>
      </c>
    </row>
    <row r="8015" spans="1:12">
      <c r="A8015">
        <v>8513</v>
      </c>
      <c r="B8015" t="s">
        <v>20</v>
      </c>
      <c r="C8015">
        <v>50810028</v>
      </c>
      <c r="D8015" t="s">
        <v>17</v>
      </c>
      <c r="E8015" t="s">
        <v>13</v>
      </c>
      <c r="F8015" t="s">
        <v>13</v>
      </c>
      <c r="G8015" t="s">
        <v>8929</v>
      </c>
      <c r="H8015" s="2">
        <v>44917.609910844905</v>
      </c>
      <c r="I8015" t="s">
        <v>22</v>
      </c>
      <c r="J8015" s="2">
        <v>44917.609910844905</v>
      </c>
      <c r="K8015" t="s">
        <v>22</v>
      </c>
      <c r="L8015" t="str">
        <f>VLOOKUP(C8015,ACCOUNT_MAPPING!A:C,3,FALSE)</f>
        <v>Janitorial Expense</v>
      </c>
    </row>
    <row r="8016" spans="1:12">
      <c r="A8016">
        <v>8665</v>
      </c>
      <c r="B8016" t="s">
        <v>1668</v>
      </c>
      <c r="C8016">
        <v>50810028</v>
      </c>
      <c r="D8016" t="s">
        <v>63</v>
      </c>
      <c r="E8016" t="s">
        <v>13</v>
      </c>
      <c r="F8016" t="s">
        <v>13</v>
      </c>
      <c r="G8016" t="s">
        <v>8930</v>
      </c>
      <c r="H8016" s="2">
        <v>44876.612206284721</v>
      </c>
      <c r="I8016" t="s">
        <v>15</v>
      </c>
      <c r="J8016" s="2">
        <v>44876.612206284721</v>
      </c>
      <c r="K8016" t="s">
        <v>15</v>
      </c>
      <c r="L8016" t="str">
        <f>VLOOKUP(C8016,ACCOUNT_MAPPING!A:C,3,FALSE)</f>
        <v>Janitorial Expense</v>
      </c>
    </row>
    <row r="8017" spans="1:12">
      <c r="A8017">
        <v>8656</v>
      </c>
      <c r="B8017" t="s">
        <v>7709</v>
      </c>
      <c r="C8017">
        <v>50810028</v>
      </c>
      <c r="D8017" t="s">
        <v>17</v>
      </c>
      <c r="E8017" t="s">
        <v>13</v>
      </c>
      <c r="F8017" t="s">
        <v>13</v>
      </c>
      <c r="G8017" t="s">
        <v>8931</v>
      </c>
      <c r="H8017" s="2">
        <v>44929.515939467594</v>
      </c>
      <c r="I8017" t="s">
        <v>354</v>
      </c>
      <c r="J8017" s="2">
        <v>44929.515939467594</v>
      </c>
      <c r="K8017" t="s">
        <v>354</v>
      </c>
      <c r="L8017" t="str">
        <f>VLOOKUP(C8017,ACCOUNT_MAPPING!A:C,3,FALSE)</f>
        <v>Janitorial Expense</v>
      </c>
    </row>
    <row r="8018" spans="1:12">
      <c r="A8018">
        <v>8719</v>
      </c>
      <c r="B8018" t="s">
        <v>2256</v>
      </c>
      <c r="C8018">
        <v>50810028</v>
      </c>
      <c r="D8018" t="s">
        <v>17</v>
      </c>
      <c r="E8018" t="s">
        <v>13</v>
      </c>
      <c r="F8018" t="s">
        <v>13</v>
      </c>
      <c r="G8018" t="s">
        <v>8932</v>
      </c>
      <c r="H8018" s="2">
        <v>44916.797032175928</v>
      </c>
      <c r="I8018" t="s">
        <v>22</v>
      </c>
      <c r="J8018" s="2">
        <v>44916.797032175928</v>
      </c>
      <c r="K8018" t="s">
        <v>22</v>
      </c>
      <c r="L8018" t="str">
        <f>VLOOKUP(C8018,ACCOUNT_MAPPING!A:C,3,FALSE)</f>
        <v>Janitorial Expense</v>
      </c>
    </row>
    <row r="8019" spans="1:12">
      <c r="A8019">
        <v>8921</v>
      </c>
      <c r="B8019" t="s">
        <v>7073</v>
      </c>
      <c r="C8019">
        <v>50810028</v>
      </c>
      <c r="D8019" t="s">
        <v>63</v>
      </c>
      <c r="E8019" t="s">
        <v>13</v>
      </c>
      <c r="F8019" t="s">
        <v>13</v>
      </c>
      <c r="G8019" t="s">
        <v>8933</v>
      </c>
      <c r="H8019" s="2">
        <v>44876.541769293981</v>
      </c>
      <c r="I8019" t="s">
        <v>244</v>
      </c>
      <c r="J8019" s="2">
        <v>44876.541769293981</v>
      </c>
      <c r="K8019" t="s">
        <v>244</v>
      </c>
      <c r="L8019" t="str">
        <f>VLOOKUP(C8019,ACCOUNT_MAPPING!A:C,3,FALSE)</f>
        <v>Janitorial Expense</v>
      </c>
    </row>
    <row r="8020" spans="1:12">
      <c r="A8020">
        <v>9015</v>
      </c>
      <c r="B8020" t="s">
        <v>1714</v>
      </c>
      <c r="C8020">
        <v>50810028</v>
      </c>
      <c r="D8020" t="s">
        <v>63</v>
      </c>
      <c r="E8020" t="s">
        <v>13</v>
      </c>
      <c r="F8020" t="s">
        <v>13</v>
      </c>
      <c r="G8020" t="s">
        <v>8934</v>
      </c>
      <c r="H8020" s="2">
        <v>44868.690207719905</v>
      </c>
      <c r="I8020" t="s">
        <v>233</v>
      </c>
      <c r="J8020" s="2">
        <v>44868.690207719905</v>
      </c>
      <c r="K8020" t="s">
        <v>233</v>
      </c>
      <c r="L8020" t="str">
        <f>VLOOKUP(C8020,ACCOUNT_MAPPING!A:C,3,FALSE)</f>
        <v>Janitorial Expense</v>
      </c>
    </row>
    <row r="8021" spans="1:12">
      <c r="A8021">
        <v>9019</v>
      </c>
      <c r="B8021" t="s">
        <v>2313</v>
      </c>
      <c r="C8021">
        <v>50810028</v>
      </c>
      <c r="D8021" t="s">
        <v>17</v>
      </c>
      <c r="E8021" t="s">
        <v>13</v>
      </c>
      <c r="F8021" t="s">
        <v>13</v>
      </c>
      <c r="G8021" t="s">
        <v>8935</v>
      </c>
      <c r="H8021" s="2">
        <v>44924.412107673612</v>
      </c>
      <c r="I8021" t="s">
        <v>1672</v>
      </c>
      <c r="J8021" s="2">
        <v>44924.412107673612</v>
      </c>
      <c r="K8021" t="s">
        <v>1672</v>
      </c>
      <c r="L8021" t="str">
        <f>VLOOKUP(C8021,ACCOUNT_MAPPING!A:C,3,FALSE)</f>
        <v>Janitorial Expense</v>
      </c>
    </row>
    <row r="8022" spans="1:12">
      <c r="A8022">
        <v>8964</v>
      </c>
      <c r="B8022" t="s">
        <v>7793</v>
      </c>
      <c r="C8022">
        <v>50810028</v>
      </c>
      <c r="D8022" t="s">
        <v>63</v>
      </c>
      <c r="E8022" t="s">
        <v>13</v>
      </c>
      <c r="F8022" t="s">
        <v>13</v>
      </c>
      <c r="G8022" t="s">
        <v>8936</v>
      </c>
      <c r="H8022" s="2">
        <v>44876.708497222222</v>
      </c>
      <c r="I8022" t="s">
        <v>202</v>
      </c>
      <c r="J8022" s="2">
        <v>44876.708497222222</v>
      </c>
      <c r="K8022" t="s">
        <v>202</v>
      </c>
      <c r="L8022" t="str">
        <f>VLOOKUP(C8022,ACCOUNT_MAPPING!A:C,3,FALSE)</f>
        <v>Janitorial Expense</v>
      </c>
    </row>
    <row r="8023" spans="1:12">
      <c r="A8023">
        <v>9031</v>
      </c>
      <c r="B8023" t="s">
        <v>2390</v>
      </c>
      <c r="C8023">
        <v>50810028</v>
      </c>
      <c r="D8023" t="s">
        <v>17</v>
      </c>
      <c r="E8023" t="s">
        <v>13</v>
      </c>
      <c r="F8023" t="s">
        <v>13</v>
      </c>
      <c r="G8023" t="s">
        <v>8937</v>
      </c>
      <c r="H8023" s="2">
        <v>44929.518872187502</v>
      </c>
      <c r="I8023" t="s">
        <v>354</v>
      </c>
      <c r="J8023" s="2">
        <v>44929.518872187502</v>
      </c>
      <c r="K8023" t="s">
        <v>354</v>
      </c>
      <c r="L8023" t="str">
        <f>VLOOKUP(C8023,ACCOUNT_MAPPING!A:C,3,FALSE)</f>
        <v>Janitorial Expense</v>
      </c>
    </row>
    <row r="8024" spans="1:12">
      <c r="A8024">
        <v>9096</v>
      </c>
      <c r="B8024" t="s">
        <v>7819</v>
      </c>
      <c r="C8024">
        <v>50810028</v>
      </c>
      <c r="D8024" t="s">
        <v>17</v>
      </c>
      <c r="E8024" t="s">
        <v>13</v>
      </c>
      <c r="F8024" t="s">
        <v>13</v>
      </c>
      <c r="G8024" t="s">
        <v>8938</v>
      </c>
      <c r="H8024" s="2">
        <v>44929.415194525463</v>
      </c>
      <c r="I8024" t="s">
        <v>289</v>
      </c>
      <c r="J8024" s="2">
        <v>44929.415194525463</v>
      </c>
      <c r="K8024" t="s">
        <v>289</v>
      </c>
      <c r="L8024" t="str">
        <f>VLOOKUP(C8024,ACCOUNT_MAPPING!A:C,3,FALSE)</f>
        <v>Janitorial Expense</v>
      </c>
    </row>
    <row r="8025" spans="1:12">
      <c r="A8025">
        <v>9104</v>
      </c>
      <c r="B8025" t="s">
        <v>3255</v>
      </c>
      <c r="C8025">
        <v>50810028</v>
      </c>
      <c r="D8025" t="s">
        <v>12</v>
      </c>
      <c r="E8025" t="s">
        <v>13</v>
      </c>
      <c r="F8025" t="s">
        <v>13</v>
      </c>
      <c r="G8025" t="s">
        <v>8939</v>
      </c>
      <c r="H8025" s="2">
        <v>45021.615974108798</v>
      </c>
      <c r="I8025" t="s">
        <v>1266</v>
      </c>
      <c r="J8025" s="2">
        <v>45021.615974108798</v>
      </c>
      <c r="K8025" t="s">
        <v>1266</v>
      </c>
      <c r="L8025" t="str">
        <f>VLOOKUP(C8025,ACCOUNT_MAPPING!A:C,3,FALSE)</f>
        <v>Janitorial Expense</v>
      </c>
    </row>
    <row r="8026" spans="1:12">
      <c r="A8026">
        <v>8963</v>
      </c>
      <c r="B8026" t="s">
        <v>7751</v>
      </c>
      <c r="C8026">
        <v>50810028</v>
      </c>
      <c r="D8026" t="s">
        <v>63</v>
      </c>
      <c r="E8026" t="s">
        <v>13</v>
      </c>
      <c r="F8026" t="s">
        <v>13</v>
      </c>
      <c r="G8026" t="s">
        <v>8940</v>
      </c>
      <c r="H8026" s="2">
        <v>44876.705794594905</v>
      </c>
      <c r="I8026" t="s">
        <v>202</v>
      </c>
      <c r="J8026" s="2">
        <v>44876.705794594905</v>
      </c>
      <c r="K8026" t="s">
        <v>202</v>
      </c>
      <c r="L8026" t="str">
        <f>VLOOKUP(C8026,ACCOUNT_MAPPING!A:C,3,FALSE)</f>
        <v>Janitorial Expense</v>
      </c>
    </row>
    <row r="8027" spans="1:12">
      <c r="A8027">
        <v>9106</v>
      </c>
      <c r="B8027" t="s">
        <v>2362</v>
      </c>
      <c r="C8027">
        <v>50810028</v>
      </c>
      <c r="D8027" t="s">
        <v>63</v>
      </c>
      <c r="E8027" t="s">
        <v>13</v>
      </c>
      <c r="F8027" t="s">
        <v>13</v>
      </c>
      <c r="G8027" t="s">
        <v>8941</v>
      </c>
      <c r="H8027" s="2">
        <v>44876.721239930557</v>
      </c>
      <c r="I8027" t="s">
        <v>15</v>
      </c>
      <c r="J8027" s="2">
        <v>44876.721239930557</v>
      </c>
      <c r="K8027" t="s">
        <v>15</v>
      </c>
      <c r="L8027" t="str">
        <f>VLOOKUP(C8027,ACCOUNT_MAPPING!A:C,3,FALSE)</f>
        <v>Janitorial Expense</v>
      </c>
    </row>
    <row r="8028" spans="1:12">
      <c r="A8028">
        <v>9119</v>
      </c>
      <c r="B8028" t="s">
        <v>2421</v>
      </c>
      <c r="C8028">
        <v>50810028</v>
      </c>
      <c r="D8028" t="s">
        <v>12</v>
      </c>
      <c r="E8028" t="s">
        <v>13</v>
      </c>
      <c r="F8028" t="s">
        <v>13</v>
      </c>
      <c r="G8028" t="s">
        <v>8942</v>
      </c>
      <c r="H8028" s="2">
        <v>45021.834740659724</v>
      </c>
      <c r="I8028" t="s">
        <v>1229</v>
      </c>
      <c r="J8028" s="2">
        <v>45021.834740659724</v>
      </c>
      <c r="K8028" t="s">
        <v>1229</v>
      </c>
      <c r="L8028" t="str">
        <f>VLOOKUP(C8028,ACCOUNT_MAPPING!A:C,3,FALSE)</f>
        <v>Janitorial Expense</v>
      </c>
    </row>
    <row r="8029" spans="1:12">
      <c r="A8029">
        <v>9085</v>
      </c>
      <c r="B8029" t="s">
        <v>739</v>
      </c>
      <c r="C8029">
        <v>50810028</v>
      </c>
      <c r="D8029" t="s">
        <v>17</v>
      </c>
      <c r="E8029" t="s">
        <v>13</v>
      </c>
      <c r="F8029" t="s">
        <v>13</v>
      </c>
      <c r="G8029" t="s">
        <v>8943</v>
      </c>
      <c r="H8029" s="2">
        <v>44915.675360300927</v>
      </c>
      <c r="I8029" t="s">
        <v>151</v>
      </c>
      <c r="J8029" s="2">
        <v>44915.675360300927</v>
      </c>
      <c r="K8029" t="s">
        <v>151</v>
      </c>
      <c r="L8029" t="str">
        <f>VLOOKUP(C8029,ACCOUNT_MAPPING!A:C,3,FALSE)</f>
        <v>Janitorial Expense</v>
      </c>
    </row>
    <row r="8030" spans="1:12">
      <c r="A8030">
        <v>9160</v>
      </c>
      <c r="B8030" t="s">
        <v>1726</v>
      </c>
      <c r="C8030">
        <v>50810028</v>
      </c>
      <c r="D8030" t="s">
        <v>63</v>
      </c>
      <c r="E8030" t="s">
        <v>13</v>
      </c>
      <c r="F8030" t="s">
        <v>13</v>
      </c>
      <c r="G8030" t="s">
        <v>8944</v>
      </c>
      <c r="H8030" s="2">
        <v>44873.68030605324</v>
      </c>
      <c r="I8030" t="s">
        <v>41</v>
      </c>
      <c r="J8030" s="2">
        <v>44873.68030605324</v>
      </c>
      <c r="K8030" t="s">
        <v>41</v>
      </c>
      <c r="L8030" t="str">
        <f>VLOOKUP(C8030,ACCOUNT_MAPPING!A:C,3,FALSE)</f>
        <v>Janitorial Expense</v>
      </c>
    </row>
    <row r="8031" spans="1:12">
      <c r="A8031">
        <v>9184</v>
      </c>
      <c r="B8031" t="s">
        <v>504</v>
      </c>
      <c r="C8031">
        <v>50810028</v>
      </c>
      <c r="D8031" t="s">
        <v>12</v>
      </c>
      <c r="E8031" t="s">
        <v>13</v>
      </c>
      <c r="F8031" t="s">
        <v>13</v>
      </c>
      <c r="G8031" t="s">
        <v>8945</v>
      </c>
      <c r="H8031" s="2">
        <v>45020.713742743057</v>
      </c>
      <c r="I8031" t="s">
        <v>74</v>
      </c>
      <c r="J8031" s="2">
        <v>45020.713742743057</v>
      </c>
      <c r="K8031" t="s">
        <v>74</v>
      </c>
      <c r="L8031" t="str">
        <f>VLOOKUP(C8031,ACCOUNT_MAPPING!A:C,3,FALSE)</f>
        <v>Janitorial Expense</v>
      </c>
    </row>
    <row r="8032" spans="1:12">
      <c r="A8032">
        <v>9187</v>
      </c>
      <c r="B8032" t="s">
        <v>506</v>
      </c>
      <c r="C8032">
        <v>50810028</v>
      </c>
      <c r="D8032" t="s">
        <v>63</v>
      </c>
      <c r="E8032" t="s">
        <v>13</v>
      </c>
      <c r="F8032" t="s">
        <v>13</v>
      </c>
      <c r="G8032" t="s">
        <v>8946</v>
      </c>
      <c r="H8032" s="2">
        <v>44879.009343750004</v>
      </c>
      <c r="I8032" t="s">
        <v>74</v>
      </c>
      <c r="J8032" s="2">
        <v>44879.009343750004</v>
      </c>
      <c r="K8032" t="s">
        <v>74</v>
      </c>
      <c r="L8032" t="str">
        <f>VLOOKUP(C8032,ACCOUNT_MAPPING!A:C,3,FALSE)</f>
        <v>Janitorial Expense</v>
      </c>
    </row>
    <row r="8033" spans="1:12">
      <c r="A8033">
        <v>9195</v>
      </c>
      <c r="B8033" t="s">
        <v>2418</v>
      </c>
      <c r="C8033">
        <v>50810028</v>
      </c>
      <c r="D8033" t="s">
        <v>17</v>
      </c>
      <c r="E8033" t="s">
        <v>13</v>
      </c>
      <c r="F8033" t="s">
        <v>13</v>
      </c>
      <c r="G8033" t="s">
        <v>8947</v>
      </c>
      <c r="H8033" s="2">
        <v>44924.476009803242</v>
      </c>
      <c r="I8033" t="s">
        <v>553</v>
      </c>
      <c r="J8033" s="2">
        <v>44924.476009803242</v>
      </c>
      <c r="K8033" t="s">
        <v>553</v>
      </c>
      <c r="L8033" t="str">
        <f>VLOOKUP(C8033,ACCOUNT_MAPPING!A:C,3,FALSE)</f>
        <v>Janitorial Expense</v>
      </c>
    </row>
    <row r="8034" spans="1:12">
      <c r="A8034">
        <v>9138</v>
      </c>
      <c r="B8034" t="s">
        <v>4512</v>
      </c>
      <c r="C8034">
        <v>50810028</v>
      </c>
      <c r="D8034" t="s">
        <v>17</v>
      </c>
      <c r="E8034" t="s">
        <v>13</v>
      </c>
      <c r="F8034" t="s">
        <v>13</v>
      </c>
      <c r="G8034" t="s">
        <v>8948</v>
      </c>
      <c r="H8034" s="2">
        <v>44926.014107060182</v>
      </c>
      <c r="I8034" t="s">
        <v>1229</v>
      </c>
      <c r="J8034" s="2">
        <v>44926.014107060182</v>
      </c>
      <c r="K8034" t="s">
        <v>1229</v>
      </c>
      <c r="L8034" t="str">
        <f>VLOOKUP(C8034,ACCOUNT_MAPPING!A:C,3,FALSE)</f>
        <v>Janitorial Expense</v>
      </c>
    </row>
    <row r="8035" spans="1:12">
      <c r="A8035">
        <v>9416</v>
      </c>
      <c r="B8035" t="s">
        <v>2496</v>
      </c>
      <c r="C8035">
        <v>50810028</v>
      </c>
      <c r="D8035" t="s">
        <v>17</v>
      </c>
      <c r="E8035" t="s">
        <v>13</v>
      </c>
      <c r="F8035" t="s">
        <v>13</v>
      </c>
      <c r="G8035" t="s">
        <v>8949</v>
      </c>
      <c r="H8035" s="2">
        <v>44917.671912696758</v>
      </c>
      <c r="I8035" t="s">
        <v>650</v>
      </c>
      <c r="J8035" s="2">
        <v>44917.671912696758</v>
      </c>
      <c r="K8035" t="s">
        <v>650</v>
      </c>
      <c r="L8035" t="str">
        <f>VLOOKUP(C8035,ACCOUNT_MAPPING!A:C,3,FALSE)</f>
        <v>Janitorial Expense</v>
      </c>
    </row>
    <row r="8036" spans="1:12">
      <c r="A8036">
        <v>9476</v>
      </c>
      <c r="B8036" t="s">
        <v>1201</v>
      </c>
      <c r="C8036">
        <v>50810028</v>
      </c>
      <c r="D8036" t="s">
        <v>17</v>
      </c>
      <c r="E8036" t="s">
        <v>13</v>
      </c>
      <c r="F8036" t="s">
        <v>13</v>
      </c>
      <c r="G8036" t="s">
        <v>8950</v>
      </c>
      <c r="H8036" s="2">
        <v>44923.635473993054</v>
      </c>
      <c r="I8036" t="s">
        <v>791</v>
      </c>
      <c r="J8036" s="2">
        <v>44923.635473993054</v>
      </c>
      <c r="K8036" t="s">
        <v>791</v>
      </c>
      <c r="L8036" t="str">
        <f>VLOOKUP(C8036,ACCOUNT_MAPPING!A:C,3,FALSE)</f>
        <v>Janitorial Expense</v>
      </c>
    </row>
    <row r="8037" spans="1:12">
      <c r="A8037">
        <v>9165</v>
      </c>
      <c r="B8037" t="s">
        <v>3802</v>
      </c>
      <c r="C8037">
        <v>50810028</v>
      </c>
      <c r="D8037" t="s">
        <v>12</v>
      </c>
      <c r="E8037" t="s">
        <v>13</v>
      </c>
      <c r="F8037" t="s">
        <v>13</v>
      </c>
      <c r="G8037" t="s">
        <v>8951</v>
      </c>
      <c r="H8037" s="2">
        <v>45013.815067557873</v>
      </c>
      <c r="I8037" t="s">
        <v>179</v>
      </c>
      <c r="J8037" s="2">
        <v>45013.815067557873</v>
      </c>
      <c r="K8037" t="s">
        <v>179</v>
      </c>
      <c r="L8037" t="str">
        <f>VLOOKUP(C8037,ACCOUNT_MAPPING!A:C,3,FALSE)</f>
        <v>Janitorial Expense</v>
      </c>
    </row>
    <row r="8038" spans="1:12">
      <c r="A8038">
        <v>9519</v>
      </c>
      <c r="B8038" t="s">
        <v>8414</v>
      </c>
      <c r="C8038">
        <v>50810028</v>
      </c>
      <c r="D8038" t="s">
        <v>17</v>
      </c>
      <c r="E8038" t="s">
        <v>13</v>
      </c>
      <c r="F8038" t="s">
        <v>13</v>
      </c>
      <c r="G8038" t="s">
        <v>8952</v>
      </c>
      <c r="H8038" s="2">
        <v>44923.623181909723</v>
      </c>
      <c r="I8038" t="s">
        <v>25</v>
      </c>
      <c r="J8038" s="2">
        <v>44923.623181909723</v>
      </c>
      <c r="K8038" t="s">
        <v>25</v>
      </c>
      <c r="L8038" t="str">
        <f>VLOOKUP(C8038,ACCOUNT_MAPPING!A:C,3,FALSE)</f>
        <v>Janitorial Expense</v>
      </c>
    </row>
    <row r="8039" spans="1:12">
      <c r="A8039">
        <v>10507</v>
      </c>
      <c r="B8039" t="s">
        <v>4615</v>
      </c>
      <c r="C8039">
        <v>50810028</v>
      </c>
      <c r="D8039" t="s">
        <v>63</v>
      </c>
      <c r="E8039" t="s">
        <v>13</v>
      </c>
      <c r="F8039" t="s">
        <v>13</v>
      </c>
      <c r="G8039" t="s">
        <v>8953</v>
      </c>
      <c r="H8039" s="2">
        <v>44875.586940277775</v>
      </c>
      <c r="I8039" t="s">
        <v>230</v>
      </c>
      <c r="J8039" s="2">
        <v>44875.586940277775</v>
      </c>
      <c r="K8039" t="s">
        <v>230</v>
      </c>
      <c r="L8039" t="str">
        <f>VLOOKUP(C8039,ACCOUNT_MAPPING!A:C,3,FALSE)</f>
        <v>Janitorial Expense</v>
      </c>
    </row>
    <row r="8040" spans="1:12">
      <c r="A8040">
        <v>9514</v>
      </c>
      <c r="B8040" t="s">
        <v>1224</v>
      </c>
      <c r="C8040">
        <v>50810028</v>
      </c>
      <c r="D8040" t="s">
        <v>17</v>
      </c>
      <c r="E8040" t="s">
        <v>13</v>
      </c>
      <c r="F8040" t="s">
        <v>13</v>
      </c>
      <c r="G8040" t="s">
        <v>8950</v>
      </c>
      <c r="H8040" s="2">
        <v>44923.626119710651</v>
      </c>
      <c r="I8040" t="s">
        <v>791</v>
      </c>
      <c r="J8040" s="2">
        <v>44923.626119710651</v>
      </c>
      <c r="K8040" t="s">
        <v>791</v>
      </c>
      <c r="L8040" t="str">
        <f>VLOOKUP(C8040,ACCOUNT_MAPPING!A:C,3,FALSE)</f>
        <v>Janitorial Expense</v>
      </c>
    </row>
    <row r="8041" spans="1:12">
      <c r="A8041">
        <v>9515</v>
      </c>
      <c r="B8041" t="s">
        <v>1225</v>
      </c>
      <c r="C8041">
        <v>50810028</v>
      </c>
      <c r="D8041" t="s">
        <v>17</v>
      </c>
      <c r="E8041" t="s">
        <v>13</v>
      </c>
      <c r="F8041" t="s">
        <v>13</v>
      </c>
      <c r="G8041" t="s">
        <v>8954</v>
      </c>
      <c r="H8041" s="2">
        <v>44924.466329050927</v>
      </c>
      <c r="I8041" t="s">
        <v>791</v>
      </c>
      <c r="J8041" s="2">
        <v>44924.466329050927</v>
      </c>
      <c r="K8041" t="s">
        <v>791</v>
      </c>
      <c r="L8041" t="str">
        <f>VLOOKUP(C8041,ACCOUNT_MAPPING!A:C,3,FALSE)</f>
        <v>Janitorial Expense</v>
      </c>
    </row>
    <row r="8042" spans="1:12">
      <c r="A8042">
        <v>10506</v>
      </c>
      <c r="B8042" t="s">
        <v>4613</v>
      </c>
      <c r="C8042">
        <v>50810028</v>
      </c>
      <c r="D8042" t="s">
        <v>63</v>
      </c>
      <c r="E8042" t="s">
        <v>13</v>
      </c>
      <c r="F8042" t="s">
        <v>13</v>
      </c>
      <c r="G8042" t="s">
        <v>8953</v>
      </c>
      <c r="H8042" s="2">
        <v>44875.585271759257</v>
      </c>
      <c r="I8042" t="s">
        <v>230</v>
      </c>
      <c r="J8042" s="2">
        <v>44875.585271759257</v>
      </c>
      <c r="K8042" t="s">
        <v>230</v>
      </c>
      <c r="L8042" t="str">
        <f>VLOOKUP(C8042,ACCOUNT_MAPPING!A:C,3,FALSE)</f>
        <v>Janitorial Expense</v>
      </c>
    </row>
    <row r="8043" spans="1:12">
      <c r="A8043">
        <v>10513</v>
      </c>
      <c r="B8043" t="s">
        <v>7139</v>
      </c>
      <c r="C8043">
        <v>50810028</v>
      </c>
      <c r="D8043" t="s">
        <v>63</v>
      </c>
      <c r="E8043" t="s">
        <v>13</v>
      </c>
      <c r="F8043" t="s">
        <v>13</v>
      </c>
      <c r="G8043" t="s">
        <v>8953</v>
      </c>
      <c r="H8043" s="2">
        <v>44875.588661145834</v>
      </c>
      <c r="I8043" t="s">
        <v>230</v>
      </c>
      <c r="J8043" s="2">
        <v>44875.588661145834</v>
      </c>
      <c r="K8043" t="s">
        <v>230</v>
      </c>
      <c r="L8043" t="str">
        <f>VLOOKUP(C8043,ACCOUNT_MAPPING!A:C,3,FALSE)</f>
        <v>Janitorial Expense</v>
      </c>
    </row>
    <row r="8044" spans="1:12">
      <c r="A8044">
        <v>10530</v>
      </c>
      <c r="B8044" t="s">
        <v>7877</v>
      </c>
      <c r="C8044">
        <v>50810028</v>
      </c>
      <c r="D8044" t="s">
        <v>17</v>
      </c>
      <c r="E8044" t="s">
        <v>13</v>
      </c>
      <c r="F8044" t="s">
        <v>13</v>
      </c>
      <c r="G8044" t="s">
        <v>8955</v>
      </c>
      <c r="H8044" s="2">
        <v>44923.652241631942</v>
      </c>
      <c r="I8044" t="s">
        <v>354</v>
      </c>
      <c r="J8044" s="2">
        <v>44923.652241631942</v>
      </c>
      <c r="K8044" t="s">
        <v>354</v>
      </c>
      <c r="L8044" t="str">
        <f>VLOOKUP(C8044,ACCOUNT_MAPPING!A:C,3,FALSE)</f>
        <v>Janitorial Expense</v>
      </c>
    </row>
    <row r="8045" spans="1:12">
      <c r="A8045">
        <v>10554</v>
      </c>
      <c r="B8045" t="s">
        <v>1769</v>
      </c>
      <c r="C8045">
        <v>50810028</v>
      </c>
      <c r="D8045" t="s">
        <v>17</v>
      </c>
      <c r="E8045" t="s">
        <v>13</v>
      </c>
      <c r="F8045" t="s">
        <v>13</v>
      </c>
      <c r="G8045" t="s">
        <v>8956</v>
      </c>
      <c r="H8045" s="2">
        <v>44924.537943402778</v>
      </c>
      <c r="I8045" t="s">
        <v>1419</v>
      </c>
      <c r="J8045" s="2">
        <v>44924.537943402778</v>
      </c>
      <c r="K8045" t="s">
        <v>1419</v>
      </c>
      <c r="L8045" t="str">
        <f>VLOOKUP(C8045,ACCOUNT_MAPPING!A:C,3,FALSE)</f>
        <v>Janitorial Expense</v>
      </c>
    </row>
    <row r="8046" spans="1:12">
      <c r="A8046">
        <v>10555</v>
      </c>
      <c r="B8046" t="s">
        <v>1417</v>
      </c>
      <c r="C8046">
        <v>50810028</v>
      </c>
      <c r="D8046" t="s">
        <v>12</v>
      </c>
      <c r="E8046" t="s">
        <v>13</v>
      </c>
      <c r="F8046" t="s">
        <v>13</v>
      </c>
      <c r="G8046" t="s">
        <v>8957</v>
      </c>
      <c r="H8046" s="2">
        <v>45020.580338425927</v>
      </c>
      <c r="I8046" t="s">
        <v>1419</v>
      </c>
      <c r="J8046" s="2">
        <v>45020.580338425927</v>
      </c>
      <c r="K8046" t="s">
        <v>1419</v>
      </c>
      <c r="L8046" t="str">
        <f>VLOOKUP(C8046,ACCOUNT_MAPPING!A:C,3,FALSE)</f>
        <v>Janitorial Expense</v>
      </c>
    </row>
    <row r="8047" spans="1:12">
      <c r="A8047">
        <v>9482</v>
      </c>
      <c r="B8047" t="s">
        <v>1219</v>
      </c>
      <c r="C8047">
        <v>50810028</v>
      </c>
      <c r="D8047" t="s">
        <v>17</v>
      </c>
      <c r="E8047" t="s">
        <v>13</v>
      </c>
      <c r="F8047" t="s">
        <v>13</v>
      </c>
      <c r="G8047" t="s">
        <v>8958</v>
      </c>
      <c r="H8047" s="2">
        <v>44923.643447916664</v>
      </c>
      <c r="I8047" t="s">
        <v>25</v>
      </c>
      <c r="J8047" s="2">
        <v>44923.643447916664</v>
      </c>
      <c r="K8047" t="s">
        <v>25</v>
      </c>
      <c r="L8047" t="str">
        <f>VLOOKUP(C8047,ACCOUNT_MAPPING!A:C,3,FALSE)</f>
        <v>Janitorial Expense</v>
      </c>
    </row>
    <row r="8048" spans="1:12">
      <c r="A8048">
        <v>9516</v>
      </c>
      <c r="B8048" t="s">
        <v>1212</v>
      </c>
      <c r="C8048">
        <v>50810028</v>
      </c>
      <c r="D8048" t="s">
        <v>17</v>
      </c>
      <c r="E8048" t="s">
        <v>13</v>
      </c>
      <c r="F8048" t="s">
        <v>13</v>
      </c>
      <c r="G8048" t="s">
        <v>8959</v>
      </c>
      <c r="H8048" s="2">
        <v>44923.520780868057</v>
      </c>
      <c r="I8048" t="s">
        <v>25</v>
      </c>
      <c r="J8048" s="2">
        <v>44923.520780868057</v>
      </c>
      <c r="K8048" t="s">
        <v>25</v>
      </c>
      <c r="L8048" t="str">
        <f>VLOOKUP(C8048,ACCOUNT_MAPPING!A:C,3,FALSE)</f>
        <v>Janitorial Expense</v>
      </c>
    </row>
    <row r="8049" spans="1:12">
      <c r="A8049">
        <v>10531</v>
      </c>
      <c r="B8049" t="s">
        <v>3302</v>
      </c>
      <c r="C8049">
        <v>50810028</v>
      </c>
      <c r="D8049" t="s">
        <v>17</v>
      </c>
      <c r="E8049" t="s">
        <v>13</v>
      </c>
      <c r="F8049" t="s">
        <v>13</v>
      </c>
      <c r="G8049" t="s">
        <v>8960</v>
      </c>
      <c r="H8049" s="2">
        <v>44923.653776620369</v>
      </c>
      <c r="I8049" t="s">
        <v>354</v>
      </c>
      <c r="J8049" s="2">
        <v>44923.653776620369</v>
      </c>
      <c r="K8049" t="s">
        <v>354</v>
      </c>
      <c r="L8049" t="str">
        <f>VLOOKUP(C8049,ACCOUNT_MAPPING!A:C,3,FALSE)</f>
        <v>Janitorial Expense</v>
      </c>
    </row>
    <row r="8050" spans="1:12">
      <c r="A8050">
        <v>10781</v>
      </c>
      <c r="B8050" t="s">
        <v>2654</v>
      </c>
      <c r="C8050">
        <v>50810028</v>
      </c>
      <c r="D8050" t="s">
        <v>17</v>
      </c>
      <c r="E8050" t="s">
        <v>13</v>
      </c>
      <c r="F8050" t="s">
        <v>13</v>
      </c>
      <c r="G8050" t="s">
        <v>8961</v>
      </c>
      <c r="H8050" s="2">
        <v>44915.433256909724</v>
      </c>
      <c r="I8050" t="s">
        <v>93</v>
      </c>
      <c r="J8050" s="2">
        <v>44915.433256909724</v>
      </c>
      <c r="K8050" t="s">
        <v>93</v>
      </c>
      <c r="L8050" t="str">
        <f>VLOOKUP(C8050,ACCOUNT_MAPPING!A:C,3,FALSE)</f>
        <v>Janitorial Expense</v>
      </c>
    </row>
    <row r="8051" spans="1:12">
      <c r="A8051">
        <v>10892</v>
      </c>
      <c r="B8051" t="s">
        <v>142</v>
      </c>
      <c r="C8051">
        <v>50810028</v>
      </c>
      <c r="D8051" t="s">
        <v>63</v>
      </c>
      <c r="E8051" t="s">
        <v>13</v>
      </c>
      <c r="F8051" t="s">
        <v>13</v>
      </c>
      <c r="G8051" t="s">
        <v>8962</v>
      </c>
      <c r="H8051" s="2">
        <v>44878.882663310185</v>
      </c>
      <c r="I8051" t="s">
        <v>74</v>
      </c>
      <c r="J8051" s="2">
        <v>44878.882663310185</v>
      </c>
      <c r="K8051" t="s">
        <v>74</v>
      </c>
      <c r="L8051" t="str">
        <f>VLOOKUP(C8051,ACCOUNT_MAPPING!A:C,3,FALSE)</f>
        <v>Janitorial Expense</v>
      </c>
    </row>
    <row r="8052" spans="1:12">
      <c r="A8052">
        <v>10893</v>
      </c>
      <c r="B8052" t="s">
        <v>98</v>
      </c>
      <c r="C8052">
        <v>50810028</v>
      </c>
      <c r="D8052" t="s">
        <v>17</v>
      </c>
      <c r="E8052" t="s">
        <v>13</v>
      </c>
      <c r="F8052" t="s">
        <v>13</v>
      </c>
      <c r="G8052" t="s">
        <v>8963</v>
      </c>
      <c r="H8052" s="2">
        <v>44923.924031168979</v>
      </c>
      <c r="I8052" t="s">
        <v>74</v>
      </c>
      <c r="J8052" s="2">
        <v>44923.924031168979</v>
      </c>
      <c r="K8052" t="s">
        <v>74</v>
      </c>
      <c r="L8052" t="str">
        <f>VLOOKUP(C8052,ACCOUNT_MAPPING!A:C,3,FALSE)</f>
        <v>Janitorial Expense</v>
      </c>
    </row>
    <row r="8053" spans="1:12">
      <c r="A8053">
        <v>10687</v>
      </c>
      <c r="B8053" t="s">
        <v>2556</v>
      </c>
      <c r="C8053">
        <v>50810028</v>
      </c>
      <c r="D8053" t="s">
        <v>63</v>
      </c>
      <c r="E8053" t="s">
        <v>13</v>
      </c>
      <c r="F8053" t="s">
        <v>13</v>
      </c>
      <c r="G8053" t="s">
        <v>8964</v>
      </c>
      <c r="H8053" s="2">
        <v>44876.651426851851</v>
      </c>
      <c r="I8053" t="s">
        <v>15</v>
      </c>
      <c r="J8053" s="2">
        <v>44876.651426851851</v>
      </c>
      <c r="K8053" t="s">
        <v>15</v>
      </c>
      <c r="L8053" t="str">
        <f>VLOOKUP(C8053,ACCOUNT_MAPPING!A:C,3,FALSE)</f>
        <v>Janitorial Expense</v>
      </c>
    </row>
    <row r="8054" spans="1:12">
      <c r="A8054">
        <v>11003</v>
      </c>
      <c r="B8054" t="s">
        <v>1825</v>
      </c>
      <c r="C8054">
        <v>50810028</v>
      </c>
      <c r="D8054" t="s">
        <v>17</v>
      </c>
      <c r="E8054" t="s">
        <v>13</v>
      </c>
      <c r="F8054" t="s">
        <v>13</v>
      </c>
      <c r="G8054" t="s">
        <v>8929</v>
      </c>
      <c r="H8054" s="2">
        <v>44917.603940011577</v>
      </c>
      <c r="I8054" t="s">
        <v>22</v>
      </c>
      <c r="J8054" s="2">
        <v>44917.603940011577</v>
      </c>
      <c r="K8054" t="s">
        <v>22</v>
      </c>
      <c r="L8054" t="str">
        <f>VLOOKUP(C8054,ACCOUNT_MAPPING!A:C,3,FALSE)</f>
        <v>Janitorial Expense</v>
      </c>
    </row>
    <row r="8055" spans="1:12">
      <c r="A8055">
        <v>11039</v>
      </c>
      <c r="B8055" t="s">
        <v>3912</v>
      </c>
      <c r="C8055">
        <v>50810028</v>
      </c>
      <c r="D8055" t="s">
        <v>17</v>
      </c>
      <c r="E8055" t="s">
        <v>13</v>
      </c>
      <c r="F8055" t="s">
        <v>13</v>
      </c>
      <c r="G8055" t="s">
        <v>8965</v>
      </c>
      <c r="H8055" s="2">
        <v>44925.673667939816</v>
      </c>
      <c r="I8055" t="s">
        <v>1479</v>
      </c>
      <c r="J8055" s="2">
        <v>44925.673667939816</v>
      </c>
      <c r="K8055" t="s">
        <v>1479</v>
      </c>
      <c r="L8055" t="str">
        <f>VLOOKUP(C8055,ACCOUNT_MAPPING!A:C,3,FALSE)</f>
        <v>Janitorial Expense</v>
      </c>
    </row>
    <row r="8056" spans="1:12">
      <c r="A8056">
        <v>11040</v>
      </c>
      <c r="B8056" t="s">
        <v>8521</v>
      </c>
      <c r="C8056">
        <v>50810028</v>
      </c>
      <c r="D8056" t="s">
        <v>63</v>
      </c>
      <c r="E8056" t="s">
        <v>13</v>
      </c>
      <c r="F8056" t="s">
        <v>13</v>
      </c>
      <c r="G8056" t="s">
        <v>8966</v>
      </c>
      <c r="H8056" s="2">
        <v>44873.943150613428</v>
      </c>
      <c r="I8056" t="s">
        <v>1479</v>
      </c>
      <c r="J8056" s="2">
        <v>44873.943150613428</v>
      </c>
      <c r="K8056" t="s">
        <v>1479</v>
      </c>
      <c r="L8056" t="str">
        <f>VLOOKUP(C8056,ACCOUNT_MAPPING!A:C,3,FALSE)</f>
        <v>Janitorial Expense</v>
      </c>
    </row>
    <row r="8057" spans="1:12">
      <c r="A8057">
        <v>11059</v>
      </c>
      <c r="B8057" t="s">
        <v>5426</v>
      </c>
      <c r="C8057">
        <v>50810028</v>
      </c>
      <c r="D8057" t="s">
        <v>17</v>
      </c>
      <c r="E8057" t="s">
        <v>13</v>
      </c>
      <c r="F8057" t="s">
        <v>13</v>
      </c>
      <c r="G8057" t="s">
        <v>8967</v>
      </c>
      <c r="H8057" s="2">
        <v>44925.638076701391</v>
      </c>
      <c r="I8057" t="s">
        <v>1479</v>
      </c>
      <c r="J8057" s="2">
        <v>44925.638076701391</v>
      </c>
      <c r="K8057" t="s">
        <v>1479</v>
      </c>
      <c r="L8057" t="str">
        <f>VLOOKUP(C8057,ACCOUNT_MAPPING!A:C,3,FALSE)</f>
        <v>Janitorial Expense</v>
      </c>
    </row>
    <row r="8058" spans="1:12">
      <c r="A8058">
        <v>11074</v>
      </c>
      <c r="B8058" t="s">
        <v>167</v>
      </c>
      <c r="C8058">
        <v>50810028</v>
      </c>
      <c r="D8058" t="s">
        <v>17</v>
      </c>
      <c r="E8058" t="s">
        <v>13</v>
      </c>
      <c r="F8058" t="s">
        <v>13</v>
      </c>
      <c r="G8058" t="s">
        <v>8968</v>
      </c>
      <c r="H8058" s="2">
        <v>44924.953231018517</v>
      </c>
      <c r="I8058" t="s">
        <v>116</v>
      </c>
      <c r="J8058" s="2">
        <v>44924.953231018517</v>
      </c>
      <c r="K8058" t="s">
        <v>116</v>
      </c>
      <c r="L8058" t="str">
        <f>VLOOKUP(C8058,ACCOUNT_MAPPING!A:C,3,FALSE)</f>
        <v>Janitorial Expense</v>
      </c>
    </row>
    <row r="8059" spans="1:12">
      <c r="A8059">
        <v>11087</v>
      </c>
      <c r="B8059" t="s">
        <v>114</v>
      </c>
      <c r="C8059">
        <v>50810028</v>
      </c>
      <c r="D8059" t="s">
        <v>17</v>
      </c>
      <c r="E8059" t="s">
        <v>13</v>
      </c>
      <c r="F8059" t="s">
        <v>13</v>
      </c>
      <c r="G8059" t="s">
        <v>8969</v>
      </c>
      <c r="H8059" s="2">
        <v>44924.835785844909</v>
      </c>
      <c r="I8059" t="s">
        <v>116</v>
      </c>
      <c r="J8059" s="2">
        <v>44924.835785844909</v>
      </c>
      <c r="K8059" t="s">
        <v>116</v>
      </c>
      <c r="L8059" t="str">
        <f>VLOOKUP(C8059,ACCOUNT_MAPPING!A:C,3,FALSE)</f>
        <v>Janitorial Expense</v>
      </c>
    </row>
    <row r="8060" spans="1:12">
      <c r="A8060">
        <v>11031</v>
      </c>
      <c r="B8060" t="s">
        <v>6019</v>
      </c>
      <c r="C8060">
        <v>50810028</v>
      </c>
      <c r="D8060" t="s">
        <v>17</v>
      </c>
      <c r="E8060" t="s">
        <v>13</v>
      </c>
      <c r="F8060" t="s">
        <v>13</v>
      </c>
      <c r="G8060" t="s">
        <v>8970</v>
      </c>
      <c r="H8060" s="2">
        <v>44922.88470949074</v>
      </c>
      <c r="I8060" t="s">
        <v>1816</v>
      </c>
      <c r="J8060" s="2">
        <v>44922.88470949074</v>
      </c>
      <c r="K8060" t="s">
        <v>1816</v>
      </c>
      <c r="L8060" t="str">
        <f>VLOOKUP(C8060,ACCOUNT_MAPPING!A:C,3,FALSE)</f>
        <v>Janitorial Expense</v>
      </c>
    </row>
    <row r="8061" spans="1:12">
      <c r="A8061">
        <v>11177</v>
      </c>
      <c r="B8061" t="s">
        <v>1484</v>
      </c>
      <c r="C8061">
        <v>50810028</v>
      </c>
      <c r="D8061" t="s">
        <v>63</v>
      </c>
      <c r="E8061" t="s">
        <v>13</v>
      </c>
      <c r="F8061" t="s">
        <v>13</v>
      </c>
      <c r="G8061" t="s">
        <v>8971</v>
      </c>
      <c r="H8061" s="2">
        <v>44876.691832175929</v>
      </c>
      <c r="I8061" t="s">
        <v>247</v>
      </c>
      <c r="J8061" s="2">
        <v>44876.691832175929</v>
      </c>
      <c r="K8061" t="s">
        <v>247</v>
      </c>
      <c r="L8061" t="str">
        <f>VLOOKUP(C8061,ACCOUNT_MAPPING!A:C,3,FALSE)</f>
        <v>Janitorial Expense</v>
      </c>
    </row>
    <row r="8062" spans="1:12">
      <c r="A8062">
        <v>11056</v>
      </c>
      <c r="B8062" t="s">
        <v>641</v>
      </c>
      <c r="C8062">
        <v>50810028</v>
      </c>
      <c r="D8062" t="s">
        <v>17</v>
      </c>
      <c r="E8062" t="s">
        <v>13</v>
      </c>
      <c r="F8062" t="s">
        <v>13</v>
      </c>
      <c r="G8062" t="s">
        <v>8972</v>
      </c>
      <c r="H8062" s="2">
        <v>44924.418119594906</v>
      </c>
      <c r="I8062" t="s">
        <v>19</v>
      </c>
      <c r="J8062" s="2">
        <v>44924.418119594906</v>
      </c>
      <c r="K8062" t="s">
        <v>19</v>
      </c>
      <c r="L8062" t="str">
        <f>VLOOKUP(C8062,ACCOUNT_MAPPING!A:C,3,FALSE)</f>
        <v>Janitorial Expense</v>
      </c>
    </row>
    <row r="8063" spans="1:12">
      <c r="A8063">
        <v>11103</v>
      </c>
      <c r="B8063" t="s">
        <v>8527</v>
      </c>
      <c r="C8063">
        <v>50810028</v>
      </c>
      <c r="D8063" t="s">
        <v>17</v>
      </c>
      <c r="E8063" t="s">
        <v>13</v>
      </c>
      <c r="F8063" t="s">
        <v>13</v>
      </c>
      <c r="G8063" t="s">
        <v>8973</v>
      </c>
      <c r="H8063" s="2">
        <v>44924.833055787036</v>
      </c>
      <c r="I8063" t="s">
        <v>119</v>
      </c>
      <c r="J8063" s="2">
        <v>44924.833055787036</v>
      </c>
      <c r="K8063" t="s">
        <v>119</v>
      </c>
      <c r="L8063" t="str">
        <f>VLOOKUP(C8063,ACCOUNT_MAPPING!A:C,3,FALSE)</f>
        <v>Janitorial Expense</v>
      </c>
    </row>
    <row r="8064" spans="1:12">
      <c r="A8064">
        <v>10840</v>
      </c>
      <c r="B8064" t="s">
        <v>1831</v>
      </c>
      <c r="C8064">
        <v>50810028</v>
      </c>
      <c r="D8064" t="s">
        <v>63</v>
      </c>
      <c r="E8064" t="s">
        <v>13</v>
      </c>
      <c r="F8064" t="s">
        <v>13</v>
      </c>
      <c r="G8064" t="s">
        <v>8974</v>
      </c>
      <c r="H8064" s="2">
        <v>44873.705968437498</v>
      </c>
      <c r="I8064" t="s">
        <v>41</v>
      </c>
      <c r="J8064" s="2">
        <v>44873.705968437498</v>
      </c>
      <c r="K8064" t="s">
        <v>41</v>
      </c>
      <c r="L8064" t="str">
        <f>VLOOKUP(C8064,ACCOUNT_MAPPING!A:C,3,FALSE)</f>
        <v>Janitorial Expense</v>
      </c>
    </row>
    <row r="8065" spans="1:12">
      <c r="A8065">
        <v>10886</v>
      </c>
      <c r="B8065" t="s">
        <v>511</v>
      </c>
      <c r="C8065">
        <v>50810028</v>
      </c>
      <c r="D8065" t="s">
        <v>12</v>
      </c>
      <c r="E8065" t="s">
        <v>13</v>
      </c>
      <c r="F8065" t="s">
        <v>13</v>
      </c>
      <c r="G8065" t="s">
        <v>8975</v>
      </c>
      <c r="H8065" s="2">
        <v>45021.65132769676</v>
      </c>
      <c r="I8065" t="s">
        <v>74</v>
      </c>
      <c r="J8065" s="2">
        <v>45021.65132769676</v>
      </c>
      <c r="K8065" t="s">
        <v>74</v>
      </c>
      <c r="L8065" t="str">
        <f>VLOOKUP(C8065,ACCOUNT_MAPPING!A:C,3,FALSE)</f>
        <v>Janitorial Expense</v>
      </c>
    </row>
    <row r="8066" spans="1:12">
      <c r="A8066">
        <v>11124</v>
      </c>
      <c r="B8066" t="s">
        <v>7238</v>
      </c>
      <c r="C8066">
        <v>50810028</v>
      </c>
      <c r="D8066" t="s">
        <v>17</v>
      </c>
      <c r="E8066" t="s">
        <v>13</v>
      </c>
      <c r="F8066" t="s">
        <v>13</v>
      </c>
      <c r="G8066" t="s">
        <v>8976</v>
      </c>
      <c r="H8066" s="2">
        <v>44917.782958912037</v>
      </c>
      <c r="I8066" t="s">
        <v>44</v>
      </c>
      <c r="J8066" s="2">
        <v>44917.782958912037</v>
      </c>
      <c r="K8066" t="s">
        <v>44</v>
      </c>
      <c r="L8066" t="str">
        <f>VLOOKUP(C8066,ACCOUNT_MAPPING!A:C,3,FALSE)</f>
        <v>Janitorial Expense</v>
      </c>
    </row>
    <row r="8067" spans="1:12">
      <c r="A8067">
        <v>10891</v>
      </c>
      <c r="B8067" t="s">
        <v>106</v>
      </c>
      <c r="C8067">
        <v>50810028</v>
      </c>
      <c r="D8067" t="s">
        <v>12</v>
      </c>
      <c r="E8067" t="s">
        <v>13</v>
      </c>
      <c r="F8067" t="s">
        <v>13</v>
      </c>
      <c r="G8067" t="s">
        <v>8782</v>
      </c>
      <c r="H8067" s="2">
        <v>45014.7014025463</v>
      </c>
      <c r="I8067" t="s">
        <v>108</v>
      </c>
      <c r="J8067" s="2">
        <v>45014.7014025463</v>
      </c>
      <c r="K8067" t="s">
        <v>108</v>
      </c>
      <c r="L8067" t="str">
        <f>VLOOKUP(C8067,ACCOUNT_MAPPING!A:C,3,FALSE)</f>
        <v>Janitorial Expense</v>
      </c>
    </row>
    <row r="8068" spans="1:12">
      <c r="A8068">
        <v>11222</v>
      </c>
      <c r="B8068" t="s">
        <v>643</v>
      </c>
      <c r="C8068">
        <v>50810028</v>
      </c>
      <c r="D8068" t="s">
        <v>63</v>
      </c>
      <c r="E8068" t="s">
        <v>13</v>
      </c>
      <c r="F8068" t="s">
        <v>13</v>
      </c>
      <c r="G8068" t="s">
        <v>8977</v>
      </c>
      <c r="H8068" s="2">
        <v>44876.805193402775</v>
      </c>
      <c r="I8068" t="s">
        <v>154</v>
      </c>
      <c r="J8068" s="2">
        <v>44876.805193402775</v>
      </c>
      <c r="K8068" t="s">
        <v>154</v>
      </c>
      <c r="L8068" t="str">
        <f>VLOOKUP(C8068,ACCOUNT_MAPPING!A:C,3,FALSE)</f>
        <v>Janitorial Expense</v>
      </c>
    </row>
    <row r="8069" spans="1:12">
      <c r="A8069">
        <v>11219</v>
      </c>
      <c r="B8069" t="s">
        <v>1854</v>
      </c>
      <c r="C8069">
        <v>50810028</v>
      </c>
      <c r="D8069" t="s">
        <v>17</v>
      </c>
      <c r="E8069" t="s">
        <v>13</v>
      </c>
      <c r="F8069" t="s">
        <v>13</v>
      </c>
      <c r="G8069" t="s">
        <v>8978</v>
      </c>
      <c r="H8069" s="2">
        <v>44924.744675000002</v>
      </c>
      <c r="I8069" t="s">
        <v>462</v>
      </c>
      <c r="J8069" s="2">
        <v>44924.744675000002</v>
      </c>
      <c r="K8069" t="s">
        <v>462</v>
      </c>
      <c r="L8069" t="str">
        <f>VLOOKUP(C8069,ACCOUNT_MAPPING!A:C,3,FALSE)</f>
        <v>Janitorial Expense</v>
      </c>
    </row>
    <row r="8070" spans="1:12">
      <c r="A8070">
        <v>11221</v>
      </c>
      <c r="B8070" t="s">
        <v>5603</v>
      </c>
      <c r="C8070">
        <v>50810028</v>
      </c>
      <c r="D8070" t="s">
        <v>17</v>
      </c>
      <c r="E8070" t="s">
        <v>13</v>
      </c>
      <c r="F8070" t="s">
        <v>13</v>
      </c>
      <c r="G8070" t="s">
        <v>8979</v>
      </c>
      <c r="H8070" s="2">
        <v>44924.799971446759</v>
      </c>
      <c r="I8070" t="s">
        <v>462</v>
      </c>
      <c r="J8070" s="2">
        <v>44924.799971446759</v>
      </c>
      <c r="K8070" t="s">
        <v>462</v>
      </c>
      <c r="L8070" t="str">
        <f>VLOOKUP(C8070,ACCOUNT_MAPPING!A:C,3,FALSE)</f>
        <v>Janitorial Expense</v>
      </c>
    </row>
    <row r="8071" spans="1:12">
      <c r="A8071">
        <v>11306</v>
      </c>
      <c r="B8071" t="s">
        <v>1482</v>
      </c>
      <c r="C8071">
        <v>50810028</v>
      </c>
      <c r="D8071" t="s">
        <v>17</v>
      </c>
      <c r="E8071" t="s">
        <v>13</v>
      </c>
      <c r="F8071" t="s">
        <v>13</v>
      </c>
      <c r="G8071" t="s">
        <v>8980</v>
      </c>
      <c r="H8071" s="2">
        <v>44923.889737268517</v>
      </c>
      <c r="I8071" t="s">
        <v>1235</v>
      </c>
      <c r="J8071" s="2">
        <v>44923.889737268517</v>
      </c>
      <c r="K8071" t="s">
        <v>1235</v>
      </c>
      <c r="L8071" t="str">
        <f>VLOOKUP(C8071,ACCOUNT_MAPPING!A:C,3,FALSE)</f>
        <v>Janitorial Expense</v>
      </c>
    </row>
    <row r="8072" spans="1:12">
      <c r="A8072">
        <v>11307</v>
      </c>
      <c r="B8072" t="s">
        <v>3982</v>
      </c>
      <c r="C8072">
        <v>50810028</v>
      </c>
      <c r="D8072" t="s">
        <v>17</v>
      </c>
      <c r="E8072" t="s">
        <v>13</v>
      </c>
      <c r="F8072" t="s">
        <v>13</v>
      </c>
      <c r="G8072" t="s">
        <v>8981</v>
      </c>
      <c r="H8072" s="2">
        <v>44924.162784872686</v>
      </c>
      <c r="I8072" t="s">
        <v>157</v>
      </c>
      <c r="J8072" s="2">
        <v>44924.162784872686</v>
      </c>
      <c r="K8072" t="s">
        <v>157</v>
      </c>
      <c r="L8072" t="str">
        <f>VLOOKUP(C8072,ACCOUNT_MAPPING!A:C,3,FALSE)</f>
        <v>Janitorial Expense</v>
      </c>
    </row>
    <row r="8073" spans="1:12">
      <c r="A8073">
        <v>11309</v>
      </c>
      <c r="B8073" t="s">
        <v>1863</v>
      </c>
      <c r="C8073">
        <v>50810028</v>
      </c>
      <c r="D8073" t="s">
        <v>17</v>
      </c>
      <c r="E8073" t="s">
        <v>13</v>
      </c>
      <c r="F8073" t="s">
        <v>13</v>
      </c>
      <c r="G8073" t="s">
        <v>8982</v>
      </c>
      <c r="H8073" s="2">
        <v>44924.179691550926</v>
      </c>
      <c r="I8073" t="s">
        <v>157</v>
      </c>
      <c r="J8073" s="2">
        <v>44924.179691550926</v>
      </c>
      <c r="K8073" t="s">
        <v>157</v>
      </c>
      <c r="L8073" t="str">
        <f>VLOOKUP(C8073,ACCOUNT_MAPPING!A:C,3,FALSE)</f>
        <v>Janitorial Expense</v>
      </c>
    </row>
    <row r="8074" spans="1:12">
      <c r="A8074">
        <v>11311</v>
      </c>
      <c r="B8074" t="s">
        <v>7990</v>
      </c>
      <c r="C8074">
        <v>50810028</v>
      </c>
      <c r="D8074" t="s">
        <v>12</v>
      </c>
      <c r="E8074" t="s">
        <v>13</v>
      </c>
      <c r="F8074" t="s">
        <v>13</v>
      </c>
      <c r="G8074" t="s">
        <v>8983</v>
      </c>
      <c r="H8074" s="2">
        <v>45022.978657870372</v>
      </c>
      <c r="I8074" t="s">
        <v>260</v>
      </c>
      <c r="J8074" s="2">
        <v>45022.978657870372</v>
      </c>
      <c r="K8074" t="s">
        <v>260</v>
      </c>
      <c r="L8074" t="str">
        <f>VLOOKUP(C8074,ACCOUNT_MAPPING!A:C,3,FALSE)</f>
        <v>Janitorial Expense</v>
      </c>
    </row>
    <row r="8075" spans="1:12">
      <c r="A8075">
        <v>11255</v>
      </c>
      <c r="B8075" t="s">
        <v>161</v>
      </c>
      <c r="C8075">
        <v>50810028</v>
      </c>
      <c r="D8075" t="s">
        <v>17</v>
      </c>
      <c r="E8075" t="s">
        <v>13</v>
      </c>
      <c r="F8075" t="s">
        <v>13</v>
      </c>
      <c r="G8075" t="s">
        <v>8984</v>
      </c>
      <c r="H8075" s="2">
        <v>44916.710610532406</v>
      </c>
      <c r="I8075" t="s">
        <v>151</v>
      </c>
      <c r="J8075" s="2">
        <v>44916.710610532406</v>
      </c>
      <c r="K8075" t="s">
        <v>151</v>
      </c>
      <c r="L8075" t="str">
        <f>VLOOKUP(C8075,ACCOUNT_MAPPING!A:C,3,FALSE)</f>
        <v>Janitorial Expense</v>
      </c>
    </row>
    <row r="8076" spans="1:12">
      <c r="A8076">
        <v>11227</v>
      </c>
      <c r="B8076" t="s">
        <v>152</v>
      </c>
      <c r="C8076">
        <v>50810028</v>
      </c>
      <c r="D8076" t="s">
        <v>63</v>
      </c>
      <c r="E8076" t="s">
        <v>13</v>
      </c>
      <c r="F8076" t="s">
        <v>13</v>
      </c>
      <c r="G8076" t="s">
        <v>8985</v>
      </c>
      <c r="H8076" s="2">
        <v>44876.69543472222</v>
      </c>
      <c r="I8076" t="s">
        <v>154</v>
      </c>
      <c r="J8076" s="2">
        <v>44876.69543472222</v>
      </c>
      <c r="K8076" t="s">
        <v>154</v>
      </c>
      <c r="L8076" t="str">
        <f>VLOOKUP(C8076,ACCOUNT_MAPPING!A:C,3,FALSE)</f>
        <v>Janitorial Expense</v>
      </c>
    </row>
    <row r="8077" spans="1:12">
      <c r="A8077">
        <v>11001</v>
      </c>
      <c r="B8077" t="s">
        <v>8986</v>
      </c>
      <c r="C8077">
        <v>50810028</v>
      </c>
      <c r="D8077" t="s">
        <v>17</v>
      </c>
      <c r="E8077" t="s">
        <v>13</v>
      </c>
      <c r="F8077" t="s">
        <v>13</v>
      </c>
      <c r="G8077" t="s">
        <v>8987</v>
      </c>
      <c r="H8077" s="2">
        <v>44917.59921064815</v>
      </c>
      <c r="I8077" t="s">
        <v>22</v>
      </c>
      <c r="J8077" s="2">
        <v>44917.59921064815</v>
      </c>
      <c r="K8077" t="s">
        <v>22</v>
      </c>
      <c r="L8077" t="str">
        <f>VLOOKUP(C8077,ACCOUNT_MAPPING!A:C,3,FALSE)</f>
        <v>Janitorial Expense</v>
      </c>
    </row>
    <row r="8078" spans="1:12">
      <c r="A8078">
        <v>11002</v>
      </c>
      <c r="B8078" t="s">
        <v>4696</v>
      </c>
      <c r="C8078">
        <v>50810028</v>
      </c>
      <c r="D8078" t="s">
        <v>17</v>
      </c>
      <c r="E8078" t="s">
        <v>13</v>
      </c>
      <c r="F8078" t="s">
        <v>13</v>
      </c>
      <c r="G8078" t="s">
        <v>8929</v>
      </c>
      <c r="H8078" s="2">
        <v>44917.600504050926</v>
      </c>
      <c r="I8078" t="s">
        <v>22</v>
      </c>
      <c r="J8078" s="2">
        <v>44917.600504050926</v>
      </c>
      <c r="K8078" t="s">
        <v>22</v>
      </c>
      <c r="L8078" t="str">
        <f>VLOOKUP(C8078,ACCOUNT_MAPPING!A:C,3,FALSE)</f>
        <v>Janitorial Expense</v>
      </c>
    </row>
    <row r="8079" spans="1:12">
      <c r="A8079">
        <v>11042</v>
      </c>
      <c r="B8079" t="s">
        <v>7268</v>
      </c>
      <c r="C8079">
        <v>50810028</v>
      </c>
      <c r="D8079" t="s">
        <v>17</v>
      </c>
      <c r="E8079" t="s">
        <v>13</v>
      </c>
      <c r="F8079" t="s">
        <v>13</v>
      </c>
      <c r="G8079" t="s">
        <v>8988</v>
      </c>
      <c r="H8079" s="2">
        <v>44925.719210844909</v>
      </c>
      <c r="I8079" t="s">
        <v>1479</v>
      </c>
      <c r="J8079" s="2">
        <v>44925.719210844909</v>
      </c>
      <c r="K8079" t="s">
        <v>1479</v>
      </c>
      <c r="L8079" t="str">
        <f>VLOOKUP(C8079,ACCOUNT_MAPPING!A:C,3,FALSE)</f>
        <v>Janitorial Expense</v>
      </c>
    </row>
    <row r="8080" spans="1:12">
      <c r="A8080">
        <v>11335</v>
      </c>
      <c r="B8080" t="s">
        <v>1485</v>
      </c>
      <c r="C8080">
        <v>50810028</v>
      </c>
      <c r="D8080" t="s">
        <v>17</v>
      </c>
      <c r="E8080" t="s">
        <v>13</v>
      </c>
      <c r="F8080" t="s">
        <v>13</v>
      </c>
      <c r="G8080" t="s">
        <v>8989</v>
      </c>
      <c r="H8080" s="2">
        <v>44915.821546030093</v>
      </c>
      <c r="I8080" t="s">
        <v>179</v>
      </c>
      <c r="J8080" s="2">
        <v>44915.821546030093</v>
      </c>
      <c r="K8080" t="s">
        <v>179</v>
      </c>
      <c r="L8080" t="str">
        <f>VLOOKUP(C8080,ACCOUNT_MAPPING!A:C,3,FALSE)</f>
        <v>Janitorial Expense</v>
      </c>
    </row>
    <row r="8081" spans="1:12">
      <c r="A8081">
        <v>11334</v>
      </c>
      <c r="B8081" t="s">
        <v>3996</v>
      </c>
      <c r="C8081">
        <v>50810028</v>
      </c>
      <c r="D8081" t="s">
        <v>17</v>
      </c>
      <c r="E8081" t="s">
        <v>13</v>
      </c>
      <c r="F8081" t="s">
        <v>13</v>
      </c>
      <c r="G8081" t="s">
        <v>8989</v>
      </c>
      <c r="H8081" s="2">
        <v>44915.813464780091</v>
      </c>
      <c r="I8081" t="s">
        <v>179</v>
      </c>
      <c r="J8081" s="2">
        <v>44915.813464780091</v>
      </c>
      <c r="K8081" t="s">
        <v>179</v>
      </c>
      <c r="L8081" t="str">
        <f>VLOOKUP(C8081,ACCOUNT_MAPPING!A:C,3,FALSE)</f>
        <v>Janitorial Expense</v>
      </c>
    </row>
    <row r="8082" spans="1:12">
      <c r="A8082">
        <v>11209</v>
      </c>
      <c r="B8082" t="s">
        <v>7255</v>
      </c>
      <c r="C8082">
        <v>50810028</v>
      </c>
      <c r="D8082" t="s">
        <v>63</v>
      </c>
      <c r="E8082" t="s">
        <v>13</v>
      </c>
      <c r="F8082" t="s">
        <v>13</v>
      </c>
      <c r="G8082" t="s">
        <v>8990</v>
      </c>
      <c r="H8082" s="2">
        <v>44875.786359108795</v>
      </c>
      <c r="I8082" t="s">
        <v>1836</v>
      </c>
      <c r="J8082" s="2">
        <v>44875.786359108795</v>
      </c>
      <c r="K8082" t="s">
        <v>1836</v>
      </c>
      <c r="L8082" t="str">
        <f>VLOOKUP(C8082,ACCOUNT_MAPPING!A:C,3,FALSE)</f>
        <v>Janitorial Expense</v>
      </c>
    </row>
    <row r="8083" spans="1:12">
      <c r="A8083">
        <v>11336</v>
      </c>
      <c r="B8083" t="s">
        <v>4832</v>
      </c>
      <c r="C8083">
        <v>50810028</v>
      </c>
      <c r="D8083" t="s">
        <v>17</v>
      </c>
      <c r="E8083" t="s">
        <v>13</v>
      </c>
      <c r="F8083" t="s">
        <v>13</v>
      </c>
      <c r="G8083" t="s">
        <v>8989</v>
      </c>
      <c r="H8083" s="2">
        <v>44915.832917476851</v>
      </c>
      <c r="I8083" t="s">
        <v>179</v>
      </c>
      <c r="J8083" s="2">
        <v>44915.832917476851</v>
      </c>
      <c r="K8083" t="s">
        <v>179</v>
      </c>
      <c r="L8083" t="str">
        <f>VLOOKUP(C8083,ACCOUNT_MAPPING!A:C,3,FALSE)</f>
        <v>Janitorial Expense</v>
      </c>
    </row>
    <row r="8084" spans="1:12">
      <c r="A8084">
        <v>11216</v>
      </c>
      <c r="B8084" t="s">
        <v>2691</v>
      </c>
      <c r="C8084">
        <v>50810028</v>
      </c>
      <c r="D8084" t="s">
        <v>17</v>
      </c>
      <c r="E8084" t="s">
        <v>13</v>
      </c>
      <c r="F8084" t="s">
        <v>13</v>
      </c>
      <c r="G8084" t="s">
        <v>8991</v>
      </c>
      <c r="H8084" s="2">
        <v>44924.719272141207</v>
      </c>
      <c r="I8084" t="s">
        <v>462</v>
      </c>
      <c r="J8084" s="2">
        <v>44924.719272141207</v>
      </c>
      <c r="K8084" t="s">
        <v>462</v>
      </c>
      <c r="L8084" t="str">
        <f>VLOOKUP(C8084,ACCOUNT_MAPPING!A:C,3,FALSE)</f>
        <v>Janitorial Expense</v>
      </c>
    </row>
    <row r="8085" spans="1:12">
      <c r="A8085">
        <v>11229</v>
      </c>
      <c r="B8085" t="s">
        <v>885</v>
      </c>
      <c r="C8085">
        <v>50810028</v>
      </c>
      <c r="D8085" t="s">
        <v>63</v>
      </c>
      <c r="E8085" t="s">
        <v>13</v>
      </c>
      <c r="F8085" t="s">
        <v>13</v>
      </c>
      <c r="G8085" t="s">
        <v>8992</v>
      </c>
      <c r="H8085" s="2">
        <v>44874.690721990744</v>
      </c>
      <c r="I8085" t="s">
        <v>887</v>
      </c>
      <c r="J8085" s="2">
        <v>44874.690721990744</v>
      </c>
      <c r="K8085" t="s">
        <v>887</v>
      </c>
      <c r="L8085" t="str">
        <f>VLOOKUP(C8085,ACCOUNT_MAPPING!A:C,3,FALSE)</f>
        <v>Janitorial Expense</v>
      </c>
    </row>
    <row r="8086" spans="1:12">
      <c r="A8086">
        <v>11303</v>
      </c>
      <c r="B8086" t="s">
        <v>8000</v>
      </c>
      <c r="C8086">
        <v>50810028</v>
      </c>
      <c r="D8086" t="s">
        <v>17</v>
      </c>
      <c r="E8086" t="s">
        <v>13</v>
      </c>
      <c r="F8086" t="s">
        <v>13</v>
      </c>
      <c r="G8086" t="s">
        <v>8993</v>
      </c>
      <c r="H8086" s="2">
        <v>44923.884331400463</v>
      </c>
      <c r="I8086" t="s">
        <v>1235</v>
      </c>
      <c r="J8086" s="2">
        <v>44923.884331400463</v>
      </c>
      <c r="K8086" t="s">
        <v>1235</v>
      </c>
      <c r="L8086" t="str">
        <f>VLOOKUP(C8086,ACCOUNT_MAPPING!A:C,3,FALSE)</f>
        <v>Janitorial Expense</v>
      </c>
    </row>
    <row r="8087" spans="1:12">
      <c r="A8087">
        <v>11731</v>
      </c>
      <c r="B8087" t="s">
        <v>2796</v>
      </c>
      <c r="C8087">
        <v>50810028</v>
      </c>
      <c r="D8087" t="s">
        <v>63</v>
      </c>
      <c r="E8087" t="s">
        <v>13</v>
      </c>
      <c r="F8087" t="s">
        <v>13</v>
      </c>
      <c r="G8087" t="s">
        <v>8994</v>
      </c>
      <c r="H8087" s="2">
        <v>44874.750554942133</v>
      </c>
      <c r="I8087" t="s">
        <v>265</v>
      </c>
      <c r="J8087" s="2">
        <v>44874.750554942133</v>
      </c>
      <c r="K8087" t="s">
        <v>265</v>
      </c>
      <c r="L8087" t="str">
        <f>VLOOKUP(C8087,ACCOUNT_MAPPING!A:C,3,FALSE)</f>
        <v>Janitorial Expense</v>
      </c>
    </row>
    <row r="8088" spans="1:12">
      <c r="A8088">
        <v>11464</v>
      </c>
      <c r="B8088" t="s">
        <v>1255</v>
      </c>
      <c r="C8088">
        <v>50810028</v>
      </c>
      <c r="D8088" t="s">
        <v>17</v>
      </c>
      <c r="E8088" t="s">
        <v>13</v>
      </c>
      <c r="F8088" t="s">
        <v>13</v>
      </c>
      <c r="G8088" t="s">
        <v>8995</v>
      </c>
      <c r="H8088" s="2">
        <v>44923.622629479163</v>
      </c>
      <c r="I8088" t="s">
        <v>759</v>
      </c>
      <c r="J8088" s="2">
        <v>44923.622629479163</v>
      </c>
      <c r="K8088" t="s">
        <v>759</v>
      </c>
      <c r="L8088" t="str">
        <f>VLOOKUP(C8088,ACCOUNT_MAPPING!A:C,3,FALSE)</f>
        <v>Janitorial Expense</v>
      </c>
    </row>
    <row r="8089" spans="1:12">
      <c r="A8089">
        <v>11508</v>
      </c>
      <c r="B8089" t="s">
        <v>1877</v>
      </c>
      <c r="C8089">
        <v>50810028</v>
      </c>
      <c r="D8089" t="s">
        <v>12</v>
      </c>
      <c r="E8089" t="s">
        <v>13</v>
      </c>
      <c r="F8089" t="s">
        <v>13</v>
      </c>
      <c r="G8089" t="s">
        <v>8996</v>
      </c>
      <c r="H8089" s="2">
        <v>45014.706642511577</v>
      </c>
      <c r="I8089" t="s">
        <v>1874</v>
      </c>
      <c r="J8089" s="2">
        <v>45014.706642511577</v>
      </c>
      <c r="K8089" t="s">
        <v>1874</v>
      </c>
      <c r="L8089" t="str">
        <f>VLOOKUP(C8089,ACCOUNT_MAPPING!A:C,3,FALSE)</f>
        <v>Janitorial Expense</v>
      </c>
    </row>
    <row r="8090" spans="1:12">
      <c r="A8090">
        <v>11583</v>
      </c>
      <c r="B8090" t="s">
        <v>3421</v>
      </c>
      <c r="C8090">
        <v>50810028</v>
      </c>
      <c r="D8090" t="s">
        <v>17</v>
      </c>
      <c r="E8090" t="s">
        <v>13</v>
      </c>
      <c r="F8090" t="s">
        <v>13</v>
      </c>
      <c r="G8090" t="s">
        <v>8997</v>
      </c>
      <c r="H8090" s="2">
        <v>44923.677669293982</v>
      </c>
      <c r="I8090" t="s">
        <v>1895</v>
      </c>
      <c r="J8090" s="2">
        <v>44923.677669293982</v>
      </c>
      <c r="K8090" t="s">
        <v>1895</v>
      </c>
      <c r="L8090" t="str">
        <f>VLOOKUP(C8090,ACCOUNT_MAPPING!A:C,3,FALSE)</f>
        <v>Janitorial Expense</v>
      </c>
    </row>
    <row r="8091" spans="1:12">
      <c r="A8091">
        <v>11651</v>
      </c>
      <c r="B8091" t="s">
        <v>959</v>
      </c>
      <c r="C8091">
        <v>50810028</v>
      </c>
      <c r="D8091" t="s">
        <v>63</v>
      </c>
      <c r="E8091" t="s">
        <v>13</v>
      </c>
      <c r="F8091" t="s">
        <v>13</v>
      </c>
      <c r="G8091" t="s">
        <v>8998</v>
      </c>
      <c r="H8091" s="2">
        <v>44875.969551770831</v>
      </c>
      <c r="I8091" t="s">
        <v>663</v>
      </c>
      <c r="J8091" s="2">
        <v>44875.969551770831</v>
      </c>
      <c r="K8091" t="s">
        <v>663</v>
      </c>
      <c r="L8091" t="str">
        <f>VLOOKUP(C8091,ACCOUNT_MAPPING!A:C,3,FALSE)</f>
        <v>Janitorial Expense</v>
      </c>
    </row>
    <row r="8092" spans="1:12">
      <c r="A8092">
        <v>11730</v>
      </c>
      <c r="B8092" t="s">
        <v>923</v>
      </c>
      <c r="C8092">
        <v>50810028</v>
      </c>
      <c r="D8092" t="s">
        <v>17</v>
      </c>
      <c r="E8092" t="s">
        <v>13</v>
      </c>
      <c r="F8092" t="s">
        <v>13</v>
      </c>
      <c r="G8092" t="s">
        <v>8999</v>
      </c>
      <c r="H8092" s="2">
        <v>44929.739431828704</v>
      </c>
      <c r="I8092" t="s">
        <v>548</v>
      </c>
      <c r="J8092" s="2">
        <v>44929.739431828704</v>
      </c>
      <c r="K8092" t="s">
        <v>548</v>
      </c>
      <c r="L8092" t="str">
        <f>VLOOKUP(C8092,ACCOUNT_MAPPING!A:C,3,FALSE)</f>
        <v>Janitorial Expense</v>
      </c>
    </row>
    <row r="8093" spans="1:12">
      <c r="A8093">
        <v>11869</v>
      </c>
      <c r="B8093" t="s">
        <v>2785</v>
      </c>
      <c r="C8093">
        <v>50810028</v>
      </c>
      <c r="D8093" t="s">
        <v>17</v>
      </c>
      <c r="E8093" t="s">
        <v>13</v>
      </c>
      <c r="F8093" t="s">
        <v>13</v>
      </c>
      <c r="G8093" t="s">
        <v>9000</v>
      </c>
      <c r="H8093" s="2">
        <v>44923.496328935187</v>
      </c>
      <c r="I8093" t="s">
        <v>354</v>
      </c>
      <c r="J8093" s="2">
        <v>44923.496328935187</v>
      </c>
      <c r="K8093" t="s">
        <v>354</v>
      </c>
      <c r="L8093" t="str">
        <f>VLOOKUP(C8093,ACCOUNT_MAPPING!A:C,3,FALSE)</f>
        <v>Janitorial Expense</v>
      </c>
    </row>
    <row r="8094" spans="1:12">
      <c r="A8094">
        <v>11871</v>
      </c>
      <c r="B8094" t="s">
        <v>2787</v>
      </c>
      <c r="C8094">
        <v>50810028</v>
      </c>
      <c r="D8094" t="s">
        <v>17</v>
      </c>
      <c r="E8094" t="s">
        <v>13</v>
      </c>
      <c r="F8094" t="s">
        <v>13</v>
      </c>
      <c r="G8094" t="s">
        <v>9001</v>
      </c>
      <c r="H8094" s="2">
        <v>44923.506787847225</v>
      </c>
      <c r="I8094" t="s">
        <v>354</v>
      </c>
      <c r="J8094" s="2">
        <v>44923.506787847225</v>
      </c>
      <c r="K8094" t="s">
        <v>354</v>
      </c>
      <c r="L8094" t="str">
        <f>VLOOKUP(C8094,ACCOUNT_MAPPING!A:C,3,FALSE)</f>
        <v>Janitorial Expense</v>
      </c>
    </row>
    <row r="8095" spans="1:12">
      <c r="A8095">
        <v>11845</v>
      </c>
      <c r="B8095" t="s">
        <v>1923</v>
      </c>
      <c r="C8095">
        <v>50810028</v>
      </c>
      <c r="D8095" t="s">
        <v>12</v>
      </c>
      <c r="E8095" t="s">
        <v>13</v>
      </c>
      <c r="F8095" t="s">
        <v>13</v>
      </c>
      <c r="G8095" t="s">
        <v>9002</v>
      </c>
      <c r="H8095" s="2">
        <v>45012.72054884259</v>
      </c>
      <c r="I8095" t="s">
        <v>44</v>
      </c>
      <c r="J8095" s="2">
        <v>45012.72054884259</v>
      </c>
      <c r="K8095" t="s">
        <v>44</v>
      </c>
      <c r="L8095" t="str">
        <f>VLOOKUP(C8095,ACCOUNT_MAPPING!A:C,3,FALSE)</f>
        <v>Janitorial Expense</v>
      </c>
    </row>
    <row r="8096" spans="1:12">
      <c r="A8096">
        <v>20543</v>
      </c>
      <c r="B8096" t="s">
        <v>2825</v>
      </c>
      <c r="C8096">
        <v>50810028</v>
      </c>
      <c r="D8096" t="s">
        <v>17</v>
      </c>
      <c r="E8096" t="s">
        <v>13</v>
      </c>
      <c r="F8096" t="s">
        <v>13</v>
      </c>
      <c r="G8096" t="s">
        <v>9003</v>
      </c>
      <c r="H8096" s="2">
        <v>44924.4316258912</v>
      </c>
      <c r="I8096" t="s">
        <v>817</v>
      </c>
      <c r="J8096" s="2">
        <v>44924.4316258912</v>
      </c>
      <c r="K8096" t="s">
        <v>817</v>
      </c>
      <c r="L8096" t="str">
        <f>VLOOKUP(C8096,ACCOUNT_MAPPING!A:C,3,FALSE)</f>
        <v>Janitorial Expense</v>
      </c>
    </row>
    <row r="8097" spans="1:12">
      <c r="A8097">
        <v>20422</v>
      </c>
      <c r="B8097" t="s">
        <v>542</v>
      </c>
      <c r="C8097">
        <v>50810028</v>
      </c>
      <c r="D8097" t="s">
        <v>17</v>
      </c>
      <c r="E8097" t="s">
        <v>13</v>
      </c>
      <c r="F8097" t="s">
        <v>13</v>
      </c>
      <c r="G8097" t="s">
        <v>9004</v>
      </c>
      <c r="H8097" s="2">
        <v>44916.691642743055</v>
      </c>
      <c r="I8097" t="s">
        <v>544</v>
      </c>
      <c r="J8097" s="2">
        <v>44916.691642743055</v>
      </c>
      <c r="K8097" t="s">
        <v>544</v>
      </c>
      <c r="L8097" t="str">
        <f>VLOOKUP(C8097,ACCOUNT_MAPPING!A:C,3,FALSE)</f>
        <v>Janitorial Expense</v>
      </c>
    </row>
    <row r="8098" spans="1:12">
      <c r="A8098">
        <v>20496</v>
      </c>
      <c r="B8098" t="s">
        <v>2856</v>
      </c>
      <c r="C8098">
        <v>50810028</v>
      </c>
      <c r="D8098" t="s">
        <v>63</v>
      </c>
      <c r="E8098" t="s">
        <v>13</v>
      </c>
      <c r="F8098" t="s">
        <v>13</v>
      </c>
      <c r="G8098" t="s">
        <v>9005</v>
      </c>
      <c r="H8098" s="2">
        <v>44875.266508298613</v>
      </c>
      <c r="I8098" t="s">
        <v>157</v>
      </c>
      <c r="J8098" s="2">
        <v>44875.266508298613</v>
      </c>
      <c r="K8098" t="s">
        <v>157</v>
      </c>
      <c r="L8098" t="str">
        <f>VLOOKUP(C8098,ACCOUNT_MAPPING!A:C,3,FALSE)</f>
        <v>Janitorial Expense</v>
      </c>
    </row>
    <row r="8099" spans="1:12">
      <c r="A8099">
        <v>20511</v>
      </c>
      <c r="B8099" t="s">
        <v>1947</v>
      </c>
      <c r="C8099">
        <v>50810028</v>
      </c>
      <c r="D8099" t="s">
        <v>17</v>
      </c>
      <c r="E8099" t="s">
        <v>13</v>
      </c>
      <c r="F8099" t="s">
        <v>13</v>
      </c>
      <c r="G8099" t="s">
        <v>9006</v>
      </c>
      <c r="H8099" s="2">
        <v>44929.504567013886</v>
      </c>
      <c r="I8099" t="s">
        <v>354</v>
      </c>
      <c r="J8099" s="2">
        <v>44929.504567013886</v>
      </c>
      <c r="K8099" t="s">
        <v>354</v>
      </c>
      <c r="L8099" t="str">
        <f>VLOOKUP(C8099,ACCOUNT_MAPPING!A:C,3,FALSE)</f>
        <v>Janitorial Expense</v>
      </c>
    </row>
    <row r="8100" spans="1:12">
      <c r="A8100">
        <v>20668</v>
      </c>
      <c r="B8100" t="s">
        <v>1509</v>
      </c>
      <c r="C8100">
        <v>50810028</v>
      </c>
      <c r="D8100" t="s">
        <v>17</v>
      </c>
      <c r="E8100" t="s">
        <v>13</v>
      </c>
      <c r="F8100" t="s">
        <v>13</v>
      </c>
      <c r="G8100" t="s">
        <v>9007</v>
      </c>
      <c r="H8100" s="2">
        <v>44917.749317627313</v>
      </c>
      <c r="I8100" t="s">
        <v>627</v>
      </c>
      <c r="J8100" s="2">
        <v>44917.749317627313</v>
      </c>
      <c r="K8100" t="s">
        <v>627</v>
      </c>
      <c r="L8100" t="str">
        <f>VLOOKUP(C8100,ACCOUNT_MAPPING!A:C,3,FALSE)</f>
        <v>Janitorial Expense</v>
      </c>
    </row>
    <row r="8101" spans="1:12">
      <c r="A8101">
        <v>20522</v>
      </c>
      <c r="B8101" t="s">
        <v>2878</v>
      </c>
      <c r="C8101">
        <v>50810028</v>
      </c>
      <c r="D8101" t="s">
        <v>17</v>
      </c>
      <c r="E8101" t="s">
        <v>13</v>
      </c>
      <c r="F8101" t="s">
        <v>13</v>
      </c>
      <c r="G8101" t="s">
        <v>9008</v>
      </c>
      <c r="H8101" s="2">
        <v>44924.4184508912</v>
      </c>
      <c r="I8101" t="s">
        <v>817</v>
      </c>
      <c r="J8101" s="2">
        <v>44924.4184508912</v>
      </c>
      <c r="K8101" t="s">
        <v>817</v>
      </c>
      <c r="L8101" t="str">
        <f>VLOOKUP(C8101,ACCOUNT_MAPPING!A:C,3,FALSE)</f>
        <v>Janitorial Expense</v>
      </c>
    </row>
    <row r="8102" spans="1:12">
      <c r="A8102">
        <v>20682</v>
      </c>
      <c r="B8102" t="s">
        <v>9009</v>
      </c>
      <c r="C8102">
        <v>50810028</v>
      </c>
      <c r="D8102" t="s">
        <v>17</v>
      </c>
      <c r="E8102" t="s">
        <v>13</v>
      </c>
      <c r="F8102" t="s">
        <v>13</v>
      </c>
      <c r="G8102" t="s">
        <v>9010</v>
      </c>
      <c r="H8102" s="2">
        <v>44923.608576006947</v>
      </c>
      <c r="I8102" t="s">
        <v>778</v>
      </c>
      <c r="J8102" s="2">
        <v>44923.608576006947</v>
      </c>
      <c r="K8102" t="s">
        <v>778</v>
      </c>
      <c r="L8102" t="str">
        <f>VLOOKUP(C8102,ACCOUNT_MAPPING!A:C,3,FALSE)</f>
        <v>Janitorial Expense</v>
      </c>
    </row>
    <row r="8103" spans="1:12">
      <c r="A8103">
        <v>20852</v>
      </c>
      <c r="B8103" t="s">
        <v>1054</v>
      </c>
      <c r="C8103">
        <v>50810028</v>
      </c>
      <c r="D8103" t="s">
        <v>17</v>
      </c>
      <c r="E8103" t="s">
        <v>13</v>
      </c>
      <c r="F8103" t="s">
        <v>13</v>
      </c>
      <c r="G8103" t="s">
        <v>9011</v>
      </c>
      <c r="H8103" s="2">
        <v>44922.540618206018</v>
      </c>
      <c r="I8103" t="s">
        <v>244</v>
      </c>
      <c r="J8103" s="2">
        <v>44922.540618206018</v>
      </c>
      <c r="K8103" t="s">
        <v>244</v>
      </c>
      <c r="L8103" t="str">
        <f>VLOOKUP(C8103,ACCOUNT_MAPPING!A:C,3,FALSE)</f>
        <v>Janitorial Expense</v>
      </c>
    </row>
    <row r="8104" spans="1:12">
      <c r="A8104">
        <v>20854</v>
      </c>
      <c r="B8104" t="s">
        <v>8148</v>
      </c>
      <c r="C8104">
        <v>50810028</v>
      </c>
      <c r="D8104" t="s">
        <v>17</v>
      </c>
      <c r="E8104" t="s">
        <v>13</v>
      </c>
      <c r="F8104" t="s">
        <v>13</v>
      </c>
      <c r="G8104" t="s">
        <v>9012</v>
      </c>
      <c r="H8104" s="2">
        <v>44922.56476415509</v>
      </c>
      <c r="I8104" t="s">
        <v>244</v>
      </c>
      <c r="J8104" s="2">
        <v>44922.56476415509</v>
      </c>
      <c r="K8104" t="s">
        <v>244</v>
      </c>
      <c r="L8104" t="str">
        <f>VLOOKUP(C8104,ACCOUNT_MAPPING!A:C,3,FALSE)</f>
        <v>Janitorial Expense</v>
      </c>
    </row>
    <row r="8105" spans="1:12">
      <c r="A8105">
        <v>21479</v>
      </c>
      <c r="B8105" t="s">
        <v>2036</v>
      </c>
      <c r="C8105">
        <v>50810028</v>
      </c>
      <c r="D8105" t="s">
        <v>17</v>
      </c>
      <c r="E8105" t="s">
        <v>13</v>
      </c>
      <c r="F8105" t="s">
        <v>13</v>
      </c>
      <c r="G8105" t="s">
        <v>9013</v>
      </c>
      <c r="H8105" s="2">
        <v>44916.624936539352</v>
      </c>
      <c r="I8105" t="s">
        <v>650</v>
      </c>
      <c r="J8105" s="2">
        <v>44916.624936539352</v>
      </c>
      <c r="K8105" t="s">
        <v>650</v>
      </c>
      <c r="L8105" t="str">
        <f>VLOOKUP(C8105,ACCOUNT_MAPPING!A:C,3,FALSE)</f>
        <v>Janitorial Expense</v>
      </c>
    </row>
    <row r="8106" spans="1:12">
      <c r="A8106">
        <v>20677</v>
      </c>
      <c r="B8106" t="s">
        <v>6814</v>
      </c>
      <c r="C8106">
        <v>50810028</v>
      </c>
      <c r="D8106" t="s">
        <v>17</v>
      </c>
      <c r="E8106" t="s">
        <v>13</v>
      </c>
      <c r="F8106" t="s">
        <v>13</v>
      </c>
      <c r="G8106" t="s">
        <v>9014</v>
      </c>
      <c r="H8106" s="2">
        <v>44923.049629513887</v>
      </c>
      <c r="I8106" t="s">
        <v>766</v>
      </c>
      <c r="J8106" s="2">
        <v>44923.049629513887</v>
      </c>
      <c r="K8106" t="s">
        <v>766</v>
      </c>
      <c r="L8106" t="str">
        <f>VLOOKUP(C8106,ACCOUNT_MAPPING!A:C,3,FALSE)</f>
        <v>Janitorial Expense</v>
      </c>
    </row>
    <row r="8107" spans="1:12">
      <c r="A8107">
        <v>20802</v>
      </c>
      <c r="B8107" t="s">
        <v>5021</v>
      </c>
      <c r="C8107">
        <v>50810028</v>
      </c>
      <c r="D8107" t="s">
        <v>17</v>
      </c>
      <c r="E8107" t="s">
        <v>13</v>
      </c>
      <c r="F8107" t="s">
        <v>13</v>
      </c>
      <c r="G8107" t="s">
        <v>9015</v>
      </c>
      <c r="H8107" s="2">
        <v>44923.060749918979</v>
      </c>
      <c r="I8107" t="s">
        <v>766</v>
      </c>
      <c r="J8107" s="2">
        <v>44923.060749918979</v>
      </c>
      <c r="K8107" t="s">
        <v>766</v>
      </c>
      <c r="L8107" t="str">
        <f>VLOOKUP(C8107,ACCOUNT_MAPPING!A:C,3,FALSE)</f>
        <v>Janitorial Expense</v>
      </c>
    </row>
    <row r="8108" spans="1:12">
      <c r="A8108">
        <v>20855</v>
      </c>
      <c r="B8108" t="s">
        <v>1985</v>
      </c>
      <c r="C8108">
        <v>50810028</v>
      </c>
      <c r="D8108" t="s">
        <v>17</v>
      </c>
      <c r="E8108" t="s">
        <v>13</v>
      </c>
      <c r="F8108" t="s">
        <v>13</v>
      </c>
      <c r="G8108" t="s">
        <v>9016</v>
      </c>
      <c r="H8108" s="2">
        <v>44922.584865011573</v>
      </c>
      <c r="I8108" t="s">
        <v>244</v>
      </c>
      <c r="J8108" s="2">
        <v>44922.584865011573</v>
      </c>
      <c r="K8108" t="s">
        <v>244</v>
      </c>
      <c r="L8108" t="str">
        <f>VLOOKUP(C8108,ACCOUNT_MAPPING!A:C,3,FALSE)</f>
        <v>Janitorial Expense</v>
      </c>
    </row>
    <row r="8109" spans="1:12">
      <c r="A8109">
        <v>20859</v>
      </c>
      <c r="B8109" t="s">
        <v>1987</v>
      </c>
      <c r="C8109">
        <v>50810028</v>
      </c>
      <c r="D8109" t="s">
        <v>17</v>
      </c>
      <c r="E8109" t="s">
        <v>13</v>
      </c>
      <c r="F8109" t="s">
        <v>13</v>
      </c>
      <c r="G8109" t="s">
        <v>9017</v>
      </c>
      <c r="H8109" s="2">
        <v>44925.749157523147</v>
      </c>
      <c r="I8109" t="s">
        <v>1479</v>
      </c>
      <c r="J8109" s="2">
        <v>44925.749157523147</v>
      </c>
      <c r="K8109" t="s">
        <v>1479</v>
      </c>
      <c r="L8109" t="str">
        <f>VLOOKUP(C8109,ACCOUNT_MAPPING!A:C,3,FALSE)</f>
        <v>Janitorial Expense</v>
      </c>
    </row>
    <row r="8110" spans="1:12">
      <c r="A8110">
        <v>20860</v>
      </c>
      <c r="B8110" t="s">
        <v>8594</v>
      </c>
      <c r="C8110">
        <v>50810028</v>
      </c>
      <c r="D8110" t="s">
        <v>17</v>
      </c>
      <c r="E8110" t="s">
        <v>13</v>
      </c>
      <c r="F8110" t="s">
        <v>13</v>
      </c>
      <c r="G8110" t="s">
        <v>9018</v>
      </c>
      <c r="H8110" s="2">
        <v>44925.782834687503</v>
      </c>
      <c r="I8110" t="s">
        <v>1479</v>
      </c>
      <c r="J8110" s="2">
        <v>44925.782834687503</v>
      </c>
      <c r="K8110" t="s">
        <v>1479</v>
      </c>
      <c r="L8110" t="str">
        <f>VLOOKUP(C8110,ACCOUNT_MAPPING!A:C,3,FALSE)</f>
        <v>Janitorial Expense</v>
      </c>
    </row>
    <row r="8111" spans="1:12">
      <c r="A8111">
        <v>20862</v>
      </c>
      <c r="B8111" t="s">
        <v>8596</v>
      </c>
      <c r="C8111">
        <v>50810028</v>
      </c>
      <c r="D8111" t="s">
        <v>17</v>
      </c>
      <c r="E8111" t="s">
        <v>13</v>
      </c>
      <c r="F8111" t="s">
        <v>13</v>
      </c>
      <c r="G8111" t="s">
        <v>9018</v>
      </c>
      <c r="H8111" s="2">
        <v>44925.799739502312</v>
      </c>
      <c r="I8111" t="s">
        <v>1479</v>
      </c>
      <c r="J8111" s="2">
        <v>44925.799739502312</v>
      </c>
      <c r="K8111" t="s">
        <v>1479</v>
      </c>
      <c r="L8111" t="str">
        <f>VLOOKUP(C8111,ACCOUNT_MAPPING!A:C,3,FALSE)</f>
        <v>Janitorial Expense</v>
      </c>
    </row>
    <row r="8112" spans="1:12">
      <c r="A8112">
        <v>20822</v>
      </c>
      <c r="B8112" t="s">
        <v>3011</v>
      </c>
      <c r="C8112">
        <v>50810028</v>
      </c>
      <c r="D8112" t="s">
        <v>12</v>
      </c>
      <c r="E8112" t="s">
        <v>13</v>
      </c>
      <c r="F8112" t="s">
        <v>13</v>
      </c>
      <c r="G8112" t="s">
        <v>9019</v>
      </c>
      <c r="H8112" s="2">
        <v>45019.577577314813</v>
      </c>
      <c r="I8112" t="s">
        <v>1874</v>
      </c>
      <c r="J8112" s="2">
        <v>45019.577577314813</v>
      </c>
      <c r="K8112" t="s">
        <v>1874</v>
      </c>
      <c r="L8112" t="str">
        <f>VLOOKUP(C8112,ACCOUNT_MAPPING!A:C,3,FALSE)</f>
        <v>Janitorial Expense</v>
      </c>
    </row>
    <row r="8113" spans="1:12">
      <c r="A8113">
        <v>20861</v>
      </c>
      <c r="B8113" t="s">
        <v>4114</v>
      </c>
      <c r="C8113">
        <v>50810028</v>
      </c>
      <c r="D8113" t="s">
        <v>17</v>
      </c>
      <c r="E8113" t="s">
        <v>13</v>
      </c>
      <c r="F8113" t="s">
        <v>13</v>
      </c>
      <c r="G8113" t="s">
        <v>9017</v>
      </c>
      <c r="H8113" s="2">
        <v>44925.788911886571</v>
      </c>
      <c r="I8113" t="s">
        <v>1479</v>
      </c>
      <c r="J8113" s="2">
        <v>44925.788911886571</v>
      </c>
      <c r="K8113" t="s">
        <v>1479</v>
      </c>
      <c r="L8113" t="str">
        <f>VLOOKUP(C8113,ACCOUNT_MAPPING!A:C,3,FALSE)</f>
        <v>Janitorial Expense</v>
      </c>
    </row>
    <row r="8114" spans="1:12">
      <c r="A8114">
        <v>46337</v>
      </c>
      <c r="B8114" t="s">
        <v>6233</v>
      </c>
      <c r="C8114">
        <v>50810028</v>
      </c>
      <c r="D8114" t="s">
        <v>17</v>
      </c>
      <c r="E8114" t="s">
        <v>13</v>
      </c>
      <c r="F8114" t="s">
        <v>13</v>
      </c>
      <c r="G8114" t="s">
        <v>9020</v>
      </c>
      <c r="H8114" s="2">
        <v>44924.641172650459</v>
      </c>
      <c r="I8114" t="s">
        <v>1429</v>
      </c>
      <c r="J8114" s="2">
        <v>44924.641172650459</v>
      </c>
      <c r="K8114" t="s">
        <v>1429</v>
      </c>
      <c r="L8114" t="str">
        <f>VLOOKUP(C8114,ACCOUNT_MAPPING!A:C,3,FALSE)</f>
        <v>Janitorial Expense</v>
      </c>
    </row>
    <row r="8115" spans="1:12">
      <c r="A8115">
        <v>82711</v>
      </c>
      <c r="B8115" t="s">
        <v>1583</v>
      </c>
      <c r="C8115">
        <v>50810028</v>
      </c>
      <c r="D8115" t="s">
        <v>63</v>
      </c>
      <c r="E8115" t="s">
        <v>13</v>
      </c>
      <c r="F8115" t="s">
        <v>13</v>
      </c>
      <c r="G8115" t="s">
        <v>9021</v>
      </c>
      <c r="H8115" s="2">
        <v>44876.743065011571</v>
      </c>
      <c r="I8115" t="s">
        <v>15</v>
      </c>
      <c r="J8115" s="2">
        <v>44876.743065011571</v>
      </c>
      <c r="K8115" t="s">
        <v>15</v>
      </c>
      <c r="L8115" t="str">
        <f>VLOOKUP(C8115,ACCOUNT_MAPPING!A:C,3,FALSE)</f>
        <v>Janitorial Expense</v>
      </c>
    </row>
    <row r="8116" spans="1:12">
      <c r="A8116">
        <v>56120</v>
      </c>
      <c r="B8116" t="s">
        <v>5091</v>
      </c>
      <c r="C8116">
        <v>50810028</v>
      </c>
      <c r="D8116" t="s">
        <v>17</v>
      </c>
      <c r="E8116" t="s">
        <v>13</v>
      </c>
      <c r="F8116" t="s">
        <v>13</v>
      </c>
      <c r="G8116" t="s">
        <v>9022</v>
      </c>
      <c r="H8116" s="2">
        <v>44923.88999077546</v>
      </c>
      <c r="I8116" t="s">
        <v>19</v>
      </c>
      <c r="J8116" s="2">
        <v>44923.88999077546</v>
      </c>
      <c r="K8116" t="s">
        <v>19</v>
      </c>
      <c r="L8116" t="str">
        <f>VLOOKUP(C8116,ACCOUNT_MAPPING!A:C,3,FALSE)</f>
        <v>Janitorial Expense</v>
      </c>
    </row>
    <row r="8117" spans="1:12">
      <c r="A8117">
        <v>82776</v>
      </c>
      <c r="B8117" t="s">
        <v>5187</v>
      </c>
      <c r="C8117">
        <v>50810028</v>
      </c>
      <c r="D8117" t="s">
        <v>12</v>
      </c>
      <c r="E8117" t="s">
        <v>13</v>
      </c>
      <c r="F8117" t="s">
        <v>13</v>
      </c>
      <c r="G8117" t="s">
        <v>9023</v>
      </c>
      <c r="H8117" s="2">
        <v>45009.503714965278</v>
      </c>
      <c r="I8117" t="s">
        <v>909</v>
      </c>
      <c r="J8117" s="2">
        <v>45009.503714965278</v>
      </c>
      <c r="K8117" t="s">
        <v>909</v>
      </c>
      <c r="L8117" t="str">
        <f>VLOOKUP(C8117,ACCOUNT_MAPPING!A:C,3,FALSE)</f>
        <v>Janitorial Expense</v>
      </c>
    </row>
    <row r="8118" spans="1:12">
      <c r="A8118">
        <v>82964</v>
      </c>
      <c r="B8118" t="s">
        <v>5654</v>
      </c>
      <c r="C8118">
        <v>50810028</v>
      </c>
      <c r="D8118" t="s">
        <v>63</v>
      </c>
      <c r="E8118" t="s">
        <v>13</v>
      </c>
      <c r="F8118" t="s">
        <v>13</v>
      </c>
      <c r="G8118" t="s">
        <v>9024</v>
      </c>
      <c r="H8118" s="2">
        <v>44874.783121527777</v>
      </c>
      <c r="I8118" t="s">
        <v>1836</v>
      </c>
      <c r="J8118" s="2">
        <v>44874.783121527777</v>
      </c>
      <c r="K8118" t="s">
        <v>1836</v>
      </c>
      <c r="L8118" t="str">
        <f>VLOOKUP(C8118,ACCOUNT_MAPPING!A:C,3,FALSE)</f>
        <v>Janitorial Expense</v>
      </c>
    </row>
    <row r="8119" spans="1:12">
      <c r="A8119">
        <v>82733</v>
      </c>
      <c r="B8119" t="s">
        <v>557</v>
      </c>
      <c r="C8119">
        <v>50810028</v>
      </c>
      <c r="D8119" t="s">
        <v>17</v>
      </c>
      <c r="E8119" t="s">
        <v>13</v>
      </c>
      <c r="F8119" t="s">
        <v>13</v>
      </c>
      <c r="G8119" t="s">
        <v>9025</v>
      </c>
      <c r="H8119" s="2">
        <v>44923.45908792824</v>
      </c>
      <c r="I8119" t="s">
        <v>553</v>
      </c>
      <c r="J8119" s="2">
        <v>44923.45908792824</v>
      </c>
      <c r="K8119" t="s">
        <v>553</v>
      </c>
      <c r="L8119" t="str">
        <f>VLOOKUP(C8119,ACCOUNT_MAPPING!A:C,3,FALSE)</f>
        <v>Janitorial Expense</v>
      </c>
    </row>
    <row r="8120" spans="1:12">
      <c r="A8120">
        <v>83101</v>
      </c>
      <c r="B8120" t="s">
        <v>1103</v>
      </c>
      <c r="C8120">
        <v>50810028</v>
      </c>
      <c r="D8120" t="s">
        <v>17</v>
      </c>
      <c r="E8120" t="s">
        <v>13</v>
      </c>
      <c r="F8120" t="s">
        <v>13</v>
      </c>
      <c r="G8120" t="s">
        <v>9026</v>
      </c>
      <c r="H8120" s="2">
        <v>44924.429724687499</v>
      </c>
      <c r="I8120" t="s">
        <v>553</v>
      </c>
      <c r="J8120" s="2">
        <v>44924.429724687499</v>
      </c>
      <c r="K8120" t="s">
        <v>553</v>
      </c>
      <c r="L8120" t="str">
        <f>VLOOKUP(C8120,ACCOUNT_MAPPING!A:C,3,FALSE)</f>
        <v>Janitorial Expense</v>
      </c>
    </row>
    <row r="8121" spans="1:12">
      <c r="A8121">
        <v>83112</v>
      </c>
      <c r="B8121" t="s">
        <v>1577</v>
      </c>
      <c r="C8121">
        <v>50810028</v>
      </c>
      <c r="D8121" t="s">
        <v>63</v>
      </c>
      <c r="E8121" t="s">
        <v>13</v>
      </c>
      <c r="F8121" t="s">
        <v>13</v>
      </c>
      <c r="G8121" t="s">
        <v>9027</v>
      </c>
      <c r="H8121" s="2">
        <v>44876.646842210648</v>
      </c>
      <c r="I8121" t="s">
        <v>56</v>
      </c>
      <c r="J8121" s="2">
        <v>44876.646842210648</v>
      </c>
      <c r="K8121" t="s">
        <v>56</v>
      </c>
      <c r="L8121" t="str">
        <f>VLOOKUP(C8121,ACCOUNT_MAPPING!A:C,3,FALSE)</f>
        <v>Janitorial Expense</v>
      </c>
    </row>
    <row r="8122" spans="1:12">
      <c r="A8122">
        <v>82754</v>
      </c>
      <c r="B8122" t="s">
        <v>578</v>
      </c>
      <c r="C8122">
        <v>50810028</v>
      </c>
      <c r="D8122" t="s">
        <v>17</v>
      </c>
      <c r="E8122" t="s">
        <v>13</v>
      </c>
      <c r="F8122" t="s">
        <v>13</v>
      </c>
      <c r="G8122" t="s">
        <v>9028</v>
      </c>
      <c r="H8122" s="2">
        <v>44923.547845486108</v>
      </c>
      <c r="I8122" t="s">
        <v>553</v>
      </c>
      <c r="J8122" s="2">
        <v>44923.547845486108</v>
      </c>
      <c r="K8122" t="s">
        <v>553</v>
      </c>
      <c r="L8122" t="str">
        <f>VLOOKUP(C8122,ACCOUNT_MAPPING!A:C,3,FALSE)</f>
        <v>Janitorial Expense</v>
      </c>
    </row>
    <row r="8123" spans="1:12">
      <c r="A8123">
        <v>82780</v>
      </c>
      <c r="B8123" t="s">
        <v>268</v>
      </c>
      <c r="C8123">
        <v>50810028</v>
      </c>
      <c r="D8123" t="s">
        <v>63</v>
      </c>
      <c r="E8123" t="s">
        <v>13</v>
      </c>
      <c r="F8123" t="s">
        <v>13</v>
      </c>
      <c r="G8123" t="s">
        <v>9029</v>
      </c>
      <c r="H8123" s="2">
        <v>44875.900133298608</v>
      </c>
      <c r="I8123" t="s">
        <v>79</v>
      </c>
      <c r="J8123" s="2">
        <v>44875.900133298608</v>
      </c>
      <c r="K8123" t="s">
        <v>79</v>
      </c>
      <c r="L8123" t="str">
        <f>VLOOKUP(C8123,ACCOUNT_MAPPING!A:C,3,FALSE)</f>
        <v>Janitorial Expense</v>
      </c>
    </row>
    <row r="8124" spans="1:12">
      <c r="A8124">
        <v>83133</v>
      </c>
      <c r="B8124" t="s">
        <v>1107</v>
      </c>
      <c r="C8124">
        <v>50810028</v>
      </c>
      <c r="D8124" t="s">
        <v>17</v>
      </c>
      <c r="E8124" t="s">
        <v>13</v>
      </c>
      <c r="F8124" t="s">
        <v>13</v>
      </c>
      <c r="G8124" t="s">
        <v>9030</v>
      </c>
      <c r="H8124" s="2">
        <v>44924.43717380787</v>
      </c>
      <c r="I8124" t="s">
        <v>553</v>
      </c>
      <c r="J8124" s="2">
        <v>44924.43717380787</v>
      </c>
      <c r="K8124" t="s">
        <v>553</v>
      </c>
      <c r="L8124" t="str">
        <f>VLOOKUP(C8124,ACCOUNT_MAPPING!A:C,3,FALSE)</f>
        <v>Janitorial Expense</v>
      </c>
    </row>
    <row r="8125" spans="1:12">
      <c r="A8125">
        <v>82788</v>
      </c>
      <c r="B8125" t="s">
        <v>2067</v>
      </c>
      <c r="C8125">
        <v>50810028</v>
      </c>
      <c r="D8125" t="s">
        <v>17</v>
      </c>
      <c r="E8125" t="s">
        <v>13</v>
      </c>
      <c r="F8125" t="s">
        <v>13</v>
      </c>
      <c r="G8125" t="s">
        <v>9031</v>
      </c>
      <c r="H8125" s="2">
        <v>44924.68844834491</v>
      </c>
      <c r="I8125" t="s">
        <v>1280</v>
      </c>
      <c r="J8125" s="2">
        <v>44924.68844834491</v>
      </c>
      <c r="K8125" t="s">
        <v>1280</v>
      </c>
      <c r="L8125" t="str">
        <f>VLOOKUP(C8125,ACCOUNT_MAPPING!A:C,3,FALSE)</f>
        <v>Janitorial Expense</v>
      </c>
    </row>
    <row r="8126" spans="1:12">
      <c r="A8126">
        <v>82710</v>
      </c>
      <c r="B8126" t="s">
        <v>3533</v>
      </c>
      <c r="C8126">
        <v>50810028</v>
      </c>
      <c r="D8126" t="s">
        <v>63</v>
      </c>
      <c r="E8126" t="s">
        <v>13</v>
      </c>
      <c r="F8126" t="s">
        <v>13</v>
      </c>
      <c r="G8126" t="s">
        <v>9032</v>
      </c>
      <c r="H8126" s="2">
        <v>44876.735068784721</v>
      </c>
      <c r="I8126" t="s">
        <v>15</v>
      </c>
      <c r="J8126" s="2">
        <v>44876.735068784721</v>
      </c>
      <c r="K8126" t="s">
        <v>15</v>
      </c>
      <c r="L8126" t="str">
        <f>VLOOKUP(C8126,ACCOUNT_MAPPING!A:C,3,FALSE)</f>
        <v>Janitorial Expense</v>
      </c>
    </row>
    <row r="8127" spans="1:12">
      <c r="A8127">
        <v>82765</v>
      </c>
      <c r="B8127" t="s">
        <v>556</v>
      </c>
      <c r="C8127">
        <v>50810028</v>
      </c>
      <c r="D8127" t="s">
        <v>17</v>
      </c>
      <c r="E8127" t="s">
        <v>13</v>
      </c>
      <c r="F8127" t="s">
        <v>13</v>
      </c>
      <c r="G8127" t="s">
        <v>9033</v>
      </c>
      <c r="H8127" s="2">
        <v>44923.553551736113</v>
      </c>
      <c r="I8127" t="s">
        <v>553</v>
      </c>
      <c r="J8127" s="2">
        <v>44923.553551736113</v>
      </c>
      <c r="K8127" t="s">
        <v>553</v>
      </c>
      <c r="L8127" t="str">
        <f>VLOOKUP(C8127,ACCOUNT_MAPPING!A:C,3,FALSE)</f>
        <v>Janitorial Expense</v>
      </c>
    </row>
    <row r="8128" spans="1:12">
      <c r="A8128">
        <v>126103</v>
      </c>
      <c r="B8128" t="s">
        <v>392</v>
      </c>
      <c r="C8128">
        <v>50810028</v>
      </c>
      <c r="D8128" t="s">
        <v>17</v>
      </c>
      <c r="E8128" t="s">
        <v>13</v>
      </c>
      <c r="F8128" t="s">
        <v>13</v>
      </c>
      <c r="G8128" t="s">
        <v>9034</v>
      </c>
      <c r="H8128" s="2">
        <v>44914.510109571762</v>
      </c>
      <c r="I8128" t="s">
        <v>310</v>
      </c>
      <c r="J8128" s="2">
        <v>44914.510109571762</v>
      </c>
      <c r="K8128" t="s">
        <v>310</v>
      </c>
      <c r="L8128" t="str">
        <f>VLOOKUP(C8128,ACCOUNT_MAPPING!A:C,3,FALSE)</f>
        <v>Janitorial Expense</v>
      </c>
    </row>
    <row r="8129" spans="1:12">
      <c r="A8129">
        <v>126039</v>
      </c>
      <c r="B8129" t="s">
        <v>3583</v>
      </c>
      <c r="C8129">
        <v>50810028</v>
      </c>
      <c r="D8129" t="s">
        <v>12</v>
      </c>
      <c r="E8129" t="s">
        <v>13</v>
      </c>
      <c r="F8129" t="s">
        <v>13</v>
      </c>
      <c r="G8129" t="s">
        <v>9035</v>
      </c>
      <c r="H8129" s="2">
        <v>45013.566179780093</v>
      </c>
      <c r="I8129" t="s">
        <v>3585</v>
      </c>
      <c r="J8129" s="2">
        <v>45013.566179780093</v>
      </c>
      <c r="K8129" t="s">
        <v>3585</v>
      </c>
      <c r="L8129" t="str">
        <f>VLOOKUP(C8129,ACCOUNT_MAPPING!A:C,3,FALSE)</f>
        <v>Janitorial Expense</v>
      </c>
    </row>
    <row r="8130" spans="1:12">
      <c r="A8130">
        <v>126218</v>
      </c>
      <c r="B8130" t="s">
        <v>457</v>
      </c>
      <c r="C8130">
        <v>50810028</v>
      </c>
      <c r="D8130" t="s">
        <v>63</v>
      </c>
      <c r="E8130" t="s">
        <v>13</v>
      </c>
      <c r="F8130" t="s">
        <v>13</v>
      </c>
      <c r="G8130" t="s">
        <v>9036</v>
      </c>
      <c r="H8130" s="2">
        <v>44869.875274189813</v>
      </c>
      <c r="I8130" t="s">
        <v>459</v>
      </c>
      <c r="J8130" s="2">
        <v>44869.875274189813</v>
      </c>
      <c r="K8130" t="s">
        <v>459</v>
      </c>
      <c r="L8130" t="str">
        <f>VLOOKUP(C8130,ACCOUNT_MAPPING!A:C,3,FALSE)</f>
        <v>Janitorial Expense</v>
      </c>
    </row>
    <row r="8131" spans="1:12">
      <c r="A8131">
        <v>126083</v>
      </c>
      <c r="B8131" t="s">
        <v>3632</v>
      </c>
      <c r="C8131">
        <v>50810028</v>
      </c>
      <c r="D8131" t="s">
        <v>63</v>
      </c>
      <c r="E8131" t="s">
        <v>13</v>
      </c>
      <c r="F8131" t="s">
        <v>13</v>
      </c>
      <c r="G8131" t="s">
        <v>9037</v>
      </c>
      <c r="H8131" s="2">
        <v>44880.692790891204</v>
      </c>
      <c r="I8131" t="s">
        <v>2125</v>
      </c>
      <c r="J8131" s="2">
        <v>44880.692790891204</v>
      </c>
      <c r="K8131" t="s">
        <v>2125</v>
      </c>
      <c r="L8131" t="str">
        <f>VLOOKUP(C8131,ACCOUNT_MAPPING!A:C,3,FALSE)</f>
        <v>Janitorial Expense</v>
      </c>
    </row>
    <row r="8132" spans="1:12">
      <c r="A8132">
        <v>126135</v>
      </c>
      <c r="B8132" t="s">
        <v>428</v>
      </c>
      <c r="C8132">
        <v>50810028</v>
      </c>
      <c r="D8132" t="s">
        <v>17</v>
      </c>
      <c r="E8132" t="s">
        <v>13</v>
      </c>
      <c r="F8132" t="s">
        <v>13</v>
      </c>
      <c r="G8132" t="s">
        <v>9038</v>
      </c>
      <c r="H8132" s="2">
        <v>44923.270432523146</v>
      </c>
      <c r="I8132" t="s">
        <v>157</v>
      </c>
      <c r="J8132" s="2">
        <v>44923.270432523146</v>
      </c>
      <c r="K8132" t="s">
        <v>157</v>
      </c>
      <c r="L8132" t="str">
        <f>VLOOKUP(C8132,ACCOUNT_MAPPING!A:C,3,FALSE)</f>
        <v>Janitorial Expense</v>
      </c>
    </row>
    <row r="8133" spans="1:12">
      <c r="A8133">
        <v>126214</v>
      </c>
      <c r="B8133" t="s">
        <v>488</v>
      </c>
      <c r="C8133">
        <v>50810028</v>
      </c>
      <c r="D8133" t="s">
        <v>63</v>
      </c>
      <c r="E8133" t="s">
        <v>13</v>
      </c>
      <c r="F8133" t="s">
        <v>13</v>
      </c>
      <c r="G8133" t="s">
        <v>8909</v>
      </c>
      <c r="H8133" s="2">
        <v>44869.914046446756</v>
      </c>
      <c r="I8133" t="s">
        <v>459</v>
      </c>
      <c r="J8133" s="2">
        <v>44869.914046446756</v>
      </c>
      <c r="K8133" t="s">
        <v>459</v>
      </c>
      <c r="L8133" t="str">
        <f>VLOOKUP(C8133,ACCOUNT_MAPPING!A:C,3,FALSE)</f>
        <v>Janitorial Expense</v>
      </c>
    </row>
    <row r="8134" spans="1:12">
      <c r="A8134">
        <v>126200</v>
      </c>
      <c r="B8134" t="s">
        <v>432</v>
      </c>
      <c r="C8134">
        <v>50810028</v>
      </c>
      <c r="D8134" t="s">
        <v>17</v>
      </c>
      <c r="E8134" t="s">
        <v>13</v>
      </c>
      <c r="F8134" t="s">
        <v>13</v>
      </c>
      <c r="G8134" t="s">
        <v>9039</v>
      </c>
      <c r="H8134" s="2">
        <v>44923.780307175926</v>
      </c>
      <c r="I8134" t="s">
        <v>434</v>
      </c>
      <c r="J8134" s="2">
        <v>44923.780307175926</v>
      </c>
      <c r="K8134" t="s">
        <v>434</v>
      </c>
      <c r="L8134" t="str">
        <f>VLOOKUP(C8134,ACCOUNT_MAPPING!A:C,3,FALSE)</f>
        <v>Janitorial Expense</v>
      </c>
    </row>
    <row r="8135" spans="1:12">
      <c r="A8135">
        <v>126119</v>
      </c>
      <c r="B8135" t="s">
        <v>3144</v>
      </c>
      <c r="C8135">
        <v>50810028</v>
      </c>
      <c r="D8135" t="s">
        <v>17</v>
      </c>
      <c r="E8135" t="s">
        <v>13</v>
      </c>
      <c r="F8135" t="s">
        <v>13</v>
      </c>
      <c r="G8135" t="s">
        <v>9040</v>
      </c>
      <c r="H8135" s="2">
        <v>44876.677132407407</v>
      </c>
      <c r="I8135" t="s">
        <v>313</v>
      </c>
      <c r="J8135" s="2">
        <v>44876.677132407407</v>
      </c>
      <c r="K8135" t="s">
        <v>313</v>
      </c>
      <c r="L8135" t="str">
        <f>VLOOKUP(C8135,ACCOUNT_MAPPING!A:C,3,FALSE)</f>
        <v>Janitorial Expense</v>
      </c>
    </row>
    <row r="8136" spans="1:12">
      <c r="A8136">
        <v>126251</v>
      </c>
      <c r="B8136" t="s">
        <v>5305</v>
      </c>
      <c r="C8136">
        <v>50810028</v>
      </c>
      <c r="D8136" t="s">
        <v>63</v>
      </c>
      <c r="E8136" t="s">
        <v>13</v>
      </c>
      <c r="F8136" t="s">
        <v>13</v>
      </c>
      <c r="G8136" t="s">
        <v>9041</v>
      </c>
      <c r="H8136" s="2">
        <v>44925.553753506945</v>
      </c>
      <c r="I8136" t="s">
        <v>415</v>
      </c>
      <c r="J8136" s="2">
        <v>44925.553753506945</v>
      </c>
      <c r="K8136" t="s">
        <v>415</v>
      </c>
      <c r="L8136" t="str">
        <f>VLOOKUP(C8136,ACCOUNT_MAPPING!A:C,3,FALSE)</f>
        <v>Janitorial Expense</v>
      </c>
    </row>
    <row r="8137" spans="1:12">
      <c r="A8137">
        <v>126155</v>
      </c>
      <c r="B8137" t="s">
        <v>398</v>
      </c>
      <c r="C8137">
        <v>50810028</v>
      </c>
      <c r="D8137" t="s">
        <v>17</v>
      </c>
      <c r="E8137" t="s">
        <v>13</v>
      </c>
      <c r="F8137" t="s">
        <v>13</v>
      </c>
      <c r="G8137" t="s">
        <v>9042</v>
      </c>
      <c r="H8137" s="2">
        <v>44922.717626620368</v>
      </c>
      <c r="I8137" t="s">
        <v>360</v>
      </c>
      <c r="J8137" s="2">
        <v>44922.717626620368</v>
      </c>
      <c r="K8137" t="s">
        <v>360</v>
      </c>
      <c r="L8137" t="str">
        <f>VLOOKUP(C8137,ACCOUNT_MAPPING!A:C,3,FALSE)</f>
        <v>Janitorial Expense</v>
      </c>
    </row>
    <row r="8138" spans="1:12">
      <c r="A8138">
        <v>126194</v>
      </c>
      <c r="B8138" t="s">
        <v>448</v>
      </c>
      <c r="C8138">
        <v>50810028</v>
      </c>
      <c r="D8138" t="s">
        <v>63</v>
      </c>
      <c r="E8138" t="s">
        <v>13</v>
      </c>
      <c r="F8138" t="s">
        <v>13</v>
      </c>
      <c r="G8138" t="s">
        <v>9043</v>
      </c>
      <c r="H8138" s="2">
        <v>44875.886667094906</v>
      </c>
      <c r="I8138" t="s">
        <v>292</v>
      </c>
      <c r="J8138" s="2">
        <v>44875.886667094906</v>
      </c>
      <c r="K8138" t="s">
        <v>292</v>
      </c>
      <c r="L8138" t="str">
        <f>VLOOKUP(C8138,ACCOUNT_MAPPING!A:C,3,FALSE)</f>
        <v>Janitorial Expense</v>
      </c>
    </row>
    <row r="8139" spans="1:12">
      <c r="A8139">
        <v>126253</v>
      </c>
      <c r="B8139" t="s">
        <v>413</v>
      </c>
      <c r="C8139">
        <v>50810028</v>
      </c>
      <c r="D8139" t="s">
        <v>12</v>
      </c>
      <c r="E8139" t="s">
        <v>13</v>
      </c>
      <c r="F8139" t="s">
        <v>13</v>
      </c>
      <c r="G8139" t="s">
        <v>9044</v>
      </c>
      <c r="H8139" s="2">
        <v>45021.968629895833</v>
      </c>
      <c r="I8139" t="s">
        <v>363</v>
      </c>
      <c r="J8139" s="2">
        <v>45021.968629895833</v>
      </c>
      <c r="K8139" t="s">
        <v>363</v>
      </c>
      <c r="L8139" t="str">
        <f>VLOOKUP(C8139,ACCOUNT_MAPPING!A:C,3,FALSE)</f>
        <v>Janitorial Expense</v>
      </c>
    </row>
    <row r="8140" spans="1:12">
      <c r="A8140">
        <v>4469</v>
      </c>
      <c r="B8140" t="s">
        <v>675</v>
      </c>
      <c r="C8140">
        <v>50811000</v>
      </c>
      <c r="D8140" t="s">
        <v>12</v>
      </c>
      <c r="E8140" t="s">
        <v>13</v>
      </c>
      <c r="F8140" t="s">
        <v>13</v>
      </c>
      <c r="G8140" t="s">
        <v>9045</v>
      </c>
      <c r="H8140" s="2">
        <v>45014.572275578706</v>
      </c>
      <c r="I8140" t="s">
        <v>41</v>
      </c>
      <c r="J8140" s="2">
        <v>45014.572275578706</v>
      </c>
      <c r="K8140" t="s">
        <v>41</v>
      </c>
      <c r="L8140" t="str">
        <f>VLOOKUP(C8140,ACCOUNT_MAPPING!A:C,3,FALSE)</f>
        <v>Janitorial Expense</v>
      </c>
    </row>
    <row r="8141" spans="1:12">
      <c r="A8141">
        <v>8730</v>
      </c>
      <c r="B8141" t="s">
        <v>3206</v>
      </c>
      <c r="C8141">
        <v>50811000</v>
      </c>
      <c r="D8141" t="s">
        <v>12</v>
      </c>
      <c r="E8141" t="s">
        <v>13</v>
      </c>
      <c r="F8141" t="s">
        <v>13</v>
      </c>
      <c r="G8141" t="s">
        <v>9046</v>
      </c>
      <c r="H8141" s="2">
        <v>45020.738906828701</v>
      </c>
      <c r="I8141" t="s">
        <v>1422</v>
      </c>
      <c r="J8141" s="2">
        <v>45020.738906828701</v>
      </c>
      <c r="K8141" t="s">
        <v>1422</v>
      </c>
      <c r="L8141" t="str">
        <f>VLOOKUP(C8141,ACCOUNT_MAPPING!A:C,3,FALSE)</f>
        <v>Janitorial Expense</v>
      </c>
    </row>
    <row r="8142" spans="1:12">
      <c r="A8142">
        <v>9184</v>
      </c>
      <c r="B8142" t="s">
        <v>504</v>
      </c>
      <c r="C8142">
        <v>50811000</v>
      </c>
      <c r="D8142" t="s">
        <v>12</v>
      </c>
      <c r="E8142" t="s">
        <v>13</v>
      </c>
      <c r="F8142" t="s">
        <v>13</v>
      </c>
      <c r="G8142" t="s">
        <v>9047</v>
      </c>
      <c r="H8142" s="2">
        <v>45020.726431828705</v>
      </c>
      <c r="I8142" t="s">
        <v>74</v>
      </c>
      <c r="J8142" s="2">
        <v>45020.726431828705</v>
      </c>
      <c r="K8142" t="s">
        <v>74</v>
      </c>
      <c r="L8142" t="str">
        <f>VLOOKUP(C8142,ACCOUNT_MAPPING!A:C,3,FALSE)</f>
        <v>Janitorial Expense</v>
      </c>
    </row>
    <row r="8143" spans="1:12">
      <c r="A8143">
        <v>10543</v>
      </c>
      <c r="B8143" t="s">
        <v>2500</v>
      </c>
      <c r="C8143">
        <v>50811000</v>
      </c>
      <c r="D8143" t="s">
        <v>12</v>
      </c>
      <c r="E8143" t="s">
        <v>13</v>
      </c>
      <c r="F8143" t="s">
        <v>13</v>
      </c>
      <c r="G8143" t="s">
        <v>9048</v>
      </c>
      <c r="H8143" s="2">
        <v>45021.880728472221</v>
      </c>
      <c r="I8143" t="s">
        <v>673</v>
      </c>
      <c r="J8143" s="2">
        <v>45021.880728472221</v>
      </c>
      <c r="K8143" t="s">
        <v>673</v>
      </c>
      <c r="L8143" t="str">
        <f>VLOOKUP(C8143,ACCOUNT_MAPPING!A:C,3,FALSE)</f>
        <v>Janitorial Expense</v>
      </c>
    </row>
    <row r="8144" spans="1:12">
      <c r="A8144">
        <v>10598</v>
      </c>
      <c r="B8144" t="s">
        <v>818</v>
      </c>
      <c r="C8144">
        <v>50811000</v>
      </c>
      <c r="D8144" t="s">
        <v>12</v>
      </c>
      <c r="E8144" t="s">
        <v>13</v>
      </c>
      <c r="F8144" t="s">
        <v>13</v>
      </c>
      <c r="G8144" t="s">
        <v>9049</v>
      </c>
      <c r="H8144" s="2">
        <v>45021.874023495373</v>
      </c>
      <c r="I8144" t="s">
        <v>673</v>
      </c>
      <c r="J8144" s="2">
        <v>45021.874023495373</v>
      </c>
      <c r="K8144" t="s">
        <v>673</v>
      </c>
      <c r="L8144" t="str">
        <f>VLOOKUP(C8144,ACCOUNT_MAPPING!A:C,3,FALSE)</f>
        <v>Janitorial Expense</v>
      </c>
    </row>
    <row r="8145" spans="1:12">
      <c r="A8145">
        <v>10587</v>
      </c>
      <c r="B8145" t="s">
        <v>4578</v>
      </c>
      <c r="C8145">
        <v>50811000</v>
      </c>
      <c r="D8145" t="s">
        <v>12</v>
      </c>
      <c r="E8145" t="s">
        <v>13</v>
      </c>
      <c r="F8145" t="s">
        <v>13</v>
      </c>
      <c r="G8145" t="s">
        <v>9050</v>
      </c>
      <c r="H8145" s="2">
        <v>45021.888060069447</v>
      </c>
      <c r="I8145" t="s">
        <v>673</v>
      </c>
      <c r="J8145" s="2">
        <v>45021.888060069447</v>
      </c>
      <c r="K8145" t="s">
        <v>673</v>
      </c>
      <c r="L8145" t="str">
        <f>VLOOKUP(C8145,ACCOUNT_MAPPING!A:C,3,FALSE)</f>
        <v>Janitorial Expense</v>
      </c>
    </row>
    <row r="8146" spans="1:12">
      <c r="A8146">
        <v>10545</v>
      </c>
      <c r="B8146" t="s">
        <v>7883</v>
      </c>
      <c r="C8146">
        <v>50811000</v>
      </c>
      <c r="D8146" t="s">
        <v>12</v>
      </c>
      <c r="E8146" t="s">
        <v>13</v>
      </c>
      <c r="F8146" t="s">
        <v>13</v>
      </c>
      <c r="G8146" t="s">
        <v>9051</v>
      </c>
      <c r="H8146" s="2">
        <v>45021.882759409724</v>
      </c>
      <c r="I8146" t="s">
        <v>673</v>
      </c>
      <c r="J8146" s="2">
        <v>45021.882759409724</v>
      </c>
      <c r="K8146" t="s">
        <v>673</v>
      </c>
      <c r="L8146" t="str">
        <f>VLOOKUP(C8146,ACCOUNT_MAPPING!A:C,3,FALSE)</f>
        <v>Janitorial Expense</v>
      </c>
    </row>
    <row r="8147" spans="1:12">
      <c r="A8147">
        <v>10540</v>
      </c>
      <c r="B8147" t="s">
        <v>7891</v>
      </c>
      <c r="C8147">
        <v>50811000</v>
      </c>
      <c r="D8147" t="s">
        <v>12</v>
      </c>
      <c r="E8147" t="s">
        <v>13</v>
      </c>
      <c r="F8147" t="s">
        <v>13</v>
      </c>
      <c r="G8147" t="s">
        <v>9052</v>
      </c>
      <c r="H8147" s="2">
        <v>45021.876710648146</v>
      </c>
      <c r="I8147" t="s">
        <v>673</v>
      </c>
      <c r="J8147" s="2">
        <v>45021.876710648146</v>
      </c>
      <c r="K8147" t="s">
        <v>673</v>
      </c>
      <c r="L8147" t="str">
        <f>VLOOKUP(C8147,ACCOUNT_MAPPING!A:C,3,FALSE)</f>
        <v>Janitorial Expense</v>
      </c>
    </row>
    <row r="8148" spans="1:12">
      <c r="A8148">
        <v>10542</v>
      </c>
      <c r="B8148" t="s">
        <v>7925</v>
      </c>
      <c r="C8148">
        <v>50811000</v>
      </c>
      <c r="D8148" t="s">
        <v>12</v>
      </c>
      <c r="E8148" t="s">
        <v>13</v>
      </c>
      <c r="F8148" t="s">
        <v>13</v>
      </c>
      <c r="G8148" t="s">
        <v>9053</v>
      </c>
      <c r="H8148" s="2">
        <v>45021.88015798611</v>
      </c>
      <c r="I8148" t="s">
        <v>673</v>
      </c>
      <c r="J8148" s="2">
        <v>45021.88015798611</v>
      </c>
      <c r="K8148" t="s">
        <v>673</v>
      </c>
      <c r="L8148" t="str">
        <f>VLOOKUP(C8148,ACCOUNT_MAPPING!A:C,3,FALSE)</f>
        <v>Janitorial Expense</v>
      </c>
    </row>
    <row r="8149" spans="1:12">
      <c r="A8149">
        <v>10546</v>
      </c>
      <c r="B8149" t="s">
        <v>811</v>
      </c>
      <c r="C8149">
        <v>50811000</v>
      </c>
      <c r="D8149" t="s">
        <v>12</v>
      </c>
      <c r="E8149" t="s">
        <v>13</v>
      </c>
      <c r="F8149" t="s">
        <v>13</v>
      </c>
      <c r="G8149" t="s">
        <v>9054</v>
      </c>
      <c r="H8149" s="2">
        <v>45021.883238541668</v>
      </c>
      <c r="I8149" t="s">
        <v>673</v>
      </c>
      <c r="J8149" s="2">
        <v>45021.883238541668</v>
      </c>
      <c r="K8149" t="s">
        <v>673</v>
      </c>
      <c r="L8149" t="str">
        <f>VLOOKUP(C8149,ACCOUNT_MAPPING!A:C,3,FALSE)</f>
        <v>Janitorial Expense</v>
      </c>
    </row>
    <row r="8150" spans="1:12">
      <c r="A8150">
        <v>10780</v>
      </c>
      <c r="B8150" t="s">
        <v>1801</v>
      </c>
      <c r="C8150">
        <v>50811000</v>
      </c>
      <c r="D8150" t="s">
        <v>12</v>
      </c>
      <c r="E8150" t="s">
        <v>13</v>
      </c>
      <c r="F8150" t="s">
        <v>13</v>
      </c>
      <c r="G8150" t="s">
        <v>9055</v>
      </c>
      <c r="H8150" s="2">
        <v>45021.774814432873</v>
      </c>
      <c r="I8150" t="s">
        <v>1229</v>
      </c>
      <c r="J8150" s="2">
        <v>45021.774814432873</v>
      </c>
      <c r="K8150" t="s">
        <v>1229</v>
      </c>
      <c r="L8150" t="str">
        <f>VLOOKUP(C8150,ACCOUNT_MAPPING!A:C,3,FALSE)</f>
        <v>Janitorial Expense</v>
      </c>
    </row>
    <row r="8151" spans="1:12">
      <c r="A8151">
        <v>10781</v>
      </c>
      <c r="B8151" t="s">
        <v>2654</v>
      </c>
      <c r="C8151">
        <v>50811000</v>
      </c>
      <c r="D8151" t="s">
        <v>12</v>
      </c>
      <c r="E8151" t="s">
        <v>13</v>
      </c>
      <c r="F8151" t="s">
        <v>13</v>
      </c>
      <c r="G8151" t="s">
        <v>9056</v>
      </c>
      <c r="H8151" s="2">
        <v>45021.819600034723</v>
      </c>
      <c r="I8151" t="s">
        <v>1229</v>
      </c>
      <c r="J8151" s="2">
        <v>45021.819600034723</v>
      </c>
      <c r="K8151" t="s">
        <v>1229</v>
      </c>
      <c r="L8151" t="str">
        <f>VLOOKUP(C8151,ACCOUNT_MAPPING!A:C,3,FALSE)</f>
        <v>Janitorial Expense</v>
      </c>
    </row>
    <row r="8152" spans="1:12">
      <c r="A8152">
        <v>11222</v>
      </c>
      <c r="B8152" t="s">
        <v>643</v>
      </c>
      <c r="C8152">
        <v>50811000</v>
      </c>
      <c r="D8152" t="s">
        <v>12</v>
      </c>
      <c r="E8152" t="s">
        <v>13</v>
      </c>
      <c r="F8152" t="s">
        <v>13</v>
      </c>
      <c r="G8152" t="s">
        <v>9057</v>
      </c>
      <c r="H8152" s="2">
        <v>45021.963504976855</v>
      </c>
      <c r="I8152" t="s">
        <v>260</v>
      </c>
      <c r="J8152" s="2">
        <v>45021.963504976855</v>
      </c>
      <c r="K8152" t="s">
        <v>260</v>
      </c>
      <c r="L8152" t="str">
        <f>VLOOKUP(C8152,ACCOUNT_MAPPING!A:C,3,FALSE)</f>
        <v>Janitorial Expense</v>
      </c>
    </row>
    <row r="8153" spans="1:12">
      <c r="A8153">
        <v>11305</v>
      </c>
      <c r="B8153" t="s">
        <v>1850</v>
      </c>
      <c r="C8153">
        <v>50811000</v>
      </c>
      <c r="D8153" t="s">
        <v>12</v>
      </c>
      <c r="E8153" t="s">
        <v>13</v>
      </c>
      <c r="F8153" t="s">
        <v>13</v>
      </c>
      <c r="G8153" t="s">
        <v>9058</v>
      </c>
      <c r="H8153" s="2">
        <v>45021.722851006947</v>
      </c>
      <c r="I8153" t="s">
        <v>1235</v>
      </c>
      <c r="J8153" s="2">
        <v>45021.722851006947</v>
      </c>
      <c r="K8153" t="s">
        <v>1235</v>
      </c>
      <c r="L8153" t="str">
        <f>VLOOKUP(C8153,ACCOUNT_MAPPING!A:C,3,FALSE)</f>
        <v>Janitorial Expense</v>
      </c>
    </row>
    <row r="8154" spans="1:12">
      <c r="A8154">
        <v>11302</v>
      </c>
      <c r="B8154" t="s">
        <v>3964</v>
      </c>
      <c r="C8154">
        <v>50811000</v>
      </c>
      <c r="D8154" t="s">
        <v>12</v>
      </c>
      <c r="E8154" t="s">
        <v>13</v>
      </c>
      <c r="F8154" t="s">
        <v>13</v>
      </c>
      <c r="G8154" t="s">
        <v>9059</v>
      </c>
      <c r="H8154" s="2">
        <v>45021.769314664351</v>
      </c>
      <c r="I8154" t="s">
        <v>462</v>
      </c>
      <c r="J8154" s="2">
        <v>45021.769314664351</v>
      </c>
      <c r="K8154" t="s">
        <v>462</v>
      </c>
      <c r="L8154" t="str">
        <f>VLOOKUP(C8154,ACCOUNT_MAPPING!A:C,3,FALSE)</f>
        <v>Janitorial Expense</v>
      </c>
    </row>
    <row r="8155" spans="1:12">
      <c r="A8155">
        <v>11841</v>
      </c>
      <c r="B8155" t="s">
        <v>540</v>
      </c>
      <c r="C8155">
        <v>50811000</v>
      </c>
      <c r="D8155" t="s">
        <v>12</v>
      </c>
      <c r="E8155" t="s">
        <v>13</v>
      </c>
      <c r="F8155" t="s">
        <v>13</v>
      </c>
      <c r="G8155" t="s">
        <v>9060</v>
      </c>
      <c r="H8155" s="2">
        <v>45013.609780752318</v>
      </c>
      <c r="I8155" t="s">
        <v>265</v>
      </c>
      <c r="J8155" s="2">
        <v>45013.609780752318</v>
      </c>
      <c r="K8155" t="s">
        <v>265</v>
      </c>
      <c r="L8155" t="str">
        <f>VLOOKUP(C8155,ACCOUNT_MAPPING!A:C,3,FALSE)</f>
        <v>Janitorial Expense</v>
      </c>
    </row>
    <row r="8156" spans="1:12">
      <c r="A8156">
        <v>20437</v>
      </c>
      <c r="B8156" t="s">
        <v>221</v>
      </c>
      <c r="C8156">
        <v>50811000</v>
      </c>
      <c r="D8156" t="s">
        <v>12</v>
      </c>
      <c r="E8156" t="s">
        <v>13</v>
      </c>
      <c r="F8156" t="s">
        <v>13</v>
      </c>
      <c r="G8156" t="s">
        <v>9061</v>
      </c>
      <c r="H8156" s="2">
        <v>45020.988851736111</v>
      </c>
      <c r="I8156" t="s">
        <v>214</v>
      </c>
      <c r="J8156" s="2">
        <v>45020.988851736111</v>
      </c>
      <c r="K8156" t="s">
        <v>214</v>
      </c>
      <c r="L8156" t="str">
        <f>VLOOKUP(C8156,ACCOUNT_MAPPING!A:C,3,FALSE)</f>
        <v>Janitorial Expense</v>
      </c>
    </row>
    <row r="8157" spans="1:12">
      <c r="A8157">
        <v>20747</v>
      </c>
      <c r="B8157" t="s">
        <v>9062</v>
      </c>
      <c r="C8157">
        <v>50811000</v>
      </c>
      <c r="D8157" t="s">
        <v>12</v>
      </c>
      <c r="E8157" t="s">
        <v>13</v>
      </c>
      <c r="F8157" t="s">
        <v>13</v>
      </c>
      <c r="G8157" t="s">
        <v>9063</v>
      </c>
      <c r="H8157" s="2">
        <v>45012.452896875002</v>
      </c>
      <c r="I8157" t="s">
        <v>284</v>
      </c>
      <c r="J8157" s="2">
        <v>45012.452896875002</v>
      </c>
      <c r="K8157" t="s">
        <v>284</v>
      </c>
      <c r="L8157" t="str">
        <f>VLOOKUP(C8157,ACCOUNT_MAPPING!A:C,3,FALSE)</f>
        <v>Janitorial Expense</v>
      </c>
    </row>
    <row r="8158" spans="1:12">
      <c r="A8158">
        <v>20748</v>
      </c>
      <c r="B8158" t="s">
        <v>9064</v>
      </c>
      <c r="C8158">
        <v>50811000</v>
      </c>
      <c r="D8158" t="s">
        <v>12</v>
      </c>
      <c r="E8158" t="s">
        <v>13</v>
      </c>
      <c r="F8158" t="s">
        <v>13</v>
      </c>
      <c r="G8158" t="s">
        <v>9065</v>
      </c>
      <c r="H8158" s="2">
        <v>45012.459794328701</v>
      </c>
      <c r="I8158" t="s">
        <v>284</v>
      </c>
      <c r="J8158" s="2">
        <v>45012.459794328701</v>
      </c>
      <c r="K8158" t="s">
        <v>284</v>
      </c>
      <c r="L8158" t="str">
        <f>VLOOKUP(C8158,ACCOUNT_MAPPING!A:C,3,FALSE)</f>
        <v>Janitorial Expense</v>
      </c>
    </row>
    <row r="8159" spans="1:12">
      <c r="A8159">
        <v>20780</v>
      </c>
      <c r="B8159" t="s">
        <v>2000</v>
      </c>
      <c r="C8159">
        <v>50811000</v>
      </c>
      <c r="D8159" t="s">
        <v>12</v>
      </c>
      <c r="E8159" t="s">
        <v>13</v>
      </c>
      <c r="F8159" t="s">
        <v>13</v>
      </c>
      <c r="G8159" t="s">
        <v>9066</v>
      </c>
      <c r="H8159" s="2">
        <v>45020.570037881946</v>
      </c>
      <c r="I8159" t="s">
        <v>233</v>
      </c>
      <c r="J8159" s="2">
        <v>45020.570037881946</v>
      </c>
      <c r="K8159" t="s">
        <v>233</v>
      </c>
      <c r="L8159" t="str">
        <f>VLOOKUP(C8159,ACCOUNT_MAPPING!A:C,3,FALSE)</f>
        <v>Janitorial Expense</v>
      </c>
    </row>
    <row r="8160" spans="1:12">
      <c r="A8160">
        <v>21544</v>
      </c>
      <c r="B8160" t="s">
        <v>3523</v>
      </c>
      <c r="C8160">
        <v>50811000</v>
      </c>
      <c r="D8160" t="s">
        <v>12</v>
      </c>
      <c r="E8160" t="s">
        <v>13</v>
      </c>
      <c r="F8160" t="s">
        <v>13</v>
      </c>
      <c r="G8160" t="s">
        <v>9067</v>
      </c>
      <c r="H8160" s="2">
        <v>45020.804610219908</v>
      </c>
      <c r="I8160" t="s">
        <v>65</v>
      </c>
      <c r="J8160" s="2">
        <v>45020.804610219908</v>
      </c>
      <c r="K8160" t="s">
        <v>65</v>
      </c>
      <c r="L8160" t="str">
        <f>VLOOKUP(C8160,ACCOUNT_MAPPING!A:C,3,FALSE)</f>
        <v>Janitorial Expense</v>
      </c>
    </row>
    <row r="8161" spans="1:12">
      <c r="A8161">
        <v>126119</v>
      </c>
      <c r="B8161" t="s">
        <v>3144</v>
      </c>
      <c r="C8161">
        <v>50811000</v>
      </c>
      <c r="D8161" t="s">
        <v>12</v>
      </c>
      <c r="E8161" t="s">
        <v>13</v>
      </c>
      <c r="F8161" t="s">
        <v>13</v>
      </c>
      <c r="G8161" t="s">
        <v>9068</v>
      </c>
      <c r="H8161" s="2">
        <v>45014.699648113427</v>
      </c>
      <c r="I8161" t="s">
        <v>313</v>
      </c>
      <c r="J8161" s="2">
        <v>45014.699648113427</v>
      </c>
      <c r="K8161" t="s">
        <v>313</v>
      </c>
      <c r="L8161" t="str">
        <f>VLOOKUP(C8161,ACCOUNT_MAPPING!A:C,3,FALSE)</f>
        <v>Janitorial Expense</v>
      </c>
    </row>
    <row r="8162" spans="1:12">
      <c r="A8162">
        <v>4943</v>
      </c>
      <c r="B8162" t="s">
        <v>689</v>
      </c>
      <c r="C8162">
        <v>50811001</v>
      </c>
      <c r="D8162" t="s">
        <v>12</v>
      </c>
      <c r="E8162" t="s">
        <v>13</v>
      </c>
      <c r="F8162" t="s">
        <v>13</v>
      </c>
      <c r="G8162" t="s">
        <v>9069</v>
      </c>
      <c r="H8162" s="2">
        <v>45014.628209756942</v>
      </c>
      <c r="I8162" t="s">
        <v>41</v>
      </c>
      <c r="J8162" s="2">
        <v>45014.628209756942</v>
      </c>
      <c r="K8162" t="s">
        <v>41</v>
      </c>
      <c r="L8162" t="str">
        <f>VLOOKUP(C8162,ACCOUNT_MAPPING!A:C,3,FALSE)</f>
        <v>Janitorial Expense</v>
      </c>
    </row>
    <row r="8163" spans="1:12">
      <c r="A8163">
        <v>8513</v>
      </c>
      <c r="B8163" t="s">
        <v>20</v>
      </c>
      <c r="C8163">
        <v>50811001</v>
      </c>
      <c r="D8163" t="s">
        <v>12</v>
      </c>
      <c r="E8163" t="s">
        <v>13</v>
      </c>
      <c r="F8163" t="s">
        <v>13</v>
      </c>
      <c r="G8163" t="s">
        <v>9070</v>
      </c>
      <c r="H8163" s="2">
        <v>45009.877371875002</v>
      </c>
      <c r="I8163" t="s">
        <v>22</v>
      </c>
      <c r="J8163" s="2">
        <v>45009.877371875002</v>
      </c>
      <c r="K8163" t="s">
        <v>22</v>
      </c>
      <c r="L8163" t="str">
        <f>VLOOKUP(C8163,ACCOUNT_MAPPING!A:C,3,FALSE)</f>
        <v>Janitorial Expense</v>
      </c>
    </row>
    <row r="8164" spans="1:12">
      <c r="A8164">
        <v>10690</v>
      </c>
      <c r="B8164" t="s">
        <v>1430</v>
      </c>
      <c r="C8164">
        <v>50811001</v>
      </c>
      <c r="D8164" t="s">
        <v>12</v>
      </c>
      <c r="E8164" t="s">
        <v>13</v>
      </c>
      <c r="F8164" t="s">
        <v>13</v>
      </c>
      <c r="G8164" t="s">
        <v>9071</v>
      </c>
      <c r="H8164" s="2">
        <v>45020.72292364583</v>
      </c>
      <c r="I8164" t="s">
        <v>1422</v>
      </c>
      <c r="J8164" s="2">
        <v>45020.72292364583</v>
      </c>
      <c r="K8164" t="s">
        <v>1422</v>
      </c>
      <c r="L8164" t="str">
        <f>VLOOKUP(C8164,ACCOUNT_MAPPING!A:C,3,FALSE)</f>
        <v>Janitorial Expense</v>
      </c>
    </row>
    <row r="8165" spans="1:12">
      <c r="A8165">
        <v>11851</v>
      </c>
      <c r="B8165" t="s">
        <v>1925</v>
      </c>
      <c r="C8165">
        <v>50811001</v>
      </c>
      <c r="D8165" t="s">
        <v>12</v>
      </c>
      <c r="E8165" t="s">
        <v>13</v>
      </c>
      <c r="F8165" t="s">
        <v>13</v>
      </c>
      <c r="G8165" t="s">
        <v>9072</v>
      </c>
      <c r="H8165" s="2">
        <v>45014.683341122683</v>
      </c>
      <c r="I8165" t="s">
        <v>313</v>
      </c>
      <c r="J8165" s="2">
        <v>45014.683341122683</v>
      </c>
      <c r="K8165" t="s">
        <v>313</v>
      </c>
      <c r="L8165" t="str">
        <f>VLOOKUP(C8165,ACCOUNT_MAPPING!A:C,3,FALSE)</f>
        <v>Janitorial Expense</v>
      </c>
    </row>
    <row r="8166" spans="1:12">
      <c r="A8166">
        <v>126084</v>
      </c>
      <c r="B8166" t="s">
        <v>5384</v>
      </c>
      <c r="C8166">
        <v>50811001</v>
      </c>
      <c r="D8166" t="s">
        <v>17</v>
      </c>
      <c r="E8166" t="s">
        <v>13</v>
      </c>
      <c r="F8166" t="s">
        <v>13</v>
      </c>
      <c r="G8166" t="s">
        <v>9073</v>
      </c>
      <c r="H8166" s="2">
        <v>44914.557563969909</v>
      </c>
      <c r="I8166" t="s">
        <v>360</v>
      </c>
      <c r="J8166" s="2">
        <v>44914.557563969909</v>
      </c>
      <c r="K8166" t="s">
        <v>360</v>
      </c>
      <c r="L8166" t="str">
        <f>VLOOKUP(C8166,ACCOUNT_MAPPING!A:C,3,FALSE)</f>
        <v>Janitorial Expense</v>
      </c>
    </row>
    <row r="8167" spans="1:12">
      <c r="A8167">
        <v>126149</v>
      </c>
      <c r="B8167" t="s">
        <v>474</v>
      </c>
      <c r="C8167">
        <v>50811001</v>
      </c>
      <c r="D8167" t="s">
        <v>17</v>
      </c>
      <c r="E8167" t="s">
        <v>13</v>
      </c>
      <c r="F8167" t="s">
        <v>13</v>
      </c>
      <c r="G8167" t="s">
        <v>9074</v>
      </c>
      <c r="H8167" s="2">
        <v>44876.602581944448</v>
      </c>
      <c r="I8167" t="s">
        <v>313</v>
      </c>
      <c r="J8167" s="2">
        <v>44876.602581944448</v>
      </c>
      <c r="K8167" t="s">
        <v>313</v>
      </c>
      <c r="L8167" t="str">
        <f>VLOOKUP(C8167,ACCOUNT_MAPPING!A:C,3,FALSE)</f>
        <v>Janitorial Expense</v>
      </c>
    </row>
    <row r="8168" spans="1:12">
      <c r="A8168">
        <v>126085</v>
      </c>
      <c r="B8168" t="s">
        <v>438</v>
      </c>
      <c r="C8168">
        <v>50811001</v>
      </c>
      <c r="D8168" t="s">
        <v>17</v>
      </c>
      <c r="E8168" t="s">
        <v>13</v>
      </c>
      <c r="F8168" t="s">
        <v>13</v>
      </c>
      <c r="G8168" t="s">
        <v>9075</v>
      </c>
      <c r="H8168" s="2">
        <v>44914.650124108797</v>
      </c>
      <c r="I8168" t="s">
        <v>360</v>
      </c>
      <c r="J8168" s="2">
        <v>44914.650124108797</v>
      </c>
      <c r="K8168" t="s">
        <v>360</v>
      </c>
      <c r="L8168" t="str">
        <f>VLOOKUP(C8168,ACCOUNT_MAPPING!A:C,3,FALSE)</f>
        <v>Janitorial Expense</v>
      </c>
    </row>
    <row r="8169" spans="1:12">
      <c r="A8169">
        <v>126191</v>
      </c>
      <c r="B8169" t="s">
        <v>8401</v>
      </c>
      <c r="C8169">
        <v>50811001</v>
      </c>
      <c r="D8169" t="s">
        <v>63</v>
      </c>
      <c r="E8169" t="s">
        <v>13</v>
      </c>
      <c r="F8169" t="s">
        <v>13</v>
      </c>
      <c r="G8169" t="s">
        <v>9076</v>
      </c>
      <c r="H8169" s="2">
        <v>44875.524436111111</v>
      </c>
      <c r="I8169" t="s">
        <v>360</v>
      </c>
      <c r="J8169" s="2">
        <v>44875.524436111111</v>
      </c>
      <c r="K8169" t="s">
        <v>360</v>
      </c>
      <c r="L8169" t="str">
        <f>VLOOKUP(C8169,ACCOUNT_MAPPING!A:C,3,FALSE)</f>
        <v>Janitorial Expense</v>
      </c>
    </row>
    <row r="8170" spans="1:12">
      <c r="A8170">
        <v>126110</v>
      </c>
      <c r="B8170" t="s">
        <v>5307</v>
      </c>
      <c r="C8170">
        <v>50811001</v>
      </c>
      <c r="D8170" t="s">
        <v>63</v>
      </c>
      <c r="E8170" t="s">
        <v>13</v>
      </c>
      <c r="F8170" t="s">
        <v>13</v>
      </c>
      <c r="G8170" t="s">
        <v>9077</v>
      </c>
      <c r="H8170" s="2">
        <v>44874.54304340278</v>
      </c>
      <c r="I8170" t="s">
        <v>360</v>
      </c>
      <c r="J8170" s="2">
        <v>44874.54304340278</v>
      </c>
      <c r="K8170" t="s">
        <v>360</v>
      </c>
      <c r="L8170" t="str">
        <f>VLOOKUP(C8170,ACCOUNT_MAPPING!A:C,3,FALSE)</f>
        <v>Janitorial Expense</v>
      </c>
    </row>
    <row r="8171" spans="1:12">
      <c r="A8171">
        <v>126119</v>
      </c>
      <c r="B8171" t="s">
        <v>3144</v>
      </c>
      <c r="C8171">
        <v>50811001</v>
      </c>
      <c r="D8171" t="s">
        <v>12</v>
      </c>
      <c r="E8171" t="s">
        <v>13</v>
      </c>
      <c r="F8171" t="s">
        <v>13</v>
      </c>
      <c r="G8171" t="s">
        <v>9078</v>
      </c>
      <c r="H8171" s="2">
        <v>45014.712460104165</v>
      </c>
      <c r="I8171" t="s">
        <v>313</v>
      </c>
      <c r="J8171" s="2">
        <v>45014.712460104165</v>
      </c>
      <c r="K8171" t="s">
        <v>313</v>
      </c>
      <c r="L8171" t="str">
        <f>VLOOKUP(C8171,ACCOUNT_MAPPING!A:C,3,FALSE)</f>
        <v>Janitorial Expense</v>
      </c>
    </row>
    <row r="8172" spans="1:12">
      <c r="A8172">
        <v>126081</v>
      </c>
      <c r="B8172" t="s">
        <v>435</v>
      </c>
      <c r="C8172">
        <v>50811001</v>
      </c>
      <c r="D8172" t="s">
        <v>17</v>
      </c>
      <c r="E8172" t="s">
        <v>13</v>
      </c>
      <c r="F8172" t="s">
        <v>13</v>
      </c>
      <c r="G8172" t="s">
        <v>9079</v>
      </c>
      <c r="H8172" s="2">
        <v>44924.741113159726</v>
      </c>
      <c r="I8172" t="s">
        <v>437</v>
      </c>
      <c r="J8172" s="2">
        <v>44924.741113159726</v>
      </c>
      <c r="K8172" t="s">
        <v>437</v>
      </c>
      <c r="L8172" t="str">
        <f>VLOOKUP(C8172,ACCOUNT_MAPPING!A:C,3,FALSE)</f>
        <v>Janitorial Expense</v>
      </c>
    </row>
    <row r="8173" spans="1:12">
      <c r="A8173">
        <v>126236</v>
      </c>
      <c r="B8173" t="s">
        <v>5331</v>
      </c>
      <c r="C8173">
        <v>50811001</v>
      </c>
      <c r="D8173" t="s">
        <v>63</v>
      </c>
      <c r="E8173" t="s">
        <v>13</v>
      </c>
      <c r="F8173" t="s">
        <v>13</v>
      </c>
      <c r="G8173" t="s">
        <v>9080</v>
      </c>
      <c r="H8173" s="2">
        <v>44875.578155324074</v>
      </c>
      <c r="I8173" t="s">
        <v>360</v>
      </c>
      <c r="J8173" s="2">
        <v>44875.578155324074</v>
      </c>
      <c r="K8173" t="s">
        <v>360</v>
      </c>
      <c r="L8173" t="str">
        <f>VLOOKUP(C8173,ACCOUNT_MAPPING!A:C,3,FALSE)</f>
        <v>Janitorial Expense</v>
      </c>
    </row>
    <row r="8174" spans="1:12">
      <c r="A8174">
        <v>126111</v>
      </c>
      <c r="B8174" t="s">
        <v>5335</v>
      </c>
      <c r="C8174">
        <v>50811001</v>
      </c>
      <c r="D8174" t="s">
        <v>17</v>
      </c>
      <c r="E8174" t="s">
        <v>13</v>
      </c>
      <c r="F8174" t="s">
        <v>13</v>
      </c>
      <c r="G8174" t="s">
        <v>9081</v>
      </c>
      <c r="H8174" s="2">
        <v>44914.655447604164</v>
      </c>
      <c r="I8174" t="s">
        <v>310</v>
      </c>
      <c r="J8174" s="2">
        <v>44914.655447604164</v>
      </c>
      <c r="K8174" t="s">
        <v>310</v>
      </c>
      <c r="L8174" t="str">
        <f>VLOOKUP(C8174,ACCOUNT_MAPPING!A:C,3,FALSE)</f>
        <v>Janitorial Expense</v>
      </c>
    </row>
    <row r="8175" spans="1:12">
      <c r="A8175">
        <v>126120</v>
      </c>
      <c r="B8175" t="s">
        <v>311</v>
      </c>
      <c r="C8175">
        <v>50811001</v>
      </c>
      <c r="D8175" t="s">
        <v>17</v>
      </c>
      <c r="E8175" t="s">
        <v>13</v>
      </c>
      <c r="F8175" t="s">
        <v>13</v>
      </c>
      <c r="G8175" t="s">
        <v>9082</v>
      </c>
      <c r="H8175" s="2">
        <v>44875.947170405096</v>
      </c>
      <c r="I8175" t="s">
        <v>313</v>
      </c>
      <c r="J8175" s="2">
        <v>44875.947170405096</v>
      </c>
      <c r="K8175" t="s">
        <v>313</v>
      </c>
      <c r="L8175" t="str">
        <f>VLOOKUP(C8175,ACCOUNT_MAPPING!A:C,3,FALSE)</f>
        <v>Janitorial Expense</v>
      </c>
    </row>
    <row r="8176" spans="1:12" hidden="1">
      <c r="A8176">
        <v>4607</v>
      </c>
      <c r="B8176" t="s">
        <v>687</v>
      </c>
      <c r="C8176">
        <v>50812000</v>
      </c>
      <c r="D8176" t="s">
        <v>12</v>
      </c>
      <c r="E8176" t="s">
        <v>13</v>
      </c>
      <c r="F8176" t="s">
        <v>13</v>
      </c>
      <c r="G8176" t="s">
        <v>9083</v>
      </c>
      <c r="H8176" s="2">
        <v>45021.563136805555</v>
      </c>
      <c r="I8176" t="s">
        <v>679</v>
      </c>
      <c r="J8176" s="2">
        <v>45021.563136805555</v>
      </c>
      <c r="K8176" t="s">
        <v>679</v>
      </c>
      <c r="L8176" t="str">
        <f>VLOOKUP(C8176,ACCOUNT_MAPPING!A:C,3,FALSE)</f>
        <v>General Building Maintenance</v>
      </c>
    </row>
    <row r="8177" spans="1:12" hidden="1">
      <c r="A8177">
        <v>4603</v>
      </c>
      <c r="B8177" t="s">
        <v>2192</v>
      </c>
      <c r="C8177">
        <v>50812000</v>
      </c>
      <c r="D8177" t="s">
        <v>12</v>
      </c>
      <c r="E8177" t="s">
        <v>13</v>
      </c>
      <c r="F8177" t="s">
        <v>13</v>
      </c>
      <c r="G8177" t="s">
        <v>9084</v>
      </c>
      <c r="H8177" s="2">
        <v>45021.556408680553</v>
      </c>
      <c r="I8177" t="s">
        <v>679</v>
      </c>
      <c r="J8177" s="2">
        <v>45021.556408680553</v>
      </c>
      <c r="K8177" t="s">
        <v>679</v>
      </c>
      <c r="L8177" t="str">
        <f>VLOOKUP(C8177,ACCOUNT_MAPPING!A:C,3,FALSE)</f>
        <v>General Building Maintenance</v>
      </c>
    </row>
    <row r="8178" spans="1:12" hidden="1">
      <c r="A8178">
        <v>4602</v>
      </c>
      <c r="B8178" t="s">
        <v>1627</v>
      </c>
      <c r="C8178">
        <v>50812000</v>
      </c>
      <c r="D8178" t="s">
        <v>12</v>
      </c>
      <c r="E8178" t="s">
        <v>13</v>
      </c>
      <c r="F8178" t="s">
        <v>13</v>
      </c>
      <c r="G8178" t="s">
        <v>9085</v>
      </c>
      <c r="H8178" s="2">
        <v>45014.493524618054</v>
      </c>
      <c r="I8178" t="s">
        <v>679</v>
      </c>
      <c r="J8178" s="2">
        <v>45014.493524618054</v>
      </c>
      <c r="K8178" t="s">
        <v>679</v>
      </c>
      <c r="L8178" t="str">
        <f>VLOOKUP(C8178,ACCOUNT_MAPPING!A:C,3,FALSE)</f>
        <v>General Building Maintenance</v>
      </c>
    </row>
    <row r="8179" spans="1:12" hidden="1">
      <c r="A8179">
        <v>8742</v>
      </c>
      <c r="B8179" t="s">
        <v>2248</v>
      </c>
      <c r="C8179">
        <v>50812000</v>
      </c>
      <c r="D8179" t="s">
        <v>12</v>
      </c>
      <c r="E8179" t="s">
        <v>13</v>
      </c>
      <c r="F8179" t="s">
        <v>13</v>
      </c>
      <c r="G8179" t="s">
        <v>9086</v>
      </c>
      <c r="H8179" s="2">
        <v>45021.809893171296</v>
      </c>
      <c r="I8179" t="s">
        <v>2250</v>
      </c>
      <c r="J8179" s="2">
        <v>45021.809893171296</v>
      </c>
      <c r="K8179" t="s">
        <v>2250</v>
      </c>
      <c r="L8179" t="str">
        <f>VLOOKUP(C8179,ACCOUNT_MAPPING!A:C,3,FALSE)</f>
        <v>General Building Maintenance</v>
      </c>
    </row>
    <row r="8180" spans="1:12" hidden="1">
      <c r="A8180">
        <v>9022</v>
      </c>
      <c r="B8180" t="s">
        <v>4472</v>
      </c>
      <c r="C8180">
        <v>50812000</v>
      </c>
      <c r="D8180" t="s">
        <v>12</v>
      </c>
      <c r="E8180" t="s">
        <v>13</v>
      </c>
      <c r="F8180" t="s">
        <v>13</v>
      </c>
      <c r="G8180" t="s">
        <v>9087</v>
      </c>
      <c r="H8180" s="2">
        <v>45012.485922569445</v>
      </c>
      <c r="I8180" t="s">
        <v>1672</v>
      </c>
      <c r="J8180" s="2">
        <v>45012.485922569445</v>
      </c>
      <c r="K8180" t="s">
        <v>1672</v>
      </c>
      <c r="L8180" t="str">
        <f>VLOOKUP(C8180,ACCOUNT_MAPPING!A:C,3,FALSE)</f>
        <v>General Building Maintenance</v>
      </c>
    </row>
    <row r="8181" spans="1:12" hidden="1">
      <c r="A8181">
        <v>9024</v>
      </c>
      <c r="B8181" t="s">
        <v>9088</v>
      </c>
      <c r="C8181">
        <v>50812000</v>
      </c>
      <c r="D8181" t="s">
        <v>12</v>
      </c>
      <c r="E8181" t="s">
        <v>13</v>
      </c>
      <c r="F8181" t="s">
        <v>13</v>
      </c>
      <c r="G8181" t="s">
        <v>9087</v>
      </c>
      <c r="H8181" s="2">
        <v>45014.583401620373</v>
      </c>
      <c r="I8181" t="s">
        <v>1672</v>
      </c>
      <c r="J8181" s="2">
        <v>45014.583401620373</v>
      </c>
      <c r="K8181" t="s">
        <v>1672</v>
      </c>
      <c r="L8181" t="str">
        <f>VLOOKUP(C8181,ACCOUNT_MAPPING!A:C,3,FALSE)</f>
        <v>General Building Maintenance</v>
      </c>
    </row>
    <row r="8182" spans="1:12" hidden="1">
      <c r="A8182">
        <v>9041</v>
      </c>
      <c r="B8182" t="s">
        <v>9089</v>
      </c>
      <c r="C8182">
        <v>50812000</v>
      </c>
      <c r="D8182" t="s">
        <v>12</v>
      </c>
      <c r="E8182" t="s">
        <v>13</v>
      </c>
      <c r="F8182" t="s">
        <v>13</v>
      </c>
      <c r="G8182" t="s">
        <v>9090</v>
      </c>
      <c r="H8182" s="2">
        <v>45020.776411076389</v>
      </c>
      <c r="I8182" t="s">
        <v>679</v>
      </c>
      <c r="J8182" s="2">
        <v>45020.776411076389</v>
      </c>
      <c r="K8182" t="s">
        <v>679</v>
      </c>
      <c r="L8182" t="str">
        <f>VLOOKUP(C8182,ACCOUNT_MAPPING!A:C,3,FALSE)</f>
        <v>General Building Maintenance</v>
      </c>
    </row>
    <row r="8183" spans="1:12" hidden="1">
      <c r="A8183">
        <v>9037</v>
      </c>
      <c r="B8183" t="s">
        <v>4466</v>
      </c>
      <c r="C8183">
        <v>50812000</v>
      </c>
      <c r="D8183" t="s">
        <v>12</v>
      </c>
      <c r="E8183" t="s">
        <v>13</v>
      </c>
      <c r="F8183" t="s">
        <v>13</v>
      </c>
      <c r="G8183" t="s">
        <v>9091</v>
      </c>
      <c r="H8183" s="2">
        <v>45020.841218715279</v>
      </c>
      <c r="I8183" t="s">
        <v>679</v>
      </c>
      <c r="J8183" s="2">
        <v>45020.841218715279</v>
      </c>
      <c r="K8183" t="s">
        <v>679</v>
      </c>
      <c r="L8183" t="str">
        <f>VLOOKUP(C8183,ACCOUNT_MAPPING!A:C,3,FALSE)</f>
        <v>General Building Maintenance</v>
      </c>
    </row>
    <row r="8184" spans="1:12" hidden="1">
      <c r="A8184">
        <v>9040</v>
      </c>
      <c r="B8184" t="s">
        <v>9092</v>
      </c>
      <c r="C8184">
        <v>50812000</v>
      </c>
      <c r="D8184" t="s">
        <v>12</v>
      </c>
      <c r="E8184" t="s">
        <v>13</v>
      </c>
      <c r="F8184" t="s">
        <v>13</v>
      </c>
      <c r="G8184" t="s">
        <v>9093</v>
      </c>
      <c r="H8184" s="2">
        <v>45020.788486655096</v>
      </c>
      <c r="I8184" t="s">
        <v>679</v>
      </c>
      <c r="J8184" s="2">
        <v>45020.788486655096</v>
      </c>
      <c r="K8184" t="s">
        <v>679</v>
      </c>
      <c r="L8184" t="str">
        <f>VLOOKUP(C8184,ACCOUNT_MAPPING!A:C,3,FALSE)</f>
        <v>General Building Maintenance</v>
      </c>
    </row>
    <row r="8185" spans="1:12" hidden="1">
      <c r="A8185">
        <v>10510</v>
      </c>
      <c r="B8185" t="s">
        <v>810</v>
      </c>
      <c r="C8185">
        <v>50812000</v>
      </c>
      <c r="D8185" t="s">
        <v>17</v>
      </c>
      <c r="E8185" t="s">
        <v>13</v>
      </c>
      <c r="F8185" t="s">
        <v>13</v>
      </c>
      <c r="G8185" t="s">
        <v>9094</v>
      </c>
      <c r="H8185" s="2">
        <v>44924.474447337961</v>
      </c>
      <c r="I8185" t="s">
        <v>809</v>
      </c>
      <c r="J8185" s="2">
        <v>44924.474447337961</v>
      </c>
      <c r="K8185" t="s">
        <v>809</v>
      </c>
      <c r="L8185" t="str">
        <f>VLOOKUP(C8185,ACCOUNT_MAPPING!A:C,3,FALSE)</f>
        <v>General Building Maintenance</v>
      </c>
    </row>
    <row r="8186" spans="1:12" hidden="1">
      <c r="A8186">
        <v>11039</v>
      </c>
      <c r="B8186" t="s">
        <v>3912</v>
      </c>
      <c r="C8186">
        <v>50812000</v>
      </c>
      <c r="D8186" t="s">
        <v>12</v>
      </c>
      <c r="E8186" t="s">
        <v>13</v>
      </c>
      <c r="F8186" t="s">
        <v>13</v>
      </c>
      <c r="G8186" t="s">
        <v>9095</v>
      </c>
      <c r="H8186" s="2">
        <v>45012.91895378472</v>
      </c>
      <c r="I8186" t="s">
        <v>179</v>
      </c>
      <c r="J8186" s="2">
        <v>45012.91895378472</v>
      </c>
      <c r="K8186" t="s">
        <v>179</v>
      </c>
      <c r="L8186" t="str">
        <f>VLOOKUP(C8186,ACCOUNT_MAPPING!A:C,3,FALSE)</f>
        <v>General Building Maintenance</v>
      </c>
    </row>
    <row r="8187" spans="1:12" hidden="1">
      <c r="A8187">
        <v>10988</v>
      </c>
      <c r="B8187" t="s">
        <v>1475</v>
      </c>
      <c r="C8187">
        <v>50812000</v>
      </c>
      <c r="D8187" t="s">
        <v>12</v>
      </c>
      <c r="E8187" t="s">
        <v>13</v>
      </c>
      <c r="F8187" t="s">
        <v>13</v>
      </c>
      <c r="G8187" t="s">
        <v>9096</v>
      </c>
      <c r="H8187" s="2">
        <v>45020.525673923614</v>
      </c>
      <c r="I8187" t="s">
        <v>3904</v>
      </c>
      <c r="J8187" s="2">
        <v>45020.525673923614</v>
      </c>
      <c r="K8187" t="s">
        <v>3904</v>
      </c>
      <c r="L8187" t="str">
        <f>VLOOKUP(C8187,ACCOUNT_MAPPING!A:C,3,FALSE)</f>
        <v>General Building Maintenance</v>
      </c>
    </row>
    <row r="8188" spans="1:12" hidden="1">
      <c r="A8188">
        <v>11758</v>
      </c>
      <c r="B8188" t="s">
        <v>964</v>
      </c>
      <c r="C8188">
        <v>50812000</v>
      </c>
      <c r="D8188" t="s">
        <v>12</v>
      </c>
      <c r="E8188" t="s">
        <v>13</v>
      </c>
      <c r="F8188" t="s">
        <v>13</v>
      </c>
      <c r="G8188" t="s">
        <v>9097</v>
      </c>
      <c r="H8188" s="2">
        <v>45012.598001967592</v>
      </c>
      <c r="I8188" t="s">
        <v>949</v>
      </c>
      <c r="J8188" s="2">
        <v>45012.598001967592</v>
      </c>
      <c r="K8188" t="s">
        <v>949</v>
      </c>
      <c r="L8188" t="str">
        <f>VLOOKUP(C8188,ACCOUNT_MAPPING!A:C,3,FALSE)</f>
        <v>General Building Maintenance</v>
      </c>
    </row>
    <row r="8189" spans="1:12" hidden="1">
      <c r="A8189">
        <v>11820</v>
      </c>
      <c r="B8189" t="s">
        <v>3437</v>
      </c>
      <c r="C8189">
        <v>50812000</v>
      </c>
      <c r="D8189" t="s">
        <v>12</v>
      </c>
      <c r="E8189" t="s">
        <v>13</v>
      </c>
      <c r="F8189" t="s">
        <v>13</v>
      </c>
      <c r="G8189" t="s">
        <v>9098</v>
      </c>
      <c r="H8189" s="2">
        <v>45014.654042210648</v>
      </c>
      <c r="I8189" t="s">
        <v>79</v>
      </c>
      <c r="J8189" s="2">
        <v>45014.654042210648</v>
      </c>
      <c r="K8189" t="s">
        <v>79</v>
      </c>
      <c r="L8189" t="str">
        <f>VLOOKUP(C8189,ACCOUNT_MAPPING!A:C,3,FALSE)</f>
        <v>General Building Maintenance</v>
      </c>
    </row>
    <row r="8190" spans="1:12" hidden="1">
      <c r="A8190">
        <v>11767</v>
      </c>
      <c r="B8190" t="s">
        <v>983</v>
      </c>
      <c r="C8190">
        <v>50812000</v>
      </c>
      <c r="D8190" t="s">
        <v>12</v>
      </c>
      <c r="E8190" t="s">
        <v>13</v>
      </c>
      <c r="F8190" t="s">
        <v>13</v>
      </c>
      <c r="G8190" t="s">
        <v>9099</v>
      </c>
      <c r="H8190" s="2">
        <v>45021.815303668984</v>
      </c>
      <c r="I8190" t="s">
        <v>2250</v>
      </c>
      <c r="J8190" s="2">
        <v>45021.815303668984</v>
      </c>
      <c r="K8190" t="s">
        <v>2250</v>
      </c>
      <c r="L8190" t="str">
        <f>VLOOKUP(C8190,ACCOUNT_MAPPING!A:C,3,FALSE)</f>
        <v>General Building Maintenance</v>
      </c>
    </row>
    <row r="8191" spans="1:12" hidden="1">
      <c r="A8191">
        <v>11768</v>
      </c>
      <c r="B8191" t="s">
        <v>985</v>
      </c>
      <c r="C8191">
        <v>50812000</v>
      </c>
      <c r="D8191" t="s">
        <v>12</v>
      </c>
      <c r="E8191" t="s">
        <v>13</v>
      </c>
      <c r="F8191" t="s">
        <v>13</v>
      </c>
      <c r="G8191" t="s">
        <v>9100</v>
      </c>
      <c r="H8191" s="2">
        <v>45012.617414155095</v>
      </c>
      <c r="I8191" t="s">
        <v>949</v>
      </c>
      <c r="J8191" s="2">
        <v>45012.617414155095</v>
      </c>
      <c r="K8191" t="s">
        <v>949</v>
      </c>
      <c r="L8191" t="str">
        <f>VLOOKUP(C8191,ACCOUNT_MAPPING!A:C,3,FALSE)</f>
        <v>General Building Maintenance</v>
      </c>
    </row>
    <row r="8192" spans="1:12" hidden="1">
      <c r="A8192">
        <v>20411</v>
      </c>
      <c r="B8192" t="s">
        <v>8058</v>
      </c>
      <c r="C8192">
        <v>50812000</v>
      </c>
      <c r="D8192" t="s">
        <v>12</v>
      </c>
      <c r="E8192" t="s">
        <v>13</v>
      </c>
      <c r="F8192" t="s">
        <v>13</v>
      </c>
      <c r="G8192" t="s">
        <v>9101</v>
      </c>
      <c r="H8192" s="2">
        <v>45008.502566585645</v>
      </c>
      <c r="I8192" t="s">
        <v>1672</v>
      </c>
      <c r="J8192" s="2">
        <v>45008.502566585645</v>
      </c>
      <c r="K8192" t="s">
        <v>1672</v>
      </c>
      <c r="L8192" t="str">
        <f>VLOOKUP(C8192,ACCOUNT_MAPPING!A:C,3,FALSE)</f>
        <v>General Building Maintenance</v>
      </c>
    </row>
    <row r="8193" spans="1:12" hidden="1">
      <c r="A8193">
        <v>32980</v>
      </c>
      <c r="B8193" t="s">
        <v>7474</v>
      </c>
      <c r="C8193">
        <v>50812000</v>
      </c>
      <c r="D8193" t="s">
        <v>12</v>
      </c>
      <c r="E8193" t="s">
        <v>13</v>
      </c>
      <c r="F8193" t="s">
        <v>13</v>
      </c>
      <c r="G8193" t="s">
        <v>9102</v>
      </c>
      <c r="H8193" s="2">
        <v>45021.787482291664</v>
      </c>
      <c r="I8193" t="s">
        <v>2250</v>
      </c>
      <c r="J8193" s="2">
        <v>45021.787482291664</v>
      </c>
      <c r="K8193" t="s">
        <v>2250</v>
      </c>
      <c r="L8193" t="str">
        <f>VLOOKUP(C8193,ACCOUNT_MAPPING!A:C,3,FALSE)</f>
        <v>General Building Maintenance</v>
      </c>
    </row>
    <row r="8194" spans="1:12" hidden="1">
      <c r="A8194">
        <v>82764</v>
      </c>
      <c r="B8194" t="s">
        <v>2063</v>
      </c>
      <c r="C8194">
        <v>50812000</v>
      </c>
      <c r="D8194" t="s">
        <v>12</v>
      </c>
      <c r="E8194" t="s">
        <v>13</v>
      </c>
      <c r="F8194" t="s">
        <v>13</v>
      </c>
      <c r="G8194" t="s">
        <v>9103</v>
      </c>
      <c r="H8194" s="2">
        <v>45011.524695370368</v>
      </c>
      <c r="I8194" t="s">
        <v>2065</v>
      </c>
      <c r="J8194" s="2">
        <v>45011.524695370368</v>
      </c>
      <c r="K8194" t="s">
        <v>2065</v>
      </c>
      <c r="L8194" t="str">
        <f>VLOOKUP(C8194,ACCOUNT_MAPPING!A:C,3,FALSE)</f>
        <v>General Building Maintenance</v>
      </c>
    </row>
    <row r="8195" spans="1:12" hidden="1">
      <c r="A8195">
        <v>83117</v>
      </c>
      <c r="B8195" t="s">
        <v>3086</v>
      </c>
      <c r="C8195">
        <v>50812000</v>
      </c>
      <c r="D8195" t="s">
        <v>12</v>
      </c>
      <c r="E8195" t="s">
        <v>13</v>
      </c>
      <c r="F8195" t="s">
        <v>13</v>
      </c>
      <c r="G8195" t="s">
        <v>9104</v>
      </c>
      <c r="H8195" s="2">
        <v>45012.624347569443</v>
      </c>
      <c r="I8195" t="s">
        <v>2734</v>
      </c>
      <c r="J8195" s="2">
        <v>45012.624347569443</v>
      </c>
      <c r="K8195" t="s">
        <v>2734</v>
      </c>
      <c r="L8195" t="str">
        <f>VLOOKUP(C8195,ACCOUNT_MAPPING!A:C,3,FALSE)</f>
        <v>General Building Maintenance</v>
      </c>
    </row>
    <row r="8196" spans="1:12" hidden="1">
      <c r="A8196">
        <v>83132</v>
      </c>
      <c r="B8196" t="s">
        <v>3555</v>
      </c>
      <c r="C8196">
        <v>50812000</v>
      </c>
      <c r="D8196" t="s">
        <v>12</v>
      </c>
      <c r="E8196" t="s">
        <v>13</v>
      </c>
      <c r="F8196" t="s">
        <v>13</v>
      </c>
      <c r="G8196" t="s">
        <v>9087</v>
      </c>
      <c r="H8196" s="2">
        <v>45008.625807638891</v>
      </c>
      <c r="I8196" t="s">
        <v>1672</v>
      </c>
      <c r="J8196" s="2">
        <v>45008.625807638891</v>
      </c>
      <c r="K8196" t="s">
        <v>1672</v>
      </c>
      <c r="L8196" t="str">
        <f>VLOOKUP(C8196,ACCOUNT_MAPPING!A:C,3,FALSE)</f>
        <v>General Building Maintenance</v>
      </c>
    </row>
    <row r="8197" spans="1:12" hidden="1">
      <c r="A8197">
        <v>82780</v>
      </c>
      <c r="B8197" t="s">
        <v>268</v>
      </c>
      <c r="C8197">
        <v>50812000</v>
      </c>
      <c r="D8197" t="s">
        <v>12</v>
      </c>
      <c r="E8197" t="s">
        <v>13</v>
      </c>
      <c r="F8197" t="s">
        <v>13</v>
      </c>
      <c r="G8197" t="s">
        <v>9105</v>
      </c>
      <c r="H8197" s="2">
        <v>45014.677388888886</v>
      </c>
      <c r="I8197" t="s">
        <v>79</v>
      </c>
      <c r="J8197" s="2">
        <v>45014.677388888886</v>
      </c>
      <c r="K8197" t="s">
        <v>79</v>
      </c>
      <c r="L8197" t="str">
        <f>VLOOKUP(C8197,ACCOUNT_MAPPING!A:C,3,FALSE)</f>
        <v>General Building Maintenance</v>
      </c>
    </row>
    <row r="8198" spans="1:12" hidden="1">
      <c r="A8198">
        <v>126120</v>
      </c>
      <c r="B8198" t="s">
        <v>311</v>
      </c>
      <c r="C8198">
        <v>50812000</v>
      </c>
      <c r="D8198" t="s">
        <v>17</v>
      </c>
      <c r="E8198" t="s">
        <v>13</v>
      </c>
      <c r="F8198" t="s">
        <v>13</v>
      </c>
      <c r="G8198" t="s">
        <v>9106</v>
      </c>
      <c r="H8198" s="2">
        <v>44925.037975150466</v>
      </c>
      <c r="I8198" t="s">
        <v>116</v>
      </c>
      <c r="J8198" s="2">
        <v>44925.037975150466</v>
      </c>
      <c r="K8198" t="s">
        <v>116</v>
      </c>
      <c r="L8198" t="str">
        <f>VLOOKUP(C8198,ACCOUNT_MAPPING!A:C,3,FALSE)</f>
        <v>General Building Maintenance</v>
      </c>
    </row>
    <row r="8199" spans="1:12" hidden="1">
      <c r="A8199">
        <v>126103</v>
      </c>
      <c r="B8199" t="s">
        <v>392</v>
      </c>
      <c r="C8199">
        <v>50812000</v>
      </c>
      <c r="D8199" t="s">
        <v>12</v>
      </c>
      <c r="E8199" t="s">
        <v>13</v>
      </c>
      <c r="F8199" t="s">
        <v>13</v>
      </c>
      <c r="G8199" t="s">
        <v>9107</v>
      </c>
      <c r="H8199" s="2">
        <v>45009.630729942131</v>
      </c>
      <c r="I8199" t="s">
        <v>310</v>
      </c>
      <c r="J8199" s="2">
        <v>45009.630729942131</v>
      </c>
      <c r="K8199" t="s">
        <v>310</v>
      </c>
      <c r="L8199" t="str">
        <f>VLOOKUP(C8199,ACCOUNT_MAPPING!A:C,3,FALSE)</f>
        <v>General Building Maintenance</v>
      </c>
    </row>
    <row r="8200" spans="1:12" hidden="1">
      <c r="A8200">
        <v>126236</v>
      </c>
      <c r="B8200" t="s">
        <v>5331</v>
      </c>
      <c r="C8200">
        <v>50812000</v>
      </c>
      <c r="D8200" t="s">
        <v>12</v>
      </c>
      <c r="E8200" t="s">
        <v>13</v>
      </c>
      <c r="F8200" t="s">
        <v>13</v>
      </c>
      <c r="G8200" t="s">
        <v>9108</v>
      </c>
      <c r="H8200" s="2">
        <v>45022.559724039354</v>
      </c>
      <c r="I8200" t="s">
        <v>360</v>
      </c>
      <c r="J8200" s="2">
        <v>45022.559724039354</v>
      </c>
      <c r="K8200" t="s">
        <v>360</v>
      </c>
      <c r="L8200" t="str">
        <f>VLOOKUP(C8200,ACCOUNT_MAPPING!A:C,3,FALSE)</f>
        <v>General Building Maintenance</v>
      </c>
    </row>
    <row r="8201" spans="1:12">
      <c r="A8201">
        <v>76203</v>
      </c>
      <c r="B8201" t="s">
        <v>266</v>
      </c>
      <c r="C8201">
        <v>50815000</v>
      </c>
      <c r="D8201" t="s">
        <v>63</v>
      </c>
      <c r="E8201" t="s">
        <v>13</v>
      </c>
      <c r="F8201" t="s">
        <v>13</v>
      </c>
      <c r="G8201" t="s">
        <v>9109</v>
      </c>
      <c r="H8201" s="2">
        <v>44879.425322337964</v>
      </c>
      <c r="I8201" t="s">
        <v>260</v>
      </c>
      <c r="J8201" s="2">
        <v>44879.425322337964</v>
      </c>
      <c r="K8201" t="s">
        <v>260</v>
      </c>
      <c r="L8201" t="str">
        <f>VLOOKUP(C8201,ACCOUNT_MAPPING!A:C,3,FALSE)</f>
        <v>Janitorial Expense</v>
      </c>
    </row>
    <row r="8202" spans="1:12">
      <c r="A8202">
        <v>126074</v>
      </c>
      <c r="B8202" t="s">
        <v>301</v>
      </c>
      <c r="C8202">
        <v>50815000</v>
      </c>
      <c r="D8202" t="s">
        <v>17</v>
      </c>
      <c r="E8202" t="s">
        <v>13</v>
      </c>
      <c r="F8202" t="s">
        <v>13</v>
      </c>
      <c r="G8202" t="s">
        <v>9110</v>
      </c>
      <c r="H8202" s="2">
        <v>44922.712332523151</v>
      </c>
      <c r="I8202" t="s">
        <v>303</v>
      </c>
      <c r="J8202" s="2">
        <v>44922.712332523151</v>
      </c>
      <c r="K8202" t="s">
        <v>303</v>
      </c>
      <c r="L8202" t="str">
        <f>VLOOKUP(C8202,ACCOUNT_MAPPING!A:C,3,FALSE)</f>
        <v>Janitorial Expense</v>
      </c>
    </row>
    <row r="8203" spans="1:12">
      <c r="A8203">
        <v>126030</v>
      </c>
      <c r="B8203" t="s">
        <v>336</v>
      </c>
      <c r="C8203">
        <v>50815000</v>
      </c>
      <c r="D8203" t="s">
        <v>17</v>
      </c>
      <c r="E8203" t="s">
        <v>13</v>
      </c>
      <c r="F8203" t="s">
        <v>13</v>
      </c>
      <c r="G8203" t="s">
        <v>9111</v>
      </c>
      <c r="H8203" s="2">
        <v>44919.684065277776</v>
      </c>
      <c r="I8203" t="s">
        <v>338</v>
      </c>
      <c r="J8203" s="2">
        <v>44919.684065277776</v>
      </c>
      <c r="K8203" t="s">
        <v>338</v>
      </c>
      <c r="L8203" t="str">
        <f>VLOOKUP(C8203,ACCOUNT_MAPPING!A:C,3,FALSE)</f>
        <v>Janitorial Expense</v>
      </c>
    </row>
    <row r="8204" spans="1:12">
      <c r="A8204">
        <v>126065</v>
      </c>
      <c r="B8204" t="s">
        <v>314</v>
      </c>
      <c r="C8204">
        <v>50815000</v>
      </c>
      <c r="D8204" t="s">
        <v>17</v>
      </c>
      <c r="E8204" t="s">
        <v>13</v>
      </c>
      <c r="F8204" t="s">
        <v>13</v>
      </c>
      <c r="G8204" t="s">
        <v>9112</v>
      </c>
      <c r="H8204" s="2">
        <v>44917.399013576389</v>
      </c>
      <c r="I8204" t="s">
        <v>300</v>
      </c>
      <c r="J8204" s="2">
        <v>44917.399013576389</v>
      </c>
      <c r="K8204" t="s">
        <v>300</v>
      </c>
      <c r="L8204" t="str">
        <f>VLOOKUP(C8204,ACCOUNT_MAPPING!A:C,3,FALSE)</f>
        <v>Janitorial Expense</v>
      </c>
    </row>
    <row r="8205" spans="1:12">
      <c r="A8205">
        <v>126067</v>
      </c>
      <c r="B8205" t="s">
        <v>351</v>
      </c>
      <c r="C8205">
        <v>50815000</v>
      </c>
      <c r="D8205" t="s">
        <v>17</v>
      </c>
      <c r="E8205" t="s">
        <v>13</v>
      </c>
      <c r="F8205" t="s">
        <v>13</v>
      </c>
      <c r="G8205" t="s">
        <v>9113</v>
      </c>
      <c r="H8205" s="2">
        <v>44917.451932951386</v>
      </c>
      <c r="I8205" t="s">
        <v>300</v>
      </c>
      <c r="J8205" s="2">
        <v>44917.451932951386</v>
      </c>
      <c r="K8205" t="s">
        <v>300</v>
      </c>
      <c r="L8205" t="str">
        <f>VLOOKUP(C8205,ACCOUNT_MAPPING!A:C,3,FALSE)</f>
        <v>Janitorial Expense</v>
      </c>
    </row>
    <row r="8206" spans="1:12">
      <c r="A8206">
        <v>126145</v>
      </c>
      <c r="B8206" t="s">
        <v>2147</v>
      </c>
      <c r="C8206">
        <v>50815000</v>
      </c>
      <c r="D8206" t="s">
        <v>17</v>
      </c>
      <c r="E8206" t="s">
        <v>13</v>
      </c>
      <c r="F8206" t="s">
        <v>13</v>
      </c>
      <c r="G8206" t="s">
        <v>9114</v>
      </c>
      <c r="H8206" s="2">
        <v>44924.139986458336</v>
      </c>
      <c r="I8206" t="s">
        <v>323</v>
      </c>
      <c r="J8206" s="2">
        <v>44924.139986458336</v>
      </c>
      <c r="K8206" t="s">
        <v>323</v>
      </c>
      <c r="L8206" t="str">
        <f>VLOOKUP(C8206,ACCOUNT_MAPPING!A:C,3,FALSE)</f>
        <v>Janitorial Expense</v>
      </c>
    </row>
    <row r="8207" spans="1:12">
      <c r="A8207">
        <v>126077</v>
      </c>
      <c r="B8207" t="s">
        <v>335</v>
      </c>
      <c r="C8207">
        <v>50815000</v>
      </c>
      <c r="D8207" t="s">
        <v>17</v>
      </c>
      <c r="E8207" t="s">
        <v>13</v>
      </c>
      <c r="F8207" t="s">
        <v>13</v>
      </c>
      <c r="G8207" t="s">
        <v>9115</v>
      </c>
      <c r="H8207" s="2">
        <v>44925.518362847222</v>
      </c>
      <c r="I8207" t="s">
        <v>303</v>
      </c>
      <c r="J8207" s="2">
        <v>44925.518362847222</v>
      </c>
      <c r="K8207" t="s">
        <v>303</v>
      </c>
      <c r="L8207" t="str">
        <f>VLOOKUP(C8207,ACCOUNT_MAPPING!A:C,3,FALSE)</f>
        <v>Janitorial Expense</v>
      </c>
    </row>
    <row r="8208" spans="1:12">
      <c r="A8208">
        <v>126078</v>
      </c>
      <c r="B8208" t="s">
        <v>339</v>
      </c>
      <c r="C8208">
        <v>50815000</v>
      </c>
      <c r="D8208" t="s">
        <v>17</v>
      </c>
      <c r="E8208" t="s">
        <v>13</v>
      </c>
      <c r="F8208" t="s">
        <v>13</v>
      </c>
      <c r="G8208" t="s">
        <v>9115</v>
      </c>
      <c r="H8208" s="2">
        <v>44925.541004016202</v>
      </c>
      <c r="I8208" t="s">
        <v>303</v>
      </c>
      <c r="J8208" s="2">
        <v>44925.541004016202</v>
      </c>
      <c r="K8208" t="s">
        <v>303</v>
      </c>
      <c r="L8208" t="str">
        <f>VLOOKUP(C8208,ACCOUNT_MAPPING!A:C,3,FALSE)</f>
        <v>Janitorial Expense</v>
      </c>
    </row>
    <row r="8209" spans="1:12">
      <c r="A8209">
        <v>126081</v>
      </c>
      <c r="B8209" t="s">
        <v>435</v>
      </c>
      <c r="C8209">
        <v>50815000</v>
      </c>
      <c r="D8209" t="s">
        <v>17</v>
      </c>
      <c r="E8209" t="s">
        <v>13</v>
      </c>
      <c r="F8209" t="s">
        <v>13</v>
      </c>
      <c r="G8209" t="s">
        <v>9116</v>
      </c>
      <c r="H8209" s="2">
        <v>44924.737603009256</v>
      </c>
      <c r="I8209" t="s">
        <v>437</v>
      </c>
      <c r="J8209" s="2">
        <v>44924.737603009256</v>
      </c>
      <c r="K8209" t="s">
        <v>437</v>
      </c>
      <c r="L8209" t="str">
        <f>VLOOKUP(C8209,ACCOUNT_MAPPING!A:C,3,FALSE)</f>
        <v>Janitorial Expense</v>
      </c>
    </row>
    <row r="8210" spans="1:12">
      <c r="A8210">
        <v>126066</v>
      </c>
      <c r="B8210" t="s">
        <v>298</v>
      </c>
      <c r="C8210">
        <v>50815000</v>
      </c>
      <c r="D8210" t="s">
        <v>17</v>
      </c>
      <c r="E8210" t="s">
        <v>13</v>
      </c>
      <c r="F8210" t="s">
        <v>13</v>
      </c>
      <c r="G8210" t="s">
        <v>9113</v>
      </c>
      <c r="H8210" s="2">
        <v>44917.432965277774</v>
      </c>
      <c r="I8210" t="s">
        <v>300</v>
      </c>
      <c r="J8210" s="2">
        <v>44917.432965277774</v>
      </c>
      <c r="K8210" t="s">
        <v>300</v>
      </c>
      <c r="L8210" t="str">
        <f>VLOOKUP(C8210,ACCOUNT_MAPPING!A:C,3,FALSE)</f>
        <v>Janitorial Expense</v>
      </c>
    </row>
    <row r="8211" spans="1:12">
      <c r="A8211">
        <v>126073</v>
      </c>
      <c r="B8211" t="s">
        <v>327</v>
      </c>
      <c r="C8211">
        <v>50815000</v>
      </c>
      <c r="D8211" t="s">
        <v>17</v>
      </c>
      <c r="E8211" t="s">
        <v>13</v>
      </c>
      <c r="F8211" t="s">
        <v>13</v>
      </c>
      <c r="G8211" t="s">
        <v>9110</v>
      </c>
      <c r="H8211" s="2">
        <v>44922.68250667824</v>
      </c>
      <c r="I8211" t="s">
        <v>303</v>
      </c>
      <c r="J8211" s="2">
        <v>44922.68250667824</v>
      </c>
      <c r="K8211" t="s">
        <v>303</v>
      </c>
      <c r="L8211" t="str">
        <f>VLOOKUP(C8211,ACCOUNT_MAPPING!A:C,3,FALSE)</f>
        <v>Janitorial Expense</v>
      </c>
    </row>
    <row r="8212" spans="1:12">
      <c r="A8212">
        <v>126187</v>
      </c>
      <c r="B8212" t="s">
        <v>358</v>
      </c>
      <c r="C8212">
        <v>50815000</v>
      </c>
      <c r="D8212" t="s">
        <v>63</v>
      </c>
      <c r="E8212" t="s">
        <v>13</v>
      </c>
      <c r="F8212" t="s">
        <v>13</v>
      </c>
      <c r="G8212" t="s">
        <v>9117</v>
      </c>
      <c r="H8212" s="2">
        <v>44875.649023067126</v>
      </c>
      <c r="I8212" t="s">
        <v>360</v>
      </c>
      <c r="J8212" s="2">
        <v>44875.649023067126</v>
      </c>
      <c r="K8212" t="s">
        <v>360</v>
      </c>
      <c r="L8212" t="str">
        <f>VLOOKUP(C8212,ACCOUNT_MAPPING!A:C,3,FALSE)</f>
        <v>Janitorial Expense</v>
      </c>
    </row>
    <row r="8213" spans="1:12">
      <c r="A8213">
        <v>126194</v>
      </c>
      <c r="B8213" t="s">
        <v>448</v>
      </c>
      <c r="C8213">
        <v>50815000</v>
      </c>
      <c r="D8213" t="s">
        <v>63</v>
      </c>
      <c r="E8213" t="s">
        <v>13</v>
      </c>
      <c r="F8213" t="s">
        <v>13</v>
      </c>
      <c r="G8213" t="s">
        <v>9118</v>
      </c>
      <c r="H8213" s="2">
        <v>44875.8871349537</v>
      </c>
      <c r="I8213" t="s">
        <v>292</v>
      </c>
      <c r="J8213" s="2">
        <v>44875.8871349537</v>
      </c>
      <c r="K8213" t="s">
        <v>292</v>
      </c>
      <c r="L8213" t="str">
        <f>VLOOKUP(C8213,ACCOUNT_MAPPING!A:C,3,FALSE)</f>
        <v>Janitorial Expense</v>
      </c>
    </row>
    <row r="8214" spans="1:12">
      <c r="A8214">
        <v>126113</v>
      </c>
      <c r="B8214" t="s">
        <v>417</v>
      </c>
      <c r="C8214">
        <v>50815000</v>
      </c>
      <c r="D8214" t="s">
        <v>63</v>
      </c>
      <c r="E8214" t="s">
        <v>13</v>
      </c>
      <c r="F8214" t="s">
        <v>13</v>
      </c>
      <c r="G8214" t="s">
        <v>9119</v>
      </c>
      <c r="H8214" s="2">
        <v>44875.818881597224</v>
      </c>
      <c r="I8214" t="s">
        <v>338</v>
      </c>
      <c r="J8214" s="2">
        <v>44875.818881597224</v>
      </c>
      <c r="K8214" t="s">
        <v>338</v>
      </c>
      <c r="L8214" t="str">
        <f>VLOOKUP(C8214,ACCOUNT_MAPPING!A:C,3,FALSE)</f>
        <v>Janitorial Expense</v>
      </c>
    </row>
    <row r="8215" spans="1:12">
      <c r="A8215">
        <v>126079</v>
      </c>
      <c r="B8215" t="s">
        <v>340</v>
      </c>
      <c r="C8215">
        <v>50815000</v>
      </c>
      <c r="D8215" t="s">
        <v>17</v>
      </c>
      <c r="E8215" t="s">
        <v>13</v>
      </c>
      <c r="F8215" t="s">
        <v>13</v>
      </c>
      <c r="G8215" t="s">
        <v>9120</v>
      </c>
      <c r="H8215" s="2">
        <v>44929.426212002312</v>
      </c>
      <c r="I8215" t="s">
        <v>300</v>
      </c>
      <c r="J8215" s="2">
        <v>44929.426212002312</v>
      </c>
      <c r="K8215" t="s">
        <v>300</v>
      </c>
      <c r="L8215" t="str">
        <f>VLOOKUP(C8215,ACCOUNT_MAPPING!A:C,3,FALSE)</f>
        <v>Janitorial Expense</v>
      </c>
    </row>
    <row r="8216" spans="1:12">
      <c r="A8216">
        <v>126056</v>
      </c>
      <c r="B8216" t="s">
        <v>306</v>
      </c>
      <c r="C8216">
        <v>50815000</v>
      </c>
      <c r="D8216" t="s">
        <v>17</v>
      </c>
      <c r="E8216" t="s">
        <v>13</v>
      </c>
      <c r="F8216" t="s">
        <v>13</v>
      </c>
      <c r="G8216" t="s">
        <v>9121</v>
      </c>
      <c r="H8216" s="2">
        <v>44917.534432060187</v>
      </c>
      <c r="I8216" t="s">
        <v>295</v>
      </c>
      <c r="J8216" s="2">
        <v>44917.534432060187</v>
      </c>
      <c r="K8216" t="s">
        <v>295</v>
      </c>
      <c r="L8216" t="str">
        <f>VLOOKUP(C8216,ACCOUNT_MAPPING!A:C,3,FALSE)</f>
        <v>Janitorial Expense</v>
      </c>
    </row>
    <row r="8217" spans="1:12">
      <c r="A8217">
        <v>126087</v>
      </c>
      <c r="B8217" t="s">
        <v>5457</v>
      </c>
      <c r="C8217">
        <v>50815000</v>
      </c>
      <c r="D8217" t="s">
        <v>63</v>
      </c>
      <c r="E8217" t="s">
        <v>13</v>
      </c>
      <c r="F8217" t="s">
        <v>13</v>
      </c>
      <c r="G8217" t="s">
        <v>9122</v>
      </c>
      <c r="H8217" s="2">
        <v>44875.550045520831</v>
      </c>
      <c r="I8217" t="s">
        <v>360</v>
      </c>
      <c r="J8217" s="2">
        <v>44875.550045520831</v>
      </c>
      <c r="K8217" t="s">
        <v>360</v>
      </c>
      <c r="L8217" t="str">
        <f>VLOOKUP(C8217,ACCOUNT_MAPPING!A:C,3,FALSE)</f>
        <v>Janitorial Expense</v>
      </c>
    </row>
    <row r="8218" spans="1:12">
      <c r="A8218">
        <v>126225</v>
      </c>
      <c r="B8218" t="s">
        <v>386</v>
      </c>
      <c r="C8218">
        <v>50815000</v>
      </c>
      <c r="D8218" t="s">
        <v>17</v>
      </c>
      <c r="E8218" t="s">
        <v>13</v>
      </c>
      <c r="F8218" t="s">
        <v>13</v>
      </c>
      <c r="G8218" t="s">
        <v>9123</v>
      </c>
      <c r="H8218" s="2">
        <v>44923.658634224535</v>
      </c>
      <c r="I8218" t="s">
        <v>377</v>
      </c>
      <c r="J8218" s="2">
        <v>44923.658634224535</v>
      </c>
      <c r="K8218" t="s">
        <v>377</v>
      </c>
      <c r="L8218" t="str">
        <f>VLOOKUP(C8218,ACCOUNT_MAPPING!A:C,3,FALSE)</f>
        <v>Janitorial Expense</v>
      </c>
    </row>
    <row r="8219" spans="1:12">
      <c r="A8219">
        <v>126231</v>
      </c>
      <c r="B8219" t="s">
        <v>1147</v>
      </c>
      <c r="C8219">
        <v>50815000</v>
      </c>
      <c r="D8219" t="s">
        <v>63</v>
      </c>
      <c r="E8219" t="s">
        <v>13</v>
      </c>
      <c r="F8219" t="s">
        <v>13</v>
      </c>
      <c r="G8219" t="s">
        <v>9124</v>
      </c>
      <c r="H8219" s="2">
        <v>44879.422646331019</v>
      </c>
      <c r="I8219" t="s">
        <v>446</v>
      </c>
      <c r="J8219" s="2">
        <v>44879.422646331019</v>
      </c>
      <c r="K8219" t="s">
        <v>446</v>
      </c>
      <c r="L8219" t="str">
        <f>VLOOKUP(C8219,ACCOUNT_MAPPING!A:C,3,FALSE)</f>
        <v>Janitorial Expense</v>
      </c>
    </row>
    <row r="8220" spans="1:12">
      <c r="A8220">
        <v>126246</v>
      </c>
      <c r="B8220" t="s">
        <v>403</v>
      </c>
      <c r="C8220">
        <v>50815000</v>
      </c>
      <c r="D8220" t="s">
        <v>63</v>
      </c>
      <c r="E8220" t="s">
        <v>13</v>
      </c>
      <c r="F8220" t="s">
        <v>13</v>
      </c>
      <c r="G8220" t="s">
        <v>404</v>
      </c>
      <c r="H8220" s="2">
        <v>44879.414560034726</v>
      </c>
      <c r="I8220" t="s">
        <v>405</v>
      </c>
      <c r="J8220" s="2">
        <v>44879.414560034726</v>
      </c>
      <c r="K8220" t="s">
        <v>405</v>
      </c>
      <c r="L8220" t="str">
        <f>VLOOKUP(C8220,ACCOUNT_MAPPING!A:C,3,FALSE)</f>
        <v>Janitorial Expense</v>
      </c>
    </row>
    <row r="8221" spans="1:12">
      <c r="A8221">
        <v>126075</v>
      </c>
      <c r="B8221" t="s">
        <v>416</v>
      </c>
      <c r="C8221">
        <v>50815000</v>
      </c>
      <c r="D8221" t="s">
        <v>17</v>
      </c>
      <c r="E8221" t="s">
        <v>13</v>
      </c>
      <c r="F8221" t="s">
        <v>13</v>
      </c>
      <c r="G8221" t="s">
        <v>9110</v>
      </c>
      <c r="H8221" s="2">
        <v>44922.735158217591</v>
      </c>
      <c r="I8221" t="s">
        <v>303</v>
      </c>
      <c r="J8221" s="2">
        <v>44922.735158217591</v>
      </c>
      <c r="K8221" t="s">
        <v>303</v>
      </c>
      <c r="L8221" t="str">
        <f>VLOOKUP(C8221,ACCOUNT_MAPPING!A:C,3,FALSE)</f>
        <v>Janitorial Expense</v>
      </c>
    </row>
    <row r="8222" spans="1:12">
      <c r="A8222">
        <v>126127</v>
      </c>
      <c r="B8222" t="s">
        <v>418</v>
      </c>
      <c r="C8222">
        <v>50815000</v>
      </c>
      <c r="D8222" t="s">
        <v>63</v>
      </c>
      <c r="E8222" t="s">
        <v>13</v>
      </c>
      <c r="F8222" t="s">
        <v>13</v>
      </c>
      <c r="G8222" t="s">
        <v>9125</v>
      </c>
      <c r="H8222" s="2">
        <v>44874.828738923614</v>
      </c>
      <c r="I8222" t="s">
        <v>323</v>
      </c>
      <c r="J8222" s="2">
        <v>44874.828738923614</v>
      </c>
      <c r="K8222" t="s">
        <v>323</v>
      </c>
      <c r="L8222" t="str">
        <f>VLOOKUP(C8222,ACCOUNT_MAPPING!A:C,3,FALSE)</f>
        <v>Janitorial Expense</v>
      </c>
    </row>
    <row r="8223" spans="1:12">
      <c r="A8223">
        <v>126076</v>
      </c>
      <c r="B8223" t="s">
        <v>331</v>
      </c>
      <c r="C8223">
        <v>50815000</v>
      </c>
      <c r="D8223" t="s">
        <v>17</v>
      </c>
      <c r="E8223" t="s">
        <v>13</v>
      </c>
      <c r="F8223" t="s">
        <v>13</v>
      </c>
      <c r="G8223" t="s">
        <v>9115</v>
      </c>
      <c r="H8223" s="2">
        <v>44925.43898564815</v>
      </c>
      <c r="I8223" t="s">
        <v>303</v>
      </c>
      <c r="J8223" s="2">
        <v>44925.43898564815</v>
      </c>
      <c r="K8223" t="s">
        <v>303</v>
      </c>
      <c r="L8223" t="str">
        <f>VLOOKUP(C8223,ACCOUNT_MAPPING!A:C,3,FALSE)</f>
        <v>Janitorial Expense</v>
      </c>
    </row>
    <row r="8224" spans="1:12">
      <c r="A8224">
        <v>126080</v>
      </c>
      <c r="B8224" t="s">
        <v>342</v>
      </c>
      <c r="C8224">
        <v>50815000</v>
      </c>
      <c r="D8224" t="s">
        <v>17</v>
      </c>
      <c r="E8224" t="s">
        <v>13</v>
      </c>
      <c r="F8224" t="s">
        <v>13</v>
      </c>
      <c r="G8224" t="s">
        <v>9120</v>
      </c>
      <c r="H8224" s="2">
        <v>44929.444196180557</v>
      </c>
      <c r="I8224" t="s">
        <v>300</v>
      </c>
      <c r="J8224" s="2">
        <v>44929.444196180557</v>
      </c>
      <c r="K8224" t="s">
        <v>300</v>
      </c>
      <c r="L8224" t="str">
        <f>VLOOKUP(C8224,ACCOUNT_MAPPING!A:C,3,FALSE)</f>
        <v>Janitorial Expense</v>
      </c>
    </row>
    <row r="8225" spans="1:12">
      <c r="A8225">
        <v>126205</v>
      </c>
      <c r="B8225" t="s">
        <v>1131</v>
      </c>
      <c r="C8225">
        <v>50815000</v>
      </c>
      <c r="D8225" t="s">
        <v>17</v>
      </c>
      <c r="E8225" t="s">
        <v>13</v>
      </c>
      <c r="F8225" t="s">
        <v>13</v>
      </c>
      <c r="G8225" t="s">
        <v>9120</v>
      </c>
      <c r="H8225" s="2">
        <v>44929.466382870371</v>
      </c>
      <c r="I8225" t="s">
        <v>300</v>
      </c>
      <c r="J8225" s="2">
        <v>44929.466382870371</v>
      </c>
      <c r="K8225" t="s">
        <v>300</v>
      </c>
      <c r="L8225" t="str">
        <f>VLOOKUP(C8225,ACCOUNT_MAPPING!A:C,3,FALSE)</f>
        <v>Janitorial Expense</v>
      </c>
    </row>
    <row r="8226" spans="1:12">
      <c r="A8226">
        <v>126121</v>
      </c>
      <c r="B8226" t="s">
        <v>454</v>
      </c>
      <c r="C8226">
        <v>50815000</v>
      </c>
      <c r="D8226" t="s">
        <v>17</v>
      </c>
      <c r="E8226" t="s">
        <v>13</v>
      </c>
      <c r="F8226" t="s">
        <v>13</v>
      </c>
      <c r="G8226" t="s">
        <v>9126</v>
      </c>
      <c r="H8226" s="2">
        <v>44925.075559571756</v>
      </c>
      <c r="I8226" t="s">
        <v>323</v>
      </c>
      <c r="J8226" s="2">
        <v>44925.075559571756</v>
      </c>
      <c r="K8226" t="s">
        <v>323</v>
      </c>
      <c r="L8226" t="str">
        <f>VLOOKUP(C8226,ACCOUNT_MAPPING!A:C,3,FALSE)</f>
        <v>Janitorial Expense</v>
      </c>
    </row>
    <row r="8227" spans="1:12">
      <c r="A8227">
        <v>126222</v>
      </c>
      <c r="B8227" t="s">
        <v>460</v>
      </c>
      <c r="C8227">
        <v>50815000</v>
      </c>
      <c r="D8227" t="s">
        <v>17</v>
      </c>
      <c r="E8227" t="s">
        <v>13</v>
      </c>
      <c r="F8227" t="s">
        <v>13</v>
      </c>
      <c r="G8227" t="s">
        <v>9127</v>
      </c>
      <c r="H8227" s="2">
        <v>44923.757651701388</v>
      </c>
      <c r="I8227" t="s">
        <v>462</v>
      </c>
      <c r="J8227" s="2">
        <v>44923.757651701388</v>
      </c>
      <c r="K8227" t="s">
        <v>462</v>
      </c>
      <c r="L8227" t="str">
        <f>VLOOKUP(C8227,ACCOUNT_MAPPING!A:C,3,FALSE)</f>
        <v>Janitorial Expense</v>
      </c>
    </row>
    <row r="8228" spans="1:12">
      <c r="A8228">
        <v>126230</v>
      </c>
      <c r="B8228" t="s">
        <v>444</v>
      </c>
      <c r="C8228">
        <v>50815000</v>
      </c>
      <c r="D8228" t="s">
        <v>63</v>
      </c>
      <c r="E8228" t="s">
        <v>13</v>
      </c>
      <c r="F8228" t="s">
        <v>13</v>
      </c>
      <c r="G8228" t="s">
        <v>9128</v>
      </c>
      <c r="H8228" s="2">
        <v>44879.419841747687</v>
      </c>
      <c r="I8228" t="s">
        <v>446</v>
      </c>
      <c r="J8228" s="2">
        <v>44879.419841747687</v>
      </c>
      <c r="K8228" t="s">
        <v>446</v>
      </c>
      <c r="L8228" t="str">
        <f>VLOOKUP(C8228,ACCOUNT_MAPPING!A:C,3,FALSE)</f>
        <v>Janitorial Expense</v>
      </c>
    </row>
    <row r="8229" spans="1:12">
      <c r="A8229">
        <v>126191</v>
      </c>
      <c r="B8229" t="s">
        <v>8401</v>
      </c>
      <c r="C8229">
        <v>50815000</v>
      </c>
      <c r="D8229" t="s">
        <v>63</v>
      </c>
      <c r="E8229" t="s">
        <v>13</v>
      </c>
      <c r="F8229" t="s">
        <v>13</v>
      </c>
      <c r="G8229" t="s">
        <v>9129</v>
      </c>
      <c r="H8229" s="2">
        <v>44875.525332835648</v>
      </c>
      <c r="I8229" t="s">
        <v>360</v>
      </c>
      <c r="J8229" s="2">
        <v>44875.525332835648</v>
      </c>
      <c r="K8229" t="s">
        <v>360</v>
      </c>
      <c r="L8229" t="str">
        <f>VLOOKUP(C8229,ACCOUNT_MAPPING!A:C,3,FALSE)</f>
        <v>Janitorial Expense</v>
      </c>
    </row>
    <row r="8230" spans="1:12">
      <c r="A8230">
        <v>126208</v>
      </c>
      <c r="B8230" t="s">
        <v>485</v>
      </c>
      <c r="C8230">
        <v>50815000</v>
      </c>
      <c r="D8230" t="s">
        <v>17</v>
      </c>
      <c r="E8230" t="s">
        <v>13</v>
      </c>
      <c r="F8230" t="s">
        <v>13</v>
      </c>
      <c r="G8230" t="s">
        <v>9130</v>
      </c>
      <c r="H8230" s="2">
        <v>44924.84379097222</v>
      </c>
      <c r="I8230" t="s">
        <v>323</v>
      </c>
      <c r="J8230" s="2">
        <v>44924.84379097222</v>
      </c>
      <c r="K8230" t="s">
        <v>323</v>
      </c>
      <c r="L8230" t="str">
        <f>VLOOKUP(C8230,ACCOUNT_MAPPING!A:C,3,FALSE)</f>
        <v>Janitorial Expense</v>
      </c>
    </row>
    <row r="8231" spans="1:12">
      <c r="A8231">
        <v>126139</v>
      </c>
      <c r="B8231" t="s">
        <v>9131</v>
      </c>
      <c r="C8231">
        <v>50820000</v>
      </c>
      <c r="D8231" t="s">
        <v>17</v>
      </c>
      <c r="E8231" t="s">
        <v>13</v>
      </c>
      <c r="F8231" t="s">
        <v>13</v>
      </c>
      <c r="G8231" t="s">
        <v>9132</v>
      </c>
      <c r="H8231" s="2">
        <v>44923.839479664355</v>
      </c>
      <c r="I8231" t="s">
        <v>323</v>
      </c>
      <c r="J8231" s="2">
        <v>44923.839479664355</v>
      </c>
      <c r="K8231" t="s">
        <v>323</v>
      </c>
      <c r="L8231" t="str">
        <f>VLOOKUP(C8231,ACCOUNT_MAPPING!A:C,3,FALSE)</f>
        <v>Janitorial Expense</v>
      </c>
    </row>
    <row r="8232" spans="1:12">
      <c r="A8232">
        <v>126142</v>
      </c>
      <c r="B8232" t="s">
        <v>5257</v>
      </c>
      <c r="C8232">
        <v>50820000</v>
      </c>
      <c r="D8232" t="s">
        <v>17</v>
      </c>
      <c r="E8232" t="s">
        <v>13</v>
      </c>
      <c r="F8232" t="s">
        <v>13</v>
      </c>
      <c r="G8232" t="s">
        <v>9133</v>
      </c>
      <c r="H8232" s="2">
        <v>44924.015619409722</v>
      </c>
      <c r="I8232" t="s">
        <v>323</v>
      </c>
      <c r="J8232" s="2">
        <v>44924.015619409722</v>
      </c>
      <c r="K8232" t="s">
        <v>323</v>
      </c>
      <c r="L8232" t="str">
        <f>VLOOKUP(C8232,ACCOUNT_MAPPING!A:C,3,FALSE)</f>
        <v>Janitorial Expense</v>
      </c>
    </row>
    <row r="8233" spans="1:12">
      <c r="A8233">
        <v>126143</v>
      </c>
      <c r="B8233" t="s">
        <v>329</v>
      </c>
      <c r="C8233">
        <v>50820000</v>
      </c>
      <c r="D8233" t="s">
        <v>17</v>
      </c>
      <c r="E8233" t="s">
        <v>13</v>
      </c>
      <c r="F8233" t="s">
        <v>13</v>
      </c>
      <c r="G8233" t="s">
        <v>9134</v>
      </c>
      <c r="H8233" s="2">
        <v>44924.084472372684</v>
      </c>
      <c r="I8233" t="s">
        <v>323</v>
      </c>
      <c r="J8233" s="2">
        <v>44924.084472372684</v>
      </c>
      <c r="K8233" t="s">
        <v>323</v>
      </c>
      <c r="L8233" t="str">
        <f>VLOOKUP(C8233,ACCOUNT_MAPPING!A:C,3,FALSE)</f>
        <v>Janitorial Expense</v>
      </c>
    </row>
    <row r="8234" spans="1:12">
      <c r="A8234">
        <v>126145</v>
      </c>
      <c r="B8234" t="s">
        <v>2147</v>
      </c>
      <c r="C8234">
        <v>50820000</v>
      </c>
      <c r="D8234" t="s">
        <v>17</v>
      </c>
      <c r="E8234" t="s">
        <v>13</v>
      </c>
      <c r="F8234" t="s">
        <v>13</v>
      </c>
      <c r="G8234" t="s">
        <v>9135</v>
      </c>
      <c r="H8234" s="2">
        <v>44924.137202812497</v>
      </c>
      <c r="I8234" t="s">
        <v>323</v>
      </c>
      <c r="J8234" s="2">
        <v>44924.137202812497</v>
      </c>
      <c r="K8234" t="s">
        <v>323</v>
      </c>
      <c r="L8234" t="str">
        <f>VLOOKUP(C8234,ACCOUNT_MAPPING!A:C,3,FALSE)</f>
        <v>Janitorial Expense</v>
      </c>
    </row>
    <row r="8235" spans="1:12">
      <c r="A8235">
        <v>126036</v>
      </c>
      <c r="B8235" t="s">
        <v>290</v>
      </c>
      <c r="C8235">
        <v>50825000</v>
      </c>
      <c r="D8235" t="s">
        <v>12</v>
      </c>
      <c r="E8235" t="s">
        <v>13</v>
      </c>
      <c r="F8235" t="s">
        <v>13</v>
      </c>
      <c r="G8235" t="s">
        <v>9136</v>
      </c>
      <c r="H8235" s="2">
        <v>45021.834953043981</v>
      </c>
      <c r="I8235" t="s">
        <v>292</v>
      </c>
      <c r="J8235" s="2">
        <v>45021.834953043981</v>
      </c>
      <c r="K8235" t="s">
        <v>292</v>
      </c>
      <c r="L8235" t="str">
        <f>VLOOKUP(C8235,ACCOUNT_MAPPING!A:C,3,FALSE)</f>
        <v>Janitorial Expense</v>
      </c>
    </row>
    <row r="8236" spans="1:12">
      <c r="A8236">
        <v>126081</v>
      </c>
      <c r="B8236" t="s">
        <v>435</v>
      </c>
      <c r="C8236">
        <v>50825000</v>
      </c>
      <c r="D8236" t="s">
        <v>17</v>
      </c>
      <c r="E8236" t="s">
        <v>13</v>
      </c>
      <c r="F8236" t="s">
        <v>13</v>
      </c>
      <c r="G8236" t="s">
        <v>9137</v>
      </c>
      <c r="H8236" s="2">
        <v>44924.743559803239</v>
      </c>
      <c r="I8236" t="s">
        <v>437</v>
      </c>
      <c r="J8236" s="2">
        <v>44924.743559803239</v>
      </c>
      <c r="K8236" t="s">
        <v>437</v>
      </c>
      <c r="L8236" t="str">
        <f>VLOOKUP(C8236,ACCOUNT_MAPPING!A:C,3,FALSE)</f>
        <v>Janitorial Expense</v>
      </c>
    </row>
    <row r="8237" spans="1:12">
      <c r="A8237">
        <v>126082</v>
      </c>
      <c r="B8237" t="s">
        <v>1360</v>
      </c>
      <c r="C8237">
        <v>50825000</v>
      </c>
      <c r="D8237" t="s">
        <v>12</v>
      </c>
      <c r="E8237" t="s">
        <v>13</v>
      </c>
      <c r="F8237" t="s">
        <v>13</v>
      </c>
      <c r="G8237" t="s">
        <v>9138</v>
      </c>
      <c r="H8237" s="2">
        <v>45016.816777002314</v>
      </c>
      <c r="I8237" t="s">
        <v>437</v>
      </c>
      <c r="J8237" s="2">
        <v>45016.816777002314</v>
      </c>
      <c r="K8237" t="s">
        <v>437</v>
      </c>
      <c r="L8237" t="str">
        <f>VLOOKUP(C8237,ACCOUNT_MAPPING!A:C,3,FALSE)</f>
        <v>Janitorial Expense</v>
      </c>
    </row>
    <row r="8238" spans="1:12">
      <c r="A8238">
        <v>126113</v>
      </c>
      <c r="B8238" t="s">
        <v>417</v>
      </c>
      <c r="C8238">
        <v>50825000</v>
      </c>
      <c r="D8238" t="s">
        <v>12</v>
      </c>
      <c r="E8238" t="s">
        <v>13</v>
      </c>
      <c r="F8238" t="s">
        <v>13</v>
      </c>
      <c r="G8238" t="s">
        <v>9139</v>
      </c>
      <c r="H8238" s="2">
        <v>45022.033136111109</v>
      </c>
      <c r="I8238" t="s">
        <v>338</v>
      </c>
      <c r="J8238" s="2">
        <v>45022.033136111109</v>
      </c>
      <c r="K8238" t="s">
        <v>338</v>
      </c>
      <c r="L8238" t="str">
        <f>VLOOKUP(C8238,ACCOUNT_MAPPING!A:C,3,FALSE)</f>
        <v>Janitorial Expense</v>
      </c>
    </row>
    <row r="8239" spans="1:12">
      <c r="A8239">
        <v>4526</v>
      </c>
      <c r="B8239" t="s">
        <v>682</v>
      </c>
      <c r="C8239">
        <v>50830000</v>
      </c>
      <c r="D8239" t="s">
        <v>17</v>
      </c>
      <c r="E8239" t="s">
        <v>13</v>
      </c>
      <c r="F8239" t="s">
        <v>13</v>
      </c>
      <c r="G8239" t="s">
        <v>9140</v>
      </c>
      <c r="H8239" s="2">
        <v>44931.973461886577</v>
      </c>
      <c r="I8239" t="s">
        <v>684</v>
      </c>
      <c r="J8239" s="2">
        <v>44931.973461886577</v>
      </c>
      <c r="K8239" t="s">
        <v>684</v>
      </c>
      <c r="L8239" t="str">
        <f>VLOOKUP(C8239,ACCOUNT_MAPPING!A:C,3,FALSE)</f>
        <v>Janitorial Expense</v>
      </c>
    </row>
    <row r="8240" spans="1:12">
      <c r="A8240">
        <v>8529</v>
      </c>
      <c r="B8240" t="s">
        <v>1170</v>
      </c>
      <c r="C8240">
        <v>50830000</v>
      </c>
      <c r="D8240" t="s">
        <v>12</v>
      </c>
      <c r="E8240" t="s">
        <v>13</v>
      </c>
      <c r="F8240" t="s">
        <v>13</v>
      </c>
      <c r="G8240" t="s">
        <v>27</v>
      </c>
      <c r="H8240" s="2">
        <v>45014.462437418981</v>
      </c>
      <c r="I8240" t="s">
        <v>28</v>
      </c>
      <c r="J8240" s="2">
        <v>45014.462437418981</v>
      </c>
      <c r="K8240" t="s">
        <v>28</v>
      </c>
      <c r="L8240" t="str">
        <f>VLOOKUP(C8240,ACCOUNT_MAPPING!A:C,3,FALSE)</f>
        <v>Janitorial Expense</v>
      </c>
    </row>
    <row r="8241" spans="1:12">
      <c r="A8241">
        <v>8589</v>
      </c>
      <c r="B8241" t="s">
        <v>5727</v>
      </c>
      <c r="C8241">
        <v>50830000</v>
      </c>
      <c r="D8241" t="s">
        <v>12</v>
      </c>
      <c r="E8241" t="s">
        <v>13</v>
      </c>
      <c r="F8241" t="s">
        <v>13</v>
      </c>
      <c r="G8241" t="s">
        <v>27</v>
      </c>
      <c r="H8241" s="2">
        <v>45014.471060648146</v>
      </c>
      <c r="I8241" t="s">
        <v>28</v>
      </c>
      <c r="J8241" s="2">
        <v>45014.471060648146</v>
      </c>
      <c r="K8241" t="s">
        <v>28</v>
      </c>
      <c r="L8241" t="str">
        <f>VLOOKUP(C8241,ACCOUNT_MAPPING!A:C,3,FALSE)</f>
        <v>Janitorial Expense</v>
      </c>
    </row>
    <row r="8242" spans="1:12">
      <c r="A8242">
        <v>8614</v>
      </c>
      <c r="B8242" t="s">
        <v>32</v>
      </c>
      <c r="C8242">
        <v>50830000</v>
      </c>
      <c r="D8242" t="s">
        <v>17</v>
      </c>
      <c r="E8242" t="s">
        <v>13</v>
      </c>
      <c r="F8242" t="s">
        <v>13</v>
      </c>
      <c r="G8242" t="s">
        <v>9141</v>
      </c>
      <c r="H8242" s="2">
        <v>44923.711047569443</v>
      </c>
      <c r="I8242" t="s">
        <v>34</v>
      </c>
      <c r="J8242" s="2">
        <v>44923.711047569443</v>
      </c>
      <c r="K8242" t="s">
        <v>34</v>
      </c>
      <c r="L8242" t="str">
        <f>VLOOKUP(C8242,ACCOUNT_MAPPING!A:C,3,FALSE)</f>
        <v>Janitorial Expense</v>
      </c>
    </row>
    <row r="8243" spans="1:12">
      <c r="A8243">
        <v>8752</v>
      </c>
      <c r="B8243" t="s">
        <v>1681</v>
      </c>
      <c r="C8243">
        <v>50830000</v>
      </c>
      <c r="D8243" t="s">
        <v>17</v>
      </c>
      <c r="E8243" t="s">
        <v>13</v>
      </c>
      <c r="F8243" t="s">
        <v>13</v>
      </c>
      <c r="G8243" t="s">
        <v>9142</v>
      </c>
      <c r="H8243" s="2">
        <v>44924.630340856478</v>
      </c>
      <c r="I8243" t="s">
        <v>702</v>
      </c>
      <c r="J8243" s="2">
        <v>44924.630340856478</v>
      </c>
      <c r="K8243" t="s">
        <v>702</v>
      </c>
      <c r="L8243" t="str">
        <f>VLOOKUP(C8243,ACCOUNT_MAPPING!A:C,3,FALSE)</f>
        <v>Janitorial Expense</v>
      </c>
    </row>
    <row r="8244" spans="1:12">
      <c r="A8244">
        <v>9016</v>
      </c>
      <c r="B8244" t="s">
        <v>7068</v>
      </c>
      <c r="C8244">
        <v>50830000</v>
      </c>
      <c r="D8244" t="s">
        <v>12</v>
      </c>
      <c r="E8244" t="s">
        <v>13</v>
      </c>
      <c r="F8244" t="s">
        <v>13</v>
      </c>
      <c r="G8244" t="s">
        <v>9143</v>
      </c>
      <c r="H8244" s="2">
        <v>45014.609612233799</v>
      </c>
      <c r="I8244" t="s">
        <v>233</v>
      </c>
      <c r="J8244" s="2">
        <v>45014.609612233799</v>
      </c>
      <c r="K8244" t="s">
        <v>233</v>
      </c>
      <c r="L8244" t="str">
        <f>VLOOKUP(C8244,ACCOUNT_MAPPING!A:C,3,FALSE)</f>
        <v>Janitorial Expense</v>
      </c>
    </row>
    <row r="8245" spans="1:12">
      <c r="A8245">
        <v>9017</v>
      </c>
      <c r="B8245" t="s">
        <v>8454</v>
      </c>
      <c r="C8245">
        <v>50830000</v>
      </c>
      <c r="D8245" t="s">
        <v>12</v>
      </c>
      <c r="E8245" t="s">
        <v>13</v>
      </c>
      <c r="F8245" t="s">
        <v>13</v>
      </c>
      <c r="G8245" t="s">
        <v>9143</v>
      </c>
      <c r="H8245" s="2">
        <v>45014.611682604169</v>
      </c>
      <c r="I8245" t="s">
        <v>233</v>
      </c>
      <c r="J8245" s="2">
        <v>45014.611682604169</v>
      </c>
      <c r="K8245" t="s">
        <v>233</v>
      </c>
      <c r="L8245" t="str">
        <f>VLOOKUP(C8245,ACCOUNT_MAPPING!A:C,3,FALSE)</f>
        <v>Janitorial Expense</v>
      </c>
    </row>
    <row r="8246" spans="1:12">
      <c r="A8246">
        <v>8847</v>
      </c>
      <c r="B8246" t="s">
        <v>731</v>
      </c>
      <c r="C8246">
        <v>50830000</v>
      </c>
      <c r="D8246" t="s">
        <v>12</v>
      </c>
      <c r="E8246" t="s">
        <v>13</v>
      </c>
      <c r="F8246" t="s">
        <v>13</v>
      </c>
      <c r="G8246" t="s">
        <v>9144</v>
      </c>
      <c r="H8246" s="2">
        <v>45013.659722685188</v>
      </c>
      <c r="I8246" t="s">
        <v>244</v>
      </c>
      <c r="J8246" s="2">
        <v>45013.659722685188</v>
      </c>
      <c r="K8246" t="s">
        <v>244</v>
      </c>
      <c r="L8246" t="str">
        <f>VLOOKUP(C8246,ACCOUNT_MAPPING!A:C,3,FALSE)</f>
        <v>Janitorial Expense</v>
      </c>
    </row>
    <row r="8247" spans="1:12">
      <c r="A8247">
        <v>9018</v>
      </c>
      <c r="B8247" t="s">
        <v>8451</v>
      </c>
      <c r="C8247">
        <v>50830000</v>
      </c>
      <c r="D8247" t="s">
        <v>12</v>
      </c>
      <c r="E8247" t="s">
        <v>13</v>
      </c>
      <c r="F8247" t="s">
        <v>13</v>
      </c>
      <c r="G8247" t="s">
        <v>9143</v>
      </c>
      <c r="H8247" s="2">
        <v>45014.61934834491</v>
      </c>
      <c r="I8247" t="s">
        <v>233</v>
      </c>
      <c r="J8247" s="2">
        <v>45014.61934834491</v>
      </c>
      <c r="K8247" t="s">
        <v>233</v>
      </c>
      <c r="L8247" t="str">
        <f>VLOOKUP(C8247,ACCOUNT_MAPPING!A:C,3,FALSE)</f>
        <v>Janitorial Expense</v>
      </c>
    </row>
    <row r="8248" spans="1:12">
      <c r="A8248">
        <v>9036</v>
      </c>
      <c r="B8248" t="s">
        <v>721</v>
      </c>
      <c r="C8248">
        <v>50830000</v>
      </c>
      <c r="D8248" t="s">
        <v>17</v>
      </c>
      <c r="E8248" t="s">
        <v>13</v>
      </c>
      <c r="F8248" t="s">
        <v>13</v>
      </c>
      <c r="G8248" t="s">
        <v>9145</v>
      </c>
      <c r="H8248" s="2">
        <v>44925.882519131941</v>
      </c>
      <c r="I8248" t="s">
        <v>679</v>
      </c>
      <c r="J8248" s="2">
        <v>44925.882519131941</v>
      </c>
      <c r="K8248" t="s">
        <v>679</v>
      </c>
      <c r="L8248" t="str">
        <f>VLOOKUP(C8248,ACCOUNT_MAPPING!A:C,3,FALSE)</f>
        <v>Janitorial Expense</v>
      </c>
    </row>
    <row r="8249" spans="1:12">
      <c r="A8249">
        <v>9014</v>
      </c>
      <c r="B8249" t="s">
        <v>5841</v>
      </c>
      <c r="C8249">
        <v>50830000</v>
      </c>
      <c r="D8249" t="s">
        <v>12</v>
      </c>
      <c r="E8249" t="s">
        <v>13</v>
      </c>
      <c r="F8249" t="s">
        <v>13</v>
      </c>
      <c r="G8249" t="s">
        <v>9146</v>
      </c>
      <c r="H8249" s="2">
        <v>45014.621074074072</v>
      </c>
      <c r="I8249" t="s">
        <v>233</v>
      </c>
      <c r="J8249" s="2">
        <v>45014.621074074072</v>
      </c>
      <c r="K8249" t="s">
        <v>233</v>
      </c>
      <c r="L8249" t="str">
        <f>VLOOKUP(C8249,ACCOUNT_MAPPING!A:C,3,FALSE)</f>
        <v>Janitorial Expense</v>
      </c>
    </row>
    <row r="8250" spans="1:12">
      <c r="A8250">
        <v>9015</v>
      </c>
      <c r="B8250" t="s">
        <v>1714</v>
      </c>
      <c r="C8250">
        <v>50830000</v>
      </c>
      <c r="D8250" t="s">
        <v>12</v>
      </c>
      <c r="E8250" t="s">
        <v>13</v>
      </c>
      <c r="F8250" t="s">
        <v>13</v>
      </c>
      <c r="G8250" t="s">
        <v>9143</v>
      </c>
      <c r="H8250" s="2">
        <v>45014.619712118052</v>
      </c>
      <c r="I8250" t="s">
        <v>233</v>
      </c>
      <c r="J8250" s="2">
        <v>45014.619712118052</v>
      </c>
      <c r="K8250" t="s">
        <v>233</v>
      </c>
      <c r="L8250" t="str">
        <f>VLOOKUP(C8250,ACCOUNT_MAPPING!A:C,3,FALSE)</f>
        <v>Janitorial Expense</v>
      </c>
    </row>
    <row r="8251" spans="1:12">
      <c r="A8251">
        <v>8925</v>
      </c>
      <c r="B8251" t="s">
        <v>724</v>
      </c>
      <c r="C8251">
        <v>50830000</v>
      </c>
      <c r="D8251" t="s">
        <v>17</v>
      </c>
      <c r="E8251" t="s">
        <v>13</v>
      </c>
      <c r="F8251" t="s">
        <v>13</v>
      </c>
      <c r="G8251" t="s">
        <v>9147</v>
      </c>
      <c r="H8251" s="2">
        <v>44917.672806365743</v>
      </c>
      <c r="I8251" t="s">
        <v>726</v>
      </c>
      <c r="J8251" s="2">
        <v>44917.672806365743</v>
      </c>
      <c r="K8251" t="s">
        <v>726</v>
      </c>
      <c r="L8251" t="str">
        <f>VLOOKUP(C8251,ACCOUNT_MAPPING!A:C,3,FALSE)</f>
        <v>Janitorial Expense</v>
      </c>
    </row>
    <row r="8252" spans="1:12">
      <c r="A8252">
        <v>8928</v>
      </c>
      <c r="B8252" t="s">
        <v>7053</v>
      </c>
      <c r="C8252">
        <v>50830000</v>
      </c>
      <c r="D8252" t="s">
        <v>12</v>
      </c>
      <c r="E8252" t="s">
        <v>13</v>
      </c>
      <c r="F8252" t="s">
        <v>13</v>
      </c>
      <c r="G8252" t="s">
        <v>9148</v>
      </c>
      <c r="H8252" s="2">
        <v>45013.813560532406</v>
      </c>
      <c r="I8252" t="s">
        <v>726</v>
      </c>
      <c r="J8252" s="2">
        <v>45013.813560532406</v>
      </c>
      <c r="K8252" t="s">
        <v>726</v>
      </c>
      <c r="L8252" t="str">
        <f>VLOOKUP(C8252,ACCOUNT_MAPPING!A:C,3,FALSE)</f>
        <v>Janitorial Expense</v>
      </c>
    </row>
    <row r="8253" spans="1:12">
      <c r="A8253">
        <v>9073</v>
      </c>
      <c r="B8253" t="s">
        <v>2397</v>
      </c>
      <c r="C8253">
        <v>50830000</v>
      </c>
      <c r="D8253" t="s">
        <v>17</v>
      </c>
      <c r="E8253" t="s">
        <v>13</v>
      </c>
      <c r="F8253" t="s">
        <v>13</v>
      </c>
      <c r="G8253" t="s">
        <v>9149</v>
      </c>
      <c r="H8253" s="2">
        <v>44929.557786956022</v>
      </c>
      <c r="I8253" t="s">
        <v>1092</v>
      </c>
      <c r="J8253" s="2">
        <v>44929.557786956022</v>
      </c>
      <c r="K8253" t="s">
        <v>1092</v>
      </c>
      <c r="L8253" t="str">
        <f>VLOOKUP(C8253,ACCOUNT_MAPPING!A:C,3,FALSE)</f>
        <v>Janitorial Expense</v>
      </c>
    </row>
    <row r="8254" spans="1:12">
      <c r="A8254">
        <v>9002</v>
      </c>
      <c r="B8254" t="s">
        <v>5881</v>
      </c>
      <c r="C8254">
        <v>50830000</v>
      </c>
      <c r="D8254" t="s">
        <v>12</v>
      </c>
      <c r="E8254" t="s">
        <v>13</v>
      </c>
      <c r="F8254" t="s">
        <v>13</v>
      </c>
      <c r="G8254" t="s">
        <v>9150</v>
      </c>
      <c r="H8254" s="2">
        <v>45014.444715196762</v>
      </c>
      <c r="I8254" t="s">
        <v>2338</v>
      </c>
      <c r="J8254" s="2">
        <v>45014.444715196762</v>
      </c>
      <c r="K8254" t="s">
        <v>2338</v>
      </c>
      <c r="L8254" t="str">
        <f>VLOOKUP(C8254,ACCOUNT_MAPPING!A:C,3,FALSE)</f>
        <v>Janitorial Expense</v>
      </c>
    </row>
    <row r="8255" spans="1:12">
      <c r="A8255">
        <v>9072</v>
      </c>
      <c r="B8255" t="s">
        <v>3239</v>
      </c>
      <c r="C8255">
        <v>50830000</v>
      </c>
      <c r="D8255" t="s">
        <v>17</v>
      </c>
      <c r="E8255" t="s">
        <v>13</v>
      </c>
      <c r="F8255" t="s">
        <v>13</v>
      </c>
      <c r="G8255" t="s">
        <v>9151</v>
      </c>
      <c r="H8255" s="2">
        <v>44929.548766006941</v>
      </c>
      <c r="I8255" t="s">
        <v>1092</v>
      </c>
      <c r="J8255" s="2">
        <v>44929.548766006941</v>
      </c>
      <c r="K8255" t="s">
        <v>1092</v>
      </c>
      <c r="L8255" t="str">
        <f>VLOOKUP(C8255,ACCOUNT_MAPPING!A:C,3,FALSE)</f>
        <v>Janitorial Expense</v>
      </c>
    </row>
    <row r="8256" spans="1:12">
      <c r="A8256">
        <v>9152</v>
      </c>
      <c r="B8256" t="s">
        <v>764</v>
      </c>
      <c r="C8256">
        <v>50830000</v>
      </c>
      <c r="D8256" t="s">
        <v>17</v>
      </c>
      <c r="E8256" t="s">
        <v>13</v>
      </c>
      <c r="F8256" t="s">
        <v>13</v>
      </c>
      <c r="G8256" t="s">
        <v>9152</v>
      </c>
      <c r="H8256" s="2">
        <v>44924.662525659725</v>
      </c>
      <c r="I8256" t="s">
        <v>766</v>
      </c>
      <c r="J8256" s="2">
        <v>44924.662525659725</v>
      </c>
      <c r="K8256" t="s">
        <v>766</v>
      </c>
      <c r="L8256" t="str">
        <f>VLOOKUP(C8256,ACCOUNT_MAPPING!A:C,3,FALSE)</f>
        <v>Janitorial Expense</v>
      </c>
    </row>
    <row r="8257" spans="1:12">
      <c r="A8257">
        <v>9195</v>
      </c>
      <c r="B8257" t="s">
        <v>2418</v>
      </c>
      <c r="C8257">
        <v>50830000</v>
      </c>
      <c r="D8257" t="s">
        <v>12</v>
      </c>
      <c r="E8257" t="s">
        <v>13</v>
      </c>
      <c r="F8257" t="s">
        <v>13</v>
      </c>
      <c r="G8257" t="s">
        <v>9153</v>
      </c>
      <c r="H8257" s="2">
        <v>45024.717030636573</v>
      </c>
      <c r="I8257" t="s">
        <v>87</v>
      </c>
      <c r="J8257" s="2">
        <v>45024.717030636573</v>
      </c>
      <c r="K8257" t="s">
        <v>87</v>
      </c>
      <c r="L8257" t="str">
        <f>VLOOKUP(C8257,ACCOUNT_MAPPING!A:C,3,FALSE)</f>
        <v>Janitorial Expense</v>
      </c>
    </row>
    <row r="8258" spans="1:12">
      <c r="A8258">
        <v>9194</v>
      </c>
      <c r="B8258" t="s">
        <v>746</v>
      </c>
      <c r="C8258">
        <v>50830000</v>
      </c>
      <c r="D8258" t="s">
        <v>12</v>
      </c>
      <c r="E8258" t="s">
        <v>13</v>
      </c>
      <c r="F8258" t="s">
        <v>13</v>
      </c>
      <c r="G8258" t="s">
        <v>9154</v>
      </c>
      <c r="H8258" s="2">
        <v>45024.707615937499</v>
      </c>
      <c r="I8258" t="s">
        <v>87</v>
      </c>
      <c r="J8258" s="2">
        <v>45024.707615937499</v>
      </c>
      <c r="K8258" t="s">
        <v>87</v>
      </c>
      <c r="L8258" t="str">
        <f>VLOOKUP(C8258,ACCOUNT_MAPPING!A:C,3,FALSE)</f>
        <v>Janitorial Expense</v>
      </c>
    </row>
    <row r="8259" spans="1:12">
      <c r="A8259">
        <v>9231</v>
      </c>
      <c r="B8259" t="s">
        <v>2430</v>
      </c>
      <c r="C8259">
        <v>50830000</v>
      </c>
      <c r="D8259" t="s">
        <v>12</v>
      </c>
      <c r="E8259" t="s">
        <v>13</v>
      </c>
      <c r="F8259" t="s">
        <v>13</v>
      </c>
      <c r="G8259" t="s">
        <v>9155</v>
      </c>
      <c r="H8259" s="2">
        <v>45014.700181597225</v>
      </c>
      <c r="I8259" t="s">
        <v>909</v>
      </c>
      <c r="J8259" s="2">
        <v>45014.700181597225</v>
      </c>
      <c r="K8259" t="s">
        <v>909</v>
      </c>
      <c r="L8259" t="str">
        <f>VLOOKUP(C8259,ACCOUNT_MAPPING!A:C,3,FALSE)</f>
        <v>Janitorial Expense</v>
      </c>
    </row>
    <row r="8260" spans="1:12">
      <c r="A8260">
        <v>10708</v>
      </c>
      <c r="B8260" t="s">
        <v>856</v>
      </c>
      <c r="C8260">
        <v>50830000</v>
      </c>
      <c r="D8260" t="s">
        <v>63</v>
      </c>
      <c r="E8260" t="s">
        <v>13</v>
      </c>
      <c r="F8260" t="s">
        <v>13</v>
      </c>
      <c r="G8260" t="s">
        <v>9156</v>
      </c>
      <c r="H8260" s="2">
        <v>44876.620602314812</v>
      </c>
      <c r="I8260" t="s">
        <v>754</v>
      </c>
      <c r="J8260" s="2">
        <v>44876.620602314812</v>
      </c>
      <c r="K8260" t="s">
        <v>754</v>
      </c>
      <c r="L8260" t="str">
        <f>VLOOKUP(C8260,ACCOUNT_MAPPING!A:C,3,FALSE)</f>
        <v>Janitorial Expense</v>
      </c>
    </row>
    <row r="8261" spans="1:12">
      <c r="A8261">
        <v>10720</v>
      </c>
      <c r="B8261" t="s">
        <v>828</v>
      </c>
      <c r="C8261">
        <v>50830000</v>
      </c>
      <c r="D8261" t="s">
        <v>63</v>
      </c>
      <c r="E8261" t="s">
        <v>13</v>
      </c>
      <c r="F8261" t="s">
        <v>13</v>
      </c>
      <c r="G8261" t="s">
        <v>9157</v>
      </c>
      <c r="H8261" s="2">
        <v>44874.692520289354</v>
      </c>
      <c r="I8261" t="s">
        <v>826</v>
      </c>
      <c r="J8261" s="2">
        <v>44874.692520289354</v>
      </c>
      <c r="K8261" t="s">
        <v>826</v>
      </c>
      <c r="L8261" t="str">
        <f>VLOOKUP(C8261,ACCOUNT_MAPPING!A:C,3,FALSE)</f>
        <v>Janitorial Expense</v>
      </c>
    </row>
    <row r="8262" spans="1:12">
      <c r="A8262">
        <v>10734</v>
      </c>
      <c r="B8262" t="s">
        <v>5981</v>
      </c>
      <c r="C8262">
        <v>50830000</v>
      </c>
      <c r="D8262" t="s">
        <v>17</v>
      </c>
      <c r="E8262" t="s">
        <v>13</v>
      </c>
      <c r="F8262" t="s">
        <v>13</v>
      </c>
      <c r="G8262" t="s">
        <v>9158</v>
      </c>
      <c r="H8262" s="2">
        <v>44929.454134837964</v>
      </c>
      <c r="I8262" t="s">
        <v>553</v>
      </c>
      <c r="J8262" s="2">
        <v>44929.454134837964</v>
      </c>
      <c r="K8262" t="s">
        <v>553</v>
      </c>
      <c r="L8262" t="str">
        <f>VLOOKUP(C8262,ACCOUNT_MAPPING!A:C,3,FALSE)</f>
        <v>Janitorial Expense</v>
      </c>
    </row>
    <row r="8263" spans="1:12">
      <c r="A8263">
        <v>10781</v>
      </c>
      <c r="B8263" t="s">
        <v>2654</v>
      </c>
      <c r="C8263">
        <v>50830000</v>
      </c>
      <c r="D8263" t="s">
        <v>17</v>
      </c>
      <c r="E8263" t="s">
        <v>13</v>
      </c>
      <c r="F8263" t="s">
        <v>13</v>
      </c>
      <c r="G8263" t="s">
        <v>9159</v>
      </c>
      <c r="H8263" s="2">
        <v>44915.443230636571</v>
      </c>
      <c r="I8263" t="s">
        <v>93</v>
      </c>
      <c r="J8263" s="2">
        <v>44915.443230636571</v>
      </c>
      <c r="K8263" t="s">
        <v>93</v>
      </c>
      <c r="L8263" t="str">
        <f>VLOOKUP(C8263,ACCOUNT_MAPPING!A:C,3,FALSE)</f>
        <v>Janitorial Expense</v>
      </c>
    </row>
    <row r="8264" spans="1:12">
      <c r="A8264">
        <v>11030</v>
      </c>
      <c r="B8264" t="s">
        <v>3916</v>
      </c>
      <c r="C8264">
        <v>50830000</v>
      </c>
      <c r="D8264" t="s">
        <v>63</v>
      </c>
      <c r="E8264" t="s">
        <v>13</v>
      </c>
      <c r="F8264" t="s">
        <v>13</v>
      </c>
      <c r="G8264" t="s">
        <v>9160</v>
      </c>
      <c r="H8264" s="2">
        <v>44876.850818831015</v>
      </c>
      <c r="I8264" t="s">
        <v>1816</v>
      </c>
      <c r="J8264" s="2">
        <v>44876.850818831015</v>
      </c>
      <c r="K8264" t="s">
        <v>1816</v>
      </c>
      <c r="L8264" t="str">
        <f>VLOOKUP(C8264,ACCOUNT_MAPPING!A:C,3,FALSE)</f>
        <v>Janitorial Expense</v>
      </c>
    </row>
    <row r="8265" spans="1:12">
      <c r="A8265">
        <v>11177</v>
      </c>
      <c r="B8265" t="s">
        <v>1484</v>
      </c>
      <c r="C8265">
        <v>50830000</v>
      </c>
      <c r="D8265" t="s">
        <v>17</v>
      </c>
      <c r="E8265" t="s">
        <v>13</v>
      </c>
      <c r="F8265" t="s">
        <v>13</v>
      </c>
      <c r="G8265" t="s">
        <v>9161</v>
      </c>
      <c r="H8265" s="2">
        <v>44918.458350347224</v>
      </c>
      <c r="I8265" t="s">
        <v>247</v>
      </c>
      <c r="J8265" s="2">
        <v>44918.458350347224</v>
      </c>
      <c r="K8265" t="s">
        <v>247</v>
      </c>
      <c r="L8265" t="str">
        <f>VLOOKUP(C8265,ACCOUNT_MAPPING!A:C,3,FALSE)</f>
        <v>Janitorial Expense</v>
      </c>
    </row>
    <row r="8266" spans="1:12">
      <c r="A8266">
        <v>11212</v>
      </c>
      <c r="B8266" t="s">
        <v>2689</v>
      </c>
      <c r="C8266">
        <v>50830000</v>
      </c>
      <c r="D8266" t="s">
        <v>12</v>
      </c>
      <c r="E8266" t="s">
        <v>13</v>
      </c>
      <c r="F8266" t="s">
        <v>13</v>
      </c>
      <c r="G8266" t="s">
        <v>9162</v>
      </c>
      <c r="H8266" s="2">
        <v>45020.733309062503</v>
      </c>
      <c r="I8266" t="s">
        <v>462</v>
      </c>
      <c r="J8266" s="2">
        <v>45020.733309062503</v>
      </c>
      <c r="K8266" t="s">
        <v>462</v>
      </c>
      <c r="L8266" t="str">
        <f>VLOOKUP(C8266,ACCOUNT_MAPPING!A:C,3,FALSE)</f>
        <v>Janitorial Expense</v>
      </c>
    </row>
    <row r="8267" spans="1:12">
      <c r="A8267">
        <v>11216</v>
      </c>
      <c r="B8267" t="s">
        <v>2691</v>
      </c>
      <c r="C8267">
        <v>50830000</v>
      </c>
      <c r="D8267" t="s">
        <v>12</v>
      </c>
      <c r="E8267" t="s">
        <v>13</v>
      </c>
      <c r="F8267" t="s">
        <v>13</v>
      </c>
      <c r="G8267" t="s">
        <v>9163</v>
      </c>
      <c r="H8267" s="2">
        <v>45020.740309062501</v>
      </c>
      <c r="I8267" t="s">
        <v>462</v>
      </c>
      <c r="J8267" s="2">
        <v>45020.740309062501</v>
      </c>
      <c r="K8267" t="s">
        <v>462</v>
      </c>
      <c r="L8267" t="str">
        <f>VLOOKUP(C8267,ACCOUNT_MAPPING!A:C,3,FALSE)</f>
        <v>Janitorial Expense</v>
      </c>
    </row>
    <row r="8268" spans="1:12">
      <c r="A8268">
        <v>11218</v>
      </c>
      <c r="B8268" t="s">
        <v>645</v>
      </c>
      <c r="C8268">
        <v>50830000</v>
      </c>
      <c r="D8268" t="s">
        <v>17</v>
      </c>
      <c r="E8268" t="s">
        <v>13</v>
      </c>
      <c r="F8268" t="s">
        <v>13</v>
      </c>
      <c r="G8268" t="s">
        <v>9164</v>
      </c>
      <c r="H8268" s="2">
        <v>44924.738826620371</v>
      </c>
      <c r="I8268" t="s">
        <v>462</v>
      </c>
      <c r="J8268" s="2">
        <v>44924.738826620371</v>
      </c>
      <c r="K8268" t="s">
        <v>462</v>
      </c>
      <c r="L8268" t="str">
        <f>VLOOKUP(C8268,ACCOUNT_MAPPING!A:C,3,FALSE)</f>
        <v>Janitorial Expense</v>
      </c>
    </row>
    <row r="8269" spans="1:12">
      <c r="A8269">
        <v>11176</v>
      </c>
      <c r="B8269" t="s">
        <v>1467</v>
      </c>
      <c r="C8269">
        <v>50830000</v>
      </c>
      <c r="D8269" t="s">
        <v>17</v>
      </c>
      <c r="E8269" t="s">
        <v>13</v>
      </c>
      <c r="F8269" t="s">
        <v>13</v>
      </c>
      <c r="G8269" t="s">
        <v>9165</v>
      </c>
      <c r="H8269" s="2">
        <v>44915.622779976853</v>
      </c>
      <c r="I8269" t="s">
        <v>247</v>
      </c>
      <c r="J8269" s="2">
        <v>44915.622779976853</v>
      </c>
      <c r="K8269" t="s">
        <v>247</v>
      </c>
      <c r="L8269" t="str">
        <f>VLOOKUP(C8269,ACCOUNT_MAPPING!A:C,3,FALSE)</f>
        <v>Janitorial Expense</v>
      </c>
    </row>
    <row r="8270" spans="1:12">
      <c r="A8270">
        <v>11178</v>
      </c>
      <c r="B8270" t="s">
        <v>1471</v>
      </c>
      <c r="C8270">
        <v>50830000</v>
      </c>
      <c r="D8270" t="s">
        <v>17</v>
      </c>
      <c r="E8270" t="s">
        <v>13</v>
      </c>
      <c r="F8270" t="s">
        <v>13</v>
      </c>
      <c r="G8270" t="s">
        <v>9166</v>
      </c>
      <c r="H8270" s="2">
        <v>44918.470449652777</v>
      </c>
      <c r="I8270" t="s">
        <v>247</v>
      </c>
      <c r="J8270" s="2">
        <v>44918.470449652777</v>
      </c>
      <c r="K8270" t="s">
        <v>247</v>
      </c>
      <c r="L8270" t="str">
        <f>VLOOKUP(C8270,ACCOUNT_MAPPING!A:C,3,FALSE)</f>
        <v>Janitorial Expense</v>
      </c>
    </row>
    <row r="8271" spans="1:12">
      <c r="A8271">
        <v>11221</v>
      </c>
      <c r="B8271" t="s">
        <v>5603</v>
      </c>
      <c r="C8271">
        <v>50830000</v>
      </c>
      <c r="D8271" t="s">
        <v>17</v>
      </c>
      <c r="E8271" t="s">
        <v>13</v>
      </c>
      <c r="F8271" t="s">
        <v>13</v>
      </c>
      <c r="G8271" t="s">
        <v>9167</v>
      </c>
      <c r="H8271" s="2">
        <v>44924.800426851849</v>
      </c>
      <c r="I8271" t="s">
        <v>462</v>
      </c>
      <c r="J8271" s="2">
        <v>44924.800426851849</v>
      </c>
      <c r="K8271" t="s">
        <v>462</v>
      </c>
      <c r="L8271" t="str">
        <f>VLOOKUP(C8271,ACCOUNT_MAPPING!A:C,3,FALSE)</f>
        <v>Janitorial Expense</v>
      </c>
    </row>
    <row r="8272" spans="1:12">
      <c r="A8272">
        <v>11215</v>
      </c>
      <c r="B8272" t="s">
        <v>9168</v>
      </c>
      <c r="C8272">
        <v>50830000</v>
      </c>
      <c r="D8272" t="s">
        <v>12</v>
      </c>
      <c r="E8272" t="s">
        <v>13</v>
      </c>
      <c r="F8272" t="s">
        <v>13</v>
      </c>
      <c r="G8272" t="s">
        <v>9163</v>
      </c>
      <c r="H8272" s="2">
        <v>45020.739409456015</v>
      </c>
      <c r="I8272" t="s">
        <v>462</v>
      </c>
      <c r="J8272" s="2">
        <v>45020.739409456015</v>
      </c>
      <c r="K8272" t="s">
        <v>462</v>
      </c>
      <c r="L8272" t="str">
        <f>VLOOKUP(C8272,ACCOUNT_MAPPING!A:C,3,FALSE)</f>
        <v>Janitorial Expense</v>
      </c>
    </row>
    <row r="8273" spans="1:12">
      <c r="A8273">
        <v>11217</v>
      </c>
      <c r="B8273" t="s">
        <v>9169</v>
      </c>
      <c r="C8273">
        <v>50830000</v>
      </c>
      <c r="D8273" t="s">
        <v>17</v>
      </c>
      <c r="E8273" t="s">
        <v>13</v>
      </c>
      <c r="F8273" t="s">
        <v>13</v>
      </c>
      <c r="G8273" t="s">
        <v>9170</v>
      </c>
      <c r="H8273" s="2">
        <v>44924.732429976852</v>
      </c>
      <c r="I8273" t="s">
        <v>462</v>
      </c>
      <c r="J8273" s="2">
        <v>44924.732429976852</v>
      </c>
      <c r="K8273" t="s">
        <v>462</v>
      </c>
      <c r="L8273" t="str">
        <f>VLOOKUP(C8273,ACCOUNT_MAPPING!A:C,3,FALSE)</f>
        <v>Janitorial Expense</v>
      </c>
    </row>
    <row r="8274" spans="1:12">
      <c r="A8274">
        <v>11220</v>
      </c>
      <c r="B8274" t="s">
        <v>3960</v>
      </c>
      <c r="C8274">
        <v>50830000</v>
      </c>
      <c r="D8274" t="s">
        <v>63</v>
      </c>
      <c r="E8274" t="s">
        <v>13</v>
      </c>
      <c r="F8274" t="s">
        <v>13</v>
      </c>
      <c r="G8274" t="s">
        <v>9171</v>
      </c>
      <c r="H8274" s="2">
        <v>44878.990273958334</v>
      </c>
      <c r="I8274" t="s">
        <v>462</v>
      </c>
      <c r="J8274" s="2">
        <v>44878.990273958334</v>
      </c>
      <c r="K8274" t="s">
        <v>462</v>
      </c>
      <c r="L8274" t="str">
        <f>VLOOKUP(C8274,ACCOUNT_MAPPING!A:C,3,FALSE)</f>
        <v>Janitorial Expense</v>
      </c>
    </row>
    <row r="8275" spans="1:12">
      <c r="A8275">
        <v>11229</v>
      </c>
      <c r="B8275" t="s">
        <v>885</v>
      </c>
      <c r="C8275">
        <v>50830000</v>
      </c>
      <c r="D8275" t="s">
        <v>63</v>
      </c>
      <c r="E8275" t="s">
        <v>13</v>
      </c>
      <c r="F8275" t="s">
        <v>13</v>
      </c>
      <c r="G8275" t="s">
        <v>9172</v>
      </c>
      <c r="H8275" s="2">
        <v>44874.691127696758</v>
      </c>
      <c r="I8275" t="s">
        <v>887</v>
      </c>
      <c r="J8275" s="2">
        <v>44874.691127696758</v>
      </c>
      <c r="K8275" t="s">
        <v>887</v>
      </c>
      <c r="L8275" t="str">
        <f>VLOOKUP(C8275,ACCOUNT_MAPPING!A:C,3,FALSE)</f>
        <v>Janitorial Expense</v>
      </c>
    </row>
    <row r="8276" spans="1:12">
      <c r="A8276">
        <v>11000</v>
      </c>
      <c r="B8276" t="s">
        <v>1461</v>
      </c>
      <c r="C8276">
        <v>50830000</v>
      </c>
      <c r="D8276" t="s">
        <v>17</v>
      </c>
      <c r="E8276" t="s">
        <v>13</v>
      </c>
      <c r="F8276" t="s">
        <v>13</v>
      </c>
      <c r="G8276" t="s">
        <v>9173</v>
      </c>
      <c r="H8276" s="2">
        <v>44923.544559641203</v>
      </c>
      <c r="I8276" t="s">
        <v>1292</v>
      </c>
      <c r="J8276" s="2">
        <v>44923.544559641203</v>
      </c>
      <c r="K8276" t="s">
        <v>1292</v>
      </c>
      <c r="L8276" t="str">
        <f>VLOOKUP(C8276,ACCOUNT_MAPPING!A:C,3,FALSE)</f>
        <v>Janitorial Expense</v>
      </c>
    </row>
    <row r="8277" spans="1:12">
      <c r="A8277">
        <v>11388</v>
      </c>
      <c r="B8277" t="s">
        <v>3994</v>
      </c>
      <c r="C8277">
        <v>50830000</v>
      </c>
      <c r="D8277" t="s">
        <v>17</v>
      </c>
      <c r="E8277" t="s">
        <v>13</v>
      </c>
      <c r="F8277" t="s">
        <v>13</v>
      </c>
      <c r="G8277" t="s">
        <v>9174</v>
      </c>
      <c r="H8277" s="2">
        <v>44926.105865011574</v>
      </c>
      <c r="I8277" t="s">
        <v>1883</v>
      </c>
      <c r="J8277" s="2">
        <v>44926.105865011574</v>
      </c>
      <c r="K8277" t="s">
        <v>1883</v>
      </c>
      <c r="L8277" t="str">
        <f>VLOOKUP(C8277,ACCOUNT_MAPPING!A:C,3,FALSE)</f>
        <v>Janitorial Expense</v>
      </c>
    </row>
    <row r="8278" spans="1:12">
      <c r="A8278">
        <v>11359</v>
      </c>
      <c r="B8278" t="s">
        <v>4838</v>
      </c>
      <c r="C8278">
        <v>50830000</v>
      </c>
      <c r="D8278" t="s">
        <v>12</v>
      </c>
      <c r="E8278" t="s">
        <v>13</v>
      </c>
      <c r="F8278" t="s">
        <v>13</v>
      </c>
      <c r="G8278" t="s">
        <v>9175</v>
      </c>
      <c r="H8278" s="2">
        <v>45013.665865277777</v>
      </c>
      <c r="I8278" t="s">
        <v>4745</v>
      </c>
      <c r="J8278" s="2">
        <v>45013.665865277777</v>
      </c>
      <c r="K8278" t="s">
        <v>4745</v>
      </c>
      <c r="L8278" t="str">
        <f>VLOOKUP(C8278,ACCOUNT_MAPPING!A:C,3,FALSE)</f>
        <v>Janitorial Expense</v>
      </c>
    </row>
    <row r="8279" spans="1:12">
      <c r="A8279">
        <v>11430</v>
      </c>
      <c r="B8279" t="s">
        <v>8009</v>
      </c>
      <c r="C8279">
        <v>50830000</v>
      </c>
      <c r="D8279" t="s">
        <v>17</v>
      </c>
      <c r="E8279" t="s">
        <v>13</v>
      </c>
      <c r="F8279" t="s">
        <v>13</v>
      </c>
      <c r="G8279" t="s">
        <v>9176</v>
      </c>
      <c r="H8279" s="2">
        <v>44923.643595833331</v>
      </c>
      <c r="I8279" t="s">
        <v>909</v>
      </c>
      <c r="J8279" s="2">
        <v>44923.643595833331</v>
      </c>
      <c r="K8279" t="s">
        <v>909</v>
      </c>
      <c r="L8279" t="str">
        <f>VLOOKUP(C8279,ACCOUNT_MAPPING!A:C,3,FALSE)</f>
        <v>Janitorial Expense</v>
      </c>
    </row>
    <row r="8280" spans="1:12">
      <c r="A8280">
        <v>11214</v>
      </c>
      <c r="B8280" t="s">
        <v>1852</v>
      </c>
      <c r="C8280">
        <v>50830000</v>
      </c>
      <c r="D8280" t="s">
        <v>17</v>
      </c>
      <c r="E8280" t="s">
        <v>13</v>
      </c>
      <c r="F8280" t="s">
        <v>13</v>
      </c>
      <c r="G8280" t="s">
        <v>9177</v>
      </c>
      <c r="H8280" s="2">
        <v>44924.629672488423</v>
      </c>
      <c r="I8280" t="s">
        <v>462</v>
      </c>
      <c r="J8280" s="2">
        <v>44924.629672488423</v>
      </c>
      <c r="K8280" t="s">
        <v>462</v>
      </c>
      <c r="L8280" t="str">
        <f>VLOOKUP(C8280,ACCOUNT_MAPPING!A:C,3,FALSE)</f>
        <v>Janitorial Expense</v>
      </c>
    </row>
    <row r="8281" spans="1:12">
      <c r="A8281">
        <v>11383</v>
      </c>
      <c r="B8281" t="s">
        <v>3991</v>
      </c>
      <c r="C8281">
        <v>50830000</v>
      </c>
      <c r="D8281" t="s">
        <v>17</v>
      </c>
      <c r="E8281" t="s">
        <v>13</v>
      </c>
      <c r="F8281" t="s">
        <v>13</v>
      </c>
      <c r="G8281" t="s">
        <v>9174</v>
      </c>
      <c r="H8281" s="2">
        <v>44926.061455173614</v>
      </c>
      <c r="I8281" t="s">
        <v>1883</v>
      </c>
      <c r="J8281" s="2">
        <v>44926.061455173614</v>
      </c>
      <c r="K8281" t="s">
        <v>1883</v>
      </c>
      <c r="L8281" t="str">
        <f>VLOOKUP(C8281,ACCOUNT_MAPPING!A:C,3,FALSE)</f>
        <v>Janitorial Expense</v>
      </c>
    </row>
    <row r="8282" spans="1:12">
      <c r="A8282">
        <v>11385</v>
      </c>
      <c r="B8282" t="s">
        <v>6043</v>
      </c>
      <c r="C8282">
        <v>50830000</v>
      </c>
      <c r="D8282" t="s">
        <v>17</v>
      </c>
      <c r="E8282" t="s">
        <v>13</v>
      </c>
      <c r="F8282" t="s">
        <v>13</v>
      </c>
      <c r="G8282" t="s">
        <v>9174</v>
      </c>
      <c r="H8282" s="2">
        <v>44926.087318252314</v>
      </c>
      <c r="I8282" t="s">
        <v>1883</v>
      </c>
      <c r="J8282" s="2">
        <v>44926.087318252314</v>
      </c>
      <c r="K8282" t="s">
        <v>1883</v>
      </c>
      <c r="L8282" t="str">
        <f>VLOOKUP(C8282,ACCOUNT_MAPPING!A:C,3,FALSE)</f>
        <v>Janitorial Expense</v>
      </c>
    </row>
    <row r="8283" spans="1:12">
      <c r="A8283">
        <v>11219</v>
      </c>
      <c r="B8283" t="s">
        <v>1854</v>
      </c>
      <c r="C8283">
        <v>50830000</v>
      </c>
      <c r="D8283" t="s">
        <v>12</v>
      </c>
      <c r="E8283" t="s">
        <v>13</v>
      </c>
      <c r="F8283" t="s">
        <v>13</v>
      </c>
      <c r="G8283" t="s">
        <v>9178</v>
      </c>
      <c r="H8283" s="2">
        <v>45020.837994872687</v>
      </c>
      <c r="I8283" t="s">
        <v>462</v>
      </c>
      <c r="J8283" s="2">
        <v>45020.837994872687</v>
      </c>
      <c r="K8283" t="s">
        <v>462</v>
      </c>
      <c r="L8283" t="str">
        <f>VLOOKUP(C8283,ACCOUNT_MAPPING!A:C,3,FALSE)</f>
        <v>Janitorial Expense</v>
      </c>
    </row>
    <row r="8284" spans="1:12">
      <c r="A8284">
        <v>11386</v>
      </c>
      <c r="B8284" t="s">
        <v>4800</v>
      </c>
      <c r="C8284">
        <v>50830000</v>
      </c>
      <c r="D8284" t="s">
        <v>17</v>
      </c>
      <c r="E8284" t="s">
        <v>13</v>
      </c>
      <c r="F8284" t="s">
        <v>13</v>
      </c>
      <c r="G8284" t="s">
        <v>9174</v>
      </c>
      <c r="H8284" s="2">
        <v>44926.092840509256</v>
      </c>
      <c r="I8284" t="s">
        <v>1883</v>
      </c>
      <c r="J8284" s="2">
        <v>44926.092840509256</v>
      </c>
      <c r="K8284" t="s">
        <v>1883</v>
      </c>
      <c r="L8284" t="str">
        <f>VLOOKUP(C8284,ACCOUNT_MAPPING!A:C,3,FALSE)</f>
        <v>Janitorial Expense</v>
      </c>
    </row>
    <row r="8285" spans="1:12">
      <c r="A8285">
        <v>11387</v>
      </c>
      <c r="B8285" t="s">
        <v>1881</v>
      </c>
      <c r="C8285">
        <v>50830000</v>
      </c>
      <c r="D8285" t="s">
        <v>17</v>
      </c>
      <c r="E8285" t="s">
        <v>13</v>
      </c>
      <c r="F8285" t="s">
        <v>13</v>
      </c>
      <c r="G8285" t="s">
        <v>9179</v>
      </c>
      <c r="H8285" s="2">
        <v>44926.102468136574</v>
      </c>
      <c r="I8285" t="s">
        <v>1883</v>
      </c>
      <c r="J8285" s="2">
        <v>44926.102468136574</v>
      </c>
      <c r="K8285" t="s">
        <v>1883</v>
      </c>
      <c r="L8285" t="str">
        <f>VLOOKUP(C8285,ACCOUNT_MAPPING!A:C,3,FALSE)</f>
        <v>Janitorial Expense</v>
      </c>
    </row>
    <row r="8286" spans="1:12">
      <c r="A8286">
        <v>11759</v>
      </c>
      <c r="B8286" t="s">
        <v>1910</v>
      </c>
      <c r="C8286">
        <v>50830000</v>
      </c>
      <c r="D8286" t="s">
        <v>17</v>
      </c>
      <c r="E8286" t="s">
        <v>13</v>
      </c>
      <c r="F8286" t="s">
        <v>13</v>
      </c>
      <c r="G8286" t="s">
        <v>9180</v>
      </c>
      <c r="H8286" s="2">
        <v>44916.604110300927</v>
      </c>
      <c r="I8286" t="s">
        <v>949</v>
      </c>
      <c r="J8286" s="2">
        <v>44916.604110300927</v>
      </c>
      <c r="K8286" t="s">
        <v>949</v>
      </c>
      <c r="L8286" t="str">
        <f>VLOOKUP(C8286,ACCOUNT_MAPPING!A:C,3,FALSE)</f>
        <v>Janitorial Expense</v>
      </c>
    </row>
    <row r="8287" spans="1:12">
      <c r="A8287">
        <v>11683</v>
      </c>
      <c r="B8287" t="s">
        <v>9181</v>
      </c>
      <c r="C8287">
        <v>50830000</v>
      </c>
      <c r="D8287" t="s">
        <v>12</v>
      </c>
      <c r="E8287" t="s">
        <v>13</v>
      </c>
      <c r="F8287" t="s">
        <v>13</v>
      </c>
      <c r="G8287" t="s">
        <v>9182</v>
      </c>
      <c r="H8287" s="2">
        <v>45021.868160104168</v>
      </c>
      <c r="I8287" t="s">
        <v>673</v>
      </c>
      <c r="J8287" s="2">
        <v>45021.868160104168</v>
      </c>
      <c r="K8287" t="s">
        <v>673</v>
      </c>
      <c r="L8287" t="str">
        <f>VLOOKUP(C8287,ACCOUNT_MAPPING!A:C,3,FALSE)</f>
        <v>Janitorial Expense</v>
      </c>
    </row>
    <row r="8288" spans="1:12">
      <c r="A8288">
        <v>14238</v>
      </c>
      <c r="B8288" t="s">
        <v>1503</v>
      </c>
      <c r="C8288">
        <v>50830000</v>
      </c>
      <c r="D8288" t="s">
        <v>17</v>
      </c>
      <c r="E8288" t="s">
        <v>13</v>
      </c>
      <c r="F8288" t="s">
        <v>13</v>
      </c>
      <c r="G8288" t="s">
        <v>9183</v>
      </c>
      <c r="H8288" s="2">
        <v>44922.515945868057</v>
      </c>
      <c r="I8288" t="s">
        <v>1292</v>
      </c>
      <c r="J8288" s="2">
        <v>44922.515945868057</v>
      </c>
      <c r="K8288" t="s">
        <v>1292</v>
      </c>
      <c r="L8288" t="str">
        <f>VLOOKUP(C8288,ACCOUNT_MAPPING!A:C,3,FALSE)</f>
        <v>Janitorial Expense</v>
      </c>
    </row>
    <row r="8289" spans="1:12">
      <c r="A8289">
        <v>20736</v>
      </c>
      <c r="B8289" t="s">
        <v>2974</v>
      </c>
      <c r="C8289">
        <v>50830000</v>
      </c>
      <c r="D8289" t="s">
        <v>12</v>
      </c>
      <c r="E8289" t="s">
        <v>13</v>
      </c>
      <c r="F8289" t="s">
        <v>13</v>
      </c>
      <c r="G8289" t="s">
        <v>9184</v>
      </c>
      <c r="H8289" s="2">
        <v>45008.63556678241</v>
      </c>
      <c r="I8289" t="s">
        <v>284</v>
      </c>
      <c r="J8289" s="2">
        <v>45008.63556678241</v>
      </c>
      <c r="K8289" t="s">
        <v>284</v>
      </c>
      <c r="L8289" t="str">
        <f>VLOOKUP(C8289,ACCOUNT_MAPPING!A:C,3,FALSE)</f>
        <v>Janitorial Expense</v>
      </c>
    </row>
    <row r="8290" spans="1:12">
      <c r="A8290">
        <v>20782</v>
      </c>
      <c r="B8290" t="s">
        <v>2015</v>
      </c>
      <c r="C8290">
        <v>50830000</v>
      </c>
      <c r="D8290" t="s">
        <v>12</v>
      </c>
      <c r="E8290" t="s">
        <v>13</v>
      </c>
      <c r="F8290" t="s">
        <v>13</v>
      </c>
      <c r="G8290" t="s">
        <v>9185</v>
      </c>
      <c r="H8290" s="2">
        <v>45015.531084722221</v>
      </c>
      <c r="I8290" t="s">
        <v>233</v>
      </c>
      <c r="J8290" s="2">
        <v>45015.531084722221</v>
      </c>
      <c r="K8290" t="s">
        <v>233</v>
      </c>
      <c r="L8290" t="str">
        <f>VLOOKUP(C8290,ACCOUNT_MAPPING!A:C,3,FALSE)</f>
        <v>Janitorial Expense</v>
      </c>
    </row>
    <row r="8291" spans="1:12">
      <c r="A8291">
        <v>20605</v>
      </c>
      <c r="B8291" t="s">
        <v>4962</v>
      </c>
      <c r="C8291">
        <v>50830000</v>
      </c>
      <c r="D8291" t="s">
        <v>17</v>
      </c>
      <c r="E8291" t="s">
        <v>13</v>
      </c>
      <c r="F8291" t="s">
        <v>13</v>
      </c>
      <c r="G8291" t="s">
        <v>9186</v>
      </c>
      <c r="H8291" s="2">
        <v>44921.553762534721</v>
      </c>
      <c r="I8291" t="s">
        <v>1434</v>
      </c>
      <c r="J8291" s="2">
        <v>44921.553762534721</v>
      </c>
      <c r="K8291" t="s">
        <v>1434</v>
      </c>
      <c r="L8291" t="str">
        <f>VLOOKUP(C8291,ACCOUNT_MAPPING!A:C,3,FALSE)</f>
        <v>Janitorial Expense</v>
      </c>
    </row>
    <row r="8292" spans="1:12">
      <c r="A8292">
        <v>20682</v>
      </c>
      <c r="B8292" t="s">
        <v>9009</v>
      </c>
      <c r="C8292">
        <v>50830000</v>
      </c>
      <c r="D8292" t="s">
        <v>17</v>
      </c>
      <c r="E8292" t="s">
        <v>13</v>
      </c>
      <c r="F8292" t="s">
        <v>13</v>
      </c>
      <c r="G8292" t="s">
        <v>9187</v>
      </c>
      <c r="H8292" s="2">
        <v>44923.605416631945</v>
      </c>
      <c r="I8292" t="s">
        <v>778</v>
      </c>
      <c r="J8292" s="2">
        <v>44923.605416631945</v>
      </c>
      <c r="K8292" t="s">
        <v>778</v>
      </c>
      <c r="L8292" t="str">
        <f>VLOOKUP(C8292,ACCOUNT_MAPPING!A:C,3,FALSE)</f>
        <v>Janitorial Expense</v>
      </c>
    </row>
    <row r="8293" spans="1:12">
      <c r="A8293">
        <v>20699</v>
      </c>
      <c r="B8293" t="s">
        <v>2957</v>
      </c>
      <c r="C8293">
        <v>50830000</v>
      </c>
      <c r="D8293" t="s">
        <v>17</v>
      </c>
      <c r="E8293" t="s">
        <v>13</v>
      </c>
      <c r="F8293" t="s">
        <v>13</v>
      </c>
      <c r="G8293" t="s">
        <v>9188</v>
      </c>
      <c r="H8293" s="2">
        <v>44925.67072642361</v>
      </c>
      <c r="I8293" t="s">
        <v>1014</v>
      </c>
      <c r="J8293" s="2">
        <v>44925.67072642361</v>
      </c>
      <c r="K8293" t="s">
        <v>1014</v>
      </c>
      <c r="L8293" t="str">
        <f>VLOOKUP(C8293,ACCOUNT_MAPPING!A:C,3,FALSE)</f>
        <v>Janitorial Expense</v>
      </c>
    </row>
    <row r="8294" spans="1:12">
      <c r="A8294">
        <v>20737</v>
      </c>
      <c r="B8294" t="s">
        <v>9189</v>
      </c>
      <c r="C8294">
        <v>50830000</v>
      </c>
      <c r="D8294" t="s">
        <v>12</v>
      </c>
      <c r="E8294" t="s">
        <v>13</v>
      </c>
      <c r="F8294" t="s">
        <v>13</v>
      </c>
      <c r="G8294" t="s">
        <v>9190</v>
      </c>
      <c r="H8294" s="2">
        <v>45008.636627118052</v>
      </c>
      <c r="I8294" t="s">
        <v>284</v>
      </c>
      <c r="J8294" s="2">
        <v>45008.636627118052</v>
      </c>
      <c r="K8294" t="s">
        <v>284</v>
      </c>
      <c r="L8294" t="str">
        <f>VLOOKUP(C8294,ACCOUNT_MAPPING!A:C,3,FALSE)</f>
        <v>Janitorial Expense</v>
      </c>
    </row>
    <row r="8295" spans="1:12">
      <c r="A8295">
        <v>32983</v>
      </c>
      <c r="B8295" t="s">
        <v>3040</v>
      </c>
      <c r="C8295">
        <v>50830000</v>
      </c>
      <c r="D8295" t="s">
        <v>12</v>
      </c>
      <c r="E8295" t="s">
        <v>13</v>
      </c>
      <c r="F8295" t="s">
        <v>13</v>
      </c>
      <c r="G8295" t="s">
        <v>9191</v>
      </c>
      <c r="H8295" s="2">
        <v>45021.79693827546</v>
      </c>
      <c r="I8295" t="s">
        <v>2250</v>
      </c>
      <c r="J8295" s="2">
        <v>45021.79693827546</v>
      </c>
      <c r="K8295" t="s">
        <v>2250</v>
      </c>
      <c r="L8295" t="str">
        <f>VLOOKUP(C8295,ACCOUNT_MAPPING!A:C,3,FALSE)</f>
        <v>Janitorial Expense</v>
      </c>
    </row>
    <row r="8296" spans="1:12">
      <c r="A8296">
        <v>20861</v>
      </c>
      <c r="B8296" t="s">
        <v>4114</v>
      </c>
      <c r="C8296">
        <v>50830000</v>
      </c>
      <c r="D8296" t="s">
        <v>17</v>
      </c>
      <c r="E8296" t="s">
        <v>13</v>
      </c>
      <c r="F8296" t="s">
        <v>13</v>
      </c>
      <c r="G8296" t="s">
        <v>9192</v>
      </c>
      <c r="H8296" s="2">
        <v>44925.789735150465</v>
      </c>
      <c r="I8296" t="s">
        <v>1479</v>
      </c>
      <c r="J8296" s="2">
        <v>44925.789735150465</v>
      </c>
      <c r="K8296" t="s">
        <v>1479</v>
      </c>
      <c r="L8296" t="str">
        <f>VLOOKUP(C8296,ACCOUNT_MAPPING!A:C,3,FALSE)</f>
        <v>Janitorial Expense</v>
      </c>
    </row>
    <row r="8297" spans="1:12">
      <c r="A8297">
        <v>20862</v>
      </c>
      <c r="B8297" t="s">
        <v>8596</v>
      </c>
      <c r="C8297">
        <v>50830000</v>
      </c>
      <c r="D8297" t="s">
        <v>17</v>
      </c>
      <c r="E8297" t="s">
        <v>13</v>
      </c>
      <c r="F8297" t="s">
        <v>13</v>
      </c>
      <c r="G8297" t="s">
        <v>9193</v>
      </c>
      <c r="H8297" s="2">
        <v>44925.798804317128</v>
      </c>
      <c r="I8297" t="s">
        <v>1479</v>
      </c>
      <c r="J8297" s="2">
        <v>44925.798804317128</v>
      </c>
      <c r="K8297" t="s">
        <v>1479</v>
      </c>
      <c r="L8297" t="str">
        <f>VLOOKUP(C8297,ACCOUNT_MAPPING!A:C,3,FALSE)</f>
        <v>Janitorial Expense</v>
      </c>
    </row>
    <row r="8298" spans="1:12">
      <c r="A8298">
        <v>20859</v>
      </c>
      <c r="B8298" t="s">
        <v>1987</v>
      </c>
      <c r="C8298">
        <v>50830000</v>
      </c>
      <c r="D8298" t="s">
        <v>12</v>
      </c>
      <c r="E8298" t="s">
        <v>13</v>
      </c>
      <c r="F8298" t="s">
        <v>13</v>
      </c>
      <c r="G8298" t="s">
        <v>9194</v>
      </c>
      <c r="H8298" s="2">
        <v>45012.936731400463</v>
      </c>
      <c r="I8298" t="s">
        <v>179</v>
      </c>
      <c r="J8298" s="2">
        <v>45012.936731400463</v>
      </c>
      <c r="K8298" t="s">
        <v>179</v>
      </c>
      <c r="L8298" t="str">
        <f>VLOOKUP(C8298,ACCOUNT_MAPPING!A:C,3,FALSE)</f>
        <v>Janitorial Expense</v>
      </c>
    </row>
    <row r="8299" spans="1:12">
      <c r="A8299">
        <v>83064</v>
      </c>
      <c r="B8299" t="s">
        <v>2091</v>
      </c>
      <c r="C8299">
        <v>50830000</v>
      </c>
      <c r="D8299" t="s">
        <v>17</v>
      </c>
      <c r="E8299" t="s">
        <v>13</v>
      </c>
      <c r="F8299" t="s">
        <v>13</v>
      </c>
      <c r="G8299" t="s">
        <v>9195</v>
      </c>
      <c r="H8299" s="2">
        <v>44922.622909571757</v>
      </c>
      <c r="I8299" t="s">
        <v>1292</v>
      </c>
      <c r="J8299" s="2">
        <v>44922.622909571757</v>
      </c>
      <c r="K8299" t="s">
        <v>1292</v>
      </c>
      <c r="L8299" t="str">
        <f>VLOOKUP(C8299,ACCOUNT_MAPPING!A:C,3,FALSE)</f>
        <v>Janitorial Expense</v>
      </c>
    </row>
    <row r="8300" spans="1:12">
      <c r="A8300">
        <v>83119</v>
      </c>
      <c r="B8300" t="s">
        <v>1585</v>
      </c>
      <c r="C8300">
        <v>50830000</v>
      </c>
      <c r="D8300" t="s">
        <v>17</v>
      </c>
      <c r="E8300" t="s">
        <v>13</v>
      </c>
      <c r="F8300" t="s">
        <v>13</v>
      </c>
      <c r="G8300" t="s">
        <v>9196</v>
      </c>
      <c r="H8300" s="2">
        <v>44924.646311111108</v>
      </c>
      <c r="I8300" t="s">
        <v>289</v>
      </c>
      <c r="J8300" s="2">
        <v>44924.646311111108</v>
      </c>
      <c r="K8300" t="s">
        <v>289</v>
      </c>
      <c r="L8300" t="str">
        <f>VLOOKUP(C8300,ACCOUNT_MAPPING!A:C,3,FALSE)</f>
        <v>Janitorial Expense</v>
      </c>
    </row>
    <row r="8301" spans="1:12">
      <c r="A8301">
        <v>83121</v>
      </c>
      <c r="B8301" t="s">
        <v>1591</v>
      </c>
      <c r="C8301">
        <v>50830000</v>
      </c>
      <c r="D8301" t="s">
        <v>17</v>
      </c>
      <c r="E8301" t="s">
        <v>13</v>
      </c>
      <c r="F8301" t="s">
        <v>13</v>
      </c>
      <c r="G8301" t="s">
        <v>9197</v>
      </c>
      <c r="H8301" s="2">
        <v>44922.455251157407</v>
      </c>
      <c r="I8301" t="s">
        <v>56</v>
      </c>
      <c r="J8301" s="2">
        <v>44922.455251157407</v>
      </c>
      <c r="K8301" t="s">
        <v>56</v>
      </c>
      <c r="L8301" t="str">
        <f>VLOOKUP(C8301,ACCOUNT_MAPPING!A:C,3,FALSE)</f>
        <v>Janitorial Expense</v>
      </c>
    </row>
    <row r="8302" spans="1:12">
      <c r="A8302">
        <v>83116</v>
      </c>
      <c r="B8302" t="s">
        <v>1589</v>
      </c>
      <c r="C8302">
        <v>50830000</v>
      </c>
      <c r="D8302" t="s">
        <v>17</v>
      </c>
      <c r="E8302" t="s">
        <v>13</v>
      </c>
      <c r="F8302" t="s">
        <v>13</v>
      </c>
      <c r="G8302" t="s">
        <v>8867</v>
      </c>
      <c r="H8302" s="2">
        <v>44918.63987230324</v>
      </c>
      <c r="I8302" t="s">
        <v>56</v>
      </c>
      <c r="J8302" s="2">
        <v>44918.63987230324</v>
      </c>
      <c r="K8302" t="s">
        <v>56</v>
      </c>
      <c r="L8302" t="str">
        <f>VLOOKUP(C8302,ACCOUNT_MAPPING!A:C,3,FALSE)</f>
        <v>Janitorial Expense</v>
      </c>
    </row>
    <row r="8303" spans="1:12">
      <c r="A8303">
        <v>83137</v>
      </c>
      <c r="B8303" t="s">
        <v>1580</v>
      </c>
      <c r="C8303">
        <v>50830000</v>
      </c>
      <c r="D8303" t="s">
        <v>17</v>
      </c>
      <c r="E8303" t="s">
        <v>13</v>
      </c>
      <c r="F8303" t="s">
        <v>13</v>
      </c>
      <c r="G8303" t="s">
        <v>8868</v>
      </c>
      <c r="H8303" s="2">
        <v>44922.510734490737</v>
      </c>
      <c r="I8303" t="s">
        <v>56</v>
      </c>
      <c r="J8303" s="2">
        <v>44922.510734490737</v>
      </c>
      <c r="K8303" t="s">
        <v>56</v>
      </c>
      <c r="L8303" t="str">
        <f>VLOOKUP(C8303,ACCOUNT_MAPPING!A:C,3,FALSE)</f>
        <v>Janitorial Expense</v>
      </c>
    </row>
    <row r="8304" spans="1:12">
      <c r="A8304">
        <v>126039</v>
      </c>
      <c r="B8304" t="s">
        <v>3583</v>
      </c>
      <c r="C8304">
        <v>50830000</v>
      </c>
      <c r="D8304" t="s">
        <v>12</v>
      </c>
      <c r="E8304" t="s">
        <v>13</v>
      </c>
      <c r="F8304" t="s">
        <v>13</v>
      </c>
      <c r="G8304" t="s">
        <v>9198</v>
      </c>
      <c r="H8304" s="2">
        <v>45013.563478969911</v>
      </c>
      <c r="I8304" t="s">
        <v>3585</v>
      </c>
      <c r="J8304" s="2">
        <v>45013.563478969911</v>
      </c>
      <c r="K8304" t="s">
        <v>3585</v>
      </c>
      <c r="L8304" t="str">
        <f>VLOOKUP(C8304,ACCOUNT_MAPPING!A:C,3,FALSE)</f>
        <v>Janitorial Expense</v>
      </c>
    </row>
    <row r="8305" spans="1:12">
      <c r="A8305">
        <v>126083</v>
      </c>
      <c r="B8305" t="s">
        <v>3632</v>
      </c>
      <c r="C8305">
        <v>50830000</v>
      </c>
      <c r="D8305" t="s">
        <v>63</v>
      </c>
      <c r="E8305" t="s">
        <v>13</v>
      </c>
      <c r="F8305" t="s">
        <v>13</v>
      </c>
      <c r="G8305" t="s">
        <v>9199</v>
      </c>
      <c r="H8305" s="2">
        <v>44881.443001851854</v>
      </c>
      <c r="I8305" t="s">
        <v>2125</v>
      </c>
      <c r="J8305" s="2">
        <v>44881.443001851854</v>
      </c>
      <c r="K8305" t="s">
        <v>2125</v>
      </c>
      <c r="L8305" t="str">
        <f>VLOOKUP(C8305,ACCOUNT_MAPPING!A:C,3,FALSE)</f>
        <v>Janitorial Expense</v>
      </c>
    </row>
    <row r="8306" spans="1:12">
      <c r="A8306">
        <v>126094</v>
      </c>
      <c r="B8306" t="s">
        <v>3130</v>
      </c>
      <c r="C8306">
        <v>50830000</v>
      </c>
      <c r="D8306" t="s">
        <v>12</v>
      </c>
      <c r="E8306" t="s">
        <v>13</v>
      </c>
      <c r="F8306" t="s">
        <v>13</v>
      </c>
      <c r="G8306" t="s">
        <v>9200</v>
      </c>
      <c r="H8306" s="2">
        <v>45021.996996145834</v>
      </c>
      <c r="I8306" t="s">
        <v>363</v>
      </c>
      <c r="J8306" s="2">
        <v>45021.996996145834</v>
      </c>
      <c r="K8306" t="s">
        <v>363</v>
      </c>
      <c r="L8306" t="str">
        <f>VLOOKUP(C8306,ACCOUNT_MAPPING!A:C,3,FALSE)</f>
        <v>Janitorial Expense</v>
      </c>
    </row>
    <row r="8307" spans="1:12">
      <c r="A8307">
        <v>83282</v>
      </c>
      <c r="B8307" t="s">
        <v>3600</v>
      </c>
      <c r="C8307">
        <v>50830000</v>
      </c>
      <c r="D8307" t="s">
        <v>17</v>
      </c>
      <c r="E8307" t="s">
        <v>13</v>
      </c>
      <c r="F8307" t="s">
        <v>13</v>
      </c>
      <c r="G8307" t="s">
        <v>9201</v>
      </c>
      <c r="H8307" s="2">
        <v>44924.657408217594</v>
      </c>
      <c r="I8307" t="s">
        <v>1280</v>
      </c>
      <c r="J8307" s="2">
        <v>44924.657408217594</v>
      </c>
      <c r="K8307" t="s">
        <v>1280</v>
      </c>
      <c r="L8307" t="str">
        <f>VLOOKUP(C8307,ACCOUNT_MAPPING!A:C,3,FALSE)</f>
        <v>Janitorial Expense</v>
      </c>
    </row>
    <row r="8308" spans="1:12">
      <c r="A8308">
        <v>126103</v>
      </c>
      <c r="B8308" t="s">
        <v>392</v>
      </c>
      <c r="C8308">
        <v>50830000</v>
      </c>
      <c r="D8308" t="s">
        <v>12</v>
      </c>
      <c r="E8308" t="s">
        <v>13</v>
      </c>
      <c r="F8308" t="s">
        <v>13</v>
      </c>
      <c r="G8308" t="s">
        <v>9202</v>
      </c>
      <c r="H8308" s="2">
        <v>45009.554689548611</v>
      </c>
      <c r="I8308" t="s">
        <v>310</v>
      </c>
      <c r="J8308" s="2">
        <v>45009.554689548611</v>
      </c>
      <c r="K8308" t="s">
        <v>310</v>
      </c>
      <c r="L8308" t="str">
        <f>VLOOKUP(C8308,ACCOUNT_MAPPING!A:C,3,FALSE)</f>
        <v>Janitorial Expense</v>
      </c>
    </row>
    <row r="8309" spans="1:12">
      <c r="A8309">
        <v>126109</v>
      </c>
      <c r="B8309" t="s">
        <v>366</v>
      </c>
      <c r="C8309">
        <v>50830000</v>
      </c>
      <c r="D8309" t="s">
        <v>63</v>
      </c>
      <c r="E8309" t="s">
        <v>13</v>
      </c>
      <c r="F8309" t="s">
        <v>13</v>
      </c>
      <c r="G8309" t="s">
        <v>9203</v>
      </c>
      <c r="H8309" s="2">
        <v>44875.752740011572</v>
      </c>
      <c r="I8309" t="s">
        <v>360</v>
      </c>
      <c r="J8309" s="2">
        <v>44875.752740011572</v>
      </c>
      <c r="K8309" t="s">
        <v>360</v>
      </c>
      <c r="L8309" t="str">
        <f>VLOOKUP(C8309,ACCOUNT_MAPPING!A:C,3,FALSE)</f>
        <v>Janitorial Expense</v>
      </c>
    </row>
    <row r="8310" spans="1:12">
      <c r="A8310">
        <v>126111</v>
      </c>
      <c r="B8310" t="s">
        <v>5335</v>
      </c>
      <c r="C8310">
        <v>50830000</v>
      </c>
      <c r="D8310" t="s">
        <v>12</v>
      </c>
      <c r="E8310" t="s">
        <v>13</v>
      </c>
      <c r="F8310" t="s">
        <v>13</v>
      </c>
      <c r="G8310" t="s">
        <v>9204</v>
      </c>
      <c r="H8310" s="2">
        <v>45013.678687268519</v>
      </c>
      <c r="I8310" t="s">
        <v>310</v>
      </c>
      <c r="J8310" s="2">
        <v>45013.678687268519</v>
      </c>
      <c r="K8310" t="s">
        <v>310</v>
      </c>
      <c r="L8310" t="str">
        <f>VLOOKUP(C8310,ACCOUNT_MAPPING!A:C,3,FALSE)</f>
        <v>Janitorial Expense</v>
      </c>
    </row>
    <row r="8311" spans="1:12">
      <c r="A8311">
        <v>126113</v>
      </c>
      <c r="B8311" t="s">
        <v>417</v>
      </c>
      <c r="C8311">
        <v>50830000</v>
      </c>
      <c r="D8311" t="s">
        <v>12</v>
      </c>
      <c r="E8311" t="s">
        <v>13</v>
      </c>
      <c r="F8311" t="s">
        <v>13</v>
      </c>
      <c r="G8311" t="s">
        <v>9205</v>
      </c>
      <c r="H8311" s="2">
        <v>45022.037741782406</v>
      </c>
      <c r="I8311" t="s">
        <v>338</v>
      </c>
      <c r="J8311" s="2">
        <v>45022.037741782406</v>
      </c>
      <c r="K8311" t="s">
        <v>338</v>
      </c>
      <c r="L8311" t="str">
        <f>VLOOKUP(C8311,ACCOUNT_MAPPING!A:C,3,FALSE)</f>
        <v>Janitorial Expense</v>
      </c>
    </row>
    <row r="8312" spans="1:12">
      <c r="A8312">
        <v>126060</v>
      </c>
      <c r="B8312" t="s">
        <v>3138</v>
      </c>
      <c r="C8312">
        <v>50830000</v>
      </c>
      <c r="D8312" t="s">
        <v>12</v>
      </c>
      <c r="E8312" t="s">
        <v>13</v>
      </c>
      <c r="F8312" t="s">
        <v>13</v>
      </c>
      <c r="G8312" t="s">
        <v>9206</v>
      </c>
      <c r="H8312" s="2">
        <v>45014.734282407408</v>
      </c>
      <c r="I8312" t="s">
        <v>3140</v>
      </c>
      <c r="J8312" s="2">
        <v>45014.734282407408</v>
      </c>
      <c r="K8312" t="s">
        <v>3140</v>
      </c>
      <c r="L8312" t="str">
        <f>VLOOKUP(C8312,ACCOUNT_MAPPING!A:C,3,FALSE)</f>
        <v>Janitorial Expense</v>
      </c>
    </row>
    <row r="8313" spans="1:12">
      <c r="A8313">
        <v>126030</v>
      </c>
      <c r="B8313" t="s">
        <v>336</v>
      </c>
      <c r="C8313">
        <v>50830000</v>
      </c>
      <c r="D8313" t="s">
        <v>12</v>
      </c>
      <c r="E8313" t="s">
        <v>13</v>
      </c>
      <c r="F8313" t="s">
        <v>13</v>
      </c>
      <c r="G8313" t="s">
        <v>9207</v>
      </c>
      <c r="H8313" s="2">
        <v>45022.011745254633</v>
      </c>
      <c r="I8313" t="s">
        <v>338</v>
      </c>
      <c r="J8313" s="2">
        <v>45022.011745254633</v>
      </c>
      <c r="K8313" t="s">
        <v>338</v>
      </c>
      <c r="L8313" t="str">
        <f>VLOOKUP(C8313,ACCOUNT_MAPPING!A:C,3,FALSE)</f>
        <v>Janitorial Expense</v>
      </c>
    </row>
    <row r="8314" spans="1:12">
      <c r="A8314">
        <v>126040</v>
      </c>
      <c r="B8314" t="s">
        <v>5204</v>
      </c>
      <c r="C8314">
        <v>50830000</v>
      </c>
      <c r="D8314" t="s">
        <v>63</v>
      </c>
      <c r="E8314" t="s">
        <v>13</v>
      </c>
      <c r="F8314" t="s">
        <v>13</v>
      </c>
      <c r="G8314" t="s">
        <v>9208</v>
      </c>
      <c r="H8314" s="2">
        <v>44875.867341168982</v>
      </c>
      <c r="I8314" t="s">
        <v>5206</v>
      </c>
      <c r="J8314" s="2">
        <v>44875.867341168982</v>
      </c>
      <c r="K8314" t="s">
        <v>5206</v>
      </c>
      <c r="L8314" t="str">
        <f>VLOOKUP(C8314,ACCOUNT_MAPPING!A:C,3,FALSE)</f>
        <v>Janitorial Expense</v>
      </c>
    </row>
    <row r="8315" spans="1:12">
      <c r="A8315">
        <v>126062</v>
      </c>
      <c r="B8315" t="s">
        <v>6343</v>
      </c>
      <c r="C8315">
        <v>50830000</v>
      </c>
      <c r="D8315" t="s">
        <v>63</v>
      </c>
      <c r="E8315" t="s">
        <v>13</v>
      </c>
      <c r="F8315" t="s">
        <v>13</v>
      </c>
      <c r="G8315" t="s">
        <v>9209</v>
      </c>
      <c r="H8315" s="2">
        <v>44875.723769293982</v>
      </c>
      <c r="I8315" t="s">
        <v>3140</v>
      </c>
      <c r="J8315" s="2">
        <v>44875.723769293982</v>
      </c>
      <c r="K8315" t="s">
        <v>3140</v>
      </c>
      <c r="L8315" t="str">
        <f>VLOOKUP(C8315,ACCOUNT_MAPPING!A:C,3,FALSE)</f>
        <v>Janitorial Expense</v>
      </c>
    </row>
    <row r="8316" spans="1:12">
      <c r="A8316">
        <v>126177</v>
      </c>
      <c r="B8316" t="s">
        <v>422</v>
      </c>
      <c r="C8316">
        <v>50830000</v>
      </c>
      <c r="D8316" t="s">
        <v>12</v>
      </c>
      <c r="E8316" t="s">
        <v>13</v>
      </c>
      <c r="F8316" t="s">
        <v>13</v>
      </c>
      <c r="G8316" t="s">
        <v>9210</v>
      </c>
      <c r="H8316" s="2">
        <v>45019.392388576387</v>
      </c>
      <c r="I8316" t="s">
        <v>350</v>
      </c>
      <c r="J8316" s="2">
        <v>45019.392388576387</v>
      </c>
      <c r="K8316" t="s">
        <v>350</v>
      </c>
      <c r="L8316" t="str">
        <f>VLOOKUP(C8316,ACCOUNT_MAPPING!A:C,3,FALSE)</f>
        <v>Janitorial Expense</v>
      </c>
    </row>
    <row r="8317" spans="1:12">
      <c r="A8317">
        <v>126179</v>
      </c>
      <c r="B8317" t="s">
        <v>423</v>
      </c>
      <c r="C8317">
        <v>50830000</v>
      </c>
      <c r="D8317" t="s">
        <v>12</v>
      </c>
      <c r="E8317" t="s">
        <v>13</v>
      </c>
      <c r="F8317" t="s">
        <v>13</v>
      </c>
      <c r="G8317" t="s">
        <v>9211</v>
      </c>
      <c r="H8317" s="2">
        <v>45015.603171215276</v>
      </c>
      <c r="I8317" t="s">
        <v>408</v>
      </c>
      <c r="J8317" s="2">
        <v>45015.603171215276</v>
      </c>
      <c r="K8317" t="s">
        <v>408</v>
      </c>
      <c r="L8317" t="str">
        <f>VLOOKUP(C8317,ACCOUNT_MAPPING!A:C,3,FALSE)</f>
        <v>Janitorial Expense</v>
      </c>
    </row>
    <row r="8318" spans="1:12">
      <c r="A8318">
        <v>126180</v>
      </c>
      <c r="B8318" t="s">
        <v>6391</v>
      </c>
      <c r="C8318">
        <v>50830000</v>
      </c>
      <c r="D8318" t="s">
        <v>12</v>
      </c>
      <c r="E8318" t="s">
        <v>13</v>
      </c>
      <c r="F8318" t="s">
        <v>13</v>
      </c>
      <c r="G8318" t="s">
        <v>9212</v>
      </c>
      <c r="H8318" s="2">
        <v>45015.610116863427</v>
      </c>
      <c r="I8318" t="s">
        <v>408</v>
      </c>
      <c r="J8318" s="2">
        <v>45015.610116863427</v>
      </c>
      <c r="K8318" t="s">
        <v>408</v>
      </c>
      <c r="L8318" t="str">
        <f>VLOOKUP(C8318,ACCOUNT_MAPPING!A:C,3,FALSE)</f>
        <v>Janitorial Expense</v>
      </c>
    </row>
    <row r="8319" spans="1:12">
      <c r="A8319">
        <v>126120</v>
      </c>
      <c r="B8319" t="s">
        <v>311</v>
      </c>
      <c r="C8319">
        <v>50830000</v>
      </c>
      <c r="D8319" t="s">
        <v>17</v>
      </c>
      <c r="E8319" t="s">
        <v>13</v>
      </c>
      <c r="F8319" t="s">
        <v>13</v>
      </c>
      <c r="G8319" t="s">
        <v>9213</v>
      </c>
      <c r="H8319" s="2">
        <v>44875.940998344908</v>
      </c>
      <c r="I8319" t="s">
        <v>313</v>
      </c>
      <c r="J8319" s="2">
        <v>44875.940998344908</v>
      </c>
      <c r="K8319" t="s">
        <v>313</v>
      </c>
      <c r="L8319" t="str">
        <f>VLOOKUP(C8319,ACCOUNT_MAPPING!A:C,3,FALSE)</f>
        <v>Janitorial Expense</v>
      </c>
    </row>
    <row r="8320" spans="1:12">
      <c r="A8320">
        <v>126196</v>
      </c>
      <c r="B8320" t="s">
        <v>5333</v>
      </c>
      <c r="C8320">
        <v>50830000</v>
      </c>
      <c r="D8320" t="s">
        <v>63</v>
      </c>
      <c r="E8320" t="s">
        <v>13</v>
      </c>
      <c r="F8320" t="s">
        <v>13</v>
      </c>
      <c r="G8320" t="s">
        <v>9214</v>
      </c>
      <c r="H8320" s="2">
        <v>44875.84756188657</v>
      </c>
      <c r="I8320" t="s">
        <v>5206</v>
      </c>
      <c r="J8320" s="2">
        <v>44875.84756188657</v>
      </c>
      <c r="K8320" t="s">
        <v>5206</v>
      </c>
      <c r="L8320" t="str">
        <f>VLOOKUP(C8320,ACCOUNT_MAPPING!A:C,3,FALSE)</f>
        <v>Janitorial Expense</v>
      </c>
    </row>
    <row r="8321" spans="1:12">
      <c r="A8321">
        <v>126200</v>
      </c>
      <c r="B8321" t="s">
        <v>432</v>
      </c>
      <c r="C8321">
        <v>50830000</v>
      </c>
      <c r="D8321" t="s">
        <v>12</v>
      </c>
      <c r="E8321" t="s">
        <v>13</v>
      </c>
      <c r="F8321" t="s">
        <v>13</v>
      </c>
      <c r="G8321" t="s">
        <v>9215</v>
      </c>
      <c r="H8321" s="2">
        <v>45021.845359687497</v>
      </c>
      <c r="I8321" t="s">
        <v>434</v>
      </c>
      <c r="J8321" s="2">
        <v>45021.845359687497</v>
      </c>
      <c r="K8321" t="s">
        <v>434</v>
      </c>
      <c r="L8321" t="str">
        <f>VLOOKUP(C8321,ACCOUNT_MAPPING!A:C,3,FALSE)</f>
        <v>Janitorial Expense</v>
      </c>
    </row>
    <row r="8322" spans="1:12">
      <c r="A8322">
        <v>126078</v>
      </c>
      <c r="B8322" t="s">
        <v>339</v>
      </c>
      <c r="C8322">
        <v>50830000</v>
      </c>
      <c r="D8322" t="s">
        <v>17</v>
      </c>
      <c r="E8322" t="s">
        <v>13</v>
      </c>
      <c r="F8322" t="s">
        <v>13</v>
      </c>
      <c r="G8322" t="s">
        <v>9216</v>
      </c>
      <c r="H8322" s="2">
        <v>44925.541925694444</v>
      </c>
      <c r="I8322" t="s">
        <v>303</v>
      </c>
      <c r="J8322" s="2">
        <v>44925.541925694444</v>
      </c>
      <c r="K8322" t="s">
        <v>303</v>
      </c>
      <c r="L8322" t="str">
        <f>VLOOKUP(C8322,ACCOUNT_MAPPING!A:C,3,FALSE)</f>
        <v>Janitorial Expense</v>
      </c>
    </row>
    <row r="8323" spans="1:12">
      <c r="A8323">
        <v>126049</v>
      </c>
      <c r="B8323" t="s">
        <v>616</v>
      </c>
      <c r="C8323">
        <v>50830000</v>
      </c>
      <c r="D8323" t="s">
        <v>63</v>
      </c>
      <c r="E8323" t="s">
        <v>13</v>
      </c>
      <c r="F8323" t="s">
        <v>13</v>
      </c>
      <c r="G8323" t="s">
        <v>9217</v>
      </c>
      <c r="H8323" s="2">
        <v>44874.632865856482</v>
      </c>
      <c r="I8323" t="s">
        <v>295</v>
      </c>
      <c r="J8323" s="2">
        <v>44874.632865856482</v>
      </c>
      <c r="K8323" t="s">
        <v>295</v>
      </c>
      <c r="L8323" t="str">
        <f>VLOOKUP(C8323,ACCOUNT_MAPPING!A:C,3,FALSE)</f>
        <v>Janitorial Expense</v>
      </c>
    </row>
    <row r="8324" spans="1:12">
      <c r="A8324">
        <v>126205</v>
      </c>
      <c r="B8324" t="s">
        <v>1131</v>
      </c>
      <c r="C8324">
        <v>50830000</v>
      </c>
      <c r="D8324" t="s">
        <v>12</v>
      </c>
      <c r="E8324" t="s">
        <v>13</v>
      </c>
      <c r="F8324" t="s">
        <v>13</v>
      </c>
      <c r="G8324" t="s">
        <v>9218</v>
      </c>
      <c r="H8324" s="2">
        <v>45015.599139895836</v>
      </c>
      <c r="I8324" t="s">
        <v>300</v>
      </c>
      <c r="J8324" s="2">
        <v>45015.599139895836</v>
      </c>
      <c r="K8324" t="s">
        <v>300</v>
      </c>
      <c r="L8324" t="str">
        <f>VLOOKUP(C8324,ACCOUNT_MAPPING!A:C,3,FALSE)</f>
        <v>Janitorial Expense</v>
      </c>
    </row>
    <row r="8325" spans="1:12">
      <c r="A8325">
        <v>126061</v>
      </c>
      <c r="B8325" t="s">
        <v>5210</v>
      </c>
      <c r="C8325">
        <v>50830000</v>
      </c>
      <c r="D8325" t="s">
        <v>12</v>
      </c>
      <c r="E8325" t="s">
        <v>13</v>
      </c>
      <c r="F8325" t="s">
        <v>13</v>
      </c>
      <c r="G8325" t="s">
        <v>9219</v>
      </c>
      <c r="H8325" s="2">
        <v>45015.47461701389</v>
      </c>
      <c r="I8325" t="s">
        <v>3140</v>
      </c>
      <c r="J8325" s="2">
        <v>45015.47461701389</v>
      </c>
      <c r="K8325" t="s">
        <v>3140</v>
      </c>
      <c r="L8325" t="str">
        <f>VLOOKUP(C8325,ACCOUNT_MAPPING!A:C,3,FALSE)</f>
        <v>Janitorial Expense</v>
      </c>
    </row>
    <row r="8326" spans="1:12">
      <c r="A8326">
        <v>126214</v>
      </c>
      <c r="B8326" t="s">
        <v>488</v>
      </c>
      <c r="C8326">
        <v>50830000</v>
      </c>
      <c r="D8326" t="s">
        <v>12</v>
      </c>
      <c r="E8326" t="s">
        <v>13</v>
      </c>
      <c r="F8326" t="s">
        <v>13</v>
      </c>
      <c r="G8326" t="s">
        <v>9220</v>
      </c>
      <c r="H8326" s="2">
        <v>45020.881993437499</v>
      </c>
      <c r="I8326" t="s">
        <v>459</v>
      </c>
      <c r="J8326" s="2">
        <v>45020.881993437499</v>
      </c>
      <c r="K8326" t="s">
        <v>459</v>
      </c>
      <c r="L8326" t="str">
        <f>VLOOKUP(C8326,ACCOUNT_MAPPING!A:C,3,FALSE)</f>
        <v>Janitorial Expense</v>
      </c>
    </row>
    <row r="8327" spans="1:12">
      <c r="A8327">
        <v>126087</v>
      </c>
      <c r="B8327" t="s">
        <v>5457</v>
      </c>
      <c r="C8327">
        <v>50830000</v>
      </c>
      <c r="D8327" t="s">
        <v>12</v>
      </c>
      <c r="E8327" t="s">
        <v>13</v>
      </c>
      <c r="F8327" t="s">
        <v>13</v>
      </c>
      <c r="G8327" t="s">
        <v>9221</v>
      </c>
      <c r="H8327" s="2">
        <v>45020.496648263892</v>
      </c>
      <c r="I8327" t="s">
        <v>360</v>
      </c>
      <c r="J8327" s="2">
        <v>45020.496648263892</v>
      </c>
      <c r="K8327" t="s">
        <v>360</v>
      </c>
      <c r="L8327" t="str">
        <f>VLOOKUP(C8327,ACCOUNT_MAPPING!A:C,3,FALSE)</f>
        <v>Janitorial Expense</v>
      </c>
    </row>
    <row r="8328" spans="1:12">
      <c r="A8328">
        <v>126223</v>
      </c>
      <c r="B8328" t="s">
        <v>622</v>
      </c>
      <c r="C8328">
        <v>50830000</v>
      </c>
      <c r="D8328" t="s">
        <v>12</v>
      </c>
      <c r="E8328" t="s">
        <v>13</v>
      </c>
      <c r="F8328" t="s">
        <v>13</v>
      </c>
      <c r="G8328" t="s">
        <v>9218</v>
      </c>
      <c r="H8328" s="2">
        <v>45015.579749189812</v>
      </c>
      <c r="I8328" t="s">
        <v>300</v>
      </c>
      <c r="J8328" s="2">
        <v>45015.579749189812</v>
      </c>
      <c r="K8328" t="s">
        <v>300</v>
      </c>
      <c r="L8328" t="str">
        <f>VLOOKUP(C8328,ACCOUNT_MAPPING!A:C,3,FALSE)</f>
        <v>Janitorial Expense</v>
      </c>
    </row>
    <row r="8329" spans="1:12">
      <c r="A8329">
        <v>126099</v>
      </c>
      <c r="B8329" t="s">
        <v>5274</v>
      </c>
      <c r="C8329">
        <v>50830000</v>
      </c>
      <c r="D8329" t="s">
        <v>63</v>
      </c>
      <c r="E8329" t="s">
        <v>13</v>
      </c>
      <c r="F8329" t="s">
        <v>13</v>
      </c>
      <c r="G8329" t="s">
        <v>9222</v>
      </c>
      <c r="H8329" s="2">
        <v>44893.673452314812</v>
      </c>
      <c r="I8329" t="s">
        <v>2125</v>
      </c>
      <c r="J8329" s="2">
        <v>44893.673452314812</v>
      </c>
      <c r="K8329" t="s">
        <v>2125</v>
      </c>
      <c r="L8329" t="str">
        <f>VLOOKUP(C8329,ACCOUNT_MAPPING!A:C,3,FALSE)</f>
        <v>Janitorial Expense</v>
      </c>
    </row>
    <row r="8330" spans="1:12">
      <c r="A8330">
        <v>126108</v>
      </c>
      <c r="B8330" t="s">
        <v>364</v>
      </c>
      <c r="C8330">
        <v>50830000</v>
      </c>
      <c r="D8330" t="s">
        <v>63</v>
      </c>
      <c r="E8330" t="s">
        <v>13</v>
      </c>
      <c r="F8330" t="s">
        <v>13</v>
      </c>
      <c r="G8330" t="s">
        <v>9223</v>
      </c>
      <c r="H8330" s="2">
        <v>44875.732776736113</v>
      </c>
      <c r="I8330" t="s">
        <v>360</v>
      </c>
      <c r="J8330" s="2">
        <v>44875.732776736113</v>
      </c>
      <c r="K8330" t="s">
        <v>360</v>
      </c>
      <c r="L8330" t="str">
        <f>VLOOKUP(C8330,ACCOUNT_MAPPING!A:C,3,FALSE)</f>
        <v>Janitorial Expense</v>
      </c>
    </row>
    <row r="8331" spans="1:12">
      <c r="A8331">
        <v>126073</v>
      </c>
      <c r="B8331" t="s">
        <v>327</v>
      </c>
      <c r="C8331">
        <v>50830000</v>
      </c>
      <c r="D8331" t="s">
        <v>17</v>
      </c>
      <c r="E8331" t="s">
        <v>13</v>
      </c>
      <c r="F8331" t="s">
        <v>13</v>
      </c>
      <c r="G8331" t="s">
        <v>9224</v>
      </c>
      <c r="H8331" s="2">
        <v>44922.683266747685</v>
      </c>
      <c r="I8331" t="s">
        <v>303</v>
      </c>
      <c r="J8331" s="2">
        <v>44922.683266747685</v>
      </c>
      <c r="K8331" t="s">
        <v>303</v>
      </c>
      <c r="L8331" t="str">
        <f>VLOOKUP(C8331,ACCOUNT_MAPPING!A:C,3,FALSE)</f>
        <v>Janitorial Expense</v>
      </c>
    </row>
    <row r="8332" spans="1:12">
      <c r="A8332">
        <v>126241</v>
      </c>
      <c r="B8332" t="s">
        <v>452</v>
      </c>
      <c r="C8332">
        <v>50830000</v>
      </c>
      <c r="D8332" t="s">
        <v>17</v>
      </c>
      <c r="E8332" t="s">
        <v>13</v>
      </c>
      <c r="F8332" t="s">
        <v>13</v>
      </c>
      <c r="G8332" t="s">
        <v>9225</v>
      </c>
      <c r="H8332" s="2">
        <v>44916.671350810182</v>
      </c>
      <c r="I8332" t="s">
        <v>310</v>
      </c>
      <c r="J8332" s="2">
        <v>44916.671350810182</v>
      </c>
      <c r="K8332" t="s">
        <v>310</v>
      </c>
      <c r="L8332" t="str">
        <f>VLOOKUP(C8332,ACCOUNT_MAPPING!A:C,3,FALSE)</f>
        <v>Janitorial Expense</v>
      </c>
    </row>
    <row r="8333" spans="1:12">
      <c r="A8333">
        <v>126168</v>
      </c>
      <c r="B8333" t="s">
        <v>345</v>
      </c>
      <c r="C8333">
        <v>50830000</v>
      </c>
      <c r="D8333" t="s">
        <v>12</v>
      </c>
      <c r="E8333" t="s">
        <v>13</v>
      </c>
      <c r="F8333" t="s">
        <v>13</v>
      </c>
      <c r="G8333" t="s">
        <v>9226</v>
      </c>
      <c r="H8333" s="2">
        <v>45015.50240636574</v>
      </c>
      <c r="I8333" t="s">
        <v>350</v>
      </c>
      <c r="J8333" s="2">
        <v>45015.50240636574</v>
      </c>
      <c r="K8333" t="s">
        <v>350</v>
      </c>
      <c r="L8333" t="str">
        <f>VLOOKUP(C8333,ACCOUNT_MAPPING!A:C,3,FALSE)</f>
        <v>Janitorial Expense</v>
      </c>
    </row>
    <row r="8334" spans="1:12">
      <c r="A8334">
        <v>126075</v>
      </c>
      <c r="B8334" t="s">
        <v>416</v>
      </c>
      <c r="C8334">
        <v>50830000</v>
      </c>
      <c r="D8334" t="s">
        <v>17</v>
      </c>
      <c r="E8334" t="s">
        <v>13</v>
      </c>
      <c r="F8334" t="s">
        <v>13</v>
      </c>
      <c r="G8334" t="s">
        <v>9216</v>
      </c>
      <c r="H8334" s="2">
        <v>44922.735461574077</v>
      </c>
      <c r="I8334" t="s">
        <v>303</v>
      </c>
      <c r="J8334" s="2">
        <v>44922.735461574077</v>
      </c>
      <c r="K8334" t="s">
        <v>303</v>
      </c>
      <c r="L8334" t="str">
        <f>VLOOKUP(C8334,ACCOUNT_MAPPING!A:C,3,FALSE)</f>
        <v>Janitorial Expense</v>
      </c>
    </row>
    <row r="8335" spans="1:12">
      <c r="A8335">
        <v>126125</v>
      </c>
      <c r="B8335" t="s">
        <v>5395</v>
      </c>
      <c r="C8335">
        <v>50830000</v>
      </c>
      <c r="D8335" t="s">
        <v>12</v>
      </c>
      <c r="E8335" t="s">
        <v>13</v>
      </c>
      <c r="F8335" t="s">
        <v>13</v>
      </c>
      <c r="G8335" t="s">
        <v>9227</v>
      </c>
      <c r="H8335" s="2">
        <v>45015.510732673611</v>
      </c>
      <c r="I8335" t="s">
        <v>3140</v>
      </c>
      <c r="J8335" s="2">
        <v>45015.510732673611</v>
      </c>
      <c r="K8335" t="s">
        <v>3140</v>
      </c>
      <c r="L8335" t="str">
        <f>VLOOKUP(C8335,ACCOUNT_MAPPING!A:C,3,FALSE)</f>
        <v>Janitorial Expense</v>
      </c>
    </row>
    <row r="8336" spans="1:12">
      <c r="A8336">
        <v>126175</v>
      </c>
      <c r="B8336" t="s">
        <v>3127</v>
      </c>
      <c r="C8336">
        <v>50830000</v>
      </c>
      <c r="D8336" t="s">
        <v>17</v>
      </c>
      <c r="E8336" t="s">
        <v>13</v>
      </c>
      <c r="F8336" t="s">
        <v>13</v>
      </c>
      <c r="G8336" t="s">
        <v>9228</v>
      </c>
      <c r="H8336" s="2">
        <v>44923.471445254632</v>
      </c>
      <c r="I8336" t="s">
        <v>347</v>
      </c>
      <c r="J8336" s="2">
        <v>44923.471445254632</v>
      </c>
      <c r="K8336" t="s">
        <v>347</v>
      </c>
      <c r="L8336" t="str">
        <f>VLOOKUP(C8336,ACCOUNT_MAPPING!A:C,3,FALSE)</f>
        <v>Janitorial Expense</v>
      </c>
    </row>
    <row r="8337" spans="1:12">
      <c r="A8337">
        <v>126076</v>
      </c>
      <c r="B8337" t="s">
        <v>331</v>
      </c>
      <c r="C8337">
        <v>50830000</v>
      </c>
      <c r="D8337" t="s">
        <v>17</v>
      </c>
      <c r="E8337" t="s">
        <v>13</v>
      </c>
      <c r="F8337" t="s">
        <v>13</v>
      </c>
      <c r="G8337" t="s">
        <v>9216</v>
      </c>
      <c r="H8337" s="2">
        <v>44925.467324108795</v>
      </c>
      <c r="I8337" t="s">
        <v>303</v>
      </c>
      <c r="J8337" s="2">
        <v>44925.467324108795</v>
      </c>
      <c r="K8337" t="s">
        <v>303</v>
      </c>
      <c r="L8337" t="str">
        <f>VLOOKUP(C8337,ACCOUNT_MAPPING!A:C,3,FALSE)</f>
        <v>Janitorial Expense</v>
      </c>
    </row>
    <row r="8338" spans="1:12">
      <c r="A8338">
        <v>126197</v>
      </c>
      <c r="B8338" t="s">
        <v>5349</v>
      </c>
      <c r="C8338">
        <v>50830000</v>
      </c>
      <c r="D8338" t="s">
        <v>63</v>
      </c>
      <c r="E8338" t="s">
        <v>13</v>
      </c>
      <c r="F8338" t="s">
        <v>13</v>
      </c>
      <c r="G8338" t="s">
        <v>9229</v>
      </c>
      <c r="H8338" s="2">
        <v>44875.826443402781</v>
      </c>
      <c r="I8338" t="s">
        <v>5206</v>
      </c>
      <c r="J8338" s="2">
        <v>44875.826443402781</v>
      </c>
      <c r="K8338" t="s">
        <v>5206</v>
      </c>
      <c r="L8338" t="str">
        <f>VLOOKUP(C8338,ACCOUNT_MAPPING!A:C,3,FALSE)</f>
        <v>Janitorial Expense</v>
      </c>
    </row>
    <row r="8339" spans="1:12">
      <c r="A8339">
        <v>126198</v>
      </c>
      <c r="B8339" t="s">
        <v>1136</v>
      </c>
      <c r="C8339">
        <v>50830000</v>
      </c>
      <c r="D8339" t="s">
        <v>12</v>
      </c>
      <c r="E8339" t="s">
        <v>13</v>
      </c>
      <c r="F8339" t="s">
        <v>13</v>
      </c>
      <c r="G8339" t="s">
        <v>8923</v>
      </c>
      <c r="H8339" s="2">
        <v>45021.326982060185</v>
      </c>
      <c r="I8339" t="s">
        <v>446</v>
      </c>
      <c r="J8339" s="2">
        <v>45021.326982060185</v>
      </c>
      <c r="K8339" t="s">
        <v>446</v>
      </c>
      <c r="L8339" t="str">
        <f>VLOOKUP(C8339,ACCOUNT_MAPPING!A:C,3,FALSE)</f>
        <v>Janitorial Expense</v>
      </c>
    </row>
    <row r="8340" spans="1:12">
      <c r="A8340">
        <v>126081</v>
      </c>
      <c r="B8340" t="s">
        <v>435</v>
      </c>
      <c r="C8340">
        <v>50830000</v>
      </c>
      <c r="D8340" t="s">
        <v>12</v>
      </c>
      <c r="E8340" t="s">
        <v>13</v>
      </c>
      <c r="F8340" t="s">
        <v>13</v>
      </c>
      <c r="G8340" t="s">
        <v>9230</v>
      </c>
      <c r="H8340" s="2">
        <v>45016.710647766202</v>
      </c>
      <c r="I8340" t="s">
        <v>437</v>
      </c>
      <c r="J8340" s="2">
        <v>45016.710647766202</v>
      </c>
      <c r="K8340" t="s">
        <v>437</v>
      </c>
      <c r="L8340" t="str">
        <f>VLOOKUP(C8340,ACCOUNT_MAPPING!A:C,3,FALSE)</f>
        <v>Janitorial Expense</v>
      </c>
    </row>
    <row r="8341" spans="1:12">
      <c r="A8341">
        <v>126213</v>
      </c>
      <c r="B8341" t="s">
        <v>487</v>
      </c>
      <c r="C8341">
        <v>50830000</v>
      </c>
      <c r="D8341" t="s">
        <v>12</v>
      </c>
      <c r="E8341" t="s">
        <v>13</v>
      </c>
      <c r="F8341" t="s">
        <v>13</v>
      </c>
      <c r="G8341" t="s">
        <v>9231</v>
      </c>
      <c r="H8341" s="2">
        <v>45021.566430358798</v>
      </c>
      <c r="I8341" t="s">
        <v>377</v>
      </c>
      <c r="J8341" s="2">
        <v>45021.566430358798</v>
      </c>
      <c r="K8341" t="s">
        <v>377</v>
      </c>
      <c r="L8341" t="str">
        <f>VLOOKUP(C8341,ACCOUNT_MAPPING!A:C,3,FALSE)</f>
        <v>Janitorial Expense</v>
      </c>
    </row>
    <row r="8342" spans="1:12">
      <c r="A8342">
        <v>126218</v>
      </c>
      <c r="B8342" t="s">
        <v>457</v>
      </c>
      <c r="C8342">
        <v>50830000</v>
      </c>
      <c r="D8342" t="s">
        <v>12</v>
      </c>
      <c r="E8342" t="s">
        <v>13</v>
      </c>
      <c r="F8342" t="s">
        <v>13</v>
      </c>
      <c r="G8342" t="s">
        <v>9232</v>
      </c>
      <c r="H8342" s="2">
        <v>45021.365491053242</v>
      </c>
      <c r="I8342" t="s">
        <v>459</v>
      </c>
      <c r="J8342" s="2">
        <v>45021.365491053242</v>
      </c>
      <c r="K8342" t="s">
        <v>459</v>
      </c>
      <c r="L8342" t="str">
        <f>VLOOKUP(C8342,ACCOUNT_MAPPING!A:C,3,FALSE)</f>
        <v>Janitorial Expense</v>
      </c>
    </row>
    <row r="8343" spans="1:12">
      <c r="A8343">
        <v>126150</v>
      </c>
      <c r="B8343" t="s">
        <v>390</v>
      </c>
      <c r="C8343">
        <v>50830000</v>
      </c>
      <c r="D8343" t="s">
        <v>17</v>
      </c>
      <c r="E8343" t="s">
        <v>13</v>
      </c>
      <c r="F8343" t="s">
        <v>13</v>
      </c>
      <c r="G8343" t="s">
        <v>9233</v>
      </c>
      <c r="H8343" s="2">
        <v>44925.101384224537</v>
      </c>
      <c r="I8343" t="s">
        <v>116</v>
      </c>
      <c r="J8343" s="2">
        <v>44925.101384224537</v>
      </c>
      <c r="K8343" t="s">
        <v>116</v>
      </c>
      <c r="L8343" t="str">
        <f>VLOOKUP(C8343,ACCOUNT_MAPPING!A:C,3,FALSE)</f>
        <v>Janitorial Expense</v>
      </c>
    </row>
    <row r="8344" spans="1:12">
      <c r="A8344">
        <v>126174</v>
      </c>
      <c r="B8344" t="s">
        <v>352</v>
      </c>
      <c r="C8344">
        <v>50830000</v>
      </c>
      <c r="D8344" t="s">
        <v>17</v>
      </c>
      <c r="E8344" t="s">
        <v>13</v>
      </c>
      <c r="F8344" t="s">
        <v>13</v>
      </c>
      <c r="G8344" t="s">
        <v>346</v>
      </c>
      <c r="H8344" s="2">
        <v>44923.455020138892</v>
      </c>
      <c r="I8344" t="s">
        <v>347</v>
      </c>
      <c r="J8344" s="2">
        <v>44923.455020138892</v>
      </c>
      <c r="K8344" t="s">
        <v>347</v>
      </c>
      <c r="L8344" t="str">
        <f>VLOOKUP(C8344,ACCOUNT_MAPPING!A:C,3,FALSE)</f>
        <v>Janitorial Expense</v>
      </c>
    </row>
    <row r="8345" spans="1:12">
      <c r="A8345">
        <v>126176</v>
      </c>
      <c r="B8345" t="s">
        <v>355</v>
      </c>
      <c r="C8345">
        <v>50830000</v>
      </c>
      <c r="D8345" t="s">
        <v>12</v>
      </c>
      <c r="E8345" t="s">
        <v>13</v>
      </c>
      <c r="F8345" t="s">
        <v>13</v>
      </c>
      <c r="G8345" t="s">
        <v>9234</v>
      </c>
      <c r="H8345" s="2">
        <v>45015.49881597222</v>
      </c>
      <c r="I8345" t="s">
        <v>408</v>
      </c>
      <c r="J8345" s="2">
        <v>45015.49881597222</v>
      </c>
      <c r="K8345" t="s">
        <v>408</v>
      </c>
      <c r="L8345" t="str">
        <f>VLOOKUP(C8345,ACCOUNT_MAPPING!A:C,3,FALSE)</f>
        <v>Janitorial Expense</v>
      </c>
    </row>
    <row r="8346" spans="1:12">
      <c r="A8346">
        <v>126102</v>
      </c>
      <c r="B8346" t="s">
        <v>447</v>
      </c>
      <c r="C8346">
        <v>50830000</v>
      </c>
      <c r="D8346" t="s">
        <v>17</v>
      </c>
      <c r="E8346" t="s">
        <v>13</v>
      </c>
      <c r="F8346" t="s">
        <v>13</v>
      </c>
      <c r="G8346" t="s">
        <v>9235</v>
      </c>
      <c r="H8346" s="2">
        <v>44923.535108252312</v>
      </c>
      <c r="I8346" t="s">
        <v>347</v>
      </c>
      <c r="J8346" s="2">
        <v>44923.535108252312</v>
      </c>
      <c r="K8346" t="s">
        <v>347</v>
      </c>
      <c r="L8346" t="str">
        <f>VLOOKUP(C8346,ACCOUNT_MAPPING!A:C,3,FALSE)</f>
        <v>Janitorial Expense</v>
      </c>
    </row>
    <row r="8347" spans="1:12">
      <c r="A8347">
        <v>126195</v>
      </c>
      <c r="B8347" t="s">
        <v>5280</v>
      </c>
      <c r="C8347">
        <v>50830000</v>
      </c>
      <c r="D8347" t="s">
        <v>63</v>
      </c>
      <c r="E8347" t="s">
        <v>13</v>
      </c>
      <c r="F8347" t="s">
        <v>13</v>
      </c>
      <c r="G8347" t="s">
        <v>9236</v>
      </c>
      <c r="H8347" s="2">
        <v>44875.765536689818</v>
      </c>
      <c r="I8347" t="s">
        <v>5206</v>
      </c>
      <c r="J8347" s="2">
        <v>44875.765536689818</v>
      </c>
      <c r="K8347" t="s">
        <v>5206</v>
      </c>
      <c r="L8347" t="str">
        <f>VLOOKUP(C8347,ACCOUNT_MAPPING!A:C,3,FALSE)</f>
        <v>Janitorial Expense</v>
      </c>
    </row>
    <row r="8348" spans="1:12">
      <c r="A8348">
        <v>126252</v>
      </c>
      <c r="B8348" t="s">
        <v>9237</v>
      </c>
      <c r="C8348">
        <v>50830000</v>
      </c>
      <c r="D8348" t="s">
        <v>12</v>
      </c>
      <c r="E8348" t="s">
        <v>13</v>
      </c>
      <c r="F8348" t="s">
        <v>13</v>
      </c>
      <c r="G8348" t="s">
        <v>8302</v>
      </c>
      <c r="H8348" s="2">
        <v>45022.040249733793</v>
      </c>
      <c r="I8348" t="s">
        <v>363</v>
      </c>
      <c r="J8348" s="2">
        <v>45022.040249733793</v>
      </c>
      <c r="K8348" t="s">
        <v>363</v>
      </c>
      <c r="L8348" t="str">
        <f>VLOOKUP(C8348,ACCOUNT_MAPPING!A:C,3,FALSE)</f>
        <v>Janitorial Expense</v>
      </c>
    </row>
    <row r="8349" spans="1:12">
      <c r="A8349">
        <v>126222</v>
      </c>
      <c r="B8349" t="s">
        <v>460</v>
      </c>
      <c r="C8349">
        <v>50830000</v>
      </c>
      <c r="D8349" t="s">
        <v>17</v>
      </c>
      <c r="E8349" t="s">
        <v>13</v>
      </c>
      <c r="F8349" t="s">
        <v>13</v>
      </c>
      <c r="G8349" t="s">
        <v>9238</v>
      </c>
      <c r="H8349" s="2">
        <v>44923.826518136571</v>
      </c>
      <c r="I8349" t="s">
        <v>462</v>
      </c>
      <c r="J8349" s="2">
        <v>44923.826518136571</v>
      </c>
      <c r="K8349" t="s">
        <v>462</v>
      </c>
      <c r="L8349" t="str">
        <f>VLOOKUP(C8349,ACCOUNT_MAPPING!A:C,3,FALSE)</f>
        <v>Janitorial Expense</v>
      </c>
    </row>
    <row r="8350" spans="1:12">
      <c r="A8350">
        <v>126178</v>
      </c>
      <c r="B8350" t="s">
        <v>481</v>
      </c>
      <c r="C8350">
        <v>50830000</v>
      </c>
      <c r="D8350" t="s">
        <v>12</v>
      </c>
      <c r="E8350" t="s">
        <v>13</v>
      </c>
      <c r="F8350" t="s">
        <v>13</v>
      </c>
      <c r="G8350" t="s">
        <v>9239</v>
      </c>
      <c r="H8350" s="2">
        <v>45015.539343750002</v>
      </c>
      <c r="I8350" t="s">
        <v>408</v>
      </c>
      <c r="J8350" s="2">
        <v>45015.539343750002</v>
      </c>
      <c r="K8350" t="s">
        <v>408</v>
      </c>
      <c r="L8350" t="str">
        <f>VLOOKUP(C8350,ACCOUNT_MAPPING!A:C,3,FALSE)</f>
        <v>Janitorial Expense</v>
      </c>
    </row>
    <row r="8351" spans="1:12">
      <c r="A8351">
        <v>126208</v>
      </c>
      <c r="B8351" t="s">
        <v>485</v>
      </c>
      <c r="C8351">
        <v>50830000</v>
      </c>
      <c r="D8351" t="s">
        <v>17</v>
      </c>
      <c r="E8351" t="s">
        <v>13</v>
      </c>
      <c r="F8351" t="s">
        <v>13</v>
      </c>
      <c r="G8351" t="s">
        <v>9240</v>
      </c>
      <c r="H8351" s="2">
        <v>44925.113584756946</v>
      </c>
      <c r="I8351" t="s">
        <v>323</v>
      </c>
      <c r="J8351" s="2">
        <v>44925.113584756946</v>
      </c>
      <c r="K8351" t="s">
        <v>323</v>
      </c>
      <c r="L8351" t="str">
        <f>VLOOKUP(C8351,ACCOUNT_MAPPING!A:C,3,FALSE)</f>
        <v>Janitorial Expense</v>
      </c>
    </row>
    <row r="8352" spans="1:12">
      <c r="A8352">
        <v>126242</v>
      </c>
      <c r="B8352" t="s">
        <v>9241</v>
      </c>
      <c r="C8352">
        <v>50830000</v>
      </c>
      <c r="D8352" t="s">
        <v>12</v>
      </c>
      <c r="E8352" t="s">
        <v>13</v>
      </c>
      <c r="F8352" t="s">
        <v>13</v>
      </c>
      <c r="G8352" t="s">
        <v>8302</v>
      </c>
      <c r="H8352" s="2">
        <v>45022.031397488427</v>
      </c>
      <c r="I8352" t="s">
        <v>363</v>
      </c>
      <c r="J8352" s="2">
        <v>45022.031397488427</v>
      </c>
      <c r="K8352" t="s">
        <v>363</v>
      </c>
      <c r="L8352" t="str">
        <f>VLOOKUP(C8352,ACCOUNT_MAPPING!A:C,3,FALSE)</f>
        <v>Janitorial Expense</v>
      </c>
    </row>
    <row r="8353" spans="1:12">
      <c r="A8353">
        <v>126246</v>
      </c>
      <c r="B8353" t="s">
        <v>403</v>
      </c>
      <c r="C8353">
        <v>50830000</v>
      </c>
      <c r="D8353" t="s">
        <v>63</v>
      </c>
      <c r="E8353" t="s">
        <v>13</v>
      </c>
      <c r="F8353" t="s">
        <v>13</v>
      </c>
      <c r="G8353" t="s">
        <v>9242</v>
      </c>
      <c r="H8353" s="2">
        <v>44879.414736805556</v>
      </c>
      <c r="I8353" t="s">
        <v>405</v>
      </c>
      <c r="J8353" s="2">
        <v>44879.414736805556</v>
      </c>
      <c r="K8353" t="s">
        <v>405</v>
      </c>
      <c r="L8353" t="str">
        <f>VLOOKUP(C8353,ACCOUNT_MAPPING!A:C,3,FALSE)</f>
        <v>Janitorial Expense</v>
      </c>
    </row>
    <row r="8354" spans="1:12">
      <c r="A8354">
        <v>126251</v>
      </c>
      <c r="B8354" t="s">
        <v>5305</v>
      </c>
      <c r="C8354">
        <v>50830000</v>
      </c>
      <c r="D8354" t="s">
        <v>17</v>
      </c>
      <c r="E8354" t="s">
        <v>13</v>
      </c>
      <c r="F8354" t="s">
        <v>13</v>
      </c>
      <c r="G8354" t="s">
        <v>9243</v>
      </c>
      <c r="H8354" s="2">
        <v>44925.655868090274</v>
      </c>
      <c r="I8354" t="s">
        <v>415</v>
      </c>
      <c r="J8354" s="2">
        <v>44925.655868090274</v>
      </c>
      <c r="K8354" t="s">
        <v>415</v>
      </c>
      <c r="L8354" t="str">
        <f>VLOOKUP(C8354,ACCOUNT_MAPPING!A:C,3,FALSE)</f>
        <v>Janitorial Expense</v>
      </c>
    </row>
    <row r="8355" spans="1:12" hidden="1">
      <c r="A8355">
        <v>2601</v>
      </c>
      <c r="B8355" t="s">
        <v>4300</v>
      </c>
      <c r="C8355">
        <v>50905000</v>
      </c>
      <c r="D8355" t="s">
        <v>17</v>
      </c>
      <c r="E8355" t="s">
        <v>13</v>
      </c>
      <c r="F8355" t="s">
        <v>13</v>
      </c>
      <c r="G8355" t="s">
        <v>9244</v>
      </c>
      <c r="H8355" s="2">
        <v>44916.504766863429</v>
      </c>
      <c r="I8355" t="s">
        <v>87</v>
      </c>
      <c r="J8355" s="2">
        <v>44916.504766863429</v>
      </c>
      <c r="K8355" t="s">
        <v>87</v>
      </c>
      <c r="L8355" t="str">
        <f>VLOOKUP(C8355,ACCOUNT_MAPPING!A:C,3,FALSE)</f>
        <v>Landscaping</v>
      </c>
    </row>
    <row r="8356" spans="1:12" hidden="1">
      <c r="A8356">
        <v>3065</v>
      </c>
      <c r="B8356" t="s">
        <v>1151</v>
      </c>
      <c r="C8356">
        <v>50905000</v>
      </c>
      <c r="D8356" t="s">
        <v>63</v>
      </c>
      <c r="E8356" t="s">
        <v>13</v>
      </c>
      <c r="F8356" t="s">
        <v>13</v>
      </c>
      <c r="G8356" t="s">
        <v>9245</v>
      </c>
      <c r="H8356" s="2">
        <v>44876.386701539355</v>
      </c>
      <c r="I8356" t="s">
        <v>900</v>
      </c>
      <c r="J8356" s="2">
        <v>44876.386701539355</v>
      </c>
      <c r="K8356" t="s">
        <v>900</v>
      </c>
      <c r="L8356" t="str">
        <f>VLOOKUP(C8356,ACCOUNT_MAPPING!A:C,3,FALSE)</f>
        <v>Landscaping</v>
      </c>
    </row>
    <row r="8357" spans="1:12" hidden="1">
      <c r="A8357">
        <v>2878</v>
      </c>
      <c r="B8357" t="s">
        <v>7649</v>
      </c>
      <c r="C8357">
        <v>50905000</v>
      </c>
      <c r="D8357" t="s">
        <v>12</v>
      </c>
      <c r="E8357" t="s">
        <v>13</v>
      </c>
      <c r="F8357" t="s">
        <v>13</v>
      </c>
      <c r="G8357" t="s">
        <v>9246</v>
      </c>
      <c r="H8357" s="2">
        <v>45013.545165891206</v>
      </c>
      <c r="I8357" t="s">
        <v>548</v>
      </c>
      <c r="J8357" s="2">
        <v>45013.545165891206</v>
      </c>
      <c r="K8357" t="s">
        <v>548</v>
      </c>
      <c r="L8357" t="str">
        <f>VLOOKUP(C8357,ACCOUNT_MAPPING!A:C,3,FALSE)</f>
        <v>Landscaping</v>
      </c>
    </row>
    <row r="8358" spans="1:12" hidden="1">
      <c r="A8358">
        <v>3540</v>
      </c>
      <c r="B8358" t="s">
        <v>11</v>
      </c>
      <c r="C8358">
        <v>50905000</v>
      </c>
      <c r="D8358" t="s">
        <v>12</v>
      </c>
      <c r="E8358" t="s">
        <v>13</v>
      </c>
      <c r="F8358" t="s">
        <v>13</v>
      </c>
      <c r="G8358" t="s">
        <v>9247</v>
      </c>
      <c r="H8358" s="2">
        <v>45020.840071759259</v>
      </c>
      <c r="I8358" t="s">
        <v>15</v>
      </c>
      <c r="J8358" s="2">
        <v>45020.840071759259</v>
      </c>
      <c r="K8358" t="s">
        <v>15</v>
      </c>
      <c r="L8358" t="str">
        <f>VLOOKUP(C8358,ACCOUNT_MAPPING!A:C,3,FALSE)</f>
        <v>Landscaping</v>
      </c>
    </row>
    <row r="8359" spans="1:12" hidden="1">
      <c r="A8359">
        <v>4385</v>
      </c>
      <c r="B8359" t="s">
        <v>1363</v>
      </c>
      <c r="C8359">
        <v>50905000</v>
      </c>
      <c r="D8359" t="s">
        <v>17</v>
      </c>
      <c r="E8359" t="s">
        <v>13</v>
      </c>
      <c r="F8359" t="s">
        <v>13</v>
      </c>
      <c r="G8359" t="s">
        <v>9248</v>
      </c>
      <c r="H8359" s="2">
        <v>44923.510331134261</v>
      </c>
      <c r="I8359" t="s">
        <v>354</v>
      </c>
      <c r="J8359" s="2">
        <v>44923.510331134261</v>
      </c>
      <c r="K8359" t="s">
        <v>354</v>
      </c>
      <c r="L8359" t="str">
        <f>VLOOKUP(C8359,ACCOUNT_MAPPING!A:C,3,FALSE)</f>
        <v>Landscaping</v>
      </c>
    </row>
    <row r="8360" spans="1:12" hidden="1">
      <c r="A8360">
        <v>4602</v>
      </c>
      <c r="B8360" t="s">
        <v>1627</v>
      </c>
      <c r="C8360">
        <v>50905000</v>
      </c>
      <c r="D8360" t="s">
        <v>12</v>
      </c>
      <c r="E8360" t="s">
        <v>13</v>
      </c>
      <c r="F8360" t="s">
        <v>13</v>
      </c>
      <c r="G8360" t="s">
        <v>9249</v>
      </c>
      <c r="H8360" s="2">
        <v>45014.49494621528</v>
      </c>
      <c r="I8360" t="s">
        <v>679</v>
      </c>
      <c r="J8360" s="2">
        <v>45014.49494621528</v>
      </c>
      <c r="K8360" t="s">
        <v>679</v>
      </c>
      <c r="L8360" t="str">
        <f>VLOOKUP(C8360,ACCOUNT_MAPPING!A:C,3,FALSE)</f>
        <v>Landscaping</v>
      </c>
    </row>
    <row r="8361" spans="1:12" hidden="1">
      <c r="A8361">
        <v>4609</v>
      </c>
      <c r="B8361" t="s">
        <v>1159</v>
      </c>
      <c r="C8361">
        <v>50905000</v>
      </c>
      <c r="D8361" t="s">
        <v>17</v>
      </c>
      <c r="E8361" t="s">
        <v>13</v>
      </c>
      <c r="F8361" t="s">
        <v>13</v>
      </c>
      <c r="G8361" t="s">
        <v>9250</v>
      </c>
      <c r="H8361" s="2">
        <v>44923.740717939814</v>
      </c>
      <c r="I8361" t="s">
        <v>679</v>
      </c>
      <c r="J8361" s="2">
        <v>44923.740717939814</v>
      </c>
      <c r="K8361" t="s">
        <v>679</v>
      </c>
      <c r="L8361" t="str">
        <f>VLOOKUP(C8361,ACCOUNT_MAPPING!A:C,3,FALSE)</f>
        <v>Landscaping</v>
      </c>
    </row>
    <row r="8362" spans="1:12" hidden="1">
      <c r="A8362">
        <v>4943</v>
      </c>
      <c r="B8362" t="s">
        <v>689</v>
      </c>
      <c r="C8362">
        <v>50905000</v>
      </c>
      <c r="D8362" t="s">
        <v>12</v>
      </c>
      <c r="E8362" t="s">
        <v>13</v>
      </c>
      <c r="F8362" t="s">
        <v>13</v>
      </c>
      <c r="G8362" t="s">
        <v>9251</v>
      </c>
      <c r="H8362" s="2">
        <v>45014.630497534723</v>
      </c>
      <c r="I8362" t="s">
        <v>41</v>
      </c>
      <c r="J8362" s="2">
        <v>45014.630497534723</v>
      </c>
      <c r="K8362" t="s">
        <v>41</v>
      </c>
      <c r="L8362" t="str">
        <f>VLOOKUP(C8362,ACCOUNT_MAPPING!A:C,3,FALSE)</f>
        <v>Landscaping</v>
      </c>
    </row>
    <row r="8363" spans="1:12" hidden="1">
      <c r="A8363">
        <v>4947</v>
      </c>
      <c r="B8363" t="s">
        <v>3171</v>
      </c>
      <c r="C8363">
        <v>50905000</v>
      </c>
      <c r="D8363" t="s">
        <v>17</v>
      </c>
      <c r="E8363" t="s">
        <v>13</v>
      </c>
      <c r="F8363" t="s">
        <v>13</v>
      </c>
      <c r="G8363" t="s">
        <v>9252</v>
      </c>
      <c r="H8363" s="2">
        <v>44922.600577233796</v>
      </c>
      <c r="I8363" t="s">
        <v>826</v>
      </c>
      <c r="J8363" s="2">
        <v>44922.600577233796</v>
      </c>
      <c r="K8363" t="s">
        <v>826</v>
      </c>
      <c r="L8363" t="str">
        <f>VLOOKUP(C8363,ACCOUNT_MAPPING!A:C,3,FALSE)</f>
        <v>Landscaping</v>
      </c>
    </row>
    <row r="8364" spans="1:12" hidden="1">
      <c r="A8364">
        <v>4941</v>
      </c>
      <c r="B8364" t="s">
        <v>1636</v>
      </c>
      <c r="C8364">
        <v>50905000</v>
      </c>
      <c r="D8364" t="s">
        <v>12</v>
      </c>
      <c r="E8364" t="s">
        <v>13</v>
      </c>
      <c r="F8364" t="s">
        <v>13</v>
      </c>
      <c r="G8364" t="s">
        <v>9253</v>
      </c>
      <c r="H8364" s="2">
        <v>45014.875238541666</v>
      </c>
      <c r="I8364" t="s">
        <v>1280</v>
      </c>
      <c r="J8364" s="2">
        <v>45014.875238541666</v>
      </c>
      <c r="K8364" t="s">
        <v>1280</v>
      </c>
      <c r="L8364" t="str">
        <f>VLOOKUP(C8364,ACCOUNT_MAPPING!A:C,3,FALSE)</f>
        <v>Landscaping</v>
      </c>
    </row>
    <row r="8365" spans="1:12" hidden="1">
      <c r="A8365">
        <v>4944</v>
      </c>
      <c r="B8365" t="s">
        <v>1637</v>
      </c>
      <c r="C8365">
        <v>50905000</v>
      </c>
      <c r="D8365" t="s">
        <v>12</v>
      </c>
      <c r="E8365" t="s">
        <v>13</v>
      </c>
      <c r="F8365" t="s">
        <v>13</v>
      </c>
      <c r="G8365" t="s">
        <v>9254</v>
      </c>
      <c r="H8365" s="2">
        <v>45021.613650231484</v>
      </c>
      <c r="I8365" t="s">
        <v>123</v>
      </c>
      <c r="J8365" s="2">
        <v>45021.613650231484</v>
      </c>
      <c r="K8365" t="s">
        <v>123</v>
      </c>
      <c r="L8365" t="str">
        <f>VLOOKUP(C8365,ACCOUNT_MAPPING!A:C,3,FALSE)</f>
        <v>Landscaping</v>
      </c>
    </row>
    <row r="8366" spans="1:12" hidden="1">
      <c r="A8366">
        <v>5408</v>
      </c>
      <c r="B8366" t="s">
        <v>2202</v>
      </c>
      <c r="C8366">
        <v>50905000</v>
      </c>
      <c r="D8366" t="s">
        <v>17</v>
      </c>
      <c r="E8366" t="s">
        <v>13</v>
      </c>
      <c r="F8366" t="s">
        <v>13</v>
      </c>
      <c r="G8366" t="s">
        <v>9255</v>
      </c>
      <c r="H8366" s="2">
        <v>44915.405146331017</v>
      </c>
      <c r="I8366" t="s">
        <v>1092</v>
      </c>
      <c r="J8366" s="2">
        <v>44915.405146331017</v>
      </c>
      <c r="K8366" t="s">
        <v>1092</v>
      </c>
      <c r="L8366" t="str">
        <f>VLOOKUP(C8366,ACCOUNT_MAPPING!A:C,3,FALSE)</f>
        <v>Landscaping</v>
      </c>
    </row>
    <row r="8367" spans="1:12" hidden="1">
      <c r="A8367">
        <v>4945</v>
      </c>
      <c r="B8367" t="s">
        <v>1634</v>
      </c>
      <c r="C8367">
        <v>50905000</v>
      </c>
      <c r="D8367" t="s">
        <v>12</v>
      </c>
      <c r="E8367" t="s">
        <v>13</v>
      </c>
      <c r="F8367" t="s">
        <v>13</v>
      </c>
      <c r="G8367" t="s">
        <v>9253</v>
      </c>
      <c r="H8367" s="2">
        <v>45014.868816631948</v>
      </c>
      <c r="I8367" t="s">
        <v>1280</v>
      </c>
      <c r="J8367" s="2">
        <v>45014.868816631948</v>
      </c>
      <c r="K8367" t="s">
        <v>1280</v>
      </c>
      <c r="L8367" t="str">
        <f>VLOOKUP(C8367,ACCOUNT_MAPPING!A:C,3,FALSE)</f>
        <v>Landscaping</v>
      </c>
    </row>
    <row r="8368" spans="1:12" hidden="1">
      <c r="A8368">
        <v>8495</v>
      </c>
      <c r="B8368" t="s">
        <v>9256</v>
      </c>
      <c r="C8368">
        <v>50905000</v>
      </c>
      <c r="D8368" t="s">
        <v>17</v>
      </c>
      <c r="E8368" t="s">
        <v>13</v>
      </c>
      <c r="F8368" t="s">
        <v>13</v>
      </c>
      <c r="G8368" t="s">
        <v>9257</v>
      </c>
      <c r="H8368" s="2">
        <v>44923.751225729167</v>
      </c>
      <c r="I8368" t="s">
        <v>19</v>
      </c>
      <c r="J8368" s="2">
        <v>44923.751225729167</v>
      </c>
      <c r="K8368" t="s">
        <v>19</v>
      </c>
      <c r="L8368" t="str">
        <f>VLOOKUP(C8368,ACCOUNT_MAPPING!A:C,3,FALSE)</f>
        <v>Landscaping</v>
      </c>
    </row>
    <row r="8369" spans="1:12" hidden="1">
      <c r="A8369">
        <v>8498</v>
      </c>
      <c r="B8369" t="s">
        <v>1639</v>
      </c>
      <c r="C8369">
        <v>50905000</v>
      </c>
      <c r="D8369" t="s">
        <v>12</v>
      </c>
      <c r="E8369" t="s">
        <v>13</v>
      </c>
      <c r="F8369" t="s">
        <v>13</v>
      </c>
      <c r="G8369" t="s">
        <v>9258</v>
      </c>
      <c r="H8369" s="2">
        <v>45014.753549421293</v>
      </c>
      <c r="I8369" t="s">
        <v>19</v>
      </c>
      <c r="J8369" s="2">
        <v>45014.753549421293</v>
      </c>
      <c r="K8369" t="s">
        <v>19</v>
      </c>
      <c r="L8369" t="str">
        <f>VLOOKUP(C8369,ACCOUNT_MAPPING!A:C,3,FALSE)</f>
        <v>Landscaping</v>
      </c>
    </row>
    <row r="8370" spans="1:12" hidden="1">
      <c r="A8370">
        <v>8512</v>
      </c>
      <c r="B8370" t="s">
        <v>9259</v>
      </c>
      <c r="C8370">
        <v>50905000</v>
      </c>
      <c r="D8370" t="s">
        <v>12</v>
      </c>
      <c r="E8370" t="s">
        <v>13</v>
      </c>
      <c r="F8370" t="s">
        <v>13</v>
      </c>
      <c r="G8370" t="s">
        <v>9260</v>
      </c>
      <c r="H8370" s="2">
        <v>45012.906364039351</v>
      </c>
      <c r="I8370" t="s">
        <v>179</v>
      </c>
      <c r="J8370" s="2">
        <v>45012.906364039351</v>
      </c>
      <c r="K8370" t="s">
        <v>179</v>
      </c>
      <c r="L8370" t="str">
        <f>VLOOKUP(C8370,ACCOUNT_MAPPING!A:C,3,FALSE)</f>
        <v>Landscaping</v>
      </c>
    </row>
    <row r="8371" spans="1:12" hidden="1">
      <c r="A8371">
        <v>8513</v>
      </c>
      <c r="B8371" t="s">
        <v>20</v>
      </c>
      <c r="C8371">
        <v>50905000</v>
      </c>
      <c r="D8371" t="s">
        <v>12</v>
      </c>
      <c r="E8371" t="s">
        <v>13</v>
      </c>
      <c r="F8371" t="s">
        <v>13</v>
      </c>
      <c r="G8371" t="s">
        <v>9261</v>
      </c>
      <c r="H8371" s="2">
        <v>45009.870484606479</v>
      </c>
      <c r="I8371" t="s">
        <v>22</v>
      </c>
      <c r="J8371" s="2">
        <v>45009.870484606479</v>
      </c>
      <c r="K8371" t="s">
        <v>22</v>
      </c>
      <c r="L8371" t="str">
        <f>VLOOKUP(C8371,ACCOUNT_MAPPING!A:C,3,FALSE)</f>
        <v>Landscaping</v>
      </c>
    </row>
    <row r="8372" spans="1:12" hidden="1">
      <c r="A8372">
        <v>8519</v>
      </c>
      <c r="B8372" t="s">
        <v>1651</v>
      </c>
      <c r="C8372">
        <v>50905000</v>
      </c>
      <c r="D8372" t="s">
        <v>12</v>
      </c>
      <c r="E8372" t="s">
        <v>13</v>
      </c>
      <c r="F8372" t="s">
        <v>13</v>
      </c>
      <c r="G8372" t="s">
        <v>9262</v>
      </c>
      <c r="H8372" s="2">
        <v>45021.632336226852</v>
      </c>
      <c r="I8372" t="s">
        <v>1422</v>
      </c>
      <c r="J8372" s="2">
        <v>45021.632336226852</v>
      </c>
      <c r="K8372" t="s">
        <v>1422</v>
      </c>
      <c r="L8372" t="str">
        <f>VLOOKUP(C8372,ACCOUNT_MAPPING!A:C,3,FALSE)</f>
        <v>Landscaping</v>
      </c>
    </row>
    <row r="8373" spans="1:12" hidden="1">
      <c r="A8373">
        <v>8521</v>
      </c>
      <c r="B8373" t="s">
        <v>2209</v>
      </c>
      <c r="C8373">
        <v>50905000</v>
      </c>
      <c r="D8373" t="s">
        <v>17</v>
      </c>
      <c r="E8373" t="s">
        <v>13</v>
      </c>
      <c r="F8373" t="s">
        <v>13</v>
      </c>
      <c r="G8373" t="s">
        <v>9263</v>
      </c>
      <c r="H8373" s="2">
        <v>44922.680273032405</v>
      </c>
      <c r="I8373" t="s">
        <v>15</v>
      </c>
      <c r="J8373" s="2">
        <v>44922.680273032405</v>
      </c>
      <c r="K8373" t="s">
        <v>15</v>
      </c>
      <c r="L8373" t="str">
        <f>VLOOKUP(C8373,ACCOUNT_MAPPING!A:C,3,FALSE)</f>
        <v>Landscaping</v>
      </c>
    </row>
    <row r="8374" spans="1:12" hidden="1">
      <c r="A8374">
        <v>8479</v>
      </c>
      <c r="B8374" t="s">
        <v>9264</v>
      </c>
      <c r="C8374">
        <v>50905000</v>
      </c>
      <c r="D8374" t="s">
        <v>12</v>
      </c>
      <c r="E8374" t="s">
        <v>13</v>
      </c>
      <c r="F8374" t="s">
        <v>13</v>
      </c>
      <c r="G8374" t="s">
        <v>9265</v>
      </c>
      <c r="H8374" s="2">
        <v>45012.901453622682</v>
      </c>
      <c r="I8374" t="s">
        <v>179</v>
      </c>
      <c r="J8374" s="2">
        <v>45012.901453622682</v>
      </c>
      <c r="K8374" t="s">
        <v>179</v>
      </c>
      <c r="L8374" t="str">
        <f>VLOOKUP(C8374,ACCOUNT_MAPPING!A:C,3,FALSE)</f>
        <v>Landscaping</v>
      </c>
    </row>
    <row r="8375" spans="1:12" hidden="1">
      <c r="A8375">
        <v>8490</v>
      </c>
      <c r="B8375" t="s">
        <v>3731</v>
      </c>
      <c r="C8375">
        <v>50905000</v>
      </c>
      <c r="D8375" t="s">
        <v>17</v>
      </c>
      <c r="E8375" t="s">
        <v>13</v>
      </c>
      <c r="F8375" t="s">
        <v>13</v>
      </c>
      <c r="G8375" t="s">
        <v>9266</v>
      </c>
      <c r="H8375" s="2">
        <v>44922.902093750003</v>
      </c>
      <c r="I8375" t="s">
        <v>19</v>
      </c>
      <c r="J8375" s="2">
        <v>44922.902093750003</v>
      </c>
      <c r="K8375" t="s">
        <v>19</v>
      </c>
      <c r="L8375" t="str">
        <f>VLOOKUP(C8375,ACCOUNT_MAPPING!A:C,3,FALSE)</f>
        <v>Landscaping</v>
      </c>
    </row>
    <row r="8376" spans="1:12" hidden="1">
      <c r="A8376">
        <v>8499</v>
      </c>
      <c r="B8376" t="s">
        <v>6480</v>
      </c>
      <c r="C8376">
        <v>50905000</v>
      </c>
      <c r="D8376" t="s">
        <v>17</v>
      </c>
      <c r="E8376" t="s">
        <v>13</v>
      </c>
      <c r="F8376" t="s">
        <v>13</v>
      </c>
      <c r="G8376" t="s">
        <v>9267</v>
      </c>
      <c r="H8376" s="2">
        <v>44923.838497835648</v>
      </c>
      <c r="I8376" t="s">
        <v>19</v>
      </c>
      <c r="J8376" s="2">
        <v>44923.838497835648</v>
      </c>
      <c r="K8376" t="s">
        <v>19</v>
      </c>
      <c r="L8376" t="str">
        <f>VLOOKUP(C8376,ACCOUNT_MAPPING!A:C,3,FALSE)</f>
        <v>Landscaping</v>
      </c>
    </row>
    <row r="8377" spans="1:12" hidden="1">
      <c r="A8377">
        <v>8523</v>
      </c>
      <c r="B8377" t="s">
        <v>4354</v>
      </c>
      <c r="C8377">
        <v>50905000</v>
      </c>
      <c r="D8377" t="s">
        <v>12</v>
      </c>
      <c r="E8377" t="s">
        <v>13</v>
      </c>
      <c r="F8377" t="s">
        <v>13</v>
      </c>
      <c r="G8377" t="s">
        <v>9268</v>
      </c>
      <c r="H8377" s="2">
        <v>45021.664508298614</v>
      </c>
      <c r="I8377" t="s">
        <v>1422</v>
      </c>
      <c r="J8377" s="2">
        <v>45021.664508298614</v>
      </c>
      <c r="K8377" t="s">
        <v>1422</v>
      </c>
      <c r="L8377" t="str">
        <f>VLOOKUP(C8377,ACCOUNT_MAPPING!A:C,3,FALSE)</f>
        <v>Landscaping</v>
      </c>
    </row>
    <row r="8378" spans="1:12" hidden="1">
      <c r="A8378">
        <v>8514</v>
      </c>
      <c r="B8378" t="s">
        <v>1649</v>
      </c>
      <c r="C8378">
        <v>50905000</v>
      </c>
      <c r="D8378" t="s">
        <v>12</v>
      </c>
      <c r="E8378" t="s">
        <v>13</v>
      </c>
      <c r="F8378" t="s">
        <v>13</v>
      </c>
      <c r="G8378" t="s">
        <v>9269</v>
      </c>
      <c r="H8378" s="2">
        <v>45009.880637233793</v>
      </c>
      <c r="I8378" t="s">
        <v>22</v>
      </c>
      <c r="J8378" s="2">
        <v>45009.880637233793</v>
      </c>
      <c r="K8378" t="s">
        <v>22</v>
      </c>
      <c r="L8378" t="str">
        <f>VLOOKUP(C8378,ACCOUNT_MAPPING!A:C,3,FALSE)</f>
        <v>Landscaping</v>
      </c>
    </row>
    <row r="8379" spans="1:12" hidden="1">
      <c r="A8379">
        <v>8590</v>
      </c>
      <c r="B8379" t="s">
        <v>1663</v>
      </c>
      <c r="C8379">
        <v>50905000</v>
      </c>
      <c r="D8379" t="s">
        <v>17</v>
      </c>
      <c r="E8379" t="s">
        <v>13</v>
      </c>
      <c r="F8379" t="s">
        <v>13</v>
      </c>
      <c r="G8379" t="s">
        <v>9270</v>
      </c>
      <c r="H8379" s="2">
        <v>44923.880895567127</v>
      </c>
      <c r="I8379" t="s">
        <v>19</v>
      </c>
      <c r="J8379" s="2">
        <v>44923.880895567127</v>
      </c>
      <c r="K8379" t="s">
        <v>19</v>
      </c>
      <c r="L8379" t="str">
        <f>VLOOKUP(C8379,ACCOUNT_MAPPING!A:C,3,FALSE)</f>
        <v>Landscaping</v>
      </c>
    </row>
    <row r="8380" spans="1:12" hidden="1">
      <c r="A8380">
        <v>8610</v>
      </c>
      <c r="B8380" t="s">
        <v>2215</v>
      </c>
      <c r="C8380">
        <v>50905000</v>
      </c>
      <c r="D8380" t="s">
        <v>17</v>
      </c>
      <c r="E8380" t="s">
        <v>13</v>
      </c>
      <c r="F8380" t="s">
        <v>13</v>
      </c>
      <c r="G8380" t="s">
        <v>9271</v>
      </c>
      <c r="H8380" s="2">
        <v>44923.628944641205</v>
      </c>
      <c r="I8380" t="s">
        <v>702</v>
      </c>
      <c r="J8380" s="2">
        <v>44923.628944641205</v>
      </c>
      <c r="K8380" t="s">
        <v>702</v>
      </c>
      <c r="L8380" t="str">
        <f>VLOOKUP(C8380,ACCOUNT_MAPPING!A:C,3,FALSE)</f>
        <v>Landscaping</v>
      </c>
    </row>
    <row r="8381" spans="1:12" hidden="1">
      <c r="A8381">
        <v>8614</v>
      </c>
      <c r="B8381" t="s">
        <v>32</v>
      </c>
      <c r="C8381">
        <v>50905000</v>
      </c>
      <c r="D8381" t="s">
        <v>12</v>
      </c>
      <c r="E8381" t="s">
        <v>13</v>
      </c>
      <c r="F8381" t="s">
        <v>13</v>
      </c>
      <c r="G8381" t="s">
        <v>9272</v>
      </c>
      <c r="H8381" s="2">
        <v>45014.692335034721</v>
      </c>
      <c r="I8381" t="s">
        <v>34</v>
      </c>
      <c r="J8381" s="2">
        <v>45014.692335034721</v>
      </c>
      <c r="K8381" t="s">
        <v>34</v>
      </c>
      <c r="L8381" t="str">
        <f>VLOOKUP(C8381,ACCOUNT_MAPPING!A:C,3,FALSE)</f>
        <v>Landscaping</v>
      </c>
    </row>
    <row r="8382" spans="1:12" hidden="1">
      <c r="A8382">
        <v>8641</v>
      </c>
      <c r="B8382" t="s">
        <v>703</v>
      </c>
      <c r="C8382">
        <v>50905000</v>
      </c>
      <c r="D8382" t="s">
        <v>63</v>
      </c>
      <c r="E8382" t="s">
        <v>13</v>
      </c>
      <c r="F8382" t="s">
        <v>13</v>
      </c>
      <c r="G8382" t="s">
        <v>9273</v>
      </c>
      <c r="H8382" s="2">
        <v>44876.429732372686</v>
      </c>
      <c r="I8382" t="s">
        <v>31</v>
      </c>
      <c r="J8382" s="2">
        <v>44876.429732372686</v>
      </c>
      <c r="K8382" t="s">
        <v>31</v>
      </c>
      <c r="L8382" t="str">
        <f>VLOOKUP(C8382,ACCOUNT_MAPPING!A:C,3,FALSE)</f>
        <v>Landscaping</v>
      </c>
    </row>
    <row r="8383" spans="1:12" hidden="1">
      <c r="A8383">
        <v>8646</v>
      </c>
      <c r="B8383" t="s">
        <v>3742</v>
      </c>
      <c r="C8383">
        <v>50905000</v>
      </c>
      <c r="D8383" t="s">
        <v>17</v>
      </c>
      <c r="E8383" t="s">
        <v>13</v>
      </c>
      <c r="F8383" t="s">
        <v>13</v>
      </c>
      <c r="G8383" t="s">
        <v>9274</v>
      </c>
      <c r="H8383" s="2">
        <v>44919.58050300926</v>
      </c>
      <c r="I8383" t="s">
        <v>31</v>
      </c>
      <c r="J8383" s="2">
        <v>44919.58050300926</v>
      </c>
      <c r="K8383" t="s">
        <v>31</v>
      </c>
      <c r="L8383" t="str">
        <f>VLOOKUP(C8383,ACCOUNT_MAPPING!A:C,3,FALSE)</f>
        <v>Landscaping</v>
      </c>
    </row>
    <row r="8384" spans="1:12" hidden="1">
      <c r="A8384">
        <v>8643</v>
      </c>
      <c r="B8384" t="s">
        <v>6541</v>
      </c>
      <c r="C8384">
        <v>50905000</v>
      </c>
      <c r="D8384" t="s">
        <v>63</v>
      </c>
      <c r="E8384" t="s">
        <v>13</v>
      </c>
      <c r="F8384" t="s">
        <v>13</v>
      </c>
      <c r="G8384" t="s">
        <v>9275</v>
      </c>
      <c r="H8384" s="2">
        <v>44876.444259374999</v>
      </c>
      <c r="I8384" t="s">
        <v>31</v>
      </c>
      <c r="J8384" s="2">
        <v>44876.444259374999</v>
      </c>
      <c r="K8384" t="s">
        <v>31</v>
      </c>
      <c r="L8384" t="str">
        <f>VLOOKUP(C8384,ACCOUNT_MAPPING!A:C,3,FALSE)</f>
        <v>Landscaping</v>
      </c>
    </row>
    <row r="8385" spans="1:12" hidden="1">
      <c r="A8385">
        <v>8654</v>
      </c>
      <c r="B8385" t="s">
        <v>2226</v>
      </c>
      <c r="C8385">
        <v>50905000</v>
      </c>
      <c r="D8385" t="s">
        <v>17</v>
      </c>
      <c r="E8385" t="s">
        <v>13</v>
      </c>
      <c r="F8385" t="s">
        <v>13</v>
      </c>
      <c r="G8385" t="s">
        <v>9276</v>
      </c>
      <c r="H8385" s="2">
        <v>44923.713947719909</v>
      </c>
      <c r="I8385" t="s">
        <v>809</v>
      </c>
      <c r="J8385" s="2">
        <v>44923.713947719909</v>
      </c>
      <c r="K8385" t="s">
        <v>809</v>
      </c>
      <c r="L8385" t="str">
        <f>VLOOKUP(C8385,ACCOUNT_MAPPING!A:C,3,FALSE)</f>
        <v>Landscaping</v>
      </c>
    </row>
    <row r="8386" spans="1:12" hidden="1">
      <c r="A8386">
        <v>8665</v>
      </c>
      <c r="B8386" t="s">
        <v>1668</v>
      </c>
      <c r="C8386">
        <v>50905000</v>
      </c>
      <c r="D8386" t="s">
        <v>17</v>
      </c>
      <c r="E8386" t="s">
        <v>13</v>
      </c>
      <c r="F8386" t="s">
        <v>13</v>
      </c>
      <c r="G8386" t="s">
        <v>9277</v>
      </c>
      <c r="H8386" s="2">
        <v>44923.679403321759</v>
      </c>
      <c r="I8386" t="s">
        <v>15</v>
      </c>
      <c r="J8386" s="2">
        <v>44923.679403321759</v>
      </c>
      <c r="K8386" t="s">
        <v>15</v>
      </c>
      <c r="L8386" t="str">
        <f>VLOOKUP(C8386,ACCOUNT_MAPPING!A:C,3,FALSE)</f>
        <v>Landscaping</v>
      </c>
    </row>
    <row r="8387" spans="1:12" hidden="1">
      <c r="A8387">
        <v>8660</v>
      </c>
      <c r="B8387" t="s">
        <v>8445</v>
      </c>
      <c r="C8387">
        <v>50905000</v>
      </c>
      <c r="D8387" t="s">
        <v>17</v>
      </c>
      <c r="E8387" t="s">
        <v>13</v>
      </c>
      <c r="F8387" t="s">
        <v>13</v>
      </c>
      <c r="G8387" t="s">
        <v>9278</v>
      </c>
      <c r="H8387" s="2">
        <v>44923.367923460646</v>
      </c>
      <c r="I8387" t="s">
        <v>87</v>
      </c>
      <c r="J8387" s="2">
        <v>44923.367923460646</v>
      </c>
      <c r="K8387" t="s">
        <v>87</v>
      </c>
      <c r="L8387" t="str">
        <f>VLOOKUP(C8387,ACCOUNT_MAPPING!A:C,3,FALSE)</f>
        <v>Landscaping</v>
      </c>
    </row>
    <row r="8388" spans="1:12" hidden="1">
      <c r="A8388">
        <v>8664</v>
      </c>
      <c r="B8388" t="s">
        <v>1173</v>
      </c>
      <c r="C8388">
        <v>50905000</v>
      </c>
      <c r="D8388" t="s">
        <v>17</v>
      </c>
      <c r="E8388" t="s">
        <v>13</v>
      </c>
      <c r="F8388" t="s">
        <v>13</v>
      </c>
      <c r="G8388" t="s">
        <v>9279</v>
      </c>
      <c r="H8388" s="2">
        <v>44916.709262881945</v>
      </c>
      <c r="I8388" t="s">
        <v>1175</v>
      </c>
      <c r="J8388" s="2">
        <v>44916.709262881945</v>
      </c>
      <c r="K8388" t="s">
        <v>1175</v>
      </c>
      <c r="L8388" t="str">
        <f>VLOOKUP(C8388,ACCOUNT_MAPPING!A:C,3,FALSE)</f>
        <v>Landscaping</v>
      </c>
    </row>
    <row r="8389" spans="1:12" hidden="1">
      <c r="A8389">
        <v>8675</v>
      </c>
      <c r="B8389" t="s">
        <v>2236</v>
      </c>
      <c r="C8389">
        <v>50905000</v>
      </c>
      <c r="D8389" t="s">
        <v>17</v>
      </c>
      <c r="E8389" t="s">
        <v>13</v>
      </c>
      <c r="F8389" t="s">
        <v>13</v>
      </c>
      <c r="G8389" t="s">
        <v>9280</v>
      </c>
      <c r="H8389" s="2">
        <v>44915.700924537035</v>
      </c>
      <c r="I8389" t="s">
        <v>1675</v>
      </c>
      <c r="J8389" s="2">
        <v>44915.700924537035</v>
      </c>
      <c r="K8389" t="s">
        <v>1675</v>
      </c>
      <c r="L8389" t="str">
        <f>VLOOKUP(C8389,ACCOUNT_MAPPING!A:C,3,FALSE)</f>
        <v>Landscaping</v>
      </c>
    </row>
    <row r="8390" spans="1:12" hidden="1">
      <c r="A8390">
        <v>8678</v>
      </c>
      <c r="B8390" t="s">
        <v>1673</v>
      </c>
      <c r="C8390">
        <v>50905000</v>
      </c>
      <c r="D8390" t="s">
        <v>17</v>
      </c>
      <c r="E8390" t="s">
        <v>13</v>
      </c>
      <c r="F8390" t="s">
        <v>13</v>
      </c>
      <c r="G8390" t="s">
        <v>9281</v>
      </c>
      <c r="H8390" s="2">
        <v>44916.71302314815</v>
      </c>
      <c r="I8390" t="s">
        <v>1675</v>
      </c>
      <c r="J8390" s="2">
        <v>44916.71302314815</v>
      </c>
      <c r="K8390" t="s">
        <v>1675</v>
      </c>
      <c r="L8390" t="str">
        <f>VLOOKUP(C8390,ACCOUNT_MAPPING!A:C,3,FALSE)</f>
        <v>Landscaping</v>
      </c>
    </row>
    <row r="8391" spans="1:12" hidden="1">
      <c r="A8391">
        <v>8657</v>
      </c>
      <c r="B8391" t="s">
        <v>3203</v>
      </c>
      <c r="C8391">
        <v>50905000</v>
      </c>
      <c r="D8391" t="s">
        <v>17</v>
      </c>
      <c r="E8391" t="s">
        <v>13</v>
      </c>
      <c r="F8391" t="s">
        <v>13</v>
      </c>
      <c r="G8391" t="s">
        <v>9282</v>
      </c>
      <c r="H8391" s="2">
        <v>44916.700840937498</v>
      </c>
      <c r="I8391" t="s">
        <v>1175</v>
      </c>
      <c r="J8391" s="2">
        <v>44916.700840937498</v>
      </c>
      <c r="K8391" t="s">
        <v>1175</v>
      </c>
      <c r="L8391" t="str">
        <f>VLOOKUP(C8391,ACCOUNT_MAPPING!A:C,3,FALSE)</f>
        <v>Landscaping</v>
      </c>
    </row>
    <row r="8392" spans="1:12" hidden="1">
      <c r="A8392">
        <v>8673</v>
      </c>
      <c r="B8392" t="s">
        <v>2230</v>
      </c>
      <c r="C8392">
        <v>50905000</v>
      </c>
      <c r="D8392" t="s">
        <v>17</v>
      </c>
      <c r="E8392" t="s">
        <v>13</v>
      </c>
      <c r="F8392" t="s">
        <v>13</v>
      </c>
      <c r="G8392" t="s">
        <v>9283</v>
      </c>
      <c r="H8392" s="2">
        <v>44923.682870254626</v>
      </c>
      <c r="I8392" t="s">
        <v>15</v>
      </c>
      <c r="J8392" s="2">
        <v>44923.682870254626</v>
      </c>
      <c r="K8392" t="s">
        <v>15</v>
      </c>
      <c r="L8392" t="str">
        <f>VLOOKUP(C8392,ACCOUNT_MAPPING!A:C,3,FALSE)</f>
        <v>Landscaping</v>
      </c>
    </row>
    <row r="8393" spans="1:12" hidden="1">
      <c r="A8393">
        <v>8725</v>
      </c>
      <c r="B8393" t="s">
        <v>37</v>
      </c>
      <c r="C8393">
        <v>50905000</v>
      </c>
      <c r="D8393" t="s">
        <v>17</v>
      </c>
      <c r="E8393" t="s">
        <v>13</v>
      </c>
      <c r="F8393" t="s">
        <v>13</v>
      </c>
      <c r="G8393" t="s">
        <v>9284</v>
      </c>
      <c r="H8393" s="2">
        <v>44916.814300729166</v>
      </c>
      <c r="I8393" t="s">
        <v>22</v>
      </c>
      <c r="J8393" s="2">
        <v>44916.814300729166</v>
      </c>
      <c r="K8393" t="s">
        <v>22</v>
      </c>
      <c r="L8393" t="str">
        <f>VLOOKUP(C8393,ACCOUNT_MAPPING!A:C,3,FALSE)</f>
        <v>Landscaping</v>
      </c>
    </row>
    <row r="8394" spans="1:12" hidden="1">
      <c r="A8394">
        <v>8756</v>
      </c>
      <c r="B8394" t="s">
        <v>2254</v>
      </c>
      <c r="C8394">
        <v>50905000</v>
      </c>
      <c r="D8394" t="s">
        <v>17</v>
      </c>
      <c r="E8394" t="s">
        <v>13</v>
      </c>
      <c r="F8394" t="s">
        <v>13</v>
      </c>
      <c r="G8394" t="s">
        <v>9285</v>
      </c>
      <c r="H8394" s="2">
        <v>44916.613866435182</v>
      </c>
      <c r="I8394" t="s">
        <v>1175</v>
      </c>
      <c r="J8394" s="2">
        <v>44916.613866435182</v>
      </c>
      <c r="K8394" t="s">
        <v>1175</v>
      </c>
      <c r="L8394" t="str">
        <f>VLOOKUP(C8394,ACCOUNT_MAPPING!A:C,3,FALSE)</f>
        <v>Landscaping</v>
      </c>
    </row>
    <row r="8395" spans="1:12" hidden="1">
      <c r="A8395">
        <v>8677</v>
      </c>
      <c r="B8395" t="s">
        <v>2228</v>
      </c>
      <c r="C8395">
        <v>50905000</v>
      </c>
      <c r="D8395" t="s">
        <v>17</v>
      </c>
      <c r="E8395" t="s">
        <v>13</v>
      </c>
      <c r="F8395" t="s">
        <v>13</v>
      </c>
      <c r="G8395" t="s">
        <v>9286</v>
      </c>
      <c r="H8395" s="2">
        <v>44916.644048379632</v>
      </c>
      <c r="I8395" t="s">
        <v>1675</v>
      </c>
      <c r="J8395" s="2">
        <v>44916.644048379632</v>
      </c>
      <c r="K8395" t="s">
        <v>1675</v>
      </c>
      <c r="L8395" t="str">
        <f>VLOOKUP(C8395,ACCOUNT_MAPPING!A:C,3,FALSE)</f>
        <v>Landscaping</v>
      </c>
    </row>
    <row r="8396" spans="1:12" hidden="1">
      <c r="A8396">
        <v>8719</v>
      </c>
      <c r="B8396" t="s">
        <v>2256</v>
      </c>
      <c r="C8396">
        <v>50905000</v>
      </c>
      <c r="D8396" t="s">
        <v>17</v>
      </c>
      <c r="E8396" t="s">
        <v>13</v>
      </c>
      <c r="F8396" t="s">
        <v>13</v>
      </c>
      <c r="G8396" t="s">
        <v>9287</v>
      </c>
      <c r="H8396" s="2">
        <v>44916.797336342592</v>
      </c>
      <c r="I8396" t="s">
        <v>22</v>
      </c>
      <c r="J8396" s="2">
        <v>44916.797336342592</v>
      </c>
      <c r="K8396" t="s">
        <v>22</v>
      </c>
      <c r="L8396" t="str">
        <f>VLOOKUP(C8396,ACCOUNT_MAPPING!A:C,3,FALSE)</f>
        <v>Landscaping</v>
      </c>
    </row>
    <row r="8397" spans="1:12" hidden="1">
      <c r="A8397">
        <v>8718</v>
      </c>
      <c r="B8397" t="s">
        <v>5808</v>
      </c>
      <c r="C8397">
        <v>50905000</v>
      </c>
      <c r="D8397" t="s">
        <v>12</v>
      </c>
      <c r="E8397" t="s">
        <v>13</v>
      </c>
      <c r="F8397" t="s">
        <v>13</v>
      </c>
      <c r="G8397" t="s">
        <v>9288</v>
      </c>
      <c r="H8397" s="2">
        <v>45009.813860335649</v>
      </c>
      <c r="I8397" t="s">
        <v>22</v>
      </c>
      <c r="J8397" s="2">
        <v>45009.813860335649</v>
      </c>
      <c r="K8397" t="s">
        <v>22</v>
      </c>
      <c r="L8397" t="str">
        <f>VLOOKUP(C8397,ACCOUNT_MAPPING!A:C,3,FALSE)</f>
        <v>Landscaping</v>
      </c>
    </row>
    <row r="8398" spans="1:12" hidden="1">
      <c r="A8398">
        <v>8757</v>
      </c>
      <c r="B8398" t="s">
        <v>1378</v>
      </c>
      <c r="C8398">
        <v>50905000</v>
      </c>
      <c r="D8398" t="s">
        <v>17</v>
      </c>
      <c r="E8398" t="s">
        <v>13</v>
      </c>
      <c r="F8398" t="s">
        <v>13</v>
      </c>
      <c r="G8398" t="s">
        <v>9279</v>
      </c>
      <c r="H8398" s="2">
        <v>44916.623869293981</v>
      </c>
      <c r="I8398" t="s">
        <v>1175</v>
      </c>
      <c r="J8398" s="2">
        <v>44916.623869293981</v>
      </c>
      <c r="K8398" t="s">
        <v>1175</v>
      </c>
      <c r="L8398" t="str">
        <f>VLOOKUP(C8398,ACCOUNT_MAPPING!A:C,3,FALSE)</f>
        <v>Landscaping</v>
      </c>
    </row>
    <row r="8399" spans="1:12" hidden="1">
      <c r="A8399">
        <v>8830</v>
      </c>
      <c r="B8399" t="s">
        <v>2276</v>
      </c>
      <c r="C8399">
        <v>50905000</v>
      </c>
      <c r="D8399" t="s">
        <v>17</v>
      </c>
      <c r="E8399" t="s">
        <v>13</v>
      </c>
      <c r="F8399" t="s">
        <v>13</v>
      </c>
      <c r="G8399" t="s">
        <v>9289</v>
      </c>
      <c r="H8399" s="2">
        <v>44922.514859606483</v>
      </c>
      <c r="I8399" t="s">
        <v>41</v>
      </c>
      <c r="J8399" s="2">
        <v>44922.514859606483</v>
      </c>
      <c r="K8399" t="s">
        <v>41</v>
      </c>
      <c r="L8399" t="str">
        <f>VLOOKUP(C8399,ACCOUNT_MAPPING!A:C,3,FALSE)</f>
        <v>Landscaping</v>
      </c>
    </row>
    <row r="8400" spans="1:12" hidden="1">
      <c r="A8400">
        <v>8770</v>
      </c>
      <c r="B8400" t="s">
        <v>711</v>
      </c>
      <c r="C8400">
        <v>50905000</v>
      </c>
      <c r="D8400" t="s">
        <v>12</v>
      </c>
      <c r="E8400" t="s">
        <v>13</v>
      </c>
      <c r="F8400" t="s">
        <v>13</v>
      </c>
      <c r="G8400" t="s">
        <v>9290</v>
      </c>
      <c r="H8400" s="2">
        <v>45013.640627858797</v>
      </c>
      <c r="I8400" t="s">
        <v>244</v>
      </c>
      <c r="J8400" s="2">
        <v>45013.640627858797</v>
      </c>
      <c r="K8400" t="s">
        <v>244</v>
      </c>
      <c r="L8400" t="str">
        <f>VLOOKUP(C8400,ACCOUNT_MAPPING!A:C,3,FALSE)</f>
        <v>Landscaping</v>
      </c>
    </row>
    <row r="8401" spans="1:12" hidden="1">
      <c r="A8401">
        <v>8752</v>
      </c>
      <c r="B8401" t="s">
        <v>1681</v>
      </c>
      <c r="C8401">
        <v>50905000</v>
      </c>
      <c r="D8401" t="s">
        <v>17</v>
      </c>
      <c r="E8401" t="s">
        <v>13</v>
      </c>
      <c r="F8401" t="s">
        <v>13</v>
      </c>
      <c r="G8401" t="s">
        <v>9291</v>
      </c>
      <c r="H8401" s="2">
        <v>44924.763649270833</v>
      </c>
      <c r="I8401" t="s">
        <v>702</v>
      </c>
      <c r="J8401" s="2">
        <v>44924.763649270833</v>
      </c>
      <c r="K8401" t="s">
        <v>702</v>
      </c>
      <c r="L8401" t="str">
        <f>VLOOKUP(C8401,ACCOUNT_MAPPING!A:C,3,FALSE)</f>
        <v>Landscaping</v>
      </c>
    </row>
    <row r="8402" spans="1:12" hidden="1">
      <c r="A8402">
        <v>8760</v>
      </c>
      <c r="B8402" t="s">
        <v>9292</v>
      </c>
      <c r="C8402">
        <v>50905000</v>
      </c>
      <c r="D8402" t="s">
        <v>17</v>
      </c>
      <c r="E8402" t="s">
        <v>13</v>
      </c>
      <c r="F8402" t="s">
        <v>13</v>
      </c>
      <c r="G8402" t="s">
        <v>9278</v>
      </c>
      <c r="H8402" s="2">
        <v>44916.642848414354</v>
      </c>
      <c r="I8402" t="s">
        <v>87</v>
      </c>
      <c r="J8402" s="2">
        <v>44916.642848414354</v>
      </c>
      <c r="K8402" t="s">
        <v>87</v>
      </c>
      <c r="L8402" t="str">
        <f>VLOOKUP(C8402,ACCOUNT_MAPPING!A:C,3,FALSE)</f>
        <v>Landscaping</v>
      </c>
    </row>
    <row r="8403" spans="1:12" hidden="1">
      <c r="A8403">
        <v>8768</v>
      </c>
      <c r="B8403" t="s">
        <v>709</v>
      </c>
      <c r="C8403">
        <v>50905000</v>
      </c>
      <c r="D8403" t="s">
        <v>12</v>
      </c>
      <c r="E8403" t="s">
        <v>13</v>
      </c>
      <c r="F8403" t="s">
        <v>13</v>
      </c>
      <c r="G8403" t="s">
        <v>9293</v>
      </c>
      <c r="H8403" s="2">
        <v>45013.694290659725</v>
      </c>
      <c r="I8403" t="s">
        <v>8585</v>
      </c>
      <c r="J8403" s="2">
        <v>45013.694290659725</v>
      </c>
      <c r="K8403" t="s">
        <v>8585</v>
      </c>
      <c r="L8403" t="str">
        <f>VLOOKUP(C8403,ACCOUNT_MAPPING!A:C,3,FALSE)</f>
        <v>Landscaping</v>
      </c>
    </row>
    <row r="8404" spans="1:12" hidden="1">
      <c r="A8404">
        <v>8984</v>
      </c>
      <c r="B8404" t="s">
        <v>4461</v>
      </c>
      <c r="C8404">
        <v>50905000</v>
      </c>
      <c r="D8404" t="s">
        <v>12</v>
      </c>
      <c r="E8404" t="s">
        <v>13</v>
      </c>
      <c r="F8404" t="s">
        <v>13</v>
      </c>
      <c r="G8404" t="s">
        <v>9294</v>
      </c>
      <c r="H8404" s="2">
        <v>45020.918001192127</v>
      </c>
      <c r="I8404" t="s">
        <v>119</v>
      </c>
      <c r="J8404" s="2">
        <v>45020.918001192127</v>
      </c>
      <c r="K8404" t="s">
        <v>119</v>
      </c>
      <c r="L8404" t="str">
        <f>VLOOKUP(C8404,ACCOUNT_MAPPING!A:C,3,FALSE)</f>
        <v>Landscaping</v>
      </c>
    </row>
    <row r="8405" spans="1:12" hidden="1">
      <c r="A8405">
        <v>8827</v>
      </c>
      <c r="B8405" t="s">
        <v>2304</v>
      </c>
      <c r="C8405">
        <v>50905000</v>
      </c>
      <c r="D8405" t="s">
        <v>17</v>
      </c>
      <c r="E8405" t="s">
        <v>13</v>
      </c>
      <c r="F8405" t="s">
        <v>13</v>
      </c>
      <c r="G8405" t="s">
        <v>9295</v>
      </c>
      <c r="H8405" s="2">
        <v>44926.638332754628</v>
      </c>
      <c r="I8405" t="s">
        <v>497</v>
      </c>
      <c r="J8405" s="2">
        <v>44926.638332754628</v>
      </c>
      <c r="K8405" t="s">
        <v>497</v>
      </c>
      <c r="L8405" t="str">
        <f>VLOOKUP(C8405,ACCOUNT_MAPPING!A:C,3,FALSE)</f>
        <v>Landscaping</v>
      </c>
    </row>
    <row r="8406" spans="1:12" hidden="1">
      <c r="A8406">
        <v>9012</v>
      </c>
      <c r="B8406" t="s">
        <v>735</v>
      </c>
      <c r="C8406">
        <v>50905000</v>
      </c>
      <c r="D8406" t="s">
        <v>17</v>
      </c>
      <c r="E8406" t="s">
        <v>13</v>
      </c>
      <c r="F8406" t="s">
        <v>13</v>
      </c>
      <c r="G8406" t="s">
        <v>9296</v>
      </c>
      <c r="H8406" s="2">
        <v>44929.437876701391</v>
      </c>
      <c r="I8406" t="s">
        <v>715</v>
      </c>
      <c r="J8406" s="2">
        <v>44929.437876701391</v>
      </c>
      <c r="K8406" t="s">
        <v>715</v>
      </c>
      <c r="L8406" t="str">
        <f>VLOOKUP(C8406,ACCOUNT_MAPPING!A:C,3,FALSE)</f>
        <v>Landscaping</v>
      </c>
    </row>
    <row r="8407" spans="1:12" hidden="1">
      <c r="A8407">
        <v>8769</v>
      </c>
      <c r="B8407" t="s">
        <v>716</v>
      </c>
      <c r="C8407">
        <v>50905000</v>
      </c>
      <c r="D8407" t="s">
        <v>12</v>
      </c>
      <c r="E8407" t="s">
        <v>13</v>
      </c>
      <c r="F8407" t="s">
        <v>13</v>
      </c>
      <c r="G8407" t="s">
        <v>9297</v>
      </c>
      <c r="H8407" s="2">
        <v>45013.633803356483</v>
      </c>
      <c r="I8407" t="s">
        <v>244</v>
      </c>
      <c r="J8407" s="2">
        <v>45013.633803356483</v>
      </c>
      <c r="K8407" t="s">
        <v>244</v>
      </c>
      <c r="L8407" t="str">
        <f>VLOOKUP(C8407,ACCOUNT_MAPPING!A:C,3,FALSE)</f>
        <v>Landscaping</v>
      </c>
    </row>
    <row r="8408" spans="1:12" hidden="1">
      <c r="A8408">
        <v>9018</v>
      </c>
      <c r="B8408" t="s">
        <v>8451</v>
      </c>
      <c r="C8408">
        <v>50905000</v>
      </c>
      <c r="D8408" t="s">
        <v>17</v>
      </c>
      <c r="E8408" t="s">
        <v>13</v>
      </c>
      <c r="F8408" t="s">
        <v>13</v>
      </c>
      <c r="G8408" t="s">
        <v>9298</v>
      </c>
      <c r="H8408" s="2">
        <v>44917.505877812502</v>
      </c>
      <c r="I8408" t="s">
        <v>233</v>
      </c>
      <c r="J8408" s="2">
        <v>44917.505877812502</v>
      </c>
      <c r="K8408" t="s">
        <v>233</v>
      </c>
      <c r="L8408" t="str">
        <f>VLOOKUP(C8408,ACCOUNT_MAPPING!A:C,3,FALSE)</f>
        <v>Landscaping</v>
      </c>
    </row>
    <row r="8409" spans="1:12" hidden="1">
      <c r="A8409">
        <v>8966</v>
      </c>
      <c r="B8409" t="s">
        <v>9299</v>
      </c>
      <c r="C8409">
        <v>50905000</v>
      </c>
      <c r="D8409" t="s">
        <v>63</v>
      </c>
      <c r="E8409" t="s">
        <v>13</v>
      </c>
      <c r="F8409" t="s">
        <v>13</v>
      </c>
      <c r="G8409" t="s">
        <v>9300</v>
      </c>
      <c r="H8409" s="2">
        <v>44876.741560682873</v>
      </c>
      <c r="I8409" t="s">
        <v>202</v>
      </c>
      <c r="J8409" s="2">
        <v>44876.741560682873</v>
      </c>
      <c r="K8409" t="s">
        <v>202</v>
      </c>
      <c r="L8409" t="str">
        <f>VLOOKUP(C8409,ACCOUNT_MAPPING!A:C,3,FALSE)</f>
        <v>Landscaping</v>
      </c>
    </row>
    <row r="8410" spans="1:12" hidden="1">
      <c r="A8410">
        <v>8968</v>
      </c>
      <c r="B8410" t="s">
        <v>5567</v>
      </c>
      <c r="C8410">
        <v>50905000</v>
      </c>
      <c r="D8410" t="s">
        <v>63</v>
      </c>
      <c r="E8410" t="s">
        <v>13</v>
      </c>
      <c r="F8410" t="s">
        <v>13</v>
      </c>
      <c r="G8410" t="s">
        <v>9301</v>
      </c>
      <c r="H8410" s="2">
        <v>44876.762986111113</v>
      </c>
      <c r="I8410" t="s">
        <v>202</v>
      </c>
      <c r="J8410" s="2">
        <v>44876.762986111113</v>
      </c>
      <c r="K8410" t="s">
        <v>202</v>
      </c>
      <c r="L8410" t="str">
        <f>VLOOKUP(C8410,ACCOUNT_MAPPING!A:C,3,FALSE)</f>
        <v>Landscaping</v>
      </c>
    </row>
    <row r="8411" spans="1:12" hidden="1">
      <c r="A8411">
        <v>9022</v>
      </c>
      <c r="B8411" t="s">
        <v>4472</v>
      </c>
      <c r="C8411">
        <v>50905000</v>
      </c>
      <c r="D8411" t="s">
        <v>12</v>
      </c>
      <c r="E8411" t="s">
        <v>13</v>
      </c>
      <c r="F8411" t="s">
        <v>13</v>
      </c>
      <c r="G8411" t="s">
        <v>9302</v>
      </c>
      <c r="H8411" s="2">
        <v>45014.579913576388</v>
      </c>
      <c r="I8411" t="s">
        <v>1672</v>
      </c>
      <c r="J8411" s="2">
        <v>45014.579913576388</v>
      </c>
      <c r="K8411" t="s">
        <v>1672</v>
      </c>
      <c r="L8411" t="str">
        <f>VLOOKUP(C8411,ACCOUNT_MAPPING!A:C,3,FALSE)</f>
        <v>Landscaping</v>
      </c>
    </row>
    <row r="8412" spans="1:12" hidden="1">
      <c r="A8412">
        <v>9045</v>
      </c>
      <c r="B8412" t="s">
        <v>69</v>
      </c>
      <c r="C8412">
        <v>50905000</v>
      </c>
      <c r="D8412" t="s">
        <v>63</v>
      </c>
      <c r="E8412" t="s">
        <v>13</v>
      </c>
      <c r="F8412" t="s">
        <v>13</v>
      </c>
      <c r="G8412" t="s">
        <v>9303</v>
      </c>
      <c r="H8412" s="2">
        <v>44873.706689618055</v>
      </c>
      <c r="I8412" t="s">
        <v>56</v>
      </c>
      <c r="J8412" s="2">
        <v>44873.706689618055</v>
      </c>
      <c r="K8412" t="s">
        <v>56</v>
      </c>
      <c r="L8412" t="str">
        <f>VLOOKUP(C8412,ACCOUNT_MAPPING!A:C,3,FALSE)</f>
        <v>Landscaping</v>
      </c>
    </row>
    <row r="8413" spans="1:12" hidden="1">
      <c r="A8413">
        <v>9046</v>
      </c>
      <c r="B8413" t="s">
        <v>49</v>
      </c>
      <c r="C8413">
        <v>50905000</v>
      </c>
      <c r="D8413" t="s">
        <v>63</v>
      </c>
      <c r="E8413" t="s">
        <v>13</v>
      </c>
      <c r="F8413" t="s">
        <v>13</v>
      </c>
      <c r="G8413" t="s">
        <v>9304</v>
      </c>
      <c r="H8413" s="2">
        <v>44876.594885798608</v>
      </c>
      <c r="I8413" t="s">
        <v>56</v>
      </c>
      <c r="J8413" s="2">
        <v>44876.594885798608</v>
      </c>
      <c r="K8413" t="s">
        <v>56</v>
      </c>
      <c r="L8413" t="str">
        <f>VLOOKUP(C8413,ACCOUNT_MAPPING!A:C,3,FALSE)</f>
        <v>Landscaping</v>
      </c>
    </row>
    <row r="8414" spans="1:12" hidden="1">
      <c r="A8414">
        <v>8831</v>
      </c>
      <c r="B8414" t="s">
        <v>39</v>
      </c>
      <c r="C8414">
        <v>50905000</v>
      </c>
      <c r="D8414" t="s">
        <v>17</v>
      </c>
      <c r="E8414" t="s">
        <v>13</v>
      </c>
      <c r="F8414" t="s">
        <v>13</v>
      </c>
      <c r="G8414" t="s">
        <v>9305</v>
      </c>
      <c r="H8414" s="2">
        <v>44922.52087951389</v>
      </c>
      <c r="I8414" t="s">
        <v>41</v>
      </c>
      <c r="J8414" s="2">
        <v>44922.52087951389</v>
      </c>
      <c r="K8414" t="s">
        <v>41</v>
      </c>
      <c r="L8414" t="str">
        <f>VLOOKUP(C8414,ACCOUNT_MAPPING!A:C,3,FALSE)</f>
        <v>Landscaping</v>
      </c>
    </row>
    <row r="8415" spans="1:12" hidden="1">
      <c r="A8415">
        <v>8846</v>
      </c>
      <c r="B8415" t="s">
        <v>729</v>
      </c>
      <c r="C8415">
        <v>50905000</v>
      </c>
      <c r="D8415" t="s">
        <v>17</v>
      </c>
      <c r="E8415" t="s">
        <v>13</v>
      </c>
      <c r="F8415" t="s">
        <v>13</v>
      </c>
      <c r="G8415" t="s">
        <v>9306</v>
      </c>
      <c r="H8415" s="2">
        <v>44918.658823495367</v>
      </c>
      <c r="I8415" t="s">
        <v>244</v>
      </c>
      <c r="J8415" s="2">
        <v>44918.658823495367</v>
      </c>
      <c r="K8415" t="s">
        <v>244</v>
      </c>
      <c r="L8415" t="str">
        <f>VLOOKUP(C8415,ACCOUNT_MAPPING!A:C,3,FALSE)</f>
        <v>Landscaping</v>
      </c>
    </row>
    <row r="8416" spans="1:12" hidden="1">
      <c r="A8416">
        <v>8847</v>
      </c>
      <c r="B8416" t="s">
        <v>731</v>
      </c>
      <c r="C8416">
        <v>50905000</v>
      </c>
      <c r="D8416" t="s">
        <v>12</v>
      </c>
      <c r="E8416" t="s">
        <v>13</v>
      </c>
      <c r="F8416" t="s">
        <v>13</v>
      </c>
      <c r="G8416" t="s">
        <v>9307</v>
      </c>
      <c r="H8416" s="2">
        <v>45013.664306863429</v>
      </c>
      <c r="I8416" t="s">
        <v>244</v>
      </c>
      <c r="J8416" s="2">
        <v>45013.664306863429</v>
      </c>
      <c r="K8416" t="s">
        <v>244</v>
      </c>
      <c r="L8416" t="str">
        <f>VLOOKUP(C8416,ACCOUNT_MAPPING!A:C,3,FALSE)</f>
        <v>Landscaping</v>
      </c>
    </row>
    <row r="8417" spans="1:12" hidden="1">
      <c r="A8417">
        <v>9049</v>
      </c>
      <c r="B8417" t="s">
        <v>53</v>
      </c>
      <c r="C8417">
        <v>50905000</v>
      </c>
      <c r="D8417" t="s">
        <v>63</v>
      </c>
      <c r="E8417" t="s">
        <v>13</v>
      </c>
      <c r="F8417" t="s">
        <v>13</v>
      </c>
      <c r="G8417" t="s">
        <v>9308</v>
      </c>
      <c r="H8417" s="2">
        <v>44876.63502642361</v>
      </c>
      <c r="I8417" t="s">
        <v>56</v>
      </c>
      <c r="J8417" s="2">
        <v>44876.63502642361</v>
      </c>
      <c r="K8417" t="s">
        <v>56</v>
      </c>
      <c r="L8417" t="str">
        <f>VLOOKUP(C8417,ACCOUNT_MAPPING!A:C,3,FALSE)</f>
        <v>Landscaping</v>
      </c>
    </row>
    <row r="8418" spans="1:12" hidden="1">
      <c r="A8418">
        <v>9066</v>
      </c>
      <c r="B8418" t="s">
        <v>66</v>
      </c>
      <c r="C8418">
        <v>50905000</v>
      </c>
      <c r="D8418" t="s">
        <v>17</v>
      </c>
      <c r="E8418" t="s">
        <v>13</v>
      </c>
      <c r="F8418" t="s">
        <v>13</v>
      </c>
      <c r="G8418" t="s">
        <v>9309</v>
      </c>
      <c r="H8418" s="2">
        <v>44929.598214849539</v>
      </c>
      <c r="I8418" t="s">
        <v>68</v>
      </c>
      <c r="J8418" s="2">
        <v>44929.598214849539</v>
      </c>
      <c r="K8418" t="s">
        <v>68</v>
      </c>
      <c r="L8418" t="str">
        <f>VLOOKUP(C8418,ACCOUNT_MAPPING!A:C,3,FALSE)</f>
        <v>Landscaping</v>
      </c>
    </row>
    <row r="8419" spans="1:12" hidden="1">
      <c r="A8419">
        <v>9096</v>
      </c>
      <c r="B8419" t="s">
        <v>7819</v>
      </c>
      <c r="C8419">
        <v>50905000</v>
      </c>
      <c r="D8419" t="s">
        <v>17</v>
      </c>
      <c r="E8419" t="s">
        <v>13</v>
      </c>
      <c r="F8419" t="s">
        <v>13</v>
      </c>
      <c r="G8419" t="s">
        <v>9310</v>
      </c>
      <c r="H8419" s="2">
        <v>44929.415536111112</v>
      </c>
      <c r="I8419" t="s">
        <v>289</v>
      </c>
      <c r="J8419" s="2">
        <v>44929.415536111112</v>
      </c>
      <c r="K8419" t="s">
        <v>289</v>
      </c>
      <c r="L8419" t="str">
        <f>VLOOKUP(C8419,ACCOUNT_MAPPING!A:C,3,FALSE)</f>
        <v>Landscaping</v>
      </c>
    </row>
    <row r="8420" spans="1:12" hidden="1">
      <c r="A8420">
        <v>9103</v>
      </c>
      <c r="B8420" t="s">
        <v>6432</v>
      </c>
      <c r="C8420">
        <v>50905000</v>
      </c>
      <c r="D8420" t="s">
        <v>17</v>
      </c>
      <c r="E8420" t="s">
        <v>13</v>
      </c>
      <c r="F8420" t="s">
        <v>13</v>
      </c>
      <c r="G8420" t="s">
        <v>9311</v>
      </c>
      <c r="H8420" s="2">
        <v>44923.506209490741</v>
      </c>
      <c r="I8420" t="s">
        <v>87</v>
      </c>
      <c r="J8420" s="2">
        <v>44923.506209490741</v>
      </c>
      <c r="K8420" t="s">
        <v>87</v>
      </c>
      <c r="L8420" t="str">
        <f>VLOOKUP(C8420,ACCOUNT_MAPPING!A:C,3,FALSE)</f>
        <v>Landscaping</v>
      </c>
    </row>
    <row r="8421" spans="1:12" hidden="1">
      <c r="A8421">
        <v>9104</v>
      </c>
      <c r="B8421" t="s">
        <v>3255</v>
      </c>
      <c r="C8421">
        <v>50905000</v>
      </c>
      <c r="D8421" t="s">
        <v>17</v>
      </c>
      <c r="E8421" t="s">
        <v>13</v>
      </c>
      <c r="F8421" t="s">
        <v>13</v>
      </c>
      <c r="G8421" t="s">
        <v>9311</v>
      </c>
      <c r="H8421" s="2">
        <v>44923.615987418983</v>
      </c>
      <c r="I8421" t="s">
        <v>87</v>
      </c>
      <c r="J8421" s="2">
        <v>44923.615987418983</v>
      </c>
      <c r="K8421" t="s">
        <v>87</v>
      </c>
      <c r="L8421" t="str">
        <f>VLOOKUP(C8421,ACCOUNT_MAPPING!A:C,3,FALSE)</f>
        <v>Landscaping</v>
      </c>
    </row>
    <row r="8422" spans="1:12" hidden="1">
      <c r="A8422">
        <v>9087</v>
      </c>
      <c r="B8422" t="s">
        <v>3794</v>
      </c>
      <c r="C8422">
        <v>50905000</v>
      </c>
      <c r="D8422" t="s">
        <v>12</v>
      </c>
      <c r="E8422" t="s">
        <v>13</v>
      </c>
      <c r="F8422" t="s">
        <v>13</v>
      </c>
      <c r="G8422" t="s">
        <v>9312</v>
      </c>
      <c r="H8422" s="2">
        <v>45012.672360682867</v>
      </c>
      <c r="I8422" t="s">
        <v>954</v>
      </c>
      <c r="J8422" s="2">
        <v>45012.672360682867</v>
      </c>
      <c r="K8422" t="s">
        <v>954</v>
      </c>
      <c r="L8422" t="str">
        <f>VLOOKUP(C8422,ACCOUNT_MAPPING!A:C,3,FALSE)</f>
        <v>Landscaping</v>
      </c>
    </row>
    <row r="8423" spans="1:12" hidden="1">
      <c r="A8423">
        <v>9100</v>
      </c>
      <c r="B8423" t="s">
        <v>6580</v>
      </c>
      <c r="C8423">
        <v>50905000</v>
      </c>
      <c r="D8423" t="s">
        <v>17</v>
      </c>
      <c r="E8423" t="s">
        <v>13</v>
      </c>
      <c r="F8423" t="s">
        <v>13</v>
      </c>
      <c r="G8423" t="s">
        <v>9313</v>
      </c>
      <c r="H8423" s="2">
        <v>44924.684687152781</v>
      </c>
      <c r="I8423" t="s">
        <v>1429</v>
      </c>
      <c r="J8423" s="2">
        <v>44924.684687152781</v>
      </c>
      <c r="K8423" t="s">
        <v>1429</v>
      </c>
      <c r="L8423" t="str">
        <f>VLOOKUP(C8423,ACCOUNT_MAPPING!A:C,3,FALSE)</f>
        <v>Landscaping</v>
      </c>
    </row>
    <row r="8424" spans="1:12" hidden="1">
      <c r="A8424">
        <v>9108</v>
      </c>
      <c r="B8424" t="s">
        <v>3244</v>
      </c>
      <c r="C8424">
        <v>50905000</v>
      </c>
      <c r="D8424" t="s">
        <v>17</v>
      </c>
      <c r="E8424" t="s">
        <v>13</v>
      </c>
      <c r="F8424" t="s">
        <v>13</v>
      </c>
      <c r="G8424" t="s">
        <v>9279</v>
      </c>
      <c r="H8424" s="2">
        <v>44916.721306828702</v>
      </c>
      <c r="I8424" t="s">
        <v>1175</v>
      </c>
      <c r="J8424" s="2">
        <v>44916.721306828702</v>
      </c>
      <c r="K8424" t="s">
        <v>1175</v>
      </c>
      <c r="L8424" t="str">
        <f>VLOOKUP(C8424,ACCOUNT_MAPPING!A:C,3,FALSE)</f>
        <v>Landscaping</v>
      </c>
    </row>
    <row r="8425" spans="1:12" hidden="1">
      <c r="A8425">
        <v>9109</v>
      </c>
      <c r="B8425" t="s">
        <v>3246</v>
      </c>
      <c r="C8425">
        <v>50905000</v>
      </c>
      <c r="D8425" t="s">
        <v>17</v>
      </c>
      <c r="E8425" t="s">
        <v>13</v>
      </c>
      <c r="F8425" t="s">
        <v>13</v>
      </c>
      <c r="G8425" t="s">
        <v>9279</v>
      </c>
      <c r="H8425" s="2">
        <v>44917.676080092591</v>
      </c>
      <c r="I8425" t="s">
        <v>1175</v>
      </c>
      <c r="J8425" s="2">
        <v>44917.676080092591</v>
      </c>
      <c r="K8425" t="s">
        <v>1175</v>
      </c>
      <c r="L8425" t="str">
        <f>VLOOKUP(C8425,ACCOUNT_MAPPING!A:C,3,FALSE)</f>
        <v>Landscaping</v>
      </c>
    </row>
    <row r="8426" spans="1:12" hidden="1">
      <c r="A8426">
        <v>9110</v>
      </c>
      <c r="B8426" t="s">
        <v>3792</v>
      </c>
      <c r="C8426">
        <v>50905000</v>
      </c>
      <c r="D8426" t="s">
        <v>17</v>
      </c>
      <c r="E8426" t="s">
        <v>13</v>
      </c>
      <c r="F8426" t="s">
        <v>13</v>
      </c>
      <c r="G8426" t="s">
        <v>9314</v>
      </c>
      <c r="H8426" s="2">
        <v>44917.69346396991</v>
      </c>
      <c r="I8426" t="s">
        <v>1175</v>
      </c>
      <c r="J8426" s="2">
        <v>44917.69346396991</v>
      </c>
      <c r="K8426" t="s">
        <v>1175</v>
      </c>
      <c r="L8426" t="str">
        <f>VLOOKUP(C8426,ACCOUNT_MAPPING!A:C,3,FALSE)</f>
        <v>Landscaping</v>
      </c>
    </row>
    <row r="8427" spans="1:12" hidden="1">
      <c r="A8427">
        <v>9111</v>
      </c>
      <c r="B8427" t="s">
        <v>4536</v>
      </c>
      <c r="C8427">
        <v>50905000</v>
      </c>
      <c r="D8427" t="s">
        <v>17</v>
      </c>
      <c r="E8427" t="s">
        <v>13</v>
      </c>
      <c r="F8427" t="s">
        <v>13</v>
      </c>
      <c r="G8427" t="s">
        <v>9285</v>
      </c>
      <c r="H8427" s="2">
        <v>44917.70079609954</v>
      </c>
      <c r="I8427" t="s">
        <v>1175</v>
      </c>
      <c r="J8427" s="2">
        <v>44917.70079609954</v>
      </c>
      <c r="K8427" t="s">
        <v>1175</v>
      </c>
      <c r="L8427" t="str">
        <f>VLOOKUP(C8427,ACCOUNT_MAPPING!A:C,3,FALSE)</f>
        <v>Landscaping</v>
      </c>
    </row>
    <row r="8428" spans="1:12" hidden="1">
      <c r="A8428">
        <v>9119</v>
      </c>
      <c r="B8428" t="s">
        <v>2421</v>
      </c>
      <c r="C8428">
        <v>50905000</v>
      </c>
      <c r="D8428" t="s">
        <v>17</v>
      </c>
      <c r="E8428" t="s">
        <v>13</v>
      </c>
      <c r="F8428" t="s">
        <v>13</v>
      </c>
      <c r="G8428" t="s">
        <v>9315</v>
      </c>
      <c r="H8428" s="2">
        <v>44915.477780127316</v>
      </c>
      <c r="I8428" t="s">
        <v>93</v>
      </c>
      <c r="J8428" s="2">
        <v>44915.477780127316</v>
      </c>
      <c r="K8428" t="s">
        <v>93</v>
      </c>
      <c r="L8428" t="str">
        <f>VLOOKUP(C8428,ACCOUNT_MAPPING!A:C,3,FALSE)</f>
        <v>Landscaping</v>
      </c>
    </row>
    <row r="8429" spans="1:12" hidden="1">
      <c r="A8429">
        <v>9116</v>
      </c>
      <c r="B8429" t="s">
        <v>7797</v>
      </c>
      <c r="C8429">
        <v>50905000</v>
      </c>
      <c r="D8429" t="s">
        <v>17</v>
      </c>
      <c r="E8429" t="s">
        <v>13</v>
      </c>
      <c r="F8429" t="s">
        <v>13</v>
      </c>
      <c r="G8429" t="s">
        <v>9285</v>
      </c>
      <c r="H8429" s="2">
        <v>44917.704413888889</v>
      </c>
      <c r="I8429" t="s">
        <v>1175</v>
      </c>
      <c r="J8429" s="2">
        <v>44917.704413888889</v>
      </c>
      <c r="K8429" t="s">
        <v>1175</v>
      </c>
      <c r="L8429" t="str">
        <f>VLOOKUP(C8429,ACCOUNT_MAPPING!A:C,3,FALSE)</f>
        <v>Landscaping</v>
      </c>
    </row>
    <row r="8430" spans="1:12" hidden="1">
      <c r="A8430">
        <v>9082</v>
      </c>
      <c r="B8430" t="s">
        <v>9316</v>
      </c>
      <c r="C8430">
        <v>50905000</v>
      </c>
      <c r="D8430" t="s">
        <v>17</v>
      </c>
      <c r="E8430" t="s">
        <v>13</v>
      </c>
      <c r="F8430" t="s">
        <v>13</v>
      </c>
      <c r="G8430" t="s">
        <v>9317</v>
      </c>
      <c r="H8430" s="2">
        <v>44924.707298761576</v>
      </c>
      <c r="I8430" t="s">
        <v>65</v>
      </c>
      <c r="J8430" s="2">
        <v>44924.707298761576</v>
      </c>
      <c r="K8430" t="s">
        <v>65</v>
      </c>
      <c r="L8430" t="str">
        <f>VLOOKUP(C8430,ACCOUNT_MAPPING!A:C,3,FALSE)</f>
        <v>Landscaping</v>
      </c>
    </row>
    <row r="8431" spans="1:12" hidden="1">
      <c r="A8431">
        <v>9019</v>
      </c>
      <c r="B8431" t="s">
        <v>2313</v>
      </c>
      <c r="C8431">
        <v>50905000</v>
      </c>
      <c r="D8431" t="s">
        <v>63</v>
      </c>
      <c r="E8431" t="s">
        <v>13</v>
      </c>
      <c r="F8431" t="s">
        <v>13</v>
      </c>
      <c r="G8431" t="s">
        <v>9318</v>
      </c>
      <c r="H8431" s="2">
        <v>44873.569837071758</v>
      </c>
      <c r="I8431" t="s">
        <v>1672</v>
      </c>
      <c r="J8431" s="2">
        <v>44873.569837071758</v>
      </c>
      <c r="K8431" t="s">
        <v>1672</v>
      </c>
      <c r="L8431" t="str">
        <f>VLOOKUP(C8431,ACCOUNT_MAPPING!A:C,3,FALSE)</f>
        <v>Landscaping</v>
      </c>
    </row>
    <row r="8432" spans="1:12" hidden="1">
      <c r="A8432">
        <v>9021</v>
      </c>
      <c r="B8432" t="s">
        <v>6594</v>
      </c>
      <c r="C8432">
        <v>50905000</v>
      </c>
      <c r="D8432" t="s">
        <v>17</v>
      </c>
      <c r="E8432" t="s">
        <v>13</v>
      </c>
      <c r="F8432" t="s">
        <v>13</v>
      </c>
      <c r="G8432" t="s">
        <v>9319</v>
      </c>
      <c r="H8432" s="2">
        <v>44924.421698229169</v>
      </c>
      <c r="I8432" t="s">
        <v>1672</v>
      </c>
      <c r="J8432" s="2">
        <v>44924.421698229169</v>
      </c>
      <c r="K8432" t="s">
        <v>1672</v>
      </c>
      <c r="L8432" t="str">
        <f>VLOOKUP(C8432,ACCOUNT_MAPPING!A:C,3,FALSE)</f>
        <v>Landscaping</v>
      </c>
    </row>
    <row r="8433" spans="1:12" hidden="1">
      <c r="A8433">
        <v>9024</v>
      </c>
      <c r="B8433" t="s">
        <v>9088</v>
      </c>
      <c r="C8433">
        <v>50905000</v>
      </c>
      <c r="D8433" t="s">
        <v>12</v>
      </c>
      <c r="E8433" t="s">
        <v>13</v>
      </c>
      <c r="F8433" t="s">
        <v>13</v>
      </c>
      <c r="G8433" t="s">
        <v>9302</v>
      </c>
      <c r="H8433" s="2">
        <v>45014.582674884259</v>
      </c>
      <c r="I8433" t="s">
        <v>1672</v>
      </c>
      <c r="J8433" s="2">
        <v>45014.582674884259</v>
      </c>
      <c r="K8433" t="s">
        <v>1672</v>
      </c>
      <c r="L8433" t="str">
        <f>VLOOKUP(C8433,ACCOUNT_MAPPING!A:C,3,FALSE)</f>
        <v>Landscaping</v>
      </c>
    </row>
    <row r="8434" spans="1:12" hidden="1">
      <c r="A8434">
        <v>9025</v>
      </c>
      <c r="B8434" t="s">
        <v>2327</v>
      </c>
      <c r="C8434">
        <v>50905000</v>
      </c>
      <c r="D8434" t="s">
        <v>17</v>
      </c>
      <c r="E8434" t="s">
        <v>13</v>
      </c>
      <c r="F8434" t="s">
        <v>13</v>
      </c>
      <c r="G8434" t="s">
        <v>9320</v>
      </c>
      <c r="H8434" s="2">
        <v>44924.428496446759</v>
      </c>
      <c r="I8434" t="s">
        <v>1672</v>
      </c>
      <c r="J8434" s="2">
        <v>44924.428496446759</v>
      </c>
      <c r="K8434" t="s">
        <v>1672</v>
      </c>
      <c r="L8434" t="str">
        <f>VLOOKUP(C8434,ACCOUNT_MAPPING!A:C,3,FALSE)</f>
        <v>Landscaping</v>
      </c>
    </row>
    <row r="8435" spans="1:12" hidden="1">
      <c r="A8435">
        <v>9051</v>
      </c>
      <c r="B8435" t="s">
        <v>61</v>
      </c>
      <c r="C8435">
        <v>50905000</v>
      </c>
      <c r="D8435" t="s">
        <v>17</v>
      </c>
      <c r="E8435" t="s">
        <v>13</v>
      </c>
      <c r="F8435" t="s">
        <v>13</v>
      </c>
      <c r="G8435" t="s">
        <v>9321</v>
      </c>
      <c r="H8435" s="2">
        <v>44918.631049537034</v>
      </c>
      <c r="I8435" t="s">
        <v>56</v>
      </c>
      <c r="J8435" s="2">
        <v>44918.631049537034</v>
      </c>
      <c r="K8435" t="s">
        <v>56</v>
      </c>
      <c r="L8435" t="str">
        <f>VLOOKUP(C8435,ACCOUNT_MAPPING!A:C,3,FALSE)</f>
        <v>Landscaping</v>
      </c>
    </row>
    <row r="8436" spans="1:12" hidden="1">
      <c r="A8436">
        <v>9143</v>
      </c>
      <c r="B8436" t="s">
        <v>741</v>
      </c>
      <c r="C8436">
        <v>50905000</v>
      </c>
      <c r="D8436" t="s">
        <v>17</v>
      </c>
      <c r="E8436" t="s">
        <v>13</v>
      </c>
      <c r="F8436" t="s">
        <v>13</v>
      </c>
      <c r="G8436" t="s">
        <v>9322</v>
      </c>
      <c r="H8436" s="2">
        <v>44922.594537962963</v>
      </c>
      <c r="I8436" t="s">
        <v>41</v>
      </c>
      <c r="J8436" s="2">
        <v>44922.594537962963</v>
      </c>
      <c r="K8436" t="s">
        <v>41</v>
      </c>
      <c r="L8436" t="str">
        <f>VLOOKUP(C8436,ACCOUNT_MAPPING!A:C,3,FALSE)</f>
        <v>Landscaping</v>
      </c>
    </row>
    <row r="8437" spans="1:12" hidden="1">
      <c r="A8437">
        <v>9175</v>
      </c>
      <c r="B8437" t="s">
        <v>2408</v>
      </c>
      <c r="C8437">
        <v>50905000</v>
      </c>
      <c r="D8437" t="s">
        <v>17</v>
      </c>
      <c r="E8437" t="s">
        <v>13</v>
      </c>
      <c r="F8437" t="s">
        <v>13</v>
      </c>
      <c r="G8437" t="s">
        <v>9323</v>
      </c>
      <c r="H8437" s="2">
        <v>44923.757358414354</v>
      </c>
      <c r="I8437" t="s">
        <v>778</v>
      </c>
      <c r="J8437" s="2">
        <v>44923.757358414354</v>
      </c>
      <c r="K8437" t="s">
        <v>778</v>
      </c>
      <c r="L8437" t="str">
        <f>VLOOKUP(C8437,ACCOUNT_MAPPING!A:C,3,FALSE)</f>
        <v>Landscaping</v>
      </c>
    </row>
    <row r="8438" spans="1:12" hidden="1">
      <c r="A8438">
        <v>9182</v>
      </c>
      <c r="B8438" t="s">
        <v>743</v>
      </c>
      <c r="C8438">
        <v>50905000</v>
      </c>
      <c r="D8438" t="s">
        <v>17</v>
      </c>
      <c r="E8438" t="s">
        <v>13</v>
      </c>
      <c r="F8438" t="s">
        <v>13</v>
      </c>
      <c r="G8438" t="s">
        <v>9324</v>
      </c>
      <c r="H8438" s="2">
        <v>44922.6363221875</v>
      </c>
      <c r="I8438" t="s">
        <v>826</v>
      </c>
      <c r="J8438" s="2">
        <v>44922.6363221875</v>
      </c>
      <c r="K8438" t="s">
        <v>826</v>
      </c>
      <c r="L8438" t="str">
        <f>VLOOKUP(C8438,ACCOUNT_MAPPING!A:C,3,FALSE)</f>
        <v>Landscaping</v>
      </c>
    </row>
    <row r="8439" spans="1:12" hidden="1">
      <c r="A8439">
        <v>9173</v>
      </c>
      <c r="B8439" t="s">
        <v>4503</v>
      </c>
      <c r="C8439">
        <v>50905000</v>
      </c>
      <c r="D8439" t="s">
        <v>12</v>
      </c>
      <c r="E8439" t="s">
        <v>13</v>
      </c>
      <c r="F8439" t="s">
        <v>13</v>
      </c>
      <c r="G8439" t="s">
        <v>9288</v>
      </c>
      <c r="H8439" s="2">
        <v>45009.855478437501</v>
      </c>
      <c r="I8439" t="s">
        <v>22</v>
      </c>
      <c r="J8439" s="2">
        <v>45009.855478437501</v>
      </c>
      <c r="K8439" t="s">
        <v>22</v>
      </c>
      <c r="L8439" t="str">
        <f>VLOOKUP(C8439,ACCOUNT_MAPPING!A:C,3,FALSE)</f>
        <v>Landscaping</v>
      </c>
    </row>
    <row r="8440" spans="1:12" hidden="1">
      <c r="A8440">
        <v>9194</v>
      </c>
      <c r="B8440" t="s">
        <v>746</v>
      </c>
      <c r="C8440">
        <v>50905000</v>
      </c>
      <c r="D8440" t="s">
        <v>17</v>
      </c>
      <c r="E8440" t="s">
        <v>13</v>
      </c>
      <c r="F8440" t="s">
        <v>13</v>
      </c>
      <c r="G8440" t="s">
        <v>9325</v>
      </c>
      <c r="H8440" s="2">
        <v>44924.444285069447</v>
      </c>
      <c r="I8440" t="s">
        <v>553</v>
      </c>
      <c r="J8440" s="2">
        <v>44924.444285069447</v>
      </c>
      <c r="K8440" t="s">
        <v>553</v>
      </c>
      <c r="L8440" t="str">
        <f>VLOOKUP(C8440,ACCOUNT_MAPPING!A:C,3,FALSE)</f>
        <v>Landscaping</v>
      </c>
    </row>
    <row r="8441" spans="1:12" hidden="1">
      <c r="A8441">
        <v>9095</v>
      </c>
      <c r="B8441" t="s">
        <v>1396</v>
      </c>
      <c r="C8441">
        <v>50905000</v>
      </c>
      <c r="D8441" t="s">
        <v>63</v>
      </c>
      <c r="E8441" t="s">
        <v>13</v>
      </c>
      <c r="F8441" t="s">
        <v>13</v>
      </c>
      <c r="G8441" t="s">
        <v>9326</v>
      </c>
      <c r="H8441" s="2">
        <v>44875.555256053238</v>
      </c>
      <c r="I8441" t="s">
        <v>1175</v>
      </c>
      <c r="J8441" s="2">
        <v>44875.555256053238</v>
      </c>
      <c r="K8441" t="s">
        <v>1175</v>
      </c>
      <c r="L8441" t="str">
        <f>VLOOKUP(C8441,ACCOUNT_MAPPING!A:C,3,FALSE)</f>
        <v>Landscaping</v>
      </c>
    </row>
    <row r="8442" spans="1:12" hidden="1">
      <c r="A8442">
        <v>9195</v>
      </c>
      <c r="B8442" t="s">
        <v>2418</v>
      </c>
      <c r="C8442">
        <v>50905000</v>
      </c>
      <c r="D8442" t="s">
        <v>17</v>
      </c>
      <c r="E8442" t="s">
        <v>13</v>
      </c>
      <c r="F8442" t="s">
        <v>13</v>
      </c>
      <c r="G8442" t="s">
        <v>9327</v>
      </c>
      <c r="H8442" s="2">
        <v>44924.478871030093</v>
      </c>
      <c r="I8442" t="s">
        <v>553</v>
      </c>
      <c r="J8442" s="2">
        <v>44924.478871030093</v>
      </c>
      <c r="K8442" t="s">
        <v>553</v>
      </c>
      <c r="L8442" t="str">
        <f>VLOOKUP(C8442,ACCOUNT_MAPPING!A:C,3,FALSE)</f>
        <v>Landscaping</v>
      </c>
    </row>
    <row r="8443" spans="1:12" hidden="1">
      <c r="A8443">
        <v>9199</v>
      </c>
      <c r="B8443" t="s">
        <v>750</v>
      </c>
      <c r="C8443">
        <v>50905000</v>
      </c>
      <c r="D8443" t="s">
        <v>17</v>
      </c>
      <c r="E8443" t="s">
        <v>13</v>
      </c>
      <c r="F8443" t="s">
        <v>13</v>
      </c>
      <c r="G8443" t="s">
        <v>9328</v>
      </c>
      <c r="H8443" s="2">
        <v>44924.467613043984</v>
      </c>
      <c r="I8443" t="s">
        <v>809</v>
      </c>
      <c r="J8443" s="2">
        <v>44924.467613043984</v>
      </c>
      <c r="K8443" t="s">
        <v>809</v>
      </c>
      <c r="L8443" t="str">
        <f>VLOOKUP(C8443,ACCOUNT_MAPPING!A:C,3,FALSE)</f>
        <v>Landscaping</v>
      </c>
    </row>
    <row r="8444" spans="1:12" hidden="1">
      <c r="A8444">
        <v>9114</v>
      </c>
      <c r="B8444" t="s">
        <v>1183</v>
      </c>
      <c r="C8444">
        <v>50905000</v>
      </c>
      <c r="D8444" t="s">
        <v>17</v>
      </c>
      <c r="E8444" t="s">
        <v>13</v>
      </c>
      <c r="F8444" t="s">
        <v>13</v>
      </c>
      <c r="G8444" t="s">
        <v>9277</v>
      </c>
      <c r="H8444" s="2">
        <v>44924.515185532407</v>
      </c>
      <c r="I8444" t="s">
        <v>15</v>
      </c>
      <c r="J8444" s="2">
        <v>44924.515185532407</v>
      </c>
      <c r="K8444" t="s">
        <v>15</v>
      </c>
      <c r="L8444" t="str">
        <f>VLOOKUP(C8444,ACCOUNT_MAPPING!A:C,3,FALSE)</f>
        <v>Landscaping</v>
      </c>
    </row>
    <row r="8445" spans="1:12" hidden="1">
      <c r="A8445">
        <v>9393</v>
      </c>
      <c r="B8445" t="s">
        <v>2445</v>
      </c>
      <c r="C8445">
        <v>50905000</v>
      </c>
      <c r="D8445" t="s">
        <v>17</v>
      </c>
      <c r="E8445" t="s">
        <v>13</v>
      </c>
      <c r="F8445" t="s">
        <v>13</v>
      </c>
      <c r="G8445" t="s">
        <v>9329</v>
      </c>
      <c r="H8445" s="2">
        <v>44928.567411655094</v>
      </c>
      <c r="I8445" t="s">
        <v>577</v>
      </c>
      <c r="J8445" s="2">
        <v>44928.567411655094</v>
      </c>
      <c r="K8445" t="s">
        <v>577</v>
      </c>
      <c r="L8445" t="str">
        <f>VLOOKUP(C8445,ACCOUNT_MAPPING!A:C,3,FALSE)</f>
        <v>Landscaping</v>
      </c>
    </row>
    <row r="8446" spans="1:12" hidden="1">
      <c r="A8446">
        <v>9407</v>
      </c>
      <c r="B8446" t="s">
        <v>1404</v>
      </c>
      <c r="C8446">
        <v>50905000</v>
      </c>
      <c r="D8446" t="s">
        <v>17</v>
      </c>
      <c r="E8446" t="s">
        <v>13</v>
      </c>
      <c r="F8446" t="s">
        <v>13</v>
      </c>
      <c r="G8446" t="s">
        <v>9330</v>
      </c>
      <c r="H8446" s="2">
        <v>44917.584796064817</v>
      </c>
      <c r="I8446" t="s">
        <v>650</v>
      </c>
      <c r="J8446" s="2">
        <v>44917.584796064817</v>
      </c>
      <c r="K8446" t="s">
        <v>650</v>
      </c>
      <c r="L8446" t="str">
        <f>VLOOKUP(C8446,ACCOUNT_MAPPING!A:C,3,FALSE)</f>
        <v>Landscaping</v>
      </c>
    </row>
    <row r="8447" spans="1:12" hidden="1">
      <c r="A8447">
        <v>9404</v>
      </c>
      <c r="B8447" t="s">
        <v>2441</v>
      </c>
      <c r="C8447">
        <v>50905000</v>
      </c>
      <c r="D8447" t="s">
        <v>17</v>
      </c>
      <c r="E8447" t="s">
        <v>13</v>
      </c>
      <c r="F8447" t="s">
        <v>13</v>
      </c>
      <c r="G8447" t="s">
        <v>9331</v>
      </c>
      <c r="H8447" s="2">
        <v>44917.744464930554</v>
      </c>
      <c r="I8447" t="s">
        <v>1333</v>
      </c>
      <c r="J8447" s="2">
        <v>44917.744464930554</v>
      </c>
      <c r="K8447" t="s">
        <v>1333</v>
      </c>
      <c r="L8447" t="str">
        <f>VLOOKUP(C8447,ACCOUNT_MAPPING!A:C,3,FALSE)</f>
        <v>Landscaping</v>
      </c>
    </row>
    <row r="8448" spans="1:12" hidden="1">
      <c r="A8448">
        <v>9234</v>
      </c>
      <c r="B8448" t="s">
        <v>1189</v>
      </c>
      <c r="C8448">
        <v>50905000</v>
      </c>
      <c r="D8448" t="s">
        <v>17</v>
      </c>
      <c r="E8448" t="s">
        <v>13</v>
      </c>
      <c r="F8448" t="s">
        <v>13</v>
      </c>
      <c r="G8448" t="s">
        <v>9332</v>
      </c>
      <c r="H8448" s="2">
        <v>44925.542684872686</v>
      </c>
      <c r="I8448" t="s">
        <v>900</v>
      </c>
      <c r="J8448" s="2">
        <v>44925.542684872686</v>
      </c>
      <c r="K8448" t="s">
        <v>900</v>
      </c>
      <c r="L8448" t="str">
        <f>VLOOKUP(C8448,ACCOUNT_MAPPING!A:C,3,FALSE)</f>
        <v>Landscaping</v>
      </c>
    </row>
    <row r="8449" spans="1:12" hidden="1">
      <c r="A8449">
        <v>9174</v>
      </c>
      <c r="B8449" t="s">
        <v>5890</v>
      </c>
      <c r="C8449">
        <v>50905000</v>
      </c>
      <c r="D8449" t="s">
        <v>12</v>
      </c>
      <c r="E8449" t="s">
        <v>13</v>
      </c>
      <c r="F8449" t="s">
        <v>13</v>
      </c>
      <c r="G8449" t="s">
        <v>9333</v>
      </c>
      <c r="H8449" s="2">
        <v>45009.860577743057</v>
      </c>
      <c r="I8449" t="s">
        <v>22</v>
      </c>
      <c r="J8449" s="2">
        <v>45009.860577743057</v>
      </c>
      <c r="K8449" t="s">
        <v>22</v>
      </c>
      <c r="L8449" t="str">
        <f>VLOOKUP(C8449,ACCOUNT_MAPPING!A:C,3,FALSE)</f>
        <v>Landscaping</v>
      </c>
    </row>
    <row r="8450" spans="1:12" hidden="1">
      <c r="A8450">
        <v>9395</v>
      </c>
      <c r="B8450" t="s">
        <v>2490</v>
      </c>
      <c r="C8450">
        <v>50905000</v>
      </c>
      <c r="D8450" t="s">
        <v>17</v>
      </c>
      <c r="E8450" t="s">
        <v>13</v>
      </c>
      <c r="F8450" t="s">
        <v>13</v>
      </c>
      <c r="G8450" t="s">
        <v>9334</v>
      </c>
      <c r="H8450" s="2">
        <v>44917.740411030092</v>
      </c>
      <c r="I8450" t="s">
        <v>1333</v>
      </c>
      <c r="J8450" s="2">
        <v>44917.740411030092</v>
      </c>
      <c r="K8450" t="s">
        <v>1333</v>
      </c>
      <c r="L8450" t="str">
        <f>VLOOKUP(C8450,ACCOUNT_MAPPING!A:C,3,FALSE)</f>
        <v>Landscaping</v>
      </c>
    </row>
    <row r="8451" spans="1:12" hidden="1">
      <c r="A8451">
        <v>9193</v>
      </c>
      <c r="B8451" t="s">
        <v>7826</v>
      </c>
      <c r="C8451">
        <v>50905000</v>
      </c>
      <c r="D8451" t="s">
        <v>17</v>
      </c>
      <c r="E8451" t="s">
        <v>13</v>
      </c>
      <c r="F8451" t="s">
        <v>13</v>
      </c>
      <c r="G8451" t="s">
        <v>9335</v>
      </c>
      <c r="H8451" s="2">
        <v>44923.532810613426</v>
      </c>
      <c r="I8451" t="s">
        <v>1292</v>
      </c>
      <c r="J8451" s="2">
        <v>44923.532810613426</v>
      </c>
      <c r="K8451" t="s">
        <v>1292</v>
      </c>
      <c r="L8451" t="str">
        <f>VLOOKUP(C8451,ACCOUNT_MAPPING!A:C,3,FALSE)</f>
        <v>Landscaping</v>
      </c>
    </row>
    <row r="8452" spans="1:12" hidden="1">
      <c r="A8452">
        <v>10512</v>
      </c>
      <c r="B8452" t="s">
        <v>1764</v>
      </c>
      <c r="C8452">
        <v>50905000</v>
      </c>
      <c r="D8452" t="s">
        <v>17</v>
      </c>
      <c r="E8452" t="s">
        <v>13</v>
      </c>
      <c r="F8452" t="s">
        <v>13</v>
      </c>
      <c r="G8452" t="s">
        <v>9336</v>
      </c>
      <c r="H8452" s="2">
        <v>44924.649274768519</v>
      </c>
      <c r="I8452" t="s">
        <v>817</v>
      </c>
      <c r="J8452" s="2">
        <v>44924.649274768519</v>
      </c>
      <c r="K8452" t="s">
        <v>817</v>
      </c>
      <c r="L8452" t="str">
        <f>VLOOKUP(C8452,ACCOUNT_MAPPING!A:C,3,FALSE)</f>
        <v>Landscaping</v>
      </c>
    </row>
    <row r="8453" spans="1:12" hidden="1">
      <c r="A8453">
        <v>9244</v>
      </c>
      <c r="B8453" t="s">
        <v>805</v>
      </c>
      <c r="C8453">
        <v>50905000</v>
      </c>
      <c r="D8453" t="s">
        <v>17</v>
      </c>
      <c r="E8453" t="s">
        <v>13</v>
      </c>
      <c r="F8453" t="s">
        <v>13</v>
      </c>
      <c r="G8453" t="s">
        <v>9337</v>
      </c>
      <c r="H8453" s="2">
        <v>44919.604168206017</v>
      </c>
      <c r="I8453" t="s">
        <v>31</v>
      </c>
      <c r="J8453" s="2">
        <v>44919.604168206017</v>
      </c>
      <c r="K8453" t="s">
        <v>31</v>
      </c>
      <c r="L8453" t="str">
        <f>VLOOKUP(C8453,ACCOUNT_MAPPING!A:C,3,FALSE)</f>
        <v>Landscaping</v>
      </c>
    </row>
    <row r="8454" spans="1:12" hidden="1">
      <c r="A8454">
        <v>10532</v>
      </c>
      <c r="B8454" t="s">
        <v>7145</v>
      </c>
      <c r="C8454">
        <v>50905000</v>
      </c>
      <c r="D8454" t="s">
        <v>17</v>
      </c>
      <c r="E8454" t="s">
        <v>13</v>
      </c>
      <c r="F8454" t="s">
        <v>13</v>
      </c>
      <c r="G8454" t="s">
        <v>9338</v>
      </c>
      <c r="H8454" s="2">
        <v>44923.663090972223</v>
      </c>
      <c r="I8454" t="s">
        <v>354</v>
      </c>
      <c r="J8454" s="2">
        <v>44923.663090972223</v>
      </c>
      <c r="K8454" t="s">
        <v>354</v>
      </c>
      <c r="L8454" t="str">
        <f>VLOOKUP(C8454,ACCOUNT_MAPPING!A:C,3,FALSE)</f>
        <v>Landscaping</v>
      </c>
    </row>
    <row r="8455" spans="1:12" hidden="1">
      <c r="A8455">
        <v>10540</v>
      </c>
      <c r="B8455" t="s">
        <v>7891</v>
      </c>
      <c r="C8455">
        <v>50905000</v>
      </c>
      <c r="D8455" t="s">
        <v>17</v>
      </c>
      <c r="E8455" t="s">
        <v>13</v>
      </c>
      <c r="F8455" t="s">
        <v>13</v>
      </c>
      <c r="G8455" t="s">
        <v>9339</v>
      </c>
      <c r="H8455" s="2">
        <v>44914.505662847223</v>
      </c>
      <c r="I8455" t="s">
        <v>673</v>
      </c>
      <c r="J8455" s="2">
        <v>44914.505662847223</v>
      </c>
      <c r="K8455" t="s">
        <v>673</v>
      </c>
      <c r="L8455" t="str">
        <f>VLOOKUP(C8455,ACCOUNT_MAPPING!A:C,3,FALSE)</f>
        <v>Landscaping</v>
      </c>
    </row>
    <row r="8456" spans="1:12" hidden="1">
      <c r="A8456">
        <v>10542</v>
      </c>
      <c r="B8456" t="s">
        <v>7925</v>
      </c>
      <c r="C8456">
        <v>50905000</v>
      </c>
      <c r="D8456" t="s">
        <v>17</v>
      </c>
      <c r="E8456" t="s">
        <v>13</v>
      </c>
      <c r="F8456" t="s">
        <v>13</v>
      </c>
      <c r="G8456" t="s">
        <v>9340</v>
      </c>
      <c r="H8456" s="2">
        <v>44917.484855671297</v>
      </c>
      <c r="I8456" t="s">
        <v>673</v>
      </c>
      <c r="J8456" s="2">
        <v>44917.484855671297</v>
      </c>
      <c r="K8456" t="s">
        <v>673</v>
      </c>
      <c r="L8456" t="str">
        <f>VLOOKUP(C8456,ACCOUNT_MAPPING!A:C,3,FALSE)</f>
        <v>Landscaping</v>
      </c>
    </row>
    <row r="8457" spans="1:12" hidden="1">
      <c r="A8457">
        <v>9699</v>
      </c>
      <c r="B8457" t="s">
        <v>797</v>
      </c>
      <c r="C8457">
        <v>50905000</v>
      </c>
      <c r="D8457" t="s">
        <v>17</v>
      </c>
      <c r="E8457" t="s">
        <v>13</v>
      </c>
      <c r="F8457" t="s">
        <v>13</v>
      </c>
      <c r="G8457" t="s">
        <v>9341</v>
      </c>
      <c r="H8457" s="2">
        <v>44922.619371793982</v>
      </c>
      <c r="I8457" t="s">
        <v>79</v>
      </c>
      <c r="J8457" s="2">
        <v>44922.619371793982</v>
      </c>
      <c r="K8457" t="s">
        <v>79</v>
      </c>
      <c r="L8457" t="str">
        <f>VLOOKUP(C8457,ACCOUNT_MAPPING!A:C,3,FALSE)</f>
        <v>Landscaping</v>
      </c>
    </row>
    <row r="8458" spans="1:12" hidden="1">
      <c r="A8458">
        <v>10508</v>
      </c>
      <c r="B8458" t="s">
        <v>3276</v>
      </c>
      <c r="C8458">
        <v>50905000</v>
      </c>
      <c r="D8458" t="s">
        <v>17</v>
      </c>
      <c r="E8458" t="s">
        <v>13</v>
      </c>
      <c r="F8458" t="s">
        <v>13</v>
      </c>
      <c r="G8458" t="s">
        <v>9336</v>
      </c>
      <c r="H8458" s="2">
        <v>44924.595590393517</v>
      </c>
      <c r="I8458" t="s">
        <v>817</v>
      </c>
      <c r="J8458" s="2">
        <v>44924.595590393517</v>
      </c>
      <c r="K8458" t="s">
        <v>817</v>
      </c>
      <c r="L8458" t="str">
        <f>VLOOKUP(C8458,ACCOUNT_MAPPING!A:C,3,FALSE)</f>
        <v>Landscaping</v>
      </c>
    </row>
    <row r="8459" spans="1:12" hidden="1">
      <c r="A8459">
        <v>10509</v>
      </c>
      <c r="B8459" t="s">
        <v>2527</v>
      </c>
      <c r="C8459">
        <v>50905000</v>
      </c>
      <c r="D8459" t="s">
        <v>17</v>
      </c>
      <c r="E8459" t="s">
        <v>13</v>
      </c>
      <c r="F8459" t="s">
        <v>13</v>
      </c>
      <c r="G8459" t="s">
        <v>9336</v>
      </c>
      <c r="H8459" s="2">
        <v>44924.6108278588</v>
      </c>
      <c r="I8459" t="s">
        <v>817</v>
      </c>
      <c r="J8459" s="2">
        <v>44924.6108278588</v>
      </c>
      <c r="K8459" t="s">
        <v>817</v>
      </c>
      <c r="L8459" t="str">
        <f>VLOOKUP(C8459,ACCOUNT_MAPPING!A:C,3,FALSE)</f>
        <v>Landscaping</v>
      </c>
    </row>
    <row r="8460" spans="1:12" hidden="1">
      <c r="A8460">
        <v>10546</v>
      </c>
      <c r="B8460" t="s">
        <v>811</v>
      </c>
      <c r="C8460">
        <v>50905000</v>
      </c>
      <c r="D8460" t="s">
        <v>17</v>
      </c>
      <c r="E8460" t="s">
        <v>13</v>
      </c>
      <c r="F8460" t="s">
        <v>13</v>
      </c>
      <c r="G8460" t="s">
        <v>9340</v>
      </c>
      <c r="H8460" s="2">
        <v>44917.53619846065</v>
      </c>
      <c r="I8460" t="s">
        <v>673</v>
      </c>
      <c r="J8460" s="2">
        <v>44917.53619846065</v>
      </c>
      <c r="K8460" t="s">
        <v>673</v>
      </c>
      <c r="L8460" t="str">
        <f>VLOOKUP(C8460,ACCOUNT_MAPPING!A:C,3,FALSE)</f>
        <v>Landscaping</v>
      </c>
    </row>
    <row r="8461" spans="1:12" hidden="1">
      <c r="A8461">
        <v>10517</v>
      </c>
      <c r="B8461" t="s">
        <v>2485</v>
      </c>
      <c r="C8461">
        <v>50905000</v>
      </c>
      <c r="D8461" t="s">
        <v>17</v>
      </c>
      <c r="E8461" t="s">
        <v>13</v>
      </c>
      <c r="F8461" t="s">
        <v>13</v>
      </c>
      <c r="G8461" t="s">
        <v>9336</v>
      </c>
      <c r="H8461" s="2">
        <v>44923.516345451389</v>
      </c>
      <c r="I8461" t="s">
        <v>817</v>
      </c>
      <c r="J8461" s="2">
        <v>44923.516345451389</v>
      </c>
      <c r="K8461" t="s">
        <v>817</v>
      </c>
      <c r="L8461" t="str">
        <f>VLOOKUP(C8461,ACCOUNT_MAPPING!A:C,3,FALSE)</f>
        <v>Landscaping</v>
      </c>
    </row>
    <row r="8462" spans="1:12" hidden="1">
      <c r="A8462">
        <v>10527</v>
      </c>
      <c r="B8462" t="s">
        <v>2534</v>
      </c>
      <c r="C8462">
        <v>50905000</v>
      </c>
      <c r="D8462" t="s">
        <v>63</v>
      </c>
      <c r="E8462" t="s">
        <v>13</v>
      </c>
      <c r="F8462" t="s">
        <v>13</v>
      </c>
      <c r="G8462" t="s">
        <v>9342</v>
      </c>
      <c r="H8462" s="2">
        <v>44876.503867708336</v>
      </c>
      <c r="I8462" t="s">
        <v>598</v>
      </c>
      <c r="J8462" s="2">
        <v>44876.503867708336</v>
      </c>
      <c r="K8462" t="s">
        <v>598</v>
      </c>
      <c r="L8462" t="str">
        <f>VLOOKUP(C8462,ACCOUNT_MAPPING!A:C,3,FALSE)</f>
        <v>Landscaping</v>
      </c>
    </row>
    <row r="8463" spans="1:12" hidden="1">
      <c r="A8463">
        <v>9396</v>
      </c>
      <c r="B8463" t="s">
        <v>1400</v>
      </c>
      <c r="C8463">
        <v>50905000</v>
      </c>
      <c r="D8463" t="s">
        <v>17</v>
      </c>
      <c r="E8463" t="s">
        <v>13</v>
      </c>
      <c r="F8463" t="s">
        <v>13</v>
      </c>
      <c r="G8463" t="s">
        <v>9331</v>
      </c>
      <c r="H8463" s="2">
        <v>44917.741487997686</v>
      </c>
      <c r="I8463" t="s">
        <v>1333</v>
      </c>
      <c r="J8463" s="2">
        <v>44917.741487997686</v>
      </c>
      <c r="K8463" t="s">
        <v>1333</v>
      </c>
      <c r="L8463" t="str">
        <f>VLOOKUP(C8463,ACCOUNT_MAPPING!A:C,3,FALSE)</f>
        <v>Landscaping</v>
      </c>
    </row>
    <row r="8464" spans="1:12" hidden="1">
      <c r="A8464">
        <v>9403</v>
      </c>
      <c r="B8464" t="s">
        <v>2457</v>
      </c>
      <c r="C8464">
        <v>50905000</v>
      </c>
      <c r="D8464" t="s">
        <v>17</v>
      </c>
      <c r="E8464" t="s">
        <v>13</v>
      </c>
      <c r="F8464" t="s">
        <v>13</v>
      </c>
      <c r="G8464" t="s">
        <v>9331</v>
      </c>
      <c r="H8464" s="2">
        <v>44917.742907488428</v>
      </c>
      <c r="I8464" t="s">
        <v>1333</v>
      </c>
      <c r="J8464" s="2">
        <v>44917.742907488428</v>
      </c>
      <c r="K8464" t="s">
        <v>1333</v>
      </c>
      <c r="L8464" t="str">
        <f>VLOOKUP(C8464,ACCOUNT_MAPPING!A:C,3,FALSE)</f>
        <v>Landscaping</v>
      </c>
    </row>
    <row r="8465" spans="1:12" hidden="1">
      <c r="A8465">
        <v>9405</v>
      </c>
      <c r="B8465" t="s">
        <v>2429</v>
      </c>
      <c r="C8465">
        <v>50905000</v>
      </c>
      <c r="D8465" t="s">
        <v>63</v>
      </c>
      <c r="E8465" t="s">
        <v>13</v>
      </c>
      <c r="F8465" t="s">
        <v>13</v>
      </c>
      <c r="G8465" t="s">
        <v>9343</v>
      </c>
      <c r="H8465" s="2">
        <v>44875.489418055557</v>
      </c>
      <c r="I8465" t="s">
        <v>1333</v>
      </c>
      <c r="J8465" s="2">
        <v>44875.489418055557</v>
      </c>
      <c r="K8465" t="s">
        <v>1333</v>
      </c>
      <c r="L8465" t="str">
        <f>VLOOKUP(C8465,ACCOUNT_MAPPING!A:C,3,FALSE)</f>
        <v>Landscaping</v>
      </c>
    </row>
    <row r="8466" spans="1:12" hidden="1">
      <c r="A8466">
        <v>9406</v>
      </c>
      <c r="B8466" t="s">
        <v>2491</v>
      </c>
      <c r="C8466">
        <v>50905000</v>
      </c>
      <c r="D8466" t="s">
        <v>63</v>
      </c>
      <c r="E8466" t="s">
        <v>13</v>
      </c>
      <c r="F8466" t="s">
        <v>13</v>
      </c>
      <c r="G8466" t="s">
        <v>5030</v>
      </c>
      <c r="H8466" s="2">
        <v>44876.65167068287</v>
      </c>
      <c r="I8466" t="s">
        <v>1333</v>
      </c>
      <c r="J8466" s="2">
        <v>44876.65167068287</v>
      </c>
      <c r="K8466" t="s">
        <v>1333</v>
      </c>
      <c r="L8466" t="str">
        <f>VLOOKUP(C8466,ACCOUNT_MAPPING!A:C,3,FALSE)</f>
        <v>Landscaping</v>
      </c>
    </row>
    <row r="8467" spans="1:12" hidden="1">
      <c r="A8467">
        <v>9423</v>
      </c>
      <c r="B8467" t="s">
        <v>1410</v>
      </c>
      <c r="C8467">
        <v>50905000</v>
      </c>
      <c r="D8467" t="s">
        <v>17</v>
      </c>
      <c r="E8467" t="s">
        <v>13</v>
      </c>
      <c r="F8467" t="s">
        <v>13</v>
      </c>
      <c r="G8467" t="s">
        <v>9344</v>
      </c>
      <c r="H8467" s="2">
        <v>44917.757909687498</v>
      </c>
      <c r="I8467" t="s">
        <v>627</v>
      </c>
      <c r="J8467" s="2">
        <v>44917.757909687498</v>
      </c>
      <c r="K8467" t="s">
        <v>627</v>
      </c>
      <c r="L8467" t="str">
        <f>VLOOKUP(C8467,ACCOUNT_MAPPING!A:C,3,FALSE)</f>
        <v>Landscaping</v>
      </c>
    </row>
    <row r="8468" spans="1:12" hidden="1">
      <c r="A8468">
        <v>10537</v>
      </c>
      <c r="B8468" t="s">
        <v>816</v>
      </c>
      <c r="C8468">
        <v>50905000</v>
      </c>
      <c r="D8468" t="s">
        <v>17</v>
      </c>
      <c r="E8468" t="s">
        <v>13</v>
      </c>
      <c r="F8468" t="s">
        <v>13</v>
      </c>
      <c r="G8468" t="s">
        <v>9345</v>
      </c>
      <c r="H8468" s="2">
        <v>44924.588908333331</v>
      </c>
      <c r="I8468" t="s">
        <v>817</v>
      </c>
      <c r="J8468" s="2">
        <v>44924.588908333331</v>
      </c>
      <c r="K8468" t="s">
        <v>817</v>
      </c>
      <c r="L8468" t="str">
        <f>VLOOKUP(C8468,ACCOUNT_MAPPING!A:C,3,FALSE)</f>
        <v>Landscaping</v>
      </c>
    </row>
    <row r="8469" spans="1:12" hidden="1">
      <c r="A8469">
        <v>10543</v>
      </c>
      <c r="B8469" t="s">
        <v>2500</v>
      </c>
      <c r="C8469">
        <v>50905000</v>
      </c>
      <c r="D8469" t="s">
        <v>17</v>
      </c>
      <c r="E8469" t="s">
        <v>13</v>
      </c>
      <c r="F8469" t="s">
        <v>13</v>
      </c>
      <c r="G8469" t="s">
        <v>9340</v>
      </c>
      <c r="H8469" s="2">
        <v>44917.491520868054</v>
      </c>
      <c r="I8469" t="s">
        <v>673</v>
      </c>
      <c r="J8469" s="2">
        <v>44917.491520868054</v>
      </c>
      <c r="K8469" t="s">
        <v>673</v>
      </c>
      <c r="L8469" t="str">
        <f>VLOOKUP(C8469,ACCOUNT_MAPPING!A:C,3,FALSE)</f>
        <v>Landscaping</v>
      </c>
    </row>
    <row r="8470" spans="1:12" hidden="1">
      <c r="A8470">
        <v>10572</v>
      </c>
      <c r="B8470" t="s">
        <v>9346</v>
      </c>
      <c r="C8470">
        <v>50905000</v>
      </c>
      <c r="D8470" t="s">
        <v>17</v>
      </c>
      <c r="E8470" t="s">
        <v>13</v>
      </c>
      <c r="F8470" t="s">
        <v>13</v>
      </c>
      <c r="G8470" t="s">
        <v>9347</v>
      </c>
      <c r="H8470" s="2">
        <v>44924.735107638888</v>
      </c>
      <c r="I8470" t="s">
        <v>1419</v>
      </c>
      <c r="J8470" s="2">
        <v>44924.735107638888</v>
      </c>
      <c r="K8470" t="s">
        <v>1419</v>
      </c>
      <c r="L8470" t="str">
        <f>VLOOKUP(C8470,ACCOUNT_MAPPING!A:C,3,FALSE)</f>
        <v>Landscaping</v>
      </c>
    </row>
    <row r="8471" spans="1:12" hidden="1">
      <c r="A8471">
        <v>10631</v>
      </c>
      <c r="B8471" t="s">
        <v>7200</v>
      </c>
      <c r="C8471">
        <v>50905000</v>
      </c>
      <c r="D8471" t="s">
        <v>12</v>
      </c>
      <c r="E8471" t="s">
        <v>13</v>
      </c>
      <c r="F8471" t="s">
        <v>13</v>
      </c>
      <c r="G8471" t="s">
        <v>9348</v>
      </c>
      <c r="H8471" s="2">
        <v>45013.479196793982</v>
      </c>
      <c r="I8471" t="s">
        <v>151</v>
      </c>
      <c r="J8471" s="2">
        <v>45013.479196793982</v>
      </c>
      <c r="K8471" t="s">
        <v>151</v>
      </c>
      <c r="L8471" t="str">
        <f>VLOOKUP(C8471,ACCOUNT_MAPPING!A:C,3,FALSE)</f>
        <v>Landscaping</v>
      </c>
    </row>
    <row r="8472" spans="1:12" hidden="1">
      <c r="A8472">
        <v>10582</v>
      </c>
      <c r="B8472" t="s">
        <v>9349</v>
      </c>
      <c r="C8472">
        <v>50905000</v>
      </c>
      <c r="D8472" t="s">
        <v>17</v>
      </c>
      <c r="E8472" t="s">
        <v>13</v>
      </c>
      <c r="F8472" t="s">
        <v>13</v>
      </c>
      <c r="G8472" t="s">
        <v>9350</v>
      </c>
      <c r="H8472" s="2">
        <v>44924.746593715281</v>
      </c>
      <c r="I8472" t="s">
        <v>1419</v>
      </c>
      <c r="J8472" s="2">
        <v>44924.746593715281</v>
      </c>
      <c r="K8472" t="s">
        <v>1419</v>
      </c>
      <c r="L8472" t="str">
        <f>VLOOKUP(C8472,ACCOUNT_MAPPING!A:C,3,FALSE)</f>
        <v>Landscaping</v>
      </c>
    </row>
    <row r="8473" spans="1:12" hidden="1">
      <c r="A8473">
        <v>10591</v>
      </c>
      <c r="B8473" t="s">
        <v>4649</v>
      </c>
      <c r="C8473">
        <v>50905000</v>
      </c>
      <c r="D8473" t="s">
        <v>17</v>
      </c>
      <c r="E8473" t="s">
        <v>13</v>
      </c>
      <c r="F8473" t="s">
        <v>13</v>
      </c>
      <c r="G8473" t="s">
        <v>9340</v>
      </c>
      <c r="H8473" s="2">
        <v>44922.657759918984</v>
      </c>
      <c r="I8473" t="s">
        <v>673</v>
      </c>
      <c r="J8473" s="2">
        <v>44922.657759918984</v>
      </c>
      <c r="K8473" t="s">
        <v>673</v>
      </c>
      <c r="L8473" t="str">
        <f>VLOOKUP(C8473,ACCOUNT_MAPPING!A:C,3,FALSE)</f>
        <v>Landscaping</v>
      </c>
    </row>
    <row r="8474" spans="1:12" hidden="1">
      <c r="A8474">
        <v>10544</v>
      </c>
      <c r="B8474" t="s">
        <v>838</v>
      </c>
      <c r="C8474">
        <v>50905000</v>
      </c>
      <c r="D8474" t="s">
        <v>17</v>
      </c>
      <c r="E8474" t="s">
        <v>13</v>
      </c>
      <c r="F8474" t="s">
        <v>13</v>
      </c>
      <c r="G8474" t="s">
        <v>9340</v>
      </c>
      <c r="H8474" s="2">
        <v>44917.504189965279</v>
      </c>
      <c r="I8474" t="s">
        <v>673</v>
      </c>
      <c r="J8474" s="2">
        <v>44917.504189965279</v>
      </c>
      <c r="K8474" t="s">
        <v>673</v>
      </c>
      <c r="L8474" t="str">
        <f>VLOOKUP(C8474,ACCOUNT_MAPPING!A:C,3,FALSE)</f>
        <v>Landscaping</v>
      </c>
    </row>
    <row r="8475" spans="1:12" hidden="1">
      <c r="A8475">
        <v>10660</v>
      </c>
      <c r="B8475" t="s">
        <v>7901</v>
      </c>
      <c r="C8475">
        <v>50905000</v>
      </c>
      <c r="D8475" t="s">
        <v>17</v>
      </c>
      <c r="E8475" t="s">
        <v>13</v>
      </c>
      <c r="F8475" t="s">
        <v>13</v>
      </c>
      <c r="G8475" t="s">
        <v>9311</v>
      </c>
      <c r="H8475" s="2">
        <v>44923.577432372687</v>
      </c>
      <c r="I8475" t="s">
        <v>87</v>
      </c>
      <c r="J8475" s="2">
        <v>44923.577432372687</v>
      </c>
      <c r="K8475" t="s">
        <v>87</v>
      </c>
      <c r="L8475" t="str">
        <f>VLOOKUP(C8475,ACCOUNT_MAPPING!A:C,3,FALSE)</f>
        <v>Landscaping</v>
      </c>
    </row>
    <row r="8476" spans="1:12" hidden="1">
      <c r="A8476">
        <v>10682</v>
      </c>
      <c r="B8476" t="s">
        <v>4636</v>
      </c>
      <c r="C8476">
        <v>50905000</v>
      </c>
      <c r="D8476" t="s">
        <v>17</v>
      </c>
      <c r="E8476" t="s">
        <v>13</v>
      </c>
      <c r="F8476" t="s">
        <v>13</v>
      </c>
      <c r="G8476" t="s">
        <v>9351</v>
      </c>
      <c r="H8476" s="2">
        <v>44916.65156716435</v>
      </c>
      <c r="I8476" t="s">
        <v>1175</v>
      </c>
      <c r="J8476" s="2">
        <v>44916.65156716435</v>
      </c>
      <c r="K8476" t="s">
        <v>1175</v>
      </c>
      <c r="L8476" t="str">
        <f>VLOOKUP(C8476,ACCOUNT_MAPPING!A:C,3,FALSE)</f>
        <v>Landscaping</v>
      </c>
    </row>
    <row r="8477" spans="1:12" hidden="1">
      <c r="A8477">
        <v>10685</v>
      </c>
      <c r="B8477" t="s">
        <v>6637</v>
      </c>
      <c r="C8477">
        <v>50905000</v>
      </c>
      <c r="D8477" t="s">
        <v>17</v>
      </c>
      <c r="E8477" t="s">
        <v>13</v>
      </c>
      <c r="F8477" t="s">
        <v>13</v>
      </c>
      <c r="G8477" t="s">
        <v>9352</v>
      </c>
      <c r="H8477" s="2">
        <v>44917.707810613429</v>
      </c>
      <c r="I8477" t="s">
        <v>1175</v>
      </c>
      <c r="J8477" s="2">
        <v>44917.707810613429</v>
      </c>
      <c r="K8477" t="s">
        <v>1175</v>
      </c>
      <c r="L8477" t="str">
        <f>VLOOKUP(C8477,ACCOUNT_MAPPING!A:C,3,FALSE)</f>
        <v>Landscaping</v>
      </c>
    </row>
    <row r="8478" spans="1:12" hidden="1">
      <c r="A8478">
        <v>10620</v>
      </c>
      <c r="B8478" t="s">
        <v>4661</v>
      </c>
      <c r="C8478">
        <v>50905000</v>
      </c>
      <c r="D8478" t="s">
        <v>63</v>
      </c>
      <c r="E8478" t="s">
        <v>13</v>
      </c>
      <c r="F8478" t="s">
        <v>13</v>
      </c>
      <c r="G8478" t="s">
        <v>9353</v>
      </c>
      <c r="H8478" s="2">
        <v>44876.704437037035</v>
      </c>
      <c r="I8478" t="s">
        <v>244</v>
      </c>
      <c r="J8478" s="2">
        <v>44876.704437037035</v>
      </c>
      <c r="K8478" t="s">
        <v>244</v>
      </c>
      <c r="L8478" t="str">
        <f>VLOOKUP(C8478,ACCOUNT_MAPPING!A:C,3,FALSE)</f>
        <v>Landscaping</v>
      </c>
    </row>
    <row r="8479" spans="1:12" hidden="1">
      <c r="A8479">
        <v>10691</v>
      </c>
      <c r="B8479" t="s">
        <v>2515</v>
      </c>
      <c r="C8479">
        <v>50905000</v>
      </c>
      <c r="D8479" t="s">
        <v>17</v>
      </c>
      <c r="E8479" t="s">
        <v>13</v>
      </c>
      <c r="F8479" t="s">
        <v>13</v>
      </c>
      <c r="G8479" t="s">
        <v>9354</v>
      </c>
      <c r="H8479" s="2">
        <v>44924.727840706022</v>
      </c>
      <c r="I8479" t="s">
        <v>15</v>
      </c>
      <c r="J8479" s="2">
        <v>44924.727840706022</v>
      </c>
      <c r="K8479" t="s">
        <v>15</v>
      </c>
      <c r="L8479" t="str">
        <f>VLOOKUP(C8479,ACCOUNT_MAPPING!A:C,3,FALSE)</f>
        <v>Landscaping</v>
      </c>
    </row>
    <row r="8480" spans="1:12" hidden="1">
      <c r="A8480">
        <v>10576</v>
      </c>
      <c r="B8480" t="s">
        <v>845</v>
      </c>
      <c r="C8480">
        <v>50905000</v>
      </c>
      <c r="D8480" t="s">
        <v>17</v>
      </c>
      <c r="E8480" t="s">
        <v>13</v>
      </c>
      <c r="F8480" t="s">
        <v>13</v>
      </c>
      <c r="G8480" t="s">
        <v>9340</v>
      </c>
      <c r="H8480" s="2">
        <v>44922.461083182869</v>
      </c>
      <c r="I8480" t="s">
        <v>673</v>
      </c>
      <c r="J8480" s="2">
        <v>44922.461083182869</v>
      </c>
      <c r="K8480" t="s">
        <v>673</v>
      </c>
      <c r="L8480" t="str">
        <f>VLOOKUP(C8480,ACCOUNT_MAPPING!A:C,3,FALSE)</f>
        <v>Landscaping</v>
      </c>
    </row>
    <row r="8481" spans="1:12" hidden="1">
      <c r="A8481">
        <v>10639</v>
      </c>
      <c r="B8481" t="s">
        <v>7944</v>
      </c>
      <c r="C8481">
        <v>50905000</v>
      </c>
      <c r="D8481" t="s">
        <v>17</v>
      </c>
      <c r="E8481" t="s">
        <v>13</v>
      </c>
      <c r="F8481" t="s">
        <v>13</v>
      </c>
      <c r="G8481" t="s">
        <v>9354</v>
      </c>
      <c r="H8481" s="2">
        <v>44924.669250613428</v>
      </c>
      <c r="I8481" t="s">
        <v>15</v>
      </c>
      <c r="J8481" s="2">
        <v>44924.669250613428</v>
      </c>
      <c r="K8481" t="s">
        <v>15</v>
      </c>
      <c r="L8481" t="str">
        <f>VLOOKUP(C8481,ACCOUNT_MAPPING!A:C,3,FALSE)</f>
        <v>Landscaping</v>
      </c>
    </row>
    <row r="8482" spans="1:12" hidden="1">
      <c r="A8482">
        <v>10647</v>
      </c>
      <c r="B8482" t="s">
        <v>4666</v>
      </c>
      <c r="C8482">
        <v>50905000</v>
      </c>
      <c r="D8482" t="s">
        <v>17</v>
      </c>
      <c r="E8482" t="s">
        <v>13</v>
      </c>
      <c r="F8482" t="s">
        <v>13</v>
      </c>
      <c r="G8482" t="s">
        <v>9354</v>
      </c>
      <c r="H8482" s="2">
        <v>44924.682685763888</v>
      </c>
      <c r="I8482" t="s">
        <v>15</v>
      </c>
      <c r="J8482" s="2">
        <v>44924.682685763888</v>
      </c>
      <c r="K8482" t="s">
        <v>15</v>
      </c>
      <c r="L8482" t="str">
        <f>VLOOKUP(C8482,ACCOUNT_MAPPING!A:C,3,FALSE)</f>
        <v>Landscaping</v>
      </c>
    </row>
    <row r="8483" spans="1:12" hidden="1">
      <c r="A8483">
        <v>10587</v>
      </c>
      <c r="B8483" t="s">
        <v>4578</v>
      </c>
      <c r="C8483">
        <v>50905000</v>
      </c>
      <c r="D8483" t="s">
        <v>17</v>
      </c>
      <c r="E8483" t="s">
        <v>13</v>
      </c>
      <c r="F8483" t="s">
        <v>13</v>
      </c>
      <c r="G8483" t="s">
        <v>9355</v>
      </c>
      <c r="H8483" s="2">
        <v>44922.590991435187</v>
      </c>
      <c r="I8483" t="s">
        <v>673</v>
      </c>
      <c r="J8483" s="2">
        <v>44922.590991435187</v>
      </c>
      <c r="K8483" t="s">
        <v>673</v>
      </c>
      <c r="L8483" t="str">
        <f>VLOOKUP(C8483,ACCOUNT_MAPPING!A:C,3,FALSE)</f>
        <v>Landscaping</v>
      </c>
    </row>
    <row r="8484" spans="1:12" hidden="1">
      <c r="A8484">
        <v>9703</v>
      </c>
      <c r="B8484" t="s">
        <v>77</v>
      </c>
      <c r="C8484">
        <v>50905000</v>
      </c>
      <c r="D8484" t="s">
        <v>17</v>
      </c>
      <c r="E8484" t="s">
        <v>13</v>
      </c>
      <c r="F8484" t="s">
        <v>13</v>
      </c>
      <c r="G8484" t="s">
        <v>9356</v>
      </c>
      <c r="H8484" s="2">
        <v>44924.448847106483</v>
      </c>
      <c r="I8484" t="s">
        <v>79</v>
      </c>
      <c r="J8484" s="2">
        <v>44924.448847106483</v>
      </c>
      <c r="K8484" t="s">
        <v>79</v>
      </c>
      <c r="L8484" t="str">
        <f>VLOOKUP(C8484,ACCOUNT_MAPPING!A:C,3,FALSE)</f>
        <v>Landscaping</v>
      </c>
    </row>
    <row r="8485" spans="1:12" hidden="1">
      <c r="A8485">
        <v>10621</v>
      </c>
      <c r="B8485" t="s">
        <v>2525</v>
      </c>
      <c r="C8485">
        <v>50905000</v>
      </c>
      <c r="D8485" t="s">
        <v>63</v>
      </c>
      <c r="E8485" t="s">
        <v>13</v>
      </c>
      <c r="F8485" t="s">
        <v>13</v>
      </c>
      <c r="G8485" t="s">
        <v>9357</v>
      </c>
      <c r="H8485" s="2">
        <v>44875.675031099534</v>
      </c>
      <c r="I8485" t="s">
        <v>1092</v>
      </c>
      <c r="J8485" s="2">
        <v>44875.675031099534</v>
      </c>
      <c r="K8485" t="s">
        <v>1092</v>
      </c>
      <c r="L8485" t="str">
        <f>VLOOKUP(C8485,ACCOUNT_MAPPING!A:C,3,FALSE)</f>
        <v>Landscaping</v>
      </c>
    </row>
    <row r="8486" spans="1:12" hidden="1">
      <c r="A8486">
        <v>10689</v>
      </c>
      <c r="B8486" t="s">
        <v>2567</v>
      </c>
      <c r="C8486">
        <v>50905000</v>
      </c>
      <c r="D8486" t="s">
        <v>17</v>
      </c>
      <c r="E8486" t="s">
        <v>13</v>
      </c>
      <c r="F8486" t="s">
        <v>13</v>
      </c>
      <c r="G8486" t="s">
        <v>9354</v>
      </c>
      <c r="H8486" s="2">
        <v>44924.637846909725</v>
      </c>
      <c r="I8486" t="s">
        <v>15</v>
      </c>
      <c r="J8486" s="2">
        <v>44924.637846909725</v>
      </c>
      <c r="K8486" t="s">
        <v>15</v>
      </c>
      <c r="L8486" t="str">
        <f>VLOOKUP(C8486,ACCOUNT_MAPPING!A:C,3,FALSE)</f>
        <v>Landscaping</v>
      </c>
    </row>
    <row r="8487" spans="1:12" hidden="1">
      <c r="A8487">
        <v>10629</v>
      </c>
      <c r="B8487" t="s">
        <v>2517</v>
      </c>
      <c r="C8487">
        <v>50905000</v>
      </c>
      <c r="D8487" t="s">
        <v>12</v>
      </c>
      <c r="E8487" t="s">
        <v>13</v>
      </c>
      <c r="F8487" t="s">
        <v>13</v>
      </c>
      <c r="G8487" t="s">
        <v>9358</v>
      </c>
      <c r="H8487" s="2">
        <v>45013.47048596065</v>
      </c>
      <c r="I8487" t="s">
        <v>151</v>
      </c>
      <c r="J8487" s="2">
        <v>45013.47048596065</v>
      </c>
      <c r="K8487" t="s">
        <v>151</v>
      </c>
      <c r="L8487" t="str">
        <f>VLOOKUP(C8487,ACCOUNT_MAPPING!A:C,3,FALSE)</f>
        <v>Landscaping</v>
      </c>
    </row>
    <row r="8488" spans="1:12" hidden="1">
      <c r="A8488">
        <v>10518</v>
      </c>
      <c r="B8488" t="s">
        <v>2487</v>
      </c>
      <c r="C8488">
        <v>50905000</v>
      </c>
      <c r="D8488" t="s">
        <v>17</v>
      </c>
      <c r="E8488" t="s">
        <v>13</v>
      </c>
      <c r="F8488" t="s">
        <v>13</v>
      </c>
      <c r="G8488" t="s">
        <v>9336</v>
      </c>
      <c r="H8488" s="2">
        <v>44923.564147256948</v>
      </c>
      <c r="I8488" t="s">
        <v>817</v>
      </c>
      <c r="J8488" s="2">
        <v>44923.564147256948</v>
      </c>
      <c r="K8488" t="s">
        <v>817</v>
      </c>
      <c r="L8488" t="str">
        <f>VLOOKUP(C8488,ACCOUNT_MAPPING!A:C,3,FALSE)</f>
        <v>Landscaping</v>
      </c>
    </row>
    <row r="8489" spans="1:12" hidden="1">
      <c r="A8489">
        <v>10630</v>
      </c>
      <c r="B8489" t="s">
        <v>5938</v>
      </c>
      <c r="C8489">
        <v>50905000</v>
      </c>
      <c r="D8489" t="s">
        <v>12</v>
      </c>
      <c r="E8489" t="s">
        <v>13</v>
      </c>
      <c r="F8489" t="s">
        <v>13</v>
      </c>
      <c r="G8489" t="s">
        <v>9359</v>
      </c>
      <c r="H8489" s="2">
        <v>45013.477534687503</v>
      </c>
      <c r="I8489" t="s">
        <v>151</v>
      </c>
      <c r="J8489" s="2">
        <v>45013.477534687503</v>
      </c>
      <c r="K8489" t="s">
        <v>151</v>
      </c>
      <c r="L8489" t="str">
        <f>VLOOKUP(C8489,ACCOUNT_MAPPING!A:C,3,FALSE)</f>
        <v>Landscaping</v>
      </c>
    </row>
    <row r="8490" spans="1:12" hidden="1">
      <c r="A8490">
        <v>10637</v>
      </c>
      <c r="B8490" t="s">
        <v>9360</v>
      </c>
      <c r="C8490">
        <v>50905000</v>
      </c>
      <c r="D8490" t="s">
        <v>17</v>
      </c>
      <c r="E8490" t="s">
        <v>13</v>
      </c>
      <c r="F8490" t="s">
        <v>13</v>
      </c>
      <c r="G8490" t="s">
        <v>9311</v>
      </c>
      <c r="H8490" s="2">
        <v>44923.511267824077</v>
      </c>
      <c r="I8490" t="s">
        <v>87</v>
      </c>
      <c r="J8490" s="2">
        <v>44923.511267824077</v>
      </c>
      <c r="K8490" t="s">
        <v>87</v>
      </c>
      <c r="L8490" t="str">
        <f>VLOOKUP(C8490,ACCOUNT_MAPPING!A:C,3,FALSE)</f>
        <v>Landscaping</v>
      </c>
    </row>
    <row r="8491" spans="1:12" hidden="1">
      <c r="A8491">
        <v>10695</v>
      </c>
      <c r="B8491" t="s">
        <v>7955</v>
      </c>
      <c r="C8491">
        <v>50905000</v>
      </c>
      <c r="D8491" t="s">
        <v>17</v>
      </c>
      <c r="E8491" t="s">
        <v>13</v>
      </c>
      <c r="F8491" t="s">
        <v>13</v>
      </c>
      <c r="G8491" t="s">
        <v>9361</v>
      </c>
      <c r="H8491" s="2">
        <v>44928.88050428241</v>
      </c>
      <c r="I8491" t="s">
        <v>1422</v>
      </c>
      <c r="J8491" s="2">
        <v>44928.88050428241</v>
      </c>
      <c r="K8491" t="s">
        <v>1422</v>
      </c>
      <c r="L8491" t="str">
        <f>VLOOKUP(C8491,ACCOUNT_MAPPING!A:C,3,FALSE)</f>
        <v>Landscaping</v>
      </c>
    </row>
    <row r="8492" spans="1:12" hidden="1">
      <c r="A8492">
        <v>10643</v>
      </c>
      <c r="B8492" t="s">
        <v>9362</v>
      </c>
      <c r="C8492">
        <v>50905000</v>
      </c>
      <c r="D8492" t="s">
        <v>17</v>
      </c>
      <c r="E8492" t="s">
        <v>13</v>
      </c>
      <c r="F8492" t="s">
        <v>13</v>
      </c>
      <c r="G8492" t="s">
        <v>9313</v>
      </c>
      <c r="H8492" s="2">
        <v>44924.693951851848</v>
      </c>
      <c r="I8492" t="s">
        <v>1429</v>
      </c>
      <c r="J8492" s="2">
        <v>44924.693951851848</v>
      </c>
      <c r="K8492" t="s">
        <v>1429</v>
      </c>
      <c r="L8492" t="str">
        <f>VLOOKUP(C8492,ACCOUNT_MAPPING!A:C,3,FALSE)</f>
        <v>Landscaping</v>
      </c>
    </row>
    <row r="8493" spans="1:12" hidden="1">
      <c r="A8493">
        <v>10714</v>
      </c>
      <c r="B8493" t="s">
        <v>843</v>
      </c>
      <c r="C8493">
        <v>50905000</v>
      </c>
      <c r="D8493" t="s">
        <v>17</v>
      </c>
      <c r="E8493" t="s">
        <v>13</v>
      </c>
      <c r="F8493" t="s">
        <v>13</v>
      </c>
      <c r="G8493" t="s">
        <v>9363</v>
      </c>
      <c r="H8493" s="2">
        <v>44916.701100543978</v>
      </c>
      <c r="I8493" t="s">
        <v>826</v>
      </c>
      <c r="J8493" s="2">
        <v>44916.701100543978</v>
      </c>
      <c r="K8493" t="s">
        <v>826</v>
      </c>
      <c r="L8493" t="str">
        <f>VLOOKUP(C8493,ACCOUNT_MAPPING!A:C,3,FALSE)</f>
        <v>Landscaping</v>
      </c>
    </row>
    <row r="8494" spans="1:12" hidden="1">
      <c r="A8494">
        <v>10651</v>
      </c>
      <c r="B8494" t="s">
        <v>1427</v>
      </c>
      <c r="C8494">
        <v>50905000</v>
      </c>
      <c r="D8494" t="s">
        <v>63</v>
      </c>
      <c r="E8494" t="s">
        <v>13</v>
      </c>
      <c r="F8494" t="s">
        <v>13</v>
      </c>
      <c r="G8494" t="s">
        <v>9364</v>
      </c>
      <c r="H8494" s="2">
        <v>44875.727888159723</v>
      </c>
      <c r="I8494" t="s">
        <v>1175</v>
      </c>
      <c r="J8494" s="2">
        <v>44875.727888159723</v>
      </c>
      <c r="K8494" t="s">
        <v>1175</v>
      </c>
      <c r="L8494" t="str">
        <f>VLOOKUP(C8494,ACCOUNT_MAPPING!A:C,3,FALSE)</f>
        <v>Landscaping</v>
      </c>
    </row>
    <row r="8495" spans="1:12" hidden="1">
      <c r="A8495">
        <v>10652</v>
      </c>
      <c r="B8495" t="s">
        <v>4589</v>
      </c>
      <c r="C8495">
        <v>50905000</v>
      </c>
      <c r="D8495" t="s">
        <v>17</v>
      </c>
      <c r="E8495" t="s">
        <v>13</v>
      </c>
      <c r="F8495" t="s">
        <v>13</v>
      </c>
      <c r="G8495" t="s">
        <v>9365</v>
      </c>
      <c r="H8495" s="2">
        <v>44929.419829548613</v>
      </c>
      <c r="I8495" t="s">
        <v>289</v>
      </c>
      <c r="J8495" s="2">
        <v>44929.419829548613</v>
      </c>
      <c r="K8495" t="s">
        <v>289</v>
      </c>
      <c r="L8495" t="str">
        <f>VLOOKUP(C8495,ACCOUNT_MAPPING!A:C,3,FALSE)</f>
        <v>Landscaping</v>
      </c>
    </row>
    <row r="8496" spans="1:12" hidden="1">
      <c r="A8496">
        <v>10720</v>
      </c>
      <c r="B8496" t="s">
        <v>828</v>
      </c>
      <c r="C8496">
        <v>50905000</v>
      </c>
      <c r="D8496" t="s">
        <v>17</v>
      </c>
      <c r="E8496" t="s">
        <v>13</v>
      </c>
      <c r="F8496" t="s">
        <v>13</v>
      </c>
      <c r="G8496" t="s">
        <v>9363</v>
      </c>
      <c r="H8496" s="2">
        <v>44916.881972685187</v>
      </c>
      <c r="I8496" t="s">
        <v>826</v>
      </c>
      <c r="J8496" s="2">
        <v>44916.881972685187</v>
      </c>
      <c r="K8496" t="s">
        <v>826</v>
      </c>
      <c r="L8496" t="str">
        <f>VLOOKUP(C8496,ACCOUNT_MAPPING!A:C,3,FALSE)</f>
        <v>Landscaping</v>
      </c>
    </row>
    <row r="8497" spans="1:12" hidden="1">
      <c r="A8497">
        <v>10723</v>
      </c>
      <c r="B8497" t="s">
        <v>835</v>
      </c>
      <c r="C8497">
        <v>50905000</v>
      </c>
      <c r="D8497" t="s">
        <v>17</v>
      </c>
      <c r="E8497" t="s">
        <v>13</v>
      </c>
      <c r="F8497" t="s">
        <v>13</v>
      </c>
      <c r="G8497" t="s">
        <v>9363</v>
      </c>
      <c r="H8497" s="2">
        <v>44922.503377083332</v>
      </c>
      <c r="I8497" t="s">
        <v>826</v>
      </c>
      <c r="J8497" s="2">
        <v>44922.503377083332</v>
      </c>
      <c r="K8497" t="s">
        <v>826</v>
      </c>
      <c r="L8497" t="str">
        <f>VLOOKUP(C8497,ACCOUNT_MAPPING!A:C,3,FALSE)</f>
        <v>Landscaping</v>
      </c>
    </row>
    <row r="8498" spans="1:12" hidden="1">
      <c r="A8498">
        <v>10541</v>
      </c>
      <c r="B8498" t="s">
        <v>1415</v>
      </c>
      <c r="C8498">
        <v>50905000</v>
      </c>
      <c r="D8498" t="s">
        <v>17</v>
      </c>
      <c r="E8498" t="s">
        <v>13</v>
      </c>
      <c r="F8498" t="s">
        <v>13</v>
      </c>
      <c r="G8498" t="s">
        <v>9340</v>
      </c>
      <c r="H8498" s="2">
        <v>44917.460894293981</v>
      </c>
      <c r="I8498" t="s">
        <v>673</v>
      </c>
      <c r="J8498" s="2">
        <v>44917.460894293981</v>
      </c>
      <c r="K8498" t="s">
        <v>673</v>
      </c>
      <c r="L8498" t="str">
        <f>VLOOKUP(C8498,ACCOUNT_MAPPING!A:C,3,FALSE)</f>
        <v>Landscaping</v>
      </c>
    </row>
    <row r="8499" spans="1:12" hidden="1">
      <c r="A8499">
        <v>10545</v>
      </c>
      <c r="B8499" t="s">
        <v>7883</v>
      </c>
      <c r="C8499">
        <v>50905000</v>
      </c>
      <c r="D8499" t="s">
        <v>17</v>
      </c>
      <c r="E8499" t="s">
        <v>13</v>
      </c>
      <c r="F8499" t="s">
        <v>13</v>
      </c>
      <c r="G8499" t="s">
        <v>9340</v>
      </c>
      <c r="H8499" s="2">
        <v>44917.51479108796</v>
      </c>
      <c r="I8499" t="s">
        <v>673</v>
      </c>
      <c r="J8499" s="2">
        <v>44917.51479108796</v>
      </c>
      <c r="K8499" t="s">
        <v>673</v>
      </c>
      <c r="L8499" t="str">
        <f>VLOOKUP(C8499,ACCOUNT_MAPPING!A:C,3,FALSE)</f>
        <v>Landscaping</v>
      </c>
    </row>
    <row r="8500" spans="1:12" hidden="1">
      <c r="A8500">
        <v>10547</v>
      </c>
      <c r="B8500" t="s">
        <v>839</v>
      </c>
      <c r="C8500">
        <v>50905000</v>
      </c>
      <c r="D8500" t="s">
        <v>17</v>
      </c>
      <c r="E8500" t="s">
        <v>13</v>
      </c>
      <c r="F8500" t="s">
        <v>13</v>
      </c>
      <c r="G8500" t="s">
        <v>9340</v>
      </c>
      <c r="H8500" s="2">
        <v>44917.549956215276</v>
      </c>
      <c r="I8500" t="s">
        <v>673</v>
      </c>
      <c r="J8500" s="2">
        <v>44917.549956215276</v>
      </c>
      <c r="K8500" t="s">
        <v>673</v>
      </c>
      <c r="L8500" t="str">
        <f>VLOOKUP(C8500,ACCOUNT_MAPPING!A:C,3,FALSE)</f>
        <v>Landscaping</v>
      </c>
    </row>
    <row r="8501" spans="1:12" hidden="1">
      <c r="A8501">
        <v>10684</v>
      </c>
      <c r="B8501" t="s">
        <v>2615</v>
      </c>
      <c r="C8501">
        <v>50905000</v>
      </c>
      <c r="D8501" t="s">
        <v>17</v>
      </c>
      <c r="E8501" t="s">
        <v>13</v>
      </c>
      <c r="F8501" t="s">
        <v>13</v>
      </c>
      <c r="G8501" t="s">
        <v>9354</v>
      </c>
      <c r="H8501" s="2">
        <v>44924.612233564818</v>
      </c>
      <c r="I8501" t="s">
        <v>15</v>
      </c>
      <c r="J8501" s="2">
        <v>44924.612233564818</v>
      </c>
      <c r="K8501" t="s">
        <v>15</v>
      </c>
      <c r="L8501" t="str">
        <f>VLOOKUP(C8501,ACCOUNT_MAPPING!A:C,3,FALSE)</f>
        <v>Landscaping</v>
      </c>
    </row>
    <row r="8502" spans="1:12" hidden="1">
      <c r="A8502">
        <v>10716</v>
      </c>
      <c r="B8502" t="s">
        <v>860</v>
      </c>
      <c r="C8502">
        <v>50905000</v>
      </c>
      <c r="D8502" t="s">
        <v>17</v>
      </c>
      <c r="E8502" t="s">
        <v>13</v>
      </c>
      <c r="F8502" t="s">
        <v>13</v>
      </c>
      <c r="G8502" t="s">
        <v>9366</v>
      </c>
      <c r="H8502" s="2">
        <v>44916.862547604163</v>
      </c>
      <c r="I8502" t="s">
        <v>826</v>
      </c>
      <c r="J8502" s="2">
        <v>44916.862547604163</v>
      </c>
      <c r="K8502" t="s">
        <v>826</v>
      </c>
      <c r="L8502" t="str">
        <f>VLOOKUP(C8502,ACCOUNT_MAPPING!A:C,3,FALSE)</f>
        <v>Landscaping</v>
      </c>
    </row>
    <row r="8503" spans="1:12" hidden="1">
      <c r="A8503">
        <v>10731</v>
      </c>
      <c r="B8503" t="s">
        <v>4609</v>
      </c>
      <c r="C8503">
        <v>50905000</v>
      </c>
      <c r="D8503" t="s">
        <v>63</v>
      </c>
      <c r="E8503" t="s">
        <v>13</v>
      </c>
      <c r="F8503" t="s">
        <v>13</v>
      </c>
      <c r="G8503" t="s">
        <v>9367</v>
      </c>
      <c r="H8503" s="2">
        <v>44876.857952777777</v>
      </c>
      <c r="I8503" t="s">
        <v>553</v>
      </c>
      <c r="J8503" s="2">
        <v>44876.857952777777</v>
      </c>
      <c r="K8503" t="s">
        <v>553</v>
      </c>
      <c r="L8503" t="str">
        <f>VLOOKUP(C8503,ACCOUNT_MAPPING!A:C,3,FALSE)</f>
        <v>Landscaping</v>
      </c>
    </row>
    <row r="8504" spans="1:12" hidden="1">
      <c r="A8504">
        <v>10757</v>
      </c>
      <c r="B8504" t="s">
        <v>9368</v>
      </c>
      <c r="C8504">
        <v>50905000</v>
      </c>
      <c r="D8504" t="s">
        <v>17</v>
      </c>
      <c r="E8504" t="s">
        <v>13</v>
      </c>
      <c r="F8504" t="s">
        <v>13</v>
      </c>
      <c r="G8504" t="s">
        <v>9369</v>
      </c>
      <c r="H8504" s="2">
        <v>44914.74289494213</v>
      </c>
      <c r="I8504" t="s">
        <v>93</v>
      </c>
      <c r="J8504" s="2">
        <v>44914.74289494213</v>
      </c>
      <c r="K8504" t="s">
        <v>93</v>
      </c>
      <c r="L8504" t="str">
        <f>VLOOKUP(C8504,ACCOUNT_MAPPING!A:C,3,FALSE)</f>
        <v>Landscaping</v>
      </c>
    </row>
    <row r="8505" spans="1:12" hidden="1">
      <c r="A8505">
        <v>10828</v>
      </c>
      <c r="B8505" t="s">
        <v>2599</v>
      </c>
      <c r="C8505">
        <v>50905000</v>
      </c>
      <c r="D8505" t="s">
        <v>17</v>
      </c>
      <c r="E8505" t="s">
        <v>13</v>
      </c>
      <c r="F8505" t="s">
        <v>13</v>
      </c>
      <c r="G8505" t="s">
        <v>9370</v>
      </c>
      <c r="H8505" s="2">
        <v>44922.719262268518</v>
      </c>
      <c r="I8505" t="s">
        <v>90</v>
      </c>
      <c r="J8505" s="2">
        <v>44922.719262268518</v>
      </c>
      <c r="K8505" t="s">
        <v>90</v>
      </c>
      <c r="L8505" t="str">
        <f>VLOOKUP(C8505,ACCOUNT_MAPPING!A:C,3,FALSE)</f>
        <v>Landscaping</v>
      </c>
    </row>
    <row r="8506" spans="1:12" hidden="1">
      <c r="A8506">
        <v>10577</v>
      </c>
      <c r="B8506" t="s">
        <v>846</v>
      </c>
      <c r="C8506">
        <v>50905000</v>
      </c>
      <c r="D8506" t="s">
        <v>17</v>
      </c>
      <c r="E8506" t="s">
        <v>13</v>
      </c>
      <c r="F8506" t="s">
        <v>13</v>
      </c>
      <c r="G8506" t="s">
        <v>9340</v>
      </c>
      <c r="H8506" s="2">
        <v>44922.466006249997</v>
      </c>
      <c r="I8506" t="s">
        <v>673</v>
      </c>
      <c r="J8506" s="2">
        <v>44922.466006249997</v>
      </c>
      <c r="K8506" t="s">
        <v>673</v>
      </c>
      <c r="L8506" t="str">
        <f>VLOOKUP(C8506,ACCOUNT_MAPPING!A:C,3,FALSE)</f>
        <v>Landscaping</v>
      </c>
    </row>
    <row r="8507" spans="1:12" hidden="1">
      <c r="A8507">
        <v>10836</v>
      </c>
      <c r="B8507" t="s">
        <v>2586</v>
      </c>
      <c r="C8507">
        <v>50905000</v>
      </c>
      <c r="D8507" t="s">
        <v>12</v>
      </c>
      <c r="E8507" t="s">
        <v>13</v>
      </c>
      <c r="F8507" t="s">
        <v>13</v>
      </c>
      <c r="G8507" t="s">
        <v>9371</v>
      </c>
      <c r="H8507" s="2">
        <v>45014.686180555553</v>
      </c>
      <c r="I8507" t="s">
        <v>41</v>
      </c>
      <c r="J8507" s="2">
        <v>45014.686180555553</v>
      </c>
      <c r="K8507" t="s">
        <v>41</v>
      </c>
      <c r="L8507" t="str">
        <f>VLOOKUP(C8507,ACCOUNT_MAPPING!A:C,3,FALSE)</f>
        <v>Landscaping</v>
      </c>
    </row>
    <row r="8508" spans="1:12" hidden="1">
      <c r="A8508">
        <v>10785</v>
      </c>
      <c r="B8508" t="s">
        <v>2658</v>
      </c>
      <c r="C8508">
        <v>50905000</v>
      </c>
      <c r="D8508" t="s">
        <v>17</v>
      </c>
      <c r="E8508" t="s">
        <v>13</v>
      </c>
      <c r="F8508" t="s">
        <v>13</v>
      </c>
      <c r="G8508" t="s">
        <v>9372</v>
      </c>
      <c r="H8508" s="2">
        <v>44915.450957256944</v>
      </c>
      <c r="I8508" t="s">
        <v>93</v>
      </c>
      <c r="J8508" s="2">
        <v>44915.450957256944</v>
      </c>
      <c r="K8508" t="s">
        <v>93</v>
      </c>
      <c r="L8508" t="str">
        <f>VLOOKUP(C8508,ACCOUNT_MAPPING!A:C,3,FALSE)</f>
        <v>Landscaping</v>
      </c>
    </row>
    <row r="8509" spans="1:12" hidden="1">
      <c r="A8509">
        <v>10791</v>
      </c>
      <c r="B8509" t="s">
        <v>91</v>
      </c>
      <c r="C8509">
        <v>50905000</v>
      </c>
      <c r="D8509" t="s">
        <v>17</v>
      </c>
      <c r="E8509" t="s">
        <v>13</v>
      </c>
      <c r="F8509" t="s">
        <v>13</v>
      </c>
      <c r="G8509" t="s">
        <v>9373</v>
      </c>
      <c r="H8509" s="2">
        <v>44915.910598807874</v>
      </c>
      <c r="I8509" t="s">
        <v>93</v>
      </c>
      <c r="J8509" s="2">
        <v>44915.910598807874</v>
      </c>
      <c r="K8509" t="s">
        <v>93</v>
      </c>
      <c r="L8509" t="str">
        <f>VLOOKUP(C8509,ACCOUNT_MAPPING!A:C,3,FALSE)</f>
        <v>Landscaping</v>
      </c>
    </row>
    <row r="8510" spans="1:12" hidden="1">
      <c r="A8510">
        <v>10638</v>
      </c>
      <c r="B8510" t="s">
        <v>3283</v>
      </c>
      <c r="C8510">
        <v>50905000</v>
      </c>
      <c r="D8510" t="s">
        <v>17</v>
      </c>
      <c r="E8510" t="s">
        <v>13</v>
      </c>
      <c r="F8510" t="s">
        <v>13</v>
      </c>
      <c r="G8510" t="s">
        <v>9311</v>
      </c>
      <c r="H8510" s="2">
        <v>44923.512943171299</v>
      </c>
      <c r="I8510" t="s">
        <v>87</v>
      </c>
      <c r="J8510" s="2">
        <v>44923.512943171299</v>
      </c>
      <c r="K8510" t="s">
        <v>87</v>
      </c>
      <c r="L8510" t="str">
        <f>VLOOKUP(C8510,ACCOUNT_MAPPING!A:C,3,FALSE)</f>
        <v>Landscaping</v>
      </c>
    </row>
    <row r="8511" spans="1:12" hidden="1">
      <c r="A8511">
        <v>10687</v>
      </c>
      <c r="B8511" t="s">
        <v>2556</v>
      </c>
      <c r="C8511">
        <v>50905000</v>
      </c>
      <c r="D8511" t="s">
        <v>17</v>
      </c>
      <c r="E8511" t="s">
        <v>13</v>
      </c>
      <c r="F8511" t="s">
        <v>13</v>
      </c>
      <c r="G8511" t="s">
        <v>9354</v>
      </c>
      <c r="H8511" s="2">
        <v>44924.626089155092</v>
      </c>
      <c r="I8511" t="s">
        <v>15</v>
      </c>
      <c r="J8511" s="2">
        <v>44924.626089155092</v>
      </c>
      <c r="K8511" t="s">
        <v>15</v>
      </c>
      <c r="L8511" t="str">
        <f>VLOOKUP(C8511,ACCOUNT_MAPPING!A:C,3,FALSE)</f>
        <v>Landscaping</v>
      </c>
    </row>
    <row r="8512" spans="1:12" hidden="1">
      <c r="A8512">
        <v>10692</v>
      </c>
      <c r="B8512" t="s">
        <v>3323</v>
      </c>
      <c r="C8512">
        <v>50905000</v>
      </c>
      <c r="D8512" t="s">
        <v>63</v>
      </c>
      <c r="E8512" t="s">
        <v>13</v>
      </c>
      <c r="F8512" t="s">
        <v>13</v>
      </c>
      <c r="G8512" t="s">
        <v>9364</v>
      </c>
      <c r="H8512" s="2">
        <v>44875.717400381945</v>
      </c>
      <c r="I8512" t="s">
        <v>1175</v>
      </c>
      <c r="J8512" s="2">
        <v>44875.717400381945</v>
      </c>
      <c r="K8512" t="s">
        <v>1175</v>
      </c>
      <c r="L8512" t="str">
        <f>VLOOKUP(C8512,ACCOUNT_MAPPING!A:C,3,FALSE)</f>
        <v>Landscaping</v>
      </c>
    </row>
    <row r="8513" spans="1:12" hidden="1">
      <c r="A8513">
        <v>10694</v>
      </c>
      <c r="B8513" t="s">
        <v>3325</v>
      </c>
      <c r="C8513">
        <v>50905000</v>
      </c>
      <c r="D8513" t="s">
        <v>17</v>
      </c>
      <c r="E8513" t="s">
        <v>13</v>
      </c>
      <c r="F8513" t="s">
        <v>13</v>
      </c>
      <c r="G8513" t="s">
        <v>9374</v>
      </c>
      <c r="H8513" s="2">
        <v>44928.878976157408</v>
      </c>
      <c r="I8513" t="s">
        <v>1422</v>
      </c>
      <c r="J8513" s="2">
        <v>44928.878976157408</v>
      </c>
      <c r="K8513" t="s">
        <v>1422</v>
      </c>
      <c r="L8513" t="str">
        <f>VLOOKUP(C8513,ACCOUNT_MAPPING!A:C,3,FALSE)</f>
        <v>Landscaping</v>
      </c>
    </row>
    <row r="8514" spans="1:12" hidden="1">
      <c r="A8514">
        <v>10906</v>
      </c>
      <c r="B8514" t="s">
        <v>9375</v>
      </c>
      <c r="C8514">
        <v>50905000</v>
      </c>
      <c r="D8514" t="s">
        <v>63</v>
      </c>
      <c r="E8514" t="s">
        <v>13</v>
      </c>
      <c r="F8514" t="s">
        <v>13</v>
      </c>
      <c r="G8514" t="s">
        <v>9376</v>
      </c>
      <c r="H8514" s="2">
        <v>44877.063287696757</v>
      </c>
      <c r="I8514" t="s">
        <v>104</v>
      </c>
      <c r="J8514" s="2">
        <v>44877.063287696757</v>
      </c>
      <c r="K8514" t="s">
        <v>104</v>
      </c>
      <c r="L8514" t="str">
        <f>VLOOKUP(C8514,ACCOUNT_MAPPING!A:C,3,FALSE)</f>
        <v>Landscaping</v>
      </c>
    </row>
    <row r="8515" spans="1:12" hidden="1">
      <c r="A8515">
        <v>10718</v>
      </c>
      <c r="B8515" t="s">
        <v>862</v>
      </c>
      <c r="C8515">
        <v>50905000</v>
      </c>
      <c r="D8515" t="s">
        <v>17</v>
      </c>
      <c r="E8515" t="s">
        <v>13</v>
      </c>
      <c r="F8515" t="s">
        <v>13</v>
      </c>
      <c r="G8515" t="s">
        <v>9363</v>
      </c>
      <c r="H8515" s="2">
        <v>44916.874815740739</v>
      </c>
      <c r="I8515" t="s">
        <v>826</v>
      </c>
      <c r="J8515" s="2">
        <v>44916.874815740739</v>
      </c>
      <c r="K8515" t="s">
        <v>826</v>
      </c>
      <c r="L8515" t="str">
        <f>VLOOKUP(C8515,ACCOUNT_MAPPING!A:C,3,FALSE)</f>
        <v>Landscaping</v>
      </c>
    </row>
    <row r="8516" spans="1:12" hidden="1">
      <c r="A8516">
        <v>10982</v>
      </c>
      <c r="B8516" t="s">
        <v>8516</v>
      </c>
      <c r="C8516">
        <v>50905000</v>
      </c>
      <c r="D8516" t="s">
        <v>17</v>
      </c>
      <c r="E8516" t="s">
        <v>13</v>
      </c>
      <c r="F8516" t="s">
        <v>13</v>
      </c>
      <c r="G8516" t="s">
        <v>9377</v>
      </c>
      <c r="H8516" s="2">
        <v>44923.443978703704</v>
      </c>
      <c r="I8516" t="s">
        <v>1292</v>
      </c>
      <c r="J8516" s="2">
        <v>44923.443978703704</v>
      </c>
      <c r="K8516" t="s">
        <v>1292</v>
      </c>
      <c r="L8516" t="str">
        <f>VLOOKUP(C8516,ACCOUNT_MAPPING!A:C,3,FALSE)</f>
        <v>Landscaping</v>
      </c>
    </row>
    <row r="8517" spans="1:12" hidden="1">
      <c r="A8517">
        <v>11038</v>
      </c>
      <c r="B8517" t="s">
        <v>1829</v>
      </c>
      <c r="C8517">
        <v>50905000</v>
      </c>
      <c r="D8517" t="s">
        <v>12</v>
      </c>
      <c r="E8517" t="s">
        <v>13</v>
      </c>
      <c r="F8517" t="s">
        <v>13</v>
      </c>
      <c r="G8517" t="s">
        <v>9378</v>
      </c>
      <c r="H8517" s="2">
        <v>45014.920905787039</v>
      </c>
      <c r="I8517" t="s">
        <v>19</v>
      </c>
      <c r="J8517" s="2">
        <v>45014.920905787039</v>
      </c>
      <c r="K8517" t="s">
        <v>19</v>
      </c>
      <c r="L8517" t="str">
        <f>VLOOKUP(C8517,ACCOUNT_MAPPING!A:C,3,FALSE)</f>
        <v>Landscaping</v>
      </c>
    </row>
    <row r="8518" spans="1:12" hidden="1">
      <c r="A8518">
        <v>11060</v>
      </c>
      <c r="B8518" t="s">
        <v>3339</v>
      </c>
      <c r="C8518">
        <v>50905000</v>
      </c>
      <c r="D8518" t="s">
        <v>12</v>
      </c>
      <c r="E8518" t="s">
        <v>13</v>
      </c>
      <c r="F8518" t="s">
        <v>13</v>
      </c>
      <c r="G8518" t="s">
        <v>9379</v>
      </c>
      <c r="H8518" s="2">
        <v>45014.771366932873</v>
      </c>
      <c r="I8518" t="s">
        <v>1280</v>
      </c>
      <c r="J8518" s="2">
        <v>45014.771366932873</v>
      </c>
      <c r="K8518" t="s">
        <v>1280</v>
      </c>
      <c r="L8518" t="str">
        <f>VLOOKUP(C8518,ACCOUNT_MAPPING!A:C,3,FALSE)</f>
        <v>Landscaping</v>
      </c>
    </row>
    <row r="8519" spans="1:12" hidden="1">
      <c r="A8519">
        <v>11045</v>
      </c>
      <c r="B8519" t="s">
        <v>3914</v>
      </c>
      <c r="C8519">
        <v>50905000</v>
      </c>
      <c r="D8519" t="s">
        <v>17</v>
      </c>
      <c r="E8519" t="s">
        <v>13</v>
      </c>
      <c r="F8519" t="s">
        <v>13</v>
      </c>
      <c r="G8519" t="s">
        <v>9380</v>
      </c>
      <c r="H8519" s="2">
        <v>44925.629724849539</v>
      </c>
      <c r="I8519" t="s">
        <v>1479</v>
      </c>
      <c r="J8519" s="2">
        <v>44925.629724849539</v>
      </c>
      <c r="K8519" t="s">
        <v>1479</v>
      </c>
      <c r="L8519" t="str">
        <f>VLOOKUP(C8519,ACCOUNT_MAPPING!A:C,3,FALSE)</f>
        <v>Landscaping</v>
      </c>
    </row>
    <row r="8520" spans="1:12" hidden="1">
      <c r="A8520">
        <v>10779</v>
      </c>
      <c r="B8520" t="s">
        <v>121</v>
      </c>
      <c r="C8520">
        <v>50905000</v>
      </c>
      <c r="D8520" t="s">
        <v>12</v>
      </c>
      <c r="E8520" t="s">
        <v>13</v>
      </c>
      <c r="F8520" t="s">
        <v>13</v>
      </c>
      <c r="G8520" t="s">
        <v>9381</v>
      </c>
      <c r="H8520" s="2">
        <v>45021.63503503472</v>
      </c>
      <c r="I8520" t="s">
        <v>123</v>
      </c>
      <c r="J8520" s="2">
        <v>45021.63503503472</v>
      </c>
      <c r="K8520" t="s">
        <v>123</v>
      </c>
      <c r="L8520" t="str">
        <f>VLOOKUP(C8520,ACCOUNT_MAPPING!A:C,3,FALSE)</f>
        <v>Landscaping</v>
      </c>
    </row>
    <row r="8521" spans="1:12" hidden="1">
      <c r="A8521">
        <v>11154</v>
      </c>
      <c r="B8521" t="s">
        <v>8006</v>
      </c>
      <c r="C8521">
        <v>50905000</v>
      </c>
      <c r="D8521" t="s">
        <v>12</v>
      </c>
      <c r="E8521" t="s">
        <v>13</v>
      </c>
      <c r="F8521" t="s">
        <v>13</v>
      </c>
      <c r="G8521" t="s">
        <v>9382</v>
      </c>
      <c r="H8521" s="2">
        <v>45020.723237500002</v>
      </c>
      <c r="I8521" t="s">
        <v>87</v>
      </c>
      <c r="J8521" s="2">
        <v>45020.723237500002</v>
      </c>
      <c r="K8521" t="s">
        <v>87</v>
      </c>
      <c r="L8521" t="str">
        <f>VLOOKUP(C8521,ACCOUNT_MAPPING!A:C,3,FALSE)</f>
        <v>Landscaping</v>
      </c>
    </row>
    <row r="8522" spans="1:12" hidden="1">
      <c r="A8522">
        <v>11169</v>
      </c>
      <c r="B8522" t="s">
        <v>4719</v>
      </c>
      <c r="C8522">
        <v>50905000</v>
      </c>
      <c r="D8522" t="s">
        <v>17</v>
      </c>
      <c r="E8522" t="s">
        <v>13</v>
      </c>
      <c r="F8522" t="s">
        <v>13</v>
      </c>
      <c r="G8522" t="s">
        <v>9331</v>
      </c>
      <c r="H8522" s="2">
        <v>44924.654974687503</v>
      </c>
      <c r="I8522" t="s">
        <v>1333</v>
      </c>
      <c r="J8522" s="2">
        <v>44924.654974687503</v>
      </c>
      <c r="K8522" t="s">
        <v>1333</v>
      </c>
      <c r="L8522" t="str">
        <f>VLOOKUP(C8522,ACCOUNT_MAPPING!A:C,3,FALSE)</f>
        <v>Landscaping</v>
      </c>
    </row>
    <row r="8523" spans="1:12" hidden="1">
      <c r="A8523">
        <v>11000</v>
      </c>
      <c r="B8523" t="s">
        <v>1461</v>
      </c>
      <c r="C8523">
        <v>50905000</v>
      </c>
      <c r="D8523" t="s">
        <v>17</v>
      </c>
      <c r="E8523" t="s">
        <v>13</v>
      </c>
      <c r="F8523" t="s">
        <v>13</v>
      </c>
      <c r="G8523" t="s">
        <v>9383</v>
      </c>
      <c r="H8523" s="2">
        <v>44923.544938194442</v>
      </c>
      <c r="I8523" t="s">
        <v>1292</v>
      </c>
      <c r="J8523" s="2">
        <v>44923.544938194442</v>
      </c>
      <c r="K8523" t="s">
        <v>1292</v>
      </c>
      <c r="L8523" t="str">
        <f>VLOOKUP(C8523,ACCOUNT_MAPPING!A:C,3,FALSE)</f>
        <v>Landscaping</v>
      </c>
    </row>
    <row r="8524" spans="1:12" hidden="1">
      <c r="A8524">
        <v>10786</v>
      </c>
      <c r="B8524" t="s">
        <v>2604</v>
      </c>
      <c r="C8524">
        <v>50905000</v>
      </c>
      <c r="D8524" t="s">
        <v>17</v>
      </c>
      <c r="E8524" t="s">
        <v>13</v>
      </c>
      <c r="F8524" t="s">
        <v>13</v>
      </c>
      <c r="G8524" t="s">
        <v>9384</v>
      </c>
      <c r="H8524" s="2">
        <v>44915.458350231478</v>
      </c>
      <c r="I8524" t="s">
        <v>93</v>
      </c>
      <c r="J8524" s="2">
        <v>44915.458350231478</v>
      </c>
      <c r="K8524" t="s">
        <v>93</v>
      </c>
      <c r="L8524" t="str">
        <f>VLOOKUP(C8524,ACCOUNT_MAPPING!A:C,3,FALSE)</f>
        <v>Landscaping</v>
      </c>
    </row>
    <row r="8525" spans="1:12" hidden="1">
      <c r="A8525">
        <v>11023</v>
      </c>
      <c r="B8525" t="s">
        <v>9385</v>
      </c>
      <c r="C8525">
        <v>50905000</v>
      </c>
      <c r="D8525" t="s">
        <v>12</v>
      </c>
      <c r="E8525" t="s">
        <v>13</v>
      </c>
      <c r="F8525" t="s">
        <v>13</v>
      </c>
      <c r="G8525" t="s">
        <v>9386</v>
      </c>
      <c r="H8525" s="2">
        <v>45021.760900694448</v>
      </c>
      <c r="I8525" t="s">
        <v>1816</v>
      </c>
      <c r="J8525" s="2">
        <v>45021.760900694448</v>
      </c>
      <c r="K8525" t="s">
        <v>1816</v>
      </c>
      <c r="L8525" t="str">
        <f>VLOOKUP(C8525,ACCOUNT_MAPPING!A:C,3,FALSE)</f>
        <v>Landscaping</v>
      </c>
    </row>
    <row r="8526" spans="1:12" hidden="1">
      <c r="A8526">
        <v>11175</v>
      </c>
      <c r="B8526" t="s">
        <v>1465</v>
      </c>
      <c r="C8526">
        <v>50905000</v>
      </c>
      <c r="D8526" t="s">
        <v>63</v>
      </c>
      <c r="E8526" t="s">
        <v>13</v>
      </c>
      <c r="F8526" t="s">
        <v>13</v>
      </c>
      <c r="G8526" t="s">
        <v>9387</v>
      </c>
      <c r="H8526" s="2">
        <v>44876.682377858793</v>
      </c>
      <c r="I8526" t="s">
        <v>247</v>
      </c>
      <c r="J8526" s="2">
        <v>44876.682377858793</v>
      </c>
      <c r="K8526" t="s">
        <v>247</v>
      </c>
      <c r="L8526" t="str">
        <f>VLOOKUP(C8526,ACCOUNT_MAPPING!A:C,3,FALSE)</f>
        <v>Landscaping</v>
      </c>
    </row>
    <row r="8527" spans="1:12" hidden="1">
      <c r="A8527">
        <v>10830</v>
      </c>
      <c r="B8527" t="s">
        <v>2614</v>
      </c>
      <c r="C8527">
        <v>50905000</v>
      </c>
      <c r="D8527" t="s">
        <v>17</v>
      </c>
      <c r="E8527" t="s">
        <v>13</v>
      </c>
      <c r="F8527" t="s">
        <v>13</v>
      </c>
      <c r="G8527" t="s">
        <v>9370</v>
      </c>
      <c r="H8527" s="2">
        <v>44922.699956215278</v>
      </c>
      <c r="I8527" t="s">
        <v>90</v>
      </c>
      <c r="J8527" s="2">
        <v>44922.699956215278</v>
      </c>
      <c r="K8527" t="s">
        <v>90</v>
      </c>
      <c r="L8527" t="str">
        <f>VLOOKUP(C8527,ACCOUNT_MAPPING!A:C,3,FALSE)</f>
        <v>Landscaping</v>
      </c>
    </row>
    <row r="8528" spans="1:12" hidden="1">
      <c r="A8528">
        <v>10834</v>
      </c>
      <c r="B8528" t="s">
        <v>1790</v>
      </c>
      <c r="C8528">
        <v>50905000</v>
      </c>
      <c r="D8528" t="s">
        <v>17</v>
      </c>
      <c r="E8528" t="s">
        <v>13</v>
      </c>
      <c r="F8528" t="s">
        <v>13</v>
      </c>
      <c r="G8528" t="s">
        <v>9388</v>
      </c>
      <c r="H8528" s="2">
        <v>44922.730579710646</v>
      </c>
      <c r="I8528" t="s">
        <v>90</v>
      </c>
      <c r="J8528" s="2">
        <v>44922.730579710646</v>
      </c>
      <c r="K8528" t="s">
        <v>90</v>
      </c>
      <c r="L8528" t="str">
        <f>VLOOKUP(C8528,ACCOUNT_MAPPING!A:C,3,FALSE)</f>
        <v>Landscaping</v>
      </c>
    </row>
    <row r="8529" spans="1:12" hidden="1">
      <c r="A8529">
        <v>11176</v>
      </c>
      <c r="B8529" t="s">
        <v>1467</v>
      </c>
      <c r="C8529">
        <v>50905000</v>
      </c>
      <c r="D8529" t="s">
        <v>63</v>
      </c>
      <c r="E8529" t="s">
        <v>13</v>
      </c>
      <c r="F8529" t="s">
        <v>13</v>
      </c>
      <c r="G8529" t="s">
        <v>9389</v>
      </c>
      <c r="H8529" s="2">
        <v>44876.68762542824</v>
      </c>
      <c r="I8529" t="s">
        <v>247</v>
      </c>
      <c r="J8529" s="2">
        <v>44876.68762542824</v>
      </c>
      <c r="K8529" t="s">
        <v>247</v>
      </c>
      <c r="L8529" t="str">
        <f>VLOOKUP(C8529,ACCOUNT_MAPPING!A:C,3,FALSE)</f>
        <v>Landscaping</v>
      </c>
    </row>
    <row r="8530" spans="1:12" hidden="1">
      <c r="A8530">
        <v>10835</v>
      </c>
      <c r="B8530" t="s">
        <v>2621</v>
      </c>
      <c r="C8530">
        <v>50905000</v>
      </c>
      <c r="D8530" t="s">
        <v>63</v>
      </c>
      <c r="E8530" t="s">
        <v>13</v>
      </c>
      <c r="F8530" t="s">
        <v>13</v>
      </c>
      <c r="G8530" t="s">
        <v>9390</v>
      </c>
      <c r="H8530" s="2">
        <v>44874.477849687501</v>
      </c>
      <c r="I8530" t="s">
        <v>41</v>
      </c>
      <c r="J8530" s="2">
        <v>44874.477849687501</v>
      </c>
      <c r="K8530" t="s">
        <v>41</v>
      </c>
      <c r="L8530" t="str">
        <f>VLOOKUP(C8530,ACCOUNT_MAPPING!A:C,3,FALSE)</f>
        <v>Landscaping</v>
      </c>
    </row>
    <row r="8531" spans="1:12" hidden="1">
      <c r="A8531">
        <v>11056</v>
      </c>
      <c r="B8531" t="s">
        <v>641</v>
      </c>
      <c r="C8531">
        <v>50905000</v>
      </c>
      <c r="D8531" t="s">
        <v>12</v>
      </c>
      <c r="E8531" t="s">
        <v>13</v>
      </c>
      <c r="F8531" t="s">
        <v>13</v>
      </c>
      <c r="G8531" t="s">
        <v>9391</v>
      </c>
      <c r="H8531" s="2">
        <v>45014.82499228009</v>
      </c>
      <c r="I8531" t="s">
        <v>19</v>
      </c>
      <c r="J8531" s="2">
        <v>45014.82499228009</v>
      </c>
      <c r="K8531" t="s">
        <v>19</v>
      </c>
      <c r="L8531" t="str">
        <f>VLOOKUP(C8531,ACCOUNT_MAPPING!A:C,3,FALSE)</f>
        <v>Landscaping</v>
      </c>
    </row>
    <row r="8532" spans="1:12" hidden="1">
      <c r="A8532">
        <v>10841</v>
      </c>
      <c r="B8532" t="s">
        <v>1453</v>
      </c>
      <c r="C8532">
        <v>50905000</v>
      </c>
      <c r="D8532" t="s">
        <v>17</v>
      </c>
      <c r="E8532" t="s">
        <v>13</v>
      </c>
      <c r="F8532" t="s">
        <v>13</v>
      </c>
      <c r="G8532" t="s">
        <v>9392</v>
      </c>
      <c r="H8532" s="2">
        <v>44922.601365277776</v>
      </c>
      <c r="I8532" t="s">
        <v>41</v>
      </c>
      <c r="J8532" s="2">
        <v>44922.601365277776</v>
      </c>
      <c r="K8532" t="s">
        <v>41</v>
      </c>
      <c r="L8532" t="str">
        <f>VLOOKUP(C8532,ACCOUNT_MAPPING!A:C,3,FALSE)</f>
        <v>Landscaping</v>
      </c>
    </row>
    <row r="8533" spans="1:12" hidden="1">
      <c r="A8533">
        <v>11186</v>
      </c>
      <c r="B8533" t="s">
        <v>133</v>
      </c>
      <c r="C8533">
        <v>50905000</v>
      </c>
      <c r="D8533" t="s">
        <v>12</v>
      </c>
      <c r="E8533" t="s">
        <v>13</v>
      </c>
      <c r="F8533" t="s">
        <v>13</v>
      </c>
      <c r="G8533" t="s">
        <v>9393</v>
      </c>
      <c r="H8533" s="2">
        <v>45020.655476388885</v>
      </c>
      <c r="I8533" t="s">
        <v>527</v>
      </c>
      <c r="J8533" s="2">
        <v>45020.655476388885</v>
      </c>
      <c r="K8533" t="s">
        <v>527</v>
      </c>
      <c r="L8533" t="str">
        <f>VLOOKUP(C8533,ACCOUNT_MAPPING!A:C,3,FALSE)</f>
        <v>Landscaping</v>
      </c>
    </row>
    <row r="8534" spans="1:12" hidden="1">
      <c r="A8534">
        <v>11199</v>
      </c>
      <c r="B8534" t="s">
        <v>3950</v>
      </c>
      <c r="C8534">
        <v>50905000</v>
      </c>
      <c r="D8534" t="s">
        <v>12</v>
      </c>
      <c r="E8534" t="s">
        <v>13</v>
      </c>
      <c r="F8534" t="s">
        <v>13</v>
      </c>
      <c r="G8534" t="s">
        <v>9394</v>
      </c>
      <c r="H8534" s="2">
        <v>45021.528357326388</v>
      </c>
      <c r="I8534" t="s">
        <v>1235</v>
      </c>
      <c r="J8534" s="2">
        <v>45021.528357326388</v>
      </c>
      <c r="K8534" t="s">
        <v>1235</v>
      </c>
      <c r="L8534" t="str">
        <f>VLOOKUP(C8534,ACCOUNT_MAPPING!A:C,3,FALSE)</f>
        <v>Landscaping</v>
      </c>
    </row>
    <row r="8535" spans="1:12" hidden="1">
      <c r="A8535">
        <v>11200</v>
      </c>
      <c r="B8535" t="s">
        <v>3957</v>
      </c>
      <c r="C8535">
        <v>50905000</v>
      </c>
      <c r="D8535" t="s">
        <v>12</v>
      </c>
      <c r="E8535" t="s">
        <v>13</v>
      </c>
      <c r="F8535" t="s">
        <v>13</v>
      </c>
      <c r="G8535" t="s">
        <v>9395</v>
      </c>
      <c r="H8535" s="2">
        <v>45021.609538888886</v>
      </c>
      <c r="I8535" t="s">
        <v>1235</v>
      </c>
      <c r="J8535" s="2">
        <v>45021.609538888886</v>
      </c>
      <c r="K8535" t="s">
        <v>1235</v>
      </c>
      <c r="L8535" t="str">
        <f>VLOOKUP(C8535,ACCOUNT_MAPPING!A:C,3,FALSE)</f>
        <v>Landscaping</v>
      </c>
    </row>
    <row r="8536" spans="1:12" hidden="1">
      <c r="A8536">
        <v>11070</v>
      </c>
      <c r="B8536" t="s">
        <v>109</v>
      </c>
      <c r="C8536">
        <v>50905000</v>
      </c>
      <c r="D8536" t="s">
        <v>17</v>
      </c>
      <c r="E8536" t="s">
        <v>13</v>
      </c>
      <c r="F8536" t="s">
        <v>13</v>
      </c>
      <c r="G8536" t="s">
        <v>9396</v>
      </c>
      <c r="H8536" s="2">
        <v>44924.951581828704</v>
      </c>
      <c r="I8536" t="s">
        <v>111</v>
      </c>
      <c r="J8536" s="2">
        <v>44924.951581828704</v>
      </c>
      <c r="K8536" t="s">
        <v>111</v>
      </c>
      <c r="L8536" t="str">
        <f>VLOOKUP(C8536,ACCOUNT_MAPPING!A:C,3,FALSE)</f>
        <v>Landscaping</v>
      </c>
    </row>
    <row r="8537" spans="1:12" hidden="1">
      <c r="A8537">
        <v>11073</v>
      </c>
      <c r="B8537" t="s">
        <v>113</v>
      </c>
      <c r="C8537">
        <v>50905000</v>
      </c>
      <c r="D8537" t="s">
        <v>17</v>
      </c>
      <c r="E8537" t="s">
        <v>13</v>
      </c>
      <c r="F8537" t="s">
        <v>13</v>
      </c>
      <c r="G8537" t="s">
        <v>9396</v>
      </c>
      <c r="H8537" s="2">
        <v>44924.953544062497</v>
      </c>
      <c r="I8537" t="s">
        <v>111</v>
      </c>
      <c r="J8537" s="2">
        <v>44924.953544062497</v>
      </c>
      <c r="K8537" t="s">
        <v>111</v>
      </c>
      <c r="L8537" t="str">
        <f>VLOOKUP(C8537,ACCOUNT_MAPPING!A:C,3,FALSE)</f>
        <v>Landscaping</v>
      </c>
    </row>
    <row r="8538" spans="1:12" hidden="1">
      <c r="A8538">
        <v>11207</v>
      </c>
      <c r="B8538" t="s">
        <v>1844</v>
      </c>
      <c r="C8538">
        <v>50905000</v>
      </c>
      <c r="D8538" t="s">
        <v>63</v>
      </c>
      <c r="E8538" t="s">
        <v>13</v>
      </c>
      <c r="F8538" t="s">
        <v>13</v>
      </c>
      <c r="G8538" t="s">
        <v>9397</v>
      </c>
      <c r="H8538" s="2">
        <v>44876.597017511573</v>
      </c>
      <c r="I8538" t="s">
        <v>1836</v>
      </c>
      <c r="J8538" s="2">
        <v>44876.597017511573</v>
      </c>
      <c r="K8538" t="s">
        <v>1836</v>
      </c>
      <c r="L8538" t="str">
        <f>VLOOKUP(C8538,ACCOUNT_MAPPING!A:C,3,FALSE)</f>
        <v>Landscaping</v>
      </c>
    </row>
    <row r="8539" spans="1:12" hidden="1">
      <c r="A8539">
        <v>11137</v>
      </c>
      <c r="B8539" t="s">
        <v>3919</v>
      </c>
      <c r="C8539">
        <v>50905000</v>
      </c>
      <c r="D8539" t="s">
        <v>12</v>
      </c>
      <c r="E8539" t="s">
        <v>13</v>
      </c>
      <c r="F8539" t="s">
        <v>13</v>
      </c>
      <c r="G8539" t="s">
        <v>9398</v>
      </c>
      <c r="H8539" s="2">
        <v>45019.702959027774</v>
      </c>
      <c r="I8539" t="s">
        <v>205</v>
      </c>
      <c r="J8539" s="2">
        <v>45019.702959027774</v>
      </c>
      <c r="K8539" t="s">
        <v>205</v>
      </c>
      <c r="L8539" t="str">
        <f>VLOOKUP(C8539,ACCOUNT_MAPPING!A:C,3,FALSE)</f>
        <v>Landscaping</v>
      </c>
    </row>
    <row r="8540" spans="1:12" hidden="1">
      <c r="A8540">
        <v>11150</v>
      </c>
      <c r="B8540" t="s">
        <v>8002</v>
      </c>
      <c r="C8540">
        <v>50905000</v>
      </c>
      <c r="D8540" t="s">
        <v>12</v>
      </c>
      <c r="E8540" t="s">
        <v>13</v>
      </c>
      <c r="F8540" t="s">
        <v>13</v>
      </c>
      <c r="G8540" t="s">
        <v>9399</v>
      </c>
      <c r="H8540" s="2">
        <v>45020.752732870373</v>
      </c>
      <c r="I8540" t="s">
        <v>87</v>
      </c>
      <c r="J8540" s="2">
        <v>45020.752732870373</v>
      </c>
      <c r="K8540" t="s">
        <v>87</v>
      </c>
      <c r="L8540" t="str">
        <f>VLOOKUP(C8540,ACCOUNT_MAPPING!A:C,3,FALSE)</f>
        <v>Landscaping</v>
      </c>
    </row>
    <row r="8541" spans="1:12" hidden="1">
      <c r="A8541">
        <v>11209</v>
      </c>
      <c r="B8541" t="s">
        <v>7255</v>
      </c>
      <c r="C8541">
        <v>50905000</v>
      </c>
      <c r="D8541" t="s">
        <v>63</v>
      </c>
      <c r="E8541" t="s">
        <v>13</v>
      </c>
      <c r="F8541" t="s">
        <v>13</v>
      </c>
      <c r="G8541" t="s">
        <v>9400</v>
      </c>
      <c r="H8541" s="2">
        <v>44876.598225196758</v>
      </c>
      <c r="I8541" t="s">
        <v>1836</v>
      </c>
      <c r="J8541" s="2">
        <v>44876.598225196758</v>
      </c>
      <c r="K8541" t="s">
        <v>1836</v>
      </c>
      <c r="L8541" t="str">
        <f>VLOOKUP(C8541,ACCOUNT_MAPPING!A:C,3,FALSE)</f>
        <v>Landscaping</v>
      </c>
    </row>
    <row r="8542" spans="1:12" hidden="1">
      <c r="A8542">
        <v>11155</v>
      </c>
      <c r="B8542" t="s">
        <v>9401</v>
      </c>
      <c r="C8542">
        <v>50905000</v>
      </c>
      <c r="D8542" t="s">
        <v>12</v>
      </c>
      <c r="E8542" t="s">
        <v>13</v>
      </c>
      <c r="F8542" t="s">
        <v>13</v>
      </c>
      <c r="G8542" t="s">
        <v>9402</v>
      </c>
      <c r="H8542" s="2">
        <v>45020.733023032408</v>
      </c>
      <c r="I8542" t="s">
        <v>87</v>
      </c>
      <c r="J8542" s="2">
        <v>45020.733023032408</v>
      </c>
      <c r="K8542" t="s">
        <v>87</v>
      </c>
      <c r="L8542" t="str">
        <f>VLOOKUP(C8542,ACCOUNT_MAPPING!A:C,3,FALSE)</f>
        <v>Landscaping</v>
      </c>
    </row>
    <row r="8543" spans="1:12" hidden="1">
      <c r="A8543">
        <v>11156</v>
      </c>
      <c r="B8543" t="s">
        <v>2715</v>
      </c>
      <c r="C8543">
        <v>50905000</v>
      </c>
      <c r="D8543" t="s">
        <v>63</v>
      </c>
      <c r="E8543" t="s">
        <v>13</v>
      </c>
      <c r="F8543" t="s">
        <v>13</v>
      </c>
      <c r="G8543" t="s">
        <v>9403</v>
      </c>
      <c r="H8543" s="2">
        <v>44875.691733761574</v>
      </c>
      <c r="I8543" t="s">
        <v>87</v>
      </c>
      <c r="J8543" s="2">
        <v>44875.691733761574</v>
      </c>
      <c r="K8543" t="s">
        <v>87</v>
      </c>
      <c r="L8543" t="str">
        <f>VLOOKUP(C8543,ACCOUNT_MAPPING!A:C,3,FALSE)</f>
        <v>Landscaping</v>
      </c>
    </row>
    <row r="8544" spans="1:12" hidden="1">
      <c r="A8544">
        <v>11229</v>
      </c>
      <c r="B8544" t="s">
        <v>885</v>
      </c>
      <c r="C8544">
        <v>50905000</v>
      </c>
      <c r="D8544" t="s">
        <v>12</v>
      </c>
      <c r="E8544" t="s">
        <v>13</v>
      </c>
      <c r="F8544" t="s">
        <v>13</v>
      </c>
      <c r="G8544" t="s">
        <v>9404</v>
      </c>
      <c r="H8544" s="2">
        <v>45015.511234456018</v>
      </c>
      <c r="I8544" t="s">
        <v>887</v>
      </c>
      <c r="J8544" s="2">
        <v>45015.511234456018</v>
      </c>
      <c r="K8544" t="s">
        <v>887</v>
      </c>
      <c r="L8544" t="str">
        <f>VLOOKUP(C8544,ACCOUNT_MAPPING!A:C,3,FALSE)</f>
        <v>Landscaping</v>
      </c>
    </row>
    <row r="8545" spans="1:12" hidden="1">
      <c r="A8545">
        <v>11254</v>
      </c>
      <c r="B8545" t="s">
        <v>149</v>
      </c>
      <c r="C8545">
        <v>50905000</v>
      </c>
      <c r="D8545" t="s">
        <v>12</v>
      </c>
      <c r="E8545" t="s">
        <v>13</v>
      </c>
      <c r="F8545" t="s">
        <v>13</v>
      </c>
      <c r="G8545" t="s">
        <v>9405</v>
      </c>
      <c r="H8545" s="2">
        <v>45013.496786574076</v>
      </c>
      <c r="I8545" t="s">
        <v>151</v>
      </c>
      <c r="J8545" s="2">
        <v>45013.496786574076</v>
      </c>
      <c r="K8545" t="s">
        <v>151</v>
      </c>
      <c r="L8545" t="str">
        <f>VLOOKUP(C8545,ACCOUNT_MAPPING!A:C,3,FALSE)</f>
        <v>Landscaping</v>
      </c>
    </row>
    <row r="8546" spans="1:12" hidden="1">
      <c r="A8546">
        <v>11256</v>
      </c>
      <c r="B8546" t="s">
        <v>9406</v>
      </c>
      <c r="C8546">
        <v>50905000</v>
      </c>
      <c r="D8546" t="s">
        <v>17</v>
      </c>
      <c r="E8546" t="s">
        <v>13</v>
      </c>
      <c r="F8546" t="s">
        <v>13</v>
      </c>
      <c r="G8546" t="s">
        <v>9407</v>
      </c>
      <c r="H8546" s="2">
        <v>44924.191764583331</v>
      </c>
      <c r="I8546" t="s">
        <v>157</v>
      </c>
      <c r="J8546" s="2">
        <v>44924.191764583331</v>
      </c>
      <c r="K8546" t="s">
        <v>157</v>
      </c>
      <c r="L8546" t="str">
        <f>VLOOKUP(C8546,ACCOUNT_MAPPING!A:C,3,FALSE)</f>
        <v>Landscaping</v>
      </c>
    </row>
    <row r="8547" spans="1:12" hidden="1">
      <c r="A8547">
        <v>11198</v>
      </c>
      <c r="B8547" t="s">
        <v>3363</v>
      </c>
      <c r="C8547">
        <v>50905000</v>
      </c>
      <c r="D8547" t="s">
        <v>12</v>
      </c>
      <c r="E8547" t="s">
        <v>13</v>
      </c>
      <c r="F8547" t="s">
        <v>13</v>
      </c>
      <c r="G8547" t="s">
        <v>9408</v>
      </c>
      <c r="H8547" s="2">
        <v>45020.602811608798</v>
      </c>
      <c r="I8547" t="s">
        <v>1235</v>
      </c>
      <c r="J8547" s="2">
        <v>45020.602811608798</v>
      </c>
      <c r="K8547" t="s">
        <v>1235</v>
      </c>
      <c r="L8547" t="str">
        <f>VLOOKUP(C8547,ACCOUNT_MAPPING!A:C,3,FALSE)</f>
        <v>Landscaping</v>
      </c>
    </row>
    <row r="8548" spans="1:12" hidden="1">
      <c r="A8548">
        <v>11286</v>
      </c>
      <c r="B8548" t="s">
        <v>155</v>
      </c>
      <c r="C8548">
        <v>50905000</v>
      </c>
      <c r="D8548" t="s">
        <v>12</v>
      </c>
      <c r="E8548" t="s">
        <v>13</v>
      </c>
      <c r="F8548" t="s">
        <v>13</v>
      </c>
      <c r="G8548" t="s">
        <v>9409</v>
      </c>
      <c r="H8548" s="2">
        <v>45021.00662511574</v>
      </c>
      <c r="I8548" t="s">
        <v>157</v>
      </c>
      <c r="J8548" s="2">
        <v>45021.00662511574</v>
      </c>
      <c r="K8548" t="s">
        <v>157</v>
      </c>
      <c r="L8548" t="str">
        <f>VLOOKUP(C8548,ACCOUNT_MAPPING!A:C,3,FALSE)</f>
        <v>Landscaping</v>
      </c>
    </row>
    <row r="8549" spans="1:12" hidden="1">
      <c r="A8549">
        <v>11208</v>
      </c>
      <c r="B8549" t="s">
        <v>1848</v>
      </c>
      <c r="C8549">
        <v>50905000</v>
      </c>
      <c r="D8549" t="s">
        <v>63</v>
      </c>
      <c r="E8549" t="s">
        <v>13</v>
      </c>
      <c r="F8549" t="s">
        <v>13</v>
      </c>
      <c r="G8549" t="s">
        <v>9410</v>
      </c>
      <c r="H8549" s="2">
        <v>44876.597740243058</v>
      </c>
      <c r="I8549" t="s">
        <v>1836</v>
      </c>
      <c r="J8549" s="2">
        <v>44876.597740243058</v>
      </c>
      <c r="K8549" t="s">
        <v>1836</v>
      </c>
      <c r="L8549" t="str">
        <f>VLOOKUP(C8549,ACCOUNT_MAPPING!A:C,3,FALSE)</f>
        <v>Landscaping</v>
      </c>
    </row>
    <row r="8550" spans="1:12" hidden="1">
      <c r="A8550">
        <v>10907</v>
      </c>
      <c r="B8550" t="s">
        <v>9411</v>
      </c>
      <c r="C8550">
        <v>50905000</v>
      </c>
      <c r="D8550" t="s">
        <v>63</v>
      </c>
      <c r="E8550" t="s">
        <v>13</v>
      </c>
      <c r="F8550" t="s">
        <v>13</v>
      </c>
      <c r="G8550" t="s">
        <v>9376</v>
      </c>
      <c r="H8550" s="2">
        <v>44877.06363877315</v>
      </c>
      <c r="I8550" t="s">
        <v>104</v>
      </c>
      <c r="J8550" s="2">
        <v>44877.06363877315</v>
      </c>
      <c r="K8550" t="s">
        <v>104</v>
      </c>
      <c r="L8550" t="str">
        <f>VLOOKUP(C8550,ACCOUNT_MAPPING!A:C,3,FALSE)</f>
        <v>Landscaping</v>
      </c>
    </row>
    <row r="8551" spans="1:12" hidden="1">
      <c r="A8551">
        <v>10913</v>
      </c>
      <c r="B8551" t="s">
        <v>102</v>
      </c>
      <c r="C8551">
        <v>50905000</v>
      </c>
      <c r="D8551" t="s">
        <v>63</v>
      </c>
      <c r="E8551" t="s">
        <v>13</v>
      </c>
      <c r="F8551" t="s">
        <v>13</v>
      </c>
      <c r="G8551" t="s">
        <v>9412</v>
      </c>
      <c r="H8551" s="2">
        <v>44876.717599965275</v>
      </c>
      <c r="I8551" t="s">
        <v>104</v>
      </c>
      <c r="J8551" s="2">
        <v>44876.717599965275</v>
      </c>
      <c r="K8551" t="s">
        <v>104</v>
      </c>
      <c r="L8551" t="str">
        <f>VLOOKUP(C8551,ACCOUNT_MAPPING!A:C,3,FALSE)</f>
        <v>Landscaping</v>
      </c>
    </row>
    <row r="8552" spans="1:12" hidden="1">
      <c r="A8552">
        <v>11287</v>
      </c>
      <c r="B8552" t="s">
        <v>160</v>
      </c>
      <c r="C8552">
        <v>50905000</v>
      </c>
      <c r="D8552" t="s">
        <v>12</v>
      </c>
      <c r="E8552" t="s">
        <v>13</v>
      </c>
      <c r="F8552" t="s">
        <v>13</v>
      </c>
      <c r="G8552" t="s">
        <v>9409</v>
      </c>
      <c r="H8552" s="2">
        <v>45021.011088692132</v>
      </c>
      <c r="I8552" t="s">
        <v>157</v>
      </c>
      <c r="J8552" s="2">
        <v>45021.011088692132</v>
      </c>
      <c r="K8552" t="s">
        <v>157</v>
      </c>
      <c r="L8552" t="str">
        <f>VLOOKUP(C8552,ACCOUNT_MAPPING!A:C,3,FALSE)</f>
        <v>Landscaping</v>
      </c>
    </row>
    <row r="8553" spans="1:12" hidden="1">
      <c r="A8553">
        <v>11211</v>
      </c>
      <c r="B8553" t="s">
        <v>3955</v>
      </c>
      <c r="C8553">
        <v>50905000</v>
      </c>
      <c r="D8553" t="s">
        <v>12</v>
      </c>
      <c r="E8553" t="s">
        <v>13</v>
      </c>
      <c r="F8553" t="s">
        <v>13</v>
      </c>
      <c r="G8553" t="s">
        <v>9413</v>
      </c>
      <c r="H8553" s="2">
        <v>45022.959036342596</v>
      </c>
      <c r="I8553" t="s">
        <v>260</v>
      </c>
      <c r="J8553" s="2">
        <v>45022.959036342596</v>
      </c>
      <c r="K8553" t="s">
        <v>260</v>
      </c>
      <c r="L8553" t="str">
        <f>VLOOKUP(C8553,ACCOUNT_MAPPING!A:C,3,FALSE)</f>
        <v>Landscaping</v>
      </c>
    </row>
    <row r="8554" spans="1:12" hidden="1">
      <c r="A8554">
        <v>10922</v>
      </c>
      <c r="B8554" t="s">
        <v>865</v>
      </c>
      <c r="C8554">
        <v>50905000</v>
      </c>
      <c r="D8554" t="s">
        <v>17</v>
      </c>
      <c r="E8554" t="s">
        <v>13</v>
      </c>
      <c r="F8554" t="s">
        <v>13</v>
      </c>
      <c r="G8554" t="s">
        <v>9414</v>
      </c>
      <c r="H8554" s="2">
        <v>44924.101217361109</v>
      </c>
      <c r="I8554" t="s">
        <v>104</v>
      </c>
      <c r="J8554" s="2">
        <v>44924.101217361109</v>
      </c>
      <c r="K8554" t="s">
        <v>104</v>
      </c>
      <c r="L8554" t="str">
        <f>VLOOKUP(C8554,ACCOUNT_MAPPING!A:C,3,FALSE)</f>
        <v>Landscaping</v>
      </c>
    </row>
    <row r="8555" spans="1:12" hidden="1">
      <c r="A8555">
        <v>11307</v>
      </c>
      <c r="B8555" t="s">
        <v>3982</v>
      </c>
      <c r="C8555">
        <v>50905000</v>
      </c>
      <c r="D8555" t="s">
        <v>12</v>
      </c>
      <c r="E8555" t="s">
        <v>13</v>
      </c>
      <c r="F8555" t="s">
        <v>13</v>
      </c>
      <c r="G8555" t="s">
        <v>9409</v>
      </c>
      <c r="H8555" s="2">
        <v>45021.019232604165</v>
      </c>
      <c r="I8555" t="s">
        <v>157</v>
      </c>
      <c r="J8555" s="2">
        <v>45021.019232604165</v>
      </c>
      <c r="K8555" t="s">
        <v>157</v>
      </c>
      <c r="L8555" t="str">
        <f>VLOOKUP(C8555,ACCOUNT_MAPPING!A:C,3,FALSE)</f>
        <v>Landscaping</v>
      </c>
    </row>
    <row r="8556" spans="1:12" hidden="1">
      <c r="A8556">
        <v>11308</v>
      </c>
      <c r="B8556" t="s">
        <v>4829</v>
      </c>
      <c r="C8556">
        <v>50905000</v>
      </c>
      <c r="D8556" t="s">
        <v>12</v>
      </c>
      <c r="E8556" t="s">
        <v>13</v>
      </c>
      <c r="F8556" t="s">
        <v>13</v>
      </c>
      <c r="G8556" t="s">
        <v>3963</v>
      </c>
      <c r="H8556" s="2">
        <v>45021.028381678239</v>
      </c>
      <c r="I8556" t="s">
        <v>157</v>
      </c>
      <c r="J8556" s="2">
        <v>45021.028381678239</v>
      </c>
      <c r="K8556" t="s">
        <v>157</v>
      </c>
      <c r="L8556" t="str">
        <f>VLOOKUP(C8556,ACCOUNT_MAPPING!A:C,3,FALSE)</f>
        <v>Landscaping</v>
      </c>
    </row>
    <row r="8557" spans="1:12" hidden="1">
      <c r="A8557">
        <v>11222</v>
      </c>
      <c r="B8557" t="s">
        <v>643</v>
      </c>
      <c r="C8557">
        <v>50905000</v>
      </c>
      <c r="D8557" t="s">
        <v>12</v>
      </c>
      <c r="E8557" t="s">
        <v>13</v>
      </c>
      <c r="F8557" t="s">
        <v>13</v>
      </c>
      <c r="G8557" t="s">
        <v>9415</v>
      </c>
      <c r="H8557" s="2">
        <v>45021.968494247689</v>
      </c>
      <c r="I8557" t="s">
        <v>260</v>
      </c>
      <c r="J8557" s="2">
        <v>45021.968494247689</v>
      </c>
      <c r="K8557" t="s">
        <v>260</v>
      </c>
      <c r="L8557" t="str">
        <f>VLOOKUP(C8557,ACCOUNT_MAPPING!A:C,3,FALSE)</f>
        <v>Landscaping</v>
      </c>
    </row>
    <row r="8558" spans="1:12" hidden="1">
      <c r="A8558">
        <v>11309</v>
      </c>
      <c r="B8558" t="s">
        <v>1863</v>
      </c>
      <c r="C8558">
        <v>50905000</v>
      </c>
      <c r="D8558" t="s">
        <v>12</v>
      </c>
      <c r="E8558" t="s">
        <v>13</v>
      </c>
      <c r="F8558" t="s">
        <v>13</v>
      </c>
      <c r="G8558" t="s">
        <v>9409</v>
      </c>
      <c r="H8558" s="2">
        <v>45021.044869942132</v>
      </c>
      <c r="I8558" t="s">
        <v>157</v>
      </c>
      <c r="J8558" s="2">
        <v>45021.044869942132</v>
      </c>
      <c r="K8558" t="s">
        <v>157</v>
      </c>
      <c r="L8558" t="str">
        <f>VLOOKUP(C8558,ACCOUNT_MAPPING!A:C,3,FALSE)</f>
        <v>Landscaping</v>
      </c>
    </row>
    <row r="8559" spans="1:12" hidden="1">
      <c r="A8559">
        <v>11255</v>
      </c>
      <c r="B8559" t="s">
        <v>161</v>
      </c>
      <c r="C8559">
        <v>50905000</v>
      </c>
      <c r="D8559" t="s">
        <v>12</v>
      </c>
      <c r="E8559" t="s">
        <v>13</v>
      </c>
      <c r="F8559" t="s">
        <v>13</v>
      </c>
      <c r="G8559" t="s">
        <v>9416</v>
      </c>
      <c r="H8559" s="2">
        <v>45013.499183715277</v>
      </c>
      <c r="I8559" t="s">
        <v>151</v>
      </c>
      <c r="J8559" s="2">
        <v>45013.499183715277</v>
      </c>
      <c r="K8559" t="s">
        <v>151</v>
      </c>
      <c r="L8559" t="str">
        <f>VLOOKUP(C8559,ACCOUNT_MAPPING!A:C,3,FALSE)</f>
        <v>Landscaping</v>
      </c>
    </row>
    <row r="8560" spans="1:12" hidden="1">
      <c r="A8560">
        <v>11264</v>
      </c>
      <c r="B8560" t="s">
        <v>3371</v>
      </c>
      <c r="C8560">
        <v>50905000</v>
      </c>
      <c r="D8560" t="s">
        <v>12</v>
      </c>
      <c r="E8560" t="s">
        <v>13</v>
      </c>
      <c r="F8560" t="s">
        <v>13</v>
      </c>
      <c r="G8560" t="s">
        <v>9417</v>
      </c>
      <c r="H8560" s="2">
        <v>45020.91737974537</v>
      </c>
      <c r="I8560" t="s">
        <v>157</v>
      </c>
      <c r="J8560" s="2">
        <v>45020.91737974537</v>
      </c>
      <c r="K8560" t="s">
        <v>157</v>
      </c>
      <c r="L8560" t="str">
        <f>VLOOKUP(C8560,ACCOUNT_MAPPING!A:C,3,FALSE)</f>
        <v>Landscaping</v>
      </c>
    </row>
    <row r="8561" spans="1:12" hidden="1">
      <c r="A8561">
        <v>11272</v>
      </c>
      <c r="B8561" t="s">
        <v>3987</v>
      </c>
      <c r="C8561">
        <v>50905000</v>
      </c>
      <c r="D8561" t="s">
        <v>63</v>
      </c>
      <c r="E8561" t="s">
        <v>13</v>
      </c>
      <c r="F8561" t="s">
        <v>13</v>
      </c>
      <c r="G8561" t="s">
        <v>9418</v>
      </c>
      <c r="H8561" s="2">
        <v>44876.791940509262</v>
      </c>
      <c r="I8561" t="s">
        <v>165</v>
      </c>
      <c r="J8561" s="2">
        <v>44876.791940509262</v>
      </c>
      <c r="K8561" t="s">
        <v>165</v>
      </c>
      <c r="L8561" t="str">
        <f>VLOOKUP(C8561,ACCOUNT_MAPPING!A:C,3,FALSE)</f>
        <v>Landscaping</v>
      </c>
    </row>
    <row r="8562" spans="1:12" hidden="1">
      <c r="A8562">
        <v>11273</v>
      </c>
      <c r="B8562" t="s">
        <v>4729</v>
      </c>
      <c r="C8562">
        <v>50905000</v>
      </c>
      <c r="D8562" t="s">
        <v>12</v>
      </c>
      <c r="E8562" t="s">
        <v>13</v>
      </c>
      <c r="F8562" t="s">
        <v>13</v>
      </c>
      <c r="G8562" t="s">
        <v>9419</v>
      </c>
      <c r="H8562" s="2">
        <v>45020.809182673613</v>
      </c>
      <c r="I8562" t="s">
        <v>165</v>
      </c>
      <c r="J8562" s="2">
        <v>45020.809182673613</v>
      </c>
      <c r="K8562" t="s">
        <v>165</v>
      </c>
      <c r="L8562" t="str">
        <f>VLOOKUP(C8562,ACCOUNT_MAPPING!A:C,3,FALSE)</f>
        <v>Landscaping</v>
      </c>
    </row>
    <row r="8563" spans="1:12" hidden="1">
      <c r="A8563">
        <v>11284</v>
      </c>
      <c r="B8563" t="s">
        <v>169</v>
      </c>
      <c r="C8563">
        <v>50905000</v>
      </c>
      <c r="D8563" t="s">
        <v>12</v>
      </c>
      <c r="E8563" t="s">
        <v>13</v>
      </c>
      <c r="F8563" t="s">
        <v>13</v>
      </c>
      <c r="G8563" t="s">
        <v>9409</v>
      </c>
      <c r="H8563" s="2">
        <v>45020.989259722221</v>
      </c>
      <c r="I8563" t="s">
        <v>157</v>
      </c>
      <c r="J8563" s="2">
        <v>45020.989259722221</v>
      </c>
      <c r="K8563" t="s">
        <v>157</v>
      </c>
      <c r="L8563" t="str">
        <f>VLOOKUP(C8563,ACCOUNT_MAPPING!A:C,3,FALSE)</f>
        <v>Landscaping</v>
      </c>
    </row>
    <row r="8564" spans="1:12" hidden="1">
      <c r="A8564">
        <v>11227</v>
      </c>
      <c r="B8564" t="s">
        <v>152</v>
      </c>
      <c r="C8564">
        <v>50905000</v>
      </c>
      <c r="D8564" t="s">
        <v>12</v>
      </c>
      <c r="E8564" t="s">
        <v>13</v>
      </c>
      <c r="F8564" t="s">
        <v>13</v>
      </c>
      <c r="G8564" t="s">
        <v>9420</v>
      </c>
      <c r="H8564" s="2">
        <v>45022.976026736113</v>
      </c>
      <c r="I8564" t="s">
        <v>260</v>
      </c>
      <c r="J8564" s="2">
        <v>45022.976026736113</v>
      </c>
      <c r="K8564" t="s">
        <v>260</v>
      </c>
      <c r="L8564" t="str">
        <f>VLOOKUP(C8564,ACCOUNT_MAPPING!A:C,3,FALSE)</f>
        <v>Landscaping</v>
      </c>
    </row>
    <row r="8565" spans="1:12" hidden="1">
      <c r="A8565">
        <v>11364</v>
      </c>
      <c r="B8565" t="s">
        <v>4765</v>
      </c>
      <c r="C8565">
        <v>50905000</v>
      </c>
      <c r="D8565" t="s">
        <v>12</v>
      </c>
      <c r="E8565" t="s">
        <v>13</v>
      </c>
      <c r="F8565" t="s">
        <v>13</v>
      </c>
      <c r="G8565" t="s">
        <v>9421</v>
      </c>
      <c r="H8565" s="2">
        <v>45019.764293749999</v>
      </c>
      <c r="I8565" t="s">
        <v>4745</v>
      </c>
      <c r="J8565" s="2">
        <v>45019.764293749999</v>
      </c>
      <c r="K8565" t="s">
        <v>4745</v>
      </c>
      <c r="L8565" t="str">
        <f>VLOOKUP(C8565,ACCOUNT_MAPPING!A:C,3,FALSE)</f>
        <v>Landscaping</v>
      </c>
    </row>
    <row r="8566" spans="1:12" hidden="1">
      <c r="A8566">
        <v>11230</v>
      </c>
      <c r="B8566" t="s">
        <v>4812</v>
      </c>
      <c r="C8566">
        <v>50905000</v>
      </c>
      <c r="D8566" t="s">
        <v>17</v>
      </c>
      <c r="E8566" t="s">
        <v>13</v>
      </c>
      <c r="F8566" t="s">
        <v>13</v>
      </c>
      <c r="G8566" t="s">
        <v>9422</v>
      </c>
      <c r="H8566" s="2">
        <v>44924.51611582176</v>
      </c>
      <c r="I8566" t="s">
        <v>887</v>
      </c>
      <c r="J8566" s="2">
        <v>44924.51611582176</v>
      </c>
      <c r="K8566" t="s">
        <v>887</v>
      </c>
      <c r="L8566" t="str">
        <f>VLOOKUP(C8566,ACCOUNT_MAPPING!A:C,3,FALSE)</f>
        <v>Landscaping</v>
      </c>
    </row>
    <row r="8567" spans="1:12" hidden="1">
      <c r="A8567">
        <v>10991</v>
      </c>
      <c r="B8567" t="s">
        <v>3333</v>
      </c>
      <c r="C8567">
        <v>50905000</v>
      </c>
      <c r="D8567" t="s">
        <v>63</v>
      </c>
      <c r="E8567" t="s">
        <v>13</v>
      </c>
      <c r="F8567" t="s">
        <v>13</v>
      </c>
      <c r="G8567" t="s">
        <v>9423</v>
      </c>
      <c r="H8567" s="2">
        <v>44876.302897372683</v>
      </c>
      <c r="I8567" t="s">
        <v>1292</v>
      </c>
      <c r="J8567" s="2">
        <v>44876.302897372683</v>
      </c>
      <c r="K8567" t="s">
        <v>1292</v>
      </c>
      <c r="L8567" t="str">
        <f>VLOOKUP(C8567,ACCOUNT_MAPPING!A:C,3,FALSE)</f>
        <v>Landscaping</v>
      </c>
    </row>
    <row r="8568" spans="1:12" hidden="1">
      <c r="A8568">
        <v>11059</v>
      </c>
      <c r="B8568" t="s">
        <v>5426</v>
      </c>
      <c r="C8568">
        <v>50905000</v>
      </c>
      <c r="D8568" t="s">
        <v>17</v>
      </c>
      <c r="E8568" t="s">
        <v>13</v>
      </c>
      <c r="F8568" t="s">
        <v>13</v>
      </c>
      <c r="G8568" t="s">
        <v>9424</v>
      </c>
      <c r="H8568" s="2">
        <v>44925.648023761576</v>
      </c>
      <c r="I8568" t="s">
        <v>1479</v>
      </c>
      <c r="J8568" s="2">
        <v>44925.648023761576</v>
      </c>
      <c r="K8568" t="s">
        <v>1479</v>
      </c>
      <c r="L8568" t="str">
        <f>VLOOKUP(C8568,ACCOUNT_MAPPING!A:C,3,FALSE)</f>
        <v>Landscaping</v>
      </c>
    </row>
    <row r="8569" spans="1:12" hidden="1">
      <c r="A8569">
        <v>11136</v>
      </c>
      <c r="B8569" t="s">
        <v>3992</v>
      </c>
      <c r="C8569">
        <v>50905000</v>
      </c>
      <c r="D8569" t="s">
        <v>12</v>
      </c>
      <c r="E8569" t="s">
        <v>13</v>
      </c>
      <c r="F8569" t="s">
        <v>13</v>
      </c>
      <c r="G8569" t="s">
        <v>9425</v>
      </c>
      <c r="H8569" s="2">
        <v>45019.694662152775</v>
      </c>
      <c r="I8569" t="s">
        <v>205</v>
      </c>
      <c r="J8569" s="2">
        <v>45019.694662152775</v>
      </c>
      <c r="K8569" t="s">
        <v>205</v>
      </c>
      <c r="L8569" t="str">
        <f>VLOOKUP(C8569,ACCOUNT_MAPPING!A:C,3,FALSE)</f>
        <v>Landscaping</v>
      </c>
    </row>
    <row r="8570" spans="1:12" hidden="1">
      <c r="A8570">
        <v>11441</v>
      </c>
      <c r="B8570" t="s">
        <v>898</v>
      </c>
      <c r="C8570">
        <v>50905000</v>
      </c>
      <c r="D8570" t="s">
        <v>17</v>
      </c>
      <c r="E8570" t="s">
        <v>13</v>
      </c>
      <c r="F8570" t="s">
        <v>13</v>
      </c>
      <c r="G8570" t="s">
        <v>9426</v>
      </c>
      <c r="H8570" s="2">
        <v>44925.570440509262</v>
      </c>
      <c r="I8570" t="s">
        <v>900</v>
      </c>
      <c r="J8570" s="2">
        <v>44925.570440509262</v>
      </c>
      <c r="K8570" t="s">
        <v>900</v>
      </c>
      <c r="L8570" t="str">
        <f>VLOOKUP(C8570,ACCOUNT_MAPPING!A:C,3,FALSE)</f>
        <v>Landscaping</v>
      </c>
    </row>
    <row r="8571" spans="1:12" hidden="1">
      <c r="A8571">
        <v>11166</v>
      </c>
      <c r="B8571" t="s">
        <v>2679</v>
      </c>
      <c r="C8571">
        <v>50905000</v>
      </c>
      <c r="D8571" t="s">
        <v>17</v>
      </c>
      <c r="E8571" t="s">
        <v>13</v>
      </c>
      <c r="F8571" t="s">
        <v>13</v>
      </c>
      <c r="G8571" t="s">
        <v>9331</v>
      </c>
      <c r="H8571" s="2">
        <v>44924.652277974536</v>
      </c>
      <c r="I8571" t="s">
        <v>1333</v>
      </c>
      <c r="J8571" s="2">
        <v>44924.652277974536</v>
      </c>
      <c r="K8571" t="s">
        <v>1333</v>
      </c>
      <c r="L8571" t="str">
        <f>VLOOKUP(C8571,ACCOUNT_MAPPING!A:C,3,FALSE)</f>
        <v>Landscaping</v>
      </c>
    </row>
    <row r="8572" spans="1:12" hidden="1">
      <c r="A8572">
        <v>11167</v>
      </c>
      <c r="B8572" t="s">
        <v>2656</v>
      </c>
      <c r="C8572">
        <v>50905000</v>
      </c>
      <c r="D8572" t="s">
        <v>17</v>
      </c>
      <c r="E8572" t="s">
        <v>13</v>
      </c>
      <c r="F8572" t="s">
        <v>13</v>
      </c>
      <c r="G8572" t="s">
        <v>9331</v>
      </c>
      <c r="H8572" s="2">
        <v>44924.653743368057</v>
      </c>
      <c r="I8572" t="s">
        <v>1333</v>
      </c>
      <c r="J8572" s="2">
        <v>44924.653743368057</v>
      </c>
      <c r="K8572" t="s">
        <v>1333</v>
      </c>
      <c r="L8572" t="str">
        <f>VLOOKUP(C8572,ACCOUNT_MAPPING!A:C,3,FALSE)</f>
        <v>Landscaping</v>
      </c>
    </row>
    <row r="8573" spans="1:12" hidden="1">
      <c r="A8573">
        <v>11168</v>
      </c>
      <c r="B8573" t="s">
        <v>2676</v>
      </c>
      <c r="C8573">
        <v>50905000</v>
      </c>
      <c r="D8573" t="s">
        <v>17</v>
      </c>
      <c r="E8573" t="s">
        <v>13</v>
      </c>
      <c r="F8573" t="s">
        <v>13</v>
      </c>
      <c r="G8573" t="s">
        <v>9344</v>
      </c>
      <c r="H8573" s="2">
        <v>44917.756718055556</v>
      </c>
      <c r="I8573" t="s">
        <v>627</v>
      </c>
      <c r="J8573" s="2">
        <v>44917.756718055556</v>
      </c>
      <c r="K8573" t="s">
        <v>627</v>
      </c>
      <c r="L8573" t="str">
        <f>VLOOKUP(C8573,ACCOUNT_MAPPING!A:C,3,FALSE)</f>
        <v>Landscaping</v>
      </c>
    </row>
    <row r="8574" spans="1:12" hidden="1">
      <c r="A8574">
        <v>11172</v>
      </c>
      <c r="B8574" t="s">
        <v>2680</v>
      </c>
      <c r="C8574">
        <v>50905000</v>
      </c>
      <c r="D8574" t="s">
        <v>63</v>
      </c>
      <c r="E8574" t="s">
        <v>13</v>
      </c>
      <c r="F8574" t="s">
        <v>13</v>
      </c>
      <c r="G8574" t="s">
        <v>9427</v>
      </c>
      <c r="H8574" s="2">
        <v>44873.672253391203</v>
      </c>
      <c r="I8574" t="s">
        <v>650</v>
      </c>
      <c r="J8574" s="2">
        <v>44873.672253391203</v>
      </c>
      <c r="K8574" t="s">
        <v>650</v>
      </c>
      <c r="L8574" t="str">
        <f>VLOOKUP(C8574,ACCOUNT_MAPPING!A:C,3,FALSE)</f>
        <v>Landscaping</v>
      </c>
    </row>
    <row r="8575" spans="1:12" hidden="1">
      <c r="A8575">
        <v>11449</v>
      </c>
      <c r="B8575" t="s">
        <v>1252</v>
      </c>
      <c r="C8575">
        <v>50905000</v>
      </c>
      <c r="D8575" t="s">
        <v>17</v>
      </c>
      <c r="E8575" t="s">
        <v>13</v>
      </c>
      <c r="F8575" t="s">
        <v>13</v>
      </c>
      <c r="G8575" t="s">
        <v>9428</v>
      </c>
      <c r="H8575" s="2">
        <v>44929.353008564816</v>
      </c>
      <c r="I8575" t="s">
        <v>900</v>
      </c>
      <c r="J8575" s="2">
        <v>44929.353008564816</v>
      </c>
      <c r="K8575" t="s">
        <v>900</v>
      </c>
      <c r="L8575" t="str">
        <f>VLOOKUP(C8575,ACCOUNT_MAPPING!A:C,3,FALSE)</f>
        <v>Landscaping</v>
      </c>
    </row>
    <row r="8576" spans="1:12" hidden="1">
      <c r="A8576">
        <v>11174</v>
      </c>
      <c r="B8576" t="s">
        <v>2681</v>
      </c>
      <c r="C8576">
        <v>50905000</v>
      </c>
      <c r="D8576" t="s">
        <v>17</v>
      </c>
      <c r="E8576" t="s">
        <v>13</v>
      </c>
      <c r="F8576" t="s">
        <v>13</v>
      </c>
      <c r="G8576" t="s">
        <v>9344</v>
      </c>
      <c r="H8576" s="2">
        <v>44917.754373032411</v>
      </c>
      <c r="I8576" t="s">
        <v>627</v>
      </c>
      <c r="J8576" s="2">
        <v>44917.754373032411</v>
      </c>
      <c r="K8576" t="s">
        <v>627</v>
      </c>
      <c r="L8576" t="str">
        <f>VLOOKUP(C8576,ACCOUNT_MAPPING!A:C,3,FALSE)</f>
        <v>Landscaping</v>
      </c>
    </row>
    <row r="8577" spans="1:12" hidden="1">
      <c r="A8577">
        <v>11442</v>
      </c>
      <c r="B8577" t="s">
        <v>892</v>
      </c>
      <c r="C8577">
        <v>50905000</v>
      </c>
      <c r="D8577" t="s">
        <v>17</v>
      </c>
      <c r="E8577" t="s">
        <v>13</v>
      </c>
      <c r="F8577" t="s">
        <v>13</v>
      </c>
      <c r="G8577" t="s">
        <v>9429</v>
      </c>
      <c r="H8577" s="2">
        <v>44923.748044479165</v>
      </c>
      <c r="I8577" t="s">
        <v>759</v>
      </c>
      <c r="J8577" s="2">
        <v>44923.748044479165</v>
      </c>
      <c r="K8577" t="s">
        <v>759</v>
      </c>
      <c r="L8577" t="str">
        <f>VLOOKUP(C8577,ACCOUNT_MAPPING!A:C,3,FALSE)</f>
        <v>Landscaping</v>
      </c>
    </row>
    <row r="8578" spans="1:12" hidden="1">
      <c r="A8578">
        <v>11443</v>
      </c>
      <c r="B8578" t="s">
        <v>894</v>
      </c>
      <c r="C8578">
        <v>50905000</v>
      </c>
      <c r="D8578" t="s">
        <v>17</v>
      </c>
      <c r="E8578" t="s">
        <v>13</v>
      </c>
      <c r="F8578" t="s">
        <v>13</v>
      </c>
      <c r="G8578" t="s">
        <v>9429</v>
      </c>
      <c r="H8578" s="2">
        <v>44923.751292511573</v>
      </c>
      <c r="I8578" t="s">
        <v>759</v>
      </c>
      <c r="J8578" s="2">
        <v>44923.751292511573</v>
      </c>
      <c r="K8578" t="s">
        <v>759</v>
      </c>
      <c r="L8578" t="str">
        <f>VLOOKUP(C8578,ACCOUNT_MAPPING!A:C,3,FALSE)</f>
        <v>Landscaping</v>
      </c>
    </row>
    <row r="8579" spans="1:12" hidden="1">
      <c r="A8579">
        <v>11201</v>
      </c>
      <c r="B8579" t="s">
        <v>1469</v>
      </c>
      <c r="C8579">
        <v>50905000</v>
      </c>
      <c r="D8579" t="s">
        <v>12</v>
      </c>
      <c r="E8579" t="s">
        <v>13</v>
      </c>
      <c r="F8579" t="s">
        <v>13</v>
      </c>
      <c r="G8579" t="s">
        <v>9430</v>
      </c>
      <c r="H8579" s="2">
        <v>45021.685818171296</v>
      </c>
      <c r="I8579" t="s">
        <v>1235</v>
      </c>
      <c r="J8579" s="2">
        <v>45021.685818171296</v>
      </c>
      <c r="K8579" t="s">
        <v>1235</v>
      </c>
      <c r="L8579" t="str">
        <f>VLOOKUP(C8579,ACCOUNT_MAPPING!A:C,3,FALSE)</f>
        <v>Landscaping</v>
      </c>
    </row>
    <row r="8580" spans="1:12" hidden="1">
      <c r="A8580">
        <v>11210</v>
      </c>
      <c r="B8580" t="s">
        <v>3361</v>
      </c>
      <c r="C8580">
        <v>50905000</v>
      </c>
      <c r="D8580" t="s">
        <v>63</v>
      </c>
      <c r="E8580" t="s">
        <v>13</v>
      </c>
      <c r="F8580" t="s">
        <v>13</v>
      </c>
      <c r="G8580" t="s">
        <v>9431</v>
      </c>
      <c r="H8580" s="2">
        <v>44879.332050578705</v>
      </c>
      <c r="I8580" t="s">
        <v>260</v>
      </c>
      <c r="J8580" s="2">
        <v>44879.332050578705</v>
      </c>
      <c r="K8580" t="s">
        <v>260</v>
      </c>
      <c r="L8580" t="str">
        <f>VLOOKUP(C8580,ACCOUNT_MAPPING!A:C,3,FALSE)</f>
        <v>Landscaping</v>
      </c>
    </row>
    <row r="8581" spans="1:12" hidden="1">
      <c r="A8581">
        <v>11538</v>
      </c>
      <c r="B8581" t="s">
        <v>1891</v>
      </c>
      <c r="C8581">
        <v>50905000</v>
      </c>
      <c r="D8581" t="s">
        <v>17</v>
      </c>
      <c r="E8581" t="s">
        <v>13</v>
      </c>
      <c r="F8581" t="s">
        <v>13</v>
      </c>
      <c r="G8581" t="s">
        <v>9432</v>
      </c>
      <c r="H8581" s="2">
        <v>44923.68678167824</v>
      </c>
      <c r="I8581" t="s">
        <v>1874</v>
      </c>
      <c r="J8581" s="2">
        <v>44923.68678167824</v>
      </c>
      <c r="K8581" t="s">
        <v>1874</v>
      </c>
      <c r="L8581" t="str">
        <f>VLOOKUP(C8581,ACCOUNT_MAPPING!A:C,3,FALSE)</f>
        <v>Landscaping</v>
      </c>
    </row>
    <row r="8582" spans="1:12" hidden="1">
      <c r="A8582">
        <v>11247</v>
      </c>
      <c r="B8582" t="s">
        <v>877</v>
      </c>
      <c r="C8582">
        <v>50905000</v>
      </c>
      <c r="D8582" t="s">
        <v>63</v>
      </c>
      <c r="E8582" t="s">
        <v>13</v>
      </c>
      <c r="F8582" t="s">
        <v>13</v>
      </c>
      <c r="G8582" t="s">
        <v>9433</v>
      </c>
      <c r="H8582" s="2">
        <v>44875.381326041665</v>
      </c>
      <c r="I8582" t="s">
        <v>151</v>
      </c>
      <c r="J8582" s="2">
        <v>44875.381326041665</v>
      </c>
      <c r="K8582" t="s">
        <v>151</v>
      </c>
      <c r="L8582" t="str">
        <f>VLOOKUP(C8582,ACCOUNT_MAPPING!A:C,3,FALSE)</f>
        <v>Landscaping</v>
      </c>
    </row>
    <row r="8583" spans="1:12" hidden="1">
      <c r="A8583">
        <v>11285</v>
      </c>
      <c r="B8583" t="s">
        <v>166</v>
      </c>
      <c r="C8583">
        <v>50905000</v>
      </c>
      <c r="D8583" t="s">
        <v>12</v>
      </c>
      <c r="E8583" t="s">
        <v>13</v>
      </c>
      <c r="F8583" t="s">
        <v>13</v>
      </c>
      <c r="G8583" t="s">
        <v>9409</v>
      </c>
      <c r="H8583" s="2">
        <v>45020.996613425923</v>
      </c>
      <c r="I8583" t="s">
        <v>157</v>
      </c>
      <c r="J8583" s="2">
        <v>45020.996613425923</v>
      </c>
      <c r="K8583" t="s">
        <v>157</v>
      </c>
      <c r="L8583" t="str">
        <f>VLOOKUP(C8583,ACCOUNT_MAPPING!A:C,3,FALSE)</f>
        <v>Landscaping</v>
      </c>
    </row>
    <row r="8584" spans="1:12" hidden="1">
      <c r="A8584">
        <v>11667</v>
      </c>
      <c r="B8584" t="s">
        <v>4066</v>
      </c>
      <c r="C8584">
        <v>50905000</v>
      </c>
      <c r="D8584" t="s">
        <v>12</v>
      </c>
      <c r="E8584" t="s">
        <v>13</v>
      </c>
      <c r="F8584" t="s">
        <v>13</v>
      </c>
      <c r="G8584" t="s">
        <v>9434</v>
      </c>
      <c r="H8584" s="2">
        <v>45012.694021875002</v>
      </c>
      <c r="I8584" t="s">
        <v>954</v>
      </c>
      <c r="J8584" s="2">
        <v>45012.694021875002</v>
      </c>
      <c r="K8584" t="s">
        <v>954</v>
      </c>
      <c r="L8584" t="str">
        <f>VLOOKUP(C8584,ACCOUNT_MAPPING!A:C,3,FALSE)</f>
        <v>Landscaping</v>
      </c>
    </row>
    <row r="8585" spans="1:12" hidden="1">
      <c r="A8585">
        <v>11669</v>
      </c>
      <c r="B8585" t="s">
        <v>9435</v>
      </c>
      <c r="C8585">
        <v>50905000</v>
      </c>
      <c r="D8585" t="s">
        <v>12</v>
      </c>
      <c r="E8585" t="s">
        <v>13</v>
      </c>
      <c r="F8585" t="s">
        <v>13</v>
      </c>
      <c r="G8585" t="s">
        <v>9434</v>
      </c>
      <c r="H8585" s="2">
        <v>45012.710714155095</v>
      </c>
      <c r="I8585" t="s">
        <v>954</v>
      </c>
      <c r="J8585" s="2">
        <v>45012.710714155095</v>
      </c>
      <c r="K8585" t="s">
        <v>954</v>
      </c>
      <c r="L8585" t="str">
        <f>VLOOKUP(C8585,ACCOUNT_MAPPING!A:C,3,FALSE)</f>
        <v>Landscaping</v>
      </c>
    </row>
    <row r="8586" spans="1:12" hidden="1">
      <c r="A8586">
        <v>11447</v>
      </c>
      <c r="B8586" t="s">
        <v>1240</v>
      </c>
      <c r="C8586">
        <v>50905000</v>
      </c>
      <c r="D8586" t="s">
        <v>17</v>
      </c>
      <c r="E8586" t="s">
        <v>13</v>
      </c>
      <c r="F8586" t="s">
        <v>13</v>
      </c>
      <c r="G8586" t="s">
        <v>9436</v>
      </c>
      <c r="H8586" s="2">
        <v>44929.344805555556</v>
      </c>
      <c r="I8586" t="s">
        <v>900</v>
      </c>
      <c r="J8586" s="2">
        <v>44929.344805555556</v>
      </c>
      <c r="K8586" t="s">
        <v>900</v>
      </c>
      <c r="L8586" t="str">
        <f>VLOOKUP(C8586,ACCOUNT_MAPPING!A:C,3,FALSE)</f>
        <v>Landscaping</v>
      </c>
    </row>
    <row r="8587" spans="1:12" hidden="1">
      <c r="A8587">
        <v>11444</v>
      </c>
      <c r="B8587" t="s">
        <v>901</v>
      </c>
      <c r="C8587">
        <v>50905000</v>
      </c>
      <c r="D8587" t="s">
        <v>17</v>
      </c>
      <c r="E8587" t="s">
        <v>13</v>
      </c>
      <c r="F8587" t="s">
        <v>13</v>
      </c>
      <c r="G8587" t="s">
        <v>9437</v>
      </c>
      <c r="H8587" s="2">
        <v>44928.424285648151</v>
      </c>
      <c r="I8587" t="s">
        <v>900</v>
      </c>
      <c r="J8587" s="2">
        <v>44928.424285648151</v>
      </c>
      <c r="K8587" t="s">
        <v>900</v>
      </c>
      <c r="L8587" t="str">
        <f>VLOOKUP(C8587,ACCOUNT_MAPPING!A:C,3,FALSE)</f>
        <v>Landscaping</v>
      </c>
    </row>
    <row r="8588" spans="1:12" hidden="1">
      <c r="A8588">
        <v>11445</v>
      </c>
      <c r="B8588" t="s">
        <v>927</v>
      </c>
      <c r="C8588">
        <v>50905000</v>
      </c>
      <c r="D8588" t="s">
        <v>17</v>
      </c>
      <c r="E8588" t="s">
        <v>13</v>
      </c>
      <c r="F8588" t="s">
        <v>13</v>
      </c>
      <c r="G8588" t="s">
        <v>9438</v>
      </c>
      <c r="H8588" s="2">
        <v>44928.435980324073</v>
      </c>
      <c r="I8588" t="s">
        <v>900</v>
      </c>
      <c r="J8588" s="2">
        <v>44928.435980324073</v>
      </c>
      <c r="K8588" t="s">
        <v>900</v>
      </c>
      <c r="L8588" t="str">
        <f>VLOOKUP(C8588,ACCOUNT_MAPPING!A:C,3,FALSE)</f>
        <v>Landscaping</v>
      </c>
    </row>
    <row r="8589" spans="1:12" hidden="1">
      <c r="A8589">
        <v>11668</v>
      </c>
      <c r="B8589" t="s">
        <v>4025</v>
      </c>
      <c r="C8589">
        <v>50905000</v>
      </c>
      <c r="D8589" t="s">
        <v>12</v>
      </c>
      <c r="E8589" t="s">
        <v>13</v>
      </c>
      <c r="F8589" t="s">
        <v>13</v>
      </c>
      <c r="G8589" t="s">
        <v>9439</v>
      </c>
      <c r="H8589" s="2">
        <v>45012.695527118056</v>
      </c>
      <c r="I8589" t="s">
        <v>954</v>
      </c>
      <c r="J8589" s="2">
        <v>45012.695527118056</v>
      </c>
      <c r="K8589" t="s">
        <v>954</v>
      </c>
      <c r="L8589" t="str">
        <f>VLOOKUP(C8589,ACCOUNT_MAPPING!A:C,3,FALSE)</f>
        <v>Landscaping</v>
      </c>
    </row>
    <row r="8590" spans="1:12" hidden="1">
      <c r="A8590">
        <v>11671</v>
      </c>
      <c r="B8590" t="s">
        <v>9440</v>
      </c>
      <c r="C8590">
        <v>50905000</v>
      </c>
      <c r="D8590" t="s">
        <v>12</v>
      </c>
      <c r="E8590" t="s">
        <v>13</v>
      </c>
      <c r="F8590" t="s">
        <v>13</v>
      </c>
      <c r="G8590" t="s">
        <v>9434</v>
      </c>
      <c r="H8590" s="2">
        <v>45012.714860416665</v>
      </c>
      <c r="I8590" t="s">
        <v>954</v>
      </c>
      <c r="J8590" s="2">
        <v>45012.714860416665</v>
      </c>
      <c r="K8590" t="s">
        <v>954</v>
      </c>
      <c r="L8590" t="str">
        <f>VLOOKUP(C8590,ACCOUNT_MAPPING!A:C,3,FALSE)</f>
        <v>Landscaping</v>
      </c>
    </row>
    <row r="8591" spans="1:12" hidden="1">
      <c r="A8591">
        <v>11805</v>
      </c>
      <c r="B8591" t="s">
        <v>4877</v>
      </c>
      <c r="C8591">
        <v>50905000</v>
      </c>
      <c r="D8591" t="s">
        <v>17</v>
      </c>
      <c r="E8591" t="s">
        <v>13</v>
      </c>
      <c r="F8591" t="s">
        <v>13</v>
      </c>
      <c r="G8591" t="s">
        <v>9441</v>
      </c>
      <c r="H8591" s="2">
        <v>44917.471250775459</v>
      </c>
      <c r="I8591" t="s">
        <v>233</v>
      </c>
      <c r="J8591" s="2">
        <v>44917.471250775459</v>
      </c>
      <c r="K8591" t="s">
        <v>233</v>
      </c>
      <c r="L8591" t="str">
        <f>VLOOKUP(C8591,ACCOUNT_MAPPING!A:C,3,FALSE)</f>
        <v>Landscaping</v>
      </c>
    </row>
    <row r="8592" spans="1:12" hidden="1">
      <c r="A8592">
        <v>11821</v>
      </c>
      <c r="B8592" t="s">
        <v>4903</v>
      </c>
      <c r="C8592">
        <v>50905000</v>
      </c>
      <c r="D8592" t="s">
        <v>17</v>
      </c>
      <c r="E8592" t="s">
        <v>13</v>
      </c>
      <c r="F8592" t="s">
        <v>13</v>
      </c>
      <c r="G8592" t="s">
        <v>9442</v>
      </c>
      <c r="H8592" s="2">
        <v>44917.798824884259</v>
      </c>
      <c r="I8592" t="s">
        <v>79</v>
      </c>
      <c r="J8592" s="2">
        <v>44917.798824884259</v>
      </c>
      <c r="K8592" t="s">
        <v>79</v>
      </c>
      <c r="L8592" t="str">
        <f>VLOOKUP(C8592,ACCOUNT_MAPPING!A:C,3,FALSE)</f>
        <v>Landscaping</v>
      </c>
    </row>
    <row r="8593" spans="1:12" hidden="1">
      <c r="A8593">
        <v>11666</v>
      </c>
      <c r="B8593" t="s">
        <v>952</v>
      </c>
      <c r="C8593">
        <v>50905000</v>
      </c>
      <c r="D8593" t="s">
        <v>12</v>
      </c>
      <c r="E8593" t="s">
        <v>13</v>
      </c>
      <c r="F8593" t="s">
        <v>13</v>
      </c>
      <c r="G8593" t="s">
        <v>9443</v>
      </c>
      <c r="H8593" s="2">
        <v>45012.691104166668</v>
      </c>
      <c r="I8593" t="s">
        <v>954</v>
      </c>
      <c r="J8593" s="2">
        <v>45012.691104166668</v>
      </c>
      <c r="K8593" t="s">
        <v>954</v>
      </c>
      <c r="L8593" t="str">
        <f>VLOOKUP(C8593,ACCOUNT_MAPPING!A:C,3,FALSE)</f>
        <v>Landscaping</v>
      </c>
    </row>
    <row r="8594" spans="1:12" hidden="1">
      <c r="A8594">
        <v>11670</v>
      </c>
      <c r="B8594" t="s">
        <v>7333</v>
      </c>
      <c r="C8594">
        <v>50905000</v>
      </c>
      <c r="D8594" t="s">
        <v>12</v>
      </c>
      <c r="E8594" t="s">
        <v>13</v>
      </c>
      <c r="F8594" t="s">
        <v>13</v>
      </c>
      <c r="G8594" t="s">
        <v>9444</v>
      </c>
      <c r="H8594" s="2">
        <v>45012.712102546298</v>
      </c>
      <c r="I8594" t="s">
        <v>954</v>
      </c>
      <c r="J8594" s="2">
        <v>45012.712102546298</v>
      </c>
      <c r="K8594" t="s">
        <v>954</v>
      </c>
      <c r="L8594" t="str">
        <f>VLOOKUP(C8594,ACCOUNT_MAPPING!A:C,3,FALSE)</f>
        <v>Landscaping</v>
      </c>
    </row>
    <row r="8595" spans="1:12" hidden="1">
      <c r="A8595">
        <v>11744</v>
      </c>
      <c r="B8595" t="s">
        <v>4859</v>
      </c>
      <c r="C8595">
        <v>50905000</v>
      </c>
      <c r="D8595" t="s">
        <v>17</v>
      </c>
      <c r="E8595" t="s">
        <v>13</v>
      </c>
      <c r="F8595" t="s">
        <v>13</v>
      </c>
      <c r="G8595" t="s">
        <v>9445</v>
      </c>
      <c r="H8595" s="2">
        <v>44924.558889965279</v>
      </c>
      <c r="I8595" t="s">
        <v>34</v>
      </c>
      <c r="J8595" s="2">
        <v>44924.558889965279</v>
      </c>
      <c r="K8595" t="s">
        <v>34</v>
      </c>
      <c r="L8595" t="str">
        <f>VLOOKUP(C8595,ACCOUNT_MAPPING!A:C,3,FALSE)</f>
        <v>Landscaping</v>
      </c>
    </row>
    <row r="8596" spans="1:12" hidden="1">
      <c r="A8596">
        <v>11710</v>
      </c>
      <c r="B8596" t="s">
        <v>193</v>
      </c>
      <c r="C8596">
        <v>50905000</v>
      </c>
      <c r="D8596" t="s">
        <v>12</v>
      </c>
      <c r="E8596" t="s">
        <v>13</v>
      </c>
      <c r="F8596" t="s">
        <v>13</v>
      </c>
      <c r="G8596" t="s">
        <v>9446</v>
      </c>
      <c r="H8596" s="2">
        <v>45019.654023726849</v>
      </c>
      <c r="I8596" t="s">
        <v>195</v>
      </c>
      <c r="J8596" s="2">
        <v>45019.654023726849</v>
      </c>
      <c r="K8596" t="s">
        <v>195</v>
      </c>
      <c r="L8596" t="str">
        <f>VLOOKUP(C8596,ACCOUNT_MAPPING!A:C,3,FALSE)</f>
        <v>Landscaping</v>
      </c>
    </row>
    <row r="8597" spans="1:12" hidden="1">
      <c r="A8597">
        <v>11736</v>
      </c>
      <c r="B8597" t="s">
        <v>1936</v>
      </c>
      <c r="C8597">
        <v>50905000</v>
      </c>
      <c r="D8597" t="s">
        <v>12</v>
      </c>
      <c r="E8597" t="s">
        <v>13</v>
      </c>
      <c r="F8597" t="s">
        <v>13</v>
      </c>
      <c r="G8597" t="s">
        <v>9447</v>
      </c>
      <c r="H8597" s="2">
        <v>45020.989718483797</v>
      </c>
      <c r="I8597" t="s">
        <v>195</v>
      </c>
      <c r="J8597" s="2">
        <v>45020.989718483797</v>
      </c>
      <c r="K8597" t="s">
        <v>195</v>
      </c>
      <c r="L8597" t="str">
        <f>VLOOKUP(C8597,ACCOUNT_MAPPING!A:C,3,FALSE)</f>
        <v>Landscaping</v>
      </c>
    </row>
    <row r="8598" spans="1:12" hidden="1">
      <c r="A8598">
        <v>11740</v>
      </c>
      <c r="B8598" t="s">
        <v>1938</v>
      </c>
      <c r="C8598">
        <v>50905000</v>
      </c>
      <c r="D8598" t="s">
        <v>17</v>
      </c>
      <c r="E8598" t="s">
        <v>13</v>
      </c>
      <c r="F8598" t="s">
        <v>13</v>
      </c>
      <c r="G8598" t="s">
        <v>9445</v>
      </c>
      <c r="H8598" s="2">
        <v>44924.498661655096</v>
      </c>
      <c r="I8598" t="s">
        <v>34</v>
      </c>
      <c r="J8598" s="2">
        <v>44924.498661655096</v>
      </c>
      <c r="K8598" t="s">
        <v>34</v>
      </c>
      <c r="L8598" t="str">
        <f>VLOOKUP(C8598,ACCOUNT_MAPPING!A:C,3,FALSE)</f>
        <v>Landscaping</v>
      </c>
    </row>
    <row r="8599" spans="1:12" hidden="1">
      <c r="A8599">
        <v>14233</v>
      </c>
      <c r="B8599" t="s">
        <v>3455</v>
      </c>
      <c r="C8599">
        <v>50905000</v>
      </c>
      <c r="D8599" t="s">
        <v>63</v>
      </c>
      <c r="E8599" t="s">
        <v>13</v>
      </c>
      <c r="F8599" t="s">
        <v>13</v>
      </c>
      <c r="G8599" t="s">
        <v>9448</v>
      </c>
      <c r="H8599" s="2">
        <v>44873.530106863429</v>
      </c>
      <c r="I8599" t="s">
        <v>1292</v>
      </c>
      <c r="J8599" s="2">
        <v>44873.530106863429</v>
      </c>
      <c r="K8599" t="s">
        <v>1292</v>
      </c>
      <c r="L8599" t="str">
        <f>VLOOKUP(C8599,ACCOUNT_MAPPING!A:C,3,FALSE)</f>
        <v>Landscaping</v>
      </c>
    </row>
    <row r="8600" spans="1:12" hidden="1">
      <c r="A8600">
        <v>14237</v>
      </c>
      <c r="B8600" t="s">
        <v>1495</v>
      </c>
      <c r="C8600">
        <v>50905000</v>
      </c>
      <c r="D8600" t="s">
        <v>17</v>
      </c>
      <c r="E8600" t="s">
        <v>13</v>
      </c>
      <c r="F8600" t="s">
        <v>13</v>
      </c>
      <c r="G8600" t="s">
        <v>9449</v>
      </c>
      <c r="H8600" s="2">
        <v>44922.493803275465</v>
      </c>
      <c r="I8600" t="s">
        <v>1292</v>
      </c>
      <c r="J8600" s="2">
        <v>44922.493803275465</v>
      </c>
      <c r="K8600" t="s">
        <v>1292</v>
      </c>
      <c r="L8600" t="str">
        <f>VLOOKUP(C8600,ACCOUNT_MAPPING!A:C,3,FALSE)</f>
        <v>Landscaping</v>
      </c>
    </row>
    <row r="8601" spans="1:12" hidden="1">
      <c r="A8601">
        <v>14244</v>
      </c>
      <c r="B8601" t="s">
        <v>1017</v>
      </c>
      <c r="C8601">
        <v>50905000</v>
      </c>
      <c r="D8601" t="s">
        <v>63</v>
      </c>
      <c r="E8601" t="s">
        <v>13</v>
      </c>
      <c r="F8601" t="s">
        <v>13</v>
      </c>
      <c r="G8601" t="s">
        <v>9450</v>
      </c>
      <c r="H8601" s="2">
        <v>44876.876194872682</v>
      </c>
      <c r="I8601" t="s">
        <v>553</v>
      </c>
      <c r="J8601" s="2">
        <v>44876.876194872682</v>
      </c>
      <c r="K8601" t="s">
        <v>553</v>
      </c>
      <c r="L8601" t="str">
        <f>VLOOKUP(C8601,ACCOUNT_MAPPING!A:C,3,FALSE)</f>
        <v>Landscaping</v>
      </c>
    </row>
    <row r="8602" spans="1:12" hidden="1">
      <c r="A8602">
        <v>14245</v>
      </c>
      <c r="B8602" t="s">
        <v>1018</v>
      </c>
      <c r="C8602">
        <v>50905000</v>
      </c>
      <c r="D8602" t="s">
        <v>63</v>
      </c>
      <c r="E8602" t="s">
        <v>13</v>
      </c>
      <c r="F8602" t="s">
        <v>13</v>
      </c>
      <c r="G8602" t="s">
        <v>9451</v>
      </c>
      <c r="H8602" s="2">
        <v>44878.674947800922</v>
      </c>
      <c r="I8602" t="s">
        <v>553</v>
      </c>
      <c r="J8602" s="2">
        <v>44878.674947800922</v>
      </c>
      <c r="K8602" t="s">
        <v>553</v>
      </c>
      <c r="L8602" t="str">
        <f>VLOOKUP(C8602,ACCOUNT_MAPPING!A:C,3,FALSE)</f>
        <v>Landscaping</v>
      </c>
    </row>
    <row r="8603" spans="1:12" hidden="1">
      <c r="A8603">
        <v>11819</v>
      </c>
      <c r="B8603" t="s">
        <v>992</v>
      </c>
      <c r="C8603">
        <v>50905000</v>
      </c>
      <c r="D8603" t="s">
        <v>17</v>
      </c>
      <c r="E8603" t="s">
        <v>13</v>
      </c>
      <c r="F8603" t="s">
        <v>13</v>
      </c>
      <c r="G8603" t="s">
        <v>9452</v>
      </c>
      <c r="H8603" s="2">
        <v>44917.783130173608</v>
      </c>
      <c r="I8603" t="s">
        <v>79</v>
      </c>
      <c r="J8603" s="2">
        <v>44917.783130173608</v>
      </c>
      <c r="K8603" t="s">
        <v>79</v>
      </c>
      <c r="L8603" t="str">
        <f>VLOOKUP(C8603,ACCOUNT_MAPPING!A:C,3,FALSE)</f>
        <v>Landscaping</v>
      </c>
    </row>
    <row r="8604" spans="1:12" hidden="1">
      <c r="A8604">
        <v>11766</v>
      </c>
      <c r="B8604" t="s">
        <v>2801</v>
      </c>
      <c r="C8604">
        <v>50905000</v>
      </c>
      <c r="D8604" t="s">
        <v>17</v>
      </c>
      <c r="E8604" t="s">
        <v>13</v>
      </c>
      <c r="F8604" t="s">
        <v>13</v>
      </c>
      <c r="G8604" t="s">
        <v>9445</v>
      </c>
      <c r="H8604" s="2">
        <v>44924.579317094911</v>
      </c>
      <c r="I8604" t="s">
        <v>34</v>
      </c>
      <c r="J8604" s="2">
        <v>44924.579317094911</v>
      </c>
      <c r="K8604" t="s">
        <v>34</v>
      </c>
      <c r="L8604" t="str">
        <f>VLOOKUP(C8604,ACCOUNT_MAPPING!A:C,3,FALSE)</f>
        <v>Landscaping</v>
      </c>
    </row>
    <row r="8605" spans="1:12" hidden="1">
      <c r="A8605">
        <v>20335</v>
      </c>
      <c r="B8605" t="s">
        <v>210</v>
      </c>
      <c r="C8605">
        <v>50905000</v>
      </c>
      <c r="D8605" t="s">
        <v>63</v>
      </c>
      <c r="E8605" t="s">
        <v>13</v>
      </c>
      <c r="F8605" t="s">
        <v>13</v>
      </c>
      <c r="G8605" t="s">
        <v>9453</v>
      </c>
      <c r="H8605" s="2">
        <v>44876.055480405092</v>
      </c>
      <c r="I8605" t="s">
        <v>119</v>
      </c>
      <c r="J8605" s="2">
        <v>44876.055480405092</v>
      </c>
      <c r="K8605" t="s">
        <v>119</v>
      </c>
      <c r="L8605" t="str">
        <f>VLOOKUP(C8605,ACCOUNT_MAPPING!A:C,3,FALSE)</f>
        <v>Landscaping</v>
      </c>
    </row>
    <row r="8606" spans="1:12" hidden="1">
      <c r="A8606">
        <v>20432</v>
      </c>
      <c r="B8606" t="s">
        <v>1257</v>
      </c>
      <c r="C8606">
        <v>50905000</v>
      </c>
      <c r="D8606" t="s">
        <v>17</v>
      </c>
      <c r="E8606" t="s">
        <v>13</v>
      </c>
      <c r="F8606" t="s">
        <v>13</v>
      </c>
      <c r="G8606" t="s">
        <v>9454</v>
      </c>
      <c r="H8606" s="2">
        <v>44925.644250150464</v>
      </c>
      <c r="I8606" t="s">
        <v>1014</v>
      </c>
      <c r="J8606" s="2">
        <v>44925.644250150464</v>
      </c>
      <c r="K8606" t="s">
        <v>1014</v>
      </c>
      <c r="L8606" t="str">
        <f>VLOOKUP(C8606,ACCOUNT_MAPPING!A:C,3,FALSE)</f>
        <v>Landscaping</v>
      </c>
    </row>
    <row r="8607" spans="1:12" hidden="1">
      <c r="A8607">
        <v>11874</v>
      </c>
      <c r="B8607" t="s">
        <v>6774</v>
      </c>
      <c r="C8607">
        <v>50905000</v>
      </c>
      <c r="D8607" t="s">
        <v>12</v>
      </c>
      <c r="E8607" t="s">
        <v>13</v>
      </c>
      <c r="F8607" t="s">
        <v>13</v>
      </c>
      <c r="G8607" t="s">
        <v>9455</v>
      </c>
      <c r="H8607" s="2">
        <v>45015.488894444446</v>
      </c>
      <c r="I8607" t="s">
        <v>887</v>
      </c>
      <c r="J8607" s="2">
        <v>45015.488894444446</v>
      </c>
      <c r="K8607" t="s">
        <v>887</v>
      </c>
      <c r="L8607" t="str">
        <f>VLOOKUP(C8607,ACCOUNT_MAPPING!A:C,3,FALSE)</f>
        <v>Landscaping</v>
      </c>
    </row>
    <row r="8608" spans="1:12" hidden="1">
      <c r="A8608">
        <v>20454</v>
      </c>
      <c r="B8608" t="s">
        <v>4944</v>
      </c>
      <c r="C8608">
        <v>50905000</v>
      </c>
      <c r="D8608" t="s">
        <v>17</v>
      </c>
      <c r="E8608" t="s">
        <v>13</v>
      </c>
      <c r="F8608" t="s">
        <v>13</v>
      </c>
      <c r="G8608" t="s">
        <v>9456</v>
      </c>
      <c r="H8608" s="2">
        <v>44923.570634722222</v>
      </c>
      <c r="I8608" t="s">
        <v>289</v>
      </c>
      <c r="J8608" s="2">
        <v>44923.570634722222</v>
      </c>
      <c r="K8608" t="s">
        <v>289</v>
      </c>
      <c r="L8608" t="str">
        <f>VLOOKUP(C8608,ACCOUNT_MAPPING!A:C,3,FALSE)</f>
        <v>Landscaping</v>
      </c>
    </row>
    <row r="8609" spans="1:12" hidden="1">
      <c r="A8609">
        <v>11768</v>
      </c>
      <c r="B8609" t="s">
        <v>985</v>
      </c>
      <c r="C8609">
        <v>50905000</v>
      </c>
      <c r="D8609" t="s">
        <v>63</v>
      </c>
      <c r="E8609" t="s">
        <v>13</v>
      </c>
      <c r="F8609" t="s">
        <v>13</v>
      </c>
      <c r="G8609" t="s">
        <v>9457</v>
      </c>
      <c r="H8609" s="2">
        <v>44866.411695057868</v>
      </c>
      <c r="I8609" t="s">
        <v>949</v>
      </c>
      <c r="J8609" s="2">
        <v>44866.411695057868</v>
      </c>
      <c r="K8609" t="s">
        <v>949</v>
      </c>
      <c r="L8609" t="str">
        <f>VLOOKUP(C8609,ACCOUNT_MAPPING!A:C,3,FALSE)</f>
        <v>Landscaping</v>
      </c>
    </row>
    <row r="8610" spans="1:12" hidden="1">
      <c r="A8610">
        <v>11727</v>
      </c>
      <c r="B8610" t="s">
        <v>2793</v>
      </c>
      <c r="C8610">
        <v>50905000</v>
      </c>
      <c r="D8610" t="s">
        <v>17</v>
      </c>
      <c r="E8610" t="s">
        <v>13</v>
      </c>
      <c r="F8610" t="s">
        <v>13</v>
      </c>
      <c r="G8610" t="s">
        <v>9458</v>
      </c>
      <c r="H8610" s="2">
        <v>44916.734810104164</v>
      </c>
      <c r="I8610" t="s">
        <v>544</v>
      </c>
      <c r="J8610" s="2">
        <v>44916.734810104164</v>
      </c>
      <c r="K8610" t="s">
        <v>544</v>
      </c>
      <c r="L8610" t="str">
        <f>VLOOKUP(C8610,ACCOUNT_MAPPING!A:C,3,FALSE)</f>
        <v>Landscaping</v>
      </c>
    </row>
    <row r="8611" spans="1:12" hidden="1">
      <c r="A8611">
        <v>11798</v>
      </c>
      <c r="B8611" t="s">
        <v>2820</v>
      </c>
      <c r="C8611">
        <v>50905000</v>
      </c>
      <c r="D8611" t="s">
        <v>17</v>
      </c>
      <c r="E8611" t="s">
        <v>13</v>
      </c>
      <c r="F8611" t="s">
        <v>13</v>
      </c>
      <c r="G8611" t="s">
        <v>9459</v>
      </c>
      <c r="H8611" s="2">
        <v>44922.609513923613</v>
      </c>
      <c r="I8611" t="s">
        <v>79</v>
      </c>
      <c r="J8611" s="2">
        <v>44922.609513923613</v>
      </c>
      <c r="K8611" t="s">
        <v>79</v>
      </c>
      <c r="L8611" t="str">
        <f>VLOOKUP(C8611,ACCOUNT_MAPPING!A:C,3,FALSE)</f>
        <v>Landscaping</v>
      </c>
    </row>
    <row r="8612" spans="1:12" hidden="1">
      <c r="A8612">
        <v>20518</v>
      </c>
      <c r="B8612" t="s">
        <v>3473</v>
      </c>
      <c r="C8612">
        <v>50905000</v>
      </c>
      <c r="D8612" t="s">
        <v>17</v>
      </c>
      <c r="E8612" t="s">
        <v>13</v>
      </c>
      <c r="F8612" t="s">
        <v>13</v>
      </c>
      <c r="G8612" t="s">
        <v>9336</v>
      </c>
      <c r="H8612" s="2">
        <v>44923.694789039349</v>
      </c>
      <c r="I8612" t="s">
        <v>817</v>
      </c>
      <c r="J8612" s="2">
        <v>44923.694789039349</v>
      </c>
      <c r="K8612" t="s">
        <v>817</v>
      </c>
      <c r="L8612" t="str">
        <f>VLOOKUP(C8612,ACCOUNT_MAPPING!A:C,3,FALSE)</f>
        <v>Landscaping</v>
      </c>
    </row>
    <row r="8613" spans="1:12" hidden="1">
      <c r="A8613">
        <v>20520</v>
      </c>
      <c r="B8613" t="s">
        <v>2894</v>
      </c>
      <c r="C8613">
        <v>50905000</v>
      </c>
      <c r="D8613" t="s">
        <v>17</v>
      </c>
      <c r="E8613" t="s">
        <v>13</v>
      </c>
      <c r="F8613" t="s">
        <v>13</v>
      </c>
      <c r="G8613" t="s">
        <v>9336</v>
      </c>
      <c r="H8613" s="2">
        <v>44924.386333877315</v>
      </c>
      <c r="I8613" t="s">
        <v>817</v>
      </c>
      <c r="J8613" s="2">
        <v>44924.386333877315</v>
      </c>
      <c r="K8613" t="s">
        <v>817</v>
      </c>
      <c r="L8613" t="str">
        <f>VLOOKUP(C8613,ACCOUNT_MAPPING!A:C,3,FALSE)</f>
        <v>Landscaping</v>
      </c>
    </row>
    <row r="8614" spans="1:12" hidden="1">
      <c r="A8614">
        <v>11799</v>
      </c>
      <c r="B8614" t="s">
        <v>7381</v>
      </c>
      <c r="C8614">
        <v>50905000</v>
      </c>
      <c r="D8614" t="s">
        <v>17</v>
      </c>
      <c r="E8614" t="s">
        <v>13</v>
      </c>
      <c r="F8614" t="s">
        <v>13</v>
      </c>
      <c r="G8614" t="s">
        <v>9460</v>
      </c>
      <c r="H8614" s="2">
        <v>44917.462621759259</v>
      </c>
      <c r="I8614" t="s">
        <v>233</v>
      </c>
      <c r="J8614" s="2">
        <v>44917.462621759259</v>
      </c>
      <c r="K8614" t="s">
        <v>233</v>
      </c>
      <c r="L8614" t="str">
        <f>VLOOKUP(C8614,ACCOUNT_MAPPING!A:C,3,FALSE)</f>
        <v>Landscaping</v>
      </c>
    </row>
    <row r="8615" spans="1:12" hidden="1">
      <c r="A8615">
        <v>20542</v>
      </c>
      <c r="B8615" t="s">
        <v>2888</v>
      </c>
      <c r="C8615">
        <v>50905000</v>
      </c>
      <c r="D8615" t="s">
        <v>63</v>
      </c>
      <c r="E8615" t="s">
        <v>13</v>
      </c>
      <c r="F8615" t="s">
        <v>13</v>
      </c>
      <c r="G8615" t="s">
        <v>9336</v>
      </c>
      <c r="H8615" s="2">
        <v>44875.508098460647</v>
      </c>
      <c r="I8615" t="s">
        <v>817</v>
      </c>
      <c r="J8615" s="2">
        <v>44875.508098460647</v>
      </c>
      <c r="K8615" t="s">
        <v>817</v>
      </c>
      <c r="L8615" t="str">
        <f>VLOOKUP(C8615,ACCOUNT_MAPPING!A:C,3,FALSE)</f>
        <v>Landscaping</v>
      </c>
    </row>
    <row r="8616" spans="1:12" hidden="1">
      <c r="A8616">
        <v>11806</v>
      </c>
      <c r="B8616" t="s">
        <v>7326</v>
      </c>
      <c r="C8616">
        <v>50905000</v>
      </c>
      <c r="D8616" t="s">
        <v>17</v>
      </c>
      <c r="E8616" t="s">
        <v>13</v>
      </c>
      <c r="F8616" t="s">
        <v>13</v>
      </c>
      <c r="G8616" t="s">
        <v>9461</v>
      </c>
      <c r="H8616" s="2">
        <v>44917.473936724535</v>
      </c>
      <c r="I8616" t="s">
        <v>233</v>
      </c>
      <c r="J8616" s="2">
        <v>44917.473936724535</v>
      </c>
      <c r="K8616" t="s">
        <v>233</v>
      </c>
      <c r="L8616" t="str">
        <f>VLOOKUP(C8616,ACCOUNT_MAPPING!A:C,3,FALSE)</f>
        <v>Landscaping</v>
      </c>
    </row>
    <row r="8617" spans="1:12" hidden="1">
      <c r="A8617">
        <v>11807</v>
      </c>
      <c r="B8617" t="s">
        <v>7385</v>
      </c>
      <c r="C8617">
        <v>50905000</v>
      </c>
      <c r="D8617" t="s">
        <v>17</v>
      </c>
      <c r="E8617" t="s">
        <v>13</v>
      </c>
      <c r="F8617" t="s">
        <v>13</v>
      </c>
      <c r="G8617" t="s">
        <v>9462</v>
      </c>
      <c r="H8617" s="2">
        <v>44917.475666631944</v>
      </c>
      <c r="I8617" t="s">
        <v>233</v>
      </c>
      <c r="J8617" s="2">
        <v>44917.475666631944</v>
      </c>
      <c r="K8617" t="s">
        <v>233</v>
      </c>
      <c r="L8617" t="str">
        <f>VLOOKUP(C8617,ACCOUNT_MAPPING!A:C,3,FALSE)</f>
        <v>Landscaping</v>
      </c>
    </row>
    <row r="8618" spans="1:12" hidden="1">
      <c r="A8618">
        <v>11820</v>
      </c>
      <c r="B8618" t="s">
        <v>3437</v>
      </c>
      <c r="C8618">
        <v>50905000</v>
      </c>
      <c r="D8618" t="s">
        <v>17</v>
      </c>
      <c r="E8618" t="s">
        <v>13</v>
      </c>
      <c r="F8618" t="s">
        <v>13</v>
      </c>
      <c r="G8618" t="s">
        <v>9463</v>
      </c>
      <c r="H8618" s="2">
        <v>44917.78915193287</v>
      </c>
      <c r="I8618" t="s">
        <v>79</v>
      </c>
      <c r="J8618" s="2">
        <v>44917.78915193287</v>
      </c>
      <c r="K8618" t="s">
        <v>79</v>
      </c>
      <c r="L8618" t="str">
        <f>VLOOKUP(C8618,ACCOUNT_MAPPING!A:C,3,FALSE)</f>
        <v>Landscaping</v>
      </c>
    </row>
    <row r="8619" spans="1:12" hidden="1">
      <c r="A8619">
        <v>20545</v>
      </c>
      <c r="B8619" t="s">
        <v>4101</v>
      </c>
      <c r="C8619">
        <v>50905000</v>
      </c>
      <c r="D8619" t="s">
        <v>12</v>
      </c>
      <c r="E8619" t="s">
        <v>13</v>
      </c>
      <c r="F8619" t="s">
        <v>13</v>
      </c>
      <c r="G8619" t="s">
        <v>9464</v>
      </c>
      <c r="H8619" s="2">
        <v>45014.559343668981</v>
      </c>
      <c r="I8619" t="s">
        <v>31</v>
      </c>
      <c r="J8619" s="2">
        <v>45014.559343668981</v>
      </c>
      <c r="K8619" t="s">
        <v>31</v>
      </c>
      <c r="L8619" t="str">
        <f>VLOOKUP(C8619,ACCOUNT_MAPPING!A:C,3,FALSE)</f>
        <v>Landscaping</v>
      </c>
    </row>
    <row r="8620" spans="1:12" hidden="1">
      <c r="A8620">
        <v>14281</v>
      </c>
      <c r="B8620" t="s">
        <v>3678</v>
      </c>
      <c r="C8620">
        <v>50905000</v>
      </c>
      <c r="D8620" t="s">
        <v>17</v>
      </c>
      <c r="E8620" t="s">
        <v>13</v>
      </c>
      <c r="F8620" t="s">
        <v>13</v>
      </c>
      <c r="G8620" t="s">
        <v>9465</v>
      </c>
      <c r="H8620" s="2">
        <v>44923.604525775459</v>
      </c>
      <c r="I8620" t="s">
        <v>887</v>
      </c>
      <c r="J8620" s="2">
        <v>44923.604525775459</v>
      </c>
      <c r="K8620" t="s">
        <v>887</v>
      </c>
      <c r="L8620" t="str">
        <f>VLOOKUP(C8620,ACCOUNT_MAPPING!A:C,3,FALSE)</f>
        <v>Landscaping</v>
      </c>
    </row>
    <row r="8621" spans="1:12" hidden="1">
      <c r="A8621">
        <v>20598</v>
      </c>
      <c r="B8621" t="s">
        <v>2836</v>
      </c>
      <c r="C8621">
        <v>50905000</v>
      </c>
      <c r="D8621" t="s">
        <v>63</v>
      </c>
      <c r="E8621" t="s">
        <v>13</v>
      </c>
      <c r="F8621" t="s">
        <v>13</v>
      </c>
      <c r="G8621" t="s">
        <v>9466</v>
      </c>
      <c r="H8621" s="2">
        <v>44877.656012037034</v>
      </c>
      <c r="I8621" t="s">
        <v>1434</v>
      </c>
      <c r="J8621" s="2">
        <v>44877.656012037034</v>
      </c>
      <c r="K8621" t="s">
        <v>1434</v>
      </c>
      <c r="L8621" t="str">
        <f>VLOOKUP(C8621,ACCOUNT_MAPPING!A:C,3,FALSE)</f>
        <v>Landscaping</v>
      </c>
    </row>
    <row r="8622" spans="1:12" hidden="1">
      <c r="A8622">
        <v>20444</v>
      </c>
      <c r="B8622" t="s">
        <v>4070</v>
      </c>
      <c r="C8622">
        <v>50905000</v>
      </c>
      <c r="D8622" t="s">
        <v>12</v>
      </c>
      <c r="E8622" t="s">
        <v>13</v>
      </c>
      <c r="F8622" t="s">
        <v>13</v>
      </c>
      <c r="G8622" t="s">
        <v>9467</v>
      </c>
      <c r="H8622" s="2">
        <v>45020.865611956018</v>
      </c>
      <c r="I8622" t="s">
        <v>205</v>
      </c>
      <c r="J8622" s="2">
        <v>45020.865611956018</v>
      </c>
      <c r="K8622" t="s">
        <v>205</v>
      </c>
      <c r="L8622" t="str">
        <f>VLOOKUP(C8622,ACCOUNT_MAPPING!A:C,3,FALSE)</f>
        <v>Landscaping</v>
      </c>
    </row>
    <row r="8623" spans="1:12" hidden="1">
      <c r="A8623">
        <v>20445</v>
      </c>
      <c r="B8623" t="s">
        <v>6416</v>
      </c>
      <c r="C8623">
        <v>50905000</v>
      </c>
      <c r="D8623" t="s">
        <v>12</v>
      </c>
      <c r="E8623" t="s">
        <v>13</v>
      </c>
      <c r="F8623" t="s">
        <v>13</v>
      </c>
      <c r="G8623" t="s">
        <v>9467</v>
      </c>
      <c r="H8623" s="2">
        <v>45020.872206215281</v>
      </c>
      <c r="I8623" t="s">
        <v>205</v>
      </c>
      <c r="J8623" s="2">
        <v>45020.872206215281</v>
      </c>
      <c r="K8623" t="s">
        <v>205</v>
      </c>
      <c r="L8623" t="str">
        <f>VLOOKUP(C8623,ACCOUNT_MAPPING!A:C,3,FALSE)</f>
        <v>Landscaping</v>
      </c>
    </row>
    <row r="8624" spans="1:12" hidden="1">
      <c r="A8624">
        <v>20477</v>
      </c>
      <c r="B8624" t="s">
        <v>1971</v>
      </c>
      <c r="C8624">
        <v>50905000</v>
      </c>
      <c r="D8624" t="s">
        <v>17</v>
      </c>
      <c r="E8624" t="s">
        <v>13</v>
      </c>
      <c r="F8624" t="s">
        <v>13</v>
      </c>
      <c r="G8624" t="s">
        <v>9468</v>
      </c>
      <c r="H8624" s="2">
        <v>44916.66147121528</v>
      </c>
      <c r="I8624" t="s">
        <v>1175</v>
      </c>
      <c r="J8624" s="2">
        <v>44916.66147121528</v>
      </c>
      <c r="K8624" t="s">
        <v>1175</v>
      </c>
      <c r="L8624" t="str">
        <f>VLOOKUP(C8624,ACCOUNT_MAPPING!A:C,3,FALSE)</f>
        <v>Landscaping</v>
      </c>
    </row>
    <row r="8625" spans="1:12" hidden="1">
      <c r="A8625">
        <v>20496</v>
      </c>
      <c r="B8625" t="s">
        <v>2856</v>
      </c>
      <c r="C8625">
        <v>50905000</v>
      </c>
      <c r="D8625" t="s">
        <v>63</v>
      </c>
      <c r="E8625" t="s">
        <v>13</v>
      </c>
      <c r="F8625" t="s">
        <v>13</v>
      </c>
      <c r="G8625" t="s">
        <v>9469</v>
      </c>
      <c r="H8625" s="2">
        <v>44875.26444791667</v>
      </c>
      <c r="I8625" t="s">
        <v>157</v>
      </c>
      <c r="J8625" s="2">
        <v>44875.26444791667</v>
      </c>
      <c r="K8625" t="s">
        <v>157</v>
      </c>
      <c r="L8625" t="str">
        <f>VLOOKUP(C8625,ACCOUNT_MAPPING!A:C,3,FALSE)</f>
        <v>Landscaping</v>
      </c>
    </row>
    <row r="8626" spans="1:12" hidden="1">
      <c r="A8626">
        <v>20661</v>
      </c>
      <c r="B8626" t="s">
        <v>1508</v>
      </c>
      <c r="C8626">
        <v>50905000</v>
      </c>
      <c r="D8626" t="s">
        <v>17</v>
      </c>
      <c r="E8626" t="s">
        <v>13</v>
      </c>
      <c r="F8626" t="s">
        <v>13</v>
      </c>
      <c r="G8626" t="s">
        <v>9331</v>
      </c>
      <c r="H8626" s="2">
        <v>44917.734767326387</v>
      </c>
      <c r="I8626" t="s">
        <v>1333</v>
      </c>
      <c r="J8626" s="2">
        <v>44917.734767326387</v>
      </c>
      <c r="K8626" t="s">
        <v>1333</v>
      </c>
      <c r="L8626" t="str">
        <f>VLOOKUP(C8626,ACCOUNT_MAPPING!A:C,3,FALSE)</f>
        <v>Landscaping</v>
      </c>
    </row>
    <row r="8627" spans="1:12" hidden="1">
      <c r="A8627">
        <v>20460</v>
      </c>
      <c r="B8627" t="s">
        <v>1513</v>
      </c>
      <c r="C8627">
        <v>50905000</v>
      </c>
      <c r="D8627" t="s">
        <v>17</v>
      </c>
      <c r="E8627" t="s">
        <v>13</v>
      </c>
      <c r="F8627" t="s">
        <v>13</v>
      </c>
      <c r="G8627" t="s">
        <v>9361</v>
      </c>
      <c r="H8627" s="2">
        <v>44928.773510729166</v>
      </c>
      <c r="I8627" t="s">
        <v>1422</v>
      </c>
      <c r="J8627" s="2">
        <v>44928.773510729166</v>
      </c>
      <c r="K8627" t="s">
        <v>1422</v>
      </c>
      <c r="L8627" t="str">
        <f>VLOOKUP(C8627,ACCOUNT_MAPPING!A:C,3,FALSE)</f>
        <v>Landscaping</v>
      </c>
    </row>
    <row r="8628" spans="1:12" hidden="1">
      <c r="A8628">
        <v>20492</v>
      </c>
      <c r="B8628" t="s">
        <v>215</v>
      </c>
      <c r="C8628">
        <v>50905000</v>
      </c>
      <c r="D8628" t="s">
        <v>12</v>
      </c>
      <c r="E8628" t="s">
        <v>13</v>
      </c>
      <c r="F8628" t="s">
        <v>13</v>
      </c>
      <c r="G8628" t="s">
        <v>9470</v>
      </c>
      <c r="H8628" s="2">
        <v>45019.927120798609</v>
      </c>
      <c r="I8628" t="s">
        <v>195</v>
      </c>
      <c r="J8628" s="2">
        <v>45019.927120798609</v>
      </c>
      <c r="K8628" t="s">
        <v>195</v>
      </c>
      <c r="L8628" t="str">
        <f>VLOOKUP(C8628,ACCOUNT_MAPPING!A:C,3,FALSE)</f>
        <v>Landscaping</v>
      </c>
    </row>
    <row r="8629" spans="1:12" hidden="1">
      <c r="A8629">
        <v>20489</v>
      </c>
      <c r="B8629" t="s">
        <v>206</v>
      </c>
      <c r="C8629">
        <v>50905000</v>
      </c>
      <c r="D8629" t="s">
        <v>12</v>
      </c>
      <c r="E8629" t="s">
        <v>13</v>
      </c>
      <c r="F8629" t="s">
        <v>13</v>
      </c>
      <c r="G8629" t="s">
        <v>9470</v>
      </c>
      <c r="H8629" s="2">
        <v>45020.975742164352</v>
      </c>
      <c r="I8629" t="s">
        <v>195</v>
      </c>
      <c r="J8629" s="2">
        <v>45020.975742164352</v>
      </c>
      <c r="K8629" t="s">
        <v>195</v>
      </c>
      <c r="L8629" t="str">
        <f>VLOOKUP(C8629,ACCOUNT_MAPPING!A:C,3,FALSE)</f>
        <v>Landscaping</v>
      </c>
    </row>
    <row r="8630" spans="1:12" hidden="1">
      <c r="A8630">
        <v>20494</v>
      </c>
      <c r="B8630" t="s">
        <v>1025</v>
      </c>
      <c r="C8630">
        <v>50905000</v>
      </c>
      <c r="D8630" t="s">
        <v>12</v>
      </c>
      <c r="E8630" t="s">
        <v>13</v>
      </c>
      <c r="F8630" t="s">
        <v>13</v>
      </c>
      <c r="G8630" t="s">
        <v>9471</v>
      </c>
      <c r="H8630" s="2">
        <v>45019.913205405093</v>
      </c>
      <c r="I8630" t="s">
        <v>195</v>
      </c>
      <c r="J8630" s="2">
        <v>45019.913205405093</v>
      </c>
      <c r="K8630" t="s">
        <v>195</v>
      </c>
      <c r="L8630" t="str">
        <f>VLOOKUP(C8630,ACCOUNT_MAPPING!A:C,3,FALSE)</f>
        <v>Landscaping</v>
      </c>
    </row>
    <row r="8631" spans="1:12" hidden="1">
      <c r="A8631">
        <v>20517</v>
      </c>
      <c r="B8631" t="s">
        <v>2893</v>
      </c>
      <c r="C8631">
        <v>50905000</v>
      </c>
      <c r="D8631" t="s">
        <v>17</v>
      </c>
      <c r="E8631" t="s">
        <v>13</v>
      </c>
      <c r="F8631" t="s">
        <v>13</v>
      </c>
      <c r="G8631" t="s">
        <v>9336</v>
      </c>
      <c r="H8631" s="2">
        <v>44923.574643749998</v>
      </c>
      <c r="I8631" t="s">
        <v>817</v>
      </c>
      <c r="J8631" s="2">
        <v>44923.574643749998</v>
      </c>
      <c r="K8631" t="s">
        <v>817</v>
      </c>
      <c r="L8631" t="str">
        <f>VLOOKUP(C8631,ACCOUNT_MAPPING!A:C,3,FALSE)</f>
        <v>Landscaping</v>
      </c>
    </row>
    <row r="8632" spans="1:12" hidden="1">
      <c r="A8632">
        <v>20522</v>
      </c>
      <c r="B8632" t="s">
        <v>2878</v>
      </c>
      <c r="C8632">
        <v>50905000</v>
      </c>
      <c r="D8632" t="s">
        <v>17</v>
      </c>
      <c r="E8632" t="s">
        <v>13</v>
      </c>
      <c r="F8632" t="s">
        <v>13</v>
      </c>
      <c r="G8632" t="s">
        <v>9336</v>
      </c>
      <c r="H8632" s="2">
        <v>44924.418899687502</v>
      </c>
      <c r="I8632" t="s">
        <v>817</v>
      </c>
      <c r="J8632" s="2">
        <v>44924.418899687502</v>
      </c>
      <c r="K8632" t="s">
        <v>817</v>
      </c>
      <c r="L8632" t="str">
        <f>VLOOKUP(C8632,ACCOUNT_MAPPING!A:C,3,FALSE)</f>
        <v>Landscaping</v>
      </c>
    </row>
    <row r="8633" spans="1:12" hidden="1">
      <c r="A8633">
        <v>20523</v>
      </c>
      <c r="B8633" t="s">
        <v>1975</v>
      </c>
      <c r="C8633">
        <v>50905000</v>
      </c>
      <c r="D8633" t="s">
        <v>17</v>
      </c>
      <c r="E8633" t="s">
        <v>13</v>
      </c>
      <c r="F8633" t="s">
        <v>13</v>
      </c>
      <c r="G8633" t="s">
        <v>9472</v>
      </c>
      <c r="H8633" s="2">
        <v>44929.510675543985</v>
      </c>
      <c r="I8633" t="s">
        <v>354</v>
      </c>
      <c r="J8633" s="2">
        <v>44929.510675543985</v>
      </c>
      <c r="K8633" t="s">
        <v>354</v>
      </c>
      <c r="L8633" t="str">
        <f>VLOOKUP(C8633,ACCOUNT_MAPPING!A:C,3,FALSE)</f>
        <v>Landscaping</v>
      </c>
    </row>
    <row r="8634" spans="1:12" hidden="1">
      <c r="A8634">
        <v>20495</v>
      </c>
      <c r="B8634" t="s">
        <v>2854</v>
      </c>
      <c r="C8634">
        <v>50905000</v>
      </c>
      <c r="D8634" t="s">
        <v>63</v>
      </c>
      <c r="E8634" t="s">
        <v>13</v>
      </c>
      <c r="F8634" t="s">
        <v>13</v>
      </c>
      <c r="G8634" t="s">
        <v>9473</v>
      </c>
      <c r="H8634" s="2">
        <v>44875.23776084491</v>
      </c>
      <c r="I8634" t="s">
        <v>157</v>
      </c>
      <c r="J8634" s="2">
        <v>44875.23776084491</v>
      </c>
      <c r="K8634" t="s">
        <v>157</v>
      </c>
      <c r="L8634" t="str">
        <f>VLOOKUP(C8634,ACCOUNT_MAPPING!A:C,3,FALSE)</f>
        <v>Landscaping</v>
      </c>
    </row>
    <row r="8635" spans="1:12" hidden="1">
      <c r="A8635">
        <v>20504</v>
      </c>
      <c r="B8635" t="s">
        <v>1977</v>
      </c>
      <c r="C8635">
        <v>50905000</v>
      </c>
      <c r="D8635" t="s">
        <v>63</v>
      </c>
      <c r="E8635" t="s">
        <v>13</v>
      </c>
      <c r="F8635" t="s">
        <v>13</v>
      </c>
      <c r="G8635" t="s">
        <v>9474</v>
      </c>
      <c r="H8635" s="2">
        <v>44879.492351620371</v>
      </c>
      <c r="I8635" t="s">
        <v>260</v>
      </c>
      <c r="J8635" s="2">
        <v>44879.492351620371</v>
      </c>
      <c r="K8635" t="s">
        <v>260</v>
      </c>
      <c r="L8635" t="str">
        <f>VLOOKUP(C8635,ACCOUNT_MAPPING!A:C,3,FALSE)</f>
        <v>Landscaping</v>
      </c>
    </row>
    <row r="8636" spans="1:12" hidden="1">
      <c r="A8636">
        <v>20774</v>
      </c>
      <c r="B8636" t="s">
        <v>2881</v>
      </c>
      <c r="C8636">
        <v>50905000</v>
      </c>
      <c r="D8636" t="s">
        <v>17</v>
      </c>
      <c r="E8636" t="s">
        <v>13</v>
      </c>
      <c r="F8636" t="s">
        <v>13</v>
      </c>
      <c r="G8636" t="s">
        <v>9475</v>
      </c>
      <c r="H8636" s="2">
        <v>44931.880969363425</v>
      </c>
      <c r="I8636" t="s">
        <v>272</v>
      </c>
      <c r="J8636" s="2">
        <v>44931.880969363425</v>
      </c>
      <c r="K8636" t="s">
        <v>272</v>
      </c>
      <c r="L8636" t="str">
        <f>VLOOKUP(C8636,ACCOUNT_MAPPING!A:C,3,FALSE)</f>
        <v>Landscaping</v>
      </c>
    </row>
    <row r="8637" spans="1:12" hidden="1">
      <c r="A8637">
        <v>20555</v>
      </c>
      <c r="B8637" t="s">
        <v>2834</v>
      </c>
      <c r="C8637">
        <v>50905000</v>
      </c>
      <c r="D8637" t="s">
        <v>17</v>
      </c>
      <c r="E8637" t="s">
        <v>13</v>
      </c>
      <c r="F8637" t="s">
        <v>13</v>
      </c>
      <c r="G8637" t="s">
        <v>9336</v>
      </c>
      <c r="H8637" s="2">
        <v>44924.644447303239</v>
      </c>
      <c r="I8637" t="s">
        <v>817</v>
      </c>
      <c r="J8637" s="2">
        <v>44924.644447303239</v>
      </c>
      <c r="K8637" t="s">
        <v>817</v>
      </c>
      <c r="L8637" t="str">
        <f>VLOOKUP(C8637,ACCOUNT_MAPPING!A:C,3,FALSE)</f>
        <v>Landscaping</v>
      </c>
    </row>
    <row r="8638" spans="1:12" hidden="1">
      <c r="A8638">
        <v>20662</v>
      </c>
      <c r="B8638" t="s">
        <v>1523</v>
      </c>
      <c r="C8638">
        <v>50905000</v>
      </c>
      <c r="D8638" t="s">
        <v>17</v>
      </c>
      <c r="E8638" t="s">
        <v>13</v>
      </c>
      <c r="F8638" t="s">
        <v>13</v>
      </c>
      <c r="G8638" t="s">
        <v>9344</v>
      </c>
      <c r="H8638" s="2">
        <v>44917.737769594911</v>
      </c>
      <c r="I8638" t="s">
        <v>627</v>
      </c>
      <c r="J8638" s="2">
        <v>44917.737769594911</v>
      </c>
      <c r="K8638" t="s">
        <v>627</v>
      </c>
      <c r="L8638" t="str">
        <f>VLOOKUP(C8638,ACCOUNT_MAPPING!A:C,3,FALSE)</f>
        <v>Landscaping</v>
      </c>
    </row>
    <row r="8639" spans="1:12" hidden="1">
      <c r="A8639">
        <v>20611</v>
      </c>
      <c r="B8639" t="s">
        <v>2904</v>
      </c>
      <c r="C8639">
        <v>50905000</v>
      </c>
      <c r="D8639" t="s">
        <v>63</v>
      </c>
      <c r="E8639" t="s">
        <v>13</v>
      </c>
      <c r="F8639" t="s">
        <v>13</v>
      </c>
      <c r="G8639" t="s">
        <v>9476</v>
      </c>
      <c r="H8639" s="2">
        <v>44877.846605324077</v>
      </c>
      <c r="I8639" t="s">
        <v>1434</v>
      </c>
      <c r="J8639" s="2">
        <v>44877.846605324077</v>
      </c>
      <c r="K8639" t="s">
        <v>1434</v>
      </c>
      <c r="L8639" t="str">
        <f>VLOOKUP(C8639,ACCOUNT_MAPPING!A:C,3,FALSE)</f>
        <v>Landscaping</v>
      </c>
    </row>
    <row r="8640" spans="1:12" hidden="1">
      <c r="A8640">
        <v>21478</v>
      </c>
      <c r="B8640" t="s">
        <v>2939</v>
      </c>
      <c r="C8640">
        <v>50905000</v>
      </c>
      <c r="D8640" t="s">
        <v>63</v>
      </c>
      <c r="E8640" t="s">
        <v>13</v>
      </c>
      <c r="F8640" t="s">
        <v>13</v>
      </c>
      <c r="G8640" t="s">
        <v>9477</v>
      </c>
      <c r="H8640" s="2">
        <v>44876.664655243054</v>
      </c>
      <c r="I8640" t="s">
        <v>1333</v>
      </c>
      <c r="J8640" s="2">
        <v>44876.664655243054</v>
      </c>
      <c r="K8640" t="s">
        <v>1333</v>
      </c>
      <c r="L8640" t="str">
        <f>VLOOKUP(C8640,ACCOUNT_MAPPING!A:C,3,FALSE)</f>
        <v>Landscaping</v>
      </c>
    </row>
    <row r="8641" spans="1:12" hidden="1">
      <c r="A8641">
        <v>20654</v>
      </c>
      <c r="B8641" t="s">
        <v>2951</v>
      </c>
      <c r="C8641">
        <v>50905000</v>
      </c>
      <c r="D8641" t="s">
        <v>17</v>
      </c>
      <c r="E8641" t="s">
        <v>13</v>
      </c>
      <c r="F8641" t="s">
        <v>13</v>
      </c>
      <c r="G8641" t="s">
        <v>9478</v>
      </c>
      <c r="H8641" s="2">
        <v>44915.665860497684</v>
      </c>
      <c r="I8641" t="s">
        <v>93</v>
      </c>
      <c r="J8641" s="2">
        <v>44915.665860497684</v>
      </c>
      <c r="K8641" t="s">
        <v>93</v>
      </c>
      <c r="L8641" t="str">
        <f>VLOOKUP(C8641,ACCOUNT_MAPPING!A:C,3,FALSE)</f>
        <v>Landscaping</v>
      </c>
    </row>
    <row r="8642" spans="1:12" hidden="1">
      <c r="A8642">
        <v>20671</v>
      </c>
      <c r="B8642" t="s">
        <v>1535</v>
      </c>
      <c r="C8642">
        <v>50905000</v>
      </c>
      <c r="D8642" t="s">
        <v>17</v>
      </c>
      <c r="E8642" t="s">
        <v>13</v>
      </c>
      <c r="F8642" t="s">
        <v>13</v>
      </c>
      <c r="G8642" t="s">
        <v>9331</v>
      </c>
      <c r="H8642" s="2">
        <v>44917.738157094907</v>
      </c>
      <c r="I8642" t="s">
        <v>1333</v>
      </c>
      <c r="J8642" s="2">
        <v>44917.738157094907</v>
      </c>
      <c r="K8642" t="s">
        <v>1333</v>
      </c>
      <c r="L8642" t="str">
        <f>VLOOKUP(C8642,ACCOUNT_MAPPING!A:C,3,FALSE)</f>
        <v>Landscaping</v>
      </c>
    </row>
    <row r="8643" spans="1:12" hidden="1">
      <c r="A8643">
        <v>20673</v>
      </c>
      <c r="B8643" t="s">
        <v>1033</v>
      </c>
      <c r="C8643">
        <v>50905000</v>
      </c>
      <c r="D8643" t="s">
        <v>17</v>
      </c>
      <c r="E8643" t="s">
        <v>13</v>
      </c>
      <c r="F8643" t="s">
        <v>13</v>
      </c>
      <c r="G8643" t="s">
        <v>9363</v>
      </c>
      <c r="H8643" s="2">
        <v>44922.506503703706</v>
      </c>
      <c r="I8643" t="s">
        <v>826</v>
      </c>
      <c r="J8643" s="2">
        <v>44922.506503703706</v>
      </c>
      <c r="K8643" t="s">
        <v>826</v>
      </c>
      <c r="L8643" t="str">
        <f>VLOOKUP(C8643,ACCOUNT_MAPPING!A:C,3,FALSE)</f>
        <v>Landscaping</v>
      </c>
    </row>
    <row r="8644" spans="1:12" hidden="1">
      <c r="A8644">
        <v>20677</v>
      </c>
      <c r="B8644" t="s">
        <v>6814</v>
      </c>
      <c r="C8644">
        <v>50905000</v>
      </c>
      <c r="D8644" t="s">
        <v>17</v>
      </c>
      <c r="E8644" t="s">
        <v>13</v>
      </c>
      <c r="F8644" t="s">
        <v>13</v>
      </c>
      <c r="G8644" t="s">
        <v>9479</v>
      </c>
      <c r="H8644" s="2">
        <v>44923.05226099537</v>
      </c>
      <c r="I8644" t="s">
        <v>766</v>
      </c>
      <c r="J8644" s="2">
        <v>44923.05226099537</v>
      </c>
      <c r="K8644" t="s">
        <v>766</v>
      </c>
      <c r="L8644" t="str">
        <f>VLOOKUP(C8644,ACCOUNT_MAPPING!A:C,3,FALSE)</f>
        <v>Landscaping</v>
      </c>
    </row>
    <row r="8645" spans="1:12" hidden="1">
      <c r="A8645">
        <v>20734</v>
      </c>
      <c r="B8645" t="s">
        <v>1035</v>
      </c>
      <c r="C8645">
        <v>50905000</v>
      </c>
      <c r="D8645" t="s">
        <v>17</v>
      </c>
      <c r="E8645" t="s">
        <v>13</v>
      </c>
      <c r="F8645" t="s">
        <v>13</v>
      </c>
      <c r="G8645" t="s">
        <v>9324</v>
      </c>
      <c r="H8645" s="2">
        <v>44922.519061076389</v>
      </c>
      <c r="I8645" t="s">
        <v>826</v>
      </c>
      <c r="J8645" s="2">
        <v>44922.519061076389</v>
      </c>
      <c r="K8645" t="s">
        <v>826</v>
      </c>
      <c r="L8645" t="str">
        <f>VLOOKUP(C8645,ACCOUNT_MAPPING!A:C,3,FALSE)</f>
        <v>Landscaping</v>
      </c>
    </row>
    <row r="8646" spans="1:12" hidden="1">
      <c r="A8646">
        <v>20745</v>
      </c>
      <c r="B8646" t="s">
        <v>3496</v>
      </c>
      <c r="C8646">
        <v>50905000</v>
      </c>
      <c r="D8646" t="s">
        <v>17</v>
      </c>
      <c r="E8646" t="s">
        <v>13</v>
      </c>
      <c r="F8646" t="s">
        <v>13</v>
      </c>
      <c r="G8646" t="s">
        <v>9480</v>
      </c>
      <c r="H8646" s="2">
        <v>44926.748741435185</v>
      </c>
      <c r="I8646" t="s">
        <v>2338</v>
      </c>
      <c r="J8646" s="2">
        <v>44926.748741435185</v>
      </c>
      <c r="K8646" t="s">
        <v>2338</v>
      </c>
      <c r="L8646" t="str">
        <f>VLOOKUP(C8646,ACCOUNT_MAPPING!A:C,3,FALSE)</f>
        <v>Landscaping</v>
      </c>
    </row>
    <row r="8647" spans="1:12" hidden="1">
      <c r="A8647">
        <v>20746</v>
      </c>
      <c r="B8647" t="s">
        <v>5013</v>
      </c>
      <c r="C8647">
        <v>50905000</v>
      </c>
      <c r="D8647" t="s">
        <v>17</v>
      </c>
      <c r="E8647" t="s">
        <v>13</v>
      </c>
      <c r="F8647" t="s">
        <v>13</v>
      </c>
      <c r="G8647" t="s">
        <v>9480</v>
      </c>
      <c r="H8647" s="2">
        <v>44926.752054629629</v>
      </c>
      <c r="I8647" t="s">
        <v>2338</v>
      </c>
      <c r="J8647" s="2">
        <v>44926.752054629629</v>
      </c>
      <c r="K8647" t="s">
        <v>2338</v>
      </c>
      <c r="L8647" t="str">
        <f>VLOOKUP(C8647,ACCOUNT_MAPPING!A:C,3,FALSE)</f>
        <v>Landscaping</v>
      </c>
    </row>
    <row r="8648" spans="1:12" hidden="1">
      <c r="A8648">
        <v>21525</v>
      </c>
      <c r="B8648" t="s">
        <v>9481</v>
      </c>
      <c r="C8648">
        <v>50905000</v>
      </c>
      <c r="D8648" t="s">
        <v>17</v>
      </c>
      <c r="E8648" t="s">
        <v>13</v>
      </c>
      <c r="F8648" t="s">
        <v>13</v>
      </c>
      <c r="G8648" t="s">
        <v>9482</v>
      </c>
      <c r="H8648" s="2">
        <v>44924.416052465276</v>
      </c>
      <c r="I8648" t="s">
        <v>289</v>
      </c>
      <c r="J8648" s="2">
        <v>44924.416052465276</v>
      </c>
      <c r="K8648" t="s">
        <v>289</v>
      </c>
      <c r="L8648" t="str">
        <f>VLOOKUP(C8648,ACCOUNT_MAPPING!A:C,3,FALSE)</f>
        <v>Landscaping</v>
      </c>
    </row>
    <row r="8649" spans="1:12" hidden="1">
      <c r="A8649">
        <v>21535</v>
      </c>
      <c r="B8649" t="s">
        <v>2034</v>
      </c>
      <c r="C8649">
        <v>50905000</v>
      </c>
      <c r="D8649" t="s">
        <v>63</v>
      </c>
      <c r="E8649" t="s">
        <v>13</v>
      </c>
      <c r="F8649" t="s">
        <v>13</v>
      </c>
      <c r="G8649" t="s">
        <v>9483</v>
      </c>
      <c r="H8649" s="2">
        <v>44869.468113460651</v>
      </c>
      <c r="I8649" t="s">
        <v>289</v>
      </c>
      <c r="J8649" s="2">
        <v>44869.468113460651</v>
      </c>
      <c r="K8649" t="s">
        <v>289</v>
      </c>
      <c r="L8649" t="str">
        <f>VLOOKUP(C8649,ACCOUNT_MAPPING!A:C,3,FALSE)</f>
        <v>Landscaping</v>
      </c>
    </row>
    <row r="8650" spans="1:12" hidden="1">
      <c r="A8650">
        <v>20784</v>
      </c>
      <c r="B8650" t="s">
        <v>1046</v>
      </c>
      <c r="C8650">
        <v>50905000</v>
      </c>
      <c r="D8650" t="s">
        <v>17</v>
      </c>
      <c r="E8650" t="s">
        <v>13</v>
      </c>
      <c r="F8650" t="s">
        <v>13</v>
      </c>
      <c r="G8650" t="s">
        <v>9484</v>
      </c>
      <c r="H8650" s="2">
        <v>44924.592221990744</v>
      </c>
      <c r="I8650" t="s">
        <v>186</v>
      </c>
      <c r="J8650" s="2">
        <v>44924.592221990744</v>
      </c>
      <c r="K8650" t="s">
        <v>186</v>
      </c>
      <c r="L8650" t="str">
        <f>VLOOKUP(C8650,ACCOUNT_MAPPING!A:C,3,FALSE)</f>
        <v>Landscaping</v>
      </c>
    </row>
    <row r="8651" spans="1:12" hidden="1">
      <c r="A8651">
        <v>20780</v>
      </c>
      <c r="B8651" t="s">
        <v>2000</v>
      </c>
      <c r="C8651">
        <v>50905000</v>
      </c>
      <c r="D8651" t="s">
        <v>17</v>
      </c>
      <c r="E8651" t="s">
        <v>13</v>
      </c>
      <c r="F8651" t="s">
        <v>13</v>
      </c>
      <c r="G8651" t="s">
        <v>9485</v>
      </c>
      <c r="H8651" s="2">
        <v>44917.402371064818</v>
      </c>
      <c r="I8651" t="s">
        <v>233</v>
      </c>
      <c r="J8651" s="2">
        <v>44917.402371064818</v>
      </c>
      <c r="K8651" t="s">
        <v>233</v>
      </c>
      <c r="L8651" t="str">
        <f>VLOOKUP(C8651,ACCOUNT_MAPPING!A:C,3,FALSE)</f>
        <v>Landscaping</v>
      </c>
    </row>
    <row r="8652" spans="1:12" hidden="1">
      <c r="A8652">
        <v>39717</v>
      </c>
      <c r="B8652" t="s">
        <v>2045</v>
      </c>
      <c r="C8652">
        <v>50905000</v>
      </c>
      <c r="D8652" t="s">
        <v>63</v>
      </c>
      <c r="E8652" t="s">
        <v>13</v>
      </c>
      <c r="F8652" t="s">
        <v>13</v>
      </c>
      <c r="G8652" t="s">
        <v>9486</v>
      </c>
      <c r="H8652" s="2">
        <v>44875.716356018522</v>
      </c>
      <c r="I8652" t="s">
        <v>759</v>
      </c>
      <c r="J8652" s="2">
        <v>44875.716356018522</v>
      </c>
      <c r="K8652" t="s">
        <v>759</v>
      </c>
      <c r="L8652" t="str">
        <f>VLOOKUP(C8652,ACCOUNT_MAPPING!A:C,3,FALSE)</f>
        <v>Landscaping</v>
      </c>
    </row>
    <row r="8653" spans="1:12" hidden="1">
      <c r="A8653">
        <v>43386</v>
      </c>
      <c r="B8653" t="s">
        <v>1042</v>
      </c>
      <c r="C8653">
        <v>50905000</v>
      </c>
      <c r="D8653" t="s">
        <v>17</v>
      </c>
      <c r="E8653" t="s">
        <v>13</v>
      </c>
      <c r="F8653" t="s">
        <v>13</v>
      </c>
      <c r="G8653" t="s">
        <v>9487</v>
      </c>
      <c r="H8653" s="2">
        <v>44922.715985150462</v>
      </c>
      <c r="I8653" t="s">
        <v>83</v>
      </c>
      <c r="J8653" s="2">
        <v>44922.715985150462</v>
      </c>
      <c r="K8653" t="s">
        <v>83</v>
      </c>
      <c r="L8653" t="str">
        <f>VLOOKUP(C8653,ACCOUNT_MAPPING!A:C,3,FALSE)</f>
        <v>Landscaping</v>
      </c>
    </row>
    <row r="8654" spans="1:12" hidden="1">
      <c r="A8654">
        <v>20851</v>
      </c>
      <c r="B8654" t="s">
        <v>2031</v>
      </c>
      <c r="C8654">
        <v>50905000</v>
      </c>
      <c r="D8654" t="s">
        <v>12</v>
      </c>
      <c r="E8654" t="s">
        <v>13</v>
      </c>
      <c r="F8654" t="s">
        <v>13</v>
      </c>
      <c r="G8654" t="s">
        <v>9409</v>
      </c>
      <c r="H8654" s="2">
        <v>45021.062508599534</v>
      </c>
      <c r="I8654" t="s">
        <v>157</v>
      </c>
      <c r="J8654" s="2">
        <v>45021.062508599534</v>
      </c>
      <c r="K8654" t="s">
        <v>157</v>
      </c>
      <c r="L8654" t="str">
        <f>VLOOKUP(C8654,ACCOUNT_MAPPING!A:C,3,FALSE)</f>
        <v>Landscaping</v>
      </c>
    </row>
    <row r="8655" spans="1:12" hidden="1">
      <c r="A8655">
        <v>20747</v>
      </c>
      <c r="B8655" t="s">
        <v>9062</v>
      </c>
      <c r="C8655">
        <v>50905000</v>
      </c>
      <c r="D8655" t="s">
        <v>12</v>
      </c>
      <c r="E8655" t="s">
        <v>13</v>
      </c>
      <c r="F8655" t="s">
        <v>13</v>
      </c>
      <c r="G8655" t="s">
        <v>9488</v>
      </c>
      <c r="H8655" s="2">
        <v>45012.457023229166</v>
      </c>
      <c r="I8655" t="s">
        <v>284</v>
      </c>
      <c r="J8655" s="2">
        <v>45012.457023229166</v>
      </c>
      <c r="K8655" t="s">
        <v>284</v>
      </c>
      <c r="L8655" t="str">
        <f>VLOOKUP(C8655,ACCOUNT_MAPPING!A:C,3,FALSE)</f>
        <v>Landscaping</v>
      </c>
    </row>
    <row r="8656" spans="1:12" hidden="1">
      <c r="A8656">
        <v>20779</v>
      </c>
      <c r="B8656" t="s">
        <v>231</v>
      </c>
      <c r="C8656">
        <v>50905000</v>
      </c>
      <c r="D8656" t="s">
        <v>17</v>
      </c>
      <c r="E8656" t="s">
        <v>13</v>
      </c>
      <c r="F8656" t="s">
        <v>13</v>
      </c>
      <c r="G8656" t="s">
        <v>9489</v>
      </c>
      <c r="H8656" s="2">
        <v>44917.397966863427</v>
      </c>
      <c r="I8656" t="s">
        <v>233</v>
      </c>
      <c r="J8656" s="2">
        <v>44917.397966863427</v>
      </c>
      <c r="K8656" t="s">
        <v>233</v>
      </c>
      <c r="L8656" t="str">
        <f>VLOOKUP(C8656,ACCOUNT_MAPPING!A:C,3,FALSE)</f>
        <v>Landscaping</v>
      </c>
    </row>
    <row r="8657" spans="1:12" hidden="1">
      <c r="A8657">
        <v>20782</v>
      </c>
      <c r="B8657" t="s">
        <v>2015</v>
      </c>
      <c r="C8657">
        <v>50905000</v>
      </c>
      <c r="D8657" t="s">
        <v>17</v>
      </c>
      <c r="E8657" t="s">
        <v>13</v>
      </c>
      <c r="F8657" t="s">
        <v>13</v>
      </c>
      <c r="G8657" t="s">
        <v>9490</v>
      </c>
      <c r="H8657" s="2">
        <v>44917.411135335649</v>
      </c>
      <c r="I8657" t="s">
        <v>233</v>
      </c>
      <c r="J8657" s="2">
        <v>44917.411135335649</v>
      </c>
      <c r="K8657" t="s">
        <v>233</v>
      </c>
      <c r="L8657" t="str">
        <f>VLOOKUP(C8657,ACCOUNT_MAPPING!A:C,3,FALSE)</f>
        <v>Landscaping</v>
      </c>
    </row>
    <row r="8658" spans="1:12" hidden="1">
      <c r="A8658">
        <v>20783</v>
      </c>
      <c r="B8658" t="s">
        <v>1541</v>
      </c>
      <c r="C8658">
        <v>50905000</v>
      </c>
      <c r="D8658" t="s">
        <v>17</v>
      </c>
      <c r="E8658" t="s">
        <v>13</v>
      </c>
      <c r="F8658" t="s">
        <v>13</v>
      </c>
      <c r="G8658" t="s">
        <v>9491</v>
      </c>
      <c r="H8658" s="2">
        <v>44924.584669756943</v>
      </c>
      <c r="I8658" t="s">
        <v>186</v>
      </c>
      <c r="J8658" s="2">
        <v>44924.584669756943</v>
      </c>
      <c r="K8658" t="s">
        <v>186</v>
      </c>
      <c r="L8658" t="str">
        <f>VLOOKUP(C8658,ACCOUNT_MAPPING!A:C,3,FALSE)</f>
        <v>Landscaping</v>
      </c>
    </row>
    <row r="8659" spans="1:12" hidden="1">
      <c r="A8659">
        <v>20785</v>
      </c>
      <c r="B8659" t="s">
        <v>1048</v>
      </c>
      <c r="C8659">
        <v>50905000</v>
      </c>
      <c r="D8659" t="s">
        <v>17</v>
      </c>
      <c r="E8659" t="s">
        <v>13</v>
      </c>
      <c r="F8659" t="s">
        <v>13</v>
      </c>
      <c r="G8659" t="s">
        <v>9492</v>
      </c>
      <c r="H8659" s="2">
        <v>44924.595216747686</v>
      </c>
      <c r="I8659" t="s">
        <v>186</v>
      </c>
      <c r="J8659" s="2">
        <v>44924.595216747686</v>
      </c>
      <c r="K8659" t="s">
        <v>186</v>
      </c>
      <c r="L8659" t="str">
        <f>VLOOKUP(C8659,ACCOUNT_MAPPING!A:C,3,FALSE)</f>
        <v>Landscaping</v>
      </c>
    </row>
    <row r="8660" spans="1:12" hidden="1">
      <c r="A8660">
        <v>20786</v>
      </c>
      <c r="B8660" t="s">
        <v>1050</v>
      </c>
      <c r="C8660">
        <v>50905000</v>
      </c>
      <c r="D8660" t="s">
        <v>17</v>
      </c>
      <c r="E8660" t="s">
        <v>13</v>
      </c>
      <c r="F8660" t="s">
        <v>13</v>
      </c>
      <c r="G8660" t="s">
        <v>9493</v>
      </c>
      <c r="H8660" s="2">
        <v>44922.695927349538</v>
      </c>
      <c r="I8660" t="s">
        <v>673</v>
      </c>
      <c r="J8660" s="2">
        <v>44922.695927349538</v>
      </c>
      <c r="K8660" t="s">
        <v>673</v>
      </c>
      <c r="L8660" t="str">
        <f>VLOOKUP(C8660,ACCOUNT_MAPPING!A:C,3,FALSE)</f>
        <v>Landscaping</v>
      </c>
    </row>
    <row r="8661" spans="1:12" hidden="1">
      <c r="A8661">
        <v>20822</v>
      </c>
      <c r="B8661" t="s">
        <v>3011</v>
      </c>
      <c r="C8661">
        <v>50905000</v>
      </c>
      <c r="D8661" t="s">
        <v>17</v>
      </c>
      <c r="E8661" t="s">
        <v>13</v>
      </c>
      <c r="F8661" t="s">
        <v>13</v>
      </c>
      <c r="G8661" t="s">
        <v>9494</v>
      </c>
      <c r="H8661" s="2">
        <v>44923.703633796293</v>
      </c>
      <c r="I8661" t="s">
        <v>1874</v>
      </c>
      <c r="J8661" s="2">
        <v>44923.703633796293</v>
      </c>
      <c r="K8661" t="s">
        <v>1874</v>
      </c>
      <c r="L8661" t="str">
        <f>VLOOKUP(C8661,ACCOUNT_MAPPING!A:C,3,FALSE)</f>
        <v>Landscaping</v>
      </c>
    </row>
    <row r="8662" spans="1:12" hidden="1">
      <c r="A8662">
        <v>21467</v>
      </c>
      <c r="B8662" t="s">
        <v>1559</v>
      </c>
      <c r="C8662">
        <v>50905000</v>
      </c>
      <c r="D8662" t="s">
        <v>17</v>
      </c>
      <c r="E8662" t="s">
        <v>13</v>
      </c>
      <c r="F8662" t="s">
        <v>13</v>
      </c>
      <c r="G8662" t="s">
        <v>9495</v>
      </c>
      <c r="H8662" s="2">
        <v>44918.49812369213</v>
      </c>
      <c r="I8662" t="s">
        <v>247</v>
      </c>
      <c r="J8662" s="2">
        <v>44918.49812369213</v>
      </c>
      <c r="K8662" t="s">
        <v>247</v>
      </c>
      <c r="L8662" t="str">
        <f>VLOOKUP(C8662,ACCOUNT_MAPPING!A:C,3,FALSE)</f>
        <v>Landscaping</v>
      </c>
    </row>
    <row r="8663" spans="1:12" hidden="1">
      <c r="A8663">
        <v>21468</v>
      </c>
      <c r="B8663" t="s">
        <v>1561</v>
      </c>
      <c r="C8663">
        <v>50905000</v>
      </c>
      <c r="D8663" t="s">
        <v>17</v>
      </c>
      <c r="E8663" t="s">
        <v>13</v>
      </c>
      <c r="F8663" t="s">
        <v>13</v>
      </c>
      <c r="G8663" t="s">
        <v>9496</v>
      </c>
      <c r="H8663" s="2">
        <v>44918.507114618056</v>
      </c>
      <c r="I8663" t="s">
        <v>247</v>
      </c>
      <c r="J8663" s="2">
        <v>44918.507114618056</v>
      </c>
      <c r="K8663" t="s">
        <v>247</v>
      </c>
      <c r="L8663" t="str">
        <f>VLOOKUP(C8663,ACCOUNT_MAPPING!A:C,3,FALSE)</f>
        <v>Landscaping</v>
      </c>
    </row>
    <row r="8664" spans="1:12" hidden="1">
      <c r="A8664">
        <v>21510</v>
      </c>
      <c r="B8664" t="s">
        <v>1537</v>
      </c>
      <c r="C8664">
        <v>50905000</v>
      </c>
      <c r="D8664" t="s">
        <v>12</v>
      </c>
      <c r="E8664" t="s">
        <v>13</v>
      </c>
      <c r="F8664" t="s">
        <v>13</v>
      </c>
      <c r="G8664" t="s">
        <v>9497</v>
      </c>
      <c r="H8664" s="2">
        <v>45014.500524305557</v>
      </c>
      <c r="I8664" t="s">
        <v>627</v>
      </c>
      <c r="J8664" s="2">
        <v>45014.500524305557</v>
      </c>
      <c r="K8664" t="s">
        <v>627</v>
      </c>
      <c r="L8664" t="str">
        <f>VLOOKUP(C8664,ACCOUNT_MAPPING!A:C,3,FALSE)</f>
        <v>Landscaping</v>
      </c>
    </row>
    <row r="8665" spans="1:12" hidden="1">
      <c r="A8665">
        <v>59783</v>
      </c>
      <c r="B8665" t="s">
        <v>3073</v>
      </c>
      <c r="C8665">
        <v>50905000</v>
      </c>
      <c r="D8665" t="s">
        <v>63</v>
      </c>
      <c r="E8665" t="s">
        <v>13</v>
      </c>
      <c r="F8665" t="s">
        <v>13</v>
      </c>
      <c r="G8665" t="s">
        <v>9498</v>
      </c>
      <c r="H8665" s="2">
        <v>44876.58896778935</v>
      </c>
      <c r="I8665" t="s">
        <v>627</v>
      </c>
      <c r="J8665" s="2">
        <v>44876.58896778935</v>
      </c>
      <c r="K8665" t="s">
        <v>627</v>
      </c>
      <c r="L8665" t="str">
        <f>VLOOKUP(C8665,ACCOUNT_MAPPING!A:C,3,FALSE)</f>
        <v>Landscaping</v>
      </c>
    </row>
    <row r="8666" spans="1:12" hidden="1">
      <c r="A8666">
        <v>21529</v>
      </c>
      <c r="B8666" t="s">
        <v>3036</v>
      </c>
      <c r="C8666">
        <v>50905000</v>
      </c>
      <c r="D8666" t="s">
        <v>17</v>
      </c>
      <c r="E8666" t="s">
        <v>13</v>
      </c>
      <c r="F8666" t="s">
        <v>13</v>
      </c>
      <c r="G8666" t="s">
        <v>9499</v>
      </c>
      <c r="H8666" s="2">
        <v>44924.430843136572</v>
      </c>
      <c r="I8666" t="s">
        <v>289</v>
      </c>
      <c r="J8666" s="2">
        <v>44924.430843136572</v>
      </c>
      <c r="K8666" t="s">
        <v>289</v>
      </c>
      <c r="L8666" t="str">
        <f>VLOOKUP(C8666,ACCOUNT_MAPPING!A:C,3,FALSE)</f>
        <v>Landscaping</v>
      </c>
    </row>
    <row r="8667" spans="1:12" hidden="1">
      <c r="A8667">
        <v>59797</v>
      </c>
      <c r="B8667" t="s">
        <v>1270</v>
      </c>
      <c r="C8667">
        <v>50905000</v>
      </c>
      <c r="D8667" t="s">
        <v>17</v>
      </c>
      <c r="E8667" t="s">
        <v>13</v>
      </c>
      <c r="F8667" t="s">
        <v>13</v>
      </c>
      <c r="G8667" t="s">
        <v>1271</v>
      </c>
      <c r="H8667" s="2">
        <v>44925.650408680558</v>
      </c>
      <c r="I8667" t="s">
        <v>1014</v>
      </c>
      <c r="J8667" s="2">
        <v>44925.650408680558</v>
      </c>
      <c r="K8667" t="s">
        <v>1014</v>
      </c>
      <c r="L8667" t="str">
        <f>VLOOKUP(C8667,ACCOUNT_MAPPING!A:C,3,FALSE)</f>
        <v>Landscaping</v>
      </c>
    </row>
    <row r="8668" spans="1:12" hidden="1">
      <c r="A8668">
        <v>76069</v>
      </c>
      <c r="B8668" t="s">
        <v>1272</v>
      </c>
      <c r="C8668">
        <v>50905000</v>
      </c>
      <c r="D8668" t="s">
        <v>17</v>
      </c>
      <c r="E8668" t="s">
        <v>13</v>
      </c>
      <c r="F8668" t="s">
        <v>13</v>
      </c>
      <c r="G8668" t="s">
        <v>9500</v>
      </c>
      <c r="H8668" s="2">
        <v>44924.120301886571</v>
      </c>
      <c r="I8668" t="s">
        <v>104</v>
      </c>
      <c r="J8668" s="2">
        <v>44924.120301886571</v>
      </c>
      <c r="K8668" t="s">
        <v>104</v>
      </c>
      <c r="L8668" t="str">
        <f>VLOOKUP(C8668,ACCOUNT_MAPPING!A:C,3,FALSE)</f>
        <v>Landscaping</v>
      </c>
    </row>
    <row r="8669" spans="1:12" hidden="1">
      <c r="A8669">
        <v>82693</v>
      </c>
      <c r="B8669" t="s">
        <v>5450</v>
      </c>
      <c r="C8669">
        <v>50905000</v>
      </c>
      <c r="D8669" t="s">
        <v>17</v>
      </c>
      <c r="E8669" t="s">
        <v>13</v>
      </c>
      <c r="F8669" t="s">
        <v>13</v>
      </c>
      <c r="G8669" t="s">
        <v>9501</v>
      </c>
      <c r="H8669" s="2">
        <v>44922.515522141206</v>
      </c>
      <c r="I8669" t="s">
        <v>1672</v>
      </c>
      <c r="J8669" s="2">
        <v>44922.515522141206</v>
      </c>
      <c r="K8669" t="s">
        <v>1672</v>
      </c>
      <c r="L8669" t="str">
        <f>VLOOKUP(C8669,ACCOUNT_MAPPING!A:C,3,FALSE)</f>
        <v>Landscaping</v>
      </c>
    </row>
    <row r="8670" spans="1:12" hidden="1">
      <c r="A8670">
        <v>82695</v>
      </c>
      <c r="B8670" t="s">
        <v>2074</v>
      </c>
      <c r="C8670">
        <v>50905000</v>
      </c>
      <c r="D8670" t="s">
        <v>17</v>
      </c>
      <c r="E8670" t="s">
        <v>13</v>
      </c>
      <c r="F8670" t="s">
        <v>13</v>
      </c>
      <c r="G8670" t="s">
        <v>9502</v>
      </c>
      <c r="H8670" s="2">
        <v>44923.706631446759</v>
      </c>
      <c r="I8670" t="s">
        <v>778</v>
      </c>
      <c r="J8670" s="2">
        <v>44923.706631446759</v>
      </c>
      <c r="K8670" t="s">
        <v>778</v>
      </c>
      <c r="L8670" t="str">
        <f>VLOOKUP(C8670,ACCOUNT_MAPPING!A:C,3,FALSE)</f>
        <v>Landscaping</v>
      </c>
    </row>
    <row r="8671" spans="1:12" hidden="1">
      <c r="A8671">
        <v>32986</v>
      </c>
      <c r="B8671" t="s">
        <v>2043</v>
      </c>
      <c r="C8671">
        <v>50905000</v>
      </c>
      <c r="D8671" t="s">
        <v>17</v>
      </c>
      <c r="E8671" t="s">
        <v>13</v>
      </c>
      <c r="F8671" t="s">
        <v>13</v>
      </c>
      <c r="G8671" t="s">
        <v>9503</v>
      </c>
      <c r="H8671" s="2">
        <v>44923.479949421293</v>
      </c>
      <c r="I8671" t="s">
        <v>34</v>
      </c>
      <c r="J8671" s="2">
        <v>44923.479949421293</v>
      </c>
      <c r="K8671" t="s">
        <v>34</v>
      </c>
      <c r="L8671" t="str">
        <f>VLOOKUP(C8671,ACCOUNT_MAPPING!A:C,3,FALSE)</f>
        <v>Landscaping</v>
      </c>
    </row>
    <row r="8672" spans="1:12" hidden="1">
      <c r="A8672">
        <v>36686</v>
      </c>
      <c r="B8672" t="s">
        <v>546</v>
      </c>
      <c r="C8672">
        <v>50905000</v>
      </c>
      <c r="D8672" t="s">
        <v>17</v>
      </c>
      <c r="E8672" t="s">
        <v>13</v>
      </c>
      <c r="F8672" t="s">
        <v>13</v>
      </c>
      <c r="G8672" t="s">
        <v>9504</v>
      </c>
      <c r="H8672" s="2">
        <v>44929.72635740741</v>
      </c>
      <c r="I8672" t="s">
        <v>548</v>
      </c>
      <c r="J8672" s="2">
        <v>44929.72635740741</v>
      </c>
      <c r="K8672" t="s">
        <v>548</v>
      </c>
      <c r="L8672" t="str">
        <f>VLOOKUP(C8672,ACCOUNT_MAPPING!A:C,3,FALSE)</f>
        <v>Landscaping</v>
      </c>
    </row>
    <row r="8673" spans="1:12" hidden="1">
      <c r="A8673">
        <v>43012</v>
      </c>
      <c r="B8673" t="s">
        <v>239</v>
      </c>
      <c r="C8673">
        <v>50905000</v>
      </c>
      <c r="D8673" t="s">
        <v>12</v>
      </c>
      <c r="E8673" t="s">
        <v>13</v>
      </c>
      <c r="F8673" t="s">
        <v>13</v>
      </c>
      <c r="G8673" t="s">
        <v>9505</v>
      </c>
      <c r="H8673" s="2">
        <v>45020.657987650462</v>
      </c>
      <c r="I8673" t="s">
        <v>236</v>
      </c>
      <c r="J8673" s="2">
        <v>45020.657987650462</v>
      </c>
      <c r="K8673" t="s">
        <v>236</v>
      </c>
      <c r="L8673" t="str">
        <f>VLOOKUP(C8673,ACCOUNT_MAPPING!A:C,3,FALSE)</f>
        <v>Landscaping</v>
      </c>
    </row>
    <row r="8674" spans="1:12" hidden="1">
      <c r="A8674">
        <v>43005</v>
      </c>
      <c r="B8674" t="s">
        <v>251</v>
      </c>
      <c r="C8674">
        <v>50905000</v>
      </c>
      <c r="D8674" t="s">
        <v>12</v>
      </c>
      <c r="E8674" t="s">
        <v>13</v>
      </c>
      <c r="F8674" t="s">
        <v>13</v>
      </c>
      <c r="G8674" t="s">
        <v>9506</v>
      </c>
      <c r="H8674" s="2">
        <v>45014.705273263891</v>
      </c>
      <c r="I8674" t="s">
        <v>236</v>
      </c>
      <c r="J8674" s="2">
        <v>45014.705273263891</v>
      </c>
      <c r="K8674" t="s">
        <v>236</v>
      </c>
      <c r="L8674" t="str">
        <f>VLOOKUP(C8674,ACCOUNT_MAPPING!A:C,3,FALSE)</f>
        <v>Landscaping</v>
      </c>
    </row>
    <row r="8675" spans="1:12" hidden="1">
      <c r="A8675">
        <v>43371</v>
      </c>
      <c r="B8675" t="s">
        <v>241</v>
      </c>
      <c r="C8675">
        <v>50905000</v>
      </c>
      <c r="D8675" t="s">
        <v>12</v>
      </c>
      <c r="E8675" t="s">
        <v>13</v>
      </c>
      <c r="F8675" t="s">
        <v>13</v>
      </c>
      <c r="G8675" t="s">
        <v>9507</v>
      </c>
      <c r="H8675" s="2">
        <v>45019.787386458331</v>
      </c>
      <c r="I8675" t="s">
        <v>236</v>
      </c>
      <c r="J8675" s="2">
        <v>45019.787386458331</v>
      </c>
      <c r="K8675" t="s">
        <v>236</v>
      </c>
      <c r="L8675" t="str">
        <f>VLOOKUP(C8675,ACCOUNT_MAPPING!A:C,3,FALSE)</f>
        <v>Landscaping</v>
      </c>
    </row>
    <row r="8676" spans="1:12" hidden="1">
      <c r="A8676">
        <v>82698</v>
      </c>
      <c r="B8676" t="s">
        <v>4227</v>
      </c>
      <c r="C8676">
        <v>50905000</v>
      </c>
      <c r="D8676" t="s">
        <v>17</v>
      </c>
      <c r="E8676" t="s">
        <v>13</v>
      </c>
      <c r="F8676" t="s">
        <v>13</v>
      </c>
      <c r="G8676" t="s">
        <v>9508</v>
      </c>
      <c r="H8676" s="2">
        <v>44929.512493321759</v>
      </c>
      <c r="I8676" t="s">
        <v>1092</v>
      </c>
      <c r="J8676" s="2">
        <v>44929.512493321759</v>
      </c>
      <c r="K8676" t="s">
        <v>1092</v>
      </c>
      <c r="L8676" t="str">
        <f>VLOOKUP(C8676,ACCOUNT_MAPPING!A:C,3,FALSE)</f>
        <v>Landscaping</v>
      </c>
    </row>
    <row r="8677" spans="1:12" hidden="1">
      <c r="A8677">
        <v>49205</v>
      </c>
      <c r="B8677" t="s">
        <v>1571</v>
      </c>
      <c r="C8677">
        <v>50905000</v>
      </c>
      <c r="D8677" t="s">
        <v>17</v>
      </c>
      <c r="E8677" t="s">
        <v>13</v>
      </c>
      <c r="F8677" t="s">
        <v>13</v>
      </c>
      <c r="G8677" t="s">
        <v>9331</v>
      </c>
      <c r="H8677" s="2">
        <v>44916.723498877313</v>
      </c>
      <c r="I8677" t="s">
        <v>1333</v>
      </c>
      <c r="J8677" s="2">
        <v>44916.723498877313</v>
      </c>
      <c r="K8677" t="s">
        <v>1333</v>
      </c>
      <c r="L8677" t="str">
        <f>VLOOKUP(C8677,ACCOUNT_MAPPING!A:C,3,FALSE)</f>
        <v>Landscaping</v>
      </c>
    </row>
    <row r="8678" spans="1:12" hidden="1">
      <c r="A8678">
        <v>49206</v>
      </c>
      <c r="B8678" t="s">
        <v>2072</v>
      </c>
      <c r="C8678">
        <v>50905000</v>
      </c>
      <c r="D8678" t="s">
        <v>17</v>
      </c>
      <c r="E8678" t="s">
        <v>13</v>
      </c>
      <c r="F8678" t="s">
        <v>13</v>
      </c>
      <c r="G8678" t="s">
        <v>9331</v>
      </c>
      <c r="H8678" s="2">
        <v>44916.728152511576</v>
      </c>
      <c r="I8678" t="s">
        <v>1333</v>
      </c>
      <c r="J8678" s="2">
        <v>44916.728152511576</v>
      </c>
      <c r="K8678" t="s">
        <v>1333</v>
      </c>
      <c r="L8678" t="str">
        <f>VLOOKUP(C8678,ACCOUNT_MAPPING!A:C,3,FALSE)</f>
        <v>Landscaping</v>
      </c>
    </row>
    <row r="8679" spans="1:12" hidden="1">
      <c r="A8679">
        <v>39715</v>
      </c>
      <c r="B8679" t="s">
        <v>9509</v>
      </c>
      <c r="C8679">
        <v>50905000</v>
      </c>
      <c r="D8679" t="s">
        <v>12</v>
      </c>
      <c r="E8679" t="s">
        <v>13</v>
      </c>
      <c r="F8679" t="s">
        <v>13</v>
      </c>
      <c r="G8679" t="s">
        <v>9510</v>
      </c>
      <c r="H8679" s="2">
        <v>45014.782818946762</v>
      </c>
      <c r="I8679" t="s">
        <v>19</v>
      </c>
      <c r="J8679" s="2">
        <v>45014.782818946762</v>
      </c>
      <c r="K8679" t="s">
        <v>19</v>
      </c>
      <c r="L8679" t="str">
        <f>VLOOKUP(C8679,ACCOUNT_MAPPING!A:C,3,FALSE)</f>
        <v>Landscaping</v>
      </c>
    </row>
    <row r="8680" spans="1:12" hidden="1">
      <c r="A8680">
        <v>39792</v>
      </c>
      <c r="B8680" t="s">
        <v>1290</v>
      </c>
      <c r="C8680">
        <v>50905000</v>
      </c>
      <c r="D8680" t="s">
        <v>17</v>
      </c>
      <c r="E8680" t="s">
        <v>13</v>
      </c>
      <c r="F8680" t="s">
        <v>13</v>
      </c>
      <c r="G8680" t="s">
        <v>9511</v>
      </c>
      <c r="H8680" s="2">
        <v>44923.568063657411</v>
      </c>
      <c r="I8680" t="s">
        <v>1292</v>
      </c>
      <c r="J8680" s="2">
        <v>44923.568063657411</v>
      </c>
      <c r="K8680" t="s">
        <v>1292</v>
      </c>
      <c r="L8680" t="str">
        <f>VLOOKUP(C8680,ACCOUNT_MAPPING!A:C,3,FALSE)</f>
        <v>Landscaping</v>
      </c>
    </row>
    <row r="8681" spans="1:12" hidden="1">
      <c r="A8681">
        <v>43385</v>
      </c>
      <c r="B8681" t="s">
        <v>1071</v>
      </c>
      <c r="C8681">
        <v>50905000</v>
      </c>
      <c r="D8681" t="s">
        <v>17</v>
      </c>
      <c r="E8681" t="s">
        <v>13</v>
      </c>
      <c r="F8681" t="s">
        <v>13</v>
      </c>
      <c r="G8681" t="s">
        <v>9512</v>
      </c>
      <c r="H8681" s="2">
        <v>44922.700729085649</v>
      </c>
      <c r="I8681" t="s">
        <v>83</v>
      </c>
      <c r="J8681" s="2">
        <v>44922.700729085649</v>
      </c>
      <c r="K8681" t="s">
        <v>83</v>
      </c>
      <c r="L8681" t="str">
        <f>VLOOKUP(C8681,ACCOUNT_MAPPING!A:C,3,FALSE)</f>
        <v>Landscaping</v>
      </c>
    </row>
    <row r="8682" spans="1:12" hidden="1">
      <c r="A8682">
        <v>43391</v>
      </c>
      <c r="B8682" t="s">
        <v>1067</v>
      </c>
      <c r="C8682">
        <v>50905000</v>
      </c>
      <c r="D8682" t="s">
        <v>17</v>
      </c>
      <c r="E8682" t="s">
        <v>13</v>
      </c>
      <c r="F8682" t="s">
        <v>13</v>
      </c>
      <c r="G8682" t="s">
        <v>9513</v>
      </c>
      <c r="H8682" s="2">
        <v>44923.707392511576</v>
      </c>
      <c r="I8682" t="s">
        <v>809</v>
      </c>
      <c r="J8682" s="2">
        <v>44923.707392511576</v>
      </c>
      <c r="K8682" t="s">
        <v>809</v>
      </c>
      <c r="L8682" t="str">
        <f>VLOOKUP(C8682,ACCOUNT_MAPPING!A:C,3,FALSE)</f>
        <v>Landscaping</v>
      </c>
    </row>
    <row r="8683" spans="1:12" hidden="1">
      <c r="A8683">
        <v>46337</v>
      </c>
      <c r="B8683" t="s">
        <v>6233</v>
      </c>
      <c r="C8683">
        <v>50905000</v>
      </c>
      <c r="D8683" t="s">
        <v>17</v>
      </c>
      <c r="E8683" t="s">
        <v>13</v>
      </c>
      <c r="F8683" t="s">
        <v>13</v>
      </c>
      <c r="G8683" t="s">
        <v>9313</v>
      </c>
      <c r="H8683" s="2">
        <v>44924.641678703701</v>
      </c>
      <c r="I8683" t="s">
        <v>1429</v>
      </c>
      <c r="J8683" s="2">
        <v>44924.641678703701</v>
      </c>
      <c r="K8683" t="s">
        <v>1429</v>
      </c>
      <c r="L8683" t="str">
        <f>VLOOKUP(C8683,ACCOUNT_MAPPING!A:C,3,FALSE)</f>
        <v>Landscaping</v>
      </c>
    </row>
    <row r="8684" spans="1:12" hidden="1">
      <c r="A8684">
        <v>82717</v>
      </c>
      <c r="B8684" t="s">
        <v>4202</v>
      </c>
      <c r="C8684">
        <v>50905000</v>
      </c>
      <c r="D8684" t="s">
        <v>17</v>
      </c>
      <c r="E8684" t="s">
        <v>13</v>
      </c>
      <c r="F8684" t="s">
        <v>13</v>
      </c>
      <c r="G8684" t="s">
        <v>9345</v>
      </c>
      <c r="H8684" s="2">
        <v>44924.700462384259</v>
      </c>
      <c r="I8684" t="s">
        <v>817</v>
      </c>
      <c r="J8684" s="2">
        <v>44924.700462384259</v>
      </c>
      <c r="K8684" t="s">
        <v>817</v>
      </c>
      <c r="L8684" t="str">
        <f>VLOOKUP(C8684,ACCOUNT_MAPPING!A:C,3,FALSE)</f>
        <v>Landscaping</v>
      </c>
    </row>
    <row r="8685" spans="1:12" hidden="1">
      <c r="A8685">
        <v>49209</v>
      </c>
      <c r="B8685" t="s">
        <v>2020</v>
      </c>
      <c r="C8685">
        <v>50905000</v>
      </c>
      <c r="D8685" t="s">
        <v>17</v>
      </c>
      <c r="E8685" t="s">
        <v>13</v>
      </c>
      <c r="F8685" t="s">
        <v>13</v>
      </c>
      <c r="G8685" t="s">
        <v>9331</v>
      </c>
      <c r="H8685" s="2">
        <v>44916.731195219909</v>
      </c>
      <c r="I8685" t="s">
        <v>1333</v>
      </c>
      <c r="J8685" s="2">
        <v>44916.731195219909</v>
      </c>
      <c r="K8685" t="s">
        <v>1333</v>
      </c>
      <c r="L8685" t="str">
        <f>VLOOKUP(C8685,ACCOUNT_MAPPING!A:C,3,FALSE)</f>
        <v>Landscaping</v>
      </c>
    </row>
    <row r="8686" spans="1:12" hidden="1">
      <c r="A8686">
        <v>82724</v>
      </c>
      <c r="B8686" t="s">
        <v>3536</v>
      </c>
      <c r="C8686">
        <v>50905000</v>
      </c>
      <c r="D8686" t="s">
        <v>17</v>
      </c>
      <c r="E8686" t="s">
        <v>13</v>
      </c>
      <c r="F8686" t="s">
        <v>13</v>
      </c>
      <c r="G8686" t="s">
        <v>9514</v>
      </c>
      <c r="H8686" s="2">
        <v>44924.765138692128</v>
      </c>
      <c r="I8686" t="s">
        <v>116</v>
      </c>
      <c r="J8686" s="2">
        <v>44924.765138692128</v>
      </c>
      <c r="K8686" t="s">
        <v>116</v>
      </c>
      <c r="L8686" t="str">
        <f>VLOOKUP(C8686,ACCOUNT_MAPPING!A:C,3,FALSE)</f>
        <v>Landscaping</v>
      </c>
    </row>
    <row r="8687" spans="1:12" hidden="1">
      <c r="A8687">
        <v>53073</v>
      </c>
      <c r="B8687" t="s">
        <v>3540</v>
      </c>
      <c r="C8687">
        <v>50905000</v>
      </c>
      <c r="D8687" t="s">
        <v>17</v>
      </c>
      <c r="E8687" t="s">
        <v>13</v>
      </c>
      <c r="F8687" t="s">
        <v>13</v>
      </c>
      <c r="G8687" t="s">
        <v>9515</v>
      </c>
      <c r="H8687" s="2">
        <v>44924.634400844909</v>
      </c>
      <c r="I8687" t="s">
        <v>256</v>
      </c>
      <c r="J8687" s="2">
        <v>44924.634400844909</v>
      </c>
      <c r="K8687" t="s">
        <v>256</v>
      </c>
      <c r="L8687" t="str">
        <f>VLOOKUP(C8687,ACCOUNT_MAPPING!A:C,3,FALSE)</f>
        <v>Landscaping</v>
      </c>
    </row>
    <row r="8688" spans="1:12" hidden="1">
      <c r="A8688">
        <v>49213</v>
      </c>
      <c r="B8688" t="s">
        <v>1565</v>
      </c>
      <c r="C8688">
        <v>50905000</v>
      </c>
      <c r="D8688" t="s">
        <v>17</v>
      </c>
      <c r="E8688" t="s">
        <v>13</v>
      </c>
      <c r="F8688" t="s">
        <v>13</v>
      </c>
      <c r="G8688" t="s">
        <v>9516</v>
      </c>
      <c r="H8688" s="2">
        <v>44917.761288657406</v>
      </c>
      <c r="I8688" t="s">
        <v>627</v>
      </c>
      <c r="J8688" s="2">
        <v>44917.761288657406</v>
      </c>
      <c r="K8688" t="s">
        <v>627</v>
      </c>
      <c r="L8688" t="str">
        <f>VLOOKUP(C8688,ACCOUNT_MAPPING!A:C,3,FALSE)</f>
        <v>Landscaping</v>
      </c>
    </row>
    <row r="8689" spans="1:12" hidden="1">
      <c r="A8689">
        <v>53074</v>
      </c>
      <c r="B8689" t="s">
        <v>254</v>
      </c>
      <c r="C8689">
        <v>50905000</v>
      </c>
      <c r="D8689" t="s">
        <v>17</v>
      </c>
      <c r="E8689" t="s">
        <v>13</v>
      </c>
      <c r="F8689" t="s">
        <v>13</v>
      </c>
      <c r="G8689" t="s">
        <v>9517</v>
      </c>
      <c r="H8689" s="2">
        <v>44924.636179548608</v>
      </c>
      <c r="I8689" t="s">
        <v>256</v>
      </c>
      <c r="J8689" s="2">
        <v>44924.636179548608</v>
      </c>
      <c r="K8689" t="s">
        <v>256</v>
      </c>
      <c r="L8689" t="str">
        <f>VLOOKUP(C8689,ACCOUNT_MAPPING!A:C,3,FALSE)</f>
        <v>Landscaping</v>
      </c>
    </row>
    <row r="8690" spans="1:12" hidden="1">
      <c r="A8690">
        <v>53076</v>
      </c>
      <c r="B8690" t="s">
        <v>3067</v>
      </c>
      <c r="C8690">
        <v>50905000</v>
      </c>
      <c r="D8690" t="s">
        <v>17</v>
      </c>
      <c r="E8690" t="s">
        <v>13</v>
      </c>
      <c r="F8690" t="s">
        <v>13</v>
      </c>
      <c r="G8690" t="s">
        <v>9518</v>
      </c>
      <c r="H8690" s="2">
        <v>44924.655969328705</v>
      </c>
      <c r="I8690" t="s">
        <v>256</v>
      </c>
      <c r="J8690" s="2">
        <v>44924.655969328705</v>
      </c>
      <c r="K8690" t="s">
        <v>256</v>
      </c>
      <c r="L8690" t="str">
        <f>VLOOKUP(C8690,ACCOUNT_MAPPING!A:C,3,FALSE)</f>
        <v>Landscaping</v>
      </c>
    </row>
    <row r="8691" spans="1:12" hidden="1">
      <c r="A8691">
        <v>53081</v>
      </c>
      <c r="B8691" t="s">
        <v>4180</v>
      </c>
      <c r="C8691">
        <v>50905000</v>
      </c>
      <c r="D8691" t="s">
        <v>17</v>
      </c>
      <c r="E8691" t="s">
        <v>13</v>
      </c>
      <c r="F8691" t="s">
        <v>13</v>
      </c>
      <c r="G8691" t="s">
        <v>9519</v>
      </c>
      <c r="H8691" s="2">
        <v>44924.684759027776</v>
      </c>
      <c r="I8691" t="s">
        <v>256</v>
      </c>
      <c r="J8691" s="2">
        <v>44924.684759027776</v>
      </c>
      <c r="K8691" t="s">
        <v>256</v>
      </c>
      <c r="L8691" t="str">
        <f>VLOOKUP(C8691,ACCOUNT_MAPPING!A:C,3,FALSE)</f>
        <v>Landscaping</v>
      </c>
    </row>
    <row r="8692" spans="1:12" hidden="1">
      <c r="A8692">
        <v>53079</v>
      </c>
      <c r="B8692" t="s">
        <v>4156</v>
      </c>
      <c r="C8692">
        <v>50905000</v>
      </c>
      <c r="D8692" t="s">
        <v>17</v>
      </c>
      <c r="E8692" t="s">
        <v>13</v>
      </c>
      <c r="F8692" t="s">
        <v>13</v>
      </c>
      <c r="G8692" t="s">
        <v>9520</v>
      </c>
      <c r="H8692" s="2">
        <v>44924.676962118057</v>
      </c>
      <c r="I8692" t="s">
        <v>256</v>
      </c>
      <c r="J8692" s="2">
        <v>44924.676962118057</v>
      </c>
      <c r="K8692" t="s">
        <v>256</v>
      </c>
      <c r="L8692" t="str">
        <f>VLOOKUP(C8692,ACCOUNT_MAPPING!A:C,3,FALSE)</f>
        <v>Landscaping</v>
      </c>
    </row>
    <row r="8693" spans="1:12" hidden="1">
      <c r="A8693">
        <v>53083</v>
      </c>
      <c r="B8693" t="s">
        <v>9521</v>
      </c>
      <c r="C8693">
        <v>50905000</v>
      </c>
      <c r="D8693" t="s">
        <v>12</v>
      </c>
      <c r="E8693" t="s">
        <v>13</v>
      </c>
      <c r="F8693" t="s">
        <v>13</v>
      </c>
      <c r="G8693" t="s">
        <v>9522</v>
      </c>
      <c r="H8693" s="2">
        <v>45012.689459918984</v>
      </c>
      <c r="I8693" t="s">
        <v>256</v>
      </c>
      <c r="J8693" s="2">
        <v>45012.689459918984</v>
      </c>
      <c r="K8693" t="s">
        <v>256</v>
      </c>
      <c r="L8693" t="str">
        <f>VLOOKUP(C8693,ACCOUNT_MAPPING!A:C,3,FALSE)</f>
        <v>Landscaping</v>
      </c>
    </row>
    <row r="8694" spans="1:12" hidden="1">
      <c r="A8694">
        <v>56121</v>
      </c>
      <c r="B8694" t="s">
        <v>2054</v>
      </c>
      <c r="C8694">
        <v>50905000</v>
      </c>
      <c r="D8694" t="s">
        <v>12</v>
      </c>
      <c r="E8694" t="s">
        <v>13</v>
      </c>
      <c r="F8694" t="s">
        <v>13</v>
      </c>
      <c r="G8694" t="s">
        <v>9523</v>
      </c>
      <c r="H8694" s="2">
        <v>45014.787385532407</v>
      </c>
      <c r="I8694" t="s">
        <v>19</v>
      </c>
      <c r="J8694" s="2">
        <v>45014.787385532407</v>
      </c>
      <c r="K8694" t="s">
        <v>19</v>
      </c>
      <c r="L8694" t="str">
        <f>VLOOKUP(C8694,ACCOUNT_MAPPING!A:C,3,FALSE)</f>
        <v>Landscaping</v>
      </c>
    </row>
    <row r="8695" spans="1:12" hidden="1">
      <c r="A8695">
        <v>59778</v>
      </c>
      <c r="B8695" t="s">
        <v>2059</v>
      </c>
      <c r="C8695">
        <v>50905000</v>
      </c>
      <c r="D8695" t="s">
        <v>63</v>
      </c>
      <c r="E8695" t="s">
        <v>13</v>
      </c>
      <c r="F8695" t="s">
        <v>13</v>
      </c>
      <c r="G8695" t="s">
        <v>9524</v>
      </c>
      <c r="H8695" s="2">
        <v>44876.542099155093</v>
      </c>
      <c r="I8695" t="s">
        <v>627</v>
      </c>
      <c r="J8695" s="2">
        <v>44876.542099155093</v>
      </c>
      <c r="K8695" t="s">
        <v>627</v>
      </c>
      <c r="L8695" t="str">
        <f>VLOOKUP(C8695,ACCOUNT_MAPPING!A:C,3,FALSE)</f>
        <v>Landscaping</v>
      </c>
    </row>
    <row r="8696" spans="1:12" hidden="1">
      <c r="A8696">
        <v>59779</v>
      </c>
      <c r="B8696" t="s">
        <v>3055</v>
      </c>
      <c r="C8696">
        <v>50905000</v>
      </c>
      <c r="D8696" t="s">
        <v>17</v>
      </c>
      <c r="E8696" t="s">
        <v>13</v>
      </c>
      <c r="F8696" t="s">
        <v>13</v>
      </c>
      <c r="G8696" t="s">
        <v>9344</v>
      </c>
      <c r="H8696" s="2">
        <v>44917.501298807867</v>
      </c>
      <c r="I8696" t="s">
        <v>627</v>
      </c>
      <c r="J8696" s="2">
        <v>44917.501298807867</v>
      </c>
      <c r="K8696" t="s">
        <v>627</v>
      </c>
      <c r="L8696" t="str">
        <f>VLOOKUP(C8696,ACCOUNT_MAPPING!A:C,3,FALSE)</f>
        <v>Landscaping</v>
      </c>
    </row>
    <row r="8697" spans="1:12" hidden="1">
      <c r="A8697">
        <v>82734</v>
      </c>
      <c r="B8697" t="s">
        <v>558</v>
      </c>
      <c r="C8697">
        <v>50905000</v>
      </c>
      <c r="D8697" t="s">
        <v>63</v>
      </c>
      <c r="E8697" t="s">
        <v>13</v>
      </c>
      <c r="F8697" t="s">
        <v>13</v>
      </c>
      <c r="G8697" t="s">
        <v>9525</v>
      </c>
      <c r="H8697" s="2">
        <v>44878.810587766202</v>
      </c>
      <c r="I8697" t="s">
        <v>553</v>
      </c>
      <c r="J8697" s="2">
        <v>44878.810587766202</v>
      </c>
      <c r="K8697" t="s">
        <v>553</v>
      </c>
      <c r="L8697" t="str">
        <f>VLOOKUP(C8697,ACCOUNT_MAPPING!A:C,3,FALSE)</f>
        <v>Landscaping</v>
      </c>
    </row>
    <row r="8698" spans="1:12" hidden="1">
      <c r="A8698">
        <v>82736</v>
      </c>
      <c r="B8698" t="s">
        <v>4210</v>
      </c>
      <c r="C8698">
        <v>50905000</v>
      </c>
      <c r="D8698" t="s">
        <v>17</v>
      </c>
      <c r="E8698" t="s">
        <v>13</v>
      </c>
      <c r="F8698" t="s">
        <v>13</v>
      </c>
      <c r="G8698" t="s">
        <v>9526</v>
      </c>
      <c r="H8698" s="2">
        <v>44922.525248877311</v>
      </c>
      <c r="I8698" t="s">
        <v>1292</v>
      </c>
      <c r="J8698" s="2">
        <v>44922.525248877311</v>
      </c>
      <c r="K8698" t="s">
        <v>1292</v>
      </c>
      <c r="L8698" t="str">
        <f>VLOOKUP(C8698,ACCOUNT_MAPPING!A:C,3,FALSE)</f>
        <v>Landscaping</v>
      </c>
    </row>
    <row r="8699" spans="1:12" hidden="1">
      <c r="A8699">
        <v>82739</v>
      </c>
      <c r="B8699" t="s">
        <v>4212</v>
      </c>
      <c r="C8699">
        <v>50905000</v>
      </c>
      <c r="D8699" t="s">
        <v>17</v>
      </c>
      <c r="E8699" t="s">
        <v>13</v>
      </c>
      <c r="F8699" t="s">
        <v>13</v>
      </c>
      <c r="G8699" t="s">
        <v>9527</v>
      </c>
      <c r="H8699" s="2">
        <v>44922.541992939812</v>
      </c>
      <c r="I8699" t="s">
        <v>1292</v>
      </c>
      <c r="J8699" s="2">
        <v>44922.541992939812</v>
      </c>
      <c r="K8699" t="s">
        <v>1292</v>
      </c>
      <c r="L8699" t="str">
        <f>VLOOKUP(C8699,ACCOUNT_MAPPING!A:C,3,FALSE)</f>
        <v>Landscaping</v>
      </c>
    </row>
    <row r="8700" spans="1:12" hidden="1">
      <c r="A8700">
        <v>82743</v>
      </c>
      <c r="B8700" t="s">
        <v>4205</v>
      </c>
      <c r="C8700">
        <v>50905000</v>
      </c>
      <c r="D8700" t="s">
        <v>17</v>
      </c>
      <c r="E8700" t="s">
        <v>13</v>
      </c>
      <c r="F8700" t="s">
        <v>13</v>
      </c>
      <c r="G8700" t="s">
        <v>9528</v>
      </c>
      <c r="H8700" s="2">
        <v>44922.56321565972</v>
      </c>
      <c r="I8700" t="s">
        <v>1292</v>
      </c>
      <c r="J8700" s="2">
        <v>44922.56321565972</v>
      </c>
      <c r="K8700" t="s">
        <v>1292</v>
      </c>
      <c r="L8700" t="str">
        <f>VLOOKUP(C8700,ACCOUNT_MAPPING!A:C,3,FALSE)</f>
        <v>Landscaping</v>
      </c>
    </row>
    <row r="8701" spans="1:12" hidden="1">
      <c r="A8701">
        <v>82745</v>
      </c>
      <c r="B8701" t="s">
        <v>560</v>
      </c>
      <c r="C8701">
        <v>50905000</v>
      </c>
      <c r="D8701" t="s">
        <v>17</v>
      </c>
      <c r="E8701" t="s">
        <v>13</v>
      </c>
      <c r="F8701" t="s">
        <v>13</v>
      </c>
      <c r="G8701" t="s">
        <v>9529</v>
      </c>
      <c r="H8701" s="2">
        <v>44923.669310069447</v>
      </c>
      <c r="I8701" t="s">
        <v>90</v>
      </c>
      <c r="J8701" s="2">
        <v>44923.669310069447</v>
      </c>
      <c r="K8701" t="s">
        <v>90</v>
      </c>
      <c r="L8701" t="str">
        <f>VLOOKUP(C8701,ACCOUNT_MAPPING!A:C,3,FALSE)</f>
        <v>Landscaping</v>
      </c>
    </row>
    <row r="8702" spans="1:12" hidden="1">
      <c r="A8702">
        <v>82751</v>
      </c>
      <c r="B8702" t="s">
        <v>564</v>
      </c>
      <c r="C8702">
        <v>50905000</v>
      </c>
      <c r="D8702" t="s">
        <v>17</v>
      </c>
      <c r="E8702" t="s">
        <v>13</v>
      </c>
      <c r="F8702" t="s">
        <v>13</v>
      </c>
      <c r="G8702" t="s">
        <v>9530</v>
      </c>
      <c r="H8702" s="2">
        <v>44923.644042673608</v>
      </c>
      <c r="I8702" t="s">
        <v>90</v>
      </c>
      <c r="J8702" s="2">
        <v>44923.644042673608</v>
      </c>
      <c r="K8702" t="s">
        <v>90</v>
      </c>
      <c r="L8702" t="str">
        <f>VLOOKUP(C8702,ACCOUNT_MAPPING!A:C,3,FALSE)</f>
        <v>Landscaping</v>
      </c>
    </row>
    <row r="8703" spans="1:12" hidden="1">
      <c r="A8703">
        <v>59784</v>
      </c>
      <c r="B8703" t="s">
        <v>3075</v>
      </c>
      <c r="C8703">
        <v>50905000</v>
      </c>
      <c r="D8703" t="s">
        <v>17</v>
      </c>
      <c r="E8703" t="s">
        <v>13</v>
      </c>
      <c r="F8703" t="s">
        <v>13</v>
      </c>
      <c r="G8703" t="s">
        <v>9344</v>
      </c>
      <c r="H8703" s="2">
        <v>44917.58121103009</v>
      </c>
      <c r="I8703" t="s">
        <v>627</v>
      </c>
      <c r="J8703" s="2">
        <v>44917.58121103009</v>
      </c>
      <c r="K8703" t="s">
        <v>627</v>
      </c>
      <c r="L8703" t="str">
        <f>VLOOKUP(C8703,ACCOUNT_MAPPING!A:C,3,FALSE)</f>
        <v>Landscaping</v>
      </c>
    </row>
    <row r="8704" spans="1:12" hidden="1">
      <c r="A8704">
        <v>59785</v>
      </c>
      <c r="B8704" t="s">
        <v>3078</v>
      </c>
      <c r="C8704">
        <v>50905000</v>
      </c>
      <c r="D8704" t="s">
        <v>63</v>
      </c>
      <c r="E8704" t="s">
        <v>13</v>
      </c>
      <c r="F8704" t="s">
        <v>13</v>
      </c>
      <c r="G8704" t="s">
        <v>9531</v>
      </c>
      <c r="H8704" s="2">
        <v>44876.599060069442</v>
      </c>
      <c r="I8704" t="s">
        <v>627</v>
      </c>
      <c r="J8704" s="2">
        <v>44876.599060069442</v>
      </c>
      <c r="K8704" t="s">
        <v>627</v>
      </c>
      <c r="L8704" t="str">
        <f>VLOOKUP(C8704,ACCOUNT_MAPPING!A:C,3,FALSE)</f>
        <v>Landscaping</v>
      </c>
    </row>
    <row r="8705" spans="1:12" hidden="1">
      <c r="A8705">
        <v>76070</v>
      </c>
      <c r="B8705" t="s">
        <v>1301</v>
      </c>
      <c r="C8705">
        <v>50905000</v>
      </c>
      <c r="D8705" t="s">
        <v>17</v>
      </c>
      <c r="E8705" t="s">
        <v>13</v>
      </c>
      <c r="F8705" t="s">
        <v>13</v>
      </c>
      <c r="G8705" t="s">
        <v>9532</v>
      </c>
      <c r="H8705" s="2">
        <v>44924.126276006944</v>
      </c>
      <c r="I8705" t="s">
        <v>104</v>
      </c>
      <c r="J8705" s="2">
        <v>44924.126276006944</v>
      </c>
      <c r="K8705" t="s">
        <v>104</v>
      </c>
      <c r="L8705" t="str">
        <f>VLOOKUP(C8705,ACCOUNT_MAPPING!A:C,3,FALSE)</f>
        <v>Landscaping</v>
      </c>
    </row>
    <row r="8706" spans="1:12" hidden="1">
      <c r="A8706">
        <v>82769</v>
      </c>
      <c r="B8706" t="s">
        <v>1098</v>
      </c>
      <c r="C8706">
        <v>50905000</v>
      </c>
      <c r="D8706" t="s">
        <v>17</v>
      </c>
      <c r="E8706" t="s">
        <v>13</v>
      </c>
      <c r="F8706" t="s">
        <v>13</v>
      </c>
      <c r="G8706" t="s">
        <v>9429</v>
      </c>
      <c r="H8706" s="2">
        <v>44923.712054780095</v>
      </c>
      <c r="I8706" t="s">
        <v>759</v>
      </c>
      <c r="J8706" s="2">
        <v>44923.712054780095</v>
      </c>
      <c r="K8706" t="s">
        <v>759</v>
      </c>
      <c r="L8706" t="str">
        <f>VLOOKUP(C8706,ACCOUNT_MAPPING!A:C,3,FALSE)</f>
        <v>Landscaping</v>
      </c>
    </row>
    <row r="8707" spans="1:12" hidden="1">
      <c r="A8707">
        <v>76144</v>
      </c>
      <c r="B8707" t="s">
        <v>6449</v>
      </c>
      <c r="C8707">
        <v>50905000</v>
      </c>
      <c r="D8707" t="s">
        <v>17</v>
      </c>
      <c r="E8707" t="s">
        <v>13</v>
      </c>
      <c r="F8707" t="s">
        <v>13</v>
      </c>
      <c r="G8707" t="s">
        <v>9533</v>
      </c>
      <c r="H8707" s="2">
        <v>44924.70836261574</v>
      </c>
      <c r="I8707" t="s">
        <v>256</v>
      </c>
      <c r="J8707" s="2">
        <v>44924.70836261574</v>
      </c>
      <c r="K8707" t="s">
        <v>256</v>
      </c>
      <c r="L8707" t="str">
        <f>VLOOKUP(C8707,ACCOUNT_MAPPING!A:C,3,FALSE)</f>
        <v>Landscaping</v>
      </c>
    </row>
    <row r="8708" spans="1:12" hidden="1">
      <c r="A8708">
        <v>43026</v>
      </c>
      <c r="B8708" t="s">
        <v>657</v>
      </c>
      <c r="C8708">
        <v>50905000</v>
      </c>
      <c r="D8708" t="s">
        <v>17</v>
      </c>
      <c r="E8708" t="s">
        <v>13</v>
      </c>
      <c r="F8708" t="s">
        <v>13</v>
      </c>
      <c r="G8708" t="s">
        <v>9534</v>
      </c>
      <c r="H8708" s="2">
        <v>44923.703666898145</v>
      </c>
      <c r="I8708" t="s">
        <v>236</v>
      </c>
      <c r="J8708" s="2">
        <v>44923.703666898145</v>
      </c>
      <c r="K8708" t="s">
        <v>236</v>
      </c>
      <c r="L8708" t="str">
        <f>VLOOKUP(C8708,ACCOUNT_MAPPING!A:C,3,FALSE)</f>
        <v>Landscaping</v>
      </c>
    </row>
    <row r="8709" spans="1:12" hidden="1">
      <c r="A8709">
        <v>43383</v>
      </c>
      <c r="B8709" t="s">
        <v>1083</v>
      </c>
      <c r="C8709">
        <v>50905000</v>
      </c>
      <c r="D8709" t="s">
        <v>17</v>
      </c>
      <c r="E8709" t="s">
        <v>13</v>
      </c>
      <c r="F8709" t="s">
        <v>13</v>
      </c>
      <c r="G8709" t="s">
        <v>9535</v>
      </c>
      <c r="H8709" s="2">
        <v>44922.689092824075</v>
      </c>
      <c r="I8709" t="s">
        <v>83</v>
      </c>
      <c r="J8709" s="2">
        <v>44922.689092824075</v>
      </c>
      <c r="K8709" t="s">
        <v>83</v>
      </c>
      <c r="L8709" t="str">
        <f>VLOOKUP(C8709,ACCOUNT_MAPPING!A:C,3,FALSE)</f>
        <v>Landscaping</v>
      </c>
    </row>
    <row r="8710" spans="1:12" hidden="1">
      <c r="A8710">
        <v>59782</v>
      </c>
      <c r="B8710" t="s">
        <v>3024</v>
      </c>
      <c r="C8710">
        <v>50905000</v>
      </c>
      <c r="D8710" t="s">
        <v>63</v>
      </c>
      <c r="E8710" t="s">
        <v>13</v>
      </c>
      <c r="F8710" t="s">
        <v>13</v>
      </c>
      <c r="G8710" t="s">
        <v>9531</v>
      </c>
      <c r="H8710" s="2">
        <v>44876.572380439815</v>
      </c>
      <c r="I8710" t="s">
        <v>627</v>
      </c>
      <c r="J8710" s="2">
        <v>44876.572380439815</v>
      </c>
      <c r="K8710" t="s">
        <v>627</v>
      </c>
      <c r="L8710" t="str">
        <f>VLOOKUP(C8710,ACCOUNT_MAPPING!A:C,3,FALSE)</f>
        <v>Landscaping</v>
      </c>
    </row>
    <row r="8711" spans="1:12" hidden="1">
      <c r="A8711">
        <v>59796</v>
      </c>
      <c r="B8711" t="s">
        <v>1299</v>
      </c>
      <c r="C8711">
        <v>50905000</v>
      </c>
      <c r="D8711" t="s">
        <v>17</v>
      </c>
      <c r="E8711" t="s">
        <v>13</v>
      </c>
      <c r="F8711" t="s">
        <v>13</v>
      </c>
      <c r="G8711" t="s">
        <v>1300</v>
      </c>
      <c r="H8711" s="2">
        <v>44925.648649189818</v>
      </c>
      <c r="I8711" t="s">
        <v>1014</v>
      </c>
      <c r="J8711" s="2">
        <v>44925.648649189818</v>
      </c>
      <c r="K8711" t="s">
        <v>1014</v>
      </c>
      <c r="L8711" t="str">
        <f>VLOOKUP(C8711,ACCOUNT_MAPPING!A:C,3,FALSE)</f>
        <v>Landscaping</v>
      </c>
    </row>
    <row r="8712" spans="1:12" hidden="1">
      <c r="A8712">
        <v>82775</v>
      </c>
      <c r="B8712" t="s">
        <v>2102</v>
      </c>
      <c r="C8712">
        <v>50905000</v>
      </c>
      <c r="D8712" t="s">
        <v>17</v>
      </c>
      <c r="E8712" t="s">
        <v>13</v>
      </c>
      <c r="F8712" t="s">
        <v>13</v>
      </c>
      <c r="G8712" t="s">
        <v>9536</v>
      </c>
      <c r="H8712" s="2">
        <v>44922.603031747683</v>
      </c>
      <c r="I8712" t="s">
        <v>1292</v>
      </c>
      <c r="J8712" s="2">
        <v>44922.603031747683</v>
      </c>
      <c r="K8712" t="s">
        <v>1292</v>
      </c>
      <c r="L8712" t="str">
        <f>VLOOKUP(C8712,ACCOUNT_MAPPING!A:C,3,FALSE)</f>
        <v>Landscaping</v>
      </c>
    </row>
    <row r="8713" spans="1:12" hidden="1">
      <c r="A8713">
        <v>43389</v>
      </c>
      <c r="B8713" t="s">
        <v>4189</v>
      </c>
      <c r="C8713">
        <v>50905000</v>
      </c>
      <c r="D8713" t="s">
        <v>17</v>
      </c>
      <c r="E8713" t="s">
        <v>13</v>
      </c>
      <c r="F8713" t="s">
        <v>13</v>
      </c>
      <c r="G8713" t="s">
        <v>9537</v>
      </c>
      <c r="H8713" s="2">
        <v>44922.724593900464</v>
      </c>
      <c r="I8713" t="s">
        <v>83</v>
      </c>
      <c r="J8713" s="2">
        <v>44922.724593900464</v>
      </c>
      <c r="K8713" t="s">
        <v>83</v>
      </c>
      <c r="L8713" t="str">
        <f>VLOOKUP(C8713,ACCOUNT_MAPPING!A:C,3,FALSE)</f>
        <v>Landscaping</v>
      </c>
    </row>
    <row r="8714" spans="1:12" hidden="1">
      <c r="A8714">
        <v>43390</v>
      </c>
      <c r="B8714" t="s">
        <v>4191</v>
      </c>
      <c r="C8714">
        <v>50905000</v>
      </c>
      <c r="D8714" t="s">
        <v>17</v>
      </c>
      <c r="E8714" t="s">
        <v>13</v>
      </c>
      <c r="F8714" t="s">
        <v>13</v>
      </c>
      <c r="G8714" t="s">
        <v>9538</v>
      </c>
      <c r="H8714" s="2">
        <v>44923.566014930555</v>
      </c>
      <c r="I8714" t="s">
        <v>809</v>
      </c>
      <c r="J8714" s="2">
        <v>44923.566014930555</v>
      </c>
      <c r="K8714" t="s">
        <v>809</v>
      </c>
      <c r="L8714" t="str">
        <f>VLOOKUP(C8714,ACCOUNT_MAPPING!A:C,3,FALSE)</f>
        <v>Landscaping</v>
      </c>
    </row>
    <row r="8715" spans="1:12" hidden="1">
      <c r="A8715">
        <v>82781</v>
      </c>
      <c r="B8715" t="s">
        <v>5144</v>
      </c>
      <c r="C8715">
        <v>50905000</v>
      </c>
      <c r="D8715" t="s">
        <v>17</v>
      </c>
      <c r="E8715" t="s">
        <v>13</v>
      </c>
      <c r="F8715" t="s">
        <v>13</v>
      </c>
      <c r="G8715" t="s">
        <v>9539</v>
      </c>
      <c r="H8715" s="2">
        <v>44924.693324652777</v>
      </c>
      <c r="I8715" t="s">
        <v>19</v>
      </c>
      <c r="J8715" s="2">
        <v>44924.693324652777</v>
      </c>
      <c r="K8715" t="s">
        <v>19</v>
      </c>
      <c r="L8715" t="str">
        <f>VLOOKUP(C8715,ACCOUNT_MAPPING!A:C,3,FALSE)</f>
        <v>Landscaping</v>
      </c>
    </row>
    <row r="8716" spans="1:12" hidden="1">
      <c r="A8716">
        <v>82783</v>
      </c>
      <c r="B8716" t="s">
        <v>1101</v>
      </c>
      <c r="C8716">
        <v>50905000</v>
      </c>
      <c r="D8716" t="s">
        <v>17</v>
      </c>
      <c r="E8716" t="s">
        <v>13</v>
      </c>
      <c r="F8716" t="s">
        <v>13</v>
      </c>
      <c r="G8716" t="s">
        <v>9429</v>
      </c>
      <c r="H8716" s="2">
        <v>44923.722112581017</v>
      </c>
      <c r="I8716" t="s">
        <v>759</v>
      </c>
      <c r="J8716" s="2">
        <v>44923.722112581017</v>
      </c>
      <c r="K8716" t="s">
        <v>759</v>
      </c>
      <c r="L8716" t="str">
        <f>VLOOKUP(C8716,ACCOUNT_MAPPING!A:C,3,FALSE)</f>
        <v>Landscaping</v>
      </c>
    </row>
    <row r="8717" spans="1:12" hidden="1">
      <c r="A8717">
        <v>82785</v>
      </c>
      <c r="B8717" t="s">
        <v>5145</v>
      </c>
      <c r="C8717">
        <v>50905000</v>
      </c>
      <c r="D8717" t="s">
        <v>17</v>
      </c>
      <c r="E8717" t="s">
        <v>13</v>
      </c>
      <c r="F8717" t="s">
        <v>13</v>
      </c>
      <c r="G8717" t="s">
        <v>9540</v>
      </c>
      <c r="H8717" s="2">
        <v>44924.601072453705</v>
      </c>
      <c r="I8717" t="s">
        <v>598</v>
      </c>
      <c r="J8717" s="2">
        <v>44924.601072453705</v>
      </c>
      <c r="K8717" t="s">
        <v>598</v>
      </c>
      <c r="L8717" t="str">
        <f>VLOOKUP(C8717,ACCOUNT_MAPPING!A:C,3,FALSE)</f>
        <v>Landscaping</v>
      </c>
    </row>
    <row r="8718" spans="1:12" hidden="1">
      <c r="A8718">
        <v>76367</v>
      </c>
      <c r="B8718" t="s">
        <v>7545</v>
      </c>
      <c r="C8718">
        <v>50905000</v>
      </c>
      <c r="D8718" t="s">
        <v>12</v>
      </c>
      <c r="E8718" t="s">
        <v>13</v>
      </c>
      <c r="F8718" t="s">
        <v>13</v>
      </c>
      <c r="G8718" t="s">
        <v>9541</v>
      </c>
      <c r="H8718" s="2">
        <v>45021.536514699073</v>
      </c>
      <c r="I8718" t="s">
        <v>230</v>
      </c>
      <c r="J8718" s="2">
        <v>45021.536514699073</v>
      </c>
      <c r="K8718" t="s">
        <v>230</v>
      </c>
      <c r="L8718" t="str">
        <f>VLOOKUP(C8718,ACCOUNT_MAPPING!A:C,3,FALSE)</f>
        <v>Landscaping</v>
      </c>
    </row>
    <row r="8719" spans="1:12" hidden="1">
      <c r="A8719">
        <v>82694</v>
      </c>
      <c r="B8719" t="s">
        <v>2039</v>
      </c>
      <c r="C8719">
        <v>50905000</v>
      </c>
      <c r="D8719" t="s">
        <v>17</v>
      </c>
      <c r="E8719" t="s">
        <v>13</v>
      </c>
      <c r="F8719" t="s">
        <v>13</v>
      </c>
      <c r="G8719" t="s">
        <v>9542</v>
      </c>
      <c r="H8719" s="2">
        <v>44924.651837500001</v>
      </c>
      <c r="I8719" t="s">
        <v>19</v>
      </c>
      <c r="J8719" s="2">
        <v>44924.651837500001</v>
      </c>
      <c r="K8719" t="s">
        <v>19</v>
      </c>
      <c r="L8719" t="str">
        <f>VLOOKUP(C8719,ACCOUNT_MAPPING!A:C,3,FALSE)</f>
        <v>Landscaping</v>
      </c>
    </row>
    <row r="8720" spans="1:12" hidden="1">
      <c r="A8720">
        <v>76071</v>
      </c>
      <c r="B8720" t="s">
        <v>1302</v>
      </c>
      <c r="C8720">
        <v>50905000</v>
      </c>
      <c r="D8720" t="s">
        <v>17</v>
      </c>
      <c r="E8720" t="s">
        <v>13</v>
      </c>
      <c r="F8720" t="s">
        <v>13</v>
      </c>
      <c r="G8720" t="s">
        <v>9532</v>
      </c>
      <c r="H8720" s="2">
        <v>44924.127484918979</v>
      </c>
      <c r="I8720" t="s">
        <v>104</v>
      </c>
      <c r="J8720" s="2">
        <v>44924.127484918979</v>
      </c>
      <c r="K8720" t="s">
        <v>104</v>
      </c>
      <c r="L8720" t="str">
        <f>VLOOKUP(C8720,ACCOUNT_MAPPING!A:C,3,FALSE)</f>
        <v>Landscaping</v>
      </c>
    </row>
    <row r="8721" spans="1:12" hidden="1">
      <c r="A8721">
        <v>76142</v>
      </c>
      <c r="B8721" t="s">
        <v>8176</v>
      </c>
      <c r="C8721">
        <v>50905000</v>
      </c>
      <c r="D8721" t="s">
        <v>17</v>
      </c>
      <c r="E8721" t="s">
        <v>13</v>
      </c>
      <c r="F8721" t="s">
        <v>13</v>
      </c>
      <c r="G8721" t="s">
        <v>9533</v>
      </c>
      <c r="H8721" s="2">
        <v>44924.703339004627</v>
      </c>
      <c r="I8721" t="s">
        <v>256</v>
      </c>
      <c r="J8721" s="2">
        <v>44924.703339004627</v>
      </c>
      <c r="K8721" t="s">
        <v>256</v>
      </c>
      <c r="L8721" t="str">
        <f>VLOOKUP(C8721,ACCOUNT_MAPPING!A:C,3,FALSE)</f>
        <v>Landscaping</v>
      </c>
    </row>
    <row r="8722" spans="1:12" hidden="1">
      <c r="A8722">
        <v>76145</v>
      </c>
      <c r="B8722" t="s">
        <v>1086</v>
      </c>
      <c r="C8722">
        <v>50905000</v>
      </c>
      <c r="D8722" t="s">
        <v>17</v>
      </c>
      <c r="E8722" t="s">
        <v>13</v>
      </c>
      <c r="F8722" t="s">
        <v>13</v>
      </c>
      <c r="G8722" t="s">
        <v>9543</v>
      </c>
      <c r="H8722" s="2">
        <v>44924.585376388888</v>
      </c>
      <c r="I8722" t="s">
        <v>598</v>
      </c>
      <c r="J8722" s="2">
        <v>44924.585376388888</v>
      </c>
      <c r="K8722" t="s">
        <v>598</v>
      </c>
      <c r="L8722" t="str">
        <f>VLOOKUP(C8722,ACCOUNT_MAPPING!A:C,3,FALSE)</f>
        <v>Landscaping</v>
      </c>
    </row>
    <row r="8723" spans="1:12" hidden="1">
      <c r="A8723">
        <v>82823</v>
      </c>
      <c r="B8723" t="s">
        <v>3058</v>
      </c>
      <c r="C8723">
        <v>50905000</v>
      </c>
      <c r="D8723" t="s">
        <v>17</v>
      </c>
      <c r="E8723" t="s">
        <v>13</v>
      </c>
      <c r="F8723" t="s">
        <v>13</v>
      </c>
      <c r="G8723" t="s">
        <v>9544</v>
      </c>
      <c r="H8723" s="2">
        <v>44917.867442048613</v>
      </c>
      <c r="I8723" t="s">
        <v>214</v>
      </c>
      <c r="J8723" s="2">
        <v>44917.867442048613</v>
      </c>
      <c r="K8723" t="s">
        <v>214</v>
      </c>
      <c r="L8723" t="str">
        <f>VLOOKUP(C8723,ACCOUNT_MAPPING!A:C,3,FALSE)</f>
        <v>Landscaping</v>
      </c>
    </row>
    <row r="8724" spans="1:12" hidden="1">
      <c r="A8724">
        <v>82699</v>
      </c>
      <c r="B8724" t="s">
        <v>5068</v>
      </c>
      <c r="C8724">
        <v>50905000</v>
      </c>
      <c r="D8724" t="s">
        <v>17</v>
      </c>
      <c r="E8724" t="s">
        <v>13</v>
      </c>
      <c r="F8724" t="s">
        <v>13</v>
      </c>
      <c r="G8724" t="s">
        <v>9429</v>
      </c>
      <c r="H8724" s="2">
        <v>44923.693635185184</v>
      </c>
      <c r="I8724" t="s">
        <v>759</v>
      </c>
      <c r="J8724" s="2">
        <v>44923.693635185184</v>
      </c>
      <c r="K8724" t="s">
        <v>759</v>
      </c>
      <c r="L8724" t="str">
        <f>VLOOKUP(C8724,ACCOUNT_MAPPING!A:C,3,FALSE)</f>
        <v>Landscaping</v>
      </c>
    </row>
    <row r="8725" spans="1:12" hidden="1">
      <c r="A8725">
        <v>82700</v>
      </c>
      <c r="B8725" t="s">
        <v>9545</v>
      </c>
      <c r="C8725">
        <v>50905000</v>
      </c>
      <c r="D8725" t="s">
        <v>12</v>
      </c>
      <c r="E8725" t="s">
        <v>13</v>
      </c>
      <c r="F8725" t="s">
        <v>13</v>
      </c>
      <c r="G8725" t="s">
        <v>9546</v>
      </c>
      <c r="H8725" s="2">
        <v>45020.71002677083</v>
      </c>
      <c r="I8725" t="s">
        <v>1422</v>
      </c>
      <c r="J8725" s="2">
        <v>45020.71002677083</v>
      </c>
      <c r="K8725" t="s">
        <v>1422</v>
      </c>
      <c r="L8725" t="str">
        <f>VLOOKUP(C8725,ACCOUNT_MAPPING!A:C,3,FALSE)</f>
        <v>Landscaping</v>
      </c>
    </row>
    <row r="8726" spans="1:12" hidden="1">
      <c r="A8726">
        <v>82706</v>
      </c>
      <c r="B8726" t="s">
        <v>2069</v>
      </c>
      <c r="C8726">
        <v>50905000</v>
      </c>
      <c r="D8726" t="s">
        <v>17</v>
      </c>
      <c r="E8726" t="s">
        <v>13</v>
      </c>
      <c r="F8726" t="s">
        <v>13</v>
      </c>
      <c r="G8726" t="s">
        <v>9547</v>
      </c>
      <c r="H8726" s="2">
        <v>44928.583483530092</v>
      </c>
      <c r="I8726" t="s">
        <v>577</v>
      </c>
      <c r="J8726" s="2">
        <v>44928.583483530092</v>
      </c>
      <c r="K8726" t="s">
        <v>577</v>
      </c>
      <c r="L8726" t="str">
        <f>VLOOKUP(C8726,ACCOUNT_MAPPING!A:C,3,FALSE)</f>
        <v>Landscaping</v>
      </c>
    </row>
    <row r="8727" spans="1:12" hidden="1">
      <c r="A8727">
        <v>82707</v>
      </c>
      <c r="B8727" t="s">
        <v>4200</v>
      </c>
      <c r="C8727">
        <v>50905000</v>
      </c>
      <c r="D8727" t="s">
        <v>17</v>
      </c>
      <c r="E8727" t="s">
        <v>13</v>
      </c>
      <c r="F8727" t="s">
        <v>13</v>
      </c>
      <c r="G8727" t="s">
        <v>9548</v>
      </c>
      <c r="H8727" s="2">
        <v>44928.592261921294</v>
      </c>
      <c r="I8727" t="s">
        <v>577</v>
      </c>
      <c r="J8727" s="2">
        <v>44928.592261921294</v>
      </c>
      <c r="K8727" t="s">
        <v>577</v>
      </c>
      <c r="L8727" t="str">
        <f>VLOOKUP(C8727,ACCOUNT_MAPPING!A:C,3,FALSE)</f>
        <v>Landscaping</v>
      </c>
    </row>
    <row r="8728" spans="1:12" hidden="1">
      <c r="A8728">
        <v>82884</v>
      </c>
      <c r="B8728" t="s">
        <v>1327</v>
      </c>
      <c r="C8728">
        <v>50905000</v>
      </c>
      <c r="D8728" t="s">
        <v>12</v>
      </c>
      <c r="E8728" t="s">
        <v>13</v>
      </c>
      <c r="F8728" t="s">
        <v>13</v>
      </c>
      <c r="G8728" t="s">
        <v>9549</v>
      </c>
      <c r="H8728" s="2">
        <v>45021.395276006944</v>
      </c>
      <c r="I8728" t="s">
        <v>804</v>
      </c>
      <c r="J8728" s="2">
        <v>45021.395276006944</v>
      </c>
      <c r="K8728" t="s">
        <v>804</v>
      </c>
      <c r="L8728" t="str">
        <f>VLOOKUP(C8728,ACCOUNT_MAPPING!A:C,3,FALSE)</f>
        <v>Landscaping</v>
      </c>
    </row>
    <row r="8729" spans="1:12" hidden="1">
      <c r="A8729">
        <v>82711</v>
      </c>
      <c r="B8729" t="s">
        <v>1583</v>
      </c>
      <c r="C8729">
        <v>50905000</v>
      </c>
      <c r="D8729" t="s">
        <v>12</v>
      </c>
      <c r="E8729" t="s">
        <v>13</v>
      </c>
      <c r="F8729" t="s">
        <v>13</v>
      </c>
      <c r="G8729" t="s">
        <v>9550</v>
      </c>
      <c r="H8729" s="2">
        <v>45019.741645104164</v>
      </c>
      <c r="I8729" t="s">
        <v>15</v>
      </c>
      <c r="J8729" s="2">
        <v>45019.741645104164</v>
      </c>
      <c r="K8729" t="s">
        <v>15</v>
      </c>
      <c r="L8729" t="str">
        <f>VLOOKUP(C8729,ACCOUNT_MAPPING!A:C,3,FALSE)</f>
        <v>Landscaping</v>
      </c>
    </row>
    <row r="8730" spans="1:12" hidden="1">
      <c r="A8730">
        <v>82963</v>
      </c>
      <c r="B8730" t="s">
        <v>2107</v>
      </c>
      <c r="C8730">
        <v>50905000</v>
      </c>
      <c r="D8730" t="s">
        <v>63</v>
      </c>
      <c r="E8730" t="s">
        <v>13</v>
      </c>
      <c r="F8730" t="s">
        <v>13</v>
      </c>
      <c r="G8730" t="s">
        <v>9551</v>
      </c>
      <c r="H8730" s="2">
        <v>44861.909948379631</v>
      </c>
      <c r="I8730" t="s">
        <v>22</v>
      </c>
      <c r="J8730" s="2">
        <v>44861.909948379631</v>
      </c>
      <c r="K8730" t="s">
        <v>22</v>
      </c>
      <c r="L8730" t="str">
        <f>VLOOKUP(C8730,ACCOUNT_MAPPING!A:C,3,FALSE)</f>
        <v>Landscaping</v>
      </c>
    </row>
    <row r="8731" spans="1:12" hidden="1">
      <c r="A8731">
        <v>82964</v>
      </c>
      <c r="B8731" t="s">
        <v>5654</v>
      </c>
      <c r="C8731">
        <v>50905000</v>
      </c>
      <c r="D8731" t="s">
        <v>63</v>
      </c>
      <c r="E8731" t="s">
        <v>13</v>
      </c>
      <c r="F8731" t="s">
        <v>13</v>
      </c>
      <c r="G8731" t="s">
        <v>9552</v>
      </c>
      <c r="H8731" s="2">
        <v>44874.7840665162</v>
      </c>
      <c r="I8731" t="s">
        <v>1836</v>
      </c>
      <c r="J8731" s="2">
        <v>44874.7840665162</v>
      </c>
      <c r="K8731" t="s">
        <v>1836</v>
      </c>
      <c r="L8731" t="str">
        <f>VLOOKUP(C8731,ACCOUNT_MAPPING!A:C,3,FALSE)</f>
        <v>Landscaping</v>
      </c>
    </row>
    <row r="8732" spans="1:12" hidden="1">
      <c r="A8732">
        <v>82714</v>
      </c>
      <c r="B8732" t="s">
        <v>6272</v>
      </c>
      <c r="C8732">
        <v>50905000</v>
      </c>
      <c r="D8732" t="s">
        <v>17</v>
      </c>
      <c r="E8732" t="s">
        <v>13</v>
      </c>
      <c r="F8732" t="s">
        <v>13</v>
      </c>
      <c r="G8732" t="s">
        <v>9332</v>
      </c>
      <c r="H8732" s="2">
        <v>44925.501272997688</v>
      </c>
      <c r="I8732" t="s">
        <v>900</v>
      </c>
      <c r="J8732" s="2">
        <v>44925.501272997688</v>
      </c>
      <c r="K8732" t="s">
        <v>900</v>
      </c>
      <c r="L8732" t="str">
        <f>VLOOKUP(C8732,ACCOUNT_MAPPING!A:C,3,FALSE)</f>
        <v>Landscaping</v>
      </c>
    </row>
    <row r="8733" spans="1:12" hidden="1">
      <c r="A8733">
        <v>82718</v>
      </c>
      <c r="B8733" t="s">
        <v>549</v>
      </c>
      <c r="C8733">
        <v>50905000</v>
      </c>
      <c r="D8733" t="s">
        <v>17</v>
      </c>
      <c r="E8733" t="s">
        <v>13</v>
      </c>
      <c r="F8733" t="s">
        <v>13</v>
      </c>
      <c r="G8733" t="s">
        <v>9553</v>
      </c>
      <c r="H8733" s="2">
        <v>44915.53993353009</v>
      </c>
      <c r="I8733" t="s">
        <v>93</v>
      </c>
      <c r="J8733" s="2">
        <v>44915.53993353009</v>
      </c>
      <c r="K8733" t="s">
        <v>93</v>
      </c>
      <c r="L8733" t="str">
        <f>VLOOKUP(C8733,ACCOUNT_MAPPING!A:C,3,FALSE)</f>
        <v>Landscaping</v>
      </c>
    </row>
    <row r="8734" spans="1:12" hidden="1">
      <c r="A8734">
        <v>82719</v>
      </c>
      <c r="B8734" t="s">
        <v>551</v>
      </c>
      <c r="C8734">
        <v>50905000</v>
      </c>
      <c r="D8734" t="s">
        <v>17</v>
      </c>
      <c r="E8734" t="s">
        <v>13</v>
      </c>
      <c r="F8734" t="s">
        <v>13</v>
      </c>
      <c r="G8734" t="s">
        <v>9554</v>
      </c>
      <c r="H8734" s="2">
        <v>44923.447736458336</v>
      </c>
      <c r="I8734" t="s">
        <v>553</v>
      </c>
      <c r="J8734" s="2">
        <v>44923.447736458336</v>
      </c>
      <c r="K8734" t="s">
        <v>553</v>
      </c>
      <c r="L8734" t="str">
        <f>VLOOKUP(C8734,ACCOUNT_MAPPING!A:C,3,FALSE)</f>
        <v>Landscaping</v>
      </c>
    </row>
    <row r="8735" spans="1:12" hidden="1">
      <c r="A8735">
        <v>82722</v>
      </c>
      <c r="B8735" t="s">
        <v>1572</v>
      </c>
      <c r="C8735">
        <v>50905000</v>
      </c>
      <c r="D8735" t="s">
        <v>17</v>
      </c>
      <c r="E8735" t="s">
        <v>13</v>
      </c>
      <c r="F8735" t="s">
        <v>13</v>
      </c>
      <c r="G8735" t="s">
        <v>9555</v>
      </c>
      <c r="H8735" s="2">
        <v>44924.674484143521</v>
      </c>
      <c r="I8735" t="s">
        <v>19</v>
      </c>
      <c r="J8735" s="2">
        <v>44924.674484143521</v>
      </c>
      <c r="K8735" t="s">
        <v>19</v>
      </c>
      <c r="L8735" t="str">
        <f>VLOOKUP(C8735,ACCOUNT_MAPPING!A:C,3,FALSE)</f>
        <v>Landscaping</v>
      </c>
    </row>
    <row r="8736" spans="1:12" hidden="1">
      <c r="A8736">
        <v>49212</v>
      </c>
      <c r="B8736" t="s">
        <v>3046</v>
      </c>
      <c r="C8736">
        <v>50905000</v>
      </c>
      <c r="D8736" t="s">
        <v>17</v>
      </c>
      <c r="E8736" t="s">
        <v>13</v>
      </c>
      <c r="F8736" t="s">
        <v>13</v>
      </c>
      <c r="G8736" t="s">
        <v>9344</v>
      </c>
      <c r="H8736" s="2">
        <v>44917.759179745372</v>
      </c>
      <c r="I8736" t="s">
        <v>627</v>
      </c>
      <c r="J8736" s="2">
        <v>44917.759179745372</v>
      </c>
      <c r="K8736" t="s">
        <v>627</v>
      </c>
      <c r="L8736" t="str">
        <f>VLOOKUP(C8736,ACCOUNT_MAPPING!A:C,3,FALSE)</f>
        <v>Landscaping</v>
      </c>
    </row>
    <row r="8737" spans="1:12" hidden="1">
      <c r="A8737">
        <v>49215</v>
      </c>
      <c r="B8737" t="s">
        <v>3013</v>
      </c>
      <c r="C8737">
        <v>50905000</v>
      </c>
      <c r="D8737" t="s">
        <v>63</v>
      </c>
      <c r="E8737" t="s">
        <v>13</v>
      </c>
      <c r="F8737" t="s">
        <v>13</v>
      </c>
      <c r="G8737" t="s">
        <v>9344</v>
      </c>
      <c r="H8737" s="2">
        <v>44875.533082754628</v>
      </c>
      <c r="I8737" t="s">
        <v>627</v>
      </c>
      <c r="J8737" s="2">
        <v>44875.533082754628</v>
      </c>
      <c r="K8737" t="s">
        <v>627</v>
      </c>
      <c r="L8737" t="str">
        <f>VLOOKUP(C8737,ACCOUNT_MAPPING!A:C,3,FALSE)</f>
        <v>Landscaping</v>
      </c>
    </row>
    <row r="8738" spans="1:12" hidden="1">
      <c r="A8738">
        <v>82970</v>
      </c>
      <c r="B8738" t="s">
        <v>1105</v>
      </c>
      <c r="C8738">
        <v>50905000</v>
      </c>
      <c r="D8738" t="s">
        <v>17</v>
      </c>
      <c r="E8738" t="s">
        <v>13</v>
      </c>
      <c r="F8738" t="s">
        <v>13</v>
      </c>
      <c r="G8738" t="s">
        <v>1309</v>
      </c>
      <c r="H8738" s="2">
        <v>44929.404651770834</v>
      </c>
      <c r="I8738" t="s">
        <v>1092</v>
      </c>
      <c r="J8738" s="2">
        <v>44929.404651770834</v>
      </c>
      <c r="K8738" t="s">
        <v>1092</v>
      </c>
      <c r="L8738" t="str">
        <f>VLOOKUP(C8738,ACCOUNT_MAPPING!A:C,3,FALSE)</f>
        <v>Landscaping</v>
      </c>
    </row>
    <row r="8739" spans="1:12" hidden="1">
      <c r="A8739">
        <v>82972</v>
      </c>
      <c r="B8739" t="s">
        <v>1106</v>
      </c>
      <c r="C8739">
        <v>50905000</v>
      </c>
      <c r="D8739" t="s">
        <v>17</v>
      </c>
      <c r="E8739" t="s">
        <v>13</v>
      </c>
      <c r="F8739" t="s">
        <v>13</v>
      </c>
      <c r="G8739" t="s">
        <v>1309</v>
      </c>
      <c r="H8739" s="2">
        <v>44929.428083680556</v>
      </c>
      <c r="I8739" t="s">
        <v>1092</v>
      </c>
      <c r="J8739" s="2">
        <v>44929.428083680556</v>
      </c>
      <c r="K8739" t="s">
        <v>1092</v>
      </c>
      <c r="L8739" t="str">
        <f>VLOOKUP(C8739,ACCOUNT_MAPPING!A:C,3,FALSE)</f>
        <v>Landscaping</v>
      </c>
    </row>
    <row r="8740" spans="1:12" hidden="1">
      <c r="A8740">
        <v>76293</v>
      </c>
      <c r="B8740" t="s">
        <v>261</v>
      </c>
      <c r="C8740">
        <v>50905000</v>
      </c>
      <c r="D8740" t="s">
        <v>63</v>
      </c>
      <c r="E8740" t="s">
        <v>13</v>
      </c>
      <c r="F8740" t="s">
        <v>13</v>
      </c>
      <c r="G8740" t="s">
        <v>9556</v>
      </c>
      <c r="H8740" s="2">
        <v>44879.411290011572</v>
      </c>
      <c r="I8740" t="s">
        <v>260</v>
      </c>
      <c r="J8740" s="2">
        <v>44879.411290011572</v>
      </c>
      <c r="K8740" t="s">
        <v>260</v>
      </c>
      <c r="L8740" t="str">
        <f>VLOOKUP(C8740,ACCOUNT_MAPPING!A:C,3,FALSE)</f>
        <v>Landscaping</v>
      </c>
    </row>
    <row r="8741" spans="1:12" hidden="1">
      <c r="A8741">
        <v>82732</v>
      </c>
      <c r="B8741" t="s">
        <v>3053</v>
      </c>
      <c r="C8741">
        <v>50905000</v>
      </c>
      <c r="D8741" t="s">
        <v>17</v>
      </c>
      <c r="E8741" t="s">
        <v>13</v>
      </c>
      <c r="F8741" t="s">
        <v>13</v>
      </c>
      <c r="G8741" t="s">
        <v>9557</v>
      </c>
      <c r="H8741" s="2">
        <v>44917.585173761574</v>
      </c>
      <c r="I8741" t="s">
        <v>22</v>
      </c>
      <c r="J8741" s="2">
        <v>44917.585173761574</v>
      </c>
      <c r="K8741" t="s">
        <v>22</v>
      </c>
      <c r="L8741" t="str">
        <f>VLOOKUP(C8741,ACCOUNT_MAPPING!A:C,3,FALSE)</f>
        <v>Landscaping</v>
      </c>
    </row>
    <row r="8742" spans="1:12" hidden="1">
      <c r="A8742">
        <v>82733</v>
      </c>
      <c r="B8742" t="s">
        <v>557</v>
      </c>
      <c r="C8742">
        <v>50905000</v>
      </c>
      <c r="D8742" t="s">
        <v>17</v>
      </c>
      <c r="E8742" t="s">
        <v>13</v>
      </c>
      <c r="F8742" t="s">
        <v>13</v>
      </c>
      <c r="G8742" t="s">
        <v>9554</v>
      </c>
      <c r="H8742" s="2">
        <v>44923.460868055554</v>
      </c>
      <c r="I8742" t="s">
        <v>553</v>
      </c>
      <c r="J8742" s="2">
        <v>44923.460868055554</v>
      </c>
      <c r="K8742" t="s">
        <v>553</v>
      </c>
      <c r="L8742" t="str">
        <f>VLOOKUP(C8742,ACCOUNT_MAPPING!A:C,3,FALSE)</f>
        <v>Landscaping</v>
      </c>
    </row>
    <row r="8743" spans="1:12" hidden="1">
      <c r="A8743">
        <v>82696</v>
      </c>
      <c r="B8743" t="s">
        <v>2041</v>
      </c>
      <c r="C8743">
        <v>50905000</v>
      </c>
      <c r="D8743" t="s">
        <v>17</v>
      </c>
      <c r="E8743" t="s">
        <v>13</v>
      </c>
      <c r="F8743" t="s">
        <v>13</v>
      </c>
      <c r="G8743" t="s">
        <v>9429</v>
      </c>
      <c r="H8743" s="2">
        <v>44923.671211226851</v>
      </c>
      <c r="I8743" t="s">
        <v>759</v>
      </c>
      <c r="J8743" s="2">
        <v>44923.671211226851</v>
      </c>
      <c r="K8743" t="s">
        <v>759</v>
      </c>
      <c r="L8743" t="str">
        <f>VLOOKUP(C8743,ACCOUNT_MAPPING!A:C,3,FALSE)</f>
        <v>Landscaping</v>
      </c>
    </row>
    <row r="8744" spans="1:12" hidden="1">
      <c r="A8744">
        <v>82735</v>
      </c>
      <c r="B8744" t="s">
        <v>559</v>
      </c>
      <c r="C8744">
        <v>50905000</v>
      </c>
      <c r="D8744" t="s">
        <v>63</v>
      </c>
      <c r="E8744" t="s">
        <v>13</v>
      </c>
      <c r="F8744" t="s">
        <v>13</v>
      </c>
      <c r="G8744" t="s">
        <v>9525</v>
      </c>
      <c r="H8744" s="2">
        <v>44878.820249421296</v>
      </c>
      <c r="I8744" t="s">
        <v>553</v>
      </c>
      <c r="J8744" s="2">
        <v>44878.820249421296</v>
      </c>
      <c r="K8744" t="s">
        <v>553</v>
      </c>
      <c r="L8744" t="str">
        <f>VLOOKUP(C8744,ACCOUNT_MAPPING!A:C,3,FALSE)</f>
        <v>Landscaping</v>
      </c>
    </row>
    <row r="8745" spans="1:12" hidden="1">
      <c r="A8745">
        <v>82702</v>
      </c>
      <c r="B8745" t="s">
        <v>1088</v>
      </c>
      <c r="C8745">
        <v>50905000</v>
      </c>
      <c r="D8745" t="s">
        <v>17</v>
      </c>
      <c r="E8745" t="s">
        <v>13</v>
      </c>
      <c r="F8745" t="s">
        <v>13</v>
      </c>
      <c r="G8745" t="s">
        <v>9558</v>
      </c>
      <c r="H8745" s="2">
        <v>44917.535630243059</v>
      </c>
      <c r="I8745" t="s">
        <v>225</v>
      </c>
      <c r="J8745" s="2">
        <v>44917.535630243059</v>
      </c>
      <c r="K8745" t="s">
        <v>225</v>
      </c>
      <c r="L8745" t="str">
        <f>VLOOKUP(C8745,ACCOUNT_MAPPING!A:C,3,FALSE)</f>
        <v>Landscaping</v>
      </c>
    </row>
    <row r="8746" spans="1:12" hidden="1">
      <c r="A8746">
        <v>82703</v>
      </c>
      <c r="B8746" t="s">
        <v>1316</v>
      </c>
      <c r="C8746">
        <v>50905000</v>
      </c>
      <c r="D8746" t="s">
        <v>63</v>
      </c>
      <c r="E8746" t="s">
        <v>13</v>
      </c>
      <c r="F8746" t="s">
        <v>13</v>
      </c>
      <c r="G8746" t="s">
        <v>9559</v>
      </c>
      <c r="H8746" s="2">
        <v>44875.439873645832</v>
      </c>
      <c r="I8746" t="s">
        <v>909</v>
      </c>
      <c r="J8746" s="2">
        <v>44875.439873645832</v>
      </c>
      <c r="K8746" t="s">
        <v>909</v>
      </c>
      <c r="L8746" t="str">
        <f>VLOOKUP(C8746,ACCOUNT_MAPPING!A:C,3,FALSE)</f>
        <v>Landscaping</v>
      </c>
    </row>
    <row r="8747" spans="1:12" hidden="1">
      <c r="A8747">
        <v>53082</v>
      </c>
      <c r="B8747" t="s">
        <v>3510</v>
      </c>
      <c r="C8747">
        <v>50905000</v>
      </c>
      <c r="D8747" t="s">
        <v>17</v>
      </c>
      <c r="E8747" t="s">
        <v>13</v>
      </c>
      <c r="F8747" t="s">
        <v>13</v>
      </c>
      <c r="G8747" t="s">
        <v>9560</v>
      </c>
      <c r="H8747" s="2">
        <v>44924.686807488426</v>
      </c>
      <c r="I8747" t="s">
        <v>256</v>
      </c>
      <c r="J8747" s="2">
        <v>44924.686807488426</v>
      </c>
      <c r="K8747" t="s">
        <v>256</v>
      </c>
      <c r="L8747" t="str">
        <f>VLOOKUP(C8747,ACCOUNT_MAPPING!A:C,3,FALSE)</f>
        <v>Landscaping</v>
      </c>
    </row>
    <row r="8748" spans="1:12" hidden="1">
      <c r="A8748">
        <v>82713</v>
      </c>
      <c r="B8748" t="s">
        <v>6198</v>
      </c>
      <c r="C8748">
        <v>50905000</v>
      </c>
      <c r="D8748" t="s">
        <v>17</v>
      </c>
      <c r="E8748" t="s">
        <v>13</v>
      </c>
      <c r="F8748" t="s">
        <v>13</v>
      </c>
      <c r="G8748" t="s">
        <v>9561</v>
      </c>
      <c r="H8748" s="2">
        <v>44925.499376932872</v>
      </c>
      <c r="I8748" t="s">
        <v>900</v>
      </c>
      <c r="J8748" s="2">
        <v>44925.499376932872</v>
      </c>
      <c r="K8748" t="s">
        <v>900</v>
      </c>
      <c r="L8748" t="str">
        <f>VLOOKUP(C8748,ACCOUNT_MAPPING!A:C,3,FALSE)</f>
        <v>Landscaping</v>
      </c>
    </row>
    <row r="8749" spans="1:12" hidden="1">
      <c r="A8749">
        <v>82716</v>
      </c>
      <c r="B8749" t="s">
        <v>2051</v>
      </c>
      <c r="C8749">
        <v>50905000</v>
      </c>
      <c r="D8749" t="s">
        <v>17</v>
      </c>
      <c r="E8749" t="s">
        <v>13</v>
      </c>
      <c r="F8749" t="s">
        <v>13</v>
      </c>
      <c r="G8749" t="s">
        <v>9562</v>
      </c>
      <c r="H8749" s="2">
        <v>44925.504769363426</v>
      </c>
      <c r="I8749" t="s">
        <v>900</v>
      </c>
      <c r="J8749" s="2">
        <v>44925.504769363426</v>
      </c>
      <c r="K8749" t="s">
        <v>900</v>
      </c>
      <c r="L8749" t="str">
        <f>VLOOKUP(C8749,ACCOUNT_MAPPING!A:C,3,FALSE)</f>
        <v>Landscaping</v>
      </c>
    </row>
    <row r="8750" spans="1:12" hidden="1">
      <c r="A8750">
        <v>59780</v>
      </c>
      <c r="B8750" t="s">
        <v>1567</v>
      </c>
      <c r="C8750">
        <v>50905000</v>
      </c>
      <c r="D8750" t="s">
        <v>63</v>
      </c>
      <c r="E8750" t="s">
        <v>13</v>
      </c>
      <c r="F8750" t="s">
        <v>13</v>
      </c>
      <c r="G8750" t="s">
        <v>9531</v>
      </c>
      <c r="H8750" s="2">
        <v>44876.561594791667</v>
      </c>
      <c r="I8750" t="s">
        <v>627</v>
      </c>
      <c r="J8750" s="2">
        <v>44876.561594791667</v>
      </c>
      <c r="K8750" t="s">
        <v>627</v>
      </c>
      <c r="L8750" t="str">
        <f>VLOOKUP(C8750,ACCOUNT_MAPPING!A:C,3,FALSE)</f>
        <v>Landscaping</v>
      </c>
    </row>
    <row r="8751" spans="1:12" hidden="1">
      <c r="A8751">
        <v>59781</v>
      </c>
      <c r="B8751" t="s">
        <v>3071</v>
      </c>
      <c r="C8751">
        <v>50905000</v>
      </c>
      <c r="D8751" t="s">
        <v>63</v>
      </c>
      <c r="E8751" t="s">
        <v>13</v>
      </c>
      <c r="F8751" t="s">
        <v>13</v>
      </c>
      <c r="G8751" t="s">
        <v>9531</v>
      </c>
      <c r="H8751" s="2">
        <v>44876.56480821759</v>
      </c>
      <c r="I8751" t="s">
        <v>627</v>
      </c>
      <c r="J8751" s="2">
        <v>44876.56480821759</v>
      </c>
      <c r="K8751" t="s">
        <v>627</v>
      </c>
      <c r="L8751" t="str">
        <f>VLOOKUP(C8751,ACCOUNT_MAPPING!A:C,3,FALSE)</f>
        <v>Landscaping</v>
      </c>
    </row>
    <row r="8752" spans="1:12" hidden="1">
      <c r="A8752">
        <v>82748</v>
      </c>
      <c r="B8752" t="s">
        <v>4208</v>
      </c>
      <c r="C8752">
        <v>50905000</v>
      </c>
      <c r="D8752" t="s">
        <v>17</v>
      </c>
      <c r="E8752" t="s">
        <v>13</v>
      </c>
      <c r="F8752" t="s">
        <v>13</v>
      </c>
      <c r="G8752" t="s">
        <v>9563</v>
      </c>
      <c r="H8752" s="2">
        <v>44922.570247453703</v>
      </c>
      <c r="I8752" t="s">
        <v>1292</v>
      </c>
      <c r="J8752" s="2">
        <v>44922.570247453703</v>
      </c>
      <c r="K8752" t="s">
        <v>1292</v>
      </c>
      <c r="L8752" t="str">
        <f>VLOOKUP(C8752,ACCOUNT_MAPPING!A:C,3,FALSE)</f>
        <v>Landscaping</v>
      </c>
    </row>
    <row r="8753" spans="1:12" hidden="1">
      <c r="A8753">
        <v>82729</v>
      </c>
      <c r="B8753" t="s">
        <v>8849</v>
      </c>
      <c r="C8753">
        <v>50905000</v>
      </c>
      <c r="D8753" t="s">
        <v>12</v>
      </c>
      <c r="E8753" t="s">
        <v>13</v>
      </c>
      <c r="F8753" t="s">
        <v>13</v>
      </c>
      <c r="G8753">
        <v>1</v>
      </c>
      <c r="H8753" s="2">
        <v>45011.509658993054</v>
      </c>
      <c r="I8753" t="s">
        <v>2065</v>
      </c>
      <c r="J8753" s="2">
        <v>45011.509658993054</v>
      </c>
      <c r="K8753" t="s">
        <v>2065</v>
      </c>
      <c r="L8753" t="str">
        <f>VLOOKUP(C8753,ACCOUNT_MAPPING!A:C,3,FALSE)</f>
        <v>Landscaping</v>
      </c>
    </row>
    <row r="8754" spans="1:12" hidden="1">
      <c r="A8754">
        <v>82761</v>
      </c>
      <c r="B8754" t="s">
        <v>2061</v>
      </c>
      <c r="C8754">
        <v>50905000</v>
      </c>
      <c r="D8754" t="s">
        <v>17</v>
      </c>
      <c r="E8754" t="s">
        <v>13</v>
      </c>
      <c r="F8754" t="s">
        <v>13</v>
      </c>
      <c r="G8754" t="s">
        <v>9564</v>
      </c>
      <c r="H8754" s="2">
        <v>44924.475091932873</v>
      </c>
      <c r="I8754" t="s">
        <v>79</v>
      </c>
      <c r="J8754" s="2">
        <v>44924.475091932873</v>
      </c>
      <c r="K8754" t="s">
        <v>79</v>
      </c>
      <c r="L8754" t="str">
        <f>VLOOKUP(C8754,ACCOUNT_MAPPING!A:C,3,FALSE)</f>
        <v>Landscaping</v>
      </c>
    </row>
    <row r="8755" spans="1:12" hidden="1">
      <c r="A8755">
        <v>83101</v>
      </c>
      <c r="B8755" t="s">
        <v>1103</v>
      </c>
      <c r="C8755">
        <v>50905000</v>
      </c>
      <c r="D8755" t="s">
        <v>17</v>
      </c>
      <c r="E8755" t="s">
        <v>13</v>
      </c>
      <c r="F8755" t="s">
        <v>13</v>
      </c>
      <c r="G8755" t="s">
        <v>9554</v>
      </c>
      <c r="H8755" s="2">
        <v>44924.43033865741</v>
      </c>
      <c r="I8755" t="s">
        <v>553</v>
      </c>
      <c r="J8755" s="2">
        <v>44924.43033865741</v>
      </c>
      <c r="K8755" t="s">
        <v>553</v>
      </c>
      <c r="L8755" t="str">
        <f>VLOOKUP(C8755,ACCOUNT_MAPPING!A:C,3,FALSE)</f>
        <v>Landscaping</v>
      </c>
    </row>
    <row r="8756" spans="1:12" hidden="1">
      <c r="A8756">
        <v>82747</v>
      </c>
      <c r="B8756" t="s">
        <v>562</v>
      </c>
      <c r="C8756">
        <v>50905000</v>
      </c>
      <c r="D8756" t="s">
        <v>17</v>
      </c>
      <c r="E8756" t="s">
        <v>13</v>
      </c>
      <c r="F8756" t="s">
        <v>13</v>
      </c>
      <c r="G8756" t="s">
        <v>9529</v>
      </c>
      <c r="H8756" s="2">
        <v>44923.671860069444</v>
      </c>
      <c r="I8756" t="s">
        <v>90</v>
      </c>
      <c r="J8756" s="2">
        <v>44923.671860069444</v>
      </c>
      <c r="K8756" t="s">
        <v>90</v>
      </c>
      <c r="L8756" t="str">
        <f>VLOOKUP(C8756,ACCOUNT_MAPPING!A:C,3,FALSE)</f>
        <v>Landscaping</v>
      </c>
    </row>
    <row r="8757" spans="1:12" hidden="1">
      <c r="A8757">
        <v>82771</v>
      </c>
      <c r="B8757" t="s">
        <v>2081</v>
      </c>
      <c r="C8757">
        <v>50905000</v>
      </c>
      <c r="D8757" t="s">
        <v>17</v>
      </c>
      <c r="E8757" t="s">
        <v>13</v>
      </c>
      <c r="F8757" t="s">
        <v>13</v>
      </c>
      <c r="G8757" t="s">
        <v>9565</v>
      </c>
      <c r="H8757" s="2">
        <v>44924.688011342594</v>
      </c>
      <c r="I8757" t="s">
        <v>19</v>
      </c>
      <c r="J8757" s="2">
        <v>44924.688011342594</v>
      </c>
      <c r="K8757" t="s">
        <v>19</v>
      </c>
      <c r="L8757" t="str">
        <f>VLOOKUP(C8757,ACCOUNT_MAPPING!A:C,3,FALSE)</f>
        <v>Landscaping</v>
      </c>
    </row>
    <row r="8758" spans="1:12" hidden="1">
      <c r="A8758">
        <v>82772</v>
      </c>
      <c r="B8758" t="s">
        <v>4220</v>
      </c>
      <c r="C8758">
        <v>50905000</v>
      </c>
      <c r="D8758" t="s">
        <v>17</v>
      </c>
      <c r="E8758" t="s">
        <v>13</v>
      </c>
      <c r="F8758" t="s">
        <v>13</v>
      </c>
      <c r="G8758" t="s">
        <v>9566</v>
      </c>
      <c r="H8758" s="2">
        <v>44923.740428703706</v>
      </c>
      <c r="I8758" t="s">
        <v>778</v>
      </c>
      <c r="J8758" s="2">
        <v>44923.740428703706</v>
      </c>
      <c r="K8758" t="s">
        <v>778</v>
      </c>
      <c r="L8758" t="str">
        <f>VLOOKUP(C8758,ACCOUNT_MAPPING!A:C,3,FALSE)</f>
        <v>Landscaping</v>
      </c>
    </row>
    <row r="8759" spans="1:12" hidden="1">
      <c r="A8759">
        <v>82766</v>
      </c>
      <c r="B8759" t="s">
        <v>5448</v>
      </c>
      <c r="C8759">
        <v>50905000</v>
      </c>
      <c r="D8759" t="s">
        <v>17</v>
      </c>
      <c r="E8759" t="s">
        <v>13</v>
      </c>
      <c r="F8759" t="s">
        <v>13</v>
      </c>
      <c r="G8759" t="s">
        <v>9499</v>
      </c>
      <c r="H8759" s="2">
        <v>44924.636483946757</v>
      </c>
      <c r="I8759" t="s">
        <v>289</v>
      </c>
      <c r="J8759" s="2">
        <v>44924.636483946757</v>
      </c>
      <c r="K8759" t="s">
        <v>289</v>
      </c>
      <c r="L8759" t="str">
        <f>VLOOKUP(C8759,ACCOUNT_MAPPING!A:C,3,FALSE)</f>
        <v>Landscaping</v>
      </c>
    </row>
    <row r="8760" spans="1:12" hidden="1">
      <c r="A8760">
        <v>82768</v>
      </c>
      <c r="B8760" t="s">
        <v>1108</v>
      </c>
      <c r="C8760">
        <v>50905000</v>
      </c>
      <c r="D8760" t="s">
        <v>17</v>
      </c>
      <c r="E8760" t="s">
        <v>13</v>
      </c>
      <c r="F8760" t="s">
        <v>13</v>
      </c>
      <c r="G8760" t="s">
        <v>9429</v>
      </c>
      <c r="H8760" s="2">
        <v>44923.701657488426</v>
      </c>
      <c r="I8760" t="s">
        <v>759</v>
      </c>
      <c r="J8760" s="2">
        <v>44923.701657488426</v>
      </c>
      <c r="K8760" t="s">
        <v>759</v>
      </c>
      <c r="L8760" t="str">
        <f>VLOOKUP(C8760,ACCOUNT_MAPPING!A:C,3,FALSE)</f>
        <v>Landscaping</v>
      </c>
    </row>
    <row r="8761" spans="1:12" hidden="1">
      <c r="A8761">
        <v>82776</v>
      </c>
      <c r="B8761" t="s">
        <v>5187</v>
      </c>
      <c r="C8761">
        <v>50905000</v>
      </c>
      <c r="D8761" t="s">
        <v>63</v>
      </c>
      <c r="E8761" t="s">
        <v>13</v>
      </c>
      <c r="F8761" t="s">
        <v>13</v>
      </c>
      <c r="G8761" t="s">
        <v>9567</v>
      </c>
      <c r="H8761" s="2">
        <v>44875.540782986114</v>
      </c>
      <c r="I8761" t="s">
        <v>909</v>
      </c>
      <c r="J8761" s="2">
        <v>44875.540782986114</v>
      </c>
      <c r="K8761" t="s">
        <v>909</v>
      </c>
      <c r="L8761" t="str">
        <f>VLOOKUP(C8761,ACCOUNT_MAPPING!A:C,3,FALSE)</f>
        <v>Landscaping</v>
      </c>
    </row>
    <row r="8762" spans="1:12" hidden="1">
      <c r="A8762">
        <v>82780</v>
      </c>
      <c r="B8762" t="s">
        <v>268</v>
      </c>
      <c r="C8762">
        <v>50905000</v>
      </c>
      <c r="D8762" t="s">
        <v>17</v>
      </c>
      <c r="E8762" t="s">
        <v>13</v>
      </c>
      <c r="F8762" t="s">
        <v>13</v>
      </c>
      <c r="G8762" t="s">
        <v>9568</v>
      </c>
      <c r="H8762" s="2">
        <v>44924.483129398148</v>
      </c>
      <c r="I8762" t="s">
        <v>79</v>
      </c>
      <c r="J8762" s="2">
        <v>44924.483129398148</v>
      </c>
      <c r="K8762" t="s">
        <v>79</v>
      </c>
      <c r="L8762" t="str">
        <f>VLOOKUP(C8762,ACCOUNT_MAPPING!A:C,3,FALSE)</f>
        <v>Landscaping</v>
      </c>
    </row>
    <row r="8763" spans="1:12" hidden="1">
      <c r="A8763">
        <v>83128</v>
      </c>
      <c r="B8763" t="s">
        <v>3604</v>
      </c>
      <c r="C8763">
        <v>50905000</v>
      </c>
      <c r="D8763" t="s">
        <v>17</v>
      </c>
      <c r="E8763" t="s">
        <v>13</v>
      </c>
      <c r="F8763" t="s">
        <v>13</v>
      </c>
      <c r="G8763" t="s">
        <v>9543</v>
      </c>
      <c r="H8763" s="2">
        <v>44924.63882025463</v>
      </c>
      <c r="I8763" t="s">
        <v>598</v>
      </c>
      <c r="J8763" s="2">
        <v>44924.63882025463</v>
      </c>
      <c r="K8763" t="s">
        <v>598</v>
      </c>
      <c r="L8763" t="str">
        <f>VLOOKUP(C8763,ACCOUNT_MAPPING!A:C,3,FALSE)</f>
        <v>Landscaping</v>
      </c>
    </row>
    <row r="8764" spans="1:12" hidden="1">
      <c r="A8764">
        <v>82691</v>
      </c>
      <c r="B8764" t="s">
        <v>3549</v>
      </c>
      <c r="C8764">
        <v>50905000</v>
      </c>
      <c r="D8764" t="s">
        <v>17</v>
      </c>
      <c r="E8764" t="s">
        <v>13</v>
      </c>
      <c r="F8764" t="s">
        <v>13</v>
      </c>
      <c r="G8764" t="s">
        <v>9569</v>
      </c>
      <c r="H8764" s="2">
        <v>44922.748409687498</v>
      </c>
      <c r="I8764" t="s">
        <v>15</v>
      </c>
      <c r="J8764" s="2">
        <v>44922.748409687498</v>
      </c>
      <c r="K8764" t="s">
        <v>15</v>
      </c>
      <c r="L8764" t="str">
        <f>VLOOKUP(C8764,ACCOUNT_MAPPING!A:C,3,FALSE)</f>
        <v>Landscaping</v>
      </c>
    </row>
    <row r="8765" spans="1:12" hidden="1">
      <c r="A8765">
        <v>82788</v>
      </c>
      <c r="B8765" t="s">
        <v>2067</v>
      </c>
      <c r="C8765">
        <v>50905000</v>
      </c>
      <c r="D8765" t="s">
        <v>17</v>
      </c>
      <c r="E8765" t="s">
        <v>13</v>
      </c>
      <c r="F8765" t="s">
        <v>13</v>
      </c>
      <c r="G8765" t="s">
        <v>9570</v>
      </c>
      <c r="H8765" s="2">
        <v>44924.701343321758</v>
      </c>
      <c r="I8765" t="s">
        <v>1280</v>
      </c>
      <c r="J8765" s="2">
        <v>44924.701343321758</v>
      </c>
      <c r="K8765" t="s">
        <v>1280</v>
      </c>
      <c r="L8765" t="str">
        <f>VLOOKUP(C8765,ACCOUNT_MAPPING!A:C,3,FALSE)</f>
        <v>Landscaping</v>
      </c>
    </row>
    <row r="8766" spans="1:12" hidden="1">
      <c r="A8766">
        <v>82708</v>
      </c>
      <c r="B8766" t="s">
        <v>5108</v>
      </c>
      <c r="C8766">
        <v>50905000</v>
      </c>
      <c r="D8766" t="s">
        <v>17</v>
      </c>
      <c r="E8766" t="s">
        <v>13</v>
      </c>
      <c r="F8766" t="s">
        <v>13</v>
      </c>
      <c r="G8766" t="s">
        <v>9571</v>
      </c>
      <c r="H8766" s="2">
        <v>44928.599556365742</v>
      </c>
      <c r="I8766" t="s">
        <v>577</v>
      </c>
      <c r="J8766" s="2">
        <v>44928.599556365742</v>
      </c>
      <c r="K8766" t="s">
        <v>577</v>
      </c>
      <c r="L8766" t="str">
        <f>VLOOKUP(C8766,ACCOUNT_MAPPING!A:C,3,FALSE)</f>
        <v>Landscaping</v>
      </c>
    </row>
    <row r="8767" spans="1:12" hidden="1">
      <c r="A8767">
        <v>82779</v>
      </c>
      <c r="B8767" t="s">
        <v>569</v>
      </c>
      <c r="C8767">
        <v>50905000</v>
      </c>
      <c r="D8767" t="s">
        <v>17</v>
      </c>
      <c r="E8767" t="s">
        <v>13</v>
      </c>
      <c r="F8767" t="s">
        <v>13</v>
      </c>
      <c r="G8767" t="s">
        <v>9572</v>
      </c>
      <c r="H8767" s="2">
        <v>44924.478626041666</v>
      </c>
      <c r="I8767" t="s">
        <v>79</v>
      </c>
      <c r="J8767" s="2">
        <v>44924.478626041666</v>
      </c>
      <c r="K8767" t="s">
        <v>79</v>
      </c>
      <c r="L8767" t="str">
        <f>VLOOKUP(C8767,ACCOUNT_MAPPING!A:C,3,FALSE)</f>
        <v>Landscaping</v>
      </c>
    </row>
    <row r="8768" spans="1:12" hidden="1">
      <c r="A8768">
        <v>83137</v>
      </c>
      <c r="B8768" t="s">
        <v>1580</v>
      </c>
      <c r="C8768">
        <v>50905000</v>
      </c>
      <c r="D8768" t="s">
        <v>63</v>
      </c>
      <c r="E8768" t="s">
        <v>13</v>
      </c>
      <c r="F8768" t="s">
        <v>13</v>
      </c>
      <c r="G8768" t="s">
        <v>9573</v>
      </c>
      <c r="H8768" s="2">
        <v>44876.700827314817</v>
      </c>
      <c r="I8768" t="s">
        <v>56</v>
      </c>
      <c r="J8768" s="2">
        <v>44876.700827314817</v>
      </c>
      <c r="K8768" t="s">
        <v>56</v>
      </c>
      <c r="L8768" t="str">
        <f>VLOOKUP(C8768,ACCOUNT_MAPPING!A:C,3,FALSE)</f>
        <v>Landscaping</v>
      </c>
    </row>
    <row r="8769" spans="1:12" hidden="1">
      <c r="A8769">
        <v>83138</v>
      </c>
      <c r="B8769" t="s">
        <v>3606</v>
      </c>
      <c r="C8769">
        <v>50905000</v>
      </c>
      <c r="D8769" t="s">
        <v>17</v>
      </c>
      <c r="E8769" t="s">
        <v>13</v>
      </c>
      <c r="F8769" t="s">
        <v>13</v>
      </c>
      <c r="G8769" t="s">
        <v>9543</v>
      </c>
      <c r="H8769" s="2">
        <v>44924.65454664352</v>
      </c>
      <c r="I8769" t="s">
        <v>598</v>
      </c>
      <c r="J8769" s="2">
        <v>44924.65454664352</v>
      </c>
      <c r="K8769" t="s">
        <v>598</v>
      </c>
      <c r="L8769" t="str">
        <f>VLOOKUP(C8769,ACCOUNT_MAPPING!A:C,3,FALSE)</f>
        <v>Landscaping</v>
      </c>
    </row>
    <row r="8770" spans="1:12" hidden="1">
      <c r="A8770">
        <v>82710</v>
      </c>
      <c r="B8770" t="s">
        <v>3533</v>
      </c>
      <c r="C8770">
        <v>50905000</v>
      </c>
      <c r="D8770" t="s">
        <v>17</v>
      </c>
      <c r="E8770" t="s">
        <v>13</v>
      </c>
      <c r="F8770" t="s">
        <v>13</v>
      </c>
      <c r="G8770" t="s">
        <v>9574</v>
      </c>
      <c r="H8770" s="2">
        <v>44923.632143206021</v>
      </c>
      <c r="I8770" t="s">
        <v>15</v>
      </c>
      <c r="J8770" s="2">
        <v>44923.632143206021</v>
      </c>
      <c r="K8770" t="s">
        <v>15</v>
      </c>
      <c r="L8770" t="str">
        <f>VLOOKUP(C8770,ACCOUNT_MAPPING!A:C,3,FALSE)</f>
        <v>Landscaping</v>
      </c>
    </row>
    <row r="8771" spans="1:12" hidden="1">
      <c r="A8771">
        <v>82782</v>
      </c>
      <c r="B8771" t="s">
        <v>1110</v>
      </c>
      <c r="C8771">
        <v>50905000</v>
      </c>
      <c r="D8771" t="s">
        <v>17</v>
      </c>
      <c r="E8771" t="s">
        <v>13</v>
      </c>
      <c r="F8771" t="s">
        <v>13</v>
      </c>
      <c r="G8771" t="s">
        <v>9429</v>
      </c>
      <c r="H8771" s="2">
        <v>44923.719663773147</v>
      </c>
      <c r="I8771" t="s">
        <v>759</v>
      </c>
      <c r="J8771" s="2">
        <v>44923.719663773147</v>
      </c>
      <c r="K8771" t="s">
        <v>759</v>
      </c>
      <c r="L8771" t="str">
        <f>VLOOKUP(C8771,ACCOUNT_MAPPING!A:C,3,FALSE)</f>
        <v>Landscaping</v>
      </c>
    </row>
    <row r="8772" spans="1:12" hidden="1">
      <c r="A8772">
        <v>82822</v>
      </c>
      <c r="B8772" t="s">
        <v>6228</v>
      </c>
      <c r="C8772">
        <v>50905000</v>
      </c>
      <c r="D8772" t="s">
        <v>17</v>
      </c>
      <c r="E8772" t="s">
        <v>13</v>
      </c>
      <c r="F8772" t="s">
        <v>13</v>
      </c>
      <c r="G8772" t="s">
        <v>9575</v>
      </c>
      <c r="H8772" s="2">
        <v>44917.863906481478</v>
      </c>
      <c r="I8772" t="s">
        <v>214</v>
      </c>
      <c r="J8772" s="2">
        <v>44917.863906481478</v>
      </c>
      <c r="K8772" t="s">
        <v>214</v>
      </c>
      <c r="L8772" t="str">
        <f>VLOOKUP(C8772,ACCOUNT_MAPPING!A:C,3,FALSE)</f>
        <v>Landscaping</v>
      </c>
    </row>
    <row r="8773" spans="1:12" hidden="1">
      <c r="A8773">
        <v>82961</v>
      </c>
      <c r="B8773" t="s">
        <v>3063</v>
      </c>
      <c r="C8773">
        <v>50905000</v>
      </c>
      <c r="D8773" t="s">
        <v>17</v>
      </c>
      <c r="E8773" t="s">
        <v>13</v>
      </c>
      <c r="F8773" t="s">
        <v>13</v>
      </c>
      <c r="G8773" t="s">
        <v>9576</v>
      </c>
      <c r="H8773" s="2">
        <v>44932.784708946761</v>
      </c>
      <c r="I8773" t="s">
        <v>272</v>
      </c>
      <c r="J8773" s="2">
        <v>44932.784708946761</v>
      </c>
      <c r="K8773" t="s">
        <v>272</v>
      </c>
      <c r="L8773" t="str">
        <f>VLOOKUP(C8773,ACCOUNT_MAPPING!A:C,3,FALSE)</f>
        <v>Landscaping</v>
      </c>
    </row>
    <row r="8774" spans="1:12" hidden="1">
      <c r="A8774">
        <v>82968</v>
      </c>
      <c r="B8774" t="s">
        <v>1115</v>
      </c>
      <c r="C8774">
        <v>50905000</v>
      </c>
      <c r="D8774" t="s">
        <v>17</v>
      </c>
      <c r="E8774" t="s">
        <v>13</v>
      </c>
      <c r="F8774" t="s">
        <v>13</v>
      </c>
      <c r="G8774" t="s">
        <v>1309</v>
      </c>
      <c r="H8774" s="2">
        <v>44929.401106481484</v>
      </c>
      <c r="I8774" t="s">
        <v>1092</v>
      </c>
      <c r="J8774" s="2">
        <v>44929.401106481484</v>
      </c>
      <c r="K8774" t="s">
        <v>1092</v>
      </c>
      <c r="L8774" t="str">
        <f>VLOOKUP(C8774,ACCOUNT_MAPPING!A:C,3,FALSE)</f>
        <v>Landscaping</v>
      </c>
    </row>
    <row r="8775" spans="1:12" hidden="1">
      <c r="A8775">
        <v>83145</v>
      </c>
      <c r="B8775" t="s">
        <v>634</v>
      </c>
      <c r="C8775">
        <v>50905000</v>
      </c>
      <c r="D8775" t="s">
        <v>17</v>
      </c>
      <c r="E8775" t="s">
        <v>13</v>
      </c>
      <c r="F8775" t="s">
        <v>13</v>
      </c>
      <c r="G8775" t="s">
        <v>9531</v>
      </c>
      <c r="H8775" s="2">
        <v>44917.693789895835</v>
      </c>
      <c r="I8775" t="s">
        <v>627</v>
      </c>
      <c r="J8775" s="2">
        <v>44917.693789895835</v>
      </c>
      <c r="K8775" t="s">
        <v>627</v>
      </c>
      <c r="L8775" t="str">
        <f>VLOOKUP(C8775,ACCOUNT_MAPPING!A:C,3,FALSE)</f>
        <v>Landscaping</v>
      </c>
    </row>
    <row r="8776" spans="1:12" hidden="1">
      <c r="A8776">
        <v>82723</v>
      </c>
      <c r="B8776" t="s">
        <v>554</v>
      </c>
      <c r="C8776">
        <v>50905000</v>
      </c>
      <c r="D8776" t="s">
        <v>17</v>
      </c>
      <c r="E8776" t="s">
        <v>13</v>
      </c>
      <c r="F8776" t="s">
        <v>13</v>
      </c>
      <c r="G8776" t="s">
        <v>9577</v>
      </c>
      <c r="H8776" s="2">
        <v>44915.823308796294</v>
      </c>
      <c r="I8776" t="s">
        <v>93</v>
      </c>
      <c r="J8776" s="2">
        <v>44915.823308796294</v>
      </c>
      <c r="K8776" t="s">
        <v>93</v>
      </c>
      <c r="L8776" t="str">
        <f>VLOOKUP(C8776,ACCOUNT_MAPPING!A:C,3,FALSE)</f>
        <v>Landscaping</v>
      </c>
    </row>
    <row r="8777" spans="1:12" hidden="1">
      <c r="A8777">
        <v>83151</v>
      </c>
      <c r="B8777" t="s">
        <v>637</v>
      </c>
      <c r="C8777">
        <v>50905000</v>
      </c>
      <c r="D8777" t="s">
        <v>17</v>
      </c>
      <c r="E8777" t="s">
        <v>13</v>
      </c>
      <c r="F8777" t="s">
        <v>13</v>
      </c>
      <c r="G8777" t="s">
        <v>9578</v>
      </c>
      <c r="H8777" s="2">
        <v>44917.722851238424</v>
      </c>
      <c r="I8777" t="s">
        <v>627</v>
      </c>
      <c r="J8777" s="2">
        <v>44917.722851238424</v>
      </c>
      <c r="K8777" t="s">
        <v>627</v>
      </c>
      <c r="L8777" t="str">
        <f>VLOOKUP(C8777,ACCOUNT_MAPPING!A:C,3,FALSE)</f>
        <v>Landscaping</v>
      </c>
    </row>
    <row r="8778" spans="1:12" hidden="1">
      <c r="A8778">
        <v>83166</v>
      </c>
      <c r="B8778" t="s">
        <v>3589</v>
      </c>
      <c r="C8778">
        <v>50905000</v>
      </c>
      <c r="D8778" t="s">
        <v>17</v>
      </c>
      <c r="E8778" t="s">
        <v>13</v>
      </c>
      <c r="F8778" t="s">
        <v>13</v>
      </c>
      <c r="G8778" t="s">
        <v>9579</v>
      </c>
      <c r="H8778" s="2">
        <v>44923.581538229169</v>
      </c>
      <c r="I8778" t="s">
        <v>809</v>
      </c>
      <c r="J8778" s="2">
        <v>44923.581538229169</v>
      </c>
      <c r="K8778" t="s">
        <v>809</v>
      </c>
      <c r="L8778" t="str">
        <f>VLOOKUP(C8778,ACCOUNT_MAPPING!A:C,3,FALSE)</f>
        <v>Landscaping</v>
      </c>
    </row>
    <row r="8779" spans="1:12" hidden="1">
      <c r="A8779">
        <v>82727</v>
      </c>
      <c r="B8779" t="s">
        <v>5079</v>
      </c>
      <c r="C8779">
        <v>50905000</v>
      </c>
      <c r="D8779" t="s">
        <v>17</v>
      </c>
      <c r="E8779" t="s">
        <v>13</v>
      </c>
      <c r="F8779" t="s">
        <v>13</v>
      </c>
      <c r="G8779" t="s">
        <v>9580</v>
      </c>
      <c r="H8779" s="2">
        <v>44923.720482442128</v>
      </c>
      <c r="I8779" t="s">
        <v>778</v>
      </c>
      <c r="J8779" s="2">
        <v>44923.720482442128</v>
      </c>
      <c r="K8779" t="s">
        <v>778</v>
      </c>
      <c r="L8779" t="str">
        <f>VLOOKUP(C8779,ACCOUNT_MAPPING!A:C,3,FALSE)</f>
        <v>Landscaping</v>
      </c>
    </row>
    <row r="8780" spans="1:12" hidden="1">
      <c r="A8780">
        <v>82971</v>
      </c>
      <c r="B8780" t="s">
        <v>1090</v>
      </c>
      <c r="C8780">
        <v>50905000</v>
      </c>
      <c r="D8780" t="s">
        <v>17</v>
      </c>
      <c r="E8780" t="s">
        <v>13</v>
      </c>
      <c r="F8780" t="s">
        <v>13</v>
      </c>
      <c r="G8780" t="s">
        <v>1309</v>
      </c>
      <c r="H8780" s="2">
        <v>44929.426552349534</v>
      </c>
      <c r="I8780" t="s">
        <v>1092</v>
      </c>
      <c r="J8780" s="2">
        <v>44929.426552349534</v>
      </c>
      <c r="K8780" t="s">
        <v>1092</v>
      </c>
      <c r="L8780" t="str">
        <f>VLOOKUP(C8780,ACCOUNT_MAPPING!A:C,3,FALSE)</f>
        <v>Landscaping</v>
      </c>
    </row>
    <row r="8781" spans="1:12" hidden="1">
      <c r="A8781">
        <v>83174</v>
      </c>
      <c r="B8781" t="s">
        <v>5199</v>
      </c>
      <c r="C8781">
        <v>50905000</v>
      </c>
      <c r="D8781" t="s">
        <v>17</v>
      </c>
      <c r="E8781" t="s">
        <v>13</v>
      </c>
      <c r="F8781" t="s">
        <v>13</v>
      </c>
      <c r="G8781" t="s">
        <v>9581</v>
      </c>
      <c r="H8781" s="2">
        <v>44924.707039236113</v>
      </c>
      <c r="I8781" t="s">
        <v>289</v>
      </c>
      <c r="J8781" s="2">
        <v>44924.707039236113</v>
      </c>
      <c r="K8781" t="s">
        <v>289</v>
      </c>
      <c r="L8781" t="str">
        <f>VLOOKUP(C8781,ACCOUNT_MAPPING!A:C,3,FALSE)</f>
        <v>Landscaping</v>
      </c>
    </row>
    <row r="8782" spans="1:12" hidden="1">
      <c r="A8782">
        <v>83060</v>
      </c>
      <c r="B8782" t="s">
        <v>280</v>
      </c>
      <c r="C8782">
        <v>50905000</v>
      </c>
      <c r="D8782" t="s">
        <v>17</v>
      </c>
      <c r="E8782" t="s">
        <v>13</v>
      </c>
      <c r="F8782" t="s">
        <v>13</v>
      </c>
      <c r="G8782" t="s">
        <v>9582</v>
      </c>
      <c r="H8782" s="2">
        <v>44922.700246099535</v>
      </c>
      <c r="I8782" t="s">
        <v>275</v>
      </c>
      <c r="J8782" s="2">
        <v>44922.700246099535</v>
      </c>
      <c r="K8782" t="s">
        <v>275</v>
      </c>
      <c r="L8782" t="str">
        <f>VLOOKUP(C8782,ACCOUNT_MAPPING!A:C,3,FALSE)</f>
        <v>Landscaping</v>
      </c>
    </row>
    <row r="8783" spans="1:12" hidden="1">
      <c r="A8783">
        <v>82728</v>
      </c>
      <c r="B8783" t="s">
        <v>2088</v>
      </c>
      <c r="C8783">
        <v>50905000</v>
      </c>
      <c r="D8783" t="s">
        <v>63</v>
      </c>
      <c r="E8783" t="s">
        <v>13</v>
      </c>
      <c r="F8783" t="s">
        <v>13</v>
      </c>
      <c r="G8783" t="s">
        <v>9583</v>
      </c>
      <c r="H8783" s="2">
        <v>44876.580036805557</v>
      </c>
      <c r="I8783" t="s">
        <v>909</v>
      </c>
      <c r="J8783" s="2">
        <v>44876.580036805557</v>
      </c>
      <c r="K8783" t="s">
        <v>909</v>
      </c>
      <c r="L8783" t="str">
        <f>VLOOKUP(C8783,ACCOUNT_MAPPING!A:C,3,FALSE)</f>
        <v>Landscaping</v>
      </c>
    </row>
    <row r="8784" spans="1:12" hidden="1">
      <c r="A8784">
        <v>82881</v>
      </c>
      <c r="B8784" t="s">
        <v>1324</v>
      </c>
      <c r="C8784">
        <v>50905000</v>
      </c>
      <c r="D8784" t="s">
        <v>12</v>
      </c>
      <c r="E8784" t="s">
        <v>13</v>
      </c>
      <c r="F8784" t="s">
        <v>13</v>
      </c>
      <c r="G8784" t="s">
        <v>9584</v>
      </c>
      <c r="H8784" s="2">
        <v>45021.391971446756</v>
      </c>
      <c r="I8784" t="s">
        <v>804</v>
      </c>
      <c r="J8784" s="2">
        <v>45021.391971446756</v>
      </c>
      <c r="K8784" t="s">
        <v>804</v>
      </c>
      <c r="L8784" t="str">
        <f>VLOOKUP(C8784,ACCOUNT_MAPPING!A:C,3,FALSE)</f>
        <v>Landscaping</v>
      </c>
    </row>
    <row r="8785" spans="1:12" hidden="1">
      <c r="A8785">
        <v>83064</v>
      </c>
      <c r="B8785" t="s">
        <v>2091</v>
      </c>
      <c r="C8785">
        <v>50905000</v>
      </c>
      <c r="D8785" t="s">
        <v>17</v>
      </c>
      <c r="E8785" t="s">
        <v>13</v>
      </c>
      <c r="F8785" t="s">
        <v>13</v>
      </c>
      <c r="G8785" t="s">
        <v>9563</v>
      </c>
      <c r="H8785" s="2">
        <v>44922.623900694445</v>
      </c>
      <c r="I8785" t="s">
        <v>1292</v>
      </c>
      <c r="J8785" s="2">
        <v>44922.623900694445</v>
      </c>
      <c r="K8785" t="s">
        <v>1292</v>
      </c>
      <c r="L8785" t="str">
        <f>VLOOKUP(C8785,ACCOUNT_MAPPING!A:C,3,FALSE)</f>
        <v>Landscaping</v>
      </c>
    </row>
    <row r="8786" spans="1:12" hidden="1">
      <c r="A8786">
        <v>83845</v>
      </c>
      <c r="B8786" t="s">
        <v>2109</v>
      </c>
      <c r="C8786">
        <v>50905000</v>
      </c>
      <c r="D8786" t="s">
        <v>17</v>
      </c>
      <c r="E8786" t="s">
        <v>13</v>
      </c>
      <c r="F8786" t="s">
        <v>13</v>
      </c>
      <c r="G8786" t="s">
        <v>9585</v>
      </c>
      <c r="H8786" s="2">
        <v>44914.771156828705</v>
      </c>
      <c r="I8786" t="s">
        <v>2111</v>
      </c>
      <c r="J8786" s="2">
        <v>44914.771156828705</v>
      </c>
      <c r="K8786" t="s">
        <v>2111</v>
      </c>
      <c r="L8786" t="str">
        <f>VLOOKUP(C8786,ACCOUNT_MAPPING!A:C,3,FALSE)</f>
        <v>Landscaping</v>
      </c>
    </row>
    <row r="8787" spans="1:12" hidden="1">
      <c r="A8787">
        <v>83847</v>
      </c>
      <c r="B8787" t="s">
        <v>8863</v>
      </c>
      <c r="C8787">
        <v>50905000</v>
      </c>
      <c r="D8787" t="s">
        <v>17</v>
      </c>
      <c r="E8787" t="s">
        <v>13</v>
      </c>
      <c r="F8787" t="s">
        <v>13</v>
      </c>
      <c r="G8787" t="s">
        <v>9586</v>
      </c>
      <c r="H8787" s="2">
        <v>44914.783403090281</v>
      </c>
      <c r="I8787" t="s">
        <v>2111</v>
      </c>
      <c r="J8787" s="2">
        <v>44914.783403090281</v>
      </c>
      <c r="K8787" t="s">
        <v>2111</v>
      </c>
      <c r="L8787" t="str">
        <f>VLOOKUP(C8787,ACCOUNT_MAPPING!A:C,3,FALSE)</f>
        <v>Landscaping</v>
      </c>
    </row>
    <row r="8788" spans="1:12" hidden="1">
      <c r="A8788">
        <v>83849</v>
      </c>
      <c r="B8788" t="s">
        <v>5248</v>
      </c>
      <c r="C8788">
        <v>50905000</v>
      </c>
      <c r="D8788" t="s">
        <v>17</v>
      </c>
      <c r="E8788" t="s">
        <v>13</v>
      </c>
      <c r="F8788" t="s">
        <v>13</v>
      </c>
      <c r="G8788" t="s">
        <v>9587</v>
      </c>
      <c r="H8788" s="2">
        <v>44915.73729178241</v>
      </c>
      <c r="I8788" t="s">
        <v>2111</v>
      </c>
      <c r="J8788" s="2">
        <v>44915.73729178241</v>
      </c>
      <c r="K8788" t="s">
        <v>2111</v>
      </c>
      <c r="L8788" t="str">
        <f>VLOOKUP(C8788,ACCOUNT_MAPPING!A:C,3,FALSE)</f>
        <v>Landscaping</v>
      </c>
    </row>
    <row r="8789" spans="1:12" hidden="1">
      <c r="A8789">
        <v>83856</v>
      </c>
      <c r="B8789" t="s">
        <v>5249</v>
      </c>
      <c r="C8789">
        <v>50905000</v>
      </c>
      <c r="D8789" t="s">
        <v>17</v>
      </c>
      <c r="E8789" t="s">
        <v>13</v>
      </c>
      <c r="F8789" t="s">
        <v>13</v>
      </c>
      <c r="G8789" t="s">
        <v>9588</v>
      </c>
      <c r="H8789" s="2">
        <v>44923.740191979166</v>
      </c>
      <c r="I8789" t="s">
        <v>2111</v>
      </c>
      <c r="J8789" s="2">
        <v>44923.740191979166</v>
      </c>
      <c r="K8789" t="s">
        <v>2111</v>
      </c>
      <c r="L8789" t="str">
        <f>VLOOKUP(C8789,ACCOUNT_MAPPING!A:C,3,FALSE)</f>
        <v>Landscaping</v>
      </c>
    </row>
    <row r="8790" spans="1:12" hidden="1">
      <c r="A8790">
        <v>83859</v>
      </c>
      <c r="B8790" t="s">
        <v>4264</v>
      </c>
      <c r="C8790">
        <v>50905000</v>
      </c>
      <c r="D8790" t="s">
        <v>17</v>
      </c>
      <c r="E8790" t="s">
        <v>13</v>
      </c>
      <c r="F8790" t="s">
        <v>13</v>
      </c>
      <c r="G8790" t="s">
        <v>9588</v>
      </c>
      <c r="H8790" s="2">
        <v>44923.791238622682</v>
      </c>
      <c r="I8790" t="s">
        <v>2111</v>
      </c>
      <c r="J8790" s="2">
        <v>44923.791238622682</v>
      </c>
      <c r="K8790" t="s">
        <v>2111</v>
      </c>
      <c r="L8790" t="str">
        <f>VLOOKUP(C8790,ACCOUNT_MAPPING!A:C,3,FALSE)</f>
        <v>Landscaping</v>
      </c>
    </row>
    <row r="8791" spans="1:12" hidden="1">
      <c r="A8791">
        <v>82742</v>
      </c>
      <c r="B8791" t="s">
        <v>4214</v>
      </c>
      <c r="C8791">
        <v>50905000</v>
      </c>
      <c r="D8791" t="s">
        <v>17</v>
      </c>
      <c r="E8791" t="s">
        <v>13</v>
      </c>
      <c r="F8791" t="s">
        <v>13</v>
      </c>
      <c r="G8791" t="s">
        <v>9589</v>
      </c>
      <c r="H8791" s="2">
        <v>44923.650488078703</v>
      </c>
      <c r="I8791" t="s">
        <v>15</v>
      </c>
      <c r="J8791" s="2">
        <v>44923.650488078703</v>
      </c>
      <c r="K8791" t="s">
        <v>15</v>
      </c>
      <c r="L8791" t="str">
        <f>VLOOKUP(C8791,ACCOUNT_MAPPING!A:C,3,FALSE)</f>
        <v>Landscaping</v>
      </c>
    </row>
    <row r="8792" spans="1:12" hidden="1">
      <c r="A8792">
        <v>82744</v>
      </c>
      <c r="B8792" t="s">
        <v>566</v>
      </c>
      <c r="C8792">
        <v>50905000</v>
      </c>
      <c r="D8792" t="s">
        <v>17</v>
      </c>
      <c r="E8792" t="s">
        <v>13</v>
      </c>
      <c r="F8792" t="s">
        <v>13</v>
      </c>
      <c r="G8792" t="s">
        <v>9590</v>
      </c>
      <c r="H8792" s="2">
        <v>44923.660976041669</v>
      </c>
      <c r="I8792" t="s">
        <v>90</v>
      </c>
      <c r="J8792" s="2">
        <v>44923.660976041669</v>
      </c>
      <c r="K8792" t="s">
        <v>90</v>
      </c>
      <c r="L8792" t="str">
        <f>VLOOKUP(C8792,ACCOUNT_MAPPING!A:C,3,FALSE)</f>
        <v>Landscaping</v>
      </c>
    </row>
    <row r="8793" spans="1:12" hidden="1">
      <c r="A8793">
        <v>82958</v>
      </c>
      <c r="B8793" t="s">
        <v>4230</v>
      </c>
      <c r="C8793">
        <v>50905000</v>
      </c>
      <c r="D8793" t="s">
        <v>17</v>
      </c>
      <c r="E8793" t="s">
        <v>13</v>
      </c>
      <c r="F8793" t="s">
        <v>13</v>
      </c>
      <c r="G8793" t="s">
        <v>9591</v>
      </c>
      <c r="H8793" s="2">
        <v>44925.897874618058</v>
      </c>
      <c r="I8793" t="s">
        <v>679</v>
      </c>
      <c r="J8793" s="2">
        <v>44925.897874618058</v>
      </c>
      <c r="K8793" t="s">
        <v>679</v>
      </c>
      <c r="L8793" t="str">
        <f>VLOOKUP(C8793,ACCOUNT_MAPPING!A:C,3,FALSE)</f>
        <v>Landscaping</v>
      </c>
    </row>
    <row r="8794" spans="1:12" hidden="1">
      <c r="A8794">
        <v>82962</v>
      </c>
      <c r="B8794" t="s">
        <v>3101</v>
      </c>
      <c r="C8794">
        <v>50905000</v>
      </c>
      <c r="D8794" t="s">
        <v>17</v>
      </c>
      <c r="E8794" t="s">
        <v>13</v>
      </c>
      <c r="F8794" t="s">
        <v>13</v>
      </c>
      <c r="G8794" t="s">
        <v>9592</v>
      </c>
      <c r="H8794" s="2">
        <v>44923.398273032406</v>
      </c>
      <c r="I8794" t="s">
        <v>90</v>
      </c>
      <c r="J8794" s="2">
        <v>44923.398273032406</v>
      </c>
      <c r="K8794" t="s">
        <v>90</v>
      </c>
      <c r="L8794" t="str">
        <f>VLOOKUP(C8794,ACCOUNT_MAPPING!A:C,3,FALSE)</f>
        <v>Landscaping</v>
      </c>
    </row>
    <row r="8795" spans="1:12" hidden="1">
      <c r="A8795">
        <v>83089</v>
      </c>
      <c r="B8795" t="s">
        <v>4242</v>
      </c>
      <c r="C8795">
        <v>50905000</v>
      </c>
      <c r="D8795" t="s">
        <v>17</v>
      </c>
      <c r="E8795" t="s">
        <v>13</v>
      </c>
      <c r="F8795" t="s">
        <v>13</v>
      </c>
      <c r="G8795" t="s">
        <v>9593</v>
      </c>
      <c r="H8795" s="2">
        <v>44923.415787847225</v>
      </c>
      <c r="I8795" t="s">
        <v>90</v>
      </c>
      <c r="J8795" s="2">
        <v>44923.415787847225</v>
      </c>
      <c r="K8795" t="s">
        <v>90</v>
      </c>
      <c r="L8795" t="str">
        <f>VLOOKUP(C8795,ACCOUNT_MAPPING!A:C,3,FALSE)</f>
        <v>Landscaping</v>
      </c>
    </row>
    <row r="8796" spans="1:12" hidden="1">
      <c r="A8796">
        <v>83067</v>
      </c>
      <c r="B8796" t="s">
        <v>3098</v>
      </c>
      <c r="C8796">
        <v>50905000</v>
      </c>
      <c r="D8796" t="s">
        <v>17</v>
      </c>
      <c r="E8796" t="s">
        <v>13</v>
      </c>
      <c r="F8796" t="s">
        <v>13</v>
      </c>
      <c r="G8796" t="s">
        <v>9594</v>
      </c>
      <c r="H8796" s="2">
        <v>44922.639087002317</v>
      </c>
      <c r="I8796" t="s">
        <v>1292</v>
      </c>
      <c r="J8796" s="2">
        <v>44922.639087002317</v>
      </c>
      <c r="K8796" t="s">
        <v>1292</v>
      </c>
      <c r="L8796" t="str">
        <f>VLOOKUP(C8796,ACCOUNT_MAPPING!A:C,3,FALSE)</f>
        <v>Landscaping</v>
      </c>
    </row>
    <row r="8797" spans="1:12" hidden="1">
      <c r="A8797">
        <v>99424</v>
      </c>
      <c r="B8797" t="s">
        <v>575</v>
      </c>
      <c r="C8797">
        <v>50905000</v>
      </c>
      <c r="D8797" t="s">
        <v>17</v>
      </c>
      <c r="E8797" t="s">
        <v>13</v>
      </c>
      <c r="F8797" t="s">
        <v>13</v>
      </c>
      <c r="G8797" t="s">
        <v>9329</v>
      </c>
      <c r="H8797" s="2">
        <v>44928.61028896991</v>
      </c>
      <c r="I8797" t="s">
        <v>577</v>
      </c>
      <c r="J8797" s="2">
        <v>44928.61028896991</v>
      </c>
      <c r="K8797" t="s">
        <v>577</v>
      </c>
      <c r="L8797" t="str">
        <f>VLOOKUP(C8797,ACCOUNT_MAPPING!A:C,3,FALSE)</f>
        <v>Landscaping</v>
      </c>
    </row>
    <row r="8798" spans="1:12" hidden="1">
      <c r="A8798">
        <v>99425</v>
      </c>
      <c r="B8798" t="s">
        <v>1345</v>
      </c>
      <c r="C8798">
        <v>50905000</v>
      </c>
      <c r="D8798" t="s">
        <v>63</v>
      </c>
      <c r="E8798" t="s">
        <v>13</v>
      </c>
      <c r="F8798" t="s">
        <v>13</v>
      </c>
      <c r="G8798" t="s">
        <v>9344</v>
      </c>
      <c r="H8798" s="2">
        <v>44876.723070601853</v>
      </c>
      <c r="I8798" t="s">
        <v>1333</v>
      </c>
      <c r="J8798" s="2">
        <v>44876.723070601853</v>
      </c>
      <c r="K8798" t="s">
        <v>1333</v>
      </c>
      <c r="L8798" t="str">
        <f>VLOOKUP(C8798,ACCOUNT_MAPPING!A:C,3,FALSE)</f>
        <v>Landscaping</v>
      </c>
    </row>
    <row r="8799" spans="1:12" hidden="1">
      <c r="A8799">
        <v>83086</v>
      </c>
      <c r="B8799" t="s">
        <v>5220</v>
      </c>
      <c r="C8799">
        <v>50905000</v>
      </c>
      <c r="D8799" t="s">
        <v>12</v>
      </c>
      <c r="E8799" t="s">
        <v>13</v>
      </c>
      <c r="F8799" t="s">
        <v>13</v>
      </c>
      <c r="G8799" t="s">
        <v>9595</v>
      </c>
      <c r="H8799" s="2">
        <v>45013.640530243058</v>
      </c>
      <c r="I8799" t="s">
        <v>4591</v>
      </c>
      <c r="J8799" s="2">
        <v>45013.640530243058</v>
      </c>
      <c r="K8799" t="s">
        <v>4591</v>
      </c>
      <c r="L8799" t="str">
        <f>VLOOKUP(C8799,ACCOUNT_MAPPING!A:C,3,FALSE)</f>
        <v>Landscaping</v>
      </c>
    </row>
    <row r="8800" spans="1:12" hidden="1">
      <c r="A8800">
        <v>82757</v>
      </c>
      <c r="B8800" t="s">
        <v>1575</v>
      </c>
      <c r="C8800">
        <v>50905000</v>
      </c>
      <c r="D8800" t="s">
        <v>17</v>
      </c>
      <c r="E8800" t="s">
        <v>13</v>
      </c>
      <c r="F8800" t="s">
        <v>13</v>
      </c>
      <c r="G8800" t="s">
        <v>9596</v>
      </c>
      <c r="H8800" s="2">
        <v>44917.414508333335</v>
      </c>
      <c r="I8800" t="s">
        <v>233</v>
      </c>
      <c r="J8800" s="2">
        <v>44917.414508333335</v>
      </c>
      <c r="K8800" t="s">
        <v>233</v>
      </c>
      <c r="L8800" t="str">
        <f>VLOOKUP(C8800,ACCOUNT_MAPPING!A:C,3,FALSE)</f>
        <v>Landscaping</v>
      </c>
    </row>
    <row r="8801" spans="1:12" hidden="1">
      <c r="A8801">
        <v>83113</v>
      </c>
      <c r="B8801" t="s">
        <v>3576</v>
      </c>
      <c r="C8801">
        <v>50905000</v>
      </c>
      <c r="D8801" t="s">
        <v>17</v>
      </c>
      <c r="E8801" t="s">
        <v>13</v>
      </c>
      <c r="F8801" t="s">
        <v>13</v>
      </c>
      <c r="G8801" t="s">
        <v>9597</v>
      </c>
      <c r="H8801" s="2">
        <v>44923.618665196758</v>
      </c>
      <c r="I8801" t="s">
        <v>90</v>
      </c>
      <c r="J8801" s="2">
        <v>44923.618665196758</v>
      </c>
      <c r="K8801" t="s">
        <v>90</v>
      </c>
      <c r="L8801" t="str">
        <f>VLOOKUP(C8801,ACCOUNT_MAPPING!A:C,3,FALSE)</f>
        <v>Landscaping</v>
      </c>
    </row>
    <row r="8802" spans="1:12" hidden="1">
      <c r="A8802">
        <v>82762</v>
      </c>
      <c r="B8802" t="s">
        <v>1079</v>
      </c>
      <c r="C8802">
        <v>50905000</v>
      </c>
      <c r="D8802" t="s">
        <v>12</v>
      </c>
      <c r="E8802" t="s">
        <v>13</v>
      </c>
      <c r="F8802" t="s">
        <v>13</v>
      </c>
      <c r="G8802" t="s">
        <v>9598</v>
      </c>
      <c r="H8802" s="2">
        <v>45014.685801388892</v>
      </c>
      <c r="I8802" t="s">
        <v>766</v>
      </c>
      <c r="J8802" s="2">
        <v>45014.685801388892</v>
      </c>
      <c r="K8802" t="s">
        <v>766</v>
      </c>
      <c r="L8802" t="str">
        <f>VLOOKUP(C8802,ACCOUNT_MAPPING!A:C,3,FALSE)</f>
        <v>Landscaping</v>
      </c>
    </row>
    <row r="8803" spans="1:12" hidden="1">
      <c r="A8803">
        <v>82765</v>
      </c>
      <c r="B8803" t="s">
        <v>556</v>
      </c>
      <c r="C8803">
        <v>50905000</v>
      </c>
      <c r="D8803" t="s">
        <v>17</v>
      </c>
      <c r="E8803" t="s">
        <v>13</v>
      </c>
      <c r="F8803" t="s">
        <v>13</v>
      </c>
      <c r="G8803" t="s">
        <v>9554</v>
      </c>
      <c r="H8803" s="2">
        <v>44923.554893831017</v>
      </c>
      <c r="I8803" t="s">
        <v>553</v>
      </c>
      <c r="J8803" s="2">
        <v>44923.554893831017</v>
      </c>
      <c r="K8803" t="s">
        <v>553</v>
      </c>
      <c r="L8803" t="str">
        <f>VLOOKUP(C8803,ACCOUNT_MAPPING!A:C,3,FALSE)</f>
        <v>Landscaping</v>
      </c>
    </row>
    <row r="8804" spans="1:12" hidden="1">
      <c r="A8804">
        <v>82770</v>
      </c>
      <c r="B8804" t="s">
        <v>1095</v>
      </c>
      <c r="C8804">
        <v>50905000</v>
      </c>
      <c r="D8804" t="s">
        <v>63</v>
      </c>
      <c r="E8804" t="s">
        <v>13</v>
      </c>
      <c r="F8804" t="s">
        <v>13</v>
      </c>
      <c r="G8804" t="s">
        <v>9599</v>
      </c>
      <c r="H8804" s="2">
        <v>44874.704596331016</v>
      </c>
      <c r="I8804" t="s">
        <v>41</v>
      </c>
      <c r="J8804" s="2">
        <v>44874.704596331016</v>
      </c>
      <c r="K8804" t="s">
        <v>41</v>
      </c>
      <c r="L8804" t="str">
        <f>VLOOKUP(C8804,ACCOUNT_MAPPING!A:C,3,FALSE)</f>
        <v>Landscaping</v>
      </c>
    </row>
    <row r="8805" spans="1:12" hidden="1">
      <c r="A8805">
        <v>99470</v>
      </c>
      <c r="B8805" t="s">
        <v>6324</v>
      </c>
      <c r="C8805">
        <v>50905000</v>
      </c>
      <c r="D8805" t="s">
        <v>17</v>
      </c>
      <c r="E8805" t="s">
        <v>13</v>
      </c>
      <c r="F8805" t="s">
        <v>13</v>
      </c>
      <c r="G8805" t="s">
        <v>9600</v>
      </c>
      <c r="H8805" s="2">
        <v>44923.527829282408</v>
      </c>
      <c r="I8805" t="s">
        <v>598</v>
      </c>
      <c r="J8805" s="2">
        <v>44923.527829282408</v>
      </c>
      <c r="K8805" t="s">
        <v>598</v>
      </c>
      <c r="L8805" t="str">
        <f>VLOOKUP(C8805,ACCOUNT_MAPPING!A:C,3,FALSE)</f>
        <v>Landscaping</v>
      </c>
    </row>
    <row r="8806" spans="1:12" hidden="1">
      <c r="A8806">
        <v>83134</v>
      </c>
      <c r="B8806" t="s">
        <v>3558</v>
      </c>
      <c r="C8806">
        <v>50905000</v>
      </c>
      <c r="D8806" t="s">
        <v>17</v>
      </c>
      <c r="E8806" t="s">
        <v>13</v>
      </c>
      <c r="F8806" t="s">
        <v>13</v>
      </c>
      <c r="G8806" t="s">
        <v>9601</v>
      </c>
      <c r="H8806" s="2">
        <v>44917.80047519676</v>
      </c>
      <c r="I8806" t="s">
        <v>79</v>
      </c>
      <c r="J8806" s="2">
        <v>44917.80047519676</v>
      </c>
      <c r="K8806" t="s">
        <v>79</v>
      </c>
      <c r="L8806" t="str">
        <f>VLOOKUP(C8806,ACCOUNT_MAPPING!A:C,3,FALSE)</f>
        <v>Landscaping</v>
      </c>
    </row>
    <row r="8807" spans="1:12" hidden="1">
      <c r="A8807">
        <v>83135</v>
      </c>
      <c r="B8807" t="s">
        <v>1337</v>
      </c>
      <c r="C8807">
        <v>50905000</v>
      </c>
      <c r="D8807" t="s">
        <v>17</v>
      </c>
      <c r="E8807" t="s">
        <v>13</v>
      </c>
      <c r="F8807" t="s">
        <v>13</v>
      </c>
      <c r="G8807" t="s">
        <v>9602</v>
      </c>
      <c r="H8807" s="2">
        <v>44924.643803159721</v>
      </c>
      <c r="I8807" t="s">
        <v>1333</v>
      </c>
      <c r="J8807" s="2">
        <v>44924.643803159721</v>
      </c>
      <c r="K8807" t="s">
        <v>1333</v>
      </c>
      <c r="L8807" t="str">
        <f>VLOOKUP(C8807,ACCOUNT_MAPPING!A:C,3,FALSE)</f>
        <v>Landscaping</v>
      </c>
    </row>
    <row r="8808" spans="1:12" hidden="1">
      <c r="A8808">
        <v>99971</v>
      </c>
      <c r="B8808" t="s">
        <v>282</v>
      </c>
      <c r="C8808">
        <v>50905000</v>
      </c>
      <c r="D8808" t="s">
        <v>12</v>
      </c>
      <c r="E8808" t="s">
        <v>13</v>
      </c>
      <c r="F8808" t="s">
        <v>13</v>
      </c>
      <c r="G8808" t="s">
        <v>9603</v>
      </c>
      <c r="H8808" s="2">
        <v>45008.595738738426</v>
      </c>
      <c r="I8808" t="s">
        <v>284</v>
      </c>
      <c r="J8808" s="2">
        <v>45008.595738738426</v>
      </c>
      <c r="K8808" t="s">
        <v>284</v>
      </c>
      <c r="L8808" t="str">
        <f>VLOOKUP(C8808,ACCOUNT_MAPPING!A:C,3,FALSE)</f>
        <v>Landscaping</v>
      </c>
    </row>
    <row r="8809" spans="1:12" hidden="1">
      <c r="A8809">
        <v>99972</v>
      </c>
      <c r="B8809" t="s">
        <v>285</v>
      </c>
      <c r="C8809">
        <v>50905000</v>
      </c>
      <c r="D8809" t="s">
        <v>12</v>
      </c>
      <c r="E8809" t="s">
        <v>13</v>
      </c>
      <c r="F8809" t="s">
        <v>13</v>
      </c>
      <c r="G8809" t="s">
        <v>9604</v>
      </c>
      <c r="H8809" s="2">
        <v>45008.610906909722</v>
      </c>
      <c r="I8809" t="s">
        <v>284</v>
      </c>
      <c r="J8809" s="2">
        <v>45008.610906909722</v>
      </c>
      <c r="K8809" t="s">
        <v>284</v>
      </c>
      <c r="L8809" t="str">
        <f>VLOOKUP(C8809,ACCOUNT_MAPPING!A:C,3,FALSE)</f>
        <v>Landscaping</v>
      </c>
    </row>
    <row r="8810" spans="1:12" hidden="1">
      <c r="A8810">
        <v>82777</v>
      </c>
      <c r="B8810" t="s">
        <v>567</v>
      </c>
      <c r="C8810">
        <v>50905000</v>
      </c>
      <c r="D8810" t="s">
        <v>17</v>
      </c>
      <c r="E8810" t="s">
        <v>13</v>
      </c>
      <c r="F8810" t="s">
        <v>13</v>
      </c>
      <c r="G8810" t="s">
        <v>9605</v>
      </c>
      <c r="H8810" s="2">
        <v>44923.720321793982</v>
      </c>
      <c r="I8810" t="s">
        <v>123</v>
      </c>
      <c r="J8810" s="2">
        <v>44923.720321793982</v>
      </c>
      <c r="K8810" t="s">
        <v>123</v>
      </c>
      <c r="L8810" t="str">
        <f>VLOOKUP(C8810,ACCOUNT_MAPPING!A:C,3,FALSE)</f>
        <v>Landscaping</v>
      </c>
    </row>
    <row r="8811" spans="1:12" hidden="1">
      <c r="A8811">
        <v>82784</v>
      </c>
      <c r="B8811" t="s">
        <v>1111</v>
      </c>
      <c r="C8811">
        <v>50905000</v>
      </c>
      <c r="D8811" t="s">
        <v>17</v>
      </c>
      <c r="E8811" t="s">
        <v>13</v>
      </c>
      <c r="F8811" t="s">
        <v>13</v>
      </c>
      <c r="G8811" t="s">
        <v>9429</v>
      </c>
      <c r="H8811" s="2">
        <v>44923.72402739583</v>
      </c>
      <c r="I8811" t="s">
        <v>759</v>
      </c>
      <c r="J8811" s="2">
        <v>44923.72402739583</v>
      </c>
      <c r="K8811" t="s">
        <v>759</v>
      </c>
      <c r="L8811" t="str">
        <f>VLOOKUP(C8811,ACCOUNT_MAPPING!A:C,3,FALSE)</f>
        <v>Landscaping</v>
      </c>
    </row>
    <row r="8812" spans="1:12" hidden="1">
      <c r="A8812">
        <v>83146</v>
      </c>
      <c r="B8812" t="s">
        <v>636</v>
      </c>
      <c r="C8812">
        <v>50905000</v>
      </c>
      <c r="D8812" t="s">
        <v>17</v>
      </c>
      <c r="E8812" t="s">
        <v>13</v>
      </c>
      <c r="F8812" t="s">
        <v>13</v>
      </c>
      <c r="G8812" t="s">
        <v>9606</v>
      </c>
      <c r="H8812" s="2">
        <v>44917.699910844909</v>
      </c>
      <c r="I8812" t="s">
        <v>627</v>
      </c>
      <c r="J8812" s="2">
        <v>44917.699910844909</v>
      </c>
      <c r="K8812" t="s">
        <v>627</v>
      </c>
      <c r="L8812" t="str">
        <f>VLOOKUP(C8812,ACCOUNT_MAPPING!A:C,3,FALSE)</f>
        <v>Landscaping</v>
      </c>
    </row>
    <row r="8813" spans="1:12" hidden="1">
      <c r="A8813">
        <v>109797</v>
      </c>
      <c r="B8813" t="s">
        <v>3136</v>
      </c>
      <c r="C8813">
        <v>50905000</v>
      </c>
      <c r="D8813" t="s">
        <v>17</v>
      </c>
      <c r="E8813" t="s">
        <v>13</v>
      </c>
      <c r="F8813" t="s">
        <v>13</v>
      </c>
      <c r="G8813" t="s">
        <v>9607</v>
      </c>
      <c r="H8813" s="2">
        <v>44929.407530474535</v>
      </c>
      <c r="I8813" t="s">
        <v>289</v>
      </c>
      <c r="J8813" s="2">
        <v>44929.407530474535</v>
      </c>
      <c r="K8813" t="s">
        <v>289</v>
      </c>
      <c r="L8813" t="str">
        <f>VLOOKUP(C8813,ACCOUNT_MAPPING!A:C,3,FALSE)</f>
        <v>Landscaping</v>
      </c>
    </row>
    <row r="8814" spans="1:12" hidden="1">
      <c r="A8814">
        <v>82966</v>
      </c>
      <c r="B8814" t="s">
        <v>1340</v>
      </c>
      <c r="C8814">
        <v>50905000</v>
      </c>
      <c r="D8814" t="s">
        <v>17</v>
      </c>
      <c r="E8814" t="s">
        <v>13</v>
      </c>
      <c r="F8814" t="s">
        <v>13</v>
      </c>
      <c r="G8814" t="s">
        <v>1330</v>
      </c>
      <c r="H8814" s="2">
        <v>44923.504641701387</v>
      </c>
      <c r="I8814" t="s">
        <v>715</v>
      </c>
      <c r="J8814" s="2">
        <v>44923.504641701387</v>
      </c>
      <c r="K8814" t="s">
        <v>715</v>
      </c>
      <c r="L8814" t="str">
        <f>VLOOKUP(C8814,ACCOUNT_MAPPING!A:C,3,FALSE)</f>
        <v>Landscaping</v>
      </c>
    </row>
    <row r="8815" spans="1:12" hidden="1">
      <c r="A8815">
        <v>83840</v>
      </c>
      <c r="B8815" t="s">
        <v>2118</v>
      </c>
      <c r="C8815">
        <v>50905000</v>
      </c>
      <c r="D8815" t="s">
        <v>17</v>
      </c>
      <c r="E8815" t="s">
        <v>13</v>
      </c>
      <c r="F8815" t="s">
        <v>13</v>
      </c>
      <c r="G8815" t="s">
        <v>9608</v>
      </c>
      <c r="H8815" s="2">
        <v>44914.613497337959</v>
      </c>
      <c r="I8815" t="s">
        <v>2111</v>
      </c>
      <c r="J8815" s="2">
        <v>44914.613497337959</v>
      </c>
      <c r="K8815" t="s">
        <v>2111</v>
      </c>
      <c r="L8815" t="str">
        <f>VLOOKUP(C8815,ACCOUNT_MAPPING!A:C,3,FALSE)</f>
        <v>Landscaping</v>
      </c>
    </row>
    <row r="8816" spans="1:12" hidden="1">
      <c r="A8816">
        <v>126030</v>
      </c>
      <c r="B8816" t="s">
        <v>336</v>
      </c>
      <c r="C8816">
        <v>50905000</v>
      </c>
      <c r="D8816" t="s">
        <v>12</v>
      </c>
      <c r="E8816" t="s">
        <v>13</v>
      </c>
      <c r="F8816" t="s">
        <v>13</v>
      </c>
      <c r="G8816" t="s">
        <v>9609</v>
      </c>
      <c r="H8816" s="2">
        <v>45021.801793402781</v>
      </c>
      <c r="I8816" t="s">
        <v>338</v>
      </c>
      <c r="J8816" s="2">
        <v>45021.801793402781</v>
      </c>
      <c r="K8816" t="s">
        <v>338</v>
      </c>
      <c r="L8816" t="str">
        <f>VLOOKUP(C8816,ACCOUNT_MAPPING!A:C,3,FALSE)</f>
        <v>Landscaping</v>
      </c>
    </row>
    <row r="8817" spans="1:12" hidden="1">
      <c r="A8817">
        <v>82969</v>
      </c>
      <c r="B8817" t="s">
        <v>1117</v>
      </c>
      <c r="C8817">
        <v>50905000</v>
      </c>
      <c r="D8817" t="s">
        <v>17</v>
      </c>
      <c r="E8817" t="s">
        <v>13</v>
      </c>
      <c r="F8817" t="s">
        <v>13</v>
      </c>
      <c r="G8817" t="s">
        <v>1309</v>
      </c>
      <c r="H8817" s="2">
        <v>44929.403316979166</v>
      </c>
      <c r="I8817" t="s">
        <v>1092</v>
      </c>
      <c r="J8817" s="2">
        <v>44929.403316979166</v>
      </c>
      <c r="K8817" t="s">
        <v>1092</v>
      </c>
      <c r="L8817" t="str">
        <f>VLOOKUP(C8817,ACCOUNT_MAPPING!A:C,3,FALSE)</f>
        <v>Landscaping</v>
      </c>
    </row>
    <row r="8818" spans="1:12" hidden="1">
      <c r="A8818">
        <v>83846</v>
      </c>
      <c r="B8818" t="s">
        <v>4240</v>
      </c>
      <c r="C8818">
        <v>50905000</v>
      </c>
      <c r="D8818" t="s">
        <v>17</v>
      </c>
      <c r="E8818" t="s">
        <v>13</v>
      </c>
      <c r="F8818" t="s">
        <v>13</v>
      </c>
      <c r="G8818" t="s">
        <v>9610</v>
      </c>
      <c r="H8818" s="2">
        <v>44914.769735567126</v>
      </c>
      <c r="I8818" t="s">
        <v>2111</v>
      </c>
      <c r="J8818" s="2">
        <v>44914.769735567126</v>
      </c>
      <c r="K8818" t="s">
        <v>2111</v>
      </c>
      <c r="L8818" t="str">
        <f>VLOOKUP(C8818,ACCOUNT_MAPPING!A:C,3,FALSE)</f>
        <v>Landscaping</v>
      </c>
    </row>
    <row r="8819" spans="1:12" hidden="1">
      <c r="A8819">
        <v>83854</v>
      </c>
      <c r="B8819" t="s">
        <v>5681</v>
      </c>
      <c r="C8819">
        <v>50905000</v>
      </c>
      <c r="D8819" t="s">
        <v>17</v>
      </c>
      <c r="E8819" t="s">
        <v>13</v>
      </c>
      <c r="F8819" t="s">
        <v>13</v>
      </c>
      <c r="G8819" t="s">
        <v>9588</v>
      </c>
      <c r="H8819" s="2">
        <v>44915.77348275463</v>
      </c>
      <c r="I8819" t="s">
        <v>2111</v>
      </c>
      <c r="J8819" s="2">
        <v>44915.77348275463</v>
      </c>
      <c r="K8819" t="s">
        <v>2111</v>
      </c>
      <c r="L8819" t="str">
        <f>VLOOKUP(C8819,ACCOUNT_MAPPING!A:C,3,FALSE)</f>
        <v>Landscaping</v>
      </c>
    </row>
    <row r="8820" spans="1:12" hidden="1">
      <c r="A8820">
        <v>82975</v>
      </c>
      <c r="B8820" t="s">
        <v>296</v>
      </c>
      <c r="C8820">
        <v>50905000</v>
      </c>
      <c r="D8820" t="s">
        <v>63</v>
      </c>
      <c r="E8820" t="s">
        <v>13</v>
      </c>
      <c r="F8820" t="s">
        <v>13</v>
      </c>
      <c r="G8820" t="s">
        <v>9611</v>
      </c>
      <c r="H8820" s="2">
        <v>44862.613392164349</v>
      </c>
      <c r="I8820" t="s">
        <v>22</v>
      </c>
      <c r="J8820" s="2">
        <v>44862.613392164349</v>
      </c>
      <c r="K8820" t="s">
        <v>22</v>
      </c>
      <c r="L8820" t="str">
        <f>VLOOKUP(C8820,ACCOUNT_MAPPING!A:C,3,FALSE)</f>
        <v>Landscaping</v>
      </c>
    </row>
    <row r="8821" spans="1:12" hidden="1">
      <c r="A8821">
        <v>83858</v>
      </c>
      <c r="B8821" t="s">
        <v>5652</v>
      </c>
      <c r="C8821">
        <v>50905000</v>
      </c>
      <c r="D8821" t="s">
        <v>17</v>
      </c>
      <c r="E8821" t="s">
        <v>13</v>
      </c>
      <c r="F8821" t="s">
        <v>13</v>
      </c>
      <c r="G8821" t="s">
        <v>9588</v>
      </c>
      <c r="H8821" s="2">
        <v>44923.755614664355</v>
      </c>
      <c r="I8821" t="s">
        <v>2111</v>
      </c>
      <c r="J8821" s="2">
        <v>44923.755614664355</v>
      </c>
      <c r="K8821" t="s">
        <v>2111</v>
      </c>
      <c r="L8821" t="str">
        <f>VLOOKUP(C8821,ACCOUNT_MAPPING!A:C,3,FALSE)</f>
        <v>Landscaping</v>
      </c>
    </row>
    <row r="8822" spans="1:12" hidden="1">
      <c r="A8822">
        <v>126057</v>
      </c>
      <c r="B8822" t="s">
        <v>378</v>
      </c>
      <c r="C8822">
        <v>50905000</v>
      </c>
      <c r="D8822" t="s">
        <v>17</v>
      </c>
      <c r="E8822" t="s">
        <v>13</v>
      </c>
      <c r="F8822" t="s">
        <v>13</v>
      </c>
      <c r="G8822" t="s">
        <v>9612</v>
      </c>
      <c r="H8822" s="2">
        <v>44917.54229957176</v>
      </c>
      <c r="I8822" t="s">
        <v>295</v>
      </c>
      <c r="J8822" s="2">
        <v>44917.54229957176</v>
      </c>
      <c r="K8822" t="s">
        <v>295</v>
      </c>
      <c r="L8822" t="str">
        <f>VLOOKUP(C8822,ACCOUNT_MAPPING!A:C,3,FALSE)</f>
        <v>Landscaping</v>
      </c>
    </row>
    <row r="8823" spans="1:12" hidden="1">
      <c r="A8823">
        <v>99427</v>
      </c>
      <c r="B8823" t="s">
        <v>584</v>
      </c>
      <c r="C8823">
        <v>50905000</v>
      </c>
      <c r="D8823" t="s">
        <v>17</v>
      </c>
      <c r="E8823" t="s">
        <v>13</v>
      </c>
      <c r="F8823" t="s">
        <v>13</v>
      </c>
      <c r="G8823" t="s">
        <v>9329</v>
      </c>
      <c r="H8823" s="2">
        <v>44928.610715937502</v>
      </c>
      <c r="I8823" t="s">
        <v>577</v>
      </c>
      <c r="J8823" s="2">
        <v>44928.610715937502</v>
      </c>
      <c r="K8823" t="s">
        <v>577</v>
      </c>
      <c r="L8823" t="str">
        <f>VLOOKUP(C8823,ACCOUNT_MAPPING!A:C,3,FALSE)</f>
        <v>Landscaping</v>
      </c>
    </row>
    <row r="8824" spans="1:12" hidden="1">
      <c r="A8824">
        <v>82977</v>
      </c>
      <c r="B8824" t="s">
        <v>2113</v>
      </c>
      <c r="C8824">
        <v>50905000</v>
      </c>
      <c r="D8824" t="s">
        <v>17</v>
      </c>
      <c r="E8824" t="s">
        <v>13</v>
      </c>
      <c r="F8824" t="s">
        <v>13</v>
      </c>
      <c r="G8824" t="s">
        <v>9613</v>
      </c>
      <c r="H8824" s="2">
        <v>44929.936085381945</v>
      </c>
      <c r="I8824" t="s">
        <v>1490</v>
      </c>
      <c r="J8824" s="2">
        <v>44929.936085381945</v>
      </c>
      <c r="K8824" t="s">
        <v>1490</v>
      </c>
      <c r="L8824" t="str">
        <f>VLOOKUP(C8824,ACCOUNT_MAPPING!A:C,3,FALSE)</f>
        <v>Landscaping</v>
      </c>
    </row>
    <row r="8825" spans="1:12" hidden="1">
      <c r="A8825">
        <v>101139</v>
      </c>
      <c r="B8825" t="s">
        <v>8274</v>
      </c>
      <c r="C8825">
        <v>50905000</v>
      </c>
      <c r="D8825" t="s">
        <v>63</v>
      </c>
      <c r="E8825" t="s">
        <v>13</v>
      </c>
      <c r="F8825" t="s">
        <v>13</v>
      </c>
      <c r="G8825" t="s">
        <v>8275</v>
      </c>
      <c r="H8825" s="2">
        <v>44876.799548842595</v>
      </c>
      <c r="I8825" t="s">
        <v>7004</v>
      </c>
      <c r="J8825" s="2">
        <v>44876.799548842595</v>
      </c>
      <c r="K8825" t="s">
        <v>7004</v>
      </c>
      <c r="L8825" t="str">
        <f>VLOOKUP(C8825,ACCOUNT_MAPPING!A:C,3,FALSE)</f>
        <v>Landscaping</v>
      </c>
    </row>
    <row r="8826" spans="1:12" hidden="1">
      <c r="A8826">
        <v>83079</v>
      </c>
      <c r="B8826" t="s">
        <v>3594</v>
      </c>
      <c r="C8826">
        <v>50905000</v>
      </c>
      <c r="D8826" t="s">
        <v>17</v>
      </c>
      <c r="E8826" t="s">
        <v>13</v>
      </c>
      <c r="F8826" t="s">
        <v>13</v>
      </c>
      <c r="G8826" t="s">
        <v>9345</v>
      </c>
      <c r="H8826" s="2">
        <v>44924.697986076389</v>
      </c>
      <c r="I8826" t="s">
        <v>817</v>
      </c>
      <c r="J8826" s="2">
        <v>44924.697986076389</v>
      </c>
      <c r="K8826" t="s">
        <v>817</v>
      </c>
      <c r="L8826" t="str">
        <f>VLOOKUP(C8826,ACCOUNT_MAPPING!A:C,3,FALSE)</f>
        <v>Landscaping</v>
      </c>
    </row>
    <row r="8827" spans="1:12" hidden="1">
      <c r="A8827">
        <v>83085</v>
      </c>
      <c r="B8827" t="s">
        <v>6250</v>
      </c>
      <c r="C8827">
        <v>50905000</v>
      </c>
      <c r="D8827" t="s">
        <v>12</v>
      </c>
      <c r="E8827" t="s">
        <v>13</v>
      </c>
      <c r="F8827" t="s">
        <v>13</v>
      </c>
      <c r="G8827" t="s">
        <v>9614</v>
      </c>
      <c r="H8827" s="2">
        <v>45021.612144016202</v>
      </c>
      <c r="I8827" t="s">
        <v>1266</v>
      </c>
      <c r="J8827" s="2">
        <v>45021.612144016202</v>
      </c>
      <c r="K8827" t="s">
        <v>1266</v>
      </c>
      <c r="L8827" t="str">
        <f>VLOOKUP(C8827,ACCOUNT_MAPPING!A:C,3,FALSE)</f>
        <v>Landscaping</v>
      </c>
    </row>
    <row r="8828" spans="1:12" hidden="1">
      <c r="A8828">
        <v>83167</v>
      </c>
      <c r="B8828" t="s">
        <v>1113</v>
      </c>
      <c r="C8828">
        <v>50905000</v>
      </c>
      <c r="D8828" t="s">
        <v>17</v>
      </c>
      <c r="E8828" t="s">
        <v>13</v>
      </c>
      <c r="F8828" t="s">
        <v>13</v>
      </c>
      <c r="G8828" t="s">
        <v>9429</v>
      </c>
      <c r="H8828" s="2">
        <v>44923.727451307874</v>
      </c>
      <c r="I8828" t="s">
        <v>759</v>
      </c>
      <c r="J8828" s="2">
        <v>44923.727451307874</v>
      </c>
      <c r="K8828" t="s">
        <v>759</v>
      </c>
      <c r="L8828" t="str">
        <f>VLOOKUP(C8828,ACCOUNT_MAPPING!A:C,3,FALSE)</f>
        <v>Landscaping</v>
      </c>
    </row>
    <row r="8829" spans="1:12" hidden="1">
      <c r="A8829">
        <v>126075</v>
      </c>
      <c r="B8829" t="s">
        <v>416</v>
      </c>
      <c r="C8829">
        <v>50905000</v>
      </c>
      <c r="D8829" t="s">
        <v>17</v>
      </c>
      <c r="E8829" t="s">
        <v>13</v>
      </c>
      <c r="F8829" t="s">
        <v>13</v>
      </c>
      <c r="G8829" t="s">
        <v>9615</v>
      </c>
      <c r="H8829" s="2">
        <v>44925.411189317128</v>
      </c>
      <c r="I8829" t="s">
        <v>303</v>
      </c>
      <c r="J8829" s="2">
        <v>44925.411189317128</v>
      </c>
      <c r="K8829" t="s">
        <v>303</v>
      </c>
      <c r="L8829" t="str">
        <f>VLOOKUP(C8829,ACCOUNT_MAPPING!A:C,3,FALSE)</f>
        <v>Landscaping</v>
      </c>
    </row>
    <row r="8830" spans="1:12" hidden="1">
      <c r="A8830">
        <v>83097</v>
      </c>
      <c r="B8830" t="s">
        <v>4271</v>
      </c>
      <c r="C8830">
        <v>50905000</v>
      </c>
      <c r="D8830" t="s">
        <v>17</v>
      </c>
      <c r="E8830" t="s">
        <v>13</v>
      </c>
      <c r="F8830" t="s">
        <v>13</v>
      </c>
      <c r="G8830" t="s">
        <v>9616</v>
      </c>
      <c r="H8830" s="2">
        <v>44922.651463657407</v>
      </c>
      <c r="I8830" t="s">
        <v>1292</v>
      </c>
      <c r="J8830" s="2">
        <v>44922.651463657407</v>
      </c>
      <c r="K8830" t="s">
        <v>1292</v>
      </c>
      <c r="L8830" t="str">
        <f>VLOOKUP(C8830,ACCOUNT_MAPPING!A:C,3,FALSE)</f>
        <v>Landscaping</v>
      </c>
    </row>
    <row r="8831" spans="1:12" hidden="1">
      <c r="A8831">
        <v>83282</v>
      </c>
      <c r="B8831" t="s">
        <v>3600</v>
      </c>
      <c r="C8831">
        <v>50905000</v>
      </c>
      <c r="D8831" t="s">
        <v>17</v>
      </c>
      <c r="E8831" t="s">
        <v>13</v>
      </c>
      <c r="F8831" t="s">
        <v>13</v>
      </c>
      <c r="G8831" t="s">
        <v>9617</v>
      </c>
      <c r="H8831" s="2">
        <v>44924.661503356481</v>
      </c>
      <c r="I8831" t="s">
        <v>1280</v>
      </c>
      <c r="J8831" s="2">
        <v>44924.661503356481</v>
      </c>
      <c r="K8831" t="s">
        <v>1280</v>
      </c>
      <c r="L8831" t="str">
        <f>VLOOKUP(C8831,ACCOUNT_MAPPING!A:C,3,FALSE)</f>
        <v>Landscaping</v>
      </c>
    </row>
    <row r="8832" spans="1:12" hidden="1">
      <c r="A8832">
        <v>83107</v>
      </c>
      <c r="B8832" t="s">
        <v>4252</v>
      </c>
      <c r="C8832">
        <v>50905000</v>
      </c>
      <c r="D8832" t="s">
        <v>63</v>
      </c>
      <c r="E8832" t="s">
        <v>13</v>
      </c>
      <c r="F8832" t="s">
        <v>13</v>
      </c>
      <c r="G8832" t="s">
        <v>9618</v>
      </c>
      <c r="H8832" s="2">
        <v>44875.874464780092</v>
      </c>
      <c r="I8832" t="s">
        <v>65</v>
      </c>
      <c r="J8832" s="2">
        <v>44875.874464780092</v>
      </c>
      <c r="K8832" t="s">
        <v>65</v>
      </c>
      <c r="L8832" t="str">
        <f>VLOOKUP(C8832,ACCOUNT_MAPPING!A:C,3,FALSE)</f>
        <v>Landscaping</v>
      </c>
    </row>
    <row r="8833" spans="1:12" hidden="1">
      <c r="A8833">
        <v>83110</v>
      </c>
      <c r="B8833" t="s">
        <v>2079</v>
      </c>
      <c r="C8833">
        <v>50905000</v>
      </c>
      <c r="D8833" t="s">
        <v>17</v>
      </c>
      <c r="E8833" t="s">
        <v>13</v>
      </c>
      <c r="F8833" t="s">
        <v>13</v>
      </c>
      <c r="G8833" t="s">
        <v>9619</v>
      </c>
      <c r="H8833" s="2">
        <v>44924.608223344905</v>
      </c>
      <c r="I8833" t="s">
        <v>598</v>
      </c>
      <c r="J8833" s="2">
        <v>44924.608223344905</v>
      </c>
      <c r="K8833" t="s">
        <v>598</v>
      </c>
      <c r="L8833" t="str">
        <f>VLOOKUP(C8833,ACCOUNT_MAPPING!A:C,3,FALSE)</f>
        <v>Landscaping</v>
      </c>
    </row>
    <row r="8834" spans="1:12" hidden="1">
      <c r="A8834">
        <v>109792</v>
      </c>
      <c r="B8834" t="s">
        <v>3120</v>
      </c>
      <c r="C8834">
        <v>50905000</v>
      </c>
      <c r="D8834" t="s">
        <v>17</v>
      </c>
      <c r="E8834" t="s">
        <v>13</v>
      </c>
      <c r="F8834" t="s">
        <v>13</v>
      </c>
      <c r="G8834" t="s">
        <v>9620</v>
      </c>
      <c r="H8834" s="2">
        <v>44929.384653854169</v>
      </c>
      <c r="I8834" t="s">
        <v>289</v>
      </c>
      <c r="J8834" s="2">
        <v>44929.384653854169</v>
      </c>
      <c r="K8834" t="s">
        <v>289</v>
      </c>
      <c r="L8834" t="str">
        <f>VLOOKUP(C8834,ACCOUNT_MAPPING!A:C,3,FALSE)</f>
        <v>Landscaping</v>
      </c>
    </row>
    <row r="8835" spans="1:12" hidden="1">
      <c r="A8835">
        <v>109794</v>
      </c>
      <c r="B8835" t="s">
        <v>319</v>
      </c>
      <c r="C8835">
        <v>50905000</v>
      </c>
      <c r="D8835" t="s">
        <v>17</v>
      </c>
      <c r="E8835" t="s">
        <v>13</v>
      </c>
      <c r="F8835" t="s">
        <v>13</v>
      </c>
      <c r="G8835" t="s">
        <v>9621</v>
      </c>
      <c r="H8835" s="2">
        <v>44929.391481678242</v>
      </c>
      <c r="I8835" t="s">
        <v>289</v>
      </c>
      <c r="J8835" s="2">
        <v>44929.391481678242</v>
      </c>
      <c r="K8835" t="s">
        <v>289</v>
      </c>
      <c r="L8835" t="str">
        <f>VLOOKUP(C8835,ACCOUNT_MAPPING!A:C,3,FALSE)</f>
        <v>Landscaping</v>
      </c>
    </row>
    <row r="8836" spans="1:12" hidden="1">
      <c r="A8836">
        <v>83841</v>
      </c>
      <c r="B8836" t="s">
        <v>5527</v>
      </c>
      <c r="C8836">
        <v>50905000</v>
      </c>
      <c r="D8836" t="s">
        <v>17</v>
      </c>
      <c r="E8836" t="s">
        <v>13</v>
      </c>
      <c r="F8836" t="s">
        <v>13</v>
      </c>
      <c r="G8836" t="s">
        <v>9622</v>
      </c>
      <c r="H8836" s="2">
        <v>44914.663164548612</v>
      </c>
      <c r="I8836" t="s">
        <v>2111</v>
      </c>
      <c r="J8836" s="2">
        <v>44914.663164548612</v>
      </c>
      <c r="K8836" t="s">
        <v>2111</v>
      </c>
      <c r="L8836" t="str">
        <f>VLOOKUP(C8836,ACCOUNT_MAPPING!A:C,3,FALSE)</f>
        <v>Landscaping</v>
      </c>
    </row>
    <row r="8837" spans="1:12" hidden="1">
      <c r="A8837">
        <v>111564</v>
      </c>
      <c r="B8837" t="s">
        <v>9623</v>
      </c>
      <c r="C8837">
        <v>50905000</v>
      </c>
      <c r="D8837" t="s">
        <v>17</v>
      </c>
      <c r="E8837" t="s">
        <v>13</v>
      </c>
      <c r="F8837" t="s">
        <v>13</v>
      </c>
      <c r="G8837" t="s">
        <v>9624</v>
      </c>
      <c r="H8837" s="2">
        <v>44929.410843981481</v>
      </c>
      <c r="I8837" t="s">
        <v>289</v>
      </c>
      <c r="J8837" s="2">
        <v>44929.410843981481</v>
      </c>
      <c r="K8837" t="s">
        <v>289</v>
      </c>
      <c r="L8837" t="str">
        <f>VLOOKUP(C8837,ACCOUNT_MAPPING!A:C,3,FALSE)</f>
        <v>Landscaping</v>
      </c>
    </row>
    <row r="8838" spans="1:12" hidden="1">
      <c r="A8838">
        <v>126080</v>
      </c>
      <c r="B8838" t="s">
        <v>342</v>
      </c>
      <c r="C8838">
        <v>50905000</v>
      </c>
      <c r="D8838" t="s">
        <v>17</v>
      </c>
      <c r="E8838" t="s">
        <v>13</v>
      </c>
      <c r="F8838" t="s">
        <v>13</v>
      </c>
      <c r="G8838" t="s">
        <v>9625</v>
      </c>
      <c r="H8838" s="2">
        <v>44929.444923495372</v>
      </c>
      <c r="I8838" t="s">
        <v>300</v>
      </c>
      <c r="J8838" s="2">
        <v>44929.444923495372</v>
      </c>
      <c r="K8838" t="s">
        <v>300</v>
      </c>
      <c r="L8838" t="str">
        <f>VLOOKUP(C8838,ACCOUNT_MAPPING!A:C,3,FALSE)</f>
        <v>Landscaping</v>
      </c>
    </row>
    <row r="8839" spans="1:12" hidden="1">
      <c r="A8839">
        <v>126081</v>
      </c>
      <c r="B8839" t="s">
        <v>435</v>
      </c>
      <c r="C8839">
        <v>50905000</v>
      </c>
      <c r="D8839" t="s">
        <v>12</v>
      </c>
      <c r="E8839" t="s">
        <v>13</v>
      </c>
      <c r="F8839" t="s">
        <v>13</v>
      </c>
      <c r="G8839" t="s">
        <v>9626</v>
      </c>
      <c r="H8839" s="2">
        <v>45016.735572534722</v>
      </c>
      <c r="I8839" t="s">
        <v>437</v>
      </c>
      <c r="J8839" s="2">
        <v>45016.735572534722</v>
      </c>
      <c r="K8839" t="s">
        <v>437</v>
      </c>
      <c r="L8839" t="str">
        <f>VLOOKUP(C8839,ACCOUNT_MAPPING!A:C,3,FALSE)</f>
        <v>Landscaping</v>
      </c>
    </row>
    <row r="8840" spans="1:12" hidden="1">
      <c r="A8840">
        <v>126082</v>
      </c>
      <c r="B8840" t="s">
        <v>1360</v>
      </c>
      <c r="C8840">
        <v>50905000</v>
      </c>
      <c r="D8840" t="s">
        <v>17</v>
      </c>
      <c r="E8840" t="s">
        <v>13</v>
      </c>
      <c r="F8840" t="s">
        <v>13</v>
      </c>
      <c r="G8840" t="s">
        <v>9627</v>
      </c>
      <c r="H8840" s="2">
        <v>44924.781333217594</v>
      </c>
      <c r="I8840" t="s">
        <v>437</v>
      </c>
      <c r="J8840" s="2">
        <v>44924.781333217594</v>
      </c>
      <c r="K8840" t="s">
        <v>437</v>
      </c>
      <c r="L8840" t="str">
        <f>VLOOKUP(C8840,ACCOUNT_MAPPING!A:C,3,FALSE)</f>
        <v>Landscaping</v>
      </c>
    </row>
    <row r="8841" spans="1:12" hidden="1">
      <c r="A8841">
        <v>83123</v>
      </c>
      <c r="B8841" t="s">
        <v>1587</v>
      </c>
      <c r="C8841">
        <v>50905000</v>
      </c>
      <c r="D8841" t="s">
        <v>63</v>
      </c>
      <c r="E8841" t="s">
        <v>13</v>
      </c>
      <c r="F8841" t="s">
        <v>13</v>
      </c>
      <c r="G8841" t="s">
        <v>9628</v>
      </c>
      <c r="H8841" s="2">
        <v>44876.680506099539</v>
      </c>
      <c r="I8841" t="s">
        <v>56</v>
      </c>
      <c r="J8841" s="2">
        <v>44876.680506099539</v>
      </c>
      <c r="K8841" t="s">
        <v>56</v>
      </c>
      <c r="L8841" t="str">
        <f>VLOOKUP(C8841,ACCOUNT_MAPPING!A:C,3,FALSE)</f>
        <v>Landscaping</v>
      </c>
    </row>
    <row r="8842" spans="1:12" hidden="1">
      <c r="A8842">
        <v>83133</v>
      </c>
      <c r="B8842" t="s">
        <v>1107</v>
      </c>
      <c r="C8842">
        <v>50905000</v>
      </c>
      <c r="D8842" t="s">
        <v>17</v>
      </c>
      <c r="E8842" t="s">
        <v>13</v>
      </c>
      <c r="F8842" t="s">
        <v>13</v>
      </c>
      <c r="G8842" t="s">
        <v>9554</v>
      </c>
      <c r="H8842" s="2">
        <v>44924.437478587963</v>
      </c>
      <c r="I8842" t="s">
        <v>553</v>
      </c>
      <c r="J8842" s="2">
        <v>44924.437478587963</v>
      </c>
      <c r="K8842" t="s">
        <v>553</v>
      </c>
      <c r="L8842" t="str">
        <f>VLOOKUP(C8842,ACCOUNT_MAPPING!A:C,3,FALSE)</f>
        <v>Landscaping</v>
      </c>
    </row>
    <row r="8843" spans="1:12" hidden="1">
      <c r="A8843">
        <v>126032</v>
      </c>
      <c r="B8843" t="s">
        <v>5748</v>
      </c>
      <c r="C8843">
        <v>50905000</v>
      </c>
      <c r="D8843" t="s">
        <v>63</v>
      </c>
      <c r="E8843" t="s">
        <v>13</v>
      </c>
      <c r="F8843" t="s">
        <v>13</v>
      </c>
      <c r="G8843" t="s">
        <v>9629</v>
      </c>
      <c r="H8843" s="2">
        <v>44875.848316203701</v>
      </c>
      <c r="I8843" t="s">
        <v>5206</v>
      </c>
      <c r="J8843" s="2">
        <v>44875.848316203701</v>
      </c>
      <c r="K8843" t="s">
        <v>5206</v>
      </c>
      <c r="L8843" t="str">
        <f>VLOOKUP(C8843,ACCOUNT_MAPPING!A:C,3,FALSE)</f>
        <v>Landscaping</v>
      </c>
    </row>
    <row r="8844" spans="1:12" hidden="1">
      <c r="A8844">
        <v>126036</v>
      </c>
      <c r="B8844" t="s">
        <v>290</v>
      </c>
      <c r="C8844">
        <v>50905000</v>
      </c>
      <c r="D8844" t="s">
        <v>12</v>
      </c>
      <c r="E8844" t="s">
        <v>13</v>
      </c>
      <c r="F8844" t="s">
        <v>13</v>
      </c>
      <c r="G8844" t="s">
        <v>9630</v>
      </c>
      <c r="H8844" s="2">
        <v>45021.853577465277</v>
      </c>
      <c r="I8844" t="s">
        <v>292</v>
      </c>
      <c r="J8844" s="2">
        <v>45021.853577465277</v>
      </c>
      <c r="K8844" t="s">
        <v>292</v>
      </c>
      <c r="L8844" t="str">
        <f>VLOOKUP(C8844,ACCOUNT_MAPPING!A:C,3,FALSE)</f>
        <v>Landscaping</v>
      </c>
    </row>
    <row r="8845" spans="1:12" hidden="1">
      <c r="A8845">
        <v>126037</v>
      </c>
      <c r="B8845" t="s">
        <v>5287</v>
      </c>
      <c r="C8845">
        <v>50905000</v>
      </c>
      <c r="D8845" t="s">
        <v>63</v>
      </c>
      <c r="E8845" t="s">
        <v>13</v>
      </c>
      <c r="F8845" t="s">
        <v>13</v>
      </c>
      <c r="G8845" t="s">
        <v>9631</v>
      </c>
      <c r="H8845" s="2">
        <v>44874.706064155092</v>
      </c>
      <c r="I8845" t="s">
        <v>3140</v>
      </c>
      <c r="J8845" s="2">
        <v>44874.706064155092</v>
      </c>
      <c r="K8845" t="s">
        <v>3140</v>
      </c>
      <c r="L8845" t="str">
        <f>VLOOKUP(C8845,ACCOUNT_MAPPING!A:C,3,FALSE)</f>
        <v>Landscaping</v>
      </c>
    </row>
    <row r="8846" spans="1:12" hidden="1">
      <c r="A8846">
        <v>83851</v>
      </c>
      <c r="B8846" t="s">
        <v>5670</v>
      </c>
      <c r="C8846">
        <v>50905000</v>
      </c>
      <c r="D8846" t="s">
        <v>17</v>
      </c>
      <c r="E8846" t="s">
        <v>13</v>
      </c>
      <c r="F8846" t="s">
        <v>13</v>
      </c>
      <c r="G8846" t="s">
        <v>9632</v>
      </c>
      <c r="H8846" s="2">
        <v>44915.739151770831</v>
      </c>
      <c r="I8846" t="s">
        <v>2111</v>
      </c>
      <c r="J8846" s="2">
        <v>44915.739151770831</v>
      </c>
      <c r="K8846" t="s">
        <v>2111</v>
      </c>
      <c r="L8846" t="str">
        <f>VLOOKUP(C8846,ACCOUNT_MAPPING!A:C,3,FALSE)</f>
        <v>Landscaping</v>
      </c>
    </row>
    <row r="8847" spans="1:12" hidden="1">
      <c r="A8847">
        <v>126040</v>
      </c>
      <c r="B8847" t="s">
        <v>5204</v>
      </c>
      <c r="C8847">
        <v>50905000</v>
      </c>
      <c r="D8847" t="s">
        <v>12</v>
      </c>
      <c r="E8847" t="s">
        <v>13</v>
      </c>
      <c r="F8847" t="s">
        <v>13</v>
      </c>
      <c r="G8847" t="s">
        <v>9633</v>
      </c>
      <c r="H8847" s="2">
        <v>45021.880057870374</v>
      </c>
      <c r="I8847" t="s">
        <v>5206</v>
      </c>
      <c r="J8847" s="2">
        <v>45021.880057870374</v>
      </c>
      <c r="K8847" t="s">
        <v>5206</v>
      </c>
      <c r="L8847" t="str">
        <f>VLOOKUP(C8847,ACCOUNT_MAPPING!A:C,3,FALSE)</f>
        <v>Landscaping</v>
      </c>
    </row>
    <row r="8848" spans="1:12" hidden="1">
      <c r="A8848">
        <v>83855</v>
      </c>
      <c r="B8848" t="s">
        <v>5673</v>
      </c>
      <c r="C8848">
        <v>50905000</v>
      </c>
      <c r="D8848" t="s">
        <v>17</v>
      </c>
      <c r="E8848" t="s">
        <v>13</v>
      </c>
      <c r="F8848" t="s">
        <v>13</v>
      </c>
      <c r="G8848" t="s">
        <v>9588</v>
      </c>
      <c r="H8848" s="2">
        <v>44923.701193865738</v>
      </c>
      <c r="I8848" t="s">
        <v>2111</v>
      </c>
      <c r="J8848" s="2">
        <v>44923.701193865738</v>
      </c>
      <c r="K8848" t="s">
        <v>2111</v>
      </c>
      <c r="L8848" t="str">
        <f>VLOOKUP(C8848,ACCOUNT_MAPPING!A:C,3,FALSE)</f>
        <v>Landscaping</v>
      </c>
    </row>
    <row r="8849" spans="1:12" hidden="1">
      <c r="A8849">
        <v>83860</v>
      </c>
      <c r="B8849" t="s">
        <v>3106</v>
      </c>
      <c r="C8849">
        <v>50905000</v>
      </c>
      <c r="D8849" t="s">
        <v>17</v>
      </c>
      <c r="E8849" t="s">
        <v>13</v>
      </c>
      <c r="F8849" t="s">
        <v>13</v>
      </c>
      <c r="G8849" t="s">
        <v>9588</v>
      </c>
      <c r="H8849" s="2">
        <v>44923.798260995369</v>
      </c>
      <c r="I8849" t="s">
        <v>2111</v>
      </c>
      <c r="J8849" s="2">
        <v>44923.798260995369</v>
      </c>
      <c r="K8849" t="s">
        <v>2111</v>
      </c>
      <c r="L8849" t="str">
        <f>VLOOKUP(C8849,ACCOUNT_MAPPING!A:C,3,FALSE)</f>
        <v>Landscaping</v>
      </c>
    </row>
    <row r="8850" spans="1:12" hidden="1">
      <c r="A8850">
        <v>83147</v>
      </c>
      <c r="B8850" t="s">
        <v>631</v>
      </c>
      <c r="C8850">
        <v>50905000</v>
      </c>
      <c r="D8850" t="s">
        <v>17</v>
      </c>
      <c r="E8850" t="s">
        <v>13</v>
      </c>
      <c r="F8850" t="s">
        <v>13</v>
      </c>
      <c r="G8850" t="s">
        <v>9634</v>
      </c>
      <c r="H8850" s="2">
        <v>44917.705170370369</v>
      </c>
      <c r="I8850" t="s">
        <v>627</v>
      </c>
      <c r="J8850" s="2">
        <v>44917.705170370369</v>
      </c>
      <c r="K8850" t="s">
        <v>627</v>
      </c>
      <c r="L8850" t="str">
        <f>VLOOKUP(C8850,ACCOUNT_MAPPING!A:C,3,FALSE)</f>
        <v>Landscaping</v>
      </c>
    </row>
    <row r="8851" spans="1:12" hidden="1">
      <c r="A8851">
        <v>83148</v>
      </c>
      <c r="B8851" t="s">
        <v>633</v>
      </c>
      <c r="C8851">
        <v>50905000</v>
      </c>
      <c r="D8851" t="s">
        <v>17</v>
      </c>
      <c r="E8851" t="s">
        <v>13</v>
      </c>
      <c r="F8851" t="s">
        <v>13</v>
      </c>
      <c r="G8851" t="s">
        <v>9635</v>
      </c>
      <c r="H8851" s="2">
        <v>44917.713019097224</v>
      </c>
      <c r="I8851" t="s">
        <v>627</v>
      </c>
      <c r="J8851" s="2">
        <v>44917.713019097224</v>
      </c>
      <c r="K8851" t="s">
        <v>627</v>
      </c>
      <c r="L8851" t="str">
        <f>VLOOKUP(C8851,ACCOUNT_MAPPING!A:C,3,FALSE)</f>
        <v>Landscaping</v>
      </c>
    </row>
    <row r="8852" spans="1:12" hidden="1">
      <c r="A8852">
        <v>83149</v>
      </c>
      <c r="B8852" t="s">
        <v>625</v>
      </c>
      <c r="C8852">
        <v>50905000</v>
      </c>
      <c r="D8852" t="s">
        <v>17</v>
      </c>
      <c r="E8852" t="s">
        <v>13</v>
      </c>
      <c r="F8852" t="s">
        <v>13</v>
      </c>
      <c r="G8852" t="s">
        <v>9578</v>
      </c>
      <c r="H8852" s="2">
        <v>44917.716740474534</v>
      </c>
      <c r="I8852" t="s">
        <v>627</v>
      </c>
      <c r="J8852" s="2">
        <v>44917.716740474534</v>
      </c>
      <c r="K8852" t="s">
        <v>627</v>
      </c>
      <c r="L8852" t="str">
        <f>VLOOKUP(C8852,ACCOUNT_MAPPING!A:C,3,FALSE)</f>
        <v>Landscaping</v>
      </c>
    </row>
    <row r="8853" spans="1:12" hidden="1">
      <c r="A8853">
        <v>83150</v>
      </c>
      <c r="B8853" t="s">
        <v>639</v>
      </c>
      <c r="C8853">
        <v>50905000</v>
      </c>
      <c r="D8853" t="s">
        <v>17</v>
      </c>
      <c r="E8853" t="s">
        <v>13</v>
      </c>
      <c r="F8853" t="s">
        <v>13</v>
      </c>
      <c r="G8853" t="s">
        <v>9578</v>
      </c>
      <c r="H8853" s="2">
        <v>44917.717790196759</v>
      </c>
      <c r="I8853" t="s">
        <v>627</v>
      </c>
      <c r="J8853" s="2">
        <v>44917.717790196759</v>
      </c>
      <c r="K8853" t="s">
        <v>627</v>
      </c>
      <c r="L8853" t="str">
        <f>VLOOKUP(C8853,ACCOUNT_MAPPING!A:C,3,FALSE)</f>
        <v>Landscaping</v>
      </c>
    </row>
    <row r="8854" spans="1:12" hidden="1">
      <c r="A8854">
        <v>126099</v>
      </c>
      <c r="B8854" t="s">
        <v>5274</v>
      </c>
      <c r="C8854">
        <v>50905000</v>
      </c>
      <c r="D8854" t="s">
        <v>63</v>
      </c>
      <c r="E8854" t="s">
        <v>13</v>
      </c>
      <c r="F8854" t="s">
        <v>13</v>
      </c>
      <c r="G8854" t="s">
        <v>9636</v>
      </c>
      <c r="H8854" s="2">
        <v>44893.673749386573</v>
      </c>
      <c r="I8854" t="s">
        <v>2125</v>
      </c>
      <c r="J8854" s="2">
        <v>44893.673749386573</v>
      </c>
      <c r="K8854" t="s">
        <v>2125</v>
      </c>
      <c r="L8854" t="str">
        <f>VLOOKUP(C8854,ACCOUNT_MAPPING!A:C,3,FALSE)</f>
        <v>Landscaping</v>
      </c>
    </row>
    <row r="8855" spans="1:12" hidden="1">
      <c r="A8855">
        <v>99465</v>
      </c>
      <c r="B8855" t="s">
        <v>5243</v>
      </c>
      <c r="C8855">
        <v>50905000</v>
      </c>
      <c r="D8855" t="s">
        <v>17</v>
      </c>
      <c r="E8855" t="s">
        <v>13</v>
      </c>
      <c r="F8855" t="s">
        <v>13</v>
      </c>
      <c r="G8855" t="s">
        <v>9637</v>
      </c>
      <c r="H8855" s="2">
        <v>44923.458102511577</v>
      </c>
      <c r="I8855" t="s">
        <v>598</v>
      </c>
      <c r="J8855" s="2">
        <v>44923.458102511577</v>
      </c>
      <c r="K8855" t="s">
        <v>598</v>
      </c>
      <c r="L8855" t="str">
        <f>VLOOKUP(C8855,ACCOUNT_MAPPING!A:C,3,FALSE)</f>
        <v>Landscaping</v>
      </c>
    </row>
    <row r="8856" spans="1:12" hidden="1">
      <c r="A8856">
        <v>83842</v>
      </c>
      <c r="B8856" t="s">
        <v>5223</v>
      </c>
      <c r="C8856">
        <v>50905000</v>
      </c>
      <c r="D8856" t="s">
        <v>17</v>
      </c>
      <c r="E8856" t="s">
        <v>13</v>
      </c>
      <c r="F8856" t="s">
        <v>13</v>
      </c>
      <c r="G8856" t="s">
        <v>9638</v>
      </c>
      <c r="H8856" s="2">
        <v>44914.697422418983</v>
      </c>
      <c r="I8856" t="s">
        <v>2111</v>
      </c>
      <c r="J8856" s="2">
        <v>44914.697422418983</v>
      </c>
      <c r="K8856" t="s">
        <v>2111</v>
      </c>
      <c r="L8856" t="str">
        <f>VLOOKUP(C8856,ACCOUNT_MAPPING!A:C,3,FALSE)</f>
        <v>Landscaping</v>
      </c>
    </row>
    <row r="8857" spans="1:12" hidden="1">
      <c r="A8857">
        <v>83848</v>
      </c>
      <c r="B8857" t="s">
        <v>5228</v>
      </c>
      <c r="C8857">
        <v>50905000</v>
      </c>
      <c r="D8857" t="s">
        <v>17</v>
      </c>
      <c r="E8857" t="s">
        <v>13</v>
      </c>
      <c r="F8857" t="s">
        <v>13</v>
      </c>
      <c r="G8857" t="s">
        <v>9639</v>
      </c>
      <c r="H8857" s="2">
        <v>44914.790053784724</v>
      </c>
      <c r="I8857" t="s">
        <v>2111</v>
      </c>
      <c r="J8857" s="2">
        <v>44914.790053784724</v>
      </c>
      <c r="K8857" t="s">
        <v>2111</v>
      </c>
      <c r="L8857" t="str">
        <f>VLOOKUP(C8857,ACCOUNT_MAPPING!A:C,3,FALSE)</f>
        <v>Landscaping</v>
      </c>
    </row>
    <row r="8858" spans="1:12" hidden="1">
      <c r="A8858">
        <v>126106</v>
      </c>
      <c r="B8858" t="s">
        <v>308</v>
      </c>
      <c r="C8858">
        <v>50905000</v>
      </c>
      <c r="D8858" t="s">
        <v>63</v>
      </c>
      <c r="E8858" t="s">
        <v>13</v>
      </c>
      <c r="F8858" t="s">
        <v>13</v>
      </c>
      <c r="G8858" t="s">
        <v>9640</v>
      </c>
      <c r="H8858" s="2">
        <v>44874.709214270835</v>
      </c>
      <c r="I8858" t="s">
        <v>310</v>
      </c>
      <c r="J8858" s="2">
        <v>44874.709214270835</v>
      </c>
      <c r="K8858" t="s">
        <v>310</v>
      </c>
      <c r="L8858" t="str">
        <f>VLOOKUP(C8858,ACCOUNT_MAPPING!A:C,3,FALSE)</f>
        <v>Landscaping</v>
      </c>
    </row>
    <row r="8859" spans="1:12" hidden="1">
      <c r="A8859">
        <v>83852</v>
      </c>
      <c r="B8859" t="s">
        <v>5679</v>
      </c>
      <c r="C8859">
        <v>50905000</v>
      </c>
      <c r="D8859" t="s">
        <v>17</v>
      </c>
      <c r="E8859" t="s">
        <v>13</v>
      </c>
      <c r="F8859" t="s">
        <v>13</v>
      </c>
      <c r="G8859" t="s">
        <v>9641</v>
      </c>
      <c r="H8859" s="2">
        <v>44915.747626307872</v>
      </c>
      <c r="I8859" t="s">
        <v>2111</v>
      </c>
      <c r="J8859" s="2">
        <v>44915.747626307872</v>
      </c>
      <c r="K8859" t="s">
        <v>2111</v>
      </c>
      <c r="L8859" t="str">
        <f>VLOOKUP(C8859,ACCOUNT_MAPPING!A:C,3,FALSE)</f>
        <v>Landscaping</v>
      </c>
    </row>
    <row r="8860" spans="1:12" hidden="1">
      <c r="A8860">
        <v>83853</v>
      </c>
      <c r="B8860" t="s">
        <v>7600</v>
      </c>
      <c r="C8860">
        <v>50905000</v>
      </c>
      <c r="D8860" t="s">
        <v>17</v>
      </c>
      <c r="E8860" t="s">
        <v>13</v>
      </c>
      <c r="F8860" t="s">
        <v>13</v>
      </c>
      <c r="G8860" t="s">
        <v>9588</v>
      </c>
      <c r="H8860" s="2">
        <v>44915.767226192133</v>
      </c>
      <c r="I8860" t="s">
        <v>2111</v>
      </c>
      <c r="J8860" s="2">
        <v>44915.767226192133</v>
      </c>
      <c r="K8860" t="s">
        <v>2111</v>
      </c>
      <c r="L8860" t="str">
        <f>VLOOKUP(C8860,ACCOUNT_MAPPING!A:C,3,FALSE)</f>
        <v>Landscaping</v>
      </c>
    </row>
    <row r="8861" spans="1:12" hidden="1">
      <c r="A8861">
        <v>101142</v>
      </c>
      <c r="B8861" t="s">
        <v>8644</v>
      </c>
      <c r="C8861">
        <v>50905000</v>
      </c>
      <c r="D8861" t="s">
        <v>17</v>
      </c>
      <c r="E8861" t="s">
        <v>13</v>
      </c>
      <c r="F8861" t="s">
        <v>13</v>
      </c>
      <c r="G8861" t="s">
        <v>9642</v>
      </c>
      <c r="H8861" s="2">
        <v>44924.711913460647</v>
      </c>
      <c r="I8861" t="s">
        <v>256</v>
      </c>
      <c r="J8861" s="2">
        <v>44924.711913460647</v>
      </c>
      <c r="K8861" t="s">
        <v>256</v>
      </c>
      <c r="L8861" t="str">
        <f>VLOOKUP(C8861,ACCOUNT_MAPPING!A:C,3,FALSE)</f>
        <v>Landscaping</v>
      </c>
    </row>
    <row r="8862" spans="1:12" hidden="1">
      <c r="A8862">
        <v>126110</v>
      </c>
      <c r="B8862" t="s">
        <v>5307</v>
      </c>
      <c r="C8862">
        <v>50905000</v>
      </c>
      <c r="D8862" t="s">
        <v>63</v>
      </c>
      <c r="E8862" t="s">
        <v>13</v>
      </c>
      <c r="F8862" t="s">
        <v>13</v>
      </c>
      <c r="G8862" t="s">
        <v>9643</v>
      </c>
      <c r="H8862" s="2">
        <v>44874.545149155092</v>
      </c>
      <c r="I8862" t="s">
        <v>360</v>
      </c>
      <c r="J8862" s="2">
        <v>44874.545149155092</v>
      </c>
      <c r="K8862" t="s">
        <v>360</v>
      </c>
      <c r="L8862" t="str">
        <f>VLOOKUP(C8862,ACCOUNT_MAPPING!A:C,3,FALSE)</f>
        <v>Landscaping</v>
      </c>
    </row>
    <row r="8863" spans="1:12" hidden="1">
      <c r="A8863">
        <v>126113</v>
      </c>
      <c r="B8863" t="s">
        <v>417</v>
      </c>
      <c r="C8863">
        <v>50905000</v>
      </c>
      <c r="D8863" t="s">
        <v>17</v>
      </c>
      <c r="E8863" t="s">
        <v>13</v>
      </c>
      <c r="F8863" t="s">
        <v>13</v>
      </c>
      <c r="G8863" t="s">
        <v>9644</v>
      </c>
      <c r="H8863" s="2">
        <v>44918.050101504632</v>
      </c>
      <c r="I8863" t="s">
        <v>338</v>
      </c>
      <c r="J8863" s="2">
        <v>44918.050101504632</v>
      </c>
      <c r="K8863" t="s">
        <v>338</v>
      </c>
      <c r="L8863" t="str">
        <f>VLOOKUP(C8863,ACCOUNT_MAPPING!A:C,3,FALSE)</f>
        <v>Landscaping</v>
      </c>
    </row>
    <row r="8864" spans="1:12" hidden="1">
      <c r="A8864">
        <v>83861</v>
      </c>
      <c r="B8864" t="s">
        <v>5235</v>
      </c>
      <c r="C8864">
        <v>50905000</v>
      </c>
      <c r="D8864" t="s">
        <v>17</v>
      </c>
      <c r="E8864" t="s">
        <v>13</v>
      </c>
      <c r="F8864" t="s">
        <v>13</v>
      </c>
      <c r="G8864" t="s">
        <v>9588</v>
      </c>
      <c r="H8864" s="2">
        <v>44923.818394247683</v>
      </c>
      <c r="I8864" t="s">
        <v>2111</v>
      </c>
      <c r="J8864" s="2">
        <v>44923.818394247683</v>
      </c>
      <c r="K8864" t="s">
        <v>2111</v>
      </c>
      <c r="L8864" t="str">
        <f>VLOOKUP(C8864,ACCOUNT_MAPPING!A:C,3,FALSE)</f>
        <v>Landscaping</v>
      </c>
    </row>
    <row r="8865" spans="1:12" hidden="1">
      <c r="A8865">
        <v>99423</v>
      </c>
      <c r="B8865" t="s">
        <v>1331</v>
      </c>
      <c r="C8865">
        <v>50905000</v>
      </c>
      <c r="D8865" t="s">
        <v>63</v>
      </c>
      <c r="E8865" t="s">
        <v>13</v>
      </c>
      <c r="F8865" t="s">
        <v>13</v>
      </c>
      <c r="G8865" t="s">
        <v>9344</v>
      </c>
      <c r="H8865" s="2">
        <v>44876.721767476854</v>
      </c>
      <c r="I8865" t="s">
        <v>1333</v>
      </c>
      <c r="J8865" s="2">
        <v>44876.721767476854</v>
      </c>
      <c r="K8865" t="s">
        <v>1333</v>
      </c>
      <c r="L8865" t="str">
        <f>VLOOKUP(C8865,ACCOUNT_MAPPING!A:C,3,FALSE)</f>
        <v>Landscaping</v>
      </c>
    </row>
    <row r="8866" spans="1:12" hidden="1">
      <c r="A8866">
        <v>109789</v>
      </c>
      <c r="B8866" t="s">
        <v>304</v>
      </c>
      <c r="C8866">
        <v>50905000</v>
      </c>
      <c r="D8866" t="s">
        <v>17</v>
      </c>
      <c r="E8866" t="s">
        <v>13</v>
      </c>
      <c r="F8866" t="s">
        <v>13</v>
      </c>
      <c r="G8866" t="s">
        <v>9482</v>
      </c>
      <c r="H8866" s="2">
        <v>44929.36819710648</v>
      </c>
      <c r="I8866" t="s">
        <v>289</v>
      </c>
      <c r="J8866" s="2">
        <v>44929.36819710648</v>
      </c>
      <c r="K8866" t="s">
        <v>289</v>
      </c>
      <c r="L8866" t="str">
        <f>VLOOKUP(C8866,ACCOUNT_MAPPING!A:C,3,FALSE)</f>
        <v>Landscaping</v>
      </c>
    </row>
    <row r="8867" spans="1:12" hidden="1">
      <c r="A8867">
        <v>126128</v>
      </c>
      <c r="B8867" t="s">
        <v>463</v>
      </c>
      <c r="C8867">
        <v>50905000</v>
      </c>
      <c r="D8867" t="s">
        <v>17</v>
      </c>
      <c r="E8867" t="s">
        <v>13</v>
      </c>
      <c r="F8867" t="s">
        <v>13</v>
      </c>
      <c r="G8867" t="s">
        <v>9645</v>
      </c>
      <c r="H8867" s="2">
        <v>44923.644284108799</v>
      </c>
      <c r="I8867" t="s">
        <v>323</v>
      </c>
      <c r="J8867" s="2">
        <v>44923.644284108799</v>
      </c>
      <c r="K8867" t="s">
        <v>323</v>
      </c>
      <c r="L8867" t="str">
        <f>VLOOKUP(C8867,ACCOUNT_MAPPING!A:C,3,FALSE)</f>
        <v>Landscaping</v>
      </c>
    </row>
    <row r="8868" spans="1:12" hidden="1">
      <c r="A8868">
        <v>126129</v>
      </c>
      <c r="B8868" t="s">
        <v>465</v>
      </c>
      <c r="C8868">
        <v>50905000</v>
      </c>
      <c r="D8868" t="s">
        <v>63</v>
      </c>
      <c r="E8868" t="s">
        <v>13</v>
      </c>
      <c r="F8868" t="s">
        <v>13</v>
      </c>
      <c r="G8868" t="s">
        <v>9646</v>
      </c>
      <c r="H8868" s="2">
        <v>44879.477193483799</v>
      </c>
      <c r="I8868" t="s">
        <v>260</v>
      </c>
      <c r="J8868" s="2">
        <v>44879.477193483799</v>
      </c>
      <c r="K8868" t="s">
        <v>260</v>
      </c>
      <c r="L8868" t="str">
        <f>VLOOKUP(C8868,ACCOUNT_MAPPING!A:C,3,FALSE)</f>
        <v>Landscaping</v>
      </c>
    </row>
    <row r="8869" spans="1:12" hidden="1">
      <c r="A8869">
        <v>109791</v>
      </c>
      <c r="B8869" t="s">
        <v>368</v>
      </c>
      <c r="C8869">
        <v>50905000</v>
      </c>
      <c r="D8869" t="s">
        <v>17</v>
      </c>
      <c r="E8869" t="s">
        <v>13</v>
      </c>
      <c r="F8869" t="s">
        <v>13</v>
      </c>
      <c r="G8869" t="s">
        <v>9647</v>
      </c>
      <c r="H8869" s="2">
        <v>44929.380406215278</v>
      </c>
      <c r="I8869" t="s">
        <v>289</v>
      </c>
      <c r="J8869" s="2">
        <v>44929.380406215278</v>
      </c>
      <c r="K8869" t="s">
        <v>289</v>
      </c>
      <c r="L8869" t="str">
        <f>VLOOKUP(C8869,ACCOUNT_MAPPING!A:C,3,FALSE)</f>
        <v>Landscaping</v>
      </c>
    </row>
    <row r="8870" spans="1:12" hidden="1">
      <c r="A8870">
        <v>109793</v>
      </c>
      <c r="B8870" t="s">
        <v>317</v>
      </c>
      <c r="C8870">
        <v>50905000</v>
      </c>
      <c r="D8870" t="s">
        <v>17</v>
      </c>
      <c r="E8870" t="s">
        <v>13</v>
      </c>
      <c r="F8870" t="s">
        <v>13</v>
      </c>
      <c r="G8870" t="s">
        <v>9647</v>
      </c>
      <c r="H8870" s="2">
        <v>44929.38850494213</v>
      </c>
      <c r="I8870" t="s">
        <v>289</v>
      </c>
      <c r="J8870" s="2">
        <v>44929.38850494213</v>
      </c>
      <c r="K8870" t="s">
        <v>289</v>
      </c>
      <c r="L8870" t="str">
        <f>VLOOKUP(C8870,ACCOUNT_MAPPING!A:C,3,FALSE)</f>
        <v>Landscaping</v>
      </c>
    </row>
    <row r="8871" spans="1:12" hidden="1">
      <c r="A8871">
        <v>109796</v>
      </c>
      <c r="B8871" t="s">
        <v>287</v>
      </c>
      <c r="C8871">
        <v>50905000</v>
      </c>
      <c r="D8871" t="s">
        <v>17</v>
      </c>
      <c r="E8871" t="s">
        <v>13</v>
      </c>
      <c r="F8871" t="s">
        <v>13</v>
      </c>
      <c r="G8871" t="s">
        <v>9647</v>
      </c>
      <c r="H8871" s="2">
        <v>44929.399373726854</v>
      </c>
      <c r="I8871" t="s">
        <v>289</v>
      </c>
      <c r="J8871" s="2">
        <v>44929.399373726854</v>
      </c>
      <c r="K8871" t="s">
        <v>289</v>
      </c>
      <c r="L8871" t="str">
        <f>VLOOKUP(C8871,ACCOUNT_MAPPING!A:C,3,FALSE)</f>
        <v>Landscaping</v>
      </c>
    </row>
    <row r="8872" spans="1:12" hidden="1">
      <c r="A8872">
        <v>126138</v>
      </c>
      <c r="B8872" t="s">
        <v>2140</v>
      </c>
      <c r="C8872">
        <v>50905000</v>
      </c>
      <c r="D8872" t="s">
        <v>17</v>
      </c>
      <c r="E8872" t="s">
        <v>13</v>
      </c>
      <c r="F8872" t="s">
        <v>13</v>
      </c>
      <c r="G8872" t="s">
        <v>9648</v>
      </c>
      <c r="H8872" s="2">
        <v>44924.578694178243</v>
      </c>
      <c r="I8872" t="s">
        <v>323</v>
      </c>
      <c r="J8872" s="2">
        <v>44924.578694178243</v>
      </c>
      <c r="K8872" t="s">
        <v>323</v>
      </c>
      <c r="L8872" t="str">
        <f>VLOOKUP(C8872,ACCOUNT_MAPPING!A:C,3,FALSE)</f>
        <v>Landscaping</v>
      </c>
    </row>
    <row r="8873" spans="1:12" hidden="1">
      <c r="A8873">
        <v>99463</v>
      </c>
      <c r="B8873" t="s">
        <v>5237</v>
      </c>
      <c r="C8873">
        <v>50905000</v>
      </c>
      <c r="D8873" t="s">
        <v>17</v>
      </c>
      <c r="E8873" t="s">
        <v>13</v>
      </c>
      <c r="F8873" t="s">
        <v>13</v>
      </c>
      <c r="G8873" t="s">
        <v>9649</v>
      </c>
      <c r="H8873" s="2">
        <v>44923.426421412034</v>
      </c>
      <c r="I8873" t="s">
        <v>598</v>
      </c>
      <c r="J8873" s="2">
        <v>44923.426421412034</v>
      </c>
      <c r="K8873" t="s">
        <v>598</v>
      </c>
      <c r="L8873" t="str">
        <f>VLOOKUP(C8873,ACCOUNT_MAPPING!A:C,3,FALSE)</f>
        <v>Landscaping</v>
      </c>
    </row>
    <row r="8874" spans="1:12" hidden="1">
      <c r="A8874">
        <v>99488</v>
      </c>
      <c r="B8874" t="s">
        <v>599</v>
      </c>
      <c r="C8874">
        <v>50905000</v>
      </c>
      <c r="D8874" t="s">
        <v>17</v>
      </c>
      <c r="E8874" t="s">
        <v>13</v>
      </c>
      <c r="F8874" t="s">
        <v>13</v>
      </c>
      <c r="G8874" t="s">
        <v>9650</v>
      </c>
      <c r="H8874" s="2">
        <v>44924.658086805553</v>
      </c>
      <c r="I8874" t="s">
        <v>65</v>
      </c>
      <c r="J8874" s="2">
        <v>44924.658086805553</v>
      </c>
      <c r="K8874" t="s">
        <v>65</v>
      </c>
      <c r="L8874" t="str">
        <f>VLOOKUP(C8874,ACCOUNT_MAPPING!A:C,3,FALSE)</f>
        <v>Landscaping</v>
      </c>
    </row>
    <row r="8875" spans="1:12" hidden="1">
      <c r="A8875">
        <v>126150</v>
      </c>
      <c r="B8875" t="s">
        <v>390</v>
      </c>
      <c r="C8875">
        <v>50905000</v>
      </c>
      <c r="D8875" t="s">
        <v>17</v>
      </c>
      <c r="E8875" t="s">
        <v>13</v>
      </c>
      <c r="F8875" t="s">
        <v>13</v>
      </c>
      <c r="G8875" t="s">
        <v>9651</v>
      </c>
      <c r="H8875" s="2">
        <v>44876.648162650461</v>
      </c>
      <c r="I8875" t="s">
        <v>313</v>
      </c>
      <c r="J8875" s="2">
        <v>44876.648162650461</v>
      </c>
      <c r="K8875" t="s">
        <v>313</v>
      </c>
      <c r="L8875" t="str">
        <f>VLOOKUP(C8875,ACCOUNT_MAPPING!A:C,3,FALSE)</f>
        <v>Landscaping</v>
      </c>
    </row>
    <row r="8876" spans="1:12" hidden="1">
      <c r="A8876">
        <v>126076</v>
      </c>
      <c r="B8876" t="s">
        <v>331</v>
      </c>
      <c r="C8876">
        <v>50905000</v>
      </c>
      <c r="D8876" t="s">
        <v>17</v>
      </c>
      <c r="E8876" t="s">
        <v>13</v>
      </c>
      <c r="F8876" t="s">
        <v>13</v>
      </c>
      <c r="G8876" t="s">
        <v>9615</v>
      </c>
      <c r="H8876" s="2">
        <v>44925.443037384262</v>
      </c>
      <c r="I8876" t="s">
        <v>303</v>
      </c>
      <c r="J8876" s="2">
        <v>44925.443037384262</v>
      </c>
      <c r="K8876" t="s">
        <v>303</v>
      </c>
      <c r="L8876" t="str">
        <f>VLOOKUP(C8876,ACCOUNT_MAPPING!A:C,3,FALSE)</f>
        <v>Landscaping</v>
      </c>
    </row>
    <row r="8877" spans="1:12" hidden="1">
      <c r="A8877">
        <v>126157</v>
      </c>
      <c r="B8877" t="s">
        <v>5402</v>
      </c>
      <c r="C8877">
        <v>50905000</v>
      </c>
      <c r="D8877" t="s">
        <v>63</v>
      </c>
      <c r="E8877" t="s">
        <v>13</v>
      </c>
      <c r="F8877" t="s">
        <v>13</v>
      </c>
      <c r="G8877" t="s">
        <v>9652</v>
      </c>
      <c r="H8877" s="2">
        <v>44879.415320601853</v>
      </c>
      <c r="I8877" t="s">
        <v>405</v>
      </c>
      <c r="J8877" s="2">
        <v>44879.415320601853</v>
      </c>
      <c r="K8877" t="s">
        <v>405</v>
      </c>
      <c r="L8877" t="str">
        <f>VLOOKUP(C8877,ACCOUNT_MAPPING!A:C,3,FALSE)</f>
        <v>Landscaping</v>
      </c>
    </row>
    <row r="8878" spans="1:12" hidden="1">
      <c r="A8878">
        <v>126060</v>
      </c>
      <c r="B8878" t="s">
        <v>3138</v>
      </c>
      <c r="C8878">
        <v>50905000</v>
      </c>
      <c r="D8878" t="s">
        <v>63</v>
      </c>
      <c r="E8878" t="s">
        <v>13</v>
      </c>
      <c r="F8878" t="s">
        <v>13</v>
      </c>
      <c r="G8878" t="s">
        <v>9653</v>
      </c>
      <c r="H8878" s="2">
        <v>44875.689244988425</v>
      </c>
      <c r="I8878" t="s">
        <v>3140</v>
      </c>
      <c r="J8878" s="2">
        <v>44875.689244988425</v>
      </c>
      <c r="K8878" t="s">
        <v>3140</v>
      </c>
      <c r="L8878" t="str">
        <f>VLOOKUP(C8878,ACCOUNT_MAPPING!A:C,3,FALSE)</f>
        <v>Landscaping</v>
      </c>
    </row>
    <row r="8879" spans="1:12" hidden="1">
      <c r="A8879">
        <v>126086</v>
      </c>
      <c r="B8879" t="s">
        <v>382</v>
      </c>
      <c r="C8879">
        <v>50905000</v>
      </c>
      <c r="D8879" t="s">
        <v>17</v>
      </c>
      <c r="E8879" t="s">
        <v>13</v>
      </c>
      <c r="F8879" t="s">
        <v>13</v>
      </c>
      <c r="G8879" t="s">
        <v>9654</v>
      </c>
      <c r="H8879" s="2">
        <v>44914.66389340278</v>
      </c>
      <c r="I8879" t="s">
        <v>360</v>
      </c>
      <c r="J8879" s="2">
        <v>44914.66389340278</v>
      </c>
      <c r="K8879" t="s">
        <v>360</v>
      </c>
      <c r="L8879" t="str">
        <f>VLOOKUP(C8879,ACCOUNT_MAPPING!A:C,3,FALSE)</f>
        <v>Landscaping</v>
      </c>
    </row>
    <row r="8880" spans="1:12" hidden="1">
      <c r="A8880">
        <v>126093</v>
      </c>
      <c r="B8880" t="s">
        <v>9655</v>
      </c>
      <c r="C8880">
        <v>50905000</v>
      </c>
      <c r="D8880" t="s">
        <v>12</v>
      </c>
      <c r="E8880" t="s">
        <v>13</v>
      </c>
      <c r="F8880" t="s">
        <v>13</v>
      </c>
      <c r="G8880" t="s">
        <v>5538</v>
      </c>
      <c r="H8880" s="2">
        <v>45022.02605216435</v>
      </c>
      <c r="I8880" t="s">
        <v>363</v>
      </c>
      <c r="J8880" s="2">
        <v>45022.02605216435</v>
      </c>
      <c r="K8880" t="s">
        <v>363</v>
      </c>
      <c r="L8880" t="str">
        <f>VLOOKUP(C8880,ACCOUNT_MAPPING!A:C,3,FALSE)</f>
        <v>Landscaping</v>
      </c>
    </row>
    <row r="8881" spans="1:12" hidden="1">
      <c r="A8881">
        <v>126096</v>
      </c>
      <c r="B8881" t="s">
        <v>3691</v>
      </c>
      <c r="C8881">
        <v>50905000</v>
      </c>
      <c r="D8881" t="s">
        <v>63</v>
      </c>
      <c r="E8881" t="s">
        <v>13</v>
      </c>
      <c r="F8881" t="s">
        <v>13</v>
      </c>
      <c r="G8881" t="s">
        <v>9656</v>
      </c>
      <c r="H8881" s="2">
        <v>44888.499121678244</v>
      </c>
      <c r="I8881" t="s">
        <v>2125</v>
      </c>
      <c r="J8881" s="2">
        <v>44888.499121678244</v>
      </c>
      <c r="K8881" t="s">
        <v>2125</v>
      </c>
      <c r="L8881" t="str">
        <f>VLOOKUP(C8881,ACCOUNT_MAPPING!A:C,3,FALSE)</f>
        <v>Landscaping</v>
      </c>
    </row>
    <row r="8882" spans="1:12" hidden="1">
      <c r="A8882">
        <v>126185</v>
      </c>
      <c r="B8882" t="s">
        <v>3151</v>
      </c>
      <c r="C8882">
        <v>50905000</v>
      </c>
      <c r="D8882" t="s">
        <v>63</v>
      </c>
      <c r="E8882" t="s">
        <v>13</v>
      </c>
      <c r="F8882" t="s">
        <v>13</v>
      </c>
      <c r="G8882" t="s">
        <v>9657</v>
      </c>
      <c r="H8882" s="2">
        <v>44893.700462465276</v>
      </c>
      <c r="I8882" t="s">
        <v>2125</v>
      </c>
      <c r="J8882" s="2">
        <v>44893.700462465276</v>
      </c>
      <c r="K8882" t="s">
        <v>2125</v>
      </c>
      <c r="L8882" t="str">
        <f>VLOOKUP(C8882,ACCOUNT_MAPPING!A:C,3,FALSE)</f>
        <v>Landscaping</v>
      </c>
    </row>
    <row r="8883" spans="1:12" hidden="1">
      <c r="A8883">
        <v>126102</v>
      </c>
      <c r="B8883" t="s">
        <v>447</v>
      </c>
      <c r="C8883">
        <v>50905000</v>
      </c>
      <c r="D8883" t="s">
        <v>17</v>
      </c>
      <c r="E8883" t="s">
        <v>13</v>
      </c>
      <c r="F8883" t="s">
        <v>13</v>
      </c>
      <c r="G8883" t="s">
        <v>9658</v>
      </c>
      <c r="H8883" s="2">
        <v>44923.535550381945</v>
      </c>
      <c r="I8883" t="s">
        <v>347</v>
      </c>
      <c r="J8883" s="2">
        <v>44923.535550381945</v>
      </c>
      <c r="K8883" t="s">
        <v>347</v>
      </c>
      <c r="L8883" t="str">
        <f>VLOOKUP(C8883,ACCOUNT_MAPPING!A:C,3,FALSE)</f>
        <v>Landscaping</v>
      </c>
    </row>
    <row r="8884" spans="1:12" hidden="1">
      <c r="A8884">
        <v>126107</v>
      </c>
      <c r="B8884" t="s">
        <v>5540</v>
      </c>
      <c r="C8884">
        <v>50905000</v>
      </c>
      <c r="D8884" t="s">
        <v>63</v>
      </c>
      <c r="E8884" t="s">
        <v>13</v>
      </c>
      <c r="F8884" t="s">
        <v>13</v>
      </c>
      <c r="G8884" t="s">
        <v>9659</v>
      </c>
      <c r="H8884" s="2">
        <v>44875.672065775463</v>
      </c>
      <c r="I8884" t="s">
        <v>360</v>
      </c>
      <c r="J8884" s="2">
        <v>44875.672065775463</v>
      </c>
      <c r="K8884" t="s">
        <v>360</v>
      </c>
      <c r="L8884" t="str">
        <f>VLOOKUP(C8884,ACCOUNT_MAPPING!A:C,3,FALSE)</f>
        <v>Landscaping</v>
      </c>
    </row>
    <row r="8885" spans="1:12" hidden="1">
      <c r="A8885">
        <v>126073</v>
      </c>
      <c r="B8885" t="s">
        <v>327</v>
      </c>
      <c r="C8885">
        <v>50905000</v>
      </c>
      <c r="D8885" t="s">
        <v>17</v>
      </c>
      <c r="E8885" t="s">
        <v>13</v>
      </c>
      <c r="F8885" t="s">
        <v>13</v>
      </c>
      <c r="G8885" t="s">
        <v>9615</v>
      </c>
      <c r="H8885" s="2">
        <v>44922.684371990741</v>
      </c>
      <c r="I8885" t="s">
        <v>303</v>
      </c>
      <c r="J8885" s="2">
        <v>44922.684371990741</v>
      </c>
      <c r="K8885" t="s">
        <v>303</v>
      </c>
      <c r="L8885" t="str">
        <f>VLOOKUP(C8885,ACCOUNT_MAPPING!A:C,3,FALSE)</f>
        <v>Landscaping</v>
      </c>
    </row>
    <row r="8886" spans="1:12" hidden="1">
      <c r="A8886">
        <v>109790</v>
      </c>
      <c r="B8886" t="s">
        <v>316</v>
      </c>
      <c r="C8886">
        <v>50905000</v>
      </c>
      <c r="D8886" t="s">
        <v>17</v>
      </c>
      <c r="E8886" t="s">
        <v>13</v>
      </c>
      <c r="F8886" t="s">
        <v>13</v>
      </c>
      <c r="G8886" t="s">
        <v>9647</v>
      </c>
      <c r="H8886" s="2">
        <v>44929.374044293982</v>
      </c>
      <c r="I8886" t="s">
        <v>289</v>
      </c>
      <c r="J8886" s="2">
        <v>44929.374044293982</v>
      </c>
      <c r="K8886" t="s">
        <v>289</v>
      </c>
      <c r="L8886" t="str">
        <f>VLOOKUP(C8886,ACCOUNT_MAPPING!A:C,3,FALSE)</f>
        <v>Landscaping</v>
      </c>
    </row>
    <row r="8887" spans="1:12" hidden="1">
      <c r="A8887">
        <v>126074</v>
      </c>
      <c r="B8887" t="s">
        <v>301</v>
      </c>
      <c r="C8887">
        <v>50905000</v>
      </c>
      <c r="D8887" t="s">
        <v>17</v>
      </c>
      <c r="E8887" t="s">
        <v>13</v>
      </c>
      <c r="F8887" t="s">
        <v>13</v>
      </c>
      <c r="G8887" t="s">
        <v>9660</v>
      </c>
      <c r="H8887" s="2">
        <v>44922.713849652777</v>
      </c>
      <c r="I8887" t="s">
        <v>303</v>
      </c>
      <c r="J8887" s="2">
        <v>44922.713849652777</v>
      </c>
      <c r="K8887" t="s">
        <v>303</v>
      </c>
      <c r="L8887" t="str">
        <f>VLOOKUP(C8887,ACCOUNT_MAPPING!A:C,3,FALSE)</f>
        <v>Landscaping</v>
      </c>
    </row>
    <row r="8888" spans="1:12" hidden="1">
      <c r="A8888">
        <v>126199</v>
      </c>
      <c r="B8888" t="s">
        <v>1138</v>
      </c>
      <c r="C8888">
        <v>50905000</v>
      </c>
      <c r="D8888" t="s">
        <v>12</v>
      </c>
      <c r="E8888" t="s">
        <v>13</v>
      </c>
      <c r="F8888" t="s">
        <v>13</v>
      </c>
      <c r="G8888" t="s">
        <v>9661</v>
      </c>
      <c r="H8888" s="2">
        <v>45021.595281400463</v>
      </c>
      <c r="I8888" t="s">
        <v>1140</v>
      </c>
      <c r="J8888" s="2">
        <v>45021.595281400463</v>
      </c>
      <c r="K8888" t="s">
        <v>1140</v>
      </c>
      <c r="L8888" t="str">
        <f>VLOOKUP(C8888,ACCOUNT_MAPPING!A:C,3,FALSE)</f>
        <v>Landscaping</v>
      </c>
    </row>
    <row r="8889" spans="1:12" hidden="1">
      <c r="A8889">
        <v>111565</v>
      </c>
      <c r="B8889" t="s">
        <v>1350</v>
      </c>
      <c r="C8889">
        <v>50905000</v>
      </c>
      <c r="D8889" t="s">
        <v>17</v>
      </c>
      <c r="E8889" t="s">
        <v>13</v>
      </c>
      <c r="F8889" t="s">
        <v>13</v>
      </c>
      <c r="G8889" t="s">
        <v>9662</v>
      </c>
      <c r="H8889" s="2">
        <v>44914.726525231483</v>
      </c>
      <c r="I8889" t="s">
        <v>93</v>
      </c>
      <c r="J8889" s="2">
        <v>44914.726525231483</v>
      </c>
      <c r="K8889" t="s">
        <v>93</v>
      </c>
      <c r="L8889" t="str">
        <f>VLOOKUP(C8889,ACCOUNT_MAPPING!A:C,3,FALSE)</f>
        <v>Landscaping</v>
      </c>
    </row>
    <row r="8890" spans="1:12" hidden="1">
      <c r="A8890">
        <v>126132</v>
      </c>
      <c r="B8890" t="s">
        <v>373</v>
      </c>
      <c r="C8890">
        <v>50905000</v>
      </c>
      <c r="D8890" t="s">
        <v>63</v>
      </c>
      <c r="E8890" t="s">
        <v>13</v>
      </c>
      <c r="F8890" t="s">
        <v>13</v>
      </c>
      <c r="G8890" t="s">
        <v>9663</v>
      </c>
      <c r="H8890" s="2">
        <v>44879.459406215276</v>
      </c>
      <c r="I8890" t="s">
        <v>260</v>
      </c>
      <c r="J8890" s="2">
        <v>44879.459406215276</v>
      </c>
      <c r="K8890" t="s">
        <v>260</v>
      </c>
      <c r="L8890" t="str">
        <f>VLOOKUP(C8890,ACCOUNT_MAPPING!A:C,3,FALSE)</f>
        <v>Landscaping</v>
      </c>
    </row>
    <row r="8891" spans="1:12" hidden="1">
      <c r="A8891">
        <v>126039</v>
      </c>
      <c r="B8891" t="s">
        <v>3583</v>
      </c>
      <c r="C8891">
        <v>50905000</v>
      </c>
      <c r="D8891" t="s">
        <v>12</v>
      </c>
      <c r="E8891" t="s">
        <v>13</v>
      </c>
      <c r="F8891" t="s">
        <v>13</v>
      </c>
      <c r="G8891" t="s">
        <v>9664</v>
      </c>
      <c r="H8891" s="2">
        <v>45013.572134571761</v>
      </c>
      <c r="I8891" t="s">
        <v>3585</v>
      </c>
      <c r="J8891" s="2">
        <v>45013.572134571761</v>
      </c>
      <c r="K8891" t="s">
        <v>3585</v>
      </c>
      <c r="L8891" t="str">
        <f>VLOOKUP(C8891,ACCOUNT_MAPPING!A:C,3,FALSE)</f>
        <v>Landscaping</v>
      </c>
    </row>
    <row r="8892" spans="1:12" hidden="1">
      <c r="A8892">
        <v>126046</v>
      </c>
      <c r="B8892" t="s">
        <v>293</v>
      </c>
      <c r="C8892">
        <v>50905000</v>
      </c>
      <c r="D8892" t="s">
        <v>17</v>
      </c>
      <c r="E8892" t="s">
        <v>13</v>
      </c>
      <c r="F8892" t="s">
        <v>13</v>
      </c>
      <c r="G8892" t="s">
        <v>9665</v>
      </c>
      <c r="H8892" s="2">
        <v>44916.683878819444</v>
      </c>
      <c r="I8892" t="s">
        <v>295</v>
      </c>
      <c r="J8892" s="2">
        <v>44916.683878819444</v>
      </c>
      <c r="K8892" t="s">
        <v>295</v>
      </c>
      <c r="L8892" t="str">
        <f>VLOOKUP(C8892,ACCOUNT_MAPPING!A:C,3,FALSE)</f>
        <v>Landscaping</v>
      </c>
    </row>
    <row r="8893" spans="1:12" hidden="1">
      <c r="A8893">
        <v>126134</v>
      </c>
      <c r="B8893" t="s">
        <v>380</v>
      </c>
      <c r="C8893">
        <v>50905000</v>
      </c>
      <c r="D8893" t="s">
        <v>12</v>
      </c>
      <c r="E8893" t="s">
        <v>13</v>
      </c>
      <c r="F8893" t="s">
        <v>13</v>
      </c>
      <c r="G8893" t="s">
        <v>9666</v>
      </c>
      <c r="H8893" s="2">
        <v>45022.508349849537</v>
      </c>
      <c r="I8893" t="s">
        <v>260</v>
      </c>
      <c r="J8893" s="2">
        <v>45022.508349849537</v>
      </c>
      <c r="K8893" t="s">
        <v>260</v>
      </c>
      <c r="L8893" t="str">
        <f>VLOOKUP(C8893,ACCOUNT_MAPPING!A:C,3,FALSE)</f>
        <v>Landscaping</v>
      </c>
    </row>
    <row r="8894" spans="1:12" hidden="1">
      <c r="A8894">
        <v>126137</v>
      </c>
      <c r="B8894" t="s">
        <v>466</v>
      </c>
      <c r="C8894">
        <v>50905000</v>
      </c>
      <c r="D8894" t="s">
        <v>17</v>
      </c>
      <c r="E8894" t="s">
        <v>13</v>
      </c>
      <c r="F8894" t="s">
        <v>13</v>
      </c>
      <c r="G8894" t="s">
        <v>9667</v>
      </c>
      <c r="H8894" s="2">
        <v>44925.014245868057</v>
      </c>
      <c r="I8894" t="s">
        <v>323</v>
      </c>
      <c r="J8894" s="2">
        <v>44925.014245868057</v>
      </c>
      <c r="K8894" t="s">
        <v>323</v>
      </c>
      <c r="L8894" t="str">
        <f>VLOOKUP(C8894,ACCOUNT_MAPPING!A:C,3,FALSE)</f>
        <v>Landscaping</v>
      </c>
    </row>
    <row r="8895" spans="1:12" hidden="1">
      <c r="A8895">
        <v>126139</v>
      </c>
      <c r="B8895" t="s">
        <v>9131</v>
      </c>
      <c r="C8895">
        <v>50905000</v>
      </c>
      <c r="D8895" t="s">
        <v>63</v>
      </c>
      <c r="E8895" t="s">
        <v>13</v>
      </c>
      <c r="F8895" t="s">
        <v>13</v>
      </c>
      <c r="G8895" t="s">
        <v>9668</v>
      </c>
      <c r="H8895" s="2">
        <v>44875.636883101855</v>
      </c>
      <c r="I8895" t="s">
        <v>323</v>
      </c>
      <c r="J8895" s="2">
        <v>44875.636883101855</v>
      </c>
      <c r="K8895" t="s">
        <v>323</v>
      </c>
      <c r="L8895" t="str">
        <f>VLOOKUP(C8895,ACCOUNT_MAPPING!A:C,3,FALSE)</f>
        <v>Landscaping</v>
      </c>
    </row>
    <row r="8896" spans="1:12" hidden="1">
      <c r="A8896">
        <v>126142</v>
      </c>
      <c r="B8896" t="s">
        <v>5257</v>
      </c>
      <c r="C8896">
        <v>50905000</v>
      </c>
      <c r="D8896" t="s">
        <v>17</v>
      </c>
      <c r="E8896" t="s">
        <v>13</v>
      </c>
      <c r="F8896" t="s">
        <v>13</v>
      </c>
      <c r="G8896" t="s">
        <v>9669</v>
      </c>
      <c r="H8896" s="2">
        <v>44924.017249918979</v>
      </c>
      <c r="I8896" t="s">
        <v>323</v>
      </c>
      <c r="J8896" s="2">
        <v>44924.017249918979</v>
      </c>
      <c r="K8896" t="s">
        <v>323</v>
      </c>
      <c r="L8896" t="str">
        <f>VLOOKUP(C8896,ACCOUNT_MAPPING!A:C,3,FALSE)</f>
        <v>Landscaping</v>
      </c>
    </row>
    <row r="8897" spans="1:12" hidden="1">
      <c r="A8897">
        <v>126083</v>
      </c>
      <c r="B8897" t="s">
        <v>3632</v>
      </c>
      <c r="C8897">
        <v>50905000</v>
      </c>
      <c r="D8897" t="s">
        <v>63</v>
      </c>
      <c r="E8897" t="s">
        <v>13</v>
      </c>
      <c r="F8897" t="s">
        <v>13</v>
      </c>
      <c r="G8897" t="s">
        <v>9670</v>
      </c>
      <c r="H8897" s="2">
        <v>44887.624494131946</v>
      </c>
      <c r="I8897" t="s">
        <v>2125</v>
      </c>
      <c r="J8897" s="2">
        <v>44887.624494131946</v>
      </c>
      <c r="K8897" t="s">
        <v>2125</v>
      </c>
      <c r="L8897" t="str">
        <f>VLOOKUP(C8897,ACCOUNT_MAPPING!A:C,3,FALSE)</f>
        <v>Landscaping</v>
      </c>
    </row>
    <row r="8898" spans="1:12" hidden="1">
      <c r="A8898">
        <v>126149</v>
      </c>
      <c r="B8898" t="s">
        <v>474</v>
      </c>
      <c r="C8898">
        <v>50905000</v>
      </c>
      <c r="D8898" t="s">
        <v>17</v>
      </c>
      <c r="E8898" t="s">
        <v>13</v>
      </c>
      <c r="F8898" t="s">
        <v>13</v>
      </c>
      <c r="G8898" t="s">
        <v>9671</v>
      </c>
      <c r="H8898" s="2">
        <v>44876.615332986112</v>
      </c>
      <c r="I8898" t="s">
        <v>313</v>
      </c>
      <c r="J8898" s="2">
        <v>44876.615332986112</v>
      </c>
      <c r="K8898" t="s">
        <v>313</v>
      </c>
      <c r="L8898" t="str">
        <f>VLOOKUP(C8898,ACCOUNT_MAPPING!A:C,3,FALSE)</f>
        <v>Landscaping</v>
      </c>
    </row>
    <row r="8899" spans="1:12" hidden="1">
      <c r="A8899">
        <v>126089</v>
      </c>
      <c r="B8899" t="s">
        <v>5708</v>
      </c>
      <c r="C8899">
        <v>50905000</v>
      </c>
      <c r="D8899" t="s">
        <v>63</v>
      </c>
      <c r="E8899" t="s">
        <v>13</v>
      </c>
      <c r="F8899" t="s">
        <v>13</v>
      </c>
      <c r="G8899" t="s">
        <v>9672</v>
      </c>
      <c r="H8899" s="2">
        <v>44874.59112809028</v>
      </c>
      <c r="I8899" t="s">
        <v>360</v>
      </c>
      <c r="J8899" s="2">
        <v>44874.59112809028</v>
      </c>
      <c r="K8899" t="s">
        <v>360</v>
      </c>
      <c r="L8899" t="str">
        <f>VLOOKUP(C8899,ACCOUNT_MAPPING!A:C,3,FALSE)</f>
        <v>Landscaping</v>
      </c>
    </row>
    <row r="8900" spans="1:12" hidden="1">
      <c r="A8900">
        <v>126094</v>
      </c>
      <c r="B8900" t="s">
        <v>3130</v>
      </c>
      <c r="C8900">
        <v>50905000</v>
      </c>
      <c r="D8900" t="s">
        <v>63</v>
      </c>
      <c r="E8900" t="s">
        <v>13</v>
      </c>
      <c r="F8900" t="s">
        <v>13</v>
      </c>
      <c r="G8900" t="s">
        <v>9673</v>
      </c>
      <c r="H8900" s="2">
        <v>44887.664242905092</v>
      </c>
      <c r="I8900" t="s">
        <v>2125</v>
      </c>
      <c r="J8900" s="2">
        <v>44887.664242905092</v>
      </c>
      <c r="K8900" t="s">
        <v>2125</v>
      </c>
      <c r="L8900" t="str">
        <f>VLOOKUP(C8900,ACCOUNT_MAPPING!A:C,3,FALSE)</f>
        <v>Landscaping</v>
      </c>
    </row>
    <row r="8901" spans="1:12" hidden="1">
      <c r="A8901">
        <v>126224</v>
      </c>
      <c r="B8901" t="s">
        <v>442</v>
      </c>
      <c r="C8901">
        <v>50905000</v>
      </c>
      <c r="D8901" t="s">
        <v>12</v>
      </c>
      <c r="E8901" t="s">
        <v>13</v>
      </c>
      <c r="F8901" t="s">
        <v>13</v>
      </c>
      <c r="G8901" t="s">
        <v>9674</v>
      </c>
      <c r="H8901" s="2">
        <v>45021.572083564817</v>
      </c>
      <c r="I8901" t="s">
        <v>377</v>
      </c>
      <c r="J8901" s="2">
        <v>45021.572083564817</v>
      </c>
      <c r="K8901" t="s">
        <v>377</v>
      </c>
      <c r="L8901" t="str">
        <f>VLOOKUP(C8901,ACCOUNT_MAPPING!A:C,3,FALSE)</f>
        <v>Landscaping</v>
      </c>
    </row>
    <row r="8902" spans="1:12" hidden="1">
      <c r="A8902">
        <v>126228</v>
      </c>
      <c r="B8902" t="s">
        <v>494</v>
      </c>
      <c r="C8902">
        <v>50905000</v>
      </c>
      <c r="D8902" t="s">
        <v>12</v>
      </c>
      <c r="E8902" t="s">
        <v>13</v>
      </c>
      <c r="F8902" t="s">
        <v>13</v>
      </c>
      <c r="G8902" t="s">
        <v>9675</v>
      </c>
      <c r="H8902" s="2">
        <v>45021.698002430552</v>
      </c>
      <c r="I8902" t="s">
        <v>377</v>
      </c>
      <c r="J8902" s="2">
        <v>45021.698002430552</v>
      </c>
      <c r="K8902" t="s">
        <v>377</v>
      </c>
      <c r="L8902" t="str">
        <f>VLOOKUP(C8902,ACCOUNT_MAPPING!A:C,3,FALSE)</f>
        <v>Landscaping</v>
      </c>
    </row>
    <row r="8903" spans="1:12" hidden="1">
      <c r="A8903">
        <v>126230</v>
      </c>
      <c r="B8903" t="s">
        <v>444</v>
      </c>
      <c r="C8903">
        <v>50905000</v>
      </c>
      <c r="D8903" t="s">
        <v>63</v>
      </c>
      <c r="E8903" t="s">
        <v>13</v>
      </c>
      <c r="F8903" t="s">
        <v>13</v>
      </c>
      <c r="G8903" t="s">
        <v>9676</v>
      </c>
      <c r="H8903" s="2">
        <v>44879.420164930554</v>
      </c>
      <c r="I8903" t="s">
        <v>446</v>
      </c>
      <c r="J8903" s="2">
        <v>44879.420164930554</v>
      </c>
      <c r="K8903" t="s">
        <v>446</v>
      </c>
      <c r="L8903" t="str">
        <f>VLOOKUP(C8903,ACCOUNT_MAPPING!A:C,3,FALSE)</f>
        <v>Landscaping</v>
      </c>
    </row>
    <row r="8904" spans="1:12" hidden="1">
      <c r="A8904">
        <v>126097</v>
      </c>
      <c r="B8904" t="s">
        <v>5324</v>
      </c>
      <c r="C8904">
        <v>50905000</v>
      </c>
      <c r="D8904" t="s">
        <v>63</v>
      </c>
      <c r="E8904" t="s">
        <v>13</v>
      </c>
      <c r="F8904" t="s">
        <v>13</v>
      </c>
      <c r="G8904" t="s">
        <v>9677</v>
      </c>
      <c r="H8904" s="2">
        <v>44888.577932256943</v>
      </c>
      <c r="I8904" t="s">
        <v>2125</v>
      </c>
      <c r="J8904" s="2">
        <v>44888.577932256943</v>
      </c>
      <c r="K8904" t="s">
        <v>2125</v>
      </c>
      <c r="L8904" t="str">
        <f>VLOOKUP(C8904,ACCOUNT_MAPPING!A:C,3,FALSE)</f>
        <v>Landscaping</v>
      </c>
    </row>
    <row r="8905" spans="1:12" hidden="1">
      <c r="A8905">
        <v>126098</v>
      </c>
      <c r="B8905" t="s">
        <v>2123</v>
      </c>
      <c r="C8905">
        <v>50905000</v>
      </c>
      <c r="D8905" t="s">
        <v>63</v>
      </c>
      <c r="E8905" t="s">
        <v>13</v>
      </c>
      <c r="F8905" t="s">
        <v>13</v>
      </c>
      <c r="G8905" t="s">
        <v>9678</v>
      </c>
      <c r="H8905" s="2">
        <v>44893.65057322917</v>
      </c>
      <c r="I8905" t="s">
        <v>2125</v>
      </c>
      <c r="J8905" s="2">
        <v>44893.65057322917</v>
      </c>
      <c r="K8905" t="s">
        <v>2125</v>
      </c>
      <c r="L8905" t="str">
        <f>VLOOKUP(C8905,ACCOUNT_MAPPING!A:C,3,FALSE)</f>
        <v>Landscaping</v>
      </c>
    </row>
    <row r="8906" spans="1:12" hidden="1">
      <c r="A8906">
        <v>126103</v>
      </c>
      <c r="B8906" t="s">
        <v>392</v>
      </c>
      <c r="C8906">
        <v>50905000</v>
      </c>
      <c r="D8906" t="s">
        <v>17</v>
      </c>
      <c r="E8906" t="s">
        <v>13</v>
      </c>
      <c r="F8906" t="s">
        <v>13</v>
      </c>
      <c r="G8906" t="s">
        <v>9679</v>
      </c>
      <c r="H8906" s="2">
        <v>44914.514016631947</v>
      </c>
      <c r="I8906" t="s">
        <v>310</v>
      </c>
      <c r="J8906" s="2">
        <v>44914.514016631947</v>
      </c>
      <c r="K8906" t="s">
        <v>310</v>
      </c>
      <c r="L8906" t="str">
        <f>VLOOKUP(C8906,ACCOUNT_MAPPING!A:C,3,FALSE)</f>
        <v>Landscaping</v>
      </c>
    </row>
    <row r="8907" spans="1:12" hidden="1">
      <c r="A8907">
        <v>126235</v>
      </c>
      <c r="B8907" t="s">
        <v>394</v>
      </c>
      <c r="C8907">
        <v>50905000</v>
      </c>
      <c r="D8907" t="s">
        <v>12</v>
      </c>
      <c r="E8907" t="s">
        <v>13</v>
      </c>
      <c r="F8907" t="s">
        <v>13</v>
      </c>
      <c r="G8907" t="s">
        <v>9680</v>
      </c>
      <c r="H8907" s="2">
        <v>45015.457073611113</v>
      </c>
      <c r="I8907" t="s">
        <v>295</v>
      </c>
      <c r="J8907" s="2">
        <v>45015.457073611113</v>
      </c>
      <c r="K8907" t="s">
        <v>295</v>
      </c>
      <c r="L8907" t="str">
        <f>VLOOKUP(C8907,ACCOUNT_MAPPING!A:C,3,FALSE)</f>
        <v>Landscaping</v>
      </c>
    </row>
    <row r="8908" spans="1:12" hidden="1">
      <c r="A8908">
        <v>126236</v>
      </c>
      <c r="B8908" t="s">
        <v>5331</v>
      </c>
      <c r="C8908">
        <v>50905000</v>
      </c>
      <c r="D8908" t="s">
        <v>63</v>
      </c>
      <c r="E8908" t="s">
        <v>13</v>
      </c>
      <c r="F8908" t="s">
        <v>13</v>
      </c>
      <c r="G8908" t="s">
        <v>9681</v>
      </c>
      <c r="H8908" s="2">
        <v>44875.581147141202</v>
      </c>
      <c r="I8908" t="s">
        <v>360</v>
      </c>
      <c r="J8908" s="2">
        <v>44875.581147141202</v>
      </c>
      <c r="K8908" t="s">
        <v>360</v>
      </c>
      <c r="L8908" t="str">
        <f>VLOOKUP(C8908,ACCOUNT_MAPPING!A:C,3,FALSE)</f>
        <v>Landscaping</v>
      </c>
    </row>
    <row r="8909" spans="1:12" hidden="1">
      <c r="A8909">
        <v>126158</v>
      </c>
      <c r="B8909" t="s">
        <v>5721</v>
      </c>
      <c r="C8909">
        <v>50905000</v>
      </c>
      <c r="D8909" t="s">
        <v>63</v>
      </c>
      <c r="E8909" t="s">
        <v>13</v>
      </c>
      <c r="F8909" t="s">
        <v>13</v>
      </c>
      <c r="G8909" t="s">
        <v>9682</v>
      </c>
      <c r="H8909" s="2">
        <v>44876.647620335651</v>
      </c>
      <c r="I8909" t="s">
        <v>405</v>
      </c>
      <c r="J8909" s="2">
        <v>44876.647620335651</v>
      </c>
      <c r="K8909" t="s">
        <v>405</v>
      </c>
      <c r="L8909" t="str">
        <f>VLOOKUP(C8909,ACCOUNT_MAPPING!A:C,3,FALSE)</f>
        <v>Landscaping</v>
      </c>
    </row>
    <row r="8910" spans="1:12" hidden="1">
      <c r="A8910">
        <v>126109</v>
      </c>
      <c r="B8910" t="s">
        <v>366</v>
      </c>
      <c r="C8910">
        <v>50905000</v>
      </c>
      <c r="D8910" t="s">
        <v>63</v>
      </c>
      <c r="E8910" t="s">
        <v>13</v>
      </c>
      <c r="F8910" t="s">
        <v>13</v>
      </c>
      <c r="G8910" t="s">
        <v>9683</v>
      </c>
      <c r="H8910" s="2">
        <v>44875.753631631946</v>
      </c>
      <c r="I8910" t="s">
        <v>360</v>
      </c>
      <c r="J8910" s="2">
        <v>44875.753631631946</v>
      </c>
      <c r="K8910" t="s">
        <v>360</v>
      </c>
      <c r="L8910" t="str">
        <f>VLOOKUP(C8910,ACCOUNT_MAPPING!A:C,3,FALSE)</f>
        <v>Landscaping</v>
      </c>
    </row>
    <row r="8911" spans="1:12" hidden="1">
      <c r="A8911">
        <v>126111</v>
      </c>
      <c r="B8911" t="s">
        <v>5335</v>
      </c>
      <c r="C8911">
        <v>50905000</v>
      </c>
      <c r="D8911" t="s">
        <v>17</v>
      </c>
      <c r="E8911" t="s">
        <v>13</v>
      </c>
      <c r="F8911" t="s">
        <v>13</v>
      </c>
      <c r="G8911" t="s">
        <v>9684</v>
      </c>
      <c r="H8911" s="2">
        <v>44914.650077233797</v>
      </c>
      <c r="I8911" t="s">
        <v>310</v>
      </c>
      <c r="J8911" s="2">
        <v>44914.650077233797</v>
      </c>
      <c r="K8911" t="s">
        <v>310</v>
      </c>
      <c r="L8911" t="str">
        <f>VLOOKUP(C8911,ACCOUNT_MAPPING!A:C,3,FALSE)</f>
        <v>Landscaping</v>
      </c>
    </row>
    <row r="8912" spans="1:12" hidden="1">
      <c r="A8912">
        <v>126120</v>
      </c>
      <c r="B8912" t="s">
        <v>311</v>
      </c>
      <c r="C8912">
        <v>50905000</v>
      </c>
      <c r="D8912" t="s">
        <v>12</v>
      </c>
      <c r="E8912" t="s">
        <v>13</v>
      </c>
      <c r="F8912" t="s">
        <v>13</v>
      </c>
      <c r="G8912" t="s">
        <v>9685</v>
      </c>
      <c r="H8912" s="2">
        <v>45021.74309733796</v>
      </c>
      <c r="I8912" t="s">
        <v>313</v>
      </c>
      <c r="J8912" s="2">
        <v>45021.74309733796</v>
      </c>
      <c r="K8912" t="s">
        <v>313</v>
      </c>
      <c r="L8912" t="str">
        <f>VLOOKUP(C8912,ACCOUNT_MAPPING!A:C,3,FALSE)</f>
        <v>Landscaping</v>
      </c>
    </row>
    <row r="8913" spans="1:12" hidden="1">
      <c r="A8913">
        <v>126191</v>
      </c>
      <c r="B8913" t="s">
        <v>8401</v>
      </c>
      <c r="C8913">
        <v>50905000</v>
      </c>
      <c r="D8913" t="s">
        <v>63</v>
      </c>
      <c r="E8913" t="s">
        <v>13</v>
      </c>
      <c r="F8913" t="s">
        <v>13</v>
      </c>
      <c r="G8913" t="s">
        <v>9686</v>
      </c>
      <c r="H8913" s="2">
        <v>44875.525954861114</v>
      </c>
      <c r="I8913" t="s">
        <v>360</v>
      </c>
      <c r="J8913" s="2">
        <v>44875.525954861114</v>
      </c>
      <c r="K8913" t="s">
        <v>360</v>
      </c>
      <c r="L8913" t="str">
        <f>VLOOKUP(C8913,ACCOUNT_MAPPING!A:C,3,FALSE)</f>
        <v>Landscaping</v>
      </c>
    </row>
    <row r="8914" spans="1:12" hidden="1">
      <c r="A8914">
        <v>126127</v>
      </c>
      <c r="B8914" t="s">
        <v>418</v>
      </c>
      <c r="C8914">
        <v>50905000</v>
      </c>
      <c r="D8914" t="s">
        <v>17</v>
      </c>
      <c r="E8914" t="s">
        <v>13</v>
      </c>
      <c r="F8914" t="s">
        <v>13</v>
      </c>
      <c r="G8914" t="s">
        <v>9687</v>
      </c>
      <c r="H8914" s="2">
        <v>44923.510970173615</v>
      </c>
      <c r="I8914" t="s">
        <v>323</v>
      </c>
      <c r="J8914" s="2">
        <v>44923.510970173615</v>
      </c>
      <c r="K8914" t="s">
        <v>323</v>
      </c>
      <c r="L8914" t="str">
        <f>VLOOKUP(C8914,ACCOUNT_MAPPING!A:C,3,FALSE)</f>
        <v>Landscaping</v>
      </c>
    </row>
    <row r="8915" spans="1:12" hidden="1">
      <c r="A8915">
        <v>126195</v>
      </c>
      <c r="B8915" t="s">
        <v>5280</v>
      </c>
      <c r="C8915">
        <v>50905000</v>
      </c>
      <c r="D8915" t="s">
        <v>12</v>
      </c>
      <c r="E8915" t="s">
        <v>13</v>
      </c>
      <c r="F8915" t="s">
        <v>13</v>
      </c>
      <c r="G8915" t="s">
        <v>9688</v>
      </c>
      <c r="H8915" s="2">
        <v>45021.895567129628</v>
      </c>
      <c r="I8915" t="s">
        <v>5206</v>
      </c>
      <c r="J8915" s="2">
        <v>45021.895567129628</v>
      </c>
      <c r="K8915" t="s">
        <v>5206</v>
      </c>
      <c r="L8915" t="str">
        <f>VLOOKUP(C8915,ACCOUNT_MAPPING!A:C,3,FALSE)</f>
        <v>Landscaping</v>
      </c>
    </row>
    <row r="8916" spans="1:12" hidden="1">
      <c r="A8916">
        <v>126078</v>
      </c>
      <c r="B8916" t="s">
        <v>339</v>
      </c>
      <c r="C8916">
        <v>50905000</v>
      </c>
      <c r="D8916" t="s">
        <v>17</v>
      </c>
      <c r="E8916" t="s">
        <v>13</v>
      </c>
      <c r="F8916" t="s">
        <v>13</v>
      </c>
      <c r="G8916" t="s">
        <v>9615</v>
      </c>
      <c r="H8916" s="2">
        <v>44925.542264432872</v>
      </c>
      <c r="I8916" t="s">
        <v>303</v>
      </c>
      <c r="J8916" s="2">
        <v>44925.542264432872</v>
      </c>
      <c r="K8916" t="s">
        <v>303</v>
      </c>
      <c r="L8916" t="str">
        <f>VLOOKUP(C8916,ACCOUNT_MAPPING!A:C,3,FALSE)</f>
        <v>Landscaping</v>
      </c>
    </row>
    <row r="8917" spans="1:12" hidden="1">
      <c r="A8917">
        <v>126133</v>
      </c>
      <c r="B8917" t="s">
        <v>426</v>
      </c>
      <c r="C8917">
        <v>50905000</v>
      </c>
      <c r="D8917" t="s">
        <v>12</v>
      </c>
      <c r="E8917" t="s">
        <v>13</v>
      </c>
      <c r="F8917" t="s">
        <v>13</v>
      </c>
      <c r="G8917" t="s">
        <v>9689</v>
      </c>
      <c r="H8917" s="2">
        <v>45016.110880127315</v>
      </c>
      <c r="I8917" t="s">
        <v>323</v>
      </c>
      <c r="J8917" s="2">
        <v>45016.110880127315</v>
      </c>
      <c r="K8917" t="s">
        <v>323</v>
      </c>
      <c r="L8917" t="str">
        <f>VLOOKUP(C8917,ACCOUNT_MAPPING!A:C,3,FALSE)</f>
        <v>Landscaping</v>
      </c>
    </row>
    <row r="8918" spans="1:12" hidden="1">
      <c r="A8918">
        <v>126140</v>
      </c>
      <c r="B8918" t="s">
        <v>9690</v>
      </c>
      <c r="C8918">
        <v>50905000</v>
      </c>
      <c r="D8918" t="s">
        <v>17</v>
      </c>
      <c r="E8918" t="s">
        <v>13</v>
      </c>
      <c r="F8918" t="s">
        <v>13</v>
      </c>
      <c r="G8918" t="s">
        <v>9691</v>
      </c>
      <c r="H8918" s="2">
        <v>44923.968102349536</v>
      </c>
      <c r="I8918" t="s">
        <v>323</v>
      </c>
      <c r="J8918" s="2">
        <v>44923.968102349536</v>
      </c>
      <c r="K8918" t="s">
        <v>323</v>
      </c>
      <c r="L8918" t="str">
        <f>VLOOKUP(C8918,ACCOUNT_MAPPING!A:C,3,FALSE)</f>
        <v>Landscaping</v>
      </c>
    </row>
    <row r="8919" spans="1:12" hidden="1">
      <c r="A8919">
        <v>126143</v>
      </c>
      <c r="B8919" t="s">
        <v>329</v>
      </c>
      <c r="C8919">
        <v>50905000</v>
      </c>
      <c r="D8919" t="s">
        <v>17</v>
      </c>
      <c r="E8919" t="s">
        <v>13</v>
      </c>
      <c r="F8919" t="s">
        <v>13</v>
      </c>
      <c r="G8919" t="s">
        <v>9692</v>
      </c>
      <c r="H8919" s="2">
        <v>44924.085895520831</v>
      </c>
      <c r="I8919" t="s">
        <v>323</v>
      </c>
      <c r="J8919" s="2">
        <v>44924.085895520831</v>
      </c>
      <c r="K8919" t="s">
        <v>323</v>
      </c>
      <c r="L8919" t="str">
        <f>VLOOKUP(C8919,ACCOUNT_MAPPING!A:C,3,FALSE)</f>
        <v>Landscaping</v>
      </c>
    </row>
    <row r="8920" spans="1:12" hidden="1">
      <c r="A8920">
        <v>126144</v>
      </c>
      <c r="B8920" t="s">
        <v>384</v>
      </c>
      <c r="C8920">
        <v>50905000</v>
      </c>
      <c r="D8920" t="s">
        <v>17</v>
      </c>
      <c r="E8920" t="s">
        <v>13</v>
      </c>
      <c r="F8920" t="s">
        <v>13</v>
      </c>
      <c r="G8920" t="s">
        <v>9693</v>
      </c>
      <c r="H8920" s="2">
        <v>44924.773790937499</v>
      </c>
      <c r="I8920" t="s">
        <v>323</v>
      </c>
      <c r="J8920" s="2">
        <v>44924.773790937499</v>
      </c>
      <c r="K8920" t="s">
        <v>323</v>
      </c>
      <c r="L8920" t="str">
        <f>VLOOKUP(C8920,ACCOUNT_MAPPING!A:C,3,FALSE)</f>
        <v>Landscaping</v>
      </c>
    </row>
    <row r="8921" spans="1:12" hidden="1">
      <c r="A8921">
        <v>126208</v>
      </c>
      <c r="B8921" t="s">
        <v>485</v>
      </c>
      <c r="C8921">
        <v>50905000</v>
      </c>
      <c r="D8921" t="s">
        <v>17</v>
      </c>
      <c r="E8921" t="s">
        <v>13</v>
      </c>
      <c r="F8921" t="s">
        <v>13</v>
      </c>
      <c r="G8921" t="s">
        <v>9694</v>
      </c>
      <c r="H8921" s="2">
        <v>44925.118975810183</v>
      </c>
      <c r="I8921" t="s">
        <v>323</v>
      </c>
      <c r="J8921" s="2">
        <v>44925.118975810183</v>
      </c>
      <c r="K8921" t="s">
        <v>323</v>
      </c>
      <c r="L8921" t="str">
        <f>VLOOKUP(C8921,ACCOUNT_MAPPING!A:C,3,FALSE)</f>
        <v>Landscaping</v>
      </c>
    </row>
    <row r="8922" spans="1:12" hidden="1">
      <c r="A8922">
        <v>126214</v>
      </c>
      <c r="B8922" t="s">
        <v>488</v>
      </c>
      <c r="C8922">
        <v>50905000</v>
      </c>
      <c r="D8922" t="s">
        <v>12</v>
      </c>
      <c r="E8922" t="s">
        <v>13</v>
      </c>
      <c r="F8922" t="s">
        <v>13</v>
      </c>
      <c r="G8922" t="s">
        <v>9695</v>
      </c>
      <c r="H8922" s="2">
        <v>45020.875725150465</v>
      </c>
      <c r="I8922" t="s">
        <v>459</v>
      </c>
      <c r="J8922" s="2">
        <v>45020.875725150465</v>
      </c>
      <c r="K8922" t="s">
        <v>459</v>
      </c>
      <c r="L8922" t="str">
        <f>VLOOKUP(C8922,ACCOUNT_MAPPING!A:C,3,FALSE)</f>
        <v>Landscaping</v>
      </c>
    </row>
    <row r="8923" spans="1:12" hidden="1">
      <c r="A8923">
        <v>126222</v>
      </c>
      <c r="B8923" t="s">
        <v>460</v>
      </c>
      <c r="C8923">
        <v>50905000</v>
      </c>
      <c r="D8923" t="s">
        <v>17</v>
      </c>
      <c r="E8923" t="s">
        <v>13</v>
      </c>
      <c r="F8923" t="s">
        <v>13</v>
      </c>
      <c r="G8923" t="s">
        <v>9696</v>
      </c>
      <c r="H8923" s="2">
        <v>44923.81645648148</v>
      </c>
      <c r="I8923" t="s">
        <v>462</v>
      </c>
      <c r="J8923" s="2">
        <v>44923.81645648148</v>
      </c>
      <c r="K8923" t="s">
        <v>462</v>
      </c>
      <c r="L8923" t="str">
        <f>VLOOKUP(C8923,ACCOUNT_MAPPING!A:C,3,FALSE)</f>
        <v>Landscaping</v>
      </c>
    </row>
    <row r="8924" spans="1:12" hidden="1">
      <c r="A8924">
        <v>126145</v>
      </c>
      <c r="B8924" t="s">
        <v>2147</v>
      </c>
      <c r="C8924">
        <v>50905000</v>
      </c>
      <c r="D8924" t="s">
        <v>17</v>
      </c>
      <c r="E8924" t="s">
        <v>13</v>
      </c>
      <c r="F8924" t="s">
        <v>13</v>
      </c>
      <c r="G8924" t="s">
        <v>9697</v>
      </c>
      <c r="H8924" s="2">
        <v>44924.133655474536</v>
      </c>
      <c r="I8924" t="s">
        <v>323</v>
      </c>
      <c r="J8924" s="2">
        <v>44924.133655474536</v>
      </c>
      <c r="K8924" t="s">
        <v>323</v>
      </c>
      <c r="L8924" t="str">
        <f>VLOOKUP(C8924,ACCOUNT_MAPPING!A:C,3,FALSE)</f>
        <v>Landscaping</v>
      </c>
    </row>
    <row r="8925" spans="1:12" hidden="1">
      <c r="A8925">
        <v>126146</v>
      </c>
      <c r="B8925" t="s">
        <v>470</v>
      </c>
      <c r="C8925">
        <v>50905000</v>
      </c>
      <c r="D8925" t="s">
        <v>17</v>
      </c>
      <c r="E8925" t="s">
        <v>13</v>
      </c>
      <c r="F8925" t="s">
        <v>13</v>
      </c>
      <c r="G8925" t="s">
        <v>9698</v>
      </c>
      <c r="H8925" s="2">
        <v>44925.04623028935</v>
      </c>
      <c r="I8925" t="s">
        <v>323</v>
      </c>
      <c r="J8925" s="2">
        <v>44925.04623028935</v>
      </c>
      <c r="K8925" t="s">
        <v>323</v>
      </c>
      <c r="L8925" t="str">
        <f>VLOOKUP(C8925,ACCOUNT_MAPPING!A:C,3,FALSE)</f>
        <v>Landscaping</v>
      </c>
    </row>
    <row r="8926" spans="1:12" hidden="1">
      <c r="A8926">
        <v>126225</v>
      </c>
      <c r="B8926" t="s">
        <v>386</v>
      </c>
      <c r="C8926">
        <v>50905000</v>
      </c>
      <c r="D8926" t="s">
        <v>12</v>
      </c>
      <c r="E8926" t="s">
        <v>13</v>
      </c>
      <c r="F8926" t="s">
        <v>13</v>
      </c>
      <c r="G8926" t="s">
        <v>9699</v>
      </c>
      <c r="H8926" s="2">
        <v>45012.792034108796</v>
      </c>
      <c r="I8926" t="s">
        <v>377</v>
      </c>
      <c r="J8926" s="2">
        <v>45012.792034108796</v>
      </c>
      <c r="K8926" t="s">
        <v>377</v>
      </c>
      <c r="L8926" t="str">
        <f>VLOOKUP(C8926,ACCOUNT_MAPPING!A:C,3,FALSE)</f>
        <v>Landscaping</v>
      </c>
    </row>
    <row r="8927" spans="1:12" hidden="1">
      <c r="A8927">
        <v>126226</v>
      </c>
      <c r="B8927" t="s">
        <v>388</v>
      </c>
      <c r="C8927">
        <v>50905000</v>
      </c>
      <c r="D8927" t="s">
        <v>12</v>
      </c>
      <c r="E8927" t="s">
        <v>13</v>
      </c>
      <c r="F8927" t="s">
        <v>13</v>
      </c>
      <c r="G8927" t="s">
        <v>9700</v>
      </c>
      <c r="H8927" s="2">
        <v>45021.692032719904</v>
      </c>
      <c r="I8927" t="s">
        <v>377</v>
      </c>
      <c r="J8927" s="2">
        <v>45021.692032719904</v>
      </c>
      <c r="K8927" t="s">
        <v>377</v>
      </c>
      <c r="L8927" t="str">
        <f>VLOOKUP(C8927,ACCOUNT_MAPPING!A:C,3,FALSE)</f>
        <v>Landscaping</v>
      </c>
    </row>
    <row r="8928" spans="1:12" hidden="1">
      <c r="A8928">
        <v>126229</v>
      </c>
      <c r="B8928" t="s">
        <v>443</v>
      </c>
      <c r="C8928">
        <v>50905000</v>
      </c>
      <c r="D8928" t="s">
        <v>12</v>
      </c>
      <c r="E8928" t="s">
        <v>13</v>
      </c>
      <c r="F8928" t="s">
        <v>13</v>
      </c>
      <c r="G8928" t="s">
        <v>9675</v>
      </c>
      <c r="H8928" s="2">
        <v>45021.702715937499</v>
      </c>
      <c r="I8928" t="s">
        <v>377</v>
      </c>
      <c r="J8928" s="2">
        <v>45021.702715937499</v>
      </c>
      <c r="K8928" t="s">
        <v>377</v>
      </c>
      <c r="L8928" t="str">
        <f>VLOOKUP(C8928,ACCOUNT_MAPPING!A:C,3,FALSE)</f>
        <v>Landscaping</v>
      </c>
    </row>
    <row r="8929" spans="1:12" hidden="1">
      <c r="A8929">
        <v>126188</v>
      </c>
      <c r="B8929" t="s">
        <v>5347</v>
      </c>
      <c r="C8929">
        <v>50905000</v>
      </c>
      <c r="D8929" t="s">
        <v>63</v>
      </c>
      <c r="E8929" t="s">
        <v>13</v>
      </c>
      <c r="F8929" t="s">
        <v>13</v>
      </c>
      <c r="G8929" t="s">
        <v>9701</v>
      </c>
      <c r="H8929" s="2">
        <v>44875.498445833335</v>
      </c>
      <c r="I8929" t="s">
        <v>360</v>
      </c>
      <c r="J8929" s="2">
        <v>44875.498445833335</v>
      </c>
      <c r="K8929" t="s">
        <v>360</v>
      </c>
      <c r="L8929" t="str">
        <f>VLOOKUP(C8929,ACCOUNT_MAPPING!A:C,3,FALSE)</f>
        <v>Landscaping</v>
      </c>
    </row>
    <row r="8930" spans="1:12" hidden="1">
      <c r="A8930">
        <v>126100</v>
      </c>
      <c r="B8930" t="s">
        <v>9702</v>
      </c>
      <c r="C8930">
        <v>50905000</v>
      </c>
      <c r="D8930" t="s">
        <v>63</v>
      </c>
      <c r="E8930" t="s">
        <v>13</v>
      </c>
      <c r="F8930" t="s">
        <v>13</v>
      </c>
      <c r="G8930" t="s">
        <v>9703</v>
      </c>
      <c r="H8930" s="2">
        <v>44893.675239386575</v>
      </c>
      <c r="I8930" t="s">
        <v>2125</v>
      </c>
      <c r="J8930" s="2">
        <v>44893.675239386575</v>
      </c>
      <c r="K8930" t="s">
        <v>2125</v>
      </c>
      <c r="L8930" t="str">
        <f>VLOOKUP(C8930,ACCOUNT_MAPPING!A:C,3,FALSE)</f>
        <v>Landscaping</v>
      </c>
    </row>
    <row r="8931" spans="1:12" hidden="1">
      <c r="A8931">
        <v>126197</v>
      </c>
      <c r="B8931" t="s">
        <v>5349</v>
      </c>
      <c r="C8931">
        <v>50905000</v>
      </c>
      <c r="D8931" t="s">
        <v>63</v>
      </c>
      <c r="E8931" t="s">
        <v>13</v>
      </c>
      <c r="F8931" t="s">
        <v>13</v>
      </c>
      <c r="G8931" t="s">
        <v>9704</v>
      </c>
      <c r="H8931" s="2">
        <v>44875.834881678238</v>
      </c>
      <c r="I8931" t="s">
        <v>5206</v>
      </c>
      <c r="J8931" s="2">
        <v>44875.834881678238</v>
      </c>
      <c r="K8931" t="s">
        <v>5206</v>
      </c>
      <c r="L8931" t="str">
        <f>VLOOKUP(C8931,ACCOUNT_MAPPING!A:C,3,FALSE)</f>
        <v>Landscaping</v>
      </c>
    </row>
    <row r="8932" spans="1:12" hidden="1">
      <c r="A8932">
        <v>126200</v>
      </c>
      <c r="B8932" t="s">
        <v>432</v>
      </c>
      <c r="C8932">
        <v>50905000</v>
      </c>
      <c r="D8932" t="s">
        <v>12</v>
      </c>
      <c r="E8932" t="s">
        <v>13</v>
      </c>
      <c r="F8932" t="s">
        <v>13</v>
      </c>
      <c r="G8932" t="s">
        <v>9705</v>
      </c>
      <c r="H8932" s="2">
        <v>45021.816722071759</v>
      </c>
      <c r="I8932" t="s">
        <v>434</v>
      </c>
      <c r="J8932" s="2">
        <v>45021.816722071759</v>
      </c>
      <c r="K8932" t="s">
        <v>434</v>
      </c>
      <c r="L8932" t="str">
        <f>VLOOKUP(C8932,ACCOUNT_MAPPING!A:C,3,FALSE)</f>
        <v>Landscaping</v>
      </c>
    </row>
    <row r="8933" spans="1:12" hidden="1">
      <c r="A8933">
        <v>126203</v>
      </c>
      <c r="B8933" t="s">
        <v>375</v>
      </c>
      <c r="C8933">
        <v>50905000</v>
      </c>
      <c r="D8933" t="s">
        <v>12</v>
      </c>
      <c r="E8933" t="s">
        <v>13</v>
      </c>
      <c r="F8933" t="s">
        <v>13</v>
      </c>
      <c r="G8933" t="s">
        <v>9675</v>
      </c>
      <c r="H8933" s="2">
        <v>45021.572326701389</v>
      </c>
      <c r="I8933" t="s">
        <v>377</v>
      </c>
      <c r="J8933" s="2">
        <v>45021.572326701389</v>
      </c>
      <c r="K8933" t="s">
        <v>377</v>
      </c>
      <c r="L8933" t="str">
        <f>VLOOKUP(C8933,ACCOUNT_MAPPING!A:C,3,FALSE)</f>
        <v>Landscaping</v>
      </c>
    </row>
    <row r="8934" spans="1:12" hidden="1">
      <c r="A8934">
        <v>126205</v>
      </c>
      <c r="B8934" t="s">
        <v>1131</v>
      </c>
      <c r="C8934">
        <v>50905000</v>
      </c>
      <c r="D8934" t="s">
        <v>17</v>
      </c>
      <c r="E8934" t="s">
        <v>13</v>
      </c>
      <c r="F8934" t="s">
        <v>13</v>
      </c>
      <c r="G8934" t="s">
        <v>9706</v>
      </c>
      <c r="H8934" s="2">
        <v>44929.467937071757</v>
      </c>
      <c r="I8934" t="s">
        <v>300</v>
      </c>
      <c r="J8934" s="2">
        <v>44929.467937071757</v>
      </c>
      <c r="K8934" t="s">
        <v>300</v>
      </c>
      <c r="L8934" t="str">
        <f>VLOOKUP(C8934,ACCOUNT_MAPPING!A:C,3,FALSE)</f>
        <v>Landscaping</v>
      </c>
    </row>
    <row r="8935" spans="1:12" hidden="1">
      <c r="A8935">
        <v>126119</v>
      </c>
      <c r="B8935" t="s">
        <v>3144</v>
      </c>
      <c r="C8935">
        <v>50905000</v>
      </c>
      <c r="D8935" t="s">
        <v>12</v>
      </c>
      <c r="E8935" t="s">
        <v>13</v>
      </c>
      <c r="F8935" t="s">
        <v>13</v>
      </c>
      <c r="G8935" t="s">
        <v>9707</v>
      </c>
      <c r="H8935" s="2">
        <v>45014.708348726854</v>
      </c>
      <c r="I8935" t="s">
        <v>313</v>
      </c>
      <c r="J8935" s="2">
        <v>45014.708348726854</v>
      </c>
      <c r="K8935" t="s">
        <v>313</v>
      </c>
      <c r="L8935" t="str">
        <f>VLOOKUP(C8935,ACCOUNT_MAPPING!A:C,3,FALSE)</f>
        <v>Landscaping</v>
      </c>
    </row>
    <row r="8936" spans="1:12" hidden="1">
      <c r="A8936">
        <v>126251</v>
      </c>
      <c r="B8936" t="s">
        <v>5305</v>
      </c>
      <c r="C8936">
        <v>50905000</v>
      </c>
      <c r="D8936" t="s">
        <v>63</v>
      </c>
      <c r="E8936" t="s">
        <v>13</v>
      </c>
      <c r="F8936" t="s">
        <v>13</v>
      </c>
      <c r="G8936" t="s">
        <v>9708</v>
      </c>
      <c r="H8936" s="2">
        <v>44925.590857291667</v>
      </c>
      <c r="I8936" t="s">
        <v>415</v>
      </c>
      <c r="J8936" s="2">
        <v>44925.590857291667</v>
      </c>
      <c r="K8936" t="s">
        <v>415</v>
      </c>
      <c r="L8936" t="str">
        <f>VLOOKUP(C8936,ACCOUNT_MAPPING!A:C,3,FALSE)</f>
        <v>Landscaping</v>
      </c>
    </row>
    <row r="8937" spans="1:12" hidden="1">
      <c r="A8937">
        <v>126121</v>
      </c>
      <c r="B8937" t="s">
        <v>454</v>
      </c>
      <c r="C8937">
        <v>50905000</v>
      </c>
      <c r="D8937" t="s">
        <v>17</v>
      </c>
      <c r="E8937" t="s">
        <v>13</v>
      </c>
      <c r="F8937" t="s">
        <v>13</v>
      </c>
      <c r="G8937" t="s">
        <v>9709</v>
      </c>
      <c r="H8937" s="2">
        <v>44925.082262615739</v>
      </c>
      <c r="I8937" t="s">
        <v>323</v>
      </c>
      <c r="J8937" s="2">
        <v>44925.082262615739</v>
      </c>
      <c r="K8937" t="s">
        <v>323</v>
      </c>
      <c r="L8937" t="str">
        <f>VLOOKUP(C8937,ACCOUNT_MAPPING!A:C,3,FALSE)</f>
        <v>Landscaping</v>
      </c>
    </row>
    <row r="8938" spans="1:12" hidden="1">
      <c r="A8938">
        <v>126126</v>
      </c>
      <c r="B8938" t="s">
        <v>369</v>
      </c>
      <c r="C8938">
        <v>50905000</v>
      </c>
      <c r="D8938" t="s">
        <v>17</v>
      </c>
      <c r="E8938" t="s">
        <v>13</v>
      </c>
      <c r="F8938" t="s">
        <v>13</v>
      </c>
      <c r="G8938" t="s">
        <v>9710</v>
      </c>
      <c r="H8938" s="2">
        <v>44923.747197800927</v>
      </c>
      <c r="I8938" t="s">
        <v>323</v>
      </c>
      <c r="J8938" s="2">
        <v>44923.747197800927</v>
      </c>
      <c r="K8938" t="s">
        <v>323</v>
      </c>
      <c r="L8938" t="str">
        <f>VLOOKUP(C8938,ACCOUNT_MAPPING!A:C,3,FALSE)</f>
        <v>Landscaping</v>
      </c>
    </row>
    <row r="8939" spans="1:12" hidden="1">
      <c r="A8939">
        <v>126223</v>
      </c>
      <c r="B8939" t="s">
        <v>622</v>
      </c>
      <c r="C8939">
        <v>50905000</v>
      </c>
      <c r="D8939" t="s">
        <v>63</v>
      </c>
      <c r="E8939" t="s">
        <v>13</v>
      </c>
      <c r="F8939" t="s">
        <v>13</v>
      </c>
      <c r="G8939" t="s">
        <v>9711</v>
      </c>
      <c r="H8939" s="2">
        <v>44875.791418483794</v>
      </c>
      <c r="I8939" t="s">
        <v>300</v>
      </c>
      <c r="J8939" s="2">
        <v>44875.791418483794</v>
      </c>
      <c r="K8939" t="s">
        <v>300</v>
      </c>
      <c r="L8939" t="str">
        <f>VLOOKUP(C8939,ACCOUNT_MAPPING!A:C,3,FALSE)</f>
        <v>Landscaping</v>
      </c>
    </row>
    <row r="8940" spans="1:12" hidden="1">
      <c r="A8940">
        <v>126227</v>
      </c>
      <c r="B8940" t="s">
        <v>492</v>
      </c>
      <c r="C8940">
        <v>50905000</v>
      </c>
      <c r="D8940" t="s">
        <v>63</v>
      </c>
      <c r="E8940" t="s">
        <v>13</v>
      </c>
      <c r="F8940" t="s">
        <v>13</v>
      </c>
      <c r="G8940" t="s">
        <v>9712</v>
      </c>
      <c r="H8940" s="2">
        <v>44879.483910185183</v>
      </c>
      <c r="I8940" t="s">
        <v>260</v>
      </c>
      <c r="J8940" s="2">
        <v>44879.483910185183</v>
      </c>
      <c r="K8940" t="s">
        <v>260</v>
      </c>
      <c r="L8940" t="str">
        <f>VLOOKUP(C8940,ACCOUNT_MAPPING!A:C,3,FALSE)</f>
        <v>Landscaping</v>
      </c>
    </row>
    <row r="8941" spans="1:12" hidden="1">
      <c r="A8941">
        <v>126131</v>
      </c>
      <c r="B8941" t="s">
        <v>371</v>
      </c>
      <c r="C8941">
        <v>50905000</v>
      </c>
      <c r="D8941" t="s">
        <v>12</v>
      </c>
      <c r="E8941" t="s">
        <v>13</v>
      </c>
      <c r="F8941" t="s">
        <v>13</v>
      </c>
      <c r="G8941" t="s">
        <v>9713</v>
      </c>
      <c r="H8941" s="2">
        <v>45014.10260810185</v>
      </c>
      <c r="I8941" t="s">
        <v>323</v>
      </c>
      <c r="J8941" s="2">
        <v>45014.10260810185</v>
      </c>
      <c r="K8941" t="s">
        <v>323</v>
      </c>
      <c r="L8941" t="str">
        <f>VLOOKUP(C8941,ACCOUNT_MAPPING!A:C,3,FALSE)</f>
        <v>Landscaping</v>
      </c>
    </row>
    <row r="8942" spans="1:12" hidden="1">
      <c r="A8942">
        <v>126136</v>
      </c>
      <c r="B8942" t="s">
        <v>430</v>
      </c>
      <c r="C8942">
        <v>50905000</v>
      </c>
      <c r="D8942" t="s">
        <v>12</v>
      </c>
      <c r="E8942" t="s">
        <v>13</v>
      </c>
      <c r="F8942" t="s">
        <v>13</v>
      </c>
      <c r="G8942" t="s">
        <v>9714</v>
      </c>
      <c r="H8942" s="2">
        <v>45015.814216354163</v>
      </c>
      <c r="I8942" t="s">
        <v>323</v>
      </c>
      <c r="J8942" s="2">
        <v>45015.814216354163</v>
      </c>
      <c r="K8942" t="s">
        <v>323</v>
      </c>
      <c r="L8942" t="str">
        <f>VLOOKUP(C8942,ACCOUNT_MAPPING!A:C,3,FALSE)</f>
        <v>Landscaping</v>
      </c>
    </row>
    <row r="8943" spans="1:12" hidden="1">
      <c r="A8943">
        <v>126238</v>
      </c>
      <c r="B8943" t="s">
        <v>468</v>
      </c>
      <c r="C8943">
        <v>50905000</v>
      </c>
      <c r="D8943" t="s">
        <v>17</v>
      </c>
      <c r="E8943" t="s">
        <v>13</v>
      </c>
      <c r="F8943" t="s">
        <v>13</v>
      </c>
      <c r="G8943" t="s">
        <v>9715</v>
      </c>
      <c r="H8943" s="2">
        <v>44914.673408182869</v>
      </c>
      <c r="I8943" t="s">
        <v>310</v>
      </c>
      <c r="J8943" s="2">
        <v>44914.673408182869</v>
      </c>
      <c r="K8943" t="s">
        <v>310</v>
      </c>
      <c r="L8943" t="str">
        <f>VLOOKUP(C8943,ACCOUNT_MAPPING!A:C,3,FALSE)</f>
        <v>Landscaping</v>
      </c>
    </row>
    <row r="8944" spans="1:12" hidden="1">
      <c r="A8944">
        <v>126241</v>
      </c>
      <c r="B8944" t="s">
        <v>452</v>
      </c>
      <c r="C8944">
        <v>50905000</v>
      </c>
      <c r="D8944" t="s">
        <v>17</v>
      </c>
      <c r="E8944" t="s">
        <v>13</v>
      </c>
      <c r="F8944" t="s">
        <v>13</v>
      </c>
      <c r="G8944" t="s">
        <v>9716</v>
      </c>
      <c r="H8944" s="2">
        <v>44916.684620486114</v>
      </c>
      <c r="I8944" t="s">
        <v>310</v>
      </c>
      <c r="J8944" s="2">
        <v>44916.684620486114</v>
      </c>
      <c r="K8944" t="s">
        <v>310</v>
      </c>
      <c r="L8944" t="str">
        <f>VLOOKUP(C8944,ACCOUNT_MAPPING!A:C,3,FALSE)</f>
        <v>Landscaping</v>
      </c>
    </row>
    <row r="8945" spans="1:12" hidden="1">
      <c r="A8945">
        <v>126153</v>
      </c>
      <c r="B8945" t="s">
        <v>8379</v>
      </c>
      <c r="C8945">
        <v>50905000</v>
      </c>
      <c r="D8945" t="s">
        <v>63</v>
      </c>
      <c r="E8945" t="s">
        <v>13</v>
      </c>
      <c r="F8945" t="s">
        <v>13</v>
      </c>
      <c r="G8945" t="s">
        <v>9717</v>
      </c>
      <c r="H8945" s="2">
        <v>44873.450902928242</v>
      </c>
      <c r="I8945" t="s">
        <v>360</v>
      </c>
      <c r="J8945" s="2">
        <v>44873.450902928242</v>
      </c>
      <c r="K8945" t="s">
        <v>360</v>
      </c>
      <c r="L8945" t="str">
        <f>VLOOKUP(C8945,ACCOUNT_MAPPING!A:C,3,FALSE)</f>
        <v>Landscaping</v>
      </c>
    </row>
    <row r="8946" spans="1:12" hidden="1">
      <c r="A8946">
        <v>126155</v>
      </c>
      <c r="B8946" t="s">
        <v>398</v>
      </c>
      <c r="C8946">
        <v>50905000</v>
      </c>
      <c r="D8946" t="s">
        <v>12</v>
      </c>
      <c r="E8946" t="s">
        <v>13</v>
      </c>
      <c r="F8946" t="s">
        <v>13</v>
      </c>
      <c r="G8946" t="s">
        <v>9718</v>
      </c>
      <c r="H8946" s="2">
        <v>45022.642116122683</v>
      </c>
      <c r="I8946" t="s">
        <v>360</v>
      </c>
      <c r="J8946" s="2">
        <v>45022.642116122683</v>
      </c>
      <c r="K8946" t="s">
        <v>360</v>
      </c>
      <c r="L8946" t="str">
        <f>VLOOKUP(C8946,ACCOUNT_MAPPING!A:C,3,FALSE)</f>
        <v>Landscaping</v>
      </c>
    </row>
    <row r="8947" spans="1:12" hidden="1">
      <c r="A8947">
        <v>126159</v>
      </c>
      <c r="B8947" t="s">
        <v>1611</v>
      </c>
      <c r="C8947">
        <v>50905000</v>
      </c>
      <c r="D8947" t="s">
        <v>63</v>
      </c>
      <c r="E8947" t="s">
        <v>13</v>
      </c>
      <c r="F8947" t="s">
        <v>13</v>
      </c>
      <c r="G8947" t="s">
        <v>5320</v>
      </c>
      <c r="H8947" s="2">
        <v>44879.382909143518</v>
      </c>
      <c r="I8947" t="s">
        <v>405</v>
      </c>
      <c r="J8947" s="2">
        <v>44879.382909143518</v>
      </c>
      <c r="K8947" t="s">
        <v>405</v>
      </c>
      <c r="L8947" t="str">
        <f>VLOOKUP(C8947,ACCOUNT_MAPPING!A:C,3,FALSE)</f>
        <v>Landscaping</v>
      </c>
    </row>
    <row r="8948" spans="1:12" hidden="1">
      <c r="A8948">
        <v>126164</v>
      </c>
      <c r="B8948" t="s">
        <v>3617</v>
      </c>
      <c r="C8948">
        <v>50905000</v>
      </c>
      <c r="D8948" t="s">
        <v>63</v>
      </c>
      <c r="E8948" t="s">
        <v>13</v>
      </c>
      <c r="F8948" t="s">
        <v>13</v>
      </c>
      <c r="G8948" t="s">
        <v>9719</v>
      </c>
      <c r="H8948" s="2">
        <v>44879.404180127312</v>
      </c>
      <c r="I8948" t="s">
        <v>405</v>
      </c>
      <c r="J8948" s="2">
        <v>44879.404180127312</v>
      </c>
      <c r="K8948" t="s">
        <v>405</v>
      </c>
      <c r="L8948" t="str">
        <f>VLOOKUP(C8948,ACCOUNT_MAPPING!A:C,3,FALSE)</f>
        <v>Landscaping</v>
      </c>
    </row>
    <row r="8949" spans="1:12" hidden="1">
      <c r="A8949">
        <v>126182</v>
      </c>
      <c r="B8949" t="s">
        <v>9720</v>
      </c>
      <c r="C8949">
        <v>50905000</v>
      </c>
      <c r="D8949" t="s">
        <v>17</v>
      </c>
      <c r="E8949" t="s">
        <v>13</v>
      </c>
      <c r="F8949" t="s">
        <v>13</v>
      </c>
      <c r="G8949" t="s">
        <v>9721</v>
      </c>
      <c r="H8949" s="2">
        <v>44923.519891932869</v>
      </c>
      <c r="I8949" t="s">
        <v>357</v>
      </c>
      <c r="J8949" s="2">
        <v>44923.519891932869</v>
      </c>
      <c r="K8949" t="s">
        <v>357</v>
      </c>
      <c r="L8949" t="str">
        <f>VLOOKUP(C8949,ACCOUNT_MAPPING!A:C,3,FALSE)</f>
        <v>Landscaping</v>
      </c>
    </row>
    <row r="8950" spans="1:12" hidden="1">
      <c r="A8950">
        <v>126190</v>
      </c>
      <c r="B8950" t="s">
        <v>9722</v>
      </c>
      <c r="C8950">
        <v>50905000</v>
      </c>
      <c r="D8950" t="s">
        <v>63</v>
      </c>
      <c r="E8950" t="s">
        <v>13</v>
      </c>
      <c r="F8950" t="s">
        <v>13</v>
      </c>
      <c r="G8950" t="s">
        <v>9723</v>
      </c>
      <c r="H8950" s="2">
        <v>44875.514541400466</v>
      </c>
      <c r="I8950" t="s">
        <v>360</v>
      </c>
      <c r="J8950" s="2">
        <v>44875.514541400466</v>
      </c>
      <c r="K8950" t="s">
        <v>360</v>
      </c>
      <c r="L8950" t="str">
        <f>VLOOKUP(C8950,ACCOUNT_MAPPING!A:C,3,FALSE)</f>
        <v>Landscaping</v>
      </c>
    </row>
    <row r="8951" spans="1:12" hidden="1">
      <c r="A8951">
        <v>126194</v>
      </c>
      <c r="B8951" t="s">
        <v>448</v>
      </c>
      <c r="C8951">
        <v>50905000</v>
      </c>
      <c r="D8951" t="s">
        <v>12</v>
      </c>
      <c r="E8951" t="s">
        <v>13</v>
      </c>
      <c r="F8951" t="s">
        <v>13</v>
      </c>
      <c r="G8951" t="s">
        <v>9724</v>
      </c>
      <c r="H8951" s="2">
        <v>45021.875409375003</v>
      </c>
      <c r="I8951" t="s">
        <v>292</v>
      </c>
      <c r="J8951" s="2">
        <v>45021.875409375003</v>
      </c>
      <c r="K8951" t="s">
        <v>292</v>
      </c>
      <c r="L8951" t="str">
        <f>VLOOKUP(C8951,ACCOUNT_MAPPING!A:C,3,FALSE)</f>
        <v>Landscaping</v>
      </c>
    </row>
    <row r="8952" spans="1:12" hidden="1">
      <c r="A8952">
        <v>126196</v>
      </c>
      <c r="B8952" t="s">
        <v>5333</v>
      </c>
      <c r="C8952">
        <v>50905000</v>
      </c>
      <c r="D8952" t="s">
        <v>63</v>
      </c>
      <c r="E8952" t="s">
        <v>13</v>
      </c>
      <c r="F8952" t="s">
        <v>13</v>
      </c>
      <c r="G8952" t="s">
        <v>9214</v>
      </c>
      <c r="H8952" s="2">
        <v>44875.847796145834</v>
      </c>
      <c r="I8952" t="s">
        <v>5206</v>
      </c>
      <c r="J8952" s="2">
        <v>44875.847796145834</v>
      </c>
      <c r="K8952" t="s">
        <v>5206</v>
      </c>
      <c r="L8952" t="str">
        <f>VLOOKUP(C8952,ACCOUNT_MAPPING!A:C,3,FALSE)</f>
        <v>Landscaping</v>
      </c>
    </row>
    <row r="8953" spans="1:12" hidden="1">
      <c r="A8953">
        <v>126213</v>
      </c>
      <c r="B8953" t="s">
        <v>487</v>
      </c>
      <c r="C8953">
        <v>50905000</v>
      </c>
      <c r="D8953" t="s">
        <v>12</v>
      </c>
      <c r="E8953" t="s">
        <v>13</v>
      </c>
      <c r="F8953" t="s">
        <v>13</v>
      </c>
      <c r="G8953" t="s">
        <v>9725</v>
      </c>
      <c r="H8953" s="2">
        <v>45021.572645335647</v>
      </c>
      <c r="I8953" t="s">
        <v>377</v>
      </c>
      <c r="J8953" s="2">
        <v>45021.572645335647</v>
      </c>
      <c r="K8953" t="s">
        <v>377</v>
      </c>
      <c r="L8953" t="str">
        <f>VLOOKUP(C8953,ACCOUNT_MAPPING!A:C,3,FALSE)</f>
        <v>Landscaping</v>
      </c>
    </row>
    <row r="8954" spans="1:12" hidden="1">
      <c r="A8954">
        <v>126217</v>
      </c>
      <c r="B8954" t="s">
        <v>490</v>
      </c>
      <c r="C8954">
        <v>50905000</v>
      </c>
      <c r="D8954" t="s">
        <v>12</v>
      </c>
      <c r="E8954" t="s">
        <v>13</v>
      </c>
      <c r="F8954" t="s">
        <v>13</v>
      </c>
      <c r="G8954" t="s">
        <v>9726</v>
      </c>
      <c r="H8954" s="2">
        <v>45020.959662997688</v>
      </c>
      <c r="I8954" t="s">
        <v>459</v>
      </c>
      <c r="J8954" s="2">
        <v>45020.959662997688</v>
      </c>
      <c r="K8954" t="s">
        <v>459</v>
      </c>
      <c r="L8954" t="str">
        <f>VLOOKUP(C8954,ACCOUNT_MAPPING!A:C,3,FALSE)</f>
        <v>Landscaping</v>
      </c>
    </row>
    <row r="8955" spans="1:12" hidden="1">
      <c r="A8955">
        <v>126239</v>
      </c>
      <c r="B8955" t="s">
        <v>400</v>
      </c>
      <c r="C8955">
        <v>50905000</v>
      </c>
      <c r="D8955" t="s">
        <v>17</v>
      </c>
      <c r="E8955" t="s">
        <v>13</v>
      </c>
      <c r="F8955" t="s">
        <v>13</v>
      </c>
      <c r="G8955" t="s">
        <v>9727</v>
      </c>
      <c r="H8955" s="2">
        <v>44916.4852537037</v>
      </c>
      <c r="I8955" t="s">
        <v>310</v>
      </c>
      <c r="J8955" s="2">
        <v>44916.4852537037</v>
      </c>
      <c r="K8955" t="s">
        <v>310</v>
      </c>
      <c r="L8955" t="str">
        <f>VLOOKUP(C8955,ACCOUNT_MAPPING!A:C,3,FALSE)</f>
        <v>Landscaping</v>
      </c>
    </row>
    <row r="8956" spans="1:12" hidden="1">
      <c r="A8956">
        <v>126240</v>
      </c>
      <c r="B8956" t="s">
        <v>450</v>
      </c>
      <c r="C8956">
        <v>50905000</v>
      </c>
      <c r="D8956" t="s">
        <v>17</v>
      </c>
      <c r="E8956" t="s">
        <v>13</v>
      </c>
      <c r="F8956" t="s">
        <v>13</v>
      </c>
      <c r="G8956" t="s">
        <v>9728</v>
      </c>
      <c r="H8956" s="2">
        <v>44916.558830057867</v>
      </c>
      <c r="I8956" t="s">
        <v>310</v>
      </c>
      <c r="J8956" s="2">
        <v>44916.558830057867</v>
      </c>
      <c r="K8956" t="s">
        <v>310</v>
      </c>
      <c r="L8956" t="str">
        <f>VLOOKUP(C8956,ACCOUNT_MAPPING!A:C,3,FALSE)</f>
        <v>Landscaping</v>
      </c>
    </row>
    <row r="8957" spans="1:12" hidden="1">
      <c r="A8957">
        <v>126253</v>
      </c>
      <c r="B8957" t="s">
        <v>413</v>
      </c>
      <c r="C8957">
        <v>50905000</v>
      </c>
      <c r="D8957" t="s">
        <v>12</v>
      </c>
      <c r="E8957" t="s">
        <v>13</v>
      </c>
      <c r="F8957" t="s">
        <v>13</v>
      </c>
      <c r="G8957" t="s">
        <v>9729</v>
      </c>
      <c r="H8957" s="2">
        <v>45021.976619791669</v>
      </c>
      <c r="I8957" t="s">
        <v>363</v>
      </c>
      <c r="J8957" s="2">
        <v>45021.976619791669</v>
      </c>
      <c r="K8957" t="s">
        <v>363</v>
      </c>
      <c r="L8957" t="str">
        <f>VLOOKUP(C8957,ACCOUNT_MAPPING!A:C,3,FALSE)</f>
        <v>Landscaping</v>
      </c>
    </row>
    <row r="8958" spans="1:12" hidden="1">
      <c r="A8958">
        <v>126254</v>
      </c>
      <c r="B8958" t="s">
        <v>476</v>
      </c>
      <c r="C8958">
        <v>50905000</v>
      </c>
      <c r="D8958" t="s">
        <v>17</v>
      </c>
      <c r="E8958" t="s">
        <v>13</v>
      </c>
      <c r="F8958" t="s">
        <v>13</v>
      </c>
      <c r="G8958" t="s">
        <v>9730</v>
      </c>
      <c r="H8958" s="2">
        <v>44914.710209687502</v>
      </c>
      <c r="I8958" t="s">
        <v>360</v>
      </c>
      <c r="J8958" s="2">
        <v>44914.710209687502</v>
      </c>
      <c r="K8958" t="s">
        <v>360</v>
      </c>
      <c r="L8958" t="str">
        <f>VLOOKUP(C8958,ACCOUNT_MAPPING!A:C,3,FALSE)</f>
        <v>Landscaping</v>
      </c>
    </row>
    <row r="8959" spans="1:12" hidden="1">
      <c r="A8959">
        <v>2877</v>
      </c>
      <c r="B8959" t="s">
        <v>2165</v>
      </c>
      <c r="C8959">
        <v>50905006</v>
      </c>
      <c r="D8959" t="s">
        <v>17</v>
      </c>
      <c r="E8959" t="s">
        <v>13</v>
      </c>
      <c r="F8959" t="s">
        <v>13</v>
      </c>
      <c r="G8959" t="s">
        <v>9731</v>
      </c>
      <c r="H8959" s="2">
        <v>44923.445363622683</v>
      </c>
      <c r="I8959" t="s">
        <v>289</v>
      </c>
      <c r="J8959" s="2">
        <v>44923.445363622683</v>
      </c>
      <c r="K8959" t="s">
        <v>289</v>
      </c>
      <c r="L8959" t="str">
        <f>VLOOKUP(C8959,ACCOUNT_MAPPING!A:C,3,FALSE)</f>
        <v>Landscaping</v>
      </c>
    </row>
    <row r="8960" spans="1:12" hidden="1">
      <c r="A8960">
        <v>3007</v>
      </c>
      <c r="B8960" t="s">
        <v>2167</v>
      </c>
      <c r="C8960">
        <v>50905006</v>
      </c>
      <c r="D8960" t="s">
        <v>12</v>
      </c>
      <c r="E8960" t="s">
        <v>13</v>
      </c>
      <c r="F8960" t="s">
        <v>13</v>
      </c>
      <c r="G8960" t="s">
        <v>4376</v>
      </c>
      <c r="H8960" s="2">
        <v>45021.812222916669</v>
      </c>
      <c r="I8960" t="s">
        <v>1229</v>
      </c>
      <c r="J8960" s="2">
        <v>45021.812222916669</v>
      </c>
      <c r="K8960" t="s">
        <v>1229</v>
      </c>
      <c r="L8960" t="str">
        <f>VLOOKUP(C8960,ACCOUNT_MAPPING!A:C,3,FALSE)</f>
        <v>Landscaping</v>
      </c>
    </row>
    <row r="8961" spans="1:12" hidden="1">
      <c r="A8961">
        <v>3009</v>
      </c>
      <c r="B8961" t="s">
        <v>2169</v>
      </c>
      <c r="C8961">
        <v>50905006</v>
      </c>
      <c r="D8961" t="s">
        <v>17</v>
      </c>
      <c r="E8961" t="s">
        <v>13</v>
      </c>
      <c r="F8961" t="s">
        <v>13</v>
      </c>
      <c r="G8961" t="s">
        <v>9732</v>
      </c>
      <c r="H8961" s="2">
        <v>44915.428727893515</v>
      </c>
      <c r="I8961" t="s">
        <v>93</v>
      </c>
      <c r="J8961" s="2">
        <v>44915.428727893515</v>
      </c>
      <c r="K8961" t="s">
        <v>93</v>
      </c>
      <c r="L8961" t="str">
        <f>VLOOKUP(C8961,ACCOUNT_MAPPING!A:C,3,FALSE)</f>
        <v>Landscaping</v>
      </c>
    </row>
    <row r="8962" spans="1:12" hidden="1">
      <c r="A8962">
        <v>2669</v>
      </c>
      <c r="B8962" t="s">
        <v>3155</v>
      </c>
      <c r="C8962">
        <v>50905006</v>
      </c>
      <c r="D8962" t="s">
        <v>12</v>
      </c>
      <c r="E8962" t="s">
        <v>13</v>
      </c>
      <c r="F8962" t="s">
        <v>13</v>
      </c>
      <c r="G8962" t="s">
        <v>9733</v>
      </c>
      <c r="H8962" s="2">
        <v>45012.80334366898</v>
      </c>
      <c r="I8962" t="s">
        <v>179</v>
      </c>
      <c r="J8962" s="2">
        <v>45012.80334366898</v>
      </c>
      <c r="K8962" t="s">
        <v>179</v>
      </c>
      <c r="L8962" t="str">
        <f>VLOOKUP(C8962,ACCOUNT_MAPPING!A:C,3,FALSE)</f>
        <v>Landscaping</v>
      </c>
    </row>
    <row r="8963" spans="1:12" hidden="1">
      <c r="A8963">
        <v>3065</v>
      </c>
      <c r="B8963" t="s">
        <v>1151</v>
      </c>
      <c r="C8963">
        <v>50905006</v>
      </c>
      <c r="D8963" t="s">
        <v>63</v>
      </c>
      <c r="E8963" t="s">
        <v>13</v>
      </c>
      <c r="F8963" t="s">
        <v>13</v>
      </c>
      <c r="G8963" t="s">
        <v>9734</v>
      </c>
      <c r="H8963" s="2">
        <v>44916.498135185182</v>
      </c>
      <c r="I8963" t="s">
        <v>900</v>
      </c>
      <c r="J8963" s="2">
        <v>44916.498135185182</v>
      </c>
      <c r="K8963" t="s">
        <v>900</v>
      </c>
      <c r="L8963" t="str">
        <f>VLOOKUP(C8963,ACCOUNT_MAPPING!A:C,3,FALSE)</f>
        <v>Landscaping</v>
      </c>
    </row>
    <row r="8964" spans="1:12" hidden="1">
      <c r="A8964">
        <v>3101</v>
      </c>
      <c r="B8964" t="s">
        <v>2173</v>
      </c>
      <c r="C8964">
        <v>50905006</v>
      </c>
      <c r="D8964" t="s">
        <v>12</v>
      </c>
      <c r="E8964" t="s">
        <v>13</v>
      </c>
      <c r="F8964" t="s">
        <v>13</v>
      </c>
      <c r="G8964" t="s">
        <v>9735</v>
      </c>
      <c r="H8964" s="2">
        <v>45014.401145335651</v>
      </c>
      <c r="I8964" t="s">
        <v>2175</v>
      </c>
      <c r="J8964" s="2">
        <v>45014.401145335651</v>
      </c>
      <c r="K8964" t="s">
        <v>2175</v>
      </c>
      <c r="L8964" t="str">
        <f>VLOOKUP(C8964,ACCOUNT_MAPPING!A:C,3,FALSE)</f>
        <v>Landscaping</v>
      </c>
    </row>
    <row r="8965" spans="1:12" hidden="1">
      <c r="A8965">
        <v>3517</v>
      </c>
      <c r="B8965" t="s">
        <v>7656</v>
      </c>
      <c r="C8965">
        <v>50905006</v>
      </c>
      <c r="D8965" t="s">
        <v>12</v>
      </c>
      <c r="E8965" t="s">
        <v>13</v>
      </c>
      <c r="F8965" t="s">
        <v>13</v>
      </c>
      <c r="G8965" t="s">
        <v>9736</v>
      </c>
      <c r="H8965" s="2">
        <v>45014.637294525462</v>
      </c>
      <c r="I8965" t="s">
        <v>34</v>
      </c>
      <c r="J8965" s="2">
        <v>45014.637294525462</v>
      </c>
      <c r="K8965" t="s">
        <v>34</v>
      </c>
      <c r="L8965" t="str">
        <f>VLOOKUP(C8965,ACCOUNT_MAPPING!A:C,3,FALSE)</f>
        <v>Landscaping</v>
      </c>
    </row>
    <row r="8966" spans="1:12" hidden="1">
      <c r="A8966">
        <v>4385</v>
      </c>
      <c r="B8966" t="s">
        <v>1363</v>
      </c>
      <c r="C8966">
        <v>50905006</v>
      </c>
      <c r="D8966" t="s">
        <v>17</v>
      </c>
      <c r="E8966" t="s">
        <v>13</v>
      </c>
      <c r="F8966" t="s">
        <v>13</v>
      </c>
      <c r="G8966" t="s">
        <v>9737</v>
      </c>
      <c r="H8966" s="2">
        <v>44923.511432025465</v>
      </c>
      <c r="I8966" t="s">
        <v>354</v>
      </c>
      <c r="J8966" s="2">
        <v>44923.511432025465</v>
      </c>
      <c r="K8966" t="s">
        <v>354</v>
      </c>
      <c r="L8966" t="str">
        <f>VLOOKUP(C8966,ACCOUNT_MAPPING!A:C,3,FALSE)</f>
        <v>Landscaping</v>
      </c>
    </row>
    <row r="8967" spans="1:12" hidden="1">
      <c r="A8967">
        <v>4550</v>
      </c>
      <c r="B8967" t="s">
        <v>3722</v>
      </c>
      <c r="C8967">
        <v>50905006</v>
      </c>
      <c r="D8967" t="s">
        <v>17</v>
      </c>
      <c r="E8967" t="s">
        <v>13</v>
      </c>
      <c r="F8967" t="s">
        <v>13</v>
      </c>
      <c r="G8967" t="s">
        <v>9738</v>
      </c>
      <c r="H8967" s="2">
        <v>44915.660188692127</v>
      </c>
      <c r="I8967" t="s">
        <v>151</v>
      </c>
      <c r="J8967" s="2">
        <v>44915.660188692127</v>
      </c>
      <c r="K8967" t="s">
        <v>151</v>
      </c>
      <c r="L8967" t="str">
        <f>VLOOKUP(C8967,ACCOUNT_MAPPING!A:C,3,FALSE)</f>
        <v>Landscaping</v>
      </c>
    </row>
    <row r="8968" spans="1:12" hidden="1">
      <c r="A8968">
        <v>4601</v>
      </c>
      <c r="B8968" t="s">
        <v>2185</v>
      </c>
      <c r="C8968">
        <v>50905006</v>
      </c>
      <c r="D8968" t="s">
        <v>12</v>
      </c>
      <c r="E8968" t="s">
        <v>13</v>
      </c>
      <c r="F8968" t="s">
        <v>13</v>
      </c>
      <c r="G8968" t="s">
        <v>9739</v>
      </c>
      <c r="H8968" s="2">
        <v>45014.488607557869</v>
      </c>
      <c r="I8968" t="s">
        <v>679</v>
      </c>
      <c r="J8968" s="2">
        <v>45014.488607557869</v>
      </c>
      <c r="K8968" t="s">
        <v>679</v>
      </c>
      <c r="L8968" t="str">
        <f>VLOOKUP(C8968,ACCOUNT_MAPPING!A:C,3,FALSE)</f>
        <v>Landscaping</v>
      </c>
    </row>
    <row r="8969" spans="1:12" hidden="1">
      <c r="A8969">
        <v>4469</v>
      </c>
      <c r="B8969" t="s">
        <v>675</v>
      </c>
      <c r="C8969">
        <v>50905006</v>
      </c>
      <c r="D8969" t="s">
        <v>17</v>
      </c>
      <c r="E8969" t="s">
        <v>13</v>
      </c>
      <c r="F8969" t="s">
        <v>13</v>
      </c>
      <c r="G8969" t="s">
        <v>9740</v>
      </c>
      <c r="H8969" s="2">
        <v>44922.492013854164</v>
      </c>
      <c r="I8969" t="s">
        <v>41</v>
      </c>
      <c r="J8969" s="2">
        <v>44922.492013854164</v>
      </c>
      <c r="K8969" t="s">
        <v>41</v>
      </c>
      <c r="L8969" t="str">
        <f>VLOOKUP(C8969,ACCOUNT_MAPPING!A:C,3,FALSE)</f>
        <v>Landscaping</v>
      </c>
    </row>
    <row r="8970" spans="1:12" hidden="1">
      <c r="A8970">
        <v>4597</v>
      </c>
      <c r="B8970" t="s">
        <v>2188</v>
      </c>
      <c r="C8970">
        <v>50905006</v>
      </c>
      <c r="D8970" t="s">
        <v>17</v>
      </c>
      <c r="E8970" t="s">
        <v>13</v>
      </c>
      <c r="F8970" t="s">
        <v>13</v>
      </c>
      <c r="G8970" t="s">
        <v>9741</v>
      </c>
      <c r="H8970" s="2">
        <v>44922.444092789352</v>
      </c>
      <c r="I8970" t="s">
        <v>1441</v>
      </c>
      <c r="J8970" s="2">
        <v>44922.444092789352</v>
      </c>
      <c r="K8970" t="s">
        <v>1441</v>
      </c>
      <c r="L8970" t="str">
        <f>VLOOKUP(C8970,ACCOUNT_MAPPING!A:C,3,FALSE)</f>
        <v>Landscaping</v>
      </c>
    </row>
    <row r="8971" spans="1:12" hidden="1">
      <c r="A8971">
        <v>4258</v>
      </c>
      <c r="B8971" t="s">
        <v>3716</v>
      </c>
      <c r="C8971">
        <v>50905006</v>
      </c>
      <c r="D8971" t="s">
        <v>17</v>
      </c>
      <c r="E8971" t="s">
        <v>13</v>
      </c>
      <c r="F8971" t="s">
        <v>13</v>
      </c>
      <c r="G8971" t="s">
        <v>9742</v>
      </c>
      <c r="H8971" s="2">
        <v>44916.571395254628</v>
      </c>
      <c r="I8971" t="s">
        <v>225</v>
      </c>
      <c r="J8971" s="2">
        <v>44916.571395254628</v>
      </c>
      <c r="K8971" t="s">
        <v>225</v>
      </c>
      <c r="L8971" t="str">
        <f>VLOOKUP(C8971,ACCOUNT_MAPPING!A:C,3,FALSE)</f>
        <v>Landscaping</v>
      </c>
    </row>
    <row r="8972" spans="1:12" hidden="1">
      <c r="A8972">
        <v>4273</v>
      </c>
      <c r="B8972" t="s">
        <v>2176</v>
      </c>
      <c r="C8972">
        <v>50905006</v>
      </c>
      <c r="D8972" t="s">
        <v>12</v>
      </c>
      <c r="E8972" t="s">
        <v>13</v>
      </c>
      <c r="F8972" t="s">
        <v>13</v>
      </c>
      <c r="G8972" t="s">
        <v>9743</v>
      </c>
      <c r="H8972" s="2">
        <v>45019.925326307872</v>
      </c>
      <c r="I8972" t="s">
        <v>1434</v>
      </c>
      <c r="J8972" s="2">
        <v>45019.925326307872</v>
      </c>
      <c r="K8972" t="s">
        <v>1434</v>
      </c>
      <c r="L8972" t="str">
        <f>VLOOKUP(C8972,ACCOUNT_MAPPING!A:C,3,FALSE)</f>
        <v>Landscaping</v>
      </c>
    </row>
    <row r="8973" spans="1:12" hidden="1">
      <c r="A8973">
        <v>4526</v>
      </c>
      <c r="B8973" t="s">
        <v>682</v>
      </c>
      <c r="C8973">
        <v>50905006</v>
      </c>
      <c r="D8973" t="s">
        <v>12</v>
      </c>
      <c r="E8973" t="s">
        <v>13</v>
      </c>
      <c r="F8973" t="s">
        <v>13</v>
      </c>
      <c r="G8973" t="s">
        <v>9744</v>
      </c>
      <c r="H8973" s="2">
        <v>45011.498112731482</v>
      </c>
      <c r="I8973" t="s">
        <v>2065</v>
      </c>
      <c r="J8973" s="2">
        <v>45011.498112731482</v>
      </c>
      <c r="K8973" t="s">
        <v>2065</v>
      </c>
      <c r="L8973" t="str">
        <f>VLOOKUP(C8973,ACCOUNT_MAPPING!A:C,3,FALSE)</f>
        <v>Landscaping</v>
      </c>
    </row>
    <row r="8974" spans="1:12" hidden="1">
      <c r="A8974">
        <v>4607</v>
      </c>
      <c r="B8974" t="s">
        <v>687</v>
      </c>
      <c r="C8974">
        <v>50905006</v>
      </c>
      <c r="D8974" t="s">
        <v>12</v>
      </c>
      <c r="E8974" t="s">
        <v>13</v>
      </c>
      <c r="F8974" t="s">
        <v>13</v>
      </c>
      <c r="G8974" t="s">
        <v>9745</v>
      </c>
      <c r="H8974" s="2">
        <v>45021.567080474539</v>
      </c>
      <c r="I8974" t="s">
        <v>679</v>
      </c>
      <c r="J8974" s="2">
        <v>45021.567080474539</v>
      </c>
      <c r="K8974" t="s">
        <v>679</v>
      </c>
      <c r="L8974" t="str">
        <f>VLOOKUP(C8974,ACCOUNT_MAPPING!A:C,3,FALSE)</f>
        <v>Landscaping</v>
      </c>
    </row>
    <row r="8975" spans="1:12" hidden="1">
      <c r="A8975">
        <v>4611</v>
      </c>
      <c r="B8975" t="s">
        <v>1156</v>
      </c>
      <c r="C8975">
        <v>50905006</v>
      </c>
      <c r="D8975" t="s">
        <v>12</v>
      </c>
      <c r="E8975" t="s">
        <v>13</v>
      </c>
      <c r="F8975" t="s">
        <v>13</v>
      </c>
      <c r="G8975" t="s">
        <v>9746</v>
      </c>
      <c r="H8975" s="2">
        <v>45021.622075150466</v>
      </c>
      <c r="I8975" t="s">
        <v>679</v>
      </c>
      <c r="J8975" s="2">
        <v>45021.622075150466</v>
      </c>
      <c r="K8975" t="s">
        <v>679</v>
      </c>
      <c r="L8975" t="str">
        <f>VLOOKUP(C8975,ACCOUNT_MAPPING!A:C,3,FALSE)</f>
        <v>Landscaping</v>
      </c>
    </row>
    <row r="8976" spans="1:12" hidden="1">
      <c r="A8976">
        <v>4599</v>
      </c>
      <c r="B8976" t="s">
        <v>2179</v>
      </c>
      <c r="C8976">
        <v>50905006</v>
      </c>
      <c r="D8976" t="s">
        <v>17</v>
      </c>
      <c r="E8976" t="s">
        <v>13</v>
      </c>
      <c r="F8976" t="s">
        <v>13</v>
      </c>
      <c r="G8976" t="s">
        <v>9747</v>
      </c>
      <c r="H8976" s="2">
        <v>44924.641926273151</v>
      </c>
      <c r="I8976" t="s">
        <v>1441</v>
      </c>
      <c r="J8976" s="2">
        <v>44924.641926273151</v>
      </c>
      <c r="K8976" t="s">
        <v>1441</v>
      </c>
      <c r="L8976" t="str">
        <f>VLOOKUP(C8976,ACCOUNT_MAPPING!A:C,3,FALSE)</f>
        <v>Landscaping</v>
      </c>
    </row>
    <row r="8977" spans="1:12" hidden="1">
      <c r="A8977">
        <v>4600</v>
      </c>
      <c r="B8977" t="s">
        <v>4324</v>
      </c>
      <c r="C8977">
        <v>50905006</v>
      </c>
      <c r="D8977" t="s">
        <v>12</v>
      </c>
      <c r="E8977" t="s">
        <v>13</v>
      </c>
      <c r="F8977" t="s">
        <v>13</v>
      </c>
      <c r="G8977" t="s">
        <v>9748</v>
      </c>
      <c r="H8977" s="2">
        <v>45014.484316631948</v>
      </c>
      <c r="I8977" t="s">
        <v>679</v>
      </c>
      <c r="J8977" s="2">
        <v>45014.484316631948</v>
      </c>
      <c r="K8977" t="s">
        <v>679</v>
      </c>
      <c r="L8977" t="str">
        <f>VLOOKUP(C8977,ACCOUNT_MAPPING!A:C,3,FALSE)</f>
        <v>Landscaping</v>
      </c>
    </row>
    <row r="8978" spans="1:12" hidden="1">
      <c r="A8978">
        <v>4612</v>
      </c>
      <c r="B8978" t="s">
        <v>4319</v>
      </c>
      <c r="C8978">
        <v>50905006</v>
      </c>
      <c r="D8978" t="s">
        <v>12</v>
      </c>
      <c r="E8978" t="s">
        <v>13</v>
      </c>
      <c r="F8978" t="s">
        <v>13</v>
      </c>
      <c r="G8978" t="s">
        <v>9746</v>
      </c>
      <c r="H8978" s="2">
        <v>45021.627764317127</v>
      </c>
      <c r="I8978" t="s">
        <v>679</v>
      </c>
      <c r="J8978" s="2">
        <v>45021.627764317127</v>
      </c>
      <c r="K8978" t="s">
        <v>679</v>
      </c>
      <c r="L8978" t="str">
        <f>VLOOKUP(C8978,ACCOUNT_MAPPING!A:C,3,FALSE)</f>
        <v>Landscaping</v>
      </c>
    </row>
    <row r="8979" spans="1:12" hidden="1">
      <c r="A8979">
        <v>4613</v>
      </c>
      <c r="B8979" t="s">
        <v>680</v>
      </c>
      <c r="C8979">
        <v>50905006</v>
      </c>
      <c r="D8979" t="s">
        <v>12</v>
      </c>
      <c r="E8979" t="s">
        <v>13</v>
      </c>
      <c r="F8979" t="s">
        <v>13</v>
      </c>
      <c r="G8979" t="s">
        <v>9746</v>
      </c>
      <c r="H8979" s="2">
        <v>45021.629730520835</v>
      </c>
      <c r="I8979" t="s">
        <v>679</v>
      </c>
      <c r="J8979" s="2">
        <v>45021.629730520835</v>
      </c>
      <c r="K8979" t="s">
        <v>679</v>
      </c>
      <c r="L8979" t="str">
        <f>VLOOKUP(C8979,ACCOUNT_MAPPING!A:C,3,FALSE)</f>
        <v>Landscaping</v>
      </c>
    </row>
    <row r="8980" spans="1:12" hidden="1">
      <c r="A8980">
        <v>3546</v>
      </c>
      <c r="B8980" t="s">
        <v>7658</v>
      </c>
      <c r="C8980">
        <v>50905006</v>
      </c>
      <c r="D8980" t="s">
        <v>17</v>
      </c>
      <c r="E8980" t="s">
        <v>13</v>
      </c>
      <c r="F8980" t="s">
        <v>13</v>
      </c>
      <c r="G8980" t="s">
        <v>9749</v>
      </c>
      <c r="H8980" s="2">
        <v>44917.393018206021</v>
      </c>
      <c r="I8980" t="s">
        <v>233</v>
      </c>
      <c r="J8980" s="2">
        <v>44917.393018206021</v>
      </c>
      <c r="K8980" t="s">
        <v>233</v>
      </c>
      <c r="L8980" t="str">
        <f>VLOOKUP(C8980,ACCOUNT_MAPPING!A:C,3,FALSE)</f>
        <v>Landscaping</v>
      </c>
    </row>
    <row r="8981" spans="1:12" hidden="1">
      <c r="A8981">
        <v>4478</v>
      </c>
      <c r="B8981" t="s">
        <v>8428</v>
      </c>
      <c r="C8981">
        <v>50905006</v>
      </c>
      <c r="D8981" t="s">
        <v>12</v>
      </c>
      <c r="E8981" t="s">
        <v>13</v>
      </c>
      <c r="F8981" t="s">
        <v>13</v>
      </c>
      <c r="G8981" t="s">
        <v>9750</v>
      </c>
      <c r="H8981" s="2">
        <v>45015.788921493055</v>
      </c>
      <c r="I8981" t="s">
        <v>1490</v>
      </c>
      <c r="J8981" s="2">
        <v>45015.788921493055</v>
      </c>
      <c r="K8981" t="s">
        <v>1490</v>
      </c>
      <c r="L8981" t="str">
        <f>VLOOKUP(C8981,ACCOUNT_MAPPING!A:C,3,FALSE)</f>
        <v>Landscaping</v>
      </c>
    </row>
    <row r="8982" spans="1:12" hidden="1">
      <c r="A8982">
        <v>4598</v>
      </c>
      <c r="B8982" t="s">
        <v>2190</v>
      </c>
      <c r="C8982">
        <v>50905006</v>
      </c>
      <c r="D8982" t="s">
        <v>17</v>
      </c>
      <c r="E8982" t="s">
        <v>13</v>
      </c>
      <c r="F8982" t="s">
        <v>13</v>
      </c>
      <c r="G8982" t="s">
        <v>9751</v>
      </c>
      <c r="H8982" s="2">
        <v>44924.649391631945</v>
      </c>
      <c r="I8982" t="s">
        <v>1441</v>
      </c>
      <c r="J8982" s="2">
        <v>44924.649391631945</v>
      </c>
      <c r="K8982" t="s">
        <v>1441</v>
      </c>
      <c r="L8982" t="str">
        <f>VLOOKUP(C8982,ACCOUNT_MAPPING!A:C,3,FALSE)</f>
        <v>Landscaping</v>
      </c>
    </row>
    <row r="8983" spans="1:12" hidden="1">
      <c r="A8983">
        <v>4603</v>
      </c>
      <c r="B8983" t="s">
        <v>2192</v>
      </c>
      <c r="C8983">
        <v>50905006</v>
      </c>
      <c r="D8983" t="s">
        <v>17</v>
      </c>
      <c r="E8983" t="s">
        <v>13</v>
      </c>
      <c r="F8983" t="s">
        <v>13</v>
      </c>
      <c r="G8983" t="s">
        <v>9752</v>
      </c>
      <c r="H8983" s="2">
        <v>44923.747046793978</v>
      </c>
      <c r="I8983" t="s">
        <v>679</v>
      </c>
      <c r="J8983" s="2">
        <v>44923.747046793978</v>
      </c>
      <c r="K8983" t="s">
        <v>679</v>
      </c>
      <c r="L8983" t="str">
        <f>VLOOKUP(C8983,ACCOUNT_MAPPING!A:C,3,FALSE)</f>
        <v>Landscaping</v>
      </c>
    </row>
    <row r="8984" spans="1:12" hidden="1">
      <c r="A8984">
        <v>4610</v>
      </c>
      <c r="B8984" t="s">
        <v>688</v>
      </c>
      <c r="C8984">
        <v>50905006</v>
      </c>
      <c r="D8984" t="s">
        <v>12</v>
      </c>
      <c r="E8984" t="s">
        <v>13</v>
      </c>
      <c r="F8984" t="s">
        <v>13</v>
      </c>
      <c r="G8984" t="s">
        <v>9753</v>
      </c>
      <c r="H8984" s="2">
        <v>45021.576185763886</v>
      </c>
      <c r="I8984" t="s">
        <v>679</v>
      </c>
      <c r="J8984" s="2">
        <v>45021.576185763886</v>
      </c>
      <c r="K8984" t="s">
        <v>679</v>
      </c>
      <c r="L8984" t="str">
        <f>VLOOKUP(C8984,ACCOUNT_MAPPING!A:C,3,FALSE)</f>
        <v>Landscaping</v>
      </c>
    </row>
    <row r="8985" spans="1:12" hidden="1">
      <c r="A8985">
        <v>4622</v>
      </c>
      <c r="B8985" t="s">
        <v>3727</v>
      </c>
      <c r="C8985">
        <v>50905006</v>
      </c>
      <c r="D8985" t="s">
        <v>17</v>
      </c>
      <c r="E8985" t="s">
        <v>13</v>
      </c>
      <c r="F8985" t="s">
        <v>13</v>
      </c>
      <c r="G8985" t="s">
        <v>1397</v>
      </c>
      <c r="H8985" s="2">
        <v>44916.609734062498</v>
      </c>
      <c r="I8985" t="s">
        <v>1175</v>
      </c>
      <c r="J8985" s="2">
        <v>44916.609734062498</v>
      </c>
      <c r="K8985" t="s">
        <v>1175</v>
      </c>
      <c r="L8985" t="str">
        <f>VLOOKUP(C8985,ACCOUNT_MAPPING!A:C,3,FALSE)</f>
        <v>Landscaping</v>
      </c>
    </row>
    <row r="8986" spans="1:12" hidden="1">
      <c r="A8986">
        <v>4941</v>
      </c>
      <c r="B8986" t="s">
        <v>1636</v>
      </c>
      <c r="C8986">
        <v>50905006</v>
      </c>
      <c r="D8986" t="s">
        <v>12</v>
      </c>
      <c r="E8986" t="s">
        <v>13</v>
      </c>
      <c r="F8986" t="s">
        <v>13</v>
      </c>
      <c r="G8986" t="s">
        <v>9754</v>
      </c>
      <c r="H8986" s="2">
        <v>45014.877791053237</v>
      </c>
      <c r="I8986" t="s">
        <v>1280</v>
      </c>
      <c r="J8986" s="2">
        <v>45014.877791053237</v>
      </c>
      <c r="K8986" t="s">
        <v>1280</v>
      </c>
      <c r="L8986" t="str">
        <f>VLOOKUP(C8986,ACCOUNT_MAPPING!A:C,3,FALSE)</f>
        <v>Landscaping</v>
      </c>
    </row>
    <row r="8987" spans="1:12" hidden="1">
      <c r="A8987">
        <v>4945</v>
      </c>
      <c r="B8987" t="s">
        <v>1634</v>
      </c>
      <c r="C8987">
        <v>50905006</v>
      </c>
      <c r="D8987" t="s">
        <v>17</v>
      </c>
      <c r="E8987" t="s">
        <v>13</v>
      </c>
      <c r="F8987" t="s">
        <v>13</v>
      </c>
      <c r="G8987" t="s">
        <v>9755</v>
      </c>
      <c r="H8987" s="2">
        <v>44924.62844479167</v>
      </c>
      <c r="I8987" t="s">
        <v>19</v>
      </c>
      <c r="J8987" s="2">
        <v>44924.62844479167</v>
      </c>
      <c r="K8987" t="s">
        <v>19</v>
      </c>
      <c r="L8987" t="str">
        <f>VLOOKUP(C8987,ACCOUNT_MAPPING!A:C,3,FALSE)</f>
        <v>Landscaping</v>
      </c>
    </row>
    <row r="8988" spans="1:12" hidden="1">
      <c r="A8988">
        <v>4621</v>
      </c>
      <c r="B8988" t="s">
        <v>6976</v>
      </c>
      <c r="C8988">
        <v>50905006</v>
      </c>
      <c r="D8988" t="s">
        <v>17</v>
      </c>
      <c r="E8988" t="s">
        <v>13</v>
      </c>
      <c r="F8988" t="s">
        <v>13</v>
      </c>
      <c r="G8988" t="s">
        <v>9756</v>
      </c>
      <c r="H8988" s="2">
        <v>44928.741654942132</v>
      </c>
      <c r="I8988" t="s">
        <v>1422</v>
      </c>
      <c r="J8988" s="2">
        <v>44928.741654942132</v>
      </c>
      <c r="K8988" t="s">
        <v>1422</v>
      </c>
      <c r="L8988" t="str">
        <f>VLOOKUP(C8988,ACCOUNT_MAPPING!A:C,3,FALSE)</f>
        <v>Landscaping</v>
      </c>
    </row>
    <row r="8989" spans="1:12" hidden="1">
      <c r="A8989">
        <v>4942</v>
      </c>
      <c r="B8989" t="s">
        <v>3174</v>
      </c>
      <c r="C8989">
        <v>50905006</v>
      </c>
      <c r="D8989" t="s">
        <v>17</v>
      </c>
      <c r="E8989" t="s">
        <v>13</v>
      </c>
      <c r="F8989" t="s">
        <v>13</v>
      </c>
      <c r="G8989" t="s">
        <v>9757</v>
      </c>
      <c r="H8989" s="2">
        <v>44917.450844444444</v>
      </c>
      <c r="I8989" t="s">
        <v>1672</v>
      </c>
      <c r="J8989" s="2">
        <v>44917.450844444444</v>
      </c>
      <c r="K8989" t="s">
        <v>1672</v>
      </c>
      <c r="L8989" t="str">
        <f>VLOOKUP(C8989,ACCOUNT_MAPPING!A:C,3,FALSE)</f>
        <v>Landscaping</v>
      </c>
    </row>
    <row r="8990" spans="1:12" hidden="1">
      <c r="A8990">
        <v>4943</v>
      </c>
      <c r="B8990" t="s">
        <v>689</v>
      </c>
      <c r="C8990">
        <v>50905006</v>
      </c>
      <c r="D8990" t="s">
        <v>17</v>
      </c>
      <c r="E8990" t="s">
        <v>13</v>
      </c>
      <c r="F8990" t="s">
        <v>13</v>
      </c>
      <c r="G8990" t="s">
        <v>9758</v>
      </c>
      <c r="H8990" s="2">
        <v>44922.567662465277</v>
      </c>
      <c r="I8990" t="s">
        <v>41</v>
      </c>
      <c r="J8990" s="2">
        <v>44922.567662465277</v>
      </c>
      <c r="K8990" t="s">
        <v>41</v>
      </c>
      <c r="L8990" t="str">
        <f>VLOOKUP(C8990,ACCOUNT_MAPPING!A:C,3,FALSE)</f>
        <v>Landscaping</v>
      </c>
    </row>
    <row r="8991" spans="1:12" hidden="1">
      <c r="A8991">
        <v>4947</v>
      </c>
      <c r="B8991" t="s">
        <v>3171</v>
      </c>
      <c r="C8991">
        <v>50905006</v>
      </c>
      <c r="D8991" t="s">
        <v>17</v>
      </c>
      <c r="E8991" t="s">
        <v>13</v>
      </c>
      <c r="F8991" t="s">
        <v>13</v>
      </c>
      <c r="G8991" t="s">
        <v>9759</v>
      </c>
      <c r="H8991" s="2">
        <v>44922.601377777777</v>
      </c>
      <c r="I8991" t="s">
        <v>826</v>
      </c>
      <c r="J8991" s="2">
        <v>44922.601377777777</v>
      </c>
      <c r="K8991" t="s">
        <v>826</v>
      </c>
      <c r="L8991" t="str">
        <f>VLOOKUP(C8991,ACCOUNT_MAPPING!A:C,3,FALSE)</f>
        <v>Landscaping</v>
      </c>
    </row>
    <row r="8992" spans="1:12" hidden="1">
      <c r="A8992">
        <v>5409</v>
      </c>
      <c r="B8992" t="s">
        <v>1161</v>
      </c>
      <c r="C8992">
        <v>50905006</v>
      </c>
      <c r="D8992" t="s">
        <v>17</v>
      </c>
      <c r="E8992" t="s">
        <v>13</v>
      </c>
      <c r="F8992" t="s">
        <v>13</v>
      </c>
      <c r="G8992" t="s">
        <v>9760</v>
      </c>
      <c r="H8992" s="2">
        <v>44915.707351307872</v>
      </c>
      <c r="I8992" t="s">
        <v>1092</v>
      </c>
      <c r="J8992" s="2">
        <v>44915.707351307872</v>
      </c>
      <c r="K8992" t="s">
        <v>1092</v>
      </c>
      <c r="L8992" t="str">
        <f>VLOOKUP(C8992,ACCOUNT_MAPPING!A:C,3,FALSE)</f>
        <v>Landscaping</v>
      </c>
    </row>
    <row r="8993" spans="1:12" hidden="1">
      <c r="A8993">
        <v>8443</v>
      </c>
      <c r="B8993" t="s">
        <v>1653</v>
      </c>
      <c r="C8993">
        <v>50905006</v>
      </c>
      <c r="D8993" t="s">
        <v>17</v>
      </c>
      <c r="E8993" t="s">
        <v>13</v>
      </c>
      <c r="F8993" t="s">
        <v>13</v>
      </c>
      <c r="G8993" t="s">
        <v>9761</v>
      </c>
      <c r="H8993" s="2">
        <v>44919.593192511573</v>
      </c>
      <c r="I8993" t="s">
        <v>31</v>
      </c>
      <c r="J8993" s="2">
        <v>44919.593192511573</v>
      </c>
      <c r="K8993" t="s">
        <v>31</v>
      </c>
      <c r="L8993" t="str">
        <f>VLOOKUP(C8993,ACCOUNT_MAPPING!A:C,3,FALSE)</f>
        <v>Landscaping</v>
      </c>
    </row>
    <row r="8994" spans="1:12" hidden="1">
      <c r="A8994">
        <v>8490</v>
      </c>
      <c r="B8994" t="s">
        <v>3731</v>
      </c>
      <c r="C8994">
        <v>50905006</v>
      </c>
      <c r="D8994" t="s">
        <v>12</v>
      </c>
      <c r="E8994" t="s">
        <v>13</v>
      </c>
      <c r="F8994" t="s">
        <v>13</v>
      </c>
      <c r="G8994" t="s">
        <v>9762</v>
      </c>
      <c r="H8994" s="2">
        <v>45014.672365590275</v>
      </c>
      <c r="I8994" t="s">
        <v>19</v>
      </c>
      <c r="J8994" s="2">
        <v>45014.672365590275</v>
      </c>
      <c r="K8994" t="s">
        <v>19</v>
      </c>
      <c r="L8994" t="str">
        <f>VLOOKUP(C8994,ACCOUNT_MAPPING!A:C,3,FALSE)</f>
        <v>Landscaping</v>
      </c>
    </row>
    <row r="8995" spans="1:12" hidden="1">
      <c r="A8995">
        <v>8492</v>
      </c>
      <c r="B8995" t="s">
        <v>1643</v>
      </c>
      <c r="C8995">
        <v>50905006</v>
      </c>
      <c r="D8995" t="s">
        <v>12</v>
      </c>
      <c r="E8995" t="s">
        <v>13</v>
      </c>
      <c r="F8995" t="s">
        <v>13</v>
      </c>
      <c r="G8995" t="s">
        <v>9762</v>
      </c>
      <c r="H8995" s="2">
        <v>45014.686840856484</v>
      </c>
      <c r="I8995" t="s">
        <v>19</v>
      </c>
      <c r="J8995" s="2">
        <v>45014.686840856484</v>
      </c>
      <c r="K8995" t="s">
        <v>19</v>
      </c>
      <c r="L8995" t="str">
        <f>VLOOKUP(C8995,ACCOUNT_MAPPING!A:C,3,FALSE)</f>
        <v>Landscaping</v>
      </c>
    </row>
    <row r="8996" spans="1:12" hidden="1">
      <c r="A8996">
        <v>8497</v>
      </c>
      <c r="B8996" t="s">
        <v>6524</v>
      </c>
      <c r="C8996">
        <v>50905006</v>
      </c>
      <c r="D8996" t="s">
        <v>12</v>
      </c>
      <c r="E8996" t="s">
        <v>13</v>
      </c>
      <c r="F8996" t="s">
        <v>13</v>
      </c>
      <c r="G8996" t="s">
        <v>9762</v>
      </c>
      <c r="H8996" s="2">
        <v>45014.723955937501</v>
      </c>
      <c r="I8996" t="s">
        <v>19</v>
      </c>
      <c r="J8996" s="2">
        <v>45014.723955937501</v>
      </c>
      <c r="K8996" t="s">
        <v>19</v>
      </c>
      <c r="L8996" t="str">
        <f>VLOOKUP(C8996,ACCOUNT_MAPPING!A:C,3,FALSE)</f>
        <v>Landscaping</v>
      </c>
    </row>
    <row r="8997" spans="1:12" hidden="1">
      <c r="A8997">
        <v>8491</v>
      </c>
      <c r="B8997" t="s">
        <v>3179</v>
      </c>
      <c r="C8997">
        <v>50905006</v>
      </c>
      <c r="D8997" t="s">
        <v>12</v>
      </c>
      <c r="E8997" t="s">
        <v>13</v>
      </c>
      <c r="F8997" t="s">
        <v>13</v>
      </c>
      <c r="G8997" t="s">
        <v>9762</v>
      </c>
      <c r="H8997" s="2">
        <v>45014.678636655095</v>
      </c>
      <c r="I8997" t="s">
        <v>19</v>
      </c>
      <c r="J8997" s="2">
        <v>45014.678636655095</v>
      </c>
      <c r="K8997" t="s">
        <v>19</v>
      </c>
      <c r="L8997" t="str">
        <f>VLOOKUP(C8997,ACCOUNT_MAPPING!A:C,3,FALSE)</f>
        <v>Landscaping</v>
      </c>
    </row>
    <row r="8998" spans="1:12" hidden="1">
      <c r="A8998">
        <v>8501</v>
      </c>
      <c r="B8998" t="s">
        <v>1645</v>
      </c>
      <c r="C8998">
        <v>50905006</v>
      </c>
      <c r="D8998" t="s">
        <v>12</v>
      </c>
      <c r="E8998" t="s">
        <v>13</v>
      </c>
      <c r="F8998" t="s">
        <v>13</v>
      </c>
      <c r="G8998" t="s">
        <v>9762</v>
      </c>
      <c r="H8998" s="2">
        <v>45014.77097445602</v>
      </c>
      <c r="I8998" t="s">
        <v>19</v>
      </c>
      <c r="J8998" s="2">
        <v>45014.77097445602</v>
      </c>
      <c r="K8998" t="s">
        <v>19</v>
      </c>
      <c r="L8998" t="str">
        <f>VLOOKUP(C8998,ACCOUNT_MAPPING!A:C,3,FALSE)</f>
        <v>Landscaping</v>
      </c>
    </row>
    <row r="8999" spans="1:12" hidden="1">
      <c r="A8999">
        <v>8494</v>
      </c>
      <c r="B8999" t="s">
        <v>4342</v>
      </c>
      <c r="C8999">
        <v>50905006</v>
      </c>
      <c r="D8999" t="s">
        <v>17</v>
      </c>
      <c r="E8999" t="s">
        <v>13</v>
      </c>
      <c r="F8999" t="s">
        <v>13</v>
      </c>
      <c r="G8999" t="s">
        <v>9763</v>
      </c>
      <c r="H8999" s="2">
        <v>44923.736147187497</v>
      </c>
      <c r="I8999" t="s">
        <v>19</v>
      </c>
      <c r="J8999" s="2">
        <v>44923.736147187497</v>
      </c>
      <c r="K8999" t="s">
        <v>19</v>
      </c>
      <c r="L8999" t="str">
        <f>VLOOKUP(C8999,ACCOUNT_MAPPING!A:C,3,FALSE)</f>
        <v>Landscaping</v>
      </c>
    </row>
    <row r="9000" spans="1:12" hidden="1">
      <c r="A9000">
        <v>8496</v>
      </c>
      <c r="B9000" t="s">
        <v>3733</v>
      </c>
      <c r="C9000">
        <v>50905006</v>
      </c>
      <c r="D9000" t="s">
        <v>17</v>
      </c>
      <c r="E9000" t="s">
        <v>13</v>
      </c>
      <c r="F9000" t="s">
        <v>13</v>
      </c>
      <c r="G9000" t="s">
        <v>9764</v>
      </c>
      <c r="H9000" s="2">
        <v>44923.757341932869</v>
      </c>
      <c r="I9000" t="s">
        <v>19</v>
      </c>
      <c r="J9000" s="2">
        <v>44923.757341932869</v>
      </c>
      <c r="K9000" t="s">
        <v>19</v>
      </c>
      <c r="L9000" t="str">
        <f>VLOOKUP(C9000,ACCOUNT_MAPPING!A:C,3,FALSE)</f>
        <v>Landscaping</v>
      </c>
    </row>
    <row r="9001" spans="1:12" hidden="1">
      <c r="A9001">
        <v>8498</v>
      </c>
      <c r="B9001" t="s">
        <v>1639</v>
      </c>
      <c r="C9001">
        <v>50905006</v>
      </c>
      <c r="D9001" t="s">
        <v>12</v>
      </c>
      <c r="E9001" t="s">
        <v>13</v>
      </c>
      <c r="F9001" t="s">
        <v>13</v>
      </c>
      <c r="G9001" t="s">
        <v>9765</v>
      </c>
      <c r="H9001" s="2">
        <v>45014.752819675923</v>
      </c>
      <c r="I9001" t="s">
        <v>19</v>
      </c>
      <c r="J9001" s="2">
        <v>45014.752819675923</v>
      </c>
      <c r="K9001" t="s">
        <v>19</v>
      </c>
      <c r="L9001" t="str">
        <f>VLOOKUP(C9001,ACCOUNT_MAPPING!A:C,3,FALSE)</f>
        <v>Landscaping</v>
      </c>
    </row>
    <row r="9002" spans="1:12" hidden="1">
      <c r="A9002">
        <v>8499</v>
      </c>
      <c r="B9002" t="s">
        <v>6480</v>
      </c>
      <c r="C9002">
        <v>50905006</v>
      </c>
      <c r="D9002" t="s">
        <v>12</v>
      </c>
      <c r="E9002" t="s">
        <v>13</v>
      </c>
      <c r="F9002" t="s">
        <v>13</v>
      </c>
      <c r="G9002" t="s">
        <v>9762</v>
      </c>
      <c r="H9002" s="2">
        <v>45014.768075381944</v>
      </c>
      <c r="I9002" t="s">
        <v>19</v>
      </c>
      <c r="J9002" s="2">
        <v>45014.768075381944</v>
      </c>
      <c r="K9002" t="s">
        <v>19</v>
      </c>
      <c r="L9002" t="str">
        <f>VLOOKUP(C9002,ACCOUNT_MAPPING!A:C,3,FALSE)</f>
        <v>Landscaping</v>
      </c>
    </row>
    <row r="9003" spans="1:12" hidden="1">
      <c r="A9003">
        <v>8514</v>
      </c>
      <c r="B9003" t="s">
        <v>1649</v>
      </c>
      <c r="C9003">
        <v>50905006</v>
      </c>
      <c r="D9003" t="s">
        <v>12</v>
      </c>
      <c r="E9003" t="s">
        <v>13</v>
      </c>
      <c r="F9003" t="s">
        <v>13</v>
      </c>
      <c r="G9003" t="s">
        <v>9766</v>
      </c>
      <c r="H9003" s="2">
        <v>45009.881541238428</v>
      </c>
      <c r="I9003" t="s">
        <v>22</v>
      </c>
      <c r="J9003" s="2">
        <v>45009.881541238428</v>
      </c>
      <c r="K9003" t="s">
        <v>22</v>
      </c>
      <c r="L9003" t="str">
        <f>VLOOKUP(C9003,ACCOUNT_MAPPING!A:C,3,FALSE)</f>
        <v>Landscaping</v>
      </c>
    </row>
    <row r="9004" spans="1:12" hidden="1">
      <c r="A9004">
        <v>8515</v>
      </c>
      <c r="B9004" t="s">
        <v>3184</v>
      </c>
      <c r="C9004">
        <v>50905006</v>
      </c>
      <c r="D9004" t="s">
        <v>12</v>
      </c>
      <c r="E9004" t="s">
        <v>13</v>
      </c>
      <c r="F9004" t="s">
        <v>13</v>
      </c>
      <c r="G9004" t="s">
        <v>9767</v>
      </c>
      <c r="H9004" s="2">
        <v>45009.885173229166</v>
      </c>
      <c r="I9004" t="s">
        <v>22</v>
      </c>
      <c r="J9004" s="2">
        <v>45009.885173229166</v>
      </c>
      <c r="K9004" t="s">
        <v>22</v>
      </c>
      <c r="L9004" t="str">
        <f>VLOOKUP(C9004,ACCOUNT_MAPPING!A:C,3,FALSE)</f>
        <v>Landscaping</v>
      </c>
    </row>
    <row r="9005" spans="1:12" hidden="1">
      <c r="A9005">
        <v>8519</v>
      </c>
      <c r="B9005" t="s">
        <v>1651</v>
      </c>
      <c r="C9005">
        <v>50905006</v>
      </c>
      <c r="D9005" t="s">
        <v>17</v>
      </c>
      <c r="E9005" t="s">
        <v>13</v>
      </c>
      <c r="F9005" t="s">
        <v>13</v>
      </c>
      <c r="G9005" t="s">
        <v>9768</v>
      </c>
      <c r="H9005" s="2">
        <v>44928.887808298612</v>
      </c>
      <c r="I9005" t="s">
        <v>1422</v>
      </c>
      <c r="J9005" s="2">
        <v>44928.887808298612</v>
      </c>
      <c r="K9005" t="s">
        <v>1422</v>
      </c>
      <c r="L9005" t="str">
        <f>VLOOKUP(C9005,ACCOUNT_MAPPING!A:C,3,FALSE)</f>
        <v>Landscaping</v>
      </c>
    </row>
    <row r="9006" spans="1:12" hidden="1">
      <c r="A9006">
        <v>8489</v>
      </c>
      <c r="B9006" t="s">
        <v>3735</v>
      </c>
      <c r="C9006">
        <v>50905006</v>
      </c>
      <c r="D9006" t="s">
        <v>12</v>
      </c>
      <c r="E9006" t="s">
        <v>13</v>
      </c>
      <c r="F9006" t="s">
        <v>13</v>
      </c>
      <c r="G9006" t="s">
        <v>9769</v>
      </c>
      <c r="H9006" s="2">
        <v>45014.671058217595</v>
      </c>
      <c r="I9006" t="s">
        <v>19</v>
      </c>
      <c r="J9006" s="2">
        <v>45014.671058217595</v>
      </c>
      <c r="K9006" t="s">
        <v>19</v>
      </c>
      <c r="L9006" t="str">
        <f>VLOOKUP(C9006,ACCOUNT_MAPPING!A:C,3,FALSE)</f>
        <v>Landscaping</v>
      </c>
    </row>
    <row r="9007" spans="1:12" hidden="1">
      <c r="A9007">
        <v>8493</v>
      </c>
      <c r="B9007" t="s">
        <v>1647</v>
      </c>
      <c r="C9007">
        <v>50905006</v>
      </c>
      <c r="D9007" t="s">
        <v>17</v>
      </c>
      <c r="E9007" t="s">
        <v>13</v>
      </c>
      <c r="F9007" t="s">
        <v>13</v>
      </c>
      <c r="G9007" t="s">
        <v>9770</v>
      </c>
      <c r="H9007" s="2">
        <v>44923.713923460651</v>
      </c>
      <c r="I9007" t="s">
        <v>19</v>
      </c>
      <c r="J9007" s="2">
        <v>44923.713923460651</v>
      </c>
      <c r="K9007" t="s">
        <v>19</v>
      </c>
      <c r="L9007" t="str">
        <f>VLOOKUP(C9007,ACCOUNT_MAPPING!A:C,3,FALSE)</f>
        <v>Landscaping</v>
      </c>
    </row>
    <row r="9008" spans="1:12" hidden="1">
      <c r="A9008">
        <v>8495</v>
      </c>
      <c r="B9008" t="s">
        <v>9256</v>
      </c>
      <c r="C9008">
        <v>50905006</v>
      </c>
      <c r="D9008" t="s">
        <v>12</v>
      </c>
      <c r="E9008" t="s">
        <v>13</v>
      </c>
      <c r="F9008" t="s">
        <v>13</v>
      </c>
      <c r="G9008" t="s">
        <v>9771</v>
      </c>
      <c r="H9008" s="2">
        <v>45014.691218865744</v>
      </c>
      <c r="I9008" t="s">
        <v>19</v>
      </c>
      <c r="J9008" s="2">
        <v>45014.691218865744</v>
      </c>
      <c r="K9008" t="s">
        <v>19</v>
      </c>
      <c r="L9008" t="str">
        <f>VLOOKUP(C9008,ACCOUNT_MAPPING!A:C,3,FALSE)</f>
        <v>Landscaping</v>
      </c>
    </row>
    <row r="9009" spans="1:12" hidden="1">
      <c r="A9009">
        <v>8500</v>
      </c>
      <c r="B9009" t="s">
        <v>6531</v>
      </c>
      <c r="C9009">
        <v>50905006</v>
      </c>
      <c r="D9009" t="s">
        <v>12</v>
      </c>
      <c r="E9009" t="s">
        <v>13</v>
      </c>
      <c r="F9009" t="s">
        <v>13</v>
      </c>
      <c r="G9009" t="s">
        <v>9772</v>
      </c>
      <c r="H9009" s="2">
        <v>45014.769497881942</v>
      </c>
      <c r="I9009" t="s">
        <v>19</v>
      </c>
      <c r="J9009" s="2">
        <v>45014.769497881942</v>
      </c>
      <c r="K9009" t="s">
        <v>19</v>
      </c>
      <c r="L9009" t="str">
        <f>VLOOKUP(C9009,ACCOUNT_MAPPING!A:C,3,FALSE)</f>
        <v>Landscaping</v>
      </c>
    </row>
    <row r="9010" spans="1:12" hidden="1">
      <c r="A9010">
        <v>8522</v>
      </c>
      <c r="B9010" t="s">
        <v>1655</v>
      </c>
      <c r="C9010">
        <v>50905006</v>
      </c>
      <c r="D9010" t="s">
        <v>17</v>
      </c>
      <c r="E9010" t="s">
        <v>13</v>
      </c>
      <c r="F9010" t="s">
        <v>13</v>
      </c>
      <c r="G9010" t="s">
        <v>9773</v>
      </c>
      <c r="H9010" s="2">
        <v>44916.606097685188</v>
      </c>
      <c r="I9010" t="s">
        <v>87</v>
      </c>
      <c r="J9010" s="2">
        <v>44916.606097685188</v>
      </c>
      <c r="K9010" t="s">
        <v>87</v>
      </c>
      <c r="L9010" t="str">
        <f>VLOOKUP(C9010,ACCOUNT_MAPPING!A:C,3,FALSE)</f>
        <v>Landscaping</v>
      </c>
    </row>
    <row r="9011" spans="1:12" hidden="1">
      <c r="A9011">
        <v>8524</v>
      </c>
      <c r="B9011" t="s">
        <v>7006</v>
      </c>
      <c r="C9011">
        <v>50905006</v>
      </c>
      <c r="D9011" t="s">
        <v>17</v>
      </c>
      <c r="E9011" t="s">
        <v>13</v>
      </c>
      <c r="F9011" t="s">
        <v>13</v>
      </c>
      <c r="G9011" t="s">
        <v>9774</v>
      </c>
      <c r="H9011" s="2">
        <v>44928.896902696761</v>
      </c>
      <c r="I9011" t="s">
        <v>1422</v>
      </c>
      <c r="J9011" s="2">
        <v>44928.896902696761</v>
      </c>
      <c r="K9011" t="s">
        <v>1422</v>
      </c>
      <c r="L9011" t="str">
        <f>VLOOKUP(C9011,ACCOUNT_MAPPING!A:C,3,FALSE)</f>
        <v>Landscaping</v>
      </c>
    </row>
    <row r="9012" spans="1:12" hidden="1">
      <c r="A9012">
        <v>8502</v>
      </c>
      <c r="B9012" t="s">
        <v>16</v>
      </c>
      <c r="C9012">
        <v>50905006</v>
      </c>
      <c r="D9012" t="s">
        <v>12</v>
      </c>
      <c r="E9012" t="s">
        <v>13</v>
      </c>
      <c r="F9012" t="s">
        <v>13</v>
      </c>
      <c r="G9012" t="s">
        <v>9775</v>
      </c>
      <c r="H9012" s="2">
        <v>45014.772527199071</v>
      </c>
      <c r="I9012" t="s">
        <v>19</v>
      </c>
      <c r="J9012" s="2">
        <v>45014.772527199071</v>
      </c>
      <c r="K9012" t="s">
        <v>19</v>
      </c>
      <c r="L9012" t="str">
        <f>VLOOKUP(C9012,ACCOUNT_MAPPING!A:C,3,FALSE)</f>
        <v>Landscaping</v>
      </c>
    </row>
    <row r="9013" spans="1:12" hidden="1">
      <c r="A9013">
        <v>8513</v>
      </c>
      <c r="B9013" t="s">
        <v>20</v>
      </c>
      <c r="C9013">
        <v>50905006</v>
      </c>
      <c r="D9013" t="s">
        <v>12</v>
      </c>
      <c r="E9013" t="s">
        <v>13</v>
      </c>
      <c r="F9013" t="s">
        <v>13</v>
      </c>
      <c r="G9013" t="s">
        <v>9776</v>
      </c>
      <c r="H9013" s="2">
        <v>45009.871988078703</v>
      </c>
      <c r="I9013" t="s">
        <v>22</v>
      </c>
      <c r="J9013" s="2">
        <v>45009.871988078703</v>
      </c>
      <c r="K9013" t="s">
        <v>22</v>
      </c>
      <c r="L9013" t="str">
        <f>VLOOKUP(C9013,ACCOUNT_MAPPING!A:C,3,FALSE)</f>
        <v>Landscaping</v>
      </c>
    </row>
    <row r="9014" spans="1:12" hidden="1">
      <c r="A9014">
        <v>8531</v>
      </c>
      <c r="B9014" t="s">
        <v>696</v>
      </c>
      <c r="C9014">
        <v>50905006</v>
      </c>
      <c r="D9014" t="s">
        <v>12</v>
      </c>
      <c r="E9014" t="s">
        <v>13</v>
      </c>
      <c r="F9014" t="s">
        <v>13</v>
      </c>
      <c r="G9014" t="s">
        <v>9777</v>
      </c>
      <c r="H9014" s="2">
        <v>45019.796243287034</v>
      </c>
      <c r="I9014" t="s">
        <v>51</v>
      </c>
      <c r="J9014" s="2">
        <v>45019.796243287034</v>
      </c>
      <c r="K9014" t="s">
        <v>51</v>
      </c>
      <c r="L9014" t="str">
        <f>VLOOKUP(C9014,ACCOUNT_MAPPING!A:C,3,FALSE)</f>
        <v>Landscaping</v>
      </c>
    </row>
    <row r="9015" spans="1:12" hidden="1">
      <c r="A9015">
        <v>8534</v>
      </c>
      <c r="B9015" t="s">
        <v>1369</v>
      </c>
      <c r="C9015">
        <v>50905006</v>
      </c>
      <c r="D9015" t="s">
        <v>63</v>
      </c>
      <c r="E9015" t="s">
        <v>13</v>
      </c>
      <c r="F9015" t="s">
        <v>13</v>
      </c>
      <c r="G9015" t="s">
        <v>9778</v>
      </c>
      <c r="H9015" s="2">
        <v>44873.643003206016</v>
      </c>
      <c r="I9015" t="s">
        <v>56</v>
      </c>
      <c r="J9015" s="2">
        <v>44873.643003206016</v>
      </c>
      <c r="K9015" t="s">
        <v>56</v>
      </c>
      <c r="L9015" t="str">
        <f>VLOOKUP(C9015,ACCOUNT_MAPPING!A:C,3,FALSE)</f>
        <v>Landscaping</v>
      </c>
    </row>
    <row r="9016" spans="1:12" hidden="1">
      <c r="A9016">
        <v>8536</v>
      </c>
      <c r="B9016" t="s">
        <v>1661</v>
      </c>
      <c r="C9016">
        <v>50905006</v>
      </c>
      <c r="D9016" t="s">
        <v>12</v>
      </c>
      <c r="E9016" t="s">
        <v>13</v>
      </c>
      <c r="F9016" t="s">
        <v>13</v>
      </c>
      <c r="G9016" t="s">
        <v>9779</v>
      </c>
      <c r="H9016" s="2">
        <v>45014.39278263889</v>
      </c>
      <c r="I9016" t="s">
        <v>90</v>
      </c>
      <c r="J9016" s="2">
        <v>45014.39278263889</v>
      </c>
      <c r="K9016" t="s">
        <v>90</v>
      </c>
      <c r="L9016" t="str">
        <f>VLOOKUP(C9016,ACCOUNT_MAPPING!A:C,3,FALSE)</f>
        <v>Landscaping</v>
      </c>
    </row>
    <row r="9017" spans="1:12" hidden="1">
      <c r="A9017">
        <v>8537</v>
      </c>
      <c r="B9017" t="s">
        <v>1659</v>
      </c>
      <c r="C9017">
        <v>50905006</v>
      </c>
      <c r="D9017" t="s">
        <v>12</v>
      </c>
      <c r="E9017" t="s">
        <v>13</v>
      </c>
      <c r="F9017" t="s">
        <v>13</v>
      </c>
      <c r="G9017" t="s">
        <v>9780</v>
      </c>
      <c r="H9017" s="2">
        <v>45014.696621643518</v>
      </c>
      <c r="I9017" t="s">
        <v>90</v>
      </c>
      <c r="J9017" s="2">
        <v>45014.696621643518</v>
      </c>
      <c r="K9017" t="s">
        <v>90</v>
      </c>
      <c r="L9017" t="str">
        <f>VLOOKUP(C9017,ACCOUNT_MAPPING!A:C,3,FALSE)</f>
        <v>Landscaping</v>
      </c>
    </row>
    <row r="9018" spans="1:12" hidden="1">
      <c r="A9018">
        <v>8521</v>
      </c>
      <c r="B9018" t="s">
        <v>2209</v>
      </c>
      <c r="C9018">
        <v>50905006</v>
      </c>
      <c r="D9018" t="s">
        <v>17</v>
      </c>
      <c r="E9018" t="s">
        <v>13</v>
      </c>
      <c r="F9018" t="s">
        <v>13</v>
      </c>
      <c r="G9018" t="s">
        <v>9263</v>
      </c>
      <c r="H9018" s="2">
        <v>44922.684322719906</v>
      </c>
      <c r="I9018" t="s">
        <v>15</v>
      </c>
      <c r="J9018" s="2">
        <v>44922.684322719906</v>
      </c>
      <c r="K9018" t="s">
        <v>15</v>
      </c>
      <c r="L9018" t="str">
        <f>VLOOKUP(C9018,ACCOUNT_MAPPING!A:C,3,FALSE)</f>
        <v>Landscaping</v>
      </c>
    </row>
    <row r="9019" spans="1:12" hidden="1">
      <c r="A9019">
        <v>8535</v>
      </c>
      <c r="B9019" t="s">
        <v>1367</v>
      </c>
      <c r="C9019">
        <v>50905006</v>
      </c>
      <c r="D9019" t="s">
        <v>63</v>
      </c>
      <c r="E9019" t="s">
        <v>13</v>
      </c>
      <c r="F9019" t="s">
        <v>13</v>
      </c>
      <c r="G9019" t="s">
        <v>9781</v>
      </c>
      <c r="H9019" s="2">
        <v>44873.66455494213</v>
      </c>
      <c r="I9019" t="s">
        <v>56</v>
      </c>
      <c r="J9019" s="2">
        <v>44873.66455494213</v>
      </c>
      <c r="K9019" t="s">
        <v>56</v>
      </c>
      <c r="L9019" t="str">
        <f>VLOOKUP(C9019,ACCOUNT_MAPPING!A:C,3,FALSE)</f>
        <v>Landscaping</v>
      </c>
    </row>
    <row r="9020" spans="1:12" hidden="1">
      <c r="A9020">
        <v>8590</v>
      </c>
      <c r="B9020" t="s">
        <v>1663</v>
      </c>
      <c r="C9020">
        <v>50905006</v>
      </c>
      <c r="D9020" t="s">
        <v>12</v>
      </c>
      <c r="E9020" t="s">
        <v>13</v>
      </c>
      <c r="F9020" t="s">
        <v>13</v>
      </c>
      <c r="G9020" t="s">
        <v>9782</v>
      </c>
      <c r="H9020" s="2">
        <v>45014.781963541667</v>
      </c>
      <c r="I9020" t="s">
        <v>19</v>
      </c>
      <c r="J9020" s="2">
        <v>45014.781963541667</v>
      </c>
      <c r="K9020" t="s">
        <v>19</v>
      </c>
      <c r="L9020" t="str">
        <f>VLOOKUP(C9020,ACCOUNT_MAPPING!A:C,3,FALSE)</f>
        <v>Landscaping</v>
      </c>
    </row>
    <row r="9021" spans="1:12" hidden="1">
      <c r="A9021">
        <v>8609</v>
      </c>
      <c r="B9021" t="s">
        <v>700</v>
      </c>
      <c r="C9021">
        <v>50905006</v>
      </c>
      <c r="D9021" t="s">
        <v>17</v>
      </c>
      <c r="E9021" t="s">
        <v>13</v>
      </c>
      <c r="F9021" t="s">
        <v>13</v>
      </c>
      <c r="G9021" t="s">
        <v>9783</v>
      </c>
      <c r="H9021" s="2">
        <v>44924.579814502315</v>
      </c>
      <c r="I9021" t="s">
        <v>702</v>
      </c>
      <c r="J9021" s="2">
        <v>44924.579814502315</v>
      </c>
      <c r="K9021" t="s">
        <v>702</v>
      </c>
      <c r="L9021" t="str">
        <f>VLOOKUP(C9021,ACCOUNT_MAPPING!A:C,3,FALSE)</f>
        <v>Landscaping</v>
      </c>
    </row>
    <row r="9022" spans="1:12" hidden="1">
      <c r="A9022">
        <v>8637</v>
      </c>
      <c r="B9022" t="s">
        <v>4357</v>
      </c>
      <c r="C9022">
        <v>50905006</v>
      </c>
      <c r="D9022" t="s">
        <v>12</v>
      </c>
      <c r="E9022" t="s">
        <v>13</v>
      </c>
      <c r="F9022" t="s">
        <v>13</v>
      </c>
      <c r="G9022" t="s">
        <v>9784</v>
      </c>
      <c r="H9022" s="2">
        <v>45014.566810219905</v>
      </c>
      <c r="I9022" t="s">
        <v>31</v>
      </c>
      <c r="J9022" s="2">
        <v>45014.566810219905</v>
      </c>
      <c r="K9022" t="s">
        <v>31</v>
      </c>
      <c r="L9022" t="str">
        <f>VLOOKUP(C9022,ACCOUNT_MAPPING!A:C,3,FALSE)</f>
        <v>Landscaping</v>
      </c>
    </row>
    <row r="9023" spans="1:12" hidden="1">
      <c r="A9023">
        <v>8639</v>
      </c>
      <c r="B9023" t="s">
        <v>3191</v>
      </c>
      <c r="C9023">
        <v>50905006</v>
      </c>
      <c r="D9023" t="s">
        <v>12</v>
      </c>
      <c r="E9023" t="s">
        <v>13</v>
      </c>
      <c r="F9023" t="s">
        <v>13</v>
      </c>
      <c r="G9023" t="s">
        <v>9784</v>
      </c>
      <c r="H9023" s="2">
        <v>45014.573315046298</v>
      </c>
      <c r="I9023" t="s">
        <v>31</v>
      </c>
      <c r="J9023" s="2">
        <v>45014.573315046298</v>
      </c>
      <c r="K9023" t="s">
        <v>31</v>
      </c>
      <c r="L9023" t="str">
        <f>VLOOKUP(C9023,ACCOUNT_MAPPING!A:C,3,FALSE)</f>
        <v>Landscaping</v>
      </c>
    </row>
    <row r="9024" spans="1:12" hidden="1">
      <c r="A9024">
        <v>8640</v>
      </c>
      <c r="B9024" t="s">
        <v>2220</v>
      </c>
      <c r="C9024">
        <v>50905006</v>
      </c>
      <c r="D9024" t="s">
        <v>12</v>
      </c>
      <c r="E9024" t="s">
        <v>13</v>
      </c>
      <c r="F9024" t="s">
        <v>13</v>
      </c>
      <c r="G9024" t="s">
        <v>9784</v>
      </c>
      <c r="H9024" s="2">
        <v>45014.574762071759</v>
      </c>
      <c r="I9024" t="s">
        <v>31</v>
      </c>
      <c r="J9024" s="2">
        <v>45014.574762071759</v>
      </c>
      <c r="K9024" t="s">
        <v>31</v>
      </c>
      <c r="L9024" t="str">
        <f>VLOOKUP(C9024,ACCOUNT_MAPPING!A:C,3,FALSE)</f>
        <v>Landscaping</v>
      </c>
    </row>
    <row r="9025" spans="1:12" hidden="1">
      <c r="A9025">
        <v>8641</v>
      </c>
      <c r="B9025" t="s">
        <v>703</v>
      </c>
      <c r="C9025">
        <v>50905006</v>
      </c>
      <c r="D9025" t="s">
        <v>12</v>
      </c>
      <c r="E9025" t="s">
        <v>13</v>
      </c>
      <c r="F9025" t="s">
        <v>13</v>
      </c>
      <c r="G9025" t="s">
        <v>9785</v>
      </c>
      <c r="H9025" s="2">
        <v>45014.578555324071</v>
      </c>
      <c r="I9025" t="s">
        <v>31</v>
      </c>
      <c r="J9025" s="2">
        <v>45014.578555324071</v>
      </c>
      <c r="K9025" t="s">
        <v>31</v>
      </c>
      <c r="L9025" t="str">
        <f>VLOOKUP(C9025,ACCOUNT_MAPPING!A:C,3,FALSE)</f>
        <v>Landscaping</v>
      </c>
    </row>
    <row r="9026" spans="1:12" hidden="1">
      <c r="A9026">
        <v>8647</v>
      </c>
      <c r="B9026" t="s">
        <v>707</v>
      </c>
      <c r="C9026">
        <v>50905006</v>
      </c>
      <c r="D9026" t="s">
        <v>12</v>
      </c>
      <c r="E9026" t="s">
        <v>13</v>
      </c>
      <c r="F9026" t="s">
        <v>13</v>
      </c>
      <c r="G9026" t="s">
        <v>9786</v>
      </c>
      <c r="H9026" s="2">
        <v>45014.586521261575</v>
      </c>
      <c r="I9026" t="s">
        <v>31</v>
      </c>
      <c r="J9026" s="2">
        <v>45014.586521261575</v>
      </c>
      <c r="K9026" t="s">
        <v>31</v>
      </c>
      <c r="L9026" t="str">
        <f>VLOOKUP(C9026,ACCOUNT_MAPPING!A:C,3,FALSE)</f>
        <v>Landscaping</v>
      </c>
    </row>
    <row r="9027" spans="1:12" hidden="1">
      <c r="A9027">
        <v>8650</v>
      </c>
      <c r="B9027" t="s">
        <v>3201</v>
      </c>
      <c r="C9027">
        <v>50905006</v>
      </c>
      <c r="D9027" t="s">
        <v>17</v>
      </c>
      <c r="E9027" t="s">
        <v>13</v>
      </c>
      <c r="F9027" t="s">
        <v>13</v>
      </c>
      <c r="G9027" t="s">
        <v>9273</v>
      </c>
      <c r="H9027" s="2">
        <v>44919.587438344905</v>
      </c>
      <c r="I9027" t="s">
        <v>31</v>
      </c>
      <c r="J9027" s="2">
        <v>44919.587438344905</v>
      </c>
      <c r="K9027" t="s">
        <v>31</v>
      </c>
      <c r="L9027" t="str">
        <f>VLOOKUP(C9027,ACCOUNT_MAPPING!A:C,3,FALSE)</f>
        <v>Landscaping</v>
      </c>
    </row>
    <row r="9028" spans="1:12" hidden="1">
      <c r="A9028">
        <v>8605</v>
      </c>
      <c r="B9028" t="s">
        <v>1371</v>
      </c>
      <c r="C9028">
        <v>50905006</v>
      </c>
      <c r="D9028" t="s">
        <v>17</v>
      </c>
      <c r="E9028" t="s">
        <v>13</v>
      </c>
      <c r="F9028" t="s">
        <v>13</v>
      </c>
      <c r="G9028" t="s">
        <v>9787</v>
      </c>
      <c r="H9028" s="2">
        <v>44924.565051041667</v>
      </c>
      <c r="I9028" t="s">
        <v>702</v>
      </c>
      <c r="J9028" s="2">
        <v>44924.565051041667</v>
      </c>
      <c r="K9028" t="s">
        <v>702</v>
      </c>
      <c r="L9028" t="str">
        <f>VLOOKUP(C9028,ACCOUNT_MAPPING!A:C,3,FALSE)</f>
        <v>Landscaping</v>
      </c>
    </row>
    <row r="9029" spans="1:12" hidden="1">
      <c r="A9029">
        <v>8614</v>
      </c>
      <c r="B9029" t="s">
        <v>32</v>
      </c>
      <c r="C9029">
        <v>50905006</v>
      </c>
      <c r="D9029" t="s">
        <v>17</v>
      </c>
      <c r="E9029" t="s">
        <v>13</v>
      </c>
      <c r="F9029" t="s">
        <v>13</v>
      </c>
      <c r="G9029" t="s">
        <v>9788</v>
      </c>
      <c r="H9029" s="2">
        <v>44924.428646180553</v>
      </c>
      <c r="I9029" t="s">
        <v>34</v>
      </c>
      <c r="J9029" s="2">
        <v>44924.428646180553</v>
      </c>
      <c r="K9029" t="s">
        <v>34</v>
      </c>
      <c r="L9029" t="str">
        <f>VLOOKUP(C9029,ACCOUNT_MAPPING!A:C,3,FALSE)</f>
        <v>Landscaping</v>
      </c>
    </row>
    <row r="9030" spans="1:12" hidden="1">
      <c r="A9030">
        <v>8638</v>
      </c>
      <c r="B9030" t="s">
        <v>3194</v>
      </c>
      <c r="C9030">
        <v>50905006</v>
      </c>
      <c r="D9030" t="s">
        <v>12</v>
      </c>
      <c r="E9030" t="s">
        <v>13</v>
      </c>
      <c r="F9030" t="s">
        <v>13</v>
      </c>
      <c r="G9030" t="s">
        <v>9784</v>
      </c>
      <c r="H9030" s="2">
        <v>45014.568981516204</v>
      </c>
      <c r="I9030" t="s">
        <v>31</v>
      </c>
      <c r="J9030" s="2">
        <v>45014.568981516204</v>
      </c>
      <c r="K9030" t="s">
        <v>31</v>
      </c>
      <c r="L9030" t="str">
        <f>VLOOKUP(C9030,ACCOUNT_MAPPING!A:C,3,FALSE)</f>
        <v>Landscaping</v>
      </c>
    </row>
    <row r="9031" spans="1:12" hidden="1">
      <c r="A9031">
        <v>8643</v>
      </c>
      <c r="B9031" t="s">
        <v>6541</v>
      </c>
      <c r="C9031">
        <v>50905006</v>
      </c>
      <c r="D9031" t="s">
        <v>17</v>
      </c>
      <c r="E9031" t="s">
        <v>13</v>
      </c>
      <c r="F9031" t="s">
        <v>13</v>
      </c>
      <c r="G9031" t="s">
        <v>9789</v>
      </c>
      <c r="H9031" s="2">
        <v>44919.571036956018</v>
      </c>
      <c r="I9031" t="s">
        <v>31</v>
      </c>
      <c r="J9031" s="2">
        <v>44919.571036956018</v>
      </c>
      <c r="K9031" t="s">
        <v>31</v>
      </c>
      <c r="L9031" t="str">
        <f>VLOOKUP(C9031,ACCOUNT_MAPPING!A:C,3,FALSE)</f>
        <v>Landscaping</v>
      </c>
    </row>
    <row r="9032" spans="1:12" hidden="1">
      <c r="A9032">
        <v>8655</v>
      </c>
      <c r="B9032" t="s">
        <v>2153</v>
      </c>
      <c r="C9032">
        <v>50905006</v>
      </c>
      <c r="D9032" t="s">
        <v>17</v>
      </c>
      <c r="E9032" t="s">
        <v>13</v>
      </c>
      <c r="F9032" t="s">
        <v>13</v>
      </c>
      <c r="G9032" t="s">
        <v>9790</v>
      </c>
      <c r="H9032" s="2">
        <v>44924.457066550924</v>
      </c>
      <c r="I9032" t="s">
        <v>809</v>
      </c>
      <c r="J9032" s="2">
        <v>44924.457066550924</v>
      </c>
      <c r="K9032" t="s">
        <v>809</v>
      </c>
      <c r="L9032" t="str">
        <f>VLOOKUP(C9032,ACCOUNT_MAPPING!A:C,3,FALSE)</f>
        <v>Landscaping</v>
      </c>
    </row>
    <row r="9033" spans="1:12" hidden="1">
      <c r="A9033">
        <v>8660</v>
      </c>
      <c r="B9033" t="s">
        <v>8445</v>
      </c>
      <c r="C9033">
        <v>50905006</v>
      </c>
      <c r="D9033" t="s">
        <v>17</v>
      </c>
      <c r="E9033" t="s">
        <v>13</v>
      </c>
      <c r="F9033" t="s">
        <v>13</v>
      </c>
      <c r="G9033" t="s">
        <v>9791</v>
      </c>
      <c r="H9033" s="2">
        <v>44923.369242789355</v>
      </c>
      <c r="I9033" t="s">
        <v>87</v>
      </c>
      <c r="J9033" s="2">
        <v>44923.369242789355</v>
      </c>
      <c r="K9033" t="s">
        <v>87</v>
      </c>
      <c r="L9033" t="str">
        <f>VLOOKUP(C9033,ACCOUNT_MAPPING!A:C,3,FALSE)</f>
        <v>Landscaping</v>
      </c>
    </row>
    <row r="9034" spans="1:12" hidden="1">
      <c r="A9034">
        <v>8644</v>
      </c>
      <c r="B9034" t="s">
        <v>3744</v>
      </c>
      <c r="C9034">
        <v>50905006</v>
      </c>
      <c r="D9034" t="s">
        <v>12</v>
      </c>
      <c r="E9034" t="s">
        <v>13</v>
      </c>
      <c r="F9034" t="s">
        <v>13</v>
      </c>
      <c r="G9034" t="s">
        <v>9792</v>
      </c>
      <c r="H9034" s="2">
        <v>45014.579995752312</v>
      </c>
      <c r="I9034" t="s">
        <v>31</v>
      </c>
      <c r="J9034" s="2">
        <v>45014.579995752312</v>
      </c>
      <c r="K9034" t="s">
        <v>31</v>
      </c>
      <c r="L9034" t="str">
        <f>VLOOKUP(C9034,ACCOUNT_MAPPING!A:C,3,FALSE)</f>
        <v>Landscaping</v>
      </c>
    </row>
    <row r="9035" spans="1:12" hidden="1">
      <c r="A9035">
        <v>8645</v>
      </c>
      <c r="B9035" t="s">
        <v>2224</v>
      </c>
      <c r="C9035">
        <v>50905006</v>
      </c>
      <c r="D9035" t="s">
        <v>12</v>
      </c>
      <c r="E9035" t="s">
        <v>13</v>
      </c>
      <c r="F9035" t="s">
        <v>13</v>
      </c>
      <c r="G9035" t="s">
        <v>9793</v>
      </c>
      <c r="H9035" s="2">
        <v>45014.581812071759</v>
      </c>
      <c r="I9035" t="s">
        <v>31</v>
      </c>
      <c r="J9035" s="2">
        <v>45014.581812071759</v>
      </c>
      <c r="K9035" t="s">
        <v>31</v>
      </c>
      <c r="L9035" t="str">
        <f>VLOOKUP(C9035,ACCOUNT_MAPPING!A:C,3,FALSE)</f>
        <v>Landscaping</v>
      </c>
    </row>
    <row r="9036" spans="1:12" hidden="1">
      <c r="A9036">
        <v>8646</v>
      </c>
      <c r="B9036" t="s">
        <v>3742</v>
      </c>
      <c r="C9036">
        <v>50905006</v>
      </c>
      <c r="D9036" t="s">
        <v>63</v>
      </c>
      <c r="E9036" t="s">
        <v>13</v>
      </c>
      <c r="F9036" t="s">
        <v>13</v>
      </c>
      <c r="G9036" t="s">
        <v>9794</v>
      </c>
      <c r="H9036" s="2">
        <v>44876.496954548609</v>
      </c>
      <c r="I9036" t="s">
        <v>31</v>
      </c>
      <c r="J9036" s="2">
        <v>44876.496954548609</v>
      </c>
      <c r="K9036" t="s">
        <v>31</v>
      </c>
      <c r="L9036" t="str">
        <f>VLOOKUP(C9036,ACCOUNT_MAPPING!A:C,3,FALSE)</f>
        <v>Landscaping</v>
      </c>
    </row>
    <row r="9037" spans="1:12" hidden="1">
      <c r="A9037">
        <v>8648</v>
      </c>
      <c r="B9037" t="s">
        <v>35</v>
      </c>
      <c r="C9037">
        <v>50905006</v>
      </c>
      <c r="D9037" t="s">
        <v>12</v>
      </c>
      <c r="E9037" t="s">
        <v>13</v>
      </c>
      <c r="F9037" t="s">
        <v>13</v>
      </c>
      <c r="G9037" t="s">
        <v>9795</v>
      </c>
      <c r="H9037" s="2">
        <v>45014.588868055558</v>
      </c>
      <c r="I9037" t="s">
        <v>31</v>
      </c>
      <c r="J9037" s="2">
        <v>45014.588868055558</v>
      </c>
      <c r="K9037" t="s">
        <v>31</v>
      </c>
      <c r="L9037" t="str">
        <f>VLOOKUP(C9037,ACCOUNT_MAPPING!A:C,3,FALSE)</f>
        <v>Landscaping</v>
      </c>
    </row>
    <row r="9038" spans="1:12" hidden="1">
      <c r="A9038">
        <v>8654</v>
      </c>
      <c r="B9038" t="s">
        <v>2226</v>
      </c>
      <c r="C9038">
        <v>50905006</v>
      </c>
      <c r="D9038" t="s">
        <v>17</v>
      </c>
      <c r="E9038" t="s">
        <v>13</v>
      </c>
      <c r="F9038" t="s">
        <v>13</v>
      </c>
      <c r="G9038" t="s">
        <v>9796</v>
      </c>
      <c r="H9038" s="2">
        <v>44923.712135069443</v>
      </c>
      <c r="I9038" t="s">
        <v>809</v>
      </c>
      <c r="J9038" s="2">
        <v>44923.712135069443</v>
      </c>
      <c r="K9038" t="s">
        <v>809</v>
      </c>
      <c r="L9038" t="str">
        <f>VLOOKUP(C9038,ACCOUNT_MAPPING!A:C,3,FALSE)</f>
        <v>Landscaping</v>
      </c>
    </row>
    <row r="9039" spans="1:12" hidden="1">
      <c r="A9039">
        <v>8686</v>
      </c>
      <c r="B9039" t="s">
        <v>4384</v>
      </c>
      <c r="C9039">
        <v>50905006</v>
      </c>
      <c r="D9039" t="s">
        <v>17</v>
      </c>
      <c r="E9039" t="s">
        <v>13</v>
      </c>
      <c r="F9039" t="s">
        <v>13</v>
      </c>
      <c r="G9039" t="s">
        <v>9797</v>
      </c>
      <c r="H9039" s="2">
        <v>44923.769831284721</v>
      </c>
      <c r="I9039" t="s">
        <v>123</v>
      </c>
      <c r="J9039" s="2">
        <v>44923.769831284721</v>
      </c>
      <c r="K9039" t="s">
        <v>123</v>
      </c>
      <c r="L9039" t="str">
        <f>VLOOKUP(C9039,ACCOUNT_MAPPING!A:C,3,FALSE)</f>
        <v>Landscaping</v>
      </c>
    </row>
    <row r="9040" spans="1:12" hidden="1">
      <c r="A9040">
        <v>8657</v>
      </c>
      <c r="B9040" t="s">
        <v>3203</v>
      </c>
      <c r="C9040">
        <v>50905006</v>
      </c>
      <c r="D9040" t="s">
        <v>17</v>
      </c>
      <c r="E9040" t="s">
        <v>13</v>
      </c>
      <c r="F9040" t="s">
        <v>13</v>
      </c>
      <c r="G9040" t="s">
        <v>9798</v>
      </c>
      <c r="H9040" s="2">
        <v>44916.702497141203</v>
      </c>
      <c r="I9040" t="s">
        <v>1175</v>
      </c>
      <c r="J9040" s="2">
        <v>44916.702497141203</v>
      </c>
      <c r="K9040" t="s">
        <v>1175</v>
      </c>
      <c r="L9040" t="str">
        <f>VLOOKUP(C9040,ACCOUNT_MAPPING!A:C,3,FALSE)</f>
        <v>Landscaping</v>
      </c>
    </row>
    <row r="9041" spans="1:12" hidden="1">
      <c r="A9041">
        <v>8673</v>
      </c>
      <c r="B9041" t="s">
        <v>2230</v>
      </c>
      <c r="C9041">
        <v>50905006</v>
      </c>
      <c r="D9041" t="s">
        <v>17</v>
      </c>
      <c r="E9041" t="s">
        <v>13</v>
      </c>
      <c r="F9041" t="s">
        <v>13</v>
      </c>
      <c r="G9041" t="s">
        <v>9799</v>
      </c>
      <c r="H9041" s="2">
        <v>44923.689375613423</v>
      </c>
      <c r="I9041" t="s">
        <v>15</v>
      </c>
      <c r="J9041" s="2">
        <v>44923.689375613423</v>
      </c>
      <c r="K9041" t="s">
        <v>15</v>
      </c>
      <c r="L9041" t="str">
        <f>VLOOKUP(C9041,ACCOUNT_MAPPING!A:C,3,FALSE)</f>
        <v>Landscaping</v>
      </c>
    </row>
    <row r="9042" spans="1:12" hidden="1">
      <c r="A9042">
        <v>8662</v>
      </c>
      <c r="B9042" t="s">
        <v>9800</v>
      </c>
      <c r="C9042">
        <v>50905006</v>
      </c>
      <c r="D9042" t="s">
        <v>17</v>
      </c>
      <c r="E9042" t="s">
        <v>13</v>
      </c>
      <c r="F9042" t="s">
        <v>13</v>
      </c>
      <c r="G9042" t="s">
        <v>1174</v>
      </c>
      <c r="H9042" s="2">
        <v>44916.708552696757</v>
      </c>
      <c r="I9042" t="s">
        <v>1175</v>
      </c>
      <c r="J9042" s="2">
        <v>44916.708552696757</v>
      </c>
      <c r="K9042" t="s">
        <v>1175</v>
      </c>
      <c r="L9042" t="str">
        <f>VLOOKUP(C9042,ACCOUNT_MAPPING!A:C,3,FALSE)</f>
        <v>Landscaping</v>
      </c>
    </row>
    <row r="9043" spans="1:12" hidden="1">
      <c r="A9043">
        <v>8665</v>
      </c>
      <c r="B9043" t="s">
        <v>1668</v>
      </c>
      <c r="C9043">
        <v>50905006</v>
      </c>
      <c r="D9043" t="s">
        <v>63</v>
      </c>
      <c r="E9043" t="s">
        <v>13</v>
      </c>
      <c r="F9043" t="s">
        <v>13</v>
      </c>
      <c r="G9043" t="s">
        <v>9801</v>
      </c>
      <c r="H9043" s="2">
        <v>44876.613084490738</v>
      </c>
      <c r="I9043" t="s">
        <v>15</v>
      </c>
      <c r="J9043" s="2">
        <v>44876.613084490738</v>
      </c>
      <c r="K9043" t="s">
        <v>15</v>
      </c>
      <c r="L9043" t="str">
        <f>VLOOKUP(C9043,ACCOUNT_MAPPING!A:C,3,FALSE)</f>
        <v>Landscaping</v>
      </c>
    </row>
    <row r="9044" spans="1:12" hidden="1">
      <c r="A9044">
        <v>8685</v>
      </c>
      <c r="B9044" t="s">
        <v>2251</v>
      </c>
      <c r="C9044">
        <v>50905006</v>
      </c>
      <c r="D9044" t="s">
        <v>17</v>
      </c>
      <c r="E9044" t="s">
        <v>13</v>
      </c>
      <c r="F9044" t="s">
        <v>13</v>
      </c>
      <c r="G9044" t="s">
        <v>9797</v>
      </c>
      <c r="H9044" s="2">
        <v>44923.766459293984</v>
      </c>
      <c r="I9044" t="s">
        <v>123</v>
      </c>
      <c r="J9044" s="2">
        <v>44923.766459293984</v>
      </c>
      <c r="K9044" t="s">
        <v>123</v>
      </c>
      <c r="L9044" t="str">
        <f>VLOOKUP(C9044,ACCOUNT_MAPPING!A:C,3,FALSE)</f>
        <v>Landscaping</v>
      </c>
    </row>
    <row r="9045" spans="1:12" hidden="1">
      <c r="A9045">
        <v>8687</v>
      </c>
      <c r="B9045" t="s">
        <v>4374</v>
      </c>
      <c r="C9045">
        <v>50905006</v>
      </c>
      <c r="D9045" t="s">
        <v>17</v>
      </c>
      <c r="E9045" t="s">
        <v>13</v>
      </c>
      <c r="F9045" t="s">
        <v>13</v>
      </c>
      <c r="G9045" t="s">
        <v>9797</v>
      </c>
      <c r="H9045" s="2">
        <v>44924.423909571757</v>
      </c>
      <c r="I9045" t="s">
        <v>123</v>
      </c>
      <c r="J9045" s="2">
        <v>44924.423909571757</v>
      </c>
      <c r="K9045" t="s">
        <v>123</v>
      </c>
      <c r="L9045" t="str">
        <f>VLOOKUP(C9045,ACCOUNT_MAPPING!A:C,3,FALSE)</f>
        <v>Landscaping</v>
      </c>
    </row>
    <row r="9046" spans="1:12" hidden="1">
      <c r="A9046">
        <v>8699</v>
      </c>
      <c r="B9046" t="s">
        <v>2246</v>
      </c>
      <c r="C9046">
        <v>50905006</v>
      </c>
      <c r="D9046" t="s">
        <v>17</v>
      </c>
      <c r="E9046" t="s">
        <v>13</v>
      </c>
      <c r="F9046" t="s">
        <v>13</v>
      </c>
      <c r="G9046" t="s">
        <v>9802</v>
      </c>
      <c r="H9046" s="2">
        <v>44929.595999108795</v>
      </c>
      <c r="I9046" t="s">
        <v>68</v>
      </c>
      <c r="J9046" s="2">
        <v>44929.595999108795</v>
      </c>
      <c r="K9046" t="s">
        <v>68</v>
      </c>
      <c r="L9046" t="str">
        <f>VLOOKUP(C9046,ACCOUNT_MAPPING!A:C,3,FALSE)</f>
        <v>Landscaping</v>
      </c>
    </row>
    <row r="9047" spans="1:12" hidden="1">
      <c r="A9047">
        <v>8719</v>
      </c>
      <c r="B9047" t="s">
        <v>2256</v>
      </c>
      <c r="C9047">
        <v>50905006</v>
      </c>
      <c r="D9047" t="s">
        <v>12</v>
      </c>
      <c r="E9047" t="s">
        <v>13</v>
      </c>
      <c r="F9047" t="s">
        <v>13</v>
      </c>
      <c r="G9047" t="s">
        <v>9803</v>
      </c>
      <c r="H9047" s="2">
        <v>45009.820515127314</v>
      </c>
      <c r="I9047" t="s">
        <v>22</v>
      </c>
      <c r="J9047" s="2">
        <v>45009.820515127314</v>
      </c>
      <c r="K9047" t="s">
        <v>22</v>
      </c>
      <c r="L9047" t="str">
        <f>VLOOKUP(C9047,ACCOUNT_MAPPING!A:C,3,FALSE)</f>
        <v>Landscaping</v>
      </c>
    </row>
    <row r="9048" spans="1:12" hidden="1">
      <c r="A9048">
        <v>8737</v>
      </c>
      <c r="B9048" t="s">
        <v>9804</v>
      </c>
      <c r="C9048">
        <v>50905006</v>
      </c>
      <c r="D9048" t="s">
        <v>17</v>
      </c>
      <c r="E9048" t="s">
        <v>13</v>
      </c>
      <c r="F9048" t="s">
        <v>13</v>
      </c>
      <c r="G9048" t="s">
        <v>9805</v>
      </c>
      <c r="H9048" s="2">
        <v>44928.754398877318</v>
      </c>
      <c r="I9048" t="s">
        <v>1422</v>
      </c>
      <c r="J9048" s="2">
        <v>44928.754398877318</v>
      </c>
      <c r="K9048" t="s">
        <v>1422</v>
      </c>
      <c r="L9048" t="str">
        <f>VLOOKUP(C9048,ACCOUNT_MAPPING!A:C,3,FALSE)</f>
        <v>Landscaping</v>
      </c>
    </row>
    <row r="9049" spans="1:12" hidden="1">
      <c r="A9049">
        <v>8675</v>
      </c>
      <c r="B9049" t="s">
        <v>2236</v>
      </c>
      <c r="C9049">
        <v>50905006</v>
      </c>
      <c r="D9049" t="s">
        <v>12</v>
      </c>
      <c r="E9049" t="s">
        <v>13</v>
      </c>
      <c r="F9049" t="s">
        <v>13</v>
      </c>
      <c r="G9049" t="s">
        <v>9806</v>
      </c>
      <c r="H9049" s="2">
        <v>45013.463790972222</v>
      </c>
      <c r="I9049" t="s">
        <v>275</v>
      </c>
      <c r="J9049" s="2">
        <v>45013.463790972222</v>
      </c>
      <c r="K9049" t="s">
        <v>275</v>
      </c>
      <c r="L9049" t="str">
        <f>VLOOKUP(C9049,ACCOUNT_MAPPING!A:C,3,FALSE)</f>
        <v>Landscaping</v>
      </c>
    </row>
    <row r="9050" spans="1:12" hidden="1">
      <c r="A9050">
        <v>8760</v>
      </c>
      <c r="B9050" t="s">
        <v>9292</v>
      </c>
      <c r="C9050">
        <v>50905006</v>
      </c>
      <c r="D9050" t="s">
        <v>63</v>
      </c>
      <c r="E9050" t="s">
        <v>13</v>
      </c>
      <c r="F9050" t="s">
        <v>13</v>
      </c>
      <c r="G9050" t="s">
        <v>9807</v>
      </c>
      <c r="H9050" s="2">
        <v>44875.620049305558</v>
      </c>
      <c r="I9050" t="s">
        <v>1266</v>
      </c>
      <c r="J9050" s="2">
        <v>44875.620049305558</v>
      </c>
      <c r="K9050" t="s">
        <v>1266</v>
      </c>
      <c r="L9050" t="str">
        <f>VLOOKUP(C9050,ACCOUNT_MAPPING!A:C,3,FALSE)</f>
        <v>Landscaping</v>
      </c>
    </row>
    <row r="9051" spans="1:12" hidden="1">
      <c r="A9051">
        <v>8768</v>
      </c>
      <c r="B9051" t="s">
        <v>709</v>
      </c>
      <c r="C9051">
        <v>50905006</v>
      </c>
      <c r="D9051" t="s">
        <v>12</v>
      </c>
      <c r="E9051" t="s">
        <v>13</v>
      </c>
      <c r="F9051" t="s">
        <v>13</v>
      </c>
      <c r="G9051" t="s">
        <v>9808</v>
      </c>
      <c r="H9051" s="2">
        <v>45013.685580636571</v>
      </c>
      <c r="I9051" t="s">
        <v>8585</v>
      </c>
      <c r="J9051" s="2">
        <v>45013.685580636571</v>
      </c>
      <c r="K9051" t="s">
        <v>8585</v>
      </c>
      <c r="L9051" t="str">
        <f>VLOOKUP(C9051,ACCOUNT_MAPPING!A:C,3,FALSE)</f>
        <v>Landscaping</v>
      </c>
    </row>
    <row r="9052" spans="1:12" hidden="1">
      <c r="A9052">
        <v>8770</v>
      </c>
      <c r="B9052" t="s">
        <v>711</v>
      </c>
      <c r="C9052">
        <v>50905006</v>
      </c>
      <c r="D9052" t="s">
        <v>17</v>
      </c>
      <c r="E9052" t="s">
        <v>13</v>
      </c>
      <c r="F9052" t="s">
        <v>13</v>
      </c>
      <c r="G9052" t="s">
        <v>9809</v>
      </c>
      <c r="H9052" s="2">
        <v>44918.646820567126</v>
      </c>
      <c r="I9052" t="s">
        <v>244</v>
      </c>
      <c r="J9052" s="2">
        <v>44918.646820567126</v>
      </c>
      <c r="K9052" t="s">
        <v>244</v>
      </c>
      <c r="L9052" t="str">
        <f>VLOOKUP(C9052,ACCOUNT_MAPPING!A:C,3,FALSE)</f>
        <v>Landscaping</v>
      </c>
    </row>
    <row r="9053" spans="1:12" hidden="1">
      <c r="A9053">
        <v>8797</v>
      </c>
      <c r="B9053" t="s">
        <v>2309</v>
      </c>
      <c r="C9053">
        <v>50905006</v>
      </c>
      <c r="D9053" t="s">
        <v>17</v>
      </c>
      <c r="E9053" t="s">
        <v>13</v>
      </c>
      <c r="F9053" t="s">
        <v>13</v>
      </c>
      <c r="G9053" t="s">
        <v>9810</v>
      </c>
      <c r="H9053" s="2">
        <v>44924.854195370368</v>
      </c>
      <c r="I9053" t="s">
        <v>497</v>
      </c>
      <c r="J9053" s="2">
        <v>44924.854195370368</v>
      </c>
      <c r="K9053" t="s">
        <v>497</v>
      </c>
      <c r="L9053" t="str">
        <f>VLOOKUP(C9053,ACCOUNT_MAPPING!A:C,3,FALSE)</f>
        <v>Landscaping</v>
      </c>
    </row>
    <row r="9054" spans="1:12" hidden="1">
      <c r="A9054">
        <v>8708</v>
      </c>
      <c r="B9054" t="s">
        <v>9811</v>
      </c>
      <c r="C9054">
        <v>50905006</v>
      </c>
      <c r="D9054" t="s">
        <v>17</v>
      </c>
      <c r="E9054" t="s">
        <v>13</v>
      </c>
      <c r="F9054" t="s">
        <v>13</v>
      </c>
      <c r="G9054" t="s">
        <v>9812</v>
      </c>
      <c r="H9054" s="2">
        <v>44923.65805755787</v>
      </c>
      <c r="I9054" t="s">
        <v>887</v>
      </c>
      <c r="J9054" s="2">
        <v>44923.65805755787</v>
      </c>
      <c r="K9054" t="s">
        <v>887</v>
      </c>
      <c r="L9054" t="str">
        <f>VLOOKUP(C9054,ACCOUNT_MAPPING!A:C,3,FALSE)</f>
        <v>Landscaping</v>
      </c>
    </row>
    <row r="9055" spans="1:12" hidden="1">
      <c r="A9055">
        <v>8718</v>
      </c>
      <c r="B9055" t="s">
        <v>5808</v>
      </c>
      <c r="C9055">
        <v>50905006</v>
      </c>
      <c r="D9055" t="s">
        <v>12</v>
      </c>
      <c r="E9055" t="s">
        <v>13</v>
      </c>
      <c r="F9055" t="s">
        <v>13</v>
      </c>
      <c r="G9055" t="s">
        <v>9813</v>
      </c>
      <c r="H9055" s="2">
        <v>45009.815981134256</v>
      </c>
      <c r="I9055" t="s">
        <v>22</v>
      </c>
      <c r="J9055" s="2">
        <v>45009.815981134256</v>
      </c>
      <c r="K9055" t="s">
        <v>22</v>
      </c>
      <c r="L9055" t="str">
        <f>VLOOKUP(C9055,ACCOUNT_MAPPING!A:C,3,FALSE)</f>
        <v>Landscaping</v>
      </c>
    </row>
    <row r="9056" spans="1:12" hidden="1">
      <c r="A9056">
        <v>8720</v>
      </c>
      <c r="B9056" t="s">
        <v>3758</v>
      </c>
      <c r="C9056">
        <v>50905006</v>
      </c>
      <c r="D9056" t="s">
        <v>17</v>
      </c>
      <c r="E9056" t="s">
        <v>13</v>
      </c>
      <c r="F9056" t="s">
        <v>13</v>
      </c>
      <c r="G9056" t="s">
        <v>9814</v>
      </c>
      <c r="H9056" s="2">
        <v>44916.801684456019</v>
      </c>
      <c r="I9056" t="s">
        <v>22</v>
      </c>
      <c r="J9056" s="2">
        <v>44916.801684456019</v>
      </c>
      <c r="K9056" t="s">
        <v>22</v>
      </c>
      <c r="L9056" t="str">
        <f>VLOOKUP(C9056,ACCOUNT_MAPPING!A:C,3,FALSE)</f>
        <v>Landscaping</v>
      </c>
    </row>
    <row r="9057" spans="1:12" hidden="1">
      <c r="A9057">
        <v>8725</v>
      </c>
      <c r="B9057" t="s">
        <v>37</v>
      </c>
      <c r="C9057">
        <v>50905006</v>
      </c>
      <c r="D9057" t="s">
        <v>12</v>
      </c>
      <c r="E9057" t="s">
        <v>13</v>
      </c>
      <c r="F9057" t="s">
        <v>13</v>
      </c>
      <c r="G9057" t="s">
        <v>9803</v>
      </c>
      <c r="H9057" s="2">
        <v>45009.83400505787</v>
      </c>
      <c r="I9057" t="s">
        <v>22</v>
      </c>
      <c r="J9057" s="2">
        <v>45009.83400505787</v>
      </c>
      <c r="K9057" t="s">
        <v>22</v>
      </c>
      <c r="L9057" t="str">
        <f>VLOOKUP(C9057,ACCOUNT_MAPPING!A:C,3,FALSE)</f>
        <v>Landscaping</v>
      </c>
    </row>
    <row r="9058" spans="1:12" hidden="1">
      <c r="A9058">
        <v>8740</v>
      </c>
      <c r="B9058" t="s">
        <v>1683</v>
      </c>
      <c r="C9058">
        <v>50905006</v>
      </c>
      <c r="D9058" t="s">
        <v>17</v>
      </c>
      <c r="E9058" t="s">
        <v>13</v>
      </c>
      <c r="F9058" t="s">
        <v>13</v>
      </c>
      <c r="G9058" t="s">
        <v>9815</v>
      </c>
      <c r="H9058" s="2">
        <v>44924.595328009258</v>
      </c>
      <c r="I9058" t="s">
        <v>2250</v>
      </c>
      <c r="J9058" s="2">
        <v>44924.595328009258</v>
      </c>
      <c r="K9058" t="s">
        <v>2250</v>
      </c>
      <c r="L9058" t="str">
        <f>VLOOKUP(C9058,ACCOUNT_MAPPING!A:C,3,FALSE)</f>
        <v>Landscaping</v>
      </c>
    </row>
    <row r="9059" spans="1:12" hidden="1">
      <c r="A9059">
        <v>8799</v>
      </c>
      <c r="B9059" t="s">
        <v>2291</v>
      </c>
      <c r="C9059">
        <v>50905006</v>
      </c>
      <c r="D9059" t="s">
        <v>17</v>
      </c>
      <c r="E9059" t="s">
        <v>13</v>
      </c>
      <c r="F9059" t="s">
        <v>13</v>
      </c>
      <c r="G9059" t="s">
        <v>9816</v>
      </c>
      <c r="H9059" s="2">
        <v>44924.937865891203</v>
      </c>
      <c r="I9059" t="s">
        <v>497</v>
      </c>
      <c r="J9059" s="2">
        <v>44924.937865891203</v>
      </c>
      <c r="K9059" t="s">
        <v>497</v>
      </c>
      <c r="L9059" t="str">
        <f>VLOOKUP(C9059,ACCOUNT_MAPPING!A:C,3,FALSE)</f>
        <v>Landscaping</v>
      </c>
    </row>
    <row r="9060" spans="1:12" hidden="1">
      <c r="A9060">
        <v>8802</v>
      </c>
      <c r="B9060" t="s">
        <v>2293</v>
      </c>
      <c r="C9060">
        <v>50905006</v>
      </c>
      <c r="D9060" t="s">
        <v>17</v>
      </c>
      <c r="E9060" t="s">
        <v>13</v>
      </c>
      <c r="F9060" t="s">
        <v>13</v>
      </c>
      <c r="G9060" t="s">
        <v>9816</v>
      </c>
      <c r="H9060" s="2">
        <v>44924.968905590278</v>
      </c>
      <c r="I9060" t="s">
        <v>497</v>
      </c>
      <c r="J9060" s="2">
        <v>44924.968905590278</v>
      </c>
      <c r="K9060" t="s">
        <v>497</v>
      </c>
      <c r="L9060" t="str">
        <f>VLOOKUP(C9060,ACCOUNT_MAPPING!A:C,3,FALSE)</f>
        <v>Landscaping</v>
      </c>
    </row>
    <row r="9061" spans="1:12" hidden="1">
      <c r="A9061">
        <v>8689</v>
      </c>
      <c r="B9061" t="s">
        <v>1678</v>
      </c>
      <c r="C9061">
        <v>50905006</v>
      </c>
      <c r="D9061" t="s">
        <v>12</v>
      </c>
      <c r="E9061" t="s">
        <v>13</v>
      </c>
      <c r="F9061" t="s">
        <v>13</v>
      </c>
      <c r="G9061" t="s">
        <v>4376</v>
      </c>
      <c r="H9061" s="2">
        <v>45021.798495682873</v>
      </c>
      <c r="I9061" t="s">
        <v>1229</v>
      </c>
      <c r="J9061" s="2">
        <v>45021.798495682873</v>
      </c>
      <c r="K9061" t="s">
        <v>1229</v>
      </c>
      <c r="L9061" t="str">
        <f>VLOOKUP(C9061,ACCOUNT_MAPPING!A:C,3,FALSE)</f>
        <v>Landscaping</v>
      </c>
    </row>
    <row r="9062" spans="1:12" hidden="1">
      <c r="A9062">
        <v>8690</v>
      </c>
      <c r="B9062" t="s">
        <v>3756</v>
      </c>
      <c r="C9062">
        <v>50905006</v>
      </c>
      <c r="D9062" t="s">
        <v>17</v>
      </c>
      <c r="E9062" t="s">
        <v>13</v>
      </c>
      <c r="F9062" t="s">
        <v>13</v>
      </c>
      <c r="G9062" t="s">
        <v>8269</v>
      </c>
      <c r="H9062" s="2">
        <v>44926.003819756945</v>
      </c>
      <c r="I9062" t="s">
        <v>1229</v>
      </c>
      <c r="J9062" s="2">
        <v>44926.003819756945</v>
      </c>
      <c r="K9062" t="s">
        <v>1229</v>
      </c>
      <c r="L9062" t="str">
        <f>VLOOKUP(C9062,ACCOUNT_MAPPING!A:C,3,FALSE)</f>
        <v>Landscaping</v>
      </c>
    </row>
    <row r="9063" spans="1:12" hidden="1">
      <c r="A9063">
        <v>8697</v>
      </c>
      <c r="B9063" t="s">
        <v>1670</v>
      </c>
      <c r="C9063">
        <v>50905006</v>
      </c>
      <c r="D9063" t="s">
        <v>17</v>
      </c>
      <c r="E9063" t="s">
        <v>13</v>
      </c>
      <c r="F9063" t="s">
        <v>13</v>
      </c>
      <c r="G9063" t="s">
        <v>9817</v>
      </c>
      <c r="H9063" s="2">
        <v>44923.567119444444</v>
      </c>
      <c r="I9063" t="s">
        <v>1672</v>
      </c>
      <c r="J9063" s="2">
        <v>44923.567119444444</v>
      </c>
      <c r="K9063" t="s">
        <v>1672</v>
      </c>
      <c r="L9063" t="str">
        <f>VLOOKUP(C9063,ACCOUNT_MAPPING!A:C,3,FALSE)</f>
        <v>Landscaping</v>
      </c>
    </row>
    <row r="9064" spans="1:12" hidden="1">
      <c r="A9064">
        <v>8707</v>
      </c>
      <c r="B9064" t="s">
        <v>9818</v>
      </c>
      <c r="C9064">
        <v>50905006</v>
      </c>
      <c r="D9064" t="s">
        <v>17</v>
      </c>
      <c r="E9064" t="s">
        <v>13</v>
      </c>
      <c r="F9064" t="s">
        <v>13</v>
      </c>
      <c r="G9064" t="s">
        <v>9819</v>
      </c>
      <c r="H9064" s="2">
        <v>44923.655857523147</v>
      </c>
      <c r="I9064" t="s">
        <v>887</v>
      </c>
      <c r="J9064" s="2">
        <v>44923.655857523147</v>
      </c>
      <c r="K9064" t="s">
        <v>887</v>
      </c>
      <c r="L9064" t="str">
        <f>VLOOKUP(C9064,ACCOUNT_MAPPING!A:C,3,FALSE)</f>
        <v>Landscaping</v>
      </c>
    </row>
    <row r="9065" spans="1:12" hidden="1">
      <c r="A9065">
        <v>8724</v>
      </c>
      <c r="B9065" t="s">
        <v>2265</v>
      </c>
      <c r="C9065">
        <v>50905006</v>
      </c>
      <c r="D9065" t="s">
        <v>12</v>
      </c>
      <c r="E9065" t="s">
        <v>13</v>
      </c>
      <c r="F9065" t="s">
        <v>13</v>
      </c>
      <c r="G9065" t="s">
        <v>9803</v>
      </c>
      <c r="H9065" s="2">
        <v>45009.831026273147</v>
      </c>
      <c r="I9065" t="s">
        <v>22</v>
      </c>
      <c r="J9065" s="2">
        <v>45009.831026273147</v>
      </c>
      <c r="K9065" t="s">
        <v>22</v>
      </c>
      <c r="L9065" t="str">
        <f>VLOOKUP(C9065,ACCOUNT_MAPPING!A:C,3,FALSE)</f>
        <v>Landscaping</v>
      </c>
    </row>
    <row r="9066" spans="1:12" hidden="1">
      <c r="A9066">
        <v>8745</v>
      </c>
      <c r="B9066" t="s">
        <v>1374</v>
      </c>
      <c r="C9066">
        <v>50905006</v>
      </c>
      <c r="D9066" t="s">
        <v>17</v>
      </c>
      <c r="E9066" t="s">
        <v>13</v>
      </c>
      <c r="F9066" t="s">
        <v>13</v>
      </c>
      <c r="G9066" t="s">
        <v>9820</v>
      </c>
      <c r="H9066" s="2">
        <v>44914.639687997682</v>
      </c>
      <c r="I9066" t="s">
        <v>949</v>
      </c>
      <c r="J9066" s="2">
        <v>44914.639687997682</v>
      </c>
      <c r="K9066" t="s">
        <v>949</v>
      </c>
      <c r="L9066" t="str">
        <f>VLOOKUP(C9066,ACCOUNT_MAPPING!A:C,3,FALSE)</f>
        <v>Landscaping</v>
      </c>
    </row>
    <row r="9067" spans="1:12" hidden="1">
      <c r="A9067">
        <v>8730</v>
      </c>
      <c r="B9067" t="s">
        <v>3206</v>
      </c>
      <c r="C9067">
        <v>50905006</v>
      </c>
      <c r="D9067" t="s">
        <v>17</v>
      </c>
      <c r="E9067" t="s">
        <v>13</v>
      </c>
      <c r="F9067" t="s">
        <v>13</v>
      </c>
      <c r="G9067" t="s">
        <v>9821</v>
      </c>
      <c r="H9067" s="2">
        <v>44928.891980752313</v>
      </c>
      <c r="I9067" t="s">
        <v>1422</v>
      </c>
      <c r="J9067" s="2">
        <v>44928.891980752313</v>
      </c>
      <c r="K9067" t="s">
        <v>1422</v>
      </c>
      <c r="L9067" t="str">
        <f>VLOOKUP(C9067,ACCOUNT_MAPPING!A:C,3,FALSE)</f>
        <v>Landscaping</v>
      </c>
    </row>
    <row r="9068" spans="1:12" hidden="1">
      <c r="A9068">
        <v>8762</v>
      </c>
      <c r="B9068" t="s">
        <v>5830</v>
      </c>
      <c r="C9068">
        <v>50905006</v>
      </c>
      <c r="D9068" t="s">
        <v>12</v>
      </c>
      <c r="E9068" t="s">
        <v>13</v>
      </c>
      <c r="F9068" t="s">
        <v>13</v>
      </c>
      <c r="G9068" t="s">
        <v>9822</v>
      </c>
      <c r="H9068" s="2">
        <v>45012.494743402778</v>
      </c>
      <c r="I9068" t="s">
        <v>949</v>
      </c>
      <c r="J9068" s="2">
        <v>45012.494743402778</v>
      </c>
      <c r="K9068" t="s">
        <v>949</v>
      </c>
      <c r="L9068" t="str">
        <f>VLOOKUP(C9068,ACCOUNT_MAPPING!A:C,3,FALSE)</f>
        <v>Landscaping</v>
      </c>
    </row>
    <row r="9069" spans="1:12" hidden="1">
      <c r="A9069">
        <v>8811</v>
      </c>
      <c r="B9069" t="s">
        <v>2287</v>
      </c>
      <c r="C9069">
        <v>50905006</v>
      </c>
      <c r="D9069" t="s">
        <v>17</v>
      </c>
      <c r="E9069" t="s">
        <v>13</v>
      </c>
      <c r="F9069" t="s">
        <v>13</v>
      </c>
      <c r="G9069" t="s">
        <v>9823</v>
      </c>
      <c r="H9069" s="2">
        <v>44926.20892222222</v>
      </c>
      <c r="I9069" t="s">
        <v>497</v>
      </c>
      <c r="J9069" s="2">
        <v>44926.20892222222</v>
      </c>
      <c r="K9069" t="s">
        <v>497</v>
      </c>
      <c r="L9069" t="str">
        <f>VLOOKUP(C9069,ACCOUNT_MAPPING!A:C,3,FALSE)</f>
        <v>Landscaping</v>
      </c>
    </row>
    <row r="9070" spans="1:12" hidden="1">
      <c r="A9070">
        <v>8821</v>
      </c>
      <c r="B9070" t="s">
        <v>1695</v>
      </c>
      <c r="C9070">
        <v>50905006</v>
      </c>
      <c r="D9070" t="s">
        <v>12</v>
      </c>
      <c r="E9070" t="s">
        <v>13</v>
      </c>
      <c r="F9070" t="s">
        <v>13</v>
      </c>
      <c r="G9070" t="s">
        <v>9824</v>
      </c>
      <c r="H9070" s="2">
        <v>45020.442258298608</v>
      </c>
      <c r="I9070" t="s">
        <v>225</v>
      </c>
      <c r="J9070" s="2">
        <v>45020.442258298608</v>
      </c>
      <c r="K9070" t="s">
        <v>225</v>
      </c>
      <c r="L9070" t="str">
        <f>VLOOKUP(C9070,ACCOUNT_MAPPING!A:C,3,FALSE)</f>
        <v>Landscaping</v>
      </c>
    </row>
    <row r="9071" spans="1:12" hidden="1">
      <c r="A9071">
        <v>8824</v>
      </c>
      <c r="B9071" t="s">
        <v>2298</v>
      </c>
      <c r="C9071">
        <v>50905006</v>
      </c>
      <c r="D9071" t="s">
        <v>17</v>
      </c>
      <c r="E9071" t="s">
        <v>13</v>
      </c>
      <c r="F9071" t="s">
        <v>13</v>
      </c>
      <c r="G9071" t="s">
        <v>9825</v>
      </c>
      <c r="H9071" s="2">
        <v>44926.623054942131</v>
      </c>
      <c r="I9071" t="s">
        <v>497</v>
      </c>
      <c r="J9071" s="2">
        <v>44926.623054942131</v>
      </c>
      <c r="K9071" t="s">
        <v>497</v>
      </c>
      <c r="L9071" t="str">
        <f>VLOOKUP(C9071,ACCOUNT_MAPPING!A:C,3,FALSE)</f>
        <v>Landscaping</v>
      </c>
    </row>
    <row r="9072" spans="1:12" hidden="1">
      <c r="A9072">
        <v>8796</v>
      </c>
      <c r="B9072" t="s">
        <v>2279</v>
      </c>
      <c r="C9072">
        <v>50905006</v>
      </c>
      <c r="D9072" t="s">
        <v>17</v>
      </c>
      <c r="E9072" t="s">
        <v>13</v>
      </c>
      <c r="F9072" t="s">
        <v>13</v>
      </c>
      <c r="G9072" t="s">
        <v>9826</v>
      </c>
      <c r="H9072" s="2">
        <v>44917.071315162037</v>
      </c>
      <c r="I9072" t="s">
        <v>497</v>
      </c>
      <c r="J9072" s="2">
        <v>44917.071315162037</v>
      </c>
      <c r="K9072" t="s">
        <v>497</v>
      </c>
      <c r="L9072" t="str">
        <f>VLOOKUP(C9072,ACCOUNT_MAPPING!A:C,3,FALSE)</f>
        <v>Landscaping</v>
      </c>
    </row>
    <row r="9073" spans="1:12" hidden="1">
      <c r="A9073">
        <v>8798</v>
      </c>
      <c r="B9073" t="s">
        <v>2155</v>
      </c>
      <c r="C9073">
        <v>50905006</v>
      </c>
      <c r="D9073" t="s">
        <v>63</v>
      </c>
      <c r="E9073" t="s">
        <v>13</v>
      </c>
      <c r="F9073" t="s">
        <v>13</v>
      </c>
      <c r="G9073" t="s">
        <v>9827</v>
      </c>
      <c r="H9073" s="2">
        <v>44875.460195601852</v>
      </c>
      <c r="I9073" t="s">
        <v>497</v>
      </c>
      <c r="J9073" s="2">
        <v>44875.460195601852</v>
      </c>
      <c r="K9073" t="s">
        <v>497</v>
      </c>
      <c r="L9073" t="str">
        <f>VLOOKUP(C9073,ACCOUNT_MAPPING!A:C,3,FALSE)</f>
        <v>Landscaping</v>
      </c>
    </row>
    <row r="9074" spans="1:12" hidden="1">
      <c r="A9074">
        <v>8856</v>
      </c>
      <c r="B9074" t="s">
        <v>2311</v>
      </c>
      <c r="C9074">
        <v>50905006</v>
      </c>
      <c r="D9074" t="s">
        <v>63</v>
      </c>
      <c r="E9074" t="s">
        <v>13</v>
      </c>
      <c r="F9074" t="s">
        <v>13</v>
      </c>
      <c r="G9074" t="s">
        <v>9828</v>
      </c>
      <c r="H9074" s="2">
        <v>44865.70895015046</v>
      </c>
      <c r="I9074" t="s">
        <v>60</v>
      </c>
      <c r="J9074" s="2">
        <v>44865.70895015046</v>
      </c>
      <c r="K9074" t="s">
        <v>60</v>
      </c>
      <c r="L9074" t="str">
        <f>VLOOKUP(C9074,ACCOUNT_MAPPING!A:C,3,FALSE)</f>
        <v>Landscaping</v>
      </c>
    </row>
    <row r="9075" spans="1:12" hidden="1">
      <c r="A9075">
        <v>8808</v>
      </c>
      <c r="B9075" t="s">
        <v>2262</v>
      </c>
      <c r="C9075">
        <v>50905006</v>
      </c>
      <c r="D9075" t="s">
        <v>17</v>
      </c>
      <c r="E9075" t="s">
        <v>13</v>
      </c>
      <c r="F9075" t="s">
        <v>13</v>
      </c>
      <c r="G9075" t="s">
        <v>9829</v>
      </c>
      <c r="H9075" s="2">
        <v>44925.930921840278</v>
      </c>
      <c r="I9075" t="s">
        <v>497</v>
      </c>
      <c r="J9075" s="2">
        <v>44925.930921840278</v>
      </c>
      <c r="K9075" t="s">
        <v>497</v>
      </c>
      <c r="L9075" t="str">
        <f>VLOOKUP(C9075,ACCOUNT_MAPPING!A:C,3,FALSE)</f>
        <v>Landscaping</v>
      </c>
    </row>
    <row r="9076" spans="1:12" hidden="1">
      <c r="A9076">
        <v>8751</v>
      </c>
      <c r="B9076" t="s">
        <v>1685</v>
      </c>
      <c r="C9076">
        <v>50905006</v>
      </c>
      <c r="D9076" t="s">
        <v>17</v>
      </c>
      <c r="E9076" t="s">
        <v>13</v>
      </c>
      <c r="F9076" t="s">
        <v>13</v>
      </c>
      <c r="G9076" t="s">
        <v>9830</v>
      </c>
      <c r="H9076" s="2">
        <v>44916.431750428237</v>
      </c>
      <c r="I9076" t="s">
        <v>949</v>
      </c>
      <c r="J9076" s="2">
        <v>44916.431750428237</v>
      </c>
      <c r="K9076" t="s">
        <v>949</v>
      </c>
      <c r="L9076" t="str">
        <f>VLOOKUP(C9076,ACCOUNT_MAPPING!A:C,3,FALSE)</f>
        <v>Landscaping</v>
      </c>
    </row>
    <row r="9077" spans="1:12" hidden="1">
      <c r="A9077">
        <v>8863</v>
      </c>
      <c r="B9077" t="s">
        <v>5820</v>
      </c>
      <c r="C9077">
        <v>50905006</v>
      </c>
      <c r="D9077" t="s">
        <v>17</v>
      </c>
      <c r="E9077" t="s">
        <v>13</v>
      </c>
      <c r="F9077" t="s">
        <v>13</v>
      </c>
      <c r="G9077" t="s">
        <v>9831</v>
      </c>
      <c r="H9077" s="2">
        <v>44914.556790706018</v>
      </c>
      <c r="I9077" t="s">
        <v>60</v>
      </c>
      <c r="J9077" s="2">
        <v>44914.556790706018</v>
      </c>
      <c r="K9077" t="s">
        <v>60</v>
      </c>
      <c r="L9077" t="str">
        <f>VLOOKUP(C9077,ACCOUNT_MAPPING!A:C,3,FALSE)</f>
        <v>Landscaping</v>
      </c>
    </row>
    <row r="9078" spans="1:12" hidden="1">
      <c r="A9078">
        <v>8864</v>
      </c>
      <c r="B9078" t="s">
        <v>5410</v>
      </c>
      <c r="C9078">
        <v>50905006</v>
      </c>
      <c r="D9078" t="s">
        <v>17</v>
      </c>
      <c r="E9078" t="s">
        <v>13</v>
      </c>
      <c r="F9078" t="s">
        <v>13</v>
      </c>
      <c r="G9078" t="s">
        <v>9832</v>
      </c>
      <c r="H9078" s="2">
        <v>44914.558760219908</v>
      </c>
      <c r="I9078" t="s">
        <v>60</v>
      </c>
      <c r="J9078" s="2">
        <v>44914.558760219908</v>
      </c>
      <c r="K9078" t="s">
        <v>60</v>
      </c>
      <c r="L9078" t="str">
        <f>VLOOKUP(C9078,ACCOUNT_MAPPING!A:C,3,FALSE)</f>
        <v>Landscaping</v>
      </c>
    </row>
    <row r="9079" spans="1:12" hidden="1">
      <c r="A9079">
        <v>8868</v>
      </c>
      <c r="B9079" t="s">
        <v>1380</v>
      </c>
      <c r="C9079">
        <v>50905006</v>
      </c>
      <c r="D9079" t="s">
        <v>17</v>
      </c>
      <c r="E9079" t="s">
        <v>13</v>
      </c>
      <c r="F9079" t="s">
        <v>13</v>
      </c>
      <c r="G9079" t="s">
        <v>9833</v>
      </c>
      <c r="H9079" s="2">
        <v>44902.65093541667</v>
      </c>
      <c r="I9079" t="s">
        <v>60</v>
      </c>
      <c r="J9079" s="2">
        <v>44902.65093541667</v>
      </c>
      <c r="K9079" t="s">
        <v>60</v>
      </c>
      <c r="L9079" t="str">
        <f>VLOOKUP(C9079,ACCOUNT_MAPPING!A:C,3,FALSE)</f>
        <v>Landscaping</v>
      </c>
    </row>
    <row r="9080" spans="1:12" hidden="1">
      <c r="A9080">
        <v>8878</v>
      </c>
      <c r="B9080" t="s">
        <v>7758</v>
      </c>
      <c r="C9080">
        <v>50905006</v>
      </c>
      <c r="D9080" t="s">
        <v>12</v>
      </c>
      <c r="E9080" t="s">
        <v>13</v>
      </c>
      <c r="F9080" t="s">
        <v>13</v>
      </c>
      <c r="G9080" t="s">
        <v>9834</v>
      </c>
      <c r="H9080" s="2">
        <v>45013.355664780094</v>
      </c>
      <c r="I9080" t="s">
        <v>60</v>
      </c>
      <c r="J9080" s="2">
        <v>45013.355664780094</v>
      </c>
      <c r="K9080" t="s">
        <v>60</v>
      </c>
      <c r="L9080" t="str">
        <f>VLOOKUP(C9080,ACCOUNT_MAPPING!A:C,3,FALSE)</f>
        <v>Landscaping</v>
      </c>
    </row>
    <row r="9081" spans="1:12" hidden="1">
      <c r="A9081">
        <v>8810</v>
      </c>
      <c r="B9081" t="s">
        <v>2268</v>
      </c>
      <c r="C9081">
        <v>50905006</v>
      </c>
      <c r="D9081" t="s">
        <v>17</v>
      </c>
      <c r="E9081" t="s">
        <v>13</v>
      </c>
      <c r="F9081" t="s">
        <v>13</v>
      </c>
      <c r="G9081" t="s">
        <v>9835</v>
      </c>
      <c r="H9081" s="2">
        <v>44925.948024618054</v>
      </c>
      <c r="I9081" t="s">
        <v>497</v>
      </c>
      <c r="J9081" s="2">
        <v>44925.948024618054</v>
      </c>
      <c r="K9081" t="s">
        <v>497</v>
      </c>
      <c r="L9081" t="str">
        <f>VLOOKUP(C9081,ACCOUNT_MAPPING!A:C,3,FALSE)</f>
        <v>Landscaping</v>
      </c>
    </row>
    <row r="9082" spans="1:12" hidden="1">
      <c r="A9082">
        <v>8753</v>
      </c>
      <c r="B9082" t="s">
        <v>7027</v>
      </c>
      <c r="C9082">
        <v>50905006</v>
      </c>
      <c r="D9082" t="s">
        <v>17</v>
      </c>
      <c r="E9082" t="s">
        <v>13</v>
      </c>
      <c r="F9082" t="s">
        <v>13</v>
      </c>
      <c r="G9082" t="s">
        <v>9836</v>
      </c>
      <c r="H9082" s="2">
        <v>44916.621527858799</v>
      </c>
      <c r="I9082" t="s">
        <v>87</v>
      </c>
      <c r="J9082" s="2">
        <v>44916.621527858799</v>
      </c>
      <c r="K9082" t="s">
        <v>87</v>
      </c>
      <c r="L9082" t="str">
        <f>VLOOKUP(C9082,ACCOUNT_MAPPING!A:C,3,FALSE)</f>
        <v>Landscaping</v>
      </c>
    </row>
    <row r="9083" spans="1:12" hidden="1">
      <c r="A9083">
        <v>8756</v>
      </c>
      <c r="B9083" t="s">
        <v>2254</v>
      </c>
      <c r="C9083">
        <v>50905006</v>
      </c>
      <c r="D9083" t="s">
        <v>17</v>
      </c>
      <c r="E9083" t="s">
        <v>13</v>
      </c>
      <c r="F9083" t="s">
        <v>13</v>
      </c>
      <c r="G9083" t="s">
        <v>1397</v>
      </c>
      <c r="H9083" s="2">
        <v>44916.617456168984</v>
      </c>
      <c r="I9083" t="s">
        <v>1175</v>
      </c>
      <c r="J9083" s="2">
        <v>44916.617456168984</v>
      </c>
      <c r="K9083" t="s">
        <v>1175</v>
      </c>
      <c r="L9083" t="str">
        <f>VLOOKUP(C9083,ACCOUNT_MAPPING!A:C,3,FALSE)</f>
        <v>Landscaping</v>
      </c>
    </row>
    <row r="9084" spans="1:12" hidden="1">
      <c r="A9084">
        <v>8757</v>
      </c>
      <c r="B9084" t="s">
        <v>1378</v>
      </c>
      <c r="C9084">
        <v>50905006</v>
      </c>
      <c r="D9084" t="s">
        <v>17</v>
      </c>
      <c r="E9084" t="s">
        <v>13</v>
      </c>
      <c r="F9084" t="s">
        <v>13</v>
      </c>
      <c r="G9084" t="s">
        <v>9837</v>
      </c>
      <c r="H9084" s="2">
        <v>44916.624783136576</v>
      </c>
      <c r="I9084" t="s">
        <v>1175</v>
      </c>
      <c r="J9084" s="2">
        <v>44916.624783136576</v>
      </c>
      <c r="K9084" t="s">
        <v>1175</v>
      </c>
      <c r="L9084" t="str">
        <f>VLOOKUP(C9084,ACCOUNT_MAPPING!A:C,3,FALSE)</f>
        <v>Landscaping</v>
      </c>
    </row>
    <row r="9085" spans="1:12" hidden="1">
      <c r="A9085">
        <v>8823</v>
      </c>
      <c r="B9085" t="s">
        <v>2274</v>
      </c>
      <c r="C9085">
        <v>50905006</v>
      </c>
      <c r="D9085" t="s">
        <v>17</v>
      </c>
      <c r="E9085" t="s">
        <v>13</v>
      </c>
      <c r="F9085" t="s">
        <v>13</v>
      </c>
      <c r="G9085" t="s">
        <v>9838</v>
      </c>
      <c r="H9085" s="2">
        <v>44926.617014849537</v>
      </c>
      <c r="I9085" t="s">
        <v>497</v>
      </c>
      <c r="J9085" s="2">
        <v>44926.617014849537</v>
      </c>
      <c r="K9085" t="s">
        <v>497</v>
      </c>
      <c r="L9085" t="str">
        <f>VLOOKUP(C9085,ACCOUNT_MAPPING!A:C,3,FALSE)</f>
        <v>Landscaping</v>
      </c>
    </row>
    <row r="9086" spans="1:12" hidden="1">
      <c r="A9086">
        <v>8761</v>
      </c>
      <c r="B9086" t="s">
        <v>3215</v>
      </c>
      <c r="C9086">
        <v>50905006</v>
      </c>
      <c r="D9086" t="s">
        <v>17</v>
      </c>
      <c r="E9086" t="s">
        <v>13</v>
      </c>
      <c r="F9086" t="s">
        <v>13</v>
      </c>
      <c r="G9086" t="s">
        <v>1397</v>
      </c>
      <c r="H9086" s="2">
        <v>44916.650356712962</v>
      </c>
      <c r="I9086" t="s">
        <v>1175</v>
      </c>
      <c r="J9086" s="2">
        <v>44916.650356712962</v>
      </c>
      <c r="K9086" t="s">
        <v>1175</v>
      </c>
      <c r="L9086" t="str">
        <f>VLOOKUP(C9086,ACCOUNT_MAPPING!A:C,3,FALSE)</f>
        <v>Landscaping</v>
      </c>
    </row>
    <row r="9087" spans="1:12" hidden="1">
      <c r="A9087">
        <v>8765</v>
      </c>
      <c r="B9087" t="s">
        <v>5560</v>
      </c>
      <c r="C9087">
        <v>50905006</v>
      </c>
      <c r="D9087" t="s">
        <v>12</v>
      </c>
      <c r="E9087" t="s">
        <v>13</v>
      </c>
      <c r="F9087" t="s">
        <v>13</v>
      </c>
      <c r="G9087" t="s">
        <v>9839</v>
      </c>
      <c r="H9087" s="2">
        <v>45011.506510879626</v>
      </c>
      <c r="I9087" t="s">
        <v>2065</v>
      </c>
      <c r="J9087" s="2">
        <v>45011.506510879626</v>
      </c>
      <c r="K9087" t="s">
        <v>2065</v>
      </c>
      <c r="L9087" t="str">
        <f>VLOOKUP(C9087,ACCOUNT_MAPPING!A:C,3,FALSE)</f>
        <v>Landscaping</v>
      </c>
    </row>
    <row r="9088" spans="1:12" hidden="1">
      <c r="A9088">
        <v>8771</v>
      </c>
      <c r="B9088" t="s">
        <v>7058</v>
      </c>
      <c r="C9088">
        <v>50905006</v>
      </c>
      <c r="D9088" t="s">
        <v>12</v>
      </c>
      <c r="E9088" t="s">
        <v>13</v>
      </c>
      <c r="F9088" t="s">
        <v>13</v>
      </c>
      <c r="G9088" t="s">
        <v>9840</v>
      </c>
      <c r="H9088" s="2">
        <v>45013.64960744213</v>
      </c>
      <c r="I9088" t="s">
        <v>244</v>
      </c>
      <c r="J9088" s="2">
        <v>45013.64960744213</v>
      </c>
      <c r="K9088" t="s">
        <v>244</v>
      </c>
      <c r="L9088" t="str">
        <f>VLOOKUP(C9088,ACCOUNT_MAPPING!A:C,3,FALSE)</f>
        <v>Landscaping</v>
      </c>
    </row>
    <row r="9089" spans="1:12" hidden="1">
      <c r="A9089">
        <v>8758</v>
      </c>
      <c r="B9089" t="s">
        <v>2289</v>
      </c>
      <c r="C9089">
        <v>50905006</v>
      </c>
      <c r="D9089" t="s">
        <v>17</v>
      </c>
      <c r="E9089" t="s">
        <v>13</v>
      </c>
      <c r="F9089" t="s">
        <v>13</v>
      </c>
      <c r="G9089" t="s">
        <v>9841</v>
      </c>
      <c r="H9089" s="2">
        <v>44916.646909988427</v>
      </c>
      <c r="I9089" t="s">
        <v>1175</v>
      </c>
      <c r="J9089" s="2">
        <v>44916.646909988427</v>
      </c>
      <c r="K9089" t="s">
        <v>1175</v>
      </c>
      <c r="L9089" t="str">
        <f>VLOOKUP(C9089,ACCOUNT_MAPPING!A:C,3,FALSE)</f>
        <v>Landscaping</v>
      </c>
    </row>
    <row r="9090" spans="1:12" hidden="1">
      <c r="A9090">
        <v>8786</v>
      </c>
      <c r="B9090" t="s">
        <v>5833</v>
      </c>
      <c r="C9090">
        <v>50905006</v>
      </c>
      <c r="D9090" t="s">
        <v>12</v>
      </c>
      <c r="E9090" t="s">
        <v>13</v>
      </c>
      <c r="F9090" t="s">
        <v>13</v>
      </c>
      <c r="G9090" t="s">
        <v>9842</v>
      </c>
      <c r="H9090" s="2">
        <v>45020.669033101854</v>
      </c>
      <c r="I9090" t="s">
        <v>236</v>
      </c>
      <c r="J9090" s="2">
        <v>45020.669033101854</v>
      </c>
      <c r="K9090" t="s">
        <v>236</v>
      </c>
      <c r="L9090" t="str">
        <f>VLOOKUP(C9090,ACCOUNT_MAPPING!A:C,3,FALSE)</f>
        <v>Landscaping</v>
      </c>
    </row>
    <row r="9091" spans="1:12" hidden="1">
      <c r="A9091">
        <v>8801</v>
      </c>
      <c r="B9091" t="s">
        <v>2318</v>
      </c>
      <c r="C9091">
        <v>50905006</v>
      </c>
      <c r="D9091" t="s">
        <v>63</v>
      </c>
      <c r="E9091" t="s">
        <v>13</v>
      </c>
      <c r="F9091" t="s">
        <v>13</v>
      </c>
      <c r="G9091" t="s">
        <v>9827</v>
      </c>
      <c r="H9091" s="2">
        <v>44875.612477430557</v>
      </c>
      <c r="I9091" t="s">
        <v>497</v>
      </c>
      <c r="J9091" s="2">
        <v>44875.612477430557</v>
      </c>
      <c r="K9091" t="s">
        <v>497</v>
      </c>
      <c r="L9091" t="str">
        <f>VLOOKUP(C9091,ACCOUNT_MAPPING!A:C,3,FALSE)</f>
        <v>Landscaping</v>
      </c>
    </row>
    <row r="9092" spans="1:12" hidden="1">
      <c r="A9092">
        <v>8803</v>
      </c>
      <c r="B9092" t="s">
        <v>2260</v>
      </c>
      <c r="C9092">
        <v>50905006</v>
      </c>
      <c r="D9092" t="s">
        <v>63</v>
      </c>
      <c r="E9092" t="s">
        <v>13</v>
      </c>
      <c r="F9092" t="s">
        <v>13</v>
      </c>
      <c r="G9092" t="s">
        <v>9843</v>
      </c>
      <c r="H9092" s="2">
        <v>44876.498217245367</v>
      </c>
      <c r="I9092" t="s">
        <v>497</v>
      </c>
      <c r="J9092" s="2">
        <v>44876.498217245367</v>
      </c>
      <c r="K9092" t="s">
        <v>497</v>
      </c>
      <c r="L9092" t="str">
        <f>VLOOKUP(C9092,ACCOUNT_MAPPING!A:C,3,FALSE)</f>
        <v>Landscaping</v>
      </c>
    </row>
    <row r="9093" spans="1:12" hidden="1">
      <c r="A9093">
        <v>8809</v>
      </c>
      <c r="B9093" t="s">
        <v>2320</v>
      </c>
      <c r="C9093">
        <v>50905006</v>
      </c>
      <c r="D9093" t="s">
        <v>17</v>
      </c>
      <c r="E9093" t="s">
        <v>13</v>
      </c>
      <c r="F9093" t="s">
        <v>13</v>
      </c>
      <c r="G9093" t="s">
        <v>9844</v>
      </c>
      <c r="H9093" s="2">
        <v>44925.940069988428</v>
      </c>
      <c r="I9093" t="s">
        <v>497</v>
      </c>
      <c r="J9093" s="2">
        <v>44925.940069988428</v>
      </c>
      <c r="K9093" t="s">
        <v>497</v>
      </c>
      <c r="L9093" t="str">
        <f>VLOOKUP(C9093,ACCOUNT_MAPPING!A:C,3,FALSE)</f>
        <v>Landscaping</v>
      </c>
    </row>
    <row r="9094" spans="1:12" hidden="1">
      <c r="A9094">
        <v>8827</v>
      </c>
      <c r="B9094" t="s">
        <v>2304</v>
      </c>
      <c r="C9094">
        <v>50905006</v>
      </c>
      <c r="D9094" t="s">
        <v>63</v>
      </c>
      <c r="E9094" t="s">
        <v>13</v>
      </c>
      <c r="F9094" t="s">
        <v>13</v>
      </c>
      <c r="G9094" t="s">
        <v>9845</v>
      </c>
      <c r="H9094" s="2">
        <v>44876.82407638889</v>
      </c>
      <c r="I9094" t="s">
        <v>497</v>
      </c>
      <c r="J9094" s="2">
        <v>44876.82407638889</v>
      </c>
      <c r="K9094" t="s">
        <v>497</v>
      </c>
      <c r="L9094" t="str">
        <f>VLOOKUP(C9094,ACCOUNT_MAPPING!A:C,3,FALSE)</f>
        <v>Landscaping</v>
      </c>
    </row>
    <row r="9095" spans="1:12" hidden="1">
      <c r="A9095">
        <v>8860</v>
      </c>
      <c r="B9095" t="s">
        <v>2299</v>
      </c>
      <c r="C9095">
        <v>50905006</v>
      </c>
      <c r="D9095" t="s">
        <v>12</v>
      </c>
      <c r="E9095" t="s">
        <v>13</v>
      </c>
      <c r="F9095" t="s">
        <v>13</v>
      </c>
      <c r="G9095" t="s">
        <v>9846</v>
      </c>
      <c r="H9095" s="2">
        <v>45013.341585613423</v>
      </c>
      <c r="I9095" t="s">
        <v>60</v>
      </c>
      <c r="J9095" s="2">
        <v>45013.341585613423</v>
      </c>
      <c r="K9095" t="s">
        <v>60</v>
      </c>
      <c r="L9095" t="str">
        <f>VLOOKUP(C9095,ACCOUNT_MAPPING!A:C,3,FALSE)</f>
        <v>Landscaping</v>
      </c>
    </row>
    <row r="9096" spans="1:12" hidden="1">
      <c r="A9096">
        <v>8948</v>
      </c>
      <c r="B9096" t="s">
        <v>4436</v>
      </c>
      <c r="C9096">
        <v>50905006</v>
      </c>
      <c r="D9096" t="s">
        <v>63</v>
      </c>
      <c r="E9096" t="s">
        <v>13</v>
      </c>
      <c r="F9096" t="s">
        <v>13</v>
      </c>
      <c r="G9096" t="s">
        <v>9847</v>
      </c>
      <c r="H9096" s="2">
        <v>44875.941753969906</v>
      </c>
      <c r="I9096" t="s">
        <v>202</v>
      </c>
      <c r="J9096" s="2">
        <v>44875.941753969906</v>
      </c>
      <c r="K9096" t="s">
        <v>202</v>
      </c>
      <c r="L9096" t="str">
        <f>VLOOKUP(C9096,ACCOUNT_MAPPING!A:C,3,FALSE)</f>
        <v>Landscaping</v>
      </c>
    </row>
    <row r="9097" spans="1:12" hidden="1">
      <c r="A9097">
        <v>8951</v>
      </c>
      <c r="B9097" t="s">
        <v>6563</v>
      </c>
      <c r="C9097">
        <v>50905006</v>
      </c>
      <c r="D9097" t="s">
        <v>63</v>
      </c>
      <c r="E9097" t="s">
        <v>13</v>
      </c>
      <c r="F9097" t="s">
        <v>13</v>
      </c>
      <c r="G9097" t="s">
        <v>9848</v>
      </c>
      <c r="H9097" s="2">
        <v>44875.867140509261</v>
      </c>
      <c r="I9097" t="s">
        <v>202</v>
      </c>
      <c r="J9097" s="2">
        <v>44875.867140509261</v>
      </c>
      <c r="K9097" t="s">
        <v>202</v>
      </c>
      <c r="L9097" t="str">
        <f>VLOOKUP(C9097,ACCOUNT_MAPPING!A:C,3,FALSE)</f>
        <v>Landscaping</v>
      </c>
    </row>
    <row r="9098" spans="1:12" hidden="1">
      <c r="A9098">
        <v>8818</v>
      </c>
      <c r="B9098" t="s">
        <v>498</v>
      </c>
      <c r="C9098">
        <v>50905006</v>
      </c>
      <c r="D9098" t="s">
        <v>17</v>
      </c>
      <c r="E9098" t="s">
        <v>13</v>
      </c>
      <c r="F9098" t="s">
        <v>13</v>
      </c>
      <c r="G9098" t="s">
        <v>9849</v>
      </c>
      <c r="H9098" s="2">
        <v>44926.365511574077</v>
      </c>
      <c r="I9098" t="s">
        <v>497</v>
      </c>
      <c r="J9098" s="2">
        <v>44926.365511574077</v>
      </c>
      <c r="K9098" t="s">
        <v>497</v>
      </c>
      <c r="L9098" t="str">
        <f>VLOOKUP(C9098,ACCOUNT_MAPPING!A:C,3,FALSE)</f>
        <v>Landscaping</v>
      </c>
    </row>
    <row r="9099" spans="1:12" hidden="1">
      <c r="A9099">
        <v>8819</v>
      </c>
      <c r="B9099" t="s">
        <v>495</v>
      </c>
      <c r="C9099">
        <v>50905006</v>
      </c>
      <c r="D9099" t="s">
        <v>17</v>
      </c>
      <c r="E9099" t="s">
        <v>13</v>
      </c>
      <c r="F9099" t="s">
        <v>13</v>
      </c>
      <c r="G9099" t="s">
        <v>9850</v>
      </c>
      <c r="H9099" s="2">
        <v>44926.571565046295</v>
      </c>
      <c r="I9099" t="s">
        <v>497</v>
      </c>
      <c r="J9099" s="2">
        <v>44926.571565046295</v>
      </c>
      <c r="K9099" t="s">
        <v>497</v>
      </c>
      <c r="L9099" t="str">
        <f>VLOOKUP(C9099,ACCOUNT_MAPPING!A:C,3,FALSE)</f>
        <v>Landscaping</v>
      </c>
    </row>
    <row r="9100" spans="1:12" hidden="1">
      <c r="A9100">
        <v>8822</v>
      </c>
      <c r="B9100" t="s">
        <v>2272</v>
      </c>
      <c r="C9100">
        <v>50905006</v>
      </c>
      <c r="D9100" t="s">
        <v>12</v>
      </c>
      <c r="E9100" t="s">
        <v>13</v>
      </c>
      <c r="F9100" t="s">
        <v>13</v>
      </c>
      <c r="G9100" t="s">
        <v>9851</v>
      </c>
      <c r="H9100" s="2">
        <v>45021.547864814813</v>
      </c>
      <c r="I9100" t="s">
        <v>497</v>
      </c>
      <c r="J9100" s="2">
        <v>45021.547864814813</v>
      </c>
      <c r="K9100" t="s">
        <v>497</v>
      </c>
      <c r="L9100" t="str">
        <f>VLOOKUP(C9100,ACCOUNT_MAPPING!A:C,3,FALSE)</f>
        <v>Landscaping</v>
      </c>
    </row>
    <row r="9101" spans="1:12" hidden="1">
      <c r="A9101">
        <v>8962</v>
      </c>
      <c r="B9101" t="s">
        <v>5846</v>
      </c>
      <c r="C9101">
        <v>50905006</v>
      </c>
      <c r="D9101" t="s">
        <v>63</v>
      </c>
      <c r="E9101" t="s">
        <v>13</v>
      </c>
      <c r="F9101" t="s">
        <v>13</v>
      </c>
      <c r="G9101" t="s">
        <v>9852</v>
      </c>
      <c r="H9101" s="2">
        <v>44876.701070752315</v>
      </c>
      <c r="I9101" t="s">
        <v>202</v>
      </c>
      <c r="J9101" s="2">
        <v>44876.701070752315</v>
      </c>
      <c r="K9101" t="s">
        <v>202</v>
      </c>
      <c r="L9101" t="str">
        <f>VLOOKUP(C9101,ACCOUNT_MAPPING!A:C,3,FALSE)</f>
        <v>Landscaping</v>
      </c>
    </row>
    <row r="9102" spans="1:12" hidden="1">
      <c r="A9102">
        <v>8966</v>
      </c>
      <c r="B9102" t="s">
        <v>9299</v>
      </c>
      <c r="C9102">
        <v>50905006</v>
      </c>
      <c r="D9102" t="s">
        <v>63</v>
      </c>
      <c r="E9102" t="s">
        <v>13</v>
      </c>
      <c r="F9102" t="s">
        <v>13</v>
      </c>
      <c r="G9102" t="s">
        <v>9853</v>
      </c>
      <c r="H9102" s="2">
        <v>44876.743532326385</v>
      </c>
      <c r="I9102" t="s">
        <v>202</v>
      </c>
      <c r="J9102" s="2">
        <v>44876.743532326385</v>
      </c>
      <c r="K9102" t="s">
        <v>202</v>
      </c>
      <c r="L9102" t="str">
        <f>VLOOKUP(C9102,ACCOUNT_MAPPING!A:C,3,FALSE)</f>
        <v>Landscaping</v>
      </c>
    </row>
    <row r="9103" spans="1:12" hidden="1">
      <c r="A9103">
        <v>8977</v>
      </c>
      <c r="B9103" t="s">
        <v>9854</v>
      </c>
      <c r="C9103">
        <v>50905006</v>
      </c>
      <c r="D9103" t="s">
        <v>63</v>
      </c>
      <c r="E9103" t="s">
        <v>13</v>
      </c>
      <c r="F9103" t="s">
        <v>13</v>
      </c>
      <c r="G9103" t="s">
        <v>9855</v>
      </c>
      <c r="H9103" s="2">
        <v>44876.101295520835</v>
      </c>
      <c r="I9103" t="s">
        <v>1479</v>
      </c>
      <c r="J9103" s="2">
        <v>44876.101295520835</v>
      </c>
      <c r="K9103" t="s">
        <v>1479</v>
      </c>
      <c r="L9103" t="str">
        <f>VLOOKUP(C9103,ACCOUNT_MAPPING!A:C,3,FALSE)</f>
        <v>Landscaping</v>
      </c>
    </row>
    <row r="9104" spans="1:12" hidden="1">
      <c r="A9104">
        <v>8983</v>
      </c>
      <c r="B9104" t="s">
        <v>42</v>
      </c>
      <c r="C9104">
        <v>50905006</v>
      </c>
      <c r="D9104" t="s">
        <v>17</v>
      </c>
      <c r="E9104" t="s">
        <v>13</v>
      </c>
      <c r="F9104" t="s">
        <v>13</v>
      </c>
      <c r="G9104" t="s">
        <v>9856</v>
      </c>
      <c r="H9104" s="2">
        <v>44917.769718981479</v>
      </c>
      <c r="I9104" t="s">
        <v>44</v>
      </c>
      <c r="J9104" s="2">
        <v>44917.769718981479</v>
      </c>
      <c r="K9104" t="s">
        <v>44</v>
      </c>
      <c r="L9104" t="str">
        <f>VLOOKUP(C9104,ACCOUNT_MAPPING!A:C,3,FALSE)</f>
        <v>Landscaping</v>
      </c>
    </row>
    <row r="9105" spans="1:12" hidden="1">
      <c r="A9105">
        <v>8989</v>
      </c>
      <c r="B9105" t="s">
        <v>3665</v>
      </c>
      <c r="C9105">
        <v>50905006</v>
      </c>
      <c r="D9105" t="s">
        <v>63</v>
      </c>
      <c r="E9105" t="s">
        <v>13</v>
      </c>
      <c r="F9105" t="s">
        <v>13</v>
      </c>
      <c r="G9105" t="s">
        <v>9857</v>
      </c>
      <c r="H9105" s="2">
        <v>44875.6661503125</v>
      </c>
      <c r="I9105" t="s">
        <v>1672</v>
      </c>
      <c r="J9105" s="2">
        <v>44875.6661503125</v>
      </c>
      <c r="K9105" t="s">
        <v>1672</v>
      </c>
      <c r="L9105" t="str">
        <f>VLOOKUP(C9105,ACCOUNT_MAPPING!A:C,3,FALSE)</f>
        <v>Landscaping</v>
      </c>
    </row>
    <row r="9106" spans="1:12" hidden="1">
      <c r="A9106">
        <v>8865</v>
      </c>
      <c r="B9106" t="s">
        <v>2315</v>
      </c>
      <c r="C9106">
        <v>50905006</v>
      </c>
      <c r="D9106" t="s">
        <v>17</v>
      </c>
      <c r="E9106" t="s">
        <v>13</v>
      </c>
      <c r="F9106" t="s">
        <v>13</v>
      </c>
      <c r="G9106" t="s">
        <v>9858</v>
      </c>
      <c r="H9106" s="2">
        <v>44914.562096724534</v>
      </c>
      <c r="I9106" t="s">
        <v>60</v>
      </c>
      <c r="J9106" s="2">
        <v>44914.562096724534</v>
      </c>
      <c r="K9106" t="s">
        <v>60</v>
      </c>
      <c r="L9106" t="str">
        <f>VLOOKUP(C9106,ACCOUNT_MAPPING!A:C,3,FALSE)</f>
        <v>Landscaping</v>
      </c>
    </row>
    <row r="9107" spans="1:12" hidden="1">
      <c r="A9107">
        <v>8999</v>
      </c>
      <c r="B9107" t="s">
        <v>5564</v>
      </c>
      <c r="C9107">
        <v>50905006</v>
      </c>
      <c r="D9107" t="s">
        <v>12</v>
      </c>
      <c r="E9107" t="s">
        <v>13</v>
      </c>
      <c r="F9107" t="s">
        <v>13</v>
      </c>
      <c r="G9107" t="s">
        <v>9859</v>
      </c>
      <c r="H9107" s="2">
        <v>45012.59265929398</v>
      </c>
      <c r="I9107" t="s">
        <v>2338</v>
      </c>
      <c r="J9107" s="2">
        <v>45012.59265929398</v>
      </c>
      <c r="K9107" t="s">
        <v>2338</v>
      </c>
      <c r="L9107" t="str">
        <f>VLOOKUP(C9107,ACCOUNT_MAPPING!A:C,3,FALSE)</f>
        <v>Landscaping</v>
      </c>
    </row>
    <row r="9108" spans="1:12" hidden="1">
      <c r="A9108">
        <v>9000</v>
      </c>
      <c r="B9108" t="s">
        <v>2336</v>
      </c>
      <c r="C9108">
        <v>50905006</v>
      </c>
      <c r="D9108" t="s">
        <v>12</v>
      </c>
      <c r="E9108" t="s">
        <v>13</v>
      </c>
      <c r="F9108" t="s">
        <v>13</v>
      </c>
      <c r="G9108" t="s">
        <v>9860</v>
      </c>
      <c r="H9108" s="2">
        <v>45014.437487615738</v>
      </c>
      <c r="I9108" t="s">
        <v>2338</v>
      </c>
      <c r="J9108" s="2">
        <v>45014.437487615738</v>
      </c>
      <c r="K9108" t="s">
        <v>2338</v>
      </c>
      <c r="L9108" t="str">
        <f>VLOOKUP(C9108,ACCOUNT_MAPPING!A:C,3,FALSE)</f>
        <v>Landscaping</v>
      </c>
    </row>
    <row r="9109" spans="1:12" hidden="1">
      <c r="A9109">
        <v>9005</v>
      </c>
      <c r="B9109" t="s">
        <v>4451</v>
      </c>
      <c r="C9109">
        <v>50905006</v>
      </c>
      <c r="D9109" t="s">
        <v>17</v>
      </c>
      <c r="E9109" t="s">
        <v>13</v>
      </c>
      <c r="F9109" t="s">
        <v>13</v>
      </c>
      <c r="G9109" t="s">
        <v>9861</v>
      </c>
      <c r="H9109" s="2">
        <v>44929.415228206017</v>
      </c>
      <c r="I9109" t="s">
        <v>715</v>
      </c>
      <c r="J9109" s="2">
        <v>44929.415228206017</v>
      </c>
      <c r="K9109" t="s">
        <v>715</v>
      </c>
      <c r="L9109" t="str">
        <f>VLOOKUP(C9109,ACCOUNT_MAPPING!A:C,3,FALSE)</f>
        <v>Landscaping</v>
      </c>
    </row>
    <row r="9110" spans="1:12" hidden="1">
      <c r="A9110">
        <v>9016</v>
      </c>
      <c r="B9110" t="s">
        <v>7068</v>
      </c>
      <c r="C9110">
        <v>50905006</v>
      </c>
      <c r="D9110" t="s">
        <v>17</v>
      </c>
      <c r="E9110" t="s">
        <v>13</v>
      </c>
      <c r="F9110" t="s">
        <v>13</v>
      </c>
      <c r="G9110" t="s">
        <v>9862</v>
      </c>
      <c r="H9110" s="2">
        <v>44917.495126655092</v>
      </c>
      <c r="I9110" t="s">
        <v>233</v>
      </c>
      <c r="J9110" s="2">
        <v>44917.495126655092</v>
      </c>
      <c r="K9110" t="s">
        <v>233</v>
      </c>
      <c r="L9110" t="str">
        <f>VLOOKUP(C9110,ACCOUNT_MAPPING!A:C,3,FALSE)</f>
        <v>Landscaping</v>
      </c>
    </row>
    <row r="9111" spans="1:12" hidden="1">
      <c r="A9111">
        <v>9017</v>
      </c>
      <c r="B9111" t="s">
        <v>8454</v>
      </c>
      <c r="C9111">
        <v>50905006</v>
      </c>
      <c r="D9111" t="s">
        <v>17</v>
      </c>
      <c r="E9111" t="s">
        <v>13</v>
      </c>
      <c r="F9111" t="s">
        <v>13</v>
      </c>
      <c r="G9111" t="s">
        <v>9863</v>
      </c>
      <c r="H9111" s="2">
        <v>44917.491600497684</v>
      </c>
      <c r="I9111" t="s">
        <v>233</v>
      </c>
      <c r="J9111" s="2">
        <v>44917.491600497684</v>
      </c>
      <c r="K9111" t="s">
        <v>233</v>
      </c>
      <c r="L9111" t="str">
        <f>VLOOKUP(C9111,ACCOUNT_MAPPING!A:C,3,FALSE)</f>
        <v>Landscaping</v>
      </c>
    </row>
    <row r="9112" spans="1:12" hidden="1">
      <c r="A9112">
        <v>8846</v>
      </c>
      <c r="B9112" t="s">
        <v>729</v>
      </c>
      <c r="C9112">
        <v>50905006</v>
      </c>
      <c r="D9112" t="s">
        <v>17</v>
      </c>
      <c r="E9112" t="s">
        <v>13</v>
      </c>
      <c r="F9112" t="s">
        <v>13</v>
      </c>
      <c r="G9112" t="s">
        <v>9864</v>
      </c>
      <c r="H9112" s="2">
        <v>44918.662371759259</v>
      </c>
      <c r="I9112" t="s">
        <v>244</v>
      </c>
      <c r="J9112" s="2">
        <v>44918.662371759259</v>
      </c>
      <c r="K9112" t="s">
        <v>244</v>
      </c>
      <c r="L9112" t="str">
        <f>VLOOKUP(C9112,ACCOUNT_MAPPING!A:C,3,FALSE)</f>
        <v>Landscaping</v>
      </c>
    </row>
    <row r="9113" spans="1:12" hidden="1">
      <c r="A9113">
        <v>8847</v>
      </c>
      <c r="B9113" t="s">
        <v>731</v>
      </c>
      <c r="C9113">
        <v>50905006</v>
      </c>
      <c r="D9113" t="s">
        <v>17</v>
      </c>
      <c r="E9113" t="s">
        <v>13</v>
      </c>
      <c r="F9113" t="s">
        <v>13</v>
      </c>
      <c r="G9113" t="s">
        <v>9865</v>
      </c>
      <c r="H9113" s="2">
        <v>44918.84089699074</v>
      </c>
      <c r="I9113" t="s">
        <v>244</v>
      </c>
      <c r="J9113" s="2">
        <v>44918.84089699074</v>
      </c>
      <c r="K9113" t="s">
        <v>244</v>
      </c>
      <c r="L9113" t="str">
        <f>VLOOKUP(C9113,ACCOUNT_MAPPING!A:C,3,FALSE)</f>
        <v>Landscaping</v>
      </c>
    </row>
    <row r="9114" spans="1:12" hidden="1">
      <c r="A9114">
        <v>8857</v>
      </c>
      <c r="B9114" t="s">
        <v>2283</v>
      </c>
      <c r="C9114">
        <v>50905006</v>
      </c>
      <c r="D9114" t="s">
        <v>17</v>
      </c>
      <c r="E9114" t="s">
        <v>13</v>
      </c>
      <c r="F9114" t="s">
        <v>13</v>
      </c>
      <c r="G9114" t="s">
        <v>9866</v>
      </c>
      <c r="H9114" s="2">
        <v>44902.587065312502</v>
      </c>
      <c r="I9114" t="s">
        <v>60</v>
      </c>
      <c r="J9114" s="2">
        <v>44902.587065312502</v>
      </c>
      <c r="K9114" t="s">
        <v>60</v>
      </c>
      <c r="L9114" t="str">
        <f>VLOOKUP(C9114,ACCOUNT_MAPPING!A:C,3,FALSE)</f>
        <v>Landscaping</v>
      </c>
    </row>
    <row r="9115" spans="1:12" hidden="1">
      <c r="A9115">
        <v>8984</v>
      </c>
      <c r="B9115" t="s">
        <v>4461</v>
      </c>
      <c r="C9115">
        <v>50905006</v>
      </c>
      <c r="D9115" t="s">
        <v>17</v>
      </c>
      <c r="E9115" t="s">
        <v>13</v>
      </c>
      <c r="F9115" t="s">
        <v>13</v>
      </c>
      <c r="G9115" t="s">
        <v>9856</v>
      </c>
      <c r="H9115" s="2">
        <v>44917.767077002318</v>
      </c>
      <c r="I9115" t="s">
        <v>44</v>
      </c>
      <c r="J9115" s="2">
        <v>44917.767077002318</v>
      </c>
      <c r="K9115" t="s">
        <v>44</v>
      </c>
      <c r="L9115" t="str">
        <f>VLOOKUP(C9115,ACCOUNT_MAPPING!A:C,3,FALSE)</f>
        <v>Landscaping</v>
      </c>
    </row>
    <row r="9116" spans="1:12" hidden="1">
      <c r="A9116">
        <v>8985</v>
      </c>
      <c r="B9116" t="s">
        <v>45</v>
      </c>
      <c r="C9116">
        <v>50905006</v>
      </c>
      <c r="D9116" t="s">
        <v>12</v>
      </c>
      <c r="E9116" t="s">
        <v>13</v>
      </c>
      <c r="F9116" t="s">
        <v>13</v>
      </c>
      <c r="G9116" t="s">
        <v>9867</v>
      </c>
      <c r="H9116" s="2">
        <v>45020.919572418985</v>
      </c>
      <c r="I9116" t="s">
        <v>119</v>
      </c>
      <c r="J9116" s="2">
        <v>45020.919572418985</v>
      </c>
      <c r="K9116" t="s">
        <v>119</v>
      </c>
      <c r="L9116" t="str">
        <f>VLOOKUP(C9116,ACCOUNT_MAPPING!A:C,3,FALSE)</f>
        <v>Landscaping</v>
      </c>
    </row>
    <row r="9117" spans="1:12" hidden="1">
      <c r="A9117">
        <v>9020</v>
      </c>
      <c r="B9117" t="s">
        <v>4470</v>
      </c>
      <c r="C9117">
        <v>50905006</v>
      </c>
      <c r="D9117" t="s">
        <v>63</v>
      </c>
      <c r="E9117" t="s">
        <v>13</v>
      </c>
      <c r="F9117" t="s">
        <v>13</v>
      </c>
      <c r="G9117" t="s">
        <v>9868</v>
      </c>
      <c r="H9117" s="2">
        <v>44873.683051041669</v>
      </c>
      <c r="I9117" t="s">
        <v>1672</v>
      </c>
      <c r="J9117" s="2">
        <v>44873.683051041669</v>
      </c>
      <c r="K9117" t="s">
        <v>1672</v>
      </c>
      <c r="L9117" t="str">
        <f>VLOOKUP(C9117,ACCOUNT_MAPPING!A:C,3,FALSE)</f>
        <v>Landscaping</v>
      </c>
    </row>
    <row r="9118" spans="1:12" hidden="1">
      <c r="A9118">
        <v>9031</v>
      </c>
      <c r="B9118" t="s">
        <v>2390</v>
      </c>
      <c r="C9118">
        <v>50905006</v>
      </c>
      <c r="D9118" t="s">
        <v>17</v>
      </c>
      <c r="E9118" t="s">
        <v>13</v>
      </c>
      <c r="F9118" t="s">
        <v>13</v>
      </c>
      <c r="G9118" t="s">
        <v>9869</v>
      </c>
      <c r="H9118" s="2">
        <v>44929.521091284725</v>
      </c>
      <c r="I9118" t="s">
        <v>354</v>
      </c>
      <c r="J9118" s="2">
        <v>44929.521091284725</v>
      </c>
      <c r="K9118" t="s">
        <v>354</v>
      </c>
      <c r="L9118" t="str">
        <f>VLOOKUP(C9118,ACCOUNT_MAPPING!A:C,3,FALSE)</f>
        <v>Landscaping</v>
      </c>
    </row>
    <row r="9119" spans="1:12" hidden="1">
      <c r="A9119">
        <v>9037</v>
      </c>
      <c r="B9119" t="s">
        <v>4466</v>
      </c>
      <c r="C9119">
        <v>50905006</v>
      </c>
      <c r="D9119" t="s">
        <v>12</v>
      </c>
      <c r="E9119" t="s">
        <v>13</v>
      </c>
      <c r="F9119" t="s">
        <v>13</v>
      </c>
      <c r="G9119" t="s">
        <v>9870</v>
      </c>
      <c r="H9119" s="2">
        <v>45020.844617442126</v>
      </c>
      <c r="I9119" t="s">
        <v>679</v>
      </c>
      <c r="J9119" s="2">
        <v>45020.844617442126</v>
      </c>
      <c r="K9119" t="s">
        <v>679</v>
      </c>
      <c r="L9119" t="str">
        <f>VLOOKUP(C9119,ACCOUNT_MAPPING!A:C,3,FALSE)</f>
        <v>Landscaping</v>
      </c>
    </row>
    <row r="9120" spans="1:12" hidden="1">
      <c r="A9120">
        <v>9044</v>
      </c>
      <c r="B9120" t="s">
        <v>1387</v>
      </c>
      <c r="C9120">
        <v>50905006</v>
      </c>
      <c r="D9120" t="s">
        <v>17</v>
      </c>
      <c r="E9120" t="s">
        <v>13</v>
      </c>
      <c r="F9120" t="s">
        <v>13</v>
      </c>
      <c r="G9120" t="s">
        <v>9871</v>
      </c>
      <c r="H9120" s="2">
        <v>44918.517975497685</v>
      </c>
      <c r="I9120" t="s">
        <v>56</v>
      </c>
      <c r="J9120" s="2">
        <v>44918.517975497685</v>
      </c>
      <c r="K9120" t="s">
        <v>56</v>
      </c>
      <c r="L9120" t="str">
        <f>VLOOKUP(C9120,ACCOUNT_MAPPING!A:C,3,FALSE)</f>
        <v>Landscaping</v>
      </c>
    </row>
    <row r="9121" spans="1:12" hidden="1">
      <c r="A9121">
        <v>8922</v>
      </c>
      <c r="B9121" t="s">
        <v>4434</v>
      </c>
      <c r="C9121">
        <v>50905006</v>
      </c>
      <c r="D9121" t="s">
        <v>12</v>
      </c>
      <c r="E9121" t="s">
        <v>13</v>
      </c>
      <c r="F9121" t="s">
        <v>13</v>
      </c>
      <c r="G9121" t="s">
        <v>9872</v>
      </c>
      <c r="H9121" s="2">
        <v>45013.716767824073</v>
      </c>
      <c r="I9121" t="s">
        <v>244</v>
      </c>
      <c r="J9121" s="2">
        <v>45013.716767824073</v>
      </c>
      <c r="K9121" t="s">
        <v>244</v>
      </c>
      <c r="L9121" t="str">
        <f>VLOOKUP(C9121,ACCOUNT_MAPPING!A:C,3,FALSE)</f>
        <v>Landscaping</v>
      </c>
    </row>
    <row r="9122" spans="1:12" hidden="1">
      <c r="A9122">
        <v>8820</v>
      </c>
      <c r="B9122" t="s">
        <v>3222</v>
      </c>
      <c r="C9122">
        <v>50905006</v>
      </c>
      <c r="D9122" t="s">
        <v>17</v>
      </c>
      <c r="E9122" t="s">
        <v>13</v>
      </c>
      <c r="F9122" t="s">
        <v>13</v>
      </c>
      <c r="G9122" t="s">
        <v>9873</v>
      </c>
      <c r="H9122" s="2">
        <v>44916.621858020837</v>
      </c>
      <c r="I9122" t="s">
        <v>225</v>
      </c>
      <c r="J9122" s="2">
        <v>44916.621858020837</v>
      </c>
      <c r="K9122" t="s">
        <v>225</v>
      </c>
      <c r="L9122" t="str">
        <f>VLOOKUP(C9122,ACCOUNT_MAPPING!A:C,3,FALSE)</f>
        <v>Landscaping</v>
      </c>
    </row>
    <row r="9123" spans="1:12" hidden="1">
      <c r="A9123">
        <v>8926</v>
      </c>
      <c r="B9123" t="s">
        <v>2295</v>
      </c>
      <c r="C9123">
        <v>50905006</v>
      </c>
      <c r="D9123" t="s">
        <v>17</v>
      </c>
      <c r="E9123" t="s">
        <v>13</v>
      </c>
      <c r="F9123" t="s">
        <v>13</v>
      </c>
      <c r="G9123" t="s">
        <v>9874</v>
      </c>
      <c r="H9123" s="2">
        <v>44917.740871909722</v>
      </c>
      <c r="I9123" t="s">
        <v>726</v>
      </c>
      <c r="J9123" s="2">
        <v>44917.740871909722</v>
      </c>
      <c r="K9123" t="s">
        <v>726</v>
      </c>
      <c r="L9123" t="str">
        <f>VLOOKUP(C9123,ACCOUNT_MAPPING!A:C,3,FALSE)</f>
        <v>Landscaping</v>
      </c>
    </row>
    <row r="9124" spans="1:12" hidden="1">
      <c r="A9124">
        <v>8830</v>
      </c>
      <c r="B9124" t="s">
        <v>2276</v>
      </c>
      <c r="C9124">
        <v>50905006</v>
      </c>
      <c r="D9124" t="s">
        <v>63</v>
      </c>
      <c r="E9124" t="s">
        <v>13</v>
      </c>
      <c r="F9124" t="s">
        <v>13</v>
      </c>
      <c r="G9124" t="s">
        <v>9875</v>
      </c>
      <c r="H9124" s="2">
        <v>44873.583230358796</v>
      </c>
      <c r="I9124" t="s">
        <v>41</v>
      </c>
      <c r="J9124" s="2">
        <v>44873.583230358796</v>
      </c>
      <c r="K9124" t="s">
        <v>41</v>
      </c>
      <c r="L9124" t="str">
        <f>VLOOKUP(C9124,ACCOUNT_MAPPING!A:C,3,FALSE)</f>
        <v>Landscaping</v>
      </c>
    </row>
    <row r="9125" spans="1:12" hidden="1">
      <c r="A9125">
        <v>8958</v>
      </c>
      <c r="B9125" t="s">
        <v>9876</v>
      </c>
      <c r="C9125">
        <v>50905006</v>
      </c>
      <c r="D9125" t="s">
        <v>63</v>
      </c>
      <c r="E9125" t="s">
        <v>13</v>
      </c>
      <c r="F9125" t="s">
        <v>13</v>
      </c>
      <c r="G9125" t="s">
        <v>9877</v>
      </c>
      <c r="H9125" s="2">
        <v>44876.770595486109</v>
      </c>
      <c r="I9125" t="s">
        <v>202</v>
      </c>
      <c r="J9125" s="2">
        <v>44876.770595486109</v>
      </c>
      <c r="K9125" t="s">
        <v>202</v>
      </c>
      <c r="L9125" t="str">
        <f>VLOOKUP(C9125,ACCOUNT_MAPPING!A:C,3,FALSE)</f>
        <v>Landscaping</v>
      </c>
    </row>
    <row r="9126" spans="1:12" hidden="1">
      <c r="A9126">
        <v>8968</v>
      </c>
      <c r="B9126" t="s">
        <v>5567</v>
      </c>
      <c r="C9126">
        <v>50905006</v>
      </c>
      <c r="D9126" t="s">
        <v>63</v>
      </c>
      <c r="E9126" t="s">
        <v>13</v>
      </c>
      <c r="F9126" t="s">
        <v>13</v>
      </c>
      <c r="G9126" t="s">
        <v>9878</v>
      </c>
      <c r="H9126" s="2">
        <v>44876.763892476854</v>
      </c>
      <c r="I9126" t="s">
        <v>202</v>
      </c>
      <c r="J9126" s="2">
        <v>44876.763892476854</v>
      </c>
      <c r="K9126" t="s">
        <v>202</v>
      </c>
      <c r="L9126" t="str">
        <f>VLOOKUP(C9126,ACCOUNT_MAPPING!A:C,3,FALSE)</f>
        <v>Landscaping</v>
      </c>
    </row>
    <row r="9127" spans="1:12" hidden="1">
      <c r="A9127">
        <v>8981</v>
      </c>
      <c r="B9127" t="s">
        <v>9879</v>
      </c>
      <c r="C9127">
        <v>50905006</v>
      </c>
      <c r="D9127" t="s">
        <v>12</v>
      </c>
      <c r="E9127" t="s">
        <v>13</v>
      </c>
      <c r="F9127" t="s">
        <v>13</v>
      </c>
      <c r="G9127" t="s">
        <v>9880</v>
      </c>
      <c r="H9127" s="2">
        <v>45009.802327627316</v>
      </c>
      <c r="I9127" t="s">
        <v>179</v>
      </c>
      <c r="J9127" s="2">
        <v>45009.802327627316</v>
      </c>
      <c r="K9127" t="s">
        <v>179</v>
      </c>
      <c r="L9127" t="str">
        <f>VLOOKUP(C9127,ACCOUNT_MAPPING!A:C,3,FALSE)</f>
        <v>Landscaping</v>
      </c>
    </row>
    <row r="9128" spans="1:12" hidden="1">
      <c r="A9128">
        <v>8988</v>
      </c>
      <c r="B9128" t="s">
        <v>2386</v>
      </c>
      <c r="C9128">
        <v>50905006</v>
      </c>
      <c r="D9128" t="s">
        <v>63</v>
      </c>
      <c r="E9128" t="s">
        <v>13</v>
      </c>
      <c r="F9128" t="s">
        <v>13</v>
      </c>
      <c r="G9128" t="s">
        <v>9881</v>
      </c>
      <c r="H9128" s="2">
        <v>44875.627667708337</v>
      </c>
      <c r="I9128" t="s">
        <v>1672</v>
      </c>
      <c r="J9128" s="2">
        <v>44875.627667708337</v>
      </c>
      <c r="K9128" t="s">
        <v>1672</v>
      </c>
      <c r="L9128" t="str">
        <f>VLOOKUP(C9128,ACCOUNT_MAPPING!A:C,3,FALSE)</f>
        <v>Landscaping</v>
      </c>
    </row>
    <row r="9129" spans="1:12" hidden="1">
      <c r="A9129">
        <v>9003</v>
      </c>
      <c r="B9129" t="s">
        <v>7066</v>
      </c>
      <c r="C9129">
        <v>50905006</v>
      </c>
      <c r="D9129" t="s">
        <v>12</v>
      </c>
      <c r="E9129" t="s">
        <v>13</v>
      </c>
      <c r="F9129" t="s">
        <v>13</v>
      </c>
      <c r="G9129" t="s">
        <v>9882</v>
      </c>
      <c r="H9129" s="2">
        <v>45012.494997256945</v>
      </c>
      <c r="I9129" t="s">
        <v>284</v>
      </c>
      <c r="J9129" s="2">
        <v>45012.494997256945</v>
      </c>
      <c r="K9129" t="s">
        <v>284</v>
      </c>
      <c r="L9129" t="str">
        <f>VLOOKUP(C9129,ACCOUNT_MAPPING!A:C,3,FALSE)</f>
        <v>Landscaping</v>
      </c>
    </row>
    <row r="9130" spans="1:12" hidden="1">
      <c r="A9130">
        <v>9006</v>
      </c>
      <c r="B9130" t="s">
        <v>733</v>
      </c>
      <c r="C9130">
        <v>50905006</v>
      </c>
      <c r="D9130" t="s">
        <v>17</v>
      </c>
      <c r="E9130" t="s">
        <v>13</v>
      </c>
      <c r="F9130" t="s">
        <v>13</v>
      </c>
      <c r="G9130" t="s">
        <v>9883</v>
      </c>
      <c r="H9130" s="2">
        <v>44929.418768206022</v>
      </c>
      <c r="I9130" t="s">
        <v>715</v>
      </c>
      <c r="J9130" s="2">
        <v>44929.418768206022</v>
      </c>
      <c r="K9130" t="s">
        <v>715</v>
      </c>
      <c r="L9130" t="str">
        <f>VLOOKUP(C9130,ACCOUNT_MAPPING!A:C,3,FALSE)</f>
        <v>Landscaping</v>
      </c>
    </row>
    <row r="9131" spans="1:12" hidden="1">
      <c r="A9131">
        <v>9007</v>
      </c>
      <c r="B9131" t="s">
        <v>9884</v>
      </c>
      <c r="C9131">
        <v>50905006</v>
      </c>
      <c r="D9131" t="s">
        <v>12</v>
      </c>
      <c r="E9131" t="s">
        <v>13</v>
      </c>
      <c r="F9131" t="s">
        <v>13</v>
      </c>
      <c r="G9131" t="s">
        <v>9885</v>
      </c>
      <c r="H9131" s="2">
        <v>45019.401100694442</v>
      </c>
      <c r="I9131" t="s">
        <v>715</v>
      </c>
      <c r="J9131" s="2">
        <v>45019.401100694442</v>
      </c>
      <c r="K9131" t="s">
        <v>715</v>
      </c>
      <c r="L9131" t="str">
        <f>VLOOKUP(C9131,ACCOUNT_MAPPING!A:C,3,FALSE)</f>
        <v>Landscaping</v>
      </c>
    </row>
    <row r="9132" spans="1:12" hidden="1">
      <c r="A9132">
        <v>9035</v>
      </c>
      <c r="B9132" t="s">
        <v>2332</v>
      </c>
      <c r="C9132">
        <v>50905006</v>
      </c>
      <c r="D9132" t="s">
        <v>12</v>
      </c>
      <c r="E9132" t="s">
        <v>13</v>
      </c>
      <c r="F9132" t="s">
        <v>13</v>
      </c>
      <c r="G9132" t="s">
        <v>9886</v>
      </c>
      <c r="H9132" s="2">
        <v>45020.859938738424</v>
      </c>
      <c r="I9132" t="s">
        <v>679</v>
      </c>
      <c r="J9132" s="2">
        <v>45020.859938738424</v>
      </c>
      <c r="K9132" t="s">
        <v>679</v>
      </c>
      <c r="L9132" t="str">
        <f>VLOOKUP(C9132,ACCOUNT_MAPPING!A:C,3,FALSE)</f>
        <v>Landscaping</v>
      </c>
    </row>
    <row r="9133" spans="1:12" hidden="1">
      <c r="A9133">
        <v>9041</v>
      </c>
      <c r="B9133" t="s">
        <v>9089</v>
      </c>
      <c r="C9133">
        <v>50905006</v>
      </c>
      <c r="D9133" t="s">
        <v>12</v>
      </c>
      <c r="E9133" t="s">
        <v>13</v>
      </c>
      <c r="F9133" t="s">
        <v>13</v>
      </c>
      <c r="G9133" t="s">
        <v>9887</v>
      </c>
      <c r="H9133" s="2">
        <v>45020.78031357639</v>
      </c>
      <c r="I9133" t="s">
        <v>679</v>
      </c>
      <c r="J9133" s="2">
        <v>45020.78031357639</v>
      </c>
      <c r="K9133" t="s">
        <v>679</v>
      </c>
      <c r="L9133" t="str">
        <f>VLOOKUP(C9133,ACCOUNT_MAPPING!A:C,3,FALSE)</f>
        <v>Landscaping</v>
      </c>
    </row>
    <row r="9134" spans="1:12" hidden="1">
      <c r="A9134">
        <v>9047</v>
      </c>
      <c r="B9134" t="s">
        <v>52</v>
      </c>
      <c r="C9134">
        <v>50905006</v>
      </c>
      <c r="D9134" t="s">
        <v>17</v>
      </c>
      <c r="E9134" t="s">
        <v>13</v>
      </c>
      <c r="F9134" t="s">
        <v>13</v>
      </c>
      <c r="G9134" t="s">
        <v>9888</v>
      </c>
      <c r="H9134" s="2">
        <v>44918.579895370371</v>
      </c>
      <c r="I9134" t="s">
        <v>56</v>
      </c>
      <c r="J9134" s="2">
        <v>44918.579895370371</v>
      </c>
      <c r="K9134" t="s">
        <v>56</v>
      </c>
      <c r="L9134" t="str">
        <f>VLOOKUP(C9134,ACCOUNT_MAPPING!A:C,3,FALSE)</f>
        <v>Landscaping</v>
      </c>
    </row>
    <row r="9135" spans="1:12" hidden="1">
      <c r="A9135">
        <v>9015</v>
      </c>
      <c r="B9135" t="s">
        <v>1714</v>
      </c>
      <c r="C9135">
        <v>50905006</v>
      </c>
      <c r="D9135" t="s">
        <v>17</v>
      </c>
      <c r="E9135" t="s">
        <v>13</v>
      </c>
      <c r="F9135" t="s">
        <v>13</v>
      </c>
      <c r="G9135" t="s">
        <v>9889</v>
      </c>
      <c r="H9135" s="2">
        <v>44917.504314351849</v>
      </c>
      <c r="I9135" t="s">
        <v>233</v>
      </c>
      <c r="J9135" s="2">
        <v>44917.504314351849</v>
      </c>
      <c r="K9135" t="s">
        <v>233</v>
      </c>
      <c r="L9135" t="str">
        <f>VLOOKUP(C9135,ACCOUNT_MAPPING!A:C,3,FALSE)</f>
        <v>Landscaping</v>
      </c>
    </row>
    <row r="9136" spans="1:12" hidden="1">
      <c r="A9136">
        <v>9019</v>
      </c>
      <c r="B9136" t="s">
        <v>2313</v>
      </c>
      <c r="C9136">
        <v>50905006</v>
      </c>
      <c r="D9136" t="s">
        <v>17</v>
      </c>
      <c r="E9136" t="s">
        <v>13</v>
      </c>
      <c r="F9136" t="s">
        <v>13</v>
      </c>
      <c r="G9136" t="s">
        <v>9890</v>
      </c>
      <c r="H9136" s="2">
        <v>44924.419070868054</v>
      </c>
      <c r="I9136" t="s">
        <v>1672</v>
      </c>
      <c r="J9136" s="2">
        <v>44924.419070868054</v>
      </c>
      <c r="K9136" t="s">
        <v>1672</v>
      </c>
      <c r="L9136" t="str">
        <f>VLOOKUP(C9136,ACCOUNT_MAPPING!A:C,3,FALSE)</f>
        <v>Landscaping</v>
      </c>
    </row>
    <row r="9137" spans="1:12" hidden="1">
      <c r="A9137">
        <v>9067</v>
      </c>
      <c r="B9137" t="s">
        <v>5872</v>
      </c>
      <c r="C9137">
        <v>50905006</v>
      </c>
      <c r="D9137" t="s">
        <v>17</v>
      </c>
      <c r="E9137" t="s">
        <v>13</v>
      </c>
      <c r="F9137" t="s">
        <v>13</v>
      </c>
      <c r="G9137" t="s">
        <v>9891</v>
      </c>
      <c r="H9137" s="2">
        <v>44929.607422337962</v>
      </c>
      <c r="I9137" t="s">
        <v>68</v>
      </c>
      <c r="J9137" s="2">
        <v>44929.607422337962</v>
      </c>
      <c r="K9137" t="s">
        <v>68</v>
      </c>
      <c r="L9137" t="str">
        <f>VLOOKUP(C9137,ACCOUNT_MAPPING!A:C,3,FALSE)</f>
        <v>Landscaping</v>
      </c>
    </row>
    <row r="9138" spans="1:12" hidden="1">
      <c r="A9138">
        <v>9022</v>
      </c>
      <c r="B9138" t="s">
        <v>4472</v>
      </c>
      <c r="C9138">
        <v>50905006</v>
      </c>
      <c r="D9138" t="s">
        <v>12</v>
      </c>
      <c r="E9138" t="s">
        <v>13</v>
      </c>
      <c r="F9138" t="s">
        <v>13</v>
      </c>
      <c r="G9138" t="s">
        <v>9892</v>
      </c>
      <c r="H9138" s="2">
        <v>45014.580324155089</v>
      </c>
      <c r="I9138" t="s">
        <v>1672</v>
      </c>
      <c r="J9138" s="2">
        <v>45014.580324155089</v>
      </c>
      <c r="K9138" t="s">
        <v>1672</v>
      </c>
      <c r="L9138" t="str">
        <f>VLOOKUP(C9138,ACCOUNT_MAPPING!A:C,3,FALSE)</f>
        <v>Landscaping</v>
      </c>
    </row>
    <row r="9139" spans="1:12" hidden="1">
      <c r="A9139">
        <v>9025</v>
      </c>
      <c r="B9139" t="s">
        <v>2327</v>
      </c>
      <c r="C9139">
        <v>50905006</v>
      </c>
      <c r="D9139" t="s">
        <v>17</v>
      </c>
      <c r="E9139" t="s">
        <v>13</v>
      </c>
      <c r="F9139" t="s">
        <v>13</v>
      </c>
      <c r="G9139" t="s">
        <v>9893</v>
      </c>
      <c r="H9139" s="2">
        <v>44924.427972951387</v>
      </c>
      <c r="I9139" t="s">
        <v>1672</v>
      </c>
      <c r="J9139" s="2">
        <v>44924.427972951387</v>
      </c>
      <c r="K9139" t="s">
        <v>1672</v>
      </c>
      <c r="L9139" t="str">
        <f>VLOOKUP(C9139,ACCOUNT_MAPPING!A:C,3,FALSE)</f>
        <v>Landscaping</v>
      </c>
    </row>
    <row r="9140" spans="1:12" hidden="1">
      <c r="A9140">
        <v>9081</v>
      </c>
      <c r="B9140" t="s">
        <v>3783</v>
      </c>
      <c r="C9140">
        <v>50905006</v>
      </c>
      <c r="D9140" t="s">
        <v>17</v>
      </c>
      <c r="E9140" t="s">
        <v>13</v>
      </c>
      <c r="F9140" t="s">
        <v>13</v>
      </c>
      <c r="G9140" t="s">
        <v>9894</v>
      </c>
      <c r="H9140" s="2">
        <v>44924.703166585648</v>
      </c>
      <c r="I9140" t="s">
        <v>65</v>
      </c>
      <c r="J9140" s="2">
        <v>44924.703166585648</v>
      </c>
      <c r="K9140" t="s">
        <v>65</v>
      </c>
      <c r="L9140" t="str">
        <f>VLOOKUP(C9140,ACCOUNT_MAPPING!A:C,3,FALSE)</f>
        <v>Landscaping</v>
      </c>
    </row>
    <row r="9141" spans="1:12" hidden="1">
      <c r="A9141">
        <v>9084</v>
      </c>
      <c r="B9141" t="s">
        <v>4491</v>
      </c>
      <c r="C9141">
        <v>50905006</v>
      </c>
      <c r="D9141" t="s">
        <v>17</v>
      </c>
      <c r="E9141" t="s">
        <v>13</v>
      </c>
      <c r="F9141" t="s">
        <v>13</v>
      </c>
      <c r="G9141" t="s">
        <v>9895</v>
      </c>
      <c r="H9141" s="2">
        <v>44924.724900381945</v>
      </c>
      <c r="I9141" t="s">
        <v>65</v>
      </c>
      <c r="J9141" s="2">
        <v>44924.724900381945</v>
      </c>
      <c r="K9141" t="s">
        <v>65</v>
      </c>
      <c r="L9141" t="str">
        <f>VLOOKUP(C9141,ACCOUNT_MAPPING!A:C,3,FALSE)</f>
        <v>Landscaping</v>
      </c>
    </row>
    <row r="9142" spans="1:12" hidden="1">
      <c r="A9142">
        <v>9033</v>
      </c>
      <c r="B9142" t="s">
        <v>1179</v>
      </c>
      <c r="C9142">
        <v>50905006</v>
      </c>
      <c r="D9142" t="s">
        <v>12</v>
      </c>
      <c r="E9142" t="s">
        <v>13</v>
      </c>
      <c r="F9142" t="s">
        <v>13</v>
      </c>
      <c r="G9142" t="s">
        <v>9896</v>
      </c>
      <c r="H9142" s="2">
        <v>45020.890102395831</v>
      </c>
      <c r="I9142" t="s">
        <v>679</v>
      </c>
      <c r="J9142" s="2">
        <v>45020.890102395831</v>
      </c>
      <c r="K9142" t="s">
        <v>679</v>
      </c>
      <c r="L9142" t="str">
        <f>VLOOKUP(C9142,ACCOUNT_MAPPING!A:C,3,FALSE)</f>
        <v>Landscaping</v>
      </c>
    </row>
    <row r="9143" spans="1:12" hidden="1">
      <c r="A9143">
        <v>8859</v>
      </c>
      <c r="B9143" t="s">
        <v>4417</v>
      </c>
      <c r="C9143">
        <v>50905006</v>
      </c>
      <c r="D9143" t="s">
        <v>12</v>
      </c>
      <c r="E9143" t="s">
        <v>13</v>
      </c>
      <c r="F9143" t="s">
        <v>13</v>
      </c>
      <c r="G9143" t="s">
        <v>9897</v>
      </c>
      <c r="H9143" s="2">
        <v>45012.802276932867</v>
      </c>
      <c r="I9143" t="s">
        <v>60</v>
      </c>
      <c r="J9143" s="2">
        <v>45012.802276932867</v>
      </c>
      <c r="K9143" t="s">
        <v>60</v>
      </c>
      <c r="L9143" t="str">
        <f>VLOOKUP(C9143,ACCOUNT_MAPPING!A:C,3,FALSE)</f>
        <v>Landscaping</v>
      </c>
    </row>
    <row r="9144" spans="1:12" hidden="1">
      <c r="A9144">
        <v>8862</v>
      </c>
      <c r="B9144" t="s">
        <v>58</v>
      </c>
      <c r="C9144">
        <v>50905006</v>
      </c>
      <c r="D9144" t="s">
        <v>17</v>
      </c>
      <c r="E9144" t="s">
        <v>13</v>
      </c>
      <c r="F9144" t="s">
        <v>13</v>
      </c>
      <c r="G9144" t="s">
        <v>9898</v>
      </c>
      <c r="H9144" s="2">
        <v>44902.620555636575</v>
      </c>
      <c r="I9144" t="s">
        <v>60</v>
      </c>
      <c r="J9144" s="2">
        <v>44902.620555636575</v>
      </c>
      <c r="K9144" t="s">
        <v>60</v>
      </c>
      <c r="L9144" t="str">
        <f>VLOOKUP(C9144,ACCOUNT_MAPPING!A:C,3,FALSE)</f>
        <v>Landscaping</v>
      </c>
    </row>
    <row r="9145" spans="1:12" hidden="1">
      <c r="A9145">
        <v>8875</v>
      </c>
      <c r="B9145" t="s">
        <v>3226</v>
      </c>
      <c r="C9145">
        <v>50905006</v>
      </c>
      <c r="D9145" t="s">
        <v>17</v>
      </c>
      <c r="E9145" t="s">
        <v>13</v>
      </c>
      <c r="F9145" t="s">
        <v>13</v>
      </c>
      <c r="G9145" t="s">
        <v>9899</v>
      </c>
      <c r="H9145" s="2">
        <v>44902.671665543981</v>
      </c>
      <c r="I9145" t="s">
        <v>60</v>
      </c>
      <c r="J9145" s="2">
        <v>44902.671665543981</v>
      </c>
      <c r="K9145" t="s">
        <v>60</v>
      </c>
      <c r="L9145" t="str">
        <f>VLOOKUP(C9145,ACCOUNT_MAPPING!A:C,3,FALSE)</f>
        <v>Landscaping</v>
      </c>
    </row>
    <row r="9146" spans="1:12" hidden="1">
      <c r="A9146">
        <v>8887</v>
      </c>
      <c r="B9146" t="s">
        <v>1693</v>
      </c>
      <c r="C9146">
        <v>50905006</v>
      </c>
      <c r="D9146" t="s">
        <v>17</v>
      </c>
      <c r="E9146" t="s">
        <v>13</v>
      </c>
      <c r="F9146" t="s">
        <v>13</v>
      </c>
      <c r="G9146" t="s">
        <v>9900</v>
      </c>
      <c r="H9146" s="2">
        <v>44914.633255752313</v>
      </c>
      <c r="I9146" t="s">
        <v>726</v>
      </c>
      <c r="J9146" s="2">
        <v>44914.633255752313</v>
      </c>
      <c r="K9146" t="s">
        <v>726</v>
      </c>
      <c r="L9146" t="str">
        <f>VLOOKUP(C9146,ACCOUNT_MAPPING!A:C,3,FALSE)</f>
        <v>Landscaping</v>
      </c>
    </row>
    <row r="9147" spans="1:12" hidden="1">
      <c r="A9147">
        <v>9046</v>
      </c>
      <c r="B9147" t="s">
        <v>49</v>
      </c>
      <c r="C9147">
        <v>50905006</v>
      </c>
      <c r="D9147" t="s">
        <v>17</v>
      </c>
      <c r="E9147" t="s">
        <v>13</v>
      </c>
      <c r="F9147" t="s">
        <v>13</v>
      </c>
      <c r="G9147" t="s">
        <v>9901</v>
      </c>
      <c r="H9147" s="2">
        <v>44918.566003784719</v>
      </c>
      <c r="I9147" t="s">
        <v>56</v>
      </c>
      <c r="J9147" s="2">
        <v>44918.566003784719</v>
      </c>
      <c r="K9147" t="s">
        <v>56</v>
      </c>
      <c r="L9147" t="str">
        <f>VLOOKUP(C9147,ACCOUNT_MAPPING!A:C,3,FALSE)</f>
        <v>Landscaping</v>
      </c>
    </row>
    <row r="9148" spans="1:12" hidden="1">
      <c r="A9148">
        <v>9092</v>
      </c>
      <c r="B9148" t="s">
        <v>8457</v>
      </c>
      <c r="C9148">
        <v>50905006</v>
      </c>
      <c r="D9148" t="s">
        <v>12</v>
      </c>
      <c r="E9148" t="s">
        <v>13</v>
      </c>
      <c r="F9148" t="s">
        <v>13</v>
      </c>
      <c r="G9148" t="s">
        <v>9902</v>
      </c>
      <c r="H9148" s="2">
        <v>45012.68602202546</v>
      </c>
      <c r="I9148" t="s">
        <v>954</v>
      </c>
      <c r="J9148" s="2">
        <v>45012.68602202546</v>
      </c>
      <c r="K9148" t="s">
        <v>954</v>
      </c>
      <c r="L9148" t="str">
        <f>VLOOKUP(C9148,ACCOUNT_MAPPING!A:C,3,FALSE)</f>
        <v>Landscaping</v>
      </c>
    </row>
    <row r="9149" spans="1:12" hidden="1">
      <c r="A9149">
        <v>9078</v>
      </c>
      <c r="B9149" t="s">
        <v>7814</v>
      </c>
      <c r="C9149">
        <v>50905006</v>
      </c>
      <c r="D9149" t="s">
        <v>17</v>
      </c>
      <c r="E9149" t="s">
        <v>13</v>
      </c>
      <c r="F9149" t="s">
        <v>13</v>
      </c>
      <c r="G9149" t="s">
        <v>9903</v>
      </c>
      <c r="H9149" s="2">
        <v>44924.697091666669</v>
      </c>
      <c r="I9149" t="s">
        <v>65</v>
      </c>
      <c r="J9149" s="2">
        <v>44924.697091666669</v>
      </c>
      <c r="K9149" t="s">
        <v>65</v>
      </c>
      <c r="L9149" t="str">
        <f>VLOOKUP(C9149,ACCOUNT_MAPPING!A:C,3,FALSE)</f>
        <v>Landscaping</v>
      </c>
    </row>
    <row r="9150" spans="1:12" hidden="1">
      <c r="A9150">
        <v>8920</v>
      </c>
      <c r="B9150" t="s">
        <v>5828</v>
      </c>
      <c r="C9150">
        <v>50905006</v>
      </c>
      <c r="D9150" t="s">
        <v>12</v>
      </c>
      <c r="E9150" t="s">
        <v>13</v>
      </c>
      <c r="F9150" t="s">
        <v>13</v>
      </c>
      <c r="G9150" t="s">
        <v>9904</v>
      </c>
      <c r="H9150" s="2">
        <v>45013.71560127315</v>
      </c>
      <c r="I9150" t="s">
        <v>244</v>
      </c>
      <c r="J9150" s="2">
        <v>45013.71560127315</v>
      </c>
      <c r="K9150" t="s">
        <v>244</v>
      </c>
      <c r="L9150" t="str">
        <f>VLOOKUP(C9150,ACCOUNT_MAPPING!A:C,3,FALSE)</f>
        <v>Landscaping</v>
      </c>
    </row>
    <row r="9151" spans="1:12" hidden="1">
      <c r="A9151">
        <v>8921</v>
      </c>
      <c r="B9151" t="s">
        <v>7073</v>
      </c>
      <c r="C9151">
        <v>50905006</v>
      </c>
      <c r="D9151" t="s">
        <v>17</v>
      </c>
      <c r="E9151" t="s">
        <v>13</v>
      </c>
      <c r="F9151" t="s">
        <v>13</v>
      </c>
      <c r="G9151" t="s">
        <v>9905</v>
      </c>
      <c r="H9151" s="2">
        <v>44918.855860185184</v>
      </c>
      <c r="I9151" t="s">
        <v>244</v>
      </c>
      <c r="J9151" s="2">
        <v>44918.855860185184</v>
      </c>
      <c r="K9151" t="s">
        <v>244</v>
      </c>
      <c r="L9151" t="str">
        <f>VLOOKUP(C9151,ACCOUNT_MAPPING!A:C,3,FALSE)</f>
        <v>Landscaping</v>
      </c>
    </row>
    <row r="9152" spans="1:12" hidden="1">
      <c r="A9152">
        <v>9105</v>
      </c>
      <c r="B9152" t="s">
        <v>2360</v>
      </c>
      <c r="C9152">
        <v>50905006</v>
      </c>
      <c r="D9152" t="s">
        <v>17</v>
      </c>
      <c r="E9152" t="s">
        <v>13</v>
      </c>
      <c r="F9152" t="s">
        <v>13</v>
      </c>
      <c r="G9152" t="s">
        <v>1397</v>
      </c>
      <c r="H9152" s="2">
        <v>44916.717055208333</v>
      </c>
      <c r="I9152" t="s">
        <v>1175</v>
      </c>
      <c r="J9152" s="2">
        <v>44916.717055208333</v>
      </c>
      <c r="K9152" t="s">
        <v>1175</v>
      </c>
      <c r="L9152" t="str">
        <f>VLOOKUP(C9152,ACCOUNT_MAPPING!A:C,3,FALSE)</f>
        <v>Landscaping</v>
      </c>
    </row>
    <row r="9153" spans="1:12" hidden="1">
      <c r="A9153">
        <v>9104</v>
      </c>
      <c r="B9153" t="s">
        <v>3255</v>
      </c>
      <c r="C9153">
        <v>50905006</v>
      </c>
      <c r="D9153" t="s">
        <v>17</v>
      </c>
      <c r="E9153" t="s">
        <v>13</v>
      </c>
      <c r="F9153" t="s">
        <v>13</v>
      </c>
      <c r="G9153" t="s">
        <v>9906</v>
      </c>
      <c r="H9153" s="2">
        <v>44923.621510069446</v>
      </c>
      <c r="I9153" t="s">
        <v>87</v>
      </c>
      <c r="J9153" s="2">
        <v>44923.621510069446</v>
      </c>
      <c r="K9153" t="s">
        <v>87</v>
      </c>
      <c r="L9153" t="str">
        <f>VLOOKUP(C9153,ACCOUNT_MAPPING!A:C,3,FALSE)</f>
        <v>Landscaping</v>
      </c>
    </row>
    <row r="9154" spans="1:12" hidden="1">
      <c r="A9154">
        <v>8946</v>
      </c>
      <c r="B9154" t="s">
        <v>2358</v>
      </c>
      <c r="C9154">
        <v>50905006</v>
      </c>
      <c r="D9154" t="s">
        <v>63</v>
      </c>
      <c r="E9154" t="s">
        <v>13</v>
      </c>
      <c r="F9154" t="s">
        <v>13</v>
      </c>
      <c r="G9154" t="s">
        <v>9907</v>
      </c>
      <c r="H9154" s="2">
        <v>44876.069811574074</v>
      </c>
      <c r="I9154" t="s">
        <v>202</v>
      </c>
      <c r="J9154" s="2">
        <v>44876.069811574074</v>
      </c>
      <c r="K9154" t="s">
        <v>202</v>
      </c>
      <c r="L9154" t="str">
        <f>VLOOKUP(C9154,ACCOUNT_MAPPING!A:C,3,FALSE)</f>
        <v>Landscaping</v>
      </c>
    </row>
    <row r="9155" spans="1:12" hidden="1">
      <c r="A9155">
        <v>8949</v>
      </c>
      <c r="B9155" t="s">
        <v>1355</v>
      </c>
      <c r="C9155">
        <v>50905006</v>
      </c>
      <c r="D9155" t="s">
        <v>63</v>
      </c>
      <c r="E9155" t="s">
        <v>13</v>
      </c>
      <c r="F9155" t="s">
        <v>13</v>
      </c>
      <c r="G9155" t="s">
        <v>9908</v>
      </c>
      <c r="H9155" s="2">
        <v>44875.947426620369</v>
      </c>
      <c r="I9155" t="s">
        <v>202</v>
      </c>
      <c r="J9155" s="2">
        <v>44875.947426620369</v>
      </c>
      <c r="K9155" t="s">
        <v>202</v>
      </c>
      <c r="L9155" t="str">
        <f>VLOOKUP(C9155,ACCOUNT_MAPPING!A:C,3,FALSE)</f>
        <v>Landscaping</v>
      </c>
    </row>
    <row r="9156" spans="1:12" hidden="1">
      <c r="A9156">
        <v>8965</v>
      </c>
      <c r="B9156" t="s">
        <v>7753</v>
      </c>
      <c r="C9156">
        <v>50905006</v>
      </c>
      <c r="D9156" t="s">
        <v>63</v>
      </c>
      <c r="E9156" t="s">
        <v>13</v>
      </c>
      <c r="F9156" t="s">
        <v>13</v>
      </c>
      <c r="G9156" t="s">
        <v>9909</v>
      </c>
      <c r="H9156" s="2">
        <v>44876.737386111112</v>
      </c>
      <c r="I9156" t="s">
        <v>202</v>
      </c>
      <c r="J9156" s="2">
        <v>44876.737386111112</v>
      </c>
      <c r="K9156" t="s">
        <v>202</v>
      </c>
      <c r="L9156" t="str">
        <f>VLOOKUP(C9156,ACCOUNT_MAPPING!A:C,3,FALSE)</f>
        <v>Landscaping</v>
      </c>
    </row>
    <row r="9157" spans="1:12" hidden="1">
      <c r="A9157">
        <v>8969</v>
      </c>
      <c r="B9157" t="s">
        <v>9910</v>
      </c>
      <c r="C9157">
        <v>50905006</v>
      </c>
      <c r="D9157" t="s">
        <v>63</v>
      </c>
      <c r="E9157" t="s">
        <v>13</v>
      </c>
      <c r="F9157" t="s">
        <v>13</v>
      </c>
      <c r="G9157" t="s">
        <v>9911</v>
      </c>
      <c r="H9157" s="2">
        <v>44876.766495520831</v>
      </c>
      <c r="I9157" t="s">
        <v>202</v>
      </c>
      <c r="J9157" s="2">
        <v>44876.766495520831</v>
      </c>
      <c r="K9157" t="s">
        <v>202</v>
      </c>
      <c r="L9157" t="str">
        <f>VLOOKUP(C9157,ACCOUNT_MAPPING!A:C,3,FALSE)</f>
        <v>Landscaping</v>
      </c>
    </row>
    <row r="9158" spans="1:12" hidden="1">
      <c r="A9158">
        <v>9051</v>
      </c>
      <c r="B9158" t="s">
        <v>61</v>
      </c>
      <c r="C9158">
        <v>50905006</v>
      </c>
      <c r="D9158" t="s">
        <v>17</v>
      </c>
      <c r="E9158" t="s">
        <v>13</v>
      </c>
      <c r="F9158" t="s">
        <v>13</v>
      </c>
      <c r="G9158" t="s">
        <v>9888</v>
      </c>
      <c r="H9158" s="2">
        <v>44918.631388344904</v>
      </c>
      <c r="I9158" t="s">
        <v>56</v>
      </c>
      <c r="J9158" s="2">
        <v>44918.631388344904</v>
      </c>
      <c r="K9158" t="s">
        <v>56</v>
      </c>
      <c r="L9158" t="str">
        <f>VLOOKUP(C9158,ACCOUNT_MAPPING!A:C,3,FALSE)</f>
        <v>Landscaping</v>
      </c>
    </row>
    <row r="9159" spans="1:12" hidden="1">
      <c r="A9159">
        <v>9069</v>
      </c>
      <c r="B9159" t="s">
        <v>9912</v>
      </c>
      <c r="C9159">
        <v>50905006</v>
      </c>
      <c r="D9159" t="s">
        <v>12</v>
      </c>
      <c r="E9159" t="s">
        <v>13</v>
      </c>
      <c r="F9159" t="s">
        <v>13</v>
      </c>
      <c r="G9159" t="s">
        <v>9913</v>
      </c>
      <c r="H9159" s="2">
        <v>45016.562060219905</v>
      </c>
      <c r="I9159" t="s">
        <v>1163</v>
      </c>
      <c r="J9159" s="2">
        <v>45016.562060219905</v>
      </c>
      <c r="K9159" t="s">
        <v>1163</v>
      </c>
      <c r="L9159" t="str">
        <f>VLOOKUP(C9159,ACCOUNT_MAPPING!A:C,3,FALSE)</f>
        <v>Landscaping</v>
      </c>
    </row>
    <row r="9160" spans="1:12" hidden="1">
      <c r="A9160">
        <v>9070</v>
      </c>
      <c r="B9160" t="s">
        <v>5887</v>
      </c>
      <c r="C9160">
        <v>50905006</v>
      </c>
      <c r="D9160" t="s">
        <v>63</v>
      </c>
      <c r="E9160" t="s">
        <v>13</v>
      </c>
      <c r="F9160" t="s">
        <v>13</v>
      </c>
      <c r="G9160" t="s">
        <v>9914</v>
      </c>
      <c r="H9160" s="2">
        <v>44873.459570451392</v>
      </c>
      <c r="I9160" t="s">
        <v>151</v>
      </c>
      <c r="J9160" s="2">
        <v>44873.459570451392</v>
      </c>
      <c r="K9160" t="s">
        <v>151</v>
      </c>
      <c r="L9160" t="str">
        <f>VLOOKUP(C9160,ACCOUNT_MAPPING!A:C,3,FALSE)</f>
        <v>Landscaping</v>
      </c>
    </row>
    <row r="9161" spans="1:12" hidden="1">
      <c r="A9161">
        <v>9120</v>
      </c>
      <c r="B9161" t="s">
        <v>2366</v>
      </c>
      <c r="C9161">
        <v>50905006</v>
      </c>
      <c r="D9161" t="s">
        <v>12</v>
      </c>
      <c r="E9161" t="s">
        <v>13</v>
      </c>
      <c r="F9161" t="s">
        <v>13</v>
      </c>
      <c r="G9161" t="s">
        <v>9915</v>
      </c>
      <c r="H9161" s="2">
        <v>45015.566003472224</v>
      </c>
      <c r="I9161" t="s">
        <v>1800</v>
      </c>
      <c r="J9161" s="2">
        <v>45015.566003472224</v>
      </c>
      <c r="K9161" t="s">
        <v>1800</v>
      </c>
      <c r="L9161" t="str">
        <f>VLOOKUP(C9161,ACCOUNT_MAPPING!A:C,3,FALSE)</f>
        <v>Landscaping</v>
      </c>
    </row>
    <row r="9162" spans="1:12" hidden="1">
      <c r="A9162">
        <v>9123</v>
      </c>
      <c r="B9162" t="s">
        <v>2368</v>
      </c>
      <c r="C9162">
        <v>50905006</v>
      </c>
      <c r="D9162" t="s">
        <v>12</v>
      </c>
      <c r="E9162" t="s">
        <v>13</v>
      </c>
      <c r="F9162" t="s">
        <v>13</v>
      </c>
      <c r="G9162" t="s">
        <v>9916</v>
      </c>
      <c r="H9162" s="2">
        <v>45020.530842974535</v>
      </c>
      <c r="I9162" t="s">
        <v>1434</v>
      </c>
      <c r="J9162" s="2">
        <v>45020.530842974535</v>
      </c>
      <c r="K9162" t="s">
        <v>1434</v>
      </c>
      <c r="L9162" t="str">
        <f>VLOOKUP(C9162,ACCOUNT_MAPPING!A:C,3,FALSE)</f>
        <v>Landscaping</v>
      </c>
    </row>
    <row r="9163" spans="1:12" hidden="1">
      <c r="A9163">
        <v>9127</v>
      </c>
      <c r="B9163" t="s">
        <v>2395</v>
      </c>
      <c r="C9163">
        <v>50905006</v>
      </c>
      <c r="D9163" t="s">
        <v>17</v>
      </c>
      <c r="E9163" t="s">
        <v>13</v>
      </c>
      <c r="F9163" t="s">
        <v>13</v>
      </c>
      <c r="G9163" t="s">
        <v>9917</v>
      </c>
      <c r="H9163" s="2">
        <v>44923.995699340281</v>
      </c>
      <c r="I9163" t="s">
        <v>1441</v>
      </c>
      <c r="J9163" s="2">
        <v>44923.995699340281</v>
      </c>
      <c r="K9163" t="s">
        <v>1441</v>
      </c>
      <c r="L9163" t="str">
        <f>VLOOKUP(C9163,ACCOUNT_MAPPING!A:C,3,FALSE)</f>
        <v>Landscaping</v>
      </c>
    </row>
    <row r="9164" spans="1:12" hidden="1">
      <c r="A9164">
        <v>9133</v>
      </c>
      <c r="B9164" t="s">
        <v>3250</v>
      </c>
      <c r="C9164">
        <v>50905006</v>
      </c>
      <c r="D9164" t="s">
        <v>17</v>
      </c>
      <c r="E9164" t="s">
        <v>13</v>
      </c>
      <c r="F9164" t="s">
        <v>13</v>
      </c>
      <c r="G9164" t="s">
        <v>9918</v>
      </c>
      <c r="H9164" s="2">
        <v>44923.505611458335</v>
      </c>
      <c r="I9164" t="s">
        <v>90</v>
      </c>
      <c r="J9164" s="2">
        <v>44923.505611458335</v>
      </c>
      <c r="K9164" t="s">
        <v>90</v>
      </c>
      <c r="L9164" t="str">
        <f>VLOOKUP(C9164,ACCOUNT_MAPPING!A:C,3,FALSE)</f>
        <v>Landscaping</v>
      </c>
    </row>
    <row r="9165" spans="1:12" hidden="1">
      <c r="A9165">
        <v>8974</v>
      </c>
      <c r="B9165" t="s">
        <v>4489</v>
      </c>
      <c r="C9165">
        <v>50905006</v>
      </c>
      <c r="D9165" t="s">
        <v>17</v>
      </c>
      <c r="E9165" t="s">
        <v>13</v>
      </c>
      <c r="F9165" t="s">
        <v>13</v>
      </c>
      <c r="G9165" t="s">
        <v>9919</v>
      </c>
      <c r="H9165" s="2">
        <v>44924.818325775464</v>
      </c>
      <c r="I9165" t="s">
        <v>111</v>
      </c>
      <c r="J9165" s="2">
        <v>44924.818325775464</v>
      </c>
      <c r="K9165" t="s">
        <v>111</v>
      </c>
      <c r="L9165" t="str">
        <f>VLOOKUP(C9165,ACCOUNT_MAPPING!A:C,3,FALSE)</f>
        <v>Landscaping</v>
      </c>
    </row>
    <row r="9166" spans="1:12" hidden="1">
      <c r="A9166">
        <v>8976</v>
      </c>
      <c r="B9166" t="s">
        <v>6569</v>
      </c>
      <c r="C9166">
        <v>50905006</v>
      </c>
      <c r="D9166" t="s">
        <v>63</v>
      </c>
      <c r="E9166" t="s">
        <v>13</v>
      </c>
      <c r="F9166" t="s">
        <v>13</v>
      </c>
      <c r="G9166" t="s">
        <v>9855</v>
      </c>
      <c r="H9166" s="2">
        <v>44876.022545717591</v>
      </c>
      <c r="I9166" t="s">
        <v>1479</v>
      </c>
      <c r="J9166" s="2">
        <v>44876.022545717591</v>
      </c>
      <c r="K9166" t="s">
        <v>1479</v>
      </c>
      <c r="L9166" t="str">
        <f>VLOOKUP(C9166,ACCOUNT_MAPPING!A:C,3,FALSE)</f>
        <v>Landscaping</v>
      </c>
    </row>
    <row r="9167" spans="1:12" hidden="1">
      <c r="A9167">
        <v>9083</v>
      </c>
      <c r="B9167" t="s">
        <v>62</v>
      </c>
      <c r="C9167">
        <v>50905006</v>
      </c>
      <c r="D9167" t="s">
        <v>63</v>
      </c>
      <c r="E9167" t="s">
        <v>13</v>
      </c>
      <c r="F9167" t="s">
        <v>13</v>
      </c>
      <c r="G9167" t="s">
        <v>9920</v>
      </c>
      <c r="H9167" s="2">
        <v>44869.764653854167</v>
      </c>
      <c r="I9167" t="s">
        <v>65</v>
      </c>
      <c r="J9167" s="2">
        <v>44869.764653854167</v>
      </c>
      <c r="K9167" t="s">
        <v>65</v>
      </c>
      <c r="L9167" t="str">
        <f>VLOOKUP(C9167,ACCOUNT_MAPPING!A:C,3,FALSE)</f>
        <v>Landscaping</v>
      </c>
    </row>
    <row r="9168" spans="1:12" hidden="1">
      <c r="A9168">
        <v>9128</v>
      </c>
      <c r="B9168" t="s">
        <v>2383</v>
      </c>
      <c r="C9168">
        <v>50905006</v>
      </c>
      <c r="D9168" t="s">
        <v>17</v>
      </c>
      <c r="E9168" t="s">
        <v>13</v>
      </c>
      <c r="F9168" t="s">
        <v>13</v>
      </c>
      <c r="G9168" t="s">
        <v>9921</v>
      </c>
      <c r="H9168" s="2">
        <v>44923.988090162034</v>
      </c>
      <c r="I9168" t="s">
        <v>1441</v>
      </c>
      <c r="J9168" s="2">
        <v>44923.988090162034</v>
      </c>
      <c r="K9168" t="s">
        <v>1441</v>
      </c>
      <c r="L9168" t="str">
        <f>VLOOKUP(C9168,ACCOUNT_MAPPING!A:C,3,FALSE)</f>
        <v>Landscaping</v>
      </c>
    </row>
    <row r="9169" spans="1:12" hidden="1">
      <c r="A9169">
        <v>9131</v>
      </c>
      <c r="B9169" t="s">
        <v>2385</v>
      </c>
      <c r="C9169">
        <v>50905006</v>
      </c>
      <c r="D9169" t="s">
        <v>17</v>
      </c>
      <c r="E9169" t="s">
        <v>13</v>
      </c>
      <c r="F9169" t="s">
        <v>13</v>
      </c>
      <c r="G9169" t="s">
        <v>9922</v>
      </c>
      <c r="H9169" s="2">
        <v>44923.950089467595</v>
      </c>
      <c r="I9169" t="s">
        <v>1441</v>
      </c>
      <c r="J9169" s="2">
        <v>44923.950089467595</v>
      </c>
      <c r="K9169" t="s">
        <v>1441</v>
      </c>
      <c r="L9169" t="str">
        <f>VLOOKUP(C9169,ACCOUNT_MAPPING!A:C,3,FALSE)</f>
        <v>Landscaping</v>
      </c>
    </row>
    <row r="9170" spans="1:12" hidden="1">
      <c r="A9170">
        <v>9143</v>
      </c>
      <c r="B9170" t="s">
        <v>741</v>
      </c>
      <c r="C9170">
        <v>50905006</v>
      </c>
      <c r="D9170" t="s">
        <v>63</v>
      </c>
      <c r="E9170" t="s">
        <v>13</v>
      </c>
      <c r="F9170" t="s">
        <v>13</v>
      </c>
      <c r="G9170" t="s">
        <v>9923</v>
      </c>
      <c r="H9170" s="2">
        <v>44873.633043402777</v>
      </c>
      <c r="I9170" t="s">
        <v>41</v>
      </c>
      <c r="J9170" s="2">
        <v>44873.633043402777</v>
      </c>
      <c r="K9170" t="s">
        <v>41</v>
      </c>
      <c r="L9170" t="str">
        <f>VLOOKUP(C9170,ACCOUNT_MAPPING!A:C,3,FALSE)</f>
        <v>Landscaping</v>
      </c>
    </row>
    <row r="9171" spans="1:12" hidden="1">
      <c r="A9171">
        <v>9146</v>
      </c>
      <c r="B9171" t="s">
        <v>1722</v>
      </c>
      <c r="C9171">
        <v>50905006</v>
      </c>
      <c r="D9171" t="s">
        <v>17</v>
      </c>
      <c r="E9171" t="s">
        <v>13</v>
      </c>
      <c r="F9171" t="s">
        <v>13</v>
      </c>
      <c r="G9171" t="s">
        <v>9924</v>
      </c>
      <c r="H9171" s="2">
        <v>44923.542993020834</v>
      </c>
      <c r="I9171" t="s">
        <v>41</v>
      </c>
      <c r="J9171" s="2">
        <v>44923.542993020834</v>
      </c>
      <c r="K9171" t="s">
        <v>41</v>
      </c>
      <c r="L9171" t="str">
        <f>VLOOKUP(C9171,ACCOUNT_MAPPING!A:C,3,FALSE)</f>
        <v>Landscaping</v>
      </c>
    </row>
    <row r="9172" spans="1:12" hidden="1">
      <c r="A9172">
        <v>8980</v>
      </c>
      <c r="B9172" t="s">
        <v>3224</v>
      </c>
      <c r="C9172">
        <v>50905006</v>
      </c>
      <c r="D9172" t="s">
        <v>17</v>
      </c>
      <c r="E9172" t="s">
        <v>13</v>
      </c>
      <c r="F9172" t="s">
        <v>13</v>
      </c>
      <c r="G9172" t="s">
        <v>9925</v>
      </c>
      <c r="H9172" s="2">
        <v>44924.941625462961</v>
      </c>
      <c r="I9172" t="s">
        <v>1479</v>
      </c>
      <c r="J9172" s="2">
        <v>44924.941625462961</v>
      </c>
      <c r="K9172" t="s">
        <v>1479</v>
      </c>
      <c r="L9172" t="str">
        <f>VLOOKUP(C9172,ACCOUNT_MAPPING!A:C,3,FALSE)</f>
        <v>Landscaping</v>
      </c>
    </row>
    <row r="9173" spans="1:12" hidden="1">
      <c r="A9173">
        <v>9096</v>
      </c>
      <c r="B9173" t="s">
        <v>7819</v>
      </c>
      <c r="C9173">
        <v>50905006</v>
      </c>
      <c r="D9173" t="s">
        <v>17</v>
      </c>
      <c r="E9173" t="s">
        <v>13</v>
      </c>
      <c r="F9173" t="s">
        <v>13</v>
      </c>
      <c r="G9173" t="s">
        <v>9926</v>
      </c>
      <c r="H9173" s="2">
        <v>44929.416600150464</v>
      </c>
      <c r="I9173" t="s">
        <v>289</v>
      </c>
      <c r="J9173" s="2">
        <v>44929.416600150464</v>
      </c>
      <c r="K9173" t="s">
        <v>289</v>
      </c>
      <c r="L9173" t="str">
        <f>VLOOKUP(C9173,ACCOUNT_MAPPING!A:C,3,FALSE)</f>
        <v>Landscaping</v>
      </c>
    </row>
    <row r="9174" spans="1:12" hidden="1">
      <c r="A9174">
        <v>9097</v>
      </c>
      <c r="B9174" t="s">
        <v>2356</v>
      </c>
      <c r="C9174">
        <v>50905006</v>
      </c>
      <c r="D9174" t="s">
        <v>63</v>
      </c>
      <c r="E9174" t="s">
        <v>13</v>
      </c>
      <c r="F9174" t="s">
        <v>13</v>
      </c>
      <c r="G9174" t="s">
        <v>9927</v>
      </c>
      <c r="H9174" s="2">
        <v>44875.589463506942</v>
      </c>
      <c r="I9174" t="s">
        <v>1266</v>
      </c>
      <c r="J9174" s="2">
        <v>44875.589463506942</v>
      </c>
      <c r="K9174" t="s">
        <v>1266</v>
      </c>
      <c r="L9174" t="str">
        <f>VLOOKUP(C9174,ACCOUNT_MAPPING!A:C,3,FALSE)</f>
        <v>Landscaping</v>
      </c>
    </row>
    <row r="9175" spans="1:12" hidden="1">
      <c r="A9175">
        <v>9103</v>
      </c>
      <c r="B9175" t="s">
        <v>6432</v>
      </c>
      <c r="C9175">
        <v>50905006</v>
      </c>
      <c r="D9175" t="s">
        <v>17</v>
      </c>
      <c r="E9175" t="s">
        <v>13</v>
      </c>
      <c r="F9175" t="s">
        <v>13</v>
      </c>
      <c r="G9175" t="s">
        <v>9928</v>
      </c>
      <c r="H9175" s="2">
        <v>44923.509558182872</v>
      </c>
      <c r="I9175" t="s">
        <v>87</v>
      </c>
      <c r="J9175" s="2">
        <v>44923.509558182872</v>
      </c>
      <c r="K9175" t="s">
        <v>87</v>
      </c>
      <c r="L9175" t="str">
        <f>VLOOKUP(C9175,ACCOUNT_MAPPING!A:C,3,FALSE)</f>
        <v>Landscaping</v>
      </c>
    </row>
    <row r="9176" spans="1:12" hidden="1">
      <c r="A9176">
        <v>9106</v>
      </c>
      <c r="B9176" t="s">
        <v>2362</v>
      </c>
      <c r="C9176">
        <v>50905006</v>
      </c>
      <c r="D9176" t="s">
        <v>63</v>
      </c>
      <c r="E9176" t="s">
        <v>13</v>
      </c>
      <c r="F9176" t="s">
        <v>13</v>
      </c>
      <c r="G9176" t="s">
        <v>9929</v>
      </c>
      <c r="H9176" s="2">
        <v>44876.722086608796</v>
      </c>
      <c r="I9176" t="s">
        <v>15</v>
      </c>
      <c r="J9176" s="2">
        <v>44876.722086608796</v>
      </c>
      <c r="K9176" t="s">
        <v>15</v>
      </c>
      <c r="L9176" t="str">
        <f>VLOOKUP(C9176,ACCOUNT_MAPPING!A:C,3,FALSE)</f>
        <v>Landscaping</v>
      </c>
    </row>
    <row r="9177" spans="1:12" hidden="1">
      <c r="A9177">
        <v>9108</v>
      </c>
      <c r="B9177" t="s">
        <v>3244</v>
      </c>
      <c r="C9177">
        <v>50905006</v>
      </c>
      <c r="D9177" t="s">
        <v>17</v>
      </c>
      <c r="E9177" t="s">
        <v>13</v>
      </c>
      <c r="F9177" t="s">
        <v>13</v>
      </c>
      <c r="G9177" t="s">
        <v>9930</v>
      </c>
      <c r="H9177" s="2">
        <v>44916.722536377318</v>
      </c>
      <c r="I9177" t="s">
        <v>1175</v>
      </c>
      <c r="J9177" s="2">
        <v>44916.722536377318</v>
      </c>
      <c r="K9177" t="s">
        <v>1175</v>
      </c>
      <c r="L9177" t="str">
        <f>VLOOKUP(C9177,ACCOUNT_MAPPING!A:C,3,FALSE)</f>
        <v>Landscaping</v>
      </c>
    </row>
    <row r="9178" spans="1:12" hidden="1">
      <c r="A9178">
        <v>9002</v>
      </c>
      <c r="B9178" t="s">
        <v>5881</v>
      </c>
      <c r="C9178">
        <v>50905006</v>
      </c>
      <c r="D9178" t="s">
        <v>63</v>
      </c>
      <c r="E9178" t="s">
        <v>13</v>
      </c>
      <c r="F9178" t="s">
        <v>13</v>
      </c>
      <c r="G9178" t="s">
        <v>9931</v>
      </c>
      <c r="H9178" s="2">
        <v>44867.656165474538</v>
      </c>
      <c r="I9178" t="s">
        <v>2338</v>
      </c>
      <c r="J9178" s="2">
        <v>44867.656165474538</v>
      </c>
      <c r="K9178" t="s">
        <v>2338</v>
      </c>
      <c r="L9178" t="str">
        <f>VLOOKUP(C9178,ACCOUNT_MAPPING!A:C,3,FALSE)</f>
        <v>Landscaping</v>
      </c>
    </row>
    <row r="9179" spans="1:12" hidden="1">
      <c r="A9179">
        <v>9012</v>
      </c>
      <c r="B9179" t="s">
        <v>735</v>
      </c>
      <c r="C9179">
        <v>50905006</v>
      </c>
      <c r="D9179" t="s">
        <v>12</v>
      </c>
      <c r="E9179" t="s">
        <v>13</v>
      </c>
      <c r="F9179" t="s">
        <v>13</v>
      </c>
      <c r="G9179" t="s">
        <v>9932</v>
      </c>
      <c r="H9179" s="2">
        <v>45019.423375347222</v>
      </c>
      <c r="I9179" t="s">
        <v>715</v>
      </c>
      <c r="J9179" s="2">
        <v>45019.423375347222</v>
      </c>
      <c r="K9179" t="s">
        <v>715</v>
      </c>
      <c r="L9179" t="str">
        <f>VLOOKUP(C9179,ACCOUNT_MAPPING!A:C,3,FALSE)</f>
        <v>Landscaping</v>
      </c>
    </row>
    <row r="9180" spans="1:12" hidden="1">
      <c r="A9180">
        <v>9161</v>
      </c>
      <c r="B9180" t="s">
        <v>4515</v>
      </c>
      <c r="C9180">
        <v>50905006</v>
      </c>
      <c r="D9180" t="s">
        <v>17</v>
      </c>
      <c r="E9180" t="s">
        <v>13</v>
      </c>
      <c r="F9180" t="s">
        <v>13</v>
      </c>
      <c r="G9180" t="s">
        <v>9933</v>
      </c>
      <c r="H9180" s="2">
        <v>44928.657923761573</v>
      </c>
      <c r="I9180" t="s">
        <v>119</v>
      </c>
      <c r="J9180" s="2">
        <v>44928.657923761573</v>
      </c>
      <c r="K9180" t="s">
        <v>119</v>
      </c>
      <c r="L9180" t="str">
        <f>VLOOKUP(C9180,ACCOUNT_MAPPING!A:C,3,FALSE)</f>
        <v>Landscaping</v>
      </c>
    </row>
    <row r="9181" spans="1:12" hidden="1">
      <c r="A9181">
        <v>9144</v>
      </c>
      <c r="B9181" t="s">
        <v>3807</v>
      </c>
      <c r="C9181">
        <v>50905006</v>
      </c>
      <c r="D9181" t="s">
        <v>17</v>
      </c>
      <c r="E9181" t="s">
        <v>13</v>
      </c>
      <c r="F9181" t="s">
        <v>13</v>
      </c>
      <c r="G9181" t="s">
        <v>9934</v>
      </c>
      <c r="H9181" s="2">
        <v>44923.537664270836</v>
      </c>
      <c r="I9181" t="s">
        <v>41</v>
      </c>
      <c r="J9181" s="2">
        <v>44923.537664270836</v>
      </c>
      <c r="K9181" t="s">
        <v>41</v>
      </c>
      <c r="L9181" t="str">
        <f>VLOOKUP(C9181,ACCOUNT_MAPPING!A:C,3,FALSE)</f>
        <v>Landscaping</v>
      </c>
    </row>
    <row r="9182" spans="1:12" hidden="1">
      <c r="A9182">
        <v>9147</v>
      </c>
      <c r="B9182" t="s">
        <v>5889</v>
      </c>
      <c r="C9182">
        <v>50905006</v>
      </c>
      <c r="D9182" t="s">
        <v>17</v>
      </c>
      <c r="E9182" t="s">
        <v>13</v>
      </c>
      <c r="F9182" t="s">
        <v>13</v>
      </c>
      <c r="G9182" t="s">
        <v>9935</v>
      </c>
      <c r="H9182" s="2">
        <v>44923.546917395834</v>
      </c>
      <c r="I9182" t="s">
        <v>41</v>
      </c>
      <c r="J9182" s="2">
        <v>44923.546917395834</v>
      </c>
      <c r="K9182" t="s">
        <v>41</v>
      </c>
      <c r="L9182" t="str">
        <f>VLOOKUP(C9182,ACCOUNT_MAPPING!A:C,3,FALSE)</f>
        <v>Landscaping</v>
      </c>
    </row>
    <row r="9183" spans="1:12" hidden="1">
      <c r="A9183">
        <v>9018</v>
      </c>
      <c r="B9183" t="s">
        <v>8451</v>
      </c>
      <c r="C9183">
        <v>50905006</v>
      </c>
      <c r="D9183" t="s">
        <v>17</v>
      </c>
      <c r="E9183" t="s">
        <v>13</v>
      </c>
      <c r="F9183" t="s">
        <v>13</v>
      </c>
      <c r="G9183" t="s">
        <v>9936</v>
      </c>
      <c r="H9183" s="2">
        <v>44917.490181562498</v>
      </c>
      <c r="I9183" t="s">
        <v>233</v>
      </c>
      <c r="J9183" s="2">
        <v>44917.490181562498</v>
      </c>
      <c r="K9183" t="s">
        <v>233</v>
      </c>
      <c r="L9183" t="str">
        <f>VLOOKUP(C9183,ACCOUNT_MAPPING!A:C,3,FALSE)</f>
        <v>Landscaping</v>
      </c>
    </row>
    <row r="9184" spans="1:12" hidden="1">
      <c r="A9184">
        <v>9174</v>
      </c>
      <c r="B9184" t="s">
        <v>5890</v>
      </c>
      <c r="C9184">
        <v>50905006</v>
      </c>
      <c r="D9184" t="s">
        <v>12</v>
      </c>
      <c r="E9184" t="s">
        <v>13</v>
      </c>
      <c r="F9184" t="s">
        <v>13</v>
      </c>
      <c r="G9184" t="s">
        <v>9937</v>
      </c>
      <c r="H9184" s="2">
        <v>45009.861743055553</v>
      </c>
      <c r="I9184" t="s">
        <v>22</v>
      </c>
      <c r="J9184" s="2">
        <v>45009.861743055553</v>
      </c>
      <c r="K9184" t="s">
        <v>22</v>
      </c>
      <c r="L9184" t="str">
        <f>VLOOKUP(C9184,ACCOUNT_MAPPING!A:C,3,FALSE)</f>
        <v>Landscaping</v>
      </c>
    </row>
    <row r="9185" spans="1:12" hidden="1">
      <c r="A9185">
        <v>9175</v>
      </c>
      <c r="B9185" t="s">
        <v>2408</v>
      </c>
      <c r="C9185">
        <v>50905006</v>
      </c>
      <c r="D9185" t="s">
        <v>17</v>
      </c>
      <c r="E9185" t="s">
        <v>13</v>
      </c>
      <c r="F9185" t="s">
        <v>13</v>
      </c>
      <c r="G9185" t="s">
        <v>9938</v>
      </c>
      <c r="H9185" s="2">
        <v>44923.757513194447</v>
      </c>
      <c r="I9185" t="s">
        <v>778</v>
      </c>
      <c r="J9185" s="2">
        <v>44923.757513194447</v>
      </c>
      <c r="K9185" t="s">
        <v>778</v>
      </c>
      <c r="L9185" t="str">
        <f>VLOOKUP(C9185,ACCOUNT_MAPPING!A:C,3,FALSE)</f>
        <v>Landscaping</v>
      </c>
    </row>
    <row r="9186" spans="1:12" hidden="1">
      <c r="A9186">
        <v>9027</v>
      </c>
      <c r="B9186" t="s">
        <v>57</v>
      </c>
      <c r="C9186">
        <v>50905006</v>
      </c>
      <c r="D9186" t="s">
        <v>12</v>
      </c>
      <c r="E9186" t="s">
        <v>13</v>
      </c>
      <c r="F9186" t="s">
        <v>13</v>
      </c>
      <c r="G9186" t="s">
        <v>9939</v>
      </c>
      <c r="H9186" s="2">
        <v>45014.613537766207</v>
      </c>
      <c r="I9186" t="s">
        <v>31</v>
      </c>
      <c r="J9186" s="2">
        <v>45014.613537766207</v>
      </c>
      <c r="K9186" t="s">
        <v>31</v>
      </c>
      <c r="L9186" t="str">
        <f>VLOOKUP(C9186,ACCOUNT_MAPPING!A:C,3,FALSE)</f>
        <v>Landscaping</v>
      </c>
    </row>
    <row r="9187" spans="1:12" hidden="1">
      <c r="A9187">
        <v>9028</v>
      </c>
      <c r="B9187" t="s">
        <v>6573</v>
      </c>
      <c r="C9187">
        <v>50905006</v>
      </c>
      <c r="D9187" t="s">
        <v>12</v>
      </c>
      <c r="E9187" t="s">
        <v>13</v>
      </c>
      <c r="F9187" t="s">
        <v>13</v>
      </c>
      <c r="G9187" t="s">
        <v>9940</v>
      </c>
      <c r="H9187" s="2">
        <v>45021.503922685188</v>
      </c>
      <c r="I9187" t="s">
        <v>230</v>
      </c>
      <c r="J9187" s="2">
        <v>45021.503922685188</v>
      </c>
      <c r="K9187" t="s">
        <v>230</v>
      </c>
      <c r="L9187" t="str">
        <f>VLOOKUP(C9187,ACCOUNT_MAPPING!A:C,3,FALSE)</f>
        <v>Landscaping</v>
      </c>
    </row>
    <row r="9188" spans="1:12" hidden="1">
      <c r="A9188">
        <v>9030</v>
      </c>
      <c r="B9188" t="s">
        <v>1707</v>
      </c>
      <c r="C9188">
        <v>50905006</v>
      </c>
      <c r="D9188" t="s">
        <v>12</v>
      </c>
      <c r="E9188" t="s">
        <v>13</v>
      </c>
      <c r="F9188" t="s">
        <v>13</v>
      </c>
      <c r="G9188" t="s">
        <v>9941</v>
      </c>
      <c r="H9188" s="2">
        <v>45021.496741631941</v>
      </c>
      <c r="I9188" t="s">
        <v>230</v>
      </c>
      <c r="J9188" s="2">
        <v>45021.496741631941</v>
      </c>
      <c r="K9188" t="s">
        <v>230</v>
      </c>
      <c r="L9188" t="str">
        <f>VLOOKUP(C9188,ACCOUNT_MAPPING!A:C,3,FALSE)</f>
        <v>Landscaping</v>
      </c>
    </row>
    <row r="9189" spans="1:12" hidden="1">
      <c r="A9189">
        <v>9112</v>
      </c>
      <c r="B9189" t="s">
        <v>4509</v>
      </c>
      <c r="C9189">
        <v>50905006</v>
      </c>
      <c r="D9189" t="s">
        <v>17</v>
      </c>
      <c r="E9189" t="s">
        <v>13</v>
      </c>
      <c r="F9189" t="s">
        <v>13</v>
      </c>
      <c r="G9189" t="s">
        <v>9942</v>
      </c>
      <c r="H9189" s="2">
        <v>44923.740126122684</v>
      </c>
      <c r="I9189" t="s">
        <v>15</v>
      </c>
      <c r="J9189" s="2">
        <v>44923.740126122684</v>
      </c>
      <c r="K9189" t="s">
        <v>15</v>
      </c>
      <c r="L9189" t="str">
        <f>VLOOKUP(C9189,ACCOUNT_MAPPING!A:C,3,FALSE)</f>
        <v>Landscaping</v>
      </c>
    </row>
    <row r="9190" spans="1:12" hidden="1">
      <c r="A9190">
        <v>9114</v>
      </c>
      <c r="B9190" t="s">
        <v>1183</v>
      </c>
      <c r="C9190">
        <v>50905006</v>
      </c>
      <c r="D9190" t="s">
        <v>17</v>
      </c>
      <c r="E9190" t="s">
        <v>13</v>
      </c>
      <c r="F9190" t="s">
        <v>13</v>
      </c>
      <c r="G9190" t="s">
        <v>9574</v>
      </c>
      <c r="H9190" s="2">
        <v>44924.515468055557</v>
      </c>
      <c r="I9190" t="s">
        <v>15</v>
      </c>
      <c r="J9190" s="2">
        <v>44924.515468055557</v>
      </c>
      <c r="K9190" t="s">
        <v>15</v>
      </c>
      <c r="L9190" t="str">
        <f>VLOOKUP(C9190,ACCOUNT_MAPPING!A:C,3,FALSE)</f>
        <v>Landscaping</v>
      </c>
    </row>
    <row r="9191" spans="1:12" hidden="1">
      <c r="A9191">
        <v>9124</v>
      </c>
      <c r="B9191" t="s">
        <v>2370</v>
      </c>
      <c r="C9191">
        <v>50905006</v>
      </c>
      <c r="D9191" t="s">
        <v>12</v>
      </c>
      <c r="E9191" t="s">
        <v>13</v>
      </c>
      <c r="F9191" t="s">
        <v>13</v>
      </c>
      <c r="G9191" t="s">
        <v>9943</v>
      </c>
      <c r="H9191" s="2">
        <v>45020.53724996528</v>
      </c>
      <c r="I9191" t="s">
        <v>1434</v>
      </c>
      <c r="J9191" s="2">
        <v>45020.53724996528</v>
      </c>
      <c r="K9191" t="s">
        <v>1434</v>
      </c>
      <c r="L9191" t="str">
        <f>VLOOKUP(C9191,ACCOUNT_MAPPING!A:C,3,FALSE)</f>
        <v>Landscaping</v>
      </c>
    </row>
    <row r="9192" spans="1:12" hidden="1">
      <c r="A9192">
        <v>9040</v>
      </c>
      <c r="B9192" t="s">
        <v>9092</v>
      </c>
      <c r="C9192">
        <v>50905006</v>
      </c>
      <c r="D9192" t="s">
        <v>12</v>
      </c>
      <c r="E9192" t="s">
        <v>13</v>
      </c>
      <c r="F9192" t="s">
        <v>13</v>
      </c>
      <c r="G9192" t="s">
        <v>9944</v>
      </c>
      <c r="H9192" s="2">
        <v>45020.790762847224</v>
      </c>
      <c r="I9192" t="s">
        <v>679</v>
      </c>
      <c r="J9192" s="2">
        <v>45020.790762847224</v>
      </c>
      <c r="K9192" t="s">
        <v>679</v>
      </c>
      <c r="L9192" t="str">
        <f>VLOOKUP(C9192,ACCOUNT_MAPPING!A:C,3,FALSE)</f>
        <v>Landscaping</v>
      </c>
    </row>
    <row r="9193" spans="1:12" hidden="1">
      <c r="A9193">
        <v>9043</v>
      </c>
      <c r="B9193" t="s">
        <v>2393</v>
      </c>
      <c r="C9193">
        <v>50905006</v>
      </c>
      <c r="D9193" t="s">
        <v>12</v>
      </c>
      <c r="E9193" t="s">
        <v>13</v>
      </c>
      <c r="F9193" t="s">
        <v>13</v>
      </c>
      <c r="G9193" t="s">
        <v>9945</v>
      </c>
      <c r="H9193" s="2">
        <v>45020.708736030094</v>
      </c>
      <c r="I9193" t="s">
        <v>679</v>
      </c>
      <c r="J9193" s="2">
        <v>45020.708736030094</v>
      </c>
      <c r="K9193" t="s">
        <v>679</v>
      </c>
      <c r="L9193" t="str">
        <f>VLOOKUP(C9193,ACCOUNT_MAPPING!A:C,3,FALSE)</f>
        <v>Landscaping</v>
      </c>
    </row>
    <row r="9194" spans="1:12" hidden="1">
      <c r="A9194">
        <v>9045</v>
      </c>
      <c r="B9194" t="s">
        <v>69</v>
      </c>
      <c r="C9194">
        <v>50905006</v>
      </c>
      <c r="D9194" t="s">
        <v>17</v>
      </c>
      <c r="E9194" t="s">
        <v>13</v>
      </c>
      <c r="F9194" t="s">
        <v>13</v>
      </c>
      <c r="G9194" t="s">
        <v>9901</v>
      </c>
      <c r="H9194" s="2">
        <v>44918.535198726851</v>
      </c>
      <c r="I9194" t="s">
        <v>56</v>
      </c>
      <c r="J9194" s="2">
        <v>44918.535198726851</v>
      </c>
      <c r="K9194" t="s">
        <v>56</v>
      </c>
      <c r="L9194" t="str">
        <f>VLOOKUP(C9194,ACCOUNT_MAPPING!A:C,3,FALSE)</f>
        <v>Landscaping</v>
      </c>
    </row>
    <row r="9195" spans="1:12" hidden="1">
      <c r="A9195">
        <v>9048</v>
      </c>
      <c r="B9195" t="s">
        <v>70</v>
      </c>
      <c r="C9195">
        <v>50905006</v>
      </c>
      <c r="D9195" t="s">
        <v>17</v>
      </c>
      <c r="E9195" t="s">
        <v>13</v>
      </c>
      <c r="F9195" t="s">
        <v>13</v>
      </c>
      <c r="G9195" t="s">
        <v>9888</v>
      </c>
      <c r="H9195" s="2">
        <v>44918.587931828704</v>
      </c>
      <c r="I9195" t="s">
        <v>56</v>
      </c>
      <c r="J9195" s="2">
        <v>44918.587931828704</v>
      </c>
      <c r="K9195" t="s">
        <v>56</v>
      </c>
      <c r="L9195" t="str">
        <f>VLOOKUP(C9195,ACCOUNT_MAPPING!A:C,3,FALSE)</f>
        <v>Landscaping</v>
      </c>
    </row>
    <row r="9196" spans="1:12" hidden="1">
      <c r="A9196">
        <v>9049</v>
      </c>
      <c r="B9196" t="s">
        <v>53</v>
      </c>
      <c r="C9196">
        <v>50905006</v>
      </c>
      <c r="D9196" t="s">
        <v>17</v>
      </c>
      <c r="E9196" t="s">
        <v>13</v>
      </c>
      <c r="F9196" t="s">
        <v>13</v>
      </c>
      <c r="G9196" t="s">
        <v>9946</v>
      </c>
      <c r="H9196" s="2">
        <v>44918.612672337964</v>
      </c>
      <c r="I9196" t="s">
        <v>56</v>
      </c>
      <c r="J9196" s="2">
        <v>44918.612672337964</v>
      </c>
      <c r="K9196" t="s">
        <v>56</v>
      </c>
      <c r="L9196" t="str">
        <f>VLOOKUP(C9196,ACCOUNT_MAPPING!A:C,3,FALSE)</f>
        <v>Landscaping</v>
      </c>
    </row>
    <row r="9197" spans="1:12" hidden="1">
      <c r="A9197">
        <v>9125</v>
      </c>
      <c r="B9197" t="s">
        <v>2372</v>
      </c>
      <c r="C9197">
        <v>50905006</v>
      </c>
      <c r="D9197" t="s">
        <v>17</v>
      </c>
      <c r="E9197" t="s">
        <v>13</v>
      </c>
      <c r="F9197" t="s">
        <v>13</v>
      </c>
      <c r="G9197" t="s">
        <v>9947</v>
      </c>
      <c r="H9197" s="2">
        <v>44925.471982523151</v>
      </c>
      <c r="I9197" t="s">
        <v>1800</v>
      </c>
      <c r="J9197" s="2">
        <v>44925.471982523151</v>
      </c>
      <c r="K9197" t="s">
        <v>1800</v>
      </c>
      <c r="L9197" t="str">
        <f>VLOOKUP(C9197,ACCOUNT_MAPPING!A:C,3,FALSE)</f>
        <v>Landscaping</v>
      </c>
    </row>
    <row r="9198" spans="1:12" hidden="1">
      <c r="A9198">
        <v>9137</v>
      </c>
      <c r="B9198" t="s">
        <v>2382</v>
      </c>
      <c r="C9198">
        <v>50905006</v>
      </c>
      <c r="D9198" t="s">
        <v>17</v>
      </c>
      <c r="E9198" t="s">
        <v>13</v>
      </c>
      <c r="F9198" t="s">
        <v>13</v>
      </c>
      <c r="G9198" t="s">
        <v>9948</v>
      </c>
      <c r="H9198" s="2">
        <v>44926.010986030095</v>
      </c>
      <c r="I9198" t="s">
        <v>1229</v>
      </c>
      <c r="J9198" s="2">
        <v>44926.010986030095</v>
      </c>
      <c r="K9198" t="s">
        <v>1229</v>
      </c>
      <c r="L9198" t="str">
        <f>VLOOKUP(C9198,ACCOUNT_MAPPING!A:C,3,FALSE)</f>
        <v>Landscaping</v>
      </c>
    </row>
    <row r="9199" spans="1:12" hidden="1">
      <c r="A9199">
        <v>9163</v>
      </c>
      <c r="B9199" t="s">
        <v>2402</v>
      </c>
      <c r="C9199">
        <v>50905006</v>
      </c>
      <c r="D9199" t="s">
        <v>17</v>
      </c>
      <c r="E9199" t="s">
        <v>13</v>
      </c>
      <c r="F9199" t="s">
        <v>13</v>
      </c>
      <c r="G9199" t="s">
        <v>9933</v>
      </c>
      <c r="H9199" s="2">
        <v>44928.659400497687</v>
      </c>
      <c r="I9199" t="s">
        <v>119</v>
      </c>
      <c r="J9199" s="2">
        <v>44928.659400497687</v>
      </c>
      <c r="K9199" t="s">
        <v>119</v>
      </c>
      <c r="L9199" t="str">
        <f>VLOOKUP(C9199,ACCOUNT_MAPPING!A:C,3,FALSE)</f>
        <v>Landscaping</v>
      </c>
    </row>
    <row r="9200" spans="1:12" hidden="1">
      <c r="A9200">
        <v>9166</v>
      </c>
      <c r="B9200" t="s">
        <v>1728</v>
      </c>
      <c r="C9200">
        <v>50905006</v>
      </c>
      <c r="D9200" t="s">
        <v>17</v>
      </c>
      <c r="E9200" t="s">
        <v>13</v>
      </c>
      <c r="F9200" t="s">
        <v>13</v>
      </c>
      <c r="G9200" t="s">
        <v>9949</v>
      </c>
      <c r="H9200" s="2">
        <v>44923.845426851854</v>
      </c>
      <c r="I9200" t="s">
        <v>1280</v>
      </c>
      <c r="J9200" s="2">
        <v>44923.845426851854</v>
      </c>
      <c r="K9200" t="s">
        <v>1280</v>
      </c>
      <c r="L9200" t="str">
        <f>VLOOKUP(C9200,ACCOUNT_MAPPING!A:C,3,FALSE)</f>
        <v>Landscaping</v>
      </c>
    </row>
    <row r="9201" spans="1:12" hidden="1">
      <c r="A9201">
        <v>9173</v>
      </c>
      <c r="B9201" t="s">
        <v>4503</v>
      </c>
      <c r="C9201">
        <v>50905006</v>
      </c>
      <c r="D9201" t="s">
        <v>12</v>
      </c>
      <c r="E9201" t="s">
        <v>13</v>
      </c>
      <c r="F9201" t="s">
        <v>13</v>
      </c>
      <c r="G9201" t="s">
        <v>9950</v>
      </c>
      <c r="H9201" s="2">
        <v>45009.856894178243</v>
      </c>
      <c r="I9201" t="s">
        <v>22</v>
      </c>
      <c r="J9201" s="2">
        <v>45009.856894178243</v>
      </c>
      <c r="K9201" t="s">
        <v>22</v>
      </c>
      <c r="L9201" t="str">
        <f>VLOOKUP(C9201,ACCOUNT_MAPPING!A:C,3,FALSE)</f>
        <v>Landscaping</v>
      </c>
    </row>
    <row r="9202" spans="1:12" hidden="1">
      <c r="A9202">
        <v>9164</v>
      </c>
      <c r="B9202" t="s">
        <v>4517</v>
      </c>
      <c r="C9202">
        <v>50905006</v>
      </c>
      <c r="D9202" t="s">
        <v>63</v>
      </c>
      <c r="E9202" t="s">
        <v>13</v>
      </c>
      <c r="F9202" t="s">
        <v>13</v>
      </c>
      <c r="G9202" t="s">
        <v>9951</v>
      </c>
      <c r="H9202" s="2">
        <v>44869.670956215276</v>
      </c>
      <c r="I9202" t="s">
        <v>44</v>
      </c>
      <c r="J9202" s="2">
        <v>44869.670956215276</v>
      </c>
      <c r="K9202" t="s">
        <v>44</v>
      </c>
      <c r="L9202" t="str">
        <f>VLOOKUP(C9202,ACCOUNT_MAPPING!A:C,3,FALSE)</f>
        <v>Landscaping</v>
      </c>
    </row>
    <row r="9203" spans="1:12" hidden="1">
      <c r="A9203">
        <v>9179</v>
      </c>
      <c r="B9203" t="s">
        <v>776</v>
      </c>
      <c r="C9203">
        <v>50905006</v>
      </c>
      <c r="D9203" t="s">
        <v>17</v>
      </c>
      <c r="E9203" t="s">
        <v>13</v>
      </c>
      <c r="F9203" t="s">
        <v>13</v>
      </c>
      <c r="G9203" t="s">
        <v>9952</v>
      </c>
      <c r="H9203" s="2">
        <v>44924.420874305557</v>
      </c>
      <c r="I9203" t="s">
        <v>778</v>
      </c>
      <c r="J9203" s="2">
        <v>44924.420874305557</v>
      </c>
      <c r="K9203" t="s">
        <v>778</v>
      </c>
      <c r="L9203" t="str">
        <f>VLOOKUP(C9203,ACCOUNT_MAPPING!A:C,3,FALSE)</f>
        <v>Landscaping</v>
      </c>
    </row>
    <row r="9204" spans="1:12" hidden="1">
      <c r="A9204">
        <v>9075</v>
      </c>
      <c r="B9204" t="s">
        <v>3242</v>
      </c>
      <c r="C9204">
        <v>50905006</v>
      </c>
      <c r="D9204" t="s">
        <v>17</v>
      </c>
      <c r="E9204" t="s">
        <v>13</v>
      </c>
      <c r="F9204" t="s">
        <v>13</v>
      </c>
      <c r="G9204" t="s">
        <v>9953</v>
      </c>
      <c r="H9204" s="2">
        <v>44924.66932306713</v>
      </c>
      <c r="I9204" t="s">
        <v>65</v>
      </c>
      <c r="J9204" s="2">
        <v>44924.66932306713</v>
      </c>
      <c r="K9204" t="s">
        <v>65</v>
      </c>
      <c r="L9204" t="str">
        <f>VLOOKUP(C9204,ACCOUNT_MAPPING!A:C,3,FALSE)</f>
        <v>Landscaping</v>
      </c>
    </row>
    <row r="9205" spans="1:12" hidden="1">
      <c r="A9205">
        <v>9091</v>
      </c>
      <c r="B9205" t="s">
        <v>3814</v>
      </c>
      <c r="C9205">
        <v>50905006</v>
      </c>
      <c r="D9205" t="s">
        <v>12</v>
      </c>
      <c r="E9205" t="s">
        <v>13</v>
      </c>
      <c r="F9205" t="s">
        <v>13</v>
      </c>
      <c r="G9205" t="s">
        <v>9954</v>
      </c>
      <c r="H9205" s="2">
        <v>45012.681372141204</v>
      </c>
      <c r="I9205" t="s">
        <v>954</v>
      </c>
      <c r="J9205" s="2">
        <v>45012.681372141204</v>
      </c>
      <c r="K9205" t="s">
        <v>954</v>
      </c>
      <c r="L9205" t="str">
        <f>VLOOKUP(C9205,ACCOUNT_MAPPING!A:C,3,FALSE)</f>
        <v>Landscaping</v>
      </c>
    </row>
    <row r="9206" spans="1:12" hidden="1">
      <c r="A9206">
        <v>9093</v>
      </c>
      <c r="B9206" t="s">
        <v>5869</v>
      </c>
      <c r="C9206">
        <v>50905006</v>
      </c>
      <c r="D9206" t="s">
        <v>63</v>
      </c>
      <c r="E9206" t="s">
        <v>13</v>
      </c>
      <c r="F9206" t="s">
        <v>13</v>
      </c>
      <c r="G9206" t="s">
        <v>9955</v>
      </c>
      <c r="H9206" s="2">
        <v>44875.67285667824</v>
      </c>
      <c r="I9206" t="s">
        <v>87</v>
      </c>
      <c r="J9206" s="2">
        <v>44875.67285667824</v>
      </c>
      <c r="K9206" t="s">
        <v>87</v>
      </c>
      <c r="L9206" t="str">
        <f>VLOOKUP(C9206,ACCOUNT_MAPPING!A:C,3,FALSE)</f>
        <v>Landscaping</v>
      </c>
    </row>
    <row r="9207" spans="1:12" hidden="1">
      <c r="A9207">
        <v>9094</v>
      </c>
      <c r="B9207" t="s">
        <v>1719</v>
      </c>
      <c r="C9207">
        <v>50905006</v>
      </c>
      <c r="D9207" t="s">
        <v>63</v>
      </c>
      <c r="E9207" t="s">
        <v>13</v>
      </c>
      <c r="F9207" t="s">
        <v>13</v>
      </c>
      <c r="G9207" t="s">
        <v>9956</v>
      </c>
      <c r="H9207" s="2">
        <v>44867.530351967594</v>
      </c>
      <c r="I9207" t="s">
        <v>289</v>
      </c>
      <c r="J9207" s="2">
        <v>44867.530351967594</v>
      </c>
      <c r="K9207" t="s">
        <v>289</v>
      </c>
      <c r="L9207" t="str">
        <f>VLOOKUP(C9207,ACCOUNT_MAPPING!A:C,3,FALSE)</f>
        <v>Landscaping</v>
      </c>
    </row>
    <row r="9208" spans="1:12" hidden="1">
      <c r="A9208">
        <v>9184</v>
      </c>
      <c r="B9208" t="s">
        <v>504</v>
      </c>
      <c r="C9208">
        <v>50905006</v>
      </c>
      <c r="D9208" t="s">
        <v>63</v>
      </c>
      <c r="E9208" t="s">
        <v>13</v>
      </c>
      <c r="F9208" t="s">
        <v>13</v>
      </c>
      <c r="G9208" t="s">
        <v>9957</v>
      </c>
      <c r="H9208" s="2">
        <v>44878.995827662038</v>
      </c>
      <c r="I9208" t="s">
        <v>74</v>
      </c>
      <c r="J9208" s="2">
        <v>44878.995827662038</v>
      </c>
      <c r="K9208" t="s">
        <v>74</v>
      </c>
      <c r="L9208" t="str">
        <f>VLOOKUP(C9208,ACCOUNT_MAPPING!A:C,3,FALSE)</f>
        <v>Landscaping</v>
      </c>
    </row>
    <row r="9209" spans="1:12" hidden="1">
      <c r="A9209">
        <v>9189</v>
      </c>
      <c r="B9209" t="s">
        <v>75</v>
      </c>
      <c r="C9209">
        <v>50905006</v>
      </c>
      <c r="D9209" t="s">
        <v>17</v>
      </c>
      <c r="E9209" t="s">
        <v>13</v>
      </c>
      <c r="F9209" t="s">
        <v>13</v>
      </c>
      <c r="G9209" t="s">
        <v>9958</v>
      </c>
      <c r="H9209" s="2">
        <v>44923.794791898152</v>
      </c>
      <c r="I9209" t="s">
        <v>74</v>
      </c>
      <c r="J9209" s="2">
        <v>44923.794791898152</v>
      </c>
      <c r="K9209" t="s">
        <v>74</v>
      </c>
      <c r="L9209" t="str">
        <f>VLOOKUP(C9209,ACCOUNT_MAPPING!A:C,3,FALSE)</f>
        <v>Landscaping</v>
      </c>
    </row>
    <row r="9210" spans="1:12" hidden="1">
      <c r="A9210">
        <v>9194</v>
      </c>
      <c r="B9210" t="s">
        <v>746</v>
      </c>
      <c r="C9210">
        <v>50905006</v>
      </c>
      <c r="D9210" t="s">
        <v>63</v>
      </c>
      <c r="E9210" t="s">
        <v>13</v>
      </c>
      <c r="F9210" t="s">
        <v>13</v>
      </c>
      <c r="G9210" t="s">
        <v>2411</v>
      </c>
      <c r="H9210" s="2">
        <v>44875.610877511572</v>
      </c>
      <c r="I9210" t="s">
        <v>553</v>
      </c>
      <c r="J9210" s="2">
        <v>44875.610877511572</v>
      </c>
      <c r="K9210" t="s">
        <v>553</v>
      </c>
      <c r="L9210" t="str">
        <f>VLOOKUP(C9210,ACCOUNT_MAPPING!A:C,3,FALSE)</f>
        <v>Landscaping</v>
      </c>
    </row>
    <row r="9211" spans="1:12" hidden="1">
      <c r="A9211">
        <v>9195</v>
      </c>
      <c r="B9211" t="s">
        <v>2418</v>
      </c>
      <c r="C9211">
        <v>50905006</v>
      </c>
      <c r="D9211" t="s">
        <v>63</v>
      </c>
      <c r="E9211" t="s">
        <v>13</v>
      </c>
      <c r="F9211" t="s">
        <v>13</v>
      </c>
      <c r="G9211" t="s">
        <v>9959</v>
      </c>
      <c r="H9211" s="2">
        <v>44875.634979016206</v>
      </c>
      <c r="I9211" t="s">
        <v>553</v>
      </c>
      <c r="J9211" s="2">
        <v>44875.634979016206</v>
      </c>
      <c r="K9211" t="s">
        <v>553</v>
      </c>
      <c r="L9211" t="str">
        <f>VLOOKUP(C9211,ACCOUNT_MAPPING!A:C,3,FALSE)</f>
        <v>Landscaping</v>
      </c>
    </row>
    <row r="9212" spans="1:12" hidden="1">
      <c r="A9212">
        <v>9199</v>
      </c>
      <c r="B9212" t="s">
        <v>750</v>
      </c>
      <c r="C9212">
        <v>50905006</v>
      </c>
      <c r="D9212" t="s">
        <v>12</v>
      </c>
      <c r="E9212" t="s">
        <v>13</v>
      </c>
      <c r="F9212" t="s">
        <v>13</v>
      </c>
      <c r="G9212" t="s">
        <v>9960</v>
      </c>
      <c r="H9212" s="2">
        <v>45013.531275844907</v>
      </c>
      <c r="I9212" t="s">
        <v>809</v>
      </c>
      <c r="J9212" s="2">
        <v>45013.531275844907</v>
      </c>
      <c r="K9212" t="s">
        <v>809</v>
      </c>
      <c r="L9212" t="str">
        <f>VLOOKUP(C9212,ACCOUNT_MAPPING!A:C,3,FALSE)</f>
        <v>Landscaping</v>
      </c>
    </row>
    <row r="9213" spans="1:12" hidden="1">
      <c r="A9213">
        <v>9203</v>
      </c>
      <c r="B9213" t="s">
        <v>1739</v>
      </c>
      <c r="C9213">
        <v>50905006</v>
      </c>
      <c r="D9213" t="s">
        <v>63</v>
      </c>
      <c r="E9213" t="s">
        <v>13</v>
      </c>
      <c r="F9213" t="s">
        <v>13</v>
      </c>
      <c r="G9213" t="s">
        <v>9961</v>
      </c>
      <c r="H9213" s="2">
        <v>44866.632742974536</v>
      </c>
      <c r="I9213" t="s">
        <v>1675</v>
      </c>
      <c r="J9213" s="2">
        <v>44866.632742974536</v>
      </c>
      <c r="K9213" t="s">
        <v>1675</v>
      </c>
      <c r="L9213" t="str">
        <f>VLOOKUP(C9213,ACCOUNT_MAPPING!A:C,3,FALSE)</f>
        <v>Landscaping</v>
      </c>
    </row>
    <row r="9214" spans="1:12" hidden="1">
      <c r="A9214">
        <v>9217</v>
      </c>
      <c r="B9214" t="s">
        <v>787</v>
      </c>
      <c r="C9214">
        <v>50905006</v>
      </c>
      <c r="D9214" t="s">
        <v>63</v>
      </c>
      <c r="E9214" t="s">
        <v>13</v>
      </c>
      <c r="F9214" t="s">
        <v>13</v>
      </c>
      <c r="G9214" t="s">
        <v>9962</v>
      </c>
      <c r="H9214" s="2">
        <v>44876.514207326392</v>
      </c>
      <c r="I9214" t="s">
        <v>754</v>
      </c>
      <c r="J9214" s="2">
        <v>44876.514207326392</v>
      </c>
      <c r="K9214" t="s">
        <v>754</v>
      </c>
      <c r="L9214" t="str">
        <f>VLOOKUP(C9214,ACCOUNT_MAPPING!A:C,3,FALSE)</f>
        <v>Landscaping</v>
      </c>
    </row>
    <row r="9215" spans="1:12" hidden="1">
      <c r="A9215">
        <v>9188</v>
      </c>
      <c r="B9215" t="s">
        <v>72</v>
      </c>
      <c r="C9215">
        <v>50905006</v>
      </c>
      <c r="D9215" t="s">
        <v>17</v>
      </c>
      <c r="E9215" t="s">
        <v>13</v>
      </c>
      <c r="F9215" t="s">
        <v>13</v>
      </c>
      <c r="G9215" t="s">
        <v>9958</v>
      </c>
      <c r="H9215" s="2">
        <v>44923.792377083337</v>
      </c>
      <c r="I9215" t="s">
        <v>74</v>
      </c>
      <c r="J9215" s="2">
        <v>44923.792377083337</v>
      </c>
      <c r="K9215" t="s">
        <v>74</v>
      </c>
      <c r="L9215" t="str">
        <f>VLOOKUP(C9215,ACCOUNT_MAPPING!A:C,3,FALSE)</f>
        <v>Landscaping</v>
      </c>
    </row>
    <row r="9216" spans="1:12" hidden="1">
      <c r="A9216">
        <v>9201</v>
      </c>
      <c r="B9216" t="s">
        <v>2413</v>
      </c>
      <c r="C9216">
        <v>50905006</v>
      </c>
      <c r="D9216" t="s">
        <v>12</v>
      </c>
      <c r="E9216" t="s">
        <v>13</v>
      </c>
      <c r="F9216" t="s">
        <v>13</v>
      </c>
      <c r="G9216" t="s">
        <v>9963</v>
      </c>
      <c r="H9216" s="2">
        <v>45013.563788888889</v>
      </c>
      <c r="I9216" t="s">
        <v>275</v>
      </c>
      <c r="J9216" s="2">
        <v>45013.563788888889</v>
      </c>
      <c r="K9216" t="s">
        <v>275</v>
      </c>
      <c r="L9216" t="str">
        <f>VLOOKUP(C9216,ACCOUNT_MAPPING!A:C,3,FALSE)</f>
        <v>Landscaping</v>
      </c>
    </row>
    <row r="9217" spans="1:12" hidden="1">
      <c r="A9217">
        <v>9207</v>
      </c>
      <c r="B9217" t="s">
        <v>2416</v>
      </c>
      <c r="C9217">
        <v>50905006</v>
      </c>
      <c r="D9217" t="s">
        <v>12</v>
      </c>
      <c r="E9217" t="s">
        <v>13</v>
      </c>
      <c r="F9217" t="s">
        <v>13</v>
      </c>
      <c r="G9217" t="s">
        <v>9964</v>
      </c>
      <c r="H9217" s="2">
        <v>45021.518200381943</v>
      </c>
      <c r="I9217" t="s">
        <v>275</v>
      </c>
      <c r="J9217" s="2">
        <v>45021.518200381943</v>
      </c>
      <c r="K9217" t="s">
        <v>673</v>
      </c>
      <c r="L9217" t="str">
        <f>VLOOKUP(C9217,ACCOUNT_MAPPING!A:C,3,FALSE)</f>
        <v>Landscaping</v>
      </c>
    </row>
    <row r="9218" spans="1:12" hidden="1">
      <c r="A9218">
        <v>9111</v>
      </c>
      <c r="B9218" t="s">
        <v>4536</v>
      </c>
      <c r="C9218">
        <v>50905006</v>
      </c>
      <c r="D9218" t="s">
        <v>17</v>
      </c>
      <c r="E9218" t="s">
        <v>13</v>
      </c>
      <c r="F9218" t="s">
        <v>13</v>
      </c>
      <c r="G9218" t="s">
        <v>9965</v>
      </c>
      <c r="H9218" s="2">
        <v>44917.701195289352</v>
      </c>
      <c r="I9218" t="s">
        <v>1175</v>
      </c>
      <c r="J9218" s="2">
        <v>44917.701195289352</v>
      </c>
      <c r="K9218" t="s">
        <v>1175</v>
      </c>
      <c r="L9218" t="str">
        <f>VLOOKUP(C9218,ACCOUNT_MAPPING!A:C,3,FALSE)</f>
        <v>Landscaping</v>
      </c>
    </row>
    <row r="9219" spans="1:12" hidden="1">
      <c r="A9219">
        <v>9212</v>
      </c>
      <c r="B9219" t="s">
        <v>7833</v>
      </c>
      <c r="C9219">
        <v>50905006</v>
      </c>
      <c r="D9219" t="s">
        <v>17</v>
      </c>
      <c r="E9219" t="s">
        <v>13</v>
      </c>
      <c r="F9219" t="s">
        <v>13</v>
      </c>
      <c r="G9219" t="s">
        <v>9966</v>
      </c>
      <c r="H9219" s="2">
        <v>44917.460683564816</v>
      </c>
      <c r="I9219" t="s">
        <v>233</v>
      </c>
      <c r="J9219" s="2">
        <v>44917.460683564816</v>
      </c>
      <c r="K9219" t="s">
        <v>233</v>
      </c>
      <c r="L9219" t="str">
        <f>VLOOKUP(C9219,ACCOUNT_MAPPING!A:C,3,FALSE)</f>
        <v>Landscaping</v>
      </c>
    </row>
    <row r="9220" spans="1:12" hidden="1">
      <c r="A9220">
        <v>9228</v>
      </c>
      <c r="B9220" t="s">
        <v>795</v>
      </c>
      <c r="C9220">
        <v>50905006</v>
      </c>
      <c r="D9220" t="s">
        <v>17</v>
      </c>
      <c r="E9220" t="s">
        <v>13</v>
      </c>
      <c r="F9220" t="s">
        <v>13</v>
      </c>
      <c r="G9220" t="s">
        <v>9967</v>
      </c>
      <c r="H9220" s="2">
        <v>44924.546273958331</v>
      </c>
      <c r="I9220" t="s">
        <v>265</v>
      </c>
      <c r="J9220" s="2">
        <v>44924.546273958331</v>
      </c>
      <c r="K9220" t="s">
        <v>265</v>
      </c>
      <c r="L9220" t="str">
        <f>VLOOKUP(C9220,ACCOUNT_MAPPING!A:C,3,FALSE)</f>
        <v>Landscaping</v>
      </c>
    </row>
    <row r="9221" spans="1:12" hidden="1">
      <c r="A9221">
        <v>9229</v>
      </c>
      <c r="B9221" t="s">
        <v>2426</v>
      </c>
      <c r="C9221">
        <v>50905006</v>
      </c>
      <c r="D9221" t="s">
        <v>12</v>
      </c>
      <c r="E9221" t="s">
        <v>13</v>
      </c>
      <c r="F9221" t="s">
        <v>13</v>
      </c>
      <c r="G9221" t="s">
        <v>9968</v>
      </c>
      <c r="H9221" s="2">
        <v>45013.666275312498</v>
      </c>
      <c r="I9221" t="s">
        <v>265</v>
      </c>
      <c r="J9221" s="2">
        <v>45013.666275312498</v>
      </c>
      <c r="K9221" t="s">
        <v>265</v>
      </c>
      <c r="L9221" t="str">
        <f>VLOOKUP(C9221,ACCOUNT_MAPPING!A:C,3,FALSE)</f>
        <v>Landscaping</v>
      </c>
    </row>
    <row r="9222" spans="1:12" hidden="1">
      <c r="A9222">
        <v>9230</v>
      </c>
      <c r="B9222" t="s">
        <v>5902</v>
      </c>
      <c r="C9222">
        <v>50905006</v>
      </c>
      <c r="D9222" t="s">
        <v>63</v>
      </c>
      <c r="E9222" t="s">
        <v>13</v>
      </c>
      <c r="F9222" t="s">
        <v>13</v>
      </c>
      <c r="G9222" t="s">
        <v>9969</v>
      </c>
      <c r="H9222" s="2">
        <v>44876.371185300923</v>
      </c>
      <c r="I9222" t="s">
        <v>2432</v>
      </c>
      <c r="J9222" s="2">
        <v>44876.371185300923</v>
      </c>
      <c r="K9222" t="s">
        <v>2432</v>
      </c>
      <c r="L9222" t="str">
        <f>VLOOKUP(C9222,ACCOUNT_MAPPING!A:C,3,FALSE)</f>
        <v>Landscaping</v>
      </c>
    </row>
    <row r="9223" spans="1:12" hidden="1">
      <c r="A9223">
        <v>9231</v>
      </c>
      <c r="B9223" t="s">
        <v>2430</v>
      </c>
      <c r="C9223">
        <v>50905006</v>
      </c>
      <c r="D9223" t="s">
        <v>63</v>
      </c>
      <c r="E9223" t="s">
        <v>13</v>
      </c>
      <c r="F9223" t="s">
        <v>13</v>
      </c>
      <c r="G9223" t="s">
        <v>9970</v>
      </c>
      <c r="H9223" s="2">
        <v>44876.368990659721</v>
      </c>
      <c r="I9223" t="s">
        <v>2432</v>
      </c>
      <c r="J9223" s="2">
        <v>44876.368990659721</v>
      </c>
      <c r="K9223" t="s">
        <v>2432</v>
      </c>
      <c r="L9223" t="str">
        <f>VLOOKUP(C9223,ACCOUNT_MAPPING!A:C,3,FALSE)</f>
        <v>Landscaping</v>
      </c>
    </row>
    <row r="9224" spans="1:12" hidden="1">
      <c r="A9224">
        <v>9116</v>
      </c>
      <c r="B9224" t="s">
        <v>7797</v>
      </c>
      <c r="C9224">
        <v>50905006</v>
      </c>
      <c r="D9224" t="s">
        <v>17</v>
      </c>
      <c r="E9224" t="s">
        <v>13</v>
      </c>
      <c r="F9224" t="s">
        <v>13</v>
      </c>
      <c r="G9224" t="s">
        <v>9971</v>
      </c>
      <c r="H9224" s="2">
        <v>44917.706533182871</v>
      </c>
      <c r="I9224" t="s">
        <v>1175</v>
      </c>
      <c r="J9224" s="2">
        <v>44917.706533182871</v>
      </c>
      <c r="K9224" t="s">
        <v>1175</v>
      </c>
      <c r="L9224" t="str">
        <f>VLOOKUP(C9224,ACCOUNT_MAPPING!A:C,3,FALSE)</f>
        <v>Landscaping</v>
      </c>
    </row>
    <row r="9225" spans="1:12" hidden="1">
      <c r="A9225">
        <v>9118</v>
      </c>
      <c r="B9225" t="s">
        <v>3790</v>
      </c>
      <c r="C9225">
        <v>50905006</v>
      </c>
      <c r="D9225" t="s">
        <v>12</v>
      </c>
      <c r="E9225" t="s">
        <v>13</v>
      </c>
      <c r="F9225" t="s">
        <v>13</v>
      </c>
      <c r="G9225" t="s">
        <v>9972</v>
      </c>
      <c r="H9225" s="2">
        <v>45020.028397719907</v>
      </c>
      <c r="I9225" t="s">
        <v>1434</v>
      </c>
      <c r="J9225" s="2">
        <v>45020.028397719907</v>
      </c>
      <c r="K9225" t="s">
        <v>1434</v>
      </c>
      <c r="L9225" t="str">
        <f>VLOOKUP(C9225,ACCOUNT_MAPPING!A:C,3,FALSE)</f>
        <v>Landscaping</v>
      </c>
    </row>
    <row r="9226" spans="1:12" hidden="1">
      <c r="A9226">
        <v>9395</v>
      </c>
      <c r="B9226" t="s">
        <v>2490</v>
      </c>
      <c r="C9226">
        <v>50905006</v>
      </c>
      <c r="D9226" t="s">
        <v>63</v>
      </c>
      <c r="E9226" t="s">
        <v>13</v>
      </c>
      <c r="F9226" t="s">
        <v>13</v>
      </c>
      <c r="G9226" t="s">
        <v>9973</v>
      </c>
      <c r="H9226" s="2">
        <v>44875.477214618055</v>
      </c>
      <c r="I9226" t="s">
        <v>1333</v>
      </c>
      <c r="J9226" s="2">
        <v>44875.477214618055</v>
      </c>
      <c r="K9226" t="s">
        <v>1333</v>
      </c>
      <c r="L9226" t="str">
        <f>VLOOKUP(C9226,ACCOUNT_MAPPING!A:C,3,FALSE)</f>
        <v>Landscaping</v>
      </c>
    </row>
    <row r="9227" spans="1:12" hidden="1">
      <c r="A9227">
        <v>9129</v>
      </c>
      <c r="B9227" t="s">
        <v>5908</v>
      </c>
      <c r="C9227">
        <v>50905006</v>
      </c>
      <c r="D9227" t="s">
        <v>17</v>
      </c>
      <c r="E9227" t="s">
        <v>13</v>
      </c>
      <c r="F9227" t="s">
        <v>13</v>
      </c>
      <c r="G9227" t="s">
        <v>9974</v>
      </c>
      <c r="H9227" s="2">
        <v>44924.669222222219</v>
      </c>
      <c r="I9227" t="s">
        <v>1441</v>
      </c>
      <c r="J9227" s="2">
        <v>44924.669222222219</v>
      </c>
      <c r="K9227" t="s">
        <v>1441</v>
      </c>
      <c r="L9227" t="str">
        <f>VLOOKUP(C9227,ACCOUNT_MAPPING!A:C,3,FALSE)</f>
        <v>Landscaping</v>
      </c>
    </row>
    <row r="9228" spans="1:12" hidden="1">
      <c r="A9228">
        <v>9132</v>
      </c>
      <c r="B9228" t="s">
        <v>2378</v>
      </c>
      <c r="C9228">
        <v>50905006</v>
      </c>
      <c r="D9228" t="s">
        <v>17</v>
      </c>
      <c r="E9228" t="s">
        <v>13</v>
      </c>
      <c r="F9228" t="s">
        <v>13</v>
      </c>
      <c r="G9228" t="s">
        <v>9975</v>
      </c>
      <c r="H9228" s="2">
        <v>44923.919040474539</v>
      </c>
      <c r="I9228" t="s">
        <v>1441</v>
      </c>
      <c r="J9228" s="2">
        <v>44923.919040474539</v>
      </c>
      <c r="K9228" t="s">
        <v>1441</v>
      </c>
      <c r="L9228" t="str">
        <f>VLOOKUP(C9228,ACCOUNT_MAPPING!A:C,3,FALSE)</f>
        <v>Landscaping</v>
      </c>
    </row>
    <row r="9229" spans="1:12" hidden="1">
      <c r="A9229">
        <v>9135</v>
      </c>
      <c r="B9229" t="s">
        <v>7801</v>
      </c>
      <c r="C9229">
        <v>50905006</v>
      </c>
      <c r="D9229" t="s">
        <v>12</v>
      </c>
      <c r="E9229" t="s">
        <v>13</v>
      </c>
      <c r="F9229" t="s">
        <v>13</v>
      </c>
      <c r="G9229" t="s">
        <v>9976</v>
      </c>
      <c r="H9229" s="2">
        <v>45021.802233449074</v>
      </c>
      <c r="I9229" t="s">
        <v>1229</v>
      </c>
      <c r="J9229" s="2">
        <v>45021.802233449074</v>
      </c>
      <c r="K9229" t="s">
        <v>1229</v>
      </c>
      <c r="L9229" t="str">
        <f>VLOOKUP(C9229,ACCOUNT_MAPPING!A:C,3,FALSE)</f>
        <v>Landscaping</v>
      </c>
    </row>
    <row r="9230" spans="1:12" hidden="1">
      <c r="A9230">
        <v>9220</v>
      </c>
      <c r="B9230" t="s">
        <v>1748</v>
      </c>
      <c r="C9230">
        <v>50905006</v>
      </c>
      <c r="D9230" t="s">
        <v>63</v>
      </c>
      <c r="E9230" t="s">
        <v>13</v>
      </c>
      <c r="F9230" t="s">
        <v>13</v>
      </c>
      <c r="G9230" t="s">
        <v>9977</v>
      </c>
      <c r="H9230" s="2">
        <v>44876.695207789351</v>
      </c>
      <c r="I9230" t="s">
        <v>754</v>
      </c>
      <c r="J9230" s="2">
        <v>44876.695207789351</v>
      </c>
      <c r="K9230" t="s">
        <v>754</v>
      </c>
      <c r="L9230" t="str">
        <f>VLOOKUP(C9230,ACCOUNT_MAPPING!A:C,3,FALSE)</f>
        <v>Landscaping</v>
      </c>
    </row>
    <row r="9231" spans="1:12" hidden="1">
      <c r="A9231">
        <v>9223</v>
      </c>
      <c r="B9231" t="s">
        <v>757</v>
      </c>
      <c r="C9231">
        <v>50905006</v>
      </c>
      <c r="D9231" t="s">
        <v>17</v>
      </c>
      <c r="E9231" t="s">
        <v>13</v>
      </c>
      <c r="F9231" t="s">
        <v>13</v>
      </c>
      <c r="G9231" t="s">
        <v>9978</v>
      </c>
      <c r="H9231" s="2">
        <v>44923.741543599535</v>
      </c>
      <c r="I9231" t="s">
        <v>759</v>
      </c>
      <c r="J9231" s="2">
        <v>44923.741543599535</v>
      </c>
      <c r="K9231" t="s">
        <v>759</v>
      </c>
      <c r="L9231" t="str">
        <f>VLOOKUP(C9231,ACCOUNT_MAPPING!A:C,3,FALSE)</f>
        <v>Landscaping</v>
      </c>
    </row>
    <row r="9232" spans="1:12" hidden="1">
      <c r="A9232">
        <v>9406</v>
      </c>
      <c r="B9232" t="s">
        <v>2491</v>
      </c>
      <c r="C9232">
        <v>50905006</v>
      </c>
      <c r="D9232" t="s">
        <v>63</v>
      </c>
      <c r="E9232" t="s">
        <v>13</v>
      </c>
      <c r="F9232" t="s">
        <v>13</v>
      </c>
      <c r="G9232" t="s">
        <v>9979</v>
      </c>
      <c r="H9232" s="2">
        <v>44876.654914155093</v>
      </c>
      <c r="I9232" t="s">
        <v>1333</v>
      </c>
      <c r="J9232" s="2">
        <v>44876.654914155093</v>
      </c>
      <c r="K9232" t="s">
        <v>1333</v>
      </c>
      <c r="L9232" t="str">
        <f>VLOOKUP(C9232,ACCOUNT_MAPPING!A:C,3,FALSE)</f>
        <v>Landscaping</v>
      </c>
    </row>
    <row r="9233" spans="1:12" hidden="1">
      <c r="A9233">
        <v>9236</v>
      </c>
      <c r="B9233" t="s">
        <v>1412</v>
      </c>
      <c r="C9233">
        <v>50905006</v>
      </c>
      <c r="D9233" t="s">
        <v>12</v>
      </c>
      <c r="E9233" t="s">
        <v>13</v>
      </c>
      <c r="F9233" t="s">
        <v>13</v>
      </c>
      <c r="G9233" t="s">
        <v>9980</v>
      </c>
      <c r="H9233" s="2">
        <v>45012.633992164352</v>
      </c>
      <c r="I9233" t="s">
        <v>949</v>
      </c>
      <c r="J9233" s="2">
        <v>45012.633992164352</v>
      </c>
      <c r="K9233" t="s">
        <v>949</v>
      </c>
      <c r="L9233" t="str">
        <f>VLOOKUP(C9233,ACCOUNT_MAPPING!A:C,3,FALSE)</f>
        <v>Landscaping</v>
      </c>
    </row>
    <row r="9234" spans="1:12" hidden="1">
      <c r="A9234">
        <v>9139</v>
      </c>
      <c r="B9234" t="s">
        <v>5878</v>
      </c>
      <c r="C9234">
        <v>50905006</v>
      </c>
      <c r="D9234" t="s">
        <v>12</v>
      </c>
      <c r="E9234" t="s">
        <v>13</v>
      </c>
      <c r="F9234" t="s">
        <v>13</v>
      </c>
      <c r="G9234" t="s">
        <v>4376</v>
      </c>
      <c r="H9234" s="2">
        <v>45021.804597372684</v>
      </c>
      <c r="I9234" t="s">
        <v>1229</v>
      </c>
      <c r="J9234" s="2">
        <v>45021.804597372684</v>
      </c>
      <c r="K9234" t="s">
        <v>1229</v>
      </c>
      <c r="L9234" t="str">
        <f>VLOOKUP(C9234,ACCOUNT_MAPPING!A:C,3,FALSE)</f>
        <v>Landscaping</v>
      </c>
    </row>
    <row r="9235" spans="1:12" hidden="1">
      <c r="A9235">
        <v>9140</v>
      </c>
      <c r="B9235" t="s">
        <v>3797</v>
      </c>
      <c r="C9235">
        <v>50905006</v>
      </c>
      <c r="D9235" t="s">
        <v>12</v>
      </c>
      <c r="E9235" t="s">
        <v>13</v>
      </c>
      <c r="F9235" t="s">
        <v>13</v>
      </c>
      <c r="G9235" t="s">
        <v>9981</v>
      </c>
      <c r="H9235" s="2">
        <v>45016.544827048609</v>
      </c>
      <c r="I9235" t="s">
        <v>90</v>
      </c>
      <c r="J9235" s="2">
        <v>45016.544827048609</v>
      </c>
      <c r="K9235" t="s">
        <v>90</v>
      </c>
      <c r="L9235" t="str">
        <f>VLOOKUP(C9235,ACCOUNT_MAPPING!A:C,3,FALSE)</f>
        <v>Landscaping</v>
      </c>
    </row>
    <row r="9236" spans="1:12" hidden="1">
      <c r="A9236">
        <v>9145</v>
      </c>
      <c r="B9236" t="s">
        <v>3804</v>
      </c>
      <c r="C9236">
        <v>50905006</v>
      </c>
      <c r="D9236" t="s">
        <v>17</v>
      </c>
      <c r="E9236" t="s">
        <v>13</v>
      </c>
      <c r="F9236" t="s">
        <v>13</v>
      </c>
      <c r="G9236" t="s">
        <v>9982</v>
      </c>
      <c r="H9236" s="2">
        <v>44923.540300925924</v>
      </c>
      <c r="I9236" t="s">
        <v>41</v>
      </c>
      <c r="J9236" s="2">
        <v>44923.540300925924</v>
      </c>
      <c r="K9236" t="s">
        <v>41</v>
      </c>
      <c r="L9236" t="str">
        <f>VLOOKUP(C9236,ACCOUNT_MAPPING!A:C,3,FALSE)</f>
        <v>Landscaping</v>
      </c>
    </row>
    <row r="9237" spans="1:12" hidden="1">
      <c r="A9237">
        <v>9405</v>
      </c>
      <c r="B9237" t="s">
        <v>2429</v>
      </c>
      <c r="C9237">
        <v>50905006</v>
      </c>
      <c r="D9237" t="s">
        <v>17</v>
      </c>
      <c r="E9237" t="s">
        <v>13</v>
      </c>
      <c r="F9237" t="s">
        <v>13</v>
      </c>
      <c r="G9237" t="s">
        <v>9983</v>
      </c>
      <c r="H9237" s="2">
        <v>44917.747246064813</v>
      </c>
      <c r="I9237" t="s">
        <v>1333</v>
      </c>
      <c r="J9237" s="2">
        <v>44917.747246064813</v>
      </c>
      <c r="K9237" t="s">
        <v>1333</v>
      </c>
      <c r="L9237" t="str">
        <f>VLOOKUP(C9237,ACCOUNT_MAPPING!A:C,3,FALSE)</f>
        <v>Landscaping</v>
      </c>
    </row>
    <row r="9238" spans="1:12" hidden="1">
      <c r="A9238">
        <v>9408</v>
      </c>
      <c r="B9238" t="s">
        <v>1408</v>
      </c>
      <c r="C9238">
        <v>50905006</v>
      </c>
      <c r="D9238" t="s">
        <v>17</v>
      </c>
      <c r="E9238" t="s">
        <v>13</v>
      </c>
      <c r="F9238" t="s">
        <v>13</v>
      </c>
      <c r="G9238" t="s">
        <v>9984</v>
      </c>
      <c r="H9238" s="2">
        <v>44917.590505821761</v>
      </c>
      <c r="I9238" t="s">
        <v>650</v>
      </c>
      <c r="J9238" s="2">
        <v>44917.590505821761</v>
      </c>
      <c r="K9238" t="s">
        <v>650</v>
      </c>
      <c r="L9238" t="str">
        <f>VLOOKUP(C9238,ACCOUNT_MAPPING!A:C,3,FALSE)</f>
        <v>Landscaping</v>
      </c>
    </row>
    <row r="9239" spans="1:12" hidden="1">
      <c r="A9239">
        <v>9235</v>
      </c>
      <c r="B9239" t="s">
        <v>9985</v>
      </c>
      <c r="C9239">
        <v>50905006</v>
      </c>
      <c r="D9239" t="s">
        <v>12</v>
      </c>
      <c r="E9239" t="s">
        <v>13</v>
      </c>
      <c r="F9239" t="s">
        <v>13</v>
      </c>
      <c r="G9239" t="s">
        <v>9986</v>
      </c>
      <c r="H9239" s="2">
        <v>45012.627612881945</v>
      </c>
      <c r="I9239" t="s">
        <v>949</v>
      </c>
      <c r="J9239" s="2">
        <v>45012.627612881945</v>
      </c>
      <c r="K9239" t="s">
        <v>949</v>
      </c>
      <c r="L9239" t="str">
        <f>VLOOKUP(C9239,ACCOUNT_MAPPING!A:C,3,FALSE)</f>
        <v>Landscaping</v>
      </c>
    </row>
    <row r="9240" spans="1:12" hidden="1">
      <c r="A9240">
        <v>9244</v>
      </c>
      <c r="B9240" t="s">
        <v>805</v>
      </c>
      <c r="C9240">
        <v>50905006</v>
      </c>
      <c r="D9240" t="s">
        <v>17</v>
      </c>
      <c r="E9240" t="s">
        <v>13</v>
      </c>
      <c r="F9240" t="s">
        <v>13</v>
      </c>
      <c r="G9240" t="s">
        <v>9987</v>
      </c>
      <c r="H9240" s="2">
        <v>44919.606692789355</v>
      </c>
      <c r="I9240" t="s">
        <v>31</v>
      </c>
      <c r="J9240" s="2">
        <v>44919.606692789355</v>
      </c>
      <c r="K9240" t="s">
        <v>31</v>
      </c>
      <c r="L9240" t="str">
        <f>VLOOKUP(C9240,ACCOUNT_MAPPING!A:C,3,FALSE)</f>
        <v>Landscaping</v>
      </c>
    </row>
    <row r="9241" spans="1:12" hidden="1">
      <c r="A9241">
        <v>9391</v>
      </c>
      <c r="B9241" t="s">
        <v>2433</v>
      </c>
      <c r="C9241">
        <v>50905006</v>
      </c>
      <c r="D9241" t="s">
        <v>17</v>
      </c>
      <c r="E9241" t="s">
        <v>13</v>
      </c>
      <c r="F9241" t="s">
        <v>13</v>
      </c>
      <c r="G9241" t="s">
        <v>9988</v>
      </c>
      <c r="H9241" s="2">
        <v>44928.505259143516</v>
      </c>
      <c r="I9241" t="s">
        <v>577</v>
      </c>
      <c r="J9241" s="2">
        <v>44928.505259143516</v>
      </c>
      <c r="K9241" t="s">
        <v>577</v>
      </c>
      <c r="L9241" t="str">
        <f>VLOOKUP(C9241,ACCOUNT_MAPPING!A:C,3,FALSE)</f>
        <v>Landscaping</v>
      </c>
    </row>
    <row r="9242" spans="1:12" hidden="1">
      <c r="A9242">
        <v>9160</v>
      </c>
      <c r="B9242" t="s">
        <v>1726</v>
      </c>
      <c r="C9242">
        <v>50905006</v>
      </c>
      <c r="D9242" t="s">
        <v>17</v>
      </c>
      <c r="E9242" t="s">
        <v>13</v>
      </c>
      <c r="F9242" t="s">
        <v>13</v>
      </c>
      <c r="G9242" t="s">
        <v>2673</v>
      </c>
      <c r="H9242" s="2">
        <v>44923.508920173612</v>
      </c>
      <c r="I9242" t="s">
        <v>41</v>
      </c>
      <c r="J9242" s="2">
        <v>44923.508920173612</v>
      </c>
      <c r="K9242" t="s">
        <v>41</v>
      </c>
      <c r="L9242" t="str">
        <f>VLOOKUP(C9242,ACCOUNT_MAPPING!A:C,3,FALSE)</f>
        <v>Landscaping</v>
      </c>
    </row>
    <row r="9243" spans="1:12" hidden="1">
      <c r="A9243">
        <v>9501</v>
      </c>
      <c r="B9243" t="s">
        <v>1196</v>
      </c>
      <c r="C9243">
        <v>50905006</v>
      </c>
      <c r="D9243" t="s">
        <v>17</v>
      </c>
      <c r="E9243" t="s">
        <v>13</v>
      </c>
      <c r="F9243" t="s">
        <v>13</v>
      </c>
      <c r="G9243" t="s">
        <v>9989</v>
      </c>
      <c r="H9243" s="2">
        <v>44923.631296493055</v>
      </c>
      <c r="I9243" t="s">
        <v>791</v>
      </c>
      <c r="J9243" s="2">
        <v>44923.631296493055</v>
      </c>
      <c r="K9243" t="s">
        <v>791</v>
      </c>
      <c r="L9243" t="str">
        <f>VLOOKUP(C9243,ACCOUNT_MAPPING!A:C,3,FALSE)</f>
        <v>Landscaping</v>
      </c>
    </row>
    <row r="9244" spans="1:12" hidden="1">
      <c r="A9244">
        <v>9502</v>
      </c>
      <c r="B9244" t="s">
        <v>1221</v>
      </c>
      <c r="C9244">
        <v>50905006</v>
      </c>
      <c r="D9244" t="s">
        <v>17</v>
      </c>
      <c r="E9244" t="s">
        <v>13</v>
      </c>
      <c r="F9244" t="s">
        <v>13</v>
      </c>
      <c r="G9244" t="s">
        <v>9989</v>
      </c>
      <c r="H9244" s="2">
        <v>44923.537520486112</v>
      </c>
      <c r="I9244" t="s">
        <v>791</v>
      </c>
      <c r="J9244" s="2">
        <v>44923.537520486112</v>
      </c>
      <c r="K9244" t="s">
        <v>791</v>
      </c>
      <c r="L9244" t="str">
        <f>VLOOKUP(C9244,ACCOUNT_MAPPING!A:C,3,FALSE)</f>
        <v>Landscaping</v>
      </c>
    </row>
    <row r="9245" spans="1:12" hidden="1">
      <c r="A9245">
        <v>9170</v>
      </c>
      <c r="B9245" t="s">
        <v>6430</v>
      </c>
      <c r="C9245">
        <v>50905006</v>
      </c>
      <c r="D9245" t="s">
        <v>12</v>
      </c>
      <c r="E9245" t="s">
        <v>13</v>
      </c>
      <c r="F9245" t="s">
        <v>13</v>
      </c>
      <c r="G9245" t="s">
        <v>9990</v>
      </c>
      <c r="H9245" s="2">
        <v>45014.925135104168</v>
      </c>
      <c r="I9245" t="s">
        <v>19</v>
      </c>
      <c r="J9245" s="2">
        <v>45014.925135104168</v>
      </c>
      <c r="K9245" t="s">
        <v>19</v>
      </c>
      <c r="L9245" t="str">
        <f>VLOOKUP(C9245,ACCOUNT_MAPPING!A:C,3,FALSE)</f>
        <v>Landscaping</v>
      </c>
    </row>
    <row r="9246" spans="1:12" hidden="1">
      <c r="A9246">
        <v>9424</v>
      </c>
      <c r="B9246" t="s">
        <v>2499</v>
      </c>
      <c r="C9246">
        <v>50905006</v>
      </c>
      <c r="D9246" t="s">
        <v>63</v>
      </c>
      <c r="E9246" t="s">
        <v>13</v>
      </c>
      <c r="F9246" t="s">
        <v>13</v>
      </c>
      <c r="G9246" t="s">
        <v>9991</v>
      </c>
      <c r="H9246" s="2">
        <v>44875.484042627315</v>
      </c>
      <c r="I9246" t="s">
        <v>1333</v>
      </c>
      <c r="J9246" s="2">
        <v>44875.484042627315</v>
      </c>
      <c r="K9246" t="s">
        <v>1333</v>
      </c>
      <c r="L9246" t="str">
        <f>VLOOKUP(C9246,ACCOUNT_MAPPING!A:C,3,FALSE)</f>
        <v>Landscaping</v>
      </c>
    </row>
    <row r="9247" spans="1:12" hidden="1">
      <c r="A9247">
        <v>9393</v>
      </c>
      <c r="B9247" t="s">
        <v>2445</v>
      </c>
      <c r="C9247">
        <v>50905006</v>
      </c>
      <c r="D9247" t="s">
        <v>17</v>
      </c>
      <c r="E9247" t="s">
        <v>13</v>
      </c>
      <c r="F9247" t="s">
        <v>13</v>
      </c>
      <c r="G9247" t="s">
        <v>9992</v>
      </c>
      <c r="H9247" s="2">
        <v>44928.569836145834</v>
      </c>
      <c r="I9247" t="s">
        <v>577</v>
      </c>
      <c r="J9247" s="2">
        <v>44928.569836145834</v>
      </c>
      <c r="K9247" t="s">
        <v>577</v>
      </c>
      <c r="L9247" t="str">
        <f>VLOOKUP(C9247,ACCOUNT_MAPPING!A:C,3,FALSE)</f>
        <v>Landscaping</v>
      </c>
    </row>
    <row r="9248" spans="1:12" hidden="1">
      <c r="A9248">
        <v>9397</v>
      </c>
      <c r="B9248" t="s">
        <v>9993</v>
      </c>
      <c r="C9248">
        <v>50905006</v>
      </c>
      <c r="D9248" t="s">
        <v>12</v>
      </c>
      <c r="E9248" t="s">
        <v>13</v>
      </c>
      <c r="F9248" t="s">
        <v>13</v>
      </c>
      <c r="G9248" t="s">
        <v>9994</v>
      </c>
      <c r="H9248" s="2">
        <v>45013.422657326388</v>
      </c>
      <c r="I9248" t="s">
        <v>2672</v>
      </c>
      <c r="J9248" s="2">
        <v>45013.422657326388</v>
      </c>
      <c r="K9248" t="s">
        <v>2672</v>
      </c>
      <c r="L9248" t="str">
        <f>VLOOKUP(C9248,ACCOUNT_MAPPING!A:C,3,FALSE)</f>
        <v>Landscaping</v>
      </c>
    </row>
    <row r="9249" spans="1:12" hidden="1">
      <c r="A9249">
        <v>9398</v>
      </c>
      <c r="B9249" t="s">
        <v>1402</v>
      </c>
      <c r="C9249">
        <v>50905006</v>
      </c>
      <c r="D9249" t="s">
        <v>17</v>
      </c>
      <c r="E9249" t="s">
        <v>13</v>
      </c>
      <c r="F9249" t="s">
        <v>13</v>
      </c>
      <c r="G9249" t="s">
        <v>9995</v>
      </c>
      <c r="H9249" s="2">
        <v>44915.599475196759</v>
      </c>
      <c r="I9249" t="s">
        <v>247</v>
      </c>
      <c r="J9249" s="2">
        <v>44915.599475196759</v>
      </c>
      <c r="K9249" t="s">
        <v>247</v>
      </c>
      <c r="L9249" t="str">
        <f>VLOOKUP(C9249,ACCOUNT_MAPPING!A:C,3,FALSE)</f>
        <v>Landscaping</v>
      </c>
    </row>
    <row r="9250" spans="1:12" hidden="1">
      <c r="A9250">
        <v>9415</v>
      </c>
      <c r="B9250" t="s">
        <v>2450</v>
      </c>
      <c r="C9250">
        <v>50905006</v>
      </c>
      <c r="D9250" t="s">
        <v>17</v>
      </c>
      <c r="E9250" t="s">
        <v>13</v>
      </c>
      <c r="F9250" t="s">
        <v>13</v>
      </c>
      <c r="G9250" t="s">
        <v>9995</v>
      </c>
      <c r="H9250" s="2">
        <v>44918.59238105324</v>
      </c>
      <c r="I9250" t="s">
        <v>247</v>
      </c>
      <c r="J9250" s="2">
        <v>44918.59238105324</v>
      </c>
      <c r="K9250" t="s">
        <v>247</v>
      </c>
      <c r="L9250" t="str">
        <f>VLOOKUP(C9250,ACCOUNT_MAPPING!A:C,3,FALSE)</f>
        <v>Landscaping</v>
      </c>
    </row>
    <row r="9251" spans="1:12" hidden="1">
      <c r="A9251">
        <v>9422</v>
      </c>
      <c r="B9251" t="s">
        <v>1766</v>
      </c>
      <c r="C9251">
        <v>50905006</v>
      </c>
      <c r="D9251" t="s">
        <v>17</v>
      </c>
      <c r="E9251" t="s">
        <v>13</v>
      </c>
      <c r="F9251" t="s">
        <v>13</v>
      </c>
      <c r="G9251" t="s">
        <v>9996</v>
      </c>
      <c r="H9251" s="2">
        <v>44917.680342708336</v>
      </c>
      <c r="I9251" t="s">
        <v>650</v>
      </c>
      <c r="J9251" s="2">
        <v>44917.680342708336</v>
      </c>
      <c r="K9251" t="s">
        <v>650</v>
      </c>
      <c r="L9251" t="str">
        <f>VLOOKUP(C9251,ACCOUNT_MAPPING!A:C,3,FALSE)</f>
        <v>Landscaping</v>
      </c>
    </row>
    <row r="9252" spans="1:12" hidden="1">
      <c r="A9252">
        <v>9182</v>
      </c>
      <c r="B9252" t="s">
        <v>743</v>
      </c>
      <c r="C9252">
        <v>50905006</v>
      </c>
      <c r="D9252" t="s">
        <v>17</v>
      </c>
      <c r="E9252" t="s">
        <v>13</v>
      </c>
      <c r="F9252" t="s">
        <v>13</v>
      </c>
      <c r="G9252" t="s">
        <v>9997</v>
      </c>
      <c r="H9252" s="2">
        <v>44922.636565659719</v>
      </c>
      <c r="I9252" t="s">
        <v>826</v>
      </c>
      <c r="J9252" s="2">
        <v>44922.636565659719</v>
      </c>
      <c r="K9252" t="s">
        <v>826</v>
      </c>
      <c r="L9252" t="str">
        <f>VLOOKUP(C9252,ACCOUNT_MAPPING!A:C,3,FALSE)</f>
        <v>Landscaping</v>
      </c>
    </row>
    <row r="9253" spans="1:12" hidden="1">
      <c r="A9253">
        <v>9183</v>
      </c>
      <c r="B9253" t="s">
        <v>2461</v>
      </c>
      <c r="C9253">
        <v>50905006</v>
      </c>
      <c r="D9253" t="s">
        <v>63</v>
      </c>
      <c r="E9253" t="s">
        <v>13</v>
      </c>
      <c r="F9253" t="s">
        <v>13</v>
      </c>
      <c r="G9253" t="s">
        <v>9998</v>
      </c>
      <c r="H9253" s="2">
        <v>44874.960251388889</v>
      </c>
      <c r="I9253" t="s">
        <v>74</v>
      </c>
      <c r="J9253" s="2">
        <v>44874.960251388889</v>
      </c>
      <c r="K9253" t="s">
        <v>74</v>
      </c>
      <c r="L9253" t="str">
        <f>VLOOKUP(C9253,ACCOUNT_MAPPING!A:C,3,FALSE)</f>
        <v>Landscaping</v>
      </c>
    </row>
    <row r="9254" spans="1:12" hidden="1">
      <c r="A9254">
        <v>9476</v>
      </c>
      <c r="B9254" t="s">
        <v>1201</v>
      </c>
      <c r="C9254">
        <v>50905006</v>
      </c>
      <c r="D9254" t="s">
        <v>17</v>
      </c>
      <c r="E9254" t="s">
        <v>13</v>
      </c>
      <c r="F9254" t="s">
        <v>13</v>
      </c>
      <c r="G9254" t="s">
        <v>9999</v>
      </c>
      <c r="H9254" s="2">
        <v>44923.689474039355</v>
      </c>
      <c r="I9254" t="s">
        <v>791</v>
      </c>
      <c r="J9254" s="2">
        <v>44923.689474039355</v>
      </c>
      <c r="K9254" t="s">
        <v>791</v>
      </c>
      <c r="L9254" t="str">
        <f>VLOOKUP(C9254,ACCOUNT_MAPPING!A:C,3,FALSE)</f>
        <v>Landscaping</v>
      </c>
    </row>
    <row r="9255" spans="1:12" hidden="1">
      <c r="A9255">
        <v>9477</v>
      </c>
      <c r="B9255" t="s">
        <v>1217</v>
      </c>
      <c r="C9255">
        <v>50905006</v>
      </c>
      <c r="D9255" t="s">
        <v>17</v>
      </c>
      <c r="E9255" t="s">
        <v>13</v>
      </c>
      <c r="F9255" t="s">
        <v>13</v>
      </c>
      <c r="G9255" t="s">
        <v>10000</v>
      </c>
      <c r="H9255" s="2">
        <v>44923.626701851848</v>
      </c>
      <c r="I9255" t="s">
        <v>25</v>
      </c>
      <c r="J9255" s="2">
        <v>44923.626701851848</v>
      </c>
      <c r="K9255" t="s">
        <v>25</v>
      </c>
      <c r="L9255" t="str">
        <f>VLOOKUP(C9255,ACCOUNT_MAPPING!A:C,3,FALSE)</f>
        <v>Landscaping</v>
      </c>
    </row>
    <row r="9256" spans="1:12" hidden="1">
      <c r="A9256">
        <v>9478</v>
      </c>
      <c r="B9256" t="s">
        <v>1197</v>
      </c>
      <c r="C9256">
        <v>50905006</v>
      </c>
      <c r="D9256" t="s">
        <v>17</v>
      </c>
      <c r="E9256" t="s">
        <v>13</v>
      </c>
      <c r="F9256" t="s">
        <v>13</v>
      </c>
      <c r="G9256" t="s">
        <v>10001</v>
      </c>
      <c r="H9256" s="2">
        <v>44923.638040162034</v>
      </c>
      <c r="I9256" t="s">
        <v>25</v>
      </c>
      <c r="J9256" s="2">
        <v>44923.638040162034</v>
      </c>
      <c r="K9256" t="s">
        <v>25</v>
      </c>
      <c r="L9256" t="str">
        <f>VLOOKUP(C9256,ACCOUNT_MAPPING!A:C,3,FALSE)</f>
        <v>Landscaping</v>
      </c>
    </row>
    <row r="9257" spans="1:12" hidden="1">
      <c r="A9257">
        <v>9480</v>
      </c>
      <c r="B9257" t="s">
        <v>1202</v>
      </c>
      <c r="C9257">
        <v>50905006</v>
      </c>
      <c r="D9257" t="s">
        <v>17</v>
      </c>
      <c r="E9257" t="s">
        <v>13</v>
      </c>
      <c r="F9257" t="s">
        <v>13</v>
      </c>
      <c r="G9257" t="s">
        <v>10002</v>
      </c>
      <c r="H9257" s="2">
        <v>44923.651795335645</v>
      </c>
      <c r="I9257" t="s">
        <v>791</v>
      </c>
      <c r="J9257" s="2">
        <v>44923.651795335645</v>
      </c>
      <c r="K9257" t="s">
        <v>791</v>
      </c>
      <c r="L9257" t="str">
        <f>VLOOKUP(C9257,ACCOUNT_MAPPING!A:C,3,FALSE)</f>
        <v>Landscaping</v>
      </c>
    </row>
    <row r="9258" spans="1:12" hidden="1">
      <c r="A9258">
        <v>9469</v>
      </c>
      <c r="B9258" t="s">
        <v>780</v>
      </c>
      <c r="C9258">
        <v>50905006</v>
      </c>
      <c r="D9258" t="s">
        <v>63</v>
      </c>
      <c r="E9258" t="s">
        <v>13</v>
      </c>
      <c r="F9258" t="s">
        <v>13</v>
      </c>
      <c r="G9258" t="s">
        <v>10003</v>
      </c>
      <c r="H9258" s="2">
        <v>44873.744815243059</v>
      </c>
      <c r="I9258" t="s">
        <v>774</v>
      </c>
      <c r="J9258" s="2">
        <v>44873.744815243059</v>
      </c>
      <c r="K9258" t="s">
        <v>774</v>
      </c>
      <c r="L9258" t="str">
        <f>VLOOKUP(C9258,ACCOUNT_MAPPING!A:C,3,FALSE)</f>
        <v>Landscaping</v>
      </c>
    </row>
    <row r="9259" spans="1:12" hidden="1">
      <c r="A9259">
        <v>9226</v>
      </c>
      <c r="B9259" t="s">
        <v>1752</v>
      </c>
      <c r="C9259">
        <v>50905006</v>
      </c>
      <c r="D9259" t="s">
        <v>17</v>
      </c>
      <c r="E9259" t="s">
        <v>13</v>
      </c>
      <c r="F9259" t="s">
        <v>13</v>
      </c>
      <c r="G9259" t="s">
        <v>10004</v>
      </c>
      <c r="H9259" s="2">
        <v>44924.529738738427</v>
      </c>
      <c r="I9259" t="s">
        <v>265</v>
      </c>
      <c r="J9259" s="2">
        <v>44924.529738738427</v>
      </c>
      <c r="K9259" t="s">
        <v>265</v>
      </c>
      <c r="L9259" t="str">
        <f>VLOOKUP(C9259,ACCOUNT_MAPPING!A:C,3,FALSE)</f>
        <v>Landscaping</v>
      </c>
    </row>
    <row r="9260" spans="1:12" hidden="1">
      <c r="A9260">
        <v>9517</v>
      </c>
      <c r="B9260" t="s">
        <v>3846</v>
      </c>
      <c r="C9260">
        <v>50905006</v>
      </c>
      <c r="D9260" t="s">
        <v>17</v>
      </c>
      <c r="E9260" t="s">
        <v>13</v>
      </c>
      <c r="F9260" t="s">
        <v>13</v>
      </c>
      <c r="G9260" t="s">
        <v>10002</v>
      </c>
      <c r="H9260" s="2">
        <v>44923.586751585652</v>
      </c>
      <c r="I9260" t="s">
        <v>791</v>
      </c>
      <c r="J9260" s="2">
        <v>44923.586751585652</v>
      </c>
      <c r="K9260" t="s">
        <v>791</v>
      </c>
      <c r="L9260" t="str">
        <f>VLOOKUP(C9260,ACCOUNT_MAPPING!A:C,3,FALSE)</f>
        <v>Landscaping</v>
      </c>
    </row>
    <row r="9261" spans="1:12" hidden="1">
      <c r="A9261">
        <v>9520</v>
      </c>
      <c r="B9261" t="s">
        <v>10005</v>
      </c>
      <c r="C9261">
        <v>50905006</v>
      </c>
      <c r="D9261" t="s">
        <v>17</v>
      </c>
      <c r="E9261" t="s">
        <v>13</v>
      </c>
      <c r="F9261" t="s">
        <v>13</v>
      </c>
      <c r="G9261" t="s">
        <v>10006</v>
      </c>
      <c r="H9261" s="2">
        <v>44923.583165821758</v>
      </c>
      <c r="I9261" t="s">
        <v>25</v>
      </c>
      <c r="J9261" s="2">
        <v>44923.583165821758</v>
      </c>
      <c r="K9261" t="s">
        <v>25</v>
      </c>
      <c r="L9261" t="str">
        <f>VLOOKUP(C9261,ACCOUNT_MAPPING!A:C,3,FALSE)</f>
        <v>Landscaping</v>
      </c>
    </row>
    <row r="9262" spans="1:12" hidden="1">
      <c r="A9262">
        <v>9227</v>
      </c>
      <c r="B9262" t="s">
        <v>2468</v>
      </c>
      <c r="C9262">
        <v>50905006</v>
      </c>
      <c r="D9262" t="s">
        <v>17</v>
      </c>
      <c r="E9262" t="s">
        <v>13</v>
      </c>
      <c r="F9262" t="s">
        <v>13</v>
      </c>
      <c r="G9262" t="s">
        <v>10007</v>
      </c>
      <c r="H9262" s="2">
        <v>44924.538134456016</v>
      </c>
      <c r="I9262" t="s">
        <v>265</v>
      </c>
      <c r="J9262" s="2">
        <v>44924.538134456016</v>
      </c>
      <c r="K9262" t="s">
        <v>265</v>
      </c>
      <c r="L9262" t="str">
        <f>VLOOKUP(C9262,ACCOUNT_MAPPING!A:C,3,FALSE)</f>
        <v>Landscaping</v>
      </c>
    </row>
    <row r="9263" spans="1:12" hidden="1">
      <c r="A9263">
        <v>9232</v>
      </c>
      <c r="B9263" t="s">
        <v>2470</v>
      </c>
      <c r="C9263">
        <v>50905006</v>
      </c>
      <c r="D9263" t="s">
        <v>12</v>
      </c>
      <c r="E9263" t="s">
        <v>13</v>
      </c>
      <c r="F9263" t="s">
        <v>13</v>
      </c>
      <c r="G9263" t="s">
        <v>10008</v>
      </c>
      <c r="H9263" s="2">
        <v>45009.543284108797</v>
      </c>
      <c r="I9263" t="s">
        <v>909</v>
      </c>
      <c r="J9263" s="2">
        <v>45009.543284108797</v>
      </c>
      <c r="K9263" t="s">
        <v>909</v>
      </c>
      <c r="L9263" t="str">
        <f>VLOOKUP(C9263,ACCOUNT_MAPPING!A:C,3,FALSE)</f>
        <v>Landscaping</v>
      </c>
    </row>
    <row r="9264" spans="1:12" hidden="1">
      <c r="A9264">
        <v>9511</v>
      </c>
      <c r="B9264" t="s">
        <v>799</v>
      </c>
      <c r="C9264">
        <v>50905006</v>
      </c>
      <c r="D9264" t="s">
        <v>17</v>
      </c>
      <c r="E9264" t="s">
        <v>13</v>
      </c>
      <c r="F9264" t="s">
        <v>13</v>
      </c>
      <c r="G9264" t="s">
        <v>10009</v>
      </c>
      <c r="H9264" s="2">
        <v>44923.616750231478</v>
      </c>
      <c r="I9264" t="s">
        <v>791</v>
      </c>
      <c r="J9264" s="2">
        <v>44923.616750231478</v>
      </c>
      <c r="K9264" t="s">
        <v>791</v>
      </c>
      <c r="L9264" t="str">
        <f>VLOOKUP(C9264,ACCOUNT_MAPPING!A:C,3,FALSE)</f>
        <v>Landscaping</v>
      </c>
    </row>
    <row r="9265" spans="1:12" hidden="1">
      <c r="A9265">
        <v>9490</v>
      </c>
      <c r="B9265" t="s">
        <v>10010</v>
      </c>
      <c r="C9265">
        <v>50905006</v>
      </c>
      <c r="D9265" t="s">
        <v>17</v>
      </c>
      <c r="E9265" t="s">
        <v>13</v>
      </c>
      <c r="F9265" t="s">
        <v>13</v>
      </c>
      <c r="G9265" t="s">
        <v>10011</v>
      </c>
      <c r="H9265" s="2">
        <v>44923.628479976855</v>
      </c>
      <c r="I9265" t="s">
        <v>791</v>
      </c>
      <c r="J9265" s="2">
        <v>44923.628479976855</v>
      </c>
      <c r="K9265" t="s">
        <v>791</v>
      </c>
      <c r="L9265" t="str">
        <f>VLOOKUP(C9265,ACCOUNT_MAPPING!A:C,3,FALSE)</f>
        <v>Landscaping</v>
      </c>
    </row>
    <row r="9266" spans="1:12" hidden="1">
      <c r="A9266">
        <v>9494</v>
      </c>
      <c r="B9266" t="s">
        <v>1220</v>
      </c>
      <c r="C9266">
        <v>50905006</v>
      </c>
      <c r="D9266" t="s">
        <v>17</v>
      </c>
      <c r="E9266" t="s">
        <v>13</v>
      </c>
      <c r="F9266" t="s">
        <v>13</v>
      </c>
      <c r="G9266" t="s">
        <v>10012</v>
      </c>
      <c r="H9266" s="2">
        <v>44923.641411342593</v>
      </c>
      <c r="I9266" t="s">
        <v>25</v>
      </c>
      <c r="J9266" s="2">
        <v>44923.641411342593</v>
      </c>
      <c r="K9266" t="s">
        <v>25</v>
      </c>
      <c r="L9266" t="str">
        <f>VLOOKUP(C9266,ACCOUNT_MAPPING!A:C,3,FALSE)</f>
        <v>Landscaping</v>
      </c>
    </row>
    <row r="9267" spans="1:12" hidden="1">
      <c r="A9267">
        <v>9500</v>
      </c>
      <c r="B9267" t="s">
        <v>10013</v>
      </c>
      <c r="C9267">
        <v>50905006</v>
      </c>
      <c r="D9267" t="s">
        <v>17</v>
      </c>
      <c r="E9267" t="s">
        <v>13</v>
      </c>
      <c r="F9267" t="s">
        <v>13</v>
      </c>
      <c r="G9267" t="s">
        <v>10014</v>
      </c>
      <c r="H9267" s="2">
        <v>44923.658609062499</v>
      </c>
      <c r="I9267" t="s">
        <v>791</v>
      </c>
      <c r="J9267" s="2">
        <v>44923.658609062499</v>
      </c>
      <c r="K9267" t="s">
        <v>791</v>
      </c>
      <c r="L9267" t="str">
        <f>VLOOKUP(C9267,ACCOUNT_MAPPING!A:C,3,FALSE)</f>
        <v>Landscaping</v>
      </c>
    </row>
    <row r="9268" spans="1:12" hidden="1">
      <c r="A9268">
        <v>9503</v>
      </c>
      <c r="B9268" t="s">
        <v>1205</v>
      </c>
      <c r="C9268">
        <v>50905006</v>
      </c>
      <c r="D9268" t="s">
        <v>17</v>
      </c>
      <c r="E9268" t="s">
        <v>13</v>
      </c>
      <c r="F9268" t="s">
        <v>13</v>
      </c>
      <c r="G9268" t="s">
        <v>10015</v>
      </c>
      <c r="H9268" s="2">
        <v>44923.486705208335</v>
      </c>
      <c r="I9268" t="s">
        <v>791</v>
      </c>
      <c r="J9268" s="2">
        <v>44923.486705208335</v>
      </c>
      <c r="K9268" t="s">
        <v>791</v>
      </c>
      <c r="L9268" t="str">
        <f>VLOOKUP(C9268,ACCOUNT_MAPPING!A:C,3,FALSE)</f>
        <v>Landscaping</v>
      </c>
    </row>
    <row r="9269" spans="1:12" hidden="1">
      <c r="A9269">
        <v>9504</v>
      </c>
      <c r="B9269" t="s">
        <v>820</v>
      </c>
      <c r="C9269">
        <v>50905006</v>
      </c>
      <c r="D9269" t="s">
        <v>17</v>
      </c>
      <c r="E9269" t="s">
        <v>13</v>
      </c>
      <c r="F9269" t="s">
        <v>13</v>
      </c>
      <c r="G9269" t="s">
        <v>10016</v>
      </c>
      <c r="H9269" s="2">
        <v>44923.497772569448</v>
      </c>
      <c r="I9269" t="s">
        <v>25</v>
      </c>
      <c r="J9269" s="2">
        <v>44923.497772569448</v>
      </c>
      <c r="K9269" t="s">
        <v>25</v>
      </c>
      <c r="L9269" t="str">
        <f>VLOOKUP(C9269,ACCOUNT_MAPPING!A:C,3,FALSE)</f>
        <v>Landscaping</v>
      </c>
    </row>
    <row r="9270" spans="1:12" hidden="1">
      <c r="A9270">
        <v>9703</v>
      </c>
      <c r="B9270" t="s">
        <v>77</v>
      </c>
      <c r="C9270">
        <v>50905006</v>
      </c>
      <c r="D9270" t="s">
        <v>12</v>
      </c>
      <c r="E9270" t="s">
        <v>13</v>
      </c>
      <c r="F9270" t="s">
        <v>13</v>
      </c>
      <c r="G9270" t="s">
        <v>10017</v>
      </c>
      <c r="H9270" s="2">
        <v>45015.706430752318</v>
      </c>
      <c r="I9270" t="s">
        <v>79</v>
      </c>
      <c r="J9270" s="2">
        <v>45015.706430752318</v>
      </c>
      <c r="K9270" t="s">
        <v>79</v>
      </c>
      <c r="L9270" t="str">
        <f>VLOOKUP(C9270,ACCOUNT_MAPPING!A:C,3,FALSE)</f>
        <v>Landscaping</v>
      </c>
    </row>
    <row r="9271" spans="1:12" hidden="1">
      <c r="A9271">
        <v>9705</v>
      </c>
      <c r="B9271" t="s">
        <v>80</v>
      </c>
      <c r="C9271">
        <v>50905006</v>
      </c>
      <c r="D9271" t="s">
        <v>17</v>
      </c>
      <c r="E9271" t="s">
        <v>13</v>
      </c>
      <c r="F9271" t="s">
        <v>13</v>
      </c>
      <c r="G9271" t="s">
        <v>9788</v>
      </c>
      <c r="H9271" s="2">
        <v>44924.452678935188</v>
      </c>
      <c r="I9271" t="s">
        <v>34</v>
      </c>
      <c r="J9271" s="2">
        <v>44924.452678935188</v>
      </c>
      <c r="K9271" t="s">
        <v>34</v>
      </c>
      <c r="L9271" t="str">
        <f>VLOOKUP(C9271,ACCOUNT_MAPPING!A:C,3,FALSE)</f>
        <v>Landscaping</v>
      </c>
    </row>
    <row r="9272" spans="1:12" hidden="1">
      <c r="A9272">
        <v>10518</v>
      </c>
      <c r="B9272" t="s">
        <v>2487</v>
      </c>
      <c r="C9272">
        <v>50905006</v>
      </c>
      <c r="D9272" t="s">
        <v>17</v>
      </c>
      <c r="E9272" t="s">
        <v>13</v>
      </c>
      <c r="F9272" t="s">
        <v>13</v>
      </c>
      <c r="G9272" t="s">
        <v>10018</v>
      </c>
      <c r="H9272" s="2">
        <v>44923.568806249998</v>
      </c>
      <c r="I9272" t="s">
        <v>817</v>
      </c>
      <c r="J9272" s="2">
        <v>44923.568806249998</v>
      </c>
      <c r="K9272" t="s">
        <v>817</v>
      </c>
      <c r="L9272" t="str">
        <f>VLOOKUP(C9272,ACCOUNT_MAPPING!A:C,3,FALSE)</f>
        <v>Landscaping</v>
      </c>
    </row>
    <row r="9273" spans="1:12" hidden="1">
      <c r="A9273">
        <v>10528</v>
      </c>
      <c r="B9273" t="s">
        <v>831</v>
      </c>
      <c r="C9273">
        <v>50905006</v>
      </c>
      <c r="D9273" t="s">
        <v>17</v>
      </c>
      <c r="E9273" t="s">
        <v>13</v>
      </c>
      <c r="F9273" t="s">
        <v>13</v>
      </c>
      <c r="G9273" t="s">
        <v>10019</v>
      </c>
      <c r="H9273" s="2">
        <v>44924.497181747683</v>
      </c>
      <c r="I9273" t="s">
        <v>598</v>
      </c>
      <c r="J9273" s="2">
        <v>44924.497181747683</v>
      </c>
      <c r="K9273" t="s">
        <v>598</v>
      </c>
      <c r="L9273" t="str">
        <f>VLOOKUP(C9273,ACCOUNT_MAPPING!A:C,3,FALSE)</f>
        <v>Landscaping</v>
      </c>
    </row>
    <row r="9274" spans="1:12" hidden="1">
      <c r="A9274">
        <v>9392</v>
      </c>
      <c r="B9274" t="s">
        <v>2435</v>
      </c>
      <c r="C9274">
        <v>50905006</v>
      </c>
      <c r="D9274" t="s">
        <v>17</v>
      </c>
      <c r="E9274" t="s">
        <v>13</v>
      </c>
      <c r="F9274" t="s">
        <v>13</v>
      </c>
      <c r="G9274" t="s">
        <v>9988</v>
      </c>
      <c r="H9274" s="2">
        <v>44928.068991469911</v>
      </c>
      <c r="I9274" t="s">
        <v>577</v>
      </c>
      <c r="J9274" s="2">
        <v>44928.068991469911</v>
      </c>
      <c r="K9274" t="s">
        <v>577</v>
      </c>
      <c r="L9274" t="str">
        <f>VLOOKUP(C9274,ACCOUNT_MAPPING!A:C,3,FALSE)</f>
        <v>Landscaping</v>
      </c>
    </row>
    <row r="9275" spans="1:12" hidden="1">
      <c r="A9275">
        <v>9514</v>
      </c>
      <c r="B9275" t="s">
        <v>1224</v>
      </c>
      <c r="C9275">
        <v>50905006</v>
      </c>
      <c r="D9275" t="s">
        <v>17</v>
      </c>
      <c r="E9275" t="s">
        <v>13</v>
      </c>
      <c r="F9275" t="s">
        <v>13</v>
      </c>
      <c r="G9275" t="s">
        <v>10020</v>
      </c>
      <c r="H9275" s="2">
        <v>44923.625251504629</v>
      </c>
      <c r="I9275" t="s">
        <v>791</v>
      </c>
      <c r="J9275" s="2">
        <v>44923.625251504629</v>
      </c>
      <c r="K9275" t="s">
        <v>791</v>
      </c>
      <c r="L9275" t="str">
        <f>VLOOKUP(C9275,ACCOUNT_MAPPING!A:C,3,FALSE)</f>
        <v>Landscaping</v>
      </c>
    </row>
    <row r="9276" spans="1:12" hidden="1">
      <c r="A9276">
        <v>9516</v>
      </c>
      <c r="B9276" t="s">
        <v>1212</v>
      </c>
      <c r="C9276">
        <v>50905006</v>
      </c>
      <c r="D9276" t="s">
        <v>17</v>
      </c>
      <c r="E9276" t="s">
        <v>13</v>
      </c>
      <c r="F9276" t="s">
        <v>13</v>
      </c>
      <c r="G9276" t="s">
        <v>10021</v>
      </c>
      <c r="H9276" s="2">
        <v>44923.504061574073</v>
      </c>
      <c r="I9276" t="s">
        <v>25</v>
      </c>
      <c r="J9276" s="2">
        <v>44923.504061574073</v>
      </c>
      <c r="K9276" t="s">
        <v>25</v>
      </c>
      <c r="L9276" t="str">
        <f>VLOOKUP(C9276,ACCOUNT_MAPPING!A:C,3,FALSE)</f>
        <v>Landscaping</v>
      </c>
    </row>
    <row r="9277" spans="1:12" hidden="1">
      <c r="A9277">
        <v>9519</v>
      </c>
      <c r="B9277" t="s">
        <v>8414</v>
      </c>
      <c r="C9277">
        <v>50905006</v>
      </c>
      <c r="D9277" t="s">
        <v>17</v>
      </c>
      <c r="E9277" t="s">
        <v>13</v>
      </c>
      <c r="F9277" t="s">
        <v>13</v>
      </c>
      <c r="G9277" t="s">
        <v>10022</v>
      </c>
      <c r="H9277" s="2">
        <v>44923.619029016205</v>
      </c>
      <c r="I9277" t="s">
        <v>25</v>
      </c>
      <c r="J9277" s="2">
        <v>44923.619029016205</v>
      </c>
      <c r="K9277" t="s">
        <v>25</v>
      </c>
      <c r="L9277" t="str">
        <f>VLOOKUP(C9277,ACCOUNT_MAPPING!A:C,3,FALSE)</f>
        <v>Landscaping</v>
      </c>
    </row>
    <row r="9278" spans="1:12" hidden="1">
      <c r="A9278">
        <v>10529</v>
      </c>
      <c r="B9278" t="s">
        <v>7863</v>
      </c>
      <c r="C9278">
        <v>50905006</v>
      </c>
      <c r="D9278" t="s">
        <v>63</v>
      </c>
      <c r="E9278" t="s">
        <v>13</v>
      </c>
      <c r="F9278" t="s">
        <v>13</v>
      </c>
      <c r="G9278" t="s">
        <v>10023</v>
      </c>
      <c r="H9278" s="2">
        <v>44876.406142557869</v>
      </c>
      <c r="I9278" t="s">
        <v>354</v>
      </c>
      <c r="J9278" s="2">
        <v>44876.406142557869</v>
      </c>
      <c r="K9278" t="s">
        <v>354</v>
      </c>
      <c r="L9278" t="str">
        <f>VLOOKUP(C9278,ACCOUNT_MAPPING!A:C,3,FALSE)</f>
        <v>Landscaping</v>
      </c>
    </row>
    <row r="9279" spans="1:12" hidden="1">
      <c r="A9279">
        <v>10530</v>
      </c>
      <c r="B9279" t="s">
        <v>7877</v>
      </c>
      <c r="C9279">
        <v>50905006</v>
      </c>
      <c r="D9279" t="s">
        <v>17</v>
      </c>
      <c r="E9279" t="s">
        <v>13</v>
      </c>
      <c r="F9279" t="s">
        <v>13</v>
      </c>
      <c r="G9279" t="s">
        <v>10024</v>
      </c>
      <c r="H9279" s="2">
        <v>44923.650509027779</v>
      </c>
      <c r="I9279" t="s">
        <v>354</v>
      </c>
      <c r="J9279" s="2">
        <v>44923.650509027779</v>
      </c>
      <c r="K9279" t="s">
        <v>354</v>
      </c>
      <c r="L9279" t="str">
        <f>VLOOKUP(C9279,ACCOUNT_MAPPING!A:C,3,FALSE)</f>
        <v>Landscaping</v>
      </c>
    </row>
    <row r="9280" spans="1:12" hidden="1">
      <c r="A9280">
        <v>10531</v>
      </c>
      <c r="B9280" t="s">
        <v>3302</v>
      </c>
      <c r="C9280">
        <v>50905006</v>
      </c>
      <c r="D9280" t="s">
        <v>63</v>
      </c>
      <c r="E9280" t="s">
        <v>13</v>
      </c>
      <c r="F9280" t="s">
        <v>13</v>
      </c>
      <c r="G9280" t="s">
        <v>10025</v>
      </c>
      <c r="H9280" s="2">
        <v>44876.452464386573</v>
      </c>
      <c r="I9280" t="s">
        <v>354</v>
      </c>
      <c r="J9280" s="2">
        <v>44876.452464386573</v>
      </c>
      <c r="K9280" t="s">
        <v>354</v>
      </c>
      <c r="L9280" t="str">
        <f>VLOOKUP(C9280,ACCOUNT_MAPPING!A:C,3,FALSE)</f>
        <v>Landscaping</v>
      </c>
    </row>
    <row r="9281" spans="1:12" hidden="1">
      <c r="A9281">
        <v>10541</v>
      </c>
      <c r="B9281" t="s">
        <v>1415</v>
      </c>
      <c r="C9281">
        <v>50905006</v>
      </c>
      <c r="D9281" t="s">
        <v>17</v>
      </c>
      <c r="E9281" t="s">
        <v>13</v>
      </c>
      <c r="F9281" t="s">
        <v>13</v>
      </c>
      <c r="G9281" t="s">
        <v>10026</v>
      </c>
      <c r="H9281" s="2">
        <v>44917.467799502316</v>
      </c>
      <c r="I9281" t="s">
        <v>673</v>
      </c>
      <c r="J9281" s="2">
        <v>44917.467799502316</v>
      </c>
      <c r="K9281" t="s">
        <v>673</v>
      </c>
      <c r="L9281" t="str">
        <f>VLOOKUP(C9281,ACCOUNT_MAPPING!A:C,3,FALSE)</f>
        <v>Landscaping</v>
      </c>
    </row>
    <row r="9282" spans="1:12" hidden="1">
      <c r="A9282">
        <v>9529</v>
      </c>
      <c r="B9282" t="s">
        <v>10027</v>
      </c>
      <c r="C9282">
        <v>50905006</v>
      </c>
      <c r="D9282" t="s">
        <v>17</v>
      </c>
      <c r="E9282" t="s">
        <v>13</v>
      </c>
      <c r="F9282" t="s">
        <v>13</v>
      </c>
      <c r="G9282" t="s">
        <v>10028</v>
      </c>
      <c r="H9282" s="2">
        <v>44923.5654272338</v>
      </c>
      <c r="I9282" t="s">
        <v>791</v>
      </c>
      <c r="J9282" s="2">
        <v>44923.5654272338</v>
      </c>
      <c r="K9282" t="s">
        <v>791</v>
      </c>
      <c r="L9282" t="str">
        <f>VLOOKUP(C9282,ACCOUNT_MAPPING!A:C,3,FALSE)</f>
        <v>Landscaping</v>
      </c>
    </row>
    <row r="9283" spans="1:12" hidden="1">
      <c r="A9283">
        <v>9526</v>
      </c>
      <c r="B9283" t="s">
        <v>1207</v>
      </c>
      <c r="C9283">
        <v>50905006</v>
      </c>
      <c r="D9283" t="s">
        <v>17</v>
      </c>
      <c r="E9283" t="s">
        <v>13</v>
      </c>
      <c r="F9283" t="s">
        <v>13</v>
      </c>
      <c r="G9283" t="s">
        <v>10002</v>
      </c>
      <c r="H9283" s="2">
        <v>44923.601776469906</v>
      </c>
      <c r="I9283" t="s">
        <v>791</v>
      </c>
      <c r="J9283" s="2">
        <v>44923.601776469906</v>
      </c>
      <c r="K9283" t="s">
        <v>791</v>
      </c>
      <c r="L9283" t="str">
        <f>VLOOKUP(C9283,ACCOUNT_MAPPING!A:C,3,FALSE)</f>
        <v>Landscaping</v>
      </c>
    </row>
    <row r="9284" spans="1:12" hidden="1">
      <c r="A9284">
        <v>9623</v>
      </c>
      <c r="B9284" t="s">
        <v>7871</v>
      </c>
      <c r="C9284">
        <v>50905006</v>
      </c>
      <c r="D9284" t="s">
        <v>63</v>
      </c>
      <c r="E9284" t="s">
        <v>13</v>
      </c>
      <c r="F9284" t="s">
        <v>13</v>
      </c>
      <c r="G9284" t="s">
        <v>10029</v>
      </c>
      <c r="H9284" s="2">
        <v>44869.539700694448</v>
      </c>
      <c r="I9284" t="s">
        <v>65</v>
      </c>
      <c r="J9284" s="2">
        <v>44869.539700694448</v>
      </c>
      <c r="K9284" t="s">
        <v>65</v>
      </c>
      <c r="L9284" t="str">
        <f>VLOOKUP(C9284,ACCOUNT_MAPPING!A:C,3,FALSE)</f>
        <v>Landscaping</v>
      </c>
    </row>
    <row r="9285" spans="1:12" hidden="1">
      <c r="A9285">
        <v>9688</v>
      </c>
      <c r="B9285" t="s">
        <v>3847</v>
      </c>
      <c r="C9285">
        <v>50905006</v>
      </c>
      <c r="D9285" t="s">
        <v>63</v>
      </c>
      <c r="E9285" t="s">
        <v>13</v>
      </c>
      <c r="F9285" t="s">
        <v>13</v>
      </c>
      <c r="G9285" t="s">
        <v>10030</v>
      </c>
      <c r="H9285" s="2">
        <v>44874.613422569448</v>
      </c>
      <c r="I9285" t="s">
        <v>497</v>
      </c>
      <c r="J9285" s="2">
        <v>44874.613422569448</v>
      </c>
      <c r="K9285" t="s">
        <v>497</v>
      </c>
      <c r="L9285" t="str">
        <f>VLOOKUP(C9285,ACCOUNT_MAPPING!A:C,3,FALSE)</f>
        <v>Landscaping</v>
      </c>
    </row>
    <row r="9286" spans="1:12" hidden="1">
      <c r="A9286">
        <v>9699</v>
      </c>
      <c r="B9286" t="s">
        <v>797</v>
      </c>
      <c r="C9286">
        <v>50905006</v>
      </c>
      <c r="D9286" t="s">
        <v>12</v>
      </c>
      <c r="E9286" t="s">
        <v>13</v>
      </c>
      <c r="F9286" t="s">
        <v>13</v>
      </c>
      <c r="G9286" t="s">
        <v>10031</v>
      </c>
      <c r="H9286" s="2">
        <v>45015.728189583337</v>
      </c>
      <c r="I9286" t="s">
        <v>79</v>
      </c>
      <c r="J9286" s="2">
        <v>45015.728189583337</v>
      </c>
      <c r="K9286" t="s">
        <v>79</v>
      </c>
      <c r="L9286" t="str">
        <f>VLOOKUP(C9286,ACCOUNT_MAPPING!A:C,3,FALSE)</f>
        <v>Landscaping</v>
      </c>
    </row>
    <row r="9287" spans="1:12" hidden="1">
      <c r="A9287">
        <v>10513</v>
      </c>
      <c r="B9287" t="s">
        <v>7139</v>
      </c>
      <c r="C9287">
        <v>50905006</v>
      </c>
      <c r="D9287" t="s">
        <v>12</v>
      </c>
      <c r="E9287" t="s">
        <v>13</v>
      </c>
      <c r="F9287" t="s">
        <v>13</v>
      </c>
      <c r="G9287" t="s">
        <v>10032</v>
      </c>
      <c r="H9287" s="2">
        <v>45020.588151539348</v>
      </c>
      <c r="I9287" t="s">
        <v>230</v>
      </c>
      <c r="J9287" s="2">
        <v>45020.588151539348</v>
      </c>
      <c r="K9287" t="s">
        <v>230</v>
      </c>
      <c r="L9287" t="str">
        <f>VLOOKUP(C9287,ACCOUNT_MAPPING!A:C,3,FALSE)</f>
        <v>Landscaping</v>
      </c>
    </row>
    <row r="9288" spans="1:12" hidden="1">
      <c r="A9288">
        <v>10506</v>
      </c>
      <c r="B9288" t="s">
        <v>4613</v>
      </c>
      <c r="C9288">
        <v>50905006</v>
      </c>
      <c r="D9288" t="s">
        <v>12</v>
      </c>
      <c r="E9288" t="s">
        <v>13</v>
      </c>
      <c r="F9288" t="s">
        <v>13</v>
      </c>
      <c r="G9288" t="s">
        <v>10033</v>
      </c>
      <c r="H9288" s="2">
        <v>45020.60140482639</v>
      </c>
      <c r="I9288" t="s">
        <v>230</v>
      </c>
      <c r="J9288" s="2">
        <v>45020.60140482639</v>
      </c>
      <c r="K9288" t="s">
        <v>230</v>
      </c>
      <c r="L9288" t="str">
        <f>VLOOKUP(C9288,ACCOUNT_MAPPING!A:C,3,FALSE)</f>
        <v>Landscaping</v>
      </c>
    </row>
    <row r="9289" spans="1:12" hidden="1">
      <c r="A9289">
        <v>10507</v>
      </c>
      <c r="B9289" t="s">
        <v>4615</v>
      </c>
      <c r="C9289">
        <v>50905006</v>
      </c>
      <c r="D9289" t="s">
        <v>12</v>
      </c>
      <c r="E9289" t="s">
        <v>13</v>
      </c>
      <c r="F9289" t="s">
        <v>13</v>
      </c>
      <c r="G9289" t="s">
        <v>10034</v>
      </c>
      <c r="H9289" s="2">
        <v>45020.593589467593</v>
      </c>
      <c r="I9289" t="s">
        <v>230</v>
      </c>
      <c r="J9289" s="2">
        <v>45020.593589467593</v>
      </c>
      <c r="K9289" t="s">
        <v>230</v>
      </c>
      <c r="L9289" t="str">
        <f>VLOOKUP(C9289,ACCOUNT_MAPPING!A:C,3,FALSE)</f>
        <v>Landscaping</v>
      </c>
    </row>
    <row r="9290" spans="1:12" hidden="1">
      <c r="A9290">
        <v>10508</v>
      </c>
      <c r="B9290" t="s">
        <v>3276</v>
      </c>
      <c r="C9290">
        <v>50905006</v>
      </c>
      <c r="D9290" t="s">
        <v>17</v>
      </c>
      <c r="E9290" t="s">
        <v>13</v>
      </c>
      <c r="F9290" t="s">
        <v>13</v>
      </c>
      <c r="G9290" t="s">
        <v>10018</v>
      </c>
      <c r="H9290" s="2">
        <v>44924.608123148151</v>
      </c>
      <c r="I9290" t="s">
        <v>817</v>
      </c>
      <c r="J9290" s="2">
        <v>44924.608123148151</v>
      </c>
      <c r="K9290" t="s">
        <v>817</v>
      </c>
      <c r="L9290" t="str">
        <f>VLOOKUP(C9290,ACCOUNT_MAPPING!A:C,3,FALSE)</f>
        <v>Landscaping</v>
      </c>
    </row>
    <row r="9291" spans="1:12" hidden="1">
      <c r="A9291">
        <v>10547</v>
      </c>
      <c r="B9291" t="s">
        <v>839</v>
      </c>
      <c r="C9291">
        <v>50905006</v>
      </c>
      <c r="D9291" t="s">
        <v>17</v>
      </c>
      <c r="E9291" t="s">
        <v>13</v>
      </c>
      <c r="F9291" t="s">
        <v>13</v>
      </c>
      <c r="G9291" t="s">
        <v>10035</v>
      </c>
      <c r="H9291" s="2">
        <v>44917.552930752317</v>
      </c>
      <c r="I9291" t="s">
        <v>673</v>
      </c>
      <c r="J9291" s="2">
        <v>44917.552930752317</v>
      </c>
      <c r="K9291" t="s">
        <v>673</v>
      </c>
      <c r="L9291" t="str">
        <f>VLOOKUP(C9291,ACCOUNT_MAPPING!A:C,3,FALSE)</f>
        <v>Landscaping</v>
      </c>
    </row>
    <row r="9292" spans="1:12" hidden="1">
      <c r="A9292">
        <v>10554</v>
      </c>
      <c r="B9292" t="s">
        <v>1769</v>
      </c>
      <c r="C9292">
        <v>50905006</v>
      </c>
      <c r="D9292" t="s">
        <v>17</v>
      </c>
      <c r="E9292" t="s">
        <v>13</v>
      </c>
      <c r="F9292" t="s">
        <v>13</v>
      </c>
      <c r="G9292" t="s">
        <v>10036</v>
      </c>
      <c r="H9292" s="2">
        <v>44924.540193865738</v>
      </c>
      <c r="I9292" t="s">
        <v>1419</v>
      </c>
      <c r="J9292" s="2">
        <v>44924.540193865738</v>
      </c>
      <c r="K9292" t="s">
        <v>1419</v>
      </c>
      <c r="L9292" t="str">
        <f>VLOOKUP(C9292,ACCOUNT_MAPPING!A:C,3,FALSE)</f>
        <v>Landscaping</v>
      </c>
    </row>
    <row r="9293" spans="1:12" hidden="1">
      <c r="A9293">
        <v>10523</v>
      </c>
      <c r="B9293" t="s">
        <v>813</v>
      </c>
      <c r="C9293">
        <v>50905006</v>
      </c>
      <c r="D9293" t="s">
        <v>17</v>
      </c>
      <c r="E9293" t="s">
        <v>13</v>
      </c>
      <c r="F9293" t="s">
        <v>13</v>
      </c>
      <c r="G9293" t="s">
        <v>10037</v>
      </c>
      <c r="H9293" s="2">
        <v>44923.640534108796</v>
      </c>
      <c r="I9293" t="s">
        <v>598</v>
      </c>
      <c r="J9293" s="2">
        <v>44923.640534108796</v>
      </c>
      <c r="K9293" t="s">
        <v>598</v>
      </c>
      <c r="L9293" t="str">
        <f>VLOOKUP(C9293,ACCOUNT_MAPPING!A:C,3,FALSE)</f>
        <v>Landscaping</v>
      </c>
    </row>
    <row r="9294" spans="1:12" hidden="1">
      <c r="A9294">
        <v>9407</v>
      </c>
      <c r="B9294" t="s">
        <v>1404</v>
      </c>
      <c r="C9294">
        <v>50905006</v>
      </c>
      <c r="D9294" t="s">
        <v>17</v>
      </c>
      <c r="E9294" t="s">
        <v>13</v>
      </c>
      <c r="F9294" t="s">
        <v>13</v>
      </c>
      <c r="G9294" t="s">
        <v>10038</v>
      </c>
      <c r="H9294" s="2">
        <v>44917.587084062499</v>
      </c>
      <c r="I9294" t="s">
        <v>650</v>
      </c>
      <c r="J9294" s="2">
        <v>44917.587084062499</v>
      </c>
      <c r="K9294" t="s">
        <v>650</v>
      </c>
      <c r="L9294" t="str">
        <f>VLOOKUP(C9294,ACCOUNT_MAPPING!A:C,3,FALSE)</f>
        <v>Landscaping</v>
      </c>
    </row>
    <row r="9295" spans="1:12" hidden="1">
      <c r="A9295">
        <v>10590</v>
      </c>
      <c r="B9295" t="s">
        <v>4581</v>
      </c>
      <c r="C9295">
        <v>50905006</v>
      </c>
      <c r="D9295" t="s">
        <v>63</v>
      </c>
      <c r="E9295" t="s">
        <v>13</v>
      </c>
      <c r="F9295" t="s">
        <v>13</v>
      </c>
      <c r="G9295" t="s">
        <v>10039</v>
      </c>
      <c r="H9295" s="2">
        <v>44874.861026539351</v>
      </c>
      <c r="I9295" t="s">
        <v>673</v>
      </c>
      <c r="J9295" s="2">
        <v>44874.861026539351</v>
      </c>
      <c r="K9295" t="s">
        <v>673</v>
      </c>
      <c r="L9295" t="str">
        <f>VLOOKUP(C9295,ACCOUNT_MAPPING!A:C,3,FALSE)</f>
        <v>Landscaping</v>
      </c>
    </row>
    <row r="9296" spans="1:12" hidden="1">
      <c r="A9296">
        <v>10536</v>
      </c>
      <c r="B9296" t="s">
        <v>833</v>
      </c>
      <c r="C9296">
        <v>50905006</v>
      </c>
      <c r="D9296" t="s">
        <v>12</v>
      </c>
      <c r="E9296" t="s">
        <v>13</v>
      </c>
      <c r="F9296" t="s">
        <v>13</v>
      </c>
      <c r="G9296" t="s">
        <v>10040</v>
      </c>
      <c r="H9296" s="2">
        <v>45021.478033946762</v>
      </c>
      <c r="I9296" t="s">
        <v>230</v>
      </c>
      <c r="J9296" s="2">
        <v>45021.478033946762</v>
      </c>
      <c r="K9296" t="s">
        <v>230</v>
      </c>
      <c r="L9296" t="str">
        <f>VLOOKUP(C9296,ACCOUNT_MAPPING!A:C,3,FALSE)</f>
        <v>Landscaping</v>
      </c>
    </row>
    <row r="9297" spans="1:12" hidden="1">
      <c r="A9297">
        <v>10539</v>
      </c>
      <c r="B9297" t="s">
        <v>837</v>
      </c>
      <c r="C9297">
        <v>50905006</v>
      </c>
      <c r="D9297" t="s">
        <v>12</v>
      </c>
      <c r="E9297" t="s">
        <v>13</v>
      </c>
      <c r="F9297" t="s">
        <v>13</v>
      </c>
      <c r="G9297" t="s">
        <v>10041</v>
      </c>
      <c r="H9297" s="2">
        <v>45013.889512581016</v>
      </c>
      <c r="I9297" t="s">
        <v>83</v>
      </c>
      <c r="J9297" s="2">
        <v>45013.889512581016</v>
      </c>
      <c r="K9297" t="s">
        <v>83</v>
      </c>
      <c r="L9297" t="str">
        <f>VLOOKUP(C9297,ACCOUNT_MAPPING!A:C,3,FALSE)</f>
        <v>Landscaping</v>
      </c>
    </row>
    <row r="9298" spans="1:12" hidden="1">
      <c r="A9298">
        <v>10544</v>
      </c>
      <c r="B9298" t="s">
        <v>838</v>
      </c>
      <c r="C9298">
        <v>50905006</v>
      </c>
      <c r="D9298" t="s">
        <v>63</v>
      </c>
      <c r="E9298" t="s">
        <v>13</v>
      </c>
      <c r="F9298" t="s">
        <v>13</v>
      </c>
      <c r="G9298" t="s">
        <v>10042</v>
      </c>
      <c r="H9298" s="2">
        <v>44874.760887268516</v>
      </c>
      <c r="I9298" t="s">
        <v>673</v>
      </c>
      <c r="J9298" s="2">
        <v>44874.760887268516</v>
      </c>
      <c r="K9298" t="s">
        <v>673</v>
      </c>
      <c r="L9298" t="str">
        <f>VLOOKUP(C9298,ACCOUNT_MAPPING!A:C,3,FALSE)</f>
        <v>Landscaping</v>
      </c>
    </row>
    <row r="9299" spans="1:12" hidden="1">
      <c r="A9299">
        <v>10548</v>
      </c>
      <c r="B9299" t="s">
        <v>2503</v>
      </c>
      <c r="C9299">
        <v>50905006</v>
      </c>
      <c r="D9299" t="s">
        <v>17</v>
      </c>
      <c r="E9299" t="s">
        <v>13</v>
      </c>
      <c r="F9299" t="s">
        <v>13</v>
      </c>
      <c r="G9299" t="s">
        <v>10043</v>
      </c>
      <c r="H9299" s="2">
        <v>44924.358688194443</v>
      </c>
      <c r="I9299" t="s">
        <v>1419</v>
      </c>
      <c r="J9299" s="2">
        <v>44924.358688194443</v>
      </c>
      <c r="K9299" t="s">
        <v>1419</v>
      </c>
      <c r="L9299" t="str">
        <f>VLOOKUP(C9299,ACCOUNT_MAPPING!A:C,3,FALSE)</f>
        <v>Landscaping</v>
      </c>
    </row>
    <row r="9300" spans="1:12" hidden="1">
      <c r="A9300">
        <v>10555</v>
      </c>
      <c r="B9300" t="s">
        <v>1417</v>
      </c>
      <c r="C9300">
        <v>50905006</v>
      </c>
      <c r="D9300" t="s">
        <v>17</v>
      </c>
      <c r="E9300" t="s">
        <v>13</v>
      </c>
      <c r="F9300" t="s">
        <v>13</v>
      </c>
      <c r="G9300" t="s">
        <v>10044</v>
      </c>
      <c r="H9300" s="2">
        <v>44924.544019409725</v>
      </c>
      <c r="I9300" t="s">
        <v>1419</v>
      </c>
      <c r="J9300" s="2">
        <v>44924.544019409725</v>
      </c>
      <c r="K9300" t="s">
        <v>1419</v>
      </c>
      <c r="L9300" t="str">
        <f>VLOOKUP(C9300,ACCOUNT_MAPPING!A:C,3,FALSE)</f>
        <v>Landscaping</v>
      </c>
    </row>
    <row r="9301" spans="1:12" hidden="1">
      <c r="A9301">
        <v>10579</v>
      </c>
      <c r="B9301" t="s">
        <v>3281</v>
      </c>
      <c r="C9301">
        <v>50905006</v>
      </c>
      <c r="D9301" t="s">
        <v>63</v>
      </c>
      <c r="E9301" t="s">
        <v>13</v>
      </c>
      <c r="F9301" t="s">
        <v>13</v>
      </c>
      <c r="G9301" t="s">
        <v>10045</v>
      </c>
      <c r="H9301" s="2">
        <v>44875.88182318287</v>
      </c>
      <c r="I9301" t="s">
        <v>673</v>
      </c>
      <c r="J9301" s="2">
        <v>44875.88182318287</v>
      </c>
      <c r="K9301" t="s">
        <v>673</v>
      </c>
      <c r="L9301" t="str">
        <f>VLOOKUP(C9301,ACCOUNT_MAPPING!A:C,3,FALSE)</f>
        <v>Landscaping</v>
      </c>
    </row>
    <row r="9302" spans="1:12" hidden="1">
      <c r="A9302">
        <v>10586</v>
      </c>
      <c r="B9302" t="s">
        <v>10046</v>
      </c>
      <c r="C9302">
        <v>50905006</v>
      </c>
      <c r="D9302" t="s">
        <v>63</v>
      </c>
      <c r="E9302" t="s">
        <v>13</v>
      </c>
      <c r="F9302" t="s">
        <v>13</v>
      </c>
      <c r="G9302" t="s">
        <v>10047</v>
      </c>
      <c r="H9302" s="2">
        <v>44875.724594016203</v>
      </c>
      <c r="I9302" t="s">
        <v>1419</v>
      </c>
      <c r="J9302" s="2">
        <v>44875.724594016203</v>
      </c>
      <c r="K9302" t="s">
        <v>1419</v>
      </c>
      <c r="L9302" t="str">
        <f>VLOOKUP(C9302,ACCOUNT_MAPPING!A:C,3,FALSE)</f>
        <v>Landscaping</v>
      </c>
    </row>
    <row r="9303" spans="1:12" hidden="1">
      <c r="A9303">
        <v>10587</v>
      </c>
      <c r="B9303" t="s">
        <v>4578</v>
      </c>
      <c r="C9303">
        <v>50905006</v>
      </c>
      <c r="D9303" t="s">
        <v>63</v>
      </c>
      <c r="E9303" t="s">
        <v>13</v>
      </c>
      <c r="F9303" t="s">
        <v>13</v>
      </c>
      <c r="G9303" t="s">
        <v>10048</v>
      </c>
      <c r="H9303" s="2">
        <v>44874.875712650464</v>
      </c>
      <c r="I9303" t="s">
        <v>673</v>
      </c>
      <c r="J9303" s="2">
        <v>44874.875712650464</v>
      </c>
      <c r="K9303" t="s">
        <v>673</v>
      </c>
      <c r="L9303" t="str">
        <f>VLOOKUP(C9303,ACCOUNT_MAPPING!A:C,3,FALSE)</f>
        <v>Landscaping</v>
      </c>
    </row>
    <row r="9304" spans="1:12" hidden="1">
      <c r="A9304">
        <v>10537</v>
      </c>
      <c r="B9304" t="s">
        <v>816</v>
      </c>
      <c r="C9304">
        <v>50905006</v>
      </c>
      <c r="D9304" t="s">
        <v>12</v>
      </c>
      <c r="E9304" t="s">
        <v>13</v>
      </c>
      <c r="F9304" t="s">
        <v>13</v>
      </c>
      <c r="G9304" t="s">
        <v>10049</v>
      </c>
      <c r="H9304" s="2">
        <v>45020.901138657406</v>
      </c>
      <c r="I9304" t="s">
        <v>817</v>
      </c>
      <c r="J9304" s="2">
        <v>45020.901138657406</v>
      </c>
      <c r="K9304" t="s">
        <v>817</v>
      </c>
      <c r="L9304" t="str">
        <f>VLOOKUP(C9304,ACCOUNT_MAPPING!A:C,3,FALSE)</f>
        <v>Landscaping</v>
      </c>
    </row>
    <row r="9305" spans="1:12" hidden="1">
      <c r="A9305">
        <v>10545</v>
      </c>
      <c r="B9305" t="s">
        <v>7883</v>
      </c>
      <c r="C9305">
        <v>50905006</v>
      </c>
      <c r="D9305" t="s">
        <v>63</v>
      </c>
      <c r="E9305" t="s">
        <v>13</v>
      </c>
      <c r="F9305" t="s">
        <v>13</v>
      </c>
      <c r="G9305" t="s">
        <v>10050</v>
      </c>
      <c r="H9305" s="2">
        <v>44874.771890127318</v>
      </c>
      <c r="I9305" t="s">
        <v>673</v>
      </c>
      <c r="J9305" s="2">
        <v>44874.771890127318</v>
      </c>
      <c r="K9305" t="s">
        <v>673</v>
      </c>
      <c r="L9305" t="str">
        <f>VLOOKUP(C9305,ACCOUNT_MAPPING!A:C,3,FALSE)</f>
        <v>Landscaping</v>
      </c>
    </row>
    <row r="9306" spans="1:12" hidden="1">
      <c r="A9306">
        <v>10549</v>
      </c>
      <c r="B9306" t="s">
        <v>3855</v>
      </c>
      <c r="C9306">
        <v>50905006</v>
      </c>
      <c r="D9306" t="s">
        <v>17</v>
      </c>
      <c r="E9306" t="s">
        <v>13</v>
      </c>
      <c r="F9306" t="s">
        <v>13</v>
      </c>
      <c r="G9306" t="s">
        <v>10051</v>
      </c>
      <c r="H9306" s="2">
        <v>44923.71062233796</v>
      </c>
      <c r="I9306" t="s">
        <v>1419</v>
      </c>
      <c r="J9306" s="2">
        <v>44923.71062233796</v>
      </c>
      <c r="K9306" t="s">
        <v>1419</v>
      </c>
      <c r="L9306" t="str">
        <f>VLOOKUP(C9306,ACCOUNT_MAPPING!A:C,3,FALSE)</f>
        <v>Landscaping</v>
      </c>
    </row>
    <row r="9307" spans="1:12" hidden="1">
      <c r="A9307">
        <v>10560</v>
      </c>
      <c r="B9307" t="s">
        <v>2493</v>
      </c>
      <c r="C9307">
        <v>50905006</v>
      </c>
      <c r="D9307" t="s">
        <v>17</v>
      </c>
      <c r="E9307" t="s">
        <v>13</v>
      </c>
      <c r="F9307" t="s">
        <v>13</v>
      </c>
      <c r="G9307" t="s">
        <v>10052</v>
      </c>
      <c r="H9307" s="2">
        <v>44924.600336493058</v>
      </c>
      <c r="I9307" t="s">
        <v>1419</v>
      </c>
      <c r="J9307" s="2">
        <v>44924.600336493058</v>
      </c>
      <c r="K9307" t="s">
        <v>1419</v>
      </c>
      <c r="L9307" t="str">
        <f>VLOOKUP(C9307,ACCOUNT_MAPPING!A:C,3,FALSE)</f>
        <v>Landscaping</v>
      </c>
    </row>
    <row r="9308" spans="1:12" hidden="1">
      <c r="A9308">
        <v>10652</v>
      </c>
      <c r="B9308" t="s">
        <v>4589</v>
      </c>
      <c r="C9308">
        <v>50905006</v>
      </c>
      <c r="D9308" t="s">
        <v>17</v>
      </c>
      <c r="E9308" t="s">
        <v>13</v>
      </c>
      <c r="F9308" t="s">
        <v>13</v>
      </c>
      <c r="G9308" t="s">
        <v>10053</v>
      </c>
      <c r="H9308" s="2">
        <v>44929.421411689815</v>
      </c>
      <c r="I9308" t="s">
        <v>289</v>
      </c>
      <c r="J9308" s="2">
        <v>44929.421411689815</v>
      </c>
      <c r="K9308" t="s">
        <v>289</v>
      </c>
      <c r="L9308" t="str">
        <f>VLOOKUP(C9308,ACCOUNT_MAPPING!A:C,3,FALSE)</f>
        <v>Landscaping</v>
      </c>
    </row>
    <row r="9309" spans="1:12" hidden="1">
      <c r="A9309">
        <v>10687</v>
      </c>
      <c r="B9309" t="s">
        <v>2556</v>
      </c>
      <c r="C9309">
        <v>50905006</v>
      </c>
      <c r="D9309" t="s">
        <v>17</v>
      </c>
      <c r="E9309" t="s">
        <v>13</v>
      </c>
      <c r="F9309" t="s">
        <v>13</v>
      </c>
      <c r="G9309" t="s">
        <v>10054</v>
      </c>
      <c r="H9309" s="2">
        <v>44924.627792974534</v>
      </c>
      <c r="I9309" t="s">
        <v>15</v>
      </c>
      <c r="J9309" s="2">
        <v>44924.627792974534</v>
      </c>
      <c r="K9309" t="s">
        <v>15</v>
      </c>
      <c r="L9309" t="str">
        <f>VLOOKUP(C9309,ACCOUNT_MAPPING!A:C,3,FALSE)</f>
        <v>Landscaping</v>
      </c>
    </row>
    <row r="9310" spans="1:12" hidden="1">
      <c r="A9310">
        <v>10621</v>
      </c>
      <c r="B9310" t="s">
        <v>2525</v>
      </c>
      <c r="C9310">
        <v>50905006</v>
      </c>
      <c r="D9310" t="s">
        <v>12</v>
      </c>
      <c r="E9310" t="s">
        <v>13</v>
      </c>
      <c r="F9310" t="s">
        <v>13</v>
      </c>
      <c r="G9310" t="s">
        <v>10055</v>
      </c>
      <c r="H9310" s="2">
        <v>45015.576040590277</v>
      </c>
      <c r="I9310" t="s">
        <v>1163</v>
      </c>
      <c r="J9310" s="2">
        <v>45015.576040590277</v>
      </c>
      <c r="K9310" t="s">
        <v>1163</v>
      </c>
      <c r="L9310" t="str">
        <f>VLOOKUP(C9310,ACCOUNT_MAPPING!A:C,3,FALSE)</f>
        <v>Landscaping</v>
      </c>
    </row>
    <row r="9311" spans="1:12" hidden="1">
      <c r="A9311">
        <v>10623</v>
      </c>
      <c r="B9311" t="s">
        <v>4617</v>
      </c>
      <c r="C9311">
        <v>50905006</v>
      </c>
      <c r="D9311" t="s">
        <v>12</v>
      </c>
      <c r="E9311" t="s">
        <v>13</v>
      </c>
      <c r="F9311" t="s">
        <v>13</v>
      </c>
      <c r="G9311" t="s">
        <v>9913</v>
      </c>
      <c r="H9311" s="2">
        <v>45015.578839583337</v>
      </c>
      <c r="I9311" t="s">
        <v>1163</v>
      </c>
      <c r="J9311" s="2">
        <v>45015.578839583337</v>
      </c>
      <c r="K9311" t="s">
        <v>1163</v>
      </c>
      <c r="L9311" t="str">
        <f>VLOOKUP(C9311,ACCOUNT_MAPPING!A:C,3,FALSE)</f>
        <v>Landscaping</v>
      </c>
    </row>
    <row r="9312" spans="1:12" hidden="1">
      <c r="A9312">
        <v>10625</v>
      </c>
      <c r="B9312" t="s">
        <v>10056</v>
      </c>
      <c r="C9312">
        <v>50905006</v>
      </c>
      <c r="D9312" t="s">
        <v>12</v>
      </c>
      <c r="E9312" t="s">
        <v>13</v>
      </c>
      <c r="F9312" t="s">
        <v>13</v>
      </c>
      <c r="G9312" t="s">
        <v>10057</v>
      </c>
      <c r="H9312" s="2">
        <v>45015.58168614583</v>
      </c>
      <c r="I9312" t="s">
        <v>1163</v>
      </c>
      <c r="J9312" s="2">
        <v>45015.58168614583</v>
      </c>
      <c r="K9312" t="s">
        <v>1163</v>
      </c>
      <c r="L9312" t="str">
        <f>VLOOKUP(C9312,ACCOUNT_MAPPING!A:C,3,FALSE)</f>
        <v>Landscaping</v>
      </c>
    </row>
    <row r="9313" spans="1:12" hidden="1">
      <c r="A9313">
        <v>10689</v>
      </c>
      <c r="B9313" t="s">
        <v>2567</v>
      </c>
      <c r="C9313">
        <v>50905006</v>
      </c>
      <c r="D9313" t="s">
        <v>63</v>
      </c>
      <c r="E9313" t="s">
        <v>13</v>
      </c>
      <c r="F9313" t="s">
        <v>13</v>
      </c>
      <c r="G9313" t="s">
        <v>10058</v>
      </c>
      <c r="H9313" s="2">
        <v>44876.703265821758</v>
      </c>
      <c r="I9313" t="s">
        <v>15</v>
      </c>
      <c r="J9313" s="2">
        <v>44876.703265821758</v>
      </c>
      <c r="K9313" t="s">
        <v>15</v>
      </c>
      <c r="L9313" t="str">
        <f>VLOOKUP(C9313,ACCOUNT_MAPPING!A:C,3,FALSE)</f>
        <v>Landscaping</v>
      </c>
    </row>
    <row r="9314" spans="1:12" hidden="1">
      <c r="A9314">
        <v>10690</v>
      </c>
      <c r="B9314" t="s">
        <v>1430</v>
      </c>
      <c r="C9314">
        <v>50905006</v>
      </c>
      <c r="D9314" t="s">
        <v>17</v>
      </c>
      <c r="E9314" t="s">
        <v>13</v>
      </c>
      <c r="F9314" t="s">
        <v>13</v>
      </c>
      <c r="G9314" t="s">
        <v>10059</v>
      </c>
      <c r="H9314" s="2">
        <v>44928.840767592592</v>
      </c>
      <c r="I9314" t="s">
        <v>1422</v>
      </c>
      <c r="J9314" s="2">
        <v>44928.840767592592</v>
      </c>
      <c r="K9314" t="s">
        <v>1422</v>
      </c>
      <c r="L9314" t="str">
        <f>VLOOKUP(C9314,ACCOUNT_MAPPING!A:C,3,FALSE)</f>
        <v>Landscaping</v>
      </c>
    </row>
    <row r="9315" spans="1:12" hidden="1">
      <c r="A9315">
        <v>9473</v>
      </c>
      <c r="B9315" t="s">
        <v>1200</v>
      </c>
      <c r="C9315">
        <v>50905006</v>
      </c>
      <c r="D9315" t="s">
        <v>17</v>
      </c>
      <c r="E9315" t="s">
        <v>13</v>
      </c>
      <c r="F9315" t="s">
        <v>13</v>
      </c>
      <c r="G9315" t="s">
        <v>10060</v>
      </c>
      <c r="H9315" s="2">
        <v>44923.662767824077</v>
      </c>
      <c r="I9315" t="s">
        <v>25</v>
      </c>
      <c r="J9315" s="2">
        <v>44923.662767824077</v>
      </c>
      <c r="K9315" t="s">
        <v>25</v>
      </c>
      <c r="L9315" t="str">
        <f>VLOOKUP(C9315,ACCOUNT_MAPPING!A:C,3,FALSE)</f>
        <v>Landscaping</v>
      </c>
    </row>
    <row r="9316" spans="1:12" hidden="1">
      <c r="A9316">
        <v>10629</v>
      </c>
      <c r="B9316" t="s">
        <v>2517</v>
      </c>
      <c r="C9316">
        <v>50905006</v>
      </c>
      <c r="D9316" t="s">
        <v>12</v>
      </c>
      <c r="E9316" t="s">
        <v>13</v>
      </c>
      <c r="F9316" t="s">
        <v>13</v>
      </c>
      <c r="G9316" t="s">
        <v>10061</v>
      </c>
      <c r="H9316" s="2">
        <v>45013.47137511574</v>
      </c>
      <c r="I9316" t="s">
        <v>151</v>
      </c>
      <c r="J9316" s="2">
        <v>45013.47137511574</v>
      </c>
      <c r="K9316" t="s">
        <v>151</v>
      </c>
      <c r="L9316" t="str">
        <f>VLOOKUP(C9316,ACCOUNT_MAPPING!A:C,3,FALSE)</f>
        <v>Landscaping</v>
      </c>
    </row>
    <row r="9317" spans="1:12" hidden="1">
      <c r="A9317">
        <v>10637</v>
      </c>
      <c r="B9317" t="s">
        <v>9360</v>
      </c>
      <c r="C9317">
        <v>50905006</v>
      </c>
      <c r="D9317" t="s">
        <v>17</v>
      </c>
      <c r="E9317" t="s">
        <v>13</v>
      </c>
      <c r="F9317" t="s">
        <v>13</v>
      </c>
      <c r="G9317" t="s">
        <v>10062</v>
      </c>
      <c r="H9317" s="2">
        <v>44923.512340775465</v>
      </c>
      <c r="I9317" t="s">
        <v>87</v>
      </c>
      <c r="J9317" s="2">
        <v>44923.512340775465</v>
      </c>
      <c r="K9317" t="s">
        <v>87</v>
      </c>
      <c r="L9317" t="str">
        <f>VLOOKUP(C9317,ACCOUNT_MAPPING!A:C,3,FALSE)</f>
        <v>Landscaping</v>
      </c>
    </row>
    <row r="9318" spans="1:12" hidden="1">
      <c r="A9318">
        <v>10693</v>
      </c>
      <c r="B9318" t="s">
        <v>2570</v>
      </c>
      <c r="C9318">
        <v>50905006</v>
      </c>
      <c r="D9318" t="s">
        <v>17</v>
      </c>
      <c r="E9318" t="s">
        <v>13</v>
      </c>
      <c r="F9318" t="s">
        <v>13</v>
      </c>
      <c r="G9318" t="s">
        <v>10063</v>
      </c>
      <c r="H9318" s="2">
        <v>44928.847388159724</v>
      </c>
      <c r="I9318" t="s">
        <v>1422</v>
      </c>
      <c r="J9318" s="2">
        <v>44928.847388159724</v>
      </c>
      <c r="K9318" t="s">
        <v>1422</v>
      </c>
      <c r="L9318" t="str">
        <f>VLOOKUP(C9318,ACCOUNT_MAPPING!A:C,3,FALSE)</f>
        <v>Landscaping</v>
      </c>
    </row>
    <row r="9319" spans="1:12" hidden="1">
      <c r="A9319">
        <v>9479</v>
      </c>
      <c r="B9319" t="s">
        <v>8750</v>
      </c>
      <c r="C9319">
        <v>50905006</v>
      </c>
      <c r="D9319" t="s">
        <v>17</v>
      </c>
      <c r="E9319" t="s">
        <v>13</v>
      </c>
      <c r="F9319" t="s">
        <v>13</v>
      </c>
      <c r="G9319" t="s">
        <v>10002</v>
      </c>
      <c r="H9319" s="2">
        <v>44923.609638043985</v>
      </c>
      <c r="I9319" t="s">
        <v>791</v>
      </c>
      <c r="J9319" s="2">
        <v>44923.609638043985</v>
      </c>
      <c r="K9319" t="s">
        <v>791</v>
      </c>
      <c r="L9319" t="str">
        <f>VLOOKUP(C9319,ACCOUNT_MAPPING!A:C,3,FALSE)</f>
        <v>Landscaping</v>
      </c>
    </row>
    <row r="9320" spans="1:12" hidden="1">
      <c r="A9320">
        <v>9489</v>
      </c>
      <c r="B9320" t="s">
        <v>1210</v>
      </c>
      <c r="C9320">
        <v>50905006</v>
      </c>
      <c r="D9320" t="s">
        <v>17</v>
      </c>
      <c r="E9320" t="s">
        <v>13</v>
      </c>
      <c r="F9320" t="s">
        <v>13</v>
      </c>
      <c r="G9320" t="s">
        <v>10064</v>
      </c>
      <c r="H9320" s="2">
        <v>44923.52478190972</v>
      </c>
      <c r="I9320" t="s">
        <v>791</v>
      </c>
      <c r="J9320" s="2">
        <v>44923.52478190972</v>
      </c>
      <c r="K9320" t="s">
        <v>791</v>
      </c>
      <c r="L9320" t="str">
        <f>VLOOKUP(C9320,ACCOUNT_MAPPING!A:C,3,FALSE)</f>
        <v>Landscaping</v>
      </c>
    </row>
    <row r="9321" spans="1:12" hidden="1">
      <c r="A9321">
        <v>10565</v>
      </c>
      <c r="B9321" t="s">
        <v>2505</v>
      </c>
      <c r="C9321">
        <v>50905006</v>
      </c>
      <c r="D9321" t="s">
        <v>12</v>
      </c>
      <c r="E9321" t="s">
        <v>13</v>
      </c>
      <c r="F9321" t="s">
        <v>13</v>
      </c>
      <c r="G9321" t="s">
        <v>10065</v>
      </c>
      <c r="H9321" s="2">
        <v>45021.512928124997</v>
      </c>
      <c r="I9321" t="s">
        <v>1419</v>
      </c>
      <c r="J9321" s="2">
        <v>45021.512928124997</v>
      </c>
      <c r="K9321" t="s">
        <v>1419</v>
      </c>
      <c r="L9321" t="str">
        <f>VLOOKUP(C9321,ACCOUNT_MAPPING!A:C,3,FALSE)</f>
        <v>Landscaping</v>
      </c>
    </row>
    <row r="9322" spans="1:12" hidden="1">
      <c r="A9322">
        <v>9506</v>
      </c>
      <c r="B9322" t="s">
        <v>10066</v>
      </c>
      <c r="C9322">
        <v>50905006</v>
      </c>
      <c r="D9322" t="s">
        <v>17</v>
      </c>
      <c r="E9322" t="s">
        <v>13</v>
      </c>
      <c r="F9322" t="s">
        <v>13</v>
      </c>
      <c r="G9322" t="s">
        <v>9989</v>
      </c>
      <c r="H9322" s="2">
        <v>44923.592352974534</v>
      </c>
      <c r="I9322" t="s">
        <v>791</v>
      </c>
      <c r="J9322" s="2">
        <v>44923.592352974534</v>
      </c>
      <c r="K9322" t="s">
        <v>791</v>
      </c>
      <c r="L9322" t="str">
        <f>VLOOKUP(C9322,ACCOUNT_MAPPING!A:C,3,FALSE)</f>
        <v>Landscaping</v>
      </c>
    </row>
    <row r="9323" spans="1:12" hidden="1">
      <c r="A9323">
        <v>10577</v>
      </c>
      <c r="B9323" t="s">
        <v>846</v>
      </c>
      <c r="C9323">
        <v>50905006</v>
      </c>
      <c r="D9323" t="s">
        <v>17</v>
      </c>
      <c r="E9323" t="s">
        <v>13</v>
      </c>
      <c r="F9323" t="s">
        <v>13</v>
      </c>
      <c r="G9323" t="s">
        <v>10067</v>
      </c>
      <c r="H9323" s="2">
        <v>44922.49609552083</v>
      </c>
      <c r="I9323" t="s">
        <v>673</v>
      </c>
      <c r="J9323" s="2">
        <v>44922.49609552083</v>
      </c>
      <c r="K9323" t="s">
        <v>673</v>
      </c>
      <c r="L9323" t="str">
        <f>VLOOKUP(C9323,ACCOUNT_MAPPING!A:C,3,FALSE)</f>
        <v>Landscaping</v>
      </c>
    </row>
    <row r="9324" spans="1:12" hidden="1">
      <c r="A9324">
        <v>10719</v>
      </c>
      <c r="B9324" t="s">
        <v>2547</v>
      </c>
      <c r="C9324">
        <v>50905006</v>
      </c>
      <c r="D9324" t="s">
        <v>17</v>
      </c>
      <c r="E9324" t="s">
        <v>13</v>
      </c>
      <c r="F9324" t="s">
        <v>13</v>
      </c>
      <c r="G9324" t="s">
        <v>10068</v>
      </c>
      <c r="H9324" s="2">
        <v>44916.877571446763</v>
      </c>
      <c r="I9324" t="s">
        <v>826</v>
      </c>
      <c r="J9324" s="2">
        <v>44916.877571446763</v>
      </c>
      <c r="K9324" t="s">
        <v>826</v>
      </c>
      <c r="L9324" t="str">
        <f>VLOOKUP(C9324,ACCOUNT_MAPPING!A:C,3,FALSE)</f>
        <v>Landscaping</v>
      </c>
    </row>
    <row r="9325" spans="1:12" hidden="1">
      <c r="A9325">
        <v>9513</v>
      </c>
      <c r="B9325" t="s">
        <v>1209</v>
      </c>
      <c r="C9325">
        <v>50905006</v>
      </c>
      <c r="D9325" t="s">
        <v>17</v>
      </c>
      <c r="E9325" t="s">
        <v>13</v>
      </c>
      <c r="F9325" t="s">
        <v>13</v>
      </c>
      <c r="G9325" t="s">
        <v>10069</v>
      </c>
      <c r="H9325" s="2">
        <v>44923.654074999999</v>
      </c>
      <c r="I9325" t="s">
        <v>25</v>
      </c>
      <c r="J9325" s="2">
        <v>44923.654074999999</v>
      </c>
      <c r="K9325" t="s">
        <v>25</v>
      </c>
      <c r="L9325" t="str">
        <f>VLOOKUP(C9325,ACCOUNT_MAPPING!A:C,3,FALSE)</f>
        <v>Landscaping</v>
      </c>
    </row>
    <row r="9326" spans="1:12" hidden="1">
      <c r="A9326">
        <v>10588</v>
      </c>
      <c r="B9326" t="s">
        <v>5952</v>
      </c>
      <c r="C9326">
        <v>50905006</v>
      </c>
      <c r="D9326" t="s">
        <v>17</v>
      </c>
      <c r="E9326" t="s">
        <v>13</v>
      </c>
      <c r="F9326" t="s">
        <v>13</v>
      </c>
      <c r="G9326" t="s">
        <v>10070</v>
      </c>
      <c r="H9326" s="2">
        <v>44922.592031678243</v>
      </c>
      <c r="I9326" t="s">
        <v>673</v>
      </c>
      <c r="J9326" s="2">
        <v>44922.592031678243</v>
      </c>
      <c r="K9326" t="s">
        <v>673</v>
      </c>
      <c r="L9326" t="str">
        <f>VLOOKUP(C9326,ACCOUNT_MAPPING!A:C,3,FALSE)</f>
        <v>Landscaping</v>
      </c>
    </row>
    <row r="9327" spans="1:12" hidden="1">
      <c r="A9327">
        <v>10591</v>
      </c>
      <c r="B9327" t="s">
        <v>4649</v>
      </c>
      <c r="C9327">
        <v>50905006</v>
      </c>
      <c r="D9327" t="s">
        <v>12</v>
      </c>
      <c r="E9327" t="s">
        <v>13</v>
      </c>
      <c r="F9327" t="s">
        <v>13</v>
      </c>
      <c r="G9327" t="s">
        <v>10071</v>
      </c>
      <c r="H9327" s="2">
        <v>45021.91353125</v>
      </c>
      <c r="I9327" t="s">
        <v>4580</v>
      </c>
      <c r="J9327" s="2">
        <v>45021.91353125</v>
      </c>
      <c r="K9327" t="s">
        <v>4580</v>
      </c>
      <c r="L9327" t="str">
        <f>VLOOKUP(C9327,ACCOUNT_MAPPING!A:C,3,FALSE)</f>
        <v>Landscaping</v>
      </c>
    </row>
    <row r="9328" spans="1:12" hidden="1">
      <c r="A9328">
        <v>9521</v>
      </c>
      <c r="B9328" t="s">
        <v>1214</v>
      </c>
      <c r="C9328">
        <v>50905006</v>
      </c>
      <c r="D9328" t="s">
        <v>17</v>
      </c>
      <c r="E9328" t="s">
        <v>13</v>
      </c>
      <c r="F9328" t="s">
        <v>13</v>
      </c>
      <c r="G9328" t="s">
        <v>10022</v>
      </c>
      <c r="H9328" s="2">
        <v>44923.679496215278</v>
      </c>
      <c r="I9328" t="s">
        <v>791</v>
      </c>
      <c r="J9328" s="2">
        <v>44923.679496215278</v>
      </c>
      <c r="K9328" t="s">
        <v>791</v>
      </c>
      <c r="L9328" t="str">
        <f>VLOOKUP(C9328,ACCOUNT_MAPPING!A:C,3,FALSE)</f>
        <v>Landscaping</v>
      </c>
    </row>
    <row r="9329" spans="1:12" hidden="1">
      <c r="A9329">
        <v>9532</v>
      </c>
      <c r="B9329" t="s">
        <v>10072</v>
      </c>
      <c r="C9329">
        <v>50905006</v>
      </c>
      <c r="D9329" t="s">
        <v>17</v>
      </c>
      <c r="E9329" t="s">
        <v>13</v>
      </c>
      <c r="F9329" t="s">
        <v>13</v>
      </c>
      <c r="G9329" t="s">
        <v>10073</v>
      </c>
      <c r="H9329" s="2">
        <v>44923.597345486109</v>
      </c>
      <c r="I9329" t="s">
        <v>791</v>
      </c>
      <c r="J9329" s="2">
        <v>44923.597345486109</v>
      </c>
      <c r="K9329" t="s">
        <v>791</v>
      </c>
      <c r="L9329" t="str">
        <f>VLOOKUP(C9329,ACCOUNT_MAPPING!A:C,3,FALSE)</f>
        <v>Landscaping</v>
      </c>
    </row>
    <row r="9330" spans="1:12" hidden="1">
      <c r="A9330">
        <v>9624</v>
      </c>
      <c r="B9330" t="s">
        <v>4567</v>
      </c>
      <c r="C9330">
        <v>50905006</v>
      </c>
      <c r="D9330" t="s">
        <v>17</v>
      </c>
      <c r="E9330" t="s">
        <v>13</v>
      </c>
      <c r="F9330" t="s">
        <v>13</v>
      </c>
      <c r="G9330" t="s">
        <v>10074</v>
      </c>
      <c r="H9330" s="2">
        <v>44923.56973653935</v>
      </c>
      <c r="I9330" t="s">
        <v>65</v>
      </c>
      <c r="J9330" s="2">
        <v>44923.56973653935</v>
      </c>
      <c r="K9330" t="s">
        <v>65</v>
      </c>
      <c r="L9330" t="str">
        <f>VLOOKUP(C9330,ACCOUNT_MAPPING!A:C,3,FALSE)</f>
        <v>Landscaping</v>
      </c>
    </row>
    <row r="9331" spans="1:12" hidden="1">
      <c r="A9331">
        <v>10720</v>
      </c>
      <c r="B9331" t="s">
        <v>828</v>
      </c>
      <c r="C9331">
        <v>50905006</v>
      </c>
      <c r="D9331" t="s">
        <v>12</v>
      </c>
      <c r="E9331" t="s">
        <v>13</v>
      </c>
      <c r="F9331" t="s">
        <v>13</v>
      </c>
      <c r="G9331" t="s">
        <v>10075</v>
      </c>
      <c r="H9331" s="2">
        <v>45013.438566898149</v>
      </c>
      <c r="I9331" t="s">
        <v>745</v>
      </c>
      <c r="J9331" s="2">
        <v>45013.438566898149</v>
      </c>
      <c r="K9331" t="s">
        <v>745</v>
      </c>
      <c r="L9331" t="str">
        <f>VLOOKUP(C9331,ACCOUNT_MAPPING!A:C,3,FALSE)</f>
        <v>Landscaping</v>
      </c>
    </row>
    <row r="9332" spans="1:12" hidden="1">
      <c r="A9332">
        <v>10620</v>
      </c>
      <c r="B9332" t="s">
        <v>4661</v>
      </c>
      <c r="C9332">
        <v>50905006</v>
      </c>
      <c r="D9332" t="s">
        <v>17</v>
      </c>
      <c r="E9332" t="s">
        <v>13</v>
      </c>
      <c r="F9332" t="s">
        <v>13</v>
      </c>
      <c r="G9332" t="s">
        <v>10076</v>
      </c>
      <c r="H9332" s="2">
        <v>44921.496116782408</v>
      </c>
      <c r="I9332" t="s">
        <v>244</v>
      </c>
      <c r="J9332" s="2">
        <v>44921.496116782408</v>
      </c>
      <c r="K9332" t="s">
        <v>244</v>
      </c>
      <c r="L9332" t="str">
        <f>VLOOKUP(C9332,ACCOUNT_MAPPING!A:C,3,FALSE)</f>
        <v>Landscaping</v>
      </c>
    </row>
    <row r="9333" spans="1:12" hidden="1">
      <c r="A9333">
        <v>10622</v>
      </c>
      <c r="B9333" t="s">
        <v>10077</v>
      </c>
      <c r="C9333">
        <v>50905006</v>
      </c>
      <c r="D9333" t="s">
        <v>63</v>
      </c>
      <c r="E9333" t="s">
        <v>13</v>
      </c>
      <c r="F9333" t="s">
        <v>13</v>
      </c>
      <c r="G9333" t="s">
        <v>9357</v>
      </c>
      <c r="H9333" s="2">
        <v>44875.681616863425</v>
      </c>
      <c r="I9333" t="s">
        <v>1092</v>
      </c>
      <c r="J9333" s="2">
        <v>44875.681616863425</v>
      </c>
      <c r="K9333" t="s">
        <v>1092</v>
      </c>
      <c r="L9333" t="str">
        <f>VLOOKUP(C9333,ACCOUNT_MAPPING!A:C,3,FALSE)</f>
        <v>Landscaping</v>
      </c>
    </row>
    <row r="9334" spans="1:12" hidden="1">
      <c r="A9334">
        <v>9706</v>
      </c>
      <c r="B9334" t="s">
        <v>84</v>
      </c>
      <c r="C9334">
        <v>50905006</v>
      </c>
      <c r="D9334" t="s">
        <v>17</v>
      </c>
      <c r="E9334" t="s">
        <v>13</v>
      </c>
      <c r="F9334" t="s">
        <v>13</v>
      </c>
      <c r="G9334" t="s">
        <v>9788</v>
      </c>
      <c r="H9334" s="2">
        <v>44924.462181446761</v>
      </c>
      <c r="I9334" t="s">
        <v>34</v>
      </c>
      <c r="J9334" s="2">
        <v>44924.462181446761</v>
      </c>
      <c r="K9334" t="s">
        <v>34</v>
      </c>
      <c r="L9334" t="str">
        <f>VLOOKUP(C9334,ACCOUNT_MAPPING!A:C,3,FALSE)</f>
        <v>Landscaping</v>
      </c>
    </row>
    <row r="9335" spans="1:12" hidden="1">
      <c r="A9335">
        <v>10692</v>
      </c>
      <c r="B9335" t="s">
        <v>3323</v>
      </c>
      <c r="C9335">
        <v>50905006</v>
      </c>
      <c r="D9335" t="s">
        <v>17</v>
      </c>
      <c r="E9335" t="s">
        <v>13</v>
      </c>
      <c r="F9335" t="s">
        <v>13</v>
      </c>
      <c r="G9335" t="s">
        <v>1397</v>
      </c>
      <c r="H9335" s="2">
        <v>44917.713395023151</v>
      </c>
      <c r="I9335" t="s">
        <v>1175</v>
      </c>
      <c r="J9335" s="2">
        <v>44917.713395023151</v>
      </c>
      <c r="K9335" t="s">
        <v>1175</v>
      </c>
      <c r="L9335" t="str">
        <f>VLOOKUP(C9335,ACCOUNT_MAPPING!A:C,3,FALSE)</f>
        <v>Landscaping</v>
      </c>
    </row>
    <row r="9336" spans="1:12" hidden="1">
      <c r="A9336">
        <v>10739</v>
      </c>
      <c r="B9336" t="s">
        <v>2577</v>
      </c>
      <c r="C9336">
        <v>50905006</v>
      </c>
      <c r="D9336" t="s">
        <v>12</v>
      </c>
      <c r="E9336" t="s">
        <v>13</v>
      </c>
      <c r="F9336" t="s">
        <v>13</v>
      </c>
      <c r="G9336" t="s">
        <v>10078</v>
      </c>
      <c r="H9336" s="2">
        <v>45020.540701967591</v>
      </c>
      <c r="I9336" t="s">
        <v>1434</v>
      </c>
      <c r="J9336" s="2">
        <v>45020.540701967591</v>
      </c>
      <c r="K9336" t="s">
        <v>1434</v>
      </c>
      <c r="L9336" t="str">
        <f>VLOOKUP(C9336,ACCOUNT_MAPPING!A:C,3,FALSE)</f>
        <v>Landscaping</v>
      </c>
    </row>
    <row r="9337" spans="1:12" hidden="1">
      <c r="A9337">
        <v>10509</v>
      </c>
      <c r="B9337" t="s">
        <v>2527</v>
      </c>
      <c r="C9337">
        <v>50905006</v>
      </c>
      <c r="D9337" t="s">
        <v>17</v>
      </c>
      <c r="E9337" t="s">
        <v>13</v>
      </c>
      <c r="F9337" t="s">
        <v>13</v>
      </c>
      <c r="G9337" t="s">
        <v>10018</v>
      </c>
      <c r="H9337" s="2">
        <v>44924.639380671295</v>
      </c>
      <c r="I9337" t="s">
        <v>817</v>
      </c>
      <c r="J9337" s="2">
        <v>44924.639380671295</v>
      </c>
      <c r="K9337" t="s">
        <v>817</v>
      </c>
      <c r="L9337" t="str">
        <f>VLOOKUP(C9337,ACCOUNT_MAPPING!A:C,3,FALSE)</f>
        <v>Landscaping</v>
      </c>
    </row>
    <row r="9338" spans="1:12" hidden="1">
      <c r="A9338">
        <v>10510</v>
      </c>
      <c r="B9338" t="s">
        <v>810</v>
      </c>
      <c r="C9338">
        <v>50905006</v>
      </c>
      <c r="D9338" t="s">
        <v>12</v>
      </c>
      <c r="E9338" t="s">
        <v>13</v>
      </c>
      <c r="F9338" t="s">
        <v>13</v>
      </c>
      <c r="G9338" t="s">
        <v>10079</v>
      </c>
      <c r="H9338" s="2">
        <v>45013.890041238425</v>
      </c>
      <c r="I9338" t="s">
        <v>83</v>
      </c>
      <c r="J9338" s="2">
        <v>45013.890041238425</v>
      </c>
      <c r="K9338" t="s">
        <v>83</v>
      </c>
      <c r="L9338" t="str">
        <f>VLOOKUP(C9338,ACCOUNT_MAPPING!A:C,3,FALSE)</f>
        <v>Landscaping</v>
      </c>
    </row>
    <row r="9339" spans="1:12" hidden="1">
      <c r="A9339">
        <v>10512</v>
      </c>
      <c r="B9339" t="s">
        <v>1764</v>
      </c>
      <c r="C9339">
        <v>50905006</v>
      </c>
      <c r="D9339" t="s">
        <v>17</v>
      </c>
      <c r="E9339" t="s">
        <v>13</v>
      </c>
      <c r="F9339" t="s">
        <v>13</v>
      </c>
      <c r="G9339" t="s">
        <v>10080</v>
      </c>
      <c r="H9339" s="2">
        <v>44924.649611539353</v>
      </c>
      <c r="I9339" t="s">
        <v>817</v>
      </c>
      <c r="J9339" s="2">
        <v>44924.649611539353</v>
      </c>
      <c r="K9339" t="s">
        <v>817</v>
      </c>
      <c r="L9339" t="str">
        <f>VLOOKUP(C9339,ACCOUNT_MAPPING!A:C,3,FALSE)</f>
        <v>Landscaping</v>
      </c>
    </row>
    <row r="9340" spans="1:12" hidden="1">
      <c r="A9340">
        <v>10517</v>
      </c>
      <c r="B9340" t="s">
        <v>2485</v>
      </c>
      <c r="C9340">
        <v>50905006</v>
      </c>
      <c r="D9340" t="s">
        <v>17</v>
      </c>
      <c r="E9340" t="s">
        <v>13</v>
      </c>
      <c r="F9340" t="s">
        <v>13</v>
      </c>
      <c r="G9340" t="s">
        <v>10018</v>
      </c>
      <c r="H9340" s="2">
        <v>44923.518797106481</v>
      </c>
      <c r="I9340" t="s">
        <v>817</v>
      </c>
      <c r="J9340" s="2">
        <v>44923.518797106481</v>
      </c>
      <c r="K9340" t="s">
        <v>817</v>
      </c>
      <c r="L9340" t="str">
        <f>VLOOKUP(C9340,ACCOUNT_MAPPING!A:C,3,FALSE)</f>
        <v>Landscaping</v>
      </c>
    </row>
    <row r="9341" spans="1:12" hidden="1">
      <c r="A9341">
        <v>10631</v>
      </c>
      <c r="B9341" t="s">
        <v>7200</v>
      </c>
      <c r="C9341">
        <v>50905006</v>
      </c>
      <c r="D9341" t="s">
        <v>63</v>
      </c>
      <c r="E9341" t="s">
        <v>13</v>
      </c>
      <c r="F9341" t="s">
        <v>13</v>
      </c>
      <c r="G9341" t="s">
        <v>10081</v>
      </c>
      <c r="H9341" s="2">
        <v>44875.459039270834</v>
      </c>
      <c r="I9341" t="s">
        <v>151</v>
      </c>
      <c r="J9341" s="2">
        <v>44875.459039270834</v>
      </c>
      <c r="K9341" t="s">
        <v>151</v>
      </c>
      <c r="L9341" t="str">
        <f>VLOOKUP(C9341,ACCOUNT_MAPPING!A:C,3,FALSE)</f>
        <v>Landscaping</v>
      </c>
    </row>
    <row r="9342" spans="1:12" hidden="1">
      <c r="A9342">
        <v>10638</v>
      </c>
      <c r="B9342" t="s">
        <v>3283</v>
      </c>
      <c r="C9342">
        <v>50905006</v>
      </c>
      <c r="D9342" t="s">
        <v>17</v>
      </c>
      <c r="E9342" t="s">
        <v>13</v>
      </c>
      <c r="F9342" t="s">
        <v>13</v>
      </c>
      <c r="G9342" t="s">
        <v>10082</v>
      </c>
      <c r="H9342" s="2">
        <v>44923.575722106485</v>
      </c>
      <c r="I9342" t="s">
        <v>87</v>
      </c>
      <c r="J9342" s="2">
        <v>44923.575722106485</v>
      </c>
      <c r="K9342" t="s">
        <v>87</v>
      </c>
      <c r="L9342" t="str">
        <f>VLOOKUP(C9342,ACCOUNT_MAPPING!A:C,3,FALSE)</f>
        <v>Landscaping</v>
      </c>
    </row>
    <row r="9343" spans="1:12" hidden="1">
      <c r="A9343">
        <v>10527</v>
      </c>
      <c r="B9343" t="s">
        <v>2534</v>
      </c>
      <c r="C9343">
        <v>50905006</v>
      </c>
      <c r="D9343" t="s">
        <v>17</v>
      </c>
      <c r="E9343" t="s">
        <v>13</v>
      </c>
      <c r="F9343" t="s">
        <v>13</v>
      </c>
      <c r="G9343" t="s">
        <v>10019</v>
      </c>
      <c r="H9343" s="2">
        <v>44924.487283020833</v>
      </c>
      <c r="I9343" t="s">
        <v>598</v>
      </c>
      <c r="J9343" s="2">
        <v>44924.487283020833</v>
      </c>
      <c r="K9343" t="s">
        <v>598</v>
      </c>
      <c r="L9343" t="str">
        <f>VLOOKUP(C9343,ACCOUNT_MAPPING!A:C,3,FALSE)</f>
        <v>Landscaping</v>
      </c>
    </row>
    <row r="9344" spans="1:12" hidden="1">
      <c r="A9344">
        <v>10532</v>
      </c>
      <c r="B9344" t="s">
        <v>7145</v>
      </c>
      <c r="C9344">
        <v>50905006</v>
      </c>
      <c r="D9344" t="s">
        <v>17</v>
      </c>
      <c r="E9344" t="s">
        <v>13</v>
      </c>
      <c r="F9344" t="s">
        <v>13</v>
      </c>
      <c r="G9344" t="s">
        <v>10083</v>
      </c>
      <c r="H9344" s="2">
        <v>44923.668962847223</v>
      </c>
      <c r="I9344" t="s">
        <v>354</v>
      </c>
      <c r="J9344" s="2">
        <v>44923.668962847223</v>
      </c>
      <c r="K9344" t="s">
        <v>354</v>
      </c>
      <c r="L9344" t="str">
        <f>VLOOKUP(C9344,ACCOUNT_MAPPING!A:C,3,FALSE)</f>
        <v>Landscaping</v>
      </c>
    </row>
    <row r="9345" spans="1:12" hidden="1">
      <c r="A9345">
        <v>10538</v>
      </c>
      <c r="B9345" t="s">
        <v>807</v>
      </c>
      <c r="C9345">
        <v>50905006</v>
      </c>
      <c r="D9345" t="s">
        <v>17</v>
      </c>
      <c r="E9345" t="s">
        <v>13</v>
      </c>
      <c r="F9345" t="s">
        <v>13</v>
      </c>
      <c r="G9345" t="s">
        <v>10084</v>
      </c>
      <c r="H9345" s="2">
        <v>44924.488721678237</v>
      </c>
      <c r="I9345" t="s">
        <v>809</v>
      </c>
      <c r="J9345" s="2">
        <v>44924.488721678237</v>
      </c>
      <c r="K9345" t="s">
        <v>809</v>
      </c>
      <c r="L9345" t="str">
        <f>VLOOKUP(C9345,ACCOUNT_MAPPING!A:C,3,FALSE)</f>
        <v>Landscaping</v>
      </c>
    </row>
    <row r="9346" spans="1:12" hidden="1">
      <c r="A9346">
        <v>10716</v>
      </c>
      <c r="B9346" t="s">
        <v>860</v>
      </c>
      <c r="C9346">
        <v>50905006</v>
      </c>
      <c r="D9346" t="s">
        <v>12</v>
      </c>
      <c r="E9346" t="s">
        <v>13</v>
      </c>
      <c r="F9346" t="s">
        <v>13</v>
      </c>
      <c r="G9346" t="s">
        <v>10085</v>
      </c>
      <c r="H9346" s="2">
        <v>45013.42832337963</v>
      </c>
      <c r="I9346" t="s">
        <v>745</v>
      </c>
      <c r="J9346" s="2">
        <v>45013.42832337963</v>
      </c>
      <c r="K9346" t="s">
        <v>745</v>
      </c>
      <c r="L9346" t="str">
        <f>VLOOKUP(C9346,ACCOUNT_MAPPING!A:C,3,FALSE)</f>
        <v>Landscaping</v>
      </c>
    </row>
    <row r="9347" spans="1:12" hidden="1">
      <c r="A9347">
        <v>10540</v>
      </c>
      <c r="B9347" t="s">
        <v>7891</v>
      </c>
      <c r="C9347">
        <v>50905006</v>
      </c>
      <c r="D9347" t="s">
        <v>17</v>
      </c>
      <c r="E9347" t="s">
        <v>13</v>
      </c>
      <c r="F9347" t="s">
        <v>13</v>
      </c>
      <c r="G9347" t="s">
        <v>10086</v>
      </c>
      <c r="H9347" s="2">
        <v>44914.508526006946</v>
      </c>
      <c r="I9347" t="s">
        <v>673</v>
      </c>
      <c r="J9347" s="2">
        <v>44914.508526006946</v>
      </c>
      <c r="K9347" t="s">
        <v>673</v>
      </c>
      <c r="L9347" t="str">
        <f>VLOOKUP(C9347,ACCOUNT_MAPPING!A:C,3,FALSE)</f>
        <v>Landscaping</v>
      </c>
    </row>
    <row r="9348" spans="1:12" hidden="1">
      <c r="A9348">
        <v>10546</v>
      </c>
      <c r="B9348" t="s">
        <v>811</v>
      </c>
      <c r="C9348">
        <v>50905006</v>
      </c>
      <c r="D9348" t="s">
        <v>17</v>
      </c>
      <c r="E9348" t="s">
        <v>13</v>
      </c>
      <c r="F9348" t="s">
        <v>13</v>
      </c>
      <c r="G9348" t="s">
        <v>10087</v>
      </c>
      <c r="H9348" s="2">
        <v>44917.54389641204</v>
      </c>
      <c r="I9348" t="s">
        <v>673</v>
      </c>
      <c r="J9348" s="2">
        <v>44917.54389641204</v>
      </c>
      <c r="K9348" t="s">
        <v>673</v>
      </c>
      <c r="L9348" t="str">
        <f>VLOOKUP(C9348,ACCOUNT_MAPPING!A:C,3,FALSE)</f>
        <v>Landscaping</v>
      </c>
    </row>
    <row r="9349" spans="1:12" hidden="1">
      <c r="A9349">
        <v>10550</v>
      </c>
      <c r="B9349" t="s">
        <v>3850</v>
      </c>
      <c r="C9349">
        <v>50905006</v>
      </c>
      <c r="D9349" t="s">
        <v>17</v>
      </c>
      <c r="E9349" t="s">
        <v>13</v>
      </c>
      <c r="F9349" t="s">
        <v>13</v>
      </c>
      <c r="G9349" t="s">
        <v>10088</v>
      </c>
      <c r="H9349" s="2">
        <v>44924.487232060186</v>
      </c>
      <c r="I9349" t="s">
        <v>1419</v>
      </c>
      <c r="J9349" s="2">
        <v>44924.487232060186</v>
      </c>
      <c r="K9349" t="s">
        <v>1419</v>
      </c>
      <c r="L9349" t="str">
        <f>VLOOKUP(C9349,ACCOUNT_MAPPING!A:C,3,FALSE)</f>
        <v>Landscaping</v>
      </c>
    </row>
    <row r="9350" spans="1:12" hidden="1">
      <c r="A9350">
        <v>10660</v>
      </c>
      <c r="B9350" t="s">
        <v>7901</v>
      </c>
      <c r="C9350">
        <v>50905006</v>
      </c>
      <c r="D9350" t="s">
        <v>17</v>
      </c>
      <c r="E9350" t="s">
        <v>13</v>
      </c>
      <c r="F9350" t="s">
        <v>13</v>
      </c>
      <c r="G9350" t="s">
        <v>10089</v>
      </c>
      <c r="H9350" s="2">
        <v>44923.579109571758</v>
      </c>
      <c r="I9350" t="s">
        <v>87</v>
      </c>
      <c r="J9350" s="2">
        <v>44923.579109571758</v>
      </c>
      <c r="K9350" t="s">
        <v>87</v>
      </c>
      <c r="L9350" t="str">
        <f>VLOOKUP(C9350,ACCOUNT_MAPPING!A:C,3,FALSE)</f>
        <v>Landscaping</v>
      </c>
    </row>
    <row r="9351" spans="1:12" hidden="1">
      <c r="A9351">
        <v>10685</v>
      </c>
      <c r="B9351" t="s">
        <v>6637</v>
      </c>
      <c r="C9351">
        <v>50905006</v>
      </c>
      <c r="D9351" t="s">
        <v>17</v>
      </c>
      <c r="E9351" t="s">
        <v>13</v>
      </c>
      <c r="F9351" t="s">
        <v>13</v>
      </c>
      <c r="G9351" t="s">
        <v>10090</v>
      </c>
      <c r="H9351" s="2">
        <v>44917.708979050927</v>
      </c>
      <c r="I9351" t="s">
        <v>1175</v>
      </c>
      <c r="J9351" s="2">
        <v>44917.708979050927</v>
      </c>
      <c r="K9351" t="s">
        <v>1175</v>
      </c>
      <c r="L9351" t="str">
        <f>VLOOKUP(C9351,ACCOUNT_MAPPING!A:C,3,FALSE)</f>
        <v>Landscaping</v>
      </c>
    </row>
    <row r="9352" spans="1:12" hidden="1">
      <c r="A9352">
        <v>10794</v>
      </c>
      <c r="B9352" t="s">
        <v>2594</v>
      </c>
      <c r="C9352">
        <v>50905006</v>
      </c>
      <c r="D9352" t="s">
        <v>17</v>
      </c>
      <c r="E9352" t="s">
        <v>13</v>
      </c>
      <c r="F9352" t="s">
        <v>13</v>
      </c>
      <c r="G9352" t="s">
        <v>10091</v>
      </c>
      <c r="H9352" s="2">
        <v>44923.479455787034</v>
      </c>
      <c r="I9352" t="s">
        <v>90</v>
      </c>
      <c r="J9352" s="2">
        <v>44923.479455787034</v>
      </c>
      <c r="K9352" t="s">
        <v>90</v>
      </c>
      <c r="L9352" t="str">
        <f>VLOOKUP(C9352,ACCOUNT_MAPPING!A:C,3,FALSE)</f>
        <v>Landscaping</v>
      </c>
    </row>
    <row r="9353" spans="1:12" hidden="1">
      <c r="A9353">
        <v>10552</v>
      </c>
      <c r="B9353" t="s">
        <v>2564</v>
      </c>
      <c r="C9353">
        <v>50905006</v>
      </c>
      <c r="D9353" t="s">
        <v>17</v>
      </c>
      <c r="E9353" t="s">
        <v>13</v>
      </c>
      <c r="F9353" t="s">
        <v>13</v>
      </c>
      <c r="G9353" t="s">
        <v>10092</v>
      </c>
      <c r="H9353" s="2">
        <v>44924.488697604167</v>
      </c>
      <c r="I9353" t="s">
        <v>1419</v>
      </c>
      <c r="J9353" s="2">
        <v>44924.488697604167</v>
      </c>
      <c r="K9353" t="s">
        <v>1419</v>
      </c>
      <c r="L9353" t="str">
        <f>VLOOKUP(C9353,ACCOUNT_MAPPING!A:C,3,FALSE)</f>
        <v>Landscaping</v>
      </c>
    </row>
    <row r="9354" spans="1:12" hidden="1">
      <c r="A9354">
        <v>10728</v>
      </c>
      <c r="B9354" t="s">
        <v>2550</v>
      </c>
      <c r="C9354">
        <v>50905006</v>
      </c>
      <c r="D9354" t="s">
        <v>17</v>
      </c>
      <c r="E9354" t="s">
        <v>13</v>
      </c>
      <c r="F9354" t="s">
        <v>13</v>
      </c>
      <c r="G9354" t="s">
        <v>10093</v>
      </c>
      <c r="H9354" s="2">
        <v>44924.48562619213</v>
      </c>
      <c r="I9354" t="s">
        <v>553</v>
      </c>
      <c r="J9354" s="2">
        <v>44924.48562619213</v>
      </c>
      <c r="K9354" t="s">
        <v>553</v>
      </c>
      <c r="L9354" t="str">
        <f>VLOOKUP(C9354,ACCOUNT_MAPPING!A:C,3,FALSE)</f>
        <v>Landscaping</v>
      </c>
    </row>
    <row r="9355" spans="1:12" hidden="1">
      <c r="A9355">
        <v>10731</v>
      </c>
      <c r="B9355" t="s">
        <v>4609</v>
      </c>
      <c r="C9355">
        <v>50905006</v>
      </c>
      <c r="D9355" t="s">
        <v>63</v>
      </c>
      <c r="E9355" t="s">
        <v>13</v>
      </c>
      <c r="F9355" t="s">
        <v>13</v>
      </c>
      <c r="G9355" t="s">
        <v>10094</v>
      </c>
      <c r="H9355" s="2">
        <v>44876.86312696759</v>
      </c>
      <c r="I9355" t="s">
        <v>553</v>
      </c>
      <c r="J9355" s="2">
        <v>44876.86312696759</v>
      </c>
      <c r="K9355" t="s">
        <v>553</v>
      </c>
      <c r="L9355" t="str">
        <f>VLOOKUP(C9355,ACCOUNT_MAPPING!A:C,3,FALSE)</f>
        <v>Landscaping</v>
      </c>
    </row>
    <row r="9356" spans="1:12" hidden="1">
      <c r="A9356">
        <v>10704</v>
      </c>
      <c r="B9356" t="s">
        <v>2519</v>
      </c>
      <c r="C9356">
        <v>50905006</v>
      </c>
      <c r="D9356" t="s">
        <v>63</v>
      </c>
      <c r="E9356" t="s">
        <v>13</v>
      </c>
      <c r="F9356" t="s">
        <v>13</v>
      </c>
      <c r="G9356" t="s">
        <v>10095</v>
      </c>
      <c r="H9356" s="2">
        <v>44876.682741122684</v>
      </c>
      <c r="I9356" t="s">
        <v>754</v>
      </c>
      <c r="J9356" s="2">
        <v>44876.682741122684</v>
      </c>
      <c r="K9356" t="s">
        <v>754</v>
      </c>
      <c r="L9356" t="str">
        <f>VLOOKUP(C9356,ACCOUNT_MAPPING!A:C,3,FALSE)</f>
        <v>Landscaping</v>
      </c>
    </row>
    <row r="9357" spans="1:12" hidden="1">
      <c r="A9357">
        <v>10706</v>
      </c>
      <c r="B9357" t="s">
        <v>841</v>
      </c>
      <c r="C9357">
        <v>50905006</v>
      </c>
      <c r="D9357" t="s">
        <v>63</v>
      </c>
      <c r="E9357" t="s">
        <v>13</v>
      </c>
      <c r="F9357" t="s">
        <v>13</v>
      </c>
      <c r="G9357" t="s">
        <v>10096</v>
      </c>
      <c r="H9357" s="2">
        <v>44876.493304201387</v>
      </c>
      <c r="I9357" t="s">
        <v>754</v>
      </c>
      <c r="J9357" s="2">
        <v>44876.493304201387</v>
      </c>
      <c r="K9357" t="s">
        <v>754</v>
      </c>
      <c r="L9357" t="str">
        <f>VLOOKUP(C9357,ACCOUNT_MAPPING!A:C,3,FALSE)</f>
        <v>Landscaping</v>
      </c>
    </row>
    <row r="9358" spans="1:12" hidden="1">
      <c r="A9358">
        <v>10707</v>
      </c>
      <c r="B9358" t="s">
        <v>7921</v>
      </c>
      <c r="C9358">
        <v>50905006</v>
      </c>
      <c r="D9358" t="s">
        <v>12</v>
      </c>
      <c r="E9358" t="s">
        <v>13</v>
      </c>
      <c r="F9358" t="s">
        <v>13</v>
      </c>
      <c r="G9358" t="e" cm="1">
        <f t="array" aca="1" ref="G9358" ca="1">+ VARIANCE SCHEDULED UPGRADES</f>
        <v>#NAME?</v>
      </c>
      <c r="H9358" s="2">
        <v>45020.498634988428</v>
      </c>
      <c r="I9358" t="s">
        <v>754</v>
      </c>
      <c r="J9358" s="2">
        <v>45020.498634988428</v>
      </c>
      <c r="K9358" t="s">
        <v>754</v>
      </c>
      <c r="L9358" t="str">
        <f>VLOOKUP(C9358,ACCOUNT_MAPPING!A:C,3,FALSE)</f>
        <v>Landscaping</v>
      </c>
    </row>
    <row r="9359" spans="1:12" hidden="1">
      <c r="A9359">
        <v>10708</v>
      </c>
      <c r="B9359" t="s">
        <v>856</v>
      </c>
      <c r="C9359">
        <v>50905006</v>
      </c>
      <c r="D9359" t="s">
        <v>12</v>
      </c>
      <c r="E9359" t="s">
        <v>13</v>
      </c>
      <c r="F9359" t="s">
        <v>13</v>
      </c>
      <c r="G9359" t="e" cm="1">
        <f t="array" aca="1" ref="G9359" ca="1">+ VARIANCE - PUSHED ENHANCEMENTS</f>
        <v>#NAME?</v>
      </c>
      <c r="H9359" s="2">
        <v>45020.504967592591</v>
      </c>
      <c r="I9359" t="s">
        <v>754</v>
      </c>
      <c r="J9359" s="2">
        <v>45020.504967592591</v>
      </c>
      <c r="K9359" t="s">
        <v>754</v>
      </c>
      <c r="L9359" t="str">
        <f>VLOOKUP(C9359,ACCOUNT_MAPPING!A:C,3,FALSE)</f>
        <v>Landscaping</v>
      </c>
    </row>
    <row r="9360" spans="1:12" hidden="1">
      <c r="A9360">
        <v>10714</v>
      </c>
      <c r="B9360" t="s">
        <v>843</v>
      </c>
      <c r="C9360">
        <v>50905006</v>
      </c>
      <c r="D9360" t="s">
        <v>12</v>
      </c>
      <c r="E9360" t="s">
        <v>13</v>
      </c>
      <c r="F9360" t="s">
        <v>13</v>
      </c>
      <c r="G9360" t="s">
        <v>10097</v>
      </c>
      <c r="H9360" s="2">
        <v>45012.410277164352</v>
      </c>
      <c r="I9360" t="s">
        <v>745</v>
      </c>
      <c r="J9360" s="2">
        <v>45012.410277164352</v>
      </c>
      <c r="K9360" t="s">
        <v>745</v>
      </c>
      <c r="L9360" t="str">
        <f>VLOOKUP(C9360,ACCOUNT_MAPPING!A:C,3,FALSE)</f>
        <v>Landscaping</v>
      </c>
    </row>
    <row r="9361" spans="1:12" hidden="1">
      <c r="A9361">
        <v>10718</v>
      </c>
      <c r="B9361" t="s">
        <v>862</v>
      </c>
      <c r="C9361">
        <v>50905006</v>
      </c>
      <c r="D9361" t="s">
        <v>17</v>
      </c>
      <c r="E9361" t="s">
        <v>13</v>
      </c>
      <c r="F9361" t="s">
        <v>13</v>
      </c>
      <c r="G9361" t="s">
        <v>10098</v>
      </c>
      <c r="H9361" s="2">
        <v>44916.876240775462</v>
      </c>
      <c r="I9361" t="s">
        <v>826</v>
      </c>
      <c r="J9361" s="2">
        <v>44916.876240775462</v>
      </c>
      <c r="K9361" t="s">
        <v>826</v>
      </c>
      <c r="L9361" t="str">
        <f>VLOOKUP(C9361,ACCOUNT_MAPPING!A:C,3,FALSE)</f>
        <v>Landscaping</v>
      </c>
    </row>
    <row r="9362" spans="1:12" hidden="1">
      <c r="A9362">
        <v>10723</v>
      </c>
      <c r="B9362" t="s">
        <v>835</v>
      </c>
      <c r="C9362">
        <v>50905006</v>
      </c>
      <c r="D9362" t="s">
        <v>63</v>
      </c>
      <c r="E9362" t="s">
        <v>13</v>
      </c>
      <c r="F9362" t="s">
        <v>13</v>
      </c>
      <c r="G9362" t="s">
        <v>10099</v>
      </c>
      <c r="H9362" s="2">
        <v>44874.878308599538</v>
      </c>
      <c r="I9362" t="s">
        <v>826</v>
      </c>
      <c r="J9362" s="2">
        <v>44874.878308599538</v>
      </c>
      <c r="K9362" t="s">
        <v>826</v>
      </c>
      <c r="L9362" t="str">
        <f>VLOOKUP(C9362,ACCOUNT_MAPPING!A:C,3,FALSE)</f>
        <v>Landscaping</v>
      </c>
    </row>
    <row r="9363" spans="1:12" hidden="1">
      <c r="A9363">
        <v>10799</v>
      </c>
      <c r="B9363" t="s">
        <v>2596</v>
      </c>
      <c r="C9363">
        <v>50905006</v>
      </c>
      <c r="D9363" t="s">
        <v>63</v>
      </c>
      <c r="E9363" t="s">
        <v>13</v>
      </c>
      <c r="F9363" t="s">
        <v>13</v>
      </c>
      <c r="G9363" t="s">
        <v>10100</v>
      </c>
      <c r="H9363" s="2">
        <v>44877.54161122685</v>
      </c>
      <c r="I9363" t="s">
        <v>1441</v>
      </c>
      <c r="J9363" s="2">
        <v>44877.54161122685</v>
      </c>
      <c r="K9363" t="s">
        <v>1441</v>
      </c>
      <c r="L9363" t="str">
        <f>VLOOKUP(C9363,ACCOUNT_MAPPING!A:C,3,FALSE)</f>
        <v>Landscaping</v>
      </c>
    </row>
    <row r="9364" spans="1:12" hidden="1">
      <c r="A9364">
        <v>10825</v>
      </c>
      <c r="B9364" t="s">
        <v>3926</v>
      </c>
      <c r="C9364">
        <v>50905006</v>
      </c>
      <c r="D9364" t="s">
        <v>12</v>
      </c>
      <c r="E9364" t="s">
        <v>13</v>
      </c>
      <c r="F9364" t="s">
        <v>13</v>
      </c>
      <c r="G9364" t="s">
        <v>10101</v>
      </c>
      <c r="H9364" s="2">
        <v>45021.751711840276</v>
      </c>
      <c r="I9364" t="s">
        <v>1229</v>
      </c>
      <c r="J9364" s="2">
        <v>45021.751711840276</v>
      </c>
      <c r="K9364" t="s">
        <v>1229</v>
      </c>
      <c r="L9364" t="str">
        <f>VLOOKUP(C9364,ACCOUNT_MAPPING!A:C,3,FALSE)</f>
        <v>Landscaping</v>
      </c>
    </row>
    <row r="9365" spans="1:12" hidden="1">
      <c r="A9365">
        <v>10570</v>
      </c>
      <c r="B9365" t="s">
        <v>4600</v>
      </c>
      <c r="C9365">
        <v>50905006</v>
      </c>
      <c r="D9365" t="s">
        <v>12</v>
      </c>
      <c r="E9365" t="s">
        <v>13</v>
      </c>
      <c r="F9365" t="s">
        <v>13</v>
      </c>
      <c r="G9365" t="s">
        <v>10102</v>
      </c>
      <c r="H9365" s="2">
        <v>45021.554359224538</v>
      </c>
      <c r="I9365" t="s">
        <v>1419</v>
      </c>
      <c r="J9365" s="2">
        <v>45021.554359224538</v>
      </c>
      <c r="K9365" t="s">
        <v>1419</v>
      </c>
      <c r="L9365" t="str">
        <f>VLOOKUP(C9365,ACCOUNT_MAPPING!A:C,3,FALSE)</f>
        <v>Landscaping</v>
      </c>
    </row>
    <row r="9366" spans="1:12" hidden="1">
      <c r="A9366">
        <v>10740</v>
      </c>
      <c r="B9366" t="s">
        <v>1432</v>
      </c>
      <c r="C9366">
        <v>50905006</v>
      </c>
      <c r="D9366" t="s">
        <v>12</v>
      </c>
      <c r="E9366" t="s">
        <v>13</v>
      </c>
      <c r="F9366" t="s">
        <v>13</v>
      </c>
      <c r="G9366" t="s">
        <v>10103</v>
      </c>
      <c r="H9366" s="2">
        <v>45020.541907951389</v>
      </c>
      <c r="I9366" t="s">
        <v>1434</v>
      </c>
      <c r="J9366" s="2">
        <v>45020.541907951389</v>
      </c>
      <c r="K9366" t="s">
        <v>1434</v>
      </c>
      <c r="L9366" t="str">
        <f>VLOOKUP(C9366,ACCOUNT_MAPPING!A:C,3,FALSE)</f>
        <v>Landscaping</v>
      </c>
    </row>
    <row r="9367" spans="1:12" hidden="1">
      <c r="A9367">
        <v>10827</v>
      </c>
      <c r="B9367" t="s">
        <v>3927</v>
      </c>
      <c r="C9367">
        <v>50905006</v>
      </c>
      <c r="D9367" t="s">
        <v>12</v>
      </c>
      <c r="E9367" t="s">
        <v>13</v>
      </c>
      <c r="F9367" t="s">
        <v>13</v>
      </c>
      <c r="G9367" t="s">
        <v>10104</v>
      </c>
      <c r="H9367" s="2">
        <v>45016.567415625002</v>
      </c>
      <c r="I9367" t="s">
        <v>90</v>
      </c>
      <c r="J9367" s="2">
        <v>45016.567415625002</v>
      </c>
      <c r="K9367" t="s">
        <v>90</v>
      </c>
      <c r="L9367" t="str">
        <f>VLOOKUP(C9367,ACCOUNT_MAPPING!A:C,3,FALSE)</f>
        <v>Landscaping</v>
      </c>
    </row>
    <row r="9368" spans="1:12" hidden="1">
      <c r="A9368">
        <v>10830</v>
      </c>
      <c r="B9368" t="s">
        <v>2614</v>
      </c>
      <c r="C9368">
        <v>50905006</v>
      </c>
      <c r="D9368" t="s">
        <v>12</v>
      </c>
      <c r="E9368" t="s">
        <v>13</v>
      </c>
      <c r="F9368" t="s">
        <v>13</v>
      </c>
      <c r="G9368" t="s">
        <v>10105</v>
      </c>
      <c r="H9368" s="2">
        <v>45016.589026620371</v>
      </c>
      <c r="I9368" t="s">
        <v>90</v>
      </c>
      <c r="J9368" s="2">
        <v>45016.589026620371</v>
      </c>
      <c r="K9368" t="s">
        <v>90</v>
      </c>
      <c r="L9368" t="str">
        <f>VLOOKUP(C9368,ACCOUNT_MAPPING!A:C,3,FALSE)</f>
        <v>Landscaping</v>
      </c>
    </row>
    <row r="9369" spans="1:12" hidden="1">
      <c r="A9369">
        <v>10834</v>
      </c>
      <c r="B9369" t="s">
        <v>1790</v>
      </c>
      <c r="C9369">
        <v>50905006</v>
      </c>
      <c r="D9369" t="s">
        <v>12</v>
      </c>
      <c r="E9369" t="s">
        <v>13</v>
      </c>
      <c r="F9369" t="s">
        <v>13</v>
      </c>
      <c r="G9369" t="s">
        <v>10106</v>
      </c>
      <c r="H9369" s="2">
        <v>45016.594219907405</v>
      </c>
      <c r="I9369" t="s">
        <v>90</v>
      </c>
      <c r="J9369" s="2">
        <v>45016.594219907405</v>
      </c>
      <c r="K9369" t="s">
        <v>90</v>
      </c>
      <c r="L9369" t="str">
        <f>VLOOKUP(C9369,ACCOUNT_MAPPING!A:C,3,FALSE)</f>
        <v>Landscaping</v>
      </c>
    </row>
    <row r="9370" spans="1:12" hidden="1">
      <c r="A9370">
        <v>10582</v>
      </c>
      <c r="B9370" t="s">
        <v>9349</v>
      </c>
      <c r="C9370">
        <v>50905006</v>
      </c>
      <c r="D9370" t="s">
        <v>17</v>
      </c>
      <c r="E9370" t="s">
        <v>13</v>
      </c>
      <c r="F9370" t="s">
        <v>13</v>
      </c>
      <c r="G9370" t="s">
        <v>9350</v>
      </c>
      <c r="H9370" s="2">
        <v>44924.746678819443</v>
      </c>
      <c r="I9370" t="s">
        <v>1419</v>
      </c>
      <c r="J9370" s="2">
        <v>44924.746678819443</v>
      </c>
      <c r="K9370" t="s">
        <v>1419</v>
      </c>
      <c r="L9370" t="str">
        <f>VLOOKUP(C9370,ACCOUNT_MAPPING!A:C,3,FALSE)</f>
        <v>Landscaping</v>
      </c>
    </row>
    <row r="9371" spans="1:12" hidden="1">
      <c r="A9371">
        <v>10589</v>
      </c>
      <c r="B9371" t="s">
        <v>5940</v>
      </c>
      <c r="C9371">
        <v>50905006</v>
      </c>
      <c r="D9371" t="s">
        <v>17</v>
      </c>
      <c r="E9371" t="s">
        <v>13</v>
      </c>
      <c r="F9371" t="s">
        <v>13</v>
      </c>
      <c r="G9371" t="s">
        <v>10070</v>
      </c>
      <c r="H9371" s="2">
        <v>44922.632288425928</v>
      </c>
      <c r="I9371" t="s">
        <v>673</v>
      </c>
      <c r="J9371" s="2">
        <v>44922.632288425928</v>
      </c>
      <c r="K9371" t="s">
        <v>673</v>
      </c>
      <c r="L9371" t="str">
        <f>VLOOKUP(C9371,ACCOUNT_MAPPING!A:C,3,FALSE)</f>
        <v>Landscaping</v>
      </c>
    </row>
    <row r="9372" spans="1:12" hidden="1">
      <c r="A9372">
        <v>10751</v>
      </c>
      <c r="B9372" t="s">
        <v>2543</v>
      </c>
      <c r="C9372">
        <v>50905006</v>
      </c>
      <c r="D9372" t="s">
        <v>63</v>
      </c>
      <c r="E9372" t="s">
        <v>13</v>
      </c>
      <c r="F9372" t="s">
        <v>13</v>
      </c>
      <c r="G9372" t="s">
        <v>10107</v>
      </c>
      <c r="H9372" s="2">
        <v>44872.389857025461</v>
      </c>
      <c r="I9372" t="s">
        <v>90</v>
      </c>
      <c r="J9372" s="2">
        <v>44872.389857025461</v>
      </c>
      <c r="K9372" t="s">
        <v>90</v>
      </c>
      <c r="L9372" t="str">
        <f>VLOOKUP(C9372,ACCOUNT_MAPPING!A:C,3,FALSE)</f>
        <v>Landscaping</v>
      </c>
    </row>
    <row r="9373" spans="1:12" hidden="1">
      <c r="A9373">
        <v>10752</v>
      </c>
      <c r="B9373" t="s">
        <v>1792</v>
      </c>
      <c r="C9373">
        <v>50905006</v>
      </c>
      <c r="D9373" t="s">
        <v>17</v>
      </c>
      <c r="E9373" t="s">
        <v>13</v>
      </c>
      <c r="F9373" t="s">
        <v>13</v>
      </c>
      <c r="G9373" t="s">
        <v>10108</v>
      </c>
      <c r="H9373" s="2">
        <v>44922.673229282409</v>
      </c>
      <c r="I9373" t="s">
        <v>90</v>
      </c>
      <c r="J9373" s="2">
        <v>44922.673229282409</v>
      </c>
      <c r="K9373" t="s">
        <v>90</v>
      </c>
      <c r="L9373" t="str">
        <f>VLOOKUP(C9373,ACCOUNT_MAPPING!A:C,3,FALSE)</f>
        <v>Landscaping</v>
      </c>
    </row>
    <row r="9374" spans="1:12" hidden="1">
      <c r="A9374">
        <v>10760</v>
      </c>
      <c r="B9374" t="s">
        <v>1463</v>
      </c>
      <c r="C9374">
        <v>50905006</v>
      </c>
      <c r="D9374" t="s">
        <v>17</v>
      </c>
      <c r="E9374" t="s">
        <v>13</v>
      </c>
      <c r="F9374" t="s">
        <v>13</v>
      </c>
      <c r="G9374" t="s">
        <v>10109</v>
      </c>
      <c r="H9374" s="2">
        <v>44924.602134108798</v>
      </c>
      <c r="I9374" t="s">
        <v>1441</v>
      </c>
      <c r="J9374" s="2">
        <v>44924.602134108798</v>
      </c>
      <c r="K9374" t="s">
        <v>1441</v>
      </c>
      <c r="L9374" t="str">
        <f>VLOOKUP(C9374,ACCOUNT_MAPPING!A:C,3,FALSE)</f>
        <v>Landscaping</v>
      </c>
    </row>
    <row r="9375" spans="1:12" hidden="1">
      <c r="A9375">
        <v>10761</v>
      </c>
      <c r="B9375" t="s">
        <v>10110</v>
      </c>
      <c r="C9375">
        <v>50905006</v>
      </c>
      <c r="D9375" t="s">
        <v>17</v>
      </c>
      <c r="E9375" t="s">
        <v>13</v>
      </c>
      <c r="F9375" t="s">
        <v>13</v>
      </c>
      <c r="G9375" t="s">
        <v>10111</v>
      </c>
      <c r="H9375" s="2">
        <v>44925.899522372689</v>
      </c>
      <c r="I9375" t="s">
        <v>1229</v>
      </c>
      <c r="J9375" s="2">
        <v>44925.899522372689</v>
      </c>
      <c r="K9375" t="s">
        <v>1229</v>
      </c>
      <c r="L9375" t="str">
        <f>VLOOKUP(C9375,ACCOUNT_MAPPING!A:C,3,FALSE)</f>
        <v>Landscaping</v>
      </c>
    </row>
    <row r="9376" spans="1:12" hidden="1">
      <c r="A9376">
        <v>10768</v>
      </c>
      <c r="B9376" t="s">
        <v>1798</v>
      </c>
      <c r="C9376">
        <v>50905006</v>
      </c>
      <c r="D9376" t="s">
        <v>12</v>
      </c>
      <c r="E9376" t="s">
        <v>13</v>
      </c>
      <c r="F9376" t="s">
        <v>13</v>
      </c>
      <c r="G9376" t="s">
        <v>10112</v>
      </c>
      <c r="H9376" s="2">
        <v>45015.689711574072</v>
      </c>
      <c r="I9376" t="s">
        <v>1800</v>
      </c>
      <c r="J9376" s="2">
        <v>45015.689711574072</v>
      </c>
      <c r="K9376" t="s">
        <v>1800</v>
      </c>
      <c r="L9376" t="str">
        <f>VLOOKUP(C9376,ACCOUNT_MAPPING!A:C,3,FALSE)</f>
        <v>Landscaping</v>
      </c>
    </row>
    <row r="9377" spans="1:12" hidden="1">
      <c r="A9377">
        <v>10773</v>
      </c>
      <c r="B9377" t="s">
        <v>1819</v>
      </c>
      <c r="C9377">
        <v>50905006</v>
      </c>
      <c r="D9377" t="s">
        <v>17</v>
      </c>
      <c r="E9377" t="s">
        <v>13</v>
      </c>
      <c r="F9377" t="s">
        <v>13</v>
      </c>
      <c r="G9377" t="s">
        <v>10113</v>
      </c>
      <c r="H9377" s="2">
        <v>44923.395062847223</v>
      </c>
      <c r="I9377" t="s">
        <v>90</v>
      </c>
      <c r="J9377" s="2">
        <v>44923.395062847223</v>
      </c>
      <c r="K9377" t="s">
        <v>90</v>
      </c>
      <c r="L9377" t="str">
        <f>VLOOKUP(C9377,ACCOUNT_MAPPING!A:C,3,FALSE)</f>
        <v>Landscaping</v>
      </c>
    </row>
    <row r="9378" spans="1:12" hidden="1">
      <c r="A9378">
        <v>10775</v>
      </c>
      <c r="B9378" t="s">
        <v>88</v>
      </c>
      <c r="C9378">
        <v>50905006</v>
      </c>
      <c r="D9378" t="s">
        <v>17</v>
      </c>
      <c r="E9378" t="s">
        <v>13</v>
      </c>
      <c r="F9378" t="s">
        <v>13</v>
      </c>
      <c r="G9378" t="s">
        <v>10114</v>
      </c>
      <c r="H9378" s="2">
        <v>44923.428647337962</v>
      </c>
      <c r="I9378" t="s">
        <v>90</v>
      </c>
      <c r="J9378" s="2">
        <v>44923.428647337962</v>
      </c>
      <c r="K9378" t="s">
        <v>90</v>
      </c>
      <c r="L9378" t="str">
        <f>VLOOKUP(C9378,ACCOUNT_MAPPING!A:C,3,FALSE)</f>
        <v>Landscaping</v>
      </c>
    </row>
    <row r="9379" spans="1:12" hidden="1">
      <c r="A9379">
        <v>10792</v>
      </c>
      <c r="B9379" t="s">
        <v>1803</v>
      </c>
      <c r="C9379">
        <v>50905006</v>
      </c>
      <c r="D9379" t="s">
        <v>12</v>
      </c>
      <c r="E9379" t="s">
        <v>13</v>
      </c>
      <c r="F9379" t="s">
        <v>13</v>
      </c>
      <c r="G9379" t="s">
        <v>10115</v>
      </c>
      <c r="H9379" s="2">
        <v>45019.935370567131</v>
      </c>
      <c r="I9379" t="s">
        <v>1434</v>
      </c>
      <c r="J9379" s="2">
        <v>45019.935370567131</v>
      </c>
      <c r="K9379" t="s">
        <v>1434</v>
      </c>
      <c r="L9379" t="str">
        <f>VLOOKUP(C9379,ACCOUNT_MAPPING!A:C,3,FALSE)</f>
        <v>Landscaping</v>
      </c>
    </row>
    <row r="9380" spans="1:12" hidden="1">
      <c r="A9380">
        <v>10793</v>
      </c>
      <c r="B9380" t="s">
        <v>2662</v>
      </c>
      <c r="C9380">
        <v>50905006</v>
      </c>
      <c r="D9380" t="s">
        <v>17</v>
      </c>
      <c r="E9380" t="s">
        <v>13</v>
      </c>
      <c r="F9380" t="s">
        <v>13</v>
      </c>
      <c r="G9380" t="s">
        <v>10116</v>
      </c>
      <c r="H9380" s="2">
        <v>44921.513869675924</v>
      </c>
      <c r="I9380" t="s">
        <v>1434</v>
      </c>
      <c r="J9380" s="2">
        <v>44921.513869675924</v>
      </c>
      <c r="K9380" t="s">
        <v>1434</v>
      </c>
      <c r="L9380" t="str">
        <f>VLOOKUP(C9380,ACCOUNT_MAPPING!A:C,3,FALSE)</f>
        <v>Landscaping</v>
      </c>
    </row>
    <row r="9381" spans="1:12" hidden="1">
      <c r="A9381">
        <v>10797</v>
      </c>
      <c r="B9381" t="s">
        <v>1794</v>
      </c>
      <c r="C9381">
        <v>50905006</v>
      </c>
      <c r="D9381" t="s">
        <v>17</v>
      </c>
      <c r="E9381" t="s">
        <v>13</v>
      </c>
      <c r="F9381" t="s">
        <v>13</v>
      </c>
      <c r="G9381" t="s">
        <v>10117</v>
      </c>
      <c r="H9381" s="2">
        <v>44924.588970335652</v>
      </c>
      <c r="I9381" t="s">
        <v>1441</v>
      </c>
      <c r="J9381" s="2">
        <v>44924.588970335652</v>
      </c>
      <c r="K9381" t="s">
        <v>1441</v>
      </c>
      <c r="L9381" t="str">
        <f>VLOOKUP(C9381,ACCOUNT_MAPPING!A:C,3,FALSE)</f>
        <v>Landscaping</v>
      </c>
    </row>
    <row r="9382" spans="1:12" hidden="1">
      <c r="A9382">
        <v>10798</v>
      </c>
      <c r="B9382" t="s">
        <v>2664</v>
      </c>
      <c r="C9382">
        <v>50905006</v>
      </c>
      <c r="D9382" t="s">
        <v>17</v>
      </c>
      <c r="E9382" t="s">
        <v>13</v>
      </c>
      <c r="F9382" t="s">
        <v>13</v>
      </c>
      <c r="G9382" t="s">
        <v>10118</v>
      </c>
      <c r="H9382" s="2">
        <v>44924.525984340275</v>
      </c>
      <c r="I9382" t="s">
        <v>1441</v>
      </c>
      <c r="J9382" s="2">
        <v>44924.525984340275</v>
      </c>
      <c r="K9382" t="s">
        <v>1441</v>
      </c>
      <c r="L9382" t="str">
        <f>VLOOKUP(C9382,ACCOUNT_MAPPING!A:C,3,FALSE)</f>
        <v>Landscaping</v>
      </c>
    </row>
    <row r="9383" spans="1:12" hidden="1">
      <c r="A9383">
        <v>10822</v>
      </c>
      <c r="B9383" t="s">
        <v>1446</v>
      </c>
      <c r="C9383">
        <v>50905006</v>
      </c>
      <c r="D9383" t="s">
        <v>17</v>
      </c>
      <c r="E9383" t="s">
        <v>13</v>
      </c>
      <c r="F9383" t="s">
        <v>13</v>
      </c>
      <c r="G9383" t="s">
        <v>10119</v>
      </c>
      <c r="H9383" s="2">
        <v>44924.663816782406</v>
      </c>
      <c r="I9383" t="s">
        <v>1441</v>
      </c>
      <c r="J9383" s="2">
        <v>44924.663816782406</v>
      </c>
      <c r="K9383" t="s">
        <v>1441</v>
      </c>
      <c r="L9383" t="str">
        <f>VLOOKUP(C9383,ACCOUNT_MAPPING!A:C,3,FALSE)</f>
        <v>Landscaping</v>
      </c>
    </row>
    <row r="9384" spans="1:12" hidden="1">
      <c r="A9384">
        <v>10832</v>
      </c>
      <c r="B9384" t="s">
        <v>1442</v>
      </c>
      <c r="C9384">
        <v>50905006</v>
      </c>
      <c r="D9384" t="s">
        <v>17</v>
      </c>
      <c r="E9384" t="s">
        <v>13</v>
      </c>
      <c r="F9384" t="s">
        <v>13</v>
      </c>
      <c r="G9384" t="s">
        <v>10120</v>
      </c>
      <c r="H9384" s="2">
        <v>44925.523328391202</v>
      </c>
      <c r="I9384" t="s">
        <v>1434</v>
      </c>
      <c r="J9384" s="2">
        <v>44925.523328391202</v>
      </c>
      <c r="K9384" t="s">
        <v>1434</v>
      </c>
      <c r="L9384" t="str">
        <f>VLOOKUP(C9384,ACCOUNT_MAPPING!A:C,3,FALSE)</f>
        <v>Landscaping</v>
      </c>
    </row>
    <row r="9385" spans="1:12" hidden="1">
      <c r="A9385">
        <v>10839</v>
      </c>
      <c r="B9385" t="s">
        <v>850</v>
      </c>
      <c r="C9385">
        <v>50905006</v>
      </c>
      <c r="D9385" t="s">
        <v>17</v>
      </c>
      <c r="E9385" t="s">
        <v>13</v>
      </c>
      <c r="F9385" t="s">
        <v>13</v>
      </c>
      <c r="G9385" t="s">
        <v>10121</v>
      </c>
      <c r="H9385" s="2">
        <v>44922.66875636574</v>
      </c>
      <c r="I9385" t="s">
        <v>41</v>
      </c>
      <c r="J9385" s="2">
        <v>44922.66875636574</v>
      </c>
      <c r="K9385" t="s">
        <v>41</v>
      </c>
      <c r="L9385" t="str">
        <f>VLOOKUP(C9385,ACCOUNT_MAPPING!A:C,3,FALSE)</f>
        <v>Landscaping</v>
      </c>
    </row>
    <row r="9386" spans="1:12" hidden="1">
      <c r="A9386">
        <v>10767</v>
      </c>
      <c r="B9386" t="s">
        <v>1227</v>
      </c>
      <c r="C9386">
        <v>50905006</v>
      </c>
      <c r="D9386" t="s">
        <v>17</v>
      </c>
      <c r="E9386" t="s">
        <v>13</v>
      </c>
      <c r="F9386" t="s">
        <v>13</v>
      </c>
      <c r="G9386" t="s">
        <v>10122</v>
      </c>
      <c r="H9386" s="2">
        <v>44915.931168437499</v>
      </c>
      <c r="I9386" t="s">
        <v>93</v>
      </c>
      <c r="J9386" s="2">
        <v>44915.931168437499</v>
      </c>
      <c r="K9386" t="s">
        <v>93</v>
      </c>
      <c r="L9386" t="str">
        <f>VLOOKUP(C9386,ACCOUNT_MAPPING!A:C,3,FALSE)</f>
        <v>Landscaping</v>
      </c>
    </row>
    <row r="9387" spans="1:12" hidden="1">
      <c r="A9387">
        <v>10770</v>
      </c>
      <c r="B9387" t="s">
        <v>7936</v>
      </c>
      <c r="C9387">
        <v>50905006</v>
      </c>
      <c r="D9387" t="s">
        <v>17</v>
      </c>
      <c r="E9387" t="s">
        <v>13</v>
      </c>
      <c r="F9387" t="s">
        <v>13</v>
      </c>
      <c r="G9387" t="s">
        <v>10123</v>
      </c>
      <c r="H9387" s="2">
        <v>44915.926277280094</v>
      </c>
      <c r="I9387" t="s">
        <v>93</v>
      </c>
      <c r="J9387" s="2">
        <v>44915.926277280094</v>
      </c>
      <c r="K9387" t="s">
        <v>93</v>
      </c>
      <c r="L9387" t="str">
        <f>VLOOKUP(C9387,ACCOUNT_MAPPING!A:C,3,FALSE)</f>
        <v>Landscaping</v>
      </c>
    </row>
    <row r="9388" spans="1:12" hidden="1">
      <c r="A9388">
        <v>10774</v>
      </c>
      <c r="B9388" t="s">
        <v>94</v>
      </c>
      <c r="C9388">
        <v>50905006</v>
      </c>
      <c r="D9388" t="s">
        <v>12</v>
      </c>
      <c r="E9388" t="s">
        <v>13</v>
      </c>
      <c r="F9388" t="s">
        <v>13</v>
      </c>
      <c r="G9388" t="s">
        <v>10124</v>
      </c>
      <c r="H9388" s="2">
        <v>45016.552797488424</v>
      </c>
      <c r="I9388" t="s">
        <v>90</v>
      </c>
      <c r="J9388" s="2">
        <v>45016.552797488424</v>
      </c>
      <c r="K9388" t="s">
        <v>90</v>
      </c>
      <c r="L9388" t="str">
        <f>VLOOKUP(C9388,ACCOUNT_MAPPING!A:C,3,FALSE)</f>
        <v>Landscaping</v>
      </c>
    </row>
    <row r="9389" spans="1:12" hidden="1">
      <c r="A9389">
        <v>10592</v>
      </c>
      <c r="B9389" t="s">
        <v>2602</v>
      </c>
      <c r="C9389">
        <v>50905006</v>
      </c>
      <c r="D9389" t="s">
        <v>17</v>
      </c>
      <c r="E9389" t="s">
        <v>13</v>
      </c>
      <c r="F9389" t="s">
        <v>13</v>
      </c>
      <c r="G9389" t="s">
        <v>10125</v>
      </c>
      <c r="H9389" s="2">
        <v>44922.671596215281</v>
      </c>
      <c r="I9389" t="s">
        <v>673</v>
      </c>
      <c r="J9389" s="2">
        <v>44922.671596215281</v>
      </c>
      <c r="K9389" t="s">
        <v>673</v>
      </c>
      <c r="L9389" t="str">
        <f>VLOOKUP(C9389,ACCOUNT_MAPPING!A:C,3,FALSE)</f>
        <v>Landscaping</v>
      </c>
    </row>
    <row r="9390" spans="1:12" hidden="1">
      <c r="A9390">
        <v>10778</v>
      </c>
      <c r="B9390" t="s">
        <v>10126</v>
      </c>
      <c r="C9390">
        <v>50905006</v>
      </c>
      <c r="D9390" t="s">
        <v>17</v>
      </c>
      <c r="E9390" t="s">
        <v>13</v>
      </c>
      <c r="F9390" t="s">
        <v>13</v>
      </c>
      <c r="G9390" t="s">
        <v>10127</v>
      </c>
      <c r="H9390" s="2">
        <v>44915.921809525462</v>
      </c>
      <c r="I9390" t="s">
        <v>93</v>
      </c>
      <c r="J9390" s="2">
        <v>44915.921809525462</v>
      </c>
      <c r="K9390" t="s">
        <v>93</v>
      </c>
      <c r="L9390" t="str">
        <f>VLOOKUP(C9390,ACCOUNT_MAPPING!A:C,3,FALSE)</f>
        <v>Landscaping</v>
      </c>
    </row>
    <row r="9391" spans="1:12" hidden="1">
      <c r="A9391">
        <v>10786</v>
      </c>
      <c r="B9391" t="s">
        <v>2604</v>
      </c>
      <c r="C9391">
        <v>50905006</v>
      </c>
      <c r="D9391" t="s">
        <v>12</v>
      </c>
      <c r="E9391" t="s">
        <v>13</v>
      </c>
      <c r="F9391" t="s">
        <v>13</v>
      </c>
      <c r="G9391" t="s">
        <v>10128</v>
      </c>
      <c r="H9391" s="2">
        <v>45021.824877777777</v>
      </c>
      <c r="I9391" t="s">
        <v>1229</v>
      </c>
      <c r="J9391" s="2">
        <v>45021.824877777777</v>
      </c>
      <c r="K9391" t="s">
        <v>1229</v>
      </c>
      <c r="L9391" t="str">
        <f>VLOOKUP(C9391,ACCOUNT_MAPPING!A:C,3,FALSE)</f>
        <v>Landscaping</v>
      </c>
    </row>
    <row r="9392" spans="1:12" hidden="1">
      <c r="A9392">
        <v>10789</v>
      </c>
      <c r="B9392" t="s">
        <v>2558</v>
      </c>
      <c r="C9392">
        <v>50905006</v>
      </c>
      <c r="D9392" t="s">
        <v>12</v>
      </c>
      <c r="E9392" t="s">
        <v>13</v>
      </c>
      <c r="F9392" t="s">
        <v>13</v>
      </c>
      <c r="G9392" t="s">
        <v>10129</v>
      </c>
      <c r="H9392" s="2">
        <v>45021.834281597221</v>
      </c>
      <c r="I9392" t="s">
        <v>1441</v>
      </c>
      <c r="J9392" s="2">
        <v>45021.834281597221</v>
      </c>
      <c r="K9392" t="s">
        <v>1441</v>
      </c>
      <c r="L9392" t="str">
        <f>VLOOKUP(C9392,ACCOUNT_MAPPING!A:C,3,FALSE)</f>
        <v>Landscaping</v>
      </c>
    </row>
    <row r="9393" spans="1:12" hidden="1">
      <c r="A9393">
        <v>10624</v>
      </c>
      <c r="B9393" t="s">
        <v>1781</v>
      </c>
      <c r="C9393">
        <v>50905006</v>
      </c>
      <c r="D9393" t="s">
        <v>12</v>
      </c>
      <c r="E9393" t="s">
        <v>13</v>
      </c>
      <c r="F9393" t="s">
        <v>13</v>
      </c>
      <c r="G9393" t="s">
        <v>10130</v>
      </c>
      <c r="H9393" s="2">
        <v>45015.580105706016</v>
      </c>
      <c r="I9393" t="s">
        <v>1163</v>
      </c>
      <c r="J9393" s="2">
        <v>45015.580105706016</v>
      </c>
      <c r="K9393" t="s">
        <v>1163</v>
      </c>
      <c r="L9393" t="str">
        <f>VLOOKUP(C9393,ACCOUNT_MAPPING!A:C,3,FALSE)</f>
        <v>Landscaping</v>
      </c>
    </row>
    <row r="9394" spans="1:12" hidden="1">
      <c r="A9394">
        <v>10626</v>
      </c>
      <c r="B9394" t="s">
        <v>6621</v>
      </c>
      <c r="C9394">
        <v>50905006</v>
      </c>
      <c r="D9394" t="s">
        <v>12</v>
      </c>
      <c r="E9394" t="s">
        <v>13</v>
      </c>
      <c r="F9394" t="s">
        <v>13</v>
      </c>
      <c r="G9394" t="s">
        <v>10055</v>
      </c>
      <c r="H9394" s="2">
        <v>45015.591731053239</v>
      </c>
      <c r="I9394" t="s">
        <v>1163</v>
      </c>
      <c r="J9394" s="2">
        <v>45015.591731053239</v>
      </c>
      <c r="K9394" t="s">
        <v>1163</v>
      </c>
      <c r="L9394" t="str">
        <f>VLOOKUP(C9394,ACCOUNT_MAPPING!A:C,3,FALSE)</f>
        <v>Landscaping</v>
      </c>
    </row>
    <row r="9395" spans="1:12" hidden="1">
      <c r="A9395">
        <v>10791</v>
      </c>
      <c r="B9395" t="s">
        <v>91</v>
      </c>
      <c r="C9395">
        <v>50905006</v>
      </c>
      <c r="D9395" t="s">
        <v>17</v>
      </c>
      <c r="E9395" t="s">
        <v>13</v>
      </c>
      <c r="F9395" t="s">
        <v>13</v>
      </c>
      <c r="G9395" t="s">
        <v>10131</v>
      </c>
      <c r="H9395" s="2">
        <v>44915.911207557867</v>
      </c>
      <c r="I9395" t="s">
        <v>93</v>
      </c>
      <c r="J9395" s="2">
        <v>44915.911207557867</v>
      </c>
      <c r="K9395" t="s">
        <v>93</v>
      </c>
      <c r="L9395" t="str">
        <f>VLOOKUP(C9395,ACCOUNT_MAPPING!A:C,3,FALSE)</f>
        <v>Landscaping</v>
      </c>
    </row>
    <row r="9396" spans="1:12" hidden="1">
      <c r="A9396">
        <v>10795</v>
      </c>
      <c r="B9396" t="s">
        <v>2606</v>
      </c>
      <c r="C9396">
        <v>50905006</v>
      </c>
      <c r="D9396" t="s">
        <v>12</v>
      </c>
      <c r="E9396" t="s">
        <v>13</v>
      </c>
      <c r="F9396" t="s">
        <v>13</v>
      </c>
      <c r="G9396" t="s">
        <v>10132</v>
      </c>
      <c r="H9396" s="2">
        <v>45019.968993831018</v>
      </c>
      <c r="I9396" t="s">
        <v>1434</v>
      </c>
      <c r="J9396" s="2">
        <v>45019.968993831018</v>
      </c>
      <c r="K9396" t="s">
        <v>1434</v>
      </c>
      <c r="L9396" t="str">
        <f>VLOOKUP(C9396,ACCOUNT_MAPPING!A:C,3,FALSE)</f>
        <v>Landscaping</v>
      </c>
    </row>
    <row r="9397" spans="1:12" hidden="1">
      <c r="A9397">
        <v>10630</v>
      </c>
      <c r="B9397" t="s">
        <v>5938</v>
      </c>
      <c r="C9397">
        <v>50905006</v>
      </c>
      <c r="D9397" t="s">
        <v>12</v>
      </c>
      <c r="E9397" t="s">
        <v>13</v>
      </c>
      <c r="F9397" t="s">
        <v>13</v>
      </c>
      <c r="G9397" t="s">
        <v>10133</v>
      </c>
      <c r="H9397" s="2">
        <v>45013.47690170139</v>
      </c>
      <c r="I9397" t="s">
        <v>151</v>
      </c>
      <c r="J9397" s="2">
        <v>45013.47690170139</v>
      </c>
      <c r="K9397" t="s">
        <v>151</v>
      </c>
      <c r="L9397" t="str">
        <f>VLOOKUP(C9397,ACCOUNT_MAPPING!A:C,3,FALSE)</f>
        <v>Landscaping</v>
      </c>
    </row>
    <row r="9398" spans="1:12" hidden="1">
      <c r="A9398">
        <v>10641</v>
      </c>
      <c r="B9398" t="s">
        <v>1425</v>
      </c>
      <c r="C9398">
        <v>50905006</v>
      </c>
      <c r="D9398" t="s">
        <v>17</v>
      </c>
      <c r="E9398" t="s">
        <v>13</v>
      </c>
      <c r="F9398" t="s">
        <v>13</v>
      </c>
      <c r="G9398" t="s">
        <v>10134</v>
      </c>
      <c r="H9398" s="2">
        <v>44928.850437731482</v>
      </c>
      <c r="I9398" t="s">
        <v>1422</v>
      </c>
      <c r="J9398" s="2">
        <v>44928.850437731482</v>
      </c>
      <c r="K9398" t="s">
        <v>1422</v>
      </c>
      <c r="L9398" t="str">
        <f>VLOOKUP(C9398,ACCOUNT_MAPPING!A:C,3,FALSE)</f>
        <v>Landscaping</v>
      </c>
    </row>
    <row r="9399" spans="1:12" hidden="1">
      <c r="A9399">
        <v>10643</v>
      </c>
      <c r="B9399" t="s">
        <v>9362</v>
      </c>
      <c r="C9399">
        <v>50905006</v>
      </c>
      <c r="D9399" t="s">
        <v>17</v>
      </c>
      <c r="E9399" t="s">
        <v>13</v>
      </c>
      <c r="F9399" t="s">
        <v>13</v>
      </c>
      <c r="G9399" t="s">
        <v>10135</v>
      </c>
      <c r="H9399" s="2">
        <v>44924.695545833332</v>
      </c>
      <c r="I9399" t="s">
        <v>1429</v>
      </c>
      <c r="J9399" s="2">
        <v>44924.695545833332</v>
      </c>
      <c r="K9399" t="s">
        <v>1429</v>
      </c>
      <c r="L9399" t="str">
        <f>VLOOKUP(C9399,ACCOUNT_MAPPING!A:C,3,FALSE)</f>
        <v>Landscaping</v>
      </c>
    </row>
    <row r="9400" spans="1:12" hidden="1">
      <c r="A9400">
        <v>10889</v>
      </c>
      <c r="B9400" t="s">
        <v>530</v>
      </c>
      <c r="C9400">
        <v>50905006</v>
      </c>
      <c r="D9400" t="s">
        <v>63</v>
      </c>
      <c r="E9400" t="s">
        <v>13</v>
      </c>
      <c r="F9400" t="s">
        <v>13</v>
      </c>
      <c r="G9400" t="s">
        <v>10136</v>
      </c>
      <c r="H9400" s="2">
        <v>44878.80648190972</v>
      </c>
      <c r="I9400" t="s">
        <v>74</v>
      </c>
      <c r="J9400" s="2">
        <v>44878.80648190972</v>
      </c>
      <c r="K9400" t="s">
        <v>74</v>
      </c>
      <c r="L9400" t="str">
        <f>VLOOKUP(C9400,ACCOUNT_MAPPING!A:C,3,FALSE)</f>
        <v>Landscaping</v>
      </c>
    </row>
    <row r="9401" spans="1:12" hidden="1">
      <c r="A9401">
        <v>10843</v>
      </c>
      <c r="B9401" t="s">
        <v>3327</v>
      </c>
      <c r="C9401">
        <v>50905006</v>
      </c>
      <c r="D9401" t="s">
        <v>63</v>
      </c>
      <c r="E9401" t="s">
        <v>13</v>
      </c>
      <c r="F9401" t="s">
        <v>13</v>
      </c>
      <c r="G9401" t="s">
        <v>10137</v>
      </c>
      <c r="H9401" s="2">
        <v>44874.464228969904</v>
      </c>
      <c r="I9401" t="s">
        <v>2619</v>
      </c>
      <c r="J9401" s="2">
        <v>44874.464228969904</v>
      </c>
      <c r="K9401" t="s">
        <v>2619</v>
      </c>
      <c r="L9401" t="str">
        <f>VLOOKUP(C9401,ACCOUNT_MAPPING!A:C,3,FALSE)</f>
        <v>Landscaping</v>
      </c>
    </row>
    <row r="9402" spans="1:12" hidden="1">
      <c r="A9402">
        <v>10823</v>
      </c>
      <c r="B9402" t="s">
        <v>2611</v>
      </c>
      <c r="C9402">
        <v>50905006</v>
      </c>
      <c r="D9402" t="s">
        <v>12</v>
      </c>
      <c r="E9402" t="s">
        <v>13</v>
      </c>
      <c r="F9402" t="s">
        <v>13</v>
      </c>
      <c r="G9402" t="s">
        <v>10138</v>
      </c>
      <c r="H9402" s="2">
        <v>45021.719859178243</v>
      </c>
      <c r="I9402" t="s">
        <v>1229</v>
      </c>
      <c r="J9402" s="2">
        <v>45021.719859178243</v>
      </c>
      <c r="K9402" t="s">
        <v>1229</v>
      </c>
      <c r="L9402" t="str">
        <f>VLOOKUP(C9402,ACCOUNT_MAPPING!A:C,3,FALSE)</f>
        <v>Landscaping</v>
      </c>
    </row>
    <row r="9403" spans="1:12" hidden="1">
      <c r="A9403">
        <v>10826</v>
      </c>
      <c r="B9403" t="s">
        <v>1230</v>
      </c>
      <c r="C9403">
        <v>50905006</v>
      </c>
      <c r="D9403" t="s">
        <v>12</v>
      </c>
      <c r="E9403" t="s">
        <v>13</v>
      </c>
      <c r="F9403" t="s">
        <v>13</v>
      </c>
      <c r="G9403" t="s">
        <v>10139</v>
      </c>
      <c r="H9403" s="2">
        <v>45021.761206712959</v>
      </c>
      <c r="I9403" t="s">
        <v>1229</v>
      </c>
      <c r="J9403" s="2">
        <v>45021.761206712959</v>
      </c>
      <c r="K9403" t="s">
        <v>1229</v>
      </c>
      <c r="L9403" t="str">
        <f>VLOOKUP(C9403,ACCOUNT_MAPPING!A:C,3,FALSE)</f>
        <v>Landscaping</v>
      </c>
    </row>
    <row r="9404" spans="1:12" hidden="1">
      <c r="A9404">
        <v>10897</v>
      </c>
      <c r="B9404" t="s">
        <v>515</v>
      </c>
      <c r="C9404">
        <v>50905006</v>
      </c>
      <c r="D9404" t="s">
        <v>63</v>
      </c>
      <c r="E9404" t="s">
        <v>13</v>
      </c>
      <c r="F9404" t="s">
        <v>13</v>
      </c>
      <c r="G9404" t="s">
        <v>10140</v>
      </c>
      <c r="H9404" s="2">
        <v>44878.642011574077</v>
      </c>
      <c r="I9404" t="s">
        <v>74</v>
      </c>
      <c r="J9404" s="2">
        <v>44878.642011574077</v>
      </c>
      <c r="K9404" t="s">
        <v>74</v>
      </c>
      <c r="L9404" t="str">
        <f>VLOOKUP(C9404,ACCOUNT_MAPPING!A:C,3,FALSE)</f>
        <v>Landscaping</v>
      </c>
    </row>
    <row r="9405" spans="1:12" hidden="1">
      <c r="A9405">
        <v>10653</v>
      </c>
      <c r="B9405" t="s">
        <v>1450</v>
      </c>
      <c r="C9405">
        <v>50905006</v>
      </c>
      <c r="D9405" t="s">
        <v>17</v>
      </c>
      <c r="E9405" t="s">
        <v>13</v>
      </c>
      <c r="F9405" t="s">
        <v>13</v>
      </c>
      <c r="G9405" t="s">
        <v>10141</v>
      </c>
      <c r="H9405" s="2">
        <v>44928.857010381944</v>
      </c>
      <c r="I9405" t="s">
        <v>1422</v>
      </c>
      <c r="J9405" s="2">
        <v>44928.857010381944</v>
      </c>
      <c r="K9405" t="s">
        <v>1422</v>
      </c>
      <c r="L9405" t="str">
        <f>VLOOKUP(C9405,ACCOUNT_MAPPING!A:C,3,FALSE)</f>
        <v>Landscaping</v>
      </c>
    </row>
    <row r="9406" spans="1:12" hidden="1">
      <c r="A9406">
        <v>10691</v>
      </c>
      <c r="B9406" t="s">
        <v>2515</v>
      </c>
      <c r="C9406">
        <v>50905006</v>
      </c>
      <c r="D9406" t="s">
        <v>17</v>
      </c>
      <c r="E9406" t="s">
        <v>13</v>
      </c>
      <c r="F9406" t="s">
        <v>13</v>
      </c>
      <c r="G9406" t="s">
        <v>10054</v>
      </c>
      <c r="H9406" s="2">
        <v>44924.730685567127</v>
      </c>
      <c r="I9406" t="s">
        <v>15</v>
      </c>
      <c r="J9406" s="2">
        <v>44924.730685567127</v>
      </c>
      <c r="K9406" t="s">
        <v>15</v>
      </c>
      <c r="L9406" t="str">
        <f>VLOOKUP(C9406,ACCOUNT_MAPPING!A:C,3,FALSE)</f>
        <v>Landscaping</v>
      </c>
    </row>
    <row r="9407" spans="1:12" hidden="1">
      <c r="A9407">
        <v>10849</v>
      </c>
      <c r="B9407" t="s">
        <v>3887</v>
      </c>
      <c r="C9407">
        <v>50905006</v>
      </c>
      <c r="D9407" t="s">
        <v>63</v>
      </c>
      <c r="E9407" t="s">
        <v>13</v>
      </c>
      <c r="F9407" t="s">
        <v>13</v>
      </c>
      <c r="G9407" t="s">
        <v>10142</v>
      </c>
      <c r="H9407" s="2">
        <v>44875.659566585651</v>
      </c>
      <c r="I9407" t="s">
        <v>41</v>
      </c>
      <c r="J9407" s="2">
        <v>44875.659566585651</v>
      </c>
      <c r="K9407" t="s">
        <v>41</v>
      </c>
      <c r="L9407" t="str">
        <f>VLOOKUP(C9407,ACCOUNT_MAPPING!A:C,3,FALSE)</f>
        <v>Landscaping</v>
      </c>
    </row>
    <row r="9408" spans="1:12" hidden="1">
      <c r="A9408">
        <v>10850</v>
      </c>
      <c r="B9408" t="s">
        <v>1455</v>
      </c>
      <c r="C9408">
        <v>50905006</v>
      </c>
      <c r="D9408" t="s">
        <v>17</v>
      </c>
      <c r="E9408" t="s">
        <v>13</v>
      </c>
      <c r="F9408" t="s">
        <v>13</v>
      </c>
      <c r="G9408" t="s">
        <v>10143</v>
      </c>
      <c r="H9408" s="2">
        <v>44916.656069560187</v>
      </c>
      <c r="I9408" t="s">
        <v>225</v>
      </c>
      <c r="J9408" s="2">
        <v>44916.656069560187</v>
      </c>
      <c r="K9408" t="s">
        <v>225</v>
      </c>
      <c r="L9408" t="str">
        <f>VLOOKUP(C9408,ACCOUNT_MAPPING!A:C,3,FALSE)</f>
        <v>Landscaping</v>
      </c>
    </row>
    <row r="9409" spans="1:12" hidden="1">
      <c r="A9409">
        <v>10836</v>
      </c>
      <c r="B9409" t="s">
        <v>2586</v>
      </c>
      <c r="C9409">
        <v>50905006</v>
      </c>
      <c r="D9409" t="s">
        <v>17</v>
      </c>
      <c r="E9409" t="s">
        <v>13</v>
      </c>
      <c r="F9409" t="s">
        <v>13</v>
      </c>
      <c r="G9409" t="s">
        <v>10144</v>
      </c>
      <c r="H9409" s="2">
        <v>44922.675459722224</v>
      </c>
      <c r="I9409" t="s">
        <v>41</v>
      </c>
      <c r="J9409" s="2">
        <v>44922.675459722224</v>
      </c>
      <c r="K9409" t="s">
        <v>41</v>
      </c>
      <c r="L9409" t="str">
        <f>VLOOKUP(C9409,ACCOUNT_MAPPING!A:C,3,FALSE)</f>
        <v>Landscaping</v>
      </c>
    </row>
    <row r="9410" spans="1:12" hidden="1">
      <c r="A9410">
        <v>10838</v>
      </c>
      <c r="B9410" t="s">
        <v>873</v>
      </c>
      <c r="C9410">
        <v>50905006</v>
      </c>
      <c r="D9410" t="s">
        <v>17</v>
      </c>
      <c r="E9410" t="s">
        <v>13</v>
      </c>
      <c r="F9410" t="s">
        <v>13</v>
      </c>
      <c r="G9410" t="s">
        <v>10145</v>
      </c>
      <c r="H9410" s="2">
        <v>44917.513946990737</v>
      </c>
      <c r="I9410" t="s">
        <v>225</v>
      </c>
      <c r="J9410" s="2">
        <v>44917.513946990737</v>
      </c>
      <c r="K9410" t="s">
        <v>225</v>
      </c>
      <c r="L9410" t="str">
        <f>VLOOKUP(C9410,ACCOUNT_MAPPING!A:C,3,FALSE)</f>
        <v>Landscaping</v>
      </c>
    </row>
    <row r="9411" spans="1:12" hidden="1">
      <c r="A9411">
        <v>10905</v>
      </c>
      <c r="B9411" t="s">
        <v>849</v>
      </c>
      <c r="C9411">
        <v>50905006</v>
      </c>
      <c r="D9411" t="s">
        <v>17</v>
      </c>
      <c r="E9411" t="s">
        <v>13</v>
      </c>
      <c r="F9411" t="s">
        <v>13</v>
      </c>
      <c r="G9411" t="s">
        <v>10146</v>
      </c>
      <c r="H9411" s="2">
        <v>44924.027955405094</v>
      </c>
      <c r="I9411" t="s">
        <v>104</v>
      </c>
      <c r="J9411" s="2">
        <v>44924.027955405094</v>
      </c>
      <c r="K9411" t="s">
        <v>104</v>
      </c>
      <c r="L9411" t="str">
        <f>VLOOKUP(C9411,ACCOUNT_MAPPING!A:C,3,FALSE)</f>
        <v>Landscaping</v>
      </c>
    </row>
    <row r="9412" spans="1:12" hidden="1">
      <c r="A9412">
        <v>10912</v>
      </c>
      <c r="B9412" t="s">
        <v>883</v>
      </c>
      <c r="C9412">
        <v>50905006</v>
      </c>
      <c r="D9412" t="s">
        <v>17</v>
      </c>
      <c r="E9412" t="s">
        <v>13</v>
      </c>
      <c r="F9412" t="s">
        <v>13</v>
      </c>
      <c r="G9412" t="s">
        <v>10147</v>
      </c>
      <c r="H9412" s="2">
        <v>44924.042687766203</v>
      </c>
      <c r="I9412" t="s">
        <v>104</v>
      </c>
      <c r="J9412" s="2">
        <v>44924.042687766203</v>
      </c>
      <c r="K9412" t="s">
        <v>104</v>
      </c>
      <c r="L9412" t="str">
        <f>VLOOKUP(C9412,ACCOUNT_MAPPING!A:C,3,FALSE)</f>
        <v>Landscaping</v>
      </c>
    </row>
    <row r="9413" spans="1:12" hidden="1">
      <c r="A9413">
        <v>10884</v>
      </c>
      <c r="B9413" t="s">
        <v>509</v>
      </c>
      <c r="C9413">
        <v>50905006</v>
      </c>
      <c r="D9413" t="s">
        <v>63</v>
      </c>
      <c r="E9413" t="s">
        <v>13</v>
      </c>
      <c r="F9413" t="s">
        <v>13</v>
      </c>
      <c r="G9413" t="s">
        <v>10148</v>
      </c>
      <c r="H9413" s="2">
        <v>44878.989871990743</v>
      </c>
      <c r="I9413" t="s">
        <v>74</v>
      </c>
      <c r="J9413" s="2">
        <v>44878.989871990743</v>
      </c>
      <c r="K9413" t="s">
        <v>74</v>
      </c>
      <c r="L9413" t="str">
        <f>VLOOKUP(C9413,ACCOUNT_MAPPING!A:C,3,FALSE)</f>
        <v>Landscaping</v>
      </c>
    </row>
    <row r="9414" spans="1:12" hidden="1">
      <c r="A9414">
        <v>10886</v>
      </c>
      <c r="B9414" t="s">
        <v>511</v>
      </c>
      <c r="C9414">
        <v>50905006</v>
      </c>
      <c r="D9414" t="s">
        <v>17</v>
      </c>
      <c r="E9414" t="s">
        <v>13</v>
      </c>
      <c r="F9414" t="s">
        <v>13</v>
      </c>
      <c r="G9414" t="s">
        <v>10149</v>
      </c>
      <c r="H9414" s="2">
        <v>44923.85680616898</v>
      </c>
      <c r="I9414" t="s">
        <v>74</v>
      </c>
      <c r="J9414" s="2">
        <v>44923.85680616898</v>
      </c>
      <c r="K9414" t="s">
        <v>74</v>
      </c>
      <c r="L9414" t="str">
        <f>VLOOKUP(C9414,ACCOUNT_MAPPING!A:C,3,FALSE)</f>
        <v>Landscaping</v>
      </c>
    </row>
    <row r="9415" spans="1:12" hidden="1">
      <c r="A9415">
        <v>10887</v>
      </c>
      <c r="B9415" t="s">
        <v>96</v>
      </c>
      <c r="C9415">
        <v>50905006</v>
      </c>
      <c r="D9415" t="s">
        <v>63</v>
      </c>
      <c r="E9415" t="s">
        <v>13</v>
      </c>
      <c r="F9415" t="s">
        <v>13</v>
      </c>
      <c r="G9415" t="s">
        <v>10150</v>
      </c>
      <c r="H9415" s="2">
        <v>44878.778449421297</v>
      </c>
      <c r="I9415" t="s">
        <v>74</v>
      </c>
      <c r="J9415" s="2">
        <v>44878.778449421297</v>
      </c>
      <c r="K9415" t="s">
        <v>74</v>
      </c>
      <c r="L9415" t="str">
        <f>VLOOKUP(C9415,ACCOUNT_MAPPING!A:C,3,FALSE)</f>
        <v>Landscaping</v>
      </c>
    </row>
    <row r="9416" spans="1:12" hidden="1">
      <c r="A9416">
        <v>10896</v>
      </c>
      <c r="B9416" t="s">
        <v>524</v>
      </c>
      <c r="C9416">
        <v>50905006</v>
      </c>
      <c r="D9416" t="s">
        <v>63</v>
      </c>
      <c r="E9416" t="s">
        <v>13</v>
      </c>
      <c r="F9416" t="s">
        <v>13</v>
      </c>
      <c r="G9416" t="s">
        <v>10151</v>
      </c>
      <c r="H9416" s="2">
        <v>44878.617170752317</v>
      </c>
      <c r="I9416" t="s">
        <v>74</v>
      </c>
      <c r="J9416" s="2">
        <v>44878.617170752317</v>
      </c>
      <c r="K9416" t="s">
        <v>74</v>
      </c>
      <c r="L9416" t="str">
        <f>VLOOKUP(C9416,ACCOUNT_MAPPING!A:C,3,FALSE)</f>
        <v>Landscaping</v>
      </c>
    </row>
    <row r="9417" spans="1:12" hidden="1">
      <c r="A9417">
        <v>10840</v>
      </c>
      <c r="B9417" t="s">
        <v>1831</v>
      </c>
      <c r="C9417">
        <v>50905006</v>
      </c>
      <c r="D9417" t="s">
        <v>17</v>
      </c>
      <c r="E9417" t="s">
        <v>13</v>
      </c>
      <c r="F9417" t="s">
        <v>13</v>
      </c>
      <c r="G9417" t="s">
        <v>10152</v>
      </c>
      <c r="H9417" s="2">
        <v>44922.611849768517</v>
      </c>
      <c r="I9417" t="s">
        <v>41</v>
      </c>
      <c r="J9417" s="2">
        <v>44922.611849768517</v>
      </c>
      <c r="K9417" t="s">
        <v>41</v>
      </c>
      <c r="L9417" t="str">
        <f>VLOOKUP(C9417,ACCOUNT_MAPPING!A:C,3,FALSE)</f>
        <v>Landscaping</v>
      </c>
    </row>
    <row r="9418" spans="1:12" hidden="1">
      <c r="A9418">
        <v>10841</v>
      </c>
      <c r="B9418" t="s">
        <v>1453</v>
      </c>
      <c r="C9418">
        <v>50905006</v>
      </c>
      <c r="D9418" t="s">
        <v>17</v>
      </c>
      <c r="E9418" t="s">
        <v>13</v>
      </c>
      <c r="F9418" t="s">
        <v>13</v>
      </c>
      <c r="G9418" t="s">
        <v>1454</v>
      </c>
      <c r="H9418" s="2">
        <v>44922.602388425927</v>
      </c>
      <c r="I9418" t="s">
        <v>41</v>
      </c>
      <c r="J9418" s="2">
        <v>44922.602388425927</v>
      </c>
      <c r="K9418" t="s">
        <v>41</v>
      </c>
      <c r="L9418" t="str">
        <f>VLOOKUP(C9418,ACCOUNT_MAPPING!A:C,3,FALSE)</f>
        <v>Landscaping</v>
      </c>
    </row>
    <row r="9419" spans="1:12" hidden="1">
      <c r="A9419">
        <v>10713</v>
      </c>
      <c r="B9419" t="s">
        <v>3304</v>
      </c>
      <c r="C9419">
        <v>50905006</v>
      </c>
      <c r="D9419" t="s">
        <v>12</v>
      </c>
      <c r="E9419" t="s">
        <v>13</v>
      </c>
      <c r="F9419" t="s">
        <v>13</v>
      </c>
      <c r="G9419" t="e" cm="1">
        <f t="array" aca="1" ref="G9419" ca="1">+ VARIANCE - LANDSCAPE ENHANCEMENTS PUSHED</f>
        <v>#NAME?</v>
      </c>
      <c r="H9419" s="2">
        <v>45020.559334606478</v>
      </c>
      <c r="I9419" t="s">
        <v>754</v>
      </c>
      <c r="J9419" s="2">
        <v>45020.559334606478</v>
      </c>
      <c r="K9419" t="s">
        <v>754</v>
      </c>
      <c r="L9419" t="str">
        <f>VLOOKUP(C9419,ACCOUNT_MAPPING!A:C,3,FALSE)</f>
        <v>Landscaping</v>
      </c>
    </row>
    <row r="9420" spans="1:12" hidden="1">
      <c r="A9420">
        <v>10900</v>
      </c>
      <c r="B9420" t="s">
        <v>857</v>
      </c>
      <c r="C9420">
        <v>50905006</v>
      </c>
      <c r="D9420" t="s">
        <v>17</v>
      </c>
      <c r="E9420" t="s">
        <v>13</v>
      </c>
      <c r="F9420" t="s">
        <v>13</v>
      </c>
      <c r="G9420" t="s">
        <v>10153</v>
      </c>
      <c r="H9420" s="2">
        <v>44923.955526273145</v>
      </c>
      <c r="I9420" t="s">
        <v>104</v>
      </c>
      <c r="J9420" s="2">
        <v>44923.955526273145</v>
      </c>
      <c r="K9420" t="s">
        <v>104</v>
      </c>
      <c r="L9420" t="str">
        <f>VLOOKUP(C9420,ACCOUNT_MAPPING!A:C,3,FALSE)</f>
        <v>Landscaping</v>
      </c>
    </row>
    <row r="9421" spans="1:12" hidden="1">
      <c r="A9421">
        <v>10901</v>
      </c>
      <c r="B9421" t="s">
        <v>158</v>
      </c>
      <c r="C9421">
        <v>50905006</v>
      </c>
      <c r="D9421" t="s">
        <v>17</v>
      </c>
      <c r="E9421" t="s">
        <v>13</v>
      </c>
      <c r="F9421" t="s">
        <v>13</v>
      </c>
      <c r="G9421" t="s">
        <v>10154</v>
      </c>
      <c r="H9421" s="2">
        <v>44923.984800694445</v>
      </c>
      <c r="I9421" t="s">
        <v>104</v>
      </c>
      <c r="J9421" s="2">
        <v>44923.984800694445</v>
      </c>
      <c r="K9421" t="s">
        <v>104</v>
      </c>
      <c r="L9421" t="str">
        <f>VLOOKUP(C9421,ACCOUNT_MAPPING!A:C,3,FALSE)</f>
        <v>Landscaping</v>
      </c>
    </row>
    <row r="9422" spans="1:12" hidden="1">
      <c r="A9422">
        <v>10926</v>
      </c>
      <c r="B9422" t="s">
        <v>2634</v>
      </c>
      <c r="C9422">
        <v>50905006</v>
      </c>
      <c r="D9422" t="s">
        <v>17</v>
      </c>
      <c r="E9422" t="s">
        <v>13</v>
      </c>
      <c r="F9422" t="s">
        <v>13</v>
      </c>
      <c r="G9422" t="s">
        <v>10155</v>
      </c>
      <c r="H9422" s="2">
        <v>44924.114389733797</v>
      </c>
      <c r="I9422" t="s">
        <v>104</v>
      </c>
      <c r="J9422" s="2">
        <v>44924.114389733797</v>
      </c>
      <c r="K9422" t="s">
        <v>104</v>
      </c>
      <c r="L9422" t="str">
        <f>VLOOKUP(C9422,ACCOUNT_MAPPING!A:C,3,FALSE)</f>
        <v>Landscaping</v>
      </c>
    </row>
    <row r="9423" spans="1:12" hidden="1">
      <c r="A9423">
        <v>10882</v>
      </c>
      <c r="B9423" t="s">
        <v>100</v>
      </c>
      <c r="C9423">
        <v>50905006</v>
      </c>
      <c r="D9423" t="s">
        <v>63</v>
      </c>
      <c r="E9423" t="s">
        <v>13</v>
      </c>
      <c r="F9423" t="s">
        <v>13</v>
      </c>
      <c r="G9423" t="s">
        <v>10156</v>
      </c>
      <c r="H9423" s="2">
        <v>44878.980129826392</v>
      </c>
      <c r="I9423" t="s">
        <v>74</v>
      </c>
      <c r="J9423" s="2">
        <v>44878.980129826392</v>
      </c>
      <c r="K9423" t="s">
        <v>74</v>
      </c>
      <c r="L9423" t="str">
        <f>VLOOKUP(C9423,ACCOUNT_MAPPING!A:C,3,FALSE)</f>
        <v>Landscaping</v>
      </c>
    </row>
    <row r="9424" spans="1:12" hidden="1">
      <c r="A9424">
        <v>10888</v>
      </c>
      <c r="B9424" t="s">
        <v>528</v>
      </c>
      <c r="C9424">
        <v>50905006</v>
      </c>
      <c r="D9424" t="s">
        <v>63</v>
      </c>
      <c r="E9424" t="s">
        <v>13</v>
      </c>
      <c r="F9424" t="s">
        <v>13</v>
      </c>
      <c r="G9424" t="s">
        <v>10157</v>
      </c>
      <c r="H9424" s="2">
        <v>44878.678898182872</v>
      </c>
      <c r="I9424" t="s">
        <v>74</v>
      </c>
      <c r="J9424" s="2">
        <v>44878.678898182872</v>
      </c>
      <c r="K9424" t="s">
        <v>74</v>
      </c>
      <c r="L9424" t="str">
        <f>VLOOKUP(C9424,ACCOUNT_MAPPING!A:C,3,FALSE)</f>
        <v>Landscaping</v>
      </c>
    </row>
    <row r="9425" spans="1:12" hidden="1">
      <c r="A9425">
        <v>10910</v>
      </c>
      <c r="B9425" t="s">
        <v>872</v>
      </c>
      <c r="C9425">
        <v>50905006</v>
      </c>
      <c r="D9425" t="s">
        <v>63</v>
      </c>
      <c r="E9425" t="s">
        <v>13</v>
      </c>
      <c r="F9425" t="s">
        <v>13</v>
      </c>
      <c r="G9425" t="s">
        <v>10158</v>
      </c>
      <c r="H9425" s="2">
        <v>44876.586141585649</v>
      </c>
      <c r="I9425" t="s">
        <v>104</v>
      </c>
      <c r="J9425" s="2">
        <v>44876.586141585649</v>
      </c>
      <c r="K9425" t="s">
        <v>104</v>
      </c>
      <c r="L9425" t="str">
        <f>VLOOKUP(C9425,ACCOUNT_MAPPING!A:C,3,FALSE)</f>
        <v>Landscaping</v>
      </c>
    </row>
    <row r="9426" spans="1:12" hidden="1">
      <c r="A9426">
        <v>10913</v>
      </c>
      <c r="B9426" t="s">
        <v>102</v>
      </c>
      <c r="C9426">
        <v>50905006</v>
      </c>
      <c r="D9426" t="s">
        <v>17</v>
      </c>
      <c r="E9426" t="s">
        <v>13</v>
      </c>
      <c r="F9426" t="s">
        <v>13</v>
      </c>
      <c r="G9426" t="s">
        <v>10155</v>
      </c>
      <c r="H9426" s="2">
        <v>44924.053070601854</v>
      </c>
      <c r="I9426" t="s">
        <v>104</v>
      </c>
      <c r="J9426" s="2">
        <v>44924.053070601854</v>
      </c>
      <c r="K9426" t="s">
        <v>104</v>
      </c>
      <c r="L9426" t="str">
        <f>VLOOKUP(C9426,ACCOUNT_MAPPING!A:C,3,FALSE)</f>
        <v>Landscaping</v>
      </c>
    </row>
    <row r="9427" spans="1:12" hidden="1">
      <c r="A9427">
        <v>10732</v>
      </c>
      <c r="B9427" t="s">
        <v>85</v>
      </c>
      <c r="C9427">
        <v>50905006</v>
      </c>
      <c r="D9427" t="s">
        <v>17</v>
      </c>
      <c r="E9427" t="s">
        <v>13</v>
      </c>
      <c r="F9427" t="s">
        <v>13</v>
      </c>
      <c r="G9427" t="s">
        <v>10159</v>
      </c>
      <c r="H9427" s="2">
        <v>44929.420720601855</v>
      </c>
      <c r="I9427" t="s">
        <v>553</v>
      </c>
      <c r="J9427" s="2">
        <v>44929.420720601855</v>
      </c>
      <c r="K9427" t="s">
        <v>553</v>
      </c>
      <c r="L9427" t="str">
        <f>VLOOKUP(C9427,ACCOUNT_MAPPING!A:C,3,FALSE)</f>
        <v>Landscaping</v>
      </c>
    </row>
    <row r="9428" spans="1:12" hidden="1">
      <c r="A9428">
        <v>10979</v>
      </c>
      <c r="B9428" t="s">
        <v>2702</v>
      </c>
      <c r="C9428">
        <v>50905006</v>
      </c>
      <c r="D9428" t="s">
        <v>12</v>
      </c>
      <c r="E9428" t="s">
        <v>13</v>
      </c>
      <c r="F9428" t="s">
        <v>13</v>
      </c>
      <c r="G9428" t="s">
        <v>10160</v>
      </c>
      <c r="H9428" s="2">
        <v>45013.629145023151</v>
      </c>
      <c r="I9428" t="s">
        <v>275</v>
      </c>
      <c r="J9428" s="2">
        <v>45013.629145023151</v>
      </c>
      <c r="K9428" t="s">
        <v>275</v>
      </c>
      <c r="L9428" t="str">
        <f>VLOOKUP(C9428,ACCOUNT_MAPPING!A:C,3,FALSE)</f>
        <v>Landscaping</v>
      </c>
    </row>
    <row r="9429" spans="1:12" hidden="1">
      <c r="A9429">
        <v>10980</v>
      </c>
      <c r="B9429" t="s">
        <v>7263</v>
      </c>
      <c r="C9429">
        <v>50905006</v>
      </c>
      <c r="D9429" t="s">
        <v>12</v>
      </c>
      <c r="E9429" t="s">
        <v>13</v>
      </c>
      <c r="F9429" t="s">
        <v>13</v>
      </c>
      <c r="G9429" t="s">
        <v>10161</v>
      </c>
      <c r="H9429" s="2">
        <v>45021.550656747684</v>
      </c>
      <c r="I9429" t="s">
        <v>1292</v>
      </c>
      <c r="J9429" s="2">
        <v>45021.550656747684</v>
      </c>
      <c r="K9429" t="s">
        <v>1292</v>
      </c>
      <c r="L9429" t="str">
        <f>VLOOKUP(C9429,ACCOUNT_MAPPING!A:C,3,FALSE)</f>
        <v>Landscaping</v>
      </c>
    </row>
    <row r="9430" spans="1:12" hidden="1">
      <c r="A9430">
        <v>10988</v>
      </c>
      <c r="B9430" t="s">
        <v>1475</v>
      </c>
      <c r="C9430">
        <v>50905006</v>
      </c>
      <c r="D9430" t="s">
        <v>17</v>
      </c>
      <c r="E9430" t="s">
        <v>13</v>
      </c>
      <c r="F9430" t="s">
        <v>13</v>
      </c>
      <c r="G9430" t="s">
        <v>10162</v>
      </c>
      <c r="H9430" s="2">
        <v>44923.420403969911</v>
      </c>
      <c r="I9430" t="s">
        <v>1292</v>
      </c>
      <c r="J9430" s="2">
        <v>44923.420403969911</v>
      </c>
      <c r="K9430" t="s">
        <v>1292</v>
      </c>
      <c r="L9430" t="str">
        <f>VLOOKUP(C9430,ACCOUNT_MAPPING!A:C,3,FALSE)</f>
        <v>Landscaping</v>
      </c>
    </row>
    <row r="9431" spans="1:12" hidden="1">
      <c r="A9431">
        <v>11002</v>
      </c>
      <c r="B9431" t="s">
        <v>4696</v>
      </c>
      <c r="C9431">
        <v>50905006</v>
      </c>
      <c r="D9431" t="s">
        <v>17</v>
      </c>
      <c r="E9431" t="s">
        <v>13</v>
      </c>
      <c r="F9431" t="s">
        <v>13</v>
      </c>
      <c r="G9431" t="s">
        <v>10163</v>
      </c>
      <c r="H9431" s="2">
        <v>44917.600959837961</v>
      </c>
      <c r="I9431" t="s">
        <v>22</v>
      </c>
      <c r="J9431" s="2">
        <v>44917.600959837961</v>
      </c>
      <c r="K9431" t="s">
        <v>22</v>
      </c>
      <c r="L9431" t="str">
        <f>VLOOKUP(C9431,ACCOUNT_MAPPING!A:C,3,FALSE)</f>
        <v>Landscaping</v>
      </c>
    </row>
    <row r="9432" spans="1:12" hidden="1">
      <c r="A9432">
        <v>11004</v>
      </c>
      <c r="B9432" t="s">
        <v>5985</v>
      </c>
      <c r="C9432">
        <v>50905006</v>
      </c>
      <c r="D9432" t="s">
        <v>17</v>
      </c>
      <c r="E9432" t="s">
        <v>13</v>
      </c>
      <c r="F9432" t="s">
        <v>13</v>
      </c>
      <c r="G9432" t="s">
        <v>10164</v>
      </c>
      <c r="H9432" s="2">
        <v>44924.427608101854</v>
      </c>
      <c r="I9432" t="s">
        <v>19</v>
      </c>
      <c r="J9432" s="2">
        <v>44924.427608101854</v>
      </c>
      <c r="K9432" t="s">
        <v>19</v>
      </c>
      <c r="L9432" t="str">
        <f>VLOOKUP(C9432,ACCOUNT_MAPPING!A:C,3,FALSE)</f>
        <v>Landscaping</v>
      </c>
    </row>
    <row r="9433" spans="1:12" hidden="1">
      <c r="A9433">
        <v>10918</v>
      </c>
      <c r="B9433" t="s">
        <v>884</v>
      </c>
      <c r="C9433">
        <v>50905006</v>
      </c>
      <c r="D9433" t="s">
        <v>12</v>
      </c>
      <c r="E9433" t="s">
        <v>13</v>
      </c>
      <c r="F9433" t="s">
        <v>13</v>
      </c>
      <c r="G9433" t="s">
        <v>10165</v>
      </c>
      <c r="H9433" s="2">
        <v>45019.111786921298</v>
      </c>
      <c r="I9433" t="s">
        <v>104</v>
      </c>
      <c r="J9433" s="2">
        <v>45019.111786921298</v>
      </c>
      <c r="K9433" t="s">
        <v>104</v>
      </c>
      <c r="L9433" t="str">
        <f>VLOOKUP(C9433,ACCOUNT_MAPPING!A:C,3,FALSE)</f>
        <v>Landscaping</v>
      </c>
    </row>
    <row r="9434" spans="1:12" hidden="1">
      <c r="A9434">
        <v>10742</v>
      </c>
      <c r="B9434" t="s">
        <v>2639</v>
      </c>
      <c r="C9434">
        <v>50905006</v>
      </c>
      <c r="D9434" t="s">
        <v>12</v>
      </c>
      <c r="E9434" t="s">
        <v>13</v>
      </c>
      <c r="F9434" t="s">
        <v>13</v>
      </c>
      <c r="G9434" t="s">
        <v>4622</v>
      </c>
      <c r="H9434" s="2">
        <v>45021.498836342595</v>
      </c>
      <c r="I9434" t="s">
        <v>123</v>
      </c>
      <c r="J9434" s="2">
        <v>45021.498836342595</v>
      </c>
      <c r="K9434" t="s">
        <v>123</v>
      </c>
      <c r="L9434" t="str">
        <f>VLOOKUP(C9434,ACCOUNT_MAPPING!A:C,3,FALSE)</f>
        <v>Landscaping</v>
      </c>
    </row>
    <row r="9435" spans="1:12" hidden="1">
      <c r="A9435">
        <v>10750</v>
      </c>
      <c r="B9435" t="s">
        <v>10166</v>
      </c>
      <c r="C9435">
        <v>50905006</v>
      </c>
      <c r="D9435" t="s">
        <v>17</v>
      </c>
      <c r="E9435" t="s">
        <v>13</v>
      </c>
      <c r="F9435" t="s">
        <v>13</v>
      </c>
      <c r="G9435" t="s">
        <v>10167</v>
      </c>
      <c r="H9435" s="2">
        <v>44923.494941817131</v>
      </c>
      <c r="I9435" t="s">
        <v>90</v>
      </c>
      <c r="J9435" s="2">
        <v>44923.494941817131</v>
      </c>
      <c r="K9435" t="s">
        <v>90</v>
      </c>
      <c r="L9435" t="str">
        <f>VLOOKUP(C9435,ACCOUNT_MAPPING!A:C,3,FALSE)</f>
        <v>Landscaping</v>
      </c>
    </row>
    <row r="9436" spans="1:12" hidden="1">
      <c r="A9436">
        <v>10987</v>
      </c>
      <c r="B9436" t="s">
        <v>1474</v>
      </c>
      <c r="C9436">
        <v>50905006</v>
      </c>
      <c r="D9436" t="s">
        <v>17</v>
      </c>
      <c r="E9436" t="s">
        <v>13</v>
      </c>
      <c r="F9436" t="s">
        <v>13</v>
      </c>
      <c r="G9436" t="s">
        <v>10168</v>
      </c>
      <c r="H9436" s="2">
        <v>44923.402821840275</v>
      </c>
      <c r="I9436" t="s">
        <v>1292</v>
      </c>
      <c r="J9436" s="2">
        <v>44923.402821840275</v>
      </c>
      <c r="K9436" t="s">
        <v>1292</v>
      </c>
      <c r="L9436" t="str">
        <f>VLOOKUP(C9436,ACCOUNT_MAPPING!A:C,3,FALSE)</f>
        <v>Landscaping</v>
      </c>
    </row>
    <row r="9437" spans="1:12" hidden="1">
      <c r="A9437">
        <v>10991</v>
      </c>
      <c r="B9437" t="s">
        <v>3333</v>
      </c>
      <c r="C9437">
        <v>50905006</v>
      </c>
      <c r="D9437" t="s">
        <v>17</v>
      </c>
      <c r="E9437" t="s">
        <v>13</v>
      </c>
      <c r="F9437" t="s">
        <v>13</v>
      </c>
      <c r="G9437" t="s">
        <v>9423</v>
      </c>
      <c r="H9437" s="2">
        <v>44923.553109803244</v>
      </c>
      <c r="I9437" t="s">
        <v>1292</v>
      </c>
      <c r="J9437" s="2">
        <v>44923.553109803244</v>
      </c>
      <c r="K9437" t="s">
        <v>1292</v>
      </c>
      <c r="L9437" t="str">
        <f>VLOOKUP(C9437,ACCOUNT_MAPPING!A:C,3,FALSE)</f>
        <v>Landscaping</v>
      </c>
    </row>
    <row r="9438" spans="1:12" hidden="1">
      <c r="A9438">
        <v>11000</v>
      </c>
      <c r="B9438" t="s">
        <v>1461</v>
      </c>
      <c r="C9438">
        <v>50905006</v>
      </c>
      <c r="D9438" t="s">
        <v>17</v>
      </c>
      <c r="E9438" t="s">
        <v>13</v>
      </c>
      <c r="F9438" t="s">
        <v>13</v>
      </c>
      <c r="G9438" t="s">
        <v>10169</v>
      </c>
      <c r="H9438" s="2">
        <v>44923.5452840625</v>
      </c>
      <c r="I9438" t="s">
        <v>1292</v>
      </c>
      <c r="J9438" s="2">
        <v>44923.5452840625</v>
      </c>
      <c r="K9438" t="s">
        <v>1292</v>
      </c>
      <c r="L9438" t="str">
        <f>VLOOKUP(C9438,ACCOUNT_MAPPING!A:C,3,FALSE)</f>
        <v>Landscaping</v>
      </c>
    </row>
    <row r="9439" spans="1:12" hidden="1">
      <c r="A9439">
        <v>11001</v>
      </c>
      <c r="B9439" t="s">
        <v>8986</v>
      </c>
      <c r="C9439">
        <v>50905006</v>
      </c>
      <c r="D9439" t="s">
        <v>17</v>
      </c>
      <c r="E9439" t="s">
        <v>13</v>
      </c>
      <c r="F9439" t="s">
        <v>13</v>
      </c>
      <c r="G9439" t="s">
        <v>10163</v>
      </c>
      <c r="H9439" s="2">
        <v>44917.599587962963</v>
      </c>
      <c r="I9439" t="s">
        <v>22</v>
      </c>
      <c r="J9439" s="2">
        <v>44917.599587962963</v>
      </c>
      <c r="K9439" t="s">
        <v>22</v>
      </c>
      <c r="L9439" t="str">
        <f>VLOOKUP(C9439,ACCOUNT_MAPPING!A:C,3,FALSE)</f>
        <v>Landscaping</v>
      </c>
    </row>
    <row r="9440" spans="1:12" hidden="1">
      <c r="A9440">
        <v>10754</v>
      </c>
      <c r="B9440" t="s">
        <v>3315</v>
      </c>
      <c r="C9440">
        <v>50905006</v>
      </c>
      <c r="D9440" t="s">
        <v>17</v>
      </c>
      <c r="E9440" t="s">
        <v>13</v>
      </c>
      <c r="F9440" t="s">
        <v>13</v>
      </c>
      <c r="G9440" t="s">
        <v>10170</v>
      </c>
      <c r="H9440" s="2">
        <v>44925.890841400462</v>
      </c>
      <c r="I9440" t="s">
        <v>1229</v>
      </c>
      <c r="J9440" s="2">
        <v>44925.890841400462</v>
      </c>
      <c r="K9440" t="s">
        <v>1229</v>
      </c>
      <c r="L9440" t="str">
        <f>VLOOKUP(C9440,ACCOUNT_MAPPING!A:C,3,FALSE)</f>
        <v>Landscaping</v>
      </c>
    </row>
    <row r="9441" spans="1:12" hidden="1">
      <c r="A9441">
        <v>11056</v>
      </c>
      <c r="B9441" t="s">
        <v>641</v>
      </c>
      <c r="C9441">
        <v>50905006</v>
      </c>
      <c r="D9441" t="s">
        <v>17</v>
      </c>
      <c r="E9441" t="s">
        <v>13</v>
      </c>
      <c r="F9441" t="s">
        <v>13</v>
      </c>
      <c r="G9441" t="s">
        <v>10164</v>
      </c>
      <c r="H9441" s="2">
        <v>44924.420025347223</v>
      </c>
      <c r="I9441" t="s">
        <v>19</v>
      </c>
      <c r="J9441" s="2">
        <v>44924.420025347223</v>
      </c>
      <c r="K9441" t="s">
        <v>19</v>
      </c>
      <c r="L9441" t="str">
        <f>VLOOKUP(C9441,ACCOUNT_MAPPING!A:C,3,FALSE)</f>
        <v>Landscaping</v>
      </c>
    </row>
    <row r="9442" spans="1:12" hidden="1">
      <c r="A9442">
        <v>11059</v>
      </c>
      <c r="B9442" t="s">
        <v>5426</v>
      </c>
      <c r="C9442">
        <v>50905006</v>
      </c>
      <c r="D9442" t="s">
        <v>12</v>
      </c>
      <c r="E9442" t="s">
        <v>13</v>
      </c>
      <c r="F9442" t="s">
        <v>13</v>
      </c>
      <c r="G9442" t="s">
        <v>10171</v>
      </c>
      <c r="H9442" s="2">
        <v>45014.917756678238</v>
      </c>
      <c r="I9442" t="s">
        <v>19</v>
      </c>
      <c r="J9442" s="2">
        <v>45014.917756678238</v>
      </c>
      <c r="K9442" t="s">
        <v>19</v>
      </c>
      <c r="L9442" t="str">
        <f>VLOOKUP(C9442,ACCOUNT_MAPPING!A:C,3,FALSE)</f>
        <v>Landscaping</v>
      </c>
    </row>
    <row r="9443" spans="1:12" hidden="1">
      <c r="A9443">
        <v>10759</v>
      </c>
      <c r="B9443" t="s">
        <v>2650</v>
      </c>
      <c r="C9443">
        <v>50905006</v>
      </c>
      <c r="D9443" t="s">
        <v>12</v>
      </c>
      <c r="E9443" t="s">
        <v>13</v>
      </c>
      <c r="F9443" t="s">
        <v>13</v>
      </c>
      <c r="G9443" t="s">
        <v>10172</v>
      </c>
      <c r="H9443" s="2">
        <v>45021.821707604169</v>
      </c>
      <c r="I9443" t="s">
        <v>1441</v>
      </c>
      <c r="J9443" s="2">
        <v>45021.821707604169</v>
      </c>
      <c r="K9443" t="s">
        <v>1441</v>
      </c>
      <c r="L9443" t="str">
        <f>VLOOKUP(C9443,ACCOUNT_MAPPING!A:C,3,FALSE)</f>
        <v>Landscaping</v>
      </c>
    </row>
    <row r="9444" spans="1:12" hidden="1">
      <c r="A9444">
        <v>11038</v>
      </c>
      <c r="B9444" t="s">
        <v>1829</v>
      </c>
      <c r="C9444">
        <v>50905006</v>
      </c>
      <c r="D9444" t="s">
        <v>12</v>
      </c>
      <c r="E9444" t="s">
        <v>13</v>
      </c>
      <c r="F9444" t="s">
        <v>13</v>
      </c>
      <c r="G9444" t="s">
        <v>10173</v>
      </c>
      <c r="H9444" s="2">
        <v>45014.920578124998</v>
      </c>
      <c r="I9444" t="s">
        <v>19</v>
      </c>
      <c r="J9444" s="2">
        <v>45014.920578124998</v>
      </c>
      <c r="K9444" t="s">
        <v>19</v>
      </c>
      <c r="L9444" t="str">
        <f>VLOOKUP(C9444,ACCOUNT_MAPPING!A:C,3,FALSE)</f>
        <v>Landscaping</v>
      </c>
    </row>
    <row r="9445" spans="1:12" hidden="1">
      <c r="A9445">
        <v>11060</v>
      </c>
      <c r="B9445" t="s">
        <v>3339</v>
      </c>
      <c r="C9445">
        <v>50905006</v>
      </c>
      <c r="D9445" t="s">
        <v>17</v>
      </c>
      <c r="E9445" t="s">
        <v>13</v>
      </c>
      <c r="F9445" t="s">
        <v>13</v>
      </c>
      <c r="G9445" t="s">
        <v>10174</v>
      </c>
      <c r="H9445" s="2">
        <v>44923.791134490741</v>
      </c>
      <c r="I9445" t="s">
        <v>1280</v>
      </c>
      <c r="J9445" s="2">
        <v>44923.791134490741</v>
      </c>
      <c r="K9445" t="s">
        <v>1280</v>
      </c>
      <c r="L9445" t="str">
        <f>VLOOKUP(C9445,ACCOUNT_MAPPING!A:C,3,FALSE)</f>
        <v>Landscaping</v>
      </c>
    </row>
    <row r="9446" spans="1:12" hidden="1">
      <c r="A9446">
        <v>10777</v>
      </c>
      <c r="B9446" t="s">
        <v>4653</v>
      </c>
      <c r="C9446">
        <v>50905006</v>
      </c>
      <c r="D9446" t="s">
        <v>17</v>
      </c>
      <c r="E9446" t="s">
        <v>13</v>
      </c>
      <c r="F9446" t="s">
        <v>13</v>
      </c>
      <c r="G9446" t="s">
        <v>10175</v>
      </c>
      <c r="H9446" s="2">
        <v>44915.924583680557</v>
      </c>
      <c r="I9446" t="s">
        <v>93</v>
      </c>
      <c r="J9446" s="2">
        <v>44915.924583680557</v>
      </c>
      <c r="K9446" t="s">
        <v>93</v>
      </c>
      <c r="L9446" t="str">
        <f>VLOOKUP(C9446,ACCOUNT_MAPPING!A:C,3,FALSE)</f>
        <v>Landscaping</v>
      </c>
    </row>
    <row r="9447" spans="1:12" hidden="1">
      <c r="A9447">
        <v>10780</v>
      </c>
      <c r="B9447" t="s">
        <v>1801</v>
      </c>
      <c r="C9447">
        <v>50905006</v>
      </c>
      <c r="D9447" t="s">
        <v>12</v>
      </c>
      <c r="E9447" t="s">
        <v>13</v>
      </c>
      <c r="F9447" t="s">
        <v>13</v>
      </c>
      <c r="G9447" t="s">
        <v>10176</v>
      </c>
      <c r="H9447" s="2">
        <v>45021.773869641205</v>
      </c>
      <c r="I9447" t="s">
        <v>1229</v>
      </c>
      <c r="J9447" s="2">
        <v>45021.773869641205</v>
      </c>
      <c r="K9447" t="s">
        <v>1229</v>
      </c>
      <c r="L9447" t="str">
        <f>VLOOKUP(C9447,ACCOUNT_MAPPING!A:C,3,FALSE)</f>
        <v>Landscaping</v>
      </c>
    </row>
    <row r="9448" spans="1:12" hidden="1">
      <c r="A9448">
        <v>11103</v>
      </c>
      <c r="B9448" t="s">
        <v>8527</v>
      </c>
      <c r="C9448">
        <v>50905006</v>
      </c>
      <c r="D9448" t="s">
        <v>17</v>
      </c>
      <c r="E9448" t="s">
        <v>13</v>
      </c>
      <c r="F9448" t="s">
        <v>13</v>
      </c>
      <c r="G9448" t="s">
        <v>10177</v>
      </c>
      <c r="H9448" s="2">
        <v>44924.833411956017</v>
      </c>
      <c r="I9448" t="s">
        <v>119</v>
      </c>
      <c r="J9448" s="2">
        <v>44924.833411956017</v>
      </c>
      <c r="K9448" t="s">
        <v>119</v>
      </c>
      <c r="L9448" t="str">
        <f>VLOOKUP(C9448,ACCOUNT_MAPPING!A:C,3,FALSE)</f>
        <v>Landscaping</v>
      </c>
    </row>
    <row r="9449" spans="1:12" hidden="1">
      <c r="A9449">
        <v>11122</v>
      </c>
      <c r="B9449" t="s">
        <v>1480</v>
      </c>
      <c r="C9449">
        <v>50905006</v>
      </c>
      <c r="D9449" t="s">
        <v>12</v>
      </c>
      <c r="E9449" t="s">
        <v>13</v>
      </c>
      <c r="F9449" t="s">
        <v>13</v>
      </c>
      <c r="G9449" t="s">
        <v>10178</v>
      </c>
      <c r="H9449" s="2">
        <v>45014.783130937503</v>
      </c>
      <c r="I9449" t="s">
        <v>313</v>
      </c>
      <c r="J9449" s="2">
        <v>45014.783130937503</v>
      </c>
      <c r="K9449" t="s">
        <v>313</v>
      </c>
      <c r="L9449" t="str">
        <f>VLOOKUP(C9449,ACCOUNT_MAPPING!A:C,3,FALSE)</f>
        <v>Landscaping</v>
      </c>
    </row>
    <row r="9450" spans="1:12" hidden="1">
      <c r="A9450">
        <v>11133</v>
      </c>
      <c r="B9450" t="s">
        <v>10179</v>
      </c>
      <c r="C9450">
        <v>50905006</v>
      </c>
      <c r="D9450" t="s">
        <v>12</v>
      </c>
      <c r="E9450" t="s">
        <v>13</v>
      </c>
      <c r="F9450" t="s">
        <v>13</v>
      </c>
      <c r="G9450" t="s">
        <v>10180</v>
      </c>
      <c r="H9450" s="2">
        <v>45020.855682905094</v>
      </c>
      <c r="I9450" t="s">
        <v>214</v>
      </c>
      <c r="J9450" s="2">
        <v>45020.855682905094</v>
      </c>
      <c r="K9450" t="s">
        <v>214</v>
      </c>
      <c r="L9450" t="str">
        <f>VLOOKUP(C9450,ACCOUNT_MAPPING!A:C,3,FALSE)</f>
        <v>Landscaping</v>
      </c>
    </row>
    <row r="9451" spans="1:12" hidden="1">
      <c r="A9451">
        <v>11136</v>
      </c>
      <c r="B9451" t="s">
        <v>3992</v>
      </c>
      <c r="C9451">
        <v>50905006</v>
      </c>
      <c r="D9451" t="s">
        <v>12</v>
      </c>
      <c r="E9451" t="s">
        <v>13</v>
      </c>
      <c r="F9451" t="s">
        <v>13</v>
      </c>
      <c r="G9451" t="s">
        <v>10181</v>
      </c>
      <c r="H9451" s="2">
        <v>45019.696049074075</v>
      </c>
      <c r="I9451" t="s">
        <v>205</v>
      </c>
      <c r="J9451" s="2">
        <v>45019.696049074075</v>
      </c>
      <c r="K9451" t="s">
        <v>205</v>
      </c>
      <c r="L9451" t="str">
        <f>VLOOKUP(C9451,ACCOUNT_MAPPING!A:C,3,FALSE)</f>
        <v>Landscaping</v>
      </c>
    </row>
    <row r="9452" spans="1:12" hidden="1">
      <c r="A9452">
        <v>11144</v>
      </c>
      <c r="B9452" t="s">
        <v>3921</v>
      </c>
      <c r="C9452">
        <v>50905006</v>
      </c>
      <c r="D9452" t="s">
        <v>17</v>
      </c>
      <c r="E9452" t="s">
        <v>13</v>
      </c>
      <c r="F9452" t="s">
        <v>13</v>
      </c>
      <c r="G9452" t="s">
        <v>10182</v>
      </c>
      <c r="H9452" s="2">
        <v>44917.699415312498</v>
      </c>
      <c r="I9452" t="s">
        <v>214</v>
      </c>
      <c r="J9452" s="2">
        <v>44917.699415312498</v>
      </c>
      <c r="K9452" t="s">
        <v>214</v>
      </c>
      <c r="L9452" t="str">
        <f>VLOOKUP(C9452,ACCOUNT_MAPPING!A:C,3,FALSE)</f>
        <v>Landscaping</v>
      </c>
    </row>
    <row r="9453" spans="1:12" hidden="1">
      <c r="A9453">
        <v>10985</v>
      </c>
      <c r="B9453" t="s">
        <v>3902</v>
      </c>
      <c r="C9453">
        <v>50905006</v>
      </c>
      <c r="D9453" t="s">
        <v>12</v>
      </c>
      <c r="E9453" t="s">
        <v>13</v>
      </c>
      <c r="F9453" t="s">
        <v>13</v>
      </c>
      <c r="G9453" t="s">
        <v>10183</v>
      </c>
      <c r="H9453" s="2">
        <v>45014.569652546299</v>
      </c>
      <c r="I9453" t="s">
        <v>3904</v>
      </c>
      <c r="J9453" s="2">
        <v>45014.569652546299</v>
      </c>
      <c r="K9453" t="s">
        <v>3904</v>
      </c>
      <c r="L9453" t="str">
        <f>VLOOKUP(C9453,ACCOUNT_MAPPING!A:C,3,FALSE)</f>
        <v>Landscaping</v>
      </c>
    </row>
    <row r="9454" spans="1:12" hidden="1">
      <c r="A9454">
        <v>11148</v>
      </c>
      <c r="B9454" t="s">
        <v>1822</v>
      </c>
      <c r="C9454">
        <v>50905006</v>
      </c>
      <c r="D9454" t="s">
        <v>12</v>
      </c>
      <c r="E9454" t="s">
        <v>13</v>
      </c>
      <c r="F9454" t="s">
        <v>13</v>
      </c>
      <c r="G9454" t="s">
        <v>9398</v>
      </c>
      <c r="H9454" s="2">
        <v>45020.8929446412</v>
      </c>
      <c r="I9454" t="s">
        <v>205</v>
      </c>
      <c r="J9454" s="2">
        <v>45020.8929446412</v>
      </c>
      <c r="K9454" t="s">
        <v>205</v>
      </c>
      <c r="L9454" t="str">
        <f>VLOOKUP(C9454,ACCOUNT_MAPPING!A:C,3,FALSE)</f>
        <v>Landscaping</v>
      </c>
    </row>
    <row r="9455" spans="1:12" hidden="1">
      <c r="A9455">
        <v>11150</v>
      </c>
      <c r="B9455" t="s">
        <v>8002</v>
      </c>
      <c r="C9455">
        <v>50905006</v>
      </c>
      <c r="D9455" t="s">
        <v>63</v>
      </c>
      <c r="E9455" t="s">
        <v>13</v>
      </c>
      <c r="F9455" t="s">
        <v>13</v>
      </c>
      <c r="G9455" t="s">
        <v>10184</v>
      </c>
      <c r="H9455" s="2">
        <v>44875.700760532411</v>
      </c>
      <c r="I9455" t="s">
        <v>87</v>
      </c>
      <c r="J9455" s="2">
        <v>44875.700760532411</v>
      </c>
      <c r="K9455" t="s">
        <v>87</v>
      </c>
      <c r="L9455" t="str">
        <f>VLOOKUP(C9455,ACCOUNT_MAPPING!A:C,3,FALSE)</f>
        <v>Landscaping</v>
      </c>
    </row>
    <row r="9456" spans="1:12" hidden="1">
      <c r="A9456">
        <v>10783</v>
      </c>
      <c r="B9456" t="s">
        <v>4633</v>
      </c>
      <c r="C9456">
        <v>50905006</v>
      </c>
      <c r="D9456" t="s">
        <v>12</v>
      </c>
      <c r="E9456" t="s">
        <v>13</v>
      </c>
      <c r="F9456" t="s">
        <v>13</v>
      </c>
      <c r="G9456" t="s">
        <v>10185</v>
      </c>
      <c r="H9456" s="2">
        <v>45016.482298877316</v>
      </c>
      <c r="I9456" t="s">
        <v>90</v>
      </c>
      <c r="J9456" s="2">
        <v>45016.482298877316</v>
      </c>
      <c r="K9456" t="s">
        <v>90</v>
      </c>
      <c r="L9456" t="str">
        <f>VLOOKUP(C9456,ACCOUNT_MAPPING!A:C,3,FALSE)</f>
        <v>Landscaping</v>
      </c>
    </row>
    <row r="9457" spans="1:12" hidden="1">
      <c r="A9457">
        <v>10784</v>
      </c>
      <c r="B9457" t="s">
        <v>3875</v>
      </c>
      <c r="C9457">
        <v>50905006</v>
      </c>
      <c r="D9457" t="s">
        <v>63</v>
      </c>
      <c r="E9457" t="s">
        <v>13</v>
      </c>
      <c r="F9457" t="s">
        <v>13</v>
      </c>
      <c r="G9457" t="s">
        <v>10186</v>
      </c>
      <c r="H9457" s="2">
        <v>44873.91730760417</v>
      </c>
      <c r="I9457" t="s">
        <v>93</v>
      </c>
      <c r="J9457" s="2">
        <v>44873.91730760417</v>
      </c>
      <c r="K9457" t="s">
        <v>93</v>
      </c>
      <c r="L9457" t="str">
        <f>VLOOKUP(C9457,ACCOUNT_MAPPING!A:C,3,FALSE)</f>
        <v>Landscaping</v>
      </c>
    </row>
    <row r="9458" spans="1:12" hidden="1">
      <c r="A9458">
        <v>11172</v>
      </c>
      <c r="B9458" t="s">
        <v>2680</v>
      </c>
      <c r="C9458">
        <v>50905006</v>
      </c>
      <c r="D9458" t="s">
        <v>17</v>
      </c>
      <c r="E9458" t="s">
        <v>13</v>
      </c>
      <c r="F9458" t="s">
        <v>13</v>
      </c>
      <c r="G9458" t="s">
        <v>10187</v>
      </c>
      <c r="H9458" s="2">
        <v>44917.687025891202</v>
      </c>
      <c r="I9458" t="s">
        <v>650</v>
      </c>
      <c r="J9458" s="2">
        <v>44917.687025891202</v>
      </c>
      <c r="K9458" t="s">
        <v>650</v>
      </c>
      <c r="L9458" t="str">
        <f>VLOOKUP(C9458,ACCOUNT_MAPPING!A:C,3,FALSE)</f>
        <v>Landscaping</v>
      </c>
    </row>
    <row r="9459" spans="1:12" hidden="1">
      <c r="A9459">
        <v>10785</v>
      </c>
      <c r="B9459" t="s">
        <v>2658</v>
      </c>
      <c r="C9459">
        <v>50905006</v>
      </c>
      <c r="D9459" t="s">
        <v>63</v>
      </c>
      <c r="E9459" t="s">
        <v>13</v>
      </c>
      <c r="F9459" t="s">
        <v>13</v>
      </c>
      <c r="G9459" t="s">
        <v>10188</v>
      </c>
      <c r="H9459" s="2">
        <v>44873.949699884259</v>
      </c>
      <c r="I9459" t="s">
        <v>93</v>
      </c>
      <c r="J9459" s="2">
        <v>44873.949699884259</v>
      </c>
      <c r="K9459" t="s">
        <v>93</v>
      </c>
      <c r="L9459" t="str">
        <f>VLOOKUP(C9459,ACCOUNT_MAPPING!A:C,3,FALSE)</f>
        <v>Landscaping</v>
      </c>
    </row>
    <row r="9460" spans="1:12" hidden="1">
      <c r="A9460">
        <v>10796</v>
      </c>
      <c r="B9460" t="s">
        <v>10189</v>
      </c>
      <c r="C9460">
        <v>50905006</v>
      </c>
      <c r="D9460" t="s">
        <v>12</v>
      </c>
      <c r="E9460" t="s">
        <v>13</v>
      </c>
      <c r="F9460" t="s">
        <v>13</v>
      </c>
      <c r="G9460" t="s">
        <v>10190</v>
      </c>
      <c r="H9460" s="2">
        <v>45021.842524305554</v>
      </c>
      <c r="I9460" t="s">
        <v>1441</v>
      </c>
      <c r="J9460" s="2">
        <v>45021.842524305554</v>
      </c>
      <c r="K9460" t="s">
        <v>1441</v>
      </c>
      <c r="L9460" t="str">
        <f>VLOOKUP(C9460,ACCOUNT_MAPPING!A:C,3,FALSE)</f>
        <v>Landscaping</v>
      </c>
    </row>
    <row r="9461" spans="1:12" hidden="1">
      <c r="A9461">
        <v>10824</v>
      </c>
      <c r="B9461" t="s">
        <v>1444</v>
      </c>
      <c r="C9461">
        <v>50905006</v>
      </c>
      <c r="D9461" t="s">
        <v>12</v>
      </c>
      <c r="E9461" t="s">
        <v>13</v>
      </c>
      <c r="F9461" t="s">
        <v>13</v>
      </c>
      <c r="G9461" t="s">
        <v>4971</v>
      </c>
      <c r="H9461" s="2">
        <v>45021.633013969906</v>
      </c>
      <c r="I9461" t="s">
        <v>123</v>
      </c>
      <c r="J9461" s="2">
        <v>45021.633013969906</v>
      </c>
      <c r="K9461" t="s">
        <v>123</v>
      </c>
      <c r="L9461" t="str">
        <f>VLOOKUP(C9461,ACCOUNT_MAPPING!A:C,3,FALSE)</f>
        <v>Landscaping</v>
      </c>
    </row>
    <row r="9462" spans="1:12" hidden="1">
      <c r="A9462">
        <v>11174</v>
      </c>
      <c r="B9462" t="s">
        <v>2681</v>
      </c>
      <c r="C9462">
        <v>50905006</v>
      </c>
      <c r="D9462" t="s">
        <v>17</v>
      </c>
      <c r="E9462" t="s">
        <v>13</v>
      </c>
      <c r="F9462" t="s">
        <v>13</v>
      </c>
      <c r="G9462" t="s">
        <v>9344</v>
      </c>
      <c r="H9462" s="2">
        <v>44917.754456400464</v>
      </c>
      <c r="I9462" t="s">
        <v>627</v>
      </c>
      <c r="J9462" s="2">
        <v>44917.754456400464</v>
      </c>
      <c r="K9462" t="s">
        <v>627</v>
      </c>
      <c r="L9462" t="str">
        <f>VLOOKUP(C9462,ACCOUNT_MAPPING!A:C,3,FALSE)</f>
        <v>Landscaping</v>
      </c>
    </row>
    <row r="9463" spans="1:12" hidden="1">
      <c r="A9463">
        <v>10828</v>
      </c>
      <c r="B9463" t="s">
        <v>2599</v>
      </c>
      <c r="C9463">
        <v>50905006</v>
      </c>
      <c r="D9463" t="s">
        <v>12</v>
      </c>
      <c r="E9463" t="s">
        <v>13</v>
      </c>
      <c r="F9463" t="s">
        <v>13</v>
      </c>
      <c r="G9463" t="s">
        <v>10191</v>
      </c>
      <c r="H9463" s="2">
        <v>45016.5716684375</v>
      </c>
      <c r="I9463" t="s">
        <v>90</v>
      </c>
      <c r="J9463" s="2">
        <v>45016.5716684375</v>
      </c>
      <c r="K9463" t="s">
        <v>90</v>
      </c>
      <c r="L9463" t="str">
        <f>VLOOKUP(C9463,ACCOUNT_MAPPING!A:C,3,FALSE)</f>
        <v>Landscaping</v>
      </c>
    </row>
    <row r="9464" spans="1:12" hidden="1">
      <c r="A9464">
        <v>11028</v>
      </c>
      <c r="B9464" t="s">
        <v>5476</v>
      </c>
      <c r="C9464">
        <v>50905006</v>
      </c>
      <c r="D9464" t="s">
        <v>17</v>
      </c>
      <c r="E9464" t="s">
        <v>13</v>
      </c>
      <c r="F9464" t="s">
        <v>13</v>
      </c>
      <c r="G9464" t="s">
        <v>9160</v>
      </c>
      <c r="H9464" s="2">
        <v>44924.154812349538</v>
      </c>
      <c r="I9464" t="s">
        <v>1816</v>
      </c>
      <c r="J9464" s="2">
        <v>44924.154812349538</v>
      </c>
      <c r="K9464" t="s">
        <v>1816</v>
      </c>
      <c r="L9464" t="str">
        <f>VLOOKUP(C9464,ACCOUNT_MAPPING!A:C,3,FALSE)</f>
        <v>Landscaping</v>
      </c>
    </row>
    <row r="9465" spans="1:12" hidden="1">
      <c r="A9465">
        <v>10831</v>
      </c>
      <c r="B9465" t="s">
        <v>2582</v>
      </c>
      <c r="C9465">
        <v>50905006</v>
      </c>
      <c r="D9465" t="s">
        <v>17</v>
      </c>
      <c r="E9465" t="s">
        <v>13</v>
      </c>
      <c r="F9465" t="s">
        <v>13</v>
      </c>
      <c r="G9465" t="s">
        <v>10192</v>
      </c>
      <c r="H9465" s="2">
        <v>44925.518859224539</v>
      </c>
      <c r="I9465" t="s">
        <v>1434</v>
      </c>
      <c r="J9465" s="2">
        <v>44925.518859224539</v>
      </c>
      <c r="K9465" t="s">
        <v>1434</v>
      </c>
      <c r="L9465" t="str">
        <f>VLOOKUP(C9465,ACCOUNT_MAPPING!A:C,3,FALSE)</f>
        <v>Landscaping</v>
      </c>
    </row>
    <row r="9466" spans="1:12" hidden="1">
      <c r="A9466">
        <v>10833</v>
      </c>
      <c r="B9466" t="s">
        <v>2584</v>
      </c>
      <c r="C9466">
        <v>50905006</v>
      </c>
      <c r="D9466" t="s">
        <v>12</v>
      </c>
      <c r="E9466" t="s">
        <v>13</v>
      </c>
      <c r="F9466" t="s">
        <v>13</v>
      </c>
      <c r="G9466" t="s">
        <v>10103</v>
      </c>
      <c r="H9466" s="2">
        <v>45020.549582557869</v>
      </c>
      <c r="I9466" t="s">
        <v>1434</v>
      </c>
      <c r="J9466" s="2">
        <v>45020.549582557869</v>
      </c>
      <c r="K9466" t="s">
        <v>1434</v>
      </c>
      <c r="L9466" t="str">
        <f>VLOOKUP(C9466,ACCOUNT_MAPPING!A:C,3,FALSE)</f>
        <v>Landscaping</v>
      </c>
    </row>
    <row r="9467" spans="1:12" hidden="1">
      <c r="A9467">
        <v>10837</v>
      </c>
      <c r="B9467" t="s">
        <v>2592</v>
      </c>
      <c r="C9467">
        <v>50905006</v>
      </c>
      <c r="D9467" t="s">
        <v>12</v>
      </c>
      <c r="E9467" t="s">
        <v>13</v>
      </c>
      <c r="F9467" t="s">
        <v>13</v>
      </c>
      <c r="G9467" t="s">
        <v>10193</v>
      </c>
      <c r="H9467" s="2">
        <v>45019.496216863423</v>
      </c>
      <c r="I9467" t="s">
        <v>41</v>
      </c>
      <c r="J9467" s="2">
        <v>45019.496216863423</v>
      </c>
      <c r="K9467" t="s">
        <v>41</v>
      </c>
      <c r="L9467" t="str">
        <f>VLOOKUP(C9467,ACCOUNT_MAPPING!A:C,3,FALSE)</f>
        <v>Landscaping</v>
      </c>
    </row>
    <row r="9468" spans="1:12" hidden="1">
      <c r="A9468">
        <v>11045</v>
      </c>
      <c r="B9468" t="s">
        <v>3914</v>
      </c>
      <c r="C9468">
        <v>50905006</v>
      </c>
      <c r="D9468" t="s">
        <v>17</v>
      </c>
      <c r="E9468" t="s">
        <v>13</v>
      </c>
      <c r="F9468" t="s">
        <v>13</v>
      </c>
      <c r="G9468" t="s">
        <v>10194</v>
      </c>
      <c r="H9468" s="2">
        <v>44925.628960150461</v>
      </c>
      <c r="I9468" t="s">
        <v>1479</v>
      </c>
      <c r="J9468" s="2">
        <v>44925.628960150461</v>
      </c>
      <c r="K9468" t="s">
        <v>1479</v>
      </c>
      <c r="L9468" t="str">
        <f>VLOOKUP(C9468,ACCOUNT_MAPPING!A:C,3,FALSE)</f>
        <v>Landscaping</v>
      </c>
    </row>
    <row r="9469" spans="1:12" hidden="1">
      <c r="A9469">
        <v>11057</v>
      </c>
      <c r="B9469" t="s">
        <v>4755</v>
      </c>
      <c r="C9469">
        <v>50905006</v>
      </c>
      <c r="D9469" t="s">
        <v>12</v>
      </c>
      <c r="E9469" t="s">
        <v>13</v>
      </c>
      <c r="F9469" t="s">
        <v>13</v>
      </c>
      <c r="G9469" t="s">
        <v>10195</v>
      </c>
      <c r="H9469" s="2">
        <v>45014.913861956018</v>
      </c>
      <c r="I9469" t="s">
        <v>19</v>
      </c>
      <c r="J9469" s="2">
        <v>45014.913861956018</v>
      </c>
      <c r="K9469" t="s">
        <v>19</v>
      </c>
      <c r="L9469" t="str">
        <f>VLOOKUP(C9469,ACCOUNT_MAPPING!A:C,3,FALSE)</f>
        <v>Landscaping</v>
      </c>
    </row>
    <row r="9470" spans="1:12" hidden="1">
      <c r="A9470">
        <v>11180</v>
      </c>
      <c r="B9470" t="s">
        <v>6678</v>
      </c>
      <c r="C9470">
        <v>50905006</v>
      </c>
      <c r="D9470" t="s">
        <v>63</v>
      </c>
      <c r="E9470" t="s">
        <v>13</v>
      </c>
      <c r="F9470" t="s">
        <v>13</v>
      </c>
      <c r="G9470" t="s">
        <v>10196</v>
      </c>
      <c r="H9470" s="2">
        <v>44872.553715856484</v>
      </c>
      <c r="I9470" t="s">
        <v>68</v>
      </c>
      <c r="J9470" s="2">
        <v>44872.553715856484</v>
      </c>
      <c r="K9470" t="s">
        <v>68</v>
      </c>
      <c r="L9470" t="str">
        <f>VLOOKUP(C9470,ACCOUNT_MAPPING!A:C,3,FALSE)</f>
        <v>Landscaping</v>
      </c>
    </row>
    <row r="9471" spans="1:12" hidden="1">
      <c r="A9471">
        <v>11183</v>
      </c>
      <c r="B9471" t="s">
        <v>146</v>
      </c>
      <c r="C9471">
        <v>50905006</v>
      </c>
      <c r="D9471" t="s">
        <v>63</v>
      </c>
      <c r="E9471" t="s">
        <v>13</v>
      </c>
      <c r="F9471" t="s">
        <v>13</v>
      </c>
      <c r="G9471" t="s">
        <v>9891</v>
      </c>
      <c r="H9471" s="2">
        <v>44873.497741400461</v>
      </c>
      <c r="I9471" t="s">
        <v>68</v>
      </c>
      <c r="J9471" s="2">
        <v>44873.497741400461</v>
      </c>
      <c r="K9471" t="s">
        <v>68</v>
      </c>
      <c r="L9471" t="str">
        <f>VLOOKUP(C9471,ACCOUNT_MAPPING!A:C,3,FALSE)</f>
        <v>Landscaping</v>
      </c>
    </row>
    <row r="9472" spans="1:12" hidden="1">
      <c r="A9472">
        <v>11198</v>
      </c>
      <c r="B9472" t="s">
        <v>3363</v>
      </c>
      <c r="C9472">
        <v>50905006</v>
      </c>
      <c r="D9472" t="s">
        <v>12</v>
      </c>
      <c r="E9472" t="s">
        <v>13</v>
      </c>
      <c r="F9472" t="s">
        <v>13</v>
      </c>
      <c r="G9472" t="s">
        <v>10197</v>
      </c>
      <c r="H9472" s="2">
        <v>45020.603911724538</v>
      </c>
      <c r="I9472" t="s">
        <v>1235</v>
      </c>
      <c r="J9472" s="2">
        <v>45020.603911724538</v>
      </c>
      <c r="K9472" t="s">
        <v>1235</v>
      </c>
      <c r="L9472" t="str">
        <f>VLOOKUP(C9472,ACCOUNT_MAPPING!A:C,3,FALSE)</f>
        <v>Landscaping</v>
      </c>
    </row>
    <row r="9473" spans="1:12" hidden="1">
      <c r="A9473">
        <v>10885</v>
      </c>
      <c r="B9473" t="s">
        <v>519</v>
      </c>
      <c r="C9473">
        <v>50905006</v>
      </c>
      <c r="D9473" t="s">
        <v>63</v>
      </c>
      <c r="E9473" t="s">
        <v>13</v>
      </c>
      <c r="F9473" t="s">
        <v>13</v>
      </c>
      <c r="G9473" t="s">
        <v>10198</v>
      </c>
      <c r="H9473" s="2">
        <v>44878.967684143521</v>
      </c>
      <c r="I9473" t="s">
        <v>74</v>
      </c>
      <c r="J9473" s="2">
        <v>44878.967684143521</v>
      </c>
      <c r="K9473" t="s">
        <v>74</v>
      </c>
      <c r="L9473" t="str">
        <f>VLOOKUP(C9473,ACCOUNT_MAPPING!A:C,3,FALSE)</f>
        <v>Landscaping</v>
      </c>
    </row>
    <row r="9474" spans="1:12" hidden="1">
      <c r="A9474">
        <v>11123</v>
      </c>
      <c r="B9474" t="s">
        <v>1236</v>
      </c>
      <c r="C9474">
        <v>50905006</v>
      </c>
      <c r="D9474" t="s">
        <v>17</v>
      </c>
      <c r="E9474" t="s">
        <v>13</v>
      </c>
      <c r="F9474" t="s">
        <v>13</v>
      </c>
      <c r="G9474" t="s">
        <v>10199</v>
      </c>
      <c r="H9474" s="2">
        <v>44924.851694594909</v>
      </c>
      <c r="I9474" t="s">
        <v>111</v>
      </c>
      <c r="J9474" s="2">
        <v>44924.851694594909</v>
      </c>
      <c r="K9474" t="s">
        <v>111</v>
      </c>
      <c r="L9474" t="str">
        <f>VLOOKUP(C9474,ACCOUNT_MAPPING!A:C,3,FALSE)</f>
        <v>Landscaping</v>
      </c>
    </row>
    <row r="9475" spans="1:12" hidden="1">
      <c r="A9475">
        <v>11128</v>
      </c>
      <c r="B9475" t="s">
        <v>6684</v>
      </c>
      <c r="C9475">
        <v>50905006</v>
      </c>
      <c r="D9475" t="s">
        <v>17</v>
      </c>
      <c r="E9475" t="s">
        <v>13</v>
      </c>
      <c r="F9475" t="s">
        <v>13</v>
      </c>
      <c r="G9475" t="s">
        <v>10200</v>
      </c>
      <c r="H9475" s="2">
        <v>44924.803137152776</v>
      </c>
      <c r="I9475" t="s">
        <v>116</v>
      </c>
      <c r="J9475" s="2">
        <v>44924.803137152776</v>
      </c>
      <c r="K9475" t="s">
        <v>116</v>
      </c>
      <c r="L9475" t="str">
        <f>VLOOKUP(C9475,ACCOUNT_MAPPING!A:C,3,FALSE)</f>
        <v>Landscaping</v>
      </c>
    </row>
    <row r="9476" spans="1:12" hidden="1">
      <c r="A9476">
        <v>11124</v>
      </c>
      <c r="B9476" t="s">
        <v>7238</v>
      </c>
      <c r="C9476">
        <v>50905006</v>
      </c>
      <c r="D9476" t="s">
        <v>17</v>
      </c>
      <c r="E9476" t="s">
        <v>13</v>
      </c>
      <c r="F9476" t="s">
        <v>13</v>
      </c>
      <c r="G9476" t="s">
        <v>10201</v>
      </c>
      <c r="H9476" s="2">
        <v>44917.783408680552</v>
      </c>
      <c r="I9476" t="s">
        <v>44</v>
      </c>
      <c r="J9476" s="2">
        <v>44917.783408680552</v>
      </c>
      <c r="K9476" t="s">
        <v>44</v>
      </c>
      <c r="L9476" t="str">
        <f>VLOOKUP(C9476,ACCOUNT_MAPPING!A:C,3,FALSE)</f>
        <v>Landscaping</v>
      </c>
    </row>
    <row r="9477" spans="1:12" hidden="1">
      <c r="A9477">
        <v>11201</v>
      </c>
      <c r="B9477" t="s">
        <v>1469</v>
      </c>
      <c r="C9477">
        <v>50905006</v>
      </c>
      <c r="D9477" t="s">
        <v>12</v>
      </c>
      <c r="E9477" t="s">
        <v>13</v>
      </c>
      <c r="F9477" t="s">
        <v>13</v>
      </c>
      <c r="G9477" t="s">
        <v>10202</v>
      </c>
      <c r="H9477" s="2">
        <v>45021.686380937499</v>
      </c>
      <c r="I9477" t="s">
        <v>1235</v>
      </c>
      <c r="J9477" s="2">
        <v>45021.686380937499</v>
      </c>
      <c r="K9477" t="s">
        <v>1235</v>
      </c>
      <c r="L9477" t="str">
        <f>VLOOKUP(C9477,ACCOUNT_MAPPING!A:C,3,FALSE)</f>
        <v>Landscaping</v>
      </c>
    </row>
    <row r="9478" spans="1:12" hidden="1">
      <c r="A9478">
        <v>10890</v>
      </c>
      <c r="B9478" t="s">
        <v>520</v>
      </c>
      <c r="C9478">
        <v>50905006</v>
      </c>
      <c r="D9478" t="s">
        <v>63</v>
      </c>
      <c r="E9478" t="s">
        <v>13</v>
      </c>
      <c r="F9478" t="s">
        <v>13</v>
      </c>
      <c r="G9478" t="s">
        <v>10203</v>
      </c>
      <c r="H9478" s="2">
        <v>44878.836445138892</v>
      </c>
      <c r="I9478" t="s">
        <v>74</v>
      </c>
      <c r="J9478" s="2">
        <v>44878.836445138892</v>
      </c>
      <c r="K9478" t="s">
        <v>74</v>
      </c>
      <c r="L9478" t="str">
        <f>VLOOKUP(C9478,ACCOUNT_MAPPING!A:C,3,FALSE)</f>
        <v>Landscaping</v>
      </c>
    </row>
    <row r="9479" spans="1:12" hidden="1">
      <c r="A9479">
        <v>11130</v>
      </c>
      <c r="B9479" t="s">
        <v>4715</v>
      </c>
      <c r="C9479">
        <v>50905006</v>
      </c>
      <c r="D9479" t="s">
        <v>12</v>
      </c>
      <c r="E9479" t="s">
        <v>13</v>
      </c>
      <c r="F9479" t="s">
        <v>13</v>
      </c>
      <c r="G9479" t="s">
        <v>10204</v>
      </c>
      <c r="H9479" s="2">
        <v>45014.70036234954</v>
      </c>
      <c r="I9479" t="s">
        <v>44</v>
      </c>
      <c r="J9479" s="2">
        <v>45014.70036234954</v>
      </c>
      <c r="K9479" t="s">
        <v>44</v>
      </c>
      <c r="L9479" t="str">
        <f>VLOOKUP(C9479,ACCOUNT_MAPPING!A:C,3,FALSE)</f>
        <v>Landscaping</v>
      </c>
    </row>
    <row r="9480" spans="1:12" hidden="1">
      <c r="A9480">
        <v>11132</v>
      </c>
      <c r="B9480" t="s">
        <v>7241</v>
      </c>
      <c r="C9480">
        <v>50905006</v>
      </c>
      <c r="D9480" t="s">
        <v>12</v>
      </c>
      <c r="E9480" t="s">
        <v>13</v>
      </c>
      <c r="F9480" t="s">
        <v>13</v>
      </c>
      <c r="G9480" t="s">
        <v>10205</v>
      </c>
      <c r="H9480" s="2">
        <v>45020.46335810185</v>
      </c>
      <c r="I9480" t="s">
        <v>214</v>
      </c>
      <c r="J9480" s="2">
        <v>45020.46335810185</v>
      </c>
      <c r="K9480" t="s">
        <v>214</v>
      </c>
      <c r="L9480" t="str">
        <f>VLOOKUP(C9480,ACCOUNT_MAPPING!A:C,3,FALSE)</f>
        <v>Landscaping</v>
      </c>
    </row>
    <row r="9481" spans="1:12" hidden="1">
      <c r="A9481">
        <v>11137</v>
      </c>
      <c r="B9481" t="s">
        <v>3919</v>
      </c>
      <c r="C9481">
        <v>50905006</v>
      </c>
      <c r="D9481" t="s">
        <v>12</v>
      </c>
      <c r="E9481" t="s">
        <v>13</v>
      </c>
      <c r="F9481" t="s">
        <v>13</v>
      </c>
      <c r="G9481" t="s">
        <v>10206</v>
      </c>
      <c r="H9481" s="2">
        <v>45019.703266701392</v>
      </c>
      <c r="I9481" t="s">
        <v>205</v>
      </c>
      <c r="J9481" s="2">
        <v>45019.703266701392</v>
      </c>
      <c r="K9481" t="s">
        <v>205</v>
      </c>
      <c r="L9481" t="str">
        <f>VLOOKUP(C9481,ACCOUNT_MAPPING!A:C,3,FALSE)</f>
        <v>Landscaping</v>
      </c>
    </row>
    <row r="9482" spans="1:12" hidden="1">
      <c r="A9482">
        <v>11208</v>
      </c>
      <c r="B9482" t="s">
        <v>1848</v>
      </c>
      <c r="C9482">
        <v>50905006</v>
      </c>
      <c r="D9482" t="s">
        <v>63</v>
      </c>
      <c r="E9482" t="s">
        <v>13</v>
      </c>
      <c r="F9482" t="s">
        <v>13</v>
      </c>
      <c r="G9482" t="s">
        <v>10207</v>
      </c>
      <c r="H9482" s="2">
        <v>44876.600218981483</v>
      </c>
      <c r="I9482" t="s">
        <v>1836</v>
      </c>
      <c r="J9482" s="2">
        <v>44876.600218981483</v>
      </c>
      <c r="K9482" t="s">
        <v>1836</v>
      </c>
      <c r="L9482" t="str">
        <f>VLOOKUP(C9482,ACCOUNT_MAPPING!A:C,3,FALSE)</f>
        <v>Landscaping</v>
      </c>
    </row>
    <row r="9483" spans="1:12" hidden="1">
      <c r="A9483">
        <v>11210</v>
      </c>
      <c r="B9483" t="s">
        <v>3361</v>
      </c>
      <c r="C9483">
        <v>50905006</v>
      </c>
      <c r="D9483" t="s">
        <v>12</v>
      </c>
      <c r="E9483" t="s">
        <v>13</v>
      </c>
      <c r="F9483" t="s">
        <v>13</v>
      </c>
      <c r="G9483" t="s">
        <v>10208</v>
      </c>
      <c r="H9483" s="2">
        <v>45022.954080636577</v>
      </c>
      <c r="I9483" t="s">
        <v>260</v>
      </c>
      <c r="J9483" s="2">
        <v>45022.954080636577</v>
      </c>
      <c r="K9483" t="s">
        <v>260</v>
      </c>
      <c r="L9483" t="str">
        <f>VLOOKUP(C9483,ACCOUNT_MAPPING!A:C,3,FALSE)</f>
        <v>Landscaping</v>
      </c>
    </row>
    <row r="9484" spans="1:12" hidden="1">
      <c r="A9484">
        <v>11211</v>
      </c>
      <c r="B9484" t="s">
        <v>3955</v>
      </c>
      <c r="C9484">
        <v>50905006</v>
      </c>
      <c r="D9484" t="s">
        <v>63</v>
      </c>
      <c r="E9484" t="s">
        <v>13</v>
      </c>
      <c r="F9484" t="s">
        <v>13</v>
      </c>
      <c r="G9484" t="s">
        <v>10209</v>
      </c>
      <c r="H9484" s="2">
        <v>44879.353454594908</v>
      </c>
      <c r="I9484" t="s">
        <v>260</v>
      </c>
      <c r="J9484" s="2">
        <v>44879.353454594908</v>
      </c>
      <c r="K9484" t="s">
        <v>260</v>
      </c>
      <c r="L9484" t="str">
        <f>VLOOKUP(C9484,ACCOUNT_MAPPING!A:C,3,FALSE)</f>
        <v>Landscaping</v>
      </c>
    </row>
    <row r="9485" spans="1:12" hidden="1">
      <c r="A9485">
        <v>11156</v>
      </c>
      <c r="B9485" t="s">
        <v>2715</v>
      </c>
      <c r="C9485">
        <v>50905006</v>
      </c>
      <c r="D9485" t="s">
        <v>63</v>
      </c>
      <c r="E9485" t="s">
        <v>13</v>
      </c>
      <c r="F9485" t="s">
        <v>13</v>
      </c>
      <c r="G9485" t="s">
        <v>10210</v>
      </c>
      <c r="H9485" s="2">
        <v>44875.692397222221</v>
      </c>
      <c r="I9485" t="s">
        <v>87</v>
      </c>
      <c r="J9485" s="2">
        <v>44875.692397222221</v>
      </c>
      <c r="K9485" t="s">
        <v>87</v>
      </c>
      <c r="L9485" t="str">
        <f>VLOOKUP(C9485,ACCOUNT_MAPPING!A:C,3,FALSE)</f>
        <v>Landscaping</v>
      </c>
    </row>
    <row r="9486" spans="1:12" hidden="1">
      <c r="A9486">
        <v>11168</v>
      </c>
      <c r="B9486" t="s">
        <v>2676</v>
      </c>
      <c r="C9486">
        <v>50905006</v>
      </c>
      <c r="D9486" t="s">
        <v>17</v>
      </c>
      <c r="E9486" t="s">
        <v>13</v>
      </c>
      <c r="F9486" t="s">
        <v>13</v>
      </c>
      <c r="G9486" t="s">
        <v>9344</v>
      </c>
      <c r="H9486" s="2">
        <v>44917.756807789352</v>
      </c>
      <c r="I9486" t="s">
        <v>627</v>
      </c>
      <c r="J9486" s="2">
        <v>44917.756807789352</v>
      </c>
      <c r="K9486" t="s">
        <v>627</v>
      </c>
      <c r="L9486" t="str">
        <f>VLOOKUP(C9486,ACCOUNT_MAPPING!A:C,3,FALSE)</f>
        <v>Landscaping</v>
      </c>
    </row>
    <row r="9487" spans="1:12" hidden="1">
      <c r="A9487">
        <v>11171</v>
      </c>
      <c r="B9487" t="s">
        <v>2657</v>
      </c>
      <c r="C9487">
        <v>50905006</v>
      </c>
      <c r="D9487" t="s">
        <v>17</v>
      </c>
      <c r="E9487" t="s">
        <v>13</v>
      </c>
      <c r="F9487" t="s">
        <v>13</v>
      </c>
      <c r="G9487" t="s">
        <v>10187</v>
      </c>
      <c r="H9487" s="2">
        <v>44917.685094560184</v>
      </c>
      <c r="I9487" t="s">
        <v>650</v>
      </c>
      <c r="J9487" s="2">
        <v>44917.685094560184</v>
      </c>
      <c r="K9487" t="s">
        <v>650</v>
      </c>
      <c r="L9487" t="str">
        <f>VLOOKUP(C9487,ACCOUNT_MAPPING!A:C,3,FALSE)</f>
        <v>Landscaping</v>
      </c>
    </row>
    <row r="9488" spans="1:12" hidden="1">
      <c r="A9488">
        <v>11173</v>
      </c>
      <c r="B9488" t="s">
        <v>2666</v>
      </c>
      <c r="C9488">
        <v>50905006</v>
      </c>
      <c r="D9488" t="s">
        <v>17</v>
      </c>
      <c r="E9488" t="s">
        <v>13</v>
      </c>
      <c r="F9488" t="s">
        <v>13</v>
      </c>
      <c r="G9488" t="s">
        <v>10187</v>
      </c>
      <c r="H9488" s="2">
        <v>44917.690228125</v>
      </c>
      <c r="I9488" t="s">
        <v>650</v>
      </c>
      <c r="J9488" s="2">
        <v>44917.690228125</v>
      </c>
      <c r="K9488" t="s">
        <v>650</v>
      </c>
      <c r="L9488" t="str">
        <f>VLOOKUP(C9488,ACCOUNT_MAPPING!A:C,3,FALSE)</f>
        <v>Landscaping</v>
      </c>
    </row>
    <row r="9489" spans="1:12" hidden="1">
      <c r="A9489">
        <v>11175</v>
      </c>
      <c r="B9489" t="s">
        <v>1465</v>
      </c>
      <c r="C9489">
        <v>50905006</v>
      </c>
      <c r="D9489" t="s">
        <v>17</v>
      </c>
      <c r="E9489" t="s">
        <v>13</v>
      </c>
      <c r="F9489" t="s">
        <v>13</v>
      </c>
      <c r="G9489" t="s">
        <v>9995</v>
      </c>
      <c r="H9489" s="2">
        <v>44915.606363344908</v>
      </c>
      <c r="I9489" t="s">
        <v>247</v>
      </c>
      <c r="J9489" s="2">
        <v>44915.606363344908</v>
      </c>
      <c r="K9489" t="s">
        <v>247</v>
      </c>
      <c r="L9489" t="str">
        <f>VLOOKUP(C9489,ACCOUNT_MAPPING!A:C,3,FALSE)</f>
        <v>Landscaping</v>
      </c>
    </row>
    <row r="9490" spans="1:12" hidden="1">
      <c r="A9490">
        <v>11176</v>
      </c>
      <c r="B9490" t="s">
        <v>1467</v>
      </c>
      <c r="C9490">
        <v>50905006</v>
      </c>
      <c r="D9490" t="s">
        <v>17</v>
      </c>
      <c r="E9490" t="s">
        <v>13</v>
      </c>
      <c r="F9490" t="s">
        <v>13</v>
      </c>
      <c r="G9490" t="s">
        <v>9995</v>
      </c>
      <c r="H9490" s="2">
        <v>44915.623347835652</v>
      </c>
      <c r="I9490" t="s">
        <v>247</v>
      </c>
      <c r="J9490" s="2">
        <v>44915.623347835652</v>
      </c>
      <c r="K9490" t="s">
        <v>247</v>
      </c>
      <c r="L9490" t="str">
        <f>VLOOKUP(C9490,ACCOUNT_MAPPING!A:C,3,FALSE)</f>
        <v>Landscaping</v>
      </c>
    </row>
    <row r="9491" spans="1:12" hidden="1">
      <c r="A9491">
        <v>11212</v>
      </c>
      <c r="B9491" t="s">
        <v>2689</v>
      </c>
      <c r="C9491">
        <v>50905006</v>
      </c>
      <c r="D9491" t="s">
        <v>63</v>
      </c>
      <c r="E9491" t="s">
        <v>13</v>
      </c>
      <c r="F9491" t="s">
        <v>13</v>
      </c>
      <c r="G9491" t="s">
        <v>10211</v>
      </c>
      <c r="H9491" s="2">
        <v>44876.804023113429</v>
      </c>
      <c r="I9491" t="s">
        <v>462</v>
      </c>
      <c r="J9491" s="2">
        <v>44876.804023113429</v>
      </c>
      <c r="K9491" t="s">
        <v>462</v>
      </c>
      <c r="L9491" t="str">
        <f>VLOOKUP(C9491,ACCOUNT_MAPPING!A:C,3,FALSE)</f>
        <v>Landscaping</v>
      </c>
    </row>
    <row r="9492" spans="1:12" hidden="1">
      <c r="A9492">
        <v>11216</v>
      </c>
      <c r="B9492" t="s">
        <v>2691</v>
      </c>
      <c r="C9492">
        <v>50905006</v>
      </c>
      <c r="D9492" t="s">
        <v>17</v>
      </c>
      <c r="E9492" t="s">
        <v>13</v>
      </c>
      <c r="F9492" t="s">
        <v>13</v>
      </c>
      <c r="G9492" t="s">
        <v>10212</v>
      </c>
      <c r="H9492" s="2">
        <v>44924.72051608796</v>
      </c>
      <c r="I9492" t="s">
        <v>462</v>
      </c>
      <c r="J9492" s="2">
        <v>44924.72051608796</v>
      </c>
      <c r="K9492" t="s">
        <v>462</v>
      </c>
      <c r="L9492" t="str">
        <f>VLOOKUP(C9492,ACCOUNT_MAPPING!A:C,3,FALSE)</f>
        <v>Landscaping</v>
      </c>
    </row>
    <row r="9493" spans="1:12" hidden="1">
      <c r="A9493">
        <v>11177</v>
      </c>
      <c r="B9493" t="s">
        <v>1484</v>
      </c>
      <c r="C9493">
        <v>50905006</v>
      </c>
      <c r="D9493" t="s">
        <v>17</v>
      </c>
      <c r="E9493" t="s">
        <v>13</v>
      </c>
      <c r="F9493" t="s">
        <v>13</v>
      </c>
      <c r="G9493" t="s">
        <v>9995</v>
      </c>
      <c r="H9493" s="2">
        <v>44918.459293020831</v>
      </c>
      <c r="I9493" t="s">
        <v>247</v>
      </c>
      <c r="J9493" s="2">
        <v>44918.459293020831</v>
      </c>
      <c r="K9493" t="s">
        <v>247</v>
      </c>
      <c r="L9493" t="str">
        <f>VLOOKUP(C9493,ACCOUNT_MAPPING!A:C,3,FALSE)</f>
        <v>Landscaping</v>
      </c>
    </row>
    <row r="9494" spans="1:12" hidden="1">
      <c r="A9494">
        <v>10892</v>
      </c>
      <c r="B9494" t="s">
        <v>142</v>
      </c>
      <c r="C9494">
        <v>50905006</v>
      </c>
      <c r="D9494" t="s">
        <v>63</v>
      </c>
      <c r="E9494" t="s">
        <v>13</v>
      </c>
      <c r="F9494" t="s">
        <v>13</v>
      </c>
      <c r="G9494" t="s">
        <v>10213</v>
      </c>
      <c r="H9494" s="2">
        <v>44878.882115046297</v>
      </c>
      <c r="I9494" t="s">
        <v>74</v>
      </c>
      <c r="J9494" s="2">
        <v>44878.882115046297</v>
      </c>
      <c r="K9494" t="s">
        <v>74</v>
      </c>
      <c r="L9494" t="str">
        <f>VLOOKUP(C9494,ACCOUNT_MAPPING!A:C,3,FALSE)</f>
        <v>Landscaping</v>
      </c>
    </row>
    <row r="9495" spans="1:12" hidden="1">
      <c r="A9495">
        <v>10894</v>
      </c>
      <c r="B9495" t="s">
        <v>144</v>
      </c>
      <c r="C9495">
        <v>50905006</v>
      </c>
      <c r="D9495" t="s">
        <v>63</v>
      </c>
      <c r="E9495" t="s">
        <v>13</v>
      </c>
      <c r="F9495" t="s">
        <v>13</v>
      </c>
      <c r="G9495" t="s">
        <v>10214</v>
      </c>
      <c r="H9495" s="2">
        <v>44878.933207951392</v>
      </c>
      <c r="I9495" t="s">
        <v>74</v>
      </c>
      <c r="J9495" s="2">
        <v>44878.933207951392</v>
      </c>
      <c r="K9495" t="s">
        <v>74</v>
      </c>
      <c r="L9495" t="str">
        <f>VLOOKUP(C9495,ACCOUNT_MAPPING!A:C,3,FALSE)</f>
        <v>Landscaping</v>
      </c>
    </row>
    <row r="9496" spans="1:12" hidden="1">
      <c r="A9496">
        <v>11221</v>
      </c>
      <c r="B9496" t="s">
        <v>5603</v>
      </c>
      <c r="C9496">
        <v>50905006</v>
      </c>
      <c r="D9496" t="s">
        <v>12</v>
      </c>
      <c r="E9496" t="s">
        <v>13</v>
      </c>
      <c r="F9496" t="s">
        <v>13</v>
      </c>
      <c r="G9496" t="s">
        <v>10215</v>
      </c>
      <c r="H9496" s="2">
        <v>45021.759703784723</v>
      </c>
      <c r="I9496" t="s">
        <v>462</v>
      </c>
      <c r="J9496" s="2">
        <v>45021.759703784723</v>
      </c>
      <c r="K9496" t="s">
        <v>462</v>
      </c>
      <c r="L9496" t="str">
        <f>VLOOKUP(C9496,ACCOUNT_MAPPING!A:C,3,FALSE)</f>
        <v>Landscaping</v>
      </c>
    </row>
    <row r="9497" spans="1:12" hidden="1">
      <c r="A9497">
        <v>11181</v>
      </c>
      <c r="B9497" t="s">
        <v>3944</v>
      </c>
      <c r="C9497">
        <v>50905006</v>
      </c>
      <c r="D9497" t="s">
        <v>17</v>
      </c>
      <c r="E9497" t="s">
        <v>13</v>
      </c>
      <c r="F9497" t="s">
        <v>13</v>
      </c>
      <c r="G9497" t="s">
        <v>9891</v>
      </c>
      <c r="H9497" s="2">
        <v>44929.452894409726</v>
      </c>
      <c r="I9497" t="s">
        <v>68</v>
      </c>
      <c r="J9497" s="2">
        <v>44929.452894409726</v>
      </c>
      <c r="K9497" t="s">
        <v>68</v>
      </c>
      <c r="L9497" t="str">
        <f>VLOOKUP(C9497,ACCOUNT_MAPPING!A:C,3,FALSE)</f>
        <v>Landscaping</v>
      </c>
    </row>
    <row r="9498" spans="1:12" hidden="1">
      <c r="A9498">
        <v>11178</v>
      </c>
      <c r="B9498" t="s">
        <v>1471</v>
      </c>
      <c r="C9498">
        <v>50905006</v>
      </c>
      <c r="D9498" t="s">
        <v>17</v>
      </c>
      <c r="E9498" t="s">
        <v>13</v>
      </c>
      <c r="F9498" t="s">
        <v>13</v>
      </c>
      <c r="G9498" t="s">
        <v>9995</v>
      </c>
      <c r="H9498" s="2">
        <v>44918.471086226855</v>
      </c>
      <c r="I9498" t="s">
        <v>247</v>
      </c>
      <c r="J9498" s="2">
        <v>44918.471086226855</v>
      </c>
      <c r="K9498" t="s">
        <v>247</v>
      </c>
      <c r="L9498" t="str">
        <f>VLOOKUP(C9498,ACCOUNT_MAPPING!A:C,3,FALSE)</f>
        <v>Landscaping</v>
      </c>
    </row>
    <row r="9499" spans="1:12" hidden="1">
      <c r="A9499">
        <v>11179</v>
      </c>
      <c r="B9499" t="s">
        <v>1486</v>
      </c>
      <c r="C9499">
        <v>50905006</v>
      </c>
      <c r="D9499" t="s">
        <v>17</v>
      </c>
      <c r="E9499" t="s">
        <v>13</v>
      </c>
      <c r="F9499" t="s">
        <v>13</v>
      </c>
      <c r="G9499" t="s">
        <v>9995</v>
      </c>
      <c r="H9499" s="2">
        <v>44918.481528587959</v>
      </c>
      <c r="I9499" t="s">
        <v>247</v>
      </c>
      <c r="J9499" s="2">
        <v>44918.481528587959</v>
      </c>
      <c r="K9499" t="s">
        <v>247</v>
      </c>
      <c r="L9499" t="str">
        <f>VLOOKUP(C9499,ACCOUNT_MAPPING!A:C,3,FALSE)</f>
        <v>Landscaping</v>
      </c>
    </row>
    <row r="9500" spans="1:12" hidden="1">
      <c r="A9500">
        <v>11182</v>
      </c>
      <c r="B9500" t="s">
        <v>6680</v>
      </c>
      <c r="C9500">
        <v>50905006</v>
      </c>
      <c r="D9500" t="s">
        <v>12</v>
      </c>
      <c r="E9500" t="s">
        <v>13</v>
      </c>
      <c r="F9500" t="s">
        <v>13</v>
      </c>
      <c r="G9500" t="s">
        <v>10216</v>
      </c>
      <c r="H9500" s="2">
        <v>45020.599771261572</v>
      </c>
      <c r="I9500" t="s">
        <v>527</v>
      </c>
      <c r="J9500" s="2">
        <v>45020.599771261572</v>
      </c>
      <c r="K9500" t="s">
        <v>527</v>
      </c>
      <c r="L9500" t="str">
        <f>VLOOKUP(C9500,ACCOUNT_MAPPING!A:C,3,FALSE)</f>
        <v>Landscaping</v>
      </c>
    </row>
    <row r="9501" spans="1:12" hidden="1">
      <c r="A9501">
        <v>11205</v>
      </c>
      <c r="B9501" t="s">
        <v>3352</v>
      </c>
      <c r="C9501">
        <v>50905006</v>
      </c>
      <c r="D9501" t="s">
        <v>63</v>
      </c>
      <c r="E9501" t="s">
        <v>13</v>
      </c>
      <c r="F9501" t="s">
        <v>13</v>
      </c>
      <c r="G9501" t="s">
        <v>10217</v>
      </c>
      <c r="H9501" s="2">
        <v>44874.877949108799</v>
      </c>
      <c r="I9501" t="s">
        <v>1836</v>
      </c>
      <c r="J9501" s="2">
        <v>44874.877949108799</v>
      </c>
      <c r="K9501" t="s">
        <v>1836</v>
      </c>
      <c r="L9501" t="str">
        <f>VLOOKUP(C9501,ACCOUNT_MAPPING!A:C,3,FALSE)</f>
        <v>Landscaping</v>
      </c>
    </row>
    <row r="9502" spans="1:12" hidden="1">
      <c r="A9502">
        <v>11258</v>
      </c>
      <c r="B9502" t="s">
        <v>10218</v>
      </c>
      <c r="C9502">
        <v>50905006</v>
      </c>
      <c r="D9502" t="s">
        <v>12</v>
      </c>
      <c r="E9502" t="s">
        <v>13</v>
      </c>
      <c r="F9502" t="s">
        <v>13</v>
      </c>
      <c r="G9502" t="s">
        <v>10219</v>
      </c>
      <c r="H9502" s="2">
        <v>45020.884367129627</v>
      </c>
      <c r="I9502" t="s">
        <v>157</v>
      </c>
      <c r="J9502" s="2">
        <v>45020.884367129627</v>
      </c>
      <c r="K9502" t="s">
        <v>157</v>
      </c>
      <c r="L9502" t="str">
        <f>VLOOKUP(C9502,ACCOUNT_MAPPING!A:C,3,FALSE)</f>
        <v>Landscaping</v>
      </c>
    </row>
    <row r="9503" spans="1:12" hidden="1">
      <c r="A9503">
        <v>11184</v>
      </c>
      <c r="B9503" t="s">
        <v>1870</v>
      </c>
      <c r="C9503">
        <v>50905006</v>
      </c>
      <c r="D9503" t="s">
        <v>12</v>
      </c>
      <c r="E9503" t="s">
        <v>13</v>
      </c>
      <c r="F9503" t="s">
        <v>13</v>
      </c>
      <c r="G9503" t="s">
        <v>10220</v>
      </c>
      <c r="H9503" s="2">
        <v>45020.610134178241</v>
      </c>
      <c r="I9503" t="s">
        <v>527</v>
      </c>
      <c r="J9503" s="2">
        <v>45020.610134178241</v>
      </c>
      <c r="K9503" t="s">
        <v>527</v>
      </c>
      <c r="L9503" t="str">
        <f>VLOOKUP(C9503,ACCOUNT_MAPPING!A:C,3,FALSE)</f>
        <v>Landscaping</v>
      </c>
    </row>
    <row r="9504" spans="1:12" hidden="1">
      <c r="A9504">
        <v>11185</v>
      </c>
      <c r="B9504" t="s">
        <v>5998</v>
      </c>
      <c r="C9504">
        <v>50905006</v>
      </c>
      <c r="D9504" t="s">
        <v>63</v>
      </c>
      <c r="E9504" t="s">
        <v>13</v>
      </c>
      <c r="F9504" t="s">
        <v>13</v>
      </c>
      <c r="G9504" t="s">
        <v>9891</v>
      </c>
      <c r="H9504" s="2">
        <v>44873.633787037033</v>
      </c>
      <c r="I9504" t="s">
        <v>68</v>
      </c>
      <c r="J9504" s="2">
        <v>44873.633787037033</v>
      </c>
      <c r="K9504" t="s">
        <v>68</v>
      </c>
      <c r="L9504" t="str">
        <f>VLOOKUP(C9504,ACCOUNT_MAPPING!A:C,3,FALSE)</f>
        <v>Landscaping</v>
      </c>
    </row>
    <row r="9505" spans="1:12" hidden="1">
      <c r="A9505">
        <v>11186</v>
      </c>
      <c r="B9505" t="s">
        <v>133</v>
      </c>
      <c r="C9505">
        <v>50905006</v>
      </c>
      <c r="D9505" t="s">
        <v>17</v>
      </c>
      <c r="E9505" t="s">
        <v>13</v>
      </c>
      <c r="F9505" t="s">
        <v>13</v>
      </c>
      <c r="G9505" t="s">
        <v>10221</v>
      </c>
      <c r="H9505" s="2">
        <v>44929.573175810183</v>
      </c>
      <c r="I9505" t="s">
        <v>68</v>
      </c>
      <c r="J9505" s="2">
        <v>44929.573175810183</v>
      </c>
      <c r="K9505" t="s">
        <v>68</v>
      </c>
      <c r="L9505" t="str">
        <f>VLOOKUP(C9505,ACCOUNT_MAPPING!A:C,3,FALSE)</f>
        <v>Landscaping</v>
      </c>
    </row>
    <row r="9506" spans="1:12" hidden="1">
      <c r="A9506">
        <v>11262</v>
      </c>
      <c r="B9506" t="s">
        <v>3984</v>
      </c>
      <c r="C9506">
        <v>50905006</v>
      </c>
      <c r="D9506" t="s">
        <v>17</v>
      </c>
      <c r="E9506" t="s">
        <v>13</v>
      </c>
      <c r="F9506" t="s">
        <v>13</v>
      </c>
      <c r="G9506" t="s">
        <v>10222</v>
      </c>
      <c r="H9506" s="2">
        <v>44923.565222569443</v>
      </c>
      <c r="I9506" t="s">
        <v>157</v>
      </c>
      <c r="J9506" s="2">
        <v>44923.565222569443</v>
      </c>
      <c r="K9506" t="s">
        <v>157</v>
      </c>
      <c r="L9506" t="str">
        <f>VLOOKUP(C9506,ACCOUNT_MAPPING!A:C,3,FALSE)</f>
        <v>Landscaping</v>
      </c>
    </row>
    <row r="9507" spans="1:12" hidden="1">
      <c r="A9507">
        <v>11207</v>
      </c>
      <c r="B9507" t="s">
        <v>1844</v>
      </c>
      <c r="C9507">
        <v>50905006</v>
      </c>
      <c r="D9507" t="s">
        <v>63</v>
      </c>
      <c r="E9507" t="s">
        <v>13</v>
      </c>
      <c r="F9507" t="s">
        <v>13</v>
      </c>
      <c r="G9507" t="s">
        <v>10223</v>
      </c>
      <c r="H9507" s="2">
        <v>44876.600569641203</v>
      </c>
      <c r="I9507" t="s">
        <v>1836</v>
      </c>
      <c r="J9507" s="2">
        <v>44876.600569641203</v>
      </c>
      <c r="K9507" t="s">
        <v>1836</v>
      </c>
      <c r="L9507" t="str">
        <f>VLOOKUP(C9507,ACCOUNT_MAPPING!A:C,3,FALSE)</f>
        <v>Landscaping</v>
      </c>
    </row>
    <row r="9508" spans="1:12" hidden="1">
      <c r="A9508">
        <v>11209</v>
      </c>
      <c r="B9508" t="s">
        <v>7255</v>
      </c>
      <c r="C9508">
        <v>50905006</v>
      </c>
      <c r="D9508" t="s">
        <v>12</v>
      </c>
      <c r="E9508" t="s">
        <v>13</v>
      </c>
      <c r="F9508" t="s">
        <v>13</v>
      </c>
      <c r="G9508" t="s">
        <v>10224</v>
      </c>
      <c r="H9508" s="2">
        <v>45020.867238854167</v>
      </c>
      <c r="I9508" t="s">
        <v>1836</v>
      </c>
      <c r="J9508" s="2">
        <v>45020.867238854167</v>
      </c>
      <c r="K9508" t="s">
        <v>1836</v>
      </c>
      <c r="L9508" t="str">
        <f>VLOOKUP(C9508,ACCOUNT_MAPPING!A:C,3,FALSE)</f>
        <v>Landscaping</v>
      </c>
    </row>
    <row r="9509" spans="1:12" hidden="1">
      <c r="A9509">
        <v>11188</v>
      </c>
      <c r="B9509" t="s">
        <v>5598</v>
      </c>
      <c r="C9509">
        <v>50905006</v>
      </c>
      <c r="D9509" t="s">
        <v>17</v>
      </c>
      <c r="E9509" t="s">
        <v>13</v>
      </c>
      <c r="F9509" t="s">
        <v>13</v>
      </c>
      <c r="G9509" t="s">
        <v>10225</v>
      </c>
      <c r="H9509" s="2">
        <v>44929.584346875003</v>
      </c>
      <c r="I9509" t="s">
        <v>68</v>
      </c>
      <c r="J9509" s="2">
        <v>44929.584346875003</v>
      </c>
      <c r="K9509" t="s">
        <v>68</v>
      </c>
      <c r="L9509" t="str">
        <f>VLOOKUP(C9509,ACCOUNT_MAPPING!A:C,3,FALSE)</f>
        <v>Landscaping</v>
      </c>
    </row>
    <row r="9510" spans="1:12" hidden="1">
      <c r="A9510">
        <v>11189</v>
      </c>
      <c r="B9510" t="s">
        <v>6691</v>
      </c>
      <c r="C9510">
        <v>50905006</v>
      </c>
      <c r="D9510" t="s">
        <v>17</v>
      </c>
      <c r="E9510" t="s">
        <v>13</v>
      </c>
      <c r="F9510" t="s">
        <v>13</v>
      </c>
      <c r="G9510" t="s">
        <v>10226</v>
      </c>
      <c r="H9510" s="2">
        <v>44929.588980405089</v>
      </c>
      <c r="I9510" t="s">
        <v>68</v>
      </c>
      <c r="J9510" s="2">
        <v>44929.588980405089</v>
      </c>
      <c r="K9510" t="s">
        <v>68</v>
      </c>
      <c r="L9510" t="str">
        <f>VLOOKUP(C9510,ACCOUNT_MAPPING!A:C,3,FALSE)</f>
        <v>Landscaping</v>
      </c>
    </row>
    <row r="9511" spans="1:12" hidden="1">
      <c r="A9511">
        <v>11200</v>
      </c>
      <c r="B9511" t="s">
        <v>3957</v>
      </c>
      <c r="C9511">
        <v>50905006</v>
      </c>
      <c r="D9511" t="s">
        <v>12</v>
      </c>
      <c r="E9511" t="s">
        <v>13</v>
      </c>
      <c r="F9511" t="s">
        <v>13</v>
      </c>
      <c r="G9511" t="s">
        <v>10227</v>
      </c>
      <c r="H9511" s="2">
        <v>45021.610318171297</v>
      </c>
      <c r="I9511" t="s">
        <v>1235</v>
      </c>
      <c r="J9511" s="2">
        <v>45021.610318171297</v>
      </c>
      <c r="K9511" t="s">
        <v>1235</v>
      </c>
      <c r="L9511" t="str">
        <f>VLOOKUP(C9511,ACCOUNT_MAPPING!A:C,3,FALSE)</f>
        <v>Landscaping</v>
      </c>
    </row>
    <row r="9512" spans="1:12" hidden="1">
      <c r="A9512">
        <v>11274</v>
      </c>
      <c r="B9512" t="s">
        <v>163</v>
      </c>
      <c r="C9512">
        <v>50905006</v>
      </c>
      <c r="D9512" t="s">
        <v>12</v>
      </c>
      <c r="E9512" t="s">
        <v>13</v>
      </c>
      <c r="F9512" t="s">
        <v>13</v>
      </c>
      <c r="G9512" t="s">
        <v>10228</v>
      </c>
      <c r="H9512" s="2">
        <v>45021.530123032404</v>
      </c>
      <c r="I9512" t="s">
        <v>165</v>
      </c>
      <c r="J9512" s="2">
        <v>45021.530123032404</v>
      </c>
      <c r="K9512" t="s">
        <v>165</v>
      </c>
      <c r="L9512" t="str">
        <f>VLOOKUP(C9512,ACCOUNT_MAPPING!A:C,3,FALSE)</f>
        <v>Landscaping</v>
      </c>
    </row>
    <row r="9513" spans="1:12" hidden="1">
      <c r="A9513">
        <v>11278</v>
      </c>
      <c r="B9513" t="s">
        <v>10229</v>
      </c>
      <c r="C9513">
        <v>50905006</v>
      </c>
      <c r="D9513" t="s">
        <v>12</v>
      </c>
      <c r="E9513" t="s">
        <v>13</v>
      </c>
      <c r="F9513" t="s">
        <v>13</v>
      </c>
      <c r="G9513" t="s">
        <v>10219</v>
      </c>
      <c r="H9513" s="2">
        <v>45020.952823761574</v>
      </c>
      <c r="I9513" t="s">
        <v>157</v>
      </c>
      <c r="J9513" s="2">
        <v>45020.952823761574</v>
      </c>
      <c r="K9513" t="s">
        <v>157</v>
      </c>
      <c r="L9513" t="str">
        <f>VLOOKUP(C9513,ACCOUNT_MAPPING!A:C,3,FALSE)</f>
        <v>Landscaping</v>
      </c>
    </row>
    <row r="9514" spans="1:12" hidden="1">
      <c r="A9514">
        <v>11222</v>
      </c>
      <c r="B9514" t="s">
        <v>643</v>
      </c>
      <c r="C9514">
        <v>50905006</v>
      </c>
      <c r="D9514" t="s">
        <v>12</v>
      </c>
      <c r="E9514" t="s">
        <v>13</v>
      </c>
      <c r="F9514" t="s">
        <v>13</v>
      </c>
      <c r="G9514" t="s">
        <v>10230</v>
      </c>
      <c r="H9514" s="2">
        <v>45021.980273726855</v>
      </c>
      <c r="I9514" t="s">
        <v>260</v>
      </c>
      <c r="J9514" s="2">
        <v>45021.980273726855</v>
      </c>
      <c r="K9514" t="s">
        <v>260</v>
      </c>
      <c r="L9514" t="str">
        <f>VLOOKUP(C9514,ACCOUNT_MAPPING!A:C,3,FALSE)</f>
        <v>Landscaping</v>
      </c>
    </row>
    <row r="9515" spans="1:12" hidden="1">
      <c r="A9515">
        <v>11285</v>
      </c>
      <c r="B9515" t="s">
        <v>166</v>
      </c>
      <c r="C9515">
        <v>50905006</v>
      </c>
      <c r="D9515" t="s">
        <v>12</v>
      </c>
      <c r="E9515" t="s">
        <v>13</v>
      </c>
      <c r="F9515" t="s">
        <v>13</v>
      </c>
      <c r="G9515" t="s">
        <v>10231</v>
      </c>
      <c r="H9515" s="2">
        <v>45020.99698275463</v>
      </c>
      <c r="I9515" t="s">
        <v>157</v>
      </c>
      <c r="J9515" s="2">
        <v>45020.99698275463</v>
      </c>
      <c r="K9515" t="s">
        <v>157</v>
      </c>
      <c r="L9515" t="str">
        <f>VLOOKUP(C9515,ACCOUNT_MAPPING!A:C,3,FALSE)</f>
        <v>Landscaping</v>
      </c>
    </row>
    <row r="9516" spans="1:12" hidden="1">
      <c r="A9516">
        <v>10895</v>
      </c>
      <c r="B9516" t="s">
        <v>522</v>
      </c>
      <c r="C9516">
        <v>50905006</v>
      </c>
      <c r="D9516" t="s">
        <v>63</v>
      </c>
      <c r="E9516" t="s">
        <v>13</v>
      </c>
      <c r="F9516" t="s">
        <v>13</v>
      </c>
      <c r="G9516" t="s">
        <v>10232</v>
      </c>
      <c r="H9516" s="2">
        <v>44878.589781678238</v>
      </c>
      <c r="I9516" t="s">
        <v>74</v>
      </c>
      <c r="J9516" s="2">
        <v>44878.589781678238</v>
      </c>
      <c r="K9516" t="s">
        <v>74</v>
      </c>
      <c r="L9516" t="str">
        <f>VLOOKUP(C9516,ACCOUNT_MAPPING!A:C,3,FALSE)</f>
        <v>Landscaping</v>
      </c>
    </row>
    <row r="9517" spans="1:12" hidden="1">
      <c r="A9517">
        <v>10899</v>
      </c>
      <c r="B9517" t="s">
        <v>867</v>
      </c>
      <c r="C9517">
        <v>50905006</v>
      </c>
      <c r="D9517" t="s">
        <v>17</v>
      </c>
      <c r="E9517" t="s">
        <v>13</v>
      </c>
      <c r="F9517" t="s">
        <v>13</v>
      </c>
      <c r="G9517" t="s">
        <v>10154</v>
      </c>
      <c r="H9517" s="2">
        <v>44923.889123645837</v>
      </c>
      <c r="I9517" t="s">
        <v>104</v>
      </c>
      <c r="J9517" s="2">
        <v>44923.889123645837</v>
      </c>
      <c r="K9517" t="s">
        <v>104</v>
      </c>
      <c r="L9517" t="str">
        <f>VLOOKUP(C9517,ACCOUNT_MAPPING!A:C,3,FALSE)</f>
        <v>Landscaping</v>
      </c>
    </row>
    <row r="9518" spans="1:12" hidden="1">
      <c r="A9518">
        <v>10902</v>
      </c>
      <c r="B9518" t="s">
        <v>859</v>
      </c>
      <c r="C9518">
        <v>50905006</v>
      </c>
      <c r="D9518" t="s">
        <v>17</v>
      </c>
      <c r="E9518" t="s">
        <v>13</v>
      </c>
      <c r="F9518" t="s">
        <v>13</v>
      </c>
      <c r="G9518" t="s">
        <v>10233</v>
      </c>
      <c r="H9518" s="2">
        <v>44923.998243402777</v>
      </c>
      <c r="I9518" t="s">
        <v>104</v>
      </c>
      <c r="J9518" s="2">
        <v>44923.998243402777</v>
      </c>
      <c r="K9518" t="s">
        <v>104</v>
      </c>
      <c r="L9518" t="str">
        <f>VLOOKUP(C9518,ACCOUNT_MAPPING!A:C,3,FALSE)</f>
        <v>Landscaping</v>
      </c>
    </row>
    <row r="9519" spans="1:12" hidden="1">
      <c r="A9519">
        <v>10904</v>
      </c>
      <c r="B9519" t="s">
        <v>848</v>
      </c>
      <c r="C9519">
        <v>50905006</v>
      </c>
      <c r="D9519" t="s">
        <v>17</v>
      </c>
      <c r="E9519" t="s">
        <v>13</v>
      </c>
      <c r="F9519" t="s">
        <v>13</v>
      </c>
      <c r="G9519" t="s">
        <v>10234</v>
      </c>
      <c r="H9519" s="2">
        <v>44924.022752164354</v>
      </c>
      <c r="I9519" t="s">
        <v>104</v>
      </c>
      <c r="J9519" s="2">
        <v>44924.022752164354</v>
      </c>
      <c r="K9519" t="s">
        <v>104</v>
      </c>
      <c r="L9519" t="str">
        <f>VLOOKUP(C9519,ACCOUNT_MAPPING!A:C,3,FALSE)</f>
        <v>Landscaping</v>
      </c>
    </row>
    <row r="9520" spans="1:12" hidden="1">
      <c r="A9520">
        <v>11303</v>
      </c>
      <c r="B9520" t="s">
        <v>8000</v>
      </c>
      <c r="C9520">
        <v>50905006</v>
      </c>
      <c r="D9520" t="s">
        <v>12</v>
      </c>
      <c r="E9520" t="s">
        <v>13</v>
      </c>
      <c r="F9520" t="s">
        <v>13</v>
      </c>
      <c r="G9520" t="s">
        <v>10235</v>
      </c>
      <c r="H9520" s="2">
        <v>45021.697654664349</v>
      </c>
      <c r="I9520" t="s">
        <v>1235</v>
      </c>
      <c r="J9520" s="2">
        <v>45021.697654664349</v>
      </c>
      <c r="K9520" t="s">
        <v>1235</v>
      </c>
      <c r="L9520" t="str">
        <f>VLOOKUP(C9520,ACCOUNT_MAPPING!A:C,3,FALSE)</f>
        <v>Landscaping</v>
      </c>
    </row>
    <row r="9521" spans="1:12" hidden="1">
      <c r="A9521">
        <v>11305</v>
      </c>
      <c r="B9521" t="s">
        <v>1850</v>
      </c>
      <c r="C9521">
        <v>50905006</v>
      </c>
      <c r="D9521" t="s">
        <v>63</v>
      </c>
      <c r="E9521" t="s">
        <v>13</v>
      </c>
      <c r="F9521" t="s">
        <v>13</v>
      </c>
      <c r="G9521" t="s">
        <v>10236</v>
      </c>
      <c r="H9521" s="2">
        <v>44874.869553784723</v>
      </c>
      <c r="I9521" t="s">
        <v>1235</v>
      </c>
      <c r="J9521" s="2">
        <v>44874.869553784723</v>
      </c>
      <c r="K9521" t="s">
        <v>1235</v>
      </c>
      <c r="L9521" t="str">
        <f>VLOOKUP(C9521,ACCOUNT_MAPPING!A:C,3,FALSE)</f>
        <v>Landscaping</v>
      </c>
    </row>
    <row r="9522" spans="1:12" hidden="1">
      <c r="A9522">
        <v>11231</v>
      </c>
      <c r="B9522" t="s">
        <v>2686</v>
      </c>
      <c r="C9522">
        <v>50905006</v>
      </c>
      <c r="D9522" t="s">
        <v>17</v>
      </c>
      <c r="E9522" t="s">
        <v>13</v>
      </c>
      <c r="F9522" t="s">
        <v>13</v>
      </c>
      <c r="G9522" t="s">
        <v>10237</v>
      </c>
      <c r="H9522" s="2">
        <v>44922.59758209491</v>
      </c>
      <c r="I9522" t="s">
        <v>887</v>
      </c>
      <c r="J9522" s="2">
        <v>44922.59758209491</v>
      </c>
      <c r="K9522" t="s">
        <v>887</v>
      </c>
      <c r="L9522" t="str">
        <f>VLOOKUP(C9522,ACCOUNT_MAPPING!A:C,3,FALSE)</f>
        <v>Landscaping</v>
      </c>
    </row>
    <row r="9523" spans="1:12" hidden="1">
      <c r="A9523">
        <v>10944</v>
      </c>
      <c r="B9523" t="s">
        <v>3337</v>
      </c>
      <c r="C9523">
        <v>50905006</v>
      </c>
      <c r="D9523" t="s">
        <v>17</v>
      </c>
      <c r="E9523" t="s">
        <v>13</v>
      </c>
      <c r="F9523" t="s">
        <v>13</v>
      </c>
      <c r="G9523" t="s">
        <v>10238</v>
      </c>
      <c r="H9523" s="2">
        <v>44915.598069016203</v>
      </c>
      <c r="I9523" t="s">
        <v>1675</v>
      </c>
      <c r="J9523" s="2">
        <v>44915.598069016203</v>
      </c>
      <c r="K9523" t="s">
        <v>1675</v>
      </c>
      <c r="L9523" t="str">
        <f>VLOOKUP(C9523,ACCOUNT_MAPPING!A:C,3,FALSE)</f>
        <v>Landscaping</v>
      </c>
    </row>
    <row r="9524" spans="1:12" hidden="1">
      <c r="A9524">
        <v>10945</v>
      </c>
      <c r="B9524" t="s">
        <v>1817</v>
      </c>
      <c r="C9524">
        <v>50905006</v>
      </c>
      <c r="D9524" t="s">
        <v>63</v>
      </c>
      <c r="E9524" t="s">
        <v>13</v>
      </c>
      <c r="F9524" t="s">
        <v>13</v>
      </c>
      <c r="G9524" t="s">
        <v>10239</v>
      </c>
      <c r="H9524" s="2">
        <v>44865.653383761572</v>
      </c>
      <c r="I9524" t="s">
        <v>1675</v>
      </c>
      <c r="J9524" s="2">
        <v>44865.653383761572</v>
      </c>
      <c r="K9524" t="s">
        <v>1675</v>
      </c>
      <c r="L9524" t="str">
        <f>VLOOKUP(C9524,ACCOUNT_MAPPING!A:C,3,FALSE)</f>
        <v>Landscaping</v>
      </c>
    </row>
    <row r="9525" spans="1:12" hidden="1">
      <c r="A9525">
        <v>10950</v>
      </c>
      <c r="B9525" t="s">
        <v>5595</v>
      </c>
      <c r="C9525">
        <v>50905006</v>
      </c>
      <c r="D9525" t="s">
        <v>17</v>
      </c>
      <c r="E9525" t="s">
        <v>13</v>
      </c>
      <c r="F9525" t="s">
        <v>13</v>
      </c>
      <c r="G9525" t="s">
        <v>10240</v>
      </c>
      <c r="H9525" s="2">
        <v>44923.560390393519</v>
      </c>
      <c r="I9525" t="s">
        <v>275</v>
      </c>
      <c r="J9525" s="2">
        <v>44923.560390393519</v>
      </c>
      <c r="K9525" t="s">
        <v>275</v>
      </c>
      <c r="L9525" t="str">
        <f>VLOOKUP(C9525,ACCOUNT_MAPPING!A:C,3,FALSE)</f>
        <v>Landscaping</v>
      </c>
    </row>
    <row r="9526" spans="1:12" hidden="1">
      <c r="A9526">
        <v>10959</v>
      </c>
      <c r="B9526" t="s">
        <v>5977</v>
      </c>
      <c r="C9526">
        <v>50905006</v>
      </c>
      <c r="D9526" t="s">
        <v>12</v>
      </c>
      <c r="E9526" t="s">
        <v>13</v>
      </c>
      <c r="F9526" t="s">
        <v>13</v>
      </c>
      <c r="G9526" t="s">
        <v>10241</v>
      </c>
      <c r="H9526" s="2">
        <v>45013.381271180559</v>
      </c>
      <c r="I9526" t="s">
        <v>275</v>
      </c>
      <c r="J9526" s="2">
        <v>45013.381271180559</v>
      </c>
      <c r="K9526" t="s">
        <v>275</v>
      </c>
      <c r="L9526" t="str">
        <f>VLOOKUP(C9526,ACCOUNT_MAPPING!A:C,3,FALSE)</f>
        <v>Landscaping</v>
      </c>
    </row>
    <row r="9527" spans="1:12" hidden="1">
      <c r="A9527">
        <v>11223</v>
      </c>
      <c r="B9527" t="s">
        <v>4723</v>
      </c>
      <c r="C9527">
        <v>50905006</v>
      </c>
      <c r="D9527" t="s">
        <v>17</v>
      </c>
      <c r="E9527" t="s">
        <v>13</v>
      </c>
      <c r="F9527" t="s">
        <v>13</v>
      </c>
      <c r="G9527" t="s">
        <v>10242</v>
      </c>
      <c r="H9527" s="2">
        <v>44923.816014201388</v>
      </c>
      <c r="I9527" t="s">
        <v>1235</v>
      </c>
      <c r="J9527" s="2">
        <v>44923.816014201388</v>
      </c>
      <c r="K9527" t="s">
        <v>1235</v>
      </c>
      <c r="L9527" t="str">
        <f>VLOOKUP(C9527,ACCOUNT_MAPPING!A:C,3,FALSE)</f>
        <v>Landscaping</v>
      </c>
    </row>
    <row r="9528" spans="1:12" hidden="1">
      <c r="A9528">
        <v>11332</v>
      </c>
      <c r="B9528" t="s">
        <v>1856</v>
      </c>
      <c r="C9528">
        <v>50905006</v>
      </c>
      <c r="D9528" t="s">
        <v>12</v>
      </c>
      <c r="E9528" t="s">
        <v>13</v>
      </c>
      <c r="F9528" t="s">
        <v>13</v>
      </c>
      <c r="G9528" t="s">
        <v>10243</v>
      </c>
      <c r="H9528" s="2">
        <v>45021.0074628125</v>
      </c>
      <c r="I9528" t="s">
        <v>1479</v>
      </c>
      <c r="J9528" s="2">
        <v>45021.0074628125</v>
      </c>
      <c r="K9528" t="s">
        <v>1479</v>
      </c>
      <c r="L9528" t="str">
        <f>VLOOKUP(C9528,ACCOUNT_MAPPING!A:C,3,FALSE)</f>
        <v>Landscaping</v>
      </c>
    </row>
    <row r="9529" spans="1:12" hidden="1">
      <c r="A9529">
        <v>11256</v>
      </c>
      <c r="B9529" t="s">
        <v>9406</v>
      </c>
      <c r="C9529">
        <v>50905006</v>
      </c>
      <c r="D9529" t="s">
        <v>12</v>
      </c>
      <c r="E9529" t="s">
        <v>13</v>
      </c>
      <c r="F9529" t="s">
        <v>13</v>
      </c>
      <c r="G9529" t="s">
        <v>10219</v>
      </c>
      <c r="H9529" s="2">
        <v>45021.064933449074</v>
      </c>
      <c r="I9529" t="s">
        <v>157</v>
      </c>
      <c r="J9529" s="2">
        <v>45021.064933449074</v>
      </c>
      <c r="K9529" t="s">
        <v>157</v>
      </c>
      <c r="L9529" t="str">
        <f>VLOOKUP(C9529,ACCOUNT_MAPPING!A:C,3,FALSE)</f>
        <v>Landscaping</v>
      </c>
    </row>
    <row r="9530" spans="1:12" hidden="1">
      <c r="A9530">
        <v>11261</v>
      </c>
      <c r="B9530" t="s">
        <v>3983</v>
      </c>
      <c r="C9530">
        <v>50905006</v>
      </c>
      <c r="D9530" t="s">
        <v>12</v>
      </c>
      <c r="E9530" t="s">
        <v>13</v>
      </c>
      <c r="F9530" t="s">
        <v>13</v>
      </c>
      <c r="G9530" t="s">
        <v>10219</v>
      </c>
      <c r="H9530" s="2">
        <v>45020.891903275464</v>
      </c>
      <c r="I9530" t="s">
        <v>157</v>
      </c>
      <c r="J9530" s="2">
        <v>45020.891903275464</v>
      </c>
      <c r="K9530" t="s">
        <v>157</v>
      </c>
      <c r="L9530" t="str">
        <f>VLOOKUP(C9530,ACCOUNT_MAPPING!A:C,3,FALSE)</f>
        <v>Landscaping</v>
      </c>
    </row>
    <row r="9531" spans="1:12" hidden="1">
      <c r="A9531">
        <v>11263</v>
      </c>
      <c r="B9531" t="s">
        <v>3970</v>
      </c>
      <c r="C9531">
        <v>50905006</v>
      </c>
      <c r="D9531" t="s">
        <v>12</v>
      </c>
      <c r="E9531" t="s">
        <v>13</v>
      </c>
      <c r="F9531" t="s">
        <v>13</v>
      </c>
      <c r="G9531" t="s">
        <v>10219</v>
      </c>
      <c r="H9531" s="2">
        <v>45020.900593749997</v>
      </c>
      <c r="I9531" t="s">
        <v>157</v>
      </c>
      <c r="J9531" s="2">
        <v>45020.900593749997</v>
      </c>
      <c r="K9531" t="s">
        <v>157</v>
      </c>
      <c r="L9531" t="str">
        <f>VLOOKUP(C9531,ACCOUNT_MAPPING!A:C,3,FALSE)</f>
        <v>Landscaping</v>
      </c>
    </row>
    <row r="9532" spans="1:12" hidden="1">
      <c r="A9532">
        <v>11265</v>
      </c>
      <c r="B9532" t="s">
        <v>4762</v>
      </c>
      <c r="C9532">
        <v>50905006</v>
      </c>
      <c r="D9532" t="s">
        <v>12</v>
      </c>
      <c r="E9532" t="s">
        <v>13</v>
      </c>
      <c r="F9532" t="s">
        <v>13</v>
      </c>
      <c r="G9532" t="s">
        <v>10219</v>
      </c>
      <c r="H9532" s="2">
        <v>45020.920361111108</v>
      </c>
      <c r="I9532" t="s">
        <v>157</v>
      </c>
      <c r="J9532" s="2">
        <v>45020.920361111108</v>
      </c>
      <c r="K9532" t="s">
        <v>157</v>
      </c>
      <c r="L9532" t="str">
        <f>VLOOKUP(C9532,ACCOUNT_MAPPING!A:C,3,FALSE)</f>
        <v>Landscaping</v>
      </c>
    </row>
    <row r="9533" spans="1:12" hidden="1">
      <c r="A9533">
        <v>11266</v>
      </c>
      <c r="B9533" t="s">
        <v>3953</v>
      </c>
      <c r="C9533">
        <v>50905006</v>
      </c>
      <c r="D9533" t="s">
        <v>12</v>
      </c>
      <c r="E9533" t="s">
        <v>13</v>
      </c>
      <c r="F9533" t="s">
        <v>13</v>
      </c>
      <c r="G9533" t="s">
        <v>10244</v>
      </c>
      <c r="H9533" s="2">
        <v>45021.512887881945</v>
      </c>
      <c r="I9533" t="s">
        <v>165</v>
      </c>
      <c r="J9533" s="2">
        <v>45021.512887881945</v>
      </c>
      <c r="K9533" t="s">
        <v>165</v>
      </c>
      <c r="L9533" t="str">
        <f>VLOOKUP(C9533,ACCOUNT_MAPPING!A:C,3,FALSE)</f>
        <v>Landscaping</v>
      </c>
    </row>
    <row r="9534" spans="1:12" hidden="1">
      <c r="A9534">
        <v>11268</v>
      </c>
      <c r="B9534" t="s">
        <v>3985</v>
      </c>
      <c r="C9534">
        <v>50905006</v>
      </c>
      <c r="D9534" t="s">
        <v>12</v>
      </c>
      <c r="E9534" t="s">
        <v>13</v>
      </c>
      <c r="F9534" t="s">
        <v>13</v>
      </c>
      <c r="G9534" t="s">
        <v>10219</v>
      </c>
      <c r="H9534" s="2">
        <v>45020.925339502312</v>
      </c>
      <c r="I9534" t="s">
        <v>157</v>
      </c>
      <c r="J9534" s="2">
        <v>45020.925339502312</v>
      </c>
      <c r="K9534" t="s">
        <v>157</v>
      </c>
      <c r="L9534" t="str">
        <f>VLOOKUP(C9534,ACCOUNT_MAPPING!A:C,3,FALSE)</f>
        <v>Landscaping</v>
      </c>
    </row>
    <row r="9535" spans="1:12" hidden="1">
      <c r="A9535">
        <v>11336</v>
      </c>
      <c r="B9535" t="s">
        <v>4832</v>
      </c>
      <c r="C9535">
        <v>50905006</v>
      </c>
      <c r="D9535" t="s">
        <v>12</v>
      </c>
      <c r="E9535" t="s">
        <v>13</v>
      </c>
      <c r="F9535" t="s">
        <v>13</v>
      </c>
      <c r="G9535" t="s">
        <v>10243</v>
      </c>
      <c r="H9535" s="2">
        <v>45021.070622916668</v>
      </c>
      <c r="I9535" t="s">
        <v>1479</v>
      </c>
      <c r="J9535" s="2">
        <v>45021.070622916668</v>
      </c>
      <c r="K9535" t="s">
        <v>1479</v>
      </c>
      <c r="L9535" t="str">
        <f>VLOOKUP(C9535,ACCOUNT_MAPPING!A:C,3,FALSE)</f>
        <v>Landscaping</v>
      </c>
    </row>
    <row r="9536" spans="1:12" hidden="1">
      <c r="A9536">
        <v>11344</v>
      </c>
      <c r="B9536" t="s">
        <v>4031</v>
      </c>
      <c r="C9536">
        <v>50905006</v>
      </c>
      <c r="D9536" t="s">
        <v>12</v>
      </c>
      <c r="E9536" t="s">
        <v>13</v>
      </c>
      <c r="F9536" t="s">
        <v>13</v>
      </c>
      <c r="G9536" t="s">
        <v>10243</v>
      </c>
      <c r="H9536" s="2">
        <v>45021.56399545139</v>
      </c>
      <c r="I9536" t="s">
        <v>1479</v>
      </c>
      <c r="J9536" s="2">
        <v>45021.56399545139</v>
      </c>
      <c r="K9536" t="s">
        <v>1479</v>
      </c>
      <c r="L9536" t="str">
        <f>VLOOKUP(C9536,ACCOUNT_MAPPING!A:C,3,FALSE)</f>
        <v>Landscaping</v>
      </c>
    </row>
    <row r="9537" spans="1:12" hidden="1">
      <c r="A9537">
        <v>10982</v>
      </c>
      <c r="B9537" t="s">
        <v>8516</v>
      </c>
      <c r="C9537">
        <v>50905006</v>
      </c>
      <c r="D9537" t="s">
        <v>17</v>
      </c>
      <c r="E9537" t="s">
        <v>13</v>
      </c>
      <c r="F9537" t="s">
        <v>13</v>
      </c>
      <c r="G9537" t="s">
        <v>10245</v>
      </c>
      <c r="H9537" s="2">
        <v>44923.44520130787</v>
      </c>
      <c r="I9537" t="s">
        <v>1292</v>
      </c>
      <c r="J9537" s="2">
        <v>44923.44520130787</v>
      </c>
      <c r="K9537" t="s">
        <v>1292</v>
      </c>
      <c r="L9537" t="str">
        <f>VLOOKUP(C9537,ACCOUNT_MAPPING!A:C,3,FALSE)</f>
        <v>Landscaping</v>
      </c>
    </row>
    <row r="9538" spans="1:12" hidden="1">
      <c r="A9538">
        <v>10986</v>
      </c>
      <c r="B9538" t="s">
        <v>1459</v>
      </c>
      <c r="C9538">
        <v>50905006</v>
      </c>
      <c r="D9538" t="s">
        <v>17</v>
      </c>
      <c r="E9538" t="s">
        <v>13</v>
      </c>
      <c r="F9538" t="s">
        <v>13</v>
      </c>
      <c r="G9538" t="s">
        <v>10246</v>
      </c>
      <c r="H9538" s="2">
        <v>44923.380086956022</v>
      </c>
      <c r="I9538" t="s">
        <v>1292</v>
      </c>
      <c r="J9538" s="2">
        <v>44923.380086956022</v>
      </c>
      <c r="K9538" t="s">
        <v>1292</v>
      </c>
      <c r="L9538" t="str">
        <f>VLOOKUP(C9538,ACCOUNT_MAPPING!A:C,3,FALSE)</f>
        <v>Landscaping</v>
      </c>
    </row>
    <row r="9539" spans="1:12" hidden="1">
      <c r="A9539">
        <v>11275</v>
      </c>
      <c r="B9539" t="s">
        <v>3989</v>
      </c>
      <c r="C9539">
        <v>50905006</v>
      </c>
      <c r="D9539" t="s">
        <v>17</v>
      </c>
      <c r="E9539" t="s">
        <v>13</v>
      </c>
      <c r="F9539" t="s">
        <v>13</v>
      </c>
      <c r="G9539" t="s">
        <v>10247</v>
      </c>
      <c r="H9539" s="2">
        <v>44923.746729282408</v>
      </c>
      <c r="I9539" t="s">
        <v>157</v>
      </c>
      <c r="J9539" s="2">
        <v>44923.746729282408</v>
      </c>
      <c r="K9539" t="s">
        <v>157</v>
      </c>
      <c r="L9539" t="str">
        <f>VLOOKUP(C9539,ACCOUNT_MAPPING!A:C,3,FALSE)</f>
        <v>Landscaping</v>
      </c>
    </row>
    <row r="9540" spans="1:12" hidden="1">
      <c r="A9540">
        <v>11276</v>
      </c>
      <c r="B9540" t="s">
        <v>3990</v>
      </c>
      <c r="C9540">
        <v>50905006</v>
      </c>
      <c r="D9540" t="s">
        <v>17</v>
      </c>
      <c r="E9540" t="s">
        <v>13</v>
      </c>
      <c r="F9540" t="s">
        <v>13</v>
      </c>
      <c r="G9540" t="s">
        <v>10248</v>
      </c>
      <c r="H9540" s="2">
        <v>44923.753335844907</v>
      </c>
      <c r="I9540" t="s">
        <v>157</v>
      </c>
      <c r="J9540" s="2">
        <v>44923.753335844907</v>
      </c>
      <c r="K9540" t="s">
        <v>157</v>
      </c>
      <c r="L9540" t="str">
        <f>VLOOKUP(C9540,ACCOUNT_MAPPING!A:C,3,FALSE)</f>
        <v>Landscaping</v>
      </c>
    </row>
    <row r="9541" spans="1:12" hidden="1">
      <c r="A9541">
        <v>11346</v>
      </c>
      <c r="B9541" t="s">
        <v>3396</v>
      </c>
      <c r="C9541">
        <v>50905006</v>
      </c>
      <c r="D9541" t="s">
        <v>17</v>
      </c>
      <c r="E9541" t="s">
        <v>13</v>
      </c>
      <c r="F9541" t="s">
        <v>13</v>
      </c>
      <c r="G9541" t="s">
        <v>10249</v>
      </c>
      <c r="H9541" s="2">
        <v>44916.763182060182</v>
      </c>
      <c r="I9541" t="s">
        <v>2747</v>
      </c>
      <c r="J9541" s="2">
        <v>44916.763182060182</v>
      </c>
      <c r="K9541" t="s">
        <v>2747</v>
      </c>
      <c r="L9541" t="str">
        <f>VLOOKUP(C9541,ACCOUNT_MAPPING!A:C,3,FALSE)</f>
        <v>Landscaping</v>
      </c>
    </row>
    <row r="9542" spans="1:12" hidden="1">
      <c r="A9542">
        <v>11354</v>
      </c>
      <c r="B9542" t="s">
        <v>3383</v>
      </c>
      <c r="C9542">
        <v>50905006</v>
      </c>
      <c r="D9542" t="s">
        <v>12</v>
      </c>
      <c r="E9542" t="s">
        <v>13</v>
      </c>
      <c r="F9542" t="s">
        <v>13</v>
      </c>
      <c r="G9542" t="s">
        <v>10243</v>
      </c>
      <c r="H9542" s="2">
        <v>45021.568979664349</v>
      </c>
      <c r="I9542" t="s">
        <v>1479</v>
      </c>
      <c r="J9542" s="2">
        <v>45021.568979664349</v>
      </c>
      <c r="K9542" t="s">
        <v>1479</v>
      </c>
      <c r="L9542" t="str">
        <f>VLOOKUP(C9542,ACCOUNT_MAPPING!A:C,3,FALSE)</f>
        <v>Landscaping</v>
      </c>
    </row>
    <row r="9543" spans="1:12" hidden="1">
      <c r="A9543">
        <v>11360</v>
      </c>
      <c r="B9543" t="s">
        <v>4794</v>
      </c>
      <c r="C9543">
        <v>50905006</v>
      </c>
      <c r="D9543" t="s">
        <v>12</v>
      </c>
      <c r="E9543" t="s">
        <v>13</v>
      </c>
      <c r="F9543" t="s">
        <v>13</v>
      </c>
      <c r="G9543" t="s">
        <v>10250</v>
      </c>
      <c r="H9543" s="2">
        <v>45019.75432847222</v>
      </c>
      <c r="I9543" t="s">
        <v>4745</v>
      </c>
      <c r="J9543" s="2">
        <v>45019.75432847222</v>
      </c>
      <c r="K9543" t="s">
        <v>4745</v>
      </c>
      <c r="L9543" t="str">
        <f>VLOOKUP(C9543,ACCOUNT_MAPPING!A:C,3,FALSE)</f>
        <v>Landscaping</v>
      </c>
    </row>
    <row r="9544" spans="1:12" hidden="1">
      <c r="A9544">
        <v>11225</v>
      </c>
      <c r="B9544" t="s">
        <v>1233</v>
      </c>
      <c r="C9544">
        <v>50905006</v>
      </c>
      <c r="D9544" t="s">
        <v>12</v>
      </c>
      <c r="E9544" t="s">
        <v>13</v>
      </c>
      <c r="F9544" t="s">
        <v>13</v>
      </c>
      <c r="G9544" t="s">
        <v>10251</v>
      </c>
      <c r="H9544" s="2">
        <v>45020.555444675927</v>
      </c>
      <c r="I9544" t="s">
        <v>1235</v>
      </c>
      <c r="J9544" s="2">
        <v>45020.555444675927</v>
      </c>
      <c r="K9544" t="s">
        <v>1235</v>
      </c>
      <c r="L9544" t="str">
        <f>VLOOKUP(C9544,ACCOUNT_MAPPING!A:C,3,FALSE)</f>
        <v>Landscaping</v>
      </c>
    </row>
    <row r="9545" spans="1:12" hidden="1">
      <c r="A9545">
        <v>11377</v>
      </c>
      <c r="B9545" t="s">
        <v>7277</v>
      </c>
      <c r="C9545">
        <v>50905006</v>
      </c>
      <c r="D9545" t="s">
        <v>17</v>
      </c>
      <c r="E9545" t="s">
        <v>13</v>
      </c>
      <c r="F9545" t="s">
        <v>13</v>
      </c>
      <c r="G9545" t="s">
        <v>10252</v>
      </c>
      <c r="H9545" s="2">
        <v>44915.852933252318</v>
      </c>
      <c r="I9545" t="s">
        <v>179</v>
      </c>
      <c r="J9545" s="2">
        <v>44915.852933252318</v>
      </c>
      <c r="K9545" t="s">
        <v>179</v>
      </c>
      <c r="L9545" t="str">
        <f>VLOOKUP(C9545,ACCOUNT_MAPPING!A:C,3,FALSE)</f>
        <v>Landscaping</v>
      </c>
    </row>
    <row r="9546" spans="1:12" hidden="1">
      <c r="A9546">
        <v>11286</v>
      </c>
      <c r="B9546" t="s">
        <v>155</v>
      </c>
      <c r="C9546">
        <v>50905006</v>
      </c>
      <c r="D9546" t="s">
        <v>12</v>
      </c>
      <c r="E9546" t="s">
        <v>13</v>
      </c>
      <c r="F9546" t="s">
        <v>13</v>
      </c>
      <c r="G9546" t="s">
        <v>10231</v>
      </c>
      <c r="H9546" s="2">
        <v>45021.00698445602</v>
      </c>
      <c r="I9546" t="s">
        <v>157</v>
      </c>
      <c r="J9546" s="2">
        <v>45021.00698445602</v>
      </c>
      <c r="K9546" t="s">
        <v>157</v>
      </c>
      <c r="L9546" t="str">
        <f>VLOOKUP(C9546,ACCOUNT_MAPPING!A:C,3,FALSE)</f>
        <v>Landscaping</v>
      </c>
    </row>
    <row r="9547" spans="1:12" hidden="1">
      <c r="A9547">
        <v>11003</v>
      </c>
      <c r="B9547" t="s">
        <v>1825</v>
      </c>
      <c r="C9547">
        <v>50905006</v>
      </c>
      <c r="D9547" t="s">
        <v>17</v>
      </c>
      <c r="E9547" t="s">
        <v>13</v>
      </c>
      <c r="F9547" t="s">
        <v>13</v>
      </c>
      <c r="G9547" t="s">
        <v>10253</v>
      </c>
      <c r="H9547" s="2">
        <v>44917.604305752313</v>
      </c>
      <c r="I9547" t="s">
        <v>22</v>
      </c>
      <c r="J9547" s="2">
        <v>44917.604305752313</v>
      </c>
      <c r="K9547" t="s">
        <v>22</v>
      </c>
      <c r="L9547" t="str">
        <f>VLOOKUP(C9547,ACCOUNT_MAPPING!A:C,3,FALSE)</f>
        <v>Landscaping</v>
      </c>
    </row>
    <row r="9548" spans="1:12" hidden="1">
      <c r="A9548">
        <v>11018</v>
      </c>
      <c r="B9548" t="s">
        <v>6017</v>
      </c>
      <c r="C9548">
        <v>50905006</v>
      </c>
      <c r="D9548" t="s">
        <v>17</v>
      </c>
      <c r="E9548" t="s">
        <v>13</v>
      </c>
      <c r="F9548" t="s">
        <v>13</v>
      </c>
      <c r="G9548" t="s">
        <v>10254</v>
      </c>
      <c r="H9548" s="2">
        <v>44924.136146412035</v>
      </c>
      <c r="I9548" t="s">
        <v>1816</v>
      </c>
      <c r="J9548" s="2">
        <v>44924.136146412035</v>
      </c>
      <c r="K9548" t="s">
        <v>1816</v>
      </c>
      <c r="L9548" t="str">
        <f>VLOOKUP(C9548,ACCOUNT_MAPPING!A:C,3,FALSE)</f>
        <v>Landscaping</v>
      </c>
    </row>
    <row r="9549" spans="1:12" hidden="1">
      <c r="A9549">
        <v>11040</v>
      </c>
      <c r="B9549" t="s">
        <v>8521</v>
      </c>
      <c r="C9549">
        <v>50905006</v>
      </c>
      <c r="D9549" t="s">
        <v>17</v>
      </c>
      <c r="E9549" t="s">
        <v>13</v>
      </c>
      <c r="F9549" t="s">
        <v>13</v>
      </c>
      <c r="G9549" t="s">
        <v>10255</v>
      </c>
      <c r="H9549" s="2">
        <v>44925.689571030096</v>
      </c>
      <c r="I9549" t="s">
        <v>1479</v>
      </c>
      <c r="J9549" s="2">
        <v>44925.689571030096</v>
      </c>
      <c r="K9549" t="s">
        <v>1479</v>
      </c>
      <c r="L9549" t="str">
        <f>VLOOKUP(C9549,ACCOUNT_MAPPING!A:C,3,FALSE)</f>
        <v>Landscaping</v>
      </c>
    </row>
    <row r="9550" spans="1:12" hidden="1">
      <c r="A9550">
        <v>11381</v>
      </c>
      <c r="B9550" t="s">
        <v>6438</v>
      </c>
      <c r="C9550">
        <v>50905006</v>
      </c>
      <c r="D9550" t="s">
        <v>17</v>
      </c>
      <c r="E9550" t="s">
        <v>13</v>
      </c>
      <c r="F9550" t="s">
        <v>13</v>
      </c>
      <c r="G9550" t="s">
        <v>10256</v>
      </c>
      <c r="H9550" s="2">
        <v>44915.856537962965</v>
      </c>
      <c r="I9550" t="s">
        <v>179</v>
      </c>
      <c r="J9550" s="2">
        <v>44915.856537962965</v>
      </c>
      <c r="K9550" t="s">
        <v>179</v>
      </c>
      <c r="L9550" t="str">
        <f>VLOOKUP(C9550,ACCOUNT_MAPPING!A:C,3,FALSE)</f>
        <v>Landscaping</v>
      </c>
    </row>
    <row r="9551" spans="1:12" hidden="1">
      <c r="A9551">
        <v>11382</v>
      </c>
      <c r="B9551" t="s">
        <v>4005</v>
      </c>
      <c r="C9551">
        <v>50905006</v>
      </c>
      <c r="D9551" t="s">
        <v>17</v>
      </c>
      <c r="E9551" t="s">
        <v>13</v>
      </c>
      <c r="F9551" t="s">
        <v>13</v>
      </c>
      <c r="G9551" t="s">
        <v>10257</v>
      </c>
      <c r="H9551" s="2">
        <v>44926.034785763892</v>
      </c>
      <c r="I9551" t="s">
        <v>1883</v>
      </c>
      <c r="J9551" s="2">
        <v>44926.034785763892</v>
      </c>
      <c r="K9551" t="s">
        <v>1883</v>
      </c>
      <c r="L9551" t="str">
        <f>VLOOKUP(C9551,ACCOUNT_MAPPING!A:C,3,FALSE)</f>
        <v>Landscaping</v>
      </c>
    </row>
    <row r="9552" spans="1:12" hidden="1">
      <c r="A9552">
        <v>11388</v>
      </c>
      <c r="B9552" t="s">
        <v>3994</v>
      </c>
      <c r="C9552">
        <v>50905006</v>
      </c>
      <c r="D9552" t="s">
        <v>17</v>
      </c>
      <c r="E9552" t="s">
        <v>13</v>
      </c>
      <c r="F9552" t="s">
        <v>13</v>
      </c>
      <c r="G9552" t="s">
        <v>10257</v>
      </c>
      <c r="H9552" s="2">
        <v>44926.107079363428</v>
      </c>
      <c r="I9552" t="s">
        <v>1883</v>
      </c>
      <c r="J9552" s="2">
        <v>44926.107079363428</v>
      </c>
      <c r="K9552" t="s">
        <v>1883</v>
      </c>
      <c r="L9552" t="str">
        <f>VLOOKUP(C9552,ACCOUNT_MAPPING!A:C,3,FALSE)</f>
        <v>Landscaping</v>
      </c>
    </row>
    <row r="9553" spans="1:12" hidden="1">
      <c r="A9553">
        <v>11389</v>
      </c>
      <c r="B9553" t="s">
        <v>6046</v>
      </c>
      <c r="C9553">
        <v>50905006</v>
      </c>
      <c r="D9553" t="s">
        <v>17</v>
      </c>
      <c r="E9553" t="s">
        <v>13</v>
      </c>
      <c r="F9553" t="s">
        <v>13</v>
      </c>
      <c r="G9553" t="s">
        <v>10258</v>
      </c>
      <c r="H9553" s="2">
        <v>44926.110234340274</v>
      </c>
      <c r="I9553" t="s">
        <v>1883</v>
      </c>
      <c r="J9553" s="2">
        <v>44926.110234340274</v>
      </c>
      <c r="K9553" t="s">
        <v>1883</v>
      </c>
      <c r="L9553" t="str">
        <f>VLOOKUP(C9553,ACCOUNT_MAPPING!A:C,3,FALSE)</f>
        <v>Landscaping</v>
      </c>
    </row>
    <row r="9554" spans="1:12" hidden="1">
      <c r="A9554">
        <v>11392</v>
      </c>
      <c r="B9554" t="s">
        <v>2751</v>
      </c>
      <c r="C9554">
        <v>50905006</v>
      </c>
      <c r="D9554" t="s">
        <v>17</v>
      </c>
      <c r="E9554" t="s">
        <v>13</v>
      </c>
      <c r="F9554" t="s">
        <v>13</v>
      </c>
      <c r="G9554" t="s">
        <v>10259</v>
      </c>
      <c r="H9554" s="2">
        <v>44923.889113541663</v>
      </c>
      <c r="I9554" t="s">
        <v>434</v>
      </c>
      <c r="J9554" s="2">
        <v>44923.889113541663</v>
      </c>
      <c r="K9554" t="s">
        <v>434</v>
      </c>
      <c r="L9554" t="str">
        <f>VLOOKUP(C9554,ACCOUNT_MAPPING!A:C,3,FALSE)</f>
        <v>Landscaping</v>
      </c>
    </row>
    <row r="9555" spans="1:12" hidden="1">
      <c r="A9555">
        <v>11082</v>
      </c>
      <c r="B9555" t="s">
        <v>7271</v>
      </c>
      <c r="C9555">
        <v>50905006</v>
      </c>
      <c r="D9555" t="s">
        <v>17</v>
      </c>
      <c r="E9555" t="s">
        <v>13</v>
      </c>
      <c r="F9555" t="s">
        <v>13</v>
      </c>
      <c r="G9555" t="s">
        <v>10260</v>
      </c>
      <c r="H9555" s="2">
        <v>44924.912571145833</v>
      </c>
      <c r="I9555" t="s">
        <v>116</v>
      </c>
      <c r="J9555" s="2">
        <v>44924.912571145833</v>
      </c>
      <c r="K9555" t="s">
        <v>116</v>
      </c>
      <c r="L9555" t="str">
        <f>VLOOKUP(C9555,ACCOUNT_MAPPING!A:C,3,FALSE)</f>
        <v>Landscaping</v>
      </c>
    </row>
    <row r="9556" spans="1:12" hidden="1">
      <c r="A9556">
        <v>11287</v>
      </c>
      <c r="B9556" t="s">
        <v>160</v>
      </c>
      <c r="C9556">
        <v>50905006</v>
      </c>
      <c r="D9556" t="s">
        <v>12</v>
      </c>
      <c r="E9556" t="s">
        <v>13</v>
      </c>
      <c r="F9556" t="s">
        <v>13</v>
      </c>
      <c r="G9556" t="s">
        <v>10231</v>
      </c>
      <c r="H9556" s="2">
        <v>45021.012579131944</v>
      </c>
      <c r="I9556" t="s">
        <v>157</v>
      </c>
      <c r="J9556" s="2">
        <v>45021.012579131944</v>
      </c>
      <c r="K9556" t="s">
        <v>157</v>
      </c>
      <c r="L9556" t="str">
        <f>VLOOKUP(C9556,ACCOUNT_MAPPING!A:C,3,FALSE)</f>
        <v>Landscaping</v>
      </c>
    </row>
    <row r="9557" spans="1:12" hidden="1">
      <c r="A9557">
        <v>11302</v>
      </c>
      <c r="B9557" t="s">
        <v>3964</v>
      </c>
      <c r="C9557">
        <v>50905006</v>
      </c>
      <c r="D9557" t="s">
        <v>12</v>
      </c>
      <c r="E9557" t="s">
        <v>13</v>
      </c>
      <c r="F9557" t="s">
        <v>13</v>
      </c>
      <c r="G9557" t="s">
        <v>10261</v>
      </c>
      <c r="H9557" s="2">
        <v>45021.77039366898</v>
      </c>
      <c r="I9557" t="s">
        <v>462</v>
      </c>
      <c r="J9557" s="2">
        <v>45021.77039366898</v>
      </c>
      <c r="K9557" t="s">
        <v>462</v>
      </c>
      <c r="L9557" t="str">
        <f>VLOOKUP(C9557,ACCOUNT_MAPPING!A:C,3,FALSE)</f>
        <v>Landscaping</v>
      </c>
    </row>
    <row r="9558" spans="1:12" hidden="1">
      <c r="A9558">
        <v>11306</v>
      </c>
      <c r="B9558" t="s">
        <v>1482</v>
      </c>
      <c r="C9558">
        <v>50905006</v>
      </c>
      <c r="D9558" t="s">
        <v>17</v>
      </c>
      <c r="E9558" t="s">
        <v>13</v>
      </c>
      <c r="F9558" t="s">
        <v>13</v>
      </c>
      <c r="G9558" t="s">
        <v>10262</v>
      </c>
      <c r="H9558" s="2">
        <v>44923.890467858793</v>
      </c>
      <c r="I9558" t="s">
        <v>1235</v>
      </c>
      <c r="J9558" s="2">
        <v>44923.890467858793</v>
      </c>
      <c r="K9558" t="s">
        <v>1235</v>
      </c>
      <c r="L9558" t="str">
        <f>VLOOKUP(C9558,ACCOUNT_MAPPING!A:C,3,FALSE)</f>
        <v>Landscaping</v>
      </c>
    </row>
    <row r="9559" spans="1:12" hidden="1">
      <c r="A9559">
        <v>11417</v>
      </c>
      <c r="B9559" t="s">
        <v>7285</v>
      </c>
      <c r="C9559">
        <v>50905006</v>
      </c>
      <c r="D9559" t="s">
        <v>63</v>
      </c>
      <c r="E9559" t="s">
        <v>13</v>
      </c>
      <c r="F9559" t="s">
        <v>13</v>
      </c>
      <c r="G9559" t="s">
        <v>10263</v>
      </c>
      <c r="H9559" s="2">
        <v>44873.522510960647</v>
      </c>
      <c r="I9559" t="s">
        <v>909</v>
      </c>
      <c r="J9559" s="2">
        <v>44873.522510960647</v>
      </c>
      <c r="K9559" t="s">
        <v>909</v>
      </c>
      <c r="L9559" t="str">
        <f>VLOOKUP(C9559,ACCOUNT_MAPPING!A:C,3,FALSE)</f>
        <v>Landscaping</v>
      </c>
    </row>
    <row r="9560" spans="1:12" hidden="1">
      <c r="A9560">
        <v>11307</v>
      </c>
      <c r="B9560" t="s">
        <v>3982</v>
      </c>
      <c r="C9560">
        <v>50905006</v>
      </c>
      <c r="D9560" t="s">
        <v>12</v>
      </c>
      <c r="E9560" t="s">
        <v>13</v>
      </c>
      <c r="F9560" t="s">
        <v>13</v>
      </c>
      <c r="G9560" t="s">
        <v>10231</v>
      </c>
      <c r="H9560" s="2">
        <v>45021.019893750003</v>
      </c>
      <c r="I9560" t="s">
        <v>157</v>
      </c>
      <c r="J9560" s="2">
        <v>45021.019893750003</v>
      </c>
      <c r="K9560" t="s">
        <v>157</v>
      </c>
      <c r="L9560" t="str">
        <f>VLOOKUP(C9560,ACCOUNT_MAPPING!A:C,3,FALSE)</f>
        <v>Landscaping</v>
      </c>
    </row>
    <row r="9561" spans="1:12" hidden="1">
      <c r="A9561">
        <v>11259</v>
      </c>
      <c r="B9561" t="s">
        <v>10264</v>
      </c>
      <c r="C9561">
        <v>50905006</v>
      </c>
      <c r="D9561" t="s">
        <v>12</v>
      </c>
      <c r="E9561" t="s">
        <v>13</v>
      </c>
      <c r="F9561" t="s">
        <v>13</v>
      </c>
      <c r="G9561" t="s">
        <v>10219</v>
      </c>
      <c r="H9561" s="2">
        <v>45020.8859443287</v>
      </c>
      <c r="I9561" t="s">
        <v>157</v>
      </c>
      <c r="J9561" s="2">
        <v>45020.8859443287</v>
      </c>
      <c r="K9561" t="s">
        <v>157</v>
      </c>
      <c r="L9561" t="str">
        <f>VLOOKUP(C9561,ACCOUNT_MAPPING!A:C,3,FALSE)</f>
        <v>Landscaping</v>
      </c>
    </row>
    <row r="9562" spans="1:12" hidden="1">
      <c r="A9562">
        <v>11260</v>
      </c>
      <c r="B9562" t="s">
        <v>1858</v>
      </c>
      <c r="C9562">
        <v>50905006</v>
      </c>
      <c r="D9562" t="s">
        <v>17</v>
      </c>
      <c r="E9562" t="s">
        <v>13</v>
      </c>
      <c r="F9562" t="s">
        <v>13</v>
      </c>
      <c r="G9562" t="s">
        <v>10265</v>
      </c>
      <c r="H9562" s="2">
        <v>44923.540973263887</v>
      </c>
      <c r="I9562" t="s">
        <v>157</v>
      </c>
      <c r="J9562" s="2">
        <v>44923.540973263887</v>
      </c>
      <c r="K9562" t="s">
        <v>157</v>
      </c>
      <c r="L9562" t="str">
        <f>VLOOKUP(C9562,ACCOUNT_MAPPING!A:C,3,FALSE)</f>
        <v>Landscaping</v>
      </c>
    </row>
    <row r="9563" spans="1:12" hidden="1">
      <c r="A9563">
        <v>11270</v>
      </c>
      <c r="B9563" t="s">
        <v>10266</v>
      </c>
      <c r="C9563">
        <v>50905006</v>
      </c>
      <c r="D9563" t="s">
        <v>12</v>
      </c>
      <c r="E9563" t="s">
        <v>13</v>
      </c>
      <c r="F9563" t="s">
        <v>13</v>
      </c>
      <c r="G9563" t="s">
        <v>10228</v>
      </c>
      <c r="H9563" s="2">
        <v>45021.519981562502</v>
      </c>
      <c r="I9563" t="s">
        <v>165</v>
      </c>
      <c r="J9563" s="2">
        <v>45021.519981562502</v>
      </c>
      <c r="K9563" t="s">
        <v>165</v>
      </c>
      <c r="L9563" t="str">
        <f>VLOOKUP(C9563,ACCOUNT_MAPPING!A:C,3,FALSE)</f>
        <v>Landscaping</v>
      </c>
    </row>
    <row r="9564" spans="1:12" hidden="1">
      <c r="A9564">
        <v>11272</v>
      </c>
      <c r="B9564" t="s">
        <v>3987</v>
      </c>
      <c r="C9564">
        <v>50905006</v>
      </c>
      <c r="D9564" t="s">
        <v>63</v>
      </c>
      <c r="E9564" t="s">
        <v>13</v>
      </c>
      <c r="F9564" t="s">
        <v>13</v>
      </c>
      <c r="G9564" t="s">
        <v>10267</v>
      </c>
      <c r="H9564" s="2">
        <v>44876.796197337964</v>
      </c>
      <c r="I9564" t="s">
        <v>165</v>
      </c>
      <c r="J9564" s="2">
        <v>44876.796197337964</v>
      </c>
      <c r="K9564" t="s">
        <v>165</v>
      </c>
      <c r="L9564" t="str">
        <f>VLOOKUP(C9564,ACCOUNT_MAPPING!A:C,3,FALSE)</f>
        <v>Landscaping</v>
      </c>
    </row>
    <row r="9565" spans="1:12" hidden="1">
      <c r="A9565">
        <v>11273</v>
      </c>
      <c r="B9565" t="s">
        <v>4729</v>
      </c>
      <c r="C9565">
        <v>50905006</v>
      </c>
      <c r="D9565" t="s">
        <v>63</v>
      </c>
      <c r="E9565" t="s">
        <v>13</v>
      </c>
      <c r="F9565" t="s">
        <v>13</v>
      </c>
      <c r="G9565" t="s">
        <v>10268</v>
      </c>
      <c r="H9565" s="2">
        <v>44876.810469247685</v>
      </c>
      <c r="I9565" t="s">
        <v>165</v>
      </c>
      <c r="J9565" s="2">
        <v>44876.810469247685</v>
      </c>
      <c r="K9565" t="s">
        <v>165</v>
      </c>
      <c r="L9565" t="str">
        <f>VLOOKUP(C9565,ACCOUNT_MAPPING!A:C,3,FALSE)</f>
        <v>Landscaping</v>
      </c>
    </row>
    <row r="9566" spans="1:12" hidden="1">
      <c r="A9566">
        <v>11315</v>
      </c>
      <c r="B9566" t="s">
        <v>10269</v>
      </c>
      <c r="C9566">
        <v>50905006</v>
      </c>
      <c r="D9566" t="s">
        <v>12</v>
      </c>
      <c r="E9566" t="s">
        <v>13</v>
      </c>
      <c r="F9566" t="s">
        <v>13</v>
      </c>
      <c r="G9566" t="s">
        <v>10270</v>
      </c>
      <c r="H9566" s="2">
        <v>45020.99812491898</v>
      </c>
      <c r="I9566" t="s">
        <v>1479</v>
      </c>
      <c r="J9566" s="2">
        <v>45020.99812491898</v>
      </c>
      <c r="K9566" t="s">
        <v>1479</v>
      </c>
      <c r="L9566" t="str">
        <f>VLOOKUP(C9566,ACCOUNT_MAPPING!A:C,3,FALSE)</f>
        <v>Landscaping</v>
      </c>
    </row>
    <row r="9567" spans="1:12" hidden="1">
      <c r="A9567">
        <v>11339</v>
      </c>
      <c r="B9567" t="s">
        <v>10271</v>
      </c>
      <c r="C9567">
        <v>50905006</v>
      </c>
      <c r="D9567" t="s">
        <v>12</v>
      </c>
      <c r="E9567" t="s">
        <v>13</v>
      </c>
      <c r="F9567" t="s">
        <v>13</v>
      </c>
      <c r="G9567" t="s">
        <v>10243</v>
      </c>
      <c r="H9567" s="2">
        <v>45021.550094641207</v>
      </c>
      <c r="I9567" t="s">
        <v>1479</v>
      </c>
      <c r="J9567" s="2">
        <v>45021.550094641207</v>
      </c>
      <c r="K9567" t="s">
        <v>1479</v>
      </c>
      <c r="L9567" t="str">
        <f>VLOOKUP(C9567,ACCOUNT_MAPPING!A:C,3,FALSE)</f>
        <v>Landscaping</v>
      </c>
    </row>
    <row r="9568" spans="1:12" hidden="1">
      <c r="A9568">
        <v>11343</v>
      </c>
      <c r="B9568" t="s">
        <v>4740</v>
      </c>
      <c r="C9568">
        <v>50905006</v>
      </c>
      <c r="D9568" t="s">
        <v>12</v>
      </c>
      <c r="E9568" t="s">
        <v>13</v>
      </c>
      <c r="F9568" t="s">
        <v>13</v>
      </c>
      <c r="G9568" t="s">
        <v>10243</v>
      </c>
      <c r="H9568" s="2">
        <v>45021.56062329861</v>
      </c>
      <c r="I9568" t="s">
        <v>1479</v>
      </c>
      <c r="J9568" s="2">
        <v>45021.56062329861</v>
      </c>
      <c r="K9568" t="s">
        <v>1479</v>
      </c>
      <c r="L9568" t="str">
        <f>VLOOKUP(C9568,ACCOUNT_MAPPING!A:C,3,FALSE)</f>
        <v>Landscaping</v>
      </c>
    </row>
    <row r="9569" spans="1:12" hidden="1">
      <c r="A9569">
        <v>11102</v>
      </c>
      <c r="B9569" t="s">
        <v>4712</v>
      </c>
      <c r="C9569">
        <v>50905006</v>
      </c>
      <c r="D9569" t="s">
        <v>17</v>
      </c>
      <c r="E9569" t="s">
        <v>13</v>
      </c>
      <c r="F9569" t="s">
        <v>13</v>
      </c>
      <c r="G9569" t="s">
        <v>10177</v>
      </c>
      <c r="H9569" s="2">
        <v>44924.828240856485</v>
      </c>
      <c r="I9569" t="s">
        <v>119</v>
      </c>
      <c r="J9569" s="2">
        <v>44924.828240856485</v>
      </c>
      <c r="K9569" t="s">
        <v>119</v>
      </c>
      <c r="L9569" t="str">
        <f>VLOOKUP(C9569,ACCOUNT_MAPPING!A:C,3,FALSE)</f>
        <v>Landscaping</v>
      </c>
    </row>
    <row r="9570" spans="1:12" hidden="1">
      <c r="A9570">
        <v>11107</v>
      </c>
      <c r="B9570" t="s">
        <v>128</v>
      </c>
      <c r="C9570">
        <v>50905006</v>
      </c>
      <c r="D9570" t="s">
        <v>12</v>
      </c>
      <c r="E9570" t="s">
        <v>13</v>
      </c>
      <c r="F9570" t="s">
        <v>13</v>
      </c>
      <c r="G9570" t="s">
        <v>10272</v>
      </c>
      <c r="H9570" s="2">
        <v>45021.011059756944</v>
      </c>
      <c r="I9570" t="s">
        <v>119</v>
      </c>
      <c r="J9570" s="2">
        <v>45021.011059756944</v>
      </c>
      <c r="K9570" t="s">
        <v>119</v>
      </c>
      <c r="L9570" t="str">
        <f>VLOOKUP(C9570,ACCOUNT_MAPPING!A:C,3,FALSE)</f>
        <v>Landscaping</v>
      </c>
    </row>
    <row r="9571" spans="1:12" hidden="1">
      <c r="A9571">
        <v>11134</v>
      </c>
      <c r="B9571" t="s">
        <v>1838</v>
      </c>
      <c r="C9571">
        <v>50905006</v>
      </c>
      <c r="D9571" t="s">
        <v>17</v>
      </c>
      <c r="E9571" t="s">
        <v>13</v>
      </c>
      <c r="F9571" t="s">
        <v>13</v>
      </c>
      <c r="G9571" t="s">
        <v>10273</v>
      </c>
      <c r="H9571" s="2">
        <v>44917.62930119213</v>
      </c>
      <c r="I9571" t="s">
        <v>214</v>
      </c>
      <c r="J9571" s="2">
        <v>44917.62930119213</v>
      </c>
      <c r="K9571" t="s">
        <v>214</v>
      </c>
      <c r="L9571" t="str">
        <f>VLOOKUP(C9571,ACCOUNT_MAPPING!A:C,3,FALSE)</f>
        <v>Landscaping</v>
      </c>
    </row>
    <row r="9572" spans="1:12" hidden="1">
      <c r="A9572">
        <v>11386</v>
      </c>
      <c r="B9572" t="s">
        <v>4800</v>
      </c>
      <c r="C9572">
        <v>50905006</v>
      </c>
      <c r="D9572" t="s">
        <v>17</v>
      </c>
      <c r="E9572" t="s">
        <v>13</v>
      </c>
      <c r="F9572" t="s">
        <v>13</v>
      </c>
      <c r="G9572" t="s">
        <v>10257</v>
      </c>
      <c r="H9572" s="2">
        <v>44926.096560451391</v>
      </c>
      <c r="I9572" t="s">
        <v>1883</v>
      </c>
      <c r="J9572" s="2">
        <v>44926.096560451391</v>
      </c>
      <c r="K9572" t="s">
        <v>1883</v>
      </c>
      <c r="L9572" t="str">
        <f>VLOOKUP(C9572,ACCOUNT_MAPPING!A:C,3,FALSE)</f>
        <v>Landscaping</v>
      </c>
    </row>
    <row r="9573" spans="1:12" hidden="1">
      <c r="A9573">
        <v>11387</v>
      </c>
      <c r="B9573" t="s">
        <v>1881</v>
      </c>
      <c r="C9573">
        <v>50905006</v>
      </c>
      <c r="D9573" t="s">
        <v>17</v>
      </c>
      <c r="E9573" t="s">
        <v>13</v>
      </c>
      <c r="F9573" t="s">
        <v>13</v>
      </c>
      <c r="G9573" t="s">
        <v>10257</v>
      </c>
      <c r="H9573" s="2">
        <v>44926.104122685188</v>
      </c>
      <c r="I9573" t="s">
        <v>1883</v>
      </c>
      <c r="J9573" s="2">
        <v>44926.104122685188</v>
      </c>
      <c r="K9573" t="s">
        <v>1883</v>
      </c>
      <c r="L9573" t="str">
        <f>VLOOKUP(C9573,ACCOUNT_MAPPING!A:C,3,FALSE)</f>
        <v>Landscaping</v>
      </c>
    </row>
    <row r="9574" spans="1:12" hidden="1">
      <c r="A9574">
        <v>11284</v>
      </c>
      <c r="B9574" t="s">
        <v>169</v>
      </c>
      <c r="C9574">
        <v>50905006</v>
      </c>
      <c r="D9574" t="s">
        <v>12</v>
      </c>
      <c r="E9574" t="s">
        <v>13</v>
      </c>
      <c r="F9574" t="s">
        <v>13</v>
      </c>
      <c r="G9574" t="s">
        <v>10231</v>
      </c>
      <c r="H9574" s="2">
        <v>45020.986042789351</v>
      </c>
      <c r="I9574" t="s">
        <v>157</v>
      </c>
      <c r="J9574" s="2">
        <v>45020.986042789351</v>
      </c>
      <c r="K9574" t="s">
        <v>157</v>
      </c>
      <c r="L9574" t="str">
        <f>VLOOKUP(C9574,ACCOUNT_MAPPING!A:C,3,FALSE)</f>
        <v>Landscaping</v>
      </c>
    </row>
    <row r="9575" spans="1:12" hidden="1">
      <c r="A9575">
        <v>11300</v>
      </c>
      <c r="B9575" t="s">
        <v>3993</v>
      </c>
      <c r="C9575">
        <v>50905006</v>
      </c>
      <c r="D9575" t="s">
        <v>17</v>
      </c>
      <c r="E9575" t="s">
        <v>13</v>
      </c>
      <c r="F9575" t="s">
        <v>13</v>
      </c>
      <c r="G9575" t="s">
        <v>10274</v>
      </c>
      <c r="H9575" s="2">
        <v>44924.815893171297</v>
      </c>
      <c r="I9575" t="s">
        <v>462</v>
      </c>
      <c r="J9575" s="2">
        <v>44924.815893171297</v>
      </c>
      <c r="K9575" t="s">
        <v>462</v>
      </c>
      <c r="L9575" t="str">
        <f>VLOOKUP(C9575,ACCOUNT_MAPPING!A:C,3,FALSE)</f>
        <v>Landscaping</v>
      </c>
    </row>
    <row r="9576" spans="1:12" hidden="1">
      <c r="A9576">
        <v>11393</v>
      </c>
      <c r="B9576" t="s">
        <v>4842</v>
      </c>
      <c r="C9576">
        <v>50905006</v>
      </c>
      <c r="D9576" t="s">
        <v>12</v>
      </c>
      <c r="E9576" t="s">
        <v>13</v>
      </c>
      <c r="F9576" t="s">
        <v>13</v>
      </c>
      <c r="G9576" t="s">
        <v>10275</v>
      </c>
      <c r="H9576" s="2">
        <v>45021.603202395832</v>
      </c>
      <c r="I9576" t="s">
        <v>1883</v>
      </c>
      <c r="J9576" s="2">
        <v>45021.603202395832</v>
      </c>
      <c r="K9576" t="s">
        <v>1883</v>
      </c>
      <c r="L9576" t="str">
        <f>VLOOKUP(C9576,ACCOUNT_MAPPING!A:C,3,FALSE)</f>
        <v>Landscaping</v>
      </c>
    </row>
    <row r="9577" spans="1:12" hidden="1">
      <c r="A9577">
        <v>11421</v>
      </c>
      <c r="B9577" t="s">
        <v>10276</v>
      </c>
      <c r="C9577">
        <v>50905006</v>
      </c>
      <c r="D9577" t="s">
        <v>17</v>
      </c>
      <c r="E9577" t="s">
        <v>13</v>
      </c>
      <c r="F9577" t="s">
        <v>13</v>
      </c>
      <c r="G9577" t="s">
        <v>10277</v>
      </c>
      <c r="H9577" s="2">
        <v>44924.608406250001</v>
      </c>
      <c r="I9577" t="s">
        <v>909</v>
      </c>
      <c r="J9577" s="2">
        <v>44924.608406250001</v>
      </c>
      <c r="K9577" t="s">
        <v>909</v>
      </c>
      <c r="L9577" t="str">
        <f>VLOOKUP(C9577,ACCOUNT_MAPPING!A:C,3,FALSE)</f>
        <v>Landscaping</v>
      </c>
    </row>
    <row r="9578" spans="1:12" hidden="1">
      <c r="A9578">
        <v>11434</v>
      </c>
      <c r="B9578" t="s">
        <v>2755</v>
      </c>
      <c r="C9578">
        <v>50905006</v>
      </c>
      <c r="D9578" t="s">
        <v>12</v>
      </c>
      <c r="E9578" t="s">
        <v>13</v>
      </c>
      <c r="F9578" t="s">
        <v>13</v>
      </c>
      <c r="G9578" t="s">
        <v>10278</v>
      </c>
      <c r="H9578" s="2">
        <v>45009.598380358795</v>
      </c>
      <c r="I9578" t="s">
        <v>909</v>
      </c>
      <c r="J9578" s="2">
        <v>45009.598380358795</v>
      </c>
      <c r="K9578" t="s">
        <v>909</v>
      </c>
      <c r="L9578" t="str">
        <f>VLOOKUP(C9578,ACCOUNT_MAPPING!A:C,3,FALSE)</f>
        <v>Landscaping</v>
      </c>
    </row>
    <row r="9579" spans="1:12" hidden="1">
      <c r="A9579">
        <v>11442</v>
      </c>
      <c r="B9579" t="s">
        <v>892</v>
      </c>
      <c r="C9579">
        <v>50905006</v>
      </c>
      <c r="D9579" t="s">
        <v>17</v>
      </c>
      <c r="E9579" t="s">
        <v>13</v>
      </c>
      <c r="F9579" t="s">
        <v>13</v>
      </c>
      <c r="G9579" t="s">
        <v>9978</v>
      </c>
      <c r="H9579" s="2">
        <v>44923.749018865739</v>
      </c>
      <c r="I9579" t="s">
        <v>759</v>
      </c>
      <c r="J9579" s="2">
        <v>44923.749018865739</v>
      </c>
      <c r="K9579" t="s">
        <v>759</v>
      </c>
      <c r="L9579" t="str">
        <f>VLOOKUP(C9579,ACCOUNT_MAPPING!A:C,3,FALSE)</f>
        <v>Landscaping</v>
      </c>
    </row>
    <row r="9580" spans="1:12" hidden="1">
      <c r="A9580">
        <v>11304</v>
      </c>
      <c r="B9580" t="s">
        <v>2713</v>
      </c>
      <c r="C9580">
        <v>50905006</v>
      </c>
      <c r="D9580" t="s">
        <v>12</v>
      </c>
      <c r="E9580" t="s">
        <v>13</v>
      </c>
      <c r="F9580" t="s">
        <v>13</v>
      </c>
      <c r="G9580" t="s">
        <v>10279</v>
      </c>
      <c r="H9580" s="2">
        <v>45021.703680752318</v>
      </c>
      <c r="I9580" t="s">
        <v>1235</v>
      </c>
      <c r="J9580" s="2">
        <v>45021.703680752318</v>
      </c>
      <c r="K9580" t="s">
        <v>1235</v>
      </c>
      <c r="L9580" t="str">
        <f>VLOOKUP(C9580,ACCOUNT_MAPPING!A:C,3,FALSE)</f>
        <v>Landscaping</v>
      </c>
    </row>
    <row r="9581" spans="1:12" hidden="1">
      <c r="A9581">
        <v>11154</v>
      </c>
      <c r="B9581" t="s">
        <v>8006</v>
      </c>
      <c r="C9581">
        <v>50905006</v>
      </c>
      <c r="D9581" t="s">
        <v>12</v>
      </c>
      <c r="E9581" t="s">
        <v>13</v>
      </c>
      <c r="F9581" t="s">
        <v>13</v>
      </c>
      <c r="G9581" t="s">
        <v>10280</v>
      </c>
      <c r="H9581" s="2">
        <v>45020.716793368054</v>
      </c>
      <c r="I9581" t="s">
        <v>87</v>
      </c>
      <c r="J9581" s="2">
        <v>45020.716793368054</v>
      </c>
      <c r="K9581" t="s">
        <v>87</v>
      </c>
      <c r="L9581" t="str">
        <f>VLOOKUP(C9581,ACCOUNT_MAPPING!A:C,3,FALSE)</f>
        <v>Landscaping</v>
      </c>
    </row>
    <row r="9582" spans="1:12" hidden="1">
      <c r="A9582">
        <v>11443</v>
      </c>
      <c r="B9582" t="s">
        <v>894</v>
      </c>
      <c r="C9582">
        <v>50905006</v>
      </c>
      <c r="D9582" t="s">
        <v>17</v>
      </c>
      <c r="E9582" t="s">
        <v>13</v>
      </c>
      <c r="F9582" t="s">
        <v>13</v>
      </c>
      <c r="G9582" t="s">
        <v>9978</v>
      </c>
      <c r="H9582" s="2">
        <v>44923.752888622686</v>
      </c>
      <c r="I9582" t="s">
        <v>759</v>
      </c>
      <c r="J9582" s="2">
        <v>44923.752888622686</v>
      </c>
      <c r="K9582" t="s">
        <v>759</v>
      </c>
      <c r="L9582" t="str">
        <f>VLOOKUP(C9582,ACCOUNT_MAPPING!A:C,3,FALSE)</f>
        <v>Landscaping</v>
      </c>
    </row>
    <row r="9583" spans="1:12" hidden="1">
      <c r="A9583">
        <v>11308</v>
      </c>
      <c r="B9583" t="s">
        <v>4829</v>
      </c>
      <c r="C9583">
        <v>50905006</v>
      </c>
      <c r="D9583" t="s">
        <v>17</v>
      </c>
      <c r="E9583" t="s">
        <v>13</v>
      </c>
      <c r="F9583" t="s">
        <v>13</v>
      </c>
      <c r="G9583" t="s">
        <v>10281</v>
      </c>
      <c r="H9583" s="2">
        <v>44924.173731979165</v>
      </c>
      <c r="I9583" t="s">
        <v>157</v>
      </c>
      <c r="J9583" s="2">
        <v>44924.173731979165</v>
      </c>
      <c r="K9583" t="s">
        <v>157</v>
      </c>
      <c r="L9583" t="str">
        <f>VLOOKUP(C9583,ACCOUNT_MAPPING!A:C,3,FALSE)</f>
        <v>Landscaping</v>
      </c>
    </row>
    <row r="9584" spans="1:12" hidden="1">
      <c r="A9584">
        <v>11309</v>
      </c>
      <c r="B9584" t="s">
        <v>1863</v>
      </c>
      <c r="C9584">
        <v>50905006</v>
      </c>
      <c r="D9584" t="s">
        <v>63</v>
      </c>
      <c r="E9584" t="s">
        <v>13</v>
      </c>
      <c r="F9584" t="s">
        <v>13</v>
      </c>
      <c r="G9584" t="s">
        <v>10282</v>
      </c>
      <c r="H9584" s="2">
        <v>44875.223557141202</v>
      </c>
      <c r="I9584" t="s">
        <v>157</v>
      </c>
      <c r="J9584" s="2">
        <v>44875.223557141202</v>
      </c>
      <c r="K9584" t="s">
        <v>157</v>
      </c>
      <c r="L9584" t="str">
        <f>VLOOKUP(C9584,ACCOUNT_MAPPING!A:C,3,FALSE)</f>
        <v>Landscaping</v>
      </c>
    </row>
    <row r="9585" spans="1:12" hidden="1">
      <c r="A9585">
        <v>11311</v>
      </c>
      <c r="B9585" t="s">
        <v>7990</v>
      </c>
      <c r="C9585">
        <v>50905006</v>
      </c>
      <c r="D9585" t="s">
        <v>63</v>
      </c>
      <c r="E9585" t="s">
        <v>13</v>
      </c>
      <c r="F9585" t="s">
        <v>13</v>
      </c>
      <c r="G9585" t="s">
        <v>10209</v>
      </c>
      <c r="H9585" s="2">
        <v>44879.397308912034</v>
      </c>
      <c r="I9585" t="s">
        <v>260</v>
      </c>
      <c r="J9585" s="2">
        <v>44879.397308912034</v>
      </c>
      <c r="K9585" t="s">
        <v>260</v>
      </c>
      <c r="L9585" t="str">
        <f>VLOOKUP(C9585,ACCOUNT_MAPPING!A:C,3,FALSE)</f>
        <v>Landscaping</v>
      </c>
    </row>
    <row r="9586" spans="1:12" hidden="1">
      <c r="A9586">
        <v>11448</v>
      </c>
      <c r="B9586" t="s">
        <v>896</v>
      </c>
      <c r="C9586">
        <v>50905006</v>
      </c>
      <c r="D9586" t="s">
        <v>17</v>
      </c>
      <c r="E9586" t="s">
        <v>13</v>
      </c>
      <c r="F9586" t="s">
        <v>13</v>
      </c>
      <c r="G9586" t="s">
        <v>9978</v>
      </c>
      <c r="H9586" s="2">
        <v>44923.547243252317</v>
      </c>
      <c r="I9586" t="s">
        <v>759</v>
      </c>
      <c r="J9586" s="2">
        <v>44923.547243252317</v>
      </c>
      <c r="K9586" t="s">
        <v>759</v>
      </c>
      <c r="L9586" t="str">
        <f>VLOOKUP(C9586,ACCOUNT_MAPPING!A:C,3,FALSE)</f>
        <v>Landscaping</v>
      </c>
    </row>
    <row r="9587" spans="1:12" hidden="1">
      <c r="A9587">
        <v>11312</v>
      </c>
      <c r="B9587" t="s">
        <v>4027</v>
      </c>
      <c r="C9587">
        <v>50905006</v>
      </c>
      <c r="D9587" t="s">
        <v>63</v>
      </c>
      <c r="E9587" t="s">
        <v>13</v>
      </c>
      <c r="F9587" t="s">
        <v>13</v>
      </c>
      <c r="G9587" t="s">
        <v>10283</v>
      </c>
      <c r="H9587" s="2">
        <v>44879.39036203704</v>
      </c>
      <c r="I9587" t="s">
        <v>260</v>
      </c>
      <c r="J9587" s="2">
        <v>44879.39036203704</v>
      </c>
      <c r="K9587" t="s">
        <v>260</v>
      </c>
      <c r="L9587" t="str">
        <f>VLOOKUP(C9587,ACCOUNT_MAPPING!A:C,3,FALSE)</f>
        <v>Landscaping</v>
      </c>
    </row>
    <row r="9588" spans="1:12" hidden="1">
      <c r="A9588">
        <v>11423</v>
      </c>
      <c r="B9588" t="s">
        <v>10284</v>
      </c>
      <c r="C9588">
        <v>50905006</v>
      </c>
      <c r="D9588" t="s">
        <v>12</v>
      </c>
      <c r="E9588" t="s">
        <v>13</v>
      </c>
      <c r="F9588" t="s">
        <v>13</v>
      </c>
      <c r="G9588" t="s">
        <v>10285</v>
      </c>
      <c r="H9588" s="2">
        <v>45009.57863113426</v>
      </c>
      <c r="I9588" t="s">
        <v>909</v>
      </c>
      <c r="J9588" s="2">
        <v>45009.57863113426</v>
      </c>
      <c r="K9588" t="s">
        <v>909</v>
      </c>
      <c r="L9588" t="str">
        <f>VLOOKUP(C9588,ACCOUNT_MAPPING!A:C,3,FALSE)</f>
        <v>Landscaping</v>
      </c>
    </row>
    <row r="9589" spans="1:12" hidden="1">
      <c r="A9589">
        <v>11431</v>
      </c>
      <c r="B9589" t="s">
        <v>2709</v>
      </c>
      <c r="C9589">
        <v>50905006</v>
      </c>
      <c r="D9589" t="s">
        <v>12</v>
      </c>
      <c r="E9589" t="s">
        <v>13</v>
      </c>
      <c r="F9589" t="s">
        <v>13</v>
      </c>
      <c r="G9589" t="s">
        <v>10286</v>
      </c>
      <c r="H9589" s="2">
        <v>45009.590064432872</v>
      </c>
      <c r="I9589" t="s">
        <v>909</v>
      </c>
      <c r="J9589" s="2">
        <v>45009.590064432872</v>
      </c>
      <c r="K9589" t="s">
        <v>909</v>
      </c>
      <c r="L9589" t="str">
        <f>VLOOKUP(C9589,ACCOUNT_MAPPING!A:C,3,FALSE)</f>
        <v>Landscaping</v>
      </c>
    </row>
    <row r="9590" spans="1:12" hidden="1">
      <c r="A9590">
        <v>11437</v>
      </c>
      <c r="B9590" t="s">
        <v>1868</v>
      </c>
      <c r="C9590">
        <v>50905006</v>
      </c>
      <c r="D9590" t="s">
        <v>12</v>
      </c>
      <c r="E9590" t="s">
        <v>13</v>
      </c>
      <c r="F9590" t="s">
        <v>13</v>
      </c>
      <c r="G9590" t="s">
        <v>10287</v>
      </c>
      <c r="H9590" s="2">
        <v>45009.62487994213</v>
      </c>
      <c r="I9590" t="s">
        <v>909</v>
      </c>
      <c r="J9590" s="2">
        <v>45009.62487994213</v>
      </c>
      <c r="K9590" t="s">
        <v>909</v>
      </c>
      <c r="L9590" t="str">
        <f>VLOOKUP(C9590,ACCOUNT_MAPPING!A:C,3,FALSE)</f>
        <v>Landscaping</v>
      </c>
    </row>
    <row r="9591" spans="1:12" hidden="1">
      <c r="A9591">
        <v>11440</v>
      </c>
      <c r="B9591" t="s">
        <v>897</v>
      </c>
      <c r="C9591">
        <v>50905006</v>
      </c>
      <c r="D9591" t="s">
        <v>17</v>
      </c>
      <c r="E9591" t="s">
        <v>13</v>
      </c>
      <c r="F9591" t="s">
        <v>13</v>
      </c>
      <c r="G9591" t="s">
        <v>9978</v>
      </c>
      <c r="H9591" s="2">
        <v>44923.536307951392</v>
      </c>
      <c r="I9591" t="s">
        <v>759</v>
      </c>
      <c r="J9591" s="2">
        <v>44923.536307951392</v>
      </c>
      <c r="K9591" t="s">
        <v>759</v>
      </c>
      <c r="L9591" t="str">
        <f>VLOOKUP(C9591,ACCOUNT_MAPPING!A:C,3,FALSE)</f>
        <v>Landscaping</v>
      </c>
    </row>
    <row r="9592" spans="1:12" hidden="1">
      <c r="A9592">
        <v>11199</v>
      </c>
      <c r="B9592" t="s">
        <v>3950</v>
      </c>
      <c r="C9592">
        <v>50905006</v>
      </c>
      <c r="D9592" t="s">
        <v>12</v>
      </c>
      <c r="E9592" t="s">
        <v>13</v>
      </c>
      <c r="F9592" t="s">
        <v>13</v>
      </c>
      <c r="G9592" t="s">
        <v>10288</v>
      </c>
      <c r="H9592" s="2">
        <v>45021.528901192127</v>
      </c>
      <c r="I9592" t="s">
        <v>1235</v>
      </c>
      <c r="J9592" s="2">
        <v>45021.528901192127</v>
      </c>
      <c r="K9592" t="s">
        <v>1235</v>
      </c>
      <c r="L9592" t="str">
        <f>VLOOKUP(C9592,ACCOUNT_MAPPING!A:C,3,FALSE)</f>
        <v>Landscaping</v>
      </c>
    </row>
    <row r="9593" spans="1:12" hidden="1">
      <c r="A9593">
        <v>11458</v>
      </c>
      <c r="B9593" t="s">
        <v>932</v>
      </c>
      <c r="C9593">
        <v>50905006</v>
      </c>
      <c r="D9593" t="s">
        <v>17</v>
      </c>
      <c r="E9593" t="s">
        <v>13</v>
      </c>
      <c r="F9593" t="s">
        <v>13</v>
      </c>
      <c r="G9593" t="s">
        <v>9978</v>
      </c>
      <c r="H9593" s="2">
        <v>44923.574392395836</v>
      </c>
      <c r="I9593" t="s">
        <v>759</v>
      </c>
      <c r="J9593" s="2">
        <v>44923.574392395836</v>
      </c>
      <c r="K9593" t="s">
        <v>759</v>
      </c>
      <c r="L9593" t="str">
        <f>VLOOKUP(C9593,ACCOUNT_MAPPING!A:C,3,FALSE)</f>
        <v>Landscaping</v>
      </c>
    </row>
    <row r="9594" spans="1:12" hidden="1">
      <c r="A9594">
        <v>11460</v>
      </c>
      <c r="B9594" t="s">
        <v>903</v>
      </c>
      <c r="C9594">
        <v>50905006</v>
      </c>
      <c r="D9594" t="s">
        <v>17</v>
      </c>
      <c r="E9594" t="s">
        <v>13</v>
      </c>
      <c r="F9594" t="s">
        <v>13</v>
      </c>
      <c r="G9594" t="s">
        <v>9978</v>
      </c>
      <c r="H9594" s="2">
        <v>44923.591725428239</v>
      </c>
      <c r="I9594" t="s">
        <v>759</v>
      </c>
      <c r="J9594" s="2">
        <v>44923.591725428239</v>
      </c>
      <c r="K9594" t="s">
        <v>759</v>
      </c>
      <c r="L9594" t="str">
        <f>VLOOKUP(C9594,ACCOUNT_MAPPING!A:C,3,FALSE)</f>
        <v>Landscaping</v>
      </c>
    </row>
    <row r="9595" spans="1:12" hidden="1">
      <c r="A9595">
        <v>11204</v>
      </c>
      <c r="B9595" t="s">
        <v>1834</v>
      </c>
      <c r="C9595">
        <v>50905006</v>
      </c>
      <c r="D9595" t="s">
        <v>12</v>
      </c>
      <c r="E9595" t="s">
        <v>13</v>
      </c>
      <c r="F9595" t="s">
        <v>13</v>
      </c>
      <c r="G9595" t="s">
        <v>10289</v>
      </c>
      <c r="H9595" s="2">
        <v>45020.794630173608</v>
      </c>
      <c r="I9595" t="s">
        <v>1836</v>
      </c>
      <c r="J9595" s="2">
        <v>45020.794630173608</v>
      </c>
      <c r="K9595" t="s">
        <v>1836</v>
      </c>
      <c r="L9595" t="str">
        <f>VLOOKUP(C9595,ACCOUNT_MAPPING!A:C,3,FALSE)</f>
        <v>Landscaping</v>
      </c>
    </row>
    <row r="9596" spans="1:12" hidden="1">
      <c r="A9596">
        <v>11461</v>
      </c>
      <c r="B9596" t="s">
        <v>1246</v>
      </c>
      <c r="C9596">
        <v>50905006</v>
      </c>
      <c r="D9596" t="s">
        <v>17</v>
      </c>
      <c r="E9596" t="s">
        <v>13</v>
      </c>
      <c r="F9596" t="s">
        <v>13</v>
      </c>
      <c r="G9596" t="s">
        <v>9978</v>
      </c>
      <c r="H9596" s="2">
        <v>44923.604297534723</v>
      </c>
      <c r="I9596" t="s">
        <v>759</v>
      </c>
      <c r="J9596" s="2">
        <v>44923.604297534723</v>
      </c>
      <c r="K9596" t="s">
        <v>759</v>
      </c>
      <c r="L9596" t="str">
        <f>VLOOKUP(C9596,ACCOUNT_MAPPING!A:C,3,FALSE)</f>
        <v>Landscaping</v>
      </c>
    </row>
    <row r="9597" spans="1:12" hidden="1">
      <c r="A9597">
        <v>11335</v>
      </c>
      <c r="B9597" t="s">
        <v>1485</v>
      </c>
      <c r="C9597">
        <v>50905006</v>
      </c>
      <c r="D9597" t="s">
        <v>17</v>
      </c>
      <c r="E9597" t="s">
        <v>13</v>
      </c>
      <c r="F9597" t="s">
        <v>13</v>
      </c>
      <c r="G9597" t="s">
        <v>10290</v>
      </c>
      <c r="H9597" s="2">
        <v>44915.829467361109</v>
      </c>
      <c r="I9597" t="s">
        <v>179</v>
      </c>
      <c r="J9597" s="2">
        <v>44915.829467361109</v>
      </c>
      <c r="K9597" t="s">
        <v>179</v>
      </c>
      <c r="L9597" t="str">
        <f>VLOOKUP(C9597,ACCOUNT_MAPPING!A:C,3,FALSE)</f>
        <v>Landscaping</v>
      </c>
    </row>
    <row r="9598" spans="1:12" hidden="1">
      <c r="A9598">
        <v>11340</v>
      </c>
      <c r="B9598" t="s">
        <v>4833</v>
      </c>
      <c r="C9598">
        <v>50905006</v>
      </c>
      <c r="D9598" t="s">
        <v>12</v>
      </c>
      <c r="E9598" t="s">
        <v>13</v>
      </c>
      <c r="F9598" t="s">
        <v>13</v>
      </c>
      <c r="G9598" t="s">
        <v>10243</v>
      </c>
      <c r="H9598" s="2">
        <v>45021.55142265046</v>
      </c>
      <c r="I9598" t="s">
        <v>1479</v>
      </c>
      <c r="J9598" s="2">
        <v>45021.55142265046</v>
      </c>
      <c r="K9598" t="s">
        <v>1479</v>
      </c>
      <c r="L9598" t="str">
        <f>VLOOKUP(C9598,ACCOUNT_MAPPING!A:C,3,FALSE)</f>
        <v>Landscaping</v>
      </c>
    </row>
    <row r="9599" spans="1:12" hidden="1">
      <c r="A9599">
        <v>11345</v>
      </c>
      <c r="B9599" t="s">
        <v>4790</v>
      </c>
      <c r="C9599">
        <v>50905006</v>
      </c>
      <c r="D9599" t="s">
        <v>12</v>
      </c>
      <c r="E9599" t="s">
        <v>13</v>
      </c>
      <c r="F9599" t="s">
        <v>13</v>
      </c>
      <c r="G9599" t="s">
        <v>10243</v>
      </c>
      <c r="H9599" s="2">
        <v>45021.56537167824</v>
      </c>
      <c r="I9599" t="s">
        <v>1479</v>
      </c>
      <c r="J9599" s="2">
        <v>45021.56537167824</v>
      </c>
      <c r="K9599" t="s">
        <v>1479</v>
      </c>
      <c r="L9599" t="str">
        <f>VLOOKUP(C9599,ACCOUNT_MAPPING!A:C,3,FALSE)</f>
        <v>Landscaping</v>
      </c>
    </row>
    <row r="9600" spans="1:12" hidden="1">
      <c r="A9600">
        <v>11463</v>
      </c>
      <c r="B9600" t="s">
        <v>1254</v>
      </c>
      <c r="C9600">
        <v>50905006</v>
      </c>
      <c r="D9600" t="s">
        <v>17</v>
      </c>
      <c r="E9600" t="s">
        <v>13</v>
      </c>
      <c r="F9600" t="s">
        <v>13</v>
      </c>
      <c r="G9600" t="s">
        <v>9978</v>
      </c>
      <c r="H9600" s="2">
        <v>44923.619481018519</v>
      </c>
      <c r="I9600" t="s">
        <v>759</v>
      </c>
      <c r="J9600" s="2">
        <v>44923.619481018519</v>
      </c>
      <c r="K9600" t="s">
        <v>759</v>
      </c>
      <c r="L9600" t="str">
        <f>VLOOKUP(C9600,ACCOUNT_MAPPING!A:C,3,FALSE)</f>
        <v>Landscaping</v>
      </c>
    </row>
    <row r="9601" spans="1:12" hidden="1">
      <c r="A9601">
        <v>11472</v>
      </c>
      <c r="B9601" t="s">
        <v>1250</v>
      </c>
      <c r="C9601">
        <v>50905006</v>
      </c>
      <c r="D9601" t="s">
        <v>17</v>
      </c>
      <c r="E9601" t="s">
        <v>13</v>
      </c>
      <c r="F9601" t="s">
        <v>13</v>
      </c>
      <c r="G9601" t="s">
        <v>10291</v>
      </c>
      <c r="H9601" s="2">
        <v>44925.490492939818</v>
      </c>
      <c r="I9601" t="s">
        <v>900</v>
      </c>
      <c r="J9601" s="2">
        <v>44925.490492939818</v>
      </c>
      <c r="K9601" t="s">
        <v>900</v>
      </c>
      <c r="L9601" t="str">
        <f>VLOOKUP(C9601,ACCOUNT_MAPPING!A:C,3,FALSE)</f>
        <v>Landscaping</v>
      </c>
    </row>
    <row r="9602" spans="1:12" hidden="1">
      <c r="A9602">
        <v>11487</v>
      </c>
      <c r="B9602" t="s">
        <v>10292</v>
      </c>
      <c r="C9602">
        <v>50905006</v>
      </c>
      <c r="D9602" t="s">
        <v>12</v>
      </c>
      <c r="E9602" t="s">
        <v>13</v>
      </c>
      <c r="F9602" t="s">
        <v>13</v>
      </c>
      <c r="G9602" t="s">
        <v>10293</v>
      </c>
      <c r="H9602" s="2">
        <v>45015.831667708335</v>
      </c>
      <c r="I9602" t="s">
        <v>1490</v>
      </c>
      <c r="J9602" s="2">
        <v>45015.831667708335</v>
      </c>
      <c r="K9602" t="s">
        <v>1490</v>
      </c>
      <c r="L9602" t="str">
        <f>VLOOKUP(C9602,ACCOUNT_MAPPING!A:C,3,FALSE)</f>
        <v>Landscaping</v>
      </c>
    </row>
    <row r="9603" spans="1:12" hidden="1">
      <c r="A9603">
        <v>11511</v>
      </c>
      <c r="B9603" t="s">
        <v>1916</v>
      </c>
      <c r="C9603">
        <v>50905006</v>
      </c>
      <c r="D9603" t="s">
        <v>17</v>
      </c>
      <c r="E9603" t="s">
        <v>13</v>
      </c>
      <c r="F9603" t="s">
        <v>13</v>
      </c>
      <c r="G9603" t="s">
        <v>10294</v>
      </c>
      <c r="H9603" s="2">
        <v>44922.689746064818</v>
      </c>
      <c r="I9603" t="s">
        <v>1874</v>
      </c>
      <c r="J9603" s="2">
        <v>44922.689746064818</v>
      </c>
      <c r="K9603" t="s">
        <v>1874</v>
      </c>
      <c r="L9603" t="str">
        <f>VLOOKUP(C9603,ACCOUNT_MAPPING!A:C,3,FALSE)</f>
        <v>Landscaping</v>
      </c>
    </row>
    <row r="9604" spans="1:12" hidden="1">
      <c r="A9604">
        <v>11355</v>
      </c>
      <c r="B9604" t="s">
        <v>10295</v>
      </c>
      <c r="C9604">
        <v>50905006</v>
      </c>
      <c r="D9604" t="s">
        <v>12</v>
      </c>
      <c r="E9604" t="s">
        <v>13</v>
      </c>
      <c r="F9604" t="s">
        <v>13</v>
      </c>
      <c r="G9604" t="s">
        <v>10296</v>
      </c>
      <c r="H9604" s="2">
        <v>45013.653592627314</v>
      </c>
      <c r="I9604" t="s">
        <v>4745</v>
      </c>
      <c r="J9604" s="2">
        <v>45013.653592627314</v>
      </c>
      <c r="K9604" t="s">
        <v>4745</v>
      </c>
      <c r="L9604" t="str">
        <f>VLOOKUP(C9604,ACCOUNT_MAPPING!A:C,3,FALSE)</f>
        <v>Landscaping</v>
      </c>
    </row>
    <row r="9605" spans="1:12" hidden="1">
      <c r="A9605">
        <v>11512</v>
      </c>
      <c r="B9605" t="s">
        <v>1872</v>
      </c>
      <c r="C9605">
        <v>50905006</v>
      </c>
      <c r="D9605" t="s">
        <v>17</v>
      </c>
      <c r="E9605" t="s">
        <v>13</v>
      </c>
      <c r="F9605" t="s">
        <v>13</v>
      </c>
      <c r="G9605" t="s">
        <v>9494</v>
      </c>
      <c r="H9605" s="2">
        <v>44922.707165046297</v>
      </c>
      <c r="I9605" t="s">
        <v>1874</v>
      </c>
      <c r="J9605" s="2">
        <v>44922.707165046297</v>
      </c>
      <c r="K9605" t="s">
        <v>1874</v>
      </c>
      <c r="L9605" t="str">
        <f>VLOOKUP(C9605,ACCOUNT_MAPPING!A:C,3,FALSE)</f>
        <v>Landscaping</v>
      </c>
    </row>
    <row r="9606" spans="1:12" hidden="1">
      <c r="A9606">
        <v>11521</v>
      </c>
      <c r="B9606" t="s">
        <v>4042</v>
      </c>
      <c r="C9606">
        <v>50905006</v>
      </c>
      <c r="D9606" t="s">
        <v>17</v>
      </c>
      <c r="E9606" t="s">
        <v>13</v>
      </c>
      <c r="F9606" t="s">
        <v>13</v>
      </c>
      <c r="G9606" t="s">
        <v>10297</v>
      </c>
      <c r="H9606" s="2">
        <v>44929.739184108796</v>
      </c>
      <c r="I9606" t="s">
        <v>1490</v>
      </c>
      <c r="J9606" s="2">
        <v>44929.739184108796</v>
      </c>
      <c r="K9606" t="s">
        <v>1490</v>
      </c>
      <c r="L9606" t="str">
        <f>VLOOKUP(C9606,ACCOUNT_MAPPING!A:C,3,FALSE)</f>
        <v>Landscaping</v>
      </c>
    </row>
    <row r="9607" spans="1:12" hidden="1">
      <c r="A9607">
        <v>11374</v>
      </c>
      <c r="B9607" t="s">
        <v>177</v>
      </c>
      <c r="C9607">
        <v>50905006</v>
      </c>
      <c r="D9607" t="s">
        <v>12</v>
      </c>
      <c r="E9607" t="s">
        <v>13</v>
      </c>
      <c r="F9607" t="s">
        <v>13</v>
      </c>
      <c r="G9607" t="s">
        <v>10298</v>
      </c>
      <c r="H9607" s="2">
        <v>45021.580720914353</v>
      </c>
      <c r="I9607" t="s">
        <v>1479</v>
      </c>
      <c r="J9607" s="2">
        <v>45021.580720914353</v>
      </c>
      <c r="K9607" t="s">
        <v>1479</v>
      </c>
      <c r="L9607" t="str">
        <f>VLOOKUP(C9607,ACCOUNT_MAPPING!A:C,3,FALSE)</f>
        <v>Landscaping</v>
      </c>
    </row>
    <row r="9608" spans="1:12" hidden="1">
      <c r="A9608">
        <v>11537</v>
      </c>
      <c r="B9608" t="s">
        <v>1488</v>
      </c>
      <c r="C9608">
        <v>50905006</v>
      </c>
      <c r="D9608" t="s">
        <v>12</v>
      </c>
      <c r="E9608" t="s">
        <v>13</v>
      </c>
      <c r="F9608" t="s">
        <v>13</v>
      </c>
      <c r="G9608" t="s">
        <v>10299</v>
      </c>
      <c r="H9608" s="2">
        <v>45020.534264386573</v>
      </c>
      <c r="I9608" t="s">
        <v>1490</v>
      </c>
      <c r="J9608" s="2">
        <v>45020.534264386573</v>
      </c>
      <c r="K9608" t="s">
        <v>1490</v>
      </c>
      <c r="L9608" t="str">
        <f>VLOOKUP(C9608,ACCOUNT_MAPPING!A:C,3,FALSE)</f>
        <v>Landscaping</v>
      </c>
    </row>
    <row r="9609" spans="1:12" hidden="1">
      <c r="A9609">
        <v>11553</v>
      </c>
      <c r="B9609" t="s">
        <v>2774</v>
      </c>
      <c r="C9609">
        <v>50905006</v>
      </c>
      <c r="D9609" t="s">
        <v>12</v>
      </c>
      <c r="E9609" t="s">
        <v>13</v>
      </c>
      <c r="F9609" t="s">
        <v>13</v>
      </c>
      <c r="G9609" t="s">
        <v>10300</v>
      </c>
      <c r="H9609" s="2">
        <v>45012.568089780092</v>
      </c>
      <c r="I9609" t="s">
        <v>2734</v>
      </c>
      <c r="J9609" s="2">
        <v>45012.568089780092</v>
      </c>
      <c r="K9609" t="s">
        <v>2734</v>
      </c>
      <c r="L9609" t="str">
        <f>VLOOKUP(C9609,ACCOUNT_MAPPING!A:C,3,FALSE)</f>
        <v>Landscaping</v>
      </c>
    </row>
    <row r="9610" spans="1:12" hidden="1">
      <c r="A9610">
        <v>11554</v>
      </c>
      <c r="B9610" t="s">
        <v>10301</v>
      </c>
      <c r="C9610">
        <v>50905006</v>
      </c>
      <c r="D9610" t="s">
        <v>17</v>
      </c>
      <c r="E9610" t="s">
        <v>13</v>
      </c>
      <c r="F9610" t="s">
        <v>13</v>
      </c>
      <c r="G9610" t="s">
        <v>10302</v>
      </c>
      <c r="H9610" s="2">
        <v>44923.65863460648</v>
      </c>
      <c r="I9610" t="s">
        <v>1895</v>
      </c>
      <c r="J9610" s="2">
        <v>44923.65863460648</v>
      </c>
      <c r="K9610" t="s">
        <v>1895</v>
      </c>
      <c r="L9610" t="str">
        <f>VLOOKUP(C9610,ACCOUNT_MAPPING!A:C,3,FALSE)</f>
        <v>Landscaping</v>
      </c>
    </row>
    <row r="9611" spans="1:12" hidden="1">
      <c r="A9611">
        <v>11468</v>
      </c>
      <c r="B9611" t="s">
        <v>937</v>
      </c>
      <c r="C9611">
        <v>50905006</v>
      </c>
      <c r="D9611" t="s">
        <v>17</v>
      </c>
      <c r="E9611" t="s">
        <v>13</v>
      </c>
      <c r="F9611" t="s">
        <v>13</v>
      </c>
      <c r="G9611" t="s">
        <v>9978</v>
      </c>
      <c r="H9611" s="2">
        <v>44923.629510069448</v>
      </c>
      <c r="I9611" t="s">
        <v>759</v>
      </c>
      <c r="J9611" s="2">
        <v>44923.629510069448</v>
      </c>
      <c r="K9611" t="s">
        <v>759</v>
      </c>
      <c r="L9611" t="str">
        <f>VLOOKUP(C9611,ACCOUNT_MAPPING!A:C,3,FALSE)</f>
        <v>Landscaping</v>
      </c>
    </row>
    <row r="9612" spans="1:12" hidden="1">
      <c r="A9612">
        <v>11383</v>
      </c>
      <c r="B9612" t="s">
        <v>3991</v>
      </c>
      <c r="C9612">
        <v>50905006</v>
      </c>
      <c r="D9612" t="s">
        <v>17</v>
      </c>
      <c r="E9612" t="s">
        <v>13</v>
      </c>
      <c r="F9612" t="s">
        <v>13</v>
      </c>
      <c r="G9612" t="s">
        <v>10257</v>
      </c>
      <c r="H9612" s="2">
        <v>44926.067893946762</v>
      </c>
      <c r="I9612" t="s">
        <v>1883</v>
      </c>
      <c r="J9612" s="2">
        <v>44926.067893946762</v>
      </c>
      <c r="K9612" t="s">
        <v>1883</v>
      </c>
      <c r="L9612" t="str">
        <f>VLOOKUP(C9612,ACCOUNT_MAPPING!A:C,3,FALSE)</f>
        <v>Landscaping</v>
      </c>
    </row>
    <row r="9613" spans="1:12" hidden="1">
      <c r="A9613">
        <v>11384</v>
      </c>
      <c r="B9613" t="s">
        <v>6021</v>
      </c>
      <c r="C9613">
        <v>50905006</v>
      </c>
      <c r="D9613" t="s">
        <v>17</v>
      </c>
      <c r="E9613" t="s">
        <v>13</v>
      </c>
      <c r="F9613" t="s">
        <v>13</v>
      </c>
      <c r="G9613" t="s">
        <v>10257</v>
      </c>
      <c r="H9613" s="2">
        <v>44926.085534722224</v>
      </c>
      <c r="I9613" t="s">
        <v>1883</v>
      </c>
      <c r="J9613" s="2">
        <v>44926.085534722224</v>
      </c>
      <c r="K9613" t="s">
        <v>1883</v>
      </c>
      <c r="L9613" t="str">
        <f>VLOOKUP(C9613,ACCOUNT_MAPPING!A:C,3,FALSE)</f>
        <v>Landscaping</v>
      </c>
    </row>
    <row r="9614" spans="1:12" hidden="1">
      <c r="A9614">
        <v>11385</v>
      </c>
      <c r="B9614" t="s">
        <v>6043</v>
      </c>
      <c r="C9614">
        <v>50905006</v>
      </c>
      <c r="D9614" t="s">
        <v>17</v>
      </c>
      <c r="E9614" t="s">
        <v>13</v>
      </c>
      <c r="F9614" t="s">
        <v>13</v>
      </c>
      <c r="G9614" t="s">
        <v>10257</v>
      </c>
      <c r="H9614" s="2">
        <v>44926.088640972222</v>
      </c>
      <c r="I9614" t="s">
        <v>1883</v>
      </c>
      <c r="J9614" s="2">
        <v>44926.088640972222</v>
      </c>
      <c r="K9614" t="s">
        <v>1883</v>
      </c>
      <c r="L9614" t="str">
        <f>VLOOKUP(C9614,ACCOUNT_MAPPING!A:C,3,FALSE)</f>
        <v>Landscaping</v>
      </c>
    </row>
    <row r="9615" spans="1:12" hidden="1">
      <c r="A9615">
        <v>11224</v>
      </c>
      <c r="B9615" t="s">
        <v>3369</v>
      </c>
      <c r="C9615">
        <v>50905006</v>
      </c>
      <c r="D9615" t="s">
        <v>17</v>
      </c>
      <c r="E9615" t="s">
        <v>13</v>
      </c>
      <c r="F9615" t="s">
        <v>13</v>
      </c>
      <c r="G9615" t="s">
        <v>10303</v>
      </c>
      <c r="H9615" s="2">
        <v>44923.821075844906</v>
      </c>
      <c r="I9615" t="s">
        <v>1235</v>
      </c>
      <c r="J9615" s="2">
        <v>44923.821075844906</v>
      </c>
      <c r="K9615" t="s">
        <v>1235</v>
      </c>
      <c r="L9615" t="str">
        <f>VLOOKUP(C9615,ACCOUNT_MAPPING!A:C,3,FALSE)</f>
        <v>Landscaping</v>
      </c>
    </row>
    <row r="9616" spans="1:12" hidden="1">
      <c r="A9616">
        <v>11514</v>
      </c>
      <c r="B9616" t="s">
        <v>10304</v>
      </c>
      <c r="C9616">
        <v>50905006</v>
      </c>
      <c r="D9616" t="s">
        <v>17</v>
      </c>
      <c r="E9616" t="s">
        <v>13</v>
      </c>
      <c r="F9616" t="s">
        <v>13</v>
      </c>
      <c r="G9616" t="s">
        <v>10294</v>
      </c>
      <c r="H9616" s="2">
        <v>44922.711685451388</v>
      </c>
      <c r="I9616" t="s">
        <v>1874</v>
      </c>
      <c r="J9616" s="2">
        <v>44922.711685451388</v>
      </c>
      <c r="K9616" t="s">
        <v>1874</v>
      </c>
      <c r="L9616" t="str">
        <f>VLOOKUP(C9616,ACCOUNT_MAPPING!A:C,3,FALSE)</f>
        <v>Landscaping</v>
      </c>
    </row>
    <row r="9617" spans="1:12" hidden="1">
      <c r="A9617">
        <v>11227</v>
      </c>
      <c r="B9617" t="s">
        <v>152</v>
      </c>
      <c r="C9617">
        <v>50905006</v>
      </c>
      <c r="D9617" t="s">
        <v>12</v>
      </c>
      <c r="E9617" t="s">
        <v>13</v>
      </c>
      <c r="F9617" t="s">
        <v>13</v>
      </c>
      <c r="G9617" t="s">
        <v>10305</v>
      </c>
      <c r="H9617" s="2">
        <v>45022.97662346065</v>
      </c>
      <c r="I9617" t="s">
        <v>260</v>
      </c>
      <c r="J9617" s="2">
        <v>45022.97662346065</v>
      </c>
      <c r="K9617" t="s">
        <v>260</v>
      </c>
      <c r="L9617" t="str">
        <f>VLOOKUP(C9617,ACCOUNT_MAPPING!A:C,3,FALSE)</f>
        <v>Landscaping</v>
      </c>
    </row>
    <row r="9618" spans="1:12" hidden="1">
      <c r="A9618">
        <v>11541</v>
      </c>
      <c r="B9618" t="s">
        <v>10306</v>
      </c>
      <c r="C9618">
        <v>50905006</v>
      </c>
      <c r="D9618" t="s">
        <v>17</v>
      </c>
      <c r="E9618" t="s">
        <v>13</v>
      </c>
      <c r="F9618" t="s">
        <v>13</v>
      </c>
      <c r="G9618" t="s">
        <v>10307</v>
      </c>
      <c r="H9618" s="2">
        <v>44923.638969988424</v>
      </c>
      <c r="I9618" t="s">
        <v>1895</v>
      </c>
      <c r="J9618" s="2">
        <v>44923.638969988424</v>
      </c>
      <c r="K9618" t="s">
        <v>1895</v>
      </c>
      <c r="L9618" t="str">
        <f>VLOOKUP(C9618,ACCOUNT_MAPPING!A:C,3,FALSE)</f>
        <v>Landscaping</v>
      </c>
    </row>
    <row r="9619" spans="1:12" hidden="1">
      <c r="A9619">
        <v>11547</v>
      </c>
      <c r="B9619" t="s">
        <v>4864</v>
      </c>
      <c r="C9619">
        <v>50905006</v>
      </c>
      <c r="D9619" t="s">
        <v>12</v>
      </c>
      <c r="E9619" t="s">
        <v>13</v>
      </c>
      <c r="F9619" t="s">
        <v>13</v>
      </c>
      <c r="G9619" t="s">
        <v>10308</v>
      </c>
      <c r="H9619" s="2">
        <v>45012.556728587966</v>
      </c>
      <c r="I9619" t="s">
        <v>2734</v>
      </c>
      <c r="J9619" s="2">
        <v>45012.556728587966</v>
      </c>
      <c r="K9619" t="s">
        <v>2734</v>
      </c>
      <c r="L9619" t="str">
        <f>VLOOKUP(C9619,ACCOUNT_MAPPING!A:C,3,FALSE)</f>
        <v>Landscaping</v>
      </c>
    </row>
    <row r="9620" spans="1:12" hidden="1">
      <c r="A9620">
        <v>11550</v>
      </c>
      <c r="B9620" t="s">
        <v>4008</v>
      </c>
      <c r="C9620">
        <v>50905006</v>
      </c>
      <c r="D9620" t="s">
        <v>12</v>
      </c>
      <c r="E9620" t="s">
        <v>13</v>
      </c>
      <c r="F9620" t="s">
        <v>13</v>
      </c>
      <c r="G9620" t="s">
        <v>10309</v>
      </c>
      <c r="H9620" s="2">
        <v>45012.562432557868</v>
      </c>
      <c r="I9620" t="s">
        <v>2734</v>
      </c>
      <c r="J9620" s="2">
        <v>45012.562432557868</v>
      </c>
      <c r="K9620" t="s">
        <v>2734</v>
      </c>
      <c r="L9620" t="str">
        <f>VLOOKUP(C9620,ACCOUNT_MAPPING!A:C,3,FALSE)</f>
        <v>Landscaping</v>
      </c>
    </row>
    <row r="9621" spans="1:12" hidden="1">
      <c r="A9621">
        <v>11551</v>
      </c>
      <c r="B9621" t="s">
        <v>10310</v>
      </c>
      <c r="C9621">
        <v>50905006</v>
      </c>
      <c r="D9621" t="s">
        <v>12</v>
      </c>
      <c r="E9621" t="s">
        <v>13</v>
      </c>
      <c r="F9621" t="s">
        <v>13</v>
      </c>
      <c r="G9621" t="s">
        <v>10309</v>
      </c>
      <c r="H9621" s="2">
        <v>45012.564261574073</v>
      </c>
      <c r="I9621" t="s">
        <v>2734</v>
      </c>
      <c r="J9621" s="2">
        <v>45012.564261574073</v>
      </c>
      <c r="K9621" t="s">
        <v>2734</v>
      </c>
      <c r="L9621" t="str">
        <f>VLOOKUP(C9621,ACCOUNT_MAPPING!A:C,3,FALSE)</f>
        <v>Landscaping</v>
      </c>
    </row>
    <row r="9622" spans="1:12" hidden="1">
      <c r="A9622">
        <v>11575</v>
      </c>
      <c r="B9622" t="s">
        <v>3385</v>
      </c>
      <c r="C9622">
        <v>50905006</v>
      </c>
      <c r="D9622" t="s">
        <v>17</v>
      </c>
      <c r="E9622" t="s">
        <v>13</v>
      </c>
      <c r="F9622" t="s">
        <v>13</v>
      </c>
      <c r="G9622" t="s">
        <v>10311</v>
      </c>
      <c r="H9622" s="2">
        <v>44923.663561226851</v>
      </c>
      <c r="I9622" t="s">
        <v>1895</v>
      </c>
      <c r="J9622" s="2">
        <v>44923.663561226851</v>
      </c>
      <c r="K9622" t="s">
        <v>1895</v>
      </c>
      <c r="L9622" t="str">
        <f>VLOOKUP(C9622,ACCOUNT_MAPPING!A:C,3,FALSE)</f>
        <v>Landscaping</v>
      </c>
    </row>
    <row r="9623" spans="1:12" hidden="1">
      <c r="A9623">
        <v>11402</v>
      </c>
      <c r="B9623" t="s">
        <v>10312</v>
      </c>
      <c r="C9623">
        <v>50905006</v>
      </c>
      <c r="D9623" t="s">
        <v>12</v>
      </c>
      <c r="E9623" t="s">
        <v>13</v>
      </c>
      <c r="F9623" t="s">
        <v>13</v>
      </c>
      <c r="G9623" t="s">
        <v>10275</v>
      </c>
      <c r="H9623" s="2">
        <v>45021.611939780094</v>
      </c>
      <c r="I9623" t="s">
        <v>1883</v>
      </c>
      <c r="J9623" s="2">
        <v>45021.611939780094</v>
      </c>
      <c r="K9623" t="s">
        <v>1883</v>
      </c>
      <c r="L9623" t="str">
        <f>VLOOKUP(C9623,ACCOUNT_MAPPING!A:C,3,FALSE)</f>
        <v>Landscaping</v>
      </c>
    </row>
    <row r="9624" spans="1:12" hidden="1">
      <c r="A9624">
        <v>11425</v>
      </c>
      <c r="B9624" t="s">
        <v>10313</v>
      </c>
      <c r="C9624">
        <v>50905006</v>
      </c>
      <c r="D9624" t="s">
        <v>12</v>
      </c>
      <c r="E9624" t="s">
        <v>13</v>
      </c>
      <c r="F9624" t="s">
        <v>13</v>
      </c>
      <c r="G9624" t="s">
        <v>10314</v>
      </c>
      <c r="H9624" s="2">
        <v>45009.581272222225</v>
      </c>
      <c r="I9624" t="s">
        <v>909</v>
      </c>
      <c r="J9624" s="2">
        <v>45009.581272222225</v>
      </c>
      <c r="K9624" t="s">
        <v>909</v>
      </c>
      <c r="L9624" t="str">
        <f>VLOOKUP(C9624,ACCOUNT_MAPPING!A:C,3,FALSE)</f>
        <v>Landscaping</v>
      </c>
    </row>
    <row r="9625" spans="1:12" hidden="1">
      <c r="A9625">
        <v>11252</v>
      </c>
      <c r="B9625" t="s">
        <v>4737</v>
      </c>
      <c r="C9625">
        <v>50905006</v>
      </c>
      <c r="D9625" t="s">
        <v>17</v>
      </c>
      <c r="E9625" t="s">
        <v>13</v>
      </c>
      <c r="F9625" t="s">
        <v>13</v>
      </c>
      <c r="G9625" t="s">
        <v>10315</v>
      </c>
      <c r="H9625" s="2">
        <v>44915.701352627315</v>
      </c>
      <c r="I9625" t="s">
        <v>151</v>
      </c>
      <c r="J9625" s="2">
        <v>44915.701352627315</v>
      </c>
      <c r="K9625" t="s">
        <v>151</v>
      </c>
      <c r="L9625" t="str">
        <f>VLOOKUP(C9625,ACCOUNT_MAPPING!A:C,3,FALSE)</f>
        <v>Landscaping</v>
      </c>
    </row>
    <row r="9626" spans="1:12" hidden="1">
      <c r="A9626">
        <v>11426</v>
      </c>
      <c r="B9626" t="s">
        <v>10316</v>
      </c>
      <c r="C9626">
        <v>50905006</v>
      </c>
      <c r="D9626" t="s">
        <v>17</v>
      </c>
      <c r="E9626" t="s">
        <v>13</v>
      </c>
      <c r="F9626" t="s">
        <v>13</v>
      </c>
      <c r="G9626" t="s">
        <v>10317</v>
      </c>
      <c r="H9626" s="2">
        <v>44924.558766585651</v>
      </c>
      <c r="I9626" t="s">
        <v>909</v>
      </c>
      <c r="J9626" s="2">
        <v>44924.558766585651</v>
      </c>
      <c r="K9626" t="s">
        <v>909</v>
      </c>
      <c r="L9626" t="str">
        <f>VLOOKUP(C9626,ACCOUNT_MAPPING!A:C,3,FALSE)</f>
        <v>Landscaping</v>
      </c>
    </row>
    <row r="9627" spans="1:12" hidden="1">
      <c r="A9627">
        <v>11427</v>
      </c>
      <c r="B9627" t="s">
        <v>1865</v>
      </c>
      <c r="C9627">
        <v>50905006</v>
      </c>
      <c r="D9627" t="s">
        <v>17</v>
      </c>
      <c r="E9627" t="s">
        <v>13</v>
      </c>
      <c r="F9627" t="s">
        <v>13</v>
      </c>
      <c r="G9627" t="s">
        <v>10318</v>
      </c>
      <c r="H9627" s="2">
        <v>44924.557063194443</v>
      </c>
      <c r="I9627" t="s">
        <v>909</v>
      </c>
      <c r="J9627" s="2">
        <v>44924.557063194443</v>
      </c>
      <c r="K9627" t="s">
        <v>909</v>
      </c>
      <c r="L9627" t="str">
        <f>VLOOKUP(C9627,ACCOUNT_MAPPING!A:C,3,FALSE)</f>
        <v>Landscaping</v>
      </c>
    </row>
    <row r="9628" spans="1:12" hidden="1">
      <c r="A9628">
        <v>11429</v>
      </c>
      <c r="B9628" t="s">
        <v>4772</v>
      </c>
      <c r="C9628">
        <v>50905006</v>
      </c>
      <c r="D9628" t="s">
        <v>17</v>
      </c>
      <c r="E9628" t="s">
        <v>13</v>
      </c>
      <c r="F9628" t="s">
        <v>13</v>
      </c>
      <c r="G9628" t="s">
        <v>10319</v>
      </c>
      <c r="H9628" s="2">
        <v>44924.537930324077</v>
      </c>
      <c r="I9628" t="s">
        <v>909</v>
      </c>
      <c r="J9628" s="2">
        <v>44924.537930324077</v>
      </c>
      <c r="K9628" t="s">
        <v>909</v>
      </c>
      <c r="L9628" t="str">
        <f>VLOOKUP(C9628,ACCOUNT_MAPPING!A:C,3,FALSE)</f>
        <v>Landscaping</v>
      </c>
    </row>
    <row r="9629" spans="1:12" hidden="1">
      <c r="A9629">
        <v>11430</v>
      </c>
      <c r="B9629" t="s">
        <v>8009</v>
      </c>
      <c r="C9629">
        <v>50905006</v>
      </c>
      <c r="D9629" t="s">
        <v>63</v>
      </c>
      <c r="E9629" t="s">
        <v>13</v>
      </c>
      <c r="F9629" t="s">
        <v>13</v>
      </c>
      <c r="G9629" t="s">
        <v>10320</v>
      </c>
      <c r="H9629" s="2">
        <v>44869.53515625</v>
      </c>
      <c r="I9629" t="s">
        <v>909</v>
      </c>
      <c r="J9629" s="2">
        <v>44869.53515625</v>
      </c>
      <c r="K9629" t="s">
        <v>909</v>
      </c>
      <c r="L9629" t="str">
        <f>VLOOKUP(C9629,ACCOUNT_MAPPING!A:C,3,FALSE)</f>
        <v>Landscaping</v>
      </c>
    </row>
    <row r="9630" spans="1:12" hidden="1">
      <c r="A9630">
        <v>11436</v>
      </c>
      <c r="B9630" t="s">
        <v>919</v>
      </c>
      <c r="C9630">
        <v>50905006</v>
      </c>
      <c r="D9630" t="s">
        <v>12</v>
      </c>
      <c r="E9630" t="s">
        <v>13</v>
      </c>
      <c r="F9630" t="s">
        <v>13</v>
      </c>
      <c r="G9630" t="s">
        <v>10321</v>
      </c>
      <c r="H9630" s="2">
        <v>45009.621569641204</v>
      </c>
      <c r="I9630" t="s">
        <v>909</v>
      </c>
      <c r="J9630" s="2">
        <v>45009.621569641204</v>
      </c>
      <c r="K9630" t="s">
        <v>909</v>
      </c>
      <c r="L9630" t="str">
        <f>VLOOKUP(C9630,ACCOUNT_MAPPING!A:C,3,FALSE)</f>
        <v>Landscaping</v>
      </c>
    </row>
    <row r="9631" spans="1:12" hidden="1">
      <c r="A9631">
        <v>11589</v>
      </c>
      <c r="B9631" t="s">
        <v>2732</v>
      </c>
      <c r="C9631">
        <v>50905006</v>
      </c>
      <c r="D9631" t="s">
        <v>63</v>
      </c>
      <c r="E9631" t="s">
        <v>13</v>
      </c>
      <c r="F9631" t="s">
        <v>13</v>
      </c>
      <c r="G9631" t="s">
        <v>6731</v>
      </c>
      <c r="H9631" s="2">
        <v>44874.552200266204</v>
      </c>
      <c r="I9631" t="s">
        <v>1895</v>
      </c>
      <c r="J9631" s="2">
        <v>44874.552200266204</v>
      </c>
      <c r="K9631" t="s">
        <v>1895</v>
      </c>
      <c r="L9631" t="str">
        <f>VLOOKUP(C9631,ACCOUNT_MAPPING!A:C,3,FALSE)</f>
        <v>Landscaping</v>
      </c>
    </row>
    <row r="9632" spans="1:12" hidden="1">
      <c r="A9632">
        <v>11257</v>
      </c>
      <c r="B9632" t="s">
        <v>10322</v>
      </c>
      <c r="C9632">
        <v>50905006</v>
      </c>
      <c r="D9632" t="s">
        <v>17</v>
      </c>
      <c r="E9632" t="s">
        <v>13</v>
      </c>
      <c r="F9632" t="s">
        <v>13</v>
      </c>
      <c r="G9632" t="s">
        <v>10265</v>
      </c>
      <c r="H9632" s="2">
        <v>44923.529974039353</v>
      </c>
      <c r="I9632" t="s">
        <v>157</v>
      </c>
      <c r="J9632" s="2">
        <v>44923.529974039353</v>
      </c>
      <c r="K9632" t="s">
        <v>157</v>
      </c>
      <c r="L9632" t="str">
        <f>VLOOKUP(C9632,ACCOUNT_MAPPING!A:C,3,FALSE)</f>
        <v>Landscaping</v>
      </c>
    </row>
    <row r="9633" spans="1:12" hidden="1">
      <c r="A9633">
        <v>11640</v>
      </c>
      <c r="B9633" t="s">
        <v>2770</v>
      </c>
      <c r="C9633">
        <v>50905006</v>
      </c>
      <c r="D9633" t="s">
        <v>63</v>
      </c>
      <c r="E9633" t="s">
        <v>13</v>
      </c>
      <c r="F9633" t="s">
        <v>13</v>
      </c>
      <c r="G9633" t="s">
        <v>10323</v>
      </c>
      <c r="H9633" s="2">
        <v>44875.976856828704</v>
      </c>
      <c r="I9633" t="s">
        <v>663</v>
      </c>
      <c r="J9633" s="2">
        <v>44875.976856828704</v>
      </c>
      <c r="K9633" t="s">
        <v>663</v>
      </c>
      <c r="L9633" t="str">
        <f>VLOOKUP(C9633,ACCOUNT_MAPPING!A:C,3,FALSE)</f>
        <v>Landscaping</v>
      </c>
    </row>
    <row r="9634" spans="1:12" hidden="1">
      <c r="A9634">
        <v>11264</v>
      </c>
      <c r="B9634" t="s">
        <v>3371</v>
      </c>
      <c r="C9634">
        <v>50905006</v>
      </c>
      <c r="D9634" t="s">
        <v>17</v>
      </c>
      <c r="E9634" t="s">
        <v>13</v>
      </c>
      <c r="F9634" t="s">
        <v>13</v>
      </c>
      <c r="G9634" t="s">
        <v>10324</v>
      </c>
      <c r="H9634" s="2">
        <v>44923.712778472225</v>
      </c>
      <c r="I9634" t="s">
        <v>157</v>
      </c>
      <c r="J9634" s="2">
        <v>44923.712778472225</v>
      </c>
      <c r="K9634" t="s">
        <v>157</v>
      </c>
      <c r="L9634" t="str">
        <f>VLOOKUP(C9634,ACCOUNT_MAPPING!A:C,3,FALSE)</f>
        <v>Landscaping</v>
      </c>
    </row>
    <row r="9635" spans="1:12" hidden="1">
      <c r="A9635">
        <v>11271</v>
      </c>
      <c r="B9635" t="s">
        <v>10325</v>
      </c>
      <c r="C9635">
        <v>50905006</v>
      </c>
      <c r="D9635" t="s">
        <v>12</v>
      </c>
      <c r="E9635" t="s">
        <v>13</v>
      </c>
      <c r="F9635" t="s">
        <v>13</v>
      </c>
      <c r="G9635" t="s">
        <v>10326</v>
      </c>
      <c r="H9635" s="2">
        <v>45021.522058796298</v>
      </c>
      <c r="I9635" t="s">
        <v>165</v>
      </c>
      <c r="J9635" s="2">
        <v>45021.522058796298</v>
      </c>
      <c r="K9635" t="s">
        <v>165</v>
      </c>
      <c r="L9635" t="str">
        <f>VLOOKUP(C9635,ACCOUNT_MAPPING!A:C,3,FALSE)</f>
        <v>Landscaping</v>
      </c>
    </row>
    <row r="9636" spans="1:12" hidden="1">
      <c r="A9636">
        <v>11277</v>
      </c>
      <c r="B9636" t="s">
        <v>3962</v>
      </c>
      <c r="C9636">
        <v>50905006</v>
      </c>
      <c r="D9636" t="s">
        <v>12</v>
      </c>
      <c r="E9636" t="s">
        <v>13</v>
      </c>
      <c r="F9636" t="s">
        <v>13</v>
      </c>
      <c r="G9636" t="s">
        <v>10219</v>
      </c>
      <c r="H9636" s="2">
        <v>45020.950288425927</v>
      </c>
      <c r="I9636" t="s">
        <v>157</v>
      </c>
      <c r="J9636" s="2">
        <v>45020.950288425927</v>
      </c>
      <c r="K9636" t="s">
        <v>157</v>
      </c>
      <c r="L9636" t="str">
        <f>VLOOKUP(C9636,ACCOUNT_MAPPING!A:C,3,FALSE)</f>
        <v>Landscaping</v>
      </c>
    </row>
    <row r="9637" spans="1:12" hidden="1">
      <c r="A9637">
        <v>11301</v>
      </c>
      <c r="B9637" t="s">
        <v>3979</v>
      </c>
      <c r="C9637">
        <v>50905006</v>
      </c>
      <c r="D9637" t="s">
        <v>17</v>
      </c>
      <c r="E9637" t="s">
        <v>13</v>
      </c>
      <c r="F9637" t="s">
        <v>13</v>
      </c>
      <c r="G9637" t="s">
        <v>10327</v>
      </c>
      <c r="H9637" s="2">
        <v>44924.817259641204</v>
      </c>
      <c r="I9637" t="s">
        <v>462</v>
      </c>
      <c r="J9637" s="2">
        <v>44924.817259641204</v>
      </c>
      <c r="K9637" t="s">
        <v>462</v>
      </c>
      <c r="L9637" t="str">
        <f>VLOOKUP(C9637,ACCOUNT_MAPPING!A:C,3,FALSE)</f>
        <v>Landscaping</v>
      </c>
    </row>
    <row r="9638" spans="1:12" hidden="1">
      <c r="A9638">
        <v>11680</v>
      </c>
      <c r="B9638" t="s">
        <v>7362</v>
      </c>
      <c r="C9638">
        <v>50905006</v>
      </c>
      <c r="D9638" t="s">
        <v>17</v>
      </c>
      <c r="E9638" t="s">
        <v>13</v>
      </c>
      <c r="F9638" t="s">
        <v>13</v>
      </c>
      <c r="G9638" t="s">
        <v>10328</v>
      </c>
      <c r="H9638" s="2">
        <v>44918.82530138889</v>
      </c>
      <c r="I9638" t="s">
        <v>186</v>
      </c>
      <c r="J9638" s="2">
        <v>44918.82530138889</v>
      </c>
      <c r="K9638" t="s">
        <v>186</v>
      </c>
      <c r="L9638" t="str">
        <f>VLOOKUP(C9638,ACCOUNT_MAPPING!A:C,3,FALSE)</f>
        <v>Landscaping</v>
      </c>
    </row>
    <row r="9639" spans="1:12" hidden="1">
      <c r="A9639">
        <v>11685</v>
      </c>
      <c r="B9639" t="s">
        <v>3416</v>
      </c>
      <c r="C9639">
        <v>50905006</v>
      </c>
      <c r="D9639" t="s">
        <v>17</v>
      </c>
      <c r="E9639" t="s">
        <v>13</v>
      </c>
      <c r="F9639" t="s">
        <v>13</v>
      </c>
      <c r="G9639" t="s">
        <v>10329</v>
      </c>
      <c r="H9639" s="2">
        <v>44918.85044008102</v>
      </c>
      <c r="I9639" t="s">
        <v>186</v>
      </c>
      <c r="J9639" s="2">
        <v>44918.85044008102</v>
      </c>
      <c r="K9639" t="s">
        <v>186</v>
      </c>
      <c r="L9639" t="str">
        <f>VLOOKUP(C9639,ACCOUNT_MAPPING!A:C,3,FALSE)</f>
        <v>Landscaping</v>
      </c>
    </row>
    <row r="9640" spans="1:12" hidden="1">
      <c r="A9640">
        <v>11314</v>
      </c>
      <c r="B9640" t="s">
        <v>7991</v>
      </c>
      <c r="C9640">
        <v>50905006</v>
      </c>
      <c r="D9640" t="s">
        <v>12</v>
      </c>
      <c r="E9640" t="s">
        <v>13</v>
      </c>
      <c r="F9640" t="s">
        <v>13</v>
      </c>
      <c r="G9640" t="s">
        <v>10270</v>
      </c>
      <c r="H9640" s="2">
        <v>45020.994556793979</v>
      </c>
      <c r="I9640" t="s">
        <v>1479</v>
      </c>
      <c r="J9640" s="2">
        <v>45020.994556793979</v>
      </c>
      <c r="K9640" t="s">
        <v>1479</v>
      </c>
      <c r="L9640" t="str">
        <f>VLOOKUP(C9640,ACCOUNT_MAPPING!A:C,3,FALSE)</f>
        <v>Landscaping</v>
      </c>
    </row>
    <row r="9641" spans="1:12" hidden="1">
      <c r="A9641">
        <v>11334</v>
      </c>
      <c r="B9641" t="s">
        <v>3996</v>
      </c>
      <c r="C9641">
        <v>50905006</v>
      </c>
      <c r="D9641" t="s">
        <v>12</v>
      </c>
      <c r="E9641" t="s">
        <v>13</v>
      </c>
      <c r="F9641" t="s">
        <v>13</v>
      </c>
      <c r="G9641" t="s">
        <v>10243</v>
      </c>
      <c r="H9641" s="2">
        <v>45021.048305787037</v>
      </c>
      <c r="I9641" t="s">
        <v>1479</v>
      </c>
      <c r="J9641" s="2">
        <v>45021.048305787037</v>
      </c>
      <c r="K9641" t="s">
        <v>1479</v>
      </c>
      <c r="L9641" t="str">
        <f>VLOOKUP(C9641,ACCOUNT_MAPPING!A:C,3,FALSE)</f>
        <v>Landscaping</v>
      </c>
    </row>
    <row r="9642" spans="1:12" hidden="1">
      <c r="A9642">
        <v>11337</v>
      </c>
      <c r="B9642" t="s">
        <v>10330</v>
      </c>
      <c r="C9642">
        <v>50905006</v>
      </c>
      <c r="D9642" t="s">
        <v>12</v>
      </c>
      <c r="E9642" t="s">
        <v>13</v>
      </c>
      <c r="F9642" t="s">
        <v>13</v>
      </c>
      <c r="G9642" t="s">
        <v>10331</v>
      </c>
      <c r="H9642" s="2">
        <v>45021.074548414355</v>
      </c>
      <c r="I9642" t="s">
        <v>1479</v>
      </c>
      <c r="J9642" s="2">
        <v>45021.074548414355</v>
      </c>
      <c r="K9642" t="s">
        <v>1479</v>
      </c>
      <c r="L9642" t="str">
        <f>VLOOKUP(C9642,ACCOUNT_MAPPING!A:C,3,FALSE)</f>
        <v>Landscaping</v>
      </c>
    </row>
    <row r="9643" spans="1:12" hidden="1">
      <c r="A9643">
        <v>11338</v>
      </c>
      <c r="B9643" t="s">
        <v>10332</v>
      </c>
      <c r="C9643">
        <v>50905006</v>
      </c>
      <c r="D9643" t="s">
        <v>12</v>
      </c>
      <c r="E9643" t="s">
        <v>13</v>
      </c>
      <c r="F9643" t="s">
        <v>13</v>
      </c>
      <c r="G9643" t="s">
        <v>10243</v>
      </c>
      <c r="H9643" s="2">
        <v>45021.083309027781</v>
      </c>
      <c r="I9643" t="s">
        <v>1479</v>
      </c>
      <c r="J9643" s="2">
        <v>45021.083309027781</v>
      </c>
      <c r="K9643" t="s">
        <v>1479</v>
      </c>
      <c r="L9643" t="str">
        <f>VLOOKUP(C9643,ACCOUNT_MAPPING!A:C,3,FALSE)</f>
        <v>Landscaping</v>
      </c>
    </row>
    <row r="9644" spans="1:12" hidden="1">
      <c r="A9644">
        <v>11341</v>
      </c>
      <c r="B9644" t="s">
        <v>10333</v>
      </c>
      <c r="C9644">
        <v>50905006</v>
      </c>
      <c r="D9644" t="s">
        <v>12</v>
      </c>
      <c r="E9644" t="s">
        <v>13</v>
      </c>
      <c r="F9644" t="s">
        <v>13</v>
      </c>
      <c r="G9644" t="s">
        <v>10243</v>
      </c>
      <c r="H9644" s="2">
        <v>45021.555364699074</v>
      </c>
      <c r="I9644" t="s">
        <v>1479</v>
      </c>
      <c r="J9644" s="2">
        <v>45021.555364699074</v>
      </c>
      <c r="K9644" t="s">
        <v>1479</v>
      </c>
      <c r="L9644" t="str">
        <f>VLOOKUP(C9644,ACCOUNT_MAPPING!A:C,3,FALSE)</f>
        <v>Landscaping</v>
      </c>
    </row>
    <row r="9645" spans="1:12" hidden="1">
      <c r="A9645">
        <v>11694</v>
      </c>
      <c r="B9645" t="s">
        <v>189</v>
      </c>
      <c r="C9645">
        <v>50905006</v>
      </c>
      <c r="D9645" t="s">
        <v>12</v>
      </c>
      <c r="E9645" t="s">
        <v>13</v>
      </c>
      <c r="F9645" t="s">
        <v>13</v>
      </c>
      <c r="G9645" t="s">
        <v>10334</v>
      </c>
      <c r="H9645" s="2">
        <v>45021.8489772338</v>
      </c>
      <c r="I9645" t="s">
        <v>186</v>
      </c>
      <c r="J9645" s="2">
        <v>45021.8489772338</v>
      </c>
      <c r="K9645" t="s">
        <v>186</v>
      </c>
      <c r="L9645" t="str">
        <f>VLOOKUP(C9645,ACCOUNT_MAPPING!A:C,3,FALSE)</f>
        <v>Landscaping</v>
      </c>
    </row>
    <row r="9646" spans="1:12" hidden="1">
      <c r="A9646">
        <v>11348</v>
      </c>
      <c r="B9646" t="s">
        <v>2745</v>
      </c>
      <c r="C9646">
        <v>50905006</v>
      </c>
      <c r="D9646" t="s">
        <v>17</v>
      </c>
      <c r="E9646" t="s">
        <v>13</v>
      </c>
      <c r="F9646" t="s">
        <v>13</v>
      </c>
      <c r="G9646" t="s">
        <v>10335</v>
      </c>
      <c r="H9646" s="2">
        <v>44916.794718252313</v>
      </c>
      <c r="I9646" t="s">
        <v>2747</v>
      </c>
      <c r="J9646" s="2">
        <v>44916.794718252313</v>
      </c>
      <c r="K9646" t="s">
        <v>2747</v>
      </c>
      <c r="L9646" t="str">
        <f>VLOOKUP(C9646,ACCOUNT_MAPPING!A:C,3,FALSE)</f>
        <v>Landscaping</v>
      </c>
    </row>
    <row r="9647" spans="1:12" hidden="1">
      <c r="A9647">
        <v>11711</v>
      </c>
      <c r="B9647" t="s">
        <v>2792</v>
      </c>
      <c r="C9647">
        <v>50905006</v>
      </c>
      <c r="D9647" t="s">
        <v>17</v>
      </c>
      <c r="E9647" t="s">
        <v>13</v>
      </c>
      <c r="F9647" t="s">
        <v>13</v>
      </c>
      <c r="G9647" t="s">
        <v>10336</v>
      </c>
      <c r="H9647" s="2">
        <v>44929.734058912036</v>
      </c>
      <c r="I9647" t="s">
        <v>548</v>
      </c>
      <c r="J9647" s="2">
        <v>44929.734058912036</v>
      </c>
      <c r="K9647" t="s">
        <v>548</v>
      </c>
      <c r="L9647" t="str">
        <f>VLOOKUP(C9647,ACCOUNT_MAPPING!A:C,3,FALSE)</f>
        <v>Landscaping</v>
      </c>
    </row>
    <row r="9648" spans="1:12" hidden="1">
      <c r="A9648">
        <v>11376</v>
      </c>
      <c r="B9648" t="s">
        <v>7309</v>
      </c>
      <c r="C9648">
        <v>50905006</v>
      </c>
      <c r="D9648" t="s">
        <v>17</v>
      </c>
      <c r="E9648" t="s">
        <v>13</v>
      </c>
      <c r="F9648" t="s">
        <v>13</v>
      </c>
      <c r="G9648" t="s">
        <v>10252</v>
      </c>
      <c r="H9648" s="2">
        <v>44915.852173495368</v>
      </c>
      <c r="I9648" t="s">
        <v>179</v>
      </c>
      <c r="J9648" s="2">
        <v>44915.852173495368</v>
      </c>
      <c r="K9648" t="s">
        <v>179</v>
      </c>
      <c r="L9648" t="str">
        <f>VLOOKUP(C9648,ACCOUNT_MAPPING!A:C,3,FALSE)</f>
        <v>Landscaping</v>
      </c>
    </row>
    <row r="9649" spans="1:12" hidden="1">
      <c r="A9649">
        <v>11390</v>
      </c>
      <c r="B9649" t="s">
        <v>1861</v>
      </c>
      <c r="C9649">
        <v>50905006</v>
      </c>
      <c r="D9649" t="s">
        <v>17</v>
      </c>
      <c r="E9649" t="s">
        <v>13</v>
      </c>
      <c r="F9649" t="s">
        <v>13</v>
      </c>
      <c r="G9649" t="s">
        <v>10337</v>
      </c>
      <c r="H9649" s="2">
        <v>44923.884490312499</v>
      </c>
      <c r="I9649" t="s">
        <v>434</v>
      </c>
      <c r="J9649" s="2">
        <v>44923.884490312499</v>
      </c>
      <c r="K9649" t="s">
        <v>434</v>
      </c>
      <c r="L9649" t="str">
        <f>VLOOKUP(C9649,ACCOUNT_MAPPING!A:C,3,FALSE)</f>
        <v>Landscaping</v>
      </c>
    </row>
    <row r="9650" spans="1:12" hidden="1">
      <c r="A9650">
        <v>11418</v>
      </c>
      <c r="B9650" t="s">
        <v>4818</v>
      </c>
      <c r="C9650">
        <v>50905006</v>
      </c>
      <c r="D9650" t="s">
        <v>63</v>
      </c>
      <c r="E9650" t="s">
        <v>13</v>
      </c>
      <c r="F9650" t="s">
        <v>13</v>
      </c>
      <c r="G9650" t="s">
        <v>10338</v>
      </c>
      <c r="H9650" s="2">
        <v>44873.583740358794</v>
      </c>
      <c r="I9650" t="s">
        <v>909</v>
      </c>
      <c r="J9650" s="2">
        <v>44873.583740358794</v>
      </c>
      <c r="K9650" t="s">
        <v>909</v>
      </c>
      <c r="L9650" t="str">
        <f>VLOOKUP(C9650,ACCOUNT_MAPPING!A:C,3,FALSE)</f>
        <v>Landscaping</v>
      </c>
    </row>
    <row r="9651" spans="1:12" hidden="1">
      <c r="A9651">
        <v>11420</v>
      </c>
      <c r="B9651" t="s">
        <v>4847</v>
      </c>
      <c r="C9651">
        <v>50905006</v>
      </c>
      <c r="D9651" t="s">
        <v>17</v>
      </c>
      <c r="E9651" t="s">
        <v>13</v>
      </c>
      <c r="F9651" t="s">
        <v>13</v>
      </c>
      <c r="G9651" t="s">
        <v>10339</v>
      </c>
      <c r="H9651" s="2">
        <v>44924.624125462964</v>
      </c>
      <c r="I9651" t="s">
        <v>909</v>
      </c>
      <c r="J9651" s="2">
        <v>44924.624125462964</v>
      </c>
      <c r="K9651" t="s">
        <v>909</v>
      </c>
      <c r="L9651" t="str">
        <f>VLOOKUP(C9651,ACCOUNT_MAPPING!A:C,3,FALSE)</f>
        <v>Landscaping</v>
      </c>
    </row>
    <row r="9652" spans="1:12" hidden="1">
      <c r="A9652">
        <v>11714</v>
      </c>
      <c r="B9652" t="s">
        <v>10340</v>
      </c>
      <c r="C9652">
        <v>50905006</v>
      </c>
      <c r="D9652" t="s">
        <v>12</v>
      </c>
      <c r="E9652" t="s">
        <v>13</v>
      </c>
      <c r="F9652" t="s">
        <v>13</v>
      </c>
      <c r="G9652" t="s">
        <v>10341</v>
      </c>
      <c r="H9652" s="2">
        <v>45016.709637037035</v>
      </c>
      <c r="I9652" t="s">
        <v>544</v>
      </c>
      <c r="J9652" s="2">
        <v>45016.709637037035</v>
      </c>
      <c r="K9652" t="s">
        <v>544</v>
      </c>
      <c r="L9652" t="str">
        <f>VLOOKUP(C9652,ACCOUNT_MAPPING!A:C,3,FALSE)</f>
        <v>Landscaping</v>
      </c>
    </row>
    <row r="9653" spans="1:12" hidden="1">
      <c r="A9653">
        <v>11718</v>
      </c>
      <c r="B9653" t="s">
        <v>10342</v>
      </c>
      <c r="C9653">
        <v>50905006</v>
      </c>
      <c r="D9653" t="s">
        <v>12</v>
      </c>
      <c r="E9653" t="s">
        <v>13</v>
      </c>
      <c r="F9653" t="s">
        <v>13</v>
      </c>
      <c r="G9653" t="s">
        <v>10341</v>
      </c>
      <c r="H9653" s="2">
        <v>45016.713898807873</v>
      </c>
      <c r="I9653" t="s">
        <v>544</v>
      </c>
      <c r="J9653" s="2">
        <v>45016.713898807873</v>
      </c>
      <c r="K9653" t="s">
        <v>544</v>
      </c>
      <c r="L9653" t="str">
        <f>VLOOKUP(C9653,ACCOUNT_MAPPING!A:C,3,FALSE)</f>
        <v>Landscaping</v>
      </c>
    </row>
    <row r="9654" spans="1:12" hidden="1">
      <c r="A9654">
        <v>11428</v>
      </c>
      <c r="B9654" t="s">
        <v>10343</v>
      </c>
      <c r="C9654">
        <v>50905006</v>
      </c>
      <c r="D9654" t="s">
        <v>12</v>
      </c>
      <c r="E9654" t="s">
        <v>13</v>
      </c>
      <c r="F9654" t="s">
        <v>13</v>
      </c>
      <c r="G9654" t="s">
        <v>10344</v>
      </c>
      <c r="H9654" s="2">
        <v>45009.586086145835</v>
      </c>
      <c r="I9654" t="s">
        <v>909</v>
      </c>
      <c r="J9654" s="2">
        <v>45009.586086145835</v>
      </c>
      <c r="K9654" t="s">
        <v>909</v>
      </c>
      <c r="L9654" t="str">
        <f>VLOOKUP(C9654,ACCOUNT_MAPPING!A:C,3,FALSE)</f>
        <v>Landscaping</v>
      </c>
    </row>
    <row r="9655" spans="1:12" hidden="1">
      <c r="A9655">
        <v>11432</v>
      </c>
      <c r="B9655" t="s">
        <v>10345</v>
      </c>
      <c r="C9655">
        <v>50905006</v>
      </c>
      <c r="D9655" t="s">
        <v>12</v>
      </c>
      <c r="E9655" t="s">
        <v>13</v>
      </c>
      <c r="F9655" t="s">
        <v>13</v>
      </c>
      <c r="G9655" t="s">
        <v>10346</v>
      </c>
      <c r="H9655" s="2">
        <v>45009.592378240741</v>
      </c>
      <c r="I9655" t="s">
        <v>909</v>
      </c>
      <c r="J9655" s="2">
        <v>45009.592378240741</v>
      </c>
      <c r="K9655" t="s">
        <v>909</v>
      </c>
      <c r="L9655" t="str">
        <f>VLOOKUP(C9655,ACCOUNT_MAPPING!A:C,3,FALSE)</f>
        <v>Landscaping</v>
      </c>
    </row>
    <row r="9656" spans="1:12" hidden="1">
      <c r="A9656">
        <v>11433</v>
      </c>
      <c r="B9656" t="s">
        <v>2711</v>
      </c>
      <c r="C9656">
        <v>50905006</v>
      </c>
      <c r="D9656" t="s">
        <v>12</v>
      </c>
      <c r="E9656" t="s">
        <v>13</v>
      </c>
      <c r="F9656" t="s">
        <v>13</v>
      </c>
      <c r="G9656" t="s">
        <v>10346</v>
      </c>
      <c r="H9656" s="2">
        <v>45009.59605763889</v>
      </c>
      <c r="I9656" t="s">
        <v>909</v>
      </c>
      <c r="J9656" s="2">
        <v>45009.59605763889</v>
      </c>
      <c r="K9656" t="s">
        <v>909</v>
      </c>
      <c r="L9656" t="str">
        <f>VLOOKUP(C9656,ACCOUNT_MAPPING!A:C,3,FALSE)</f>
        <v>Landscaping</v>
      </c>
    </row>
    <row r="9657" spans="1:12" hidden="1">
      <c r="A9657">
        <v>11435</v>
      </c>
      <c r="B9657" t="s">
        <v>907</v>
      </c>
      <c r="C9657">
        <v>50905006</v>
      </c>
      <c r="D9657" t="s">
        <v>12</v>
      </c>
      <c r="E9657" t="s">
        <v>13</v>
      </c>
      <c r="F9657" t="s">
        <v>13</v>
      </c>
      <c r="G9657" t="s">
        <v>10347</v>
      </c>
      <c r="H9657" s="2">
        <v>45009.617925462961</v>
      </c>
      <c r="I9657" t="s">
        <v>909</v>
      </c>
      <c r="J9657" s="2">
        <v>45009.617925462961</v>
      </c>
      <c r="K9657" t="s">
        <v>909</v>
      </c>
      <c r="L9657" t="str">
        <f>VLOOKUP(C9657,ACCOUNT_MAPPING!A:C,3,FALSE)</f>
        <v>Landscaping</v>
      </c>
    </row>
    <row r="9658" spans="1:12" hidden="1">
      <c r="A9658">
        <v>11624</v>
      </c>
      <c r="B9658" t="s">
        <v>8027</v>
      </c>
      <c r="C9658">
        <v>50905006</v>
      </c>
      <c r="D9658" t="s">
        <v>63</v>
      </c>
      <c r="E9658" t="s">
        <v>13</v>
      </c>
      <c r="F9658" t="s">
        <v>13</v>
      </c>
      <c r="G9658" t="s">
        <v>10348</v>
      </c>
      <c r="H9658" s="2">
        <v>44874.829827696762</v>
      </c>
      <c r="I9658" t="s">
        <v>661</v>
      </c>
      <c r="J9658" s="2">
        <v>44874.829827696762</v>
      </c>
      <c r="K9658" t="s">
        <v>661</v>
      </c>
      <c r="L9658" t="str">
        <f>VLOOKUP(C9658,ACCOUNT_MAPPING!A:C,3,FALSE)</f>
        <v>Landscaping</v>
      </c>
    </row>
    <row r="9659" spans="1:12" hidden="1">
      <c r="A9659">
        <v>11628</v>
      </c>
      <c r="B9659" t="s">
        <v>963</v>
      </c>
      <c r="C9659">
        <v>50905006</v>
      </c>
      <c r="D9659" t="s">
        <v>63</v>
      </c>
      <c r="E9659" t="s">
        <v>13</v>
      </c>
      <c r="F9659" t="s">
        <v>13</v>
      </c>
      <c r="G9659" t="s">
        <v>10349</v>
      </c>
      <c r="H9659" s="2">
        <v>44873.70987337963</v>
      </c>
      <c r="I9659" t="s">
        <v>663</v>
      </c>
      <c r="J9659" s="2">
        <v>44873.70987337963</v>
      </c>
      <c r="K9659" t="s">
        <v>663</v>
      </c>
      <c r="L9659" t="str">
        <f>VLOOKUP(C9659,ACCOUNT_MAPPING!A:C,3,FALSE)</f>
        <v>Landscaping</v>
      </c>
    </row>
    <row r="9660" spans="1:12" hidden="1">
      <c r="A9660">
        <v>11721</v>
      </c>
      <c r="B9660" t="s">
        <v>10350</v>
      </c>
      <c r="C9660">
        <v>50905006</v>
      </c>
      <c r="D9660" t="s">
        <v>12</v>
      </c>
      <c r="E9660" t="s">
        <v>13</v>
      </c>
      <c r="F9660" t="s">
        <v>13</v>
      </c>
      <c r="G9660" t="s">
        <v>10351</v>
      </c>
      <c r="H9660" s="2">
        <v>45016.729107754632</v>
      </c>
      <c r="I9660" t="s">
        <v>544</v>
      </c>
      <c r="J9660" s="2">
        <v>45016.729107754632</v>
      </c>
      <c r="K9660" t="s">
        <v>544</v>
      </c>
      <c r="L9660" t="str">
        <f>VLOOKUP(C9660,ACCOUNT_MAPPING!A:C,3,FALSE)</f>
        <v>Landscaping</v>
      </c>
    </row>
    <row r="9661" spans="1:12" hidden="1">
      <c r="A9661">
        <v>11723</v>
      </c>
      <c r="B9661" t="s">
        <v>4058</v>
      </c>
      <c r="C9661">
        <v>50905006</v>
      </c>
      <c r="D9661" t="s">
        <v>12</v>
      </c>
      <c r="E9661" t="s">
        <v>13</v>
      </c>
      <c r="F9661" t="s">
        <v>13</v>
      </c>
      <c r="G9661" t="s">
        <v>10351</v>
      </c>
      <c r="H9661" s="2">
        <v>45016.731002812499</v>
      </c>
      <c r="I9661" t="s">
        <v>544</v>
      </c>
      <c r="J9661" s="2">
        <v>45016.731002812499</v>
      </c>
      <c r="K9661" t="s">
        <v>544</v>
      </c>
      <c r="L9661" t="str">
        <f>VLOOKUP(C9661,ACCOUNT_MAPPING!A:C,3,FALSE)</f>
        <v>Landscaping</v>
      </c>
    </row>
    <row r="9662" spans="1:12" hidden="1">
      <c r="A9662">
        <v>11729</v>
      </c>
      <c r="B9662" t="s">
        <v>921</v>
      </c>
      <c r="C9662">
        <v>50905006</v>
      </c>
      <c r="D9662" t="s">
        <v>12</v>
      </c>
      <c r="E9662" t="s">
        <v>13</v>
      </c>
      <c r="F9662" t="s">
        <v>13</v>
      </c>
      <c r="G9662" t="s">
        <v>10352</v>
      </c>
      <c r="H9662" s="2">
        <v>45020.997480092592</v>
      </c>
      <c r="I9662" t="s">
        <v>195</v>
      </c>
      <c r="J9662" s="2">
        <v>45020.997480092592</v>
      </c>
      <c r="K9662" t="s">
        <v>195</v>
      </c>
      <c r="L9662" t="str">
        <f>VLOOKUP(C9662,ACCOUNT_MAPPING!A:C,3,FALSE)</f>
        <v>Landscaping</v>
      </c>
    </row>
    <row r="9663" spans="1:12" hidden="1">
      <c r="A9663">
        <v>11730</v>
      </c>
      <c r="B9663" t="s">
        <v>923</v>
      </c>
      <c r="C9663">
        <v>50905006</v>
      </c>
      <c r="D9663" t="s">
        <v>17</v>
      </c>
      <c r="E9663" t="s">
        <v>13</v>
      </c>
      <c r="F9663" t="s">
        <v>13</v>
      </c>
      <c r="G9663" t="s">
        <v>10336</v>
      </c>
      <c r="H9663" s="2">
        <v>44929.739536608795</v>
      </c>
      <c r="I9663" t="s">
        <v>548</v>
      </c>
      <c r="J9663" s="2">
        <v>44929.739536608795</v>
      </c>
      <c r="K9663" t="s">
        <v>548</v>
      </c>
      <c r="L9663" t="str">
        <f>VLOOKUP(C9663,ACCOUNT_MAPPING!A:C,3,FALSE)</f>
        <v>Landscaping</v>
      </c>
    </row>
    <row r="9664" spans="1:12" hidden="1">
      <c r="A9664">
        <v>11735</v>
      </c>
      <c r="B9664" t="s">
        <v>925</v>
      </c>
      <c r="C9664">
        <v>50905006</v>
      </c>
      <c r="D9664" t="s">
        <v>17</v>
      </c>
      <c r="E9664" t="s">
        <v>13</v>
      </c>
      <c r="F9664" t="s">
        <v>13</v>
      </c>
      <c r="G9664" t="s">
        <v>10353</v>
      </c>
      <c r="H9664" s="2">
        <v>44923.635688773145</v>
      </c>
      <c r="I9664" t="s">
        <v>265</v>
      </c>
      <c r="J9664" s="2">
        <v>44923.635688773145</v>
      </c>
      <c r="K9664" t="s">
        <v>265</v>
      </c>
      <c r="L9664" t="str">
        <f>VLOOKUP(C9664,ACCOUNT_MAPPING!A:C,3,FALSE)</f>
        <v>Landscaping</v>
      </c>
    </row>
    <row r="9665" spans="1:12" hidden="1">
      <c r="A9665">
        <v>11441</v>
      </c>
      <c r="B9665" t="s">
        <v>898</v>
      </c>
      <c r="C9665">
        <v>50905006</v>
      </c>
      <c r="D9665" t="s">
        <v>17</v>
      </c>
      <c r="E9665" t="s">
        <v>13</v>
      </c>
      <c r="F9665" t="s">
        <v>13</v>
      </c>
      <c r="G9665" t="s">
        <v>10291</v>
      </c>
      <c r="H9665" s="2">
        <v>44925.569960613429</v>
      </c>
      <c r="I9665" t="s">
        <v>900</v>
      </c>
      <c r="J9665" s="2">
        <v>44925.569960613429</v>
      </c>
      <c r="K9665" t="s">
        <v>900</v>
      </c>
      <c r="L9665" t="str">
        <f>VLOOKUP(C9665,ACCOUNT_MAPPING!A:C,3,FALSE)</f>
        <v>Landscaping</v>
      </c>
    </row>
    <row r="9666" spans="1:12" hidden="1">
      <c r="A9666">
        <v>11447</v>
      </c>
      <c r="B9666" t="s">
        <v>1240</v>
      </c>
      <c r="C9666">
        <v>50905006</v>
      </c>
      <c r="D9666" t="s">
        <v>17</v>
      </c>
      <c r="E9666" t="s">
        <v>13</v>
      </c>
      <c r="F9666" t="s">
        <v>13</v>
      </c>
      <c r="G9666" t="s">
        <v>10354</v>
      </c>
      <c r="H9666" s="2">
        <v>44929.346519016202</v>
      </c>
      <c r="I9666" t="s">
        <v>900</v>
      </c>
      <c r="J9666" s="2">
        <v>44929.346519016202</v>
      </c>
      <c r="K9666" t="s">
        <v>900</v>
      </c>
      <c r="L9666" t="str">
        <f>VLOOKUP(C9666,ACCOUNT_MAPPING!A:C,3,FALSE)</f>
        <v>Landscaping</v>
      </c>
    </row>
    <row r="9667" spans="1:12" hidden="1">
      <c r="A9667">
        <v>11471</v>
      </c>
      <c r="B9667" t="s">
        <v>938</v>
      </c>
      <c r="C9667">
        <v>50905006</v>
      </c>
      <c r="D9667" t="s">
        <v>17</v>
      </c>
      <c r="E9667" t="s">
        <v>13</v>
      </c>
      <c r="F9667" t="s">
        <v>13</v>
      </c>
      <c r="G9667" t="s">
        <v>9978</v>
      </c>
      <c r="H9667" s="2">
        <v>44923.633240127318</v>
      </c>
      <c r="I9667" t="s">
        <v>759</v>
      </c>
      <c r="J9667" s="2">
        <v>44923.633240127318</v>
      </c>
      <c r="K9667" t="s">
        <v>759</v>
      </c>
      <c r="L9667" t="str">
        <f>VLOOKUP(C9667,ACCOUNT_MAPPING!A:C,3,FALSE)</f>
        <v>Landscaping</v>
      </c>
    </row>
    <row r="9668" spans="1:12" hidden="1">
      <c r="A9668">
        <v>11510</v>
      </c>
      <c r="B9668" t="s">
        <v>1885</v>
      </c>
      <c r="C9668">
        <v>50905006</v>
      </c>
      <c r="D9668" t="s">
        <v>17</v>
      </c>
      <c r="E9668" t="s">
        <v>13</v>
      </c>
      <c r="F9668" t="s">
        <v>13</v>
      </c>
      <c r="G9668" t="s">
        <v>10355</v>
      </c>
      <c r="H9668" s="2">
        <v>44929.565837418981</v>
      </c>
      <c r="I9668" t="s">
        <v>1490</v>
      </c>
      <c r="J9668" s="2">
        <v>44929.565837418981</v>
      </c>
      <c r="K9668" t="s">
        <v>1490</v>
      </c>
      <c r="L9668" t="str">
        <f>VLOOKUP(C9668,ACCOUNT_MAPPING!A:C,3,FALSE)</f>
        <v>Landscaping</v>
      </c>
    </row>
    <row r="9669" spans="1:12" hidden="1">
      <c r="A9669">
        <v>11516</v>
      </c>
      <c r="B9669" t="s">
        <v>4040</v>
      </c>
      <c r="C9669">
        <v>50905006</v>
      </c>
      <c r="D9669" t="s">
        <v>12</v>
      </c>
      <c r="E9669" t="s">
        <v>13</v>
      </c>
      <c r="F9669" t="s">
        <v>13</v>
      </c>
      <c r="G9669" t="s">
        <v>10356</v>
      </c>
      <c r="H9669" s="2">
        <v>45014.754570104167</v>
      </c>
      <c r="I9669" t="s">
        <v>1874</v>
      </c>
      <c r="J9669" s="2">
        <v>45014.754570104167</v>
      </c>
      <c r="K9669" t="s">
        <v>1874</v>
      </c>
      <c r="L9669" t="str">
        <f>VLOOKUP(C9669,ACCOUNT_MAPPING!A:C,3,FALSE)</f>
        <v>Landscaping</v>
      </c>
    </row>
    <row r="9670" spans="1:12" hidden="1">
      <c r="A9670">
        <v>11536</v>
      </c>
      <c r="B9670" t="s">
        <v>1887</v>
      </c>
      <c r="C9670">
        <v>50905006</v>
      </c>
      <c r="D9670" t="s">
        <v>12</v>
      </c>
      <c r="E9670" t="s">
        <v>13</v>
      </c>
      <c r="F9670" t="s">
        <v>13</v>
      </c>
      <c r="G9670" t="s">
        <v>10357</v>
      </c>
      <c r="H9670" s="2">
        <v>45019.846289849535</v>
      </c>
      <c r="I9670" t="s">
        <v>1490</v>
      </c>
      <c r="J9670" s="2">
        <v>45019.846289849535</v>
      </c>
      <c r="K9670" t="s">
        <v>1490</v>
      </c>
      <c r="L9670" t="str">
        <f>VLOOKUP(C9670,ACCOUNT_MAPPING!A:C,3,FALSE)</f>
        <v>Landscaping</v>
      </c>
    </row>
    <row r="9671" spans="1:12" hidden="1">
      <c r="A9671">
        <v>11542</v>
      </c>
      <c r="B9671" t="s">
        <v>4806</v>
      </c>
      <c r="C9671">
        <v>50905006</v>
      </c>
      <c r="D9671" t="s">
        <v>12</v>
      </c>
      <c r="E9671" t="s">
        <v>13</v>
      </c>
      <c r="F9671" t="s">
        <v>13</v>
      </c>
      <c r="G9671" t="s">
        <v>10358</v>
      </c>
      <c r="H9671" s="2">
        <v>45012.54906041667</v>
      </c>
      <c r="I9671" t="s">
        <v>2734</v>
      </c>
      <c r="J9671" s="2">
        <v>45012.54906041667</v>
      </c>
      <c r="K9671" t="s">
        <v>2734</v>
      </c>
      <c r="L9671" t="str">
        <f>VLOOKUP(C9671,ACCOUNT_MAPPING!A:C,3,FALSE)</f>
        <v>Landscaping</v>
      </c>
    </row>
    <row r="9672" spans="1:12" hidden="1">
      <c r="A9672">
        <v>11552</v>
      </c>
      <c r="B9672" t="s">
        <v>4010</v>
      </c>
      <c r="C9672">
        <v>50905006</v>
      </c>
      <c r="D9672" t="s">
        <v>12</v>
      </c>
      <c r="E9672" t="s">
        <v>13</v>
      </c>
      <c r="F9672" t="s">
        <v>13</v>
      </c>
      <c r="G9672" t="s">
        <v>10300</v>
      </c>
      <c r="H9672" s="2">
        <v>45012.56851203704</v>
      </c>
      <c r="I9672" t="s">
        <v>2734</v>
      </c>
      <c r="J9672" s="2">
        <v>45012.56851203704</v>
      </c>
      <c r="K9672" t="s">
        <v>2734</v>
      </c>
      <c r="L9672" t="str">
        <f>VLOOKUP(C9672,ACCOUNT_MAPPING!A:C,3,FALSE)</f>
        <v>Landscaping</v>
      </c>
    </row>
    <row r="9673" spans="1:12" hidden="1">
      <c r="A9673">
        <v>11584</v>
      </c>
      <c r="B9673" t="s">
        <v>2761</v>
      </c>
      <c r="C9673">
        <v>50905006</v>
      </c>
      <c r="D9673" t="s">
        <v>12</v>
      </c>
      <c r="E9673" t="s">
        <v>13</v>
      </c>
      <c r="F9673" t="s">
        <v>13</v>
      </c>
      <c r="G9673" t="s">
        <v>10309</v>
      </c>
      <c r="H9673" s="2">
        <v>45012.599482604164</v>
      </c>
      <c r="I9673" t="s">
        <v>2734</v>
      </c>
      <c r="J9673" s="2">
        <v>45012.599482604164</v>
      </c>
      <c r="K9673" t="s">
        <v>2734</v>
      </c>
      <c r="L9673" t="str">
        <f>VLOOKUP(C9673,ACCOUNT_MAPPING!A:C,3,FALSE)</f>
        <v>Landscaping</v>
      </c>
    </row>
    <row r="9674" spans="1:12" hidden="1">
      <c r="A9674">
        <v>11585</v>
      </c>
      <c r="B9674" t="s">
        <v>1897</v>
      </c>
      <c r="C9674">
        <v>50905006</v>
      </c>
      <c r="D9674" t="s">
        <v>12</v>
      </c>
      <c r="E9674" t="s">
        <v>13</v>
      </c>
      <c r="F9674" t="s">
        <v>13</v>
      </c>
      <c r="G9674" t="s">
        <v>10359</v>
      </c>
      <c r="H9674" s="2">
        <v>45012.551701655095</v>
      </c>
      <c r="I9674" t="s">
        <v>2734</v>
      </c>
      <c r="J9674" s="2">
        <v>45012.551701655095</v>
      </c>
      <c r="K9674" t="s">
        <v>2734</v>
      </c>
      <c r="L9674" t="str">
        <f>VLOOKUP(C9674,ACCOUNT_MAPPING!A:C,3,FALSE)</f>
        <v>Landscaping</v>
      </c>
    </row>
    <row r="9675" spans="1:12" hidden="1">
      <c r="A9675">
        <v>11605</v>
      </c>
      <c r="B9675" t="s">
        <v>3390</v>
      </c>
      <c r="C9675">
        <v>50905006</v>
      </c>
      <c r="D9675" t="s">
        <v>63</v>
      </c>
      <c r="E9675" t="s">
        <v>13</v>
      </c>
      <c r="F9675" t="s">
        <v>13</v>
      </c>
      <c r="G9675" t="s">
        <v>10360</v>
      </c>
      <c r="H9675" s="2">
        <v>44873.829325694445</v>
      </c>
      <c r="I9675" t="s">
        <v>630</v>
      </c>
      <c r="J9675" s="2">
        <v>44873.829325694445</v>
      </c>
      <c r="K9675" t="s">
        <v>630</v>
      </c>
      <c r="L9675" t="str">
        <f>VLOOKUP(C9675,ACCOUNT_MAPPING!A:C,3,FALSE)</f>
        <v>Landscaping</v>
      </c>
    </row>
    <row r="9676" spans="1:12" hidden="1">
      <c r="A9676">
        <v>11606</v>
      </c>
      <c r="B9676" t="s">
        <v>10361</v>
      </c>
      <c r="C9676">
        <v>50905006</v>
      </c>
      <c r="D9676" t="s">
        <v>63</v>
      </c>
      <c r="E9676" t="s">
        <v>13</v>
      </c>
      <c r="F9676" t="s">
        <v>13</v>
      </c>
      <c r="G9676" t="s">
        <v>10360</v>
      </c>
      <c r="H9676" s="2">
        <v>44873.823823344908</v>
      </c>
      <c r="I9676" t="s">
        <v>630</v>
      </c>
      <c r="J9676" s="2">
        <v>44873.823823344908</v>
      </c>
      <c r="K9676" t="s">
        <v>630</v>
      </c>
      <c r="L9676" t="str">
        <f>VLOOKUP(C9676,ACCOUNT_MAPPING!A:C,3,FALSE)</f>
        <v>Landscaping</v>
      </c>
    </row>
    <row r="9677" spans="1:12" hidden="1">
      <c r="A9677">
        <v>11736</v>
      </c>
      <c r="B9677" t="s">
        <v>1936</v>
      </c>
      <c r="C9677">
        <v>50905006</v>
      </c>
      <c r="D9677" t="s">
        <v>12</v>
      </c>
      <c r="E9677" t="s">
        <v>13</v>
      </c>
      <c r="F9677" t="s">
        <v>13</v>
      </c>
      <c r="G9677" t="s">
        <v>10352</v>
      </c>
      <c r="H9677" s="2">
        <v>45020.997955636572</v>
      </c>
      <c r="I9677" t="s">
        <v>195</v>
      </c>
      <c r="J9677" s="2">
        <v>45020.997955636572</v>
      </c>
      <c r="K9677" t="s">
        <v>195</v>
      </c>
      <c r="L9677" t="str">
        <f>VLOOKUP(C9677,ACCOUNT_MAPPING!A:C,3,FALSE)</f>
        <v>Landscaping</v>
      </c>
    </row>
    <row r="9678" spans="1:12" hidden="1">
      <c r="A9678">
        <v>11741</v>
      </c>
      <c r="B9678" t="s">
        <v>1905</v>
      </c>
      <c r="C9678">
        <v>50905006</v>
      </c>
      <c r="D9678" t="s">
        <v>12</v>
      </c>
      <c r="E9678" t="s">
        <v>13</v>
      </c>
      <c r="F9678" t="s">
        <v>13</v>
      </c>
      <c r="G9678" t="s">
        <v>10362</v>
      </c>
      <c r="H9678" s="2">
        <v>45014.708835034726</v>
      </c>
      <c r="I9678" t="s">
        <v>34</v>
      </c>
      <c r="J9678" s="2">
        <v>45014.708835034726</v>
      </c>
      <c r="K9678" t="s">
        <v>34</v>
      </c>
      <c r="L9678" t="str">
        <f>VLOOKUP(C9678,ACCOUNT_MAPPING!A:C,3,FALSE)</f>
        <v>Landscaping</v>
      </c>
    </row>
    <row r="9679" spans="1:12" hidden="1">
      <c r="A9679">
        <v>11629</v>
      </c>
      <c r="B9679" t="s">
        <v>934</v>
      </c>
      <c r="C9679">
        <v>50905006</v>
      </c>
      <c r="D9679" t="s">
        <v>63</v>
      </c>
      <c r="E9679" t="s">
        <v>13</v>
      </c>
      <c r="F9679" t="s">
        <v>13</v>
      </c>
      <c r="G9679" t="s">
        <v>10363</v>
      </c>
      <c r="H9679" s="2">
        <v>44873.731193518521</v>
      </c>
      <c r="I9679" t="s">
        <v>663</v>
      </c>
      <c r="J9679" s="2">
        <v>44873.731193518521</v>
      </c>
      <c r="K9679" t="s">
        <v>663</v>
      </c>
      <c r="L9679" t="str">
        <f>VLOOKUP(C9679,ACCOUNT_MAPPING!A:C,3,FALSE)</f>
        <v>Landscaping</v>
      </c>
    </row>
    <row r="9680" spans="1:12" hidden="1">
      <c r="A9680">
        <v>11630</v>
      </c>
      <c r="B9680" t="s">
        <v>946</v>
      </c>
      <c r="C9680">
        <v>50905006</v>
      </c>
      <c r="D9680" t="s">
        <v>63</v>
      </c>
      <c r="E9680" t="s">
        <v>13</v>
      </c>
      <c r="F9680" t="s">
        <v>13</v>
      </c>
      <c r="G9680" t="s">
        <v>10364</v>
      </c>
      <c r="H9680" s="2">
        <v>44873.742020173609</v>
      </c>
      <c r="I9680" t="s">
        <v>663</v>
      </c>
      <c r="J9680" s="2">
        <v>44873.742020173609</v>
      </c>
      <c r="K9680" t="s">
        <v>663</v>
      </c>
      <c r="L9680" t="str">
        <f>VLOOKUP(C9680,ACCOUNT_MAPPING!A:C,3,FALSE)</f>
        <v>Landscaping</v>
      </c>
    </row>
    <row r="9681" spans="1:12" hidden="1">
      <c r="A9681">
        <v>11613</v>
      </c>
      <c r="B9681" t="s">
        <v>10365</v>
      </c>
      <c r="C9681">
        <v>50905006</v>
      </c>
      <c r="D9681" t="s">
        <v>63</v>
      </c>
      <c r="E9681" t="s">
        <v>13</v>
      </c>
      <c r="F9681" t="s">
        <v>13</v>
      </c>
      <c r="G9681" t="s">
        <v>10366</v>
      </c>
      <c r="H9681" s="2">
        <v>44873.851260266201</v>
      </c>
      <c r="I9681" t="s">
        <v>630</v>
      </c>
      <c r="J9681" s="2">
        <v>44873.851260266201</v>
      </c>
      <c r="K9681" t="s">
        <v>630</v>
      </c>
      <c r="L9681" t="str">
        <f>VLOOKUP(C9681,ACCOUNT_MAPPING!A:C,3,FALSE)</f>
        <v>Landscaping</v>
      </c>
    </row>
    <row r="9682" spans="1:12" hidden="1">
      <c r="A9682">
        <v>11743</v>
      </c>
      <c r="B9682" t="s">
        <v>196</v>
      </c>
      <c r="C9682">
        <v>50905006</v>
      </c>
      <c r="D9682" t="s">
        <v>17</v>
      </c>
      <c r="E9682" t="s">
        <v>13</v>
      </c>
      <c r="F9682" t="s">
        <v>13</v>
      </c>
      <c r="G9682" t="s">
        <v>8548</v>
      </c>
      <c r="H9682" s="2">
        <v>44924.55656203704</v>
      </c>
      <c r="I9682" t="s">
        <v>34</v>
      </c>
      <c r="J9682" s="2">
        <v>44924.55656203704</v>
      </c>
      <c r="K9682" t="s">
        <v>34</v>
      </c>
      <c r="L9682" t="str">
        <f>VLOOKUP(C9682,ACCOUNT_MAPPING!A:C,3,FALSE)</f>
        <v>Landscaping</v>
      </c>
    </row>
    <row r="9683" spans="1:12" hidden="1">
      <c r="A9683">
        <v>11750</v>
      </c>
      <c r="B9683" t="s">
        <v>2784</v>
      </c>
      <c r="C9683">
        <v>50905006</v>
      </c>
      <c r="D9683" t="s">
        <v>17</v>
      </c>
      <c r="E9683" t="s">
        <v>13</v>
      </c>
      <c r="F9683" t="s">
        <v>13</v>
      </c>
      <c r="G9683" t="s">
        <v>9445</v>
      </c>
      <c r="H9683" s="2">
        <v>44924.576625810187</v>
      </c>
      <c r="I9683" t="s">
        <v>34</v>
      </c>
      <c r="J9683" s="2">
        <v>44924.576625810187</v>
      </c>
      <c r="K9683" t="s">
        <v>34</v>
      </c>
      <c r="L9683" t="str">
        <f>VLOOKUP(C9683,ACCOUNT_MAPPING!A:C,3,FALSE)</f>
        <v>Landscaping</v>
      </c>
    </row>
    <row r="9684" spans="1:12" hidden="1">
      <c r="A9684">
        <v>11757</v>
      </c>
      <c r="B9684" t="s">
        <v>6763</v>
      </c>
      <c r="C9684">
        <v>50905006</v>
      </c>
      <c r="D9684" t="s">
        <v>12</v>
      </c>
      <c r="E9684" t="s">
        <v>13</v>
      </c>
      <c r="F9684" t="s">
        <v>13</v>
      </c>
      <c r="G9684" t="s">
        <v>10367</v>
      </c>
      <c r="H9684" s="2">
        <v>45018.735856481479</v>
      </c>
      <c r="I9684" t="s">
        <v>715</v>
      </c>
      <c r="J9684" s="2">
        <v>45018.735856481479</v>
      </c>
      <c r="K9684" t="s">
        <v>715</v>
      </c>
      <c r="L9684" t="str">
        <f>VLOOKUP(C9684,ACCOUNT_MAPPING!A:C,3,FALSE)</f>
        <v>Landscaping</v>
      </c>
    </row>
    <row r="9685" spans="1:12" hidden="1">
      <c r="A9685">
        <v>11474</v>
      </c>
      <c r="B9685" t="s">
        <v>929</v>
      </c>
      <c r="C9685">
        <v>50905006</v>
      </c>
      <c r="D9685" t="s">
        <v>17</v>
      </c>
      <c r="E9685" t="s">
        <v>13</v>
      </c>
      <c r="F9685" t="s">
        <v>13</v>
      </c>
      <c r="G9685" t="s">
        <v>9978</v>
      </c>
      <c r="H9685" s="2">
        <v>44923.746654363429</v>
      </c>
      <c r="I9685" t="s">
        <v>759</v>
      </c>
      <c r="J9685" s="2">
        <v>44923.746654363429</v>
      </c>
      <c r="K9685" t="s">
        <v>759</v>
      </c>
      <c r="L9685" t="str">
        <f>VLOOKUP(C9685,ACCOUNT_MAPPING!A:C,3,FALSE)</f>
        <v>Landscaping</v>
      </c>
    </row>
    <row r="9686" spans="1:12" hidden="1">
      <c r="A9686">
        <v>11506</v>
      </c>
      <c r="B9686" t="s">
        <v>10368</v>
      </c>
      <c r="C9686">
        <v>50905006</v>
      </c>
      <c r="D9686" t="s">
        <v>17</v>
      </c>
      <c r="E9686" t="s">
        <v>13</v>
      </c>
      <c r="F9686" t="s">
        <v>13</v>
      </c>
      <c r="G9686" t="s">
        <v>10369</v>
      </c>
      <c r="H9686" s="2">
        <v>44929.501473807868</v>
      </c>
      <c r="I9686" t="s">
        <v>1490</v>
      </c>
      <c r="J9686" s="2">
        <v>44929.501473807868</v>
      </c>
      <c r="K9686" t="s">
        <v>1490</v>
      </c>
      <c r="L9686" t="str">
        <f>VLOOKUP(C9686,ACCOUNT_MAPPING!A:C,3,FALSE)</f>
        <v>Landscaping</v>
      </c>
    </row>
    <row r="9687" spans="1:12" hidden="1">
      <c r="A9687">
        <v>11759</v>
      </c>
      <c r="B9687" t="s">
        <v>1910</v>
      </c>
      <c r="C9687">
        <v>50905006</v>
      </c>
      <c r="D9687" t="s">
        <v>12</v>
      </c>
      <c r="E9687" t="s">
        <v>13</v>
      </c>
      <c r="F9687" t="s">
        <v>13</v>
      </c>
      <c r="G9687" t="s">
        <v>10370</v>
      </c>
      <c r="H9687" s="2">
        <v>45012.600648113425</v>
      </c>
      <c r="I9687" t="s">
        <v>949</v>
      </c>
      <c r="J9687" s="2">
        <v>45012.600648113425</v>
      </c>
      <c r="K9687" t="s">
        <v>949</v>
      </c>
      <c r="L9687" t="str">
        <f>VLOOKUP(C9687,ACCOUNT_MAPPING!A:C,3,FALSE)</f>
        <v>Landscaping</v>
      </c>
    </row>
    <row r="9688" spans="1:12" hidden="1">
      <c r="A9688">
        <v>11641</v>
      </c>
      <c r="B9688" t="s">
        <v>4885</v>
      </c>
      <c r="C9688">
        <v>50905006</v>
      </c>
      <c r="D9688" t="s">
        <v>63</v>
      </c>
      <c r="E9688" t="s">
        <v>13</v>
      </c>
      <c r="F9688" t="s">
        <v>13</v>
      </c>
      <c r="G9688" t="s">
        <v>10323</v>
      </c>
      <c r="H9688" s="2">
        <v>44875.9790440625</v>
      </c>
      <c r="I9688" t="s">
        <v>663</v>
      </c>
      <c r="J9688" s="2">
        <v>44875.9790440625</v>
      </c>
      <c r="K9688" t="s">
        <v>663</v>
      </c>
      <c r="L9688" t="str">
        <f>VLOOKUP(C9688,ACCOUNT_MAPPING!A:C,3,FALSE)</f>
        <v>Landscaping</v>
      </c>
    </row>
    <row r="9689" spans="1:12" hidden="1">
      <c r="A9689">
        <v>11644</v>
      </c>
      <c r="B9689" t="s">
        <v>950</v>
      </c>
      <c r="C9689">
        <v>50905006</v>
      </c>
      <c r="D9689" t="s">
        <v>63</v>
      </c>
      <c r="E9689" t="s">
        <v>13</v>
      </c>
      <c r="F9689" t="s">
        <v>13</v>
      </c>
      <c r="G9689" t="s">
        <v>10371</v>
      </c>
      <c r="H9689" s="2">
        <v>44875.664547881941</v>
      </c>
      <c r="I9689" t="s">
        <v>661</v>
      </c>
      <c r="J9689" s="2">
        <v>44875.664547881941</v>
      </c>
      <c r="K9689" t="s">
        <v>661</v>
      </c>
      <c r="L9689" t="str">
        <f>VLOOKUP(C9689,ACCOUNT_MAPPING!A:C,3,FALSE)</f>
        <v>Landscaping</v>
      </c>
    </row>
    <row r="9690" spans="1:12" hidden="1">
      <c r="A9690">
        <v>11507</v>
      </c>
      <c r="B9690" t="s">
        <v>1903</v>
      </c>
      <c r="C9690">
        <v>50905006</v>
      </c>
      <c r="D9690" t="s">
        <v>17</v>
      </c>
      <c r="E9690" t="s">
        <v>13</v>
      </c>
      <c r="F9690" t="s">
        <v>13</v>
      </c>
      <c r="G9690" t="s">
        <v>10372</v>
      </c>
      <c r="H9690" s="2">
        <v>44922.679042442127</v>
      </c>
      <c r="I9690" t="s">
        <v>1874</v>
      </c>
      <c r="J9690" s="2">
        <v>44922.679042442127</v>
      </c>
      <c r="K9690" t="s">
        <v>1874</v>
      </c>
      <c r="L9690" t="str">
        <f>VLOOKUP(C9690,ACCOUNT_MAPPING!A:C,3,FALSE)</f>
        <v>Landscaping</v>
      </c>
    </row>
    <row r="9691" spans="1:12" hidden="1">
      <c r="A9691">
        <v>11651</v>
      </c>
      <c r="B9691" t="s">
        <v>959</v>
      </c>
      <c r="C9691">
        <v>50905006</v>
      </c>
      <c r="D9691" t="s">
        <v>63</v>
      </c>
      <c r="E9691" t="s">
        <v>13</v>
      </c>
      <c r="F9691" t="s">
        <v>13</v>
      </c>
      <c r="G9691" t="s">
        <v>10323</v>
      </c>
      <c r="H9691" s="2">
        <v>44875.969084293982</v>
      </c>
      <c r="I9691" t="s">
        <v>663</v>
      </c>
      <c r="J9691" s="2">
        <v>44875.969084293982</v>
      </c>
      <c r="K9691" t="s">
        <v>663</v>
      </c>
      <c r="L9691" t="str">
        <f>VLOOKUP(C9691,ACCOUNT_MAPPING!A:C,3,FALSE)</f>
        <v>Landscaping</v>
      </c>
    </row>
    <row r="9692" spans="1:12" hidden="1">
      <c r="A9692">
        <v>11538</v>
      </c>
      <c r="B9692" t="s">
        <v>1891</v>
      </c>
      <c r="C9692">
        <v>50905006</v>
      </c>
      <c r="D9692" t="s">
        <v>63</v>
      </c>
      <c r="E9692" t="s">
        <v>13</v>
      </c>
      <c r="F9692" t="s">
        <v>13</v>
      </c>
      <c r="G9692" t="s">
        <v>10294</v>
      </c>
      <c r="H9692" s="2">
        <v>44874.731673958333</v>
      </c>
      <c r="I9692" t="s">
        <v>1874</v>
      </c>
      <c r="J9692" s="2">
        <v>44874.731673958333</v>
      </c>
      <c r="K9692" t="s">
        <v>1874</v>
      </c>
      <c r="L9692" t="str">
        <f>VLOOKUP(C9692,ACCOUNT_MAPPING!A:C,3,FALSE)</f>
        <v>Landscaping</v>
      </c>
    </row>
    <row r="9693" spans="1:12" hidden="1">
      <c r="A9693">
        <v>11544</v>
      </c>
      <c r="B9693" t="s">
        <v>2724</v>
      </c>
      <c r="C9693">
        <v>50905006</v>
      </c>
      <c r="D9693" t="s">
        <v>12</v>
      </c>
      <c r="E9693" t="s">
        <v>13</v>
      </c>
      <c r="F9693" t="s">
        <v>13</v>
      </c>
      <c r="G9693" t="s">
        <v>10373</v>
      </c>
      <c r="H9693" s="2">
        <v>45012.550716585647</v>
      </c>
      <c r="I9693" t="s">
        <v>2734</v>
      </c>
      <c r="J9693" s="2">
        <v>45012.550716585647</v>
      </c>
      <c r="K9693" t="s">
        <v>2734</v>
      </c>
      <c r="L9693" t="str">
        <f>VLOOKUP(C9693,ACCOUNT_MAPPING!A:C,3,FALSE)</f>
        <v>Landscaping</v>
      </c>
    </row>
    <row r="9694" spans="1:12" hidden="1">
      <c r="A9694">
        <v>11548</v>
      </c>
      <c r="B9694" t="s">
        <v>4808</v>
      </c>
      <c r="C9694">
        <v>50905006</v>
      </c>
      <c r="D9694" t="s">
        <v>12</v>
      </c>
      <c r="E9694" t="s">
        <v>13</v>
      </c>
      <c r="F9694" t="s">
        <v>13</v>
      </c>
      <c r="G9694" t="s">
        <v>10308</v>
      </c>
      <c r="H9694" s="2">
        <v>45012.557911192132</v>
      </c>
      <c r="I9694" t="s">
        <v>2734</v>
      </c>
      <c r="J9694" s="2">
        <v>45012.557911192132</v>
      </c>
      <c r="K9694" t="s">
        <v>2734</v>
      </c>
      <c r="L9694" t="str">
        <f>VLOOKUP(C9694,ACCOUNT_MAPPING!A:C,3,FALSE)</f>
        <v>Landscaping</v>
      </c>
    </row>
    <row r="9695" spans="1:12" hidden="1">
      <c r="A9695">
        <v>11691</v>
      </c>
      <c r="B9695" t="s">
        <v>1919</v>
      </c>
      <c r="C9695">
        <v>50905006</v>
      </c>
      <c r="D9695" t="s">
        <v>17</v>
      </c>
      <c r="E9695" t="s">
        <v>13</v>
      </c>
      <c r="F9695" t="s">
        <v>13</v>
      </c>
      <c r="G9695" t="s">
        <v>10374</v>
      </c>
      <c r="H9695" s="2">
        <v>44923.603244479164</v>
      </c>
      <c r="I9695" t="s">
        <v>186</v>
      </c>
      <c r="J9695" s="2">
        <v>44923.603244479164</v>
      </c>
      <c r="K9695" t="s">
        <v>186</v>
      </c>
      <c r="L9695" t="str">
        <f>VLOOKUP(C9695,ACCOUNT_MAPPING!A:C,3,FALSE)</f>
        <v>Landscaping</v>
      </c>
    </row>
    <row r="9696" spans="1:12" hidden="1">
      <c r="A9696">
        <v>11705</v>
      </c>
      <c r="B9696" t="s">
        <v>10375</v>
      </c>
      <c r="C9696">
        <v>50905006</v>
      </c>
      <c r="D9696" t="s">
        <v>12</v>
      </c>
      <c r="E9696" t="s">
        <v>13</v>
      </c>
      <c r="F9696" t="s">
        <v>13</v>
      </c>
      <c r="G9696" t="s">
        <v>10376</v>
      </c>
      <c r="H9696" s="2">
        <v>45021.004680011574</v>
      </c>
      <c r="I9696" t="s">
        <v>195</v>
      </c>
      <c r="J9696" s="2">
        <v>45021.004680011574</v>
      </c>
      <c r="K9696" t="s">
        <v>195</v>
      </c>
      <c r="L9696" t="str">
        <f>VLOOKUP(C9696,ACCOUNT_MAPPING!A:C,3,FALSE)</f>
        <v>Landscaping</v>
      </c>
    </row>
    <row r="9697" spans="1:12" hidden="1">
      <c r="A9697">
        <v>11631</v>
      </c>
      <c r="B9697" t="s">
        <v>935</v>
      </c>
      <c r="C9697">
        <v>50905006</v>
      </c>
      <c r="D9697" t="s">
        <v>63</v>
      </c>
      <c r="E9697" t="s">
        <v>13</v>
      </c>
      <c r="F9697" t="s">
        <v>13</v>
      </c>
      <c r="G9697" t="s">
        <v>10377</v>
      </c>
      <c r="H9697" s="2">
        <v>44875.830610879631</v>
      </c>
      <c r="I9697" t="s">
        <v>663</v>
      </c>
      <c r="J9697" s="2">
        <v>44875.830610879631</v>
      </c>
      <c r="K9697" t="s">
        <v>663</v>
      </c>
      <c r="L9697" t="str">
        <f>VLOOKUP(C9697,ACCOUNT_MAPPING!A:C,3,FALSE)</f>
        <v>Landscaping</v>
      </c>
    </row>
    <row r="9698" spans="1:12" hidden="1">
      <c r="A9698">
        <v>11635</v>
      </c>
      <c r="B9698" t="s">
        <v>10378</v>
      </c>
      <c r="C9698">
        <v>50905006</v>
      </c>
      <c r="D9698" t="s">
        <v>63</v>
      </c>
      <c r="E9698" t="s">
        <v>13</v>
      </c>
      <c r="F9698" t="s">
        <v>13</v>
      </c>
      <c r="G9698" t="s">
        <v>10379</v>
      </c>
      <c r="H9698" s="2">
        <v>44875.812660185184</v>
      </c>
      <c r="I9698" t="s">
        <v>663</v>
      </c>
      <c r="J9698" s="2">
        <v>44875.812660185184</v>
      </c>
      <c r="K9698" t="s">
        <v>663</v>
      </c>
      <c r="L9698" t="str">
        <f>VLOOKUP(C9698,ACCOUNT_MAPPING!A:C,3,FALSE)</f>
        <v>Landscaping</v>
      </c>
    </row>
    <row r="9699" spans="1:12" hidden="1">
      <c r="A9699">
        <v>11820</v>
      </c>
      <c r="B9699" t="s">
        <v>3437</v>
      </c>
      <c r="C9699">
        <v>50905006</v>
      </c>
      <c r="D9699" t="s">
        <v>12</v>
      </c>
      <c r="E9699" t="s">
        <v>13</v>
      </c>
      <c r="F9699" t="s">
        <v>13</v>
      </c>
      <c r="G9699" t="s">
        <v>10031</v>
      </c>
      <c r="H9699" s="2">
        <v>45015.513943981481</v>
      </c>
      <c r="I9699" t="s">
        <v>79</v>
      </c>
      <c r="J9699" s="2">
        <v>45015.513943981481</v>
      </c>
      <c r="K9699" t="s">
        <v>79</v>
      </c>
      <c r="L9699" t="str">
        <f>VLOOKUP(C9699,ACCOUNT_MAPPING!A:C,3,FALSE)</f>
        <v>Landscaping</v>
      </c>
    </row>
    <row r="9700" spans="1:12" hidden="1">
      <c r="A9700">
        <v>11845</v>
      </c>
      <c r="B9700" t="s">
        <v>1923</v>
      </c>
      <c r="C9700">
        <v>50905006</v>
      </c>
      <c r="D9700" t="s">
        <v>17</v>
      </c>
      <c r="E9700" t="s">
        <v>13</v>
      </c>
      <c r="F9700" t="s">
        <v>13</v>
      </c>
      <c r="G9700" t="s">
        <v>10380</v>
      </c>
      <c r="H9700" s="2">
        <v>44917.734882951387</v>
      </c>
      <c r="I9700" t="s">
        <v>44</v>
      </c>
      <c r="J9700" s="2">
        <v>44917.734882951387</v>
      </c>
      <c r="K9700" t="s">
        <v>44</v>
      </c>
      <c r="L9700" t="str">
        <f>VLOOKUP(C9700,ACCOUNT_MAPPING!A:C,3,FALSE)</f>
        <v>Landscaping</v>
      </c>
    </row>
    <row r="9701" spans="1:12" hidden="1">
      <c r="A9701">
        <v>11846</v>
      </c>
      <c r="B9701" t="s">
        <v>200</v>
      </c>
      <c r="C9701">
        <v>50905006</v>
      </c>
      <c r="D9701" t="s">
        <v>63</v>
      </c>
      <c r="E9701" t="s">
        <v>13</v>
      </c>
      <c r="F9701" t="s">
        <v>13</v>
      </c>
      <c r="G9701" t="s">
        <v>10381</v>
      </c>
      <c r="H9701" s="2">
        <v>44887.04251392361</v>
      </c>
      <c r="I9701" t="s">
        <v>202</v>
      </c>
      <c r="J9701" s="2">
        <v>44887.04251392361</v>
      </c>
      <c r="K9701" t="s">
        <v>202</v>
      </c>
      <c r="L9701" t="str">
        <f>VLOOKUP(C9701,ACCOUNT_MAPPING!A:C,3,FALSE)</f>
        <v>Landscaping</v>
      </c>
    </row>
    <row r="9702" spans="1:12" hidden="1">
      <c r="A9702">
        <v>11707</v>
      </c>
      <c r="B9702" t="s">
        <v>534</v>
      </c>
      <c r="C9702">
        <v>50905006</v>
      </c>
      <c r="D9702" t="s">
        <v>17</v>
      </c>
      <c r="E9702" t="s">
        <v>13</v>
      </c>
      <c r="F9702" t="s">
        <v>13</v>
      </c>
      <c r="G9702" t="s">
        <v>10382</v>
      </c>
      <c r="H9702" s="2">
        <v>44923.835336261574</v>
      </c>
      <c r="I9702" t="s">
        <v>195</v>
      </c>
      <c r="J9702" s="2">
        <v>44923.835336261574</v>
      </c>
      <c r="K9702" t="s">
        <v>195</v>
      </c>
      <c r="L9702" t="str">
        <f>VLOOKUP(C9702,ACCOUNT_MAPPING!A:C,3,FALSE)</f>
        <v>Landscaping</v>
      </c>
    </row>
    <row r="9703" spans="1:12" hidden="1">
      <c r="A9703">
        <v>11648</v>
      </c>
      <c r="B9703" t="s">
        <v>973</v>
      </c>
      <c r="C9703">
        <v>50905006</v>
      </c>
      <c r="D9703" t="s">
        <v>63</v>
      </c>
      <c r="E9703" t="s">
        <v>13</v>
      </c>
      <c r="F9703" t="s">
        <v>13</v>
      </c>
      <c r="G9703" t="s">
        <v>10383</v>
      </c>
      <c r="H9703" s="2">
        <v>44875.895615277776</v>
      </c>
      <c r="I9703" t="s">
        <v>663</v>
      </c>
      <c r="J9703" s="2">
        <v>44875.895615277776</v>
      </c>
      <c r="K9703" t="s">
        <v>663</v>
      </c>
      <c r="L9703" t="str">
        <f>VLOOKUP(C9703,ACCOUNT_MAPPING!A:C,3,FALSE)</f>
        <v>Landscaping</v>
      </c>
    </row>
    <row r="9704" spans="1:12" hidden="1">
      <c r="A9704">
        <v>11649</v>
      </c>
      <c r="B9704" t="s">
        <v>4898</v>
      </c>
      <c r="C9704">
        <v>50905006</v>
      </c>
      <c r="D9704" t="s">
        <v>63</v>
      </c>
      <c r="E9704" t="s">
        <v>13</v>
      </c>
      <c r="F9704" t="s">
        <v>13</v>
      </c>
      <c r="G9704" t="s">
        <v>10384</v>
      </c>
      <c r="H9704" s="2">
        <v>44875.899829710645</v>
      </c>
      <c r="I9704" t="s">
        <v>663</v>
      </c>
      <c r="J9704" s="2">
        <v>44875.899829710645</v>
      </c>
      <c r="K9704" t="s">
        <v>663</v>
      </c>
      <c r="L9704" t="str">
        <f>VLOOKUP(C9704,ACCOUNT_MAPPING!A:C,3,FALSE)</f>
        <v>Landscaping</v>
      </c>
    </row>
    <row r="9705" spans="1:12" hidden="1">
      <c r="A9705">
        <v>11650</v>
      </c>
      <c r="B9705" t="s">
        <v>2779</v>
      </c>
      <c r="C9705">
        <v>50905006</v>
      </c>
      <c r="D9705" t="s">
        <v>63</v>
      </c>
      <c r="E9705" t="s">
        <v>13</v>
      </c>
      <c r="F9705" t="s">
        <v>13</v>
      </c>
      <c r="G9705" t="s">
        <v>10385</v>
      </c>
      <c r="H9705" s="2">
        <v>44875.934046678238</v>
      </c>
      <c r="I9705" t="s">
        <v>663</v>
      </c>
      <c r="J9705" s="2">
        <v>44875.934046678238</v>
      </c>
      <c r="K9705" t="s">
        <v>663</v>
      </c>
      <c r="L9705" t="str">
        <f>VLOOKUP(C9705,ACCOUNT_MAPPING!A:C,3,FALSE)</f>
        <v>Landscaping</v>
      </c>
    </row>
    <row r="9706" spans="1:12" hidden="1">
      <c r="A9706">
        <v>11654</v>
      </c>
      <c r="B9706" t="s">
        <v>912</v>
      </c>
      <c r="C9706">
        <v>50905006</v>
      </c>
      <c r="D9706" t="s">
        <v>63</v>
      </c>
      <c r="E9706" t="s">
        <v>13</v>
      </c>
      <c r="F9706" t="s">
        <v>13</v>
      </c>
      <c r="G9706" t="s">
        <v>10386</v>
      </c>
      <c r="H9706" s="2">
        <v>44875.989238159724</v>
      </c>
      <c r="I9706" t="s">
        <v>663</v>
      </c>
      <c r="J9706" s="2">
        <v>44875.989238159724</v>
      </c>
      <c r="K9706" t="s">
        <v>663</v>
      </c>
      <c r="L9706" t="str">
        <f>VLOOKUP(C9706,ACCOUNT_MAPPING!A:C,3,FALSE)</f>
        <v>Landscaping</v>
      </c>
    </row>
    <row r="9707" spans="1:12" hidden="1">
      <c r="A9707">
        <v>11713</v>
      </c>
      <c r="B9707" t="s">
        <v>2754</v>
      </c>
      <c r="C9707">
        <v>50905006</v>
      </c>
      <c r="D9707" t="s">
        <v>12</v>
      </c>
      <c r="E9707" t="s">
        <v>13</v>
      </c>
      <c r="F9707" t="s">
        <v>13</v>
      </c>
      <c r="G9707" t="s">
        <v>10387</v>
      </c>
      <c r="H9707" s="2">
        <v>45013.558991550926</v>
      </c>
      <c r="I9707" t="s">
        <v>548</v>
      </c>
      <c r="J9707" s="2">
        <v>45013.558991550926</v>
      </c>
      <c r="K9707" t="s">
        <v>548</v>
      </c>
      <c r="L9707" t="str">
        <f>VLOOKUP(C9707,ACCOUNT_MAPPING!A:C,3,FALSE)</f>
        <v>Landscaping</v>
      </c>
    </row>
    <row r="9708" spans="1:12" hidden="1">
      <c r="A9708">
        <v>11668</v>
      </c>
      <c r="B9708" t="s">
        <v>4025</v>
      </c>
      <c r="C9708">
        <v>50905006</v>
      </c>
      <c r="D9708" t="s">
        <v>12</v>
      </c>
      <c r="E9708" t="s">
        <v>13</v>
      </c>
      <c r="F9708" t="s">
        <v>13</v>
      </c>
      <c r="G9708" t="s">
        <v>10388</v>
      </c>
      <c r="H9708" s="2">
        <v>45012.695945451385</v>
      </c>
      <c r="I9708" t="s">
        <v>954</v>
      </c>
      <c r="J9708" s="2">
        <v>45012.695945451385</v>
      </c>
      <c r="K9708" t="s">
        <v>954</v>
      </c>
      <c r="L9708" t="str">
        <f>VLOOKUP(C9708,ACCOUNT_MAPPING!A:C,3,FALSE)</f>
        <v>Landscaping</v>
      </c>
    </row>
    <row r="9709" spans="1:12" hidden="1">
      <c r="A9709">
        <v>11690</v>
      </c>
      <c r="B9709" t="s">
        <v>187</v>
      </c>
      <c r="C9709">
        <v>50905006</v>
      </c>
      <c r="D9709" t="s">
        <v>17</v>
      </c>
      <c r="E9709" t="s">
        <v>13</v>
      </c>
      <c r="F9709" t="s">
        <v>13</v>
      </c>
      <c r="G9709" t="s">
        <v>10389</v>
      </c>
      <c r="H9709" s="2">
        <v>44922.712360185185</v>
      </c>
      <c r="I9709" t="s">
        <v>186</v>
      </c>
      <c r="J9709" s="2">
        <v>44922.712360185185</v>
      </c>
      <c r="K9709" t="s">
        <v>186</v>
      </c>
      <c r="L9709" t="str">
        <f>VLOOKUP(C9709,ACCOUNT_MAPPING!A:C,3,FALSE)</f>
        <v>Landscaping</v>
      </c>
    </row>
    <row r="9710" spans="1:12" hidden="1">
      <c r="A9710">
        <v>11733</v>
      </c>
      <c r="B9710" t="s">
        <v>7353</v>
      </c>
      <c r="C9710">
        <v>50905006</v>
      </c>
      <c r="D9710" t="s">
        <v>12</v>
      </c>
      <c r="E9710" t="s">
        <v>13</v>
      </c>
      <c r="F9710" t="s">
        <v>13</v>
      </c>
      <c r="G9710" t="s">
        <v>10390</v>
      </c>
      <c r="H9710" s="2">
        <v>45013.562504479167</v>
      </c>
      <c r="I9710" t="s">
        <v>548</v>
      </c>
      <c r="J9710" s="2">
        <v>45013.562504479167</v>
      </c>
      <c r="K9710" t="s">
        <v>548</v>
      </c>
      <c r="L9710" t="str">
        <f>VLOOKUP(C9710,ACCOUNT_MAPPING!A:C,3,FALSE)</f>
        <v>Landscaping</v>
      </c>
    </row>
    <row r="9711" spans="1:12" hidden="1">
      <c r="A9711">
        <v>11740</v>
      </c>
      <c r="B9711" t="s">
        <v>1938</v>
      </c>
      <c r="C9711">
        <v>50905006</v>
      </c>
      <c r="D9711" t="s">
        <v>12</v>
      </c>
      <c r="E9711" t="s">
        <v>13</v>
      </c>
      <c r="F9711" t="s">
        <v>13</v>
      </c>
      <c r="G9711" t="s">
        <v>10391</v>
      </c>
      <c r="H9711" s="2">
        <v>45014.703624502312</v>
      </c>
      <c r="I9711" t="s">
        <v>34</v>
      </c>
      <c r="J9711" s="2">
        <v>45014.703624502312</v>
      </c>
      <c r="K9711" t="s">
        <v>34</v>
      </c>
      <c r="L9711" t="str">
        <f>VLOOKUP(C9711,ACCOUNT_MAPPING!A:C,3,FALSE)</f>
        <v>Landscaping</v>
      </c>
    </row>
    <row r="9712" spans="1:12" hidden="1">
      <c r="A9712">
        <v>11590</v>
      </c>
      <c r="B9712" t="s">
        <v>4015</v>
      </c>
      <c r="C9712">
        <v>50905006</v>
      </c>
      <c r="D9712" t="s">
        <v>17</v>
      </c>
      <c r="E9712" t="s">
        <v>13</v>
      </c>
      <c r="F9712" t="s">
        <v>13</v>
      </c>
      <c r="G9712" t="s">
        <v>6731</v>
      </c>
      <c r="H9712" s="2">
        <v>44923.691507523145</v>
      </c>
      <c r="I9712" t="s">
        <v>1895</v>
      </c>
      <c r="J9712" s="2">
        <v>44923.691507523145</v>
      </c>
      <c r="K9712" t="s">
        <v>1895</v>
      </c>
      <c r="L9712" t="str">
        <f>VLOOKUP(C9712,ACCOUNT_MAPPING!A:C,3,FALSE)</f>
        <v>Landscaping</v>
      </c>
    </row>
    <row r="9713" spans="1:12" hidden="1">
      <c r="A9713">
        <v>11591</v>
      </c>
      <c r="B9713" t="s">
        <v>4054</v>
      </c>
      <c r="C9713">
        <v>50905006</v>
      </c>
      <c r="D9713" t="s">
        <v>12</v>
      </c>
      <c r="E9713" t="s">
        <v>13</v>
      </c>
      <c r="F9713" t="s">
        <v>13</v>
      </c>
      <c r="G9713" t="s">
        <v>10308</v>
      </c>
      <c r="H9713" s="2">
        <v>45012.607722916669</v>
      </c>
      <c r="I9713" t="s">
        <v>2734</v>
      </c>
      <c r="J9713" s="2">
        <v>45012.607722916669</v>
      </c>
      <c r="K9713" t="s">
        <v>2734</v>
      </c>
      <c r="L9713" t="str">
        <f>VLOOKUP(C9713,ACCOUNT_MAPPING!A:C,3,FALSE)</f>
        <v>Landscaping</v>
      </c>
    </row>
    <row r="9714" spans="1:12" hidden="1">
      <c r="A9714">
        <v>11592</v>
      </c>
      <c r="B9714" t="s">
        <v>4810</v>
      </c>
      <c r="C9714">
        <v>50905006</v>
      </c>
      <c r="D9714" t="s">
        <v>12</v>
      </c>
      <c r="E9714" t="s">
        <v>13</v>
      </c>
      <c r="F9714" t="s">
        <v>13</v>
      </c>
      <c r="G9714" t="s">
        <v>10392</v>
      </c>
      <c r="H9714" s="2">
        <v>45012.611853819442</v>
      </c>
      <c r="I9714" t="s">
        <v>2734</v>
      </c>
      <c r="J9714" s="2">
        <v>45012.611853819442</v>
      </c>
      <c r="K9714" t="s">
        <v>2734</v>
      </c>
      <c r="L9714" t="str">
        <f>VLOOKUP(C9714,ACCOUNT_MAPPING!A:C,3,FALSE)</f>
        <v>Landscaping</v>
      </c>
    </row>
    <row r="9715" spans="1:12" hidden="1">
      <c r="A9715">
        <v>11627</v>
      </c>
      <c r="B9715" t="s">
        <v>944</v>
      </c>
      <c r="C9715">
        <v>50905006</v>
      </c>
      <c r="D9715" t="s">
        <v>63</v>
      </c>
      <c r="E9715" t="s">
        <v>13</v>
      </c>
      <c r="F9715" t="s">
        <v>13</v>
      </c>
      <c r="G9715" t="s">
        <v>10349</v>
      </c>
      <c r="H9715" s="2">
        <v>44873.702644560188</v>
      </c>
      <c r="I9715" t="s">
        <v>663</v>
      </c>
      <c r="J9715" s="2">
        <v>44873.702644560188</v>
      </c>
      <c r="K9715" t="s">
        <v>663</v>
      </c>
      <c r="L9715" t="str">
        <f>VLOOKUP(C9715,ACCOUNT_MAPPING!A:C,3,FALSE)</f>
        <v>Landscaping</v>
      </c>
    </row>
    <row r="9716" spans="1:12" hidden="1">
      <c r="A9716">
        <v>11758</v>
      </c>
      <c r="B9716" t="s">
        <v>964</v>
      </c>
      <c r="C9716">
        <v>50905006</v>
      </c>
      <c r="D9716" t="s">
        <v>12</v>
      </c>
      <c r="E9716" t="s">
        <v>13</v>
      </c>
      <c r="F9716" t="s">
        <v>13</v>
      </c>
      <c r="G9716" t="s">
        <v>10393</v>
      </c>
      <c r="H9716" s="2">
        <v>45012.592722650465</v>
      </c>
      <c r="I9716" t="s">
        <v>949</v>
      </c>
      <c r="J9716" s="2">
        <v>45012.592722650465</v>
      </c>
      <c r="K9716" t="s">
        <v>949</v>
      </c>
      <c r="L9716" t="str">
        <f>VLOOKUP(C9716,ACCOUNT_MAPPING!A:C,3,FALSE)</f>
        <v>Landscaping</v>
      </c>
    </row>
    <row r="9717" spans="1:12" hidden="1">
      <c r="A9717">
        <v>11632</v>
      </c>
      <c r="B9717" t="s">
        <v>906</v>
      </c>
      <c r="C9717">
        <v>50905006</v>
      </c>
      <c r="D9717" t="s">
        <v>63</v>
      </c>
      <c r="E9717" t="s">
        <v>13</v>
      </c>
      <c r="F9717" t="s">
        <v>13</v>
      </c>
      <c r="G9717" t="s">
        <v>10394</v>
      </c>
      <c r="H9717" s="2">
        <v>44875.734898495371</v>
      </c>
      <c r="I9717" t="s">
        <v>663</v>
      </c>
      <c r="J9717" s="2">
        <v>44875.734898495371</v>
      </c>
      <c r="K9717" t="s">
        <v>663</v>
      </c>
      <c r="L9717" t="str">
        <f>VLOOKUP(C9717,ACCOUNT_MAPPING!A:C,3,FALSE)</f>
        <v>Landscaping</v>
      </c>
    </row>
    <row r="9718" spans="1:12" hidden="1">
      <c r="A9718">
        <v>11851</v>
      </c>
      <c r="B9718" t="s">
        <v>1925</v>
      </c>
      <c r="C9718">
        <v>50905006</v>
      </c>
      <c r="D9718" t="s">
        <v>12</v>
      </c>
      <c r="E9718" t="s">
        <v>13</v>
      </c>
      <c r="F9718" t="s">
        <v>13</v>
      </c>
      <c r="G9718" t="s">
        <v>10395</v>
      </c>
      <c r="H9718" s="2">
        <v>45014.690846527781</v>
      </c>
      <c r="I9718" t="s">
        <v>313</v>
      </c>
      <c r="J9718" s="2">
        <v>45014.690846527781</v>
      </c>
      <c r="K9718" t="s">
        <v>313</v>
      </c>
      <c r="L9718" t="str">
        <f>VLOOKUP(C9718,ACCOUNT_MAPPING!A:C,3,FALSE)</f>
        <v>Landscaping</v>
      </c>
    </row>
    <row r="9719" spans="1:12" hidden="1">
      <c r="A9719">
        <v>11868</v>
      </c>
      <c r="B9719" t="s">
        <v>2840</v>
      </c>
      <c r="C9719">
        <v>50905006</v>
      </c>
      <c r="D9719" t="s">
        <v>63</v>
      </c>
      <c r="E9719" t="s">
        <v>13</v>
      </c>
      <c r="F9719" t="s">
        <v>13</v>
      </c>
      <c r="G9719" t="s">
        <v>10396</v>
      </c>
      <c r="H9719" s="2">
        <v>44875.606277430554</v>
      </c>
      <c r="I9719" t="s">
        <v>354</v>
      </c>
      <c r="J9719" s="2">
        <v>44875.606277430554</v>
      </c>
      <c r="K9719" t="s">
        <v>354</v>
      </c>
      <c r="L9719" t="str">
        <f>VLOOKUP(C9719,ACCOUNT_MAPPING!A:C,3,FALSE)</f>
        <v>Landscaping</v>
      </c>
    </row>
    <row r="9720" spans="1:12" hidden="1">
      <c r="A9720">
        <v>11870</v>
      </c>
      <c r="B9720" t="s">
        <v>2806</v>
      </c>
      <c r="C9720">
        <v>50905006</v>
      </c>
      <c r="D9720" t="s">
        <v>63</v>
      </c>
      <c r="E9720" t="s">
        <v>13</v>
      </c>
      <c r="F9720" t="s">
        <v>13</v>
      </c>
      <c r="G9720" t="s">
        <v>10397</v>
      </c>
      <c r="H9720" s="2">
        <v>44875.625741747688</v>
      </c>
      <c r="I9720" t="s">
        <v>354</v>
      </c>
      <c r="J9720" s="2">
        <v>44875.625741747688</v>
      </c>
      <c r="K9720" t="s">
        <v>354</v>
      </c>
      <c r="L9720" t="str">
        <f>VLOOKUP(C9720,ACCOUNT_MAPPING!A:C,3,FALSE)</f>
        <v>Landscaping</v>
      </c>
    </row>
    <row r="9721" spans="1:12" hidden="1">
      <c r="A9721">
        <v>11762</v>
      </c>
      <c r="B9721" t="s">
        <v>3439</v>
      </c>
      <c r="C9721">
        <v>50905006</v>
      </c>
      <c r="D9721" t="s">
        <v>12</v>
      </c>
      <c r="E9721" t="s">
        <v>13</v>
      </c>
      <c r="F9721" t="s">
        <v>13</v>
      </c>
      <c r="G9721" t="s">
        <v>3269</v>
      </c>
      <c r="H9721" s="2">
        <v>45012.610159490738</v>
      </c>
      <c r="I9721" t="s">
        <v>949</v>
      </c>
      <c r="J9721" s="2">
        <v>45012.610159490738</v>
      </c>
      <c r="K9721" t="s">
        <v>949</v>
      </c>
      <c r="L9721" t="str">
        <f>VLOOKUP(C9721,ACCOUNT_MAPPING!A:C,3,FALSE)</f>
        <v>Landscaping</v>
      </c>
    </row>
    <row r="9722" spans="1:12" hidden="1">
      <c r="A9722">
        <v>11712</v>
      </c>
      <c r="B9722" t="s">
        <v>2753</v>
      </c>
      <c r="C9722">
        <v>50905006</v>
      </c>
      <c r="D9722" t="s">
        <v>17</v>
      </c>
      <c r="E9722" t="s">
        <v>13</v>
      </c>
      <c r="F9722" t="s">
        <v>13</v>
      </c>
      <c r="G9722" t="s">
        <v>10336</v>
      </c>
      <c r="H9722" s="2">
        <v>44929.735087071756</v>
      </c>
      <c r="I9722" t="s">
        <v>548</v>
      </c>
      <c r="J9722" s="2">
        <v>44929.735087071756</v>
      </c>
      <c r="K9722" t="s">
        <v>548</v>
      </c>
      <c r="L9722" t="str">
        <f>VLOOKUP(C9722,ACCOUNT_MAPPING!A:C,3,FALSE)</f>
        <v>Landscaping</v>
      </c>
    </row>
    <row r="9723" spans="1:12" hidden="1">
      <c r="A9723">
        <v>11717</v>
      </c>
      <c r="B9723" t="s">
        <v>3401</v>
      </c>
      <c r="C9723">
        <v>50905006</v>
      </c>
      <c r="D9723" t="s">
        <v>12</v>
      </c>
      <c r="E9723" t="s">
        <v>13</v>
      </c>
      <c r="F9723" t="s">
        <v>13</v>
      </c>
      <c r="G9723" t="s">
        <v>10341</v>
      </c>
      <c r="H9723" s="2">
        <v>45016.713100034722</v>
      </c>
      <c r="I9723" t="s">
        <v>544</v>
      </c>
      <c r="J9723" s="2">
        <v>45016.713100034722</v>
      </c>
      <c r="K9723" t="s">
        <v>544</v>
      </c>
      <c r="L9723" t="str">
        <f>VLOOKUP(C9723,ACCOUNT_MAPPING!A:C,3,FALSE)</f>
        <v>Landscaping</v>
      </c>
    </row>
    <row r="9724" spans="1:12" hidden="1">
      <c r="A9724">
        <v>11724</v>
      </c>
      <c r="B9724" t="s">
        <v>6733</v>
      </c>
      <c r="C9724">
        <v>50905006</v>
      </c>
      <c r="D9724" t="s">
        <v>12</v>
      </c>
      <c r="E9724" t="s">
        <v>13</v>
      </c>
      <c r="F9724" t="s">
        <v>13</v>
      </c>
      <c r="G9724" t="s">
        <v>10351</v>
      </c>
      <c r="H9724" s="2">
        <v>45016.737077118058</v>
      </c>
      <c r="I9724" t="s">
        <v>544</v>
      </c>
      <c r="J9724" s="2">
        <v>45016.737077118058</v>
      </c>
      <c r="K9724" t="s">
        <v>544</v>
      </c>
      <c r="L9724" t="str">
        <f>VLOOKUP(C9724,ACCOUNT_MAPPING!A:C,3,FALSE)</f>
        <v>Landscaping</v>
      </c>
    </row>
    <row r="9725" spans="1:12" hidden="1">
      <c r="A9725">
        <v>11725</v>
      </c>
      <c r="B9725" t="s">
        <v>4073</v>
      </c>
      <c r="C9725">
        <v>50905006</v>
      </c>
      <c r="D9725" t="s">
        <v>12</v>
      </c>
      <c r="E9725" t="s">
        <v>13</v>
      </c>
      <c r="F9725" t="s">
        <v>13</v>
      </c>
      <c r="G9725" t="s">
        <v>10351</v>
      </c>
      <c r="H9725" s="2">
        <v>45016.796950891207</v>
      </c>
      <c r="I9725" t="s">
        <v>544</v>
      </c>
      <c r="J9725" s="2">
        <v>45016.796950891207</v>
      </c>
      <c r="K9725" t="s">
        <v>544</v>
      </c>
      <c r="L9725" t="str">
        <f>VLOOKUP(C9725,ACCOUNT_MAPPING!A:C,3,FALSE)</f>
        <v>Landscaping</v>
      </c>
    </row>
    <row r="9726" spans="1:12" hidden="1">
      <c r="A9726">
        <v>11727</v>
      </c>
      <c r="B9726" t="s">
        <v>2793</v>
      </c>
      <c r="C9726">
        <v>50905006</v>
      </c>
      <c r="D9726" t="s">
        <v>12</v>
      </c>
      <c r="E9726" t="s">
        <v>13</v>
      </c>
      <c r="F9726" t="s">
        <v>13</v>
      </c>
      <c r="G9726" t="s">
        <v>10398</v>
      </c>
      <c r="H9726" s="2">
        <v>45016.844806215275</v>
      </c>
      <c r="I9726" t="s">
        <v>544</v>
      </c>
      <c r="J9726" s="2">
        <v>45016.844806215275</v>
      </c>
      <c r="K9726" t="s">
        <v>544</v>
      </c>
      <c r="L9726" t="str">
        <f>VLOOKUP(C9726,ACCOUNT_MAPPING!A:C,3,FALSE)</f>
        <v>Landscaping</v>
      </c>
    </row>
    <row r="9727" spans="1:12" hidden="1">
      <c r="A9727">
        <v>11636</v>
      </c>
      <c r="B9727" t="s">
        <v>955</v>
      </c>
      <c r="C9727">
        <v>50905006</v>
      </c>
      <c r="D9727" t="s">
        <v>63</v>
      </c>
      <c r="E9727" t="s">
        <v>13</v>
      </c>
      <c r="F9727" t="s">
        <v>13</v>
      </c>
      <c r="G9727" t="s">
        <v>10399</v>
      </c>
      <c r="H9727" s="2">
        <v>44875.83034591435</v>
      </c>
      <c r="I9727" t="s">
        <v>663</v>
      </c>
      <c r="J9727" s="2">
        <v>44875.83034591435</v>
      </c>
      <c r="K9727" t="s">
        <v>663</v>
      </c>
      <c r="L9727" t="str">
        <f>VLOOKUP(C9727,ACCOUNT_MAPPING!A:C,3,FALSE)</f>
        <v>Landscaping</v>
      </c>
    </row>
    <row r="9728" spans="1:12" hidden="1">
      <c r="A9728">
        <v>11637</v>
      </c>
      <c r="B9728" t="s">
        <v>956</v>
      </c>
      <c r="C9728">
        <v>50905006</v>
      </c>
      <c r="D9728" t="s">
        <v>63</v>
      </c>
      <c r="E9728" t="s">
        <v>13</v>
      </c>
      <c r="F9728" t="s">
        <v>13</v>
      </c>
      <c r="G9728" t="s">
        <v>10400</v>
      </c>
      <c r="H9728" s="2">
        <v>44875.833092789355</v>
      </c>
      <c r="I9728" t="s">
        <v>663</v>
      </c>
      <c r="J9728" s="2">
        <v>44875.833092789355</v>
      </c>
      <c r="K9728" t="s">
        <v>663</v>
      </c>
      <c r="L9728" t="str">
        <f>VLOOKUP(C9728,ACCOUNT_MAPPING!A:C,3,FALSE)</f>
        <v>Landscaping</v>
      </c>
    </row>
    <row r="9729" spans="1:12" hidden="1">
      <c r="A9729">
        <v>11638</v>
      </c>
      <c r="B9729" t="s">
        <v>957</v>
      </c>
      <c r="C9729">
        <v>50905006</v>
      </c>
      <c r="D9729" t="s">
        <v>63</v>
      </c>
      <c r="E9729" t="s">
        <v>13</v>
      </c>
      <c r="F9729" t="s">
        <v>13</v>
      </c>
      <c r="G9729" t="s">
        <v>10401</v>
      </c>
      <c r="H9729" s="2">
        <v>44875.845716238429</v>
      </c>
      <c r="I9729" t="s">
        <v>663</v>
      </c>
      <c r="J9729" s="2">
        <v>44875.845716238429</v>
      </c>
      <c r="K9729" t="s">
        <v>663</v>
      </c>
      <c r="L9729" t="str">
        <f>VLOOKUP(C9729,ACCOUNT_MAPPING!A:C,3,FALSE)</f>
        <v>Landscaping</v>
      </c>
    </row>
    <row r="9730" spans="1:12" hidden="1">
      <c r="A9730">
        <v>11732</v>
      </c>
      <c r="B9730" t="s">
        <v>2757</v>
      </c>
      <c r="C9730">
        <v>50905006</v>
      </c>
      <c r="D9730" t="s">
        <v>17</v>
      </c>
      <c r="E9730" t="s">
        <v>13</v>
      </c>
      <c r="F9730" t="s">
        <v>13</v>
      </c>
      <c r="G9730" t="s">
        <v>10402</v>
      </c>
      <c r="H9730" s="2">
        <v>44929.740653472225</v>
      </c>
      <c r="I9730" t="s">
        <v>548</v>
      </c>
      <c r="J9730" s="2">
        <v>44929.740653472225</v>
      </c>
      <c r="K9730" t="s">
        <v>548</v>
      </c>
      <c r="L9730" t="str">
        <f>VLOOKUP(C9730,ACCOUNT_MAPPING!A:C,3,FALSE)</f>
        <v>Landscaping</v>
      </c>
    </row>
    <row r="9731" spans="1:12" hidden="1">
      <c r="A9731">
        <v>11734</v>
      </c>
      <c r="B9731" t="s">
        <v>1493</v>
      </c>
      <c r="C9731">
        <v>50905006</v>
      </c>
      <c r="D9731" t="s">
        <v>17</v>
      </c>
      <c r="E9731" t="s">
        <v>13</v>
      </c>
      <c r="F9731" t="s">
        <v>13</v>
      </c>
      <c r="G9731" t="s">
        <v>10336</v>
      </c>
      <c r="H9731" s="2">
        <v>44929.743017048611</v>
      </c>
      <c r="I9731" t="s">
        <v>548</v>
      </c>
      <c r="J9731" s="2">
        <v>44929.743017048611</v>
      </c>
      <c r="K9731" t="s">
        <v>548</v>
      </c>
      <c r="L9731" t="str">
        <f>VLOOKUP(C9731,ACCOUNT_MAPPING!A:C,3,FALSE)</f>
        <v>Landscaping</v>
      </c>
    </row>
    <row r="9732" spans="1:12" hidden="1">
      <c r="A9732">
        <v>11799</v>
      </c>
      <c r="B9732" t="s">
        <v>7381</v>
      </c>
      <c r="C9732">
        <v>50905006</v>
      </c>
      <c r="D9732" t="s">
        <v>12</v>
      </c>
      <c r="E9732" t="s">
        <v>13</v>
      </c>
      <c r="F9732" t="s">
        <v>13</v>
      </c>
      <c r="G9732" t="s">
        <v>10403</v>
      </c>
      <c r="H9732" s="2">
        <v>45014.625246215277</v>
      </c>
      <c r="I9732" t="s">
        <v>233</v>
      </c>
      <c r="J9732" s="2">
        <v>45014.625246215277</v>
      </c>
      <c r="K9732" t="s">
        <v>233</v>
      </c>
      <c r="L9732" t="str">
        <f>VLOOKUP(C9732,ACCOUNT_MAPPING!A:C,3,FALSE)</f>
        <v>Landscaping</v>
      </c>
    </row>
    <row r="9733" spans="1:12" hidden="1">
      <c r="A9733">
        <v>11821</v>
      </c>
      <c r="B9733" t="s">
        <v>4903</v>
      </c>
      <c r="C9733">
        <v>50905006</v>
      </c>
      <c r="D9733" t="s">
        <v>12</v>
      </c>
      <c r="E9733" t="s">
        <v>13</v>
      </c>
      <c r="F9733" t="s">
        <v>13</v>
      </c>
      <c r="G9733" t="s">
        <v>10017</v>
      </c>
      <c r="H9733" s="2">
        <v>45015.515460532406</v>
      </c>
      <c r="I9733" t="s">
        <v>79</v>
      </c>
      <c r="J9733" s="2">
        <v>45015.515460532406</v>
      </c>
      <c r="K9733" t="s">
        <v>79</v>
      </c>
      <c r="L9733" t="str">
        <f>VLOOKUP(C9733,ACCOUNT_MAPPING!A:C,3,FALSE)</f>
        <v>Landscaping</v>
      </c>
    </row>
    <row r="9734" spans="1:12" hidden="1">
      <c r="A9734">
        <v>11841</v>
      </c>
      <c r="B9734" t="s">
        <v>540</v>
      </c>
      <c r="C9734">
        <v>50905006</v>
      </c>
      <c r="D9734" t="s">
        <v>17</v>
      </c>
      <c r="E9734" t="s">
        <v>13</v>
      </c>
      <c r="F9734" t="s">
        <v>13</v>
      </c>
      <c r="G9734" t="s">
        <v>10404</v>
      </c>
      <c r="H9734" s="2">
        <v>44923.553099652781</v>
      </c>
      <c r="I9734" t="s">
        <v>265</v>
      </c>
      <c r="J9734" s="2">
        <v>44923.553099652781</v>
      </c>
      <c r="K9734" t="s">
        <v>265</v>
      </c>
      <c r="L9734" t="str">
        <f>VLOOKUP(C9734,ACCOUNT_MAPPING!A:C,3,FALSE)</f>
        <v>Landscaping</v>
      </c>
    </row>
    <row r="9735" spans="1:12" hidden="1">
      <c r="A9735">
        <v>11748</v>
      </c>
      <c r="B9735" t="s">
        <v>1950</v>
      </c>
      <c r="C9735">
        <v>50905006</v>
      </c>
      <c r="D9735" t="s">
        <v>63</v>
      </c>
      <c r="E9735" t="s">
        <v>13</v>
      </c>
      <c r="F9735" t="s">
        <v>13</v>
      </c>
      <c r="G9735" t="s">
        <v>9445</v>
      </c>
      <c r="H9735" s="2">
        <v>44875.716723148151</v>
      </c>
      <c r="I9735" t="s">
        <v>34</v>
      </c>
      <c r="J9735" s="2">
        <v>44875.716723148151</v>
      </c>
      <c r="K9735" t="s">
        <v>34</v>
      </c>
      <c r="L9735" t="str">
        <f>VLOOKUP(C9735,ACCOUNT_MAPPING!A:C,3,FALSE)</f>
        <v>Landscaping</v>
      </c>
    </row>
    <row r="9736" spans="1:12" hidden="1">
      <c r="A9736">
        <v>11760</v>
      </c>
      <c r="B9736" t="s">
        <v>10405</v>
      </c>
      <c r="C9736">
        <v>50905006</v>
      </c>
      <c r="D9736" t="s">
        <v>17</v>
      </c>
      <c r="E9736" t="s">
        <v>13</v>
      </c>
      <c r="F9736" t="s">
        <v>13</v>
      </c>
      <c r="G9736" t="s">
        <v>10406</v>
      </c>
      <c r="H9736" s="2">
        <v>44932.370644560186</v>
      </c>
      <c r="I9736" t="s">
        <v>949</v>
      </c>
      <c r="J9736" s="2">
        <v>44932.370644560186</v>
      </c>
      <c r="K9736" t="s">
        <v>949</v>
      </c>
      <c r="L9736" t="str">
        <f>VLOOKUP(C9736,ACCOUNT_MAPPING!A:C,3,FALSE)</f>
        <v>Landscaping</v>
      </c>
    </row>
    <row r="9737" spans="1:12" hidden="1">
      <c r="A9737">
        <v>11761</v>
      </c>
      <c r="B9737" t="s">
        <v>3412</v>
      </c>
      <c r="C9737">
        <v>50905006</v>
      </c>
      <c r="D9737" t="s">
        <v>12</v>
      </c>
      <c r="E9737" t="s">
        <v>13</v>
      </c>
      <c r="F9737" t="s">
        <v>13</v>
      </c>
      <c r="G9737" t="s">
        <v>3269</v>
      </c>
      <c r="H9737" s="2">
        <v>45012.607896493057</v>
      </c>
      <c r="I9737" t="s">
        <v>949</v>
      </c>
      <c r="J9737" s="2">
        <v>45012.607896493057</v>
      </c>
      <c r="K9737" t="s">
        <v>949</v>
      </c>
      <c r="L9737" t="str">
        <f>VLOOKUP(C9737,ACCOUNT_MAPPING!A:C,3,FALSE)</f>
        <v>Landscaping</v>
      </c>
    </row>
    <row r="9738" spans="1:12" hidden="1">
      <c r="A9738">
        <v>11764</v>
      </c>
      <c r="B9738" t="s">
        <v>1912</v>
      </c>
      <c r="C9738">
        <v>50905006</v>
      </c>
      <c r="D9738" t="s">
        <v>12</v>
      </c>
      <c r="E9738" t="s">
        <v>13</v>
      </c>
      <c r="F9738" t="s">
        <v>13</v>
      </c>
      <c r="G9738" t="s">
        <v>10407</v>
      </c>
      <c r="H9738" s="2">
        <v>45021.816733645835</v>
      </c>
      <c r="I9738" t="s">
        <v>2250</v>
      </c>
      <c r="J9738" s="2">
        <v>45021.816733645835</v>
      </c>
      <c r="K9738" t="s">
        <v>2250</v>
      </c>
      <c r="L9738" t="str">
        <f>VLOOKUP(C9738,ACCOUNT_MAPPING!A:C,3,FALSE)</f>
        <v>Landscaping</v>
      </c>
    </row>
    <row r="9739" spans="1:12" hidden="1">
      <c r="A9739">
        <v>15807</v>
      </c>
      <c r="B9739" t="s">
        <v>1964</v>
      </c>
      <c r="C9739">
        <v>50905006</v>
      </c>
      <c r="D9739" t="s">
        <v>17</v>
      </c>
      <c r="E9739" t="s">
        <v>13</v>
      </c>
      <c r="F9739" t="s">
        <v>13</v>
      </c>
      <c r="G9739" t="s">
        <v>10408</v>
      </c>
      <c r="H9739" s="2">
        <v>44917.751043946759</v>
      </c>
      <c r="I9739" t="s">
        <v>44</v>
      </c>
      <c r="J9739" s="2">
        <v>44917.751043946759</v>
      </c>
      <c r="K9739" t="s">
        <v>44</v>
      </c>
      <c r="L9739" t="str">
        <f>VLOOKUP(C9739,ACCOUNT_MAPPING!A:C,3,FALSE)</f>
        <v>Landscaping</v>
      </c>
    </row>
    <row r="9740" spans="1:12" hidden="1">
      <c r="A9740">
        <v>11688</v>
      </c>
      <c r="B9740" t="s">
        <v>10409</v>
      </c>
      <c r="C9740">
        <v>50905006</v>
      </c>
      <c r="D9740" t="s">
        <v>17</v>
      </c>
      <c r="E9740" t="s">
        <v>13</v>
      </c>
      <c r="F9740" t="s">
        <v>13</v>
      </c>
      <c r="G9740" t="s">
        <v>10410</v>
      </c>
      <c r="H9740" s="2">
        <v>44922.660126886571</v>
      </c>
      <c r="I9740" t="s">
        <v>186</v>
      </c>
      <c r="J9740" s="2">
        <v>44922.660126886571</v>
      </c>
      <c r="K9740" t="s">
        <v>186</v>
      </c>
      <c r="L9740" t="str">
        <f>VLOOKUP(C9740,ACCOUNT_MAPPING!A:C,3,FALSE)</f>
        <v>Landscaping</v>
      </c>
    </row>
    <row r="9741" spans="1:12" hidden="1">
      <c r="A9741">
        <v>11706</v>
      </c>
      <c r="B9741" t="s">
        <v>10411</v>
      </c>
      <c r="C9741">
        <v>50905006</v>
      </c>
      <c r="D9741" t="s">
        <v>17</v>
      </c>
      <c r="E9741" t="s">
        <v>13</v>
      </c>
      <c r="F9741" t="s">
        <v>13</v>
      </c>
      <c r="G9741" t="s">
        <v>10412</v>
      </c>
      <c r="H9741" s="2">
        <v>44923.841120254627</v>
      </c>
      <c r="I9741" t="s">
        <v>195</v>
      </c>
      <c r="J9741" s="2">
        <v>44923.841120254627</v>
      </c>
      <c r="K9741" t="s">
        <v>195</v>
      </c>
      <c r="L9741" t="str">
        <f>VLOOKUP(C9741,ACCOUNT_MAPPING!A:C,3,FALSE)</f>
        <v>Landscaping</v>
      </c>
    </row>
    <row r="9742" spans="1:12" hidden="1">
      <c r="A9742">
        <v>20422</v>
      </c>
      <c r="B9742" t="s">
        <v>542</v>
      </c>
      <c r="C9742">
        <v>50905006</v>
      </c>
      <c r="D9742" t="s">
        <v>17</v>
      </c>
      <c r="E9742" t="s">
        <v>13</v>
      </c>
      <c r="F9742" t="s">
        <v>13</v>
      </c>
      <c r="G9742" t="s">
        <v>10413</v>
      </c>
      <c r="H9742" s="2">
        <v>44916.690007638892</v>
      </c>
      <c r="I9742" t="s">
        <v>544</v>
      </c>
      <c r="J9742" s="2">
        <v>44916.690007638892</v>
      </c>
      <c r="K9742" t="s">
        <v>544</v>
      </c>
      <c r="L9742" t="str">
        <f>VLOOKUP(C9742,ACCOUNT_MAPPING!A:C,3,FALSE)</f>
        <v>Landscaping</v>
      </c>
    </row>
    <row r="9743" spans="1:12" hidden="1">
      <c r="A9743">
        <v>11873</v>
      </c>
      <c r="B9743" t="s">
        <v>2789</v>
      </c>
      <c r="C9743">
        <v>50905006</v>
      </c>
      <c r="D9743" t="s">
        <v>17</v>
      </c>
      <c r="E9743" t="s">
        <v>13</v>
      </c>
      <c r="F9743" t="s">
        <v>13</v>
      </c>
      <c r="G9743" t="s">
        <v>10414</v>
      </c>
      <c r="H9743" s="2">
        <v>44923.463914004627</v>
      </c>
      <c r="I9743" t="s">
        <v>715</v>
      </c>
      <c r="J9743" s="2">
        <v>44923.463914004627</v>
      </c>
      <c r="K9743" t="s">
        <v>715</v>
      </c>
      <c r="L9743" t="str">
        <f>VLOOKUP(C9743,ACCOUNT_MAPPING!A:C,3,FALSE)</f>
        <v>Landscaping</v>
      </c>
    </row>
    <row r="9744" spans="1:12" hidden="1">
      <c r="A9744">
        <v>11709</v>
      </c>
      <c r="B9744" t="s">
        <v>2805</v>
      </c>
      <c r="C9744">
        <v>50905006</v>
      </c>
      <c r="D9744" t="s">
        <v>17</v>
      </c>
      <c r="E9744" t="s">
        <v>13</v>
      </c>
      <c r="F9744" t="s">
        <v>13</v>
      </c>
      <c r="G9744" t="s">
        <v>10336</v>
      </c>
      <c r="H9744" s="2">
        <v>44929.730150891206</v>
      </c>
      <c r="I9744" t="s">
        <v>548</v>
      </c>
      <c r="J9744" s="2">
        <v>44929.730150891206</v>
      </c>
      <c r="K9744" t="s">
        <v>548</v>
      </c>
      <c r="L9744" t="str">
        <f>VLOOKUP(C9744,ACCOUNT_MAPPING!A:C,3,FALSE)</f>
        <v>Landscaping</v>
      </c>
    </row>
    <row r="9745" spans="1:12" hidden="1">
      <c r="A9745">
        <v>11715</v>
      </c>
      <c r="B9745" t="s">
        <v>10415</v>
      </c>
      <c r="C9745">
        <v>50905006</v>
      </c>
      <c r="D9745" t="s">
        <v>12</v>
      </c>
      <c r="E9745" t="s">
        <v>13</v>
      </c>
      <c r="F9745" t="s">
        <v>13</v>
      </c>
      <c r="G9745" t="s">
        <v>10341</v>
      </c>
      <c r="H9745" s="2">
        <v>45016.710391238426</v>
      </c>
      <c r="I9745" t="s">
        <v>544</v>
      </c>
      <c r="J9745" s="2">
        <v>45016.710391238426</v>
      </c>
      <c r="K9745" t="s">
        <v>544</v>
      </c>
      <c r="L9745" t="str">
        <f>VLOOKUP(C9745,ACCOUNT_MAPPING!A:C,3,FALSE)</f>
        <v>Landscaping</v>
      </c>
    </row>
    <row r="9746" spans="1:12" hidden="1">
      <c r="A9746">
        <v>11716</v>
      </c>
      <c r="B9746" t="s">
        <v>10416</v>
      </c>
      <c r="C9746">
        <v>50905006</v>
      </c>
      <c r="D9746" t="s">
        <v>12</v>
      </c>
      <c r="E9746" t="s">
        <v>13</v>
      </c>
      <c r="F9746" t="s">
        <v>13</v>
      </c>
      <c r="G9746" t="s">
        <v>10341</v>
      </c>
      <c r="H9746" s="2">
        <v>45016.710984027777</v>
      </c>
      <c r="I9746" t="s">
        <v>544</v>
      </c>
      <c r="J9746" s="2">
        <v>45016.710984027777</v>
      </c>
      <c r="K9746" t="s">
        <v>544</v>
      </c>
      <c r="L9746" t="str">
        <f>VLOOKUP(C9746,ACCOUNT_MAPPING!A:C,3,FALSE)</f>
        <v>Landscaping</v>
      </c>
    </row>
    <row r="9747" spans="1:12" hidden="1">
      <c r="A9747">
        <v>11719</v>
      </c>
      <c r="B9747" t="s">
        <v>10417</v>
      </c>
      <c r="C9747">
        <v>50905006</v>
      </c>
      <c r="D9747" t="s">
        <v>12</v>
      </c>
      <c r="E9747" t="s">
        <v>13</v>
      </c>
      <c r="F9747" t="s">
        <v>13</v>
      </c>
      <c r="G9747" t="s">
        <v>10341</v>
      </c>
      <c r="H9747" s="2">
        <v>45016.714280011576</v>
      </c>
      <c r="I9747" t="s">
        <v>544</v>
      </c>
      <c r="J9747" s="2">
        <v>45016.714280011576</v>
      </c>
      <c r="K9747" t="s">
        <v>544</v>
      </c>
      <c r="L9747" t="str">
        <f>VLOOKUP(C9747,ACCOUNT_MAPPING!A:C,3,FALSE)</f>
        <v>Landscaping</v>
      </c>
    </row>
    <row r="9748" spans="1:12" hidden="1">
      <c r="A9748">
        <v>11720</v>
      </c>
      <c r="B9748" t="s">
        <v>4895</v>
      </c>
      <c r="C9748">
        <v>50905006</v>
      </c>
      <c r="D9748" t="s">
        <v>12</v>
      </c>
      <c r="E9748" t="s">
        <v>13</v>
      </c>
      <c r="F9748" t="s">
        <v>13</v>
      </c>
      <c r="G9748" t="s">
        <v>10341</v>
      </c>
      <c r="H9748" s="2">
        <v>45016.714768668979</v>
      </c>
      <c r="I9748" t="s">
        <v>544</v>
      </c>
      <c r="J9748" s="2">
        <v>45016.714768668979</v>
      </c>
      <c r="K9748" t="s">
        <v>544</v>
      </c>
      <c r="L9748" t="str">
        <f>VLOOKUP(C9748,ACCOUNT_MAPPING!A:C,3,FALSE)</f>
        <v>Landscaping</v>
      </c>
    </row>
    <row r="9749" spans="1:12" hidden="1">
      <c r="A9749">
        <v>11722</v>
      </c>
      <c r="B9749" t="s">
        <v>10418</v>
      </c>
      <c r="C9749">
        <v>50905006</v>
      </c>
      <c r="D9749" t="s">
        <v>12</v>
      </c>
      <c r="E9749" t="s">
        <v>13</v>
      </c>
      <c r="F9749" t="s">
        <v>13</v>
      </c>
      <c r="G9749" t="s">
        <v>10351</v>
      </c>
      <c r="H9749" s="2">
        <v>45016.730131863427</v>
      </c>
      <c r="I9749" t="s">
        <v>544</v>
      </c>
      <c r="J9749" s="2">
        <v>45016.730131863427</v>
      </c>
      <c r="K9749" t="s">
        <v>544</v>
      </c>
      <c r="L9749" t="str">
        <f>VLOOKUP(C9749,ACCOUNT_MAPPING!A:C,3,FALSE)</f>
        <v>Landscaping</v>
      </c>
    </row>
    <row r="9750" spans="1:12" hidden="1">
      <c r="A9750">
        <v>20487</v>
      </c>
      <c r="B9750" t="s">
        <v>10419</v>
      </c>
      <c r="C9750">
        <v>50905006</v>
      </c>
      <c r="D9750" t="s">
        <v>12</v>
      </c>
      <c r="E9750" t="s">
        <v>13</v>
      </c>
      <c r="F9750" t="s">
        <v>13</v>
      </c>
      <c r="G9750" t="s">
        <v>10309</v>
      </c>
      <c r="H9750" s="2">
        <v>45012.619209687502</v>
      </c>
      <c r="I9750" t="s">
        <v>2734</v>
      </c>
      <c r="J9750" s="2">
        <v>45012.619209687502</v>
      </c>
      <c r="K9750" t="s">
        <v>2734</v>
      </c>
      <c r="L9750" t="str">
        <f>VLOOKUP(C9750,ACCOUNT_MAPPING!A:C,3,FALSE)</f>
        <v>Landscaping</v>
      </c>
    </row>
    <row r="9751" spans="1:12" hidden="1">
      <c r="A9751">
        <v>20490</v>
      </c>
      <c r="B9751" t="s">
        <v>8090</v>
      </c>
      <c r="C9751">
        <v>50905006</v>
      </c>
      <c r="D9751" t="s">
        <v>12</v>
      </c>
      <c r="E9751" t="s">
        <v>13</v>
      </c>
      <c r="F9751" t="s">
        <v>13</v>
      </c>
      <c r="G9751" t="s">
        <v>10352</v>
      </c>
      <c r="H9751" s="2">
        <v>45020.998722881945</v>
      </c>
      <c r="I9751" t="s">
        <v>195</v>
      </c>
      <c r="J9751" s="2">
        <v>45020.998722881945</v>
      </c>
      <c r="K9751" t="s">
        <v>195</v>
      </c>
      <c r="L9751" t="str">
        <f>VLOOKUP(C9751,ACCOUNT_MAPPING!A:C,3,FALSE)</f>
        <v>Landscaping</v>
      </c>
    </row>
    <row r="9752" spans="1:12" hidden="1">
      <c r="A9752">
        <v>20493</v>
      </c>
      <c r="B9752" t="s">
        <v>2852</v>
      </c>
      <c r="C9752">
        <v>50905006</v>
      </c>
      <c r="D9752" t="s">
        <v>12</v>
      </c>
      <c r="E9752" t="s">
        <v>13</v>
      </c>
      <c r="F9752" t="s">
        <v>13</v>
      </c>
      <c r="G9752" t="s">
        <v>10420</v>
      </c>
      <c r="H9752" s="2">
        <v>45019.916419988425</v>
      </c>
      <c r="I9752" t="s">
        <v>195</v>
      </c>
      <c r="J9752" s="2">
        <v>45019.916419988425</v>
      </c>
      <c r="K9752" t="s">
        <v>195</v>
      </c>
      <c r="L9752" t="str">
        <f>VLOOKUP(C9752,ACCOUNT_MAPPING!A:C,3,FALSE)</f>
        <v>Landscaping</v>
      </c>
    </row>
    <row r="9753" spans="1:12" hidden="1">
      <c r="A9753">
        <v>20495</v>
      </c>
      <c r="B9753" t="s">
        <v>2854</v>
      </c>
      <c r="C9753">
        <v>50905006</v>
      </c>
      <c r="D9753" t="s">
        <v>63</v>
      </c>
      <c r="E9753" t="s">
        <v>13</v>
      </c>
      <c r="F9753" t="s">
        <v>13</v>
      </c>
      <c r="G9753" t="s">
        <v>10421</v>
      </c>
      <c r="H9753" s="2">
        <v>44875.235425081017</v>
      </c>
      <c r="I9753" t="s">
        <v>157</v>
      </c>
      <c r="J9753" s="2">
        <v>44875.235425081017</v>
      </c>
      <c r="K9753" t="s">
        <v>157</v>
      </c>
      <c r="L9753" t="str">
        <f>VLOOKUP(C9753,ACCOUNT_MAPPING!A:C,3,FALSE)</f>
        <v>Landscaping</v>
      </c>
    </row>
    <row r="9754" spans="1:12" hidden="1">
      <c r="A9754">
        <v>11800</v>
      </c>
      <c r="B9754" t="s">
        <v>977</v>
      </c>
      <c r="C9754">
        <v>50905006</v>
      </c>
      <c r="D9754" t="s">
        <v>17</v>
      </c>
      <c r="E9754" t="s">
        <v>13</v>
      </c>
      <c r="F9754" t="s">
        <v>13</v>
      </c>
      <c r="G9754" t="s">
        <v>10422</v>
      </c>
      <c r="H9754" s="2">
        <v>44922.614312650461</v>
      </c>
      <c r="I9754" t="s">
        <v>79</v>
      </c>
      <c r="J9754" s="2">
        <v>44922.614312650461</v>
      </c>
      <c r="K9754" t="s">
        <v>79</v>
      </c>
      <c r="L9754" t="str">
        <f>VLOOKUP(C9754,ACCOUNT_MAPPING!A:C,3,FALSE)</f>
        <v>Landscaping</v>
      </c>
    </row>
    <row r="9755" spans="1:12" hidden="1">
      <c r="A9755">
        <v>11802</v>
      </c>
      <c r="B9755" t="s">
        <v>1952</v>
      </c>
      <c r="C9755">
        <v>50905006</v>
      </c>
      <c r="D9755" t="s">
        <v>17</v>
      </c>
      <c r="E9755" t="s">
        <v>13</v>
      </c>
      <c r="F9755" t="s">
        <v>13</v>
      </c>
      <c r="G9755" t="s">
        <v>10423</v>
      </c>
      <c r="H9755" s="2">
        <v>44917.468236921297</v>
      </c>
      <c r="I9755" t="s">
        <v>233</v>
      </c>
      <c r="J9755" s="2">
        <v>44917.468236921297</v>
      </c>
      <c r="K9755" t="s">
        <v>233</v>
      </c>
      <c r="L9755" t="str">
        <f>VLOOKUP(C9755,ACCOUNT_MAPPING!A:C,3,FALSE)</f>
        <v>Landscaping</v>
      </c>
    </row>
    <row r="9756" spans="1:12" hidden="1">
      <c r="A9756">
        <v>11812</v>
      </c>
      <c r="B9756" t="s">
        <v>2808</v>
      </c>
      <c r="C9756">
        <v>50905006</v>
      </c>
      <c r="D9756" t="s">
        <v>17</v>
      </c>
      <c r="E9756" t="s">
        <v>13</v>
      </c>
      <c r="F9756" t="s">
        <v>13</v>
      </c>
      <c r="G9756" t="s">
        <v>10424</v>
      </c>
      <c r="H9756" s="2">
        <v>44917.477887187502</v>
      </c>
      <c r="I9756" t="s">
        <v>233</v>
      </c>
      <c r="J9756" s="2">
        <v>44917.477887187502</v>
      </c>
      <c r="K9756" t="s">
        <v>233</v>
      </c>
      <c r="L9756" t="str">
        <f>VLOOKUP(C9756,ACCOUNT_MAPPING!A:C,3,FALSE)</f>
        <v>Landscaping</v>
      </c>
    </row>
    <row r="9757" spans="1:12" hidden="1">
      <c r="A9757">
        <v>20496</v>
      </c>
      <c r="B9757" t="s">
        <v>2856</v>
      </c>
      <c r="C9757">
        <v>50905006</v>
      </c>
      <c r="D9757" t="s">
        <v>63</v>
      </c>
      <c r="E9757" t="s">
        <v>13</v>
      </c>
      <c r="F9757" t="s">
        <v>13</v>
      </c>
      <c r="G9757" t="s">
        <v>10425</v>
      </c>
      <c r="H9757" s="2">
        <v>44875.262797604169</v>
      </c>
      <c r="I9757" t="s">
        <v>157</v>
      </c>
      <c r="J9757" s="2">
        <v>44875.262797604169</v>
      </c>
      <c r="K9757" t="s">
        <v>157</v>
      </c>
      <c r="L9757" t="str">
        <f>VLOOKUP(C9757,ACCOUNT_MAPPING!A:C,3,FALSE)</f>
        <v>Landscaping</v>
      </c>
    </row>
    <row r="9758" spans="1:12" hidden="1">
      <c r="A9758">
        <v>11742</v>
      </c>
      <c r="B9758" t="s">
        <v>7339</v>
      </c>
      <c r="C9758">
        <v>50905006</v>
      </c>
      <c r="D9758" t="s">
        <v>17</v>
      </c>
      <c r="E9758" t="s">
        <v>13</v>
      </c>
      <c r="F9758" t="s">
        <v>13</v>
      </c>
      <c r="G9758" t="s">
        <v>8548</v>
      </c>
      <c r="H9758" s="2">
        <v>44924.544807060185</v>
      </c>
      <c r="I9758" t="s">
        <v>34</v>
      </c>
      <c r="J9758" s="2">
        <v>44924.544807060185</v>
      </c>
      <c r="K9758" t="s">
        <v>34</v>
      </c>
      <c r="L9758" t="str">
        <f>VLOOKUP(C9758,ACCOUNT_MAPPING!A:C,3,FALSE)</f>
        <v>Landscaping</v>
      </c>
    </row>
    <row r="9759" spans="1:12" hidden="1">
      <c r="A9759">
        <v>20509</v>
      </c>
      <c r="B9759" t="s">
        <v>8097</v>
      </c>
      <c r="C9759">
        <v>50905006</v>
      </c>
      <c r="D9759" t="s">
        <v>17</v>
      </c>
      <c r="E9759" t="s">
        <v>13</v>
      </c>
      <c r="F9759" t="s">
        <v>13</v>
      </c>
      <c r="G9759" t="s">
        <v>10426</v>
      </c>
      <c r="H9759" s="2">
        <v>44929.499718634259</v>
      </c>
      <c r="I9759" t="s">
        <v>354</v>
      </c>
      <c r="J9759" s="2">
        <v>44929.499718634259</v>
      </c>
      <c r="K9759" t="s">
        <v>354</v>
      </c>
      <c r="L9759" t="str">
        <f>VLOOKUP(C9759,ACCOUNT_MAPPING!A:C,3,FALSE)</f>
        <v>Landscaping</v>
      </c>
    </row>
    <row r="9760" spans="1:12" hidden="1">
      <c r="A9760">
        <v>20511</v>
      </c>
      <c r="B9760" t="s">
        <v>1947</v>
      </c>
      <c r="C9760">
        <v>50905006</v>
      </c>
      <c r="D9760" t="s">
        <v>12</v>
      </c>
      <c r="E9760" t="s">
        <v>13</v>
      </c>
      <c r="F9760" t="s">
        <v>13</v>
      </c>
      <c r="G9760" t="s">
        <v>10427</v>
      </c>
      <c r="H9760" s="2">
        <v>45015.672464849536</v>
      </c>
      <c r="I9760" t="s">
        <v>3471</v>
      </c>
      <c r="J9760" s="2">
        <v>45015.672464849536</v>
      </c>
      <c r="K9760" t="s">
        <v>3471</v>
      </c>
      <c r="L9760" t="str">
        <f>VLOOKUP(C9760,ACCOUNT_MAPPING!A:C,3,FALSE)</f>
        <v>Landscaping</v>
      </c>
    </row>
    <row r="9761" spans="1:12" hidden="1">
      <c r="A9761">
        <v>20515</v>
      </c>
      <c r="B9761" t="s">
        <v>6804</v>
      </c>
      <c r="C9761">
        <v>50905006</v>
      </c>
      <c r="D9761" t="s">
        <v>12</v>
      </c>
      <c r="E9761" t="s">
        <v>13</v>
      </c>
      <c r="F9761" t="s">
        <v>13</v>
      </c>
      <c r="G9761" t="s">
        <v>10428</v>
      </c>
      <c r="H9761" s="2">
        <v>45014.439621759258</v>
      </c>
      <c r="I9761" t="s">
        <v>2175</v>
      </c>
      <c r="J9761" s="2">
        <v>45014.439621759258</v>
      </c>
      <c r="K9761" t="s">
        <v>2175</v>
      </c>
      <c r="L9761" t="str">
        <f>VLOOKUP(C9761,ACCOUNT_MAPPING!A:C,3,FALSE)</f>
        <v>Landscaping</v>
      </c>
    </row>
    <row r="9762" spans="1:12" hidden="1">
      <c r="A9762">
        <v>11749</v>
      </c>
      <c r="B9762" t="s">
        <v>2783</v>
      </c>
      <c r="C9762">
        <v>50905006</v>
      </c>
      <c r="D9762" t="s">
        <v>12</v>
      </c>
      <c r="E9762" t="s">
        <v>13</v>
      </c>
      <c r="F9762" t="s">
        <v>13</v>
      </c>
      <c r="G9762" t="s">
        <v>10429</v>
      </c>
      <c r="H9762" s="2">
        <v>45014.742551388888</v>
      </c>
      <c r="I9762" t="s">
        <v>34</v>
      </c>
      <c r="J9762" s="2">
        <v>45014.742551388888</v>
      </c>
      <c r="K9762" t="s">
        <v>34</v>
      </c>
      <c r="L9762" t="str">
        <f>VLOOKUP(C9762,ACCOUNT_MAPPING!A:C,3,FALSE)</f>
        <v>Landscaping</v>
      </c>
    </row>
    <row r="9763" spans="1:12" hidden="1">
      <c r="A9763">
        <v>11756</v>
      </c>
      <c r="B9763" t="s">
        <v>6748</v>
      </c>
      <c r="C9763">
        <v>50905006</v>
      </c>
      <c r="D9763" t="s">
        <v>12</v>
      </c>
      <c r="E9763" t="s">
        <v>13</v>
      </c>
      <c r="F9763" t="s">
        <v>13</v>
      </c>
      <c r="G9763" t="s">
        <v>10430</v>
      </c>
      <c r="H9763" s="2">
        <v>45018.735255324071</v>
      </c>
      <c r="I9763" t="s">
        <v>715</v>
      </c>
      <c r="J9763" s="2">
        <v>45018.735255324071</v>
      </c>
      <c r="K9763" t="s">
        <v>715</v>
      </c>
      <c r="L9763" t="str">
        <f>VLOOKUP(C9763,ACCOUNT_MAPPING!A:C,3,FALSE)</f>
        <v>Landscaping</v>
      </c>
    </row>
    <row r="9764" spans="1:12" hidden="1">
      <c r="A9764">
        <v>11818</v>
      </c>
      <c r="B9764" t="s">
        <v>8555</v>
      </c>
      <c r="C9764">
        <v>50905006</v>
      </c>
      <c r="D9764" t="s">
        <v>12</v>
      </c>
      <c r="E9764" t="s">
        <v>13</v>
      </c>
      <c r="F9764" t="s">
        <v>13</v>
      </c>
      <c r="G9764" t="s">
        <v>10431</v>
      </c>
      <c r="H9764" s="2">
        <v>45015.392807326389</v>
      </c>
      <c r="I9764" t="s">
        <v>233</v>
      </c>
      <c r="J9764" s="2">
        <v>45015.392807326389</v>
      </c>
      <c r="K9764" t="s">
        <v>233</v>
      </c>
      <c r="L9764" t="str">
        <f>VLOOKUP(C9764,ACCOUNT_MAPPING!A:C,3,FALSE)</f>
        <v>Landscaping</v>
      </c>
    </row>
    <row r="9765" spans="1:12" hidden="1">
      <c r="A9765">
        <v>11767</v>
      </c>
      <c r="B9765" t="s">
        <v>983</v>
      </c>
      <c r="C9765">
        <v>50905006</v>
      </c>
      <c r="D9765" t="s">
        <v>17</v>
      </c>
      <c r="E9765" t="s">
        <v>13</v>
      </c>
      <c r="F9765" t="s">
        <v>13</v>
      </c>
      <c r="G9765" t="s">
        <v>10432</v>
      </c>
      <c r="H9765" s="2">
        <v>44916.646849571756</v>
      </c>
      <c r="I9765" t="s">
        <v>949</v>
      </c>
      <c r="J9765" s="2">
        <v>44916.646849571756</v>
      </c>
      <c r="K9765" t="s">
        <v>949</v>
      </c>
      <c r="L9765" t="str">
        <f>VLOOKUP(C9765,ACCOUNT_MAPPING!A:C,3,FALSE)</f>
        <v>Landscaping</v>
      </c>
    </row>
    <row r="9766" spans="1:12" hidden="1">
      <c r="A9766">
        <v>11768</v>
      </c>
      <c r="B9766" t="s">
        <v>985</v>
      </c>
      <c r="C9766">
        <v>50905006</v>
      </c>
      <c r="D9766" t="s">
        <v>63</v>
      </c>
      <c r="E9766" t="s">
        <v>13</v>
      </c>
      <c r="F9766" t="s">
        <v>13</v>
      </c>
      <c r="G9766" t="s">
        <v>10433</v>
      </c>
      <c r="H9766" s="2">
        <v>44866.412971990743</v>
      </c>
      <c r="I9766" t="s">
        <v>949</v>
      </c>
      <c r="J9766" s="2">
        <v>44866.412971990743</v>
      </c>
      <c r="K9766" t="s">
        <v>949</v>
      </c>
      <c r="L9766" t="str">
        <f>VLOOKUP(C9766,ACCOUNT_MAPPING!A:C,3,FALSE)</f>
        <v>Landscaping</v>
      </c>
    </row>
    <row r="9767" spans="1:12" hidden="1">
      <c r="A9767">
        <v>11847</v>
      </c>
      <c r="B9767" t="s">
        <v>5621</v>
      </c>
      <c r="C9767">
        <v>50905006</v>
      </c>
      <c r="D9767" t="s">
        <v>63</v>
      </c>
      <c r="E9767" t="s">
        <v>13</v>
      </c>
      <c r="F9767" t="s">
        <v>13</v>
      </c>
      <c r="G9767" t="s">
        <v>10434</v>
      </c>
      <c r="H9767" s="2">
        <v>44879.529179548612</v>
      </c>
      <c r="I9767" t="s">
        <v>202</v>
      </c>
      <c r="J9767" s="2">
        <v>44879.529179548612</v>
      </c>
      <c r="K9767" t="s">
        <v>202</v>
      </c>
      <c r="L9767" t="str">
        <f>VLOOKUP(C9767,ACCOUNT_MAPPING!A:C,3,FALSE)</f>
        <v>Landscaping</v>
      </c>
    </row>
    <row r="9768" spans="1:12" hidden="1">
      <c r="A9768">
        <v>11850</v>
      </c>
      <c r="B9768" t="s">
        <v>1940</v>
      </c>
      <c r="C9768">
        <v>50905006</v>
      </c>
      <c r="D9768" t="s">
        <v>17</v>
      </c>
      <c r="E9768" t="s">
        <v>13</v>
      </c>
      <c r="F9768" t="s">
        <v>13</v>
      </c>
      <c r="G9768" t="s">
        <v>10435</v>
      </c>
      <c r="H9768" s="2">
        <v>44924.77264328704</v>
      </c>
      <c r="I9768" t="s">
        <v>313</v>
      </c>
      <c r="J9768" s="2">
        <v>44924.77264328704</v>
      </c>
      <c r="K9768" t="s">
        <v>313</v>
      </c>
      <c r="L9768" t="str">
        <f>VLOOKUP(C9768,ACCOUNT_MAPPING!A:C,3,FALSE)</f>
        <v>Landscaping</v>
      </c>
    </row>
    <row r="9769" spans="1:12" hidden="1">
      <c r="A9769">
        <v>20517</v>
      </c>
      <c r="B9769" t="s">
        <v>2893</v>
      </c>
      <c r="C9769">
        <v>50905006</v>
      </c>
      <c r="D9769" t="s">
        <v>17</v>
      </c>
      <c r="E9769" t="s">
        <v>13</v>
      </c>
      <c r="F9769" t="s">
        <v>13</v>
      </c>
      <c r="G9769" t="s">
        <v>10018</v>
      </c>
      <c r="H9769" s="2">
        <v>44923.690745520835</v>
      </c>
      <c r="I9769" t="s">
        <v>817</v>
      </c>
      <c r="J9769" s="2">
        <v>44923.690745520835</v>
      </c>
      <c r="K9769" t="s">
        <v>817</v>
      </c>
      <c r="L9769" t="str">
        <f>VLOOKUP(C9769,ACCOUNT_MAPPING!A:C,3,FALSE)</f>
        <v>Landscaping</v>
      </c>
    </row>
    <row r="9770" spans="1:12" hidden="1">
      <c r="A9770">
        <v>11770</v>
      </c>
      <c r="B9770" t="s">
        <v>1932</v>
      </c>
      <c r="C9770">
        <v>50905006</v>
      </c>
      <c r="D9770" t="s">
        <v>12</v>
      </c>
      <c r="E9770" t="s">
        <v>13</v>
      </c>
      <c r="F9770" t="s">
        <v>13</v>
      </c>
      <c r="G9770" t="s">
        <v>10436</v>
      </c>
      <c r="H9770" s="2">
        <v>45012.618465740743</v>
      </c>
      <c r="I9770" t="s">
        <v>949</v>
      </c>
      <c r="J9770" s="2">
        <v>45012.618465740743</v>
      </c>
      <c r="K9770" t="s">
        <v>949</v>
      </c>
      <c r="L9770" t="str">
        <f>VLOOKUP(C9770,ACCOUNT_MAPPING!A:C,3,FALSE)</f>
        <v>Landscaping</v>
      </c>
    </row>
    <row r="9771" spans="1:12" hidden="1">
      <c r="A9771">
        <v>20522</v>
      </c>
      <c r="B9771" t="s">
        <v>2878</v>
      </c>
      <c r="C9771">
        <v>50905006</v>
      </c>
      <c r="D9771" t="s">
        <v>17</v>
      </c>
      <c r="E9771" t="s">
        <v>13</v>
      </c>
      <c r="F9771" t="s">
        <v>13</v>
      </c>
      <c r="G9771" t="s">
        <v>10018</v>
      </c>
      <c r="H9771" s="2">
        <v>44924.419934375001</v>
      </c>
      <c r="I9771" t="s">
        <v>817</v>
      </c>
      <c r="J9771" s="2">
        <v>44924.419934375001</v>
      </c>
      <c r="K9771" t="s">
        <v>817</v>
      </c>
      <c r="L9771" t="str">
        <f>VLOOKUP(C9771,ACCOUNT_MAPPING!A:C,3,FALSE)</f>
        <v>Landscaping</v>
      </c>
    </row>
    <row r="9772" spans="1:12" hidden="1">
      <c r="A9772">
        <v>11798</v>
      </c>
      <c r="B9772" t="s">
        <v>2820</v>
      </c>
      <c r="C9772">
        <v>50905006</v>
      </c>
      <c r="D9772" t="s">
        <v>12</v>
      </c>
      <c r="E9772" t="s">
        <v>13</v>
      </c>
      <c r="F9772" t="s">
        <v>13</v>
      </c>
      <c r="G9772" t="s">
        <v>10437</v>
      </c>
      <c r="H9772" s="2">
        <v>45014.626962962961</v>
      </c>
      <c r="I9772" t="s">
        <v>79</v>
      </c>
      <c r="J9772" s="2">
        <v>45014.626962962961</v>
      </c>
      <c r="K9772" t="s">
        <v>79</v>
      </c>
      <c r="L9772" t="str">
        <f>VLOOKUP(C9772,ACCOUNT_MAPPING!A:C,3,FALSE)</f>
        <v>Landscaping</v>
      </c>
    </row>
    <row r="9773" spans="1:12" hidden="1">
      <c r="A9773">
        <v>11869</v>
      </c>
      <c r="B9773" t="s">
        <v>2785</v>
      </c>
      <c r="C9773">
        <v>50905006</v>
      </c>
      <c r="D9773" t="s">
        <v>17</v>
      </c>
      <c r="E9773" t="s">
        <v>13</v>
      </c>
      <c r="F9773" t="s">
        <v>13</v>
      </c>
      <c r="G9773" t="s">
        <v>10438</v>
      </c>
      <c r="H9773" s="2">
        <v>44923.497601192132</v>
      </c>
      <c r="I9773" t="s">
        <v>354</v>
      </c>
      <c r="J9773" s="2">
        <v>44923.497601192132</v>
      </c>
      <c r="K9773" t="s">
        <v>354</v>
      </c>
      <c r="L9773" t="str">
        <f>VLOOKUP(C9773,ACCOUNT_MAPPING!A:C,3,FALSE)</f>
        <v>Landscaping</v>
      </c>
    </row>
    <row r="9774" spans="1:12" hidden="1">
      <c r="A9774">
        <v>20532</v>
      </c>
      <c r="B9774" t="s">
        <v>1983</v>
      </c>
      <c r="C9774">
        <v>50905006</v>
      </c>
      <c r="D9774" t="s">
        <v>17</v>
      </c>
      <c r="E9774" t="s">
        <v>13</v>
      </c>
      <c r="F9774" t="s">
        <v>13</v>
      </c>
      <c r="G9774" t="s">
        <v>10080</v>
      </c>
      <c r="H9774" s="2">
        <v>44924.427876469905</v>
      </c>
      <c r="I9774" t="s">
        <v>817</v>
      </c>
      <c r="J9774" s="2">
        <v>44924.427876469905</v>
      </c>
      <c r="K9774" t="s">
        <v>817</v>
      </c>
      <c r="L9774" t="str">
        <f>VLOOKUP(C9774,ACCOUNT_MAPPING!A:C,3,FALSE)</f>
        <v>Landscaping</v>
      </c>
    </row>
    <row r="9775" spans="1:12" hidden="1">
      <c r="A9775">
        <v>20534</v>
      </c>
      <c r="B9775" t="s">
        <v>2868</v>
      </c>
      <c r="C9775">
        <v>50905006</v>
      </c>
      <c r="D9775" t="s">
        <v>63</v>
      </c>
      <c r="E9775" t="s">
        <v>13</v>
      </c>
      <c r="F9775" t="s">
        <v>13</v>
      </c>
      <c r="G9775" t="s">
        <v>10439</v>
      </c>
      <c r="H9775" s="2">
        <v>44873.69475732639</v>
      </c>
      <c r="I9775" t="s">
        <v>230</v>
      </c>
      <c r="J9775" s="2">
        <v>44873.69475732639</v>
      </c>
      <c r="K9775" t="s">
        <v>230</v>
      </c>
      <c r="L9775" t="str">
        <f>VLOOKUP(C9775,ACCOUNT_MAPPING!A:C,3,FALSE)</f>
        <v>Landscaping</v>
      </c>
    </row>
    <row r="9776" spans="1:12" hidden="1">
      <c r="A9776">
        <v>20537</v>
      </c>
      <c r="B9776" t="s">
        <v>7430</v>
      </c>
      <c r="C9776">
        <v>50905006</v>
      </c>
      <c r="D9776" t="s">
        <v>12</v>
      </c>
      <c r="E9776" t="s">
        <v>13</v>
      </c>
      <c r="F9776" t="s">
        <v>13</v>
      </c>
      <c r="G9776" t="s">
        <v>10428</v>
      </c>
      <c r="H9776" s="2">
        <v>45014.586812534719</v>
      </c>
      <c r="I9776" t="s">
        <v>2175</v>
      </c>
      <c r="J9776" s="2">
        <v>45014.586812534719</v>
      </c>
      <c r="K9776" t="s">
        <v>2175</v>
      </c>
      <c r="L9776" t="str">
        <f>VLOOKUP(C9776,ACCOUNT_MAPPING!A:C,3,FALSE)</f>
        <v>Landscaping</v>
      </c>
    </row>
    <row r="9777" spans="1:12" hidden="1">
      <c r="A9777">
        <v>11958</v>
      </c>
      <c r="B9777" t="s">
        <v>4930</v>
      </c>
      <c r="C9777">
        <v>50905006</v>
      </c>
      <c r="D9777" t="s">
        <v>17</v>
      </c>
      <c r="E9777" t="s">
        <v>13</v>
      </c>
      <c r="F9777" t="s">
        <v>13</v>
      </c>
      <c r="G9777" t="s">
        <v>10440</v>
      </c>
      <c r="H9777" s="2">
        <v>44917.792427395834</v>
      </c>
      <c r="I9777" t="s">
        <v>44</v>
      </c>
      <c r="J9777" s="2">
        <v>44917.792427395834</v>
      </c>
      <c r="K9777" t="s">
        <v>44</v>
      </c>
      <c r="L9777" t="str">
        <f>VLOOKUP(C9777,ACCOUNT_MAPPING!A:C,3,FALSE)</f>
        <v>Landscaping</v>
      </c>
    </row>
    <row r="9778" spans="1:12" hidden="1">
      <c r="A9778">
        <v>11959</v>
      </c>
      <c r="B9778" t="s">
        <v>4060</v>
      </c>
      <c r="C9778">
        <v>50905006</v>
      </c>
      <c r="D9778" t="s">
        <v>12</v>
      </c>
      <c r="E9778" t="s">
        <v>13</v>
      </c>
      <c r="F9778" t="s">
        <v>13</v>
      </c>
      <c r="G9778" t="s">
        <v>9494</v>
      </c>
      <c r="H9778" s="2">
        <v>45020.980088194447</v>
      </c>
      <c r="I9778" t="s">
        <v>1479</v>
      </c>
      <c r="J9778" s="2">
        <v>45020.980088194447</v>
      </c>
      <c r="K9778" t="s">
        <v>1479</v>
      </c>
      <c r="L9778" t="str">
        <f>VLOOKUP(C9778,ACCOUNT_MAPPING!A:C,3,FALSE)</f>
        <v>Landscaping</v>
      </c>
    </row>
    <row r="9779" spans="1:12" hidden="1">
      <c r="A9779">
        <v>11817</v>
      </c>
      <c r="B9779" t="s">
        <v>4878</v>
      </c>
      <c r="C9779">
        <v>50905006</v>
      </c>
      <c r="D9779" t="s">
        <v>17</v>
      </c>
      <c r="E9779" t="s">
        <v>13</v>
      </c>
      <c r="F9779" t="s">
        <v>13</v>
      </c>
      <c r="G9779" t="s">
        <v>10441</v>
      </c>
      <c r="H9779" s="2">
        <v>44917.4879491088</v>
      </c>
      <c r="I9779" t="s">
        <v>233</v>
      </c>
      <c r="J9779" s="2">
        <v>44917.4879491088</v>
      </c>
      <c r="K9779" t="s">
        <v>233</v>
      </c>
      <c r="L9779" t="str">
        <f>VLOOKUP(C9779,ACCOUNT_MAPPING!A:C,3,FALSE)</f>
        <v>Landscaping</v>
      </c>
    </row>
    <row r="9780" spans="1:12" hidden="1">
      <c r="A9780">
        <v>11819</v>
      </c>
      <c r="B9780" t="s">
        <v>992</v>
      </c>
      <c r="C9780">
        <v>50905006</v>
      </c>
      <c r="D9780" t="s">
        <v>12</v>
      </c>
      <c r="E9780" t="s">
        <v>13</v>
      </c>
      <c r="F9780" t="s">
        <v>13</v>
      </c>
      <c r="G9780" t="s">
        <v>10442</v>
      </c>
      <c r="H9780" s="2">
        <v>45015.508623182868</v>
      </c>
      <c r="I9780" t="s">
        <v>79</v>
      </c>
      <c r="J9780" s="2">
        <v>45015.508623182868</v>
      </c>
      <c r="K9780" t="s">
        <v>79</v>
      </c>
      <c r="L9780" t="str">
        <f>VLOOKUP(C9780,ACCOUNT_MAPPING!A:C,3,FALSE)</f>
        <v>Landscaping</v>
      </c>
    </row>
    <row r="9781" spans="1:12" hidden="1">
      <c r="A9781">
        <v>11872</v>
      </c>
      <c r="B9781" t="s">
        <v>2826</v>
      </c>
      <c r="C9781">
        <v>50905006</v>
      </c>
      <c r="D9781" t="s">
        <v>17</v>
      </c>
      <c r="E9781" t="s">
        <v>13</v>
      </c>
      <c r="F9781" t="s">
        <v>13</v>
      </c>
      <c r="G9781" t="s">
        <v>10443</v>
      </c>
      <c r="H9781" s="2">
        <v>44923.422660104166</v>
      </c>
      <c r="I9781" t="s">
        <v>715</v>
      </c>
      <c r="J9781" s="2">
        <v>44923.422660104166</v>
      </c>
      <c r="K9781" t="s">
        <v>715</v>
      </c>
      <c r="L9781" t="str">
        <f>VLOOKUP(C9781,ACCOUNT_MAPPING!A:C,3,FALSE)</f>
        <v>Landscaping</v>
      </c>
    </row>
    <row r="9782" spans="1:12" hidden="1">
      <c r="A9782">
        <v>14235</v>
      </c>
      <c r="B9782" t="s">
        <v>7406</v>
      </c>
      <c r="C9782">
        <v>50905006</v>
      </c>
      <c r="D9782" t="s">
        <v>63</v>
      </c>
      <c r="E9782" t="s">
        <v>13</v>
      </c>
      <c r="F9782" t="s">
        <v>13</v>
      </c>
      <c r="G9782" t="s">
        <v>10444</v>
      </c>
      <c r="H9782" s="2">
        <v>44874.524709062498</v>
      </c>
      <c r="I9782" t="s">
        <v>3904</v>
      </c>
      <c r="J9782" s="2">
        <v>44874.524709062498</v>
      </c>
      <c r="K9782" t="s">
        <v>3904</v>
      </c>
      <c r="L9782" t="str">
        <f>VLOOKUP(C9782,ACCOUNT_MAPPING!A:C,3,FALSE)</f>
        <v>Landscaping</v>
      </c>
    </row>
    <row r="9783" spans="1:12" hidden="1">
      <c r="A9783">
        <v>14243</v>
      </c>
      <c r="B9783" t="s">
        <v>1015</v>
      </c>
      <c r="C9783">
        <v>50905006</v>
      </c>
      <c r="D9783" t="s">
        <v>17</v>
      </c>
      <c r="E9783" t="s">
        <v>13</v>
      </c>
      <c r="F9783" t="s">
        <v>13</v>
      </c>
      <c r="G9783" t="s">
        <v>10445</v>
      </c>
      <c r="H9783" s="2">
        <v>44923.404564618053</v>
      </c>
      <c r="I9783" t="s">
        <v>553</v>
      </c>
      <c r="J9783" s="2">
        <v>44923.404564618053</v>
      </c>
      <c r="K9783" t="s">
        <v>553</v>
      </c>
      <c r="L9783" t="str">
        <f>VLOOKUP(C9783,ACCOUNT_MAPPING!A:C,3,FALSE)</f>
        <v>Landscaping</v>
      </c>
    </row>
    <row r="9784" spans="1:12" hidden="1">
      <c r="A9784">
        <v>20553</v>
      </c>
      <c r="B9784" t="s">
        <v>1956</v>
      </c>
      <c r="C9784">
        <v>50905006</v>
      </c>
      <c r="D9784" t="s">
        <v>12</v>
      </c>
      <c r="E9784" t="s">
        <v>13</v>
      </c>
      <c r="F9784" t="s">
        <v>13</v>
      </c>
      <c r="G9784" t="s">
        <v>10446</v>
      </c>
      <c r="H9784" s="2">
        <v>45020.595505937497</v>
      </c>
      <c r="I9784" t="s">
        <v>598</v>
      </c>
      <c r="J9784" s="2">
        <v>45020.595505937497</v>
      </c>
      <c r="K9784" t="s">
        <v>598</v>
      </c>
      <c r="L9784" t="str">
        <f>VLOOKUP(C9784,ACCOUNT_MAPPING!A:C,3,FALSE)</f>
        <v>Landscaping</v>
      </c>
    </row>
    <row r="9785" spans="1:12" hidden="1">
      <c r="A9785">
        <v>11867</v>
      </c>
      <c r="B9785" t="s">
        <v>2838</v>
      </c>
      <c r="C9785">
        <v>50905006</v>
      </c>
      <c r="D9785" t="s">
        <v>63</v>
      </c>
      <c r="E9785" t="s">
        <v>13</v>
      </c>
      <c r="F9785" t="s">
        <v>13</v>
      </c>
      <c r="G9785" t="s">
        <v>10447</v>
      </c>
      <c r="H9785" s="2">
        <v>44875.595513078704</v>
      </c>
      <c r="I9785" t="s">
        <v>354</v>
      </c>
      <c r="J9785" s="2">
        <v>44875.595513078704</v>
      </c>
      <c r="K9785" t="s">
        <v>354</v>
      </c>
      <c r="L9785" t="str">
        <f>VLOOKUP(C9785,ACCOUNT_MAPPING!A:C,3,FALSE)</f>
        <v>Landscaping</v>
      </c>
    </row>
    <row r="9786" spans="1:12" hidden="1">
      <c r="A9786">
        <v>11871</v>
      </c>
      <c r="B9786" t="s">
        <v>2787</v>
      </c>
      <c r="C9786">
        <v>50905006</v>
      </c>
      <c r="D9786" t="s">
        <v>63</v>
      </c>
      <c r="E9786" t="s">
        <v>13</v>
      </c>
      <c r="F9786" t="s">
        <v>13</v>
      </c>
      <c r="G9786" t="s">
        <v>10448</v>
      </c>
      <c r="H9786" s="2">
        <v>44875.628585335646</v>
      </c>
      <c r="I9786" t="s">
        <v>354</v>
      </c>
      <c r="J9786" s="2">
        <v>44875.628585335646</v>
      </c>
      <c r="K9786" t="s">
        <v>354</v>
      </c>
      <c r="L9786" t="str">
        <f>VLOOKUP(C9786,ACCOUNT_MAPPING!A:C,3,FALSE)</f>
        <v>Landscaping</v>
      </c>
    </row>
    <row r="9787" spans="1:12" hidden="1">
      <c r="A9787">
        <v>11874</v>
      </c>
      <c r="B9787" t="s">
        <v>6774</v>
      </c>
      <c r="C9787">
        <v>50905006</v>
      </c>
      <c r="D9787" t="s">
        <v>17</v>
      </c>
      <c r="E9787" t="s">
        <v>13</v>
      </c>
      <c r="F9787" t="s">
        <v>13</v>
      </c>
      <c r="G9787" t="s">
        <v>10449</v>
      </c>
      <c r="H9787" s="2">
        <v>44922.562598263889</v>
      </c>
      <c r="I9787" t="s">
        <v>887</v>
      </c>
      <c r="J9787" s="2">
        <v>44922.562598263889</v>
      </c>
      <c r="K9787" t="s">
        <v>887</v>
      </c>
      <c r="L9787" t="str">
        <f>VLOOKUP(C9787,ACCOUNT_MAPPING!A:C,3,FALSE)</f>
        <v>Landscaping</v>
      </c>
    </row>
    <row r="9788" spans="1:12" hidden="1">
      <c r="A9788">
        <v>20336</v>
      </c>
      <c r="B9788" t="s">
        <v>6441</v>
      </c>
      <c r="C9788">
        <v>50905006</v>
      </c>
      <c r="D9788" t="s">
        <v>17</v>
      </c>
      <c r="E9788" t="s">
        <v>13</v>
      </c>
      <c r="F9788" t="s">
        <v>13</v>
      </c>
      <c r="G9788" t="s">
        <v>10450</v>
      </c>
      <c r="H9788" s="2">
        <v>44924.778265856483</v>
      </c>
      <c r="I9788" t="s">
        <v>119</v>
      </c>
      <c r="J9788" s="2">
        <v>44924.778265856483</v>
      </c>
      <c r="K9788" t="s">
        <v>119</v>
      </c>
      <c r="L9788" t="str">
        <f>VLOOKUP(C9788,ACCOUNT_MAPPING!A:C,3,FALSE)</f>
        <v>Landscaping</v>
      </c>
    </row>
    <row r="9789" spans="1:12" hidden="1">
      <c r="A9789">
        <v>20602</v>
      </c>
      <c r="B9789" t="s">
        <v>2914</v>
      </c>
      <c r="C9789">
        <v>50905006</v>
      </c>
      <c r="D9789" t="s">
        <v>12</v>
      </c>
      <c r="E9789" t="s">
        <v>13</v>
      </c>
      <c r="F9789" t="s">
        <v>13</v>
      </c>
      <c r="G9789" t="s">
        <v>10451</v>
      </c>
      <c r="H9789" s="2">
        <v>45021.794080011576</v>
      </c>
      <c r="I9789" t="s">
        <v>1229</v>
      </c>
      <c r="J9789" s="2">
        <v>45021.794080011576</v>
      </c>
      <c r="K9789" t="s">
        <v>1229</v>
      </c>
      <c r="L9789" t="str">
        <f>VLOOKUP(C9789,ACCOUNT_MAPPING!A:C,3,FALSE)</f>
        <v>Landscaping</v>
      </c>
    </row>
    <row r="9790" spans="1:12" hidden="1">
      <c r="A9790">
        <v>20608</v>
      </c>
      <c r="B9790" t="s">
        <v>2879</v>
      </c>
      <c r="C9790">
        <v>50905006</v>
      </c>
      <c r="D9790" t="s">
        <v>17</v>
      </c>
      <c r="E9790" t="s">
        <v>13</v>
      </c>
      <c r="F9790" t="s">
        <v>13</v>
      </c>
      <c r="G9790" t="s">
        <v>10452</v>
      </c>
      <c r="H9790" s="2">
        <v>44921.564102581018</v>
      </c>
      <c r="I9790" t="s">
        <v>1434</v>
      </c>
      <c r="J9790" s="2">
        <v>44921.564102581018</v>
      </c>
      <c r="K9790" t="s">
        <v>1434</v>
      </c>
      <c r="L9790" t="str">
        <f>VLOOKUP(C9790,ACCOUNT_MAPPING!A:C,3,FALSE)</f>
        <v>Landscaping</v>
      </c>
    </row>
    <row r="9791" spans="1:12" hidden="1">
      <c r="A9791">
        <v>20423</v>
      </c>
      <c r="B9791" t="s">
        <v>6100</v>
      </c>
      <c r="C9791">
        <v>50905006</v>
      </c>
      <c r="D9791" t="s">
        <v>17</v>
      </c>
      <c r="E9791" t="s">
        <v>13</v>
      </c>
      <c r="F9791" t="s">
        <v>13</v>
      </c>
      <c r="G9791" t="s">
        <v>10453</v>
      </c>
      <c r="H9791" s="2">
        <v>44916.654985763889</v>
      </c>
      <c r="I9791" t="s">
        <v>544</v>
      </c>
      <c r="J9791" s="2">
        <v>44916.654985763889</v>
      </c>
      <c r="K9791" t="s">
        <v>544</v>
      </c>
      <c r="L9791" t="str">
        <f>VLOOKUP(C9791,ACCOUNT_MAPPING!A:C,3,FALSE)</f>
        <v>Landscaping</v>
      </c>
    </row>
    <row r="9792" spans="1:12" hidden="1">
      <c r="A9792">
        <v>14232</v>
      </c>
      <c r="B9792" t="s">
        <v>1499</v>
      </c>
      <c r="C9792">
        <v>50905006</v>
      </c>
      <c r="D9792" t="s">
        <v>17</v>
      </c>
      <c r="E9792" t="s">
        <v>13</v>
      </c>
      <c r="F9792" t="s">
        <v>13</v>
      </c>
      <c r="G9792" t="s">
        <v>10454</v>
      </c>
      <c r="H9792" s="2">
        <v>44922.448301273151</v>
      </c>
      <c r="I9792" t="s">
        <v>1292</v>
      </c>
      <c r="J9792" s="2">
        <v>44922.448301273151</v>
      </c>
      <c r="K9792" t="s">
        <v>1292</v>
      </c>
      <c r="L9792" t="str">
        <f>VLOOKUP(C9792,ACCOUNT_MAPPING!A:C,3,FALSE)</f>
        <v>Landscaping</v>
      </c>
    </row>
    <row r="9793" spans="1:12" hidden="1">
      <c r="A9793">
        <v>20437</v>
      </c>
      <c r="B9793" t="s">
        <v>221</v>
      </c>
      <c r="C9793">
        <v>50905006</v>
      </c>
      <c r="D9793" t="s">
        <v>12</v>
      </c>
      <c r="E9793" t="s">
        <v>13</v>
      </c>
      <c r="F9793" t="s">
        <v>13</v>
      </c>
      <c r="G9793" t="s">
        <v>10455</v>
      </c>
      <c r="H9793" s="2">
        <v>45020.995682523149</v>
      </c>
      <c r="I9793" t="s">
        <v>214</v>
      </c>
      <c r="J9793" s="2">
        <v>45020.995682523149</v>
      </c>
      <c r="K9793" t="s">
        <v>214</v>
      </c>
      <c r="L9793" t="str">
        <f>VLOOKUP(C9793,ACCOUNT_MAPPING!A:C,3,FALSE)</f>
        <v>Landscaping</v>
      </c>
    </row>
    <row r="9794" spans="1:12" hidden="1">
      <c r="A9794">
        <v>20446</v>
      </c>
      <c r="B9794" t="s">
        <v>1515</v>
      </c>
      <c r="C9794">
        <v>50905006</v>
      </c>
      <c r="D9794" t="s">
        <v>17</v>
      </c>
      <c r="E9794" t="s">
        <v>13</v>
      </c>
      <c r="F9794" t="s">
        <v>13</v>
      </c>
      <c r="G9794" t="s">
        <v>10456</v>
      </c>
      <c r="H9794" s="2">
        <v>44917.835994907407</v>
      </c>
      <c r="I9794" t="s">
        <v>214</v>
      </c>
      <c r="J9794" s="2">
        <v>44917.835994907407</v>
      </c>
      <c r="K9794" t="s">
        <v>214</v>
      </c>
      <c r="L9794" t="str">
        <f>VLOOKUP(C9794,ACCOUNT_MAPPING!A:C,3,FALSE)</f>
        <v>Landscaping</v>
      </c>
    </row>
    <row r="9795" spans="1:12" hidden="1">
      <c r="A9795">
        <v>14240</v>
      </c>
      <c r="B9795" t="s">
        <v>3677</v>
      </c>
      <c r="C9795">
        <v>50905006</v>
      </c>
      <c r="D9795" t="s">
        <v>63</v>
      </c>
      <c r="E9795" t="s">
        <v>13</v>
      </c>
      <c r="F9795" t="s">
        <v>13</v>
      </c>
      <c r="G9795" t="s">
        <v>4085</v>
      </c>
      <c r="H9795" s="2">
        <v>44876.679053553242</v>
      </c>
      <c r="I9795" t="s">
        <v>754</v>
      </c>
      <c r="J9795" s="2">
        <v>44876.679053553242</v>
      </c>
      <c r="K9795" t="s">
        <v>754</v>
      </c>
      <c r="L9795" t="str">
        <f>VLOOKUP(C9795,ACCOUNT_MAPPING!A:C,3,FALSE)</f>
        <v>Landscaping</v>
      </c>
    </row>
    <row r="9796" spans="1:12" hidden="1">
      <c r="A9796">
        <v>20624</v>
      </c>
      <c r="B9796" t="s">
        <v>8079</v>
      </c>
      <c r="C9796">
        <v>50905006</v>
      </c>
      <c r="D9796" t="s">
        <v>63</v>
      </c>
      <c r="E9796" t="s">
        <v>13</v>
      </c>
      <c r="F9796" t="s">
        <v>13</v>
      </c>
      <c r="G9796" t="s">
        <v>10457</v>
      </c>
      <c r="H9796" s="2">
        <v>44875.730382372683</v>
      </c>
      <c r="I9796" t="s">
        <v>1229</v>
      </c>
      <c r="J9796" s="2">
        <v>44875.730382372683</v>
      </c>
      <c r="K9796" t="s">
        <v>1229</v>
      </c>
      <c r="L9796" t="str">
        <f>VLOOKUP(C9796,ACCOUNT_MAPPING!A:C,3,FALSE)</f>
        <v>Landscaping</v>
      </c>
    </row>
    <row r="9797" spans="1:12" hidden="1">
      <c r="A9797">
        <v>20489</v>
      </c>
      <c r="B9797" t="s">
        <v>206</v>
      </c>
      <c r="C9797">
        <v>50905006</v>
      </c>
      <c r="D9797" t="s">
        <v>12</v>
      </c>
      <c r="E9797" t="s">
        <v>13</v>
      </c>
      <c r="F9797" t="s">
        <v>13</v>
      </c>
      <c r="G9797" t="s">
        <v>10352</v>
      </c>
      <c r="H9797" s="2">
        <v>45020.998351655093</v>
      </c>
      <c r="I9797" t="s">
        <v>195</v>
      </c>
      <c r="J9797" s="2">
        <v>45020.998351655093</v>
      </c>
      <c r="K9797" t="s">
        <v>195</v>
      </c>
      <c r="L9797" t="str">
        <f>VLOOKUP(C9797,ACCOUNT_MAPPING!A:C,3,FALSE)</f>
        <v>Landscaping</v>
      </c>
    </row>
    <row r="9798" spans="1:12" hidden="1">
      <c r="A9798">
        <v>20635</v>
      </c>
      <c r="B9798" t="s">
        <v>2920</v>
      </c>
      <c r="C9798">
        <v>50905006</v>
      </c>
      <c r="D9798" t="s">
        <v>12</v>
      </c>
      <c r="E9798" t="s">
        <v>13</v>
      </c>
      <c r="F9798" t="s">
        <v>13</v>
      </c>
      <c r="G9798" t="s">
        <v>10458</v>
      </c>
      <c r="H9798" s="2">
        <v>45020.020421527777</v>
      </c>
      <c r="I9798" t="s">
        <v>1434</v>
      </c>
      <c r="J9798" s="2">
        <v>45020.020421527777</v>
      </c>
      <c r="K9798" t="s">
        <v>1434</v>
      </c>
      <c r="L9798" t="str">
        <f>VLOOKUP(C9798,ACCOUNT_MAPPING!A:C,3,FALSE)</f>
        <v>Landscaping</v>
      </c>
    </row>
    <row r="9799" spans="1:12" hidden="1">
      <c r="A9799">
        <v>20638</v>
      </c>
      <c r="B9799" t="s">
        <v>2895</v>
      </c>
      <c r="C9799">
        <v>50905006</v>
      </c>
      <c r="D9799" t="s">
        <v>12</v>
      </c>
      <c r="E9799" t="s">
        <v>13</v>
      </c>
      <c r="F9799" t="s">
        <v>13</v>
      </c>
      <c r="G9799" t="s">
        <v>10459</v>
      </c>
      <c r="H9799" s="2">
        <v>45020.024624537036</v>
      </c>
      <c r="I9799" t="s">
        <v>1434</v>
      </c>
      <c r="J9799" s="2">
        <v>45020.024624537036</v>
      </c>
      <c r="K9799" t="s">
        <v>1434</v>
      </c>
      <c r="L9799" t="str">
        <f>VLOOKUP(C9799,ACCOUNT_MAPPING!A:C,3,FALSE)</f>
        <v>Landscaping</v>
      </c>
    </row>
    <row r="9800" spans="1:12" hidden="1">
      <c r="A9800">
        <v>20498</v>
      </c>
      <c r="B9800" t="s">
        <v>2810</v>
      </c>
      <c r="C9800">
        <v>50905006</v>
      </c>
      <c r="D9800" t="s">
        <v>12</v>
      </c>
      <c r="E9800" t="s">
        <v>13</v>
      </c>
      <c r="F9800" t="s">
        <v>13</v>
      </c>
      <c r="G9800" t="s">
        <v>8785</v>
      </c>
      <c r="H9800" s="2">
        <v>45022.457386192131</v>
      </c>
      <c r="I9800" t="s">
        <v>260</v>
      </c>
      <c r="J9800" s="2">
        <v>45022.457386192131</v>
      </c>
      <c r="K9800" t="s">
        <v>260</v>
      </c>
      <c r="L9800" t="str">
        <f>VLOOKUP(C9800,ACCOUNT_MAPPING!A:C,3,FALSE)</f>
        <v>Landscaping</v>
      </c>
    </row>
    <row r="9801" spans="1:12" hidden="1">
      <c r="A9801">
        <v>20648</v>
      </c>
      <c r="B9801" t="s">
        <v>1996</v>
      </c>
      <c r="C9801">
        <v>50905006</v>
      </c>
      <c r="D9801" t="s">
        <v>17</v>
      </c>
      <c r="E9801" t="s">
        <v>13</v>
      </c>
      <c r="F9801" t="s">
        <v>13</v>
      </c>
      <c r="G9801" t="s">
        <v>10460</v>
      </c>
      <c r="H9801" s="2">
        <v>44924.369215625004</v>
      </c>
      <c r="I9801" t="s">
        <v>1441</v>
      </c>
      <c r="J9801" s="2">
        <v>44924.369215625004</v>
      </c>
      <c r="K9801" t="s">
        <v>1441</v>
      </c>
      <c r="L9801" t="str">
        <f>VLOOKUP(C9801,ACCOUNT_MAPPING!A:C,3,FALSE)</f>
        <v>Landscaping</v>
      </c>
    </row>
    <row r="9802" spans="1:12" hidden="1">
      <c r="A9802">
        <v>14247</v>
      </c>
      <c r="B9802" t="s">
        <v>4068</v>
      </c>
      <c r="C9802">
        <v>50905006</v>
      </c>
      <c r="D9802" t="s">
        <v>63</v>
      </c>
      <c r="E9802" t="s">
        <v>13</v>
      </c>
      <c r="F9802" t="s">
        <v>13</v>
      </c>
      <c r="G9802" t="s">
        <v>10461</v>
      </c>
      <c r="H9802" s="2">
        <v>44876.684270520833</v>
      </c>
      <c r="I9802" t="s">
        <v>754</v>
      </c>
      <c r="J9802" s="2">
        <v>44876.684270520833</v>
      </c>
      <c r="K9802" t="s">
        <v>754</v>
      </c>
      <c r="L9802" t="str">
        <f>VLOOKUP(C9802,ACCOUNT_MAPPING!A:C,3,FALSE)</f>
        <v>Landscaping</v>
      </c>
    </row>
    <row r="9803" spans="1:12" hidden="1">
      <c r="A9803">
        <v>15810</v>
      </c>
      <c r="B9803" t="s">
        <v>217</v>
      </c>
      <c r="C9803">
        <v>50905006</v>
      </c>
      <c r="D9803" t="s">
        <v>12</v>
      </c>
      <c r="E9803" t="s">
        <v>13</v>
      </c>
      <c r="F9803" t="s">
        <v>13</v>
      </c>
      <c r="G9803" t="s">
        <v>10462</v>
      </c>
      <c r="H9803" s="2">
        <v>45014.657847835646</v>
      </c>
      <c r="I9803" t="s">
        <v>44</v>
      </c>
      <c r="J9803" s="2">
        <v>45014.657847835646</v>
      </c>
      <c r="K9803" t="s">
        <v>44</v>
      </c>
      <c r="L9803" t="str">
        <f>VLOOKUP(C9803,ACCOUNT_MAPPING!A:C,3,FALSE)</f>
        <v>Landscaping</v>
      </c>
    </row>
    <row r="9804" spans="1:12" hidden="1">
      <c r="A9804">
        <v>20335</v>
      </c>
      <c r="B9804" t="s">
        <v>210</v>
      </c>
      <c r="C9804">
        <v>50905006</v>
      </c>
      <c r="D9804" t="s">
        <v>12</v>
      </c>
      <c r="E9804" t="s">
        <v>13</v>
      </c>
      <c r="F9804" t="s">
        <v>13</v>
      </c>
      <c r="G9804" t="s">
        <v>10463</v>
      </c>
      <c r="H9804" s="2">
        <v>45020.99451478009</v>
      </c>
      <c r="I9804" t="s">
        <v>119</v>
      </c>
      <c r="J9804" s="2">
        <v>45020.99451478009</v>
      </c>
      <c r="K9804" t="s">
        <v>119</v>
      </c>
      <c r="L9804" t="str">
        <f>VLOOKUP(C9804,ACCOUNT_MAPPING!A:C,3,FALSE)</f>
        <v>Landscaping</v>
      </c>
    </row>
    <row r="9805" spans="1:12" hidden="1">
      <c r="A9805">
        <v>20508</v>
      </c>
      <c r="B9805" t="s">
        <v>3469</v>
      </c>
      <c r="C9805">
        <v>50905006</v>
      </c>
      <c r="D9805" t="s">
        <v>12</v>
      </c>
      <c r="E9805" t="s">
        <v>13</v>
      </c>
      <c r="F9805" t="s">
        <v>13</v>
      </c>
      <c r="G9805" t="s">
        <v>10464</v>
      </c>
      <c r="H9805" s="2">
        <v>45015.604123460645</v>
      </c>
      <c r="I9805" t="s">
        <v>3471</v>
      </c>
      <c r="J9805" s="2">
        <v>45015.604123460645</v>
      </c>
      <c r="K9805" t="s">
        <v>3471</v>
      </c>
      <c r="L9805" t="str">
        <f>VLOOKUP(C9805,ACCOUNT_MAPPING!A:C,3,FALSE)</f>
        <v>Landscaping</v>
      </c>
    </row>
    <row r="9806" spans="1:12" hidden="1">
      <c r="A9806">
        <v>20510</v>
      </c>
      <c r="B9806" t="s">
        <v>3447</v>
      </c>
      <c r="C9806">
        <v>50905006</v>
      </c>
      <c r="D9806" t="s">
        <v>17</v>
      </c>
      <c r="E9806" t="s">
        <v>13</v>
      </c>
      <c r="F9806" t="s">
        <v>13</v>
      </c>
      <c r="G9806" t="s">
        <v>10465</v>
      </c>
      <c r="H9806" s="2">
        <v>44929.500811377315</v>
      </c>
      <c r="I9806" t="s">
        <v>354</v>
      </c>
      <c r="J9806" s="2">
        <v>44929.500811377315</v>
      </c>
      <c r="K9806" t="s">
        <v>354</v>
      </c>
      <c r="L9806" t="str">
        <f>VLOOKUP(C9806,ACCOUNT_MAPPING!A:C,3,FALSE)</f>
        <v>Landscaping</v>
      </c>
    </row>
    <row r="9807" spans="1:12" hidden="1">
      <c r="A9807">
        <v>20513</v>
      </c>
      <c r="B9807" t="s">
        <v>2812</v>
      </c>
      <c r="C9807">
        <v>50905006</v>
      </c>
      <c r="D9807" t="s">
        <v>17</v>
      </c>
      <c r="E9807" t="s">
        <v>13</v>
      </c>
      <c r="F9807" t="s">
        <v>13</v>
      </c>
      <c r="G9807" t="s">
        <v>10466</v>
      </c>
      <c r="H9807" s="2">
        <v>44929.50877010417</v>
      </c>
      <c r="I9807" t="s">
        <v>354</v>
      </c>
      <c r="J9807" s="2">
        <v>44929.50877010417</v>
      </c>
      <c r="K9807" t="s">
        <v>354</v>
      </c>
      <c r="L9807" t="str">
        <f>VLOOKUP(C9807,ACCOUNT_MAPPING!A:C,3,FALSE)</f>
        <v>Landscaping</v>
      </c>
    </row>
    <row r="9808" spans="1:12" hidden="1">
      <c r="A9808">
        <v>20658</v>
      </c>
      <c r="B9808" t="s">
        <v>1507</v>
      </c>
      <c r="C9808">
        <v>50905006</v>
      </c>
      <c r="D9808" t="s">
        <v>17</v>
      </c>
      <c r="E9808" t="s">
        <v>13</v>
      </c>
      <c r="F9808" t="s">
        <v>13</v>
      </c>
      <c r="G9808" t="s">
        <v>10467</v>
      </c>
      <c r="H9808" s="2">
        <v>44917.693243946756</v>
      </c>
      <c r="I9808" t="s">
        <v>1333</v>
      </c>
      <c r="J9808" s="2">
        <v>44917.693243946756</v>
      </c>
      <c r="K9808" t="s">
        <v>1333</v>
      </c>
      <c r="L9808" t="str">
        <f>VLOOKUP(C9808,ACCOUNT_MAPPING!A:C,3,FALSE)</f>
        <v>Landscaping</v>
      </c>
    </row>
    <row r="9809" spans="1:12" hidden="1">
      <c r="A9809">
        <v>20411</v>
      </c>
      <c r="B9809" t="s">
        <v>8058</v>
      </c>
      <c r="C9809">
        <v>50905006</v>
      </c>
      <c r="D9809" t="s">
        <v>12</v>
      </c>
      <c r="E9809" t="s">
        <v>13</v>
      </c>
      <c r="F9809" t="s">
        <v>13</v>
      </c>
      <c r="G9809" t="s">
        <v>9892</v>
      </c>
      <c r="H9809" s="2">
        <v>45014.562511956021</v>
      </c>
      <c r="I9809" t="s">
        <v>1672</v>
      </c>
      <c r="J9809" s="2">
        <v>45014.562511956021</v>
      </c>
      <c r="K9809" t="s">
        <v>1672</v>
      </c>
      <c r="L9809" t="str">
        <f>VLOOKUP(C9809,ACCOUNT_MAPPING!A:C,3,FALSE)</f>
        <v>Landscaping</v>
      </c>
    </row>
    <row r="9810" spans="1:12" hidden="1">
      <c r="A9810">
        <v>20519</v>
      </c>
      <c r="B9810" t="s">
        <v>2817</v>
      </c>
      <c r="C9810">
        <v>50905006</v>
      </c>
      <c r="D9810" t="s">
        <v>12</v>
      </c>
      <c r="E9810" t="s">
        <v>13</v>
      </c>
      <c r="F9810" t="s">
        <v>13</v>
      </c>
      <c r="G9810" t="s">
        <v>10468</v>
      </c>
      <c r="H9810" s="2">
        <v>45014.488008101849</v>
      </c>
      <c r="I9810" t="s">
        <v>817</v>
      </c>
      <c r="J9810" s="2">
        <v>45014.488008101849</v>
      </c>
      <c r="K9810" t="s">
        <v>817</v>
      </c>
      <c r="L9810" t="str">
        <f>VLOOKUP(C9810,ACCOUNT_MAPPING!A:C,3,FALSE)</f>
        <v>Landscaping</v>
      </c>
    </row>
    <row r="9811" spans="1:12" hidden="1">
      <c r="A9811">
        <v>20526</v>
      </c>
      <c r="B9811" t="s">
        <v>2900</v>
      </c>
      <c r="C9811">
        <v>50905006</v>
      </c>
      <c r="D9811" t="s">
        <v>63</v>
      </c>
      <c r="E9811" t="s">
        <v>13</v>
      </c>
      <c r="F9811" t="s">
        <v>13</v>
      </c>
      <c r="G9811" t="s">
        <v>10469</v>
      </c>
      <c r="H9811" s="2">
        <v>44873.675656793981</v>
      </c>
      <c r="I9811" t="s">
        <v>230</v>
      </c>
      <c r="J9811" s="2">
        <v>44873.675656793981</v>
      </c>
      <c r="K9811" t="s">
        <v>230</v>
      </c>
      <c r="L9811" t="str">
        <f>VLOOKUP(C9811,ACCOUNT_MAPPING!A:C,3,FALSE)</f>
        <v>Landscaping</v>
      </c>
    </row>
    <row r="9812" spans="1:12" hidden="1">
      <c r="A9812">
        <v>20527</v>
      </c>
      <c r="B9812" t="s">
        <v>228</v>
      </c>
      <c r="C9812">
        <v>50905006</v>
      </c>
      <c r="D9812" t="s">
        <v>63</v>
      </c>
      <c r="E9812" t="s">
        <v>13</v>
      </c>
      <c r="F9812" t="s">
        <v>13</v>
      </c>
      <c r="G9812" t="s">
        <v>10470</v>
      </c>
      <c r="H9812" s="2">
        <v>44873.687950694446</v>
      </c>
      <c r="I9812" t="s">
        <v>230</v>
      </c>
      <c r="J9812" s="2">
        <v>44873.687950694446</v>
      </c>
      <c r="K9812" t="s">
        <v>230</v>
      </c>
      <c r="L9812" t="str">
        <f>VLOOKUP(C9812,ACCOUNT_MAPPING!A:C,3,FALSE)</f>
        <v>Landscaping</v>
      </c>
    </row>
    <row r="9813" spans="1:12" hidden="1">
      <c r="A9813">
        <v>20671</v>
      </c>
      <c r="B9813" t="s">
        <v>1535</v>
      </c>
      <c r="C9813">
        <v>50905006</v>
      </c>
      <c r="D9813" t="s">
        <v>17</v>
      </c>
      <c r="E9813" t="s">
        <v>13</v>
      </c>
      <c r="F9813" t="s">
        <v>13</v>
      </c>
      <c r="G9813" t="s">
        <v>10471</v>
      </c>
      <c r="H9813" s="2">
        <v>44917.738828900459</v>
      </c>
      <c r="I9813" t="s">
        <v>1333</v>
      </c>
      <c r="J9813" s="2">
        <v>44917.738828900459</v>
      </c>
      <c r="K9813" t="s">
        <v>1333</v>
      </c>
      <c r="L9813" t="str">
        <f>VLOOKUP(C9813,ACCOUNT_MAPPING!A:C,3,FALSE)</f>
        <v>Landscaping</v>
      </c>
    </row>
    <row r="9814" spans="1:12" hidden="1">
      <c r="A9814">
        <v>20700</v>
      </c>
      <c r="B9814" t="s">
        <v>4984</v>
      </c>
      <c r="C9814">
        <v>50905006</v>
      </c>
      <c r="D9814" t="s">
        <v>17</v>
      </c>
      <c r="E9814" t="s">
        <v>13</v>
      </c>
      <c r="F9814" t="s">
        <v>13</v>
      </c>
      <c r="G9814" t="s">
        <v>10472</v>
      </c>
      <c r="H9814" s="2">
        <v>44922.524093402775</v>
      </c>
      <c r="I9814" t="s">
        <v>1014</v>
      </c>
      <c r="J9814" s="2">
        <v>44922.524093402775</v>
      </c>
      <c r="K9814" t="s">
        <v>1014</v>
      </c>
      <c r="L9814" t="str">
        <f>VLOOKUP(C9814,ACCOUNT_MAPPING!A:C,3,FALSE)</f>
        <v>Landscaping</v>
      </c>
    </row>
    <row r="9815" spans="1:12" hidden="1">
      <c r="A9815">
        <v>20555</v>
      </c>
      <c r="B9815" t="s">
        <v>2834</v>
      </c>
      <c r="C9815">
        <v>50905006</v>
      </c>
      <c r="D9815" t="s">
        <v>12</v>
      </c>
      <c r="E9815" t="s">
        <v>13</v>
      </c>
      <c r="F9815" t="s">
        <v>13</v>
      </c>
      <c r="G9815" t="s">
        <v>10473</v>
      </c>
      <c r="H9815" s="2">
        <v>45020.890850613425</v>
      </c>
      <c r="I9815" t="s">
        <v>817</v>
      </c>
      <c r="J9815" s="2">
        <v>45020.890850613425</v>
      </c>
      <c r="K9815" t="s">
        <v>817</v>
      </c>
      <c r="L9815" t="str">
        <f>VLOOKUP(C9815,ACCOUNT_MAPPING!A:C,3,FALSE)</f>
        <v>Landscaping</v>
      </c>
    </row>
    <row r="9816" spans="1:12" hidden="1">
      <c r="A9816">
        <v>20420</v>
      </c>
      <c r="B9816" t="s">
        <v>4102</v>
      </c>
      <c r="C9816">
        <v>50905006</v>
      </c>
      <c r="D9816" t="s">
        <v>12</v>
      </c>
      <c r="E9816" t="s">
        <v>13</v>
      </c>
      <c r="F9816" t="s">
        <v>13</v>
      </c>
      <c r="G9816" t="s">
        <v>9398</v>
      </c>
      <c r="H9816" s="2">
        <v>45020.879526620367</v>
      </c>
      <c r="I9816" t="s">
        <v>205</v>
      </c>
      <c r="J9816" s="2">
        <v>45020.879526620367</v>
      </c>
      <c r="K9816" t="s">
        <v>205</v>
      </c>
      <c r="L9816" t="str">
        <f>VLOOKUP(C9816,ACCOUNT_MAPPING!A:C,3,FALSE)</f>
        <v>Landscaping</v>
      </c>
    </row>
    <row r="9817" spans="1:12" hidden="1">
      <c r="A9817">
        <v>20432</v>
      </c>
      <c r="B9817" t="s">
        <v>1257</v>
      </c>
      <c r="C9817">
        <v>50905006</v>
      </c>
      <c r="D9817" t="s">
        <v>17</v>
      </c>
      <c r="E9817" t="s">
        <v>13</v>
      </c>
      <c r="F9817" t="s">
        <v>13</v>
      </c>
      <c r="G9817" t="s">
        <v>10474</v>
      </c>
      <c r="H9817" s="2">
        <v>44925.678307604168</v>
      </c>
      <c r="I9817" t="s">
        <v>1014</v>
      </c>
      <c r="J9817" s="2">
        <v>44925.678307604168</v>
      </c>
      <c r="K9817" t="s">
        <v>1014</v>
      </c>
      <c r="L9817" t="str">
        <f>VLOOKUP(C9817,ACCOUNT_MAPPING!A:C,3,FALSE)</f>
        <v>Landscaping</v>
      </c>
    </row>
    <row r="9818" spans="1:12" hidden="1">
      <c r="A9818">
        <v>20433</v>
      </c>
      <c r="B9818" t="s">
        <v>1012</v>
      </c>
      <c r="C9818">
        <v>50905006</v>
      </c>
      <c r="D9818" t="s">
        <v>17</v>
      </c>
      <c r="E9818" t="s">
        <v>13</v>
      </c>
      <c r="F9818" t="s">
        <v>13</v>
      </c>
      <c r="G9818" t="s">
        <v>10475</v>
      </c>
      <c r="H9818" s="2">
        <v>44925.636223611109</v>
      </c>
      <c r="I9818" t="s">
        <v>1014</v>
      </c>
      <c r="J9818" s="2">
        <v>44925.636223611109</v>
      </c>
      <c r="K9818" t="s">
        <v>1014</v>
      </c>
      <c r="L9818" t="str">
        <f>VLOOKUP(C9818,ACCOUNT_MAPPING!A:C,3,FALSE)</f>
        <v>Landscaping</v>
      </c>
    </row>
    <row r="9819" spans="1:12" hidden="1">
      <c r="A9819">
        <v>20447</v>
      </c>
      <c r="B9819" t="s">
        <v>1497</v>
      </c>
      <c r="C9819">
        <v>50905006</v>
      </c>
      <c r="D9819" t="s">
        <v>17</v>
      </c>
      <c r="E9819" t="s">
        <v>13</v>
      </c>
      <c r="F9819" t="s">
        <v>13</v>
      </c>
      <c r="G9819" t="s">
        <v>10476</v>
      </c>
      <c r="H9819" s="2">
        <v>44917.849815624999</v>
      </c>
      <c r="I9819" t="s">
        <v>214</v>
      </c>
      <c r="J9819" s="2">
        <v>44917.849815624999</v>
      </c>
      <c r="K9819" t="s">
        <v>214</v>
      </c>
      <c r="L9819" t="str">
        <f>VLOOKUP(C9819,ACCOUNT_MAPPING!A:C,3,FALSE)</f>
        <v>Landscaping</v>
      </c>
    </row>
    <row r="9820" spans="1:12" hidden="1">
      <c r="A9820">
        <v>20454</v>
      </c>
      <c r="B9820" t="s">
        <v>4944</v>
      </c>
      <c r="C9820">
        <v>50905006</v>
      </c>
      <c r="D9820" t="s">
        <v>17</v>
      </c>
      <c r="E9820" t="s">
        <v>13</v>
      </c>
      <c r="F9820" t="s">
        <v>13</v>
      </c>
      <c r="G9820" t="s">
        <v>10477</v>
      </c>
      <c r="H9820" s="2">
        <v>44923.573281446763</v>
      </c>
      <c r="I9820" t="s">
        <v>289</v>
      </c>
      <c r="J9820" s="2">
        <v>44923.573281446763</v>
      </c>
      <c r="K9820" t="s">
        <v>289</v>
      </c>
      <c r="L9820" t="str">
        <f>VLOOKUP(C9820,ACCOUNT_MAPPING!A:C,3,FALSE)</f>
        <v>Landscaping</v>
      </c>
    </row>
    <row r="9821" spans="1:12" hidden="1">
      <c r="A9821">
        <v>20741</v>
      </c>
      <c r="B9821" t="s">
        <v>10478</v>
      </c>
      <c r="C9821">
        <v>50905006</v>
      </c>
      <c r="D9821" t="s">
        <v>12</v>
      </c>
      <c r="E9821" t="s">
        <v>13</v>
      </c>
      <c r="F9821" t="s">
        <v>13</v>
      </c>
      <c r="G9821" t="s">
        <v>10479</v>
      </c>
      <c r="H9821" s="2">
        <v>45009.513520173612</v>
      </c>
      <c r="I9821" t="s">
        <v>284</v>
      </c>
      <c r="J9821" s="2">
        <v>45009.513520173612</v>
      </c>
      <c r="K9821" t="s">
        <v>284</v>
      </c>
      <c r="L9821" t="str">
        <f>VLOOKUP(C9821,ACCOUNT_MAPPING!A:C,3,FALSE)</f>
        <v>Landscaping</v>
      </c>
    </row>
    <row r="9822" spans="1:12" hidden="1">
      <c r="A9822">
        <v>20747</v>
      </c>
      <c r="B9822" t="s">
        <v>9062</v>
      </c>
      <c r="C9822">
        <v>50905006</v>
      </c>
      <c r="D9822" t="s">
        <v>12</v>
      </c>
      <c r="E9822" t="s">
        <v>13</v>
      </c>
      <c r="F9822" t="s">
        <v>13</v>
      </c>
      <c r="G9822" t="s">
        <v>10480</v>
      </c>
      <c r="H9822" s="2">
        <v>45012.454798067127</v>
      </c>
      <c r="I9822" t="s">
        <v>284</v>
      </c>
      <c r="J9822" s="2">
        <v>45012.454798067127</v>
      </c>
      <c r="K9822" t="s">
        <v>284</v>
      </c>
      <c r="L9822" t="str">
        <f>VLOOKUP(C9822,ACCOUNT_MAPPING!A:C,3,FALSE)</f>
        <v>Landscaping</v>
      </c>
    </row>
    <row r="9823" spans="1:12" hidden="1">
      <c r="A9823">
        <v>20486</v>
      </c>
      <c r="B9823" t="s">
        <v>4947</v>
      </c>
      <c r="C9823">
        <v>50905006</v>
      </c>
      <c r="D9823" t="s">
        <v>12</v>
      </c>
      <c r="E9823" t="s">
        <v>13</v>
      </c>
      <c r="F9823" t="s">
        <v>13</v>
      </c>
      <c r="G9823" t="s">
        <v>10481</v>
      </c>
      <c r="H9823" s="2">
        <v>45012.61772584491</v>
      </c>
      <c r="I9823" t="s">
        <v>2734</v>
      </c>
      <c r="J9823" s="2">
        <v>45012.61772584491</v>
      </c>
      <c r="K9823" t="s">
        <v>2734</v>
      </c>
      <c r="L9823" t="str">
        <f>VLOOKUP(C9823,ACCOUNT_MAPPING!A:C,3,FALSE)</f>
        <v>Landscaping</v>
      </c>
    </row>
    <row r="9824" spans="1:12" hidden="1">
      <c r="A9824">
        <v>20477</v>
      </c>
      <c r="B9824" t="s">
        <v>1971</v>
      </c>
      <c r="C9824">
        <v>50905006</v>
      </c>
      <c r="D9824" t="s">
        <v>17</v>
      </c>
      <c r="E9824" t="s">
        <v>13</v>
      </c>
      <c r="F9824" t="s">
        <v>13</v>
      </c>
      <c r="G9824" t="s">
        <v>10482</v>
      </c>
      <c r="H9824" s="2">
        <v>44916.664204710651</v>
      </c>
      <c r="I9824" t="s">
        <v>1175</v>
      </c>
      <c r="J9824" s="2">
        <v>44916.664204710651</v>
      </c>
      <c r="K9824" t="s">
        <v>1175</v>
      </c>
      <c r="L9824" t="str">
        <f>VLOOKUP(C9824,ACCOUNT_MAPPING!A:C,3,FALSE)</f>
        <v>Landscaping</v>
      </c>
    </row>
    <row r="9825" spans="1:12" hidden="1">
      <c r="A9825">
        <v>20488</v>
      </c>
      <c r="B9825" t="s">
        <v>3466</v>
      </c>
      <c r="C9825">
        <v>50905006</v>
      </c>
      <c r="D9825" t="s">
        <v>12</v>
      </c>
      <c r="E9825" t="s">
        <v>13</v>
      </c>
      <c r="F9825" t="s">
        <v>13</v>
      </c>
      <c r="G9825" t="s">
        <v>10309</v>
      </c>
      <c r="H9825" s="2">
        <v>45012.620036030094</v>
      </c>
      <c r="I9825" t="s">
        <v>2734</v>
      </c>
      <c r="J9825" s="2">
        <v>45012.620036030094</v>
      </c>
      <c r="K9825" t="s">
        <v>2734</v>
      </c>
      <c r="L9825" t="str">
        <f>VLOOKUP(C9825,ACCOUNT_MAPPING!A:C,3,FALSE)</f>
        <v>Landscaping</v>
      </c>
    </row>
    <row r="9826" spans="1:12" hidden="1">
      <c r="A9826">
        <v>20491</v>
      </c>
      <c r="B9826" t="s">
        <v>8091</v>
      </c>
      <c r="C9826">
        <v>50905006</v>
      </c>
      <c r="D9826" t="s">
        <v>12</v>
      </c>
      <c r="E9826" t="s">
        <v>13</v>
      </c>
      <c r="F9826" t="s">
        <v>13</v>
      </c>
      <c r="G9826" t="s">
        <v>10352</v>
      </c>
      <c r="H9826" s="2">
        <v>45020.999388773147</v>
      </c>
      <c r="I9826" t="s">
        <v>195</v>
      </c>
      <c r="J9826" s="2">
        <v>45020.999388773147</v>
      </c>
      <c r="K9826" t="s">
        <v>195</v>
      </c>
      <c r="L9826" t="str">
        <f>VLOOKUP(C9826,ACCOUNT_MAPPING!A:C,3,FALSE)</f>
        <v>Landscaping</v>
      </c>
    </row>
    <row r="9827" spans="1:12" hidden="1">
      <c r="A9827">
        <v>20506</v>
      </c>
      <c r="B9827" t="s">
        <v>10483</v>
      </c>
      <c r="C9827">
        <v>50905006</v>
      </c>
      <c r="D9827" t="s">
        <v>17</v>
      </c>
      <c r="E9827" t="s">
        <v>13</v>
      </c>
      <c r="F9827" t="s">
        <v>13</v>
      </c>
      <c r="G9827" t="s">
        <v>10484</v>
      </c>
      <c r="H9827" s="2">
        <v>44929.496322303239</v>
      </c>
      <c r="I9827" t="s">
        <v>354</v>
      </c>
      <c r="J9827" s="2">
        <v>44929.496322303239</v>
      </c>
      <c r="K9827" t="s">
        <v>354</v>
      </c>
      <c r="L9827" t="str">
        <f>VLOOKUP(C9827,ACCOUNT_MAPPING!A:C,3,FALSE)</f>
        <v>Landscaping</v>
      </c>
    </row>
    <row r="9828" spans="1:12" hidden="1">
      <c r="A9828">
        <v>20599</v>
      </c>
      <c r="B9828" t="s">
        <v>10485</v>
      </c>
      <c r="C9828">
        <v>50905006</v>
      </c>
      <c r="D9828" t="s">
        <v>63</v>
      </c>
      <c r="E9828" t="s">
        <v>13</v>
      </c>
      <c r="F9828" t="s">
        <v>13</v>
      </c>
      <c r="G9828" t="s">
        <v>10486</v>
      </c>
      <c r="H9828" s="2">
        <v>44875.661583333334</v>
      </c>
      <c r="I9828" t="s">
        <v>1229</v>
      </c>
      <c r="J9828" s="2">
        <v>44875.661583333334</v>
      </c>
      <c r="K9828" t="s">
        <v>1229</v>
      </c>
      <c r="L9828" t="str">
        <f>VLOOKUP(C9828,ACCOUNT_MAPPING!A:C,3,FALSE)</f>
        <v>Landscaping</v>
      </c>
    </row>
    <row r="9829" spans="1:12" hidden="1">
      <c r="A9829">
        <v>20600</v>
      </c>
      <c r="B9829" t="s">
        <v>2845</v>
      </c>
      <c r="C9829">
        <v>50905006</v>
      </c>
      <c r="D9829" t="s">
        <v>17</v>
      </c>
      <c r="E9829" t="s">
        <v>13</v>
      </c>
      <c r="F9829" t="s">
        <v>13</v>
      </c>
      <c r="G9829" t="s">
        <v>10487</v>
      </c>
      <c r="H9829" s="2">
        <v>44925.950489201387</v>
      </c>
      <c r="I9829" t="s">
        <v>1229</v>
      </c>
      <c r="J9829" s="2">
        <v>44925.950489201387</v>
      </c>
      <c r="K9829" t="s">
        <v>1229</v>
      </c>
      <c r="L9829" t="str">
        <f>VLOOKUP(C9829,ACCOUNT_MAPPING!A:C,3,FALSE)</f>
        <v>Landscaping</v>
      </c>
    </row>
    <row r="9830" spans="1:12" hidden="1">
      <c r="A9830">
        <v>20601</v>
      </c>
      <c r="B9830" t="s">
        <v>1973</v>
      </c>
      <c r="C9830">
        <v>50905006</v>
      </c>
      <c r="D9830" t="s">
        <v>17</v>
      </c>
      <c r="E9830" t="s">
        <v>13</v>
      </c>
      <c r="F9830" t="s">
        <v>13</v>
      </c>
      <c r="G9830" t="s">
        <v>10488</v>
      </c>
      <c r="H9830" s="2">
        <v>44925.958745173608</v>
      </c>
      <c r="I9830" t="s">
        <v>1229</v>
      </c>
      <c r="J9830" s="2">
        <v>44925.958745173608</v>
      </c>
      <c r="K9830" t="s">
        <v>1229</v>
      </c>
      <c r="L9830" t="str">
        <f>VLOOKUP(C9830,ACCOUNT_MAPPING!A:C,3,FALSE)</f>
        <v>Landscaping</v>
      </c>
    </row>
    <row r="9831" spans="1:12" hidden="1">
      <c r="A9831">
        <v>20512</v>
      </c>
      <c r="B9831" t="s">
        <v>8085</v>
      </c>
      <c r="C9831">
        <v>50905006</v>
      </c>
      <c r="D9831" t="s">
        <v>63</v>
      </c>
      <c r="E9831" t="s">
        <v>13</v>
      </c>
      <c r="F9831" t="s">
        <v>13</v>
      </c>
      <c r="G9831" t="s">
        <v>10489</v>
      </c>
      <c r="H9831" s="2">
        <v>44875.522611261571</v>
      </c>
      <c r="I9831" t="s">
        <v>354</v>
      </c>
      <c r="J9831" s="2">
        <v>44875.522611261571</v>
      </c>
      <c r="K9831" t="s">
        <v>354</v>
      </c>
      <c r="L9831" t="str">
        <f>VLOOKUP(C9831,ACCOUNT_MAPPING!A:C,3,FALSE)</f>
        <v>Landscaping</v>
      </c>
    </row>
    <row r="9832" spans="1:12" hidden="1">
      <c r="A9832">
        <v>20749</v>
      </c>
      <c r="B9832" t="s">
        <v>4105</v>
      </c>
      <c r="C9832">
        <v>50905006</v>
      </c>
      <c r="D9832" t="s">
        <v>12</v>
      </c>
      <c r="E9832" t="s">
        <v>13</v>
      </c>
      <c r="F9832" t="s">
        <v>13</v>
      </c>
      <c r="G9832" t="s">
        <v>10490</v>
      </c>
      <c r="H9832" s="2">
        <v>45012.466785567129</v>
      </c>
      <c r="I9832" t="s">
        <v>284</v>
      </c>
      <c r="J9832" s="2">
        <v>45012.466785567129</v>
      </c>
      <c r="K9832" t="s">
        <v>284</v>
      </c>
      <c r="L9832" t="str">
        <f>VLOOKUP(C9832,ACCOUNT_MAPPING!A:C,3,FALSE)</f>
        <v>Landscaping</v>
      </c>
    </row>
    <row r="9833" spans="1:12" hidden="1">
      <c r="A9833">
        <v>20760</v>
      </c>
      <c r="B9833" t="s">
        <v>5016</v>
      </c>
      <c r="C9833">
        <v>50905006</v>
      </c>
      <c r="D9833" t="s">
        <v>17</v>
      </c>
      <c r="E9833" t="s">
        <v>13</v>
      </c>
      <c r="F9833" t="s">
        <v>13</v>
      </c>
      <c r="G9833" t="s">
        <v>10491</v>
      </c>
      <c r="H9833" s="2">
        <v>44924.78188480324</v>
      </c>
      <c r="I9833" t="s">
        <v>116</v>
      </c>
      <c r="J9833" s="2">
        <v>44924.78188480324</v>
      </c>
      <c r="K9833" t="s">
        <v>116</v>
      </c>
      <c r="L9833" t="str">
        <f>VLOOKUP(C9833,ACCOUNT_MAPPING!A:C,3,FALSE)</f>
        <v>Landscaping</v>
      </c>
    </row>
    <row r="9834" spans="1:12" hidden="1">
      <c r="A9834">
        <v>20765</v>
      </c>
      <c r="B9834" t="s">
        <v>8127</v>
      </c>
      <c r="C9834">
        <v>50905006</v>
      </c>
      <c r="D9834" t="s">
        <v>17</v>
      </c>
      <c r="E9834" t="s">
        <v>13</v>
      </c>
      <c r="F9834" t="s">
        <v>13</v>
      </c>
      <c r="G9834" t="s">
        <v>10492</v>
      </c>
      <c r="H9834" s="2">
        <v>44931.864564351854</v>
      </c>
      <c r="I9834" t="s">
        <v>272</v>
      </c>
      <c r="J9834" s="2">
        <v>44931.864564351854</v>
      </c>
      <c r="K9834" t="s">
        <v>272</v>
      </c>
      <c r="L9834" t="str">
        <f>VLOOKUP(C9834,ACCOUNT_MAPPING!A:C,3,FALSE)</f>
        <v>Landscaping</v>
      </c>
    </row>
    <row r="9835" spans="1:12" hidden="1">
      <c r="A9835">
        <v>20605</v>
      </c>
      <c r="B9835" t="s">
        <v>4962</v>
      </c>
      <c r="C9835">
        <v>50905006</v>
      </c>
      <c r="D9835" t="s">
        <v>17</v>
      </c>
      <c r="E9835" t="s">
        <v>13</v>
      </c>
      <c r="F9835" t="s">
        <v>13</v>
      </c>
      <c r="G9835" t="s">
        <v>10493</v>
      </c>
      <c r="H9835" s="2">
        <v>44921.555475810186</v>
      </c>
      <c r="I9835" t="s">
        <v>1434</v>
      </c>
      <c r="J9835" s="2">
        <v>44921.555475810186</v>
      </c>
      <c r="K9835" t="s">
        <v>1434</v>
      </c>
      <c r="L9835" t="str">
        <f>VLOOKUP(C9835,ACCOUNT_MAPPING!A:C,3,FALSE)</f>
        <v>Landscaping</v>
      </c>
    </row>
    <row r="9836" spans="1:12" hidden="1">
      <c r="A9836">
        <v>20611</v>
      </c>
      <c r="B9836" t="s">
        <v>2904</v>
      </c>
      <c r="C9836">
        <v>50905006</v>
      </c>
      <c r="D9836" t="s">
        <v>12</v>
      </c>
      <c r="E9836" t="s">
        <v>13</v>
      </c>
      <c r="F9836" t="s">
        <v>13</v>
      </c>
      <c r="G9836" t="s">
        <v>10494</v>
      </c>
      <c r="H9836" s="2">
        <v>45019.994941238423</v>
      </c>
      <c r="I9836" t="s">
        <v>1434</v>
      </c>
      <c r="J9836" s="2">
        <v>45019.994941238423</v>
      </c>
      <c r="K9836" t="s">
        <v>1434</v>
      </c>
      <c r="L9836" t="str">
        <f>VLOOKUP(C9836,ACCOUNT_MAPPING!A:C,3,FALSE)</f>
        <v>Landscaping</v>
      </c>
    </row>
    <row r="9837" spans="1:12" hidden="1">
      <c r="A9837">
        <v>20492</v>
      </c>
      <c r="B9837" t="s">
        <v>215</v>
      </c>
      <c r="C9837">
        <v>50905006</v>
      </c>
      <c r="D9837" t="s">
        <v>12</v>
      </c>
      <c r="E9837" t="s">
        <v>13</v>
      </c>
      <c r="F9837" t="s">
        <v>13</v>
      </c>
      <c r="G9837" t="s">
        <v>10352</v>
      </c>
      <c r="H9837" s="2">
        <v>45021.00026990741</v>
      </c>
      <c r="I9837" t="s">
        <v>195</v>
      </c>
      <c r="J9837" s="2">
        <v>45021.00026990741</v>
      </c>
      <c r="K9837" t="s">
        <v>195</v>
      </c>
      <c r="L9837" t="str">
        <f>VLOOKUP(C9837,ACCOUNT_MAPPING!A:C,3,FALSE)</f>
        <v>Landscaping</v>
      </c>
    </row>
    <row r="9838" spans="1:12" hidden="1">
      <c r="A9838">
        <v>20777</v>
      </c>
      <c r="B9838" t="s">
        <v>5019</v>
      </c>
      <c r="C9838">
        <v>50905006</v>
      </c>
      <c r="D9838" t="s">
        <v>63</v>
      </c>
      <c r="E9838" t="s">
        <v>13</v>
      </c>
      <c r="F9838" t="s">
        <v>13</v>
      </c>
      <c r="G9838" t="s">
        <v>10495</v>
      </c>
      <c r="H9838" s="2">
        <v>44876.617919791664</v>
      </c>
      <c r="I9838" t="s">
        <v>272</v>
      </c>
      <c r="J9838" s="2">
        <v>44876.617919791664</v>
      </c>
      <c r="K9838" t="s">
        <v>272</v>
      </c>
      <c r="L9838" t="str">
        <f>VLOOKUP(C9838,ACCOUNT_MAPPING!A:C,3,FALSE)</f>
        <v>Landscaping</v>
      </c>
    </row>
    <row r="9839" spans="1:12" hidden="1">
      <c r="A9839">
        <v>20779</v>
      </c>
      <c r="B9839" t="s">
        <v>231</v>
      </c>
      <c r="C9839">
        <v>50905006</v>
      </c>
      <c r="D9839" t="s">
        <v>17</v>
      </c>
      <c r="E9839" t="s">
        <v>13</v>
      </c>
      <c r="F9839" t="s">
        <v>13</v>
      </c>
      <c r="G9839" t="s">
        <v>10496</v>
      </c>
      <c r="H9839" s="2">
        <v>44917.399172835649</v>
      </c>
      <c r="I9839" t="s">
        <v>233</v>
      </c>
      <c r="J9839" s="2">
        <v>44917.399172835649</v>
      </c>
      <c r="K9839" t="s">
        <v>233</v>
      </c>
      <c r="L9839" t="str">
        <f>VLOOKUP(C9839,ACCOUNT_MAPPING!A:C,3,FALSE)</f>
        <v>Landscaping</v>
      </c>
    </row>
    <row r="9840" spans="1:12" hidden="1">
      <c r="A9840">
        <v>20535</v>
      </c>
      <c r="B9840" t="s">
        <v>2886</v>
      </c>
      <c r="C9840">
        <v>50905006</v>
      </c>
      <c r="D9840" t="s">
        <v>63</v>
      </c>
      <c r="E9840" t="s">
        <v>13</v>
      </c>
      <c r="F9840" t="s">
        <v>13</v>
      </c>
      <c r="G9840" t="s">
        <v>10497</v>
      </c>
      <c r="H9840" s="2">
        <v>44873.698588888888</v>
      </c>
      <c r="I9840" t="s">
        <v>230</v>
      </c>
      <c r="J9840" s="2">
        <v>44873.698588888888</v>
      </c>
      <c r="K9840" t="s">
        <v>230</v>
      </c>
      <c r="L9840" t="str">
        <f>VLOOKUP(C9840,ACCOUNT_MAPPING!A:C,3,FALSE)</f>
        <v>Landscaping</v>
      </c>
    </row>
    <row r="9841" spans="1:12" hidden="1">
      <c r="A9841">
        <v>20542</v>
      </c>
      <c r="B9841" t="s">
        <v>2888</v>
      </c>
      <c r="C9841">
        <v>50905006</v>
      </c>
      <c r="D9841" t="s">
        <v>63</v>
      </c>
      <c r="E9841" t="s">
        <v>13</v>
      </c>
      <c r="F9841" t="s">
        <v>13</v>
      </c>
      <c r="G9841" t="s">
        <v>10498</v>
      </c>
      <c r="H9841" s="2">
        <v>44875.509180011577</v>
      </c>
      <c r="I9841" t="s">
        <v>817</v>
      </c>
      <c r="J9841" s="2">
        <v>44875.509180011577</v>
      </c>
      <c r="K9841" t="s">
        <v>817</v>
      </c>
      <c r="L9841" t="str">
        <f>VLOOKUP(C9841,ACCOUNT_MAPPING!A:C,3,FALSE)</f>
        <v>Landscaping</v>
      </c>
    </row>
    <row r="9842" spans="1:12" hidden="1">
      <c r="A9842">
        <v>20545</v>
      </c>
      <c r="B9842" t="s">
        <v>4101</v>
      </c>
      <c r="C9842">
        <v>50905006</v>
      </c>
      <c r="D9842" t="s">
        <v>17</v>
      </c>
      <c r="E9842" t="s">
        <v>13</v>
      </c>
      <c r="F9842" t="s">
        <v>13</v>
      </c>
      <c r="G9842" t="s">
        <v>10499</v>
      </c>
      <c r="H9842" s="2">
        <v>44919.542946180554</v>
      </c>
      <c r="I9842" t="s">
        <v>31</v>
      </c>
      <c r="J9842" s="2">
        <v>44919.542946180554</v>
      </c>
      <c r="K9842" t="s">
        <v>31</v>
      </c>
      <c r="L9842" t="str">
        <f>VLOOKUP(C9842,ACCOUNT_MAPPING!A:C,3,FALSE)</f>
        <v>Landscaping</v>
      </c>
    </row>
    <row r="9843" spans="1:12" hidden="1">
      <c r="A9843">
        <v>20546</v>
      </c>
      <c r="B9843" t="s">
        <v>1511</v>
      </c>
      <c r="C9843">
        <v>50905006</v>
      </c>
      <c r="D9843" t="s">
        <v>17</v>
      </c>
      <c r="E9843" t="s">
        <v>13</v>
      </c>
      <c r="F9843" t="s">
        <v>13</v>
      </c>
      <c r="G9843" t="s">
        <v>10080</v>
      </c>
      <c r="H9843" s="2">
        <v>44924.489482291669</v>
      </c>
      <c r="I9843" t="s">
        <v>817</v>
      </c>
      <c r="J9843" s="2">
        <v>44924.489482291669</v>
      </c>
      <c r="K9843" t="s">
        <v>817</v>
      </c>
      <c r="L9843" t="str">
        <f>VLOOKUP(C9843,ACCOUNT_MAPPING!A:C,3,FALSE)</f>
        <v>Landscaping</v>
      </c>
    </row>
    <row r="9844" spans="1:12" hidden="1">
      <c r="A9844">
        <v>20810</v>
      </c>
      <c r="B9844" t="s">
        <v>2992</v>
      </c>
      <c r="C9844">
        <v>50905006</v>
      </c>
      <c r="D9844" t="s">
        <v>17</v>
      </c>
      <c r="E9844" t="s">
        <v>13</v>
      </c>
      <c r="F9844" t="s">
        <v>13</v>
      </c>
      <c r="G9844" t="s">
        <v>10500</v>
      </c>
      <c r="H9844" s="2">
        <v>44917.491860648151</v>
      </c>
      <c r="I9844" t="s">
        <v>225</v>
      </c>
      <c r="J9844" s="2">
        <v>44917.491860648151</v>
      </c>
      <c r="K9844" t="s">
        <v>225</v>
      </c>
      <c r="L9844" t="str">
        <f>VLOOKUP(C9844,ACCOUNT_MAPPING!A:C,3,FALSE)</f>
        <v>Landscaping</v>
      </c>
    </row>
    <row r="9845" spans="1:12" hidden="1">
      <c r="A9845">
        <v>20631</v>
      </c>
      <c r="B9845" t="s">
        <v>2848</v>
      </c>
      <c r="C9845">
        <v>50905006</v>
      </c>
      <c r="D9845" t="s">
        <v>17</v>
      </c>
      <c r="E9845" t="s">
        <v>13</v>
      </c>
      <c r="F9845" t="s">
        <v>13</v>
      </c>
      <c r="G9845" t="s">
        <v>10501</v>
      </c>
      <c r="H9845" s="2">
        <v>44915.446744907407</v>
      </c>
      <c r="I9845" t="s">
        <v>93</v>
      </c>
      <c r="J9845" s="2">
        <v>44915.446744907407</v>
      </c>
      <c r="K9845" t="s">
        <v>93</v>
      </c>
      <c r="L9845" t="str">
        <f>VLOOKUP(C9845,ACCOUNT_MAPPING!A:C,3,FALSE)</f>
        <v>Landscaping</v>
      </c>
    </row>
    <row r="9846" spans="1:12" hidden="1">
      <c r="A9846">
        <v>20552</v>
      </c>
      <c r="B9846" t="s">
        <v>3681</v>
      </c>
      <c r="C9846">
        <v>50905006</v>
      </c>
      <c r="D9846" t="s">
        <v>17</v>
      </c>
      <c r="E9846" t="s">
        <v>13</v>
      </c>
      <c r="F9846" t="s">
        <v>13</v>
      </c>
      <c r="G9846" t="s">
        <v>10502</v>
      </c>
      <c r="H9846" s="2">
        <v>44924.514513425929</v>
      </c>
      <c r="I9846" t="s">
        <v>598</v>
      </c>
      <c r="J9846" s="2">
        <v>44924.514513425929</v>
      </c>
      <c r="K9846" t="s">
        <v>598</v>
      </c>
      <c r="L9846" t="str">
        <f>VLOOKUP(C9846,ACCOUNT_MAPPING!A:C,3,FALSE)</f>
        <v>Landscaping</v>
      </c>
    </row>
    <row r="9847" spans="1:12" hidden="1">
      <c r="A9847">
        <v>20554</v>
      </c>
      <c r="B9847" t="s">
        <v>6419</v>
      </c>
      <c r="C9847">
        <v>50905006</v>
      </c>
      <c r="D9847" t="s">
        <v>17</v>
      </c>
      <c r="E9847" t="s">
        <v>13</v>
      </c>
      <c r="F9847" t="s">
        <v>13</v>
      </c>
      <c r="G9847" t="s">
        <v>10503</v>
      </c>
      <c r="H9847" s="2">
        <v>44924.531367361109</v>
      </c>
      <c r="I9847" t="s">
        <v>598</v>
      </c>
      <c r="J9847" s="2">
        <v>44924.531367361109</v>
      </c>
      <c r="K9847" t="s">
        <v>598</v>
      </c>
      <c r="L9847" t="str">
        <f>VLOOKUP(C9847,ACCOUNT_MAPPING!A:C,3,FALSE)</f>
        <v>Landscaping</v>
      </c>
    </row>
    <row r="9848" spans="1:12" hidden="1">
      <c r="A9848">
        <v>20520</v>
      </c>
      <c r="B9848" t="s">
        <v>2894</v>
      </c>
      <c r="C9848">
        <v>50905006</v>
      </c>
      <c r="D9848" t="s">
        <v>12</v>
      </c>
      <c r="E9848" t="s">
        <v>13</v>
      </c>
      <c r="F9848" t="s">
        <v>13</v>
      </c>
      <c r="G9848" t="s">
        <v>10504</v>
      </c>
      <c r="H9848" s="2">
        <v>45014.635760567129</v>
      </c>
      <c r="I9848" t="s">
        <v>817</v>
      </c>
      <c r="J9848" s="2">
        <v>45014.635760567129</v>
      </c>
      <c r="K9848" t="s">
        <v>817</v>
      </c>
      <c r="L9848" t="str">
        <f>VLOOKUP(C9848,ACCOUNT_MAPPING!A:C,3,FALSE)</f>
        <v>Landscaping</v>
      </c>
    </row>
    <row r="9849" spans="1:12" hidden="1">
      <c r="A9849">
        <v>20643</v>
      </c>
      <c r="B9849" t="s">
        <v>2927</v>
      </c>
      <c r="C9849">
        <v>50905006</v>
      </c>
      <c r="D9849" t="s">
        <v>17</v>
      </c>
      <c r="E9849" t="s">
        <v>13</v>
      </c>
      <c r="F9849" t="s">
        <v>13</v>
      </c>
      <c r="G9849" t="s">
        <v>10505</v>
      </c>
      <c r="H9849" s="2">
        <v>44922.731334340278</v>
      </c>
      <c r="I9849" t="s">
        <v>123</v>
      </c>
      <c r="J9849" s="2">
        <v>44922.731334340278</v>
      </c>
      <c r="K9849" t="s">
        <v>123</v>
      </c>
      <c r="L9849" t="str">
        <f>VLOOKUP(C9849,ACCOUNT_MAPPING!A:C,3,FALSE)</f>
        <v>Landscaping</v>
      </c>
    </row>
    <row r="9850" spans="1:12" hidden="1">
      <c r="A9850">
        <v>20811</v>
      </c>
      <c r="B9850" t="s">
        <v>1545</v>
      </c>
      <c r="C9850">
        <v>50905006</v>
      </c>
      <c r="D9850" t="s">
        <v>17</v>
      </c>
      <c r="E9850" t="s">
        <v>13</v>
      </c>
      <c r="F9850" t="s">
        <v>13</v>
      </c>
      <c r="G9850" t="s">
        <v>10506</v>
      </c>
      <c r="H9850" s="2">
        <v>44922.530549571762</v>
      </c>
      <c r="I9850" t="s">
        <v>41</v>
      </c>
      <c r="J9850" s="2">
        <v>44922.530549571762</v>
      </c>
      <c r="K9850" t="s">
        <v>41</v>
      </c>
      <c r="L9850" t="str">
        <f>VLOOKUP(C9850,ACCOUNT_MAPPING!A:C,3,FALSE)</f>
        <v>Landscaping</v>
      </c>
    </row>
    <row r="9851" spans="1:12" hidden="1">
      <c r="A9851">
        <v>20524</v>
      </c>
      <c r="B9851" t="s">
        <v>10507</v>
      </c>
      <c r="C9851">
        <v>50905006</v>
      </c>
      <c r="D9851" t="s">
        <v>12</v>
      </c>
      <c r="E9851" t="s">
        <v>13</v>
      </c>
      <c r="F9851" t="s">
        <v>13</v>
      </c>
      <c r="G9851" t="s">
        <v>10508</v>
      </c>
      <c r="H9851" s="2">
        <v>45020.582911886573</v>
      </c>
      <c r="I9851" t="s">
        <v>598</v>
      </c>
      <c r="J9851" s="2">
        <v>45020.582911886573</v>
      </c>
      <c r="K9851" t="s">
        <v>598</v>
      </c>
      <c r="L9851" t="str">
        <f>VLOOKUP(C9851,ACCOUNT_MAPPING!A:C,3,FALSE)</f>
        <v>Landscaping</v>
      </c>
    </row>
    <row r="9852" spans="1:12" hidden="1">
      <c r="A9852">
        <v>20598</v>
      </c>
      <c r="B9852" t="s">
        <v>2836</v>
      </c>
      <c r="C9852">
        <v>50905006</v>
      </c>
      <c r="D9852" t="s">
        <v>12</v>
      </c>
      <c r="E9852" t="s">
        <v>13</v>
      </c>
      <c r="F9852" t="s">
        <v>13</v>
      </c>
      <c r="G9852" t="s">
        <v>10509</v>
      </c>
      <c r="H9852" s="2">
        <v>45019.977524768517</v>
      </c>
      <c r="I9852" t="s">
        <v>1434</v>
      </c>
      <c r="J9852" s="2">
        <v>45019.977524768517</v>
      </c>
      <c r="K9852" t="s">
        <v>1434</v>
      </c>
      <c r="L9852" t="str">
        <f>VLOOKUP(C9852,ACCOUNT_MAPPING!A:C,3,FALSE)</f>
        <v>Landscaping</v>
      </c>
    </row>
    <row r="9853" spans="1:12" hidden="1">
      <c r="A9853">
        <v>20836</v>
      </c>
      <c r="B9853" t="s">
        <v>10510</v>
      </c>
      <c r="C9853">
        <v>50905006</v>
      </c>
      <c r="D9853" t="s">
        <v>17</v>
      </c>
      <c r="E9853" t="s">
        <v>13</v>
      </c>
      <c r="F9853" t="s">
        <v>13</v>
      </c>
      <c r="G9853" t="s">
        <v>2772</v>
      </c>
      <c r="H9853" s="2">
        <v>44924.738094178239</v>
      </c>
      <c r="I9853" t="s">
        <v>1874</v>
      </c>
      <c r="J9853" s="2">
        <v>44924.738094178239</v>
      </c>
      <c r="K9853" t="s">
        <v>1874</v>
      </c>
      <c r="L9853" t="str">
        <f>VLOOKUP(C9853,ACCOUNT_MAPPING!A:C,3,FALSE)</f>
        <v>Landscaping</v>
      </c>
    </row>
    <row r="9854" spans="1:12" hidden="1">
      <c r="A9854">
        <v>20525</v>
      </c>
      <c r="B9854" t="s">
        <v>226</v>
      </c>
      <c r="C9854">
        <v>50905006</v>
      </c>
      <c r="D9854" t="s">
        <v>63</v>
      </c>
      <c r="E9854" t="s">
        <v>13</v>
      </c>
      <c r="F9854" t="s">
        <v>13</v>
      </c>
      <c r="G9854" t="s">
        <v>10511</v>
      </c>
      <c r="H9854" s="2">
        <v>44875.644404479164</v>
      </c>
      <c r="I9854" t="s">
        <v>31</v>
      </c>
      <c r="J9854" s="2">
        <v>44875.644404479164</v>
      </c>
      <c r="K9854" t="s">
        <v>31</v>
      </c>
      <c r="L9854" t="str">
        <f>VLOOKUP(C9854,ACCOUNT_MAPPING!A:C,3,FALSE)</f>
        <v>Landscaping</v>
      </c>
    </row>
    <row r="9855" spans="1:12" hidden="1">
      <c r="A9855">
        <v>20647</v>
      </c>
      <c r="B9855" t="s">
        <v>2940</v>
      </c>
      <c r="C9855">
        <v>50905006</v>
      </c>
      <c r="D9855" t="s">
        <v>17</v>
      </c>
      <c r="E9855" t="s">
        <v>13</v>
      </c>
      <c r="F9855" t="s">
        <v>13</v>
      </c>
      <c r="G9855" t="s">
        <v>10512</v>
      </c>
      <c r="H9855" s="2">
        <v>44924.425168287038</v>
      </c>
      <c r="I9855" t="s">
        <v>1441</v>
      </c>
      <c r="J9855" s="2">
        <v>44924.425168287038</v>
      </c>
      <c r="K9855" t="s">
        <v>1441</v>
      </c>
      <c r="L9855" t="str">
        <f>VLOOKUP(C9855,ACCOUNT_MAPPING!A:C,3,FALSE)</f>
        <v>Landscaping</v>
      </c>
    </row>
    <row r="9856" spans="1:12" hidden="1">
      <c r="A9856">
        <v>20603</v>
      </c>
      <c r="B9856" t="s">
        <v>4961</v>
      </c>
      <c r="C9856">
        <v>50905006</v>
      </c>
      <c r="D9856" t="s">
        <v>12</v>
      </c>
      <c r="E9856" t="s">
        <v>13</v>
      </c>
      <c r="F9856" t="s">
        <v>13</v>
      </c>
      <c r="G9856" t="s">
        <v>10513</v>
      </c>
      <c r="H9856" s="2">
        <v>45021.794611689817</v>
      </c>
      <c r="I9856" t="s">
        <v>1229</v>
      </c>
      <c r="J9856" s="2">
        <v>45021.794611689817</v>
      </c>
      <c r="K9856" t="s">
        <v>1229</v>
      </c>
      <c r="L9856" t="str">
        <f>VLOOKUP(C9856,ACCOUNT_MAPPING!A:C,3,FALSE)</f>
        <v>Landscaping</v>
      </c>
    </row>
    <row r="9857" spans="1:12" hidden="1">
      <c r="A9857">
        <v>20607</v>
      </c>
      <c r="B9857" t="s">
        <v>2902</v>
      </c>
      <c r="C9857">
        <v>50905006</v>
      </c>
      <c r="D9857" t="s">
        <v>63</v>
      </c>
      <c r="E9857" t="s">
        <v>13</v>
      </c>
      <c r="F9857" t="s">
        <v>13</v>
      </c>
      <c r="G9857" t="s">
        <v>10514</v>
      </c>
      <c r="H9857" s="2">
        <v>44877.718084641201</v>
      </c>
      <c r="I9857" t="s">
        <v>1434</v>
      </c>
      <c r="J9857" s="2">
        <v>44877.718084641201</v>
      </c>
      <c r="K9857" t="s">
        <v>1434</v>
      </c>
      <c r="L9857" t="str">
        <f>VLOOKUP(C9857,ACCOUNT_MAPPING!A:C,3,FALSE)</f>
        <v>Landscaping</v>
      </c>
    </row>
    <row r="9858" spans="1:12" hidden="1">
      <c r="A9858">
        <v>20842</v>
      </c>
      <c r="B9858" t="s">
        <v>242</v>
      </c>
      <c r="C9858">
        <v>50905006</v>
      </c>
      <c r="D9858" t="s">
        <v>17</v>
      </c>
      <c r="E9858" t="s">
        <v>13</v>
      </c>
      <c r="F9858" t="s">
        <v>13</v>
      </c>
      <c r="G9858" t="s">
        <v>10515</v>
      </c>
      <c r="H9858" s="2">
        <v>44921.535711689816</v>
      </c>
      <c r="I9858" t="s">
        <v>244</v>
      </c>
      <c r="J9858" s="2">
        <v>44921.535711689816</v>
      </c>
      <c r="K9858" t="s">
        <v>244</v>
      </c>
      <c r="L9858" t="str">
        <f>VLOOKUP(C9858,ACCOUNT_MAPPING!A:C,3,FALSE)</f>
        <v>Landscaping</v>
      </c>
    </row>
    <row r="9859" spans="1:12" hidden="1">
      <c r="A9859">
        <v>20538</v>
      </c>
      <c r="B9859" t="s">
        <v>10516</v>
      </c>
      <c r="C9859">
        <v>50905006</v>
      </c>
      <c r="D9859" t="s">
        <v>12</v>
      </c>
      <c r="E9859" t="s">
        <v>13</v>
      </c>
      <c r="F9859" t="s">
        <v>13</v>
      </c>
      <c r="G9859" t="s">
        <v>10517</v>
      </c>
      <c r="H9859" s="2">
        <v>45014.46090972222</v>
      </c>
      <c r="I9859" t="s">
        <v>2175</v>
      </c>
      <c r="J9859" s="2">
        <v>45014.46090972222</v>
      </c>
      <c r="K9859" t="s">
        <v>2175</v>
      </c>
      <c r="L9859" t="str">
        <f>VLOOKUP(C9859,ACCOUNT_MAPPING!A:C,3,FALSE)</f>
        <v>Landscaping</v>
      </c>
    </row>
    <row r="9860" spans="1:12" hidden="1">
      <c r="A9860">
        <v>20543</v>
      </c>
      <c r="B9860" t="s">
        <v>2825</v>
      </c>
      <c r="C9860">
        <v>50905006</v>
      </c>
      <c r="D9860" t="s">
        <v>17</v>
      </c>
      <c r="E9860" t="s">
        <v>13</v>
      </c>
      <c r="F9860" t="s">
        <v>13</v>
      </c>
      <c r="G9860" t="s">
        <v>10498</v>
      </c>
      <c r="H9860" s="2">
        <v>44924.452887500003</v>
      </c>
      <c r="I9860" t="s">
        <v>817</v>
      </c>
      <c r="J9860" s="2">
        <v>44924.452887500003</v>
      </c>
      <c r="K9860" t="s">
        <v>817</v>
      </c>
      <c r="L9860" t="str">
        <f>VLOOKUP(C9860,ACCOUNT_MAPPING!A:C,3,FALSE)</f>
        <v>Landscaping</v>
      </c>
    </row>
    <row r="9861" spans="1:12" hidden="1">
      <c r="A9861">
        <v>20617</v>
      </c>
      <c r="B9861" t="s">
        <v>2909</v>
      </c>
      <c r="C9861">
        <v>50905006</v>
      </c>
      <c r="D9861" t="s">
        <v>63</v>
      </c>
      <c r="E9861" t="s">
        <v>13</v>
      </c>
      <c r="F9861" t="s">
        <v>13</v>
      </c>
      <c r="G9861" t="s">
        <v>10518</v>
      </c>
      <c r="H9861" s="2">
        <v>44876.858479247683</v>
      </c>
      <c r="I9861" t="s">
        <v>4627</v>
      </c>
      <c r="J9861" s="2">
        <v>44876.858479247683</v>
      </c>
      <c r="K9861" t="s">
        <v>4627</v>
      </c>
      <c r="L9861" t="str">
        <f>VLOOKUP(C9861,ACCOUNT_MAPPING!A:C,3,FALSE)</f>
        <v>Landscaping</v>
      </c>
    </row>
    <row r="9862" spans="1:12" hidden="1">
      <c r="A9862">
        <v>20622</v>
      </c>
      <c r="B9862" t="s">
        <v>2911</v>
      </c>
      <c r="C9862">
        <v>50905006</v>
      </c>
      <c r="D9862" t="s">
        <v>12</v>
      </c>
      <c r="E9862" t="s">
        <v>13</v>
      </c>
      <c r="F9862" t="s">
        <v>13</v>
      </c>
      <c r="G9862" t="s">
        <v>10519</v>
      </c>
      <c r="H9862" s="2">
        <v>45014.598034872688</v>
      </c>
      <c r="I9862" t="s">
        <v>1800</v>
      </c>
      <c r="J9862" s="2">
        <v>45014.598034872688</v>
      </c>
      <c r="K9862" t="s">
        <v>1800</v>
      </c>
      <c r="L9862" t="str">
        <f>VLOOKUP(C9862,ACCOUNT_MAPPING!A:C,3,FALSE)</f>
        <v>Landscaping</v>
      </c>
    </row>
    <row r="9863" spans="1:12" hidden="1">
      <c r="A9863">
        <v>20556</v>
      </c>
      <c r="B9863" t="s">
        <v>1028</v>
      </c>
      <c r="C9863">
        <v>50905006</v>
      </c>
      <c r="D9863" t="s">
        <v>63</v>
      </c>
      <c r="E9863" t="s">
        <v>13</v>
      </c>
      <c r="F9863" t="s">
        <v>13</v>
      </c>
      <c r="G9863" t="s">
        <v>10520</v>
      </c>
      <c r="H9863" s="2">
        <v>44873.70367800926</v>
      </c>
      <c r="I9863" t="s">
        <v>230</v>
      </c>
      <c r="J9863" s="2">
        <v>44873.70367800926</v>
      </c>
      <c r="K9863" t="s">
        <v>230</v>
      </c>
      <c r="L9863" t="str">
        <f>VLOOKUP(C9863,ACCOUNT_MAPPING!A:C,3,FALSE)</f>
        <v>Landscaping</v>
      </c>
    </row>
    <row r="9864" spans="1:12" hidden="1">
      <c r="A9864">
        <v>21443</v>
      </c>
      <c r="B9864" t="s">
        <v>1557</v>
      </c>
      <c r="C9864">
        <v>50905006</v>
      </c>
      <c r="D9864" t="s">
        <v>17</v>
      </c>
      <c r="E9864" t="s">
        <v>13</v>
      </c>
      <c r="F9864" t="s">
        <v>13</v>
      </c>
      <c r="G9864" t="s">
        <v>10521</v>
      </c>
      <c r="H9864" s="2">
        <v>44926.729909571761</v>
      </c>
      <c r="I9864" t="s">
        <v>577</v>
      </c>
      <c r="J9864" s="2">
        <v>44926.729909571761</v>
      </c>
      <c r="K9864" t="s">
        <v>577</v>
      </c>
      <c r="L9864" t="str">
        <f>VLOOKUP(C9864,ACCOUNT_MAPPING!A:C,3,FALSE)</f>
        <v>Landscaping</v>
      </c>
    </row>
    <row r="9865" spans="1:12" hidden="1">
      <c r="A9865">
        <v>20637</v>
      </c>
      <c r="B9865" t="s">
        <v>2922</v>
      </c>
      <c r="C9865">
        <v>50905006</v>
      </c>
      <c r="D9865" t="s">
        <v>17</v>
      </c>
      <c r="E9865" t="s">
        <v>13</v>
      </c>
      <c r="F9865" t="s">
        <v>13</v>
      </c>
      <c r="G9865" t="s">
        <v>10522</v>
      </c>
      <c r="H9865" s="2">
        <v>44925.474174733798</v>
      </c>
      <c r="I9865" t="s">
        <v>1800</v>
      </c>
      <c r="J9865" s="2">
        <v>44925.474174733798</v>
      </c>
      <c r="K9865" t="s">
        <v>1800</v>
      </c>
      <c r="L9865" t="str">
        <f>VLOOKUP(C9865,ACCOUNT_MAPPING!A:C,3,FALSE)</f>
        <v>Landscaping</v>
      </c>
    </row>
    <row r="9866" spans="1:12" hidden="1">
      <c r="A9866">
        <v>20610</v>
      </c>
      <c r="B9866" t="s">
        <v>3482</v>
      </c>
      <c r="C9866">
        <v>50905006</v>
      </c>
      <c r="D9866" t="s">
        <v>12</v>
      </c>
      <c r="E9866" t="s">
        <v>13</v>
      </c>
      <c r="F9866" t="s">
        <v>13</v>
      </c>
      <c r="G9866" t="s">
        <v>10523</v>
      </c>
      <c r="H9866" s="2">
        <v>45020.557743437501</v>
      </c>
      <c r="I9866" t="s">
        <v>1434</v>
      </c>
      <c r="J9866" s="2">
        <v>45020.557743437501</v>
      </c>
      <c r="K9866" t="s">
        <v>1434</v>
      </c>
      <c r="L9866" t="str">
        <f>VLOOKUP(C9866,ACCOUNT_MAPPING!A:C,3,FALSE)</f>
        <v>Landscaping</v>
      </c>
    </row>
    <row r="9867" spans="1:12" hidden="1">
      <c r="A9867">
        <v>20614</v>
      </c>
      <c r="B9867" t="s">
        <v>2929</v>
      </c>
      <c r="C9867">
        <v>50905006</v>
      </c>
      <c r="D9867" t="s">
        <v>12</v>
      </c>
      <c r="E9867" t="s">
        <v>13</v>
      </c>
      <c r="F9867" t="s">
        <v>13</v>
      </c>
      <c r="G9867" t="s">
        <v>10524</v>
      </c>
      <c r="H9867" s="2">
        <v>45014.595735381947</v>
      </c>
      <c r="I9867" t="s">
        <v>1800</v>
      </c>
      <c r="J9867" s="2">
        <v>45014.595735381947</v>
      </c>
      <c r="K9867" t="s">
        <v>1800</v>
      </c>
      <c r="L9867" t="str">
        <f>VLOOKUP(C9867,ACCOUNT_MAPPING!A:C,3,FALSE)</f>
        <v>Landscaping</v>
      </c>
    </row>
    <row r="9868" spans="1:12" hidden="1">
      <c r="A9868">
        <v>20667</v>
      </c>
      <c r="B9868" t="s">
        <v>1533</v>
      </c>
      <c r="C9868">
        <v>50905006</v>
      </c>
      <c r="D9868" t="s">
        <v>17</v>
      </c>
      <c r="E9868" t="s">
        <v>13</v>
      </c>
      <c r="F9868" t="s">
        <v>13</v>
      </c>
      <c r="G9868" t="s">
        <v>9995</v>
      </c>
      <c r="H9868" s="2">
        <v>44918.516343437499</v>
      </c>
      <c r="I9868" t="s">
        <v>247</v>
      </c>
      <c r="J9868" s="2">
        <v>44918.516343437499</v>
      </c>
      <c r="K9868" t="s">
        <v>247</v>
      </c>
      <c r="L9868" t="str">
        <f>VLOOKUP(C9868,ACCOUNT_MAPPING!A:C,3,FALSE)</f>
        <v>Landscaping</v>
      </c>
    </row>
    <row r="9869" spans="1:12" hidden="1">
      <c r="A9869">
        <v>20668</v>
      </c>
      <c r="B9869" t="s">
        <v>1509</v>
      </c>
      <c r="C9869">
        <v>50905006</v>
      </c>
      <c r="D9869" t="s">
        <v>63</v>
      </c>
      <c r="E9869" t="s">
        <v>13</v>
      </c>
      <c r="F9869" t="s">
        <v>13</v>
      </c>
      <c r="G9869" t="s">
        <v>10525</v>
      </c>
      <c r="H9869" s="2">
        <v>44876.618304861113</v>
      </c>
      <c r="I9869" t="s">
        <v>627</v>
      </c>
      <c r="J9869" s="2">
        <v>44876.618304861113</v>
      </c>
      <c r="K9869" t="s">
        <v>627</v>
      </c>
      <c r="L9869" t="str">
        <f>VLOOKUP(C9869,ACCOUNT_MAPPING!A:C,3,FALSE)</f>
        <v>Landscaping</v>
      </c>
    </row>
    <row r="9870" spans="1:12" hidden="1">
      <c r="A9870">
        <v>20632</v>
      </c>
      <c r="B9870" t="s">
        <v>7434</v>
      </c>
      <c r="C9870">
        <v>50905006</v>
      </c>
      <c r="D9870" t="s">
        <v>12</v>
      </c>
      <c r="E9870" t="s">
        <v>13</v>
      </c>
      <c r="F9870" t="s">
        <v>13</v>
      </c>
      <c r="G9870" t="s">
        <v>10526</v>
      </c>
      <c r="H9870" s="2">
        <v>45020.014471261573</v>
      </c>
      <c r="I9870" t="s">
        <v>1434</v>
      </c>
      <c r="J9870" s="2">
        <v>45020.014471261573</v>
      </c>
      <c r="K9870" t="s">
        <v>1434</v>
      </c>
      <c r="L9870" t="str">
        <f>VLOOKUP(C9870,ACCOUNT_MAPPING!A:C,3,FALSE)</f>
        <v>Landscaping</v>
      </c>
    </row>
    <row r="9871" spans="1:12" hidden="1">
      <c r="A9871">
        <v>20633</v>
      </c>
      <c r="B9871" t="s">
        <v>2933</v>
      </c>
      <c r="C9871">
        <v>50905006</v>
      </c>
      <c r="D9871" t="s">
        <v>12</v>
      </c>
      <c r="E9871" t="s">
        <v>13</v>
      </c>
      <c r="F9871" t="s">
        <v>13</v>
      </c>
      <c r="G9871" t="s">
        <v>10527</v>
      </c>
      <c r="H9871" s="2">
        <v>45020.0175815162</v>
      </c>
      <c r="I9871" t="s">
        <v>1434</v>
      </c>
      <c r="J9871" s="2">
        <v>45020.0175815162</v>
      </c>
      <c r="K9871" t="s">
        <v>1434</v>
      </c>
      <c r="L9871" t="str">
        <f>VLOOKUP(C9871,ACCOUNT_MAPPING!A:C,3,FALSE)</f>
        <v>Landscaping</v>
      </c>
    </row>
    <row r="9872" spans="1:12" hidden="1">
      <c r="A9872">
        <v>20678</v>
      </c>
      <c r="B9872" t="s">
        <v>1992</v>
      </c>
      <c r="C9872">
        <v>50905006</v>
      </c>
      <c r="D9872" t="s">
        <v>17</v>
      </c>
      <c r="E9872" t="s">
        <v>13</v>
      </c>
      <c r="F9872" t="s">
        <v>13</v>
      </c>
      <c r="G9872" t="s">
        <v>10528</v>
      </c>
      <c r="H9872" s="2">
        <v>44923.056329976855</v>
      </c>
      <c r="I9872" t="s">
        <v>766</v>
      </c>
      <c r="J9872" s="2">
        <v>44923.056329976855</v>
      </c>
      <c r="K9872" t="s">
        <v>766</v>
      </c>
      <c r="L9872" t="str">
        <f>VLOOKUP(C9872,ACCOUNT_MAPPING!A:C,3,FALSE)</f>
        <v>Landscaping</v>
      </c>
    </row>
    <row r="9873" spans="1:12" hidden="1">
      <c r="A9873">
        <v>20681</v>
      </c>
      <c r="B9873" t="s">
        <v>1530</v>
      </c>
      <c r="C9873">
        <v>50905006</v>
      </c>
      <c r="D9873" t="s">
        <v>17</v>
      </c>
      <c r="E9873" t="s">
        <v>13</v>
      </c>
      <c r="F9873" t="s">
        <v>13</v>
      </c>
      <c r="G9873" t="s">
        <v>10529</v>
      </c>
      <c r="H9873" s="2">
        <v>44923.600609340276</v>
      </c>
      <c r="I9873" t="s">
        <v>778</v>
      </c>
      <c r="J9873" s="2">
        <v>44923.600609340276</v>
      </c>
      <c r="K9873" t="s">
        <v>778</v>
      </c>
      <c r="L9873" t="str">
        <f>VLOOKUP(C9873,ACCOUNT_MAPPING!A:C,3,FALSE)</f>
        <v>Landscaping</v>
      </c>
    </row>
    <row r="9874" spans="1:12" hidden="1">
      <c r="A9874">
        <v>20640</v>
      </c>
      <c r="B9874" t="s">
        <v>2935</v>
      </c>
      <c r="C9874">
        <v>50905006</v>
      </c>
      <c r="D9874" t="s">
        <v>17</v>
      </c>
      <c r="E9874" t="s">
        <v>13</v>
      </c>
      <c r="F9874" t="s">
        <v>13</v>
      </c>
      <c r="G9874" t="s">
        <v>10530</v>
      </c>
      <c r="H9874" s="2">
        <v>44922.673647835647</v>
      </c>
      <c r="I9874" t="s">
        <v>123</v>
      </c>
      <c r="J9874" s="2">
        <v>44922.673647835647</v>
      </c>
      <c r="K9874" t="s">
        <v>123</v>
      </c>
      <c r="L9874" t="str">
        <f>VLOOKUP(C9874,ACCOUNT_MAPPING!A:C,3,FALSE)</f>
        <v>Landscaping</v>
      </c>
    </row>
    <row r="9875" spans="1:12" hidden="1">
      <c r="A9875">
        <v>20641</v>
      </c>
      <c r="B9875" t="s">
        <v>2937</v>
      </c>
      <c r="C9875">
        <v>50905006</v>
      </c>
      <c r="D9875" t="s">
        <v>12</v>
      </c>
      <c r="E9875" t="s">
        <v>13</v>
      </c>
      <c r="F9875" t="s">
        <v>13</v>
      </c>
      <c r="G9875" t="s">
        <v>10531</v>
      </c>
      <c r="H9875" s="2">
        <v>45021.562488773146</v>
      </c>
      <c r="I9875" t="s">
        <v>123</v>
      </c>
      <c r="J9875" s="2">
        <v>45021.562488773146</v>
      </c>
      <c r="K9875" t="s">
        <v>123</v>
      </c>
      <c r="L9875" t="str">
        <f>VLOOKUP(C9875,ACCOUNT_MAPPING!A:C,3,FALSE)</f>
        <v>Landscaping</v>
      </c>
    </row>
    <row r="9876" spans="1:12" hidden="1">
      <c r="A9876">
        <v>21468</v>
      </c>
      <c r="B9876" t="s">
        <v>1561</v>
      </c>
      <c r="C9876">
        <v>50905006</v>
      </c>
      <c r="D9876" t="s">
        <v>17</v>
      </c>
      <c r="E9876" t="s">
        <v>13</v>
      </c>
      <c r="F9876" t="s">
        <v>13</v>
      </c>
      <c r="G9876" t="s">
        <v>10532</v>
      </c>
      <c r="H9876" s="2">
        <v>44918.507394247688</v>
      </c>
      <c r="I9876" t="s">
        <v>247</v>
      </c>
      <c r="J9876" s="2">
        <v>44918.507394247688</v>
      </c>
      <c r="K9876" t="s">
        <v>247</v>
      </c>
      <c r="L9876" t="str">
        <f>VLOOKUP(C9876,ACCOUNT_MAPPING!A:C,3,FALSE)</f>
        <v>Landscaping</v>
      </c>
    </row>
    <row r="9877" spans="1:12" hidden="1">
      <c r="A9877">
        <v>21469</v>
      </c>
      <c r="B9877" t="s">
        <v>3032</v>
      </c>
      <c r="C9877">
        <v>50905006</v>
      </c>
      <c r="D9877" t="s">
        <v>17</v>
      </c>
      <c r="E9877" t="s">
        <v>13</v>
      </c>
      <c r="F9877" t="s">
        <v>13</v>
      </c>
      <c r="G9877" t="s">
        <v>9995</v>
      </c>
      <c r="H9877" s="2">
        <v>44918.514058645836</v>
      </c>
      <c r="I9877" t="s">
        <v>247</v>
      </c>
      <c r="J9877" s="2">
        <v>44918.514058645836</v>
      </c>
      <c r="K9877" t="s">
        <v>247</v>
      </c>
      <c r="L9877" t="str">
        <f>VLOOKUP(C9877,ACCOUNT_MAPPING!A:C,3,FALSE)</f>
        <v>Landscaping</v>
      </c>
    </row>
    <row r="9878" spans="1:12" hidden="1">
      <c r="A9878">
        <v>20649</v>
      </c>
      <c r="B9878" t="s">
        <v>2941</v>
      </c>
      <c r="C9878">
        <v>50905006</v>
      </c>
      <c r="D9878" t="s">
        <v>17</v>
      </c>
      <c r="E9878" t="s">
        <v>13</v>
      </c>
      <c r="F9878" t="s">
        <v>13</v>
      </c>
      <c r="G9878" t="s">
        <v>10533</v>
      </c>
      <c r="H9878" s="2">
        <v>44925.976061608795</v>
      </c>
      <c r="I9878" t="s">
        <v>1229</v>
      </c>
      <c r="J9878" s="2">
        <v>44925.976061608795</v>
      </c>
      <c r="K9878" t="s">
        <v>1229</v>
      </c>
      <c r="L9878" t="str">
        <f>VLOOKUP(C9878,ACCOUNT_MAPPING!A:C,3,FALSE)</f>
        <v>Landscaping</v>
      </c>
    </row>
    <row r="9879" spans="1:12" hidden="1">
      <c r="A9879">
        <v>20650</v>
      </c>
      <c r="B9879" t="s">
        <v>10534</v>
      </c>
      <c r="C9879">
        <v>50905006</v>
      </c>
      <c r="D9879" t="s">
        <v>12</v>
      </c>
      <c r="E9879" t="s">
        <v>13</v>
      </c>
      <c r="F9879" t="s">
        <v>13</v>
      </c>
      <c r="G9879" t="s">
        <v>10535</v>
      </c>
      <c r="H9879" s="2">
        <v>45016.413433449074</v>
      </c>
      <c r="I9879" t="s">
        <v>1805</v>
      </c>
      <c r="J9879" s="2">
        <v>45016.413433449074</v>
      </c>
      <c r="K9879" t="s">
        <v>1805</v>
      </c>
      <c r="L9879" t="str">
        <f>VLOOKUP(C9879,ACCOUNT_MAPPING!A:C,3,FALSE)</f>
        <v>Landscaping</v>
      </c>
    </row>
    <row r="9880" spans="1:12" hidden="1">
      <c r="A9880">
        <v>20651</v>
      </c>
      <c r="B9880" t="s">
        <v>2943</v>
      </c>
      <c r="C9880">
        <v>50905006</v>
      </c>
      <c r="D9880" t="s">
        <v>17</v>
      </c>
      <c r="E9880" t="s">
        <v>13</v>
      </c>
      <c r="F9880" t="s">
        <v>13</v>
      </c>
      <c r="G9880" t="s">
        <v>10522</v>
      </c>
      <c r="H9880" s="2">
        <v>44925.473230902775</v>
      </c>
      <c r="I9880" t="s">
        <v>1800</v>
      </c>
      <c r="J9880" s="2">
        <v>44925.473230902775</v>
      </c>
      <c r="K9880" t="s">
        <v>1800</v>
      </c>
      <c r="L9880" t="str">
        <f>VLOOKUP(C9880,ACCOUNT_MAPPING!A:C,3,FALSE)</f>
        <v>Landscaping</v>
      </c>
    </row>
    <row r="9881" spans="1:12" hidden="1">
      <c r="A9881">
        <v>21481</v>
      </c>
      <c r="B9881" t="s">
        <v>3016</v>
      </c>
      <c r="C9881">
        <v>50905006</v>
      </c>
      <c r="D9881" t="s">
        <v>17</v>
      </c>
      <c r="E9881" t="s">
        <v>13</v>
      </c>
      <c r="F9881" t="s">
        <v>13</v>
      </c>
      <c r="G9881" t="s">
        <v>10536</v>
      </c>
      <c r="H9881" s="2">
        <v>44916.632527164351</v>
      </c>
      <c r="I9881" t="s">
        <v>650</v>
      </c>
      <c r="J9881" s="2">
        <v>44916.632527164351</v>
      </c>
      <c r="K9881" t="s">
        <v>650</v>
      </c>
      <c r="L9881" t="str">
        <f>VLOOKUP(C9881,ACCOUNT_MAPPING!A:C,3,FALSE)</f>
        <v>Landscaping</v>
      </c>
    </row>
    <row r="9882" spans="1:12" hidden="1">
      <c r="A9882">
        <v>21489</v>
      </c>
      <c r="B9882" t="s">
        <v>1564</v>
      </c>
      <c r="C9882">
        <v>50905006</v>
      </c>
      <c r="D9882" t="s">
        <v>17</v>
      </c>
      <c r="E9882" t="s">
        <v>13</v>
      </c>
      <c r="F9882" t="s">
        <v>13</v>
      </c>
      <c r="G9882" t="s">
        <v>10521</v>
      </c>
      <c r="H9882" s="2">
        <v>44926.731474768516</v>
      </c>
      <c r="I9882" t="s">
        <v>577</v>
      </c>
      <c r="J9882" s="2">
        <v>44926.731474768516</v>
      </c>
      <c r="K9882" t="s">
        <v>577</v>
      </c>
      <c r="L9882" t="str">
        <f>VLOOKUP(C9882,ACCOUNT_MAPPING!A:C,3,FALSE)</f>
        <v>Landscaping</v>
      </c>
    </row>
    <row r="9883" spans="1:12" hidden="1">
      <c r="A9883">
        <v>20652</v>
      </c>
      <c r="B9883" t="s">
        <v>2945</v>
      </c>
      <c r="C9883">
        <v>50905006</v>
      </c>
      <c r="D9883" t="s">
        <v>12</v>
      </c>
      <c r="E9883" t="s">
        <v>13</v>
      </c>
      <c r="F9883" t="s">
        <v>13</v>
      </c>
      <c r="G9883" t="s">
        <v>10537</v>
      </c>
      <c r="H9883" s="2">
        <v>45020.642517245367</v>
      </c>
      <c r="I9883" t="s">
        <v>4113</v>
      </c>
      <c r="J9883" s="2">
        <v>45020.642517245367</v>
      </c>
      <c r="K9883" t="s">
        <v>4113</v>
      </c>
      <c r="L9883" t="str">
        <f>VLOOKUP(C9883,ACCOUNT_MAPPING!A:C,3,FALSE)</f>
        <v>Landscaping</v>
      </c>
    </row>
    <row r="9884" spans="1:12" hidden="1">
      <c r="A9884">
        <v>20706</v>
      </c>
      <c r="B9884" t="s">
        <v>2972</v>
      </c>
      <c r="C9884">
        <v>50905006</v>
      </c>
      <c r="D9884" t="s">
        <v>17</v>
      </c>
      <c r="E9884" t="s">
        <v>13</v>
      </c>
      <c r="F9884" t="s">
        <v>13</v>
      </c>
      <c r="G9884" t="s">
        <v>10538</v>
      </c>
      <c r="H9884" s="2">
        <v>44923.546156481483</v>
      </c>
      <c r="I9884" t="s">
        <v>1014</v>
      </c>
      <c r="J9884" s="2">
        <v>44923.546156481483</v>
      </c>
      <c r="K9884" t="s">
        <v>1014</v>
      </c>
      <c r="L9884" t="str">
        <f>VLOOKUP(C9884,ACCOUNT_MAPPING!A:C,3,FALSE)</f>
        <v>Landscaping</v>
      </c>
    </row>
    <row r="9885" spans="1:12" hidden="1">
      <c r="A9885">
        <v>21495</v>
      </c>
      <c r="B9885" t="s">
        <v>3018</v>
      </c>
      <c r="C9885">
        <v>50905006</v>
      </c>
      <c r="D9885" t="s">
        <v>17</v>
      </c>
      <c r="E9885" t="s">
        <v>13</v>
      </c>
      <c r="F9885" t="s">
        <v>13</v>
      </c>
      <c r="G9885" t="s">
        <v>10521</v>
      </c>
      <c r="H9885" s="2">
        <v>44917.560601817131</v>
      </c>
      <c r="I9885" t="s">
        <v>650</v>
      </c>
      <c r="J9885" s="2">
        <v>44917.560601817131</v>
      </c>
      <c r="K9885" t="s">
        <v>650</v>
      </c>
      <c r="L9885" t="str">
        <f>VLOOKUP(C9885,ACCOUNT_MAPPING!A:C,3,FALSE)</f>
        <v>Landscaping</v>
      </c>
    </row>
    <row r="9886" spans="1:12" hidden="1">
      <c r="A9886">
        <v>20661</v>
      </c>
      <c r="B9886" t="s">
        <v>1508</v>
      </c>
      <c r="C9886">
        <v>50905006</v>
      </c>
      <c r="D9886" t="s">
        <v>17</v>
      </c>
      <c r="E9886" t="s">
        <v>13</v>
      </c>
      <c r="F9886" t="s">
        <v>13</v>
      </c>
      <c r="G9886" t="s">
        <v>10471</v>
      </c>
      <c r="H9886" s="2">
        <v>44917.736487881943</v>
      </c>
      <c r="I9886" t="s">
        <v>1333</v>
      </c>
      <c r="J9886" s="2">
        <v>44917.736487881943</v>
      </c>
      <c r="K9886" t="s">
        <v>1333</v>
      </c>
      <c r="L9886" t="str">
        <f>VLOOKUP(C9886,ACCOUNT_MAPPING!A:C,3,FALSE)</f>
        <v>Landscaping</v>
      </c>
    </row>
    <row r="9887" spans="1:12" hidden="1">
      <c r="A9887">
        <v>20646</v>
      </c>
      <c r="B9887" t="s">
        <v>2897</v>
      </c>
      <c r="C9887">
        <v>50905006</v>
      </c>
      <c r="D9887" t="s">
        <v>17</v>
      </c>
      <c r="E9887" t="s">
        <v>13</v>
      </c>
      <c r="F9887" t="s">
        <v>13</v>
      </c>
      <c r="G9887" t="s">
        <v>10539</v>
      </c>
      <c r="H9887" s="2">
        <v>44921.642991863424</v>
      </c>
      <c r="I9887" t="s">
        <v>1434</v>
      </c>
      <c r="J9887" s="2">
        <v>44921.642991863424</v>
      </c>
      <c r="K9887" t="s">
        <v>1434</v>
      </c>
      <c r="L9887" t="str">
        <f>VLOOKUP(C9887,ACCOUNT_MAPPING!A:C,3,FALSE)</f>
        <v>Landscaping</v>
      </c>
    </row>
    <row r="9888" spans="1:12" hidden="1">
      <c r="A9888">
        <v>20657</v>
      </c>
      <c r="B9888" t="s">
        <v>1505</v>
      </c>
      <c r="C9888">
        <v>50905006</v>
      </c>
      <c r="D9888" t="s">
        <v>17</v>
      </c>
      <c r="E9888" t="s">
        <v>13</v>
      </c>
      <c r="F9888" t="s">
        <v>13</v>
      </c>
      <c r="G9888" t="s">
        <v>10467</v>
      </c>
      <c r="H9888" s="2">
        <v>44917.689865972221</v>
      </c>
      <c r="I9888" t="s">
        <v>1333</v>
      </c>
      <c r="J9888" s="2">
        <v>44917.689865972221</v>
      </c>
      <c r="K9888" t="s">
        <v>1333</v>
      </c>
      <c r="L9888" t="str">
        <f>VLOOKUP(C9888,ACCOUNT_MAPPING!A:C,3,FALSE)</f>
        <v>Landscaping</v>
      </c>
    </row>
    <row r="9889" spans="1:12" hidden="1">
      <c r="A9889">
        <v>20669</v>
      </c>
      <c r="B9889" t="s">
        <v>1528</v>
      </c>
      <c r="C9889">
        <v>50905006</v>
      </c>
      <c r="D9889" t="s">
        <v>17</v>
      </c>
      <c r="E9889" t="s">
        <v>13</v>
      </c>
      <c r="F9889" t="s">
        <v>13</v>
      </c>
      <c r="G9889" t="s">
        <v>9995</v>
      </c>
      <c r="H9889" s="2">
        <v>44918.585509108794</v>
      </c>
      <c r="I9889" t="s">
        <v>247</v>
      </c>
      <c r="J9889" s="2">
        <v>44918.585509108794</v>
      </c>
      <c r="K9889" t="s">
        <v>247</v>
      </c>
      <c r="L9889" t="str">
        <f>VLOOKUP(C9889,ACCOUNT_MAPPING!A:C,3,FALSE)</f>
        <v>Landscaping</v>
      </c>
    </row>
    <row r="9890" spans="1:12" hidden="1">
      <c r="A9890">
        <v>21510</v>
      </c>
      <c r="B9890" t="s">
        <v>1537</v>
      </c>
      <c r="C9890">
        <v>50905006</v>
      </c>
      <c r="D9890" t="s">
        <v>17</v>
      </c>
      <c r="E9890" t="s">
        <v>13</v>
      </c>
      <c r="F9890" t="s">
        <v>13</v>
      </c>
      <c r="G9890" t="s">
        <v>10540</v>
      </c>
      <c r="H9890" s="2">
        <v>44918.561583483795</v>
      </c>
      <c r="I9890" t="s">
        <v>247</v>
      </c>
      <c r="J9890" s="2">
        <v>44918.561583483795</v>
      </c>
      <c r="K9890" t="s">
        <v>247</v>
      </c>
      <c r="L9890" t="str">
        <f>VLOOKUP(C9890,ACCOUNT_MAPPING!A:C,3,FALSE)</f>
        <v>Landscaping</v>
      </c>
    </row>
    <row r="9891" spans="1:12" hidden="1">
      <c r="A9891">
        <v>20705</v>
      </c>
      <c r="B9891" t="s">
        <v>10541</v>
      </c>
      <c r="C9891">
        <v>50905006</v>
      </c>
      <c r="D9891" t="s">
        <v>17</v>
      </c>
      <c r="E9891" t="s">
        <v>13</v>
      </c>
      <c r="F9891" t="s">
        <v>13</v>
      </c>
      <c r="G9891" t="s">
        <v>10542</v>
      </c>
      <c r="H9891" s="2">
        <v>44923.539573414353</v>
      </c>
      <c r="I9891" t="s">
        <v>1014</v>
      </c>
      <c r="J9891" s="2">
        <v>44923.539573414353</v>
      </c>
      <c r="K9891" t="s">
        <v>1014</v>
      </c>
      <c r="L9891" t="str">
        <f>VLOOKUP(C9891,ACCOUNT_MAPPING!A:C,3,FALSE)</f>
        <v>Landscaping</v>
      </c>
    </row>
    <row r="9892" spans="1:12" hidden="1">
      <c r="A9892">
        <v>20672</v>
      </c>
      <c r="B9892" t="s">
        <v>1032</v>
      </c>
      <c r="C9892">
        <v>50905006</v>
      </c>
      <c r="D9892" t="s">
        <v>17</v>
      </c>
      <c r="E9892" t="s">
        <v>13</v>
      </c>
      <c r="F9892" t="s">
        <v>13</v>
      </c>
      <c r="G9892" t="s">
        <v>9978</v>
      </c>
      <c r="H9892" s="2">
        <v>44923.66784105324</v>
      </c>
      <c r="I9892" t="s">
        <v>759</v>
      </c>
      <c r="J9892" s="2">
        <v>44923.66784105324</v>
      </c>
      <c r="K9892" t="s">
        <v>759</v>
      </c>
      <c r="L9892" t="str">
        <f>VLOOKUP(C9892,ACCOUNT_MAPPING!A:C,3,FALSE)</f>
        <v>Landscaping</v>
      </c>
    </row>
    <row r="9893" spans="1:12" hidden="1">
      <c r="A9893">
        <v>20673</v>
      </c>
      <c r="B9893" t="s">
        <v>1033</v>
      </c>
      <c r="C9893">
        <v>50905006</v>
      </c>
      <c r="D9893" t="s">
        <v>63</v>
      </c>
      <c r="E9893" t="s">
        <v>13</v>
      </c>
      <c r="F9893" t="s">
        <v>13</v>
      </c>
      <c r="G9893" t="s">
        <v>10543</v>
      </c>
      <c r="H9893" s="2">
        <v>44875.51473278935</v>
      </c>
      <c r="I9893" t="s">
        <v>826</v>
      </c>
      <c r="J9893" s="2">
        <v>44875.51473278935</v>
      </c>
      <c r="K9893" t="s">
        <v>826</v>
      </c>
      <c r="L9893" t="str">
        <f>VLOOKUP(C9893,ACCOUNT_MAPPING!A:C,3,FALSE)</f>
        <v>Landscaping</v>
      </c>
    </row>
    <row r="9894" spans="1:12" hidden="1">
      <c r="A9894">
        <v>20714</v>
      </c>
      <c r="B9894" t="s">
        <v>10544</v>
      </c>
      <c r="C9894">
        <v>50905006</v>
      </c>
      <c r="D9894" t="s">
        <v>17</v>
      </c>
      <c r="E9894" t="s">
        <v>13</v>
      </c>
      <c r="F9894" t="s">
        <v>13</v>
      </c>
      <c r="G9894" t="s">
        <v>10545</v>
      </c>
      <c r="H9894" s="2">
        <v>44923.576628009258</v>
      </c>
      <c r="I9894" t="s">
        <v>1014</v>
      </c>
      <c r="J9894" s="2">
        <v>44923.576628009258</v>
      </c>
      <c r="K9894" t="s">
        <v>1014</v>
      </c>
      <c r="L9894" t="str">
        <f>VLOOKUP(C9894,ACCOUNT_MAPPING!A:C,3,FALSE)</f>
        <v>Landscaping</v>
      </c>
    </row>
    <row r="9895" spans="1:12" hidden="1">
      <c r="A9895">
        <v>21512</v>
      </c>
      <c r="B9895" t="s">
        <v>2029</v>
      </c>
      <c r="C9895">
        <v>50905006</v>
      </c>
      <c r="D9895" t="s">
        <v>17</v>
      </c>
      <c r="E9895" t="s">
        <v>13</v>
      </c>
      <c r="F9895" t="s">
        <v>13</v>
      </c>
      <c r="G9895" t="s">
        <v>9995</v>
      </c>
      <c r="H9895" s="2">
        <v>44918.579410914354</v>
      </c>
      <c r="I9895" t="s">
        <v>247</v>
      </c>
      <c r="J9895" s="2">
        <v>44918.579410914354</v>
      </c>
      <c r="K9895" t="s">
        <v>247</v>
      </c>
      <c r="L9895" t="str">
        <f>VLOOKUP(C9895,ACCOUNT_MAPPING!A:C,3,FALSE)</f>
        <v>Landscaping</v>
      </c>
    </row>
    <row r="9896" spans="1:12" hidden="1">
      <c r="A9896">
        <v>20716</v>
      </c>
      <c r="B9896" t="s">
        <v>2959</v>
      </c>
      <c r="C9896">
        <v>50905006</v>
      </c>
      <c r="D9896" t="s">
        <v>17</v>
      </c>
      <c r="E9896" t="s">
        <v>13</v>
      </c>
      <c r="F9896" t="s">
        <v>13</v>
      </c>
      <c r="G9896" t="s">
        <v>10546</v>
      </c>
      <c r="H9896" s="2">
        <v>44923.586131284719</v>
      </c>
      <c r="I9896" t="s">
        <v>1014</v>
      </c>
      <c r="J9896" s="2">
        <v>44923.586131284719</v>
      </c>
      <c r="K9896" t="s">
        <v>1014</v>
      </c>
      <c r="L9896" t="str">
        <f>VLOOKUP(C9896,ACCOUNT_MAPPING!A:C,3,FALSE)</f>
        <v>Landscaping</v>
      </c>
    </row>
    <row r="9897" spans="1:12" hidden="1">
      <c r="A9897">
        <v>20735</v>
      </c>
      <c r="B9897" t="s">
        <v>2966</v>
      </c>
      <c r="C9897">
        <v>50905006</v>
      </c>
      <c r="D9897" t="s">
        <v>12</v>
      </c>
      <c r="E9897" t="s">
        <v>13</v>
      </c>
      <c r="F9897" t="s">
        <v>13</v>
      </c>
      <c r="G9897" t="s">
        <v>10547</v>
      </c>
      <c r="H9897" s="2">
        <v>45008.624601388889</v>
      </c>
      <c r="I9897" t="s">
        <v>284</v>
      </c>
      <c r="J9897" s="2">
        <v>45008.624601388889</v>
      </c>
      <c r="K9897" t="s">
        <v>284</v>
      </c>
      <c r="L9897" t="str">
        <f>VLOOKUP(C9897,ACCOUNT_MAPPING!A:C,3,FALSE)</f>
        <v>Landscaping</v>
      </c>
    </row>
    <row r="9898" spans="1:12" hidden="1">
      <c r="A9898">
        <v>20737</v>
      </c>
      <c r="B9898" t="s">
        <v>9189</v>
      </c>
      <c r="C9898">
        <v>50905006</v>
      </c>
      <c r="D9898" t="s">
        <v>12</v>
      </c>
      <c r="E9898" t="s">
        <v>13</v>
      </c>
      <c r="F9898" t="s">
        <v>13</v>
      </c>
      <c r="G9898" t="s">
        <v>10548</v>
      </c>
      <c r="H9898" s="2">
        <v>45008.638655092589</v>
      </c>
      <c r="I9898" t="s">
        <v>284</v>
      </c>
      <c r="J9898" s="2">
        <v>45008.638655092589</v>
      </c>
      <c r="K9898" t="s">
        <v>284</v>
      </c>
      <c r="L9898" t="str">
        <f>VLOOKUP(C9898,ACCOUNT_MAPPING!A:C,3,FALSE)</f>
        <v>Landscaping</v>
      </c>
    </row>
    <row r="9899" spans="1:12" hidden="1">
      <c r="A9899">
        <v>20739</v>
      </c>
      <c r="B9899" t="s">
        <v>4127</v>
      </c>
      <c r="C9899">
        <v>50905006</v>
      </c>
      <c r="D9899" t="s">
        <v>12</v>
      </c>
      <c r="E9899" t="s">
        <v>13</v>
      </c>
      <c r="F9899" t="s">
        <v>13</v>
      </c>
      <c r="G9899" t="s">
        <v>10549</v>
      </c>
      <c r="H9899" s="2">
        <v>45009.48462959491</v>
      </c>
      <c r="I9899" t="s">
        <v>284</v>
      </c>
      <c r="J9899" s="2">
        <v>45009.48462959491</v>
      </c>
      <c r="K9899" t="s">
        <v>284</v>
      </c>
      <c r="L9899" t="str">
        <f>VLOOKUP(C9899,ACCOUNT_MAPPING!A:C,3,FALSE)</f>
        <v>Landscaping</v>
      </c>
    </row>
    <row r="9900" spans="1:12" hidden="1">
      <c r="A9900">
        <v>20740</v>
      </c>
      <c r="B9900" t="s">
        <v>2010</v>
      </c>
      <c r="C9900">
        <v>50905006</v>
      </c>
      <c r="D9900" t="s">
        <v>12</v>
      </c>
      <c r="E9900" t="s">
        <v>13</v>
      </c>
      <c r="F9900" t="s">
        <v>13</v>
      </c>
      <c r="G9900" t="s">
        <v>10550</v>
      </c>
      <c r="H9900" s="2">
        <v>45009.508856284723</v>
      </c>
      <c r="I9900" t="s">
        <v>284</v>
      </c>
      <c r="J9900" s="2">
        <v>45009.508856284723</v>
      </c>
      <c r="K9900" t="s">
        <v>284</v>
      </c>
      <c r="L9900" t="str">
        <f>VLOOKUP(C9900,ACCOUNT_MAPPING!A:C,3,FALSE)</f>
        <v>Landscaping</v>
      </c>
    </row>
    <row r="9901" spans="1:12" hidden="1">
      <c r="A9901">
        <v>20743</v>
      </c>
      <c r="B9901" t="s">
        <v>2875</v>
      </c>
      <c r="C9901">
        <v>50905006</v>
      </c>
      <c r="D9901" t="s">
        <v>12</v>
      </c>
      <c r="E9901" t="s">
        <v>13</v>
      </c>
      <c r="F9901" t="s">
        <v>13</v>
      </c>
      <c r="G9901" t="s">
        <v>10490</v>
      </c>
      <c r="H9901" s="2">
        <v>45012.444318831018</v>
      </c>
      <c r="I9901" t="s">
        <v>284</v>
      </c>
      <c r="J9901" s="2">
        <v>45012.444318831018</v>
      </c>
      <c r="K9901" t="s">
        <v>284</v>
      </c>
      <c r="L9901" t="str">
        <f>VLOOKUP(C9901,ACCOUNT_MAPPING!A:C,3,FALSE)</f>
        <v>Landscaping</v>
      </c>
    </row>
    <row r="9902" spans="1:12" hidden="1">
      <c r="A9902">
        <v>21529</v>
      </c>
      <c r="B9902" t="s">
        <v>3036</v>
      </c>
      <c r="C9902">
        <v>50905006</v>
      </c>
      <c r="D9902" t="s">
        <v>12</v>
      </c>
      <c r="E9902" t="s">
        <v>13</v>
      </c>
      <c r="F9902" t="s">
        <v>13</v>
      </c>
      <c r="G9902" t="s">
        <v>10551</v>
      </c>
      <c r="H9902" s="2">
        <v>45014.668315127317</v>
      </c>
      <c r="I9902" t="s">
        <v>289</v>
      </c>
      <c r="J9902" s="2">
        <v>45014.668315127317</v>
      </c>
      <c r="K9902" t="s">
        <v>289</v>
      </c>
      <c r="L9902" t="str">
        <f>VLOOKUP(C9902,ACCOUNT_MAPPING!A:C,3,FALSE)</f>
        <v>Landscaping</v>
      </c>
    </row>
    <row r="9903" spans="1:12" hidden="1">
      <c r="A9903">
        <v>20702</v>
      </c>
      <c r="B9903" t="s">
        <v>3491</v>
      </c>
      <c r="C9903">
        <v>50905006</v>
      </c>
      <c r="D9903" t="s">
        <v>17</v>
      </c>
      <c r="E9903" t="s">
        <v>13</v>
      </c>
      <c r="F9903" t="s">
        <v>13</v>
      </c>
      <c r="G9903" t="s">
        <v>10552</v>
      </c>
      <c r="H9903" s="2">
        <v>44922.53858912037</v>
      </c>
      <c r="I9903" t="s">
        <v>1014</v>
      </c>
      <c r="J9903" s="2">
        <v>44922.53858912037</v>
      </c>
      <c r="K9903" t="s">
        <v>1014</v>
      </c>
      <c r="L9903" t="str">
        <f>VLOOKUP(C9903,ACCOUNT_MAPPING!A:C,3,FALSE)</f>
        <v>Landscaping</v>
      </c>
    </row>
    <row r="9904" spans="1:12" hidden="1">
      <c r="A9904">
        <v>20748</v>
      </c>
      <c r="B9904" t="s">
        <v>9064</v>
      </c>
      <c r="C9904">
        <v>50905006</v>
      </c>
      <c r="D9904" t="s">
        <v>12</v>
      </c>
      <c r="E9904" t="s">
        <v>13</v>
      </c>
      <c r="F9904" t="s">
        <v>13</v>
      </c>
      <c r="G9904" t="s">
        <v>10553</v>
      </c>
      <c r="H9904" s="2">
        <v>45012.462079247685</v>
      </c>
      <c r="I9904" t="s">
        <v>284</v>
      </c>
      <c r="J9904" s="2">
        <v>45012.462079247685</v>
      </c>
      <c r="K9904" t="s">
        <v>284</v>
      </c>
      <c r="L9904" t="str">
        <f>VLOOKUP(C9904,ACCOUNT_MAPPING!A:C,3,FALSE)</f>
        <v>Landscaping</v>
      </c>
    </row>
    <row r="9905" spans="1:12" hidden="1">
      <c r="A9905">
        <v>20746</v>
      </c>
      <c r="B9905" t="s">
        <v>5013</v>
      </c>
      <c r="C9905">
        <v>50905006</v>
      </c>
      <c r="D9905" t="s">
        <v>17</v>
      </c>
      <c r="E9905" t="s">
        <v>13</v>
      </c>
      <c r="F9905" t="s">
        <v>13</v>
      </c>
      <c r="G9905" t="s">
        <v>10554</v>
      </c>
      <c r="H9905" s="2">
        <v>44926.753210150462</v>
      </c>
      <c r="I9905" t="s">
        <v>2338</v>
      </c>
      <c r="J9905" s="2">
        <v>44926.753210150462</v>
      </c>
      <c r="K9905" t="s">
        <v>2338</v>
      </c>
      <c r="L9905" t="str">
        <f>VLOOKUP(C9905,ACCOUNT_MAPPING!A:C,3,FALSE)</f>
        <v>Landscaping</v>
      </c>
    </row>
    <row r="9906" spans="1:12" hidden="1">
      <c r="A9906">
        <v>21559</v>
      </c>
      <c r="B9906" t="s">
        <v>5048</v>
      </c>
      <c r="C9906">
        <v>50905006</v>
      </c>
      <c r="D9906" t="s">
        <v>17</v>
      </c>
      <c r="E9906" t="s">
        <v>13</v>
      </c>
      <c r="F9906" t="s">
        <v>13</v>
      </c>
      <c r="G9906" t="s">
        <v>10555</v>
      </c>
      <c r="H9906" s="2">
        <v>44924.556383912037</v>
      </c>
      <c r="I9906" t="s">
        <v>65</v>
      </c>
      <c r="J9906" s="2">
        <v>44924.556383912037</v>
      </c>
      <c r="K9906" t="s">
        <v>65</v>
      </c>
      <c r="L9906" t="str">
        <f>VLOOKUP(C9906,ACCOUNT_MAPPING!A:C,3,FALSE)</f>
        <v>Landscaping</v>
      </c>
    </row>
    <row r="9907" spans="1:12" hidden="1">
      <c r="A9907">
        <v>20773</v>
      </c>
      <c r="B9907" t="s">
        <v>7468</v>
      </c>
      <c r="C9907">
        <v>50905006</v>
      </c>
      <c r="D9907" t="s">
        <v>63</v>
      </c>
      <c r="E9907" t="s">
        <v>13</v>
      </c>
      <c r="F9907" t="s">
        <v>13</v>
      </c>
      <c r="G9907" t="s">
        <v>10556</v>
      </c>
      <c r="H9907" s="2">
        <v>44876.556619444447</v>
      </c>
      <c r="I9907" t="s">
        <v>272</v>
      </c>
      <c r="J9907" s="2">
        <v>44876.556619444447</v>
      </c>
      <c r="K9907" t="s">
        <v>272</v>
      </c>
      <c r="L9907" t="str">
        <f>VLOOKUP(C9907,ACCOUNT_MAPPING!A:C,3,FALSE)</f>
        <v>Landscaping</v>
      </c>
    </row>
    <row r="9908" spans="1:12" hidden="1">
      <c r="A9908">
        <v>20780</v>
      </c>
      <c r="B9908" t="s">
        <v>2000</v>
      </c>
      <c r="C9908">
        <v>50905006</v>
      </c>
      <c r="D9908" t="s">
        <v>17</v>
      </c>
      <c r="E9908" t="s">
        <v>13</v>
      </c>
      <c r="F9908" t="s">
        <v>13</v>
      </c>
      <c r="G9908" t="s">
        <v>10557</v>
      </c>
      <c r="H9908" s="2">
        <v>44917.405299224534</v>
      </c>
      <c r="I9908" t="s">
        <v>233</v>
      </c>
      <c r="J9908" s="2">
        <v>44917.405299224534</v>
      </c>
      <c r="K9908" t="s">
        <v>233</v>
      </c>
      <c r="L9908" t="str">
        <f>VLOOKUP(C9908,ACCOUNT_MAPPING!A:C,3,FALSE)</f>
        <v>Landscaping</v>
      </c>
    </row>
    <row r="9909" spans="1:12" hidden="1">
      <c r="A9909">
        <v>20783</v>
      </c>
      <c r="B9909" t="s">
        <v>1541</v>
      </c>
      <c r="C9909">
        <v>50905006</v>
      </c>
      <c r="D9909" t="s">
        <v>63</v>
      </c>
      <c r="E9909" t="s">
        <v>13</v>
      </c>
      <c r="F9909" t="s">
        <v>13</v>
      </c>
      <c r="G9909" t="s">
        <v>10558</v>
      </c>
      <c r="H9909" s="2">
        <v>44876.686927696763</v>
      </c>
      <c r="I9909" t="s">
        <v>186</v>
      </c>
      <c r="J9909" s="2">
        <v>44876.686927696763</v>
      </c>
      <c r="K9909" t="s">
        <v>186</v>
      </c>
      <c r="L9909" t="str">
        <f>VLOOKUP(C9909,ACCOUNT_MAPPING!A:C,3,FALSE)</f>
        <v>Landscaping</v>
      </c>
    </row>
    <row r="9910" spans="1:12" hidden="1">
      <c r="A9910">
        <v>20786</v>
      </c>
      <c r="B9910" t="s">
        <v>1050</v>
      </c>
      <c r="C9910">
        <v>50905006</v>
      </c>
      <c r="D9910" t="s">
        <v>17</v>
      </c>
      <c r="E9910" t="s">
        <v>13</v>
      </c>
      <c r="F9910" t="s">
        <v>13</v>
      </c>
      <c r="G9910" t="s">
        <v>10559</v>
      </c>
      <c r="H9910" s="2">
        <v>44922.727156909721</v>
      </c>
      <c r="I9910" t="s">
        <v>673</v>
      </c>
      <c r="J9910" s="2">
        <v>44922.727156909721</v>
      </c>
      <c r="K9910" t="s">
        <v>673</v>
      </c>
      <c r="L9910" t="str">
        <f>VLOOKUP(C9910,ACCOUNT_MAPPING!A:C,3,FALSE)</f>
        <v>Landscaping</v>
      </c>
    </row>
    <row r="9911" spans="1:12" hidden="1">
      <c r="A9911">
        <v>21563</v>
      </c>
      <c r="B9911" t="s">
        <v>5059</v>
      </c>
      <c r="C9911">
        <v>50905006</v>
      </c>
      <c r="D9911" t="s">
        <v>17</v>
      </c>
      <c r="E9911" t="s">
        <v>13</v>
      </c>
      <c r="F9911" t="s">
        <v>13</v>
      </c>
      <c r="G9911" t="s">
        <v>10560</v>
      </c>
      <c r="H9911" s="2">
        <v>44924.596303472223</v>
      </c>
      <c r="I9911" t="s">
        <v>65</v>
      </c>
      <c r="J9911" s="2">
        <v>44924.596303472223</v>
      </c>
      <c r="K9911" t="s">
        <v>65</v>
      </c>
      <c r="L9911" t="str">
        <f>VLOOKUP(C9911,ACCOUNT_MAPPING!A:C,3,FALSE)</f>
        <v>Landscaping</v>
      </c>
    </row>
    <row r="9912" spans="1:12" hidden="1">
      <c r="A9912">
        <v>21567</v>
      </c>
      <c r="B9912" t="s">
        <v>7510</v>
      </c>
      <c r="C9912">
        <v>50905006</v>
      </c>
      <c r="D9912" t="s">
        <v>17</v>
      </c>
      <c r="E9912" t="s">
        <v>13</v>
      </c>
      <c r="F9912" t="s">
        <v>13</v>
      </c>
      <c r="G9912" t="s">
        <v>10561</v>
      </c>
      <c r="H9912" s="2">
        <v>44924.598842476851</v>
      </c>
      <c r="I9912" t="s">
        <v>65</v>
      </c>
      <c r="J9912" s="2">
        <v>44924.598842476851</v>
      </c>
      <c r="K9912" t="s">
        <v>65</v>
      </c>
      <c r="L9912" t="str">
        <f>VLOOKUP(C9912,ACCOUNT_MAPPING!A:C,3,FALSE)</f>
        <v>Landscaping</v>
      </c>
    </row>
    <row r="9913" spans="1:12" hidden="1">
      <c r="A9913">
        <v>21568</v>
      </c>
      <c r="B9913" t="s">
        <v>5062</v>
      </c>
      <c r="C9913">
        <v>50905006</v>
      </c>
      <c r="D9913" t="s">
        <v>12</v>
      </c>
      <c r="E9913" t="s">
        <v>13</v>
      </c>
      <c r="F9913" t="s">
        <v>13</v>
      </c>
      <c r="G9913" t="s">
        <v>10562</v>
      </c>
      <c r="H9913" s="2">
        <v>45021.722565312499</v>
      </c>
      <c r="I9913" t="s">
        <v>10563</v>
      </c>
      <c r="J9913" s="2">
        <v>45021.722565312499</v>
      </c>
      <c r="K9913" t="s">
        <v>65</v>
      </c>
      <c r="L9913" t="str">
        <f>VLOOKUP(C9913,ACCOUNT_MAPPING!A:C,3,FALSE)</f>
        <v>Landscaping</v>
      </c>
    </row>
    <row r="9914" spans="1:12" hidden="1">
      <c r="A9914">
        <v>36686</v>
      </c>
      <c r="B9914" t="s">
        <v>546</v>
      </c>
      <c r="C9914">
        <v>50905006</v>
      </c>
      <c r="D9914" t="s">
        <v>12</v>
      </c>
      <c r="E9914" t="s">
        <v>13</v>
      </c>
      <c r="F9914" t="s">
        <v>13</v>
      </c>
      <c r="G9914" t="s">
        <v>10564</v>
      </c>
      <c r="H9914" s="2">
        <v>45013.547386192127</v>
      </c>
      <c r="I9914" t="s">
        <v>548</v>
      </c>
      <c r="J9914" s="2">
        <v>45013.547386192127</v>
      </c>
      <c r="K9914" t="s">
        <v>548</v>
      </c>
      <c r="L9914" t="str">
        <f>VLOOKUP(C9914,ACCOUNT_MAPPING!A:C,3,FALSE)</f>
        <v>Landscaping</v>
      </c>
    </row>
    <row r="9915" spans="1:12" hidden="1">
      <c r="A9915">
        <v>20781</v>
      </c>
      <c r="B9915" t="s">
        <v>2985</v>
      </c>
      <c r="C9915">
        <v>50905006</v>
      </c>
      <c r="D9915" t="s">
        <v>12</v>
      </c>
      <c r="E9915" t="s">
        <v>13</v>
      </c>
      <c r="F9915" t="s">
        <v>13</v>
      </c>
      <c r="G9915" t="s">
        <v>10565</v>
      </c>
      <c r="H9915" s="2">
        <v>45014.642942210645</v>
      </c>
      <c r="I9915" t="s">
        <v>233</v>
      </c>
      <c r="J9915" s="2">
        <v>45014.642942210645</v>
      </c>
      <c r="K9915" t="s">
        <v>233</v>
      </c>
      <c r="L9915" t="str">
        <f>VLOOKUP(C9915,ACCOUNT_MAPPING!A:C,3,FALSE)</f>
        <v>Landscaping</v>
      </c>
    </row>
    <row r="9916" spans="1:12" hidden="1">
      <c r="A9916">
        <v>20782</v>
      </c>
      <c r="B9916" t="s">
        <v>2015</v>
      </c>
      <c r="C9916">
        <v>50905006</v>
      </c>
      <c r="D9916" t="s">
        <v>12</v>
      </c>
      <c r="E9916" t="s">
        <v>13</v>
      </c>
      <c r="F9916" t="s">
        <v>13</v>
      </c>
      <c r="G9916" t="s">
        <v>10566</v>
      </c>
      <c r="H9916" s="2">
        <v>45014.639271296299</v>
      </c>
      <c r="I9916" t="s">
        <v>233</v>
      </c>
      <c r="J9916" s="2">
        <v>45014.639271296299</v>
      </c>
      <c r="K9916" t="s">
        <v>233</v>
      </c>
      <c r="L9916" t="str">
        <f>VLOOKUP(C9916,ACCOUNT_MAPPING!A:C,3,FALSE)</f>
        <v>Landscaping</v>
      </c>
    </row>
    <row r="9917" spans="1:12" hidden="1">
      <c r="A9917">
        <v>20801</v>
      </c>
      <c r="B9917" t="s">
        <v>223</v>
      </c>
      <c r="C9917">
        <v>50905006</v>
      </c>
      <c r="D9917" t="s">
        <v>17</v>
      </c>
      <c r="E9917" t="s">
        <v>13</v>
      </c>
      <c r="F9917" t="s">
        <v>13</v>
      </c>
      <c r="G9917" t="s">
        <v>10567</v>
      </c>
      <c r="H9917" s="2">
        <v>44916.663193136577</v>
      </c>
      <c r="I9917" t="s">
        <v>225</v>
      </c>
      <c r="J9917" s="2">
        <v>44916.663193136577</v>
      </c>
      <c r="K9917" t="s">
        <v>225</v>
      </c>
      <c r="L9917" t="str">
        <f>VLOOKUP(C9917,ACCOUNT_MAPPING!A:C,3,FALSE)</f>
        <v>Landscaping</v>
      </c>
    </row>
    <row r="9918" spans="1:12" hidden="1">
      <c r="A9918">
        <v>39715</v>
      </c>
      <c r="B9918" t="s">
        <v>9509</v>
      </c>
      <c r="C9918">
        <v>50905006</v>
      </c>
      <c r="D9918" t="s">
        <v>12</v>
      </c>
      <c r="E9918" t="s">
        <v>13</v>
      </c>
      <c r="F9918" t="s">
        <v>13</v>
      </c>
      <c r="G9918" t="s">
        <v>10568</v>
      </c>
      <c r="H9918" s="2">
        <v>45014.782461458337</v>
      </c>
      <c r="I9918" t="s">
        <v>19</v>
      </c>
      <c r="J9918" s="2">
        <v>45014.782461458337</v>
      </c>
      <c r="K9918" t="s">
        <v>19</v>
      </c>
      <c r="L9918" t="str">
        <f>VLOOKUP(C9918,ACCOUNT_MAPPING!A:C,3,FALSE)</f>
        <v>Landscaping</v>
      </c>
    </row>
    <row r="9919" spans="1:12" hidden="1">
      <c r="A9919">
        <v>20707</v>
      </c>
      <c r="B9919" t="s">
        <v>7478</v>
      </c>
      <c r="C9919">
        <v>50905006</v>
      </c>
      <c r="D9919" t="s">
        <v>17</v>
      </c>
      <c r="E9919" t="s">
        <v>13</v>
      </c>
      <c r="F9919" t="s">
        <v>13</v>
      </c>
      <c r="G9919" t="s">
        <v>10569</v>
      </c>
      <c r="H9919" s="2">
        <v>44923.549671377317</v>
      </c>
      <c r="I9919" t="s">
        <v>1014</v>
      </c>
      <c r="J9919" s="2">
        <v>44923.549671377317</v>
      </c>
      <c r="K9919" t="s">
        <v>1014</v>
      </c>
      <c r="L9919" t="str">
        <f>VLOOKUP(C9919,ACCOUNT_MAPPING!A:C,3,FALSE)</f>
        <v>Landscaping</v>
      </c>
    </row>
    <row r="9920" spans="1:12" hidden="1">
      <c r="A9920">
        <v>43002</v>
      </c>
      <c r="B9920" t="s">
        <v>3686</v>
      </c>
      <c r="C9920">
        <v>50905006</v>
      </c>
      <c r="D9920" t="s">
        <v>12</v>
      </c>
      <c r="E9920" t="s">
        <v>13</v>
      </c>
      <c r="F9920" t="s">
        <v>13</v>
      </c>
      <c r="G9920" t="s">
        <v>10570</v>
      </c>
      <c r="H9920" s="2">
        <v>45013.550544641206</v>
      </c>
      <c r="I9920" t="s">
        <v>236</v>
      </c>
      <c r="J9920" s="2">
        <v>45013.550544641206</v>
      </c>
      <c r="K9920" t="s">
        <v>236</v>
      </c>
      <c r="L9920" t="str">
        <f>VLOOKUP(C9920,ACCOUNT_MAPPING!A:C,3,FALSE)</f>
        <v>Landscaping</v>
      </c>
    </row>
    <row r="9921" spans="1:12" hidden="1">
      <c r="A9921">
        <v>20715</v>
      </c>
      <c r="B9921" t="s">
        <v>2989</v>
      </c>
      <c r="C9921">
        <v>50905006</v>
      </c>
      <c r="D9921" t="s">
        <v>17</v>
      </c>
      <c r="E9921" t="s">
        <v>13</v>
      </c>
      <c r="F9921" t="s">
        <v>13</v>
      </c>
      <c r="G9921" t="s">
        <v>10571</v>
      </c>
      <c r="H9921" s="2">
        <v>44923.581231284719</v>
      </c>
      <c r="I9921" t="s">
        <v>1014</v>
      </c>
      <c r="J9921" s="2">
        <v>44923.581231284719</v>
      </c>
      <c r="K9921" t="s">
        <v>1014</v>
      </c>
      <c r="L9921" t="str">
        <f>VLOOKUP(C9921,ACCOUNT_MAPPING!A:C,3,FALSE)</f>
        <v>Landscaping</v>
      </c>
    </row>
    <row r="9922" spans="1:12" hidden="1">
      <c r="A9922">
        <v>20802</v>
      </c>
      <c r="B9922" t="s">
        <v>5021</v>
      </c>
      <c r="C9922">
        <v>50905006</v>
      </c>
      <c r="D9922" t="s">
        <v>17</v>
      </c>
      <c r="E9922" t="s">
        <v>13</v>
      </c>
      <c r="F9922" t="s">
        <v>13</v>
      </c>
      <c r="G9922" t="s">
        <v>10572</v>
      </c>
      <c r="H9922" s="2">
        <v>44923.064382326389</v>
      </c>
      <c r="I9922" t="s">
        <v>766</v>
      </c>
      <c r="J9922" s="2">
        <v>44923.064382326389</v>
      </c>
      <c r="K9922" t="s">
        <v>766</v>
      </c>
      <c r="L9922" t="str">
        <f>VLOOKUP(C9922,ACCOUNT_MAPPING!A:C,3,FALSE)</f>
        <v>Landscaping</v>
      </c>
    </row>
    <row r="9923" spans="1:12" hidden="1">
      <c r="A9923">
        <v>20803</v>
      </c>
      <c r="B9923" t="s">
        <v>1052</v>
      </c>
      <c r="C9923">
        <v>50905006</v>
      </c>
      <c r="D9923" t="s">
        <v>17</v>
      </c>
      <c r="E9923" t="s">
        <v>13</v>
      </c>
      <c r="F9923" t="s">
        <v>13</v>
      </c>
      <c r="G9923" t="s">
        <v>10573</v>
      </c>
      <c r="H9923" s="2">
        <v>44917.453342094908</v>
      </c>
      <c r="I9923" t="s">
        <v>225</v>
      </c>
      <c r="J9923" s="2">
        <v>44917.453342094908</v>
      </c>
      <c r="K9923" t="s">
        <v>225</v>
      </c>
      <c r="L9923" t="str">
        <f>VLOOKUP(C9923,ACCOUNT_MAPPING!A:C,3,FALSE)</f>
        <v>Landscaping</v>
      </c>
    </row>
    <row r="9924" spans="1:12" hidden="1">
      <c r="A9924">
        <v>20804</v>
      </c>
      <c r="B9924" t="s">
        <v>2994</v>
      </c>
      <c r="C9924">
        <v>50905006</v>
      </c>
      <c r="D9924" t="s">
        <v>17</v>
      </c>
      <c r="E9924" t="s">
        <v>13</v>
      </c>
      <c r="F9924" t="s">
        <v>13</v>
      </c>
      <c r="G9924" t="s">
        <v>10574</v>
      </c>
      <c r="H9924" s="2">
        <v>44926.694434062498</v>
      </c>
      <c r="I9924" t="s">
        <v>497</v>
      </c>
      <c r="J9924" s="2">
        <v>44926.694434062498</v>
      </c>
      <c r="K9924" t="s">
        <v>497</v>
      </c>
      <c r="L9924" t="str">
        <f>VLOOKUP(C9924,ACCOUNT_MAPPING!A:C,3,FALSE)</f>
        <v>Landscaping</v>
      </c>
    </row>
    <row r="9925" spans="1:12" hidden="1">
      <c r="A9925">
        <v>20822</v>
      </c>
      <c r="B9925" t="s">
        <v>3011</v>
      </c>
      <c r="C9925">
        <v>50905006</v>
      </c>
      <c r="D9925" t="s">
        <v>17</v>
      </c>
      <c r="E9925" t="s">
        <v>13</v>
      </c>
      <c r="F9925" t="s">
        <v>13</v>
      </c>
      <c r="G9925" t="s">
        <v>10575</v>
      </c>
      <c r="H9925" s="2">
        <v>44923.70875957176</v>
      </c>
      <c r="I9925" t="s">
        <v>1874</v>
      </c>
      <c r="J9925" s="2">
        <v>44923.70875957176</v>
      </c>
      <c r="K9925" t="s">
        <v>1874</v>
      </c>
      <c r="L9925" t="str">
        <f>VLOOKUP(C9925,ACCOUNT_MAPPING!A:C,3,FALSE)</f>
        <v>Landscaping</v>
      </c>
    </row>
    <row r="9926" spans="1:12" hidden="1">
      <c r="A9926">
        <v>43382</v>
      </c>
      <c r="B9926" t="s">
        <v>1082</v>
      </c>
      <c r="C9926">
        <v>50905006</v>
      </c>
      <c r="D9926" t="s">
        <v>17</v>
      </c>
      <c r="E9926" t="s">
        <v>13</v>
      </c>
      <c r="F9926" t="s">
        <v>13</v>
      </c>
      <c r="G9926" t="s">
        <v>10576</v>
      </c>
      <c r="H9926" s="2">
        <v>44922.684287233795</v>
      </c>
      <c r="I9926" t="s">
        <v>83</v>
      </c>
      <c r="J9926" s="2">
        <v>44922.684287233795</v>
      </c>
      <c r="K9926" t="s">
        <v>83</v>
      </c>
      <c r="L9926" t="str">
        <f>VLOOKUP(C9926,ACCOUNT_MAPPING!A:C,3,FALSE)</f>
        <v>Landscaping</v>
      </c>
    </row>
    <row r="9927" spans="1:12" hidden="1">
      <c r="A9927">
        <v>43383</v>
      </c>
      <c r="B9927" t="s">
        <v>1083</v>
      </c>
      <c r="C9927">
        <v>50905006</v>
      </c>
      <c r="D9927" t="s">
        <v>17</v>
      </c>
      <c r="E9927" t="s">
        <v>13</v>
      </c>
      <c r="F9927" t="s">
        <v>13</v>
      </c>
      <c r="G9927" t="s">
        <v>10577</v>
      </c>
      <c r="H9927" s="2">
        <v>44922.691286886577</v>
      </c>
      <c r="I9927" t="s">
        <v>83</v>
      </c>
      <c r="J9927" s="2">
        <v>44922.691286886577</v>
      </c>
      <c r="K9927" t="s">
        <v>83</v>
      </c>
      <c r="L9927" t="str">
        <f>VLOOKUP(C9927,ACCOUNT_MAPPING!A:C,3,FALSE)</f>
        <v>Landscaping</v>
      </c>
    </row>
    <row r="9928" spans="1:12" hidden="1">
      <c r="A9928">
        <v>43400</v>
      </c>
      <c r="B9928" t="s">
        <v>3529</v>
      </c>
      <c r="C9928">
        <v>50905006</v>
      </c>
      <c r="D9928" t="s">
        <v>17</v>
      </c>
      <c r="E9928" t="s">
        <v>13</v>
      </c>
      <c r="F9928" t="s">
        <v>13</v>
      </c>
      <c r="G9928" t="s">
        <v>10578</v>
      </c>
      <c r="H9928" s="2">
        <v>44931.825935567133</v>
      </c>
      <c r="I9928" t="s">
        <v>272</v>
      </c>
      <c r="J9928" s="2">
        <v>44931.825935567133</v>
      </c>
      <c r="K9928" t="s">
        <v>272</v>
      </c>
      <c r="L9928" t="str">
        <f>VLOOKUP(C9928,ACCOUNT_MAPPING!A:C,3,FALSE)</f>
        <v>Landscaping</v>
      </c>
    </row>
    <row r="9929" spans="1:12" hidden="1">
      <c r="A9929">
        <v>43402</v>
      </c>
      <c r="B9929" t="s">
        <v>5103</v>
      </c>
      <c r="C9929">
        <v>50905006</v>
      </c>
      <c r="D9929" t="s">
        <v>17</v>
      </c>
      <c r="E9929" t="s">
        <v>13</v>
      </c>
      <c r="F9929" t="s">
        <v>13</v>
      </c>
      <c r="G9929" t="s">
        <v>10579</v>
      </c>
      <c r="H9929" s="2">
        <v>44931.849445173611</v>
      </c>
      <c r="I9929" t="s">
        <v>272</v>
      </c>
      <c r="J9929" s="2">
        <v>44931.849445173611</v>
      </c>
      <c r="K9929" t="s">
        <v>272</v>
      </c>
      <c r="L9929" t="str">
        <f>VLOOKUP(C9929,ACCOUNT_MAPPING!A:C,3,FALSE)</f>
        <v>Landscaping</v>
      </c>
    </row>
    <row r="9930" spans="1:12" hidden="1">
      <c r="A9930">
        <v>20838</v>
      </c>
      <c r="B9930" t="s">
        <v>10580</v>
      </c>
      <c r="C9930">
        <v>50905006</v>
      </c>
      <c r="D9930" t="s">
        <v>12</v>
      </c>
      <c r="E9930" t="s">
        <v>13</v>
      </c>
      <c r="F9930" t="s">
        <v>13</v>
      </c>
      <c r="G9930" t="s">
        <v>10581</v>
      </c>
      <c r="H9930" s="2">
        <v>45020.769253356484</v>
      </c>
      <c r="I9930" t="s">
        <v>1490</v>
      </c>
      <c r="J9930" s="2">
        <v>45020.769253356484</v>
      </c>
      <c r="K9930" t="s">
        <v>1490</v>
      </c>
      <c r="L9930" t="str">
        <f>VLOOKUP(C9930,ACCOUNT_MAPPING!A:C,3,FALSE)</f>
        <v>Landscaping</v>
      </c>
    </row>
    <row r="9931" spans="1:12" hidden="1">
      <c r="A9931">
        <v>20734</v>
      </c>
      <c r="B9931" t="s">
        <v>1035</v>
      </c>
      <c r="C9931">
        <v>50905006</v>
      </c>
      <c r="D9931" t="s">
        <v>17</v>
      </c>
      <c r="E9931" t="s">
        <v>13</v>
      </c>
      <c r="F9931" t="s">
        <v>13</v>
      </c>
      <c r="G9931" t="s">
        <v>10582</v>
      </c>
      <c r="H9931" s="2">
        <v>44922.522544641201</v>
      </c>
      <c r="I9931" t="s">
        <v>826</v>
      </c>
      <c r="J9931" s="2">
        <v>44922.522544641201</v>
      </c>
      <c r="K9931" t="s">
        <v>826</v>
      </c>
      <c r="L9931" t="str">
        <f>VLOOKUP(C9931,ACCOUNT_MAPPING!A:C,3,FALSE)</f>
        <v>Landscaping</v>
      </c>
    </row>
    <row r="9932" spans="1:12" hidden="1">
      <c r="A9932">
        <v>20738</v>
      </c>
      <c r="B9932" t="s">
        <v>10583</v>
      </c>
      <c r="C9932">
        <v>50905006</v>
      </c>
      <c r="D9932" t="s">
        <v>12</v>
      </c>
      <c r="E9932" t="s">
        <v>13</v>
      </c>
      <c r="F9932" t="s">
        <v>13</v>
      </c>
      <c r="G9932" t="s">
        <v>10584</v>
      </c>
      <c r="H9932" s="2">
        <v>45008.659894178243</v>
      </c>
      <c r="I9932" t="s">
        <v>284</v>
      </c>
      <c r="J9932" s="2">
        <v>45008.659894178243</v>
      </c>
      <c r="K9932" t="s">
        <v>284</v>
      </c>
      <c r="L9932" t="str">
        <f>VLOOKUP(C9932,ACCOUNT_MAPPING!A:C,3,FALSE)</f>
        <v>Landscaping</v>
      </c>
    </row>
    <row r="9933" spans="1:12" hidden="1">
      <c r="A9933">
        <v>20852</v>
      </c>
      <c r="B9933" t="s">
        <v>1054</v>
      </c>
      <c r="C9933">
        <v>50905006</v>
      </c>
      <c r="D9933" t="s">
        <v>12</v>
      </c>
      <c r="E9933" t="s">
        <v>13</v>
      </c>
      <c r="F9933" t="s">
        <v>13</v>
      </c>
      <c r="G9933" t="s">
        <v>10585</v>
      </c>
      <c r="H9933" s="2">
        <v>45014.807263738425</v>
      </c>
      <c r="I9933" t="s">
        <v>244</v>
      </c>
      <c r="J9933" s="2">
        <v>45014.807263738425</v>
      </c>
      <c r="K9933" t="s">
        <v>244</v>
      </c>
      <c r="L9933" t="str">
        <f>VLOOKUP(C9933,ACCOUNT_MAPPING!A:C,3,FALSE)</f>
        <v>Landscaping</v>
      </c>
    </row>
    <row r="9934" spans="1:12" hidden="1">
      <c r="A9934">
        <v>20861</v>
      </c>
      <c r="B9934" t="s">
        <v>4114</v>
      </c>
      <c r="C9934">
        <v>50905006</v>
      </c>
      <c r="D9934" t="s">
        <v>17</v>
      </c>
      <c r="E9934" t="s">
        <v>13</v>
      </c>
      <c r="F9934" t="s">
        <v>13</v>
      </c>
      <c r="G9934" t="s">
        <v>10194</v>
      </c>
      <c r="H9934" s="2">
        <v>44925.787574965281</v>
      </c>
      <c r="I9934" t="s">
        <v>1479</v>
      </c>
      <c r="J9934" s="2">
        <v>44925.787574965281</v>
      </c>
      <c r="K9934" t="s">
        <v>1479</v>
      </c>
      <c r="L9934" t="str">
        <f>VLOOKUP(C9934,ACCOUNT_MAPPING!A:C,3,FALSE)</f>
        <v>Landscaping</v>
      </c>
    </row>
    <row r="9935" spans="1:12" hidden="1">
      <c r="A9935">
        <v>49204</v>
      </c>
      <c r="B9935" t="s">
        <v>1569</v>
      </c>
      <c r="C9935">
        <v>50905006</v>
      </c>
      <c r="D9935" t="s">
        <v>17</v>
      </c>
      <c r="E9935" t="s">
        <v>13</v>
      </c>
      <c r="F9935" t="s">
        <v>13</v>
      </c>
      <c r="G9935" t="s">
        <v>10586</v>
      </c>
      <c r="H9935" s="2">
        <v>44926.733310185184</v>
      </c>
      <c r="I9935" t="s">
        <v>577</v>
      </c>
      <c r="J9935" s="2">
        <v>44926.733310185184</v>
      </c>
      <c r="K9935" t="s">
        <v>577</v>
      </c>
      <c r="L9935" t="str">
        <f>VLOOKUP(C9935,ACCOUNT_MAPPING!A:C,3,FALSE)</f>
        <v>Landscaping</v>
      </c>
    </row>
    <row r="9936" spans="1:12" hidden="1">
      <c r="A9936">
        <v>20808</v>
      </c>
      <c r="B9936" t="s">
        <v>4139</v>
      </c>
      <c r="C9936">
        <v>50905006</v>
      </c>
      <c r="D9936" t="s">
        <v>17</v>
      </c>
      <c r="E9936" t="s">
        <v>13</v>
      </c>
      <c r="F9936" t="s">
        <v>13</v>
      </c>
      <c r="G9936" t="s">
        <v>10587</v>
      </c>
      <c r="H9936" s="2">
        <v>44917.476652777776</v>
      </c>
      <c r="I9936" t="s">
        <v>225</v>
      </c>
      <c r="J9936" s="2">
        <v>44917.476652777776</v>
      </c>
      <c r="K9936" t="s">
        <v>225</v>
      </c>
      <c r="L9936" t="str">
        <f>VLOOKUP(C9936,ACCOUNT_MAPPING!A:C,3,FALSE)</f>
        <v>Landscaping</v>
      </c>
    </row>
    <row r="9937" spans="1:12" hidden="1">
      <c r="A9937">
        <v>20809</v>
      </c>
      <c r="B9937" t="s">
        <v>3003</v>
      </c>
      <c r="C9937">
        <v>50905006</v>
      </c>
      <c r="D9937" t="s">
        <v>12</v>
      </c>
      <c r="E9937" t="s">
        <v>13</v>
      </c>
      <c r="F9937" t="s">
        <v>13</v>
      </c>
      <c r="G9937" t="s">
        <v>10588</v>
      </c>
      <c r="H9937" s="2">
        <v>45020.498039270831</v>
      </c>
      <c r="I9937" t="s">
        <v>225</v>
      </c>
      <c r="J9937" s="2">
        <v>45020.498039270831</v>
      </c>
      <c r="K9937" t="s">
        <v>225</v>
      </c>
      <c r="L9937" t="str">
        <f>VLOOKUP(C9937,ACCOUNT_MAPPING!A:C,3,FALSE)</f>
        <v>Landscaping</v>
      </c>
    </row>
    <row r="9938" spans="1:12" hidden="1">
      <c r="A9938">
        <v>20819</v>
      </c>
      <c r="B9938" t="s">
        <v>3004</v>
      </c>
      <c r="C9938">
        <v>50905006</v>
      </c>
      <c r="D9938" t="s">
        <v>17</v>
      </c>
      <c r="E9938" t="s">
        <v>13</v>
      </c>
      <c r="F9938" t="s">
        <v>13</v>
      </c>
      <c r="G9938" t="s">
        <v>10589</v>
      </c>
      <c r="H9938" s="2">
        <v>44926.801857754632</v>
      </c>
      <c r="I9938" t="s">
        <v>497</v>
      </c>
      <c r="J9938" s="2">
        <v>44926.801857754632</v>
      </c>
      <c r="K9938" t="s">
        <v>497</v>
      </c>
      <c r="L9938" t="str">
        <f>VLOOKUP(C9938,ACCOUNT_MAPPING!A:C,3,FALSE)</f>
        <v>Landscaping</v>
      </c>
    </row>
    <row r="9939" spans="1:12" hidden="1">
      <c r="A9939">
        <v>20820</v>
      </c>
      <c r="B9939" t="s">
        <v>3005</v>
      </c>
      <c r="C9939">
        <v>50905006</v>
      </c>
      <c r="D9939" t="s">
        <v>17</v>
      </c>
      <c r="E9939" t="s">
        <v>13</v>
      </c>
      <c r="F9939" t="s">
        <v>13</v>
      </c>
      <c r="G9939" t="s">
        <v>10590</v>
      </c>
      <c r="H9939" s="2">
        <v>44926.783896724533</v>
      </c>
      <c r="I9939" t="s">
        <v>497</v>
      </c>
      <c r="J9939" s="2">
        <v>44926.783896724533</v>
      </c>
      <c r="K9939" t="s">
        <v>497</v>
      </c>
      <c r="L9939" t="str">
        <f>VLOOKUP(C9939,ACCOUNT_MAPPING!A:C,3,FALSE)</f>
        <v>Landscaping</v>
      </c>
    </row>
    <row r="9940" spans="1:12" hidden="1">
      <c r="A9940">
        <v>20821</v>
      </c>
      <c r="B9940" t="s">
        <v>2008</v>
      </c>
      <c r="C9940">
        <v>50905006</v>
      </c>
      <c r="D9940" t="s">
        <v>17</v>
      </c>
      <c r="E9940" t="s">
        <v>13</v>
      </c>
      <c r="F9940" t="s">
        <v>13</v>
      </c>
      <c r="G9940" t="s">
        <v>9432</v>
      </c>
      <c r="H9940" s="2">
        <v>44923.702365011573</v>
      </c>
      <c r="I9940" t="s">
        <v>1874</v>
      </c>
      <c r="J9940" s="2">
        <v>44923.702365011573</v>
      </c>
      <c r="K9940" t="s">
        <v>1874</v>
      </c>
      <c r="L9940" t="str">
        <f>VLOOKUP(C9940,ACCOUNT_MAPPING!A:C,3,FALSE)</f>
        <v>Landscaping</v>
      </c>
    </row>
    <row r="9941" spans="1:12" hidden="1">
      <c r="A9941">
        <v>20823</v>
      </c>
      <c r="B9941" t="s">
        <v>2023</v>
      </c>
      <c r="C9941">
        <v>50905006</v>
      </c>
      <c r="D9941" t="s">
        <v>63</v>
      </c>
      <c r="E9941" t="s">
        <v>13</v>
      </c>
      <c r="F9941" t="s">
        <v>13</v>
      </c>
      <c r="G9941" t="s">
        <v>10591</v>
      </c>
      <c r="H9941" s="2">
        <v>44875.709580902774</v>
      </c>
      <c r="I9941" t="s">
        <v>1874</v>
      </c>
      <c r="J9941" s="2">
        <v>44875.709580902774</v>
      </c>
      <c r="K9941" t="s">
        <v>1874</v>
      </c>
      <c r="L9941" t="str">
        <f>VLOOKUP(C9941,ACCOUNT_MAPPING!A:C,3,FALSE)</f>
        <v>Landscaping</v>
      </c>
    </row>
    <row r="9942" spans="1:12" hidden="1">
      <c r="A9942">
        <v>20834</v>
      </c>
      <c r="B9942" t="s">
        <v>1981</v>
      </c>
      <c r="C9942">
        <v>50905006</v>
      </c>
      <c r="D9942" t="s">
        <v>17</v>
      </c>
      <c r="E9942" t="s">
        <v>13</v>
      </c>
      <c r="F9942" t="s">
        <v>13</v>
      </c>
      <c r="G9942" t="s">
        <v>9494</v>
      </c>
      <c r="H9942" s="2">
        <v>44924.72954320602</v>
      </c>
      <c r="I9942" t="s">
        <v>1874</v>
      </c>
      <c r="J9942" s="2">
        <v>44924.72954320602</v>
      </c>
      <c r="K9942" t="s">
        <v>1874</v>
      </c>
      <c r="L9942" t="str">
        <f>VLOOKUP(C9942,ACCOUNT_MAPPING!A:C,3,FALSE)</f>
        <v>Landscaping</v>
      </c>
    </row>
    <row r="9943" spans="1:12" hidden="1">
      <c r="A9943">
        <v>20851</v>
      </c>
      <c r="B9943" t="s">
        <v>2031</v>
      </c>
      <c r="C9943">
        <v>50905006</v>
      </c>
      <c r="D9943" t="s">
        <v>12</v>
      </c>
      <c r="E9943" t="s">
        <v>13</v>
      </c>
      <c r="F9943" t="s">
        <v>13</v>
      </c>
      <c r="G9943" t="s">
        <v>10231</v>
      </c>
      <c r="H9943" s="2">
        <v>45021.061230127314</v>
      </c>
      <c r="I9943" t="s">
        <v>157</v>
      </c>
      <c r="J9943" s="2">
        <v>45021.061230127314</v>
      </c>
      <c r="K9943" t="s">
        <v>157</v>
      </c>
      <c r="L9943" t="str">
        <f>VLOOKUP(C9943,ACCOUNT_MAPPING!A:C,3,FALSE)</f>
        <v>Landscaping</v>
      </c>
    </row>
    <row r="9944" spans="1:12" hidden="1">
      <c r="A9944">
        <v>20854</v>
      </c>
      <c r="B9944" t="s">
        <v>8148</v>
      </c>
      <c r="C9944">
        <v>50905006</v>
      </c>
      <c r="D9944" t="s">
        <v>17</v>
      </c>
      <c r="E9944" t="s">
        <v>13</v>
      </c>
      <c r="F9944" t="s">
        <v>13</v>
      </c>
      <c r="G9944" t="s">
        <v>10592</v>
      </c>
      <c r="H9944" s="2">
        <v>44922.572468136575</v>
      </c>
      <c r="I9944" t="s">
        <v>244</v>
      </c>
      <c r="J9944" s="2">
        <v>44922.572468136575</v>
      </c>
      <c r="K9944" t="s">
        <v>244</v>
      </c>
      <c r="L9944" t="str">
        <f>VLOOKUP(C9944,ACCOUNT_MAPPING!A:C,3,FALSE)</f>
        <v>Landscaping</v>
      </c>
    </row>
    <row r="9945" spans="1:12" hidden="1">
      <c r="A9945">
        <v>20805</v>
      </c>
      <c r="B9945" t="s">
        <v>2004</v>
      </c>
      <c r="C9945">
        <v>50905006</v>
      </c>
      <c r="D9945" t="s">
        <v>17</v>
      </c>
      <c r="E9945" t="s">
        <v>13</v>
      </c>
      <c r="F9945" t="s">
        <v>13</v>
      </c>
      <c r="G9945" t="s">
        <v>10593</v>
      </c>
      <c r="H9945" s="2">
        <v>44926.703783067132</v>
      </c>
      <c r="I9945" t="s">
        <v>497</v>
      </c>
      <c r="J9945" s="2">
        <v>44926.703783067132</v>
      </c>
      <c r="K9945" t="s">
        <v>497</v>
      </c>
      <c r="L9945" t="str">
        <f>VLOOKUP(C9945,ACCOUNT_MAPPING!A:C,3,FALSE)</f>
        <v>Landscaping</v>
      </c>
    </row>
    <row r="9946" spans="1:12" hidden="1">
      <c r="A9946">
        <v>20818</v>
      </c>
      <c r="B9946" t="s">
        <v>4141</v>
      </c>
      <c r="C9946">
        <v>50905006</v>
      </c>
      <c r="D9946" t="s">
        <v>17</v>
      </c>
      <c r="E9946" t="s">
        <v>13</v>
      </c>
      <c r="F9946" t="s">
        <v>13</v>
      </c>
      <c r="G9946" t="s">
        <v>10594</v>
      </c>
      <c r="H9946" s="2">
        <v>44917.497901585652</v>
      </c>
      <c r="I9946" t="s">
        <v>225</v>
      </c>
      <c r="J9946" s="2">
        <v>44917.497901585652</v>
      </c>
      <c r="K9946" t="s">
        <v>225</v>
      </c>
      <c r="L9946" t="str">
        <f>VLOOKUP(C9946,ACCOUNT_MAPPING!A:C,3,FALSE)</f>
        <v>Landscaping</v>
      </c>
    </row>
    <row r="9947" spans="1:12" hidden="1">
      <c r="A9947">
        <v>49209</v>
      </c>
      <c r="B9947" t="s">
        <v>2020</v>
      </c>
      <c r="C9947">
        <v>50905006</v>
      </c>
      <c r="D9947" t="s">
        <v>17</v>
      </c>
      <c r="E9947" t="s">
        <v>13</v>
      </c>
      <c r="F9947" t="s">
        <v>13</v>
      </c>
      <c r="G9947" t="s">
        <v>10467</v>
      </c>
      <c r="H9947" s="2">
        <v>44916.732504282409</v>
      </c>
      <c r="I9947" t="s">
        <v>1333</v>
      </c>
      <c r="J9947" s="2">
        <v>44916.732504282409</v>
      </c>
      <c r="K9947" t="s">
        <v>1333</v>
      </c>
      <c r="L9947" t="str">
        <f>VLOOKUP(C9947,ACCOUNT_MAPPING!A:C,3,FALSE)</f>
        <v>Landscaping</v>
      </c>
    </row>
    <row r="9948" spans="1:12" hidden="1">
      <c r="A9948">
        <v>49213</v>
      </c>
      <c r="B9948" t="s">
        <v>1565</v>
      </c>
      <c r="C9948">
        <v>50905006</v>
      </c>
      <c r="D9948" t="s">
        <v>63</v>
      </c>
      <c r="E9948" t="s">
        <v>13</v>
      </c>
      <c r="F9948" t="s">
        <v>13</v>
      </c>
      <c r="G9948" t="s">
        <v>10595</v>
      </c>
      <c r="H9948" s="2">
        <v>44875.966064849534</v>
      </c>
      <c r="I9948" t="s">
        <v>627</v>
      </c>
      <c r="J9948" s="2">
        <v>44875.966064849534</v>
      </c>
      <c r="K9948" t="s">
        <v>627</v>
      </c>
      <c r="L9948" t="str">
        <f>VLOOKUP(C9948,ACCOUNT_MAPPING!A:C,3,FALSE)</f>
        <v>Landscaping</v>
      </c>
    </row>
    <row r="9949" spans="1:12" hidden="1">
      <c r="A9949">
        <v>21452</v>
      </c>
      <c r="B9949" t="s">
        <v>1525</v>
      </c>
      <c r="C9949">
        <v>50905006</v>
      </c>
      <c r="D9949" t="s">
        <v>17</v>
      </c>
      <c r="E9949" t="s">
        <v>13</v>
      </c>
      <c r="F9949" t="s">
        <v>13</v>
      </c>
      <c r="G9949" t="s">
        <v>10521</v>
      </c>
      <c r="H9949" s="2">
        <v>44926.731001273147</v>
      </c>
      <c r="I9949" t="s">
        <v>577</v>
      </c>
      <c r="J9949" s="2">
        <v>44926.731001273147</v>
      </c>
      <c r="K9949" t="s">
        <v>577</v>
      </c>
      <c r="L9949" t="str">
        <f>VLOOKUP(C9949,ACCOUNT_MAPPING!A:C,3,FALSE)</f>
        <v>Landscaping</v>
      </c>
    </row>
    <row r="9950" spans="1:12" hidden="1">
      <c r="A9950">
        <v>21467</v>
      </c>
      <c r="B9950" t="s">
        <v>1559</v>
      </c>
      <c r="C9950">
        <v>50905006</v>
      </c>
      <c r="D9950" t="s">
        <v>17</v>
      </c>
      <c r="E9950" t="s">
        <v>13</v>
      </c>
      <c r="F9950" t="s">
        <v>13</v>
      </c>
      <c r="G9950" t="s">
        <v>10596</v>
      </c>
      <c r="H9950" s="2">
        <v>44918.498917048608</v>
      </c>
      <c r="I9950" t="s">
        <v>247</v>
      </c>
      <c r="J9950" s="2">
        <v>44918.498917048608</v>
      </c>
      <c r="K9950" t="s">
        <v>247</v>
      </c>
      <c r="L9950" t="str">
        <f>VLOOKUP(C9950,ACCOUNT_MAPPING!A:C,3,FALSE)</f>
        <v>Landscaping</v>
      </c>
    </row>
    <row r="9951" spans="1:12" hidden="1">
      <c r="A9951">
        <v>21478</v>
      </c>
      <c r="B9951" t="s">
        <v>2939</v>
      </c>
      <c r="C9951">
        <v>50905006</v>
      </c>
      <c r="D9951" t="s">
        <v>17</v>
      </c>
      <c r="E9951" t="s">
        <v>13</v>
      </c>
      <c r="F9951" t="s">
        <v>13</v>
      </c>
      <c r="G9951" t="s">
        <v>10597</v>
      </c>
      <c r="H9951" s="2">
        <v>44916.669964236113</v>
      </c>
      <c r="I9951" t="s">
        <v>1333</v>
      </c>
      <c r="J9951" s="2">
        <v>44916.669964236113</v>
      </c>
      <c r="K9951" t="s">
        <v>1333</v>
      </c>
      <c r="L9951" t="str">
        <f>VLOOKUP(C9951,ACCOUNT_MAPPING!A:C,3,FALSE)</f>
        <v>Landscaping</v>
      </c>
    </row>
    <row r="9952" spans="1:12" hidden="1">
      <c r="A9952">
        <v>21479</v>
      </c>
      <c r="B9952" t="s">
        <v>2036</v>
      </c>
      <c r="C9952">
        <v>50905006</v>
      </c>
      <c r="D9952" t="s">
        <v>17</v>
      </c>
      <c r="E9952" t="s">
        <v>13</v>
      </c>
      <c r="F9952" t="s">
        <v>13</v>
      </c>
      <c r="G9952" t="s">
        <v>10536</v>
      </c>
      <c r="H9952" s="2">
        <v>44916.628402430557</v>
      </c>
      <c r="I9952" t="s">
        <v>650</v>
      </c>
      <c r="J9952" s="2">
        <v>44916.628402430557</v>
      </c>
      <c r="K9952" t="s">
        <v>650</v>
      </c>
      <c r="L9952" t="str">
        <f>VLOOKUP(C9952,ACCOUNT_MAPPING!A:C,3,FALSE)</f>
        <v>Landscaping</v>
      </c>
    </row>
    <row r="9953" spans="1:12" hidden="1">
      <c r="A9953">
        <v>21442</v>
      </c>
      <c r="B9953" t="s">
        <v>1521</v>
      </c>
      <c r="C9953">
        <v>50905006</v>
      </c>
      <c r="D9953" t="s">
        <v>17</v>
      </c>
      <c r="E9953" t="s">
        <v>13</v>
      </c>
      <c r="F9953" t="s">
        <v>13</v>
      </c>
      <c r="G9953" t="s">
        <v>10521</v>
      </c>
      <c r="H9953" s="2">
        <v>44926.703790127314</v>
      </c>
      <c r="I9953" t="s">
        <v>577</v>
      </c>
      <c r="J9953" s="2">
        <v>44926.703790127314</v>
      </c>
      <c r="K9953" t="s">
        <v>577</v>
      </c>
      <c r="L9953" t="str">
        <f>VLOOKUP(C9953,ACCOUNT_MAPPING!A:C,3,FALSE)</f>
        <v>Landscaping</v>
      </c>
    </row>
    <row r="9954" spans="1:12" hidden="1">
      <c r="A9954">
        <v>21492</v>
      </c>
      <c r="B9954" t="s">
        <v>1547</v>
      </c>
      <c r="C9954">
        <v>50905006</v>
      </c>
      <c r="D9954" t="s">
        <v>17</v>
      </c>
      <c r="E9954" t="s">
        <v>13</v>
      </c>
      <c r="F9954" t="s">
        <v>13</v>
      </c>
      <c r="G9954" t="s">
        <v>10598</v>
      </c>
      <c r="H9954" s="2">
        <v>44916.696542592596</v>
      </c>
      <c r="I9954" t="s">
        <v>1333</v>
      </c>
      <c r="J9954" s="2">
        <v>44916.696542592596</v>
      </c>
      <c r="K9954" t="s">
        <v>1333</v>
      </c>
      <c r="L9954" t="str">
        <f>VLOOKUP(C9954,ACCOUNT_MAPPING!A:C,3,FALSE)</f>
        <v>Landscaping</v>
      </c>
    </row>
    <row r="9955" spans="1:12" hidden="1">
      <c r="A9955">
        <v>21493</v>
      </c>
      <c r="B9955" t="s">
        <v>3017</v>
      </c>
      <c r="C9955">
        <v>50905006</v>
      </c>
      <c r="D9955" t="s">
        <v>17</v>
      </c>
      <c r="E9955" t="s">
        <v>13</v>
      </c>
      <c r="F9955" t="s">
        <v>13</v>
      </c>
      <c r="G9955" t="s">
        <v>1989</v>
      </c>
      <c r="H9955" s="2">
        <v>44916.712069016205</v>
      </c>
      <c r="I9955" t="s">
        <v>1333</v>
      </c>
      <c r="J9955" s="2">
        <v>44916.712069016205</v>
      </c>
      <c r="K9955" t="s">
        <v>1333</v>
      </c>
      <c r="L9955" t="str">
        <f>VLOOKUP(C9955,ACCOUNT_MAPPING!A:C,3,FALSE)</f>
        <v>Landscaping</v>
      </c>
    </row>
    <row r="9956" spans="1:12" hidden="1">
      <c r="A9956">
        <v>53074</v>
      </c>
      <c r="B9956" t="s">
        <v>254</v>
      </c>
      <c r="C9956">
        <v>50905006</v>
      </c>
      <c r="D9956" t="s">
        <v>17</v>
      </c>
      <c r="E9956" t="s">
        <v>13</v>
      </c>
      <c r="F9956" t="s">
        <v>13</v>
      </c>
      <c r="G9956" t="s">
        <v>10599</v>
      </c>
      <c r="H9956" s="2">
        <v>44924.651490474535</v>
      </c>
      <c r="I9956" t="s">
        <v>256</v>
      </c>
      <c r="J9956" s="2">
        <v>44924.651490474535</v>
      </c>
      <c r="K9956" t="s">
        <v>256</v>
      </c>
      <c r="L9956" t="str">
        <f>VLOOKUP(C9956,ACCOUNT_MAPPING!A:C,3,FALSE)</f>
        <v>Landscaping</v>
      </c>
    </row>
    <row r="9957" spans="1:12" hidden="1">
      <c r="A9957">
        <v>21500</v>
      </c>
      <c r="B9957" t="s">
        <v>1549</v>
      </c>
      <c r="C9957">
        <v>50905006</v>
      </c>
      <c r="D9957" t="s">
        <v>17</v>
      </c>
      <c r="E9957" t="s">
        <v>13</v>
      </c>
      <c r="F9957" t="s">
        <v>13</v>
      </c>
      <c r="G9957" t="s">
        <v>10600</v>
      </c>
      <c r="H9957" s="2">
        <v>44917.573206365741</v>
      </c>
      <c r="I9957" t="s">
        <v>650</v>
      </c>
      <c r="J9957" s="2">
        <v>44917.573206365741</v>
      </c>
      <c r="K9957" t="s">
        <v>650</v>
      </c>
      <c r="L9957" t="str">
        <f>VLOOKUP(C9957,ACCOUNT_MAPPING!A:C,3,FALSE)</f>
        <v>Landscaping</v>
      </c>
    </row>
    <row r="9958" spans="1:12" hidden="1">
      <c r="A9958">
        <v>21501</v>
      </c>
      <c r="B9958" t="s">
        <v>3015</v>
      </c>
      <c r="C9958">
        <v>50905006</v>
      </c>
      <c r="D9958" t="s">
        <v>17</v>
      </c>
      <c r="E9958" t="s">
        <v>13</v>
      </c>
      <c r="F9958" t="s">
        <v>13</v>
      </c>
      <c r="G9958" t="s">
        <v>10601</v>
      </c>
      <c r="H9958" s="2">
        <v>44917.577672719905</v>
      </c>
      <c r="I9958" t="s">
        <v>650</v>
      </c>
      <c r="J9958" s="2">
        <v>44917.577672719905</v>
      </c>
      <c r="K9958" t="s">
        <v>650</v>
      </c>
      <c r="L9958" t="str">
        <f>VLOOKUP(C9958,ACCOUNT_MAPPING!A:C,3,FALSE)</f>
        <v>Landscaping</v>
      </c>
    </row>
    <row r="9959" spans="1:12" hidden="1">
      <c r="A9959">
        <v>21494</v>
      </c>
      <c r="B9959" t="s">
        <v>1548</v>
      </c>
      <c r="C9959">
        <v>50905006</v>
      </c>
      <c r="D9959" t="s">
        <v>17</v>
      </c>
      <c r="E9959" t="s">
        <v>13</v>
      </c>
      <c r="F9959" t="s">
        <v>13</v>
      </c>
      <c r="G9959" t="s">
        <v>10602</v>
      </c>
      <c r="H9959" s="2">
        <v>44916.721718206019</v>
      </c>
      <c r="I9959" t="s">
        <v>1333</v>
      </c>
      <c r="J9959" s="2">
        <v>44916.721718206019</v>
      </c>
      <c r="K9959" t="s">
        <v>1333</v>
      </c>
      <c r="L9959" t="str">
        <f>VLOOKUP(C9959,ACCOUNT_MAPPING!A:C,3,FALSE)</f>
        <v>Landscaping</v>
      </c>
    </row>
    <row r="9960" spans="1:12" hidden="1">
      <c r="A9960">
        <v>21496</v>
      </c>
      <c r="B9960" t="s">
        <v>648</v>
      </c>
      <c r="C9960">
        <v>50905006</v>
      </c>
      <c r="D9960" t="s">
        <v>17</v>
      </c>
      <c r="E9960" t="s">
        <v>13</v>
      </c>
      <c r="F9960" t="s">
        <v>13</v>
      </c>
      <c r="G9960" t="s">
        <v>10603</v>
      </c>
      <c r="H9960" s="2">
        <v>44917.568993483794</v>
      </c>
      <c r="I9960" t="s">
        <v>650</v>
      </c>
      <c r="J9960" s="2">
        <v>44917.568993483794</v>
      </c>
      <c r="K9960" t="s">
        <v>650</v>
      </c>
      <c r="L9960" t="str">
        <f>VLOOKUP(C9960,ACCOUNT_MAPPING!A:C,3,FALSE)</f>
        <v>Landscaping</v>
      </c>
    </row>
    <row r="9961" spans="1:12" hidden="1">
      <c r="A9961">
        <v>21497</v>
      </c>
      <c r="B9961" t="s">
        <v>2953</v>
      </c>
      <c r="C9961">
        <v>50905006</v>
      </c>
      <c r="D9961" t="s">
        <v>17</v>
      </c>
      <c r="E9961" t="s">
        <v>13</v>
      </c>
      <c r="F9961" t="s">
        <v>13</v>
      </c>
      <c r="G9961" t="s">
        <v>10604</v>
      </c>
      <c r="H9961" s="2">
        <v>44917.570904745371</v>
      </c>
      <c r="I9961" t="s">
        <v>650</v>
      </c>
      <c r="J9961" s="2">
        <v>44917.570904745371</v>
      </c>
      <c r="K9961" t="s">
        <v>650</v>
      </c>
      <c r="L9961" t="str">
        <f>VLOOKUP(C9961,ACCOUNT_MAPPING!A:C,3,FALSE)</f>
        <v>Landscaping</v>
      </c>
    </row>
    <row r="9962" spans="1:12" hidden="1">
      <c r="A9962">
        <v>21511</v>
      </c>
      <c r="B9962" t="s">
        <v>1553</v>
      </c>
      <c r="C9962">
        <v>50905006</v>
      </c>
      <c r="D9962" t="s">
        <v>17</v>
      </c>
      <c r="E9962" t="s">
        <v>13</v>
      </c>
      <c r="F9962" t="s">
        <v>13</v>
      </c>
      <c r="G9962" t="s">
        <v>9995</v>
      </c>
      <c r="H9962" s="2">
        <v>44918.564260729167</v>
      </c>
      <c r="I9962" t="s">
        <v>247</v>
      </c>
      <c r="J9962" s="2">
        <v>44918.564260729167</v>
      </c>
      <c r="K9962" t="s">
        <v>247</v>
      </c>
      <c r="L9962" t="str">
        <f>VLOOKUP(C9962,ACCOUNT_MAPPING!A:C,3,FALSE)</f>
        <v>Landscaping</v>
      </c>
    </row>
    <row r="9963" spans="1:12" hidden="1">
      <c r="A9963">
        <v>21508</v>
      </c>
      <c r="B9963" t="s">
        <v>245</v>
      </c>
      <c r="C9963">
        <v>50905006</v>
      </c>
      <c r="D9963" t="s">
        <v>17</v>
      </c>
      <c r="E9963" t="s">
        <v>13</v>
      </c>
      <c r="F9963" t="s">
        <v>13</v>
      </c>
      <c r="G9963" t="s">
        <v>9995</v>
      </c>
      <c r="H9963" s="2">
        <v>44918.523502465279</v>
      </c>
      <c r="I9963" t="s">
        <v>247</v>
      </c>
      <c r="J9963" s="2">
        <v>44918.523502465279</v>
      </c>
      <c r="K9963" t="s">
        <v>247</v>
      </c>
      <c r="L9963" t="str">
        <f>VLOOKUP(C9963,ACCOUNT_MAPPING!A:C,3,FALSE)</f>
        <v>Landscaping</v>
      </c>
    </row>
    <row r="9964" spans="1:12" hidden="1">
      <c r="A9964">
        <v>21509</v>
      </c>
      <c r="B9964" t="s">
        <v>1551</v>
      </c>
      <c r="C9964">
        <v>50905006</v>
      </c>
      <c r="D9964" t="s">
        <v>17</v>
      </c>
      <c r="E9964" t="s">
        <v>13</v>
      </c>
      <c r="F9964" t="s">
        <v>13</v>
      </c>
      <c r="G9964" t="s">
        <v>9995</v>
      </c>
      <c r="H9964" s="2">
        <v>44918.526537002312</v>
      </c>
      <c r="I9964" t="s">
        <v>247</v>
      </c>
      <c r="J9964" s="2">
        <v>44918.526537002312</v>
      </c>
      <c r="K9964" t="s">
        <v>247</v>
      </c>
      <c r="L9964" t="str">
        <f>VLOOKUP(C9964,ACCOUNT_MAPPING!A:C,3,FALSE)</f>
        <v>Landscaping</v>
      </c>
    </row>
    <row r="9965" spans="1:12" hidden="1">
      <c r="A9965">
        <v>53079</v>
      </c>
      <c r="B9965" t="s">
        <v>4156</v>
      </c>
      <c r="C9965">
        <v>50905006</v>
      </c>
      <c r="D9965" t="s">
        <v>17</v>
      </c>
      <c r="E9965" t="s">
        <v>13</v>
      </c>
      <c r="F9965" t="s">
        <v>13</v>
      </c>
      <c r="G9965" t="s">
        <v>10605</v>
      </c>
      <c r="H9965" s="2">
        <v>44924.678864930553</v>
      </c>
      <c r="I9965" t="s">
        <v>256</v>
      </c>
      <c r="J9965" s="2">
        <v>44924.678864930553</v>
      </c>
      <c r="K9965" t="s">
        <v>256</v>
      </c>
      <c r="L9965" t="str">
        <f>VLOOKUP(C9965,ACCOUNT_MAPPING!A:C,3,FALSE)</f>
        <v>Landscaping</v>
      </c>
    </row>
    <row r="9966" spans="1:12" hidden="1">
      <c r="A9966">
        <v>53081</v>
      </c>
      <c r="B9966" t="s">
        <v>4180</v>
      </c>
      <c r="C9966">
        <v>50905006</v>
      </c>
      <c r="D9966" t="s">
        <v>17</v>
      </c>
      <c r="E9966" t="s">
        <v>13</v>
      </c>
      <c r="F9966" t="s">
        <v>13</v>
      </c>
      <c r="G9966" t="s">
        <v>10606</v>
      </c>
      <c r="H9966" s="2">
        <v>44924.685436689811</v>
      </c>
      <c r="I9966" t="s">
        <v>256</v>
      </c>
      <c r="J9966" s="2">
        <v>44924.685436689811</v>
      </c>
      <c r="K9966" t="s">
        <v>256</v>
      </c>
      <c r="L9966" t="str">
        <f>VLOOKUP(C9966,ACCOUNT_MAPPING!A:C,3,FALSE)</f>
        <v>Landscaping</v>
      </c>
    </row>
    <row r="9967" spans="1:12" hidden="1">
      <c r="A9967">
        <v>20859</v>
      </c>
      <c r="B9967" t="s">
        <v>1987</v>
      </c>
      <c r="C9967">
        <v>50905006</v>
      </c>
      <c r="D9967" t="s">
        <v>17</v>
      </c>
      <c r="E9967" t="s">
        <v>13</v>
      </c>
      <c r="F9967" t="s">
        <v>13</v>
      </c>
      <c r="G9967" t="s">
        <v>10607</v>
      </c>
      <c r="H9967" s="2">
        <v>44925.735739930555</v>
      </c>
      <c r="I9967" t="s">
        <v>1479</v>
      </c>
      <c r="J9967" s="2">
        <v>44925.735739930555</v>
      </c>
      <c r="K9967" t="s">
        <v>1479</v>
      </c>
      <c r="L9967" t="str">
        <f>VLOOKUP(C9967,ACCOUNT_MAPPING!A:C,3,FALSE)</f>
        <v>Landscaping</v>
      </c>
    </row>
    <row r="9968" spans="1:12" hidden="1">
      <c r="A9968">
        <v>59779</v>
      </c>
      <c r="B9968" t="s">
        <v>3055</v>
      </c>
      <c r="C9968">
        <v>50905006</v>
      </c>
      <c r="D9968" t="s">
        <v>63</v>
      </c>
      <c r="E9968" t="s">
        <v>13</v>
      </c>
      <c r="F9968" t="s">
        <v>13</v>
      </c>
      <c r="G9968" t="s">
        <v>10608</v>
      </c>
      <c r="H9968" s="2">
        <v>44876.5481315625</v>
      </c>
      <c r="I9968" t="s">
        <v>627</v>
      </c>
      <c r="J9968" s="2">
        <v>44876.5481315625</v>
      </c>
      <c r="K9968" t="s">
        <v>627</v>
      </c>
      <c r="L9968" t="str">
        <f>VLOOKUP(C9968,ACCOUNT_MAPPING!A:C,3,FALSE)</f>
        <v>Landscaping</v>
      </c>
    </row>
    <row r="9969" spans="1:12" hidden="1">
      <c r="A9969">
        <v>59781</v>
      </c>
      <c r="B9969" t="s">
        <v>3071</v>
      </c>
      <c r="C9969">
        <v>50905006</v>
      </c>
      <c r="D9969" t="s">
        <v>17</v>
      </c>
      <c r="E9969" t="s">
        <v>13</v>
      </c>
      <c r="F9969" t="s">
        <v>13</v>
      </c>
      <c r="G9969" t="s">
        <v>10609</v>
      </c>
      <c r="H9969" s="2">
        <v>44917.560177662039</v>
      </c>
      <c r="I9969" t="s">
        <v>627</v>
      </c>
      <c r="J9969" s="2">
        <v>44917.560177662039</v>
      </c>
      <c r="K9969" t="s">
        <v>627</v>
      </c>
      <c r="L9969" t="str">
        <f>VLOOKUP(C9969,ACCOUNT_MAPPING!A:C,3,FALSE)</f>
        <v>Landscaping</v>
      </c>
    </row>
    <row r="9970" spans="1:12" hidden="1">
      <c r="A9970">
        <v>21526</v>
      </c>
      <c r="B9970" t="s">
        <v>1555</v>
      </c>
      <c r="C9970">
        <v>50905006</v>
      </c>
      <c r="D9970" t="s">
        <v>17</v>
      </c>
      <c r="E9970" t="s">
        <v>13</v>
      </c>
      <c r="F9970" t="s">
        <v>13</v>
      </c>
      <c r="G9970" t="s">
        <v>10610</v>
      </c>
      <c r="H9970" s="2">
        <v>44924.420407673613</v>
      </c>
      <c r="I9970" t="s">
        <v>289</v>
      </c>
      <c r="J9970" s="2">
        <v>44924.420407673613</v>
      </c>
      <c r="K9970" t="s">
        <v>289</v>
      </c>
      <c r="L9970" t="str">
        <f>VLOOKUP(C9970,ACCOUNT_MAPPING!A:C,3,FALSE)</f>
        <v>Landscaping</v>
      </c>
    </row>
    <row r="9971" spans="1:12" hidden="1">
      <c r="A9971">
        <v>63393</v>
      </c>
      <c r="B9971" t="s">
        <v>1077</v>
      </c>
      <c r="C9971">
        <v>50905006</v>
      </c>
      <c r="D9971" t="s">
        <v>17</v>
      </c>
      <c r="E9971" t="s">
        <v>13</v>
      </c>
      <c r="F9971" t="s">
        <v>13</v>
      </c>
      <c r="G9971" t="s">
        <v>10611</v>
      </c>
      <c r="H9971" s="2">
        <v>44925.635646064817</v>
      </c>
      <c r="I9971" t="s">
        <v>1014</v>
      </c>
      <c r="J9971" s="2">
        <v>44925.635646064817</v>
      </c>
      <c r="K9971" t="s">
        <v>1014</v>
      </c>
      <c r="L9971" t="str">
        <f>VLOOKUP(C9971,ACCOUNT_MAPPING!A:C,3,FALSE)</f>
        <v>Landscaping</v>
      </c>
    </row>
    <row r="9972" spans="1:12" hidden="1">
      <c r="A9972">
        <v>21542</v>
      </c>
      <c r="B9972" t="s">
        <v>4133</v>
      </c>
      <c r="C9972">
        <v>50905006</v>
      </c>
      <c r="D9972" t="s">
        <v>17</v>
      </c>
      <c r="E9972" t="s">
        <v>13</v>
      </c>
      <c r="F9972" t="s">
        <v>13</v>
      </c>
      <c r="G9972" t="s">
        <v>10612</v>
      </c>
      <c r="H9972" s="2">
        <v>44923.697525428244</v>
      </c>
      <c r="I9972" t="s">
        <v>65</v>
      </c>
      <c r="J9972" s="2">
        <v>44923.697525428244</v>
      </c>
      <c r="K9972" t="s">
        <v>65</v>
      </c>
      <c r="L9972" t="str">
        <f>VLOOKUP(C9972,ACCOUNT_MAPPING!A:C,3,FALSE)</f>
        <v>Landscaping</v>
      </c>
    </row>
    <row r="9973" spans="1:12" hidden="1">
      <c r="A9973">
        <v>21535</v>
      </c>
      <c r="B9973" t="s">
        <v>2034</v>
      </c>
      <c r="C9973">
        <v>50905006</v>
      </c>
      <c r="D9973" t="s">
        <v>17</v>
      </c>
      <c r="E9973" t="s">
        <v>13</v>
      </c>
      <c r="F9973" t="s">
        <v>13</v>
      </c>
      <c r="G9973" t="s">
        <v>10613</v>
      </c>
      <c r="H9973" s="2">
        <v>44924.448327465281</v>
      </c>
      <c r="I9973" t="s">
        <v>289</v>
      </c>
      <c r="J9973" s="2">
        <v>44924.448327465281</v>
      </c>
      <c r="K9973" t="s">
        <v>289</v>
      </c>
      <c r="L9973" t="str">
        <f>VLOOKUP(C9973,ACCOUNT_MAPPING!A:C,3,FALSE)</f>
        <v>Landscaping</v>
      </c>
    </row>
    <row r="9974" spans="1:12" hidden="1">
      <c r="A9974">
        <v>21444</v>
      </c>
      <c r="B9974" t="s">
        <v>1558</v>
      </c>
      <c r="C9974">
        <v>50905006</v>
      </c>
      <c r="D9974" t="s">
        <v>17</v>
      </c>
      <c r="E9974" t="s">
        <v>13</v>
      </c>
      <c r="F9974" t="s">
        <v>13</v>
      </c>
      <c r="G9974" t="s">
        <v>10614</v>
      </c>
      <c r="H9974" s="2">
        <v>44928.520913460648</v>
      </c>
      <c r="I9974" t="s">
        <v>577</v>
      </c>
      <c r="J9974" s="2">
        <v>44928.520913460648</v>
      </c>
      <c r="K9974" t="s">
        <v>577</v>
      </c>
      <c r="L9974" t="str">
        <f>VLOOKUP(C9974,ACCOUNT_MAPPING!A:C,3,FALSE)</f>
        <v>Landscaping</v>
      </c>
    </row>
    <row r="9975" spans="1:12" hidden="1">
      <c r="A9975">
        <v>21544</v>
      </c>
      <c r="B9975" t="s">
        <v>3523</v>
      </c>
      <c r="C9975">
        <v>50905006</v>
      </c>
      <c r="D9975" t="s">
        <v>63</v>
      </c>
      <c r="E9975" t="s">
        <v>13</v>
      </c>
      <c r="F9975" t="s">
        <v>13</v>
      </c>
      <c r="G9975" t="s">
        <v>10615</v>
      </c>
      <c r="H9975" s="2">
        <v>44869.578035879633</v>
      </c>
      <c r="I9975" t="s">
        <v>65</v>
      </c>
      <c r="J9975" s="2">
        <v>44869.578035879633</v>
      </c>
      <c r="K9975" t="s">
        <v>65</v>
      </c>
      <c r="L9975" t="str">
        <f>VLOOKUP(C9975,ACCOUNT_MAPPING!A:C,3,FALSE)</f>
        <v>Landscaping</v>
      </c>
    </row>
    <row r="9976" spans="1:12" hidden="1">
      <c r="A9976">
        <v>21471</v>
      </c>
      <c r="B9976" t="s">
        <v>1563</v>
      </c>
      <c r="C9976">
        <v>50905006</v>
      </c>
      <c r="D9976" t="s">
        <v>17</v>
      </c>
      <c r="E9976" t="s">
        <v>13</v>
      </c>
      <c r="F9976" t="s">
        <v>13</v>
      </c>
      <c r="G9976" t="s">
        <v>10616</v>
      </c>
      <c r="H9976" s="2">
        <v>44924.660919097223</v>
      </c>
      <c r="I9976" t="s">
        <v>1333</v>
      </c>
      <c r="J9976" s="2">
        <v>44924.660919097223</v>
      </c>
      <c r="K9976" t="s">
        <v>1333</v>
      </c>
      <c r="L9976" t="str">
        <f>VLOOKUP(C9976,ACCOUNT_MAPPING!A:C,3,FALSE)</f>
        <v>Landscaping</v>
      </c>
    </row>
    <row r="9977" spans="1:12" hidden="1">
      <c r="A9977">
        <v>76367</v>
      </c>
      <c r="B9977" t="s">
        <v>7545</v>
      </c>
      <c r="C9977">
        <v>50905006</v>
      </c>
      <c r="D9977" t="s">
        <v>12</v>
      </c>
      <c r="E9977" t="s">
        <v>13</v>
      </c>
      <c r="F9977" t="s">
        <v>13</v>
      </c>
      <c r="G9977" t="s">
        <v>10617</v>
      </c>
      <c r="H9977" s="2">
        <v>45021.538147650463</v>
      </c>
      <c r="I9977" t="s">
        <v>230</v>
      </c>
      <c r="J9977" s="2">
        <v>45021.538147650463</v>
      </c>
      <c r="K9977" t="s">
        <v>230</v>
      </c>
      <c r="L9977" t="str">
        <f>VLOOKUP(C9977,ACCOUNT_MAPPING!A:C,3,FALSE)</f>
        <v>Landscaping</v>
      </c>
    </row>
    <row r="9978" spans="1:12" hidden="1">
      <c r="A9978">
        <v>82696</v>
      </c>
      <c r="B9978" t="s">
        <v>2041</v>
      </c>
      <c r="C9978">
        <v>50905006</v>
      </c>
      <c r="D9978" t="s">
        <v>17</v>
      </c>
      <c r="E9978" t="s">
        <v>13</v>
      </c>
      <c r="F9978" t="s">
        <v>13</v>
      </c>
      <c r="G9978" t="s">
        <v>10618</v>
      </c>
      <c r="H9978" s="2">
        <v>44923.69027068287</v>
      </c>
      <c r="I9978" t="s">
        <v>759</v>
      </c>
      <c r="J9978" s="2">
        <v>44923.69027068287</v>
      </c>
      <c r="K9978" t="s">
        <v>759</v>
      </c>
      <c r="L9978" t="str">
        <f>VLOOKUP(C9978,ACCOUNT_MAPPING!A:C,3,FALSE)</f>
        <v>Landscaping</v>
      </c>
    </row>
    <row r="9979" spans="1:12" hidden="1">
      <c r="A9979">
        <v>32979</v>
      </c>
      <c r="B9979" t="s">
        <v>10619</v>
      </c>
      <c r="C9979">
        <v>50905006</v>
      </c>
      <c r="D9979" t="s">
        <v>63</v>
      </c>
      <c r="E9979" t="s">
        <v>13</v>
      </c>
      <c r="F9979" t="s">
        <v>13</v>
      </c>
      <c r="G9979" t="s">
        <v>10620</v>
      </c>
      <c r="H9979" s="2">
        <v>44868.524285104169</v>
      </c>
      <c r="I9979" t="s">
        <v>949</v>
      </c>
      <c r="J9979" s="2">
        <v>44868.524285104169</v>
      </c>
      <c r="K9979" t="s">
        <v>949</v>
      </c>
      <c r="L9979" t="str">
        <f>VLOOKUP(C9979,ACCOUNT_MAPPING!A:C,3,FALSE)</f>
        <v>Landscaping</v>
      </c>
    </row>
    <row r="9980" spans="1:12" hidden="1">
      <c r="A9980">
        <v>32990</v>
      </c>
      <c r="B9980" t="s">
        <v>4997</v>
      </c>
      <c r="C9980">
        <v>50905006</v>
      </c>
      <c r="D9980" t="s">
        <v>17</v>
      </c>
      <c r="E9980" t="s">
        <v>13</v>
      </c>
      <c r="F9980" t="s">
        <v>13</v>
      </c>
      <c r="G9980" t="s">
        <v>10621</v>
      </c>
      <c r="H9980" s="2">
        <v>44923.680505289354</v>
      </c>
      <c r="I9980" t="s">
        <v>34</v>
      </c>
      <c r="J9980" s="2">
        <v>44923.680505289354</v>
      </c>
      <c r="K9980" t="s">
        <v>34</v>
      </c>
      <c r="L9980" t="str">
        <f>VLOOKUP(C9980,ACCOUNT_MAPPING!A:C,3,FALSE)</f>
        <v>Landscaping</v>
      </c>
    </row>
    <row r="9981" spans="1:12" hidden="1">
      <c r="A9981">
        <v>36676</v>
      </c>
      <c r="B9981" t="s">
        <v>2983</v>
      </c>
      <c r="C9981">
        <v>50905006</v>
      </c>
      <c r="D9981" t="s">
        <v>17</v>
      </c>
      <c r="E9981" t="s">
        <v>13</v>
      </c>
      <c r="F9981" t="s">
        <v>13</v>
      </c>
      <c r="G9981" t="s">
        <v>10622</v>
      </c>
      <c r="H9981" s="2">
        <v>44922.646615428239</v>
      </c>
      <c r="I9981" t="s">
        <v>83</v>
      </c>
      <c r="J9981" s="2">
        <v>44922.646615428239</v>
      </c>
      <c r="K9981" t="s">
        <v>83</v>
      </c>
      <c r="L9981" t="str">
        <f>VLOOKUP(C9981,ACCOUNT_MAPPING!A:C,3,FALSE)</f>
        <v>Landscaping</v>
      </c>
    </row>
    <row r="9982" spans="1:12" hidden="1">
      <c r="A9982">
        <v>21539</v>
      </c>
      <c r="B9982" t="s">
        <v>1539</v>
      </c>
      <c r="C9982">
        <v>50905006</v>
      </c>
      <c r="D9982" t="s">
        <v>17</v>
      </c>
      <c r="E9982" t="s">
        <v>13</v>
      </c>
      <c r="F9982" t="s">
        <v>13</v>
      </c>
      <c r="G9982" t="s">
        <v>10623</v>
      </c>
      <c r="H9982" s="2">
        <v>44924.620130405092</v>
      </c>
      <c r="I9982" t="s">
        <v>289</v>
      </c>
      <c r="J9982" s="2">
        <v>44924.620130405092</v>
      </c>
      <c r="K9982" t="s">
        <v>289</v>
      </c>
      <c r="L9982" t="str">
        <f>VLOOKUP(C9982,ACCOUNT_MAPPING!A:C,3,FALSE)</f>
        <v>Landscaping</v>
      </c>
    </row>
    <row r="9983" spans="1:12" hidden="1">
      <c r="A9983">
        <v>32983</v>
      </c>
      <c r="B9983" t="s">
        <v>3040</v>
      </c>
      <c r="C9983">
        <v>50905006</v>
      </c>
      <c r="D9983" t="s">
        <v>17</v>
      </c>
      <c r="E9983" t="s">
        <v>13</v>
      </c>
      <c r="F9983" t="s">
        <v>13</v>
      </c>
      <c r="G9983" t="s">
        <v>10624</v>
      </c>
      <c r="H9983" s="2">
        <v>44924.594186574075</v>
      </c>
      <c r="I9983" t="s">
        <v>2250</v>
      </c>
      <c r="J9983" s="2">
        <v>44924.594186574075</v>
      </c>
      <c r="K9983" t="s">
        <v>2250</v>
      </c>
      <c r="L9983" t="str">
        <f>VLOOKUP(C9983,ACCOUNT_MAPPING!A:C,3,FALSE)</f>
        <v>Landscaping</v>
      </c>
    </row>
    <row r="9984" spans="1:12" hidden="1">
      <c r="A9984">
        <v>39746</v>
      </c>
      <c r="B9984" t="s">
        <v>10625</v>
      </c>
      <c r="C9984">
        <v>50905006</v>
      </c>
      <c r="D9984" t="s">
        <v>17</v>
      </c>
      <c r="E9984" t="s">
        <v>13</v>
      </c>
      <c r="F9984" t="s">
        <v>13</v>
      </c>
      <c r="G9984" t="s">
        <v>10626</v>
      </c>
      <c r="H9984" s="2">
        <v>44875.742515590275</v>
      </c>
      <c r="I9984" t="s">
        <v>313</v>
      </c>
      <c r="J9984" s="2">
        <v>44875.742515590275</v>
      </c>
      <c r="K9984" t="s">
        <v>313</v>
      </c>
      <c r="L9984" t="str">
        <f>VLOOKUP(C9984,ACCOUNT_MAPPING!A:C,3,FALSE)</f>
        <v>Landscaping</v>
      </c>
    </row>
    <row r="9985" spans="1:12" hidden="1">
      <c r="A9985">
        <v>39792</v>
      </c>
      <c r="B9985" t="s">
        <v>1290</v>
      </c>
      <c r="C9985">
        <v>50905006</v>
      </c>
      <c r="D9985" t="s">
        <v>17</v>
      </c>
      <c r="E9985" t="s">
        <v>13</v>
      </c>
      <c r="F9985" t="s">
        <v>13</v>
      </c>
      <c r="G9985" t="s">
        <v>10627</v>
      </c>
      <c r="H9985" s="2">
        <v>44923.568960532408</v>
      </c>
      <c r="I9985" t="s">
        <v>1292</v>
      </c>
      <c r="J9985" s="2">
        <v>44923.568960532408</v>
      </c>
      <c r="K9985" t="s">
        <v>1292</v>
      </c>
      <c r="L9985" t="str">
        <f>VLOOKUP(C9985,ACCOUNT_MAPPING!A:C,3,FALSE)</f>
        <v>Landscaping</v>
      </c>
    </row>
    <row r="9986" spans="1:12" hidden="1">
      <c r="A9986">
        <v>36679</v>
      </c>
      <c r="B9986" t="s">
        <v>5633</v>
      </c>
      <c r="C9986">
        <v>50905006</v>
      </c>
      <c r="D9986" t="s">
        <v>17</v>
      </c>
      <c r="E9986" t="s">
        <v>13</v>
      </c>
      <c r="F9986" t="s">
        <v>13</v>
      </c>
      <c r="G9986" t="s">
        <v>10628</v>
      </c>
      <c r="H9986" s="2">
        <v>44922.649408831021</v>
      </c>
      <c r="I9986" t="s">
        <v>83</v>
      </c>
      <c r="J9986" s="2">
        <v>44922.649408831021</v>
      </c>
      <c r="K9986" t="s">
        <v>83</v>
      </c>
      <c r="L9986" t="str">
        <f>VLOOKUP(C9986,ACCOUNT_MAPPING!A:C,3,FALSE)</f>
        <v>Landscaping</v>
      </c>
    </row>
    <row r="9987" spans="1:12" hidden="1">
      <c r="A9987">
        <v>43384</v>
      </c>
      <c r="B9987" t="s">
        <v>1065</v>
      </c>
      <c r="C9987">
        <v>50905006</v>
      </c>
      <c r="D9987" t="s">
        <v>17</v>
      </c>
      <c r="E9987" t="s">
        <v>13</v>
      </c>
      <c r="F9987" t="s">
        <v>13</v>
      </c>
      <c r="G9987" t="s">
        <v>10629</v>
      </c>
      <c r="H9987" s="2">
        <v>44922.696634953703</v>
      </c>
      <c r="I9987" t="s">
        <v>83</v>
      </c>
      <c r="J9987" s="2">
        <v>44922.696634953703</v>
      </c>
      <c r="K9987" t="s">
        <v>83</v>
      </c>
      <c r="L9987" t="str">
        <f>VLOOKUP(C9987,ACCOUNT_MAPPING!A:C,3,FALSE)</f>
        <v>Landscaping</v>
      </c>
    </row>
    <row r="9988" spans="1:12" hidden="1">
      <c r="A9988">
        <v>43391</v>
      </c>
      <c r="B9988" t="s">
        <v>1067</v>
      </c>
      <c r="C9988">
        <v>50905006</v>
      </c>
      <c r="D9988" t="s">
        <v>17</v>
      </c>
      <c r="E9988" t="s">
        <v>13</v>
      </c>
      <c r="F9988" t="s">
        <v>13</v>
      </c>
      <c r="G9988" t="s">
        <v>9513</v>
      </c>
      <c r="H9988" s="2">
        <v>44923.707810729167</v>
      </c>
      <c r="I9988" t="s">
        <v>809</v>
      </c>
      <c r="J9988" s="2">
        <v>44923.707810729167</v>
      </c>
      <c r="K9988" t="s">
        <v>809</v>
      </c>
      <c r="L9988" t="str">
        <f>VLOOKUP(C9988,ACCOUNT_MAPPING!A:C,3,FALSE)</f>
        <v>Landscaping</v>
      </c>
    </row>
    <row r="9989" spans="1:12" hidden="1">
      <c r="A9989">
        <v>43401</v>
      </c>
      <c r="B9989" t="s">
        <v>3505</v>
      </c>
      <c r="C9989">
        <v>50905006</v>
      </c>
      <c r="D9989" t="s">
        <v>17</v>
      </c>
      <c r="E9989" t="s">
        <v>13</v>
      </c>
      <c r="F9989" t="s">
        <v>13</v>
      </c>
      <c r="G9989" t="s">
        <v>10630</v>
      </c>
      <c r="H9989" s="2">
        <v>44931.837983217592</v>
      </c>
      <c r="I9989" t="s">
        <v>272</v>
      </c>
      <c r="J9989" s="2">
        <v>44931.837983217592</v>
      </c>
      <c r="K9989" t="s">
        <v>272</v>
      </c>
      <c r="L9989" t="str">
        <f>VLOOKUP(C9989,ACCOUNT_MAPPING!A:C,3,FALSE)</f>
        <v>Landscaping</v>
      </c>
    </row>
    <row r="9990" spans="1:12" hidden="1">
      <c r="A9990">
        <v>43026</v>
      </c>
      <c r="B9990" t="s">
        <v>657</v>
      </c>
      <c r="C9990">
        <v>50905006</v>
      </c>
      <c r="D9990" t="s">
        <v>17</v>
      </c>
      <c r="E9990" t="s">
        <v>13</v>
      </c>
      <c r="F9990" t="s">
        <v>13</v>
      </c>
      <c r="G9990" t="s">
        <v>10631</v>
      </c>
      <c r="H9990" s="2">
        <v>44923.705322881942</v>
      </c>
      <c r="I9990" t="s">
        <v>236</v>
      </c>
      <c r="J9990" s="2">
        <v>44923.705322881942</v>
      </c>
      <c r="K9990" t="s">
        <v>236</v>
      </c>
      <c r="L9990" t="str">
        <f>VLOOKUP(C9990,ACCOUNT_MAPPING!A:C,3,FALSE)</f>
        <v>Landscaping</v>
      </c>
    </row>
    <row r="9991" spans="1:12" hidden="1">
      <c r="A9991">
        <v>36677</v>
      </c>
      <c r="B9991" t="s">
        <v>10632</v>
      </c>
      <c r="C9991">
        <v>50905006</v>
      </c>
      <c r="D9991" t="s">
        <v>17</v>
      </c>
      <c r="E9991" t="s">
        <v>13</v>
      </c>
      <c r="F9991" t="s">
        <v>13</v>
      </c>
      <c r="G9991" t="s">
        <v>10633</v>
      </c>
      <c r="H9991" s="2">
        <v>44922.647068252314</v>
      </c>
      <c r="I9991" t="s">
        <v>83</v>
      </c>
      <c r="J9991" s="2">
        <v>44922.647068252314</v>
      </c>
      <c r="K9991" t="s">
        <v>83</v>
      </c>
      <c r="L9991" t="str">
        <f>VLOOKUP(C9991,ACCOUNT_MAPPING!A:C,3,FALSE)</f>
        <v>Landscaping</v>
      </c>
    </row>
    <row r="9992" spans="1:12" hidden="1">
      <c r="A9992">
        <v>36680</v>
      </c>
      <c r="B9992" t="s">
        <v>8826</v>
      </c>
      <c r="C9992">
        <v>50905006</v>
      </c>
      <c r="D9992" t="s">
        <v>17</v>
      </c>
      <c r="E9992" t="s">
        <v>13</v>
      </c>
      <c r="F9992" t="s">
        <v>13</v>
      </c>
      <c r="G9992" t="s">
        <v>10634</v>
      </c>
      <c r="H9992" s="2">
        <v>44922.65116898148</v>
      </c>
      <c r="I9992" t="s">
        <v>83</v>
      </c>
      <c r="J9992" s="2">
        <v>44922.65116898148</v>
      </c>
      <c r="K9992" t="s">
        <v>83</v>
      </c>
      <c r="L9992" t="str">
        <f>VLOOKUP(C9992,ACCOUNT_MAPPING!A:C,3,FALSE)</f>
        <v>Landscaping</v>
      </c>
    </row>
    <row r="9993" spans="1:12" hidden="1">
      <c r="A9993">
        <v>39717</v>
      </c>
      <c r="B9993" t="s">
        <v>2045</v>
      </c>
      <c r="C9993">
        <v>50905006</v>
      </c>
      <c r="D9993" t="s">
        <v>63</v>
      </c>
      <c r="E9993" t="s">
        <v>13</v>
      </c>
      <c r="F9993" t="s">
        <v>13</v>
      </c>
      <c r="G9993" t="s">
        <v>9486</v>
      </c>
      <c r="H9993" s="2">
        <v>44875.71661087963</v>
      </c>
      <c r="I9993" t="s">
        <v>759</v>
      </c>
      <c r="J9993" s="2">
        <v>44875.71661087963</v>
      </c>
      <c r="K9993" t="s">
        <v>759</v>
      </c>
      <c r="L9993" t="str">
        <f>VLOOKUP(C9993,ACCOUNT_MAPPING!A:C,3,FALSE)</f>
        <v>Landscaping</v>
      </c>
    </row>
    <row r="9994" spans="1:12" hidden="1">
      <c r="A9994">
        <v>43388</v>
      </c>
      <c r="B9994" t="s">
        <v>8144</v>
      </c>
      <c r="C9994">
        <v>50905006</v>
      </c>
      <c r="D9994" t="s">
        <v>12</v>
      </c>
      <c r="E9994" t="s">
        <v>13</v>
      </c>
      <c r="F9994" t="s">
        <v>13</v>
      </c>
      <c r="G9994" t="s">
        <v>10635</v>
      </c>
      <c r="H9994" s="2">
        <v>45013.862265127318</v>
      </c>
      <c r="I9994" t="s">
        <v>83</v>
      </c>
      <c r="J9994" s="2">
        <v>45013.862265127318</v>
      </c>
      <c r="K9994" t="s">
        <v>83</v>
      </c>
      <c r="L9994" t="str">
        <f>VLOOKUP(C9994,ACCOUNT_MAPPING!A:C,3,FALSE)</f>
        <v>Landscaping</v>
      </c>
    </row>
    <row r="9995" spans="1:12" hidden="1">
      <c r="A9995">
        <v>49201</v>
      </c>
      <c r="B9995" t="s">
        <v>7517</v>
      </c>
      <c r="C9995">
        <v>50905006</v>
      </c>
      <c r="D9995" t="s">
        <v>17</v>
      </c>
      <c r="E9995" t="s">
        <v>13</v>
      </c>
      <c r="F9995" t="s">
        <v>13</v>
      </c>
      <c r="G9995" t="s">
        <v>10636</v>
      </c>
      <c r="H9995" s="2">
        <v>44926.731994675923</v>
      </c>
      <c r="I9995" t="s">
        <v>577</v>
      </c>
      <c r="J9995" s="2">
        <v>44926.731994675923</v>
      </c>
      <c r="K9995" t="s">
        <v>577</v>
      </c>
      <c r="L9995" t="str">
        <f>VLOOKUP(C9995,ACCOUNT_MAPPING!A:C,3,FALSE)</f>
        <v>Landscaping</v>
      </c>
    </row>
    <row r="9996" spans="1:12" hidden="1">
      <c r="A9996">
        <v>82714</v>
      </c>
      <c r="B9996" t="s">
        <v>6272</v>
      </c>
      <c r="C9996">
        <v>50905006</v>
      </c>
      <c r="D9996" t="s">
        <v>17</v>
      </c>
      <c r="E9996" t="s">
        <v>13</v>
      </c>
      <c r="F9996" t="s">
        <v>13</v>
      </c>
      <c r="G9996" t="s">
        <v>10637</v>
      </c>
      <c r="H9996" s="2">
        <v>44925.501463541666</v>
      </c>
      <c r="I9996" t="s">
        <v>900</v>
      </c>
      <c r="J9996" s="2">
        <v>44925.501463541666</v>
      </c>
      <c r="K9996" t="s">
        <v>900</v>
      </c>
      <c r="L9996" t="str">
        <f>VLOOKUP(C9996,ACCOUNT_MAPPING!A:C,3,FALSE)</f>
        <v>Landscaping</v>
      </c>
    </row>
    <row r="9997" spans="1:12" hidden="1">
      <c r="A9997">
        <v>82716</v>
      </c>
      <c r="B9997" t="s">
        <v>2051</v>
      </c>
      <c r="C9997">
        <v>50905006</v>
      </c>
      <c r="D9997" t="s">
        <v>17</v>
      </c>
      <c r="E9997" t="s">
        <v>13</v>
      </c>
      <c r="F9997" t="s">
        <v>13</v>
      </c>
      <c r="G9997" t="s">
        <v>10638</v>
      </c>
      <c r="H9997" s="2">
        <v>44925.504976504628</v>
      </c>
      <c r="I9997" t="s">
        <v>900</v>
      </c>
      <c r="J9997" s="2">
        <v>44925.504976504628</v>
      </c>
      <c r="K9997" t="s">
        <v>900</v>
      </c>
      <c r="L9997" t="str">
        <f>VLOOKUP(C9997,ACCOUNT_MAPPING!A:C,3,FALSE)</f>
        <v>Landscaping</v>
      </c>
    </row>
    <row r="9998" spans="1:12" hidden="1">
      <c r="A9998">
        <v>82729</v>
      </c>
      <c r="B9998" t="s">
        <v>8849</v>
      </c>
      <c r="C9998">
        <v>50905006</v>
      </c>
      <c r="D9998" t="s">
        <v>12</v>
      </c>
      <c r="E9998" t="s">
        <v>13</v>
      </c>
      <c r="F9998" t="s">
        <v>13</v>
      </c>
      <c r="G9998" t="s">
        <v>10639</v>
      </c>
      <c r="H9998" s="2">
        <v>45011.510680243053</v>
      </c>
      <c r="I9998" t="s">
        <v>2065</v>
      </c>
      <c r="J9998" s="2">
        <v>45011.510680243053</v>
      </c>
      <c r="K9998" t="s">
        <v>2065</v>
      </c>
      <c r="L9998" t="str">
        <f>VLOOKUP(C9998,ACCOUNT_MAPPING!A:C,3,FALSE)</f>
        <v>Landscaping</v>
      </c>
    </row>
    <row r="9999" spans="1:12" hidden="1">
      <c r="A9999">
        <v>53068</v>
      </c>
      <c r="B9999" t="s">
        <v>6241</v>
      </c>
      <c r="C9999">
        <v>50905006</v>
      </c>
      <c r="D9999" t="s">
        <v>63</v>
      </c>
      <c r="E9999" t="s">
        <v>13</v>
      </c>
      <c r="F9999" t="s">
        <v>13</v>
      </c>
      <c r="G9999" t="s">
        <v>10640</v>
      </c>
      <c r="H9999" s="2">
        <v>44873.432537071756</v>
      </c>
      <c r="I9999" t="s">
        <v>256</v>
      </c>
      <c r="J9999" s="2">
        <v>44873.432537071756</v>
      </c>
      <c r="K9999" t="s">
        <v>256</v>
      </c>
      <c r="L9999" t="str">
        <f>VLOOKUP(C9999,ACCOUNT_MAPPING!A:C,3,FALSE)</f>
        <v>Landscaping</v>
      </c>
    </row>
    <row r="10000" spans="1:12" hidden="1">
      <c r="A10000">
        <v>53078</v>
      </c>
      <c r="B10000" t="s">
        <v>5036</v>
      </c>
      <c r="C10000">
        <v>50905006</v>
      </c>
      <c r="D10000" t="s">
        <v>17</v>
      </c>
      <c r="E10000" t="s">
        <v>13</v>
      </c>
      <c r="F10000" t="s">
        <v>13</v>
      </c>
      <c r="G10000" t="s">
        <v>10641</v>
      </c>
      <c r="H10000" s="2">
        <v>44924.667404398147</v>
      </c>
      <c r="I10000" t="s">
        <v>256</v>
      </c>
      <c r="J10000" s="2">
        <v>44924.667404398147</v>
      </c>
      <c r="K10000" t="s">
        <v>256</v>
      </c>
      <c r="L10000" t="str">
        <f>VLOOKUP(C10000,ACCOUNT_MAPPING!A:C,3,FALSE)</f>
        <v>Landscaping</v>
      </c>
    </row>
    <row r="10001" spans="1:12" hidden="1">
      <c r="A10001">
        <v>53080</v>
      </c>
      <c r="B10001" t="s">
        <v>4176</v>
      </c>
      <c r="C10001">
        <v>50905006</v>
      </c>
      <c r="D10001" t="s">
        <v>17</v>
      </c>
      <c r="E10001" t="s">
        <v>13</v>
      </c>
      <c r="F10001" t="s">
        <v>13</v>
      </c>
      <c r="G10001" t="s">
        <v>10642</v>
      </c>
      <c r="H10001" s="2">
        <v>44924.682534027779</v>
      </c>
      <c r="I10001" t="s">
        <v>256</v>
      </c>
      <c r="J10001" s="2">
        <v>44924.682534027779</v>
      </c>
      <c r="K10001" t="s">
        <v>256</v>
      </c>
      <c r="L10001" t="str">
        <f>VLOOKUP(C10001,ACCOUNT_MAPPING!A:C,3,FALSE)</f>
        <v>Landscaping</v>
      </c>
    </row>
    <row r="10002" spans="1:12" hidden="1">
      <c r="A10002">
        <v>53083</v>
      </c>
      <c r="B10002" t="s">
        <v>9521</v>
      </c>
      <c r="C10002">
        <v>50905006</v>
      </c>
      <c r="D10002" t="s">
        <v>12</v>
      </c>
      <c r="E10002" t="s">
        <v>13</v>
      </c>
      <c r="F10002" t="s">
        <v>13</v>
      </c>
      <c r="G10002" t="s">
        <v>10643</v>
      </c>
      <c r="H10002" s="2">
        <v>45012.690525231483</v>
      </c>
      <c r="I10002" t="s">
        <v>256</v>
      </c>
      <c r="J10002" s="2">
        <v>45012.690525231483</v>
      </c>
      <c r="K10002" t="s">
        <v>256</v>
      </c>
      <c r="L10002" t="str">
        <f>VLOOKUP(C10002,ACCOUNT_MAPPING!A:C,3,FALSE)</f>
        <v>Landscaping</v>
      </c>
    </row>
    <row r="10003" spans="1:12" hidden="1">
      <c r="A10003">
        <v>53082</v>
      </c>
      <c r="B10003" t="s">
        <v>3510</v>
      </c>
      <c r="C10003">
        <v>50905006</v>
      </c>
      <c r="D10003" t="s">
        <v>17</v>
      </c>
      <c r="E10003" t="s">
        <v>13</v>
      </c>
      <c r="F10003" t="s">
        <v>13</v>
      </c>
      <c r="G10003" t="s">
        <v>10644</v>
      </c>
      <c r="H10003" s="2">
        <v>44924.688456134259</v>
      </c>
      <c r="I10003" t="s">
        <v>256</v>
      </c>
      <c r="J10003" s="2">
        <v>44924.688456134259</v>
      </c>
      <c r="K10003" t="s">
        <v>256</v>
      </c>
      <c r="L10003" t="str">
        <f>VLOOKUP(C10003,ACCOUNT_MAPPING!A:C,3,FALSE)</f>
        <v>Landscaping</v>
      </c>
    </row>
    <row r="10004" spans="1:12" hidden="1">
      <c r="A10004">
        <v>53085</v>
      </c>
      <c r="B10004" t="s">
        <v>5087</v>
      </c>
      <c r="C10004">
        <v>50905006</v>
      </c>
      <c r="D10004" t="s">
        <v>17</v>
      </c>
      <c r="E10004" t="s">
        <v>13</v>
      </c>
      <c r="F10004" t="s">
        <v>13</v>
      </c>
      <c r="G10004" t="s">
        <v>10645</v>
      </c>
      <c r="H10004" s="2">
        <v>44924.699857488427</v>
      </c>
      <c r="I10004" t="s">
        <v>256</v>
      </c>
      <c r="J10004" s="2">
        <v>44924.699857488427</v>
      </c>
      <c r="K10004" t="s">
        <v>256</v>
      </c>
      <c r="L10004" t="str">
        <f>VLOOKUP(C10004,ACCOUNT_MAPPING!A:C,3,FALSE)</f>
        <v>Landscaping</v>
      </c>
    </row>
    <row r="10005" spans="1:12" hidden="1">
      <c r="A10005">
        <v>59782</v>
      </c>
      <c r="B10005" t="s">
        <v>3024</v>
      </c>
      <c r="C10005">
        <v>50905006</v>
      </c>
      <c r="D10005" t="s">
        <v>63</v>
      </c>
      <c r="E10005" t="s">
        <v>13</v>
      </c>
      <c r="F10005" t="s">
        <v>13</v>
      </c>
      <c r="G10005" t="s">
        <v>9498</v>
      </c>
      <c r="H10005" s="2">
        <v>44876.572615196761</v>
      </c>
      <c r="I10005" t="s">
        <v>627</v>
      </c>
      <c r="J10005" s="2">
        <v>44876.572615196761</v>
      </c>
      <c r="K10005" t="s">
        <v>627</v>
      </c>
      <c r="L10005" t="str">
        <f>VLOOKUP(C10005,ACCOUNT_MAPPING!A:C,3,FALSE)</f>
        <v>Landscaping</v>
      </c>
    </row>
    <row r="10006" spans="1:12" hidden="1">
      <c r="A10006">
        <v>82752</v>
      </c>
      <c r="B10006" t="s">
        <v>1074</v>
      </c>
      <c r="C10006">
        <v>50905006</v>
      </c>
      <c r="D10006" t="s">
        <v>12</v>
      </c>
      <c r="E10006" t="s">
        <v>13</v>
      </c>
      <c r="F10006" t="s">
        <v>13</v>
      </c>
      <c r="G10006" t="s">
        <v>10646</v>
      </c>
      <c r="H10006" s="2">
        <v>45014.633573067127</v>
      </c>
      <c r="I10006" t="s">
        <v>41</v>
      </c>
      <c r="J10006" s="2">
        <v>45014.633573067127</v>
      </c>
      <c r="K10006" t="s">
        <v>41</v>
      </c>
      <c r="L10006" t="str">
        <f>VLOOKUP(C10006,ACCOUNT_MAPPING!A:C,3,FALSE)</f>
        <v>Landscaping</v>
      </c>
    </row>
    <row r="10007" spans="1:12" hidden="1">
      <c r="A10007">
        <v>59778</v>
      </c>
      <c r="B10007" t="s">
        <v>2059</v>
      </c>
      <c r="C10007">
        <v>50905006</v>
      </c>
      <c r="D10007" t="s">
        <v>63</v>
      </c>
      <c r="E10007" t="s">
        <v>13</v>
      </c>
      <c r="F10007" t="s">
        <v>13</v>
      </c>
      <c r="G10007" t="s">
        <v>10647</v>
      </c>
      <c r="H10007" s="2">
        <v>44876.542783680554</v>
      </c>
      <c r="I10007" t="s">
        <v>627</v>
      </c>
      <c r="J10007" s="2">
        <v>44876.542783680554</v>
      </c>
      <c r="K10007" t="s">
        <v>627</v>
      </c>
      <c r="L10007" t="str">
        <f>VLOOKUP(C10007,ACCOUNT_MAPPING!A:C,3,FALSE)</f>
        <v>Landscaping</v>
      </c>
    </row>
    <row r="10008" spans="1:12" hidden="1">
      <c r="A10008">
        <v>82761</v>
      </c>
      <c r="B10008" t="s">
        <v>2061</v>
      </c>
      <c r="C10008">
        <v>50905006</v>
      </c>
      <c r="D10008" t="s">
        <v>63</v>
      </c>
      <c r="E10008" t="s">
        <v>13</v>
      </c>
      <c r="F10008" t="s">
        <v>13</v>
      </c>
      <c r="G10008" t="s">
        <v>10648</v>
      </c>
      <c r="H10008" s="2">
        <v>44875.858687766202</v>
      </c>
      <c r="I10008" t="s">
        <v>79</v>
      </c>
      <c r="J10008" s="2">
        <v>44875.858687766202</v>
      </c>
      <c r="K10008" t="s">
        <v>79</v>
      </c>
      <c r="L10008" t="str">
        <f>VLOOKUP(C10008,ACCOUNT_MAPPING!A:C,3,FALSE)</f>
        <v>Landscaping</v>
      </c>
    </row>
    <row r="10009" spans="1:12" hidden="1">
      <c r="A10009">
        <v>76069</v>
      </c>
      <c r="B10009" t="s">
        <v>1272</v>
      </c>
      <c r="C10009">
        <v>50905006</v>
      </c>
      <c r="D10009" t="s">
        <v>17</v>
      </c>
      <c r="E10009" t="s">
        <v>13</v>
      </c>
      <c r="F10009" t="s">
        <v>13</v>
      </c>
      <c r="G10009" t="s">
        <v>1273</v>
      </c>
      <c r="H10009" s="2">
        <v>44924.120497569442</v>
      </c>
      <c r="I10009" t="s">
        <v>104</v>
      </c>
      <c r="J10009" s="2">
        <v>44924.120497569442</v>
      </c>
      <c r="K10009" t="s">
        <v>104</v>
      </c>
      <c r="L10009" t="str">
        <f>VLOOKUP(C10009,ACCOUNT_MAPPING!A:C,3,FALSE)</f>
        <v>Landscaping</v>
      </c>
    </row>
    <row r="10010" spans="1:12" hidden="1">
      <c r="A10010">
        <v>76071</v>
      </c>
      <c r="B10010" t="s">
        <v>1302</v>
      </c>
      <c r="C10010">
        <v>50905006</v>
      </c>
      <c r="D10010" t="s">
        <v>17</v>
      </c>
      <c r="E10010" t="s">
        <v>13</v>
      </c>
      <c r="F10010" t="s">
        <v>13</v>
      </c>
      <c r="G10010" t="s">
        <v>1273</v>
      </c>
      <c r="H10010" s="2">
        <v>44924.127094363423</v>
      </c>
      <c r="I10010" t="s">
        <v>104</v>
      </c>
      <c r="J10010" s="2">
        <v>44924.127094363423</v>
      </c>
      <c r="K10010" t="s">
        <v>104</v>
      </c>
      <c r="L10010" t="str">
        <f>VLOOKUP(C10010,ACCOUNT_MAPPING!A:C,3,FALSE)</f>
        <v>Landscaping</v>
      </c>
    </row>
    <row r="10011" spans="1:12" hidden="1">
      <c r="A10011">
        <v>76145</v>
      </c>
      <c r="B10011" t="s">
        <v>1086</v>
      </c>
      <c r="C10011">
        <v>50905006</v>
      </c>
      <c r="D10011" t="s">
        <v>12</v>
      </c>
      <c r="E10011" t="s">
        <v>13</v>
      </c>
      <c r="F10011" t="s">
        <v>13</v>
      </c>
      <c r="G10011" t="s">
        <v>10649</v>
      </c>
      <c r="H10011" s="2">
        <v>45020.605950925928</v>
      </c>
      <c r="I10011" t="s">
        <v>598</v>
      </c>
      <c r="J10011" s="2">
        <v>45020.605950925928</v>
      </c>
      <c r="K10011" t="s">
        <v>598</v>
      </c>
      <c r="L10011" t="str">
        <f>VLOOKUP(C10011,ACCOUNT_MAPPING!A:C,3,FALSE)</f>
        <v>Landscaping</v>
      </c>
    </row>
    <row r="10012" spans="1:12" hidden="1">
      <c r="A10012">
        <v>43371</v>
      </c>
      <c r="B10012" t="s">
        <v>241</v>
      </c>
      <c r="C10012">
        <v>50905006</v>
      </c>
      <c r="D10012" t="s">
        <v>12</v>
      </c>
      <c r="E10012" t="s">
        <v>13</v>
      </c>
      <c r="F10012" t="s">
        <v>13</v>
      </c>
      <c r="G10012" t="s">
        <v>10650</v>
      </c>
      <c r="H10012" s="2">
        <v>45019.791281597223</v>
      </c>
      <c r="I10012" t="s">
        <v>236</v>
      </c>
      <c r="J10012" s="2">
        <v>45019.791281597223</v>
      </c>
      <c r="K10012" t="s">
        <v>236</v>
      </c>
      <c r="L10012" t="str">
        <f>VLOOKUP(C10012,ACCOUNT_MAPPING!A:C,3,FALSE)</f>
        <v>Landscaping</v>
      </c>
    </row>
    <row r="10013" spans="1:12" hidden="1">
      <c r="A10013">
        <v>43380</v>
      </c>
      <c r="B10013" t="s">
        <v>1063</v>
      </c>
      <c r="C10013">
        <v>50905006</v>
      </c>
      <c r="D10013" t="s">
        <v>17</v>
      </c>
      <c r="E10013" t="s">
        <v>13</v>
      </c>
      <c r="F10013" t="s">
        <v>13</v>
      </c>
      <c r="G10013" t="s">
        <v>10651</v>
      </c>
      <c r="H10013" s="2">
        <v>44922.676016319441</v>
      </c>
      <c r="I10013" t="s">
        <v>83</v>
      </c>
      <c r="J10013" s="2">
        <v>44922.676016319441</v>
      </c>
      <c r="K10013" t="s">
        <v>83</v>
      </c>
      <c r="L10013" t="str">
        <f>VLOOKUP(C10013,ACCOUNT_MAPPING!A:C,3,FALSE)</f>
        <v>Landscaping</v>
      </c>
    </row>
    <row r="10014" spans="1:12" hidden="1">
      <c r="A10014">
        <v>43381</v>
      </c>
      <c r="B10014" t="s">
        <v>1069</v>
      </c>
      <c r="C10014">
        <v>50905006</v>
      </c>
      <c r="D10014" t="s">
        <v>17</v>
      </c>
      <c r="E10014" t="s">
        <v>13</v>
      </c>
      <c r="F10014" t="s">
        <v>13</v>
      </c>
      <c r="G10014" t="s">
        <v>10652</v>
      </c>
      <c r="H10014" s="2">
        <v>44922.678506793978</v>
      </c>
      <c r="I10014" t="s">
        <v>83</v>
      </c>
      <c r="J10014" s="2">
        <v>44922.678506793978</v>
      </c>
      <c r="K10014" t="s">
        <v>83</v>
      </c>
      <c r="L10014" t="str">
        <f>VLOOKUP(C10014,ACCOUNT_MAPPING!A:C,3,FALSE)</f>
        <v>Landscaping</v>
      </c>
    </row>
    <row r="10015" spans="1:12" hidden="1">
      <c r="A10015">
        <v>59784</v>
      </c>
      <c r="B10015" t="s">
        <v>3075</v>
      </c>
      <c r="C10015">
        <v>50905006</v>
      </c>
      <c r="D10015" t="s">
        <v>63</v>
      </c>
      <c r="E10015" t="s">
        <v>13</v>
      </c>
      <c r="F10015" t="s">
        <v>13</v>
      </c>
      <c r="G10015" t="s">
        <v>9498</v>
      </c>
      <c r="H10015" s="2">
        <v>44876.590659027781</v>
      </c>
      <c r="I10015" t="s">
        <v>627</v>
      </c>
      <c r="J10015" s="2">
        <v>44876.590659027781</v>
      </c>
      <c r="K10015" t="s">
        <v>627</v>
      </c>
      <c r="L10015" t="str">
        <f>VLOOKUP(C10015,ACCOUNT_MAPPING!A:C,3,FALSE)</f>
        <v>Landscaping</v>
      </c>
    </row>
    <row r="10016" spans="1:12" hidden="1">
      <c r="A10016">
        <v>82771</v>
      </c>
      <c r="B10016" t="s">
        <v>2081</v>
      </c>
      <c r="C10016">
        <v>50905006</v>
      </c>
      <c r="D10016" t="s">
        <v>17</v>
      </c>
      <c r="E10016" t="s">
        <v>13</v>
      </c>
      <c r="F10016" t="s">
        <v>13</v>
      </c>
      <c r="G10016" t="s">
        <v>10653</v>
      </c>
      <c r="H10016" s="2">
        <v>44924.688725578701</v>
      </c>
      <c r="I10016" t="s">
        <v>19</v>
      </c>
      <c r="J10016" s="2">
        <v>44924.688725578701</v>
      </c>
      <c r="K10016" t="s">
        <v>19</v>
      </c>
      <c r="L10016" t="str">
        <f>VLOOKUP(C10016,ACCOUNT_MAPPING!A:C,3,FALSE)</f>
        <v>Landscaping</v>
      </c>
    </row>
    <row r="10017" spans="1:12" hidden="1">
      <c r="A10017">
        <v>43386</v>
      </c>
      <c r="B10017" t="s">
        <v>1042</v>
      </c>
      <c r="C10017">
        <v>50905006</v>
      </c>
      <c r="D10017" t="s">
        <v>12</v>
      </c>
      <c r="E10017" t="s">
        <v>13</v>
      </c>
      <c r="F10017" t="s">
        <v>13</v>
      </c>
      <c r="G10017" t="s">
        <v>10654</v>
      </c>
      <c r="H10017" s="2">
        <v>45013.86162210648</v>
      </c>
      <c r="I10017" t="s">
        <v>83</v>
      </c>
      <c r="J10017" s="2">
        <v>45013.86162210648</v>
      </c>
      <c r="K10017" t="s">
        <v>83</v>
      </c>
      <c r="L10017" t="str">
        <f>VLOOKUP(C10017,ACCOUNT_MAPPING!A:C,3,FALSE)</f>
        <v>Landscaping</v>
      </c>
    </row>
    <row r="10018" spans="1:12" hidden="1">
      <c r="A10018">
        <v>82780</v>
      </c>
      <c r="B10018" t="s">
        <v>268</v>
      </c>
      <c r="C10018">
        <v>50905006</v>
      </c>
      <c r="D10018" t="s">
        <v>12</v>
      </c>
      <c r="E10018" t="s">
        <v>13</v>
      </c>
      <c r="F10018" t="s">
        <v>13</v>
      </c>
      <c r="G10018" t="s">
        <v>10031</v>
      </c>
      <c r="H10018" s="2">
        <v>45014.664361724535</v>
      </c>
      <c r="I10018" t="s">
        <v>79</v>
      </c>
      <c r="J10018" s="2">
        <v>45014.664361724535</v>
      </c>
      <c r="K10018" t="s">
        <v>79</v>
      </c>
      <c r="L10018" t="str">
        <f>VLOOKUP(C10018,ACCOUNT_MAPPING!A:C,3,FALSE)</f>
        <v>Landscaping</v>
      </c>
    </row>
    <row r="10019" spans="1:12" hidden="1">
      <c r="A10019">
        <v>76143</v>
      </c>
      <c r="B10019" t="s">
        <v>5096</v>
      </c>
      <c r="C10019">
        <v>50905006</v>
      </c>
      <c r="D10019" t="s">
        <v>17</v>
      </c>
      <c r="E10019" t="s">
        <v>13</v>
      </c>
      <c r="F10019" t="s">
        <v>13</v>
      </c>
      <c r="G10019" t="s">
        <v>10655</v>
      </c>
      <c r="H10019" s="2">
        <v>44924.707352002311</v>
      </c>
      <c r="I10019" t="s">
        <v>256</v>
      </c>
      <c r="J10019" s="2">
        <v>44924.707352002311</v>
      </c>
      <c r="K10019" t="s">
        <v>256</v>
      </c>
      <c r="L10019" t="str">
        <f>VLOOKUP(C10019,ACCOUNT_MAPPING!A:C,3,FALSE)</f>
        <v>Landscaping</v>
      </c>
    </row>
    <row r="10020" spans="1:12" hidden="1">
      <c r="A10020">
        <v>82788</v>
      </c>
      <c r="B10020" t="s">
        <v>2067</v>
      </c>
      <c r="C10020">
        <v>50905006</v>
      </c>
      <c r="D10020" t="s">
        <v>17</v>
      </c>
      <c r="E10020" t="s">
        <v>13</v>
      </c>
      <c r="F10020" t="s">
        <v>13</v>
      </c>
      <c r="G10020" t="s">
        <v>10656</v>
      </c>
      <c r="H10020" s="2">
        <v>44924.704065775462</v>
      </c>
      <c r="I10020" t="s">
        <v>1280</v>
      </c>
      <c r="J10020" s="2">
        <v>44924.704065775462</v>
      </c>
      <c r="K10020" t="s">
        <v>1280</v>
      </c>
      <c r="L10020" t="str">
        <f>VLOOKUP(C10020,ACCOUNT_MAPPING!A:C,3,FALSE)</f>
        <v>Landscaping</v>
      </c>
    </row>
    <row r="10021" spans="1:12" hidden="1">
      <c r="A10021">
        <v>82881</v>
      </c>
      <c r="B10021" t="s">
        <v>1324</v>
      </c>
      <c r="C10021">
        <v>50905006</v>
      </c>
      <c r="D10021" t="s">
        <v>17</v>
      </c>
      <c r="E10021" t="s">
        <v>13</v>
      </c>
      <c r="F10021" t="s">
        <v>13</v>
      </c>
      <c r="G10021" t="s">
        <v>10657</v>
      </c>
      <c r="H10021" s="2">
        <v>44915.482687152777</v>
      </c>
      <c r="I10021" t="s">
        <v>804</v>
      </c>
      <c r="J10021" s="2">
        <v>44915.482687152777</v>
      </c>
      <c r="K10021" t="s">
        <v>804</v>
      </c>
      <c r="L10021" t="str">
        <f>VLOOKUP(C10021,ACCOUNT_MAPPING!A:C,3,FALSE)</f>
        <v>Landscaping</v>
      </c>
    </row>
    <row r="10022" spans="1:12" hidden="1">
      <c r="A10022">
        <v>46337</v>
      </c>
      <c r="B10022" t="s">
        <v>6233</v>
      </c>
      <c r="C10022">
        <v>50905006</v>
      </c>
      <c r="D10022" t="s">
        <v>17</v>
      </c>
      <c r="E10022" t="s">
        <v>13</v>
      </c>
      <c r="F10022" t="s">
        <v>13</v>
      </c>
      <c r="G10022" t="s">
        <v>10658</v>
      </c>
      <c r="H10022" s="2">
        <v>44924.677710069445</v>
      </c>
      <c r="I10022" t="s">
        <v>1429</v>
      </c>
      <c r="J10022" s="2">
        <v>44924.677710069445</v>
      </c>
      <c r="K10022" t="s">
        <v>1429</v>
      </c>
      <c r="L10022" t="str">
        <f>VLOOKUP(C10022,ACCOUNT_MAPPING!A:C,3,FALSE)</f>
        <v>Landscaping</v>
      </c>
    </row>
    <row r="10023" spans="1:12" hidden="1">
      <c r="A10023">
        <v>82713</v>
      </c>
      <c r="B10023" t="s">
        <v>6198</v>
      </c>
      <c r="C10023">
        <v>50905006</v>
      </c>
      <c r="D10023" t="s">
        <v>17</v>
      </c>
      <c r="E10023" t="s">
        <v>13</v>
      </c>
      <c r="F10023" t="s">
        <v>13</v>
      </c>
      <c r="G10023" t="s">
        <v>10659</v>
      </c>
      <c r="H10023" s="2">
        <v>44925.499715393518</v>
      </c>
      <c r="I10023" t="s">
        <v>900</v>
      </c>
      <c r="J10023" s="2">
        <v>44925.499715393518</v>
      </c>
      <c r="K10023" t="s">
        <v>900</v>
      </c>
      <c r="L10023" t="str">
        <f>VLOOKUP(C10023,ACCOUNT_MAPPING!A:C,3,FALSE)</f>
        <v>Landscaping</v>
      </c>
    </row>
    <row r="10024" spans="1:12" hidden="1">
      <c r="A10024">
        <v>82959</v>
      </c>
      <c r="B10024" t="s">
        <v>10660</v>
      </c>
      <c r="C10024">
        <v>50905006</v>
      </c>
      <c r="D10024" t="s">
        <v>12</v>
      </c>
      <c r="E10024" t="s">
        <v>13</v>
      </c>
      <c r="F10024" t="s">
        <v>13</v>
      </c>
      <c r="G10024" t="s">
        <v>10428</v>
      </c>
      <c r="H10024" s="2">
        <v>45014.595742708334</v>
      </c>
      <c r="I10024" t="s">
        <v>2175</v>
      </c>
      <c r="J10024" s="2">
        <v>45014.595742708334</v>
      </c>
      <c r="K10024" t="s">
        <v>2175</v>
      </c>
      <c r="L10024" t="str">
        <f>VLOOKUP(C10024,ACCOUNT_MAPPING!A:C,3,FALSE)</f>
        <v>Landscaping</v>
      </c>
    </row>
    <row r="10025" spans="1:12" hidden="1">
      <c r="A10025">
        <v>82962</v>
      </c>
      <c r="B10025" t="s">
        <v>3101</v>
      </c>
      <c r="C10025">
        <v>50905006</v>
      </c>
      <c r="D10025" t="s">
        <v>12</v>
      </c>
      <c r="E10025" t="s">
        <v>13</v>
      </c>
      <c r="F10025" t="s">
        <v>13</v>
      </c>
      <c r="G10025" t="s">
        <v>10661</v>
      </c>
      <c r="H10025" s="2">
        <v>45016.527652928242</v>
      </c>
      <c r="I10025" t="s">
        <v>90</v>
      </c>
      <c r="J10025" s="2">
        <v>45016.527652928242</v>
      </c>
      <c r="K10025" t="s">
        <v>90</v>
      </c>
      <c r="L10025" t="str">
        <f>VLOOKUP(C10025,ACCOUNT_MAPPING!A:C,3,FALSE)</f>
        <v>Landscaping</v>
      </c>
    </row>
    <row r="10026" spans="1:12" hidden="1">
      <c r="A10026">
        <v>49205</v>
      </c>
      <c r="B10026" t="s">
        <v>1571</v>
      </c>
      <c r="C10026">
        <v>50905006</v>
      </c>
      <c r="D10026" t="s">
        <v>17</v>
      </c>
      <c r="E10026" t="s">
        <v>13</v>
      </c>
      <c r="F10026" t="s">
        <v>13</v>
      </c>
      <c r="G10026" t="s">
        <v>10467</v>
      </c>
      <c r="H10026" s="2">
        <v>44916.725727777775</v>
      </c>
      <c r="I10026" t="s">
        <v>1333</v>
      </c>
      <c r="J10026" s="2">
        <v>44916.725727777775</v>
      </c>
      <c r="K10026" t="s">
        <v>1333</v>
      </c>
      <c r="L10026" t="str">
        <f>VLOOKUP(C10026,ACCOUNT_MAPPING!A:C,3,FALSE)</f>
        <v>Landscaping</v>
      </c>
    </row>
    <row r="10027" spans="1:12" hidden="1">
      <c r="A10027">
        <v>49227</v>
      </c>
      <c r="B10027" t="s">
        <v>10662</v>
      </c>
      <c r="C10027">
        <v>50905006</v>
      </c>
      <c r="D10027" t="s">
        <v>17</v>
      </c>
      <c r="E10027" t="s">
        <v>13</v>
      </c>
      <c r="F10027" t="s">
        <v>13</v>
      </c>
      <c r="G10027" t="s">
        <v>10663</v>
      </c>
      <c r="H10027" s="2">
        <v>44926.737083067128</v>
      </c>
      <c r="I10027" t="s">
        <v>577</v>
      </c>
      <c r="J10027" s="2">
        <v>44926.737083067128</v>
      </c>
      <c r="K10027" t="s">
        <v>577</v>
      </c>
      <c r="L10027" t="str">
        <f>VLOOKUP(C10027,ACCOUNT_MAPPING!A:C,3,FALSE)</f>
        <v>Landscaping</v>
      </c>
    </row>
    <row r="10028" spans="1:12" hidden="1">
      <c r="A10028">
        <v>82977</v>
      </c>
      <c r="B10028" t="s">
        <v>2113</v>
      </c>
      <c r="C10028">
        <v>50905006</v>
      </c>
      <c r="D10028" t="s">
        <v>17</v>
      </c>
      <c r="E10028" t="s">
        <v>13</v>
      </c>
      <c r="F10028" t="s">
        <v>13</v>
      </c>
      <c r="G10028" t="s">
        <v>10664</v>
      </c>
      <c r="H10028" s="2">
        <v>44929.942320486109</v>
      </c>
      <c r="I10028" t="s">
        <v>1490</v>
      </c>
      <c r="J10028" s="2">
        <v>44929.942320486109</v>
      </c>
      <c r="K10028" t="s">
        <v>1490</v>
      </c>
      <c r="L10028" t="str">
        <f>VLOOKUP(C10028,ACCOUNT_MAPPING!A:C,3,FALSE)</f>
        <v>Landscaping</v>
      </c>
    </row>
    <row r="10029" spans="1:12" hidden="1">
      <c r="A10029">
        <v>83060</v>
      </c>
      <c r="B10029" t="s">
        <v>280</v>
      </c>
      <c r="C10029">
        <v>50905006</v>
      </c>
      <c r="D10029" t="s">
        <v>12</v>
      </c>
      <c r="E10029" t="s">
        <v>13</v>
      </c>
      <c r="F10029" t="s">
        <v>13</v>
      </c>
      <c r="G10029" t="s">
        <v>10665</v>
      </c>
      <c r="H10029" s="2">
        <v>45013.40593040509</v>
      </c>
      <c r="I10029" t="s">
        <v>275</v>
      </c>
      <c r="J10029" s="2">
        <v>45013.40593040509</v>
      </c>
      <c r="K10029" t="s">
        <v>275</v>
      </c>
      <c r="L10029" t="str">
        <f>VLOOKUP(C10029,ACCOUNT_MAPPING!A:C,3,FALSE)</f>
        <v>Landscaping</v>
      </c>
    </row>
    <row r="10030" spans="1:12" hidden="1">
      <c r="A10030">
        <v>53084</v>
      </c>
      <c r="B10030" t="s">
        <v>4178</v>
      </c>
      <c r="C10030">
        <v>50905006</v>
      </c>
      <c r="D10030" t="s">
        <v>17</v>
      </c>
      <c r="E10030" t="s">
        <v>13</v>
      </c>
      <c r="F10030" t="s">
        <v>13</v>
      </c>
      <c r="G10030" t="s">
        <v>10666</v>
      </c>
      <c r="H10030" s="2">
        <v>44924.693822256944</v>
      </c>
      <c r="I10030" t="s">
        <v>256</v>
      </c>
      <c r="J10030" s="2">
        <v>44924.693822256944</v>
      </c>
      <c r="K10030" t="s">
        <v>256</v>
      </c>
      <c r="L10030" t="str">
        <f>VLOOKUP(C10030,ACCOUNT_MAPPING!A:C,3,FALSE)</f>
        <v>Landscaping</v>
      </c>
    </row>
    <row r="10031" spans="1:12" hidden="1">
      <c r="A10031">
        <v>83064</v>
      </c>
      <c r="B10031" t="s">
        <v>2091</v>
      </c>
      <c r="C10031">
        <v>50905006</v>
      </c>
      <c r="D10031" t="s">
        <v>17</v>
      </c>
      <c r="E10031" t="s">
        <v>13</v>
      </c>
      <c r="F10031" t="s">
        <v>13</v>
      </c>
      <c r="G10031" t="s">
        <v>10667</v>
      </c>
      <c r="H10031" s="2">
        <v>44922.630165543982</v>
      </c>
      <c r="I10031" t="s">
        <v>1292</v>
      </c>
      <c r="J10031" s="2">
        <v>44922.630165543982</v>
      </c>
      <c r="K10031" t="s">
        <v>1292</v>
      </c>
      <c r="L10031" t="str">
        <f>VLOOKUP(C10031,ACCOUNT_MAPPING!A:C,3,FALSE)</f>
        <v>Landscaping</v>
      </c>
    </row>
    <row r="10032" spans="1:12" hidden="1">
      <c r="A10032">
        <v>56121</v>
      </c>
      <c r="B10032" t="s">
        <v>2054</v>
      </c>
      <c r="C10032">
        <v>50905006</v>
      </c>
      <c r="D10032" t="s">
        <v>17</v>
      </c>
      <c r="E10032" t="s">
        <v>13</v>
      </c>
      <c r="F10032" t="s">
        <v>13</v>
      </c>
      <c r="G10032" t="s">
        <v>9763</v>
      </c>
      <c r="H10032" s="2">
        <v>44923.898239120368</v>
      </c>
      <c r="I10032" t="s">
        <v>19</v>
      </c>
      <c r="J10032" s="2">
        <v>44923.898239120368</v>
      </c>
      <c r="K10032" t="s">
        <v>19</v>
      </c>
      <c r="L10032" t="str">
        <f>VLOOKUP(C10032,ACCOUNT_MAPPING!A:C,3,FALSE)</f>
        <v>Landscaping</v>
      </c>
    </row>
    <row r="10033" spans="1:12" hidden="1">
      <c r="A10033">
        <v>82710</v>
      </c>
      <c r="B10033" t="s">
        <v>3533</v>
      </c>
      <c r="C10033">
        <v>50905006</v>
      </c>
      <c r="D10033" t="s">
        <v>17</v>
      </c>
      <c r="E10033" t="s">
        <v>13</v>
      </c>
      <c r="F10033" t="s">
        <v>13</v>
      </c>
      <c r="G10033" t="s">
        <v>10668</v>
      </c>
      <c r="H10033" s="2">
        <v>44923.632831284725</v>
      </c>
      <c r="I10033" t="s">
        <v>15</v>
      </c>
      <c r="J10033" s="2">
        <v>44923.632831284725</v>
      </c>
      <c r="K10033" t="s">
        <v>15</v>
      </c>
      <c r="L10033" t="str">
        <f>VLOOKUP(C10033,ACCOUNT_MAPPING!A:C,3,FALSE)</f>
        <v>Landscaping</v>
      </c>
    </row>
    <row r="10034" spans="1:12" hidden="1">
      <c r="A10034">
        <v>82740</v>
      </c>
      <c r="B10034" t="s">
        <v>1072</v>
      </c>
      <c r="C10034">
        <v>50905006</v>
      </c>
      <c r="D10034" t="s">
        <v>12</v>
      </c>
      <c r="E10034" t="s">
        <v>13</v>
      </c>
      <c r="F10034" t="s">
        <v>13</v>
      </c>
      <c r="G10034" t="s">
        <v>10669</v>
      </c>
      <c r="H10034" s="2">
        <v>45014.683220104169</v>
      </c>
      <c r="I10034" t="s">
        <v>766</v>
      </c>
      <c r="J10034" s="2">
        <v>45014.683220104169</v>
      </c>
      <c r="K10034" t="s">
        <v>766</v>
      </c>
      <c r="L10034" t="str">
        <f>VLOOKUP(C10034,ACCOUNT_MAPPING!A:C,3,FALSE)</f>
        <v>Landscaping</v>
      </c>
    </row>
    <row r="10035" spans="1:12" hidden="1">
      <c r="A10035">
        <v>82741</v>
      </c>
      <c r="B10035" t="s">
        <v>2056</v>
      </c>
      <c r="C10035">
        <v>50905006</v>
      </c>
      <c r="D10035" t="s">
        <v>12</v>
      </c>
      <c r="E10035" t="s">
        <v>13</v>
      </c>
      <c r="F10035" t="s">
        <v>13</v>
      </c>
      <c r="G10035" t="s">
        <v>10670</v>
      </c>
      <c r="H10035" s="2">
        <v>45021.513764039351</v>
      </c>
      <c r="I10035" t="s">
        <v>230</v>
      </c>
      <c r="J10035" s="2">
        <v>45021.513764039351</v>
      </c>
      <c r="K10035" t="s">
        <v>230</v>
      </c>
      <c r="L10035" t="str">
        <f>VLOOKUP(C10035,ACCOUNT_MAPPING!A:C,3,FALSE)</f>
        <v>Landscaping</v>
      </c>
    </row>
    <row r="10036" spans="1:12" hidden="1">
      <c r="A10036">
        <v>82718</v>
      </c>
      <c r="B10036" t="s">
        <v>549</v>
      </c>
      <c r="C10036">
        <v>50905006</v>
      </c>
      <c r="D10036" t="s">
        <v>12</v>
      </c>
      <c r="E10036" t="s">
        <v>13</v>
      </c>
      <c r="F10036" t="s">
        <v>13</v>
      </c>
      <c r="G10036" t="s">
        <v>4310</v>
      </c>
      <c r="H10036" s="2">
        <v>45021.826933564815</v>
      </c>
      <c r="I10036" t="s">
        <v>1229</v>
      </c>
      <c r="J10036" s="2">
        <v>45021.826933564815</v>
      </c>
      <c r="K10036" t="s">
        <v>1229</v>
      </c>
      <c r="L10036" t="str">
        <f>VLOOKUP(C10036,ACCOUNT_MAPPING!A:C,3,FALSE)</f>
        <v>Landscaping</v>
      </c>
    </row>
    <row r="10037" spans="1:12" hidden="1">
      <c r="A10037">
        <v>82722</v>
      </c>
      <c r="B10037" t="s">
        <v>1572</v>
      </c>
      <c r="C10037">
        <v>50905006</v>
      </c>
      <c r="D10037" t="s">
        <v>12</v>
      </c>
      <c r="E10037" t="s">
        <v>13</v>
      </c>
      <c r="F10037" t="s">
        <v>13</v>
      </c>
      <c r="G10037" t="s">
        <v>10671</v>
      </c>
      <c r="H10037" s="2">
        <v>45014.858416782408</v>
      </c>
      <c r="I10037" t="s">
        <v>1280</v>
      </c>
      <c r="J10037" s="2">
        <v>45014.858416782408</v>
      </c>
      <c r="K10037" t="s">
        <v>1280</v>
      </c>
      <c r="L10037" t="str">
        <f>VLOOKUP(C10037,ACCOUNT_MAPPING!A:C,3,FALSE)</f>
        <v>Landscaping</v>
      </c>
    </row>
    <row r="10038" spans="1:12" hidden="1">
      <c r="A10038">
        <v>82726</v>
      </c>
      <c r="B10038" t="s">
        <v>3563</v>
      </c>
      <c r="C10038">
        <v>50905006</v>
      </c>
      <c r="D10038" t="s">
        <v>17</v>
      </c>
      <c r="E10038" t="s">
        <v>13</v>
      </c>
      <c r="F10038" t="s">
        <v>13</v>
      </c>
      <c r="G10038" t="s">
        <v>10672</v>
      </c>
      <c r="H10038" s="2">
        <v>44922.621692627312</v>
      </c>
      <c r="I10038" t="s">
        <v>826</v>
      </c>
      <c r="J10038" s="2">
        <v>44922.621692627312</v>
      </c>
      <c r="K10038" t="s">
        <v>826</v>
      </c>
      <c r="L10038" t="str">
        <f>VLOOKUP(C10038,ACCOUNT_MAPPING!A:C,3,FALSE)</f>
        <v>Landscaping</v>
      </c>
    </row>
    <row r="10039" spans="1:12" hidden="1">
      <c r="A10039">
        <v>83085</v>
      </c>
      <c r="B10039" t="s">
        <v>6250</v>
      </c>
      <c r="C10039">
        <v>50905006</v>
      </c>
      <c r="D10039" t="s">
        <v>63</v>
      </c>
      <c r="E10039" t="s">
        <v>13</v>
      </c>
      <c r="F10039" t="s">
        <v>13</v>
      </c>
      <c r="G10039" t="s">
        <v>9807</v>
      </c>
      <c r="H10039" s="2">
        <v>44875.700099270834</v>
      </c>
      <c r="I10039" t="s">
        <v>1266</v>
      </c>
      <c r="J10039" s="2">
        <v>44875.700099270834</v>
      </c>
      <c r="K10039" t="s">
        <v>1266</v>
      </c>
      <c r="L10039" t="str">
        <f>VLOOKUP(C10039,ACCOUNT_MAPPING!A:C,3,FALSE)</f>
        <v>Landscaping</v>
      </c>
    </row>
    <row r="10040" spans="1:12" hidden="1">
      <c r="A10040">
        <v>82744</v>
      </c>
      <c r="B10040" t="s">
        <v>566</v>
      </c>
      <c r="C10040">
        <v>50905006</v>
      </c>
      <c r="D10040" t="s">
        <v>17</v>
      </c>
      <c r="E10040" t="s">
        <v>13</v>
      </c>
      <c r="F10040" t="s">
        <v>13</v>
      </c>
      <c r="G10040" t="s">
        <v>10673</v>
      </c>
      <c r="H10040" s="2">
        <v>44923.661245405092</v>
      </c>
      <c r="I10040" t="s">
        <v>90</v>
      </c>
      <c r="J10040" s="2">
        <v>44923.661245405092</v>
      </c>
      <c r="K10040" t="s">
        <v>90</v>
      </c>
      <c r="L10040" t="str">
        <f>VLOOKUP(C10040,ACCOUNT_MAPPING!A:C,3,FALSE)</f>
        <v>Landscaping</v>
      </c>
    </row>
    <row r="10041" spans="1:12" hidden="1">
      <c r="A10041">
        <v>83086</v>
      </c>
      <c r="B10041" t="s">
        <v>5220</v>
      </c>
      <c r="C10041">
        <v>50905006</v>
      </c>
      <c r="D10041" t="s">
        <v>17</v>
      </c>
      <c r="E10041" t="s">
        <v>13</v>
      </c>
      <c r="F10041" t="s">
        <v>13</v>
      </c>
      <c r="G10041" t="s">
        <v>10674</v>
      </c>
      <c r="H10041" s="2">
        <v>44924.643919444447</v>
      </c>
      <c r="I10041" t="s">
        <v>289</v>
      </c>
      <c r="J10041" s="2">
        <v>44924.643919444447</v>
      </c>
      <c r="K10041" t="s">
        <v>289</v>
      </c>
      <c r="L10041" t="str">
        <f>VLOOKUP(C10041,ACCOUNT_MAPPING!A:C,3,FALSE)</f>
        <v>Landscaping</v>
      </c>
    </row>
    <row r="10042" spans="1:12" hidden="1">
      <c r="A10042">
        <v>83088</v>
      </c>
      <c r="B10042" t="s">
        <v>2093</v>
      </c>
      <c r="C10042">
        <v>50905006</v>
      </c>
      <c r="D10042" t="s">
        <v>12</v>
      </c>
      <c r="E10042" t="s">
        <v>13</v>
      </c>
      <c r="F10042" t="s">
        <v>13</v>
      </c>
      <c r="G10042" t="s">
        <v>10138</v>
      </c>
      <c r="H10042" s="2">
        <v>45021.703026423609</v>
      </c>
      <c r="I10042" t="s">
        <v>1229</v>
      </c>
      <c r="J10042" s="2">
        <v>45021.703026423609</v>
      </c>
      <c r="K10042" t="s">
        <v>1229</v>
      </c>
      <c r="L10042" t="str">
        <f>VLOOKUP(C10042,ACCOUNT_MAPPING!A:C,3,FALSE)</f>
        <v>Landscaping</v>
      </c>
    </row>
    <row r="10043" spans="1:12" hidden="1">
      <c r="A10043">
        <v>83090</v>
      </c>
      <c r="B10043" t="s">
        <v>5174</v>
      </c>
      <c r="C10043">
        <v>50905006</v>
      </c>
      <c r="D10043" t="s">
        <v>17</v>
      </c>
      <c r="E10043" t="s">
        <v>13</v>
      </c>
      <c r="F10043" t="s">
        <v>13</v>
      </c>
      <c r="G10043" t="s">
        <v>10675</v>
      </c>
      <c r="H10043" s="2">
        <v>44923.457406909722</v>
      </c>
      <c r="I10043" t="s">
        <v>809</v>
      </c>
      <c r="J10043" s="2">
        <v>44923.457406909722</v>
      </c>
      <c r="K10043" t="s">
        <v>809</v>
      </c>
      <c r="L10043" t="str">
        <f>VLOOKUP(C10043,ACCOUNT_MAPPING!A:C,3,FALSE)</f>
        <v>Landscaping</v>
      </c>
    </row>
    <row r="10044" spans="1:12" hidden="1">
      <c r="A10044">
        <v>82736</v>
      </c>
      <c r="B10044" t="s">
        <v>4210</v>
      </c>
      <c r="C10044">
        <v>50905006</v>
      </c>
      <c r="D10044" t="s">
        <v>17</v>
      </c>
      <c r="E10044" t="s">
        <v>13</v>
      </c>
      <c r="F10044" t="s">
        <v>13</v>
      </c>
      <c r="G10044" t="s">
        <v>10676</v>
      </c>
      <c r="H10044" s="2">
        <v>44922.526488194446</v>
      </c>
      <c r="I10044" t="s">
        <v>1292</v>
      </c>
      <c r="J10044" s="2">
        <v>44922.526488194446</v>
      </c>
      <c r="K10044" t="s">
        <v>1292</v>
      </c>
      <c r="L10044" t="str">
        <f>VLOOKUP(C10044,ACCOUNT_MAPPING!A:C,3,FALSE)</f>
        <v>Landscaping</v>
      </c>
    </row>
    <row r="10045" spans="1:12" hidden="1">
      <c r="A10045">
        <v>82742</v>
      </c>
      <c r="B10045" t="s">
        <v>4214</v>
      </c>
      <c r="C10045">
        <v>50905006</v>
      </c>
      <c r="D10045" t="s">
        <v>63</v>
      </c>
      <c r="E10045" t="s">
        <v>13</v>
      </c>
      <c r="F10045" t="s">
        <v>13</v>
      </c>
      <c r="G10045" t="s">
        <v>10677</v>
      </c>
      <c r="H10045" s="2">
        <v>44876.75355616898</v>
      </c>
      <c r="I10045" t="s">
        <v>15</v>
      </c>
      <c r="J10045" s="2">
        <v>44876.75355616898</v>
      </c>
      <c r="K10045" t="s">
        <v>15</v>
      </c>
      <c r="L10045" t="str">
        <f>VLOOKUP(C10045,ACCOUNT_MAPPING!A:C,3,FALSE)</f>
        <v>Landscaping</v>
      </c>
    </row>
    <row r="10046" spans="1:12" hidden="1">
      <c r="A10046">
        <v>59785</v>
      </c>
      <c r="B10046" t="s">
        <v>3078</v>
      </c>
      <c r="C10046">
        <v>50905006</v>
      </c>
      <c r="D10046" t="s">
        <v>17</v>
      </c>
      <c r="E10046" t="s">
        <v>13</v>
      </c>
      <c r="F10046" t="s">
        <v>13</v>
      </c>
      <c r="G10046" t="s">
        <v>9344</v>
      </c>
      <c r="H10046" s="2">
        <v>44917.586891550927</v>
      </c>
      <c r="I10046" t="s">
        <v>627</v>
      </c>
      <c r="J10046" s="2">
        <v>44917.586891550927</v>
      </c>
      <c r="K10046" t="s">
        <v>627</v>
      </c>
      <c r="L10046" t="str">
        <f>VLOOKUP(C10046,ACCOUNT_MAPPING!A:C,3,FALSE)</f>
        <v>Landscaping</v>
      </c>
    </row>
    <row r="10047" spans="1:12" hidden="1">
      <c r="A10047">
        <v>83110</v>
      </c>
      <c r="B10047" t="s">
        <v>2079</v>
      </c>
      <c r="C10047">
        <v>50905006</v>
      </c>
      <c r="D10047" t="s">
        <v>12</v>
      </c>
      <c r="E10047" t="s">
        <v>13</v>
      </c>
      <c r="F10047" t="s">
        <v>13</v>
      </c>
      <c r="G10047" t="s">
        <v>10678</v>
      </c>
      <c r="H10047" s="2">
        <v>45020.611082604169</v>
      </c>
      <c r="I10047" t="s">
        <v>598</v>
      </c>
      <c r="J10047" s="2">
        <v>45020.611082604169</v>
      </c>
      <c r="K10047" t="s">
        <v>598</v>
      </c>
      <c r="L10047" t="str">
        <f>VLOOKUP(C10047,ACCOUNT_MAPPING!A:C,3,FALSE)</f>
        <v>Landscaping</v>
      </c>
    </row>
    <row r="10048" spans="1:12" hidden="1">
      <c r="A10048">
        <v>82745</v>
      </c>
      <c r="B10048" t="s">
        <v>560</v>
      </c>
      <c r="C10048">
        <v>50905006</v>
      </c>
      <c r="D10048" t="s">
        <v>17</v>
      </c>
      <c r="E10048" t="s">
        <v>13</v>
      </c>
      <c r="F10048" t="s">
        <v>13</v>
      </c>
      <c r="G10048" t="s">
        <v>10679</v>
      </c>
      <c r="H10048" s="2">
        <v>44923.669522719909</v>
      </c>
      <c r="I10048" t="s">
        <v>90</v>
      </c>
      <c r="J10048" s="2">
        <v>44923.669522719909</v>
      </c>
      <c r="K10048" t="s">
        <v>90</v>
      </c>
      <c r="L10048" t="str">
        <f>VLOOKUP(C10048,ACCOUNT_MAPPING!A:C,3,FALSE)</f>
        <v>Landscaping</v>
      </c>
    </row>
    <row r="10049" spans="1:12" hidden="1">
      <c r="A10049">
        <v>82762</v>
      </c>
      <c r="B10049" t="s">
        <v>1079</v>
      </c>
      <c r="C10049">
        <v>50905006</v>
      </c>
      <c r="D10049" t="s">
        <v>12</v>
      </c>
      <c r="E10049" t="s">
        <v>13</v>
      </c>
      <c r="F10049" t="s">
        <v>13</v>
      </c>
      <c r="G10049" t="s">
        <v>10680</v>
      </c>
      <c r="H10049" s="2">
        <v>45014.686877280095</v>
      </c>
      <c r="I10049" t="s">
        <v>766</v>
      </c>
      <c r="J10049" s="2">
        <v>45014.686877280095</v>
      </c>
      <c r="K10049" t="s">
        <v>766</v>
      </c>
      <c r="L10049" t="str">
        <f>VLOOKUP(C10049,ACCOUNT_MAPPING!A:C,3,FALSE)</f>
        <v>Landscaping</v>
      </c>
    </row>
    <row r="10050" spans="1:12" hidden="1">
      <c r="A10050">
        <v>82769</v>
      </c>
      <c r="B10050" t="s">
        <v>1098</v>
      </c>
      <c r="C10050">
        <v>50905006</v>
      </c>
      <c r="D10050" t="s">
        <v>12</v>
      </c>
      <c r="E10050" t="s">
        <v>13</v>
      </c>
      <c r="F10050" t="s">
        <v>13</v>
      </c>
      <c r="G10050" t="s">
        <v>10681</v>
      </c>
      <c r="H10050" s="2">
        <v>45021.647156446757</v>
      </c>
      <c r="I10050" t="s">
        <v>759</v>
      </c>
      <c r="J10050" s="2">
        <v>45021.647156446757</v>
      </c>
      <c r="K10050" t="s">
        <v>759</v>
      </c>
      <c r="L10050" t="str">
        <f>VLOOKUP(C10050,ACCOUNT_MAPPING!A:C,3,FALSE)</f>
        <v>Landscaping</v>
      </c>
    </row>
    <row r="10051" spans="1:12" hidden="1">
      <c r="A10051">
        <v>76070</v>
      </c>
      <c r="B10051" t="s">
        <v>1301</v>
      </c>
      <c r="C10051">
        <v>50905006</v>
      </c>
      <c r="D10051" t="s">
        <v>12</v>
      </c>
      <c r="E10051" t="s">
        <v>13</v>
      </c>
      <c r="F10051" t="s">
        <v>13</v>
      </c>
      <c r="G10051" t="s">
        <v>10682</v>
      </c>
      <c r="H10051" s="2">
        <v>45019.082177581018</v>
      </c>
      <c r="I10051" t="s">
        <v>104</v>
      </c>
      <c r="J10051" s="2">
        <v>45019.082177581018</v>
      </c>
      <c r="K10051" t="s">
        <v>104</v>
      </c>
      <c r="L10051" t="str">
        <f>VLOOKUP(C10051,ACCOUNT_MAPPING!A:C,3,FALSE)</f>
        <v>Landscaping</v>
      </c>
    </row>
    <row r="10052" spans="1:12" hidden="1">
      <c r="A10052">
        <v>76142</v>
      </c>
      <c r="B10052" t="s">
        <v>8176</v>
      </c>
      <c r="C10052">
        <v>50905006</v>
      </c>
      <c r="D10052" t="s">
        <v>17</v>
      </c>
      <c r="E10052" t="s">
        <v>13</v>
      </c>
      <c r="F10052" t="s">
        <v>13</v>
      </c>
      <c r="G10052" t="s">
        <v>10683</v>
      </c>
      <c r="H10052" s="2">
        <v>44924.704016284719</v>
      </c>
      <c r="I10052" t="s">
        <v>256</v>
      </c>
      <c r="J10052" s="2">
        <v>44924.704016284719</v>
      </c>
      <c r="K10052" t="s">
        <v>256</v>
      </c>
      <c r="L10052" t="str">
        <f>VLOOKUP(C10052,ACCOUNT_MAPPING!A:C,3,FALSE)</f>
        <v>Landscaping</v>
      </c>
    </row>
    <row r="10053" spans="1:12" hidden="1">
      <c r="A10053">
        <v>83113</v>
      </c>
      <c r="B10053" t="s">
        <v>3576</v>
      </c>
      <c r="C10053">
        <v>50905006</v>
      </c>
      <c r="D10053" t="s">
        <v>12</v>
      </c>
      <c r="E10053" t="s">
        <v>13</v>
      </c>
      <c r="F10053" t="s">
        <v>13</v>
      </c>
      <c r="G10053" t="s">
        <v>10684</v>
      </c>
      <c r="H10053" s="2">
        <v>45016.540562465278</v>
      </c>
      <c r="I10053" t="s">
        <v>90</v>
      </c>
      <c r="J10053" s="2">
        <v>45016.540562465278</v>
      </c>
      <c r="K10053" t="s">
        <v>90</v>
      </c>
      <c r="L10053" t="str">
        <f>VLOOKUP(C10053,ACCOUNT_MAPPING!A:C,3,FALSE)</f>
        <v>Landscaping</v>
      </c>
    </row>
    <row r="10054" spans="1:12" hidden="1">
      <c r="A10054">
        <v>76203</v>
      </c>
      <c r="B10054" t="s">
        <v>266</v>
      </c>
      <c r="C10054">
        <v>50905006</v>
      </c>
      <c r="D10054" t="s">
        <v>12</v>
      </c>
      <c r="E10054" t="s">
        <v>13</v>
      </c>
      <c r="F10054" t="s">
        <v>13</v>
      </c>
      <c r="G10054" t="s">
        <v>8785</v>
      </c>
      <c r="H10054" s="2">
        <v>45022.474771331021</v>
      </c>
      <c r="I10054" t="s">
        <v>260</v>
      </c>
      <c r="J10054" s="2">
        <v>45022.474771331021</v>
      </c>
      <c r="K10054" t="s">
        <v>260</v>
      </c>
      <c r="L10054" t="str">
        <f>VLOOKUP(C10054,ACCOUNT_MAPPING!A:C,3,FALSE)</f>
        <v>Landscaping</v>
      </c>
    </row>
    <row r="10055" spans="1:12" hidden="1">
      <c r="A10055">
        <v>82765</v>
      </c>
      <c r="B10055" t="s">
        <v>556</v>
      </c>
      <c r="C10055">
        <v>50905006</v>
      </c>
      <c r="D10055" t="s">
        <v>17</v>
      </c>
      <c r="E10055" t="s">
        <v>13</v>
      </c>
      <c r="F10055" t="s">
        <v>13</v>
      </c>
      <c r="G10055" t="s">
        <v>10685</v>
      </c>
      <c r="H10055" s="2">
        <v>44923.559605092596</v>
      </c>
      <c r="I10055" t="s">
        <v>553</v>
      </c>
      <c r="J10055" s="2">
        <v>44923.559605092596</v>
      </c>
      <c r="K10055" t="s">
        <v>553</v>
      </c>
      <c r="L10055" t="str">
        <f>VLOOKUP(C10055,ACCOUNT_MAPPING!A:C,3,FALSE)</f>
        <v>Landscaping</v>
      </c>
    </row>
    <row r="10056" spans="1:12" hidden="1">
      <c r="A10056">
        <v>82775</v>
      </c>
      <c r="B10056" t="s">
        <v>2102</v>
      </c>
      <c r="C10056">
        <v>50905006</v>
      </c>
      <c r="D10056" t="s">
        <v>17</v>
      </c>
      <c r="E10056" t="s">
        <v>13</v>
      </c>
      <c r="F10056" t="s">
        <v>13</v>
      </c>
      <c r="G10056" t="s">
        <v>10686</v>
      </c>
      <c r="H10056" s="2">
        <v>44922.605533993054</v>
      </c>
      <c r="I10056" t="s">
        <v>1292</v>
      </c>
      <c r="J10056" s="2">
        <v>44922.605533993054</v>
      </c>
      <c r="K10056" t="s">
        <v>1292</v>
      </c>
      <c r="L10056" t="str">
        <f>VLOOKUP(C10056,ACCOUNT_MAPPING!A:C,3,FALSE)</f>
        <v>Landscaping</v>
      </c>
    </row>
    <row r="10057" spans="1:12" hidden="1">
      <c r="A10057">
        <v>82782</v>
      </c>
      <c r="B10057" t="s">
        <v>1110</v>
      </c>
      <c r="C10057">
        <v>50905006</v>
      </c>
      <c r="D10057" t="s">
        <v>63</v>
      </c>
      <c r="E10057" t="s">
        <v>13</v>
      </c>
      <c r="F10057" t="s">
        <v>13</v>
      </c>
      <c r="G10057" t="s">
        <v>10687</v>
      </c>
      <c r="H10057" s="2">
        <v>44875.645478124999</v>
      </c>
      <c r="I10057" t="s">
        <v>759</v>
      </c>
      <c r="J10057" s="2">
        <v>44875.645478124999</v>
      </c>
      <c r="K10057" t="s">
        <v>759</v>
      </c>
      <c r="L10057" t="str">
        <f>VLOOKUP(C10057,ACCOUNT_MAPPING!A:C,3,FALSE)</f>
        <v>Landscaping</v>
      </c>
    </row>
    <row r="10058" spans="1:12" hidden="1">
      <c r="A10058">
        <v>82693</v>
      </c>
      <c r="B10058" t="s">
        <v>5450</v>
      </c>
      <c r="C10058">
        <v>50905006</v>
      </c>
      <c r="D10058" t="s">
        <v>12</v>
      </c>
      <c r="E10058" t="s">
        <v>13</v>
      </c>
      <c r="F10058" t="s">
        <v>13</v>
      </c>
      <c r="G10058" t="s">
        <v>9892</v>
      </c>
      <c r="H10058" s="2">
        <v>45014.565437581019</v>
      </c>
      <c r="I10058" t="s">
        <v>1672</v>
      </c>
      <c r="J10058" s="2">
        <v>45014.565437581019</v>
      </c>
      <c r="K10058" t="s">
        <v>1672</v>
      </c>
      <c r="L10058" t="str">
        <f>VLOOKUP(C10058,ACCOUNT_MAPPING!A:C,3,FALSE)</f>
        <v>Landscaping</v>
      </c>
    </row>
    <row r="10059" spans="1:12" hidden="1">
      <c r="A10059">
        <v>82694</v>
      </c>
      <c r="B10059" t="s">
        <v>2039</v>
      </c>
      <c r="C10059">
        <v>50905006</v>
      </c>
      <c r="D10059" t="s">
        <v>17</v>
      </c>
      <c r="E10059" t="s">
        <v>13</v>
      </c>
      <c r="F10059" t="s">
        <v>13</v>
      </c>
      <c r="G10059" t="s">
        <v>9990</v>
      </c>
      <c r="H10059" s="2">
        <v>44924.652620520836</v>
      </c>
      <c r="I10059" t="s">
        <v>19</v>
      </c>
      <c r="J10059" s="2">
        <v>44924.652620520836</v>
      </c>
      <c r="K10059" t="s">
        <v>19</v>
      </c>
      <c r="L10059" t="str">
        <f>VLOOKUP(C10059,ACCOUNT_MAPPING!A:C,3,FALSE)</f>
        <v>Landscaping</v>
      </c>
    </row>
    <row r="10060" spans="1:12" hidden="1">
      <c r="A10060">
        <v>82702</v>
      </c>
      <c r="B10060" t="s">
        <v>1088</v>
      </c>
      <c r="C10060">
        <v>50905006</v>
      </c>
      <c r="D10060" t="s">
        <v>17</v>
      </c>
      <c r="E10060" t="s">
        <v>13</v>
      </c>
      <c r="F10060" t="s">
        <v>13</v>
      </c>
      <c r="G10060" t="s">
        <v>10688</v>
      </c>
      <c r="H10060" s="2">
        <v>44917.536661030092</v>
      </c>
      <c r="I10060" t="s">
        <v>225</v>
      </c>
      <c r="J10060" s="2">
        <v>44917.536661030092</v>
      </c>
      <c r="K10060" t="s">
        <v>225</v>
      </c>
      <c r="L10060" t="str">
        <f>VLOOKUP(C10060,ACCOUNT_MAPPING!A:C,3,FALSE)</f>
        <v>Landscaping</v>
      </c>
    </row>
    <row r="10061" spans="1:12" hidden="1">
      <c r="A10061">
        <v>82770</v>
      </c>
      <c r="B10061" t="s">
        <v>1095</v>
      </c>
      <c r="C10061">
        <v>50905006</v>
      </c>
      <c r="D10061" t="s">
        <v>17</v>
      </c>
      <c r="E10061" t="s">
        <v>13</v>
      </c>
      <c r="F10061" t="s">
        <v>13</v>
      </c>
      <c r="G10061" t="s">
        <v>10689</v>
      </c>
      <c r="H10061" s="2">
        <v>44917.539462152781</v>
      </c>
      <c r="I10061" t="s">
        <v>225</v>
      </c>
      <c r="J10061" s="2">
        <v>44917.539462152781</v>
      </c>
      <c r="K10061" t="s">
        <v>225</v>
      </c>
      <c r="L10061" t="str">
        <f>VLOOKUP(C10061,ACCOUNT_MAPPING!A:C,3,FALSE)</f>
        <v>Landscaping</v>
      </c>
    </row>
    <row r="10062" spans="1:12" hidden="1">
      <c r="A10062">
        <v>82772</v>
      </c>
      <c r="B10062" t="s">
        <v>4220</v>
      </c>
      <c r="C10062">
        <v>50905006</v>
      </c>
      <c r="D10062" t="s">
        <v>17</v>
      </c>
      <c r="E10062" t="s">
        <v>13</v>
      </c>
      <c r="F10062" t="s">
        <v>13</v>
      </c>
      <c r="G10062" t="s">
        <v>10690</v>
      </c>
      <c r="H10062" s="2">
        <v>44923.744248263887</v>
      </c>
      <c r="I10062" t="s">
        <v>778</v>
      </c>
      <c r="J10062" s="2">
        <v>44923.744248263887</v>
      </c>
      <c r="K10062" t="s">
        <v>778</v>
      </c>
      <c r="L10062" t="str">
        <f>VLOOKUP(C10062,ACCOUNT_MAPPING!A:C,3,FALSE)</f>
        <v>Landscaping</v>
      </c>
    </row>
    <row r="10063" spans="1:12" hidden="1">
      <c r="A10063">
        <v>83135</v>
      </c>
      <c r="B10063" t="s">
        <v>1337</v>
      </c>
      <c r="C10063">
        <v>50905006</v>
      </c>
      <c r="D10063" t="s">
        <v>17</v>
      </c>
      <c r="E10063" t="s">
        <v>13</v>
      </c>
      <c r="F10063" t="s">
        <v>13</v>
      </c>
      <c r="G10063" t="s">
        <v>1994</v>
      </c>
      <c r="H10063" s="2">
        <v>44924.64163943287</v>
      </c>
      <c r="I10063" t="s">
        <v>1333</v>
      </c>
      <c r="J10063" s="2">
        <v>44924.64163943287</v>
      </c>
      <c r="K10063" t="s">
        <v>1333</v>
      </c>
      <c r="L10063" t="str">
        <f>VLOOKUP(C10063,ACCOUNT_MAPPING!A:C,3,FALSE)</f>
        <v>Landscaping</v>
      </c>
    </row>
    <row r="10064" spans="1:12" hidden="1">
      <c r="A10064">
        <v>82822</v>
      </c>
      <c r="B10064" t="s">
        <v>6228</v>
      </c>
      <c r="C10064">
        <v>50905006</v>
      </c>
      <c r="D10064" t="s">
        <v>17</v>
      </c>
      <c r="E10064" t="s">
        <v>13</v>
      </c>
      <c r="F10064" t="s">
        <v>13</v>
      </c>
      <c r="G10064" t="s">
        <v>10691</v>
      </c>
      <c r="H10064" s="2">
        <v>44917.862409490743</v>
      </c>
      <c r="I10064" t="s">
        <v>214</v>
      </c>
      <c r="J10064" s="2">
        <v>44917.862409490743</v>
      </c>
      <c r="K10064" t="s">
        <v>214</v>
      </c>
      <c r="L10064" t="str">
        <f>VLOOKUP(C10064,ACCOUNT_MAPPING!A:C,3,FALSE)</f>
        <v>Landscaping</v>
      </c>
    </row>
    <row r="10065" spans="1:12" hidden="1">
      <c r="A10065">
        <v>82711</v>
      </c>
      <c r="B10065" t="s">
        <v>1583</v>
      </c>
      <c r="C10065">
        <v>50905006</v>
      </c>
      <c r="D10065" t="s">
        <v>12</v>
      </c>
      <c r="E10065" t="s">
        <v>13</v>
      </c>
      <c r="F10065" t="s">
        <v>13</v>
      </c>
      <c r="G10065" t="s">
        <v>10692</v>
      </c>
      <c r="H10065" s="2">
        <v>45019.741070949072</v>
      </c>
      <c r="I10065" t="s">
        <v>15</v>
      </c>
      <c r="J10065" s="2">
        <v>45019.741070949072</v>
      </c>
      <c r="K10065" t="s">
        <v>15</v>
      </c>
      <c r="L10065" t="str">
        <f>VLOOKUP(C10065,ACCOUNT_MAPPING!A:C,3,FALSE)</f>
        <v>Landscaping</v>
      </c>
    </row>
    <row r="10066" spans="1:12" hidden="1">
      <c r="A10066">
        <v>82784</v>
      </c>
      <c r="B10066" t="s">
        <v>1111</v>
      </c>
      <c r="C10066">
        <v>50905006</v>
      </c>
      <c r="D10066" t="s">
        <v>63</v>
      </c>
      <c r="E10066" t="s">
        <v>13</v>
      </c>
      <c r="F10066" t="s">
        <v>13</v>
      </c>
      <c r="G10066" t="s">
        <v>10693</v>
      </c>
      <c r="H10066" s="2">
        <v>44875.652658831015</v>
      </c>
      <c r="I10066" t="s">
        <v>759</v>
      </c>
      <c r="J10066" s="2">
        <v>44875.652658831015</v>
      </c>
      <c r="K10066" t="s">
        <v>759</v>
      </c>
      <c r="L10066" t="str">
        <f>VLOOKUP(C10066,ACCOUNT_MAPPING!A:C,3,FALSE)</f>
        <v>Landscaping</v>
      </c>
    </row>
    <row r="10067" spans="1:12" hidden="1">
      <c r="A10067">
        <v>82786</v>
      </c>
      <c r="B10067" t="s">
        <v>2105</v>
      </c>
      <c r="C10067">
        <v>50905006</v>
      </c>
      <c r="D10067" t="s">
        <v>17</v>
      </c>
      <c r="E10067" t="s">
        <v>13</v>
      </c>
      <c r="F10067" t="s">
        <v>13</v>
      </c>
      <c r="G10067" t="s">
        <v>10653</v>
      </c>
      <c r="H10067" s="2">
        <v>44924.704552118055</v>
      </c>
      <c r="I10067" t="s">
        <v>19</v>
      </c>
      <c r="J10067" s="2">
        <v>44924.704552118055</v>
      </c>
      <c r="K10067" t="s">
        <v>19</v>
      </c>
      <c r="L10067" t="str">
        <f>VLOOKUP(C10067,ACCOUNT_MAPPING!A:C,3,FALSE)</f>
        <v>Landscaping</v>
      </c>
    </row>
    <row r="10068" spans="1:12" hidden="1">
      <c r="A10068">
        <v>82823</v>
      </c>
      <c r="B10068" t="s">
        <v>3058</v>
      </c>
      <c r="C10068">
        <v>50905006</v>
      </c>
      <c r="D10068" t="s">
        <v>17</v>
      </c>
      <c r="E10068" t="s">
        <v>13</v>
      </c>
      <c r="F10068" t="s">
        <v>13</v>
      </c>
      <c r="G10068" t="s">
        <v>10694</v>
      </c>
      <c r="H10068" s="2">
        <v>44917.87001859954</v>
      </c>
      <c r="I10068" t="s">
        <v>214</v>
      </c>
      <c r="J10068" s="2">
        <v>44917.87001859954</v>
      </c>
      <c r="K10068" t="s">
        <v>214</v>
      </c>
      <c r="L10068" t="str">
        <f>VLOOKUP(C10068,ACCOUNT_MAPPING!A:C,3,FALSE)</f>
        <v>Landscaping</v>
      </c>
    </row>
    <row r="10069" spans="1:12" hidden="1">
      <c r="A10069">
        <v>82958</v>
      </c>
      <c r="B10069" t="s">
        <v>4230</v>
      </c>
      <c r="C10069">
        <v>50905006</v>
      </c>
      <c r="D10069" t="s">
        <v>17</v>
      </c>
      <c r="E10069" t="s">
        <v>13</v>
      </c>
      <c r="F10069" t="s">
        <v>13</v>
      </c>
      <c r="G10069" t="s">
        <v>10695</v>
      </c>
      <c r="H10069" s="2">
        <v>44925.893243321756</v>
      </c>
      <c r="I10069" t="s">
        <v>679</v>
      </c>
      <c r="J10069" s="2">
        <v>44925.893243321756</v>
      </c>
      <c r="K10069" t="s">
        <v>679</v>
      </c>
      <c r="L10069" t="str">
        <f>VLOOKUP(C10069,ACCOUNT_MAPPING!A:C,3,FALSE)</f>
        <v>Landscaping</v>
      </c>
    </row>
    <row r="10070" spans="1:12" hidden="1">
      <c r="A10070">
        <v>82963</v>
      </c>
      <c r="B10070" t="s">
        <v>2107</v>
      </c>
      <c r="C10070">
        <v>50905006</v>
      </c>
      <c r="D10070" t="s">
        <v>12</v>
      </c>
      <c r="E10070" t="s">
        <v>13</v>
      </c>
      <c r="F10070" t="s">
        <v>13</v>
      </c>
      <c r="G10070" t="s">
        <v>10696</v>
      </c>
      <c r="H10070" s="2">
        <v>45009.865408912039</v>
      </c>
      <c r="I10070" t="s">
        <v>22</v>
      </c>
      <c r="J10070" s="2">
        <v>45009.865408912039</v>
      </c>
      <c r="K10070" t="s">
        <v>22</v>
      </c>
      <c r="L10070" t="str">
        <f>VLOOKUP(C10070,ACCOUNT_MAPPING!A:C,3,FALSE)</f>
        <v>Landscaping</v>
      </c>
    </row>
    <row r="10071" spans="1:12" hidden="1">
      <c r="A10071">
        <v>83149</v>
      </c>
      <c r="B10071" t="s">
        <v>625</v>
      </c>
      <c r="C10071">
        <v>50905006</v>
      </c>
      <c r="D10071" t="s">
        <v>17</v>
      </c>
      <c r="E10071" t="s">
        <v>13</v>
      </c>
      <c r="F10071" t="s">
        <v>13</v>
      </c>
      <c r="G10071" t="s">
        <v>10697</v>
      </c>
      <c r="H10071" s="2">
        <v>44917.716897650462</v>
      </c>
      <c r="I10071" t="s">
        <v>627</v>
      </c>
      <c r="J10071" s="2">
        <v>44917.716897650462</v>
      </c>
      <c r="K10071" t="s">
        <v>627</v>
      </c>
      <c r="L10071" t="str">
        <f>VLOOKUP(C10071,ACCOUNT_MAPPING!A:C,3,FALSE)</f>
        <v>Landscaping</v>
      </c>
    </row>
    <row r="10072" spans="1:12" hidden="1">
      <c r="A10072">
        <v>83150</v>
      </c>
      <c r="B10072" t="s">
        <v>639</v>
      </c>
      <c r="C10072">
        <v>50905006</v>
      </c>
      <c r="D10072" t="s">
        <v>17</v>
      </c>
      <c r="E10072" t="s">
        <v>13</v>
      </c>
      <c r="F10072" t="s">
        <v>13</v>
      </c>
      <c r="G10072" t="s">
        <v>10697</v>
      </c>
      <c r="H10072" s="2">
        <v>44917.717688657409</v>
      </c>
      <c r="I10072" t="s">
        <v>627</v>
      </c>
      <c r="J10072" s="2">
        <v>44917.717688657409</v>
      </c>
      <c r="K10072" t="s">
        <v>627</v>
      </c>
      <c r="L10072" t="str">
        <f>VLOOKUP(C10072,ACCOUNT_MAPPING!A:C,3,FALSE)</f>
        <v>Landscaping</v>
      </c>
    </row>
    <row r="10073" spans="1:12" hidden="1">
      <c r="A10073">
        <v>82724</v>
      </c>
      <c r="B10073" t="s">
        <v>3536</v>
      </c>
      <c r="C10073">
        <v>50905006</v>
      </c>
      <c r="D10073" t="s">
        <v>17</v>
      </c>
      <c r="E10073" t="s">
        <v>13</v>
      </c>
      <c r="F10073" t="s">
        <v>13</v>
      </c>
      <c r="G10073" t="s">
        <v>10698</v>
      </c>
      <c r="H10073" s="2">
        <v>44924.758805983794</v>
      </c>
      <c r="I10073" t="s">
        <v>116</v>
      </c>
      <c r="J10073" s="2">
        <v>44924.758805983794</v>
      </c>
      <c r="K10073" t="s">
        <v>116</v>
      </c>
      <c r="L10073" t="str">
        <f>VLOOKUP(C10073,ACCOUNT_MAPPING!A:C,3,FALSE)</f>
        <v>Landscaping</v>
      </c>
    </row>
    <row r="10074" spans="1:12" hidden="1">
      <c r="A10074">
        <v>83169</v>
      </c>
      <c r="B10074" t="s">
        <v>5197</v>
      </c>
      <c r="C10074">
        <v>50905006</v>
      </c>
      <c r="D10074" t="s">
        <v>17</v>
      </c>
      <c r="E10074" t="s">
        <v>13</v>
      </c>
      <c r="F10074" t="s">
        <v>13</v>
      </c>
      <c r="G10074" t="s">
        <v>10053</v>
      </c>
      <c r="H10074" s="2">
        <v>44924.704119131944</v>
      </c>
      <c r="I10074" t="s">
        <v>289</v>
      </c>
      <c r="J10074" s="2">
        <v>44924.704119131944</v>
      </c>
      <c r="K10074" t="s">
        <v>289</v>
      </c>
      <c r="L10074" t="str">
        <f>VLOOKUP(C10074,ACCOUNT_MAPPING!A:C,3,FALSE)</f>
        <v>Landscaping</v>
      </c>
    </row>
    <row r="10075" spans="1:12" hidden="1">
      <c r="A10075">
        <v>83061</v>
      </c>
      <c r="B10075" t="s">
        <v>273</v>
      </c>
      <c r="C10075">
        <v>50905006</v>
      </c>
      <c r="D10075" t="s">
        <v>63</v>
      </c>
      <c r="E10075" t="s">
        <v>13</v>
      </c>
      <c r="F10075" t="s">
        <v>13</v>
      </c>
      <c r="G10075" t="s">
        <v>10699</v>
      </c>
      <c r="H10075" s="2">
        <v>44874.641343599535</v>
      </c>
      <c r="I10075" t="s">
        <v>275</v>
      </c>
      <c r="J10075" s="2">
        <v>44874.641343599535</v>
      </c>
      <c r="K10075" t="s">
        <v>275</v>
      </c>
      <c r="L10075" t="str">
        <f>VLOOKUP(C10075,ACCOUNT_MAPPING!A:C,3,FALSE)</f>
        <v>Landscaping</v>
      </c>
    </row>
    <row r="10076" spans="1:12" hidden="1">
      <c r="A10076">
        <v>82732</v>
      </c>
      <c r="B10076" t="s">
        <v>3053</v>
      </c>
      <c r="C10076">
        <v>50905006</v>
      </c>
      <c r="D10076" t="s">
        <v>17</v>
      </c>
      <c r="E10076" t="s">
        <v>13</v>
      </c>
      <c r="F10076" t="s">
        <v>13</v>
      </c>
      <c r="G10076" t="s">
        <v>10700</v>
      </c>
      <c r="H10076" s="2">
        <v>44917.585519479166</v>
      </c>
      <c r="I10076" t="s">
        <v>22</v>
      </c>
      <c r="J10076" s="2">
        <v>44917.585519479166</v>
      </c>
      <c r="K10076" t="s">
        <v>22</v>
      </c>
      <c r="L10076" t="str">
        <f>VLOOKUP(C10076,ACCOUNT_MAPPING!A:C,3,FALSE)</f>
        <v>Landscaping</v>
      </c>
    </row>
    <row r="10077" spans="1:12" hidden="1">
      <c r="A10077">
        <v>82879</v>
      </c>
      <c r="B10077" t="s">
        <v>1320</v>
      </c>
      <c r="C10077">
        <v>50905006</v>
      </c>
      <c r="D10077" t="s">
        <v>17</v>
      </c>
      <c r="E10077" t="s">
        <v>13</v>
      </c>
      <c r="F10077" t="s">
        <v>13</v>
      </c>
      <c r="G10077" t="s">
        <v>10521</v>
      </c>
      <c r="H10077" s="2">
        <v>44928.046051076388</v>
      </c>
      <c r="I10077" t="s">
        <v>577</v>
      </c>
      <c r="J10077" s="2">
        <v>44928.046051076388</v>
      </c>
      <c r="K10077" t="s">
        <v>577</v>
      </c>
      <c r="L10077" t="str">
        <f>VLOOKUP(C10077,ACCOUNT_MAPPING!A:C,3,FALSE)</f>
        <v>Landscaping</v>
      </c>
    </row>
    <row r="10078" spans="1:12" hidden="1">
      <c r="A10078">
        <v>82734</v>
      </c>
      <c r="B10078" t="s">
        <v>558</v>
      </c>
      <c r="C10078">
        <v>50905006</v>
      </c>
      <c r="D10078" t="s">
        <v>17</v>
      </c>
      <c r="E10078" t="s">
        <v>13</v>
      </c>
      <c r="F10078" t="s">
        <v>13</v>
      </c>
      <c r="G10078" t="s">
        <v>10701</v>
      </c>
      <c r="H10078" s="2">
        <v>44923.529868831021</v>
      </c>
      <c r="I10078" t="s">
        <v>553</v>
      </c>
      <c r="J10078" s="2">
        <v>44923.529868831021</v>
      </c>
      <c r="K10078" t="s">
        <v>553</v>
      </c>
      <c r="L10078" t="str">
        <f>VLOOKUP(C10078,ACCOUNT_MAPPING!A:C,3,FALSE)</f>
        <v>Landscaping</v>
      </c>
    </row>
    <row r="10079" spans="1:12" hidden="1">
      <c r="A10079">
        <v>83074</v>
      </c>
      <c r="B10079" t="s">
        <v>8636</v>
      </c>
      <c r="C10079">
        <v>50905006</v>
      </c>
      <c r="D10079" t="s">
        <v>17</v>
      </c>
      <c r="E10079" t="s">
        <v>13</v>
      </c>
      <c r="F10079" t="s">
        <v>13</v>
      </c>
      <c r="G10079" t="s">
        <v>10702</v>
      </c>
      <c r="H10079" s="2">
        <v>44923.698520104168</v>
      </c>
      <c r="I10079" t="s">
        <v>809</v>
      </c>
      <c r="J10079" s="2">
        <v>44923.698520104168</v>
      </c>
      <c r="K10079" t="s">
        <v>809</v>
      </c>
      <c r="L10079" t="str">
        <f>VLOOKUP(C10079,ACCOUNT_MAPPING!A:C,3,FALSE)</f>
        <v>Landscaping</v>
      </c>
    </row>
    <row r="10080" spans="1:12" hidden="1">
      <c r="A10080">
        <v>83079</v>
      </c>
      <c r="B10080" t="s">
        <v>3594</v>
      </c>
      <c r="C10080">
        <v>50905006</v>
      </c>
      <c r="D10080" t="s">
        <v>63</v>
      </c>
      <c r="E10080" t="s">
        <v>13</v>
      </c>
      <c r="F10080" t="s">
        <v>13</v>
      </c>
      <c r="G10080" t="s">
        <v>10080</v>
      </c>
      <c r="H10080" s="2">
        <v>44875.613311805559</v>
      </c>
      <c r="I10080" t="s">
        <v>817</v>
      </c>
      <c r="J10080" s="2">
        <v>44875.613311805559</v>
      </c>
      <c r="K10080" t="s">
        <v>817</v>
      </c>
      <c r="L10080" t="str">
        <f>VLOOKUP(C10080,ACCOUNT_MAPPING!A:C,3,FALSE)</f>
        <v>Landscaping</v>
      </c>
    </row>
    <row r="10081" spans="1:12" hidden="1">
      <c r="A10081">
        <v>82975</v>
      </c>
      <c r="B10081" t="s">
        <v>296</v>
      </c>
      <c r="C10081">
        <v>50905006</v>
      </c>
      <c r="D10081" t="s">
        <v>12</v>
      </c>
      <c r="E10081" t="s">
        <v>13</v>
      </c>
      <c r="F10081" t="s">
        <v>13</v>
      </c>
      <c r="G10081" t="s">
        <v>10703</v>
      </c>
      <c r="H10081" s="2">
        <v>45009.890930787034</v>
      </c>
      <c r="I10081" t="s">
        <v>22</v>
      </c>
      <c r="J10081" s="2">
        <v>45009.890930787034</v>
      </c>
      <c r="K10081" t="s">
        <v>22</v>
      </c>
      <c r="L10081" t="str">
        <f>VLOOKUP(C10081,ACCOUNT_MAPPING!A:C,3,FALSE)</f>
        <v>Landscaping</v>
      </c>
    </row>
    <row r="10082" spans="1:12" hidden="1">
      <c r="A10082">
        <v>83059</v>
      </c>
      <c r="B10082" t="s">
        <v>3069</v>
      </c>
      <c r="C10082">
        <v>50905006</v>
      </c>
      <c r="D10082" t="s">
        <v>17</v>
      </c>
      <c r="E10082" t="s">
        <v>13</v>
      </c>
      <c r="F10082" t="s">
        <v>13</v>
      </c>
      <c r="G10082" t="s">
        <v>10704</v>
      </c>
      <c r="H10082" s="2">
        <v>44922.698290972221</v>
      </c>
      <c r="I10082" t="s">
        <v>275</v>
      </c>
      <c r="J10082" s="2">
        <v>44922.698290972221</v>
      </c>
      <c r="K10082" t="s">
        <v>275</v>
      </c>
      <c r="L10082" t="str">
        <f>VLOOKUP(C10082,ACCOUNT_MAPPING!A:C,3,FALSE)</f>
        <v>Landscaping</v>
      </c>
    </row>
    <row r="10083" spans="1:12" hidden="1">
      <c r="A10083">
        <v>83105</v>
      </c>
      <c r="B10083" t="s">
        <v>2077</v>
      </c>
      <c r="C10083">
        <v>50905006</v>
      </c>
      <c r="D10083" t="s">
        <v>17</v>
      </c>
      <c r="E10083" t="s">
        <v>13</v>
      </c>
      <c r="F10083" t="s">
        <v>13</v>
      </c>
      <c r="G10083" t="s">
        <v>10705</v>
      </c>
      <c r="H10083" s="2">
        <v>44929.537540590274</v>
      </c>
      <c r="I10083" t="s">
        <v>1092</v>
      </c>
      <c r="J10083" s="2">
        <v>44929.537540590274</v>
      </c>
      <c r="K10083" t="s">
        <v>1092</v>
      </c>
      <c r="L10083" t="str">
        <f>VLOOKUP(C10083,ACCOUNT_MAPPING!A:C,3,FALSE)</f>
        <v>Landscaping</v>
      </c>
    </row>
    <row r="10084" spans="1:12" hidden="1">
      <c r="A10084">
        <v>99423</v>
      </c>
      <c r="B10084" t="s">
        <v>1331</v>
      </c>
      <c r="C10084">
        <v>50905006</v>
      </c>
      <c r="D10084" t="s">
        <v>17</v>
      </c>
      <c r="E10084" t="s">
        <v>13</v>
      </c>
      <c r="F10084" t="s">
        <v>13</v>
      </c>
      <c r="G10084" t="s">
        <v>9331</v>
      </c>
      <c r="H10084" s="2">
        <v>44916.737669525464</v>
      </c>
      <c r="I10084" t="s">
        <v>1333</v>
      </c>
      <c r="J10084" s="2">
        <v>44916.737669525464</v>
      </c>
      <c r="K10084" t="s">
        <v>1333</v>
      </c>
      <c r="L10084" t="str">
        <f>VLOOKUP(C10084,ACCOUNT_MAPPING!A:C,3,FALSE)</f>
        <v>Landscaping</v>
      </c>
    </row>
    <row r="10085" spans="1:12" hidden="1">
      <c r="A10085">
        <v>83109</v>
      </c>
      <c r="B10085" t="s">
        <v>8641</v>
      </c>
      <c r="C10085">
        <v>50905006</v>
      </c>
      <c r="D10085" t="s">
        <v>17</v>
      </c>
      <c r="E10085" t="s">
        <v>13</v>
      </c>
      <c r="F10085" t="s">
        <v>13</v>
      </c>
      <c r="G10085" t="s">
        <v>10706</v>
      </c>
      <c r="H10085" s="2">
        <v>44929.542020914349</v>
      </c>
      <c r="I10085" t="s">
        <v>1092</v>
      </c>
      <c r="J10085" s="2">
        <v>44929.542020914349</v>
      </c>
      <c r="K10085" t="s">
        <v>1092</v>
      </c>
      <c r="L10085" t="str">
        <f>VLOOKUP(C10085,ACCOUNT_MAPPING!A:C,3,FALSE)</f>
        <v>Landscaping</v>
      </c>
    </row>
    <row r="10086" spans="1:12" hidden="1">
      <c r="A10086">
        <v>83116</v>
      </c>
      <c r="B10086" t="s">
        <v>1589</v>
      </c>
      <c r="C10086">
        <v>50905006</v>
      </c>
      <c r="D10086" t="s">
        <v>12</v>
      </c>
      <c r="E10086" t="s">
        <v>13</v>
      </c>
      <c r="F10086" t="s">
        <v>13</v>
      </c>
      <c r="G10086" t="s">
        <v>10707</v>
      </c>
      <c r="H10086" s="2">
        <v>45009.478356979169</v>
      </c>
      <c r="I10086" t="s">
        <v>51</v>
      </c>
      <c r="J10086" s="2">
        <v>45009.478356979169</v>
      </c>
      <c r="K10086" t="s">
        <v>51</v>
      </c>
      <c r="L10086" t="str">
        <f>VLOOKUP(C10086,ACCOUNT_MAPPING!A:C,3,FALSE)</f>
        <v>Landscaping</v>
      </c>
    </row>
    <row r="10087" spans="1:12" hidden="1">
      <c r="A10087">
        <v>83121</v>
      </c>
      <c r="B10087" t="s">
        <v>1591</v>
      </c>
      <c r="C10087">
        <v>50905006</v>
      </c>
      <c r="D10087" t="s">
        <v>17</v>
      </c>
      <c r="E10087" t="s">
        <v>13</v>
      </c>
      <c r="F10087" t="s">
        <v>13</v>
      </c>
      <c r="G10087" t="s">
        <v>9888</v>
      </c>
      <c r="H10087" s="2">
        <v>44922.456452314815</v>
      </c>
      <c r="I10087" t="s">
        <v>56</v>
      </c>
      <c r="J10087" s="2">
        <v>44922.456452314815</v>
      </c>
      <c r="K10087" t="s">
        <v>56</v>
      </c>
      <c r="L10087" t="str">
        <f>VLOOKUP(C10087,ACCOUNT_MAPPING!A:C,3,FALSE)</f>
        <v>Landscaping</v>
      </c>
    </row>
    <row r="10088" spans="1:12" hidden="1">
      <c r="A10088">
        <v>82747</v>
      </c>
      <c r="B10088" t="s">
        <v>562</v>
      </c>
      <c r="C10088">
        <v>50905006</v>
      </c>
      <c r="D10088" t="s">
        <v>63</v>
      </c>
      <c r="E10088" t="s">
        <v>13</v>
      </c>
      <c r="F10088" t="s">
        <v>13</v>
      </c>
      <c r="G10088" t="s">
        <v>10708</v>
      </c>
      <c r="H10088" s="2">
        <v>44874.356827511576</v>
      </c>
      <c r="I10088" t="s">
        <v>90</v>
      </c>
      <c r="J10088" s="2">
        <v>44874.356827511576</v>
      </c>
      <c r="K10088" t="s">
        <v>90</v>
      </c>
      <c r="L10088" t="str">
        <f>VLOOKUP(C10088,ACCOUNT_MAPPING!A:C,3,FALSE)</f>
        <v>Landscaping</v>
      </c>
    </row>
    <row r="10089" spans="1:12" hidden="1">
      <c r="A10089">
        <v>82750</v>
      </c>
      <c r="B10089" t="s">
        <v>8854</v>
      </c>
      <c r="C10089">
        <v>50905006</v>
      </c>
      <c r="D10089" t="s">
        <v>12</v>
      </c>
      <c r="E10089" t="s">
        <v>13</v>
      </c>
      <c r="F10089" t="s">
        <v>13</v>
      </c>
      <c r="G10089" t="s">
        <v>10709</v>
      </c>
      <c r="H10089" s="2">
        <v>45011.514744097221</v>
      </c>
      <c r="I10089" t="s">
        <v>2065</v>
      </c>
      <c r="J10089" s="2">
        <v>45011.514744097221</v>
      </c>
      <c r="K10089" t="s">
        <v>2065</v>
      </c>
      <c r="L10089" t="str">
        <f>VLOOKUP(C10089,ACCOUNT_MAPPING!A:C,3,FALSE)</f>
        <v>Landscaping</v>
      </c>
    </row>
    <row r="10090" spans="1:12" hidden="1">
      <c r="A10090">
        <v>82751</v>
      </c>
      <c r="B10090" t="s">
        <v>564</v>
      </c>
      <c r="C10090">
        <v>50905006</v>
      </c>
      <c r="D10090" t="s">
        <v>12</v>
      </c>
      <c r="E10090" t="s">
        <v>13</v>
      </c>
      <c r="F10090" t="s">
        <v>13</v>
      </c>
      <c r="G10090" t="s">
        <v>10710</v>
      </c>
      <c r="H10090" s="2">
        <v>45016.521361539351</v>
      </c>
      <c r="I10090" t="s">
        <v>90</v>
      </c>
      <c r="J10090" s="2">
        <v>45016.521361539351</v>
      </c>
      <c r="K10090" t="s">
        <v>90</v>
      </c>
      <c r="L10090" t="str">
        <f>VLOOKUP(C10090,ACCOUNT_MAPPING!A:C,3,FALSE)</f>
        <v>Landscaping</v>
      </c>
    </row>
    <row r="10091" spans="1:12" hidden="1">
      <c r="A10091">
        <v>83123</v>
      </c>
      <c r="B10091" t="s">
        <v>1587</v>
      </c>
      <c r="C10091">
        <v>50905006</v>
      </c>
      <c r="D10091" t="s">
        <v>17</v>
      </c>
      <c r="E10091" t="s">
        <v>13</v>
      </c>
      <c r="F10091" t="s">
        <v>13</v>
      </c>
      <c r="G10091" t="s">
        <v>9888</v>
      </c>
      <c r="H10091" s="2">
        <v>44922.473945798614</v>
      </c>
      <c r="I10091" t="s">
        <v>56</v>
      </c>
      <c r="J10091" s="2">
        <v>44922.473945798614</v>
      </c>
      <c r="K10091" t="s">
        <v>56</v>
      </c>
      <c r="L10091" t="str">
        <f>VLOOKUP(C10091,ACCOUNT_MAPPING!A:C,3,FALSE)</f>
        <v>Landscaping</v>
      </c>
    </row>
    <row r="10092" spans="1:12" hidden="1">
      <c r="A10092">
        <v>83127</v>
      </c>
      <c r="B10092" t="s">
        <v>1334</v>
      </c>
      <c r="C10092">
        <v>50905006</v>
      </c>
      <c r="D10092" t="s">
        <v>17</v>
      </c>
      <c r="E10092" t="s">
        <v>13</v>
      </c>
      <c r="F10092" t="s">
        <v>13</v>
      </c>
      <c r="G10092" t="s">
        <v>9888</v>
      </c>
      <c r="H10092" s="2">
        <v>44922.489231481479</v>
      </c>
      <c r="I10092" t="s">
        <v>56</v>
      </c>
      <c r="J10092" s="2">
        <v>44922.489231481479</v>
      </c>
      <c r="K10092" t="s">
        <v>56</v>
      </c>
      <c r="L10092" t="str">
        <f>VLOOKUP(C10092,ACCOUNT_MAPPING!A:C,3,FALSE)</f>
        <v>Landscaping</v>
      </c>
    </row>
    <row r="10093" spans="1:12" hidden="1">
      <c r="A10093">
        <v>83128</v>
      </c>
      <c r="B10093" t="s">
        <v>3604</v>
      </c>
      <c r="C10093">
        <v>50905006</v>
      </c>
      <c r="D10093" t="s">
        <v>12</v>
      </c>
      <c r="E10093" t="s">
        <v>13</v>
      </c>
      <c r="F10093" t="s">
        <v>13</v>
      </c>
      <c r="G10093" t="s">
        <v>10711</v>
      </c>
      <c r="H10093" s="2">
        <v>45020.618750150461</v>
      </c>
      <c r="I10093" t="s">
        <v>598</v>
      </c>
      <c r="J10093" s="2">
        <v>45020.618750150461</v>
      </c>
      <c r="K10093" t="s">
        <v>598</v>
      </c>
      <c r="L10093" t="str">
        <f>VLOOKUP(C10093,ACCOUNT_MAPPING!A:C,3,FALSE)</f>
        <v>Landscaping</v>
      </c>
    </row>
    <row r="10094" spans="1:12" hidden="1">
      <c r="A10094">
        <v>83131</v>
      </c>
      <c r="B10094" t="s">
        <v>1593</v>
      </c>
      <c r="C10094">
        <v>50905006</v>
      </c>
      <c r="D10094" t="s">
        <v>17</v>
      </c>
      <c r="E10094" t="s">
        <v>13</v>
      </c>
      <c r="F10094" t="s">
        <v>13</v>
      </c>
      <c r="G10094" t="s">
        <v>9888</v>
      </c>
      <c r="H10094" s="2">
        <v>44922.500057523146</v>
      </c>
      <c r="I10094" t="s">
        <v>56</v>
      </c>
      <c r="J10094" s="2">
        <v>44922.500057523146</v>
      </c>
      <c r="K10094" t="s">
        <v>56</v>
      </c>
      <c r="L10094" t="str">
        <f>VLOOKUP(C10094,ACCOUNT_MAPPING!A:C,3,FALSE)</f>
        <v>Landscaping</v>
      </c>
    </row>
    <row r="10095" spans="1:12" hidden="1">
      <c r="A10095">
        <v>83132</v>
      </c>
      <c r="B10095" t="s">
        <v>3555</v>
      </c>
      <c r="C10095">
        <v>50905006</v>
      </c>
      <c r="D10095" t="s">
        <v>12</v>
      </c>
      <c r="E10095" t="s">
        <v>13</v>
      </c>
      <c r="F10095" t="s">
        <v>13</v>
      </c>
      <c r="G10095" t="s">
        <v>9892</v>
      </c>
      <c r="H10095" s="2">
        <v>45014.568092476853</v>
      </c>
      <c r="I10095" t="s">
        <v>1672</v>
      </c>
      <c r="J10095" s="2">
        <v>45014.568092476853</v>
      </c>
      <c r="K10095" t="s">
        <v>1672</v>
      </c>
      <c r="L10095" t="str">
        <f>VLOOKUP(C10095,ACCOUNT_MAPPING!A:C,3,FALSE)</f>
        <v>Landscaping</v>
      </c>
    </row>
    <row r="10096" spans="1:12" hidden="1">
      <c r="A10096">
        <v>83133</v>
      </c>
      <c r="B10096" t="s">
        <v>1107</v>
      </c>
      <c r="C10096">
        <v>50905006</v>
      </c>
      <c r="D10096" t="s">
        <v>17</v>
      </c>
      <c r="E10096" t="s">
        <v>13</v>
      </c>
      <c r="F10096" t="s">
        <v>13</v>
      </c>
      <c r="G10096" t="s">
        <v>10701</v>
      </c>
      <c r="H10096" s="2">
        <v>44924.440564386576</v>
      </c>
      <c r="I10096" t="s">
        <v>553</v>
      </c>
      <c r="J10096" s="2">
        <v>44924.440564386576</v>
      </c>
      <c r="K10096" t="s">
        <v>553</v>
      </c>
      <c r="L10096" t="str">
        <f>VLOOKUP(C10096,ACCOUNT_MAPPING!A:C,3,FALSE)</f>
        <v>Landscaping</v>
      </c>
    </row>
    <row r="10097" spans="1:12" hidden="1">
      <c r="A10097">
        <v>82781</v>
      </c>
      <c r="B10097" t="s">
        <v>5144</v>
      </c>
      <c r="C10097">
        <v>50905006</v>
      </c>
      <c r="D10097" t="s">
        <v>17</v>
      </c>
      <c r="E10097" t="s">
        <v>13</v>
      </c>
      <c r="F10097" t="s">
        <v>13</v>
      </c>
      <c r="G10097" t="s">
        <v>10712</v>
      </c>
      <c r="H10097" s="2">
        <v>44924.693906944442</v>
      </c>
      <c r="I10097" t="s">
        <v>19</v>
      </c>
      <c r="J10097" s="2">
        <v>44924.693906944442</v>
      </c>
      <c r="K10097" t="s">
        <v>19</v>
      </c>
      <c r="L10097" t="str">
        <f>VLOOKUP(C10097,ACCOUNT_MAPPING!A:C,3,FALSE)</f>
        <v>Landscaping</v>
      </c>
    </row>
    <row r="10098" spans="1:12" hidden="1">
      <c r="A10098">
        <v>82783</v>
      </c>
      <c r="B10098" t="s">
        <v>1101</v>
      </c>
      <c r="C10098">
        <v>50905006</v>
      </c>
      <c r="D10098" t="s">
        <v>63</v>
      </c>
      <c r="E10098" t="s">
        <v>13</v>
      </c>
      <c r="F10098" t="s">
        <v>13</v>
      </c>
      <c r="G10098" t="s">
        <v>10713</v>
      </c>
      <c r="H10098" s="2">
        <v>44875.648844710646</v>
      </c>
      <c r="I10098" t="s">
        <v>759</v>
      </c>
      <c r="J10098" s="2">
        <v>44875.648844710646</v>
      </c>
      <c r="K10098" t="s">
        <v>759</v>
      </c>
      <c r="L10098" t="str">
        <f>VLOOKUP(C10098,ACCOUNT_MAPPING!A:C,3,FALSE)</f>
        <v>Landscaping</v>
      </c>
    </row>
    <row r="10099" spans="1:12" hidden="1">
      <c r="A10099">
        <v>109789</v>
      </c>
      <c r="B10099" t="s">
        <v>304</v>
      </c>
      <c r="C10099">
        <v>50905006</v>
      </c>
      <c r="D10099" t="s">
        <v>17</v>
      </c>
      <c r="E10099" t="s">
        <v>13</v>
      </c>
      <c r="F10099" t="s">
        <v>13</v>
      </c>
      <c r="G10099" t="s">
        <v>10714</v>
      </c>
      <c r="H10099" s="2">
        <v>44929.370336921296</v>
      </c>
      <c r="I10099" t="s">
        <v>289</v>
      </c>
      <c r="J10099" s="2">
        <v>44929.370336921296</v>
      </c>
      <c r="K10099" t="s">
        <v>289</v>
      </c>
      <c r="L10099" t="str">
        <f>VLOOKUP(C10099,ACCOUNT_MAPPING!A:C,3,FALSE)</f>
        <v>Landscaping</v>
      </c>
    </row>
    <row r="10100" spans="1:12" hidden="1">
      <c r="A10100">
        <v>109790</v>
      </c>
      <c r="B10100" t="s">
        <v>316</v>
      </c>
      <c r="C10100">
        <v>50905006</v>
      </c>
      <c r="D10100" t="s">
        <v>17</v>
      </c>
      <c r="E10100" t="s">
        <v>13</v>
      </c>
      <c r="F10100" t="s">
        <v>13</v>
      </c>
      <c r="G10100" t="s">
        <v>10715</v>
      </c>
      <c r="H10100" s="2">
        <v>44929.37560748843</v>
      </c>
      <c r="I10100" t="s">
        <v>289</v>
      </c>
      <c r="J10100" s="2">
        <v>44929.37560748843</v>
      </c>
      <c r="K10100" t="s">
        <v>289</v>
      </c>
      <c r="L10100" t="str">
        <f>VLOOKUP(C10100,ACCOUNT_MAPPING!A:C,3,FALSE)</f>
        <v>Landscaping</v>
      </c>
    </row>
    <row r="10101" spans="1:12" hidden="1">
      <c r="A10101">
        <v>109792</v>
      </c>
      <c r="B10101" t="s">
        <v>3120</v>
      </c>
      <c r="C10101">
        <v>50905006</v>
      </c>
      <c r="D10101" t="s">
        <v>12</v>
      </c>
      <c r="E10101" t="s">
        <v>13</v>
      </c>
      <c r="F10101" t="s">
        <v>13</v>
      </c>
      <c r="G10101" t="s">
        <v>10716</v>
      </c>
      <c r="H10101" s="2">
        <v>45014.700364502314</v>
      </c>
      <c r="I10101" t="s">
        <v>289</v>
      </c>
      <c r="J10101" s="2">
        <v>45014.700364502314</v>
      </c>
      <c r="K10101" t="s">
        <v>289</v>
      </c>
      <c r="L10101" t="str">
        <f>VLOOKUP(C10101,ACCOUNT_MAPPING!A:C,3,FALSE)</f>
        <v>Landscaping</v>
      </c>
    </row>
    <row r="10102" spans="1:12" hidden="1">
      <c r="A10102">
        <v>83138</v>
      </c>
      <c r="B10102" t="s">
        <v>3606</v>
      </c>
      <c r="C10102">
        <v>50905006</v>
      </c>
      <c r="D10102" t="s">
        <v>12</v>
      </c>
      <c r="E10102" t="s">
        <v>13</v>
      </c>
      <c r="F10102" t="s">
        <v>13</v>
      </c>
      <c r="G10102" t="s">
        <v>10717</v>
      </c>
      <c r="H10102" s="2">
        <v>45020.619634918985</v>
      </c>
      <c r="I10102" t="s">
        <v>598</v>
      </c>
      <c r="J10102" s="2">
        <v>45020.619634918985</v>
      </c>
      <c r="K10102" t="s">
        <v>598</v>
      </c>
      <c r="L10102" t="str">
        <f>VLOOKUP(C10102,ACCOUNT_MAPPING!A:C,3,FALSE)</f>
        <v>Landscaping</v>
      </c>
    </row>
    <row r="10103" spans="1:12" hidden="1">
      <c r="A10103">
        <v>83143</v>
      </c>
      <c r="B10103" t="s">
        <v>2121</v>
      </c>
      <c r="C10103">
        <v>50905006</v>
      </c>
      <c r="D10103" t="s">
        <v>17</v>
      </c>
      <c r="E10103" t="s">
        <v>13</v>
      </c>
      <c r="F10103" t="s">
        <v>13</v>
      </c>
      <c r="G10103" t="s">
        <v>10718</v>
      </c>
      <c r="H10103" s="2">
        <v>44923.69342546296</v>
      </c>
      <c r="I10103" t="s">
        <v>87</v>
      </c>
      <c r="J10103" s="2">
        <v>44923.69342546296</v>
      </c>
      <c r="K10103" t="s">
        <v>87</v>
      </c>
      <c r="L10103" t="str">
        <f>VLOOKUP(C10103,ACCOUNT_MAPPING!A:C,3,FALSE)</f>
        <v>Landscaping</v>
      </c>
    </row>
    <row r="10104" spans="1:12" hidden="1">
      <c r="A10104">
        <v>82961</v>
      </c>
      <c r="B10104" t="s">
        <v>3063</v>
      </c>
      <c r="C10104">
        <v>50905006</v>
      </c>
      <c r="D10104" t="s">
        <v>17</v>
      </c>
      <c r="E10104" t="s">
        <v>13</v>
      </c>
      <c r="F10104" t="s">
        <v>13</v>
      </c>
      <c r="G10104" t="s">
        <v>10719</v>
      </c>
      <c r="H10104" s="2">
        <v>44932.785127546296</v>
      </c>
      <c r="I10104" t="s">
        <v>272</v>
      </c>
      <c r="J10104" s="2">
        <v>44932.785127546296</v>
      </c>
      <c r="K10104" t="s">
        <v>272</v>
      </c>
      <c r="L10104" t="str">
        <f>VLOOKUP(C10104,ACCOUNT_MAPPING!A:C,3,FALSE)</f>
        <v>Landscaping</v>
      </c>
    </row>
    <row r="10105" spans="1:12" hidden="1">
      <c r="A10105">
        <v>83282</v>
      </c>
      <c r="B10105" t="s">
        <v>3600</v>
      </c>
      <c r="C10105">
        <v>50905006</v>
      </c>
      <c r="D10105" t="s">
        <v>17</v>
      </c>
      <c r="E10105" t="s">
        <v>13</v>
      </c>
      <c r="F10105" t="s">
        <v>13</v>
      </c>
      <c r="G10105" t="s">
        <v>10720</v>
      </c>
      <c r="H10105" s="2">
        <v>44924.664054085646</v>
      </c>
      <c r="I10105" t="s">
        <v>1280</v>
      </c>
      <c r="J10105" s="2">
        <v>44924.664054085646</v>
      </c>
      <c r="K10105" t="s">
        <v>1280</v>
      </c>
      <c r="L10105" t="str">
        <f>VLOOKUP(C10105,ACCOUNT_MAPPING!A:C,3,FALSE)</f>
        <v>Landscaping</v>
      </c>
    </row>
    <row r="10106" spans="1:12" hidden="1">
      <c r="A10106">
        <v>83145</v>
      </c>
      <c r="B10106" t="s">
        <v>634</v>
      </c>
      <c r="C10106">
        <v>50905006</v>
      </c>
      <c r="D10106" t="s">
        <v>17</v>
      </c>
      <c r="E10106" t="s">
        <v>13</v>
      </c>
      <c r="F10106" t="s">
        <v>13</v>
      </c>
      <c r="G10106" t="s">
        <v>9498</v>
      </c>
      <c r="H10106" s="2">
        <v>44917.694195023148</v>
      </c>
      <c r="I10106" t="s">
        <v>627</v>
      </c>
      <c r="J10106" s="2">
        <v>44917.694195023148</v>
      </c>
      <c r="K10106" t="s">
        <v>627</v>
      </c>
      <c r="L10106" t="str">
        <f>VLOOKUP(C10106,ACCOUNT_MAPPING!A:C,3,FALSE)</f>
        <v>Landscaping</v>
      </c>
    </row>
    <row r="10107" spans="1:12" hidden="1">
      <c r="A10107">
        <v>83146</v>
      </c>
      <c r="B10107" t="s">
        <v>636</v>
      </c>
      <c r="C10107">
        <v>50905006</v>
      </c>
      <c r="D10107" t="s">
        <v>17</v>
      </c>
      <c r="E10107" t="s">
        <v>13</v>
      </c>
      <c r="F10107" t="s">
        <v>13</v>
      </c>
      <c r="G10107" t="s">
        <v>10721</v>
      </c>
      <c r="H10107" s="2">
        <v>44917.700125115742</v>
      </c>
      <c r="I10107" t="s">
        <v>627</v>
      </c>
      <c r="J10107" s="2">
        <v>44917.700125115742</v>
      </c>
      <c r="K10107" t="s">
        <v>627</v>
      </c>
      <c r="L10107" t="str">
        <f>VLOOKUP(C10107,ACCOUNT_MAPPING!A:C,3,FALSE)</f>
        <v>Landscaping</v>
      </c>
    </row>
    <row r="10108" spans="1:12" hidden="1">
      <c r="A10108">
        <v>83147</v>
      </c>
      <c r="B10108" t="s">
        <v>631</v>
      </c>
      <c r="C10108">
        <v>50905006</v>
      </c>
      <c r="D10108" t="s">
        <v>17</v>
      </c>
      <c r="E10108" t="s">
        <v>13</v>
      </c>
      <c r="F10108" t="s">
        <v>13</v>
      </c>
      <c r="G10108" t="s">
        <v>9634</v>
      </c>
      <c r="H10108" s="2">
        <v>44917.705378125</v>
      </c>
      <c r="I10108" t="s">
        <v>627</v>
      </c>
      <c r="J10108" s="2">
        <v>44917.705378125</v>
      </c>
      <c r="K10108" t="s">
        <v>627</v>
      </c>
      <c r="L10108" t="str">
        <f>VLOOKUP(C10108,ACCOUNT_MAPPING!A:C,3,FALSE)</f>
        <v>Landscaping</v>
      </c>
    </row>
    <row r="10109" spans="1:12" hidden="1">
      <c r="A10109">
        <v>83148</v>
      </c>
      <c r="B10109" t="s">
        <v>633</v>
      </c>
      <c r="C10109">
        <v>50905006</v>
      </c>
      <c r="D10109" t="s">
        <v>17</v>
      </c>
      <c r="E10109" t="s">
        <v>13</v>
      </c>
      <c r="F10109" t="s">
        <v>13</v>
      </c>
      <c r="G10109" t="s">
        <v>10722</v>
      </c>
      <c r="H10109" s="2">
        <v>44917.713347187499</v>
      </c>
      <c r="I10109" t="s">
        <v>627</v>
      </c>
      <c r="J10109" s="2">
        <v>44917.713347187499</v>
      </c>
      <c r="K10109" t="s">
        <v>627</v>
      </c>
      <c r="L10109" t="str">
        <f>VLOOKUP(C10109,ACCOUNT_MAPPING!A:C,3,FALSE)</f>
        <v>Landscaping</v>
      </c>
    </row>
    <row r="10110" spans="1:12" hidden="1">
      <c r="A10110">
        <v>83860</v>
      </c>
      <c r="B10110" t="s">
        <v>3106</v>
      </c>
      <c r="C10110">
        <v>50905006</v>
      </c>
      <c r="D10110" t="s">
        <v>17</v>
      </c>
      <c r="E10110" t="s">
        <v>13</v>
      </c>
      <c r="F10110" t="s">
        <v>13</v>
      </c>
      <c r="G10110" t="s">
        <v>10723</v>
      </c>
      <c r="H10110" s="2">
        <v>44923.805770289349</v>
      </c>
      <c r="I10110" t="s">
        <v>2111</v>
      </c>
      <c r="J10110" s="2">
        <v>44923.805770289349</v>
      </c>
      <c r="K10110" t="s">
        <v>2111</v>
      </c>
      <c r="L10110" t="str">
        <f>VLOOKUP(C10110,ACCOUNT_MAPPING!A:C,3,FALSE)</f>
        <v>Landscaping</v>
      </c>
    </row>
    <row r="10111" spans="1:12" hidden="1">
      <c r="A10111">
        <v>83151</v>
      </c>
      <c r="B10111" t="s">
        <v>637</v>
      </c>
      <c r="C10111">
        <v>50905006</v>
      </c>
      <c r="D10111" t="s">
        <v>17</v>
      </c>
      <c r="E10111" t="s">
        <v>13</v>
      </c>
      <c r="F10111" t="s">
        <v>13</v>
      </c>
      <c r="G10111" t="s">
        <v>10697</v>
      </c>
      <c r="H10111" s="2">
        <v>44917.723001701386</v>
      </c>
      <c r="I10111" t="s">
        <v>627</v>
      </c>
      <c r="J10111" s="2">
        <v>44917.723001701386</v>
      </c>
      <c r="K10111" t="s">
        <v>627</v>
      </c>
      <c r="L10111" t="str">
        <f>VLOOKUP(C10111,ACCOUNT_MAPPING!A:C,3,FALSE)</f>
        <v>Landscaping</v>
      </c>
    </row>
    <row r="10112" spans="1:12" hidden="1">
      <c r="A10112">
        <v>83152</v>
      </c>
      <c r="B10112" t="s">
        <v>638</v>
      </c>
      <c r="C10112">
        <v>50905006</v>
      </c>
      <c r="D10112" t="s">
        <v>17</v>
      </c>
      <c r="E10112" t="s">
        <v>13</v>
      </c>
      <c r="F10112" t="s">
        <v>13</v>
      </c>
      <c r="G10112" t="s">
        <v>10724</v>
      </c>
      <c r="H10112" s="2">
        <v>44917.733821215275</v>
      </c>
      <c r="I10112" t="s">
        <v>627</v>
      </c>
      <c r="J10112" s="2">
        <v>44917.733821215275</v>
      </c>
      <c r="K10112" t="s">
        <v>627</v>
      </c>
      <c r="L10112" t="str">
        <f>VLOOKUP(C10112,ACCOUNT_MAPPING!A:C,3,FALSE)</f>
        <v>Landscaping</v>
      </c>
    </row>
    <row r="10113" spans="1:12" hidden="1">
      <c r="A10113">
        <v>83068</v>
      </c>
      <c r="B10113" t="s">
        <v>4238</v>
      </c>
      <c r="C10113">
        <v>50905006</v>
      </c>
      <c r="D10113" t="s">
        <v>17</v>
      </c>
      <c r="E10113" t="s">
        <v>13</v>
      </c>
      <c r="F10113" t="s">
        <v>13</v>
      </c>
      <c r="G10113" t="s">
        <v>10725</v>
      </c>
      <c r="H10113" s="2">
        <v>44916.673977002312</v>
      </c>
      <c r="I10113" t="s">
        <v>1175</v>
      </c>
      <c r="J10113" s="2">
        <v>44916.673977002312</v>
      </c>
      <c r="K10113" t="s">
        <v>1175</v>
      </c>
      <c r="L10113" t="str">
        <f>VLOOKUP(C10113,ACCOUNT_MAPPING!A:C,3,FALSE)</f>
        <v>Landscaping</v>
      </c>
    </row>
    <row r="10114" spans="1:12" hidden="1">
      <c r="A10114">
        <v>99971</v>
      </c>
      <c r="B10114" t="s">
        <v>282</v>
      </c>
      <c r="C10114">
        <v>50905006</v>
      </c>
      <c r="D10114" t="s">
        <v>12</v>
      </c>
      <c r="E10114" t="s">
        <v>13</v>
      </c>
      <c r="F10114" t="s">
        <v>13</v>
      </c>
      <c r="G10114" t="s">
        <v>10726</v>
      </c>
      <c r="H10114" s="2">
        <v>45008.583828043978</v>
      </c>
      <c r="I10114" t="s">
        <v>284</v>
      </c>
      <c r="J10114" s="2">
        <v>45008.583828043978</v>
      </c>
      <c r="K10114" t="s">
        <v>284</v>
      </c>
      <c r="L10114" t="str">
        <f>VLOOKUP(C10114,ACCOUNT_MAPPING!A:C,3,FALSE)</f>
        <v>Landscaping</v>
      </c>
    </row>
    <row r="10115" spans="1:12" hidden="1">
      <c r="A10115">
        <v>83073</v>
      </c>
      <c r="B10115" t="s">
        <v>4246</v>
      </c>
      <c r="C10115">
        <v>50905006</v>
      </c>
      <c r="D10115" t="s">
        <v>63</v>
      </c>
      <c r="E10115" t="s">
        <v>13</v>
      </c>
      <c r="F10115" t="s">
        <v>13</v>
      </c>
      <c r="G10115" t="s">
        <v>9927</v>
      </c>
      <c r="H10115" s="2">
        <v>44875.577836655095</v>
      </c>
      <c r="I10115" t="s">
        <v>1266</v>
      </c>
      <c r="J10115" s="2">
        <v>44875.577836655095</v>
      </c>
      <c r="K10115" t="s">
        <v>1266</v>
      </c>
      <c r="L10115" t="str">
        <f>VLOOKUP(C10115,ACCOUNT_MAPPING!A:C,3,FALSE)</f>
        <v>Landscaping</v>
      </c>
    </row>
    <row r="10116" spans="1:12" hidden="1">
      <c r="A10116">
        <v>83083</v>
      </c>
      <c r="B10116" t="s">
        <v>3117</v>
      </c>
      <c r="C10116">
        <v>50905006</v>
      </c>
      <c r="D10116" t="s">
        <v>63</v>
      </c>
      <c r="E10116" t="s">
        <v>13</v>
      </c>
      <c r="F10116" t="s">
        <v>13</v>
      </c>
      <c r="G10116" t="s">
        <v>10727</v>
      </c>
      <c r="H10116" s="2">
        <v>44869.649735069448</v>
      </c>
      <c r="I10116" t="s">
        <v>44</v>
      </c>
      <c r="J10116" s="2">
        <v>44869.649735069448</v>
      </c>
      <c r="K10116" t="s">
        <v>44</v>
      </c>
      <c r="L10116" t="str">
        <f>VLOOKUP(C10116,ACCOUNT_MAPPING!A:C,3,FALSE)</f>
        <v>Landscaping</v>
      </c>
    </row>
    <row r="10117" spans="1:12" hidden="1">
      <c r="A10117">
        <v>83174</v>
      </c>
      <c r="B10117" t="s">
        <v>5199</v>
      </c>
      <c r="C10117">
        <v>50905006</v>
      </c>
      <c r="D10117" t="s">
        <v>17</v>
      </c>
      <c r="E10117" t="s">
        <v>13</v>
      </c>
      <c r="F10117" t="s">
        <v>13</v>
      </c>
      <c r="G10117" t="s">
        <v>10613</v>
      </c>
      <c r="H10117" s="2">
        <v>44924.708549884257</v>
      </c>
      <c r="I10117" t="s">
        <v>289</v>
      </c>
      <c r="J10117" s="2">
        <v>44924.708549884257</v>
      </c>
      <c r="K10117" t="s">
        <v>289</v>
      </c>
      <c r="L10117" t="str">
        <f>VLOOKUP(C10117,ACCOUNT_MAPPING!A:C,3,FALSE)</f>
        <v>Landscaping</v>
      </c>
    </row>
    <row r="10118" spans="1:12" hidden="1">
      <c r="A10118">
        <v>83101</v>
      </c>
      <c r="B10118" t="s">
        <v>1103</v>
      </c>
      <c r="C10118">
        <v>50905006</v>
      </c>
      <c r="D10118" t="s">
        <v>17</v>
      </c>
      <c r="E10118" t="s">
        <v>13</v>
      </c>
      <c r="F10118" t="s">
        <v>13</v>
      </c>
      <c r="G10118" t="s">
        <v>10701</v>
      </c>
      <c r="H10118" s="2">
        <v>44924.431632604166</v>
      </c>
      <c r="I10118" t="s">
        <v>553</v>
      </c>
      <c r="J10118" s="2">
        <v>44924.431632604166</v>
      </c>
      <c r="K10118" t="s">
        <v>553</v>
      </c>
      <c r="L10118" t="str">
        <f>VLOOKUP(C10118,ACCOUNT_MAPPING!A:C,3,FALSE)</f>
        <v>Landscaping</v>
      </c>
    </row>
    <row r="10119" spans="1:12" hidden="1">
      <c r="A10119">
        <v>83180</v>
      </c>
      <c r="B10119" t="s">
        <v>1346</v>
      </c>
      <c r="C10119">
        <v>50905006</v>
      </c>
      <c r="D10119" t="s">
        <v>17</v>
      </c>
      <c r="E10119" t="s">
        <v>13</v>
      </c>
      <c r="F10119" t="s">
        <v>13</v>
      </c>
      <c r="G10119" t="s">
        <v>10728</v>
      </c>
      <c r="H10119" s="2">
        <v>44917.813691516203</v>
      </c>
      <c r="I10119" t="s">
        <v>214</v>
      </c>
      <c r="J10119" s="2">
        <v>44917.813691516203</v>
      </c>
      <c r="K10119" t="s">
        <v>214</v>
      </c>
      <c r="L10119" t="str">
        <f>VLOOKUP(C10119,ACCOUNT_MAPPING!A:C,3,FALSE)</f>
        <v>Landscaping</v>
      </c>
    </row>
    <row r="10120" spans="1:12" hidden="1">
      <c r="A10120">
        <v>83839</v>
      </c>
      <c r="B10120" t="s">
        <v>5155</v>
      </c>
      <c r="C10120">
        <v>50905006</v>
      </c>
      <c r="D10120" t="s">
        <v>17</v>
      </c>
      <c r="E10120" t="s">
        <v>13</v>
      </c>
      <c r="F10120" t="s">
        <v>13</v>
      </c>
      <c r="G10120" t="s">
        <v>10729</v>
      </c>
      <c r="H10120" s="2">
        <v>44914.602026469911</v>
      </c>
      <c r="I10120" t="s">
        <v>2111</v>
      </c>
      <c r="J10120" s="2">
        <v>44914.602026469911</v>
      </c>
      <c r="K10120" t="s">
        <v>2111</v>
      </c>
      <c r="L10120" t="str">
        <f>VLOOKUP(C10120,ACCOUNT_MAPPING!A:C,3,FALSE)</f>
        <v>Landscaping</v>
      </c>
    </row>
    <row r="10121" spans="1:12" hidden="1">
      <c r="A10121">
        <v>109793</v>
      </c>
      <c r="B10121" t="s">
        <v>317</v>
      </c>
      <c r="C10121">
        <v>50905006</v>
      </c>
      <c r="D10121" t="s">
        <v>17</v>
      </c>
      <c r="E10121" t="s">
        <v>13</v>
      </c>
      <c r="F10121" t="s">
        <v>13</v>
      </c>
      <c r="G10121" t="s">
        <v>10730</v>
      </c>
      <c r="H10121" s="2">
        <v>44929.388941817131</v>
      </c>
      <c r="I10121" t="s">
        <v>289</v>
      </c>
      <c r="J10121" s="2">
        <v>44929.388941817131</v>
      </c>
      <c r="K10121" t="s">
        <v>289</v>
      </c>
      <c r="L10121" t="str">
        <f>VLOOKUP(C10121,ACCOUNT_MAPPING!A:C,3,FALSE)</f>
        <v>Landscaping</v>
      </c>
    </row>
    <row r="10122" spans="1:12" hidden="1">
      <c r="A10122">
        <v>83842</v>
      </c>
      <c r="B10122" t="s">
        <v>5223</v>
      </c>
      <c r="C10122">
        <v>50905006</v>
      </c>
      <c r="D10122" t="s">
        <v>17</v>
      </c>
      <c r="E10122" t="s">
        <v>13</v>
      </c>
      <c r="F10122" t="s">
        <v>13</v>
      </c>
      <c r="G10122" t="s">
        <v>10731</v>
      </c>
      <c r="H10122" s="2">
        <v>44914.698650497689</v>
      </c>
      <c r="I10122" t="s">
        <v>2111</v>
      </c>
      <c r="J10122" s="2">
        <v>44914.698650497689</v>
      </c>
      <c r="K10122" t="s">
        <v>2111</v>
      </c>
      <c r="L10122" t="str">
        <f>VLOOKUP(C10122,ACCOUNT_MAPPING!A:C,3,FALSE)</f>
        <v>Landscaping</v>
      </c>
    </row>
    <row r="10123" spans="1:12" hidden="1">
      <c r="A10123">
        <v>109796</v>
      </c>
      <c r="B10123" t="s">
        <v>287</v>
      </c>
      <c r="C10123">
        <v>50905006</v>
      </c>
      <c r="D10123" t="s">
        <v>17</v>
      </c>
      <c r="E10123" t="s">
        <v>13</v>
      </c>
      <c r="F10123" t="s">
        <v>13</v>
      </c>
      <c r="G10123" t="s">
        <v>10732</v>
      </c>
      <c r="H10123" s="2">
        <v>44929.401109756946</v>
      </c>
      <c r="I10123" t="s">
        <v>289</v>
      </c>
      <c r="J10123" s="2">
        <v>44929.401109756946</v>
      </c>
      <c r="K10123" t="s">
        <v>289</v>
      </c>
      <c r="L10123" t="str">
        <f>VLOOKUP(C10123,ACCOUNT_MAPPING!A:C,3,FALSE)</f>
        <v>Landscaping</v>
      </c>
    </row>
    <row r="10124" spans="1:12" hidden="1">
      <c r="A10124">
        <v>111565</v>
      </c>
      <c r="B10124" t="s">
        <v>1350</v>
      </c>
      <c r="C10124">
        <v>50905006</v>
      </c>
      <c r="D10124" t="s">
        <v>17</v>
      </c>
      <c r="E10124" t="s">
        <v>13</v>
      </c>
      <c r="F10124" t="s">
        <v>13</v>
      </c>
      <c r="G10124" t="s">
        <v>10733</v>
      </c>
      <c r="H10124" s="2">
        <v>44914.727409293984</v>
      </c>
      <c r="I10124" t="s">
        <v>93</v>
      </c>
      <c r="J10124" s="2">
        <v>44914.727409293984</v>
      </c>
      <c r="K10124" t="s">
        <v>93</v>
      </c>
      <c r="L10124" t="str">
        <f>VLOOKUP(C10124,ACCOUNT_MAPPING!A:C,3,FALSE)</f>
        <v>Landscaping</v>
      </c>
    </row>
    <row r="10125" spans="1:12" hidden="1">
      <c r="A10125">
        <v>83130</v>
      </c>
      <c r="B10125" t="s">
        <v>2099</v>
      </c>
      <c r="C10125">
        <v>50905006</v>
      </c>
      <c r="D10125" t="s">
        <v>17</v>
      </c>
      <c r="E10125" t="s">
        <v>13</v>
      </c>
      <c r="F10125" t="s">
        <v>13</v>
      </c>
      <c r="G10125" t="s">
        <v>10734</v>
      </c>
      <c r="H10125" s="2">
        <v>44924.625637696758</v>
      </c>
      <c r="I10125" t="s">
        <v>65</v>
      </c>
      <c r="J10125" s="2">
        <v>44924.625637696758</v>
      </c>
      <c r="K10125" t="s">
        <v>65</v>
      </c>
      <c r="L10125" t="str">
        <f>VLOOKUP(C10125,ACCOUNT_MAPPING!A:C,3,FALSE)</f>
        <v>Landscaping</v>
      </c>
    </row>
    <row r="10126" spans="1:12" hidden="1">
      <c r="A10126">
        <v>83134</v>
      </c>
      <c r="B10126" t="s">
        <v>3558</v>
      </c>
      <c r="C10126">
        <v>50905006</v>
      </c>
      <c r="D10126" t="s">
        <v>12</v>
      </c>
      <c r="E10126" t="s">
        <v>13</v>
      </c>
      <c r="F10126" t="s">
        <v>13</v>
      </c>
      <c r="G10126" t="s">
        <v>10735</v>
      </c>
      <c r="H10126" s="2">
        <v>45009.73598229167</v>
      </c>
      <c r="I10126" t="s">
        <v>79</v>
      </c>
      <c r="J10126" s="2">
        <v>45009.73598229167</v>
      </c>
      <c r="K10126" t="s">
        <v>79</v>
      </c>
      <c r="L10126" t="str">
        <f>VLOOKUP(C10126,ACCOUNT_MAPPING!A:C,3,FALSE)</f>
        <v>Landscaping</v>
      </c>
    </row>
    <row r="10127" spans="1:12" hidden="1">
      <c r="A10127">
        <v>83141</v>
      </c>
      <c r="B10127" t="s">
        <v>6309</v>
      </c>
      <c r="C10127">
        <v>50905006</v>
      </c>
      <c r="D10127" t="s">
        <v>17</v>
      </c>
      <c r="E10127" t="s">
        <v>13</v>
      </c>
      <c r="F10127" t="s">
        <v>13</v>
      </c>
      <c r="G10127" t="s">
        <v>10736</v>
      </c>
      <c r="H10127" s="2">
        <v>44924.65426516204</v>
      </c>
      <c r="I10127" t="s">
        <v>289</v>
      </c>
      <c r="J10127" s="2">
        <v>44924.65426516204</v>
      </c>
      <c r="K10127" t="s">
        <v>289</v>
      </c>
      <c r="L10127" t="str">
        <f>VLOOKUP(C10127,ACCOUNT_MAPPING!A:C,3,FALSE)</f>
        <v>Landscaping</v>
      </c>
    </row>
    <row r="10128" spans="1:12" hidden="1">
      <c r="A10128">
        <v>83844</v>
      </c>
      <c r="B10128" t="s">
        <v>5158</v>
      </c>
      <c r="C10128">
        <v>50905006</v>
      </c>
      <c r="D10128" t="s">
        <v>63</v>
      </c>
      <c r="E10128" t="s">
        <v>13</v>
      </c>
      <c r="F10128" t="s">
        <v>13</v>
      </c>
      <c r="G10128" t="s">
        <v>10737</v>
      </c>
      <c r="H10128" s="2">
        <v>44872.781644328701</v>
      </c>
      <c r="I10128" t="s">
        <v>2111</v>
      </c>
      <c r="J10128" s="2">
        <v>44872.781644328701</v>
      </c>
      <c r="K10128" t="s">
        <v>2111</v>
      </c>
      <c r="L10128" t="str">
        <f>VLOOKUP(C10128,ACCOUNT_MAPPING!A:C,3,FALSE)</f>
        <v>Landscaping</v>
      </c>
    </row>
    <row r="10129" spans="1:12" hidden="1">
      <c r="A10129">
        <v>126083</v>
      </c>
      <c r="B10129" t="s">
        <v>3632</v>
      </c>
      <c r="C10129">
        <v>50905006</v>
      </c>
      <c r="D10129" t="s">
        <v>12</v>
      </c>
      <c r="E10129" t="s">
        <v>13</v>
      </c>
      <c r="F10129" t="s">
        <v>13</v>
      </c>
      <c r="G10129" t="s">
        <v>10738</v>
      </c>
      <c r="H10129" s="2">
        <v>45020.919838888891</v>
      </c>
      <c r="I10129" t="s">
        <v>363</v>
      </c>
      <c r="J10129" s="2">
        <v>45020.919838888891</v>
      </c>
      <c r="K10129" t="s">
        <v>363</v>
      </c>
      <c r="L10129" t="str">
        <f>VLOOKUP(C10129,ACCOUNT_MAPPING!A:C,3,FALSE)</f>
        <v>Landscaping</v>
      </c>
    </row>
    <row r="10130" spans="1:12" hidden="1">
      <c r="A10130">
        <v>126086</v>
      </c>
      <c r="B10130" t="s">
        <v>382</v>
      </c>
      <c r="C10130">
        <v>50905006</v>
      </c>
      <c r="D10130" t="s">
        <v>17</v>
      </c>
      <c r="E10130" t="s">
        <v>13</v>
      </c>
      <c r="F10130" t="s">
        <v>13</v>
      </c>
      <c r="G10130" t="s">
        <v>10739</v>
      </c>
      <c r="H10130" s="2">
        <v>44914.662752430559</v>
      </c>
      <c r="I10130" t="s">
        <v>360</v>
      </c>
      <c r="J10130" s="2">
        <v>44914.662752430559</v>
      </c>
      <c r="K10130" t="s">
        <v>360</v>
      </c>
      <c r="L10130" t="str">
        <f>VLOOKUP(C10130,ACCOUNT_MAPPING!A:C,3,FALSE)</f>
        <v>Landscaping</v>
      </c>
    </row>
    <row r="10131" spans="1:12" hidden="1">
      <c r="A10131">
        <v>126089</v>
      </c>
      <c r="B10131" t="s">
        <v>5708</v>
      </c>
      <c r="C10131">
        <v>50905006</v>
      </c>
      <c r="D10131" t="s">
        <v>12</v>
      </c>
      <c r="E10131" t="s">
        <v>13</v>
      </c>
      <c r="F10131" t="s">
        <v>13</v>
      </c>
      <c r="G10131" t="s">
        <v>10740</v>
      </c>
      <c r="H10131" s="2">
        <v>45012.69269059028</v>
      </c>
      <c r="I10131" t="s">
        <v>360</v>
      </c>
      <c r="J10131" s="2">
        <v>45012.69269059028</v>
      </c>
      <c r="K10131" t="s">
        <v>360</v>
      </c>
      <c r="L10131" t="str">
        <f>VLOOKUP(C10131,ACCOUNT_MAPPING!A:C,3,FALSE)</f>
        <v>Landscaping</v>
      </c>
    </row>
    <row r="10132" spans="1:12" hidden="1">
      <c r="A10132">
        <v>83856</v>
      </c>
      <c r="B10132" t="s">
        <v>5249</v>
      </c>
      <c r="C10132">
        <v>50905006</v>
      </c>
      <c r="D10132" t="s">
        <v>17</v>
      </c>
      <c r="E10132" t="s">
        <v>13</v>
      </c>
      <c r="F10132" t="s">
        <v>13</v>
      </c>
      <c r="G10132" t="s">
        <v>10741</v>
      </c>
      <c r="H10132" s="2">
        <v>44923.744911261572</v>
      </c>
      <c r="I10132" t="s">
        <v>2111</v>
      </c>
      <c r="J10132" s="2">
        <v>44923.744911261572</v>
      </c>
      <c r="K10132" t="s">
        <v>2111</v>
      </c>
      <c r="L10132" t="str">
        <f>VLOOKUP(C10132,ACCOUNT_MAPPING!A:C,3,FALSE)</f>
        <v>Landscaping</v>
      </c>
    </row>
    <row r="10133" spans="1:12" hidden="1">
      <c r="A10133">
        <v>83167</v>
      </c>
      <c r="B10133" t="s">
        <v>1113</v>
      </c>
      <c r="C10133">
        <v>50905006</v>
      </c>
      <c r="D10133" t="s">
        <v>17</v>
      </c>
      <c r="E10133" t="s">
        <v>13</v>
      </c>
      <c r="F10133" t="s">
        <v>13</v>
      </c>
      <c r="G10133" t="s">
        <v>9978</v>
      </c>
      <c r="H10133" s="2">
        <v>44923.730879282404</v>
      </c>
      <c r="I10133" t="s">
        <v>759</v>
      </c>
      <c r="J10133" s="2">
        <v>44923.730879282404</v>
      </c>
      <c r="K10133" t="s">
        <v>759</v>
      </c>
      <c r="L10133" t="str">
        <f>VLOOKUP(C10133,ACCOUNT_MAPPING!A:C,3,FALSE)</f>
        <v>Landscaping</v>
      </c>
    </row>
    <row r="10134" spans="1:12" hidden="1">
      <c r="A10134">
        <v>83168</v>
      </c>
      <c r="B10134" t="s">
        <v>6311</v>
      </c>
      <c r="C10134">
        <v>50905006</v>
      </c>
      <c r="D10134" t="s">
        <v>17</v>
      </c>
      <c r="E10134" t="s">
        <v>13</v>
      </c>
      <c r="F10134" t="s">
        <v>13</v>
      </c>
      <c r="G10134" t="s">
        <v>10742</v>
      </c>
      <c r="H10134" s="2">
        <v>44924.699058020837</v>
      </c>
      <c r="I10134" t="s">
        <v>289</v>
      </c>
      <c r="J10134" s="2">
        <v>44924.699058020837</v>
      </c>
      <c r="K10134" t="s">
        <v>289</v>
      </c>
      <c r="L10134" t="str">
        <f>VLOOKUP(C10134,ACCOUNT_MAPPING!A:C,3,FALSE)</f>
        <v>Landscaping</v>
      </c>
    </row>
    <row r="10135" spans="1:12" hidden="1">
      <c r="A10135">
        <v>99472</v>
      </c>
      <c r="B10135" t="s">
        <v>10743</v>
      </c>
      <c r="C10135">
        <v>50905006</v>
      </c>
      <c r="D10135" t="s">
        <v>12</v>
      </c>
      <c r="E10135" t="s">
        <v>13</v>
      </c>
      <c r="F10135" t="s">
        <v>13</v>
      </c>
      <c r="G10135" t="s">
        <v>10428</v>
      </c>
      <c r="H10135" s="2">
        <v>45014.596535185185</v>
      </c>
      <c r="I10135" t="s">
        <v>2175</v>
      </c>
      <c r="J10135" s="2">
        <v>45014.596535185185</v>
      </c>
      <c r="K10135" t="s">
        <v>2175</v>
      </c>
      <c r="L10135" t="str">
        <f>VLOOKUP(C10135,ACCOUNT_MAPPING!A:C,3,FALSE)</f>
        <v>Landscaping</v>
      </c>
    </row>
    <row r="10136" spans="1:12" hidden="1">
      <c r="A10136">
        <v>99473</v>
      </c>
      <c r="B10136" t="s">
        <v>10744</v>
      </c>
      <c r="C10136">
        <v>50905006</v>
      </c>
      <c r="D10136" t="s">
        <v>12</v>
      </c>
      <c r="E10136" t="s">
        <v>13</v>
      </c>
      <c r="F10136" t="s">
        <v>13</v>
      </c>
      <c r="G10136" t="s">
        <v>10428</v>
      </c>
      <c r="H10136" s="2">
        <v>45014.596866238426</v>
      </c>
      <c r="I10136" t="s">
        <v>2175</v>
      </c>
      <c r="J10136" s="2">
        <v>45014.596866238426</v>
      </c>
      <c r="K10136" t="s">
        <v>2175</v>
      </c>
      <c r="L10136" t="str">
        <f>VLOOKUP(C10136,ACCOUNT_MAPPING!A:C,3,FALSE)</f>
        <v>Landscaping</v>
      </c>
    </row>
    <row r="10137" spans="1:12" hidden="1">
      <c r="A10137">
        <v>99479</v>
      </c>
      <c r="B10137" t="s">
        <v>10745</v>
      </c>
      <c r="C10137">
        <v>50905006</v>
      </c>
      <c r="D10137" t="s">
        <v>12</v>
      </c>
      <c r="E10137" t="s">
        <v>13</v>
      </c>
      <c r="F10137" t="s">
        <v>13</v>
      </c>
      <c r="G10137" t="s">
        <v>10428</v>
      </c>
      <c r="H10137" s="2">
        <v>45014.598244872686</v>
      </c>
      <c r="I10137" t="s">
        <v>2175</v>
      </c>
      <c r="J10137" s="2">
        <v>45014.598244872686</v>
      </c>
      <c r="K10137" t="s">
        <v>2175</v>
      </c>
      <c r="L10137" t="str">
        <f>VLOOKUP(C10137,ACCOUNT_MAPPING!A:C,3,FALSE)</f>
        <v>Landscaping</v>
      </c>
    </row>
    <row r="10138" spans="1:12" hidden="1">
      <c r="A10138">
        <v>83178</v>
      </c>
      <c r="B10138" t="s">
        <v>6339</v>
      </c>
      <c r="C10138">
        <v>50905006</v>
      </c>
      <c r="D10138" t="s">
        <v>17</v>
      </c>
      <c r="E10138" t="s">
        <v>13</v>
      </c>
      <c r="F10138" t="s">
        <v>13</v>
      </c>
      <c r="G10138" t="s">
        <v>10746</v>
      </c>
      <c r="H10138" s="2">
        <v>44929.36342519676</v>
      </c>
      <c r="I10138" t="s">
        <v>289</v>
      </c>
      <c r="J10138" s="2">
        <v>44929.36342519676</v>
      </c>
      <c r="K10138" t="s">
        <v>289</v>
      </c>
      <c r="L10138" t="str">
        <f>VLOOKUP(C10138,ACCOUNT_MAPPING!A:C,3,FALSE)</f>
        <v>Landscaping</v>
      </c>
    </row>
    <row r="10139" spans="1:12" hidden="1">
      <c r="A10139">
        <v>126103</v>
      </c>
      <c r="B10139" t="s">
        <v>392</v>
      </c>
      <c r="C10139">
        <v>50905006</v>
      </c>
      <c r="D10139" t="s">
        <v>12</v>
      </c>
      <c r="E10139" t="s">
        <v>13</v>
      </c>
      <c r="F10139" t="s">
        <v>13</v>
      </c>
      <c r="G10139" t="s">
        <v>10747</v>
      </c>
      <c r="H10139" s="2">
        <v>45009.615237731479</v>
      </c>
      <c r="I10139" t="s">
        <v>310</v>
      </c>
      <c r="J10139" s="2">
        <v>45009.615237731479</v>
      </c>
      <c r="K10139" t="s">
        <v>310</v>
      </c>
      <c r="L10139" t="str">
        <f>VLOOKUP(C10139,ACCOUNT_MAPPING!A:C,3,FALSE)</f>
        <v>Landscaping</v>
      </c>
    </row>
    <row r="10140" spans="1:12" hidden="1">
      <c r="A10140">
        <v>83840</v>
      </c>
      <c r="B10140" t="s">
        <v>2118</v>
      </c>
      <c r="C10140">
        <v>50905006</v>
      </c>
      <c r="D10140" t="s">
        <v>63</v>
      </c>
      <c r="E10140" t="s">
        <v>13</v>
      </c>
      <c r="F10140" t="s">
        <v>13</v>
      </c>
      <c r="G10140" t="s">
        <v>10748</v>
      </c>
      <c r="H10140" s="2">
        <v>44869.700903206016</v>
      </c>
      <c r="I10140" t="s">
        <v>2111</v>
      </c>
      <c r="J10140" s="2">
        <v>44869.700903206016</v>
      </c>
      <c r="K10140" t="s">
        <v>2111</v>
      </c>
      <c r="L10140" t="str">
        <f>VLOOKUP(C10140,ACCOUNT_MAPPING!A:C,3,FALSE)</f>
        <v>Landscaping</v>
      </c>
    </row>
    <row r="10141" spans="1:12" hidden="1">
      <c r="A10141">
        <v>83845</v>
      </c>
      <c r="B10141" t="s">
        <v>2109</v>
      </c>
      <c r="C10141">
        <v>50905006</v>
      </c>
      <c r="D10141" t="s">
        <v>63</v>
      </c>
      <c r="E10141" t="s">
        <v>13</v>
      </c>
      <c r="F10141" t="s">
        <v>13</v>
      </c>
      <c r="G10141" t="s">
        <v>10749</v>
      </c>
      <c r="H10141" s="2">
        <v>44872.784028437498</v>
      </c>
      <c r="I10141" t="s">
        <v>2111</v>
      </c>
      <c r="J10141" s="2">
        <v>44872.784028437498</v>
      </c>
      <c r="K10141" t="s">
        <v>2111</v>
      </c>
      <c r="L10141" t="str">
        <f>VLOOKUP(C10141,ACCOUNT_MAPPING!A:C,3,FALSE)</f>
        <v>Landscaping</v>
      </c>
    </row>
    <row r="10142" spans="1:12" hidden="1">
      <c r="A10142">
        <v>83847</v>
      </c>
      <c r="B10142" t="s">
        <v>8863</v>
      </c>
      <c r="C10142">
        <v>50905006</v>
      </c>
      <c r="D10142" t="s">
        <v>12</v>
      </c>
      <c r="E10142" t="s">
        <v>13</v>
      </c>
      <c r="F10142" t="s">
        <v>13</v>
      </c>
      <c r="G10142" t="s">
        <v>10750</v>
      </c>
      <c r="H10142" s="2">
        <v>45021.732061076385</v>
      </c>
      <c r="I10142" t="s">
        <v>2111</v>
      </c>
      <c r="J10142" s="2">
        <v>45021.732061076385</v>
      </c>
      <c r="K10142" t="s">
        <v>2111</v>
      </c>
      <c r="L10142" t="str">
        <f>VLOOKUP(C10142,ACCOUNT_MAPPING!A:C,3,FALSE)</f>
        <v>Landscaping</v>
      </c>
    </row>
    <row r="10143" spans="1:12" hidden="1">
      <c r="A10143">
        <v>126119</v>
      </c>
      <c r="B10143" t="s">
        <v>3144</v>
      </c>
      <c r="C10143">
        <v>50905006</v>
      </c>
      <c r="D10143" t="s">
        <v>17</v>
      </c>
      <c r="E10143" t="s">
        <v>13</v>
      </c>
      <c r="F10143" t="s">
        <v>13</v>
      </c>
      <c r="G10143" t="s">
        <v>10751</v>
      </c>
      <c r="H10143" s="2">
        <v>44876.682613622688</v>
      </c>
      <c r="I10143" t="s">
        <v>313</v>
      </c>
      <c r="J10143" s="2">
        <v>44876.682613622688</v>
      </c>
      <c r="K10143" t="s">
        <v>313</v>
      </c>
      <c r="L10143" t="str">
        <f>VLOOKUP(C10143,ACCOUNT_MAPPING!A:C,3,FALSE)</f>
        <v>Landscaping</v>
      </c>
    </row>
    <row r="10144" spans="1:12" hidden="1">
      <c r="A10144">
        <v>83857</v>
      </c>
      <c r="B10144" t="s">
        <v>3569</v>
      </c>
      <c r="C10144">
        <v>50905006</v>
      </c>
      <c r="D10144" t="s">
        <v>17</v>
      </c>
      <c r="E10144" t="s">
        <v>13</v>
      </c>
      <c r="F10144" t="s">
        <v>13</v>
      </c>
      <c r="G10144" t="s">
        <v>10752</v>
      </c>
      <c r="H10144" s="2">
        <v>44923.751925960649</v>
      </c>
      <c r="I10144" t="s">
        <v>2111</v>
      </c>
      <c r="J10144" s="2">
        <v>44923.751925960649</v>
      </c>
      <c r="K10144" t="s">
        <v>2111</v>
      </c>
      <c r="L10144" t="str">
        <f>VLOOKUP(C10144,ACCOUNT_MAPPING!A:C,3,FALSE)</f>
        <v>Landscaping</v>
      </c>
    </row>
    <row r="10145" spans="1:12" hidden="1">
      <c r="A10145">
        <v>99425</v>
      </c>
      <c r="B10145" t="s">
        <v>1345</v>
      </c>
      <c r="C10145">
        <v>50905006</v>
      </c>
      <c r="D10145" t="s">
        <v>17</v>
      </c>
      <c r="E10145" t="s">
        <v>13</v>
      </c>
      <c r="F10145" t="s">
        <v>13</v>
      </c>
      <c r="G10145" t="s">
        <v>10753</v>
      </c>
      <c r="H10145" s="2">
        <v>44916.74095644676</v>
      </c>
      <c r="I10145" t="s">
        <v>1333</v>
      </c>
      <c r="J10145" s="2">
        <v>44916.74095644676</v>
      </c>
      <c r="K10145" t="s">
        <v>1333</v>
      </c>
      <c r="L10145" t="str">
        <f>VLOOKUP(C10145,ACCOUNT_MAPPING!A:C,3,FALSE)</f>
        <v>Landscaping</v>
      </c>
    </row>
    <row r="10146" spans="1:12" hidden="1">
      <c r="A10146">
        <v>126126</v>
      </c>
      <c r="B10146" t="s">
        <v>369</v>
      </c>
      <c r="C10146">
        <v>50905006</v>
      </c>
      <c r="D10146" t="s">
        <v>12</v>
      </c>
      <c r="E10146" t="s">
        <v>13</v>
      </c>
      <c r="F10146" t="s">
        <v>13</v>
      </c>
      <c r="G10146" t="s">
        <v>10754</v>
      </c>
      <c r="H10146" s="2">
        <v>45013.685254247684</v>
      </c>
      <c r="I10146" t="s">
        <v>323</v>
      </c>
      <c r="J10146" s="2">
        <v>45013.685254247684</v>
      </c>
      <c r="K10146" t="s">
        <v>323</v>
      </c>
      <c r="L10146" t="str">
        <f>VLOOKUP(C10146,ACCOUNT_MAPPING!A:C,3,FALSE)</f>
        <v>Landscaping</v>
      </c>
    </row>
    <row r="10147" spans="1:12" hidden="1">
      <c r="A10147">
        <v>126131</v>
      </c>
      <c r="B10147" t="s">
        <v>371</v>
      </c>
      <c r="C10147">
        <v>50905006</v>
      </c>
      <c r="D10147" t="s">
        <v>12</v>
      </c>
      <c r="E10147" t="s">
        <v>13</v>
      </c>
      <c r="F10147" t="s">
        <v>13</v>
      </c>
      <c r="G10147" t="s">
        <v>10755</v>
      </c>
      <c r="H10147" s="2">
        <v>45014.103385648152</v>
      </c>
      <c r="I10147" t="s">
        <v>323</v>
      </c>
      <c r="J10147" s="2">
        <v>45014.103385648152</v>
      </c>
      <c r="K10147" t="s">
        <v>323</v>
      </c>
      <c r="L10147" t="str">
        <f>VLOOKUP(C10147,ACCOUNT_MAPPING!A:C,3,FALSE)</f>
        <v>Landscaping</v>
      </c>
    </row>
    <row r="10148" spans="1:12" hidden="1">
      <c r="A10148">
        <v>126132</v>
      </c>
      <c r="B10148" t="s">
        <v>373</v>
      </c>
      <c r="C10148">
        <v>50905006</v>
      </c>
      <c r="D10148" t="s">
        <v>12</v>
      </c>
      <c r="E10148" t="s">
        <v>13</v>
      </c>
      <c r="F10148" t="s">
        <v>13</v>
      </c>
      <c r="G10148" t="s">
        <v>10756</v>
      </c>
      <c r="H10148" s="2">
        <v>45022.49215208333</v>
      </c>
      <c r="I10148" t="s">
        <v>260</v>
      </c>
      <c r="J10148" s="2">
        <v>45022.49215208333</v>
      </c>
      <c r="K10148" t="s">
        <v>260</v>
      </c>
      <c r="L10148" t="str">
        <f>VLOOKUP(C10148,ACCOUNT_MAPPING!A:C,3,FALSE)</f>
        <v>Landscaping</v>
      </c>
    </row>
    <row r="10149" spans="1:12" hidden="1">
      <c r="A10149">
        <v>109794</v>
      </c>
      <c r="B10149" t="s">
        <v>319</v>
      </c>
      <c r="C10149">
        <v>50905006</v>
      </c>
      <c r="D10149" t="s">
        <v>17</v>
      </c>
      <c r="E10149" t="s">
        <v>13</v>
      </c>
      <c r="F10149" t="s">
        <v>13</v>
      </c>
      <c r="G10149" t="s">
        <v>10730</v>
      </c>
      <c r="H10149" s="2">
        <v>44929.393376307868</v>
      </c>
      <c r="I10149" t="s">
        <v>289</v>
      </c>
      <c r="J10149" s="2">
        <v>44929.393376307868</v>
      </c>
      <c r="K10149" t="s">
        <v>289</v>
      </c>
      <c r="L10149" t="str">
        <f>VLOOKUP(C10149,ACCOUNT_MAPPING!A:C,3,FALSE)</f>
        <v>Landscaping</v>
      </c>
    </row>
    <row r="10150" spans="1:12" hidden="1">
      <c r="A10150">
        <v>126134</v>
      </c>
      <c r="B10150" t="s">
        <v>380</v>
      </c>
      <c r="C10150">
        <v>50905006</v>
      </c>
      <c r="D10150" t="s">
        <v>12</v>
      </c>
      <c r="E10150" t="s">
        <v>13</v>
      </c>
      <c r="F10150" t="s">
        <v>13</v>
      </c>
      <c r="G10150" t="s">
        <v>10757</v>
      </c>
      <c r="H10150" s="2">
        <v>45022.510070682867</v>
      </c>
      <c r="I10150" t="s">
        <v>260</v>
      </c>
      <c r="J10150" s="2">
        <v>45022.510070682867</v>
      </c>
      <c r="K10150" t="s">
        <v>260</v>
      </c>
      <c r="L10150" t="str">
        <f>VLOOKUP(C10150,ACCOUNT_MAPPING!A:C,3,FALSE)</f>
        <v>Landscaping</v>
      </c>
    </row>
    <row r="10151" spans="1:12" hidden="1">
      <c r="A10151">
        <v>126135</v>
      </c>
      <c r="B10151" t="s">
        <v>428</v>
      </c>
      <c r="C10151">
        <v>50905006</v>
      </c>
      <c r="D10151" t="s">
        <v>12</v>
      </c>
      <c r="E10151" t="s">
        <v>13</v>
      </c>
      <c r="F10151" t="s">
        <v>13</v>
      </c>
      <c r="G10151" t="s">
        <v>10758</v>
      </c>
      <c r="H10151" s="2">
        <v>45020.874110613426</v>
      </c>
      <c r="I10151" t="s">
        <v>157</v>
      </c>
      <c r="J10151" s="2">
        <v>45020.874110613426</v>
      </c>
      <c r="K10151" t="s">
        <v>157</v>
      </c>
      <c r="L10151" t="str">
        <f>VLOOKUP(C10151,ACCOUNT_MAPPING!A:C,3,FALSE)</f>
        <v>Landscaping</v>
      </c>
    </row>
    <row r="10152" spans="1:12" hidden="1">
      <c r="A10152">
        <v>109981</v>
      </c>
      <c r="B10152" t="s">
        <v>596</v>
      </c>
      <c r="C10152">
        <v>50905006</v>
      </c>
      <c r="D10152" t="s">
        <v>63</v>
      </c>
      <c r="E10152" t="s">
        <v>13</v>
      </c>
      <c r="F10152" t="s">
        <v>13</v>
      </c>
      <c r="G10152" t="s">
        <v>10759</v>
      </c>
      <c r="H10152" s="2">
        <v>44875.473255636571</v>
      </c>
      <c r="I10152" t="s">
        <v>598</v>
      </c>
      <c r="J10152" s="2">
        <v>44875.473255636571</v>
      </c>
      <c r="K10152" t="s">
        <v>598</v>
      </c>
      <c r="L10152" t="str">
        <f>VLOOKUP(C10152,ACCOUNT_MAPPING!A:C,3,FALSE)</f>
        <v>Landscaping</v>
      </c>
    </row>
    <row r="10153" spans="1:12" hidden="1">
      <c r="A10153">
        <v>126136</v>
      </c>
      <c r="B10153" t="s">
        <v>430</v>
      </c>
      <c r="C10153">
        <v>50905006</v>
      </c>
      <c r="D10153" t="s">
        <v>12</v>
      </c>
      <c r="E10153" t="s">
        <v>13</v>
      </c>
      <c r="F10153" t="s">
        <v>13</v>
      </c>
      <c r="G10153" t="s">
        <v>10760</v>
      </c>
      <c r="H10153" s="2">
        <v>45015.126701620371</v>
      </c>
      <c r="I10153" t="s">
        <v>323</v>
      </c>
      <c r="J10153" s="2">
        <v>45015.126701620371</v>
      </c>
      <c r="K10153" t="s">
        <v>323</v>
      </c>
      <c r="L10153" t="str">
        <f>VLOOKUP(C10153,ACCOUNT_MAPPING!A:C,3,FALSE)</f>
        <v>Landscaping</v>
      </c>
    </row>
    <row r="10154" spans="1:12" hidden="1">
      <c r="A10154">
        <v>126139</v>
      </c>
      <c r="B10154" t="s">
        <v>9131</v>
      </c>
      <c r="C10154">
        <v>50905006</v>
      </c>
      <c r="D10154" t="s">
        <v>17</v>
      </c>
      <c r="E10154" t="s">
        <v>13</v>
      </c>
      <c r="F10154" t="s">
        <v>13</v>
      </c>
      <c r="G10154" t="s">
        <v>10761</v>
      </c>
      <c r="H10154" s="2">
        <v>44923.842149884258</v>
      </c>
      <c r="I10154" t="s">
        <v>323</v>
      </c>
      <c r="J10154" s="2">
        <v>44923.842149884258</v>
      </c>
      <c r="K10154" t="s">
        <v>323</v>
      </c>
      <c r="L10154" t="str">
        <f>VLOOKUP(C10154,ACCOUNT_MAPPING!A:C,3,FALSE)</f>
        <v>Landscaping</v>
      </c>
    </row>
    <row r="10155" spans="1:12" hidden="1">
      <c r="A10155">
        <v>126074</v>
      </c>
      <c r="B10155" t="s">
        <v>301</v>
      </c>
      <c r="C10155">
        <v>50905006</v>
      </c>
      <c r="D10155" t="s">
        <v>17</v>
      </c>
      <c r="E10155" t="s">
        <v>13</v>
      </c>
      <c r="F10155" t="s">
        <v>13</v>
      </c>
      <c r="G10155" t="s">
        <v>10762</v>
      </c>
      <c r="H10155" s="2">
        <v>44922.714464502315</v>
      </c>
      <c r="I10155" t="s">
        <v>303</v>
      </c>
      <c r="J10155" s="2">
        <v>44922.714464502315</v>
      </c>
      <c r="K10155" t="s">
        <v>303</v>
      </c>
      <c r="L10155" t="str">
        <f>VLOOKUP(C10155,ACCOUNT_MAPPING!A:C,3,FALSE)</f>
        <v>Landscaping</v>
      </c>
    </row>
    <row r="10156" spans="1:12" hidden="1">
      <c r="A10156">
        <v>126144</v>
      </c>
      <c r="B10156" t="s">
        <v>384</v>
      </c>
      <c r="C10156">
        <v>50905006</v>
      </c>
      <c r="D10156" t="s">
        <v>12</v>
      </c>
      <c r="E10156" t="s">
        <v>13</v>
      </c>
      <c r="F10156" t="s">
        <v>13</v>
      </c>
      <c r="G10156" t="s">
        <v>10763</v>
      </c>
      <c r="H10156" s="2">
        <v>45019.845011377314</v>
      </c>
      <c r="I10156" t="s">
        <v>456</v>
      </c>
      <c r="J10156" s="2">
        <v>45019.845011377314</v>
      </c>
      <c r="K10156" t="s">
        <v>323</v>
      </c>
      <c r="L10156" t="str">
        <f>VLOOKUP(C10156,ACCOUNT_MAPPING!A:C,3,FALSE)</f>
        <v>Landscaping</v>
      </c>
    </row>
    <row r="10157" spans="1:12" hidden="1">
      <c r="A10157">
        <v>99471</v>
      </c>
      <c r="B10157" t="s">
        <v>10764</v>
      </c>
      <c r="C10157">
        <v>50905006</v>
      </c>
      <c r="D10157" t="s">
        <v>12</v>
      </c>
      <c r="E10157" t="s">
        <v>13</v>
      </c>
      <c r="F10157" t="s">
        <v>13</v>
      </c>
      <c r="G10157" t="s">
        <v>10428</v>
      </c>
      <c r="H10157" s="2">
        <v>45014.596216631944</v>
      </c>
      <c r="I10157" t="s">
        <v>2175</v>
      </c>
      <c r="J10157" s="2">
        <v>45014.596216631944</v>
      </c>
      <c r="K10157" t="s">
        <v>2175</v>
      </c>
      <c r="L10157" t="str">
        <f>VLOOKUP(C10157,ACCOUNT_MAPPING!A:C,3,FALSE)</f>
        <v>Landscaping</v>
      </c>
    </row>
    <row r="10158" spans="1:12" hidden="1">
      <c r="A10158">
        <v>99474</v>
      </c>
      <c r="B10158" t="s">
        <v>10765</v>
      </c>
      <c r="C10158">
        <v>50905006</v>
      </c>
      <c r="D10158" t="s">
        <v>12</v>
      </c>
      <c r="E10158" t="s">
        <v>13</v>
      </c>
      <c r="F10158" t="s">
        <v>13</v>
      </c>
      <c r="G10158" t="s">
        <v>10428</v>
      </c>
      <c r="H10158" s="2">
        <v>45014.597497650466</v>
      </c>
      <c r="I10158" t="s">
        <v>2175</v>
      </c>
      <c r="J10158" s="2">
        <v>45014.597497650466</v>
      </c>
      <c r="K10158" t="s">
        <v>2175</v>
      </c>
      <c r="L10158" t="str">
        <f>VLOOKUP(C10158,ACCOUNT_MAPPING!A:C,3,FALSE)</f>
        <v>Landscaping</v>
      </c>
    </row>
    <row r="10159" spans="1:12" hidden="1">
      <c r="A10159">
        <v>126036</v>
      </c>
      <c r="B10159" t="s">
        <v>290</v>
      </c>
      <c r="C10159">
        <v>50905006</v>
      </c>
      <c r="D10159" t="s">
        <v>63</v>
      </c>
      <c r="E10159" t="s">
        <v>13</v>
      </c>
      <c r="F10159" t="s">
        <v>13</v>
      </c>
      <c r="G10159" t="s">
        <v>10766</v>
      </c>
      <c r="H10159" s="2">
        <v>44875.909212303239</v>
      </c>
      <c r="I10159" t="s">
        <v>292</v>
      </c>
      <c r="J10159" s="2">
        <v>44875.909212303239</v>
      </c>
      <c r="K10159" t="s">
        <v>292</v>
      </c>
      <c r="L10159" t="str">
        <f>VLOOKUP(C10159,ACCOUNT_MAPPING!A:C,3,FALSE)</f>
        <v>Landscaping</v>
      </c>
    </row>
    <row r="10160" spans="1:12" hidden="1">
      <c r="A10160">
        <v>126037</v>
      </c>
      <c r="B10160" t="s">
        <v>5287</v>
      </c>
      <c r="C10160">
        <v>50905006</v>
      </c>
      <c r="D10160" t="s">
        <v>12</v>
      </c>
      <c r="E10160" t="s">
        <v>13</v>
      </c>
      <c r="F10160" t="s">
        <v>13</v>
      </c>
      <c r="G10160" t="s">
        <v>10767</v>
      </c>
      <c r="H10160" s="2">
        <v>45014.804673379629</v>
      </c>
      <c r="I10160" t="s">
        <v>3140</v>
      </c>
      <c r="J10160" s="2">
        <v>45014.804673379629</v>
      </c>
      <c r="K10160" t="s">
        <v>3140</v>
      </c>
      <c r="L10160" t="str">
        <f>VLOOKUP(C10160,ACCOUNT_MAPPING!A:C,3,FALSE)</f>
        <v>Landscaping</v>
      </c>
    </row>
    <row r="10161" spans="1:12" hidden="1">
      <c r="A10161">
        <v>126084</v>
      </c>
      <c r="B10161" t="s">
        <v>5384</v>
      </c>
      <c r="C10161">
        <v>50905006</v>
      </c>
      <c r="D10161" t="s">
        <v>12</v>
      </c>
      <c r="E10161" t="s">
        <v>13</v>
      </c>
      <c r="F10161" t="s">
        <v>13</v>
      </c>
      <c r="G10161" t="s">
        <v>10768</v>
      </c>
      <c r="H10161" s="2">
        <v>45012.689462962961</v>
      </c>
      <c r="I10161" t="s">
        <v>360</v>
      </c>
      <c r="J10161" s="2">
        <v>45012.689462962961</v>
      </c>
      <c r="K10161" t="s">
        <v>360</v>
      </c>
      <c r="L10161" t="str">
        <f>VLOOKUP(C10161,ACCOUNT_MAPPING!A:C,3,FALSE)</f>
        <v>Landscaping</v>
      </c>
    </row>
    <row r="10162" spans="1:12" hidden="1">
      <c r="A10162">
        <v>126186</v>
      </c>
      <c r="B10162" t="s">
        <v>5276</v>
      </c>
      <c r="C10162">
        <v>50905006</v>
      </c>
      <c r="D10162" t="s">
        <v>12</v>
      </c>
      <c r="E10162" t="s">
        <v>13</v>
      </c>
      <c r="F10162" t="s">
        <v>13</v>
      </c>
      <c r="G10162" t="s">
        <v>10769</v>
      </c>
      <c r="H10162" s="2">
        <v>45022.62309976852</v>
      </c>
      <c r="I10162" t="s">
        <v>360</v>
      </c>
      <c r="J10162" s="2">
        <v>45022.62309976852</v>
      </c>
      <c r="K10162" t="s">
        <v>360</v>
      </c>
      <c r="L10162" t="str">
        <f>VLOOKUP(C10162,ACCOUNT_MAPPING!A:C,3,FALSE)</f>
        <v>Landscaping</v>
      </c>
    </row>
    <row r="10163" spans="1:12" hidden="1">
      <c r="A10163">
        <v>126192</v>
      </c>
      <c r="B10163" t="s">
        <v>10770</v>
      </c>
      <c r="C10163">
        <v>50905006</v>
      </c>
      <c r="D10163" t="s">
        <v>12</v>
      </c>
      <c r="E10163" t="s">
        <v>13</v>
      </c>
      <c r="F10163" t="s">
        <v>13</v>
      </c>
      <c r="G10163" t="s">
        <v>10771</v>
      </c>
      <c r="H10163" s="2">
        <v>45022.591762465279</v>
      </c>
      <c r="I10163" t="s">
        <v>360</v>
      </c>
      <c r="J10163" s="2">
        <v>45022.591762465279</v>
      </c>
      <c r="K10163" t="s">
        <v>360</v>
      </c>
      <c r="L10163" t="str">
        <f>VLOOKUP(C10163,ACCOUNT_MAPPING!A:C,3,FALSE)</f>
        <v>Landscaping</v>
      </c>
    </row>
    <row r="10164" spans="1:12" hidden="1">
      <c r="A10164">
        <v>126120</v>
      </c>
      <c r="B10164" t="s">
        <v>311</v>
      </c>
      <c r="C10164">
        <v>50905006</v>
      </c>
      <c r="D10164" t="s">
        <v>12</v>
      </c>
      <c r="E10164" t="s">
        <v>13</v>
      </c>
      <c r="F10164" t="s">
        <v>13</v>
      </c>
      <c r="G10164" t="s">
        <v>10772</v>
      </c>
      <c r="H10164" s="2">
        <v>45021.73930277778</v>
      </c>
      <c r="I10164" t="s">
        <v>313</v>
      </c>
      <c r="J10164" s="2">
        <v>45021.73930277778</v>
      </c>
      <c r="K10164" t="s">
        <v>313</v>
      </c>
      <c r="L10164" t="str">
        <f>VLOOKUP(C10164,ACCOUNT_MAPPING!A:C,3,FALSE)</f>
        <v>Landscaping</v>
      </c>
    </row>
    <row r="10165" spans="1:12" hidden="1">
      <c r="A10165">
        <v>109791</v>
      </c>
      <c r="B10165" t="s">
        <v>368</v>
      </c>
      <c r="C10165">
        <v>50905006</v>
      </c>
      <c r="D10165" t="s">
        <v>17</v>
      </c>
      <c r="E10165" t="s">
        <v>13</v>
      </c>
      <c r="F10165" t="s">
        <v>13</v>
      </c>
      <c r="G10165" t="s">
        <v>10773</v>
      </c>
      <c r="H10165" s="2">
        <v>44929.382428124998</v>
      </c>
      <c r="I10165" t="s">
        <v>289</v>
      </c>
      <c r="J10165" s="2">
        <v>44929.382428124998</v>
      </c>
      <c r="K10165" t="s">
        <v>289</v>
      </c>
      <c r="L10165" t="str">
        <f>VLOOKUP(C10165,ACCOUNT_MAPPING!A:C,3,FALSE)</f>
        <v>Landscaping</v>
      </c>
    </row>
    <row r="10166" spans="1:12" hidden="1">
      <c r="A10166">
        <v>126121</v>
      </c>
      <c r="B10166" t="s">
        <v>454</v>
      </c>
      <c r="C10166">
        <v>50905006</v>
      </c>
      <c r="D10166" t="s">
        <v>12</v>
      </c>
      <c r="E10166" t="s">
        <v>13</v>
      </c>
      <c r="F10166" t="s">
        <v>13</v>
      </c>
      <c r="G10166" t="s">
        <v>10774</v>
      </c>
      <c r="H10166" s="2">
        <v>45014.680922650463</v>
      </c>
      <c r="I10166" t="s">
        <v>456</v>
      </c>
      <c r="J10166" s="2">
        <v>45014.680922650463</v>
      </c>
      <c r="K10166" t="s">
        <v>456</v>
      </c>
      <c r="L10166" t="str">
        <f>VLOOKUP(C10166,ACCOUNT_MAPPING!A:C,3,FALSE)</f>
        <v>Landscaping</v>
      </c>
    </row>
    <row r="10167" spans="1:12" hidden="1">
      <c r="A10167">
        <v>126127</v>
      </c>
      <c r="B10167" t="s">
        <v>418</v>
      </c>
      <c r="C10167">
        <v>50905006</v>
      </c>
      <c r="D10167" t="s">
        <v>12</v>
      </c>
      <c r="E10167" t="s">
        <v>13</v>
      </c>
      <c r="F10167" t="s">
        <v>13</v>
      </c>
      <c r="G10167" t="s">
        <v>10775</v>
      </c>
      <c r="H10167" s="2">
        <v>45013.839884756948</v>
      </c>
      <c r="I10167" t="s">
        <v>323</v>
      </c>
      <c r="J10167" s="2">
        <v>45013.839884756948</v>
      </c>
      <c r="K10167" t="s">
        <v>323</v>
      </c>
      <c r="L10167" t="str">
        <f>VLOOKUP(C10167,ACCOUNT_MAPPING!A:C,3,FALSE)</f>
        <v>Landscaping</v>
      </c>
    </row>
    <row r="10168" spans="1:12" hidden="1">
      <c r="A10168">
        <v>109797</v>
      </c>
      <c r="B10168" t="s">
        <v>3136</v>
      </c>
      <c r="C10168">
        <v>50905006</v>
      </c>
      <c r="D10168" t="s">
        <v>17</v>
      </c>
      <c r="E10168" t="s">
        <v>13</v>
      </c>
      <c r="F10168" t="s">
        <v>13</v>
      </c>
      <c r="G10168" t="s">
        <v>10732</v>
      </c>
      <c r="H10168" s="2">
        <v>44929.408991400465</v>
      </c>
      <c r="I10168" t="s">
        <v>289</v>
      </c>
      <c r="J10168" s="2">
        <v>44929.408991400465</v>
      </c>
      <c r="K10168" t="s">
        <v>289</v>
      </c>
      <c r="L10168" t="str">
        <f>VLOOKUP(C10168,ACCOUNT_MAPPING!A:C,3,FALSE)</f>
        <v>Landscaping</v>
      </c>
    </row>
    <row r="10169" spans="1:12" hidden="1">
      <c r="A10169">
        <v>126129</v>
      </c>
      <c r="B10169" t="s">
        <v>465</v>
      </c>
      <c r="C10169">
        <v>50905006</v>
      </c>
      <c r="D10169" t="s">
        <v>12</v>
      </c>
      <c r="E10169" t="s">
        <v>13</v>
      </c>
      <c r="F10169" t="s">
        <v>13</v>
      </c>
      <c r="G10169" t="s">
        <v>10776</v>
      </c>
      <c r="H10169" s="2">
        <v>45022.483781284725</v>
      </c>
      <c r="I10169" t="s">
        <v>260</v>
      </c>
      <c r="J10169" s="2">
        <v>45022.483781284725</v>
      </c>
      <c r="K10169" t="s">
        <v>260</v>
      </c>
      <c r="L10169" t="str">
        <f>VLOOKUP(C10169,ACCOUNT_MAPPING!A:C,3,FALSE)</f>
        <v>Landscaping</v>
      </c>
    </row>
    <row r="10170" spans="1:12" hidden="1">
      <c r="A10170">
        <v>126133</v>
      </c>
      <c r="B10170" t="s">
        <v>426</v>
      </c>
      <c r="C10170">
        <v>50905006</v>
      </c>
      <c r="D10170" t="s">
        <v>12</v>
      </c>
      <c r="E10170" t="s">
        <v>13</v>
      </c>
      <c r="F10170" t="s">
        <v>13</v>
      </c>
      <c r="G10170" t="s">
        <v>10777</v>
      </c>
      <c r="H10170" s="2">
        <v>45015.084071261575</v>
      </c>
      <c r="I10170" t="s">
        <v>323</v>
      </c>
      <c r="J10170" s="2">
        <v>45015.084071261575</v>
      </c>
      <c r="K10170" t="s">
        <v>323</v>
      </c>
      <c r="L10170" t="str">
        <f>VLOOKUP(C10170,ACCOUNT_MAPPING!A:C,3,FALSE)</f>
        <v>Landscaping</v>
      </c>
    </row>
    <row r="10171" spans="1:12" hidden="1">
      <c r="A10171">
        <v>126060</v>
      </c>
      <c r="B10171" t="s">
        <v>3138</v>
      </c>
      <c r="C10171">
        <v>50905006</v>
      </c>
      <c r="D10171" t="s">
        <v>63</v>
      </c>
      <c r="E10171" t="s">
        <v>13</v>
      </c>
      <c r="F10171" t="s">
        <v>13</v>
      </c>
      <c r="G10171" t="s">
        <v>10778</v>
      </c>
      <c r="H10171" s="2">
        <v>44875.688039085646</v>
      </c>
      <c r="I10171" t="s">
        <v>3140</v>
      </c>
      <c r="J10171" s="2">
        <v>44875.688039085646</v>
      </c>
      <c r="K10171" t="s">
        <v>3140</v>
      </c>
      <c r="L10171" t="str">
        <f>VLOOKUP(C10171,ACCOUNT_MAPPING!A:C,3,FALSE)</f>
        <v>Landscaping</v>
      </c>
    </row>
    <row r="10172" spans="1:12" hidden="1">
      <c r="A10172">
        <v>126205</v>
      </c>
      <c r="B10172" t="s">
        <v>1131</v>
      </c>
      <c r="C10172">
        <v>50905006</v>
      </c>
      <c r="D10172" t="s">
        <v>12</v>
      </c>
      <c r="E10172" t="s">
        <v>13</v>
      </c>
      <c r="F10172" t="s">
        <v>13</v>
      </c>
      <c r="G10172" t="s">
        <v>10779</v>
      </c>
      <c r="H10172" s="2">
        <v>45015.596478125</v>
      </c>
      <c r="I10172" t="s">
        <v>300</v>
      </c>
      <c r="J10172" s="2">
        <v>45015.596478125</v>
      </c>
      <c r="K10172" t="s">
        <v>300</v>
      </c>
      <c r="L10172" t="str">
        <f>VLOOKUP(C10172,ACCOUNT_MAPPING!A:C,3,FALSE)</f>
        <v>Landscaping</v>
      </c>
    </row>
    <row r="10173" spans="1:12" hidden="1">
      <c r="A10173">
        <v>126141</v>
      </c>
      <c r="B10173" t="s">
        <v>321</v>
      </c>
      <c r="C10173">
        <v>50905006</v>
      </c>
      <c r="D10173" t="s">
        <v>12</v>
      </c>
      <c r="E10173" t="s">
        <v>13</v>
      </c>
      <c r="F10173" t="s">
        <v>13</v>
      </c>
      <c r="G10173" t="s">
        <v>10780</v>
      </c>
      <c r="H10173" s="2">
        <v>45018.056256597221</v>
      </c>
      <c r="I10173" t="s">
        <v>323</v>
      </c>
      <c r="J10173" s="2">
        <v>45018.056256597221</v>
      </c>
      <c r="K10173" t="s">
        <v>323</v>
      </c>
      <c r="L10173" t="str">
        <f>VLOOKUP(C10173,ACCOUNT_MAPPING!A:C,3,FALSE)</f>
        <v>Landscaping</v>
      </c>
    </row>
    <row r="10174" spans="1:12" hidden="1">
      <c r="A10174">
        <v>126143</v>
      </c>
      <c r="B10174" t="s">
        <v>329</v>
      </c>
      <c r="C10174">
        <v>50905006</v>
      </c>
      <c r="D10174" t="s">
        <v>12</v>
      </c>
      <c r="E10174" t="s">
        <v>13</v>
      </c>
      <c r="F10174" t="s">
        <v>13</v>
      </c>
      <c r="G10174" t="s">
        <v>10781</v>
      </c>
      <c r="H10174" s="2">
        <v>45020.107744212961</v>
      </c>
      <c r="I10174" t="s">
        <v>323</v>
      </c>
      <c r="J10174" s="2">
        <v>45020.107744212961</v>
      </c>
      <c r="K10174" t="s">
        <v>323</v>
      </c>
      <c r="L10174" t="str">
        <f>VLOOKUP(C10174,ACCOUNT_MAPPING!A:C,3,FALSE)</f>
        <v>Landscaping</v>
      </c>
    </row>
    <row r="10175" spans="1:12" hidden="1">
      <c r="A10175">
        <v>126075</v>
      </c>
      <c r="B10175" t="s">
        <v>416</v>
      </c>
      <c r="C10175">
        <v>50905006</v>
      </c>
      <c r="D10175" t="s">
        <v>17</v>
      </c>
      <c r="E10175" t="s">
        <v>13</v>
      </c>
      <c r="F10175" t="s">
        <v>13</v>
      </c>
      <c r="G10175" t="s">
        <v>10782</v>
      </c>
      <c r="H10175" s="2">
        <v>44925.413613773148</v>
      </c>
      <c r="I10175" t="s">
        <v>303</v>
      </c>
      <c r="J10175" s="2">
        <v>44925.413613773148</v>
      </c>
      <c r="K10175" t="s">
        <v>303</v>
      </c>
      <c r="L10175" t="str">
        <f>VLOOKUP(C10175,ACCOUNT_MAPPING!A:C,3,FALSE)</f>
        <v>Landscaping</v>
      </c>
    </row>
    <row r="10176" spans="1:12" hidden="1">
      <c r="A10176">
        <v>126130</v>
      </c>
      <c r="B10176" t="s">
        <v>424</v>
      </c>
      <c r="C10176">
        <v>50905006</v>
      </c>
      <c r="D10176" t="s">
        <v>12</v>
      </c>
      <c r="E10176" t="s">
        <v>13</v>
      </c>
      <c r="F10176" t="s">
        <v>13</v>
      </c>
      <c r="G10176" t="s">
        <v>10783</v>
      </c>
      <c r="H10176" s="2">
        <v>45014.068795636573</v>
      </c>
      <c r="I10176" t="s">
        <v>323</v>
      </c>
      <c r="J10176" s="2">
        <v>45014.068795636573</v>
      </c>
      <c r="K10176" t="s">
        <v>323</v>
      </c>
      <c r="L10176" t="str">
        <f>VLOOKUP(C10176,ACCOUNT_MAPPING!A:C,3,FALSE)</f>
        <v>Landscaping</v>
      </c>
    </row>
    <row r="10177" spans="1:12" hidden="1">
      <c r="A10177">
        <v>126197</v>
      </c>
      <c r="B10177" t="s">
        <v>5349</v>
      </c>
      <c r="C10177">
        <v>50905006</v>
      </c>
      <c r="D10177" t="s">
        <v>63</v>
      </c>
      <c r="E10177" t="s">
        <v>13</v>
      </c>
      <c r="F10177" t="s">
        <v>13</v>
      </c>
      <c r="G10177" t="s">
        <v>10784</v>
      </c>
      <c r="H10177" s="2">
        <v>44875.832299224538</v>
      </c>
      <c r="I10177" t="s">
        <v>5206</v>
      </c>
      <c r="J10177" s="2">
        <v>44875.832299224538</v>
      </c>
      <c r="K10177" t="s">
        <v>5206</v>
      </c>
      <c r="L10177" t="str">
        <f>VLOOKUP(C10177,ACCOUNT_MAPPING!A:C,3,FALSE)</f>
        <v>Landscaping</v>
      </c>
    </row>
    <row r="10178" spans="1:12" hidden="1">
      <c r="A10178">
        <v>126199</v>
      </c>
      <c r="B10178" t="s">
        <v>1138</v>
      </c>
      <c r="C10178">
        <v>50905006</v>
      </c>
      <c r="D10178" t="s">
        <v>12</v>
      </c>
      <c r="E10178" t="s">
        <v>13</v>
      </c>
      <c r="F10178" t="s">
        <v>13</v>
      </c>
      <c r="G10178" t="s">
        <v>10785</v>
      </c>
      <c r="H10178" s="2">
        <v>45021.584154050928</v>
      </c>
      <c r="I10178" t="s">
        <v>1140</v>
      </c>
      <c r="J10178" s="2">
        <v>45021.584154050928</v>
      </c>
      <c r="K10178" t="s">
        <v>1140</v>
      </c>
      <c r="L10178" t="str">
        <f>VLOOKUP(C10178,ACCOUNT_MAPPING!A:C,3,FALSE)</f>
        <v>Landscaping</v>
      </c>
    </row>
    <row r="10179" spans="1:12" hidden="1">
      <c r="A10179">
        <v>126138</v>
      </c>
      <c r="B10179" t="s">
        <v>2140</v>
      </c>
      <c r="C10179">
        <v>50905006</v>
      </c>
      <c r="D10179" t="s">
        <v>12</v>
      </c>
      <c r="E10179" t="s">
        <v>13</v>
      </c>
      <c r="F10179" t="s">
        <v>13</v>
      </c>
      <c r="G10179" t="s">
        <v>10786</v>
      </c>
      <c r="H10179" s="2">
        <v>45014.720641354164</v>
      </c>
      <c r="I10179" t="s">
        <v>456</v>
      </c>
      <c r="J10179" s="2">
        <v>45014.720641354164</v>
      </c>
      <c r="K10179" t="s">
        <v>456</v>
      </c>
      <c r="L10179" t="str">
        <f>VLOOKUP(C10179,ACCOUNT_MAPPING!A:C,3,FALSE)</f>
        <v>Landscaping</v>
      </c>
    </row>
    <row r="10180" spans="1:12" hidden="1">
      <c r="A10180">
        <v>126080</v>
      </c>
      <c r="B10180" t="s">
        <v>342</v>
      </c>
      <c r="C10180">
        <v>50905006</v>
      </c>
      <c r="D10180" t="s">
        <v>63</v>
      </c>
      <c r="E10180" t="s">
        <v>13</v>
      </c>
      <c r="F10180" t="s">
        <v>13</v>
      </c>
      <c r="G10180" t="s">
        <v>10787</v>
      </c>
      <c r="H10180" s="2">
        <v>44875.788636226855</v>
      </c>
      <c r="I10180" t="s">
        <v>300</v>
      </c>
      <c r="J10180" s="2">
        <v>44875.788636226855</v>
      </c>
      <c r="K10180" t="s">
        <v>300</v>
      </c>
      <c r="L10180" t="str">
        <f>VLOOKUP(C10180,ACCOUNT_MAPPING!A:C,3,FALSE)</f>
        <v>Landscaping</v>
      </c>
    </row>
    <row r="10181" spans="1:12" hidden="1">
      <c r="A10181">
        <v>126085</v>
      </c>
      <c r="B10181" t="s">
        <v>438</v>
      </c>
      <c r="C10181">
        <v>50905006</v>
      </c>
      <c r="D10181" t="s">
        <v>12</v>
      </c>
      <c r="E10181" t="s">
        <v>13</v>
      </c>
      <c r="F10181" t="s">
        <v>13</v>
      </c>
      <c r="G10181" t="s">
        <v>10788</v>
      </c>
      <c r="H10181" s="2">
        <v>45012.484458877312</v>
      </c>
      <c r="I10181" t="s">
        <v>360</v>
      </c>
      <c r="J10181" s="2">
        <v>45012.484458877312</v>
      </c>
      <c r="K10181" t="s">
        <v>360</v>
      </c>
      <c r="L10181" t="str">
        <f>VLOOKUP(C10181,ACCOUNT_MAPPING!A:C,3,FALSE)</f>
        <v>Landscaping</v>
      </c>
    </row>
    <row r="10182" spans="1:12" hidden="1">
      <c r="A10182">
        <v>126217</v>
      </c>
      <c r="B10182" t="s">
        <v>490</v>
      </c>
      <c r="C10182">
        <v>50905006</v>
      </c>
      <c r="D10182" t="s">
        <v>12</v>
      </c>
      <c r="E10182" t="s">
        <v>13</v>
      </c>
      <c r="F10182" t="s">
        <v>13</v>
      </c>
      <c r="G10182" t="s">
        <v>10789</v>
      </c>
      <c r="H10182" s="2">
        <v>45020.960602349536</v>
      </c>
      <c r="I10182" t="s">
        <v>459</v>
      </c>
      <c r="J10182" s="2">
        <v>45020.960602349536</v>
      </c>
      <c r="K10182" t="s">
        <v>459</v>
      </c>
      <c r="L10182" t="str">
        <f>VLOOKUP(C10182,ACCOUNT_MAPPING!A:C,3,FALSE)</f>
        <v>Landscaping</v>
      </c>
    </row>
    <row r="10183" spans="1:12" hidden="1">
      <c r="A10183">
        <v>126150</v>
      </c>
      <c r="B10183" t="s">
        <v>390</v>
      </c>
      <c r="C10183">
        <v>50905006</v>
      </c>
      <c r="D10183" t="s">
        <v>17</v>
      </c>
      <c r="E10183" t="s">
        <v>13</v>
      </c>
      <c r="F10183" t="s">
        <v>13</v>
      </c>
      <c r="G10183" t="s">
        <v>10751</v>
      </c>
      <c r="H10183" s="2">
        <v>44876.649052546294</v>
      </c>
      <c r="I10183" t="s">
        <v>313</v>
      </c>
      <c r="J10183" s="2">
        <v>44876.649052546294</v>
      </c>
      <c r="K10183" t="s">
        <v>313</v>
      </c>
      <c r="L10183" t="str">
        <f>VLOOKUP(C10183,ACCOUNT_MAPPING!A:C,3,FALSE)</f>
        <v>Landscaping</v>
      </c>
    </row>
    <row r="10184" spans="1:12" hidden="1">
      <c r="A10184">
        <v>126154</v>
      </c>
      <c r="B10184" t="s">
        <v>396</v>
      </c>
      <c r="C10184">
        <v>50905006</v>
      </c>
      <c r="D10184" t="s">
        <v>12</v>
      </c>
      <c r="E10184" t="s">
        <v>13</v>
      </c>
      <c r="F10184" t="s">
        <v>13</v>
      </c>
      <c r="G10184" t="s">
        <v>10790</v>
      </c>
      <c r="H10184" s="2">
        <v>45022.632055636575</v>
      </c>
      <c r="I10184" t="s">
        <v>360</v>
      </c>
      <c r="J10184" s="2">
        <v>45022.632055636575</v>
      </c>
      <c r="K10184" t="s">
        <v>360</v>
      </c>
      <c r="L10184" t="str">
        <f>VLOOKUP(C10184,ACCOUNT_MAPPING!A:C,3,FALSE)</f>
        <v>Landscaping</v>
      </c>
    </row>
    <row r="10185" spans="1:12" hidden="1">
      <c r="A10185">
        <v>126237</v>
      </c>
      <c r="B10185" t="s">
        <v>8391</v>
      </c>
      <c r="C10185">
        <v>50905006</v>
      </c>
      <c r="D10185" t="s">
        <v>12</v>
      </c>
      <c r="E10185" t="s">
        <v>13</v>
      </c>
      <c r="F10185" t="s">
        <v>13</v>
      </c>
      <c r="G10185" t="s">
        <v>10791</v>
      </c>
      <c r="H10185" s="2">
        <v>45021.562612928239</v>
      </c>
      <c r="I10185" t="s">
        <v>360</v>
      </c>
      <c r="J10185" s="2">
        <v>45021.562612928239</v>
      </c>
      <c r="K10185" t="s">
        <v>360</v>
      </c>
      <c r="L10185" t="str">
        <f>VLOOKUP(C10185,ACCOUNT_MAPPING!A:C,3,FALSE)</f>
        <v>Landscaping</v>
      </c>
    </row>
    <row r="10186" spans="1:12" hidden="1">
      <c r="A10186">
        <v>126109</v>
      </c>
      <c r="B10186" t="s">
        <v>366</v>
      </c>
      <c r="C10186">
        <v>50905006</v>
      </c>
      <c r="D10186" t="s">
        <v>12</v>
      </c>
      <c r="E10186" t="s">
        <v>13</v>
      </c>
      <c r="F10186" t="s">
        <v>13</v>
      </c>
      <c r="G10186" t="s">
        <v>10792</v>
      </c>
      <c r="H10186" s="2">
        <v>45013.672451238424</v>
      </c>
      <c r="I10186" t="s">
        <v>360</v>
      </c>
      <c r="J10186" s="2">
        <v>45013.672451238424</v>
      </c>
      <c r="K10186" t="s">
        <v>360</v>
      </c>
      <c r="L10186" t="str">
        <f>VLOOKUP(C10186,ACCOUNT_MAPPING!A:C,3,FALSE)</f>
        <v>Landscaping</v>
      </c>
    </row>
    <row r="10187" spans="1:12" hidden="1">
      <c r="A10187">
        <v>126222</v>
      </c>
      <c r="B10187" t="s">
        <v>460</v>
      </c>
      <c r="C10187">
        <v>50905006</v>
      </c>
      <c r="D10187" t="s">
        <v>12</v>
      </c>
      <c r="E10187" t="s">
        <v>13</v>
      </c>
      <c r="F10187" t="s">
        <v>13</v>
      </c>
      <c r="G10187" t="s">
        <v>10793</v>
      </c>
      <c r="H10187" s="2">
        <v>45013.786790543978</v>
      </c>
      <c r="I10187" t="s">
        <v>462</v>
      </c>
      <c r="J10187" s="2">
        <v>45013.786790543978</v>
      </c>
      <c r="K10187" t="s">
        <v>462</v>
      </c>
      <c r="L10187" t="str">
        <f>VLOOKUP(C10187,ACCOUNT_MAPPING!A:C,3,FALSE)</f>
        <v>Landscaping</v>
      </c>
    </row>
    <row r="10188" spans="1:12" hidden="1">
      <c r="A10188">
        <v>126225</v>
      </c>
      <c r="B10188" t="s">
        <v>386</v>
      </c>
      <c r="C10188">
        <v>50905006</v>
      </c>
      <c r="D10188" t="s">
        <v>12</v>
      </c>
      <c r="E10188" t="s">
        <v>13</v>
      </c>
      <c r="F10188" t="s">
        <v>13</v>
      </c>
      <c r="G10188" t="s">
        <v>10794</v>
      </c>
      <c r="H10188" s="2">
        <v>45012.791862928243</v>
      </c>
      <c r="I10188" t="s">
        <v>377</v>
      </c>
      <c r="J10188" s="2">
        <v>45012.791862928243</v>
      </c>
      <c r="K10188" t="s">
        <v>377</v>
      </c>
      <c r="L10188" t="str">
        <f>VLOOKUP(C10188,ACCOUNT_MAPPING!A:C,3,FALSE)</f>
        <v>Landscaping</v>
      </c>
    </row>
    <row r="10189" spans="1:12" hidden="1">
      <c r="A10189">
        <v>126137</v>
      </c>
      <c r="B10189" t="s">
        <v>466</v>
      </c>
      <c r="C10189">
        <v>50905006</v>
      </c>
      <c r="D10189" t="s">
        <v>12</v>
      </c>
      <c r="E10189" t="s">
        <v>13</v>
      </c>
      <c r="F10189" t="s">
        <v>13</v>
      </c>
      <c r="G10189" t="s">
        <v>10795</v>
      </c>
      <c r="H10189" s="2">
        <v>45016.708337349541</v>
      </c>
      <c r="I10189" t="s">
        <v>323</v>
      </c>
      <c r="J10189" s="2">
        <v>45016.708337349541</v>
      </c>
      <c r="K10189" t="s">
        <v>323</v>
      </c>
      <c r="L10189" t="str">
        <f>VLOOKUP(C10189,ACCOUNT_MAPPING!A:C,3,FALSE)</f>
        <v>Landscaping</v>
      </c>
    </row>
    <row r="10190" spans="1:12" hidden="1">
      <c r="A10190">
        <v>126146</v>
      </c>
      <c r="B10190" t="s">
        <v>470</v>
      </c>
      <c r="C10190">
        <v>50905006</v>
      </c>
      <c r="D10190" t="s">
        <v>12</v>
      </c>
      <c r="E10190" t="s">
        <v>13</v>
      </c>
      <c r="F10190" t="s">
        <v>13</v>
      </c>
      <c r="G10190" t="s">
        <v>10796</v>
      </c>
      <c r="H10190" s="2">
        <v>45020.004548495373</v>
      </c>
      <c r="I10190" t="s">
        <v>323</v>
      </c>
      <c r="J10190" s="2">
        <v>45020.004548495373</v>
      </c>
      <c r="K10190" t="s">
        <v>323</v>
      </c>
      <c r="L10190" t="str">
        <f>VLOOKUP(C10190,ACCOUNT_MAPPING!A:C,3,FALSE)</f>
        <v>Landscaping</v>
      </c>
    </row>
    <row r="10191" spans="1:12" hidden="1">
      <c r="A10191">
        <v>126149</v>
      </c>
      <c r="B10191" t="s">
        <v>474</v>
      </c>
      <c r="C10191">
        <v>50905006</v>
      </c>
      <c r="D10191" t="s">
        <v>12</v>
      </c>
      <c r="E10191" t="s">
        <v>13</v>
      </c>
      <c r="F10191" t="s">
        <v>13</v>
      </c>
      <c r="G10191" t="s">
        <v>10797</v>
      </c>
      <c r="H10191" s="2">
        <v>45014.77536068287</v>
      </c>
      <c r="I10191" t="s">
        <v>313</v>
      </c>
      <c r="J10191" s="2">
        <v>45014.77536068287</v>
      </c>
      <c r="K10191" t="s">
        <v>313</v>
      </c>
      <c r="L10191" t="str">
        <f>VLOOKUP(C10191,ACCOUNT_MAPPING!A:C,3,FALSE)</f>
        <v>Landscaping</v>
      </c>
    </row>
    <row r="10192" spans="1:12" hidden="1">
      <c r="A10192">
        <v>126208</v>
      </c>
      <c r="B10192" t="s">
        <v>485</v>
      </c>
      <c r="C10192">
        <v>50905006</v>
      </c>
      <c r="D10192" t="s">
        <v>12</v>
      </c>
      <c r="E10192" t="s">
        <v>13</v>
      </c>
      <c r="F10192" t="s">
        <v>13</v>
      </c>
      <c r="G10192" t="s">
        <v>10798</v>
      </c>
      <c r="H10192" s="2">
        <v>45020.788571377314</v>
      </c>
      <c r="I10192" t="s">
        <v>323</v>
      </c>
      <c r="J10192" s="2">
        <v>45020.788571377314</v>
      </c>
      <c r="K10192" t="s">
        <v>323</v>
      </c>
      <c r="L10192" t="str">
        <f>VLOOKUP(C10192,ACCOUNT_MAPPING!A:C,3,FALSE)</f>
        <v>Landscaping</v>
      </c>
    </row>
    <row r="10193" spans="1:12" hidden="1">
      <c r="A10193">
        <v>126227</v>
      </c>
      <c r="B10193" t="s">
        <v>492</v>
      </c>
      <c r="C10193">
        <v>50905006</v>
      </c>
      <c r="D10193" t="s">
        <v>12</v>
      </c>
      <c r="E10193" t="s">
        <v>13</v>
      </c>
      <c r="F10193" t="s">
        <v>13</v>
      </c>
      <c r="G10193" t="s">
        <v>10799</v>
      </c>
      <c r="H10193" s="2">
        <v>45022.933491631942</v>
      </c>
      <c r="I10193" t="s">
        <v>260</v>
      </c>
      <c r="J10193" s="2">
        <v>45022.933491631942</v>
      </c>
      <c r="K10193" t="s">
        <v>260</v>
      </c>
      <c r="L10193" t="str">
        <f>VLOOKUP(C10193,ACCOUNT_MAPPING!A:C,3,FALSE)</f>
        <v>Landscaping</v>
      </c>
    </row>
    <row r="10194" spans="1:12" hidden="1">
      <c r="A10194">
        <v>126251</v>
      </c>
      <c r="B10194" t="s">
        <v>5305</v>
      </c>
      <c r="C10194">
        <v>50905006</v>
      </c>
      <c r="D10194" t="s">
        <v>17</v>
      </c>
      <c r="E10194" t="s">
        <v>13</v>
      </c>
      <c r="F10194" t="s">
        <v>13</v>
      </c>
      <c r="G10194" t="s">
        <v>10800</v>
      </c>
      <c r="H10194" s="2">
        <v>44925.658251076391</v>
      </c>
      <c r="I10194" t="s">
        <v>415</v>
      </c>
      <c r="J10194" s="2">
        <v>44925.658251076391</v>
      </c>
      <c r="K10194" t="s">
        <v>415</v>
      </c>
      <c r="L10194" t="str">
        <f>VLOOKUP(C10194,ACCOUNT_MAPPING!A:C,3,FALSE)</f>
        <v>Landscaping</v>
      </c>
    </row>
    <row r="10195" spans="1:12" hidden="1">
      <c r="A10195">
        <v>3546</v>
      </c>
      <c r="B10195" t="s">
        <v>7658</v>
      </c>
      <c r="C10195">
        <v>50905010</v>
      </c>
      <c r="D10195" t="s">
        <v>17</v>
      </c>
      <c r="E10195" t="s">
        <v>13</v>
      </c>
      <c r="F10195" t="s">
        <v>13</v>
      </c>
      <c r="G10195" t="s">
        <v>10801</v>
      </c>
      <c r="H10195" s="2">
        <v>44917.392511921294</v>
      </c>
      <c r="I10195" t="s">
        <v>233</v>
      </c>
      <c r="J10195" s="2">
        <v>44917.392511921294</v>
      </c>
      <c r="K10195" t="s">
        <v>233</v>
      </c>
      <c r="L10195" t="str">
        <f>VLOOKUP(C10195,ACCOUNT_MAPPING!A:C,3,FALSE)</f>
        <v>Landscaping</v>
      </c>
    </row>
    <row r="10196" spans="1:12" hidden="1">
      <c r="A10196">
        <v>8500</v>
      </c>
      <c r="B10196" t="s">
        <v>6531</v>
      </c>
      <c r="C10196">
        <v>50905010</v>
      </c>
      <c r="D10196" t="s">
        <v>12</v>
      </c>
      <c r="E10196" t="s">
        <v>13</v>
      </c>
      <c r="F10196" t="s">
        <v>13</v>
      </c>
      <c r="G10196" t="s">
        <v>10802</v>
      </c>
      <c r="H10196" s="2">
        <v>45014.769098842589</v>
      </c>
      <c r="I10196" t="s">
        <v>19</v>
      </c>
      <c r="J10196" s="2">
        <v>45014.769098842589</v>
      </c>
      <c r="K10196" t="s">
        <v>19</v>
      </c>
      <c r="L10196" t="str">
        <f>VLOOKUP(C10196,ACCOUNT_MAPPING!A:C,3,FALSE)</f>
        <v>Landscaping</v>
      </c>
    </row>
    <row r="10197" spans="1:12" hidden="1">
      <c r="A10197">
        <v>8513</v>
      </c>
      <c r="B10197" t="s">
        <v>20</v>
      </c>
      <c r="C10197">
        <v>50905010</v>
      </c>
      <c r="D10197" t="s">
        <v>12</v>
      </c>
      <c r="E10197" t="s">
        <v>13</v>
      </c>
      <c r="F10197" t="s">
        <v>13</v>
      </c>
      <c r="G10197" t="s">
        <v>10803</v>
      </c>
      <c r="H10197" s="2">
        <v>45009.873553437501</v>
      </c>
      <c r="I10197" t="s">
        <v>22</v>
      </c>
      <c r="J10197" s="2">
        <v>45009.873553437501</v>
      </c>
      <c r="K10197" t="s">
        <v>22</v>
      </c>
      <c r="L10197" t="str">
        <f>VLOOKUP(C10197,ACCOUNT_MAPPING!A:C,3,FALSE)</f>
        <v>Landscaping</v>
      </c>
    </row>
    <row r="10198" spans="1:12" hidden="1">
      <c r="A10198">
        <v>8493</v>
      </c>
      <c r="B10198" t="s">
        <v>1647</v>
      </c>
      <c r="C10198">
        <v>50905010</v>
      </c>
      <c r="D10198" t="s">
        <v>12</v>
      </c>
      <c r="E10198" t="s">
        <v>13</v>
      </c>
      <c r="F10198" t="s">
        <v>13</v>
      </c>
      <c r="G10198" t="s">
        <v>10804</v>
      </c>
      <c r="H10198" s="2">
        <v>45014.689505752314</v>
      </c>
      <c r="I10198" t="s">
        <v>19</v>
      </c>
      <c r="J10198" s="2">
        <v>45014.689505752314</v>
      </c>
      <c r="K10198" t="s">
        <v>19</v>
      </c>
      <c r="L10198" t="str">
        <f>VLOOKUP(C10198,ACCOUNT_MAPPING!A:C,3,FALSE)</f>
        <v>Landscaping</v>
      </c>
    </row>
    <row r="10199" spans="1:12" hidden="1">
      <c r="A10199">
        <v>8499</v>
      </c>
      <c r="B10199" t="s">
        <v>6480</v>
      </c>
      <c r="C10199">
        <v>50905010</v>
      </c>
      <c r="D10199" t="s">
        <v>12</v>
      </c>
      <c r="E10199" t="s">
        <v>13</v>
      </c>
      <c r="F10199" t="s">
        <v>13</v>
      </c>
      <c r="G10199" t="s">
        <v>10805</v>
      </c>
      <c r="H10199" s="2">
        <v>45014.766867164355</v>
      </c>
      <c r="I10199" t="s">
        <v>19</v>
      </c>
      <c r="J10199" s="2">
        <v>45014.766867164355</v>
      </c>
      <c r="K10199" t="s">
        <v>19</v>
      </c>
      <c r="L10199" t="str">
        <f>VLOOKUP(C10199,ACCOUNT_MAPPING!A:C,3,FALSE)</f>
        <v>Landscaping</v>
      </c>
    </row>
    <row r="10200" spans="1:12" hidden="1">
      <c r="A10200">
        <v>8524</v>
      </c>
      <c r="B10200" t="s">
        <v>7006</v>
      </c>
      <c r="C10200">
        <v>50905010</v>
      </c>
      <c r="D10200" t="s">
        <v>17</v>
      </c>
      <c r="E10200" t="s">
        <v>13</v>
      </c>
      <c r="F10200" t="s">
        <v>13</v>
      </c>
      <c r="G10200" t="s">
        <v>10806</v>
      </c>
      <c r="H10200" s="2">
        <v>44928.897502083331</v>
      </c>
      <c r="I10200" t="s">
        <v>1422</v>
      </c>
      <c r="J10200" s="2">
        <v>44928.897502083331</v>
      </c>
      <c r="K10200" t="s">
        <v>1422</v>
      </c>
      <c r="L10200" t="str">
        <f>VLOOKUP(C10200,ACCOUNT_MAPPING!A:C,3,FALSE)</f>
        <v>Landscaping</v>
      </c>
    </row>
    <row r="10201" spans="1:12" hidden="1">
      <c r="A10201">
        <v>8535</v>
      </c>
      <c r="B10201" t="s">
        <v>1367</v>
      </c>
      <c r="C10201">
        <v>50905010</v>
      </c>
      <c r="D10201" t="s">
        <v>63</v>
      </c>
      <c r="E10201" t="s">
        <v>13</v>
      </c>
      <c r="F10201" t="s">
        <v>13</v>
      </c>
      <c r="G10201" t="s">
        <v>10807</v>
      </c>
      <c r="H10201" s="2">
        <v>44873.665581053239</v>
      </c>
      <c r="I10201" t="s">
        <v>56</v>
      </c>
      <c r="J10201" s="2">
        <v>44873.665581053239</v>
      </c>
      <c r="K10201" t="s">
        <v>56</v>
      </c>
      <c r="L10201" t="str">
        <f>VLOOKUP(C10201,ACCOUNT_MAPPING!A:C,3,FALSE)</f>
        <v>Landscaping</v>
      </c>
    </row>
    <row r="10202" spans="1:12" hidden="1">
      <c r="A10202">
        <v>8859</v>
      </c>
      <c r="B10202" t="s">
        <v>4417</v>
      </c>
      <c r="C10202">
        <v>50905010</v>
      </c>
      <c r="D10202" t="s">
        <v>12</v>
      </c>
      <c r="E10202" t="s">
        <v>13</v>
      </c>
      <c r="F10202" t="s">
        <v>13</v>
      </c>
      <c r="G10202" t="s">
        <v>10808</v>
      </c>
      <c r="H10202" s="2">
        <v>45012.802871493055</v>
      </c>
      <c r="I10202" t="s">
        <v>60</v>
      </c>
      <c r="J10202" s="2">
        <v>45012.802871493055</v>
      </c>
      <c r="K10202" t="s">
        <v>60</v>
      </c>
      <c r="L10202" t="str">
        <f>VLOOKUP(C10202,ACCOUNT_MAPPING!A:C,3,FALSE)</f>
        <v>Landscaping</v>
      </c>
    </row>
    <row r="10203" spans="1:12" hidden="1">
      <c r="A10203">
        <v>8877</v>
      </c>
      <c r="B10203" t="s">
        <v>4426</v>
      </c>
      <c r="C10203">
        <v>50905010</v>
      </c>
      <c r="D10203" t="s">
        <v>17</v>
      </c>
      <c r="E10203" t="s">
        <v>13</v>
      </c>
      <c r="F10203" t="s">
        <v>13</v>
      </c>
      <c r="G10203" t="s">
        <v>10809</v>
      </c>
      <c r="H10203" s="2">
        <v>44914.593755439812</v>
      </c>
      <c r="I10203" t="s">
        <v>60</v>
      </c>
      <c r="J10203" s="2">
        <v>44914.593755439812</v>
      </c>
      <c r="K10203" t="s">
        <v>60</v>
      </c>
      <c r="L10203" t="str">
        <f>VLOOKUP(C10203,ACCOUNT_MAPPING!A:C,3,FALSE)</f>
        <v>Landscaping</v>
      </c>
    </row>
    <row r="10204" spans="1:12" hidden="1">
      <c r="A10204">
        <v>8856</v>
      </c>
      <c r="B10204" t="s">
        <v>2311</v>
      </c>
      <c r="C10204">
        <v>50905010</v>
      </c>
      <c r="D10204" t="s">
        <v>17</v>
      </c>
      <c r="E10204" t="s">
        <v>13</v>
      </c>
      <c r="F10204" t="s">
        <v>13</v>
      </c>
      <c r="G10204" t="s">
        <v>10810</v>
      </c>
      <c r="H10204" s="2">
        <v>44914.51375633102</v>
      </c>
      <c r="I10204" t="s">
        <v>60</v>
      </c>
      <c r="J10204" s="2">
        <v>44914.51375633102</v>
      </c>
      <c r="K10204" t="s">
        <v>60</v>
      </c>
      <c r="L10204" t="str">
        <f>VLOOKUP(C10204,ACCOUNT_MAPPING!A:C,3,FALSE)</f>
        <v>Landscaping</v>
      </c>
    </row>
    <row r="10205" spans="1:12" hidden="1">
      <c r="A10205">
        <v>8866</v>
      </c>
      <c r="B10205" t="s">
        <v>1689</v>
      </c>
      <c r="C10205">
        <v>50905010</v>
      </c>
      <c r="D10205" t="s">
        <v>17</v>
      </c>
      <c r="E10205" t="s">
        <v>13</v>
      </c>
      <c r="F10205" t="s">
        <v>13</v>
      </c>
      <c r="G10205" t="s">
        <v>10811</v>
      </c>
      <c r="H10205" s="2">
        <v>44902.643201886574</v>
      </c>
      <c r="I10205" t="s">
        <v>60</v>
      </c>
      <c r="J10205" s="2">
        <v>44902.643201886574</v>
      </c>
      <c r="K10205" t="s">
        <v>60</v>
      </c>
      <c r="L10205" t="str">
        <f>VLOOKUP(C10205,ACCOUNT_MAPPING!A:C,3,FALSE)</f>
        <v>Landscaping</v>
      </c>
    </row>
    <row r="10206" spans="1:12" hidden="1">
      <c r="A10206">
        <v>8867</v>
      </c>
      <c r="B10206" t="s">
        <v>1382</v>
      </c>
      <c r="C10206">
        <v>50905010</v>
      </c>
      <c r="D10206" t="s">
        <v>17</v>
      </c>
      <c r="E10206" t="s">
        <v>13</v>
      </c>
      <c r="F10206" t="s">
        <v>13</v>
      </c>
      <c r="G10206" t="s">
        <v>10812</v>
      </c>
      <c r="H10206" s="2">
        <v>44902.645066516205</v>
      </c>
      <c r="I10206" t="s">
        <v>60</v>
      </c>
      <c r="J10206" s="2">
        <v>44902.645066516205</v>
      </c>
      <c r="K10206" t="s">
        <v>60</v>
      </c>
      <c r="L10206" t="str">
        <f>VLOOKUP(C10206,ACCOUNT_MAPPING!A:C,3,FALSE)</f>
        <v>Landscaping</v>
      </c>
    </row>
    <row r="10207" spans="1:12" hidden="1">
      <c r="A10207">
        <v>8846</v>
      </c>
      <c r="B10207" t="s">
        <v>729</v>
      </c>
      <c r="C10207">
        <v>50905010</v>
      </c>
      <c r="D10207" t="s">
        <v>12</v>
      </c>
      <c r="E10207" t="s">
        <v>13</v>
      </c>
      <c r="F10207" t="s">
        <v>13</v>
      </c>
      <c r="G10207" t="s">
        <v>10813</v>
      </c>
      <c r="H10207" s="2">
        <v>45013.654709374998</v>
      </c>
      <c r="I10207" t="s">
        <v>244</v>
      </c>
      <c r="J10207" s="2">
        <v>45013.654709374998</v>
      </c>
      <c r="K10207" t="s">
        <v>244</v>
      </c>
      <c r="L10207" t="str">
        <f>VLOOKUP(C10207,ACCOUNT_MAPPING!A:C,3,FALSE)</f>
        <v>Landscaping</v>
      </c>
    </row>
    <row r="10208" spans="1:12" hidden="1">
      <c r="A10208">
        <v>8874</v>
      </c>
      <c r="B10208" t="s">
        <v>10814</v>
      </c>
      <c r="C10208">
        <v>50905010</v>
      </c>
      <c r="D10208" t="s">
        <v>17</v>
      </c>
      <c r="E10208" t="s">
        <v>13</v>
      </c>
      <c r="F10208" t="s">
        <v>13</v>
      </c>
      <c r="G10208" t="s">
        <v>10815</v>
      </c>
      <c r="H10208" s="2">
        <v>44914.58396207176</v>
      </c>
      <c r="I10208" t="s">
        <v>60</v>
      </c>
      <c r="J10208" s="2">
        <v>44914.58396207176</v>
      </c>
      <c r="K10208" t="s">
        <v>60</v>
      </c>
      <c r="L10208" t="str">
        <f>VLOOKUP(C10208,ACCOUNT_MAPPING!A:C,3,FALSE)</f>
        <v>Landscaping</v>
      </c>
    </row>
    <row r="10209" spans="1:12" hidden="1">
      <c r="A10209">
        <v>9041</v>
      </c>
      <c r="B10209" t="s">
        <v>9089</v>
      </c>
      <c r="C10209">
        <v>50905010</v>
      </c>
      <c r="D10209" t="s">
        <v>12</v>
      </c>
      <c r="E10209" t="s">
        <v>13</v>
      </c>
      <c r="F10209" t="s">
        <v>13</v>
      </c>
      <c r="G10209" t="s">
        <v>10816</v>
      </c>
      <c r="H10209" s="2">
        <v>45020.781514618058</v>
      </c>
      <c r="I10209" t="s">
        <v>679</v>
      </c>
      <c r="J10209" s="2">
        <v>45020.781514618058</v>
      </c>
      <c r="K10209" t="s">
        <v>679</v>
      </c>
      <c r="L10209" t="str">
        <f>VLOOKUP(C10209,ACCOUNT_MAPPING!A:C,3,FALSE)</f>
        <v>Landscaping</v>
      </c>
    </row>
    <row r="10210" spans="1:12" hidden="1">
      <c r="A10210">
        <v>9046</v>
      </c>
      <c r="B10210" t="s">
        <v>49</v>
      </c>
      <c r="C10210">
        <v>50905010</v>
      </c>
      <c r="D10210" t="s">
        <v>63</v>
      </c>
      <c r="E10210" t="s">
        <v>13</v>
      </c>
      <c r="F10210" t="s">
        <v>13</v>
      </c>
      <c r="G10210" t="s">
        <v>10817</v>
      </c>
      <c r="H10210" s="2">
        <v>44876.596816979167</v>
      </c>
      <c r="I10210" t="s">
        <v>56</v>
      </c>
      <c r="J10210" s="2">
        <v>44876.596816979167</v>
      </c>
      <c r="K10210" t="s">
        <v>56</v>
      </c>
      <c r="L10210" t="str">
        <f>VLOOKUP(C10210,ACCOUNT_MAPPING!A:C,3,FALSE)</f>
        <v>Landscaping</v>
      </c>
    </row>
    <row r="10211" spans="1:12" hidden="1">
      <c r="A10211">
        <v>9124</v>
      </c>
      <c r="B10211" t="s">
        <v>2370</v>
      </c>
      <c r="C10211">
        <v>50905010</v>
      </c>
      <c r="D10211" t="s">
        <v>17</v>
      </c>
      <c r="E10211" t="s">
        <v>13</v>
      </c>
      <c r="F10211" t="s">
        <v>13</v>
      </c>
      <c r="G10211" t="s">
        <v>10818</v>
      </c>
      <c r="H10211" s="2">
        <v>44925.507570833332</v>
      </c>
      <c r="I10211" t="s">
        <v>1434</v>
      </c>
      <c r="J10211" s="2">
        <v>44925.507570833332</v>
      </c>
      <c r="K10211" t="s">
        <v>1434</v>
      </c>
      <c r="L10211" t="str">
        <f>VLOOKUP(C10211,ACCOUNT_MAPPING!A:C,3,FALSE)</f>
        <v>Landscaping</v>
      </c>
    </row>
    <row r="10212" spans="1:12" hidden="1">
      <c r="A10212">
        <v>9126</v>
      </c>
      <c r="B10212" t="s">
        <v>2374</v>
      </c>
      <c r="C10212">
        <v>50905010</v>
      </c>
      <c r="D10212" t="s">
        <v>17</v>
      </c>
      <c r="E10212" t="s">
        <v>13</v>
      </c>
      <c r="F10212" t="s">
        <v>13</v>
      </c>
      <c r="G10212" t="s">
        <v>10819</v>
      </c>
      <c r="H10212" s="2">
        <v>44925.468553321756</v>
      </c>
      <c r="I10212" t="s">
        <v>1800</v>
      </c>
      <c r="J10212" s="2">
        <v>44925.468553321756</v>
      </c>
      <c r="K10212" t="s">
        <v>1800</v>
      </c>
      <c r="L10212" t="str">
        <f>VLOOKUP(C10212,ACCOUNT_MAPPING!A:C,3,FALSE)</f>
        <v>Landscaping</v>
      </c>
    </row>
    <row r="10213" spans="1:12" hidden="1">
      <c r="A10213">
        <v>9244</v>
      </c>
      <c r="B10213" t="s">
        <v>805</v>
      </c>
      <c r="C10213">
        <v>50905010</v>
      </c>
      <c r="D10213" t="s">
        <v>63</v>
      </c>
      <c r="E10213" t="s">
        <v>13</v>
      </c>
      <c r="F10213" t="s">
        <v>13</v>
      </c>
      <c r="G10213" t="s">
        <v>10820</v>
      </c>
      <c r="H10213" s="2">
        <v>44876.539555011572</v>
      </c>
      <c r="I10213" t="s">
        <v>31</v>
      </c>
      <c r="J10213" s="2">
        <v>44876.539555011572</v>
      </c>
      <c r="K10213" t="s">
        <v>31</v>
      </c>
      <c r="L10213" t="str">
        <f>VLOOKUP(C10213,ACCOUNT_MAPPING!A:C,3,FALSE)</f>
        <v>Landscaping</v>
      </c>
    </row>
    <row r="10214" spans="1:12" hidden="1">
      <c r="A10214">
        <v>9133</v>
      </c>
      <c r="B10214" t="s">
        <v>3250</v>
      </c>
      <c r="C10214">
        <v>50905010</v>
      </c>
      <c r="D10214" t="s">
        <v>17</v>
      </c>
      <c r="E10214" t="s">
        <v>13</v>
      </c>
      <c r="F10214" t="s">
        <v>13</v>
      </c>
      <c r="G10214" t="s">
        <v>10821</v>
      </c>
      <c r="H10214" s="2">
        <v>44923.503938657406</v>
      </c>
      <c r="I10214" t="s">
        <v>90</v>
      </c>
      <c r="J10214" s="2">
        <v>44923.503938657406</v>
      </c>
      <c r="K10214" t="s">
        <v>90</v>
      </c>
      <c r="L10214" t="str">
        <f>VLOOKUP(C10214,ACCOUNT_MAPPING!A:C,3,FALSE)</f>
        <v>Landscaping</v>
      </c>
    </row>
    <row r="10215" spans="1:12" hidden="1">
      <c r="A10215">
        <v>9220</v>
      </c>
      <c r="B10215" t="s">
        <v>1748</v>
      </c>
      <c r="C10215">
        <v>50905010</v>
      </c>
      <c r="D10215" t="s">
        <v>12</v>
      </c>
      <c r="E10215" t="s">
        <v>13</v>
      </c>
      <c r="F10215" t="s">
        <v>13</v>
      </c>
      <c r="G10215" t="s">
        <v>10822</v>
      </c>
      <c r="H10215" s="2">
        <v>45020.558545254629</v>
      </c>
      <c r="I10215" t="s">
        <v>754</v>
      </c>
      <c r="J10215" s="2">
        <v>45020.558545254629</v>
      </c>
      <c r="K10215" t="s">
        <v>754</v>
      </c>
      <c r="L10215" t="str">
        <f>VLOOKUP(C10215,ACCOUNT_MAPPING!A:C,3,FALSE)</f>
        <v>Landscaping</v>
      </c>
    </row>
    <row r="10216" spans="1:12" hidden="1">
      <c r="A10216">
        <v>9236</v>
      </c>
      <c r="B10216" t="s">
        <v>1412</v>
      </c>
      <c r="C10216">
        <v>50905010</v>
      </c>
      <c r="D10216" t="s">
        <v>12</v>
      </c>
      <c r="E10216" t="s">
        <v>13</v>
      </c>
      <c r="F10216" t="s">
        <v>13</v>
      </c>
      <c r="G10216" t="s">
        <v>10823</v>
      </c>
      <c r="H10216" s="2">
        <v>45012.631216550923</v>
      </c>
      <c r="I10216" t="s">
        <v>949</v>
      </c>
      <c r="J10216" s="2">
        <v>45012.631216550923</v>
      </c>
      <c r="K10216" t="s">
        <v>949</v>
      </c>
      <c r="L10216" t="str">
        <f>VLOOKUP(C10216,ACCOUNT_MAPPING!A:C,3,FALSE)</f>
        <v>Landscaping</v>
      </c>
    </row>
    <row r="10217" spans="1:12" hidden="1">
      <c r="A10217">
        <v>9623</v>
      </c>
      <c r="B10217" t="s">
        <v>7871</v>
      </c>
      <c r="C10217">
        <v>50905010</v>
      </c>
      <c r="D10217" t="s">
        <v>12</v>
      </c>
      <c r="E10217" t="s">
        <v>13</v>
      </c>
      <c r="F10217" t="s">
        <v>13</v>
      </c>
      <c r="G10217" t="s">
        <v>10824</v>
      </c>
      <c r="H10217" s="2">
        <v>45020.779557094909</v>
      </c>
      <c r="I10217" t="s">
        <v>10563</v>
      </c>
      <c r="J10217" s="2">
        <v>45020.779557094909</v>
      </c>
      <c r="K10217" t="s">
        <v>65</v>
      </c>
      <c r="L10217" t="str">
        <f>VLOOKUP(C10217,ACCOUNT_MAPPING!A:C,3,FALSE)</f>
        <v>Landscaping</v>
      </c>
    </row>
    <row r="10218" spans="1:12" hidden="1">
      <c r="A10218">
        <v>9624</v>
      </c>
      <c r="B10218" t="s">
        <v>4567</v>
      </c>
      <c r="C10218">
        <v>50905010</v>
      </c>
      <c r="D10218" t="s">
        <v>12</v>
      </c>
      <c r="E10218" t="s">
        <v>13</v>
      </c>
      <c r="F10218" t="s">
        <v>13</v>
      </c>
      <c r="G10218" t="s">
        <v>10825</v>
      </c>
      <c r="H10218" s="2">
        <v>45020.791357488422</v>
      </c>
      <c r="I10218" t="s">
        <v>10563</v>
      </c>
      <c r="J10218" s="2">
        <v>45020.791357488422</v>
      </c>
      <c r="K10218" t="s">
        <v>65</v>
      </c>
      <c r="L10218" t="str">
        <f>VLOOKUP(C10218,ACCOUNT_MAPPING!A:C,3,FALSE)</f>
        <v>Landscaping</v>
      </c>
    </row>
    <row r="10219" spans="1:12" hidden="1">
      <c r="A10219">
        <v>10527</v>
      </c>
      <c r="B10219" t="s">
        <v>2534</v>
      </c>
      <c r="C10219">
        <v>50905010</v>
      </c>
      <c r="D10219" t="s">
        <v>63</v>
      </c>
      <c r="E10219" t="s">
        <v>13</v>
      </c>
      <c r="F10219" t="s">
        <v>13</v>
      </c>
      <c r="G10219" t="s">
        <v>10826</v>
      </c>
      <c r="H10219" s="2">
        <v>44876.508987928239</v>
      </c>
      <c r="I10219" t="s">
        <v>598</v>
      </c>
      <c r="J10219" s="2">
        <v>44876.508987928239</v>
      </c>
      <c r="K10219" t="s">
        <v>598</v>
      </c>
      <c r="L10219" t="str">
        <f>VLOOKUP(C10219,ACCOUNT_MAPPING!A:C,3,FALSE)</f>
        <v>Landscaping</v>
      </c>
    </row>
    <row r="10220" spans="1:12" hidden="1">
      <c r="A10220">
        <v>10530</v>
      </c>
      <c r="B10220" t="s">
        <v>7877</v>
      </c>
      <c r="C10220">
        <v>50905010</v>
      </c>
      <c r="D10220" t="s">
        <v>17</v>
      </c>
      <c r="E10220" t="s">
        <v>13</v>
      </c>
      <c r="F10220" t="s">
        <v>13</v>
      </c>
      <c r="G10220" t="s">
        <v>10827</v>
      </c>
      <c r="H10220" s="2">
        <v>44923.650144907406</v>
      </c>
      <c r="I10220" t="s">
        <v>354</v>
      </c>
      <c r="J10220" s="2">
        <v>44923.650144907406</v>
      </c>
      <c r="K10220" t="s">
        <v>354</v>
      </c>
      <c r="L10220" t="str">
        <f>VLOOKUP(C10220,ACCOUNT_MAPPING!A:C,3,FALSE)</f>
        <v>Landscaping</v>
      </c>
    </row>
    <row r="10221" spans="1:12" hidden="1">
      <c r="A10221">
        <v>10752</v>
      </c>
      <c r="B10221" t="s">
        <v>1792</v>
      </c>
      <c r="C10221">
        <v>50905010</v>
      </c>
      <c r="D10221" t="s">
        <v>17</v>
      </c>
      <c r="E10221" t="s">
        <v>13</v>
      </c>
      <c r="F10221" t="s">
        <v>13</v>
      </c>
      <c r="G10221" t="s">
        <v>10828</v>
      </c>
      <c r="H10221" s="2">
        <v>44922.674548958334</v>
      </c>
      <c r="I10221" t="s">
        <v>90</v>
      </c>
      <c r="J10221" s="2">
        <v>44922.674548958334</v>
      </c>
      <c r="K10221" t="s">
        <v>90</v>
      </c>
      <c r="L10221" t="str">
        <f>VLOOKUP(C10221,ACCOUNT_MAPPING!A:C,3,FALSE)</f>
        <v>Landscaping</v>
      </c>
    </row>
    <row r="10222" spans="1:12" hidden="1">
      <c r="A10222">
        <v>10768</v>
      </c>
      <c r="B10222" t="s">
        <v>1798</v>
      </c>
      <c r="C10222">
        <v>50905010</v>
      </c>
      <c r="D10222" t="s">
        <v>12</v>
      </c>
      <c r="E10222" t="s">
        <v>13</v>
      </c>
      <c r="F10222" t="s">
        <v>13</v>
      </c>
      <c r="G10222" t="s">
        <v>10829</v>
      </c>
      <c r="H10222" s="2">
        <v>45015.692061226851</v>
      </c>
      <c r="I10222" t="s">
        <v>1800</v>
      </c>
      <c r="J10222" s="2">
        <v>45015.692061226851</v>
      </c>
      <c r="K10222" t="s">
        <v>1800</v>
      </c>
      <c r="L10222" t="str">
        <f>VLOOKUP(C10222,ACCOUNT_MAPPING!A:C,3,FALSE)</f>
        <v>Landscaping</v>
      </c>
    </row>
    <row r="10223" spans="1:12" hidden="1">
      <c r="A10223">
        <v>10913</v>
      </c>
      <c r="B10223" t="s">
        <v>102</v>
      </c>
      <c r="C10223">
        <v>50905010</v>
      </c>
      <c r="D10223" t="s">
        <v>17</v>
      </c>
      <c r="E10223" t="s">
        <v>13</v>
      </c>
      <c r="F10223" t="s">
        <v>13</v>
      </c>
      <c r="G10223" t="s">
        <v>10830</v>
      </c>
      <c r="H10223" s="2">
        <v>44924.053584641202</v>
      </c>
      <c r="I10223" t="s">
        <v>104</v>
      </c>
      <c r="J10223" s="2">
        <v>44924.053584641202</v>
      </c>
      <c r="K10223" t="s">
        <v>104</v>
      </c>
      <c r="L10223" t="str">
        <f>VLOOKUP(C10223,ACCOUNT_MAPPING!A:C,3,FALSE)</f>
        <v>Landscaping</v>
      </c>
    </row>
    <row r="10224" spans="1:12" hidden="1">
      <c r="A10224">
        <v>11023</v>
      </c>
      <c r="B10224" t="s">
        <v>9385</v>
      </c>
      <c r="C10224">
        <v>50905010</v>
      </c>
      <c r="D10224" t="s">
        <v>12</v>
      </c>
      <c r="E10224" t="s">
        <v>13</v>
      </c>
      <c r="F10224" t="s">
        <v>13</v>
      </c>
      <c r="G10224" t="s">
        <v>10831</v>
      </c>
      <c r="H10224" s="2">
        <v>45021.761144097225</v>
      </c>
      <c r="I10224" t="s">
        <v>1816</v>
      </c>
      <c r="J10224" s="2">
        <v>45021.761144097225</v>
      </c>
      <c r="K10224" t="s">
        <v>1816</v>
      </c>
      <c r="L10224" t="str">
        <f>VLOOKUP(C10224,ACCOUNT_MAPPING!A:C,3,FALSE)</f>
        <v>Landscaping</v>
      </c>
    </row>
    <row r="10225" spans="1:12" hidden="1">
      <c r="A10225">
        <v>11026</v>
      </c>
      <c r="B10225" t="s">
        <v>10832</v>
      </c>
      <c r="C10225">
        <v>50905010</v>
      </c>
      <c r="D10225" t="s">
        <v>12</v>
      </c>
      <c r="E10225" t="s">
        <v>13</v>
      </c>
      <c r="F10225" t="s">
        <v>13</v>
      </c>
      <c r="G10225" t="s">
        <v>10833</v>
      </c>
      <c r="H10225" s="2">
        <v>45021.765463807867</v>
      </c>
      <c r="I10225" t="s">
        <v>1816</v>
      </c>
      <c r="J10225" s="2">
        <v>45021.765463807867</v>
      </c>
      <c r="K10225" t="s">
        <v>1816</v>
      </c>
      <c r="L10225" t="str">
        <f>VLOOKUP(C10225,ACCOUNT_MAPPING!A:C,3,FALSE)</f>
        <v>Landscaping</v>
      </c>
    </row>
    <row r="10226" spans="1:12" hidden="1">
      <c r="A10226">
        <v>11030</v>
      </c>
      <c r="B10226" t="s">
        <v>3916</v>
      </c>
      <c r="C10226">
        <v>50905010</v>
      </c>
      <c r="D10226" t="s">
        <v>12</v>
      </c>
      <c r="E10226" t="s">
        <v>13</v>
      </c>
      <c r="F10226" t="s">
        <v>13</v>
      </c>
      <c r="G10226" t="s">
        <v>10834</v>
      </c>
      <c r="H10226" s="2">
        <v>45021.77030408565</v>
      </c>
      <c r="I10226" t="s">
        <v>1816</v>
      </c>
      <c r="J10226" s="2">
        <v>45021.77030408565</v>
      </c>
      <c r="K10226" t="s">
        <v>1816</v>
      </c>
      <c r="L10226" t="str">
        <f>VLOOKUP(C10226,ACCOUNT_MAPPING!A:C,3,FALSE)</f>
        <v>Landscaping</v>
      </c>
    </row>
    <row r="10227" spans="1:12" hidden="1">
      <c r="A10227">
        <v>11022</v>
      </c>
      <c r="B10227" t="s">
        <v>10835</v>
      </c>
      <c r="C10227">
        <v>50905010</v>
      </c>
      <c r="D10227" t="s">
        <v>12</v>
      </c>
      <c r="E10227" t="s">
        <v>13</v>
      </c>
      <c r="F10227" t="s">
        <v>13</v>
      </c>
      <c r="G10227" t="s">
        <v>10836</v>
      </c>
      <c r="H10227" s="2">
        <v>45021.741825925928</v>
      </c>
      <c r="I10227" t="s">
        <v>1816</v>
      </c>
      <c r="J10227" s="2">
        <v>45021.741825925928</v>
      </c>
      <c r="K10227" t="s">
        <v>1816</v>
      </c>
      <c r="L10227" t="str">
        <f>VLOOKUP(C10227,ACCOUNT_MAPPING!A:C,3,FALSE)</f>
        <v>Landscaping</v>
      </c>
    </row>
    <row r="10228" spans="1:12" hidden="1">
      <c r="A10228">
        <v>11027</v>
      </c>
      <c r="B10228" t="s">
        <v>10837</v>
      </c>
      <c r="C10228">
        <v>50905010</v>
      </c>
      <c r="D10228" t="s">
        <v>12</v>
      </c>
      <c r="E10228" t="s">
        <v>13</v>
      </c>
      <c r="F10228" t="s">
        <v>13</v>
      </c>
      <c r="G10228" t="s">
        <v>10838</v>
      </c>
      <c r="H10228" s="2">
        <v>45021.765904085645</v>
      </c>
      <c r="I10228" t="s">
        <v>1816</v>
      </c>
      <c r="J10228" s="2">
        <v>45021.765904085645</v>
      </c>
      <c r="K10228" t="s">
        <v>1816</v>
      </c>
      <c r="L10228" t="str">
        <f>VLOOKUP(C10228,ACCOUNT_MAPPING!A:C,3,FALSE)</f>
        <v>Landscaping</v>
      </c>
    </row>
    <row r="10229" spans="1:12" hidden="1">
      <c r="A10229">
        <v>10793</v>
      </c>
      <c r="B10229" t="s">
        <v>2662</v>
      </c>
      <c r="C10229">
        <v>50905010</v>
      </c>
      <c r="D10229" t="s">
        <v>17</v>
      </c>
      <c r="E10229" t="s">
        <v>13</v>
      </c>
      <c r="F10229" t="s">
        <v>13</v>
      </c>
      <c r="G10229" t="s">
        <v>10839</v>
      </c>
      <c r="H10229" s="2">
        <v>44921.514850729167</v>
      </c>
      <c r="I10229" t="s">
        <v>1434</v>
      </c>
      <c r="J10229" s="2">
        <v>44921.514850729167</v>
      </c>
      <c r="K10229" t="s">
        <v>1434</v>
      </c>
      <c r="L10229" t="str">
        <f>VLOOKUP(C10229,ACCOUNT_MAPPING!A:C,3,FALSE)</f>
        <v>Landscaping</v>
      </c>
    </row>
    <row r="10230" spans="1:12" hidden="1">
      <c r="A10230">
        <v>11024</v>
      </c>
      <c r="B10230" t="s">
        <v>10840</v>
      </c>
      <c r="C10230">
        <v>50905010</v>
      </c>
      <c r="D10230" t="s">
        <v>12</v>
      </c>
      <c r="E10230" t="s">
        <v>13</v>
      </c>
      <c r="F10230" t="s">
        <v>13</v>
      </c>
      <c r="G10230" t="s">
        <v>10841</v>
      </c>
      <c r="H10230" s="2">
        <v>45021.76341496528</v>
      </c>
      <c r="I10230" t="s">
        <v>1816</v>
      </c>
      <c r="J10230" s="2">
        <v>45021.76341496528</v>
      </c>
      <c r="K10230" t="s">
        <v>1816</v>
      </c>
      <c r="L10230" t="str">
        <f>VLOOKUP(C10230,ACCOUNT_MAPPING!A:C,3,FALSE)</f>
        <v>Landscaping</v>
      </c>
    </row>
    <row r="10231" spans="1:12" hidden="1">
      <c r="A10231">
        <v>11025</v>
      </c>
      <c r="B10231" t="s">
        <v>10842</v>
      </c>
      <c r="C10231">
        <v>50905010</v>
      </c>
      <c r="D10231" t="s">
        <v>12</v>
      </c>
      <c r="E10231" t="s">
        <v>13</v>
      </c>
      <c r="F10231" t="s">
        <v>13</v>
      </c>
      <c r="G10231" t="s">
        <v>10843</v>
      </c>
      <c r="H10231" s="2">
        <v>45021.764072800928</v>
      </c>
      <c r="I10231" t="s">
        <v>1816</v>
      </c>
      <c r="J10231" s="2">
        <v>45021.764072800928</v>
      </c>
      <c r="K10231" t="s">
        <v>1816</v>
      </c>
      <c r="L10231" t="str">
        <f>VLOOKUP(C10231,ACCOUNT_MAPPING!A:C,3,FALSE)</f>
        <v>Landscaping</v>
      </c>
    </row>
    <row r="10232" spans="1:12" hidden="1">
      <c r="A10232">
        <v>11031</v>
      </c>
      <c r="B10232" t="s">
        <v>6019</v>
      </c>
      <c r="C10232">
        <v>50905010</v>
      </c>
      <c r="D10232" t="s">
        <v>12</v>
      </c>
      <c r="E10232" t="s">
        <v>13</v>
      </c>
      <c r="F10232" t="s">
        <v>13</v>
      </c>
      <c r="G10232" t="s">
        <v>10844</v>
      </c>
      <c r="H10232" s="2">
        <v>45021.636208877317</v>
      </c>
      <c r="I10232" t="s">
        <v>1816</v>
      </c>
      <c r="J10232" s="2">
        <v>45021.636208877317</v>
      </c>
      <c r="K10232" t="s">
        <v>1816</v>
      </c>
      <c r="L10232" t="str">
        <f>VLOOKUP(C10232,ACCOUNT_MAPPING!A:C,3,FALSE)</f>
        <v>Landscaping</v>
      </c>
    </row>
    <row r="10233" spans="1:12" hidden="1">
      <c r="A10233">
        <v>10831</v>
      </c>
      <c r="B10233" t="s">
        <v>2582</v>
      </c>
      <c r="C10233">
        <v>50905010</v>
      </c>
      <c r="D10233" t="s">
        <v>17</v>
      </c>
      <c r="E10233" t="s">
        <v>13</v>
      </c>
      <c r="F10233" t="s">
        <v>13</v>
      </c>
      <c r="G10233" t="s">
        <v>10845</v>
      </c>
      <c r="H10233" s="2">
        <v>44925.519590937503</v>
      </c>
      <c r="I10233" t="s">
        <v>1434</v>
      </c>
      <c r="J10233" s="2">
        <v>44925.519590937503</v>
      </c>
      <c r="K10233" t="s">
        <v>1434</v>
      </c>
      <c r="L10233" t="str">
        <f>VLOOKUP(C10233,ACCOUNT_MAPPING!A:C,3,FALSE)</f>
        <v>Landscaping</v>
      </c>
    </row>
    <row r="10234" spans="1:12" hidden="1">
      <c r="A10234">
        <v>10832</v>
      </c>
      <c r="B10234" t="s">
        <v>1442</v>
      </c>
      <c r="C10234">
        <v>50905010</v>
      </c>
      <c r="D10234" t="s">
        <v>17</v>
      </c>
      <c r="E10234" t="s">
        <v>13</v>
      </c>
      <c r="F10234" t="s">
        <v>13</v>
      </c>
      <c r="G10234" t="s">
        <v>10846</v>
      </c>
      <c r="H10234" s="2">
        <v>44925.523905787035</v>
      </c>
      <c r="I10234" t="s">
        <v>1434</v>
      </c>
      <c r="J10234" s="2">
        <v>44925.523905787035</v>
      </c>
      <c r="K10234" t="s">
        <v>1434</v>
      </c>
      <c r="L10234" t="str">
        <f>VLOOKUP(C10234,ACCOUNT_MAPPING!A:C,3,FALSE)</f>
        <v>Landscaping</v>
      </c>
    </row>
    <row r="10235" spans="1:12" hidden="1">
      <c r="A10235">
        <v>11056</v>
      </c>
      <c r="B10235" t="s">
        <v>641</v>
      </c>
      <c r="C10235">
        <v>50905010</v>
      </c>
      <c r="D10235" t="s">
        <v>12</v>
      </c>
      <c r="E10235" t="s">
        <v>13</v>
      </c>
      <c r="F10235" t="s">
        <v>13</v>
      </c>
      <c r="G10235" t="s">
        <v>10805</v>
      </c>
      <c r="H10235" s="2">
        <v>45014.824664386571</v>
      </c>
      <c r="I10235" t="s">
        <v>19</v>
      </c>
      <c r="J10235" s="2">
        <v>45014.824664386571</v>
      </c>
      <c r="K10235" t="s">
        <v>19</v>
      </c>
      <c r="L10235" t="str">
        <f>VLOOKUP(C10235,ACCOUNT_MAPPING!A:C,3,FALSE)</f>
        <v>Landscaping</v>
      </c>
    </row>
    <row r="10236" spans="1:12" hidden="1">
      <c r="A10236">
        <v>11198</v>
      </c>
      <c r="B10236" t="s">
        <v>3363</v>
      </c>
      <c r="C10236">
        <v>50905010</v>
      </c>
      <c r="D10236" t="s">
        <v>12</v>
      </c>
      <c r="E10236" t="s">
        <v>13</v>
      </c>
      <c r="F10236" t="s">
        <v>13</v>
      </c>
      <c r="G10236" t="s">
        <v>10847</v>
      </c>
      <c r="H10236" s="2">
        <v>45020.604907638888</v>
      </c>
      <c r="I10236" t="s">
        <v>1235</v>
      </c>
      <c r="J10236" s="2">
        <v>45020.604907638888</v>
      </c>
      <c r="K10236" t="s">
        <v>1235</v>
      </c>
      <c r="L10236" t="str">
        <f>VLOOKUP(C10236,ACCOUNT_MAPPING!A:C,3,FALSE)</f>
        <v>Landscaping</v>
      </c>
    </row>
    <row r="10237" spans="1:12" hidden="1">
      <c r="A10237">
        <v>11225</v>
      </c>
      <c r="B10237" t="s">
        <v>1233</v>
      </c>
      <c r="C10237">
        <v>50905010</v>
      </c>
      <c r="D10237" t="s">
        <v>12</v>
      </c>
      <c r="E10237" t="s">
        <v>13</v>
      </c>
      <c r="F10237" t="s">
        <v>13</v>
      </c>
      <c r="G10237" t="s">
        <v>10848</v>
      </c>
      <c r="H10237" s="2">
        <v>45020.55623105324</v>
      </c>
      <c r="I10237" t="s">
        <v>1235</v>
      </c>
      <c r="J10237" s="2">
        <v>45020.55623105324</v>
      </c>
      <c r="K10237" t="s">
        <v>1235</v>
      </c>
      <c r="L10237" t="str">
        <f>VLOOKUP(C10237,ACCOUNT_MAPPING!A:C,3,FALSE)</f>
        <v>Landscaping</v>
      </c>
    </row>
    <row r="10238" spans="1:12" hidden="1">
      <c r="A10238">
        <v>11285</v>
      </c>
      <c r="B10238" t="s">
        <v>166</v>
      </c>
      <c r="C10238">
        <v>50905010</v>
      </c>
      <c r="D10238" t="s">
        <v>12</v>
      </c>
      <c r="E10238" t="s">
        <v>13</v>
      </c>
      <c r="F10238" t="s">
        <v>13</v>
      </c>
      <c r="G10238" t="s">
        <v>10849</v>
      </c>
      <c r="H10238" s="2">
        <v>45020.997467627312</v>
      </c>
      <c r="I10238" t="s">
        <v>157</v>
      </c>
      <c r="J10238" s="2">
        <v>45020.997467627312</v>
      </c>
      <c r="K10238" t="s">
        <v>157</v>
      </c>
      <c r="L10238" t="str">
        <f>VLOOKUP(C10238,ACCOUNT_MAPPING!A:C,3,FALSE)</f>
        <v>Landscaping</v>
      </c>
    </row>
    <row r="10239" spans="1:12" hidden="1">
      <c r="A10239">
        <v>11200</v>
      </c>
      <c r="B10239" t="s">
        <v>3957</v>
      </c>
      <c r="C10239">
        <v>50905010</v>
      </c>
      <c r="D10239" t="s">
        <v>12</v>
      </c>
      <c r="E10239" t="s">
        <v>13</v>
      </c>
      <c r="F10239" t="s">
        <v>13</v>
      </c>
      <c r="G10239" t="s">
        <v>10850</v>
      </c>
      <c r="H10239" s="2">
        <v>45021.610804247684</v>
      </c>
      <c r="I10239" t="s">
        <v>1235</v>
      </c>
      <c r="J10239" s="2">
        <v>45021.610804247684</v>
      </c>
      <c r="K10239" t="s">
        <v>1235</v>
      </c>
      <c r="L10239" t="str">
        <f>VLOOKUP(C10239,ACCOUNT_MAPPING!A:C,3,FALSE)</f>
        <v>Landscaping</v>
      </c>
    </row>
    <row r="10240" spans="1:12" hidden="1">
      <c r="A10240">
        <v>11301</v>
      </c>
      <c r="B10240" t="s">
        <v>3979</v>
      </c>
      <c r="C10240">
        <v>50905010</v>
      </c>
      <c r="D10240" t="s">
        <v>17</v>
      </c>
      <c r="E10240" t="s">
        <v>13</v>
      </c>
      <c r="F10240" t="s">
        <v>13</v>
      </c>
      <c r="G10240" t="s">
        <v>10851</v>
      </c>
      <c r="H10240" s="2">
        <v>44924.821021759257</v>
      </c>
      <c r="I10240" t="s">
        <v>462</v>
      </c>
      <c r="J10240" s="2">
        <v>44924.821021759257</v>
      </c>
      <c r="K10240" t="s">
        <v>462</v>
      </c>
      <c r="L10240" t="str">
        <f>VLOOKUP(C10240,ACCOUNT_MAPPING!A:C,3,FALSE)</f>
        <v>Landscaping</v>
      </c>
    </row>
    <row r="10241" spans="1:12" hidden="1">
      <c r="A10241">
        <v>11309</v>
      </c>
      <c r="B10241" t="s">
        <v>1863</v>
      </c>
      <c r="C10241">
        <v>50905010</v>
      </c>
      <c r="D10241" t="s">
        <v>12</v>
      </c>
      <c r="E10241" t="s">
        <v>13</v>
      </c>
      <c r="F10241" t="s">
        <v>13</v>
      </c>
      <c r="G10241" t="s">
        <v>10852</v>
      </c>
      <c r="H10241" s="2">
        <v>45021.044241203701</v>
      </c>
      <c r="I10241" t="s">
        <v>157</v>
      </c>
      <c r="J10241" s="2">
        <v>45021.044241203701</v>
      </c>
      <c r="K10241" t="s">
        <v>157</v>
      </c>
      <c r="L10241" t="str">
        <f>VLOOKUP(C10241,ACCOUNT_MAPPING!A:C,3,FALSE)</f>
        <v>Landscaping</v>
      </c>
    </row>
    <row r="10242" spans="1:12" hidden="1">
      <c r="A10242">
        <v>11332</v>
      </c>
      <c r="B10242" t="s">
        <v>1856</v>
      </c>
      <c r="C10242">
        <v>50905010</v>
      </c>
      <c r="D10242" t="s">
        <v>17</v>
      </c>
      <c r="E10242" t="s">
        <v>13</v>
      </c>
      <c r="F10242" t="s">
        <v>13</v>
      </c>
      <c r="G10242" t="s">
        <v>10853</v>
      </c>
      <c r="H10242" s="2">
        <v>44915.810236111109</v>
      </c>
      <c r="I10242" t="s">
        <v>179</v>
      </c>
      <c r="J10242" s="2">
        <v>44915.810236111109</v>
      </c>
      <c r="K10242" t="s">
        <v>179</v>
      </c>
      <c r="L10242" t="str">
        <f>VLOOKUP(C10242,ACCOUNT_MAPPING!A:C,3,FALSE)</f>
        <v>Landscaping</v>
      </c>
    </row>
    <row r="10243" spans="1:12" hidden="1">
      <c r="A10243">
        <v>11284</v>
      </c>
      <c r="B10243" t="s">
        <v>169</v>
      </c>
      <c r="C10243">
        <v>50905010</v>
      </c>
      <c r="D10243" t="s">
        <v>12</v>
      </c>
      <c r="E10243" t="s">
        <v>13</v>
      </c>
      <c r="F10243" t="s">
        <v>13</v>
      </c>
      <c r="G10243" t="s">
        <v>10849</v>
      </c>
      <c r="H10243" s="2">
        <v>45020.976808564817</v>
      </c>
      <c r="I10243" t="s">
        <v>157</v>
      </c>
      <c r="J10243" s="2">
        <v>45020.976808564817</v>
      </c>
      <c r="K10243" t="s">
        <v>157</v>
      </c>
      <c r="L10243" t="str">
        <f>VLOOKUP(C10243,ACCOUNT_MAPPING!A:C,3,FALSE)</f>
        <v>Landscaping</v>
      </c>
    </row>
    <row r="10244" spans="1:12" hidden="1">
      <c r="A10244">
        <v>10991</v>
      </c>
      <c r="B10244" t="s">
        <v>3333</v>
      </c>
      <c r="C10244">
        <v>50905010</v>
      </c>
      <c r="D10244" t="s">
        <v>17</v>
      </c>
      <c r="E10244" t="s">
        <v>13</v>
      </c>
      <c r="F10244" t="s">
        <v>13</v>
      </c>
      <c r="G10244" t="s">
        <v>10854</v>
      </c>
      <c r="H10244" s="2">
        <v>44923.553545057868</v>
      </c>
      <c r="I10244" t="s">
        <v>1292</v>
      </c>
      <c r="J10244" s="2">
        <v>44923.553545057868</v>
      </c>
      <c r="K10244" t="s">
        <v>1292</v>
      </c>
      <c r="L10244" t="str">
        <f>VLOOKUP(C10244,ACCOUNT_MAPPING!A:C,3,FALSE)</f>
        <v>Landscaping</v>
      </c>
    </row>
    <row r="10245" spans="1:12" hidden="1">
      <c r="A10245">
        <v>11038</v>
      </c>
      <c r="B10245" t="s">
        <v>1829</v>
      </c>
      <c r="C10245">
        <v>50905010</v>
      </c>
      <c r="D10245" t="s">
        <v>17</v>
      </c>
      <c r="E10245" t="s">
        <v>13</v>
      </c>
      <c r="F10245" t="s">
        <v>13</v>
      </c>
      <c r="G10245" t="s">
        <v>10855</v>
      </c>
      <c r="H10245" s="2">
        <v>44924.437058912037</v>
      </c>
      <c r="I10245" t="s">
        <v>19</v>
      </c>
      <c r="J10245" s="2">
        <v>44924.437058912037</v>
      </c>
      <c r="K10245" t="s">
        <v>19</v>
      </c>
      <c r="L10245" t="str">
        <f>VLOOKUP(C10245,ACCOUNT_MAPPING!A:C,3,FALSE)</f>
        <v>Landscaping</v>
      </c>
    </row>
    <row r="10246" spans="1:12" hidden="1">
      <c r="A10246">
        <v>11040</v>
      </c>
      <c r="B10246" t="s">
        <v>8521</v>
      </c>
      <c r="C10246">
        <v>50905010</v>
      </c>
      <c r="D10246" t="s">
        <v>17</v>
      </c>
      <c r="E10246" t="s">
        <v>13</v>
      </c>
      <c r="F10246" t="s">
        <v>13</v>
      </c>
      <c r="G10246" t="s">
        <v>10856</v>
      </c>
      <c r="H10246" s="2">
        <v>44925.690184606479</v>
      </c>
      <c r="I10246" t="s">
        <v>1479</v>
      </c>
      <c r="J10246" s="2">
        <v>44925.690184606479</v>
      </c>
      <c r="K10246" t="s">
        <v>1479</v>
      </c>
      <c r="L10246" t="str">
        <f>VLOOKUP(C10246,ACCOUNT_MAPPING!A:C,3,FALSE)</f>
        <v>Landscaping</v>
      </c>
    </row>
    <row r="10247" spans="1:12" hidden="1">
      <c r="A10247">
        <v>11042</v>
      </c>
      <c r="B10247" t="s">
        <v>7268</v>
      </c>
      <c r="C10247">
        <v>50905010</v>
      </c>
      <c r="D10247" t="s">
        <v>17</v>
      </c>
      <c r="E10247" t="s">
        <v>13</v>
      </c>
      <c r="F10247" t="s">
        <v>13</v>
      </c>
      <c r="G10247" t="s">
        <v>10857</v>
      </c>
      <c r="H10247" s="2">
        <v>44925.719682326388</v>
      </c>
      <c r="I10247" t="s">
        <v>1479</v>
      </c>
      <c r="J10247" s="2">
        <v>44925.719682326388</v>
      </c>
      <c r="K10247" t="s">
        <v>1479</v>
      </c>
      <c r="L10247" t="str">
        <f>VLOOKUP(C10247,ACCOUNT_MAPPING!A:C,3,FALSE)</f>
        <v>Landscaping</v>
      </c>
    </row>
    <row r="10248" spans="1:12" hidden="1">
      <c r="A10248">
        <v>11287</v>
      </c>
      <c r="B10248" t="s">
        <v>160</v>
      </c>
      <c r="C10248">
        <v>50905010</v>
      </c>
      <c r="D10248" t="s">
        <v>12</v>
      </c>
      <c r="E10248" t="s">
        <v>13</v>
      </c>
      <c r="F10248" t="s">
        <v>13</v>
      </c>
      <c r="G10248" t="s">
        <v>10849</v>
      </c>
      <c r="H10248" s="2">
        <v>45021.012860844909</v>
      </c>
      <c r="I10248" t="s">
        <v>157</v>
      </c>
      <c r="J10248" s="2">
        <v>45021.012860844909</v>
      </c>
      <c r="K10248" t="s">
        <v>157</v>
      </c>
      <c r="L10248" t="str">
        <f>VLOOKUP(C10248,ACCOUNT_MAPPING!A:C,3,FALSE)</f>
        <v>Landscaping</v>
      </c>
    </row>
    <row r="10249" spans="1:12" hidden="1">
      <c r="A10249">
        <v>11308</v>
      </c>
      <c r="B10249" t="s">
        <v>4829</v>
      </c>
      <c r="C10249">
        <v>50905010</v>
      </c>
      <c r="D10249" t="s">
        <v>12</v>
      </c>
      <c r="E10249" t="s">
        <v>13</v>
      </c>
      <c r="F10249" t="s">
        <v>13</v>
      </c>
      <c r="G10249" t="s">
        <v>10849</v>
      </c>
      <c r="H10249" s="2">
        <v>45021.02772445602</v>
      </c>
      <c r="I10249" t="s">
        <v>157</v>
      </c>
      <c r="J10249" s="2">
        <v>45021.02772445602</v>
      </c>
      <c r="K10249" t="s">
        <v>157</v>
      </c>
      <c r="L10249" t="str">
        <f>VLOOKUP(C10249,ACCOUNT_MAPPING!A:C,3,FALSE)</f>
        <v>Landscaping</v>
      </c>
    </row>
    <row r="10250" spans="1:12" hidden="1">
      <c r="A10250">
        <v>11210</v>
      </c>
      <c r="B10250" t="s">
        <v>3361</v>
      </c>
      <c r="C10250">
        <v>50905010</v>
      </c>
      <c r="D10250" t="s">
        <v>12</v>
      </c>
      <c r="E10250" t="s">
        <v>13</v>
      </c>
      <c r="F10250" t="s">
        <v>13</v>
      </c>
      <c r="G10250" t="s">
        <v>10858</v>
      </c>
      <c r="H10250" s="2">
        <v>45022.952676273148</v>
      </c>
      <c r="I10250" t="s">
        <v>260</v>
      </c>
      <c r="J10250" s="2">
        <v>45022.952676273148</v>
      </c>
      <c r="K10250" t="s">
        <v>260</v>
      </c>
      <c r="L10250" t="str">
        <f>VLOOKUP(C10250,ACCOUNT_MAPPING!A:C,3,FALSE)</f>
        <v>Landscaping</v>
      </c>
    </row>
    <row r="10251" spans="1:12" hidden="1">
      <c r="A10251">
        <v>11355</v>
      </c>
      <c r="B10251" t="s">
        <v>10295</v>
      </c>
      <c r="C10251">
        <v>50905010</v>
      </c>
      <c r="D10251" t="s">
        <v>12</v>
      </c>
      <c r="E10251" t="s">
        <v>13</v>
      </c>
      <c r="F10251" t="s">
        <v>13</v>
      </c>
      <c r="G10251" t="s">
        <v>10859</v>
      </c>
      <c r="H10251" s="2">
        <v>45013.651614699076</v>
      </c>
      <c r="I10251" t="s">
        <v>4745</v>
      </c>
      <c r="J10251" s="2">
        <v>45013.651614699076</v>
      </c>
      <c r="K10251" t="s">
        <v>4745</v>
      </c>
      <c r="L10251" t="str">
        <f>VLOOKUP(C10251,ACCOUNT_MAPPING!A:C,3,FALSE)</f>
        <v>Landscaping</v>
      </c>
    </row>
    <row r="10252" spans="1:12" hidden="1">
      <c r="A10252">
        <v>11536</v>
      </c>
      <c r="B10252" t="s">
        <v>1887</v>
      </c>
      <c r="C10252">
        <v>50905010</v>
      </c>
      <c r="D10252" t="s">
        <v>12</v>
      </c>
      <c r="E10252" t="s">
        <v>13</v>
      </c>
      <c r="F10252" t="s">
        <v>13</v>
      </c>
      <c r="G10252" t="s">
        <v>10860</v>
      </c>
      <c r="H10252" s="2">
        <v>45019.842736226849</v>
      </c>
      <c r="I10252" t="s">
        <v>1490</v>
      </c>
      <c r="J10252" s="2">
        <v>45019.842736226849</v>
      </c>
      <c r="K10252" t="s">
        <v>1490</v>
      </c>
      <c r="L10252" t="str">
        <f>VLOOKUP(C10252,ACCOUNT_MAPPING!A:C,3,FALSE)</f>
        <v>Landscaping</v>
      </c>
    </row>
    <row r="10253" spans="1:12" hidden="1">
      <c r="A10253">
        <v>11286</v>
      </c>
      <c r="B10253" t="s">
        <v>155</v>
      </c>
      <c r="C10253">
        <v>50905010</v>
      </c>
      <c r="D10253" t="s">
        <v>12</v>
      </c>
      <c r="E10253" t="s">
        <v>13</v>
      </c>
      <c r="F10253" t="s">
        <v>13</v>
      </c>
      <c r="G10253" t="s">
        <v>10849</v>
      </c>
      <c r="H10253" s="2">
        <v>45021.007301423611</v>
      </c>
      <c r="I10253" t="s">
        <v>157</v>
      </c>
      <c r="J10253" s="2">
        <v>45021.007301423611</v>
      </c>
      <c r="K10253" t="s">
        <v>157</v>
      </c>
      <c r="L10253" t="str">
        <f>VLOOKUP(C10253,ACCOUNT_MAPPING!A:C,3,FALSE)</f>
        <v>Landscaping</v>
      </c>
    </row>
    <row r="10254" spans="1:12" hidden="1">
      <c r="A10254">
        <v>11305</v>
      </c>
      <c r="B10254" t="s">
        <v>1850</v>
      </c>
      <c r="C10254">
        <v>50905010</v>
      </c>
      <c r="D10254" t="s">
        <v>12</v>
      </c>
      <c r="E10254" t="s">
        <v>13</v>
      </c>
      <c r="F10254" t="s">
        <v>13</v>
      </c>
      <c r="G10254" t="s">
        <v>10861</v>
      </c>
      <c r="H10254" s="2">
        <v>45021.72191388889</v>
      </c>
      <c r="I10254" t="s">
        <v>1235</v>
      </c>
      <c r="J10254" s="2">
        <v>45021.72191388889</v>
      </c>
      <c r="K10254" t="s">
        <v>1235</v>
      </c>
      <c r="L10254" t="str">
        <f>VLOOKUP(C10254,ACCOUNT_MAPPING!A:C,3,FALSE)</f>
        <v>Landscaping</v>
      </c>
    </row>
    <row r="10255" spans="1:12" hidden="1">
      <c r="A10255">
        <v>11306</v>
      </c>
      <c r="B10255" t="s">
        <v>1482</v>
      </c>
      <c r="C10255">
        <v>50905010</v>
      </c>
      <c r="D10255" t="s">
        <v>12</v>
      </c>
      <c r="E10255" t="s">
        <v>13</v>
      </c>
      <c r="F10255" t="s">
        <v>13</v>
      </c>
      <c r="G10255" t="s">
        <v>10862</v>
      </c>
      <c r="H10255" s="2">
        <v>45021.736634143519</v>
      </c>
      <c r="I10255" t="s">
        <v>1235</v>
      </c>
      <c r="J10255" s="2">
        <v>45021.736634143519</v>
      </c>
      <c r="K10255" t="s">
        <v>1235</v>
      </c>
      <c r="L10255" t="str">
        <f>VLOOKUP(C10255,ACCOUNT_MAPPING!A:C,3,FALSE)</f>
        <v>Landscaping</v>
      </c>
    </row>
    <row r="10256" spans="1:12" hidden="1">
      <c r="A10256">
        <v>11434</v>
      </c>
      <c r="B10256" t="s">
        <v>2755</v>
      </c>
      <c r="C10256">
        <v>50905010</v>
      </c>
      <c r="D10256" t="s">
        <v>12</v>
      </c>
      <c r="E10256" t="s">
        <v>13</v>
      </c>
      <c r="F10256" t="s">
        <v>13</v>
      </c>
      <c r="G10256" t="s">
        <v>10863</v>
      </c>
      <c r="H10256" s="2">
        <v>45009.597232986111</v>
      </c>
      <c r="I10256" t="s">
        <v>909</v>
      </c>
      <c r="J10256" s="2">
        <v>45009.597232986111</v>
      </c>
      <c r="K10256" t="s">
        <v>909</v>
      </c>
      <c r="L10256" t="str">
        <f>VLOOKUP(C10256,ACCOUNT_MAPPING!A:C,3,FALSE)</f>
        <v>Landscaping</v>
      </c>
    </row>
    <row r="10257" spans="1:12" hidden="1">
      <c r="A10257">
        <v>11607</v>
      </c>
      <c r="B10257" t="s">
        <v>10864</v>
      </c>
      <c r="C10257">
        <v>50905010</v>
      </c>
      <c r="D10257" t="s">
        <v>12</v>
      </c>
      <c r="E10257" t="s">
        <v>13</v>
      </c>
      <c r="F10257" t="s">
        <v>13</v>
      </c>
      <c r="G10257" t="s">
        <v>10865</v>
      </c>
      <c r="H10257" s="2">
        <v>45014.857879745374</v>
      </c>
      <c r="I10257" t="s">
        <v>630</v>
      </c>
      <c r="J10257" s="2">
        <v>45014.857879745374</v>
      </c>
      <c r="K10257" t="s">
        <v>630</v>
      </c>
      <c r="L10257" t="str">
        <f>VLOOKUP(C10257,ACCOUNT_MAPPING!A:C,3,FALSE)</f>
        <v>Landscaping</v>
      </c>
    </row>
    <row r="10258" spans="1:12" hidden="1">
      <c r="A10258">
        <v>11729</v>
      </c>
      <c r="B10258" t="s">
        <v>921</v>
      </c>
      <c r="C10258">
        <v>50905010</v>
      </c>
      <c r="D10258" t="s">
        <v>12</v>
      </c>
      <c r="E10258" t="s">
        <v>13</v>
      </c>
      <c r="F10258" t="s">
        <v>13</v>
      </c>
      <c r="G10258" t="s">
        <v>10866</v>
      </c>
      <c r="H10258" s="2">
        <v>45019.660502280094</v>
      </c>
      <c r="I10258" t="s">
        <v>195</v>
      </c>
      <c r="J10258" s="2">
        <v>45019.660502280094</v>
      </c>
      <c r="K10258" t="s">
        <v>195</v>
      </c>
      <c r="L10258" t="str">
        <f>VLOOKUP(C10258,ACCOUNT_MAPPING!A:C,3,FALSE)</f>
        <v>Landscaping</v>
      </c>
    </row>
    <row r="10259" spans="1:12" hidden="1">
      <c r="A10259">
        <v>11730</v>
      </c>
      <c r="B10259" t="s">
        <v>923</v>
      </c>
      <c r="C10259">
        <v>50905010</v>
      </c>
      <c r="D10259" t="s">
        <v>17</v>
      </c>
      <c r="E10259" t="s">
        <v>13</v>
      </c>
      <c r="F10259" t="s">
        <v>13</v>
      </c>
      <c r="G10259" t="s">
        <v>10867</v>
      </c>
      <c r="H10259" s="2">
        <v>44929.739651076387</v>
      </c>
      <c r="I10259" t="s">
        <v>548</v>
      </c>
      <c r="J10259" s="2">
        <v>44929.739651076387</v>
      </c>
      <c r="K10259" t="s">
        <v>548</v>
      </c>
      <c r="L10259" t="str">
        <f>VLOOKUP(C10259,ACCOUNT_MAPPING!A:C,3,FALSE)</f>
        <v>Landscaping</v>
      </c>
    </row>
    <row r="10260" spans="1:12" hidden="1">
      <c r="A10260">
        <v>11734</v>
      </c>
      <c r="B10260" t="s">
        <v>1493</v>
      </c>
      <c r="C10260">
        <v>50905010</v>
      </c>
      <c r="D10260" t="s">
        <v>17</v>
      </c>
      <c r="E10260" t="s">
        <v>13</v>
      </c>
      <c r="F10260" t="s">
        <v>13</v>
      </c>
      <c r="G10260" t="s">
        <v>10867</v>
      </c>
      <c r="H10260" s="2">
        <v>44929.743159988429</v>
      </c>
      <c r="I10260" t="s">
        <v>548</v>
      </c>
      <c r="J10260" s="2">
        <v>44929.743159988429</v>
      </c>
      <c r="K10260" t="s">
        <v>548</v>
      </c>
      <c r="L10260" t="str">
        <f>VLOOKUP(C10260,ACCOUNT_MAPPING!A:C,3,FALSE)</f>
        <v>Landscaping</v>
      </c>
    </row>
    <row r="10261" spans="1:12" hidden="1">
      <c r="A10261">
        <v>11805</v>
      </c>
      <c r="B10261" t="s">
        <v>4877</v>
      </c>
      <c r="C10261">
        <v>50905010</v>
      </c>
      <c r="D10261" t="s">
        <v>17</v>
      </c>
      <c r="E10261" t="s">
        <v>13</v>
      </c>
      <c r="F10261" t="s">
        <v>13</v>
      </c>
      <c r="G10261" t="s">
        <v>10868</v>
      </c>
      <c r="H10261" s="2">
        <v>44917.473074768517</v>
      </c>
      <c r="I10261" t="s">
        <v>233</v>
      </c>
      <c r="J10261" s="2">
        <v>44917.473074768517</v>
      </c>
      <c r="K10261" t="s">
        <v>233</v>
      </c>
      <c r="L10261" t="str">
        <f>VLOOKUP(C10261,ACCOUNT_MAPPING!A:C,3,FALSE)</f>
        <v>Landscaping</v>
      </c>
    </row>
    <row r="10262" spans="1:12" hidden="1">
      <c r="A10262">
        <v>11812</v>
      </c>
      <c r="B10262" t="s">
        <v>2808</v>
      </c>
      <c r="C10262">
        <v>50905010</v>
      </c>
      <c r="D10262" t="s">
        <v>17</v>
      </c>
      <c r="E10262" t="s">
        <v>13</v>
      </c>
      <c r="F10262" t="s">
        <v>13</v>
      </c>
      <c r="G10262" t="s">
        <v>10869</v>
      </c>
      <c r="H10262" s="2">
        <v>44917.477354050927</v>
      </c>
      <c r="I10262" t="s">
        <v>233</v>
      </c>
      <c r="J10262" s="2">
        <v>44917.477354050927</v>
      </c>
      <c r="K10262" t="s">
        <v>233</v>
      </c>
      <c r="L10262" t="str">
        <f>VLOOKUP(C10262,ACCOUNT_MAPPING!A:C,3,FALSE)</f>
        <v>Landscaping</v>
      </c>
    </row>
    <row r="10263" spans="1:12" hidden="1">
      <c r="A10263">
        <v>11753</v>
      </c>
      <c r="B10263" t="s">
        <v>1929</v>
      </c>
      <c r="C10263">
        <v>50905010</v>
      </c>
      <c r="D10263" t="s">
        <v>12</v>
      </c>
      <c r="E10263" t="s">
        <v>13</v>
      </c>
      <c r="F10263" t="s">
        <v>13</v>
      </c>
      <c r="G10263" t="s">
        <v>10870</v>
      </c>
      <c r="H10263" s="2">
        <v>45018.732813460651</v>
      </c>
      <c r="I10263" t="s">
        <v>715</v>
      </c>
      <c r="J10263" s="2">
        <v>45018.732813460651</v>
      </c>
      <c r="K10263" t="s">
        <v>715</v>
      </c>
      <c r="L10263" t="str">
        <f>VLOOKUP(C10263,ACCOUNT_MAPPING!A:C,3,FALSE)</f>
        <v>Landscaping</v>
      </c>
    </row>
    <row r="10264" spans="1:12" hidden="1">
      <c r="A10264">
        <v>20521</v>
      </c>
      <c r="B10264" t="s">
        <v>1979</v>
      </c>
      <c r="C10264">
        <v>50905010</v>
      </c>
      <c r="D10264" t="s">
        <v>17</v>
      </c>
      <c r="E10264" t="s">
        <v>13</v>
      </c>
      <c r="F10264" t="s">
        <v>13</v>
      </c>
      <c r="G10264" t="s">
        <v>10871</v>
      </c>
      <c r="H10264" s="2">
        <v>44924.404340277775</v>
      </c>
      <c r="I10264" t="s">
        <v>817</v>
      </c>
      <c r="J10264" s="2">
        <v>44924.404340277775</v>
      </c>
      <c r="K10264" t="s">
        <v>817</v>
      </c>
      <c r="L10264" t="str">
        <f>VLOOKUP(C10264,ACCOUNT_MAPPING!A:C,3,FALSE)</f>
        <v>Landscaping</v>
      </c>
    </row>
    <row r="10265" spans="1:12" hidden="1">
      <c r="A10265">
        <v>11813</v>
      </c>
      <c r="B10265" t="s">
        <v>979</v>
      </c>
      <c r="C10265">
        <v>50905010</v>
      </c>
      <c r="D10265" t="s">
        <v>17</v>
      </c>
      <c r="E10265" t="s">
        <v>13</v>
      </c>
      <c r="F10265" t="s">
        <v>13</v>
      </c>
      <c r="G10265" t="s">
        <v>10872</v>
      </c>
      <c r="H10265" s="2">
        <v>44917.479273032404</v>
      </c>
      <c r="I10265" t="s">
        <v>233</v>
      </c>
      <c r="J10265" s="2">
        <v>44917.479273032404</v>
      </c>
      <c r="K10265" t="s">
        <v>233</v>
      </c>
      <c r="L10265" t="str">
        <f>VLOOKUP(C10265,ACCOUNT_MAPPING!A:C,3,FALSE)</f>
        <v>Landscaping</v>
      </c>
    </row>
    <row r="10266" spans="1:12" hidden="1">
      <c r="A10266">
        <v>20641</v>
      </c>
      <c r="B10266" t="s">
        <v>2937</v>
      </c>
      <c r="C10266">
        <v>50905010</v>
      </c>
      <c r="D10266" t="s">
        <v>12</v>
      </c>
      <c r="E10266" t="s">
        <v>13</v>
      </c>
      <c r="F10266" t="s">
        <v>13</v>
      </c>
      <c r="G10266" t="s">
        <v>10873</v>
      </c>
      <c r="H10266" s="2">
        <v>45021.560849687499</v>
      </c>
      <c r="I10266" t="s">
        <v>123</v>
      </c>
      <c r="J10266" s="2">
        <v>45021.560849687499</v>
      </c>
      <c r="K10266" t="s">
        <v>123</v>
      </c>
      <c r="L10266" t="str">
        <f>VLOOKUP(C10266,ACCOUNT_MAPPING!A:C,3,FALSE)</f>
        <v>Landscaping</v>
      </c>
    </row>
    <row r="10267" spans="1:12" hidden="1">
      <c r="A10267">
        <v>20614</v>
      </c>
      <c r="B10267" t="s">
        <v>2929</v>
      </c>
      <c r="C10267">
        <v>50905010</v>
      </c>
      <c r="D10267" t="s">
        <v>12</v>
      </c>
      <c r="E10267" t="s">
        <v>13</v>
      </c>
      <c r="F10267" t="s">
        <v>13</v>
      </c>
      <c r="G10267" t="s">
        <v>10874</v>
      </c>
      <c r="H10267" s="2">
        <v>45014.596079363429</v>
      </c>
      <c r="I10267" t="s">
        <v>1800</v>
      </c>
      <c r="J10267" s="2">
        <v>45014.596079363429</v>
      </c>
      <c r="K10267" t="s">
        <v>1800</v>
      </c>
      <c r="L10267" t="str">
        <f>VLOOKUP(C10267,ACCOUNT_MAPPING!A:C,3,FALSE)</f>
        <v>Landscaping</v>
      </c>
    </row>
    <row r="10268" spans="1:12" hidden="1">
      <c r="A10268">
        <v>20498</v>
      </c>
      <c r="B10268" t="s">
        <v>2810</v>
      </c>
      <c r="C10268">
        <v>50905010</v>
      </c>
      <c r="D10268" t="s">
        <v>63</v>
      </c>
      <c r="E10268" t="s">
        <v>13</v>
      </c>
      <c r="F10268" t="s">
        <v>13</v>
      </c>
      <c r="G10268" t="s">
        <v>10875</v>
      </c>
      <c r="H10268" s="2">
        <v>44879.388220949077</v>
      </c>
      <c r="I10268" t="s">
        <v>260</v>
      </c>
      <c r="J10268" s="2">
        <v>44879.388220949077</v>
      </c>
      <c r="K10268" t="s">
        <v>260</v>
      </c>
      <c r="L10268" t="str">
        <f>VLOOKUP(C10268,ACCOUNT_MAPPING!A:C,3,FALSE)</f>
        <v>Landscaping</v>
      </c>
    </row>
    <row r="10269" spans="1:12" hidden="1">
      <c r="A10269">
        <v>20543</v>
      </c>
      <c r="B10269" t="s">
        <v>2825</v>
      </c>
      <c r="C10269">
        <v>50905010</v>
      </c>
      <c r="D10269" t="s">
        <v>17</v>
      </c>
      <c r="E10269" t="s">
        <v>13</v>
      </c>
      <c r="F10269" t="s">
        <v>13</v>
      </c>
      <c r="G10269" t="s">
        <v>10871</v>
      </c>
      <c r="H10269" s="2">
        <v>44924.452394097221</v>
      </c>
      <c r="I10269" t="s">
        <v>817</v>
      </c>
      <c r="J10269" s="2">
        <v>44924.452394097221</v>
      </c>
      <c r="K10269" t="s">
        <v>817</v>
      </c>
      <c r="L10269" t="str">
        <f>VLOOKUP(C10269,ACCOUNT_MAPPING!A:C,3,FALSE)</f>
        <v>Landscaping</v>
      </c>
    </row>
    <row r="10270" spans="1:12" hidden="1">
      <c r="A10270">
        <v>20699</v>
      </c>
      <c r="B10270" t="s">
        <v>2957</v>
      </c>
      <c r="C10270">
        <v>50905010</v>
      </c>
      <c r="D10270" t="s">
        <v>17</v>
      </c>
      <c r="E10270" t="s">
        <v>13</v>
      </c>
      <c r="F10270" t="s">
        <v>13</v>
      </c>
      <c r="G10270" t="s">
        <v>10876</v>
      </c>
      <c r="H10270" s="2">
        <v>44922.503521956016</v>
      </c>
      <c r="I10270" t="s">
        <v>1014</v>
      </c>
      <c r="J10270" s="2">
        <v>44922.503521956016</v>
      </c>
      <c r="K10270" t="s">
        <v>1014</v>
      </c>
      <c r="L10270" t="str">
        <f>VLOOKUP(C10270,ACCOUNT_MAPPING!A:C,3,FALSE)</f>
        <v>Landscaping</v>
      </c>
    </row>
    <row r="10271" spans="1:12" hidden="1">
      <c r="A10271">
        <v>20740</v>
      </c>
      <c r="B10271" t="s">
        <v>2010</v>
      </c>
      <c r="C10271">
        <v>50905010</v>
      </c>
      <c r="D10271" t="s">
        <v>12</v>
      </c>
      <c r="E10271" t="s">
        <v>13</v>
      </c>
      <c r="F10271" t="s">
        <v>13</v>
      </c>
      <c r="G10271" t="s">
        <v>10877</v>
      </c>
      <c r="H10271" s="2">
        <v>45009.494502662033</v>
      </c>
      <c r="I10271" t="s">
        <v>284</v>
      </c>
      <c r="J10271" s="2">
        <v>45009.494502662033</v>
      </c>
      <c r="K10271" t="s">
        <v>284</v>
      </c>
      <c r="L10271" t="str">
        <f>VLOOKUP(C10271,ACCOUNT_MAPPING!A:C,3,FALSE)</f>
        <v>Landscaping</v>
      </c>
    </row>
    <row r="10272" spans="1:12" hidden="1">
      <c r="A10272">
        <v>20748</v>
      </c>
      <c r="B10272" t="s">
        <v>9064</v>
      </c>
      <c r="C10272">
        <v>50905010</v>
      </c>
      <c r="D10272" t="s">
        <v>12</v>
      </c>
      <c r="E10272" t="s">
        <v>13</v>
      </c>
      <c r="F10272" t="s">
        <v>13</v>
      </c>
      <c r="G10272" t="s">
        <v>10878</v>
      </c>
      <c r="H10272" s="2">
        <v>45012.461102893518</v>
      </c>
      <c r="I10272" t="s">
        <v>284</v>
      </c>
      <c r="J10272" s="2">
        <v>45012.461102893518</v>
      </c>
      <c r="K10272" t="s">
        <v>284</v>
      </c>
      <c r="L10272" t="str">
        <f>VLOOKUP(C10272,ACCOUNT_MAPPING!A:C,3,FALSE)</f>
        <v>Landscaping</v>
      </c>
    </row>
    <row r="10273" spans="1:12" hidden="1">
      <c r="A10273">
        <v>76069</v>
      </c>
      <c r="B10273" t="s">
        <v>1272</v>
      </c>
      <c r="C10273">
        <v>50905010</v>
      </c>
      <c r="D10273" t="s">
        <v>17</v>
      </c>
      <c r="E10273" t="s">
        <v>13</v>
      </c>
      <c r="F10273" t="s">
        <v>13</v>
      </c>
      <c r="G10273" t="s">
        <v>1273</v>
      </c>
      <c r="H10273" s="2">
        <v>44924.120693599536</v>
      </c>
      <c r="I10273" t="s">
        <v>104</v>
      </c>
      <c r="J10273" s="2">
        <v>44924.120693599536</v>
      </c>
      <c r="K10273" t="s">
        <v>104</v>
      </c>
      <c r="L10273" t="str">
        <f>VLOOKUP(C10273,ACCOUNT_MAPPING!A:C,3,FALSE)</f>
        <v>Landscaping</v>
      </c>
    </row>
    <row r="10274" spans="1:12" hidden="1">
      <c r="A10274">
        <v>82744</v>
      </c>
      <c r="B10274" t="s">
        <v>566</v>
      </c>
      <c r="C10274">
        <v>50905010</v>
      </c>
      <c r="D10274" t="s">
        <v>17</v>
      </c>
      <c r="E10274" t="s">
        <v>13</v>
      </c>
      <c r="F10274" t="s">
        <v>13</v>
      </c>
      <c r="G10274" t="s">
        <v>10879</v>
      </c>
      <c r="H10274" s="2">
        <v>44923.662122372683</v>
      </c>
      <c r="I10274" t="s">
        <v>90</v>
      </c>
      <c r="J10274" s="2">
        <v>44923.662122372683</v>
      </c>
      <c r="K10274" t="s">
        <v>90</v>
      </c>
      <c r="L10274" t="str">
        <f>VLOOKUP(C10274,ACCOUNT_MAPPING!A:C,3,FALSE)</f>
        <v>Landscaping</v>
      </c>
    </row>
    <row r="10275" spans="1:12" hidden="1">
      <c r="A10275">
        <v>56121</v>
      </c>
      <c r="B10275" t="s">
        <v>2054</v>
      </c>
      <c r="C10275">
        <v>50905010</v>
      </c>
      <c r="D10275" t="s">
        <v>17</v>
      </c>
      <c r="E10275" t="s">
        <v>13</v>
      </c>
      <c r="F10275" t="s">
        <v>13</v>
      </c>
      <c r="G10275" t="s">
        <v>10880</v>
      </c>
      <c r="H10275" s="2">
        <v>44923.89797283565</v>
      </c>
      <c r="I10275" t="s">
        <v>19</v>
      </c>
      <c r="J10275" s="2">
        <v>44923.89797283565</v>
      </c>
      <c r="K10275" t="s">
        <v>19</v>
      </c>
      <c r="L10275" t="str">
        <f>VLOOKUP(C10275,ACCOUNT_MAPPING!A:C,3,FALSE)</f>
        <v>Landscaping</v>
      </c>
    </row>
    <row r="10276" spans="1:12" hidden="1">
      <c r="A10276">
        <v>82718</v>
      </c>
      <c r="B10276" t="s">
        <v>549</v>
      </c>
      <c r="C10276">
        <v>50905010</v>
      </c>
      <c r="D10276" t="s">
        <v>12</v>
      </c>
      <c r="E10276" t="s">
        <v>13</v>
      </c>
      <c r="F10276" t="s">
        <v>13</v>
      </c>
      <c r="G10276" t="s">
        <v>10881</v>
      </c>
      <c r="H10276" s="2">
        <v>45021.827579745368</v>
      </c>
      <c r="I10276" t="s">
        <v>1229</v>
      </c>
      <c r="J10276" s="2">
        <v>45021.827579745368</v>
      </c>
      <c r="K10276" t="s">
        <v>1229</v>
      </c>
      <c r="L10276" t="str">
        <f>VLOOKUP(C10276,ACCOUNT_MAPPING!A:C,3,FALSE)</f>
        <v>Landscaping</v>
      </c>
    </row>
    <row r="10277" spans="1:12" hidden="1">
      <c r="A10277">
        <v>82764</v>
      </c>
      <c r="B10277" t="s">
        <v>2063</v>
      </c>
      <c r="C10277">
        <v>50905010</v>
      </c>
      <c r="D10277" t="s">
        <v>12</v>
      </c>
      <c r="E10277" t="s">
        <v>13</v>
      </c>
      <c r="F10277" t="s">
        <v>13</v>
      </c>
      <c r="G10277" t="s">
        <v>10882</v>
      </c>
      <c r="H10277" s="2">
        <v>45011.521491400461</v>
      </c>
      <c r="I10277" t="s">
        <v>2065</v>
      </c>
      <c r="J10277" s="2">
        <v>45011.521491400461</v>
      </c>
      <c r="K10277" t="s">
        <v>2065</v>
      </c>
      <c r="L10277" t="str">
        <f>VLOOKUP(C10277,ACCOUNT_MAPPING!A:C,3,FALSE)</f>
        <v>Landscaping</v>
      </c>
    </row>
    <row r="10278" spans="1:12" hidden="1">
      <c r="A10278">
        <v>83842</v>
      </c>
      <c r="B10278" t="s">
        <v>5223</v>
      </c>
      <c r="C10278">
        <v>50905010</v>
      </c>
      <c r="D10278" t="s">
        <v>17</v>
      </c>
      <c r="E10278" t="s">
        <v>13</v>
      </c>
      <c r="F10278" t="s">
        <v>13</v>
      </c>
      <c r="G10278" t="s">
        <v>10883</v>
      </c>
      <c r="H10278" s="2">
        <v>44914.699918946761</v>
      </c>
      <c r="I10278" t="s">
        <v>2111</v>
      </c>
      <c r="J10278" s="2">
        <v>44914.699918946761</v>
      </c>
      <c r="K10278" t="s">
        <v>2111</v>
      </c>
      <c r="L10278" t="str">
        <f>VLOOKUP(C10278,ACCOUNT_MAPPING!A:C,3,FALSE)</f>
        <v>Landscaping</v>
      </c>
    </row>
    <row r="10279" spans="1:12" hidden="1">
      <c r="A10279">
        <v>83843</v>
      </c>
      <c r="B10279" t="s">
        <v>6455</v>
      </c>
      <c r="C10279">
        <v>50905010</v>
      </c>
      <c r="D10279" t="s">
        <v>17</v>
      </c>
      <c r="E10279" t="s">
        <v>13</v>
      </c>
      <c r="F10279" t="s">
        <v>13</v>
      </c>
      <c r="G10279" t="s">
        <v>10884</v>
      </c>
      <c r="H10279" s="2">
        <v>44914.707247881946</v>
      </c>
      <c r="I10279" t="s">
        <v>2111</v>
      </c>
      <c r="J10279" s="2">
        <v>44914.707247881946</v>
      </c>
      <c r="K10279" t="s">
        <v>2111</v>
      </c>
      <c r="L10279" t="str">
        <f>VLOOKUP(C10279,ACCOUNT_MAPPING!A:C,3,FALSE)</f>
        <v>Landscaping</v>
      </c>
    </row>
    <row r="10280" spans="1:12" hidden="1">
      <c r="A10280">
        <v>83855</v>
      </c>
      <c r="B10280" t="s">
        <v>5673</v>
      </c>
      <c r="C10280">
        <v>50905010</v>
      </c>
      <c r="D10280" t="s">
        <v>12</v>
      </c>
      <c r="E10280" t="s">
        <v>13</v>
      </c>
      <c r="F10280" t="s">
        <v>13</v>
      </c>
      <c r="G10280" t="s">
        <v>10885</v>
      </c>
      <c r="H10280" s="2">
        <v>45016.772272569448</v>
      </c>
      <c r="I10280" t="s">
        <v>2111</v>
      </c>
      <c r="J10280" s="2">
        <v>45016.772272569448</v>
      </c>
      <c r="K10280" t="s">
        <v>2111</v>
      </c>
      <c r="L10280" t="str">
        <f>VLOOKUP(C10280,ACCOUNT_MAPPING!A:C,3,FALSE)</f>
        <v>Landscaping</v>
      </c>
    </row>
    <row r="10281" spans="1:12" hidden="1">
      <c r="A10281">
        <v>83059</v>
      </c>
      <c r="B10281" t="s">
        <v>3069</v>
      </c>
      <c r="C10281">
        <v>50905010</v>
      </c>
      <c r="D10281" t="s">
        <v>17</v>
      </c>
      <c r="E10281" t="s">
        <v>13</v>
      </c>
      <c r="F10281" t="s">
        <v>13</v>
      </c>
      <c r="G10281" t="s">
        <v>10886</v>
      </c>
      <c r="H10281" s="2">
        <v>44922.697868483796</v>
      </c>
      <c r="I10281" t="s">
        <v>275</v>
      </c>
      <c r="J10281" s="2">
        <v>44922.697868483796</v>
      </c>
      <c r="K10281" t="s">
        <v>275</v>
      </c>
      <c r="L10281" t="str">
        <f>VLOOKUP(C10281,ACCOUNT_MAPPING!A:C,3,FALSE)</f>
        <v>Landscaping</v>
      </c>
    </row>
    <row r="10282" spans="1:12" hidden="1">
      <c r="A10282">
        <v>83121</v>
      </c>
      <c r="B10282" t="s">
        <v>1591</v>
      </c>
      <c r="C10282">
        <v>50905010</v>
      </c>
      <c r="D10282" t="s">
        <v>17</v>
      </c>
      <c r="E10282" t="s">
        <v>13</v>
      </c>
      <c r="F10282" t="s">
        <v>13</v>
      </c>
      <c r="G10282" t="s">
        <v>10887</v>
      </c>
      <c r="H10282" s="2">
        <v>44922.458298148151</v>
      </c>
      <c r="I10282" t="s">
        <v>56</v>
      </c>
      <c r="J10282" s="2">
        <v>44922.458298148151</v>
      </c>
      <c r="K10282" t="s">
        <v>56</v>
      </c>
      <c r="L10282" t="str">
        <f>VLOOKUP(C10282,ACCOUNT_MAPPING!A:C,3,FALSE)</f>
        <v>Landscaping</v>
      </c>
    </row>
    <row r="10283" spans="1:12" hidden="1">
      <c r="A10283">
        <v>83131</v>
      </c>
      <c r="B10283" t="s">
        <v>1593</v>
      </c>
      <c r="C10283">
        <v>50905010</v>
      </c>
      <c r="D10283" t="s">
        <v>17</v>
      </c>
      <c r="E10283" t="s">
        <v>13</v>
      </c>
      <c r="F10283" t="s">
        <v>13</v>
      </c>
      <c r="G10283" t="s">
        <v>10888</v>
      </c>
      <c r="H10283" s="2">
        <v>44922.502574074075</v>
      </c>
      <c r="I10283" t="s">
        <v>56</v>
      </c>
      <c r="J10283" s="2">
        <v>44922.502574074075</v>
      </c>
      <c r="K10283" t="s">
        <v>56</v>
      </c>
      <c r="L10283" t="str">
        <f>VLOOKUP(C10283,ACCOUNT_MAPPING!A:C,3,FALSE)</f>
        <v>Landscaping</v>
      </c>
    </row>
    <row r="10284" spans="1:12" hidden="1">
      <c r="A10284">
        <v>83839</v>
      </c>
      <c r="B10284" t="s">
        <v>5155</v>
      </c>
      <c r="C10284">
        <v>50905010</v>
      </c>
      <c r="D10284" t="s">
        <v>12</v>
      </c>
      <c r="E10284" t="s">
        <v>13</v>
      </c>
      <c r="F10284" t="s">
        <v>13</v>
      </c>
      <c r="G10284" t="s">
        <v>10889</v>
      </c>
      <c r="H10284" s="2">
        <v>45013.677319479168</v>
      </c>
      <c r="I10284" t="s">
        <v>2111</v>
      </c>
      <c r="J10284" s="2">
        <v>45013.677319479168</v>
      </c>
      <c r="K10284" t="s">
        <v>2111</v>
      </c>
      <c r="L10284" t="str">
        <f>VLOOKUP(C10284,ACCOUNT_MAPPING!A:C,3,FALSE)</f>
        <v>Landscaping</v>
      </c>
    </row>
    <row r="10285" spans="1:12" hidden="1">
      <c r="A10285">
        <v>83840</v>
      </c>
      <c r="B10285" t="s">
        <v>2118</v>
      </c>
      <c r="C10285">
        <v>50905010</v>
      </c>
      <c r="D10285" t="s">
        <v>17</v>
      </c>
      <c r="E10285" t="s">
        <v>13</v>
      </c>
      <c r="F10285" t="s">
        <v>13</v>
      </c>
      <c r="G10285" t="s">
        <v>10883</v>
      </c>
      <c r="H10285" s="2">
        <v>44914.651536342593</v>
      </c>
      <c r="I10285" t="s">
        <v>2111</v>
      </c>
      <c r="J10285" s="2">
        <v>44914.651536342593</v>
      </c>
      <c r="K10285" t="s">
        <v>2111</v>
      </c>
      <c r="L10285" t="str">
        <f>VLOOKUP(C10285,ACCOUNT_MAPPING!A:C,3,FALSE)</f>
        <v>Landscaping</v>
      </c>
    </row>
    <row r="10286" spans="1:12" hidden="1">
      <c r="A10286">
        <v>82975</v>
      </c>
      <c r="B10286" t="s">
        <v>296</v>
      </c>
      <c r="C10286">
        <v>50905010</v>
      </c>
      <c r="D10286" t="s">
        <v>17</v>
      </c>
      <c r="E10286" t="s">
        <v>13</v>
      </c>
      <c r="F10286" t="s">
        <v>13</v>
      </c>
      <c r="G10286" t="s">
        <v>10890</v>
      </c>
      <c r="H10286" s="2">
        <v>44917.629226157405</v>
      </c>
      <c r="I10286" t="s">
        <v>22</v>
      </c>
      <c r="J10286" s="2">
        <v>44917.629226157405</v>
      </c>
      <c r="K10286" t="s">
        <v>22</v>
      </c>
      <c r="L10286" t="str">
        <f>VLOOKUP(C10286,ACCOUNT_MAPPING!A:C,3,FALSE)</f>
        <v>Landscaping</v>
      </c>
    </row>
    <row r="10287" spans="1:12" hidden="1">
      <c r="A10287">
        <v>99476</v>
      </c>
      <c r="B10287" t="s">
        <v>3614</v>
      </c>
      <c r="C10287">
        <v>50905010</v>
      </c>
      <c r="D10287" t="s">
        <v>12</v>
      </c>
      <c r="E10287" t="s">
        <v>13</v>
      </c>
      <c r="F10287" t="s">
        <v>13</v>
      </c>
      <c r="G10287" t="s">
        <v>1823</v>
      </c>
      <c r="H10287" s="2">
        <v>45020.885962418979</v>
      </c>
      <c r="I10287" t="s">
        <v>205</v>
      </c>
      <c r="J10287" s="2">
        <v>45020.885962418979</v>
      </c>
      <c r="K10287" t="s">
        <v>205</v>
      </c>
      <c r="L10287" t="str">
        <f>VLOOKUP(C10287,ACCOUNT_MAPPING!A:C,3,FALSE)</f>
        <v>Landscaping</v>
      </c>
    </row>
    <row r="10288" spans="1:12" hidden="1">
      <c r="A10288">
        <v>90310</v>
      </c>
      <c r="B10288" t="s">
        <v>10891</v>
      </c>
      <c r="C10288">
        <v>50905010</v>
      </c>
      <c r="D10288" t="s">
        <v>12</v>
      </c>
      <c r="E10288" t="s">
        <v>13</v>
      </c>
      <c r="F10288" t="s">
        <v>13</v>
      </c>
      <c r="G10288" t="s">
        <v>1823</v>
      </c>
      <c r="H10288" s="2">
        <v>45020.882849074071</v>
      </c>
      <c r="I10288" t="s">
        <v>205</v>
      </c>
      <c r="J10288" s="2">
        <v>45020.882849074071</v>
      </c>
      <c r="K10288" t="s">
        <v>205</v>
      </c>
      <c r="L10288" t="str">
        <f>VLOOKUP(C10288,ACCOUNT_MAPPING!A:C,3,FALSE)</f>
        <v>Landscaping</v>
      </c>
    </row>
    <row r="10289" spans="1:12" hidden="1">
      <c r="A10289">
        <v>83838</v>
      </c>
      <c r="B10289" t="s">
        <v>5221</v>
      </c>
      <c r="C10289">
        <v>50905010</v>
      </c>
      <c r="D10289" t="s">
        <v>12</v>
      </c>
      <c r="E10289" t="s">
        <v>13</v>
      </c>
      <c r="F10289" t="s">
        <v>13</v>
      </c>
      <c r="G10289" t="s">
        <v>10892</v>
      </c>
      <c r="H10289" s="2">
        <v>45013.659621678242</v>
      </c>
      <c r="I10289" t="s">
        <v>2111</v>
      </c>
      <c r="J10289" s="2">
        <v>45013.659621678242</v>
      </c>
      <c r="K10289" t="s">
        <v>2111</v>
      </c>
      <c r="L10289" t="str">
        <f>VLOOKUP(C10289,ACCOUNT_MAPPING!A:C,3,FALSE)</f>
        <v>Landscaping</v>
      </c>
    </row>
    <row r="10290" spans="1:12" hidden="1">
      <c r="A10290">
        <v>83861</v>
      </c>
      <c r="B10290" t="s">
        <v>5235</v>
      </c>
      <c r="C10290">
        <v>50905010</v>
      </c>
      <c r="D10290" t="s">
        <v>17</v>
      </c>
      <c r="E10290" t="s">
        <v>13</v>
      </c>
      <c r="F10290" t="s">
        <v>13</v>
      </c>
      <c r="G10290" t="s">
        <v>10893</v>
      </c>
      <c r="H10290" s="2">
        <v>44923.81892322917</v>
      </c>
      <c r="I10290" t="s">
        <v>2111</v>
      </c>
      <c r="J10290" s="2">
        <v>44923.81892322917</v>
      </c>
      <c r="K10290" t="s">
        <v>2111</v>
      </c>
      <c r="L10290" t="str">
        <f>VLOOKUP(C10290,ACCOUNT_MAPPING!A:C,3,FALSE)</f>
        <v>Landscaping</v>
      </c>
    </row>
    <row r="10291" spans="1:12" hidden="1">
      <c r="A10291">
        <v>126128</v>
      </c>
      <c r="B10291" t="s">
        <v>463</v>
      </c>
      <c r="C10291">
        <v>50905010</v>
      </c>
      <c r="D10291" t="s">
        <v>12</v>
      </c>
      <c r="E10291" t="s">
        <v>13</v>
      </c>
      <c r="F10291" t="s">
        <v>13</v>
      </c>
      <c r="G10291" t="s">
        <v>10894</v>
      </c>
      <c r="H10291" s="2">
        <v>45014.046643715279</v>
      </c>
      <c r="I10291" t="s">
        <v>323</v>
      </c>
      <c r="J10291" s="2">
        <v>45014.046643715279</v>
      </c>
      <c r="K10291" t="s">
        <v>323</v>
      </c>
      <c r="L10291" t="str">
        <f>VLOOKUP(C10291,ACCOUNT_MAPPING!A:C,3,FALSE)</f>
        <v>Landscaping</v>
      </c>
    </row>
    <row r="10292" spans="1:12" hidden="1">
      <c r="A10292">
        <v>126131</v>
      </c>
      <c r="B10292" t="s">
        <v>371</v>
      </c>
      <c r="C10292">
        <v>50905010</v>
      </c>
      <c r="D10292" t="s">
        <v>12</v>
      </c>
      <c r="E10292" t="s">
        <v>13</v>
      </c>
      <c r="F10292" t="s">
        <v>13</v>
      </c>
      <c r="G10292" t="s">
        <v>10895</v>
      </c>
      <c r="H10292" s="2">
        <v>45014.104964155093</v>
      </c>
      <c r="I10292" t="s">
        <v>323</v>
      </c>
      <c r="J10292" s="2">
        <v>45014.104964155093</v>
      </c>
      <c r="K10292" t="s">
        <v>323</v>
      </c>
      <c r="L10292" t="str">
        <f>VLOOKUP(C10292,ACCOUNT_MAPPING!A:C,3,FALSE)</f>
        <v>Landscaping</v>
      </c>
    </row>
    <row r="10293" spans="1:12" hidden="1">
      <c r="A10293">
        <v>126136</v>
      </c>
      <c r="B10293" t="s">
        <v>430</v>
      </c>
      <c r="C10293">
        <v>50905010</v>
      </c>
      <c r="D10293" t="s">
        <v>12</v>
      </c>
      <c r="E10293" t="s">
        <v>13</v>
      </c>
      <c r="F10293" t="s">
        <v>13</v>
      </c>
      <c r="G10293" t="s">
        <v>10760</v>
      </c>
      <c r="H10293" s="2">
        <v>45015.131183564816</v>
      </c>
      <c r="I10293" t="s">
        <v>323</v>
      </c>
      <c r="J10293" s="2">
        <v>45015.131183564816</v>
      </c>
      <c r="K10293" t="s">
        <v>323</v>
      </c>
      <c r="L10293" t="str">
        <f>VLOOKUP(C10293,ACCOUNT_MAPPING!A:C,3,FALSE)</f>
        <v>Landscaping</v>
      </c>
    </row>
    <row r="10294" spans="1:12" hidden="1">
      <c r="A10294">
        <v>126140</v>
      </c>
      <c r="B10294" t="s">
        <v>9690</v>
      </c>
      <c r="C10294">
        <v>50905010</v>
      </c>
      <c r="D10294" t="s">
        <v>12</v>
      </c>
      <c r="E10294" t="s">
        <v>13</v>
      </c>
      <c r="F10294" t="s">
        <v>13</v>
      </c>
      <c r="G10294" t="s">
        <v>10896</v>
      </c>
      <c r="H10294" s="2">
        <v>45017.046690358795</v>
      </c>
      <c r="I10294" t="s">
        <v>323</v>
      </c>
      <c r="J10294" s="2">
        <v>45017.046690358795</v>
      </c>
      <c r="K10294" t="s">
        <v>323</v>
      </c>
      <c r="L10294" t="str">
        <f>VLOOKUP(C10294,ACCOUNT_MAPPING!A:C,3,FALSE)</f>
        <v>Landscaping</v>
      </c>
    </row>
    <row r="10295" spans="1:12" hidden="1">
      <c r="A10295">
        <v>126144</v>
      </c>
      <c r="B10295" t="s">
        <v>384</v>
      </c>
      <c r="C10295">
        <v>50905010</v>
      </c>
      <c r="D10295" t="s">
        <v>12</v>
      </c>
      <c r="E10295" t="s">
        <v>13</v>
      </c>
      <c r="F10295" t="s">
        <v>13</v>
      </c>
      <c r="G10295" t="s">
        <v>10897</v>
      </c>
      <c r="H10295" s="2">
        <v>45016.817159375001</v>
      </c>
      <c r="I10295" t="s">
        <v>456</v>
      </c>
      <c r="J10295" s="2">
        <v>45016.817159375001</v>
      </c>
      <c r="K10295" t="s">
        <v>456</v>
      </c>
      <c r="L10295" t="str">
        <f>VLOOKUP(C10295,ACCOUNT_MAPPING!A:C,3,FALSE)</f>
        <v>Landscaping</v>
      </c>
    </row>
    <row r="10296" spans="1:12" hidden="1">
      <c r="A10296">
        <v>126137</v>
      </c>
      <c r="B10296" t="s">
        <v>466</v>
      </c>
      <c r="C10296">
        <v>50905010</v>
      </c>
      <c r="D10296" t="s">
        <v>12</v>
      </c>
      <c r="E10296" t="s">
        <v>13</v>
      </c>
      <c r="F10296" t="s">
        <v>13</v>
      </c>
      <c r="G10296" t="s">
        <v>10898</v>
      </c>
      <c r="H10296" s="2">
        <v>45016.705500810189</v>
      </c>
      <c r="I10296" t="s">
        <v>323</v>
      </c>
      <c r="J10296" s="2">
        <v>45016.705500810189</v>
      </c>
      <c r="K10296" t="s">
        <v>323</v>
      </c>
      <c r="L10296" t="str">
        <f>VLOOKUP(C10296,ACCOUNT_MAPPING!A:C,3,FALSE)</f>
        <v>Landscaping</v>
      </c>
    </row>
    <row r="10297" spans="1:12" hidden="1">
      <c r="A10297">
        <v>126141</v>
      </c>
      <c r="B10297" t="s">
        <v>321</v>
      </c>
      <c r="C10297">
        <v>50905010</v>
      </c>
      <c r="D10297" t="s">
        <v>12</v>
      </c>
      <c r="E10297" t="s">
        <v>13</v>
      </c>
      <c r="F10297" t="s">
        <v>13</v>
      </c>
      <c r="G10297" t="s">
        <v>10899</v>
      </c>
      <c r="H10297" s="2">
        <v>45018.053935381948</v>
      </c>
      <c r="I10297" t="s">
        <v>323</v>
      </c>
      <c r="J10297" s="2">
        <v>45018.053935381948</v>
      </c>
      <c r="K10297" t="s">
        <v>323</v>
      </c>
      <c r="L10297" t="str">
        <f>VLOOKUP(C10297,ACCOUNT_MAPPING!A:C,3,FALSE)</f>
        <v>Landscaping</v>
      </c>
    </row>
    <row r="10298" spans="1:12" hidden="1">
      <c r="A10298">
        <v>126138</v>
      </c>
      <c r="B10298" t="s">
        <v>2140</v>
      </c>
      <c r="C10298">
        <v>50905010</v>
      </c>
      <c r="D10298" t="s">
        <v>12</v>
      </c>
      <c r="E10298" t="s">
        <v>13</v>
      </c>
      <c r="F10298" t="s">
        <v>13</v>
      </c>
      <c r="G10298" t="s">
        <v>10900</v>
      </c>
      <c r="H10298" s="2">
        <v>45014.713719328705</v>
      </c>
      <c r="I10298" t="s">
        <v>456</v>
      </c>
      <c r="J10298" s="2">
        <v>45014.713719328705</v>
      </c>
      <c r="K10298" t="s">
        <v>456</v>
      </c>
      <c r="L10298" t="str">
        <f>VLOOKUP(C10298,ACCOUNT_MAPPING!A:C,3,FALSE)</f>
        <v>Landscaping</v>
      </c>
    </row>
    <row r="10299" spans="1:12" hidden="1">
      <c r="A10299">
        <v>126143</v>
      </c>
      <c r="B10299" t="s">
        <v>329</v>
      </c>
      <c r="C10299">
        <v>50905010</v>
      </c>
      <c r="D10299" t="s">
        <v>12</v>
      </c>
      <c r="E10299" t="s">
        <v>13</v>
      </c>
      <c r="F10299" t="s">
        <v>13</v>
      </c>
      <c r="G10299" t="s">
        <v>10901</v>
      </c>
      <c r="H10299" s="2">
        <v>45020.104857951388</v>
      </c>
      <c r="I10299" t="s">
        <v>323</v>
      </c>
      <c r="J10299" s="2">
        <v>45020.104857951388</v>
      </c>
      <c r="K10299" t="s">
        <v>323</v>
      </c>
      <c r="L10299" t="str">
        <f>VLOOKUP(C10299,ACCOUNT_MAPPING!A:C,3,FALSE)</f>
        <v>Landscaping</v>
      </c>
    </row>
    <row r="10300" spans="1:12" hidden="1">
      <c r="A10300">
        <v>126150</v>
      </c>
      <c r="B10300" t="s">
        <v>390</v>
      </c>
      <c r="C10300">
        <v>50905010</v>
      </c>
      <c r="D10300" t="s">
        <v>17</v>
      </c>
      <c r="E10300" t="s">
        <v>13</v>
      </c>
      <c r="F10300" t="s">
        <v>13</v>
      </c>
      <c r="G10300" t="s">
        <v>10902</v>
      </c>
      <c r="H10300" s="2">
        <v>44925.105498344907</v>
      </c>
      <c r="I10300" t="s">
        <v>116</v>
      </c>
      <c r="J10300" s="2">
        <v>44925.105498344907</v>
      </c>
      <c r="K10300" t="s">
        <v>116</v>
      </c>
      <c r="L10300" t="str">
        <f>VLOOKUP(C10300,ACCOUNT_MAPPING!A:C,3,FALSE)</f>
        <v>Landscaping</v>
      </c>
    </row>
    <row r="10301" spans="1:12" hidden="1">
      <c r="A10301">
        <v>126225</v>
      </c>
      <c r="B10301" t="s">
        <v>386</v>
      </c>
      <c r="C10301">
        <v>50905010</v>
      </c>
      <c r="D10301" t="s">
        <v>17</v>
      </c>
      <c r="E10301" t="s">
        <v>13</v>
      </c>
      <c r="F10301" t="s">
        <v>13</v>
      </c>
      <c r="G10301" t="s">
        <v>10903</v>
      </c>
      <c r="H10301" s="2">
        <v>44923.660219328704</v>
      </c>
      <c r="I10301" t="s">
        <v>377</v>
      </c>
      <c r="J10301" s="2">
        <v>44923.660219328704</v>
      </c>
      <c r="K10301" t="s">
        <v>377</v>
      </c>
      <c r="L10301" t="str">
        <f>VLOOKUP(C10301,ACCOUNT_MAPPING!A:C,3,FALSE)</f>
        <v>Landscaping</v>
      </c>
    </row>
    <row r="10302" spans="1:12" hidden="1">
      <c r="A10302">
        <v>126222</v>
      </c>
      <c r="B10302" t="s">
        <v>460</v>
      </c>
      <c r="C10302">
        <v>50905010</v>
      </c>
      <c r="D10302" t="s">
        <v>12</v>
      </c>
      <c r="E10302" t="s">
        <v>13</v>
      </c>
      <c r="F10302" t="s">
        <v>13</v>
      </c>
      <c r="G10302" t="s">
        <v>10904</v>
      </c>
      <c r="H10302" s="2">
        <v>45013.792926886577</v>
      </c>
      <c r="I10302" t="s">
        <v>462</v>
      </c>
      <c r="J10302" s="2">
        <v>45013.792926886577</v>
      </c>
      <c r="K10302" t="s">
        <v>462</v>
      </c>
      <c r="L10302" t="str">
        <f>VLOOKUP(C10302,ACCOUNT_MAPPING!A:C,3,FALSE)</f>
        <v>Landscaping</v>
      </c>
    </row>
    <row r="10303" spans="1:12" hidden="1">
      <c r="A10303">
        <v>126139</v>
      </c>
      <c r="B10303" t="s">
        <v>9131</v>
      </c>
      <c r="C10303">
        <v>50905010</v>
      </c>
      <c r="D10303" t="s">
        <v>12</v>
      </c>
      <c r="E10303" t="s">
        <v>13</v>
      </c>
      <c r="F10303" t="s">
        <v>13</v>
      </c>
      <c r="G10303" t="s">
        <v>10905</v>
      </c>
      <c r="H10303" s="2">
        <v>45017.038514004627</v>
      </c>
      <c r="I10303" t="s">
        <v>323</v>
      </c>
      <c r="J10303" s="2">
        <v>45017.038514004627</v>
      </c>
      <c r="K10303" t="s">
        <v>323</v>
      </c>
      <c r="L10303" t="str">
        <f>VLOOKUP(C10303,ACCOUNT_MAPPING!A:C,3,FALSE)</f>
        <v>Landscaping</v>
      </c>
    </row>
    <row r="10304" spans="1:12" hidden="1">
      <c r="A10304">
        <v>126142</v>
      </c>
      <c r="B10304" t="s">
        <v>5257</v>
      </c>
      <c r="C10304">
        <v>50905010</v>
      </c>
      <c r="D10304" t="s">
        <v>12</v>
      </c>
      <c r="E10304" t="s">
        <v>13</v>
      </c>
      <c r="F10304" t="s">
        <v>13</v>
      </c>
      <c r="G10304" t="s">
        <v>10896</v>
      </c>
      <c r="H10304" s="2">
        <v>45018.076849652774</v>
      </c>
      <c r="I10304" t="s">
        <v>323</v>
      </c>
      <c r="J10304" s="2">
        <v>45018.076849652774</v>
      </c>
      <c r="K10304" t="s">
        <v>323</v>
      </c>
      <c r="L10304" t="str">
        <f>VLOOKUP(C10304,ACCOUNT_MAPPING!A:C,3,FALSE)</f>
        <v>Landscaping</v>
      </c>
    </row>
    <row r="10305" spans="1:12" hidden="1">
      <c r="A10305">
        <v>126145</v>
      </c>
      <c r="B10305" t="s">
        <v>2147</v>
      </c>
      <c r="C10305">
        <v>50905010</v>
      </c>
      <c r="D10305" t="s">
        <v>12</v>
      </c>
      <c r="E10305" t="s">
        <v>13</v>
      </c>
      <c r="F10305" t="s">
        <v>13</v>
      </c>
      <c r="G10305" t="s">
        <v>10895</v>
      </c>
      <c r="H10305" s="2">
        <v>45020.066852974538</v>
      </c>
      <c r="I10305" t="s">
        <v>323</v>
      </c>
      <c r="J10305" s="2">
        <v>45020.066852974538</v>
      </c>
      <c r="K10305" t="s">
        <v>323</v>
      </c>
      <c r="L10305" t="str">
        <f>VLOOKUP(C10305,ACCOUNT_MAPPING!A:C,3,FALSE)</f>
        <v>Landscaping</v>
      </c>
    </row>
    <row r="10306" spans="1:12" hidden="1">
      <c r="A10306">
        <v>126146</v>
      </c>
      <c r="B10306" t="s">
        <v>470</v>
      </c>
      <c r="C10306">
        <v>50905010</v>
      </c>
      <c r="D10306" t="s">
        <v>12</v>
      </c>
      <c r="E10306" t="s">
        <v>13</v>
      </c>
      <c r="F10306" t="s">
        <v>13</v>
      </c>
      <c r="G10306" t="s">
        <v>10895</v>
      </c>
      <c r="H10306" s="2">
        <v>45020.005584803243</v>
      </c>
      <c r="I10306" t="s">
        <v>323</v>
      </c>
      <c r="J10306" s="2">
        <v>45020.005584803243</v>
      </c>
      <c r="K10306" t="s">
        <v>323</v>
      </c>
      <c r="L10306" t="str">
        <f>VLOOKUP(C10306,ACCOUNT_MAPPING!A:C,3,FALSE)</f>
        <v>Landscaping</v>
      </c>
    </row>
    <row r="10307" spans="1:12" hidden="1">
      <c r="A10307">
        <v>126208</v>
      </c>
      <c r="B10307" t="s">
        <v>485</v>
      </c>
      <c r="C10307">
        <v>50905010</v>
      </c>
      <c r="D10307" t="s">
        <v>12</v>
      </c>
      <c r="E10307" t="s">
        <v>13</v>
      </c>
      <c r="F10307" t="s">
        <v>13</v>
      </c>
      <c r="G10307" t="s">
        <v>10906</v>
      </c>
      <c r="H10307" s="2">
        <v>45020.787300312499</v>
      </c>
      <c r="I10307" t="s">
        <v>323</v>
      </c>
      <c r="J10307" s="2">
        <v>45020.787300312499</v>
      </c>
      <c r="K10307" t="s">
        <v>323</v>
      </c>
      <c r="L10307" t="str">
        <f>VLOOKUP(C10307,ACCOUNT_MAPPING!A:C,3,FALSE)</f>
        <v>Landscaping</v>
      </c>
    </row>
    <row r="10308" spans="1:12" hidden="1">
      <c r="A10308">
        <v>8498</v>
      </c>
      <c r="B10308" t="s">
        <v>1639</v>
      </c>
      <c r="C10308">
        <v>50905011</v>
      </c>
      <c r="D10308" t="s">
        <v>12</v>
      </c>
      <c r="E10308" t="s">
        <v>13</v>
      </c>
      <c r="F10308" t="s">
        <v>13</v>
      </c>
      <c r="G10308" t="s">
        <v>10907</v>
      </c>
      <c r="H10308" s="2">
        <v>45014.75246570602</v>
      </c>
      <c r="I10308" t="s">
        <v>19</v>
      </c>
      <c r="J10308" s="2">
        <v>45014.75246570602</v>
      </c>
      <c r="K10308" t="s">
        <v>19</v>
      </c>
      <c r="L10308" t="str">
        <f>VLOOKUP(C10308,ACCOUNT_MAPPING!A:C,3,FALSE)</f>
        <v>Landscaping</v>
      </c>
    </row>
    <row r="10309" spans="1:12" hidden="1">
      <c r="A10309">
        <v>2601</v>
      </c>
      <c r="B10309" t="s">
        <v>4300</v>
      </c>
      <c r="C10309">
        <v>50915000</v>
      </c>
      <c r="D10309" t="s">
        <v>17</v>
      </c>
      <c r="E10309" t="s">
        <v>13</v>
      </c>
      <c r="F10309" t="s">
        <v>13</v>
      </c>
      <c r="G10309" t="s">
        <v>10908</v>
      </c>
      <c r="H10309" s="2">
        <v>44916.517936342592</v>
      </c>
      <c r="I10309" t="s">
        <v>87</v>
      </c>
      <c r="J10309" s="2">
        <v>44916.517936342592</v>
      </c>
      <c r="K10309" t="s">
        <v>87</v>
      </c>
      <c r="L10309" t="str">
        <f>VLOOKUP(C10309,ACCOUNT_MAPPING!A:C,3,FALSE)</f>
        <v>Snow Removal</v>
      </c>
    </row>
    <row r="10310" spans="1:12" hidden="1">
      <c r="A10310">
        <v>2830</v>
      </c>
      <c r="B10310" t="s">
        <v>2163</v>
      </c>
      <c r="C10310">
        <v>50915000</v>
      </c>
      <c r="D10310" t="s">
        <v>12</v>
      </c>
      <c r="E10310" t="s">
        <v>13</v>
      </c>
      <c r="F10310" t="s">
        <v>13</v>
      </c>
      <c r="G10310" t="s">
        <v>10909</v>
      </c>
      <c r="H10310" s="2">
        <v>45014.649423414354</v>
      </c>
      <c r="I10310" t="s">
        <v>289</v>
      </c>
      <c r="J10310" s="2">
        <v>45014.649423414354</v>
      </c>
      <c r="K10310" t="s">
        <v>289</v>
      </c>
      <c r="L10310" t="str">
        <f>VLOOKUP(C10310,ACCOUNT_MAPPING!A:C,3,FALSE)</f>
        <v>Snow Removal</v>
      </c>
    </row>
    <row r="10311" spans="1:12" hidden="1">
      <c r="A10311">
        <v>2877</v>
      </c>
      <c r="B10311" t="s">
        <v>2165</v>
      </c>
      <c r="C10311">
        <v>50915000</v>
      </c>
      <c r="D10311" t="s">
        <v>12</v>
      </c>
      <c r="E10311" t="s">
        <v>13</v>
      </c>
      <c r="F10311" t="s">
        <v>13</v>
      </c>
      <c r="G10311" t="s">
        <v>10910</v>
      </c>
      <c r="H10311" s="2">
        <v>45014.652715081022</v>
      </c>
      <c r="I10311" t="s">
        <v>289</v>
      </c>
      <c r="J10311" s="2">
        <v>45014.652715081022</v>
      </c>
      <c r="K10311" t="s">
        <v>289</v>
      </c>
      <c r="L10311" t="str">
        <f>VLOOKUP(C10311,ACCOUNT_MAPPING!A:C,3,FALSE)</f>
        <v>Snow Removal</v>
      </c>
    </row>
    <row r="10312" spans="1:12" hidden="1">
      <c r="A10312">
        <v>3065</v>
      </c>
      <c r="B10312" t="s">
        <v>1151</v>
      </c>
      <c r="C10312">
        <v>50915000</v>
      </c>
      <c r="D10312" t="s">
        <v>12</v>
      </c>
      <c r="E10312" t="s">
        <v>13</v>
      </c>
      <c r="F10312" t="s">
        <v>13</v>
      </c>
      <c r="G10312" t="s">
        <v>10911</v>
      </c>
      <c r="H10312" s="2">
        <v>45020.473512268516</v>
      </c>
      <c r="I10312" t="s">
        <v>900</v>
      </c>
      <c r="J10312" s="2">
        <v>45020.473512268516</v>
      </c>
      <c r="K10312" t="s">
        <v>900</v>
      </c>
      <c r="L10312" t="str">
        <f>VLOOKUP(C10312,ACCOUNT_MAPPING!A:C,3,FALSE)</f>
        <v>Snow Removal</v>
      </c>
    </row>
    <row r="10313" spans="1:12" hidden="1">
      <c r="A10313">
        <v>4273</v>
      </c>
      <c r="B10313" t="s">
        <v>2176</v>
      </c>
      <c r="C10313">
        <v>50915000</v>
      </c>
      <c r="D10313" t="s">
        <v>12</v>
      </c>
      <c r="E10313" t="s">
        <v>13</v>
      </c>
      <c r="F10313" t="s">
        <v>13</v>
      </c>
      <c r="G10313" t="s">
        <v>10912</v>
      </c>
      <c r="H10313" s="2">
        <v>45019.921810185187</v>
      </c>
      <c r="I10313" t="s">
        <v>1434</v>
      </c>
      <c r="J10313" s="2">
        <v>45019.921810185187</v>
      </c>
      <c r="K10313" t="s">
        <v>1434</v>
      </c>
      <c r="L10313" t="str">
        <f>VLOOKUP(C10313,ACCOUNT_MAPPING!A:C,3,FALSE)</f>
        <v>Snow Removal</v>
      </c>
    </row>
    <row r="10314" spans="1:12" hidden="1">
      <c r="A10314">
        <v>4469</v>
      </c>
      <c r="B10314" t="s">
        <v>675</v>
      </c>
      <c r="C10314">
        <v>50915000</v>
      </c>
      <c r="D10314" t="s">
        <v>12</v>
      </c>
      <c r="E10314" t="s">
        <v>13</v>
      </c>
      <c r="F10314" t="s">
        <v>13</v>
      </c>
      <c r="G10314" t="s">
        <v>10913</v>
      </c>
      <c r="H10314" s="2">
        <v>45014.579096064816</v>
      </c>
      <c r="I10314" t="s">
        <v>41</v>
      </c>
      <c r="J10314" s="2">
        <v>45014.579096064816</v>
      </c>
      <c r="K10314" t="s">
        <v>41</v>
      </c>
      <c r="L10314" t="str">
        <f>VLOOKUP(C10314,ACCOUNT_MAPPING!A:C,3,FALSE)</f>
        <v>Snow Removal</v>
      </c>
    </row>
    <row r="10315" spans="1:12" hidden="1">
      <c r="A10315">
        <v>4599</v>
      </c>
      <c r="B10315" t="s">
        <v>2179</v>
      </c>
      <c r="C10315">
        <v>50915000</v>
      </c>
      <c r="D10315" t="s">
        <v>17</v>
      </c>
      <c r="E10315" t="s">
        <v>13</v>
      </c>
      <c r="F10315" t="s">
        <v>13</v>
      </c>
      <c r="G10315" t="s">
        <v>10914</v>
      </c>
      <c r="H10315" s="2">
        <v>44924.639691932869</v>
      </c>
      <c r="I10315" t="s">
        <v>1441</v>
      </c>
      <c r="J10315" s="2">
        <v>44924.639691932869</v>
      </c>
      <c r="K10315" t="s">
        <v>1441</v>
      </c>
      <c r="L10315" t="str">
        <f>VLOOKUP(C10315,ACCOUNT_MAPPING!A:C,3,FALSE)</f>
        <v>Snow Removal</v>
      </c>
    </row>
    <row r="10316" spans="1:12" hidden="1">
      <c r="A10316">
        <v>4622</v>
      </c>
      <c r="B10316" t="s">
        <v>3727</v>
      </c>
      <c r="C10316">
        <v>50915000</v>
      </c>
      <c r="D10316" t="s">
        <v>17</v>
      </c>
      <c r="E10316" t="s">
        <v>13</v>
      </c>
      <c r="F10316" t="s">
        <v>13</v>
      </c>
      <c r="G10316" t="s">
        <v>10915</v>
      </c>
      <c r="H10316" s="2">
        <v>44916.610189386571</v>
      </c>
      <c r="I10316" t="s">
        <v>1175</v>
      </c>
      <c r="J10316" s="2">
        <v>44916.610189386571</v>
      </c>
      <c r="K10316" t="s">
        <v>1175</v>
      </c>
      <c r="L10316" t="str">
        <f>VLOOKUP(C10316,ACCOUNT_MAPPING!A:C,3,FALSE)</f>
        <v>Snow Removal</v>
      </c>
    </row>
    <row r="10317" spans="1:12" hidden="1">
      <c r="A10317">
        <v>4943</v>
      </c>
      <c r="B10317" t="s">
        <v>689</v>
      </c>
      <c r="C10317">
        <v>50915000</v>
      </c>
      <c r="D10317" t="s">
        <v>12</v>
      </c>
      <c r="E10317" t="s">
        <v>13</v>
      </c>
      <c r="F10317" t="s">
        <v>13</v>
      </c>
      <c r="G10317" t="s">
        <v>10916</v>
      </c>
      <c r="H10317" s="2">
        <v>45014.630817858793</v>
      </c>
      <c r="I10317" t="s">
        <v>41</v>
      </c>
      <c r="J10317" s="2">
        <v>45014.630817858793</v>
      </c>
      <c r="K10317" t="s">
        <v>41</v>
      </c>
      <c r="L10317" t="str">
        <f>VLOOKUP(C10317,ACCOUNT_MAPPING!A:C,3,FALSE)</f>
        <v>Snow Removal</v>
      </c>
    </row>
    <row r="10318" spans="1:12" hidden="1">
      <c r="A10318">
        <v>4621</v>
      </c>
      <c r="B10318" t="s">
        <v>6976</v>
      </c>
      <c r="C10318">
        <v>50915000</v>
      </c>
      <c r="D10318" t="s">
        <v>12</v>
      </c>
      <c r="E10318" t="s">
        <v>13</v>
      </c>
      <c r="F10318" t="s">
        <v>13</v>
      </c>
      <c r="G10318" t="s">
        <v>10917</v>
      </c>
      <c r="H10318" s="2">
        <v>45020.732731631942</v>
      </c>
      <c r="I10318" t="s">
        <v>1422</v>
      </c>
      <c r="J10318" s="2">
        <v>45020.732731631942</v>
      </c>
      <c r="K10318" t="s">
        <v>1422</v>
      </c>
      <c r="L10318" t="str">
        <f>VLOOKUP(C10318,ACCOUNT_MAPPING!A:C,3,FALSE)</f>
        <v>Snow Removal</v>
      </c>
    </row>
    <row r="10319" spans="1:12" hidden="1">
      <c r="A10319">
        <v>4947</v>
      </c>
      <c r="B10319" t="s">
        <v>3171</v>
      </c>
      <c r="C10319">
        <v>50915000</v>
      </c>
      <c r="D10319" t="s">
        <v>12</v>
      </c>
      <c r="E10319" t="s">
        <v>13</v>
      </c>
      <c r="F10319" t="s">
        <v>13</v>
      </c>
      <c r="G10319" t="s">
        <v>10918</v>
      </c>
      <c r="H10319" s="2">
        <v>45012.683613425928</v>
      </c>
      <c r="I10319" t="s">
        <v>745</v>
      </c>
      <c r="J10319" s="2">
        <v>45012.683613425928</v>
      </c>
      <c r="K10319" t="s">
        <v>745</v>
      </c>
      <c r="L10319" t="str">
        <f>VLOOKUP(C10319,ACCOUNT_MAPPING!A:C,3,FALSE)</f>
        <v>Snow Removal</v>
      </c>
    </row>
    <row r="10320" spans="1:12" hidden="1">
      <c r="A10320">
        <v>8519</v>
      </c>
      <c r="B10320" t="s">
        <v>1651</v>
      </c>
      <c r="C10320">
        <v>50915000</v>
      </c>
      <c r="D10320" t="s">
        <v>17</v>
      </c>
      <c r="E10320" t="s">
        <v>13</v>
      </c>
      <c r="F10320" t="s">
        <v>13</v>
      </c>
      <c r="G10320" t="s">
        <v>10919</v>
      </c>
      <c r="H10320" s="2">
        <v>44928.888383101854</v>
      </c>
      <c r="I10320" t="s">
        <v>1422</v>
      </c>
      <c r="J10320" s="2">
        <v>44928.888383101854</v>
      </c>
      <c r="K10320" t="s">
        <v>1422</v>
      </c>
      <c r="L10320" t="str">
        <f>VLOOKUP(C10320,ACCOUNT_MAPPING!A:C,3,FALSE)</f>
        <v>Snow Removal</v>
      </c>
    </row>
    <row r="10321" spans="1:12" hidden="1">
      <c r="A10321">
        <v>8522</v>
      </c>
      <c r="B10321" t="s">
        <v>1655</v>
      </c>
      <c r="C10321">
        <v>50915000</v>
      </c>
      <c r="D10321" t="s">
        <v>17</v>
      </c>
      <c r="E10321" t="s">
        <v>13</v>
      </c>
      <c r="F10321" t="s">
        <v>13</v>
      </c>
      <c r="G10321" t="s">
        <v>10920</v>
      </c>
      <c r="H10321" s="2">
        <v>44916.6011621875</v>
      </c>
      <c r="I10321" t="s">
        <v>87</v>
      </c>
      <c r="J10321" s="2">
        <v>44916.6011621875</v>
      </c>
      <c r="K10321" t="s">
        <v>87</v>
      </c>
      <c r="L10321" t="str">
        <f>VLOOKUP(C10321,ACCOUNT_MAPPING!A:C,3,FALSE)</f>
        <v>Snow Removal</v>
      </c>
    </row>
    <row r="10322" spans="1:12" hidden="1">
      <c r="A10322">
        <v>8523</v>
      </c>
      <c r="B10322" t="s">
        <v>4354</v>
      </c>
      <c r="C10322">
        <v>50915000</v>
      </c>
      <c r="D10322" t="s">
        <v>12</v>
      </c>
      <c r="E10322" t="s">
        <v>13</v>
      </c>
      <c r="F10322" t="s">
        <v>13</v>
      </c>
      <c r="G10322" t="s">
        <v>10921</v>
      </c>
      <c r="H10322" s="2">
        <v>45021.663023842593</v>
      </c>
      <c r="I10322" t="s">
        <v>1422</v>
      </c>
      <c r="J10322" s="2">
        <v>45021.663023842593</v>
      </c>
      <c r="K10322" t="s">
        <v>1422</v>
      </c>
      <c r="L10322" t="str">
        <f>VLOOKUP(C10322,ACCOUNT_MAPPING!A:C,3,FALSE)</f>
        <v>Snow Removal</v>
      </c>
    </row>
    <row r="10323" spans="1:12" hidden="1">
      <c r="A10323">
        <v>8473</v>
      </c>
      <c r="B10323" t="s">
        <v>1168</v>
      </c>
      <c r="C10323">
        <v>50915000</v>
      </c>
      <c r="D10323" t="s">
        <v>12</v>
      </c>
      <c r="E10323" t="s">
        <v>13</v>
      </c>
      <c r="F10323" t="s">
        <v>13</v>
      </c>
      <c r="G10323" t="s">
        <v>10922</v>
      </c>
      <c r="H10323" s="2">
        <v>45015.505610729168</v>
      </c>
      <c r="I10323" t="s">
        <v>778</v>
      </c>
      <c r="J10323" s="2">
        <v>45015.505610729168</v>
      </c>
      <c r="K10323" t="s">
        <v>778</v>
      </c>
      <c r="L10323" t="str">
        <f>VLOOKUP(C10323,ACCOUNT_MAPPING!A:C,3,FALSE)</f>
        <v>Snow Removal</v>
      </c>
    </row>
    <row r="10324" spans="1:12" hidden="1">
      <c r="A10324">
        <v>8524</v>
      </c>
      <c r="B10324" t="s">
        <v>7006</v>
      </c>
      <c r="C10324">
        <v>50915000</v>
      </c>
      <c r="D10324" t="s">
        <v>17</v>
      </c>
      <c r="E10324" t="s">
        <v>13</v>
      </c>
      <c r="F10324" t="s">
        <v>13</v>
      </c>
      <c r="G10324" t="s">
        <v>10923</v>
      </c>
      <c r="H10324" s="2">
        <v>44928.897987268516</v>
      </c>
      <c r="I10324" t="s">
        <v>1422</v>
      </c>
      <c r="J10324" s="2">
        <v>44928.897987268516</v>
      </c>
      <c r="K10324" t="s">
        <v>1422</v>
      </c>
      <c r="L10324" t="str">
        <f>VLOOKUP(C10324,ACCOUNT_MAPPING!A:C,3,FALSE)</f>
        <v>Snow Removal</v>
      </c>
    </row>
    <row r="10325" spans="1:12" hidden="1">
      <c r="A10325">
        <v>8527</v>
      </c>
      <c r="B10325" t="s">
        <v>10924</v>
      </c>
      <c r="C10325">
        <v>50915000</v>
      </c>
      <c r="D10325" t="s">
        <v>12</v>
      </c>
      <c r="E10325" t="s">
        <v>13</v>
      </c>
      <c r="F10325" t="s">
        <v>13</v>
      </c>
      <c r="G10325" t="s">
        <v>10925</v>
      </c>
      <c r="H10325" s="2">
        <v>45021.795772337966</v>
      </c>
      <c r="I10325" t="s">
        <v>577</v>
      </c>
      <c r="J10325" s="2">
        <v>45021.795772337966</v>
      </c>
      <c r="K10325" t="s">
        <v>577</v>
      </c>
      <c r="L10325" t="str">
        <f>VLOOKUP(C10325,ACCOUNT_MAPPING!A:C,3,FALSE)</f>
        <v>Snow Removal</v>
      </c>
    </row>
    <row r="10326" spans="1:12" hidden="1">
      <c r="A10326">
        <v>8529</v>
      </c>
      <c r="B10326" t="s">
        <v>1170</v>
      </c>
      <c r="C10326">
        <v>50915000</v>
      </c>
      <c r="D10326" t="s">
        <v>12</v>
      </c>
      <c r="E10326" t="s">
        <v>13</v>
      </c>
      <c r="F10326" t="s">
        <v>13</v>
      </c>
      <c r="G10326" t="s">
        <v>27</v>
      </c>
      <c r="H10326" s="2">
        <v>45014.461203819446</v>
      </c>
      <c r="I10326" t="s">
        <v>28</v>
      </c>
      <c r="J10326" s="2">
        <v>45014.461203819446</v>
      </c>
      <c r="K10326" t="s">
        <v>28</v>
      </c>
      <c r="L10326" t="str">
        <f>VLOOKUP(C10326,ACCOUNT_MAPPING!A:C,3,FALSE)</f>
        <v>Snow Removal</v>
      </c>
    </row>
    <row r="10327" spans="1:12" hidden="1">
      <c r="A10327">
        <v>8530</v>
      </c>
      <c r="B10327" t="s">
        <v>26</v>
      </c>
      <c r="C10327">
        <v>50915000</v>
      </c>
      <c r="D10327" t="s">
        <v>12</v>
      </c>
      <c r="E10327" t="s">
        <v>13</v>
      </c>
      <c r="F10327" t="s">
        <v>13</v>
      </c>
      <c r="G10327" t="s">
        <v>27</v>
      </c>
      <c r="H10327" s="2">
        <v>45014.467967476849</v>
      </c>
      <c r="I10327" t="s">
        <v>28</v>
      </c>
      <c r="J10327" s="2">
        <v>45014.467967476849</v>
      </c>
      <c r="K10327" t="s">
        <v>28</v>
      </c>
      <c r="L10327" t="str">
        <f>VLOOKUP(C10327,ACCOUNT_MAPPING!A:C,3,FALSE)</f>
        <v>Snow Removal</v>
      </c>
    </row>
    <row r="10328" spans="1:12" hidden="1">
      <c r="A10328">
        <v>8531</v>
      </c>
      <c r="B10328" t="s">
        <v>696</v>
      </c>
      <c r="C10328">
        <v>50915000</v>
      </c>
      <c r="D10328" t="s">
        <v>63</v>
      </c>
      <c r="E10328" t="s">
        <v>13</v>
      </c>
      <c r="F10328" t="s">
        <v>13</v>
      </c>
      <c r="G10328" t="s">
        <v>10926</v>
      </c>
      <c r="H10328" s="2">
        <v>44873.620197685188</v>
      </c>
      <c r="I10328" t="s">
        <v>56</v>
      </c>
      <c r="J10328" s="2">
        <v>44873.620197685188</v>
      </c>
      <c r="K10328" t="s">
        <v>56</v>
      </c>
      <c r="L10328" t="str">
        <f>VLOOKUP(C10328,ACCOUNT_MAPPING!A:C,3,FALSE)</f>
        <v>Snow Removal</v>
      </c>
    </row>
    <row r="10329" spans="1:12" hidden="1">
      <c r="A10329">
        <v>8521</v>
      </c>
      <c r="B10329" t="s">
        <v>2209</v>
      </c>
      <c r="C10329">
        <v>50915000</v>
      </c>
      <c r="D10329" t="s">
        <v>17</v>
      </c>
      <c r="E10329" t="s">
        <v>13</v>
      </c>
      <c r="F10329" t="s">
        <v>13</v>
      </c>
      <c r="G10329" t="s">
        <v>10927</v>
      </c>
      <c r="H10329" s="2">
        <v>44922.684929016206</v>
      </c>
      <c r="I10329" t="s">
        <v>15</v>
      </c>
      <c r="J10329" s="2">
        <v>44922.684929016206</v>
      </c>
      <c r="K10329" t="s">
        <v>15</v>
      </c>
      <c r="L10329" t="str">
        <f>VLOOKUP(C10329,ACCOUNT_MAPPING!A:C,3,FALSE)</f>
        <v>Snow Removal</v>
      </c>
    </row>
    <row r="10330" spans="1:12" hidden="1">
      <c r="A10330">
        <v>8537</v>
      </c>
      <c r="B10330" t="s">
        <v>1659</v>
      </c>
      <c r="C10330">
        <v>50915000</v>
      </c>
      <c r="D10330" t="s">
        <v>12</v>
      </c>
      <c r="E10330" t="s">
        <v>13</v>
      </c>
      <c r="F10330" t="s">
        <v>13</v>
      </c>
      <c r="G10330" t="s">
        <v>10928</v>
      </c>
      <c r="H10330" s="2">
        <v>45014.704853009258</v>
      </c>
      <c r="I10330" t="s">
        <v>90</v>
      </c>
      <c r="J10330" s="2">
        <v>45014.704853009258</v>
      </c>
      <c r="K10330" t="s">
        <v>90</v>
      </c>
      <c r="L10330" t="str">
        <f>VLOOKUP(C10330,ACCOUNT_MAPPING!A:C,3,FALSE)</f>
        <v>Snow Removal</v>
      </c>
    </row>
    <row r="10331" spans="1:12" hidden="1">
      <c r="A10331">
        <v>8605</v>
      </c>
      <c r="B10331" t="s">
        <v>1371</v>
      </c>
      <c r="C10331">
        <v>50915000</v>
      </c>
      <c r="D10331" t="s">
        <v>17</v>
      </c>
      <c r="E10331" t="s">
        <v>13</v>
      </c>
      <c r="F10331" t="s">
        <v>13</v>
      </c>
      <c r="G10331" t="s">
        <v>10929</v>
      </c>
      <c r="H10331" s="2">
        <v>44924.567492939816</v>
      </c>
      <c r="I10331" t="s">
        <v>702</v>
      </c>
      <c r="J10331" s="2">
        <v>44924.567492939816</v>
      </c>
      <c r="K10331" t="s">
        <v>702</v>
      </c>
      <c r="L10331" t="str">
        <f>VLOOKUP(C10331,ACCOUNT_MAPPING!A:C,3,FALSE)</f>
        <v>Snow Removal</v>
      </c>
    </row>
    <row r="10332" spans="1:12" hidden="1">
      <c r="A10332">
        <v>8610</v>
      </c>
      <c r="B10332" t="s">
        <v>2215</v>
      </c>
      <c r="C10332">
        <v>50915000</v>
      </c>
      <c r="D10332" t="s">
        <v>17</v>
      </c>
      <c r="E10332" t="s">
        <v>13</v>
      </c>
      <c r="F10332" t="s">
        <v>13</v>
      </c>
      <c r="G10332" t="s">
        <v>10930</v>
      </c>
      <c r="H10332" s="2">
        <v>44924.54943579861</v>
      </c>
      <c r="I10332" t="s">
        <v>702</v>
      </c>
      <c r="J10332" s="2">
        <v>44924.54943579861</v>
      </c>
      <c r="K10332" t="s">
        <v>702</v>
      </c>
      <c r="L10332" t="str">
        <f>VLOOKUP(C10332,ACCOUNT_MAPPING!A:C,3,FALSE)</f>
        <v>Snow Removal</v>
      </c>
    </row>
    <row r="10333" spans="1:12" hidden="1">
      <c r="A10333">
        <v>8657</v>
      </c>
      <c r="B10333" t="s">
        <v>3203</v>
      </c>
      <c r="C10333">
        <v>50915000</v>
      </c>
      <c r="D10333" t="s">
        <v>17</v>
      </c>
      <c r="E10333" t="s">
        <v>13</v>
      </c>
      <c r="F10333" t="s">
        <v>13</v>
      </c>
      <c r="G10333" t="s">
        <v>10915</v>
      </c>
      <c r="H10333" s="2">
        <v>44916.703662881948</v>
      </c>
      <c r="I10333" t="s">
        <v>1175</v>
      </c>
      <c r="J10333" s="2">
        <v>44916.703662881948</v>
      </c>
      <c r="K10333" t="s">
        <v>1175</v>
      </c>
      <c r="L10333" t="str">
        <f>VLOOKUP(C10333,ACCOUNT_MAPPING!A:C,3,FALSE)</f>
        <v>Snow Removal</v>
      </c>
    </row>
    <row r="10334" spans="1:12" hidden="1">
      <c r="A10334">
        <v>8682</v>
      </c>
      <c r="B10334" t="s">
        <v>1172</v>
      </c>
      <c r="C10334">
        <v>50915000</v>
      </c>
      <c r="D10334" t="s">
        <v>12</v>
      </c>
      <c r="E10334" t="s">
        <v>13</v>
      </c>
      <c r="F10334" t="s">
        <v>13</v>
      </c>
      <c r="G10334" t="s">
        <v>10931</v>
      </c>
      <c r="H10334" s="2">
        <v>45020.520721215275</v>
      </c>
      <c r="I10334" t="s">
        <v>900</v>
      </c>
      <c r="J10334" s="2">
        <v>45020.520721215275</v>
      </c>
      <c r="K10334" t="s">
        <v>900</v>
      </c>
      <c r="L10334" t="str">
        <f>VLOOKUP(C10334,ACCOUNT_MAPPING!A:C,3,FALSE)</f>
        <v>Snow Removal</v>
      </c>
    </row>
    <row r="10335" spans="1:12" hidden="1">
      <c r="A10335">
        <v>8683</v>
      </c>
      <c r="B10335" t="s">
        <v>1176</v>
      </c>
      <c r="C10335">
        <v>50915000</v>
      </c>
      <c r="D10335" t="s">
        <v>12</v>
      </c>
      <c r="E10335" t="s">
        <v>13</v>
      </c>
      <c r="F10335" t="s">
        <v>13</v>
      </c>
      <c r="G10335" t="s">
        <v>10931</v>
      </c>
      <c r="H10335" s="2">
        <v>45020.521442361111</v>
      </c>
      <c r="I10335" t="s">
        <v>900</v>
      </c>
      <c r="J10335" s="2">
        <v>45020.521442361111</v>
      </c>
      <c r="K10335" t="s">
        <v>900</v>
      </c>
      <c r="L10335" t="str">
        <f>VLOOKUP(C10335,ACCOUNT_MAPPING!A:C,3,FALSE)</f>
        <v>Snow Removal</v>
      </c>
    </row>
    <row r="10336" spans="1:12" hidden="1">
      <c r="A10336">
        <v>8665</v>
      </c>
      <c r="B10336" t="s">
        <v>1668</v>
      </c>
      <c r="C10336">
        <v>50915000</v>
      </c>
      <c r="D10336" t="s">
        <v>17</v>
      </c>
      <c r="E10336" t="s">
        <v>13</v>
      </c>
      <c r="F10336" t="s">
        <v>13</v>
      </c>
      <c r="G10336" t="s">
        <v>10932</v>
      </c>
      <c r="H10336" s="2">
        <v>44923.682256481479</v>
      </c>
      <c r="I10336" t="s">
        <v>15</v>
      </c>
      <c r="J10336" s="2">
        <v>44923.682256481479</v>
      </c>
      <c r="K10336" t="s">
        <v>15</v>
      </c>
      <c r="L10336" t="str">
        <f>VLOOKUP(C10336,ACCOUNT_MAPPING!A:C,3,FALSE)</f>
        <v>Snow Removal</v>
      </c>
    </row>
    <row r="10337" spans="1:12" hidden="1">
      <c r="A10337">
        <v>8661</v>
      </c>
      <c r="B10337" t="s">
        <v>10933</v>
      </c>
      <c r="C10337">
        <v>50915000</v>
      </c>
      <c r="D10337" t="s">
        <v>63</v>
      </c>
      <c r="E10337" t="s">
        <v>13</v>
      </c>
      <c r="F10337" t="s">
        <v>13</v>
      </c>
      <c r="G10337" t="s">
        <v>10915</v>
      </c>
      <c r="H10337" s="2">
        <v>44875.535628622689</v>
      </c>
      <c r="I10337" t="s">
        <v>1175</v>
      </c>
      <c r="J10337" s="2">
        <v>44875.535628622689</v>
      </c>
      <c r="K10337" t="s">
        <v>1175</v>
      </c>
      <c r="L10337" t="str">
        <f>VLOOKUP(C10337,ACCOUNT_MAPPING!A:C,3,FALSE)</f>
        <v>Snow Removal</v>
      </c>
    </row>
    <row r="10338" spans="1:12" hidden="1">
      <c r="A10338">
        <v>8662</v>
      </c>
      <c r="B10338" t="s">
        <v>9800</v>
      </c>
      <c r="C10338">
        <v>50915000</v>
      </c>
      <c r="D10338" t="s">
        <v>17</v>
      </c>
      <c r="E10338" t="s">
        <v>13</v>
      </c>
      <c r="F10338" t="s">
        <v>13</v>
      </c>
      <c r="G10338" t="s">
        <v>10915</v>
      </c>
      <c r="H10338" s="2">
        <v>44916.708764351853</v>
      </c>
      <c r="I10338" t="s">
        <v>1175</v>
      </c>
      <c r="J10338" s="2">
        <v>44916.708764351853</v>
      </c>
      <c r="K10338" t="s">
        <v>1175</v>
      </c>
      <c r="L10338" t="str">
        <f>VLOOKUP(C10338,ACCOUNT_MAPPING!A:C,3,FALSE)</f>
        <v>Snow Removal</v>
      </c>
    </row>
    <row r="10339" spans="1:12" hidden="1">
      <c r="A10339">
        <v>8660</v>
      </c>
      <c r="B10339" t="s">
        <v>8445</v>
      </c>
      <c r="C10339">
        <v>50915000</v>
      </c>
      <c r="D10339" t="s">
        <v>17</v>
      </c>
      <c r="E10339" t="s">
        <v>13</v>
      </c>
      <c r="F10339" t="s">
        <v>13</v>
      </c>
      <c r="G10339" t="s">
        <v>10934</v>
      </c>
      <c r="H10339" s="2">
        <v>44923.366960381943</v>
      </c>
      <c r="I10339" t="s">
        <v>87</v>
      </c>
      <c r="J10339" s="2">
        <v>44923.366960381943</v>
      </c>
      <c r="K10339" t="s">
        <v>87</v>
      </c>
      <c r="L10339" t="str">
        <f>VLOOKUP(C10339,ACCOUNT_MAPPING!A:C,3,FALSE)</f>
        <v>Snow Removal</v>
      </c>
    </row>
    <row r="10340" spans="1:12" hidden="1">
      <c r="A10340">
        <v>8664</v>
      </c>
      <c r="B10340" t="s">
        <v>1173</v>
      </c>
      <c r="C10340">
        <v>50915000</v>
      </c>
      <c r="D10340" t="s">
        <v>17</v>
      </c>
      <c r="E10340" t="s">
        <v>13</v>
      </c>
      <c r="F10340" t="s">
        <v>13</v>
      </c>
      <c r="G10340" t="s">
        <v>10935</v>
      </c>
      <c r="H10340" s="2">
        <v>44916.709946643517</v>
      </c>
      <c r="I10340" t="s">
        <v>1175</v>
      </c>
      <c r="J10340" s="2">
        <v>44916.709946643517</v>
      </c>
      <c r="K10340" t="s">
        <v>1175</v>
      </c>
      <c r="L10340" t="str">
        <f>VLOOKUP(C10340,ACCOUNT_MAPPING!A:C,3,FALSE)</f>
        <v>Snow Removal</v>
      </c>
    </row>
    <row r="10341" spans="1:12" hidden="1">
      <c r="A10341">
        <v>8704</v>
      </c>
      <c r="B10341" t="s">
        <v>7035</v>
      </c>
      <c r="C10341">
        <v>50915000</v>
      </c>
      <c r="D10341" t="s">
        <v>12</v>
      </c>
      <c r="E10341" t="s">
        <v>13</v>
      </c>
      <c r="F10341" t="s">
        <v>13</v>
      </c>
      <c r="G10341" t="s">
        <v>10936</v>
      </c>
      <c r="H10341" s="2">
        <v>45015.501665358795</v>
      </c>
      <c r="I10341" t="s">
        <v>887</v>
      </c>
      <c r="J10341" s="2">
        <v>45015.501665358795</v>
      </c>
      <c r="K10341" t="s">
        <v>887</v>
      </c>
      <c r="L10341" t="str">
        <f>VLOOKUP(C10341,ACCOUNT_MAPPING!A:C,3,FALSE)</f>
        <v>Snow Removal</v>
      </c>
    </row>
    <row r="10342" spans="1:12" hidden="1">
      <c r="A10342">
        <v>8737</v>
      </c>
      <c r="B10342" t="s">
        <v>9804</v>
      </c>
      <c r="C10342">
        <v>50915000</v>
      </c>
      <c r="D10342" t="s">
        <v>17</v>
      </c>
      <c r="E10342" t="s">
        <v>13</v>
      </c>
      <c r="F10342" t="s">
        <v>13</v>
      </c>
      <c r="G10342" t="s">
        <v>10937</v>
      </c>
      <c r="H10342" s="2">
        <v>44928.754888078707</v>
      </c>
      <c r="I10342" t="s">
        <v>1422</v>
      </c>
      <c r="J10342" s="2">
        <v>44928.754888078707</v>
      </c>
      <c r="K10342" t="s">
        <v>1422</v>
      </c>
      <c r="L10342" t="str">
        <f>VLOOKUP(C10342,ACCOUNT_MAPPING!A:C,3,FALSE)</f>
        <v>Snow Removal</v>
      </c>
    </row>
    <row r="10343" spans="1:12" hidden="1">
      <c r="A10343">
        <v>8738</v>
      </c>
      <c r="B10343" t="s">
        <v>10938</v>
      </c>
      <c r="C10343">
        <v>50915000</v>
      </c>
      <c r="D10343" t="s">
        <v>17</v>
      </c>
      <c r="E10343" t="s">
        <v>13</v>
      </c>
      <c r="F10343" t="s">
        <v>13</v>
      </c>
      <c r="G10343" t="s">
        <v>10937</v>
      </c>
      <c r="H10343" s="2">
        <v>44928.755934259258</v>
      </c>
      <c r="I10343" t="s">
        <v>1422</v>
      </c>
      <c r="J10343" s="2">
        <v>44928.755934259258</v>
      </c>
      <c r="K10343" t="s">
        <v>1422</v>
      </c>
      <c r="L10343" t="str">
        <f>VLOOKUP(C10343,ACCOUNT_MAPPING!A:C,3,FALSE)</f>
        <v>Snow Removal</v>
      </c>
    </row>
    <row r="10344" spans="1:12" hidden="1">
      <c r="A10344">
        <v>8671</v>
      </c>
      <c r="B10344" t="s">
        <v>2232</v>
      </c>
      <c r="C10344">
        <v>50915000</v>
      </c>
      <c r="D10344" t="s">
        <v>17</v>
      </c>
      <c r="E10344" t="s">
        <v>13</v>
      </c>
      <c r="F10344" t="s">
        <v>13</v>
      </c>
      <c r="G10344" t="s">
        <v>10939</v>
      </c>
      <c r="H10344" s="2">
        <v>44916.711037465277</v>
      </c>
      <c r="I10344" t="s">
        <v>1175</v>
      </c>
      <c r="J10344" s="2">
        <v>44916.711037465277</v>
      </c>
      <c r="K10344" t="s">
        <v>1175</v>
      </c>
      <c r="L10344" t="str">
        <f>VLOOKUP(C10344,ACCOUNT_MAPPING!A:C,3,FALSE)</f>
        <v>Snow Removal</v>
      </c>
    </row>
    <row r="10345" spans="1:12" hidden="1">
      <c r="A10345">
        <v>8699</v>
      </c>
      <c r="B10345" t="s">
        <v>2246</v>
      </c>
      <c r="C10345">
        <v>50915000</v>
      </c>
      <c r="D10345" t="s">
        <v>63</v>
      </c>
      <c r="E10345" t="s">
        <v>13</v>
      </c>
      <c r="F10345" t="s">
        <v>13</v>
      </c>
      <c r="G10345" t="s">
        <v>10940</v>
      </c>
      <c r="H10345" s="2">
        <v>44874.461998726852</v>
      </c>
      <c r="I10345" t="s">
        <v>68</v>
      </c>
      <c r="J10345" s="2">
        <v>44874.461998726852</v>
      </c>
      <c r="K10345" t="s">
        <v>68</v>
      </c>
      <c r="L10345" t="str">
        <f>VLOOKUP(C10345,ACCOUNT_MAPPING!A:C,3,FALSE)</f>
        <v>Snow Removal</v>
      </c>
    </row>
    <row r="10346" spans="1:12" hidden="1">
      <c r="A10346">
        <v>8703</v>
      </c>
      <c r="B10346" t="s">
        <v>5554</v>
      </c>
      <c r="C10346">
        <v>50915000</v>
      </c>
      <c r="D10346" t="s">
        <v>12</v>
      </c>
      <c r="E10346" t="s">
        <v>13</v>
      </c>
      <c r="F10346" t="s">
        <v>13</v>
      </c>
      <c r="G10346" t="s">
        <v>10936</v>
      </c>
      <c r="H10346" s="2">
        <v>45015.500192280095</v>
      </c>
      <c r="I10346" t="s">
        <v>887</v>
      </c>
      <c r="J10346" s="2">
        <v>45015.500192280095</v>
      </c>
      <c r="K10346" t="s">
        <v>887</v>
      </c>
      <c r="L10346" t="str">
        <f>VLOOKUP(C10346,ACCOUNT_MAPPING!A:C,3,FALSE)</f>
        <v>Snow Removal</v>
      </c>
    </row>
    <row r="10347" spans="1:12" hidden="1">
      <c r="A10347">
        <v>8757</v>
      </c>
      <c r="B10347" t="s">
        <v>1378</v>
      </c>
      <c r="C10347">
        <v>50915000</v>
      </c>
      <c r="D10347" t="s">
        <v>17</v>
      </c>
      <c r="E10347" t="s">
        <v>13</v>
      </c>
      <c r="F10347" t="s">
        <v>13</v>
      </c>
      <c r="G10347" t="s">
        <v>10941</v>
      </c>
      <c r="H10347" s="2">
        <v>44916.627433530091</v>
      </c>
      <c r="I10347" t="s">
        <v>1175</v>
      </c>
      <c r="J10347" s="2">
        <v>44916.627433530091</v>
      </c>
      <c r="K10347" t="s">
        <v>1175</v>
      </c>
      <c r="L10347" t="str">
        <f>VLOOKUP(C10347,ACCOUNT_MAPPING!A:C,3,FALSE)</f>
        <v>Snow Removal</v>
      </c>
    </row>
    <row r="10348" spans="1:12" hidden="1">
      <c r="A10348">
        <v>8707</v>
      </c>
      <c r="B10348" t="s">
        <v>9818</v>
      </c>
      <c r="C10348">
        <v>50915000</v>
      </c>
      <c r="D10348" t="s">
        <v>12</v>
      </c>
      <c r="E10348" t="s">
        <v>13</v>
      </c>
      <c r="F10348" t="s">
        <v>13</v>
      </c>
      <c r="G10348" t="s">
        <v>10942</v>
      </c>
      <c r="H10348" s="2">
        <v>45015.507585729167</v>
      </c>
      <c r="I10348" t="s">
        <v>887</v>
      </c>
      <c r="J10348" s="2">
        <v>45015.507585729167</v>
      </c>
      <c r="K10348" t="s">
        <v>887</v>
      </c>
      <c r="L10348" t="str">
        <f>VLOOKUP(C10348,ACCOUNT_MAPPING!A:C,3,FALSE)</f>
        <v>Snow Removal</v>
      </c>
    </row>
    <row r="10349" spans="1:12" hidden="1">
      <c r="A10349">
        <v>8796</v>
      </c>
      <c r="B10349" t="s">
        <v>2279</v>
      </c>
      <c r="C10349">
        <v>50915000</v>
      </c>
      <c r="D10349" t="s">
        <v>12</v>
      </c>
      <c r="E10349" t="s">
        <v>13</v>
      </c>
      <c r="F10349" t="s">
        <v>13</v>
      </c>
      <c r="G10349" t="s">
        <v>10943</v>
      </c>
      <c r="H10349" s="2">
        <v>45013.521145104169</v>
      </c>
      <c r="I10349" t="s">
        <v>497</v>
      </c>
      <c r="J10349" s="2">
        <v>45013.521145104169</v>
      </c>
      <c r="K10349" t="s">
        <v>497</v>
      </c>
      <c r="L10349" t="str">
        <f>VLOOKUP(C10349,ACCOUNT_MAPPING!A:C,3,FALSE)</f>
        <v>Snow Removal</v>
      </c>
    </row>
    <row r="10350" spans="1:12" hidden="1">
      <c r="A10350">
        <v>8797</v>
      </c>
      <c r="B10350" t="s">
        <v>2309</v>
      </c>
      <c r="C10350">
        <v>50915000</v>
      </c>
      <c r="D10350" t="s">
        <v>12</v>
      </c>
      <c r="E10350" t="s">
        <v>13</v>
      </c>
      <c r="F10350" t="s">
        <v>13</v>
      </c>
      <c r="G10350" t="s">
        <v>10943</v>
      </c>
      <c r="H10350" s="2">
        <v>45013.579509027775</v>
      </c>
      <c r="I10350" t="s">
        <v>497</v>
      </c>
      <c r="J10350" s="2">
        <v>45013.579509027775</v>
      </c>
      <c r="K10350" t="s">
        <v>497</v>
      </c>
      <c r="L10350" t="str">
        <f>VLOOKUP(C10350,ACCOUNT_MAPPING!A:C,3,FALSE)</f>
        <v>Snow Removal</v>
      </c>
    </row>
    <row r="10351" spans="1:12" hidden="1">
      <c r="A10351">
        <v>8702</v>
      </c>
      <c r="B10351" t="s">
        <v>10944</v>
      </c>
      <c r="C10351">
        <v>50915000</v>
      </c>
      <c r="D10351" t="s">
        <v>12</v>
      </c>
      <c r="E10351" t="s">
        <v>13</v>
      </c>
      <c r="F10351" t="s">
        <v>13</v>
      </c>
      <c r="G10351" t="s">
        <v>10945</v>
      </c>
      <c r="H10351" s="2">
        <v>45015.499356562497</v>
      </c>
      <c r="I10351" t="s">
        <v>887</v>
      </c>
      <c r="J10351" s="2">
        <v>45015.499356562497</v>
      </c>
      <c r="K10351" t="s">
        <v>887</v>
      </c>
      <c r="L10351" t="str">
        <f>VLOOKUP(C10351,ACCOUNT_MAPPING!A:C,3,FALSE)</f>
        <v>Snow Removal</v>
      </c>
    </row>
    <row r="10352" spans="1:12" hidden="1">
      <c r="A10352">
        <v>8705</v>
      </c>
      <c r="B10352" t="s">
        <v>10946</v>
      </c>
      <c r="C10352">
        <v>50915000</v>
      </c>
      <c r="D10352" t="s">
        <v>12</v>
      </c>
      <c r="E10352" t="s">
        <v>13</v>
      </c>
      <c r="F10352" t="s">
        <v>13</v>
      </c>
      <c r="G10352" t="s">
        <v>10947</v>
      </c>
      <c r="H10352" s="2">
        <v>45015.502478784721</v>
      </c>
      <c r="I10352" t="s">
        <v>887</v>
      </c>
      <c r="J10352" s="2">
        <v>45015.502478784721</v>
      </c>
      <c r="K10352" t="s">
        <v>887</v>
      </c>
      <c r="L10352" t="str">
        <f>VLOOKUP(C10352,ACCOUNT_MAPPING!A:C,3,FALSE)</f>
        <v>Snow Removal</v>
      </c>
    </row>
    <row r="10353" spans="1:12" hidden="1">
      <c r="A10353">
        <v>8710</v>
      </c>
      <c r="B10353" t="s">
        <v>10948</v>
      </c>
      <c r="C10353">
        <v>50915000</v>
      </c>
      <c r="D10353" t="s">
        <v>12</v>
      </c>
      <c r="E10353" t="s">
        <v>13</v>
      </c>
      <c r="F10353" t="s">
        <v>13</v>
      </c>
      <c r="G10353" t="s">
        <v>10949</v>
      </c>
      <c r="H10353" s="2">
        <v>45015.508643090281</v>
      </c>
      <c r="I10353" t="s">
        <v>887</v>
      </c>
      <c r="J10353" s="2">
        <v>45015.508643090281</v>
      </c>
      <c r="K10353" t="s">
        <v>887</v>
      </c>
      <c r="L10353" t="str">
        <f>VLOOKUP(C10353,ACCOUNT_MAPPING!A:C,3,FALSE)</f>
        <v>Snow Removal</v>
      </c>
    </row>
    <row r="10354" spans="1:12" hidden="1">
      <c r="A10354">
        <v>8802</v>
      </c>
      <c r="B10354" t="s">
        <v>2293</v>
      </c>
      <c r="C10354">
        <v>50915000</v>
      </c>
      <c r="D10354" t="s">
        <v>12</v>
      </c>
      <c r="E10354" t="s">
        <v>13</v>
      </c>
      <c r="F10354" t="s">
        <v>13</v>
      </c>
      <c r="G10354" t="s">
        <v>10943</v>
      </c>
      <c r="H10354" s="2">
        <v>45014.725111261578</v>
      </c>
      <c r="I10354" t="s">
        <v>497</v>
      </c>
      <c r="J10354" s="2">
        <v>45014.725111261578</v>
      </c>
      <c r="K10354" t="s">
        <v>497</v>
      </c>
      <c r="L10354" t="str">
        <f>VLOOKUP(C10354,ACCOUNT_MAPPING!A:C,3,FALSE)</f>
        <v>Snow Removal</v>
      </c>
    </row>
    <row r="10355" spans="1:12" hidden="1">
      <c r="A10355">
        <v>8706</v>
      </c>
      <c r="B10355" t="s">
        <v>4377</v>
      </c>
      <c r="C10355">
        <v>50915000</v>
      </c>
      <c r="D10355" t="s">
        <v>12</v>
      </c>
      <c r="E10355" t="s">
        <v>13</v>
      </c>
      <c r="F10355" t="s">
        <v>13</v>
      </c>
      <c r="G10355" t="s">
        <v>10950</v>
      </c>
      <c r="H10355" s="2">
        <v>45015.504394560186</v>
      </c>
      <c r="I10355" t="s">
        <v>887</v>
      </c>
      <c r="J10355" s="2">
        <v>45015.504394560186</v>
      </c>
      <c r="K10355" t="s">
        <v>887</v>
      </c>
      <c r="L10355" t="str">
        <f>VLOOKUP(C10355,ACCOUNT_MAPPING!A:C,3,FALSE)</f>
        <v>Snow Removal</v>
      </c>
    </row>
    <row r="10356" spans="1:12" hidden="1">
      <c r="A10356">
        <v>8708</v>
      </c>
      <c r="B10356" t="s">
        <v>9811</v>
      </c>
      <c r="C10356">
        <v>50915000</v>
      </c>
      <c r="D10356" t="s">
        <v>12</v>
      </c>
      <c r="E10356" t="s">
        <v>13</v>
      </c>
      <c r="F10356" t="s">
        <v>13</v>
      </c>
      <c r="G10356" t="s">
        <v>10936</v>
      </c>
      <c r="H10356" s="2">
        <v>45015.508178240743</v>
      </c>
      <c r="I10356" t="s">
        <v>887</v>
      </c>
      <c r="J10356" s="2">
        <v>45015.508178240743</v>
      </c>
      <c r="K10356" t="s">
        <v>887</v>
      </c>
      <c r="L10356" t="str">
        <f>VLOOKUP(C10356,ACCOUNT_MAPPING!A:C,3,FALSE)</f>
        <v>Snow Removal</v>
      </c>
    </row>
    <row r="10357" spans="1:12" hidden="1">
      <c r="A10357">
        <v>8730</v>
      </c>
      <c r="B10357" t="s">
        <v>3206</v>
      </c>
      <c r="C10357">
        <v>50915000</v>
      </c>
      <c r="D10357" t="s">
        <v>12</v>
      </c>
      <c r="E10357" t="s">
        <v>13</v>
      </c>
      <c r="F10357" t="s">
        <v>13</v>
      </c>
      <c r="G10357" t="s">
        <v>10921</v>
      </c>
      <c r="H10357" s="2">
        <v>45020.73741883102</v>
      </c>
      <c r="I10357" t="s">
        <v>1422</v>
      </c>
      <c r="J10357" s="2">
        <v>45020.73741883102</v>
      </c>
      <c r="K10357" t="s">
        <v>1422</v>
      </c>
      <c r="L10357" t="str">
        <f>VLOOKUP(C10357,ACCOUNT_MAPPING!A:C,3,FALSE)</f>
        <v>Snow Removal</v>
      </c>
    </row>
    <row r="10358" spans="1:12" hidden="1">
      <c r="A10358">
        <v>8752</v>
      </c>
      <c r="B10358" t="s">
        <v>1681</v>
      </c>
      <c r="C10358">
        <v>50915000</v>
      </c>
      <c r="D10358" t="s">
        <v>17</v>
      </c>
      <c r="E10358" t="s">
        <v>13</v>
      </c>
      <c r="F10358" t="s">
        <v>13</v>
      </c>
      <c r="G10358" t="s">
        <v>10951</v>
      </c>
      <c r="H10358" s="2">
        <v>44924.763005439818</v>
      </c>
      <c r="I10358" t="s">
        <v>702</v>
      </c>
      <c r="J10358" s="2">
        <v>44924.763005439818</v>
      </c>
      <c r="K10358" t="s">
        <v>702</v>
      </c>
      <c r="L10358" t="str">
        <f>VLOOKUP(C10358,ACCOUNT_MAPPING!A:C,3,FALSE)</f>
        <v>Snow Removal</v>
      </c>
    </row>
    <row r="10359" spans="1:12" hidden="1">
      <c r="A10359">
        <v>8753</v>
      </c>
      <c r="B10359" t="s">
        <v>7027</v>
      </c>
      <c r="C10359">
        <v>50915000</v>
      </c>
      <c r="D10359" t="s">
        <v>17</v>
      </c>
      <c r="E10359" t="s">
        <v>13</v>
      </c>
      <c r="F10359" t="s">
        <v>13</v>
      </c>
      <c r="G10359" t="s">
        <v>10952</v>
      </c>
      <c r="H10359" s="2">
        <v>44916.618741863429</v>
      </c>
      <c r="I10359" t="s">
        <v>87</v>
      </c>
      <c r="J10359" s="2">
        <v>44916.618741863429</v>
      </c>
      <c r="K10359" t="s">
        <v>87</v>
      </c>
      <c r="L10359" t="str">
        <f>VLOOKUP(C10359,ACCOUNT_MAPPING!A:C,3,FALSE)</f>
        <v>Snow Removal</v>
      </c>
    </row>
    <row r="10360" spans="1:12" hidden="1">
      <c r="A10360">
        <v>8756</v>
      </c>
      <c r="B10360" t="s">
        <v>2254</v>
      </c>
      <c r="C10360">
        <v>50915000</v>
      </c>
      <c r="D10360" t="s">
        <v>17</v>
      </c>
      <c r="E10360" t="s">
        <v>13</v>
      </c>
      <c r="F10360" t="s">
        <v>13</v>
      </c>
      <c r="G10360" t="s">
        <v>10953</v>
      </c>
      <c r="H10360" s="2">
        <v>44916.618191666668</v>
      </c>
      <c r="I10360" t="s">
        <v>1175</v>
      </c>
      <c r="J10360" s="2">
        <v>44916.618191666668</v>
      </c>
      <c r="K10360" t="s">
        <v>1175</v>
      </c>
      <c r="L10360" t="str">
        <f>VLOOKUP(C10360,ACCOUNT_MAPPING!A:C,3,FALSE)</f>
        <v>Snow Removal</v>
      </c>
    </row>
    <row r="10361" spans="1:12" hidden="1">
      <c r="A10361">
        <v>8760</v>
      </c>
      <c r="B10361" t="s">
        <v>9292</v>
      </c>
      <c r="C10361">
        <v>50915000</v>
      </c>
      <c r="D10361" t="s">
        <v>17</v>
      </c>
      <c r="E10361" t="s">
        <v>13</v>
      </c>
      <c r="F10361" t="s">
        <v>13</v>
      </c>
      <c r="G10361" t="s">
        <v>10920</v>
      </c>
      <c r="H10361" s="2">
        <v>44916.6227147338</v>
      </c>
      <c r="I10361" t="s">
        <v>87</v>
      </c>
      <c r="J10361" s="2">
        <v>44916.6227147338</v>
      </c>
      <c r="K10361" t="s">
        <v>87</v>
      </c>
      <c r="L10361" t="str">
        <f>VLOOKUP(C10361,ACCOUNT_MAPPING!A:C,3,FALSE)</f>
        <v>Snow Removal</v>
      </c>
    </row>
    <row r="10362" spans="1:12" hidden="1">
      <c r="A10362">
        <v>8811</v>
      </c>
      <c r="B10362" t="s">
        <v>2287</v>
      </c>
      <c r="C10362">
        <v>50915000</v>
      </c>
      <c r="D10362" t="s">
        <v>12</v>
      </c>
      <c r="E10362" t="s">
        <v>13</v>
      </c>
      <c r="F10362" t="s">
        <v>13</v>
      </c>
      <c r="G10362" t="s">
        <v>10954</v>
      </c>
      <c r="H10362" s="2">
        <v>45020.714246412041</v>
      </c>
      <c r="I10362" t="s">
        <v>497</v>
      </c>
      <c r="J10362" s="2">
        <v>45020.714246412041</v>
      </c>
      <c r="K10362" t="s">
        <v>497</v>
      </c>
      <c r="L10362" t="str">
        <f>VLOOKUP(C10362,ACCOUNT_MAPPING!A:C,3,FALSE)</f>
        <v>Snow Removal</v>
      </c>
    </row>
    <row r="10363" spans="1:12" hidden="1">
      <c r="A10363">
        <v>8821</v>
      </c>
      <c r="B10363" t="s">
        <v>1695</v>
      </c>
      <c r="C10363">
        <v>50915000</v>
      </c>
      <c r="D10363" t="s">
        <v>12</v>
      </c>
      <c r="E10363" t="s">
        <v>13</v>
      </c>
      <c r="F10363" t="s">
        <v>13</v>
      </c>
      <c r="G10363" t="s">
        <v>10955</v>
      </c>
      <c r="H10363" s="2">
        <v>45020.442104363428</v>
      </c>
      <c r="I10363" t="s">
        <v>225</v>
      </c>
      <c r="J10363" s="2">
        <v>45020.442104363428</v>
      </c>
      <c r="K10363" t="s">
        <v>225</v>
      </c>
      <c r="L10363" t="str">
        <f>VLOOKUP(C10363,ACCOUNT_MAPPING!A:C,3,FALSE)</f>
        <v>Snow Removal</v>
      </c>
    </row>
    <row r="10364" spans="1:12" hidden="1">
      <c r="A10364">
        <v>8824</v>
      </c>
      <c r="B10364" t="s">
        <v>2298</v>
      </c>
      <c r="C10364">
        <v>50915000</v>
      </c>
      <c r="D10364" t="s">
        <v>12</v>
      </c>
      <c r="E10364" t="s">
        <v>13</v>
      </c>
      <c r="F10364" t="s">
        <v>13</v>
      </c>
      <c r="G10364" t="s">
        <v>10954</v>
      </c>
      <c r="H10364" s="2">
        <v>45021.562036539355</v>
      </c>
      <c r="I10364" t="s">
        <v>497</v>
      </c>
      <c r="J10364" s="2">
        <v>45021.562036539355</v>
      </c>
      <c r="K10364" t="s">
        <v>497</v>
      </c>
      <c r="L10364" t="str">
        <f>VLOOKUP(C10364,ACCOUNT_MAPPING!A:C,3,FALSE)</f>
        <v>Snow Removal</v>
      </c>
    </row>
    <row r="10365" spans="1:12" hidden="1">
      <c r="A10365">
        <v>8758</v>
      </c>
      <c r="B10365" t="s">
        <v>2289</v>
      </c>
      <c r="C10365">
        <v>50915000</v>
      </c>
      <c r="D10365" t="s">
        <v>17</v>
      </c>
      <c r="E10365" t="s">
        <v>13</v>
      </c>
      <c r="F10365" t="s">
        <v>13</v>
      </c>
      <c r="G10365" t="s">
        <v>10915</v>
      </c>
      <c r="H10365" s="2">
        <v>44916.647861724538</v>
      </c>
      <c r="I10365" t="s">
        <v>1175</v>
      </c>
      <c r="J10365" s="2">
        <v>44916.647861724538</v>
      </c>
      <c r="K10365" t="s">
        <v>1175</v>
      </c>
      <c r="L10365" t="str">
        <f>VLOOKUP(C10365,ACCOUNT_MAPPING!A:C,3,FALSE)</f>
        <v>Snow Removal</v>
      </c>
    </row>
    <row r="10366" spans="1:12" hidden="1">
      <c r="A10366">
        <v>8801</v>
      </c>
      <c r="B10366" t="s">
        <v>2318</v>
      </c>
      <c r="C10366">
        <v>50915000</v>
      </c>
      <c r="D10366" t="s">
        <v>12</v>
      </c>
      <c r="E10366" t="s">
        <v>13</v>
      </c>
      <c r="F10366" t="s">
        <v>13</v>
      </c>
      <c r="G10366" t="s">
        <v>10943</v>
      </c>
      <c r="H10366" s="2">
        <v>45014.721484756941</v>
      </c>
      <c r="I10366" t="s">
        <v>497</v>
      </c>
      <c r="J10366" s="2">
        <v>45014.721484756941</v>
      </c>
      <c r="K10366" t="s">
        <v>497</v>
      </c>
      <c r="L10366" t="str">
        <f>VLOOKUP(C10366,ACCOUNT_MAPPING!A:C,3,FALSE)</f>
        <v>Snow Removal</v>
      </c>
    </row>
    <row r="10367" spans="1:12" hidden="1">
      <c r="A10367">
        <v>8803</v>
      </c>
      <c r="B10367" t="s">
        <v>2260</v>
      </c>
      <c r="C10367">
        <v>50915000</v>
      </c>
      <c r="D10367" t="s">
        <v>12</v>
      </c>
      <c r="E10367" t="s">
        <v>13</v>
      </c>
      <c r="F10367" t="s">
        <v>13</v>
      </c>
      <c r="G10367" t="s">
        <v>10954</v>
      </c>
      <c r="H10367" s="2">
        <v>45020.578388773145</v>
      </c>
      <c r="I10367" t="s">
        <v>497</v>
      </c>
      <c r="J10367" s="2">
        <v>45020.578388773145</v>
      </c>
      <c r="K10367" t="s">
        <v>497</v>
      </c>
      <c r="L10367" t="str">
        <f>VLOOKUP(C10367,ACCOUNT_MAPPING!A:C,3,FALSE)</f>
        <v>Snow Removal</v>
      </c>
    </row>
    <row r="10368" spans="1:12" hidden="1">
      <c r="A10368">
        <v>8808</v>
      </c>
      <c r="B10368" t="s">
        <v>2262</v>
      </c>
      <c r="C10368">
        <v>50915000</v>
      </c>
      <c r="D10368" t="s">
        <v>12</v>
      </c>
      <c r="E10368" t="s">
        <v>13</v>
      </c>
      <c r="F10368" t="s">
        <v>13</v>
      </c>
      <c r="G10368" t="s">
        <v>10954</v>
      </c>
      <c r="H10368" s="2">
        <v>45020.664323032404</v>
      </c>
      <c r="I10368" t="s">
        <v>497</v>
      </c>
      <c r="J10368" s="2">
        <v>45020.664323032404</v>
      </c>
      <c r="K10368" t="s">
        <v>497</v>
      </c>
      <c r="L10368" t="str">
        <f>VLOOKUP(C10368,ACCOUNT_MAPPING!A:C,3,FALSE)</f>
        <v>Snow Removal</v>
      </c>
    </row>
    <row r="10369" spans="1:12" hidden="1">
      <c r="A10369">
        <v>8809</v>
      </c>
      <c r="B10369" t="s">
        <v>2320</v>
      </c>
      <c r="C10369">
        <v>50915000</v>
      </c>
      <c r="D10369" t="s">
        <v>12</v>
      </c>
      <c r="E10369" t="s">
        <v>13</v>
      </c>
      <c r="F10369" t="s">
        <v>13</v>
      </c>
      <c r="G10369" t="s">
        <v>10954</v>
      </c>
      <c r="H10369" s="2">
        <v>45020.669804942132</v>
      </c>
      <c r="I10369" t="s">
        <v>497</v>
      </c>
      <c r="J10369" s="2">
        <v>45020.669804942132</v>
      </c>
      <c r="K10369" t="s">
        <v>497</v>
      </c>
      <c r="L10369" t="str">
        <f>VLOOKUP(C10369,ACCOUNT_MAPPING!A:C,3,FALSE)</f>
        <v>Snow Removal</v>
      </c>
    </row>
    <row r="10370" spans="1:12" hidden="1">
      <c r="A10370">
        <v>8830</v>
      </c>
      <c r="B10370" t="s">
        <v>2276</v>
      </c>
      <c r="C10370">
        <v>50915000</v>
      </c>
      <c r="D10370" t="s">
        <v>12</v>
      </c>
      <c r="E10370" t="s">
        <v>13</v>
      </c>
      <c r="F10370" t="s">
        <v>13</v>
      </c>
      <c r="G10370" t="s">
        <v>10916</v>
      </c>
      <c r="H10370" s="2">
        <v>45014.619290312497</v>
      </c>
      <c r="I10370" t="s">
        <v>41</v>
      </c>
      <c r="J10370" s="2">
        <v>45014.619290312497</v>
      </c>
      <c r="K10370" t="s">
        <v>41</v>
      </c>
      <c r="L10370" t="str">
        <f>VLOOKUP(C10370,ACCOUNT_MAPPING!A:C,3,FALSE)</f>
        <v>Snow Removal</v>
      </c>
    </row>
    <row r="10371" spans="1:12" hidden="1">
      <c r="A10371">
        <v>8818</v>
      </c>
      <c r="B10371" t="s">
        <v>498</v>
      </c>
      <c r="C10371">
        <v>50915000</v>
      </c>
      <c r="D10371" t="s">
        <v>12</v>
      </c>
      <c r="E10371" t="s">
        <v>13</v>
      </c>
      <c r="F10371" t="s">
        <v>13</v>
      </c>
      <c r="G10371" t="s">
        <v>10954</v>
      </c>
      <c r="H10371" s="2">
        <v>45020.71712685185</v>
      </c>
      <c r="I10371" t="s">
        <v>497</v>
      </c>
      <c r="J10371" s="2">
        <v>45020.71712685185</v>
      </c>
      <c r="K10371" t="s">
        <v>497</v>
      </c>
      <c r="L10371" t="str">
        <f>VLOOKUP(C10371,ACCOUNT_MAPPING!A:C,3,FALSE)</f>
        <v>Snow Removal</v>
      </c>
    </row>
    <row r="10372" spans="1:12" hidden="1">
      <c r="A10372">
        <v>8819</v>
      </c>
      <c r="B10372" t="s">
        <v>495</v>
      </c>
      <c r="C10372">
        <v>50915000</v>
      </c>
      <c r="D10372" t="s">
        <v>12</v>
      </c>
      <c r="E10372" t="s">
        <v>13</v>
      </c>
      <c r="F10372" t="s">
        <v>13</v>
      </c>
      <c r="G10372" t="s">
        <v>10954</v>
      </c>
      <c r="H10372" s="2">
        <v>45021.435618715281</v>
      </c>
      <c r="I10372" t="s">
        <v>497</v>
      </c>
      <c r="J10372" s="2">
        <v>45021.435618715281</v>
      </c>
      <c r="K10372" t="s">
        <v>497</v>
      </c>
      <c r="L10372" t="str">
        <f>VLOOKUP(C10372,ACCOUNT_MAPPING!A:C,3,FALSE)</f>
        <v>Snow Removal</v>
      </c>
    </row>
    <row r="10373" spans="1:12" hidden="1">
      <c r="A10373">
        <v>8820</v>
      </c>
      <c r="B10373" t="s">
        <v>3222</v>
      </c>
      <c r="C10373">
        <v>50915000</v>
      </c>
      <c r="D10373" t="s">
        <v>12</v>
      </c>
      <c r="E10373" t="s">
        <v>13</v>
      </c>
      <c r="F10373" t="s">
        <v>13</v>
      </c>
      <c r="G10373" t="s">
        <v>10955</v>
      </c>
      <c r="H10373" s="2">
        <v>45020.441869178241</v>
      </c>
      <c r="I10373" t="s">
        <v>225</v>
      </c>
      <c r="J10373" s="2">
        <v>45020.441869178241</v>
      </c>
      <c r="K10373" t="s">
        <v>225</v>
      </c>
      <c r="L10373" t="str">
        <f>VLOOKUP(C10373,ACCOUNT_MAPPING!A:C,3,FALSE)</f>
        <v>Snow Removal</v>
      </c>
    </row>
    <row r="10374" spans="1:12" hidden="1">
      <c r="A10374">
        <v>8822</v>
      </c>
      <c r="B10374" t="s">
        <v>2272</v>
      </c>
      <c r="C10374">
        <v>50915000</v>
      </c>
      <c r="D10374" t="s">
        <v>12</v>
      </c>
      <c r="E10374" t="s">
        <v>13</v>
      </c>
      <c r="F10374" t="s">
        <v>13</v>
      </c>
      <c r="G10374" t="s">
        <v>10954</v>
      </c>
      <c r="H10374" s="2">
        <v>45021.5528996875</v>
      </c>
      <c r="I10374" t="s">
        <v>497</v>
      </c>
      <c r="J10374" s="2">
        <v>45021.5528996875</v>
      </c>
      <c r="K10374" t="s">
        <v>497</v>
      </c>
      <c r="L10374" t="str">
        <f>VLOOKUP(C10374,ACCOUNT_MAPPING!A:C,3,FALSE)</f>
        <v>Snow Removal</v>
      </c>
    </row>
    <row r="10375" spans="1:12" hidden="1">
      <c r="A10375">
        <v>8826</v>
      </c>
      <c r="B10375" t="s">
        <v>3219</v>
      </c>
      <c r="C10375">
        <v>50915000</v>
      </c>
      <c r="D10375" t="s">
        <v>12</v>
      </c>
      <c r="E10375" t="s">
        <v>13</v>
      </c>
      <c r="F10375" t="s">
        <v>13</v>
      </c>
      <c r="G10375" t="s">
        <v>10955</v>
      </c>
      <c r="H10375" s="2">
        <v>45020.44277642361</v>
      </c>
      <c r="I10375" t="s">
        <v>225</v>
      </c>
      <c r="J10375" s="2">
        <v>45020.44277642361</v>
      </c>
      <c r="K10375" t="s">
        <v>225</v>
      </c>
      <c r="L10375" t="str">
        <f>VLOOKUP(C10375,ACCOUNT_MAPPING!A:C,3,FALSE)</f>
        <v>Snow Removal</v>
      </c>
    </row>
    <row r="10376" spans="1:12" hidden="1">
      <c r="A10376">
        <v>8831</v>
      </c>
      <c r="B10376" t="s">
        <v>39</v>
      </c>
      <c r="C10376">
        <v>50915000</v>
      </c>
      <c r="D10376" t="s">
        <v>12</v>
      </c>
      <c r="E10376" t="s">
        <v>13</v>
      </c>
      <c r="F10376" t="s">
        <v>13</v>
      </c>
      <c r="G10376" t="s">
        <v>10916</v>
      </c>
      <c r="H10376" s="2">
        <v>45014.619820914355</v>
      </c>
      <c r="I10376" t="s">
        <v>41</v>
      </c>
      <c r="J10376" s="2">
        <v>45014.619820914355</v>
      </c>
      <c r="K10376" t="s">
        <v>41</v>
      </c>
      <c r="L10376" t="str">
        <f>VLOOKUP(C10376,ACCOUNT_MAPPING!A:C,3,FALSE)</f>
        <v>Snow Removal</v>
      </c>
    </row>
    <row r="10377" spans="1:12" hidden="1">
      <c r="A10377">
        <v>8835</v>
      </c>
      <c r="B10377" t="s">
        <v>1703</v>
      </c>
      <c r="C10377">
        <v>50915000</v>
      </c>
      <c r="D10377" t="s">
        <v>12</v>
      </c>
      <c r="E10377" t="s">
        <v>13</v>
      </c>
      <c r="F10377" t="s">
        <v>13</v>
      </c>
      <c r="G10377" t="s">
        <v>10956</v>
      </c>
      <c r="H10377" s="2">
        <v>45014.619778703702</v>
      </c>
      <c r="I10377" t="s">
        <v>766</v>
      </c>
      <c r="J10377" s="2">
        <v>45014.619778703702</v>
      </c>
      <c r="K10377" t="s">
        <v>766</v>
      </c>
      <c r="L10377" t="str">
        <f>VLOOKUP(C10377,ACCOUNT_MAPPING!A:C,3,FALSE)</f>
        <v>Snow Removal</v>
      </c>
    </row>
    <row r="10378" spans="1:12" hidden="1">
      <c r="A10378">
        <v>8798</v>
      </c>
      <c r="B10378" t="s">
        <v>2155</v>
      </c>
      <c r="C10378">
        <v>50915000</v>
      </c>
      <c r="D10378" t="s">
        <v>12</v>
      </c>
      <c r="E10378" t="s">
        <v>13</v>
      </c>
      <c r="F10378" t="s">
        <v>13</v>
      </c>
      <c r="G10378" t="s">
        <v>10943</v>
      </c>
      <c r="H10378" s="2">
        <v>45013.58819047454</v>
      </c>
      <c r="I10378" t="s">
        <v>497</v>
      </c>
      <c r="J10378" s="2">
        <v>45013.58819047454</v>
      </c>
      <c r="K10378" t="s">
        <v>497</v>
      </c>
      <c r="L10378" t="str">
        <f>VLOOKUP(C10378,ACCOUNT_MAPPING!A:C,3,FALSE)</f>
        <v>Snow Removal</v>
      </c>
    </row>
    <row r="10379" spans="1:12" hidden="1">
      <c r="A10379">
        <v>8799</v>
      </c>
      <c r="B10379" t="s">
        <v>2291</v>
      </c>
      <c r="C10379">
        <v>50915000</v>
      </c>
      <c r="D10379" t="s">
        <v>12</v>
      </c>
      <c r="E10379" t="s">
        <v>13</v>
      </c>
      <c r="F10379" t="s">
        <v>13</v>
      </c>
      <c r="G10379" t="s">
        <v>10954</v>
      </c>
      <c r="H10379" s="2">
        <v>45013.591303159723</v>
      </c>
      <c r="I10379" t="s">
        <v>497</v>
      </c>
      <c r="J10379" s="2">
        <v>45013.591303159723</v>
      </c>
      <c r="K10379" t="s">
        <v>497</v>
      </c>
      <c r="L10379" t="str">
        <f>VLOOKUP(C10379,ACCOUNT_MAPPING!A:C,3,FALSE)</f>
        <v>Snow Removal</v>
      </c>
    </row>
    <row r="10380" spans="1:12" hidden="1">
      <c r="A10380">
        <v>8810</v>
      </c>
      <c r="B10380" t="s">
        <v>2268</v>
      </c>
      <c r="C10380">
        <v>50915000</v>
      </c>
      <c r="D10380" t="s">
        <v>12</v>
      </c>
      <c r="E10380" t="s">
        <v>13</v>
      </c>
      <c r="F10380" t="s">
        <v>13</v>
      </c>
      <c r="G10380" t="s">
        <v>10954</v>
      </c>
      <c r="H10380" s="2">
        <v>45020.713377777778</v>
      </c>
      <c r="I10380" t="s">
        <v>497</v>
      </c>
      <c r="J10380" s="2">
        <v>45020.713377777778</v>
      </c>
      <c r="K10380" t="s">
        <v>497</v>
      </c>
      <c r="L10380" t="str">
        <f>VLOOKUP(C10380,ACCOUNT_MAPPING!A:C,3,FALSE)</f>
        <v>Snow Removal</v>
      </c>
    </row>
    <row r="10381" spans="1:12" hidden="1">
      <c r="A10381">
        <v>9045</v>
      </c>
      <c r="B10381" t="s">
        <v>69</v>
      </c>
      <c r="C10381">
        <v>50915000</v>
      </c>
      <c r="D10381" t="s">
        <v>12</v>
      </c>
      <c r="E10381" t="s">
        <v>13</v>
      </c>
      <c r="F10381" t="s">
        <v>13</v>
      </c>
      <c r="G10381" t="s">
        <v>10957</v>
      </c>
      <c r="H10381" s="2">
        <v>45020.479038541664</v>
      </c>
      <c r="I10381" t="s">
        <v>51</v>
      </c>
      <c r="J10381" s="2">
        <v>45020.479038541664</v>
      </c>
      <c r="K10381" t="s">
        <v>51</v>
      </c>
      <c r="L10381" t="str">
        <f>VLOOKUP(C10381,ACCOUNT_MAPPING!A:C,3,FALSE)</f>
        <v>Snow Removal</v>
      </c>
    </row>
    <row r="10382" spans="1:12" hidden="1">
      <c r="A10382">
        <v>8823</v>
      </c>
      <c r="B10382" t="s">
        <v>2274</v>
      </c>
      <c r="C10382">
        <v>50915000</v>
      </c>
      <c r="D10382" t="s">
        <v>12</v>
      </c>
      <c r="E10382" t="s">
        <v>13</v>
      </c>
      <c r="F10382" t="s">
        <v>13</v>
      </c>
      <c r="G10382" t="s">
        <v>10954</v>
      </c>
      <c r="H10382" s="2">
        <v>45021.560870486108</v>
      </c>
      <c r="I10382" t="s">
        <v>497</v>
      </c>
      <c r="J10382" s="2">
        <v>45021.560870486108</v>
      </c>
      <c r="K10382" t="s">
        <v>497</v>
      </c>
      <c r="L10382" t="str">
        <f>VLOOKUP(C10382,ACCOUNT_MAPPING!A:C,3,FALSE)</f>
        <v>Snow Removal</v>
      </c>
    </row>
    <row r="10383" spans="1:12" hidden="1">
      <c r="A10383">
        <v>8827</v>
      </c>
      <c r="B10383" t="s">
        <v>2304</v>
      </c>
      <c r="C10383">
        <v>50915000</v>
      </c>
      <c r="D10383" t="s">
        <v>12</v>
      </c>
      <c r="E10383" t="s">
        <v>13</v>
      </c>
      <c r="F10383" t="s">
        <v>13</v>
      </c>
      <c r="G10383" t="s">
        <v>10954</v>
      </c>
      <c r="H10383" s="2">
        <v>45021.586602002317</v>
      </c>
      <c r="I10383" t="s">
        <v>497</v>
      </c>
      <c r="J10383" s="2">
        <v>45021.586602002317</v>
      </c>
      <c r="K10383" t="s">
        <v>497</v>
      </c>
      <c r="L10383" t="str">
        <f>VLOOKUP(C10383,ACCOUNT_MAPPING!A:C,3,FALSE)</f>
        <v>Snow Removal</v>
      </c>
    </row>
    <row r="10384" spans="1:12" hidden="1">
      <c r="A10384">
        <v>8834</v>
      </c>
      <c r="B10384" t="s">
        <v>3770</v>
      </c>
      <c r="C10384">
        <v>50915000</v>
      </c>
      <c r="D10384" t="s">
        <v>12</v>
      </c>
      <c r="E10384" t="s">
        <v>13</v>
      </c>
      <c r="F10384" t="s">
        <v>13</v>
      </c>
      <c r="G10384" t="s">
        <v>10956</v>
      </c>
      <c r="H10384" s="2">
        <v>45012.601062766204</v>
      </c>
      <c r="I10384" t="s">
        <v>766</v>
      </c>
      <c r="J10384" s="2">
        <v>45012.601062766204</v>
      </c>
      <c r="K10384" t="s">
        <v>766</v>
      </c>
      <c r="L10384" t="str">
        <f>VLOOKUP(C10384,ACCOUNT_MAPPING!A:C,3,FALSE)</f>
        <v>Snow Removal</v>
      </c>
    </row>
    <row r="10385" spans="1:12" hidden="1">
      <c r="A10385">
        <v>8836</v>
      </c>
      <c r="B10385" t="s">
        <v>10958</v>
      </c>
      <c r="C10385">
        <v>50915000</v>
      </c>
      <c r="D10385" t="s">
        <v>12</v>
      </c>
      <c r="E10385" t="s">
        <v>13</v>
      </c>
      <c r="F10385" t="s">
        <v>13</v>
      </c>
      <c r="G10385" t="s">
        <v>10959</v>
      </c>
      <c r="H10385" s="2">
        <v>45014.643394826388</v>
      </c>
      <c r="I10385" t="s">
        <v>766</v>
      </c>
      <c r="J10385" s="2">
        <v>45014.643394826388</v>
      </c>
      <c r="K10385" t="s">
        <v>766</v>
      </c>
      <c r="L10385" t="str">
        <f>VLOOKUP(C10385,ACCOUNT_MAPPING!A:C,3,FALSE)</f>
        <v>Snow Removal</v>
      </c>
    </row>
    <row r="10386" spans="1:12" hidden="1">
      <c r="A10386">
        <v>9082</v>
      </c>
      <c r="B10386" t="s">
        <v>9316</v>
      </c>
      <c r="C10386">
        <v>50915000</v>
      </c>
      <c r="D10386" t="s">
        <v>12</v>
      </c>
      <c r="E10386" t="s">
        <v>13</v>
      </c>
      <c r="F10386" t="s">
        <v>13</v>
      </c>
      <c r="G10386" t="s">
        <v>10960</v>
      </c>
      <c r="H10386" s="2">
        <v>45013.627081597224</v>
      </c>
      <c r="I10386" t="s">
        <v>10563</v>
      </c>
      <c r="J10386" s="2">
        <v>45013.627081597224</v>
      </c>
      <c r="K10386" t="s">
        <v>10563</v>
      </c>
      <c r="L10386" t="str">
        <f>VLOOKUP(C10386,ACCOUNT_MAPPING!A:C,3,FALSE)</f>
        <v>Snow Removal</v>
      </c>
    </row>
    <row r="10387" spans="1:12" hidden="1">
      <c r="A10387">
        <v>9085</v>
      </c>
      <c r="B10387" t="s">
        <v>739</v>
      </c>
      <c r="C10387">
        <v>50915000</v>
      </c>
      <c r="D10387" t="s">
        <v>12</v>
      </c>
      <c r="E10387" t="s">
        <v>13</v>
      </c>
      <c r="F10387" t="s">
        <v>13</v>
      </c>
      <c r="G10387" t="s">
        <v>10961</v>
      </c>
      <c r="H10387" s="2">
        <v>45013.481561307868</v>
      </c>
      <c r="I10387" t="s">
        <v>151</v>
      </c>
      <c r="J10387" s="2">
        <v>45013.481561307868</v>
      </c>
      <c r="K10387" t="s">
        <v>151</v>
      </c>
      <c r="L10387" t="str">
        <f>VLOOKUP(C10387,ACCOUNT_MAPPING!A:C,3,FALSE)</f>
        <v>Snow Removal</v>
      </c>
    </row>
    <row r="10388" spans="1:12" hidden="1">
      <c r="A10388">
        <v>9087</v>
      </c>
      <c r="B10388" t="s">
        <v>3794</v>
      </c>
      <c r="C10388">
        <v>50915000</v>
      </c>
      <c r="D10388" t="s">
        <v>12</v>
      </c>
      <c r="E10388" t="s">
        <v>13</v>
      </c>
      <c r="F10388" t="s">
        <v>13</v>
      </c>
      <c r="G10388" t="s">
        <v>10962</v>
      </c>
      <c r="H10388" s="2">
        <v>45012.671971331016</v>
      </c>
      <c r="I10388" t="s">
        <v>954</v>
      </c>
      <c r="J10388" s="2">
        <v>45012.671971331016</v>
      </c>
      <c r="K10388" t="s">
        <v>954</v>
      </c>
      <c r="L10388" t="str">
        <f>VLOOKUP(C10388,ACCOUNT_MAPPING!A:C,3,FALSE)</f>
        <v>Snow Removal</v>
      </c>
    </row>
    <row r="10389" spans="1:12" hidden="1">
      <c r="A10389">
        <v>9089</v>
      </c>
      <c r="B10389" t="s">
        <v>3786</v>
      </c>
      <c r="C10389">
        <v>50915000</v>
      </c>
      <c r="D10389" t="s">
        <v>12</v>
      </c>
      <c r="E10389" t="s">
        <v>13</v>
      </c>
      <c r="F10389" t="s">
        <v>13</v>
      </c>
      <c r="G10389" t="s">
        <v>10963</v>
      </c>
      <c r="H10389" s="2">
        <v>45012.675276932867</v>
      </c>
      <c r="I10389" t="s">
        <v>954</v>
      </c>
      <c r="J10389" s="2">
        <v>45012.675276932867</v>
      </c>
      <c r="K10389" t="s">
        <v>954</v>
      </c>
      <c r="L10389" t="str">
        <f>VLOOKUP(C10389,ACCOUNT_MAPPING!A:C,3,FALSE)</f>
        <v>Snow Removal</v>
      </c>
    </row>
    <row r="10390" spans="1:12" hidden="1">
      <c r="A10390">
        <v>9091</v>
      </c>
      <c r="B10390" t="s">
        <v>3814</v>
      </c>
      <c r="C10390">
        <v>50915000</v>
      </c>
      <c r="D10390" t="s">
        <v>12</v>
      </c>
      <c r="E10390" t="s">
        <v>13</v>
      </c>
      <c r="F10390" t="s">
        <v>13</v>
      </c>
      <c r="G10390" t="s">
        <v>10964</v>
      </c>
      <c r="H10390" s="2">
        <v>45012.680634988428</v>
      </c>
      <c r="I10390" t="s">
        <v>954</v>
      </c>
      <c r="J10390" s="2">
        <v>45012.680634988428</v>
      </c>
      <c r="K10390" t="s">
        <v>954</v>
      </c>
      <c r="L10390" t="str">
        <f>VLOOKUP(C10390,ACCOUNT_MAPPING!A:C,3,FALSE)</f>
        <v>Snow Removal</v>
      </c>
    </row>
    <row r="10391" spans="1:12" hidden="1">
      <c r="A10391">
        <v>9093</v>
      </c>
      <c r="B10391" t="s">
        <v>5869</v>
      </c>
      <c r="C10391">
        <v>50915000</v>
      </c>
      <c r="D10391" t="s">
        <v>12</v>
      </c>
      <c r="E10391" t="s">
        <v>13</v>
      </c>
      <c r="F10391" t="s">
        <v>13</v>
      </c>
      <c r="G10391" t="s">
        <v>10965</v>
      </c>
      <c r="H10391" s="2">
        <v>45020.703929826392</v>
      </c>
      <c r="I10391" t="s">
        <v>87</v>
      </c>
      <c r="J10391" s="2">
        <v>45020.703929826392</v>
      </c>
      <c r="K10391" t="s">
        <v>87</v>
      </c>
      <c r="L10391" t="str">
        <f>VLOOKUP(C10391,ACCOUNT_MAPPING!A:C,3,FALSE)</f>
        <v>Snow Removal</v>
      </c>
    </row>
    <row r="10392" spans="1:12" hidden="1">
      <c r="A10392">
        <v>9067</v>
      </c>
      <c r="B10392" t="s">
        <v>5872</v>
      </c>
      <c r="C10392">
        <v>50915000</v>
      </c>
      <c r="D10392" t="s">
        <v>12</v>
      </c>
      <c r="E10392" t="s">
        <v>13</v>
      </c>
      <c r="F10392" t="s">
        <v>13</v>
      </c>
      <c r="G10392" t="s">
        <v>10966</v>
      </c>
      <c r="H10392" s="2">
        <v>45020.679579479169</v>
      </c>
      <c r="I10392" t="s">
        <v>527</v>
      </c>
      <c r="J10392" s="2">
        <v>45020.679579479169</v>
      </c>
      <c r="K10392" t="s">
        <v>527</v>
      </c>
      <c r="L10392" t="str">
        <f>VLOOKUP(C10392,ACCOUNT_MAPPING!A:C,3,FALSE)</f>
        <v>Snow Removal</v>
      </c>
    </row>
    <row r="10393" spans="1:12" hidden="1">
      <c r="A10393">
        <v>9094</v>
      </c>
      <c r="B10393" t="s">
        <v>1719</v>
      </c>
      <c r="C10393">
        <v>50915000</v>
      </c>
      <c r="D10393" t="s">
        <v>12</v>
      </c>
      <c r="E10393" t="s">
        <v>13</v>
      </c>
      <c r="F10393" t="s">
        <v>13</v>
      </c>
      <c r="G10393" t="s">
        <v>10967</v>
      </c>
      <c r="H10393" s="2">
        <v>45014.705818553244</v>
      </c>
      <c r="I10393" t="s">
        <v>289</v>
      </c>
      <c r="J10393" s="2">
        <v>45014.705818553244</v>
      </c>
      <c r="K10393" t="s">
        <v>289</v>
      </c>
      <c r="L10393" t="str">
        <f>VLOOKUP(C10393,ACCOUNT_MAPPING!A:C,3,FALSE)</f>
        <v>Snow Removal</v>
      </c>
    </row>
    <row r="10394" spans="1:12" hidden="1">
      <c r="A10394">
        <v>9097</v>
      </c>
      <c r="B10394" t="s">
        <v>2356</v>
      </c>
      <c r="C10394">
        <v>50915000</v>
      </c>
      <c r="D10394" t="s">
        <v>17</v>
      </c>
      <c r="E10394" t="s">
        <v>13</v>
      </c>
      <c r="F10394" t="s">
        <v>13</v>
      </c>
      <c r="G10394" t="s">
        <v>10934</v>
      </c>
      <c r="H10394" s="2">
        <v>44923.488014270835</v>
      </c>
      <c r="I10394" t="s">
        <v>87</v>
      </c>
      <c r="J10394" s="2">
        <v>44923.488014270835</v>
      </c>
      <c r="K10394" t="s">
        <v>87</v>
      </c>
      <c r="L10394" t="str">
        <f>VLOOKUP(C10394,ACCOUNT_MAPPING!A:C,3,FALSE)</f>
        <v>Snow Removal</v>
      </c>
    </row>
    <row r="10395" spans="1:12" hidden="1">
      <c r="A10395">
        <v>9100</v>
      </c>
      <c r="B10395" t="s">
        <v>6580</v>
      </c>
      <c r="C10395">
        <v>50915000</v>
      </c>
      <c r="D10395" t="s">
        <v>17</v>
      </c>
      <c r="E10395" t="s">
        <v>13</v>
      </c>
      <c r="F10395" t="s">
        <v>13</v>
      </c>
      <c r="G10395" t="s">
        <v>10968</v>
      </c>
      <c r="H10395" s="2">
        <v>44924.678848958334</v>
      </c>
      <c r="I10395" t="s">
        <v>1429</v>
      </c>
      <c r="J10395" s="2">
        <v>44924.678848958334</v>
      </c>
      <c r="K10395" t="s">
        <v>1429</v>
      </c>
      <c r="L10395" t="str">
        <f>VLOOKUP(C10395,ACCOUNT_MAPPING!A:C,3,FALSE)</f>
        <v>Snow Removal</v>
      </c>
    </row>
    <row r="10396" spans="1:12" hidden="1">
      <c r="A10396">
        <v>9101</v>
      </c>
      <c r="B10396" t="s">
        <v>3799</v>
      </c>
      <c r="C10396">
        <v>50915000</v>
      </c>
      <c r="D10396" t="s">
        <v>17</v>
      </c>
      <c r="E10396" t="s">
        <v>13</v>
      </c>
      <c r="F10396" t="s">
        <v>13</v>
      </c>
      <c r="G10396" t="s">
        <v>10969</v>
      </c>
      <c r="H10396" s="2">
        <v>44924.691947997686</v>
      </c>
      <c r="I10396" t="s">
        <v>1429</v>
      </c>
      <c r="J10396" s="2">
        <v>44924.691947997686</v>
      </c>
      <c r="K10396" t="s">
        <v>1429</v>
      </c>
      <c r="L10396" t="str">
        <f>VLOOKUP(C10396,ACCOUNT_MAPPING!A:C,3,FALSE)</f>
        <v>Snow Removal</v>
      </c>
    </row>
    <row r="10397" spans="1:12" hidden="1">
      <c r="A10397">
        <v>9109</v>
      </c>
      <c r="B10397" t="s">
        <v>3246</v>
      </c>
      <c r="C10397">
        <v>50915000</v>
      </c>
      <c r="D10397" t="s">
        <v>17</v>
      </c>
      <c r="E10397" t="s">
        <v>13</v>
      </c>
      <c r="F10397" t="s">
        <v>13</v>
      </c>
      <c r="G10397" t="s">
        <v>10915</v>
      </c>
      <c r="H10397" s="2">
        <v>44917.678407604166</v>
      </c>
      <c r="I10397" t="s">
        <v>1175</v>
      </c>
      <c r="J10397" s="2">
        <v>44917.678407604166</v>
      </c>
      <c r="K10397" t="s">
        <v>1175</v>
      </c>
      <c r="L10397" t="str">
        <f>VLOOKUP(C10397,ACCOUNT_MAPPING!A:C,3,FALSE)</f>
        <v>Snow Removal</v>
      </c>
    </row>
    <row r="10398" spans="1:12" hidden="1">
      <c r="A10398">
        <v>9104</v>
      </c>
      <c r="B10398" t="s">
        <v>3255</v>
      </c>
      <c r="C10398">
        <v>50915000</v>
      </c>
      <c r="D10398" t="s">
        <v>17</v>
      </c>
      <c r="E10398" t="s">
        <v>13</v>
      </c>
      <c r="F10398" t="s">
        <v>13</v>
      </c>
      <c r="G10398" t="s">
        <v>10934</v>
      </c>
      <c r="H10398" s="2">
        <v>44923.585241932873</v>
      </c>
      <c r="I10398" t="s">
        <v>87</v>
      </c>
      <c r="J10398" s="2">
        <v>44923.585241932873</v>
      </c>
      <c r="K10398" t="s">
        <v>87</v>
      </c>
      <c r="L10398" t="str">
        <f>VLOOKUP(C10398,ACCOUNT_MAPPING!A:C,3,FALSE)</f>
        <v>Snow Removal</v>
      </c>
    </row>
    <row r="10399" spans="1:12" hidden="1">
      <c r="A10399">
        <v>9112</v>
      </c>
      <c r="B10399" t="s">
        <v>4509</v>
      </c>
      <c r="C10399">
        <v>50915000</v>
      </c>
      <c r="D10399" t="s">
        <v>17</v>
      </c>
      <c r="E10399" t="s">
        <v>13</v>
      </c>
      <c r="F10399" t="s">
        <v>13</v>
      </c>
      <c r="G10399" t="s">
        <v>10970</v>
      </c>
      <c r="H10399" s="2">
        <v>44923.740482060188</v>
      </c>
      <c r="I10399" t="s">
        <v>15</v>
      </c>
      <c r="J10399" s="2">
        <v>44923.740482060188</v>
      </c>
      <c r="K10399" t="s">
        <v>15</v>
      </c>
      <c r="L10399" t="str">
        <f>VLOOKUP(C10399,ACCOUNT_MAPPING!A:C,3,FALSE)</f>
        <v>Snow Removal</v>
      </c>
    </row>
    <row r="10400" spans="1:12" hidden="1">
      <c r="A10400">
        <v>9116</v>
      </c>
      <c r="B10400" t="s">
        <v>7797</v>
      </c>
      <c r="C10400">
        <v>50915000</v>
      </c>
      <c r="D10400" t="s">
        <v>17</v>
      </c>
      <c r="E10400" t="s">
        <v>13</v>
      </c>
      <c r="F10400" t="s">
        <v>13</v>
      </c>
      <c r="G10400" t="s">
        <v>10915</v>
      </c>
      <c r="H10400" s="2">
        <v>44917.707192210648</v>
      </c>
      <c r="I10400" t="s">
        <v>1175</v>
      </c>
      <c r="J10400" s="2">
        <v>44917.707192210648</v>
      </c>
      <c r="K10400" t="s">
        <v>1175</v>
      </c>
      <c r="L10400" t="str">
        <f>VLOOKUP(C10400,ACCOUNT_MAPPING!A:C,3,FALSE)</f>
        <v>Snow Removal</v>
      </c>
    </row>
    <row r="10401" spans="1:12" hidden="1">
      <c r="A10401">
        <v>9129</v>
      </c>
      <c r="B10401" t="s">
        <v>5908</v>
      </c>
      <c r="C10401">
        <v>50915000</v>
      </c>
      <c r="D10401" t="s">
        <v>17</v>
      </c>
      <c r="E10401" t="s">
        <v>13</v>
      </c>
      <c r="F10401" t="s">
        <v>13</v>
      </c>
      <c r="G10401" t="s">
        <v>10971</v>
      </c>
      <c r="H10401" s="2">
        <v>44924.669676817131</v>
      </c>
      <c r="I10401" t="s">
        <v>1441</v>
      </c>
      <c r="J10401" s="2">
        <v>44924.669676817131</v>
      </c>
      <c r="K10401" t="s">
        <v>1441</v>
      </c>
      <c r="L10401" t="str">
        <f>VLOOKUP(C10401,ACCOUNT_MAPPING!A:C,3,FALSE)</f>
        <v>Snow Removal</v>
      </c>
    </row>
    <row r="10402" spans="1:12" hidden="1">
      <c r="A10402">
        <v>9133</v>
      </c>
      <c r="B10402" t="s">
        <v>3250</v>
      </c>
      <c r="C10402">
        <v>50915000</v>
      </c>
      <c r="D10402" t="s">
        <v>12</v>
      </c>
      <c r="E10402" t="s">
        <v>13</v>
      </c>
      <c r="F10402" t="s">
        <v>13</v>
      </c>
      <c r="G10402" t="s">
        <v>10972</v>
      </c>
      <c r="H10402" s="2">
        <v>45016.541347453705</v>
      </c>
      <c r="I10402" t="s">
        <v>90</v>
      </c>
      <c r="J10402" s="2">
        <v>45016.541347453705</v>
      </c>
      <c r="K10402" t="s">
        <v>90</v>
      </c>
      <c r="L10402" t="str">
        <f>VLOOKUP(C10402,ACCOUNT_MAPPING!A:C,3,FALSE)</f>
        <v>Snow Removal</v>
      </c>
    </row>
    <row r="10403" spans="1:12" hidden="1">
      <c r="A10403">
        <v>9090</v>
      </c>
      <c r="B10403" t="s">
        <v>3779</v>
      </c>
      <c r="C10403">
        <v>50915000</v>
      </c>
      <c r="D10403" t="s">
        <v>12</v>
      </c>
      <c r="E10403" t="s">
        <v>13</v>
      </c>
      <c r="F10403" t="s">
        <v>13</v>
      </c>
      <c r="G10403" t="s">
        <v>10964</v>
      </c>
      <c r="H10403" s="2">
        <v>45012.676941435187</v>
      </c>
      <c r="I10403" t="s">
        <v>954</v>
      </c>
      <c r="J10403" s="2">
        <v>45012.676941435187</v>
      </c>
      <c r="K10403" t="s">
        <v>954</v>
      </c>
      <c r="L10403" t="str">
        <f>VLOOKUP(C10403,ACCOUNT_MAPPING!A:C,3,FALSE)</f>
        <v>Snow Removal</v>
      </c>
    </row>
    <row r="10404" spans="1:12" hidden="1">
      <c r="A10404">
        <v>9092</v>
      </c>
      <c r="B10404" t="s">
        <v>8457</v>
      </c>
      <c r="C10404">
        <v>50915000</v>
      </c>
      <c r="D10404" t="s">
        <v>12</v>
      </c>
      <c r="E10404" t="s">
        <v>13</v>
      </c>
      <c r="F10404" t="s">
        <v>13</v>
      </c>
      <c r="G10404" t="s">
        <v>10973</v>
      </c>
      <c r="H10404" s="2">
        <v>45012.685126539349</v>
      </c>
      <c r="I10404" t="s">
        <v>954</v>
      </c>
      <c r="J10404" s="2">
        <v>45012.685126539349</v>
      </c>
      <c r="K10404" t="s">
        <v>954</v>
      </c>
      <c r="L10404" t="str">
        <f>VLOOKUP(C10404,ACCOUNT_MAPPING!A:C,3,FALSE)</f>
        <v>Snow Removal</v>
      </c>
    </row>
    <row r="10405" spans="1:12" hidden="1">
      <c r="A10405">
        <v>9142</v>
      </c>
      <c r="B10405" t="s">
        <v>762</v>
      </c>
      <c r="C10405">
        <v>50915000</v>
      </c>
      <c r="D10405" t="s">
        <v>12</v>
      </c>
      <c r="E10405" t="s">
        <v>13</v>
      </c>
      <c r="F10405" t="s">
        <v>13</v>
      </c>
      <c r="G10405" t="s">
        <v>10916</v>
      </c>
      <c r="H10405" s="2">
        <v>45014.638303437503</v>
      </c>
      <c r="I10405" t="s">
        <v>41</v>
      </c>
      <c r="J10405" s="2">
        <v>45014.638303437503</v>
      </c>
      <c r="K10405" t="s">
        <v>41</v>
      </c>
      <c r="L10405" t="str">
        <f>VLOOKUP(C10405,ACCOUNT_MAPPING!A:C,3,FALSE)</f>
        <v>Snow Removal</v>
      </c>
    </row>
    <row r="10406" spans="1:12" hidden="1">
      <c r="A10406">
        <v>9145</v>
      </c>
      <c r="B10406" t="s">
        <v>3804</v>
      </c>
      <c r="C10406">
        <v>50915000</v>
      </c>
      <c r="D10406" t="s">
        <v>12</v>
      </c>
      <c r="E10406" t="s">
        <v>13</v>
      </c>
      <c r="F10406" t="s">
        <v>13</v>
      </c>
      <c r="G10406" t="s">
        <v>10916</v>
      </c>
      <c r="H10406" s="2">
        <v>45014.645500231483</v>
      </c>
      <c r="I10406" t="s">
        <v>41</v>
      </c>
      <c r="J10406" s="2">
        <v>45014.645500231483</v>
      </c>
      <c r="K10406" t="s">
        <v>41</v>
      </c>
      <c r="L10406" t="str">
        <f>VLOOKUP(C10406,ACCOUNT_MAPPING!A:C,3,FALSE)</f>
        <v>Snow Removal</v>
      </c>
    </row>
    <row r="10407" spans="1:12" hidden="1">
      <c r="A10407">
        <v>9095</v>
      </c>
      <c r="B10407" t="s">
        <v>1396</v>
      </c>
      <c r="C10407">
        <v>50915000</v>
      </c>
      <c r="D10407" t="s">
        <v>17</v>
      </c>
      <c r="E10407" t="s">
        <v>13</v>
      </c>
      <c r="F10407" t="s">
        <v>13</v>
      </c>
      <c r="G10407" t="s">
        <v>10915</v>
      </c>
      <c r="H10407" s="2">
        <v>44916.712791284721</v>
      </c>
      <c r="I10407" t="s">
        <v>1175</v>
      </c>
      <c r="J10407" s="2">
        <v>44916.712791284721</v>
      </c>
      <c r="K10407" t="s">
        <v>1175</v>
      </c>
      <c r="L10407" t="str">
        <f>VLOOKUP(C10407,ACCOUNT_MAPPING!A:C,3,FALSE)</f>
        <v>Snow Removal</v>
      </c>
    </row>
    <row r="10408" spans="1:12" hidden="1">
      <c r="A10408">
        <v>9096</v>
      </c>
      <c r="B10408" t="s">
        <v>7819</v>
      </c>
      <c r="C10408">
        <v>50915000</v>
      </c>
      <c r="D10408" t="s">
        <v>12</v>
      </c>
      <c r="E10408" t="s">
        <v>13</v>
      </c>
      <c r="F10408" t="s">
        <v>13</v>
      </c>
      <c r="G10408" t="s">
        <v>10974</v>
      </c>
      <c r="H10408" s="2">
        <v>45021.574049340277</v>
      </c>
      <c r="I10408" t="s">
        <v>1266</v>
      </c>
      <c r="J10408" s="2">
        <v>45021.574049340277</v>
      </c>
      <c r="K10408" t="s">
        <v>1266</v>
      </c>
      <c r="L10408" t="str">
        <f>VLOOKUP(C10408,ACCOUNT_MAPPING!A:C,3,FALSE)</f>
        <v>Snow Removal</v>
      </c>
    </row>
    <row r="10409" spans="1:12" hidden="1">
      <c r="A10409">
        <v>9147</v>
      </c>
      <c r="B10409" t="s">
        <v>5889</v>
      </c>
      <c r="C10409">
        <v>50915000</v>
      </c>
      <c r="D10409" t="s">
        <v>12</v>
      </c>
      <c r="E10409" t="s">
        <v>13</v>
      </c>
      <c r="F10409" t="s">
        <v>13</v>
      </c>
      <c r="G10409" t="s">
        <v>10916</v>
      </c>
      <c r="H10409" s="2">
        <v>45014.659596064812</v>
      </c>
      <c r="I10409" t="s">
        <v>41</v>
      </c>
      <c r="J10409" s="2">
        <v>45014.659596064812</v>
      </c>
      <c r="K10409" t="s">
        <v>41</v>
      </c>
      <c r="L10409" t="str">
        <f>VLOOKUP(C10409,ACCOUNT_MAPPING!A:C,3,FALSE)</f>
        <v>Snow Removal</v>
      </c>
    </row>
    <row r="10410" spans="1:12" hidden="1">
      <c r="A10410">
        <v>9156</v>
      </c>
      <c r="B10410" t="s">
        <v>1181</v>
      </c>
      <c r="C10410">
        <v>50915000</v>
      </c>
      <c r="D10410" t="s">
        <v>12</v>
      </c>
      <c r="E10410" t="s">
        <v>13</v>
      </c>
      <c r="F10410" t="s">
        <v>13</v>
      </c>
      <c r="G10410" t="s">
        <v>10955</v>
      </c>
      <c r="H10410" s="2">
        <v>45020.458960729164</v>
      </c>
      <c r="I10410" t="s">
        <v>225</v>
      </c>
      <c r="J10410" s="2">
        <v>45020.458960729164</v>
      </c>
      <c r="K10410" t="s">
        <v>225</v>
      </c>
      <c r="L10410" t="str">
        <f>VLOOKUP(C10410,ACCOUNT_MAPPING!A:C,3,FALSE)</f>
        <v>Snow Removal</v>
      </c>
    </row>
    <row r="10411" spans="1:12" hidden="1">
      <c r="A10411">
        <v>9158</v>
      </c>
      <c r="B10411" t="s">
        <v>2399</v>
      </c>
      <c r="C10411">
        <v>50915000</v>
      </c>
      <c r="D10411" t="s">
        <v>12</v>
      </c>
      <c r="E10411" t="s">
        <v>13</v>
      </c>
      <c r="F10411" t="s">
        <v>13</v>
      </c>
      <c r="G10411" t="s">
        <v>10916</v>
      </c>
      <c r="H10411" s="2">
        <v>45014.665637152779</v>
      </c>
      <c r="I10411" t="s">
        <v>41</v>
      </c>
      <c r="J10411" s="2">
        <v>45014.665637152779</v>
      </c>
      <c r="K10411" t="s">
        <v>41</v>
      </c>
      <c r="L10411" t="str">
        <f>VLOOKUP(C10411,ACCOUNT_MAPPING!A:C,3,FALSE)</f>
        <v>Snow Removal</v>
      </c>
    </row>
    <row r="10412" spans="1:12" hidden="1">
      <c r="A10412">
        <v>9106</v>
      </c>
      <c r="B10412" t="s">
        <v>2362</v>
      </c>
      <c r="C10412">
        <v>50915000</v>
      </c>
      <c r="D10412" t="s">
        <v>12</v>
      </c>
      <c r="E10412" t="s">
        <v>13</v>
      </c>
      <c r="F10412" t="s">
        <v>13</v>
      </c>
      <c r="G10412" t="s">
        <v>10975</v>
      </c>
      <c r="H10412" s="2">
        <v>45019.748779247682</v>
      </c>
      <c r="I10412" t="s">
        <v>15</v>
      </c>
      <c r="J10412" s="2">
        <v>45019.748779247682</v>
      </c>
      <c r="K10412" t="s">
        <v>15</v>
      </c>
      <c r="L10412" t="str">
        <f>VLOOKUP(C10412,ACCOUNT_MAPPING!A:C,3,FALSE)</f>
        <v>Snow Removal</v>
      </c>
    </row>
    <row r="10413" spans="1:12" hidden="1">
      <c r="A10413">
        <v>9111</v>
      </c>
      <c r="B10413" t="s">
        <v>4536</v>
      </c>
      <c r="C10413">
        <v>50915000</v>
      </c>
      <c r="D10413" t="s">
        <v>17</v>
      </c>
      <c r="E10413" t="s">
        <v>13</v>
      </c>
      <c r="F10413" t="s">
        <v>13</v>
      </c>
      <c r="G10413" t="s">
        <v>10915</v>
      </c>
      <c r="H10413" s="2">
        <v>44917.701976041666</v>
      </c>
      <c r="I10413" t="s">
        <v>1175</v>
      </c>
      <c r="J10413" s="2">
        <v>44917.701976041666</v>
      </c>
      <c r="K10413" t="s">
        <v>1175</v>
      </c>
      <c r="L10413" t="str">
        <f>VLOOKUP(C10413,ACCOUNT_MAPPING!A:C,3,FALSE)</f>
        <v>Snow Removal</v>
      </c>
    </row>
    <row r="10414" spans="1:12" hidden="1">
      <c r="A10414">
        <v>9114</v>
      </c>
      <c r="B10414" t="s">
        <v>1183</v>
      </c>
      <c r="C10414">
        <v>50915000</v>
      </c>
      <c r="D10414" t="s">
        <v>17</v>
      </c>
      <c r="E10414" t="s">
        <v>13</v>
      </c>
      <c r="F10414" t="s">
        <v>13</v>
      </c>
      <c r="G10414" t="s">
        <v>10976</v>
      </c>
      <c r="H10414" s="2">
        <v>44924.574010879631</v>
      </c>
      <c r="I10414" t="s">
        <v>15</v>
      </c>
      <c r="J10414" s="2">
        <v>44924.574010879631</v>
      </c>
      <c r="K10414" t="s">
        <v>15</v>
      </c>
      <c r="L10414" t="str">
        <f>VLOOKUP(C10414,ACCOUNT_MAPPING!A:C,3,FALSE)</f>
        <v>Snow Removal</v>
      </c>
    </row>
    <row r="10415" spans="1:12" hidden="1">
      <c r="A10415">
        <v>9118</v>
      </c>
      <c r="B10415" t="s">
        <v>3790</v>
      </c>
      <c r="C10415">
        <v>50915000</v>
      </c>
      <c r="D10415" t="s">
        <v>17</v>
      </c>
      <c r="E10415" t="s">
        <v>13</v>
      </c>
      <c r="F10415" t="s">
        <v>13</v>
      </c>
      <c r="G10415" t="s">
        <v>10977</v>
      </c>
      <c r="H10415" s="2">
        <v>44925.492997569447</v>
      </c>
      <c r="I10415" t="s">
        <v>1434</v>
      </c>
      <c r="J10415" s="2">
        <v>44925.492997569447</v>
      </c>
      <c r="K10415" t="s">
        <v>1434</v>
      </c>
      <c r="L10415" t="str">
        <f>VLOOKUP(C10415,ACCOUNT_MAPPING!A:C,3,FALSE)</f>
        <v>Snow Removal</v>
      </c>
    </row>
    <row r="10416" spans="1:12" hidden="1">
      <c r="A10416">
        <v>9044</v>
      </c>
      <c r="B10416" t="s">
        <v>1387</v>
      </c>
      <c r="C10416">
        <v>50915000</v>
      </c>
      <c r="D10416" t="s">
        <v>17</v>
      </c>
      <c r="E10416" t="s">
        <v>13</v>
      </c>
      <c r="F10416" t="s">
        <v>13</v>
      </c>
      <c r="G10416" t="s">
        <v>10978</v>
      </c>
      <c r="H10416" s="2">
        <v>44918.518433831021</v>
      </c>
      <c r="I10416" t="s">
        <v>56</v>
      </c>
      <c r="J10416" s="2">
        <v>44918.518433831021</v>
      </c>
      <c r="K10416" t="s">
        <v>56</v>
      </c>
      <c r="L10416" t="str">
        <f>VLOOKUP(C10416,ACCOUNT_MAPPING!A:C,3,FALSE)</f>
        <v>Snow Removal</v>
      </c>
    </row>
    <row r="10417" spans="1:12" hidden="1">
      <c r="A10417">
        <v>9046</v>
      </c>
      <c r="B10417" t="s">
        <v>49</v>
      </c>
      <c r="C10417">
        <v>50915000</v>
      </c>
      <c r="D10417" t="s">
        <v>12</v>
      </c>
      <c r="E10417" t="s">
        <v>13</v>
      </c>
      <c r="F10417" t="s">
        <v>13</v>
      </c>
      <c r="G10417" t="s">
        <v>10979</v>
      </c>
      <c r="H10417" s="2">
        <v>45020.494905057873</v>
      </c>
      <c r="I10417" t="s">
        <v>51</v>
      </c>
      <c r="J10417" s="2">
        <v>45020.494905057873</v>
      </c>
      <c r="K10417" t="s">
        <v>51</v>
      </c>
      <c r="L10417" t="str">
        <f>VLOOKUP(C10417,ACCOUNT_MAPPING!A:C,3,FALSE)</f>
        <v>Snow Removal</v>
      </c>
    </row>
    <row r="10418" spans="1:12" hidden="1">
      <c r="A10418">
        <v>9130</v>
      </c>
      <c r="B10418" t="s">
        <v>2376</v>
      </c>
      <c r="C10418">
        <v>50915000</v>
      </c>
      <c r="D10418" t="s">
        <v>17</v>
      </c>
      <c r="E10418" t="s">
        <v>13</v>
      </c>
      <c r="F10418" t="s">
        <v>13</v>
      </c>
      <c r="G10418" t="s">
        <v>10971</v>
      </c>
      <c r="H10418" s="2">
        <v>44923.953121446757</v>
      </c>
      <c r="I10418" t="s">
        <v>1441</v>
      </c>
      <c r="J10418" s="2">
        <v>44923.953121446757</v>
      </c>
      <c r="K10418" t="s">
        <v>1441</v>
      </c>
      <c r="L10418" t="str">
        <f>VLOOKUP(C10418,ACCOUNT_MAPPING!A:C,3,FALSE)</f>
        <v>Snow Removal</v>
      </c>
    </row>
    <row r="10419" spans="1:12" hidden="1">
      <c r="A10419">
        <v>9131</v>
      </c>
      <c r="B10419" t="s">
        <v>2385</v>
      </c>
      <c r="C10419">
        <v>50915000</v>
      </c>
      <c r="D10419" t="s">
        <v>17</v>
      </c>
      <c r="E10419" t="s">
        <v>13</v>
      </c>
      <c r="F10419" t="s">
        <v>13</v>
      </c>
      <c r="G10419" t="s">
        <v>10980</v>
      </c>
      <c r="H10419" s="2">
        <v>44923.926529976852</v>
      </c>
      <c r="I10419" t="s">
        <v>1441</v>
      </c>
      <c r="J10419" s="2">
        <v>44923.926529976852</v>
      </c>
      <c r="K10419" t="s">
        <v>1441</v>
      </c>
      <c r="L10419" t="str">
        <f>VLOOKUP(C10419,ACCOUNT_MAPPING!A:C,3,FALSE)</f>
        <v>Snow Removal</v>
      </c>
    </row>
    <row r="10420" spans="1:12" hidden="1">
      <c r="A10420">
        <v>9066</v>
      </c>
      <c r="B10420" t="s">
        <v>66</v>
      </c>
      <c r="C10420">
        <v>50915000</v>
      </c>
      <c r="D10420" t="s">
        <v>12</v>
      </c>
      <c r="E10420" t="s">
        <v>13</v>
      </c>
      <c r="F10420" t="s">
        <v>13</v>
      </c>
      <c r="G10420" t="s">
        <v>10981</v>
      </c>
      <c r="H10420" s="2">
        <v>45020.675923344905</v>
      </c>
      <c r="I10420" t="s">
        <v>527</v>
      </c>
      <c r="J10420" s="2">
        <v>45020.675923344905</v>
      </c>
      <c r="K10420" t="s">
        <v>527</v>
      </c>
      <c r="L10420" t="str">
        <f>VLOOKUP(C10420,ACCOUNT_MAPPING!A:C,3,FALSE)</f>
        <v>Snow Removal</v>
      </c>
    </row>
    <row r="10421" spans="1:12" hidden="1">
      <c r="A10421">
        <v>9159</v>
      </c>
      <c r="B10421" t="s">
        <v>1724</v>
      </c>
      <c r="C10421">
        <v>50915000</v>
      </c>
      <c r="D10421" t="s">
        <v>12</v>
      </c>
      <c r="E10421" t="s">
        <v>13</v>
      </c>
      <c r="F10421" t="s">
        <v>13</v>
      </c>
      <c r="G10421" t="s">
        <v>10916</v>
      </c>
      <c r="H10421" s="2">
        <v>45014.675981944441</v>
      </c>
      <c r="I10421" t="s">
        <v>41</v>
      </c>
      <c r="J10421" s="2">
        <v>45014.675981944441</v>
      </c>
      <c r="K10421" t="s">
        <v>41</v>
      </c>
      <c r="L10421" t="str">
        <f>VLOOKUP(C10421,ACCOUNT_MAPPING!A:C,3,FALSE)</f>
        <v>Snow Removal</v>
      </c>
    </row>
    <row r="10422" spans="1:12" hidden="1">
      <c r="A10422">
        <v>9152</v>
      </c>
      <c r="B10422" t="s">
        <v>764</v>
      </c>
      <c r="C10422">
        <v>50915000</v>
      </c>
      <c r="D10422" t="s">
        <v>12</v>
      </c>
      <c r="E10422" t="s">
        <v>13</v>
      </c>
      <c r="F10422" t="s">
        <v>13</v>
      </c>
      <c r="G10422" t="s">
        <v>10956</v>
      </c>
      <c r="H10422" s="2">
        <v>45014.700446527779</v>
      </c>
      <c r="I10422" t="s">
        <v>766</v>
      </c>
      <c r="J10422" s="2">
        <v>45014.700446527779</v>
      </c>
      <c r="K10422" t="s">
        <v>766</v>
      </c>
      <c r="L10422" t="str">
        <f>VLOOKUP(C10422,ACCOUNT_MAPPING!A:C,3,FALSE)</f>
        <v>Snow Removal</v>
      </c>
    </row>
    <row r="10423" spans="1:12" hidden="1">
      <c r="A10423">
        <v>9157</v>
      </c>
      <c r="B10423" t="s">
        <v>1732</v>
      </c>
      <c r="C10423">
        <v>50915000</v>
      </c>
      <c r="D10423" t="s">
        <v>12</v>
      </c>
      <c r="E10423" t="s">
        <v>13</v>
      </c>
      <c r="F10423" t="s">
        <v>13</v>
      </c>
      <c r="G10423" t="s">
        <v>10916</v>
      </c>
      <c r="H10423" s="2">
        <v>45014.664163113426</v>
      </c>
      <c r="I10423" t="s">
        <v>41</v>
      </c>
      <c r="J10423" s="2">
        <v>45014.664163113426</v>
      </c>
      <c r="K10423" t="s">
        <v>41</v>
      </c>
      <c r="L10423" t="str">
        <f>VLOOKUP(C10423,ACCOUNT_MAPPING!A:C,3,FALSE)</f>
        <v>Snow Removal</v>
      </c>
    </row>
    <row r="10424" spans="1:12" hidden="1">
      <c r="A10424">
        <v>9160</v>
      </c>
      <c r="B10424" t="s">
        <v>1726</v>
      </c>
      <c r="C10424">
        <v>50915000</v>
      </c>
      <c r="D10424" t="s">
        <v>12</v>
      </c>
      <c r="E10424" t="s">
        <v>13</v>
      </c>
      <c r="F10424" t="s">
        <v>13</v>
      </c>
      <c r="G10424" t="s">
        <v>10916</v>
      </c>
      <c r="H10424" s="2">
        <v>45014.678112384259</v>
      </c>
      <c r="I10424" t="s">
        <v>41</v>
      </c>
      <c r="J10424" s="2">
        <v>45014.678112384259</v>
      </c>
      <c r="K10424" t="s">
        <v>41</v>
      </c>
      <c r="L10424" t="str">
        <f>VLOOKUP(C10424,ACCOUNT_MAPPING!A:C,3,FALSE)</f>
        <v>Snow Removal</v>
      </c>
    </row>
    <row r="10425" spans="1:12" hidden="1">
      <c r="A10425">
        <v>9179</v>
      </c>
      <c r="B10425" t="s">
        <v>776</v>
      </c>
      <c r="C10425">
        <v>50915000</v>
      </c>
      <c r="D10425" t="s">
        <v>12</v>
      </c>
      <c r="E10425" t="s">
        <v>13</v>
      </c>
      <c r="F10425" t="s">
        <v>13</v>
      </c>
      <c r="G10425" t="s">
        <v>10982</v>
      </c>
      <c r="H10425" s="2">
        <v>45015.515703159719</v>
      </c>
      <c r="I10425" t="s">
        <v>778</v>
      </c>
      <c r="J10425" s="2">
        <v>45015.515703159719</v>
      </c>
      <c r="K10425" t="s">
        <v>778</v>
      </c>
      <c r="L10425" t="str">
        <f>VLOOKUP(C10425,ACCOUNT_MAPPING!A:C,3,FALSE)</f>
        <v>Snow Removal</v>
      </c>
    </row>
    <row r="10426" spans="1:12" hidden="1">
      <c r="A10426">
        <v>9182</v>
      </c>
      <c r="B10426" t="s">
        <v>743</v>
      </c>
      <c r="C10426">
        <v>50915000</v>
      </c>
      <c r="D10426" t="s">
        <v>12</v>
      </c>
      <c r="E10426" t="s">
        <v>13</v>
      </c>
      <c r="F10426" t="s">
        <v>13</v>
      </c>
      <c r="G10426" t="s">
        <v>10983</v>
      </c>
      <c r="H10426" s="2">
        <v>45012.692602083334</v>
      </c>
      <c r="I10426" t="s">
        <v>745</v>
      </c>
      <c r="J10426" s="2">
        <v>45012.692602083334</v>
      </c>
      <c r="K10426" t="s">
        <v>745</v>
      </c>
      <c r="L10426" t="str">
        <f>VLOOKUP(C10426,ACCOUNT_MAPPING!A:C,3,FALSE)</f>
        <v>Snow Removal</v>
      </c>
    </row>
    <row r="10427" spans="1:12" hidden="1">
      <c r="A10427">
        <v>9183</v>
      </c>
      <c r="B10427" t="s">
        <v>2461</v>
      </c>
      <c r="C10427">
        <v>50915000</v>
      </c>
      <c r="D10427" t="s">
        <v>17</v>
      </c>
      <c r="E10427" t="s">
        <v>13</v>
      </c>
      <c r="F10427" t="s">
        <v>13</v>
      </c>
      <c r="G10427" t="s">
        <v>10984</v>
      </c>
      <c r="H10427" s="2">
        <v>44923.516184490742</v>
      </c>
      <c r="I10427" t="s">
        <v>74</v>
      </c>
      <c r="J10427" s="2">
        <v>44923.516184490742</v>
      </c>
      <c r="K10427" t="s">
        <v>74</v>
      </c>
      <c r="L10427" t="str">
        <f>VLOOKUP(C10427,ACCOUNT_MAPPING!A:C,3,FALSE)</f>
        <v>Snow Removal</v>
      </c>
    </row>
    <row r="10428" spans="1:12" hidden="1">
      <c r="A10428">
        <v>9077</v>
      </c>
      <c r="B10428" t="s">
        <v>7096</v>
      </c>
      <c r="C10428">
        <v>50915000</v>
      </c>
      <c r="D10428" t="s">
        <v>63</v>
      </c>
      <c r="E10428" t="s">
        <v>13</v>
      </c>
      <c r="F10428" t="s">
        <v>13</v>
      </c>
      <c r="G10428" t="s">
        <v>10985</v>
      </c>
      <c r="H10428" s="2">
        <v>44875.852134525463</v>
      </c>
      <c r="I10428" t="s">
        <v>65</v>
      </c>
      <c r="J10428" s="2">
        <v>44875.852134525463</v>
      </c>
      <c r="K10428" t="s">
        <v>65</v>
      </c>
      <c r="L10428" t="str">
        <f>VLOOKUP(C10428,ACCOUNT_MAPPING!A:C,3,FALSE)</f>
        <v>Snow Removal</v>
      </c>
    </row>
    <row r="10429" spans="1:12" hidden="1">
      <c r="A10429">
        <v>9078</v>
      </c>
      <c r="B10429" t="s">
        <v>7814</v>
      </c>
      <c r="C10429">
        <v>50915000</v>
      </c>
      <c r="D10429" t="s">
        <v>12</v>
      </c>
      <c r="E10429" t="s">
        <v>13</v>
      </c>
      <c r="F10429" t="s">
        <v>13</v>
      </c>
      <c r="G10429" t="s">
        <v>10986</v>
      </c>
      <c r="H10429" s="2">
        <v>45021.740033333335</v>
      </c>
      <c r="I10429" t="s">
        <v>65</v>
      </c>
      <c r="J10429" s="2">
        <v>45021.740033333335</v>
      </c>
      <c r="K10429" t="s">
        <v>65</v>
      </c>
      <c r="L10429" t="str">
        <f>VLOOKUP(C10429,ACCOUNT_MAPPING!A:C,3,FALSE)</f>
        <v>Snow Removal</v>
      </c>
    </row>
    <row r="10430" spans="1:12" hidden="1">
      <c r="A10430">
        <v>9083</v>
      </c>
      <c r="B10430" t="s">
        <v>62</v>
      </c>
      <c r="C10430">
        <v>50915000</v>
      </c>
      <c r="D10430" t="s">
        <v>12</v>
      </c>
      <c r="E10430" t="s">
        <v>13</v>
      </c>
      <c r="F10430" t="s">
        <v>13</v>
      </c>
      <c r="G10430" t="s">
        <v>10960</v>
      </c>
      <c r="H10430" s="2">
        <v>45013.627600543979</v>
      </c>
      <c r="I10430" t="s">
        <v>10563</v>
      </c>
      <c r="J10430" s="2">
        <v>45013.627600543979</v>
      </c>
      <c r="K10430" t="s">
        <v>10563</v>
      </c>
      <c r="L10430" t="str">
        <f>VLOOKUP(C10430,ACCOUNT_MAPPING!A:C,3,FALSE)</f>
        <v>Snow Removal</v>
      </c>
    </row>
    <row r="10431" spans="1:12" hidden="1">
      <c r="A10431">
        <v>9088</v>
      </c>
      <c r="B10431" t="s">
        <v>10987</v>
      </c>
      <c r="C10431">
        <v>50915000</v>
      </c>
      <c r="D10431" t="s">
        <v>12</v>
      </c>
      <c r="E10431" t="s">
        <v>13</v>
      </c>
      <c r="F10431" t="s">
        <v>13</v>
      </c>
      <c r="G10431" t="s">
        <v>10962</v>
      </c>
      <c r="H10431" s="2">
        <v>45012.674020752318</v>
      </c>
      <c r="I10431" t="s">
        <v>954</v>
      </c>
      <c r="J10431" s="2">
        <v>45012.674020752318</v>
      </c>
      <c r="K10431" t="s">
        <v>954</v>
      </c>
      <c r="L10431" t="str">
        <f>VLOOKUP(C10431,ACCOUNT_MAPPING!A:C,3,FALSE)</f>
        <v>Snow Removal</v>
      </c>
    </row>
    <row r="10432" spans="1:12" hidden="1">
      <c r="A10432">
        <v>9185</v>
      </c>
      <c r="B10432" t="s">
        <v>2464</v>
      </c>
      <c r="C10432">
        <v>50915000</v>
      </c>
      <c r="D10432" t="s">
        <v>12</v>
      </c>
      <c r="E10432" t="s">
        <v>13</v>
      </c>
      <c r="F10432" t="s">
        <v>13</v>
      </c>
      <c r="G10432" t="s">
        <v>10988</v>
      </c>
      <c r="H10432" s="2">
        <v>45020.737415740739</v>
      </c>
      <c r="I10432" t="s">
        <v>74</v>
      </c>
      <c r="J10432" s="2">
        <v>45020.737415740739</v>
      </c>
      <c r="K10432" t="s">
        <v>74</v>
      </c>
      <c r="L10432" t="str">
        <f>VLOOKUP(C10432,ACCOUNT_MAPPING!A:C,3,FALSE)</f>
        <v>Snow Removal</v>
      </c>
    </row>
    <row r="10433" spans="1:12" hidden="1">
      <c r="A10433">
        <v>9188</v>
      </c>
      <c r="B10433" t="s">
        <v>72</v>
      </c>
      <c r="C10433">
        <v>50915000</v>
      </c>
      <c r="D10433" t="s">
        <v>12</v>
      </c>
      <c r="E10433" t="s">
        <v>13</v>
      </c>
      <c r="F10433" t="s">
        <v>13</v>
      </c>
      <c r="G10433" t="s">
        <v>10989</v>
      </c>
      <c r="H10433" s="2">
        <v>45020.755660034723</v>
      </c>
      <c r="I10433" t="s">
        <v>74</v>
      </c>
      <c r="J10433" s="2">
        <v>45020.755660034723</v>
      </c>
      <c r="K10433" t="s">
        <v>74</v>
      </c>
      <c r="L10433" t="str">
        <f>VLOOKUP(C10433,ACCOUNT_MAPPING!A:C,3,FALSE)</f>
        <v>Snow Removal</v>
      </c>
    </row>
    <row r="10434" spans="1:12" hidden="1">
      <c r="A10434">
        <v>9103</v>
      </c>
      <c r="B10434" t="s">
        <v>6432</v>
      </c>
      <c r="C10434">
        <v>50915000</v>
      </c>
      <c r="D10434" t="s">
        <v>17</v>
      </c>
      <c r="E10434" t="s">
        <v>13</v>
      </c>
      <c r="F10434" t="s">
        <v>13</v>
      </c>
      <c r="G10434" t="s">
        <v>10934</v>
      </c>
      <c r="H10434" s="2">
        <v>44923.509819409723</v>
      </c>
      <c r="I10434" t="s">
        <v>87</v>
      </c>
      <c r="J10434" s="2">
        <v>44923.509819409723</v>
      </c>
      <c r="K10434" t="s">
        <v>87</v>
      </c>
      <c r="L10434" t="str">
        <f>VLOOKUP(C10434,ACCOUNT_MAPPING!A:C,3,FALSE)</f>
        <v>Snow Removal</v>
      </c>
    </row>
    <row r="10435" spans="1:12" hidden="1">
      <c r="A10435">
        <v>9105</v>
      </c>
      <c r="B10435" t="s">
        <v>2360</v>
      </c>
      <c r="C10435">
        <v>50915000</v>
      </c>
      <c r="D10435" t="s">
        <v>17</v>
      </c>
      <c r="E10435" t="s">
        <v>13</v>
      </c>
      <c r="F10435" t="s">
        <v>13</v>
      </c>
      <c r="G10435" t="s">
        <v>10915</v>
      </c>
      <c r="H10435" s="2">
        <v>44916.717633796296</v>
      </c>
      <c r="I10435" t="s">
        <v>1175</v>
      </c>
      <c r="J10435" s="2">
        <v>44916.717633796296</v>
      </c>
      <c r="K10435" t="s">
        <v>1175</v>
      </c>
      <c r="L10435" t="str">
        <f>VLOOKUP(C10435,ACCOUNT_MAPPING!A:C,3,FALSE)</f>
        <v>Snow Removal</v>
      </c>
    </row>
    <row r="10436" spans="1:12" hidden="1">
      <c r="A10436">
        <v>9193</v>
      </c>
      <c r="B10436" t="s">
        <v>7826</v>
      </c>
      <c r="C10436">
        <v>50915000</v>
      </c>
      <c r="D10436" t="s">
        <v>12</v>
      </c>
      <c r="E10436" t="s">
        <v>13</v>
      </c>
      <c r="F10436" t="s">
        <v>13</v>
      </c>
      <c r="G10436" t="s">
        <v>10990</v>
      </c>
      <c r="H10436" s="2">
        <v>45021.497403969908</v>
      </c>
      <c r="I10436" t="s">
        <v>1292</v>
      </c>
      <c r="J10436" s="2">
        <v>45021.497403969908</v>
      </c>
      <c r="K10436" t="s">
        <v>1292</v>
      </c>
      <c r="L10436" t="str">
        <f>VLOOKUP(C10436,ACCOUNT_MAPPING!A:C,3,FALSE)</f>
        <v>Snow Removal</v>
      </c>
    </row>
    <row r="10437" spans="1:12" hidden="1">
      <c r="A10437">
        <v>9195</v>
      </c>
      <c r="B10437" t="s">
        <v>2418</v>
      </c>
      <c r="C10437">
        <v>50915000</v>
      </c>
      <c r="D10437" t="s">
        <v>12</v>
      </c>
      <c r="E10437" t="s">
        <v>13</v>
      </c>
      <c r="F10437" t="s">
        <v>13</v>
      </c>
      <c r="G10437" t="s">
        <v>10991</v>
      </c>
      <c r="H10437" s="2">
        <v>45024.71584016204</v>
      </c>
      <c r="I10437" t="s">
        <v>87</v>
      </c>
      <c r="J10437" s="2">
        <v>45024.71584016204</v>
      </c>
      <c r="K10437" t="s">
        <v>87</v>
      </c>
      <c r="L10437" t="str">
        <f>VLOOKUP(C10437,ACCOUNT_MAPPING!A:C,3,FALSE)</f>
        <v>Snow Removal</v>
      </c>
    </row>
    <row r="10438" spans="1:12" hidden="1">
      <c r="A10438">
        <v>9184</v>
      </c>
      <c r="B10438" t="s">
        <v>504</v>
      </c>
      <c r="C10438">
        <v>50915000</v>
      </c>
      <c r="D10438" t="s">
        <v>12</v>
      </c>
      <c r="E10438" t="s">
        <v>13</v>
      </c>
      <c r="F10438" t="s">
        <v>13</v>
      </c>
      <c r="G10438" t="s">
        <v>10992</v>
      </c>
      <c r="H10438" s="2">
        <v>45020.705340081018</v>
      </c>
      <c r="I10438" t="s">
        <v>74</v>
      </c>
      <c r="J10438" s="2">
        <v>45020.705340081018</v>
      </c>
      <c r="K10438" t="s">
        <v>74</v>
      </c>
      <c r="L10438" t="str">
        <f>VLOOKUP(C10438,ACCOUNT_MAPPING!A:C,3,FALSE)</f>
        <v>Snow Removal</v>
      </c>
    </row>
    <row r="10439" spans="1:12" hidden="1">
      <c r="A10439">
        <v>9186</v>
      </c>
      <c r="B10439" t="s">
        <v>2406</v>
      </c>
      <c r="C10439">
        <v>50915000</v>
      </c>
      <c r="D10439" t="s">
        <v>12</v>
      </c>
      <c r="E10439" t="s">
        <v>13</v>
      </c>
      <c r="F10439" t="s">
        <v>13</v>
      </c>
      <c r="G10439" t="s">
        <v>10988</v>
      </c>
      <c r="H10439" s="2">
        <v>45020.74130616898</v>
      </c>
      <c r="I10439" t="s">
        <v>74</v>
      </c>
      <c r="J10439" s="2">
        <v>45020.74130616898</v>
      </c>
      <c r="K10439" t="s">
        <v>74</v>
      </c>
      <c r="L10439" t="str">
        <f>VLOOKUP(C10439,ACCOUNT_MAPPING!A:C,3,FALSE)</f>
        <v>Snow Removal</v>
      </c>
    </row>
    <row r="10440" spans="1:12" hidden="1">
      <c r="A10440">
        <v>9189</v>
      </c>
      <c r="B10440" t="s">
        <v>75</v>
      </c>
      <c r="C10440">
        <v>50915000</v>
      </c>
      <c r="D10440" t="s">
        <v>63</v>
      </c>
      <c r="E10440" t="s">
        <v>13</v>
      </c>
      <c r="F10440" t="s">
        <v>13</v>
      </c>
      <c r="G10440" t="s">
        <v>10993</v>
      </c>
      <c r="H10440" s="2">
        <v>44879.025096296296</v>
      </c>
      <c r="I10440" t="s">
        <v>74</v>
      </c>
      <c r="J10440" s="2">
        <v>44879.025096296296</v>
      </c>
      <c r="K10440" t="s">
        <v>74</v>
      </c>
      <c r="L10440" t="str">
        <f>VLOOKUP(C10440,ACCOUNT_MAPPING!A:C,3,FALSE)</f>
        <v>Snow Removal</v>
      </c>
    </row>
    <row r="10441" spans="1:12" hidden="1">
      <c r="A10441">
        <v>9190</v>
      </c>
      <c r="B10441" t="s">
        <v>1734</v>
      </c>
      <c r="C10441">
        <v>50915000</v>
      </c>
      <c r="D10441" t="s">
        <v>12</v>
      </c>
      <c r="E10441" t="s">
        <v>13</v>
      </c>
      <c r="F10441" t="s">
        <v>13</v>
      </c>
      <c r="G10441" t="s">
        <v>10994</v>
      </c>
      <c r="H10441" s="2">
        <v>45021.493180868056</v>
      </c>
      <c r="I10441" t="s">
        <v>1292</v>
      </c>
      <c r="J10441" s="2">
        <v>45021.493180868056</v>
      </c>
      <c r="K10441" t="s">
        <v>1292</v>
      </c>
      <c r="L10441" t="str">
        <f>VLOOKUP(C10441,ACCOUNT_MAPPING!A:C,3,FALSE)</f>
        <v>Snow Removal</v>
      </c>
    </row>
    <row r="10442" spans="1:12" hidden="1">
      <c r="A10442">
        <v>9108</v>
      </c>
      <c r="B10442" t="s">
        <v>3244</v>
      </c>
      <c r="C10442">
        <v>50915000</v>
      </c>
      <c r="D10442" t="s">
        <v>12</v>
      </c>
      <c r="E10442" t="s">
        <v>13</v>
      </c>
      <c r="F10442" t="s">
        <v>13</v>
      </c>
      <c r="G10442" t="s">
        <v>10995</v>
      </c>
      <c r="H10442" s="2">
        <v>45020.803880057872</v>
      </c>
      <c r="I10442" t="s">
        <v>15</v>
      </c>
      <c r="J10442" s="2">
        <v>45020.803880057872</v>
      </c>
      <c r="K10442" t="s">
        <v>15</v>
      </c>
      <c r="L10442" t="str">
        <f>VLOOKUP(C10442,ACCOUNT_MAPPING!A:C,3,FALSE)</f>
        <v>Snow Removal</v>
      </c>
    </row>
    <row r="10443" spans="1:12" hidden="1">
      <c r="A10443">
        <v>9110</v>
      </c>
      <c r="B10443" t="s">
        <v>3792</v>
      </c>
      <c r="C10443">
        <v>50915000</v>
      </c>
      <c r="D10443" t="s">
        <v>17</v>
      </c>
      <c r="E10443" t="s">
        <v>13</v>
      </c>
      <c r="F10443" t="s">
        <v>13</v>
      </c>
      <c r="G10443" t="s">
        <v>10915</v>
      </c>
      <c r="H10443" s="2">
        <v>44917.699509571758</v>
      </c>
      <c r="I10443" t="s">
        <v>1175</v>
      </c>
      <c r="J10443" s="2">
        <v>44917.699509571758</v>
      </c>
      <c r="K10443" t="s">
        <v>1175</v>
      </c>
      <c r="L10443" t="str">
        <f>VLOOKUP(C10443,ACCOUNT_MAPPING!A:C,3,FALSE)</f>
        <v>Snow Removal</v>
      </c>
    </row>
    <row r="10444" spans="1:12" hidden="1">
      <c r="A10444">
        <v>9215</v>
      </c>
      <c r="B10444" t="s">
        <v>1741</v>
      </c>
      <c r="C10444">
        <v>50915000</v>
      </c>
      <c r="D10444" t="s">
        <v>12</v>
      </c>
      <c r="E10444" t="s">
        <v>13</v>
      </c>
      <c r="F10444" t="s">
        <v>13</v>
      </c>
      <c r="G10444" t="s">
        <v>10996</v>
      </c>
      <c r="H10444" s="2">
        <v>45020.539342557873</v>
      </c>
      <c r="I10444" t="s">
        <v>754</v>
      </c>
      <c r="J10444" s="2">
        <v>45020.539342557873</v>
      </c>
      <c r="K10444" t="s">
        <v>754</v>
      </c>
      <c r="L10444" t="str">
        <f>VLOOKUP(C10444,ACCOUNT_MAPPING!A:C,3,FALSE)</f>
        <v>Snow Removal</v>
      </c>
    </row>
    <row r="10445" spans="1:12" hidden="1">
      <c r="A10445">
        <v>9228</v>
      </c>
      <c r="B10445" t="s">
        <v>795</v>
      </c>
      <c r="C10445">
        <v>50915000</v>
      </c>
      <c r="D10445" t="s">
        <v>17</v>
      </c>
      <c r="E10445" t="s">
        <v>13</v>
      </c>
      <c r="F10445" t="s">
        <v>13</v>
      </c>
      <c r="G10445" t="s">
        <v>10997</v>
      </c>
      <c r="H10445" s="2">
        <v>44924.546958564817</v>
      </c>
      <c r="I10445" t="s">
        <v>265</v>
      </c>
      <c r="J10445" s="2">
        <v>44924.546958564817</v>
      </c>
      <c r="K10445" t="s">
        <v>265</v>
      </c>
      <c r="L10445" t="str">
        <f>VLOOKUP(C10445,ACCOUNT_MAPPING!A:C,3,FALSE)</f>
        <v>Snow Removal</v>
      </c>
    </row>
    <row r="10446" spans="1:12" hidden="1">
      <c r="A10446">
        <v>9233</v>
      </c>
      <c r="B10446" t="s">
        <v>1188</v>
      </c>
      <c r="C10446">
        <v>50915000</v>
      </c>
      <c r="D10446" t="s">
        <v>12</v>
      </c>
      <c r="E10446" t="s">
        <v>13</v>
      </c>
      <c r="F10446" t="s">
        <v>13</v>
      </c>
      <c r="G10446" t="s">
        <v>10931</v>
      </c>
      <c r="H10446" s="2">
        <v>45020.526145983793</v>
      </c>
      <c r="I10446" t="s">
        <v>900</v>
      </c>
      <c r="J10446" s="2">
        <v>45020.526145983793</v>
      </c>
      <c r="K10446" t="s">
        <v>900</v>
      </c>
      <c r="L10446" t="str">
        <f>VLOOKUP(C10446,ACCOUNT_MAPPING!A:C,3,FALSE)</f>
        <v>Snow Removal</v>
      </c>
    </row>
    <row r="10447" spans="1:12" hidden="1">
      <c r="A10447">
        <v>9393</v>
      </c>
      <c r="B10447" t="s">
        <v>2445</v>
      </c>
      <c r="C10447">
        <v>50915000</v>
      </c>
      <c r="D10447" t="s">
        <v>17</v>
      </c>
      <c r="E10447" t="s">
        <v>13</v>
      </c>
      <c r="F10447" t="s">
        <v>13</v>
      </c>
      <c r="G10447" t="s">
        <v>10998</v>
      </c>
      <c r="H10447" s="2">
        <v>44928.572540821762</v>
      </c>
      <c r="I10447" t="s">
        <v>577</v>
      </c>
      <c r="J10447" s="2">
        <v>44928.572540821762</v>
      </c>
      <c r="K10447" t="s">
        <v>577</v>
      </c>
      <c r="L10447" t="str">
        <f>VLOOKUP(C10447,ACCOUNT_MAPPING!A:C,3,FALSE)</f>
        <v>Snow Removal</v>
      </c>
    </row>
    <row r="10448" spans="1:12" hidden="1">
      <c r="A10448">
        <v>9395</v>
      </c>
      <c r="B10448" t="s">
        <v>2490</v>
      </c>
      <c r="C10448">
        <v>50915000</v>
      </c>
      <c r="D10448" t="s">
        <v>63</v>
      </c>
      <c r="E10448" t="s">
        <v>13</v>
      </c>
      <c r="F10448" t="s">
        <v>13</v>
      </c>
      <c r="G10448" t="s">
        <v>10999</v>
      </c>
      <c r="H10448" s="2">
        <v>44875.477748611112</v>
      </c>
      <c r="I10448" t="s">
        <v>1333</v>
      </c>
      <c r="J10448" s="2">
        <v>44875.477748611112</v>
      </c>
      <c r="K10448" t="s">
        <v>1333</v>
      </c>
      <c r="L10448" t="str">
        <f>VLOOKUP(C10448,ACCOUNT_MAPPING!A:C,3,FALSE)</f>
        <v>Snow Removal</v>
      </c>
    </row>
    <row r="10449" spans="1:12" hidden="1">
      <c r="A10449">
        <v>9396</v>
      </c>
      <c r="B10449" t="s">
        <v>1400</v>
      </c>
      <c r="C10449">
        <v>50915000</v>
      </c>
      <c r="D10449" t="s">
        <v>63</v>
      </c>
      <c r="E10449" t="s">
        <v>13</v>
      </c>
      <c r="F10449" t="s">
        <v>13</v>
      </c>
      <c r="G10449" t="s">
        <v>11000</v>
      </c>
      <c r="H10449" s="2">
        <v>44876.726598148147</v>
      </c>
      <c r="I10449" t="s">
        <v>1333</v>
      </c>
      <c r="J10449" s="2">
        <v>44876.726598148147</v>
      </c>
      <c r="K10449" t="s">
        <v>1333</v>
      </c>
      <c r="L10449" t="str">
        <f>VLOOKUP(C10449,ACCOUNT_MAPPING!A:C,3,FALSE)</f>
        <v>Snow Removal</v>
      </c>
    </row>
    <row r="10450" spans="1:12" hidden="1">
      <c r="A10450">
        <v>9397</v>
      </c>
      <c r="B10450" t="s">
        <v>9993</v>
      </c>
      <c r="C10450">
        <v>50915000</v>
      </c>
      <c r="D10450" t="s">
        <v>12</v>
      </c>
      <c r="E10450" t="s">
        <v>13</v>
      </c>
      <c r="F10450" t="s">
        <v>13</v>
      </c>
      <c r="G10450" t="s">
        <v>11001</v>
      </c>
      <c r="H10450" s="2">
        <v>45013.42160011574</v>
      </c>
      <c r="I10450" t="s">
        <v>2672</v>
      </c>
      <c r="J10450" s="2">
        <v>45013.42160011574</v>
      </c>
      <c r="K10450" t="s">
        <v>2672</v>
      </c>
      <c r="L10450" t="str">
        <f>VLOOKUP(C10450,ACCOUNT_MAPPING!A:C,3,FALSE)</f>
        <v>Snow Removal</v>
      </c>
    </row>
    <row r="10451" spans="1:12" hidden="1">
      <c r="A10451">
        <v>9217</v>
      </c>
      <c r="B10451" t="s">
        <v>787</v>
      </c>
      <c r="C10451">
        <v>50915000</v>
      </c>
      <c r="D10451" t="s">
        <v>12</v>
      </c>
      <c r="E10451" t="s">
        <v>13</v>
      </c>
      <c r="F10451" t="s">
        <v>13</v>
      </c>
      <c r="G10451" t="s">
        <v>10996</v>
      </c>
      <c r="H10451" s="2">
        <v>45020.543256562501</v>
      </c>
      <c r="I10451" t="s">
        <v>754</v>
      </c>
      <c r="J10451" s="2">
        <v>45020.543256562501</v>
      </c>
      <c r="K10451" t="s">
        <v>754</v>
      </c>
      <c r="L10451" t="str">
        <f>VLOOKUP(C10451,ACCOUNT_MAPPING!A:C,3,FALSE)</f>
        <v>Snow Removal</v>
      </c>
    </row>
    <row r="10452" spans="1:12" hidden="1">
      <c r="A10452">
        <v>9225</v>
      </c>
      <c r="B10452" t="s">
        <v>11002</v>
      </c>
      <c r="C10452">
        <v>50915000</v>
      </c>
      <c r="D10452" t="s">
        <v>12</v>
      </c>
      <c r="E10452" t="s">
        <v>13</v>
      </c>
      <c r="F10452" t="s">
        <v>13</v>
      </c>
      <c r="G10452" t="s">
        <v>11003</v>
      </c>
      <c r="H10452" s="2">
        <v>45013.627314780089</v>
      </c>
      <c r="I10452" t="s">
        <v>265</v>
      </c>
      <c r="J10452" s="2">
        <v>45013.627314780089</v>
      </c>
      <c r="K10452" t="s">
        <v>265</v>
      </c>
      <c r="L10452" t="str">
        <f>VLOOKUP(C10452,ACCOUNT_MAPPING!A:C,3,FALSE)</f>
        <v>Snow Removal</v>
      </c>
    </row>
    <row r="10453" spans="1:12" hidden="1">
      <c r="A10453">
        <v>9128</v>
      </c>
      <c r="B10453" t="s">
        <v>2383</v>
      </c>
      <c r="C10453">
        <v>50915000</v>
      </c>
      <c r="D10453" t="s">
        <v>17</v>
      </c>
      <c r="E10453" t="s">
        <v>13</v>
      </c>
      <c r="F10453" t="s">
        <v>13</v>
      </c>
      <c r="G10453" t="s">
        <v>11004</v>
      </c>
      <c r="H10453" s="2">
        <v>44923.972328587966</v>
      </c>
      <c r="I10453" t="s">
        <v>1441</v>
      </c>
      <c r="J10453" s="2">
        <v>44923.972328587966</v>
      </c>
      <c r="K10453" t="s">
        <v>1441</v>
      </c>
      <c r="L10453" t="str">
        <f>VLOOKUP(C10453,ACCOUNT_MAPPING!A:C,3,FALSE)</f>
        <v>Snow Removal</v>
      </c>
    </row>
    <row r="10454" spans="1:12" hidden="1">
      <c r="A10454">
        <v>9216</v>
      </c>
      <c r="B10454" t="s">
        <v>755</v>
      </c>
      <c r="C10454">
        <v>50915000</v>
      </c>
      <c r="D10454" t="s">
        <v>12</v>
      </c>
      <c r="E10454" t="s">
        <v>13</v>
      </c>
      <c r="F10454" t="s">
        <v>13</v>
      </c>
      <c r="G10454" t="s">
        <v>10996</v>
      </c>
      <c r="H10454" s="2">
        <v>45020.542892673613</v>
      </c>
      <c r="I10454" t="s">
        <v>754</v>
      </c>
      <c r="J10454" s="2">
        <v>45020.542892673613</v>
      </c>
      <c r="K10454" t="s">
        <v>754</v>
      </c>
      <c r="L10454" t="str">
        <f>VLOOKUP(C10454,ACCOUNT_MAPPING!A:C,3,FALSE)</f>
        <v>Snow Removal</v>
      </c>
    </row>
    <row r="10455" spans="1:12" hidden="1">
      <c r="A10455">
        <v>9219</v>
      </c>
      <c r="B10455" t="s">
        <v>760</v>
      </c>
      <c r="C10455">
        <v>50915000</v>
      </c>
      <c r="D10455" t="s">
        <v>12</v>
      </c>
      <c r="E10455" t="s">
        <v>13</v>
      </c>
      <c r="F10455" t="s">
        <v>13</v>
      </c>
      <c r="G10455" t="s">
        <v>11005</v>
      </c>
      <c r="H10455" s="2">
        <v>45020.547110266205</v>
      </c>
      <c r="I10455" t="s">
        <v>754</v>
      </c>
      <c r="J10455" s="2">
        <v>45020.547110266205</v>
      </c>
      <c r="K10455" t="s">
        <v>754</v>
      </c>
      <c r="L10455" t="str">
        <f>VLOOKUP(C10455,ACCOUNT_MAPPING!A:C,3,FALSE)</f>
        <v>Snow Removal</v>
      </c>
    </row>
    <row r="10456" spans="1:12" hidden="1">
      <c r="A10456">
        <v>9226</v>
      </c>
      <c r="B10456" t="s">
        <v>1752</v>
      </c>
      <c r="C10456">
        <v>50915000</v>
      </c>
      <c r="D10456" t="s">
        <v>63</v>
      </c>
      <c r="E10456" t="s">
        <v>13</v>
      </c>
      <c r="F10456" t="s">
        <v>13</v>
      </c>
      <c r="G10456" t="s">
        <v>11006</v>
      </c>
      <c r="H10456" s="2">
        <v>44872.698200960651</v>
      </c>
      <c r="I10456" t="s">
        <v>265</v>
      </c>
      <c r="J10456" s="2">
        <v>44872.698200960651</v>
      </c>
      <c r="K10456" t="s">
        <v>265</v>
      </c>
      <c r="L10456" t="str">
        <f>VLOOKUP(C10456,ACCOUNT_MAPPING!A:C,3,FALSE)</f>
        <v>Snow Removal</v>
      </c>
    </row>
    <row r="10457" spans="1:12" hidden="1">
      <c r="A10457">
        <v>9227</v>
      </c>
      <c r="B10457" t="s">
        <v>2468</v>
      </c>
      <c r="C10457">
        <v>50915000</v>
      </c>
      <c r="D10457" t="s">
        <v>12</v>
      </c>
      <c r="E10457" t="s">
        <v>13</v>
      </c>
      <c r="F10457" t="s">
        <v>13</v>
      </c>
      <c r="G10457" t="s">
        <v>11007</v>
      </c>
      <c r="H10457" s="2">
        <v>45013.632934259258</v>
      </c>
      <c r="I10457" t="s">
        <v>265</v>
      </c>
      <c r="J10457" s="2">
        <v>45013.632934259258</v>
      </c>
      <c r="K10457" t="s">
        <v>265</v>
      </c>
      <c r="L10457" t="str">
        <f>VLOOKUP(C10457,ACCOUNT_MAPPING!A:C,3,FALSE)</f>
        <v>Snow Removal</v>
      </c>
    </row>
    <row r="10458" spans="1:12" hidden="1">
      <c r="A10458">
        <v>9229</v>
      </c>
      <c r="B10458" t="s">
        <v>2426</v>
      </c>
      <c r="C10458">
        <v>50915000</v>
      </c>
      <c r="D10458" t="s">
        <v>12</v>
      </c>
      <c r="E10458" t="s">
        <v>13</v>
      </c>
      <c r="F10458" t="s">
        <v>13</v>
      </c>
      <c r="G10458" t="s">
        <v>11008</v>
      </c>
      <c r="H10458" s="2">
        <v>45013.646819247682</v>
      </c>
      <c r="I10458" t="s">
        <v>265</v>
      </c>
      <c r="J10458" s="2">
        <v>45013.646819247682</v>
      </c>
      <c r="K10458" t="s">
        <v>265</v>
      </c>
      <c r="L10458" t="str">
        <f>VLOOKUP(C10458,ACCOUNT_MAPPING!A:C,3,FALSE)</f>
        <v>Snow Removal</v>
      </c>
    </row>
    <row r="10459" spans="1:12" hidden="1">
      <c r="A10459">
        <v>9398</v>
      </c>
      <c r="B10459" t="s">
        <v>1402</v>
      </c>
      <c r="C10459">
        <v>50915000</v>
      </c>
      <c r="D10459" t="s">
        <v>17</v>
      </c>
      <c r="E10459" t="s">
        <v>13</v>
      </c>
      <c r="F10459" t="s">
        <v>13</v>
      </c>
      <c r="G10459" t="s">
        <v>11009</v>
      </c>
      <c r="H10459" s="2">
        <v>44915.593486574071</v>
      </c>
      <c r="I10459" t="s">
        <v>247</v>
      </c>
      <c r="J10459" s="2">
        <v>44915.593486574071</v>
      </c>
      <c r="K10459" t="s">
        <v>247</v>
      </c>
      <c r="L10459" t="str">
        <f>VLOOKUP(C10459,ACCOUNT_MAPPING!A:C,3,FALSE)</f>
        <v>Snow Removal</v>
      </c>
    </row>
    <row r="10460" spans="1:12" hidden="1">
      <c r="A10460">
        <v>9399</v>
      </c>
      <c r="B10460" t="s">
        <v>11010</v>
      </c>
      <c r="C10460">
        <v>50915000</v>
      </c>
      <c r="D10460" t="s">
        <v>12</v>
      </c>
      <c r="E10460" t="s">
        <v>13</v>
      </c>
      <c r="F10460" t="s">
        <v>13</v>
      </c>
      <c r="G10460" t="s">
        <v>11011</v>
      </c>
      <c r="H10460" s="2">
        <v>45012.765465856479</v>
      </c>
      <c r="I10460" t="s">
        <v>2672</v>
      </c>
      <c r="J10460" s="2">
        <v>45012.765465856479</v>
      </c>
      <c r="K10460" t="s">
        <v>2672</v>
      </c>
      <c r="L10460" t="str">
        <f>VLOOKUP(C10460,ACCOUNT_MAPPING!A:C,3,FALSE)</f>
        <v>Snow Removal</v>
      </c>
    </row>
    <row r="10461" spans="1:12" hidden="1">
      <c r="A10461">
        <v>9403</v>
      </c>
      <c r="B10461" t="s">
        <v>2457</v>
      </c>
      <c r="C10461">
        <v>50915000</v>
      </c>
      <c r="D10461" t="s">
        <v>12</v>
      </c>
      <c r="E10461" t="s">
        <v>13</v>
      </c>
      <c r="F10461" t="s">
        <v>13</v>
      </c>
      <c r="G10461" t="s">
        <v>11012</v>
      </c>
      <c r="H10461" s="2">
        <v>45019.474485335646</v>
      </c>
      <c r="I10461" t="s">
        <v>11013</v>
      </c>
      <c r="J10461" s="2">
        <v>45019.474485335646</v>
      </c>
      <c r="K10461" t="s">
        <v>11013</v>
      </c>
      <c r="L10461" t="str">
        <f>VLOOKUP(C10461,ACCOUNT_MAPPING!A:C,3,FALSE)</f>
        <v>Snow Removal</v>
      </c>
    </row>
    <row r="10462" spans="1:12" hidden="1">
      <c r="A10462">
        <v>9406</v>
      </c>
      <c r="B10462" t="s">
        <v>2491</v>
      </c>
      <c r="C10462">
        <v>50915000</v>
      </c>
      <c r="D10462" t="s">
        <v>12</v>
      </c>
      <c r="E10462" t="s">
        <v>13</v>
      </c>
      <c r="F10462" t="s">
        <v>13</v>
      </c>
      <c r="G10462" t="s">
        <v>4115</v>
      </c>
      <c r="H10462" s="2">
        <v>45019.472257604168</v>
      </c>
      <c r="I10462" t="s">
        <v>11013</v>
      </c>
      <c r="J10462" s="2">
        <v>45019.472257604168</v>
      </c>
      <c r="K10462" t="s">
        <v>11013</v>
      </c>
      <c r="L10462" t="str">
        <f>VLOOKUP(C10462,ACCOUNT_MAPPING!A:C,3,FALSE)</f>
        <v>Snow Removal</v>
      </c>
    </row>
    <row r="10463" spans="1:12" hidden="1">
      <c r="A10463">
        <v>9234</v>
      </c>
      <c r="B10463" t="s">
        <v>1189</v>
      </c>
      <c r="C10463">
        <v>50915000</v>
      </c>
      <c r="D10463" t="s">
        <v>12</v>
      </c>
      <c r="E10463" t="s">
        <v>13</v>
      </c>
      <c r="F10463" t="s">
        <v>13</v>
      </c>
      <c r="G10463" t="s">
        <v>10931</v>
      </c>
      <c r="H10463" s="2">
        <v>45020.526569131944</v>
      </c>
      <c r="I10463" t="s">
        <v>900</v>
      </c>
      <c r="J10463" s="2">
        <v>45020.526569131944</v>
      </c>
      <c r="K10463" t="s">
        <v>900</v>
      </c>
      <c r="L10463" t="str">
        <f>VLOOKUP(C10463,ACCOUNT_MAPPING!A:C,3,FALSE)</f>
        <v>Snow Removal</v>
      </c>
    </row>
    <row r="10464" spans="1:12" hidden="1">
      <c r="A10464">
        <v>9409</v>
      </c>
      <c r="B10464" t="s">
        <v>2442</v>
      </c>
      <c r="C10464">
        <v>50915000</v>
      </c>
      <c r="D10464" t="s">
        <v>17</v>
      </c>
      <c r="E10464" t="s">
        <v>13</v>
      </c>
      <c r="F10464" t="s">
        <v>13</v>
      </c>
      <c r="G10464" t="s">
        <v>11014</v>
      </c>
      <c r="H10464" s="2">
        <v>44917.593621064814</v>
      </c>
      <c r="I10464" t="s">
        <v>650</v>
      </c>
      <c r="J10464" s="2">
        <v>44917.593621064814</v>
      </c>
      <c r="K10464" t="s">
        <v>650</v>
      </c>
      <c r="L10464" t="str">
        <f>VLOOKUP(C10464,ACCOUNT_MAPPING!A:C,3,FALSE)</f>
        <v>Snow Removal</v>
      </c>
    </row>
    <row r="10465" spans="1:12" hidden="1">
      <c r="A10465">
        <v>9410</v>
      </c>
      <c r="B10465" t="s">
        <v>2446</v>
      </c>
      <c r="C10465">
        <v>50915000</v>
      </c>
      <c r="D10465" t="s">
        <v>17</v>
      </c>
      <c r="E10465" t="s">
        <v>13</v>
      </c>
      <c r="F10465" t="s">
        <v>13</v>
      </c>
      <c r="G10465" t="s">
        <v>11014</v>
      </c>
      <c r="H10465" s="2">
        <v>44917.700503703702</v>
      </c>
      <c r="I10465" t="s">
        <v>650</v>
      </c>
      <c r="J10465" s="2">
        <v>44917.700503703702</v>
      </c>
      <c r="K10465" t="s">
        <v>650</v>
      </c>
      <c r="L10465" t="str">
        <f>VLOOKUP(C10465,ACCOUNT_MAPPING!A:C,3,FALSE)</f>
        <v>Snow Removal</v>
      </c>
    </row>
    <row r="10466" spans="1:12" hidden="1">
      <c r="A10466">
        <v>9143</v>
      </c>
      <c r="B10466" t="s">
        <v>741</v>
      </c>
      <c r="C10466">
        <v>50915000</v>
      </c>
      <c r="D10466" t="s">
        <v>12</v>
      </c>
      <c r="E10466" t="s">
        <v>13</v>
      </c>
      <c r="F10466" t="s">
        <v>13</v>
      </c>
      <c r="G10466" t="s">
        <v>10916</v>
      </c>
      <c r="H10466" s="2">
        <v>45014.642331747687</v>
      </c>
      <c r="I10466" t="s">
        <v>41</v>
      </c>
      <c r="J10466" s="2">
        <v>45014.642331747687</v>
      </c>
      <c r="K10466" t="s">
        <v>41</v>
      </c>
      <c r="L10466" t="str">
        <f>VLOOKUP(C10466,ACCOUNT_MAPPING!A:C,3,FALSE)</f>
        <v>Snow Removal</v>
      </c>
    </row>
    <row r="10467" spans="1:12" hidden="1">
      <c r="A10467">
        <v>9144</v>
      </c>
      <c r="B10467" t="s">
        <v>3807</v>
      </c>
      <c r="C10467">
        <v>50915000</v>
      </c>
      <c r="D10467" t="s">
        <v>12</v>
      </c>
      <c r="E10467" t="s">
        <v>13</v>
      </c>
      <c r="F10467" t="s">
        <v>13</v>
      </c>
      <c r="G10467" t="s">
        <v>10916</v>
      </c>
      <c r="H10467" s="2">
        <v>45014.643584872683</v>
      </c>
      <c r="I10467" t="s">
        <v>41</v>
      </c>
      <c r="J10467" s="2">
        <v>45014.643584872683</v>
      </c>
      <c r="K10467" t="s">
        <v>41</v>
      </c>
      <c r="L10467" t="str">
        <f>VLOOKUP(C10467,ACCOUNT_MAPPING!A:C,3,FALSE)</f>
        <v>Snow Removal</v>
      </c>
    </row>
    <row r="10468" spans="1:12" hidden="1">
      <c r="A10468">
        <v>9413</v>
      </c>
      <c r="B10468" t="s">
        <v>1759</v>
      </c>
      <c r="C10468">
        <v>50915000</v>
      </c>
      <c r="D10468" t="s">
        <v>17</v>
      </c>
      <c r="E10468" t="s">
        <v>13</v>
      </c>
      <c r="F10468" t="s">
        <v>13</v>
      </c>
      <c r="G10468" t="s">
        <v>11014</v>
      </c>
      <c r="H10468" s="2">
        <v>44917.669371296295</v>
      </c>
      <c r="I10468" t="s">
        <v>650</v>
      </c>
      <c r="J10468" s="2">
        <v>44917.669371296295</v>
      </c>
      <c r="K10468" t="s">
        <v>650</v>
      </c>
      <c r="L10468" t="str">
        <f>VLOOKUP(C10468,ACCOUNT_MAPPING!A:C,3,FALSE)</f>
        <v>Snow Removal</v>
      </c>
    </row>
    <row r="10469" spans="1:12" hidden="1">
      <c r="A10469">
        <v>9421</v>
      </c>
      <c r="B10469" t="s">
        <v>4577</v>
      </c>
      <c r="C10469">
        <v>50915000</v>
      </c>
      <c r="D10469" t="s">
        <v>17</v>
      </c>
      <c r="E10469" t="s">
        <v>13</v>
      </c>
      <c r="F10469" t="s">
        <v>13</v>
      </c>
      <c r="G10469" t="s">
        <v>11015</v>
      </c>
      <c r="H10469" s="2">
        <v>44917.678878854167</v>
      </c>
      <c r="I10469" t="s">
        <v>650</v>
      </c>
      <c r="J10469" s="2">
        <v>44917.678878854167</v>
      </c>
      <c r="K10469" t="s">
        <v>650</v>
      </c>
      <c r="L10469" t="str">
        <f>VLOOKUP(C10469,ACCOUNT_MAPPING!A:C,3,FALSE)</f>
        <v>Snow Removal</v>
      </c>
    </row>
    <row r="10470" spans="1:12" hidden="1">
      <c r="A10470">
        <v>9146</v>
      </c>
      <c r="B10470" t="s">
        <v>1722</v>
      </c>
      <c r="C10470">
        <v>50915000</v>
      </c>
      <c r="D10470" t="s">
        <v>12</v>
      </c>
      <c r="E10470" t="s">
        <v>13</v>
      </c>
      <c r="F10470" t="s">
        <v>13</v>
      </c>
      <c r="G10470" t="s">
        <v>10916</v>
      </c>
      <c r="H10470" s="2">
        <v>45014.658801620368</v>
      </c>
      <c r="I10470" t="s">
        <v>41</v>
      </c>
      <c r="J10470" s="2">
        <v>45014.658801620368</v>
      </c>
      <c r="K10470" t="s">
        <v>41</v>
      </c>
      <c r="L10470" t="str">
        <f>VLOOKUP(C10470,ACCOUNT_MAPPING!A:C,3,FALSE)</f>
        <v>Snow Removal</v>
      </c>
    </row>
    <row r="10471" spans="1:12" hidden="1">
      <c r="A10471">
        <v>9154</v>
      </c>
      <c r="B10471" t="s">
        <v>1406</v>
      </c>
      <c r="C10471">
        <v>50915000</v>
      </c>
      <c r="D10471" t="s">
        <v>12</v>
      </c>
      <c r="E10471" t="s">
        <v>13</v>
      </c>
      <c r="F10471" t="s">
        <v>13</v>
      </c>
      <c r="G10471" t="s">
        <v>10954</v>
      </c>
      <c r="H10471" s="2">
        <v>45021.620663391201</v>
      </c>
      <c r="I10471" t="s">
        <v>497</v>
      </c>
      <c r="J10471" s="2">
        <v>45021.620663391201</v>
      </c>
      <c r="K10471" t="s">
        <v>497</v>
      </c>
      <c r="L10471" t="str">
        <f>VLOOKUP(C10471,ACCOUNT_MAPPING!A:C,3,FALSE)</f>
        <v>Snow Removal</v>
      </c>
    </row>
    <row r="10472" spans="1:12" hidden="1">
      <c r="A10472">
        <v>9461</v>
      </c>
      <c r="B10472" t="s">
        <v>767</v>
      </c>
      <c r="C10472">
        <v>50915000</v>
      </c>
      <c r="D10472" t="s">
        <v>12</v>
      </c>
      <c r="E10472" t="s">
        <v>13</v>
      </c>
      <c r="F10472" t="s">
        <v>13</v>
      </c>
      <c r="G10472" t="s">
        <v>11016</v>
      </c>
      <c r="H10472" s="2">
        <v>45014.652549039354</v>
      </c>
      <c r="I10472" t="s">
        <v>661</v>
      </c>
      <c r="J10472" s="2">
        <v>45014.652549039354</v>
      </c>
      <c r="K10472" t="s">
        <v>661</v>
      </c>
      <c r="L10472" t="str">
        <f>VLOOKUP(C10472,ACCOUNT_MAPPING!A:C,3,FALSE)</f>
        <v>Snow Removal</v>
      </c>
    </row>
    <row r="10473" spans="1:12" hidden="1">
      <c r="A10473">
        <v>9462</v>
      </c>
      <c r="B10473" t="s">
        <v>784</v>
      </c>
      <c r="C10473">
        <v>50915000</v>
      </c>
      <c r="D10473" t="s">
        <v>12</v>
      </c>
      <c r="E10473" t="s">
        <v>13</v>
      </c>
      <c r="F10473" t="s">
        <v>13</v>
      </c>
      <c r="G10473" t="s">
        <v>11016</v>
      </c>
      <c r="H10473" s="2">
        <v>45014.652808298611</v>
      </c>
      <c r="I10473" t="s">
        <v>661</v>
      </c>
      <c r="J10473" s="2">
        <v>45014.652808298611</v>
      </c>
      <c r="K10473" t="s">
        <v>661</v>
      </c>
      <c r="L10473" t="str">
        <f>VLOOKUP(C10473,ACCOUNT_MAPPING!A:C,3,FALSE)</f>
        <v>Snow Removal</v>
      </c>
    </row>
    <row r="10474" spans="1:12" hidden="1">
      <c r="A10474">
        <v>9463</v>
      </c>
      <c r="B10474" t="s">
        <v>769</v>
      </c>
      <c r="C10474">
        <v>50915000</v>
      </c>
      <c r="D10474" t="s">
        <v>12</v>
      </c>
      <c r="E10474" t="s">
        <v>13</v>
      </c>
      <c r="F10474" t="s">
        <v>13</v>
      </c>
      <c r="G10474" t="s">
        <v>11016</v>
      </c>
      <c r="H10474" s="2">
        <v>45014.65311230324</v>
      </c>
      <c r="I10474" t="s">
        <v>661</v>
      </c>
      <c r="J10474" s="2">
        <v>45014.65311230324</v>
      </c>
      <c r="K10474" t="s">
        <v>661</v>
      </c>
      <c r="L10474" t="str">
        <f>VLOOKUP(C10474,ACCOUNT_MAPPING!A:C,3,FALSE)</f>
        <v>Snow Removal</v>
      </c>
    </row>
    <row r="10475" spans="1:12" hidden="1">
      <c r="A10475">
        <v>9401</v>
      </c>
      <c r="B10475" t="s">
        <v>11017</v>
      </c>
      <c r="C10475">
        <v>50915000</v>
      </c>
      <c r="D10475" t="s">
        <v>12</v>
      </c>
      <c r="E10475" t="s">
        <v>13</v>
      </c>
      <c r="F10475" t="s">
        <v>13</v>
      </c>
      <c r="G10475" t="s">
        <v>11011</v>
      </c>
      <c r="H10475" s="2">
        <v>45012.768793437499</v>
      </c>
      <c r="I10475" t="s">
        <v>2672</v>
      </c>
      <c r="J10475" s="2">
        <v>45012.768793437499</v>
      </c>
      <c r="K10475" t="s">
        <v>2672</v>
      </c>
      <c r="L10475" t="str">
        <f>VLOOKUP(C10475,ACCOUNT_MAPPING!A:C,3,FALSE)</f>
        <v>Snow Removal</v>
      </c>
    </row>
    <row r="10476" spans="1:12" hidden="1">
      <c r="A10476">
        <v>9405</v>
      </c>
      <c r="B10476" t="s">
        <v>2429</v>
      </c>
      <c r="C10476">
        <v>50915000</v>
      </c>
      <c r="D10476" t="s">
        <v>12</v>
      </c>
      <c r="E10476" t="s">
        <v>13</v>
      </c>
      <c r="F10476" t="s">
        <v>13</v>
      </c>
      <c r="G10476" t="s">
        <v>4115</v>
      </c>
      <c r="H10476" s="2">
        <v>45019.472455173614</v>
      </c>
      <c r="I10476" t="s">
        <v>11013</v>
      </c>
      <c r="J10476" s="2">
        <v>45019.472455173614</v>
      </c>
      <c r="K10476" t="s">
        <v>11013</v>
      </c>
      <c r="L10476" t="str">
        <f>VLOOKUP(C10476,ACCOUNT_MAPPING!A:C,3,FALSE)</f>
        <v>Snow Removal</v>
      </c>
    </row>
    <row r="10477" spans="1:12" hidden="1">
      <c r="A10477">
        <v>9408</v>
      </c>
      <c r="B10477" t="s">
        <v>1408</v>
      </c>
      <c r="C10477">
        <v>50915000</v>
      </c>
      <c r="D10477" t="s">
        <v>17</v>
      </c>
      <c r="E10477" t="s">
        <v>13</v>
      </c>
      <c r="F10477" t="s">
        <v>13</v>
      </c>
      <c r="G10477" t="s">
        <v>11018</v>
      </c>
      <c r="H10477" s="2">
        <v>44917.590864618054</v>
      </c>
      <c r="I10477" t="s">
        <v>650</v>
      </c>
      <c r="J10477" s="2">
        <v>44917.590864618054</v>
      </c>
      <c r="K10477" t="s">
        <v>650</v>
      </c>
      <c r="L10477" t="str">
        <f>VLOOKUP(C10477,ACCOUNT_MAPPING!A:C,3,FALSE)</f>
        <v>Snow Removal</v>
      </c>
    </row>
    <row r="10478" spans="1:12" hidden="1">
      <c r="A10478">
        <v>9467</v>
      </c>
      <c r="B10478" t="s">
        <v>819</v>
      </c>
      <c r="C10478">
        <v>50915000</v>
      </c>
      <c r="D10478" t="s">
        <v>12</v>
      </c>
      <c r="E10478" t="s">
        <v>13</v>
      </c>
      <c r="F10478" t="s">
        <v>13</v>
      </c>
      <c r="G10478" t="s">
        <v>11019</v>
      </c>
      <c r="H10478" s="2">
        <v>45015.528079201387</v>
      </c>
      <c r="I10478" t="s">
        <v>661</v>
      </c>
      <c r="J10478" s="2">
        <v>45015.528079201387</v>
      </c>
      <c r="K10478" t="s">
        <v>661</v>
      </c>
      <c r="L10478" t="str">
        <f>VLOOKUP(C10478,ACCOUNT_MAPPING!A:C,3,FALSE)</f>
        <v>Snow Removal</v>
      </c>
    </row>
    <row r="10479" spans="1:12" hidden="1">
      <c r="A10479">
        <v>9471</v>
      </c>
      <c r="B10479" t="s">
        <v>775</v>
      </c>
      <c r="C10479">
        <v>50915000</v>
      </c>
      <c r="D10479" t="s">
        <v>63</v>
      </c>
      <c r="E10479" t="s">
        <v>13</v>
      </c>
      <c r="F10479" t="s">
        <v>13</v>
      </c>
      <c r="G10479" t="s">
        <v>11020</v>
      </c>
      <c r="H10479" s="2">
        <v>44875.58662908565</v>
      </c>
      <c r="I10479" t="s">
        <v>661</v>
      </c>
      <c r="J10479" s="2">
        <v>44875.58662908565</v>
      </c>
      <c r="K10479" t="s">
        <v>661</v>
      </c>
      <c r="L10479" t="str">
        <f>VLOOKUP(C10479,ACCOUNT_MAPPING!A:C,3,FALSE)</f>
        <v>Snow Removal</v>
      </c>
    </row>
    <row r="10480" spans="1:12" hidden="1">
      <c r="A10480">
        <v>9411</v>
      </c>
      <c r="B10480" t="s">
        <v>2437</v>
      </c>
      <c r="C10480">
        <v>50915000</v>
      </c>
      <c r="D10480" t="s">
        <v>17</v>
      </c>
      <c r="E10480" t="s">
        <v>13</v>
      </c>
      <c r="F10480" t="s">
        <v>13</v>
      </c>
      <c r="G10480" t="s">
        <v>11014</v>
      </c>
      <c r="H10480" s="2">
        <v>44917.599910914352</v>
      </c>
      <c r="I10480" t="s">
        <v>650</v>
      </c>
      <c r="J10480" s="2">
        <v>44917.599910914352</v>
      </c>
      <c r="K10480" t="s">
        <v>650</v>
      </c>
      <c r="L10480" t="str">
        <f>VLOOKUP(C10480,ACCOUNT_MAPPING!A:C,3,FALSE)</f>
        <v>Snow Removal</v>
      </c>
    </row>
    <row r="10481" spans="1:12" hidden="1">
      <c r="A10481">
        <v>9422</v>
      </c>
      <c r="B10481" t="s">
        <v>1766</v>
      </c>
      <c r="C10481">
        <v>50915000</v>
      </c>
      <c r="D10481" t="s">
        <v>12</v>
      </c>
      <c r="E10481" t="s">
        <v>13</v>
      </c>
      <c r="F10481" t="s">
        <v>13</v>
      </c>
      <c r="G10481" t="s">
        <v>11021</v>
      </c>
      <c r="H10481" s="2">
        <v>45021.796208298612</v>
      </c>
      <c r="I10481" t="s">
        <v>577</v>
      </c>
      <c r="J10481" s="2">
        <v>45021.796208298612</v>
      </c>
      <c r="K10481" t="s">
        <v>577</v>
      </c>
      <c r="L10481" t="str">
        <f>VLOOKUP(C10481,ACCOUNT_MAPPING!A:C,3,FALSE)</f>
        <v>Snow Removal</v>
      </c>
    </row>
    <row r="10482" spans="1:12" hidden="1">
      <c r="A10482">
        <v>9175</v>
      </c>
      <c r="B10482" t="s">
        <v>2408</v>
      </c>
      <c r="C10482">
        <v>50915000</v>
      </c>
      <c r="D10482" t="s">
        <v>12</v>
      </c>
      <c r="E10482" t="s">
        <v>13</v>
      </c>
      <c r="F10482" t="s">
        <v>13</v>
      </c>
      <c r="G10482" t="s">
        <v>10982</v>
      </c>
      <c r="H10482" s="2">
        <v>45015.514700891203</v>
      </c>
      <c r="I10482" t="s">
        <v>778</v>
      </c>
      <c r="J10482" s="2">
        <v>45015.514700891203</v>
      </c>
      <c r="K10482" t="s">
        <v>778</v>
      </c>
      <c r="L10482" t="str">
        <f>VLOOKUP(C10482,ACCOUNT_MAPPING!A:C,3,FALSE)</f>
        <v>Snow Removal</v>
      </c>
    </row>
    <row r="10483" spans="1:12" hidden="1">
      <c r="A10483">
        <v>9423</v>
      </c>
      <c r="B10483" t="s">
        <v>1410</v>
      </c>
      <c r="C10483">
        <v>50915000</v>
      </c>
      <c r="D10483" t="s">
        <v>12</v>
      </c>
      <c r="E10483" t="s">
        <v>13</v>
      </c>
      <c r="F10483" t="s">
        <v>13</v>
      </c>
      <c r="G10483" t="s">
        <v>11021</v>
      </c>
      <c r="H10483" s="2">
        <v>45021.796588391204</v>
      </c>
      <c r="I10483" t="s">
        <v>577</v>
      </c>
      <c r="J10483" s="2">
        <v>45021.796588391204</v>
      </c>
      <c r="K10483" t="s">
        <v>577</v>
      </c>
      <c r="L10483" t="str">
        <f>VLOOKUP(C10483,ACCOUNT_MAPPING!A:C,3,FALSE)</f>
        <v>Snow Removal</v>
      </c>
    </row>
    <row r="10484" spans="1:12" hidden="1">
      <c r="A10484">
        <v>9424</v>
      </c>
      <c r="B10484" t="s">
        <v>2499</v>
      </c>
      <c r="C10484">
        <v>50915000</v>
      </c>
      <c r="D10484" t="s">
        <v>17</v>
      </c>
      <c r="E10484" t="s">
        <v>13</v>
      </c>
      <c r="F10484" t="s">
        <v>13</v>
      </c>
      <c r="G10484" t="s">
        <v>11022</v>
      </c>
      <c r="H10484" s="2">
        <v>44917.750783599535</v>
      </c>
      <c r="I10484" t="s">
        <v>1333</v>
      </c>
      <c r="J10484" s="2">
        <v>44917.750783599535</v>
      </c>
      <c r="K10484" t="s">
        <v>1333</v>
      </c>
      <c r="L10484" t="str">
        <f>VLOOKUP(C10484,ACCOUNT_MAPPING!A:C,3,FALSE)</f>
        <v>Snow Removal</v>
      </c>
    </row>
    <row r="10485" spans="1:12" hidden="1">
      <c r="A10485">
        <v>9460</v>
      </c>
      <c r="B10485" t="s">
        <v>783</v>
      </c>
      <c r="C10485">
        <v>50915000</v>
      </c>
      <c r="D10485" t="s">
        <v>12</v>
      </c>
      <c r="E10485" t="s">
        <v>13</v>
      </c>
      <c r="F10485" t="s">
        <v>13</v>
      </c>
      <c r="G10485" t="s">
        <v>11016</v>
      </c>
      <c r="H10485" s="2">
        <v>45014.652244988429</v>
      </c>
      <c r="I10485" t="s">
        <v>661</v>
      </c>
      <c r="J10485" s="2">
        <v>45014.652244988429</v>
      </c>
      <c r="K10485" t="s">
        <v>661</v>
      </c>
      <c r="L10485" t="str">
        <f>VLOOKUP(C10485,ACCOUNT_MAPPING!A:C,3,FALSE)</f>
        <v>Snow Removal</v>
      </c>
    </row>
    <row r="10486" spans="1:12" hidden="1">
      <c r="A10486">
        <v>9466</v>
      </c>
      <c r="B10486" t="s">
        <v>5916</v>
      </c>
      <c r="C10486">
        <v>50915000</v>
      </c>
      <c r="D10486" t="s">
        <v>12</v>
      </c>
      <c r="E10486" t="s">
        <v>13</v>
      </c>
      <c r="F10486" t="s">
        <v>13</v>
      </c>
      <c r="G10486" t="s">
        <v>11016</v>
      </c>
      <c r="H10486" s="2">
        <v>45014.655433414351</v>
      </c>
      <c r="I10486" t="s">
        <v>661</v>
      </c>
      <c r="J10486" s="2">
        <v>45014.655433414351</v>
      </c>
      <c r="K10486" t="s">
        <v>661</v>
      </c>
      <c r="L10486" t="str">
        <f>VLOOKUP(C10486,ACCOUNT_MAPPING!A:C,3,FALSE)</f>
        <v>Snow Removal</v>
      </c>
    </row>
    <row r="10487" spans="1:12" hidden="1">
      <c r="A10487">
        <v>9400</v>
      </c>
      <c r="B10487" t="s">
        <v>11023</v>
      </c>
      <c r="C10487">
        <v>50915000</v>
      </c>
      <c r="D10487" t="s">
        <v>12</v>
      </c>
      <c r="E10487" t="s">
        <v>13</v>
      </c>
      <c r="F10487" t="s">
        <v>13</v>
      </c>
      <c r="G10487" t="s">
        <v>11024</v>
      </c>
      <c r="H10487" s="2">
        <v>45012.767794212959</v>
      </c>
      <c r="I10487" t="s">
        <v>2672</v>
      </c>
      <c r="J10487" s="2">
        <v>45012.767794212959</v>
      </c>
      <c r="K10487" t="s">
        <v>2672</v>
      </c>
      <c r="L10487" t="str">
        <f>VLOOKUP(C10487,ACCOUNT_MAPPING!A:C,3,FALSE)</f>
        <v>Snow Removal</v>
      </c>
    </row>
    <row r="10488" spans="1:12" hidden="1">
      <c r="A10488">
        <v>9402</v>
      </c>
      <c r="B10488" t="s">
        <v>11025</v>
      </c>
      <c r="C10488">
        <v>50915000</v>
      </c>
      <c r="D10488" t="s">
        <v>12</v>
      </c>
      <c r="E10488" t="s">
        <v>13</v>
      </c>
      <c r="F10488" t="s">
        <v>13</v>
      </c>
      <c r="G10488" t="s">
        <v>11011</v>
      </c>
      <c r="H10488" s="2">
        <v>45012.769288923613</v>
      </c>
      <c r="I10488" t="s">
        <v>2672</v>
      </c>
      <c r="J10488" s="2">
        <v>45012.769288923613</v>
      </c>
      <c r="K10488" t="s">
        <v>2672</v>
      </c>
      <c r="L10488" t="str">
        <f>VLOOKUP(C10488,ACCOUNT_MAPPING!A:C,3,FALSE)</f>
        <v>Snow Removal</v>
      </c>
    </row>
    <row r="10489" spans="1:12" hidden="1">
      <c r="A10489">
        <v>9412</v>
      </c>
      <c r="B10489" t="s">
        <v>2448</v>
      </c>
      <c r="C10489">
        <v>50915000</v>
      </c>
      <c r="D10489" t="s">
        <v>17</v>
      </c>
      <c r="E10489" t="s">
        <v>13</v>
      </c>
      <c r="F10489" t="s">
        <v>13</v>
      </c>
      <c r="G10489" t="s">
        <v>11014</v>
      </c>
      <c r="H10489" s="2">
        <v>44917.667071643518</v>
      </c>
      <c r="I10489" t="s">
        <v>650</v>
      </c>
      <c r="J10489" s="2">
        <v>44917.667071643518</v>
      </c>
      <c r="K10489" t="s">
        <v>650</v>
      </c>
      <c r="L10489" t="str">
        <f>VLOOKUP(C10489,ACCOUNT_MAPPING!A:C,3,FALSE)</f>
        <v>Snow Removal</v>
      </c>
    </row>
    <row r="10490" spans="1:12" hidden="1">
      <c r="A10490">
        <v>9417</v>
      </c>
      <c r="B10490" t="s">
        <v>2452</v>
      </c>
      <c r="C10490">
        <v>50915000</v>
      </c>
      <c r="D10490" t="s">
        <v>17</v>
      </c>
      <c r="E10490" t="s">
        <v>13</v>
      </c>
      <c r="F10490" t="s">
        <v>13</v>
      </c>
      <c r="G10490" t="s">
        <v>11015</v>
      </c>
      <c r="H10490" s="2">
        <v>44917.673002627314</v>
      </c>
      <c r="I10490" t="s">
        <v>650</v>
      </c>
      <c r="J10490" s="2">
        <v>44917.673002627314</v>
      </c>
      <c r="K10490" t="s">
        <v>650</v>
      </c>
      <c r="L10490" t="str">
        <f>VLOOKUP(C10490,ACCOUNT_MAPPING!A:C,3,FALSE)</f>
        <v>Snow Removal</v>
      </c>
    </row>
    <row r="10491" spans="1:12" hidden="1">
      <c r="A10491">
        <v>9418</v>
      </c>
      <c r="B10491" t="s">
        <v>2454</v>
      </c>
      <c r="C10491">
        <v>50915000</v>
      </c>
      <c r="D10491" t="s">
        <v>17</v>
      </c>
      <c r="E10491" t="s">
        <v>13</v>
      </c>
      <c r="F10491" t="s">
        <v>13</v>
      </c>
      <c r="G10491" t="s">
        <v>11015</v>
      </c>
      <c r="H10491" s="2">
        <v>44917.674353043978</v>
      </c>
      <c r="I10491" t="s">
        <v>650</v>
      </c>
      <c r="J10491" s="2">
        <v>44917.674353043978</v>
      </c>
      <c r="K10491" t="s">
        <v>650</v>
      </c>
      <c r="L10491" t="str">
        <f>VLOOKUP(C10491,ACCOUNT_MAPPING!A:C,3,FALSE)</f>
        <v>Snow Removal</v>
      </c>
    </row>
    <row r="10492" spans="1:12" hidden="1">
      <c r="A10492">
        <v>9419</v>
      </c>
      <c r="B10492" t="s">
        <v>2497</v>
      </c>
      <c r="C10492">
        <v>50915000</v>
      </c>
      <c r="D10492" t="s">
        <v>17</v>
      </c>
      <c r="E10492" t="s">
        <v>13</v>
      </c>
      <c r="F10492" t="s">
        <v>13</v>
      </c>
      <c r="G10492" t="s">
        <v>11015</v>
      </c>
      <c r="H10492" s="2">
        <v>44917.67518726852</v>
      </c>
      <c r="I10492" t="s">
        <v>650</v>
      </c>
      <c r="J10492" s="2">
        <v>44917.67518726852</v>
      </c>
      <c r="K10492" t="s">
        <v>650</v>
      </c>
      <c r="L10492" t="str">
        <f>VLOOKUP(C10492,ACCOUNT_MAPPING!A:C,3,FALSE)</f>
        <v>Snow Removal</v>
      </c>
    </row>
    <row r="10493" spans="1:12" hidden="1">
      <c r="A10493">
        <v>9187</v>
      </c>
      <c r="B10493" t="s">
        <v>506</v>
      </c>
      <c r="C10493">
        <v>50915000</v>
      </c>
      <c r="D10493" t="s">
        <v>63</v>
      </c>
      <c r="E10493" t="s">
        <v>13</v>
      </c>
      <c r="F10493" t="s">
        <v>13</v>
      </c>
      <c r="G10493" t="s">
        <v>10993</v>
      </c>
      <c r="H10493" s="2">
        <v>44879.007804050925</v>
      </c>
      <c r="I10493" t="s">
        <v>74</v>
      </c>
      <c r="J10493" s="2">
        <v>44879.007804050925</v>
      </c>
      <c r="K10493" t="s">
        <v>74</v>
      </c>
      <c r="L10493" t="str">
        <f>VLOOKUP(C10493,ACCOUNT_MAPPING!A:C,3,FALSE)</f>
        <v>Snow Removal</v>
      </c>
    </row>
    <row r="10494" spans="1:12" hidden="1">
      <c r="A10494">
        <v>9194</v>
      </c>
      <c r="B10494" t="s">
        <v>746</v>
      </c>
      <c r="C10494">
        <v>50915000</v>
      </c>
      <c r="D10494" t="s">
        <v>12</v>
      </c>
      <c r="E10494" t="s">
        <v>13</v>
      </c>
      <c r="F10494" t="s">
        <v>13</v>
      </c>
      <c r="G10494" t="s">
        <v>11026</v>
      </c>
      <c r="H10494" s="2">
        <v>45024.70918341435</v>
      </c>
      <c r="I10494" t="s">
        <v>87</v>
      </c>
      <c r="J10494" s="2">
        <v>45024.70918341435</v>
      </c>
      <c r="K10494" t="s">
        <v>87</v>
      </c>
      <c r="L10494" t="str">
        <f>VLOOKUP(C10494,ACCOUNT_MAPPING!A:C,3,FALSE)</f>
        <v>Snow Removal</v>
      </c>
    </row>
    <row r="10495" spans="1:12" hidden="1">
      <c r="A10495">
        <v>9465</v>
      </c>
      <c r="B10495" t="s">
        <v>779</v>
      </c>
      <c r="C10495">
        <v>50915000</v>
      </c>
      <c r="D10495" t="s">
        <v>12</v>
      </c>
      <c r="E10495" t="s">
        <v>13</v>
      </c>
      <c r="F10495" t="s">
        <v>13</v>
      </c>
      <c r="G10495" t="s">
        <v>11016</v>
      </c>
      <c r="H10495" s="2">
        <v>45014.655120567128</v>
      </c>
      <c r="I10495" t="s">
        <v>661</v>
      </c>
      <c r="J10495" s="2">
        <v>45014.655120567128</v>
      </c>
      <c r="K10495" t="s">
        <v>661</v>
      </c>
      <c r="L10495" t="str">
        <f>VLOOKUP(C10495,ACCOUNT_MAPPING!A:C,3,FALSE)</f>
        <v>Snow Removal</v>
      </c>
    </row>
    <row r="10496" spans="1:12" hidden="1">
      <c r="A10496">
        <v>9468</v>
      </c>
      <c r="B10496" t="s">
        <v>772</v>
      </c>
      <c r="C10496">
        <v>50915000</v>
      </c>
      <c r="D10496" t="s">
        <v>12</v>
      </c>
      <c r="E10496" t="s">
        <v>13</v>
      </c>
      <c r="F10496" t="s">
        <v>13</v>
      </c>
      <c r="G10496" t="s">
        <v>11019</v>
      </c>
      <c r="H10496" s="2">
        <v>45015.528247997689</v>
      </c>
      <c r="I10496" t="s">
        <v>661</v>
      </c>
      <c r="J10496" s="2">
        <v>45015.528247997689</v>
      </c>
      <c r="K10496" t="s">
        <v>661</v>
      </c>
      <c r="L10496" t="str">
        <f>VLOOKUP(C10496,ACCOUNT_MAPPING!A:C,3,FALSE)</f>
        <v>Snow Removal</v>
      </c>
    </row>
    <row r="10497" spans="1:12" hidden="1">
      <c r="A10497">
        <v>9470</v>
      </c>
      <c r="B10497" t="s">
        <v>11027</v>
      </c>
      <c r="C10497">
        <v>50915000</v>
      </c>
      <c r="D10497" t="s">
        <v>12</v>
      </c>
      <c r="E10497" t="s">
        <v>13</v>
      </c>
      <c r="F10497" t="s">
        <v>13</v>
      </c>
      <c r="G10497" t="s">
        <v>11019</v>
      </c>
      <c r="H10497" s="2">
        <v>45015.528671377317</v>
      </c>
      <c r="I10497" t="s">
        <v>661</v>
      </c>
      <c r="J10497" s="2">
        <v>45015.528671377317</v>
      </c>
      <c r="K10497" t="s">
        <v>661</v>
      </c>
      <c r="L10497" t="str">
        <f>VLOOKUP(C10497,ACCOUNT_MAPPING!A:C,3,FALSE)</f>
        <v>Snow Removal</v>
      </c>
    </row>
    <row r="10498" spans="1:12" hidden="1">
      <c r="A10498">
        <v>9214</v>
      </c>
      <c r="B10498" t="s">
        <v>752</v>
      </c>
      <c r="C10498">
        <v>50915000</v>
      </c>
      <c r="D10498" t="s">
        <v>12</v>
      </c>
      <c r="E10498" t="s">
        <v>13</v>
      </c>
      <c r="F10498" t="s">
        <v>13</v>
      </c>
      <c r="G10498" t="s">
        <v>10996</v>
      </c>
      <c r="H10498" s="2">
        <v>45020.536082523147</v>
      </c>
      <c r="I10498" t="s">
        <v>754</v>
      </c>
      <c r="J10498" s="2">
        <v>45020.536082523147</v>
      </c>
      <c r="K10498" t="s">
        <v>754</v>
      </c>
      <c r="L10498" t="str">
        <f>VLOOKUP(C10498,ACCOUNT_MAPPING!A:C,3,FALSE)</f>
        <v>Snow Removal</v>
      </c>
    </row>
    <row r="10499" spans="1:12" hidden="1">
      <c r="A10499">
        <v>9472</v>
      </c>
      <c r="B10499" t="s">
        <v>782</v>
      </c>
      <c r="C10499">
        <v>50915000</v>
      </c>
      <c r="D10499" t="s">
        <v>12</v>
      </c>
      <c r="E10499" t="s">
        <v>13</v>
      </c>
      <c r="F10499" t="s">
        <v>13</v>
      </c>
      <c r="G10499" t="s">
        <v>11016</v>
      </c>
      <c r="H10499" s="2">
        <v>45014.655904976855</v>
      </c>
      <c r="I10499" t="s">
        <v>661</v>
      </c>
      <c r="J10499" s="2">
        <v>45014.655904976855</v>
      </c>
      <c r="K10499" t="s">
        <v>661</v>
      </c>
      <c r="L10499" t="str">
        <f>VLOOKUP(C10499,ACCOUNT_MAPPING!A:C,3,FALSE)</f>
        <v>Snow Removal</v>
      </c>
    </row>
    <row r="10500" spans="1:12" hidden="1">
      <c r="A10500">
        <v>9218</v>
      </c>
      <c r="B10500" t="s">
        <v>792</v>
      </c>
      <c r="C10500">
        <v>50915000</v>
      </c>
      <c r="D10500" t="s">
        <v>12</v>
      </c>
      <c r="E10500" t="s">
        <v>13</v>
      </c>
      <c r="F10500" t="s">
        <v>13</v>
      </c>
      <c r="G10500" t="s">
        <v>10996</v>
      </c>
      <c r="H10500" s="2">
        <v>45020.546673611112</v>
      </c>
      <c r="I10500" t="s">
        <v>754</v>
      </c>
      <c r="J10500" s="2">
        <v>45020.546673611112</v>
      </c>
      <c r="K10500" t="s">
        <v>754</v>
      </c>
      <c r="L10500" t="str">
        <f>VLOOKUP(C10500,ACCOUNT_MAPPING!A:C,3,FALSE)</f>
        <v>Snow Removal</v>
      </c>
    </row>
    <row r="10501" spans="1:12" hidden="1">
      <c r="A10501">
        <v>9220</v>
      </c>
      <c r="B10501" t="s">
        <v>1748</v>
      </c>
      <c r="C10501">
        <v>50915000</v>
      </c>
      <c r="D10501" t="s">
        <v>12</v>
      </c>
      <c r="E10501" t="s">
        <v>13</v>
      </c>
      <c r="F10501" t="s">
        <v>13</v>
      </c>
      <c r="G10501" t="s">
        <v>10996</v>
      </c>
      <c r="H10501" s="2">
        <v>45020.555841284724</v>
      </c>
      <c r="I10501" t="s">
        <v>754</v>
      </c>
      <c r="J10501" s="2">
        <v>45020.555841284724</v>
      </c>
      <c r="K10501" t="s">
        <v>754</v>
      </c>
      <c r="L10501" t="str">
        <f>VLOOKUP(C10501,ACCOUNT_MAPPING!A:C,3,FALSE)</f>
        <v>Snow Removal</v>
      </c>
    </row>
    <row r="10502" spans="1:12" hidden="1">
      <c r="A10502">
        <v>9223</v>
      </c>
      <c r="B10502" t="s">
        <v>757</v>
      </c>
      <c r="C10502">
        <v>50915000</v>
      </c>
      <c r="D10502" t="s">
        <v>12</v>
      </c>
      <c r="E10502" t="s">
        <v>13</v>
      </c>
      <c r="F10502" t="s">
        <v>13</v>
      </c>
      <c r="G10502" t="s">
        <v>11028</v>
      </c>
      <c r="H10502" s="2">
        <v>45021.664907638886</v>
      </c>
      <c r="I10502" t="s">
        <v>759</v>
      </c>
      <c r="J10502" s="2">
        <v>45021.664907638886</v>
      </c>
      <c r="K10502" t="s">
        <v>759</v>
      </c>
      <c r="L10502" t="str">
        <f>VLOOKUP(C10502,ACCOUNT_MAPPING!A:C,3,FALSE)</f>
        <v>Snow Removal</v>
      </c>
    </row>
    <row r="10503" spans="1:12" hidden="1">
      <c r="A10503">
        <v>9391</v>
      </c>
      <c r="B10503" t="s">
        <v>2433</v>
      </c>
      <c r="C10503">
        <v>50915000</v>
      </c>
      <c r="D10503" t="s">
        <v>17</v>
      </c>
      <c r="E10503" t="s">
        <v>13</v>
      </c>
      <c r="F10503" t="s">
        <v>13</v>
      </c>
      <c r="G10503" t="s">
        <v>11029</v>
      </c>
      <c r="H10503" s="2">
        <v>44928.506057789353</v>
      </c>
      <c r="I10503" t="s">
        <v>577</v>
      </c>
      <c r="J10503" s="2">
        <v>44928.506057789353</v>
      </c>
      <c r="K10503" t="s">
        <v>577</v>
      </c>
      <c r="L10503" t="str">
        <f>VLOOKUP(C10503,ACCOUNT_MAPPING!A:C,3,FALSE)</f>
        <v>Snow Removal</v>
      </c>
    </row>
    <row r="10504" spans="1:12" hidden="1">
      <c r="A10504">
        <v>9624</v>
      </c>
      <c r="B10504" t="s">
        <v>4567</v>
      </c>
      <c r="C10504">
        <v>50915000</v>
      </c>
      <c r="D10504" t="s">
        <v>12</v>
      </c>
      <c r="E10504" t="s">
        <v>13</v>
      </c>
      <c r="F10504" t="s">
        <v>13</v>
      </c>
      <c r="G10504" t="s">
        <v>10960</v>
      </c>
      <c r="H10504" s="2">
        <v>45014.486968136574</v>
      </c>
      <c r="I10504" t="s">
        <v>10563</v>
      </c>
      <c r="J10504" s="2">
        <v>45014.486968136574</v>
      </c>
      <c r="K10504" t="s">
        <v>10563</v>
      </c>
      <c r="L10504" t="str">
        <f>VLOOKUP(C10504,ACCOUNT_MAPPING!A:C,3,FALSE)</f>
        <v>Snow Removal</v>
      </c>
    </row>
    <row r="10505" spans="1:12" hidden="1">
      <c r="A10505">
        <v>9404</v>
      </c>
      <c r="B10505" t="s">
        <v>2441</v>
      </c>
      <c r="C10505">
        <v>50915000</v>
      </c>
      <c r="D10505" t="s">
        <v>12</v>
      </c>
      <c r="E10505" t="s">
        <v>13</v>
      </c>
      <c r="F10505" t="s">
        <v>13</v>
      </c>
      <c r="G10505" t="s">
        <v>11012</v>
      </c>
      <c r="H10505" s="2">
        <v>45019.474944907408</v>
      </c>
      <c r="I10505" t="s">
        <v>11013</v>
      </c>
      <c r="J10505" s="2">
        <v>45019.474944907408</v>
      </c>
      <c r="K10505" t="s">
        <v>11013</v>
      </c>
      <c r="L10505" t="str">
        <f>VLOOKUP(C10505,ACCOUNT_MAPPING!A:C,3,FALSE)</f>
        <v>Snow Removal</v>
      </c>
    </row>
    <row r="10506" spans="1:12" hidden="1">
      <c r="A10506">
        <v>9414</v>
      </c>
      <c r="B10506" t="s">
        <v>2439</v>
      </c>
      <c r="C10506">
        <v>50915000</v>
      </c>
      <c r="D10506" t="s">
        <v>17</v>
      </c>
      <c r="E10506" t="s">
        <v>13</v>
      </c>
      <c r="F10506" t="s">
        <v>13</v>
      </c>
      <c r="G10506" t="s">
        <v>11030</v>
      </c>
      <c r="H10506" s="2">
        <v>44917.671116747682</v>
      </c>
      <c r="I10506" t="s">
        <v>650</v>
      </c>
      <c r="J10506" s="2">
        <v>44917.671116747682</v>
      </c>
      <c r="K10506" t="s">
        <v>650</v>
      </c>
      <c r="L10506" t="str">
        <f>VLOOKUP(C10506,ACCOUNT_MAPPING!A:C,3,FALSE)</f>
        <v>Snow Removal</v>
      </c>
    </row>
    <row r="10507" spans="1:12" hidden="1">
      <c r="A10507">
        <v>9415</v>
      </c>
      <c r="B10507" t="s">
        <v>2450</v>
      </c>
      <c r="C10507">
        <v>50915000</v>
      </c>
      <c r="D10507" t="s">
        <v>12</v>
      </c>
      <c r="E10507" t="s">
        <v>13</v>
      </c>
      <c r="F10507" t="s">
        <v>13</v>
      </c>
      <c r="G10507" t="s">
        <v>11031</v>
      </c>
      <c r="H10507" s="2">
        <v>45014.592504548615</v>
      </c>
      <c r="I10507" t="s">
        <v>627</v>
      </c>
      <c r="J10507" s="2">
        <v>45014.592504548615</v>
      </c>
      <c r="K10507" t="s">
        <v>627</v>
      </c>
      <c r="L10507" t="str">
        <f>VLOOKUP(C10507,ACCOUNT_MAPPING!A:C,3,FALSE)</f>
        <v>Snow Removal</v>
      </c>
    </row>
    <row r="10508" spans="1:12" hidden="1">
      <c r="A10508">
        <v>9420</v>
      </c>
      <c r="B10508" t="s">
        <v>2459</v>
      </c>
      <c r="C10508">
        <v>50915000</v>
      </c>
      <c r="D10508" t="s">
        <v>17</v>
      </c>
      <c r="E10508" t="s">
        <v>13</v>
      </c>
      <c r="F10508" t="s">
        <v>13</v>
      </c>
      <c r="G10508" t="s">
        <v>11015</v>
      </c>
      <c r="H10508" s="2">
        <v>44917.678320914354</v>
      </c>
      <c r="I10508" t="s">
        <v>650</v>
      </c>
      <c r="J10508" s="2">
        <v>44917.678320914354</v>
      </c>
      <c r="K10508" t="s">
        <v>650</v>
      </c>
      <c r="L10508" t="str">
        <f>VLOOKUP(C10508,ACCOUNT_MAPPING!A:C,3,FALSE)</f>
        <v>Snow Removal</v>
      </c>
    </row>
    <row r="10509" spans="1:12" hidden="1">
      <c r="A10509">
        <v>10647</v>
      </c>
      <c r="B10509" t="s">
        <v>4666</v>
      </c>
      <c r="C10509">
        <v>50915000</v>
      </c>
      <c r="D10509" t="s">
        <v>63</v>
      </c>
      <c r="E10509" t="s">
        <v>13</v>
      </c>
      <c r="F10509" t="s">
        <v>13</v>
      </c>
      <c r="G10509" t="s">
        <v>11032</v>
      </c>
      <c r="H10509" s="2">
        <v>44875.741052199075</v>
      </c>
      <c r="I10509" t="s">
        <v>87</v>
      </c>
      <c r="J10509" s="2">
        <v>44875.741052199075</v>
      </c>
      <c r="K10509" t="s">
        <v>87</v>
      </c>
      <c r="L10509" t="str">
        <f>VLOOKUP(C10509,ACCOUNT_MAPPING!A:C,3,FALSE)</f>
        <v>Snow Removal</v>
      </c>
    </row>
    <row r="10510" spans="1:12" hidden="1">
      <c r="A10510">
        <v>10650</v>
      </c>
      <c r="B10510" t="s">
        <v>2537</v>
      </c>
      <c r="C10510">
        <v>50915000</v>
      </c>
      <c r="D10510" t="s">
        <v>12</v>
      </c>
      <c r="E10510" t="s">
        <v>13</v>
      </c>
      <c r="F10510" t="s">
        <v>13</v>
      </c>
      <c r="G10510" t="s">
        <v>11033</v>
      </c>
      <c r="H10510" s="2">
        <v>45020.836402465276</v>
      </c>
      <c r="I10510" t="s">
        <v>15</v>
      </c>
      <c r="J10510" s="2">
        <v>45020.836402465276</v>
      </c>
      <c r="K10510" t="s">
        <v>15</v>
      </c>
      <c r="L10510" t="str">
        <f>VLOOKUP(C10510,ACCOUNT_MAPPING!A:C,3,FALSE)</f>
        <v>Snow Removal</v>
      </c>
    </row>
    <row r="10511" spans="1:12" hidden="1">
      <c r="A10511">
        <v>9464</v>
      </c>
      <c r="B10511" t="s">
        <v>771</v>
      </c>
      <c r="C10511">
        <v>50915000</v>
      </c>
      <c r="D10511" t="s">
        <v>12</v>
      </c>
      <c r="E10511" t="s">
        <v>13</v>
      </c>
      <c r="F10511" t="s">
        <v>13</v>
      </c>
      <c r="G10511" t="s">
        <v>11016</v>
      </c>
      <c r="H10511" s="2">
        <v>45014.653560497682</v>
      </c>
      <c r="I10511" t="s">
        <v>661</v>
      </c>
      <c r="J10511" s="2">
        <v>45014.653560497682</v>
      </c>
      <c r="K10511" t="s">
        <v>661</v>
      </c>
      <c r="L10511" t="str">
        <f>VLOOKUP(C10511,ACCOUNT_MAPPING!A:C,3,FALSE)</f>
        <v>Snow Removal</v>
      </c>
    </row>
    <row r="10512" spans="1:12" hidden="1">
      <c r="A10512">
        <v>10689</v>
      </c>
      <c r="B10512" t="s">
        <v>2567</v>
      </c>
      <c r="C10512">
        <v>50915000</v>
      </c>
      <c r="D10512" t="s">
        <v>63</v>
      </c>
      <c r="E10512" t="s">
        <v>13</v>
      </c>
      <c r="F10512" t="s">
        <v>13</v>
      </c>
      <c r="G10512" t="s">
        <v>11034</v>
      </c>
      <c r="H10512" s="2">
        <v>44876.703696064818</v>
      </c>
      <c r="I10512" t="s">
        <v>15</v>
      </c>
      <c r="J10512" s="2">
        <v>44876.703696064818</v>
      </c>
      <c r="K10512" t="s">
        <v>15</v>
      </c>
      <c r="L10512" t="str">
        <f>VLOOKUP(C10512,ACCOUNT_MAPPING!A:C,3,FALSE)</f>
        <v>Snow Removal</v>
      </c>
    </row>
    <row r="10513" spans="1:12" hidden="1">
      <c r="A10513">
        <v>9469</v>
      </c>
      <c r="B10513" t="s">
        <v>780</v>
      </c>
      <c r="C10513">
        <v>50915000</v>
      </c>
      <c r="D10513" t="s">
        <v>12</v>
      </c>
      <c r="E10513" t="s">
        <v>13</v>
      </c>
      <c r="F10513" t="s">
        <v>13</v>
      </c>
      <c r="G10513" t="s">
        <v>11019</v>
      </c>
      <c r="H10513" s="2">
        <v>45015.528436574074</v>
      </c>
      <c r="I10513" t="s">
        <v>661</v>
      </c>
      <c r="J10513" s="2">
        <v>45015.528436574074</v>
      </c>
      <c r="K10513" t="s">
        <v>661</v>
      </c>
      <c r="L10513" t="str">
        <f>VLOOKUP(C10513,ACCOUNT_MAPPING!A:C,3,FALSE)</f>
        <v>Snow Removal</v>
      </c>
    </row>
    <row r="10514" spans="1:12" hidden="1">
      <c r="A10514">
        <v>10630</v>
      </c>
      <c r="B10514" t="s">
        <v>5938</v>
      </c>
      <c r="C10514">
        <v>50915000</v>
      </c>
      <c r="D10514" t="s">
        <v>17</v>
      </c>
      <c r="E10514" t="s">
        <v>13</v>
      </c>
      <c r="F10514" t="s">
        <v>13</v>
      </c>
      <c r="G10514" t="s">
        <v>11035</v>
      </c>
      <c r="H10514" s="2">
        <v>44916.609047418984</v>
      </c>
      <c r="I10514" t="s">
        <v>151</v>
      </c>
      <c r="J10514" s="2">
        <v>44916.609047418984</v>
      </c>
      <c r="K10514" t="s">
        <v>151</v>
      </c>
      <c r="L10514" t="str">
        <f>VLOOKUP(C10514,ACCOUNT_MAPPING!A:C,3,FALSE)</f>
        <v>Snow Removal</v>
      </c>
    </row>
    <row r="10515" spans="1:12" hidden="1">
      <c r="A10515">
        <v>10631</v>
      </c>
      <c r="B10515" t="s">
        <v>7200</v>
      </c>
      <c r="C10515">
        <v>50915000</v>
      </c>
      <c r="D10515" t="s">
        <v>17</v>
      </c>
      <c r="E10515" t="s">
        <v>13</v>
      </c>
      <c r="F10515" t="s">
        <v>13</v>
      </c>
      <c r="G10515" t="s">
        <v>11036</v>
      </c>
      <c r="H10515" s="2">
        <v>44915.666166863426</v>
      </c>
      <c r="I10515" t="s">
        <v>151</v>
      </c>
      <c r="J10515" s="2">
        <v>44915.666166863426</v>
      </c>
      <c r="K10515" t="s">
        <v>151</v>
      </c>
      <c r="L10515" t="str">
        <f>VLOOKUP(C10515,ACCOUNT_MAPPING!A:C,3,FALSE)</f>
        <v>Snow Removal</v>
      </c>
    </row>
    <row r="10516" spans="1:12" hidden="1">
      <c r="A10516">
        <v>10710</v>
      </c>
      <c r="B10516" t="s">
        <v>11037</v>
      </c>
      <c r="C10516">
        <v>50915000</v>
      </c>
      <c r="D10516" t="s">
        <v>12</v>
      </c>
      <c r="E10516" t="s">
        <v>13</v>
      </c>
      <c r="F10516" t="s">
        <v>13</v>
      </c>
      <c r="G10516" t="s">
        <v>11038</v>
      </c>
      <c r="H10516" s="2">
        <v>45020.514981250002</v>
      </c>
      <c r="I10516" t="s">
        <v>754</v>
      </c>
      <c r="J10516" s="2">
        <v>45020.514981250002</v>
      </c>
      <c r="K10516" t="s">
        <v>754</v>
      </c>
      <c r="L10516" t="str">
        <f>VLOOKUP(C10516,ACCOUNT_MAPPING!A:C,3,FALSE)</f>
        <v>Snow Removal</v>
      </c>
    </row>
    <row r="10517" spans="1:12" hidden="1">
      <c r="A10517">
        <v>10711</v>
      </c>
      <c r="B10517" t="s">
        <v>11039</v>
      </c>
      <c r="C10517">
        <v>50915000</v>
      </c>
      <c r="D10517" t="s">
        <v>12</v>
      </c>
      <c r="E10517" t="s">
        <v>13</v>
      </c>
      <c r="F10517" t="s">
        <v>13</v>
      </c>
      <c r="G10517" t="s">
        <v>10996</v>
      </c>
      <c r="H10517" s="2">
        <v>45020.515415972222</v>
      </c>
      <c r="I10517" t="s">
        <v>754</v>
      </c>
      <c r="J10517" s="2">
        <v>45020.515415972222</v>
      </c>
      <c r="K10517" t="s">
        <v>754</v>
      </c>
      <c r="L10517" t="str">
        <f>VLOOKUP(C10517,ACCOUNT_MAPPING!A:C,3,FALSE)</f>
        <v>Snow Removal</v>
      </c>
    </row>
    <row r="10518" spans="1:12" hidden="1">
      <c r="A10518">
        <v>10713</v>
      </c>
      <c r="B10518" t="s">
        <v>3304</v>
      </c>
      <c r="C10518">
        <v>50915000</v>
      </c>
      <c r="D10518" t="s">
        <v>12</v>
      </c>
      <c r="E10518" t="s">
        <v>13</v>
      </c>
      <c r="F10518" t="s">
        <v>13</v>
      </c>
      <c r="G10518" t="s">
        <v>10996</v>
      </c>
      <c r="H10518" s="2">
        <v>45020.559722372687</v>
      </c>
      <c r="I10518" t="s">
        <v>754</v>
      </c>
      <c r="J10518" s="2">
        <v>45020.559722372687</v>
      </c>
      <c r="K10518" t="s">
        <v>754</v>
      </c>
      <c r="L10518" t="str">
        <f>VLOOKUP(C10518,ACCOUNT_MAPPING!A:C,3,FALSE)</f>
        <v>Snow Removal</v>
      </c>
    </row>
    <row r="10519" spans="1:12" hidden="1">
      <c r="A10519">
        <v>10719</v>
      </c>
      <c r="B10519" t="s">
        <v>2547</v>
      </c>
      <c r="C10519">
        <v>50915000</v>
      </c>
      <c r="D10519" t="s">
        <v>12</v>
      </c>
      <c r="E10519" t="s">
        <v>13</v>
      </c>
      <c r="F10519" t="s">
        <v>13</v>
      </c>
      <c r="G10519" t="s">
        <v>11040</v>
      </c>
      <c r="H10519" s="2">
        <v>45012.57207199074</v>
      </c>
      <c r="I10519" t="s">
        <v>745</v>
      </c>
      <c r="J10519" s="2">
        <v>45012.57207199074</v>
      </c>
      <c r="K10519" t="s">
        <v>745</v>
      </c>
      <c r="L10519" t="str">
        <f>VLOOKUP(C10519,ACCOUNT_MAPPING!A:C,3,FALSE)</f>
        <v>Snow Removal</v>
      </c>
    </row>
    <row r="10520" spans="1:12" hidden="1">
      <c r="A10520">
        <v>10641</v>
      </c>
      <c r="B10520" t="s">
        <v>1425</v>
      </c>
      <c r="C10520">
        <v>50915000</v>
      </c>
      <c r="D10520" t="s">
        <v>17</v>
      </c>
      <c r="E10520" t="s">
        <v>13</v>
      </c>
      <c r="F10520" t="s">
        <v>13</v>
      </c>
      <c r="G10520" t="s">
        <v>11041</v>
      </c>
      <c r="H10520" s="2">
        <v>44928.85079340278</v>
      </c>
      <c r="I10520" t="s">
        <v>1422</v>
      </c>
      <c r="J10520" s="2">
        <v>44928.85079340278</v>
      </c>
      <c r="K10520" t="s">
        <v>1422</v>
      </c>
      <c r="L10520" t="str">
        <f>VLOOKUP(C10520,ACCOUNT_MAPPING!A:C,3,FALSE)</f>
        <v>Snow Removal</v>
      </c>
    </row>
    <row r="10521" spans="1:12" hidden="1">
      <c r="A10521">
        <v>10643</v>
      </c>
      <c r="B10521" t="s">
        <v>9362</v>
      </c>
      <c r="C10521">
        <v>50915000</v>
      </c>
      <c r="D10521" t="s">
        <v>17</v>
      </c>
      <c r="E10521" t="s">
        <v>13</v>
      </c>
      <c r="F10521" t="s">
        <v>13</v>
      </c>
      <c r="G10521" t="s">
        <v>10968</v>
      </c>
      <c r="H10521" s="2">
        <v>44924.694143020832</v>
      </c>
      <c r="I10521" t="s">
        <v>1429</v>
      </c>
      <c r="J10521" s="2">
        <v>44924.694143020832</v>
      </c>
      <c r="K10521" t="s">
        <v>1429</v>
      </c>
      <c r="L10521" t="str">
        <f>VLOOKUP(C10521,ACCOUNT_MAPPING!A:C,3,FALSE)</f>
        <v>Snow Removal</v>
      </c>
    </row>
    <row r="10522" spans="1:12" hidden="1">
      <c r="A10522">
        <v>9623</v>
      </c>
      <c r="B10522" t="s">
        <v>7871</v>
      </c>
      <c r="C10522">
        <v>50915000</v>
      </c>
      <c r="D10522" t="s">
        <v>12</v>
      </c>
      <c r="E10522" t="s">
        <v>13</v>
      </c>
      <c r="F10522" t="s">
        <v>13</v>
      </c>
      <c r="G10522" t="s">
        <v>11042</v>
      </c>
      <c r="H10522" s="2">
        <v>45013.473293518517</v>
      </c>
      <c r="I10522" t="s">
        <v>10563</v>
      </c>
      <c r="J10522" s="2">
        <v>45013.473293518517</v>
      </c>
      <c r="K10522" t="s">
        <v>10563</v>
      </c>
      <c r="L10522" t="str">
        <f>VLOOKUP(C10522,ACCOUNT_MAPPING!A:C,3,FALSE)</f>
        <v>Snow Removal</v>
      </c>
    </row>
    <row r="10523" spans="1:12" hidden="1">
      <c r="A10523">
        <v>10651</v>
      </c>
      <c r="B10523" t="s">
        <v>1427</v>
      </c>
      <c r="C10523">
        <v>50915000</v>
      </c>
      <c r="D10523" t="s">
        <v>63</v>
      </c>
      <c r="E10523" t="s">
        <v>13</v>
      </c>
      <c r="F10523" t="s">
        <v>13</v>
      </c>
      <c r="G10523" t="s">
        <v>10915</v>
      </c>
      <c r="H10523" s="2">
        <v>44875.728256215276</v>
      </c>
      <c r="I10523" t="s">
        <v>1175</v>
      </c>
      <c r="J10523" s="2">
        <v>44875.728256215276</v>
      </c>
      <c r="K10523" t="s">
        <v>1175</v>
      </c>
      <c r="L10523" t="str">
        <f>VLOOKUP(C10523,ACCOUNT_MAPPING!A:C,3,FALSE)</f>
        <v>Snow Removal</v>
      </c>
    </row>
    <row r="10524" spans="1:12" hidden="1">
      <c r="A10524">
        <v>10652</v>
      </c>
      <c r="B10524" t="s">
        <v>4589</v>
      </c>
      <c r="C10524">
        <v>50915000</v>
      </c>
      <c r="D10524" t="s">
        <v>12</v>
      </c>
      <c r="E10524" t="s">
        <v>13</v>
      </c>
      <c r="F10524" t="s">
        <v>13</v>
      </c>
      <c r="G10524" t="s">
        <v>11043</v>
      </c>
      <c r="H10524" s="2">
        <v>45020.694483217594</v>
      </c>
      <c r="I10524" t="s">
        <v>4591</v>
      </c>
      <c r="J10524" s="2">
        <v>45020.694483217594</v>
      </c>
      <c r="K10524" t="s">
        <v>4591</v>
      </c>
      <c r="L10524" t="str">
        <f>VLOOKUP(C10524,ACCOUNT_MAPPING!A:C,3,FALSE)</f>
        <v>Snow Removal</v>
      </c>
    </row>
    <row r="10525" spans="1:12" hidden="1">
      <c r="A10525">
        <v>10657</v>
      </c>
      <c r="B10525" t="s">
        <v>1420</v>
      </c>
      <c r="C10525">
        <v>50915000</v>
      </c>
      <c r="D10525" t="s">
        <v>12</v>
      </c>
      <c r="E10525" t="s">
        <v>13</v>
      </c>
      <c r="F10525" t="s">
        <v>13</v>
      </c>
      <c r="G10525" t="s">
        <v>10921</v>
      </c>
      <c r="H10525" s="2">
        <v>45021.597033101854</v>
      </c>
      <c r="I10525" t="s">
        <v>1422</v>
      </c>
      <c r="J10525" s="2">
        <v>45021.597033101854</v>
      </c>
      <c r="K10525" t="s">
        <v>1422</v>
      </c>
      <c r="L10525" t="str">
        <f>VLOOKUP(C10525,ACCOUNT_MAPPING!A:C,3,FALSE)</f>
        <v>Snow Removal</v>
      </c>
    </row>
    <row r="10526" spans="1:12" hidden="1">
      <c r="A10526">
        <v>9688</v>
      </c>
      <c r="B10526" t="s">
        <v>3847</v>
      </c>
      <c r="C10526">
        <v>50915000</v>
      </c>
      <c r="D10526" t="s">
        <v>12</v>
      </c>
      <c r="E10526" t="s">
        <v>13</v>
      </c>
      <c r="F10526" t="s">
        <v>13</v>
      </c>
      <c r="G10526" t="s">
        <v>10943</v>
      </c>
      <c r="H10526" s="2">
        <v>45013.513224652779</v>
      </c>
      <c r="I10526" t="s">
        <v>497</v>
      </c>
      <c r="J10526" s="2">
        <v>45013.513224652779</v>
      </c>
      <c r="K10526" t="s">
        <v>497</v>
      </c>
      <c r="L10526" t="str">
        <f>VLOOKUP(C10526,ACCOUNT_MAPPING!A:C,3,FALSE)</f>
        <v>Snow Removal</v>
      </c>
    </row>
    <row r="10527" spans="1:12" hidden="1">
      <c r="A10527">
        <v>10728</v>
      </c>
      <c r="B10527" t="s">
        <v>2550</v>
      </c>
      <c r="C10527">
        <v>50915000</v>
      </c>
      <c r="D10527" t="s">
        <v>17</v>
      </c>
      <c r="E10527" t="s">
        <v>13</v>
      </c>
      <c r="F10527" t="s">
        <v>13</v>
      </c>
      <c r="G10527" t="s">
        <v>11044</v>
      </c>
      <c r="H10527" s="2">
        <v>44924.485938460646</v>
      </c>
      <c r="I10527" t="s">
        <v>553</v>
      </c>
      <c r="J10527" s="2">
        <v>44924.485938460646</v>
      </c>
      <c r="K10527" t="s">
        <v>553</v>
      </c>
      <c r="L10527" t="str">
        <f>VLOOKUP(C10527,ACCOUNT_MAPPING!A:C,3,FALSE)</f>
        <v>Snow Removal</v>
      </c>
    </row>
    <row r="10528" spans="1:12" hidden="1">
      <c r="A10528">
        <v>10660</v>
      </c>
      <c r="B10528" t="s">
        <v>7901</v>
      </c>
      <c r="C10528">
        <v>50915000</v>
      </c>
      <c r="D10528" t="s">
        <v>17</v>
      </c>
      <c r="E10528" t="s">
        <v>13</v>
      </c>
      <c r="F10528" t="s">
        <v>13</v>
      </c>
      <c r="G10528" t="s">
        <v>11045</v>
      </c>
      <c r="H10528" s="2">
        <v>44923.577101967596</v>
      </c>
      <c r="I10528" t="s">
        <v>87</v>
      </c>
      <c r="J10528" s="2">
        <v>44923.577101967596</v>
      </c>
      <c r="K10528" t="s">
        <v>87</v>
      </c>
      <c r="L10528" t="str">
        <f>VLOOKUP(C10528,ACCOUNT_MAPPING!A:C,3,FALSE)</f>
        <v>Snow Removal</v>
      </c>
    </row>
    <row r="10529" spans="1:12" hidden="1">
      <c r="A10529">
        <v>10682</v>
      </c>
      <c r="B10529" t="s">
        <v>4636</v>
      </c>
      <c r="C10529">
        <v>50915000</v>
      </c>
      <c r="D10529" t="s">
        <v>17</v>
      </c>
      <c r="E10529" t="s">
        <v>13</v>
      </c>
      <c r="F10529" t="s">
        <v>13</v>
      </c>
      <c r="G10529" t="s">
        <v>10915</v>
      </c>
      <c r="H10529" s="2">
        <v>44916.65224938657</v>
      </c>
      <c r="I10529" t="s">
        <v>1175</v>
      </c>
      <c r="J10529" s="2">
        <v>44916.65224938657</v>
      </c>
      <c r="K10529" t="s">
        <v>1175</v>
      </c>
      <c r="L10529" t="str">
        <f>VLOOKUP(C10529,ACCOUNT_MAPPING!A:C,3,FALSE)</f>
        <v>Snow Removal</v>
      </c>
    </row>
    <row r="10530" spans="1:12" hidden="1">
      <c r="A10530">
        <v>10685</v>
      </c>
      <c r="B10530" t="s">
        <v>6637</v>
      </c>
      <c r="C10530">
        <v>50915000</v>
      </c>
      <c r="D10530" t="s">
        <v>63</v>
      </c>
      <c r="E10530" t="s">
        <v>13</v>
      </c>
      <c r="F10530" t="s">
        <v>13</v>
      </c>
      <c r="G10530" t="s">
        <v>10915</v>
      </c>
      <c r="H10530" s="2">
        <v>44875.698680173613</v>
      </c>
      <c r="I10530" t="s">
        <v>1175</v>
      </c>
      <c r="J10530" s="2">
        <v>44875.698680173613</v>
      </c>
      <c r="K10530" t="s">
        <v>1175</v>
      </c>
      <c r="L10530" t="str">
        <f>VLOOKUP(C10530,ACCOUNT_MAPPING!A:C,3,FALSE)</f>
        <v>Snow Removal</v>
      </c>
    </row>
    <row r="10531" spans="1:12" hidden="1">
      <c r="A10531">
        <v>10686</v>
      </c>
      <c r="B10531" t="s">
        <v>3288</v>
      </c>
      <c r="C10531">
        <v>50915000</v>
      </c>
      <c r="D10531" t="s">
        <v>12</v>
      </c>
      <c r="E10531" t="s">
        <v>13</v>
      </c>
      <c r="F10531" t="s">
        <v>13</v>
      </c>
      <c r="G10531" t="s">
        <v>10921</v>
      </c>
      <c r="H10531" s="2">
        <v>45020.728898460649</v>
      </c>
      <c r="I10531" t="s">
        <v>1422</v>
      </c>
      <c r="J10531" s="2">
        <v>45020.728898460649</v>
      </c>
      <c r="K10531" t="s">
        <v>1422</v>
      </c>
      <c r="L10531" t="str">
        <f>VLOOKUP(C10531,ACCOUNT_MAPPING!A:C,3,FALSE)</f>
        <v>Snow Removal</v>
      </c>
    </row>
    <row r="10532" spans="1:12" hidden="1">
      <c r="A10532">
        <v>10687</v>
      </c>
      <c r="B10532" t="s">
        <v>2556</v>
      </c>
      <c r="C10532">
        <v>50915000</v>
      </c>
      <c r="D10532" t="s">
        <v>17</v>
      </c>
      <c r="E10532" t="s">
        <v>13</v>
      </c>
      <c r="F10532" t="s">
        <v>13</v>
      </c>
      <c r="G10532" t="s">
        <v>11046</v>
      </c>
      <c r="H10532" s="2">
        <v>44924.628196608799</v>
      </c>
      <c r="I10532" t="s">
        <v>15</v>
      </c>
      <c r="J10532" s="2">
        <v>44924.628196608799</v>
      </c>
      <c r="K10532" t="s">
        <v>15</v>
      </c>
      <c r="L10532" t="str">
        <f>VLOOKUP(C10532,ACCOUNT_MAPPING!A:C,3,FALSE)</f>
        <v>Snow Removal</v>
      </c>
    </row>
    <row r="10533" spans="1:12" hidden="1">
      <c r="A10533">
        <v>10690</v>
      </c>
      <c r="B10533" t="s">
        <v>1430</v>
      </c>
      <c r="C10533">
        <v>50915000</v>
      </c>
      <c r="D10533" t="s">
        <v>17</v>
      </c>
      <c r="E10533" t="s">
        <v>13</v>
      </c>
      <c r="F10533" t="s">
        <v>13</v>
      </c>
      <c r="G10533" t="s">
        <v>10937</v>
      </c>
      <c r="H10533" s="2">
        <v>44928.841262534719</v>
      </c>
      <c r="I10533" t="s">
        <v>1422</v>
      </c>
      <c r="J10533" s="2">
        <v>44928.841262534719</v>
      </c>
      <c r="K10533" t="s">
        <v>1422</v>
      </c>
      <c r="L10533" t="str">
        <f>VLOOKUP(C10533,ACCOUNT_MAPPING!A:C,3,FALSE)</f>
        <v>Snow Removal</v>
      </c>
    </row>
    <row r="10534" spans="1:12" hidden="1">
      <c r="A10534">
        <v>10691</v>
      </c>
      <c r="B10534" t="s">
        <v>2515</v>
      </c>
      <c r="C10534">
        <v>50915000</v>
      </c>
      <c r="D10534" t="s">
        <v>17</v>
      </c>
      <c r="E10534" t="s">
        <v>13</v>
      </c>
      <c r="F10534" t="s">
        <v>13</v>
      </c>
      <c r="G10534" t="s">
        <v>11047</v>
      </c>
      <c r="H10534" s="2">
        <v>44924.731967476851</v>
      </c>
      <c r="I10534" t="s">
        <v>15</v>
      </c>
      <c r="J10534" s="2">
        <v>44924.731967476851</v>
      </c>
      <c r="K10534" t="s">
        <v>15</v>
      </c>
      <c r="L10534" t="str">
        <f>VLOOKUP(C10534,ACCOUNT_MAPPING!A:C,3,FALSE)</f>
        <v>Snow Removal</v>
      </c>
    </row>
    <row r="10535" spans="1:12" hidden="1">
      <c r="A10535">
        <v>10693</v>
      </c>
      <c r="B10535" t="s">
        <v>2570</v>
      </c>
      <c r="C10535">
        <v>50915000</v>
      </c>
      <c r="D10535" t="s">
        <v>17</v>
      </c>
      <c r="E10535" t="s">
        <v>13</v>
      </c>
      <c r="F10535" t="s">
        <v>13</v>
      </c>
      <c r="G10535" t="s">
        <v>11041</v>
      </c>
      <c r="H10535" s="2">
        <v>44928.847753321759</v>
      </c>
      <c r="I10535" t="s">
        <v>1422</v>
      </c>
      <c r="J10535" s="2">
        <v>44928.847753321759</v>
      </c>
      <c r="K10535" t="s">
        <v>1422</v>
      </c>
      <c r="L10535" t="str">
        <f>VLOOKUP(C10535,ACCOUNT_MAPPING!A:C,3,FALSE)</f>
        <v>Snow Removal</v>
      </c>
    </row>
    <row r="10536" spans="1:12" hidden="1">
      <c r="A10536">
        <v>10629</v>
      </c>
      <c r="B10536" t="s">
        <v>2517</v>
      </c>
      <c r="C10536">
        <v>50915000</v>
      </c>
      <c r="D10536" t="s">
        <v>17</v>
      </c>
      <c r="E10536" t="s">
        <v>13</v>
      </c>
      <c r="F10536" t="s">
        <v>13</v>
      </c>
      <c r="G10536" t="s">
        <v>11048</v>
      </c>
      <c r="H10536" s="2">
        <v>44916.399172650461</v>
      </c>
      <c r="I10536" t="s">
        <v>151</v>
      </c>
      <c r="J10536" s="2">
        <v>44916.399172650461</v>
      </c>
      <c r="K10536" t="s">
        <v>151</v>
      </c>
      <c r="L10536" t="str">
        <f>VLOOKUP(C10536,ACCOUNT_MAPPING!A:C,3,FALSE)</f>
        <v>Snow Removal</v>
      </c>
    </row>
    <row r="10537" spans="1:12" hidden="1">
      <c r="A10537">
        <v>10638</v>
      </c>
      <c r="B10537" t="s">
        <v>3283</v>
      </c>
      <c r="C10537">
        <v>50915000</v>
      </c>
      <c r="D10537" t="s">
        <v>17</v>
      </c>
      <c r="E10537" t="s">
        <v>13</v>
      </c>
      <c r="F10537" t="s">
        <v>13</v>
      </c>
      <c r="G10537" t="s">
        <v>10934</v>
      </c>
      <c r="H10537" s="2">
        <v>44923.512771030095</v>
      </c>
      <c r="I10537" t="s">
        <v>87</v>
      </c>
      <c r="J10537" s="2">
        <v>44923.512771030095</v>
      </c>
      <c r="K10537" t="s">
        <v>87</v>
      </c>
      <c r="L10537" t="str">
        <f>VLOOKUP(C10537,ACCOUNT_MAPPING!A:C,3,FALSE)</f>
        <v>Snow Removal</v>
      </c>
    </row>
    <row r="10538" spans="1:12" hidden="1">
      <c r="A10538">
        <v>10639</v>
      </c>
      <c r="B10538" t="s">
        <v>7944</v>
      </c>
      <c r="C10538">
        <v>50915000</v>
      </c>
      <c r="D10538" t="s">
        <v>17</v>
      </c>
      <c r="E10538" t="s">
        <v>13</v>
      </c>
      <c r="F10538" t="s">
        <v>13</v>
      </c>
      <c r="G10538" t="s">
        <v>11049</v>
      </c>
      <c r="H10538" s="2">
        <v>44924.669514201392</v>
      </c>
      <c r="I10538" t="s">
        <v>15</v>
      </c>
      <c r="J10538" s="2">
        <v>44924.669514201392</v>
      </c>
      <c r="K10538" t="s">
        <v>15</v>
      </c>
      <c r="L10538" t="str">
        <f>VLOOKUP(C10538,ACCOUNT_MAPPING!A:C,3,FALSE)</f>
        <v>Snow Removal</v>
      </c>
    </row>
    <row r="10539" spans="1:12" hidden="1">
      <c r="A10539">
        <v>10697</v>
      </c>
      <c r="B10539" t="s">
        <v>829</v>
      </c>
      <c r="C10539">
        <v>50915000</v>
      </c>
      <c r="D10539" t="s">
        <v>63</v>
      </c>
      <c r="E10539" t="s">
        <v>13</v>
      </c>
      <c r="F10539" t="s">
        <v>13</v>
      </c>
      <c r="G10539" t="s">
        <v>11050</v>
      </c>
      <c r="H10539" s="2">
        <v>44876.63322210648</v>
      </c>
      <c r="I10539" t="s">
        <v>754</v>
      </c>
      <c r="J10539" s="2">
        <v>44876.63322210648</v>
      </c>
      <c r="K10539" t="s">
        <v>754</v>
      </c>
      <c r="L10539" t="str">
        <f>VLOOKUP(C10539,ACCOUNT_MAPPING!A:C,3,FALSE)</f>
        <v>Snow Removal</v>
      </c>
    </row>
    <row r="10540" spans="1:12" hidden="1">
      <c r="A10540">
        <v>10704</v>
      </c>
      <c r="B10540" t="s">
        <v>2519</v>
      </c>
      <c r="C10540">
        <v>50915000</v>
      </c>
      <c r="D10540" t="s">
        <v>12</v>
      </c>
      <c r="E10540" t="s">
        <v>13</v>
      </c>
      <c r="F10540" t="s">
        <v>13</v>
      </c>
      <c r="G10540" t="s">
        <v>10996</v>
      </c>
      <c r="H10540" s="2">
        <v>45020.478944328701</v>
      </c>
      <c r="I10540" t="s">
        <v>754</v>
      </c>
      <c r="J10540" s="2">
        <v>45020.478944328701</v>
      </c>
      <c r="K10540" t="s">
        <v>754</v>
      </c>
      <c r="L10540" t="str">
        <f>VLOOKUP(C10540,ACCOUNT_MAPPING!A:C,3,FALSE)</f>
        <v>Snow Removal</v>
      </c>
    </row>
    <row r="10541" spans="1:12" hidden="1">
      <c r="A10541">
        <v>10705</v>
      </c>
      <c r="B10541" t="s">
        <v>2625</v>
      </c>
      <c r="C10541">
        <v>50915000</v>
      </c>
      <c r="D10541" t="s">
        <v>12</v>
      </c>
      <c r="E10541" t="s">
        <v>13</v>
      </c>
      <c r="F10541" t="s">
        <v>13</v>
      </c>
      <c r="G10541" t="s">
        <v>10996</v>
      </c>
      <c r="H10541" s="2">
        <v>45020.480529479166</v>
      </c>
      <c r="I10541" t="s">
        <v>754</v>
      </c>
      <c r="J10541" s="2">
        <v>45020.480529479166</v>
      </c>
      <c r="K10541" t="s">
        <v>754</v>
      </c>
      <c r="L10541" t="str">
        <f>VLOOKUP(C10541,ACCOUNT_MAPPING!A:C,3,FALSE)</f>
        <v>Snow Removal</v>
      </c>
    </row>
    <row r="10542" spans="1:12" hidden="1">
      <c r="A10542">
        <v>10707</v>
      </c>
      <c r="B10542" t="s">
        <v>7921</v>
      </c>
      <c r="C10542">
        <v>50915000</v>
      </c>
      <c r="D10542" t="s">
        <v>12</v>
      </c>
      <c r="E10542" t="s">
        <v>13</v>
      </c>
      <c r="F10542" t="s">
        <v>13</v>
      </c>
      <c r="G10542" t="s">
        <v>10996</v>
      </c>
      <c r="H10542" s="2">
        <v>45020.493736655095</v>
      </c>
      <c r="I10542" t="s">
        <v>754</v>
      </c>
      <c r="J10542" s="2">
        <v>45020.493736655095</v>
      </c>
      <c r="K10542" t="s">
        <v>754</v>
      </c>
      <c r="L10542" t="str">
        <f>VLOOKUP(C10542,ACCOUNT_MAPPING!A:C,3,FALSE)</f>
        <v>Snow Removal</v>
      </c>
    </row>
    <row r="10543" spans="1:12" hidden="1">
      <c r="A10543">
        <v>10653</v>
      </c>
      <c r="B10543" t="s">
        <v>1450</v>
      </c>
      <c r="C10543">
        <v>50915000</v>
      </c>
      <c r="D10543" t="s">
        <v>12</v>
      </c>
      <c r="E10543" t="s">
        <v>13</v>
      </c>
      <c r="F10543" t="s">
        <v>13</v>
      </c>
      <c r="G10543" t="s">
        <v>10921</v>
      </c>
      <c r="H10543" s="2">
        <v>45020.726544062498</v>
      </c>
      <c r="I10543" t="s">
        <v>1422</v>
      </c>
      <c r="J10543" s="2">
        <v>45020.726544062498</v>
      </c>
      <c r="K10543" t="s">
        <v>1422</v>
      </c>
      <c r="L10543" t="str">
        <f>VLOOKUP(C10543,ACCOUNT_MAPPING!A:C,3,FALSE)</f>
        <v>Snow Removal</v>
      </c>
    </row>
    <row r="10544" spans="1:12" hidden="1">
      <c r="A10544">
        <v>10766</v>
      </c>
      <c r="B10544" t="s">
        <v>2580</v>
      </c>
      <c r="C10544">
        <v>50915000</v>
      </c>
      <c r="D10544" t="s">
        <v>17</v>
      </c>
      <c r="E10544" t="s">
        <v>13</v>
      </c>
      <c r="F10544" t="s">
        <v>13</v>
      </c>
      <c r="G10544" t="s">
        <v>10971</v>
      </c>
      <c r="H10544" s="2">
        <v>44923.401042789352</v>
      </c>
      <c r="I10544" t="s">
        <v>1441</v>
      </c>
      <c r="J10544" s="2">
        <v>44923.401042789352</v>
      </c>
      <c r="K10544" t="s">
        <v>1441</v>
      </c>
      <c r="L10544" t="str">
        <f>VLOOKUP(C10544,ACCOUNT_MAPPING!A:C,3,FALSE)</f>
        <v>Snow Removal</v>
      </c>
    </row>
    <row r="10545" spans="1:12" hidden="1">
      <c r="A10545">
        <v>10684</v>
      </c>
      <c r="B10545" t="s">
        <v>2615</v>
      </c>
      <c r="C10545">
        <v>50915000</v>
      </c>
      <c r="D10545" t="s">
        <v>17</v>
      </c>
      <c r="E10545" t="s">
        <v>13</v>
      </c>
      <c r="F10545" t="s">
        <v>13</v>
      </c>
      <c r="G10545" t="s">
        <v>11051</v>
      </c>
      <c r="H10545" s="2">
        <v>44924.618004710646</v>
      </c>
      <c r="I10545" t="s">
        <v>15</v>
      </c>
      <c r="J10545" s="2">
        <v>44924.618004710646</v>
      </c>
      <c r="K10545" t="s">
        <v>15</v>
      </c>
      <c r="L10545" t="str">
        <f>VLOOKUP(C10545,ACCOUNT_MAPPING!A:C,3,FALSE)</f>
        <v>Snow Removal</v>
      </c>
    </row>
    <row r="10546" spans="1:12" hidden="1">
      <c r="A10546">
        <v>10692</v>
      </c>
      <c r="B10546" t="s">
        <v>3323</v>
      </c>
      <c r="C10546">
        <v>50915000</v>
      </c>
      <c r="D10546" t="s">
        <v>63</v>
      </c>
      <c r="E10546" t="s">
        <v>13</v>
      </c>
      <c r="F10546" t="s">
        <v>13</v>
      </c>
      <c r="G10546" t="s">
        <v>10915</v>
      </c>
      <c r="H10546" s="2">
        <v>44875.718495636575</v>
      </c>
      <c r="I10546" t="s">
        <v>1175</v>
      </c>
      <c r="J10546" s="2">
        <v>44875.718495636575</v>
      </c>
      <c r="K10546" t="s">
        <v>1175</v>
      </c>
      <c r="L10546" t="str">
        <f>VLOOKUP(C10546,ACCOUNT_MAPPING!A:C,3,FALSE)</f>
        <v>Snow Removal</v>
      </c>
    </row>
    <row r="10547" spans="1:12" hidden="1">
      <c r="A10547">
        <v>10729</v>
      </c>
      <c r="B10547" t="s">
        <v>4639</v>
      </c>
      <c r="C10547">
        <v>50915000</v>
      </c>
      <c r="D10547" t="s">
        <v>17</v>
      </c>
      <c r="E10547" t="s">
        <v>13</v>
      </c>
      <c r="F10547" t="s">
        <v>13</v>
      </c>
      <c r="G10547" t="s">
        <v>11052</v>
      </c>
      <c r="H10547" s="2">
        <v>44924.486541701386</v>
      </c>
      <c r="I10547" t="s">
        <v>553</v>
      </c>
      <c r="J10547" s="2">
        <v>44924.486541701386</v>
      </c>
      <c r="K10547" t="s">
        <v>553</v>
      </c>
      <c r="L10547" t="str">
        <f>VLOOKUP(C10547,ACCOUNT_MAPPING!A:C,3,FALSE)</f>
        <v>Snow Removal</v>
      </c>
    </row>
    <row r="10548" spans="1:12" hidden="1">
      <c r="A10548">
        <v>10696</v>
      </c>
      <c r="B10548" t="s">
        <v>7913</v>
      </c>
      <c r="C10548">
        <v>50915000</v>
      </c>
      <c r="D10548" t="s">
        <v>12</v>
      </c>
      <c r="E10548" t="s">
        <v>13</v>
      </c>
      <c r="F10548" t="s">
        <v>13</v>
      </c>
      <c r="G10548" t="s">
        <v>10996</v>
      </c>
      <c r="H10548" s="2">
        <v>45020.470965775465</v>
      </c>
      <c r="I10548" t="s">
        <v>754</v>
      </c>
      <c r="J10548" s="2">
        <v>45020.470965775465</v>
      </c>
      <c r="K10548" t="s">
        <v>754</v>
      </c>
      <c r="L10548" t="str">
        <f>VLOOKUP(C10548,ACCOUNT_MAPPING!A:C,3,FALSE)</f>
        <v>Snow Removal</v>
      </c>
    </row>
    <row r="10549" spans="1:12" hidden="1">
      <c r="A10549">
        <v>10701</v>
      </c>
      <c r="B10549" t="s">
        <v>3889</v>
      </c>
      <c r="C10549">
        <v>50915000</v>
      </c>
      <c r="D10549" t="s">
        <v>12</v>
      </c>
      <c r="E10549" t="s">
        <v>13</v>
      </c>
      <c r="F10549" t="s">
        <v>13</v>
      </c>
      <c r="G10549" t="s">
        <v>10996</v>
      </c>
      <c r="H10549" s="2">
        <v>45020.564928391206</v>
      </c>
      <c r="I10549" t="s">
        <v>754</v>
      </c>
      <c r="J10549" s="2">
        <v>45020.564928391206</v>
      </c>
      <c r="K10549" t="s">
        <v>754</v>
      </c>
      <c r="L10549" t="str">
        <f>VLOOKUP(C10549,ACCOUNT_MAPPING!A:C,3,FALSE)</f>
        <v>Snow Removal</v>
      </c>
    </row>
    <row r="10550" spans="1:12" hidden="1">
      <c r="A10550">
        <v>10709</v>
      </c>
      <c r="B10550" t="s">
        <v>11053</v>
      </c>
      <c r="C10550">
        <v>50915000</v>
      </c>
      <c r="D10550" t="s">
        <v>12</v>
      </c>
      <c r="E10550" t="s">
        <v>13</v>
      </c>
      <c r="F10550" t="s">
        <v>13</v>
      </c>
      <c r="G10550" t="s">
        <v>10996</v>
      </c>
      <c r="H10550" s="2">
        <v>45020.507299803241</v>
      </c>
      <c r="I10550" t="s">
        <v>754</v>
      </c>
      <c r="J10550" s="2">
        <v>45020.507299803241</v>
      </c>
      <c r="K10550" t="s">
        <v>754</v>
      </c>
      <c r="L10550" t="str">
        <f>VLOOKUP(C10550,ACCOUNT_MAPPING!A:C,3,FALSE)</f>
        <v>Snow Removal</v>
      </c>
    </row>
    <row r="10551" spans="1:12" hidden="1">
      <c r="A10551">
        <v>10714</v>
      </c>
      <c r="B10551" t="s">
        <v>843</v>
      </c>
      <c r="C10551">
        <v>50915000</v>
      </c>
      <c r="D10551" t="s">
        <v>12</v>
      </c>
      <c r="E10551" t="s">
        <v>13</v>
      </c>
      <c r="F10551" t="s">
        <v>13</v>
      </c>
      <c r="G10551" t="s">
        <v>11054</v>
      </c>
      <c r="H10551" s="2">
        <v>45013.407402280092</v>
      </c>
      <c r="I10551" t="s">
        <v>745</v>
      </c>
      <c r="J10551" s="2">
        <v>45013.407402280092</v>
      </c>
      <c r="K10551" t="s">
        <v>745</v>
      </c>
      <c r="L10551" t="str">
        <f>VLOOKUP(C10551,ACCOUNT_MAPPING!A:C,3,FALSE)</f>
        <v>Snow Removal</v>
      </c>
    </row>
    <row r="10552" spans="1:12" hidden="1">
      <c r="A10552">
        <v>10745</v>
      </c>
      <c r="B10552" t="s">
        <v>2588</v>
      </c>
      <c r="C10552">
        <v>50915000</v>
      </c>
      <c r="D10552" t="s">
        <v>12</v>
      </c>
      <c r="E10552" t="s">
        <v>13</v>
      </c>
      <c r="F10552" t="s">
        <v>13</v>
      </c>
      <c r="G10552" t="s">
        <v>11055</v>
      </c>
      <c r="H10552" s="2">
        <v>45008.422069641201</v>
      </c>
      <c r="I10552" t="s">
        <v>1800</v>
      </c>
      <c r="J10552" s="2">
        <v>45008.422069641201</v>
      </c>
      <c r="K10552" t="s">
        <v>1800</v>
      </c>
      <c r="L10552" t="str">
        <f>VLOOKUP(C10552,ACCOUNT_MAPPING!A:C,3,FALSE)</f>
        <v>Snow Removal</v>
      </c>
    </row>
    <row r="10553" spans="1:12" hidden="1">
      <c r="A10553">
        <v>10716</v>
      </c>
      <c r="B10553" t="s">
        <v>860</v>
      </c>
      <c r="C10553">
        <v>50915000</v>
      </c>
      <c r="D10553" t="s">
        <v>12</v>
      </c>
      <c r="E10553" t="s">
        <v>13</v>
      </c>
      <c r="F10553" t="s">
        <v>13</v>
      </c>
      <c r="G10553" t="s">
        <v>10983</v>
      </c>
      <c r="H10553" s="2">
        <v>45013.428702118057</v>
      </c>
      <c r="I10553" t="s">
        <v>745</v>
      </c>
      <c r="J10553" s="2">
        <v>45013.428702118057</v>
      </c>
      <c r="K10553" t="s">
        <v>745</v>
      </c>
      <c r="L10553" t="str">
        <f>VLOOKUP(C10553,ACCOUNT_MAPPING!A:C,3,FALSE)</f>
        <v>Snow Removal</v>
      </c>
    </row>
    <row r="10554" spans="1:12" hidden="1">
      <c r="A10554">
        <v>10718</v>
      </c>
      <c r="B10554" t="s">
        <v>862</v>
      </c>
      <c r="C10554">
        <v>50915000</v>
      </c>
      <c r="D10554" t="s">
        <v>12</v>
      </c>
      <c r="E10554" t="s">
        <v>13</v>
      </c>
      <c r="F10554" t="s">
        <v>13</v>
      </c>
      <c r="G10554" t="s">
        <v>11056</v>
      </c>
      <c r="H10554" s="2">
        <v>45012.487970254631</v>
      </c>
      <c r="I10554" t="s">
        <v>745</v>
      </c>
      <c r="J10554" s="2">
        <v>45012.487970254631</v>
      </c>
      <c r="K10554" t="s">
        <v>745</v>
      </c>
      <c r="L10554" t="str">
        <f>VLOOKUP(C10554,ACCOUNT_MAPPING!A:C,3,FALSE)</f>
        <v>Snow Removal</v>
      </c>
    </row>
    <row r="10555" spans="1:12" hidden="1">
      <c r="A10555">
        <v>10799</v>
      </c>
      <c r="B10555" t="s">
        <v>2596</v>
      </c>
      <c r="C10555">
        <v>50915000</v>
      </c>
      <c r="D10555" t="s">
        <v>17</v>
      </c>
      <c r="E10555" t="s">
        <v>13</v>
      </c>
      <c r="F10555" t="s">
        <v>13</v>
      </c>
      <c r="G10555" t="s">
        <v>10971</v>
      </c>
      <c r="H10555" s="2">
        <v>44924.503908298611</v>
      </c>
      <c r="I10555" t="s">
        <v>1441</v>
      </c>
      <c r="J10555" s="2">
        <v>44924.503908298611</v>
      </c>
      <c r="K10555" t="s">
        <v>1441</v>
      </c>
      <c r="L10555" t="str">
        <f>VLOOKUP(C10555,ACCOUNT_MAPPING!A:C,3,FALSE)</f>
        <v>Snow Removal</v>
      </c>
    </row>
    <row r="10556" spans="1:12" hidden="1">
      <c r="A10556">
        <v>10825</v>
      </c>
      <c r="B10556" t="s">
        <v>3926</v>
      </c>
      <c r="C10556">
        <v>50915000</v>
      </c>
      <c r="D10556" t="s">
        <v>17</v>
      </c>
      <c r="E10556" t="s">
        <v>13</v>
      </c>
      <c r="F10556" t="s">
        <v>13</v>
      </c>
      <c r="G10556" t="s">
        <v>11057</v>
      </c>
      <c r="H10556" s="2">
        <v>44926.025148263892</v>
      </c>
      <c r="I10556" t="s">
        <v>1229</v>
      </c>
      <c r="J10556" s="2">
        <v>44926.025148263892</v>
      </c>
      <c r="K10556" t="s">
        <v>1229</v>
      </c>
      <c r="L10556" t="str">
        <f>VLOOKUP(C10556,ACCOUNT_MAPPING!A:C,3,FALSE)</f>
        <v>Snow Removal</v>
      </c>
    </row>
    <row r="10557" spans="1:12" hidden="1">
      <c r="A10557">
        <v>10732</v>
      </c>
      <c r="B10557" t="s">
        <v>85</v>
      </c>
      <c r="C10557">
        <v>50915000</v>
      </c>
      <c r="D10557" t="s">
        <v>12</v>
      </c>
      <c r="E10557" t="s">
        <v>13</v>
      </c>
      <c r="F10557" t="s">
        <v>13</v>
      </c>
      <c r="G10557" t="s">
        <v>10991</v>
      </c>
      <c r="H10557" s="2">
        <v>45025.881039467589</v>
      </c>
      <c r="I10557" t="s">
        <v>87</v>
      </c>
      <c r="J10557" s="2">
        <v>45025.881039467589</v>
      </c>
      <c r="K10557" t="s">
        <v>87</v>
      </c>
      <c r="L10557" t="str">
        <f>VLOOKUP(C10557,ACCOUNT_MAPPING!A:C,3,FALSE)</f>
        <v>Snow Removal</v>
      </c>
    </row>
    <row r="10558" spans="1:12" hidden="1">
      <c r="A10558">
        <v>10733</v>
      </c>
      <c r="B10558" t="s">
        <v>869</v>
      </c>
      <c r="C10558">
        <v>50915000</v>
      </c>
      <c r="D10558" t="s">
        <v>12</v>
      </c>
      <c r="E10558" t="s">
        <v>13</v>
      </c>
      <c r="F10558" t="s">
        <v>13</v>
      </c>
      <c r="G10558" t="s">
        <v>10991</v>
      </c>
      <c r="H10558" s="2">
        <v>45025.88985983796</v>
      </c>
      <c r="I10558" t="s">
        <v>87</v>
      </c>
      <c r="J10558" s="2">
        <v>45025.88985983796</v>
      </c>
      <c r="K10558" t="s">
        <v>87</v>
      </c>
      <c r="L10558" t="str">
        <f>VLOOKUP(C10558,ACCOUNT_MAPPING!A:C,3,FALSE)</f>
        <v>Snow Removal</v>
      </c>
    </row>
    <row r="10559" spans="1:12" hidden="1">
      <c r="A10559">
        <v>10741</v>
      </c>
      <c r="B10559" t="s">
        <v>2530</v>
      </c>
      <c r="C10559">
        <v>50915000</v>
      </c>
      <c r="D10559" t="s">
        <v>12</v>
      </c>
      <c r="E10559" t="s">
        <v>13</v>
      </c>
      <c r="F10559" t="s">
        <v>13</v>
      </c>
      <c r="G10559" t="s">
        <v>11058</v>
      </c>
      <c r="H10559" s="2">
        <v>45021.492323611114</v>
      </c>
      <c r="I10559" t="s">
        <v>123</v>
      </c>
      <c r="J10559" s="2">
        <v>45021.492323611114</v>
      </c>
      <c r="K10559" t="s">
        <v>123</v>
      </c>
      <c r="L10559" t="str">
        <f>VLOOKUP(C10559,ACCOUNT_MAPPING!A:C,3,FALSE)</f>
        <v>Snow Removal</v>
      </c>
    </row>
    <row r="10560" spans="1:12" hidden="1">
      <c r="A10560">
        <v>10796</v>
      </c>
      <c r="B10560" t="s">
        <v>10189</v>
      </c>
      <c r="C10560">
        <v>50915000</v>
      </c>
      <c r="D10560" t="s">
        <v>17</v>
      </c>
      <c r="E10560" t="s">
        <v>13</v>
      </c>
      <c r="F10560" t="s">
        <v>13</v>
      </c>
      <c r="G10560" t="s">
        <v>11059</v>
      </c>
      <c r="H10560" s="2">
        <v>44922.534717442133</v>
      </c>
      <c r="I10560" t="s">
        <v>1441</v>
      </c>
      <c r="J10560" s="2">
        <v>44922.534717442133</v>
      </c>
      <c r="K10560" t="s">
        <v>1441</v>
      </c>
      <c r="L10560" t="str">
        <f>VLOOKUP(C10560,ACCOUNT_MAPPING!A:C,3,FALSE)</f>
        <v>Snow Removal</v>
      </c>
    </row>
    <row r="10561" spans="1:12" hidden="1">
      <c r="A10561">
        <v>10798</v>
      </c>
      <c r="B10561" t="s">
        <v>2664</v>
      </c>
      <c r="C10561">
        <v>50915000</v>
      </c>
      <c r="D10561" t="s">
        <v>17</v>
      </c>
      <c r="E10561" t="s">
        <v>13</v>
      </c>
      <c r="F10561" t="s">
        <v>13</v>
      </c>
      <c r="G10561" t="s">
        <v>10914</v>
      </c>
      <c r="H10561" s="2">
        <v>44924.525130902781</v>
      </c>
      <c r="I10561" t="s">
        <v>1441</v>
      </c>
      <c r="J10561" s="2">
        <v>44924.525130902781</v>
      </c>
      <c r="K10561" t="s">
        <v>1441</v>
      </c>
      <c r="L10561" t="str">
        <f>VLOOKUP(C10561,ACCOUNT_MAPPING!A:C,3,FALSE)</f>
        <v>Snow Removal</v>
      </c>
    </row>
    <row r="10562" spans="1:12" hidden="1">
      <c r="A10562">
        <v>10839</v>
      </c>
      <c r="B10562" t="s">
        <v>850</v>
      </c>
      <c r="C10562">
        <v>50915000</v>
      </c>
      <c r="D10562" t="s">
        <v>12</v>
      </c>
      <c r="E10562" t="s">
        <v>13</v>
      </c>
      <c r="F10562" t="s">
        <v>13</v>
      </c>
      <c r="G10562" t="s">
        <v>11060</v>
      </c>
      <c r="H10562" s="2">
        <v>45019.504999884259</v>
      </c>
      <c r="I10562" t="s">
        <v>41</v>
      </c>
      <c r="J10562" s="2">
        <v>45019.504999884259</v>
      </c>
      <c r="K10562" t="s">
        <v>41</v>
      </c>
      <c r="L10562" t="str">
        <f>VLOOKUP(C10562,ACCOUNT_MAPPING!A:C,3,FALSE)</f>
        <v>Snow Removal</v>
      </c>
    </row>
    <row r="10563" spans="1:12" hidden="1">
      <c r="A10563">
        <v>10852</v>
      </c>
      <c r="B10563" t="s">
        <v>2617</v>
      </c>
      <c r="C10563">
        <v>50915000</v>
      </c>
      <c r="D10563" t="s">
        <v>12</v>
      </c>
      <c r="E10563" t="s">
        <v>13</v>
      </c>
      <c r="F10563" t="s">
        <v>13</v>
      </c>
      <c r="G10563" t="s">
        <v>11061</v>
      </c>
      <c r="H10563" s="2">
        <v>45014.670897569442</v>
      </c>
      <c r="I10563" t="s">
        <v>766</v>
      </c>
      <c r="J10563" s="2">
        <v>45014.670897569442</v>
      </c>
      <c r="K10563" t="s">
        <v>766</v>
      </c>
      <c r="L10563" t="str">
        <f>VLOOKUP(C10563,ACCOUNT_MAPPING!A:C,3,FALSE)</f>
        <v>Snow Removal</v>
      </c>
    </row>
    <row r="10564" spans="1:12" hidden="1">
      <c r="A10564">
        <v>10882</v>
      </c>
      <c r="B10564" t="s">
        <v>100</v>
      </c>
      <c r="C10564">
        <v>50915000</v>
      </c>
      <c r="D10564" t="s">
        <v>63</v>
      </c>
      <c r="E10564" t="s">
        <v>13</v>
      </c>
      <c r="F10564" t="s">
        <v>13</v>
      </c>
      <c r="G10564" t="s">
        <v>10993</v>
      </c>
      <c r="H10564" s="2">
        <v>44878.979293668985</v>
      </c>
      <c r="I10564" t="s">
        <v>74</v>
      </c>
      <c r="J10564" s="2">
        <v>44878.979293668985</v>
      </c>
      <c r="K10564" t="s">
        <v>74</v>
      </c>
      <c r="L10564" t="str">
        <f>VLOOKUP(C10564,ACCOUNT_MAPPING!A:C,3,FALSE)</f>
        <v>Snow Removal</v>
      </c>
    </row>
    <row r="10565" spans="1:12" hidden="1">
      <c r="A10565">
        <v>10883</v>
      </c>
      <c r="B10565" t="s">
        <v>517</v>
      </c>
      <c r="C10565">
        <v>50915000</v>
      </c>
      <c r="D10565" t="s">
        <v>12</v>
      </c>
      <c r="E10565" t="s">
        <v>13</v>
      </c>
      <c r="F10565" t="s">
        <v>13</v>
      </c>
      <c r="G10565" t="s">
        <v>11062</v>
      </c>
      <c r="H10565" s="2">
        <v>45020.77463414352</v>
      </c>
      <c r="I10565" t="s">
        <v>74</v>
      </c>
      <c r="J10565" s="2">
        <v>45020.77463414352</v>
      </c>
      <c r="K10565" t="s">
        <v>74</v>
      </c>
      <c r="L10565" t="str">
        <f>VLOOKUP(C10565,ACCOUNT_MAPPING!A:C,3,FALSE)</f>
        <v>Snow Removal</v>
      </c>
    </row>
    <row r="10566" spans="1:12" hidden="1">
      <c r="A10566">
        <v>10835</v>
      </c>
      <c r="B10566" t="s">
        <v>2621</v>
      </c>
      <c r="C10566">
        <v>50915000</v>
      </c>
      <c r="D10566" t="s">
        <v>12</v>
      </c>
      <c r="E10566" t="s">
        <v>13</v>
      </c>
      <c r="F10566" t="s">
        <v>13</v>
      </c>
      <c r="G10566" t="s">
        <v>10916</v>
      </c>
      <c r="H10566" s="2">
        <v>45014.685425266201</v>
      </c>
      <c r="I10566" t="s">
        <v>41</v>
      </c>
      <c r="J10566" s="2">
        <v>45014.685425266201</v>
      </c>
      <c r="K10566" t="s">
        <v>41</v>
      </c>
      <c r="L10566" t="str">
        <f>VLOOKUP(C10566,ACCOUNT_MAPPING!A:C,3,FALSE)</f>
        <v>Snow Removal</v>
      </c>
    </row>
    <row r="10567" spans="1:12" hidden="1">
      <c r="A10567">
        <v>10837</v>
      </c>
      <c r="B10567" t="s">
        <v>2592</v>
      </c>
      <c r="C10567">
        <v>50915000</v>
      </c>
      <c r="D10567" t="s">
        <v>12</v>
      </c>
      <c r="E10567" t="s">
        <v>13</v>
      </c>
      <c r="F10567" t="s">
        <v>13</v>
      </c>
      <c r="G10567" t="s">
        <v>11060</v>
      </c>
      <c r="H10567" s="2">
        <v>45019.496469907404</v>
      </c>
      <c r="I10567" t="s">
        <v>41</v>
      </c>
      <c r="J10567" s="2">
        <v>45019.496469907404</v>
      </c>
      <c r="K10567" t="s">
        <v>41</v>
      </c>
      <c r="L10567" t="str">
        <f>VLOOKUP(C10567,ACCOUNT_MAPPING!A:C,3,FALSE)</f>
        <v>Snow Removal</v>
      </c>
    </row>
    <row r="10568" spans="1:12" hidden="1">
      <c r="A10568">
        <v>10838</v>
      </c>
      <c r="B10568" t="s">
        <v>873</v>
      </c>
      <c r="C10568">
        <v>50915000</v>
      </c>
      <c r="D10568" t="s">
        <v>12</v>
      </c>
      <c r="E10568" t="s">
        <v>13</v>
      </c>
      <c r="F10568" t="s">
        <v>13</v>
      </c>
      <c r="G10568" t="s">
        <v>10955</v>
      </c>
      <c r="H10568" s="2">
        <v>45020.488336342591</v>
      </c>
      <c r="I10568" t="s">
        <v>225</v>
      </c>
      <c r="J10568" s="2">
        <v>45020.488336342591</v>
      </c>
      <c r="K10568" t="s">
        <v>225</v>
      </c>
      <c r="L10568" t="str">
        <f>VLOOKUP(C10568,ACCOUNT_MAPPING!A:C,3,FALSE)</f>
        <v>Snow Removal</v>
      </c>
    </row>
    <row r="10569" spans="1:12" hidden="1">
      <c r="A10569">
        <v>10637</v>
      </c>
      <c r="B10569" t="s">
        <v>9360</v>
      </c>
      <c r="C10569">
        <v>50915000</v>
      </c>
      <c r="D10569" t="s">
        <v>17</v>
      </c>
      <c r="E10569" t="s">
        <v>13</v>
      </c>
      <c r="F10569" t="s">
        <v>13</v>
      </c>
      <c r="G10569" t="s">
        <v>10934</v>
      </c>
      <c r="H10569" s="2">
        <v>44923.511534027777</v>
      </c>
      <c r="I10569" t="s">
        <v>87</v>
      </c>
      <c r="J10569" s="2">
        <v>44923.511534027777</v>
      </c>
      <c r="K10569" t="s">
        <v>87</v>
      </c>
      <c r="L10569" t="str">
        <f>VLOOKUP(C10569,ACCOUNT_MAPPING!A:C,3,FALSE)</f>
        <v>Snow Removal</v>
      </c>
    </row>
    <row r="10570" spans="1:12" hidden="1">
      <c r="A10570">
        <v>10888</v>
      </c>
      <c r="B10570" t="s">
        <v>528</v>
      </c>
      <c r="C10570">
        <v>50915000</v>
      </c>
      <c r="D10570" t="s">
        <v>12</v>
      </c>
      <c r="E10570" t="s">
        <v>13</v>
      </c>
      <c r="F10570" t="s">
        <v>13</v>
      </c>
      <c r="G10570" t="s">
        <v>11063</v>
      </c>
      <c r="H10570" s="2">
        <v>45021.694975891201</v>
      </c>
      <c r="I10570" t="s">
        <v>74</v>
      </c>
      <c r="J10570" s="2">
        <v>45021.694975891201</v>
      </c>
      <c r="K10570" t="s">
        <v>74</v>
      </c>
      <c r="L10570" t="str">
        <f>VLOOKUP(C10570,ACCOUNT_MAPPING!A:C,3,FALSE)</f>
        <v>Snow Removal</v>
      </c>
    </row>
    <row r="10571" spans="1:12" hidden="1">
      <c r="A10571">
        <v>10891</v>
      </c>
      <c r="B10571" t="s">
        <v>106</v>
      </c>
      <c r="C10571">
        <v>50915000</v>
      </c>
      <c r="D10571" t="s">
        <v>12</v>
      </c>
      <c r="E10571" t="s">
        <v>13</v>
      </c>
      <c r="F10571" t="s">
        <v>13</v>
      </c>
      <c r="G10571" t="s">
        <v>11064</v>
      </c>
      <c r="H10571" s="2">
        <v>45014.686600578701</v>
      </c>
      <c r="I10571" t="s">
        <v>108</v>
      </c>
      <c r="J10571" s="2">
        <v>45014.686600578701</v>
      </c>
      <c r="K10571" t="s">
        <v>108</v>
      </c>
      <c r="L10571" t="str">
        <f>VLOOKUP(C10571,ACCOUNT_MAPPING!A:C,3,FALSE)</f>
        <v>Snow Removal</v>
      </c>
    </row>
    <row r="10572" spans="1:12" hidden="1">
      <c r="A10572">
        <v>10841</v>
      </c>
      <c r="B10572" t="s">
        <v>1453</v>
      </c>
      <c r="C10572">
        <v>50915000</v>
      </c>
      <c r="D10572" t="s">
        <v>17</v>
      </c>
      <c r="E10572" t="s">
        <v>13</v>
      </c>
      <c r="F10572" t="s">
        <v>13</v>
      </c>
      <c r="G10572" t="s">
        <v>11065</v>
      </c>
      <c r="H10572" s="2">
        <v>44922.602861574072</v>
      </c>
      <c r="I10572" t="s">
        <v>41</v>
      </c>
      <c r="J10572" s="2">
        <v>44922.602861574072</v>
      </c>
      <c r="K10572" t="s">
        <v>41</v>
      </c>
      <c r="L10572" t="str">
        <f>VLOOKUP(C10572,ACCOUNT_MAPPING!A:C,3,FALSE)</f>
        <v>Snow Removal</v>
      </c>
    </row>
    <row r="10573" spans="1:12" hidden="1">
      <c r="A10573">
        <v>10822</v>
      </c>
      <c r="B10573" t="s">
        <v>1446</v>
      </c>
      <c r="C10573">
        <v>50915000</v>
      </c>
      <c r="D10573" t="s">
        <v>12</v>
      </c>
      <c r="E10573" t="s">
        <v>13</v>
      </c>
      <c r="F10573" t="s">
        <v>13</v>
      </c>
      <c r="G10573" t="s">
        <v>11066</v>
      </c>
      <c r="H10573" s="2">
        <v>45021.906125729169</v>
      </c>
      <c r="I10573" t="s">
        <v>1441</v>
      </c>
      <c r="J10573" s="2">
        <v>45021.906125729169</v>
      </c>
      <c r="K10573" t="s">
        <v>1441</v>
      </c>
      <c r="L10573" t="str">
        <f>VLOOKUP(C10573,ACCOUNT_MAPPING!A:C,3,FALSE)</f>
        <v>Snow Removal</v>
      </c>
    </row>
    <row r="10574" spans="1:12" hidden="1">
      <c r="A10574">
        <v>10834</v>
      </c>
      <c r="B10574" t="s">
        <v>1790</v>
      </c>
      <c r="C10574">
        <v>50915000</v>
      </c>
      <c r="D10574" t="s">
        <v>12</v>
      </c>
      <c r="E10574" t="s">
        <v>13</v>
      </c>
      <c r="F10574" t="s">
        <v>13</v>
      </c>
      <c r="G10574" t="s">
        <v>11067</v>
      </c>
      <c r="H10574" s="2">
        <v>45016.594568981483</v>
      </c>
      <c r="I10574" t="s">
        <v>90</v>
      </c>
      <c r="J10574" s="2">
        <v>45016.594568981483</v>
      </c>
      <c r="K10574" t="s">
        <v>90</v>
      </c>
      <c r="L10574" t="str">
        <f>VLOOKUP(C10574,ACCOUNT_MAPPING!A:C,3,FALSE)</f>
        <v>Snow Removal</v>
      </c>
    </row>
    <row r="10575" spans="1:12" hidden="1">
      <c r="A10575">
        <v>10695</v>
      </c>
      <c r="B10575" t="s">
        <v>7955</v>
      </c>
      <c r="C10575">
        <v>50915000</v>
      </c>
      <c r="D10575" t="s">
        <v>17</v>
      </c>
      <c r="E10575" t="s">
        <v>13</v>
      </c>
      <c r="F10575" t="s">
        <v>13</v>
      </c>
      <c r="G10575" t="s">
        <v>11041</v>
      </c>
      <c r="H10575" s="2">
        <v>44928.880918900461</v>
      </c>
      <c r="I10575" t="s">
        <v>1422</v>
      </c>
      <c r="J10575" s="2">
        <v>44928.880918900461</v>
      </c>
      <c r="K10575" t="s">
        <v>1422</v>
      </c>
      <c r="L10575" t="str">
        <f>VLOOKUP(C10575,ACCOUNT_MAPPING!A:C,3,FALSE)</f>
        <v>Snow Removal</v>
      </c>
    </row>
    <row r="10576" spans="1:12" hidden="1">
      <c r="A10576">
        <v>10698</v>
      </c>
      <c r="B10576" t="s">
        <v>1777</v>
      </c>
      <c r="C10576">
        <v>50915000</v>
      </c>
      <c r="D10576" t="s">
        <v>12</v>
      </c>
      <c r="E10576" t="s">
        <v>13</v>
      </c>
      <c r="F10576" t="s">
        <v>13</v>
      </c>
      <c r="G10576" t="s">
        <v>10996</v>
      </c>
      <c r="H10576" s="2">
        <v>45020.473390081017</v>
      </c>
      <c r="I10576" t="s">
        <v>754</v>
      </c>
      <c r="J10576" s="2">
        <v>45020.473390081017</v>
      </c>
      <c r="K10576" t="s">
        <v>754</v>
      </c>
      <c r="L10576" t="str">
        <f>VLOOKUP(C10576,ACCOUNT_MAPPING!A:C,3,FALSE)</f>
        <v>Snow Removal</v>
      </c>
    </row>
    <row r="10577" spans="1:12" hidden="1">
      <c r="A10577">
        <v>10699</v>
      </c>
      <c r="B10577" t="s">
        <v>4676</v>
      </c>
      <c r="C10577">
        <v>50915000</v>
      </c>
      <c r="D10577" t="s">
        <v>12</v>
      </c>
      <c r="E10577" t="s">
        <v>13</v>
      </c>
      <c r="F10577" t="s">
        <v>13</v>
      </c>
      <c r="G10577" t="s">
        <v>10996</v>
      </c>
      <c r="H10577" s="2">
        <v>45020.477534872683</v>
      </c>
      <c r="I10577" t="s">
        <v>754</v>
      </c>
      <c r="J10577" s="2">
        <v>45020.477534872683</v>
      </c>
      <c r="K10577" t="s">
        <v>754</v>
      </c>
      <c r="L10577" t="str">
        <f>VLOOKUP(C10577,ACCOUNT_MAPPING!A:C,3,FALSE)</f>
        <v>Snow Removal</v>
      </c>
    </row>
    <row r="10578" spans="1:12" hidden="1">
      <c r="A10578">
        <v>10884</v>
      </c>
      <c r="B10578" t="s">
        <v>509</v>
      </c>
      <c r="C10578">
        <v>50915000</v>
      </c>
      <c r="D10578" t="s">
        <v>17</v>
      </c>
      <c r="E10578" t="s">
        <v>13</v>
      </c>
      <c r="F10578" t="s">
        <v>13</v>
      </c>
      <c r="G10578" t="s">
        <v>10984</v>
      </c>
      <c r="H10578" s="2">
        <v>44923.827217858794</v>
      </c>
      <c r="I10578" t="s">
        <v>74</v>
      </c>
      <c r="J10578" s="2">
        <v>44923.827217858794</v>
      </c>
      <c r="K10578" t="s">
        <v>74</v>
      </c>
      <c r="L10578" t="str">
        <f>VLOOKUP(C10578,ACCOUNT_MAPPING!A:C,3,FALSE)</f>
        <v>Snow Removal</v>
      </c>
    </row>
    <row r="10579" spans="1:12" hidden="1">
      <c r="A10579">
        <v>10886</v>
      </c>
      <c r="B10579" t="s">
        <v>511</v>
      </c>
      <c r="C10579">
        <v>50915000</v>
      </c>
      <c r="D10579" t="s">
        <v>63</v>
      </c>
      <c r="E10579" t="s">
        <v>13</v>
      </c>
      <c r="F10579" t="s">
        <v>13</v>
      </c>
      <c r="G10579" t="s">
        <v>10993</v>
      </c>
      <c r="H10579" s="2">
        <v>44878.658015972222</v>
      </c>
      <c r="I10579" t="s">
        <v>74</v>
      </c>
      <c r="J10579" s="2">
        <v>44878.658015972222</v>
      </c>
      <c r="K10579" t="s">
        <v>74</v>
      </c>
      <c r="L10579" t="str">
        <f>VLOOKUP(C10579,ACCOUNT_MAPPING!A:C,3,FALSE)</f>
        <v>Snow Removal</v>
      </c>
    </row>
    <row r="10580" spans="1:12" hidden="1">
      <c r="A10580">
        <v>10894</v>
      </c>
      <c r="B10580" t="s">
        <v>144</v>
      </c>
      <c r="C10580">
        <v>50915000</v>
      </c>
      <c r="D10580" t="s">
        <v>17</v>
      </c>
      <c r="E10580" t="s">
        <v>13</v>
      </c>
      <c r="F10580" t="s">
        <v>13</v>
      </c>
      <c r="G10580" t="s">
        <v>10984</v>
      </c>
      <c r="H10580" s="2">
        <v>44923.930354780096</v>
      </c>
      <c r="I10580" t="s">
        <v>74</v>
      </c>
      <c r="J10580" s="2">
        <v>44923.930354780096</v>
      </c>
      <c r="K10580" t="s">
        <v>74</v>
      </c>
      <c r="L10580" t="str">
        <f>VLOOKUP(C10580,ACCOUNT_MAPPING!A:C,3,FALSE)</f>
        <v>Snow Removal</v>
      </c>
    </row>
    <row r="10581" spans="1:12" hidden="1">
      <c r="A10581">
        <v>10896</v>
      </c>
      <c r="B10581" t="s">
        <v>524</v>
      </c>
      <c r="C10581">
        <v>50915000</v>
      </c>
      <c r="D10581" t="s">
        <v>17</v>
      </c>
      <c r="E10581" t="s">
        <v>13</v>
      </c>
      <c r="F10581" t="s">
        <v>13</v>
      </c>
      <c r="G10581" t="s">
        <v>10984</v>
      </c>
      <c r="H10581" s="2">
        <v>44923.963871493055</v>
      </c>
      <c r="I10581" t="s">
        <v>74</v>
      </c>
      <c r="J10581" s="2">
        <v>44923.963871493055</v>
      </c>
      <c r="K10581" t="s">
        <v>74</v>
      </c>
      <c r="L10581" t="str">
        <f>VLOOKUP(C10581,ACCOUNT_MAPPING!A:C,3,FALSE)</f>
        <v>Snow Removal</v>
      </c>
    </row>
    <row r="10582" spans="1:12" hidden="1">
      <c r="A10582">
        <v>10850</v>
      </c>
      <c r="B10582" t="s">
        <v>1455</v>
      </c>
      <c r="C10582">
        <v>50915000</v>
      </c>
      <c r="D10582" t="s">
        <v>12</v>
      </c>
      <c r="E10582" t="s">
        <v>13</v>
      </c>
      <c r="F10582" t="s">
        <v>13</v>
      </c>
      <c r="G10582" t="s">
        <v>10955</v>
      </c>
      <c r="H10582" s="2">
        <v>45020.42166443287</v>
      </c>
      <c r="I10582" t="s">
        <v>225</v>
      </c>
      <c r="J10582" s="2">
        <v>45020.42166443287</v>
      </c>
      <c r="K10582" t="s">
        <v>225</v>
      </c>
      <c r="L10582" t="str">
        <f>VLOOKUP(C10582,ACCOUNT_MAPPING!A:C,3,FALSE)</f>
        <v>Snow Removal</v>
      </c>
    </row>
    <row r="10583" spans="1:12" hidden="1">
      <c r="A10583">
        <v>10708</v>
      </c>
      <c r="B10583" t="s">
        <v>856</v>
      </c>
      <c r="C10583">
        <v>50915000</v>
      </c>
      <c r="D10583" t="s">
        <v>12</v>
      </c>
      <c r="E10583" t="s">
        <v>13</v>
      </c>
      <c r="F10583" t="s">
        <v>13</v>
      </c>
      <c r="G10583" t="s">
        <v>10996</v>
      </c>
      <c r="H10583" s="2">
        <v>45020.499423530091</v>
      </c>
      <c r="I10583" t="s">
        <v>754</v>
      </c>
      <c r="J10583" s="2">
        <v>45020.499423530091</v>
      </c>
      <c r="K10583" t="s">
        <v>754</v>
      </c>
      <c r="L10583" t="str">
        <f>VLOOKUP(C10583,ACCOUNT_MAPPING!A:C,3,FALSE)</f>
        <v>Snow Removal</v>
      </c>
    </row>
    <row r="10584" spans="1:12" hidden="1">
      <c r="A10584">
        <v>10712</v>
      </c>
      <c r="B10584" t="s">
        <v>11068</v>
      </c>
      <c r="C10584">
        <v>50915000</v>
      </c>
      <c r="D10584" t="s">
        <v>12</v>
      </c>
      <c r="E10584" t="s">
        <v>13</v>
      </c>
      <c r="F10584" t="s">
        <v>13</v>
      </c>
      <c r="G10584" t="s">
        <v>10996</v>
      </c>
      <c r="H10584" s="2">
        <v>45020.516561840275</v>
      </c>
      <c r="I10584" t="s">
        <v>754</v>
      </c>
      <c r="J10584" s="2">
        <v>45020.516561840275</v>
      </c>
      <c r="K10584" t="s">
        <v>754</v>
      </c>
      <c r="L10584" t="str">
        <f>VLOOKUP(C10584,ACCOUNT_MAPPING!A:C,3,FALSE)</f>
        <v>Snow Removal</v>
      </c>
    </row>
    <row r="10585" spans="1:12" hidden="1">
      <c r="A10585">
        <v>10851</v>
      </c>
      <c r="B10585" t="s">
        <v>11069</v>
      </c>
      <c r="C10585">
        <v>50915000</v>
      </c>
      <c r="D10585" t="s">
        <v>12</v>
      </c>
      <c r="E10585" t="s">
        <v>13</v>
      </c>
      <c r="F10585" t="s">
        <v>13</v>
      </c>
      <c r="G10585" t="s">
        <v>11061</v>
      </c>
      <c r="H10585" s="2">
        <v>45014.650796099537</v>
      </c>
      <c r="I10585" t="s">
        <v>766</v>
      </c>
      <c r="J10585" s="2">
        <v>45014.650796099537</v>
      </c>
      <c r="K10585" t="s">
        <v>766</v>
      </c>
      <c r="L10585" t="str">
        <f>VLOOKUP(C10585,ACCOUNT_MAPPING!A:C,3,FALSE)</f>
        <v>Snow Removal</v>
      </c>
    </row>
    <row r="10586" spans="1:12" hidden="1">
      <c r="A10586">
        <v>10853</v>
      </c>
      <c r="B10586" t="s">
        <v>5969</v>
      </c>
      <c r="C10586">
        <v>50915000</v>
      </c>
      <c r="D10586" t="s">
        <v>12</v>
      </c>
      <c r="E10586" t="s">
        <v>13</v>
      </c>
      <c r="F10586" t="s">
        <v>13</v>
      </c>
      <c r="G10586" t="s">
        <v>11061</v>
      </c>
      <c r="H10586" s="2">
        <v>45014.671244097219</v>
      </c>
      <c r="I10586" t="s">
        <v>766</v>
      </c>
      <c r="J10586" s="2">
        <v>45014.671244097219</v>
      </c>
      <c r="K10586" t="s">
        <v>766</v>
      </c>
      <c r="L10586" t="str">
        <f>VLOOKUP(C10586,ACCOUNT_MAPPING!A:C,3,FALSE)</f>
        <v>Snow Removal</v>
      </c>
    </row>
    <row r="10587" spans="1:12" hidden="1">
      <c r="A10587">
        <v>10855</v>
      </c>
      <c r="B10587" t="s">
        <v>11070</v>
      </c>
      <c r="C10587">
        <v>50915000</v>
      </c>
      <c r="D10587" t="s">
        <v>12</v>
      </c>
      <c r="E10587" t="s">
        <v>13</v>
      </c>
      <c r="F10587" t="s">
        <v>13</v>
      </c>
      <c r="G10587" t="s">
        <v>11061</v>
      </c>
      <c r="H10587" s="2">
        <v>45014.674823692127</v>
      </c>
      <c r="I10587" t="s">
        <v>766</v>
      </c>
      <c r="J10587" s="2">
        <v>45014.674823692127</v>
      </c>
      <c r="K10587" t="s">
        <v>766</v>
      </c>
      <c r="L10587" t="str">
        <f>VLOOKUP(C10587,ACCOUNT_MAPPING!A:C,3,FALSE)</f>
        <v>Snow Removal</v>
      </c>
    </row>
    <row r="10588" spans="1:12" hidden="1">
      <c r="A10588">
        <v>10885</v>
      </c>
      <c r="B10588" t="s">
        <v>519</v>
      </c>
      <c r="C10588">
        <v>50915000</v>
      </c>
      <c r="D10588" t="s">
        <v>12</v>
      </c>
      <c r="E10588" t="s">
        <v>13</v>
      </c>
      <c r="F10588" t="s">
        <v>13</v>
      </c>
      <c r="G10588" t="s">
        <v>11071</v>
      </c>
      <c r="H10588" s="2">
        <v>45021.641514814815</v>
      </c>
      <c r="I10588" t="s">
        <v>74</v>
      </c>
      <c r="J10588" s="2">
        <v>45021.641514814815</v>
      </c>
      <c r="K10588" t="s">
        <v>74</v>
      </c>
      <c r="L10588" t="str">
        <f>VLOOKUP(C10588,ACCOUNT_MAPPING!A:C,3,FALSE)</f>
        <v>Snow Removal</v>
      </c>
    </row>
    <row r="10589" spans="1:12" hidden="1">
      <c r="A10589">
        <v>10715</v>
      </c>
      <c r="B10589" t="s">
        <v>1788</v>
      </c>
      <c r="C10589">
        <v>50915000</v>
      </c>
      <c r="D10589" t="s">
        <v>12</v>
      </c>
      <c r="E10589" t="s">
        <v>13</v>
      </c>
      <c r="F10589" t="s">
        <v>13</v>
      </c>
      <c r="G10589" t="s">
        <v>11072</v>
      </c>
      <c r="H10589" s="2">
        <v>45012.422892858798</v>
      </c>
      <c r="I10589" t="s">
        <v>745</v>
      </c>
      <c r="J10589" s="2">
        <v>45012.422892858798</v>
      </c>
      <c r="K10589" t="s">
        <v>745</v>
      </c>
      <c r="L10589" t="str">
        <f>VLOOKUP(C10589,ACCOUNT_MAPPING!A:C,3,FALSE)</f>
        <v>Snow Removal</v>
      </c>
    </row>
    <row r="10590" spans="1:12" hidden="1">
      <c r="A10590">
        <v>10890</v>
      </c>
      <c r="B10590" t="s">
        <v>520</v>
      </c>
      <c r="C10590">
        <v>50915000</v>
      </c>
      <c r="D10590" t="s">
        <v>12</v>
      </c>
      <c r="E10590" t="s">
        <v>13</v>
      </c>
      <c r="F10590" t="s">
        <v>13</v>
      </c>
      <c r="G10590" t="s">
        <v>11073</v>
      </c>
      <c r="H10590" s="2">
        <v>45020.593216747686</v>
      </c>
      <c r="I10590" t="s">
        <v>108</v>
      </c>
      <c r="J10590" s="2">
        <v>45020.593216747686</v>
      </c>
      <c r="K10590" t="s">
        <v>108</v>
      </c>
      <c r="L10590" t="str">
        <f>VLOOKUP(C10590,ACCOUNT_MAPPING!A:C,3,FALSE)</f>
        <v>Snow Removal</v>
      </c>
    </row>
    <row r="10591" spans="1:12" hidden="1">
      <c r="A10591">
        <v>10892</v>
      </c>
      <c r="B10591" t="s">
        <v>142</v>
      </c>
      <c r="C10591">
        <v>50915000</v>
      </c>
      <c r="D10591" t="s">
        <v>12</v>
      </c>
      <c r="E10591" t="s">
        <v>13</v>
      </c>
      <c r="F10591" t="s">
        <v>13</v>
      </c>
      <c r="G10591" t="s">
        <v>11064</v>
      </c>
      <c r="H10591" s="2">
        <v>45014.710400659722</v>
      </c>
      <c r="I10591" t="s">
        <v>108</v>
      </c>
      <c r="J10591" s="2">
        <v>45014.710400659722</v>
      </c>
      <c r="K10591" t="s">
        <v>108</v>
      </c>
      <c r="L10591" t="str">
        <f>VLOOKUP(C10591,ACCOUNT_MAPPING!A:C,3,FALSE)</f>
        <v>Snow Removal</v>
      </c>
    </row>
    <row r="10592" spans="1:12" hidden="1">
      <c r="A10592">
        <v>10893</v>
      </c>
      <c r="B10592" t="s">
        <v>98</v>
      </c>
      <c r="C10592">
        <v>50915000</v>
      </c>
      <c r="D10592" t="s">
        <v>17</v>
      </c>
      <c r="E10592" t="s">
        <v>13</v>
      </c>
      <c r="F10592" t="s">
        <v>13</v>
      </c>
      <c r="G10592" t="s">
        <v>10984</v>
      </c>
      <c r="H10592" s="2">
        <v>44923.923468252317</v>
      </c>
      <c r="I10592" t="s">
        <v>74</v>
      </c>
      <c r="J10592" s="2">
        <v>44923.923468252317</v>
      </c>
      <c r="K10592" t="s">
        <v>74</v>
      </c>
      <c r="L10592" t="str">
        <f>VLOOKUP(C10592,ACCOUNT_MAPPING!A:C,3,FALSE)</f>
        <v>Snow Removal</v>
      </c>
    </row>
    <row r="10593" spans="1:12" hidden="1">
      <c r="A10593">
        <v>10720</v>
      </c>
      <c r="B10593" t="s">
        <v>828</v>
      </c>
      <c r="C10593">
        <v>50915000</v>
      </c>
      <c r="D10593" t="s">
        <v>12</v>
      </c>
      <c r="E10593" t="s">
        <v>13</v>
      </c>
      <c r="F10593" t="s">
        <v>13</v>
      </c>
      <c r="G10593" t="s">
        <v>11074</v>
      </c>
      <c r="H10593" s="2">
        <v>45012.602033831019</v>
      </c>
      <c r="I10593" t="s">
        <v>745</v>
      </c>
      <c r="J10593" s="2">
        <v>45012.602033831019</v>
      </c>
      <c r="K10593" t="s">
        <v>745</v>
      </c>
      <c r="L10593" t="str">
        <f>VLOOKUP(C10593,ACCOUNT_MAPPING!A:C,3,FALSE)</f>
        <v>Snow Removal</v>
      </c>
    </row>
    <row r="10594" spans="1:12" hidden="1">
      <c r="A10594">
        <v>10895</v>
      </c>
      <c r="B10594" t="s">
        <v>522</v>
      </c>
      <c r="C10594">
        <v>50915000</v>
      </c>
      <c r="D10594" t="s">
        <v>12</v>
      </c>
      <c r="E10594" t="s">
        <v>13</v>
      </c>
      <c r="F10594" t="s">
        <v>13</v>
      </c>
      <c r="G10594" t="s">
        <v>11075</v>
      </c>
      <c r="H10594" s="2">
        <v>45021.924171643521</v>
      </c>
      <c r="I10594" t="s">
        <v>74</v>
      </c>
      <c r="J10594" s="2">
        <v>45021.924171643521</v>
      </c>
      <c r="K10594" t="s">
        <v>74</v>
      </c>
      <c r="L10594" t="str">
        <f>VLOOKUP(C10594,ACCOUNT_MAPPING!A:C,3,FALSE)</f>
        <v>Snow Removal</v>
      </c>
    </row>
    <row r="10595" spans="1:12" hidden="1">
      <c r="A10595">
        <v>10897</v>
      </c>
      <c r="B10595" t="s">
        <v>515</v>
      </c>
      <c r="C10595">
        <v>50915000</v>
      </c>
      <c r="D10595" t="s">
        <v>63</v>
      </c>
      <c r="E10595" t="s">
        <v>13</v>
      </c>
      <c r="F10595" t="s">
        <v>13</v>
      </c>
      <c r="G10595" t="s">
        <v>10993</v>
      </c>
      <c r="H10595" s="2">
        <v>44878.636657870367</v>
      </c>
      <c r="I10595" t="s">
        <v>74</v>
      </c>
      <c r="J10595" s="2">
        <v>44878.636657870367</v>
      </c>
      <c r="K10595" t="s">
        <v>74</v>
      </c>
      <c r="L10595" t="str">
        <f>VLOOKUP(C10595,ACCOUNT_MAPPING!A:C,3,FALSE)</f>
        <v>Snow Removal</v>
      </c>
    </row>
    <row r="10596" spans="1:12" hidden="1">
      <c r="A10596">
        <v>10734</v>
      </c>
      <c r="B10596" t="s">
        <v>5981</v>
      </c>
      <c r="C10596">
        <v>50915000</v>
      </c>
      <c r="D10596" t="s">
        <v>63</v>
      </c>
      <c r="E10596" t="s">
        <v>13</v>
      </c>
      <c r="F10596" t="s">
        <v>13</v>
      </c>
      <c r="G10596" t="s">
        <v>11076</v>
      </c>
      <c r="H10596" s="2">
        <v>44876.43283302083</v>
      </c>
      <c r="I10596" t="s">
        <v>553</v>
      </c>
      <c r="J10596" s="2">
        <v>44876.43283302083</v>
      </c>
      <c r="K10596" t="s">
        <v>553</v>
      </c>
      <c r="L10596" t="str">
        <f>VLOOKUP(C10596,ACCOUNT_MAPPING!A:C,3,FALSE)</f>
        <v>Snow Removal</v>
      </c>
    </row>
    <row r="10597" spans="1:12" hidden="1">
      <c r="A10597">
        <v>10984</v>
      </c>
      <c r="B10597" t="s">
        <v>3971</v>
      </c>
      <c r="C10597">
        <v>50915000</v>
      </c>
      <c r="D10597" t="s">
        <v>12</v>
      </c>
      <c r="E10597" t="s">
        <v>13</v>
      </c>
      <c r="F10597" t="s">
        <v>13</v>
      </c>
      <c r="G10597" t="s">
        <v>10994</v>
      </c>
      <c r="H10597" s="2">
        <v>45021.556779085651</v>
      </c>
      <c r="I10597" t="s">
        <v>1292</v>
      </c>
      <c r="J10597" s="2">
        <v>45021.556779085651</v>
      </c>
      <c r="K10597" t="s">
        <v>1292</v>
      </c>
      <c r="L10597" t="str">
        <f>VLOOKUP(C10597,ACCOUNT_MAPPING!A:C,3,FALSE)</f>
        <v>Snow Removal</v>
      </c>
    </row>
    <row r="10598" spans="1:12" hidden="1">
      <c r="A10598">
        <v>10981</v>
      </c>
      <c r="B10598" t="s">
        <v>11077</v>
      </c>
      <c r="C10598">
        <v>50915000</v>
      </c>
      <c r="D10598" t="s">
        <v>17</v>
      </c>
      <c r="E10598" t="s">
        <v>13</v>
      </c>
      <c r="F10598" t="s">
        <v>13</v>
      </c>
      <c r="G10598" t="s">
        <v>11078</v>
      </c>
      <c r="H10598" s="2">
        <v>44923.546622453701</v>
      </c>
      <c r="I10598" t="s">
        <v>1292</v>
      </c>
      <c r="J10598" s="2">
        <v>44923.546622453701</v>
      </c>
      <c r="K10598" t="s">
        <v>1292</v>
      </c>
      <c r="L10598" t="str">
        <f>VLOOKUP(C10598,ACCOUNT_MAPPING!A:C,3,FALSE)</f>
        <v>Snow Removal</v>
      </c>
    </row>
    <row r="10599" spans="1:12" hidden="1">
      <c r="A10599">
        <v>10988</v>
      </c>
      <c r="B10599" t="s">
        <v>1475</v>
      </c>
      <c r="C10599">
        <v>50915000</v>
      </c>
      <c r="D10599" t="s">
        <v>12</v>
      </c>
      <c r="E10599" t="s">
        <v>13</v>
      </c>
      <c r="F10599" t="s">
        <v>13</v>
      </c>
      <c r="G10599" t="s">
        <v>11079</v>
      </c>
      <c r="H10599" s="2">
        <v>45014.620591053237</v>
      </c>
      <c r="I10599" t="s">
        <v>3904</v>
      </c>
      <c r="J10599" s="2">
        <v>45014.620591053237</v>
      </c>
      <c r="K10599" t="s">
        <v>3904</v>
      </c>
      <c r="L10599" t="str">
        <f>VLOOKUP(C10599,ACCOUNT_MAPPING!A:C,3,FALSE)</f>
        <v>Snow Removal</v>
      </c>
    </row>
    <row r="10600" spans="1:12" hidden="1">
      <c r="A10600">
        <v>11000</v>
      </c>
      <c r="B10600" t="s">
        <v>1461</v>
      </c>
      <c r="C10600">
        <v>50915000</v>
      </c>
      <c r="D10600" t="s">
        <v>12</v>
      </c>
      <c r="E10600" t="s">
        <v>13</v>
      </c>
      <c r="F10600" t="s">
        <v>13</v>
      </c>
      <c r="G10600" t="s">
        <v>10994</v>
      </c>
      <c r="H10600" s="2">
        <v>45021.502541932874</v>
      </c>
      <c r="I10600" t="s">
        <v>1292</v>
      </c>
      <c r="J10600" s="2">
        <v>45021.502541932874</v>
      </c>
      <c r="K10600" t="s">
        <v>1292</v>
      </c>
      <c r="L10600" t="str">
        <f>VLOOKUP(C10600,ACCOUNT_MAPPING!A:C,3,FALSE)</f>
        <v>Snow Removal</v>
      </c>
    </row>
    <row r="10601" spans="1:12" hidden="1">
      <c r="A10601">
        <v>10980</v>
      </c>
      <c r="B10601" t="s">
        <v>7263</v>
      </c>
      <c r="C10601">
        <v>50915000</v>
      </c>
      <c r="D10601" t="s">
        <v>12</v>
      </c>
      <c r="E10601" t="s">
        <v>13</v>
      </c>
      <c r="F10601" t="s">
        <v>13</v>
      </c>
      <c r="G10601" t="s">
        <v>10994</v>
      </c>
      <c r="H10601" s="2">
        <v>45021.55159988426</v>
      </c>
      <c r="I10601" t="s">
        <v>1292</v>
      </c>
      <c r="J10601" s="2">
        <v>45021.55159988426</v>
      </c>
      <c r="K10601" t="s">
        <v>1292</v>
      </c>
      <c r="L10601" t="str">
        <f>VLOOKUP(C10601,ACCOUNT_MAPPING!A:C,3,FALSE)</f>
        <v>Snow Removal</v>
      </c>
    </row>
    <row r="10602" spans="1:12" hidden="1">
      <c r="A10602">
        <v>10982</v>
      </c>
      <c r="B10602" t="s">
        <v>8516</v>
      </c>
      <c r="C10602">
        <v>50915000</v>
      </c>
      <c r="D10602" t="s">
        <v>17</v>
      </c>
      <c r="E10602" t="s">
        <v>13</v>
      </c>
      <c r="F10602" t="s">
        <v>13</v>
      </c>
      <c r="G10602" t="s">
        <v>11080</v>
      </c>
      <c r="H10602" s="2">
        <v>44923.446180173611</v>
      </c>
      <c r="I10602" t="s">
        <v>1292</v>
      </c>
      <c r="J10602" s="2">
        <v>44923.446180173611</v>
      </c>
      <c r="K10602" t="s">
        <v>1292</v>
      </c>
      <c r="L10602" t="str">
        <f>VLOOKUP(C10602,ACCOUNT_MAPPING!A:C,3,FALSE)</f>
        <v>Snow Removal</v>
      </c>
    </row>
    <row r="10603" spans="1:12" hidden="1">
      <c r="A10603">
        <v>11153</v>
      </c>
      <c r="B10603" t="s">
        <v>11081</v>
      </c>
      <c r="C10603">
        <v>50915000</v>
      </c>
      <c r="D10603" t="s">
        <v>12</v>
      </c>
      <c r="E10603" t="s">
        <v>13</v>
      </c>
      <c r="F10603" t="s">
        <v>13</v>
      </c>
      <c r="G10603" t="s">
        <v>11082</v>
      </c>
      <c r="H10603" s="2">
        <v>45020.714029363429</v>
      </c>
      <c r="I10603" t="s">
        <v>87</v>
      </c>
      <c r="J10603" s="2">
        <v>45020.714029363429</v>
      </c>
      <c r="K10603" t="s">
        <v>87</v>
      </c>
      <c r="L10603" t="str">
        <f>VLOOKUP(C10603,ACCOUNT_MAPPING!A:C,3,FALSE)</f>
        <v>Snow Removal</v>
      </c>
    </row>
    <row r="10604" spans="1:12" hidden="1">
      <c r="A10604">
        <v>10986</v>
      </c>
      <c r="B10604" t="s">
        <v>1459</v>
      </c>
      <c r="C10604">
        <v>50915000</v>
      </c>
      <c r="D10604" t="s">
        <v>12</v>
      </c>
      <c r="E10604" t="s">
        <v>13</v>
      </c>
      <c r="F10604" t="s">
        <v>13</v>
      </c>
      <c r="G10604" t="s">
        <v>11083</v>
      </c>
      <c r="H10604" s="2">
        <v>45014.60355162037</v>
      </c>
      <c r="I10604" t="s">
        <v>3904</v>
      </c>
      <c r="J10604" s="2">
        <v>45014.60355162037</v>
      </c>
      <c r="K10604" t="s">
        <v>3904</v>
      </c>
      <c r="L10604" t="str">
        <f>VLOOKUP(C10604,ACCOUNT_MAPPING!A:C,3,FALSE)</f>
        <v>Snow Removal</v>
      </c>
    </row>
    <row r="10605" spans="1:12" hidden="1">
      <c r="A10605">
        <v>11168</v>
      </c>
      <c r="B10605" t="s">
        <v>2676</v>
      </c>
      <c r="C10605">
        <v>50915000</v>
      </c>
      <c r="D10605" t="s">
        <v>12</v>
      </c>
      <c r="E10605" t="s">
        <v>13</v>
      </c>
      <c r="F10605" t="s">
        <v>13</v>
      </c>
      <c r="G10605" t="s">
        <v>11084</v>
      </c>
      <c r="H10605" s="2">
        <v>45014.413829247685</v>
      </c>
      <c r="I10605" t="s">
        <v>11013</v>
      </c>
      <c r="J10605" s="2">
        <v>45014.413829247685</v>
      </c>
      <c r="K10605" t="s">
        <v>11013</v>
      </c>
      <c r="L10605" t="str">
        <f>VLOOKUP(C10605,ACCOUNT_MAPPING!A:C,3,FALSE)</f>
        <v>Snow Removal</v>
      </c>
    </row>
    <row r="10606" spans="1:12" hidden="1">
      <c r="A10606">
        <v>11172</v>
      </c>
      <c r="B10606" t="s">
        <v>2680</v>
      </c>
      <c r="C10606">
        <v>50915000</v>
      </c>
      <c r="D10606" t="s">
        <v>17</v>
      </c>
      <c r="E10606" t="s">
        <v>13</v>
      </c>
      <c r="F10606" t="s">
        <v>13</v>
      </c>
      <c r="G10606" t="s">
        <v>11085</v>
      </c>
      <c r="H10606" s="2">
        <v>44915.585867858797</v>
      </c>
      <c r="I10606" t="s">
        <v>650</v>
      </c>
      <c r="J10606" s="2">
        <v>44915.585867858797</v>
      </c>
      <c r="K10606" t="s">
        <v>650</v>
      </c>
      <c r="L10606" t="str">
        <f>VLOOKUP(C10606,ACCOUNT_MAPPING!A:C,3,FALSE)</f>
        <v>Snow Removal</v>
      </c>
    </row>
    <row r="10607" spans="1:12" hidden="1">
      <c r="A10607">
        <v>10991</v>
      </c>
      <c r="B10607" t="s">
        <v>3333</v>
      </c>
      <c r="C10607">
        <v>50915000</v>
      </c>
      <c r="D10607" t="s">
        <v>12</v>
      </c>
      <c r="E10607" t="s">
        <v>13</v>
      </c>
      <c r="F10607" t="s">
        <v>13</v>
      </c>
      <c r="G10607" t="s">
        <v>10994</v>
      </c>
      <c r="H10607" s="2">
        <v>45021.561015706022</v>
      </c>
      <c r="I10607" t="s">
        <v>1292</v>
      </c>
      <c r="J10607" s="2">
        <v>45021.561015706022</v>
      </c>
      <c r="K10607" t="s">
        <v>1292</v>
      </c>
      <c r="L10607" t="str">
        <f>VLOOKUP(C10607,ACCOUNT_MAPPING!A:C,3,FALSE)</f>
        <v>Snow Removal</v>
      </c>
    </row>
    <row r="10608" spans="1:12" hidden="1">
      <c r="A10608">
        <v>11174</v>
      </c>
      <c r="B10608" t="s">
        <v>2681</v>
      </c>
      <c r="C10608">
        <v>50915000</v>
      </c>
      <c r="D10608" t="s">
        <v>12</v>
      </c>
      <c r="E10608" t="s">
        <v>13</v>
      </c>
      <c r="F10608" t="s">
        <v>13</v>
      </c>
      <c r="G10608" t="s">
        <v>11084</v>
      </c>
      <c r="H10608" s="2">
        <v>45014.414198032406</v>
      </c>
      <c r="I10608" t="s">
        <v>11013</v>
      </c>
      <c r="J10608" s="2">
        <v>45014.414198032406</v>
      </c>
      <c r="K10608" t="s">
        <v>11013</v>
      </c>
      <c r="L10608" t="str">
        <f>VLOOKUP(C10608,ACCOUNT_MAPPING!A:C,3,FALSE)</f>
        <v>Snow Removal</v>
      </c>
    </row>
    <row r="10609" spans="1:12" hidden="1">
      <c r="A10609">
        <v>11176</v>
      </c>
      <c r="B10609" t="s">
        <v>1467</v>
      </c>
      <c r="C10609">
        <v>50915000</v>
      </c>
      <c r="D10609" t="s">
        <v>12</v>
      </c>
      <c r="E10609" t="s">
        <v>13</v>
      </c>
      <c r="F10609" t="s">
        <v>13</v>
      </c>
      <c r="G10609" t="s">
        <v>11086</v>
      </c>
      <c r="H10609" s="2">
        <v>45013.44153452546</v>
      </c>
      <c r="I10609" t="s">
        <v>2672</v>
      </c>
      <c r="J10609" s="2">
        <v>45013.44153452546</v>
      </c>
      <c r="K10609" t="s">
        <v>2672</v>
      </c>
      <c r="L10609" t="str">
        <f>VLOOKUP(C10609,ACCOUNT_MAPPING!A:C,3,FALSE)</f>
        <v>Snow Removal</v>
      </c>
    </row>
    <row r="10610" spans="1:12" hidden="1">
      <c r="A10610">
        <v>10836</v>
      </c>
      <c r="B10610" t="s">
        <v>2586</v>
      </c>
      <c r="C10610">
        <v>50915000</v>
      </c>
      <c r="D10610" t="s">
        <v>12</v>
      </c>
      <c r="E10610" t="s">
        <v>13</v>
      </c>
      <c r="F10610" t="s">
        <v>13</v>
      </c>
      <c r="G10610" t="s">
        <v>10916</v>
      </c>
      <c r="H10610" s="2">
        <v>45014.685752974539</v>
      </c>
      <c r="I10610" t="s">
        <v>41</v>
      </c>
      <c r="J10610" s="2">
        <v>45014.685752974539</v>
      </c>
      <c r="K10610" t="s">
        <v>41</v>
      </c>
      <c r="L10610" t="str">
        <f>VLOOKUP(C10610,ACCOUNT_MAPPING!A:C,3,FALSE)</f>
        <v>Snow Removal</v>
      </c>
    </row>
    <row r="10611" spans="1:12" hidden="1">
      <c r="A10611">
        <v>10840</v>
      </c>
      <c r="B10611" t="s">
        <v>1831</v>
      </c>
      <c r="C10611">
        <v>50915000</v>
      </c>
      <c r="D10611" t="s">
        <v>12</v>
      </c>
      <c r="E10611" t="s">
        <v>13</v>
      </c>
      <c r="F10611" t="s">
        <v>13</v>
      </c>
      <c r="G10611" t="s">
        <v>11087</v>
      </c>
      <c r="H10611" s="2">
        <v>45019.511637002317</v>
      </c>
      <c r="I10611" t="s">
        <v>41</v>
      </c>
      <c r="J10611" s="2">
        <v>45019.511637002317</v>
      </c>
      <c r="K10611" t="s">
        <v>41</v>
      </c>
      <c r="L10611" t="str">
        <f>VLOOKUP(C10611,ACCOUNT_MAPPING!A:C,3,FALSE)</f>
        <v>Snow Removal</v>
      </c>
    </row>
    <row r="10612" spans="1:12" hidden="1">
      <c r="A10612">
        <v>10843</v>
      </c>
      <c r="B10612" t="s">
        <v>3327</v>
      </c>
      <c r="C10612">
        <v>50915000</v>
      </c>
      <c r="D10612" t="s">
        <v>12</v>
      </c>
      <c r="E10612" t="s">
        <v>13</v>
      </c>
      <c r="F10612" t="s">
        <v>13</v>
      </c>
      <c r="G10612" t="s">
        <v>10959</v>
      </c>
      <c r="H10612" s="2">
        <v>45014.644708877313</v>
      </c>
      <c r="I10612" t="s">
        <v>766</v>
      </c>
      <c r="J10612" s="2">
        <v>45014.644708877313</v>
      </c>
      <c r="K10612" t="s">
        <v>766</v>
      </c>
      <c r="L10612" t="str">
        <f>VLOOKUP(C10612,ACCOUNT_MAPPING!A:C,3,FALSE)</f>
        <v>Snow Removal</v>
      </c>
    </row>
    <row r="10613" spans="1:12" hidden="1">
      <c r="A10613">
        <v>10849</v>
      </c>
      <c r="B10613" t="s">
        <v>3887</v>
      </c>
      <c r="C10613">
        <v>50915000</v>
      </c>
      <c r="D10613" t="s">
        <v>12</v>
      </c>
      <c r="E10613" t="s">
        <v>13</v>
      </c>
      <c r="F10613" t="s">
        <v>13</v>
      </c>
      <c r="G10613" t="s">
        <v>10955</v>
      </c>
      <c r="H10613" s="2">
        <v>45020.443016979167</v>
      </c>
      <c r="I10613" t="s">
        <v>225</v>
      </c>
      <c r="J10613" s="2">
        <v>45020.443016979167</v>
      </c>
      <c r="K10613" t="s">
        <v>225</v>
      </c>
      <c r="L10613" t="str">
        <f>VLOOKUP(C10613,ACCOUNT_MAPPING!A:C,3,FALSE)</f>
        <v>Snow Removal</v>
      </c>
    </row>
    <row r="10614" spans="1:12" hidden="1">
      <c r="A10614">
        <v>10854</v>
      </c>
      <c r="B10614" t="s">
        <v>2627</v>
      </c>
      <c r="C10614">
        <v>50915000</v>
      </c>
      <c r="D10614" t="s">
        <v>12</v>
      </c>
      <c r="E10614" t="s">
        <v>13</v>
      </c>
      <c r="F10614" t="s">
        <v>13</v>
      </c>
      <c r="G10614" t="s">
        <v>11061</v>
      </c>
      <c r="H10614" s="2">
        <v>45014.672030706017</v>
      </c>
      <c r="I10614" t="s">
        <v>766</v>
      </c>
      <c r="J10614" s="2">
        <v>45014.672030706017</v>
      </c>
      <c r="K10614" t="s">
        <v>766</v>
      </c>
      <c r="L10614" t="str">
        <f>VLOOKUP(C10614,ACCOUNT_MAPPING!A:C,3,FALSE)</f>
        <v>Snow Removal</v>
      </c>
    </row>
    <row r="10615" spans="1:12" hidden="1">
      <c r="A10615">
        <v>11188</v>
      </c>
      <c r="B10615" t="s">
        <v>5598</v>
      </c>
      <c r="C10615">
        <v>50915000</v>
      </c>
      <c r="D10615" t="s">
        <v>12</v>
      </c>
      <c r="E10615" t="s">
        <v>13</v>
      </c>
      <c r="F10615" t="s">
        <v>13</v>
      </c>
      <c r="G10615" t="s">
        <v>11088</v>
      </c>
      <c r="H10615" s="2">
        <v>45020.662681250004</v>
      </c>
      <c r="I10615" t="s">
        <v>527</v>
      </c>
      <c r="J10615" s="2">
        <v>45020.662681250004</v>
      </c>
      <c r="K10615" t="s">
        <v>527</v>
      </c>
      <c r="L10615" t="str">
        <f>VLOOKUP(C10615,ACCOUNT_MAPPING!A:C,3,FALSE)</f>
        <v>Snow Removal</v>
      </c>
    </row>
    <row r="10616" spans="1:12" hidden="1">
      <c r="A10616">
        <v>10887</v>
      </c>
      <c r="B10616" t="s">
        <v>96</v>
      </c>
      <c r="C10616">
        <v>50915000</v>
      </c>
      <c r="D10616" t="s">
        <v>12</v>
      </c>
      <c r="E10616" t="s">
        <v>13</v>
      </c>
      <c r="F10616" t="s">
        <v>13</v>
      </c>
      <c r="G10616" t="s">
        <v>11089</v>
      </c>
      <c r="H10616" s="2">
        <v>45021.685740196757</v>
      </c>
      <c r="I10616" t="s">
        <v>74</v>
      </c>
      <c r="J10616" s="2">
        <v>45021.685740196757</v>
      </c>
      <c r="K10616" t="s">
        <v>74</v>
      </c>
      <c r="L10616" t="str">
        <f>VLOOKUP(C10616,ACCOUNT_MAPPING!A:C,3,FALSE)</f>
        <v>Snow Removal</v>
      </c>
    </row>
    <row r="10617" spans="1:12" hidden="1">
      <c r="A10617">
        <v>10889</v>
      </c>
      <c r="B10617" t="s">
        <v>530</v>
      </c>
      <c r="C10617">
        <v>50915000</v>
      </c>
      <c r="D10617" t="s">
        <v>12</v>
      </c>
      <c r="E10617" t="s">
        <v>13</v>
      </c>
      <c r="F10617" t="s">
        <v>13</v>
      </c>
      <c r="G10617" t="s">
        <v>11090</v>
      </c>
      <c r="H10617" s="2">
        <v>45020.592320520831</v>
      </c>
      <c r="I10617" t="s">
        <v>108</v>
      </c>
      <c r="J10617" s="2">
        <v>45020.592320520831</v>
      </c>
      <c r="K10617" t="s">
        <v>108</v>
      </c>
      <c r="L10617" t="str">
        <f>VLOOKUP(C10617,ACCOUNT_MAPPING!A:C,3,FALSE)</f>
        <v>Snow Removal</v>
      </c>
    </row>
    <row r="10618" spans="1:12" hidden="1">
      <c r="A10618">
        <v>11151</v>
      </c>
      <c r="B10618" t="s">
        <v>875</v>
      </c>
      <c r="C10618">
        <v>50915000</v>
      </c>
      <c r="D10618" t="s">
        <v>12</v>
      </c>
      <c r="E10618" t="s">
        <v>13</v>
      </c>
      <c r="F10618" t="s">
        <v>13</v>
      </c>
      <c r="G10618" t="s">
        <v>11091</v>
      </c>
      <c r="H10618" s="2">
        <v>45020.754093553238</v>
      </c>
      <c r="I10618" t="s">
        <v>87</v>
      </c>
      <c r="J10618" s="2">
        <v>45020.754093553238</v>
      </c>
      <c r="K10618" t="s">
        <v>87</v>
      </c>
      <c r="L10618" t="str">
        <f>VLOOKUP(C10618,ACCOUNT_MAPPING!A:C,3,FALSE)</f>
        <v>Snow Removal</v>
      </c>
    </row>
    <row r="10619" spans="1:12" hidden="1">
      <c r="A10619">
        <v>11152</v>
      </c>
      <c r="B10619" t="s">
        <v>8004</v>
      </c>
      <c r="C10619">
        <v>50915000</v>
      </c>
      <c r="D10619" t="s">
        <v>12</v>
      </c>
      <c r="E10619" t="s">
        <v>13</v>
      </c>
      <c r="F10619" t="s">
        <v>13</v>
      </c>
      <c r="G10619" t="s">
        <v>11092</v>
      </c>
      <c r="H10619" s="2">
        <v>45020.713441516207</v>
      </c>
      <c r="I10619" t="s">
        <v>87</v>
      </c>
      <c r="J10619" s="2">
        <v>45020.713441516207</v>
      </c>
      <c r="K10619" t="s">
        <v>87</v>
      </c>
      <c r="L10619" t="str">
        <f>VLOOKUP(C10619,ACCOUNT_MAPPING!A:C,3,FALSE)</f>
        <v>Snow Removal</v>
      </c>
    </row>
    <row r="10620" spans="1:12" hidden="1">
      <c r="A10620">
        <v>11155</v>
      </c>
      <c r="B10620" t="s">
        <v>9401</v>
      </c>
      <c r="C10620">
        <v>50915000</v>
      </c>
      <c r="D10620" t="s">
        <v>12</v>
      </c>
      <c r="E10620" t="s">
        <v>13</v>
      </c>
      <c r="F10620" t="s">
        <v>13</v>
      </c>
      <c r="G10620" t="s">
        <v>11093</v>
      </c>
      <c r="H10620" s="2">
        <v>45020.731903969907</v>
      </c>
      <c r="I10620" t="s">
        <v>87</v>
      </c>
      <c r="J10620" s="2">
        <v>45020.731903969907</v>
      </c>
      <c r="K10620" t="s">
        <v>87</v>
      </c>
      <c r="L10620" t="str">
        <f>VLOOKUP(C10620,ACCOUNT_MAPPING!A:C,3,FALSE)</f>
        <v>Snow Removal</v>
      </c>
    </row>
    <row r="10621" spans="1:12" hidden="1">
      <c r="A10621">
        <v>11154</v>
      </c>
      <c r="B10621" t="s">
        <v>8006</v>
      </c>
      <c r="C10621">
        <v>50915000</v>
      </c>
      <c r="D10621" t="s">
        <v>12</v>
      </c>
      <c r="E10621" t="s">
        <v>13</v>
      </c>
      <c r="F10621" t="s">
        <v>13</v>
      </c>
      <c r="G10621" t="s">
        <v>11094</v>
      </c>
      <c r="H10621" s="2">
        <v>45020.725275810182</v>
      </c>
      <c r="I10621" t="s">
        <v>87</v>
      </c>
      <c r="J10621" s="2">
        <v>45020.725275810182</v>
      </c>
      <c r="K10621" t="s">
        <v>87</v>
      </c>
      <c r="L10621" t="str">
        <f>VLOOKUP(C10621,ACCOUNT_MAPPING!A:C,3,FALSE)</f>
        <v>Snow Removal</v>
      </c>
    </row>
    <row r="10622" spans="1:12" hidden="1">
      <c r="A10622">
        <v>11166</v>
      </c>
      <c r="B10622" t="s">
        <v>2679</v>
      </c>
      <c r="C10622">
        <v>50915000</v>
      </c>
      <c r="D10622" t="s">
        <v>12</v>
      </c>
      <c r="E10622" t="s">
        <v>13</v>
      </c>
      <c r="F10622" t="s">
        <v>13</v>
      </c>
      <c r="G10622" t="s">
        <v>11095</v>
      </c>
      <c r="H10622" s="2">
        <v>45014.510372997684</v>
      </c>
      <c r="I10622" t="s">
        <v>11013</v>
      </c>
      <c r="J10622" s="2">
        <v>45014.510372997684</v>
      </c>
      <c r="K10622" t="s">
        <v>11013</v>
      </c>
      <c r="L10622" t="str">
        <f>VLOOKUP(C10622,ACCOUNT_MAPPING!A:C,3,FALSE)</f>
        <v>Snow Removal</v>
      </c>
    </row>
    <row r="10623" spans="1:12" hidden="1">
      <c r="A10623">
        <v>11169</v>
      </c>
      <c r="B10623" t="s">
        <v>4719</v>
      </c>
      <c r="C10623">
        <v>50915000</v>
      </c>
      <c r="D10623" t="s">
        <v>12</v>
      </c>
      <c r="E10623" t="s">
        <v>13</v>
      </c>
      <c r="F10623" t="s">
        <v>13</v>
      </c>
      <c r="G10623" t="s">
        <v>4115</v>
      </c>
      <c r="H10623" s="2">
        <v>45019.471799999999</v>
      </c>
      <c r="I10623" t="s">
        <v>11013</v>
      </c>
      <c r="J10623" s="2">
        <v>45019.471799999999</v>
      </c>
      <c r="K10623" t="s">
        <v>11013</v>
      </c>
      <c r="L10623" t="str">
        <f>VLOOKUP(C10623,ACCOUNT_MAPPING!A:C,3,FALSE)</f>
        <v>Snow Removal</v>
      </c>
    </row>
    <row r="10624" spans="1:12" hidden="1">
      <c r="A10624">
        <v>11156</v>
      </c>
      <c r="B10624" t="s">
        <v>2715</v>
      </c>
      <c r="C10624">
        <v>50915000</v>
      </c>
      <c r="D10624" t="s">
        <v>12</v>
      </c>
      <c r="E10624" t="s">
        <v>13</v>
      </c>
      <c r="F10624" t="s">
        <v>13</v>
      </c>
      <c r="G10624" t="s">
        <v>11096</v>
      </c>
      <c r="H10624" s="2">
        <v>45020.753653969907</v>
      </c>
      <c r="I10624" t="s">
        <v>87</v>
      </c>
      <c r="J10624" s="2">
        <v>45020.753653969907</v>
      </c>
      <c r="K10624" t="s">
        <v>87</v>
      </c>
      <c r="L10624" t="str">
        <f>VLOOKUP(C10624,ACCOUNT_MAPPING!A:C,3,FALSE)</f>
        <v>Snow Removal</v>
      </c>
    </row>
    <row r="10625" spans="1:12" hidden="1">
      <c r="A10625">
        <v>11167</v>
      </c>
      <c r="B10625" t="s">
        <v>2656</v>
      </c>
      <c r="C10625">
        <v>50915000</v>
      </c>
      <c r="D10625" t="s">
        <v>12</v>
      </c>
      <c r="E10625" t="s">
        <v>13</v>
      </c>
      <c r="F10625" t="s">
        <v>13</v>
      </c>
      <c r="G10625" t="s">
        <v>11095</v>
      </c>
      <c r="H10625" s="2">
        <v>45014.510586076387</v>
      </c>
      <c r="I10625" t="s">
        <v>11013</v>
      </c>
      <c r="J10625" s="2">
        <v>45014.510586076387</v>
      </c>
      <c r="K10625" t="s">
        <v>11013</v>
      </c>
      <c r="L10625" t="str">
        <f>VLOOKUP(C10625,ACCOUNT_MAPPING!A:C,3,FALSE)</f>
        <v>Snow Removal</v>
      </c>
    </row>
    <row r="10626" spans="1:12" hidden="1">
      <c r="A10626">
        <v>11171</v>
      </c>
      <c r="B10626" t="s">
        <v>2657</v>
      </c>
      <c r="C10626">
        <v>50915000</v>
      </c>
      <c r="D10626" t="s">
        <v>17</v>
      </c>
      <c r="E10626" t="s">
        <v>13</v>
      </c>
      <c r="F10626" t="s">
        <v>13</v>
      </c>
      <c r="G10626" t="s">
        <v>11085</v>
      </c>
      <c r="H10626" s="2">
        <v>44915.586869675928</v>
      </c>
      <c r="I10626" t="s">
        <v>650</v>
      </c>
      <c r="J10626" s="2">
        <v>44915.586869675928</v>
      </c>
      <c r="K10626" t="s">
        <v>650</v>
      </c>
      <c r="L10626" t="str">
        <f>VLOOKUP(C10626,ACCOUNT_MAPPING!A:C,3,FALSE)</f>
        <v>Snow Removal</v>
      </c>
    </row>
    <row r="10627" spans="1:12" hidden="1">
      <c r="A10627">
        <v>11173</v>
      </c>
      <c r="B10627" t="s">
        <v>2666</v>
      </c>
      <c r="C10627">
        <v>50915000</v>
      </c>
      <c r="D10627" t="s">
        <v>17</v>
      </c>
      <c r="E10627" t="s">
        <v>13</v>
      </c>
      <c r="F10627" t="s">
        <v>13</v>
      </c>
      <c r="G10627" t="s">
        <v>11085</v>
      </c>
      <c r="H10627" s="2">
        <v>44915.585212731479</v>
      </c>
      <c r="I10627" t="s">
        <v>650</v>
      </c>
      <c r="J10627" s="2">
        <v>44915.585212731479</v>
      </c>
      <c r="K10627" t="s">
        <v>650</v>
      </c>
      <c r="L10627" t="str">
        <f>VLOOKUP(C10627,ACCOUNT_MAPPING!A:C,3,FALSE)</f>
        <v>Snow Removal</v>
      </c>
    </row>
    <row r="10628" spans="1:12" hidden="1">
      <c r="A10628">
        <v>11178</v>
      </c>
      <c r="B10628" t="s">
        <v>1471</v>
      </c>
      <c r="C10628">
        <v>50915000</v>
      </c>
      <c r="D10628" t="s">
        <v>12</v>
      </c>
      <c r="E10628" t="s">
        <v>13</v>
      </c>
      <c r="F10628" t="s">
        <v>13</v>
      </c>
      <c r="G10628" t="s">
        <v>11097</v>
      </c>
      <c r="H10628" s="2">
        <v>45013.495202118058</v>
      </c>
      <c r="I10628" t="s">
        <v>2672</v>
      </c>
      <c r="J10628" s="2">
        <v>45013.495202118058</v>
      </c>
      <c r="K10628" t="s">
        <v>2672</v>
      </c>
      <c r="L10628" t="str">
        <f>VLOOKUP(C10628,ACCOUNT_MAPPING!A:C,3,FALSE)</f>
        <v>Snow Removal</v>
      </c>
    </row>
    <row r="10629" spans="1:12" hidden="1">
      <c r="A10629">
        <v>11233</v>
      </c>
      <c r="B10629" t="s">
        <v>7259</v>
      </c>
      <c r="C10629">
        <v>50915000</v>
      </c>
      <c r="D10629" t="s">
        <v>12</v>
      </c>
      <c r="E10629" t="s">
        <v>13</v>
      </c>
      <c r="F10629" t="s">
        <v>13</v>
      </c>
      <c r="G10629" t="s">
        <v>11098</v>
      </c>
      <c r="H10629" s="2">
        <v>45015.508044328701</v>
      </c>
      <c r="I10629" t="s">
        <v>778</v>
      </c>
      <c r="J10629" s="2">
        <v>45015.508044328701</v>
      </c>
      <c r="K10629" t="s">
        <v>778</v>
      </c>
      <c r="L10629" t="str">
        <f>VLOOKUP(C10629,ACCOUNT_MAPPING!A:C,3,FALSE)</f>
        <v>Snow Removal</v>
      </c>
    </row>
    <row r="10630" spans="1:12" hidden="1">
      <c r="A10630">
        <v>11247</v>
      </c>
      <c r="B10630" t="s">
        <v>877</v>
      </c>
      <c r="C10630">
        <v>50915000</v>
      </c>
      <c r="D10630" t="s">
        <v>12</v>
      </c>
      <c r="E10630" t="s">
        <v>13</v>
      </c>
      <c r="F10630" t="s">
        <v>13</v>
      </c>
      <c r="G10630" t="s">
        <v>11099</v>
      </c>
      <c r="H10630" s="2">
        <v>45013.493083796297</v>
      </c>
      <c r="I10630" t="s">
        <v>151</v>
      </c>
      <c r="J10630" s="2">
        <v>45013.493083796297</v>
      </c>
      <c r="K10630" t="s">
        <v>151</v>
      </c>
      <c r="L10630" t="str">
        <f>VLOOKUP(C10630,ACCOUNT_MAPPING!A:C,3,FALSE)</f>
        <v>Snow Removal</v>
      </c>
    </row>
    <row r="10631" spans="1:12" hidden="1">
      <c r="A10631">
        <v>11184</v>
      </c>
      <c r="B10631" t="s">
        <v>1870</v>
      </c>
      <c r="C10631">
        <v>50915000</v>
      </c>
      <c r="D10631" t="s">
        <v>12</v>
      </c>
      <c r="E10631" t="s">
        <v>13</v>
      </c>
      <c r="F10631" t="s">
        <v>13</v>
      </c>
      <c r="G10631" t="s">
        <v>11100</v>
      </c>
      <c r="H10631" s="2">
        <v>45020.609473958335</v>
      </c>
      <c r="I10631" t="s">
        <v>527</v>
      </c>
      <c r="J10631" s="2">
        <v>45020.609473958335</v>
      </c>
      <c r="K10631" t="s">
        <v>527</v>
      </c>
      <c r="L10631" t="str">
        <f>VLOOKUP(C10631,ACCOUNT_MAPPING!A:C,3,FALSE)</f>
        <v>Snow Removal</v>
      </c>
    </row>
    <row r="10632" spans="1:12" hidden="1">
      <c r="A10632">
        <v>11185</v>
      </c>
      <c r="B10632" t="s">
        <v>5998</v>
      </c>
      <c r="C10632">
        <v>50915000</v>
      </c>
      <c r="D10632" t="s">
        <v>12</v>
      </c>
      <c r="E10632" t="s">
        <v>13</v>
      </c>
      <c r="F10632" t="s">
        <v>13</v>
      </c>
      <c r="G10632" t="s">
        <v>11101</v>
      </c>
      <c r="H10632" s="2">
        <v>45020.614540856484</v>
      </c>
      <c r="I10632" t="s">
        <v>527</v>
      </c>
      <c r="J10632" s="2">
        <v>45020.614540856484</v>
      </c>
      <c r="K10632" t="s">
        <v>527</v>
      </c>
      <c r="L10632" t="str">
        <f>VLOOKUP(C10632,ACCOUNT_MAPPING!A:C,3,FALSE)</f>
        <v>Snow Removal</v>
      </c>
    </row>
    <row r="10633" spans="1:12" hidden="1">
      <c r="A10633">
        <v>11252</v>
      </c>
      <c r="B10633" t="s">
        <v>4737</v>
      </c>
      <c r="C10633">
        <v>50915000</v>
      </c>
      <c r="D10633" t="s">
        <v>12</v>
      </c>
      <c r="E10633" t="s">
        <v>13</v>
      </c>
      <c r="F10633" t="s">
        <v>13</v>
      </c>
      <c r="G10633" t="s">
        <v>11099</v>
      </c>
      <c r="H10633" s="2">
        <v>45013.44097920139</v>
      </c>
      <c r="I10633" t="s">
        <v>151</v>
      </c>
      <c r="J10633" s="2">
        <v>45013.44097920139</v>
      </c>
      <c r="K10633" t="s">
        <v>151</v>
      </c>
      <c r="L10633" t="str">
        <f>VLOOKUP(C10633,ACCOUNT_MAPPING!A:C,3,FALSE)</f>
        <v>Snow Removal</v>
      </c>
    </row>
    <row r="10634" spans="1:12" hidden="1">
      <c r="A10634">
        <v>11183</v>
      </c>
      <c r="B10634" t="s">
        <v>146</v>
      </c>
      <c r="C10634">
        <v>50915000</v>
      </c>
      <c r="D10634" t="s">
        <v>12</v>
      </c>
      <c r="E10634" t="s">
        <v>13</v>
      </c>
      <c r="F10634" t="s">
        <v>13</v>
      </c>
      <c r="G10634" t="s">
        <v>11102</v>
      </c>
      <c r="H10634" s="2">
        <v>45020.608676157404</v>
      </c>
      <c r="I10634" t="s">
        <v>527</v>
      </c>
      <c r="J10634" s="2">
        <v>45020.608676157404</v>
      </c>
      <c r="K10634" t="s">
        <v>527</v>
      </c>
      <c r="L10634" t="str">
        <f>VLOOKUP(C10634,ACCOUNT_MAPPING!A:C,3,FALSE)</f>
        <v>Snow Removal</v>
      </c>
    </row>
    <row r="10635" spans="1:12" hidden="1">
      <c r="A10635">
        <v>11187</v>
      </c>
      <c r="B10635" t="s">
        <v>148</v>
      </c>
      <c r="C10635">
        <v>50915000</v>
      </c>
      <c r="D10635" t="s">
        <v>12</v>
      </c>
      <c r="E10635" t="s">
        <v>13</v>
      </c>
      <c r="F10635" t="s">
        <v>13</v>
      </c>
      <c r="G10635" t="s">
        <v>11103</v>
      </c>
      <c r="H10635" s="2">
        <v>45020.65937804398</v>
      </c>
      <c r="I10635" t="s">
        <v>527</v>
      </c>
      <c r="J10635" s="2">
        <v>45020.65937804398</v>
      </c>
      <c r="K10635" t="s">
        <v>527</v>
      </c>
      <c r="L10635" t="str">
        <f>VLOOKUP(C10635,ACCOUNT_MAPPING!A:C,3,FALSE)</f>
        <v>Snow Removal</v>
      </c>
    </row>
    <row r="10636" spans="1:12" hidden="1">
      <c r="A10636">
        <v>11232</v>
      </c>
      <c r="B10636" t="s">
        <v>889</v>
      </c>
      <c r="C10636">
        <v>50915000</v>
      </c>
      <c r="D10636" t="s">
        <v>12</v>
      </c>
      <c r="E10636" t="s">
        <v>13</v>
      </c>
      <c r="F10636" t="s">
        <v>13</v>
      </c>
      <c r="G10636" t="s">
        <v>11104</v>
      </c>
      <c r="H10636" s="2">
        <v>45015.496471643521</v>
      </c>
      <c r="I10636" t="s">
        <v>887</v>
      </c>
      <c r="J10636" s="2">
        <v>45015.496471643521</v>
      </c>
      <c r="K10636" t="s">
        <v>887</v>
      </c>
      <c r="L10636" t="str">
        <f>VLOOKUP(C10636,ACCOUNT_MAPPING!A:C,3,FALSE)</f>
        <v>Snow Removal</v>
      </c>
    </row>
    <row r="10637" spans="1:12" hidden="1">
      <c r="A10637">
        <v>10985</v>
      </c>
      <c r="B10637" t="s">
        <v>3902</v>
      </c>
      <c r="C10637">
        <v>50915000</v>
      </c>
      <c r="D10637" t="s">
        <v>12</v>
      </c>
      <c r="E10637" t="s">
        <v>13</v>
      </c>
      <c r="F10637" t="s">
        <v>13</v>
      </c>
      <c r="G10637" t="s">
        <v>11105</v>
      </c>
      <c r="H10637" s="2">
        <v>45014.574148263891</v>
      </c>
      <c r="I10637" t="s">
        <v>3904</v>
      </c>
      <c r="J10637" s="2">
        <v>45014.574148263891</v>
      </c>
      <c r="K10637" t="s">
        <v>3904</v>
      </c>
      <c r="L10637" t="str">
        <f>VLOOKUP(C10637,ACCOUNT_MAPPING!A:C,3,FALSE)</f>
        <v>Snow Removal</v>
      </c>
    </row>
    <row r="10638" spans="1:12" hidden="1">
      <c r="A10638">
        <v>11234</v>
      </c>
      <c r="B10638" t="s">
        <v>6716</v>
      </c>
      <c r="C10638">
        <v>50915000</v>
      </c>
      <c r="D10638" t="s">
        <v>12</v>
      </c>
      <c r="E10638" t="s">
        <v>13</v>
      </c>
      <c r="F10638" t="s">
        <v>13</v>
      </c>
      <c r="G10638" t="s">
        <v>11106</v>
      </c>
      <c r="H10638" s="2">
        <v>45015.508543518517</v>
      </c>
      <c r="I10638" t="s">
        <v>778</v>
      </c>
      <c r="J10638" s="2">
        <v>45015.508543518517</v>
      </c>
      <c r="K10638" t="s">
        <v>778</v>
      </c>
      <c r="L10638" t="str">
        <f>VLOOKUP(C10638,ACCOUNT_MAPPING!A:C,3,FALSE)</f>
        <v>Snow Removal</v>
      </c>
    </row>
    <row r="10639" spans="1:12" hidden="1">
      <c r="A10639">
        <v>11235</v>
      </c>
      <c r="B10639" t="s">
        <v>2699</v>
      </c>
      <c r="C10639">
        <v>50915000</v>
      </c>
      <c r="D10639" t="s">
        <v>12</v>
      </c>
      <c r="E10639" t="s">
        <v>13</v>
      </c>
      <c r="F10639" t="s">
        <v>13</v>
      </c>
      <c r="G10639" t="s">
        <v>11106</v>
      </c>
      <c r="H10639" s="2">
        <v>45015.508848611113</v>
      </c>
      <c r="I10639" t="s">
        <v>778</v>
      </c>
      <c r="J10639" s="2">
        <v>45015.508848611113</v>
      </c>
      <c r="K10639" t="s">
        <v>778</v>
      </c>
      <c r="L10639" t="str">
        <f>VLOOKUP(C10639,ACCOUNT_MAPPING!A:C,3,FALSE)</f>
        <v>Snow Removal</v>
      </c>
    </row>
    <row r="10640" spans="1:12" hidden="1">
      <c r="A10640">
        <v>11250</v>
      </c>
      <c r="B10640" t="s">
        <v>182</v>
      </c>
      <c r="C10640">
        <v>50915000</v>
      </c>
      <c r="D10640" t="s">
        <v>12</v>
      </c>
      <c r="E10640" t="s">
        <v>13</v>
      </c>
      <c r="F10640" t="s">
        <v>13</v>
      </c>
      <c r="G10640" t="s">
        <v>11107</v>
      </c>
      <c r="H10640" s="2">
        <v>45013.625754942128</v>
      </c>
      <c r="I10640" t="s">
        <v>151</v>
      </c>
      <c r="J10640" s="2">
        <v>45013.625754942128</v>
      </c>
      <c r="K10640" t="s">
        <v>151</v>
      </c>
      <c r="L10640" t="str">
        <f>VLOOKUP(C10640,ACCOUNT_MAPPING!A:C,3,FALSE)</f>
        <v>Snow Removal</v>
      </c>
    </row>
    <row r="10641" spans="1:12" hidden="1">
      <c r="A10641">
        <v>10987</v>
      </c>
      <c r="B10641" t="s">
        <v>1474</v>
      </c>
      <c r="C10641">
        <v>50915000</v>
      </c>
      <c r="D10641" t="s">
        <v>12</v>
      </c>
      <c r="E10641" t="s">
        <v>13</v>
      </c>
      <c r="F10641" t="s">
        <v>13</v>
      </c>
      <c r="G10641" t="s">
        <v>11108</v>
      </c>
      <c r="H10641" s="2">
        <v>45014.60599556713</v>
      </c>
      <c r="I10641" t="s">
        <v>3904</v>
      </c>
      <c r="J10641" s="2">
        <v>45014.60599556713</v>
      </c>
      <c r="K10641" t="s">
        <v>3904</v>
      </c>
      <c r="L10641" t="str">
        <f>VLOOKUP(C10641,ACCOUNT_MAPPING!A:C,3,FALSE)</f>
        <v>Snow Removal</v>
      </c>
    </row>
    <row r="10642" spans="1:12" hidden="1">
      <c r="A10642">
        <v>11251</v>
      </c>
      <c r="B10642" t="s">
        <v>879</v>
      </c>
      <c r="C10642">
        <v>50915000</v>
      </c>
      <c r="D10642" t="s">
        <v>12</v>
      </c>
      <c r="E10642" t="s">
        <v>13</v>
      </c>
      <c r="F10642" t="s">
        <v>13</v>
      </c>
      <c r="G10642" t="s">
        <v>11109</v>
      </c>
      <c r="H10642" s="2">
        <v>45013.620493055554</v>
      </c>
      <c r="I10642" t="s">
        <v>151</v>
      </c>
      <c r="J10642" s="2">
        <v>45013.620493055554</v>
      </c>
      <c r="K10642" t="s">
        <v>151</v>
      </c>
      <c r="L10642" t="str">
        <f>VLOOKUP(C10642,ACCOUNT_MAPPING!A:C,3,FALSE)</f>
        <v>Snow Removal</v>
      </c>
    </row>
    <row r="10643" spans="1:12" hidden="1">
      <c r="A10643">
        <v>11150</v>
      </c>
      <c r="B10643" t="s">
        <v>8002</v>
      </c>
      <c r="C10643">
        <v>50915000</v>
      </c>
      <c r="D10643" t="s">
        <v>12</v>
      </c>
      <c r="E10643" t="s">
        <v>13</v>
      </c>
      <c r="F10643" t="s">
        <v>13</v>
      </c>
      <c r="G10643" t="s">
        <v>11110</v>
      </c>
      <c r="H10643" s="2">
        <v>45020.750752974534</v>
      </c>
      <c r="I10643" t="s">
        <v>87</v>
      </c>
      <c r="J10643" s="2">
        <v>45020.750752974534</v>
      </c>
      <c r="K10643" t="s">
        <v>87</v>
      </c>
      <c r="L10643" t="str">
        <f>VLOOKUP(C10643,ACCOUNT_MAPPING!A:C,3,FALSE)</f>
        <v>Snow Removal</v>
      </c>
    </row>
    <row r="10644" spans="1:12" hidden="1">
      <c r="A10644">
        <v>11447</v>
      </c>
      <c r="B10644" t="s">
        <v>1240</v>
      </c>
      <c r="C10644">
        <v>50915000</v>
      </c>
      <c r="D10644" t="s">
        <v>12</v>
      </c>
      <c r="E10644" t="s">
        <v>13</v>
      </c>
      <c r="F10644" t="s">
        <v>13</v>
      </c>
      <c r="G10644" t="s">
        <v>10931</v>
      </c>
      <c r="H10644" s="2">
        <v>45021.455178668984</v>
      </c>
      <c r="I10644" t="s">
        <v>900</v>
      </c>
      <c r="J10644" s="2">
        <v>45021.455178668984</v>
      </c>
      <c r="K10644" t="s">
        <v>900</v>
      </c>
      <c r="L10644" t="str">
        <f>VLOOKUP(C10644,ACCOUNT_MAPPING!A:C,3,FALSE)</f>
        <v>Snow Removal</v>
      </c>
    </row>
    <row r="10645" spans="1:12" hidden="1">
      <c r="A10645">
        <v>11448</v>
      </c>
      <c r="B10645" t="s">
        <v>896</v>
      </c>
      <c r="C10645">
        <v>50915000</v>
      </c>
      <c r="D10645" t="s">
        <v>12</v>
      </c>
      <c r="E10645" t="s">
        <v>13</v>
      </c>
      <c r="F10645" t="s">
        <v>13</v>
      </c>
      <c r="G10645" t="s">
        <v>11028</v>
      </c>
      <c r="H10645" s="2">
        <v>45020.737942789354</v>
      </c>
      <c r="I10645" t="s">
        <v>759</v>
      </c>
      <c r="J10645" s="2">
        <v>45020.737942789354</v>
      </c>
      <c r="K10645" t="s">
        <v>759</v>
      </c>
      <c r="L10645" t="str">
        <f>VLOOKUP(C10645,ACCOUNT_MAPPING!A:C,3,FALSE)</f>
        <v>Snow Removal</v>
      </c>
    </row>
    <row r="10646" spans="1:12" hidden="1">
      <c r="A10646">
        <v>11175</v>
      </c>
      <c r="B10646" t="s">
        <v>1465</v>
      </c>
      <c r="C10646">
        <v>50915000</v>
      </c>
      <c r="D10646" t="s">
        <v>12</v>
      </c>
      <c r="E10646" t="s">
        <v>13</v>
      </c>
      <c r="F10646" t="s">
        <v>13</v>
      </c>
      <c r="G10646" t="s">
        <v>11111</v>
      </c>
      <c r="H10646" s="2">
        <v>45013.424564583336</v>
      </c>
      <c r="I10646" t="s">
        <v>2672</v>
      </c>
      <c r="J10646" s="2">
        <v>45013.424564583336</v>
      </c>
      <c r="K10646" t="s">
        <v>2672</v>
      </c>
      <c r="L10646" t="str">
        <f>VLOOKUP(C10646,ACCOUNT_MAPPING!A:C,3,FALSE)</f>
        <v>Snow Removal</v>
      </c>
    </row>
    <row r="10647" spans="1:12" hidden="1">
      <c r="A10647">
        <v>11177</v>
      </c>
      <c r="B10647" t="s">
        <v>1484</v>
      </c>
      <c r="C10647">
        <v>50915000</v>
      </c>
      <c r="D10647" t="s">
        <v>12</v>
      </c>
      <c r="E10647" t="s">
        <v>13</v>
      </c>
      <c r="F10647" t="s">
        <v>13</v>
      </c>
      <c r="G10647" t="s">
        <v>11112</v>
      </c>
      <c r="H10647" s="2">
        <v>45013.493316932872</v>
      </c>
      <c r="I10647" t="s">
        <v>2672</v>
      </c>
      <c r="J10647" s="2">
        <v>45013.493316932872</v>
      </c>
      <c r="K10647" t="s">
        <v>2672</v>
      </c>
      <c r="L10647" t="str">
        <f>VLOOKUP(C10647,ACCOUNT_MAPPING!A:C,3,FALSE)</f>
        <v>Snow Removal</v>
      </c>
    </row>
    <row r="10648" spans="1:12" hidden="1">
      <c r="A10648">
        <v>11179</v>
      </c>
      <c r="B10648" t="s">
        <v>1486</v>
      </c>
      <c r="C10648">
        <v>50915000</v>
      </c>
      <c r="D10648" t="s">
        <v>12</v>
      </c>
      <c r="E10648" t="s">
        <v>13</v>
      </c>
      <c r="F10648" t="s">
        <v>13</v>
      </c>
      <c r="G10648" t="s">
        <v>11113</v>
      </c>
      <c r="H10648" s="2">
        <v>45013.515600543979</v>
      </c>
      <c r="I10648" t="s">
        <v>2672</v>
      </c>
      <c r="J10648" s="2">
        <v>45013.515600543979</v>
      </c>
      <c r="K10648" t="s">
        <v>2672</v>
      </c>
      <c r="L10648" t="str">
        <f>VLOOKUP(C10648,ACCOUNT_MAPPING!A:C,3,FALSE)</f>
        <v>Snow Removal</v>
      </c>
    </row>
    <row r="10649" spans="1:12" hidden="1">
      <c r="A10649">
        <v>11180</v>
      </c>
      <c r="B10649" t="s">
        <v>6678</v>
      </c>
      <c r="C10649">
        <v>50915000</v>
      </c>
      <c r="D10649" t="s">
        <v>12</v>
      </c>
      <c r="E10649" t="s">
        <v>13</v>
      </c>
      <c r="F10649" t="s">
        <v>13</v>
      </c>
      <c r="G10649" t="s">
        <v>11114</v>
      </c>
      <c r="H10649" s="2">
        <v>45020.504390706017</v>
      </c>
      <c r="I10649" t="s">
        <v>527</v>
      </c>
      <c r="J10649" s="2">
        <v>45020.504390706017</v>
      </c>
      <c r="K10649" t="s">
        <v>527</v>
      </c>
      <c r="L10649" t="str">
        <f>VLOOKUP(C10649,ACCOUNT_MAPPING!A:C,3,FALSE)</f>
        <v>Snow Removal</v>
      </c>
    </row>
    <row r="10650" spans="1:12" hidden="1">
      <c r="A10650">
        <v>11181</v>
      </c>
      <c r="B10650" t="s">
        <v>3944</v>
      </c>
      <c r="C10650">
        <v>50915000</v>
      </c>
      <c r="D10650" t="s">
        <v>12</v>
      </c>
      <c r="E10650" t="s">
        <v>13</v>
      </c>
      <c r="F10650" t="s">
        <v>13</v>
      </c>
      <c r="G10650" t="s">
        <v>11115</v>
      </c>
      <c r="H10650" s="2">
        <v>45020.593408645836</v>
      </c>
      <c r="I10650" t="s">
        <v>527</v>
      </c>
      <c r="J10650" s="2">
        <v>45020.593408645836</v>
      </c>
      <c r="K10650" t="s">
        <v>527</v>
      </c>
      <c r="L10650" t="str">
        <f>VLOOKUP(C10650,ACCOUNT_MAPPING!A:C,3,FALSE)</f>
        <v>Snow Removal</v>
      </c>
    </row>
    <row r="10651" spans="1:12" hidden="1">
      <c r="A10651">
        <v>11182</v>
      </c>
      <c r="B10651" t="s">
        <v>6680</v>
      </c>
      <c r="C10651">
        <v>50915000</v>
      </c>
      <c r="D10651" t="s">
        <v>12</v>
      </c>
      <c r="E10651" t="s">
        <v>13</v>
      </c>
      <c r="F10651" t="s">
        <v>13</v>
      </c>
      <c r="G10651" t="s">
        <v>11116</v>
      </c>
      <c r="H10651" s="2">
        <v>45020.601244675927</v>
      </c>
      <c r="I10651" t="s">
        <v>527</v>
      </c>
      <c r="J10651" s="2">
        <v>45020.601244675927</v>
      </c>
      <c r="K10651" t="s">
        <v>527</v>
      </c>
      <c r="L10651" t="str">
        <f>VLOOKUP(C10651,ACCOUNT_MAPPING!A:C,3,FALSE)</f>
        <v>Snow Removal</v>
      </c>
    </row>
    <row r="10652" spans="1:12" hidden="1">
      <c r="A10652">
        <v>11440</v>
      </c>
      <c r="B10652" t="s">
        <v>897</v>
      </c>
      <c r="C10652">
        <v>50915000</v>
      </c>
      <c r="D10652" t="s">
        <v>12</v>
      </c>
      <c r="E10652" t="s">
        <v>13</v>
      </c>
      <c r="F10652" t="s">
        <v>13</v>
      </c>
      <c r="G10652" t="s">
        <v>11028</v>
      </c>
      <c r="H10652" s="2">
        <v>45020.737007905096</v>
      </c>
      <c r="I10652" t="s">
        <v>759</v>
      </c>
      <c r="J10652" s="2">
        <v>45020.737007905096</v>
      </c>
      <c r="K10652" t="s">
        <v>759</v>
      </c>
      <c r="L10652" t="str">
        <f>VLOOKUP(C10652,ACCOUNT_MAPPING!A:C,3,FALSE)</f>
        <v>Snow Removal</v>
      </c>
    </row>
    <row r="10653" spans="1:12" hidden="1">
      <c r="A10653">
        <v>11444</v>
      </c>
      <c r="B10653" t="s">
        <v>901</v>
      </c>
      <c r="C10653">
        <v>50915000</v>
      </c>
      <c r="D10653" t="s">
        <v>12</v>
      </c>
      <c r="E10653" t="s">
        <v>13</v>
      </c>
      <c r="F10653" t="s">
        <v>13</v>
      </c>
      <c r="G10653" t="s">
        <v>10931</v>
      </c>
      <c r="H10653" s="2">
        <v>45020.665918900464</v>
      </c>
      <c r="I10653" t="s">
        <v>900</v>
      </c>
      <c r="J10653" s="2">
        <v>45020.665918900464</v>
      </c>
      <c r="K10653" t="s">
        <v>900</v>
      </c>
      <c r="L10653" t="str">
        <f>VLOOKUP(C10653,ACCOUNT_MAPPING!A:C,3,FALSE)</f>
        <v>Snow Removal</v>
      </c>
    </row>
    <row r="10654" spans="1:12" hidden="1">
      <c r="A10654">
        <v>11186</v>
      </c>
      <c r="B10654" t="s">
        <v>133</v>
      </c>
      <c r="C10654">
        <v>50915000</v>
      </c>
      <c r="D10654" t="s">
        <v>63</v>
      </c>
      <c r="E10654" t="s">
        <v>13</v>
      </c>
      <c r="F10654" t="s">
        <v>13</v>
      </c>
      <c r="G10654" t="s">
        <v>11117</v>
      </c>
      <c r="H10654" s="2">
        <v>44873.725072685185</v>
      </c>
      <c r="I10654" t="s">
        <v>68</v>
      </c>
      <c r="J10654" s="2">
        <v>44873.725072685185</v>
      </c>
      <c r="K10654" t="s">
        <v>68</v>
      </c>
      <c r="L10654" t="str">
        <f>VLOOKUP(C10654,ACCOUNT_MAPPING!A:C,3,FALSE)</f>
        <v>Snow Removal</v>
      </c>
    </row>
    <row r="10655" spans="1:12" hidden="1">
      <c r="A10655">
        <v>11189</v>
      </c>
      <c r="B10655" t="s">
        <v>6691</v>
      </c>
      <c r="C10655">
        <v>50915000</v>
      </c>
      <c r="D10655" t="s">
        <v>12</v>
      </c>
      <c r="E10655" t="s">
        <v>13</v>
      </c>
      <c r="F10655" t="s">
        <v>13</v>
      </c>
      <c r="G10655" t="s">
        <v>11118</v>
      </c>
      <c r="H10655" s="2">
        <v>45020.661423645834</v>
      </c>
      <c r="I10655" t="s">
        <v>527</v>
      </c>
      <c r="J10655" s="2">
        <v>45020.661423645834</v>
      </c>
      <c r="K10655" t="s">
        <v>527</v>
      </c>
      <c r="L10655" t="str">
        <f>VLOOKUP(C10655,ACCOUNT_MAPPING!A:C,3,FALSE)</f>
        <v>Snow Removal</v>
      </c>
    </row>
    <row r="10656" spans="1:12" hidden="1">
      <c r="A10656">
        <v>11445</v>
      </c>
      <c r="B10656" t="s">
        <v>927</v>
      </c>
      <c r="C10656">
        <v>50915000</v>
      </c>
      <c r="D10656" t="s">
        <v>12</v>
      </c>
      <c r="E10656" t="s">
        <v>13</v>
      </c>
      <c r="F10656" t="s">
        <v>13</v>
      </c>
      <c r="G10656" t="s">
        <v>10931</v>
      </c>
      <c r="H10656" s="2">
        <v>45020.672303854168</v>
      </c>
      <c r="I10656" t="s">
        <v>900</v>
      </c>
      <c r="J10656" s="2">
        <v>45020.672303854168</v>
      </c>
      <c r="K10656" t="s">
        <v>900</v>
      </c>
      <c r="L10656" t="str">
        <f>VLOOKUP(C10656,ACCOUNT_MAPPING!A:C,3,FALSE)</f>
        <v>Snow Removal</v>
      </c>
    </row>
    <row r="10657" spans="1:12" hidden="1">
      <c r="A10657">
        <v>11457</v>
      </c>
      <c r="B10657" t="s">
        <v>917</v>
      </c>
      <c r="C10657">
        <v>50915000</v>
      </c>
      <c r="D10657" t="s">
        <v>12</v>
      </c>
      <c r="E10657" t="s">
        <v>13</v>
      </c>
      <c r="F10657" t="s">
        <v>13</v>
      </c>
      <c r="G10657" t="s">
        <v>11028</v>
      </c>
      <c r="H10657" s="2">
        <v>45020.744252118056</v>
      </c>
      <c r="I10657" t="s">
        <v>759</v>
      </c>
      <c r="J10657" s="2">
        <v>45020.744252118056</v>
      </c>
      <c r="K10657" t="s">
        <v>759</v>
      </c>
      <c r="L10657" t="str">
        <f>VLOOKUP(C10657,ACCOUNT_MAPPING!A:C,3,FALSE)</f>
        <v>Snow Removal</v>
      </c>
    </row>
    <row r="10658" spans="1:12" hidden="1">
      <c r="A10658">
        <v>11458</v>
      </c>
      <c r="B10658" t="s">
        <v>932</v>
      </c>
      <c r="C10658">
        <v>50915000</v>
      </c>
      <c r="D10658" t="s">
        <v>12</v>
      </c>
      <c r="E10658" t="s">
        <v>13</v>
      </c>
      <c r="F10658" t="s">
        <v>13</v>
      </c>
      <c r="G10658" t="s">
        <v>11028</v>
      </c>
      <c r="H10658" s="2">
        <v>45020.746396608796</v>
      </c>
      <c r="I10658" t="s">
        <v>759</v>
      </c>
      <c r="J10658" s="2">
        <v>45020.746396608796</v>
      </c>
      <c r="K10658" t="s">
        <v>759</v>
      </c>
      <c r="L10658" t="str">
        <f>VLOOKUP(C10658,ACCOUNT_MAPPING!A:C,3,FALSE)</f>
        <v>Snow Removal</v>
      </c>
    </row>
    <row r="10659" spans="1:12" hidden="1">
      <c r="A10659">
        <v>11460</v>
      </c>
      <c r="B10659" t="s">
        <v>903</v>
      </c>
      <c r="C10659">
        <v>50915000</v>
      </c>
      <c r="D10659" t="s">
        <v>12</v>
      </c>
      <c r="E10659" t="s">
        <v>13</v>
      </c>
      <c r="F10659" t="s">
        <v>13</v>
      </c>
      <c r="G10659" t="s">
        <v>11028</v>
      </c>
      <c r="H10659" s="2">
        <v>45020.752536192129</v>
      </c>
      <c r="I10659" t="s">
        <v>759</v>
      </c>
      <c r="J10659" s="2">
        <v>45020.752536192129</v>
      </c>
      <c r="K10659" t="s">
        <v>759</v>
      </c>
      <c r="L10659" t="str">
        <f>VLOOKUP(C10659,ACCOUNT_MAPPING!A:C,3,FALSE)</f>
        <v>Snow Removal</v>
      </c>
    </row>
    <row r="10660" spans="1:12" hidden="1">
      <c r="A10660">
        <v>11461</v>
      </c>
      <c r="B10660" t="s">
        <v>1246</v>
      </c>
      <c r="C10660">
        <v>50915000</v>
      </c>
      <c r="D10660" t="s">
        <v>12</v>
      </c>
      <c r="E10660" t="s">
        <v>13</v>
      </c>
      <c r="F10660" t="s">
        <v>13</v>
      </c>
      <c r="G10660" t="s">
        <v>11028</v>
      </c>
      <c r="H10660" s="2">
        <v>45020.796385648151</v>
      </c>
      <c r="I10660" t="s">
        <v>759</v>
      </c>
      <c r="J10660" s="2">
        <v>45020.796385648151</v>
      </c>
      <c r="K10660" t="s">
        <v>759</v>
      </c>
      <c r="L10660" t="str">
        <f>VLOOKUP(C10660,ACCOUNT_MAPPING!A:C,3,FALSE)</f>
        <v>Snow Removal</v>
      </c>
    </row>
    <row r="10661" spans="1:12" hidden="1">
      <c r="A10661">
        <v>11459</v>
      </c>
      <c r="B10661" t="s">
        <v>1249</v>
      </c>
      <c r="C10661">
        <v>50915000</v>
      </c>
      <c r="D10661" t="s">
        <v>12</v>
      </c>
      <c r="E10661" t="s">
        <v>13</v>
      </c>
      <c r="F10661" t="s">
        <v>13</v>
      </c>
      <c r="G10661" t="s">
        <v>11028</v>
      </c>
      <c r="H10661" s="2">
        <v>45020.748595104167</v>
      </c>
      <c r="I10661" t="s">
        <v>759</v>
      </c>
      <c r="J10661" s="2">
        <v>45020.748595104167</v>
      </c>
      <c r="K10661" t="s">
        <v>759</v>
      </c>
      <c r="L10661" t="str">
        <f>VLOOKUP(C10661,ACCOUNT_MAPPING!A:C,3,FALSE)</f>
        <v>Snow Removal</v>
      </c>
    </row>
    <row r="10662" spans="1:12" hidden="1">
      <c r="A10662">
        <v>11464</v>
      </c>
      <c r="B10662" t="s">
        <v>1255</v>
      </c>
      <c r="C10662">
        <v>50915000</v>
      </c>
      <c r="D10662" t="s">
        <v>12</v>
      </c>
      <c r="E10662" t="s">
        <v>13</v>
      </c>
      <c r="F10662" t="s">
        <v>13</v>
      </c>
      <c r="G10662" t="s">
        <v>11028</v>
      </c>
      <c r="H10662" s="2">
        <v>45020.804200810184</v>
      </c>
      <c r="I10662" t="s">
        <v>759</v>
      </c>
      <c r="J10662" s="2">
        <v>45020.804200810184</v>
      </c>
      <c r="K10662" t="s">
        <v>759</v>
      </c>
      <c r="L10662" t="str">
        <f>VLOOKUP(C10662,ACCOUNT_MAPPING!A:C,3,FALSE)</f>
        <v>Snow Removal</v>
      </c>
    </row>
    <row r="10663" spans="1:12" hidden="1">
      <c r="A10663">
        <v>11471</v>
      </c>
      <c r="B10663" t="s">
        <v>938</v>
      </c>
      <c r="C10663">
        <v>50915000</v>
      </c>
      <c r="D10663" t="s">
        <v>12</v>
      </c>
      <c r="E10663" t="s">
        <v>13</v>
      </c>
      <c r="F10663" t="s">
        <v>13</v>
      </c>
      <c r="G10663" t="s">
        <v>11028</v>
      </c>
      <c r="H10663" s="2">
        <v>45020.815782604164</v>
      </c>
      <c r="I10663" t="s">
        <v>759</v>
      </c>
      <c r="J10663" s="2">
        <v>45020.815782604164</v>
      </c>
      <c r="K10663" t="s">
        <v>759</v>
      </c>
      <c r="L10663" t="str">
        <f>VLOOKUP(C10663,ACCOUNT_MAPPING!A:C,3,FALSE)</f>
        <v>Snow Removal</v>
      </c>
    </row>
    <row r="10664" spans="1:12" hidden="1">
      <c r="A10664">
        <v>11472</v>
      </c>
      <c r="B10664" t="s">
        <v>1250</v>
      </c>
      <c r="C10664">
        <v>50915000</v>
      </c>
      <c r="D10664" t="s">
        <v>12</v>
      </c>
      <c r="E10664" t="s">
        <v>13</v>
      </c>
      <c r="F10664" t="s">
        <v>13</v>
      </c>
      <c r="G10664" t="s">
        <v>10931</v>
      </c>
      <c r="H10664" s="2">
        <v>45020.508947569448</v>
      </c>
      <c r="I10664" t="s">
        <v>900</v>
      </c>
      <c r="J10664" s="2">
        <v>45020.508947569448</v>
      </c>
      <c r="K10664" t="s">
        <v>900</v>
      </c>
      <c r="L10664" t="str">
        <f>VLOOKUP(C10664,ACCOUNT_MAPPING!A:C,3,FALSE)</f>
        <v>Snow Removal</v>
      </c>
    </row>
    <row r="10665" spans="1:12" hidden="1">
      <c r="A10665">
        <v>11468</v>
      </c>
      <c r="B10665" t="s">
        <v>937</v>
      </c>
      <c r="C10665">
        <v>50915000</v>
      </c>
      <c r="D10665" t="s">
        <v>12</v>
      </c>
      <c r="E10665" t="s">
        <v>13</v>
      </c>
      <c r="F10665" t="s">
        <v>13</v>
      </c>
      <c r="G10665" t="s">
        <v>11028</v>
      </c>
      <c r="H10665" s="2">
        <v>45020.814996724534</v>
      </c>
      <c r="I10665" t="s">
        <v>759</v>
      </c>
      <c r="J10665" s="2">
        <v>45020.814996724534</v>
      </c>
      <c r="K10665" t="s">
        <v>759</v>
      </c>
      <c r="L10665" t="str">
        <f>VLOOKUP(C10665,ACCOUNT_MAPPING!A:C,3,FALSE)</f>
        <v>Snow Removal</v>
      </c>
    </row>
    <row r="10666" spans="1:12" hidden="1">
      <c r="A10666">
        <v>11229</v>
      </c>
      <c r="B10666" t="s">
        <v>885</v>
      </c>
      <c r="C10666">
        <v>50915000</v>
      </c>
      <c r="D10666" t="s">
        <v>12</v>
      </c>
      <c r="E10666" t="s">
        <v>13</v>
      </c>
      <c r="F10666" t="s">
        <v>13</v>
      </c>
      <c r="G10666" t="s">
        <v>11119</v>
      </c>
      <c r="H10666" s="2">
        <v>45015.511477430555</v>
      </c>
      <c r="I10666" t="s">
        <v>887</v>
      </c>
      <c r="J10666" s="2">
        <v>45015.511477430555</v>
      </c>
      <c r="K10666" t="s">
        <v>887</v>
      </c>
      <c r="L10666" t="str">
        <f>VLOOKUP(C10666,ACCOUNT_MAPPING!A:C,3,FALSE)</f>
        <v>Snow Removal</v>
      </c>
    </row>
    <row r="10667" spans="1:12" hidden="1">
      <c r="A10667">
        <v>11230</v>
      </c>
      <c r="B10667" t="s">
        <v>4812</v>
      </c>
      <c r="C10667">
        <v>50915000</v>
      </c>
      <c r="D10667" t="s">
        <v>12</v>
      </c>
      <c r="E10667" t="s">
        <v>13</v>
      </c>
      <c r="F10667" t="s">
        <v>13</v>
      </c>
      <c r="G10667" t="s">
        <v>11120</v>
      </c>
      <c r="H10667" s="2">
        <v>45015.512795682873</v>
      </c>
      <c r="I10667" t="s">
        <v>887</v>
      </c>
      <c r="J10667" s="2">
        <v>45015.512795682873</v>
      </c>
      <c r="K10667" t="s">
        <v>887</v>
      </c>
      <c r="L10667" t="str">
        <f>VLOOKUP(C10667,ACCOUNT_MAPPING!A:C,3,FALSE)</f>
        <v>Snow Removal</v>
      </c>
    </row>
    <row r="10668" spans="1:12" hidden="1">
      <c r="A10668">
        <v>11231</v>
      </c>
      <c r="B10668" t="s">
        <v>2686</v>
      </c>
      <c r="C10668">
        <v>50915000</v>
      </c>
      <c r="D10668" t="s">
        <v>12</v>
      </c>
      <c r="E10668" t="s">
        <v>13</v>
      </c>
      <c r="F10668" t="s">
        <v>13</v>
      </c>
      <c r="G10668" t="s">
        <v>11121</v>
      </c>
      <c r="H10668" s="2">
        <v>45015.495341585651</v>
      </c>
      <c r="I10668" t="s">
        <v>887</v>
      </c>
      <c r="J10668" s="2">
        <v>45015.495341585651</v>
      </c>
      <c r="K10668" t="s">
        <v>887</v>
      </c>
      <c r="L10668" t="str">
        <f>VLOOKUP(C10668,ACCOUNT_MAPPING!A:C,3,FALSE)</f>
        <v>Snow Removal</v>
      </c>
    </row>
    <row r="10669" spans="1:12" hidden="1">
      <c r="A10669">
        <v>11608</v>
      </c>
      <c r="B10669" t="s">
        <v>11122</v>
      </c>
      <c r="C10669">
        <v>50915000</v>
      </c>
      <c r="D10669" t="s">
        <v>63</v>
      </c>
      <c r="E10669" t="s">
        <v>13</v>
      </c>
      <c r="F10669" t="s">
        <v>13</v>
      </c>
      <c r="G10669" t="s">
        <v>11123</v>
      </c>
      <c r="H10669" s="2">
        <v>44873.831162881943</v>
      </c>
      <c r="I10669" t="s">
        <v>630</v>
      </c>
      <c r="J10669" s="2">
        <v>44873.831162881943</v>
      </c>
      <c r="K10669" t="s">
        <v>630</v>
      </c>
      <c r="L10669" t="str">
        <f>VLOOKUP(C10669,ACCOUNT_MAPPING!A:C,3,FALSE)</f>
        <v>Snow Removal</v>
      </c>
    </row>
    <row r="10670" spans="1:12" hidden="1">
      <c r="A10670">
        <v>11609</v>
      </c>
      <c r="B10670" t="s">
        <v>11124</v>
      </c>
      <c r="C10670">
        <v>50915000</v>
      </c>
      <c r="D10670" t="s">
        <v>63</v>
      </c>
      <c r="E10670" t="s">
        <v>13</v>
      </c>
      <c r="F10670" t="s">
        <v>13</v>
      </c>
      <c r="G10670" t="s">
        <v>11123</v>
      </c>
      <c r="H10670" s="2">
        <v>44873.832213657406</v>
      </c>
      <c r="I10670" t="s">
        <v>630</v>
      </c>
      <c r="J10670" s="2">
        <v>44873.832213657406</v>
      </c>
      <c r="K10670" t="s">
        <v>630</v>
      </c>
      <c r="L10670" t="str">
        <f>VLOOKUP(C10670,ACCOUNT_MAPPING!A:C,3,FALSE)</f>
        <v>Snow Removal</v>
      </c>
    </row>
    <row r="10671" spans="1:12" hidden="1">
      <c r="A10671">
        <v>11611</v>
      </c>
      <c r="B10671" t="s">
        <v>1906</v>
      </c>
      <c r="C10671">
        <v>50915000</v>
      </c>
      <c r="D10671" t="s">
        <v>63</v>
      </c>
      <c r="E10671" t="s">
        <v>13</v>
      </c>
      <c r="F10671" t="s">
        <v>13</v>
      </c>
      <c r="G10671" t="s">
        <v>11123</v>
      </c>
      <c r="H10671" s="2">
        <v>44873.834690856478</v>
      </c>
      <c r="I10671" t="s">
        <v>630</v>
      </c>
      <c r="J10671" s="2">
        <v>44873.834690856478</v>
      </c>
      <c r="K10671" t="s">
        <v>630</v>
      </c>
      <c r="L10671" t="str">
        <f>VLOOKUP(C10671,ACCOUNT_MAPPING!A:C,3,FALSE)</f>
        <v>Snow Removal</v>
      </c>
    </row>
    <row r="10672" spans="1:12" hidden="1">
      <c r="A10672">
        <v>11612</v>
      </c>
      <c r="B10672" t="s">
        <v>11125</v>
      </c>
      <c r="C10672">
        <v>50915000</v>
      </c>
      <c r="D10672" t="s">
        <v>63</v>
      </c>
      <c r="E10672" t="s">
        <v>13</v>
      </c>
      <c r="F10672" t="s">
        <v>13</v>
      </c>
      <c r="G10672" t="s">
        <v>11123</v>
      </c>
      <c r="H10672" s="2">
        <v>44873.843824456017</v>
      </c>
      <c r="I10672" t="s">
        <v>630</v>
      </c>
      <c r="J10672" s="2">
        <v>44873.843824456017</v>
      </c>
      <c r="K10672" t="s">
        <v>630</v>
      </c>
      <c r="L10672" t="str">
        <f>VLOOKUP(C10672,ACCOUNT_MAPPING!A:C,3,FALSE)</f>
        <v>Snow Removal</v>
      </c>
    </row>
    <row r="10673" spans="1:12" hidden="1">
      <c r="A10673">
        <v>11614</v>
      </c>
      <c r="B10673" t="s">
        <v>961</v>
      </c>
      <c r="C10673">
        <v>50915000</v>
      </c>
      <c r="D10673" t="s">
        <v>12</v>
      </c>
      <c r="E10673" t="s">
        <v>13</v>
      </c>
      <c r="F10673" t="s">
        <v>13</v>
      </c>
      <c r="G10673" t="s">
        <v>11019</v>
      </c>
      <c r="H10673" s="2">
        <v>45014.896275960651</v>
      </c>
      <c r="I10673" t="s">
        <v>630</v>
      </c>
      <c r="J10673" s="2">
        <v>45014.896275960651</v>
      </c>
      <c r="K10673" t="s">
        <v>630</v>
      </c>
      <c r="L10673" t="str">
        <f>VLOOKUP(C10673,ACCOUNT_MAPPING!A:C,3,FALSE)</f>
        <v>Snow Removal</v>
      </c>
    </row>
    <row r="10674" spans="1:12" hidden="1">
      <c r="A10674">
        <v>11618</v>
      </c>
      <c r="B10674" t="s">
        <v>7305</v>
      </c>
      <c r="C10674">
        <v>50915000</v>
      </c>
      <c r="D10674" t="s">
        <v>12</v>
      </c>
      <c r="E10674" t="s">
        <v>13</v>
      </c>
      <c r="F10674" t="s">
        <v>13</v>
      </c>
      <c r="G10674" t="s">
        <v>11019</v>
      </c>
      <c r="H10674" s="2">
        <v>45014.900382175925</v>
      </c>
      <c r="I10674" t="s">
        <v>630</v>
      </c>
      <c r="J10674" s="2">
        <v>45014.900382175925</v>
      </c>
      <c r="K10674" t="s">
        <v>630</v>
      </c>
      <c r="L10674" t="str">
        <f>VLOOKUP(C10674,ACCOUNT_MAPPING!A:C,3,FALSE)</f>
        <v>Snow Removal</v>
      </c>
    </row>
    <row r="10675" spans="1:12" hidden="1">
      <c r="A10675">
        <v>11620</v>
      </c>
      <c r="B10675" t="s">
        <v>940</v>
      </c>
      <c r="C10675">
        <v>50915000</v>
      </c>
      <c r="D10675" t="s">
        <v>12</v>
      </c>
      <c r="E10675" t="s">
        <v>13</v>
      </c>
      <c r="F10675" t="s">
        <v>13</v>
      </c>
      <c r="G10675" t="s">
        <v>11019</v>
      </c>
      <c r="H10675" s="2">
        <v>45014.90331253472</v>
      </c>
      <c r="I10675" t="s">
        <v>630</v>
      </c>
      <c r="J10675" s="2">
        <v>45014.90331253472</v>
      </c>
      <c r="K10675" t="s">
        <v>630</v>
      </c>
      <c r="L10675" t="str">
        <f>VLOOKUP(C10675,ACCOUNT_MAPPING!A:C,3,FALSE)</f>
        <v>Snow Removal</v>
      </c>
    </row>
    <row r="10676" spans="1:12" hidden="1">
      <c r="A10676">
        <v>11621</v>
      </c>
      <c r="B10676" t="s">
        <v>11126</v>
      </c>
      <c r="C10676">
        <v>50915000</v>
      </c>
      <c r="D10676" t="s">
        <v>12</v>
      </c>
      <c r="E10676" t="s">
        <v>13</v>
      </c>
      <c r="F10676" t="s">
        <v>13</v>
      </c>
      <c r="G10676" t="s">
        <v>11019</v>
      </c>
      <c r="H10676" s="2">
        <v>45015.705973414355</v>
      </c>
      <c r="I10676" t="s">
        <v>630</v>
      </c>
      <c r="J10676" s="2">
        <v>45015.705973414355</v>
      </c>
      <c r="K10676" t="s">
        <v>630</v>
      </c>
      <c r="L10676" t="str">
        <f>VLOOKUP(C10676,ACCOUNT_MAPPING!A:C,3,FALSE)</f>
        <v>Snow Removal</v>
      </c>
    </row>
    <row r="10677" spans="1:12" hidden="1">
      <c r="A10677">
        <v>11627</v>
      </c>
      <c r="B10677" t="s">
        <v>944</v>
      </c>
      <c r="C10677">
        <v>50915000</v>
      </c>
      <c r="D10677" t="s">
        <v>12</v>
      </c>
      <c r="E10677" t="s">
        <v>13</v>
      </c>
      <c r="F10677" t="s">
        <v>13</v>
      </c>
      <c r="G10677" t="s">
        <v>11019</v>
      </c>
      <c r="H10677" s="2">
        <v>45014.775362499997</v>
      </c>
      <c r="I10677" t="s">
        <v>663</v>
      </c>
      <c r="J10677" s="2">
        <v>45014.775362499997</v>
      </c>
      <c r="K10677" t="s">
        <v>663</v>
      </c>
      <c r="L10677" t="str">
        <f>VLOOKUP(C10677,ACCOUNT_MAPPING!A:C,3,FALSE)</f>
        <v>Snow Removal</v>
      </c>
    </row>
    <row r="10678" spans="1:12" hidden="1">
      <c r="A10678">
        <v>11637</v>
      </c>
      <c r="B10678" t="s">
        <v>956</v>
      </c>
      <c r="C10678">
        <v>50915000</v>
      </c>
      <c r="D10678" t="s">
        <v>12</v>
      </c>
      <c r="E10678" t="s">
        <v>13</v>
      </c>
      <c r="F10678" t="s">
        <v>13</v>
      </c>
      <c r="G10678" t="s">
        <v>11127</v>
      </c>
      <c r="H10678" s="2">
        <v>45014.871605324071</v>
      </c>
      <c r="I10678" t="s">
        <v>663</v>
      </c>
      <c r="J10678" s="2">
        <v>45014.871605324071</v>
      </c>
      <c r="K10678" t="s">
        <v>663</v>
      </c>
      <c r="L10678" t="str">
        <f>VLOOKUP(C10678,ACCOUNT_MAPPING!A:C,3,FALSE)</f>
        <v>Snow Removal</v>
      </c>
    </row>
    <row r="10679" spans="1:12" hidden="1">
      <c r="A10679">
        <v>11638</v>
      </c>
      <c r="B10679" t="s">
        <v>957</v>
      </c>
      <c r="C10679">
        <v>50915000</v>
      </c>
      <c r="D10679" t="s">
        <v>12</v>
      </c>
      <c r="E10679" t="s">
        <v>13</v>
      </c>
      <c r="F10679" t="s">
        <v>13</v>
      </c>
      <c r="G10679" t="s">
        <v>11127</v>
      </c>
      <c r="H10679" s="2">
        <v>45014.875076469907</v>
      </c>
      <c r="I10679" t="s">
        <v>663</v>
      </c>
      <c r="J10679" s="2">
        <v>45014.875076469907</v>
      </c>
      <c r="K10679" t="s">
        <v>663</v>
      </c>
      <c r="L10679" t="str">
        <f>VLOOKUP(C10679,ACCOUNT_MAPPING!A:C,3,FALSE)</f>
        <v>Snow Removal</v>
      </c>
    </row>
    <row r="10680" spans="1:12" hidden="1">
      <c r="A10680">
        <v>11248</v>
      </c>
      <c r="B10680" t="s">
        <v>3965</v>
      </c>
      <c r="C10680">
        <v>50915000</v>
      </c>
      <c r="D10680" t="s">
        <v>12</v>
      </c>
      <c r="E10680" t="s">
        <v>13</v>
      </c>
      <c r="F10680" t="s">
        <v>13</v>
      </c>
      <c r="G10680" t="s">
        <v>11128</v>
      </c>
      <c r="H10680" s="2">
        <v>45013.665934918979</v>
      </c>
      <c r="I10680" t="s">
        <v>151</v>
      </c>
      <c r="J10680" s="2">
        <v>45013.665934918979</v>
      </c>
      <c r="K10680" t="s">
        <v>151</v>
      </c>
      <c r="L10680" t="str">
        <f>VLOOKUP(C10680,ACCOUNT_MAPPING!A:C,3,FALSE)</f>
        <v>Snow Removal</v>
      </c>
    </row>
    <row r="10681" spans="1:12" hidden="1">
      <c r="A10681">
        <v>11249</v>
      </c>
      <c r="B10681" t="s">
        <v>3947</v>
      </c>
      <c r="C10681">
        <v>50915000</v>
      </c>
      <c r="D10681" t="s">
        <v>12</v>
      </c>
      <c r="E10681" t="s">
        <v>13</v>
      </c>
      <c r="F10681" t="s">
        <v>13</v>
      </c>
      <c r="G10681" t="s">
        <v>11099</v>
      </c>
      <c r="H10681" s="2">
        <v>45013.495782060185</v>
      </c>
      <c r="I10681" t="s">
        <v>151</v>
      </c>
      <c r="J10681" s="2">
        <v>45013.495782060185</v>
      </c>
      <c r="K10681" t="s">
        <v>151</v>
      </c>
      <c r="L10681" t="str">
        <f>VLOOKUP(C10681,ACCOUNT_MAPPING!A:C,3,FALSE)</f>
        <v>Snow Removal</v>
      </c>
    </row>
    <row r="10682" spans="1:12" hidden="1">
      <c r="A10682">
        <v>11254</v>
      </c>
      <c r="B10682" t="s">
        <v>149</v>
      </c>
      <c r="C10682">
        <v>50915000</v>
      </c>
      <c r="D10682" t="s">
        <v>12</v>
      </c>
      <c r="E10682" t="s">
        <v>13</v>
      </c>
      <c r="F10682" t="s">
        <v>13</v>
      </c>
      <c r="G10682" t="s">
        <v>11099</v>
      </c>
      <c r="H10682" s="2">
        <v>45013.497636886575</v>
      </c>
      <c r="I10682" t="s">
        <v>151</v>
      </c>
      <c r="J10682" s="2">
        <v>45013.497636886575</v>
      </c>
      <c r="K10682" t="s">
        <v>151</v>
      </c>
      <c r="L10682" t="str">
        <f>VLOOKUP(C10682,ACCOUNT_MAPPING!A:C,3,FALSE)</f>
        <v>Snow Removal</v>
      </c>
    </row>
    <row r="10683" spans="1:12" hidden="1">
      <c r="A10683">
        <v>11255</v>
      </c>
      <c r="B10683" t="s">
        <v>161</v>
      </c>
      <c r="C10683">
        <v>50915000</v>
      </c>
      <c r="D10683" t="s">
        <v>12</v>
      </c>
      <c r="E10683" t="s">
        <v>13</v>
      </c>
      <c r="F10683" t="s">
        <v>13</v>
      </c>
      <c r="G10683" t="s">
        <v>11129</v>
      </c>
      <c r="H10683" s="2">
        <v>45013.498913888892</v>
      </c>
      <c r="I10683" t="s">
        <v>151</v>
      </c>
      <c r="J10683" s="2">
        <v>45013.498913888892</v>
      </c>
      <c r="K10683" t="s">
        <v>151</v>
      </c>
      <c r="L10683" t="str">
        <f>VLOOKUP(C10683,ACCOUNT_MAPPING!A:C,3,FALSE)</f>
        <v>Snow Removal</v>
      </c>
    </row>
    <row r="10684" spans="1:12" hidden="1">
      <c r="A10684">
        <v>11647</v>
      </c>
      <c r="B10684" t="s">
        <v>910</v>
      </c>
      <c r="C10684">
        <v>50915000</v>
      </c>
      <c r="D10684" t="s">
        <v>12</v>
      </c>
      <c r="E10684" t="s">
        <v>13</v>
      </c>
      <c r="F10684" t="s">
        <v>13</v>
      </c>
      <c r="G10684" t="s">
        <v>11127</v>
      </c>
      <c r="H10684" s="2">
        <v>45014.896220752315</v>
      </c>
      <c r="I10684" t="s">
        <v>663</v>
      </c>
      <c r="J10684" s="2">
        <v>45014.896220752315</v>
      </c>
      <c r="K10684" t="s">
        <v>663</v>
      </c>
      <c r="L10684" t="str">
        <f>VLOOKUP(C10684,ACCOUNT_MAPPING!A:C,3,FALSE)</f>
        <v>Snow Removal</v>
      </c>
    </row>
    <row r="10685" spans="1:12" hidden="1">
      <c r="A10685">
        <v>11441</v>
      </c>
      <c r="B10685" t="s">
        <v>898</v>
      </c>
      <c r="C10685">
        <v>50915000</v>
      </c>
      <c r="D10685" t="s">
        <v>17</v>
      </c>
      <c r="E10685" t="s">
        <v>13</v>
      </c>
      <c r="F10685" t="s">
        <v>13</v>
      </c>
      <c r="G10685" t="s">
        <v>11130</v>
      </c>
      <c r="H10685" s="2">
        <v>44925.572531597223</v>
      </c>
      <c r="I10685" t="s">
        <v>900</v>
      </c>
      <c r="J10685" s="2">
        <v>44925.572531597223</v>
      </c>
      <c r="K10685" t="s">
        <v>900</v>
      </c>
      <c r="L10685" t="str">
        <f>VLOOKUP(C10685,ACCOUNT_MAPPING!A:C,3,FALSE)</f>
        <v>Snow Removal</v>
      </c>
    </row>
    <row r="10686" spans="1:12" hidden="1">
      <c r="A10686">
        <v>11664</v>
      </c>
      <c r="B10686" t="s">
        <v>4065</v>
      </c>
      <c r="C10686">
        <v>50915000</v>
      </c>
      <c r="D10686" t="s">
        <v>12</v>
      </c>
      <c r="E10686" t="s">
        <v>13</v>
      </c>
      <c r="F10686" t="s">
        <v>13</v>
      </c>
      <c r="G10686" t="s">
        <v>10964</v>
      </c>
      <c r="H10686" s="2">
        <v>45012.687447997683</v>
      </c>
      <c r="I10686" t="s">
        <v>954</v>
      </c>
      <c r="J10686" s="2">
        <v>45012.687447997683</v>
      </c>
      <c r="K10686" t="s">
        <v>954</v>
      </c>
      <c r="L10686" t="str">
        <f>VLOOKUP(C10686,ACCOUNT_MAPPING!A:C,3,FALSE)</f>
        <v>Snow Removal</v>
      </c>
    </row>
    <row r="10687" spans="1:12" hidden="1">
      <c r="A10687">
        <v>11449</v>
      </c>
      <c r="B10687" t="s">
        <v>1252</v>
      </c>
      <c r="C10687">
        <v>50915000</v>
      </c>
      <c r="D10687" t="s">
        <v>12</v>
      </c>
      <c r="E10687" t="s">
        <v>13</v>
      </c>
      <c r="F10687" t="s">
        <v>13</v>
      </c>
      <c r="G10687" t="s">
        <v>10931</v>
      </c>
      <c r="H10687" s="2">
        <v>45021.456960613425</v>
      </c>
      <c r="I10687" t="s">
        <v>900</v>
      </c>
      <c r="J10687" s="2">
        <v>45021.456960613425</v>
      </c>
      <c r="K10687" t="s">
        <v>900</v>
      </c>
      <c r="L10687" t="str">
        <f>VLOOKUP(C10687,ACCOUNT_MAPPING!A:C,3,FALSE)</f>
        <v>Snow Removal</v>
      </c>
    </row>
    <row r="10688" spans="1:12" hidden="1">
      <c r="A10688">
        <v>11619</v>
      </c>
      <c r="B10688" t="s">
        <v>918</v>
      </c>
      <c r="C10688">
        <v>50915000</v>
      </c>
      <c r="D10688" t="s">
        <v>12</v>
      </c>
      <c r="E10688" t="s">
        <v>13</v>
      </c>
      <c r="F10688" t="s">
        <v>13</v>
      </c>
      <c r="G10688" t="s">
        <v>11019</v>
      </c>
      <c r="H10688" s="2">
        <v>45014.90215952546</v>
      </c>
      <c r="I10688" t="s">
        <v>630</v>
      </c>
      <c r="J10688" s="2">
        <v>45014.90215952546</v>
      </c>
      <c r="K10688" t="s">
        <v>630</v>
      </c>
      <c r="L10688" t="str">
        <f>VLOOKUP(C10688,ACCOUNT_MAPPING!A:C,3,FALSE)</f>
        <v>Snow Removal</v>
      </c>
    </row>
    <row r="10689" spans="1:12" hidden="1">
      <c r="A10689">
        <v>11622</v>
      </c>
      <c r="B10689" t="s">
        <v>941</v>
      </c>
      <c r="C10689">
        <v>50915000</v>
      </c>
      <c r="D10689" t="s">
        <v>12</v>
      </c>
      <c r="E10689" t="s">
        <v>13</v>
      </c>
      <c r="F10689" t="s">
        <v>13</v>
      </c>
      <c r="G10689" t="s">
        <v>11019</v>
      </c>
      <c r="H10689" s="2">
        <v>45015.720195138892</v>
      </c>
      <c r="I10689" t="s">
        <v>630</v>
      </c>
      <c r="J10689" s="2">
        <v>45015.720195138892</v>
      </c>
      <c r="K10689" t="s">
        <v>630</v>
      </c>
      <c r="L10689" t="str">
        <f>VLOOKUP(C10689,ACCOUNT_MAPPING!A:C,3,FALSE)</f>
        <v>Snow Removal</v>
      </c>
    </row>
    <row r="10690" spans="1:12" hidden="1">
      <c r="A10690">
        <v>11623</v>
      </c>
      <c r="B10690" t="s">
        <v>942</v>
      </c>
      <c r="C10690">
        <v>50915000</v>
      </c>
      <c r="D10690" t="s">
        <v>12</v>
      </c>
      <c r="E10690" t="s">
        <v>13</v>
      </c>
      <c r="F10690" t="s">
        <v>13</v>
      </c>
      <c r="G10690" t="s">
        <v>11019</v>
      </c>
      <c r="H10690" s="2">
        <v>45015.75459193287</v>
      </c>
      <c r="I10690" t="s">
        <v>630</v>
      </c>
      <c r="J10690" s="2">
        <v>45015.75459193287</v>
      </c>
      <c r="K10690" t="s">
        <v>630</v>
      </c>
      <c r="L10690" t="str">
        <f>VLOOKUP(C10690,ACCOUNT_MAPPING!A:C,3,FALSE)</f>
        <v>Snow Removal</v>
      </c>
    </row>
    <row r="10691" spans="1:12" hidden="1">
      <c r="A10691">
        <v>11462</v>
      </c>
      <c r="B10691" t="s">
        <v>1253</v>
      </c>
      <c r="C10691">
        <v>50915000</v>
      </c>
      <c r="D10691" t="s">
        <v>12</v>
      </c>
      <c r="E10691" t="s">
        <v>13</v>
      </c>
      <c r="F10691" t="s">
        <v>13</v>
      </c>
      <c r="G10691" t="s">
        <v>11028</v>
      </c>
      <c r="H10691" s="2">
        <v>45020.799768055556</v>
      </c>
      <c r="I10691" t="s">
        <v>759</v>
      </c>
      <c r="J10691" s="2">
        <v>45020.799768055556</v>
      </c>
      <c r="K10691" t="s">
        <v>759</v>
      </c>
      <c r="L10691" t="str">
        <f>VLOOKUP(C10691,ACCOUNT_MAPPING!A:C,3,FALSE)</f>
        <v>Snow Removal</v>
      </c>
    </row>
    <row r="10692" spans="1:12" hidden="1">
      <c r="A10692">
        <v>11717</v>
      </c>
      <c r="B10692" t="s">
        <v>3401</v>
      </c>
      <c r="C10692">
        <v>50915000</v>
      </c>
      <c r="D10692" t="s">
        <v>12</v>
      </c>
      <c r="E10692" t="s">
        <v>13</v>
      </c>
      <c r="F10692" t="s">
        <v>13</v>
      </c>
      <c r="G10692" t="s">
        <v>11131</v>
      </c>
      <c r="H10692" s="2">
        <v>45014.782387534724</v>
      </c>
      <c r="I10692" t="s">
        <v>544</v>
      </c>
      <c r="J10692" s="2">
        <v>45014.782387534724</v>
      </c>
      <c r="K10692" t="s">
        <v>544</v>
      </c>
      <c r="L10692" t="str">
        <f>VLOOKUP(C10692,ACCOUNT_MAPPING!A:C,3,FALSE)</f>
        <v>Snow Removal</v>
      </c>
    </row>
    <row r="10693" spans="1:12" hidden="1">
      <c r="A10693">
        <v>11624</v>
      </c>
      <c r="B10693" t="s">
        <v>8027</v>
      </c>
      <c r="C10693">
        <v>50915000</v>
      </c>
      <c r="D10693" t="s">
        <v>12</v>
      </c>
      <c r="E10693" t="s">
        <v>13</v>
      </c>
      <c r="F10693" t="s">
        <v>13</v>
      </c>
      <c r="G10693" t="s">
        <v>11019</v>
      </c>
      <c r="H10693" s="2">
        <v>45015.757828125003</v>
      </c>
      <c r="I10693" t="s">
        <v>630</v>
      </c>
      <c r="J10693" s="2">
        <v>45015.757828125003</v>
      </c>
      <c r="K10693" t="s">
        <v>630</v>
      </c>
      <c r="L10693" t="str">
        <f>VLOOKUP(C10693,ACCOUNT_MAPPING!A:C,3,FALSE)</f>
        <v>Snow Removal</v>
      </c>
    </row>
    <row r="10694" spans="1:12" hidden="1">
      <c r="A10694">
        <v>11628</v>
      </c>
      <c r="B10694" t="s">
        <v>963</v>
      </c>
      <c r="C10694">
        <v>50915000</v>
      </c>
      <c r="D10694" t="s">
        <v>12</v>
      </c>
      <c r="E10694" t="s">
        <v>13</v>
      </c>
      <c r="F10694" t="s">
        <v>13</v>
      </c>
      <c r="G10694" t="s">
        <v>11127</v>
      </c>
      <c r="H10694" s="2">
        <v>45014.784444212964</v>
      </c>
      <c r="I10694" t="s">
        <v>663</v>
      </c>
      <c r="J10694" s="2">
        <v>45014.784444212964</v>
      </c>
      <c r="K10694" t="s">
        <v>663</v>
      </c>
      <c r="L10694" t="str">
        <f>VLOOKUP(C10694,ACCOUNT_MAPPING!A:C,3,FALSE)</f>
        <v>Snow Removal</v>
      </c>
    </row>
    <row r="10695" spans="1:12" hidden="1">
      <c r="A10695">
        <v>11442</v>
      </c>
      <c r="B10695" t="s">
        <v>892</v>
      </c>
      <c r="C10695">
        <v>50915000</v>
      </c>
      <c r="D10695" t="s">
        <v>12</v>
      </c>
      <c r="E10695" t="s">
        <v>13</v>
      </c>
      <c r="F10695" t="s">
        <v>13</v>
      </c>
      <c r="G10695" t="s">
        <v>11028</v>
      </c>
      <c r="H10695" s="2">
        <v>45021.668490277778</v>
      </c>
      <c r="I10695" t="s">
        <v>759</v>
      </c>
      <c r="J10695" s="2">
        <v>45021.668490277778</v>
      </c>
      <c r="K10695" t="s">
        <v>759</v>
      </c>
      <c r="L10695" t="str">
        <f>VLOOKUP(C10695,ACCOUNT_MAPPING!A:C,3,FALSE)</f>
        <v>Snow Removal</v>
      </c>
    </row>
    <row r="10696" spans="1:12" hidden="1">
      <c r="A10696">
        <v>11443</v>
      </c>
      <c r="B10696" t="s">
        <v>894</v>
      </c>
      <c r="C10696">
        <v>50915000</v>
      </c>
      <c r="D10696" t="s">
        <v>12</v>
      </c>
      <c r="E10696" t="s">
        <v>13</v>
      </c>
      <c r="F10696" t="s">
        <v>13</v>
      </c>
      <c r="G10696" t="s">
        <v>11028</v>
      </c>
      <c r="H10696" s="2">
        <v>45021.668885416664</v>
      </c>
      <c r="I10696" t="s">
        <v>759</v>
      </c>
      <c r="J10696" s="2">
        <v>45021.668885416664</v>
      </c>
      <c r="K10696" t="s">
        <v>759</v>
      </c>
      <c r="L10696" t="str">
        <f>VLOOKUP(C10696,ACCOUNT_MAPPING!A:C,3,FALSE)</f>
        <v>Snow Removal</v>
      </c>
    </row>
    <row r="10697" spans="1:12" hidden="1">
      <c r="A10697">
        <v>11463</v>
      </c>
      <c r="B10697" t="s">
        <v>1254</v>
      </c>
      <c r="C10697">
        <v>50915000</v>
      </c>
      <c r="D10697" t="s">
        <v>12</v>
      </c>
      <c r="E10697" t="s">
        <v>13</v>
      </c>
      <c r="F10697" t="s">
        <v>13</v>
      </c>
      <c r="G10697" t="s">
        <v>11028</v>
      </c>
      <c r="H10697" s="2">
        <v>45020.802742708336</v>
      </c>
      <c r="I10697" t="s">
        <v>759</v>
      </c>
      <c r="J10697" s="2">
        <v>45020.802742708336</v>
      </c>
      <c r="K10697" t="s">
        <v>759</v>
      </c>
      <c r="L10697" t="str">
        <f>VLOOKUP(C10697,ACCOUNT_MAPPING!A:C,3,FALSE)</f>
        <v>Snow Removal</v>
      </c>
    </row>
    <row r="10698" spans="1:12" hidden="1">
      <c r="A10698">
        <v>11456</v>
      </c>
      <c r="B10698" t="s">
        <v>930</v>
      </c>
      <c r="C10698">
        <v>50915000</v>
      </c>
      <c r="D10698" t="s">
        <v>12</v>
      </c>
      <c r="E10698" t="s">
        <v>13</v>
      </c>
      <c r="F10698" t="s">
        <v>13</v>
      </c>
      <c r="G10698" t="s">
        <v>11028</v>
      </c>
      <c r="H10698" s="2">
        <v>45020.741406944442</v>
      </c>
      <c r="I10698" t="s">
        <v>759</v>
      </c>
      <c r="J10698" s="2">
        <v>45020.741406944442</v>
      </c>
      <c r="K10698" t="s">
        <v>759</v>
      </c>
      <c r="L10698" t="str">
        <f>VLOOKUP(C10698,ACCOUNT_MAPPING!A:C,3,FALSE)</f>
        <v>Snow Removal</v>
      </c>
    </row>
    <row r="10699" spans="1:12" hidden="1">
      <c r="A10699">
        <v>11629</v>
      </c>
      <c r="B10699" t="s">
        <v>934</v>
      </c>
      <c r="C10699">
        <v>50915000</v>
      </c>
      <c r="D10699" t="s">
        <v>12</v>
      </c>
      <c r="E10699" t="s">
        <v>13</v>
      </c>
      <c r="F10699" t="s">
        <v>13</v>
      </c>
      <c r="G10699" t="s">
        <v>11127</v>
      </c>
      <c r="H10699" s="2">
        <v>45014.793566435183</v>
      </c>
      <c r="I10699" t="s">
        <v>663</v>
      </c>
      <c r="J10699" s="2">
        <v>45014.793566435183</v>
      </c>
      <c r="K10699" t="s">
        <v>663</v>
      </c>
      <c r="L10699" t="str">
        <f>VLOOKUP(C10699,ACCOUNT_MAPPING!A:C,3,FALSE)</f>
        <v>Snow Removal</v>
      </c>
    </row>
    <row r="10700" spans="1:12" hidden="1">
      <c r="A10700">
        <v>11615</v>
      </c>
      <c r="B10700" t="s">
        <v>913</v>
      </c>
      <c r="C10700">
        <v>50915000</v>
      </c>
      <c r="D10700" t="s">
        <v>12</v>
      </c>
      <c r="E10700" t="s">
        <v>13</v>
      </c>
      <c r="F10700" t="s">
        <v>13</v>
      </c>
      <c r="G10700" t="s">
        <v>11019</v>
      </c>
      <c r="H10700" s="2">
        <v>45014.898909606483</v>
      </c>
      <c r="I10700" t="s">
        <v>630</v>
      </c>
      <c r="J10700" s="2">
        <v>45014.898909606483</v>
      </c>
      <c r="K10700" t="s">
        <v>630</v>
      </c>
      <c r="L10700" t="str">
        <f>VLOOKUP(C10700,ACCOUNT_MAPPING!A:C,3,FALSE)</f>
        <v>Snow Removal</v>
      </c>
    </row>
    <row r="10701" spans="1:12" hidden="1">
      <c r="A10701">
        <v>11616</v>
      </c>
      <c r="B10701" t="s">
        <v>8033</v>
      </c>
      <c r="C10701">
        <v>50915000</v>
      </c>
      <c r="D10701" t="s">
        <v>12</v>
      </c>
      <c r="E10701" t="s">
        <v>13</v>
      </c>
      <c r="F10701" t="s">
        <v>13</v>
      </c>
      <c r="G10701" t="s">
        <v>11019</v>
      </c>
      <c r="H10701" s="2">
        <v>45014.899493252313</v>
      </c>
      <c r="I10701" t="s">
        <v>630</v>
      </c>
      <c r="J10701" s="2">
        <v>45014.899493252313</v>
      </c>
      <c r="K10701" t="s">
        <v>630</v>
      </c>
      <c r="L10701" t="str">
        <f>VLOOKUP(C10701,ACCOUNT_MAPPING!A:C,3,FALSE)</f>
        <v>Snow Removal</v>
      </c>
    </row>
    <row r="10702" spans="1:12" hidden="1">
      <c r="A10702">
        <v>11634</v>
      </c>
      <c r="B10702" t="s">
        <v>11132</v>
      </c>
      <c r="C10702">
        <v>50915000</v>
      </c>
      <c r="D10702" t="s">
        <v>12</v>
      </c>
      <c r="E10702" t="s">
        <v>13</v>
      </c>
      <c r="F10702" t="s">
        <v>13</v>
      </c>
      <c r="G10702" t="s">
        <v>11127</v>
      </c>
      <c r="H10702" s="2">
        <v>45014.858526041666</v>
      </c>
      <c r="I10702" t="s">
        <v>663</v>
      </c>
      <c r="J10702" s="2">
        <v>45014.858526041666</v>
      </c>
      <c r="K10702" t="s">
        <v>663</v>
      </c>
      <c r="L10702" t="str">
        <f>VLOOKUP(C10702,ACCOUNT_MAPPING!A:C,3,FALSE)</f>
        <v>Snow Removal</v>
      </c>
    </row>
    <row r="10703" spans="1:12" hidden="1">
      <c r="A10703">
        <v>11635</v>
      </c>
      <c r="B10703" t="s">
        <v>10378</v>
      </c>
      <c r="C10703">
        <v>50915000</v>
      </c>
      <c r="D10703" t="s">
        <v>12</v>
      </c>
      <c r="E10703" t="s">
        <v>13</v>
      </c>
      <c r="F10703" t="s">
        <v>13</v>
      </c>
      <c r="G10703" t="s">
        <v>11127</v>
      </c>
      <c r="H10703" s="2">
        <v>45014.859204745371</v>
      </c>
      <c r="I10703" t="s">
        <v>663</v>
      </c>
      <c r="J10703" s="2">
        <v>45014.859204745371</v>
      </c>
      <c r="K10703" t="s">
        <v>663</v>
      </c>
      <c r="L10703" t="str">
        <f>VLOOKUP(C10703,ACCOUNT_MAPPING!A:C,3,FALSE)</f>
        <v>Snow Removal</v>
      </c>
    </row>
    <row r="10704" spans="1:12" hidden="1">
      <c r="A10704">
        <v>11644</v>
      </c>
      <c r="B10704" t="s">
        <v>950</v>
      </c>
      <c r="C10704">
        <v>50915000</v>
      </c>
      <c r="D10704" t="s">
        <v>12</v>
      </c>
      <c r="E10704" t="s">
        <v>13</v>
      </c>
      <c r="F10704" t="s">
        <v>13</v>
      </c>
      <c r="G10704" t="s">
        <v>11016</v>
      </c>
      <c r="H10704" s="2">
        <v>45014.657289664348</v>
      </c>
      <c r="I10704" t="s">
        <v>661</v>
      </c>
      <c r="J10704" s="2">
        <v>45014.657289664348</v>
      </c>
      <c r="K10704" t="s">
        <v>661</v>
      </c>
      <c r="L10704" t="str">
        <f>VLOOKUP(C10704,ACCOUNT_MAPPING!A:C,3,FALSE)</f>
        <v>Snow Removal</v>
      </c>
    </row>
    <row r="10705" spans="1:12" hidden="1">
      <c r="A10705">
        <v>11648</v>
      </c>
      <c r="B10705" t="s">
        <v>973</v>
      </c>
      <c r="C10705">
        <v>50915000</v>
      </c>
      <c r="D10705" t="s">
        <v>12</v>
      </c>
      <c r="E10705" t="s">
        <v>13</v>
      </c>
      <c r="F10705" t="s">
        <v>13</v>
      </c>
      <c r="G10705" t="s">
        <v>11127</v>
      </c>
      <c r="H10705" s="2">
        <v>45014.897759837964</v>
      </c>
      <c r="I10705" t="s">
        <v>663</v>
      </c>
      <c r="J10705" s="2">
        <v>45014.897759837964</v>
      </c>
      <c r="K10705" t="s">
        <v>663</v>
      </c>
      <c r="L10705" t="str">
        <f>VLOOKUP(C10705,ACCOUNT_MAPPING!A:C,3,FALSE)</f>
        <v>Snow Removal</v>
      </c>
    </row>
    <row r="10706" spans="1:12" hidden="1">
      <c r="A10706">
        <v>11651</v>
      </c>
      <c r="B10706" t="s">
        <v>959</v>
      </c>
      <c r="C10706">
        <v>50915000</v>
      </c>
      <c r="D10706" t="s">
        <v>12</v>
      </c>
      <c r="E10706" t="s">
        <v>13</v>
      </c>
      <c r="F10706" t="s">
        <v>13</v>
      </c>
      <c r="G10706" t="s">
        <v>11127</v>
      </c>
      <c r="H10706" s="2">
        <v>45015.715188657407</v>
      </c>
      <c r="I10706" t="s">
        <v>663</v>
      </c>
      <c r="J10706" s="2">
        <v>45015.715188657407</v>
      </c>
      <c r="K10706" t="s">
        <v>663</v>
      </c>
      <c r="L10706" t="str">
        <f>VLOOKUP(C10706,ACCOUNT_MAPPING!A:C,3,FALSE)</f>
        <v>Snow Removal</v>
      </c>
    </row>
    <row r="10707" spans="1:12" hidden="1">
      <c r="A10707">
        <v>11656</v>
      </c>
      <c r="B10707" t="s">
        <v>976</v>
      </c>
      <c r="C10707">
        <v>50915000</v>
      </c>
      <c r="D10707" t="s">
        <v>12</v>
      </c>
      <c r="E10707" t="s">
        <v>13</v>
      </c>
      <c r="F10707" t="s">
        <v>13</v>
      </c>
      <c r="G10707" t="s">
        <v>11016</v>
      </c>
      <c r="H10707" s="2">
        <v>45014.657036805555</v>
      </c>
      <c r="I10707" t="s">
        <v>661</v>
      </c>
      <c r="J10707" s="2">
        <v>45014.657036805555</v>
      </c>
      <c r="K10707" t="s">
        <v>661</v>
      </c>
      <c r="L10707" t="str">
        <f>VLOOKUP(C10707,ACCOUNT_MAPPING!A:C,3,FALSE)</f>
        <v>Snow Removal</v>
      </c>
    </row>
    <row r="10708" spans="1:12" hidden="1">
      <c r="A10708">
        <v>11657</v>
      </c>
      <c r="B10708" t="s">
        <v>951</v>
      </c>
      <c r="C10708">
        <v>50915000</v>
      </c>
      <c r="D10708" t="s">
        <v>12</v>
      </c>
      <c r="E10708" t="s">
        <v>13</v>
      </c>
      <c r="F10708" t="s">
        <v>13</v>
      </c>
      <c r="G10708" t="s">
        <v>11016</v>
      </c>
      <c r="H10708" s="2">
        <v>45014.656855474539</v>
      </c>
      <c r="I10708" t="s">
        <v>661</v>
      </c>
      <c r="J10708" s="2">
        <v>45014.656855474539</v>
      </c>
      <c r="K10708" t="s">
        <v>661</v>
      </c>
      <c r="L10708" t="str">
        <f>VLOOKUP(C10708,ACCOUNT_MAPPING!A:C,3,FALSE)</f>
        <v>Snow Removal</v>
      </c>
    </row>
    <row r="10709" spans="1:12" hidden="1">
      <c r="A10709">
        <v>11661</v>
      </c>
      <c r="B10709" t="s">
        <v>960</v>
      </c>
      <c r="C10709">
        <v>50915000</v>
      </c>
      <c r="D10709" t="s">
        <v>12</v>
      </c>
      <c r="E10709" t="s">
        <v>13</v>
      </c>
      <c r="F10709" t="s">
        <v>13</v>
      </c>
      <c r="G10709" t="s">
        <v>11016</v>
      </c>
      <c r="H10709" s="2">
        <v>45014.656632905091</v>
      </c>
      <c r="I10709" t="s">
        <v>661</v>
      </c>
      <c r="J10709" s="2">
        <v>45014.656632905091</v>
      </c>
      <c r="K10709" t="s">
        <v>661</v>
      </c>
      <c r="L10709" t="str">
        <f>VLOOKUP(C10709,ACCOUNT_MAPPING!A:C,3,FALSE)</f>
        <v>Snow Removal</v>
      </c>
    </row>
    <row r="10710" spans="1:12" hidden="1">
      <c r="A10710">
        <v>11666</v>
      </c>
      <c r="B10710" t="s">
        <v>952</v>
      </c>
      <c r="C10710">
        <v>50915000</v>
      </c>
      <c r="D10710" t="s">
        <v>12</v>
      </c>
      <c r="E10710" t="s">
        <v>13</v>
      </c>
      <c r="F10710" t="s">
        <v>13</v>
      </c>
      <c r="G10710" t="s">
        <v>10964</v>
      </c>
      <c r="H10710" s="2">
        <v>45012.690748298613</v>
      </c>
      <c r="I10710" t="s">
        <v>954</v>
      </c>
      <c r="J10710" s="2">
        <v>45012.690748298613</v>
      </c>
      <c r="K10710" t="s">
        <v>954</v>
      </c>
      <c r="L10710" t="str">
        <f>VLOOKUP(C10710,ACCOUNT_MAPPING!A:C,3,FALSE)</f>
        <v>Snow Removal</v>
      </c>
    </row>
    <row r="10711" spans="1:12" hidden="1">
      <c r="A10711">
        <v>11668</v>
      </c>
      <c r="B10711" t="s">
        <v>4025</v>
      </c>
      <c r="C10711">
        <v>50915000</v>
      </c>
      <c r="D10711" t="s">
        <v>12</v>
      </c>
      <c r="E10711" t="s">
        <v>13</v>
      </c>
      <c r="F10711" t="s">
        <v>13</v>
      </c>
      <c r="G10711" t="s">
        <v>10964</v>
      </c>
      <c r="H10711" s="2">
        <v>45012.69516427083</v>
      </c>
      <c r="I10711" t="s">
        <v>954</v>
      </c>
      <c r="J10711" s="2">
        <v>45012.69516427083</v>
      </c>
      <c r="K10711" t="s">
        <v>954</v>
      </c>
      <c r="L10711" t="str">
        <f>VLOOKUP(C10711,ACCOUNT_MAPPING!A:C,3,FALSE)</f>
        <v>Snow Removal</v>
      </c>
    </row>
    <row r="10712" spans="1:12" hidden="1">
      <c r="A10712">
        <v>11670</v>
      </c>
      <c r="B10712" t="s">
        <v>7333</v>
      </c>
      <c r="C10712">
        <v>50915000</v>
      </c>
      <c r="D10712" t="s">
        <v>12</v>
      </c>
      <c r="E10712" t="s">
        <v>13</v>
      </c>
      <c r="F10712" t="s">
        <v>13</v>
      </c>
      <c r="G10712" t="s">
        <v>11133</v>
      </c>
      <c r="H10712" s="2">
        <v>45012.711837847222</v>
      </c>
      <c r="I10712" t="s">
        <v>954</v>
      </c>
      <c r="J10712" s="2">
        <v>45012.711837847222</v>
      </c>
      <c r="K10712" t="s">
        <v>954</v>
      </c>
      <c r="L10712" t="str">
        <f>VLOOKUP(C10712,ACCOUNT_MAPPING!A:C,3,FALSE)</f>
        <v>Snow Removal</v>
      </c>
    </row>
    <row r="10713" spans="1:12" hidden="1">
      <c r="A10713">
        <v>11671</v>
      </c>
      <c r="B10713" t="s">
        <v>9440</v>
      </c>
      <c r="C10713">
        <v>50915000</v>
      </c>
      <c r="D10713" t="s">
        <v>12</v>
      </c>
      <c r="E10713" t="s">
        <v>13</v>
      </c>
      <c r="F10713" t="s">
        <v>13</v>
      </c>
      <c r="G10713" t="s">
        <v>10964</v>
      </c>
      <c r="H10713" s="2">
        <v>45012.714596261576</v>
      </c>
      <c r="I10713" t="s">
        <v>954</v>
      </c>
      <c r="J10713" s="2">
        <v>45012.714596261576</v>
      </c>
      <c r="K10713" t="s">
        <v>954</v>
      </c>
      <c r="L10713" t="str">
        <f>VLOOKUP(C10713,ACCOUNT_MAPPING!A:C,3,FALSE)</f>
        <v>Snow Removal</v>
      </c>
    </row>
    <row r="10714" spans="1:12" hidden="1">
      <c r="A10714">
        <v>11630</v>
      </c>
      <c r="B10714" t="s">
        <v>946</v>
      </c>
      <c r="C10714">
        <v>50915000</v>
      </c>
      <c r="D10714" t="s">
        <v>12</v>
      </c>
      <c r="E10714" t="s">
        <v>13</v>
      </c>
      <c r="F10714" t="s">
        <v>13</v>
      </c>
      <c r="G10714" t="s">
        <v>11127</v>
      </c>
      <c r="H10714" s="2">
        <v>45014.848232407407</v>
      </c>
      <c r="I10714" t="s">
        <v>663</v>
      </c>
      <c r="J10714" s="2">
        <v>45014.848232407407</v>
      </c>
      <c r="K10714" t="s">
        <v>663</v>
      </c>
      <c r="L10714" t="str">
        <f>VLOOKUP(C10714,ACCOUNT_MAPPING!A:C,3,FALSE)</f>
        <v>Snow Removal</v>
      </c>
    </row>
    <row r="10715" spans="1:12" hidden="1">
      <c r="A10715">
        <v>11632</v>
      </c>
      <c r="B10715" t="s">
        <v>906</v>
      </c>
      <c r="C10715">
        <v>50915000</v>
      </c>
      <c r="D10715" t="s">
        <v>12</v>
      </c>
      <c r="E10715" t="s">
        <v>13</v>
      </c>
      <c r="F10715" t="s">
        <v>13</v>
      </c>
      <c r="G10715" t="s">
        <v>11127</v>
      </c>
      <c r="H10715" s="2">
        <v>45014.848959178242</v>
      </c>
      <c r="I10715" t="s">
        <v>663</v>
      </c>
      <c r="J10715" s="2">
        <v>45014.848959178242</v>
      </c>
      <c r="K10715" t="s">
        <v>663</v>
      </c>
      <c r="L10715" t="str">
        <f>VLOOKUP(C10715,ACCOUNT_MAPPING!A:C,3,FALSE)</f>
        <v>Snow Removal</v>
      </c>
    </row>
    <row r="10716" spans="1:12" hidden="1">
      <c r="A10716">
        <v>11641</v>
      </c>
      <c r="B10716" t="s">
        <v>4885</v>
      </c>
      <c r="C10716">
        <v>50915000</v>
      </c>
      <c r="D10716" t="s">
        <v>12</v>
      </c>
      <c r="E10716" t="s">
        <v>13</v>
      </c>
      <c r="F10716" t="s">
        <v>13</v>
      </c>
      <c r="G10716" t="s">
        <v>11127</v>
      </c>
      <c r="H10716" s="2">
        <v>45014.889805787039</v>
      </c>
      <c r="I10716" t="s">
        <v>663</v>
      </c>
      <c r="J10716" s="2">
        <v>45014.889805787039</v>
      </c>
      <c r="K10716" t="s">
        <v>663</v>
      </c>
      <c r="L10716" t="str">
        <f>VLOOKUP(C10716,ACCOUNT_MAPPING!A:C,3,FALSE)</f>
        <v>Snow Removal</v>
      </c>
    </row>
    <row r="10717" spans="1:12" hidden="1">
      <c r="A10717">
        <v>11713</v>
      </c>
      <c r="B10717" t="s">
        <v>2754</v>
      </c>
      <c r="C10717">
        <v>50915000</v>
      </c>
      <c r="D10717" t="s">
        <v>17</v>
      </c>
      <c r="E10717" t="s">
        <v>13</v>
      </c>
      <c r="F10717" t="s">
        <v>13</v>
      </c>
      <c r="G10717" t="s">
        <v>11134</v>
      </c>
      <c r="H10717" s="2">
        <v>44929.737108564812</v>
      </c>
      <c r="I10717" t="s">
        <v>548</v>
      </c>
      <c r="J10717" s="2">
        <v>44929.737108564812</v>
      </c>
      <c r="K10717" t="s">
        <v>548</v>
      </c>
      <c r="L10717" t="str">
        <f>VLOOKUP(C10717,ACCOUNT_MAPPING!A:C,3,FALSE)</f>
        <v>Snow Removal</v>
      </c>
    </row>
    <row r="10718" spans="1:12" hidden="1">
      <c r="A10718">
        <v>11665</v>
      </c>
      <c r="B10718" t="s">
        <v>11135</v>
      </c>
      <c r="C10718">
        <v>50915000</v>
      </c>
      <c r="D10718" t="s">
        <v>12</v>
      </c>
      <c r="E10718" t="s">
        <v>13</v>
      </c>
      <c r="F10718" t="s">
        <v>13</v>
      </c>
      <c r="G10718" t="s">
        <v>10964</v>
      </c>
      <c r="H10718" s="2">
        <v>45012.689041666665</v>
      </c>
      <c r="I10718" t="s">
        <v>954</v>
      </c>
      <c r="J10718" s="2">
        <v>45012.689041666665</v>
      </c>
      <c r="K10718" t="s">
        <v>954</v>
      </c>
      <c r="L10718" t="str">
        <f>VLOOKUP(C10718,ACCOUNT_MAPPING!A:C,3,FALSE)</f>
        <v>Snow Removal</v>
      </c>
    </row>
    <row r="10719" spans="1:12" hidden="1">
      <c r="A10719">
        <v>11667</v>
      </c>
      <c r="B10719" t="s">
        <v>4066</v>
      </c>
      <c r="C10719">
        <v>50915000</v>
      </c>
      <c r="D10719" t="s">
        <v>12</v>
      </c>
      <c r="E10719" t="s">
        <v>13</v>
      </c>
      <c r="F10719" t="s">
        <v>13</v>
      </c>
      <c r="G10719" t="s">
        <v>11133</v>
      </c>
      <c r="H10719" s="2">
        <v>45012.693601539351</v>
      </c>
      <c r="I10719" t="s">
        <v>954</v>
      </c>
      <c r="J10719" s="2">
        <v>45012.693601539351</v>
      </c>
      <c r="K10719" t="s">
        <v>954</v>
      </c>
      <c r="L10719" t="str">
        <f>VLOOKUP(C10719,ACCOUNT_MAPPING!A:C,3,FALSE)</f>
        <v>Snow Removal</v>
      </c>
    </row>
    <row r="10720" spans="1:12" hidden="1">
      <c r="A10720">
        <v>11732</v>
      </c>
      <c r="B10720" t="s">
        <v>2757</v>
      </c>
      <c r="C10720">
        <v>50915000</v>
      </c>
      <c r="D10720" t="s">
        <v>17</v>
      </c>
      <c r="E10720" t="s">
        <v>13</v>
      </c>
      <c r="F10720" t="s">
        <v>13</v>
      </c>
      <c r="G10720" t="s">
        <v>11136</v>
      </c>
      <c r="H10720" s="2">
        <v>44929.740770601849</v>
      </c>
      <c r="I10720" t="s">
        <v>548</v>
      </c>
      <c r="J10720" s="2">
        <v>44929.740770601849</v>
      </c>
      <c r="K10720" t="s">
        <v>548</v>
      </c>
      <c r="L10720" t="str">
        <f>VLOOKUP(C10720,ACCOUNT_MAPPING!A:C,3,FALSE)</f>
        <v>Snow Removal</v>
      </c>
    </row>
    <row r="10721" spans="1:12" hidden="1">
      <c r="A10721">
        <v>11604</v>
      </c>
      <c r="B10721" t="s">
        <v>904</v>
      </c>
      <c r="C10721">
        <v>50915000</v>
      </c>
      <c r="D10721" t="s">
        <v>12</v>
      </c>
      <c r="E10721" t="s">
        <v>13</v>
      </c>
      <c r="F10721" t="s">
        <v>13</v>
      </c>
      <c r="G10721" t="s">
        <v>11019</v>
      </c>
      <c r="H10721" s="2">
        <v>45014.79898842593</v>
      </c>
      <c r="I10721" t="s">
        <v>630</v>
      </c>
      <c r="J10721" s="2">
        <v>45014.79898842593</v>
      </c>
      <c r="K10721" t="s">
        <v>630</v>
      </c>
      <c r="L10721" t="str">
        <f>VLOOKUP(C10721,ACCOUNT_MAPPING!A:C,3,FALSE)</f>
        <v>Snow Removal</v>
      </c>
    </row>
    <row r="10722" spans="1:12" hidden="1">
      <c r="A10722">
        <v>11605</v>
      </c>
      <c r="B10722" t="s">
        <v>3390</v>
      </c>
      <c r="C10722">
        <v>50915000</v>
      </c>
      <c r="D10722" t="s">
        <v>63</v>
      </c>
      <c r="E10722" t="s">
        <v>13</v>
      </c>
      <c r="F10722" t="s">
        <v>13</v>
      </c>
      <c r="G10722" t="s">
        <v>11123</v>
      </c>
      <c r="H10722" s="2">
        <v>44873.828927199072</v>
      </c>
      <c r="I10722" t="s">
        <v>630</v>
      </c>
      <c r="J10722" s="2">
        <v>44873.828927199072</v>
      </c>
      <c r="K10722" t="s">
        <v>630</v>
      </c>
      <c r="L10722" t="str">
        <f>VLOOKUP(C10722,ACCOUNT_MAPPING!A:C,3,FALSE)</f>
        <v>Snow Removal</v>
      </c>
    </row>
    <row r="10723" spans="1:12" hidden="1">
      <c r="A10723">
        <v>11606</v>
      </c>
      <c r="B10723" t="s">
        <v>10361</v>
      </c>
      <c r="C10723">
        <v>50915000</v>
      </c>
      <c r="D10723" t="s">
        <v>63</v>
      </c>
      <c r="E10723" t="s">
        <v>13</v>
      </c>
      <c r="F10723" t="s">
        <v>13</v>
      </c>
      <c r="G10723" t="s">
        <v>11123</v>
      </c>
      <c r="H10723" s="2">
        <v>44873.82405447917</v>
      </c>
      <c r="I10723" t="s">
        <v>630</v>
      </c>
      <c r="J10723" s="2">
        <v>44873.82405447917</v>
      </c>
      <c r="K10723" t="s">
        <v>630</v>
      </c>
      <c r="L10723" t="str">
        <f>VLOOKUP(C10723,ACCOUNT_MAPPING!A:C,3,FALSE)</f>
        <v>Snow Removal</v>
      </c>
    </row>
    <row r="10724" spans="1:12" hidden="1">
      <c r="A10724">
        <v>11607</v>
      </c>
      <c r="B10724" t="s">
        <v>10864</v>
      </c>
      <c r="C10724">
        <v>50915000</v>
      </c>
      <c r="D10724" t="s">
        <v>63</v>
      </c>
      <c r="E10724" t="s">
        <v>13</v>
      </c>
      <c r="F10724" t="s">
        <v>13</v>
      </c>
      <c r="G10724" t="s">
        <v>11123</v>
      </c>
      <c r="H10724" s="2">
        <v>44873.840902662036</v>
      </c>
      <c r="I10724" t="s">
        <v>630</v>
      </c>
      <c r="J10724" s="2">
        <v>44873.840902662036</v>
      </c>
      <c r="K10724" t="s">
        <v>630</v>
      </c>
      <c r="L10724" t="str">
        <f>VLOOKUP(C10724,ACCOUNT_MAPPING!A:C,3,FALSE)</f>
        <v>Snow Removal</v>
      </c>
    </row>
    <row r="10725" spans="1:12" hidden="1">
      <c r="A10725">
        <v>11610</v>
      </c>
      <c r="B10725" t="s">
        <v>11137</v>
      </c>
      <c r="C10725">
        <v>50915000</v>
      </c>
      <c r="D10725" t="s">
        <v>63</v>
      </c>
      <c r="E10725" t="s">
        <v>13</v>
      </c>
      <c r="F10725" t="s">
        <v>13</v>
      </c>
      <c r="G10725" t="s">
        <v>11123</v>
      </c>
      <c r="H10725" s="2">
        <v>44873.83253078704</v>
      </c>
      <c r="I10725" t="s">
        <v>630</v>
      </c>
      <c r="J10725" s="2">
        <v>44873.83253078704</v>
      </c>
      <c r="K10725" t="s">
        <v>630</v>
      </c>
      <c r="L10725" t="str">
        <f>VLOOKUP(C10725,ACCOUNT_MAPPING!A:C,3,FALSE)</f>
        <v>Snow Removal</v>
      </c>
    </row>
    <row r="10726" spans="1:12" hidden="1">
      <c r="A10726">
        <v>11613</v>
      </c>
      <c r="B10726" t="s">
        <v>10365</v>
      </c>
      <c r="C10726">
        <v>50915000</v>
      </c>
      <c r="D10726" t="s">
        <v>63</v>
      </c>
      <c r="E10726" t="s">
        <v>13</v>
      </c>
      <c r="F10726" t="s">
        <v>13</v>
      </c>
      <c r="G10726" t="s">
        <v>11123</v>
      </c>
      <c r="H10726" s="2">
        <v>44873.844398460649</v>
      </c>
      <c r="I10726" t="s">
        <v>630</v>
      </c>
      <c r="J10726" s="2">
        <v>44873.844398460649</v>
      </c>
      <c r="K10726" t="s">
        <v>630</v>
      </c>
      <c r="L10726" t="str">
        <f>VLOOKUP(C10726,ACCOUNT_MAPPING!A:C,3,FALSE)</f>
        <v>Snow Removal</v>
      </c>
    </row>
    <row r="10727" spans="1:12" hidden="1">
      <c r="A10727">
        <v>11631</v>
      </c>
      <c r="B10727" t="s">
        <v>935</v>
      </c>
      <c r="C10727">
        <v>50915000</v>
      </c>
      <c r="D10727" t="s">
        <v>12</v>
      </c>
      <c r="E10727" t="s">
        <v>13</v>
      </c>
      <c r="F10727" t="s">
        <v>13</v>
      </c>
      <c r="G10727" t="s">
        <v>11127</v>
      </c>
      <c r="H10727" s="2">
        <v>45014.848479664353</v>
      </c>
      <c r="I10727" t="s">
        <v>663</v>
      </c>
      <c r="J10727" s="2">
        <v>45014.848479664353</v>
      </c>
      <c r="K10727" t="s">
        <v>663</v>
      </c>
      <c r="L10727" t="str">
        <f>VLOOKUP(C10727,ACCOUNT_MAPPING!A:C,3,FALSE)</f>
        <v>Snow Removal</v>
      </c>
    </row>
    <row r="10728" spans="1:12" hidden="1">
      <c r="A10728">
        <v>11633</v>
      </c>
      <c r="B10728" t="s">
        <v>936</v>
      </c>
      <c r="C10728">
        <v>50915000</v>
      </c>
      <c r="D10728" t="s">
        <v>12</v>
      </c>
      <c r="E10728" t="s">
        <v>13</v>
      </c>
      <c r="F10728" t="s">
        <v>13</v>
      </c>
      <c r="G10728" t="s">
        <v>11127</v>
      </c>
      <c r="H10728" s="2">
        <v>45014.856421840275</v>
      </c>
      <c r="I10728" t="s">
        <v>663</v>
      </c>
      <c r="J10728" s="2">
        <v>45014.856421840275</v>
      </c>
      <c r="K10728" t="s">
        <v>663</v>
      </c>
      <c r="L10728" t="str">
        <f>VLOOKUP(C10728,ACCOUNT_MAPPING!A:C,3,FALSE)</f>
        <v>Snow Removal</v>
      </c>
    </row>
    <row r="10729" spans="1:12" hidden="1">
      <c r="A10729">
        <v>11876</v>
      </c>
      <c r="B10729" t="s">
        <v>1491</v>
      </c>
      <c r="C10729">
        <v>50915000</v>
      </c>
      <c r="D10729" t="s">
        <v>12</v>
      </c>
      <c r="E10729" t="s">
        <v>13</v>
      </c>
      <c r="F10729" t="s">
        <v>13</v>
      </c>
      <c r="G10729" t="s">
        <v>11138</v>
      </c>
      <c r="H10729" s="2">
        <v>45015.501398148146</v>
      </c>
      <c r="I10729" t="s">
        <v>778</v>
      </c>
      <c r="J10729" s="2">
        <v>45015.501398148146</v>
      </c>
      <c r="K10729" t="s">
        <v>778</v>
      </c>
      <c r="L10729" t="str">
        <f>VLOOKUP(C10729,ACCOUNT_MAPPING!A:C,3,FALSE)</f>
        <v>Snow Removal</v>
      </c>
    </row>
    <row r="10730" spans="1:12" hidden="1">
      <c r="A10730">
        <v>11881</v>
      </c>
      <c r="B10730" t="s">
        <v>11139</v>
      </c>
      <c r="C10730">
        <v>50915000</v>
      </c>
      <c r="D10730" t="s">
        <v>12</v>
      </c>
      <c r="E10730" t="s">
        <v>13</v>
      </c>
      <c r="F10730" t="s">
        <v>13</v>
      </c>
      <c r="G10730" t="s">
        <v>11140</v>
      </c>
      <c r="H10730" s="2">
        <v>45015.490576851851</v>
      </c>
      <c r="I10730" t="s">
        <v>887</v>
      </c>
      <c r="J10730" s="2">
        <v>45015.490576851851</v>
      </c>
      <c r="K10730" t="s">
        <v>887</v>
      </c>
      <c r="L10730" t="str">
        <f>VLOOKUP(C10730,ACCOUNT_MAPPING!A:C,3,FALSE)</f>
        <v>Snow Removal</v>
      </c>
    </row>
    <row r="10731" spans="1:12" hidden="1">
      <c r="A10731">
        <v>11890</v>
      </c>
      <c r="B10731" t="s">
        <v>1010</v>
      </c>
      <c r="C10731">
        <v>50915000</v>
      </c>
      <c r="D10731" t="s">
        <v>12</v>
      </c>
      <c r="E10731" t="s">
        <v>13</v>
      </c>
      <c r="F10731" t="s">
        <v>13</v>
      </c>
      <c r="G10731" t="s">
        <v>11141</v>
      </c>
      <c r="H10731" s="2">
        <v>45015.640914467593</v>
      </c>
      <c r="I10731" t="s">
        <v>720</v>
      </c>
      <c r="J10731" s="2">
        <v>45015.640914467593</v>
      </c>
      <c r="K10731" t="s">
        <v>720</v>
      </c>
      <c r="L10731" t="str">
        <f>VLOOKUP(C10731,ACCOUNT_MAPPING!A:C,3,FALSE)</f>
        <v>Snow Removal</v>
      </c>
    </row>
    <row r="10732" spans="1:12" hidden="1">
      <c r="A10732">
        <v>11709</v>
      </c>
      <c r="B10732" t="s">
        <v>2805</v>
      </c>
      <c r="C10732">
        <v>50915000</v>
      </c>
      <c r="D10732" t="s">
        <v>12</v>
      </c>
      <c r="E10732" t="s">
        <v>13</v>
      </c>
      <c r="F10732" t="s">
        <v>13</v>
      </c>
      <c r="G10732" t="s">
        <v>11142</v>
      </c>
      <c r="H10732" s="2">
        <v>45013.550844479163</v>
      </c>
      <c r="I10732" t="s">
        <v>548</v>
      </c>
      <c r="J10732" s="2">
        <v>45013.550844479163</v>
      </c>
      <c r="K10732" t="s">
        <v>548</v>
      </c>
      <c r="L10732" t="str">
        <f>VLOOKUP(C10732,ACCOUNT_MAPPING!A:C,3,FALSE)</f>
        <v>Snow Removal</v>
      </c>
    </row>
    <row r="10733" spans="1:12" hidden="1">
      <c r="A10733">
        <v>11715</v>
      </c>
      <c r="B10733" t="s">
        <v>10415</v>
      </c>
      <c r="C10733">
        <v>50915000</v>
      </c>
      <c r="D10733" t="s">
        <v>12</v>
      </c>
      <c r="E10733" t="s">
        <v>13</v>
      </c>
      <c r="F10733" t="s">
        <v>13</v>
      </c>
      <c r="G10733" t="s">
        <v>11143</v>
      </c>
      <c r="H10733" s="2">
        <v>45014.76581261574</v>
      </c>
      <c r="I10733" t="s">
        <v>544</v>
      </c>
      <c r="J10733" s="2">
        <v>45014.76581261574</v>
      </c>
      <c r="K10733" t="s">
        <v>544</v>
      </c>
      <c r="L10733" t="str">
        <f>VLOOKUP(C10733,ACCOUNT_MAPPING!A:C,3,FALSE)</f>
        <v>Snow Removal</v>
      </c>
    </row>
    <row r="10734" spans="1:12" hidden="1">
      <c r="A10734">
        <v>11722</v>
      </c>
      <c r="B10734" t="s">
        <v>10418</v>
      </c>
      <c r="C10734">
        <v>50915000</v>
      </c>
      <c r="D10734" t="s">
        <v>63</v>
      </c>
      <c r="E10734" t="s">
        <v>13</v>
      </c>
      <c r="F10734" t="s">
        <v>13</v>
      </c>
      <c r="G10734" t="s">
        <v>11144</v>
      </c>
      <c r="H10734" s="2">
        <v>44876.579067974541</v>
      </c>
      <c r="I10734" t="s">
        <v>544</v>
      </c>
      <c r="J10734" s="2">
        <v>44876.579067974541</v>
      </c>
      <c r="K10734" t="s">
        <v>544</v>
      </c>
      <c r="L10734" t="str">
        <f>VLOOKUP(C10734,ACCOUNT_MAPPING!A:C,3,FALSE)</f>
        <v>Snow Removal</v>
      </c>
    </row>
    <row r="10735" spans="1:12" hidden="1">
      <c r="A10735">
        <v>11640</v>
      </c>
      <c r="B10735" t="s">
        <v>2770</v>
      </c>
      <c r="C10735">
        <v>50915000</v>
      </c>
      <c r="D10735" t="s">
        <v>12</v>
      </c>
      <c r="E10735" t="s">
        <v>13</v>
      </c>
      <c r="F10735" t="s">
        <v>13</v>
      </c>
      <c r="G10735" t="s">
        <v>11127</v>
      </c>
      <c r="H10735" s="2">
        <v>45014.875439201387</v>
      </c>
      <c r="I10735" t="s">
        <v>663</v>
      </c>
      <c r="J10735" s="2">
        <v>45014.875439201387</v>
      </c>
      <c r="K10735" t="s">
        <v>663</v>
      </c>
      <c r="L10735" t="str">
        <f>VLOOKUP(C10735,ACCOUNT_MAPPING!A:C,3,FALSE)</f>
        <v>Snow Removal</v>
      </c>
    </row>
    <row r="10736" spans="1:12" hidden="1">
      <c r="A10736">
        <v>11643</v>
      </c>
      <c r="B10736" t="s">
        <v>972</v>
      </c>
      <c r="C10736">
        <v>50915000</v>
      </c>
      <c r="D10736" t="s">
        <v>12</v>
      </c>
      <c r="E10736" t="s">
        <v>13</v>
      </c>
      <c r="F10736" t="s">
        <v>13</v>
      </c>
      <c r="G10736" t="s">
        <v>11016</v>
      </c>
      <c r="H10736" s="2">
        <v>45014.657497604167</v>
      </c>
      <c r="I10736" t="s">
        <v>661</v>
      </c>
      <c r="J10736" s="2">
        <v>45014.657497604167</v>
      </c>
      <c r="K10736" t="s">
        <v>661</v>
      </c>
      <c r="L10736" t="str">
        <f>VLOOKUP(C10736,ACCOUNT_MAPPING!A:C,3,FALSE)</f>
        <v>Snow Removal</v>
      </c>
    </row>
    <row r="10737" spans="1:12" hidden="1">
      <c r="A10737">
        <v>11649</v>
      </c>
      <c r="B10737" t="s">
        <v>4898</v>
      </c>
      <c r="C10737">
        <v>50915000</v>
      </c>
      <c r="D10737" t="s">
        <v>12</v>
      </c>
      <c r="E10737" t="s">
        <v>13</v>
      </c>
      <c r="F10737" t="s">
        <v>13</v>
      </c>
      <c r="G10737" t="s">
        <v>11127</v>
      </c>
      <c r="H10737" s="2">
        <v>45014.903037928241</v>
      </c>
      <c r="I10737" t="s">
        <v>663</v>
      </c>
      <c r="J10737" s="2">
        <v>45014.903037928241</v>
      </c>
      <c r="K10737" t="s">
        <v>663</v>
      </c>
      <c r="L10737" t="str">
        <f>VLOOKUP(C10737,ACCOUNT_MAPPING!A:C,3,FALSE)</f>
        <v>Snow Removal</v>
      </c>
    </row>
    <row r="10738" spans="1:12" hidden="1">
      <c r="A10738">
        <v>11650</v>
      </c>
      <c r="B10738" t="s">
        <v>2779</v>
      </c>
      <c r="C10738">
        <v>50915000</v>
      </c>
      <c r="D10738" t="s">
        <v>12</v>
      </c>
      <c r="E10738" t="s">
        <v>13</v>
      </c>
      <c r="F10738" t="s">
        <v>13</v>
      </c>
      <c r="G10738" t="s">
        <v>11127</v>
      </c>
      <c r="H10738" s="2">
        <v>45015.690723993059</v>
      </c>
      <c r="I10738" t="s">
        <v>663</v>
      </c>
      <c r="J10738" s="2">
        <v>45015.690723993059</v>
      </c>
      <c r="K10738" t="s">
        <v>663</v>
      </c>
      <c r="L10738" t="str">
        <f>VLOOKUP(C10738,ACCOUNT_MAPPING!A:C,3,FALSE)</f>
        <v>Snow Removal</v>
      </c>
    </row>
    <row r="10739" spans="1:12" hidden="1">
      <c r="A10739">
        <v>11977</v>
      </c>
      <c r="B10739" t="s">
        <v>974</v>
      </c>
      <c r="C10739">
        <v>50915000</v>
      </c>
      <c r="D10739" t="s">
        <v>12</v>
      </c>
      <c r="E10739" t="s">
        <v>13</v>
      </c>
      <c r="F10739" t="s">
        <v>13</v>
      </c>
      <c r="G10739" t="s">
        <v>11145</v>
      </c>
      <c r="H10739" s="2">
        <v>45020.464701585646</v>
      </c>
      <c r="I10739" t="s">
        <v>720</v>
      </c>
      <c r="J10739" s="2">
        <v>45020.464701585646</v>
      </c>
      <c r="K10739" t="s">
        <v>720</v>
      </c>
      <c r="L10739" t="str">
        <f>VLOOKUP(C10739,ACCOUNT_MAPPING!A:C,3,FALSE)</f>
        <v>Snow Removal</v>
      </c>
    </row>
    <row r="10740" spans="1:12" hidden="1">
      <c r="A10740">
        <v>11980</v>
      </c>
      <c r="B10740" t="s">
        <v>11146</v>
      </c>
      <c r="C10740">
        <v>50915000</v>
      </c>
      <c r="D10740" t="s">
        <v>12</v>
      </c>
      <c r="E10740" t="s">
        <v>13</v>
      </c>
      <c r="F10740" t="s">
        <v>13</v>
      </c>
      <c r="G10740" t="s">
        <v>11147</v>
      </c>
      <c r="H10740" s="2">
        <v>45015.822613773147</v>
      </c>
      <c r="I10740" t="s">
        <v>991</v>
      </c>
      <c r="J10740" s="2">
        <v>45015.822613773147</v>
      </c>
      <c r="K10740" t="s">
        <v>991</v>
      </c>
      <c r="L10740" t="str">
        <f>VLOOKUP(C10740,ACCOUNT_MAPPING!A:C,3,FALSE)</f>
        <v>Snow Removal</v>
      </c>
    </row>
    <row r="10741" spans="1:12" hidden="1">
      <c r="A10741">
        <v>12772</v>
      </c>
      <c r="B10741" t="s">
        <v>2828</v>
      </c>
      <c r="C10741">
        <v>50915000</v>
      </c>
      <c r="D10741" t="s">
        <v>12</v>
      </c>
      <c r="E10741" t="s">
        <v>13</v>
      </c>
      <c r="F10741" t="s">
        <v>13</v>
      </c>
      <c r="G10741" t="s">
        <v>11148</v>
      </c>
      <c r="H10741" s="2">
        <v>45020.470841782408</v>
      </c>
      <c r="I10741" t="s">
        <v>720</v>
      </c>
      <c r="J10741" s="2">
        <v>45020.470841782408</v>
      </c>
      <c r="K10741" t="s">
        <v>720</v>
      </c>
      <c r="L10741" t="str">
        <f>VLOOKUP(C10741,ACCOUNT_MAPPING!A:C,3,FALSE)</f>
        <v>Snow Removal</v>
      </c>
    </row>
    <row r="10742" spans="1:12" hidden="1">
      <c r="A10742">
        <v>11654</v>
      </c>
      <c r="B10742" t="s">
        <v>912</v>
      </c>
      <c r="C10742">
        <v>50915000</v>
      </c>
      <c r="D10742" t="s">
        <v>12</v>
      </c>
      <c r="E10742" t="s">
        <v>13</v>
      </c>
      <c r="F10742" t="s">
        <v>13</v>
      </c>
      <c r="G10742" t="s">
        <v>11127</v>
      </c>
      <c r="H10742" s="2">
        <v>45015.736897766204</v>
      </c>
      <c r="I10742" t="s">
        <v>663</v>
      </c>
      <c r="J10742" s="2">
        <v>45015.736897766204</v>
      </c>
      <c r="K10742" t="s">
        <v>663</v>
      </c>
      <c r="L10742" t="str">
        <f>VLOOKUP(C10742,ACCOUNT_MAPPING!A:C,3,FALSE)</f>
        <v>Snow Removal</v>
      </c>
    </row>
    <row r="10743" spans="1:12" hidden="1">
      <c r="A10743">
        <v>11735</v>
      </c>
      <c r="B10743" t="s">
        <v>925</v>
      </c>
      <c r="C10743">
        <v>50915000</v>
      </c>
      <c r="D10743" t="s">
        <v>12</v>
      </c>
      <c r="E10743" t="s">
        <v>13</v>
      </c>
      <c r="F10743" t="s">
        <v>13</v>
      </c>
      <c r="G10743" t="s">
        <v>11149</v>
      </c>
      <c r="H10743" s="2">
        <v>45013.623773726853</v>
      </c>
      <c r="I10743" t="s">
        <v>265</v>
      </c>
      <c r="J10743" s="2">
        <v>45013.623773726853</v>
      </c>
      <c r="K10743" t="s">
        <v>265</v>
      </c>
      <c r="L10743" t="str">
        <f>VLOOKUP(C10743,ACCOUNT_MAPPING!A:C,3,FALSE)</f>
        <v>Snow Removal</v>
      </c>
    </row>
    <row r="10744" spans="1:12" hidden="1">
      <c r="A10744">
        <v>14240</v>
      </c>
      <c r="B10744" t="s">
        <v>3677</v>
      </c>
      <c r="C10744">
        <v>50915000</v>
      </c>
      <c r="D10744" t="s">
        <v>12</v>
      </c>
      <c r="E10744" t="s">
        <v>13</v>
      </c>
      <c r="F10744" t="s">
        <v>13</v>
      </c>
      <c r="G10744" t="s">
        <v>10996</v>
      </c>
      <c r="H10744" s="2">
        <v>45020.422669988424</v>
      </c>
      <c r="I10744" t="s">
        <v>754</v>
      </c>
      <c r="J10744" s="2">
        <v>45020.422669988424</v>
      </c>
      <c r="K10744" t="s">
        <v>754</v>
      </c>
      <c r="L10744" t="str">
        <f>VLOOKUP(C10744,ACCOUNT_MAPPING!A:C,3,FALSE)</f>
        <v>Snow Removal</v>
      </c>
    </row>
    <row r="10745" spans="1:12" hidden="1">
      <c r="A10745">
        <v>14245</v>
      </c>
      <c r="B10745" t="s">
        <v>1018</v>
      </c>
      <c r="C10745">
        <v>50915000</v>
      </c>
      <c r="D10745" t="s">
        <v>12</v>
      </c>
      <c r="E10745" t="s">
        <v>13</v>
      </c>
      <c r="F10745" t="s">
        <v>13</v>
      </c>
      <c r="G10745" t="s">
        <v>11150</v>
      </c>
      <c r="H10745" s="2">
        <v>45021.521868715281</v>
      </c>
      <c r="I10745" t="s">
        <v>87</v>
      </c>
      <c r="J10745" s="2">
        <v>45021.521868715281</v>
      </c>
      <c r="K10745" t="s">
        <v>87</v>
      </c>
      <c r="L10745" t="str">
        <f>VLOOKUP(C10745,ACCOUNT_MAPPING!A:C,3,FALSE)</f>
        <v>Snow Removal</v>
      </c>
    </row>
    <row r="10746" spans="1:12" hidden="1">
      <c r="A10746">
        <v>11708</v>
      </c>
      <c r="B10746" t="s">
        <v>2748</v>
      </c>
      <c r="C10746">
        <v>50915000</v>
      </c>
      <c r="D10746" t="s">
        <v>12</v>
      </c>
      <c r="E10746" t="s">
        <v>13</v>
      </c>
      <c r="F10746" t="s">
        <v>13</v>
      </c>
      <c r="G10746" t="s">
        <v>11142</v>
      </c>
      <c r="H10746" s="2">
        <v>45013.548909988429</v>
      </c>
      <c r="I10746" t="s">
        <v>548</v>
      </c>
      <c r="J10746" s="2">
        <v>45013.548909988429</v>
      </c>
      <c r="K10746" t="s">
        <v>548</v>
      </c>
      <c r="L10746" t="str">
        <f>VLOOKUP(C10746,ACCOUNT_MAPPING!A:C,3,FALSE)</f>
        <v>Snow Removal</v>
      </c>
    </row>
    <row r="10747" spans="1:12" hidden="1">
      <c r="A10747">
        <v>20453</v>
      </c>
      <c r="B10747" t="s">
        <v>2874</v>
      </c>
      <c r="C10747">
        <v>50915000</v>
      </c>
      <c r="D10747" t="s">
        <v>12</v>
      </c>
      <c r="E10747" t="s">
        <v>13</v>
      </c>
      <c r="F10747" t="s">
        <v>13</v>
      </c>
      <c r="G10747" t="s">
        <v>11151</v>
      </c>
      <c r="H10747" s="2">
        <v>45014.657006250003</v>
      </c>
      <c r="I10747" t="s">
        <v>289</v>
      </c>
      <c r="J10747" s="2">
        <v>45014.657006250003</v>
      </c>
      <c r="K10747" t="s">
        <v>289</v>
      </c>
      <c r="L10747" t="str">
        <f>VLOOKUP(C10747,ACCOUNT_MAPPING!A:C,3,FALSE)</f>
        <v>Snow Removal</v>
      </c>
    </row>
    <row r="10748" spans="1:12" hidden="1">
      <c r="A10748">
        <v>20460</v>
      </c>
      <c r="B10748" t="s">
        <v>1513</v>
      </c>
      <c r="C10748">
        <v>50915000</v>
      </c>
      <c r="D10748" t="s">
        <v>12</v>
      </c>
      <c r="E10748" t="s">
        <v>13</v>
      </c>
      <c r="F10748" t="s">
        <v>13</v>
      </c>
      <c r="G10748" t="s">
        <v>10921</v>
      </c>
      <c r="H10748" s="2">
        <v>45021.605180902778</v>
      </c>
      <c r="I10748" t="s">
        <v>1422</v>
      </c>
      <c r="J10748" s="2">
        <v>45021.605180902778</v>
      </c>
      <c r="K10748" t="s">
        <v>1422</v>
      </c>
      <c r="L10748" t="str">
        <f>VLOOKUP(C10748,ACCOUNT_MAPPING!A:C,3,FALSE)</f>
        <v>Snow Removal</v>
      </c>
    </row>
    <row r="10749" spans="1:12" hidden="1">
      <c r="A10749">
        <v>20486</v>
      </c>
      <c r="B10749" t="s">
        <v>4947</v>
      </c>
      <c r="C10749">
        <v>50915000</v>
      </c>
      <c r="D10749" t="s">
        <v>63</v>
      </c>
      <c r="E10749" t="s">
        <v>13</v>
      </c>
      <c r="F10749" t="s">
        <v>13</v>
      </c>
      <c r="G10749" t="s">
        <v>11152</v>
      </c>
      <c r="H10749" s="2">
        <v>44874.74513116898</v>
      </c>
      <c r="I10749" t="s">
        <v>1895</v>
      </c>
      <c r="J10749" s="2">
        <v>44874.74513116898</v>
      </c>
      <c r="K10749" t="s">
        <v>1895</v>
      </c>
      <c r="L10749" t="str">
        <f>VLOOKUP(C10749,ACCOUNT_MAPPING!A:C,3,FALSE)</f>
        <v>Snow Removal</v>
      </c>
    </row>
    <row r="10750" spans="1:12" hidden="1">
      <c r="A10750">
        <v>11710</v>
      </c>
      <c r="B10750" t="s">
        <v>193</v>
      </c>
      <c r="C10750">
        <v>50915000</v>
      </c>
      <c r="D10750" t="s">
        <v>12</v>
      </c>
      <c r="E10750" t="s">
        <v>13</v>
      </c>
      <c r="F10750" t="s">
        <v>13</v>
      </c>
      <c r="G10750" t="s">
        <v>11153</v>
      </c>
      <c r="H10750" s="2">
        <v>45019.657927893517</v>
      </c>
      <c r="I10750" t="s">
        <v>195</v>
      </c>
      <c r="J10750" s="2">
        <v>45019.657927893517</v>
      </c>
      <c r="K10750" t="s">
        <v>195</v>
      </c>
      <c r="L10750" t="str">
        <f>VLOOKUP(C10750,ACCOUNT_MAPPING!A:C,3,FALSE)</f>
        <v>Snow Removal</v>
      </c>
    </row>
    <row r="10751" spans="1:12" hidden="1">
      <c r="A10751">
        <v>11711</v>
      </c>
      <c r="B10751" t="s">
        <v>2792</v>
      </c>
      <c r="C10751">
        <v>50915000</v>
      </c>
      <c r="D10751" t="s">
        <v>17</v>
      </c>
      <c r="E10751" t="s">
        <v>13</v>
      </c>
      <c r="F10751" t="s">
        <v>13</v>
      </c>
      <c r="G10751" t="s">
        <v>11136</v>
      </c>
      <c r="H10751" s="2">
        <v>44929.734170023148</v>
      </c>
      <c r="I10751" t="s">
        <v>548</v>
      </c>
      <c r="J10751" s="2">
        <v>44929.734170023148</v>
      </c>
      <c r="K10751" t="s">
        <v>548</v>
      </c>
      <c r="L10751" t="str">
        <f>VLOOKUP(C10751,ACCOUNT_MAPPING!A:C,3,FALSE)</f>
        <v>Snow Removal</v>
      </c>
    </row>
    <row r="10752" spans="1:12" hidden="1">
      <c r="A10752">
        <v>11712</v>
      </c>
      <c r="B10752" t="s">
        <v>2753</v>
      </c>
      <c r="C10752">
        <v>50915000</v>
      </c>
      <c r="D10752" t="s">
        <v>17</v>
      </c>
      <c r="E10752" t="s">
        <v>13</v>
      </c>
      <c r="F10752" t="s">
        <v>13</v>
      </c>
      <c r="G10752" t="s">
        <v>11136</v>
      </c>
      <c r="H10752" s="2">
        <v>44929.73524209491</v>
      </c>
      <c r="I10752" t="s">
        <v>548</v>
      </c>
      <c r="J10752" s="2">
        <v>44929.73524209491</v>
      </c>
      <c r="K10752" t="s">
        <v>548</v>
      </c>
      <c r="L10752" t="str">
        <f>VLOOKUP(C10752,ACCOUNT_MAPPING!A:C,3,FALSE)</f>
        <v>Snow Removal</v>
      </c>
    </row>
    <row r="10753" spans="1:12" hidden="1">
      <c r="A10753">
        <v>11723</v>
      </c>
      <c r="B10753" t="s">
        <v>4058</v>
      </c>
      <c r="C10753">
        <v>50915000</v>
      </c>
      <c r="D10753" t="s">
        <v>12</v>
      </c>
      <c r="E10753" t="s">
        <v>13</v>
      </c>
      <c r="F10753" t="s">
        <v>13</v>
      </c>
      <c r="G10753" t="s">
        <v>11154</v>
      </c>
      <c r="H10753" s="2">
        <v>45016.731468483798</v>
      </c>
      <c r="I10753" t="s">
        <v>544</v>
      </c>
      <c r="J10753" s="2">
        <v>45016.731468483798</v>
      </c>
      <c r="K10753" t="s">
        <v>544</v>
      </c>
      <c r="L10753" t="str">
        <f>VLOOKUP(C10753,ACCOUNT_MAPPING!A:C,3,FALSE)</f>
        <v>Snow Removal</v>
      </c>
    </row>
    <row r="10754" spans="1:12" hidden="1">
      <c r="A10754">
        <v>11724</v>
      </c>
      <c r="B10754" t="s">
        <v>6733</v>
      </c>
      <c r="C10754">
        <v>50915000</v>
      </c>
      <c r="D10754" t="s">
        <v>12</v>
      </c>
      <c r="E10754" t="s">
        <v>13</v>
      </c>
      <c r="F10754" t="s">
        <v>13</v>
      </c>
      <c r="G10754" t="s">
        <v>11131</v>
      </c>
      <c r="H10754" s="2">
        <v>45016.744790856479</v>
      </c>
      <c r="I10754" t="s">
        <v>544</v>
      </c>
      <c r="J10754" s="2">
        <v>45016.744790856479</v>
      </c>
      <c r="K10754" t="s">
        <v>544</v>
      </c>
      <c r="L10754" t="str">
        <f>VLOOKUP(C10754,ACCOUNT_MAPPING!A:C,3,FALSE)</f>
        <v>Snow Removal</v>
      </c>
    </row>
    <row r="10755" spans="1:12" hidden="1">
      <c r="A10755">
        <v>20493</v>
      </c>
      <c r="B10755" t="s">
        <v>2852</v>
      </c>
      <c r="C10755">
        <v>50915000</v>
      </c>
      <c r="D10755" t="s">
        <v>17</v>
      </c>
      <c r="E10755" t="s">
        <v>13</v>
      </c>
      <c r="F10755" t="s">
        <v>13</v>
      </c>
      <c r="G10755" t="s">
        <v>11155</v>
      </c>
      <c r="H10755" s="2">
        <v>44923.767113692127</v>
      </c>
      <c r="I10755" t="s">
        <v>195</v>
      </c>
      <c r="J10755" s="2">
        <v>44923.767113692127</v>
      </c>
      <c r="K10755" t="s">
        <v>195</v>
      </c>
      <c r="L10755" t="str">
        <f>VLOOKUP(C10755,ACCOUNT_MAPPING!A:C,3,FALSE)</f>
        <v>Snow Removal</v>
      </c>
    </row>
    <row r="10756" spans="1:12" hidden="1">
      <c r="A10756">
        <v>11728</v>
      </c>
      <c r="B10756" t="s">
        <v>3432</v>
      </c>
      <c r="C10756">
        <v>50915000</v>
      </c>
      <c r="D10756" t="s">
        <v>12</v>
      </c>
      <c r="E10756" t="s">
        <v>13</v>
      </c>
      <c r="F10756" t="s">
        <v>13</v>
      </c>
      <c r="G10756" t="s">
        <v>11142</v>
      </c>
      <c r="H10756" s="2">
        <v>45013.559774884263</v>
      </c>
      <c r="I10756" t="s">
        <v>548</v>
      </c>
      <c r="J10756" s="2">
        <v>45013.559774884263</v>
      </c>
      <c r="K10756" t="s">
        <v>548</v>
      </c>
      <c r="L10756" t="str">
        <f>VLOOKUP(C10756,ACCOUNT_MAPPING!A:C,3,FALSE)</f>
        <v>Snow Removal</v>
      </c>
    </row>
    <row r="10757" spans="1:12" hidden="1">
      <c r="A10757">
        <v>11729</v>
      </c>
      <c r="B10757" t="s">
        <v>921</v>
      </c>
      <c r="C10757">
        <v>50915000</v>
      </c>
      <c r="D10757" t="s">
        <v>12</v>
      </c>
      <c r="E10757" t="s">
        <v>13</v>
      </c>
      <c r="F10757" t="s">
        <v>13</v>
      </c>
      <c r="G10757" t="s">
        <v>11153</v>
      </c>
      <c r="H10757" s="2">
        <v>45019.661303472225</v>
      </c>
      <c r="I10757" t="s">
        <v>195</v>
      </c>
      <c r="J10757" s="2">
        <v>45019.661303472225</v>
      </c>
      <c r="K10757" t="s">
        <v>195</v>
      </c>
      <c r="L10757" t="str">
        <f>VLOOKUP(C10757,ACCOUNT_MAPPING!A:C,3,FALSE)</f>
        <v>Snow Removal</v>
      </c>
    </row>
    <row r="10758" spans="1:12" hidden="1">
      <c r="A10758">
        <v>11730</v>
      </c>
      <c r="B10758" t="s">
        <v>923</v>
      </c>
      <c r="C10758">
        <v>50915000</v>
      </c>
      <c r="D10758" t="s">
        <v>12</v>
      </c>
      <c r="E10758" t="s">
        <v>13</v>
      </c>
      <c r="F10758" t="s">
        <v>13</v>
      </c>
      <c r="G10758" t="s">
        <v>11142</v>
      </c>
      <c r="H10758" s="2">
        <v>45013.560801817126</v>
      </c>
      <c r="I10758" t="s">
        <v>548</v>
      </c>
      <c r="J10758" s="2">
        <v>45013.560801817126</v>
      </c>
      <c r="K10758" t="s">
        <v>548</v>
      </c>
      <c r="L10758" t="str">
        <f>VLOOKUP(C10758,ACCOUNT_MAPPING!A:C,3,FALSE)</f>
        <v>Snow Removal</v>
      </c>
    </row>
    <row r="10759" spans="1:12" hidden="1">
      <c r="A10759">
        <v>11733</v>
      </c>
      <c r="B10759" t="s">
        <v>7353</v>
      </c>
      <c r="C10759">
        <v>50915000</v>
      </c>
      <c r="D10759" t="s">
        <v>17</v>
      </c>
      <c r="E10759" t="s">
        <v>13</v>
      </c>
      <c r="F10759" t="s">
        <v>13</v>
      </c>
      <c r="G10759" t="s">
        <v>11136</v>
      </c>
      <c r="H10759" s="2">
        <v>44929.741437847224</v>
      </c>
      <c r="I10759" t="s">
        <v>548</v>
      </c>
      <c r="J10759" s="2">
        <v>44929.741437847224</v>
      </c>
      <c r="K10759" t="s">
        <v>548</v>
      </c>
      <c r="L10759" t="str">
        <f>VLOOKUP(C10759,ACCOUNT_MAPPING!A:C,3,FALSE)</f>
        <v>Snow Removal</v>
      </c>
    </row>
    <row r="10760" spans="1:12" hidden="1">
      <c r="A10760">
        <v>11874</v>
      </c>
      <c r="B10760" t="s">
        <v>6774</v>
      </c>
      <c r="C10760">
        <v>50915000</v>
      </c>
      <c r="D10760" t="s">
        <v>17</v>
      </c>
      <c r="E10760" t="s">
        <v>13</v>
      </c>
      <c r="F10760" t="s">
        <v>13</v>
      </c>
      <c r="G10760" t="s">
        <v>11156</v>
      </c>
      <c r="H10760" s="2">
        <v>44922.564140856484</v>
      </c>
      <c r="I10760" t="s">
        <v>887</v>
      </c>
      <c r="J10760" s="2">
        <v>44922.564140856484</v>
      </c>
      <c r="K10760" t="s">
        <v>887</v>
      </c>
      <c r="L10760" t="str">
        <f>VLOOKUP(C10760,ACCOUNT_MAPPING!A:C,3,FALSE)</f>
        <v>Snow Removal</v>
      </c>
    </row>
    <row r="10761" spans="1:12" hidden="1">
      <c r="A10761">
        <v>11875</v>
      </c>
      <c r="B10761" t="s">
        <v>11157</v>
      </c>
      <c r="C10761">
        <v>50915000</v>
      </c>
      <c r="D10761" t="s">
        <v>12</v>
      </c>
      <c r="E10761" t="s">
        <v>13</v>
      </c>
      <c r="F10761" t="s">
        <v>13</v>
      </c>
      <c r="G10761" t="s">
        <v>11158</v>
      </c>
      <c r="H10761" s="2">
        <v>45015.500736805552</v>
      </c>
      <c r="I10761" t="s">
        <v>778</v>
      </c>
      <c r="J10761" s="2">
        <v>45015.500736805552</v>
      </c>
      <c r="K10761" t="s">
        <v>778</v>
      </c>
      <c r="L10761" t="str">
        <f>VLOOKUP(C10761,ACCOUNT_MAPPING!A:C,3,FALSE)</f>
        <v>Snow Removal</v>
      </c>
    </row>
    <row r="10762" spans="1:12" hidden="1">
      <c r="A10762">
        <v>11885</v>
      </c>
      <c r="B10762" t="s">
        <v>1008</v>
      </c>
      <c r="C10762">
        <v>50915000</v>
      </c>
      <c r="D10762" t="s">
        <v>12</v>
      </c>
      <c r="E10762" t="s">
        <v>13</v>
      </c>
      <c r="F10762" t="s">
        <v>13</v>
      </c>
      <c r="G10762" t="s">
        <v>11159</v>
      </c>
      <c r="H10762" s="2">
        <v>45016.900818668983</v>
      </c>
      <c r="I10762" t="s">
        <v>991</v>
      </c>
      <c r="J10762" s="2">
        <v>45016.900818668983</v>
      </c>
      <c r="K10762" t="s">
        <v>991</v>
      </c>
      <c r="L10762" t="str">
        <f>VLOOKUP(C10762,ACCOUNT_MAPPING!A:C,3,FALSE)</f>
        <v>Snow Removal</v>
      </c>
    </row>
    <row r="10763" spans="1:12" hidden="1">
      <c r="A10763">
        <v>11888</v>
      </c>
      <c r="B10763" t="s">
        <v>989</v>
      </c>
      <c r="C10763">
        <v>50915000</v>
      </c>
      <c r="D10763" t="s">
        <v>12</v>
      </c>
      <c r="E10763" t="s">
        <v>13</v>
      </c>
      <c r="F10763" t="s">
        <v>13</v>
      </c>
      <c r="G10763" t="s">
        <v>11160</v>
      </c>
      <c r="H10763" s="2">
        <v>45016.97337334491</v>
      </c>
      <c r="I10763" t="s">
        <v>991</v>
      </c>
      <c r="J10763" s="2">
        <v>45016.97337334491</v>
      </c>
      <c r="K10763" t="s">
        <v>991</v>
      </c>
      <c r="L10763" t="str">
        <f>VLOOKUP(C10763,ACCOUNT_MAPPING!A:C,3,FALSE)</f>
        <v>Snow Removal</v>
      </c>
    </row>
    <row r="10764" spans="1:12" hidden="1">
      <c r="A10764">
        <v>11734</v>
      </c>
      <c r="B10764" t="s">
        <v>1493</v>
      </c>
      <c r="C10764">
        <v>50915000</v>
      </c>
      <c r="D10764" t="s">
        <v>12</v>
      </c>
      <c r="E10764" t="s">
        <v>13</v>
      </c>
      <c r="F10764" t="s">
        <v>13</v>
      </c>
      <c r="G10764" t="s">
        <v>11142</v>
      </c>
      <c r="H10764" s="2">
        <v>45013.563624039351</v>
      </c>
      <c r="I10764" t="s">
        <v>548</v>
      </c>
      <c r="J10764" s="2">
        <v>45013.563624039351</v>
      </c>
      <c r="K10764" t="s">
        <v>548</v>
      </c>
      <c r="L10764" t="str">
        <f>VLOOKUP(C10764,ACCOUNT_MAPPING!A:C,3,FALSE)</f>
        <v>Snow Removal</v>
      </c>
    </row>
    <row r="10765" spans="1:12" hidden="1">
      <c r="A10765">
        <v>11736</v>
      </c>
      <c r="B10765" t="s">
        <v>1936</v>
      </c>
      <c r="C10765">
        <v>50915000</v>
      </c>
      <c r="D10765" t="s">
        <v>12</v>
      </c>
      <c r="E10765" t="s">
        <v>13</v>
      </c>
      <c r="F10765" t="s">
        <v>13</v>
      </c>
      <c r="G10765" t="s">
        <v>11161</v>
      </c>
      <c r="H10765" s="2">
        <v>45020.991723182873</v>
      </c>
      <c r="I10765" t="s">
        <v>195</v>
      </c>
      <c r="J10765" s="2">
        <v>45020.991723182873</v>
      </c>
      <c r="K10765" t="s">
        <v>195</v>
      </c>
      <c r="L10765" t="str">
        <f>VLOOKUP(C10765,ACCOUNT_MAPPING!A:C,3,FALSE)</f>
        <v>Snow Removal</v>
      </c>
    </row>
    <row r="10766" spans="1:12" hidden="1">
      <c r="A10766">
        <v>11838</v>
      </c>
      <c r="B10766" t="s">
        <v>4880</v>
      </c>
      <c r="C10766">
        <v>50915000</v>
      </c>
      <c r="D10766" t="s">
        <v>12</v>
      </c>
      <c r="E10766" t="s">
        <v>13</v>
      </c>
      <c r="F10766" t="s">
        <v>13</v>
      </c>
      <c r="G10766" t="s">
        <v>11162</v>
      </c>
      <c r="H10766" s="2">
        <v>45014.799949537039</v>
      </c>
      <c r="I10766" t="s">
        <v>3140</v>
      </c>
      <c r="J10766" s="2">
        <v>45014.799949537039</v>
      </c>
      <c r="K10766" t="s">
        <v>3140</v>
      </c>
      <c r="L10766" t="str">
        <f>VLOOKUP(C10766,ACCOUNT_MAPPING!A:C,3,FALSE)</f>
        <v>Snow Removal</v>
      </c>
    </row>
    <row r="10767" spans="1:12" hidden="1">
      <c r="A10767">
        <v>11841</v>
      </c>
      <c r="B10767" t="s">
        <v>540</v>
      </c>
      <c r="C10767">
        <v>50915000</v>
      </c>
      <c r="D10767" t="s">
        <v>17</v>
      </c>
      <c r="E10767" t="s">
        <v>13</v>
      </c>
      <c r="F10767" t="s">
        <v>13</v>
      </c>
      <c r="G10767" t="s">
        <v>11163</v>
      </c>
      <c r="H10767" s="2">
        <v>44923.603605821758</v>
      </c>
      <c r="I10767" t="s">
        <v>265</v>
      </c>
      <c r="J10767" s="2">
        <v>44923.603605821758</v>
      </c>
      <c r="K10767" t="s">
        <v>265</v>
      </c>
      <c r="L10767" t="str">
        <f>VLOOKUP(C10767,ACCOUNT_MAPPING!A:C,3,FALSE)</f>
        <v>Snow Removal</v>
      </c>
    </row>
    <row r="10768" spans="1:12" hidden="1">
      <c r="A10768">
        <v>11979</v>
      </c>
      <c r="B10768" t="s">
        <v>1006</v>
      </c>
      <c r="C10768">
        <v>50915000</v>
      </c>
      <c r="D10768" t="s">
        <v>12</v>
      </c>
      <c r="E10768" t="s">
        <v>13</v>
      </c>
      <c r="F10768" t="s">
        <v>13</v>
      </c>
      <c r="G10768" t="s">
        <v>11164</v>
      </c>
      <c r="H10768" s="2">
        <v>45020.461995914353</v>
      </c>
      <c r="I10768" t="s">
        <v>720</v>
      </c>
      <c r="J10768" s="2">
        <v>45020.461995914353</v>
      </c>
      <c r="K10768" t="s">
        <v>720</v>
      </c>
      <c r="L10768" t="str">
        <f>VLOOKUP(C10768,ACCOUNT_MAPPING!A:C,3,FALSE)</f>
        <v>Snow Removal</v>
      </c>
    </row>
    <row r="10769" spans="1:12" hidden="1">
      <c r="A10769">
        <v>11982</v>
      </c>
      <c r="B10769" t="s">
        <v>11165</v>
      </c>
      <c r="C10769">
        <v>50915000</v>
      </c>
      <c r="D10769" t="s">
        <v>12</v>
      </c>
      <c r="E10769" t="s">
        <v>13</v>
      </c>
      <c r="F10769" t="s">
        <v>13</v>
      </c>
      <c r="G10769" t="s">
        <v>11166</v>
      </c>
      <c r="H10769" s="2">
        <v>45015.825321724536</v>
      </c>
      <c r="I10769" t="s">
        <v>991</v>
      </c>
      <c r="J10769" s="2">
        <v>45015.825321724536</v>
      </c>
      <c r="K10769" t="s">
        <v>991</v>
      </c>
      <c r="L10769" t="str">
        <f>VLOOKUP(C10769,ACCOUNT_MAPPING!A:C,3,FALSE)</f>
        <v>Snow Removal</v>
      </c>
    </row>
    <row r="10770" spans="1:12" hidden="1">
      <c r="A10770">
        <v>14232</v>
      </c>
      <c r="B10770" t="s">
        <v>1499</v>
      </c>
      <c r="C10770">
        <v>50915000</v>
      </c>
      <c r="D10770" t="s">
        <v>12</v>
      </c>
      <c r="E10770" t="s">
        <v>13</v>
      </c>
      <c r="F10770" t="s">
        <v>13</v>
      </c>
      <c r="G10770" t="s">
        <v>10994</v>
      </c>
      <c r="H10770" s="2">
        <v>45021.359411145837</v>
      </c>
      <c r="I10770" t="s">
        <v>1292</v>
      </c>
      <c r="J10770" s="2">
        <v>45021.359411145837</v>
      </c>
      <c r="K10770" t="s">
        <v>1292</v>
      </c>
      <c r="L10770" t="str">
        <f>VLOOKUP(C10770,ACCOUNT_MAPPING!A:C,3,FALSE)</f>
        <v>Snow Removal</v>
      </c>
    </row>
    <row r="10771" spans="1:12" hidden="1">
      <c r="A10771">
        <v>14235</v>
      </c>
      <c r="B10771" t="s">
        <v>7406</v>
      </c>
      <c r="C10771">
        <v>50915000</v>
      </c>
      <c r="D10771" t="s">
        <v>17</v>
      </c>
      <c r="E10771" t="s">
        <v>13</v>
      </c>
      <c r="F10771" t="s">
        <v>13</v>
      </c>
      <c r="G10771" t="s">
        <v>11167</v>
      </c>
      <c r="H10771" s="2">
        <v>44923.342428587966</v>
      </c>
      <c r="I10771" t="s">
        <v>1292</v>
      </c>
      <c r="J10771" s="2">
        <v>44923.342428587966</v>
      </c>
      <c r="K10771" t="s">
        <v>1292</v>
      </c>
      <c r="L10771" t="str">
        <f>VLOOKUP(C10771,ACCOUNT_MAPPING!A:C,3,FALSE)</f>
        <v>Snow Removal</v>
      </c>
    </row>
    <row r="10772" spans="1:12" hidden="1">
      <c r="A10772">
        <v>14238</v>
      </c>
      <c r="B10772" t="s">
        <v>1503</v>
      </c>
      <c r="C10772">
        <v>50915000</v>
      </c>
      <c r="D10772" t="s">
        <v>12</v>
      </c>
      <c r="E10772" t="s">
        <v>13</v>
      </c>
      <c r="F10772" t="s">
        <v>13</v>
      </c>
      <c r="G10772" t="s">
        <v>10994</v>
      </c>
      <c r="H10772" s="2">
        <v>45021.380532523151</v>
      </c>
      <c r="I10772" t="s">
        <v>1292</v>
      </c>
      <c r="J10772" s="2">
        <v>45021.380532523151</v>
      </c>
      <c r="K10772" t="s">
        <v>1292</v>
      </c>
      <c r="L10772" t="str">
        <f>VLOOKUP(C10772,ACCOUNT_MAPPING!A:C,3,FALSE)</f>
        <v>Snow Removal</v>
      </c>
    </row>
    <row r="10773" spans="1:12" hidden="1">
      <c r="A10773">
        <v>11892</v>
      </c>
      <c r="B10773" t="s">
        <v>968</v>
      </c>
      <c r="C10773">
        <v>50915000</v>
      </c>
      <c r="D10773" t="s">
        <v>12</v>
      </c>
      <c r="E10773" t="s">
        <v>13</v>
      </c>
      <c r="F10773" t="s">
        <v>13</v>
      </c>
      <c r="G10773" t="s">
        <v>11168</v>
      </c>
      <c r="H10773" s="2">
        <v>45020.435687037039</v>
      </c>
      <c r="I10773" t="s">
        <v>720</v>
      </c>
      <c r="J10773" s="2">
        <v>45020.435687037039</v>
      </c>
      <c r="K10773" t="s">
        <v>720</v>
      </c>
      <c r="L10773" t="str">
        <f>VLOOKUP(C10773,ACCOUNT_MAPPING!A:C,3,FALSE)</f>
        <v>Snow Removal</v>
      </c>
    </row>
    <row r="10774" spans="1:12" hidden="1">
      <c r="A10774">
        <v>14241</v>
      </c>
      <c r="B10774" t="s">
        <v>8050</v>
      </c>
      <c r="C10774">
        <v>50915000</v>
      </c>
      <c r="D10774" t="s">
        <v>12</v>
      </c>
      <c r="E10774" t="s">
        <v>13</v>
      </c>
      <c r="F10774" t="s">
        <v>13</v>
      </c>
      <c r="G10774" t="s">
        <v>10996</v>
      </c>
      <c r="H10774" s="2">
        <v>45020.424533217592</v>
      </c>
      <c r="I10774" t="s">
        <v>754</v>
      </c>
      <c r="J10774" s="2">
        <v>45020.424533217592</v>
      </c>
      <c r="K10774" t="s">
        <v>754</v>
      </c>
      <c r="L10774" t="str">
        <f>VLOOKUP(C10774,ACCOUNT_MAPPING!A:C,3,FALSE)</f>
        <v>Snow Removal</v>
      </c>
    </row>
    <row r="10775" spans="1:12" hidden="1">
      <c r="A10775">
        <v>14242</v>
      </c>
      <c r="B10775" t="s">
        <v>4939</v>
      </c>
      <c r="C10775">
        <v>50915000</v>
      </c>
      <c r="D10775" t="s">
        <v>12</v>
      </c>
      <c r="E10775" t="s">
        <v>13</v>
      </c>
      <c r="F10775" t="s">
        <v>13</v>
      </c>
      <c r="G10775" t="s">
        <v>10996</v>
      </c>
      <c r="H10775" s="2">
        <v>45020.426458217589</v>
      </c>
      <c r="I10775" t="s">
        <v>754</v>
      </c>
      <c r="J10775" s="2">
        <v>45020.426458217589</v>
      </c>
      <c r="K10775" t="s">
        <v>754</v>
      </c>
      <c r="L10775" t="str">
        <f>VLOOKUP(C10775,ACCOUNT_MAPPING!A:C,3,FALSE)</f>
        <v>Snow Removal</v>
      </c>
    </row>
    <row r="10776" spans="1:12" hidden="1">
      <c r="A10776">
        <v>14243</v>
      </c>
      <c r="B10776" t="s">
        <v>1015</v>
      </c>
      <c r="C10776">
        <v>50915000</v>
      </c>
      <c r="D10776" t="s">
        <v>12</v>
      </c>
      <c r="E10776" t="s">
        <v>13</v>
      </c>
      <c r="F10776" t="s">
        <v>13</v>
      </c>
      <c r="G10776" t="s">
        <v>11169</v>
      </c>
      <c r="H10776" s="2">
        <v>45021.506915162034</v>
      </c>
      <c r="I10776" t="s">
        <v>87</v>
      </c>
      <c r="J10776" s="2">
        <v>45021.506915162034</v>
      </c>
      <c r="K10776" t="s">
        <v>87</v>
      </c>
      <c r="L10776" t="str">
        <f>VLOOKUP(C10776,ACCOUNT_MAPPING!A:C,3,FALSE)</f>
        <v>Snow Removal</v>
      </c>
    </row>
    <row r="10777" spans="1:12" hidden="1">
      <c r="A10777">
        <v>11893</v>
      </c>
      <c r="B10777" t="s">
        <v>970</v>
      </c>
      <c r="C10777">
        <v>50915000</v>
      </c>
      <c r="D10777" t="s">
        <v>12</v>
      </c>
      <c r="E10777" t="s">
        <v>13</v>
      </c>
      <c r="F10777" t="s">
        <v>13</v>
      </c>
      <c r="G10777" t="s">
        <v>11170</v>
      </c>
      <c r="H10777" s="2">
        <v>45020.441256678241</v>
      </c>
      <c r="I10777" t="s">
        <v>720</v>
      </c>
      <c r="J10777" s="2">
        <v>45020.441256678241</v>
      </c>
      <c r="K10777" t="s">
        <v>720</v>
      </c>
      <c r="L10777" t="str">
        <f>VLOOKUP(C10777,ACCOUNT_MAPPING!A:C,3,FALSE)</f>
        <v>Snow Removal</v>
      </c>
    </row>
    <row r="10778" spans="1:12" hidden="1">
      <c r="A10778">
        <v>11978</v>
      </c>
      <c r="B10778" t="s">
        <v>996</v>
      </c>
      <c r="C10778">
        <v>50915000</v>
      </c>
      <c r="D10778" t="s">
        <v>12</v>
      </c>
      <c r="E10778" t="s">
        <v>13</v>
      </c>
      <c r="F10778" t="s">
        <v>13</v>
      </c>
      <c r="G10778" t="s">
        <v>11171</v>
      </c>
      <c r="H10778" s="2">
        <v>45020.470197951392</v>
      </c>
      <c r="I10778" t="s">
        <v>720</v>
      </c>
      <c r="J10778" s="2">
        <v>45020.470197951392</v>
      </c>
      <c r="K10778" t="s">
        <v>720</v>
      </c>
      <c r="L10778" t="str">
        <f>VLOOKUP(C10778,ACCOUNT_MAPPING!A:C,3,FALSE)</f>
        <v>Snow Removal</v>
      </c>
    </row>
    <row r="10779" spans="1:12" hidden="1">
      <c r="A10779">
        <v>14246</v>
      </c>
      <c r="B10779" t="s">
        <v>4905</v>
      </c>
      <c r="C10779">
        <v>50915000</v>
      </c>
      <c r="D10779" t="s">
        <v>12</v>
      </c>
      <c r="E10779" t="s">
        <v>13</v>
      </c>
      <c r="F10779" t="s">
        <v>13</v>
      </c>
      <c r="G10779" t="s">
        <v>10996</v>
      </c>
      <c r="H10779" s="2">
        <v>45020.43814189815</v>
      </c>
      <c r="I10779" t="s">
        <v>754</v>
      </c>
      <c r="J10779" s="2">
        <v>45020.43814189815</v>
      </c>
      <c r="K10779" t="s">
        <v>754</v>
      </c>
      <c r="L10779" t="str">
        <f>VLOOKUP(C10779,ACCOUNT_MAPPING!A:C,3,FALSE)</f>
        <v>Snow Removal</v>
      </c>
    </row>
    <row r="10780" spans="1:12" hidden="1">
      <c r="A10780">
        <v>14249</v>
      </c>
      <c r="B10780" t="s">
        <v>1019</v>
      </c>
      <c r="C10780">
        <v>50915000</v>
      </c>
      <c r="D10780" t="s">
        <v>12</v>
      </c>
      <c r="E10780" t="s">
        <v>13</v>
      </c>
      <c r="F10780" t="s">
        <v>13</v>
      </c>
      <c r="G10780" t="s">
        <v>10996</v>
      </c>
      <c r="H10780" s="2">
        <v>45020.45752329861</v>
      </c>
      <c r="I10780" t="s">
        <v>754</v>
      </c>
      <c r="J10780" s="2">
        <v>45020.45752329861</v>
      </c>
      <c r="K10780" t="s">
        <v>754</v>
      </c>
      <c r="L10780" t="str">
        <f>VLOOKUP(C10780,ACCOUNT_MAPPING!A:C,3,FALSE)</f>
        <v>Snow Removal</v>
      </c>
    </row>
    <row r="10781" spans="1:12" hidden="1">
      <c r="A10781">
        <v>14281</v>
      </c>
      <c r="B10781" t="s">
        <v>3678</v>
      </c>
      <c r="C10781">
        <v>50915000</v>
      </c>
      <c r="D10781" t="s">
        <v>12</v>
      </c>
      <c r="E10781" t="s">
        <v>13</v>
      </c>
      <c r="F10781" t="s">
        <v>13</v>
      </c>
      <c r="G10781" t="s">
        <v>10936</v>
      </c>
      <c r="H10781" s="2">
        <v>45015.493229548614</v>
      </c>
      <c r="I10781" t="s">
        <v>887</v>
      </c>
      <c r="J10781" s="2">
        <v>45015.493229548614</v>
      </c>
      <c r="K10781" t="s">
        <v>887</v>
      </c>
      <c r="L10781" t="str">
        <f>VLOOKUP(C10781,ACCOUNT_MAPPING!A:C,3,FALSE)</f>
        <v>Snow Removal</v>
      </c>
    </row>
    <row r="10782" spans="1:12" hidden="1">
      <c r="A10782">
        <v>15680</v>
      </c>
      <c r="B10782" t="s">
        <v>6782</v>
      </c>
      <c r="C10782">
        <v>50915000</v>
      </c>
      <c r="D10782" t="s">
        <v>12</v>
      </c>
      <c r="E10782" t="s">
        <v>13</v>
      </c>
      <c r="F10782" t="s">
        <v>13</v>
      </c>
      <c r="G10782" t="s">
        <v>11172</v>
      </c>
      <c r="H10782" s="2">
        <v>45015.503738738429</v>
      </c>
      <c r="I10782" t="s">
        <v>778</v>
      </c>
      <c r="J10782" s="2">
        <v>45015.503738738429</v>
      </c>
      <c r="K10782" t="s">
        <v>778</v>
      </c>
      <c r="L10782" t="str">
        <f>VLOOKUP(C10782,ACCOUNT_MAPPING!A:C,3,FALSE)</f>
        <v>Snow Removal</v>
      </c>
    </row>
    <row r="10783" spans="1:12" hidden="1">
      <c r="A10783">
        <v>11887</v>
      </c>
      <c r="B10783" t="s">
        <v>987</v>
      </c>
      <c r="C10783">
        <v>50915000</v>
      </c>
      <c r="D10783" t="s">
        <v>12</v>
      </c>
      <c r="E10783" t="s">
        <v>13</v>
      </c>
      <c r="F10783" t="s">
        <v>13</v>
      </c>
      <c r="G10783" t="s">
        <v>11173</v>
      </c>
      <c r="H10783" s="2">
        <v>45015.574835497682</v>
      </c>
      <c r="I10783" t="s">
        <v>720</v>
      </c>
      <c r="J10783" s="2">
        <v>45015.574835497682</v>
      </c>
      <c r="K10783" t="s">
        <v>720</v>
      </c>
      <c r="L10783" t="str">
        <f>VLOOKUP(C10783,ACCOUNT_MAPPING!A:C,3,FALSE)</f>
        <v>Snow Removal</v>
      </c>
    </row>
    <row r="10784" spans="1:12" hidden="1">
      <c r="A10784">
        <v>20414</v>
      </c>
      <c r="B10784" t="s">
        <v>1024</v>
      </c>
      <c r="C10784">
        <v>50915000</v>
      </c>
      <c r="D10784" t="s">
        <v>12</v>
      </c>
      <c r="E10784" t="s">
        <v>13</v>
      </c>
      <c r="F10784" t="s">
        <v>13</v>
      </c>
      <c r="G10784" t="s">
        <v>11174</v>
      </c>
      <c r="H10784" s="2">
        <v>45020.473841898151</v>
      </c>
      <c r="I10784" t="s">
        <v>720</v>
      </c>
      <c r="J10784" s="2">
        <v>45020.473841898151</v>
      </c>
      <c r="K10784" t="s">
        <v>720</v>
      </c>
      <c r="L10784" t="str">
        <f>VLOOKUP(C10784,ACCOUNT_MAPPING!A:C,3,FALSE)</f>
        <v>Snow Removal</v>
      </c>
    </row>
    <row r="10785" spans="1:12" hidden="1">
      <c r="A10785">
        <v>11891</v>
      </c>
      <c r="B10785" t="s">
        <v>966</v>
      </c>
      <c r="C10785">
        <v>50915000</v>
      </c>
      <c r="D10785" t="s">
        <v>12</v>
      </c>
      <c r="E10785" t="s">
        <v>13</v>
      </c>
      <c r="F10785" t="s">
        <v>13</v>
      </c>
      <c r="G10785" t="s">
        <v>11164</v>
      </c>
      <c r="H10785" s="2">
        <v>45015.725401192132</v>
      </c>
      <c r="I10785" t="s">
        <v>720</v>
      </c>
      <c r="J10785" s="2">
        <v>45015.725401192132</v>
      </c>
      <c r="K10785" t="s">
        <v>720</v>
      </c>
      <c r="L10785" t="str">
        <f>VLOOKUP(C10785,ACCOUNT_MAPPING!A:C,3,FALSE)</f>
        <v>Snow Removal</v>
      </c>
    </row>
    <row r="10786" spans="1:12" hidden="1">
      <c r="A10786">
        <v>11981</v>
      </c>
      <c r="B10786" t="s">
        <v>998</v>
      </c>
      <c r="C10786">
        <v>50915000</v>
      </c>
      <c r="D10786" t="s">
        <v>12</v>
      </c>
      <c r="E10786" t="s">
        <v>13</v>
      </c>
      <c r="F10786" t="s">
        <v>13</v>
      </c>
      <c r="G10786" t="s">
        <v>11174</v>
      </c>
      <c r="H10786" s="2">
        <v>45020.470507986109</v>
      </c>
      <c r="I10786" t="s">
        <v>720</v>
      </c>
      <c r="J10786" s="2">
        <v>45020.470507986109</v>
      </c>
      <c r="K10786" t="s">
        <v>720</v>
      </c>
      <c r="L10786" t="str">
        <f>VLOOKUP(C10786,ACCOUNT_MAPPING!A:C,3,FALSE)</f>
        <v>Snow Removal</v>
      </c>
    </row>
    <row r="10787" spans="1:12" hidden="1">
      <c r="A10787">
        <v>20477</v>
      </c>
      <c r="B10787" t="s">
        <v>1971</v>
      </c>
      <c r="C10787">
        <v>50915000</v>
      </c>
      <c r="D10787" t="s">
        <v>17</v>
      </c>
      <c r="E10787" t="s">
        <v>13</v>
      </c>
      <c r="F10787" t="s">
        <v>13</v>
      </c>
      <c r="G10787" t="s">
        <v>10915</v>
      </c>
      <c r="H10787" s="2">
        <v>44916.665146377316</v>
      </c>
      <c r="I10787" t="s">
        <v>1175</v>
      </c>
      <c r="J10787" s="2">
        <v>44916.665146377316</v>
      </c>
      <c r="K10787" t="s">
        <v>1175</v>
      </c>
      <c r="L10787" t="str">
        <f>VLOOKUP(C10787,ACCOUNT_MAPPING!A:C,3,FALSE)</f>
        <v>Snow Removal</v>
      </c>
    </row>
    <row r="10788" spans="1:12" hidden="1">
      <c r="A10788">
        <v>20494</v>
      </c>
      <c r="B10788" t="s">
        <v>1025</v>
      </c>
      <c r="C10788">
        <v>50915000</v>
      </c>
      <c r="D10788" t="s">
        <v>12</v>
      </c>
      <c r="E10788" t="s">
        <v>13</v>
      </c>
      <c r="F10788" t="s">
        <v>13</v>
      </c>
      <c r="G10788" t="s">
        <v>11175</v>
      </c>
      <c r="H10788" s="2">
        <v>45020.950233217591</v>
      </c>
      <c r="I10788" t="s">
        <v>195</v>
      </c>
      <c r="J10788" s="2">
        <v>45020.950233217591</v>
      </c>
      <c r="K10788" t="s">
        <v>195</v>
      </c>
      <c r="L10788" t="str">
        <f>VLOOKUP(C10788,ACCOUNT_MAPPING!A:C,3,FALSE)</f>
        <v>Snow Removal</v>
      </c>
    </row>
    <row r="10789" spans="1:12" hidden="1">
      <c r="A10789">
        <v>14234</v>
      </c>
      <c r="B10789" t="s">
        <v>2830</v>
      </c>
      <c r="C10789">
        <v>50915000</v>
      </c>
      <c r="D10789" t="s">
        <v>17</v>
      </c>
      <c r="E10789" t="s">
        <v>13</v>
      </c>
      <c r="F10789" t="s">
        <v>13</v>
      </c>
      <c r="G10789" t="s">
        <v>11167</v>
      </c>
      <c r="H10789" s="2">
        <v>44923.33602959491</v>
      </c>
      <c r="I10789" t="s">
        <v>1292</v>
      </c>
      <c r="J10789" s="2">
        <v>44923.33602959491</v>
      </c>
      <c r="K10789" t="s">
        <v>1292</v>
      </c>
      <c r="L10789" t="str">
        <f>VLOOKUP(C10789,ACCOUNT_MAPPING!A:C,3,FALSE)</f>
        <v>Snow Removal</v>
      </c>
    </row>
    <row r="10790" spans="1:12" hidden="1">
      <c r="A10790">
        <v>14244</v>
      </c>
      <c r="B10790" t="s">
        <v>1017</v>
      </c>
      <c r="C10790">
        <v>50915000</v>
      </c>
      <c r="D10790" t="s">
        <v>12</v>
      </c>
      <c r="E10790" t="s">
        <v>13</v>
      </c>
      <c r="F10790" t="s">
        <v>13</v>
      </c>
      <c r="G10790" t="s">
        <v>11169</v>
      </c>
      <c r="H10790" s="2">
        <v>45021.516833946756</v>
      </c>
      <c r="I10790" t="s">
        <v>87</v>
      </c>
      <c r="J10790" s="2">
        <v>45021.516833946756</v>
      </c>
      <c r="K10790" t="s">
        <v>87</v>
      </c>
      <c r="L10790" t="str">
        <f>VLOOKUP(C10790,ACCOUNT_MAPPING!A:C,3,FALSE)</f>
        <v>Snow Removal</v>
      </c>
    </row>
    <row r="10791" spans="1:12" hidden="1">
      <c r="A10791">
        <v>14236</v>
      </c>
      <c r="B10791" t="s">
        <v>1501</v>
      </c>
      <c r="C10791">
        <v>50915000</v>
      </c>
      <c r="D10791" t="s">
        <v>12</v>
      </c>
      <c r="E10791" t="s">
        <v>13</v>
      </c>
      <c r="F10791" t="s">
        <v>13</v>
      </c>
      <c r="G10791" t="s">
        <v>10994</v>
      </c>
      <c r="H10791" s="2">
        <v>45021.368832326392</v>
      </c>
      <c r="I10791" t="s">
        <v>1292</v>
      </c>
      <c r="J10791" s="2">
        <v>45021.368832326392</v>
      </c>
      <c r="K10791" t="s">
        <v>1292</v>
      </c>
      <c r="L10791" t="str">
        <f>VLOOKUP(C10791,ACCOUNT_MAPPING!A:C,3,FALSE)</f>
        <v>Snow Removal</v>
      </c>
    </row>
    <row r="10792" spans="1:12" hidden="1">
      <c r="A10792">
        <v>14237</v>
      </c>
      <c r="B10792" t="s">
        <v>1495</v>
      </c>
      <c r="C10792">
        <v>50915000</v>
      </c>
      <c r="D10792" t="s">
        <v>12</v>
      </c>
      <c r="E10792" t="s">
        <v>13</v>
      </c>
      <c r="F10792" t="s">
        <v>13</v>
      </c>
      <c r="G10792" t="s">
        <v>10994</v>
      </c>
      <c r="H10792" s="2">
        <v>45021.376699155095</v>
      </c>
      <c r="I10792" t="s">
        <v>1292</v>
      </c>
      <c r="J10792" s="2">
        <v>45021.376699155095</v>
      </c>
      <c r="K10792" t="s">
        <v>1292</v>
      </c>
      <c r="L10792" t="str">
        <f>VLOOKUP(C10792,ACCOUNT_MAPPING!A:C,3,FALSE)</f>
        <v>Snow Removal</v>
      </c>
    </row>
    <row r="10793" spans="1:12" hidden="1">
      <c r="A10793">
        <v>14247</v>
      </c>
      <c r="B10793" t="s">
        <v>4068</v>
      </c>
      <c r="C10793">
        <v>50915000</v>
      </c>
      <c r="D10793" t="s">
        <v>12</v>
      </c>
      <c r="E10793" t="s">
        <v>13</v>
      </c>
      <c r="F10793" t="s">
        <v>13</v>
      </c>
      <c r="G10793" t="s">
        <v>10996</v>
      </c>
      <c r="H10793" s="2">
        <v>45020.450116168984</v>
      </c>
      <c r="I10793" t="s">
        <v>754</v>
      </c>
      <c r="J10793" s="2">
        <v>45020.450116168984</v>
      </c>
      <c r="K10793" t="s">
        <v>754</v>
      </c>
      <c r="L10793" t="str">
        <f>VLOOKUP(C10793,ACCOUNT_MAPPING!A:C,3,FALSE)</f>
        <v>Snow Removal</v>
      </c>
    </row>
    <row r="10794" spans="1:12" hidden="1">
      <c r="A10794">
        <v>14280</v>
      </c>
      <c r="B10794" t="s">
        <v>1958</v>
      </c>
      <c r="C10794">
        <v>50915000</v>
      </c>
      <c r="D10794" t="s">
        <v>12</v>
      </c>
      <c r="E10794" t="s">
        <v>13</v>
      </c>
      <c r="F10794" t="s">
        <v>13</v>
      </c>
      <c r="G10794" t="s">
        <v>11119</v>
      </c>
      <c r="H10794" s="2">
        <v>45015.492121608797</v>
      </c>
      <c r="I10794" t="s">
        <v>887</v>
      </c>
      <c r="J10794" s="2">
        <v>45015.492121608797</v>
      </c>
      <c r="K10794" t="s">
        <v>887</v>
      </c>
      <c r="L10794" t="str">
        <f>VLOOKUP(C10794,ACCOUNT_MAPPING!A:C,3,FALSE)</f>
        <v>Snow Removal</v>
      </c>
    </row>
    <row r="10795" spans="1:12" hidden="1">
      <c r="A10795">
        <v>14248</v>
      </c>
      <c r="B10795" t="s">
        <v>981</v>
      </c>
      <c r="C10795">
        <v>50915000</v>
      </c>
      <c r="D10795" t="s">
        <v>12</v>
      </c>
      <c r="E10795" t="s">
        <v>13</v>
      </c>
      <c r="F10795" t="s">
        <v>13</v>
      </c>
      <c r="G10795" t="s">
        <v>10996</v>
      </c>
      <c r="H10795" s="2">
        <v>45020.451141122685</v>
      </c>
      <c r="I10795" t="s">
        <v>754</v>
      </c>
      <c r="J10795" s="2">
        <v>45020.451141122685</v>
      </c>
      <c r="K10795" t="s">
        <v>754</v>
      </c>
      <c r="L10795" t="str">
        <f>VLOOKUP(C10795,ACCOUNT_MAPPING!A:C,3,FALSE)</f>
        <v>Snow Removal</v>
      </c>
    </row>
    <row r="10796" spans="1:12" hidden="1">
      <c r="A10796">
        <v>20656</v>
      </c>
      <c r="B10796" t="s">
        <v>5742</v>
      </c>
      <c r="C10796">
        <v>50915000</v>
      </c>
      <c r="D10796" t="s">
        <v>12</v>
      </c>
      <c r="E10796" t="s">
        <v>13</v>
      </c>
      <c r="F10796" t="s">
        <v>13</v>
      </c>
      <c r="G10796" t="s">
        <v>11176</v>
      </c>
      <c r="H10796" s="2">
        <v>45012.7766122338</v>
      </c>
      <c r="I10796" t="s">
        <v>2672</v>
      </c>
      <c r="J10796" s="2">
        <v>45012.7766122338</v>
      </c>
      <c r="K10796" t="s">
        <v>2672</v>
      </c>
      <c r="L10796" t="str">
        <f>VLOOKUP(C10796,ACCOUNT_MAPPING!A:C,3,FALSE)</f>
        <v>Snow Removal</v>
      </c>
    </row>
    <row r="10797" spans="1:12" hidden="1">
      <c r="A10797">
        <v>20657</v>
      </c>
      <c r="B10797" t="s">
        <v>1505</v>
      </c>
      <c r="C10797">
        <v>50915000</v>
      </c>
      <c r="D10797" t="s">
        <v>12</v>
      </c>
      <c r="E10797" t="s">
        <v>13</v>
      </c>
      <c r="F10797" t="s">
        <v>13</v>
      </c>
      <c r="G10797" t="s">
        <v>11095</v>
      </c>
      <c r="H10797" s="2">
        <v>45014.508641435183</v>
      </c>
      <c r="I10797" t="s">
        <v>11013</v>
      </c>
      <c r="J10797" s="2">
        <v>45014.508641435183</v>
      </c>
      <c r="K10797" t="s">
        <v>11013</v>
      </c>
      <c r="L10797" t="str">
        <f>VLOOKUP(C10797,ACCOUNT_MAPPING!A:C,3,FALSE)</f>
        <v>Snow Removal</v>
      </c>
    </row>
    <row r="10798" spans="1:12" hidden="1">
      <c r="A10798">
        <v>20658</v>
      </c>
      <c r="B10798" t="s">
        <v>1507</v>
      </c>
      <c r="C10798">
        <v>50915000</v>
      </c>
      <c r="D10798" t="s">
        <v>12</v>
      </c>
      <c r="E10798" t="s">
        <v>13</v>
      </c>
      <c r="F10798" t="s">
        <v>13</v>
      </c>
      <c r="G10798" t="s">
        <v>11095</v>
      </c>
      <c r="H10798" s="2">
        <v>45014.50886952546</v>
      </c>
      <c r="I10798" t="s">
        <v>11013</v>
      </c>
      <c r="J10798" s="2">
        <v>45014.50886952546</v>
      </c>
      <c r="K10798" t="s">
        <v>11013</v>
      </c>
      <c r="L10798" t="str">
        <f>VLOOKUP(C10798,ACCOUNT_MAPPING!A:C,3,FALSE)</f>
        <v>Snow Removal</v>
      </c>
    </row>
    <row r="10799" spans="1:12" hidden="1">
      <c r="A10799">
        <v>20659</v>
      </c>
      <c r="B10799" t="s">
        <v>11177</v>
      </c>
      <c r="C10799">
        <v>50915000</v>
      </c>
      <c r="D10799" t="s">
        <v>12</v>
      </c>
      <c r="E10799" t="s">
        <v>13</v>
      </c>
      <c r="F10799" t="s">
        <v>13</v>
      </c>
      <c r="G10799" t="s">
        <v>11176</v>
      </c>
      <c r="H10799" s="2">
        <v>45012.773861655092</v>
      </c>
      <c r="I10799" t="s">
        <v>2672</v>
      </c>
      <c r="J10799" s="2">
        <v>45012.773861655092</v>
      </c>
      <c r="K10799" t="s">
        <v>2672</v>
      </c>
      <c r="L10799" t="str">
        <f>VLOOKUP(C10799,ACCOUNT_MAPPING!A:C,3,FALSE)</f>
        <v>Snow Removal</v>
      </c>
    </row>
    <row r="10800" spans="1:12" hidden="1">
      <c r="A10800">
        <v>20665</v>
      </c>
      <c r="B10800" t="s">
        <v>5495</v>
      </c>
      <c r="C10800">
        <v>50915000</v>
      </c>
      <c r="D10800" t="s">
        <v>12</v>
      </c>
      <c r="E10800" t="s">
        <v>13</v>
      </c>
      <c r="F10800" t="s">
        <v>13</v>
      </c>
      <c r="G10800" t="s">
        <v>11176</v>
      </c>
      <c r="H10800" s="2">
        <v>45012.646002048612</v>
      </c>
      <c r="I10800" t="s">
        <v>2672</v>
      </c>
      <c r="J10800" s="2">
        <v>45012.646002048612</v>
      </c>
      <c r="K10800" t="s">
        <v>2672</v>
      </c>
      <c r="L10800" t="str">
        <f>VLOOKUP(C10800,ACCOUNT_MAPPING!A:C,3,FALSE)</f>
        <v>Snow Removal</v>
      </c>
    </row>
    <row r="10801" spans="1:12" hidden="1">
      <c r="A10801">
        <v>20671</v>
      </c>
      <c r="B10801" t="s">
        <v>1535</v>
      </c>
      <c r="C10801">
        <v>50915000</v>
      </c>
      <c r="D10801" t="s">
        <v>12</v>
      </c>
      <c r="E10801" t="s">
        <v>13</v>
      </c>
      <c r="F10801" t="s">
        <v>13</v>
      </c>
      <c r="G10801" t="s">
        <v>11095</v>
      </c>
      <c r="H10801" s="2">
        <v>45014.509351354165</v>
      </c>
      <c r="I10801" t="s">
        <v>11013</v>
      </c>
      <c r="J10801" s="2">
        <v>45014.509351354165</v>
      </c>
      <c r="K10801" t="s">
        <v>11013</v>
      </c>
      <c r="L10801" t="str">
        <f>VLOOKUP(C10801,ACCOUNT_MAPPING!A:C,3,FALSE)</f>
        <v>Snow Removal</v>
      </c>
    </row>
    <row r="10802" spans="1:12" hidden="1">
      <c r="A10802">
        <v>20673</v>
      </c>
      <c r="B10802" t="s">
        <v>1033</v>
      </c>
      <c r="C10802">
        <v>50915000</v>
      </c>
      <c r="D10802" t="s">
        <v>12</v>
      </c>
      <c r="E10802" t="s">
        <v>13</v>
      </c>
      <c r="F10802" t="s">
        <v>13</v>
      </c>
      <c r="G10802" t="s">
        <v>11074</v>
      </c>
      <c r="H10802" s="2">
        <v>45012.61517060185</v>
      </c>
      <c r="I10802" t="s">
        <v>745</v>
      </c>
      <c r="J10802" s="2">
        <v>45012.61517060185</v>
      </c>
      <c r="K10802" t="s">
        <v>745</v>
      </c>
      <c r="L10802" t="str">
        <f>VLOOKUP(C10802,ACCOUNT_MAPPING!A:C,3,FALSE)</f>
        <v>Snow Removal</v>
      </c>
    </row>
    <row r="10803" spans="1:12" hidden="1">
      <c r="A10803">
        <v>20677</v>
      </c>
      <c r="B10803" t="s">
        <v>6814</v>
      </c>
      <c r="C10803">
        <v>50915000</v>
      </c>
      <c r="D10803" t="s">
        <v>12</v>
      </c>
      <c r="E10803" t="s">
        <v>13</v>
      </c>
      <c r="F10803" t="s">
        <v>13</v>
      </c>
      <c r="G10803" t="s">
        <v>11178</v>
      </c>
      <c r="H10803" s="2">
        <v>45014.680772569445</v>
      </c>
      <c r="I10803" t="s">
        <v>766</v>
      </c>
      <c r="J10803" s="2">
        <v>45014.680772569445</v>
      </c>
      <c r="K10803" t="s">
        <v>766</v>
      </c>
      <c r="L10803" t="str">
        <f>VLOOKUP(C10803,ACCOUNT_MAPPING!A:C,3,FALSE)</f>
        <v>Snow Removal</v>
      </c>
    </row>
    <row r="10804" spans="1:12" hidden="1">
      <c r="A10804">
        <v>20686</v>
      </c>
      <c r="B10804" t="s">
        <v>2964</v>
      </c>
      <c r="C10804">
        <v>50915000</v>
      </c>
      <c r="D10804" t="s">
        <v>12</v>
      </c>
      <c r="E10804" t="s">
        <v>13</v>
      </c>
      <c r="F10804" t="s">
        <v>13</v>
      </c>
      <c r="G10804" t="s">
        <v>11179</v>
      </c>
      <c r="H10804" s="2">
        <v>45015.497913657404</v>
      </c>
      <c r="I10804" t="s">
        <v>887</v>
      </c>
      <c r="J10804" s="2">
        <v>45015.497913657404</v>
      </c>
      <c r="K10804" t="s">
        <v>887</v>
      </c>
      <c r="L10804" t="str">
        <f>VLOOKUP(C10804,ACCOUNT_MAPPING!A:C,3,FALSE)</f>
        <v>Snow Removal</v>
      </c>
    </row>
    <row r="10805" spans="1:12" hidden="1">
      <c r="A10805">
        <v>20697</v>
      </c>
      <c r="B10805" t="s">
        <v>11180</v>
      </c>
      <c r="C10805">
        <v>50915000</v>
      </c>
      <c r="D10805" t="s">
        <v>12</v>
      </c>
      <c r="E10805" t="s">
        <v>13</v>
      </c>
      <c r="F10805" t="s">
        <v>13</v>
      </c>
      <c r="G10805" t="s">
        <v>11181</v>
      </c>
      <c r="H10805" s="2">
        <v>45014.511878437501</v>
      </c>
      <c r="I10805" t="s">
        <v>1014</v>
      </c>
      <c r="J10805" s="2">
        <v>45014.511878437501</v>
      </c>
      <c r="K10805" t="s">
        <v>1014</v>
      </c>
      <c r="L10805" t="str">
        <f>VLOOKUP(C10805,ACCOUNT_MAPPING!A:C,3,FALSE)</f>
        <v>Snow Removal</v>
      </c>
    </row>
    <row r="10806" spans="1:12" hidden="1">
      <c r="A10806">
        <v>20700</v>
      </c>
      <c r="B10806" t="s">
        <v>4984</v>
      </c>
      <c r="C10806">
        <v>50915000</v>
      </c>
      <c r="D10806" t="s">
        <v>12</v>
      </c>
      <c r="E10806" t="s">
        <v>13</v>
      </c>
      <c r="F10806" t="s">
        <v>13</v>
      </c>
      <c r="G10806" t="s">
        <v>11181</v>
      </c>
      <c r="H10806" s="2">
        <v>45014.517487118057</v>
      </c>
      <c r="I10806" t="s">
        <v>1014</v>
      </c>
      <c r="J10806" s="2">
        <v>45014.517487118057</v>
      </c>
      <c r="K10806" t="s">
        <v>1014</v>
      </c>
      <c r="L10806" t="str">
        <f>VLOOKUP(C10806,ACCOUNT_MAPPING!A:C,3,FALSE)</f>
        <v>Snow Removal</v>
      </c>
    </row>
    <row r="10807" spans="1:12" hidden="1">
      <c r="A10807">
        <v>20708</v>
      </c>
      <c r="B10807" t="s">
        <v>11182</v>
      </c>
      <c r="C10807">
        <v>50915000</v>
      </c>
      <c r="D10807" t="s">
        <v>12</v>
      </c>
      <c r="E10807" t="s">
        <v>13</v>
      </c>
      <c r="F10807" t="s">
        <v>13</v>
      </c>
      <c r="G10807" t="s">
        <v>11181</v>
      </c>
      <c r="H10807" s="2">
        <v>45014.538876932871</v>
      </c>
      <c r="I10807" t="s">
        <v>1014</v>
      </c>
      <c r="J10807" s="2">
        <v>45014.538876932871</v>
      </c>
      <c r="K10807" t="s">
        <v>1014</v>
      </c>
      <c r="L10807" t="str">
        <f>VLOOKUP(C10807,ACCOUNT_MAPPING!A:C,3,FALSE)</f>
        <v>Snow Removal</v>
      </c>
    </row>
    <row r="10808" spans="1:12" hidden="1">
      <c r="A10808">
        <v>20422</v>
      </c>
      <c r="B10808" t="s">
        <v>542</v>
      </c>
      <c r="C10808">
        <v>50915000</v>
      </c>
      <c r="D10808" t="s">
        <v>12</v>
      </c>
      <c r="E10808" t="s">
        <v>13</v>
      </c>
      <c r="F10808" t="s">
        <v>13</v>
      </c>
      <c r="G10808" t="s">
        <v>11183</v>
      </c>
      <c r="H10808" s="2">
        <v>45016.834099733795</v>
      </c>
      <c r="I10808" t="s">
        <v>544</v>
      </c>
      <c r="J10808" s="2">
        <v>45016.834099733795</v>
      </c>
      <c r="K10808" t="s">
        <v>544</v>
      </c>
      <c r="L10808" t="str">
        <f>VLOOKUP(C10808,ACCOUNT_MAPPING!A:C,3,FALSE)</f>
        <v>Snow Removal</v>
      </c>
    </row>
    <row r="10809" spans="1:12" hidden="1">
      <c r="A10809">
        <v>20432</v>
      </c>
      <c r="B10809" t="s">
        <v>1257</v>
      </c>
      <c r="C10809">
        <v>50915000</v>
      </c>
      <c r="D10809" t="s">
        <v>12</v>
      </c>
      <c r="E10809" t="s">
        <v>13</v>
      </c>
      <c r="F10809" t="s">
        <v>13</v>
      </c>
      <c r="G10809" t="s">
        <v>11184</v>
      </c>
      <c r="H10809" s="2">
        <v>45013.654880439812</v>
      </c>
      <c r="I10809" t="s">
        <v>1014</v>
      </c>
      <c r="J10809" s="2">
        <v>45013.654880439812</v>
      </c>
      <c r="K10809" t="s">
        <v>1014</v>
      </c>
      <c r="L10809" t="str">
        <f>VLOOKUP(C10809,ACCOUNT_MAPPING!A:C,3,FALSE)</f>
        <v>Snow Removal</v>
      </c>
    </row>
    <row r="10810" spans="1:12" hidden="1">
      <c r="A10810">
        <v>20415</v>
      </c>
      <c r="B10810" t="s">
        <v>1022</v>
      </c>
      <c r="C10810">
        <v>50915000</v>
      </c>
      <c r="D10810" t="s">
        <v>12</v>
      </c>
      <c r="E10810" t="s">
        <v>13</v>
      </c>
      <c r="F10810" t="s">
        <v>13</v>
      </c>
      <c r="G10810" t="s">
        <v>11185</v>
      </c>
      <c r="H10810" s="2">
        <v>45020.474353738427</v>
      </c>
      <c r="I10810" t="s">
        <v>720</v>
      </c>
      <c r="J10810" s="2">
        <v>45020.474353738427</v>
      </c>
      <c r="K10810" t="s">
        <v>720</v>
      </c>
      <c r="L10810" t="str">
        <f>VLOOKUP(C10810,ACCOUNT_MAPPING!A:C,3,FALSE)</f>
        <v>Snow Removal</v>
      </c>
    </row>
    <row r="10811" spans="1:12" hidden="1">
      <c r="A10811">
        <v>20433</v>
      </c>
      <c r="B10811" t="s">
        <v>1012</v>
      </c>
      <c r="C10811">
        <v>50915000</v>
      </c>
      <c r="D10811" t="s">
        <v>12</v>
      </c>
      <c r="E10811" t="s">
        <v>13</v>
      </c>
      <c r="F10811" t="s">
        <v>13</v>
      </c>
      <c r="G10811" t="s">
        <v>11184</v>
      </c>
      <c r="H10811" s="2">
        <v>45013.655709803243</v>
      </c>
      <c r="I10811" t="s">
        <v>1014</v>
      </c>
      <c r="J10811" s="2">
        <v>45013.655709803243</v>
      </c>
      <c r="K10811" t="s">
        <v>1014</v>
      </c>
      <c r="L10811" t="str">
        <f>VLOOKUP(C10811,ACCOUNT_MAPPING!A:C,3,FALSE)</f>
        <v>Snow Removal</v>
      </c>
    </row>
    <row r="10812" spans="1:12" hidden="1">
      <c r="A10812">
        <v>20454</v>
      </c>
      <c r="B10812" t="s">
        <v>4944</v>
      </c>
      <c r="C10812">
        <v>50915000</v>
      </c>
      <c r="D10812" t="s">
        <v>12</v>
      </c>
      <c r="E10812" t="s">
        <v>13</v>
      </c>
      <c r="F10812" t="s">
        <v>13</v>
      </c>
      <c r="G10812" t="s">
        <v>11186</v>
      </c>
      <c r="H10812" s="2">
        <v>45014.659527974538</v>
      </c>
      <c r="I10812" t="s">
        <v>289</v>
      </c>
      <c r="J10812" s="2">
        <v>45014.659527974538</v>
      </c>
      <c r="K10812" t="s">
        <v>289</v>
      </c>
      <c r="L10812" t="str">
        <f>VLOOKUP(C10812,ACCOUNT_MAPPING!A:C,3,FALSE)</f>
        <v>Snow Removal</v>
      </c>
    </row>
    <row r="10813" spans="1:12" hidden="1">
      <c r="A10813">
        <v>20712</v>
      </c>
      <c r="B10813" t="s">
        <v>11187</v>
      </c>
      <c r="C10813">
        <v>50915000</v>
      </c>
      <c r="D10813" t="s">
        <v>17</v>
      </c>
      <c r="E10813" t="s">
        <v>13</v>
      </c>
      <c r="F10813" t="s">
        <v>13</v>
      </c>
      <c r="G10813" t="s">
        <v>11188</v>
      </c>
      <c r="H10813" s="2">
        <v>44921.487302696762</v>
      </c>
      <c r="I10813" t="s">
        <v>1014</v>
      </c>
      <c r="J10813" s="2">
        <v>44921.487302696762</v>
      </c>
      <c r="K10813" t="s">
        <v>1014</v>
      </c>
      <c r="L10813" t="str">
        <f>VLOOKUP(C10813,ACCOUNT_MAPPING!A:C,3,FALSE)</f>
        <v>Snow Removal</v>
      </c>
    </row>
    <row r="10814" spans="1:12" hidden="1">
      <c r="A10814">
        <v>20719</v>
      </c>
      <c r="B10814" t="s">
        <v>11189</v>
      </c>
      <c r="C10814">
        <v>50915000</v>
      </c>
      <c r="D10814" t="s">
        <v>12</v>
      </c>
      <c r="E10814" t="s">
        <v>13</v>
      </c>
      <c r="F10814" t="s">
        <v>13</v>
      </c>
      <c r="G10814" t="s">
        <v>11190</v>
      </c>
      <c r="H10814" s="2">
        <v>45018.725752430553</v>
      </c>
      <c r="I10814" t="s">
        <v>1014</v>
      </c>
      <c r="J10814" s="2">
        <v>45018.725752430553</v>
      </c>
      <c r="K10814" t="s">
        <v>1014</v>
      </c>
      <c r="L10814" t="str">
        <f>VLOOKUP(C10814,ACCOUNT_MAPPING!A:C,3,FALSE)</f>
        <v>Snow Removal</v>
      </c>
    </row>
    <row r="10815" spans="1:12" hidden="1">
      <c r="A10815">
        <v>20452</v>
      </c>
      <c r="B10815" t="s">
        <v>2847</v>
      </c>
      <c r="C10815">
        <v>50915000</v>
      </c>
      <c r="D10815" t="s">
        <v>12</v>
      </c>
      <c r="E10815" t="s">
        <v>13</v>
      </c>
      <c r="F10815" t="s">
        <v>13</v>
      </c>
      <c r="G10815" t="s">
        <v>11191</v>
      </c>
      <c r="H10815" s="2">
        <v>45014.653308530091</v>
      </c>
      <c r="I10815" t="s">
        <v>289</v>
      </c>
      <c r="J10815" s="2">
        <v>45014.653308530091</v>
      </c>
      <c r="K10815" t="s">
        <v>289</v>
      </c>
      <c r="L10815" t="str">
        <f>VLOOKUP(C10815,ACCOUNT_MAPPING!A:C,3,FALSE)</f>
        <v>Snow Removal</v>
      </c>
    </row>
    <row r="10816" spans="1:12" hidden="1">
      <c r="A10816">
        <v>20489</v>
      </c>
      <c r="B10816" t="s">
        <v>206</v>
      </c>
      <c r="C10816">
        <v>50915000</v>
      </c>
      <c r="D10816" t="s">
        <v>12</v>
      </c>
      <c r="E10816" t="s">
        <v>13</v>
      </c>
      <c r="F10816" t="s">
        <v>13</v>
      </c>
      <c r="G10816" t="s">
        <v>11192</v>
      </c>
      <c r="H10816" s="2">
        <v>45020.978508645836</v>
      </c>
      <c r="I10816" t="s">
        <v>195</v>
      </c>
      <c r="J10816" s="2">
        <v>45020.978508645836</v>
      </c>
      <c r="K10816" t="s">
        <v>195</v>
      </c>
      <c r="L10816" t="str">
        <f>VLOOKUP(C10816,ACCOUNT_MAPPING!A:C,3,FALSE)</f>
        <v>Snow Removal</v>
      </c>
    </row>
    <row r="10817" spans="1:12" hidden="1">
      <c r="A10817">
        <v>20764</v>
      </c>
      <c r="B10817" t="s">
        <v>4135</v>
      </c>
      <c r="C10817">
        <v>50915000</v>
      </c>
      <c r="D10817" t="s">
        <v>12</v>
      </c>
      <c r="E10817" t="s">
        <v>13</v>
      </c>
      <c r="F10817" t="s">
        <v>13</v>
      </c>
      <c r="G10817" t="s">
        <v>11193</v>
      </c>
      <c r="H10817" s="2">
        <v>45015.72634479167</v>
      </c>
      <c r="I10817" t="s">
        <v>272</v>
      </c>
      <c r="J10817" s="2">
        <v>45015.72634479167</v>
      </c>
      <c r="K10817" t="s">
        <v>272</v>
      </c>
      <c r="L10817" t="str">
        <f>VLOOKUP(C10817,ACCOUNT_MAPPING!A:C,3,FALSE)</f>
        <v>Snow Removal</v>
      </c>
    </row>
    <row r="10818" spans="1:12" hidden="1">
      <c r="A10818">
        <v>20765</v>
      </c>
      <c r="B10818" t="s">
        <v>8127</v>
      </c>
      <c r="C10818">
        <v>50915000</v>
      </c>
      <c r="D10818" t="s">
        <v>12</v>
      </c>
      <c r="E10818" t="s">
        <v>13</v>
      </c>
      <c r="F10818" t="s">
        <v>13</v>
      </c>
      <c r="G10818" t="s">
        <v>11193</v>
      </c>
      <c r="H10818" s="2">
        <v>45015.727226932868</v>
      </c>
      <c r="I10818" t="s">
        <v>272</v>
      </c>
      <c r="J10818" s="2">
        <v>45015.727226932868</v>
      </c>
      <c r="K10818" t="s">
        <v>272</v>
      </c>
      <c r="L10818" t="str">
        <f>VLOOKUP(C10818,ACCOUNT_MAPPING!A:C,3,FALSE)</f>
        <v>Snow Removal</v>
      </c>
    </row>
    <row r="10819" spans="1:12" hidden="1">
      <c r="A10819">
        <v>20778</v>
      </c>
      <c r="B10819" t="s">
        <v>4146</v>
      </c>
      <c r="C10819">
        <v>50915000</v>
      </c>
      <c r="D10819" t="s">
        <v>12</v>
      </c>
      <c r="E10819" t="s">
        <v>13</v>
      </c>
      <c r="F10819" t="s">
        <v>13</v>
      </c>
      <c r="G10819" t="s">
        <v>11193</v>
      </c>
      <c r="H10819" s="2">
        <v>45013.761378703704</v>
      </c>
      <c r="I10819" t="s">
        <v>272</v>
      </c>
      <c r="J10819" s="2">
        <v>45013.761378703704</v>
      </c>
      <c r="K10819" t="s">
        <v>272</v>
      </c>
      <c r="L10819" t="str">
        <f>VLOOKUP(C10819,ACCOUNT_MAPPING!A:C,3,FALSE)</f>
        <v>Snow Removal</v>
      </c>
    </row>
    <row r="10820" spans="1:12" hidden="1">
      <c r="A10820">
        <v>20804</v>
      </c>
      <c r="B10820" t="s">
        <v>2994</v>
      </c>
      <c r="C10820">
        <v>50915000</v>
      </c>
      <c r="D10820" t="s">
        <v>12</v>
      </c>
      <c r="E10820" t="s">
        <v>13</v>
      </c>
      <c r="F10820" t="s">
        <v>13</v>
      </c>
      <c r="G10820" t="s">
        <v>10954</v>
      </c>
      <c r="H10820" s="2">
        <v>45021.587120104166</v>
      </c>
      <c r="I10820" t="s">
        <v>497</v>
      </c>
      <c r="J10820" s="2">
        <v>45021.587120104166</v>
      </c>
      <c r="K10820" t="s">
        <v>497</v>
      </c>
      <c r="L10820" t="str">
        <f>VLOOKUP(C10820,ACCOUNT_MAPPING!A:C,3,FALSE)</f>
        <v>Snow Removal</v>
      </c>
    </row>
    <row r="10821" spans="1:12" hidden="1">
      <c r="A10821">
        <v>20808</v>
      </c>
      <c r="B10821" t="s">
        <v>4139</v>
      </c>
      <c r="C10821">
        <v>50915000</v>
      </c>
      <c r="D10821" t="s">
        <v>12</v>
      </c>
      <c r="E10821" t="s">
        <v>13</v>
      </c>
      <c r="F10821" t="s">
        <v>13</v>
      </c>
      <c r="G10821" t="s">
        <v>10955</v>
      </c>
      <c r="H10821" s="2">
        <v>45020.494357291667</v>
      </c>
      <c r="I10821" t="s">
        <v>225</v>
      </c>
      <c r="J10821" s="2">
        <v>45020.494357291667</v>
      </c>
      <c r="K10821" t="s">
        <v>225</v>
      </c>
      <c r="L10821" t="str">
        <f>VLOOKUP(C10821,ACCOUNT_MAPPING!A:C,3,FALSE)</f>
        <v>Snow Removal</v>
      </c>
    </row>
    <row r="10822" spans="1:12" hidden="1">
      <c r="A10822">
        <v>20809</v>
      </c>
      <c r="B10822" t="s">
        <v>3003</v>
      </c>
      <c r="C10822">
        <v>50915000</v>
      </c>
      <c r="D10822" t="s">
        <v>12</v>
      </c>
      <c r="E10822" t="s">
        <v>13</v>
      </c>
      <c r="F10822" t="s">
        <v>13</v>
      </c>
      <c r="G10822" t="s">
        <v>11194</v>
      </c>
      <c r="H10822" s="2">
        <v>45020.498964236111</v>
      </c>
      <c r="I10822" t="s">
        <v>225</v>
      </c>
      <c r="J10822" s="2">
        <v>45020.498964236111</v>
      </c>
      <c r="K10822" t="s">
        <v>225</v>
      </c>
      <c r="L10822" t="str">
        <f>VLOOKUP(C10822,ACCOUNT_MAPPING!A:C,3,FALSE)</f>
        <v>Snow Removal</v>
      </c>
    </row>
    <row r="10823" spans="1:12" hidden="1">
      <c r="A10823">
        <v>20810</v>
      </c>
      <c r="B10823" t="s">
        <v>2992</v>
      </c>
      <c r="C10823">
        <v>50915000</v>
      </c>
      <c r="D10823" t="s">
        <v>12</v>
      </c>
      <c r="E10823" t="s">
        <v>13</v>
      </c>
      <c r="F10823" t="s">
        <v>13</v>
      </c>
      <c r="G10823" t="s">
        <v>10955</v>
      </c>
      <c r="H10823" s="2">
        <v>45020.453056053244</v>
      </c>
      <c r="I10823" t="s">
        <v>225</v>
      </c>
      <c r="J10823" s="2">
        <v>45020.453056053244</v>
      </c>
      <c r="K10823" t="s">
        <v>225</v>
      </c>
      <c r="L10823" t="str">
        <f>VLOOKUP(C10823,ACCOUNT_MAPPING!A:C,3,FALSE)</f>
        <v>Snow Removal</v>
      </c>
    </row>
    <row r="10824" spans="1:12" hidden="1">
      <c r="A10824">
        <v>21442</v>
      </c>
      <c r="B10824" t="s">
        <v>1521</v>
      </c>
      <c r="C10824">
        <v>50915000</v>
      </c>
      <c r="D10824" t="s">
        <v>12</v>
      </c>
      <c r="E10824" t="s">
        <v>13</v>
      </c>
      <c r="F10824" t="s">
        <v>13</v>
      </c>
      <c r="G10824" t="s">
        <v>11195</v>
      </c>
      <c r="H10824" s="2">
        <v>45021.789480474537</v>
      </c>
      <c r="I10824" t="s">
        <v>577</v>
      </c>
      <c r="J10824" s="2">
        <v>45021.789480474537</v>
      </c>
      <c r="K10824" t="s">
        <v>577</v>
      </c>
      <c r="L10824" t="str">
        <f>VLOOKUP(C10824,ACCOUNT_MAPPING!A:C,3,FALSE)</f>
        <v>Snow Removal</v>
      </c>
    </row>
    <row r="10825" spans="1:12" hidden="1">
      <c r="A10825">
        <v>21443</v>
      </c>
      <c r="B10825" t="s">
        <v>1557</v>
      </c>
      <c r="C10825">
        <v>50915000</v>
      </c>
      <c r="D10825" t="s">
        <v>12</v>
      </c>
      <c r="E10825" t="s">
        <v>13</v>
      </c>
      <c r="F10825" t="s">
        <v>13</v>
      </c>
      <c r="G10825" t="s">
        <v>11195</v>
      </c>
      <c r="H10825" s="2">
        <v>45021.791519826387</v>
      </c>
      <c r="I10825" t="s">
        <v>577</v>
      </c>
      <c r="J10825" s="2">
        <v>45021.791519826387</v>
      </c>
      <c r="K10825" t="s">
        <v>577</v>
      </c>
      <c r="L10825" t="str">
        <f>VLOOKUP(C10825,ACCOUNT_MAPPING!A:C,3,FALSE)</f>
        <v>Snow Removal</v>
      </c>
    </row>
    <row r="10826" spans="1:12" hidden="1">
      <c r="A10826">
        <v>20668</v>
      </c>
      <c r="B10826" t="s">
        <v>1509</v>
      </c>
      <c r="C10826">
        <v>50915000</v>
      </c>
      <c r="D10826" t="s">
        <v>12</v>
      </c>
      <c r="E10826" t="s">
        <v>13</v>
      </c>
      <c r="F10826" t="s">
        <v>13</v>
      </c>
      <c r="G10826" t="s">
        <v>11195</v>
      </c>
      <c r="H10826" s="2">
        <v>45021.780453472224</v>
      </c>
      <c r="I10826" t="s">
        <v>577</v>
      </c>
      <c r="J10826" s="2">
        <v>45021.780453472224</v>
      </c>
      <c r="K10826" t="s">
        <v>577</v>
      </c>
      <c r="L10826" t="str">
        <f>VLOOKUP(C10826,ACCOUNT_MAPPING!A:C,3,FALSE)</f>
        <v>Snow Removal</v>
      </c>
    </row>
    <row r="10827" spans="1:12" hidden="1">
      <c r="A10827">
        <v>20672</v>
      </c>
      <c r="B10827" t="s">
        <v>1032</v>
      </c>
      <c r="C10827">
        <v>50915000</v>
      </c>
      <c r="D10827" t="s">
        <v>12</v>
      </c>
      <c r="E10827" t="s">
        <v>13</v>
      </c>
      <c r="F10827" t="s">
        <v>13</v>
      </c>
      <c r="G10827" t="s">
        <v>11028</v>
      </c>
      <c r="H10827" s="2">
        <v>45021.631361574073</v>
      </c>
      <c r="I10827" t="s">
        <v>759</v>
      </c>
      <c r="J10827" s="2">
        <v>45021.631361574073</v>
      </c>
      <c r="K10827" t="s">
        <v>759</v>
      </c>
      <c r="L10827" t="str">
        <f>VLOOKUP(C10827,ACCOUNT_MAPPING!A:C,3,FALSE)</f>
        <v>Snow Removal</v>
      </c>
    </row>
    <row r="10828" spans="1:12" hidden="1">
      <c r="A10828">
        <v>20681</v>
      </c>
      <c r="B10828" t="s">
        <v>1530</v>
      </c>
      <c r="C10828">
        <v>50915000</v>
      </c>
      <c r="D10828" t="s">
        <v>12</v>
      </c>
      <c r="E10828" t="s">
        <v>13</v>
      </c>
      <c r="F10828" t="s">
        <v>13</v>
      </c>
      <c r="G10828" t="s">
        <v>11196</v>
      </c>
      <c r="H10828" s="2">
        <v>45015.509443055555</v>
      </c>
      <c r="I10828" t="s">
        <v>778</v>
      </c>
      <c r="J10828" s="2">
        <v>45015.509443055555</v>
      </c>
      <c r="K10828" t="s">
        <v>778</v>
      </c>
      <c r="L10828" t="str">
        <f>VLOOKUP(C10828,ACCOUNT_MAPPING!A:C,3,FALSE)</f>
        <v>Snow Removal</v>
      </c>
    </row>
    <row r="10829" spans="1:12" hidden="1">
      <c r="A10829">
        <v>20682</v>
      </c>
      <c r="B10829" t="s">
        <v>9009</v>
      </c>
      <c r="C10829">
        <v>50915000</v>
      </c>
      <c r="D10829" t="s">
        <v>12</v>
      </c>
      <c r="E10829" t="s">
        <v>13</v>
      </c>
      <c r="F10829" t="s">
        <v>13</v>
      </c>
      <c r="G10829" t="s">
        <v>11197</v>
      </c>
      <c r="H10829" s="2">
        <v>45015.509742511575</v>
      </c>
      <c r="I10829" t="s">
        <v>778</v>
      </c>
      <c r="J10829" s="2">
        <v>45015.509742511575</v>
      </c>
      <c r="K10829" t="s">
        <v>778</v>
      </c>
      <c r="L10829" t="str">
        <f>VLOOKUP(C10829,ACCOUNT_MAPPING!A:C,3,FALSE)</f>
        <v>Snow Removal</v>
      </c>
    </row>
    <row r="10830" spans="1:12" hidden="1">
      <c r="A10830">
        <v>20687</v>
      </c>
      <c r="B10830" t="s">
        <v>1532</v>
      </c>
      <c r="C10830">
        <v>50915000</v>
      </c>
      <c r="D10830" t="s">
        <v>12</v>
      </c>
      <c r="E10830" t="s">
        <v>13</v>
      </c>
      <c r="F10830" t="s">
        <v>13</v>
      </c>
      <c r="G10830" t="s">
        <v>11198</v>
      </c>
      <c r="H10830" s="2">
        <v>45015.510474305556</v>
      </c>
      <c r="I10830" t="s">
        <v>778</v>
      </c>
      <c r="J10830" s="2">
        <v>45015.510474305556</v>
      </c>
      <c r="K10830" t="s">
        <v>778</v>
      </c>
      <c r="L10830" t="str">
        <f>VLOOKUP(C10830,ACCOUNT_MAPPING!A:C,3,FALSE)</f>
        <v>Snow Removal</v>
      </c>
    </row>
    <row r="10831" spans="1:12" hidden="1">
      <c r="A10831">
        <v>20688</v>
      </c>
      <c r="B10831" t="s">
        <v>4096</v>
      </c>
      <c r="C10831">
        <v>50915000</v>
      </c>
      <c r="D10831" t="s">
        <v>12</v>
      </c>
      <c r="E10831" t="s">
        <v>13</v>
      </c>
      <c r="F10831" t="s">
        <v>13</v>
      </c>
      <c r="G10831" t="s">
        <v>11199</v>
      </c>
      <c r="H10831" s="2">
        <v>45015.510904976851</v>
      </c>
      <c r="I10831" t="s">
        <v>778</v>
      </c>
      <c r="J10831" s="2">
        <v>45015.510904976851</v>
      </c>
      <c r="K10831" t="s">
        <v>778</v>
      </c>
      <c r="L10831" t="str">
        <f>VLOOKUP(C10831,ACCOUNT_MAPPING!A:C,3,FALSE)</f>
        <v>Snow Removal</v>
      </c>
    </row>
    <row r="10832" spans="1:12" hidden="1">
      <c r="A10832">
        <v>21471</v>
      </c>
      <c r="B10832" t="s">
        <v>1563</v>
      </c>
      <c r="C10832">
        <v>50915000</v>
      </c>
      <c r="D10832" t="s">
        <v>63</v>
      </c>
      <c r="E10832" t="s">
        <v>13</v>
      </c>
      <c r="F10832" t="s">
        <v>13</v>
      </c>
      <c r="G10832" t="s">
        <v>11200</v>
      </c>
      <c r="H10832" s="2">
        <v>44876.690521759258</v>
      </c>
      <c r="I10832" t="s">
        <v>1333</v>
      </c>
      <c r="J10832" s="2">
        <v>44876.690521759258</v>
      </c>
      <c r="K10832" t="s">
        <v>1333</v>
      </c>
      <c r="L10832" t="str">
        <f>VLOOKUP(C10832,ACCOUNT_MAPPING!A:C,3,FALSE)</f>
        <v>Snow Removal</v>
      </c>
    </row>
    <row r="10833" spans="1:12" hidden="1">
      <c r="A10833">
        <v>21481</v>
      </c>
      <c r="B10833" t="s">
        <v>3016</v>
      </c>
      <c r="C10833">
        <v>50915000</v>
      </c>
      <c r="D10833" t="s">
        <v>17</v>
      </c>
      <c r="E10833" t="s">
        <v>13</v>
      </c>
      <c r="F10833" t="s">
        <v>13</v>
      </c>
      <c r="G10833" t="s">
        <v>11201</v>
      </c>
      <c r="H10833" s="2">
        <v>44916.63160054398</v>
      </c>
      <c r="I10833" t="s">
        <v>650</v>
      </c>
      <c r="J10833" s="2">
        <v>44916.63160054398</v>
      </c>
      <c r="K10833" t="s">
        <v>650</v>
      </c>
      <c r="L10833" t="str">
        <f>VLOOKUP(C10833,ACCOUNT_MAPPING!A:C,3,FALSE)</f>
        <v>Snow Removal</v>
      </c>
    </row>
    <row r="10834" spans="1:12" hidden="1">
      <c r="A10834">
        <v>20689</v>
      </c>
      <c r="B10834" t="s">
        <v>1526</v>
      </c>
      <c r="C10834">
        <v>50915000</v>
      </c>
      <c r="D10834" t="s">
        <v>12</v>
      </c>
      <c r="E10834" t="s">
        <v>13</v>
      </c>
      <c r="F10834" t="s">
        <v>13</v>
      </c>
      <c r="G10834" t="s">
        <v>11202</v>
      </c>
      <c r="H10834" s="2">
        <v>45015.5112681713</v>
      </c>
      <c r="I10834" t="s">
        <v>778</v>
      </c>
      <c r="J10834" s="2">
        <v>45015.5112681713</v>
      </c>
      <c r="K10834" t="s">
        <v>778</v>
      </c>
      <c r="L10834" t="str">
        <f>VLOOKUP(C10834,ACCOUNT_MAPPING!A:C,3,FALSE)</f>
        <v>Snow Removal</v>
      </c>
    </row>
    <row r="10835" spans="1:12" hidden="1">
      <c r="A10835">
        <v>20704</v>
      </c>
      <c r="B10835" t="s">
        <v>11203</v>
      </c>
      <c r="C10835">
        <v>50915000</v>
      </c>
      <c r="D10835" t="s">
        <v>12</v>
      </c>
      <c r="E10835" t="s">
        <v>13</v>
      </c>
      <c r="F10835" t="s">
        <v>13</v>
      </c>
      <c r="G10835" t="s">
        <v>11181</v>
      </c>
      <c r="H10835" s="2">
        <v>45014.535911689818</v>
      </c>
      <c r="I10835" t="s">
        <v>1014</v>
      </c>
      <c r="J10835" s="2">
        <v>45014.535911689818</v>
      </c>
      <c r="K10835" t="s">
        <v>1014</v>
      </c>
      <c r="L10835" t="str">
        <f>VLOOKUP(C10835,ACCOUNT_MAPPING!A:C,3,FALSE)</f>
        <v>Snow Removal</v>
      </c>
    </row>
    <row r="10836" spans="1:12" hidden="1">
      <c r="A10836">
        <v>20706</v>
      </c>
      <c r="B10836" t="s">
        <v>2972</v>
      </c>
      <c r="C10836">
        <v>50915000</v>
      </c>
      <c r="D10836" t="s">
        <v>12</v>
      </c>
      <c r="E10836" t="s">
        <v>13</v>
      </c>
      <c r="F10836" t="s">
        <v>13</v>
      </c>
      <c r="G10836" t="s">
        <v>11181</v>
      </c>
      <c r="H10836" s="2">
        <v>45014.536385763888</v>
      </c>
      <c r="I10836" t="s">
        <v>1014</v>
      </c>
      <c r="J10836" s="2">
        <v>45014.536385763888</v>
      </c>
      <c r="K10836" t="s">
        <v>1014</v>
      </c>
      <c r="L10836" t="str">
        <f>VLOOKUP(C10836,ACCOUNT_MAPPING!A:C,3,FALSE)</f>
        <v>Snow Removal</v>
      </c>
    </row>
    <row r="10837" spans="1:12" hidden="1">
      <c r="A10837">
        <v>20707</v>
      </c>
      <c r="B10837" t="s">
        <v>7478</v>
      </c>
      <c r="C10837">
        <v>50915000</v>
      </c>
      <c r="D10837" t="s">
        <v>12</v>
      </c>
      <c r="E10837" t="s">
        <v>13</v>
      </c>
      <c r="F10837" t="s">
        <v>13</v>
      </c>
      <c r="G10837" t="s">
        <v>11181</v>
      </c>
      <c r="H10837" s="2">
        <v>45014.537184490742</v>
      </c>
      <c r="I10837" t="s">
        <v>1014</v>
      </c>
      <c r="J10837" s="2">
        <v>45014.537184490742</v>
      </c>
      <c r="K10837" t="s">
        <v>1014</v>
      </c>
      <c r="L10837" t="str">
        <f>VLOOKUP(C10837,ACCOUNT_MAPPING!A:C,3,FALSE)</f>
        <v>Snow Removal</v>
      </c>
    </row>
    <row r="10838" spans="1:12" hidden="1">
      <c r="A10838">
        <v>20666</v>
      </c>
      <c r="B10838" t="s">
        <v>5493</v>
      </c>
      <c r="C10838">
        <v>50915000</v>
      </c>
      <c r="D10838" t="s">
        <v>12</v>
      </c>
      <c r="E10838" t="s">
        <v>13</v>
      </c>
      <c r="F10838" t="s">
        <v>13</v>
      </c>
      <c r="G10838" t="s">
        <v>11176</v>
      </c>
      <c r="H10838" s="2">
        <v>45012.713643171293</v>
      </c>
      <c r="I10838" t="s">
        <v>2672</v>
      </c>
      <c r="J10838" s="2">
        <v>45012.713643171293</v>
      </c>
      <c r="K10838" t="s">
        <v>2672</v>
      </c>
      <c r="L10838" t="str">
        <f>VLOOKUP(C10838,ACCOUNT_MAPPING!A:C,3,FALSE)</f>
        <v>Snow Removal</v>
      </c>
    </row>
    <row r="10839" spans="1:12" hidden="1">
      <c r="A10839">
        <v>20661</v>
      </c>
      <c r="B10839" t="s">
        <v>1508</v>
      </c>
      <c r="C10839">
        <v>50915000</v>
      </c>
      <c r="D10839" t="s">
        <v>12</v>
      </c>
      <c r="E10839" t="s">
        <v>13</v>
      </c>
      <c r="F10839" t="s">
        <v>13</v>
      </c>
      <c r="G10839" t="s">
        <v>11095</v>
      </c>
      <c r="H10839" s="2">
        <v>45014.509095486108</v>
      </c>
      <c r="I10839" t="s">
        <v>11013</v>
      </c>
      <c r="J10839" s="2">
        <v>45014.509095486108</v>
      </c>
      <c r="K10839" t="s">
        <v>11013</v>
      </c>
      <c r="L10839" t="str">
        <f>VLOOKUP(C10839,ACCOUNT_MAPPING!A:C,3,FALSE)</f>
        <v>Snow Removal</v>
      </c>
    </row>
    <row r="10840" spans="1:12" hidden="1">
      <c r="A10840">
        <v>20674</v>
      </c>
      <c r="B10840" t="s">
        <v>1030</v>
      </c>
      <c r="C10840">
        <v>50915000</v>
      </c>
      <c r="D10840" t="s">
        <v>12</v>
      </c>
      <c r="E10840" t="s">
        <v>13</v>
      </c>
      <c r="F10840" t="s">
        <v>13</v>
      </c>
      <c r="G10840" t="s">
        <v>11074</v>
      </c>
      <c r="H10840" s="2">
        <v>45012.621168518519</v>
      </c>
      <c r="I10840" t="s">
        <v>745</v>
      </c>
      <c r="J10840" s="2">
        <v>45012.621168518519</v>
      </c>
      <c r="K10840" t="s">
        <v>745</v>
      </c>
      <c r="L10840" t="str">
        <f>VLOOKUP(C10840,ACCOUNT_MAPPING!A:C,3,FALSE)</f>
        <v>Snow Removal</v>
      </c>
    </row>
    <row r="10841" spans="1:12" hidden="1">
      <c r="A10841">
        <v>20678</v>
      </c>
      <c r="B10841" t="s">
        <v>1992</v>
      </c>
      <c r="C10841">
        <v>50915000</v>
      </c>
      <c r="D10841" t="s">
        <v>12</v>
      </c>
      <c r="E10841" t="s">
        <v>13</v>
      </c>
      <c r="F10841" t="s">
        <v>13</v>
      </c>
      <c r="G10841" t="s">
        <v>11178</v>
      </c>
      <c r="H10841" s="2">
        <v>45014.681380011571</v>
      </c>
      <c r="I10841" t="s">
        <v>766</v>
      </c>
      <c r="J10841" s="2">
        <v>45014.681380011571</v>
      </c>
      <c r="K10841" t="s">
        <v>766</v>
      </c>
      <c r="L10841" t="str">
        <f>VLOOKUP(C10841,ACCOUNT_MAPPING!A:C,3,FALSE)</f>
        <v>Snow Removal</v>
      </c>
    </row>
    <row r="10842" spans="1:12" hidden="1">
      <c r="A10842">
        <v>20662</v>
      </c>
      <c r="B10842" t="s">
        <v>1523</v>
      </c>
      <c r="C10842">
        <v>50915000</v>
      </c>
      <c r="D10842" t="s">
        <v>12</v>
      </c>
      <c r="E10842" t="s">
        <v>13</v>
      </c>
      <c r="F10842" t="s">
        <v>13</v>
      </c>
      <c r="G10842" t="s">
        <v>11204</v>
      </c>
      <c r="H10842" s="2">
        <v>45019.435615509261</v>
      </c>
      <c r="I10842" t="s">
        <v>627</v>
      </c>
      <c r="J10842" s="2">
        <v>45019.435615509261</v>
      </c>
      <c r="K10842" t="s">
        <v>627</v>
      </c>
      <c r="L10842" t="str">
        <f>VLOOKUP(C10842,ACCOUNT_MAPPING!A:C,3,FALSE)</f>
        <v>Snow Removal</v>
      </c>
    </row>
    <row r="10843" spans="1:12" hidden="1">
      <c r="A10843">
        <v>20667</v>
      </c>
      <c r="B10843" t="s">
        <v>1533</v>
      </c>
      <c r="C10843">
        <v>50915000</v>
      </c>
      <c r="D10843" t="s">
        <v>63</v>
      </c>
      <c r="E10843" t="s">
        <v>13</v>
      </c>
      <c r="F10843" t="s">
        <v>13</v>
      </c>
      <c r="G10843" t="s">
        <v>11009</v>
      </c>
      <c r="H10843" s="2">
        <v>44876.726078819447</v>
      </c>
      <c r="I10843" t="s">
        <v>247</v>
      </c>
      <c r="J10843" s="2">
        <v>44876.726078819447</v>
      </c>
      <c r="K10843" t="s">
        <v>247</v>
      </c>
      <c r="L10843" t="str">
        <f>VLOOKUP(C10843,ACCOUNT_MAPPING!A:C,3,FALSE)</f>
        <v>Snow Removal</v>
      </c>
    </row>
    <row r="10844" spans="1:12" hidden="1">
      <c r="A10844">
        <v>20669</v>
      </c>
      <c r="B10844" t="s">
        <v>1528</v>
      </c>
      <c r="C10844">
        <v>50915000</v>
      </c>
      <c r="D10844" t="s">
        <v>12</v>
      </c>
      <c r="E10844" t="s">
        <v>13</v>
      </c>
      <c r="F10844" t="s">
        <v>13</v>
      </c>
      <c r="G10844" t="s">
        <v>11205</v>
      </c>
      <c r="H10844" s="2">
        <v>45014.591918599537</v>
      </c>
      <c r="I10844" t="s">
        <v>627</v>
      </c>
      <c r="J10844" s="2">
        <v>45014.591918599537</v>
      </c>
      <c r="K10844" t="s">
        <v>627</v>
      </c>
      <c r="L10844" t="str">
        <f>VLOOKUP(C10844,ACCOUNT_MAPPING!A:C,3,FALSE)</f>
        <v>Snow Removal</v>
      </c>
    </row>
    <row r="10845" spans="1:12" hidden="1">
      <c r="A10845">
        <v>21501</v>
      </c>
      <c r="B10845" t="s">
        <v>3015</v>
      </c>
      <c r="C10845">
        <v>50915000</v>
      </c>
      <c r="D10845" t="s">
        <v>17</v>
      </c>
      <c r="E10845" t="s">
        <v>13</v>
      </c>
      <c r="F10845" t="s">
        <v>13</v>
      </c>
      <c r="G10845" t="s">
        <v>11015</v>
      </c>
      <c r="H10845" s="2">
        <v>44917.57795914352</v>
      </c>
      <c r="I10845" t="s">
        <v>650</v>
      </c>
      <c r="J10845" s="2">
        <v>44917.57795914352</v>
      </c>
      <c r="K10845" t="s">
        <v>650</v>
      </c>
      <c r="L10845" t="str">
        <f>VLOOKUP(C10845,ACCOUNT_MAPPING!A:C,3,FALSE)</f>
        <v>Snow Removal</v>
      </c>
    </row>
    <row r="10846" spans="1:12" hidden="1">
      <c r="A10846">
        <v>21508</v>
      </c>
      <c r="B10846" t="s">
        <v>245</v>
      </c>
      <c r="C10846">
        <v>50915000</v>
      </c>
      <c r="D10846" t="s">
        <v>63</v>
      </c>
      <c r="E10846" t="s">
        <v>13</v>
      </c>
      <c r="F10846" t="s">
        <v>13</v>
      </c>
      <c r="G10846" t="s">
        <v>11009</v>
      </c>
      <c r="H10846" s="2">
        <v>44876.729947916669</v>
      </c>
      <c r="I10846" t="s">
        <v>247</v>
      </c>
      <c r="J10846" s="2">
        <v>44876.729947916669</v>
      </c>
      <c r="K10846" t="s">
        <v>247</v>
      </c>
      <c r="L10846" t="str">
        <f>VLOOKUP(C10846,ACCOUNT_MAPPING!A:C,3,FALSE)</f>
        <v>Snow Removal</v>
      </c>
    </row>
    <row r="10847" spans="1:12" hidden="1">
      <c r="A10847">
        <v>20702</v>
      </c>
      <c r="B10847" t="s">
        <v>3491</v>
      </c>
      <c r="C10847">
        <v>50915000</v>
      </c>
      <c r="D10847" t="s">
        <v>12</v>
      </c>
      <c r="E10847" t="s">
        <v>13</v>
      </c>
      <c r="F10847" t="s">
        <v>13</v>
      </c>
      <c r="G10847" t="s">
        <v>11181</v>
      </c>
      <c r="H10847" s="2">
        <v>45014.535502812498</v>
      </c>
      <c r="I10847" t="s">
        <v>1014</v>
      </c>
      <c r="J10847" s="2">
        <v>45014.535502812498</v>
      </c>
      <c r="K10847" t="s">
        <v>1014</v>
      </c>
      <c r="L10847" t="str">
        <f>VLOOKUP(C10847,ACCOUNT_MAPPING!A:C,3,FALSE)</f>
        <v>Snow Removal</v>
      </c>
    </row>
    <row r="10848" spans="1:12" hidden="1">
      <c r="A10848">
        <v>20714</v>
      </c>
      <c r="B10848" t="s">
        <v>10544</v>
      </c>
      <c r="C10848">
        <v>50915000</v>
      </c>
      <c r="D10848" t="s">
        <v>12</v>
      </c>
      <c r="E10848" t="s">
        <v>13</v>
      </c>
      <c r="F10848" t="s">
        <v>13</v>
      </c>
      <c r="G10848" t="s">
        <v>11181</v>
      </c>
      <c r="H10848" s="2">
        <v>45014.543643599536</v>
      </c>
      <c r="I10848" t="s">
        <v>1014</v>
      </c>
      <c r="J10848" s="2">
        <v>45014.543643599536</v>
      </c>
      <c r="K10848" t="s">
        <v>1014</v>
      </c>
      <c r="L10848" t="str">
        <f>VLOOKUP(C10848,ACCOUNT_MAPPING!A:C,3,FALSE)</f>
        <v>Snow Removal</v>
      </c>
    </row>
    <row r="10849" spans="1:12" hidden="1">
      <c r="A10849">
        <v>20715</v>
      </c>
      <c r="B10849" t="s">
        <v>2989</v>
      </c>
      <c r="C10849">
        <v>50915000</v>
      </c>
      <c r="D10849" t="s">
        <v>12</v>
      </c>
      <c r="E10849" t="s">
        <v>13</v>
      </c>
      <c r="F10849" t="s">
        <v>13</v>
      </c>
      <c r="G10849" t="s">
        <v>11181</v>
      </c>
      <c r="H10849" s="2">
        <v>45014.54393753472</v>
      </c>
      <c r="I10849" t="s">
        <v>1014</v>
      </c>
      <c r="J10849" s="2">
        <v>45014.54393753472</v>
      </c>
      <c r="K10849" t="s">
        <v>1014</v>
      </c>
      <c r="L10849" t="str">
        <f>VLOOKUP(C10849,ACCOUNT_MAPPING!A:C,3,FALSE)</f>
        <v>Snow Removal</v>
      </c>
    </row>
    <row r="10850" spans="1:12" hidden="1">
      <c r="A10850">
        <v>20733</v>
      </c>
      <c r="B10850" t="s">
        <v>11206</v>
      </c>
      <c r="C10850">
        <v>50915000</v>
      </c>
      <c r="D10850" t="s">
        <v>12</v>
      </c>
      <c r="E10850" t="s">
        <v>13</v>
      </c>
      <c r="F10850" t="s">
        <v>13</v>
      </c>
      <c r="G10850" t="s">
        <v>11207</v>
      </c>
      <c r="H10850" s="2">
        <v>45012.679811689814</v>
      </c>
      <c r="I10850" t="s">
        <v>745</v>
      </c>
      <c r="J10850" s="2">
        <v>45012.679811689814</v>
      </c>
      <c r="K10850" t="s">
        <v>745</v>
      </c>
      <c r="L10850" t="str">
        <f>VLOOKUP(C10850,ACCOUNT_MAPPING!A:C,3,FALSE)</f>
        <v>Snow Removal</v>
      </c>
    </row>
    <row r="10851" spans="1:12" hidden="1">
      <c r="A10851">
        <v>20709</v>
      </c>
      <c r="B10851" t="s">
        <v>4099</v>
      </c>
      <c r="C10851">
        <v>50915000</v>
      </c>
      <c r="D10851" t="s">
        <v>12</v>
      </c>
      <c r="E10851" t="s">
        <v>13</v>
      </c>
      <c r="F10851" t="s">
        <v>13</v>
      </c>
      <c r="G10851" t="s">
        <v>11181</v>
      </c>
      <c r="H10851" s="2">
        <v>45014.539261608799</v>
      </c>
      <c r="I10851" t="s">
        <v>1014</v>
      </c>
      <c r="J10851" s="2">
        <v>45014.539261608799</v>
      </c>
      <c r="K10851" t="s">
        <v>1014</v>
      </c>
      <c r="L10851" t="str">
        <f>VLOOKUP(C10851,ACCOUNT_MAPPING!A:C,3,FALSE)</f>
        <v>Snow Removal</v>
      </c>
    </row>
    <row r="10852" spans="1:12" hidden="1">
      <c r="A10852">
        <v>21510</v>
      </c>
      <c r="B10852" t="s">
        <v>1537</v>
      </c>
      <c r="C10852">
        <v>50915000</v>
      </c>
      <c r="D10852" t="s">
        <v>12</v>
      </c>
      <c r="E10852" t="s">
        <v>13</v>
      </c>
      <c r="F10852" t="s">
        <v>13</v>
      </c>
      <c r="G10852" t="s">
        <v>11208</v>
      </c>
      <c r="H10852" s="2">
        <v>45014.501054629633</v>
      </c>
      <c r="I10852" t="s">
        <v>627</v>
      </c>
      <c r="J10852" s="2">
        <v>45014.501054629633</v>
      </c>
      <c r="K10852" t="s">
        <v>627</v>
      </c>
      <c r="L10852" t="str">
        <f>VLOOKUP(C10852,ACCOUNT_MAPPING!A:C,3,FALSE)</f>
        <v>Snow Removal</v>
      </c>
    </row>
    <row r="10853" spans="1:12" hidden="1">
      <c r="A10853">
        <v>21517</v>
      </c>
      <c r="B10853" t="s">
        <v>7498</v>
      </c>
      <c r="C10853">
        <v>50915000</v>
      </c>
      <c r="D10853" t="s">
        <v>17</v>
      </c>
      <c r="E10853" t="s">
        <v>13</v>
      </c>
      <c r="F10853" t="s">
        <v>13</v>
      </c>
      <c r="G10853" t="s">
        <v>10934</v>
      </c>
      <c r="H10853" s="2">
        <v>44916.643963078706</v>
      </c>
      <c r="I10853" t="s">
        <v>87</v>
      </c>
      <c r="J10853" s="2">
        <v>44916.643963078706</v>
      </c>
      <c r="K10853" t="s">
        <v>87</v>
      </c>
      <c r="L10853" t="str">
        <f>VLOOKUP(C10853,ACCOUNT_MAPPING!A:C,3,FALSE)</f>
        <v>Snow Removal</v>
      </c>
    </row>
    <row r="10854" spans="1:12" hidden="1">
      <c r="A10854">
        <v>21519</v>
      </c>
      <c r="B10854" t="s">
        <v>1264</v>
      </c>
      <c r="C10854">
        <v>50915000</v>
      </c>
      <c r="D10854" t="s">
        <v>17</v>
      </c>
      <c r="E10854" t="s">
        <v>13</v>
      </c>
      <c r="F10854" t="s">
        <v>13</v>
      </c>
      <c r="G10854" t="s">
        <v>10934</v>
      </c>
      <c r="H10854" s="2">
        <v>44917.589345983797</v>
      </c>
      <c r="I10854" t="s">
        <v>87</v>
      </c>
      <c r="J10854" s="2">
        <v>44917.589345983797</v>
      </c>
      <c r="K10854" t="s">
        <v>87</v>
      </c>
      <c r="L10854" t="str">
        <f>VLOOKUP(C10854,ACCOUNT_MAPPING!A:C,3,FALSE)</f>
        <v>Snow Removal</v>
      </c>
    </row>
    <row r="10855" spans="1:12" hidden="1">
      <c r="A10855">
        <v>20716</v>
      </c>
      <c r="B10855" t="s">
        <v>2959</v>
      </c>
      <c r="C10855">
        <v>50915000</v>
      </c>
      <c r="D10855" t="s">
        <v>12</v>
      </c>
      <c r="E10855" t="s">
        <v>13</v>
      </c>
      <c r="F10855" t="s">
        <v>13</v>
      </c>
      <c r="G10855" t="s">
        <v>11181</v>
      </c>
      <c r="H10855" s="2">
        <v>45014.552963194445</v>
      </c>
      <c r="I10855" t="s">
        <v>1014</v>
      </c>
      <c r="J10855" s="2">
        <v>45014.552963194445</v>
      </c>
      <c r="K10855" t="s">
        <v>1014</v>
      </c>
      <c r="L10855" t="str">
        <f>VLOOKUP(C10855,ACCOUNT_MAPPING!A:C,3,FALSE)</f>
        <v>Snow Removal</v>
      </c>
    </row>
    <row r="10856" spans="1:12" hidden="1">
      <c r="A10856">
        <v>20717</v>
      </c>
      <c r="B10856" t="s">
        <v>2871</v>
      </c>
      <c r="C10856">
        <v>50915000</v>
      </c>
      <c r="D10856" t="s">
        <v>12</v>
      </c>
      <c r="E10856" t="s">
        <v>13</v>
      </c>
      <c r="F10856" t="s">
        <v>13</v>
      </c>
      <c r="G10856" t="s">
        <v>11209</v>
      </c>
      <c r="H10856" s="2">
        <v>45018.705321296293</v>
      </c>
      <c r="I10856" t="s">
        <v>1014</v>
      </c>
      <c r="J10856" s="2">
        <v>45018.705321296293</v>
      </c>
      <c r="K10856" t="s">
        <v>1014</v>
      </c>
      <c r="L10856" t="str">
        <f>VLOOKUP(C10856,ACCOUNT_MAPPING!A:C,3,FALSE)</f>
        <v>Snow Removal</v>
      </c>
    </row>
    <row r="10857" spans="1:12" hidden="1">
      <c r="A10857">
        <v>20720</v>
      </c>
      <c r="B10857" t="s">
        <v>2998</v>
      </c>
      <c r="C10857">
        <v>50915000</v>
      </c>
      <c r="D10857" t="s">
        <v>12</v>
      </c>
      <c r="E10857" t="s">
        <v>13</v>
      </c>
      <c r="F10857" t="s">
        <v>13</v>
      </c>
      <c r="G10857" t="s">
        <v>11209</v>
      </c>
      <c r="H10857" s="2">
        <v>45018.729321296298</v>
      </c>
      <c r="I10857" t="s">
        <v>1014</v>
      </c>
      <c r="J10857" s="2">
        <v>45018.729321296298</v>
      </c>
      <c r="K10857" t="s">
        <v>1014</v>
      </c>
      <c r="L10857" t="str">
        <f>VLOOKUP(C10857,ACCOUNT_MAPPING!A:C,3,FALSE)</f>
        <v>Snow Removal</v>
      </c>
    </row>
    <row r="10858" spans="1:12" hidden="1">
      <c r="A10858">
        <v>20734</v>
      </c>
      <c r="B10858" t="s">
        <v>1035</v>
      </c>
      <c r="C10858">
        <v>50915000</v>
      </c>
      <c r="D10858" t="s">
        <v>12</v>
      </c>
      <c r="E10858" t="s">
        <v>13</v>
      </c>
      <c r="F10858" t="s">
        <v>13</v>
      </c>
      <c r="G10858" t="s">
        <v>11074</v>
      </c>
      <c r="H10858" s="2">
        <v>45012.625649618058</v>
      </c>
      <c r="I10858" t="s">
        <v>745</v>
      </c>
      <c r="J10858" s="2">
        <v>45012.625649618058</v>
      </c>
      <c r="K10858" t="s">
        <v>745</v>
      </c>
      <c r="L10858" t="str">
        <f>VLOOKUP(C10858,ACCOUNT_MAPPING!A:C,3,FALSE)</f>
        <v>Snow Removal</v>
      </c>
    </row>
    <row r="10859" spans="1:12" hidden="1">
      <c r="A10859">
        <v>20684</v>
      </c>
      <c r="B10859" t="s">
        <v>1967</v>
      </c>
      <c r="C10859">
        <v>50915000</v>
      </c>
      <c r="D10859" t="s">
        <v>12</v>
      </c>
      <c r="E10859" t="s">
        <v>13</v>
      </c>
      <c r="F10859" t="s">
        <v>13</v>
      </c>
      <c r="G10859" t="s">
        <v>11196</v>
      </c>
      <c r="H10859" s="2">
        <v>45015.509963310185</v>
      </c>
      <c r="I10859" t="s">
        <v>778</v>
      </c>
      <c r="J10859" s="2">
        <v>45015.509963310185</v>
      </c>
      <c r="K10859" t="s">
        <v>778</v>
      </c>
      <c r="L10859" t="str">
        <f>VLOOKUP(C10859,ACCOUNT_MAPPING!A:C,3,FALSE)</f>
        <v>Snow Removal</v>
      </c>
    </row>
    <row r="10860" spans="1:12" hidden="1">
      <c r="A10860">
        <v>21529</v>
      </c>
      <c r="B10860" t="s">
        <v>3036</v>
      </c>
      <c r="C10860">
        <v>50915000</v>
      </c>
      <c r="D10860" t="s">
        <v>12</v>
      </c>
      <c r="E10860" t="s">
        <v>13</v>
      </c>
      <c r="F10860" t="s">
        <v>13</v>
      </c>
      <c r="G10860" t="s">
        <v>11210</v>
      </c>
      <c r="H10860" s="2">
        <v>45014.668710844904</v>
      </c>
      <c r="I10860" t="s">
        <v>289</v>
      </c>
      <c r="J10860" s="2">
        <v>45014.668710844904</v>
      </c>
      <c r="K10860" t="s">
        <v>289</v>
      </c>
      <c r="L10860" t="str">
        <f>VLOOKUP(C10860,ACCOUNT_MAPPING!A:C,3,FALSE)</f>
        <v>Snow Removal</v>
      </c>
    </row>
    <row r="10861" spans="1:12" hidden="1">
      <c r="A10861">
        <v>20695</v>
      </c>
      <c r="B10861" t="s">
        <v>11211</v>
      </c>
      <c r="C10861">
        <v>50915000</v>
      </c>
      <c r="D10861" t="s">
        <v>12</v>
      </c>
      <c r="E10861" t="s">
        <v>13</v>
      </c>
      <c r="F10861" t="s">
        <v>13</v>
      </c>
      <c r="G10861" t="s">
        <v>11181</v>
      </c>
      <c r="H10861" s="2">
        <v>45014.493502858793</v>
      </c>
      <c r="I10861" t="s">
        <v>1014</v>
      </c>
      <c r="J10861" s="2">
        <v>45014.493502858793</v>
      </c>
      <c r="K10861" t="s">
        <v>1014</v>
      </c>
      <c r="L10861" t="str">
        <f>VLOOKUP(C10861,ACCOUNT_MAPPING!A:C,3,FALSE)</f>
        <v>Snow Removal</v>
      </c>
    </row>
    <row r="10862" spans="1:12" hidden="1">
      <c r="A10862">
        <v>20696</v>
      </c>
      <c r="B10862" t="s">
        <v>11212</v>
      </c>
      <c r="C10862">
        <v>50915000</v>
      </c>
      <c r="D10862" t="s">
        <v>12</v>
      </c>
      <c r="E10862" t="s">
        <v>13</v>
      </c>
      <c r="F10862" t="s">
        <v>13</v>
      </c>
      <c r="G10862" t="s">
        <v>11181</v>
      </c>
      <c r="H10862" s="2">
        <v>45014.511580902777</v>
      </c>
      <c r="I10862" t="s">
        <v>1014</v>
      </c>
      <c r="J10862" s="2">
        <v>45014.511580902777</v>
      </c>
      <c r="K10862" t="s">
        <v>1014</v>
      </c>
      <c r="L10862" t="str">
        <f>VLOOKUP(C10862,ACCOUNT_MAPPING!A:C,3,FALSE)</f>
        <v>Snow Removal</v>
      </c>
    </row>
    <row r="10863" spans="1:12" hidden="1">
      <c r="A10863">
        <v>21539</v>
      </c>
      <c r="B10863" t="s">
        <v>1539</v>
      </c>
      <c r="C10863">
        <v>50915000</v>
      </c>
      <c r="D10863" t="s">
        <v>12</v>
      </c>
      <c r="E10863" t="s">
        <v>13</v>
      </c>
      <c r="F10863" t="s">
        <v>13</v>
      </c>
      <c r="G10863" t="s">
        <v>11213</v>
      </c>
      <c r="H10863" s="2">
        <v>45014.679902233795</v>
      </c>
      <c r="I10863" t="s">
        <v>289</v>
      </c>
      <c r="J10863" s="2">
        <v>45014.679902233795</v>
      </c>
      <c r="K10863" t="s">
        <v>289</v>
      </c>
      <c r="L10863" t="str">
        <f>VLOOKUP(C10863,ACCOUNT_MAPPING!A:C,3,FALSE)</f>
        <v>Snow Removal</v>
      </c>
    </row>
    <row r="10864" spans="1:12" hidden="1">
      <c r="A10864">
        <v>21543</v>
      </c>
      <c r="B10864" t="s">
        <v>248</v>
      </c>
      <c r="C10864">
        <v>50915000</v>
      </c>
      <c r="D10864" t="s">
        <v>63</v>
      </c>
      <c r="E10864" t="s">
        <v>13</v>
      </c>
      <c r="F10864" t="s">
        <v>13</v>
      </c>
      <c r="G10864" t="s">
        <v>11214</v>
      </c>
      <c r="H10864" s="2">
        <v>44869.788364814813</v>
      </c>
      <c r="I10864" t="s">
        <v>65</v>
      </c>
      <c r="J10864" s="2">
        <v>44869.788364814813</v>
      </c>
      <c r="K10864" t="s">
        <v>65</v>
      </c>
      <c r="L10864" t="str">
        <f>VLOOKUP(C10864,ACCOUNT_MAPPING!A:C,3,FALSE)</f>
        <v>Snow Removal</v>
      </c>
    </row>
    <row r="10865" spans="1:12" hidden="1">
      <c r="A10865">
        <v>20699</v>
      </c>
      <c r="B10865" t="s">
        <v>2957</v>
      </c>
      <c r="C10865">
        <v>50915000</v>
      </c>
      <c r="D10865" t="s">
        <v>12</v>
      </c>
      <c r="E10865" t="s">
        <v>13</v>
      </c>
      <c r="F10865" t="s">
        <v>13</v>
      </c>
      <c r="G10865" t="s">
        <v>11181</v>
      </c>
      <c r="H10865" s="2">
        <v>45014.512313460647</v>
      </c>
      <c r="I10865" t="s">
        <v>1014</v>
      </c>
      <c r="J10865" s="2">
        <v>45014.512313460647</v>
      </c>
      <c r="K10865" t="s">
        <v>1014</v>
      </c>
      <c r="L10865" t="str">
        <f>VLOOKUP(C10865,ACCOUNT_MAPPING!A:C,3,FALSE)</f>
        <v>Snow Removal</v>
      </c>
    </row>
    <row r="10866" spans="1:12" hidden="1">
      <c r="A10866">
        <v>20705</v>
      </c>
      <c r="B10866" t="s">
        <v>10541</v>
      </c>
      <c r="C10866">
        <v>50915000</v>
      </c>
      <c r="D10866" t="s">
        <v>12</v>
      </c>
      <c r="E10866" t="s">
        <v>13</v>
      </c>
      <c r="F10866" t="s">
        <v>13</v>
      </c>
      <c r="G10866" t="s">
        <v>11181</v>
      </c>
      <c r="H10866" s="2">
        <v>45014.536139236108</v>
      </c>
      <c r="I10866" t="s">
        <v>1014</v>
      </c>
      <c r="J10866" s="2">
        <v>45014.536139236108</v>
      </c>
      <c r="K10866" t="s">
        <v>1014</v>
      </c>
      <c r="L10866" t="str">
        <f>VLOOKUP(C10866,ACCOUNT_MAPPING!A:C,3,FALSE)</f>
        <v>Snow Removal</v>
      </c>
    </row>
    <row r="10867" spans="1:12" hidden="1">
      <c r="A10867">
        <v>20761</v>
      </c>
      <c r="B10867" t="s">
        <v>2976</v>
      </c>
      <c r="C10867">
        <v>50915000</v>
      </c>
      <c r="D10867" t="s">
        <v>12</v>
      </c>
      <c r="E10867" t="s">
        <v>13</v>
      </c>
      <c r="F10867" t="s">
        <v>13</v>
      </c>
      <c r="G10867" t="s">
        <v>11193</v>
      </c>
      <c r="H10867" s="2">
        <v>45015.719176307874</v>
      </c>
      <c r="I10867" t="s">
        <v>272</v>
      </c>
      <c r="J10867" s="2">
        <v>45015.719176307874</v>
      </c>
      <c r="K10867" t="s">
        <v>272</v>
      </c>
      <c r="L10867" t="str">
        <f>VLOOKUP(C10867,ACCOUNT_MAPPING!A:C,3,FALSE)</f>
        <v>Snow Removal</v>
      </c>
    </row>
    <row r="10868" spans="1:12" hidden="1">
      <c r="A10868">
        <v>20762</v>
      </c>
      <c r="B10868" t="s">
        <v>8124</v>
      </c>
      <c r="C10868">
        <v>50915000</v>
      </c>
      <c r="D10868" t="s">
        <v>12</v>
      </c>
      <c r="E10868" t="s">
        <v>13</v>
      </c>
      <c r="F10868" t="s">
        <v>13</v>
      </c>
      <c r="G10868" t="s">
        <v>11193</v>
      </c>
      <c r="H10868" s="2">
        <v>45015.720054942132</v>
      </c>
      <c r="I10868" t="s">
        <v>272</v>
      </c>
      <c r="J10868" s="2">
        <v>45015.720054942132</v>
      </c>
      <c r="K10868" t="s">
        <v>272</v>
      </c>
      <c r="L10868" t="str">
        <f>VLOOKUP(C10868,ACCOUNT_MAPPING!A:C,3,FALSE)</f>
        <v>Snow Removal</v>
      </c>
    </row>
    <row r="10869" spans="1:12" hidden="1">
      <c r="A10869">
        <v>20772</v>
      </c>
      <c r="B10869" t="s">
        <v>4952</v>
      </c>
      <c r="C10869">
        <v>50915000</v>
      </c>
      <c r="D10869" t="s">
        <v>63</v>
      </c>
      <c r="E10869" t="s">
        <v>13</v>
      </c>
      <c r="F10869" t="s">
        <v>13</v>
      </c>
      <c r="G10869" t="s">
        <v>11215</v>
      </c>
      <c r="H10869" s="2">
        <v>44876.552327696758</v>
      </c>
      <c r="I10869" t="s">
        <v>272</v>
      </c>
      <c r="J10869" s="2">
        <v>44876.552327696758</v>
      </c>
      <c r="K10869" t="s">
        <v>272</v>
      </c>
      <c r="L10869" t="str">
        <f>VLOOKUP(C10869,ACCOUNT_MAPPING!A:C,3,FALSE)</f>
        <v>Snow Removal</v>
      </c>
    </row>
    <row r="10870" spans="1:12" hidden="1">
      <c r="A10870">
        <v>20775</v>
      </c>
      <c r="B10870" t="s">
        <v>4991</v>
      </c>
      <c r="C10870">
        <v>50915000</v>
      </c>
      <c r="D10870" t="s">
        <v>17</v>
      </c>
      <c r="E10870" t="s">
        <v>13</v>
      </c>
      <c r="F10870" t="s">
        <v>13</v>
      </c>
      <c r="G10870" t="s">
        <v>11216</v>
      </c>
      <c r="H10870" s="2">
        <v>44931.883849965277</v>
      </c>
      <c r="I10870" t="s">
        <v>272</v>
      </c>
      <c r="J10870" s="2">
        <v>44931.883849965277</v>
      </c>
      <c r="K10870" t="s">
        <v>272</v>
      </c>
      <c r="L10870" t="str">
        <f>VLOOKUP(C10870,ACCOUNT_MAPPING!A:C,3,FALSE)</f>
        <v>Snow Removal</v>
      </c>
    </row>
    <row r="10871" spans="1:12" hidden="1">
      <c r="A10871">
        <v>21563</v>
      </c>
      <c r="B10871" t="s">
        <v>5059</v>
      </c>
      <c r="C10871">
        <v>50915000</v>
      </c>
      <c r="D10871" t="s">
        <v>12</v>
      </c>
      <c r="E10871" t="s">
        <v>13</v>
      </c>
      <c r="F10871" t="s">
        <v>13</v>
      </c>
      <c r="G10871" t="s">
        <v>10960</v>
      </c>
      <c r="H10871" s="2">
        <v>45013.594387002318</v>
      </c>
      <c r="I10871" t="s">
        <v>10563</v>
      </c>
      <c r="J10871" s="2">
        <v>45013.594387002318</v>
      </c>
      <c r="K10871" t="s">
        <v>10563</v>
      </c>
      <c r="L10871" t="str">
        <f>VLOOKUP(C10871,ACCOUNT_MAPPING!A:C,3,FALSE)</f>
        <v>Snow Removal</v>
      </c>
    </row>
    <row r="10872" spans="1:12" hidden="1">
      <c r="A10872">
        <v>20801</v>
      </c>
      <c r="B10872" t="s">
        <v>223</v>
      </c>
      <c r="C10872">
        <v>50915000</v>
      </c>
      <c r="D10872" t="s">
        <v>12</v>
      </c>
      <c r="E10872" t="s">
        <v>13</v>
      </c>
      <c r="F10872" t="s">
        <v>13</v>
      </c>
      <c r="G10872" t="s">
        <v>10955</v>
      </c>
      <c r="H10872" s="2">
        <v>45020.438112766205</v>
      </c>
      <c r="I10872" t="s">
        <v>225</v>
      </c>
      <c r="J10872" s="2">
        <v>45020.438112766205</v>
      </c>
      <c r="K10872" t="s">
        <v>225</v>
      </c>
      <c r="L10872" t="str">
        <f>VLOOKUP(C10872,ACCOUNT_MAPPING!A:C,3,FALSE)</f>
        <v>Snow Removal</v>
      </c>
    </row>
    <row r="10873" spans="1:12" hidden="1">
      <c r="A10873">
        <v>20802</v>
      </c>
      <c r="B10873" t="s">
        <v>5021</v>
      </c>
      <c r="C10873">
        <v>50915000</v>
      </c>
      <c r="D10873" t="s">
        <v>12</v>
      </c>
      <c r="E10873" t="s">
        <v>13</v>
      </c>
      <c r="F10873" t="s">
        <v>13</v>
      </c>
      <c r="G10873" t="s">
        <v>11178</v>
      </c>
      <c r="H10873" s="2">
        <v>45014.681885034719</v>
      </c>
      <c r="I10873" t="s">
        <v>766</v>
      </c>
      <c r="J10873" s="2">
        <v>45014.681885034719</v>
      </c>
      <c r="K10873" t="s">
        <v>766</v>
      </c>
      <c r="L10873" t="str">
        <f>VLOOKUP(C10873,ACCOUNT_MAPPING!A:C,3,FALSE)</f>
        <v>Snow Removal</v>
      </c>
    </row>
    <row r="10874" spans="1:12" hidden="1">
      <c r="A10874">
        <v>20803</v>
      </c>
      <c r="B10874" t="s">
        <v>1052</v>
      </c>
      <c r="C10874">
        <v>50915000</v>
      </c>
      <c r="D10874" t="s">
        <v>12</v>
      </c>
      <c r="E10874" t="s">
        <v>13</v>
      </c>
      <c r="F10874" t="s">
        <v>13</v>
      </c>
      <c r="G10874" t="s">
        <v>10955</v>
      </c>
      <c r="H10874" s="2">
        <v>45020.443905636574</v>
      </c>
      <c r="I10874" t="s">
        <v>225</v>
      </c>
      <c r="J10874" s="2">
        <v>45020.443905636574</v>
      </c>
      <c r="K10874" t="s">
        <v>225</v>
      </c>
      <c r="L10874" t="str">
        <f>VLOOKUP(C10874,ACCOUNT_MAPPING!A:C,3,FALSE)</f>
        <v>Snow Removal</v>
      </c>
    </row>
    <row r="10875" spans="1:12" hidden="1">
      <c r="A10875">
        <v>39717</v>
      </c>
      <c r="B10875" t="s">
        <v>2045</v>
      </c>
      <c r="C10875">
        <v>50915000</v>
      </c>
      <c r="D10875" t="s">
        <v>12</v>
      </c>
      <c r="E10875" t="s">
        <v>13</v>
      </c>
      <c r="F10875" t="s">
        <v>13</v>
      </c>
      <c r="G10875" t="s">
        <v>11028</v>
      </c>
      <c r="H10875" s="2">
        <v>45020.735883946756</v>
      </c>
      <c r="I10875" t="s">
        <v>759</v>
      </c>
      <c r="J10875" s="2">
        <v>45020.735883946756</v>
      </c>
      <c r="K10875" t="s">
        <v>759</v>
      </c>
      <c r="L10875" t="str">
        <f>VLOOKUP(C10875,ACCOUNT_MAPPING!A:C,3,FALSE)</f>
        <v>Snow Removal</v>
      </c>
    </row>
    <row r="10876" spans="1:12" hidden="1">
      <c r="A10876">
        <v>20711</v>
      </c>
      <c r="B10876" t="s">
        <v>11217</v>
      </c>
      <c r="C10876">
        <v>50915000</v>
      </c>
      <c r="D10876" t="s">
        <v>12</v>
      </c>
      <c r="E10876" t="s">
        <v>13</v>
      </c>
      <c r="F10876" t="s">
        <v>13</v>
      </c>
      <c r="G10876" t="s">
        <v>11181</v>
      </c>
      <c r="H10876" s="2">
        <v>45014.542435416668</v>
      </c>
      <c r="I10876" t="s">
        <v>1014</v>
      </c>
      <c r="J10876" s="2">
        <v>45014.542435416668</v>
      </c>
      <c r="K10876" t="s">
        <v>1014</v>
      </c>
      <c r="L10876" t="str">
        <f>VLOOKUP(C10876,ACCOUNT_MAPPING!A:C,3,FALSE)</f>
        <v>Snow Removal</v>
      </c>
    </row>
    <row r="10877" spans="1:12" hidden="1">
      <c r="A10877">
        <v>20797</v>
      </c>
      <c r="B10877" t="s">
        <v>2885</v>
      </c>
      <c r="C10877">
        <v>50915000</v>
      </c>
      <c r="D10877" t="s">
        <v>12</v>
      </c>
      <c r="E10877" t="s">
        <v>13</v>
      </c>
      <c r="F10877" t="s">
        <v>13</v>
      </c>
      <c r="G10877" t="s">
        <v>11186</v>
      </c>
      <c r="H10877" s="2">
        <v>45014.663088113426</v>
      </c>
      <c r="I10877" t="s">
        <v>289</v>
      </c>
      <c r="J10877" s="2">
        <v>45014.663088113426</v>
      </c>
      <c r="K10877" t="s">
        <v>289</v>
      </c>
      <c r="L10877" t="str">
        <f>VLOOKUP(C10877,ACCOUNT_MAPPING!A:C,3,FALSE)</f>
        <v>Snow Removal</v>
      </c>
    </row>
    <row r="10878" spans="1:12" hidden="1">
      <c r="A10878">
        <v>20805</v>
      </c>
      <c r="B10878" t="s">
        <v>2004</v>
      </c>
      <c r="C10878">
        <v>50915000</v>
      </c>
      <c r="D10878" t="s">
        <v>12</v>
      </c>
      <c r="E10878" t="s">
        <v>13</v>
      </c>
      <c r="F10878" t="s">
        <v>13</v>
      </c>
      <c r="G10878" t="s">
        <v>10954</v>
      </c>
      <c r="H10878" s="2">
        <v>45021.593517824076</v>
      </c>
      <c r="I10878" t="s">
        <v>497</v>
      </c>
      <c r="J10878" s="2">
        <v>45021.593517824076</v>
      </c>
      <c r="K10878" t="s">
        <v>497</v>
      </c>
      <c r="L10878" t="str">
        <f>VLOOKUP(C10878,ACCOUNT_MAPPING!A:C,3,FALSE)</f>
        <v>Snow Removal</v>
      </c>
    </row>
    <row r="10879" spans="1:12" hidden="1">
      <c r="A10879">
        <v>43400</v>
      </c>
      <c r="B10879" t="s">
        <v>3529</v>
      </c>
      <c r="C10879">
        <v>50915000</v>
      </c>
      <c r="D10879" t="s">
        <v>17</v>
      </c>
      <c r="E10879" t="s">
        <v>13</v>
      </c>
      <c r="F10879" t="s">
        <v>13</v>
      </c>
      <c r="G10879" t="s">
        <v>11218</v>
      </c>
      <c r="H10879" s="2">
        <v>44931.827871875001</v>
      </c>
      <c r="I10879" t="s">
        <v>272</v>
      </c>
      <c r="J10879" s="2">
        <v>44931.827871875001</v>
      </c>
      <c r="K10879" t="s">
        <v>272</v>
      </c>
      <c r="L10879" t="str">
        <f>VLOOKUP(C10879,ACCOUNT_MAPPING!A:C,3,FALSE)</f>
        <v>Snow Removal</v>
      </c>
    </row>
    <row r="10880" spans="1:12" hidden="1">
      <c r="A10880">
        <v>43404</v>
      </c>
      <c r="B10880" t="s">
        <v>3531</v>
      </c>
      <c r="C10880">
        <v>50915000</v>
      </c>
      <c r="D10880" t="s">
        <v>12</v>
      </c>
      <c r="E10880" t="s">
        <v>13</v>
      </c>
      <c r="F10880" t="s">
        <v>13</v>
      </c>
      <c r="G10880" t="s">
        <v>11219</v>
      </c>
      <c r="H10880" s="2">
        <v>45015.717566006948</v>
      </c>
      <c r="I10880" t="s">
        <v>272</v>
      </c>
      <c r="J10880" s="2">
        <v>45015.717566006948</v>
      </c>
      <c r="K10880" t="s">
        <v>272</v>
      </c>
      <c r="L10880" t="str">
        <f>VLOOKUP(C10880,ACCOUNT_MAPPING!A:C,3,FALSE)</f>
        <v>Snow Removal</v>
      </c>
    </row>
    <row r="10881" spans="1:12" hidden="1">
      <c r="A10881">
        <v>20763</v>
      </c>
      <c r="B10881" t="s">
        <v>8152</v>
      </c>
      <c r="C10881">
        <v>50915000</v>
      </c>
      <c r="D10881" t="s">
        <v>12</v>
      </c>
      <c r="E10881" t="s">
        <v>13</v>
      </c>
      <c r="F10881" t="s">
        <v>13</v>
      </c>
      <c r="G10881" t="s">
        <v>11193</v>
      </c>
      <c r="H10881" s="2">
        <v>45015.720713078706</v>
      </c>
      <c r="I10881" t="s">
        <v>272</v>
      </c>
      <c r="J10881" s="2">
        <v>45015.720713078706</v>
      </c>
      <c r="K10881" t="s">
        <v>272</v>
      </c>
      <c r="L10881" t="str">
        <f>VLOOKUP(C10881,ACCOUNT_MAPPING!A:C,3,FALSE)</f>
        <v>Snow Removal</v>
      </c>
    </row>
    <row r="10882" spans="1:12" hidden="1">
      <c r="A10882">
        <v>20767</v>
      </c>
      <c r="B10882" t="s">
        <v>2012</v>
      </c>
      <c r="C10882">
        <v>50915000</v>
      </c>
      <c r="D10882" t="s">
        <v>12</v>
      </c>
      <c r="E10882" t="s">
        <v>13</v>
      </c>
      <c r="F10882" t="s">
        <v>13</v>
      </c>
      <c r="G10882" t="s">
        <v>11193</v>
      </c>
      <c r="H10882" s="2">
        <v>45015.722047569441</v>
      </c>
      <c r="I10882" t="s">
        <v>272</v>
      </c>
      <c r="J10882" s="2">
        <v>45015.722047569441</v>
      </c>
      <c r="K10882" t="s">
        <v>272</v>
      </c>
      <c r="L10882" t="str">
        <f>VLOOKUP(C10882,ACCOUNT_MAPPING!A:C,3,FALSE)</f>
        <v>Snow Removal</v>
      </c>
    </row>
    <row r="10883" spans="1:12" hidden="1">
      <c r="A10883">
        <v>20773</v>
      </c>
      <c r="B10883" t="s">
        <v>7468</v>
      </c>
      <c r="C10883">
        <v>50915000</v>
      </c>
      <c r="D10883" t="s">
        <v>12</v>
      </c>
      <c r="E10883" t="s">
        <v>13</v>
      </c>
      <c r="F10883" t="s">
        <v>13</v>
      </c>
      <c r="G10883" t="s">
        <v>11193</v>
      </c>
      <c r="H10883" s="2">
        <v>45015.729617048608</v>
      </c>
      <c r="I10883" t="s">
        <v>272</v>
      </c>
      <c r="J10883" s="2">
        <v>45015.729617048608</v>
      </c>
      <c r="K10883" t="s">
        <v>272</v>
      </c>
      <c r="L10883" t="str">
        <f>VLOOKUP(C10883,ACCOUNT_MAPPING!A:C,3,FALSE)</f>
        <v>Snow Removal</v>
      </c>
    </row>
    <row r="10884" spans="1:12" hidden="1">
      <c r="A10884">
        <v>46337</v>
      </c>
      <c r="B10884" t="s">
        <v>6233</v>
      </c>
      <c r="C10884">
        <v>50915000</v>
      </c>
      <c r="D10884" t="s">
        <v>63</v>
      </c>
      <c r="E10884" t="s">
        <v>13</v>
      </c>
      <c r="F10884" t="s">
        <v>13</v>
      </c>
      <c r="G10884" t="s">
        <v>11220</v>
      </c>
      <c r="H10884" s="2">
        <v>44874.748406678242</v>
      </c>
      <c r="I10884" t="s">
        <v>1429</v>
      </c>
      <c r="J10884" s="2">
        <v>44874.748406678242</v>
      </c>
      <c r="K10884" t="s">
        <v>1429</v>
      </c>
      <c r="L10884" t="str">
        <f>VLOOKUP(C10884,ACCOUNT_MAPPING!A:C,3,FALSE)</f>
        <v>Snow Removal</v>
      </c>
    </row>
    <row r="10885" spans="1:12" hidden="1">
      <c r="A10885">
        <v>49204</v>
      </c>
      <c r="B10885" t="s">
        <v>1569</v>
      </c>
      <c r="C10885">
        <v>50915000</v>
      </c>
      <c r="D10885" t="s">
        <v>12</v>
      </c>
      <c r="E10885" t="s">
        <v>13</v>
      </c>
      <c r="F10885" t="s">
        <v>13</v>
      </c>
      <c r="G10885" t="s">
        <v>11221</v>
      </c>
      <c r="H10885" s="2">
        <v>45021.790123761573</v>
      </c>
      <c r="I10885" t="s">
        <v>577</v>
      </c>
      <c r="J10885" s="2">
        <v>45021.790123761573</v>
      </c>
      <c r="K10885" t="s">
        <v>577</v>
      </c>
      <c r="L10885" t="str">
        <f>VLOOKUP(C10885,ACCOUNT_MAPPING!A:C,3,FALSE)</f>
        <v>Snow Removal</v>
      </c>
    </row>
    <row r="10886" spans="1:12" hidden="1">
      <c r="A10886">
        <v>20811</v>
      </c>
      <c r="B10886" t="s">
        <v>1545</v>
      </c>
      <c r="C10886">
        <v>50915000</v>
      </c>
      <c r="D10886" t="s">
        <v>12</v>
      </c>
      <c r="E10886" t="s">
        <v>13</v>
      </c>
      <c r="F10886" t="s">
        <v>13</v>
      </c>
      <c r="G10886" t="s">
        <v>10916</v>
      </c>
      <c r="H10886" s="2">
        <v>45014.625795023145</v>
      </c>
      <c r="I10886" t="s">
        <v>41</v>
      </c>
      <c r="J10886" s="2">
        <v>45014.625795023145</v>
      </c>
      <c r="K10886" t="s">
        <v>41</v>
      </c>
      <c r="L10886" t="str">
        <f>VLOOKUP(C10886,ACCOUNT_MAPPING!A:C,3,FALSE)</f>
        <v>Snow Removal</v>
      </c>
    </row>
    <row r="10887" spans="1:12" hidden="1">
      <c r="A10887">
        <v>20818</v>
      </c>
      <c r="B10887" t="s">
        <v>4141</v>
      </c>
      <c r="C10887">
        <v>50915000</v>
      </c>
      <c r="D10887" t="s">
        <v>12</v>
      </c>
      <c r="E10887" t="s">
        <v>13</v>
      </c>
      <c r="F10887" t="s">
        <v>13</v>
      </c>
      <c r="G10887" t="s">
        <v>10955</v>
      </c>
      <c r="H10887" s="2">
        <v>45020.451897685183</v>
      </c>
      <c r="I10887" t="s">
        <v>225</v>
      </c>
      <c r="J10887" s="2">
        <v>45020.451897685183</v>
      </c>
      <c r="K10887" t="s">
        <v>225</v>
      </c>
      <c r="L10887" t="str">
        <f>VLOOKUP(C10887,ACCOUNT_MAPPING!A:C,3,FALSE)</f>
        <v>Snow Removal</v>
      </c>
    </row>
    <row r="10888" spans="1:12" hidden="1">
      <c r="A10888">
        <v>20819</v>
      </c>
      <c r="B10888" t="s">
        <v>3004</v>
      </c>
      <c r="C10888">
        <v>50915000</v>
      </c>
      <c r="D10888" t="s">
        <v>12</v>
      </c>
      <c r="E10888" t="s">
        <v>13</v>
      </c>
      <c r="F10888" t="s">
        <v>13</v>
      </c>
      <c r="G10888" t="s">
        <v>10954</v>
      </c>
      <c r="H10888" s="2">
        <v>45021.614018287037</v>
      </c>
      <c r="I10888" t="s">
        <v>497</v>
      </c>
      <c r="J10888" s="2">
        <v>45021.614018287037</v>
      </c>
      <c r="K10888" t="s">
        <v>497</v>
      </c>
      <c r="L10888" t="str">
        <f>VLOOKUP(C10888,ACCOUNT_MAPPING!A:C,3,FALSE)</f>
        <v>Snow Removal</v>
      </c>
    </row>
    <row r="10889" spans="1:12" hidden="1">
      <c r="A10889">
        <v>49212</v>
      </c>
      <c r="B10889" t="s">
        <v>3046</v>
      </c>
      <c r="C10889">
        <v>50915000</v>
      </c>
      <c r="D10889" t="s">
        <v>12</v>
      </c>
      <c r="E10889" t="s">
        <v>13</v>
      </c>
      <c r="F10889" t="s">
        <v>13</v>
      </c>
      <c r="G10889" t="s">
        <v>11095</v>
      </c>
      <c r="H10889" s="2">
        <v>45013.683975266205</v>
      </c>
      <c r="I10889" t="s">
        <v>11013</v>
      </c>
      <c r="J10889" s="2">
        <v>45013.683975266205</v>
      </c>
      <c r="K10889" t="s">
        <v>11013</v>
      </c>
      <c r="L10889" t="str">
        <f>VLOOKUP(C10889,ACCOUNT_MAPPING!A:C,3,FALSE)</f>
        <v>Snow Removal</v>
      </c>
    </row>
    <row r="10890" spans="1:12" hidden="1">
      <c r="A10890">
        <v>21444</v>
      </c>
      <c r="B10890" t="s">
        <v>1558</v>
      </c>
      <c r="C10890">
        <v>50915000</v>
      </c>
      <c r="D10890" t="s">
        <v>12</v>
      </c>
      <c r="E10890" t="s">
        <v>13</v>
      </c>
      <c r="F10890" t="s">
        <v>13</v>
      </c>
      <c r="G10890" t="s">
        <v>11195</v>
      </c>
      <c r="H10890" s="2">
        <v>45021.791854895833</v>
      </c>
      <c r="I10890" t="s">
        <v>577</v>
      </c>
      <c r="J10890" s="2">
        <v>45021.791854895833</v>
      </c>
      <c r="K10890" t="s">
        <v>577</v>
      </c>
      <c r="L10890" t="str">
        <f>VLOOKUP(C10890,ACCOUNT_MAPPING!A:C,3,FALSE)</f>
        <v>Snow Removal</v>
      </c>
    </row>
    <row r="10891" spans="1:12" hidden="1">
      <c r="A10891">
        <v>21452</v>
      </c>
      <c r="B10891" t="s">
        <v>1525</v>
      </c>
      <c r="C10891">
        <v>50915000</v>
      </c>
      <c r="D10891" t="s">
        <v>12</v>
      </c>
      <c r="E10891" t="s">
        <v>13</v>
      </c>
      <c r="F10891" t="s">
        <v>13</v>
      </c>
      <c r="G10891" t="s">
        <v>11195</v>
      </c>
      <c r="H10891" s="2">
        <v>45021.792273032406</v>
      </c>
      <c r="I10891" t="s">
        <v>577</v>
      </c>
      <c r="J10891" s="2">
        <v>45021.792273032406</v>
      </c>
      <c r="K10891" t="s">
        <v>577</v>
      </c>
      <c r="L10891" t="str">
        <f>VLOOKUP(C10891,ACCOUNT_MAPPING!A:C,3,FALSE)</f>
        <v>Snow Removal</v>
      </c>
    </row>
    <row r="10892" spans="1:12" hidden="1">
      <c r="A10892">
        <v>20820</v>
      </c>
      <c r="B10892" t="s">
        <v>3005</v>
      </c>
      <c r="C10892">
        <v>50915000</v>
      </c>
      <c r="D10892" t="s">
        <v>12</v>
      </c>
      <c r="E10892" t="s">
        <v>13</v>
      </c>
      <c r="F10892" t="s">
        <v>13</v>
      </c>
      <c r="G10892" t="s">
        <v>10954</v>
      </c>
      <c r="H10892" s="2">
        <v>45021.614401701387</v>
      </c>
      <c r="I10892" t="s">
        <v>497</v>
      </c>
      <c r="J10892" s="2">
        <v>45021.614401701387</v>
      </c>
      <c r="K10892" t="s">
        <v>497</v>
      </c>
      <c r="L10892" t="str">
        <f>VLOOKUP(C10892,ACCOUNT_MAPPING!A:C,3,FALSE)</f>
        <v>Snow Removal</v>
      </c>
    </row>
    <row r="10893" spans="1:12" hidden="1">
      <c r="A10893">
        <v>21453</v>
      </c>
      <c r="B10893" t="s">
        <v>3031</v>
      </c>
      <c r="C10893">
        <v>50915000</v>
      </c>
      <c r="D10893" t="s">
        <v>12</v>
      </c>
      <c r="E10893" t="s">
        <v>13</v>
      </c>
      <c r="F10893" t="s">
        <v>13</v>
      </c>
      <c r="G10893" t="s">
        <v>11195</v>
      </c>
      <c r="H10893" s="2">
        <v>45021.792495601854</v>
      </c>
      <c r="I10893" t="s">
        <v>577</v>
      </c>
      <c r="J10893" s="2">
        <v>45021.792495601854</v>
      </c>
      <c r="K10893" t="s">
        <v>577</v>
      </c>
      <c r="L10893" t="str">
        <f>VLOOKUP(C10893,ACCOUNT_MAPPING!A:C,3,FALSE)</f>
        <v>Snow Removal</v>
      </c>
    </row>
    <row r="10894" spans="1:12" hidden="1">
      <c r="A10894">
        <v>21478</v>
      </c>
      <c r="B10894" t="s">
        <v>2939</v>
      </c>
      <c r="C10894">
        <v>50915000</v>
      </c>
      <c r="D10894" t="s">
        <v>12</v>
      </c>
      <c r="E10894" t="s">
        <v>13</v>
      </c>
      <c r="F10894" t="s">
        <v>13</v>
      </c>
      <c r="G10894" t="s">
        <v>11222</v>
      </c>
      <c r="H10894" s="2">
        <v>45012.690790011577</v>
      </c>
      <c r="I10894" t="s">
        <v>627</v>
      </c>
      <c r="J10894" s="2">
        <v>45012.690790011577</v>
      </c>
      <c r="K10894" t="s">
        <v>627</v>
      </c>
      <c r="L10894" t="str">
        <f>VLOOKUP(C10894,ACCOUNT_MAPPING!A:C,3,FALSE)</f>
        <v>Snow Removal</v>
      </c>
    </row>
    <row r="10895" spans="1:12" hidden="1">
      <c r="A10895">
        <v>49213</v>
      </c>
      <c r="B10895" t="s">
        <v>1565</v>
      </c>
      <c r="C10895">
        <v>50915000</v>
      </c>
      <c r="D10895" t="s">
        <v>12</v>
      </c>
      <c r="E10895" t="s">
        <v>13</v>
      </c>
      <c r="F10895" t="s">
        <v>13</v>
      </c>
      <c r="G10895" t="s">
        <v>11095</v>
      </c>
      <c r="H10895" s="2">
        <v>45013.684439895835</v>
      </c>
      <c r="I10895" t="s">
        <v>11013</v>
      </c>
      <c r="J10895" s="2">
        <v>45013.684439895835</v>
      </c>
      <c r="K10895" t="s">
        <v>11013</v>
      </c>
      <c r="L10895" t="str">
        <f>VLOOKUP(C10895,ACCOUNT_MAPPING!A:C,3,FALSE)</f>
        <v>Snow Removal</v>
      </c>
    </row>
    <row r="10896" spans="1:12" hidden="1">
      <c r="A10896">
        <v>53070</v>
      </c>
      <c r="B10896" t="s">
        <v>3538</v>
      </c>
      <c r="C10896">
        <v>50915000</v>
      </c>
      <c r="D10896" t="s">
        <v>12</v>
      </c>
      <c r="E10896" t="s">
        <v>13</v>
      </c>
      <c r="F10896" t="s">
        <v>13</v>
      </c>
      <c r="G10896" t="s">
        <v>11223</v>
      </c>
      <c r="H10896" s="2">
        <v>45012.616815277775</v>
      </c>
      <c r="I10896" t="s">
        <v>256</v>
      </c>
      <c r="J10896" s="2">
        <v>45012.616815277775</v>
      </c>
      <c r="K10896" t="s">
        <v>256</v>
      </c>
      <c r="L10896" t="str">
        <f>VLOOKUP(C10896,ACCOUNT_MAPPING!A:C,3,FALSE)</f>
        <v>Snow Removal</v>
      </c>
    </row>
    <row r="10897" spans="1:12" hidden="1">
      <c r="A10897">
        <v>53071</v>
      </c>
      <c r="B10897" t="s">
        <v>5084</v>
      </c>
      <c r="C10897">
        <v>50915000</v>
      </c>
      <c r="D10897" t="s">
        <v>12</v>
      </c>
      <c r="E10897" t="s">
        <v>13</v>
      </c>
      <c r="F10897" t="s">
        <v>13</v>
      </c>
      <c r="G10897" t="s">
        <v>11223</v>
      </c>
      <c r="H10897" s="2">
        <v>45012.618950960648</v>
      </c>
      <c r="I10897" t="s">
        <v>256</v>
      </c>
      <c r="J10897" s="2">
        <v>45012.618950960648</v>
      </c>
      <c r="K10897" t="s">
        <v>256</v>
      </c>
      <c r="L10897" t="str">
        <f>VLOOKUP(C10897,ACCOUNT_MAPPING!A:C,3,FALSE)</f>
        <v>Snow Removal</v>
      </c>
    </row>
    <row r="10898" spans="1:12" hidden="1">
      <c r="A10898">
        <v>53074</v>
      </c>
      <c r="B10898" t="s">
        <v>254</v>
      </c>
      <c r="C10898">
        <v>50915000</v>
      </c>
      <c r="D10898" t="s">
        <v>12</v>
      </c>
      <c r="E10898" t="s">
        <v>13</v>
      </c>
      <c r="F10898" t="s">
        <v>13</v>
      </c>
      <c r="G10898" t="s">
        <v>11223</v>
      </c>
      <c r="H10898" s="2">
        <v>45012.628396099535</v>
      </c>
      <c r="I10898" t="s">
        <v>256</v>
      </c>
      <c r="J10898" s="2">
        <v>45012.628396099535</v>
      </c>
      <c r="K10898" t="s">
        <v>256</v>
      </c>
      <c r="L10898" t="str">
        <f>VLOOKUP(C10898,ACCOUNT_MAPPING!A:C,3,FALSE)</f>
        <v>Snow Removal</v>
      </c>
    </row>
    <row r="10899" spans="1:12" hidden="1">
      <c r="A10899">
        <v>53076</v>
      </c>
      <c r="B10899" t="s">
        <v>3067</v>
      </c>
      <c r="C10899">
        <v>50915000</v>
      </c>
      <c r="D10899" t="s">
        <v>12</v>
      </c>
      <c r="E10899" t="s">
        <v>13</v>
      </c>
      <c r="F10899" t="s">
        <v>13</v>
      </c>
      <c r="G10899" t="s">
        <v>11223</v>
      </c>
      <c r="H10899" s="2">
        <v>45012.666394247688</v>
      </c>
      <c r="I10899" t="s">
        <v>256</v>
      </c>
      <c r="J10899" s="2">
        <v>45012.666394247688</v>
      </c>
      <c r="K10899" t="s">
        <v>256</v>
      </c>
      <c r="L10899" t="str">
        <f>VLOOKUP(C10899,ACCOUNT_MAPPING!A:C,3,FALSE)</f>
        <v>Snow Removal</v>
      </c>
    </row>
    <row r="10900" spans="1:12" hidden="1">
      <c r="A10900">
        <v>21496</v>
      </c>
      <c r="B10900" t="s">
        <v>648</v>
      </c>
      <c r="C10900">
        <v>50915000</v>
      </c>
      <c r="D10900" t="s">
        <v>17</v>
      </c>
      <c r="E10900" t="s">
        <v>13</v>
      </c>
      <c r="F10900" t="s">
        <v>13</v>
      </c>
      <c r="G10900" t="s">
        <v>11030</v>
      </c>
      <c r="H10900" s="2">
        <v>44917.569348379628</v>
      </c>
      <c r="I10900" t="s">
        <v>650</v>
      </c>
      <c r="J10900" s="2">
        <v>44917.569348379628</v>
      </c>
      <c r="K10900" t="s">
        <v>650</v>
      </c>
      <c r="L10900" t="str">
        <f>VLOOKUP(C10900,ACCOUNT_MAPPING!A:C,3,FALSE)</f>
        <v>Snow Removal</v>
      </c>
    </row>
    <row r="10901" spans="1:12" hidden="1">
      <c r="A10901">
        <v>21494</v>
      </c>
      <c r="B10901" t="s">
        <v>1548</v>
      </c>
      <c r="C10901">
        <v>50915000</v>
      </c>
      <c r="D10901" t="s">
        <v>12</v>
      </c>
      <c r="E10901" t="s">
        <v>13</v>
      </c>
      <c r="F10901" t="s">
        <v>13</v>
      </c>
      <c r="G10901" t="s">
        <v>4115</v>
      </c>
      <c r="H10901" s="2">
        <v>45019.471528969909</v>
      </c>
      <c r="I10901" t="s">
        <v>11013</v>
      </c>
      <c r="J10901" s="2">
        <v>45019.471528969909</v>
      </c>
      <c r="K10901" t="s">
        <v>11013</v>
      </c>
      <c r="L10901" t="str">
        <f>VLOOKUP(C10901,ACCOUNT_MAPPING!A:C,3,FALSE)</f>
        <v>Snow Removal</v>
      </c>
    </row>
    <row r="10902" spans="1:12" hidden="1">
      <c r="A10902">
        <v>21500</v>
      </c>
      <c r="B10902" t="s">
        <v>1549</v>
      </c>
      <c r="C10902">
        <v>50915000</v>
      </c>
      <c r="D10902" t="s">
        <v>17</v>
      </c>
      <c r="E10902" t="s">
        <v>13</v>
      </c>
      <c r="F10902" t="s">
        <v>13</v>
      </c>
      <c r="G10902" t="s">
        <v>11224</v>
      </c>
      <c r="H10902" s="2">
        <v>44917.573465706017</v>
      </c>
      <c r="I10902" t="s">
        <v>650</v>
      </c>
      <c r="J10902" s="2">
        <v>44917.573465706017</v>
      </c>
      <c r="K10902" t="s">
        <v>650</v>
      </c>
      <c r="L10902" t="str">
        <f>VLOOKUP(C10902,ACCOUNT_MAPPING!A:C,3,FALSE)</f>
        <v>Snow Removal</v>
      </c>
    </row>
    <row r="10903" spans="1:12" hidden="1">
      <c r="A10903">
        <v>21514</v>
      </c>
      <c r="B10903" t="s">
        <v>11225</v>
      </c>
      <c r="C10903">
        <v>50915000</v>
      </c>
      <c r="D10903" t="s">
        <v>12</v>
      </c>
      <c r="E10903" t="s">
        <v>13</v>
      </c>
      <c r="F10903" t="s">
        <v>13</v>
      </c>
      <c r="G10903" t="s">
        <v>11226</v>
      </c>
      <c r="H10903" s="2">
        <v>45013.416768090276</v>
      </c>
      <c r="I10903" t="s">
        <v>2672</v>
      </c>
      <c r="J10903" s="2">
        <v>45013.416768090276</v>
      </c>
      <c r="K10903" t="s">
        <v>2672</v>
      </c>
      <c r="L10903" t="str">
        <f>VLOOKUP(C10903,ACCOUNT_MAPPING!A:C,3,FALSE)</f>
        <v>Snow Removal</v>
      </c>
    </row>
    <row r="10904" spans="1:12" hidden="1">
      <c r="A10904">
        <v>21511</v>
      </c>
      <c r="B10904" t="s">
        <v>1553</v>
      </c>
      <c r="C10904">
        <v>50915000</v>
      </c>
      <c r="D10904" t="s">
        <v>12</v>
      </c>
      <c r="E10904" t="s">
        <v>13</v>
      </c>
      <c r="F10904" t="s">
        <v>13</v>
      </c>
      <c r="G10904" t="s">
        <v>11208</v>
      </c>
      <c r="H10904" s="2">
        <v>45014.53273121528</v>
      </c>
      <c r="I10904" t="s">
        <v>627</v>
      </c>
      <c r="J10904" s="2">
        <v>45014.53273121528</v>
      </c>
      <c r="K10904" t="s">
        <v>627</v>
      </c>
      <c r="L10904" t="str">
        <f>VLOOKUP(C10904,ACCOUNT_MAPPING!A:C,3,FALSE)</f>
        <v>Snow Removal</v>
      </c>
    </row>
    <row r="10905" spans="1:12" hidden="1">
      <c r="A10905">
        <v>21512</v>
      </c>
      <c r="B10905" t="s">
        <v>2029</v>
      </c>
      <c r="C10905">
        <v>50915000</v>
      </c>
      <c r="D10905" t="s">
        <v>12</v>
      </c>
      <c r="E10905" t="s">
        <v>13</v>
      </c>
      <c r="F10905" t="s">
        <v>13</v>
      </c>
      <c r="G10905" t="s">
        <v>11227</v>
      </c>
      <c r="H10905" s="2">
        <v>45014.586980671294</v>
      </c>
      <c r="I10905" t="s">
        <v>627</v>
      </c>
      <c r="J10905" s="2">
        <v>45014.586980671294</v>
      </c>
      <c r="K10905" t="s">
        <v>627</v>
      </c>
      <c r="L10905" t="str">
        <f>VLOOKUP(C10905,ACCOUNT_MAPPING!A:C,3,FALSE)</f>
        <v>Snow Removal</v>
      </c>
    </row>
    <row r="10906" spans="1:12" hidden="1">
      <c r="A10906">
        <v>59779</v>
      </c>
      <c r="B10906" t="s">
        <v>3055</v>
      </c>
      <c r="C10906">
        <v>50915000</v>
      </c>
      <c r="D10906" t="s">
        <v>12</v>
      </c>
      <c r="E10906" t="s">
        <v>13</v>
      </c>
      <c r="F10906" t="s">
        <v>13</v>
      </c>
      <c r="G10906" t="s">
        <v>11095</v>
      </c>
      <c r="H10906" s="2">
        <v>45013.685148113429</v>
      </c>
      <c r="I10906" t="s">
        <v>11013</v>
      </c>
      <c r="J10906" s="2">
        <v>45013.685148113429</v>
      </c>
      <c r="K10906" t="s">
        <v>11013</v>
      </c>
      <c r="L10906" t="str">
        <f>VLOOKUP(C10906,ACCOUNT_MAPPING!A:C,3,FALSE)</f>
        <v>Snow Removal</v>
      </c>
    </row>
    <row r="10907" spans="1:12" hidden="1">
      <c r="A10907">
        <v>21526</v>
      </c>
      <c r="B10907" t="s">
        <v>1555</v>
      </c>
      <c r="C10907">
        <v>50915000</v>
      </c>
      <c r="D10907" t="s">
        <v>12</v>
      </c>
      <c r="E10907" t="s">
        <v>13</v>
      </c>
      <c r="F10907" t="s">
        <v>13</v>
      </c>
      <c r="G10907" t="s">
        <v>11228</v>
      </c>
      <c r="H10907" s="2">
        <v>45019.734420289351</v>
      </c>
      <c r="I10907" t="s">
        <v>15</v>
      </c>
      <c r="J10907" s="2">
        <v>45019.734420289351</v>
      </c>
      <c r="K10907" t="s">
        <v>15</v>
      </c>
      <c r="L10907" t="str">
        <f>VLOOKUP(C10907,ACCOUNT_MAPPING!A:C,3,FALSE)</f>
        <v>Snow Removal</v>
      </c>
    </row>
    <row r="10908" spans="1:12" hidden="1">
      <c r="A10908">
        <v>59781</v>
      </c>
      <c r="B10908" t="s">
        <v>3071</v>
      </c>
      <c r="C10908">
        <v>50915000</v>
      </c>
      <c r="D10908" t="s">
        <v>12</v>
      </c>
      <c r="E10908" t="s">
        <v>13</v>
      </c>
      <c r="F10908" t="s">
        <v>13</v>
      </c>
      <c r="G10908" t="s">
        <v>11095</v>
      </c>
      <c r="H10908" s="2">
        <v>45013.686802928241</v>
      </c>
      <c r="I10908" t="s">
        <v>11013</v>
      </c>
      <c r="J10908" s="2">
        <v>45013.686802928241</v>
      </c>
      <c r="K10908" t="s">
        <v>11013</v>
      </c>
      <c r="L10908" t="str">
        <f>VLOOKUP(C10908,ACCOUNT_MAPPING!A:C,3,FALSE)</f>
        <v>Snow Removal</v>
      </c>
    </row>
    <row r="10909" spans="1:12" hidden="1">
      <c r="A10909">
        <v>59783</v>
      </c>
      <c r="B10909" t="s">
        <v>3073</v>
      </c>
      <c r="C10909">
        <v>50915000</v>
      </c>
      <c r="D10909" t="s">
        <v>12</v>
      </c>
      <c r="E10909" t="s">
        <v>13</v>
      </c>
      <c r="F10909" t="s">
        <v>13</v>
      </c>
      <c r="G10909" t="s">
        <v>11095</v>
      </c>
      <c r="H10909" s="2">
        <v>45013.687668136576</v>
      </c>
      <c r="I10909" t="s">
        <v>11013</v>
      </c>
      <c r="J10909" s="2">
        <v>45013.687668136576</v>
      </c>
      <c r="K10909" t="s">
        <v>11013</v>
      </c>
      <c r="L10909" t="str">
        <f>VLOOKUP(C10909,ACCOUNT_MAPPING!A:C,3,FALSE)</f>
        <v>Snow Removal</v>
      </c>
    </row>
    <row r="10910" spans="1:12" hidden="1">
      <c r="A10910">
        <v>59785</v>
      </c>
      <c r="B10910" t="s">
        <v>3078</v>
      </c>
      <c r="C10910">
        <v>50915000</v>
      </c>
      <c r="D10910" t="s">
        <v>12</v>
      </c>
      <c r="E10910" t="s">
        <v>13</v>
      </c>
      <c r="F10910" t="s">
        <v>13</v>
      </c>
      <c r="G10910" t="s">
        <v>11095</v>
      </c>
      <c r="H10910" s="2">
        <v>45013.688212847221</v>
      </c>
      <c r="I10910" t="s">
        <v>11013</v>
      </c>
      <c r="J10910" s="2">
        <v>45013.688212847221</v>
      </c>
      <c r="K10910" t="s">
        <v>11013</v>
      </c>
      <c r="L10910" t="str">
        <f>VLOOKUP(C10910,ACCOUNT_MAPPING!A:C,3,FALSE)</f>
        <v>Snow Removal</v>
      </c>
    </row>
    <row r="10911" spans="1:12" hidden="1">
      <c r="A10911">
        <v>59797</v>
      </c>
      <c r="B10911" t="s">
        <v>1270</v>
      </c>
      <c r="C10911">
        <v>50915000</v>
      </c>
      <c r="D10911" t="s">
        <v>12</v>
      </c>
      <c r="E10911" t="s">
        <v>13</v>
      </c>
      <c r="F10911" t="s">
        <v>13</v>
      </c>
      <c r="G10911" t="s">
        <v>11209</v>
      </c>
      <c r="H10911" s="2">
        <v>45018.735353472221</v>
      </c>
      <c r="I10911" t="s">
        <v>1014</v>
      </c>
      <c r="J10911" s="2">
        <v>45018.735353472221</v>
      </c>
      <c r="K10911" t="s">
        <v>1014</v>
      </c>
      <c r="L10911" t="str">
        <f>VLOOKUP(C10911,ACCOUNT_MAPPING!A:C,3,FALSE)</f>
        <v>Snow Removal</v>
      </c>
    </row>
    <row r="10912" spans="1:12" hidden="1">
      <c r="A10912">
        <v>21530</v>
      </c>
      <c r="B10912" t="s">
        <v>6157</v>
      </c>
      <c r="C10912">
        <v>50915000</v>
      </c>
      <c r="D10912" t="s">
        <v>12</v>
      </c>
      <c r="E10912" t="s">
        <v>13</v>
      </c>
      <c r="F10912" t="s">
        <v>13</v>
      </c>
      <c r="G10912" t="s">
        <v>11229</v>
      </c>
      <c r="H10912" s="2">
        <v>45014.669405671295</v>
      </c>
      <c r="I10912" t="s">
        <v>289</v>
      </c>
      <c r="J10912" s="2">
        <v>45014.669405671295</v>
      </c>
      <c r="K10912" t="s">
        <v>289</v>
      </c>
      <c r="L10912" t="str">
        <f>VLOOKUP(C10912,ACCOUNT_MAPPING!A:C,3,FALSE)</f>
        <v>Snow Removal</v>
      </c>
    </row>
    <row r="10913" spans="1:12" hidden="1">
      <c r="A10913">
        <v>21531</v>
      </c>
      <c r="B10913" t="s">
        <v>5639</v>
      </c>
      <c r="C10913">
        <v>50915000</v>
      </c>
      <c r="D10913" t="s">
        <v>12</v>
      </c>
      <c r="E10913" t="s">
        <v>13</v>
      </c>
      <c r="F10913" t="s">
        <v>13</v>
      </c>
      <c r="G10913" t="s">
        <v>11230</v>
      </c>
      <c r="H10913" s="2">
        <v>45014.671722141204</v>
      </c>
      <c r="I10913" t="s">
        <v>289</v>
      </c>
      <c r="J10913" s="2">
        <v>45014.671722141204</v>
      </c>
      <c r="K10913" t="s">
        <v>289</v>
      </c>
      <c r="L10913" t="str">
        <f>VLOOKUP(C10913,ACCOUNT_MAPPING!A:C,3,FALSE)</f>
        <v>Snow Removal</v>
      </c>
    </row>
    <row r="10914" spans="1:12" hidden="1">
      <c r="A10914">
        <v>21532</v>
      </c>
      <c r="B10914" t="s">
        <v>3513</v>
      </c>
      <c r="C10914">
        <v>50915000</v>
      </c>
      <c r="D10914" t="s">
        <v>12</v>
      </c>
      <c r="E10914" t="s">
        <v>13</v>
      </c>
      <c r="F10914" t="s">
        <v>13</v>
      </c>
      <c r="G10914" t="s">
        <v>11231</v>
      </c>
      <c r="H10914" s="2">
        <v>45014.67813310185</v>
      </c>
      <c r="I10914" t="s">
        <v>289</v>
      </c>
      <c r="J10914" s="2">
        <v>45014.67813310185</v>
      </c>
      <c r="K10914" t="s">
        <v>289</v>
      </c>
      <c r="L10914" t="str">
        <f>VLOOKUP(C10914,ACCOUNT_MAPPING!A:C,3,FALSE)</f>
        <v>Snow Removal</v>
      </c>
    </row>
    <row r="10915" spans="1:12" hidden="1">
      <c r="A10915">
        <v>21541</v>
      </c>
      <c r="B10915" t="s">
        <v>3029</v>
      </c>
      <c r="C10915">
        <v>50915000</v>
      </c>
      <c r="D10915" t="s">
        <v>12</v>
      </c>
      <c r="E10915" t="s">
        <v>13</v>
      </c>
      <c r="F10915" t="s">
        <v>13</v>
      </c>
      <c r="G10915" t="s">
        <v>11232</v>
      </c>
      <c r="H10915" s="2">
        <v>45014.681731828707</v>
      </c>
      <c r="I10915" t="s">
        <v>289</v>
      </c>
      <c r="J10915" s="2">
        <v>45014.681731828707</v>
      </c>
      <c r="K10915" t="s">
        <v>289</v>
      </c>
      <c r="L10915" t="str">
        <f>VLOOKUP(C10915,ACCOUNT_MAPPING!A:C,3,FALSE)</f>
        <v>Snow Removal</v>
      </c>
    </row>
    <row r="10916" spans="1:12" hidden="1">
      <c r="A10916">
        <v>21542</v>
      </c>
      <c r="B10916" t="s">
        <v>4133</v>
      </c>
      <c r="C10916">
        <v>50915000</v>
      </c>
      <c r="D10916" t="s">
        <v>12</v>
      </c>
      <c r="E10916" t="s">
        <v>13</v>
      </c>
      <c r="F10916" t="s">
        <v>13</v>
      </c>
      <c r="G10916" t="s">
        <v>11233</v>
      </c>
      <c r="H10916" s="2">
        <v>45014.49677662037</v>
      </c>
      <c r="I10916" t="s">
        <v>10563</v>
      </c>
      <c r="J10916" s="2">
        <v>45014.49677662037</v>
      </c>
      <c r="K10916" t="s">
        <v>10563</v>
      </c>
      <c r="L10916" t="str">
        <f>VLOOKUP(C10916,ACCOUNT_MAPPING!A:C,3,FALSE)</f>
        <v>Snow Removal</v>
      </c>
    </row>
    <row r="10917" spans="1:12" hidden="1">
      <c r="A10917">
        <v>21546</v>
      </c>
      <c r="B10917" t="s">
        <v>6167</v>
      </c>
      <c r="C10917">
        <v>50915000</v>
      </c>
      <c r="D10917" t="s">
        <v>12</v>
      </c>
      <c r="E10917" t="s">
        <v>13</v>
      </c>
      <c r="F10917" t="s">
        <v>13</v>
      </c>
      <c r="G10917" t="s">
        <v>11234</v>
      </c>
      <c r="H10917" s="2">
        <v>45013.574582604168</v>
      </c>
      <c r="I10917" t="s">
        <v>10563</v>
      </c>
      <c r="J10917" s="2">
        <v>45013.574582604168</v>
      </c>
      <c r="K10917" t="s">
        <v>10563</v>
      </c>
      <c r="L10917" t="str">
        <f>VLOOKUP(C10917,ACCOUNT_MAPPING!A:C,3,FALSE)</f>
        <v>Snow Removal</v>
      </c>
    </row>
    <row r="10918" spans="1:12" hidden="1">
      <c r="A10918">
        <v>21545</v>
      </c>
      <c r="B10918" t="s">
        <v>6121</v>
      </c>
      <c r="C10918">
        <v>50915000</v>
      </c>
      <c r="D10918" t="s">
        <v>12</v>
      </c>
      <c r="E10918" t="s">
        <v>13</v>
      </c>
      <c r="F10918" t="s">
        <v>13</v>
      </c>
      <c r="G10918" t="s">
        <v>11235</v>
      </c>
      <c r="H10918" s="2">
        <v>45014.501766435184</v>
      </c>
      <c r="I10918" t="s">
        <v>10563</v>
      </c>
      <c r="J10918" s="2">
        <v>45014.501766435184</v>
      </c>
      <c r="K10918" t="s">
        <v>10563</v>
      </c>
      <c r="L10918" t="str">
        <f>VLOOKUP(C10918,ACCOUNT_MAPPING!A:C,3,FALSE)</f>
        <v>Snow Removal</v>
      </c>
    </row>
    <row r="10919" spans="1:12" hidden="1">
      <c r="A10919">
        <v>21548</v>
      </c>
      <c r="B10919" t="s">
        <v>3517</v>
      </c>
      <c r="C10919">
        <v>50915000</v>
      </c>
      <c r="D10919" t="s">
        <v>63</v>
      </c>
      <c r="E10919" t="s">
        <v>13</v>
      </c>
      <c r="F10919" t="s">
        <v>13</v>
      </c>
      <c r="G10919" t="s">
        <v>11236</v>
      </c>
      <c r="H10919" s="2">
        <v>44869.804535960648</v>
      </c>
      <c r="I10919" t="s">
        <v>65</v>
      </c>
      <c r="J10919" s="2">
        <v>44869.804535960648</v>
      </c>
      <c r="K10919" t="s">
        <v>65</v>
      </c>
      <c r="L10919" t="str">
        <f>VLOOKUP(C10919,ACCOUNT_MAPPING!A:C,3,FALSE)</f>
        <v>Snow Removal</v>
      </c>
    </row>
    <row r="10920" spans="1:12" hidden="1">
      <c r="A10920">
        <v>21553</v>
      </c>
      <c r="B10920" t="s">
        <v>1037</v>
      </c>
      <c r="C10920">
        <v>50915000</v>
      </c>
      <c r="D10920" t="s">
        <v>12</v>
      </c>
      <c r="E10920" t="s">
        <v>13</v>
      </c>
      <c r="F10920" t="s">
        <v>13</v>
      </c>
      <c r="G10920" t="s">
        <v>11237</v>
      </c>
      <c r="H10920" s="2">
        <v>45013.576224918979</v>
      </c>
      <c r="I10920" t="s">
        <v>10563</v>
      </c>
      <c r="J10920" s="2">
        <v>45013.576224918979</v>
      </c>
      <c r="K10920" t="s">
        <v>10563</v>
      </c>
      <c r="L10920" t="str">
        <f>VLOOKUP(C10920,ACCOUNT_MAPPING!A:C,3,FALSE)</f>
        <v>Snow Removal</v>
      </c>
    </row>
    <row r="10921" spans="1:12" hidden="1">
      <c r="A10921">
        <v>21479</v>
      </c>
      <c r="B10921" t="s">
        <v>2036</v>
      </c>
      <c r="C10921">
        <v>50915000</v>
      </c>
      <c r="D10921" t="s">
        <v>17</v>
      </c>
      <c r="E10921" t="s">
        <v>13</v>
      </c>
      <c r="F10921" t="s">
        <v>13</v>
      </c>
      <c r="G10921" t="s">
        <v>11085</v>
      </c>
      <c r="H10921" s="2">
        <v>44916.628601307872</v>
      </c>
      <c r="I10921" t="s">
        <v>650</v>
      </c>
      <c r="J10921" s="2">
        <v>44916.628601307872</v>
      </c>
      <c r="K10921" t="s">
        <v>650</v>
      </c>
      <c r="L10921" t="str">
        <f>VLOOKUP(C10921,ACCOUNT_MAPPING!A:C,3,FALSE)</f>
        <v>Snow Removal</v>
      </c>
    </row>
    <row r="10922" spans="1:12" hidden="1">
      <c r="A10922">
        <v>21489</v>
      </c>
      <c r="B10922" t="s">
        <v>1564</v>
      </c>
      <c r="C10922">
        <v>50915000</v>
      </c>
      <c r="D10922" t="s">
        <v>12</v>
      </c>
      <c r="E10922" t="s">
        <v>13</v>
      </c>
      <c r="F10922" t="s">
        <v>13</v>
      </c>
      <c r="G10922" t="s">
        <v>11195</v>
      </c>
      <c r="H10922" s="2">
        <v>45021.792937881946</v>
      </c>
      <c r="I10922" t="s">
        <v>577</v>
      </c>
      <c r="J10922" s="2">
        <v>45021.792937881946</v>
      </c>
      <c r="K10922" t="s">
        <v>577</v>
      </c>
      <c r="L10922" t="str">
        <f>VLOOKUP(C10922,ACCOUNT_MAPPING!A:C,3,FALSE)</f>
        <v>Snow Removal</v>
      </c>
    </row>
    <row r="10923" spans="1:12" hidden="1">
      <c r="A10923">
        <v>21492</v>
      </c>
      <c r="B10923" t="s">
        <v>1547</v>
      </c>
      <c r="C10923">
        <v>50915000</v>
      </c>
      <c r="D10923" t="s">
        <v>12</v>
      </c>
      <c r="E10923" t="s">
        <v>13</v>
      </c>
      <c r="F10923" t="s">
        <v>13</v>
      </c>
      <c r="G10923" t="s">
        <v>11095</v>
      </c>
      <c r="H10923" s="2">
        <v>45014.506353622688</v>
      </c>
      <c r="I10923" t="s">
        <v>11013</v>
      </c>
      <c r="J10923" s="2">
        <v>45014.506353622688</v>
      </c>
      <c r="K10923" t="s">
        <v>11013</v>
      </c>
      <c r="L10923" t="str">
        <f>VLOOKUP(C10923,ACCOUNT_MAPPING!A:C,3,FALSE)</f>
        <v>Snow Removal</v>
      </c>
    </row>
    <row r="10924" spans="1:12" hidden="1">
      <c r="A10924">
        <v>76144</v>
      </c>
      <c r="B10924" t="s">
        <v>6449</v>
      </c>
      <c r="C10924">
        <v>50915000</v>
      </c>
      <c r="D10924" t="s">
        <v>12</v>
      </c>
      <c r="E10924" t="s">
        <v>13</v>
      </c>
      <c r="F10924" t="s">
        <v>13</v>
      </c>
      <c r="G10924" t="s">
        <v>11223</v>
      </c>
      <c r="H10924" s="2">
        <v>45012.671774155089</v>
      </c>
      <c r="I10924" t="s">
        <v>256</v>
      </c>
      <c r="J10924" s="2">
        <v>45012.671774155089</v>
      </c>
      <c r="K10924" t="s">
        <v>256</v>
      </c>
      <c r="L10924" t="str">
        <f>VLOOKUP(C10924,ACCOUNT_MAPPING!A:C,3,FALSE)</f>
        <v>Snow Removal</v>
      </c>
    </row>
    <row r="10925" spans="1:12" hidden="1">
      <c r="A10925">
        <v>21558</v>
      </c>
      <c r="B10925" t="s">
        <v>3500</v>
      </c>
      <c r="C10925">
        <v>50915000</v>
      </c>
      <c r="D10925" t="s">
        <v>12</v>
      </c>
      <c r="E10925" t="s">
        <v>13</v>
      </c>
      <c r="F10925" t="s">
        <v>13</v>
      </c>
      <c r="G10925" t="s">
        <v>10960</v>
      </c>
      <c r="H10925" s="2">
        <v>45013.578641087966</v>
      </c>
      <c r="I10925" t="s">
        <v>10563</v>
      </c>
      <c r="J10925" s="2">
        <v>45013.578641087966</v>
      </c>
      <c r="K10925" t="s">
        <v>10563</v>
      </c>
      <c r="L10925" t="str">
        <f>VLOOKUP(C10925,ACCOUNT_MAPPING!A:C,3,FALSE)</f>
        <v>Snow Removal</v>
      </c>
    </row>
    <row r="10926" spans="1:12" hidden="1">
      <c r="A10926">
        <v>21559</v>
      </c>
      <c r="B10926" t="s">
        <v>5048</v>
      </c>
      <c r="C10926">
        <v>50915000</v>
      </c>
      <c r="D10926" t="s">
        <v>12</v>
      </c>
      <c r="E10926" t="s">
        <v>13</v>
      </c>
      <c r="F10926" t="s">
        <v>13</v>
      </c>
      <c r="G10926" t="s">
        <v>10960</v>
      </c>
      <c r="H10926" s="2">
        <v>45013.581630057874</v>
      </c>
      <c r="I10926" t="s">
        <v>10563</v>
      </c>
      <c r="J10926" s="2">
        <v>45013.581630057874</v>
      </c>
      <c r="K10926" t="s">
        <v>10563</v>
      </c>
      <c r="L10926" t="str">
        <f>VLOOKUP(C10926,ACCOUNT_MAPPING!A:C,3,FALSE)</f>
        <v>Snow Removal</v>
      </c>
    </row>
    <row r="10927" spans="1:12" hidden="1">
      <c r="A10927">
        <v>21555</v>
      </c>
      <c r="B10927" t="s">
        <v>6125</v>
      </c>
      <c r="C10927">
        <v>50915000</v>
      </c>
      <c r="D10927" t="s">
        <v>12</v>
      </c>
      <c r="E10927" t="s">
        <v>13</v>
      </c>
      <c r="F10927" t="s">
        <v>13</v>
      </c>
      <c r="G10927" t="s">
        <v>10960</v>
      </c>
      <c r="H10927" s="2">
        <v>45013.577148298609</v>
      </c>
      <c r="I10927" t="s">
        <v>10563</v>
      </c>
      <c r="J10927" s="2">
        <v>45013.577148298609</v>
      </c>
      <c r="K10927" t="s">
        <v>10563</v>
      </c>
      <c r="L10927" t="str">
        <f>VLOOKUP(C10927,ACCOUNT_MAPPING!A:C,3,FALSE)</f>
        <v>Snow Removal</v>
      </c>
    </row>
    <row r="10928" spans="1:12" hidden="1">
      <c r="A10928">
        <v>21509</v>
      </c>
      <c r="B10928" t="s">
        <v>1551</v>
      </c>
      <c r="C10928">
        <v>50915000</v>
      </c>
      <c r="D10928" t="s">
        <v>12</v>
      </c>
      <c r="E10928" t="s">
        <v>13</v>
      </c>
      <c r="F10928" t="s">
        <v>13</v>
      </c>
      <c r="G10928" t="s">
        <v>11238</v>
      </c>
      <c r="H10928" s="2">
        <v>45014.497089317127</v>
      </c>
      <c r="I10928" t="s">
        <v>627</v>
      </c>
      <c r="J10928" s="2">
        <v>45014.497089317127</v>
      </c>
      <c r="K10928" t="s">
        <v>627</v>
      </c>
      <c r="L10928" t="str">
        <f>VLOOKUP(C10928,ACCOUNT_MAPPING!A:C,3,FALSE)</f>
        <v>Snow Removal</v>
      </c>
    </row>
    <row r="10929" spans="1:12" hidden="1">
      <c r="A10929">
        <v>21525</v>
      </c>
      <c r="B10929" t="s">
        <v>9481</v>
      </c>
      <c r="C10929">
        <v>50915000</v>
      </c>
      <c r="D10929" t="s">
        <v>12</v>
      </c>
      <c r="E10929" t="s">
        <v>13</v>
      </c>
      <c r="F10929" t="s">
        <v>13</v>
      </c>
      <c r="G10929" t="s">
        <v>11239</v>
      </c>
      <c r="H10929" s="2">
        <v>45021.575114930558</v>
      </c>
      <c r="I10929" t="s">
        <v>1266</v>
      </c>
      <c r="J10929" s="2">
        <v>45021.575114930558</v>
      </c>
      <c r="K10929" t="s">
        <v>1266</v>
      </c>
      <c r="L10929" t="str">
        <f>VLOOKUP(C10929,ACCOUNT_MAPPING!A:C,3,FALSE)</f>
        <v>Snow Removal</v>
      </c>
    </row>
    <row r="10930" spans="1:12" hidden="1">
      <c r="A10930">
        <v>82691</v>
      </c>
      <c r="B10930" t="s">
        <v>3549</v>
      </c>
      <c r="C10930">
        <v>50915000</v>
      </c>
      <c r="D10930" t="s">
        <v>17</v>
      </c>
      <c r="E10930" t="s">
        <v>13</v>
      </c>
      <c r="F10930" t="s">
        <v>13</v>
      </c>
      <c r="G10930" t="s">
        <v>11240</v>
      </c>
      <c r="H10930" s="2">
        <v>44922.754514270833</v>
      </c>
      <c r="I10930" t="s">
        <v>15</v>
      </c>
      <c r="J10930" s="2">
        <v>44922.754514270833</v>
      </c>
      <c r="K10930" t="s">
        <v>15</v>
      </c>
      <c r="L10930" t="str">
        <f>VLOOKUP(C10930,ACCOUNT_MAPPING!A:C,3,FALSE)</f>
        <v>Snow Removal</v>
      </c>
    </row>
    <row r="10931" spans="1:12" hidden="1">
      <c r="A10931">
        <v>21561</v>
      </c>
      <c r="B10931" t="s">
        <v>5057</v>
      </c>
      <c r="C10931">
        <v>50915000</v>
      </c>
      <c r="D10931" t="s">
        <v>12</v>
      </c>
      <c r="E10931" t="s">
        <v>13</v>
      </c>
      <c r="F10931" t="s">
        <v>13</v>
      </c>
      <c r="G10931" t="s">
        <v>10960</v>
      </c>
      <c r="H10931" s="2">
        <v>45013.586217627315</v>
      </c>
      <c r="I10931" t="s">
        <v>10563</v>
      </c>
      <c r="J10931" s="2">
        <v>45013.586217627315</v>
      </c>
      <c r="K10931" t="s">
        <v>10563</v>
      </c>
      <c r="L10931" t="str">
        <f>VLOOKUP(C10931,ACCOUNT_MAPPING!A:C,3,FALSE)</f>
        <v>Snow Removal</v>
      </c>
    </row>
    <row r="10932" spans="1:12" hidden="1">
      <c r="A10932">
        <v>21560</v>
      </c>
      <c r="B10932" t="s">
        <v>5050</v>
      </c>
      <c r="C10932">
        <v>50915000</v>
      </c>
      <c r="D10932" t="s">
        <v>12</v>
      </c>
      <c r="E10932" t="s">
        <v>13</v>
      </c>
      <c r="F10932" t="s">
        <v>13</v>
      </c>
      <c r="G10932" t="s">
        <v>10960</v>
      </c>
      <c r="H10932" s="2">
        <v>45013.582296678243</v>
      </c>
      <c r="I10932" t="s">
        <v>10563</v>
      </c>
      <c r="J10932" s="2">
        <v>45013.582296678243</v>
      </c>
      <c r="K10932" t="s">
        <v>10563</v>
      </c>
      <c r="L10932" t="str">
        <f>VLOOKUP(C10932,ACCOUNT_MAPPING!A:C,3,FALSE)</f>
        <v>Snow Removal</v>
      </c>
    </row>
    <row r="10933" spans="1:12" hidden="1">
      <c r="A10933">
        <v>21535</v>
      </c>
      <c r="B10933" t="s">
        <v>2034</v>
      </c>
      <c r="C10933">
        <v>50915000</v>
      </c>
      <c r="D10933" t="s">
        <v>12</v>
      </c>
      <c r="E10933" t="s">
        <v>13</v>
      </c>
      <c r="F10933" t="s">
        <v>13</v>
      </c>
      <c r="G10933" t="s">
        <v>11229</v>
      </c>
      <c r="H10933" s="2">
        <v>45014.678787037039</v>
      </c>
      <c r="I10933" t="s">
        <v>289</v>
      </c>
      <c r="J10933" s="2">
        <v>45014.678787037039</v>
      </c>
      <c r="K10933" t="s">
        <v>289</v>
      </c>
      <c r="L10933" t="str">
        <f>VLOOKUP(C10933,ACCOUNT_MAPPING!A:C,3,FALSE)</f>
        <v>Snow Removal</v>
      </c>
    </row>
    <row r="10934" spans="1:12" hidden="1">
      <c r="A10934">
        <v>21568</v>
      </c>
      <c r="B10934" t="s">
        <v>5062</v>
      </c>
      <c r="C10934">
        <v>50915000</v>
      </c>
      <c r="D10934" t="s">
        <v>12</v>
      </c>
      <c r="E10934" t="s">
        <v>13</v>
      </c>
      <c r="F10934" t="s">
        <v>13</v>
      </c>
      <c r="G10934" t="s">
        <v>10960</v>
      </c>
      <c r="H10934" s="2">
        <v>45013.624237847223</v>
      </c>
      <c r="I10934" t="s">
        <v>10563</v>
      </c>
      <c r="J10934" s="2">
        <v>45013.624237847223</v>
      </c>
      <c r="K10934" t="s">
        <v>10563</v>
      </c>
      <c r="L10934" t="str">
        <f>VLOOKUP(C10934,ACCOUNT_MAPPING!A:C,3,FALSE)</f>
        <v>Snow Removal</v>
      </c>
    </row>
    <row r="10935" spans="1:12" hidden="1">
      <c r="A10935">
        <v>21540</v>
      </c>
      <c r="B10935" t="s">
        <v>3028</v>
      </c>
      <c r="C10935">
        <v>50915000</v>
      </c>
      <c r="D10935" t="s">
        <v>12</v>
      </c>
      <c r="E10935" t="s">
        <v>13</v>
      </c>
      <c r="F10935" t="s">
        <v>13</v>
      </c>
      <c r="G10935" t="s">
        <v>11241</v>
      </c>
      <c r="H10935" s="2">
        <v>45014.68089181713</v>
      </c>
      <c r="I10935" t="s">
        <v>289</v>
      </c>
      <c r="J10935" s="2">
        <v>45014.68089181713</v>
      </c>
      <c r="K10935" t="s">
        <v>289</v>
      </c>
      <c r="L10935" t="str">
        <f>VLOOKUP(C10935,ACCOUNT_MAPPING!A:C,3,FALSE)</f>
        <v>Snow Removal</v>
      </c>
    </row>
    <row r="10936" spans="1:12" hidden="1">
      <c r="A10936">
        <v>39792</v>
      </c>
      <c r="B10936" t="s">
        <v>1290</v>
      </c>
      <c r="C10936">
        <v>50915000</v>
      </c>
      <c r="D10936" t="s">
        <v>17</v>
      </c>
      <c r="E10936" t="s">
        <v>13</v>
      </c>
      <c r="F10936" t="s">
        <v>13</v>
      </c>
      <c r="G10936" t="s">
        <v>11242</v>
      </c>
      <c r="H10936" s="2">
        <v>44923.569792164351</v>
      </c>
      <c r="I10936" t="s">
        <v>1292</v>
      </c>
      <c r="J10936" s="2">
        <v>44923.569792164351</v>
      </c>
      <c r="K10936" t="s">
        <v>1292</v>
      </c>
      <c r="L10936" t="str">
        <f>VLOOKUP(C10936,ACCOUNT_MAPPING!A:C,3,FALSE)</f>
        <v>Snow Removal</v>
      </c>
    </row>
    <row r="10937" spans="1:12" hidden="1">
      <c r="A10937">
        <v>21544</v>
      </c>
      <c r="B10937" t="s">
        <v>3523</v>
      </c>
      <c r="C10937">
        <v>50915000</v>
      </c>
      <c r="D10937" t="s">
        <v>12</v>
      </c>
      <c r="E10937" t="s">
        <v>13</v>
      </c>
      <c r="F10937" t="s">
        <v>13</v>
      </c>
      <c r="G10937" t="s">
        <v>10960</v>
      </c>
      <c r="H10937" s="2">
        <v>45014.500719293981</v>
      </c>
      <c r="I10937" t="s">
        <v>10563</v>
      </c>
      <c r="J10937" s="2">
        <v>45014.500719293981</v>
      </c>
      <c r="K10937" t="s">
        <v>10563</v>
      </c>
      <c r="L10937" t="str">
        <f>VLOOKUP(C10937,ACCOUNT_MAPPING!A:C,3,FALSE)</f>
        <v>Snow Removal</v>
      </c>
    </row>
    <row r="10938" spans="1:12" hidden="1">
      <c r="A10938">
        <v>21557</v>
      </c>
      <c r="B10938" t="s">
        <v>5065</v>
      </c>
      <c r="C10938">
        <v>50915000</v>
      </c>
      <c r="D10938" t="s">
        <v>12</v>
      </c>
      <c r="E10938" t="s">
        <v>13</v>
      </c>
      <c r="F10938" t="s">
        <v>13</v>
      </c>
      <c r="G10938" t="s">
        <v>10960</v>
      </c>
      <c r="H10938" s="2">
        <v>45013.577880474535</v>
      </c>
      <c r="I10938" t="s">
        <v>10563</v>
      </c>
      <c r="J10938" s="2">
        <v>45013.577880474535</v>
      </c>
      <c r="K10938" t="s">
        <v>10563</v>
      </c>
      <c r="L10938" t="str">
        <f>VLOOKUP(C10938,ACCOUNT_MAPPING!A:C,3,FALSE)</f>
        <v>Snow Removal</v>
      </c>
    </row>
    <row r="10939" spans="1:12" hidden="1">
      <c r="A10939">
        <v>21562</v>
      </c>
      <c r="B10939" t="s">
        <v>7472</v>
      </c>
      <c r="C10939">
        <v>50915000</v>
      </c>
      <c r="D10939" t="s">
        <v>12</v>
      </c>
      <c r="E10939" t="s">
        <v>13</v>
      </c>
      <c r="F10939" t="s">
        <v>13</v>
      </c>
      <c r="G10939" t="s">
        <v>10960</v>
      </c>
      <c r="H10939" s="2">
        <v>45013.593687187502</v>
      </c>
      <c r="I10939" t="s">
        <v>10563</v>
      </c>
      <c r="J10939" s="2">
        <v>45013.593687187502</v>
      </c>
      <c r="K10939" t="s">
        <v>10563</v>
      </c>
      <c r="L10939" t="str">
        <f>VLOOKUP(C10939,ACCOUNT_MAPPING!A:C,3,FALSE)</f>
        <v>Snow Removal</v>
      </c>
    </row>
    <row r="10940" spans="1:12" hidden="1">
      <c r="A10940">
        <v>21567</v>
      </c>
      <c r="B10940" t="s">
        <v>7510</v>
      </c>
      <c r="C10940">
        <v>50915000</v>
      </c>
      <c r="D10940" t="s">
        <v>12</v>
      </c>
      <c r="E10940" t="s">
        <v>13</v>
      </c>
      <c r="F10940" t="s">
        <v>13</v>
      </c>
      <c r="G10940" t="s">
        <v>10960</v>
      </c>
      <c r="H10940" s="2">
        <v>45013.595268171295</v>
      </c>
      <c r="I10940" t="s">
        <v>10563</v>
      </c>
      <c r="J10940" s="2">
        <v>45013.595268171295</v>
      </c>
      <c r="K10940" t="s">
        <v>10563</v>
      </c>
      <c r="L10940" t="str">
        <f>VLOOKUP(C10940,ACCOUNT_MAPPING!A:C,3,FALSE)</f>
        <v>Snow Removal</v>
      </c>
    </row>
    <row r="10941" spans="1:12" hidden="1">
      <c r="A10941">
        <v>82698</v>
      </c>
      <c r="B10941" t="s">
        <v>4227</v>
      </c>
      <c r="C10941">
        <v>50915000</v>
      </c>
      <c r="D10941" t="s">
        <v>12</v>
      </c>
      <c r="E10941" t="s">
        <v>13</v>
      </c>
      <c r="F10941" t="s">
        <v>13</v>
      </c>
      <c r="G10941" t="s">
        <v>11243</v>
      </c>
      <c r="H10941" s="2">
        <v>45015.597530127314</v>
      </c>
      <c r="I10941" t="s">
        <v>1163</v>
      </c>
      <c r="J10941" s="2">
        <v>45015.597530127314</v>
      </c>
      <c r="K10941" t="s">
        <v>1163</v>
      </c>
      <c r="L10941" t="str">
        <f>VLOOKUP(C10941,ACCOUNT_MAPPING!A:C,3,FALSE)</f>
        <v>Snow Removal</v>
      </c>
    </row>
    <row r="10942" spans="1:12" hidden="1">
      <c r="A10942">
        <v>82700</v>
      </c>
      <c r="B10942" t="s">
        <v>9545</v>
      </c>
      <c r="C10942">
        <v>50915000</v>
      </c>
      <c r="D10942" t="s">
        <v>12</v>
      </c>
      <c r="E10942" t="s">
        <v>13</v>
      </c>
      <c r="F10942" t="s">
        <v>13</v>
      </c>
      <c r="G10942" t="s">
        <v>11244</v>
      </c>
      <c r="H10942" s="2">
        <v>45020.711277581016</v>
      </c>
      <c r="I10942" t="s">
        <v>1422</v>
      </c>
      <c r="J10942" s="2">
        <v>45020.711277581016</v>
      </c>
      <c r="K10942" t="s">
        <v>1422</v>
      </c>
      <c r="L10942" t="str">
        <f>VLOOKUP(C10942,ACCOUNT_MAPPING!A:C,3,FALSE)</f>
        <v>Snow Removal</v>
      </c>
    </row>
    <row r="10943" spans="1:12" hidden="1">
      <c r="A10943">
        <v>43403</v>
      </c>
      <c r="B10943" t="s">
        <v>8202</v>
      </c>
      <c r="C10943">
        <v>50915000</v>
      </c>
      <c r="D10943" t="s">
        <v>12</v>
      </c>
      <c r="E10943" t="s">
        <v>13</v>
      </c>
      <c r="F10943" t="s">
        <v>13</v>
      </c>
      <c r="G10943" t="s">
        <v>11219</v>
      </c>
      <c r="H10943" s="2">
        <v>45015.71674398148</v>
      </c>
      <c r="I10943" t="s">
        <v>272</v>
      </c>
      <c r="J10943" s="2">
        <v>45015.71674398148</v>
      </c>
      <c r="K10943" t="s">
        <v>272</v>
      </c>
      <c r="L10943" t="str">
        <f>VLOOKUP(C10943,ACCOUNT_MAPPING!A:C,3,FALSE)</f>
        <v>Snow Removal</v>
      </c>
    </row>
    <row r="10944" spans="1:12" hidden="1">
      <c r="A10944">
        <v>49210</v>
      </c>
      <c r="B10944" t="s">
        <v>11245</v>
      </c>
      <c r="C10944">
        <v>50915000</v>
      </c>
      <c r="D10944" t="s">
        <v>12</v>
      </c>
      <c r="E10944" t="s">
        <v>13</v>
      </c>
      <c r="F10944" t="s">
        <v>13</v>
      </c>
      <c r="G10944" t="s">
        <v>11176</v>
      </c>
      <c r="H10944" s="2">
        <v>45012.773137881944</v>
      </c>
      <c r="I10944" t="s">
        <v>2672</v>
      </c>
      <c r="J10944" s="2">
        <v>45012.773137881944</v>
      </c>
      <c r="K10944" t="s">
        <v>2672</v>
      </c>
      <c r="L10944" t="str">
        <f>VLOOKUP(C10944,ACCOUNT_MAPPING!A:C,3,FALSE)</f>
        <v>Snow Removal</v>
      </c>
    </row>
    <row r="10945" spans="1:12" hidden="1">
      <c r="A10945">
        <v>82706</v>
      </c>
      <c r="B10945" t="s">
        <v>2069</v>
      </c>
      <c r="C10945">
        <v>50915000</v>
      </c>
      <c r="D10945" t="s">
        <v>12</v>
      </c>
      <c r="E10945" t="s">
        <v>13</v>
      </c>
      <c r="F10945" t="s">
        <v>13</v>
      </c>
      <c r="G10945" t="s">
        <v>11195</v>
      </c>
      <c r="H10945" s="2">
        <v>45021.793983912037</v>
      </c>
      <c r="I10945" t="s">
        <v>577</v>
      </c>
      <c r="J10945" s="2">
        <v>45021.793983912037</v>
      </c>
      <c r="K10945" t="s">
        <v>577</v>
      </c>
      <c r="L10945" t="str">
        <f>VLOOKUP(C10945,ACCOUNT_MAPPING!A:C,3,FALSE)</f>
        <v>Snow Removal</v>
      </c>
    </row>
    <row r="10946" spans="1:12" hidden="1">
      <c r="A10946">
        <v>82707</v>
      </c>
      <c r="B10946" t="s">
        <v>4200</v>
      </c>
      <c r="C10946">
        <v>50915000</v>
      </c>
      <c r="D10946" t="s">
        <v>12</v>
      </c>
      <c r="E10946" t="s">
        <v>13</v>
      </c>
      <c r="F10946" t="s">
        <v>13</v>
      </c>
      <c r="G10946" t="s">
        <v>11195</v>
      </c>
      <c r="H10946" s="2">
        <v>45021.794158564815</v>
      </c>
      <c r="I10946" t="s">
        <v>577</v>
      </c>
      <c r="J10946" s="2">
        <v>45021.794158564815</v>
      </c>
      <c r="K10946" t="s">
        <v>577</v>
      </c>
      <c r="L10946" t="str">
        <f>VLOOKUP(C10946,ACCOUNT_MAPPING!A:C,3,FALSE)</f>
        <v>Snow Removal</v>
      </c>
    </row>
    <row r="10947" spans="1:12" hidden="1">
      <c r="A10947">
        <v>43401</v>
      </c>
      <c r="B10947" t="s">
        <v>3505</v>
      </c>
      <c r="C10947">
        <v>50915000</v>
      </c>
      <c r="D10947" t="s">
        <v>12</v>
      </c>
      <c r="E10947" t="s">
        <v>13</v>
      </c>
      <c r="F10947" t="s">
        <v>13</v>
      </c>
      <c r="G10947" t="s">
        <v>11246</v>
      </c>
      <c r="H10947" s="2">
        <v>45015.713623692129</v>
      </c>
      <c r="I10947" t="s">
        <v>272</v>
      </c>
      <c r="J10947" s="2">
        <v>45015.713623692129</v>
      </c>
      <c r="K10947" t="s">
        <v>272</v>
      </c>
      <c r="L10947" t="str">
        <f>VLOOKUP(C10947,ACCOUNT_MAPPING!A:C,3,FALSE)</f>
        <v>Snow Removal</v>
      </c>
    </row>
    <row r="10948" spans="1:12" hidden="1">
      <c r="A10948">
        <v>49205</v>
      </c>
      <c r="B10948" t="s">
        <v>1571</v>
      </c>
      <c r="C10948">
        <v>50915000</v>
      </c>
      <c r="D10948" t="s">
        <v>12</v>
      </c>
      <c r="E10948" t="s">
        <v>13</v>
      </c>
      <c r="F10948" t="s">
        <v>13</v>
      </c>
      <c r="G10948" t="s">
        <v>11012</v>
      </c>
      <c r="H10948" s="2">
        <v>45019.473588969908</v>
      </c>
      <c r="I10948" t="s">
        <v>11013</v>
      </c>
      <c r="J10948" s="2">
        <v>45019.473588969908</v>
      </c>
      <c r="K10948" t="s">
        <v>11013</v>
      </c>
      <c r="L10948" t="str">
        <f>VLOOKUP(C10948,ACCOUNT_MAPPING!A:C,3,FALSE)</f>
        <v>Snow Removal</v>
      </c>
    </row>
    <row r="10949" spans="1:12" hidden="1">
      <c r="A10949">
        <v>82714</v>
      </c>
      <c r="B10949" t="s">
        <v>6272</v>
      </c>
      <c r="C10949">
        <v>50915000</v>
      </c>
      <c r="D10949" t="s">
        <v>12</v>
      </c>
      <c r="E10949" t="s">
        <v>13</v>
      </c>
      <c r="F10949" t="s">
        <v>13</v>
      </c>
      <c r="G10949" t="s">
        <v>10931</v>
      </c>
      <c r="H10949" s="2">
        <v>45020.511126006946</v>
      </c>
      <c r="I10949" t="s">
        <v>900</v>
      </c>
      <c r="J10949" s="2">
        <v>45020.511126006946</v>
      </c>
      <c r="K10949" t="s">
        <v>900</v>
      </c>
      <c r="L10949" t="str">
        <f>VLOOKUP(C10949,ACCOUNT_MAPPING!A:C,3,FALSE)</f>
        <v>Snow Removal</v>
      </c>
    </row>
    <row r="10950" spans="1:12" hidden="1">
      <c r="A10950">
        <v>49208</v>
      </c>
      <c r="B10950" t="s">
        <v>3547</v>
      </c>
      <c r="C10950">
        <v>50915000</v>
      </c>
      <c r="D10950" t="s">
        <v>12</v>
      </c>
      <c r="E10950" t="s">
        <v>13</v>
      </c>
      <c r="F10950" t="s">
        <v>13</v>
      </c>
      <c r="G10950" t="s">
        <v>11247</v>
      </c>
      <c r="H10950" s="2">
        <v>45012.770476701386</v>
      </c>
      <c r="I10950" t="s">
        <v>2672</v>
      </c>
      <c r="J10950" s="2">
        <v>45012.770476701386</v>
      </c>
      <c r="K10950" t="s">
        <v>2672</v>
      </c>
      <c r="L10950" t="str">
        <f>VLOOKUP(C10950,ACCOUNT_MAPPING!A:C,3,FALSE)</f>
        <v>Snow Removal</v>
      </c>
    </row>
    <row r="10951" spans="1:12" hidden="1">
      <c r="A10951">
        <v>49214</v>
      </c>
      <c r="B10951" t="s">
        <v>11248</v>
      </c>
      <c r="C10951">
        <v>50915000</v>
      </c>
      <c r="D10951" t="s">
        <v>12</v>
      </c>
      <c r="E10951" t="s">
        <v>13</v>
      </c>
      <c r="F10951" t="s">
        <v>13</v>
      </c>
      <c r="G10951" t="s">
        <v>11176</v>
      </c>
      <c r="H10951" s="2">
        <v>45012.772619479168</v>
      </c>
      <c r="I10951" t="s">
        <v>2672</v>
      </c>
      <c r="J10951" s="2">
        <v>45012.772619479168</v>
      </c>
      <c r="K10951" t="s">
        <v>2672</v>
      </c>
      <c r="L10951" t="str">
        <f>VLOOKUP(C10951,ACCOUNT_MAPPING!A:C,3,FALSE)</f>
        <v>Snow Removal</v>
      </c>
    </row>
    <row r="10952" spans="1:12" hidden="1">
      <c r="A10952">
        <v>49215</v>
      </c>
      <c r="B10952" t="s">
        <v>3013</v>
      </c>
      <c r="C10952">
        <v>50915000</v>
      </c>
      <c r="D10952" t="s">
        <v>17</v>
      </c>
      <c r="E10952" t="s">
        <v>13</v>
      </c>
      <c r="F10952" t="s">
        <v>13</v>
      </c>
      <c r="G10952" t="s">
        <v>11000</v>
      </c>
      <c r="H10952" s="2">
        <v>44917.625608564813</v>
      </c>
      <c r="I10952" t="s">
        <v>11249</v>
      </c>
      <c r="J10952" s="2">
        <v>44917.625608564813</v>
      </c>
      <c r="K10952" t="s">
        <v>11249</v>
      </c>
      <c r="L10952" t="str">
        <f>VLOOKUP(C10952,ACCOUNT_MAPPING!A:C,3,FALSE)</f>
        <v>Snow Removal</v>
      </c>
    </row>
    <row r="10953" spans="1:12" hidden="1">
      <c r="A10953">
        <v>53069</v>
      </c>
      <c r="B10953" t="s">
        <v>5082</v>
      </c>
      <c r="C10953">
        <v>50915000</v>
      </c>
      <c r="D10953" t="s">
        <v>12</v>
      </c>
      <c r="E10953" t="s">
        <v>13</v>
      </c>
      <c r="F10953" t="s">
        <v>13</v>
      </c>
      <c r="G10953" t="s">
        <v>11223</v>
      </c>
      <c r="H10953" s="2">
        <v>45012.614958217593</v>
      </c>
      <c r="I10953" t="s">
        <v>256</v>
      </c>
      <c r="J10953" s="2">
        <v>45012.614958217593</v>
      </c>
      <c r="K10953" t="s">
        <v>256</v>
      </c>
      <c r="L10953" t="str">
        <f>VLOOKUP(C10953,ACCOUNT_MAPPING!A:C,3,FALSE)</f>
        <v>Snow Removal</v>
      </c>
    </row>
    <row r="10954" spans="1:12" hidden="1">
      <c r="A10954">
        <v>53073</v>
      </c>
      <c r="B10954" t="s">
        <v>3540</v>
      </c>
      <c r="C10954">
        <v>50915000</v>
      </c>
      <c r="D10954" t="s">
        <v>12</v>
      </c>
      <c r="E10954" t="s">
        <v>13</v>
      </c>
      <c r="F10954" t="s">
        <v>13</v>
      </c>
      <c r="G10954" t="s">
        <v>11223</v>
      </c>
      <c r="H10954" s="2">
        <v>45012.620539664349</v>
      </c>
      <c r="I10954" t="s">
        <v>256</v>
      </c>
      <c r="J10954" s="2">
        <v>45012.620539664349</v>
      </c>
      <c r="K10954" t="s">
        <v>256</v>
      </c>
      <c r="L10954" t="str">
        <f>VLOOKUP(C10954,ACCOUNT_MAPPING!A:C,3,FALSE)</f>
        <v>Snow Removal</v>
      </c>
    </row>
    <row r="10955" spans="1:12" hidden="1">
      <c r="A10955">
        <v>53078</v>
      </c>
      <c r="B10955" t="s">
        <v>5036</v>
      </c>
      <c r="C10955">
        <v>50915000</v>
      </c>
      <c r="D10955" t="s">
        <v>12</v>
      </c>
      <c r="E10955" t="s">
        <v>13</v>
      </c>
      <c r="F10955" t="s">
        <v>13</v>
      </c>
      <c r="G10955" t="s">
        <v>11223</v>
      </c>
      <c r="H10955" s="2">
        <v>45012.68147048611</v>
      </c>
      <c r="I10955" t="s">
        <v>256</v>
      </c>
      <c r="J10955" s="2">
        <v>45012.68147048611</v>
      </c>
      <c r="K10955" t="s">
        <v>256</v>
      </c>
      <c r="L10955" t="str">
        <f>VLOOKUP(C10955,ACCOUNT_MAPPING!A:C,3,FALSE)</f>
        <v>Snow Removal</v>
      </c>
    </row>
    <row r="10956" spans="1:12" hidden="1">
      <c r="A10956">
        <v>53082</v>
      </c>
      <c r="B10956" t="s">
        <v>3510</v>
      </c>
      <c r="C10956">
        <v>50915000</v>
      </c>
      <c r="D10956" t="s">
        <v>63</v>
      </c>
      <c r="E10956" t="s">
        <v>13</v>
      </c>
      <c r="F10956" t="s">
        <v>13</v>
      </c>
      <c r="G10956" t="s">
        <v>11250</v>
      </c>
      <c r="H10956" s="2">
        <v>44873.569083333336</v>
      </c>
      <c r="I10956" t="s">
        <v>256</v>
      </c>
      <c r="J10956" s="2">
        <v>44873.569083333336</v>
      </c>
      <c r="K10956" t="s">
        <v>256</v>
      </c>
      <c r="L10956" t="str">
        <f>VLOOKUP(C10956,ACCOUNT_MAPPING!A:C,3,FALSE)</f>
        <v>Snow Removal</v>
      </c>
    </row>
    <row r="10957" spans="1:12" hidden="1">
      <c r="A10957">
        <v>53083</v>
      </c>
      <c r="B10957" t="s">
        <v>9521</v>
      </c>
      <c r="C10957">
        <v>50915000</v>
      </c>
      <c r="D10957" t="s">
        <v>12</v>
      </c>
      <c r="E10957" t="s">
        <v>13</v>
      </c>
      <c r="F10957" t="s">
        <v>13</v>
      </c>
      <c r="G10957" t="s">
        <v>11223</v>
      </c>
      <c r="H10957" s="2">
        <v>45012.688507407409</v>
      </c>
      <c r="I10957" t="s">
        <v>256</v>
      </c>
      <c r="J10957" s="2">
        <v>45012.688507407409</v>
      </c>
      <c r="K10957" t="s">
        <v>256</v>
      </c>
      <c r="L10957" t="str">
        <f>VLOOKUP(C10957,ACCOUNT_MAPPING!A:C,3,FALSE)</f>
        <v>Snow Removal</v>
      </c>
    </row>
    <row r="10958" spans="1:12" hidden="1">
      <c r="A10958">
        <v>53084</v>
      </c>
      <c r="B10958" t="s">
        <v>4178</v>
      </c>
      <c r="C10958">
        <v>50915000</v>
      </c>
      <c r="D10958" t="s">
        <v>12</v>
      </c>
      <c r="E10958" t="s">
        <v>13</v>
      </c>
      <c r="F10958" t="s">
        <v>13</v>
      </c>
      <c r="G10958" t="s">
        <v>11223</v>
      </c>
      <c r="H10958" s="2">
        <v>45012.6774834838</v>
      </c>
      <c r="I10958" t="s">
        <v>256</v>
      </c>
      <c r="J10958" s="2">
        <v>45012.6774834838</v>
      </c>
      <c r="K10958" t="s">
        <v>256</v>
      </c>
      <c r="L10958" t="str">
        <f>VLOOKUP(C10958,ACCOUNT_MAPPING!A:C,3,FALSE)</f>
        <v>Snow Removal</v>
      </c>
    </row>
    <row r="10959" spans="1:12" hidden="1">
      <c r="A10959">
        <v>53086</v>
      </c>
      <c r="B10959" t="s">
        <v>5119</v>
      </c>
      <c r="C10959">
        <v>50915000</v>
      </c>
      <c r="D10959" t="s">
        <v>63</v>
      </c>
      <c r="E10959" t="s">
        <v>13</v>
      </c>
      <c r="F10959" t="s">
        <v>13</v>
      </c>
      <c r="G10959" t="s">
        <v>11250</v>
      </c>
      <c r="H10959" s="2">
        <v>44873.580141932871</v>
      </c>
      <c r="I10959" t="s">
        <v>256</v>
      </c>
      <c r="J10959" s="2">
        <v>44873.580141932871</v>
      </c>
      <c r="K10959" t="s">
        <v>256</v>
      </c>
      <c r="L10959" t="str">
        <f>VLOOKUP(C10959,ACCOUNT_MAPPING!A:C,3,FALSE)</f>
        <v>Snow Removal</v>
      </c>
    </row>
    <row r="10960" spans="1:12" hidden="1">
      <c r="A10960">
        <v>82734</v>
      </c>
      <c r="B10960" t="s">
        <v>558</v>
      </c>
      <c r="C10960">
        <v>50915000</v>
      </c>
      <c r="D10960" t="s">
        <v>12</v>
      </c>
      <c r="E10960" t="s">
        <v>13</v>
      </c>
      <c r="F10960" t="s">
        <v>13</v>
      </c>
      <c r="G10960" t="s">
        <v>10991</v>
      </c>
      <c r="H10960" s="2">
        <v>45021.543316747688</v>
      </c>
      <c r="I10960" t="s">
        <v>87</v>
      </c>
      <c r="J10960" s="2">
        <v>45021.543316747688</v>
      </c>
      <c r="K10960" t="s">
        <v>87</v>
      </c>
      <c r="L10960" t="str">
        <f>VLOOKUP(C10960,ACCOUNT_MAPPING!A:C,3,FALSE)</f>
        <v>Snow Removal</v>
      </c>
    </row>
    <row r="10961" spans="1:12" hidden="1">
      <c r="A10961">
        <v>59780</v>
      </c>
      <c r="B10961" t="s">
        <v>1567</v>
      </c>
      <c r="C10961">
        <v>50915000</v>
      </c>
      <c r="D10961" t="s">
        <v>12</v>
      </c>
      <c r="E10961" t="s">
        <v>13</v>
      </c>
      <c r="F10961" t="s">
        <v>13</v>
      </c>
      <c r="G10961" t="s">
        <v>11095</v>
      </c>
      <c r="H10961" s="2">
        <v>45013.685840011574</v>
      </c>
      <c r="I10961" t="s">
        <v>11013</v>
      </c>
      <c r="J10961" s="2">
        <v>45013.685840011574</v>
      </c>
      <c r="K10961" t="s">
        <v>11013</v>
      </c>
      <c r="L10961" t="str">
        <f>VLOOKUP(C10961,ACCOUNT_MAPPING!A:C,3,FALSE)</f>
        <v>Snow Removal</v>
      </c>
    </row>
    <row r="10962" spans="1:12" hidden="1">
      <c r="A10962">
        <v>82739</v>
      </c>
      <c r="B10962" t="s">
        <v>4212</v>
      </c>
      <c r="C10962">
        <v>50915000</v>
      </c>
      <c r="D10962" t="s">
        <v>12</v>
      </c>
      <c r="E10962" t="s">
        <v>13</v>
      </c>
      <c r="F10962" t="s">
        <v>13</v>
      </c>
      <c r="G10962" t="s">
        <v>10994</v>
      </c>
      <c r="H10962" s="2">
        <v>45021.382819131948</v>
      </c>
      <c r="I10962" t="s">
        <v>1292</v>
      </c>
      <c r="J10962" s="2">
        <v>45021.382819131948</v>
      </c>
      <c r="K10962" t="s">
        <v>1292</v>
      </c>
      <c r="L10962" t="str">
        <f>VLOOKUP(C10962,ACCOUNT_MAPPING!A:C,3,FALSE)</f>
        <v>Snow Removal</v>
      </c>
    </row>
    <row r="10963" spans="1:12" hidden="1">
      <c r="A10963">
        <v>82744</v>
      </c>
      <c r="B10963" t="s">
        <v>566</v>
      </c>
      <c r="C10963">
        <v>50915000</v>
      </c>
      <c r="D10963" t="s">
        <v>12</v>
      </c>
      <c r="E10963" t="s">
        <v>13</v>
      </c>
      <c r="F10963" t="s">
        <v>13</v>
      </c>
      <c r="G10963" t="s">
        <v>11251</v>
      </c>
      <c r="H10963" s="2">
        <v>45016.493204247687</v>
      </c>
      <c r="I10963" t="s">
        <v>90</v>
      </c>
      <c r="J10963" s="2">
        <v>45016.493204247687</v>
      </c>
      <c r="K10963" t="s">
        <v>90</v>
      </c>
      <c r="L10963" t="str">
        <f>VLOOKUP(C10963,ACCOUNT_MAPPING!A:C,3,FALSE)</f>
        <v>Snow Removal</v>
      </c>
    </row>
    <row r="10964" spans="1:12" hidden="1">
      <c r="A10964">
        <v>82752</v>
      </c>
      <c r="B10964" t="s">
        <v>1074</v>
      </c>
      <c r="C10964">
        <v>50915000</v>
      </c>
      <c r="D10964" t="s">
        <v>12</v>
      </c>
      <c r="E10964" t="s">
        <v>13</v>
      </c>
      <c r="F10964" t="s">
        <v>13</v>
      </c>
      <c r="G10964" t="s">
        <v>10916</v>
      </c>
      <c r="H10964" s="2">
        <v>45014.633039849534</v>
      </c>
      <c r="I10964" t="s">
        <v>41</v>
      </c>
      <c r="J10964" s="2">
        <v>45014.633039849534</v>
      </c>
      <c r="K10964" t="s">
        <v>41</v>
      </c>
      <c r="L10964" t="str">
        <f>VLOOKUP(C10964,ACCOUNT_MAPPING!A:C,3,FALSE)</f>
        <v>Snow Removal</v>
      </c>
    </row>
    <row r="10965" spans="1:12" hidden="1">
      <c r="A10965">
        <v>63393</v>
      </c>
      <c r="B10965" t="s">
        <v>1077</v>
      </c>
      <c r="C10965">
        <v>50915000</v>
      </c>
      <c r="D10965" t="s">
        <v>12</v>
      </c>
      <c r="E10965" t="s">
        <v>13</v>
      </c>
      <c r="F10965" t="s">
        <v>13</v>
      </c>
      <c r="G10965" t="s">
        <v>11184</v>
      </c>
      <c r="H10965" s="2">
        <v>45013.656983067129</v>
      </c>
      <c r="I10965" t="s">
        <v>1014</v>
      </c>
      <c r="J10965" s="2">
        <v>45013.656983067129</v>
      </c>
      <c r="K10965" t="s">
        <v>1014</v>
      </c>
      <c r="L10965" t="str">
        <f>VLOOKUP(C10965,ACCOUNT_MAPPING!A:C,3,FALSE)</f>
        <v>Snow Removal</v>
      </c>
    </row>
    <row r="10966" spans="1:12" hidden="1">
      <c r="A10966">
        <v>59778</v>
      </c>
      <c r="B10966" t="s">
        <v>2059</v>
      </c>
      <c r="C10966">
        <v>50915000</v>
      </c>
      <c r="D10966" t="s">
        <v>12</v>
      </c>
      <c r="E10966" t="s">
        <v>13</v>
      </c>
      <c r="F10966" t="s">
        <v>13</v>
      </c>
      <c r="G10966" t="s">
        <v>11095</v>
      </c>
      <c r="H10966" s="2">
        <v>45013.684825775461</v>
      </c>
      <c r="I10966" t="s">
        <v>11013</v>
      </c>
      <c r="J10966" s="2">
        <v>45013.684825775461</v>
      </c>
      <c r="K10966" t="s">
        <v>11013</v>
      </c>
      <c r="L10966" t="str">
        <f>VLOOKUP(C10966,ACCOUNT_MAPPING!A:C,3,FALSE)</f>
        <v>Snow Removal</v>
      </c>
    </row>
    <row r="10967" spans="1:12" hidden="1">
      <c r="A10967">
        <v>82762</v>
      </c>
      <c r="B10967" t="s">
        <v>1079</v>
      </c>
      <c r="C10967">
        <v>50915000</v>
      </c>
      <c r="D10967" t="s">
        <v>12</v>
      </c>
      <c r="E10967" t="s">
        <v>13</v>
      </c>
      <c r="F10967" t="s">
        <v>13</v>
      </c>
      <c r="G10967" t="s">
        <v>10956</v>
      </c>
      <c r="H10967" s="2">
        <v>45014.684935381942</v>
      </c>
      <c r="I10967" t="s">
        <v>766</v>
      </c>
      <c r="J10967" s="2">
        <v>45014.684935381942</v>
      </c>
      <c r="K10967" t="s">
        <v>766</v>
      </c>
      <c r="L10967" t="str">
        <f>VLOOKUP(C10967,ACCOUNT_MAPPING!A:C,3,FALSE)</f>
        <v>Snow Removal</v>
      </c>
    </row>
    <row r="10968" spans="1:12" hidden="1">
      <c r="A10968">
        <v>76142</v>
      </c>
      <c r="B10968" t="s">
        <v>8176</v>
      </c>
      <c r="C10968">
        <v>50915000</v>
      </c>
      <c r="D10968" t="s">
        <v>12</v>
      </c>
      <c r="E10968" t="s">
        <v>13</v>
      </c>
      <c r="F10968" t="s">
        <v>13</v>
      </c>
      <c r="G10968" t="s">
        <v>11223</v>
      </c>
      <c r="H10968" s="2">
        <v>45012.675609988422</v>
      </c>
      <c r="I10968" t="s">
        <v>256</v>
      </c>
      <c r="J10968" s="2">
        <v>45012.675609988422</v>
      </c>
      <c r="K10968" t="s">
        <v>256</v>
      </c>
      <c r="L10968" t="str">
        <f>VLOOKUP(C10968,ACCOUNT_MAPPING!A:C,3,FALSE)</f>
        <v>Snow Removal</v>
      </c>
    </row>
    <row r="10969" spans="1:12" hidden="1">
      <c r="A10969">
        <v>59784</v>
      </c>
      <c r="B10969" t="s">
        <v>3075</v>
      </c>
      <c r="C10969">
        <v>50915000</v>
      </c>
      <c r="D10969" t="s">
        <v>12</v>
      </c>
      <c r="E10969" t="s">
        <v>13</v>
      </c>
      <c r="F10969" t="s">
        <v>13</v>
      </c>
      <c r="G10969" t="s">
        <v>11095</v>
      </c>
      <c r="H10969" s="2">
        <v>45013.687946874998</v>
      </c>
      <c r="I10969" t="s">
        <v>11013</v>
      </c>
      <c r="J10969" s="2">
        <v>45013.687946874998</v>
      </c>
      <c r="K10969" t="s">
        <v>11013</v>
      </c>
      <c r="L10969" t="str">
        <f>VLOOKUP(C10969,ACCOUNT_MAPPING!A:C,3,FALSE)</f>
        <v>Snow Removal</v>
      </c>
    </row>
    <row r="10970" spans="1:12" hidden="1">
      <c r="A10970">
        <v>59796</v>
      </c>
      <c r="B10970" t="s">
        <v>1299</v>
      </c>
      <c r="C10970">
        <v>50915000</v>
      </c>
      <c r="D10970" t="s">
        <v>12</v>
      </c>
      <c r="E10970" t="s">
        <v>13</v>
      </c>
      <c r="F10970" t="s">
        <v>13</v>
      </c>
      <c r="G10970" t="s">
        <v>11209</v>
      </c>
      <c r="H10970" s="2">
        <v>45018.735047881943</v>
      </c>
      <c r="I10970" t="s">
        <v>1014</v>
      </c>
      <c r="J10970" s="2">
        <v>45018.735047881943</v>
      </c>
      <c r="K10970" t="s">
        <v>1014</v>
      </c>
      <c r="L10970" t="str">
        <f>VLOOKUP(C10970,ACCOUNT_MAPPING!A:C,3,FALSE)</f>
        <v>Snow Removal</v>
      </c>
    </row>
    <row r="10971" spans="1:12" hidden="1">
      <c r="A10971">
        <v>82775</v>
      </c>
      <c r="B10971" t="s">
        <v>2102</v>
      </c>
      <c r="C10971">
        <v>50915000</v>
      </c>
      <c r="D10971" t="s">
        <v>12</v>
      </c>
      <c r="E10971" t="s">
        <v>13</v>
      </c>
      <c r="F10971" t="s">
        <v>13</v>
      </c>
      <c r="G10971" t="s">
        <v>10994</v>
      </c>
      <c r="H10971" s="2">
        <v>45021.390990081018</v>
      </c>
      <c r="I10971" t="s">
        <v>1292</v>
      </c>
      <c r="J10971" s="2">
        <v>45021.390990081018</v>
      </c>
      <c r="K10971" t="s">
        <v>1292</v>
      </c>
      <c r="L10971" t="str">
        <f>VLOOKUP(C10971,ACCOUNT_MAPPING!A:C,3,FALSE)</f>
        <v>Snow Removal</v>
      </c>
    </row>
    <row r="10972" spans="1:12" hidden="1">
      <c r="A10972">
        <v>82695</v>
      </c>
      <c r="B10972" t="s">
        <v>2074</v>
      </c>
      <c r="C10972">
        <v>50915000</v>
      </c>
      <c r="D10972" t="s">
        <v>12</v>
      </c>
      <c r="E10972" t="s">
        <v>13</v>
      </c>
      <c r="F10972" t="s">
        <v>13</v>
      </c>
      <c r="G10972" t="s">
        <v>11252</v>
      </c>
      <c r="H10972" s="2">
        <v>45015.512361111112</v>
      </c>
      <c r="I10972" t="s">
        <v>778</v>
      </c>
      <c r="J10972" s="2">
        <v>45015.512361111112</v>
      </c>
      <c r="K10972" t="s">
        <v>778</v>
      </c>
      <c r="L10972" t="str">
        <f>VLOOKUP(C10972,ACCOUNT_MAPPING!A:C,3,FALSE)</f>
        <v>Snow Removal</v>
      </c>
    </row>
    <row r="10973" spans="1:12" hidden="1">
      <c r="A10973">
        <v>82696</v>
      </c>
      <c r="B10973" t="s">
        <v>2041</v>
      </c>
      <c r="C10973">
        <v>50915000</v>
      </c>
      <c r="D10973" t="s">
        <v>12</v>
      </c>
      <c r="E10973" t="s">
        <v>13</v>
      </c>
      <c r="F10973" t="s">
        <v>13</v>
      </c>
      <c r="G10973" t="s">
        <v>11028</v>
      </c>
      <c r="H10973" s="2">
        <v>45021.635034143517</v>
      </c>
      <c r="I10973" t="s">
        <v>759</v>
      </c>
      <c r="J10973" s="2">
        <v>45021.635034143517</v>
      </c>
      <c r="K10973" t="s">
        <v>759</v>
      </c>
      <c r="L10973" t="str">
        <f>VLOOKUP(C10973,ACCOUNT_MAPPING!A:C,3,FALSE)</f>
        <v>Snow Removal</v>
      </c>
    </row>
    <row r="10974" spans="1:12" hidden="1">
      <c r="A10974">
        <v>76143</v>
      </c>
      <c r="B10974" t="s">
        <v>5096</v>
      </c>
      <c r="C10974">
        <v>50915000</v>
      </c>
      <c r="D10974" t="s">
        <v>12</v>
      </c>
      <c r="E10974" t="s">
        <v>13</v>
      </c>
      <c r="F10974" t="s">
        <v>13</v>
      </c>
      <c r="G10974" t="s">
        <v>11223</v>
      </c>
      <c r="H10974" s="2">
        <v>45012.696505127315</v>
      </c>
      <c r="I10974" t="s">
        <v>256</v>
      </c>
      <c r="J10974" s="2">
        <v>45012.696505127315</v>
      </c>
      <c r="K10974" t="s">
        <v>256</v>
      </c>
      <c r="L10974" t="str">
        <f>VLOOKUP(C10974,ACCOUNT_MAPPING!A:C,3,FALSE)</f>
        <v>Snow Removal</v>
      </c>
    </row>
    <row r="10975" spans="1:12" hidden="1">
      <c r="A10975">
        <v>82837</v>
      </c>
      <c r="B10975" t="s">
        <v>270</v>
      </c>
      <c r="C10975">
        <v>50915000</v>
      </c>
      <c r="D10975" t="s">
        <v>12</v>
      </c>
      <c r="E10975" t="s">
        <v>13</v>
      </c>
      <c r="F10975" t="s">
        <v>13</v>
      </c>
      <c r="G10975" t="s">
        <v>11253</v>
      </c>
      <c r="H10975" s="2">
        <v>45013.767112928239</v>
      </c>
      <c r="I10975" t="s">
        <v>272</v>
      </c>
      <c r="J10975" s="2">
        <v>45013.767112928239</v>
      </c>
      <c r="K10975" t="s">
        <v>272</v>
      </c>
      <c r="L10975" t="str">
        <f>VLOOKUP(C10975,ACCOUNT_MAPPING!A:C,3,FALSE)</f>
        <v>Snow Removal</v>
      </c>
    </row>
    <row r="10976" spans="1:12" hidden="1">
      <c r="A10976">
        <v>82839</v>
      </c>
      <c r="B10976" t="s">
        <v>278</v>
      </c>
      <c r="C10976">
        <v>50915000</v>
      </c>
      <c r="D10976" t="s">
        <v>12</v>
      </c>
      <c r="E10976" t="s">
        <v>13</v>
      </c>
      <c r="F10976" t="s">
        <v>13</v>
      </c>
      <c r="G10976" t="s">
        <v>11254</v>
      </c>
      <c r="H10976" s="2">
        <v>45013.812832951386</v>
      </c>
      <c r="I10976" t="s">
        <v>272</v>
      </c>
      <c r="J10976" s="2">
        <v>45013.812832951386</v>
      </c>
      <c r="K10976" t="s">
        <v>272</v>
      </c>
      <c r="L10976" t="str">
        <f>VLOOKUP(C10976,ACCOUNT_MAPPING!A:C,3,FALSE)</f>
        <v>Snow Removal</v>
      </c>
    </row>
    <row r="10977" spans="1:12" hidden="1">
      <c r="A10977">
        <v>82702</v>
      </c>
      <c r="B10977" t="s">
        <v>1088</v>
      </c>
      <c r="C10977">
        <v>50915000</v>
      </c>
      <c r="D10977" t="s">
        <v>12</v>
      </c>
      <c r="E10977" t="s">
        <v>13</v>
      </c>
      <c r="F10977" t="s">
        <v>13</v>
      </c>
      <c r="G10977" t="s">
        <v>10955</v>
      </c>
      <c r="H10977" s="2">
        <v>45020.461936886575</v>
      </c>
      <c r="I10977" t="s">
        <v>225</v>
      </c>
      <c r="J10977" s="2">
        <v>45020.461936886575</v>
      </c>
      <c r="K10977" t="s">
        <v>225</v>
      </c>
      <c r="L10977" t="str">
        <f>VLOOKUP(C10977,ACCOUNT_MAPPING!A:C,3,FALSE)</f>
        <v>Snow Removal</v>
      </c>
    </row>
    <row r="10978" spans="1:12" hidden="1">
      <c r="A10978">
        <v>43402</v>
      </c>
      <c r="B10978" t="s">
        <v>5103</v>
      </c>
      <c r="C10978">
        <v>50915000</v>
      </c>
      <c r="D10978" t="s">
        <v>17</v>
      </c>
      <c r="E10978" t="s">
        <v>13</v>
      </c>
      <c r="F10978" t="s">
        <v>13</v>
      </c>
      <c r="G10978" t="s">
        <v>11255</v>
      </c>
      <c r="H10978" s="2">
        <v>44931.849862465278</v>
      </c>
      <c r="I10978" t="s">
        <v>272</v>
      </c>
      <c r="J10978" s="2">
        <v>44931.849862465278</v>
      </c>
      <c r="K10978" t="s">
        <v>272</v>
      </c>
      <c r="L10978" t="str">
        <f>VLOOKUP(C10978,ACCOUNT_MAPPING!A:C,3,FALSE)</f>
        <v>Snow Removal</v>
      </c>
    </row>
    <row r="10979" spans="1:12" hidden="1">
      <c r="A10979">
        <v>82952</v>
      </c>
      <c r="B10979" t="s">
        <v>3096</v>
      </c>
      <c r="C10979">
        <v>50915000</v>
      </c>
      <c r="D10979" t="s">
        <v>12</v>
      </c>
      <c r="E10979" t="s">
        <v>13</v>
      </c>
      <c r="F10979" t="s">
        <v>13</v>
      </c>
      <c r="G10979" t="s">
        <v>10996</v>
      </c>
      <c r="H10979" s="2">
        <v>45020.522376851855</v>
      </c>
      <c r="I10979" t="s">
        <v>754</v>
      </c>
      <c r="J10979" s="2">
        <v>45020.522376851855</v>
      </c>
      <c r="K10979" t="s">
        <v>754</v>
      </c>
      <c r="L10979" t="str">
        <f>VLOOKUP(C10979,ACCOUNT_MAPPING!A:C,3,FALSE)</f>
        <v>Snow Removal</v>
      </c>
    </row>
    <row r="10980" spans="1:12" hidden="1">
      <c r="A10980">
        <v>82708</v>
      </c>
      <c r="B10980" t="s">
        <v>5108</v>
      </c>
      <c r="C10980">
        <v>50915000</v>
      </c>
      <c r="D10980" t="s">
        <v>12</v>
      </c>
      <c r="E10980" t="s">
        <v>13</v>
      </c>
      <c r="F10980" t="s">
        <v>13</v>
      </c>
      <c r="G10980" t="s">
        <v>11195</v>
      </c>
      <c r="H10980" s="2">
        <v>45021.79437152778</v>
      </c>
      <c r="I10980" t="s">
        <v>577</v>
      </c>
      <c r="J10980" s="2">
        <v>45021.79437152778</v>
      </c>
      <c r="K10980" t="s">
        <v>577</v>
      </c>
      <c r="L10980" t="str">
        <f>VLOOKUP(C10980,ACCOUNT_MAPPING!A:C,3,FALSE)</f>
        <v>Snow Removal</v>
      </c>
    </row>
    <row r="10981" spans="1:12" hidden="1">
      <c r="A10981">
        <v>82710</v>
      </c>
      <c r="B10981" t="s">
        <v>3533</v>
      </c>
      <c r="C10981">
        <v>50915000</v>
      </c>
      <c r="D10981" t="s">
        <v>17</v>
      </c>
      <c r="E10981" t="s">
        <v>13</v>
      </c>
      <c r="F10981" t="s">
        <v>13</v>
      </c>
      <c r="G10981" t="s">
        <v>11256</v>
      </c>
      <c r="H10981" s="2">
        <v>44923.633690740739</v>
      </c>
      <c r="I10981" t="s">
        <v>15</v>
      </c>
      <c r="J10981" s="2">
        <v>44923.633690740739</v>
      </c>
      <c r="K10981" t="s">
        <v>15</v>
      </c>
      <c r="L10981" t="str">
        <f>VLOOKUP(C10981,ACCOUNT_MAPPING!A:C,3,FALSE)</f>
        <v>Snow Removal</v>
      </c>
    </row>
    <row r="10982" spans="1:12" hidden="1">
      <c r="A10982">
        <v>46338</v>
      </c>
      <c r="B10982" t="s">
        <v>4173</v>
      </c>
      <c r="C10982">
        <v>50915000</v>
      </c>
      <c r="D10982" t="s">
        <v>12</v>
      </c>
      <c r="E10982" t="s">
        <v>13</v>
      </c>
      <c r="F10982" t="s">
        <v>13</v>
      </c>
      <c r="G10982" t="s">
        <v>11257</v>
      </c>
      <c r="H10982" s="2">
        <v>45021.576735219911</v>
      </c>
      <c r="I10982" t="s">
        <v>1266</v>
      </c>
      <c r="J10982" s="2">
        <v>45021.576735219911</v>
      </c>
      <c r="K10982" t="s">
        <v>1266</v>
      </c>
      <c r="L10982" t="str">
        <f>VLOOKUP(C10982,ACCOUNT_MAPPING!A:C,3,FALSE)</f>
        <v>Snow Removal</v>
      </c>
    </row>
    <row r="10983" spans="1:12" hidden="1">
      <c r="A10983">
        <v>49201</v>
      </c>
      <c r="B10983" t="s">
        <v>7517</v>
      </c>
      <c r="C10983">
        <v>50915000</v>
      </c>
      <c r="D10983" t="s">
        <v>12</v>
      </c>
      <c r="E10983" t="s">
        <v>13</v>
      </c>
      <c r="F10983" t="s">
        <v>13</v>
      </c>
      <c r="G10983" t="s">
        <v>11195</v>
      </c>
      <c r="H10983" s="2">
        <v>45021.793173576392</v>
      </c>
      <c r="I10983" t="s">
        <v>577</v>
      </c>
      <c r="J10983" s="2">
        <v>45021.793173576392</v>
      </c>
      <c r="K10983" t="s">
        <v>577</v>
      </c>
      <c r="L10983" t="str">
        <f>VLOOKUP(C10983,ACCOUNT_MAPPING!A:C,3,FALSE)</f>
        <v>Snow Removal</v>
      </c>
    </row>
    <row r="10984" spans="1:12" hidden="1">
      <c r="A10984">
        <v>49206</v>
      </c>
      <c r="B10984" t="s">
        <v>2072</v>
      </c>
      <c r="C10984">
        <v>50915000</v>
      </c>
      <c r="D10984" t="s">
        <v>12</v>
      </c>
      <c r="E10984" t="s">
        <v>13</v>
      </c>
      <c r="F10984" t="s">
        <v>13</v>
      </c>
      <c r="G10984" t="s">
        <v>11012</v>
      </c>
      <c r="H10984" s="2">
        <v>45019.47401539352</v>
      </c>
      <c r="I10984" t="s">
        <v>11013</v>
      </c>
      <c r="J10984" s="2">
        <v>45019.47401539352</v>
      </c>
      <c r="K10984" t="s">
        <v>11013</v>
      </c>
      <c r="L10984" t="str">
        <f>VLOOKUP(C10984,ACCOUNT_MAPPING!A:C,3,FALSE)</f>
        <v>Snow Removal</v>
      </c>
    </row>
    <row r="10985" spans="1:12" hidden="1">
      <c r="A10985">
        <v>49209</v>
      </c>
      <c r="B10985" t="s">
        <v>2020</v>
      </c>
      <c r="C10985">
        <v>50915000</v>
      </c>
      <c r="D10985" t="s">
        <v>17</v>
      </c>
      <c r="E10985" t="s">
        <v>13</v>
      </c>
      <c r="F10985" t="s">
        <v>13</v>
      </c>
      <c r="G10985" t="s">
        <v>11258</v>
      </c>
      <c r="H10985" s="2">
        <v>44916.732786608794</v>
      </c>
      <c r="I10985" t="s">
        <v>1333</v>
      </c>
      <c r="J10985" s="2">
        <v>44916.732786608794</v>
      </c>
      <c r="K10985" t="s">
        <v>1333</v>
      </c>
      <c r="L10985" t="str">
        <f>VLOOKUP(C10985,ACCOUNT_MAPPING!A:C,3,FALSE)</f>
        <v>Snow Removal</v>
      </c>
    </row>
    <row r="10986" spans="1:12" hidden="1">
      <c r="A10986">
        <v>53068</v>
      </c>
      <c r="B10986" t="s">
        <v>6241</v>
      </c>
      <c r="C10986">
        <v>50915000</v>
      </c>
      <c r="D10986" t="s">
        <v>12</v>
      </c>
      <c r="E10986" t="s">
        <v>13</v>
      </c>
      <c r="F10986" t="s">
        <v>13</v>
      </c>
      <c r="G10986" t="s">
        <v>11223</v>
      </c>
      <c r="H10986" s="2">
        <v>45012.614523530094</v>
      </c>
      <c r="I10986" t="s">
        <v>256</v>
      </c>
      <c r="J10986" s="2">
        <v>45012.614523530094</v>
      </c>
      <c r="K10986" t="s">
        <v>256</v>
      </c>
      <c r="L10986" t="str">
        <f>VLOOKUP(C10986,ACCOUNT_MAPPING!A:C,3,FALSE)</f>
        <v>Snow Removal</v>
      </c>
    </row>
    <row r="10987" spans="1:12" hidden="1">
      <c r="A10987">
        <v>53072</v>
      </c>
      <c r="B10987" t="s">
        <v>5113</v>
      </c>
      <c r="C10987">
        <v>50915000</v>
      </c>
      <c r="D10987" t="s">
        <v>12</v>
      </c>
      <c r="E10987" t="s">
        <v>13</v>
      </c>
      <c r="F10987" t="s">
        <v>13</v>
      </c>
      <c r="G10987" t="s">
        <v>11223</v>
      </c>
      <c r="H10987" s="2">
        <v>45012.619291898147</v>
      </c>
      <c r="I10987" t="s">
        <v>256</v>
      </c>
      <c r="J10987" s="2">
        <v>45012.619291898147</v>
      </c>
      <c r="K10987" t="s">
        <v>256</v>
      </c>
      <c r="L10987" t="str">
        <f>VLOOKUP(C10987,ACCOUNT_MAPPING!A:C,3,FALSE)</f>
        <v>Snow Removal</v>
      </c>
    </row>
    <row r="10988" spans="1:12" hidden="1">
      <c r="A10988">
        <v>53077</v>
      </c>
      <c r="B10988" t="s">
        <v>6205</v>
      </c>
      <c r="C10988">
        <v>50915000</v>
      </c>
      <c r="D10988" t="s">
        <v>12</v>
      </c>
      <c r="E10988" t="s">
        <v>13</v>
      </c>
      <c r="F10988" t="s">
        <v>13</v>
      </c>
      <c r="G10988" t="s">
        <v>11223</v>
      </c>
      <c r="H10988" s="2">
        <v>45012.669464039354</v>
      </c>
      <c r="I10988" t="s">
        <v>256</v>
      </c>
      <c r="J10988" s="2">
        <v>45012.669464039354</v>
      </c>
      <c r="K10988" t="s">
        <v>256</v>
      </c>
      <c r="L10988" t="str">
        <f>VLOOKUP(C10988,ACCOUNT_MAPPING!A:C,3,FALSE)</f>
        <v>Snow Removal</v>
      </c>
    </row>
    <row r="10989" spans="1:12" hidden="1">
      <c r="A10989">
        <v>82699</v>
      </c>
      <c r="B10989" t="s">
        <v>5068</v>
      </c>
      <c r="C10989">
        <v>50915000</v>
      </c>
      <c r="D10989" t="s">
        <v>12</v>
      </c>
      <c r="E10989" t="s">
        <v>13</v>
      </c>
      <c r="F10989" t="s">
        <v>13</v>
      </c>
      <c r="G10989" t="s">
        <v>11028</v>
      </c>
      <c r="H10989" s="2">
        <v>45021.635483761573</v>
      </c>
      <c r="I10989" t="s">
        <v>759</v>
      </c>
      <c r="J10989" s="2">
        <v>45021.635483761573</v>
      </c>
      <c r="K10989" t="s">
        <v>759</v>
      </c>
      <c r="L10989" t="str">
        <f>VLOOKUP(C10989,ACCOUNT_MAPPING!A:C,3,FALSE)</f>
        <v>Snow Removal</v>
      </c>
    </row>
    <row r="10990" spans="1:12" hidden="1">
      <c r="A10990">
        <v>82704</v>
      </c>
      <c r="B10990" t="s">
        <v>11259</v>
      </c>
      <c r="C10990">
        <v>50915000</v>
      </c>
      <c r="D10990" t="s">
        <v>12</v>
      </c>
      <c r="E10990" t="s">
        <v>13</v>
      </c>
      <c r="F10990" t="s">
        <v>13</v>
      </c>
      <c r="G10990" t="s">
        <v>11260</v>
      </c>
      <c r="H10990" s="2">
        <v>45021.701506331017</v>
      </c>
      <c r="I10990" t="s">
        <v>74</v>
      </c>
      <c r="J10990" s="2">
        <v>45021.701506331017</v>
      </c>
      <c r="K10990" t="s">
        <v>74</v>
      </c>
      <c r="L10990" t="str">
        <f>VLOOKUP(C10990,ACCOUNT_MAPPING!A:C,3,FALSE)</f>
        <v>Snow Removal</v>
      </c>
    </row>
    <row r="10991" spans="1:12" hidden="1">
      <c r="A10991">
        <v>53079</v>
      </c>
      <c r="B10991" t="s">
        <v>4156</v>
      </c>
      <c r="C10991">
        <v>50915000</v>
      </c>
      <c r="D10991" t="s">
        <v>12</v>
      </c>
      <c r="E10991" t="s">
        <v>13</v>
      </c>
      <c r="F10991" t="s">
        <v>13</v>
      </c>
      <c r="G10991" t="s">
        <v>11223</v>
      </c>
      <c r="H10991" s="2">
        <v>45012.679790358794</v>
      </c>
      <c r="I10991" t="s">
        <v>256</v>
      </c>
      <c r="J10991" s="2">
        <v>45012.679790358794</v>
      </c>
      <c r="K10991" t="s">
        <v>256</v>
      </c>
      <c r="L10991" t="str">
        <f>VLOOKUP(C10991,ACCOUNT_MAPPING!A:C,3,FALSE)</f>
        <v>Snow Removal</v>
      </c>
    </row>
    <row r="10992" spans="1:12" hidden="1">
      <c r="A10992">
        <v>53080</v>
      </c>
      <c r="B10992" t="s">
        <v>4176</v>
      </c>
      <c r="C10992">
        <v>50915000</v>
      </c>
      <c r="D10992" t="s">
        <v>12</v>
      </c>
      <c r="E10992" t="s">
        <v>13</v>
      </c>
      <c r="F10992" t="s">
        <v>13</v>
      </c>
      <c r="G10992" t="s">
        <v>11223</v>
      </c>
      <c r="H10992" s="2">
        <v>45012.676737997688</v>
      </c>
      <c r="I10992" t="s">
        <v>256</v>
      </c>
      <c r="J10992" s="2">
        <v>45012.676737997688</v>
      </c>
      <c r="K10992" t="s">
        <v>256</v>
      </c>
      <c r="L10992" t="str">
        <f>VLOOKUP(C10992,ACCOUNT_MAPPING!A:C,3,FALSE)</f>
        <v>Snow Removal</v>
      </c>
    </row>
    <row r="10993" spans="1:12" hidden="1">
      <c r="A10993">
        <v>53081</v>
      </c>
      <c r="B10993" t="s">
        <v>4180</v>
      </c>
      <c r="C10993">
        <v>50915000</v>
      </c>
      <c r="D10993" t="s">
        <v>12</v>
      </c>
      <c r="E10993" t="s">
        <v>13</v>
      </c>
      <c r="F10993" t="s">
        <v>13</v>
      </c>
      <c r="G10993" t="s">
        <v>11223</v>
      </c>
      <c r="H10993" s="2">
        <v>45012.677023263888</v>
      </c>
      <c r="I10993" t="s">
        <v>256</v>
      </c>
      <c r="J10993" s="2">
        <v>45012.677023263888</v>
      </c>
      <c r="K10993" t="s">
        <v>256</v>
      </c>
      <c r="L10993" t="str">
        <f>VLOOKUP(C10993,ACCOUNT_MAPPING!A:C,3,FALSE)</f>
        <v>Snow Removal</v>
      </c>
    </row>
    <row r="10994" spans="1:12" hidden="1">
      <c r="A10994">
        <v>82711</v>
      </c>
      <c r="B10994" t="s">
        <v>1583</v>
      </c>
      <c r="C10994">
        <v>50915000</v>
      </c>
      <c r="D10994" t="s">
        <v>17</v>
      </c>
      <c r="E10994" t="s">
        <v>13</v>
      </c>
      <c r="F10994" t="s">
        <v>13</v>
      </c>
      <c r="G10994" t="s">
        <v>11261</v>
      </c>
      <c r="H10994" s="2">
        <v>44923.647907094906</v>
      </c>
      <c r="I10994" t="s">
        <v>15</v>
      </c>
      <c r="J10994" s="2">
        <v>44923.647907094906</v>
      </c>
      <c r="K10994" t="s">
        <v>15</v>
      </c>
      <c r="L10994" t="str">
        <f>VLOOKUP(C10994,ACCOUNT_MAPPING!A:C,3,FALSE)</f>
        <v>Snow Removal</v>
      </c>
    </row>
    <row r="10995" spans="1:12" hidden="1">
      <c r="A10995">
        <v>82713</v>
      </c>
      <c r="B10995" t="s">
        <v>6198</v>
      </c>
      <c r="C10995">
        <v>50915000</v>
      </c>
      <c r="D10995" t="s">
        <v>12</v>
      </c>
      <c r="E10995" t="s">
        <v>13</v>
      </c>
      <c r="F10995" t="s">
        <v>13</v>
      </c>
      <c r="G10995" t="s">
        <v>10931</v>
      </c>
      <c r="H10995" s="2">
        <v>45020.5106556713</v>
      </c>
      <c r="I10995" t="s">
        <v>900</v>
      </c>
      <c r="J10995" s="2">
        <v>45020.5106556713</v>
      </c>
      <c r="K10995" t="s">
        <v>900</v>
      </c>
      <c r="L10995" t="str">
        <f>VLOOKUP(C10995,ACCOUNT_MAPPING!A:C,3,FALSE)</f>
        <v>Snow Removal</v>
      </c>
    </row>
    <row r="10996" spans="1:12" hidden="1">
      <c r="A10996">
        <v>82736</v>
      </c>
      <c r="B10996" t="s">
        <v>4210</v>
      </c>
      <c r="C10996">
        <v>50915000</v>
      </c>
      <c r="D10996" t="s">
        <v>12</v>
      </c>
      <c r="E10996" t="s">
        <v>13</v>
      </c>
      <c r="F10996" t="s">
        <v>13</v>
      </c>
      <c r="G10996" t="s">
        <v>10994</v>
      </c>
      <c r="H10996" s="2">
        <v>45021.382489317133</v>
      </c>
      <c r="I10996" t="s">
        <v>1292</v>
      </c>
      <c r="J10996" s="2">
        <v>45021.382489317133</v>
      </c>
      <c r="K10996" t="s">
        <v>1292</v>
      </c>
      <c r="L10996" t="str">
        <f>VLOOKUP(C10996,ACCOUNT_MAPPING!A:C,3,FALSE)</f>
        <v>Snow Removal</v>
      </c>
    </row>
    <row r="10997" spans="1:12" hidden="1">
      <c r="A10997">
        <v>82742</v>
      </c>
      <c r="B10997" t="s">
        <v>4214</v>
      </c>
      <c r="C10997">
        <v>50915000</v>
      </c>
      <c r="D10997" t="s">
        <v>17</v>
      </c>
      <c r="E10997" t="s">
        <v>13</v>
      </c>
      <c r="F10997" t="s">
        <v>13</v>
      </c>
      <c r="G10997" t="s">
        <v>11262</v>
      </c>
      <c r="H10997" s="2">
        <v>44923.656609722224</v>
      </c>
      <c r="I10997" t="s">
        <v>15</v>
      </c>
      <c r="J10997" s="2">
        <v>44923.656609722224</v>
      </c>
      <c r="K10997" t="s">
        <v>15</v>
      </c>
      <c r="L10997" t="str">
        <f>VLOOKUP(C10997,ACCOUNT_MAPPING!A:C,3,FALSE)</f>
        <v>Snow Removal</v>
      </c>
    </row>
    <row r="10998" spans="1:12" hidden="1">
      <c r="A10998">
        <v>59782</v>
      </c>
      <c r="B10998" t="s">
        <v>3024</v>
      </c>
      <c r="C10998">
        <v>50915000</v>
      </c>
      <c r="D10998" t="s">
        <v>12</v>
      </c>
      <c r="E10998" t="s">
        <v>13</v>
      </c>
      <c r="F10998" t="s">
        <v>13</v>
      </c>
      <c r="G10998" t="s">
        <v>11095</v>
      </c>
      <c r="H10998" s="2">
        <v>45013.687298113429</v>
      </c>
      <c r="I10998" t="s">
        <v>11013</v>
      </c>
      <c r="J10998" s="2">
        <v>45013.687298113429</v>
      </c>
      <c r="K10998" t="s">
        <v>11013</v>
      </c>
      <c r="L10998" t="str">
        <f>VLOOKUP(C10998,ACCOUNT_MAPPING!A:C,3,FALSE)</f>
        <v>Snow Removal</v>
      </c>
    </row>
    <row r="10999" spans="1:12" hidden="1">
      <c r="A10999">
        <v>82718</v>
      </c>
      <c r="B10999" t="s">
        <v>549</v>
      </c>
      <c r="C10999">
        <v>50915000</v>
      </c>
      <c r="D10999" t="s">
        <v>12</v>
      </c>
      <c r="E10999" t="s">
        <v>13</v>
      </c>
      <c r="F10999" t="s">
        <v>13</v>
      </c>
      <c r="G10999" t="s">
        <v>11263</v>
      </c>
      <c r="H10999" s="2">
        <v>45021.826429398148</v>
      </c>
      <c r="I10999" t="s">
        <v>1229</v>
      </c>
      <c r="J10999" s="2">
        <v>45021.826429398148</v>
      </c>
      <c r="K10999" t="s">
        <v>1229</v>
      </c>
      <c r="L10999" t="str">
        <f>VLOOKUP(C10999,ACCOUNT_MAPPING!A:C,3,FALSE)</f>
        <v>Snow Removal</v>
      </c>
    </row>
    <row r="11000" spans="1:12" hidden="1">
      <c r="A11000">
        <v>82723</v>
      </c>
      <c r="B11000" t="s">
        <v>554</v>
      </c>
      <c r="C11000">
        <v>50915000</v>
      </c>
      <c r="D11000" t="s">
        <v>12</v>
      </c>
      <c r="E11000" t="s">
        <v>13</v>
      </c>
      <c r="F11000" t="s">
        <v>13</v>
      </c>
      <c r="G11000" t="s">
        <v>11263</v>
      </c>
      <c r="H11000" s="2">
        <v>45021.829856481483</v>
      </c>
      <c r="I11000" t="s">
        <v>1229</v>
      </c>
      <c r="J11000" s="2">
        <v>45021.829856481483</v>
      </c>
      <c r="K11000" t="s">
        <v>1229</v>
      </c>
      <c r="L11000" t="str">
        <f>VLOOKUP(C11000,ACCOUNT_MAPPING!A:C,3,FALSE)</f>
        <v>Snow Removal</v>
      </c>
    </row>
    <row r="11001" spans="1:12" hidden="1">
      <c r="A11001">
        <v>82726</v>
      </c>
      <c r="B11001" t="s">
        <v>3563</v>
      </c>
      <c r="C11001">
        <v>50915000</v>
      </c>
      <c r="D11001" t="s">
        <v>12</v>
      </c>
      <c r="E11001" t="s">
        <v>13</v>
      </c>
      <c r="F11001" t="s">
        <v>13</v>
      </c>
      <c r="G11001" t="s">
        <v>10983</v>
      </c>
      <c r="H11001" s="2">
        <v>45012.687651273147</v>
      </c>
      <c r="I11001" t="s">
        <v>745</v>
      </c>
      <c r="J11001" s="2">
        <v>45012.687651273147</v>
      </c>
      <c r="K11001" t="s">
        <v>745</v>
      </c>
      <c r="L11001" t="str">
        <f>VLOOKUP(C11001,ACCOUNT_MAPPING!A:C,3,FALSE)</f>
        <v>Snow Removal</v>
      </c>
    </row>
    <row r="11002" spans="1:12" hidden="1">
      <c r="A11002">
        <v>82727</v>
      </c>
      <c r="B11002" t="s">
        <v>5079</v>
      </c>
      <c r="C11002">
        <v>50915000</v>
      </c>
      <c r="D11002" t="s">
        <v>12</v>
      </c>
      <c r="E11002" t="s">
        <v>13</v>
      </c>
      <c r="F11002" t="s">
        <v>13</v>
      </c>
      <c r="G11002" t="s">
        <v>11197</v>
      </c>
      <c r="H11002" s="2">
        <v>45015.512820682867</v>
      </c>
      <c r="I11002" t="s">
        <v>778</v>
      </c>
      <c r="J11002" s="2">
        <v>45015.512820682867</v>
      </c>
      <c r="K11002" t="s">
        <v>778</v>
      </c>
      <c r="L11002" t="str">
        <f>VLOOKUP(C11002,ACCOUNT_MAPPING!A:C,3,FALSE)</f>
        <v>Snow Removal</v>
      </c>
    </row>
    <row r="11003" spans="1:12" hidden="1">
      <c r="A11003">
        <v>83073</v>
      </c>
      <c r="B11003" t="s">
        <v>4246</v>
      </c>
      <c r="C11003">
        <v>50915000</v>
      </c>
      <c r="D11003" t="s">
        <v>12</v>
      </c>
      <c r="E11003" t="s">
        <v>13</v>
      </c>
      <c r="F11003" t="s">
        <v>13</v>
      </c>
      <c r="G11003" t="s">
        <v>11264</v>
      </c>
      <c r="H11003" s="2">
        <v>45021.580001585651</v>
      </c>
      <c r="I11003" t="s">
        <v>1266</v>
      </c>
      <c r="J11003" s="2">
        <v>45021.580001585651</v>
      </c>
      <c r="K11003" t="s">
        <v>1266</v>
      </c>
      <c r="L11003" t="str">
        <f>VLOOKUP(C11003,ACCOUNT_MAPPING!A:C,3,FALSE)</f>
        <v>Snow Removal</v>
      </c>
    </row>
    <row r="11004" spans="1:12" hidden="1">
      <c r="A11004">
        <v>83075</v>
      </c>
      <c r="B11004" t="s">
        <v>11265</v>
      </c>
      <c r="C11004">
        <v>50915000</v>
      </c>
      <c r="D11004" t="s">
        <v>12</v>
      </c>
      <c r="E11004" t="s">
        <v>13</v>
      </c>
      <c r="F11004" t="s">
        <v>13</v>
      </c>
      <c r="G11004" t="s">
        <v>10996</v>
      </c>
      <c r="H11004" s="2">
        <v>45020.531154050928</v>
      </c>
      <c r="I11004" t="s">
        <v>754</v>
      </c>
      <c r="J11004" s="2">
        <v>45020.531154050928</v>
      </c>
      <c r="K11004" t="s">
        <v>754</v>
      </c>
      <c r="L11004" t="str">
        <f>VLOOKUP(C11004,ACCOUNT_MAPPING!A:C,3,FALSE)</f>
        <v>Snow Removal</v>
      </c>
    </row>
    <row r="11005" spans="1:12" hidden="1">
      <c r="A11005">
        <v>83085</v>
      </c>
      <c r="B11005" t="s">
        <v>6250</v>
      </c>
      <c r="C11005">
        <v>50915000</v>
      </c>
      <c r="D11005" t="s">
        <v>12</v>
      </c>
      <c r="E11005" t="s">
        <v>13</v>
      </c>
      <c r="F11005" t="s">
        <v>13</v>
      </c>
      <c r="G11005" t="s">
        <v>11239</v>
      </c>
      <c r="H11005" s="2">
        <v>45021.610377349534</v>
      </c>
      <c r="I11005" t="s">
        <v>1266</v>
      </c>
      <c r="J11005" s="2">
        <v>45021.610377349534</v>
      </c>
      <c r="K11005" t="s">
        <v>1266</v>
      </c>
      <c r="L11005" t="str">
        <f>VLOOKUP(C11005,ACCOUNT_MAPPING!A:C,3,FALSE)</f>
        <v>Snow Removal</v>
      </c>
    </row>
    <row r="11006" spans="1:12" hidden="1">
      <c r="A11006">
        <v>82733</v>
      </c>
      <c r="B11006" t="s">
        <v>557</v>
      </c>
      <c r="C11006">
        <v>50915000</v>
      </c>
      <c r="D11006" t="s">
        <v>12</v>
      </c>
      <c r="E11006" t="s">
        <v>13</v>
      </c>
      <c r="F11006" t="s">
        <v>13</v>
      </c>
      <c r="G11006" t="s">
        <v>11266</v>
      </c>
      <c r="H11006" s="2">
        <v>45021.541875196759</v>
      </c>
      <c r="I11006" t="s">
        <v>87</v>
      </c>
      <c r="J11006" s="2">
        <v>45021.541875196759</v>
      </c>
      <c r="K11006" t="s">
        <v>87</v>
      </c>
      <c r="L11006" t="str">
        <f>VLOOKUP(C11006,ACCOUNT_MAPPING!A:C,3,FALSE)</f>
        <v>Snow Removal</v>
      </c>
    </row>
    <row r="11007" spans="1:12" hidden="1">
      <c r="A11007">
        <v>82735</v>
      </c>
      <c r="B11007" t="s">
        <v>559</v>
      </c>
      <c r="C11007">
        <v>50915000</v>
      </c>
      <c r="D11007" t="s">
        <v>12</v>
      </c>
      <c r="E11007" t="s">
        <v>13</v>
      </c>
      <c r="F11007" t="s">
        <v>13</v>
      </c>
      <c r="G11007" t="s">
        <v>11026</v>
      </c>
      <c r="H11007" s="2">
        <v>45021.555871875004</v>
      </c>
      <c r="I11007" t="s">
        <v>87</v>
      </c>
      <c r="J11007" s="2">
        <v>45021.555871875004</v>
      </c>
      <c r="K11007" t="s">
        <v>87</v>
      </c>
      <c r="L11007" t="str">
        <f>VLOOKUP(C11007,ACCOUNT_MAPPING!A:C,3,FALSE)</f>
        <v>Snow Removal</v>
      </c>
    </row>
    <row r="11008" spans="1:12" hidden="1">
      <c r="A11008">
        <v>83095</v>
      </c>
      <c r="B11008" t="s">
        <v>11267</v>
      </c>
      <c r="C11008">
        <v>50915000</v>
      </c>
      <c r="D11008" t="s">
        <v>12</v>
      </c>
      <c r="E11008" t="s">
        <v>13</v>
      </c>
      <c r="F11008" t="s">
        <v>13</v>
      </c>
      <c r="G11008" t="s">
        <v>11208</v>
      </c>
      <c r="H11008" s="2">
        <v>45014.593139780096</v>
      </c>
      <c r="I11008" t="s">
        <v>627</v>
      </c>
      <c r="J11008" s="2">
        <v>45014.593139780096</v>
      </c>
      <c r="K11008" t="s">
        <v>627</v>
      </c>
      <c r="L11008" t="str">
        <f>VLOOKUP(C11008,ACCOUNT_MAPPING!A:C,3,FALSE)</f>
        <v>Snow Removal</v>
      </c>
    </row>
    <row r="11009" spans="1:12" hidden="1">
      <c r="A11009">
        <v>83097</v>
      </c>
      <c r="B11009" t="s">
        <v>4271</v>
      </c>
      <c r="C11009">
        <v>50915000</v>
      </c>
      <c r="D11009" t="s">
        <v>12</v>
      </c>
      <c r="E11009" t="s">
        <v>13</v>
      </c>
      <c r="F11009" t="s">
        <v>13</v>
      </c>
      <c r="G11009" t="s">
        <v>11268</v>
      </c>
      <c r="H11009" s="2">
        <v>45021.489053356483</v>
      </c>
      <c r="I11009" t="s">
        <v>1292</v>
      </c>
      <c r="J11009" s="2">
        <v>45021.489053356483</v>
      </c>
      <c r="K11009" t="s">
        <v>1292</v>
      </c>
      <c r="L11009" t="str">
        <f>VLOOKUP(C11009,ACCOUNT_MAPPING!A:C,3,FALSE)</f>
        <v>Snow Removal</v>
      </c>
    </row>
    <row r="11010" spans="1:12" hidden="1">
      <c r="A11010">
        <v>83107</v>
      </c>
      <c r="B11010" t="s">
        <v>4252</v>
      </c>
      <c r="C11010">
        <v>50915000</v>
      </c>
      <c r="D11010" t="s">
        <v>12</v>
      </c>
      <c r="E11010" t="s">
        <v>13</v>
      </c>
      <c r="F11010" t="s">
        <v>13</v>
      </c>
      <c r="G11010" t="s">
        <v>10960</v>
      </c>
      <c r="H11010" s="2">
        <v>45013.624981250003</v>
      </c>
      <c r="I11010" t="s">
        <v>10563</v>
      </c>
      <c r="J11010" s="2">
        <v>45013.624981250003</v>
      </c>
      <c r="K11010" t="s">
        <v>10563</v>
      </c>
      <c r="L11010" t="str">
        <f>VLOOKUP(C11010,ACCOUNT_MAPPING!A:C,3,FALSE)</f>
        <v>Snow Removal</v>
      </c>
    </row>
    <row r="11011" spans="1:12" hidden="1">
      <c r="A11011">
        <v>83109</v>
      </c>
      <c r="B11011" t="s">
        <v>8641</v>
      </c>
      <c r="C11011">
        <v>50915000</v>
      </c>
      <c r="D11011" t="s">
        <v>17</v>
      </c>
      <c r="E11011" t="s">
        <v>13</v>
      </c>
      <c r="F11011" t="s">
        <v>13</v>
      </c>
      <c r="G11011" t="s">
        <v>11269</v>
      </c>
      <c r="H11011" s="2">
        <v>44929.541317627314</v>
      </c>
      <c r="I11011" t="s">
        <v>1092</v>
      </c>
      <c r="J11011" s="2">
        <v>44929.541317627314</v>
      </c>
      <c r="K11011" t="s">
        <v>1092</v>
      </c>
      <c r="L11011" t="str">
        <f>VLOOKUP(C11011,ACCOUNT_MAPPING!A:C,3,FALSE)</f>
        <v>Snow Removal</v>
      </c>
    </row>
    <row r="11012" spans="1:12" hidden="1">
      <c r="A11012">
        <v>82747</v>
      </c>
      <c r="B11012" t="s">
        <v>562</v>
      </c>
      <c r="C11012">
        <v>50915000</v>
      </c>
      <c r="D11012" t="s">
        <v>12</v>
      </c>
      <c r="E11012" t="s">
        <v>13</v>
      </c>
      <c r="F11012" t="s">
        <v>13</v>
      </c>
      <c r="G11012" t="s">
        <v>11270</v>
      </c>
      <c r="H11012" s="2">
        <v>45016.493533761575</v>
      </c>
      <c r="I11012" t="s">
        <v>90</v>
      </c>
      <c r="J11012" s="2">
        <v>45016.493533761575</v>
      </c>
      <c r="K11012" t="s">
        <v>90</v>
      </c>
      <c r="L11012" t="str">
        <f>VLOOKUP(C11012,ACCOUNT_MAPPING!A:C,3,FALSE)</f>
        <v>Snow Removal</v>
      </c>
    </row>
    <row r="11013" spans="1:12" hidden="1">
      <c r="A11013">
        <v>82748</v>
      </c>
      <c r="B11013" t="s">
        <v>4208</v>
      </c>
      <c r="C11013">
        <v>50915000</v>
      </c>
      <c r="D11013" t="s">
        <v>12</v>
      </c>
      <c r="E11013" t="s">
        <v>13</v>
      </c>
      <c r="F11013" t="s">
        <v>13</v>
      </c>
      <c r="G11013" t="s">
        <v>10994</v>
      </c>
      <c r="H11013" s="2">
        <v>45021.383165740743</v>
      </c>
      <c r="I11013" t="s">
        <v>1292</v>
      </c>
      <c r="J11013" s="2">
        <v>45021.383165740743</v>
      </c>
      <c r="K11013" t="s">
        <v>1292</v>
      </c>
      <c r="L11013" t="str">
        <f>VLOOKUP(C11013,ACCOUNT_MAPPING!A:C,3,FALSE)</f>
        <v>Snow Removal</v>
      </c>
    </row>
    <row r="11014" spans="1:12" hidden="1">
      <c r="A11014">
        <v>82765</v>
      </c>
      <c r="B11014" t="s">
        <v>556</v>
      </c>
      <c r="C11014">
        <v>50915000</v>
      </c>
      <c r="D11014" t="s">
        <v>12</v>
      </c>
      <c r="E11014" t="s">
        <v>13</v>
      </c>
      <c r="F11014" t="s">
        <v>13</v>
      </c>
      <c r="G11014" t="s">
        <v>10991</v>
      </c>
      <c r="H11014" s="2">
        <v>45021.573487731483</v>
      </c>
      <c r="I11014" t="s">
        <v>87</v>
      </c>
      <c r="J11014" s="2">
        <v>45021.573487731483</v>
      </c>
      <c r="K11014" t="s">
        <v>87</v>
      </c>
      <c r="L11014" t="str">
        <f>VLOOKUP(C11014,ACCOUNT_MAPPING!A:C,3,FALSE)</f>
        <v>Snow Removal</v>
      </c>
    </row>
    <row r="11015" spans="1:12" hidden="1">
      <c r="A11015">
        <v>82766</v>
      </c>
      <c r="B11015" t="s">
        <v>5448</v>
      </c>
      <c r="C11015">
        <v>50915000</v>
      </c>
      <c r="D11015" t="s">
        <v>12</v>
      </c>
      <c r="E11015" t="s">
        <v>13</v>
      </c>
      <c r="F11015" t="s">
        <v>13</v>
      </c>
      <c r="G11015" t="s">
        <v>11271</v>
      </c>
      <c r="H11015" s="2">
        <v>45019.747461261577</v>
      </c>
      <c r="I11015" t="s">
        <v>15</v>
      </c>
      <c r="J11015" s="2">
        <v>45019.747461261577</v>
      </c>
      <c r="K11015" t="s">
        <v>15</v>
      </c>
      <c r="L11015" t="str">
        <f>VLOOKUP(C11015,ACCOUNT_MAPPING!A:C,3,FALSE)</f>
        <v>Snow Removal</v>
      </c>
    </row>
    <row r="11016" spans="1:12" hidden="1">
      <c r="A11016">
        <v>82768</v>
      </c>
      <c r="B11016" t="s">
        <v>1108</v>
      </c>
      <c r="C11016">
        <v>50915000</v>
      </c>
      <c r="D11016" t="s">
        <v>12</v>
      </c>
      <c r="E11016" t="s">
        <v>13</v>
      </c>
      <c r="F11016" t="s">
        <v>13</v>
      </c>
      <c r="G11016" t="s">
        <v>11028</v>
      </c>
      <c r="H11016" s="2">
        <v>45021.644268634256</v>
      </c>
      <c r="I11016" t="s">
        <v>759</v>
      </c>
      <c r="J11016" s="2">
        <v>45021.644268634256</v>
      </c>
      <c r="K11016" t="s">
        <v>759</v>
      </c>
      <c r="L11016" t="str">
        <f>VLOOKUP(C11016,ACCOUNT_MAPPING!A:C,3,FALSE)</f>
        <v>Snow Removal</v>
      </c>
    </row>
    <row r="11017" spans="1:12" hidden="1">
      <c r="A11017">
        <v>83123</v>
      </c>
      <c r="B11017" t="s">
        <v>1587</v>
      </c>
      <c r="C11017">
        <v>50915000</v>
      </c>
      <c r="D11017" t="s">
        <v>17</v>
      </c>
      <c r="E11017" t="s">
        <v>13</v>
      </c>
      <c r="F11017" t="s">
        <v>13</v>
      </c>
      <c r="G11017" t="s">
        <v>10926</v>
      </c>
      <c r="H11017" s="2">
        <v>44922.474452199072</v>
      </c>
      <c r="I11017" t="s">
        <v>56</v>
      </c>
      <c r="J11017" s="2">
        <v>44922.474452199072</v>
      </c>
      <c r="K11017" t="s">
        <v>56</v>
      </c>
      <c r="L11017" t="str">
        <f>VLOOKUP(C11017,ACCOUNT_MAPPING!A:C,3,FALSE)</f>
        <v>Snow Removal</v>
      </c>
    </row>
    <row r="11018" spans="1:12" hidden="1">
      <c r="A11018">
        <v>82770</v>
      </c>
      <c r="B11018" t="s">
        <v>1095</v>
      </c>
      <c r="C11018">
        <v>50915000</v>
      </c>
      <c r="D11018" t="s">
        <v>12</v>
      </c>
      <c r="E11018" t="s">
        <v>13</v>
      </c>
      <c r="F11018" t="s">
        <v>13</v>
      </c>
      <c r="G11018" t="s">
        <v>11194</v>
      </c>
      <c r="H11018" s="2">
        <v>45020.468544826392</v>
      </c>
      <c r="I11018" t="s">
        <v>225</v>
      </c>
      <c r="J11018" s="2">
        <v>45020.468544826392</v>
      </c>
      <c r="K11018" t="s">
        <v>225</v>
      </c>
      <c r="L11018" t="str">
        <f>VLOOKUP(C11018,ACCOUNT_MAPPING!A:C,3,FALSE)</f>
        <v>Snow Removal</v>
      </c>
    </row>
    <row r="11019" spans="1:12" hidden="1">
      <c r="A11019">
        <v>83135</v>
      </c>
      <c r="B11019" t="s">
        <v>1337</v>
      </c>
      <c r="C11019">
        <v>50915000</v>
      </c>
      <c r="D11019" t="s">
        <v>12</v>
      </c>
      <c r="E11019" t="s">
        <v>13</v>
      </c>
      <c r="F11019" t="s">
        <v>13</v>
      </c>
      <c r="G11019" t="s">
        <v>11095</v>
      </c>
      <c r="H11019" s="2">
        <v>45014.510137696758</v>
      </c>
      <c r="I11019" t="s">
        <v>11013</v>
      </c>
      <c r="J11019" s="2">
        <v>45014.510137696758</v>
      </c>
      <c r="K11019" t="s">
        <v>11013</v>
      </c>
      <c r="L11019" t="str">
        <f>VLOOKUP(C11019,ACCOUNT_MAPPING!A:C,3,FALSE)</f>
        <v>Snow Removal</v>
      </c>
    </row>
    <row r="11020" spans="1:12" hidden="1">
      <c r="A11020">
        <v>82783</v>
      </c>
      <c r="B11020" t="s">
        <v>1101</v>
      </c>
      <c r="C11020">
        <v>50915000</v>
      </c>
      <c r="D11020" t="s">
        <v>12</v>
      </c>
      <c r="E11020" t="s">
        <v>13</v>
      </c>
      <c r="F11020" t="s">
        <v>13</v>
      </c>
      <c r="G11020" t="s">
        <v>11028</v>
      </c>
      <c r="H11020" s="2">
        <v>45021.651024421299</v>
      </c>
      <c r="I11020" t="s">
        <v>759</v>
      </c>
      <c r="J11020" s="2">
        <v>45021.651024421299</v>
      </c>
      <c r="K11020" t="s">
        <v>759</v>
      </c>
      <c r="L11020" t="str">
        <f>VLOOKUP(C11020,ACCOUNT_MAPPING!A:C,3,FALSE)</f>
        <v>Snow Removal</v>
      </c>
    </row>
    <row r="11021" spans="1:12" hidden="1">
      <c r="A11021">
        <v>82772</v>
      </c>
      <c r="B11021" t="s">
        <v>4220</v>
      </c>
      <c r="C11021">
        <v>50915000</v>
      </c>
      <c r="D11021" t="s">
        <v>12</v>
      </c>
      <c r="E11021" t="s">
        <v>13</v>
      </c>
      <c r="F11021" t="s">
        <v>13</v>
      </c>
      <c r="G11021" t="s">
        <v>11272</v>
      </c>
      <c r="H11021" s="2">
        <v>45015.513835451391</v>
      </c>
      <c r="I11021" t="s">
        <v>778</v>
      </c>
      <c r="J11021" s="2">
        <v>45015.513835451391</v>
      </c>
      <c r="K11021" t="s">
        <v>778</v>
      </c>
      <c r="L11021" t="str">
        <f>VLOOKUP(C11021,ACCOUNT_MAPPING!A:C,3,FALSE)</f>
        <v>Snow Removal</v>
      </c>
    </row>
    <row r="11022" spans="1:12" hidden="1">
      <c r="A11022">
        <v>82879</v>
      </c>
      <c r="B11022" t="s">
        <v>1320</v>
      </c>
      <c r="C11022">
        <v>50915000</v>
      </c>
      <c r="D11022" t="s">
        <v>12</v>
      </c>
      <c r="E11022" t="s">
        <v>13</v>
      </c>
      <c r="F11022" t="s">
        <v>13</v>
      </c>
      <c r="G11022" t="s">
        <v>11195</v>
      </c>
      <c r="H11022" s="2">
        <v>45021.794943518522</v>
      </c>
      <c r="I11022" t="s">
        <v>577</v>
      </c>
      <c r="J11022" s="2">
        <v>45021.794943518522</v>
      </c>
      <c r="K11022" t="s">
        <v>577</v>
      </c>
      <c r="L11022" t="str">
        <f>VLOOKUP(C11022,ACCOUNT_MAPPING!A:C,3,FALSE)</f>
        <v>Snow Removal</v>
      </c>
    </row>
    <row r="11023" spans="1:12" hidden="1">
      <c r="A11023">
        <v>82880</v>
      </c>
      <c r="B11023" t="s">
        <v>1322</v>
      </c>
      <c r="C11023">
        <v>50915000</v>
      </c>
      <c r="D11023" t="s">
        <v>12</v>
      </c>
      <c r="E11023" t="s">
        <v>13</v>
      </c>
      <c r="F11023" t="s">
        <v>13</v>
      </c>
      <c r="G11023" t="s">
        <v>11195</v>
      </c>
      <c r="H11023" s="2">
        <v>45021.795142858798</v>
      </c>
      <c r="I11023" t="s">
        <v>577</v>
      </c>
      <c r="J11023" s="2">
        <v>45021.795142858798</v>
      </c>
      <c r="K11023" t="s">
        <v>577</v>
      </c>
      <c r="L11023" t="str">
        <f>VLOOKUP(C11023,ACCOUNT_MAPPING!A:C,3,FALSE)</f>
        <v>Snow Removal</v>
      </c>
    </row>
    <row r="11024" spans="1:12" hidden="1">
      <c r="A11024">
        <v>83143</v>
      </c>
      <c r="B11024" t="s">
        <v>2121</v>
      </c>
      <c r="C11024">
        <v>50915000</v>
      </c>
      <c r="D11024" t="s">
        <v>12</v>
      </c>
      <c r="E11024" t="s">
        <v>13</v>
      </c>
      <c r="F11024" t="s">
        <v>13</v>
      </c>
      <c r="G11024" t="s">
        <v>11273</v>
      </c>
      <c r="H11024" s="2">
        <v>45021.613731481484</v>
      </c>
      <c r="I11024" t="s">
        <v>1266</v>
      </c>
      <c r="J11024" s="2">
        <v>45021.613731481484</v>
      </c>
      <c r="K11024" t="s">
        <v>1266</v>
      </c>
      <c r="L11024" t="str">
        <f>VLOOKUP(C11024,ACCOUNT_MAPPING!A:C,3,FALSE)</f>
        <v>Snow Removal</v>
      </c>
    </row>
    <row r="11025" spans="1:12" hidden="1">
      <c r="A11025">
        <v>82716</v>
      </c>
      <c r="B11025" t="s">
        <v>2051</v>
      </c>
      <c r="C11025">
        <v>50915000</v>
      </c>
      <c r="D11025" t="s">
        <v>12</v>
      </c>
      <c r="E11025" t="s">
        <v>13</v>
      </c>
      <c r="F11025" t="s">
        <v>13</v>
      </c>
      <c r="G11025" t="s">
        <v>10931</v>
      </c>
      <c r="H11025" s="2">
        <v>45020.511659525466</v>
      </c>
      <c r="I11025" t="s">
        <v>900</v>
      </c>
      <c r="J11025" s="2">
        <v>45020.511659525466</v>
      </c>
      <c r="K11025" t="s">
        <v>900</v>
      </c>
      <c r="L11025" t="str">
        <f>VLOOKUP(C11025,ACCOUNT_MAPPING!A:C,3,FALSE)</f>
        <v>Snow Removal</v>
      </c>
    </row>
    <row r="11026" spans="1:12" hidden="1">
      <c r="A11026">
        <v>82782</v>
      </c>
      <c r="B11026" t="s">
        <v>1110</v>
      </c>
      <c r="C11026">
        <v>50915000</v>
      </c>
      <c r="D11026" t="s">
        <v>12</v>
      </c>
      <c r="E11026" t="s">
        <v>13</v>
      </c>
      <c r="F11026" t="s">
        <v>13</v>
      </c>
      <c r="G11026" t="s">
        <v>11028</v>
      </c>
      <c r="H11026" s="2">
        <v>45021.65053121528</v>
      </c>
      <c r="I11026" t="s">
        <v>759</v>
      </c>
      <c r="J11026" s="2">
        <v>45021.65053121528</v>
      </c>
      <c r="K11026" t="s">
        <v>759</v>
      </c>
      <c r="L11026" t="str">
        <f>VLOOKUP(C11026,ACCOUNT_MAPPING!A:C,3,FALSE)</f>
        <v>Snow Removal</v>
      </c>
    </row>
    <row r="11027" spans="1:12" hidden="1">
      <c r="A11027">
        <v>82881</v>
      </c>
      <c r="B11027" t="s">
        <v>1324</v>
      </c>
      <c r="C11027">
        <v>50915000</v>
      </c>
      <c r="D11027" t="s">
        <v>12</v>
      </c>
      <c r="E11027" t="s">
        <v>13</v>
      </c>
      <c r="F11027" t="s">
        <v>13</v>
      </c>
      <c r="G11027" t="s">
        <v>11274</v>
      </c>
      <c r="H11027" s="2">
        <v>45021.394571145836</v>
      </c>
      <c r="I11027" t="s">
        <v>804</v>
      </c>
      <c r="J11027" s="2">
        <v>45021.394571145836</v>
      </c>
      <c r="K11027" t="s">
        <v>804</v>
      </c>
      <c r="L11027" t="str">
        <f>VLOOKUP(C11027,ACCOUNT_MAPPING!A:C,3,FALSE)</f>
        <v>Snow Removal</v>
      </c>
    </row>
    <row r="11028" spans="1:12" hidden="1">
      <c r="A11028">
        <v>82884</v>
      </c>
      <c r="B11028" t="s">
        <v>1327</v>
      </c>
      <c r="C11028">
        <v>50915000</v>
      </c>
      <c r="D11028" t="s">
        <v>12</v>
      </c>
      <c r="E11028" t="s">
        <v>13</v>
      </c>
      <c r="F11028" t="s">
        <v>13</v>
      </c>
      <c r="G11028" t="s">
        <v>11275</v>
      </c>
      <c r="H11028" s="2">
        <v>45021.395876006944</v>
      </c>
      <c r="I11028" t="s">
        <v>804</v>
      </c>
      <c r="J11028" s="2">
        <v>45021.395876006944</v>
      </c>
      <c r="K11028" t="s">
        <v>804</v>
      </c>
      <c r="L11028" t="str">
        <f>VLOOKUP(C11028,ACCOUNT_MAPPING!A:C,3,FALSE)</f>
        <v>Snow Removal</v>
      </c>
    </row>
    <row r="11029" spans="1:12" hidden="1">
      <c r="A11029">
        <v>82954</v>
      </c>
      <c r="B11029" t="s">
        <v>4195</v>
      </c>
      <c r="C11029">
        <v>50915000</v>
      </c>
      <c r="D11029" t="s">
        <v>12</v>
      </c>
      <c r="E11029" t="s">
        <v>13</v>
      </c>
      <c r="F11029" t="s">
        <v>13</v>
      </c>
      <c r="G11029" t="s">
        <v>11276</v>
      </c>
      <c r="H11029" s="2">
        <v>45020.529870833336</v>
      </c>
      <c r="I11029" t="s">
        <v>754</v>
      </c>
      <c r="J11029" s="2">
        <v>45020.529870833336</v>
      </c>
      <c r="K11029" t="s">
        <v>754</v>
      </c>
      <c r="L11029" t="str">
        <f>VLOOKUP(C11029,ACCOUNT_MAPPING!A:C,3,FALSE)</f>
        <v>Snow Removal</v>
      </c>
    </row>
    <row r="11030" spans="1:12" hidden="1">
      <c r="A11030">
        <v>82956</v>
      </c>
      <c r="B11030" t="s">
        <v>3113</v>
      </c>
      <c r="C11030">
        <v>50915000</v>
      </c>
      <c r="D11030" t="s">
        <v>12</v>
      </c>
      <c r="E11030" t="s">
        <v>13</v>
      </c>
      <c r="F11030" t="s">
        <v>13</v>
      </c>
      <c r="G11030" t="s">
        <v>10956</v>
      </c>
      <c r="H11030" s="2">
        <v>45014.699304895832</v>
      </c>
      <c r="I11030" t="s">
        <v>766</v>
      </c>
      <c r="J11030" s="2">
        <v>45014.699304895832</v>
      </c>
      <c r="K11030" t="s">
        <v>766</v>
      </c>
      <c r="L11030" t="str">
        <f>VLOOKUP(C11030,ACCOUNT_MAPPING!A:C,3,FALSE)</f>
        <v>Snow Removal</v>
      </c>
    </row>
    <row r="11031" spans="1:12" hidden="1">
      <c r="A11031">
        <v>82784</v>
      </c>
      <c r="B11031" t="s">
        <v>1111</v>
      </c>
      <c r="C11031">
        <v>50915000</v>
      </c>
      <c r="D11031" t="s">
        <v>12</v>
      </c>
      <c r="E11031" t="s">
        <v>13</v>
      </c>
      <c r="F11031" t="s">
        <v>13</v>
      </c>
      <c r="G11031" t="s">
        <v>11028</v>
      </c>
      <c r="H11031" s="2">
        <v>45021.653125694444</v>
      </c>
      <c r="I11031" t="s">
        <v>759</v>
      </c>
      <c r="J11031" s="2">
        <v>45021.653125694444</v>
      </c>
      <c r="K11031" t="s">
        <v>759</v>
      </c>
      <c r="L11031" t="str">
        <f>VLOOKUP(C11031,ACCOUNT_MAPPING!A:C,3,FALSE)</f>
        <v>Snow Removal</v>
      </c>
    </row>
    <row r="11032" spans="1:12" hidden="1">
      <c r="A11032">
        <v>82719</v>
      </c>
      <c r="B11032" t="s">
        <v>551</v>
      </c>
      <c r="C11032">
        <v>50915000</v>
      </c>
      <c r="D11032" t="s">
        <v>17</v>
      </c>
      <c r="E11032" t="s">
        <v>13</v>
      </c>
      <c r="F11032" t="s">
        <v>13</v>
      </c>
      <c r="G11032" t="s">
        <v>11277</v>
      </c>
      <c r="H11032" s="2">
        <v>44923.450299918979</v>
      </c>
      <c r="I11032" t="s">
        <v>553</v>
      </c>
      <c r="J11032" s="2">
        <v>44923.450299918979</v>
      </c>
      <c r="K11032" t="s">
        <v>553</v>
      </c>
      <c r="L11032" t="str">
        <f>VLOOKUP(C11032,ACCOUNT_MAPPING!A:C,3,FALSE)</f>
        <v>Snow Removal</v>
      </c>
    </row>
    <row r="11033" spans="1:12" hidden="1">
      <c r="A11033">
        <v>83149</v>
      </c>
      <c r="B11033" t="s">
        <v>625</v>
      </c>
      <c r="C11033">
        <v>50915000</v>
      </c>
      <c r="D11033" t="s">
        <v>17</v>
      </c>
      <c r="E11033" t="s">
        <v>13</v>
      </c>
      <c r="F11033" t="s">
        <v>13</v>
      </c>
      <c r="G11033" t="s">
        <v>11278</v>
      </c>
      <c r="H11033" s="2">
        <v>44917.717085995369</v>
      </c>
      <c r="I11033" t="s">
        <v>627</v>
      </c>
      <c r="J11033" s="2">
        <v>44917.717085995369</v>
      </c>
      <c r="K11033" t="s">
        <v>627</v>
      </c>
      <c r="L11033" t="str">
        <f>VLOOKUP(C11033,ACCOUNT_MAPPING!A:C,3,FALSE)</f>
        <v>Snow Removal</v>
      </c>
    </row>
    <row r="11034" spans="1:12" hidden="1">
      <c r="A11034">
        <v>83150</v>
      </c>
      <c r="B11034" t="s">
        <v>639</v>
      </c>
      <c r="C11034">
        <v>50915000</v>
      </c>
      <c r="D11034" t="s">
        <v>12</v>
      </c>
      <c r="E11034" t="s">
        <v>13</v>
      </c>
      <c r="F11034" t="s">
        <v>13</v>
      </c>
      <c r="G11034" t="s">
        <v>11084</v>
      </c>
      <c r="H11034" s="2">
        <v>45014.412924502314</v>
      </c>
      <c r="I11034" t="s">
        <v>11013</v>
      </c>
      <c r="J11034" s="2">
        <v>45014.412924502314</v>
      </c>
      <c r="K11034" t="s">
        <v>11013</v>
      </c>
      <c r="L11034" t="str">
        <f>VLOOKUP(C11034,ACCOUNT_MAPPING!A:C,3,FALSE)</f>
        <v>Snow Removal</v>
      </c>
    </row>
    <row r="11035" spans="1:12" hidden="1">
      <c r="A11035">
        <v>83178</v>
      </c>
      <c r="B11035" t="s">
        <v>6339</v>
      </c>
      <c r="C11035">
        <v>50915000</v>
      </c>
      <c r="D11035" t="s">
        <v>17</v>
      </c>
      <c r="E11035" t="s">
        <v>13</v>
      </c>
      <c r="F11035" t="s">
        <v>13</v>
      </c>
      <c r="G11035" t="s">
        <v>11279</v>
      </c>
      <c r="H11035" s="2">
        <v>44929.364116631943</v>
      </c>
      <c r="I11035" t="s">
        <v>289</v>
      </c>
      <c r="J11035" s="2">
        <v>44929.364116631943</v>
      </c>
      <c r="K11035" t="s">
        <v>289</v>
      </c>
      <c r="L11035" t="str">
        <f>VLOOKUP(C11035,ACCOUNT_MAPPING!A:C,3,FALSE)</f>
        <v>Snow Removal</v>
      </c>
    </row>
    <row r="11036" spans="1:12" hidden="1">
      <c r="A11036">
        <v>83284</v>
      </c>
      <c r="B11036" t="s">
        <v>11280</v>
      </c>
      <c r="C11036">
        <v>50915000</v>
      </c>
      <c r="D11036" t="s">
        <v>12</v>
      </c>
      <c r="E11036" t="s">
        <v>13</v>
      </c>
      <c r="F11036" t="s">
        <v>13</v>
      </c>
      <c r="G11036" t="s">
        <v>11281</v>
      </c>
      <c r="H11036" s="2">
        <v>45013.820689236112</v>
      </c>
      <c r="I11036" t="s">
        <v>272</v>
      </c>
      <c r="J11036" s="2">
        <v>45013.820689236112</v>
      </c>
      <c r="K11036" t="s">
        <v>272</v>
      </c>
      <c r="L11036" t="str">
        <f>VLOOKUP(C11036,ACCOUNT_MAPPING!A:C,3,FALSE)</f>
        <v>Snow Removal</v>
      </c>
    </row>
    <row r="11037" spans="1:12" hidden="1">
      <c r="A11037">
        <v>82740</v>
      </c>
      <c r="B11037" t="s">
        <v>1072</v>
      </c>
      <c r="C11037">
        <v>50915000</v>
      </c>
      <c r="D11037" t="s">
        <v>12</v>
      </c>
      <c r="E11037" t="s">
        <v>13</v>
      </c>
      <c r="F11037" t="s">
        <v>13</v>
      </c>
      <c r="G11037" t="s">
        <v>10956</v>
      </c>
      <c r="H11037" s="2">
        <v>45014.683720104164</v>
      </c>
      <c r="I11037" t="s">
        <v>766</v>
      </c>
      <c r="J11037" s="2">
        <v>45014.683720104164</v>
      </c>
      <c r="K11037" t="s">
        <v>766</v>
      </c>
      <c r="L11037" t="str">
        <f>VLOOKUP(C11037,ACCOUNT_MAPPING!A:C,3,FALSE)</f>
        <v>Snow Removal</v>
      </c>
    </row>
    <row r="11038" spans="1:12" hidden="1">
      <c r="A11038">
        <v>82951</v>
      </c>
      <c r="B11038" t="s">
        <v>11282</v>
      </c>
      <c r="C11038">
        <v>50915000</v>
      </c>
      <c r="D11038" t="s">
        <v>12</v>
      </c>
      <c r="E11038" t="s">
        <v>13</v>
      </c>
      <c r="F11038" t="s">
        <v>13</v>
      </c>
      <c r="G11038" t="s">
        <v>10996</v>
      </c>
      <c r="H11038" s="2">
        <v>45020.51858171296</v>
      </c>
      <c r="I11038" t="s">
        <v>754</v>
      </c>
      <c r="J11038" s="2">
        <v>45020.51858171296</v>
      </c>
      <c r="K11038" t="s">
        <v>754</v>
      </c>
      <c r="L11038" t="str">
        <f>VLOOKUP(C11038,ACCOUNT_MAPPING!A:C,3,FALSE)</f>
        <v>Snow Removal</v>
      </c>
    </row>
    <row r="11039" spans="1:12" hidden="1">
      <c r="A11039">
        <v>82955</v>
      </c>
      <c r="B11039" t="s">
        <v>6235</v>
      </c>
      <c r="C11039">
        <v>50915000</v>
      </c>
      <c r="D11039" t="s">
        <v>17</v>
      </c>
      <c r="E11039" t="s">
        <v>13</v>
      </c>
      <c r="F11039" t="s">
        <v>13</v>
      </c>
      <c r="G11039" t="s">
        <v>11283</v>
      </c>
      <c r="H11039" s="2">
        <v>44924.601700497682</v>
      </c>
      <c r="I11039" t="s">
        <v>766</v>
      </c>
      <c r="J11039" s="2">
        <v>44924.601700497682</v>
      </c>
      <c r="K11039" t="s">
        <v>766</v>
      </c>
      <c r="L11039" t="str">
        <f>VLOOKUP(C11039,ACCOUNT_MAPPING!A:C,3,FALSE)</f>
        <v>Snow Removal</v>
      </c>
    </row>
    <row r="11040" spans="1:12" hidden="1">
      <c r="A11040">
        <v>82743</v>
      </c>
      <c r="B11040" t="s">
        <v>4205</v>
      </c>
      <c r="C11040">
        <v>50915000</v>
      </c>
      <c r="D11040" t="s">
        <v>17</v>
      </c>
      <c r="E11040" t="s">
        <v>13</v>
      </c>
      <c r="F11040" t="s">
        <v>13</v>
      </c>
      <c r="G11040" t="s">
        <v>9528</v>
      </c>
      <c r="H11040" s="2">
        <v>44922.563443865743</v>
      </c>
      <c r="I11040" t="s">
        <v>1292</v>
      </c>
      <c r="J11040" s="2">
        <v>44922.563443865743</v>
      </c>
      <c r="K11040" t="s">
        <v>1292</v>
      </c>
      <c r="L11040" t="str">
        <f>VLOOKUP(C11040,ACCOUNT_MAPPING!A:C,3,FALSE)</f>
        <v>Snow Removal</v>
      </c>
    </row>
    <row r="11041" spans="1:12" hidden="1">
      <c r="A11041">
        <v>82961</v>
      </c>
      <c r="B11041" t="s">
        <v>3063</v>
      </c>
      <c r="C11041">
        <v>50915000</v>
      </c>
      <c r="D11041" t="s">
        <v>12</v>
      </c>
      <c r="E11041" t="s">
        <v>13</v>
      </c>
      <c r="F11041" t="s">
        <v>13</v>
      </c>
      <c r="G11041" t="s">
        <v>11246</v>
      </c>
      <c r="H11041" s="2">
        <v>45013.818176006942</v>
      </c>
      <c r="I11041" t="s">
        <v>272</v>
      </c>
      <c r="J11041" s="2">
        <v>45013.818176006942</v>
      </c>
      <c r="K11041" t="s">
        <v>272</v>
      </c>
      <c r="L11041" t="str">
        <f>VLOOKUP(C11041,ACCOUNT_MAPPING!A:C,3,FALSE)</f>
        <v>Snow Removal</v>
      </c>
    </row>
    <row r="11042" spans="1:12" hidden="1">
      <c r="A11042">
        <v>83101</v>
      </c>
      <c r="B11042" t="s">
        <v>1103</v>
      </c>
      <c r="C11042">
        <v>50915000</v>
      </c>
      <c r="D11042" t="s">
        <v>12</v>
      </c>
      <c r="E11042" t="s">
        <v>13</v>
      </c>
      <c r="F11042" t="s">
        <v>13</v>
      </c>
      <c r="G11042" t="s">
        <v>11026</v>
      </c>
      <c r="H11042" s="2">
        <v>45021.61905671296</v>
      </c>
      <c r="I11042" t="s">
        <v>87</v>
      </c>
      <c r="J11042" s="2">
        <v>45021.61905671296</v>
      </c>
      <c r="K11042" t="s">
        <v>87</v>
      </c>
      <c r="L11042" t="str">
        <f>VLOOKUP(C11042,ACCOUNT_MAPPING!A:C,3,FALSE)</f>
        <v>Snow Removal</v>
      </c>
    </row>
    <row r="11043" spans="1:12" hidden="1">
      <c r="A11043">
        <v>83067</v>
      </c>
      <c r="B11043" t="s">
        <v>3098</v>
      </c>
      <c r="C11043">
        <v>50915000</v>
      </c>
      <c r="D11043" t="s">
        <v>17</v>
      </c>
      <c r="E11043" t="s">
        <v>13</v>
      </c>
      <c r="F11043" t="s">
        <v>13</v>
      </c>
      <c r="G11043" t="s">
        <v>11284</v>
      </c>
      <c r="H11043" s="2">
        <v>44922.639706793983</v>
      </c>
      <c r="I11043" t="s">
        <v>1292</v>
      </c>
      <c r="J11043" s="2">
        <v>44922.639706793983</v>
      </c>
      <c r="K11043" t="s">
        <v>1292</v>
      </c>
      <c r="L11043" t="str">
        <f>VLOOKUP(C11043,ACCOUNT_MAPPING!A:C,3,FALSE)</f>
        <v>Snow Removal</v>
      </c>
    </row>
    <row r="11044" spans="1:12" hidden="1">
      <c r="A11044">
        <v>83113</v>
      </c>
      <c r="B11044" t="s">
        <v>3576</v>
      </c>
      <c r="C11044">
        <v>50915000</v>
      </c>
      <c r="D11044" t="s">
        <v>12</v>
      </c>
      <c r="E11044" t="s">
        <v>13</v>
      </c>
      <c r="F11044" t="s">
        <v>13</v>
      </c>
      <c r="G11044" t="s">
        <v>11285</v>
      </c>
      <c r="H11044" s="2">
        <v>45016.538375810182</v>
      </c>
      <c r="I11044" t="s">
        <v>90</v>
      </c>
      <c r="J11044" s="2">
        <v>45016.538375810182</v>
      </c>
      <c r="K11044" t="s">
        <v>90</v>
      </c>
      <c r="L11044" t="str">
        <f>VLOOKUP(C11044,ACCOUNT_MAPPING!A:C,3,FALSE)</f>
        <v>Snow Removal</v>
      </c>
    </row>
    <row r="11045" spans="1:12" hidden="1">
      <c r="A11045">
        <v>83068</v>
      </c>
      <c r="B11045" t="s">
        <v>4238</v>
      </c>
      <c r="C11045">
        <v>50915000</v>
      </c>
      <c r="D11045" t="s">
        <v>17</v>
      </c>
      <c r="E11045" t="s">
        <v>13</v>
      </c>
      <c r="F11045" t="s">
        <v>13</v>
      </c>
      <c r="G11045" t="s">
        <v>10915</v>
      </c>
      <c r="H11045" s="2">
        <v>44916.674919710647</v>
      </c>
      <c r="I11045" t="s">
        <v>1175</v>
      </c>
      <c r="J11045" s="2">
        <v>44916.674919710647</v>
      </c>
      <c r="K11045" t="s">
        <v>1175</v>
      </c>
      <c r="L11045" t="str">
        <f>VLOOKUP(C11045,ACCOUNT_MAPPING!A:C,3,FALSE)</f>
        <v>Snow Removal</v>
      </c>
    </row>
    <row r="11046" spans="1:12" hidden="1">
      <c r="A11046">
        <v>83117</v>
      </c>
      <c r="B11046" t="s">
        <v>3086</v>
      </c>
      <c r="C11046">
        <v>50915000</v>
      </c>
      <c r="D11046" t="s">
        <v>12</v>
      </c>
      <c r="E11046" t="s">
        <v>13</v>
      </c>
      <c r="F11046" t="s">
        <v>13</v>
      </c>
      <c r="G11046" t="s">
        <v>11286</v>
      </c>
      <c r="H11046" s="2">
        <v>45012.624720520835</v>
      </c>
      <c r="I11046" t="s">
        <v>2734</v>
      </c>
      <c r="J11046" s="2">
        <v>45012.624720520835</v>
      </c>
      <c r="K11046" t="s">
        <v>2734</v>
      </c>
      <c r="L11046" t="str">
        <f>VLOOKUP(C11046,ACCOUNT_MAPPING!A:C,3,FALSE)</f>
        <v>Snow Removal</v>
      </c>
    </row>
    <row r="11047" spans="1:12" hidden="1">
      <c r="A11047">
        <v>83119</v>
      </c>
      <c r="B11047" t="s">
        <v>1585</v>
      </c>
      <c r="C11047">
        <v>50915000</v>
      </c>
      <c r="D11047" t="s">
        <v>12</v>
      </c>
      <c r="E11047" t="s">
        <v>13</v>
      </c>
      <c r="F11047" t="s">
        <v>13</v>
      </c>
      <c r="G11047" t="s">
        <v>11287</v>
      </c>
      <c r="H11047" s="2">
        <v>45014.68474853009</v>
      </c>
      <c r="I11047" t="s">
        <v>289</v>
      </c>
      <c r="J11047" s="2">
        <v>45014.68474853009</v>
      </c>
      <c r="K11047" t="s">
        <v>289</v>
      </c>
      <c r="L11047" t="str">
        <f>VLOOKUP(C11047,ACCOUNT_MAPPING!A:C,3,FALSE)</f>
        <v>Snow Removal</v>
      </c>
    </row>
    <row r="11048" spans="1:12" hidden="1">
      <c r="A11048">
        <v>82754</v>
      </c>
      <c r="B11048" t="s">
        <v>578</v>
      </c>
      <c r="C11048">
        <v>50915000</v>
      </c>
      <c r="D11048" t="s">
        <v>12</v>
      </c>
      <c r="E11048" t="s">
        <v>13</v>
      </c>
      <c r="F11048" t="s">
        <v>13</v>
      </c>
      <c r="G11048" t="s">
        <v>11026</v>
      </c>
      <c r="H11048" s="2">
        <v>45021.557240011571</v>
      </c>
      <c r="I11048" t="s">
        <v>87</v>
      </c>
      <c r="J11048" s="2">
        <v>45021.557240011571</v>
      </c>
      <c r="K11048" t="s">
        <v>87</v>
      </c>
      <c r="L11048" t="str">
        <f>VLOOKUP(C11048,ACCOUNT_MAPPING!A:C,3,FALSE)</f>
        <v>Snow Removal</v>
      </c>
    </row>
    <row r="11049" spans="1:12" hidden="1">
      <c r="A11049">
        <v>83108</v>
      </c>
      <c r="B11049" t="s">
        <v>3574</v>
      </c>
      <c r="C11049">
        <v>50915000</v>
      </c>
      <c r="D11049" t="s">
        <v>12</v>
      </c>
      <c r="E11049" t="s">
        <v>13</v>
      </c>
      <c r="F11049" t="s">
        <v>13</v>
      </c>
      <c r="G11049" t="s">
        <v>11288</v>
      </c>
      <c r="H11049" s="2">
        <v>45020.464561423614</v>
      </c>
      <c r="I11049" t="s">
        <v>754</v>
      </c>
      <c r="J11049" s="2">
        <v>45020.464561423614</v>
      </c>
      <c r="K11049" t="s">
        <v>754</v>
      </c>
      <c r="L11049" t="str">
        <f>VLOOKUP(C11049,ACCOUNT_MAPPING!A:C,3,FALSE)</f>
        <v>Snow Removal</v>
      </c>
    </row>
    <row r="11050" spans="1:12" hidden="1">
      <c r="A11050">
        <v>83116</v>
      </c>
      <c r="B11050" t="s">
        <v>1589</v>
      </c>
      <c r="C11050">
        <v>50915000</v>
      </c>
      <c r="D11050" t="s">
        <v>63</v>
      </c>
      <c r="E11050" t="s">
        <v>13</v>
      </c>
      <c r="F11050" t="s">
        <v>13</v>
      </c>
      <c r="G11050" t="s">
        <v>11289</v>
      </c>
      <c r="H11050" s="2">
        <v>44876.655653553244</v>
      </c>
      <c r="I11050" t="s">
        <v>56</v>
      </c>
      <c r="J11050" s="2">
        <v>44876.655653553244</v>
      </c>
      <c r="K11050" t="s">
        <v>56</v>
      </c>
      <c r="L11050" t="str">
        <f>VLOOKUP(C11050,ACCOUNT_MAPPING!A:C,3,FALSE)</f>
        <v>Snow Removal</v>
      </c>
    </row>
    <row r="11051" spans="1:12" hidden="1">
      <c r="A11051">
        <v>83120</v>
      </c>
      <c r="B11051" t="s">
        <v>2095</v>
      </c>
      <c r="C11051">
        <v>50915000</v>
      </c>
      <c r="D11051" t="s">
        <v>17</v>
      </c>
      <c r="E11051" t="s">
        <v>13</v>
      </c>
      <c r="F11051" t="s">
        <v>13</v>
      </c>
      <c r="G11051" t="s">
        <v>11290</v>
      </c>
      <c r="H11051" s="2">
        <v>44924.652336840278</v>
      </c>
      <c r="I11051" t="s">
        <v>289</v>
      </c>
      <c r="J11051" s="2">
        <v>44924.652336840278</v>
      </c>
      <c r="K11051" t="s">
        <v>289</v>
      </c>
      <c r="L11051" t="str">
        <f>VLOOKUP(C11051,ACCOUNT_MAPPING!A:C,3,FALSE)</f>
        <v>Snow Removal</v>
      </c>
    </row>
    <row r="11052" spans="1:12" hidden="1">
      <c r="A11052">
        <v>82769</v>
      </c>
      <c r="B11052" t="s">
        <v>1098</v>
      </c>
      <c r="C11052">
        <v>50915000</v>
      </c>
      <c r="D11052" t="s">
        <v>12</v>
      </c>
      <c r="E11052" t="s">
        <v>13</v>
      </c>
      <c r="F11052" t="s">
        <v>13</v>
      </c>
      <c r="G11052" t="s">
        <v>11028</v>
      </c>
      <c r="H11052" s="2">
        <v>45021.644821145834</v>
      </c>
      <c r="I11052" t="s">
        <v>759</v>
      </c>
      <c r="J11052" s="2">
        <v>45021.644821145834</v>
      </c>
      <c r="K11052" t="s">
        <v>759</v>
      </c>
      <c r="L11052" t="str">
        <f>VLOOKUP(C11052,ACCOUNT_MAPPING!A:C,3,FALSE)</f>
        <v>Snow Removal</v>
      </c>
    </row>
    <row r="11053" spans="1:12" hidden="1">
      <c r="A11053">
        <v>83121</v>
      </c>
      <c r="B11053" t="s">
        <v>1591</v>
      </c>
      <c r="C11053">
        <v>50915000</v>
      </c>
      <c r="D11053" t="s">
        <v>63</v>
      </c>
      <c r="E11053" t="s">
        <v>13</v>
      </c>
      <c r="F11053" t="s">
        <v>13</v>
      </c>
      <c r="G11053" t="s">
        <v>11291</v>
      </c>
      <c r="H11053" s="2">
        <v>44876.670464502313</v>
      </c>
      <c r="I11053" t="s">
        <v>56</v>
      </c>
      <c r="J11053" s="2">
        <v>44876.670464502313</v>
      </c>
      <c r="K11053" t="s">
        <v>56</v>
      </c>
      <c r="L11053" t="str">
        <f>VLOOKUP(C11053,ACCOUNT_MAPPING!A:C,3,FALSE)</f>
        <v>Snow Removal</v>
      </c>
    </row>
    <row r="11054" spans="1:12" hidden="1">
      <c r="A11054">
        <v>83130</v>
      </c>
      <c r="B11054" t="s">
        <v>2099</v>
      </c>
      <c r="C11054">
        <v>50915000</v>
      </c>
      <c r="D11054" t="s">
        <v>12</v>
      </c>
      <c r="E11054" t="s">
        <v>13</v>
      </c>
      <c r="F11054" t="s">
        <v>13</v>
      </c>
      <c r="G11054" t="s">
        <v>10960</v>
      </c>
      <c r="H11054" s="2">
        <v>45013.625692557871</v>
      </c>
      <c r="I11054" t="s">
        <v>10563</v>
      </c>
      <c r="J11054" s="2">
        <v>45013.625692557871</v>
      </c>
      <c r="K11054" t="s">
        <v>10563</v>
      </c>
      <c r="L11054" t="str">
        <f>VLOOKUP(C11054,ACCOUNT_MAPPING!A:C,3,FALSE)</f>
        <v>Snow Removal</v>
      </c>
    </row>
    <row r="11055" spans="1:12" hidden="1">
      <c r="A11055">
        <v>99488</v>
      </c>
      <c r="B11055" t="s">
        <v>599</v>
      </c>
      <c r="C11055">
        <v>50915000</v>
      </c>
      <c r="D11055" t="s">
        <v>12</v>
      </c>
      <c r="E11055" t="s">
        <v>13</v>
      </c>
      <c r="F11055" t="s">
        <v>13</v>
      </c>
      <c r="G11055" t="s">
        <v>11292</v>
      </c>
      <c r="H11055" s="2">
        <v>45013.626466400463</v>
      </c>
      <c r="I11055" t="s">
        <v>10563</v>
      </c>
      <c r="J11055" s="2">
        <v>45013.626466400463</v>
      </c>
      <c r="K11055" t="s">
        <v>10563</v>
      </c>
      <c r="L11055" t="str">
        <f>VLOOKUP(C11055,ACCOUNT_MAPPING!A:C,3,FALSE)</f>
        <v>Snow Removal</v>
      </c>
    </row>
    <row r="11056" spans="1:12" hidden="1">
      <c r="A11056">
        <v>83131</v>
      </c>
      <c r="B11056" t="s">
        <v>1593</v>
      </c>
      <c r="C11056">
        <v>50915000</v>
      </c>
      <c r="D11056" t="s">
        <v>63</v>
      </c>
      <c r="E11056" t="s">
        <v>13</v>
      </c>
      <c r="F11056" t="s">
        <v>13</v>
      </c>
      <c r="G11056" t="s">
        <v>11291</v>
      </c>
      <c r="H11056" s="2">
        <v>44876.695553090278</v>
      </c>
      <c r="I11056" t="s">
        <v>56</v>
      </c>
      <c r="J11056" s="2">
        <v>44876.695553090278</v>
      </c>
      <c r="K11056" t="s">
        <v>56</v>
      </c>
      <c r="L11056" t="str">
        <f>VLOOKUP(C11056,ACCOUNT_MAPPING!A:C,3,FALSE)</f>
        <v>Snow Removal</v>
      </c>
    </row>
    <row r="11057" spans="1:12" hidden="1">
      <c r="A11057">
        <v>83133</v>
      </c>
      <c r="B11057" t="s">
        <v>1107</v>
      </c>
      <c r="C11057">
        <v>50915000</v>
      </c>
      <c r="D11057" t="s">
        <v>12</v>
      </c>
      <c r="E11057" t="s">
        <v>13</v>
      </c>
      <c r="F11057" t="s">
        <v>13</v>
      </c>
      <c r="G11057" t="s">
        <v>10991</v>
      </c>
      <c r="H11057" s="2">
        <v>45024.638582094907</v>
      </c>
      <c r="I11057" t="s">
        <v>87</v>
      </c>
      <c r="J11057" s="2">
        <v>45024.638582094907</v>
      </c>
      <c r="K11057" t="s">
        <v>87</v>
      </c>
      <c r="L11057" t="str">
        <f>VLOOKUP(C11057,ACCOUNT_MAPPING!A:C,3,FALSE)</f>
        <v>Snow Removal</v>
      </c>
    </row>
    <row r="11058" spans="1:12" hidden="1">
      <c r="A11058">
        <v>101311</v>
      </c>
      <c r="B11058" t="s">
        <v>628</v>
      </c>
      <c r="C11058">
        <v>50915000</v>
      </c>
      <c r="D11058" t="s">
        <v>12</v>
      </c>
      <c r="E11058" t="s">
        <v>13</v>
      </c>
      <c r="F11058" t="s">
        <v>13</v>
      </c>
      <c r="G11058" t="s">
        <v>11019</v>
      </c>
      <c r="H11058" s="2">
        <v>45014.785749270835</v>
      </c>
      <c r="I11058" t="s">
        <v>630</v>
      </c>
      <c r="J11058" s="2">
        <v>45014.785749270835</v>
      </c>
      <c r="K11058" t="s">
        <v>630</v>
      </c>
      <c r="L11058" t="str">
        <f>VLOOKUP(C11058,ACCOUNT_MAPPING!A:C,3,FALSE)</f>
        <v>Snow Removal</v>
      </c>
    </row>
    <row r="11059" spans="1:12" hidden="1">
      <c r="A11059">
        <v>83147</v>
      </c>
      <c r="B11059" t="s">
        <v>631</v>
      </c>
      <c r="C11059">
        <v>50915000</v>
      </c>
      <c r="D11059" t="s">
        <v>12</v>
      </c>
      <c r="E11059" t="s">
        <v>13</v>
      </c>
      <c r="F11059" t="s">
        <v>13</v>
      </c>
      <c r="G11059" t="s">
        <v>11084</v>
      </c>
      <c r="H11059" s="2">
        <v>45014.411695486109</v>
      </c>
      <c r="I11059" t="s">
        <v>11013</v>
      </c>
      <c r="J11059" s="2">
        <v>45014.411695486109</v>
      </c>
      <c r="K11059" t="s">
        <v>11013</v>
      </c>
      <c r="L11059" t="str">
        <f>VLOOKUP(C11059,ACCOUNT_MAPPING!A:C,3,FALSE)</f>
        <v>Snow Removal</v>
      </c>
    </row>
    <row r="11060" spans="1:12" hidden="1">
      <c r="A11060">
        <v>83148</v>
      </c>
      <c r="B11060" t="s">
        <v>633</v>
      </c>
      <c r="C11060">
        <v>50915000</v>
      </c>
      <c r="D11060" t="s">
        <v>12</v>
      </c>
      <c r="E11060" t="s">
        <v>13</v>
      </c>
      <c r="F11060" t="s">
        <v>13</v>
      </c>
      <c r="G11060" t="s">
        <v>11084</v>
      </c>
      <c r="H11060" s="2">
        <v>45014.411965590276</v>
      </c>
      <c r="I11060" t="s">
        <v>11013</v>
      </c>
      <c r="J11060" s="2">
        <v>45014.411965590276</v>
      </c>
      <c r="K11060" t="s">
        <v>11013</v>
      </c>
      <c r="L11060" t="str">
        <f>VLOOKUP(C11060,ACCOUNT_MAPPING!A:C,3,FALSE)</f>
        <v>Snow Removal</v>
      </c>
    </row>
    <row r="11061" spans="1:12" hidden="1">
      <c r="A11061">
        <v>109790</v>
      </c>
      <c r="B11061" t="s">
        <v>316</v>
      </c>
      <c r="C11061">
        <v>50915000</v>
      </c>
      <c r="D11061" t="s">
        <v>63</v>
      </c>
      <c r="E11061" t="s">
        <v>13</v>
      </c>
      <c r="F11061" t="s">
        <v>13</v>
      </c>
      <c r="G11061" t="s">
        <v>11293</v>
      </c>
      <c r="H11061" s="2">
        <v>44867.65747484954</v>
      </c>
      <c r="I11061" t="s">
        <v>289</v>
      </c>
      <c r="J11061" s="2">
        <v>44867.65747484954</v>
      </c>
      <c r="K11061" t="s">
        <v>289</v>
      </c>
      <c r="L11061" t="str">
        <f>VLOOKUP(C11061,ACCOUNT_MAPPING!A:C,3,FALSE)</f>
        <v>Snow Removal</v>
      </c>
    </row>
    <row r="11062" spans="1:12" hidden="1">
      <c r="A11062">
        <v>109791</v>
      </c>
      <c r="B11062" t="s">
        <v>368</v>
      </c>
      <c r="C11062">
        <v>50915000</v>
      </c>
      <c r="D11062" t="s">
        <v>12</v>
      </c>
      <c r="E11062" t="s">
        <v>13</v>
      </c>
      <c r="F11062" t="s">
        <v>13</v>
      </c>
      <c r="G11062" t="s">
        <v>11294</v>
      </c>
      <c r="H11062" s="2">
        <v>45014.698682256945</v>
      </c>
      <c r="I11062" t="s">
        <v>289</v>
      </c>
      <c r="J11062" s="2">
        <v>45014.698682256945</v>
      </c>
      <c r="K11062" t="s">
        <v>289</v>
      </c>
      <c r="L11062" t="str">
        <f>VLOOKUP(C11062,ACCOUNT_MAPPING!A:C,3,FALSE)</f>
        <v>Snow Removal</v>
      </c>
    </row>
    <row r="11063" spans="1:12" hidden="1">
      <c r="A11063">
        <v>82838</v>
      </c>
      <c r="B11063" t="s">
        <v>276</v>
      </c>
      <c r="C11063">
        <v>50915000</v>
      </c>
      <c r="D11063" t="s">
        <v>12</v>
      </c>
      <c r="E11063" t="s">
        <v>13</v>
      </c>
      <c r="F11063" t="s">
        <v>13</v>
      </c>
      <c r="G11063" t="s">
        <v>11254</v>
      </c>
      <c r="H11063" s="2">
        <v>45013.810281134261</v>
      </c>
      <c r="I11063" t="s">
        <v>272</v>
      </c>
      <c r="J11063" s="2">
        <v>45013.810281134261</v>
      </c>
      <c r="K11063" t="s">
        <v>272</v>
      </c>
      <c r="L11063" t="str">
        <f>VLOOKUP(C11063,ACCOUNT_MAPPING!A:C,3,FALSE)</f>
        <v>Snow Removal</v>
      </c>
    </row>
    <row r="11064" spans="1:12" hidden="1">
      <c r="A11064">
        <v>83167</v>
      </c>
      <c r="B11064" t="s">
        <v>1113</v>
      </c>
      <c r="C11064">
        <v>50915000</v>
      </c>
      <c r="D11064" t="s">
        <v>12</v>
      </c>
      <c r="E11064" t="s">
        <v>13</v>
      </c>
      <c r="F11064" t="s">
        <v>13</v>
      </c>
      <c r="G11064" t="s">
        <v>11028</v>
      </c>
      <c r="H11064" s="2">
        <v>45021.653681793985</v>
      </c>
      <c r="I11064" t="s">
        <v>759</v>
      </c>
      <c r="J11064" s="2">
        <v>45021.653681793985</v>
      </c>
      <c r="K11064" t="s">
        <v>759</v>
      </c>
      <c r="L11064" t="str">
        <f>VLOOKUP(C11064,ACCOUNT_MAPPING!A:C,3,FALSE)</f>
        <v>Snow Removal</v>
      </c>
    </row>
    <row r="11065" spans="1:12" hidden="1">
      <c r="A11065">
        <v>83141</v>
      </c>
      <c r="B11065" t="s">
        <v>6309</v>
      </c>
      <c r="C11065">
        <v>50915000</v>
      </c>
      <c r="D11065" t="s">
        <v>17</v>
      </c>
      <c r="E11065" t="s">
        <v>13</v>
      </c>
      <c r="F11065" t="s">
        <v>13</v>
      </c>
      <c r="G11065" t="s">
        <v>11290</v>
      </c>
      <c r="H11065" s="2">
        <v>44924.654553009263</v>
      </c>
      <c r="I11065" t="s">
        <v>289</v>
      </c>
      <c r="J11065" s="2">
        <v>44924.654553009263</v>
      </c>
      <c r="K11065" t="s">
        <v>289</v>
      </c>
      <c r="L11065" t="str">
        <f>VLOOKUP(C11065,ACCOUNT_MAPPING!A:C,3,FALSE)</f>
        <v>Snow Removal</v>
      </c>
    </row>
    <row r="11066" spans="1:12" hidden="1">
      <c r="A11066">
        <v>83142</v>
      </c>
      <c r="B11066" t="s">
        <v>11295</v>
      </c>
      <c r="C11066">
        <v>50915000</v>
      </c>
      <c r="D11066" t="s">
        <v>12</v>
      </c>
      <c r="E11066" t="s">
        <v>13</v>
      </c>
      <c r="F11066" t="s">
        <v>13</v>
      </c>
      <c r="G11066" t="s">
        <v>11176</v>
      </c>
      <c r="H11066" s="2">
        <v>45013.46088619213</v>
      </c>
      <c r="I11066" t="s">
        <v>2672</v>
      </c>
      <c r="J11066" s="2">
        <v>45013.46088619213</v>
      </c>
      <c r="K11066" t="s">
        <v>2672</v>
      </c>
      <c r="L11066" t="str">
        <f>VLOOKUP(C11066,ACCOUNT_MAPPING!A:C,3,FALSE)</f>
        <v>Snow Removal</v>
      </c>
    </row>
    <row r="11067" spans="1:12" hidden="1">
      <c r="A11067">
        <v>82957</v>
      </c>
      <c r="B11067" t="s">
        <v>8264</v>
      </c>
      <c r="C11067">
        <v>50915000</v>
      </c>
      <c r="D11067" t="s">
        <v>12</v>
      </c>
      <c r="E11067" t="s">
        <v>13</v>
      </c>
      <c r="F11067" t="s">
        <v>13</v>
      </c>
      <c r="G11067" t="s">
        <v>10956</v>
      </c>
      <c r="H11067" s="2">
        <v>45014.699859293978</v>
      </c>
      <c r="I11067" t="s">
        <v>766</v>
      </c>
      <c r="J11067" s="2">
        <v>45014.699859293978</v>
      </c>
      <c r="K11067" t="s">
        <v>766</v>
      </c>
      <c r="L11067" t="str">
        <f>VLOOKUP(C11067,ACCOUNT_MAPPING!A:C,3,FALSE)</f>
        <v>Snow Removal</v>
      </c>
    </row>
    <row r="11068" spans="1:12" hidden="1">
      <c r="A11068">
        <v>83309</v>
      </c>
      <c r="B11068" t="s">
        <v>5746</v>
      </c>
      <c r="C11068">
        <v>50915000</v>
      </c>
      <c r="D11068" t="s">
        <v>12</v>
      </c>
      <c r="E11068" t="s">
        <v>13</v>
      </c>
      <c r="F11068" t="s">
        <v>13</v>
      </c>
      <c r="G11068" t="s">
        <v>11296</v>
      </c>
      <c r="H11068" s="2">
        <v>45020.517731712964</v>
      </c>
      <c r="I11068" t="s">
        <v>720</v>
      </c>
      <c r="J11068" s="2">
        <v>45020.517731712964</v>
      </c>
      <c r="K11068" t="s">
        <v>720</v>
      </c>
      <c r="L11068" t="str">
        <f>VLOOKUP(C11068,ACCOUNT_MAPPING!A:C,3,FALSE)</f>
        <v>Snow Removal</v>
      </c>
    </row>
    <row r="11069" spans="1:12" hidden="1">
      <c r="A11069">
        <v>126047</v>
      </c>
      <c r="B11069" t="s">
        <v>2137</v>
      </c>
      <c r="C11069">
        <v>50915000</v>
      </c>
      <c r="D11069" t="s">
        <v>12</v>
      </c>
      <c r="E11069" t="s">
        <v>13</v>
      </c>
      <c r="F11069" t="s">
        <v>13</v>
      </c>
      <c r="G11069" t="s">
        <v>11297</v>
      </c>
      <c r="H11069" s="2">
        <v>45013.672539467596</v>
      </c>
      <c r="I11069" t="s">
        <v>295</v>
      </c>
      <c r="J11069" s="2">
        <v>45013.672539467596</v>
      </c>
      <c r="K11069" t="s">
        <v>295</v>
      </c>
      <c r="L11069" t="str">
        <f>VLOOKUP(C11069,ACCOUNT_MAPPING!A:C,3,FALSE)</f>
        <v>Snow Removal</v>
      </c>
    </row>
    <row r="11070" spans="1:12" hidden="1">
      <c r="A11070">
        <v>99426</v>
      </c>
      <c r="B11070" t="s">
        <v>3122</v>
      </c>
      <c r="C11070">
        <v>50915000</v>
      </c>
      <c r="D11070" t="s">
        <v>12</v>
      </c>
      <c r="E11070" t="s">
        <v>13</v>
      </c>
      <c r="F11070" t="s">
        <v>13</v>
      </c>
      <c r="G11070" t="s">
        <v>11195</v>
      </c>
      <c r="H11070" s="2">
        <v>45021.790781099538</v>
      </c>
      <c r="I11070" t="s">
        <v>577</v>
      </c>
      <c r="J11070" s="2">
        <v>45021.790781099538</v>
      </c>
      <c r="K11070" t="s">
        <v>577</v>
      </c>
      <c r="L11070" t="str">
        <f>VLOOKUP(C11070,ACCOUNT_MAPPING!A:C,3,FALSE)</f>
        <v>Snow Removal</v>
      </c>
    </row>
    <row r="11071" spans="1:12" hidden="1">
      <c r="A11071">
        <v>126065</v>
      </c>
      <c r="B11071" t="s">
        <v>314</v>
      </c>
      <c r="C11071">
        <v>50915000</v>
      </c>
      <c r="D11071" t="s">
        <v>12</v>
      </c>
      <c r="E11071" t="s">
        <v>13</v>
      </c>
      <c r="F11071" t="s">
        <v>13</v>
      </c>
      <c r="G11071" t="s">
        <v>11298</v>
      </c>
      <c r="H11071" s="2">
        <v>45014.404537962961</v>
      </c>
      <c r="I11071" t="s">
        <v>300</v>
      </c>
      <c r="J11071" s="2">
        <v>45014.404537962961</v>
      </c>
      <c r="K11071" t="s">
        <v>300</v>
      </c>
      <c r="L11071" t="str">
        <f>VLOOKUP(C11071,ACCOUNT_MAPPING!A:C,3,FALSE)</f>
        <v>Snow Removal</v>
      </c>
    </row>
    <row r="11072" spans="1:12" hidden="1">
      <c r="A11072">
        <v>83064</v>
      </c>
      <c r="B11072" t="s">
        <v>2091</v>
      </c>
      <c r="C11072">
        <v>50915000</v>
      </c>
      <c r="D11072" t="s">
        <v>12</v>
      </c>
      <c r="E11072" t="s">
        <v>13</v>
      </c>
      <c r="F11072" t="s">
        <v>13</v>
      </c>
      <c r="G11072" t="s">
        <v>10994</v>
      </c>
      <c r="H11072" s="2">
        <v>45021.45660528935</v>
      </c>
      <c r="I11072" t="s">
        <v>1292</v>
      </c>
      <c r="J11072" s="2">
        <v>45021.45660528935</v>
      </c>
      <c r="K11072" t="s">
        <v>1292</v>
      </c>
      <c r="L11072" t="str">
        <f>VLOOKUP(C11072,ACCOUNT_MAPPING!A:C,3,FALSE)</f>
        <v>Snow Removal</v>
      </c>
    </row>
    <row r="11073" spans="1:12" hidden="1">
      <c r="A11073">
        <v>101142</v>
      </c>
      <c r="B11073" t="s">
        <v>8644</v>
      </c>
      <c r="C11073">
        <v>50915000</v>
      </c>
      <c r="D11073" t="s">
        <v>12</v>
      </c>
      <c r="E11073" t="s">
        <v>13</v>
      </c>
      <c r="F11073" t="s">
        <v>13</v>
      </c>
      <c r="G11073" t="s">
        <v>11223</v>
      </c>
      <c r="H11073" s="2">
        <v>45012.672168599536</v>
      </c>
      <c r="I11073" t="s">
        <v>256</v>
      </c>
      <c r="J11073" s="2">
        <v>45012.672168599536</v>
      </c>
      <c r="K11073" t="s">
        <v>256</v>
      </c>
      <c r="L11073" t="str">
        <f>VLOOKUP(C11073,ACCOUNT_MAPPING!A:C,3,FALSE)</f>
        <v>Snow Removal</v>
      </c>
    </row>
    <row r="11074" spans="1:12" hidden="1">
      <c r="A11074">
        <v>126069</v>
      </c>
      <c r="B11074" t="s">
        <v>605</v>
      </c>
      <c r="C11074">
        <v>50915000</v>
      </c>
      <c r="D11074" t="s">
        <v>12</v>
      </c>
      <c r="E11074" t="s">
        <v>13</v>
      </c>
      <c r="F11074" t="s">
        <v>13</v>
      </c>
      <c r="G11074" t="s">
        <v>11299</v>
      </c>
      <c r="H11074" s="2">
        <v>45015.566772453705</v>
      </c>
      <c r="I11074" t="s">
        <v>300</v>
      </c>
      <c r="J11074" s="2">
        <v>45015.566772453705</v>
      </c>
      <c r="K11074" t="s">
        <v>300</v>
      </c>
      <c r="L11074" t="str">
        <f>VLOOKUP(C11074,ACCOUNT_MAPPING!A:C,3,FALSE)</f>
        <v>Snow Removal</v>
      </c>
    </row>
    <row r="11075" spans="1:12" hidden="1">
      <c r="A11075">
        <v>126071</v>
      </c>
      <c r="B11075" t="s">
        <v>324</v>
      </c>
      <c r="C11075">
        <v>50915000</v>
      </c>
      <c r="D11075" t="s">
        <v>12</v>
      </c>
      <c r="E11075" t="s">
        <v>13</v>
      </c>
      <c r="F11075" t="s">
        <v>13</v>
      </c>
      <c r="G11075" t="s">
        <v>11300</v>
      </c>
      <c r="H11075" s="2">
        <v>45013.618475081021</v>
      </c>
      <c r="I11075" t="s">
        <v>326</v>
      </c>
      <c r="J11075" s="2">
        <v>45013.618475081021</v>
      </c>
      <c r="K11075" t="s">
        <v>326</v>
      </c>
      <c r="L11075" t="str">
        <f>VLOOKUP(C11075,ACCOUNT_MAPPING!A:C,3,FALSE)</f>
        <v>Snow Removal</v>
      </c>
    </row>
    <row r="11076" spans="1:12" hidden="1">
      <c r="A11076">
        <v>83076</v>
      </c>
      <c r="B11076" t="s">
        <v>6328</v>
      </c>
      <c r="C11076">
        <v>50915000</v>
      </c>
      <c r="D11076" t="s">
        <v>12</v>
      </c>
      <c r="E11076" t="s">
        <v>13</v>
      </c>
      <c r="F11076" t="s">
        <v>13</v>
      </c>
      <c r="G11076" t="s">
        <v>11301</v>
      </c>
      <c r="H11076" s="2">
        <v>45021.607291284723</v>
      </c>
      <c r="I11076" t="s">
        <v>1266</v>
      </c>
      <c r="J11076" s="2">
        <v>45021.607291284723</v>
      </c>
      <c r="K11076" t="s">
        <v>1266</v>
      </c>
      <c r="L11076" t="str">
        <f>VLOOKUP(C11076,ACCOUNT_MAPPING!A:C,3,FALSE)</f>
        <v>Snow Removal</v>
      </c>
    </row>
    <row r="11077" spans="1:12" hidden="1">
      <c r="A11077">
        <v>83168</v>
      </c>
      <c r="B11077" t="s">
        <v>6311</v>
      </c>
      <c r="C11077">
        <v>50915000</v>
      </c>
      <c r="D11077" t="s">
        <v>17</v>
      </c>
      <c r="E11077" t="s">
        <v>13</v>
      </c>
      <c r="F11077" t="s">
        <v>13</v>
      </c>
      <c r="G11077" t="s">
        <v>11302</v>
      </c>
      <c r="H11077" s="2">
        <v>44924.699936956022</v>
      </c>
      <c r="I11077" t="s">
        <v>289</v>
      </c>
      <c r="J11077" s="2">
        <v>44924.699936956022</v>
      </c>
      <c r="K11077" t="s">
        <v>289</v>
      </c>
      <c r="L11077" t="str">
        <f>VLOOKUP(C11077,ACCOUNT_MAPPING!A:C,3,FALSE)</f>
        <v>Snow Removal</v>
      </c>
    </row>
    <row r="11078" spans="1:12" hidden="1">
      <c r="A11078">
        <v>109346</v>
      </c>
      <c r="B11078" t="s">
        <v>4257</v>
      </c>
      <c r="C11078">
        <v>50915000</v>
      </c>
      <c r="D11078" t="s">
        <v>12</v>
      </c>
      <c r="E11078" t="s">
        <v>13</v>
      </c>
      <c r="F11078" t="s">
        <v>13</v>
      </c>
      <c r="G11078" t="s">
        <v>11303</v>
      </c>
      <c r="H11078" s="2">
        <v>45016.713574768517</v>
      </c>
      <c r="I11078" t="s">
        <v>720</v>
      </c>
      <c r="J11078" s="2">
        <v>45016.713574768517</v>
      </c>
      <c r="K11078" t="s">
        <v>720</v>
      </c>
      <c r="L11078" t="str">
        <f>VLOOKUP(C11078,ACCOUNT_MAPPING!A:C,3,FALSE)</f>
        <v>Snow Removal</v>
      </c>
    </row>
    <row r="11079" spans="1:12" hidden="1">
      <c r="A11079">
        <v>83086</v>
      </c>
      <c r="B11079" t="s">
        <v>5220</v>
      </c>
      <c r="C11079">
        <v>50915000</v>
      </c>
      <c r="D11079" t="s">
        <v>12</v>
      </c>
      <c r="E11079" t="s">
        <v>13</v>
      </c>
      <c r="F11079" t="s">
        <v>13</v>
      </c>
      <c r="G11079" t="s">
        <v>11304</v>
      </c>
      <c r="H11079" s="2">
        <v>45020.726270601852</v>
      </c>
      <c r="I11079" t="s">
        <v>4591</v>
      </c>
      <c r="J11079" s="2">
        <v>45020.726270601852</v>
      </c>
      <c r="K11079" t="s">
        <v>4591</v>
      </c>
      <c r="L11079" t="str">
        <f>VLOOKUP(C11079,ACCOUNT_MAPPING!A:C,3,FALSE)</f>
        <v>Snow Removal</v>
      </c>
    </row>
    <row r="11080" spans="1:12" hidden="1">
      <c r="A11080">
        <v>83179</v>
      </c>
      <c r="B11080" t="s">
        <v>3596</v>
      </c>
      <c r="C11080">
        <v>50915000</v>
      </c>
      <c r="D11080" t="s">
        <v>17</v>
      </c>
      <c r="E11080" t="s">
        <v>13</v>
      </c>
      <c r="F11080" t="s">
        <v>13</v>
      </c>
      <c r="G11080" t="s">
        <v>11305</v>
      </c>
      <c r="H11080" s="2">
        <v>44923.565177546297</v>
      </c>
      <c r="I11080" t="s">
        <v>778</v>
      </c>
      <c r="J11080" s="2">
        <v>44923.565177546297</v>
      </c>
      <c r="K11080" t="s">
        <v>778</v>
      </c>
      <c r="L11080" t="str">
        <f>VLOOKUP(C11080,ACCOUNT_MAPPING!A:C,3,FALSE)</f>
        <v>Snow Removal</v>
      </c>
    </row>
    <row r="11081" spans="1:12" hidden="1">
      <c r="A11081">
        <v>83103</v>
      </c>
      <c r="B11081" t="s">
        <v>1120</v>
      </c>
      <c r="C11081">
        <v>50915000</v>
      </c>
      <c r="D11081" t="s">
        <v>17</v>
      </c>
      <c r="E11081" t="s">
        <v>13</v>
      </c>
      <c r="F11081" t="s">
        <v>13</v>
      </c>
      <c r="G11081" t="s">
        <v>11306</v>
      </c>
      <c r="H11081" s="2">
        <v>44924.436754861112</v>
      </c>
      <c r="I11081" t="s">
        <v>553</v>
      </c>
      <c r="J11081" s="2">
        <v>44924.436754861112</v>
      </c>
      <c r="K11081" t="s">
        <v>553</v>
      </c>
      <c r="L11081" t="str">
        <f>VLOOKUP(C11081,ACCOUNT_MAPPING!A:C,3,FALSE)</f>
        <v>Snow Removal</v>
      </c>
    </row>
    <row r="11082" spans="1:12" hidden="1">
      <c r="A11082">
        <v>109793</v>
      </c>
      <c r="B11082" t="s">
        <v>317</v>
      </c>
      <c r="C11082">
        <v>50915000</v>
      </c>
      <c r="D11082" t="s">
        <v>12</v>
      </c>
      <c r="E11082" t="s">
        <v>13</v>
      </c>
      <c r="F11082" t="s">
        <v>13</v>
      </c>
      <c r="G11082" t="s">
        <v>11294</v>
      </c>
      <c r="H11082" s="2">
        <v>45014.700801192128</v>
      </c>
      <c r="I11082" t="s">
        <v>289</v>
      </c>
      <c r="J11082" s="2">
        <v>45014.700801192128</v>
      </c>
      <c r="K11082" t="s">
        <v>289</v>
      </c>
      <c r="L11082" t="str">
        <f>VLOOKUP(C11082,ACCOUNT_MAPPING!A:C,3,FALSE)</f>
        <v>Snow Removal</v>
      </c>
    </row>
    <row r="11083" spans="1:12" hidden="1">
      <c r="A11083">
        <v>126077</v>
      </c>
      <c r="B11083" t="s">
        <v>335</v>
      </c>
      <c r="C11083">
        <v>50915000</v>
      </c>
      <c r="D11083" t="s">
        <v>12</v>
      </c>
      <c r="E11083" t="s">
        <v>13</v>
      </c>
      <c r="F11083" t="s">
        <v>13</v>
      </c>
      <c r="G11083" t="s">
        <v>11307</v>
      </c>
      <c r="H11083" s="2">
        <v>45015.310653668981</v>
      </c>
      <c r="I11083" t="s">
        <v>303</v>
      </c>
      <c r="J11083" s="2">
        <v>45015.310653668981</v>
      </c>
      <c r="K11083" t="s">
        <v>303</v>
      </c>
      <c r="L11083" t="str">
        <f>VLOOKUP(C11083,ACCOUNT_MAPPING!A:C,3,FALSE)</f>
        <v>Snow Removal</v>
      </c>
    </row>
    <row r="11084" spans="1:12" hidden="1">
      <c r="A11084">
        <v>126078</v>
      </c>
      <c r="B11084" t="s">
        <v>339</v>
      </c>
      <c r="C11084">
        <v>50915000</v>
      </c>
      <c r="D11084" t="s">
        <v>12</v>
      </c>
      <c r="E11084" t="s">
        <v>13</v>
      </c>
      <c r="F11084" t="s">
        <v>13</v>
      </c>
      <c r="G11084" t="s">
        <v>11307</v>
      </c>
      <c r="H11084" s="2">
        <v>45015.308863506943</v>
      </c>
      <c r="I11084" t="s">
        <v>303</v>
      </c>
      <c r="J11084" s="2">
        <v>45015.308863506943</v>
      </c>
      <c r="K11084" t="s">
        <v>303</v>
      </c>
      <c r="L11084" t="str">
        <f>VLOOKUP(C11084,ACCOUNT_MAPPING!A:C,3,FALSE)</f>
        <v>Snow Removal</v>
      </c>
    </row>
    <row r="11085" spans="1:12" hidden="1">
      <c r="A11085">
        <v>111565</v>
      </c>
      <c r="B11085" t="s">
        <v>1350</v>
      </c>
      <c r="C11085">
        <v>50915000</v>
      </c>
      <c r="D11085" t="s">
        <v>12</v>
      </c>
      <c r="E11085" t="s">
        <v>13</v>
      </c>
      <c r="F11085" t="s">
        <v>13</v>
      </c>
      <c r="G11085" t="s">
        <v>11308</v>
      </c>
      <c r="H11085" s="2">
        <v>45020.574255902779</v>
      </c>
      <c r="I11085" t="s">
        <v>1434</v>
      </c>
      <c r="J11085" s="2">
        <v>45020.574255902779</v>
      </c>
      <c r="K11085" t="s">
        <v>1434</v>
      </c>
      <c r="L11085" t="str">
        <f>VLOOKUP(C11085,ACCOUNT_MAPPING!A:C,3,FALSE)</f>
        <v>Snow Removal</v>
      </c>
    </row>
    <row r="11086" spans="1:12" hidden="1">
      <c r="A11086">
        <v>83145</v>
      </c>
      <c r="B11086" t="s">
        <v>634</v>
      </c>
      <c r="C11086">
        <v>50915000</v>
      </c>
      <c r="D11086" t="s">
        <v>12</v>
      </c>
      <c r="E11086" t="s">
        <v>13</v>
      </c>
      <c r="F11086" t="s">
        <v>13</v>
      </c>
      <c r="G11086" t="s">
        <v>11095</v>
      </c>
      <c r="H11086" s="2">
        <v>45013.68886574074</v>
      </c>
      <c r="I11086" t="s">
        <v>11013</v>
      </c>
      <c r="J11086" s="2">
        <v>45013.68886574074</v>
      </c>
      <c r="K11086" t="s">
        <v>11013</v>
      </c>
      <c r="L11086" t="str">
        <f>VLOOKUP(C11086,ACCOUNT_MAPPING!A:C,3,FALSE)</f>
        <v>Snow Removal</v>
      </c>
    </row>
    <row r="11087" spans="1:12" hidden="1">
      <c r="A11087">
        <v>126050</v>
      </c>
      <c r="B11087" t="s">
        <v>610</v>
      </c>
      <c r="C11087">
        <v>50915000</v>
      </c>
      <c r="D11087" t="s">
        <v>12</v>
      </c>
      <c r="E11087" t="s">
        <v>13</v>
      </c>
      <c r="F11087" t="s">
        <v>13</v>
      </c>
      <c r="G11087" t="s">
        <v>11309</v>
      </c>
      <c r="H11087" s="2">
        <v>45015.409927083332</v>
      </c>
      <c r="I11087" t="s">
        <v>295</v>
      </c>
      <c r="J11087" s="2">
        <v>45015.409927083332</v>
      </c>
      <c r="K11087" t="s">
        <v>295</v>
      </c>
      <c r="L11087" t="str">
        <f>VLOOKUP(C11087,ACCOUNT_MAPPING!A:C,3,FALSE)</f>
        <v>Snow Removal</v>
      </c>
    </row>
    <row r="11088" spans="1:12" hidden="1">
      <c r="A11088">
        <v>83146</v>
      </c>
      <c r="B11088" t="s">
        <v>636</v>
      </c>
      <c r="C11088">
        <v>50915000</v>
      </c>
      <c r="D11088" t="s">
        <v>12</v>
      </c>
      <c r="E11088" t="s">
        <v>13</v>
      </c>
      <c r="F11088" t="s">
        <v>13</v>
      </c>
      <c r="G11088" t="s">
        <v>11084</v>
      </c>
      <c r="H11088" s="2">
        <v>45014.411275312501</v>
      </c>
      <c r="I11088" t="s">
        <v>11013</v>
      </c>
      <c r="J11088" s="2">
        <v>45014.411275312501</v>
      </c>
      <c r="K11088" t="s">
        <v>11013</v>
      </c>
      <c r="L11088" t="str">
        <f>VLOOKUP(C11088,ACCOUNT_MAPPING!A:C,3,FALSE)</f>
        <v>Snow Removal</v>
      </c>
    </row>
    <row r="11089" spans="1:12" hidden="1">
      <c r="A11089">
        <v>99423</v>
      </c>
      <c r="B11089" t="s">
        <v>1331</v>
      </c>
      <c r="C11089">
        <v>50915000</v>
      </c>
      <c r="D11089" t="s">
        <v>12</v>
      </c>
      <c r="E11089" t="s">
        <v>13</v>
      </c>
      <c r="F11089" t="s">
        <v>13</v>
      </c>
      <c r="G11089" t="s">
        <v>11095</v>
      </c>
      <c r="H11089" s="2">
        <v>45014.508101423613</v>
      </c>
      <c r="I11089" t="s">
        <v>11013</v>
      </c>
      <c r="J11089" s="2">
        <v>45014.508101423613</v>
      </c>
      <c r="K11089" t="s">
        <v>11013</v>
      </c>
      <c r="L11089" t="str">
        <f>VLOOKUP(C11089,ACCOUNT_MAPPING!A:C,3,FALSE)</f>
        <v>Snow Removal</v>
      </c>
    </row>
    <row r="11090" spans="1:12" hidden="1">
      <c r="A11090">
        <v>99425</v>
      </c>
      <c r="B11090" t="s">
        <v>1345</v>
      </c>
      <c r="C11090">
        <v>50915000</v>
      </c>
      <c r="D11090" t="s">
        <v>12</v>
      </c>
      <c r="E11090" t="s">
        <v>13</v>
      </c>
      <c r="F11090" t="s">
        <v>13</v>
      </c>
      <c r="G11090" t="s">
        <v>11195</v>
      </c>
      <c r="H11090" s="2">
        <v>45021.688318402776</v>
      </c>
      <c r="I11090" t="s">
        <v>577</v>
      </c>
      <c r="J11090" s="2">
        <v>45021.688318402776</v>
      </c>
      <c r="K11090" t="s">
        <v>577</v>
      </c>
      <c r="L11090" t="str">
        <f>VLOOKUP(C11090,ACCOUNT_MAPPING!A:C,3,FALSE)</f>
        <v>Snow Removal</v>
      </c>
    </row>
    <row r="11091" spans="1:12" hidden="1">
      <c r="A11091">
        <v>99427</v>
      </c>
      <c r="B11091" t="s">
        <v>584</v>
      </c>
      <c r="C11091">
        <v>50915000</v>
      </c>
      <c r="D11091" t="s">
        <v>12</v>
      </c>
      <c r="E11091" t="s">
        <v>13</v>
      </c>
      <c r="F11091" t="s">
        <v>13</v>
      </c>
      <c r="G11091" t="s">
        <v>11195</v>
      </c>
      <c r="H11091" s="2">
        <v>45021.791066979167</v>
      </c>
      <c r="I11091" t="s">
        <v>577</v>
      </c>
      <c r="J11091" s="2">
        <v>45021.791066979167</v>
      </c>
      <c r="K11091" t="s">
        <v>577</v>
      </c>
      <c r="L11091" t="str">
        <f>VLOOKUP(C11091,ACCOUNT_MAPPING!A:C,3,FALSE)</f>
        <v>Snow Removal</v>
      </c>
    </row>
    <row r="11092" spans="1:12" hidden="1">
      <c r="A11092">
        <v>83151</v>
      </c>
      <c r="B11092" t="s">
        <v>637</v>
      </c>
      <c r="C11092">
        <v>50915000</v>
      </c>
      <c r="D11092" t="s">
        <v>12</v>
      </c>
      <c r="E11092" t="s">
        <v>13</v>
      </c>
      <c r="F11092" t="s">
        <v>13</v>
      </c>
      <c r="G11092" t="s">
        <v>11084</v>
      </c>
      <c r="H11092" s="2">
        <v>45014.413200266201</v>
      </c>
      <c r="I11092" t="s">
        <v>11013</v>
      </c>
      <c r="J11092" s="2">
        <v>45014.413200266201</v>
      </c>
      <c r="K11092" t="s">
        <v>11013</v>
      </c>
      <c r="L11092" t="str">
        <f>VLOOKUP(C11092,ACCOUNT_MAPPING!A:C,3,FALSE)</f>
        <v>Snow Removal</v>
      </c>
    </row>
    <row r="11093" spans="1:12" hidden="1">
      <c r="A11093">
        <v>83152</v>
      </c>
      <c r="B11093" t="s">
        <v>638</v>
      </c>
      <c r="C11093">
        <v>50915000</v>
      </c>
      <c r="D11093" t="s">
        <v>12</v>
      </c>
      <c r="E11093" t="s">
        <v>13</v>
      </c>
      <c r="F11093" t="s">
        <v>13</v>
      </c>
      <c r="G11093" t="s">
        <v>11084</v>
      </c>
      <c r="H11093" s="2">
        <v>45014.413491087966</v>
      </c>
      <c r="I11093" t="s">
        <v>11013</v>
      </c>
      <c r="J11093" s="2">
        <v>45014.413491087966</v>
      </c>
      <c r="K11093" t="s">
        <v>11013</v>
      </c>
      <c r="L11093" t="str">
        <f>VLOOKUP(C11093,ACCOUNT_MAPPING!A:C,3,FALSE)</f>
        <v>Snow Removal</v>
      </c>
    </row>
    <row r="11094" spans="1:12" hidden="1">
      <c r="A11094">
        <v>83169</v>
      </c>
      <c r="B11094" t="s">
        <v>5197</v>
      </c>
      <c r="C11094">
        <v>50915000</v>
      </c>
      <c r="D11094" t="s">
        <v>12</v>
      </c>
      <c r="E11094" t="s">
        <v>13</v>
      </c>
      <c r="F11094" t="s">
        <v>13</v>
      </c>
      <c r="G11094" t="s">
        <v>11310</v>
      </c>
      <c r="H11094" s="2">
        <v>45014.688255057874</v>
      </c>
      <c r="I11094" t="s">
        <v>289</v>
      </c>
      <c r="J11094" s="2">
        <v>45014.688255057874</v>
      </c>
      <c r="K11094" t="s">
        <v>289</v>
      </c>
      <c r="L11094" t="str">
        <f>VLOOKUP(C11094,ACCOUNT_MAPPING!A:C,3,FALSE)</f>
        <v>Snow Removal</v>
      </c>
    </row>
    <row r="11095" spans="1:12" hidden="1">
      <c r="A11095">
        <v>83174</v>
      </c>
      <c r="B11095" t="s">
        <v>5199</v>
      </c>
      <c r="C11095">
        <v>50915000</v>
      </c>
      <c r="D11095" t="s">
        <v>12</v>
      </c>
      <c r="E11095" t="s">
        <v>13</v>
      </c>
      <c r="F11095" t="s">
        <v>13</v>
      </c>
      <c r="G11095" t="s">
        <v>11311</v>
      </c>
      <c r="H11095" s="2">
        <v>45014.690105208334</v>
      </c>
      <c r="I11095" t="s">
        <v>289</v>
      </c>
      <c r="J11095" s="2">
        <v>45014.690105208334</v>
      </c>
      <c r="K11095" t="s">
        <v>289</v>
      </c>
      <c r="L11095" t="str">
        <f>VLOOKUP(C11095,ACCOUNT_MAPPING!A:C,3,FALSE)</f>
        <v>Snow Removal</v>
      </c>
    </row>
    <row r="11096" spans="1:12" hidden="1">
      <c r="A11096">
        <v>101300</v>
      </c>
      <c r="B11096" t="s">
        <v>668</v>
      </c>
      <c r="C11096">
        <v>50915000</v>
      </c>
      <c r="D11096" t="s">
        <v>12</v>
      </c>
      <c r="E11096" t="s">
        <v>13</v>
      </c>
      <c r="F11096" t="s">
        <v>13</v>
      </c>
      <c r="G11096" t="s">
        <v>11019</v>
      </c>
      <c r="H11096" s="2">
        <v>45014.758695798613</v>
      </c>
      <c r="I11096" t="s">
        <v>630</v>
      </c>
      <c r="J11096" s="2">
        <v>45014.758695798613</v>
      </c>
      <c r="K11096" t="s">
        <v>630</v>
      </c>
      <c r="L11096" t="str">
        <f>VLOOKUP(C11096,ACCOUNT_MAPPING!A:C,3,FALSE)</f>
        <v>Snow Removal</v>
      </c>
    </row>
    <row r="11097" spans="1:12" hidden="1">
      <c r="A11097">
        <v>101306</v>
      </c>
      <c r="B11097" t="s">
        <v>670</v>
      </c>
      <c r="C11097">
        <v>50915000</v>
      </c>
      <c r="D11097" t="s">
        <v>12</v>
      </c>
      <c r="E11097" t="s">
        <v>13</v>
      </c>
      <c r="F11097" t="s">
        <v>13</v>
      </c>
      <c r="G11097" t="s">
        <v>11019</v>
      </c>
      <c r="H11097" s="2">
        <v>45014.8205121875</v>
      </c>
      <c r="I11097" t="s">
        <v>661</v>
      </c>
      <c r="J11097" s="2">
        <v>45014.8205121875</v>
      </c>
      <c r="K11097" t="s">
        <v>661</v>
      </c>
      <c r="L11097" t="str">
        <f>VLOOKUP(C11097,ACCOUNT_MAPPING!A:C,3,FALSE)</f>
        <v>Snow Removal</v>
      </c>
    </row>
    <row r="11098" spans="1:12" hidden="1">
      <c r="A11098">
        <v>99424</v>
      </c>
      <c r="B11098" t="s">
        <v>575</v>
      </c>
      <c r="C11098">
        <v>50915000</v>
      </c>
      <c r="D11098" t="s">
        <v>12</v>
      </c>
      <c r="E11098" t="s">
        <v>13</v>
      </c>
      <c r="F11098" t="s">
        <v>13</v>
      </c>
      <c r="G11098" t="s">
        <v>11195</v>
      </c>
      <c r="H11098" s="2">
        <v>45021.790448414351</v>
      </c>
      <c r="I11098" t="s">
        <v>577</v>
      </c>
      <c r="J11098" s="2">
        <v>45021.790448414351</v>
      </c>
      <c r="K11098" t="s">
        <v>577</v>
      </c>
      <c r="L11098" t="str">
        <f>VLOOKUP(C11098,ACCOUNT_MAPPING!A:C,3,FALSE)</f>
        <v>Snow Removal</v>
      </c>
    </row>
    <row r="11099" spans="1:12" hidden="1">
      <c r="A11099">
        <v>126060</v>
      </c>
      <c r="B11099" t="s">
        <v>3138</v>
      </c>
      <c r="C11099">
        <v>50915000</v>
      </c>
      <c r="D11099" t="s">
        <v>12</v>
      </c>
      <c r="E11099" t="s">
        <v>13</v>
      </c>
      <c r="F11099" t="s">
        <v>13</v>
      </c>
      <c r="G11099" t="s">
        <v>11312</v>
      </c>
      <c r="H11099" s="2">
        <v>45014.708284837965</v>
      </c>
      <c r="I11099" t="s">
        <v>3140</v>
      </c>
      <c r="J11099" s="2">
        <v>45014.708284837965</v>
      </c>
      <c r="K11099" t="s">
        <v>3140</v>
      </c>
      <c r="L11099" t="str">
        <f>VLOOKUP(C11099,ACCOUNT_MAPPING!A:C,3,FALSE)</f>
        <v>Snow Removal</v>
      </c>
    </row>
    <row r="11100" spans="1:12" hidden="1">
      <c r="A11100">
        <v>126066</v>
      </c>
      <c r="B11100" t="s">
        <v>298</v>
      </c>
      <c r="C11100">
        <v>50915000</v>
      </c>
      <c r="D11100" t="s">
        <v>12</v>
      </c>
      <c r="E11100" t="s">
        <v>13</v>
      </c>
      <c r="F11100" t="s">
        <v>13</v>
      </c>
      <c r="G11100" t="s">
        <v>11313</v>
      </c>
      <c r="H11100" s="2">
        <v>45015.404212349538</v>
      </c>
      <c r="I11100" t="s">
        <v>300</v>
      </c>
      <c r="J11100" s="2">
        <v>45015.404212349538</v>
      </c>
      <c r="K11100" t="s">
        <v>300</v>
      </c>
      <c r="L11100" t="str">
        <f>VLOOKUP(C11100,ACCOUNT_MAPPING!A:C,3,FALSE)</f>
        <v>Snow Removal</v>
      </c>
    </row>
    <row r="11101" spans="1:12" hidden="1">
      <c r="A11101">
        <v>109797</v>
      </c>
      <c r="B11101" t="s">
        <v>3136</v>
      </c>
      <c r="C11101">
        <v>50915000</v>
      </c>
      <c r="D11101" t="s">
        <v>63</v>
      </c>
      <c r="E11101" t="s">
        <v>13</v>
      </c>
      <c r="F11101" t="s">
        <v>13</v>
      </c>
      <c r="G11101" t="s">
        <v>11293</v>
      </c>
      <c r="H11101" s="2">
        <v>44869.442625428244</v>
      </c>
      <c r="I11101" t="s">
        <v>289</v>
      </c>
      <c r="J11101" s="2">
        <v>44869.442625428244</v>
      </c>
      <c r="K11101" t="s">
        <v>289</v>
      </c>
      <c r="L11101" t="str">
        <f>VLOOKUP(C11101,ACCOUNT_MAPPING!A:C,3,FALSE)</f>
        <v>Snow Removal</v>
      </c>
    </row>
    <row r="11102" spans="1:12" hidden="1">
      <c r="A11102">
        <v>126070</v>
      </c>
      <c r="B11102" t="s">
        <v>402</v>
      </c>
      <c r="C11102">
        <v>50915000</v>
      </c>
      <c r="D11102" t="s">
        <v>12</v>
      </c>
      <c r="E11102" t="s">
        <v>13</v>
      </c>
      <c r="F11102" t="s">
        <v>13</v>
      </c>
      <c r="G11102" t="s">
        <v>11313</v>
      </c>
      <c r="H11102" s="2">
        <v>45015.572777662041</v>
      </c>
      <c r="I11102" t="s">
        <v>300</v>
      </c>
      <c r="J11102" s="2">
        <v>45015.572777662041</v>
      </c>
      <c r="K11102" t="s">
        <v>300</v>
      </c>
      <c r="L11102" t="str">
        <f>VLOOKUP(C11102,ACCOUNT_MAPPING!A:C,3,FALSE)</f>
        <v>Snow Removal</v>
      </c>
    </row>
    <row r="11103" spans="1:12" hidden="1">
      <c r="A11103">
        <v>126074</v>
      </c>
      <c r="B11103" t="s">
        <v>301</v>
      </c>
      <c r="C11103">
        <v>50915000</v>
      </c>
      <c r="D11103" t="s">
        <v>12</v>
      </c>
      <c r="E11103" t="s">
        <v>13</v>
      </c>
      <c r="F11103" t="s">
        <v>13</v>
      </c>
      <c r="G11103" t="s">
        <v>11307</v>
      </c>
      <c r="H11103" s="2">
        <v>45015.315573761574</v>
      </c>
      <c r="I11103" t="s">
        <v>303</v>
      </c>
      <c r="J11103" s="2">
        <v>45015.315573761574</v>
      </c>
      <c r="K11103" t="s">
        <v>303</v>
      </c>
      <c r="L11103" t="str">
        <f>VLOOKUP(C11103,ACCOUNT_MAPPING!A:C,3,FALSE)</f>
        <v>Snow Removal</v>
      </c>
    </row>
    <row r="11104" spans="1:12" hidden="1">
      <c r="A11104">
        <v>126148</v>
      </c>
      <c r="B11104" t="s">
        <v>440</v>
      </c>
      <c r="C11104">
        <v>50915000</v>
      </c>
      <c r="D11104" t="s">
        <v>12</v>
      </c>
      <c r="E11104" t="s">
        <v>13</v>
      </c>
      <c r="F11104" t="s">
        <v>13</v>
      </c>
      <c r="G11104" t="s">
        <v>11314</v>
      </c>
      <c r="H11104" s="2">
        <v>45019.646170567132</v>
      </c>
      <c r="I11104" t="s">
        <v>195</v>
      </c>
      <c r="J11104" s="2">
        <v>45019.646170567132</v>
      </c>
      <c r="K11104" t="s">
        <v>195</v>
      </c>
      <c r="L11104" t="str">
        <f>VLOOKUP(C11104,ACCOUNT_MAPPING!A:C,3,FALSE)</f>
        <v>Snow Removal</v>
      </c>
    </row>
    <row r="11105" spans="1:12" hidden="1">
      <c r="A11105">
        <v>111568</v>
      </c>
      <c r="B11105" t="s">
        <v>11315</v>
      </c>
      <c r="C11105">
        <v>50915000</v>
      </c>
      <c r="D11105" t="s">
        <v>12</v>
      </c>
      <c r="E11105" t="s">
        <v>13</v>
      </c>
      <c r="F11105" t="s">
        <v>13</v>
      </c>
      <c r="G11105" t="s">
        <v>11316</v>
      </c>
      <c r="H11105" s="2">
        <v>45020.579041585646</v>
      </c>
      <c r="I11105" t="s">
        <v>1434</v>
      </c>
      <c r="J11105" s="2">
        <v>45020.579041585646</v>
      </c>
      <c r="K11105" t="s">
        <v>1434</v>
      </c>
      <c r="L11105" t="str">
        <f>VLOOKUP(C11105,ACCOUNT_MAPPING!A:C,3,FALSE)</f>
        <v>Snow Removal</v>
      </c>
    </row>
    <row r="11106" spans="1:12" hidden="1">
      <c r="A11106">
        <v>126046</v>
      </c>
      <c r="B11106" t="s">
        <v>293</v>
      </c>
      <c r="C11106">
        <v>50915000</v>
      </c>
      <c r="D11106" t="s">
        <v>12</v>
      </c>
      <c r="E11106" t="s">
        <v>13</v>
      </c>
      <c r="F11106" t="s">
        <v>13</v>
      </c>
      <c r="G11106" t="s">
        <v>11317</v>
      </c>
      <c r="H11106" s="2">
        <v>45013.656172141207</v>
      </c>
      <c r="I11106" t="s">
        <v>295</v>
      </c>
      <c r="J11106" s="2">
        <v>45013.656172141207</v>
      </c>
      <c r="K11106" t="s">
        <v>295</v>
      </c>
      <c r="L11106" t="str">
        <f>VLOOKUP(C11106,ACCOUNT_MAPPING!A:C,3,FALSE)</f>
        <v>Snow Removal</v>
      </c>
    </row>
    <row r="11107" spans="1:12" hidden="1">
      <c r="A11107">
        <v>126052</v>
      </c>
      <c r="B11107" t="s">
        <v>618</v>
      </c>
      <c r="C11107">
        <v>50915000</v>
      </c>
      <c r="D11107" t="s">
        <v>12</v>
      </c>
      <c r="E11107" t="s">
        <v>13</v>
      </c>
      <c r="F11107" t="s">
        <v>13</v>
      </c>
      <c r="G11107" t="s">
        <v>11318</v>
      </c>
      <c r="H11107" s="2">
        <v>45015.415725150466</v>
      </c>
      <c r="I11107" t="s">
        <v>295</v>
      </c>
      <c r="J11107" s="2">
        <v>45015.415725150466</v>
      </c>
      <c r="K11107" t="s">
        <v>295</v>
      </c>
      <c r="L11107" t="str">
        <f>VLOOKUP(C11107,ACCOUNT_MAPPING!A:C,3,FALSE)</f>
        <v>Snow Removal</v>
      </c>
    </row>
    <row r="11108" spans="1:12" hidden="1">
      <c r="A11108">
        <v>126054</v>
      </c>
      <c r="B11108" t="s">
        <v>612</v>
      </c>
      <c r="C11108">
        <v>50915000</v>
      </c>
      <c r="D11108" t="s">
        <v>12</v>
      </c>
      <c r="E11108" t="s">
        <v>13</v>
      </c>
      <c r="F11108" t="s">
        <v>13</v>
      </c>
      <c r="G11108" t="s">
        <v>11319</v>
      </c>
      <c r="H11108" s="2">
        <v>45015.418436840278</v>
      </c>
      <c r="I11108" t="s">
        <v>295</v>
      </c>
      <c r="J11108" s="2">
        <v>45015.418436840278</v>
      </c>
      <c r="K11108" t="s">
        <v>295</v>
      </c>
      <c r="L11108" t="str">
        <f>VLOOKUP(C11108,ACCOUNT_MAPPING!A:C,3,FALSE)</f>
        <v>Snow Removal</v>
      </c>
    </row>
    <row r="11109" spans="1:12" hidden="1">
      <c r="A11109">
        <v>126056</v>
      </c>
      <c r="B11109" t="s">
        <v>306</v>
      </c>
      <c r="C11109">
        <v>50915000</v>
      </c>
      <c r="D11109" t="s">
        <v>12</v>
      </c>
      <c r="E11109" t="s">
        <v>13</v>
      </c>
      <c r="F11109" t="s">
        <v>13</v>
      </c>
      <c r="G11109" t="s">
        <v>11320</v>
      </c>
      <c r="H11109" s="2">
        <v>45015.424991817126</v>
      </c>
      <c r="I11109" t="s">
        <v>295</v>
      </c>
      <c r="J11109" s="2">
        <v>45015.424991817126</v>
      </c>
      <c r="K11109" t="s">
        <v>295</v>
      </c>
      <c r="L11109" t="str">
        <f>VLOOKUP(C11109,ACCOUNT_MAPPING!A:C,3,FALSE)</f>
        <v>Snow Removal</v>
      </c>
    </row>
    <row r="11110" spans="1:12" hidden="1">
      <c r="A11110">
        <v>126057</v>
      </c>
      <c r="B11110" t="s">
        <v>378</v>
      </c>
      <c r="C11110">
        <v>50915000</v>
      </c>
      <c r="D11110" t="s">
        <v>12</v>
      </c>
      <c r="E11110" t="s">
        <v>13</v>
      </c>
      <c r="F11110" t="s">
        <v>13</v>
      </c>
      <c r="G11110" t="s">
        <v>11321</v>
      </c>
      <c r="H11110" s="2">
        <v>45015.449414039351</v>
      </c>
      <c r="I11110" t="s">
        <v>295</v>
      </c>
      <c r="J11110" s="2">
        <v>45015.449414039351</v>
      </c>
      <c r="K11110" t="s">
        <v>295</v>
      </c>
      <c r="L11110" t="str">
        <f>VLOOKUP(C11110,ACCOUNT_MAPPING!A:C,3,FALSE)</f>
        <v>Snow Removal</v>
      </c>
    </row>
    <row r="11111" spans="1:12" hidden="1">
      <c r="A11111">
        <v>126061</v>
      </c>
      <c r="B11111" t="s">
        <v>5210</v>
      </c>
      <c r="C11111">
        <v>50915000</v>
      </c>
      <c r="D11111" t="s">
        <v>12</v>
      </c>
      <c r="E11111" t="s">
        <v>13</v>
      </c>
      <c r="F11111" t="s">
        <v>13</v>
      </c>
      <c r="G11111" t="s">
        <v>11322</v>
      </c>
      <c r="H11111" s="2">
        <v>45015.475225428243</v>
      </c>
      <c r="I11111" t="s">
        <v>3140</v>
      </c>
      <c r="J11111" s="2">
        <v>45015.475225428243</v>
      </c>
      <c r="K11111" t="s">
        <v>3140</v>
      </c>
      <c r="L11111" t="str">
        <f>VLOOKUP(C11111,ACCOUNT_MAPPING!A:C,3,FALSE)</f>
        <v>Snow Removal</v>
      </c>
    </row>
    <row r="11112" spans="1:12" hidden="1">
      <c r="A11112">
        <v>101308</v>
      </c>
      <c r="B11112" t="s">
        <v>11323</v>
      </c>
      <c r="C11112">
        <v>50915000</v>
      </c>
      <c r="D11112" t="s">
        <v>12</v>
      </c>
      <c r="E11112" t="s">
        <v>13</v>
      </c>
      <c r="F11112" t="s">
        <v>13</v>
      </c>
      <c r="G11112" t="s">
        <v>11016</v>
      </c>
      <c r="H11112" s="2">
        <v>45014.657777048611</v>
      </c>
      <c r="I11112" t="s">
        <v>661</v>
      </c>
      <c r="J11112" s="2">
        <v>45014.657777048611</v>
      </c>
      <c r="K11112" t="s">
        <v>661</v>
      </c>
      <c r="L11112" t="str">
        <f>VLOOKUP(C11112,ACCOUNT_MAPPING!A:C,3,FALSE)</f>
        <v>Snow Removal</v>
      </c>
    </row>
    <row r="11113" spans="1:12" hidden="1">
      <c r="A11113">
        <v>109329</v>
      </c>
      <c r="B11113" t="s">
        <v>1127</v>
      </c>
      <c r="C11113">
        <v>50915000</v>
      </c>
      <c r="D11113" t="s">
        <v>12</v>
      </c>
      <c r="E11113" t="s">
        <v>13</v>
      </c>
      <c r="F11113" t="s">
        <v>13</v>
      </c>
      <c r="G11113" t="s">
        <v>11324</v>
      </c>
      <c r="H11113" s="2">
        <v>45020.61097804398</v>
      </c>
      <c r="I11113" t="s">
        <v>720</v>
      </c>
      <c r="J11113" s="2">
        <v>45020.61097804398</v>
      </c>
      <c r="K11113" t="s">
        <v>720</v>
      </c>
      <c r="L11113" t="str">
        <f>VLOOKUP(C11113,ACCOUNT_MAPPING!A:C,3,FALSE)</f>
        <v>Snow Removal</v>
      </c>
    </row>
    <row r="11114" spans="1:12" hidden="1">
      <c r="A11114">
        <v>126068</v>
      </c>
      <c r="B11114" t="s">
        <v>381</v>
      </c>
      <c r="C11114">
        <v>50915000</v>
      </c>
      <c r="D11114" t="s">
        <v>12</v>
      </c>
      <c r="E11114" t="s">
        <v>13</v>
      </c>
      <c r="F11114" t="s">
        <v>13</v>
      </c>
      <c r="G11114" t="s">
        <v>11313</v>
      </c>
      <c r="H11114" s="2">
        <v>45015.550289733794</v>
      </c>
      <c r="I11114" t="s">
        <v>300</v>
      </c>
      <c r="J11114" s="2">
        <v>45015.550289733794</v>
      </c>
      <c r="K11114" t="s">
        <v>300</v>
      </c>
      <c r="L11114" t="str">
        <f>VLOOKUP(C11114,ACCOUNT_MAPPING!A:C,3,FALSE)</f>
        <v>Snow Removal</v>
      </c>
    </row>
    <row r="11115" spans="1:12" hidden="1">
      <c r="A11115">
        <v>109789</v>
      </c>
      <c r="B11115" t="s">
        <v>304</v>
      </c>
      <c r="C11115">
        <v>50915000</v>
      </c>
      <c r="D11115" t="s">
        <v>17</v>
      </c>
      <c r="E11115" t="s">
        <v>13</v>
      </c>
      <c r="F11115" t="s">
        <v>13</v>
      </c>
      <c r="G11115" t="s">
        <v>11325</v>
      </c>
      <c r="H11115" s="2">
        <v>44929.371508136574</v>
      </c>
      <c r="I11115" t="s">
        <v>289</v>
      </c>
      <c r="J11115" s="2">
        <v>44929.371508136574</v>
      </c>
      <c r="K11115" t="s">
        <v>289</v>
      </c>
      <c r="L11115" t="str">
        <f>VLOOKUP(C11115,ACCOUNT_MAPPING!A:C,3,FALSE)</f>
        <v>Snow Removal</v>
      </c>
    </row>
    <row r="11116" spans="1:12" hidden="1">
      <c r="A11116">
        <v>109792</v>
      </c>
      <c r="B11116" t="s">
        <v>3120</v>
      </c>
      <c r="C11116">
        <v>50915000</v>
      </c>
      <c r="D11116" t="s">
        <v>12</v>
      </c>
      <c r="E11116" t="s">
        <v>13</v>
      </c>
      <c r="F11116" t="s">
        <v>13</v>
      </c>
      <c r="G11116" t="s">
        <v>11294</v>
      </c>
      <c r="H11116" s="2">
        <v>45014.699367789355</v>
      </c>
      <c r="I11116" t="s">
        <v>289</v>
      </c>
      <c r="J11116" s="2">
        <v>45014.699367789355</v>
      </c>
      <c r="K11116" t="s">
        <v>289</v>
      </c>
      <c r="L11116" t="str">
        <f>VLOOKUP(C11116,ACCOUNT_MAPPING!A:C,3,FALSE)</f>
        <v>Snow Removal</v>
      </c>
    </row>
    <row r="11117" spans="1:12" hidden="1">
      <c r="A11117">
        <v>109794</v>
      </c>
      <c r="B11117" t="s">
        <v>319</v>
      </c>
      <c r="C11117">
        <v>50915000</v>
      </c>
      <c r="D11117" t="s">
        <v>12</v>
      </c>
      <c r="E11117" t="s">
        <v>13</v>
      </c>
      <c r="F11117" t="s">
        <v>13</v>
      </c>
      <c r="G11117" t="s">
        <v>11294</v>
      </c>
      <c r="H11117" s="2">
        <v>45014.703274884261</v>
      </c>
      <c r="I11117" t="s">
        <v>289</v>
      </c>
      <c r="J11117" s="2">
        <v>45014.703274884261</v>
      </c>
      <c r="K11117" t="s">
        <v>289</v>
      </c>
      <c r="L11117" t="str">
        <f>VLOOKUP(C11117,ACCOUNT_MAPPING!A:C,3,FALSE)</f>
        <v>Snow Removal</v>
      </c>
    </row>
    <row r="11118" spans="1:12" hidden="1">
      <c r="A11118">
        <v>109796</v>
      </c>
      <c r="B11118" t="s">
        <v>287</v>
      </c>
      <c r="C11118">
        <v>50915000</v>
      </c>
      <c r="D11118" t="s">
        <v>12</v>
      </c>
      <c r="E11118" t="s">
        <v>13</v>
      </c>
      <c r="F11118" t="s">
        <v>13</v>
      </c>
      <c r="G11118" t="s">
        <v>11294</v>
      </c>
      <c r="H11118" s="2">
        <v>45014.703841168979</v>
      </c>
      <c r="I11118" t="s">
        <v>289</v>
      </c>
      <c r="J11118" s="2">
        <v>45014.703841168979</v>
      </c>
      <c r="K11118" t="s">
        <v>289</v>
      </c>
      <c r="L11118" t="str">
        <f>VLOOKUP(C11118,ACCOUNT_MAPPING!A:C,3,FALSE)</f>
        <v>Snow Removal</v>
      </c>
    </row>
    <row r="11119" spans="1:12" hidden="1">
      <c r="A11119">
        <v>126075</v>
      </c>
      <c r="B11119" t="s">
        <v>416</v>
      </c>
      <c r="C11119">
        <v>50915000</v>
      </c>
      <c r="D11119" t="s">
        <v>12</v>
      </c>
      <c r="E11119" t="s">
        <v>13</v>
      </c>
      <c r="F11119" t="s">
        <v>13</v>
      </c>
      <c r="G11119" t="s">
        <v>11307</v>
      </c>
      <c r="H11119" s="2">
        <v>45015.314548530092</v>
      </c>
      <c r="I11119" t="s">
        <v>303</v>
      </c>
      <c r="J11119" s="2">
        <v>45015.314548530092</v>
      </c>
      <c r="K11119" t="s">
        <v>303</v>
      </c>
      <c r="L11119" t="str">
        <f>VLOOKUP(C11119,ACCOUNT_MAPPING!A:C,3,FALSE)</f>
        <v>Snow Removal</v>
      </c>
    </row>
    <row r="11120" spans="1:12" hidden="1">
      <c r="A11120">
        <v>126076</v>
      </c>
      <c r="B11120" t="s">
        <v>331</v>
      </c>
      <c r="C11120">
        <v>50915000</v>
      </c>
      <c r="D11120" t="s">
        <v>12</v>
      </c>
      <c r="E11120" t="s">
        <v>13</v>
      </c>
      <c r="F11120" t="s">
        <v>13</v>
      </c>
      <c r="G11120" t="s">
        <v>11307</v>
      </c>
      <c r="H11120" s="2">
        <v>45015.313310879632</v>
      </c>
      <c r="I11120" t="s">
        <v>303</v>
      </c>
      <c r="J11120" s="2">
        <v>45015.313310879632</v>
      </c>
      <c r="K11120" t="s">
        <v>303</v>
      </c>
      <c r="L11120" t="str">
        <f>VLOOKUP(C11120,ACCOUNT_MAPPING!A:C,3,FALSE)</f>
        <v>Snow Removal</v>
      </c>
    </row>
    <row r="11121" spans="1:12" hidden="1">
      <c r="A11121">
        <v>109804</v>
      </c>
      <c r="B11121" t="s">
        <v>6476</v>
      </c>
      <c r="C11121">
        <v>50915000</v>
      </c>
      <c r="D11121" t="s">
        <v>12</v>
      </c>
      <c r="E11121" t="s">
        <v>13</v>
      </c>
      <c r="F11121" t="s">
        <v>13</v>
      </c>
      <c r="G11121" t="s">
        <v>11326</v>
      </c>
      <c r="H11121" s="2">
        <v>45015.920511655095</v>
      </c>
      <c r="I11121" t="s">
        <v>991</v>
      </c>
      <c r="J11121" s="2">
        <v>45015.920511655095</v>
      </c>
      <c r="K11121" t="s">
        <v>991</v>
      </c>
      <c r="L11121" t="str">
        <f>VLOOKUP(C11121,ACCOUNT_MAPPING!A:C,3,FALSE)</f>
        <v>Snow Removal</v>
      </c>
    </row>
    <row r="11122" spans="1:12" hidden="1">
      <c r="A11122">
        <v>111566</v>
      </c>
      <c r="B11122" t="s">
        <v>11327</v>
      </c>
      <c r="C11122">
        <v>50915000</v>
      </c>
      <c r="D11122" t="s">
        <v>12</v>
      </c>
      <c r="E11122" t="s">
        <v>13</v>
      </c>
      <c r="F11122" t="s">
        <v>13</v>
      </c>
      <c r="G11122" t="s">
        <v>11316</v>
      </c>
      <c r="H11122" s="2">
        <v>45020.578389849536</v>
      </c>
      <c r="I11122" t="s">
        <v>1434</v>
      </c>
      <c r="J11122" s="2">
        <v>45020.578389849536</v>
      </c>
      <c r="K11122" t="s">
        <v>1434</v>
      </c>
      <c r="L11122" t="str">
        <f>VLOOKUP(C11122,ACCOUNT_MAPPING!A:C,3,FALSE)</f>
        <v>Snow Removal</v>
      </c>
    </row>
    <row r="11123" spans="1:12" hidden="1">
      <c r="A11123">
        <v>111567</v>
      </c>
      <c r="B11123" t="s">
        <v>11328</v>
      </c>
      <c r="C11123">
        <v>50915000</v>
      </c>
      <c r="D11123" t="s">
        <v>12</v>
      </c>
      <c r="E11123" t="s">
        <v>13</v>
      </c>
      <c r="F11123" t="s">
        <v>13</v>
      </c>
      <c r="G11123" t="s">
        <v>11316</v>
      </c>
      <c r="H11123" s="2">
        <v>45020.578799884257</v>
      </c>
      <c r="I11123" t="s">
        <v>1434</v>
      </c>
      <c r="J11123" s="2">
        <v>45020.578799884257</v>
      </c>
      <c r="K11123" t="s">
        <v>1434</v>
      </c>
      <c r="L11123" t="str">
        <f>VLOOKUP(C11123,ACCOUNT_MAPPING!A:C,3,FALSE)</f>
        <v>Snow Removal</v>
      </c>
    </row>
    <row r="11124" spans="1:12" hidden="1">
      <c r="A11124">
        <v>126080</v>
      </c>
      <c r="B11124" t="s">
        <v>342</v>
      </c>
      <c r="C11124">
        <v>50915000</v>
      </c>
      <c r="D11124" t="s">
        <v>12</v>
      </c>
      <c r="E11124" t="s">
        <v>13</v>
      </c>
      <c r="F11124" t="s">
        <v>13</v>
      </c>
      <c r="G11124" t="s">
        <v>11329</v>
      </c>
      <c r="H11124" s="2">
        <v>45015.542438194447</v>
      </c>
      <c r="I11124" t="s">
        <v>300</v>
      </c>
      <c r="J11124" s="2">
        <v>45015.542438194447</v>
      </c>
      <c r="K11124" t="s">
        <v>300</v>
      </c>
      <c r="L11124" t="str">
        <f>VLOOKUP(C11124,ACCOUNT_MAPPING!A:C,3,FALSE)</f>
        <v>Snow Removal</v>
      </c>
    </row>
    <row r="11125" spans="1:12" hidden="1">
      <c r="A11125">
        <v>126205</v>
      </c>
      <c r="B11125" t="s">
        <v>1131</v>
      </c>
      <c r="C11125">
        <v>50915000</v>
      </c>
      <c r="D11125" t="s">
        <v>12</v>
      </c>
      <c r="E11125" t="s">
        <v>13</v>
      </c>
      <c r="F11125" t="s">
        <v>13</v>
      </c>
      <c r="G11125" t="s">
        <v>11329</v>
      </c>
      <c r="H11125" s="2">
        <v>45015.593954282405</v>
      </c>
      <c r="I11125" t="s">
        <v>300</v>
      </c>
      <c r="J11125" s="2">
        <v>45015.593954282405</v>
      </c>
      <c r="K11125" t="s">
        <v>300</v>
      </c>
      <c r="L11125" t="str">
        <f>VLOOKUP(C11125,ACCOUNT_MAPPING!A:C,3,FALSE)</f>
        <v>Snow Removal</v>
      </c>
    </row>
    <row r="11126" spans="1:12" hidden="1">
      <c r="A11126">
        <v>126067</v>
      </c>
      <c r="B11126" t="s">
        <v>351</v>
      </c>
      <c r="C11126">
        <v>50915000</v>
      </c>
      <c r="D11126" t="s">
        <v>12</v>
      </c>
      <c r="E11126" t="s">
        <v>13</v>
      </c>
      <c r="F11126" t="s">
        <v>13</v>
      </c>
      <c r="G11126" t="s">
        <v>11313</v>
      </c>
      <c r="H11126" s="2">
        <v>45015.454628506945</v>
      </c>
      <c r="I11126" t="s">
        <v>300</v>
      </c>
      <c r="J11126" s="2">
        <v>45015.454628506945</v>
      </c>
      <c r="K11126" t="s">
        <v>300</v>
      </c>
      <c r="L11126" t="str">
        <f>VLOOKUP(C11126,ACCOUNT_MAPPING!A:C,3,FALSE)</f>
        <v>Snow Removal</v>
      </c>
    </row>
    <row r="11127" spans="1:12" hidden="1">
      <c r="A11127">
        <v>126223</v>
      </c>
      <c r="B11127" t="s">
        <v>622</v>
      </c>
      <c r="C11127">
        <v>50915000</v>
      </c>
      <c r="D11127" t="s">
        <v>12</v>
      </c>
      <c r="E11127" t="s">
        <v>13</v>
      </c>
      <c r="F11127" t="s">
        <v>13</v>
      </c>
      <c r="G11127" t="s">
        <v>11313</v>
      </c>
      <c r="H11127" s="2">
        <v>45015.577724803239</v>
      </c>
      <c r="I11127" t="s">
        <v>300</v>
      </c>
      <c r="J11127" s="2">
        <v>45015.577724803239</v>
      </c>
      <c r="K11127" t="s">
        <v>300</v>
      </c>
      <c r="L11127" t="str">
        <f>VLOOKUP(C11127,ACCOUNT_MAPPING!A:C,3,FALSE)</f>
        <v>Snow Removal</v>
      </c>
    </row>
    <row r="11128" spans="1:12" hidden="1">
      <c r="A11128">
        <v>126230</v>
      </c>
      <c r="B11128" t="s">
        <v>444</v>
      </c>
      <c r="C11128">
        <v>50915000</v>
      </c>
      <c r="D11128" t="s">
        <v>12</v>
      </c>
      <c r="E11128" t="s">
        <v>13</v>
      </c>
      <c r="F11128" t="s">
        <v>13</v>
      </c>
      <c r="G11128" t="s">
        <v>11330</v>
      </c>
      <c r="H11128" s="2">
        <v>45021.764318634261</v>
      </c>
      <c r="I11128" t="s">
        <v>446</v>
      </c>
      <c r="J11128" s="2">
        <v>45021.764318634261</v>
      </c>
      <c r="K11128" t="s">
        <v>446</v>
      </c>
      <c r="L11128" t="str">
        <f>VLOOKUP(C11128,ACCOUNT_MAPPING!A:C,3,FALSE)</f>
        <v>Snow Removal</v>
      </c>
    </row>
    <row r="11129" spans="1:12" hidden="1">
      <c r="A11129">
        <v>126232</v>
      </c>
      <c r="B11129" t="s">
        <v>1148</v>
      </c>
      <c r="C11129">
        <v>50915000</v>
      </c>
      <c r="D11129" t="s">
        <v>12</v>
      </c>
      <c r="E11129" t="s">
        <v>13</v>
      </c>
      <c r="F11129" t="s">
        <v>13</v>
      </c>
      <c r="G11129" t="s">
        <v>11330</v>
      </c>
      <c r="H11129" s="2">
        <v>45020.933569710651</v>
      </c>
      <c r="I11129" t="s">
        <v>446</v>
      </c>
      <c r="J11129" s="2">
        <v>45020.933569710651</v>
      </c>
      <c r="K11129" t="s">
        <v>446</v>
      </c>
      <c r="L11129" t="str">
        <f>VLOOKUP(C11129,ACCOUNT_MAPPING!A:C,3,FALSE)</f>
        <v>Snow Removal</v>
      </c>
    </row>
    <row r="11130" spans="1:12" hidden="1">
      <c r="A11130">
        <v>126072</v>
      </c>
      <c r="B11130" t="s">
        <v>1133</v>
      </c>
      <c r="C11130">
        <v>50915000</v>
      </c>
      <c r="D11130" t="s">
        <v>12</v>
      </c>
      <c r="E11130" t="s">
        <v>13</v>
      </c>
      <c r="F11130" t="s">
        <v>13</v>
      </c>
      <c r="G11130" t="s">
        <v>11331</v>
      </c>
      <c r="H11130" s="2">
        <v>45019.516807870372</v>
      </c>
      <c r="I11130" t="s">
        <v>326</v>
      </c>
      <c r="J11130" s="2">
        <v>45019.516807870372</v>
      </c>
      <c r="K11130" t="s">
        <v>326</v>
      </c>
      <c r="L11130" t="str">
        <f>VLOOKUP(C11130,ACCOUNT_MAPPING!A:C,3,FALSE)</f>
        <v>Snow Removal</v>
      </c>
    </row>
    <row r="11131" spans="1:12" hidden="1">
      <c r="A11131">
        <v>126073</v>
      </c>
      <c r="B11131" t="s">
        <v>327</v>
      </c>
      <c r="C11131">
        <v>50915000</v>
      </c>
      <c r="D11131" t="s">
        <v>12</v>
      </c>
      <c r="E11131" t="s">
        <v>13</v>
      </c>
      <c r="F11131" t="s">
        <v>13</v>
      </c>
      <c r="G11131" t="s">
        <v>11307</v>
      </c>
      <c r="H11131" s="2">
        <v>45015.317127233793</v>
      </c>
      <c r="I11131" t="s">
        <v>303</v>
      </c>
      <c r="J11131" s="2">
        <v>45015.317127233793</v>
      </c>
      <c r="K11131" t="s">
        <v>303</v>
      </c>
      <c r="L11131" t="str">
        <f>VLOOKUP(C11131,ACCOUNT_MAPPING!A:C,3,FALSE)</f>
        <v>Snow Removal</v>
      </c>
    </row>
    <row r="11132" spans="1:12" hidden="1">
      <c r="A11132">
        <v>126198</v>
      </c>
      <c r="B11132" t="s">
        <v>1136</v>
      </c>
      <c r="C11132">
        <v>50915000</v>
      </c>
      <c r="D11132" t="s">
        <v>12</v>
      </c>
      <c r="E11132" t="s">
        <v>13</v>
      </c>
      <c r="F11132" t="s">
        <v>13</v>
      </c>
      <c r="G11132" t="s">
        <v>11330</v>
      </c>
      <c r="H11132" s="2">
        <v>45021.334491631947</v>
      </c>
      <c r="I11132" t="s">
        <v>446</v>
      </c>
      <c r="J11132" s="2">
        <v>45021.334491631947</v>
      </c>
      <c r="K11132" t="s">
        <v>446</v>
      </c>
      <c r="L11132" t="str">
        <f>VLOOKUP(C11132,ACCOUNT_MAPPING!A:C,3,FALSE)</f>
        <v>Snow Removal</v>
      </c>
    </row>
    <row r="11133" spans="1:12" hidden="1">
      <c r="A11133">
        <v>126079</v>
      </c>
      <c r="B11133" t="s">
        <v>340</v>
      </c>
      <c r="C11133">
        <v>50915000</v>
      </c>
      <c r="D11133" t="s">
        <v>12</v>
      </c>
      <c r="E11133" t="s">
        <v>13</v>
      </c>
      <c r="F11133" t="s">
        <v>13</v>
      </c>
      <c r="G11133" t="s">
        <v>11298</v>
      </c>
      <c r="H11133" s="2">
        <v>45015.528146759258</v>
      </c>
      <c r="I11133" t="s">
        <v>300</v>
      </c>
      <c r="J11133" s="2">
        <v>45015.528146759258</v>
      </c>
      <c r="K11133" t="s">
        <v>300</v>
      </c>
      <c r="L11133" t="str">
        <f>VLOOKUP(C11133,ACCOUNT_MAPPING!A:C,3,FALSE)</f>
        <v>Snow Removal</v>
      </c>
    </row>
    <row r="11134" spans="1:12" hidden="1">
      <c r="A11134">
        <v>126147</v>
      </c>
      <c r="B11134" t="s">
        <v>472</v>
      </c>
      <c r="C11134">
        <v>50915000</v>
      </c>
      <c r="D11134" t="s">
        <v>12</v>
      </c>
      <c r="E11134" t="s">
        <v>13</v>
      </c>
      <c r="F11134" t="s">
        <v>13</v>
      </c>
      <c r="G11134" t="s">
        <v>11332</v>
      </c>
      <c r="H11134" s="2">
        <v>45019.646715162038</v>
      </c>
      <c r="I11134" t="s">
        <v>195</v>
      </c>
      <c r="J11134" s="2">
        <v>45019.646715162038</v>
      </c>
      <c r="K11134" t="s">
        <v>195</v>
      </c>
      <c r="L11134" t="str">
        <f>VLOOKUP(C11134,ACCOUNT_MAPPING!A:C,3,FALSE)</f>
        <v>Snow Removal</v>
      </c>
    </row>
    <row r="11135" spans="1:12" hidden="1">
      <c r="A11135">
        <v>126231</v>
      </c>
      <c r="B11135" t="s">
        <v>1147</v>
      </c>
      <c r="C11135">
        <v>50915000</v>
      </c>
      <c r="D11135" t="s">
        <v>12</v>
      </c>
      <c r="E11135" t="s">
        <v>13</v>
      </c>
      <c r="F11135" t="s">
        <v>13</v>
      </c>
      <c r="G11135" t="s">
        <v>11330</v>
      </c>
      <c r="H11135" s="2">
        <v>45020.948635995373</v>
      </c>
      <c r="I11135" t="s">
        <v>446</v>
      </c>
      <c r="J11135" s="2">
        <v>45020.948635995373</v>
      </c>
      <c r="K11135" t="s">
        <v>446</v>
      </c>
      <c r="L11135" t="str">
        <f>VLOOKUP(C11135,ACCOUNT_MAPPING!A:C,3,FALSE)</f>
        <v>Snow Removal</v>
      </c>
    </row>
    <row r="11136" spans="1:12" hidden="1">
      <c r="A11136">
        <v>126199</v>
      </c>
      <c r="B11136" t="s">
        <v>1138</v>
      </c>
      <c r="C11136">
        <v>50915000</v>
      </c>
      <c r="D11136" t="s">
        <v>12</v>
      </c>
      <c r="E11136" t="s">
        <v>13</v>
      </c>
      <c r="F11136" t="s">
        <v>13</v>
      </c>
      <c r="G11136" t="s">
        <v>11333</v>
      </c>
      <c r="H11136" s="2">
        <v>45019.517092939815</v>
      </c>
      <c r="I11136" t="s">
        <v>1140</v>
      </c>
      <c r="J11136" s="2">
        <v>45019.517092939815</v>
      </c>
      <c r="K11136" t="s">
        <v>1140</v>
      </c>
      <c r="L11136" t="str">
        <f>VLOOKUP(C11136,ACCOUNT_MAPPING!A:C,3,FALSE)</f>
        <v>Snow Removal</v>
      </c>
    </row>
    <row r="11137" spans="1:12" hidden="1">
      <c r="A11137">
        <v>126125</v>
      </c>
      <c r="B11137" t="s">
        <v>5395</v>
      </c>
      <c r="C11137">
        <v>50915000</v>
      </c>
      <c r="D11137" t="s">
        <v>12</v>
      </c>
      <c r="E11137" t="s">
        <v>13</v>
      </c>
      <c r="F11137" t="s">
        <v>13</v>
      </c>
      <c r="G11137" t="s">
        <v>11334</v>
      </c>
      <c r="H11137" s="2">
        <v>45015.498966782405</v>
      </c>
      <c r="I11137" t="s">
        <v>3140</v>
      </c>
      <c r="J11137" s="2">
        <v>45015.498966782405</v>
      </c>
      <c r="K11137" t="s">
        <v>3140</v>
      </c>
      <c r="L11137" t="str">
        <f>VLOOKUP(C11137,ACCOUNT_MAPPING!A:C,3,FALSE)</f>
        <v>Snow Removal</v>
      </c>
    </row>
    <row r="11138" spans="1:12" hidden="1">
      <c r="A11138">
        <v>126235</v>
      </c>
      <c r="B11138" t="s">
        <v>394</v>
      </c>
      <c r="C11138">
        <v>50915000</v>
      </c>
      <c r="D11138" t="s">
        <v>12</v>
      </c>
      <c r="E11138" t="s">
        <v>13</v>
      </c>
      <c r="F11138" t="s">
        <v>13</v>
      </c>
      <c r="G11138" t="s">
        <v>11335</v>
      </c>
      <c r="H11138" s="2">
        <v>45015.457830324071</v>
      </c>
      <c r="I11138" t="s">
        <v>295</v>
      </c>
      <c r="J11138" s="2">
        <v>45015.457830324071</v>
      </c>
      <c r="K11138" t="s">
        <v>295</v>
      </c>
      <c r="L11138" t="str">
        <f>VLOOKUP(C11138,ACCOUNT_MAPPING!A:C,3,FALSE)</f>
        <v>Snow Removal</v>
      </c>
    </row>
    <row r="11139" spans="1:12" hidden="1">
      <c r="A11139">
        <v>2669</v>
      </c>
      <c r="B11139" t="s">
        <v>3155</v>
      </c>
      <c r="C11139">
        <v>51210000</v>
      </c>
      <c r="D11139" t="s">
        <v>12</v>
      </c>
      <c r="E11139" t="s">
        <v>13</v>
      </c>
      <c r="F11139" t="s">
        <v>13</v>
      </c>
      <c r="G11139" t="s">
        <v>11336</v>
      </c>
      <c r="H11139" s="2">
        <v>45012.780418321759</v>
      </c>
      <c r="I11139" t="s">
        <v>179</v>
      </c>
      <c r="J11139" s="2">
        <v>45012.780418321759</v>
      </c>
      <c r="K11139" t="s">
        <v>179</v>
      </c>
      <c r="L11139" t="str">
        <f>VLOOKUP(C11139,ACCOUNT_MAPPING!A:C,3,FALSE)</f>
        <v>Utilities</v>
      </c>
    </row>
    <row r="11140" spans="1:12" hidden="1">
      <c r="A11140">
        <v>2830</v>
      </c>
      <c r="B11140" t="s">
        <v>2163</v>
      </c>
      <c r="C11140">
        <v>51210000</v>
      </c>
      <c r="D11140" t="s">
        <v>17</v>
      </c>
      <c r="E11140" t="s">
        <v>13</v>
      </c>
      <c r="F11140" t="s">
        <v>13</v>
      </c>
      <c r="G11140" t="s">
        <v>5783</v>
      </c>
      <c r="H11140" s="2">
        <v>44923.43371759259</v>
      </c>
      <c r="I11140" t="s">
        <v>289</v>
      </c>
      <c r="J11140" s="2">
        <v>44923.43371759259</v>
      </c>
      <c r="K11140" t="s">
        <v>289</v>
      </c>
      <c r="L11140" t="str">
        <f>VLOOKUP(C11140,ACCOUNT_MAPPING!A:C,3,FALSE)</f>
        <v>Utilities</v>
      </c>
    </row>
    <row r="11141" spans="1:12" hidden="1">
      <c r="A11141">
        <v>3065</v>
      </c>
      <c r="B11141" t="s">
        <v>1151</v>
      </c>
      <c r="C11141">
        <v>51210000</v>
      </c>
      <c r="D11141" t="s">
        <v>17</v>
      </c>
      <c r="E11141" t="s">
        <v>13</v>
      </c>
      <c r="F11141" t="s">
        <v>13</v>
      </c>
      <c r="G11141" t="s">
        <v>11337</v>
      </c>
      <c r="H11141" s="2">
        <v>44916.494756828703</v>
      </c>
      <c r="I11141" t="s">
        <v>900</v>
      </c>
      <c r="J11141" s="2">
        <v>44916.494756828703</v>
      </c>
      <c r="K11141" t="s">
        <v>900</v>
      </c>
      <c r="L11141" t="str">
        <f>VLOOKUP(C11141,ACCOUNT_MAPPING!A:C,3,FALSE)</f>
        <v>Utilities</v>
      </c>
    </row>
    <row r="11142" spans="1:12" hidden="1">
      <c r="A11142">
        <v>3007</v>
      </c>
      <c r="B11142" t="s">
        <v>2167</v>
      </c>
      <c r="C11142">
        <v>51210000</v>
      </c>
      <c r="D11142" t="s">
        <v>17</v>
      </c>
      <c r="E11142" t="s">
        <v>13</v>
      </c>
      <c r="F11142" t="s">
        <v>13</v>
      </c>
      <c r="G11142" t="s">
        <v>11338</v>
      </c>
      <c r="H11142" s="2">
        <v>44914.760650115742</v>
      </c>
      <c r="I11142" t="s">
        <v>93</v>
      </c>
      <c r="J11142" s="2">
        <v>44914.760650115742</v>
      </c>
      <c r="K11142" t="s">
        <v>93</v>
      </c>
      <c r="L11142" t="str">
        <f>VLOOKUP(C11142,ACCOUNT_MAPPING!A:C,3,FALSE)</f>
        <v>Utilities</v>
      </c>
    </row>
    <row r="11143" spans="1:12" hidden="1">
      <c r="A11143">
        <v>4258</v>
      </c>
      <c r="B11143" t="s">
        <v>3716</v>
      </c>
      <c r="C11143">
        <v>51210000</v>
      </c>
      <c r="D11143" t="s">
        <v>12</v>
      </c>
      <c r="E11143" t="s">
        <v>13</v>
      </c>
      <c r="F11143" t="s">
        <v>13</v>
      </c>
      <c r="G11143" t="s">
        <v>11339</v>
      </c>
      <c r="H11143" s="2">
        <v>45020.441564849534</v>
      </c>
      <c r="I11143" t="s">
        <v>225</v>
      </c>
      <c r="J11143" s="2">
        <v>45020.441564849534</v>
      </c>
      <c r="K11143" t="s">
        <v>225</v>
      </c>
      <c r="L11143" t="str">
        <f>VLOOKUP(C11143,ACCOUNT_MAPPING!A:C,3,FALSE)</f>
        <v>Utilities</v>
      </c>
    </row>
    <row r="11144" spans="1:12" hidden="1">
      <c r="A11144">
        <v>3546</v>
      </c>
      <c r="B11144" t="s">
        <v>7658</v>
      </c>
      <c r="C11144">
        <v>51210000</v>
      </c>
      <c r="D11144" t="s">
        <v>17</v>
      </c>
      <c r="E11144" t="s">
        <v>13</v>
      </c>
      <c r="F11144" t="s">
        <v>13</v>
      </c>
      <c r="G11144" t="s">
        <v>11340</v>
      </c>
      <c r="H11144" s="2">
        <v>44917.395857372685</v>
      </c>
      <c r="I11144" t="s">
        <v>233</v>
      </c>
      <c r="J11144" s="2">
        <v>44917.395857372685</v>
      </c>
      <c r="K11144" t="s">
        <v>233</v>
      </c>
      <c r="L11144" t="str">
        <f>VLOOKUP(C11144,ACCOUNT_MAPPING!A:C,3,FALSE)</f>
        <v>Utilities</v>
      </c>
    </row>
    <row r="11145" spans="1:12" hidden="1">
      <c r="A11145">
        <v>4526</v>
      </c>
      <c r="B11145" t="s">
        <v>682</v>
      </c>
      <c r="C11145">
        <v>51210000</v>
      </c>
      <c r="D11145" t="s">
        <v>17</v>
      </c>
      <c r="E11145" t="s">
        <v>13</v>
      </c>
      <c r="F11145" t="s">
        <v>13</v>
      </c>
      <c r="G11145" t="s">
        <v>11341</v>
      </c>
      <c r="H11145" s="2">
        <v>44931.978130057869</v>
      </c>
      <c r="I11145" t="s">
        <v>684</v>
      </c>
      <c r="J11145" s="2">
        <v>44931.978130057869</v>
      </c>
      <c r="K11145" t="s">
        <v>684</v>
      </c>
      <c r="L11145" t="str">
        <f>VLOOKUP(C11145,ACCOUNT_MAPPING!A:C,3,FALSE)</f>
        <v>Utilities</v>
      </c>
    </row>
    <row r="11146" spans="1:12" hidden="1">
      <c r="A11146">
        <v>4600</v>
      </c>
      <c r="B11146" t="s">
        <v>4324</v>
      </c>
      <c r="C11146">
        <v>51210000</v>
      </c>
      <c r="D11146" t="s">
        <v>17</v>
      </c>
      <c r="E11146" t="s">
        <v>13</v>
      </c>
      <c r="F11146" t="s">
        <v>13</v>
      </c>
      <c r="G11146" t="s">
        <v>11342</v>
      </c>
      <c r="H11146" s="2">
        <v>44923.757662731485</v>
      </c>
      <c r="I11146" t="s">
        <v>679</v>
      </c>
      <c r="J11146" s="2">
        <v>44923.757662731485</v>
      </c>
      <c r="K11146" t="s">
        <v>679</v>
      </c>
      <c r="L11146" t="str">
        <f>VLOOKUP(C11146,ACCOUNT_MAPPING!A:C,3,FALSE)</f>
        <v>Utilities</v>
      </c>
    </row>
    <row r="11147" spans="1:12" hidden="1">
      <c r="A11147">
        <v>4611</v>
      </c>
      <c r="B11147" t="s">
        <v>1156</v>
      </c>
      <c r="C11147">
        <v>51210000</v>
      </c>
      <c r="D11147" t="s">
        <v>12</v>
      </c>
      <c r="E11147" t="s">
        <v>13</v>
      </c>
      <c r="F11147" t="s">
        <v>13</v>
      </c>
      <c r="G11147" t="s">
        <v>11343</v>
      </c>
      <c r="H11147" s="2">
        <v>45021.62701802083</v>
      </c>
      <c r="I11147" t="s">
        <v>679</v>
      </c>
      <c r="J11147" s="2">
        <v>45021.62701802083</v>
      </c>
      <c r="K11147" t="s">
        <v>679</v>
      </c>
      <c r="L11147" t="str">
        <f>VLOOKUP(C11147,ACCOUNT_MAPPING!A:C,3,FALSE)</f>
        <v>Utilities</v>
      </c>
    </row>
    <row r="11148" spans="1:12" hidden="1">
      <c r="A11148">
        <v>3540</v>
      </c>
      <c r="B11148" t="s">
        <v>11</v>
      </c>
      <c r="C11148">
        <v>51210000</v>
      </c>
      <c r="D11148" t="s">
        <v>12</v>
      </c>
      <c r="E11148" t="s">
        <v>13</v>
      </c>
      <c r="F11148" t="s">
        <v>13</v>
      </c>
      <c r="G11148" t="s">
        <v>11344</v>
      </c>
      <c r="H11148" s="2">
        <v>45020.838411076387</v>
      </c>
      <c r="I11148" t="s">
        <v>15</v>
      </c>
      <c r="J11148" s="2">
        <v>45020.838411076387</v>
      </c>
      <c r="K11148" t="s">
        <v>15</v>
      </c>
      <c r="L11148" t="str">
        <f>VLOOKUP(C11148,ACCOUNT_MAPPING!A:C,3,FALSE)</f>
        <v>Utilities</v>
      </c>
    </row>
    <row r="11149" spans="1:12" hidden="1">
      <c r="A11149">
        <v>4273</v>
      </c>
      <c r="B11149" t="s">
        <v>2176</v>
      </c>
      <c r="C11149">
        <v>51210000</v>
      </c>
      <c r="D11149" t="s">
        <v>17</v>
      </c>
      <c r="E11149" t="s">
        <v>13</v>
      </c>
      <c r="F11149" t="s">
        <v>13</v>
      </c>
      <c r="G11149" t="s">
        <v>11345</v>
      </c>
      <c r="H11149" s="2">
        <v>44915.519187534723</v>
      </c>
      <c r="I11149" t="s">
        <v>1434</v>
      </c>
      <c r="J11149" s="2">
        <v>44915.519187534723</v>
      </c>
      <c r="K11149" t="s">
        <v>1434</v>
      </c>
      <c r="L11149" t="str">
        <f>VLOOKUP(C11149,ACCOUNT_MAPPING!A:C,3,FALSE)</f>
        <v>Utilities</v>
      </c>
    </row>
    <row r="11150" spans="1:12" hidden="1">
      <c r="A11150">
        <v>4603</v>
      </c>
      <c r="B11150" t="s">
        <v>2192</v>
      </c>
      <c r="C11150">
        <v>51210000</v>
      </c>
      <c r="D11150" t="s">
        <v>17</v>
      </c>
      <c r="E11150" t="s">
        <v>13</v>
      </c>
      <c r="F11150" t="s">
        <v>13</v>
      </c>
      <c r="G11150" t="s">
        <v>11342</v>
      </c>
      <c r="H11150" s="2">
        <v>44923.747814930553</v>
      </c>
      <c r="I11150" t="s">
        <v>679</v>
      </c>
      <c r="J11150" s="2">
        <v>44923.747814930553</v>
      </c>
      <c r="K11150" t="s">
        <v>679</v>
      </c>
      <c r="L11150" t="str">
        <f>VLOOKUP(C11150,ACCOUNT_MAPPING!A:C,3,FALSE)</f>
        <v>Utilities</v>
      </c>
    </row>
    <row r="11151" spans="1:12" hidden="1">
      <c r="A11151">
        <v>8445</v>
      </c>
      <c r="B11151" t="s">
        <v>23</v>
      </c>
      <c r="C11151">
        <v>51210000</v>
      </c>
      <c r="D11151" t="s">
        <v>17</v>
      </c>
      <c r="E11151" t="s">
        <v>13</v>
      </c>
      <c r="F11151" t="s">
        <v>13</v>
      </c>
      <c r="G11151" t="s">
        <v>11346</v>
      </c>
      <c r="H11151" s="2">
        <v>44923.4307996875</v>
      </c>
      <c r="I11151" t="s">
        <v>25</v>
      </c>
      <c r="J11151" s="2">
        <v>44923.4307996875</v>
      </c>
      <c r="K11151" t="s">
        <v>25</v>
      </c>
      <c r="L11151" t="str">
        <f>VLOOKUP(C11151,ACCOUNT_MAPPING!A:C,3,FALSE)</f>
        <v>Utilities</v>
      </c>
    </row>
    <row r="11152" spans="1:12" hidden="1">
      <c r="A11152">
        <v>8479</v>
      </c>
      <c r="B11152" t="s">
        <v>9264</v>
      </c>
      <c r="C11152">
        <v>51210000</v>
      </c>
      <c r="D11152" t="s">
        <v>12</v>
      </c>
      <c r="E11152" t="s">
        <v>13</v>
      </c>
      <c r="F11152" t="s">
        <v>13</v>
      </c>
      <c r="G11152" t="s">
        <v>11347</v>
      </c>
      <c r="H11152" s="2">
        <v>45012.898291400466</v>
      </c>
      <c r="I11152" t="s">
        <v>179</v>
      </c>
      <c r="J11152" s="2">
        <v>45012.898291400466</v>
      </c>
      <c r="K11152" t="s">
        <v>179</v>
      </c>
      <c r="L11152" t="str">
        <f>VLOOKUP(C11152,ACCOUNT_MAPPING!A:C,3,FALSE)</f>
        <v>Utilities</v>
      </c>
    </row>
    <row r="11153" spans="1:12" hidden="1">
      <c r="A11153">
        <v>5388</v>
      </c>
      <c r="B11153" t="s">
        <v>2198</v>
      </c>
      <c r="C11153">
        <v>51210000</v>
      </c>
      <c r="D11153" t="s">
        <v>17</v>
      </c>
      <c r="E11153" t="s">
        <v>13</v>
      </c>
      <c r="F11153" t="s">
        <v>13</v>
      </c>
      <c r="G11153" t="s">
        <v>11348</v>
      </c>
      <c r="H11153" s="2">
        <v>44917.396243206022</v>
      </c>
      <c r="I11153" t="s">
        <v>233</v>
      </c>
      <c r="J11153" s="2">
        <v>44917.396243206022</v>
      </c>
      <c r="K11153" t="s">
        <v>233</v>
      </c>
      <c r="L11153" t="str">
        <f>VLOOKUP(C11153,ACCOUNT_MAPPING!A:C,3,FALSE)</f>
        <v>Utilities</v>
      </c>
    </row>
    <row r="11154" spans="1:12" hidden="1">
      <c r="A11154">
        <v>8442</v>
      </c>
      <c r="B11154" t="s">
        <v>4333</v>
      </c>
      <c r="C11154">
        <v>51210000</v>
      </c>
      <c r="D11154" t="s">
        <v>17</v>
      </c>
      <c r="E11154" t="s">
        <v>13</v>
      </c>
      <c r="F11154" t="s">
        <v>13</v>
      </c>
      <c r="G11154" t="s">
        <v>11349</v>
      </c>
      <c r="H11154" s="2">
        <v>44919.590789548609</v>
      </c>
      <c r="I11154" t="s">
        <v>31</v>
      </c>
      <c r="J11154" s="2">
        <v>44919.590789548609</v>
      </c>
      <c r="K11154" t="s">
        <v>31</v>
      </c>
      <c r="L11154" t="str">
        <f>VLOOKUP(C11154,ACCOUNT_MAPPING!A:C,3,FALSE)</f>
        <v>Utilities</v>
      </c>
    </row>
    <row r="11155" spans="1:12" hidden="1">
      <c r="A11155">
        <v>8449</v>
      </c>
      <c r="B11155" t="s">
        <v>6982</v>
      </c>
      <c r="C11155">
        <v>51210000</v>
      </c>
      <c r="D11155" t="s">
        <v>12</v>
      </c>
      <c r="E11155" t="s">
        <v>13</v>
      </c>
      <c r="F11155" t="s">
        <v>13</v>
      </c>
      <c r="G11155" t="s">
        <v>11350</v>
      </c>
      <c r="H11155" s="2">
        <v>45013.512533877314</v>
      </c>
      <c r="I11155" t="s">
        <v>809</v>
      </c>
      <c r="J11155" s="2">
        <v>45013.512533877314</v>
      </c>
      <c r="K11155" t="s">
        <v>809</v>
      </c>
      <c r="L11155" t="str">
        <f>VLOOKUP(C11155,ACCOUNT_MAPPING!A:C,3,FALSE)</f>
        <v>Utilities</v>
      </c>
    </row>
    <row r="11156" spans="1:12" hidden="1">
      <c r="A11156">
        <v>8519</v>
      </c>
      <c r="B11156" t="s">
        <v>1651</v>
      </c>
      <c r="C11156">
        <v>51210000</v>
      </c>
      <c r="D11156" t="s">
        <v>12</v>
      </c>
      <c r="E11156" t="s">
        <v>13</v>
      </c>
      <c r="F11156" t="s">
        <v>13</v>
      </c>
      <c r="G11156" t="s">
        <v>11351</v>
      </c>
      <c r="H11156" s="2">
        <v>45021.62787916667</v>
      </c>
      <c r="I11156" t="s">
        <v>1422</v>
      </c>
      <c r="J11156" s="2">
        <v>45021.62787916667</v>
      </c>
      <c r="K11156" t="s">
        <v>1422</v>
      </c>
      <c r="L11156" t="str">
        <f>VLOOKUP(C11156,ACCOUNT_MAPPING!A:C,3,FALSE)</f>
        <v>Utilities</v>
      </c>
    </row>
    <row r="11157" spans="1:12" hidden="1">
      <c r="A11157">
        <v>8521</v>
      </c>
      <c r="B11157" t="s">
        <v>2209</v>
      </c>
      <c r="C11157">
        <v>51210000</v>
      </c>
      <c r="D11157" t="s">
        <v>12</v>
      </c>
      <c r="E11157" t="s">
        <v>13</v>
      </c>
      <c r="F11157" t="s">
        <v>13</v>
      </c>
      <c r="G11157" t="s">
        <v>11352</v>
      </c>
      <c r="H11157" s="2">
        <v>45019.729531828707</v>
      </c>
      <c r="I11157" t="s">
        <v>15</v>
      </c>
      <c r="J11157" s="2">
        <v>45019.729531828707</v>
      </c>
      <c r="K11157" t="s">
        <v>15</v>
      </c>
      <c r="L11157" t="str">
        <f>VLOOKUP(C11157,ACCOUNT_MAPPING!A:C,3,FALSE)</f>
        <v>Utilities</v>
      </c>
    </row>
    <row r="11158" spans="1:12" hidden="1">
      <c r="A11158">
        <v>8522</v>
      </c>
      <c r="B11158" t="s">
        <v>1655</v>
      </c>
      <c r="C11158">
        <v>51210000</v>
      </c>
      <c r="D11158" t="s">
        <v>12</v>
      </c>
      <c r="E11158" t="s">
        <v>13</v>
      </c>
      <c r="F11158" t="s">
        <v>13</v>
      </c>
      <c r="G11158" t="s">
        <v>11353</v>
      </c>
      <c r="H11158" s="2">
        <v>45021.58840876157</v>
      </c>
      <c r="I11158" t="s">
        <v>1266</v>
      </c>
      <c r="J11158" s="2">
        <v>45021.58840876157</v>
      </c>
      <c r="K11158" t="s">
        <v>1266</v>
      </c>
      <c r="L11158" t="str">
        <f>VLOOKUP(C11158,ACCOUNT_MAPPING!A:C,3,FALSE)</f>
        <v>Utilities</v>
      </c>
    </row>
    <row r="11159" spans="1:12" hidden="1">
      <c r="A11159">
        <v>8523</v>
      </c>
      <c r="B11159" t="s">
        <v>4354</v>
      </c>
      <c r="C11159">
        <v>51210000</v>
      </c>
      <c r="D11159" t="s">
        <v>12</v>
      </c>
      <c r="E11159" t="s">
        <v>13</v>
      </c>
      <c r="F11159" t="s">
        <v>13</v>
      </c>
      <c r="G11159" t="s">
        <v>11354</v>
      </c>
      <c r="H11159" s="2">
        <v>45021.674050196758</v>
      </c>
      <c r="I11159" t="s">
        <v>1422</v>
      </c>
      <c r="J11159" s="2">
        <v>45021.674050196758</v>
      </c>
      <c r="K11159" t="s">
        <v>1422</v>
      </c>
      <c r="L11159" t="str">
        <f>VLOOKUP(C11159,ACCOUNT_MAPPING!A:C,3,FALSE)</f>
        <v>Utilities</v>
      </c>
    </row>
    <row r="11160" spans="1:12" hidden="1">
      <c r="A11160">
        <v>8535</v>
      </c>
      <c r="B11160" t="s">
        <v>1367</v>
      </c>
      <c r="C11160">
        <v>51210000</v>
      </c>
      <c r="D11160" t="s">
        <v>17</v>
      </c>
      <c r="E11160" t="s">
        <v>13</v>
      </c>
      <c r="F11160" t="s">
        <v>13</v>
      </c>
      <c r="G11160" t="s">
        <v>11355</v>
      </c>
      <c r="H11160" s="2">
        <v>44918.502461458331</v>
      </c>
      <c r="I11160" t="s">
        <v>56</v>
      </c>
      <c r="J11160" s="2">
        <v>44918.502461458331</v>
      </c>
      <c r="K11160" t="s">
        <v>56</v>
      </c>
      <c r="L11160" t="str">
        <f>VLOOKUP(C11160,ACCOUNT_MAPPING!A:C,3,FALSE)</f>
        <v>Utilities</v>
      </c>
    </row>
    <row r="11161" spans="1:12" hidden="1">
      <c r="A11161">
        <v>8536</v>
      </c>
      <c r="B11161" t="s">
        <v>1661</v>
      </c>
      <c r="C11161">
        <v>51210000</v>
      </c>
      <c r="D11161" t="s">
        <v>17</v>
      </c>
      <c r="E11161" t="s">
        <v>13</v>
      </c>
      <c r="F11161" t="s">
        <v>13</v>
      </c>
      <c r="G11161" t="s">
        <v>11356</v>
      </c>
      <c r="H11161" s="2">
        <v>44923.595794247682</v>
      </c>
      <c r="I11161" t="s">
        <v>90</v>
      </c>
      <c r="J11161" s="2">
        <v>44923.595794247682</v>
      </c>
      <c r="K11161" t="s">
        <v>90</v>
      </c>
      <c r="L11161" t="str">
        <f>VLOOKUP(C11161,ACCOUNT_MAPPING!A:C,3,FALSE)</f>
        <v>Utilities</v>
      </c>
    </row>
    <row r="11162" spans="1:12" hidden="1">
      <c r="A11162">
        <v>8537</v>
      </c>
      <c r="B11162" t="s">
        <v>1659</v>
      </c>
      <c r="C11162">
        <v>51210000</v>
      </c>
      <c r="D11162" t="s">
        <v>12</v>
      </c>
      <c r="E11162" t="s">
        <v>13</v>
      </c>
      <c r="F11162" t="s">
        <v>13</v>
      </c>
      <c r="G11162" t="s">
        <v>11357</v>
      </c>
      <c r="H11162" s="2">
        <v>45014.697341006948</v>
      </c>
      <c r="I11162" t="s">
        <v>90</v>
      </c>
      <c r="J11162" s="2">
        <v>45014.697341006948</v>
      </c>
      <c r="K11162" t="s">
        <v>90</v>
      </c>
      <c r="L11162" t="str">
        <f>VLOOKUP(C11162,ACCOUNT_MAPPING!A:C,3,FALSE)</f>
        <v>Utilities</v>
      </c>
    </row>
    <row r="11163" spans="1:12" hidden="1">
      <c r="A11163">
        <v>8605</v>
      </c>
      <c r="B11163" t="s">
        <v>1371</v>
      </c>
      <c r="C11163">
        <v>51210000</v>
      </c>
      <c r="D11163" t="s">
        <v>17</v>
      </c>
      <c r="E11163" t="s">
        <v>13</v>
      </c>
      <c r="F11163" t="s">
        <v>13</v>
      </c>
      <c r="G11163" t="s">
        <v>11358</v>
      </c>
      <c r="H11163" s="2">
        <v>44924.554744444446</v>
      </c>
      <c r="I11163" t="s">
        <v>702</v>
      </c>
      <c r="J11163" s="2">
        <v>44924.554744444446</v>
      </c>
      <c r="K11163" t="s">
        <v>702</v>
      </c>
      <c r="L11163" t="str">
        <f>VLOOKUP(C11163,ACCOUNT_MAPPING!A:C,3,FALSE)</f>
        <v>Utilities</v>
      </c>
    </row>
    <row r="11164" spans="1:12" hidden="1">
      <c r="A11164">
        <v>8609</v>
      </c>
      <c r="B11164" t="s">
        <v>700</v>
      </c>
      <c r="C11164">
        <v>51210000</v>
      </c>
      <c r="D11164" t="s">
        <v>17</v>
      </c>
      <c r="E11164" t="s">
        <v>13</v>
      </c>
      <c r="F11164" t="s">
        <v>13</v>
      </c>
      <c r="G11164" t="s">
        <v>11359</v>
      </c>
      <c r="H11164" s="2">
        <v>44924.575111655089</v>
      </c>
      <c r="I11164" t="s">
        <v>702</v>
      </c>
      <c r="J11164" s="2">
        <v>44924.575111655089</v>
      </c>
      <c r="K11164" t="s">
        <v>702</v>
      </c>
      <c r="L11164" t="str">
        <f>VLOOKUP(C11164,ACCOUNT_MAPPING!A:C,3,FALSE)</f>
        <v>Utilities</v>
      </c>
    </row>
    <row r="11165" spans="1:12" hidden="1">
      <c r="A11165">
        <v>8649</v>
      </c>
      <c r="B11165" t="s">
        <v>1666</v>
      </c>
      <c r="C11165">
        <v>51210000</v>
      </c>
      <c r="D11165" t="s">
        <v>17</v>
      </c>
      <c r="E11165" t="s">
        <v>13</v>
      </c>
      <c r="F11165" t="s">
        <v>13</v>
      </c>
      <c r="G11165" t="s">
        <v>11360</v>
      </c>
      <c r="H11165" s="2">
        <v>44919.58477144676</v>
      </c>
      <c r="I11165" t="s">
        <v>31</v>
      </c>
      <c r="J11165" s="2">
        <v>44919.58477144676</v>
      </c>
      <c r="K11165" t="s">
        <v>31</v>
      </c>
      <c r="L11165" t="str">
        <f>VLOOKUP(C11165,ACCOUNT_MAPPING!A:C,3,FALSE)</f>
        <v>Utilities</v>
      </c>
    </row>
    <row r="11166" spans="1:12" hidden="1">
      <c r="A11166">
        <v>8654</v>
      </c>
      <c r="B11166" t="s">
        <v>2226</v>
      </c>
      <c r="C11166">
        <v>51210000</v>
      </c>
      <c r="D11166" t="s">
        <v>63</v>
      </c>
      <c r="E11166" t="s">
        <v>13</v>
      </c>
      <c r="F11166" t="s">
        <v>13</v>
      </c>
      <c r="G11166" t="s">
        <v>11361</v>
      </c>
      <c r="H11166" s="2">
        <v>44876.563645752314</v>
      </c>
      <c r="I11166" t="s">
        <v>598</v>
      </c>
      <c r="J11166" s="2">
        <v>44876.563645752314</v>
      </c>
      <c r="K11166" t="s">
        <v>598</v>
      </c>
      <c r="L11166" t="str">
        <f>VLOOKUP(C11166,ACCOUNT_MAPPING!A:C,3,FALSE)</f>
        <v>Utilities</v>
      </c>
    </row>
    <row r="11167" spans="1:12" hidden="1">
      <c r="A11167">
        <v>8650</v>
      </c>
      <c r="B11167" t="s">
        <v>3201</v>
      </c>
      <c r="C11167">
        <v>51210000</v>
      </c>
      <c r="D11167" t="s">
        <v>17</v>
      </c>
      <c r="E11167" t="s">
        <v>13</v>
      </c>
      <c r="F11167" t="s">
        <v>13</v>
      </c>
      <c r="G11167" t="s">
        <v>11362</v>
      </c>
      <c r="H11167" s="2">
        <v>44919.58692519676</v>
      </c>
      <c r="I11167" t="s">
        <v>31</v>
      </c>
      <c r="J11167" s="2">
        <v>44919.58692519676</v>
      </c>
      <c r="K11167" t="s">
        <v>31</v>
      </c>
      <c r="L11167" t="str">
        <f>VLOOKUP(C11167,ACCOUNT_MAPPING!A:C,3,FALSE)</f>
        <v>Utilities</v>
      </c>
    </row>
    <row r="11168" spans="1:12" hidden="1">
      <c r="A11168">
        <v>8652</v>
      </c>
      <c r="B11168" t="s">
        <v>11363</v>
      </c>
      <c r="C11168">
        <v>51210000</v>
      </c>
      <c r="D11168" t="s">
        <v>17</v>
      </c>
      <c r="E11168" t="s">
        <v>13</v>
      </c>
      <c r="F11168" t="s">
        <v>13</v>
      </c>
      <c r="G11168" t="s">
        <v>11364</v>
      </c>
      <c r="H11168" s="2">
        <v>44919.590013541667</v>
      </c>
      <c r="I11168" t="s">
        <v>31</v>
      </c>
      <c r="J11168" s="2">
        <v>44919.590013541667</v>
      </c>
      <c r="K11168" t="s">
        <v>31</v>
      </c>
      <c r="L11168" t="str">
        <f>VLOOKUP(C11168,ACCOUNT_MAPPING!A:C,3,FALSE)</f>
        <v>Utilities</v>
      </c>
    </row>
    <row r="11169" spans="1:12" hidden="1">
      <c r="A11169">
        <v>8674</v>
      </c>
      <c r="B11169" t="s">
        <v>2234</v>
      </c>
      <c r="C11169">
        <v>51210000</v>
      </c>
      <c r="D11169" t="s">
        <v>17</v>
      </c>
      <c r="E11169" t="s">
        <v>13</v>
      </c>
      <c r="F11169" t="s">
        <v>13</v>
      </c>
      <c r="G11169" t="s">
        <v>11365</v>
      </c>
      <c r="H11169" s="2">
        <v>44915.688123148146</v>
      </c>
      <c r="I11169" t="s">
        <v>1675</v>
      </c>
      <c r="J11169" s="2">
        <v>44915.688123148146</v>
      </c>
      <c r="K11169" t="s">
        <v>1675</v>
      </c>
      <c r="L11169" t="str">
        <f>VLOOKUP(C11169,ACCOUNT_MAPPING!A:C,3,FALSE)</f>
        <v>Utilities</v>
      </c>
    </row>
    <row r="11170" spans="1:12" hidden="1">
      <c r="A11170">
        <v>8685</v>
      </c>
      <c r="B11170" t="s">
        <v>2251</v>
      </c>
      <c r="C11170">
        <v>51210000</v>
      </c>
      <c r="D11170" t="s">
        <v>17</v>
      </c>
      <c r="E11170" t="s">
        <v>13</v>
      </c>
      <c r="F11170" t="s">
        <v>13</v>
      </c>
      <c r="G11170" t="s">
        <v>11366</v>
      </c>
      <c r="H11170" s="2">
        <v>44923.763782870374</v>
      </c>
      <c r="I11170" t="s">
        <v>123</v>
      </c>
      <c r="J11170" s="2">
        <v>44923.763782870374</v>
      </c>
      <c r="K11170" t="s">
        <v>123</v>
      </c>
      <c r="L11170" t="str">
        <f>VLOOKUP(C11170,ACCOUNT_MAPPING!A:C,3,FALSE)</f>
        <v>Utilities</v>
      </c>
    </row>
    <row r="11171" spans="1:12" hidden="1">
      <c r="A11171">
        <v>8655</v>
      </c>
      <c r="B11171" t="s">
        <v>2153</v>
      </c>
      <c r="C11171">
        <v>51210000</v>
      </c>
      <c r="D11171" t="s">
        <v>12</v>
      </c>
      <c r="E11171" t="s">
        <v>13</v>
      </c>
      <c r="F11171" t="s">
        <v>13</v>
      </c>
      <c r="G11171" t="s">
        <v>11367</v>
      </c>
      <c r="H11171" s="2">
        <v>45020.669094363424</v>
      </c>
      <c r="I11171" t="s">
        <v>598</v>
      </c>
      <c r="J11171" s="2">
        <v>45020.669094363424</v>
      </c>
      <c r="K11171" t="s">
        <v>598</v>
      </c>
      <c r="L11171" t="str">
        <f>VLOOKUP(C11171,ACCOUNT_MAPPING!A:C,3,FALSE)</f>
        <v>Utilities</v>
      </c>
    </row>
    <row r="11172" spans="1:12" hidden="1">
      <c r="A11172">
        <v>8677</v>
      </c>
      <c r="B11172" t="s">
        <v>2228</v>
      </c>
      <c r="C11172">
        <v>51210000</v>
      </c>
      <c r="D11172" t="s">
        <v>63</v>
      </c>
      <c r="E11172" t="s">
        <v>13</v>
      </c>
      <c r="F11172" t="s">
        <v>13</v>
      </c>
      <c r="G11172" t="s">
        <v>11368</v>
      </c>
      <c r="H11172" s="2">
        <v>44867.484683530092</v>
      </c>
      <c r="I11172" t="s">
        <v>1675</v>
      </c>
      <c r="J11172" s="2">
        <v>44867.484683530092</v>
      </c>
      <c r="K11172" t="s">
        <v>1675</v>
      </c>
      <c r="L11172" t="str">
        <f>VLOOKUP(C11172,ACCOUNT_MAPPING!A:C,3,FALSE)</f>
        <v>Utilities</v>
      </c>
    </row>
    <row r="11173" spans="1:12" hidden="1">
      <c r="A11173">
        <v>8720</v>
      </c>
      <c r="B11173" t="s">
        <v>3758</v>
      </c>
      <c r="C11173">
        <v>51210000</v>
      </c>
      <c r="D11173" t="s">
        <v>17</v>
      </c>
      <c r="E11173" t="s">
        <v>13</v>
      </c>
      <c r="F11173" t="s">
        <v>13</v>
      </c>
      <c r="G11173" t="s">
        <v>11369</v>
      </c>
      <c r="H11173" s="2">
        <v>44916.79994070602</v>
      </c>
      <c r="I11173" t="s">
        <v>22</v>
      </c>
      <c r="J11173" s="2">
        <v>44916.79994070602</v>
      </c>
      <c r="K11173" t="s">
        <v>22</v>
      </c>
      <c r="L11173" t="str">
        <f>VLOOKUP(C11173,ACCOUNT_MAPPING!A:C,3,FALSE)</f>
        <v>Utilities</v>
      </c>
    </row>
    <row r="11174" spans="1:12" hidden="1">
      <c r="A11174">
        <v>8746</v>
      </c>
      <c r="B11174" t="s">
        <v>1376</v>
      </c>
      <c r="C11174">
        <v>51210000</v>
      </c>
      <c r="D11174" t="s">
        <v>12</v>
      </c>
      <c r="E11174" t="s">
        <v>13</v>
      </c>
      <c r="F11174" t="s">
        <v>13</v>
      </c>
      <c r="G11174" t="s">
        <v>11370</v>
      </c>
      <c r="H11174" s="2">
        <v>45009.71249135417</v>
      </c>
      <c r="I11174" t="s">
        <v>949</v>
      </c>
      <c r="J11174" s="2">
        <v>45009.71249135417</v>
      </c>
      <c r="K11174" t="s">
        <v>949</v>
      </c>
      <c r="L11174" t="str">
        <f>VLOOKUP(C11174,ACCOUNT_MAPPING!A:C,3,FALSE)</f>
        <v>Utilities</v>
      </c>
    </row>
    <row r="11175" spans="1:12" hidden="1">
      <c r="A11175">
        <v>8687</v>
      </c>
      <c r="B11175" t="s">
        <v>4374</v>
      </c>
      <c r="C11175">
        <v>51210000</v>
      </c>
      <c r="D11175" t="s">
        <v>17</v>
      </c>
      <c r="E11175" t="s">
        <v>13</v>
      </c>
      <c r="F11175" t="s">
        <v>13</v>
      </c>
      <c r="G11175" t="s">
        <v>11366</v>
      </c>
      <c r="H11175" s="2">
        <v>44924.422040740741</v>
      </c>
      <c r="I11175" t="s">
        <v>123</v>
      </c>
      <c r="J11175" s="2">
        <v>44924.422040740741</v>
      </c>
      <c r="K11175" t="s">
        <v>123</v>
      </c>
      <c r="L11175" t="str">
        <f>VLOOKUP(C11175,ACCOUNT_MAPPING!A:C,3,FALSE)</f>
        <v>Utilities</v>
      </c>
    </row>
    <row r="11176" spans="1:12" hidden="1">
      <c r="A11176">
        <v>8718</v>
      </c>
      <c r="B11176" t="s">
        <v>5808</v>
      </c>
      <c r="C11176">
        <v>51210000</v>
      </c>
      <c r="D11176" t="s">
        <v>17</v>
      </c>
      <c r="E11176" t="s">
        <v>13</v>
      </c>
      <c r="F11176" t="s">
        <v>13</v>
      </c>
      <c r="G11176" t="s">
        <v>11369</v>
      </c>
      <c r="H11176" s="2">
        <v>44916.791400497685</v>
      </c>
      <c r="I11176" t="s">
        <v>22</v>
      </c>
      <c r="J11176" s="2">
        <v>44916.791400497685</v>
      </c>
      <c r="K11176" t="s">
        <v>22</v>
      </c>
      <c r="L11176" t="str">
        <f>VLOOKUP(C11176,ACCOUNT_MAPPING!A:C,3,FALSE)</f>
        <v>Utilities</v>
      </c>
    </row>
    <row r="11177" spans="1:12" hidden="1">
      <c r="A11177">
        <v>8719</v>
      </c>
      <c r="B11177" t="s">
        <v>2256</v>
      </c>
      <c r="C11177">
        <v>51210000</v>
      </c>
      <c r="D11177" t="s">
        <v>17</v>
      </c>
      <c r="E11177" t="s">
        <v>13</v>
      </c>
      <c r="F11177" t="s">
        <v>13</v>
      </c>
      <c r="G11177" t="s">
        <v>11371</v>
      </c>
      <c r="H11177" s="2">
        <v>44916.793103854165</v>
      </c>
      <c r="I11177" t="s">
        <v>22</v>
      </c>
      <c r="J11177" s="2">
        <v>44916.793103854165</v>
      </c>
      <c r="K11177" t="s">
        <v>22</v>
      </c>
      <c r="L11177" t="str">
        <f>VLOOKUP(C11177,ACCOUNT_MAPPING!A:C,3,FALSE)</f>
        <v>Utilities</v>
      </c>
    </row>
    <row r="11178" spans="1:12" hidden="1">
      <c r="A11178">
        <v>8721</v>
      </c>
      <c r="B11178" t="s">
        <v>4390</v>
      </c>
      <c r="C11178">
        <v>51210000</v>
      </c>
      <c r="D11178" t="s">
        <v>17</v>
      </c>
      <c r="E11178" t="s">
        <v>13</v>
      </c>
      <c r="F11178" t="s">
        <v>13</v>
      </c>
      <c r="G11178" t="s">
        <v>11369</v>
      </c>
      <c r="H11178" s="2">
        <v>44916.802397418978</v>
      </c>
      <c r="I11178" t="s">
        <v>22</v>
      </c>
      <c r="J11178" s="2">
        <v>44916.802397418978</v>
      </c>
      <c r="K11178" t="s">
        <v>22</v>
      </c>
      <c r="L11178" t="str">
        <f>VLOOKUP(C11178,ACCOUNT_MAPPING!A:C,3,FALSE)</f>
        <v>Utilities</v>
      </c>
    </row>
    <row r="11179" spans="1:12" hidden="1">
      <c r="A11179">
        <v>8724</v>
      </c>
      <c r="B11179" t="s">
        <v>2265</v>
      </c>
      <c r="C11179">
        <v>51210000</v>
      </c>
      <c r="D11179" t="s">
        <v>12</v>
      </c>
      <c r="E11179" t="s">
        <v>13</v>
      </c>
      <c r="F11179" t="s">
        <v>13</v>
      </c>
      <c r="G11179" t="s">
        <v>11372</v>
      </c>
      <c r="H11179" s="2">
        <v>45009.830108993054</v>
      </c>
      <c r="I11179" t="s">
        <v>22</v>
      </c>
      <c r="J11179" s="2">
        <v>45009.830108993054</v>
      </c>
      <c r="K11179" t="s">
        <v>22</v>
      </c>
      <c r="L11179" t="str">
        <f>VLOOKUP(C11179,ACCOUNT_MAPPING!A:C,3,FALSE)</f>
        <v>Utilities</v>
      </c>
    </row>
    <row r="11180" spans="1:12" hidden="1">
      <c r="A11180">
        <v>8798</v>
      </c>
      <c r="B11180" t="s">
        <v>2155</v>
      </c>
      <c r="C11180">
        <v>51210000</v>
      </c>
      <c r="D11180" t="s">
        <v>12</v>
      </c>
      <c r="E11180" t="s">
        <v>13</v>
      </c>
      <c r="F11180" t="s">
        <v>13</v>
      </c>
      <c r="G11180" t="s">
        <v>11373</v>
      </c>
      <c r="H11180" s="2">
        <v>45013.588001388889</v>
      </c>
      <c r="I11180" t="s">
        <v>497</v>
      </c>
      <c r="J11180" s="2">
        <v>45013.588001388889</v>
      </c>
      <c r="K11180" t="s">
        <v>497</v>
      </c>
      <c r="L11180" t="str">
        <f>VLOOKUP(C11180,ACCOUNT_MAPPING!A:C,3,FALSE)</f>
        <v>Utilities</v>
      </c>
    </row>
    <row r="11181" spans="1:12" hidden="1">
      <c r="A11181">
        <v>8752</v>
      </c>
      <c r="B11181" t="s">
        <v>1681</v>
      </c>
      <c r="C11181">
        <v>51210000</v>
      </c>
      <c r="D11181" t="s">
        <v>17</v>
      </c>
      <c r="E11181" t="s">
        <v>13</v>
      </c>
      <c r="F11181" t="s">
        <v>13</v>
      </c>
      <c r="G11181" t="s">
        <v>11374</v>
      </c>
      <c r="H11181" s="2">
        <v>44924.760096527774</v>
      </c>
      <c r="I11181" t="s">
        <v>702</v>
      </c>
      <c r="J11181" s="2">
        <v>44924.760096527774</v>
      </c>
      <c r="K11181" t="s">
        <v>702</v>
      </c>
      <c r="L11181" t="str">
        <f>VLOOKUP(C11181,ACCOUNT_MAPPING!A:C,3,FALSE)</f>
        <v>Utilities</v>
      </c>
    </row>
    <row r="11182" spans="1:12" hidden="1">
      <c r="A11182">
        <v>8765</v>
      </c>
      <c r="B11182" t="s">
        <v>5560</v>
      </c>
      <c r="C11182">
        <v>51210000</v>
      </c>
      <c r="D11182" t="s">
        <v>12</v>
      </c>
      <c r="E11182" t="s">
        <v>13</v>
      </c>
      <c r="F11182" t="s">
        <v>13</v>
      </c>
      <c r="G11182" t="s">
        <v>11375</v>
      </c>
      <c r="H11182" s="2">
        <v>45011.500976655094</v>
      </c>
      <c r="I11182" t="s">
        <v>2065</v>
      </c>
      <c r="J11182" s="2">
        <v>45011.500976655094</v>
      </c>
      <c r="K11182" t="s">
        <v>2065</v>
      </c>
      <c r="L11182" t="str">
        <f>VLOOKUP(C11182,ACCOUNT_MAPPING!A:C,3,FALSE)</f>
        <v>Utilities</v>
      </c>
    </row>
    <row r="11183" spans="1:12" hidden="1">
      <c r="A11183">
        <v>8770</v>
      </c>
      <c r="B11183" t="s">
        <v>711</v>
      </c>
      <c r="C11183">
        <v>51210000</v>
      </c>
      <c r="D11183" t="s">
        <v>17</v>
      </c>
      <c r="E11183" t="s">
        <v>13</v>
      </c>
      <c r="F11183" t="s">
        <v>13</v>
      </c>
      <c r="G11183" t="s">
        <v>11376</v>
      </c>
      <c r="H11183" s="2">
        <v>44918.641284178244</v>
      </c>
      <c r="I11183" t="s">
        <v>244</v>
      </c>
      <c r="J11183" s="2">
        <v>44918.641284178244</v>
      </c>
      <c r="K11183" t="s">
        <v>244</v>
      </c>
      <c r="L11183" t="str">
        <f>VLOOKUP(C11183,ACCOUNT_MAPPING!A:C,3,FALSE)</f>
        <v>Utilities</v>
      </c>
    </row>
    <row r="11184" spans="1:12" hidden="1">
      <c r="A11184">
        <v>8925</v>
      </c>
      <c r="B11184" t="s">
        <v>724</v>
      </c>
      <c r="C11184">
        <v>51210000</v>
      </c>
      <c r="D11184" t="s">
        <v>17</v>
      </c>
      <c r="E11184" t="s">
        <v>13</v>
      </c>
      <c r="F11184" t="s">
        <v>13</v>
      </c>
      <c r="G11184" t="s">
        <v>11377</v>
      </c>
      <c r="H11184" s="2">
        <v>44917.676853703706</v>
      </c>
      <c r="I11184" t="s">
        <v>726</v>
      </c>
      <c r="J11184" s="2">
        <v>44917.676853703706</v>
      </c>
      <c r="K11184" t="s">
        <v>726</v>
      </c>
      <c r="L11184" t="str">
        <f>VLOOKUP(C11184,ACCOUNT_MAPPING!A:C,3,FALSE)</f>
        <v>Utilities</v>
      </c>
    </row>
    <row r="11185" spans="1:12" hidden="1">
      <c r="A11185">
        <v>8756</v>
      </c>
      <c r="B11185" t="s">
        <v>2254</v>
      </c>
      <c r="C11185">
        <v>51210000</v>
      </c>
      <c r="D11185" t="s">
        <v>17</v>
      </c>
      <c r="E11185" t="s">
        <v>13</v>
      </c>
      <c r="F11185" t="s">
        <v>13</v>
      </c>
      <c r="G11185" t="s">
        <v>11378</v>
      </c>
      <c r="H11185" s="2">
        <v>44916.614383946762</v>
      </c>
      <c r="I11185" t="s">
        <v>1175</v>
      </c>
      <c r="J11185" s="2">
        <v>44916.614383946762</v>
      </c>
      <c r="K11185" t="s">
        <v>1175</v>
      </c>
      <c r="L11185" t="str">
        <f>VLOOKUP(C11185,ACCOUNT_MAPPING!A:C,3,FALSE)</f>
        <v>Utilities</v>
      </c>
    </row>
    <row r="11186" spans="1:12" hidden="1">
      <c r="A11186">
        <v>8822</v>
      </c>
      <c r="B11186" t="s">
        <v>2272</v>
      </c>
      <c r="C11186">
        <v>51210000</v>
      </c>
      <c r="D11186" t="s">
        <v>12</v>
      </c>
      <c r="E11186" t="s">
        <v>13</v>
      </c>
      <c r="F11186" t="s">
        <v>13</v>
      </c>
      <c r="G11186" t="s">
        <v>11379</v>
      </c>
      <c r="H11186" s="2">
        <v>45021.54730416667</v>
      </c>
      <c r="I11186" t="s">
        <v>497</v>
      </c>
      <c r="J11186" s="2">
        <v>45021.54730416667</v>
      </c>
      <c r="K11186" t="s">
        <v>497</v>
      </c>
      <c r="L11186" t="str">
        <f>VLOOKUP(C11186,ACCOUNT_MAPPING!A:C,3,FALSE)</f>
        <v>Utilities</v>
      </c>
    </row>
    <row r="11187" spans="1:12" hidden="1">
      <c r="A11187">
        <v>8823</v>
      </c>
      <c r="B11187" t="s">
        <v>2274</v>
      </c>
      <c r="C11187">
        <v>51210000</v>
      </c>
      <c r="D11187" t="s">
        <v>63</v>
      </c>
      <c r="E11187" t="s">
        <v>13</v>
      </c>
      <c r="F11187" t="s">
        <v>13</v>
      </c>
      <c r="G11187" t="s">
        <v>11380</v>
      </c>
      <c r="H11187" s="2">
        <v>44876.807337233797</v>
      </c>
      <c r="I11187" t="s">
        <v>497</v>
      </c>
      <c r="J11187" s="2">
        <v>44876.807337233797</v>
      </c>
      <c r="K11187" t="s">
        <v>497</v>
      </c>
      <c r="L11187" t="str">
        <f>VLOOKUP(C11187,ACCOUNT_MAPPING!A:C,3,FALSE)</f>
        <v>Utilities</v>
      </c>
    </row>
    <row r="11188" spans="1:12" hidden="1">
      <c r="A11188">
        <v>8797</v>
      </c>
      <c r="B11188" t="s">
        <v>2309</v>
      </c>
      <c r="C11188">
        <v>51210000</v>
      </c>
      <c r="D11188" t="s">
        <v>17</v>
      </c>
      <c r="E11188" t="s">
        <v>13</v>
      </c>
      <c r="F11188" t="s">
        <v>13</v>
      </c>
      <c r="G11188" t="s">
        <v>11381</v>
      </c>
      <c r="H11188" s="2">
        <v>44924.840233946758</v>
      </c>
      <c r="I11188" t="s">
        <v>497</v>
      </c>
      <c r="J11188" s="2">
        <v>44924.840233946758</v>
      </c>
      <c r="K11188" t="s">
        <v>497</v>
      </c>
      <c r="L11188" t="str">
        <f>VLOOKUP(C11188,ACCOUNT_MAPPING!A:C,3,FALSE)</f>
        <v>Utilities</v>
      </c>
    </row>
    <row r="11189" spans="1:12" hidden="1">
      <c r="A11189">
        <v>8826</v>
      </c>
      <c r="B11189" t="s">
        <v>3219</v>
      </c>
      <c r="C11189">
        <v>51210000</v>
      </c>
      <c r="D11189" t="s">
        <v>17</v>
      </c>
      <c r="E11189" t="s">
        <v>13</v>
      </c>
      <c r="F11189" t="s">
        <v>13</v>
      </c>
      <c r="G11189" t="s">
        <v>7811</v>
      </c>
      <c r="H11189" s="2">
        <v>44916.65297959491</v>
      </c>
      <c r="I11189" t="s">
        <v>225</v>
      </c>
      <c r="J11189" s="2">
        <v>44916.65297959491</v>
      </c>
      <c r="K11189" t="s">
        <v>225</v>
      </c>
      <c r="L11189" t="str">
        <f>VLOOKUP(C11189,ACCOUNT_MAPPING!A:C,3,FALSE)</f>
        <v>Utilities</v>
      </c>
    </row>
    <row r="11190" spans="1:12" hidden="1">
      <c r="A11190">
        <v>8827</v>
      </c>
      <c r="B11190" t="s">
        <v>2304</v>
      </c>
      <c r="C11190">
        <v>51210000</v>
      </c>
      <c r="D11190" t="s">
        <v>63</v>
      </c>
      <c r="E11190" t="s">
        <v>13</v>
      </c>
      <c r="F11190" t="s">
        <v>13</v>
      </c>
      <c r="G11190" t="s">
        <v>11382</v>
      </c>
      <c r="H11190" s="2">
        <v>44876.821524074076</v>
      </c>
      <c r="I11190" t="s">
        <v>497</v>
      </c>
      <c r="J11190" s="2">
        <v>44876.821524074076</v>
      </c>
      <c r="K11190" t="s">
        <v>497</v>
      </c>
      <c r="L11190" t="str">
        <f>VLOOKUP(C11190,ACCOUNT_MAPPING!A:C,3,FALSE)</f>
        <v>Utilities</v>
      </c>
    </row>
    <row r="11191" spans="1:12" hidden="1">
      <c r="A11191">
        <v>8862</v>
      </c>
      <c r="B11191" t="s">
        <v>58</v>
      </c>
      <c r="C11191">
        <v>51210000</v>
      </c>
      <c r="D11191" t="s">
        <v>17</v>
      </c>
      <c r="E11191" t="s">
        <v>13</v>
      </c>
      <c r="F11191" t="s">
        <v>13</v>
      </c>
      <c r="G11191" t="s">
        <v>11383</v>
      </c>
      <c r="H11191" s="2">
        <v>44902.616446296299</v>
      </c>
      <c r="I11191" t="s">
        <v>60</v>
      </c>
      <c r="J11191" s="2">
        <v>44902.616446296299</v>
      </c>
      <c r="K11191" t="s">
        <v>60</v>
      </c>
      <c r="L11191" t="str">
        <f>VLOOKUP(C11191,ACCOUNT_MAPPING!A:C,3,FALSE)</f>
        <v>Utilities</v>
      </c>
    </row>
    <row r="11192" spans="1:12" hidden="1">
      <c r="A11192">
        <v>8820</v>
      </c>
      <c r="B11192" t="s">
        <v>3222</v>
      </c>
      <c r="C11192">
        <v>51210000</v>
      </c>
      <c r="D11192" t="s">
        <v>17</v>
      </c>
      <c r="E11192" t="s">
        <v>13</v>
      </c>
      <c r="F11192" t="s">
        <v>13</v>
      </c>
      <c r="G11192" t="s">
        <v>11384</v>
      </c>
      <c r="H11192" s="2">
        <v>44916.620926886571</v>
      </c>
      <c r="I11192" t="s">
        <v>225</v>
      </c>
      <c r="J11192" s="2">
        <v>44916.620926886571</v>
      </c>
      <c r="K11192" t="s">
        <v>225</v>
      </c>
      <c r="L11192" t="str">
        <f>VLOOKUP(C11192,ACCOUNT_MAPPING!A:C,3,FALSE)</f>
        <v>Utilities</v>
      </c>
    </row>
    <row r="11193" spans="1:12" hidden="1">
      <c r="A11193">
        <v>8821</v>
      </c>
      <c r="B11193" t="s">
        <v>1695</v>
      </c>
      <c r="C11193">
        <v>51210000</v>
      </c>
      <c r="D11193" t="s">
        <v>17</v>
      </c>
      <c r="E11193" t="s">
        <v>13</v>
      </c>
      <c r="F11193" t="s">
        <v>13</v>
      </c>
      <c r="G11193" t="s">
        <v>11385</v>
      </c>
      <c r="H11193" s="2">
        <v>44916.631087615744</v>
      </c>
      <c r="I11193" t="s">
        <v>225</v>
      </c>
      <c r="J11193" s="2">
        <v>44916.631087615744</v>
      </c>
      <c r="K11193" t="s">
        <v>225</v>
      </c>
      <c r="L11193" t="str">
        <f>VLOOKUP(C11193,ACCOUNT_MAPPING!A:C,3,FALSE)</f>
        <v>Utilities</v>
      </c>
    </row>
    <row r="11194" spans="1:12" hidden="1">
      <c r="A11194">
        <v>8970</v>
      </c>
      <c r="B11194" t="s">
        <v>4458</v>
      </c>
      <c r="C11194">
        <v>51210000</v>
      </c>
      <c r="D11194" t="s">
        <v>12</v>
      </c>
      <c r="E11194" t="s">
        <v>13</v>
      </c>
      <c r="F11194" t="s">
        <v>13</v>
      </c>
      <c r="G11194" t="s">
        <v>11386</v>
      </c>
      <c r="H11194" s="2">
        <v>45014.647456944447</v>
      </c>
      <c r="I11194" t="s">
        <v>111</v>
      </c>
      <c r="J11194" s="2">
        <v>45014.647456944447</v>
      </c>
      <c r="K11194" t="s">
        <v>111</v>
      </c>
      <c r="L11194" t="str">
        <f>VLOOKUP(C11194,ACCOUNT_MAPPING!A:C,3,FALSE)</f>
        <v>Utilities</v>
      </c>
    </row>
    <row r="11195" spans="1:12" hidden="1">
      <c r="A11195">
        <v>8971</v>
      </c>
      <c r="B11195" t="s">
        <v>11387</v>
      </c>
      <c r="C11195">
        <v>51210000</v>
      </c>
      <c r="D11195" t="s">
        <v>17</v>
      </c>
      <c r="E11195" t="s">
        <v>13</v>
      </c>
      <c r="F11195" t="s">
        <v>13</v>
      </c>
      <c r="G11195" t="s">
        <v>11388</v>
      </c>
      <c r="H11195" s="2">
        <v>44924.738998993053</v>
      </c>
      <c r="I11195" t="s">
        <v>111</v>
      </c>
      <c r="J11195" s="2">
        <v>44924.738998993053</v>
      </c>
      <c r="K11195" t="s">
        <v>111</v>
      </c>
      <c r="L11195" t="str">
        <f>VLOOKUP(C11195,ACCOUNT_MAPPING!A:C,3,FALSE)</f>
        <v>Utilities</v>
      </c>
    </row>
    <row r="11196" spans="1:12" hidden="1">
      <c r="A11196">
        <v>8979</v>
      </c>
      <c r="B11196" t="s">
        <v>11389</v>
      </c>
      <c r="C11196">
        <v>51210000</v>
      </c>
      <c r="D11196" t="s">
        <v>12</v>
      </c>
      <c r="E11196" t="s">
        <v>13</v>
      </c>
      <c r="F11196" t="s">
        <v>13</v>
      </c>
      <c r="G11196" t="s">
        <v>11390</v>
      </c>
      <c r="H11196" s="2">
        <v>45009.762246180559</v>
      </c>
      <c r="I11196" t="s">
        <v>179</v>
      </c>
      <c r="J11196" s="2">
        <v>45009.762246180559</v>
      </c>
      <c r="K11196" t="s">
        <v>179</v>
      </c>
      <c r="L11196" t="str">
        <f>VLOOKUP(C11196,ACCOUNT_MAPPING!A:C,3,FALSE)</f>
        <v>Utilities</v>
      </c>
    </row>
    <row r="11197" spans="1:12" hidden="1">
      <c r="A11197">
        <v>8984</v>
      </c>
      <c r="B11197" t="s">
        <v>4461</v>
      </c>
      <c r="C11197">
        <v>51210000</v>
      </c>
      <c r="D11197" t="s">
        <v>63</v>
      </c>
      <c r="E11197" t="s">
        <v>13</v>
      </c>
      <c r="F11197" t="s">
        <v>13</v>
      </c>
      <c r="G11197" t="s">
        <v>11391</v>
      </c>
      <c r="H11197" s="2">
        <v>44868.785681678244</v>
      </c>
      <c r="I11197" t="s">
        <v>44</v>
      </c>
      <c r="J11197" s="2">
        <v>44868.785681678244</v>
      </c>
      <c r="K11197" t="s">
        <v>44</v>
      </c>
      <c r="L11197" t="str">
        <f>VLOOKUP(C11197,ACCOUNT_MAPPING!A:C,3,FALSE)</f>
        <v>Utilities</v>
      </c>
    </row>
    <row r="11198" spans="1:12" hidden="1">
      <c r="A11198">
        <v>8874</v>
      </c>
      <c r="B11198" t="s">
        <v>10814</v>
      </c>
      <c r="C11198">
        <v>51210000</v>
      </c>
      <c r="D11198" t="s">
        <v>17</v>
      </c>
      <c r="E11198" t="s">
        <v>13</v>
      </c>
      <c r="F11198" t="s">
        <v>13</v>
      </c>
      <c r="G11198" t="s">
        <v>11392</v>
      </c>
      <c r="H11198" s="2">
        <v>44902.667223379627</v>
      </c>
      <c r="I11198" t="s">
        <v>60</v>
      </c>
      <c r="J11198" s="2">
        <v>44902.667223379627</v>
      </c>
      <c r="K11198" t="s">
        <v>60</v>
      </c>
      <c r="L11198" t="str">
        <f>VLOOKUP(C11198,ACCOUNT_MAPPING!A:C,3,FALSE)</f>
        <v>Utilities</v>
      </c>
    </row>
    <row r="11199" spans="1:12" hidden="1">
      <c r="A11199">
        <v>9012</v>
      </c>
      <c r="B11199" t="s">
        <v>735</v>
      </c>
      <c r="C11199">
        <v>51210000</v>
      </c>
      <c r="D11199" t="s">
        <v>17</v>
      </c>
      <c r="E11199" t="s">
        <v>13</v>
      </c>
      <c r="F11199" t="s">
        <v>13</v>
      </c>
      <c r="G11199" t="s">
        <v>11393</v>
      </c>
      <c r="H11199" s="2">
        <v>44929.474981944448</v>
      </c>
      <c r="I11199" t="s">
        <v>715</v>
      </c>
      <c r="J11199" s="2">
        <v>44929.474981944448</v>
      </c>
      <c r="K11199" t="s">
        <v>715</v>
      </c>
      <c r="L11199" t="str">
        <f>VLOOKUP(C11199,ACCOUNT_MAPPING!A:C,3,FALSE)</f>
        <v>Utilities</v>
      </c>
    </row>
    <row r="11200" spans="1:12" hidden="1">
      <c r="A11200">
        <v>8883</v>
      </c>
      <c r="B11200" t="s">
        <v>1391</v>
      </c>
      <c r="C11200">
        <v>51210000</v>
      </c>
      <c r="D11200" t="s">
        <v>17</v>
      </c>
      <c r="E11200" t="s">
        <v>13</v>
      </c>
      <c r="F11200" t="s">
        <v>13</v>
      </c>
      <c r="G11200" t="s">
        <v>11394</v>
      </c>
      <c r="H11200" s="2">
        <v>44914.610207638892</v>
      </c>
      <c r="I11200" t="s">
        <v>60</v>
      </c>
      <c r="J11200" s="2">
        <v>44914.610207638892</v>
      </c>
      <c r="K11200" t="s">
        <v>60</v>
      </c>
      <c r="L11200" t="str">
        <f>VLOOKUP(C11200,ACCOUNT_MAPPING!A:C,3,FALSE)</f>
        <v>Utilities</v>
      </c>
    </row>
    <row r="11201" spans="1:12" hidden="1">
      <c r="A11201">
        <v>8914</v>
      </c>
      <c r="B11201" t="s">
        <v>4483</v>
      </c>
      <c r="C11201">
        <v>51210000</v>
      </c>
      <c r="D11201" t="s">
        <v>17</v>
      </c>
      <c r="E11201" t="s">
        <v>13</v>
      </c>
      <c r="F11201" t="s">
        <v>13</v>
      </c>
      <c r="G11201" t="s">
        <v>11395</v>
      </c>
      <c r="H11201" s="2">
        <v>44917.580460300924</v>
      </c>
      <c r="I11201" t="s">
        <v>726</v>
      </c>
      <c r="J11201" s="2">
        <v>44917.580460300924</v>
      </c>
      <c r="K11201" t="s">
        <v>726</v>
      </c>
      <c r="L11201" t="str">
        <f>VLOOKUP(C11201,ACCOUNT_MAPPING!A:C,3,FALSE)</f>
        <v>Utilities</v>
      </c>
    </row>
    <row r="11202" spans="1:12" hidden="1">
      <c r="A11202">
        <v>8926</v>
      </c>
      <c r="B11202" t="s">
        <v>2295</v>
      </c>
      <c r="C11202">
        <v>51210000</v>
      </c>
      <c r="D11202" t="s">
        <v>17</v>
      </c>
      <c r="E11202" t="s">
        <v>13</v>
      </c>
      <c r="F11202" t="s">
        <v>13</v>
      </c>
      <c r="G11202" t="s">
        <v>11396</v>
      </c>
      <c r="H11202" s="2">
        <v>44917.737585648145</v>
      </c>
      <c r="I11202" t="s">
        <v>726</v>
      </c>
      <c r="J11202" s="2">
        <v>44917.737585648145</v>
      </c>
      <c r="K11202" t="s">
        <v>726</v>
      </c>
      <c r="L11202" t="str">
        <f>VLOOKUP(C11202,ACCOUNT_MAPPING!A:C,3,FALSE)</f>
        <v>Utilities</v>
      </c>
    </row>
    <row r="11203" spans="1:12" hidden="1">
      <c r="A11203">
        <v>8956</v>
      </c>
      <c r="B11203" t="s">
        <v>11397</v>
      </c>
      <c r="C11203">
        <v>51210000</v>
      </c>
      <c r="D11203" t="s">
        <v>63</v>
      </c>
      <c r="E11203" t="s">
        <v>13</v>
      </c>
      <c r="F11203" t="s">
        <v>13</v>
      </c>
      <c r="G11203" t="s">
        <v>11398</v>
      </c>
      <c r="H11203" s="2">
        <v>44876.108055868055</v>
      </c>
      <c r="I11203" t="s">
        <v>202</v>
      </c>
      <c r="J11203" s="2">
        <v>44876.108055868055</v>
      </c>
      <c r="K11203" t="s">
        <v>202</v>
      </c>
      <c r="L11203" t="str">
        <f>VLOOKUP(C11203,ACCOUNT_MAPPING!A:C,3,FALSE)</f>
        <v>Utilities</v>
      </c>
    </row>
    <row r="11204" spans="1:12" hidden="1">
      <c r="A11204">
        <v>8847</v>
      </c>
      <c r="B11204" t="s">
        <v>731</v>
      </c>
      <c r="C11204">
        <v>51210000</v>
      </c>
      <c r="D11204" t="s">
        <v>17</v>
      </c>
      <c r="E11204" t="s">
        <v>13</v>
      </c>
      <c r="F11204" t="s">
        <v>13</v>
      </c>
      <c r="G11204" t="s">
        <v>11399</v>
      </c>
      <c r="H11204" s="2">
        <v>44918.805669710651</v>
      </c>
      <c r="I11204" t="s">
        <v>244</v>
      </c>
      <c r="J11204" s="2">
        <v>44918.805669710651</v>
      </c>
      <c r="K11204" t="s">
        <v>244</v>
      </c>
      <c r="L11204" t="str">
        <f>VLOOKUP(C11204,ACCOUNT_MAPPING!A:C,3,FALSE)</f>
        <v>Utilities</v>
      </c>
    </row>
    <row r="11205" spans="1:12" hidden="1">
      <c r="A11205">
        <v>8978</v>
      </c>
      <c r="B11205" t="s">
        <v>4422</v>
      </c>
      <c r="C11205">
        <v>51210000</v>
      </c>
      <c r="D11205" t="s">
        <v>17</v>
      </c>
      <c r="E11205" t="s">
        <v>13</v>
      </c>
      <c r="F11205" t="s">
        <v>13</v>
      </c>
      <c r="G11205" t="s">
        <v>11400</v>
      </c>
      <c r="H11205" s="2">
        <v>44924.897800347222</v>
      </c>
      <c r="I11205" t="s">
        <v>1479</v>
      </c>
      <c r="J11205" s="2">
        <v>44924.897800347222</v>
      </c>
      <c r="K11205" t="s">
        <v>1479</v>
      </c>
      <c r="L11205" t="str">
        <f>VLOOKUP(C11205,ACCOUNT_MAPPING!A:C,3,FALSE)</f>
        <v>Utilities</v>
      </c>
    </row>
    <row r="11206" spans="1:12" hidden="1">
      <c r="A11206">
        <v>8802</v>
      </c>
      <c r="B11206" t="s">
        <v>2293</v>
      </c>
      <c r="C11206">
        <v>51210000</v>
      </c>
      <c r="D11206" t="s">
        <v>17</v>
      </c>
      <c r="E11206" t="s">
        <v>13</v>
      </c>
      <c r="F11206" t="s">
        <v>13</v>
      </c>
      <c r="G11206" t="s">
        <v>11401</v>
      </c>
      <c r="H11206" s="2">
        <v>44924.958884409723</v>
      </c>
      <c r="I11206" t="s">
        <v>497</v>
      </c>
      <c r="J11206" s="2">
        <v>44924.958884409723</v>
      </c>
      <c r="K11206" t="s">
        <v>497</v>
      </c>
      <c r="L11206" t="str">
        <f>VLOOKUP(C11206,ACCOUNT_MAPPING!A:C,3,FALSE)</f>
        <v>Utilities</v>
      </c>
    </row>
    <row r="11207" spans="1:12" hidden="1">
      <c r="A11207">
        <v>9002</v>
      </c>
      <c r="B11207" t="s">
        <v>5881</v>
      </c>
      <c r="C11207">
        <v>51210000</v>
      </c>
      <c r="D11207" t="s">
        <v>12</v>
      </c>
      <c r="E11207" t="s">
        <v>13</v>
      </c>
      <c r="F11207" t="s">
        <v>13</v>
      </c>
      <c r="G11207" t="s">
        <v>9150</v>
      </c>
      <c r="H11207" s="2">
        <v>45014.444530439818</v>
      </c>
      <c r="I11207" t="s">
        <v>2338</v>
      </c>
      <c r="J11207" s="2">
        <v>45014.444530439818</v>
      </c>
      <c r="K11207" t="s">
        <v>2338</v>
      </c>
      <c r="L11207" t="str">
        <f>VLOOKUP(C11207,ACCOUNT_MAPPING!A:C,3,FALSE)</f>
        <v>Utilities</v>
      </c>
    </row>
    <row r="11208" spans="1:12" hidden="1">
      <c r="A11208">
        <v>9018</v>
      </c>
      <c r="B11208" t="s">
        <v>8451</v>
      </c>
      <c r="C11208">
        <v>51210000</v>
      </c>
      <c r="D11208" t="s">
        <v>17</v>
      </c>
      <c r="E11208" t="s">
        <v>13</v>
      </c>
      <c r="F11208" t="s">
        <v>13</v>
      </c>
      <c r="G11208" t="s">
        <v>11402</v>
      </c>
      <c r="H11208" s="2">
        <v>44917.489823263888</v>
      </c>
      <c r="I11208" t="s">
        <v>233</v>
      </c>
      <c r="J11208" s="2">
        <v>44917.489823263888</v>
      </c>
      <c r="K11208" t="s">
        <v>233</v>
      </c>
      <c r="L11208" t="str">
        <f>VLOOKUP(C11208,ACCOUNT_MAPPING!A:C,3,FALSE)</f>
        <v>Utilities</v>
      </c>
    </row>
    <row r="11209" spans="1:12" hidden="1">
      <c r="A11209">
        <v>8977</v>
      </c>
      <c r="B11209" t="s">
        <v>9854</v>
      </c>
      <c r="C11209">
        <v>51210000</v>
      </c>
      <c r="D11209" t="s">
        <v>63</v>
      </c>
      <c r="E11209" t="s">
        <v>13</v>
      </c>
      <c r="F11209" t="s">
        <v>13</v>
      </c>
      <c r="G11209" t="s">
        <v>11403</v>
      </c>
      <c r="H11209" s="2">
        <v>44876.77765462963</v>
      </c>
      <c r="I11209" t="s">
        <v>1479</v>
      </c>
      <c r="J11209" s="2">
        <v>44876.77765462963</v>
      </c>
      <c r="K11209" t="s">
        <v>1479</v>
      </c>
      <c r="L11209" t="str">
        <f>VLOOKUP(C11209,ACCOUNT_MAPPING!A:C,3,FALSE)</f>
        <v>Utilities</v>
      </c>
    </row>
    <row r="11210" spans="1:12" hidden="1">
      <c r="A11210">
        <v>9046</v>
      </c>
      <c r="B11210" t="s">
        <v>49</v>
      </c>
      <c r="C11210">
        <v>51210000</v>
      </c>
      <c r="D11210" t="s">
        <v>63</v>
      </c>
      <c r="E11210" t="s">
        <v>13</v>
      </c>
      <c r="F11210" t="s">
        <v>13</v>
      </c>
      <c r="G11210" t="s">
        <v>11404</v>
      </c>
      <c r="H11210" s="2">
        <v>44875.465192442127</v>
      </c>
      <c r="I11210" t="s">
        <v>56</v>
      </c>
      <c r="J11210" s="2">
        <v>44875.465192442127</v>
      </c>
      <c r="K11210" t="s">
        <v>56</v>
      </c>
      <c r="L11210" t="str">
        <f>VLOOKUP(C11210,ACCOUNT_MAPPING!A:C,3,FALSE)</f>
        <v>Utilities</v>
      </c>
    </row>
    <row r="11211" spans="1:12" hidden="1">
      <c r="A11211">
        <v>9016</v>
      </c>
      <c r="B11211" t="s">
        <v>7068</v>
      </c>
      <c r="C11211">
        <v>51210000</v>
      </c>
      <c r="D11211" t="s">
        <v>17</v>
      </c>
      <c r="E11211" t="s">
        <v>13</v>
      </c>
      <c r="F11211" t="s">
        <v>13</v>
      </c>
      <c r="G11211" t="s">
        <v>11405</v>
      </c>
      <c r="H11211" s="2">
        <v>44917.494292442127</v>
      </c>
      <c r="I11211" t="s">
        <v>233</v>
      </c>
      <c r="J11211" s="2">
        <v>44917.494292442127</v>
      </c>
      <c r="K11211" t="s">
        <v>233</v>
      </c>
      <c r="L11211" t="str">
        <f>VLOOKUP(C11211,ACCOUNT_MAPPING!A:C,3,FALSE)</f>
        <v>Utilities</v>
      </c>
    </row>
    <row r="11212" spans="1:12" hidden="1">
      <c r="A11212">
        <v>9066</v>
      </c>
      <c r="B11212" t="s">
        <v>66</v>
      </c>
      <c r="C11212">
        <v>51210000</v>
      </c>
      <c r="D11212" t="s">
        <v>17</v>
      </c>
      <c r="E11212" t="s">
        <v>13</v>
      </c>
      <c r="F11212" t="s">
        <v>13</v>
      </c>
      <c r="G11212" t="s">
        <v>11406</v>
      </c>
      <c r="H11212" s="2">
        <v>44929.598522106484</v>
      </c>
      <c r="I11212" t="s">
        <v>68</v>
      </c>
      <c r="J11212" s="2">
        <v>44929.598522106484</v>
      </c>
      <c r="K11212" t="s">
        <v>68</v>
      </c>
      <c r="L11212" t="str">
        <f>VLOOKUP(C11212,ACCOUNT_MAPPING!A:C,3,FALSE)</f>
        <v>Utilities</v>
      </c>
    </row>
    <row r="11213" spans="1:12" hidden="1">
      <c r="A11213">
        <v>9077</v>
      </c>
      <c r="B11213" t="s">
        <v>7096</v>
      </c>
      <c r="C11213">
        <v>51210000</v>
      </c>
      <c r="D11213" t="s">
        <v>63</v>
      </c>
      <c r="E11213" t="s">
        <v>13</v>
      </c>
      <c r="F11213" t="s">
        <v>13</v>
      </c>
      <c r="G11213" t="s">
        <v>11407</v>
      </c>
      <c r="H11213" s="2">
        <v>44875.849501539349</v>
      </c>
      <c r="I11213" t="s">
        <v>65</v>
      </c>
      <c r="J11213" s="2">
        <v>44875.849501539349</v>
      </c>
      <c r="K11213" t="s">
        <v>65</v>
      </c>
      <c r="L11213" t="str">
        <f>VLOOKUP(C11213,ACCOUNT_MAPPING!A:C,3,FALSE)</f>
        <v>Utilities</v>
      </c>
    </row>
    <row r="11214" spans="1:12" hidden="1">
      <c r="A11214">
        <v>9083</v>
      </c>
      <c r="B11214" t="s">
        <v>62</v>
      </c>
      <c r="C11214">
        <v>51210000</v>
      </c>
      <c r="D11214" t="s">
        <v>17</v>
      </c>
      <c r="E11214" t="s">
        <v>13</v>
      </c>
      <c r="F11214" t="s">
        <v>13</v>
      </c>
      <c r="G11214" t="s">
        <v>11408</v>
      </c>
      <c r="H11214" s="2">
        <v>44924.710389236112</v>
      </c>
      <c r="I11214" t="s">
        <v>65</v>
      </c>
      <c r="J11214" s="2">
        <v>44924.710389236112</v>
      </c>
      <c r="K11214" t="s">
        <v>65</v>
      </c>
      <c r="L11214" t="str">
        <f>VLOOKUP(C11214,ACCOUNT_MAPPING!A:C,3,FALSE)</f>
        <v>Utilities</v>
      </c>
    </row>
    <row r="11215" spans="1:12" hidden="1">
      <c r="A11215">
        <v>8859</v>
      </c>
      <c r="B11215" t="s">
        <v>4417</v>
      </c>
      <c r="C11215">
        <v>51210000</v>
      </c>
      <c r="D11215" t="s">
        <v>17</v>
      </c>
      <c r="E11215" t="s">
        <v>13</v>
      </c>
      <c r="F11215" t="s">
        <v>13</v>
      </c>
      <c r="G11215" t="s">
        <v>11409</v>
      </c>
      <c r="H11215" s="2">
        <v>44902.602458796297</v>
      </c>
      <c r="I11215" t="s">
        <v>60</v>
      </c>
      <c r="J11215" s="2">
        <v>44902.602458796297</v>
      </c>
      <c r="K11215" t="s">
        <v>60</v>
      </c>
      <c r="L11215" t="str">
        <f>VLOOKUP(C11215,ACCOUNT_MAPPING!A:C,3,FALSE)</f>
        <v>Utilities</v>
      </c>
    </row>
    <row r="11216" spans="1:12" hidden="1">
      <c r="A11216">
        <v>9039</v>
      </c>
      <c r="B11216" t="s">
        <v>11410</v>
      </c>
      <c r="C11216">
        <v>51210000</v>
      </c>
      <c r="D11216" t="s">
        <v>63</v>
      </c>
      <c r="E11216" t="s">
        <v>13</v>
      </c>
      <c r="F11216" t="s">
        <v>13</v>
      </c>
      <c r="G11216" t="s">
        <v>11411</v>
      </c>
      <c r="H11216" s="2">
        <v>44874.664747881943</v>
      </c>
      <c r="I11216" t="s">
        <v>679</v>
      </c>
      <c r="J11216" s="2">
        <v>44874.664747881943</v>
      </c>
      <c r="K11216" t="s">
        <v>679</v>
      </c>
      <c r="L11216" t="str">
        <f>VLOOKUP(C11216,ACCOUNT_MAPPING!A:C,3,FALSE)</f>
        <v>Utilities</v>
      </c>
    </row>
    <row r="11217" spans="1:12" hidden="1">
      <c r="A11217">
        <v>9096</v>
      </c>
      <c r="B11217" t="s">
        <v>7819</v>
      </c>
      <c r="C11217">
        <v>51210000</v>
      </c>
      <c r="D11217" t="s">
        <v>17</v>
      </c>
      <c r="E11217" t="s">
        <v>13</v>
      </c>
      <c r="F11217" t="s">
        <v>13</v>
      </c>
      <c r="G11217" t="s">
        <v>11412</v>
      </c>
      <c r="H11217" s="2">
        <v>44929.415912233795</v>
      </c>
      <c r="I11217" t="s">
        <v>289</v>
      </c>
      <c r="J11217" s="2">
        <v>44929.415912233795</v>
      </c>
      <c r="K11217" t="s">
        <v>289</v>
      </c>
      <c r="L11217" t="str">
        <f>VLOOKUP(C11217,ACCOUNT_MAPPING!A:C,3,FALSE)</f>
        <v>Utilities</v>
      </c>
    </row>
    <row r="11218" spans="1:12" hidden="1">
      <c r="A11218">
        <v>8972</v>
      </c>
      <c r="B11218" t="s">
        <v>4441</v>
      </c>
      <c r="C11218">
        <v>51210000</v>
      </c>
      <c r="D11218" t="s">
        <v>17</v>
      </c>
      <c r="E11218" t="s">
        <v>13</v>
      </c>
      <c r="F11218" t="s">
        <v>13</v>
      </c>
      <c r="G11218" t="s">
        <v>11413</v>
      </c>
      <c r="H11218" s="2">
        <v>44924.744943252314</v>
      </c>
      <c r="I11218" t="s">
        <v>111</v>
      </c>
      <c r="J11218" s="2">
        <v>44924.744943252314</v>
      </c>
      <c r="K11218" t="s">
        <v>111</v>
      </c>
      <c r="L11218" t="str">
        <f>VLOOKUP(C11218,ACCOUNT_MAPPING!A:C,3,FALSE)</f>
        <v>Utilities</v>
      </c>
    </row>
    <row r="11219" spans="1:12" hidden="1">
      <c r="A11219">
        <v>9126</v>
      </c>
      <c r="B11219" t="s">
        <v>2374</v>
      </c>
      <c r="C11219">
        <v>51210000</v>
      </c>
      <c r="D11219" t="s">
        <v>12</v>
      </c>
      <c r="E11219" t="s">
        <v>13</v>
      </c>
      <c r="F11219" t="s">
        <v>13</v>
      </c>
      <c r="G11219" t="s">
        <v>11414</v>
      </c>
      <c r="H11219" s="2">
        <v>45015.685798344908</v>
      </c>
      <c r="I11219" t="s">
        <v>1800</v>
      </c>
      <c r="J11219" s="2">
        <v>45015.685798344908</v>
      </c>
      <c r="K11219" t="s">
        <v>1800</v>
      </c>
      <c r="L11219" t="str">
        <f>VLOOKUP(C11219,ACCOUNT_MAPPING!A:C,3,FALSE)</f>
        <v>Utilities</v>
      </c>
    </row>
    <row r="11220" spans="1:12" hidden="1">
      <c r="A11220">
        <v>9163</v>
      </c>
      <c r="B11220" t="s">
        <v>2402</v>
      </c>
      <c r="C11220">
        <v>51210000</v>
      </c>
      <c r="D11220" t="s">
        <v>17</v>
      </c>
      <c r="E11220" t="s">
        <v>13</v>
      </c>
      <c r="F11220" t="s">
        <v>13</v>
      </c>
      <c r="G11220" t="s">
        <v>11415</v>
      </c>
      <c r="H11220" s="2">
        <v>44928.65840054398</v>
      </c>
      <c r="I11220" t="s">
        <v>119</v>
      </c>
      <c r="J11220" s="2">
        <v>44928.65840054398</v>
      </c>
      <c r="K11220" t="s">
        <v>119</v>
      </c>
      <c r="L11220" t="str">
        <f>VLOOKUP(C11220,ACCOUNT_MAPPING!A:C,3,FALSE)</f>
        <v>Utilities</v>
      </c>
    </row>
    <row r="11221" spans="1:12" hidden="1">
      <c r="A11221">
        <v>9143</v>
      </c>
      <c r="B11221" t="s">
        <v>741</v>
      </c>
      <c r="C11221">
        <v>51210000</v>
      </c>
      <c r="D11221" t="s">
        <v>17</v>
      </c>
      <c r="E11221" t="s">
        <v>13</v>
      </c>
      <c r="F11221" t="s">
        <v>13</v>
      </c>
      <c r="G11221" t="s">
        <v>11416</v>
      </c>
      <c r="H11221" s="2">
        <v>44922.595200081021</v>
      </c>
      <c r="I11221" t="s">
        <v>41</v>
      </c>
      <c r="J11221" s="2">
        <v>44922.595200081021</v>
      </c>
      <c r="K11221" t="s">
        <v>41</v>
      </c>
      <c r="L11221" t="str">
        <f>VLOOKUP(C11221,ACCOUNT_MAPPING!A:C,3,FALSE)</f>
        <v>Utilities</v>
      </c>
    </row>
    <row r="11222" spans="1:12" hidden="1">
      <c r="A11222">
        <v>9146</v>
      </c>
      <c r="B11222" t="s">
        <v>1722</v>
      </c>
      <c r="C11222">
        <v>51210000</v>
      </c>
      <c r="D11222" t="s">
        <v>12</v>
      </c>
      <c r="E11222" t="s">
        <v>13</v>
      </c>
      <c r="F11222" t="s">
        <v>13</v>
      </c>
      <c r="G11222" t="s">
        <v>11417</v>
      </c>
      <c r="H11222" s="2">
        <v>45014.646670833332</v>
      </c>
      <c r="I11222" t="s">
        <v>41</v>
      </c>
      <c r="J11222" s="2">
        <v>45014.646670833332</v>
      </c>
      <c r="K11222" t="s">
        <v>41</v>
      </c>
      <c r="L11222" t="str">
        <f>VLOOKUP(C11222,ACCOUNT_MAPPING!A:C,3,FALSE)</f>
        <v>Utilities</v>
      </c>
    </row>
    <row r="11223" spans="1:12" hidden="1">
      <c r="A11223">
        <v>9017</v>
      </c>
      <c r="B11223" t="s">
        <v>8454</v>
      </c>
      <c r="C11223">
        <v>51210000</v>
      </c>
      <c r="D11223" t="s">
        <v>17</v>
      </c>
      <c r="E11223" t="s">
        <v>13</v>
      </c>
      <c r="F11223" t="s">
        <v>13</v>
      </c>
      <c r="G11223" t="s">
        <v>11418</v>
      </c>
      <c r="H11223" s="2">
        <v>44917.510350891207</v>
      </c>
      <c r="I11223" t="s">
        <v>233</v>
      </c>
      <c r="J11223" s="2">
        <v>44917.510350891207</v>
      </c>
      <c r="K11223" t="s">
        <v>233</v>
      </c>
      <c r="L11223" t="str">
        <f>VLOOKUP(C11223,ACCOUNT_MAPPING!A:C,3,FALSE)</f>
        <v>Utilities</v>
      </c>
    </row>
    <row r="11224" spans="1:12" hidden="1">
      <c r="A11224">
        <v>9119</v>
      </c>
      <c r="B11224" t="s">
        <v>2421</v>
      </c>
      <c r="C11224">
        <v>51210000</v>
      </c>
      <c r="D11224" t="s">
        <v>17</v>
      </c>
      <c r="E11224" t="s">
        <v>13</v>
      </c>
      <c r="F11224" t="s">
        <v>13</v>
      </c>
      <c r="G11224" t="s">
        <v>11419</v>
      </c>
      <c r="H11224" s="2">
        <v>44915.463325381941</v>
      </c>
      <c r="I11224" t="s">
        <v>93</v>
      </c>
      <c r="J11224" s="2">
        <v>44915.463325381941</v>
      </c>
      <c r="K11224" t="s">
        <v>93</v>
      </c>
      <c r="L11224" t="str">
        <f>VLOOKUP(C11224,ACCOUNT_MAPPING!A:C,3,FALSE)</f>
        <v>Utilities</v>
      </c>
    </row>
    <row r="11225" spans="1:12" hidden="1">
      <c r="A11225">
        <v>9158</v>
      </c>
      <c r="B11225" t="s">
        <v>2399</v>
      </c>
      <c r="C11225">
        <v>51210000</v>
      </c>
      <c r="D11225" t="s">
        <v>63</v>
      </c>
      <c r="E11225" t="s">
        <v>13</v>
      </c>
      <c r="F11225" t="s">
        <v>13</v>
      </c>
      <c r="G11225" t="s">
        <v>11420</v>
      </c>
      <c r="H11225" s="2">
        <v>44873.654093599536</v>
      </c>
      <c r="I11225" t="s">
        <v>41</v>
      </c>
      <c r="J11225" s="2">
        <v>44873.654093599536</v>
      </c>
      <c r="K11225" t="s">
        <v>41</v>
      </c>
      <c r="L11225" t="str">
        <f>VLOOKUP(C11225,ACCOUNT_MAPPING!A:C,3,FALSE)</f>
        <v>Utilities</v>
      </c>
    </row>
    <row r="11226" spans="1:12" hidden="1">
      <c r="A11226">
        <v>9159</v>
      </c>
      <c r="B11226" t="s">
        <v>1724</v>
      </c>
      <c r="C11226">
        <v>51210000</v>
      </c>
      <c r="D11226" t="s">
        <v>17</v>
      </c>
      <c r="E11226" t="s">
        <v>13</v>
      </c>
      <c r="F11226" t="s">
        <v>13</v>
      </c>
      <c r="G11226" t="s">
        <v>7811</v>
      </c>
      <c r="H11226" s="2">
        <v>44923.479464085649</v>
      </c>
      <c r="I11226" t="s">
        <v>41</v>
      </c>
      <c r="J11226" s="2">
        <v>44923.479464085649</v>
      </c>
      <c r="K11226" t="s">
        <v>41</v>
      </c>
      <c r="L11226" t="str">
        <f>VLOOKUP(C11226,ACCOUNT_MAPPING!A:C,3,FALSE)</f>
        <v>Utilities</v>
      </c>
    </row>
    <row r="11227" spans="1:12" hidden="1">
      <c r="A11227">
        <v>9160</v>
      </c>
      <c r="B11227" t="s">
        <v>1726</v>
      </c>
      <c r="C11227">
        <v>51210000</v>
      </c>
      <c r="D11227" t="s">
        <v>12</v>
      </c>
      <c r="E11227" t="s">
        <v>13</v>
      </c>
      <c r="F11227" t="s">
        <v>13</v>
      </c>
      <c r="G11227" t="s">
        <v>11421</v>
      </c>
      <c r="H11227" s="2">
        <v>45014.677672418984</v>
      </c>
      <c r="I11227" t="s">
        <v>41</v>
      </c>
      <c r="J11227" s="2">
        <v>45014.677672418984</v>
      </c>
      <c r="K11227" t="s">
        <v>41</v>
      </c>
      <c r="L11227" t="str">
        <f>VLOOKUP(C11227,ACCOUNT_MAPPING!A:C,3,FALSE)</f>
        <v>Utilities</v>
      </c>
    </row>
    <row r="11228" spans="1:12" hidden="1">
      <c r="A11228">
        <v>9179</v>
      </c>
      <c r="B11228" t="s">
        <v>776</v>
      </c>
      <c r="C11228">
        <v>51210000</v>
      </c>
      <c r="D11228" t="s">
        <v>12</v>
      </c>
      <c r="E11228" t="s">
        <v>13</v>
      </c>
      <c r="F11228" t="s">
        <v>13</v>
      </c>
      <c r="G11228" t="s">
        <v>11422</v>
      </c>
      <c r="H11228" s="2">
        <v>45015.516013738423</v>
      </c>
      <c r="I11228" t="s">
        <v>778</v>
      </c>
      <c r="J11228" s="2">
        <v>45015.516013738423</v>
      </c>
      <c r="K11228" t="s">
        <v>778</v>
      </c>
      <c r="L11228" t="str">
        <f>VLOOKUP(C11228,ACCOUNT_MAPPING!A:C,3,FALSE)</f>
        <v>Utilities</v>
      </c>
    </row>
    <row r="11229" spans="1:12" hidden="1">
      <c r="A11229">
        <v>9165</v>
      </c>
      <c r="B11229" t="s">
        <v>3802</v>
      </c>
      <c r="C11229">
        <v>51210000</v>
      </c>
      <c r="D11229" t="s">
        <v>12</v>
      </c>
      <c r="E11229" t="s">
        <v>13</v>
      </c>
      <c r="F11229" t="s">
        <v>13</v>
      </c>
      <c r="G11229" t="s">
        <v>11423</v>
      </c>
      <c r="H11229" s="2">
        <v>45013.816779664354</v>
      </c>
      <c r="I11229" t="s">
        <v>179</v>
      </c>
      <c r="J11229" s="2">
        <v>45013.816779664354</v>
      </c>
      <c r="K11229" t="s">
        <v>179</v>
      </c>
      <c r="L11229" t="str">
        <f>VLOOKUP(C11229,ACCOUNT_MAPPING!A:C,3,FALSE)</f>
        <v>Utilities</v>
      </c>
    </row>
    <row r="11230" spans="1:12" hidden="1">
      <c r="A11230">
        <v>9199</v>
      </c>
      <c r="B11230" t="s">
        <v>750</v>
      </c>
      <c r="C11230">
        <v>51210000</v>
      </c>
      <c r="D11230" t="s">
        <v>17</v>
      </c>
      <c r="E11230" t="s">
        <v>13</v>
      </c>
      <c r="F11230" t="s">
        <v>13</v>
      </c>
      <c r="G11230" t="s">
        <v>11424</v>
      </c>
      <c r="H11230" s="2">
        <v>44924.465304050929</v>
      </c>
      <c r="I11230" t="s">
        <v>809</v>
      </c>
      <c r="J11230" s="2">
        <v>44924.465304050929</v>
      </c>
      <c r="K11230" t="s">
        <v>809</v>
      </c>
      <c r="L11230" t="str">
        <f>VLOOKUP(C11230,ACCOUNT_MAPPING!A:C,3,FALSE)</f>
        <v>Utilities</v>
      </c>
    </row>
    <row r="11231" spans="1:12" hidden="1">
      <c r="A11231">
        <v>9218</v>
      </c>
      <c r="B11231" t="s">
        <v>792</v>
      </c>
      <c r="C11231">
        <v>51210000</v>
      </c>
      <c r="D11231" t="s">
        <v>12</v>
      </c>
      <c r="E11231" t="s">
        <v>13</v>
      </c>
      <c r="F11231" t="s">
        <v>13</v>
      </c>
      <c r="G11231" t="s">
        <v>11425</v>
      </c>
      <c r="H11231" s="2">
        <v>45020.54637916667</v>
      </c>
      <c r="I11231" t="s">
        <v>754</v>
      </c>
      <c r="J11231" s="2">
        <v>45020.54637916667</v>
      </c>
      <c r="K11231" t="s">
        <v>754</v>
      </c>
      <c r="L11231" t="str">
        <f>VLOOKUP(C11231,ACCOUNT_MAPPING!A:C,3,FALSE)</f>
        <v>Utilities</v>
      </c>
    </row>
    <row r="11232" spans="1:12" hidden="1">
      <c r="A11232">
        <v>9232</v>
      </c>
      <c r="B11232" t="s">
        <v>2470</v>
      </c>
      <c r="C11232">
        <v>51210000</v>
      </c>
      <c r="D11232" t="s">
        <v>63</v>
      </c>
      <c r="E11232" t="s">
        <v>13</v>
      </c>
      <c r="F11232" t="s">
        <v>13</v>
      </c>
      <c r="G11232" t="s">
        <v>11426</v>
      </c>
      <c r="H11232" s="2">
        <v>44876.58380778935</v>
      </c>
      <c r="I11232" t="s">
        <v>909</v>
      </c>
      <c r="J11232" s="2">
        <v>44876.58380778935</v>
      </c>
      <c r="K11232" t="s">
        <v>909</v>
      </c>
      <c r="L11232" t="str">
        <f>VLOOKUP(C11232,ACCOUNT_MAPPING!A:C,3,FALSE)</f>
        <v>Utilities</v>
      </c>
    </row>
    <row r="11233" spans="1:12" hidden="1">
      <c r="A11233">
        <v>9214</v>
      </c>
      <c r="B11233" t="s">
        <v>752</v>
      </c>
      <c r="C11233">
        <v>51210000</v>
      </c>
      <c r="D11233" t="s">
        <v>63</v>
      </c>
      <c r="E11233" t="s">
        <v>13</v>
      </c>
      <c r="F11233" t="s">
        <v>13</v>
      </c>
      <c r="G11233" t="s">
        <v>11427</v>
      </c>
      <c r="H11233" s="2">
        <v>44876.47513943287</v>
      </c>
      <c r="I11233" t="s">
        <v>754</v>
      </c>
      <c r="J11233" s="2">
        <v>44876.47513943287</v>
      </c>
      <c r="K11233" t="s">
        <v>754</v>
      </c>
      <c r="L11233" t="str">
        <f>VLOOKUP(C11233,ACCOUNT_MAPPING!A:C,3,FALSE)</f>
        <v>Utilities</v>
      </c>
    </row>
    <row r="11234" spans="1:12" hidden="1">
      <c r="A11234">
        <v>9128</v>
      </c>
      <c r="B11234" t="s">
        <v>2383</v>
      </c>
      <c r="C11234">
        <v>51210000</v>
      </c>
      <c r="D11234" t="s">
        <v>17</v>
      </c>
      <c r="E11234" t="s">
        <v>13</v>
      </c>
      <c r="F11234" t="s">
        <v>13</v>
      </c>
      <c r="G11234" t="s">
        <v>11428</v>
      </c>
      <c r="H11234" s="2">
        <v>44923.968756168979</v>
      </c>
      <c r="I11234" t="s">
        <v>1441</v>
      </c>
      <c r="J11234" s="2">
        <v>44923.968756168979</v>
      </c>
      <c r="K11234" t="s">
        <v>1441</v>
      </c>
      <c r="L11234" t="str">
        <f>VLOOKUP(C11234,ACCOUNT_MAPPING!A:C,3,FALSE)</f>
        <v>Utilities</v>
      </c>
    </row>
    <row r="11235" spans="1:12" hidden="1">
      <c r="A11235">
        <v>9398</v>
      </c>
      <c r="B11235" t="s">
        <v>1402</v>
      </c>
      <c r="C11235">
        <v>51210000</v>
      </c>
      <c r="D11235" t="s">
        <v>63</v>
      </c>
      <c r="E11235" t="s">
        <v>13</v>
      </c>
      <c r="F11235" t="s">
        <v>13</v>
      </c>
      <c r="G11235" t="s">
        <v>11429</v>
      </c>
      <c r="H11235" s="2">
        <v>44876.66701484954</v>
      </c>
      <c r="I11235" t="s">
        <v>247</v>
      </c>
      <c r="J11235" s="2">
        <v>44876.66701484954</v>
      </c>
      <c r="K11235" t="s">
        <v>247</v>
      </c>
      <c r="L11235" t="str">
        <f>VLOOKUP(C11235,ACCOUNT_MAPPING!A:C,3,FALSE)</f>
        <v>Utilities</v>
      </c>
    </row>
    <row r="11236" spans="1:12" hidden="1">
      <c r="A11236">
        <v>9230</v>
      </c>
      <c r="B11236" t="s">
        <v>5902</v>
      </c>
      <c r="C11236">
        <v>51210000</v>
      </c>
      <c r="D11236" t="s">
        <v>63</v>
      </c>
      <c r="E11236" t="s">
        <v>13</v>
      </c>
      <c r="F11236" t="s">
        <v>13</v>
      </c>
      <c r="G11236" t="s">
        <v>11430</v>
      </c>
      <c r="H11236" s="2">
        <v>44876.36967133102</v>
      </c>
      <c r="I11236" t="s">
        <v>2432</v>
      </c>
      <c r="J11236" s="2">
        <v>44876.36967133102</v>
      </c>
      <c r="K11236" t="s">
        <v>2432</v>
      </c>
      <c r="L11236" t="str">
        <f>VLOOKUP(C11236,ACCOUNT_MAPPING!A:C,3,FALSE)</f>
        <v>Utilities</v>
      </c>
    </row>
    <row r="11237" spans="1:12" hidden="1">
      <c r="A11237">
        <v>9413</v>
      </c>
      <c r="B11237" t="s">
        <v>1759</v>
      </c>
      <c r="C11237">
        <v>51210000</v>
      </c>
      <c r="D11237" t="s">
        <v>17</v>
      </c>
      <c r="E11237" t="s">
        <v>13</v>
      </c>
      <c r="F11237" t="s">
        <v>13</v>
      </c>
      <c r="G11237" t="s">
        <v>11431</v>
      </c>
      <c r="H11237" s="2">
        <v>44915.588197488425</v>
      </c>
      <c r="I11237" t="s">
        <v>650</v>
      </c>
      <c r="J11237" s="2">
        <v>44915.588197488425</v>
      </c>
      <c r="K11237" t="s">
        <v>650</v>
      </c>
      <c r="L11237" t="str">
        <f>VLOOKUP(C11237,ACCOUNT_MAPPING!A:C,3,FALSE)</f>
        <v>Utilities</v>
      </c>
    </row>
    <row r="11238" spans="1:12" hidden="1">
      <c r="A11238">
        <v>9414</v>
      </c>
      <c r="B11238" t="s">
        <v>2439</v>
      </c>
      <c r="C11238">
        <v>51210000</v>
      </c>
      <c r="D11238" t="s">
        <v>17</v>
      </c>
      <c r="E11238" t="s">
        <v>13</v>
      </c>
      <c r="F11238" t="s">
        <v>13</v>
      </c>
      <c r="G11238" t="s">
        <v>11432</v>
      </c>
      <c r="H11238" s="2">
        <v>44917.669823645832</v>
      </c>
      <c r="I11238" t="s">
        <v>650</v>
      </c>
      <c r="J11238" s="2">
        <v>44917.669823645832</v>
      </c>
      <c r="K11238" t="s">
        <v>650</v>
      </c>
      <c r="L11238" t="str">
        <f>VLOOKUP(C11238,ACCOUNT_MAPPING!A:C,3,FALSE)</f>
        <v>Utilities</v>
      </c>
    </row>
    <row r="11239" spans="1:12" hidden="1">
      <c r="A11239">
        <v>9152</v>
      </c>
      <c r="B11239" t="s">
        <v>764</v>
      </c>
      <c r="C11239">
        <v>51210000</v>
      </c>
      <c r="D11239" t="s">
        <v>12</v>
      </c>
      <c r="E11239" t="s">
        <v>13</v>
      </c>
      <c r="F11239" t="s">
        <v>13</v>
      </c>
      <c r="G11239" t="s">
        <v>11433</v>
      </c>
      <c r="H11239" s="2">
        <v>45019.560571493057</v>
      </c>
      <c r="I11239" t="s">
        <v>766</v>
      </c>
      <c r="J11239" s="2">
        <v>45019.560571493057</v>
      </c>
      <c r="K11239" t="s">
        <v>766</v>
      </c>
      <c r="L11239" t="str">
        <f>VLOOKUP(C11239,ACCOUNT_MAPPING!A:C,3,FALSE)</f>
        <v>Utilities</v>
      </c>
    </row>
    <row r="11240" spans="1:12" hidden="1">
      <c r="A11240">
        <v>9406</v>
      </c>
      <c r="B11240" t="s">
        <v>2491</v>
      </c>
      <c r="C11240">
        <v>51210000</v>
      </c>
      <c r="D11240" t="s">
        <v>12</v>
      </c>
      <c r="E11240" t="s">
        <v>13</v>
      </c>
      <c r="F11240" t="s">
        <v>13</v>
      </c>
      <c r="G11240" t="s">
        <v>11434</v>
      </c>
      <c r="H11240" s="2">
        <v>45019.76081550926</v>
      </c>
      <c r="I11240" t="s">
        <v>3489</v>
      </c>
      <c r="J11240" s="2">
        <v>45019.76081550926</v>
      </c>
      <c r="K11240" t="s">
        <v>3489</v>
      </c>
      <c r="L11240" t="str">
        <f>VLOOKUP(C11240,ACCOUNT_MAPPING!A:C,3,FALSE)</f>
        <v>Utilities</v>
      </c>
    </row>
    <row r="11241" spans="1:12" hidden="1">
      <c r="A11241">
        <v>9391</v>
      </c>
      <c r="B11241" t="s">
        <v>2433</v>
      </c>
      <c r="C11241">
        <v>51210000</v>
      </c>
      <c r="D11241" t="s">
        <v>17</v>
      </c>
      <c r="E11241" t="s">
        <v>13</v>
      </c>
      <c r="F11241" t="s">
        <v>13</v>
      </c>
      <c r="G11241" t="s">
        <v>11435</v>
      </c>
      <c r="H11241" s="2">
        <v>44928.504251469909</v>
      </c>
      <c r="I11241" t="s">
        <v>577</v>
      </c>
      <c r="J11241" s="2">
        <v>44928.504251469909</v>
      </c>
      <c r="K11241" t="s">
        <v>577</v>
      </c>
      <c r="L11241" t="str">
        <f>VLOOKUP(C11241,ACCOUNT_MAPPING!A:C,3,FALSE)</f>
        <v>Utilities</v>
      </c>
    </row>
    <row r="11242" spans="1:12" hidden="1">
      <c r="A11242">
        <v>9392</v>
      </c>
      <c r="B11242" t="s">
        <v>2435</v>
      </c>
      <c r="C11242">
        <v>51210000</v>
      </c>
      <c r="D11242" t="s">
        <v>17</v>
      </c>
      <c r="E11242" t="s">
        <v>13</v>
      </c>
      <c r="F11242" t="s">
        <v>13</v>
      </c>
      <c r="G11242" t="s">
        <v>11436</v>
      </c>
      <c r="H11242" s="2">
        <v>44928.066782060188</v>
      </c>
      <c r="I11242" t="s">
        <v>577</v>
      </c>
      <c r="J11242" s="2">
        <v>44928.066782060188</v>
      </c>
      <c r="K11242" t="s">
        <v>577</v>
      </c>
      <c r="L11242" t="str">
        <f>VLOOKUP(C11242,ACCOUNT_MAPPING!A:C,3,FALSE)</f>
        <v>Utilities</v>
      </c>
    </row>
    <row r="11243" spans="1:12" hidden="1">
      <c r="A11243">
        <v>9420</v>
      </c>
      <c r="B11243" t="s">
        <v>2459</v>
      </c>
      <c r="C11243">
        <v>51210000</v>
      </c>
      <c r="D11243" t="s">
        <v>17</v>
      </c>
      <c r="E11243" t="s">
        <v>13</v>
      </c>
      <c r="F11243" t="s">
        <v>13</v>
      </c>
      <c r="G11243" t="s">
        <v>11432</v>
      </c>
      <c r="H11243" s="2">
        <v>44917.676769097219</v>
      </c>
      <c r="I11243" t="s">
        <v>650</v>
      </c>
      <c r="J11243" s="2">
        <v>44917.676769097219</v>
      </c>
      <c r="K11243" t="s">
        <v>650</v>
      </c>
      <c r="L11243" t="str">
        <f>VLOOKUP(C11243,ACCOUNT_MAPPING!A:C,3,FALSE)</f>
        <v>Utilities</v>
      </c>
    </row>
    <row r="11244" spans="1:12" hidden="1">
      <c r="A11244">
        <v>9480</v>
      </c>
      <c r="B11244" t="s">
        <v>1202</v>
      </c>
      <c r="C11244">
        <v>51210000</v>
      </c>
      <c r="D11244" t="s">
        <v>17</v>
      </c>
      <c r="E11244" t="s">
        <v>13</v>
      </c>
      <c r="F11244" t="s">
        <v>13</v>
      </c>
      <c r="G11244" t="s">
        <v>11437</v>
      </c>
      <c r="H11244" s="2">
        <v>44924.453160104167</v>
      </c>
      <c r="I11244" t="s">
        <v>791</v>
      </c>
      <c r="J11244" s="2">
        <v>44924.453160104167</v>
      </c>
      <c r="K11244" t="s">
        <v>791</v>
      </c>
      <c r="L11244" t="str">
        <f>VLOOKUP(C11244,ACCOUNT_MAPPING!A:C,3,FALSE)</f>
        <v>Utilities</v>
      </c>
    </row>
    <row r="11245" spans="1:12" hidden="1">
      <c r="A11245">
        <v>9495</v>
      </c>
      <c r="B11245" t="s">
        <v>1211</v>
      </c>
      <c r="C11245">
        <v>51210000</v>
      </c>
      <c r="D11245" t="s">
        <v>17</v>
      </c>
      <c r="E11245" t="s">
        <v>13</v>
      </c>
      <c r="F11245" t="s">
        <v>13</v>
      </c>
      <c r="G11245" t="s">
        <v>11438</v>
      </c>
      <c r="H11245" s="2">
        <v>44923.559598032407</v>
      </c>
      <c r="I11245" t="s">
        <v>791</v>
      </c>
      <c r="J11245" s="2">
        <v>44923.559598032407</v>
      </c>
      <c r="K11245" t="s">
        <v>791</v>
      </c>
      <c r="L11245" t="str">
        <f>VLOOKUP(C11245,ACCOUNT_MAPPING!A:C,3,FALSE)</f>
        <v>Utilities</v>
      </c>
    </row>
    <row r="11246" spans="1:12" hidden="1">
      <c r="A11246">
        <v>9404</v>
      </c>
      <c r="B11246" t="s">
        <v>2441</v>
      </c>
      <c r="C11246">
        <v>51210000</v>
      </c>
      <c r="D11246" t="s">
        <v>17</v>
      </c>
      <c r="E11246" t="s">
        <v>13</v>
      </c>
      <c r="F11246" t="s">
        <v>13</v>
      </c>
      <c r="G11246" t="s">
        <v>11439</v>
      </c>
      <c r="H11246" s="2">
        <v>44917.744805358794</v>
      </c>
      <c r="I11246" t="s">
        <v>1333</v>
      </c>
      <c r="J11246" s="2">
        <v>44917.744805358794</v>
      </c>
      <c r="K11246" t="s">
        <v>1333</v>
      </c>
      <c r="L11246" t="str">
        <f>VLOOKUP(C11246,ACCOUNT_MAPPING!A:C,3,FALSE)</f>
        <v>Utilities</v>
      </c>
    </row>
    <row r="11247" spans="1:12" hidden="1">
      <c r="A11247">
        <v>9410</v>
      </c>
      <c r="B11247" t="s">
        <v>2446</v>
      </c>
      <c r="C11247">
        <v>51210000</v>
      </c>
      <c r="D11247" t="s">
        <v>63</v>
      </c>
      <c r="E11247" t="s">
        <v>13</v>
      </c>
      <c r="F11247" t="s">
        <v>13</v>
      </c>
      <c r="G11247" t="s">
        <v>11440</v>
      </c>
      <c r="H11247" s="2">
        <v>44875.72485929398</v>
      </c>
      <c r="I11247" t="s">
        <v>650</v>
      </c>
      <c r="J11247" s="2">
        <v>44875.72485929398</v>
      </c>
      <c r="K11247" t="s">
        <v>650</v>
      </c>
      <c r="L11247" t="str">
        <f>VLOOKUP(C11247,ACCOUNT_MAPPING!A:C,3,FALSE)</f>
        <v>Utilities</v>
      </c>
    </row>
    <row r="11248" spans="1:12" hidden="1">
      <c r="A11248">
        <v>9182</v>
      </c>
      <c r="B11248" t="s">
        <v>743</v>
      </c>
      <c r="C11248">
        <v>51210000</v>
      </c>
      <c r="D11248" t="s">
        <v>12</v>
      </c>
      <c r="E11248" t="s">
        <v>13</v>
      </c>
      <c r="F11248" t="s">
        <v>13</v>
      </c>
      <c r="G11248" t="s">
        <v>11441</v>
      </c>
      <c r="H11248" s="2">
        <v>45013.44720451389</v>
      </c>
      <c r="I11248" t="s">
        <v>745</v>
      </c>
      <c r="J11248" s="2">
        <v>45013.44720451389</v>
      </c>
      <c r="K11248" t="s">
        <v>745</v>
      </c>
      <c r="L11248" t="str">
        <f>VLOOKUP(C11248,ACCOUNT_MAPPING!A:C,3,FALSE)</f>
        <v>Utilities</v>
      </c>
    </row>
    <row r="11249" spans="1:12" hidden="1">
      <c r="A11249">
        <v>9498</v>
      </c>
      <c r="B11249" t="s">
        <v>11442</v>
      </c>
      <c r="C11249">
        <v>51210000</v>
      </c>
      <c r="D11249" t="s">
        <v>17</v>
      </c>
      <c r="E11249" t="s">
        <v>13</v>
      </c>
      <c r="F11249" t="s">
        <v>13</v>
      </c>
      <c r="G11249" t="s">
        <v>11443</v>
      </c>
      <c r="H11249" s="2">
        <v>44923.495898692127</v>
      </c>
      <c r="I11249" t="s">
        <v>791</v>
      </c>
      <c r="J11249" s="2">
        <v>44923.495898692127</v>
      </c>
      <c r="K11249" t="s">
        <v>791</v>
      </c>
      <c r="L11249" t="str">
        <f>VLOOKUP(C11249,ACCOUNT_MAPPING!A:C,3,FALSE)</f>
        <v>Utilities</v>
      </c>
    </row>
    <row r="11250" spans="1:12" hidden="1">
      <c r="A11250">
        <v>9229</v>
      </c>
      <c r="B11250" t="s">
        <v>2426</v>
      </c>
      <c r="C11250">
        <v>51210000</v>
      </c>
      <c r="D11250" t="s">
        <v>17</v>
      </c>
      <c r="E11250" t="s">
        <v>13</v>
      </c>
      <c r="F11250" t="s">
        <v>13</v>
      </c>
      <c r="G11250" t="s">
        <v>11444</v>
      </c>
      <c r="H11250" s="2">
        <v>44924.564853506941</v>
      </c>
      <c r="I11250" t="s">
        <v>265</v>
      </c>
      <c r="J11250" s="2">
        <v>44924.564853506941</v>
      </c>
      <c r="K11250" t="s">
        <v>265</v>
      </c>
      <c r="L11250" t="str">
        <f>VLOOKUP(C11250,ACCOUNT_MAPPING!A:C,3,FALSE)</f>
        <v>Utilities</v>
      </c>
    </row>
    <row r="11251" spans="1:12" hidden="1">
      <c r="A11251">
        <v>9623</v>
      </c>
      <c r="B11251" t="s">
        <v>7871</v>
      </c>
      <c r="C11251">
        <v>51210000</v>
      </c>
      <c r="D11251" t="s">
        <v>17</v>
      </c>
      <c r="E11251" t="s">
        <v>13</v>
      </c>
      <c r="F11251" t="s">
        <v>13</v>
      </c>
      <c r="G11251" t="s">
        <v>11445</v>
      </c>
      <c r="H11251" s="2">
        <v>44923.556103275463</v>
      </c>
      <c r="I11251" t="s">
        <v>65</v>
      </c>
      <c r="J11251" s="2">
        <v>44923.556103275463</v>
      </c>
      <c r="K11251" t="s">
        <v>65</v>
      </c>
      <c r="L11251" t="str">
        <f>VLOOKUP(C11251,ACCOUNT_MAPPING!A:C,3,FALSE)</f>
        <v>Utilities</v>
      </c>
    </row>
    <row r="11252" spans="1:12" hidden="1">
      <c r="A11252">
        <v>9624</v>
      </c>
      <c r="B11252" t="s">
        <v>4567</v>
      </c>
      <c r="C11252">
        <v>51210000</v>
      </c>
      <c r="D11252" t="s">
        <v>17</v>
      </c>
      <c r="E11252" t="s">
        <v>13</v>
      </c>
      <c r="F11252" t="s">
        <v>13</v>
      </c>
      <c r="G11252" t="s">
        <v>11446</v>
      </c>
      <c r="H11252" s="2">
        <v>44923.563973645832</v>
      </c>
      <c r="I11252" t="s">
        <v>65</v>
      </c>
      <c r="J11252" s="2">
        <v>44923.563973645832</v>
      </c>
      <c r="K11252" t="s">
        <v>65</v>
      </c>
      <c r="L11252" t="str">
        <f>VLOOKUP(C11252,ACCOUNT_MAPPING!A:C,3,FALSE)</f>
        <v>Utilities</v>
      </c>
    </row>
    <row r="11253" spans="1:12" hidden="1">
      <c r="A11253">
        <v>9504</v>
      </c>
      <c r="B11253" t="s">
        <v>820</v>
      </c>
      <c r="C11253">
        <v>51210000</v>
      </c>
      <c r="D11253" t="s">
        <v>17</v>
      </c>
      <c r="E11253" t="s">
        <v>13</v>
      </c>
      <c r="F11253" t="s">
        <v>13</v>
      </c>
      <c r="G11253" t="s">
        <v>11447</v>
      </c>
      <c r="H11253" s="2">
        <v>44923.44605431713</v>
      </c>
      <c r="I11253" t="s">
        <v>25</v>
      </c>
      <c r="J11253" s="2">
        <v>44923.44605431713</v>
      </c>
      <c r="K11253" t="s">
        <v>25</v>
      </c>
      <c r="L11253" t="str">
        <f>VLOOKUP(C11253,ACCOUNT_MAPPING!A:C,3,FALSE)</f>
        <v>Utilities</v>
      </c>
    </row>
    <row r="11254" spans="1:12" hidden="1">
      <c r="A11254">
        <v>9506</v>
      </c>
      <c r="B11254" t="s">
        <v>10066</v>
      </c>
      <c r="C11254">
        <v>51210000</v>
      </c>
      <c r="D11254" t="s">
        <v>17</v>
      </c>
      <c r="E11254" t="s">
        <v>13</v>
      </c>
      <c r="F11254" t="s">
        <v>13</v>
      </c>
      <c r="G11254" t="s">
        <v>11448</v>
      </c>
      <c r="H11254" s="2">
        <v>44924.429832719907</v>
      </c>
      <c r="I11254" t="s">
        <v>791</v>
      </c>
      <c r="J11254" s="2">
        <v>44924.429832719907</v>
      </c>
      <c r="K11254" t="s">
        <v>791</v>
      </c>
      <c r="L11254" t="str">
        <f>VLOOKUP(C11254,ACCOUNT_MAPPING!A:C,3,FALSE)</f>
        <v>Utilities</v>
      </c>
    </row>
    <row r="11255" spans="1:12" hidden="1">
      <c r="A11255">
        <v>9502</v>
      </c>
      <c r="B11255" t="s">
        <v>1221</v>
      </c>
      <c r="C11255">
        <v>51210000</v>
      </c>
      <c r="D11255" t="s">
        <v>17</v>
      </c>
      <c r="E11255" t="s">
        <v>13</v>
      </c>
      <c r="F11255" t="s">
        <v>13</v>
      </c>
      <c r="G11255" t="s">
        <v>11449</v>
      </c>
      <c r="H11255" s="2">
        <v>44923.570780289352</v>
      </c>
      <c r="I11255" t="s">
        <v>791</v>
      </c>
      <c r="J11255" s="2">
        <v>44923.570780289352</v>
      </c>
      <c r="K11255" t="s">
        <v>791</v>
      </c>
      <c r="L11255" t="str">
        <f>VLOOKUP(C11255,ACCOUNT_MAPPING!A:C,3,FALSE)</f>
        <v>Utilities</v>
      </c>
    </row>
    <row r="11256" spans="1:12" hidden="1">
      <c r="A11256">
        <v>9703</v>
      </c>
      <c r="B11256" t="s">
        <v>77</v>
      </c>
      <c r="C11256">
        <v>51210000</v>
      </c>
      <c r="D11256" t="s">
        <v>17</v>
      </c>
      <c r="E11256" t="s">
        <v>13</v>
      </c>
      <c r="F11256" t="s">
        <v>13</v>
      </c>
      <c r="G11256" t="s">
        <v>11450</v>
      </c>
      <c r="H11256" s="2">
        <v>44924.451084293978</v>
      </c>
      <c r="I11256" t="s">
        <v>79</v>
      </c>
      <c r="J11256" s="2">
        <v>44924.451084293978</v>
      </c>
      <c r="K11256" t="s">
        <v>79</v>
      </c>
      <c r="L11256" t="str">
        <f>VLOOKUP(C11256,ACCOUNT_MAPPING!A:C,3,FALSE)</f>
        <v>Utilities</v>
      </c>
    </row>
    <row r="11257" spans="1:12" hidden="1">
      <c r="A11257">
        <v>9515</v>
      </c>
      <c r="B11257" t="s">
        <v>1225</v>
      </c>
      <c r="C11257">
        <v>51210000</v>
      </c>
      <c r="D11257" t="s">
        <v>17</v>
      </c>
      <c r="E11257" t="s">
        <v>13</v>
      </c>
      <c r="F11257" t="s">
        <v>13</v>
      </c>
      <c r="G11257" t="s">
        <v>11451</v>
      </c>
      <c r="H11257" s="2">
        <v>44924.456127581019</v>
      </c>
      <c r="I11257" t="s">
        <v>791</v>
      </c>
      <c r="J11257" s="2">
        <v>44924.456127581019</v>
      </c>
      <c r="K11257" t="s">
        <v>791</v>
      </c>
      <c r="L11257" t="str">
        <f>VLOOKUP(C11257,ACCOUNT_MAPPING!A:C,3,FALSE)</f>
        <v>Utilities</v>
      </c>
    </row>
    <row r="11258" spans="1:12" hidden="1">
      <c r="A11258">
        <v>9520</v>
      </c>
      <c r="B11258" t="s">
        <v>10005</v>
      </c>
      <c r="C11258">
        <v>51210000</v>
      </c>
      <c r="D11258" t="s">
        <v>17</v>
      </c>
      <c r="E11258" t="s">
        <v>13</v>
      </c>
      <c r="F11258" t="s">
        <v>13</v>
      </c>
      <c r="G11258" t="s">
        <v>11452</v>
      </c>
      <c r="H11258" s="2">
        <v>44923.576116932869</v>
      </c>
      <c r="I11258" t="s">
        <v>25</v>
      </c>
      <c r="J11258" s="2">
        <v>44923.576116932869</v>
      </c>
      <c r="K11258" t="s">
        <v>25</v>
      </c>
      <c r="L11258" t="str">
        <f>VLOOKUP(C11258,ACCOUNT_MAPPING!A:C,3,FALSE)</f>
        <v>Utilities</v>
      </c>
    </row>
    <row r="11259" spans="1:12" hidden="1">
      <c r="A11259">
        <v>10523</v>
      </c>
      <c r="B11259" t="s">
        <v>813</v>
      </c>
      <c r="C11259">
        <v>51210000</v>
      </c>
      <c r="D11259" t="s">
        <v>17</v>
      </c>
      <c r="E11259" t="s">
        <v>13</v>
      </c>
      <c r="F11259" t="s">
        <v>13</v>
      </c>
      <c r="G11259" t="s">
        <v>11453</v>
      </c>
      <c r="H11259" s="2">
        <v>44923.648797453701</v>
      </c>
      <c r="I11259" t="s">
        <v>598</v>
      </c>
      <c r="J11259" s="2">
        <v>44923.648797453701</v>
      </c>
      <c r="K11259" t="s">
        <v>598</v>
      </c>
      <c r="L11259" t="str">
        <f>VLOOKUP(C11259,ACCOUNT_MAPPING!A:C,3,FALSE)</f>
        <v>Utilities</v>
      </c>
    </row>
    <row r="11260" spans="1:12" hidden="1">
      <c r="A11260">
        <v>9513</v>
      </c>
      <c r="B11260" t="s">
        <v>1209</v>
      </c>
      <c r="C11260">
        <v>51210000</v>
      </c>
      <c r="D11260" t="s">
        <v>17</v>
      </c>
      <c r="E11260" t="s">
        <v>13</v>
      </c>
      <c r="F11260" t="s">
        <v>13</v>
      </c>
      <c r="G11260" t="s">
        <v>11454</v>
      </c>
      <c r="H11260" s="2">
        <v>44923.654831631946</v>
      </c>
      <c r="I11260" t="s">
        <v>25</v>
      </c>
      <c r="J11260" s="2">
        <v>44923.654831631946</v>
      </c>
      <c r="K11260" t="s">
        <v>25</v>
      </c>
      <c r="L11260" t="str">
        <f>VLOOKUP(C11260,ACCOUNT_MAPPING!A:C,3,FALSE)</f>
        <v>Utilities</v>
      </c>
    </row>
    <row r="11261" spans="1:12" hidden="1">
      <c r="A11261">
        <v>10540</v>
      </c>
      <c r="B11261" t="s">
        <v>7891</v>
      </c>
      <c r="C11261">
        <v>51210000</v>
      </c>
      <c r="D11261" t="s">
        <v>12</v>
      </c>
      <c r="E11261" t="s">
        <v>13</v>
      </c>
      <c r="F11261" t="s">
        <v>13</v>
      </c>
      <c r="G11261" t="s">
        <v>11455</v>
      </c>
      <c r="H11261" s="2">
        <v>45021.813955474536</v>
      </c>
      <c r="I11261" t="s">
        <v>4580</v>
      </c>
      <c r="J11261" s="2">
        <v>45021.813955474536</v>
      </c>
      <c r="K11261" t="s">
        <v>4580</v>
      </c>
      <c r="L11261" t="str">
        <f>VLOOKUP(C11261,ACCOUNT_MAPPING!A:C,3,FALSE)</f>
        <v>Utilities</v>
      </c>
    </row>
    <row r="11262" spans="1:12" hidden="1">
      <c r="A11262">
        <v>10557</v>
      </c>
      <c r="B11262" t="s">
        <v>11456</v>
      </c>
      <c r="C11262">
        <v>51210000</v>
      </c>
      <c r="D11262" t="s">
        <v>63</v>
      </c>
      <c r="E11262" t="s">
        <v>13</v>
      </c>
      <c r="F11262" t="s">
        <v>13</v>
      </c>
      <c r="G11262" t="s">
        <v>11457</v>
      </c>
      <c r="H11262" s="2">
        <v>44875.731467592595</v>
      </c>
      <c r="I11262" t="s">
        <v>1419</v>
      </c>
      <c r="J11262" s="2">
        <v>44875.731467592595</v>
      </c>
      <c r="K11262" t="s">
        <v>1419</v>
      </c>
      <c r="L11262" t="str">
        <f>VLOOKUP(C11262,ACCOUNT_MAPPING!A:C,3,FALSE)</f>
        <v>Utilities</v>
      </c>
    </row>
    <row r="11263" spans="1:12" hidden="1">
      <c r="A11263">
        <v>10527</v>
      </c>
      <c r="B11263" t="s">
        <v>2534</v>
      </c>
      <c r="C11263">
        <v>51210000</v>
      </c>
      <c r="D11263" t="s">
        <v>12</v>
      </c>
      <c r="E11263" t="s">
        <v>13</v>
      </c>
      <c r="F11263" t="s">
        <v>13</v>
      </c>
      <c r="G11263" t="s">
        <v>11458</v>
      </c>
      <c r="H11263" s="2">
        <v>45020.575317013892</v>
      </c>
      <c r="I11263" t="s">
        <v>598</v>
      </c>
      <c r="J11263" s="2">
        <v>45020.575317013892</v>
      </c>
      <c r="K11263" t="s">
        <v>598</v>
      </c>
      <c r="L11263" t="str">
        <f>VLOOKUP(C11263,ACCOUNT_MAPPING!A:C,3,FALSE)</f>
        <v>Utilities</v>
      </c>
    </row>
    <row r="11264" spans="1:12" hidden="1">
      <c r="A11264">
        <v>10565</v>
      </c>
      <c r="B11264" t="s">
        <v>2505</v>
      </c>
      <c r="C11264">
        <v>51210000</v>
      </c>
      <c r="D11264" t="s">
        <v>63</v>
      </c>
      <c r="E11264" t="s">
        <v>13</v>
      </c>
      <c r="F11264" t="s">
        <v>13</v>
      </c>
      <c r="G11264" t="s">
        <v>11459</v>
      </c>
      <c r="H11264" s="2">
        <v>44875.576765590275</v>
      </c>
      <c r="I11264" t="s">
        <v>673</v>
      </c>
      <c r="J11264" s="2">
        <v>44875.576765590275</v>
      </c>
      <c r="K11264" t="s">
        <v>673</v>
      </c>
      <c r="L11264" t="str">
        <f>VLOOKUP(C11264,ACCOUNT_MAPPING!A:C,3,FALSE)</f>
        <v>Utilities</v>
      </c>
    </row>
    <row r="11265" spans="1:12" hidden="1">
      <c r="A11265">
        <v>9412</v>
      </c>
      <c r="B11265" t="s">
        <v>2448</v>
      </c>
      <c r="C11265">
        <v>51210000</v>
      </c>
      <c r="D11265" t="s">
        <v>17</v>
      </c>
      <c r="E11265" t="s">
        <v>13</v>
      </c>
      <c r="F11265" t="s">
        <v>13</v>
      </c>
      <c r="G11265" t="s">
        <v>11460</v>
      </c>
      <c r="H11265" s="2">
        <v>44917.601095833335</v>
      </c>
      <c r="I11265" t="s">
        <v>650</v>
      </c>
      <c r="J11265" s="2">
        <v>44917.601095833335</v>
      </c>
      <c r="K11265" t="s">
        <v>650</v>
      </c>
      <c r="L11265" t="str">
        <f>VLOOKUP(C11265,ACCOUNT_MAPPING!A:C,3,FALSE)</f>
        <v>Utilities</v>
      </c>
    </row>
    <row r="11266" spans="1:12" hidden="1">
      <c r="A11266">
        <v>9418</v>
      </c>
      <c r="B11266" t="s">
        <v>2454</v>
      </c>
      <c r="C11266">
        <v>51210000</v>
      </c>
      <c r="D11266" t="s">
        <v>17</v>
      </c>
      <c r="E11266" t="s">
        <v>13</v>
      </c>
      <c r="F11266" t="s">
        <v>13</v>
      </c>
      <c r="G11266" t="s">
        <v>11461</v>
      </c>
      <c r="H11266" s="2">
        <v>44917.673568668979</v>
      </c>
      <c r="I11266" t="s">
        <v>650</v>
      </c>
      <c r="J11266" s="2">
        <v>44917.673568668979</v>
      </c>
      <c r="K11266" t="s">
        <v>650</v>
      </c>
      <c r="L11266" t="str">
        <f>VLOOKUP(C11266,ACCOUNT_MAPPING!A:C,3,FALSE)</f>
        <v>Utilities</v>
      </c>
    </row>
    <row r="11267" spans="1:12" hidden="1">
      <c r="A11267">
        <v>10591</v>
      </c>
      <c r="B11267" t="s">
        <v>4649</v>
      </c>
      <c r="C11267">
        <v>51210000</v>
      </c>
      <c r="D11267" t="s">
        <v>17</v>
      </c>
      <c r="E11267" t="s">
        <v>13</v>
      </c>
      <c r="F11267" t="s">
        <v>13</v>
      </c>
      <c r="G11267" t="s">
        <v>11462</v>
      </c>
      <c r="H11267" s="2">
        <v>44922.657403819445</v>
      </c>
      <c r="I11267" t="s">
        <v>673</v>
      </c>
      <c r="J11267" s="2">
        <v>44922.657403819445</v>
      </c>
      <c r="K11267" t="s">
        <v>673</v>
      </c>
      <c r="L11267" t="str">
        <f>VLOOKUP(C11267,ACCOUNT_MAPPING!A:C,3,FALSE)</f>
        <v>Utilities</v>
      </c>
    </row>
    <row r="11268" spans="1:12" hidden="1">
      <c r="A11268">
        <v>10542</v>
      </c>
      <c r="B11268" t="s">
        <v>7925</v>
      </c>
      <c r="C11268">
        <v>51210000</v>
      </c>
      <c r="D11268" t="s">
        <v>17</v>
      </c>
      <c r="E11268" t="s">
        <v>13</v>
      </c>
      <c r="F11268" t="s">
        <v>13</v>
      </c>
      <c r="G11268" t="s">
        <v>11463</v>
      </c>
      <c r="H11268" s="2">
        <v>44917.488546990739</v>
      </c>
      <c r="I11268" t="s">
        <v>673</v>
      </c>
      <c r="J11268" s="2">
        <v>44917.488546990739</v>
      </c>
      <c r="K11268" t="s">
        <v>673</v>
      </c>
      <c r="L11268" t="str">
        <f>VLOOKUP(C11268,ACCOUNT_MAPPING!A:C,3,FALSE)</f>
        <v>Utilities</v>
      </c>
    </row>
    <row r="11269" spans="1:12" hidden="1">
      <c r="A11269">
        <v>10546</v>
      </c>
      <c r="B11269" t="s">
        <v>811</v>
      </c>
      <c r="C11269">
        <v>51210000</v>
      </c>
      <c r="D11269" t="s">
        <v>17</v>
      </c>
      <c r="E11269" t="s">
        <v>13</v>
      </c>
      <c r="F11269" t="s">
        <v>13</v>
      </c>
      <c r="G11269" t="s">
        <v>11464</v>
      </c>
      <c r="H11269" s="2">
        <v>44917.538317511571</v>
      </c>
      <c r="I11269" t="s">
        <v>673</v>
      </c>
      <c r="J11269" s="2">
        <v>44917.538317511571</v>
      </c>
      <c r="K11269" t="s">
        <v>673</v>
      </c>
      <c r="L11269" t="str">
        <f>VLOOKUP(C11269,ACCOUNT_MAPPING!A:C,3,FALSE)</f>
        <v>Utilities</v>
      </c>
    </row>
    <row r="11270" spans="1:12" hidden="1">
      <c r="A11270">
        <v>10625</v>
      </c>
      <c r="B11270" t="s">
        <v>10056</v>
      </c>
      <c r="C11270">
        <v>51210000</v>
      </c>
      <c r="D11270" t="s">
        <v>17</v>
      </c>
      <c r="E11270" t="s">
        <v>13</v>
      </c>
      <c r="F11270" t="s">
        <v>13</v>
      </c>
      <c r="G11270" t="s">
        <v>11465</v>
      </c>
      <c r="H11270" s="2">
        <v>44929.473759375003</v>
      </c>
      <c r="I11270" t="s">
        <v>1092</v>
      </c>
      <c r="J11270" s="2">
        <v>44929.473759375003</v>
      </c>
      <c r="K11270" t="s">
        <v>1092</v>
      </c>
      <c r="L11270" t="str">
        <f>VLOOKUP(C11270,ACCOUNT_MAPPING!A:C,3,FALSE)</f>
        <v>Utilities</v>
      </c>
    </row>
    <row r="11271" spans="1:12" hidden="1">
      <c r="A11271">
        <v>10569</v>
      </c>
      <c r="B11271" t="s">
        <v>1437</v>
      </c>
      <c r="C11271">
        <v>51210000</v>
      </c>
      <c r="D11271" t="s">
        <v>17</v>
      </c>
      <c r="E11271" t="s">
        <v>13</v>
      </c>
      <c r="F11271" t="s">
        <v>13</v>
      </c>
      <c r="G11271" t="s">
        <v>11466</v>
      </c>
      <c r="H11271" s="2">
        <v>44924.703086111112</v>
      </c>
      <c r="I11271" t="s">
        <v>1419</v>
      </c>
      <c r="J11271" s="2">
        <v>44924.703086111112</v>
      </c>
      <c r="K11271" t="s">
        <v>1419</v>
      </c>
      <c r="L11271" t="str">
        <f>VLOOKUP(C11271,ACCOUNT_MAPPING!A:C,3,FALSE)</f>
        <v>Utilities</v>
      </c>
    </row>
    <row r="11272" spans="1:12" hidden="1">
      <c r="A11272">
        <v>10572</v>
      </c>
      <c r="B11272" t="s">
        <v>9346</v>
      </c>
      <c r="C11272">
        <v>51210000</v>
      </c>
      <c r="D11272" t="s">
        <v>12</v>
      </c>
      <c r="E11272" t="s">
        <v>13</v>
      </c>
      <c r="F11272" t="s">
        <v>13</v>
      </c>
      <c r="G11272" t="s">
        <v>11467</v>
      </c>
      <c r="H11272" s="2">
        <v>45021.928114930553</v>
      </c>
      <c r="I11272" t="s">
        <v>1419</v>
      </c>
      <c r="J11272" s="2">
        <v>45021.928114930553</v>
      </c>
      <c r="K11272" t="s">
        <v>1419</v>
      </c>
      <c r="L11272" t="str">
        <f>VLOOKUP(C11272,ACCOUNT_MAPPING!A:C,3,FALSE)</f>
        <v>Utilities</v>
      </c>
    </row>
    <row r="11273" spans="1:12" hidden="1">
      <c r="A11273">
        <v>10588</v>
      </c>
      <c r="B11273" t="s">
        <v>5952</v>
      </c>
      <c r="C11273">
        <v>51210000</v>
      </c>
      <c r="D11273" t="s">
        <v>17</v>
      </c>
      <c r="E11273" t="s">
        <v>13</v>
      </c>
      <c r="F11273" t="s">
        <v>13</v>
      </c>
      <c r="G11273" t="s">
        <v>11468</v>
      </c>
      <c r="H11273" s="2">
        <v>44922.595513969907</v>
      </c>
      <c r="I11273" t="s">
        <v>673</v>
      </c>
      <c r="J11273" s="2">
        <v>44922.595513969907</v>
      </c>
      <c r="K11273" t="s">
        <v>673</v>
      </c>
      <c r="L11273" t="str">
        <f>VLOOKUP(C11273,ACCOUNT_MAPPING!A:C,3,FALSE)</f>
        <v>Utilities</v>
      </c>
    </row>
    <row r="11274" spans="1:12" hidden="1">
      <c r="A11274">
        <v>10589</v>
      </c>
      <c r="B11274" t="s">
        <v>5940</v>
      </c>
      <c r="C11274">
        <v>51210000</v>
      </c>
      <c r="D11274" t="s">
        <v>17</v>
      </c>
      <c r="E11274" t="s">
        <v>13</v>
      </c>
      <c r="F11274" t="s">
        <v>13</v>
      </c>
      <c r="G11274" t="s">
        <v>11469</v>
      </c>
      <c r="H11274" s="2">
        <v>44922.59642037037</v>
      </c>
      <c r="I11274" t="s">
        <v>673</v>
      </c>
      <c r="J11274" s="2">
        <v>44922.59642037037</v>
      </c>
      <c r="K11274" t="s">
        <v>673</v>
      </c>
      <c r="L11274" t="str">
        <f>VLOOKUP(C11274,ACCOUNT_MAPPING!A:C,3,FALSE)</f>
        <v>Utilities</v>
      </c>
    </row>
    <row r="11275" spans="1:12" hidden="1">
      <c r="A11275">
        <v>10539</v>
      </c>
      <c r="B11275" t="s">
        <v>837</v>
      </c>
      <c r="C11275">
        <v>51210000</v>
      </c>
      <c r="D11275" t="s">
        <v>12</v>
      </c>
      <c r="E11275" t="s">
        <v>13</v>
      </c>
      <c r="F11275" t="s">
        <v>13</v>
      </c>
      <c r="G11275" t="s">
        <v>11470</v>
      </c>
      <c r="H11275" s="2">
        <v>45013.889021724535</v>
      </c>
      <c r="I11275" t="s">
        <v>83</v>
      </c>
      <c r="J11275" s="2">
        <v>45013.889021724535</v>
      </c>
      <c r="K11275" t="s">
        <v>83</v>
      </c>
      <c r="L11275" t="str">
        <f>VLOOKUP(C11275,ACCOUNT_MAPPING!A:C,3,FALSE)</f>
        <v>Utilities</v>
      </c>
    </row>
    <row r="11276" spans="1:12" hidden="1">
      <c r="A11276">
        <v>10541</v>
      </c>
      <c r="B11276" t="s">
        <v>1415</v>
      </c>
      <c r="C11276">
        <v>51210000</v>
      </c>
      <c r="D11276" t="s">
        <v>63</v>
      </c>
      <c r="E11276" t="s">
        <v>13</v>
      </c>
      <c r="F11276" t="s">
        <v>13</v>
      </c>
      <c r="G11276" t="s">
        <v>11471</v>
      </c>
      <c r="H11276" s="2">
        <v>44874.660172071759</v>
      </c>
      <c r="I11276" t="s">
        <v>673</v>
      </c>
      <c r="J11276" s="2">
        <v>44874.660172071759</v>
      </c>
      <c r="K11276" t="s">
        <v>673</v>
      </c>
      <c r="L11276" t="str">
        <f>VLOOKUP(C11276,ACCOUNT_MAPPING!A:C,3,FALSE)</f>
        <v>Utilities</v>
      </c>
    </row>
    <row r="11277" spans="1:12" hidden="1">
      <c r="A11277">
        <v>10543</v>
      </c>
      <c r="B11277" t="s">
        <v>2500</v>
      </c>
      <c r="C11277">
        <v>51210000</v>
      </c>
      <c r="D11277" t="s">
        <v>17</v>
      </c>
      <c r="E11277" t="s">
        <v>13</v>
      </c>
      <c r="F11277" t="s">
        <v>13</v>
      </c>
      <c r="G11277" t="s">
        <v>11463</v>
      </c>
      <c r="H11277" s="2">
        <v>44917.492164780095</v>
      </c>
      <c r="I11277" t="s">
        <v>673</v>
      </c>
      <c r="J11277" s="2">
        <v>44917.492164780095</v>
      </c>
      <c r="K11277" t="s">
        <v>673</v>
      </c>
      <c r="L11277" t="str">
        <f>VLOOKUP(C11277,ACCOUNT_MAPPING!A:C,3,FALSE)</f>
        <v>Utilities</v>
      </c>
    </row>
    <row r="11278" spans="1:12" hidden="1">
      <c r="A11278">
        <v>10544</v>
      </c>
      <c r="B11278" t="s">
        <v>838</v>
      </c>
      <c r="C11278">
        <v>51210000</v>
      </c>
      <c r="D11278" t="s">
        <v>17</v>
      </c>
      <c r="E11278" t="s">
        <v>13</v>
      </c>
      <c r="F11278" t="s">
        <v>13</v>
      </c>
      <c r="G11278" t="s">
        <v>11464</v>
      </c>
      <c r="H11278" s="2">
        <v>44917.505003391205</v>
      </c>
      <c r="I11278" t="s">
        <v>673</v>
      </c>
      <c r="J11278" s="2">
        <v>44917.505003391205</v>
      </c>
      <c r="K11278" t="s">
        <v>673</v>
      </c>
      <c r="L11278" t="str">
        <f>VLOOKUP(C11278,ACCOUNT_MAPPING!A:C,3,FALSE)</f>
        <v>Utilities</v>
      </c>
    </row>
    <row r="11279" spans="1:12" hidden="1">
      <c r="A11279">
        <v>9465</v>
      </c>
      <c r="B11279" t="s">
        <v>779</v>
      </c>
      <c r="C11279">
        <v>51210000</v>
      </c>
      <c r="D11279" t="s">
        <v>63</v>
      </c>
      <c r="E11279" t="s">
        <v>13</v>
      </c>
      <c r="F11279" t="s">
        <v>13</v>
      </c>
      <c r="G11279" t="s">
        <v>11472</v>
      </c>
      <c r="H11279" s="2">
        <v>44874.860935648147</v>
      </c>
      <c r="I11279" t="s">
        <v>661</v>
      </c>
      <c r="J11279" s="2">
        <v>44874.860935648147</v>
      </c>
      <c r="K11279" t="s">
        <v>661</v>
      </c>
      <c r="L11279" t="str">
        <f>VLOOKUP(C11279,ACCOUNT_MAPPING!A:C,3,FALSE)</f>
        <v>Utilities</v>
      </c>
    </row>
    <row r="11280" spans="1:12" hidden="1">
      <c r="A11280">
        <v>9466</v>
      </c>
      <c r="B11280" t="s">
        <v>5916</v>
      </c>
      <c r="C11280">
        <v>51210000</v>
      </c>
      <c r="D11280" t="s">
        <v>63</v>
      </c>
      <c r="E11280" t="s">
        <v>13</v>
      </c>
      <c r="F11280" t="s">
        <v>13</v>
      </c>
      <c r="G11280" t="s">
        <v>11472</v>
      </c>
      <c r="H11280" s="2">
        <v>44874.867304016203</v>
      </c>
      <c r="I11280" t="s">
        <v>661</v>
      </c>
      <c r="J11280" s="2">
        <v>44874.867304016203</v>
      </c>
      <c r="K11280" t="s">
        <v>661</v>
      </c>
      <c r="L11280" t="str">
        <f>VLOOKUP(C11280,ACCOUNT_MAPPING!A:C,3,FALSE)</f>
        <v>Utilities</v>
      </c>
    </row>
    <row r="11281" spans="1:12" hidden="1">
      <c r="A11281">
        <v>10685</v>
      </c>
      <c r="B11281" t="s">
        <v>6637</v>
      </c>
      <c r="C11281">
        <v>51210000</v>
      </c>
      <c r="D11281" t="s">
        <v>17</v>
      </c>
      <c r="E11281" t="s">
        <v>13</v>
      </c>
      <c r="F11281" t="s">
        <v>13</v>
      </c>
      <c r="G11281" t="s">
        <v>11473</v>
      </c>
      <c r="H11281" s="2">
        <v>44917.708209143515</v>
      </c>
      <c r="I11281" t="s">
        <v>1175</v>
      </c>
      <c r="J11281" s="2">
        <v>44917.708209143515</v>
      </c>
      <c r="K11281" t="s">
        <v>1175</v>
      </c>
      <c r="L11281" t="str">
        <f>VLOOKUP(C11281,ACCOUNT_MAPPING!A:C,3,FALSE)</f>
        <v>Utilities</v>
      </c>
    </row>
    <row r="11282" spans="1:12" hidden="1">
      <c r="A11282">
        <v>10699</v>
      </c>
      <c r="B11282" t="s">
        <v>4676</v>
      </c>
      <c r="C11282">
        <v>51210000</v>
      </c>
      <c r="D11282" t="s">
        <v>12</v>
      </c>
      <c r="E11282" t="s">
        <v>13</v>
      </c>
      <c r="F11282" t="s">
        <v>13</v>
      </c>
      <c r="G11282" t="s">
        <v>11474</v>
      </c>
      <c r="H11282" s="2">
        <v>45020.476452199073</v>
      </c>
      <c r="I11282" t="s">
        <v>754</v>
      </c>
      <c r="J11282" s="2">
        <v>45020.476452199073</v>
      </c>
      <c r="K11282" t="s">
        <v>754</v>
      </c>
      <c r="L11282" t="str">
        <f>VLOOKUP(C11282,ACCOUNT_MAPPING!A:C,3,FALSE)</f>
        <v>Utilities</v>
      </c>
    </row>
    <row r="11283" spans="1:12" hidden="1">
      <c r="A11283">
        <v>10706</v>
      </c>
      <c r="B11283" t="s">
        <v>841</v>
      </c>
      <c r="C11283">
        <v>51210000</v>
      </c>
      <c r="D11283" t="s">
        <v>12</v>
      </c>
      <c r="E11283" t="s">
        <v>13</v>
      </c>
      <c r="F11283" t="s">
        <v>13</v>
      </c>
      <c r="G11283" t="e" cm="1">
        <f t="array" aca="1" ref="G11283" ca="1">+ VARIANCE OVER PAID PREVIOUS MONTHS</f>
        <v>#NAME?</v>
      </c>
      <c r="H11283" s="2">
        <v>45020.570845104165</v>
      </c>
      <c r="I11283" t="s">
        <v>754</v>
      </c>
      <c r="J11283" s="2">
        <v>45020.570845104165</v>
      </c>
      <c r="K11283" t="s">
        <v>754</v>
      </c>
      <c r="L11283" t="str">
        <f>VLOOKUP(C11283,ACCOUNT_MAPPING!A:C,3,FALSE)</f>
        <v>Utilities</v>
      </c>
    </row>
    <row r="11284" spans="1:12" hidden="1">
      <c r="A11284">
        <v>9516</v>
      </c>
      <c r="B11284" t="s">
        <v>1212</v>
      </c>
      <c r="C11284">
        <v>51210000</v>
      </c>
      <c r="D11284" t="s">
        <v>17</v>
      </c>
      <c r="E11284" t="s">
        <v>13</v>
      </c>
      <c r="F11284" t="s">
        <v>13</v>
      </c>
      <c r="G11284" t="s">
        <v>11475</v>
      </c>
      <c r="H11284" s="2">
        <v>44923.516652812497</v>
      </c>
      <c r="I11284" t="s">
        <v>25</v>
      </c>
      <c r="J11284" s="2">
        <v>44923.516652812497</v>
      </c>
      <c r="K11284" t="s">
        <v>25</v>
      </c>
      <c r="L11284" t="str">
        <f>VLOOKUP(C11284,ACCOUNT_MAPPING!A:C,3,FALSE)</f>
        <v>Utilities</v>
      </c>
    </row>
    <row r="11285" spans="1:12" hidden="1">
      <c r="A11285">
        <v>10590</v>
      </c>
      <c r="B11285" t="s">
        <v>4581</v>
      </c>
      <c r="C11285">
        <v>51210000</v>
      </c>
      <c r="D11285" t="s">
        <v>12</v>
      </c>
      <c r="E11285" t="s">
        <v>13</v>
      </c>
      <c r="F11285" t="s">
        <v>13</v>
      </c>
      <c r="G11285" t="s">
        <v>11476</v>
      </c>
      <c r="H11285" s="2">
        <v>45021.889819826392</v>
      </c>
      <c r="I11285" t="s">
        <v>673</v>
      </c>
      <c r="J11285" s="2">
        <v>45021.889819826392</v>
      </c>
      <c r="K11285" t="s">
        <v>673</v>
      </c>
      <c r="L11285" t="str">
        <f>VLOOKUP(C11285,ACCOUNT_MAPPING!A:C,3,FALSE)</f>
        <v>Utilities</v>
      </c>
    </row>
    <row r="11286" spans="1:12" hidden="1">
      <c r="A11286">
        <v>9519</v>
      </c>
      <c r="B11286" t="s">
        <v>8414</v>
      </c>
      <c r="C11286">
        <v>51210000</v>
      </c>
      <c r="D11286" t="s">
        <v>17</v>
      </c>
      <c r="E11286" t="s">
        <v>13</v>
      </c>
      <c r="F11286" t="s">
        <v>13</v>
      </c>
      <c r="G11286" t="s">
        <v>11477</v>
      </c>
      <c r="H11286" s="2">
        <v>44923.620267048609</v>
      </c>
      <c r="I11286" t="s">
        <v>25</v>
      </c>
      <c r="J11286" s="2">
        <v>44923.620267048609</v>
      </c>
      <c r="K11286" t="s">
        <v>25</v>
      </c>
      <c r="L11286" t="str">
        <f>VLOOKUP(C11286,ACCOUNT_MAPPING!A:C,3,FALSE)</f>
        <v>Utilities</v>
      </c>
    </row>
    <row r="11287" spans="1:12" hidden="1">
      <c r="A11287">
        <v>9526</v>
      </c>
      <c r="B11287" t="s">
        <v>1207</v>
      </c>
      <c r="C11287">
        <v>51210000</v>
      </c>
      <c r="D11287" t="s">
        <v>12</v>
      </c>
      <c r="E11287" t="s">
        <v>13</v>
      </c>
      <c r="F11287" t="s">
        <v>13</v>
      </c>
      <c r="G11287" t="s">
        <v>11478</v>
      </c>
      <c r="H11287" s="2">
        <v>45013.483935532407</v>
      </c>
      <c r="I11287" t="s">
        <v>809</v>
      </c>
      <c r="J11287" s="2">
        <v>45013.483935532407</v>
      </c>
      <c r="K11287" t="s">
        <v>809</v>
      </c>
      <c r="L11287" t="str">
        <f>VLOOKUP(C11287,ACCOUNT_MAPPING!A:C,3,FALSE)</f>
        <v>Utilities</v>
      </c>
    </row>
    <row r="11288" spans="1:12" hidden="1">
      <c r="A11288">
        <v>10626</v>
      </c>
      <c r="B11288" t="s">
        <v>6621</v>
      </c>
      <c r="C11288">
        <v>51210000</v>
      </c>
      <c r="D11288" t="s">
        <v>17</v>
      </c>
      <c r="E11288" t="s">
        <v>13</v>
      </c>
      <c r="F11288" t="s">
        <v>13</v>
      </c>
      <c r="G11288" t="s">
        <v>11479</v>
      </c>
      <c r="H11288" s="2">
        <v>44929.474825497688</v>
      </c>
      <c r="I11288" t="s">
        <v>1092</v>
      </c>
      <c r="J11288" s="2">
        <v>44929.474825497688</v>
      </c>
      <c r="K11288" t="s">
        <v>1092</v>
      </c>
      <c r="L11288" t="str">
        <f>VLOOKUP(C11288,ACCOUNT_MAPPING!A:C,3,FALSE)</f>
        <v>Utilities</v>
      </c>
    </row>
    <row r="11289" spans="1:12" hidden="1">
      <c r="A11289">
        <v>10691</v>
      </c>
      <c r="B11289" t="s">
        <v>2515</v>
      </c>
      <c r="C11289">
        <v>51210000</v>
      </c>
      <c r="D11289" t="s">
        <v>63</v>
      </c>
      <c r="E11289" t="s">
        <v>13</v>
      </c>
      <c r="F11289" t="s">
        <v>13</v>
      </c>
      <c r="G11289" t="s">
        <v>11480</v>
      </c>
      <c r="H11289" s="2">
        <v>44876.65583329861</v>
      </c>
      <c r="I11289" t="s">
        <v>15</v>
      </c>
      <c r="J11289" s="2">
        <v>44876.65583329861</v>
      </c>
      <c r="K11289" t="s">
        <v>15</v>
      </c>
      <c r="L11289" t="str">
        <f>VLOOKUP(C11289,ACCOUNT_MAPPING!A:C,3,FALSE)</f>
        <v>Utilities</v>
      </c>
    </row>
    <row r="11290" spans="1:12" hidden="1">
      <c r="A11290">
        <v>10517</v>
      </c>
      <c r="B11290" t="s">
        <v>2485</v>
      </c>
      <c r="C11290">
        <v>51210000</v>
      </c>
      <c r="D11290" t="s">
        <v>17</v>
      </c>
      <c r="E11290" t="s">
        <v>13</v>
      </c>
      <c r="F11290" t="s">
        <v>13</v>
      </c>
      <c r="G11290" t="s">
        <v>11481</v>
      </c>
      <c r="H11290" s="2">
        <v>44923.517086458334</v>
      </c>
      <c r="I11290" t="s">
        <v>817</v>
      </c>
      <c r="J11290" s="2">
        <v>44923.517086458334</v>
      </c>
      <c r="K11290" t="s">
        <v>817</v>
      </c>
      <c r="L11290" t="str">
        <f>VLOOKUP(C11290,ACCOUNT_MAPPING!A:C,3,FALSE)</f>
        <v>Utilities</v>
      </c>
    </row>
    <row r="11291" spans="1:12" hidden="1">
      <c r="A11291">
        <v>10528</v>
      </c>
      <c r="B11291" t="s">
        <v>831</v>
      </c>
      <c r="C11291">
        <v>51210000</v>
      </c>
      <c r="D11291" t="s">
        <v>63</v>
      </c>
      <c r="E11291" t="s">
        <v>13</v>
      </c>
      <c r="F11291" t="s">
        <v>13</v>
      </c>
      <c r="G11291" t="s">
        <v>11482</v>
      </c>
      <c r="H11291" s="2">
        <v>44876.516387962962</v>
      </c>
      <c r="I11291" t="s">
        <v>598</v>
      </c>
      <c r="J11291" s="2">
        <v>44876.516387962962</v>
      </c>
      <c r="K11291" t="s">
        <v>598</v>
      </c>
      <c r="L11291" t="str">
        <f>VLOOKUP(C11291,ACCOUNT_MAPPING!A:C,3,FALSE)</f>
        <v>Utilities</v>
      </c>
    </row>
    <row r="11292" spans="1:12" hidden="1">
      <c r="A11292">
        <v>10714</v>
      </c>
      <c r="B11292" t="s">
        <v>843</v>
      </c>
      <c r="C11292">
        <v>51210000</v>
      </c>
      <c r="D11292" t="s">
        <v>12</v>
      </c>
      <c r="E11292" t="s">
        <v>13</v>
      </c>
      <c r="F11292" t="s">
        <v>13</v>
      </c>
      <c r="G11292" t="s">
        <v>11483</v>
      </c>
      <c r="H11292" s="2">
        <v>45012.40040471065</v>
      </c>
      <c r="I11292" t="s">
        <v>745</v>
      </c>
      <c r="J11292" s="2">
        <v>45012.40040471065</v>
      </c>
      <c r="K11292" t="s">
        <v>745</v>
      </c>
      <c r="L11292" t="str">
        <f>VLOOKUP(C11292,ACCOUNT_MAPPING!A:C,3,FALSE)</f>
        <v>Utilities</v>
      </c>
    </row>
    <row r="11293" spans="1:12" hidden="1">
      <c r="A11293">
        <v>10750</v>
      </c>
      <c r="B11293" t="s">
        <v>10166</v>
      </c>
      <c r="C11293">
        <v>51210000</v>
      </c>
      <c r="D11293" t="s">
        <v>17</v>
      </c>
      <c r="E11293" t="s">
        <v>13</v>
      </c>
      <c r="F11293" t="s">
        <v>13</v>
      </c>
      <c r="G11293" t="s">
        <v>11484</v>
      </c>
      <c r="H11293" s="2">
        <v>44923.492284340275</v>
      </c>
      <c r="I11293" t="s">
        <v>90</v>
      </c>
      <c r="J11293" s="2">
        <v>44923.492284340275</v>
      </c>
      <c r="K11293" t="s">
        <v>90</v>
      </c>
      <c r="L11293" t="str">
        <f>VLOOKUP(C11293,ACCOUNT_MAPPING!A:C,3,FALSE)</f>
        <v>Utilities</v>
      </c>
    </row>
    <row r="11294" spans="1:12" hidden="1">
      <c r="A11294">
        <v>10752</v>
      </c>
      <c r="B11294" t="s">
        <v>1792</v>
      </c>
      <c r="C11294">
        <v>51210000</v>
      </c>
      <c r="D11294" t="s">
        <v>17</v>
      </c>
      <c r="E11294" t="s">
        <v>13</v>
      </c>
      <c r="F11294" t="s">
        <v>13</v>
      </c>
      <c r="G11294" t="s">
        <v>11485</v>
      </c>
      <c r="H11294" s="2">
        <v>44922.664140011577</v>
      </c>
      <c r="I11294" t="s">
        <v>90</v>
      </c>
      <c r="J11294" s="2">
        <v>44922.664140011577</v>
      </c>
      <c r="K11294" t="s">
        <v>90</v>
      </c>
      <c r="L11294" t="str">
        <f>VLOOKUP(C11294,ACCOUNT_MAPPING!A:C,3,FALSE)</f>
        <v>Utilities</v>
      </c>
    </row>
    <row r="11295" spans="1:12" hidden="1">
      <c r="A11295">
        <v>10787</v>
      </c>
      <c r="B11295" t="s">
        <v>2660</v>
      </c>
      <c r="C11295">
        <v>51210000</v>
      </c>
      <c r="D11295" t="s">
        <v>17</v>
      </c>
      <c r="E11295" t="s">
        <v>13</v>
      </c>
      <c r="F11295" t="s">
        <v>13</v>
      </c>
      <c r="G11295" t="s">
        <v>11486</v>
      </c>
      <c r="H11295" s="2">
        <v>44915.603371145837</v>
      </c>
      <c r="I11295" t="s">
        <v>93</v>
      </c>
      <c r="J11295" s="2">
        <v>44915.603371145837</v>
      </c>
      <c r="K11295" t="s">
        <v>93</v>
      </c>
      <c r="L11295" t="str">
        <f>VLOOKUP(C11295,ACCOUNT_MAPPING!A:C,3,FALSE)</f>
        <v>Utilities</v>
      </c>
    </row>
    <row r="11296" spans="1:12" hidden="1">
      <c r="A11296">
        <v>10795</v>
      </c>
      <c r="B11296" t="s">
        <v>2606</v>
      </c>
      <c r="C11296">
        <v>51210000</v>
      </c>
      <c r="D11296" t="s">
        <v>12</v>
      </c>
      <c r="E11296" t="s">
        <v>13</v>
      </c>
      <c r="F11296" t="s">
        <v>13</v>
      </c>
      <c r="G11296" t="s">
        <v>11487</v>
      </c>
      <c r="H11296" s="2">
        <v>45019.965159375002</v>
      </c>
      <c r="I11296" t="s">
        <v>1434</v>
      </c>
      <c r="J11296" s="2">
        <v>45019.965159375002</v>
      </c>
      <c r="K11296" t="s">
        <v>1434</v>
      </c>
      <c r="L11296" t="str">
        <f>VLOOKUP(C11296,ACCOUNT_MAPPING!A:C,3,FALSE)</f>
        <v>Utilities</v>
      </c>
    </row>
    <row r="11297" spans="1:12" hidden="1">
      <c r="A11297">
        <v>10716</v>
      </c>
      <c r="B11297" t="s">
        <v>860</v>
      </c>
      <c r="C11297">
        <v>51210000</v>
      </c>
      <c r="D11297" t="s">
        <v>12</v>
      </c>
      <c r="E11297" t="s">
        <v>13</v>
      </c>
      <c r="F11297" t="s">
        <v>13</v>
      </c>
      <c r="G11297" t="s">
        <v>11488</v>
      </c>
      <c r="H11297" s="2">
        <v>45013.425844444442</v>
      </c>
      <c r="I11297" t="s">
        <v>745</v>
      </c>
      <c r="J11297" s="2">
        <v>45013.425844444442</v>
      </c>
      <c r="K11297" t="s">
        <v>745</v>
      </c>
      <c r="L11297" t="str">
        <f>VLOOKUP(C11297,ACCOUNT_MAPPING!A:C,3,FALSE)</f>
        <v>Utilities</v>
      </c>
    </row>
    <row r="11298" spans="1:12" hidden="1">
      <c r="A11298">
        <v>10733</v>
      </c>
      <c r="B11298" t="s">
        <v>869</v>
      </c>
      <c r="C11298">
        <v>51210000</v>
      </c>
      <c r="D11298" t="s">
        <v>17</v>
      </c>
      <c r="E11298" t="s">
        <v>13</v>
      </c>
      <c r="F11298" t="s">
        <v>13</v>
      </c>
      <c r="G11298" t="s">
        <v>11489</v>
      </c>
      <c r="H11298" s="2">
        <v>44929.425147337963</v>
      </c>
      <c r="I11298" t="s">
        <v>553</v>
      </c>
      <c r="J11298" s="2">
        <v>44929.425147337963</v>
      </c>
      <c r="K11298" t="s">
        <v>553</v>
      </c>
      <c r="L11298" t="str">
        <f>VLOOKUP(C11298,ACCOUNT_MAPPING!A:C,3,FALSE)</f>
        <v>Utilities</v>
      </c>
    </row>
    <row r="11299" spans="1:12" hidden="1">
      <c r="A11299">
        <v>10739</v>
      </c>
      <c r="B11299" t="s">
        <v>2577</v>
      </c>
      <c r="C11299">
        <v>51210000</v>
      </c>
      <c r="D11299" t="s">
        <v>17</v>
      </c>
      <c r="E11299" t="s">
        <v>13</v>
      </c>
      <c r="F11299" t="s">
        <v>13</v>
      </c>
      <c r="G11299" t="s">
        <v>11490</v>
      </c>
      <c r="H11299" s="2">
        <v>44925.508573761574</v>
      </c>
      <c r="I11299" t="s">
        <v>1434</v>
      </c>
      <c r="J11299" s="2">
        <v>44925.508573761574</v>
      </c>
      <c r="K11299" t="s">
        <v>1434</v>
      </c>
      <c r="L11299" t="str">
        <f>VLOOKUP(C11299,ACCOUNT_MAPPING!A:C,3,FALSE)</f>
        <v>Utilities</v>
      </c>
    </row>
    <row r="11300" spans="1:12" hidden="1">
      <c r="A11300">
        <v>10744</v>
      </c>
      <c r="B11300" t="s">
        <v>2573</v>
      </c>
      <c r="C11300">
        <v>51210000</v>
      </c>
      <c r="D11300" t="s">
        <v>17</v>
      </c>
      <c r="E11300" t="s">
        <v>13</v>
      </c>
      <c r="F11300" t="s">
        <v>13</v>
      </c>
      <c r="G11300" t="s">
        <v>11491</v>
      </c>
      <c r="H11300" s="2">
        <v>44926.57880628472</v>
      </c>
      <c r="I11300" t="s">
        <v>1800</v>
      </c>
      <c r="J11300" s="2">
        <v>44926.57880628472</v>
      </c>
      <c r="K11300" t="s">
        <v>1800</v>
      </c>
      <c r="L11300" t="str">
        <f>VLOOKUP(C11300,ACCOUNT_MAPPING!A:C,3,FALSE)</f>
        <v>Utilities</v>
      </c>
    </row>
    <row r="11301" spans="1:12" hidden="1">
      <c r="A11301">
        <v>10751</v>
      </c>
      <c r="B11301" t="s">
        <v>2543</v>
      </c>
      <c r="C11301">
        <v>51210000</v>
      </c>
      <c r="D11301" t="s">
        <v>17</v>
      </c>
      <c r="E11301" t="s">
        <v>13</v>
      </c>
      <c r="F11301" t="s">
        <v>13</v>
      </c>
      <c r="G11301" t="s">
        <v>11492</v>
      </c>
      <c r="H11301" s="2">
        <v>44923.484204780092</v>
      </c>
      <c r="I11301" t="s">
        <v>90</v>
      </c>
      <c r="J11301" s="2">
        <v>44923.484204780092</v>
      </c>
      <c r="K11301" t="s">
        <v>90</v>
      </c>
      <c r="L11301" t="str">
        <f>VLOOKUP(C11301,ACCOUNT_MAPPING!A:C,3,FALSE)</f>
        <v>Utilities</v>
      </c>
    </row>
    <row r="11302" spans="1:12" hidden="1">
      <c r="A11302">
        <v>10762</v>
      </c>
      <c r="B11302" t="s">
        <v>11493</v>
      </c>
      <c r="C11302">
        <v>51210000</v>
      </c>
      <c r="D11302" t="s">
        <v>63</v>
      </c>
      <c r="E11302" t="s">
        <v>13</v>
      </c>
      <c r="F11302" t="s">
        <v>13</v>
      </c>
      <c r="G11302" t="s">
        <v>11494</v>
      </c>
      <c r="H11302" s="2">
        <v>44875.573119131943</v>
      </c>
      <c r="I11302" t="s">
        <v>1229</v>
      </c>
      <c r="J11302" s="2">
        <v>44875.573119131943</v>
      </c>
      <c r="K11302" t="s">
        <v>1229</v>
      </c>
      <c r="L11302" t="str">
        <f>VLOOKUP(C11302,ACCOUNT_MAPPING!A:C,3,FALSE)</f>
        <v>Utilities</v>
      </c>
    </row>
    <row r="11303" spans="1:12" hidden="1">
      <c r="A11303">
        <v>10826</v>
      </c>
      <c r="B11303" t="s">
        <v>1230</v>
      </c>
      <c r="C11303">
        <v>51210000</v>
      </c>
      <c r="D11303" t="s">
        <v>17</v>
      </c>
      <c r="E11303" t="s">
        <v>13</v>
      </c>
      <c r="F11303" t="s">
        <v>13</v>
      </c>
      <c r="G11303" t="s">
        <v>11495</v>
      </c>
      <c r="H11303" s="2">
        <v>44926.039284409722</v>
      </c>
      <c r="I11303" t="s">
        <v>1229</v>
      </c>
      <c r="J11303" s="2">
        <v>44926.039284409722</v>
      </c>
      <c r="K11303" t="s">
        <v>1229</v>
      </c>
      <c r="L11303" t="str">
        <f>VLOOKUP(C11303,ACCOUNT_MAPPING!A:C,3,FALSE)</f>
        <v>Utilities</v>
      </c>
    </row>
    <row r="11304" spans="1:12" hidden="1">
      <c r="A11304">
        <v>10833</v>
      </c>
      <c r="B11304" t="s">
        <v>2584</v>
      </c>
      <c r="C11304">
        <v>51210000</v>
      </c>
      <c r="D11304" t="s">
        <v>17</v>
      </c>
      <c r="E11304" t="s">
        <v>13</v>
      </c>
      <c r="F11304" t="s">
        <v>13</v>
      </c>
      <c r="G11304" t="s">
        <v>11496</v>
      </c>
      <c r="H11304" s="2">
        <v>44925.524447222226</v>
      </c>
      <c r="I11304" t="s">
        <v>1434</v>
      </c>
      <c r="J11304" s="2">
        <v>44925.524447222226</v>
      </c>
      <c r="K11304" t="s">
        <v>1434</v>
      </c>
      <c r="L11304" t="str">
        <f>VLOOKUP(C11304,ACCOUNT_MAPPING!A:C,3,FALSE)</f>
        <v>Utilities</v>
      </c>
    </row>
    <row r="11305" spans="1:12" hidden="1">
      <c r="A11305">
        <v>10587</v>
      </c>
      <c r="B11305" t="s">
        <v>4578</v>
      </c>
      <c r="C11305">
        <v>51210000</v>
      </c>
      <c r="D11305" t="s">
        <v>17</v>
      </c>
      <c r="E11305" t="s">
        <v>13</v>
      </c>
      <c r="F11305" t="s">
        <v>13</v>
      </c>
      <c r="G11305" t="s">
        <v>11497</v>
      </c>
      <c r="H11305" s="2">
        <v>44922.552404664355</v>
      </c>
      <c r="I11305" t="s">
        <v>673</v>
      </c>
      <c r="J11305" s="2">
        <v>44922.552404664355</v>
      </c>
      <c r="K11305" t="s">
        <v>673</v>
      </c>
      <c r="L11305" t="str">
        <f>VLOOKUP(C11305,ACCOUNT_MAPPING!A:C,3,FALSE)</f>
        <v>Utilities</v>
      </c>
    </row>
    <row r="11306" spans="1:12" hidden="1">
      <c r="A11306">
        <v>10779</v>
      </c>
      <c r="B11306" t="s">
        <v>121</v>
      </c>
      <c r="C11306">
        <v>51210000</v>
      </c>
      <c r="D11306" t="s">
        <v>12</v>
      </c>
      <c r="E11306" t="s">
        <v>13</v>
      </c>
      <c r="F11306" t="s">
        <v>13</v>
      </c>
      <c r="G11306" t="s">
        <v>11498</v>
      </c>
      <c r="H11306" s="2">
        <v>45021.633841238428</v>
      </c>
      <c r="I11306" t="s">
        <v>123</v>
      </c>
      <c r="J11306" s="2">
        <v>45021.633841238428</v>
      </c>
      <c r="K11306" t="s">
        <v>123</v>
      </c>
      <c r="L11306" t="str">
        <f>VLOOKUP(C11306,ACCOUNT_MAPPING!A:C,3,FALSE)</f>
        <v>Utilities</v>
      </c>
    </row>
    <row r="11307" spans="1:12" hidden="1">
      <c r="A11307">
        <v>10783</v>
      </c>
      <c r="B11307" t="s">
        <v>4633</v>
      </c>
      <c r="C11307">
        <v>51210000</v>
      </c>
      <c r="D11307" t="s">
        <v>17</v>
      </c>
      <c r="E11307" t="s">
        <v>13</v>
      </c>
      <c r="F11307" t="s">
        <v>13</v>
      </c>
      <c r="G11307" t="s">
        <v>11499</v>
      </c>
      <c r="H11307" s="2">
        <v>44923.497656481479</v>
      </c>
      <c r="I11307" t="s">
        <v>90</v>
      </c>
      <c r="J11307" s="2">
        <v>44923.497656481479</v>
      </c>
      <c r="K11307" t="s">
        <v>90</v>
      </c>
      <c r="L11307" t="str">
        <f>VLOOKUP(C11307,ACCOUNT_MAPPING!A:C,3,FALSE)</f>
        <v>Utilities</v>
      </c>
    </row>
    <row r="11308" spans="1:12" hidden="1">
      <c r="A11308">
        <v>10785</v>
      </c>
      <c r="B11308" t="s">
        <v>2658</v>
      </c>
      <c r="C11308">
        <v>51210000</v>
      </c>
      <c r="D11308" t="s">
        <v>17</v>
      </c>
      <c r="E11308" t="s">
        <v>13</v>
      </c>
      <c r="F11308" t="s">
        <v>13</v>
      </c>
      <c r="G11308" t="s">
        <v>11500</v>
      </c>
      <c r="H11308" s="2">
        <v>44915.4484099537</v>
      </c>
      <c r="I11308" t="s">
        <v>93</v>
      </c>
      <c r="J11308" s="2">
        <v>44915.4484099537</v>
      </c>
      <c r="K11308" t="s">
        <v>93</v>
      </c>
      <c r="L11308" t="str">
        <f>VLOOKUP(C11308,ACCOUNT_MAPPING!A:C,3,FALSE)</f>
        <v>Utilities</v>
      </c>
    </row>
    <row r="11309" spans="1:12" hidden="1">
      <c r="A11309">
        <v>10798</v>
      </c>
      <c r="B11309" t="s">
        <v>2664</v>
      </c>
      <c r="C11309">
        <v>51210000</v>
      </c>
      <c r="D11309" t="s">
        <v>12</v>
      </c>
      <c r="E11309" t="s">
        <v>13</v>
      </c>
      <c r="F11309" t="s">
        <v>13</v>
      </c>
      <c r="G11309" t="s">
        <v>11501</v>
      </c>
      <c r="H11309" s="2">
        <v>45021.843634606485</v>
      </c>
      <c r="I11309" t="s">
        <v>1441</v>
      </c>
      <c r="J11309" s="2">
        <v>45021.843634606485</v>
      </c>
      <c r="K11309" t="s">
        <v>1441</v>
      </c>
      <c r="L11309" t="str">
        <f>VLOOKUP(C11309,ACCOUNT_MAPPING!A:C,3,FALSE)</f>
        <v>Utilities</v>
      </c>
    </row>
    <row r="11310" spans="1:12" hidden="1">
      <c r="A11310">
        <v>10840</v>
      </c>
      <c r="B11310" t="s">
        <v>1831</v>
      </c>
      <c r="C11310">
        <v>51210000</v>
      </c>
      <c r="D11310" t="s">
        <v>12</v>
      </c>
      <c r="E11310" t="s">
        <v>13</v>
      </c>
      <c r="F11310" t="s">
        <v>13</v>
      </c>
      <c r="G11310" t="s">
        <v>11502</v>
      </c>
      <c r="H11310" s="2">
        <v>45019.511171527774</v>
      </c>
      <c r="I11310" t="s">
        <v>41</v>
      </c>
      <c r="J11310" s="2">
        <v>45019.511171527774</v>
      </c>
      <c r="K11310" t="s">
        <v>41</v>
      </c>
      <c r="L11310" t="str">
        <f>VLOOKUP(C11310,ACCOUNT_MAPPING!A:C,3,FALSE)</f>
        <v>Utilities</v>
      </c>
    </row>
    <row r="11311" spans="1:12" hidden="1">
      <c r="A11311">
        <v>10850</v>
      </c>
      <c r="B11311" t="s">
        <v>1455</v>
      </c>
      <c r="C11311">
        <v>51210000</v>
      </c>
      <c r="D11311" t="s">
        <v>63</v>
      </c>
      <c r="E11311" t="s">
        <v>13</v>
      </c>
      <c r="F11311" t="s">
        <v>13</v>
      </c>
      <c r="G11311" t="s">
        <v>11503</v>
      </c>
      <c r="H11311" s="2">
        <v>44875.652775497685</v>
      </c>
      <c r="I11311" t="s">
        <v>41</v>
      </c>
      <c r="J11311" s="2">
        <v>44875.652775497685</v>
      </c>
      <c r="K11311" t="s">
        <v>41</v>
      </c>
      <c r="L11311" t="str">
        <f>VLOOKUP(C11311,ACCOUNT_MAPPING!A:C,3,FALSE)</f>
        <v>Utilities</v>
      </c>
    </row>
    <row r="11312" spans="1:12" hidden="1">
      <c r="A11312">
        <v>10854</v>
      </c>
      <c r="B11312" t="s">
        <v>2627</v>
      </c>
      <c r="C11312">
        <v>51210000</v>
      </c>
      <c r="D11312" t="s">
        <v>17</v>
      </c>
      <c r="E11312" t="s">
        <v>13</v>
      </c>
      <c r="F11312" t="s">
        <v>13</v>
      </c>
      <c r="G11312" t="s">
        <v>11504</v>
      </c>
      <c r="H11312" s="2">
        <v>44923.034609641203</v>
      </c>
      <c r="I11312" t="s">
        <v>766</v>
      </c>
      <c r="J11312" s="2">
        <v>44923.034609641203</v>
      </c>
      <c r="K11312" t="s">
        <v>766</v>
      </c>
      <c r="L11312" t="str">
        <f>VLOOKUP(C11312,ACCOUNT_MAPPING!A:C,3,FALSE)</f>
        <v>Utilities</v>
      </c>
    </row>
    <row r="11313" spans="1:12" hidden="1">
      <c r="A11313">
        <v>10776</v>
      </c>
      <c r="B11313" t="s">
        <v>11505</v>
      </c>
      <c r="C11313">
        <v>51210000</v>
      </c>
      <c r="D11313" t="s">
        <v>17</v>
      </c>
      <c r="E11313" t="s">
        <v>13</v>
      </c>
      <c r="F11313" t="s">
        <v>13</v>
      </c>
      <c r="G11313" t="s">
        <v>11506</v>
      </c>
      <c r="H11313" s="2">
        <v>44923.425915972221</v>
      </c>
      <c r="I11313" t="s">
        <v>90</v>
      </c>
      <c r="J11313" s="2">
        <v>44923.425915972221</v>
      </c>
      <c r="K11313" t="s">
        <v>90</v>
      </c>
      <c r="L11313" t="str">
        <f>VLOOKUP(C11313,ACCOUNT_MAPPING!A:C,3,FALSE)</f>
        <v>Utilities</v>
      </c>
    </row>
    <row r="11314" spans="1:12" hidden="1">
      <c r="A11314">
        <v>10624</v>
      </c>
      <c r="B11314" t="s">
        <v>1781</v>
      </c>
      <c r="C11314">
        <v>51210000</v>
      </c>
      <c r="D11314" t="s">
        <v>17</v>
      </c>
      <c r="E11314" t="s">
        <v>13</v>
      </c>
      <c r="F11314" t="s">
        <v>13</v>
      </c>
      <c r="G11314" t="s">
        <v>11507</v>
      </c>
      <c r="H11314" s="2">
        <v>44929.465843437501</v>
      </c>
      <c r="I11314" t="s">
        <v>1092</v>
      </c>
      <c r="J11314" s="2">
        <v>44929.465843437501</v>
      </c>
      <c r="K11314" t="s">
        <v>1092</v>
      </c>
      <c r="L11314" t="str">
        <f>VLOOKUP(C11314,ACCOUNT_MAPPING!A:C,3,FALSE)</f>
        <v>Utilities</v>
      </c>
    </row>
    <row r="11315" spans="1:12" hidden="1">
      <c r="A11315">
        <v>10629</v>
      </c>
      <c r="B11315" t="s">
        <v>2517</v>
      </c>
      <c r="C11315">
        <v>51210000</v>
      </c>
      <c r="D11315" t="s">
        <v>17</v>
      </c>
      <c r="E11315" t="s">
        <v>13</v>
      </c>
      <c r="F11315" t="s">
        <v>13</v>
      </c>
      <c r="G11315" t="s">
        <v>11508</v>
      </c>
      <c r="H11315" s="2">
        <v>44916.396695289353</v>
      </c>
      <c r="I11315" t="s">
        <v>151</v>
      </c>
      <c r="J11315" s="2">
        <v>44916.396695289353</v>
      </c>
      <c r="K11315" t="s">
        <v>151</v>
      </c>
      <c r="L11315" t="str">
        <f>VLOOKUP(C11315,ACCOUNT_MAPPING!A:C,3,FALSE)</f>
        <v>Utilities</v>
      </c>
    </row>
    <row r="11316" spans="1:12" hidden="1">
      <c r="A11316">
        <v>10834</v>
      </c>
      <c r="B11316" t="s">
        <v>1790</v>
      </c>
      <c r="C11316">
        <v>51210000</v>
      </c>
      <c r="D11316" t="s">
        <v>12</v>
      </c>
      <c r="E11316" t="s">
        <v>13</v>
      </c>
      <c r="F11316" t="s">
        <v>13</v>
      </c>
      <c r="G11316" t="s">
        <v>11509</v>
      </c>
      <c r="H11316" s="2">
        <v>45016.595036956016</v>
      </c>
      <c r="I11316" t="s">
        <v>90</v>
      </c>
      <c r="J11316" s="2">
        <v>45016.595036956016</v>
      </c>
      <c r="K11316" t="s">
        <v>90</v>
      </c>
      <c r="L11316" t="str">
        <f>VLOOKUP(C11316,ACCOUNT_MAPPING!A:C,3,FALSE)</f>
        <v>Utilities</v>
      </c>
    </row>
    <row r="11317" spans="1:12" hidden="1">
      <c r="A11317">
        <v>10838</v>
      </c>
      <c r="B11317" t="s">
        <v>873</v>
      </c>
      <c r="C11317">
        <v>51210000</v>
      </c>
      <c r="D11317" t="s">
        <v>12</v>
      </c>
      <c r="E11317" t="s">
        <v>13</v>
      </c>
      <c r="F11317" t="s">
        <v>13</v>
      </c>
      <c r="G11317" t="s">
        <v>11510</v>
      </c>
      <c r="H11317" s="2">
        <v>45020.484512962961</v>
      </c>
      <c r="I11317" t="s">
        <v>225</v>
      </c>
      <c r="J11317" s="2">
        <v>45020.484512962961</v>
      </c>
      <c r="K11317" t="s">
        <v>225</v>
      </c>
      <c r="L11317" t="str">
        <f>VLOOKUP(C11317,ACCOUNT_MAPPING!A:C,3,FALSE)</f>
        <v>Utilities</v>
      </c>
    </row>
    <row r="11318" spans="1:12" hidden="1">
      <c r="A11318">
        <v>10650</v>
      </c>
      <c r="B11318" t="s">
        <v>2537</v>
      </c>
      <c r="C11318">
        <v>51210000</v>
      </c>
      <c r="D11318" t="s">
        <v>63</v>
      </c>
      <c r="E11318" t="s">
        <v>13</v>
      </c>
      <c r="F11318" t="s">
        <v>13</v>
      </c>
      <c r="G11318" t="s">
        <v>11511</v>
      </c>
      <c r="H11318" s="2">
        <v>44876.713407291667</v>
      </c>
      <c r="I11318" t="s">
        <v>15</v>
      </c>
      <c r="J11318" s="2">
        <v>44876.713407291667</v>
      </c>
      <c r="K11318" t="s">
        <v>15</v>
      </c>
      <c r="L11318" t="str">
        <f>VLOOKUP(C11318,ACCOUNT_MAPPING!A:C,3,FALSE)</f>
        <v>Utilities</v>
      </c>
    </row>
    <row r="11319" spans="1:12" hidden="1">
      <c r="A11319">
        <v>10652</v>
      </c>
      <c r="B11319" t="s">
        <v>4589</v>
      </c>
      <c r="C11319">
        <v>51210000</v>
      </c>
      <c r="D11319" t="s">
        <v>17</v>
      </c>
      <c r="E11319" t="s">
        <v>13</v>
      </c>
      <c r="F11319" t="s">
        <v>13</v>
      </c>
      <c r="G11319" t="s">
        <v>11512</v>
      </c>
      <c r="H11319" s="2">
        <v>44929.420224189817</v>
      </c>
      <c r="I11319" t="s">
        <v>289</v>
      </c>
      <c r="J11319" s="2">
        <v>44929.420224189817</v>
      </c>
      <c r="K11319" t="s">
        <v>289</v>
      </c>
      <c r="L11319" t="str">
        <f>VLOOKUP(C11319,ACCOUNT_MAPPING!A:C,3,FALSE)</f>
        <v>Utilities</v>
      </c>
    </row>
    <row r="11320" spans="1:12" hidden="1">
      <c r="A11320">
        <v>10828</v>
      </c>
      <c r="B11320" t="s">
        <v>2599</v>
      </c>
      <c r="C11320">
        <v>51210000</v>
      </c>
      <c r="D11320" t="s">
        <v>17</v>
      </c>
      <c r="E11320" t="s">
        <v>13</v>
      </c>
      <c r="F11320" t="s">
        <v>13</v>
      </c>
      <c r="G11320" t="s">
        <v>11513</v>
      </c>
      <c r="H11320" s="2">
        <v>44922.706500266206</v>
      </c>
      <c r="I11320" t="s">
        <v>90</v>
      </c>
      <c r="J11320" s="2">
        <v>44922.706500266206</v>
      </c>
      <c r="K11320" t="s">
        <v>90</v>
      </c>
      <c r="L11320" t="str">
        <f>VLOOKUP(C11320,ACCOUNT_MAPPING!A:C,3,FALSE)</f>
        <v>Utilities</v>
      </c>
    </row>
    <row r="11321" spans="1:12" hidden="1">
      <c r="A11321">
        <v>10687</v>
      </c>
      <c r="B11321" t="s">
        <v>2556</v>
      </c>
      <c r="C11321">
        <v>51210000</v>
      </c>
      <c r="D11321" t="s">
        <v>63</v>
      </c>
      <c r="E11321" t="s">
        <v>13</v>
      </c>
      <c r="F11321" t="s">
        <v>13</v>
      </c>
      <c r="G11321" t="s">
        <v>11514</v>
      </c>
      <c r="H11321" s="2">
        <v>44876.641294097222</v>
      </c>
      <c r="I11321" t="s">
        <v>15</v>
      </c>
      <c r="J11321" s="2">
        <v>44876.641294097222</v>
      </c>
      <c r="K11321" t="s">
        <v>15</v>
      </c>
      <c r="L11321" t="str">
        <f>VLOOKUP(C11321,ACCOUNT_MAPPING!A:C,3,FALSE)</f>
        <v>Utilities</v>
      </c>
    </row>
    <row r="11322" spans="1:12" hidden="1">
      <c r="A11322">
        <v>10692</v>
      </c>
      <c r="B11322" t="s">
        <v>3323</v>
      </c>
      <c r="C11322">
        <v>51210000</v>
      </c>
      <c r="D11322" t="s">
        <v>17</v>
      </c>
      <c r="E11322" t="s">
        <v>13</v>
      </c>
      <c r="F11322" t="s">
        <v>13</v>
      </c>
      <c r="G11322" t="s">
        <v>11515</v>
      </c>
      <c r="H11322" s="2">
        <v>44917.711810300927</v>
      </c>
      <c r="I11322" t="s">
        <v>1175</v>
      </c>
      <c r="J11322" s="2">
        <v>44917.711810300927</v>
      </c>
      <c r="K11322" t="s">
        <v>1175</v>
      </c>
      <c r="L11322" t="str">
        <f>VLOOKUP(C11322,ACCOUNT_MAPPING!A:C,3,FALSE)</f>
        <v>Utilities</v>
      </c>
    </row>
    <row r="11323" spans="1:12" hidden="1">
      <c r="A11323">
        <v>10694</v>
      </c>
      <c r="B11323" t="s">
        <v>3325</v>
      </c>
      <c r="C11323">
        <v>51210000</v>
      </c>
      <c r="D11323" t="s">
        <v>17</v>
      </c>
      <c r="E11323" t="s">
        <v>13</v>
      </c>
      <c r="F11323" t="s">
        <v>13</v>
      </c>
      <c r="G11323" t="s">
        <v>11516</v>
      </c>
      <c r="H11323" s="2">
        <v>44928.874835185183</v>
      </c>
      <c r="I11323" t="s">
        <v>1422</v>
      </c>
      <c r="J11323" s="2">
        <v>44928.874835185183</v>
      </c>
      <c r="K11323" t="s">
        <v>1422</v>
      </c>
      <c r="L11323" t="str">
        <f>VLOOKUP(C11323,ACCOUNT_MAPPING!A:C,3,FALSE)</f>
        <v>Utilities</v>
      </c>
    </row>
    <row r="11324" spans="1:12" hidden="1">
      <c r="A11324">
        <v>10698</v>
      </c>
      <c r="B11324" t="s">
        <v>1777</v>
      </c>
      <c r="C11324">
        <v>51210000</v>
      </c>
      <c r="D11324" t="s">
        <v>63</v>
      </c>
      <c r="E11324" t="s">
        <v>13</v>
      </c>
      <c r="F11324" t="s">
        <v>13</v>
      </c>
      <c r="G11324" t="s">
        <v>11517</v>
      </c>
      <c r="H11324" s="2">
        <v>44876.624442743057</v>
      </c>
      <c r="I11324" t="s">
        <v>754</v>
      </c>
      <c r="J11324" s="2">
        <v>44876.624442743057</v>
      </c>
      <c r="K11324" t="s">
        <v>754</v>
      </c>
      <c r="L11324" t="str">
        <f>VLOOKUP(C11324,ACCOUNT_MAPPING!A:C,3,FALSE)</f>
        <v>Utilities</v>
      </c>
    </row>
    <row r="11325" spans="1:12" hidden="1">
      <c r="A11325">
        <v>10839</v>
      </c>
      <c r="B11325" t="s">
        <v>850</v>
      </c>
      <c r="C11325">
        <v>51210000</v>
      </c>
      <c r="D11325" t="s">
        <v>17</v>
      </c>
      <c r="E11325" t="s">
        <v>13</v>
      </c>
      <c r="F11325" t="s">
        <v>13</v>
      </c>
      <c r="G11325" t="s">
        <v>11518</v>
      </c>
      <c r="H11325" s="2">
        <v>44922.666977858797</v>
      </c>
      <c r="I11325" t="s">
        <v>41</v>
      </c>
      <c r="J11325" s="2">
        <v>44922.666977858797</v>
      </c>
      <c r="K11325" t="s">
        <v>41</v>
      </c>
      <c r="L11325" t="str">
        <f>VLOOKUP(C11325,ACCOUNT_MAPPING!A:C,3,FALSE)</f>
        <v>Utilities</v>
      </c>
    </row>
    <row r="11326" spans="1:12" hidden="1">
      <c r="A11326">
        <v>10707</v>
      </c>
      <c r="B11326" t="s">
        <v>7921</v>
      </c>
      <c r="C11326">
        <v>51210000</v>
      </c>
      <c r="D11326" t="s">
        <v>63</v>
      </c>
      <c r="E11326" t="s">
        <v>13</v>
      </c>
      <c r="F11326" t="s">
        <v>13</v>
      </c>
      <c r="G11326" t="s">
        <v>11519</v>
      </c>
      <c r="H11326" s="2">
        <v>44876.623454131943</v>
      </c>
      <c r="I11326" t="s">
        <v>754</v>
      </c>
      <c r="J11326" s="2">
        <v>44876.623454131943</v>
      </c>
      <c r="K11326" t="s">
        <v>754</v>
      </c>
      <c r="L11326" t="str">
        <f>VLOOKUP(C11326,ACCOUNT_MAPPING!A:C,3,FALSE)</f>
        <v>Utilities</v>
      </c>
    </row>
    <row r="11327" spans="1:12" hidden="1">
      <c r="A11327">
        <v>10851</v>
      </c>
      <c r="B11327" t="s">
        <v>11069</v>
      </c>
      <c r="C11327">
        <v>51210000</v>
      </c>
      <c r="D11327" t="s">
        <v>63</v>
      </c>
      <c r="E11327" t="s">
        <v>13</v>
      </c>
      <c r="F11327" t="s">
        <v>13</v>
      </c>
      <c r="G11327" t="s">
        <v>11520</v>
      </c>
      <c r="H11327" s="2">
        <v>44866.604384409722</v>
      </c>
      <c r="I11327" t="s">
        <v>2619</v>
      </c>
      <c r="J11327" s="2">
        <v>44866.604384409722</v>
      </c>
      <c r="K11327" t="s">
        <v>2619</v>
      </c>
      <c r="L11327" t="str">
        <f>VLOOKUP(C11327,ACCOUNT_MAPPING!A:C,3,FALSE)</f>
        <v>Utilities</v>
      </c>
    </row>
    <row r="11328" spans="1:12" hidden="1">
      <c r="A11328">
        <v>10897</v>
      </c>
      <c r="B11328" t="s">
        <v>515</v>
      </c>
      <c r="C11328">
        <v>51210000</v>
      </c>
      <c r="D11328" t="s">
        <v>17</v>
      </c>
      <c r="E11328" t="s">
        <v>13</v>
      </c>
      <c r="F11328" t="s">
        <v>13</v>
      </c>
      <c r="G11328" t="s">
        <v>11521</v>
      </c>
      <c r="H11328" s="2">
        <v>44923.959961574074</v>
      </c>
      <c r="I11328" t="s">
        <v>74</v>
      </c>
      <c r="J11328" s="2">
        <v>44923.959961574074</v>
      </c>
      <c r="K11328" t="s">
        <v>74</v>
      </c>
      <c r="L11328" t="str">
        <f>VLOOKUP(C11328,ACCOUNT_MAPPING!A:C,3,FALSE)</f>
        <v>Utilities</v>
      </c>
    </row>
    <row r="11329" spans="1:12" hidden="1">
      <c r="A11329">
        <v>10894</v>
      </c>
      <c r="B11329" t="s">
        <v>144</v>
      </c>
      <c r="C11329">
        <v>51210000</v>
      </c>
      <c r="D11329" t="s">
        <v>63</v>
      </c>
      <c r="E11329" t="s">
        <v>13</v>
      </c>
      <c r="F11329" t="s">
        <v>13</v>
      </c>
      <c r="G11329" t="s">
        <v>11522</v>
      </c>
      <c r="H11329" s="2">
        <v>44878.940880821756</v>
      </c>
      <c r="I11329" t="s">
        <v>74</v>
      </c>
      <c r="J11329" s="2">
        <v>44878.940880821756</v>
      </c>
      <c r="K11329" t="s">
        <v>74</v>
      </c>
      <c r="L11329" t="str">
        <f>VLOOKUP(C11329,ACCOUNT_MAPPING!A:C,3,FALSE)</f>
        <v>Utilities</v>
      </c>
    </row>
    <row r="11330" spans="1:12" hidden="1">
      <c r="A11330">
        <v>10951</v>
      </c>
      <c r="B11330" t="s">
        <v>11523</v>
      </c>
      <c r="C11330">
        <v>51210000</v>
      </c>
      <c r="D11330" t="s">
        <v>12</v>
      </c>
      <c r="E11330" t="s">
        <v>13</v>
      </c>
      <c r="F11330" t="s">
        <v>13</v>
      </c>
      <c r="G11330" t="s">
        <v>11524</v>
      </c>
      <c r="H11330" s="2">
        <v>45012.665945949077</v>
      </c>
      <c r="I11330" t="s">
        <v>275</v>
      </c>
      <c r="J11330" s="2">
        <v>45012.665945949077</v>
      </c>
      <c r="K11330" t="s">
        <v>275</v>
      </c>
      <c r="L11330" t="str">
        <f>VLOOKUP(C11330,ACCOUNT_MAPPING!A:C,3,FALSE)</f>
        <v>Utilities</v>
      </c>
    </row>
    <row r="11331" spans="1:12" hidden="1">
      <c r="A11331">
        <v>10740</v>
      </c>
      <c r="B11331" t="s">
        <v>1432</v>
      </c>
      <c r="C11331">
        <v>51210000</v>
      </c>
      <c r="D11331" t="s">
        <v>17</v>
      </c>
      <c r="E11331" t="s">
        <v>13</v>
      </c>
      <c r="F11331" t="s">
        <v>13</v>
      </c>
      <c r="G11331" t="s">
        <v>11525</v>
      </c>
      <c r="H11331" s="2">
        <v>44925.512413113429</v>
      </c>
      <c r="I11331" t="s">
        <v>1434</v>
      </c>
      <c r="J11331" s="2">
        <v>44925.512413113429</v>
      </c>
      <c r="K11331" t="s">
        <v>1434</v>
      </c>
      <c r="L11331" t="str">
        <f>VLOOKUP(C11331,ACCOUNT_MAPPING!A:C,3,FALSE)</f>
        <v>Utilities</v>
      </c>
    </row>
    <row r="11332" spans="1:12" hidden="1">
      <c r="A11332">
        <v>10743</v>
      </c>
      <c r="B11332" t="s">
        <v>2532</v>
      </c>
      <c r="C11332">
        <v>51210000</v>
      </c>
      <c r="D11332" t="s">
        <v>17</v>
      </c>
      <c r="E11332" t="s">
        <v>13</v>
      </c>
      <c r="F11332" t="s">
        <v>13</v>
      </c>
      <c r="G11332" t="s">
        <v>11526</v>
      </c>
      <c r="H11332" s="2">
        <v>44922.653572337964</v>
      </c>
      <c r="I11332" t="s">
        <v>123</v>
      </c>
      <c r="J11332" s="2">
        <v>44922.653572337964</v>
      </c>
      <c r="K11332" t="s">
        <v>123</v>
      </c>
      <c r="L11332" t="str">
        <f>VLOOKUP(C11332,ACCOUNT_MAPPING!A:C,3,FALSE)</f>
        <v>Utilities</v>
      </c>
    </row>
    <row r="11333" spans="1:12" hidden="1">
      <c r="A11333">
        <v>10745</v>
      </c>
      <c r="B11333" t="s">
        <v>2588</v>
      </c>
      <c r="C11333">
        <v>51210000</v>
      </c>
      <c r="D11333" t="s">
        <v>17</v>
      </c>
      <c r="E11333" t="s">
        <v>13</v>
      </c>
      <c r="F11333" t="s">
        <v>13</v>
      </c>
      <c r="G11333" t="s">
        <v>11527</v>
      </c>
      <c r="H11333" s="2">
        <v>44926.57968422454</v>
      </c>
      <c r="I11333" t="s">
        <v>1800</v>
      </c>
      <c r="J11333" s="2">
        <v>44926.57968422454</v>
      </c>
      <c r="K11333" t="s">
        <v>1800</v>
      </c>
      <c r="L11333" t="str">
        <f>VLOOKUP(C11333,ACCOUNT_MAPPING!A:C,3,FALSE)</f>
        <v>Utilities</v>
      </c>
    </row>
    <row r="11334" spans="1:12" hidden="1">
      <c r="A11334">
        <v>10986</v>
      </c>
      <c r="B11334" t="s">
        <v>1459</v>
      </c>
      <c r="C11334">
        <v>51210000</v>
      </c>
      <c r="D11334" t="s">
        <v>17</v>
      </c>
      <c r="E11334" t="s">
        <v>13</v>
      </c>
      <c r="F11334" t="s">
        <v>13</v>
      </c>
      <c r="G11334" t="s">
        <v>11528</v>
      </c>
      <c r="H11334" s="2">
        <v>44923.370792048612</v>
      </c>
      <c r="I11334" t="s">
        <v>1292</v>
      </c>
      <c r="J11334" s="2">
        <v>44923.370792048612</v>
      </c>
      <c r="K11334" t="s">
        <v>1292</v>
      </c>
      <c r="L11334" t="str">
        <f>VLOOKUP(C11334,ACCOUNT_MAPPING!A:C,3,FALSE)</f>
        <v>Utilities</v>
      </c>
    </row>
    <row r="11335" spans="1:12" hidden="1">
      <c r="A11335">
        <v>11000</v>
      </c>
      <c r="B11335" t="s">
        <v>1461</v>
      </c>
      <c r="C11335">
        <v>51210000</v>
      </c>
      <c r="D11335" t="s">
        <v>63</v>
      </c>
      <c r="E11335" t="s">
        <v>13</v>
      </c>
      <c r="F11335" t="s">
        <v>13</v>
      </c>
      <c r="G11335" t="s">
        <v>11529</v>
      </c>
      <c r="H11335" s="2">
        <v>44876.519757372684</v>
      </c>
      <c r="I11335" t="s">
        <v>1292</v>
      </c>
      <c r="J11335" s="2">
        <v>44876.519757372684</v>
      </c>
      <c r="K11335" t="s">
        <v>1292</v>
      </c>
      <c r="L11335" t="str">
        <f>VLOOKUP(C11335,ACCOUNT_MAPPING!A:C,3,FALSE)</f>
        <v>Utilities</v>
      </c>
    </row>
    <row r="11336" spans="1:12" hidden="1">
      <c r="A11336">
        <v>11004</v>
      </c>
      <c r="B11336" t="s">
        <v>5985</v>
      </c>
      <c r="C11336">
        <v>51210000</v>
      </c>
      <c r="D11336" t="s">
        <v>12</v>
      </c>
      <c r="E11336" t="s">
        <v>13</v>
      </c>
      <c r="F11336" t="s">
        <v>13</v>
      </c>
      <c r="G11336" t="s">
        <v>11530</v>
      </c>
      <c r="H11336" s="2">
        <v>45014.919586689815</v>
      </c>
      <c r="I11336" t="s">
        <v>19</v>
      </c>
      <c r="J11336" s="2">
        <v>45014.919586689815</v>
      </c>
      <c r="K11336" t="s">
        <v>19</v>
      </c>
      <c r="L11336" t="str">
        <f>VLOOKUP(C11336,ACCOUNT_MAPPING!A:C,3,FALSE)</f>
        <v>Utilities</v>
      </c>
    </row>
    <row r="11337" spans="1:12" hidden="1">
      <c r="A11337">
        <v>10944</v>
      </c>
      <c r="B11337" t="s">
        <v>3337</v>
      </c>
      <c r="C11337">
        <v>51210000</v>
      </c>
      <c r="D11337" t="s">
        <v>17</v>
      </c>
      <c r="E11337" t="s">
        <v>13</v>
      </c>
      <c r="F11337" t="s">
        <v>13</v>
      </c>
      <c r="G11337" t="s">
        <v>11531</v>
      </c>
      <c r="H11337" s="2">
        <v>44915.594310763889</v>
      </c>
      <c r="I11337" t="s">
        <v>1675</v>
      </c>
      <c r="J11337" s="2">
        <v>44915.594310763889</v>
      </c>
      <c r="K11337" t="s">
        <v>1675</v>
      </c>
      <c r="L11337" t="str">
        <f>VLOOKUP(C11337,ACCOUNT_MAPPING!A:C,3,FALSE)</f>
        <v>Utilities</v>
      </c>
    </row>
    <row r="11338" spans="1:12" hidden="1">
      <c r="A11338">
        <v>10948</v>
      </c>
      <c r="B11338" t="s">
        <v>3900</v>
      </c>
      <c r="C11338">
        <v>51210000</v>
      </c>
      <c r="D11338" t="s">
        <v>17</v>
      </c>
      <c r="E11338" t="s">
        <v>13</v>
      </c>
      <c r="F11338" t="s">
        <v>13</v>
      </c>
      <c r="G11338" t="s">
        <v>11532</v>
      </c>
      <c r="H11338" s="2">
        <v>44922.529981134256</v>
      </c>
      <c r="I11338" t="s">
        <v>275</v>
      </c>
      <c r="J11338" s="2">
        <v>44922.529981134256</v>
      </c>
      <c r="K11338" t="s">
        <v>275</v>
      </c>
      <c r="L11338" t="str">
        <f>VLOOKUP(C11338,ACCOUNT_MAPPING!A:C,3,FALSE)</f>
        <v>Utilities</v>
      </c>
    </row>
    <row r="11339" spans="1:12" hidden="1">
      <c r="A11339">
        <v>10988</v>
      </c>
      <c r="B11339" t="s">
        <v>1475</v>
      </c>
      <c r="C11339">
        <v>51210000</v>
      </c>
      <c r="D11339" t="s">
        <v>12</v>
      </c>
      <c r="E11339" t="s">
        <v>13</v>
      </c>
      <c r="F11339" t="s">
        <v>13</v>
      </c>
      <c r="G11339" t="s">
        <v>11533</v>
      </c>
      <c r="H11339" s="2">
        <v>45020.524559687503</v>
      </c>
      <c r="I11339" t="s">
        <v>3904</v>
      </c>
      <c r="J11339" s="2">
        <v>45020.524559687503</v>
      </c>
      <c r="K11339" t="s">
        <v>3904</v>
      </c>
      <c r="L11339" t="str">
        <f>VLOOKUP(C11339,ACCOUNT_MAPPING!A:C,3,FALSE)</f>
        <v>Utilities</v>
      </c>
    </row>
    <row r="11340" spans="1:12" hidden="1">
      <c r="A11340">
        <v>10786</v>
      </c>
      <c r="B11340" t="s">
        <v>2604</v>
      </c>
      <c r="C11340">
        <v>51210000</v>
      </c>
      <c r="D11340" t="s">
        <v>17</v>
      </c>
      <c r="E11340" t="s">
        <v>13</v>
      </c>
      <c r="F11340" t="s">
        <v>13</v>
      </c>
      <c r="G11340" t="s">
        <v>11534</v>
      </c>
      <c r="H11340" s="2">
        <v>44915.452256793978</v>
      </c>
      <c r="I11340" t="s">
        <v>93</v>
      </c>
      <c r="J11340" s="2">
        <v>44915.452256793978</v>
      </c>
      <c r="K11340" t="s">
        <v>93</v>
      </c>
      <c r="L11340" t="str">
        <f>VLOOKUP(C11340,ACCOUNT_MAPPING!A:C,3,FALSE)</f>
        <v>Utilities</v>
      </c>
    </row>
    <row r="11341" spans="1:12" hidden="1">
      <c r="A11341">
        <v>11018</v>
      </c>
      <c r="B11341" t="s">
        <v>6017</v>
      </c>
      <c r="C11341">
        <v>51210000</v>
      </c>
      <c r="D11341" t="s">
        <v>17</v>
      </c>
      <c r="E11341" t="s">
        <v>13</v>
      </c>
      <c r="F11341" t="s">
        <v>13</v>
      </c>
      <c r="G11341" t="s">
        <v>11535</v>
      </c>
      <c r="H11341" s="2">
        <v>44924.135284490738</v>
      </c>
      <c r="I11341" t="s">
        <v>1816</v>
      </c>
      <c r="J11341" s="2">
        <v>44924.135284490738</v>
      </c>
      <c r="K11341" t="s">
        <v>1816</v>
      </c>
      <c r="L11341" t="str">
        <f>VLOOKUP(C11341,ACCOUNT_MAPPING!A:C,3,FALSE)</f>
        <v>Utilities</v>
      </c>
    </row>
    <row r="11342" spans="1:12" hidden="1">
      <c r="A11342">
        <v>10825</v>
      </c>
      <c r="B11342" t="s">
        <v>3926</v>
      </c>
      <c r="C11342">
        <v>51210000</v>
      </c>
      <c r="D11342" t="s">
        <v>12</v>
      </c>
      <c r="E11342" t="s">
        <v>13</v>
      </c>
      <c r="F11342" t="s">
        <v>13</v>
      </c>
      <c r="G11342" t="s">
        <v>11536</v>
      </c>
      <c r="H11342" s="2">
        <v>45021.732194791664</v>
      </c>
      <c r="I11342" t="s">
        <v>1229</v>
      </c>
      <c r="J11342" s="2">
        <v>45021.732194791664</v>
      </c>
      <c r="K11342" t="s">
        <v>1229</v>
      </c>
      <c r="L11342" t="str">
        <f>VLOOKUP(C11342,ACCOUNT_MAPPING!A:C,3,FALSE)</f>
        <v>Utilities</v>
      </c>
    </row>
    <row r="11343" spans="1:12" hidden="1">
      <c r="A11343">
        <v>10830</v>
      </c>
      <c r="B11343" t="s">
        <v>2614</v>
      </c>
      <c r="C11343">
        <v>51210000</v>
      </c>
      <c r="D11343" t="s">
        <v>12</v>
      </c>
      <c r="E11343" t="s">
        <v>13</v>
      </c>
      <c r="F11343" t="s">
        <v>13</v>
      </c>
      <c r="G11343" t="s">
        <v>11537</v>
      </c>
      <c r="H11343" s="2">
        <v>45016.592349340281</v>
      </c>
      <c r="I11343" t="s">
        <v>90</v>
      </c>
      <c r="J11343" s="2">
        <v>45016.592349340281</v>
      </c>
      <c r="K11343" t="s">
        <v>90</v>
      </c>
      <c r="L11343" t="str">
        <f>VLOOKUP(C11343,ACCOUNT_MAPPING!A:C,3,FALSE)</f>
        <v>Utilities</v>
      </c>
    </row>
    <row r="11344" spans="1:12" hidden="1">
      <c r="A11344">
        <v>11176</v>
      </c>
      <c r="B11344" t="s">
        <v>1467</v>
      </c>
      <c r="C11344">
        <v>51210000</v>
      </c>
      <c r="D11344" t="s">
        <v>17</v>
      </c>
      <c r="E11344" t="s">
        <v>13</v>
      </c>
      <c r="F11344" t="s">
        <v>13</v>
      </c>
      <c r="G11344" t="s">
        <v>11538</v>
      </c>
      <c r="H11344" s="2">
        <v>44915.620324189818</v>
      </c>
      <c r="I11344" t="s">
        <v>247</v>
      </c>
      <c r="J11344" s="2">
        <v>44915.620324189818</v>
      </c>
      <c r="K11344" t="s">
        <v>247</v>
      </c>
      <c r="L11344" t="str">
        <f>VLOOKUP(C11344,ACCOUNT_MAPPING!A:C,3,FALSE)</f>
        <v>Utilities</v>
      </c>
    </row>
    <row r="11345" spans="1:12" hidden="1">
      <c r="A11345">
        <v>10841</v>
      </c>
      <c r="B11345" t="s">
        <v>1453</v>
      </c>
      <c r="C11345">
        <v>51210000</v>
      </c>
      <c r="D11345" t="s">
        <v>17</v>
      </c>
      <c r="E11345" t="s">
        <v>13</v>
      </c>
      <c r="F11345" t="s">
        <v>13</v>
      </c>
      <c r="G11345" t="s">
        <v>11539</v>
      </c>
      <c r="H11345" s="2">
        <v>44922.601720254628</v>
      </c>
      <c r="I11345" t="s">
        <v>41</v>
      </c>
      <c r="J11345" s="2">
        <v>44922.601720254628</v>
      </c>
      <c r="K11345" t="s">
        <v>41</v>
      </c>
      <c r="L11345" t="str">
        <f>VLOOKUP(C11345,ACCOUNT_MAPPING!A:C,3,FALSE)</f>
        <v>Utilities</v>
      </c>
    </row>
    <row r="11346" spans="1:12" hidden="1">
      <c r="A11346">
        <v>11188</v>
      </c>
      <c r="B11346" t="s">
        <v>5598</v>
      </c>
      <c r="C11346">
        <v>51210000</v>
      </c>
      <c r="D11346" t="s">
        <v>12</v>
      </c>
      <c r="E11346" t="s">
        <v>13</v>
      </c>
      <c r="F11346" t="s">
        <v>13</v>
      </c>
      <c r="G11346" t="s">
        <v>11540</v>
      </c>
      <c r="H11346" s="2">
        <v>45020.666240243052</v>
      </c>
      <c r="I11346" t="s">
        <v>527</v>
      </c>
      <c r="J11346" s="2">
        <v>45020.666240243052</v>
      </c>
      <c r="K11346" t="s">
        <v>527</v>
      </c>
      <c r="L11346" t="str">
        <f>VLOOKUP(C11346,ACCOUNT_MAPPING!A:C,3,FALSE)</f>
        <v>Utilities</v>
      </c>
    </row>
    <row r="11347" spans="1:12" hidden="1">
      <c r="A11347">
        <v>11198</v>
      </c>
      <c r="B11347" t="s">
        <v>3363</v>
      </c>
      <c r="C11347">
        <v>51210000</v>
      </c>
      <c r="D11347" t="s">
        <v>63</v>
      </c>
      <c r="E11347" t="s">
        <v>13</v>
      </c>
      <c r="F11347" t="s">
        <v>13</v>
      </c>
      <c r="G11347" t="s">
        <v>11541</v>
      </c>
      <c r="H11347" s="2">
        <v>44874.761076423609</v>
      </c>
      <c r="I11347" t="s">
        <v>1235</v>
      </c>
      <c r="J11347" s="2">
        <v>44874.761076423609</v>
      </c>
      <c r="K11347" t="s">
        <v>1235</v>
      </c>
      <c r="L11347" t="str">
        <f>VLOOKUP(C11347,ACCOUNT_MAPPING!A:C,3,FALSE)</f>
        <v>Utilities</v>
      </c>
    </row>
    <row r="11348" spans="1:12" hidden="1">
      <c r="A11348">
        <v>11203</v>
      </c>
      <c r="B11348" t="s">
        <v>3350</v>
      </c>
      <c r="C11348">
        <v>51210000</v>
      </c>
      <c r="D11348" t="s">
        <v>63</v>
      </c>
      <c r="E11348" t="s">
        <v>13</v>
      </c>
      <c r="F11348" t="s">
        <v>13</v>
      </c>
      <c r="G11348" t="s">
        <v>11542</v>
      </c>
      <c r="H11348" s="2">
        <v>44874.849868055557</v>
      </c>
      <c r="I11348" t="s">
        <v>1836</v>
      </c>
      <c r="J11348" s="2">
        <v>44874.849868055557</v>
      </c>
      <c r="K11348" t="s">
        <v>1836</v>
      </c>
      <c r="L11348" t="str">
        <f>VLOOKUP(C11348,ACCOUNT_MAPPING!A:C,3,FALSE)</f>
        <v>Utilities</v>
      </c>
    </row>
    <row r="11349" spans="1:12" hidden="1">
      <c r="A11349">
        <v>11134</v>
      </c>
      <c r="B11349" t="s">
        <v>1838</v>
      </c>
      <c r="C11349">
        <v>51210000</v>
      </c>
      <c r="D11349" t="s">
        <v>63</v>
      </c>
      <c r="E11349" t="s">
        <v>13</v>
      </c>
      <c r="F11349" t="s">
        <v>13</v>
      </c>
      <c r="G11349" t="s">
        <v>11543</v>
      </c>
      <c r="H11349" s="2">
        <v>44876.724963159722</v>
      </c>
      <c r="I11349" t="s">
        <v>214</v>
      </c>
      <c r="J11349" s="2">
        <v>44876.724963159722</v>
      </c>
      <c r="K11349" t="s">
        <v>214</v>
      </c>
      <c r="L11349" t="str">
        <f>VLOOKUP(C11349,ACCOUNT_MAPPING!A:C,3,FALSE)</f>
        <v>Utilities</v>
      </c>
    </row>
    <row r="11350" spans="1:12" hidden="1">
      <c r="A11350">
        <v>11173</v>
      </c>
      <c r="B11350" t="s">
        <v>2666</v>
      </c>
      <c r="C11350">
        <v>51210000</v>
      </c>
      <c r="D11350" t="s">
        <v>17</v>
      </c>
      <c r="E11350" t="s">
        <v>13</v>
      </c>
      <c r="F11350" t="s">
        <v>13</v>
      </c>
      <c r="G11350" t="s">
        <v>11461</v>
      </c>
      <c r="H11350" s="2">
        <v>44917.689557604164</v>
      </c>
      <c r="I11350" t="s">
        <v>650</v>
      </c>
      <c r="J11350" s="2">
        <v>44917.689557604164</v>
      </c>
      <c r="K11350" t="s">
        <v>650</v>
      </c>
      <c r="L11350" t="str">
        <f>VLOOKUP(C11350,ACCOUNT_MAPPING!A:C,3,FALSE)</f>
        <v>Utilities</v>
      </c>
    </row>
    <row r="11351" spans="1:12" hidden="1">
      <c r="A11351">
        <v>11174</v>
      </c>
      <c r="B11351" t="s">
        <v>2681</v>
      </c>
      <c r="C11351">
        <v>51210000</v>
      </c>
      <c r="D11351" t="s">
        <v>17</v>
      </c>
      <c r="E11351" t="s">
        <v>13</v>
      </c>
      <c r="F11351" t="s">
        <v>13</v>
      </c>
      <c r="G11351" t="s">
        <v>11544</v>
      </c>
      <c r="H11351" s="2">
        <v>44917.751815706019</v>
      </c>
      <c r="I11351" t="s">
        <v>627</v>
      </c>
      <c r="J11351" s="2">
        <v>44917.751815706019</v>
      </c>
      <c r="K11351" t="s">
        <v>627</v>
      </c>
      <c r="L11351" t="str">
        <f>VLOOKUP(C11351,ACCOUNT_MAPPING!A:C,3,FALSE)</f>
        <v>Utilities</v>
      </c>
    </row>
    <row r="11352" spans="1:12" hidden="1">
      <c r="A11352">
        <v>11177</v>
      </c>
      <c r="B11352" t="s">
        <v>1484</v>
      </c>
      <c r="C11352">
        <v>51210000</v>
      </c>
      <c r="D11352" t="s">
        <v>17</v>
      </c>
      <c r="E11352" t="s">
        <v>13</v>
      </c>
      <c r="F11352" t="s">
        <v>13</v>
      </c>
      <c r="G11352" t="s">
        <v>11538</v>
      </c>
      <c r="H11352" s="2">
        <v>44918.451135069445</v>
      </c>
      <c r="I11352" t="s">
        <v>247</v>
      </c>
      <c r="J11352" s="2">
        <v>44918.451135069445</v>
      </c>
      <c r="K11352" t="s">
        <v>247</v>
      </c>
      <c r="L11352" t="str">
        <f>VLOOKUP(C11352,ACCOUNT_MAPPING!A:C,3,FALSE)</f>
        <v>Utilities</v>
      </c>
    </row>
    <row r="11353" spans="1:12" hidden="1">
      <c r="A11353">
        <v>10893</v>
      </c>
      <c r="B11353" t="s">
        <v>98</v>
      </c>
      <c r="C11353">
        <v>51210000</v>
      </c>
      <c r="D11353" t="s">
        <v>63</v>
      </c>
      <c r="E11353" t="s">
        <v>13</v>
      </c>
      <c r="F11353" t="s">
        <v>13</v>
      </c>
      <c r="G11353" t="s">
        <v>11545</v>
      </c>
      <c r="H11353" s="2">
        <v>44878.915582986112</v>
      </c>
      <c r="I11353" t="s">
        <v>74</v>
      </c>
      <c r="J11353" s="2">
        <v>44878.915582986112</v>
      </c>
      <c r="K11353" t="s">
        <v>74</v>
      </c>
      <c r="L11353" t="str">
        <f>VLOOKUP(C11353,ACCOUNT_MAPPING!A:C,3,FALSE)</f>
        <v>Utilities</v>
      </c>
    </row>
    <row r="11354" spans="1:12" hidden="1">
      <c r="A11354">
        <v>11222</v>
      </c>
      <c r="B11354" t="s">
        <v>643</v>
      </c>
      <c r="C11354">
        <v>51210000</v>
      </c>
      <c r="D11354" t="s">
        <v>12</v>
      </c>
      <c r="E11354" t="s">
        <v>13</v>
      </c>
      <c r="F11354" t="s">
        <v>13</v>
      </c>
      <c r="G11354" t="s">
        <v>11546</v>
      </c>
      <c r="H11354" s="2">
        <v>45021.978130439813</v>
      </c>
      <c r="I11354" t="s">
        <v>260</v>
      </c>
      <c r="J11354" s="2">
        <v>45021.978130439813</v>
      </c>
      <c r="K11354" t="s">
        <v>260</v>
      </c>
      <c r="L11354" t="str">
        <f>VLOOKUP(C11354,ACCOUNT_MAPPING!A:C,3,FALSE)</f>
        <v>Utilities</v>
      </c>
    </row>
    <row r="11355" spans="1:12" hidden="1">
      <c r="A11355">
        <v>11178</v>
      </c>
      <c r="B11355" t="s">
        <v>1471</v>
      </c>
      <c r="C11355">
        <v>51210000</v>
      </c>
      <c r="D11355" t="s">
        <v>17</v>
      </c>
      <c r="E11355" t="s">
        <v>13</v>
      </c>
      <c r="F11355" t="s">
        <v>13</v>
      </c>
      <c r="G11355" t="s">
        <v>11538</v>
      </c>
      <c r="H11355" s="2">
        <v>44918.461266666665</v>
      </c>
      <c r="I11355" t="s">
        <v>247</v>
      </c>
      <c r="J11355" s="2">
        <v>44918.461266666665</v>
      </c>
      <c r="K11355" t="s">
        <v>247</v>
      </c>
      <c r="L11355" t="str">
        <f>VLOOKUP(C11355,ACCOUNT_MAPPING!A:C,3,FALSE)</f>
        <v>Utilities</v>
      </c>
    </row>
    <row r="11356" spans="1:12" hidden="1">
      <c r="A11356">
        <v>11229</v>
      </c>
      <c r="B11356" t="s">
        <v>885</v>
      </c>
      <c r="C11356">
        <v>51210000</v>
      </c>
      <c r="D11356" t="s">
        <v>12</v>
      </c>
      <c r="E11356" t="s">
        <v>13</v>
      </c>
      <c r="F11356" t="s">
        <v>13</v>
      </c>
      <c r="G11356" t="s">
        <v>11547</v>
      </c>
      <c r="H11356" s="2">
        <v>45015.510557407404</v>
      </c>
      <c r="I11356" t="s">
        <v>887</v>
      </c>
      <c r="J11356" s="2">
        <v>45015.510557407404</v>
      </c>
      <c r="K11356" t="s">
        <v>887</v>
      </c>
      <c r="L11356" t="str">
        <f>VLOOKUP(C11356,ACCOUNT_MAPPING!A:C,3,FALSE)</f>
        <v>Utilities</v>
      </c>
    </row>
    <row r="11357" spans="1:12" hidden="1">
      <c r="A11357">
        <v>11179</v>
      </c>
      <c r="B11357" t="s">
        <v>1486</v>
      </c>
      <c r="C11357">
        <v>51210000</v>
      </c>
      <c r="D11357" t="s">
        <v>63</v>
      </c>
      <c r="E11357" t="s">
        <v>13</v>
      </c>
      <c r="F11357" t="s">
        <v>13</v>
      </c>
      <c r="G11357" t="s">
        <v>11538</v>
      </c>
      <c r="H11357" s="2">
        <v>44876.698609988423</v>
      </c>
      <c r="I11357" t="s">
        <v>247</v>
      </c>
      <c r="J11357" s="2">
        <v>44876.698609988423</v>
      </c>
      <c r="K11357" t="s">
        <v>247</v>
      </c>
      <c r="L11357" t="str">
        <f>VLOOKUP(C11357,ACCOUNT_MAPPING!A:C,3,FALSE)</f>
        <v>Utilities</v>
      </c>
    </row>
    <row r="11358" spans="1:12" hidden="1">
      <c r="A11358">
        <v>11185</v>
      </c>
      <c r="B11358" t="s">
        <v>5998</v>
      </c>
      <c r="C11358">
        <v>51210000</v>
      </c>
      <c r="D11358" t="s">
        <v>17</v>
      </c>
      <c r="E11358" t="s">
        <v>13</v>
      </c>
      <c r="F11358" t="s">
        <v>13</v>
      </c>
      <c r="G11358" t="s">
        <v>11548</v>
      </c>
      <c r="H11358" s="2">
        <v>44929.563855439817</v>
      </c>
      <c r="I11358" t="s">
        <v>68</v>
      </c>
      <c r="J11358" s="2">
        <v>44929.563855439817</v>
      </c>
      <c r="K11358" t="s">
        <v>68</v>
      </c>
      <c r="L11358" t="str">
        <f>VLOOKUP(C11358,ACCOUNT_MAPPING!A:C,3,FALSE)</f>
        <v>Utilities</v>
      </c>
    </row>
    <row r="11359" spans="1:12" hidden="1">
      <c r="A11359">
        <v>11205</v>
      </c>
      <c r="B11359" t="s">
        <v>3352</v>
      </c>
      <c r="C11359">
        <v>51210000</v>
      </c>
      <c r="D11359" t="s">
        <v>63</v>
      </c>
      <c r="E11359" t="s">
        <v>13</v>
      </c>
      <c r="F11359" t="s">
        <v>13</v>
      </c>
      <c r="G11359" t="s">
        <v>11542</v>
      </c>
      <c r="H11359" s="2">
        <v>44874.866217013892</v>
      </c>
      <c r="I11359" t="s">
        <v>1836</v>
      </c>
      <c r="J11359" s="2">
        <v>44874.866217013892</v>
      </c>
      <c r="K11359" t="s">
        <v>1836</v>
      </c>
      <c r="L11359" t="str">
        <f>VLOOKUP(C11359,ACCOUNT_MAPPING!A:C,3,FALSE)</f>
        <v>Utilities</v>
      </c>
    </row>
    <row r="11360" spans="1:12" hidden="1">
      <c r="A11360">
        <v>11186</v>
      </c>
      <c r="B11360" t="s">
        <v>133</v>
      </c>
      <c r="C11360">
        <v>51210000</v>
      </c>
      <c r="D11360" t="s">
        <v>17</v>
      </c>
      <c r="E11360" t="s">
        <v>13</v>
      </c>
      <c r="F11360" t="s">
        <v>13</v>
      </c>
      <c r="G11360" t="s">
        <v>11549</v>
      </c>
      <c r="H11360" s="2">
        <v>44929.566563969907</v>
      </c>
      <c r="I11360" t="s">
        <v>68</v>
      </c>
      <c r="J11360" s="2">
        <v>44929.566563969907</v>
      </c>
      <c r="K11360" t="s">
        <v>68</v>
      </c>
      <c r="L11360" t="str">
        <f>VLOOKUP(C11360,ACCOUNT_MAPPING!A:C,3,FALSE)</f>
        <v>Utilities</v>
      </c>
    </row>
    <row r="11361" spans="1:12" hidden="1">
      <c r="A11361">
        <v>11263</v>
      </c>
      <c r="B11361" t="s">
        <v>3970</v>
      </c>
      <c r="C11361">
        <v>51210000</v>
      </c>
      <c r="D11361" t="s">
        <v>17</v>
      </c>
      <c r="E11361" t="s">
        <v>13</v>
      </c>
      <c r="F11361" t="s">
        <v>13</v>
      </c>
      <c r="G11361" t="s">
        <v>11550</v>
      </c>
      <c r="H11361" s="2">
        <v>44923.657021064813</v>
      </c>
      <c r="I11361" t="s">
        <v>157</v>
      </c>
      <c r="J11361" s="2">
        <v>44923.657021064813</v>
      </c>
      <c r="K11361" t="s">
        <v>157</v>
      </c>
      <c r="L11361" t="str">
        <f>VLOOKUP(C11361,ACCOUNT_MAPPING!A:C,3,FALSE)</f>
        <v>Utilities</v>
      </c>
    </row>
    <row r="11362" spans="1:12" hidden="1">
      <c r="A11362">
        <v>11206</v>
      </c>
      <c r="B11362" t="s">
        <v>3365</v>
      </c>
      <c r="C11362">
        <v>51210000</v>
      </c>
      <c r="D11362" t="s">
        <v>63</v>
      </c>
      <c r="E11362" t="s">
        <v>13</v>
      </c>
      <c r="F11362" t="s">
        <v>13</v>
      </c>
      <c r="G11362" t="s">
        <v>11542</v>
      </c>
      <c r="H11362" s="2">
        <v>44874.879147071762</v>
      </c>
      <c r="I11362" t="s">
        <v>1836</v>
      </c>
      <c r="J11362" s="2">
        <v>44874.879147071762</v>
      </c>
      <c r="K11362" t="s">
        <v>1836</v>
      </c>
      <c r="L11362" t="str">
        <f>VLOOKUP(C11362,ACCOUNT_MAPPING!A:C,3,FALSE)</f>
        <v>Utilities</v>
      </c>
    </row>
    <row r="11363" spans="1:12" hidden="1">
      <c r="A11363">
        <v>11301</v>
      </c>
      <c r="B11363" t="s">
        <v>3979</v>
      </c>
      <c r="C11363">
        <v>51210000</v>
      </c>
      <c r="D11363" t="s">
        <v>17</v>
      </c>
      <c r="E11363" t="s">
        <v>13</v>
      </c>
      <c r="F11363" t="s">
        <v>13</v>
      </c>
      <c r="G11363" t="s">
        <v>11551</v>
      </c>
      <c r="H11363" s="2">
        <v>44924.82320165509</v>
      </c>
      <c r="I11363" t="s">
        <v>462</v>
      </c>
      <c r="J11363" s="2">
        <v>44924.82320165509</v>
      </c>
      <c r="K11363" t="s">
        <v>462</v>
      </c>
      <c r="L11363" t="str">
        <f>VLOOKUP(C11363,ACCOUNT_MAPPING!A:C,3,FALSE)</f>
        <v>Utilities</v>
      </c>
    </row>
    <row r="11364" spans="1:12" hidden="1">
      <c r="A11364">
        <v>11230</v>
      </c>
      <c r="B11364" t="s">
        <v>4812</v>
      </c>
      <c r="C11364">
        <v>51210000</v>
      </c>
      <c r="D11364" t="s">
        <v>17</v>
      </c>
      <c r="E11364" t="s">
        <v>13</v>
      </c>
      <c r="F11364" t="s">
        <v>13</v>
      </c>
      <c r="G11364" t="s">
        <v>11552</v>
      </c>
      <c r="H11364" s="2">
        <v>44924.511932256944</v>
      </c>
      <c r="I11364" t="s">
        <v>887</v>
      </c>
      <c r="J11364" s="2">
        <v>44924.511932256944</v>
      </c>
      <c r="K11364" t="s">
        <v>887</v>
      </c>
      <c r="L11364" t="str">
        <f>VLOOKUP(C11364,ACCOUNT_MAPPING!A:C,3,FALSE)</f>
        <v>Utilities</v>
      </c>
    </row>
    <row r="11365" spans="1:12" hidden="1">
      <c r="A11365">
        <v>11211</v>
      </c>
      <c r="B11365" t="s">
        <v>3955</v>
      </c>
      <c r="C11365">
        <v>51210000</v>
      </c>
      <c r="D11365" t="s">
        <v>63</v>
      </c>
      <c r="E11365" t="s">
        <v>13</v>
      </c>
      <c r="F11365" t="s">
        <v>13</v>
      </c>
      <c r="G11365" t="s">
        <v>11553</v>
      </c>
      <c r="H11365" s="2">
        <v>44879.345937615741</v>
      </c>
      <c r="I11365" t="s">
        <v>260</v>
      </c>
      <c r="J11365" s="2">
        <v>44879.345937615741</v>
      </c>
      <c r="K11365" t="s">
        <v>260</v>
      </c>
      <c r="L11365" t="str">
        <f>VLOOKUP(C11365,ACCOUNT_MAPPING!A:C,3,FALSE)</f>
        <v>Utilities</v>
      </c>
    </row>
    <row r="11366" spans="1:12" hidden="1">
      <c r="A11366">
        <v>11212</v>
      </c>
      <c r="B11366" t="s">
        <v>2689</v>
      </c>
      <c r="C11366">
        <v>51210000</v>
      </c>
      <c r="D11366" t="s">
        <v>63</v>
      </c>
      <c r="E11366" t="s">
        <v>13</v>
      </c>
      <c r="F11366" t="s">
        <v>13</v>
      </c>
      <c r="G11366" t="s">
        <v>11554</v>
      </c>
      <c r="H11366" s="2">
        <v>44876.755556909724</v>
      </c>
      <c r="I11366" t="s">
        <v>462</v>
      </c>
      <c r="J11366" s="2">
        <v>44876.755556909724</v>
      </c>
      <c r="K11366" t="s">
        <v>462</v>
      </c>
      <c r="L11366" t="str">
        <f>VLOOKUP(C11366,ACCOUNT_MAPPING!A:C,3,FALSE)</f>
        <v>Utilities</v>
      </c>
    </row>
    <row r="11367" spans="1:12" hidden="1">
      <c r="A11367">
        <v>11232</v>
      </c>
      <c r="B11367" t="s">
        <v>889</v>
      </c>
      <c r="C11367">
        <v>51210000</v>
      </c>
      <c r="D11367" t="s">
        <v>17</v>
      </c>
      <c r="E11367" t="s">
        <v>13</v>
      </c>
      <c r="F11367" t="s">
        <v>13</v>
      </c>
      <c r="G11367" t="s">
        <v>11555</v>
      </c>
      <c r="H11367" s="2">
        <v>44922.617601122685</v>
      </c>
      <c r="I11367" t="s">
        <v>887</v>
      </c>
      <c r="J11367" s="2">
        <v>44922.617601122685</v>
      </c>
      <c r="K11367" t="s">
        <v>887</v>
      </c>
      <c r="L11367" t="str">
        <f>VLOOKUP(C11367,ACCOUNT_MAPPING!A:C,3,FALSE)</f>
        <v>Utilities</v>
      </c>
    </row>
    <row r="11368" spans="1:12" hidden="1">
      <c r="A11368">
        <v>11247</v>
      </c>
      <c r="B11368" t="s">
        <v>877</v>
      </c>
      <c r="C11368">
        <v>51210000</v>
      </c>
      <c r="D11368" t="s">
        <v>12</v>
      </c>
      <c r="E11368" t="s">
        <v>13</v>
      </c>
      <c r="F11368" t="s">
        <v>13</v>
      </c>
      <c r="G11368" t="s">
        <v>11556</v>
      </c>
      <c r="H11368" s="2">
        <v>45013.490618402779</v>
      </c>
      <c r="I11368" t="s">
        <v>151</v>
      </c>
      <c r="J11368" s="2">
        <v>45013.490618402779</v>
      </c>
      <c r="K11368" t="s">
        <v>151</v>
      </c>
      <c r="L11368" t="str">
        <f>VLOOKUP(C11368,ACCOUNT_MAPPING!A:C,3,FALSE)</f>
        <v>Utilities</v>
      </c>
    </row>
    <row r="11369" spans="1:12" hidden="1">
      <c r="A11369">
        <v>11250</v>
      </c>
      <c r="B11369" t="s">
        <v>182</v>
      </c>
      <c r="C11369">
        <v>51210000</v>
      </c>
      <c r="D11369" t="s">
        <v>17</v>
      </c>
      <c r="E11369" t="s">
        <v>13</v>
      </c>
      <c r="F11369" t="s">
        <v>13</v>
      </c>
      <c r="G11369" t="s">
        <v>11557</v>
      </c>
      <c r="H11369" s="2">
        <v>44916.362198182869</v>
      </c>
      <c r="I11369" t="s">
        <v>151</v>
      </c>
      <c r="J11369" s="2">
        <v>44916.362198182869</v>
      </c>
      <c r="K11369" t="s">
        <v>151</v>
      </c>
      <c r="L11369" t="str">
        <f>VLOOKUP(C11369,ACCOUNT_MAPPING!A:C,3,FALSE)</f>
        <v>Utilities</v>
      </c>
    </row>
    <row r="11370" spans="1:12" hidden="1">
      <c r="A11370">
        <v>11251</v>
      </c>
      <c r="B11370" t="s">
        <v>879</v>
      </c>
      <c r="C11370">
        <v>51210000</v>
      </c>
      <c r="D11370" t="s">
        <v>63</v>
      </c>
      <c r="E11370" t="s">
        <v>13</v>
      </c>
      <c r="F11370" t="s">
        <v>13</v>
      </c>
      <c r="G11370" t="s">
        <v>11558</v>
      </c>
      <c r="H11370" s="2">
        <v>44872.670061226854</v>
      </c>
      <c r="I11370" t="s">
        <v>151</v>
      </c>
      <c r="J11370" s="2">
        <v>44872.670061226854</v>
      </c>
      <c r="K11370" t="s">
        <v>151</v>
      </c>
      <c r="L11370" t="str">
        <f>VLOOKUP(C11370,ACCOUNT_MAPPING!A:C,3,FALSE)</f>
        <v>Utilities</v>
      </c>
    </row>
    <row r="11371" spans="1:12" hidden="1">
      <c r="A11371">
        <v>11306</v>
      </c>
      <c r="B11371" t="s">
        <v>1482</v>
      </c>
      <c r="C11371">
        <v>51210000</v>
      </c>
      <c r="D11371" t="s">
        <v>17</v>
      </c>
      <c r="E11371" t="s">
        <v>13</v>
      </c>
      <c r="F11371" t="s">
        <v>13</v>
      </c>
      <c r="G11371" t="s">
        <v>11559</v>
      </c>
      <c r="H11371" s="2">
        <v>44923.889117708335</v>
      </c>
      <c r="I11371" t="s">
        <v>1235</v>
      </c>
      <c r="J11371" s="2">
        <v>44923.889117708335</v>
      </c>
      <c r="K11371" t="s">
        <v>1235</v>
      </c>
      <c r="L11371" t="str">
        <f>VLOOKUP(C11371,ACCOUNT_MAPPING!A:C,3,FALSE)</f>
        <v>Utilities</v>
      </c>
    </row>
    <row r="11372" spans="1:12" hidden="1">
      <c r="A11372">
        <v>11308</v>
      </c>
      <c r="B11372" t="s">
        <v>4829</v>
      </c>
      <c r="C11372">
        <v>51210000</v>
      </c>
      <c r="D11372" t="s">
        <v>17</v>
      </c>
      <c r="E11372" t="s">
        <v>13</v>
      </c>
      <c r="F11372" t="s">
        <v>13</v>
      </c>
      <c r="G11372" t="s">
        <v>11560</v>
      </c>
      <c r="H11372" s="2">
        <v>44924.165997222219</v>
      </c>
      <c r="I11372" t="s">
        <v>157</v>
      </c>
      <c r="J11372" s="2">
        <v>44924.165997222219</v>
      </c>
      <c r="K11372" t="s">
        <v>157</v>
      </c>
      <c r="L11372" t="str">
        <f>VLOOKUP(C11372,ACCOUNT_MAPPING!A:C,3,FALSE)</f>
        <v>Utilities</v>
      </c>
    </row>
    <row r="11373" spans="1:12" hidden="1">
      <c r="A11373">
        <v>10957</v>
      </c>
      <c r="B11373" t="s">
        <v>3341</v>
      </c>
      <c r="C11373">
        <v>51210000</v>
      </c>
      <c r="D11373" t="s">
        <v>12</v>
      </c>
      <c r="E11373" t="s">
        <v>13</v>
      </c>
      <c r="F11373" t="s">
        <v>13</v>
      </c>
      <c r="G11373" t="s">
        <v>11561</v>
      </c>
      <c r="H11373" s="2">
        <v>45012.672544791669</v>
      </c>
      <c r="I11373" t="s">
        <v>275</v>
      </c>
      <c r="J11373" s="2">
        <v>45012.672544791669</v>
      </c>
      <c r="K11373" t="s">
        <v>275</v>
      </c>
      <c r="L11373" t="str">
        <f>VLOOKUP(C11373,ACCOUNT_MAPPING!A:C,3,FALSE)</f>
        <v>Utilities</v>
      </c>
    </row>
    <row r="11374" spans="1:12" hidden="1">
      <c r="A11374">
        <v>11224</v>
      </c>
      <c r="B11374" t="s">
        <v>3369</v>
      </c>
      <c r="C11374">
        <v>51210000</v>
      </c>
      <c r="D11374" t="s">
        <v>12</v>
      </c>
      <c r="E11374" t="s">
        <v>13</v>
      </c>
      <c r="F11374" t="s">
        <v>13</v>
      </c>
      <c r="G11374" t="s">
        <v>11562</v>
      </c>
      <c r="H11374" s="2">
        <v>45020.526420405091</v>
      </c>
      <c r="I11374" t="s">
        <v>1235</v>
      </c>
      <c r="J11374" s="2">
        <v>45020.526420405091</v>
      </c>
      <c r="K11374" t="s">
        <v>1235</v>
      </c>
      <c r="L11374" t="str">
        <f>VLOOKUP(C11374,ACCOUNT_MAPPING!A:C,3,FALSE)</f>
        <v>Utilities</v>
      </c>
    </row>
    <row r="11375" spans="1:12" hidden="1">
      <c r="A11375">
        <v>11309</v>
      </c>
      <c r="B11375" t="s">
        <v>1863</v>
      </c>
      <c r="C11375">
        <v>51210000</v>
      </c>
      <c r="D11375" t="s">
        <v>17</v>
      </c>
      <c r="E11375" t="s">
        <v>13</v>
      </c>
      <c r="F11375" t="s">
        <v>13</v>
      </c>
      <c r="G11375" t="s">
        <v>11563</v>
      </c>
      <c r="H11375" s="2">
        <v>44924.176173414351</v>
      </c>
      <c r="I11375" t="s">
        <v>157</v>
      </c>
      <c r="J11375" s="2">
        <v>44924.176173414351</v>
      </c>
      <c r="K11375" t="s">
        <v>157</v>
      </c>
      <c r="L11375" t="str">
        <f>VLOOKUP(C11375,ACCOUNT_MAPPING!A:C,3,FALSE)</f>
        <v>Utilities</v>
      </c>
    </row>
    <row r="11376" spans="1:12" hidden="1">
      <c r="A11376">
        <v>10985</v>
      </c>
      <c r="B11376" t="s">
        <v>3902</v>
      </c>
      <c r="C11376">
        <v>51210000</v>
      </c>
      <c r="D11376" t="s">
        <v>12</v>
      </c>
      <c r="E11376" t="s">
        <v>13</v>
      </c>
      <c r="F11376" t="s">
        <v>13</v>
      </c>
      <c r="G11376" t="s">
        <v>11564</v>
      </c>
      <c r="H11376" s="2">
        <v>45014.589475578701</v>
      </c>
      <c r="I11376" t="s">
        <v>3904</v>
      </c>
      <c r="J11376" s="2">
        <v>45014.589475578701</v>
      </c>
      <c r="K11376" t="s">
        <v>3904</v>
      </c>
      <c r="L11376" t="str">
        <f>VLOOKUP(C11376,ACCOUNT_MAPPING!A:C,3,FALSE)</f>
        <v>Utilities</v>
      </c>
    </row>
    <row r="11377" spans="1:12" hidden="1">
      <c r="A11377">
        <v>11347</v>
      </c>
      <c r="B11377" t="s">
        <v>7291</v>
      </c>
      <c r="C11377">
        <v>51210000</v>
      </c>
      <c r="D11377" t="s">
        <v>17</v>
      </c>
      <c r="E11377" t="s">
        <v>13</v>
      </c>
      <c r="F11377" t="s">
        <v>13</v>
      </c>
      <c r="G11377" t="s">
        <v>3397</v>
      </c>
      <c r="H11377" s="2">
        <v>44916.786489120372</v>
      </c>
      <c r="I11377" t="s">
        <v>2747</v>
      </c>
      <c r="J11377" s="2">
        <v>44916.786489120372</v>
      </c>
      <c r="K11377" t="s">
        <v>2747</v>
      </c>
      <c r="L11377" t="str">
        <f>VLOOKUP(C11377,ACCOUNT_MAPPING!A:C,3,FALSE)</f>
        <v>Utilities</v>
      </c>
    </row>
    <row r="11378" spans="1:12" hidden="1">
      <c r="A11378">
        <v>11231</v>
      </c>
      <c r="B11378" t="s">
        <v>2686</v>
      </c>
      <c r="C11378">
        <v>51210000</v>
      </c>
      <c r="D11378" t="s">
        <v>17</v>
      </c>
      <c r="E11378" t="s">
        <v>13</v>
      </c>
      <c r="F11378" t="s">
        <v>13</v>
      </c>
      <c r="G11378" t="s">
        <v>11565</v>
      </c>
      <c r="H11378" s="2">
        <v>44924.523254745371</v>
      </c>
      <c r="I11378" t="s">
        <v>887</v>
      </c>
      <c r="J11378" s="2">
        <v>44924.523254745371</v>
      </c>
      <c r="K11378" t="s">
        <v>887</v>
      </c>
      <c r="L11378" t="str">
        <f>VLOOKUP(C11378,ACCOUNT_MAPPING!A:C,3,FALSE)</f>
        <v>Utilities</v>
      </c>
    </row>
    <row r="11379" spans="1:12" hidden="1">
      <c r="A11379">
        <v>11284</v>
      </c>
      <c r="B11379" t="s">
        <v>169</v>
      </c>
      <c r="C11379">
        <v>51210000</v>
      </c>
      <c r="D11379" t="s">
        <v>12</v>
      </c>
      <c r="E11379" t="s">
        <v>13</v>
      </c>
      <c r="F11379" t="s">
        <v>13</v>
      </c>
      <c r="G11379" t="s">
        <v>11566</v>
      </c>
      <c r="H11379" s="2">
        <v>45020.993876307868</v>
      </c>
      <c r="I11379" t="s">
        <v>157</v>
      </c>
      <c r="J11379" s="2">
        <v>45020.993876307868</v>
      </c>
      <c r="K11379" t="s">
        <v>157</v>
      </c>
      <c r="L11379" t="str">
        <f>VLOOKUP(C11379,ACCOUNT_MAPPING!A:C,3,FALSE)</f>
        <v>Utilities</v>
      </c>
    </row>
    <row r="11380" spans="1:12" hidden="1">
      <c r="A11380">
        <v>11393</v>
      </c>
      <c r="B11380" t="s">
        <v>4842</v>
      </c>
      <c r="C11380">
        <v>51210000</v>
      </c>
      <c r="D11380" t="s">
        <v>17</v>
      </c>
      <c r="E11380" t="s">
        <v>13</v>
      </c>
      <c r="F11380" t="s">
        <v>13</v>
      </c>
      <c r="G11380" t="s">
        <v>11567</v>
      </c>
      <c r="H11380" s="2">
        <v>44925.756494791669</v>
      </c>
      <c r="I11380" t="s">
        <v>1883</v>
      </c>
      <c r="J11380" s="2">
        <v>44925.756494791669</v>
      </c>
      <c r="K11380" t="s">
        <v>1883</v>
      </c>
      <c r="L11380" t="str">
        <f>VLOOKUP(C11380,ACCOUNT_MAPPING!A:C,3,FALSE)</f>
        <v>Utilities</v>
      </c>
    </row>
    <row r="11381" spans="1:12" hidden="1">
      <c r="A11381">
        <v>11303</v>
      </c>
      <c r="B11381" t="s">
        <v>8000</v>
      </c>
      <c r="C11381">
        <v>51210000</v>
      </c>
      <c r="D11381" t="s">
        <v>17</v>
      </c>
      <c r="E11381" t="s">
        <v>13</v>
      </c>
      <c r="F11381" t="s">
        <v>13</v>
      </c>
      <c r="G11381" t="s">
        <v>11559</v>
      </c>
      <c r="H11381" s="2">
        <v>44923.881367858798</v>
      </c>
      <c r="I11381" t="s">
        <v>1235</v>
      </c>
      <c r="J11381" s="2">
        <v>44923.881367858798</v>
      </c>
      <c r="K11381" t="s">
        <v>1235</v>
      </c>
      <c r="L11381" t="str">
        <f>VLOOKUP(C11381,ACCOUNT_MAPPING!A:C,3,FALSE)</f>
        <v>Utilities</v>
      </c>
    </row>
    <row r="11382" spans="1:12" hidden="1">
      <c r="A11382">
        <v>11305</v>
      </c>
      <c r="B11382" t="s">
        <v>1850</v>
      </c>
      <c r="C11382">
        <v>51210000</v>
      </c>
      <c r="D11382" t="s">
        <v>17</v>
      </c>
      <c r="E11382" t="s">
        <v>13</v>
      </c>
      <c r="F11382" t="s">
        <v>13</v>
      </c>
      <c r="G11382" t="s">
        <v>11559</v>
      </c>
      <c r="H11382" s="2">
        <v>44923.886255937497</v>
      </c>
      <c r="I11382" t="s">
        <v>1235</v>
      </c>
      <c r="J11382" s="2">
        <v>44923.886255937497</v>
      </c>
      <c r="K11382" t="s">
        <v>1235</v>
      </c>
      <c r="L11382" t="str">
        <f>VLOOKUP(C11382,ACCOUNT_MAPPING!A:C,3,FALSE)</f>
        <v>Utilities</v>
      </c>
    </row>
    <row r="11383" spans="1:12" hidden="1">
      <c r="A11383">
        <v>11255</v>
      </c>
      <c r="B11383" t="s">
        <v>161</v>
      </c>
      <c r="C11383">
        <v>51210000</v>
      </c>
      <c r="D11383" t="s">
        <v>17</v>
      </c>
      <c r="E11383" t="s">
        <v>13</v>
      </c>
      <c r="F11383" t="s">
        <v>13</v>
      </c>
      <c r="G11383" t="s">
        <v>11568</v>
      </c>
      <c r="H11383" s="2">
        <v>44916.662461145832</v>
      </c>
      <c r="I11383" t="s">
        <v>151</v>
      </c>
      <c r="J11383" s="2">
        <v>44916.662461145832</v>
      </c>
      <c r="K11383" t="s">
        <v>151</v>
      </c>
      <c r="L11383" t="str">
        <f>VLOOKUP(C11383,ACCOUNT_MAPPING!A:C,3,FALSE)</f>
        <v>Utilities</v>
      </c>
    </row>
    <row r="11384" spans="1:12" hidden="1">
      <c r="A11384">
        <v>11336</v>
      </c>
      <c r="B11384" t="s">
        <v>4832</v>
      </c>
      <c r="C11384">
        <v>51210000</v>
      </c>
      <c r="D11384" t="s">
        <v>17</v>
      </c>
      <c r="E11384" t="s">
        <v>13</v>
      </c>
      <c r="F11384" t="s">
        <v>13</v>
      </c>
      <c r="G11384" t="s">
        <v>11569</v>
      </c>
      <c r="H11384" s="2">
        <v>44915.833534641206</v>
      </c>
      <c r="I11384" t="s">
        <v>179</v>
      </c>
      <c r="J11384" s="2">
        <v>44915.833534641206</v>
      </c>
      <c r="K11384" t="s">
        <v>179</v>
      </c>
      <c r="L11384" t="str">
        <f>VLOOKUP(C11384,ACCOUNT_MAPPING!A:C,3,FALSE)</f>
        <v>Utilities</v>
      </c>
    </row>
    <row r="11385" spans="1:12" hidden="1">
      <c r="A11385">
        <v>11356</v>
      </c>
      <c r="B11385" t="s">
        <v>4743</v>
      </c>
      <c r="C11385">
        <v>51210000</v>
      </c>
      <c r="D11385" t="s">
        <v>12</v>
      </c>
      <c r="E11385" t="s">
        <v>13</v>
      </c>
      <c r="F11385" t="s">
        <v>13</v>
      </c>
      <c r="G11385" t="s">
        <v>11570</v>
      </c>
      <c r="H11385" s="2">
        <v>45013.659108796295</v>
      </c>
      <c r="I11385" t="s">
        <v>4745</v>
      </c>
      <c r="J11385" s="2">
        <v>45013.659108796295</v>
      </c>
      <c r="K11385" t="s">
        <v>4745</v>
      </c>
      <c r="L11385" t="str">
        <f>VLOOKUP(C11385,ACCOUNT_MAPPING!A:C,3,FALSE)</f>
        <v>Utilities</v>
      </c>
    </row>
    <row r="11386" spans="1:12" hidden="1">
      <c r="A11386">
        <v>11394</v>
      </c>
      <c r="B11386" t="s">
        <v>4757</v>
      </c>
      <c r="C11386">
        <v>51210000</v>
      </c>
      <c r="D11386" t="s">
        <v>17</v>
      </c>
      <c r="E11386" t="s">
        <v>13</v>
      </c>
      <c r="F11386" t="s">
        <v>13</v>
      </c>
      <c r="G11386" t="s">
        <v>11567</v>
      </c>
      <c r="H11386" s="2">
        <v>44925.828625462964</v>
      </c>
      <c r="I11386" t="s">
        <v>1883</v>
      </c>
      <c r="J11386" s="2">
        <v>44925.828625462964</v>
      </c>
      <c r="K11386" t="s">
        <v>1883</v>
      </c>
      <c r="L11386" t="str">
        <f>VLOOKUP(C11386,ACCOUNT_MAPPING!A:C,3,FALSE)</f>
        <v>Utilities</v>
      </c>
    </row>
    <row r="11387" spans="1:12" hidden="1">
      <c r="A11387">
        <v>11302</v>
      </c>
      <c r="B11387" t="s">
        <v>3964</v>
      </c>
      <c r="C11387">
        <v>51210000</v>
      </c>
      <c r="D11387" t="s">
        <v>63</v>
      </c>
      <c r="E11387" t="s">
        <v>13</v>
      </c>
      <c r="F11387" t="s">
        <v>13</v>
      </c>
      <c r="G11387" t="s">
        <v>11571</v>
      </c>
      <c r="H11387" s="2">
        <v>44879.003546064814</v>
      </c>
      <c r="I11387" t="s">
        <v>462</v>
      </c>
      <c r="J11387" s="2">
        <v>44879.003546064814</v>
      </c>
      <c r="K11387" t="s">
        <v>462</v>
      </c>
      <c r="L11387" t="str">
        <f>VLOOKUP(C11387,ACCOUNT_MAPPING!A:C,3,FALSE)</f>
        <v>Utilities</v>
      </c>
    </row>
    <row r="11388" spans="1:12" hidden="1">
      <c r="A11388">
        <v>11151</v>
      </c>
      <c r="B11388" t="s">
        <v>875</v>
      </c>
      <c r="C11388">
        <v>51210000</v>
      </c>
      <c r="D11388" t="s">
        <v>12</v>
      </c>
      <c r="E11388" t="s">
        <v>13</v>
      </c>
      <c r="F11388" t="s">
        <v>13</v>
      </c>
      <c r="G11388" t="s">
        <v>11572</v>
      </c>
      <c r="H11388" s="2">
        <v>45020.755259641206</v>
      </c>
      <c r="I11388" t="s">
        <v>87</v>
      </c>
      <c r="J11388" s="2">
        <v>45020.755259641206</v>
      </c>
      <c r="K11388" t="s">
        <v>87</v>
      </c>
      <c r="L11388" t="str">
        <f>VLOOKUP(C11388,ACCOUNT_MAPPING!A:C,3,FALSE)</f>
        <v>Utilities</v>
      </c>
    </row>
    <row r="11389" spans="1:12" hidden="1">
      <c r="A11389">
        <v>11171</v>
      </c>
      <c r="B11389" t="s">
        <v>2657</v>
      </c>
      <c r="C11389">
        <v>51210000</v>
      </c>
      <c r="D11389" t="s">
        <v>17</v>
      </c>
      <c r="E11389" t="s">
        <v>13</v>
      </c>
      <c r="F11389" t="s">
        <v>13</v>
      </c>
      <c r="G11389" t="s">
        <v>11461</v>
      </c>
      <c r="H11389" s="2">
        <v>44917.684258020832</v>
      </c>
      <c r="I11389" t="s">
        <v>650</v>
      </c>
      <c r="J11389" s="2">
        <v>44917.684258020832</v>
      </c>
      <c r="K11389" t="s">
        <v>650</v>
      </c>
      <c r="L11389" t="str">
        <f>VLOOKUP(C11389,ACCOUNT_MAPPING!A:C,3,FALSE)</f>
        <v>Utilities</v>
      </c>
    </row>
    <row r="11390" spans="1:12" hidden="1">
      <c r="A11390">
        <v>11172</v>
      </c>
      <c r="B11390" t="s">
        <v>2680</v>
      </c>
      <c r="C11390">
        <v>51210000</v>
      </c>
      <c r="D11390" t="s">
        <v>17</v>
      </c>
      <c r="E11390" t="s">
        <v>13</v>
      </c>
      <c r="F11390" t="s">
        <v>13</v>
      </c>
      <c r="G11390" t="s">
        <v>11573</v>
      </c>
      <c r="H11390" s="2">
        <v>44917.685375312503</v>
      </c>
      <c r="I11390" t="s">
        <v>650</v>
      </c>
      <c r="J11390" s="2">
        <v>44917.685375312503</v>
      </c>
      <c r="K11390" t="s">
        <v>650</v>
      </c>
      <c r="L11390" t="str">
        <f>VLOOKUP(C11390,ACCOUNT_MAPPING!A:C,3,FALSE)</f>
        <v>Utilities</v>
      </c>
    </row>
    <row r="11391" spans="1:12" hidden="1">
      <c r="A11391">
        <v>11397</v>
      </c>
      <c r="B11391" t="s">
        <v>4760</v>
      </c>
      <c r="C11391">
        <v>51210000</v>
      </c>
      <c r="D11391" t="s">
        <v>17</v>
      </c>
      <c r="E11391" t="s">
        <v>13</v>
      </c>
      <c r="F11391" t="s">
        <v>13</v>
      </c>
      <c r="G11391" t="s">
        <v>11567</v>
      </c>
      <c r="H11391" s="2">
        <v>44925.837600694445</v>
      </c>
      <c r="I11391" t="s">
        <v>1883</v>
      </c>
      <c r="J11391" s="2">
        <v>44925.837600694445</v>
      </c>
      <c r="K11391" t="s">
        <v>1883</v>
      </c>
      <c r="L11391" t="str">
        <f>VLOOKUP(C11391,ACCOUNT_MAPPING!A:C,3,FALSE)</f>
        <v>Utilities</v>
      </c>
    </row>
    <row r="11392" spans="1:12" hidden="1">
      <c r="A11392">
        <v>11175</v>
      </c>
      <c r="B11392" t="s">
        <v>1465</v>
      </c>
      <c r="C11392">
        <v>51210000</v>
      </c>
      <c r="D11392" t="s">
        <v>17</v>
      </c>
      <c r="E11392" t="s">
        <v>13</v>
      </c>
      <c r="F11392" t="s">
        <v>13</v>
      </c>
      <c r="G11392" t="s">
        <v>11574</v>
      </c>
      <c r="H11392" s="2">
        <v>44915.602107754632</v>
      </c>
      <c r="I11392" t="s">
        <v>247</v>
      </c>
      <c r="J11392" s="2">
        <v>44915.602107754632</v>
      </c>
      <c r="K11392" t="s">
        <v>247</v>
      </c>
      <c r="L11392" t="str">
        <f>VLOOKUP(C11392,ACCOUNT_MAPPING!A:C,3,FALSE)</f>
        <v>Utilities</v>
      </c>
    </row>
    <row r="11393" spans="1:12" hidden="1">
      <c r="A11393">
        <v>11425</v>
      </c>
      <c r="B11393" t="s">
        <v>10313</v>
      </c>
      <c r="C11393">
        <v>51210000</v>
      </c>
      <c r="D11393" t="s">
        <v>17</v>
      </c>
      <c r="E11393" t="s">
        <v>13</v>
      </c>
      <c r="F11393" t="s">
        <v>13</v>
      </c>
      <c r="G11393" t="s">
        <v>11575</v>
      </c>
      <c r="H11393" s="2">
        <v>44924.598475231483</v>
      </c>
      <c r="I11393" t="s">
        <v>909</v>
      </c>
      <c r="J11393" s="2">
        <v>44924.598475231483</v>
      </c>
      <c r="K11393" t="s">
        <v>909</v>
      </c>
      <c r="L11393" t="str">
        <f>VLOOKUP(C11393,ACCOUNT_MAPPING!A:C,3,FALSE)</f>
        <v>Utilities</v>
      </c>
    </row>
    <row r="11394" spans="1:12" hidden="1">
      <c r="A11394">
        <v>11435</v>
      </c>
      <c r="B11394" t="s">
        <v>907</v>
      </c>
      <c r="C11394">
        <v>51210000</v>
      </c>
      <c r="D11394" t="s">
        <v>17</v>
      </c>
      <c r="E11394" t="s">
        <v>13</v>
      </c>
      <c r="F11394" t="s">
        <v>13</v>
      </c>
      <c r="G11394" t="s">
        <v>11576</v>
      </c>
      <c r="H11394" s="2">
        <v>44922.518002118057</v>
      </c>
      <c r="I11394" t="s">
        <v>909</v>
      </c>
      <c r="J11394" s="2">
        <v>44922.518002118057</v>
      </c>
      <c r="K11394" t="s">
        <v>909</v>
      </c>
      <c r="L11394" t="str">
        <f>VLOOKUP(C11394,ACCOUNT_MAPPING!A:C,3,FALSE)</f>
        <v>Utilities</v>
      </c>
    </row>
    <row r="11395" spans="1:12" hidden="1">
      <c r="A11395">
        <v>11445</v>
      </c>
      <c r="B11395" t="s">
        <v>927</v>
      </c>
      <c r="C11395">
        <v>51210000</v>
      </c>
      <c r="D11395" t="s">
        <v>17</v>
      </c>
      <c r="E11395" t="s">
        <v>13</v>
      </c>
      <c r="F11395" t="s">
        <v>13</v>
      </c>
      <c r="G11395" t="s">
        <v>11577</v>
      </c>
      <c r="H11395" s="2">
        <v>44928.436161689817</v>
      </c>
      <c r="I11395" t="s">
        <v>900</v>
      </c>
      <c r="J11395" s="2">
        <v>44928.436161689817</v>
      </c>
      <c r="K11395" t="s">
        <v>900</v>
      </c>
      <c r="L11395" t="str">
        <f>VLOOKUP(C11395,ACCOUNT_MAPPING!A:C,3,FALSE)</f>
        <v>Utilities</v>
      </c>
    </row>
    <row r="11396" spans="1:12" hidden="1">
      <c r="A11396">
        <v>11202</v>
      </c>
      <c r="B11396" t="s">
        <v>3379</v>
      </c>
      <c r="C11396">
        <v>51210000</v>
      </c>
      <c r="D11396" t="s">
        <v>63</v>
      </c>
      <c r="E11396" t="s">
        <v>13</v>
      </c>
      <c r="F11396" t="s">
        <v>13</v>
      </c>
      <c r="G11396" t="s">
        <v>11578</v>
      </c>
      <c r="H11396" s="2">
        <v>44874.832795798611</v>
      </c>
      <c r="I11396" t="s">
        <v>1836</v>
      </c>
      <c r="J11396" s="2">
        <v>44874.832795798611</v>
      </c>
      <c r="K11396" t="s">
        <v>1836</v>
      </c>
      <c r="L11396" t="str">
        <f>VLOOKUP(C11396,ACCOUNT_MAPPING!A:C,3,FALSE)</f>
        <v>Utilities</v>
      </c>
    </row>
    <row r="11397" spans="1:12" hidden="1">
      <c r="A11397">
        <v>11204</v>
      </c>
      <c r="B11397" t="s">
        <v>1834</v>
      </c>
      <c r="C11397">
        <v>51210000</v>
      </c>
      <c r="D11397" t="s">
        <v>63</v>
      </c>
      <c r="E11397" t="s">
        <v>13</v>
      </c>
      <c r="F11397" t="s">
        <v>13</v>
      </c>
      <c r="G11397" t="s">
        <v>11542</v>
      </c>
      <c r="H11397" s="2">
        <v>44874.856145717589</v>
      </c>
      <c r="I11397" t="s">
        <v>1836</v>
      </c>
      <c r="J11397" s="2">
        <v>44874.856145717589</v>
      </c>
      <c r="K11397" t="s">
        <v>1836</v>
      </c>
      <c r="L11397" t="str">
        <f>VLOOKUP(C11397,ACCOUNT_MAPPING!A:C,3,FALSE)</f>
        <v>Utilities</v>
      </c>
    </row>
    <row r="11398" spans="1:12" hidden="1">
      <c r="A11398">
        <v>11210</v>
      </c>
      <c r="B11398" t="s">
        <v>3361</v>
      </c>
      <c r="C11398">
        <v>51210000</v>
      </c>
      <c r="D11398" t="s">
        <v>63</v>
      </c>
      <c r="E11398" t="s">
        <v>13</v>
      </c>
      <c r="F11398" t="s">
        <v>13</v>
      </c>
      <c r="G11398" t="s">
        <v>11579</v>
      </c>
      <c r="H11398" s="2">
        <v>44879.326101273145</v>
      </c>
      <c r="I11398" t="s">
        <v>260</v>
      </c>
      <c r="J11398" s="2">
        <v>44879.326101273145</v>
      </c>
      <c r="K11398" t="s">
        <v>260</v>
      </c>
      <c r="L11398" t="str">
        <f>VLOOKUP(C11398,ACCOUNT_MAPPING!A:C,3,FALSE)</f>
        <v>Utilities</v>
      </c>
    </row>
    <row r="11399" spans="1:12" hidden="1">
      <c r="A11399">
        <v>11507</v>
      </c>
      <c r="B11399" t="s">
        <v>1903</v>
      </c>
      <c r="C11399">
        <v>51210000</v>
      </c>
      <c r="D11399" t="s">
        <v>12</v>
      </c>
      <c r="E11399" t="s">
        <v>13</v>
      </c>
      <c r="F11399" t="s">
        <v>13</v>
      </c>
      <c r="G11399" t="s">
        <v>11580</v>
      </c>
      <c r="H11399" s="2">
        <v>45014.703590972225</v>
      </c>
      <c r="I11399" t="s">
        <v>1874</v>
      </c>
      <c r="J11399" s="2">
        <v>45014.703590972225</v>
      </c>
      <c r="K11399" t="s">
        <v>1874</v>
      </c>
      <c r="L11399" t="str">
        <f>VLOOKUP(C11399,ACCOUNT_MAPPING!A:C,3,FALSE)</f>
        <v>Utilities</v>
      </c>
    </row>
    <row r="11400" spans="1:12" hidden="1">
      <c r="A11400">
        <v>11223</v>
      </c>
      <c r="B11400" t="s">
        <v>4723</v>
      </c>
      <c r="C11400">
        <v>51210000</v>
      </c>
      <c r="D11400" t="s">
        <v>12</v>
      </c>
      <c r="E11400" t="s">
        <v>13</v>
      </c>
      <c r="F11400" t="s">
        <v>13</v>
      </c>
      <c r="G11400" t="s">
        <v>11581</v>
      </c>
      <c r="H11400" s="2">
        <v>45020.520430011573</v>
      </c>
      <c r="I11400" t="s">
        <v>1235</v>
      </c>
      <c r="J11400" s="2">
        <v>45020.520430011573</v>
      </c>
      <c r="K11400" t="s">
        <v>1235</v>
      </c>
      <c r="L11400" t="str">
        <f>VLOOKUP(C11400,ACCOUNT_MAPPING!A:C,3,FALSE)</f>
        <v>Utilities</v>
      </c>
    </row>
    <row r="11401" spans="1:12" hidden="1">
      <c r="A11401">
        <v>11225</v>
      </c>
      <c r="B11401" t="s">
        <v>1233</v>
      </c>
      <c r="C11401">
        <v>51210000</v>
      </c>
      <c r="D11401" t="s">
        <v>17</v>
      </c>
      <c r="E11401" t="s">
        <v>13</v>
      </c>
      <c r="F11401" t="s">
        <v>13</v>
      </c>
      <c r="G11401" t="s">
        <v>11582</v>
      </c>
      <c r="H11401" s="2">
        <v>44923.822043865737</v>
      </c>
      <c r="I11401" t="s">
        <v>1235</v>
      </c>
      <c r="J11401" s="2">
        <v>44923.822043865737</v>
      </c>
      <c r="K11401" t="s">
        <v>1235</v>
      </c>
      <c r="L11401" t="str">
        <f>VLOOKUP(C11401,ACCOUNT_MAPPING!A:C,3,FALSE)</f>
        <v>Utilities</v>
      </c>
    </row>
    <row r="11402" spans="1:12" hidden="1">
      <c r="A11402">
        <v>11624</v>
      </c>
      <c r="B11402" t="s">
        <v>8027</v>
      </c>
      <c r="C11402">
        <v>51210000</v>
      </c>
      <c r="D11402" t="s">
        <v>12</v>
      </c>
      <c r="E11402" t="s">
        <v>13</v>
      </c>
      <c r="F11402" t="s">
        <v>13</v>
      </c>
      <c r="G11402" t="s">
        <v>11583</v>
      </c>
      <c r="H11402" s="2">
        <v>45015.802097488428</v>
      </c>
      <c r="I11402" t="s">
        <v>630</v>
      </c>
      <c r="J11402" s="2">
        <v>45015.802097488428</v>
      </c>
      <c r="K11402" t="s">
        <v>630</v>
      </c>
      <c r="L11402" t="str">
        <f>VLOOKUP(C11402,ACCOUNT_MAPPING!A:C,3,FALSE)</f>
        <v>Utilities</v>
      </c>
    </row>
    <row r="11403" spans="1:12" hidden="1">
      <c r="A11403">
        <v>11402</v>
      </c>
      <c r="B11403" t="s">
        <v>10312</v>
      </c>
      <c r="C11403">
        <v>51210000</v>
      </c>
      <c r="D11403" t="s">
        <v>17</v>
      </c>
      <c r="E11403" t="s">
        <v>13</v>
      </c>
      <c r="F11403" t="s">
        <v>13</v>
      </c>
      <c r="G11403" t="s">
        <v>11584</v>
      </c>
      <c r="H11403" s="2">
        <v>44925.973284687498</v>
      </c>
      <c r="I11403" t="s">
        <v>1883</v>
      </c>
      <c r="J11403" s="2">
        <v>44925.973284687498</v>
      </c>
      <c r="K11403" t="s">
        <v>1883</v>
      </c>
      <c r="L11403" t="str">
        <f>VLOOKUP(C11403,ACCOUNT_MAPPING!A:C,3,FALSE)</f>
        <v>Utilities</v>
      </c>
    </row>
    <row r="11404" spans="1:12" hidden="1">
      <c r="A11404">
        <v>11278</v>
      </c>
      <c r="B11404" t="s">
        <v>10229</v>
      </c>
      <c r="C11404">
        <v>51210000</v>
      </c>
      <c r="D11404" t="s">
        <v>17</v>
      </c>
      <c r="E11404" t="s">
        <v>13</v>
      </c>
      <c r="F11404" t="s">
        <v>13</v>
      </c>
      <c r="G11404" t="s">
        <v>11585</v>
      </c>
      <c r="H11404" s="2">
        <v>44923.767931168979</v>
      </c>
      <c r="I11404" t="s">
        <v>157</v>
      </c>
      <c r="J11404" s="2">
        <v>44923.767931168979</v>
      </c>
      <c r="K11404" t="s">
        <v>157</v>
      </c>
      <c r="L11404" t="str">
        <f>VLOOKUP(C11404,ACCOUNT_MAPPING!A:C,3,FALSE)</f>
        <v>Utilities</v>
      </c>
    </row>
    <row r="11405" spans="1:12" hidden="1">
      <c r="A11405">
        <v>11304</v>
      </c>
      <c r="B11405" t="s">
        <v>2713</v>
      </c>
      <c r="C11405">
        <v>51210000</v>
      </c>
      <c r="D11405" t="s">
        <v>17</v>
      </c>
      <c r="E11405" t="s">
        <v>13</v>
      </c>
      <c r="F11405" t="s">
        <v>13</v>
      </c>
      <c r="G11405" t="s">
        <v>11559</v>
      </c>
      <c r="H11405" s="2">
        <v>44923.885524618054</v>
      </c>
      <c r="I11405" t="s">
        <v>1235</v>
      </c>
      <c r="J11405" s="2">
        <v>44923.885524618054</v>
      </c>
      <c r="K11405" t="s">
        <v>1235</v>
      </c>
      <c r="L11405" t="str">
        <f>VLOOKUP(C11405,ACCOUNT_MAPPING!A:C,3,FALSE)</f>
        <v>Utilities</v>
      </c>
    </row>
    <row r="11406" spans="1:12" hidden="1">
      <c r="A11406">
        <v>11442</v>
      </c>
      <c r="B11406" t="s">
        <v>892</v>
      </c>
      <c r="C11406">
        <v>51210000</v>
      </c>
      <c r="D11406" t="s">
        <v>17</v>
      </c>
      <c r="E11406" t="s">
        <v>13</v>
      </c>
      <c r="F11406" t="s">
        <v>13</v>
      </c>
      <c r="G11406" t="s">
        <v>11586</v>
      </c>
      <c r="H11406" s="2">
        <v>44923.748432638888</v>
      </c>
      <c r="I11406" t="s">
        <v>759</v>
      </c>
      <c r="J11406" s="2">
        <v>44923.748432638888</v>
      </c>
      <c r="K11406" t="s">
        <v>759</v>
      </c>
      <c r="L11406" t="str">
        <f>VLOOKUP(C11406,ACCOUNT_MAPPING!A:C,3,FALSE)</f>
        <v>Utilities</v>
      </c>
    </row>
    <row r="11407" spans="1:12" hidden="1">
      <c r="A11407">
        <v>11443</v>
      </c>
      <c r="B11407" t="s">
        <v>894</v>
      </c>
      <c r="C11407">
        <v>51210000</v>
      </c>
      <c r="D11407" t="s">
        <v>17</v>
      </c>
      <c r="E11407" t="s">
        <v>13</v>
      </c>
      <c r="F11407" t="s">
        <v>13</v>
      </c>
      <c r="G11407" t="s">
        <v>11587</v>
      </c>
      <c r="H11407" s="2">
        <v>44923.751794062497</v>
      </c>
      <c r="I11407" t="s">
        <v>759</v>
      </c>
      <c r="J11407" s="2">
        <v>44923.751794062497</v>
      </c>
      <c r="K11407" t="s">
        <v>759</v>
      </c>
      <c r="L11407" t="str">
        <f>VLOOKUP(C11407,ACCOUNT_MAPPING!A:C,3,FALSE)</f>
        <v>Utilities</v>
      </c>
    </row>
    <row r="11408" spans="1:12" hidden="1">
      <c r="A11408">
        <v>11311</v>
      </c>
      <c r="B11408" t="s">
        <v>7990</v>
      </c>
      <c r="C11408">
        <v>51210000</v>
      </c>
      <c r="D11408" t="s">
        <v>63</v>
      </c>
      <c r="E11408" t="s">
        <v>13</v>
      </c>
      <c r="F11408" t="s">
        <v>13</v>
      </c>
      <c r="G11408" t="s">
        <v>11588</v>
      </c>
      <c r="H11408" s="2">
        <v>44879.393022187498</v>
      </c>
      <c r="I11408" t="s">
        <v>260</v>
      </c>
      <c r="J11408" s="2">
        <v>44879.393022187498</v>
      </c>
      <c r="K11408" t="s">
        <v>260</v>
      </c>
      <c r="L11408" t="str">
        <f>VLOOKUP(C11408,ACCOUNT_MAPPING!A:C,3,FALSE)</f>
        <v>Utilities</v>
      </c>
    </row>
    <row r="11409" spans="1:12" hidden="1">
      <c r="A11409">
        <v>11596</v>
      </c>
      <c r="B11409" t="s">
        <v>4035</v>
      </c>
      <c r="C11409">
        <v>51210000</v>
      </c>
      <c r="D11409" t="s">
        <v>63</v>
      </c>
      <c r="E11409" t="s">
        <v>13</v>
      </c>
      <c r="F11409" t="s">
        <v>13</v>
      </c>
      <c r="G11409" t="s">
        <v>11589</v>
      </c>
      <c r="H11409" s="2">
        <v>44876.478990358795</v>
      </c>
      <c r="I11409" t="s">
        <v>1895</v>
      </c>
      <c r="J11409" s="2">
        <v>44876.478990358795</v>
      </c>
      <c r="K11409" t="s">
        <v>1895</v>
      </c>
      <c r="L11409" t="str">
        <f>VLOOKUP(C11409,ACCOUNT_MAPPING!A:C,3,FALSE)</f>
        <v>Utilities</v>
      </c>
    </row>
    <row r="11410" spans="1:12" hidden="1">
      <c r="A11410">
        <v>11686</v>
      </c>
      <c r="B11410" t="s">
        <v>2740</v>
      </c>
      <c r="C11410">
        <v>51210000</v>
      </c>
      <c r="D11410" t="s">
        <v>17</v>
      </c>
      <c r="E11410" t="s">
        <v>13</v>
      </c>
      <c r="F11410" t="s">
        <v>13</v>
      </c>
      <c r="G11410" t="s">
        <v>11590</v>
      </c>
      <c r="H11410" s="2">
        <v>44922.614284525465</v>
      </c>
      <c r="I11410" t="s">
        <v>186</v>
      </c>
      <c r="J11410" s="2">
        <v>44922.614284525465</v>
      </c>
      <c r="K11410" t="s">
        <v>186</v>
      </c>
      <c r="L11410" t="str">
        <f>VLOOKUP(C11410,ACCOUNT_MAPPING!A:C,3,FALSE)</f>
        <v>Utilities</v>
      </c>
    </row>
    <row r="11411" spans="1:12" hidden="1">
      <c r="A11411">
        <v>11335</v>
      </c>
      <c r="B11411" t="s">
        <v>1485</v>
      </c>
      <c r="C11411">
        <v>51210000</v>
      </c>
      <c r="D11411" t="s">
        <v>17</v>
      </c>
      <c r="E11411" t="s">
        <v>13</v>
      </c>
      <c r="F11411" t="s">
        <v>13</v>
      </c>
      <c r="G11411" t="s">
        <v>11591</v>
      </c>
      <c r="H11411" s="2">
        <v>44915.828709027781</v>
      </c>
      <c r="I11411" t="s">
        <v>179</v>
      </c>
      <c r="J11411" s="2">
        <v>44915.828709027781</v>
      </c>
      <c r="K11411" t="s">
        <v>179</v>
      </c>
      <c r="L11411" t="str">
        <f>VLOOKUP(C11411,ACCOUNT_MAPPING!A:C,3,FALSE)</f>
        <v>Utilities</v>
      </c>
    </row>
    <row r="11412" spans="1:12" hidden="1">
      <c r="A11412">
        <v>11346</v>
      </c>
      <c r="B11412" t="s">
        <v>3396</v>
      </c>
      <c r="C11412">
        <v>51210000</v>
      </c>
      <c r="D11412" t="s">
        <v>17</v>
      </c>
      <c r="E11412" t="s">
        <v>13</v>
      </c>
      <c r="F11412" t="s">
        <v>13</v>
      </c>
      <c r="G11412" t="s">
        <v>3397</v>
      </c>
      <c r="H11412" s="2">
        <v>44916.756877199077</v>
      </c>
      <c r="I11412" t="s">
        <v>2747</v>
      </c>
      <c r="J11412" s="2">
        <v>44916.756877199077</v>
      </c>
      <c r="K11412" t="s">
        <v>2747</v>
      </c>
      <c r="L11412" t="str">
        <f>VLOOKUP(C11412,ACCOUNT_MAPPING!A:C,3,FALSE)</f>
        <v>Utilities</v>
      </c>
    </row>
    <row r="11413" spans="1:12" hidden="1">
      <c r="A11413">
        <v>11709</v>
      </c>
      <c r="B11413" t="s">
        <v>2805</v>
      </c>
      <c r="C11413">
        <v>51210000</v>
      </c>
      <c r="D11413" t="s">
        <v>17</v>
      </c>
      <c r="E11413" t="s">
        <v>13</v>
      </c>
      <c r="F11413" t="s">
        <v>13</v>
      </c>
      <c r="G11413" t="s">
        <v>11592</v>
      </c>
      <c r="H11413" s="2">
        <v>44929.729568402778</v>
      </c>
      <c r="I11413" t="s">
        <v>548</v>
      </c>
      <c r="J11413" s="2">
        <v>44929.729568402778</v>
      </c>
      <c r="K11413" t="s">
        <v>548</v>
      </c>
      <c r="L11413" t="str">
        <f>VLOOKUP(C11413,ACCOUNT_MAPPING!A:C,3,FALSE)</f>
        <v>Utilities</v>
      </c>
    </row>
    <row r="11414" spans="1:12" hidden="1">
      <c r="A11414">
        <v>11717</v>
      </c>
      <c r="B11414" t="s">
        <v>3401</v>
      </c>
      <c r="C11414">
        <v>51210000</v>
      </c>
      <c r="D11414" t="s">
        <v>17</v>
      </c>
      <c r="E11414" t="s">
        <v>13</v>
      </c>
      <c r="F11414" t="s">
        <v>13</v>
      </c>
      <c r="G11414" t="s">
        <v>11593</v>
      </c>
      <c r="H11414" s="2">
        <v>44916.839389155095</v>
      </c>
      <c r="I11414" t="s">
        <v>544</v>
      </c>
      <c r="J11414" s="2">
        <v>44916.839389155095</v>
      </c>
      <c r="K11414" t="s">
        <v>544</v>
      </c>
      <c r="L11414" t="str">
        <f>VLOOKUP(C11414,ACCOUNT_MAPPING!A:C,3,FALSE)</f>
        <v>Utilities</v>
      </c>
    </row>
    <row r="11415" spans="1:12" hidden="1">
      <c r="A11415">
        <v>11426</v>
      </c>
      <c r="B11415" t="s">
        <v>10316</v>
      </c>
      <c r="C11415">
        <v>51210000</v>
      </c>
      <c r="D11415" t="s">
        <v>17</v>
      </c>
      <c r="E11415" t="s">
        <v>13</v>
      </c>
      <c r="F11415" t="s">
        <v>13</v>
      </c>
      <c r="G11415" t="s">
        <v>11594</v>
      </c>
      <c r="H11415" s="2">
        <v>44924.559133449075</v>
      </c>
      <c r="I11415" t="s">
        <v>909</v>
      </c>
      <c r="J11415" s="2">
        <v>44924.559133449075</v>
      </c>
      <c r="K11415" t="s">
        <v>909</v>
      </c>
      <c r="L11415" t="str">
        <f>VLOOKUP(C11415,ACCOUNT_MAPPING!A:C,3,FALSE)</f>
        <v>Utilities</v>
      </c>
    </row>
    <row r="11416" spans="1:12" hidden="1">
      <c r="A11416">
        <v>11444</v>
      </c>
      <c r="B11416" t="s">
        <v>901</v>
      </c>
      <c r="C11416">
        <v>51210000</v>
      </c>
      <c r="D11416" t="s">
        <v>17</v>
      </c>
      <c r="E11416" t="s">
        <v>13</v>
      </c>
      <c r="F11416" t="s">
        <v>13</v>
      </c>
      <c r="G11416" t="s">
        <v>11595</v>
      </c>
      <c r="H11416" s="2">
        <v>44928.424493171296</v>
      </c>
      <c r="I11416" t="s">
        <v>900</v>
      </c>
      <c r="J11416" s="2">
        <v>44928.424493171296</v>
      </c>
      <c r="K11416" t="s">
        <v>900</v>
      </c>
      <c r="L11416" t="str">
        <f>VLOOKUP(C11416,ACCOUNT_MAPPING!A:C,3,FALSE)</f>
        <v>Utilities</v>
      </c>
    </row>
    <row r="11417" spans="1:12" hidden="1">
      <c r="A11417">
        <v>11472</v>
      </c>
      <c r="B11417" t="s">
        <v>1250</v>
      </c>
      <c r="C11417">
        <v>51210000</v>
      </c>
      <c r="D11417" t="s">
        <v>17</v>
      </c>
      <c r="E11417" t="s">
        <v>13</v>
      </c>
      <c r="F11417" t="s">
        <v>13</v>
      </c>
      <c r="G11417" t="s">
        <v>11596</v>
      </c>
      <c r="H11417" s="2">
        <v>44925.486242789353</v>
      </c>
      <c r="I11417" t="s">
        <v>900</v>
      </c>
      <c r="J11417" s="2">
        <v>44925.486242789353</v>
      </c>
      <c r="K11417" t="s">
        <v>900</v>
      </c>
      <c r="L11417" t="str">
        <f>VLOOKUP(C11417,ACCOUNT_MAPPING!A:C,3,FALSE)</f>
        <v>Utilities</v>
      </c>
    </row>
    <row r="11418" spans="1:12" hidden="1">
      <c r="A11418">
        <v>11512</v>
      </c>
      <c r="B11418" t="s">
        <v>1872</v>
      </c>
      <c r="C11418">
        <v>51210000</v>
      </c>
      <c r="D11418" t="s">
        <v>17</v>
      </c>
      <c r="E11418" t="s">
        <v>13</v>
      </c>
      <c r="F11418" t="s">
        <v>13</v>
      </c>
      <c r="G11418" t="s">
        <v>11597</v>
      </c>
      <c r="H11418" s="2">
        <v>44922.709315590277</v>
      </c>
      <c r="I11418" t="s">
        <v>1874</v>
      </c>
      <c r="J11418" s="2">
        <v>44922.709315590277</v>
      </c>
      <c r="K11418" t="s">
        <v>1874</v>
      </c>
      <c r="L11418" t="str">
        <f>VLOOKUP(C11418,ACCOUNT_MAPPING!A:C,3,FALSE)</f>
        <v>Utilities</v>
      </c>
    </row>
    <row r="11419" spans="1:12" hidden="1">
      <c r="A11419">
        <v>11537</v>
      </c>
      <c r="B11419" t="s">
        <v>1488</v>
      </c>
      <c r="C11419">
        <v>51210000</v>
      </c>
      <c r="D11419" t="s">
        <v>17</v>
      </c>
      <c r="E11419" t="s">
        <v>13</v>
      </c>
      <c r="F11419" t="s">
        <v>13</v>
      </c>
      <c r="G11419" t="s">
        <v>11598</v>
      </c>
      <c r="H11419" s="2">
        <v>44929.778048113425</v>
      </c>
      <c r="I11419" t="s">
        <v>1490</v>
      </c>
      <c r="J11419" s="2">
        <v>44929.778048113425</v>
      </c>
      <c r="K11419" t="s">
        <v>1490</v>
      </c>
      <c r="L11419" t="str">
        <f>VLOOKUP(C11419,ACCOUNT_MAPPING!A:C,3,FALSE)</f>
        <v>Utilities</v>
      </c>
    </row>
    <row r="11420" spans="1:12" hidden="1">
      <c r="A11420">
        <v>11740</v>
      </c>
      <c r="B11420" t="s">
        <v>1938</v>
      </c>
      <c r="C11420">
        <v>51210000</v>
      </c>
      <c r="D11420" t="s">
        <v>17</v>
      </c>
      <c r="E11420" t="s">
        <v>13</v>
      </c>
      <c r="F11420" t="s">
        <v>13</v>
      </c>
      <c r="G11420" t="s">
        <v>11599</v>
      </c>
      <c r="H11420" s="2">
        <v>44924.503947418983</v>
      </c>
      <c r="I11420" t="s">
        <v>34</v>
      </c>
      <c r="J11420" s="2">
        <v>44924.503947418983</v>
      </c>
      <c r="K11420" t="s">
        <v>34</v>
      </c>
      <c r="L11420" t="str">
        <f>VLOOKUP(C11420,ACCOUNT_MAPPING!A:C,3,FALSE)</f>
        <v>Utilities</v>
      </c>
    </row>
    <row r="11421" spans="1:12" hidden="1">
      <c r="A11421">
        <v>11742</v>
      </c>
      <c r="B11421" t="s">
        <v>7339</v>
      </c>
      <c r="C11421">
        <v>51210000</v>
      </c>
      <c r="D11421" t="s">
        <v>17</v>
      </c>
      <c r="E11421" t="s">
        <v>13</v>
      </c>
      <c r="F11421" t="s">
        <v>13</v>
      </c>
      <c r="G11421" t="s">
        <v>11600</v>
      </c>
      <c r="H11421" s="2">
        <v>44924.540840624999</v>
      </c>
      <c r="I11421" t="s">
        <v>34</v>
      </c>
      <c r="J11421" s="2">
        <v>44924.540840624999</v>
      </c>
      <c r="K11421" t="s">
        <v>34</v>
      </c>
      <c r="L11421" t="str">
        <f>VLOOKUP(C11421,ACCOUNT_MAPPING!A:C,3,FALSE)</f>
        <v>Utilities</v>
      </c>
    </row>
    <row r="11422" spans="1:12" hidden="1">
      <c r="A11422">
        <v>11767</v>
      </c>
      <c r="B11422" t="s">
        <v>983</v>
      </c>
      <c r="C11422">
        <v>51210000</v>
      </c>
      <c r="D11422" t="s">
        <v>17</v>
      </c>
      <c r="E11422" t="s">
        <v>13</v>
      </c>
      <c r="F11422" t="s">
        <v>13</v>
      </c>
      <c r="G11422" t="s">
        <v>11601</v>
      </c>
      <c r="H11422" s="2">
        <v>44916.62448402778</v>
      </c>
      <c r="I11422" t="s">
        <v>949</v>
      </c>
      <c r="J11422" s="2">
        <v>44916.62448402778</v>
      </c>
      <c r="K11422" t="s">
        <v>949</v>
      </c>
      <c r="L11422" t="str">
        <f>VLOOKUP(C11422,ACCOUNT_MAPPING!A:C,3,FALSE)</f>
        <v>Utilities</v>
      </c>
    </row>
    <row r="11423" spans="1:12" hidden="1">
      <c r="A11423">
        <v>11648</v>
      </c>
      <c r="B11423" t="s">
        <v>973</v>
      </c>
      <c r="C11423">
        <v>51210000</v>
      </c>
      <c r="D11423" t="s">
        <v>63</v>
      </c>
      <c r="E11423" t="s">
        <v>13</v>
      </c>
      <c r="F11423" t="s">
        <v>13</v>
      </c>
      <c r="G11423" t="s">
        <v>11602</v>
      </c>
      <c r="H11423" s="2">
        <v>44875.890748807869</v>
      </c>
      <c r="I11423" t="s">
        <v>663</v>
      </c>
      <c r="J11423" s="2">
        <v>44875.890748807869</v>
      </c>
      <c r="K11423" t="s">
        <v>663</v>
      </c>
      <c r="L11423" t="str">
        <f>VLOOKUP(C11423,ACCOUNT_MAPPING!A:C,3,FALSE)</f>
        <v>Utilities</v>
      </c>
    </row>
    <row r="11424" spans="1:12" hidden="1">
      <c r="A11424">
        <v>11700</v>
      </c>
      <c r="B11424" t="s">
        <v>1927</v>
      </c>
      <c r="C11424">
        <v>51210000</v>
      </c>
      <c r="D11424" t="s">
        <v>17</v>
      </c>
      <c r="E11424" t="s">
        <v>13</v>
      </c>
      <c r="F11424" t="s">
        <v>13</v>
      </c>
      <c r="G11424" t="s">
        <v>11603</v>
      </c>
      <c r="H11424" s="2">
        <v>44923.710519178239</v>
      </c>
      <c r="I11424" t="s">
        <v>186</v>
      </c>
      <c r="J11424" s="2">
        <v>44923.710519178239</v>
      </c>
      <c r="K11424" t="s">
        <v>186</v>
      </c>
      <c r="L11424" t="str">
        <f>VLOOKUP(C11424,ACCOUNT_MAPPING!A:C,3,FALSE)</f>
        <v>Utilities</v>
      </c>
    </row>
    <row r="11425" spans="1:12" hidden="1">
      <c r="A11425">
        <v>11586</v>
      </c>
      <c r="B11425" t="s">
        <v>3392</v>
      </c>
      <c r="C11425">
        <v>51210000</v>
      </c>
      <c r="D11425" t="s">
        <v>12</v>
      </c>
      <c r="E11425" t="s">
        <v>13</v>
      </c>
      <c r="F11425" t="s">
        <v>13</v>
      </c>
      <c r="G11425" t="s">
        <v>11604</v>
      </c>
      <c r="H11425" s="2">
        <v>45013.590278124997</v>
      </c>
      <c r="I11425" t="s">
        <v>2734</v>
      </c>
      <c r="J11425" s="2">
        <v>45013.590278124997</v>
      </c>
      <c r="K11425" t="s">
        <v>2734</v>
      </c>
      <c r="L11425" t="str">
        <f>VLOOKUP(C11425,ACCOUNT_MAPPING!A:C,3,FALSE)</f>
        <v>Utilities</v>
      </c>
    </row>
    <row r="11426" spans="1:12" hidden="1">
      <c r="A11426">
        <v>11798</v>
      </c>
      <c r="B11426" t="s">
        <v>2820</v>
      </c>
      <c r="C11426">
        <v>51210000</v>
      </c>
      <c r="D11426" t="s">
        <v>17</v>
      </c>
      <c r="E11426" t="s">
        <v>13</v>
      </c>
      <c r="F11426" t="s">
        <v>13</v>
      </c>
      <c r="G11426" t="s">
        <v>11605</v>
      </c>
      <c r="H11426" s="2">
        <v>44922.610410185189</v>
      </c>
      <c r="I11426" t="s">
        <v>79</v>
      </c>
      <c r="J11426" s="2">
        <v>44922.610410185189</v>
      </c>
      <c r="K11426" t="s">
        <v>79</v>
      </c>
      <c r="L11426" t="str">
        <f>VLOOKUP(C11426,ACCOUNT_MAPPING!A:C,3,FALSE)</f>
        <v>Utilities</v>
      </c>
    </row>
    <row r="11427" spans="1:12" hidden="1">
      <c r="A11427">
        <v>11633</v>
      </c>
      <c r="B11427" t="s">
        <v>936</v>
      </c>
      <c r="C11427">
        <v>51210000</v>
      </c>
      <c r="D11427" t="s">
        <v>63</v>
      </c>
      <c r="E11427" t="s">
        <v>13</v>
      </c>
      <c r="F11427" t="s">
        <v>13</v>
      </c>
      <c r="G11427" t="s">
        <v>11606</v>
      </c>
      <c r="H11427" s="2">
        <v>44875.793958599534</v>
      </c>
      <c r="I11427" t="s">
        <v>663</v>
      </c>
      <c r="J11427" s="2">
        <v>44875.793958599534</v>
      </c>
      <c r="K11427" t="s">
        <v>663</v>
      </c>
      <c r="L11427" t="str">
        <f>VLOOKUP(C11427,ACCOUNT_MAPPING!A:C,3,FALSE)</f>
        <v>Utilities</v>
      </c>
    </row>
    <row r="11428" spans="1:12" hidden="1">
      <c r="A11428">
        <v>11711</v>
      </c>
      <c r="B11428" t="s">
        <v>2792</v>
      </c>
      <c r="C11428">
        <v>51210000</v>
      </c>
      <c r="D11428" t="s">
        <v>17</v>
      </c>
      <c r="E11428" t="s">
        <v>13</v>
      </c>
      <c r="F11428" t="s">
        <v>13</v>
      </c>
      <c r="G11428" t="s">
        <v>11607</v>
      </c>
      <c r="H11428" s="2">
        <v>44929.733343171298</v>
      </c>
      <c r="I11428" t="s">
        <v>548</v>
      </c>
      <c r="J11428" s="2">
        <v>44929.733343171298</v>
      </c>
      <c r="K11428" t="s">
        <v>548</v>
      </c>
      <c r="L11428" t="str">
        <f>VLOOKUP(C11428,ACCOUNT_MAPPING!A:C,3,FALSE)</f>
        <v>Utilities</v>
      </c>
    </row>
    <row r="11429" spans="1:12" hidden="1">
      <c r="A11429">
        <v>11651</v>
      </c>
      <c r="B11429" t="s">
        <v>959</v>
      </c>
      <c r="C11429">
        <v>51210000</v>
      </c>
      <c r="D11429" t="s">
        <v>12</v>
      </c>
      <c r="E11429" t="s">
        <v>13</v>
      </c>
      <c r="F11429" t="s">
        <v>13</v>
      </c>
      <c r="G11429" t="s">
        <v>11608</v>
      </c>
      <c r="H11429" s="2">
        <v>45015.724006562501</v>
      </c>
      <c r="I11429" t="s">
        <v>663</v>
      </c>
      <c r="J11429" s="2">
        <v>45015.724006562501</v>
      </c>
      <c r="K11429" t="s">
        <v>663</v>
      </c>
      <c r="L11429" t="str">
        <f>VLOOKUP(C11429,ACCOUNT_MAPPING!A:C,3,FALSE)</f>
        <v>Utilities</v>
      </c>
    </row>
    <row r="11430" spans="1:12" hidden="1">
      <c r="A11430">
        <v>11592</v>
      </c>
      <c r="B11430" t="s">
        <v>4810</v>
      </c>
      <c r="C11430">
        <v>51210000</v>
      </c>
      <c r="D11430" t="s">
        <v>17</v>
      </c>
      <c r="E11430" t="s">
        <v>13</v>
      </c>
      <c r="F11430" t="s">
        <v>13</v>
      </c>
      <c r="G11430" t="s">
        <v>4016</v>
      </c>
      <c r="H11430" s="2">
        <v>44923.694586307873</v>
      </c>
      <c r="I11430" t="s">
        <v>1895</v>
      </c>
      <c r="J11430" s="2">
        <v>44923.694586307873</v>
      </c>
      <c r="K11430" t="s">
        <v>1895</v>
      </c>
      <c r="L11430" t="str">
        <f>VLOOKUP(C11430,ACCOUNT_MAPPING!A:C,3,FALSE)</f>
        <v>Utilities</v>
      </c>
    </row>
    <row r="11431" spans="1:12" hidden="1">
      <c r="A11431">
        <v>11876</v>
      </c>
      <c r="B11431" t="s">
        <v>1491</v>
      </c>
      <c r="C11431">
        <v>51210000</v>
      </c>
      <c r="D11431" t="s">
        <v>12</v>
      </c>
      <c r="E11431" t="s">
        <v>13</v>
      </c>
      <c r="F11431" t="s">
        <v>13</v>
      </c>
      <c r="G11431" t="s">
        <v>11609</v>
      </c>
      <c r="H11431" s="2">
        <v>45015.501542442129</v>
      </c>
      <c r="I11431" t="s">
        <v>778</v>
      </c>
      <c r="J11431" s="2">
        <v>45015.501542442129</v>
      </c>
      <c r="K11431" t="s">
        <v>778</v>
      </c>
      <c r="L11431" t="str">
        <f>VLOOKUP(C11431,ACCOUNT_MAPPING!A:C,3,FALSE)</f>
        <v>Utilities</v>
      </c>
    </row>
    <row r="11432" spans="1:12" hidden="1">
      <c r="A11432">
        <v>11887</v>
      </c>
      <c r="B11432" t="s">
        <v>987</v>
      </c>
      <c r="C11432">
        <v>51210000</v>
      </c>
      <c r="D11432" t="s">
        <v>63</v>
      </c>
      <c r="E11432" t="s">
        <v>13</v>
      </c>
      <c r="F11432" t="s">
        <v>13</v>
      </c>
      <c r="G11432" t="s">
        <v>11610</v>
      </c>
      <c r="H11432" s="2">
        <v>44875.69556990741</v>
      </c>
      <c r="I11432" t="s">
        <v>720</v>
      </c>
      <c r="J11432" s="2">
        <v>44875.69556990741</v>
      </c>
      <c r="K11432" t="s">
        <v>720</v>
      </c>
      <c r="L11432" t="str">
        <f>VLOOKUP(C11432,ACCOUNT_MAPPING!A:C,3,FALSE)</f>
        <v>Utilities</v>
      </c>
    </row>
    <row r="11433" spans="1:12" hidden="1">
      <c r="A11433">
        <v>11888</v>
      </c>
      <c r="B11433" t="s">
        <v>989</v>
      </c>
      <c r="C11433">
        <v>51210000</v>
      </c>
      <c r="D11433" t="s">
        <v>12</v>
      </c>
      <c r="E11433" t="s">
        <v>13</v>
      </c>
      <c r="F11433" t="s">
        <v>13</v>
      </c>
      <c r="G11433" t="s">
        <v>11611</v>
      </c>
      <c r="H11433" s="2">
        <v>45016.961463506945</v>
      </c>
      <c r="I11433" t="s">
        <v>991</v>
      </c>
      <c r="J11433" s="2">
        <v>45016.961463506945</v>
      </c>
      <c r="K11433" t="s">
        <v>991</v>
      </c>
      <c r="L11433" t="str">
        <f>VLOOKUP(C11433,ACCOUNT_MAPPING!A:C,3,FALSE)</f>
        <v>Utilities</v>
      </c>
    </row>
    <row r="11434" spans="1:12" hidden="1">
      <c r="A11434">
        <v>11889</v>
      </c>
      <c r="B11434" t="s">
        <v>994</v>
      </c>
      <c r="C11434">
        <v>51210000</v>
      </c>
      <c r="D11434" t="s">
        <v>12</v>
      </c>
      <c r="E11434" t="s">
        <v>13</v>
      </c>
      <c r="F11434" t="s">
        <v>13</v>
      </c>
      <c r="G11434" t="s">
        <v>11612</v>
      </c>
      <c r="H11434" s="2">
        <v>45020.497235844909</v>
      </c>
      <c r="I11434" t="s">
        <v>991</v>
      </c>
      <c r="J11434" s="2">
        <v>45020.497235844909</v>
      </c>
      <c r="K11434" t="s">
        <v>991</v>
      </c>
      <c r="L11434" t="str">
        <f>VLOOKUP(C11434,ACCOUNT_MAPPING!A:C,3,FALSE)</f>
        <v>Utilities</v>
      </c>
    </row>
    <row r="11435" spans="1:12" hidden="1">
      <c r="A11435">
        <v>11647</v>
      </c>
      <c r="B11435" t="s">
        <v>910</v>
      </c>
      <c r="C11435">
        <v>51210000</v>
      </c>
      <c r="D11435" t="s">
        <v>63</v>
      </c>
      <c r="E11435" t="s">
        <v>13</v>
      </c>
      <c r="F11435" t="s">
        <v>13</v>
      </c>
      <c r="G11435" t="s">
        <v>11613</v>
      </c>
      <c r="H11435" s="2">
        <v>44875.858318668979</v>
      </c>
      <c r="I11435" t="s">
        <v>663</v>
      </c>
      <c r="J11435" s="2">
        <v>44875.858318668979</v>
      </c>
      <c r="K11435" t="s">
        <v>663</v>
      </c>
      <c r="L11435" t="str">
        <f>VLOOKUP(C11435,ACCOUNT_MAPPING!A:C,3,FALSE)</f>
        <v>Utilities</v>
      </c>
    </row>
    <row r="11436" spans="1:12" hidden="1">
      <c r="A11436">
        <v>11730</v>
      </c>
      <c r="B11436" t="s">
        <v>923</v>
      </c>
      <c r="C11436">
        <v>51210000</v>
      </c>
      <c r="D11436" t="s">
        <v>17</v>
      </c>
      <c r="E11436" t="s">
        <v>13</v>
      </c>
      <c r="F11436" t="s">
        <v>13</v>
      </c>
      <c r="G11436" t="s">
        <v>11614</v>
      </c>
      <c r="H11436" s="2">
        <v>44929.738076967595</v>
      </c>
      <c r="I11436" t="s">
        <v>548</v>
      </c>
      <c r="J11436" s="2">
        <v>44929.738076967595</v>
      </c>
      <c r="K11436" t="s">
        <v>548</v>
      </c>
      <c r="L11436" t="str">
        <f>VLOOKUP(C11436,ACCOUNT_MAPPING!A:C,3,FALSE)</f>
        <v>Utilities</v>
      </c>
    </row>
    <row r="11437" spans="1:12" hidden="1">
      <c r="A11437">
        <v>11736</v>
      </c>
      <c r="B11437" t="s">
        <v>1936</v>
      </c>
      <c r="C11437">
        <v>51210000</v>
      </c>
      <c r="D11437" t="s">
        <v>12</v>
      </c>
      <c r="E11437" t="s">
        <v>13</v>
      </c>
      <c r="F11437" t="s">
        <v>13</v>
      </c>
      <c r="G11437" t="s">
        <v>11615</v>
      </c>
      <c r="H11437" s="2">
        <v>45019.729215162035</v>
      </c>
      <c r="I11437" t="s">
        <v>195</v>
      </c>
      <c r="J11437" s="2">
        <v>45019.729215162035</v>
      </c>
      <c r="K11437" t="s">
        <v>195</v>
      </c>
      <c r="L11437" t="str">
        <f>VLOOKUP(C11437,ACCOUNT_MAPPING!A:C,3,FALSE)</f>
        <v>Utilities</v>
      </c>
    </row>
    <row r="11438" spans="1:12" hidden="1">
      <c r="A11438">
        <v>14237</v>
      </c>
      <c r="B11438" t="s">
        <v>1495</v>
      </c>
      <c r="C11438">
        <v>51210000</v>
      </c>
      <c r="D11438" t="s">
        <v>12</v>
      </c>
      <c r="E11438" t="s">
        <v>13</v>
      </c>
      <c r="F11438" t="s">
        <v>13</v>
      </c>
      <c r="G11438" t="s">
        <v>11616</v>
      </c>
      <c r="H11438" s="2">
        <v>45021.572742905089</v>
      </c>
      <c r="I11438" t="s">
        <v>1292</v>
      </c>
      <c r="J11438" s="2">
        <v>45021.572742905089</v>
      </c>
      <c r="K11438" t="s">
        <v>1292</v>
      </c>
      <c r="L11438" t="str">
        <f>VLOOKUP(C11438,ACCOUNT_MAPPING!A:C,3,FALSE)</f>
        <v>Utilities</v>
      </c>
    </row>
    <row r="11439" spans="1:12" hidden="1">
      <c r="A11439">
        <v>14240</v>
      </c>
      <c r="B11439" t="s">
        <v>3677</v>
      </c>
      <c r="C11439">
        <v>51210000</v>
      </c>
      <c r="D11439" t="s">
        <v>63</v>
      </c>
      <c r="E11439" t="s">
        <v>13</v>
      </c>
      <c r="F11439" t="s">
        <v>13</v>
      </c>
      <c r="G11439" t="s">
        <v>11617</v>
      </c>
      <c r="H11439" s="2">
        <v>44876.681536111108</v>
      </c>
      <c r="I11439" t="s">
        <v>754</v>
      </c>
      <c r="J11439" s="2">
        <v>44876.681536111108</v>
      </c>
      <c r="K11439" t="s">
        <v>754</v>
      </c>
      <c r="L11439" t="str">
        <f>VLOOKUP(C11439,ACCOUNT_MAPPING!A:C,3,FALSE)</f>
        <v>Utilities</v>
      </c>
    </row>
    <row r="11440" spans="1:12" hidden="1">
      <c r="A11440">
        <v>11819</v>
      </c>
      <c r="B11440" t="s">
        <v>992</v>
      </c>
      <c r="C11440">
        <v>51210000</v>
      </c>
      <c r="D11440" t="s">
        <v>12</v>
      </c>
      <c r="E11440" t="s">
        <v>13</v>
      </c>
      <c r="F11440" t="s">
        <v>13</v>
      </c>
      <c r="G11440" t="s">
        <v>11618</v>
      </c>
      <c r="H11440" s="2">
        <v>45014.637857754627</v>
      </c>
      <c r="I11440" t="s">
        <v>79</v>
      </c>
      <c r="J11440" s="2">
        <v>45014.637857754627</v>
      </c>
      <c r="K11440" t="s">
        <v>79</v>
      </c>
      <c r="L11440" t="str">
        <f>VLOOKUP(C11440,ACCOUNT_MAPPING!A:C,3,FALSE)</f>
        <v>Utilities</v>
      </c>
    </row>
    <row r="11441" spans="1:12" hidden="1">
      <c r="A11441">
        <v>14245</v>
      </c>
      <c r="B11441" t="s">
        <v>1018</v>
      </c>
      <c r="C11441">
        <v>51210000</v>
      </c>
      <c r="D11441" t="s">
        <v>12</v>
      </c>
      <c r="E11441" t="s">
        <v>13</v>
      </c>
      <c r="F11441" t="s">
        <v>13</v>
      </c>
      <c r="G11441" t="s">
        <v>11619</v>
      </c>
      <c r="H11441" s="2">
        <v>45021.523730243054</v>
      </c>
      <c r="I11441" t="s">
        <v>87</v>
      </c>
      <c r="J11441" s="2">
        <v>45021.523730243054</v>
      </c>
      <c r="K11441" t="s">
        <v>87</v>
      </c>
      <c r="L11441" t="str">
        <f>VLOOKUP(C11441,ACCOUNT_MAPPING!A:C,3,FALSE)</f>
        <v>Utilities</v>
      </c>
    </row>
    <row r="11442" spans="1:12" hidden="1">
      <c r="A11442">
        <v>11751</v>
      </c>
      <c r="B11442" t="s">
        <v>6746</v>
      </c>
      <c r="C11442">
        <v>51210000</v>
      </c>
      <c r="D11442" t="s">
        <v>12</v>
      </c>
      <c r="E11442" t="s">
        <v>13</v>
      </c>
      <c r="F11442" t="s">
        <v>13</v>
      </c>
      <c r="G11442" t="s">
        <v>11620</v>
      </c>
      <c r="H11442" s="2">
        <v>45019.680910150462</v>
      </c>
      <c r="I11442" t="s">
        <v>715</v>
      </c>
      <c r="J11442" s="2">
        <v>45019.680910150462</v>
      </c>
      <c r="K11442" t="s">
        <v>715</v>
      </c>
      <c r="L11442" t="str">
        <f>VLOOKUP(C11442,ACCOUNT_MAPPING!A:C,3,FALSE)</f>
        <v>Utilities</v>
      </c>
    </row>
    <row r="11443" spans="1:12" hidden="1">
      <c r="A11443">
        <v>11691</v>
      </c>
      <c r="B11443" t="s">
        <v>1919</v>
      </c>
      <c r="C11443">
        <v>51210000</v>
      </c>
      <c r="D11443" t="s">
        <v>17</v>
      </c>
      <c r="E11443" t="s">
        <v>13</v>
      </c>
      <c r="F11443" t="s">
        <v>13</v>
      </c>
      <c r="G11443" t="s">
        <v>11621</v>
      </c>
      <c r="H11443" s="2">
        <v>44923.586303738426</v>
      </c>
      <c r="I11443" t="s">
        <v>186</v>
      </c>
      <c r="J11443" s="2">
        <v>44923.586303738426</v>
      </c>
      <c r="K11443" t="s">
        <v>186</v>
      </c>
      <c r="L11443" t="str">
        <f>VLOOKUP(C11443,ACCOUNT_MAPPING!A:C,3,FALSE)</f>
        <v>Utilities</v>
      </c>
    </row>
    <row r="11444" spans="1:12" hidden="1">
      <c r="A11444">
        <v>11693</v>
      </c>
      <c r="B11444" t="s">
        <v>184</v>
      </c>
      <c r="C11444">
        <v>51210000</v>
      </c>
      <c r="D11444" t="s">
        <v>17</v>
      </c>
      <c r="E11444" t="s">
        <v>13</v>
      </c>
      <c r="F11444" t="s">
        <v>13</v>
      </c>
      <c r="G11444" t="s">
        <v>11622</v>
      </c>
      <c r="H11444" s="2">
        <v>44923.661567395837</v>
      </c>
      <c r="I11444" t="s">
        <v>186</v>
      </c>
      <c r="J11444" s="2">
        <v>44923.661567395837</v>
      </c>
      <c r="K11444" t="s">
        <v>186</v>
      </c>
      <c r="L11444" t="str">
        <f>VLOOKUP(C11444,ACCOUNT_MAPPING!A:C,3,FALSE)</f>
        <v>Utilities</v>
      </c>
    </row>
    <row r="11445" spans="1:12" hidden="1">
      <c r="A11445">
        <v>20437</v>
      </c>
      <c r="B11445" t="s">
        <v>221</v>
      </c>
      <c r="C11445">
        <v>51210000</v>
      </c>
      <c r="D11445" t="s">
        <v>12</v>
      </c>
      <c r="E11445" t="s">
        <v>13</v>
      </c>
      <c r="F11445" t="s">
        <v>13</v>
      </c>
      <c r="G11445" t="s">
        <v>11623</v>
      </c>
      <c r="H11445" s="2">
        <v>45020.994395173613</v>
      </c>
      <c r="I11445" t="s">
        <v>214</v>
      </c>
      <c r="J11445" s="2">
        <v>45020.994395173613</v>
      </c>
      <c r="K11445" t="s">
        <v>214</v>
      </c>
      <c r="L11445" t="str">
        <f>VLOOKUP(C11445,ACCOUNT_MAPPING!A:C,3,FALSE)</f>
        <v>Utilities</v>
      </c>
    </row>
    <row r="11446" spans="1:12" hidden="1">
      <c r="A11446">
        <v>11868</v>
      </c>
      <c r="B11446" t="s">
        <v>2840</v>
      </c>
      <c r="C11446">
        <v>51210000</v>
      </c>
      <c r="D11446" t="s">
        <v>17</v>
      </c>
      <c r="E11446" t="s">
        <v>13</v>
      </c>
      <c r="F11446" t="s">
        <v>13</v>
      </c>
      <c r="G11446" t="s">
        <v>11624</v>
      </c>
      <c r="H11446" s="2">
        <v>44923.490000115744</v>
      </c>
      <c r="I11446" t="s">
        <v>354</v>
      </c>
      <c r="J11446" s="2">
        <v>44923.490000115744</v>
      </c>
      <c r="K11446" t="s">
        <v>354</v>
      </c>
      <c r="L11446" t="str">
        <f>VLOOKUP(C11446,ACCOUNT_MAPPING!A:C,3,FALSE)</f>
        <v>Utilities</v>
      </c>
    </row>
    <row r="11447" spans="1:12" hidden="1">
      <c r="A11447">
        <v>11870</v>
      </c>
      <c r="B11447" t="s">
        <v>2806</v>
      </c>
      <c r="C11447">
        <v>51210000</v>
      </c>
      <c r="D11447" t="s">
        <v>17</v>
      </c>
      <c r="E11447" t="s">
        <v>13</v>
      </c>
      <c r="F11447" t="s">
        <v>13</v>
      </c>
      <c r="G11447" t="s">
        <v>11625</v>
      </c>
      <c r="H11447" s="2">
        <v>44923.498177199072</v>
      </c>
      <c r="I11447" t="s">
        <v>354</v>
      </c>
      <c r="J11447" s="2">
        <v>44923.498177199072</v>
      </c>
      <c r="K11447" t="s">
        <v>354</v>
      </c>
      <c r="L11447" t="str">
        <f>VLOOKUP(C11447,ACCOUNT_MAPPING!A:C,3,FALSE)</f>
        <v>Utilities</v>
      </c>
    </row>
    <row r="11448" spans="1:12" hidden="1">
      <c r="A11448">
        <v>20453</v>
      </c>
      <c r="B11448" t="s">
        <v>2874</v>
      </c>
      <c r="C11448">
        <v>51210000</v>
      </c>
      <c r="D11448" t="s">
        <v>17</v>
      </c>
      <c r="E11448" t="s">
        <v>13</v>
      </c>
      <c r="F11448" t="s">
        <v>13</v>
      </c>
      <c r="G11448" t="s">
        <v>11626</v>
      </c>
      <c r="H11448" s="2">
        <v>44923.458720289353</v>
      </c>
      <c r="I11448" t="s">
        <v>289</v>
      </c>
      <c r="J11448" s="2">
        <v>44923.458720289353</v>
      </c>
      <c r="K11448" t="s">
        <v>289</v>
      </c>
      <c r="L11448" t="str">
        <f>VLOOKUP(C11448,ACCOUNT_MAPPING!A:C,3,FALSE)</f>
        <v>Utilities</v>
      </c>
    </row>
    <row r="11449" spans="1:12" hidden="1">
      <c r="A11449">
        <v>20454</v>
      </c>
      <c r="B11449" t="s">
        <v>4944</v>
      </c>
      <c r="C11449">
        <v>51210000</v>
      </c>
      <c r="D11449" t="s">
        <v>17</v>
      </c>
      <c r="E11449" t="s">
        <v>13</v>
      </c>
      <c r="F11449" t="s">
        <v>13</v>
      </c>
      <c r="G11449" t="s">
        <v>11627</v>
      </c>
      <c r="H11449" s="2">
        <v>44923.571000428237</v>
      </c>
      <c r="I11449" t="s">
        <v>289</v>
      </c>
      <c r="J11449" s="2">
        <v>44923.571000428237</v>
      </c>
      <c r="K11449" t="s">
        <v>289</v>
      </c>
      <c r="L11449" t="str">
        <f>VLOOKUP(C11449,ACCOUNT_MAPPING!A:C,3,FALSE)</f>
        <v>Utilities</v>
      </c>
    </row>
    <row r="11450" spans="1:12" hidden="1">
      <c r="A11450">
        <v>20488</v>
      </c>
      <c r="B11450" t="s">
        <v>3466</v>
      </c>
      <c r="C11450">
        <v>51210000</v>
      </c>
      <c r="D11450" t="s">
        <v>63</v>
      </c>
      <c r="E11450" t="s">
        <v>13</v>
      </c>
      <c r="F11450" t="s">
        <v>13</v>
      </c>
      <c r="G11450" t="s">
        <v>11628</v>
      </c>
      <c r="H11450" s="2">
        <v>44874.746596840276</v>
      </c>
      <c r="I11450" t="s">
        <v>1895</v>
      </c>
      <c r="J11450" s="2">
        <v>44874.746596840276</v>
      </c>
      <c r="K11450" t="s">
        <v>1895</v>
      </c>
      <c r="L11450" t="str">
        <f>VLOOKUP(C11450,ACCOUNT_MAPPING!A:C,3,FALSE)</f>
        <v>Utilities</v>
      </c>
    </row>
    <row r="11451" spans="1:12" hidden="1">
      <c r="A11451">
        <v>11725</v>
      </c>
      <c r="B11451" t="s">
        <v>4073</v>
      </c>
      <c r="C11451">
        <v>51210000</v>
      </c>
      <c r="D11451" t="s">
        <v>17</v>
      </c>
      <c r="E11451" t="s">
        <v>13</v>
      </c>
      <c r="F11451" t="s">
        <v>13</v>
      </c>
      <c r="G11451" t="s">
        <v>11629</v>
      </c>
      <c r="H11451" s="2">
        <v>44916.81785929398</v>
      </c>
      <c r="I11451" t="s">
        <v>544</v>
      </c>
      <c r="J11451" s="2">
        <v>44916.81785929398</v>
      </c>
      <c r="K11451" t="s">
        <v>544</v>
      </c>
      <c r="L11451" t="str">
        <f>VLOOKUP(C11451,ACCOUNT_MAPPING!A:C,3,FALSE)</f>
        <v>Utilities</v>
      </c>
    </row>
    <row r="11452" spans="1:12" hidden="1">
      <c r="A11452">
        <v>11805</v>
      </c>
      <c r="B11452" t="s">
        <v>4877</v>
      </c>
      <c r="C11452">
        <v>51210000</v>
      </c>
      <c r="D11452" t="s">
        <v>17</v>
      </c>
      <c r="E11452" t="s">
        <v>13</v>
      </c>
      <c r="F11452" t="s">
        <v>13</v>
      </c>
      <c r="G11452" t="s">
        <v>11630</v>
      </c>
      <c r="H11452" s="2">
        <v>44917.472601967595</v>
      </c>
      <c r="I11452" t="s">
        <v>233</v>
      </c>
      <c r="J11452" s="2">
        <v>44917.472601967595</v>
      </c>
      <c r="K11452" t="s">
        <v>233</v>
      </c>
      <c r="L11452" t="str">
        <f>VLOOKUP(C11452,ACCOUNT_MAPPING!A:C,3,FALSE)</f>
        <v>Utilities</v>
      </c>
    </row>
    <row r="11453" spans="1:12" hidden="1">
      <c r="A11453">
        <v>11734</v>
      </c>
      <c r="B11453" t="s">
        <v>1493</v>
      </c>
      <c r="C11453">
        <v>51210000</v>
      </c>
      <c r="D11453" t="s">
        <v>63</v>
      </c>
      <c r="E11453" t="s">
        <v>13</v>
      </c>
      <c r="F11453" t="s">
        <v>13</v>
      </c>
      <c r="G11453" t="s">
        <v>11614</v>
      </c>
      <c r="H11453" s="2">
        <v>44872.677846759259</v>
      </c>
      <c r="I11453" t="s">
        <v>548</v>
      </c>
      <c r="J11453" s="2">
        <v>44872.677846759259</v>
      </c>
      <c r="K11453" t="s">
        <v>548</v>
      </c>
      <c r="L11453" t="str">
        <f>VLOOKUP(C11453,ACCOUNT_MAPPING!A:C,3,FALSE)</f>
        <v>Utilities</v>
      </c>
    </row>
    <row r="11454" spans="1:12" hidden="1">
      <c r="A11454">
        <v>11735</v>
      </c>
      <c r="B11454" t="s">
        <v>925</v>
      </c>
      <c r="C11454">
        <v>51210000</v>
      </c>
      <c r="D11454" t="s">
        <v>17</v>
      </c>
      <c r="E11454" t="s">
        <v>13</v>
      </c>
      <c r="F11454" t="s">
        <v>13</v>
      </c>
      <c r="G11454" t="s">
        <v>11631</v>
      </c>
      <c r="H11454" s="2">
        <v>44923.631027812502</v>
      </c>
      <c r="I11454" t="s">
        <v>265</v>
      </c>
      <c r="J11454" s="2">
        <v>44923.631027812502</v>
      </c>
      <c r="K11454" t="s">
        <v>265</v>
      </c>
      <c r="L11454" t="str">
        <f>VLOOKUP(C11454,ACCOUNT_MAPPING!A:C,3,FALSE)</f>
        <v>Utilities</v>
      </c>
    </row>
    <row r="11455" spans="1:12" hidden="1">
      <c r="A11455">
        <v>20513</v>
      </c>
      <c r="B11455" t="s">
        <v>2812</v>
      </c>
      <c r="C11455">
        <v>51210000</v>
      </c>
      <c r="D11455" t="s">
        <v>17</v>
      </c>
      <c r="E11455" t="s">
        <v>13</v>
      </c>
      <c r="F11455" t="s">
        <v>13</v>
      </c>
      <c r="G11455" t="s">
        <v>11632</v>
      </c>
      <c r="H11455" s="2">
        <v>44929.508320601853</v>
      </c>
      <c r="I11455" t="s">
        <v>354</v>
      </c>
      <c r="J11455" s="2">
        <v>44929.508320601853</v>
      </c>
      <c r="K11455" t="s">
        <v>354</v>
      </c>
      <c r="L11455" t="str">
        <f>VLOOKUP(C11455,ACCOUNT_MAPPING!A:C,3,FALSE)</f>
        <v>Utilities</v>
      </c>
    </row>
    <row r="11456" spans="1:12" hidden="1">
      <c r="A11456">
        <v>11752</v>
      </c>
      <c r="B11456" t="s">
        <v>2766</v>
      </c>
      <c r="C11456">
        <v>51210000</v>
      </c>
      <c r="D11456" t="s">
        <v>17</v>
      </c>
      <c r="E11456" t="s">
        <v>13</v>
      </c>
      <c r="F11456" t="s">
        <v>13</v>
      </c>
      <c r="G11456" t="s">
        <v>11633</v>
      </c>
      <c r="H11456" s="2">
        <v>44924.381437002317</v>
      </c>
      <c r="I11456" t="s">
        <v>715</v>
      </c>
      <c r="J11456" s="2">
        <v>44924.381437002317</v>
      </c>
      <c r="K11456" t="s">
        <v>715</v>
      </c>
      <c r="L11456" t="str">
        <f>VLOOKUP(C11456,ACCOUNT_MAPPING!A:C,3,FALSE)</f>
        <v>Utilities</v>
      </c>
    </row>
    <row r="11457" spans="1:12" hidden="1">
      <c r="A11457">
        <v>11816</v>
      </c>
      <c r="B11457" t="s">
        <v>11634</v>
      </c>
      <c r="C11457">
        <v>51210000</v>
      </c>
      <c r="D11457" t="s">
        <v>17</v>
      </c>
      <c r="E11457" t="s">
        <v>13</v>
      </c>
      <c r="F11457" t="s">
        <v>13</v>
      </c>
      <c r="G11457" t="s">
        <v>11635</v>
      </c>
      <c r="H11457" s="2">
        <v>44917.484923344906</v>
      </c>
      <c r="I11457" t="s">
        <v>233</v>
      </c>
      <c r="J11457" s="2">
        <v>44917.484923344906</v>
      </c>
      <c r="K11457" t="s">
        <v>233</v>
      </c>
      <c r="L11457" t="str">
        <f>VLOOKUP(C11457,ACCOUNT_MAPPING!A:C,3,FALSE)</f>
        <v>Utilities</v>
      </c>
    </row>
    <row r="11458" spans="1:12" hidden="1">
      <c r="A11458">
        <v>11851</v>
      </c>
      <c r="B11458" t="s">
        <v>1925</v>
      </c>
      <c r="C11458">
        <v>51210000</v>
      </c>
      <c r="D11458" t="s">
        <v>17</v>
      </c>
      <c r="E11458" t="s">
        <v>13</v>
      </c>
      <c r="F11458" t="s">
        <v>13</v>
      </c>
      <c r="G11458" t="s">
        <v>11636</v>
      </c>
      <c r="H11458" s="2">
        <v>44924.877377083336</v>
      </c>
      <c r="I11458" t="s">
        <v>313</v>
      </c>
      <c r="J11458" s="2">
        <v>44924.877377083336</v>
      </c>
      <c r="K11458" t="s">
        <v>313</v>
      </c>
      <c r="L11458" t="str">
        <f>VLOOKUP(C11458,ACCOUNT_MAPPING!A:C,3,FALSE)</f>
        <v>Utilities</v>
      </c>
    </row>
    <row r="11459" spans="1:12" hidden="1">
      <c r="A11459">
        <v>20515</v>
      </c>
      <c r="B11459" t="s">
        <v>6804</v>
      </c>
      <c r="C11459">
        <v>51210000</v>
      </c>
      <c r="D11459" t="s">
        <v>12</v>
      </c>
      <c r="E11459" t="s">
        <v>13</v>
      </c>
      <c r="F11459" t="s">
        <v>13</v>
      </c>
      <c r="G11459" t="s">
        <v>11637</v>
      </c>
      <c r="H11459" s="2">
        <v>45014.433702083334</v>
      </c>
      <c r="I11459" t="s">
        <v>2175</v>
      </c>
      <c r="J11459" s="2">
        <v>45014.433702083334</v>
      </c>
      <c r="K11459" t="s">
        <v>2175</v>
      </c>
      <c r="L11459" t="str">
        <f>VLOOKUP(C11459,ACCOUNT_MAPPING!A:C,3,FALSE)</f>
        <v>Utilities</v>
      </c>
    </row>
    <row r="11460" spans="1:12" hidden="1">
      <c r="A11460">
        <v>20517</v>
      </c>
      <c r="B11460" t="s">
        <v>2893</v>
      </c>
      <c r="C11460">
        <v>51210000</v>
      </c>
      <c r="D11460" t="s">
        <v>17</v>
      </c>
      <c r="E11460" t="s">
        <v>13</v>
      </c>
      <c r="F11460" t="s">
        <v>13</v>
      </c>
      <c r="G11460" t="s">
        <v>11638</v>
      </c>
      <c r="H11460" s="2">
        <v>44923.684195023146</v>
      </c>
      <c r="I11460" t="s">
        <v>817</v>
      </c>
      <c r="J11460" s="2">
        <v>44923.684195023146</v>
      </c>
      <c r="K11460" t="s">
        <v>817</v>
      </c>
      <c r="L11460" t="str">
        <f>VLOOKUP(C11460,ACCOUNT_MAPPING!A:C,3,FALSE)</f>
        <v>Utilities</v>
      </c>
    </row>
    <row r="11461" spans="1:12" hidden="1">
      <c r="A11461">
        <v>20518</v>
      </c>
      <c r="B11461" t="s">
        <v>3473</v>
      </c>
      <c r="C11461">
        <v>51210000</v>
      </c>
      <c r="D11461" t="s">
        <v>17</v>
      </c>
      <c r="E11461" t="s">
        <v>13</v>
      </c>
      <c r="F11461" t="s">
        <v>13</v>
      </c>
      <c r="G11461" t="s">
        <v>11639</v>
      </c>
      <c r="H11461" s="2">
        <v>44923.698311377317</v>
      </c>
      <c r="I11461" t="s">
        <v>817</v>
      </c>
      <c r="J11461" s="2">
        <v>44923.698311377317</v>
      </c>
      <c r="K11461" t="s">
        <v>817</v>
      </c>
      <c r="L11461" t="str">
        <f>VLOOKUP(C11461,ACCOUNT_MAPPING!A:C,3,FALSE)</f>
        <v>Utilities</v>
      </c>
    </row>
    <row r="11462" spans="1:12" hidden="1">
      <c r="A11462">
        <v>20519</v>
      </c>
      <c r="B11462" t="s">
        <v>2817</v>
      </c>
      <c r="C11462">
        <v>51210000</v>
      </c>
      <c r="D11462" t="s">
        <v>17</v>
      </c>
      <c r="E11462" t="s">
        <v>13</v>
      </c>
      <c r="F11462" t="s">
        <v>13</v>
      </c>
      <c r="G11462" t="s">
        <v>11640</v>
      </c>
      <c r="H11462" s="2">
        <v>44924.381629201387</v>
      </c>
      <c r="I11462" t="s">
        <v>817</v>
      </c>
      <c r="J11462" s="2">
        <v>44924.381629201387</v>
      </c>
      <c r="K11462" t="s">
        <v>817</v>
      </c>
      <c r="L11462" t="str">
        <f>VLOOKUP(C11462,ACCOUNT_MAPPING!A:C,3,FALSE)</f>
        <v>Utilities</v>
      </c>
    </row>
    <row r="11463" spans="1:12" hidden="1">
      <c r="A11463">
        <v>11770</v>
      </c>
      <c r="B11463" t="s">
        <v>1932</v>
      </c>
      <c r="C11463">
        <v>51210000</v>
      </c>
      <c r="D11463" t="s">
        <v>17</v>
      </c>
      <c r="E11463" t="s">
        <v>13</v>
      </c>
      <c r="F11463" t="s">
        <v>13</v>
      </c>
      <c r="G11463" t="s">
        <v>11641</v>
      </c>
      <c r="H11463" s="2">
        <v>44917.376330208332</v>
      </c>
      <c r="I11463" t="s">
        <v>949</v>
      </c>
      <c r="J11463" s="2">
        <v>44917.376330208332</v>
      </c>
      <c r="K11463" t="s">
        <v>949</v>
      </c>
      <c r="L11463" t="str">
        <f>VLOOKUP(C11463,ACCOUNT_MAPPING!A:C,3,FALSE)</f>
        <v>Utilities</v>
      </c>
    </row>
    <row r="11464" spans="1:12" hidden="1">
      <c r="A11464">
        <v>20526</v>
      </c>
      <c r="B11464" t="s">
        <v>2900</v>
      </c>
      <c r="C11464">
        <v>51210000</v>
      </c>
      <c r="D11464" t="s">
        <v>63</v>
      </c>
      <c r="E11464" t="s">
        <v>13</v>
      </c>
      <c r="F11464" t="s">
        <v>13</v>
      </c>
      <c r="G11464" t="s">
        <v>11642</v>
      </c>
      <c r="H11464" s="2">
        <v>44873.672957951392</v>
      </c>
      <c r="I11464" t="s">
        <v>230</v>
      </c>
      <c r="J11464" s="2">
        <v>44873.672957951392</v>
      </c>
      <c r="K11464" t="s">
        <v>230</v>
      </c>
      <c r="L11464" t="str">
        <f>VLOOKUP(C11464,ACCOUNT_MAPPING!A:C,3,FALSE)</f>
        <v>Utilities</v>
      </c>
    </row>
    <row r="11465" spans="1:12" hidden="1">
      <c r="A11465">
        <v>11796</v>
      </c>
      <c r="B11465" t="s">
        <v>191</v>
      </c>
      <c r="C11465">
        <v>51210000</v>
      </c>
      <c r="D11465" t="s">
        <v>17</v>
      </c>
      <c r="E11465" t="s">
        <v>13</v>
      </c>
      <c r="F11465" t="s">
        <v>13</v>
      </c>
      <c r="G11465" t="s">
        <v>11643</v>
      </c>
      <c r="H11465" s="2">
        <v>44917.561231562497</v>
      </c>
      <c r="I11465" t="s">
        <v>22</v>
      </c>
      <c r="J11465" s="2">
        <v>44917.561231562497</v>
      </c>
      <c r="K11465" t="s">
        <v>22</v>
      </c>
      <c r="L11465" t="str">
        <f>VLOOKUP(C11465,ACCOUNT_MAPPING!A:C,3,FALSE)</f>
        <v>Utilities</v>
      </c>
    </row>
    <row r="11466" spans="1:12" hidden="1">
      <c r="A11466">
        <v>11804</v>
      </c>
      <c r="B11466" t="s">
        <v>4875</v>
      </c>
      <c r="C11466">
        <v>51210000</v>
      </c>
      <c r="D11466" t="s">
        <v>17</v>
      </c>
      <c r="E11466" t="s">
        <v>13</v>
      </c>
      <c r="F11466" t="s">
        <v>13</v>
      </c>
      <c r="G11466" t="s">
        <v>11644</v>
      </c>
      <c r="H11466" s="2">
        <v>44917.47097357639</v>
      </c>
      <c r="I11466" t="s">
        <v>233</v>
      </c>
      <c r="J11466" s="2">
        <v>44917.47097357639</v>
      </c>
      <c r="K11466" t="s">
        <v>233</v>
      </c>
      <c r="L11466" t="str">
        <f>VLOOKUP(C11466,ACCOUNT_MAPPING!A:C,3,FALSE)</f>
        <v>Utilities</v>
      </c>
    </row>
    <row r="11467" spans="1:12" hidden="1">
      <c r="A11467">
        <v>11806</v>
      </c>
      <c r="B11467" t="s">
        <v>7326</v>
      </c>
      <c r="C11467">
        <v>51210000</v>
      </c>
      <c r="D11467" t="s">
        <v>17</v>
      </c>
      <c r="E11467" t="s">
        <v>13</v>
      </c>
      <c r="F11467" t="s">
        <v>13</v>
      </c>
      <c r="G11467" t="s">
        <v>11645</v>
      </c>
      <c r="H11467" s="2">
        <v>44917.474239814816</v>
      </c>
      <c r="I11467" t="s">
        <v>233</v>
      </c>
      <c r="J11467" s="2">
        <v>44917.474239814816</v>
      </c>
      <c r="K11467" t="s">
        <v>233</v>
      </c>
      <c r="L11467" t="str">
        <f>VLOOKUP(C11467,ACCOUNT_MAPPING!A:C,3,FALSE)</f>
        <v>Utilities</v>
      </c>
    </row>
    <row r="11468" spans="1:12" hidden="1">
      <c r="A11468">
        <v>11893</v>
      </c>
      <c r="B11468" t="s">
        <v>970</v>
      </c>
      <c r="C11468">
        <v>51210000</v>
      </c>
      <c r="D11468" t="s">
        <v>63</v>
      </c>
      <c r="E11468" t="s">
        <v>13</v>
      </c>
      <c r="F11468" t="s">
        <v>13</v>
      </c>
      <c r="G11468" t="s">
        <v>11646</v>
      </c>
      <c r="H11468" s="2">
        <v>44876.967065196761</v>
      </c>
      <c r="I11468" t="s">
        <v>720</v>
      </c>
      <c r="J11468" s="2">
        <v>44876.967065196761</v>
      </c>
      <c r="K11468" t="s">
        <v>720</v>
      </c>
      <c r="L11468" t="str">
        <f>VLOOKUP(C11468,ACCOUNT_MAPPING!A:C,3,FALSE)</f>
        <v>Utilities</v>
      </c>
    </row>
    <row r="11469" spans="1:12" hidden="1">
      <c r="A11469">
        <v>20550</v>
      </c>
      <c r="B11469" t="s">
        <v>2908</v>
      </c>
      <c r="C11469">
        <v>51210000</v>
      </c>
      <c r="D11469" t="s">
        <v>17</v>
      </c>
      <c r="E11469" t="s">
        <v>13</v>
      </c>
      <c r="F11469" t="s">
        <v>13</v>
      </c>
      <c r="G11469" t="s">
        <v>11647</v>
      </c>
      <c r="H11469" s="2">
        <v>44924.652822488424</v>
      </c>
      <c r="I11469" t="s">
        <v>817</v>
      </c>
      <c r="J11469" s="2">
        <v>44924.652822488424</v>
      </c>
      <c r="K11469" t="s">
        <v>817</v>
      </c>
      <c r="L11469" t="str">
        <f>VLOOKUP(C11469,ACCOUNT_MAPPING!A:C,3,FALSE)</f>
        <v>Utilities</v>
      </c>
    </row>
    <row r="11470" spans="1:12" hidden="1">
      <c r="A11470">
        <v>14241</v>
      </c>
      <c r="B11470" t="s">
        <v>8050</v>
      </c>
      <c r="C11470">
        <v>51210000</v>
      </c>
      <c r="D11470" t="s">
        <v>63</v>
      </c>
      <c r="E11470" t="s">
        <v>13</v>
      </c>
      <c r="F11470" t="s">
        <v>13</v>
      </c>
      <c r="G11470" t="s">
        <v>11648</v>
      </c>
      <c r="H11470" s="2">
        <v>44876.650333368052</v>
      </c>
      <c r="I11470" t="s">
        <v>754</v>
      </c>
      <c r="J11470" s="2">
        <v>44876.650333368052</v>
      </c>
      <c r="K11470" t="s">
        <v>754</v>
      </c>
      <c r="L11470" t="str">
        <f>VLOOKUP(C11470,ACCOUNT_MAPPING!A:C,3,FALSE)</f>
        <v>Utilities</v>
      </c>
    </row>
    <row r="11471" spans="1:12" hidden="1">
      <c r="A11471">
        <v>20552</v>
      </c>
      <c r="B11471" t="s">
        <v>3681</v>
      </c>
      <c r="C11471">
        <v>51210000</v>
      </c>
      <c r="D11471" t="s">
        <v>17</v>
      </c>
      <c r="E11471" t="s">
        <v>13</v>
      </c>
      <c r="F11471" t="s">
        <v>13</v>
      </c>
      <c r="G11471" t="s">
        <v>11649</v>
      </c>
      <c r="H11471" s="2">
        <v>44924.512066550924</v>
      </c>
      <c r="I11471" t="s">
        <v>598</v>
      </c>
      <c r="J11471" s="2">
        <v>44924.512066550924</v>
      </c>
      <c r="K11471" t="s">
        <v>598</v>
      </c>
      <c r="L11471" t="str">
        <f>VLOOKUP(C11471,ACCOUNT_MAPPING!A:C,3,FALSE)</f>
        <v>Utilities</v>
      </c>
    </row>
    <row r="11472" spans="1:12" hidden="1">
      <c r="A11472">
        <v>20554</v>
      </c>
      <c r="B11472" t="s">
        <v>6419</v>
      </c>
      <c r="C11472">
        <v>51210000</v>
      </c>
      <c r="D11472" t="s">
        <v>17</v>
      </c>
      <c r="E11472" t="s">
        <v>13</v>
      </c>
      <c r="F11472" t="s">
        <v>13</v>
      </c>
      <c r="G11472" t="s">
        <v>11650</v>
      </c>
      <c r="H11472" s="2">
        <v>44924.53016559028</v>
      </c>
      <c r="I11472" t="s">
        <v>598</v>
      </c>
      <c r="J11472" s="2">
        <v>44924.53016559028</v>
      </c>
      <c r="K11472" t="s">
        <v>598</v>
      </c>
      <c r="L11472" t="str">
        <f>VLOOKUP(C11472,ACCOUNT_MAPPING!A:C,3,FALSE)</f>
        <v>Utilities</v>
      </c>
    </row>
    <row r="11473" spans="1:12" hidden="1">
      <c r="A11473">
        <v>11978</v>
      </c>
      <c r="B11473" t="s">
        <v>996</v>
      </c>
      <c r="C11473">
        <v>51210000</v>
      </c>
      <c r="D11473" t="s">
        <v>63</v>
      </c>
      <c r="E11473" t="s">
        <v>13</v>
      </c>
      <c r="F11473" t="s">
        <v>13</v>
      </c>
      <c r="G11473" t="s">
        <v>11651</v>
      </c>
      <c r="H11473" s="2">
        <v>44877.005838541663</v>
      </c>
      <c r="I11473" t="s">
        <v>720</v>
      </c>
      <c r="J11473" s="2">
        <v>44877.005838541663</v>
      </c>
      <c r="K11473" t="s">
        <v>720</v>
      </c>
      <c r="L11473" t="str">
        <f>VLOOKUP(C11473,ACCOUNT_MAPPING!A:C,3,FALSE)</f>
        <v>Utilities</v>
      </c>
    </row>
    <row r="11474" spans="1:12" hidden="1">
      <c r="A11474">
        <v>11869</v>
      </c>
      <c r="B11474" t="s">
        <v>2785</v>
      </c>
      <c r="C11474">
        <v>51210000</v>
      </c>
      <c r="D11474" t="s">
        <v>17</v>
      </c>
      <c r="E11474" t="s">
        <v>13</v>
      </c>
      <c r="F11474" t="s">
        <v>13</v>
      </c>
      <c r="G11474" t="s">
        <v>11624</v>
      </c>
      <c r="H11474" s="2">
        <v>44923.491889432873</v>
      </c>
      <c r="I11474" t="s">
        <v>354</v>
      </c>
      <c r="J11474" s="2">
        <v>44923.491889432873</v>
      </c>
      <c r="K11474" t="s">
        <v>354</v>
      </c>
      <c r="L11474" t="str">
        <f>VLOOKUP(C11474,ACCOUNT_MAPPING!A:C,3,FALSE)</f>
        <v>Utilities</v>
      </c>
    </row>
    <row r="11475" spans="1:12" hidden="1">
      <c r="A11475">
        <v>11873</v>
      </c>
      <c r="B11475" t="s">
        <v>2789</v>
      </c>
      <c r="C11475">
        <v>51210000</v>
      </c>
      <c r="D11475" t="s">
        <v>12</v>
      </c>
      <c r="E11475" t="s">
        <v>13</v>
      </c>
      <c r="F11475" t="s">
        <v>13</v>
      </c>
      <c r="G11475" t="s">
        <v>11652</v>
      </c>
      <c r="H11475" s="2">
        <v>45018.698033877314</v>
      </c>
      <c r="I11475" t="s">
        <v>715</v>
      </c>
      <c r="J11475" s="2">
        <v>45018.698033877314</v>
      </c>
      <c r="K11475" t="s">
        <v>715</v>
      </c>
      <c r="L11475" t="str">
        <f>VLOOKUP(C11475,ACCOUNT_MAPPING!A:C,3,FALSE)</f>
        <v>Utilities</v>
      </c>
    </row>
    <row r="11476" spans="1:12" hidden="1">
      <c r="A11476">
        <v>14281</v>
      </c>
      <c r="B11476" t="s">
        <v>3678</v>
      </c>
      <c r="C11476">
        <v>51210000</v>
      </c>
      <c r="D11476" t="s">
        <v>17</v>
      </c>
      <c r="E11476" t="s">
        <v>13</v>
      </c>
      <c r="F11476" t="s">
        <v>13</v>
      </c>
      <c r="G11476" t="s">
        <v>11653</v>
      </c>
      <c r="H11476" s="2">
        <v>44923.612499305556</v>
      </c>
      <c r="I11476" t="s">
        <v>887</v>
      </c>
      <c r="J11476" s="2">
        <v>44923.612499305556</v>
      </c>
      <c r="K11476" t="s">
        <v>887</v>
      </c>
      <c r="L11476" t="str">
        <f>VLOOKUP(C11476,ACCOUNT_MAPPING!A:C,3,FALSE)</f>
        <v>Utilities</v>
      </c>
    </row>
    <row r="11477" spans="1:12" hidden="1">
      <c r="A11477">
        <v>11890</v>
      </c>
      <c r="B11477" t="s">
        <v>1010</v>
      </c>
      <c r="C11477">
        <v>51210000</v>
      </c>
      <c r="D11477" t="s">
        <v>12</v>
      </c>
      <c r="E11477" t="s">
        <v>13</v>
      </c>
      <c r="F11477" t="s">
        <v>13</v>
      </c>
      <c r="G11477" t="s">
        <v>11654</v>
      </c>
      <c r="H11477" s="2">
        <v>45015.714300810185</v>
      </c>
      <c r="I11477" t="s">
        <v>720</v>
      </c>
      <c r="J11477" s="2">
        <v>45015.714300810185</v>
      </c>
      <c r="K11477" t="s">
        <v>720</v>
      </c>
      <c r="L11477" t="str">
        <f>VLOOKUP(C11477,ACCOUNT_MAPPING!A:C,3,FALSE)</f>
        <v>Utilities</v>
      </c>
    </row>
    <row r="11478" spans="1:12" hidden="1">
      <c r="A11478">
        <v>11891</v>
      </c>
      <c r="B11478" t="s">
        <v>966</v>
      </c>
      <c r="C11478">
        <v>51210000</v>
      </c>
      <c r="D11478" t="s">
        <v>17</v>
      </c>
      <c r="E11478" t="s">
        <v>13</v>
      </c>
      <c r="F11478" t="s">
        <v>13</v>
      </c>
      <c r="G11478" t="s">
        <v>11655</v>
      </c>
      <c r="H11478" s="2">
        <v>44924.433587268519</v>
      </c>
      <c r="I11478" t="s">
        <v>720</v>
      </c>
      <c r="J11478" s="2">
        <v>44924.433587268519</v>
      </c>
      <c r="K11478" t="s">
        <v>720</v>
      </c>
      <c r="L11478" t="str">
        <f>VLOOKUP(C11478,ACCOUNT_MAPPING!A:C,3,FALSE)</f>
        <v>Utilities</v>
      </c>
    </row>
    <row r="11479" spans="1:12" hidden="1">
      <c r="A11479">
        <v>20460</v>
      </c>
      <c r="B11479" t="s">
        <v>1513</v>
      </c>
      <c r="C11479">
        <v>51210000</v>
      </c>
      <c r="D11479" t="s">
        <v>12</v>
      </c>
      <c r="E11479" t="s">
        <v>13</v>
      </c>
      <c r="F11479" t="s">
        <v>13</v>
      </c>
      <c r="G11479" t="s">
        <v>11656</v>
      </c>
      <c r="H11479" s="2">
        <v>45021.618749108799</v>
      </c>
      <c r="I11479" t="s">
        <v>1422</v>
      </c>
      <c r="J11479" s="2">
        <v>45021.618749108799</v>
      </c>
      <c r="K11479" t="s">
        <v>1422</v>
      </c>
      <c r="L11479" t="str">
        <f>VLOOKUP(C11479,ACCOUNT_MAPPING!A:C,3,FALSE)</f>
        <v>Utilities</v>
      </c>
    </row>
    <row r="11480" spans="1:12" hidden="1">
      <c r="A11480">
        <v>20643</v>
      </c>
      <c r="B11480" t="s">
        <v>2927</v>
      </c>
      <c r="C11480">
        <v>51210000</v>
      </c>
      <c r="D11480" t="s">
        <v>17</v>
      </c>
      <c r="E11480" t="s">
        <v>13</v>
      </c>
      <c r="F11480" t="s">
        <v>13</v>
      </c>
      <c r="G11480" t="s">
        <v>11657</v>
      </c>
      <c r="H11480" s="2">
        <v>44922.727260497682</v>
      </c>
      <c r="I11480" t="s">
        <v>123</v>
      </c>
      <c r="J11480" s="2">
        <v>44922.727260497682</v>
      </c>
      <c r="K11480" t="s">
        <v>123</v>
      </c>
      <c r="L11480" t="str">
        <f>VLOOKUP(C11480,ACCOUNT_MAPPING!A:C,3,FALSE)</f>
        <v>Utilities</v>
      </c>
    </row>
    <row r="11481" spans="1:12" hidden="1">
      <c r="A11481">
        <v>20494</v>
      </c>
      <c r="B11481" t="s">
        <v>1025</v>
      </c>
      <c r="C11481">
        <v>51210000</v>
      </c>
      <c r="D11481" t="s">
        <v>17</v>
      </c>
      <c r="E11481" t="s">
        <v>13</v>
      </c>
      <c r="F11481" t="s">
        <v>13</v>
      </c>
      <c r="G11481" t="s">
        <v>11658</v>
      </c>
      <c r="H11481" s="2">
        <v>44923.746672800924</v>
      </c>
      <c r="I11481" t="s">
        <v>195</v>
      </c>
      <c r="J11481" s="2">
        <v>44923.746672800924</v>
      </c>
      <c r="K11481" t="s">
        <v>195</v>
      </c>
      <c r="L11481" t="str">
        <f>VLOOKUP(C11481,ACCOUNT_MAPPING!A:C,3,FALSE)</f>
        <v>Utilities</v>
      </c>
    </row>
    <row r="11482" spans="1:12" hidden="1">
      <c r="A11482">
        <v>20652</v>
      </c>
      <c r="B11482" t="s">
        <v>2945</v>
      </c>
      <c r="C11482">
        <v>51210000</v>
      </c>
      <c r="D11482" t="s">
        <v>12</v>
      </c>
      <c r="E11482" t="s">
        <v>13</v>
      </c>
      <c r="F11482" t="s">
        <v>13</v>
      </c>
      <c r="G11482" t="s">
        <v>11659</v>
      </c>
      <c r="H11482" s="2">
        <v>45020.648400497688</v>
      </c>
      <c r="I11482" t="s">
        <v>4113</v>
      </c>
      <c r="J11482" s="2">
        <v>45020.648400497688</v>
      </c>
      <c r="K11482" t="s">
        <v>4113</v>
      </c>
      <c r="L11482" t="str">
        <f>VLOOKUP(C11482,ACCOUNT_MAPPING!A:C,3,FALSE)</f>
        <v>Utilities</v>
      </c>
    </row>
    <row r="11483" spans="1:12" hidden="1">
      <c r="A11483">
        <v>14248</v>
      </c>
      <c r="B11483" t="s">
        <v>981</v>
      </c>
      <c r="C11483">
        <v>51210000</v>
      </c>
      <c r="D11483" t="s">
        <v>63</v>
      </c>
      <c r="E11483" t="s">
        <v>13</v>
      </c>
      <c r="F11483" t="s">
        <v>13</v>
      </c>
      <c r="G11483" t="s">
        <v>11660</v>
      </c>
      <c r="H11483" s="2">
        <v>44876.689254166668</v>
      </c>
      <c r="I11483" t="s">
        <v>754</v>
      </c>
      <c r="J11483" s="2">
        <v>44876.689254166668</v>
      </c>
      <c r="K11483" t="s">
        <v>754</v>
      </c>
      <c r="L11483" t="str">
        <f>VLOOKUP(C11483,ACCOUNT_MAPPING!A:C,3,FALSE)</f>
        <v>Utilities</v>
      </c>
    </row>
    <row r="11484" spans="1:12" hidden="1">
      <c r="A11484">
        <v>20337</v>
      </c>
      <c r="B11484" t="s">
        <v>1021</v>
      </c>
      <c r="C11484">
        <v>51210000</v>
      </c>
      <c r="D11484" t="s">
        <v>12</v>
      </c>
      <c r="E11484" t="s">
        <v>13</v>
      </c>
      <c r="F11484" t="s">
        <v>13</v>
      </c>
      <c r="G11484" t="s">
        <v>11661</v>
      </c>
      <c r="H11484" s="2">
        <v>45020.492247650465</v>
      </c>
      <c r="I11484" t="s">
        <v>720</v>
      </c>
      <c r="J11484" s="2">
        <v>45020.492247650465</v>
      </c>
      <c r="K11484" t="s">
        <v>720</v>
      </c>
      <c r="L11484" t="str">
        <f>VLOOKUP(C11484,ACCOUNT_MAPPING!A:C,3,FALSE)</f>
        <v>Utilities</v>
      </c>
    </row>
    <row r="11485" spans="1:12" hidden="1">
      <c r="A11485">
        <v>20657</v>
      </c>
      <c r="B11485" t="s">
        <v>1505</v>
      </c>
      <c r="C11485">
        <v>51210000</v>
      </c>
      <c r="D11485" t="s">
        <v>17</v>
      </c>
      <c r="E11485" t="s">
        <v>13</v>
      </c>
      <c r="F11485" t="s">
        <v>13</v>
      </c>
      <c r="G11485" t="s">
        <v>11662</v>
      </c>
      <c r="H11485" s="2">
        <v>44917.685792974538</v>
      </c>
      <c r="I11485" t="s">
        <v>1333</v>
      </c>
      <c r="J11485" s="2">
        <v>44917.685792974538</v>
      </c>
      <c r="K11485" t="s">
        <v>1333</v>
      </c>
      <c r="L11485" t="str">
        <f>VLOOKUP(C11485,ACCOUNT_MAPPING!A:C,3,FALSE)</f>
        <v>Utilities</v>
      </c>
    </row>
    <row r="11486" spans="1:12" hidden="1">
      <c r="A11486">
        <v>20522</v>
      </c>
      <c r="B11486" t="s">
        <v>2878</v>
      </c>
      <c r="C11486">
        <v>51210000</v>
      </c>
      <c r="D11486" t="s">
        <v>17</v>
      </c>
      <c r="E11486" t="s">
        <v>13</v>
      </c>
      <c r="F11486" t="s">
        <v>13</v>
      </c>
      <c r="G11486" t="s">
        <v>11640</v>
      </c>
      <c r="H11486" s="2">
        <v>44924.41935462963</v>
      </c>
      <c r="I11486" t="s">
        <v>817</v>
      </c>
      <c r="J11486" s="2">
        <v>44924.41935462963</v>
      </c>
      <c r="K11486" t="s">
        <v>817</v>
      </c>
      <c r="L11486" t="str">
        <f>VLOOKUP(C11486,ACCOUNT_MAPPING!A:C,3,FALSE)</f>
        <v>Utilities</v>
      </c>
    </row>
    <row r="11487" spans="1:12" hidden="1">
      <c r="A11487">
        <v>20525</v>
      </c>
      <c r="B11487" t="s">
        <v>226</v>
      </c>
      <c r="C11487">
        <v>51210000</v>
      </c>
      <c r="D11487" t="s">
        <v>12</v>
      </c>
      <c r="E11487" t="s">
        <v>13</v>
      </c>
      <c r="F11487" t="s">
        <v>13</v>
      </c>
      <c r="G11487" t="s">
        <v>11663</v>
      </c>
      <c r="H11487" s="2">
        <v>45012.468501122683</v>
      </c>
      <c r="I11487" t="s">
        <v>31</v>
      </c>
      <c r="J11487" s="2">
        <v>45012.468501122683</v>
      </c>
      <c r="K11487" t="s">
        <v>31</v>
      </c>
      <c r="L11487" t="str">
        <f>VLOOKUP(C11487,ACCOUNT_MAPPING!A:C,3,FALSE)</f>
        <v>Utilities</v>
      </c>
    </row>
    <row r="11488" spans="1:12" hidden="1">
      <c r="A11488">
        <v>20668</v>
      </c>
      <c r="B11488" t="s">
        <v>1509</v>
      </c>
      <c r="C11488">
        <v>51210000</v>
      </c>
      <c r="D11488" t="s">
        <v>17</v>
      </c>
      <c r="E11488" t="s">
        <v>13</v>
      </c>
      <c r="F11488" t="s">
        <v>13</v>
      </c>
      <c r="G11488" t="s">
        <v>11664</v>
      </c>
      <c r="H11488" s="2">
        <v>44917.746434490742</v>
      </c>
      <c r="I11488" t="s">
        <v>627</v>
      </c>
      <c r="J11488" s="2">
        <v>44917.746434490742</v>
      </c>
      <c r="K11488" t="s">
        <v>627</v>
      </c>
      <c r="L11488" t="str">
        <f>VLOOKUP(C11488,ACCOUNT_MAPPING!A:C,3,FALSE)</f>
        <v>Utilities</v>
      </c>
    </row>
    <row r="11489" spans="1:12" hidden="1">
      <c r="A11489">
        <v>20673</v>
      </c>
      <c r="B11489" t="s">
        <v>1033</v>
      </c>
      <c r="C11489">
        <v>51210000</v>
      </c>
      <c r="D11489" t="s">
        <v>17</v>
      </c>
      <c r="E11489" t="s">
        <v>13</v>
      </c>
      <c r="F11489" t="s">
        <v>13</v>
      </c>
      <c r="G11489" t="s">
        <v>11665</v>
      </c>
      <c r="H11489" s="2">
        <v>44922.50668958333</v>
      </c>
      <c r="I11489" t="s">
        <v>826</v>
      </c>
      <c r="J11489" s="2">
        <v>44922.50668958333</v>
      </c>
      <c r="K11489" t="s">
        <v>826</v>
      </c>
      <c r="L11489" t="str">
        <f>VLOOKUP(C11489,ACCOUNT_MAPPING!A:C,3,FALSE)</f>
        <v>Utilities</v>
      </c>
    </row>
    <row r="11490" spans="1:12" hidden="1">
      <c r="A11490">
        <v>20418</v>
      </c>
      <c r="B11490" t="s">
        <v>7370</v>
      </c>
      <c r="C11490">
        <v>51210000</v>
      </c>
      <c r="D11490" t="s">
        <v>12</v>
      </c>
      <c r="E11490" t="s">
        <v>13</v>
      </c>
      <c r="F11490" t="s">
        <v>13</v>
      </c>
      <c r="G11490" t="s">
        <v>11666</v>
      </c>
      <c r="H11490" s="2">
        <v>45020.873316585647</v>
      </c>
      <c r="I11490" t="s">
        <v>205</v>
      </c>
      <c r="J11490" s="2">
        <v>45020.873316585647</v>
      </c>
      <c r="K11490" t="s">
        <v>205</v>
      </c>
      <c r="L11490" t="str">
        <f>VLOOKUP(C11490,ACCOUNT_MAPPING!A:C,3,FALSE)</f>
        <v>Utilities</v>
      </c>
    </row>
    <row r="11491" spans="1:12" hidden="1">
      <c r="A11491">
        <v>20556</v>
      </c>
      <c r="B11491" t="s">
        <v>1028</v>
      </c>
      <c r="C11491">
        <v>51210000</v>
      </c>
      <c r="D11491" t="s">
        <v>63</v>
      </c>
      <c r="E11491" t="s">
        <v>13</v>
      </c>
      <c r="F11491" t="s">
        <v>13</v>
      </c>
      <c r="G11491" t="s">
        <v>11667</v>
      </c>
      <c r="H11491" s="2">
        <v>44873.699524224539</v>
      </c>
      <c r="I11491" t="s">
        <v>230</v>
      </c>
      <c r="J11491" s="2">
        <v>44873.699524224539</v>
      </c>
      <c r="K11491" t="s">
        <v>230</v>
      </c>
      <c r="L11491" t="str">
        <f>VLOOKUP(C11491,ACCOUNT_MAPPING!A:C,3,FALSE)</f>
        <v>Utilities</v>
      </c>
    </row>
    <row r="11492" spans="1:12" hidden="1">
      <c r="A11492">
        <v>20422</v>
      </c>
      <c r="B11492" t="s">
        <v>542</v>
      </c>
      <c r="C11492">
        <v>51210000</v>
      </c>
      <c r="D11492" t="s">
        <v>17</v>
      </c>
      <c r="E11492" t="s">
        <v>13</v>
      </c>
      <c r="F11492" t="s">
        <v>13</v>
      </c>
      <c r="G11492" t="s">
        <v>11668</v>
      </c>
      <c r="H11492" s="2">
        <v>44916.68375729167</v>
      </c>
      <c r="I11492" t="s">
        <v>544</v>
      </c>
      <c r="J11492" s="2">
        <v>44916.68375729167</v>
      </c>
      <c r="K11492" t="s">
        <v>544</v>
      </c>
      <c r="L11492" t="str">
        <f>VLOOKUP(C11492,ACCOUNT_MAPPING!A:C,3,FALSE)</f>
        <v>Utilities</v>
      </c>
    </row>
    <row r="11493" spans="1:12" hidden="1">
      <c r="A11493">
        <v>20423</v>
      </c>
      <c r="B11493" t="s">
        <v>6100</v>
      </c>
      <c r="C11493">
        <v>51210000</v>
      </c>
      <c r="D11493" t="s">
        <v>17</v>
      </c>
      <c r="E11493" t="s">
        <v>13</v>
      </c>
      <c r="F11493" t="s">
        <v>13</v>
      </c>
      <c r="G11493" t="s">
        <v>11669</v>
      </c>
      <c r="H11493" s="2">
        <v>44916.683232835647</v>
      </c>
      <c r="I11493" t="s">
        <v>544</v>
      </c>
      <c r="J11493" s="2">
        <v>44916.683232835647</v>
      </c>
      <c r="K11493" t="s">
        <v>544</v>
      </c>
      <c r="L11493" t="str">
        <f>VLOOKUP(C11493,ACCOUNT_MAPPING!A:C,3,FALSE)</f>
        <v>Utilities</v>
      </c>
    </row>
    <row r="11494" spans="1:12" hidden="1">
      <c r="A11494">
        <v>20452</v>
      </c>
      <c r="B11494" t="s">
        <v>2847</v>
      </c>
      <c r="C11494">
        <v>51210000</v>
      </c>
      <c r="D11494" t="s">
        <v>17</v>
      </c>
      <c r="E11494" t="s">
        <v>13</v>
      </c>
      <c r="F11494" t="s">
        <v>13</v>
      </c>
      <c r="G11494" t="s">
        <v>11670</v>
      </c>
      <c r="H11494" s="2">
        <v>44923.453653159719</v>
      </c>
      <c r="I11494" t="s">
        <v>289</v>
      </c>
      <c r="J11494" s="2">
        <v>44923.453653159719</v>
      </c>
      <c r="K11494" t="s">
        <v>289</v>
      </c>
      <c r="L11494" t="str">
        <f>VLOOKUP(C11494,ACCOUNT_MAPPING!A:C,3,FALSE)</f>
        <v>Utilities</v>
      </c>
    </row>
    <row r="11495" spans="1:12" hidden="1">
      <c r="A11495">
        <v>20496</v>
      </c>
      <c r="B11495" t="s">
        <v>2856</v>
      </c>
      <c r="C11495">
        <v>51210000</v>
      </c>
      <c r="D11495" t="s">
        <v>12</v>
      </c>
      <c r="E11495" t="s">
        <v>13</v>
      </c>
      <c r="F11495" t="s">
        <v>13</v>
      </c>
      <c r="G11495" t="s">
        <v>11671</v>
      </c>
      <c r="H11495" s="2">
        <v>45022.990784409725</v>
      </c>
      <c r="I11495" t="s">
        <v>260</v>
      </c>
      <c r="J11495" s="2">
        <v>45022.990784409725</v>
      </c>
      <c r="K11495" t="s">
        <v>260</v>
      </c>
      <c r="L11495" t="str">
        <f>VLOOKUP(C11495,ACCOUNT_MAPPING!A:C,3,FALSE)</f>
        <v>Utilities</v>
      </c>
    </row>
    <row r="11496" spans="1:12" hidden="1">
      <c r="A11496">
        <v>20599</v>
      </c>
      <c r="B11496" t="s">
        <v>10485</v>
      </c>
      <c r="C11496">
        <v>51210000</v>
      </c>
      <c r="D11496" t="s">
        <v>17</v>
      </c>
      <c r="E11496" t="s">
        <v>13</v>
      </c>
      <c r="F11496" t="s">
        <v>13</v>
      </c>
      <c r="G11496" t="s">
        <v>11672</v>
      </c>
      <c r="H11496" s="2">
        <v>44925.945180173614</v>
      </c>
      <c r="I11496" t="s">
        <v>1229</v>
      </c>
      <c r="J11496" s="2">
        <v>44925.945180173614</v>
      </c>
      <c r="K11496" t="s">
        <v>1229</v>
      </c>
      <c r="L11496" t="str">
        <f>VLOOKUP(C11496,ACCOUNT_MAPPING!A:C,3,FALSE)</f>
        <v>Utilities</v>
      </c>
    </row>
    <row r="11497" spans="1:12" hidden="1">
      <c r="A11497">
        <v>20510</v>
      </c>
      <c r="B11497" t="s">
        <v>3447</v>
      </c>
      <c r="C11497">
        <v>51210000</v>
      </c>
      <c r="D11497" t="s">
        <v>17</v>
      </c>
      <c r="E11497" t="s">
        <v>13</v>
      </c>
      <c r="F11497" t="s">
        <v>13</v>
      </c>
      <c r="G11497" t="s">
        <v>11673</v>
      </c>
      <c r="H11497" s="2">
        <v>44929.500169826388</v>
      </c>
      <c r="I11497" t="s">
        <v>354</v>
      </c>
      <c r="J11497" s="2">
        <v>44929.500169826388</v>
      </c>
      <c r="K11497" t="s">
        <v>354</v>
      </c>
      <c r="L11497" t="str">
        <f>VLOOKUP(C11497,ACCOUNT_MAPPING!A:C,3,FALSE)</f>
        <v>Utilities</v>
      </c>
    </row>
    <row r="11498" spans="1:12" hidden="1">
      <c r="A11498">
        <v>20520</v>
      </c>
      <c r="B11498" t="s">
        <v>2894</v>
      </c>
      <c r="C11498">
        <v>51210000</v>
      </c>
      <c r="D11498" t="s">
        <v>17</v>
      </c>
      <c r="E11498" t="s">
        <v>13</v>
      </c>
      <c r="F11498" t="s">
        <v>13</v>
      </c>
      <c r="G11498" t="s">
        <v>11640</v>
      </c>
      <c r="H11498" s="2">
        <v>44924.386892789349</v>
      </c>
      <c r="I11498" t="s">
        <v>817</v>
      </c>
      <c r="J11498" s="2">
        <v>44924.386892789349</v>
      </c>
      <c r="K11498" t="s">
        <v>817</v>
      </c>
      <c r="L11498" t="str">
        <f>VLOOKUP(C11498,ACCOUNT_MAPPING!A:C,3,FALSE)</f>
        <v>Utilities</v>
      </c>
    </row>
    <row r="11499" spans="1:12" hidden="1">
      <c r="A11499">
        <v>20608</v>
      </c>
      <c r="B11499" t="s">
        <v>2879</v>
      </c>
      <c r="C11499">
        <v>51210000</v>
      </c>
      <c r="D11499" t="s">
        <v>17</v>
      </c>
      <c r="E11499" t="s">
        <v>13</v>
      </c>
      <c r="F11499" t="s">
        <v>13</v>
      </c>
      <c r="G11499" t="s">
        <v>11674</v>
      </c>
      <c r="H11499" s="2">
        <v>44921.560884988423</v>
      </c>
      <c r="I11499" t="s">
        <v>1434</v>
      </c>
      <c r="J11499" s="2">
        <v>44921.560884988423</v>
      </c>
      <c r="K11499" t="s">
        <v>1434</v>
      </c>
      <c r="L11499" t="str">
        <f>VLOOKUP(C11499,ACCOUNT_MAPPING!A:C,3,FALSE)</f>
        <v>Utilities</v>
      </c>
    </row>
    <row r="11500" spans="1:12" hidden="1">
      <c r="A11500">
        <v>20511</v>
      </c>
      <c r="B11500" t="s">
        <v>1947</v>
      </c>
      <c r="C11500">
        <v>51210000</v>
      </c>
      <c r="D11500" t="s">
        <v>17</v>
      </c>
      <c r="E11500" t="s">
        <v>13</v>
      </c>
      <c r="F11500" t="s">
        <v>13</v>
      </c>
      <c r="G11500" t="s">
        <v>11675</v>
      </c>
      <c r="H11500" s="2">
        <v>44929.504927233793</v>
      </c>
      <c r="I11500" t="s">
        <v>354</v>
      </c>
      <c r="J11500" s="2">
        <v>44929.504927233793</v>
      </c>
      <c r="K11500" t="s">
        <v>354</v>
      </c>
      <c r="L11500" t="str">
        <f>VLOOKUP(C11500,ACCOUNT_MAPPING!A:C,3,FALSE)</f>
        <v>Utilities</v>
      </c>
    </row>
    <row r="11501" spans="1:12" hidden="1">
      <c r="A11501">
        <v>20782</v>
      </c>
      <c r="B11501" t="s">
        <v>2015</v>
      </c>
      <c r="C11501">
        <v>51210000</v>
      </c>
      <c r="D11501" t="s">
        <v>17</v>
      </c>
      <c r="E11501" t="s">
        <v>13</v>
      </c>
      <c r="F11501" t="s">
        <v>13</v>
      </c>
      <c r="G11501" t="s">
        <v>11676</v>
      </c>
      <c r="H11501" s="2">
        <v>44917.411778553243</v>
      </c>
      <c r="I11501" t="s">
        <v>233</v>
      </c>
      <c r="J11501" s="2">
        <v>44917.411778553243</v>
      </c>
      <c r="K11501" t="s">
        <v>233</v>
      </c>
      <c r="L11501" t="str">
        <f>VLOOKUP(C11501,ACCOUNT_MAPPING!A:C,3,FALSE)</f>
        <v>Utilities</v>
      </c>
    </row>
    <row r="11502" spans="1:12" hidden="1">
      <c r="A11502">
        <v>20530</v>
      </c>
      <c r="B11502" t="s">
        <v>2864</v>
      </c>
      <c r="C11502">
        <v>51210000</v>
      </c>
      <c r="D11502" t="s">
        <v>17</v>
      </c>
      <c r="E11502" t="s">
        <v>13</v>
      </c>
      <c r="F11502" t="s">
        <v>13</v>
      </c>
      <c r="G11502" t="s">
        <v>11677</v>
      </c>
      <c r="H11502" s="2">
        <v>44924.42283703704</v>
      </c>
      <c r="I11502" t="s">
        <v>817</v>
      </c>
      <c r="J11502" s="2">
        <v>44924.42283703704</v>
      </c>
      <c r="K11502" t="s">
        <v>817</v>
      </c>
      <c r="L11502" t="str">
        <f>VLOOKUP(C11502,ACCOUNT_MAPPING!A:C,3,FALSE)</f>
        <v>Utilities</v>
      </c>
    </row>
    <row r="11503" spans="1:12" hidden="1">
      <c r="A11503">
        <v>20620</v>
      </c>
      <c r="B11503" t="s">
        <v>1990</v>
      </c>
      <c r="C11503">
        <v>51210000</v>
      </c>
      <c r="D11503" t="s">
        <v>17</v>
      </c>
      <c r="E11503" t="s">
        <v>13</v>
      </c>
      <c r="F11503" t="s">
        <v>13</v>
      </c>
      <c r="G11503" t="s">
        <v>11678</v>
      </c>
      <c r="H11503" s="2">
        <v>44924.460256365739</v>
      </c>
      <c r="I11503" t="s">
        <v>1441</v>
      </c>
      <c r="J11503" s="2">
        <v>44924.460256365739</v>
      </c>
      <c r="K11503" t="s">
        <v>1441</v>
      </c>
      <c r="L11503" t="str">
        <f>VLOOKUP(C11503,ACCOUNT_MAPPING!A:C,3,FALSE)</f>
        <v>Utilities</v>
      </c>
    </row>
    <row r="11504" spans="1:12" hidden="1">
      <c r="A11504">
        <v>20642</v>
      </c>
      <c r="B11504" t="s">
        <v>2925</v>
      </c>
      <c r="C11504">
        <v>51210000</v>
      </c>
      <c r="D11504" t="s">
        <v>17</v>
      </c>
      <c r="E11504" t="s">
        <v>13</v>
      </c>
      <c r="F11504" t="s">
        <v>13</v>
      </c>
      <c r="G11504" t="s">
        <v>11679</v>
      </c>
      <c r="H11504" s="2">
        <v>44922.725865243054</v>
      </c>
      <c r="I11504" t="s">
        <v>123</v>
      </c>
      <c r="J11504" s="2">
        <v>44922.725865243054</v>
      </c>
      <c r="K11504" t="s">
        <v>123</v>
      </c>
      <c r="L11504" t="str">
        <f>VLOOKUP(C11504,ACCOUNT_MAPPING!A:C,3,FALSE)</f>
        <v>Utilities</v>
      </c>
    </row>
    <row r="11505" spans="1:12" hidden="1">
      <c r="A11505">
        <v>20521</v>
      </c>
      <c r="B11505" t="s">
        <v>1979</v>
      </c>
      <c r="C11505">
        <v>51210000</v>
      </c>
      <c r="D11505" t="s">
        <v>17</v>
      </c>
      <c r="E11505" t="s">
        <v>13</v>
      </c>
      <c r="F11505" t="s">
        <v>13</v>
      </c>
      <c r="G11505" t="s">
        <v>11680</v>
      </c>
      <c r="H11505" s="2">
        <v>44924.401567395835</v>
      </c>
      <c r="I11505" t="s">
        <v>817</v>
      </c>
      <c r="J11505" s="2">
        <v>44924.401567395835</v>
      </c>
      <c r="K11505" t="s">
        <v>817</v>
      </c>
      <c r="L11505" t="str">
        <f>VLOOKUP(C11505,ACCOUNT_MAPPING!A:C,3,FALSE)</f>
        <v>Utilities</v>
      </c>
    </row>
    <row r="11506" spans="1:12" hidden="1">
      <c r="A11506">
        <v>20555</v>
      </c>
      <c r="B11506" t="s">
        <v>2834</v>
      </c>
      <c r="C11506">
        <v>51210000</v>
      </c>
      <c r="D11506" t="s">
        <v>17</v>
      </c>
      <c r="E11506" t="s">
        <v>13</v>
      </c>
      <c r="F11506" t="s">
        <v>13</v>
      </c>
      <c r="G11506" t="s">
        <v>11677</v>
      </c>
      <c r="H11506" s="2">
        <v>44924.647402743052</v>
      </c>
      <c r="I11506" t="s">
        <v>817</v>
      </c>
      <c r="J11506" s="2">
        <v>44924.647402743052</v>
      </c>
      <c r="K11506" t="s">
        <v>817</v>
      </c>
      <c r="L11506" t="str">
        <f>VLOOKUP(C11506,ACCOUNT_MAPPING!A:C,3,FALSE)</f>
        <v>Utilities</v>
      </c>
    </row>
    <row r="11507" spans="1:12" hidden="1">
      <c r="A11507">
        <v>20598</v>
      </c>
      <c r="B11507" t="s">
        <v>2836</v>
      </c>
      <c r="C11507">
        <v>51210000</v>
      </c>
      <c r="D11507" t="s">
        <v>12</v>
      </c>
      <c r="E11507" t="s">
        <v>13</v>
      </c>
      <c r="F11507" t="s">
        <v>13</v>
      </c>
      <c r="G11507" t="s">
        <v>11681</v>
      </c>
      <c r="H11507" s="2">
        <v>45019.975523807872</v>
      </c>
      <c r="I11507" t="s">
        <v>1434</v>
      </c>
      <c r="J11507" s="2">
        <v>45019.975523807872</v>
      </c>
      <c r="K11507" t="s">
        <v>1434</v>
      </c>
      <c r="L11507" t="str">
        <f>VLOOKUP(C11507,ACCOUNT_MAPPING!A:C,3,FALSE)</f>
        <v>Utilities</v>
      </c>
    </row>
    <row r="11508" spans="1:12" hidden="1">
      <c r="A11508">
        <v>20823</v>
      </c>
      <c r="B11508" t="s">
        <v>2023</v>
      </c>
      <c r="C11508">
        <v>51210000</v>
      </c>
      <c r="D11508" t="s">
        <v>17</v>
      </c>
      <c r="E11508" t="s">
        <v>13</v>
      </c>
      <c r="F11508" t="s">
        <v>13</v>
      </c>
      <c r="G11508" t="s">
        <v>11682</v>
      </c>
      <c r="H11508" s="2">
        <v>44923.714835069448</v>
      </c>
      <c r="I11508" t="s">
        <v>1874</v>
      </c>
      <c r="J11508" s="2">
        <v>44923.714835069448</v>
      </c>
      <c r="K11508" t="s">
        <v>1874</v>
      </c>
      <c r="L11508" t="str">
        <f>VLOOKUP(C11508,ACCOUNT_MAPPING!A:C,3,FALSE)</f>
        <v>Utilities</v>
      </c>
    </row>
    <row r="11509" spans="1:12" hidden="1">
      <c r="A11509">
        <v>20835</v>
      </c>
      <c r="B11509" t="s">
        <v>2026</v>
      </c>
      <c r="C11509">
        <v>51210000</v>
      </c>
      <c r="D11509" t="s">
        <v>17</v>
      </c>
      <c r="E11509" t="s">
        <v>13</v>
      </c>
      <c r="F11509" t="s">
        <v>13</v>
      </c>
      <c r="G11509" t="s">
        <v>11597</v>
      </c>
      <c r="H11509" s="2">
        <v>44924.733027812501</v>
      </c>
      <c r="I11509" t="s">
        <v>1874</v>
      </c>
      <c r="J11509" s="2">
        <v>44924.733027812501</v>
      </c>
      <c r="K11509" t="s">
        <v>1874</v>
      </c>
      <c r="L11509" t="str">
        <f>VLOOKUP(C11509,ACCOUNT_MAPPING!A:C,3,FALSE)</f>
        <v>Utilities</v>
      </c>
    </row>
    <row r="11510" spans="1:12" hidden="1">
      <c r="A11510">
        <v>20648</v>
      </c>
      <c r="B11510" t="s">
        <v>1996</v>
      </c>
      <c r="C11510">
        <v>51210000</v>
      </c>
      <c r="D11510" t="s">
        <v>12</v>
      </c>
      <c r="E11510" t="s">
        <v>13</v>
      </c>
      <c r="F11510" t="s">
        <v>13</v>
      </c>
      <c r="G11510" t="s">
        <v>11683</v>
      </c>
      <c r="H11510" s="2">
        <v>45021.895779317128</v>
      </c>
      <c r="I11510" t="s">
        <v>1441</v>
      </c>
      <c r="J11510" s="2">
        <v>45021.895779317128</v>
      </c>
      <c r="K11510" t="s">
        <v>1441</v>
      </c>
      <c r="L11510" t="str">
        <f>VLOOKUP(C11510,ACCOUNT_MAPPING!A:C,3,FALSE)</f>
        <v>Utilities</v>
      </c>
    </row>
    <row r="11511" spans="1:12" hidden="1">
      <c r="A11511">
        <v>20654</v>
      </c>
      <c r="B11511" t="s">
        <v>2951</v>
      </c>
      <c r="C11511">
        <v>51210000</v>
      </c>
      <c r="D11511" t="s">
        <v>17</v>
      </c>
      <c r="E11511" t="s">
        <v>13</v>
      </c>
      <c r="F11511" t="s">
        <v>13</v>
      </c>
      <c r="G11511" t="s">
        <v>11684</v>
      </c>
      <c r="H11511" s="2">
        <v>44915.6616096875</v>
      </c>
      <c r="I11511" t="s">
        <v>93</v>
      </c>
      <c r="J11511" s="2">
        <v>44915.6616096875</v>
      </c>
      <c r="K11511" t="s">
        <v>93</v>
      </c>
      <c r="L11511" t="str">
        <f>VLOOKUP(C11511,ACCOUNT_MAPPING!A:C,3,FALSE)</f>
        <v>Utilities</v>
      </c>
    </row>
    <row r="11512" spans="1:12" hidden="1">
      <c r="A11512">
        <v>20610</v>
      </c>
      <c r="B11512" t="s">
        <v>3482</v>
      </c>
      <c r="C11512">
        <v>51210000</v>
      </c>
      <c r="D11512" t="s">
        <v>17</v>
      </c>
      <c r="E11512" t="s">
        <v>13</v>
      </c>
      <c r="F11512" t="s">
        <v>13</v>
      </c>
      <c r="G11512" t="s">
        <v>11685</v>
      </c>
      <c r="H11512" s="2">
        <v>44921.567695405094</v>
      </c>
      <c r="I11512" t="s">
        <v>1434</v>
      </c>
      <c r="J11512" s="2">
        <v>44921.567695405094</v>
      </c>
      <c r="K11512" t="s">
        <v>1434</v>
      </c>
      <c r="L11512" t="str">
        <f>VLOOKUP(C11512,ACCOUNT_MAPPING!A:C,3,FALSE)</f>
        <v>Utilities</v>
      </c>
    </row>
    <row r="11513" spans="1:12" hidden="1">
      <c r="A11513">
        <v>20532</v>
      </c>
      <c r="B11513" t="s">
        <v>1983</v>
      </c>
      <c r="C11513">
        <v>51210000</v>
      </c>
      <c r="D11513" t="s">
        <v>17</v>
      </c>
      <c r="E11513" t="s">
        <v>13</v>
      </c>
      <c r="F11513" t="s">
        <v>13</v>
      </c>
      <c r="G11513" t="s">
        <v>11686</v>
      </c>
      <c r="H11513" s="2">
        <v>44924.427349999998</v>
      </c>
      <c r="I11513" t="s">
        <v>817</v>
      </c>
      <c r="J11513" s="2">
        <v>44924.427349999998</v>
      </c>
      <c r="K11513" t="s">
        <v>817</v>
      </c>
      <c r="L11513" t="str">
        <f>VLOOKUP(C11513,ACCOUNT_MAPPING!A:C,3,FALSE)</f>
        <v>Utilities</v>
      </c>
    </row>
    <row r="11514" spans="1:12" hidden="1">
      <c r="A11514">
        <v>20539</v>
      </c>
      <c r="B11514" t="s">
        <v>11687</v>
      </c>
      <c r="C11514">
        <v>51210000</v>
      </c>
      <c r="D11514" t="s">
        <v>12</v>
      </c>
      <c r="E11514" t="s">
        <v>13</v>
      </c>
      <c r="F11514" t="s">
        <v>13</v>
      </c>
      <c r="G11514" t="s">
        <v>11688</v>
      </c>
      <c r="H11514" s="2">
        <v>45014.462645405096</v>
      </c>
      <c r="I11514" t="s">
        <v>2175</v>
      </c>
      <c r="J11514" s="2">
        <v>45014.462645405096</v>
      </c>
      <c r="K11514" t="s">
        <v>2175</v>
      </c>
      <c r="L11514" t="str">
        <f>VLOOKUP(C11514,ACCOUNT_MAPPING!A:C,3,FALSE)</f>
        <v>Utilities</v>
      </c>
    </row>
    <row r="11515" spans="1:12" hidden="1">
      <c r="A11515">
        <v>20543</v>
      </c>
      <c r="B11515" t="s">
        <v>2825</v>
      </c>
      <c r="C11515">
        <v>51210000</v>
      </c>
      <c r="D11515" t="s">
        <v>17</v>
      </c>
      <c r="E11515" t="s">
        <v>13</v>
      </c>
      <c r="F11515" t="s">
        <v>13</v>
      </c>
      <c r="G11515" t="s">
        <v>11647</v>
      </c>
      <c r="H11515" s="2">
        <v>44924.432955983793</v>
      </c>
      <c r="I11515" t="s">
        <v>817</v>
      </c>
      <c r="J11515" s="2">
        <v>44924.432955983793</v>
      </c>
      <c r="K11515" t="s">
        <v>817</v>
      </c>
      <c r="L11515" t="str">
        <f>VLOOKUP(C11515,ACCOUNT_MAPPING!A:C,3,FALSE)</f>
        <v>Utilities</v>
      </c>
    </row>
    <row r="11516" spans="1:12" hidden="1">
      <c r="A11516">
        <v>20605</v>
      </c>
      <c r="B11516" t="s">
        <v>4962</v>
      </c>
      <c r="C11516">
        <v>51210000</v>
      </c>
      <c r="D11516" t="s">
        <v>17</v>
      </c>
      <c r="E11516" t="s">
        <v>13</v>
      </c>
      <c r="F11516" t="s">
        <v>13</v>
      </c>
      <c r="G11516" t="s">
        <v>11689</v>
      </c>
      <c r="H11516" s="2">
        <v>44921.551868402777</v>
      </c>
      <c r="I11516" t="s">
        <v>1434</v>
      </c>
      <c r="J11516" s="2">
        <v>44921.551868402777</v>
      </c>
      <c r="K11516" t="s">
        <v>1434</v>
      </c>
      <c r="L11516" t="str">
        <f>VLOOKUP(C11516,ACCOUNT_MAPPING!A:C,3,FALSE)</f>
        <v>Utilities</v>
      </c>
    </row>
    <row r="11517" spans="1:12" hidden="1">
      <c r="A11517">
        <v>20628</v>
      </c>
      <c r="B11517" t="s">
        <v>11690</v>
      </c>
      <c r="C11517">
        <v>51210000</v>
      </c>
      <c r="D11517" t="s">
        <v>17</v>
      </c>
      <c r="E11517" t="s">
        <v>13</v>
      </c>
      <c r="F11517" t="s">
        <v>13</v>
      </c>
      <c r="G11517" t="s">
        <v>11691</v>
      </c>
      <c r="H11517" s="2">
        <v>44924.453062731482</v>
      </c>
      <c r="I11517" t="s">
        <v>1441</v>
      </c>
      <c r="J11517" s="2">
        <v>44924.453062731482</v>
      </c>
      <c r="K11517" t="s">
        <v>1441</v>
      </c>
      <c r="L11517" t="str">
        <f>VLOOKUP(C11517,ACCOUNT_MAPPING!A:C,3,FALSE)</f>
        <v>Utilities</v>
      </c>
    </row>
    <row r="11518" spans="1:12" hidden="1">
      <c r="A11518">
        <v>20632</v>
      </c>
      <c r="B11518" t="s">
        <v>7434</v>
      </c>
      <c r="C11518">
        <v>51210000</v>
      </c>
      <c r="D11518" t="s">
        <v>17</v>
      </c>
      <c r="E11518" t="s">
        <v>13</v>
      </c>
      <c r="F11518" t="s">
        <v>13</v>
      </c>
      <c r="G11518" t="s">
        <v>11692</v>
      </c>
      <c r="H11518" s="2">
        <v>44921.593501817129</v>
      </c>
      <c r="I11518" t="s">
        <v>1434</v>
      </c>
      <c r="J11518" s="2">
        <v>44921.593501817129</v>
      </c>
      <c r="K11518" t="s">
        <v>1434</v>
      </c>
      <c r="L11518" t="str">
        <f>VLOOKUP(C11518,ACCOUNT_MAPPING!A:C,3,FALSE)</f>
        <v>Utilities</v>
      </c>
    </row>
    <row r="11519" spans="1:12" hidden="1">
      <c r="A11519">
        <v>20633</v>
      </c>
      <c r="B11519" t="s">
        <v>2933</v>
      </c>
      <c r="C11519">
        <v>51210000</v>
      </c>
      <c r="D11519" t="s">
        <v>17</v>
      </c>
      <c r="E11519" t="s">
        <v>13</v>
      </c>
      <c r="F11519" t="s">
        <v>13</v>
      </c>
      <c r="G11519" t="s">
        <v>11693</v>
      </c>
      <c r="H11519" s="2">
        <v>44921.594539664351</v>
      </c>
      <c r="I11519" t="s">
        <v>1434</v>
      </c>
      <c r="J11519" s="2">
        <v>44921.594539664351</v>
      </c>
      <c r="K11519" t="s">
        <v>1434</v>
      </c>
      <c r="L11519" t="str">
        <f>VLOOKUP(C11519,ACCOUNT_MAPPING!A:C,3,FALSE)</f>
        <v>Utilities</v>
      </c>
    </row>
    <row r="11520" spans="1:12" hidden="1">
      <c r="A11520">
        <v>20607</v>
      </c>
      <c r="B11520" t="s">
        <v>2902</v>
      </c>
      <c r="C11520">
        <v>51210000</v>
      </c>
      <c r="D11520" t="s">
        <v>17</v>
      </c>
      <c r="E11520" t="s">
        <v>13</v>
      </c>
      <c r="F11520" t="s">
        <v>13</v>
      </c>
      <c r="G11520" t="s">
        <v>11694</v>
      </c>
      <c r="H11520" s="2">
        <v>44921.560159293978</v>
      </c>
      <c r="I11520" t="s">
        <v>1434</v>
      </c>
      <c r="J11520" s="2">
        <v>44921.560159293978</v>
      </c>
      <c r="K11520" t="s">
        <v>1434</v>
      </c>
      <c r="L11520" t="str">
        <f>VLOOKUP(C11520,ACCOUNT_MAPPING!A:C,3,FALSE)</f>
        <v>Utilities</v>
      </c>
    </row>
    <row r="11521" spans="1:12" hidden="1">
      <c r="A11521">
        <v>20611</v>
      </c>
      <c r="B11521" t="s">
        <v>2904</v>
      </c>
      <c r="C11521">
        <v>51210000</v>
      </c>
      <c r="D11521" t="s">
        <v>12</v>
      </c>
      <c r="E11521" t="s">
        <v>13</v>
      </c>
      <c r="F11521" t="s">
        <v>13</v>
      </c>
      <c r="G11521" t="s">
        <v>11695</v>
      </c>
      <c r="H11521" s="2">
        <v>45019.988516400466</v>
      </c>
      <c r="I11521" t="s">
        <v>1434</v>
      </c>
      <c r="J11521" s="2">
        <v>45019.988516400466</v>
      </c>
      <c r="K11521" t="s">
        <v>1434</v>
      </c>
      <c r="L11521" t="str">
        <f>VLOOKUP(C11521,ACCOUNT_MAPPING!A:C,3,FALSE)</f>
        <v>Utilities</v>
      </c>
    </row>
    <row r="11522" spans="1:12" hidden="1">
      <c r="A11522">
        <v>21452</v>
      </c>
      <c r="B11522" t="s">
        <v>1525</v>
      </c>
      <c r="C11522">
        <v>51210000</v>
      </c>
      <c r="D11522" t="s">
        <v>17</v>
      </c>
      <c r="E11522" t="s">
        <v>13</v>
      </c>
      <c r="F11522" t="s">
        <v>13</v>
      </c>
      <c r="G11522" t="s">
        <v>11696</v>
      </c>
      <c r="H11522" s="2">
        <v>44928.542656562502</v>
      </c>
      <c r="I11522" t="s">
        <v>577</v>
      </c>
      <c r="J11522" s="2">
        <v>44928.542656562502</v>
      </c>
      <c r="K11522" t="s">
        <v>577</v>
      </c>
      <c r="L11522" t="str">
        <f>VLOOKUP(C11522,ACCOUNT_MAPPING!A:C,3,FALSE)</f>
        <v>Utilities</v>
      </c>
    </row>
    <row r="11523" spans="1:12" hidden="1">
      <c r="A11523">
        <v>21453</v>
      </c>
      <c r="B11523" t="s">
        <v>3031</v>
      </c>
      <c r="C11523">
        <v>51210000</v>
      </c>
      <c r="D11523" t="s">
        <v>17</v>
      </c>
      <c r="E11523" t="s">
        <v>13</v>
      </c>
      <c r="F11523" t="s">
        <v>13</v>
      </c>
      <c r="G11523" t="s">
        <v>11697</v>
      </c>
      <c r="H11523" s="2">
        <v>44928.551563576388</v>
      </c>
      <c r="I11523" t="s">
        <v>577</v>
      </c>
      <c r="J11523" s="2">
        <v>44928.551563576388</v>
      </c>
      <c r="K11523" t="s">
        <v>577</v>
      </c>
      <c r="L11523" t="str">
        <f>VLOOKUP(C11523,ACCOUNT_MAPPING!A:C,3,FALSE)</f>
        <v>Utilities</v>
      </c>
    </row>
    <row r="11524" spans="1:12" hidden="1">
      <c r="A11524">
        <v>20622</v>
      </c>
      <c r="B11524" t="s">
        <v>2911</v>
      </c>
      <c r="C11524">
        <v>51210000</v>
      </c>
      <c r="D11524" t="s">
        <v>17</v>
      </c>
      <c r="E11524" t="s">
        <v>13</v>
      </c>
      <c r="F11524" t="s">
        <v>13</v>
      </c>
      <c r="G11524" t="s">
        <v>11527</v>
      </c>
      <c r="H11524" s="2">
        <v>44926.583114699075</v>
      </c>
      <c r="I11524" t="s">
        <v>1800</v>
      </c>
      <c r="J11524" s="2">
        <v>44926.583114699075</v>
      </c>
      <c r="K11524" t="s">
        <v>1800</v>
      </c>
      <c r="L11524" t="str">
        <f>VLOOKUP(C11524,ACCOUNT_MAPPING!A:C,3,FALSE)</f>
        <v>Utilities</v>
      </c>
    </row>
    <row r="11525" spans="1:12" hidden="1">
      <c r="A11525">
        <v>20645</v>
      </c>
      <c r="B11525" t="s">
        <v>2860</v>
      </c>
      <c r="C11525">
        <v>51210000</v>
      </c>
      <c r="D11525" t="s">
        <v>17</v>
      </c>
      <c r="E11525" t="s">
        <v>13</v>
      </c>
      <c r="F11525" t="s">
        <v>13</v>
      </c>
      <c r="G11525" t="s">
        <v>11679</v>
      </c>
      <c r="H11525" s="2">
        <v>44923.441785648145</v>
      </c>
      <c r="I11525" t="s">
        <v>123</v>
      </c>
      <c r="J11525" s="2">
        <v>44923.441785648145</v>
      </c>
      <c r="K11525" t="s">
        <v>123</v>
      </c>
      <c r="L11525" t="str">
        <f>VLOOKUP(C11525,ACCOUNT_MAPPING!A:C,3,FALSE)</f>
        <v>Utilities</v>
      </c>
    </row>
    <row r="11526" spans="1:12" hidden="1">
      <c r="A11526">
        <v>21469</v>
      </c>
      <c r="B11526" t="s">
        <v>3032</v>
      </c>
      <c r="C11526">
        <v>51210000</v>
      </c>
      <c r="D11526" t="s">
        <v>17</v>
      </c>
      <c r="E11526" t="s">
        <v>13</v>
      </c>
      <c r="F11526" t="s">
        <v>13</v>
      </c>
      <c r="G11526" t="s">
        <v>11538</v>
      </c>
      <c r="H11526" s="2">
        <v>44918.510736805554</v>
      </c>
      <c r="I11526" t="s">
        <v>247</v>
      </c>
      <c r="J11526" s="2">
        <v>44918.510736805554</v>
      </c>
      <c r="K11526" t="s">
        <v>247</v>
      </c>
      <c r="L11526" t="str">
        <f>VLOOKUP(C11526,ACCOUNT_MAPPING!A:C,3,FALSE)</f>
        <v>Utilities</v>
      </c>
    </row>
    <row r="11527" spans="1:12" hidden="1">
      <c r="A11527">
        <v>21479</v>
      </c>
      <c r="B11527" t="s">
        <v>2036</v>
      </c>
      <c r="C11527">
        <v>51210000</v>
      </c>
      <c r="D11527" t="s">
        <v>17</v>
      </c>
      <c r="E11527" t="s">
        <v>13</v>
      </c>
      <c r="F11527" t="s">
        <v>13</v>
      </c>
      <c r="G11527" t="s">
        <v>11698</v>
      </c>
      <c r="H11527" s="2">
        <v>44916.625507673612</v>
      </c>
      <c r="I11527" t="s">
        <v>650</v>
      </c>
      <c r="J11527" s="2">
        <v>44916.625507673612</v>
      </c>
      <c r="K11527" t="s">
        <v>650</v>
      </c>
      <c r="L11527" t="str">
        <f>VLOOKUP(C11527,ACCOUNT_MAPPING!A:C,3,FALSE)</f>
        <v>Utilities</v>
      </c>
    </row>
    <row r="11528" spans="1:12" hidden="1">
      <c r="A11528">
        <v>20699</v>
      </c>
      <c r="B11528" t="s">
        <v>2957</v>
      </c>
      <c r="C11528">
        <v>51210000</v>
      </c>
      <c r="D11528" t="s">
        <v>12</v>
      </c>
      <c r="E11528" t="s">
        <v>13</v>
      </c>
      <c r="F11528" t="s">
        <v>13</v>
      </c>
      <c r="G11528" t="s">
        <v>11699</v>
      </c>
      <c r="H11528" s="2">
        <v>45016.415459340278</v>
      </c>
      <c r="I11528" t="s">
        <v>1014</v>
      </c>
      <c r="J11528" s="2">
        <v>45016.415459340278</v>
      </c>
      <c r="K11528" t="s">
        <v>1014</v>
      </c>
      <c r="L11528" t="str">
        <f>VLOOKUP(C11528,ACCOUNT_MAPPING!A:C,3,FALSE)</f>
        <v>Utilities</v>
      </c>
    </row>
    <row r="11529" spans="1:12" hidden="1">
      <c r="A11529">
        <v>20684</v>
      </c>
      <c r="B11529" t="s">
        <v>1967</v>
      </c>
      <c r="C11529">
        <v>51210000</v>
      </c>
      <c r="D11529" t="s">
        <v>63</v>
      </c>
      <c r="E11529" t="s">
        <v>13</v>
      </c>
      <c r="F11529" t="s">
        <v>13</v>
      </c>
      <c r="G11529" t="s">
        <v>11700</v>
      </c>
      <c r="H11529" s="2">
        <v>44869.733403472223</v>
      </c>
      <c r="I11529" t="s">
        <v>778</v>
      </c>
      <c r="J11529" s="2">
        <v>44869.733403472223</v>
      </c>
      <c r="K11529" t="s">
        <v>778</v>
      </c>
      <c r="L11529" t="str">
        <f>VLOOKUP(C11529,ACCOUNT_MAPPING!A:C,3,FALSE)</f>
        <v>Utilities</v>
      </c>
    </row>
    <row r="11530" spans="1:12" hidden="1">
      <c r="A11530">
        <v>20689</v>
      </c>
      <c r="B11530" t="s">
        <v>1526</v>
      </c>
      <c r="C11530">
        <v>51210000</v>
      </c>
      <c r="D11530" t="s">
        <v>12</v>
      </c>
      <c r="E11530" t="s">
        <v>13</v>
      </c>
      <c r="F11530" t="s">
        <v>13</v>
      </c>
      <c r="G11530" t="s">
        <v>11701</v>
      </c>
      <c r="H11530" s="2">
        <v>45015.51141230324</v>
      </c>
      <c r="I11530" t="s">
        <v>778</v>
      </c>
      <c r="J11530" s="2">
        <v>45015.51141230324</v>
      </c>
      <c r="K11530" t="s">
        <v>778</v>
      </c>
      <c r="L11530" t="str">
        <f>VLOOKUP(C11530,ACCOUNT_MAPPING!A:C,3,FALSE)</f>
        <v>Utilities</v>
      </c>
    </row>
    <row r="11531" spans="1:12" hidden="1">
      <c r="A11531">
        <v>20669</v>
      </c>
      <c r="B11531" t="s">
        <v>1528</v>
      </c>
      <c r="C11531">
        <v>51210000</v>
      </c>
      <c r="D11531" t="s">
        <v>17</v>
      </c>
      <c r="E11531" t="s">
        <v>13</v>
      </c>
      <c r="F11531" t="s">
        <v>13</v>
      </c>
      <c r="G11531" t="s">
        <v>11538</v>
      </c>
      <c r="H11531" s="2">
        <v>44918.580822881944</v>
      </c>
      <c r="I11531" t="s">
        <v>247</v>
      </c>
      <c r="J11531" s="2">
        <v>44918.580822881944</v>
      </c>
      <c r="K11531" t="s">
        <v>247</v>
      </c>
      <c r="L11531" t="str">
        <f>VLOOKUP(C11531,ACCOUNT_MAPPING!A:C,3,FALSE)</f>
        <v>Utilities</v>
      </c>
    </row>
    <row r="11532" spans="1:12" hidden="1">
      <c r="A11532">
        <v>21501</v>
      </c>
      <c r="B11532" t="s">
        <v>3015</v>
      </c>
      <c r="C11532">
        <v>51210000</v>
      </c>
      <c r="D11532" t="s">
        <v>17</v>
      </c>
      <c r="E11532" t="s">
        <v>13</v>
      </c>
      <c r="F11532" t="s">
        <v>13</v>
      </c>
      <c r="G11532" t="s">
        <v>11432</v>
      </c>
      <c r="H11532" s="2">
        <v>44917.575261342594</v>
      </c>
      <c r="I11532" t="s">
        <v>650</v>
      </c>
      <c r="J11532" s="2">
        <v>44917.575261342594</v>
      </c>
      <c r="K11532" t="s">
        <v>650</v>
      </c>
      <c r="L11532" t="str">
        <f>VLOOKUP(C11532,ACCOUNT_MAPPING!A:C,3,FALSE)</f>
        <v>Utilities</v>
      </c>
    </row>
    <row r="11533" spans="1:12" hidden="1">
      <c r="A11533">
        <v>20674</v>
      </c>
      <c r="B11533" t="s">
        <v>1030</v>
      </c>
      <c r="C11533">
        <v>51210000</v>
      </c>
      <c r="D11533" t="s">
        <v>63</v>
      </c>
      <c r="E11533" t="s">
        <v>13</v>
      </c>
      <c r="F11533" t="s">
        <v>13</v>
      </c>
      <c r="G11533" t="s">
        <v>11702</v>
      </c>
      <c r="H11533" s="2">
        <v>44875.525396724537</v>
      </c>
      <c r="I11533" t="s">
        <v>826</v>
      </c>
      <c r="J11533" s="2">
        <v>44875.525396724537</v>
      </c>
      <c r="K11533" t="s">
        <v>826</v>
      </c>
      <c r="L11533" t="str">
        <f>VLOOKUP(C11533,ACCOUNT_MAPPING!A:C,3,FALSE)</f>
        <v>Utilities</v>
      </c>
    </row>
    <row r="11534" spans="1:12" hidden="1">
      <c r="A11534">
        <v>20712</v>
      </c>
      <c r="B11534" t="s">
        <v>11187</v>
      </c>
      <c r="C11534">
        <v>51210000</v>
      </c>
      <c r="D11534" t="s">
        <v>17</v>
      </c>
      <c r="E11534" t="s">
        <v>13</v>
      </c>
      <c r="F11534" t="s">
        <v>13</v>
      </c>
      <c r="G11534" t="s">
        <v>11703</v>
      </c>
      <c r="H11534" s="2">
        <v>44921.48360540509</v>
      </c>
      <c r="I11534" t="s">
        <v>1014</v>
      </c>
      <c r="J11534" s="2">
        <v>44921.48360540509</v>
      </c>
      <c r="K11534" t="s">
        <v>1014</v>
      </c>
      <c r="L11534" t="str">
        <f>VLOOKUP(C11534,ACCOUNT_MAPPING!A:C,3,FALSE)</f>
        <v>Utilities</v>
      </c>
    </row>
    <row r="11535" spans="1:12" hidden="1">
      <c r="A11535">
        <v>21529</v>
      </c>
      <c r="B11535" t="s">
        <v>3036</v>
      </c>
      <c r="C11535">
        <v>51210000</v>
      </c>
      <c r="D11535" t="s">
        <v>12</v>
      </c>
      <c r="E11535" t="s">
        <v>13</v>
      </c>
      <c r="F11535" t="s">
        <v>13</v>
      </c>
      <c r="G11535" t="s">
        <v>11704</v>
      </c>
      <c r="H11535" s="2">
        <v>45014.66576866898</v>
      </c>
      <c r="I11535" t="s">
        <v>289</v>
      </c>
      <c r="J11535" s="2">
        <v>45014.66576866898</v>
      </c>
      <c r="K11535" t="s">
        <v>289</v>
      </c>
      <c r="L11535" t="str">
        <f>VLOOKUP(C11535,ACCOUNT_MAPPING!A:C,3,FALSE)</f>
        <v>Utilities</v>
      </c>
    </row>
    <row r="11536" spans="1:12" hidden="1">
      <c r="A11536">
        <v>20745</v>
      </c>
      <c r="B11536" t="s">
        <v>3496</v>
      </c>
      <c r="C11536">
        <v>51210000</v>
      </c>
      <c r="D11536" t="s">
        <v>17</v>
      </c>
      <c r="E11536" t="s">
        <v>13</v>
      </c>
      <c r="F11536" t="s">
        <v>13</v>
      </c>
      <c r="G11536" t="s">
        <v>11705</v>
      </c>
      <c r="H11536" s="2">
        <v>44926.742579282407</v>
      </c>
      <c r="I11536" t="s">
        <v>2338</v>
      </c>
      <c r="J11536" s="2">
        <v>44926.742579282407</v>
      </c>
      <c r="K11536" t="s">
        <v>2338</v>
      </c>
      <c r="L11536" t="str">
        <f>VLOOKUP(C11536,ACCOUNT_MAPPING!A:C,3,FALSE)</f>
        <v>Utilities</v>
      </c>
    </row>
    <row r="11537" spans="1:12" hidden="1">
      <c r="A11537">
        <v>21550</v>
      </c>
      <c r="B11537" t="s">
        <v>3519</v>
      </c>
      <c r="C11537">
        <v>51210000</v>
      </c>
      <c r="D11537" t="s">
        <v>17</v>
      </c>
      <c r="E11537" t="s">
        <v>13</v>
      </c>
      <c r="F11537" t="s">
        <v>13</v>
      </c>
      <c r="G11537" t="s">
        <v>11706</v>
      </c>
      <c r="H11537" s="2">
        <v>44924.614066932867</v>
      </c>
      <c r="I11537" t="s">
        <v>256</v>
      </c>
      <c r="J11537" s="2">
        <v>44924.614066932867</v>
      </c>
      <c r="K11537" t="s">
        <v>256</v>
      </c>
      <c r="L11537" t="str">
        <f>VLOOKUP(C11537,ACCOUNT_MAPPING!A:C,3,FALSE)</f>
        <v>Utilities</v>
      </c>
    </row>
    <row r="11538" spans="1:12" hidden="1">
      <c r="A11538">
        <v>20777</v>
      </c>
      <c r="B11538" t="s">
        <v>5019</v>
      </c>
      <c r="C11538">
        <v>51210000</v>
      </c>
      <c r="D11538" t="s">
        <v>17</v>
      </c>
      <c r="E11538" t="s">
        <v>13</v>
      </c>
      <c r="F11538" t="s">
        <v>13</v>
      </c>
      <c r="G11538" t="s">
        <v>11707</v>
      </c>
      <c r="H11538" s="2">
        <v>44932.795278935184</v>
      </c>
      <c r="I11538" t="s">
        <v>272</v>
      </c>
      <c r="J11538" s="2">
        <v>44932.795278935184</v>
      </c>
      <c r="K11538" t="s">
        <v>272</v>
      </c>
      <c r="L11538" t="str">
        <f>VLOOKUP(C11538,ACCOUNT_MAPPING!A:C,3,FALSE)</f>
        <v>Utilities</v>
      </c>
    </row>
    <row r="11539" spans="1:12" hidden="1">
      <c r="A11539">
        <v>20780</v>
      </c>
      <c r="B11539" t="s">
        <v>2000</v>
      </c>
      <c r="C11539">
        <v>51210000</v>
      </c>
      <c r="D11539" t="s">
        <v>17</v>
      </c>
      <c r="E11539" t="s">
        <v>13</v>
      </c>
      <c r="F11539" t="s">
        <v>13</v>
      </c>
      <c r="G11539" t="s">
        <v>11708</v>
      </c>
      <c r="H11539" s="2">
        <v>44917.402657638886</v>
      </c>
      <c r="I11539" t="s">
        <v>233</v>
      </c>
      <c r="J11539" s="2">
        <v>44917.402657638886</v>
      </c>
      <c r="K11539" t="s">
        <v>233</v>
      </c>
      <c r="L11539" t="str">
        <f>VLOOKUP(C11539,ACCOUNT_MAPPING!A:C,3,FALSE)</f>
        <v>Utilities</v>
      </c>
    </row>
    <row r="11540" spans="1:12" hidden="1">
      <c r="A11540">
        <v>39717</v>
      </c>
      <c r="B11540" t="s">
        <v>2045</v>
      </c>
      <c r="C11540">
        <v>51210000</v>
      </c>
      <c r="D11540" t="s">
        <v>12</v>
      </c>
      <c r="E11540" t="s">
        <v>13</v>
      </c>
      <c r="F11540" t="s">
        <v>13</v>
      </c>
      <c r="G11540" t="s">
        <v>11709</v>
      </c>
      <c r="H11540" s="2">
        <v>45020.721417627312</v>
      </c>
      <c r="I11540" t="s">
        <v>759</v>
      </c>
      <c r="J11540" s="2">
        <v>45020.721417627312</v>
      </c>
      <c r="K11540" t="s">
        <v>759</v>
      </c>
      <c r="L11540" t="str">
        <f>VLOOKUP(C11540,ACCOUNT_MAPPING!A:C,3,FALSE)</f>
        <v>Utilities</v>
      </c>
    </row>
    <row r="11541" spans="1:12" hidden="1">
      <c r="A11541">
        <v>20708</v>
      </c>
      <c r="B11541" t="s">
        <v>11182</v>
      </c>
      <c r="C11541">
        <v>51210000</v>
      </c>
      <c r="D11541" t="s">
        <v>17</v>
      </c>
      <c r="E11541" t="s">
        <v>13</v>
      </c>
      <c r="F11541" t="s">
        <v>13</v>
      </c>
      <c r="G11541" t="s">
        <v>11710</v>
      </c>
      <c r="H11541" s="2">
        <v>44925.560192824072</v>
      </c>
      <c r="I11541" t="s">
        <v>1014</v>
      </c>
      <c r="J11541" s="2">
        <v>44925.560192824072</v>
      </c>
      <c r="K11541" t="s">
        <v>1014</v>
      </c>
      <c r="L11541" t="str">
        <f>VLOOKUP(C11541,ACCOUNT_MAPPING!A:C,3,FALSE)</f>
        <v>Utilities</v>
      </c>
    </row>
    <row r="11542" spans="1:12" hidden="1">
      <c r="A11542">
        <v>43383</v>
      </c>
      <c r="B11542" t="s">
        <v>1083</v>
      </c>
      <c r="C11542">
        <v>51210000</v>
      </c>
      <c r="D11542" t="s">
        <v>17</v>
      </c>
      <c r="E11542" t="s">
        <v>13</v>
      </c>
      <c r="F11542" t="s">
        <v>13</v>
      </c>
      <c r="G11542" t="s">
        <v>11711</v>
      </c>
      <c r="H11542" s="2">
        <v>44922.689325543979</v>
      </c>
      <c r="I11542" t="s">
        <v>83</v>
      </c>
      <c r="J11542" s="2">
        <v>44922.689325543979</v>
      </c>
      <c r="K11542" t="s">
        <v>83</v>
      </c>
      <c r="L11542" t="str">
        <f>VLOOKUP(C11542,ACCOUNT_MAPPING!A:C,3,FALSE)</f>
        <v>Utilities</v>
      </c>
    </row>
    <row r="11543" spans="1:12" hidden="1">
      <c r="A11543">
        <v>20822</v>
      </c>
      <c r="B11543" t="s">
        <v>3011</v>
      </c>
      <c r="C11543">
        <v>51210000</v>
      </c>
      <c r="D11543" t="s">
        <v>17</v>
      </c>
      <c r="E11543" t="s">
        <v>13</v>
      </c>
      <c r="F11543" t="s">
        <v>13</v>
      </c>
      <c r="G11543" t="s">
        <v>11712</v>
      </c>
      <c r="H11543" s="2">
        <v>44923.704542789354</v>
      </c>
      <c r="I11543" t="s">
        <v>1874</v>
      </c>
      <c r="J11543" s="2">
        <v>44923.704542789354</v>
      </c>
      <c r="K11543" t="s">
        <v>1874</v>
      </c>
      <c r="L11543" t="str">
        <f>VLOOKUP(C11543,ACCOUNT_MAPPING!A:C,3,FALSE)</f>
        <v>Utilities</v>
      </c>
    </row>
    <row r="11544" spans="1:12" hidden="1">
      <c r="A11544">
        <v>20834</v>
      </c>
      <c r="B11544" t="s">
        <v>1981</v>
      </c>
      <c r="C11544">
        <v>51210000</v>
      </c>
      <c r="D11544" t="s">
        <v>12</v>
      </c>
      <c r="E11544" t="s">
        <v>13</v>
      </c>
      <c r="F11544" t="s">
        <v>13</v>
      </c>
      <c r="G11544" t="s">
        <v>11713</v>
      </c>
      <c r="H11544" s="2">
        <v>45019.816569872688</v>
      </c>
      <c r="I11544" t="s">
        <v>1874</v>
      </c>
      <c r="J11544" s="2">
        <v>45019.816569872688</v>
      </c>
      <c r="K11544" t="s">
        <v>1874</v>
      </c>
      <c r="L11544" t="str">
        <f>VLOOKUP(C11544,ACCOUNT_MAPPING!A:C,3,FALSE)</f>
        <v>Utilities</v>
      </c>
    </row>
    <row r="11545" spans="1:12" hidden="1">
      <c r="A11545">
        <v>20862</v>
      </c>
      <c r="B11545" t="s">
        <v>8596</v>
      </c>
      <c r="C11545">
        <v>51210000</v>
      </c>
      <c r="D11545" t="s">
        <v>17</v>
      </c>
      <c r="E11545" t="s">
        <v>13</v>
      </c>
      <c r="F11545" t="s">
        <v>13</v>
      </c>
      <c r="G11545" t="s">
        <v>11714</v>
      </c>
      <c r="H11545" s="2">
        <v>44925.803773726853</v>
      </c>
      <c r="I11545" t="s">
        <v>1479</v>
      </c>
      <c r="J11545" s="2">
        <v>44925.803773726853</v>
      </c>
      <c r="K11545" t="s">
        <v>1479</v>
      </c>
      <c r="L11545" t="str">
        <f>VLOOKUP(C11545,ACCOUNT_MAPPING!A:C,3,FALSE)</f>
        <v>Utilities</v>
      </c>
    </row>
    <row r="11546" spans="1:12" hidden="1">
      <c r="A11546">
        <v>20783</v>
      </c>
      <c r="B11546" t="s">
        <v>1541</v>
      </c>
      <c r="C11546">
        <v>51210000</v>
      </c>
      <c r="D11546" t="s">
        <v>17</v>
      </c>
      <c r="E11546" t="s">
        <v>13</v>
      </c>
      <c r="F11546" t="s">
        <v>13</v>
      </c>
      <c r="G11546" t="s">
        <v>11715</v>
      </c>
      <c r="H11546" s="2">
        <v>44924.585246759256</v>
      </c>
      <c r="I11546" t="s">
        <v>186</v>
      </c>
      <c r="J11546" s="2">
        <v>44924.585246759256</v>
      </c>
      <c r="K11546" t="s">
        <v>186</v>
      </c>
      <c r="L11546" t="str">
        <f>VLOOKUP(C11546,ACCOUNT_MAPPING!A:C,3,FALSE)</f>
        <v>Utilities</v>
      </c>
    </row>
    <row r="11547" spans="1:12" hidden="1">
      <c r="A11547">
        <v>20786</v>
      </c>
      <c r="B11547" t="s">
        <v>1050</v>
      </c>
      <c r="C11547">
        <v>51210000</v>
      </c>
      <c r="D11547" t="s">
        <v>17</v>
      </c>
      <c r="E11547" t="s">
        <v>13</v>
      </c>
      <c r="F11547" t="s">
        <v>13</v>
      </c>
      <c r="G11547" t="s">
        <v>11716</v>
      </c>
      <c r="H11547" s="2">
        <v>44922.730885798614</v>
      </c>
      <c r="I11547" t="s">
        <v>673</v>
      </c>
      <c r="J11547" s="2">
        <v>44922.730885798614</v>
      </c>
      <c r="K11547" t="s">
        <v>673</v>
      </c>
      <c r="L11547" t="str">
        <f>VLOOKUP(C11547,ACCOUNT_MAPPING!A:C,3,FALSE)</f>
        <v>Utilities</v>
      </c>
    </row>
    <row r="11548" spans="1:12" hidden="1">
      <c r="A11548">
        <v>20821</v>
      </c>
      <c r="B11548" t="s">
        <v>2008</v>
      </c>
      <c r="C11548">
        <v>51210000</v>
      </c>
      <c r="D11548" t="s">
        <v>17</v>
      </c>
      <c r="E11548" t="s">
        <v>13</v>
      </c>
      <c r="F11548" t="s">
        <v>13</v>
      </c>
      <c r="G11548" t="s">
        <v>11717</v>
      </c>
      <c r="H11548" s="2">
        <v>44923.688838275462</v>
      </c>
      <c r="I11548" t="s">
        <v>1874</v>
      </c>
      <c r="J11548" s="2">
        <v>44923.688838275462</v>
      </c>
      <c r="K11548" t="s">
        <v>1874</v>
      </c>
      <c r="L11548" t="str">
        <f>VLOOKUP(C11548,ACCOUNT_MAPPING!A:C,3,FALSE)</f>
        <v>Utilities</v>
      </c>
    </row>
    <row r="11549" spans="1:12" hidden="1">
      <c r="A11549">
        <v>21438</v>
      </c>
      <c r="B11549" t="s">
        <v>1056</v>
      </c>
      <c r="C11549">
        <v>51210000</v>
      </c>
      <c r="D11549" t="s">
        <v>17</v>
      </c>
      <c r="E11549" t="s">
        <v>13</v>
      </c>
      <c r="F11549" t="s">
        <v>13</v>
      </c>
      <c r="G11549" t="s">
        <v>11718</v>
      </c>
      <c r="H11549" s="2">
        <v>44923.391349270831</v>
      </c>
      <c r="I11549" t="s">
        <v>598</v>
      </c>
      <c r="J11549" s="2">
        <v>44923.391349270831</v>
      </c>
      <c r="K11549" t="s">
        <v>598</v>
      </c>
      <c r="L11549" t="str">
        <f>VLOOKUP(C11549,ACCOUNT_MAPPING!A:C,3,FALSE)</f>
        <v>Utilities</v>
      </c>
    </row>
    <row r="11550" spans="1:12" hidden="1">
      <c r="A11550">
        <v>21443</v>
      </c>
      <c r="B11550" t="s">
        <v>1557</v>
      </c>
      <c r="C11550">
        <v>51210000</v>
      </c>
      <c r="D11550" t="s">
        <v>17</v>
      </c>
      <c r="E11550" t="s">
        <v>13</v>
      </c>
      <c r="F11550" t="s">
        <v>13</v>
      </c>
      <c r="G11550" t="s">
        <v>11719</v>
      </c>
      <c r="H11550" s="2">
        <v>44926.724376192127</v>
      </c>
      <c r="I11550" t="s">
        <v>577</v>
      </c>
      <c r="J11550" s="2">
        <v>44926.724376192127</v>
      </c>
      <c r="K11550" t="s">
        <v>577</v>
      </c>
      <c r="L11550" t="str">
        <f>VLOOKUP(C11550,ACCOUNT_MAPPING!A:C,3,FALSE)</f>
        <v>Utilities</v>
      </c>
    </row>
    <row r="11551" spans="1:12" hidden="1">
      <c r="A11551">
        <v>20824</v>
      </c>
      <c r="B11551" t="s">
        <v>4111</v>
      </c>
      <c r="C11551">
        <v>51210000</v>
      </c>
      <c r="D11551" t="s">
        <v>17</v>
      </c>
      <c r="E11551" t="s">
        <v>13</v>
      </c>
      <c r="F11551" t="s">
        <v>13</v>
      </c>
      <c r="G11551" t="s">
        <v>11720</v>
      </c>
      <c r="H11551" s="2">
        <v>44929.781544942132</v>
      </c>
      <c r="I11551" t="s">
        <v>1490</v>
      </c>
      <c r="J11551" s="2">
        <v>44929.781544942132</v>
      </c>
      <c r="K11551" t="s">
        <v>1490</v>
      </c>
      <c r="L11551" t="str">
        <f>VLOOKUP(C11551,ACCOUNT_MAPPING!A:C,3,FALSE)</f>
        <v>Utilities</v>
      </c>
    </row>
    <row r="11552" spans="1:12" hidden="1">
      <c r="A11552">
        <v>21472</v>
      </c>
      <c r="B11552" t="s">
        <v>11721</v>
      </c>
      <c r="C11552">
        <v>51210000</v>
      </c>
      <c r="D11552" t="s">
        <v>12</v>
      </c>
      <c r="E11552" t="s">
        <v>13</v>
      </c>
      <c r="F11552" t="s">
        <v>13</v>
      </c>
      <c r="G11552" t="s">
        <v>11722</v>
      </c>
      <c r="H11552" s="2">
        <v>45020.770859837961</v>
      </c>
      <c r="I11552" t="s">
        <v>3489</v>
      </c>
      <c r="J11552" s="2">
        <v>45020.770859837961</v>
      </c>
      <c r="K11552" t="s">
        <v>3489</v>
      </c>
      <c r="L11552" t="str">
        <f>VLOOKUP(C11552,ACCOUNT_MAPPING!A:C,3,FALSE)</f>
        <v>Utilities</v>
      </c>
    </row>
    <row r="11553" spans="1:12" hidden="1">
      <c r="A11553">
        <v>21444</v>
      </c>
      <c r="B11553" t="s">
        <v>1558</v>
      </c>
      <c r="C11553">
        <v>51210000</v>
      </c>
      <c r="D11553" t="s">
        <v>12</v>
      </c>
      <c r="E11553" t="s">
        <v>13</v>
      </c>
      <c r="F11553" t="s">
        <v>13</v>
      </c>
      <c r="G11553" t="s">
        <v>11723</v>
      </c>
      <c r="H11553" s="2">
        <v>45021.837098460652</v>
      </c>
      <c r="I11553" t="s">
        <v>577</v>
      </c>
      <c r="J11553" s="2">
        <v>45021.837098460652</v>
      </c>
      <c r="K11553" t="s">
        <v>577</v>
      </c>
      <c r="L11553" t="str">
        <f>VLOOKUP(C11553,ACCOUNT_MAPPING!A:C,3,FALSE)</f>
        <v>Utilities</v>
      </c>
    </row>
    <row r="11554" spans="1:12" hidden="1">
      <c r="A11554">
        <v>20819</v>
      </c>
      <c r="B11554" t="s">
        <v>3004</v>
      </c>
      <c r="C11554">
        <v>51210000</v>
      </c>
      <c r="D11554" t="s">
        <v>17</v>
      </c>
      <c r="E11554" t="s">
        <v>13</v>
      </c>
      <c r="F11554" t="s">
        <v>13</v>
      </c>
      <c r="G11554" t="s">
        <v>11724</v>
      </c>
      <c r="H11554" s="2">
        <v>44926.793346759259</v>
      </c>
      <c r="I11554" t="s">
        <v>497</v>
      </c>
      <c r="J11554" s="2">
        <v>44926.793346759259</v>
      </c>
      <c r="K11554" t="s">
        <v>497</v>
      </c>
      <c r="L11554" t="str">
        <f>VLOOKUP(C11554,ACCOUNT_MAPPING!A:C,3,FALSE)</f>
        <v>Utilities</v>
      </c>
    </row>
    <row r="11555" spans="1:12" hidden="1">
      <c r="A11555">
        <v>20820</v>
      </c>
      <c r="B11555" t="s">
        <v>3005</v>
      </c>
      <c r="C11555">
        <v>51210000</v>
      </c>
      <c r="D11555" t="s">
        <v>17</v>
      </c>
      <c r="E11555" t="s">
        <v>13</v>
      </c>
      <c r="F11555" t="s">
        <v>13</v>
      </c>
      <c r="G11555" t="s">
        <v>11725</v>
      </c>
      <c r="H11555" s="2">
        <v>44926.779404398148</v>
      </c>
      <c r="I11555" t="s">
        <v>497</v>
      </c>
      <c r="J11555" s="2">
        <v>44926.779404398148</v>
      </c>
      <c r="K11555" t="s">
        <v>497</v>
      </c>
      <c r="L11555" t="str">
        <f>VLOOKUP(C11555,ACCOUNT_MAPPING!A:C,3,FALSE)</f>
        <v>Utilities</v>
      </c>
    </row>
    <row r="11556" spans="1:12" hidden="1">
      <c r="A11556">
        <v>21471</v>
      </c>
      <c r="B11556" t="s">
        <v>1563</v>
      </c>
      <c r="C11556">
        <v>51210000</v>
      </c>
      <c r="D11556" t="s">
        <v>17</v>
      </c>
      <c r="E11556" t="s">
        <v>13</v>
      </c>
      <c r="F11556" t="s">
        <v>13</v>
      </c>
      <c r="G11556" t="s">
        <v>11726</v>
      </c>
      <c r="H11556" s="2">
        <v>44924.65926403935</v>
      </c>
      <c r="I11556" t="s">
        <v>1333</v>
      </c>
      <c r="J11556" s="2">
        <v>44924.65926403935</v>
      </c>
      <c r="K11556" t="s">
        <v>1333</v>
      </c>
      <c r="L11556" t="str">
        <f>VLOOKUP(C11556,ACCOUNT_MAPPING!A:C,3,FALSE)</f>
        <v>Utilities</v>
      </c>
    </row>
    <row r="11557" spans="1:12" hidden="1">
      <c r="A11557">
        <v>21481</v>
      </c>
      <c r="B11557" t="s">
        <v>3016</v>
      </c>
      <c r="C11557">
        <v>51210000</v>
      </c>
      <c r="D11557" t="s">
        <v>17</v>
      </c>
      <c r="E11557" t="s">
        <v>13</v>
      </c>
      <c r="F11557" t="s">
        <v>13</v>
      </c>
      <c r="G11557" t="s">
        <v>11573</v>
      </c>
      <c r="H11557" s="2">
        <v>44916.63301322917</v>
      </c>
      <c r="I11557" t="s">
        <v>650</v>
      </c>
      <c r="J11557" s="2">
        <v>44916.63301322917</v>
      </c>
      <c r="K11557" t="s">
        <v>650</v>
      </c>
      <c r="L11557" t="str">
        <f>VLOOKUP(C11557,ACCOUNT_MAPPING!A:C,3,FALSE)</f>
        <v>Utilities</v>
      </c>
    </row>
    <row r="11558" spans="1:12" hidden="1">
      <c r="A11558">
        <v>21495</v>
      </c>
      <c r="B11558" t="s">
        <v>3018</v>
      </c>
      <c r="C11558">
        <v>51210000</v>
      </c>
      <c r="D11558" t="s">
        <v>63</v>
      </c>
      <c r="E11558" t="s">
        <v>13</v>
      </c>
      <c r="F11558" t="s">
        <v>13</v>
      </c>
      <c r="G11558" t="s">
        <v>11727</v>
      </c>
      <c r="H11558" s="2">
        <v>44876.621590740739</v>
      </c>
      <c r="I11558" t="s">
        <v>650</v>
      </c>
      <c r="J11558" s="2">
        <v>44876.621590740739</v>
      </c>
      <c r="K11558" t="s">
        <v>650</v>
      </c>
      <c r="L11558" t="str">
        <f>VLOOKUP(C11558,ACCOUNT_MAPPING!A:C,3,FALSE)</f>
        <v>Utilities</v>
      </c>
    </row>
    <row r="11559" spans="1:12" hidden="1">
      <c r="A11559">
        <v>20842</v>
      </c>
      <c r="B11559" t="s">
        <v>242</v>
      </c>
      <c r="C11559">
        <v>51210000</v>
      </c>
      <c r="D11559" t="s">
        <v>17</v>
      </c>
      <c r="E11559" t="s">
        <v>13</v>
      </c>
      <c r="F11559" t="s">
        <v>13</v>
      </c>
      <c r="G11559" t="s">
        <v>11728</v>
      </c>
      <c r="H11559" s="2">
        <v>44921.532304513887</v>
      </c>
      <c r="I11559" t="s">
        <v>244</v>
      </c>
      <c r="J11559" s="2">
        <v>44921.532304513887</v>
      </c>
      <c r="K11559" t="s">
        <v>244</v>
      </c>
      <c r="L11559" t="str">
        <f>VLOOKUP(C11559,ACCOUNT_MAPPING!A:C,3,FALSE)</f>
        <v>Utilities</v>
      </c>
    </row>
    <row r="11560" spans="1:12" hidden="1">
      <c r="A11560">
        <v>21512</v>
      </c>
      <c r="B11560" t="s">
        <v>2029</v>
      </c>
      <c r="C11560">
        <v>51210000</v>
      </c>
      <c r="D11560" t="s">
        <v>17</v>
      </c>
      <c r="E11560" t="s">
        <v>13</v>
      </c>
      <c r="F11560" t="s">
        <v>13</v>
      </c>
      <c r="G11560" t="s">
        <v>11574</v>
      </c>
      <c r="H11560" s="2">
        <v>44918.576089733797</v>
      </c>
      <c r="I11560" t="s">
        <v>247</v>
      </c>
      <c r="J11560" s="2">
        <v>44918.576089733797</v>
      </c>
      <c r="K11560" t="s">
        <v>247</v>
      </c>
      <c r="L11560" t="str">
        <f>VLOOKUP(C11560,ACCOUNT_MAPPING!A:C,3,FALSE)</f>
        <v>Utilities</v>
      </c>
    </row>
    <row r="11561" spans="1:12" hidden="1">
      <c r="A11561">
        <v>20861</v>
      </c>
      <c r="B11561" t="s">
        <v>4114</v>
      </c>
      <c r="C11561">
        <v>51210000</v>
      </c>
      <c r="D11561" t="s">
        <v>63</v>
      </c>
      <c r="E11561" t="s">
        <v>13</v>
      </c>
      <c r="F11561" t="s">
        <v>13</v>
      </c>
      <c r="G11561" t="s">
        <v>11729</v>
      </c>
      <c r="H11561" s="2">
        <v>44876.593500381947</v>
      </c>
      <c r="I11561" t="s">
        <v>1479</v>
      </c>
      <c r="J11561" s="2">
        <v>44876.593500381947</v>
      </c>
      <c r="K11561" t="s">
        <v>1479</v>
      </c>
      <c r="L11561" t="str">
        <f>VLOOKUP(C11561,ACCOUNT_MAPPING!A:C,3,FALSE)</f>
        <v>Utilities</v>
      </c>
    </row>
    <row r="11562" spans="1:12" hidden="1">
      <c r="A11562">
        <v>21519</v>
      </c>
      <c r="B11562" t="s">
        <v>1264</v>
      </c>
      <c r="C11562">
        <v>51210000</v>
      </c>
      <c r="D11562" t="s">
        <v>12</v>
      </c>
      <c r="E11562" t="s">
        <v>13</v>
      </c>
      <c r="F11562" t="s">
        <v>13</v>
      </c>
      <c r="G11562" t="s">
        <v>11730</v>
      </c>
      <c r="H11562" s="2">
        <v>45021.603212928239</v>
      </c>
      <c r="I11562" t="s">
        <v>1266</v>
      </c>
      <c r="J11562" s="2">
        <v>45021.603212928239</v>
      </c>
      <c r="K11562" t="s">
        <v>1266</v>
      </c>
      <c r="L11562" t="str">
        <f>VLOOKUP(C11562,ACCOUNT_MAPPING!A:C,3,FALSE)</f>
        <v>Utilities</v>
      </c>
    </row>
    <row r="11563" spans="1:12" hidden="1">
      <c r="A11563">
        <v>59785</v>
      </c>
      <c r="B11563" t="s">
        <v>3078</v>
      </c>
      <c r="C11563">
        <v>51210000</v>
      </c>
      <c r="D11563" t="s">
        <v>17</v>
      </c>
      <c r="E11563" t="s">
        <v>13</v>
      </c>
      <c r="F11563" t="s">
        <v>13</v>
      </c>
      <c r="G11563" t="s">
        <v>11731</v>
      </c>
      <c r="H11563" s="2">
        <v>44917.583709722225</v>
      </c>
      <c r="I11563" t="s">
        <v>627</v>
      </c>
      <c r="J11563" s="2">
        <v>44917.583709722225</v>
      </c>
      <c r="K11563" t="s">
        <v>627</v>
      </c>
      <c r="L11563" t="str">
        <f>VLOOKUP(C11563,ACCOUNT_MAPPING!A:C,3,FALSE)</f>
        <v>Utilities</v>
      </c>
    </row>
    <row r="11564" spans="1:12" hidden="1">
      <c r="A11564">
        <v>21439</v>
      </c>
      <c r="B11564" t="s">
        <v>2017</v>
      </c>
      <c r="C11564">
        <v>51210000</v>
      </c>
      <c r="D11564" t="s">
        <v>17</v>
      </c>
      <c r="E11564" t="s">
        <v>13</v>
      </c>
      <c r="F11564" t="s">
        <v>13</v>
      </c>
      <c r="G11564" t="s">
        <v>11718</v>
      </c>
      <c r="H11564" s="2">
        <v>44923.394822916664</v>
      </c>
      <c r="I11564" t="s">
        <v>598</v>
      </c>
      <c r="J11564" s="2">
        <v>44923.394822916664</v>
      </c>
      <c r="K11564" t="s">
        <v>598</v>
      </c>
      <c r="L11564" t="str">
        <f>VLOOKUP(C11564,ACCOUNT_MAPPING!A:C,3,FALSE)</f>
        <v>Utilities</v>
      </c>
    </row>
    <row r="11565" spans="1:12" hidden="1">
      <c r="A11565">
        <v>21544</v>
      </c>
      <c r="B11565" t="s">
        <v>3523</v>
      </c>
      <c r="C11565">
        <v>51210000</v>
      </c>
      <c r="D11565" t="s">
        <v>17</v>
      </c>
      <c r="E11565" t="s">
        <v>13</v>
      </c>
      <c r="F11565" t="s">
        <v>13</v>
      </c>
      <c r="G11565" t="s">
        <v>11732</v>
      </c>
      <c r="H11565" s="2">
        <v>44923.736779976854</v>
      </c>
      <c r="I11565" t="s">
        <v>65</v>
      </c>
      <c r="J11565" s="2">
        <v>44923.736779976854</v>
      </c>
      <c r="K11565" t="s">
        <v>65</v>
      </c>
      <c r="L11565" t="str">
        <f>VLOOKUP(C11565,ACCOUNT_MAPPING!A:C,3,FALSE)</f>
        <v>Utilities</v>
      </c>
    </row>
    <row r="11566" spans="1:12" hidden="1">
      <c r="A11566">
        <v>21546</v>
      </c>
      <c r="B11566" t="s">
        <v>6167</v>
      </c>
      <c r="C11566">
        <v>51210000</v>
      </c>
      <c r="D11566" t="s">
        <v>63</v>
      </c>
      <c r="E11566" t="s">
        <v>13</v>
      </c>
      <c r="F11566" t="s">
        <v>13</v>
      </c>
      <c r="G11566" t="s">
        <v>11733</v>
      </c>
      <c r="H11566" s="2">
        <v>44869.592795798613</v>
      </c>
      <c r="I11566" t="s">
        <v>65</v>
      </c>
      <c r="J11566" s="2">
        <v>44869.592795798613</v>
      </c>
      <c r="K11566" t="s">
        <v>65</v>
      </c>
      <c r="L11566" t="str">
        <f>VLOOKUP(C11566,ACCOUNT_MAPPING!A:C,3,FALSE)</f>
        <v>Utilities</v>
      </c>
    </row>
    <row r="11567" spans="1:12" hidden="1">
      <c r="A11567">
        <v>76143</v>
      </c>
      <c r="B11567" t="s">
        <v>5096</v>
      </c>
      <c r="C11567">
        <v>51210000</v>
      </c>
      <c r="D11567" t="s">
        <v>17</v>
      </c>
      <c r="E11567" t="s">
        <v>13</v>
      </c>
      <c r="F11567" t="s">
        <v>13</v>
      </c>
      <c r="G11567" t="s">
        <v>11734</v>
      </c>
      <c r="H11567" s="2">
        <v>44924.705814699075</v>
      </c>
      <c r="I11567" t="s">
        <v>256</v>
      </c>
      <c r="J11567" s="2">
        <v>44924.705814699075</v>
      </c>
      <c r="K11567" t="s">
        <v>256</v>
      </c>
      <c r="L11567" t="str">
        <f>VLOOKUP(C11567,ACCOUNT_MAPPING!A:C,3,FALSE)</f>
        <v>Utilities</v>
      </c>
    </row>
    <row r="11568" spans="1:12" hidden="1">
      <c r="A11568">
        <v>76144</v>
      </c>
      <c r="B11568" t="s">
        <v>6449</v>
      </c>
      <c r="C11568">
        <v>51210000</v>
      </c>
      <c r="D11568" t="s">
        <v>17</v>
      </c>
      <c r="E11568" t="s">
        <v>13</v>
      </c>
      <c r="F11568" t="s">
        <v>13</v>
      </c>
      <c r="G11568" t="s">
        <v>11735</v>
      </c>
      <c r="H11568" s="2">
        <v>44924.709136689817</v>
      </c>
      <c r="I11568" t="s">
        <v>256</v>
      </c>
      <c r="J11568" s="2">
        <v>44924.709136689817</v>
      </c>
      <c r="K11568" t="s">
        <v>256</v>
      </c>
      <c r="L11568" t="str">
        <f>VLOOKUP(C11568,ACCOUNT_MAPPING!A:C,3,FALSE)</f>
        <v>Utilities</v>
      </c>
    </row>
    <row r="11569" spans="1:12" hidden="1">
      <c r="A11569">
        <v>76186</v>
      </c>
      <c r="B11569" t="s">
        <v>258</v>
      </c>
      <c r="C11569">
        <v>51210000</v>
      </c>
      <c r="D11569" t="s">
        <v>12</v>
      </c>
      <c r="E11569" t="s">
        <v>13</v>
      </c>
      <c r="F11569" t="s">
        <v>13</v>
      </c>
      <c r="G11569" t="s">
        <v>11736</v>
      </c>
      <c r="H11569" s="2">
        <v>45022.474001122682</v>
      </c>
      <c r="I11569" t="s">
        <v>260</v>
      </c>
      <c r="J11569" s="2">
        <v>45022.474001122682</v>
      </c>
      <c r="K11569" t="s">
        <v>260</v>
      </c>
      <c r="L11569" t="str">
        <f>VLOOKUP(C11569,ACCOUNT_MAPPING!A:C,3,FALSE)</f>
        <v>Utilities</v>
      </c>
    </row>
    <row r="11570" spans="1:12" hidden="1">
      <c r="A11570">
        <v>21492</v>
      </c>
      <c r="B11570" t="s">
        <v>1547</v>
      </c>
      <c r="C11570">
        <v>51210000</v>
      </c>
      <c r="D11570" t="s">
        <v>17</v>
      </c>
      <c r="E11570" t="s">
        <v>13</v>
      </c>
      <c r="F11570" t="s">
        <v>13</v>
      </c>
      <c r="G11570" t="s">
        <v>11737</v>
      </c>
      <c r="H11570" s="2">
        <v>44916.689316631942</v>
      </c>
      <c r="I11570" t="s">
        <v>1333</v>
      </c>
      <c r="J11570" s="2">
        <v>44916.689316631942</v>
      </c>
      <c r="K11570" t="s">
        <v>1333</v>
      </c>
      <c r="L11570" t="str">
        <f>VLOOKUP(C11570,ACCOUNT_MAPPING!A:C,3,FALSE)</f>
        <v>Utilities</v>
      </c>
    </row>
    <row r="11571" spans="1:12" hidden="1">
      <c r="A11571">
        <v>21553</v>
      </c>
      <c r="B11571" t="s">
        <v>1037</v>
      </c>
      <c r="C11571">
        <v>51210000</v>
      </c>
      <c r="D11571" t="s">
        <v>12</v>
      </c>
      <c r="E11571" t="s">
        <v>13</v>
      </c>
      <c r="F11571" t="s">
        <v>13</v>
      </c>
      <c r="G11571" t="s">
        <v>11738</v>
      </c>
      <c r="H11571" s="2">
        <v>45020.809871493053</v>
      </c>
      <c r="I11571" t="s">
        <v>65</v>
      </c>
      <c r="J11571" s="2">
        <v>45020.809871493053</v>
      </c>
      <c r="K11571" t="s">
        <v>65</v>
      </c>
      <c r="L11571" t="str">
        <f>VLOOKUP(C11571,ACCOUNT_MAPPING!A:C,3,FALSE)</f>
        <v>Utilities</v>
      </c>
    </row>
    <row r="11572" spans="1:12" hidden="1">
      <c r="A11572">
        <v>21511</v>
      </c>
      <c r="B11572" t="s">
        <v>1553</v>
      </c>
      <c r="C11572">
        <v>51210000</v>
      </c>
      <c r="D11572" t="s">
        <v>12</v>
      </c>
      <c r="E11572" t="s">
        <v>13</v>
      </c>
      <c r="F11572" t="s">
        <v>13</v>
      </c>
      <c r="G11572" t="s">
        <v>11739</v>
      </c>
      <c r="H11572" s="2">
        <v>45014.532384409722</v>
      </c>
      <c r="I11572" t="s">
        <v>627</v>
      </c>
      <c r="J11572" s="2">
        <v>45014.532384409722</v>
      </c>
      <c r="K11572" t="s">
        <v>627</v>
      </c>
      <c r="L11572" t="str">
        <f>VLOOKUP(C11572,ACCOUNT_MAPPING!A:C,3,FALSE)</f>
        <v>Utilities</v>
      </c>
    </row>
    <row r="11573" spans="1:12" hidden="1">
      <c r="A11573">
        <v>21567</v>
      </c>
      <c r="B11573" t="s">
        <v>7510</v>
      </c>
      <c r="C11573">
        <v>51210000</v>
      </c>
      <c r="D11573" t="s">
        <v>63</v>
      </c>
      <c r="E11573" t="s">
        <v>13</v>
      </c>
      <c r="F11573" t="s">
        <v>13</v>
      </c>
      <c r="G11573" t="s">
        <v>11740</v>
      </c>
      <c r="H11573" s="2">
        <v>44875.830374687503</v>
      </c>
      <c r="I11573" t="s">
        <v>65</v>
      </c>
      <c r="J11573" s="2">
        <v>44875.830374687503</v>
      </c>
      <c r="K11573" t="s">
        <v>65</v>
      </c>
      <c r="L11573" t="str">
        <f>VLOOKUP(C11573,ACCOUNT_MAPPING!A:C,3,FALSE)</f>
        <v>Utilities</v>
      </c>
    </row>
    <row r="11574" spans="1:12" hidden="1">
      <c r="A11574">
        <v>21530</v>
      </c>
      <c r="B11574" t="s">
        <v>6157</v>
      </c>
      <c r="C11574">
        <v>51210000</v>
      </c>
      <c r="D11574" t="s">
        <v>17</v>
      </c>
      <c r="E11574" t="s">
        <v>13</v>
      </c>
      <c r="F11574" t="s">
        <v>13</v>
      </c>
      <c r="G11574" t="s">
        <v>11741</v>
      </c>
      <c r="H11574" s="2">
        <v>44924.435329629632</v>
      </c>
      <c r="I11574" t="s">
        <v>289</v>
      </c>
      <c r="J11574" s="2">
        <v>44924.435329629632</v>
      </c>
      <c r="K11574" t="s">
        <v>289</v>
      </c>
      <c r="L11574" t="str">
        <f>VLOOKUP(C11574,ACCOUNT_MAPPING!A:C,3,FALSE)</f>
        <v>Utilities</v>
      </c>
    </row>
    <row r="11575" spans="1:12" hidden="1">
      <c r="A11575">
        <v>32990</v>
      </c>
      <c r="B11575" t="s">
        <v>4997</v>
      </c>
      <c r="C11575">
        <v>51210000</v>
      </c>
      <c r="D11575" t="s">
        <v>17</v>
      </c>
      <c r="E11575" t="s">
        <v>13</v>
      </c>
      <c r="F11575" t="s">
        <v>13</v>
      </c>
      <c r="G11575" t="s">
        <v>11742</v>
      </c>
      <c r="H11575" s="2">
        <v>44923.671139351849</v>
      </c>
      <c r="I11575" t="s">
        <v>34</v>
      </c>
      <c r="J11575" s="2">
        <v>44923.671139351849</v>
      </c>
      <c r="K11575" t="s">
        <v>34</v>
      </c>
      <c r="L11575" t="str">
        <f>VLOOKUP(C11575,ACCOUNT_MAPPING!A:C,3,FALSE)</f>
        <v>Utilities</v>
      </c>
    </row>
    <row r="11576" spans="1:12" hidden="1">
      <c r="A11576">
        <v>36686</v>
      </c>
      <c r="B11576" t="s">
        <v>546</v>
      </c>
      <c r="C11576">
        <v>51210000</v>
      </c>
      <c r="D11576" t="s">
        <v>17</v>
      </c>
      <c r="E11576" t="s">
        <v>13</v>
      </c>
      <c r="F11576" t="s">
        <v>13</v>
      </c>
      <c r="G11576" t="s">
        <v>11743</v>
      </c>
      <c r="H11576" s="2">
        <v>44929.725133796295</v>
      </c>
      <c r="I11576" t="s">
        <v>548</v>
      </c>
      <c r="J11576" s="2">
        <v>44929.725133796295</v>
      </c>
      <c r="K11576" t="s">
        <v>548</v>
      </c>
      <c r="L11576" t="str">
        <f>VLOOKUP(C11576,ACCOUNT_MAPPING!A:C,3,FALSE)</f>
        <v>Utilities</v>
      </c>
    </row>
    <row r="11577" spans="1:12" hidden="1">
      <c r="A11577">
        <v>21554</v>
      </c>
      <c r="B11577" t="s">
        <v>3525</v>
      </c>
      <c r="C11577">
        <v>51210000</v>
      </c>
      <c r="D11577" t="s">
        <v>17</v>
      </c>
      <c r="E11577" t="s">
        <v>13</v>
      </c>
      <c r="F11577" t="s">
        <v>13</v>
      </c>
      <c r="G11577" t="s">
        <v>11744</v>
      </c>
      <c r="H11577" s="2">
        <v>44923.784592905089</v>
      </c>
      <c r="I11577" t="s">
        <v>65</v>
      </c>
      <c r="J11577" s="2">
        <v>44923.784592905089</v>
      </c>
      <c r="K11577" t="s">
        <v>65</v>
      </c>
      <c r="L11577" t="str">
        <f>VLOOKUP(C11577,ACCOUNT_MAPPING!A:C,3,FALSE)</f>
        <v>Utilities</v>
      </c>
    </row>
    <row r="11578" spans="1:12" hidden="1">
      <c r="A11578">
        <v>21555</v>
      </c>
      <c r="B11578" t="s">
        <v>6125</v>
      </c>
      <c r="C11578">
        <v>51210000</v>
      </c>
      <c r="D11578" t="s">
        <v>17</v>
      </c>
      <c r="E11578" t="s">
        <v>13</v>
      </c>
      <c r="F11578" t="s">
        <v>13</v>
      </c>
      <c r="G11578" t="s">
        <v>11745</v>
      </c>
      <c r="H11578" s="2">
        <v>44924.535750312498</v>
      </c>
      <c r="I11578" t="s">
        <v>65</v>
      </c>
      <c r="J11578" s="2">
        <v>44924.535750312498</v>
      </c>
      <c r="K11578" t="s">
        <v>65</v>
      </c>
      <c r="L11578" t="str">
        <f>VLOOKUP(C11578,ACCOUNT_MAPPING!A:C,3,FALSE)</f>
        <v>Utilities</v>
      </c>
    </row>
    <row r="11579" spans="1:12" hidden="1">
      <c r="A11579">
        <v>43003</v>
      </c>
      <c r="B11579" t="s">
        <v>234</v>
      </c>
      <c r="C11579">
        <v>51210000</v>
      </c>
      <c r="D11579" t="s">
        <v>17</v>
      </c>
      <c r="E11579" t="s">
        <v>13</v>
      </c>
      <c r="F11579" t="s">
        <v>13</v>
      </c>
      <c r="G11579" t="s">
        <v>11746</v>
      </c>
      <c r="H11579" s="2">
        <v>44922.722058993058</v>
      </c>
      <c r="I11579" t="s">
        <v>236</v>
      </c>
      <c r="J11579" s="2">
        <v>44922.722058993058</v>
      </c>
      <c r="K11579" t="s">
        <v>236</v>
      </c>
      <c r="L11579" t="str">
        <f>VLOOKUP(C11579,ACCOUNT_MAPPING!A:C,3,FALSE)</f>
        <v>Utilities</v>
      </c>
    </row>
    <row r="11580" spans="1:12" hidden="1">
      <c r="A11580">
        <v>43008</v>
      </c>
      <c r="B11580" t="s">
        <v>257</v>
      </c>
      <c r="C11580">
        <v>51210000</v>
      </c>
      <c r="D11580" t="s">
        <v>17</v>
      </c>
      <c r="E11580" t="s">
        <v>13</v>
      </c>
      <c r="F11580" t="s">
        <v>13</v>
      </c>
      <c r="G11580" t="s">
        <v>11747</v>
      </c>
      <c r="H11580" s="2">
        <v>44923.512198414355</v>
      </c>
      <c r="I11580" t="s">
        <v>236</v>
      </c>
      <c r="J11580" s="2">
        <v>44923.512198414355</v>
      </c>
      <c r="K11580" t="s">
        <v>236</v>
      </c>
      <c r="L11580" t="str">
        <f>VLOOKUP(C11580,ACCOUNT_MAPPING!A:C,3,FALSE)</f>
        <v>Utilities</v>
      </c>
    </row>
    <row r="11581" spans="1:12" hidden="1">
      <c r="A11581">
        <v>43005</v>
      </c>
      <c r="B11581" t="s">
        <v>251</v>
      </c>
      <c r="C11581">
        <v>51210000</v>
      </c>
      <c r="D11581" t="s">
        <v>17</v>
      </c>
      <c r="E11581" t="s">
        <v>13</v>
      </c>
      <c r="F11581" t="s">
        <v>13</v>
      </c>
      <c r="G11581" t="s">
        <v>11747</v>
      </c>
      <c r="H11581" s="2">
        <v>44922.790591701392</v>
      </c>
      <c r="I11581" t="s">
        <v>236</v>
      </c>
      <c r="J11581" s="2">
        <v>44922.790591701392</v>
      </c>
      <c r="K11581" t="s">
        <v>236</v>
      </c>
      <c r="L11581" t="str">
        <f>VLOOKUP(C11581,ACCOUNT_MAPPING!A:C,3,FALSE)</f>
        <v>Utilities</v>
      </c>
    </row>
    <row r="11582" spans="1:12" hidden="1">
      <c r="A11582">
        <v>43023</v>
      </c>
      <c r="B11582" t="s">
        <v>253</v>
      </c>
      <c r="C11582">
        <v>51210000</v>
      </c>
      <c r="D11582" t="s">
        <v>17</v>
      </c>
      <c r="E11582" t="s">
        <v>13</v>
      </c>
      <c r="F11582" t="s">
        <v>13</v>
      </c>
      <c r="G11582" t="s">
        <v>11747</v>
      </c>
      <c r="H11582" s="2">
        <v>44923.631474652779</v>
      </c>
      <c r="I11582" t="s">
        <v>236</v>
      </c>
      <c r="J11582" s="2">
        <v>44923.631474652779</v>
      </c>
      <c r="K11582" t="s">
        <v>236</v>
      </c>
      <c r="L11582" t="str">
        <f>VLOOKUP(C11582,ACCOUNT_MAPPING!A:C,3,FALSE)</f>
        <v>Utilities</v>
      </c>
    </row>
    <row r="11583" spans="1:12" hidden="1">
      <c r="A11583">
        <v>21561</v>
      </c>
      <c r="B11583" t="s">
        <v>5057</v>
      </c>
      <c r="C11583">
        <v>51210000</v>
      </c>
      <c r="D11583" t="s">
        <v>63</v>
      </c>
      <c r="E11583" t="s">
        <v>13</v>
      </c>
      <c r="F11583" t="s">
        <v>13</v>
      </c>
      <c r="G11583" t="s">
        <v>11748</v>
      </c>
      <c r="H11583" s="2">
        <v>44875.765895682867</v>
      </c>
      <c r="I11583" t="s">
        <v>65</v>
      </c>
      <c r="J11583" s="2">
        <v>44875.765895682867</v>
      </c>
      <c r="K11583" t="s">
        <v>65</v>
      </c>
      <c r="L11583" t="str">
        <f>VLOOKUP(C11583,ACCOUNT_MAPPING!A:C,3,FALSE)</f>
        <v>Utilities</v>
      </c>
    </row>
    <row r="11584" spans="1:12" hidden="1">
      <c r="A11584">
        <v>82698</v>
      </c>
      <c r="B11584" t="s">
        <v>4227</v>
      </c>
      <c r="C11584">
        <v>51210000</v>
      </c>
      <c r="D11584" t="s">
        <v>17</v>
      </c>
      <c r="E11584" t="s">
        <v>13</v>
      </c>
      <c r="F11584" t="s">
        <v>13</v>
      </c>
      <c r="G11584" t="s">
        <v>11749</v>
      </c>
      <c r="H11584" s="2">
        <v>44929.514105590279</v>
      </c>
      <c r="I11584" t="s">
        <v>1092</v>
      </c>
      <c r="J11584" s="2">
        <v>44929.514105590279</v>
      </c>
      <c r="K11584" t="s">
        <v>1092</v>
      </c>
      <c r="L11584" t="str">
        <f>VLOOKUP(C11584,ACCOUNT_MAPPING!A:C,3,FALSE)</f>
        <v>Utilities</v>
      </c>
    </row>
    <row r="11585" spans="1:12" hidden="1">
      <c r="A11585">
        <v>43400</v>
      </c>
      <c r="B11585" t="s">
        <v>3529</v>
      </c>
      <c r="C11585">
        <v>51210000</v>
      </c>
      <c r="D11585" t="s">
        <v>12</v>
      </c>
      <c r="E11585" t="s">
        <v>13</v>
      </c>
      <c r="F11585" t="s">
        <v>13</v>
      </c>
      <c r="G11585" t="s">
        <v>11750</v>
      </c>
      <c r="H11585" s="2">
        <v>45015.712497187502</v>
      </c>
      <c r="I11585" t="s">
        <v>272</v>
      </c>
      <c r="J11585" s="2">
        <v>45015.712497187502</v>
      </c>
      <c r="K11585" t="s">
        <v>272</v>
      </c>
      <c r="L11585" t="str">
        <f>VLOOKUP(C11585,ACCOUNT_MAPPING!A:C,3,FALSE)</f>
        <v>Utilities</v>
      </c>
    </row>
    <row r="11586" spans="1:12" hidden="1">
      <c r="A11586">
        <v>43381</v>
      </c>
      <c r="B11586" t="s">
        <v>1069</v>
      </c>
      <c r="C11586">
        <v>51210000</v>
      </c>
      <c r="D11586" t="s">
        <v>17</v>
      </c>
      <c r="E11586" t="s">
        <v>13</v>
      </c>
      <c r="F11586" t="s">
        <v>13</v>
      </c>
      <c r="G11586" t="s">
        <v>11751</v>
      </c>
      <c r="H11586" s="2">
        <v>44922.680445219907</v>
      </c>
      <c r="I11586" t="s">
        <v>83</v>
      </c>
      <c r="J11586" s="2">
        <v>44922.680445219907</v>
      </c>
      <c r="K11586" t="s">
        <v>83</v>
      </c>
      <c r="L11586" t="str">
        <f>VLOOKUP(C11586,ACCOUNT_MAPPING!A:C,3,FALSE)</f>
        <v>Utilities</v>
      </c>
    </row>
    <row r="11587" spans="1:12" hidden="1">
      <c r="A11587">
        <v>43385</v>
      </c>
      <c r="B11587" t="s">
        <v>1071</v>
      </c>
      <c r="C11587">
        <v>51210000</v>
      </c>
      <c r="D11587" t="s">
        <v>17</v>
      </c>
      <c r="E11587" t="s">
        <v>13</v>
      </c>
      <c r="F11587" t="s">
        <v>13</v>
      </c>
      <c r="G11587" t="s">
        <v>11752</v>
      </c>
      <c r="H11587" s="2">
        <v>44922.701022650464</v>
      </c>
      <c r="I11587" t="s">
        <v>83</v>
      </c>
      <c r="J11587" s="2">
        <v>44922.701022650464</v>
      </c>
      <c r="K11587" t="s">
        <v>83</v>
      </c>
      <c r="L11587" t="str">
        <f>VLOOKUP(C11587,ACCOUNT_MAPPING!A:C,3,FALSE)</f>
        <v>Utilities</v>
      </c>
    </row>
    <row r="11588" spans="1:12" hidden="1">
      <c r="A11588">
        <v>43004</v>
      </c>
      <c r="B11588" t="s">
        <v>237</v>
      </c>
      <c r="C11588">
        <v>51210000</v>
      </c>
      <c r="D11588" t="s">
        <v>17</v>
      </c>
      <c r="E11588" t="s">
        <v>13</v>
      </c>
      <c r="F11588" t="s">
        <v>13</v>
      </c>
      <c r="G11588" t="s">
        <v>11747</v>
      </c>
      <c r="H11588" s="2">
        <v>44922.769271296296</v>
      </c>
      <c r="I11588" t="s">
        <v>236</v>
      </c>
      <c r="J11588" s="2">
        <v>44922.769271296296</v>
      </c>
      <c r="K11588" t="s">
        <v>236</v>
      </c>
      <c r="L11588" t="str">
        <f>VLOOKUP(C11588,ACCOUNT_MAPPING!A:C,3,FALSE)</f>
        <v>Utilities</v>
      </c>
    </row>
    <row r="11589" spans="1:12" hidden="1">
      <c r="A11589">
        <v>49209</v>
      </c>
      <c r="B11589" t="s">
        <v>2020</v>
      </c>
      <c r="C11589">
        <v>51210000</v>
      </c>
      <c r="D11589" t="s">
        <v>12</v>
      </c>
      <c r="E11589" t="s">
        <v>13</v>
      </c>
      <c r="F11589" t="s">
        <v>13</v>
      </c>
      <c r="G11589" t="s">
        <v>11753</v>
      </c>
      <c r="H11589" s="2">
        <v>45020.752197916663</v>
      </c>
      <c r="I11589" t="s">
        <v>3489</v>
      </c>
      <c r="J11589" s="2">
        <v>45020.752197916663</v>
      </c>
      <c r="K11589" t="s">
        <v>3489</v>
      </c>
      <c r="L11589" t="str">
        <f>VLOOKUP(C11589,ACCOUNT_MAPPING!A:C,3,FALSE)</f>
        <v>Utilities</v>
      </c>
    </row>
    <row r="11590" spans="1:12" hidden="1">
      <c r="A11590">
        <v>49213</v>
      </c>
      <c r="B11590" t="s">
        <v>1565</v>
      </c>
      <c r="C11590">
        <v>51210000</v>
      </c>
      <c r="D11590" t="s">
        <v>17</v>
      </c>
      <c r="E11590" t="s">
        <v>13</v>
      </c>
      <c r="F11590" t="s">
        <v>13</v>
      </c>
      <c r="G11590" t="s">
        <v>11754</v>
      </c>
      <c r="H11590" s="2">
        <v>44917.76363587963</v>
      </c>
      <c r="I11590" t="s">
        <v>627</v>
      </c>
      <c r="J11590" s="2">
        <v>44917.76363587963</v>
      </c>
      <c r="K11590" t="s">
        <v>627</v>
      </c>
      <c r="L11590" t="str">
        <f>VLOOKUP(C11590,ACCOUNT_MAPPING!A:C,3,FALSE)</f>
        <v>Utilities</v>
      </c>
    </row>
    <row r="11591" spans="1:12" hidden="1">
      <c r="A11591">
        <v>53074</v>
      </c>
      <c r="B11591" t="s">
        <v>254</v>
      </c>
      <c r="C11591">
        <v>51210000</v>
      </c>
      <c r="D11591" t="s">
        <v>17</v>
      </c>
      <c r="E11591" t="s">
        <v>13</v>
      </c>
      <c r="F11591" t="s">
        <v>13</v>
      </c>
      <c r="G11591" t="s">
        <v>11755</v>
      </c>
      <c r="H11591" s="2">
        <v>44924.639349340279</v>
      </c>
      <c r="I11591" t="s">
        <v>256</v>
      </c>
      <c r="J11591" s="2">
        <v>44924.639349340279</v>
      </c>
      <c r="K11591" t="s">
        <v>256</v>
      </c>
      <c r="L11591" t="str">
        <f>VLOOKUP(C11591,ACCOUNT_MAPPING!A:C,3,FALSE)</f>
        <v>Utilities</v>
      </c>
    </row>
    <row r="11592" spans="1:12" hidden="1">
      <c r="A11592">
        <v>53078</v>
      </c>
      <c r="B11592" t="s">
        <v>5036</v>
      </c>
      <c r="C11592">
        <v>51210000</v>
      </c>
      <c r="D11592" t="s">
        <v>17</v>
      </c>
      <c r="E11592" t="s">
        <v>13</v>
      </c>
      <c r="F11592" t="s">
        <v>13</v>
      </c>
      <c r="G11592" t="s">
        <v>11756</v>
      </c>
      <c r="H11592" s="2">
        <v>44924.665210416664</v>
      </c>
      <c r="I11592" t="s">
        <v>256</v>
      </c>
      <c r="J11592" s="2">
        <v>44924.665210416664</v>
      </c>
      <c r="K11592" t="s">
        <v>256</v>
      </c>
      <c r="L11592" t="str">
        <f>VLOOKUP(C11592,ACCOUNT_MAPPING!A:C,3,FALSE)</f>
        <v>Utilities</v>
      </c>
    </row>
    <row r="11593" spans="1:12" hidden="1">
      <c r="A11593">
        <v>53079</v>
      </c>
      <c r="B11593" t="s">
        <v>4156</v>
      </c>
      <c r="C11593">
        <v>51210000</v>
      </c>
      <c r="D11593" t="s">
        <v>17</v>
      </c>
      <c r="E11593" t="s">
        <v>13</v>
      </c>
      <c r="F11593" t="s">
        <v>13</v>
      </c>
      <c r="G11593" t="s">
        <v>11757</v>
      </c>
      <c r="H11593" s="2">
        <v>44924.677624965276</v>
      </c>
      <c r="I11593" t="s">
        <v>256</v>
      </c>
      <c r="J11593" s="2">
        <v>44924.677624965276</v>
      </c>
      <c r="K11593" t="s">
        <v>256</v>
      </c>
      <c r="L11593" t="str">
        <f>VLOOKUP(C11593,ACCOUNT_MAPPING!A:C,3,FALSE)</f>
        <v>Utilities</v>
      </c>
    </row>
    <row r="11594" spans="1:12" hidden="1">
      <c r="A11594">
        <v>53084</v>
      </c>
      <c r="B11594" t="s">
        <v>4178</v>
      </c>
      <c r="C11594">
        <v>51210000</v>
      </c>
      <c r="D11594" t="s">
        <v>17</v>
      </c>
      <c r="E11594" t="s">
        <v>13</v>
      </c>
      <c r="F11594" t="s">
        <v>13</v>
      </c>
      <c r="G11594" t="s">
        <v>11758</v>
      </c>
      <c r="H11594" s="2">
        <v>44924.691860416664</v>
      </c>
      <c r="I11594" t="s">
        <v>256</v>
      </c>
      <c r="J11594" s="2">
        <v>44924.691860416664</v>
      </c>
      <c r="K11594" t="s">
        <v>256</v>
      </c>
      <c r="L11594" t="str">
        <f>VLOOKUP(C11594,ACCOUNT_MAPPING!A:C,3,FALSE)</f>
        <v>Utilities</v>
      </c>
    </row>
    <row r="11595" spans="1:12" hidden="1">
      <c r="A11595">
        <v>59778</v>
      </c>
      <c r="B11595" t="s">
        <v>2059</v>
      </c>
      <c r="C11595">
        <v>51210000</v>
      </c>
      <c r="D11595" t="s">
        <v>17</v>
      </c>
      <c r="E11595" t="s">
        <v>13</v>
      </c>
      <c r="F11595" t="s">
        <v>13</v>
      </c>
      <c r="G11595" t="s">
        <v>11439</v>
      </c>
      <c r="H11595" s="2">
        <v>44917.473399502313</v>
      </c>
      <c r="I11595" t="s">
        <v>627</v>
      </c>
      <c r="J11595" s="2">
        <v>44917.473399502313</v>
      </c>
      <c r="K11595" t="s">
        <v>627</v>
      </c>
      <c r="L11595" t="str">
        <f>VLOOKUP(C11595,ACCOUNT_MAPPING!A:C,3,FALSE)</f>
        <v>Utilities</v>
      </c>
    </row>
    <row r="11596" spans="1:12" hidden="1">
      <c r="A11596">
        <v>43006</v>
      </c>
      <c r="B11596" t="s">
        <v>250</v>
      </c>
      <c r="C11596">
        <v>51210000</v>
      </c>
      <c r="D11596" t="s">
        <v>17</v>
      </c>
      <c r="E11596" t="s">
        <v>13</v>
      </c>
      <c r="F11596" t="s">
        <v>13</v>
      </c>
      <c r="G11596" t="s">
        <v>11747</v>
      </c>
      <c r="H11596" s="2">
        <v>44922.79955787037</v>
      </c>
      <c r="I11596" t="s">
        <v>236</v>
      </c>
      <c r="J11596" s="2">
        <v>44922.79955787037</v>
      </c>
      <c r="K11596" t="s">
        <v>236</v>
      </c>
      <c r="L11596" t="str">
        <f>VLOOKUP(C11596,ACCOUNT_MAPPING!A:C,3,FALSE)</f>
        <v>Utilities</v>
      </c>
    </row>
    <row r="11597" spans="1:12" hidden="1">
      <c r="A11597">
        <v>82734</v>
      </c>
      <c r="B11597" t="s">
        <v>558</v>
      </c>
      <c r="C11597">
        <v>51210000</v>
      </c>
      <c r="D11597" t="s">
        <v>17</v>
      </c>
      <c r="E11597" t="s">
        <v>13</v>
      </c>
      <c r="F11597" t="s">
        <v>13</v>
      </c>
      <c r="G11597" t="s">
        <v>11759</v>
      </c>
      <c r="H11597" s="2">
        <v>44923.527584687501</v>
      </c>
      <c r="I11597" t="s">
        <v>553</v>
      </c>
      <c r="J11597" s="2">
        <v>44923.527584687501</v>
      </c>
      <c r="K11597" t="s">
        <v>553</v>
      </c>
      <c r="L11597" t="str">
        <f>VLOOKUP(C11597,ACCOUNT_MAPPING!A:C,3,FALSE)</f>
        <v>Utilities</v>
      </c>
    </row>
    <row r="11598" spans="1:12" hidden="1">
      <c r="A11598">
        <v>59779</v>
      </c>
      <c r="B11598" t="s">
        <v>3055</v>
      </c>
      <c r="C11598">
        <v>51210000</v>
      </c>
      <c r="D11598" t="s">
        <v>12</v>
      </c>
      <c r="E11598" t="s">
        <v>13</v>
      </c>
      <c r="F11598" t="s">
        <v>13</v>
      </c>
      <c r="G11598" t="s">
        <v>11760</v>
      </c>
      <c r="H11598" s="2">
        <v>45018.942971840275</v>
      </c>
      <c r="I11598" t="s">
        <v>627</v>
      </c>
      <c r="J11598" s="2">
        <v>45018.942971840275</v>
      </c>
      <c r="K11598" t="s">
        <v>627</v>
      </c>
      <c r="L11598" t="str">
        <f>VLOOKUP(C11598,ACCOUNT_MAPPING!A:C,3,FALSE)</f>
        <v>Utilities</v>
      </c>
    </row>
    <row r="11599" spans="1:12" hidden="1">
      <c r="A11599">
        <v>43007</v>
      </c>
      <c r="B11599" t="s">
        <v>252</v>
      </c>
      <c r="C11599">
        <v>51210000</v>
      </c>
      <c r="D11599" t="s">
        <v>17</v>
      </c>
      <c r="E11599" t="s">
        <v>13</v>
      </c>
      <c r="F11599" t="s">
        <v>13</v>
      </c>
      <c r="G11599" t="s">
        <v>11747</v>
      </c>
      <c r="H11599" s="2">
        <v>44922.810482673609</v>
      </c>
      <c r="I11599" t="s">
        <v>236</v>
      </c>
      <c r="J11599" s="2">
        <v>44922.810482673609</v>
      </c>
      <c r="K11599" t="s">
        <v>236</v>
      </c>
      <c r="L11599" t="str">
        <f>VLOOKUP(C11599,ACCOUNT_MAPPING!A:C,3,FALSE)</f>
        <v>Utilities</v>
      </c>
    </row>
    <row r="11600" spans="1:12" hidden="1">
      <c r="A11600">
        <v>43012</v>
      </c>
      <c r="B11600" t="s">
        <v>239</v>
      </c>
      <c r="C11600">
        <v>51210000</v>
      </c>
      <c r="D11600" t="s">
        <v>17</v>
      </c>
      <c r="E11600" t="s">
        <v>13</v>
      </c>
      <c r="F11600" t="s">
        <v>13</v>
      </c>
      <c r="G11600" t="s">
        <v>11747</v>
      </c>
      <c r="H11600" s="2">
        <v>44923.532096678238</v>
      </c>
      <c r="I11600" t="s">
        <v>236</v>
      </c>
      <c r="J11600" s="2">
        <v>44923.532096678238</v>
      </c>
      <c r="K11600" t="s">
        <v>236</v>
      </c>
      <c r="L11600" t="str">
        <f>VLOOKUP(C11600,ACCOUNT_MAPPING!A:C,3,FALSE)</f>
        <v>Utilities</v>
      </c>
    </row>
    <row r="11601" spans="1:12" hidden="1">
      <c r="A11601">
        <v>82769</v>
      </c>
      <c r="B11601" t="s">
        <v>1098</v>
      </c>
      <c r="C11601">
        <v>51210000</v>
      </c>
      <c r="D11601" t="s">
        <v>17</v>
      </c>
      <c r="E11601" t="s">
        <v>13</v>
      </c>
      <c r="F11601" t="s">
        <v>13</v>
      </c>
      <c r="G11601" t="s">
        <v>11761</v>
      </c>
      <c r="H11601" s="2">
        <v>44923.712734606481</v>
      </c>
      <c r="I11601" t="s">
        <v>759</v>
      </c>
      <c r="J11601" s="2">
        <v>44923.712734606481</v>
      </c>
      <c r="K11601" t="s">
        <v>759</v>
      </c>
      <c r="L11601" t="str">
        <f>VLOOKUP(C11601,ACCOUNT_MAPPING!A:C,3,FALSE)</f>
        <v>Utilities</v>
      </c>
    </row>
    <row r="11602" spans="1:12" hidden="1">
      <c r="A11602">
        <v>43026</v>
      </c>
      <c r="B11602" t="s">
        <v>657</v>
      </c>
      <c r="C11602">
        <v>51210000</v>
      </c>
      <c r="D11602" t="s">
        <v>17</v>
      </c>
      <c r="E11602" t="s">
        <v>13</v>
      </c>
      <c r="F11602" t="s">
        <v>13</v>
      </c>
      <c r="G11602" t="s">
        <v>11747</v>
      </c>
      <c r="H11602" s="2">
        <v>44923.663341585649</v>
      </c>
      <c r="I11602" t="s">
        <v>236</v>
      </c>
      <c r="J11602" s="2">
        <v>44923.663341585649</v>
      </c>
      <c r="K11602" t="s">
        <v>236</v>
      </c>
      <c r="L11602" t="str">
        <f>VLOOKUP(C11602,ACCOUNT_MAPPING!A:C,3,FALSE)</f>
        <v>Utilities</v>
      </c>
    </row>
    <row r="11603" spans="1:12" hidden="1">
      <c r="A11603">
        <v>43240</v>
      </c>
      <c r="B11603" t="s">
        <v>6451</v>
      </c>
      <c r="C11603">
        <v>51210000</v>
      </c>
      <c r="D11603" t="s">
        <v>17</v>
      </c>
      <c r="E11603" t="s">
        <v>13</v>
      </c>
      <c r="F11603" t="s">
        <v>13</v>
      </c>
      <c r="G11603" t="s">
        <v>11762</v>
      </c>
      <c r="H11603" s="2">
        <v>44922.654654976854</v>
      </c>
      <c r="I11603" t="s">
        <v>83</v>
      </c>
      <c r="J11603" s="2">
        <v>44922.654654976854</v>
      </c>
      <c r="K11603" t="s">
        <v>83</v>
      </c>
      <c r="L11603" t="str">
        <f>VLOOKUP(C11603,ACCOUNT_MAPPING!A:C,3,FALSE)</f>
        <v>Utilities</v>
      </c>
    </row>
    <row r="11604" spans="1:12" hidden="1">
      <c r="A11604">
        <v>43369</v>
      </c>
      <c r="B11604" t="s">
        <v>11763</v>
      </c>
      <c r="C11604">
        <v>51210000</v>
      </c>
      <c r="D11604" t="s">
        <v>63</v>
      </c>
      <c r="E11604" t="s">
        <v>13</v>
      </c>
      <c r="F11604" t="s">
        <v>13</v>
      </c>
      <c r="G11604" t="s">
        <v>11764</v>
      </c>
      <c r="H11604" s="2">
        <v>44876.792820833332</v>
      </c>
      <c r="I11604" t="s">
        <v>7004</v>
      </c>
      <c r="J11604" s="2">
        <v>44876.792820833332</v>
      </c>
      <c r="K11604" t="s">
        <v>7004</v>
      </c>
      <c r="L11604" t="str">
        <f>VLOOKUP(C11604,ACCOUNT_MAPPING!A:C,3,FALSE)</f>
        <v>Utilities</v>
      </c>
    </row>
    <row r="11605" spans="1:12" hidden="1">
      <c r="A11605">
        <v>59781</v>
      </c>
      <c r="B11605" t="s">
        <v>3071</v>
      </c>
      <c r="C11605">
        <v>51210000</v>
      </c>
      <c r="D11605" t="s">
        <v>17</v>
      </c>
      <c r="E11605" t="s">
        <v>13</v>
      </c>
      <c r="F11605" t="s">
        <v>13</v>
      </c>
      <c r="G11605" t="s">
        <v>11765</v>
      </c>
      <c r="H11605" s="2">
        <v>44917.553503275463</v>
      </c>
      <c r="I11605" t="s">
        <v>627</v>
      </c>
      <c r="J11605" s="2">
        <v>44917.553503275463</v>
      </c>
      <c r="K11605" t="s">
        <v>627</v>
      </c>
      <c r="L11605" t="str">
        <f>VLOOKUP(C11605,ACCOUNT_MAPPING!A:C,3,FALSE)</f>
        <v>Utilities</v>
      </c>
    </row>
    <row r="11606" spans="1:12" hidden="1">
      <c r="A11606">
        <v>59784</v>
      </c>
      <c r="B11606" t="s">
        <v>3075</v>
      </c>
      <c r="C11606">
        <v>51210000</v>
      </c>
      <c r="D11606" t="s">
        <v>17</v>
      </c>
      <c r="E11606" t="s">
        <v>13</v>
      </c>
      <c r="F11606" t="s">
        <v>13</v>
      </c>
      <c r="G11606" t="s">
        <v>11766</v>
      </c>
      <c r="H11606" s="2">
        <v>44917.579715196756</v>
      </c>
      <c r="I11606" t="s">
        <v>627</v>
      </c>
      <c r="J11606" s="2">
        <v>44917.579715196756</v>
      </c>
      <c r="K11606" t="s">
        <v>627</v>
      </c>
      <c r="L11606" t="str">
        <f>VLOOKUP(C11606,ACCOUNT_MAPPING!A:C,3,FALSE)</f>
        <v>Utilities</v>
      </c>
    </row>
    <row r="11607" spans="1:12" hidden="1">
      <c r="A11607">
        <v>82776</v>
      </c>
      <c r="B11607" t="s">
        <v>5187</v>
      </c>
      <c r="C11607">
        <v>51210000</v>
      </c>
      <c r="D11607" t="s">
        <v>63</v>
      </c>
      <c r="E11607" t="s">
        <v>13</v>
      </c>
      <c r="F11607" t="s">
        <v>13</v>
      </c>
      <c r="G11607" t="s">
        <v>11767</v>
      </c>
      <c r="H11607" s="2">
        <v>44875.542336539351</v>
      </c>
      <c r="I11607" t="s">
        <v>909</v>
      </c>
      <c r="J11607" s="2">
        <v>44875.542336539351</v>
      </c>
      <c r="K11607" t="s">
        <v>909</v>
      </c>
      <c r="L11607" t="str">
        <f>VLOOKUP(C11607,ACCOUNT_MAPPING!A:C,3,FALSE)</f>
        <v>Utilities</v>
      </c>
    </row>
    <row r="11608" spans="1:12" hidden="1">
      <c r="A11608">
        <v>82777</v>
      </c>
      <c r="B11608" t="s">
        <v>567</v>
      </c>
      <c r="C11608">
        <v>51210000</v>
      </c>
      <c r="D11608" t="s">
        <v>17</v>
      </c>
      <c r="E11608" t="s">
        <v>13</v>
      </c>
      <c r="F11608" t="s">
        <v>13</v>
      </c>
      <c r="G11608" t="s">
        <v>11768</v>
      </c>
      <c r="H11608" s="2">
        <v>44923.720821527779</v>
      </c>
      <c r="I11608" t="s">
        <v>123</v>
      </c>
      <c r="J11608" s="2">
        <v>44923.720821527779</v>
      </c>
      <c r="K11608" t="s">
        <v>123</v>
      </c>
      <c r="L11608" t="str">
        <f>VLOOKUP(C11608,ACCOUNT_MAPPING!A:C,3,FALSE)</f>
        <v>Utilities</v>
      </c>
    </row>
    <row r="11609" spans="1:12" hidden="1">
      <c r="A11609">
        <v>49201</v>
      </c>
      <c r="B11609" t="s">
        <v>7517</v>
      </c>
      <c r="C11609">
        <v>51210000</v>
      </c>
      <c r="D11609" t="s">
        <v>12</v>
      </c>
      <c r="E11609" t="s">
        <v>13</v>
      </c>
      <c r="F11609" t="s">
        <v>13</v>
      </c>
      <c r="G11609" t="s">
        <v>11769</v>
      </c>
      <c r="H11609" s="2">
        <v>45021.819624849537</v>
      </c>
      <c r="I11609" t="s">
        <v>577</v>
      </c>
      <c r="J11609" s="2">
        <v>45021.819624849537</v>
      </c>
      <c r="K11609" t="s">
        <v>577</v>
      </c>
      <c r="L11609" t="str">
        <f>VLOOKUP(C11609,ACCOUNT_MAPPING!A:C,3,FALSE)</f>
        <v>Utilities</v>
      </c>
    </row>
    <row r="11610" spans="1:12" hidden="1">
      <c r="A11610">
        <v>53077</v>
      </c>
      <c r="B11610" t="s">
        <v>6205</v>
      </c>
      <c r="C11610">
        <v>51210000</v>
      </c>
      <c r="D11610" t="s">
        <v>17</v>
      </c>
      <c r="E11610" t="s">
        <v>13</v>
      </c>
      <c r="F11610" t="s">
        <v>13</v>
      </c>
      <c r="G11610" t="s">
        <v>11770</v>
      </c>
      <c r="H11610" s="2">
        <v>44924.660925613425</v>
      </c>
      <c r="I11610" t="s">
        <v>256</v>
      </c>
      <c r="J11610" s="2">
        <v>44924.660925613425</v>
      </c>
      <c r="K11610" t="s">
        <v>256</v>
      </c>
      <c r="L11610" t="str">
        <f>VLOOKUP(C11610,ACCOUNT_MAPPING!A:C,3,FALSE)</f>
        <v>Utilities</v>
      </c>
    </row>
    <row r="11611" spans="1:12" hidden="1">
      <c r="A11611">
        <v>82696</v>
      </c>
      <c r="B11611" t="s">
        <v>2041</v>
      </c>
      <c r="C11611">
        <v>51210000</v>
      </c>
      <c r="D11611" t="s">
        <v>63</v>
      </c>
      <c r="E11611" t="s">
        <v>13</v>
      </c>
      <c r="F11611" t="s">
        <v>13</v>
      </c>
      <c r="G11611" t="s">
        <v>11771</v>
      </c>
      <c r="H11611" s="2">
        <v>44875.388809143522</v>
      </c>
      <c r="I11611" t="s">
        <v>759</v>
      </c>
      <c r="J11611" s="2">
        <v>44875.388809143522</v>
      </c>
      <c r="K11611" t="s">
        <v>759</v>
      </c>
      <c r="L11611" t="str">
        <f>VLOOKUP(C11611,ACCOUNT_MAPPING!A:C,3,FALSE)</f>
        <v>Utilities</v>
      </c>
    </row>
    <row r="11612" spans="1:12" hidden="1">
      <c r="A11612">
        <v>82975</v>
      </c>
      <c r="B11612" t="s">
        <v>296</v>
      </c>
      <c r="C11612">
        <v>51210000</v>
      </c>
      <c r="D11612" t="s">
        <v>12</v>
      </c>
      <c r="E11612" t="s">
        <v>13</v>
      </c>
      <c r="F11612" t="s">
        <v>13</v>
      </c>
      <c r="G11612" t="s">
        <v>11772</v>
      </c>
      <c r="H11612" s="2">
        <v>45009.887343483795</v>
      </c>
      <c r="I11612" t="s">
        <v>22</v>
      </c>
      <c r="J11612" s="2">
        <v>45009.887343483795</v>
      </c>
      <c r="K11612" t="s">
        <v>22</v>
      </c>
      <c r="L11612" t="str">
        <f>VLOOKUP(C11612,ACCOUNT_MAPPING!A:C,3,FALSE)</f>
        <v>Utilities</v>
      </c>
    </row>
    <row r="11613" spans="1:12" hidden="1">
      <c r="A11613">
        <v>82977</v>
      </c>
      <c r="B11613" t="s">
        <v>2113</v>
      </c>
      <c r="C11613">
        <v>51210000</v>
      </c>
      <c r="D11613" t="s">
        <v>12</v>
      </c>
      <c r="E11613" t="s">
        <v>13</v>
      </c>
      <c r="F11613" t="s">
        <v>13</v>
      </c>
      <c r="G11613" t="s">
        <v>11773</v>
      </c>
      <c r="H11613" s="2">
        <v>45020.781952395831</v>
      </c>
      <c r="I11613" t="s">
        <v>1490</v>
      </c>
      <c r="J11613" s="2">
        <v>45020.781952395831</v>
      </c>
      <c r="K11613" t="s">
        <v>1490</v>
      </c>
      <c r="L11613" t="str">
        <f>VLOOKUP(C11613,ACCOUNT_MAPPING!A:C,3,FALSE)</f>
        <v>Utilities</v>
      </c>
    </row>
    <row r="11614" spans="1:12" hidden="1">
      <c r="A11614">
        <v>82735</v>
      </c>
      <c r="B11614" t="s">
        <v>559</v>
      </c>
      <c r="C11614">
        <v>51210000</v>
      </c>
      <c r="D11614" t="s">
        <v>17</v>
      </c>
      <c r="E11614" t="s">
        <v>13</v>
      </c>
      <c r="F11614" t="s">
        <v>13</v>
      </c>
      <c r="G11614" t="s">
        <v>11774</v>
      </c>
      <c r="H11614" s="2">
        <v>44923.535442280096</v>
      </c>
      <c r="I11614" t="s">
        <v>553</v>
      </c>
      <c r="J11614" s="2">
        <v>44923.535442280096</v>
      </c>
      <c r="K11614" t="s">
        <v>553</v>
      </c>
      <c r="L11614" t="str">
        <f>VLOOKUP(C11614,ACCOUNT_MAPPING!A:C,3,FALSE)</f>
        <v>Utilities</v>
      </c>
    </row>
    <row r="11615" spans="1:12" hidden="1">
      <c r="A11615">
        <v>82703</v>
      </c>
      <c r="B11615" t="s">
        <v>1316</v>
      </c>
      <c r="C11615">
        <v>51210000</v>
      </c>
      <c r="D11615" t="s">
        <v>63</v>
      </c>
      <c r="E11615" t="s">
        <v>13</v>
      </c>
      <c r="F11615" t="s">
        <v>13</v>
      </c>
      <c r="G11615" t="s">
        <v>11775</v>
      </c>
      <c r="H11615" s="2">
        <v>44875.441002858795</v>
      </c>
      <c r="I11615" t="s">
        <v>909</v>
      </c>
      <c r="J11615" s="2">
        <v>44875.441002858795</v>
      </c>
      <c r="K11615" t="s">
        <v>909</v>
      </c>
      <c r="L11615" t="str">
        <f>VLOOKUP(C11615,ACCOUNT_MAPPING!A:C,3,FALSE)</f>
        <v>Utilities</v>
      </c>
    </row>
    <row r="11616" spans="1:12" hidden="1">
      <c r="A11616">
        <v>59780</v>
      </c>
      <c r="B11616" t="s">
        <v>1567</v>
      </c>
      <c r="C11616">
        <v>51210000</v>
      </c>
      <c r="D11616" t="s">
        <v>17</v>
      </c>
      <c r="E11616" t="s">
        <v>13</v>
      </c>
      <c r="F11616" t="s">
        <v>13</v>
      </c>
      <c r="G11616" t="s">
        <v>11765</v>
      </c>
      <c r="H11616" s="2">
        <v>44917.552669594908</v>
      </c>
      <c r="I11616" t="s">
        <v>627</v>
      </c>
      <c r="J11616" s="2">
        <v>44917.552669594908</v>
      </c>
      <c r="K11616" t="s">
        <v>627</v>
      </c>
      <c r="L11616" t="str">
        <f>VLOOKUP(C11616,ACCOUNT_MAPPING!A:C,3,FALSE)</f>
        <v>Utilities</v>
      </c>
    </row>
    <row r="11617" spans="1:12" hidden="1">
      <c r="A11617">
        <v>59782</v>
      </c>
      <c r="B11617" t="s">
        <v>3024</v>
      </c>
      <c r="C11617">
        <v>51210000</v>
      </c>
      <c r="D11617" t="s">
        <v>17</v>
      </c>
      <c r="E11617" t="s">
        <v>13</v>
      </c>
      <c r="F11617" t="s">
        <v>13</v>
      </c>
      <c r="G11617" t="s">
        <v>11776</v>
      </c>
      <c r="H11617" s="2">
        <v>44917.563846527781</v>
      </c>
      <c r="I11617" t="s">
        <v>627</v>
      </c>
      <c r="J11617" s="2">
        <v>44917.563846527781</v>
      </c>
      <c r="K11617" t="s">
        <v>627</v>
      </c>
      <c r="L11617" t="str">
        <f>VLOOKUP(C11617,ACCOUNT_MAPPING!A:C,3,FALSE)</f>
        <v>Utilities</v>
      </c>
    </row>
    <row r="11618" spans="1:12" hidden="1">
      <c r="A11618">
        <v>82728</v>
      </c>
      <c r="B11618" t="s">
        <v>2088</v>
      </c>
      <c r="C11618">
        <v>51210000</v>
      </c>
      <c r="D11618" t="s">
        <v>12</v>
      </c>
      <c r="E11618" t="s">
        <v>13</v>
      </c>
      <c r="F11618" t="s">
        <v>13</v>
      </c>
      <c r="G11618" t="s">
        <v>11777</v>
      </c>
      <c r="H11618" s="2">
        <v>45019.623900543978</v>
      </c>
      <c r="I11618" t="s">
        <v>909</v>
      </c>
      <c r="J11618" s="2">
        <v>45019.623900543978</v>
      </c>
      <c r="K11618" t="s">
        <v>909</v>
      </c>
      <c r="L11618" t="str">
        <f>VLOOKUP(C11618,ACCOUNT_MAPPING!A:C,3,FALSE)</f>
        <v>Utilities</v>
      </c>
    </row>
    <row r="11619" spans="1:12" hidden="1">
      <c r="A11619">
        <v>82747</v>
      </c>
      <c r="B11619" t="s">
        <v>562</v>
      </c>
      <c r="C11619">
        <v>51210000</v>
      </c>
      <c r="D11619" t="s">
        <v>17</v>
      </c>
      <c r="E11619" t="s">
        <v>13</v>
      </c>
      <c r="F11619" t="s">
        <v>13</v>
      </c>
      <c r="G11619" t="s">
        <v>11778</v>
      </c>
      <c r="H11619" s="2">
        <v>44924.362772071756</v>
      </c>
      <c r="I11619" t="s">
        <v>90</v>
      </c>
      <c r="J11619" s="2">
        <v>44924.362772071756</v>
      </c>
      <c r="K11619" t="s">
        <v>90</v>
      </c>
      <c r="L11619" t="str">
        <f>VLOOKUP(C11619,ACCOUNT_MAPPING!A:C,3,FALSE)</f>
        <v>Utilities</v>
      </c>
    </row>
    <row r="11620" spans="1:12" hidden="1">
      <c r="A11620">
        <v>76071</v>
      </c>
      <c r="B11620" t="s">
        <v>1302</v>
      </c>
      <c r="C11620">
        <v>51210000</v>
      </c>
      <c r="D11620" t="s">
        <v>17</v>
      </c>
      <c r="E11620" t="s">
        <v>13</v>
      </c>
      <c r="F11620" t="s">
        <v>13</v>
      </c>
      <c r="G11620" t="s">
        <v>11779</v>
      </c>
      <c r="H11620" s="2">
        <v>44924.130048530089</v>
      </c>
      <c r="I11620" t="s">
        <v>104</v>
      </c>
      <c r="J11620" s="2">
        <v>44924.130048530089</v>
      </c>
      <c r="K11620" t="s">
        <v>104</v>
      </c>
      <c r="L11620" t="str">
        <f>VLOOKUP(C11620,ACCOUNT_MAPPING!A:C,3,FALSE)</f>
        <v>Utilities</v>
      </c>
    </row>
    <row r="11621" spans="1:12" hidden="1">
      <c r="A11621">
        <v>76145</v>
      </c>
      <c r="B11621" t="s">
        <v>1086</v>
      </c>
      <c r="C11621">
        <v>51210000</v>
      </c>
      <c r="D11621" t="s">
        <v>12</v>
      </c>
      <c r="E11621" t="s">
        <v>13</v>
      </c>
      <c r="F11621" t="s">
        <v>13</v>
      </c>
      <c r="G11621" t="s">
        <v>11780</v>
      </c>
      <c r="H11621" s="2">
        <v>45020.603728125003</v>
      </c>
      <c r="I11621" t="s">
        <v>598</v>
      </c>
      <c r="J11621" s="2">
        <v>45020.603728125003</v>
      </c>
      <c r="K11621" t="s">
        <v>598</v>
      </c>
      <c r="L11621" t="str">
        <f>VLOOKUP(C11621,ACCOUNT_MAPPING!A:C,3,FALSE)</f>
        <v>Utilities</v>
      </c>
    </row>
    <row r="11622" spans="1:12" hidden="1">
      <c r="A11622">
        <v>82772</v>
      </c>
      <c r="B11622" t="s">
        <v>4220</v>
      </c>
      <c r="C11622">
        <v>51210000</v>
      </c>
      <c r="D11622" t="s">
        <v>17</v>
      </c>
      <c r="E11622" t="s">
        <v>13</v>
      </c>
      <c r="F11622" t="s">
        <v>13</v>
      </c>
      <c r="G11622" t="s">
        <v>11781</v>
      </c>
      <c r="H11622" s="2">
        <v>44923.741889930556</v>
      </c>
      <c r="I11622" t="s">
        <v>778</v>
      </c>
      <c r="J11622" s="2">
        <v>44923.741889930556</v>
      </c>
      <c r="K11622" t="s">
        <v>778</v>
      </c>
      <c r="L11622" t="str">
        <f>VLOOKUP(C11622,ACCOUNT_MAPPING!A:C,3,FALSE)</f>
        <v>Utilities</v>
      </c>
    </row>
    <row r="11623" spans="1:12" hidden="1">
      <c r="A11623">
        <v>82780</v>
      </c>
      <c r="B11623" t="s">
        <v>268</v>
      </c>
      <c r="C11623">
        <v>51210000</v>
      </c>
      <c r="D11623" t="s">
        <v>17</v>
      </c>
      <c r="E11623" t="s">
        <v>13</v>
      </c>
      <c r="F11623" t="s">
        <v>13</v>
      </c>
      <c r="G11623" t="s">
        <v>11782</v>
      </c>
      <c r="H11623" s="2">
        <v>44924.479614583332</v>
      </c>
      <c r="I11623" t="s">
        <v>79</v>
      </c>
      <c r="J11623" s="2">
        <v>44924.479614583332</v>
      </c>
      <c r="K11623" t="s">
        <v>79</v>
      </c>
      <c r="L11623" t="str">
        <f>VLOOKUP(C11623,ACCOUNT_MAPPING!A:C,3,FALSE)</f>
        <v>Utilities</v>
      </c>
    </row>
    <row r="11624" spans="1:12" hidden="1">
      <c r="A11624">
        <v>83124</v>
      </c>
      <c r="B11624" t="s">
        <v>6901</v>
      </c>
      <c r="C11624">
        <v>51210000</v>
      </c>
      <c r="D11624" t="s">
        <v>63</v>
      </c>
      <c r="E11624" t="s">
        <v>13</v>
      </c>
      <c r="F11624" t="s">
        <v>13</v>
      </c>
      <c r="G11624" t="s">
        <v>11783</v>
      </c>
      <c r="H11624" s="2">
        <v>44869.494446296296</v>
      </c>
      <c r="I11624" t="s">
        <v>1672</v>
      </c>
      <c r="J11624" s="2">
        <v>44869.494446296296</v>
      </c>
      <c r="K11624" t="s">
        <v>1672</v>
      </c>
      <c r="L11624" t="str">
        <f>VLOOKUP(C11624,ACCOUNT_MAPPING!A:C,3,FALSE)</f>
        <v>Utilities</v>
      </c>
    </row>
    <row r="11625" spans="1:12" hidden="1">
      <c r="A11625">
        <v>83134</v>
      </c>
      <c r="B11625" t="s">
        <v>3558</v>
      </c>
      <c r="C11625">
        <v>51210000</v>
      </c>
      <c r="D11625" t="s">
        <v>17</v>
      </c>
      <c r="E11625" t="s">
        <v>13</v>
      </c>
      <c r="F11625" t="s">
        <v>13</v>
      </c>
      <c r="G11625" t="s">
        <v>11784</v>
      </c>
      <c r="H11625" s="2">
        <v>44917.800929166668</v>
      </c>
      <c r="I11625" t="s">
        <v>79</v>
      </c>
      <c r="J11625" s="2">
        <v>44917.800929166668</v>
      </c>
      <c r="K11625" t="s">
        <v>79</v>
      </c>
      <c r="L11625" t="str">
        <f>VLOOKUP(C11625,ACCOUNT_MAPPING!A:C,3,FALSE)</f>
        <v>Utilities</v>
      </c>
    </row>
    <row r="11626" spans="1:12" hidden="1">
      <c r="A11626">
        <v>83141</v>
      </c>
      <c r="B11626" t="s">
        <v>6309</v>
      </c>
      <c r="C11626">
        <v>51210000</v>
      </c>
      <c r="D11626" t="s">
        <v>17</v>
      </c>
      <c r="E11626" t="s">
        <v>13</v>
      </c>
      <c r="F11626" t="s">
        <v>13</v>
      </c>
      <c r="G11626" t="s">
        <v>11785</v>
      </c>
      <c r="H11626" s="2">
        <v>44924.653612268521</v>
      </c>
      <c r="I11626" t="s">
        <v>289</v>
      </c>
      <c r="J11626" s="2">
        <v>44924.653612268521</v>
      </c>
      <c r="K11626" t="s">
        <v>289</v>
      </c>
      <c r="L11626" t="str">
        <f>VLOOKUP(C11626,ACCOUNT_MAPPING!A:C,3,FALSE)</f>
        <v>Utilities</v>
      </c>
    </row>
    <row r="11627" spans="1:12" hidden="1">
      <c r="A11627">
        <v>83143</v>
      </c>
      <c r="B11627" t="s">
        <v>2121</v>
      </c>
      <c r="C11627">
        <v>51210000</v>
      </c>
      <c r="D11627" t="s">
        <v>63</v>
      </c>
      <c r="E11627" t="s">
        <v>13</v>
      </c>
      <c r="F11627" t="s">
        <v>13</v>
      </c>
      <c r="G11627" t="s">
        <v>11786</v>
      </c>
      <c r="H11627" s="2">
        <v>44875.682334641206</v>
      </c>
      <c r="I11627" t="s">
        <v>1266</v>
      </c>
      <c r="J11627" s="2">
        <v>44875.682334641206</v>
      </c>
      <c r="K11627" t="s">
        <v>1266</v>
      </c>
      <c r="L11627" t="str">
        <f>VLOOKUP(C11627,ACCOUNT_MAPPING!A:C,3,FALSE)</f>
        <v>Utilities</v>
      </c>
    </row>
    <row r="11628" spans="1:12" hidden="1">
      <c r="A11628">
        <v>83151</v>
      </c>
      <c r="B11628" t="s">
        <v>637</v>
      </c>
      <c r="C11628">
        <v>51210000</v>
      </c>
      <c r="D11628" t="s">
        <v>12</v>
      </c>
      <c r="E11628" t="s">
        <v>13</v>
      </c>
      <c r="F11628" t="s">
        <v>13</v>
      </c>
      <c r="G11628" t="s">
        <v>11787</v>
      </c>
      <c r="H11628" s="2">
        <v>45019.478740740742</v>
      </c>
      <c r="I11628" t="s">
        <v>627</v>
      </c>
      <c r="J11628" s="2">
        <v>45019.478740740742</v>
      </c>
      <c r="K11628" t="s">
        <v>627</v>
      </c>
      <c r="L11628" t="str">
        <f>VLOOKUP(C11628,ACCOUNT_MAPPING!A:C,3,FALSE)</f>
        <v>Utilities</v>
      </c>
    </row>
    <row r="11629" spans="1:12" hidden="1">
      <c r="A11629">
        <v>83168</v>
      </c>
      <c r="B11629" t="s">
        <v>6311</v>
      </c>
      <c r="C11629">
        <v>51210000</v>
      </c>
      <c r="D11629" t="s">
        <v>17</v>
      </c>
      <c r="E11629" t="s">
        <v>13</v>
      </c>
      <c r="F11629" t="s">
        <v>13</v>
      </c>
      <c r="G11629" t="s">
        <v>11788</v>
      </c>
      <c r="H11629" s="2">
        <v>44924.697458020833</v>
      </c>
      <c r="I11629" t="s">
        <v>289</v>
      </c>
      <c r="J11629" s="2">
        <v>44924.697458020833</v>
      </c>
      <c r="K11629" t="s">
        <v>289</v>
      </c>
      <c r="L11629" t="str">
        <f>VLOOKUP(C11629,ACCOUNT_MAPPING!A:C,3,FALSE)</f>
        <v>Utilities</v>
      </c>
    </row>
    <row r="11630" spans="1:12" hidden="1">
      <c r="A11630">
        <v>83174</v>
      </c>
      <c r="B11630" t="s">
        <v>5199</v>
      </c>
      <c r="C11630">
        <v>51210000</v>
      </c>
      <c r="D11630" t="s">
        <v>12</v>
      </c>
      <c r="E11630" t="s">
        <v>13</v>
      </c>
      <c r="F11630" t="s">
        <v>13</v>
      </c>
      <c r="G11630" t="s">
        <v>11789</v>
      </c>
      <c r="H11630" s="2">
        <v>45014.688992013886</v>
      </c>
      <c r="I11630" t="s">
        <v>289</v>
      </c>
      <c r="J11630" s="2">
        <v>45014.688992013886</v>
      </c>
      <c r="K11630" t="s">
        <v>289</v>
      </c>
      <c r="L11630" t="str">
        <f>VLOOKUP(C11630,ACCOUNT_MAPPING!A:C,3,FALSE)</f>
        <v>Utilities</v>
      </c>
    </row>
    <row r="11631" spans="1:12" hidden="1">
      <c r="A11631">
        <v>82838</v>
      </c>
      <c r="B11631" t="s">
        <v>276</v>
      </c>
      <c r="C11631">
        <v>51210000</v>
      </c>
      <c r="D11631" t="s">
        <v>12</v>
      </c>
      <c r="E11631" t="s">
        <v>13</v>
      </c>
      <c r="F11631" t="s">
        <v>13</v>
      </c>
      <c r="G11631" t="s">
        <v>11790</v>
      </c>
      <c r="H11631" s="2">
        <v>45013.809710451387</v>
      </c>
      <c r="I11631" t="s">
        <v>272</v>
      </c>
      <c r="J11631" s="2">
        <v>45013.809710451387</v>
      </c>
      <c r="K11631" t="s">
        <v>272</v>
      </c>
      <c r="L11631" t="str">
        <f>VLOOKUP(C11631,ACCOUNT_MAPPING!A:C,3,FALSE)</f>
        <v>Utilities</v>
      </c>
    </row>
    <row r="11632" spans="1:12" hidden="1">
      <c r="A11632">
        <v>83180</v>
      </c>
      <c r="B11632" t="s">
        <v>1346</v>
      </c>
      <c r="C11632">
        <v>51210000</v>
      </c>
      <c r="D11632" t="s">
        <v>17</v>
      </c>
      <c r="E11632" t="s">
        <v>13</v>
      </c>
      <c r="F11632" t="s">
        <v>13</v>
      </c>
      <c r="G11632" t="s">
        <v>11791</v>
      </c>
      <c r="H11632" s="2">
        <v>44917.818309178241</v>
      </c>
      <c r="I11632" t="s">
        <v>214</v>
      </c>
      <c r="J11632" s="2">
        <v>44917.818309178241</v>
      </c>
      <c r="K11632" t="s">
        <v>214</v>
      </c>
      <c r="L11632" t="str">
        <f>VLOOKUP(C11632,ACCOUNT_MAPPING!A:C,3,FALSE)</f>
        <v>Utilities</v>
      </c>
    </row>
    <row r="11633" spans="1:12" hidden="1">
      <c r="A11633">
        <v>83309</v>
      </c>
      <c r="B11633" t="s">
        <v>5746</v>
      </c>
      <c r="C11633">
        <v>51210000</v>
      </c>
      <c r="D11633" t="s">
        <v>12</v>
      </c>
      <c r="E11633" t="s">
        <v>13</v>
      </c>
      <c r="F11633" t="s">
        <v>13</v>
      </c>
      <c r="G11633" t="s">
        <v>11792</v>
      </c>
      <c r="H11633" s="2">
        <v>45020.545750081015</v>
      </c>
      <c r="I11633" t="s">
        <v>720</v>
      </c>
      <c r="J11633" s="2">
        <v>45020.545750081015</v>
      </c>
      <c r="K11633" t="s">
        <v>720</v>
      </c>
      <c r="L11633" t="str">
        <f>VLOOKUP(C11633,ACCOUNT_MAPPING!A:C,3,FALSE)</f>
        <v>Utilities</v>
      </c>
    </row>
    <row r="11634" spans="1:12" hidden="1">
      <c r="A11634">
        <v>83838</v>
      </c>
      <c r="B11634" t="s">
        <v>5221</v>
      </c>
      <c r="C11634">
        <v>51210000</v>
      </c>
      <c r="D11634" t="s">
        <v>17</v>
      </c>
      <c r="E11634" t="s">
        <v>13</v>
      </c>
      <c r="F11634" t="s">
        <v>13</v>
      </c>
      <c r="G11634" t="s">
        <v>11793</v>
      </c>
      <c r="H11634" s="2">
        <v>44914.570939432873</v>
      </c>
      <c r="I11634" t="s">
        <v>2111</v>
      </c>
      <c r="J11634" s="2">
        <v>44914.570939432873</v>
      </c>
      <c r="K11634" t="s">
        <v>2111</v>
      </c>
      <c r="L11634" t="str">
        <f>VLOOKUP(C11634,ACCOUNT_MAPPING!A:C,3,FALSE)</f>
        <v>Utilities</v>
      </c>
    </row>
    <row r="11635" spans="1:12" hidden="1">
      <c r="A11635">
        <v>83076</v>
      </c>
      <c r="B11635" t="s">
        <v>6328</v>
      </c>
      <c r="C11635">
        <v>51210000</v>
      </c>
      <c r="D11635" t="s">
        <v>63</v>
      </c>
      <c r="E11635" t="s">
        <v>13</v>
      </c>
      <c r="F11635" t="s">
        <v>13</v>
      </c>
      <c r="G11635" t="s">
        <v>11794</v>
      </c>
      <c r="H11635" s="2">
        <v>44875.638126041667</v>
      </c>
      <c r="I11635" t="s">
        <v>1266</v>
      </c>
      <c r="J11635" s="2">
        <v>44875.638126041667</v>
      </c>
      <c r="K11635" t="s">
        <v>1266</v>
      </c>
      <c r="L11635" t="str">
        <f>VLOOKUP(C11635,ACCOUNT_MAPPING!A:C,3,FALSE)</f>
        <v>Utilities</v>
      </c>
    </row>
    <row r="11636" spans="1:12" hidden="1">
      <c r="A11636">
        <v>83852</v>
      </c>
      <c r="B11636" t="s">
        <v>5679</v>
      </c>
      <c r="C11636">
        <v>51210000</v>
      </c>
      <c r="D11636" t="s">
        <v>17</v>
      </c>
      <c r="E11636" t="s">
        <v>13</v>
      </c>
      <c r="F11636" t="s">
        <v>13</v>
      </c>
      <c r="G11636" t="s">
        <v>9641</v>
      </c>
      <c r="H11636" s="2">
        <v>44915.748216087966</v>
      </c>
      <c r="I11636" t="s">
        <v>2111</v>
      </c>
      <c r="J11636" s="2">
        <v>44915.748216087966</v>
      </c>
      <c r="K11636" t="s">
        <v>2111</v>
      </c>
      <c r="L11636" t="str">
        <f>VLOOKUP(C11636,ACCOUNT_MAPPING!A:C,3,FALSE)</f>
        <v>Utilities</v>
      </c>
    </row>
    <row r="11637" spans="1:12" hidden="1">
      <c r="A11637">
        <v>83088</v>
      </c>
      <c r="B11637" t="s">
        <v>2093</v>
      </c>
      <c r="C11637">
        <v>51210000</v>
      </c>
      <c r="D11637" t="s">
        <v>17</v>
      </c>
      <c r="E11637" t="s">
        <v>13</v>
      </c>
      <c r="F11637" t="s">
        <v>13</v>
      </c>
      <c r="G11637" t="s">
        <v>11494</v>
      </c>
      <c r="H11637" s="2">
        <v>44925.985644131943</v>
      </c>
      <c r="I11637" t="s">
        <v>1229</v>
      </c>
      <c r="J11637" s="2">
        <v>44925.985644131943</v>
      </c>
      <c r="K11637" t="s">
        <v>1229</v>
      </c>
      <c r="L11637" t="str">
        <f>VLOOKUP(C11637,ACCOUNT_MAPPING!A:C,3,FALSE)</f>
        <v>Utilities</v>
      </c>
    </row>
    <row r="11638" spans="1:12" hidden="1">
      <c r="A11638">
        <v>82958</v>
      </c>
      <c r="B11638" t="s">
        <v>4230</v>
      </c>
      <c r="C11638">
        <v>51210000</v>
      </c>
      <c r="D11638" t="s">
        <v>17</v>
      </c>
      <c r="E11638" t="s">
        <v>13</v>
      </c>
      <c r="F11638" t="s">
        <v>13</v>
      </c>
      <c r="G11638" t="s">
        <v>11795</v>
      </c>
      <c r="H11638" s="2">
        <v>44925.89206755787</v>
      </c>
      <c r="I11638" t="s">
        <v>679</v>
      </c>
      <c r="J11638" s="2">
        <v>44925.89206755787</v>
      </c>
      <c r="K11638" t="s">
        <v>679</v>
      </c>
      <c r="L11638" t="str">
        <f>VLOOKUP(C11638,ACCOUNT_MAPPING!A:C,3,FALSE)</f>
        <v>Utilities</v>
      </c>
    </row>
    <row r="11639" spans="1:12" hidden="1">
      <c r="A11639">
        <v>83090</v>
      </c>
      <c r="B11639" t="s">
        <v>5174</v>
      </c>
      <c r="C11639">
        <v>51210000</v>
      </c>
      <c r="D11639" t="s">
        <v>12</v>
      </c>
      <c r="E11639" t="s">
        <v>13</v>
      </c>
      <c r="F11639" t="s">
        <v>13</v>
      </c>
      <c r="G11639" t="s">
        <v>11796</v>
      </c>
      <c r="H11639" s="2">
        <v>45013.875318784725</v>
      </c>
      <c r="I11639" t="s">
        <v>83</v>
      </c>
      <c r="J11639" s="2">
        <v>45013.875318784725</v>
      </c>
      <c r="K11639" t="s">
        <v>83</v>
      </c>
      <c r="L11639" t="str">
        <f>VLOOKUP(C11639,ACCOUNT_MAPPING!A:C,3,FALSE)</f>
        <v>Utilities</v>
      </c>
    </row>
    <row r="11640" spans="1:12" hidden="1">
      <c r="A11640">
        <v>83061</v>
      </c>
      <c r="B11640" t="s">
        <v>273</v>
      </c>
      <c r="C11640">
        <v>51210000</v>
      </c>
      <c r="D11640" t="s">
        <v>12</v>
      </c>
      <c r="E11640" t="s">
        <v>13</v>
      </c>
      <c r="F11640" t="s">
        <v>13</v>
      </c>
      <c r="G11640" t="s">
        <v>11797</v>
      </c>
      <c r="H11640" s="2">
        <v>45021.454589004628</v>
      </c>
      <c r="I11640" t="s">
        <v>275</v>
      </c>
      <c r="J11640" s="2">
        <v>45021.454589004628</v>
      </c>
      <c r="K11640" t="s">
        <v>673</v>
      </c>
      <c r="L11640" t="str">
        <f>VLOOKUP(C11640,ACCOUNT_MAPPING!A:C,3,FALSE)</f>
        <v>Utilities</v>
      </c>
    </row>
    <row r="11641" spans="1:12" hidden="1">
      <c r="A11641">
        <v>83074</v>
      </c>
      <c r="B11641" t="s">
        <v>8636</v>
      </c>
      <c r="C11641">
        <v>51210000</v>
      </c>
      <c r="D11641" t="s">
        <v>12</v>
      </c>
      <c r="E11641" t="s">
        <v>13</v>
      </c>
      <c r="F11641" t="s">
        <v>13</v>
      </c>
      <c r="G11641" t="s">
        <v>11798</v>
      </c>
      <c r="H11641" s="2">
        <v>45013.872941435184</v>
      </c>
      <c r="I11641" t="s">
        <v>83</v>
      </c>
      <c r="J11641" s="2">
        <v>45013.872941435184</v>
      </c>
      <c r="K11641" t="s">
        <v>83</v>
      </c>
      <c r="L11641" t="str">
        <f>VLOOKUP(C11641,ACCOUNT_MAPPING!A:C,3,FALSE)</f>
        <v>Utilities</v>
      </c>
    </row>
    <row r="11642" spans="1:12" hidden="1">
      <c r="A11642">
        <v>83097</v>
      </c>
      <c r="B11642" t="s">
        <v>4271</v>
      </c>
      <c r="C11642">
        <v>51210000</v>
      </c>
      <c r="D11642" t="s">
        <v>12</v>
      </c>
      <c r="E11642" t="s">
        <v>13</v>
      </c>
      <c r="F11642" t="s">
        <v>13</v>
      </c>
      <c r="G11642" t="s">
        <v>11799</v>
      </c>
      <c r="H11642" s="2">
        <v>45021.488140856483</v>
      </c>
      <c r="I11642" t="s">
        <v>1292</v>
      </c>
      <c r="J11642" s="2">
        <v>45021.488140856483</v>
      </c>
      <c r="K11642" t="s">
        <v>1292</v>
      </c>
      <c r="L11642" t="str">
        <f>VLOOKUP(C11642,ACCOUNT_MAPPING!A:C,3,FALSE)</f>
        <v>Utilities</v>
      </c>
    </row>
    <row r="11643" spans="1:12" hidden="1">
      <c r="A11643">
        <v>82757</v>
      </c>
      <c r="B11643" t="s">
        <v>1575</v>
      </c>
      <c r="C11643">
        <v>51210000</v>
      </c>
      <c r="D11643" t="s">
        <v>17</v>
      </c>
      <c r="E11643" t="s">
        <v>13</v>
      </c>
      <c r="F11643" t="s">
        <v>13</v>
      </c>
      <c r="G11643" t="s">
        <v>11800</v>
      </c>
      <c r="H11643" s="2">
        <v>44917.414724456015</v>
      </c>
      <c r="I11643" t="s">
        <v>233</v>
      </c>
      <c r="J11643" s="2">
        <v>44917.414724456015</v>
      </c>
      <c r="K11643" t="s">
        <v>233</v>
      </c>
      <c r="L11643" t="str">
        <f>VLOOKUP(C11643,ACCOUNT_MAPPING!A:C,3,FALSE)</f>
        <v>Utilities</v>
      </c>
    </row>
    <row r="11644" spans="1:12" hidden="1">
      <c r="A11644">
        <v>82765</v>
      </c>
      <c r="B11644" t="s">
        <v>556</v>
      </c>
      <c r="C11644">
        <v>51210000</v>
      </c>
      <c r="D11644" t="s">
        <v>17</v>
      </c>
      <c r="E11644" t="s">
        <v>13</v>
      </c>
      <c r="F11644" t="s">
        <v>13</v>
      </c>
      <c r="G11644" t="s">
        <v>11801</v>
      </c>
      <c r="H11644" s="2">
        <v>44923.555263344904</v>
      </c>
      <c r="I11644" t="s">
        <v>553</v>
      </c>
      <c r="J11644" s="2">
        <v>44923.555263344904</v>
      </c>
      <c r="K11644" t="s">
        <v>553</v>
      </c>
      <c r="L11644" t="str">
        <f>VLOOKUP(C11644,ACCOUNT_MAPPING!A:C,3,FALSE)</f>
        <v>Utilities</v>
      </c>
    </row>
    <row r="11645" spans="1:12" hidden="1">
      <c r="A11645">
        <v>83121</v>
      </c>
      <c r="B11645" t="s">
        <v>1591</v>
      </c>
      <c r="C11645">
        <v>51210000</v>
      </c>
      <c r="D11645" t="s">
        <v>63</v>
      </c>
      <c r="E11645" t="s">
        <v>13</v>
      </c>
      <c r="F11645" t="s">
        <v>13</v>
      </c>
      <c r="G11645" t="s">
        <v>3237</v>
      </c>
      <c r="H11645" s="2">
        <v>44876.6574440162</v>
      </c>
      <c r="I11645" t="s">
        <v>56</v>
      </c>
      <c r="J11645" s="2">
        <v>44876.6574440162</v>
      </c>
      <c r="K11645" t="s">
        <v>56</v>
      </c>
      <c r="L11645" t="str">
        <f>VLOOKUP(C11645,ACCOUNT_MAPPING!A:C,3,FALSE)</f>
        <v>Utilities</v>
      </c>
    </row>
    <row r="11646" spans="1:12" hidden="1">
      <c r="A11646">
        <v>99488</v>
      </c>
      <c r="B11646" t="s">
        <v>599</v>
      </c>
      <c r="C11646">
        <v>51210000</v>
      </c>
      <c r="D11646" t="s">
        <v>12</v>
      </c>
      <c r="E11646" t="s">
        <v>13</v>
      </c>
      <c r="F11646" t="s">
        <v>13</v>
      </c>
      <c r="G11646" t="s">
        <v>11802</v>
      </c>
      <c r="H11646" s="2">
        <v>45021.736303356483</v>
      </c>
      <c r="I11646" t="s">
        <v>65</v>
      </c>
      <c r="J11646" s="2">
        <v>45021.736303356483</v>
      </c>
      <c r="K11646" t="s">
        <v>65</v>
      </c>
      <c r="L11646" t="str">
        <f>VLOOKUP(C11646,ACCOUNT_MAPPING!A:C,3,FALSE)</f>
        <v>Utilities</v>
      </c>
    </row>
    <row r="11647" spans="1:12" hidden="1">
      <c r="A11647">
        <v>83135</v>
      </c>
      <c r="B11647" t="s">
        <v>1337</v>
      </c>
      <c r="C11647">
        <v>51210000</v>
      </c>
      <c r="D11647" t="s">
        <v>12</v>
      </c>
      <c r="E11647" t="s">
        <v>13</v>
      </c>
      <c r="F11647" t="s">
        <v>13</v>
      </c>
      <c r="G11647" t="s">
        <v>11803</v>
      </c>
      <c r="H11647" s="2">
        <v>45020.71766628472</v>
      </c>
      <c r="I11647" t="s">
        <v>3489</v>
      </c>
      <c r="J11647" s="2">
        <v>45020.71766628472</v>
      </c>
      <c r="K11647" t="s">
        <v>3489</v>
      </c>
      <c r="L11647" t="str">
        <f>VLOOKUP(C11647,ACCOUNT_MAPPING!A:C,3,FALSE)</f>
        <v>Utilities</v>
      </c>
    </row>
    <row r="11648" spans="1:12" hidden="1">
      <c r="A11648">
        <v>83146</v>
      </c>
      <c r="B11648" t="s">
        <v>636</v>
      </c>
      <c r="C11648">
        <v>51210000</v>
      </c>
      <c r="D11648" t="s">
        <v>17</v>
      </c>
      <c r="E11648" t="s">
        <v>13</v>
      </c>
      <c r="F11648" t="s">
        <v>13</v>
      </c>
      <c r="G11648" t="s">
        <v>11804</v>
      </c>
      <c r="H11648" s="2">
        <v>44917.696843020836</v>
      </c>
      <c r="I11648" t="s">
        <v>627</v>
      </c>
      <c r="J11648" s="2">
        <v>44917.696843020836</v>
      </c>
      <c r="K11648" t="s">
        <v>627</v>
      </c>
      <c r="L11648" t="str">
        <f>VLOOKUP(C11648,ACCOUNT_MAPPING!A:C,3,FALSE)</f>
        <v>Utilities</v>
      </c>
    </row>
    <row r="11649" spans="1:12" hidden="1">
      <c r="A11649">
        <v>82837</v>
      </c>
      <c r="B11649" t="s">
        <v>270</v>
      </c>
      <c r="C11649">
        <v>51210000</v>
      </c>
      <c r="D11649" t="s">
        <v>12</v>
      </c>
      <c r="E11649" t="s">
        <v>13</v>
      </c>
      <c r="F11649" t="s">
        <v>13</v>
      </c>
      <c r="G11649" t="s">
        <v>11805</v>
      </c>
      <c r="H11649" s="2">
        <v>45013.781329745369</v>
      </c>
      <c r="I11649" t="s">
        <v>272</v>
      </c>
      <c r="J11649" s="2">
        <v>45013.781329745369</v>
      </c>
      <c r="K11649" t="s">
        <v>272</v>
      </c>
      <c r="L11649" t="str">
        <f>VLOOKUP(C11649,ACCOUNT_MAPPING!A:C,3,FALSE)</f>
        <v>Utilities</v>
      </c>
    </row>
    <row r="11650" spans="1:12" hidden="1">
      <c r="A11650">
        <v>82839</v>
      </c>
      <c r="B11650" t="s">
        <v>278</v>
      </c>
      <c r="C11650">
        <v>51210000</v>
      </c>
      <c r="D11650" t="s">
        <v>12</v>
      </c>
      <c r="E11650" t="s">
        <v>13</v>
      </c>
      <c r="F11650" t="s">
        <v>13</v>
      </c>
      <c r="G11650" t="s">
        <v>11806</v>
      </c>
      <c r="H11650" s="2">
        <v>45013.817317245368</v>
      </c>
      <c r="I11650" t="s">
        <v>272</v>
      </c>
      <c r="J11650" s="2">
        <v>45013.817317245368</v>
      </c>
      <c r="K11650" t="s">
        <v>272</v>
      </c>
      <c r="L11650" t="str">
        <f>VLOOKUP(C11650,ACCOUNT_MAPPING!A:C,3,FALSE)</f>
        <v>Utilities</v>
      </c>
    </row>
    <row r="11651" spans="1:12" hidden="1">
      <c r="A11651">
        <v>82879</v>
      </c>
      <c r="B11651" t="s">
        <v>1320</v>
      </c>
      <c r="C11651">
        <v>51210000</v>
      </c>
      <c r="D11651" t="s">
        <v>17</v>
      </c>
      <c r="E11651" t="s">
        <v>13</v>
      </c>
      <c r="F11651" t="s">
        <v>13</v>
      </c>
      <c r="G11651" t="s">
        <v>11698</v>
      </c>
      <c r="H11651" s="2">
        <v>44928.046884722222</v>
      </c>
      <c r="I11651" t="s">
        <v>577</v>
      </c>
      <c r="J11651" s="2">
        <v>44928.046884722222</v>
      </c>
      <c r="K11651" t="s">
        <v>577</v>
      </c>
      <c r="L11651" t="str">
        <f>VLOOKUP(C11651,ACCOUNT_MAPPING!A:C,3,FALSE)</f>
        <v>Utilities</v>
      </c>
    </row>
    <row r="11652" spans="1:12" hidden="1">
      <c r="A11652">
        <v>82952</v>
      </c>
      <c r="B11652" t="s">
        <v>3096</v>
      </c>
      <c r="C11652">
        <v>51210000</v>
      </c>
      <c r="D11652" t="s">
        <v>12</v>
      </c>
      <c r="E11652" t="s">
        <v>13</v>
      </c>
      <c r="F11652" t="s">
        <v>13</v>
      </c>
      <c r="G11652" t="s">
        <v>11807</v>
      </c>
      <c r="H11652" s="2">
        <v>45020.521763773148</v>
      </c>
      <c r="I11652" t="s">
        <v>754</v>
      </c>
      <c r="J11652" s="2">
        <v>45020.521763773148</v>
      </c>
      <c r="K11652" t="s">
        <v>754</v>
      </c>
      <c r="L11652" t="str">
        <f>VLOOKUP(C11652,ACCOUNT_MAPPING!A:C,3,FALSE)</f>
        <v>Utilities</v>
      </c>
    </row>
    <row r="11653" spans="1:12" hidden="1">
      <c r="A11653">
        <v>111565</v>
      </c>
      <c r="B11653" t="s">
        <v>1350</v>
      </c>
      <c r="C11653">
        <v>51210000</v>
      </c>
      <c r="D11653" t="s">
        <v>12</v>
      </c>
      <c r="E11653" t="s">
        <v>13</v>
      </c>
      <c r="F11653" t="s">
        <v>13</v>
      </c>
      <c r="G11653" t="s">
        <v>11808</v>
      </c>
      <c r="H11653" s="2">
        <v>45020.569664699076</v>
      </c>
      <c r="I11653" t="s">
        <v>1434</v>
      </c>
      <c r="J11653" s="2">
        <v>45020.569664699076</v>
      </c>
      <c r="K11653" t="s">
        <v>1434</v>
      </c>
      <c r="L11653" t="str">
        <f>VLOOKUP(C11653,ACCOUNT_MAPPING!A:C,3,FALSE)</f>
        <v>Utilities</v>
      </c>
    </row>
    <row r="11654" spans="1:12" hidden="1">
      <c r="A11654">
        <v>82963</v>
      </c>
      <c r="B11654" t="s">
        <v>2107</v>
      </c>
      <c r="C11654">
        <v>51210000</v>
      </c>
      <c r="D11654" t="s">
        <v>17</v>
      </c>
      <c r="E11654" t="s">
        <v>13</v>
      </c>
      <c r="F11654" t="s">
        <v>13</v>
      </c>
      <c r="G11654" t="s">
        <v>11809</v>
      </c>
      <c r="H11654" s="2">
        <v>44917.586320138886</v>
      </c>
      <c r="I11654" t="s">
        <v>22</v>
      </c>
      <c r="J11654" s="2">
        <v>44917.586320138886</v>
      </c>
      <c r="K11654" t="s">
        <v>22</v>
      </c>
      <c r="L11654" t="str">
        <f>VLOOKUP(C11654,ACCOUNT_MAPPING!A:C,3,FALSE)</f>
        <v>Utilities</v>
      </c>
    </row>
    <row r="11655" spans="1:12" hidden="1">
      <c r="A11655">
        <v>82966</v>
      </c>
      <c r="B11655" t="s">
        <v>1340</v>
      </c>
      <c r="C11655">
        <v>51210000</v>
      </c>
      <c r="D11655" t="s">
        <v>12</v>
      </c>
      <c r="E11655" t="s">
        <v>13</v>
      </c>
      <c r="F11655" t="s">
        <v>13</v>
      </c>
      <c r="G11655" t="s">
        <v>11810</v>
      </c>
      <c r="H11655" s="2">
        <v>45018.713681018518</v>
      </c>
      <c r="I11655" t="s">
        <v>715</v>
      </c>
      <c r="J11655" s="2">
        <v>45018.713681018518</v>
      </c>
      <c r="K11655" t="s">
        <v>715</v>
      </c>
      <c r="L11655" t="str">
        <f>VLOOKUP(C11655,ACCOUNT_MAPPING!A:C,3,FALSE)</f>
        <v>Utilities</v>
      </c>
    </row>
    <row r="11656" spans="1:12" hidden="1">
      <c r="A11656">
        <v>83282</v>
      </c>
      <c r="B11656" t="s">
        <v>3600</v>
      </c>
      <c r="C11656">
        <v>51210000</v>
      </c>
      <c r="D11656" t="s">
        <v>17</v>
      </c>
      <c r="E11656" t="s">
        <v>13</v>
      </c>
      <c r="F11656" t="s">
        <v>13</v>
      </c>
      <c r="G11656" t="s">
        <v>11811</v>
      </c>
      <c r="H11656" s="2">
        <v>44924.667011377314</v>
      </c>
      <c r="I11656" t="s">
        <v>1280</v>
      </c>
      <c r="J11656" s="2">
        <v>44924.667011377314</v>
      </c>
      <c r="K11656" t="s">
        <v>1280</v>
      </c>
      <c r="L11656" t="str">
        <f>VLOOKUP(C11656,ACCOUNT_MAPPING!A:C,3,FALSE)</f>
        <v>Utilities</v>
      </c>
    </row>
    <row r="11657" spans="1:12" hidden="1">
      <c r="A11657">
        <v>111566</v>
      </c>
      <c r="B11657" t="s">
        <v>11327</v>
      </c>
      <c r="C11657">
        <v>51210000</v>
      </c>
      <c r="D11657" t="s">
        <v>17</v>
      </c>
      <c r="E11657" t="s">
        <v>13</v>
      </c>
      <c r="F11657" t="s">
        <v>13</v>
      </c>
      <c r="G11657" t="s">
        <v>11812</v>
      </c>
      <c r="H11657" s="2">
        <v>44914.746259340274</v>
      </c>
      <c r="I11657" t="s">
        <v>93</v>
      </c>
      <c r="J11657" s="2">
        <v>44914.746259340274</v>
      </c>
      <c r="K11657" t="s">
        <v>93</v>
      </c>
      <c r="L11657" t="str">
        <f>VLOOKUP(C11657,ACCOUNT_MAPPING!A:C,3,FALSE)</f>
        <v>Utilities</v>
      </c>
    </row>
    <row r="11658" spans="1:12" hidden="1">
      <c r="A11658">
        <v>111569</v>
      </c>
      <c r="B11658" t="s">
        <v>11813</v>
      </c>
      <c r="C11658">
        <v>51210000</v>
      </c>
      <c r="D11658" t="s">
        <v>17</v>
      </c>
      <c r="E11658" t="s">
        <v>13</v>
      </c>
      <c r="F11658" t="s">
        <v>13</v>
      </c>
      <c r="G11658" t="s">
        <v>11814</v>
      </c>
      <c r="H11658" s="2">
        <v>44914.747807141204</v>
      </c>
      <c r="I11658" t="s">
        <v>93</v>
      </c>
      <c r="J11658" s="2">
        <v>44914.747807141204</v>
      </c>
      <c r="K11658" t="s">
        <v>93</v>
      </c>
      <c r="L11658" t="str">
        <f>VLOOKUP(C11658,ACCOUNT_MAPPING!A:C,3,FALSE)</f>
        <v>Utilities</v>
      </c>
    </row>
    <row r="11659" spans="1:12" hidden="1">
      <c r="A11659">
        <v>126030</v>
      </c>
      <c r="B11659" t="s">
        <v>336</v>
      </c>
      <c r="C11659">
        <v>51210000</v>
      </c>
      <c r="D11659" t="s">
        <v>12</v>
      </c>
      <c r="E11659" t="s">
        <v>13</v>
      </c>
      <c r="F11659" t="s">
        <v>13</v>
      </c>
      <c r="G11659" t="s">
        <v>11815</v>
      </c>
      <c r="H11659" s="2">
        <v>45021.784849965275</v>
      </c>
      <c r="I11659" t="s">
        <v>338</v>
      </c>
      <c r="J11659" s="2">
        <v>45021.784849965275</v>
      </c>
      <c r="K11659" t="s">
        <v>338</v>
      </c>
      <c r="L11659" t="str">
        <f>VLOOKUP(C11659,ACCOUNT_MAPPING!A:C,3,FALSE)</f>
        <v>Utilities</v>
      </c>
    </row>
    <row r="11660" spans="1:12" hidden="1">
      <c r="A11660">
        <v>82969</v>
      </c>
      <c r="B11660" t="s">
        <v>1117</v>
      </c>
      <c r="C11660">
        <v>51210000</v>
      </c>
      <c r="D11660" t="s">
        <v>17</v>
      </c>
      <c r="E11660" t="s">
        <v>13</v>
      </c>
      <c r="F11660" t="s">
        <v>13</v>
      </c>
      <c r="G11660" t="s">
        <v>1309</v>
      </c>
      <c r="H11660" s="2">
        <v>44929.403431053244</v>
      </c>
      <c r="I11660" t="s">
        <v>1092</v>
      </c>
      <c r="J11660" s="2">
        <v>44929.403431053244</v>
      </c>
      <c r="K11660" t="s">
        <v>1092</v>
      </c>
      <c r="L11660" t="str">
        <f>VLOOKUP(C11660,ACCOUNT_MAPPING!A:C,3,FALSE)</f>
        <v>Utilities</v>
      </c>
    </row>
    <row r="11661" spans="1:12" hidden="1">
      <c r="A11661">
        <v>126046</v>
      </c>
      <c r="B11661" t="s">
        <v>293</v>
      </c>
      <c r="C11661">
        <v>51210000</v>
      </c>
      <c r="D11661" t="s">
        <v>12</v>
      </c>
      <c r="E11661" t="s">
        <v>13</v>
      </c>
      <c r="F11661" t="s">
        <v>13</v>
      </c>
      <c r="G11661" t="s">
        <v>11816</v>
      </c>
      <c r="H11661" s="2">
        <v>45013.645880057869</v>
      </c>
      <c r="I11661" t="s">
        <v>295</v>
      </c>
      <c r="J11661" s="2">
        <v>45013.645880057869</v>
      </c>
      <c r="K11661" t="s">
        <v>295</v>
      </c>
      <c r="L11661" t="str">
        <f>VLOOKUP(C11661,ACCOUNT_MAPPING!A:C,3,FALSE)</f>
        <v>Utilities</v>
      </c>
    </row>
    <row r="11662" spans="1:12" hidden="1">
      <c r="A11662">
        <v>126047</v>
      </c>
      <c r="B11662" t="s">
        <v>2137</v>
      </c>
      <c r="C11662">
        <v>51210000</v>
      </c>
      <c r="D11662" t="s">
        <v>12</v>
      </c>
      <c r="E11662" t="s">
        <v>13</v>
      </c>
      <c r="F11662" t="s">
        <v>13</v>
      </c>
      <c r="G11662" t="s">
        <v>11817</v>
      </c>
      <c r="H11662" s="2">
        <v>45013.660792708331</v>
      </c>
      <c r="I11662" t="s">
        <v>295</v>
      </c>
      <c r="J11662" s="2">
        <v>45013.660792708331</v>
      </c>
      <c r="K11662" t="s">
        <v>295</v>
      </c>
      <c r="L11662" t="str">
        <f>VLOOKUP(C11662,ACCOUNT_MAPPING!A:C,3,FALSE)</f>
        <v>Utilities</v>
      </c>
    </row>
    <row r="11663" spans="1:12" hidden="1">
      <c r="A11663">
        <v>126057</v>
      </c>
      <c r="B11663" t="s">
        <v>378</v>
      </c>
      <c r="C11663">
        <v>51210000</v>
      </c>
      <c r="D11663" t="s">
        <v>12</v>
      </c>
      <c r="E11663" t="s">
        <v>13</v>
      </c>
      <c r="F11663" t="s">
        <v>13</v>
      </c>
      <c r="G11663" t="s">
        <v>11818</v>
      </c>
      <c r="H11663" s="2">
        <v>45015.445425081016</v>
      </c>
      <c r="I11663" t="s">
        <v>295</v>
      </c>
      <c r="J11663" s="2">
        <v>45015.445425081016</v>
      </c>
      <c r="K11663" t="s">
        <v>295</v>
      </c>
      <c r="L11663" t="str">
        <f>VLOOKUP(C11663,ACCOUNT_MAPPING!A:C,3,FALSE)</f>
        <v>Utilities</v>
      </c>
    </row>
    <row r="11664" spans="1:12" hidden="1">
      <c r="A11664">
        <v>99426</v>
      </c>
      <c r="B11664" t="s">
        <v>3122</v>
      </c>
      <c r="C11664">
        <v>51210000</v>
      </c>
      <c r="D11664" t="s">
        <v>17</v>
      </c>
      <c r="E11664" t="s">
        <v>13</v>
      </c>
      <c r="F11664" t="s">
        <v>13</v>
      </c>
      <c r="G11664" t="s">
        <v>11819</v>
      </c>
      <c r="H11664" s="2">
        <v>44928.6055815625</v>
      </c>
      <c r="I11664" t="s">
        <v>577</v>
      </c>
      <c r="J11664" s="2">
        <v>44928.6055815625</v>
      </c>
      <c r="K11664" t="s">
        <v>577</v>
      </c>
      <c r="L11664" t="str">
        <f>VLOOKUP(C11664,ACCOUNT_MAPPING!A:C,3,FALSE)</f>
        <v>Utilities</v>
      </c>
    </row>
    <row r="11665" spans="1:12" hidden="1">
      <c r="A11665">
        <v>126062</v>
      </c>
      <c r="B11665" t="s">
        <v>6343</v>
      </c>
      <c r="C11665">
        <v>51210000</v>
      </c>
      <c r="D11665" t="s">
        <v>12</v>
      </c>
      <c r="E11665" t="s">
        <v>13</v>
      </c>
      <c r="F11665" t="s">
        <v>13</v>
      </c>
      <c r="G11665" t="s">
        <v>11820</v>
      </c>
      <c r="H11665" s="2">
        <v>45015.488291898146</v>
      </c>
      <c r="I11665" t="s">
        <v>3140</v>
      </c>
      <c r="J11665" s="2">
        <v>45015.488291898146</v>
      </c>
      <c r="K11665" t="s">
        <v>3140</v>
      </c>
      <c r="L11665" t="str">
        <f>VLOOKUP(C11665,ACCOUNT_MAPPING!A:C,3,FALSE)</f>
        <v>Utilities</v>
      </c>
    </row>
    <row r="11666" spans="1:12" hidden="1">
      <c r="A11666">
        <v>83059</v>
      </c>
      <c r="B11666" t="s">
        <v>3069</v>
      </c>
      <c r="C11666">
        <v>51210000</v>
      </c>
      <c r="D11666" t="s">
        <v>17</v>
      </c>
      <c r="E11666" t="s">
        <v>13</v>
      </c>
      <c r="F11666" t="s">
        <v>13</v>
      </c>
      <c r="G11666" t="s">
        <v>11821</v>
      </c>
      <c r="H11666" s="2">
        <v>44923.692299733797</v>
      </c>
      <c r="I11666" t="s">
        <v>275</v>
      </c>
      <c r="J11666" s="2">
        <v>44923.692299733797</v>
      </c>
      <c r="K11666" t="s">
        <v>275</v>
      </c>
      <c r="L11666" t="str">
        <f>VLOOKUP(C11666,ACCOUNT_MAPPING!A:C,3,FALSE)</f>
        <v>Utilities</v>
      </c>
    </row>
    <row r="11667" spans="1:12" hidden="1">
      <c r="A11667">
        <v>109347</v>
      </c>
      <c r="B11667" t="s">
        <v>6302</v>
      </c>
      <c r="C11667">
        <v>51210000</v>
      </c>
      <c r="D11667" t="s">
        <v>12</v>
      </c>
      <c r="E11667" t="s">
        <v>13</v>
      </c>
      <c r="F11667" t="s">
        <v>13</v>
      </c>
      <c r="G11667" t="s">
        <v>11822</v>
      </c>
      <c r="H11667" s="2">
        <v>45020.573596909722</v>
      </c>
      <c r="I11667" t="s">
        <v>720</v>
      </c>
      <c r="J11667" s="2">
        <v>45020.573596909722</v>
      </c>
      <c r="K11667" t="s">
        <v>720</v>
      </c>
      <c r="L11667" t="str">
        <f>VLOOKUP(C11667,ACCOUNT_MAPPING!A:C,3,FALSE)</f>
        <v>Utilities</v>
      </c>
    </row>
    <row r="11668" spans="1:12" hidden="1">
      <c r="A11668">
        <v>109789</v>
      </c>
      <c r="B11668" t="s">
        <v>304</v>
      </c>
      <c r="C11668">
        <v>51210000</v>
      </c>
      <c r="D11668" t="s">
        <v>12</v>
      </c>
      <c r="E11668" t="s">
        <v>13</v>
      </c>
      <c r="F11668" t="s">
        <v>13</v>
      </c>
      <c r="G11668" t="s">
        <v>11823</v>
      </c>
      <c r="H11668" s="2">
        <v>45014.693635682874</v>
      </c>
      <c r="I11668" t="s">
        <v>289</v>
      </c>
      <c r="J11668" s="2">
        <v>45014.693635682874</v>
      </c>
      <c r="K11668" t="s">
        <v>289</v>
      </c>
      <c r="L11668" t="str">
        <f>VLOOKUP(C11668,ACCOUNT_MAPPING!A:C,3,FALSE)</f>
        <v>Utilities</v>
      </c>
    </row>
    <row r="11669" spans="1:12" hidden="1">
      <c r="A11669">
        <v>109794</v>
      </c>
      <c r="B11669" t="s">
        <v>319</v>
      </c>
      <c r="C11669">
        <v>51210000</v>
      </c>
      <c r="D11669" t="s">
        <v>12</v>
      </c>
      <c r="E11669" t="s">
        <v>13</v>
      </c>
      <c r="F11669" t="s">
        <v>13</v>
      </c>
      <c r="G11669" t="s">
        <v>11824</v>
      </c>
      <c r="H11669" s="2">
        <v>45014.702579282406</v>
      </c>
      <c r="I11669" t="s">
        <v>289</v>
      </c>
      <c r="J11669" s="2">
        <v>45014.702579282406</v>
      </c>
      <c r="K11669" t="s">
        <v>289</v>
      </c>
      <c r="L11669" t="str">
        <f>VLOOKUP(C11669,ACCOUNT_MAPPING!A:C,3,FALSE)</f>
        <v>Utilities</v>
      </c>
    </row>
    <row r="11670" spans="1:12" hidden="1">
      <c r="A11670">
        <v>83110</v>
      </c>
      <c r="B11670" t="s">
        <v>2079</v>
      </c>
      <c r="C11670">
        <v>51210000</v>
      </c>
      <c r="D11670" t="s">
        <v>12</v>
      </c>
      <c r="E11670" t="s">
        <v>13</v>
      </c>
      <c r="F11670" t="s">
        <v>13</v>
      </c>
      <c r="G11670" t="s">
        <v>11825</v>
      </c>
      <c r="H11670" s="2">
        <v>45020.60960358796</v>
      </c>
      <c r="I11670" t="s">
        <v>598</v>
      </c>
      <c r="J11670" s="2">
        <v>45020.60960358796</v>
      </c>
      <c r="K11670" t="s">
        <v>598</v>
      </c>
      <c r="L11670" t="str">
        <f>VLOOKUP(C11670,ACCOUNT_MAPPING!A:C,3,FALSE)</f>
        <v>Utilities</v>
      </c>
    </row>
    <row r="11671" spans="1:12" hidden="1">
      <c r="A11671">
        <v>83113</v>
      </c>
      <c r="B11671" t="s">
        <v>3576</v>
      </c>
      <c r="C11671">
        <v>51210000</v>
      </c>
      <c r="D11671" t="s">
        <v>17</v>
      </c>
      <c r="E11671" t="s">
        <v>13</v>
      </c>
      <c r="F11671" t="s">
        <v>13</v>
      </c>
      <c r="G11671" t="s">
        <v>11826</v>
      </c>
      <c r="H11671" s="2">
        <v>44923.615606747684</v>
      </c>
      <c r="I11671" t="s">
        <v>90</v>
      </c>
      <c r="J11671" s="2">
        <v>44923.615606747684</v>
      </c>
      <c r="K11671" t="s">
        <v>90</v>
      </c>
      <c r="L11671" t="str">
        <f>VLOOKUP(C11671,ACCOUNT_MAPPING!A:C,3,FALSE)</f>
        <v>Utilities</v>
      </c>
    </row>
    <row r="11672" spans="1:12" hidden="1">
      <c r="A11672">
        <v>126081</v>
      </c>
      <c r="B11672" t="s">
        <v>435</v>
      </c>
      <c r="C11672">
        <v>51210000</v>
      </c>
      <c r="D11672" t="s">
        <v>12</v>
      </c>
      <c r="E11672" t="s">
        <v>13</v>
      </c>
      <c r="F11672" t="s">
        <v>13</v>
      </c>
      <c r="G11672" t="s">
        <v>11827</v>
      </c>
      <c r="H11672" s="2">
        <v>45016.713412152778</v>
      </c>
      <c r="I11672" t="s">
        <v>437</v>
      </c>
      <c r="J11672" s="2">
        <v>45016.713412152778</v>
      </c>
      <c r="K11672" t="s">
        <v>437</v>
      </c>
      <c r="L11672" t="str">
        <f>VLOOKUP(C11672,ACCOUNT_MAPPING!A:C,3,FALSE)</f>
        <v>Utilities</v>
      </c>
    </row>
    <row r="11673" spans="1:12" hidden="1">
      <c r="A11673">
        <v>83122</v>
      </c>
      <c r="B11673" t="s">
        <v>11828</v>
      </c>
      <c r="C11673">
        <v>51210000</v>
      </c>
      <c r="D11673" t="s">
        <v>63</v>
      </c>
      <c r="E11673" t="s">
        <v>13</v>
      </c>
      <c r="F11673" t="s">
        <v>13</v>
      </c>
      <c r="G11673" t="s">
        <v>11829</v>
      </c>
      <c r="H11673" s="2">
        <v>44868.549206053242</v>
      </c>
      <c r="I11673" t="s">
        <v>1672</v>
      </c>
      <c r="J11673" s="2">
        <v>44868.549206053242</v>
      </c>
      <c r="K11673" t="s">
        <v>1672</v>
      </c>
      <c r="L11673" t="str">
        <f>VLOOKUP(C11673,ACCOUNT_MAPPING!A:C,3,FALSE)</f>
        <v>Utilities</v>
      </c>
    </row>
    <row r="11674" spans="1:12" hidden="1">
      <c r="A11674">
        <v>83128</v>
      </c>
      <c r="B11674" t="s">
        <v>3604</v>
      </c>
      <c r="C11674">
        <v>51210000</v>
      </c>
      <c r="D11674" t="s">
        <v>17</v>
      </c>
      <c r="E11674" t="s">
        <v>13</v>
      </c>
      <c r="F11674" t="s">
        <v>13</v>
      </c>
      <c r="G11674" t="s">
        <v>11830</v>
      </c>
      <c r="H11674" s="2">
        <v>44924.639596759262</v>
      </c>
      <c r="I11674" t="s">
        <v>598</v>
      </c>
      <c r="J11674" s="2">
        <v>44924.639596759262</v>
      </c>
      <c r="K11674" t="s">
        <v>598</v>
      </c>
      <c r="L11674" t="str">
        <f>VLOOKUP(C11674,ACCOUNT_MAPPING!A:C,3,FALSE)</f>
        <v>Utilities</v>
      </c>
    </row>
    <row r="11675" spans="1:12" hidden="1">
      <c r="A11675">
        <v>126032</v>
      </c>
      <c r="B11675" t="s">
        <v>5748</v>
      </c>
      <c r="C11675">
        <v>51210000</v>
      </c>
      <c r="D11675" t="s">
        <v>12</v>
      </c>
      <c r="E11675" t="s">
        <v>13</v>
      </c>
      <c r="F11675" t="s">
        <v>13</v>
      </c>
      <c r="G11675" t="s">
        <v>11831</v>
      </c>
      <c r="H11675" s="2">
        <v>45021.810722418981</v>
      </c>
      <c r="I11675" t="s">
        <v>5206</v>
      </c>
      <c r="J11675" s="2">
        <v>45021.810722418981</v>
      </c>
      <c r="K11675" t="s">
        <v>5206</v>
      </c>
      <c r="L11675" t="str">
        <f>VLOOKUP(C11675,ACCOUNT_MAPPING!A:C,3,FALSE)</f>
        <v>Utilities</v>
      </c>
    </row>
    <row r="11676" spans="1:12" hidden="1">
      <c r="A11676">
        <v>83145</v>
      </c>
      <c r="B11676" t="s">
        <v>634</v>
      </c>
      <c r="C11676">
        <v>51210000</v>
      </c>
      <c r="D11676" t="s">
        <v>12</v>
      </c>
      <c r="E11676" t="s">
        <v>13</v>
      </c>
      <c r="F11676" t="s">
        <v>13</v>
      </c>
      <c r="G11676" t="s">
        <v>11832</v>
      </c>
      <c r="H11676" s="2">
        <v>45019.440733333337</v>
      </c>
      <c r="I11676" t="s">
        <v>627</v>
      </c>
      <c r="J11676" s="2">
        <v>45019.440733333337</v>
      </c>
      <c r="K11676" t="s">
        <v>627</v>
      </c>
      <c r="L11676" t="str">
        <f>VLOOKUP(C11676,ACCOUNT_MAPPING!A:C,3,FALSE)</f>
        <v>Utilities</v>
      </c>
    </row>
    <row r="11677" spans="1:12" hidden="1">
      <c r="A11677">
        <v>126082</v>
      </c>
      <c r="B11677" t="s">
        <v>1360</v>
      </c>
      <c r="C11677">
        <v>51210000</v>
      </c>
      <c r="D11677" t="s">
        <v>12</v>
      </c>
      <c r="E11677" t="s">
        <v>13</v>
      </c>
      <c r="F11677" t="s">
        <v>13</v>
      </c>
      <c r="G11677" t="s">
        <v>11833</v>
      </c>
      <c r="H11677" s="2">
        <v>45016.817927928241</v>
      </c>
      <c r="I11677" t="s">
        <v>437</v>
      </c>
      <c r="J11677" s="2">
        <v>45016.817927928241</v>
      </c>
      <c r="K11677" t="s">
        <v>437</v>
      </c>
      <c r="L11677" t="str">
        <f>VLOOKUP(C11677,ACCOUNT_MAPPING!A:C,3,FALSE)</f>
        <v>Utilities</v>
      </c>
    </row>
    <row r="11678" spans="1:12" hidden="1">
      <c r="A11678">
        <v>126048</v>
      </c>
      <c r="B11678" t="s">
        <v>614</v>
      </c>
      <c r="C11678">
        <v>51210000</v>
      </c>
      <c r="D11678" t="s">
        <v>17</v>
      </c>
      <c r="E11678" t="s">
        <v>13</v>
      </c>
      <c r="F11678" t="s">
        <v>13</v>
      </c>
      <c r="G11678" t="s">
        <v>11834</v>
      </c>
      <c r="H11678" s="2">
        <v>44916.704609641201</v>
      </c>
      <c r="I11678" t="s">
        <v>295</v>
      </c>
      <c r="J11678" s="2">
        <v>44916.704609641201</v>
      </c>
      <c r="K11678" t="s">
        <v>295</v>
      </c>
      <c r="L11678" t="str">
        <f>VLOOKUP(C11678,ACCOUNT_MAPPING!A:C,3,FALSE)</f>
        <v>Utilities</v>
      </c>
    </row>
    <row r="11679" spans="1:12" hidden="1">
      <c r="A11679">
        <v>126050</v>
      </c>
      <c r="B11679" t="s">
        <v>610</v>
      </c>
      <c r="C11679">
        <v>51210000</v>
      </c>
      <c r="D11679" t="s">
        <v>12</v>
      </c>
      <c r="E11679" t="s">
        <v>13</v>
      </c>
      <c r="F11679" t="s">
        <v>13</v>
      </c>
      <c r="G11679" t="s">
        <v>11835</v>
      </c>
      <c r="H11679" s="2">
        <v>45015.41264771991</v>
      </c>
      <c r="I11679" t="s">
        <v>295</v>
      </c>
      <c r="J11679" s="2">
        <v>45015.41264771991</v>
      </c>
      <c r="K11679" t="s">
        <v>295</v>
      </c>
      <c r="L11679" t="str">
        <f>VLOOKUP(C11679,ACCOUNT_MAPPING!A:C,3,FALSE)</f>
        <v>Utilities</v>
      </c>
    </row>
    <row r="11680" spans="1:12" hidden="1">
      <c r="A11680">
        <v>83855</v>
      </c>
      <c r="B11680" t="s">
        <v>5673</v>
      </c>
      <c r="C11680">
        <v>51210000</v>
      </c>
      <c r="D11680" t="s">
        <v>17</v>
      </c>
      <c r="E11680" t="s">
        <v>13</v>
      </c>
      <c r="F11680" t="s">
        <v>13</v>
      </c>
      <c r="G11680" t="s">
        <v>9588</v>
      </c>
      <c r="H11680" s="2">
        <v>44923.702382175929</v>
      </c>
      <c r="I11680" t="s">
        <v>2111</v>
      </c>
      <c r="J11680" s="2">
        <v>44923.702382175929</v>
      </c>
      <c r="K11680" t="s">
        <v>2111</v>
      </c>
      <c r="L11680" t="str">
        <f>VLOOKUP(C11680,ACCOUNT_MAPPING!A:C,3,FALSE)</f>
        <v>Utilities</v>
      </c>
    </row>
    <row r="11681" spans="1:12" hidden="1">
      <c r="A11681">
        <v>83856</v>
      </c>
      <c r="B11681" t="s">
        <v>5249</v>
      </c>
      <c r="C11681">
        <v>51210000</v>
      </c>
      <c r="D11681" t="s">
        <v>17</v>
      </c>
      <c r="E11681" t="s">
        <v>13</v>
      </c>
      <c r="F11681" t="s">
        <v>13</v>
      </c>
      <c r="G11681" t="s">
        <v>9588</v>
      </c>
      <c r="H11681" s="2">
        <v>44923.740445682874</v>
      </c>
      <c r="I11681" t="s">
        <v>2111</v>
      </c>
      <c r="J11681" s="2">
        <v>44923.740445682874</v>
      </c>
      <c r="K11681" t="s">
        <v>2111</v>
      </c>
      <c r="L11681" t="str">
        <f>VLOOKUP(C11681,ACCOUNT_MAPPING!A:C,3,FALSE)</f>
        <v>Utilities</v>
      </c>
    </row>
    <row r="11682" spans="1:12" hidden="1">
      <c r="A11682">
        <v>83147</v>
      </c>
      <c r="B11682" t="s">
        <v>631</v>
      </c>
      <c r="C11682">
        <v>51210000</v>
      </c>
      <c r="D11682" t="s">
        <v>12</v>
      </c>
      <c r="E11682" t="s">
        <v>13</v>
      </c>
      <c r="F11682" t="s">
        <v>13</v>
      </c>
      <c r="G11682" t="s">
        <v>11836</v>
      </c>
      <c r="H11682" s="2">
        <v>45019.46787792824</v>
      </c>
      <c r="I11682" t="s">
        <v>627</v>
      </c>
      <c r="J11682" s="2">
        <v>45019.46787792824</v>
      </c>
      <c r="K11682" t="s">
        <v>627</v>
      </c>
      <c r="L11682" t="str">
        <f>VLOOKUP(C11682,ACCOUNT_MAPPING!A:C,3,FALSE)</f>
        <v>Utilities</v>
      </c>
    </row>
    <row r="11683" spans="1:12" hidden="1">
      <c r="A11683">
        <v>99427</v>
      </c>
      <c r="B11683" t="s">
        <v>584</v>
      </c>
      <c r="C11683">
        <v>51210000</v>
      </c>
      <c r="D11683" t="s">
        <v>17</v>
      </c>
      <c r="E11683" t="s">
        <v>13</v>
      </c>
      <c r="F11683" t="s">
        <v>13</v>
      </c>
      <c r="G11683" t="s">
        <v>11837</v>
      </c>
      <c r="H11683" s="2">
        <v>44928.612025497685</v>
      </c>
      <c r="I11683" t="s">
        <v>577</v>
      </c>
      <c r="J11683" s="2">
        <v>44928.612025497685</v>
      </c>
      <c r="K11683" t="s">
        <v>577</v>
      </c>
      <c r="L11683" t="str">
        <f>VLOOKUP(C11683,ACCOUNT_MAPPING!A:C,3,FALSE)</f>
        <v>Utilities</v>
      </c>
    </row>
    <row r="11684" spans="1:12" hidden="1">
      <c r="A11684">
        <v>83150</v>
      </c>
      <c r="B11684" t="s">
        <v>639</v>
      </c>
      <c r="C11684">
        <v>51210000</v>
      </c>
      <c r="D11684" t="s">
        <v>63</v>
      </c>
      <c r="E11684" t="s">
        <v>13</v>
      </c>
      <c r="F11684" t="s">
        <v>13</v>
      </c>
      <c r="G11684" t="s">
        <v>11439</v>
      </c>
      <c r="H11684" s="2">
        <v>44874.666641238429</v>
      </c>
      <c r="I11684" t="s">
        <v>627</v>
      </c>
      <c r="J11684" s="2">
        <v>44874.666641238429</v>
      </c>
      <c r="K11684" t="s">
        <v>627</v>
      </c>
      <c r="L11684" t="str">
        <f>VLOOKUP(C11684,ACCOUNT_MAPPING!A:C,3,FALSE)</f>
        <v>Utilities</v>
      </c>
    </row>
    <row r="11685" spans="1:12" hidden="1">
      <c r="A11685">
        <v>83152</v>
      </c>
      <c r="B11685" t="s">
        <v>638</v>
      </c>
      <c r="C11685">
        <v>51210000</v>
      </c>
      <c r="D11685" t="s">
        <v>17</v>
      </c>
      <c r="E11685" t="s">
        <v>13</v>
      </c>
      <c r="F11685" t="s">
        <v>13</v>
      </c>
      <c r="G11685" t="s">
        <v>11838</v>
      </c>
      <c r="H11685" s="2">
        <v>44917.730378622684</v>
      </c>
      <c r="I11685" t="s">
        <v>627</v>
      </c>
      <c r="J11685" s="2">
        <v>44917.730378622684</v>
      </c>
      <c r="K11685" t="s">
        <v>627</v>
      </c>
      <c r="L11685" t="str">
        <f>VLOOKUP(C11685,ACCOUNT_MAPPING!A:C,3,FALSE)</f>
        <v>Utilities</v>
      </c>
    </row>
    <row r="11686" spans="1:12" hidden="1">
      <c r="A11686">
        <v>126097</v>
      </c>
      <c r="B11686" t="s">
        <v>5324</v>
      </c>
      <c r="C11686">
        <v>51210000</v>
      </c>
      <c r="D11686" t="s">
        <v>63</v>
      </c>
      <c r="E11686" t="s">
        <v>13</v>
      </c>
      <c r="F11686" t="s">
        <v>13</v>
      </c>
      <c r="G11686" t="s">
        <v>11839</v>
      </c>
      <c r="H11686" s="2">
        <v>44893.639040127317</v>
      </c>
      <c r="I11686" t="s">
        <v>2125</v>
      </c>
      <c r="J11686" s="2">
        <v>44893.639040127317</v>
      </c>
      <c r="K11686" t="s">
        <v>2125</v>
      </c>
      <c r="L11686" t="str">
        <f>VLOOKUP(C11686,ACCOUNT_MAPPING!A:C,3,FALSE)</f>
        <v>Utilities</v>
      </c>
    </row>
    <row r="11687" spans="1:12" hidden="1">
      <c r="A11687">
        <v>126099</v>
      </c>
      <c r="B11687" t="s">
        <v>5274</v>
      </c>
      <c r="C11687">
        <v>51210000</v>
      </c>
      <c r="D11687" t="s">
        <v>63</v>
      </c>
      <c r="E11687" t="s">
        <v>13</v>
      </c>
      <c r="F11687" t="s">
        <v>13</v>
      </c>
      <c r="G11687" t="s">
        <v>11840</v>
      </c>
      <c r="H11687" s="2">
        <v>44893.668925381942</v>
      </c>
      <c r="I11687" t="s">
        <v>2125</v>
      </c>
      <c r="J11687" s="2">
        <v>44893.668925381942</v>
      </c>
      <c r="K11687" t="s">
        <v>2125</v>
      </c>
      <c r="L11687" t="str">
        <f>VLOOKUP(C11687,ACCOUNT_MAPPING!A:C,3,FALSE)</f>
        <v>Utilities</v>
      </c>
    </row>
    <row r="11688" spans="1:12" hidden="1">
      <c r="A11688">
        <v>99466</v>
      </c>
      <c r="B11688" t="s">
        <v>5180</v>
      </c>
      <c r="C11688">
        <v>51210000</v>
      </c>
      <c r="D11688" t="s">
        <v>17</v>
      </c>
      <c r="E11688" t="s">
        <v>13</v>
      </c>
      <c r="F11688" t="s">
        <v>13</v>
      </c>
      <c r="G11688" t="s">
        <v>11841</v>
      </c>
      <c r="H11688" s="2">
        <v>44923.462726041667</v>
      </c>
      <c r="I11688" t="s">
        <v>598</v>
      </c>
      <c r="J11688" s="2">
        <v>44923.462726041667</v>
      </c>
      <c r="K11688" t="s">
        <v>598</v>
      </c>
      <c r="L11688" t="str">
        <f>VLOOKUP(C11688,ACCOUNT_MAPPING!A:C,3,FALSE)</f>
        <v>Utilities</v>
      </c>
    </row>
    <row r="11689" spans="1:12" hidden="1">
      <c r="A11689">
        <v>101142</v>
      </c>
      <c r="B11689" t="s">
        <v>8644</v>
      </c>
      <c r="C11689">
        <v>51210000</v>
      </c>
      <c r="D11689" t="s">
        <v>63</v>
      </c>
      <c r="E11689" t="s">
        <v>13</v>
      </c>
      <c r="F11689" t="s">
        <v>13</v>
      </c>
      <c r="G11689" t="s">
        <v>11842</v>
      </c>
      <c r="H11689" s="2">
        <v>44876.386010613423</v>
      </c>
      <c r="I11689" t="s">
        <v>256</v>
      </c>
      <c r="J11689" s="2">
        <v>44876.386010613423</v>
      </c>
      <c r="K11689" t="s">
        <v>256</v>
      </c>
      <c r="L11689" t="str">
        <f>VLOOKUP(C11689,ACCOUNT_MAPPING!A:C,3,FALSE)</f>
        <v>Utilities</v>
      </c>
    </row>
    <row r="11690" spans="1:12" hidden="1">
      <c r="A11690">
        <v>83861</v>
      </c>
      <c r="B11690" t="s">
        <v>5235</v>
      </c>
      <c r="C11690">
        <v>51210000</v>
      </c>
      <c r="D11690" t="s">
        <v>17</v>
      </c>
      <c r="E11690" t="s">
        <v>13</v>
      </c>
      <c r="F11690" t="s">
        <v>13</v>
      </c>
      <c r="G11690" t="s">
        <v>9588</v>
      </c>
      <c r="H11690" s="2">
        <v>44923.806298645832</v>
      </c>
      <c r="I11690" t="s">
        <v>2111</v>
      </c>
      <c r="J11690" s="2">
        <v>44923.806298645832</v>
      </c>
      <c r="K11690" t="s">
        <v>2111</v>
      </c>
      <c r="L11690" t="str">
        <f>VLOOKUP(C11690,ACCOUNT_MAPPING!A:C,3,FALSE)</f>
        <v>Utilities</v>
      </c>
    </row>
    <row r="11691" spans="1:12" hidden="1">
      <c r="A11691">
        <v>126060</v>
      </c>
      <c r="B11691" t="s">
        <v>3138</v>
      </c>
      <c r="C11691">
        <v>51210000</v>
      </c>
      <c r="D11691" t="s">
        <v>12</v>
      </c>
      <c r="E11691" t="s">
        <v>13</v>
      </c>
      <c r="F11691" t="s">
        <v>13</v>
      </c>
      <c r="G11691" t="s">
        <v>11843</v>
      </c>
      <c r="H11691" s="2">
        <v>45014.717816631943</v>
      </c>
      <c r="I11691" t="s">
        <v>3140</v>
      </c>
      <c r="J11691" s="2">
        <v>45014.717816631943</v>
      </c>
      <c r="K11691" t="s">
        <v>3140</v>
      </c>
      <c r="L11691" t="str">
        <f>VLOOKUP(C11691,ACCOUNT_MAPPING!A:C,3,FALSE)</f>
        <v>Utilities</v>
      </c>
    </row>
    <row r="11692" spans="1:12" hidden="1">
      <c r="A11692">
        <v>126061</v>
      </c>
      <c r="B11692" t="s">
        <v>5210</v>
      </c>
      <c r="C11692">
        <v>51210000</v>
      </c>
      <c r="D11692" t="s">
        <v>12</v>
      </c>
      <c r="E11692" t="s">
        <v>13</v>
      </c>
      <c r="F11692" t="s">
        <v>13</v>
      </c>
      <c r="G11692" t="s">
        <v>11844</v>
      </c>
      <c r="H11692" s="2">
        <v>45015.471596412041</v>
      </c>
      <c r="I11692" t="s">
        <v>3140</v>
      </c>
      <c r="J11692" s="2">
        <v>45015.471596412041</v>
      </c>
      <c r="K11692" t="s">
        <v>3140</v>
      </c>
      <c r="L11692" t="str">
        <f>VLOOKUP(C11692,ACCOUNT_MAPPING!A:C,3,FALSE)</f>
        <v>Utilities</v>
      </c>
    </row>
    <row r="11693" spans="1:12" hidden="1">
      <c r="A11693">
        <v>126068</v>
      </c>
      <c r="B11693" t="s">
        <v>381</v>
      </c>
      <c r="C11693">
        <v>51210000</v>
      </c>
      <c r="D11693" t="s">
        <v>12</v>
      </c>
      <c r="E11693" t="s">
        <v>13</v>
      </c>
      <c r="F11693" t="s">
        <v>13</v>
      </c>
      <c r="G11693" t="s">
        <v>11845</v>
      </c>
      <c r="H11693" s="2">
        <v>45016.470048229166</v>
      </c>
      <c r="I11693" t="s">
        <v>300</v>
      </c>
      <c r="J11693" s="2">
        <v>45016.470048229166</v>
      </c>
      <c r="K11693" t="s">
        <v>300</v>
      </c>
      <c r="L11693" t="str">
        <f>VLOOKUP(C11693,ACCOUNT_MAPPING!A:C,3,FALSE)</f>
        <v>Utilities</v>
      </c>
    </row>
    <row r="11694" spans="1:12" hidden="1">
      <c r="A11694">
        <v>126121</v>
      </c>
      <c r="B11694" t="s">
        <v>454</v>
      </c>
      <c r="C11694">
        <v>51210000</v>
      </c>
      <c r="D11694" t="s">
        <v>17</v>
      </c>
      <c r="E11694" t="s">
        <v>13</v>
      </c>
      <c r="F11694" t="s">
        <v>13</v>
      </c>
      <c r="G11694" t="s">
        <v>11846</v>
      </c>
      <c r="H11694" s="2">
        <v>44925.062135416665</v>
      </c>
      <c r="I11694" t="s">
        <v>323</v>
      </c>
      <c r="J11694" s="2">
        <v>44925.062135416665</v>
      </c>
      <c r="K11694" t="s">
        <v>323</v>
      </c>
      <c r="L11694" t="str">
        <f>VLOOKUP(C11694,ACCOUNT_MAPPING!A:C,3,FALSE)</f>
        <v>Utilities</v>
      </c>
    </row>
    <row r="11695" spans="1:12" hidden="1">
      <c r="A11695">
        <v>126127</v>
      </c>
      <c r="B11695" t="s">
        <v>418</v>
      </c>
      <c r="C11695">
        <v>51210000</v>
      </c>
      <c r="D11695" t="s">
        <v>12</v>
      </c>
      <c r="E11695" t="s">
        <v>13</v>
      </c>
      <c r="F11695" t="s">
        <v>13</v>
      </c>
      <c r="G11695" t="s">
        <v>11847</v>
      </c>
      <c r="H11695" s="2">
        <v>45013.823527546294</v>
      </c>
      <c r="I11695" t="s">
        <v>323</v>
      </c>
      <c r="J11695" s="2">
        <v>45013.823527546294</v>
      </c>
      <c r="K11695" t="s">
        <v>323</v>
      </c>
      <c r="L11695" t="str">
        <f>VLOOKUP(C11695,ACCOUNT_MAPPING!A:C,3,FALSE)</f>
        <v>Utilities</v>
      </c>
    </row>
    <row r="11696" spans="1:12" hidden="1">
      <c r="A11696">
        <v>109791</v>
      </c>
      <c r="B11696" t="s">
        <v>368</v>
      </c>
      <c r="C11696">
        <v>51210000</v>
      </c>
      <c r="D11696" t="s">
        <v>17</v>
      </c>
      <c r="E11696" t="s">
        <v>13</v>
      </c>
      <c r="F11696" t="s">
        <v>13</v>
      </c>
      <c r="G11696" t="s">
        <v>11848</v>
      </c>
      <c r="H11696" s="2">
        <v>44929.380784456022</v>
      </c>
      <c r="I11696" t="s">
        <v>289</v>
      </c>
      <c r="J11696" s="2">
        <v>44929.380784456022</v>
      </c>
      <c r="K11696" t="s">
        <v>289</v>
      </c>
      <c r="L11696" t="str">
        <f>VLOOKUP(C11696,ACCOUNT_MAPPING!A:C,3,FALSE)</f>
        <v>Utilities</v>
      </c>
    </row>
    <row r="11697" spans="1:12" hidden="1">
      <c r="A11697">
        <v>126133</v>
      </c>
      <c r="B11697" t="s">
        <v>426</v>
      </c>
      <c r="C11697">
        <v>51210000</v>
      </c>
      <c r="D11697" t="s">
        <v>12</v>
      </c>
      <c r="E11697" t="s">
        <v>13</v>
      </c>
      <c r="F11697" t="s">
        <v>13</v>
      </c>
      <c r="G11697" t="s">
        <v>11849</v>
      </c>
      <c r="H11697" s="2">
        <v>45016.100451886574</v>
      </c>
      <c r="I11697" t="s">
        <v>323</v>
      </c>
      <c r="J11697" s="2">
        <v>45016.100451886574</v>
      </c>
      <c r="K11697" t="s">
        <v>323</v>
      </c>
      <c r="L11697" t="str">
        <f>VLOOKUP(C11697,ACCOUNT_MAPPING!A:C,3,FALSE)</f>
        <v>Utilities</v>
      </c>
    </row>
    <row r="11698" spans="1:12" hidden="1">
      <c r="A11698">
        <v>109797</v>
      </c>
      <c r="B11698" t="s">
        <v>3136</v>
      </c>
      <c r="C11698">
        <v>51210000</v>
      </c>
      <c r="D11698" t="s">
        <v>12</v>
      </c>
      <c r="E11698" t="s">
        <v>13</v>
      </c>
      <c r="F11698" t="s">
        <v>13</v>
      </c>
      <c r="G11698" t="s">
        <v>11850</v>
      </c>
      <c r="H11698" s="2">
        <v>45014.705319907407</v>
      </c>
      <c r="I11698" t="s">
        <v>289</v>
      </c>
      <c r="J11698" s="2">
        <v>45014.705319907407</v>
      </c>
      <c r="K11698" t="s">
        <v>289</v>
      </c>
      <c r="L11698" t="str">
        <f>VLOOKUP(C11698,ACCOUNT_MAPPING!A:C,3,FALSE)</f>
        <v>Utilities</v>
      </c>
    </row>
    <row r="11699" spans="1:12" hidden="1">
      <c r="A11699">
        <v>109804</v>
      </c>
      <c r="B11699" t="s">
        <v>6476</v>
      </c>
      <c r="C11699">
        <v>51210000</v>
      </c>
      <c r="D11699" t="s">
        <v>12</v>
      </c>
      <c r="E11699" t="s">
        <v>13</v>
      </c>
      <c r="F11699" t="s">
        <v>13</v>
      </c>
      <c r="G11699" t="s">
        <v>11851</v>
      </c>
      <c r="H11699" s="2">
        <v>45017.78462677083</v>
      </c>
      <c r="I11699" t="s">
        <v>991</v>
      </c>
      <c r="J11699" s="2">
        <v>45017.78462677083</v>
      </c>
      <c r="K11699" t="s">
        <v>991</v>
      </c>
      <c r="L11699" t="str">
        <f>VLOOKUP(C11699,ACCOUNT_MAPPING!A:C,3,FALSE)</f>
        <v>Utilities</v>
      </c>
    </row>
    <row r="11700" spans="1:12" hidden="1">
      <c r="A11700">
        <v>126136</v>
      </c>
      <c r="B11700" t="s">
        <v>430</v>
      </c>
      <c r="C11700">
        <v>51210000</v>
      </c>
      <c r="D11700" t="s">
        <v>63</v>
      </c>
      <c r="E11700" t="s">
        <v>13</v>
      </c>
      <c r="F11700" t="s">
        <v>13</v>
      </c>
      <c r="G11700" t="s">
        <v>11852</v>
      </c>
      <c r="H11700" s="2">
        <v>44875.044755173614</v>
      </c>
      <c r="I11700" t="s">
        <v>323</v>
      </c>
      <c r="J11700" s="2">
        <v>44875.044755173614</v>
      </c>
      <c r="K11700" t="s">
        <v>323</v>
      </c>
      <c r="L11700" t="str">
        <f>VLOOKUP(C11700,ACCOUNT_MAPPING!A:C,3,FALSE)</f>
        <v>Utilities</v>
      </c>
    </row>
    <row r="11701" spans="1:12" hidden="1">
      <c r="A11701">
        <v>126070</v>
      </c>
      <c r="B11701" t="s">
        <v>402</v>
      </c>
      <c r="C11701">
        <v>51210000</v>
      </c>
      <c r="D11701" t="s">
        <v>12</v>
      </c>
      <c r="E11701" t="s">
        <v>13</v>
      </c>
      <c r="F11701" t="s">
        <v>13</v>
      </c>
      <c r="G11701" t="s">
        <v>11845</v>
      </c>
      <c r="H11701" s="2">
        <v>45016.470724965278</v>
      </c>
      <c r="I11701" t="s">
        <v>300</v>
      </c>
      <c r="J11701" s="2">
        <v>45016.470724965278</v>
      </c>
      <c r="K11701" t="s">
        <v>300</v>
      </c>
      <c r="L11701" t="str">
        <f>VLOOKUP(C11701,ACCOUNT_MAPPING!A:C,3,FALSE)</f>
        <v>Utilities</v>
      </c>
    </row>
    <row r="11702" spans="1:12" hidden="1">
      <c r="A11702">
        <v>126143</v>
      </c>
      <c r="B11702" t="s">
        <v>329</v>
      </c>
      <c r="C11702">
        <v>51210000</v>
      </c>
      <c r="D11702" t="s">
        <v>12</v>
      </c>
      <c r="E11702" t="s">
        <v>13</v>
      </c>
      <c r="F11702" t="s">
        <v>13</v>
      </c>
      <c r="G11702" t="s">
        <v>11853</v>
      </c>
      <c r="H11702" s="2">
        <v>45020.128795138888</v>
      </c>
      <c r="I11702" t="s">
        <v>323</v>
      </c>
      <c r="J11702" s="2">
        <v>45020.128795138888</v>
      </c>
      <c r="K11702" t="s">
        <v>323</v>
      </c>
      <c r="L11702" t="str">
        <f>VLOOKUP(C11702,ACCOUNT_MAPPING!A:C,3,FALSE)</f>
        <v>Utilities</v>
      </c>
    </row>
    <row r="11703" spans="1:12" hidden="1">
      <c r="A11703">
        <v>99476</v>
      </c>
      <c r="B11703" t="s">
        <v>3614</v>
      </c>
      <c r="C11703">
        <v>51210000</v>
      </c>
      <c r="D11703" t="s">
        <v>12</v>
      </c>
      <c r="E11703" t="s">
        <v>13</v>
      </c>
      <c r="F11703" t="s">
        <v>13</v>
      </c>
      <c r="G11703" t="s">
        <v>3357</v>
      </c>
      <c r="H11703" s="2">
        <v>45020.885197453703</v>
      </c>
      <c r="I11703" t="s">
        <v>205</v>
      </c>
      <c r="J11703" s="2">
        <v>45020.885197453703</v>
      </c>
      <c r="K11703" t="s">
        <v>205</v>
      </c>
      <c r="L11703" t="str">
        <f>VLOOKUP(C11703,ACCOUNT_MAPPING!A:C,3,FALSE)</f>
        <v>Utilities</v>
      </c>
    </row>
    <row r="11704" spans="1:12" hidden="1">
      <c r="A11704">
        <v>99478</v>
      </c>
      <c r="B11704" t="s">
        <v>8629</v>
      </c>
      <c r="C11704">
        <v>51210000</v>
      </c>
      <c r="D11704" t="s">
        <v>12</v>
      </c>
      <c r="E11704" t="s">
        <v>13</v>
      </c>
      <c r="F11704" t="s">
        <v>13</v>
      </c>
      <c r="G11704" t="s">
        <v>3357</v>
      </c>
      <c r="H11704" s="2">
        <v>45020.888185069445</v>
      </c>
      <c r="I11704" t="s">
        <v>205</v>
      </c>
      <c r="J11704" s="2">
        <v>45020.888185069445</v>
      </c>
      <c r="K11704" t="s">
        <v>205</v>
      </c>
      <c r="L11704" t="str">
        <f>VLOOKUP(C11704,ACCOUNT_MAPPING!A:C,3,FALSE)</f>
        <v>Utilities</v>
      </c>
    </row>
    <row r="11705" spans="1:12" hidden="1">
      <c r="A11705">
        <v>126146</v>
      </c>
      <c r="B11705" t="s">
        <v>470</v>
      </c>
      <c r="C11705">
        <v>51210000</v>
      </c>
      <c r="D11705" t="s">
        <v>12</v>
      </c>
      <c r="E11705" t="s">
        <v>13</v>
      </c>
      <c r="F11705" t="s">
        <v>13</v>
      </c>
      <c r="G11705" t="s">
        <v>11854</v>
      </c>
      <c r="H11705" s="2">
        <v>45020.033799340279</v>
      </c>
      <c r="I11705" t="s">
        <v>323</v>
      </c>
      <c r="J11705" s="2">
        <v>45020.033799340279</v>
      </c>
      <c r="K11705" t="s">
        <v>323</v>
      </c>
      <c r="L11705" t="str">
        <f>VLOOKUP(C11705,ACCOUNT_MAPPING!A:C,3,FALSE)</f>
        <v>Utilities</v>
      </c>
    </row>
    <row r="11706" spans="1:12" hidden="1">
      <c r="A11706">
        <v>126076</v>
      </c>
      <c r="B11706" t="s">
        <v>331</v>
      </c>
      <c r="C11706">
        <v>51210000</v>
      </c>
      <c r="D11706" t="s">
        <v>12</v>
      </c>
      <c r="E11706" t="s">
        <v>13</v>
      </c>
      <c r="F11706" t="s">
        <v>13</v>
      </c>
      <c r="G11706" t="s">
        <v>11855</v>
      </c>
      <c r="H11706" s="2">
        <v>45015.595962349536</v>
      </c>
      <c r="I11706" t="s">
        <v>303</v>
      </c>
      <c r="J11706" s="2">
        <v>45015.595962349536</v>
      </c>
      <c r="K11706" t="s">
        <v>303</v>
      </c>
      <c r="L11706" t="str">
        <f>VLOOKUP(C11706,ACCOUNT_MAPPING!A:C,3,FALSE)</f>
        <v>Utilities</v>
      </c>
    </row>
    <row r="11707" spans="1:12" hidden="1">
      <c r="A11707">
        <v>126157</v>
      </c>
      <c r="B11707" t="s">
        <v>5402</v>
      </c>
      <c r="C11707">
        <v>51210000</v>
      </c>
      <c r="D11707" t="s">
        <v>63</v>
      </c>
      <c r="E11707" t="s">
        <v>13</v>
      </c>
      <c r="F11707" t="s">
        <v>13</v>
      </c>
      <c r="G11707" t="s">
        <v>11856</v>
      </c>
      <c r="H11707" s="2">
        <v>44876.630348067127</v>
      </c>
      <c r="I11707" t="s">
        <v>405</v>
      </c>
      <c r="J11707" s="2">
        <v>44876.630348067127</v>
      </c>
      <c r="K11707" t="s">
        <v>405</v>
      </c>
      <c r="L11707" t="str">
        <f>VLOOKUP(C11707,ACCOUNT_MAPPING!A:C,3,FALSE)</f>
        <v>Utilities</v>
      </c>
    </row>
    <row r="11708" spans="1:12" hidden="1">
      <c r="A11708">
        <v>126164</v>
      </c>
      <c r="B11708" t="s">
        <v>3617</v>
      </c>
      <c r="C11708">
        <v>51210000</v>
      </c>
      <c r="D11708" t="s">
        <v>63</v>
      </c>
      <c r="E11708" t="s">
        <v>13</v>
      </c>
      <c r="F11708" t="s">
        <v>13</v>
      </c>
      <c r="G11708" t="s">
        <v>11857</v>
      </c>
      <c r="H11708" s="2">
        <v>44879.402735185184</v>
      </c>
      <c r="I11708" t="s">
        <v>405</v>
      </c>
      <c r="J11708" s="2">
        <v>44879.402735185184</v>
      </c>
      <c r="K11708" t="s">
        <v>405</v>
      </c>
      <c r="L11708" t="str">
        <f>VLOOKUP(C11708,ACCOUNT_MAPPING!A:C,3,FALSE)</f>
        <v>Utilities</v>
      </c>
    </row>
    <row r="11709" spans="1:12" hidden="1">
      <c r="A11709">
        <v>126049</v>
      </c>
      <c r="B11709" t="s">
        <v>616</v>
      </c>
      <c r="C11709">
        <v>51210000</v>
      </c>
      <c r="D11709" t="s">
        <v>12</v>
      </c>
      <c r="E11709" t="s">
        <v>13</v>
      </c>
      <c r="F11709" t="s">
        <v>13</v>
      </c>
      <c r="G11709" t="s">
        <v>11858</v>
      </c>
      <c r="H11709" s="2">
        <v>45013.677066168981</v>
      </c>
      <c r="I11709" t="s">
        <v>295</v>
      </c>
      <c r="J11709" s="2">
        <v>45013.677066168981</v>
      </c>
      <c r="K11709" t="s">
        <v>295</v>
      </c>
      <c r="L11709" t="str">
        <f>VLOOKUP(C11709,ACCOUNT_MAPPING!A:C,3,FALSE)</f>
        <v>Utilities</v>
      </c>
    </row>
    <row r="11710" spans="1:12" hidden="1">
      <c r="A11710">
        <v>126051</v>
      </c>
      <c r="B11710" t="s">
        <v>11859</v>
      </c>
      <c r="C11710">
        <v>51210000</v>
      </c>
      <c r="D11710" t="s">
        <v>63</v>
      </c>
      <c r="E11710" t="s">
        <v>13</v>
      </c>
      <c r="F11710" t="s">
        <v>13</v>
      </c>
      <c r="G11710" t="s">
        <v>11860</v>
      </c>
      <c r="H11710" s="2">
        <v>44875.613331631946</v>
      </c>
      <c r="I11710" t="s">
        <v>295</v>
      </c>
      <c r="J11710" s="2">
        <v>44875.613331631946</v>
      </c>
      <c r="K11710" t="s">
        <v>295</v>
      </c>
      <c r="L11710" t="str">
        <f>VLOOKUP(C11710,ACCOUNT_MAPPING!A:C,3,FALSE)</f>
        <v>Utilities</v>
      </c>
    </row>
    <row r="11711" spans="1:12" hidden="1">
      <c r="A11711">
        <v>126086</v>
      </c>
      <c r="B11711" t="s">
        <v>382</v>
      </c>
      <c r="C11711">
        <v>51210000</v>
      </c>
      <c r="D11711" t="s">
        <v>63</v>
      </c>
      <c r="E11711" t="s">
        <v>13</v>
      </c>
      <c r="F11711" t="s">
        <v>13</v>
      </c>
      <c r="G11711" t="s">
        <v>11861</v>
      </c>
      <c r="H11711" s="2">
        <v>44875.540215740744</v>
      </c>
      <c r="I11711" t="s">
        <v>360</v>
      </c>
      <c r="J11711" s="2">
        <v>44875.540215740744</v>
      </c>
      <c r="K11711" t="s">
        <v>360</v>
      </c>
      <c r="L11711" t="str">
        <f>VLOOKUP(C11711,ACCOUNT_MAPPING!A:C,3,FALSE)</f>
        <v>Utilities</v>
      </c>
    </row>
    <row r="11712" spans="1:12" hidden="1">
      <c r="A11712">
        <v>126090</v>
      </c>
      <c r="B11712" t="s">
        <v>5537</v>
      </c>
      <c r="C11712">
        <v>51210000</v>
      </c>
      <c r="D11712" t="s">
        <v>12</v>
      </c>
      <c r="E11712" t="s">
        <v>13</v>
      </c>
      <c r="F11712" t="s">
        <v>13</v>
      </c>
      <c r="G11712" t="s">
        <v>11862</v>
      </c>
      <c r="H11712" s="2">
        <v>45022.022745254631</v>
      </c>
      <c r="I11712" t="s">
        <v>363</v>
      </c>
      <c r="J11712" s="2">
        <v>45022.022745254631</v>
      </c>
      <c r="K11712" t="s">
        <v>363</v>
      </c>
      <c r="L11712" t="str">
        <f>VLOOKUP(C11712,ACCOUNT_MAPPING!A:C,3,FALSE)</f>
        <v>Utilities</v>
      </c>
    </row>
    <row r="11713" spans="1:12" hidden="1">
      <c r="A11713">
        <v>126065</v>
      </c>
      <c r="B11713" t="s">
        <v>314</v>
      </c>
      <c r="C11713">
        <v>51210000</v>
      </c>
      <c r="D11713" t="s">
        <v>12</v>
      </c>
      <c r="E11713" t="s">
        <v>13</v>
      </c>
      <c r="F11713" t="s">
        <v>13</v>
      </c>
      <c r="G11713" t="s">
        <v>11845</v>
      </c>
      <c r="H11713" s="2">
        <v>45016.468894756945</v>
      </c>
      <c r="I11713" t="s">
        <v>300</v>
      </c>
      <c r="J11713" s="2">
        <v>45016.468894756945</v>
      </c>
      <c r="K11713" t="s">
        <v>300</v>
      </c>
      <c r="L11713" t="str">
        <f>VLOOKUP(C11713,ACCOUNT_MAPPING!A:C,3,FALSE)</f>
        <v>Utilities</v>
      </c>
    </row>
    <row r="11714" spans="1:12" hidden="1">
      <c r="A11714">
        <v>126066</v>
      </c>
      <c r="B11714" t="s">
        <v>298</v>
      </c>
      <c r="C11714">
        <v>51210000</v>
      </c>
      <c r="D11714" t="s">
        <v>12</v>
      </c>
      <c r="E11714" t="s">
        <v>13</v>
      </c>
      <c r="F11714" t="s">
        <v>13</v>
      </c>
      <c r="G11714" t="s">
        <v>11845</v>
      </c>
      <c r="H11714" s="2">
        <v>45016.469397835652</v>
      </c>
      <c r="I11714" t="s">
        <v>300</v>
      </c>
      <c r="J11714" s="2">
        <v>45016.469397835652</v>
      </c>
      <c r="K11714" t="s">
        <v>300</v>
      </c>
      <c r="L11714" t="str">
        <f>VLOOKUP(C11714,ACCOUNT_MAPPING!A:C,3,FALSE)</f>
        <v>Utilities</v>
      </c>
    </row>
    <row r="11715" spans="1:12" hidden="1">
      <c r="A11715">
        <v>101307</v>
      </c>
      <c r="B11715" t="s">
        <v>659</v>
      </c>
      <c r="C11715">
        <v>51210000</v>
      </c>
      <c r="D11715" t="s">
        <v>12</v>
      </c>
      <c r="E11715" t="s">
        <v>13</v>
      </c>
      <c r="F11715" t="s">
        <v>13</v>
      </c>
      <c r="G11715" t="s">
        <v>11863</v>
      </c>
      <c r="H11715" s="2">
        <v>45014.819248229163</v>
      </c>
      <c r="I11715" t="s">
        <v>661</v>
      </c>
      <c r="J11715" s="2">
        <v>45014.819248229163</v>
      </c>
      <c r="K11715" t="s">
        <v>661</v>
      </c>
      <c r="L11715" t="str">
        <f>VLOOKUP(C11715,ACCOUNT_MAPPING!A:C,3,FALSE)</f>
        <v>Utilities</v>
      </c>
    </row>
    <row r="11716" spans="1:12" hidden="1">
      <c r="A11716">
        <v>126174</v>
      </c>
      <c r="B11716" t="s">
        <v>352</v>
      </c>
      <c r="C11716">
        <v>51210000</v>
      </c>
      <c r="D11716" t="s">
        <v>17</v>
      </c>
      <c r="E11716" t="s">
        <v>13</v>
      </c>
      <c r="F11716" t="s">
        <v>13</v>
      </c>
      <c r="G11716" t="s">
        <v>3649</v>
      </c>
      <c r="H11716" s="2">
        <v>44923.449136770832</v>
      </c>
      <c r="I11716" t="s">
        <v>347</v>
      </c>
      <c r="J11716" s="2">
        <v>44923.449136770832</v>
      </c>
      <c r="K11716" t="s">
        <v>347</v>
      </c>
      <c r="L11716" t="str">
        <f>VLOOKUP(C11716,ACCOUNT_MAPPING!A:C,3,FALSE)</f>
        <v>Utilities</v>
      </c>
    </row>
    <row r="11717" spans="1:12" hidden="1">
      <c r="A11717">
        <v>126096</v>
      </c>
      <c r="B11717" t="s">
        <v>3691</v>
      </c>
      <c r="C11717">
        <v>51210000</v>
      </c>
      <c r="D11717" t="s">
        <v>63</v>
      </c>
      <c r="E11717" t="s">
        <v>13</v>
      </c>
      <c r="F11717" t="s">
        <v>13</v>
      </c>
      <c r="G11717" t="s">
        <v>11864</v>
      </c>
      <c r="H11717" s="2">
        <v>44887.704089004626</v>
      </c>
      <c r="I11717" t="s">
        <v>2125</v>
      </c>
      <c r="J11717" s="2">
        <v>44887.704089004626</v>
      </c>
      <c r="K11717" t="s">
        <v>2125</v>
      </c>
      <c r="L11717" t="str">
        <f>VLOOKUP(C11717,ACCOUNT_MAPPING!A:C,3,FALSE)</f>
        <v>Utilities</v>
      </c>
    </row>
    <row r="11718" spans="1:12" hidden="1">
      <c r="A11718">
        <v>126102</v>
      </c>
      <c r="B11718" t="s">
        <v>447</v>
      </c>
      <c r="C11718">
        <v>51210000</v>
      </c>
      <c r="D11718" t="s">
        <v>12</v>
      </c>
      <c r="E11718" t="s">
        <v>13</v>
      </c>
      <c r="F11718" t="s">
        <v>13</v>
      </c>
      <c r="G11718" t="s">
        <v>11865</v>
      </c>
      <c r="H11718" s="2">
        <v>45015.47025648148</v>
      </c>
      <c r="I11718" t="s">
        <v>350</v>
      </c>
      <c r="J11718" s="2">
        <v>45015.47025648148</v>
      </c>
      <c r="K11718" t="s">
        <v>350</v>
      </c>
      <c r="L11718" t="str">
        <f>VLOOKUP(C11718,ACCOUNT_MAPPING!A:C,3,FALSE)</f>
        <v>Utilities</v>
      </c>
    </row>
    <row r="11719" spans="1:12" hidden="1">
      <c r="A11719">
        <v>126103</v>
      </c>
      <c r="B11719" t="s">
        <v>392</v>
      </c>
      <c r="C11719">
        <v>51210000</v>
      </c>
      <c r="D11719" t="s">
        <v>12</v>
      </c>
      <c r="E11719" t="s">
        <v>13</v>
      </c>
      <c r="F11719" t="s">
        <v>13</v>
      </c>
      <c r="G11719" t="s">
        <v>11866</v>
      </c>
      <c r="H11719" s="2">
        <v>45009.559721180558</v>
      </c>
      <c r="I11719" t="s">
        <v>310</v>
      </c>
      <c r="J11719" s="2">
        <v>45009.559721180558</v>
      </c>
      <c r="K11719" t="s">
        <v>310</v>
      </c>
      <c r="L11719" t="str">
        <f>VLOOKUP(C11719,ACCOUNT_MAPPING!A:C,3,FALSE)</f>
        <v>Utilities</v>
      </c>
    </row>
    <row r="11720" spans="1:12" hidden="1">
      <c r="A11720">
        <v>109329</v>
      </c>
      <c r="B11720" t="s">
        <v>1127</v>
      </c>
      <c r="C11720">
        <v>51210000</v>
      </c>
      <c r="D11720" t="s">
        <v>12</v>
      </c>
      <c r="E11720" t="s">
        <v>13</v>
      </c>
      <c r="F11720" t="s">
        <v>13</v>
      </c>
      <c r="G11720" t="s">
        <v>11867</v>
      </c>
      <c r="H11720" s="2">
        <v>45020.594996608794</v>
      </c>
      <c r="I11720" t="s">
        <v>720</v>
      </c>
      <c r="J11720" s="2">
        <v>45020.594996608794</v>
      </c>
      <c r="K11720" t="s">
        <v>720</v>
      </c>
      <c r="L11720" t="str">
        <f>VLOOKUP(C11720,ACCOUNT_MAPPING!A:C,3,FALSE)</f>
        <v>Utilities</v>
      </c>
    </row>
    <row r="11721" spans="1:12" hidden="1">
      <c r="A11721">
        <v>126069</v>
      </c>
      <c r="B11721" t="s">
        <v>605</v>
      </c>
      <c r="C11721">
        <v>51210000</v>
      </c>
      <c r="D11721" t="s">
        <v>12</v>
      </c>
      <c r="E11721" t="s">
        <v>13</v>
      </c>
      <c r="F11721" t="s">
        <v>13</v>
      </c>
      <c r="G11721" t="s">
        <v>11845</v>
      </c>
      <c r="H11721" s="2">
        <v>45016.470454247683</v>
      </c>
      <c r="I11721" t="s">
        <v>300</v>
      </c>
      <c r="J11721" s="2">
        <v>45016.470454247683</v>
      </c>
      <c r="K11721" t="s">
        <v>300</v>
      </c>
      <c r="L11721" t="str">
        <f>VLOOKUP(C11721,ACCOUNT_MAPPING!A:C,3,FALSE)</f>
        <v>Utilities</v>
      </c>
    </row>
    <row r="11722" spans="1:12" hidden="1">
      <c r="A11722">
        <v>126071</v>
      </c>
      <c r="B11722" t="s">
        <v>324</v>
      </c>
      <c r="C11722">
        <v>51210000</v>
      </c>
      <c r="D11722" t="s">
        <v>12</v>
      </c>
      <c r="E11722" t="s">
        <v>13</v>
      </c>
      <c r="F11722" t="s">
        <v>13</v>
      </c>
      <c r="G11722" t="s">
        <v>11868</v>
      </c>
      <c r="H11722" s="2">
        <v>45019.524066782411</v>
      </c>
      <c r="I11722" t="s">
        <v>326</v>
      </c>
      <c r="J11722" s="2">
        <v>45019.524066782411</v>
      </c>
      <c r="K11722" t="s">
        <v>326</v>
      </c>
      <c r="L11722" t="str">
        <f>VLOOKUP(C11722,ACCOUNT_MAPPING!A:C,3,FALSE)</f>
        <v>Utilities</v>
      </c>
    </row>
    <row r="11723" spans="1:12" hidden="1">
      <c r="A11723">
        <v>126107</v>
      </c>
      <c r="B11723" t="s">
        <v>5540</v>
      </c>
      <c r="C11723">
        <v>51210000</v>
      </c>
      <c r="D11723" t="s">
        <v>12</v>
      </c>
      <c r="E11723" t="s">
        <v>13</v>
      </c>
      <c r="F11723" t="s">
        <v>13</v>
      </c>
      <c r="G11723" t="s">
        <v>11869</v>
      </c>
      <c r="H11723" s="2">
        <v>45013.529272881948</v>
      </c>
      <c r="I11723" t="s">
        <v>360</v>
      </c>
      <c r="J11723" s="2">
        <v>45013.529272881948</v>
      </c>
      <c r="K11723" t="s">
        <v>360</v>
      </c>
      <c r="L11723" t="str">
        <f>VLOOKUP(C11723,ACCOUNT_MAPPING!A:C,3,FALSE)</f>
        <v>Utilities</v>
      </c>
    </row>
    <row r="11724" spans="1:12" hidden="1">
      <c r="A11724">
        <v>126111</v>
      </c>
      <c r="B11724" t="s">
        <v>5335</v>
      </c>
      <c r="C11724">
        <v>51210000</v>
      </c>
      <c r="D11724" t="s">
        <v>17</v>
      </c>
      <c r="E11724" t="s">
        <v>13</v>
      </c>
      <c r="F11724" t="s">
        <v>13</v>
      </c>
      <c r="G11724" t="s">
        <v>11870</v>
      </c>
      <c r="H11724" s="2">
        <v>44914.65059016204</v>
      </c>
      <c r="I11724" t="s">
        <v>310</v>
      </c>
      <c r="J11724" s="2">
        <v>44914.65059016204</v>
      </c>
      <c r="K11724" t="s">
        <v>310</v>
      </c>
      <c r="L11724" t="str">
        <f>VLOOKUP(C11724,ACCOUNT_MAPPING!A:C,3,FALSE)</f>
        <v>Utilities</v>
      </c>
    </row>
    <row r="11725" spans="1:12" hidden="1">
      <c r="A11725">
        <v>126073</v>
      </c>
      <c r="B11725" t="s">
        <v>327</v>
      </c>
      <c r="C11725">
        <v>51210000</v>
      </c>
      <c r="D11725" t="s">
        <v>12</v>
      </c>
      <c r="E11725" t="s">
        <v>13</v>
      </c>
      <c r="F11725" t="s">
        <v>13</v>
      </c>
      <c r="G11725" t="s">
        <v>11855</v>
      </c>
      <c r="H11725" s="2">
        <v>45015.316907673609</v>
      </c>
      <c r="I11725" t="s">
        <v>303</v>
      </c>
      <c r="J11725" s="2">
        <v>45015.316907673609</v>
      </c>
      <c r="K11725" t="s">
        <v>303</v>
      </c>
      <c r="L11725" t="str">
        <f>VLOOKUP(C11725,ACCOUNT_MAPPING!A:C,3,FALSE)</f>
        <v>Utilities</v>
      </c>
    </row>
    <row r="11726" spans="1:12" hidden="1">
      <c r="A11726">
        <v>126074</v>
      </c>
      <c r="B11726" t="s">
        <v>301</v>
      </c>
      <c r="C11726">
        <v>51210000</v>
      </c>
      <c r="D11726" t="s">
        <v>63</v>
      </c>
      <c r="E11726" t="s">
        <v>13</v>
      </c>
      <c r="F11726" t="s">
        <v>13</v>
      </c>
      <c r="G11726" t="s">
        <v>11871</v>
      </c>
      <c r="H11726" s="2">
        <v>44875.588362615737</v>
      </c>
      <c r="I11726" t="s">
        <v>303</v>
      </c>
      <c r="J11726" s="2">
        <v>44875.588362615737</v>
      </c>
      <c r="K11726" t="s">
        <v>303</v>
      </c>
      <c r="L11726" t="str">
        <f>VLOOKUP(C11726,ACCOUNT_MAPPING!A:C,3,FALSE)</f>
        <v>Utilities</v>
      </c>
    </row>
    <row r="11727" spans="1:12" hidden="1">
      <c r="A11727">
        <v>126075</v>
      </c>
      <c r="B11727" t="s">
        <v>416</v>
      </c>
      <c r="C11727">
        <v>51210000</v>
      </c>
      <c r="D11727" t="s">
        <v>12</v>
      </c>
      <c r="E11727" t="s">
        <v>13</v>
      </c>
      <c r="F11727" t="s">
        <v>13</v>
      </c>
      <c r="G11727" t="s">
        <v>11855</v>
      </c>
      <c r="H11727" s="2">
        <v>45015.571811226851</v>
      </c>
      <c r="I11727" t="s">
        <v>303</v>
      </c>
      <c r="J11727" s="2">
        <v>45015.571811226851</v>
      </c>
      <c r="K11727" t="s">
        <v>303</v>
      </c>
      <c r="L11727" t="str">
        <f>VLOOKUP(C11727,ACCOUNT_MAPPING!A:C,3,FALSE)</f>
        <v>Utilities</v>
      </c>
    </row>
    <row r="11728" spans="1:12" hidden="1">
      <c r="A11728">
        <v>126199</v>
      </c>
      <c r="B11728" t="s">
        <v>1138</v>
      </c>
      <c r="C11728">
        <v>51210000</v>
      </c>
      <c r="D11728" t="s">
        <v>12</v>
      </c>
      <c r="E11728" t="s">
        <v>13</v>
      </c>
      <c r="F11728" t="s">
        <v>13</v>
      </c>
      <c r="G11728" t="s">
        <v>11872</v>
      </c>
      <c r="H11728" s="2">
        <v>45021.569655706022</v>
      </c>
      <c r="I11728" t="s">
        <v>1140</v>
      </c>
      <c r="J11728" s="2">
        <v>45021.569655706022</v>
      </c>
      <c r="K11728" t="s">
        <v>1140</v>
      </c>
      <c r="L11728" t="str">
        <f>VLOOKUP(C11728,ACCOUNT_MAPPING!A:C,3,FALSE)</f>
        <v>Utilities</v>
      </c>
    </row>
    <row r="11729" spans="1:12" hidden="1">
      <c r="A11729">
        <v>111568</v>
      </c>
      <c r="B11729" t="s">
        <v>11315</v>
      </c>
      <c r="C11729">
        <v>51210000</v>
      </c>
      <c r="D11729" t="s">
        <v>17</v>
      </c>
      <c r="E11729" t="s">
        <v>13</v>
      </c>
      <c r="F11729" t="s">
        <v>13</v>
      </c>
      <c r="G11729" t="s">
        <v>11812</v>
      </c>
      <c r="H11729" s="2">
        <v>44914.747143865738</v>
      </c>
      <c r="I11729" t="s">
        <v>93</v>
      </c>
      <c r="J11729" s="2">
        <v>44914.747143865738</v>
      </c>
      <c r="K11729" t="s">
        <v>93</v>
      </c>
      <c r="L11729" t="str">
        <f>VLOOKUP(C11729,ACCOUNT_MAPPING!A:C,3,FALSE)</f>
        <v>Utilities</v>
      </c>
    </row>
    <row r="11730" spans="1:12" hidden="1">
      <c r="A11730">
        <v>126036</v>
      </c>
      <c r="B11730" t="s">
        <v>290</v>
      </c>
      <c r="C11730">
        <v>51210000</v>
      </c>
      <c r="D11730" t="s">
        <v>12</v>
      </c>
      <c r="E11730" t="s">
        <v>13</v>
      </c>
      <c r="F11730" t="s">
        <v>13</v>
      </c>
      <c r="G11730" t="s">
        <v>11873</v>
      </c>
      <c r="H11730" s="2">
        <v>45021.832931168981</v>
      </c>
      <c r="I11730" t="s">
        <v>292</v>
      </c>
      <c r="J11730" s="2">
        <v>45021.832931168981</v>
      </c>
      <c r="K11730" t="s">
        <v>292</v>
      </c>
      <c r="L11730" t="str">
        <f>VLOOKUP(C11730,ACCOUNT_MAPPING!A:C,3,FALSE)</f>
        <v>Utilities</v>
      </c>
    </row>
    <row r="11731" spans="1:12" hidden="1">
      <c r="A11731">
        <v>126077</v>
      </c>
      <c r="B11731" t="s">
        <v>335</v>
      </c>
      <c r="C11731">
        <v>51210000</v>
      </c>
      <c r="D11731" t="s">
        <v>17</v>
      </c>
      <c r="E11731" t="s">
        <v>13</v>
      </c>
      <c r="F11731" t="s">
        <v>13</v>
      </c>
      <c r="G11731" t="s">
        <v>11874</v>
      </c>
      <c r="H11731" s="2">
        <v>44925.51017642361</v>
      </c>
      <c r="I11731" t="s">
        <v>303</v>
      </c>
      <c r="J11731" s="2">
        <v>44925.51017642361</v>
      </c>
      <c r="K11731" t="s">
        <v>303</v>
      </c>
      <c r="L11731" t="str">
        <f>VLOOKUP(C11731,ACCOUNT_MAPPING!A:C,3,FALSE)</f>
        <v>Utilities</v>
      </c>
    </row>
    <row r="11732" spans="1:12" hidden="1">
      <c r="A11732">
        <v>126052</v>
      </c>
      <c r="B11732" t="s">
        <v>618</v>
      </c>
      <c r="C11732">
        <v>51210000</v>
      </c>
      <c r="D11732" t="s">
        <v>17</v>
      </c>
      <c r="E11732" t="s">
        <v>13</v>
      </c>
      <c r="F11732" t="s">
        <v>13</v>
      </c>
      <c r="G11732" t="s">
        <v>11875</v>
      </c>
      <c r="H11732" s="2">
        <v>44917.371413854169</v>
      </c>
      <c r="I11732" t="s">
        <v>295</v>
      </c>
      <c r="J11732" s="2">
        <v>44917.371413854169</v>
      </c>
      <c r="K11732" t="s">
        <v>295</v>
      </c>
      <c r="L11732" t="str">
        <f>VLOOKUP(C11732,ACCOUNT_MAPPING!A:C,3,FALSE)</f>
        <v>Utilities</v>
      </c>
    </row>
    <row r="11733" spans="1:12" hidden="1">
      <c r="A11733">
        <v>126055</v>
      </c>
      <c r="B11733" t="s">
        <v>5240</v>
      </c>
      <c r="C11733">
        <v>51210000</v>
      </c>
      <c r="D11733" t="s">
        <v>63</v>
      </c>
      <c r="E11733" t="s">
        <v>13</v>
      </c>
      <c r="F11733" t="s">
        <v>13</v>
      </c>
      <c r="G11733" t="s">
        <v>11876</v>
      </c>
      <c r="H11733" s="2">
        <v>44875.628107326389</v>
      </c>
      <c r="I11733" t="s">
        <v>295</v>
      </c>
      <c r="J11733" s="2">
        <v>44875.628107326389</v>
      </c>
      <c r="K11733" t="s">
        <v>295</v>
      </c>
      <c r="L11733" t="str">
        <f>VLOOKUP(C11733,ACCOUNT_MAPPING!A:C,3,FALSE)</f>
        <v>Utilities</v>
      </c>
    </row>
    <row r="11734" spans="1:12" hidden="1">
      <c r="A11734">
        <v>126079</v>
      </c>
      <c r="B11734" t="s">
        <v>340</v>
      </c>
      <c r="C11734">
        <v>51210000</v>
      </c>
      <c r="D11734" t="s">
        <v>12</v>
      </c>
      <c r="E11734" t="s">
        <v>13</v>
      </c>
      <c r="F11734" t="s">
        <v>13</v>
      </c>
      <c r="G11734" t="s">
        <v>11845</v>
      </c>
      <c r="H11734" s="2">
        <v>45016.471354745372</v>
      </c>
      <c r="I11734" t="s">
        <v>300</v>
      </c>
      <c r="J11734" s="2">
        <v>45016.471354745372</v>
      </c>
      <c r="K11734" t="s">
        <v>300</v>
      </c>
      <c r="L11734" t="str">
        <f>VLOOKUP(C11734,ACCOUNT_MAPPING!A:C,3,FALSE)</f>
        <v>Utilities</v>
      </c>
    </row>
    <row r="11735" spans="1:12" hidden="1">
      <c r="A11735">
        <v>126080</v>
      </c>
      <c r="B11735" t="s">
        <v>342</v>
      </c>
      <c r="C11735">
        <v>51210000</v>
      </c>
      <c r="D11735" t="s">
        <v>12</v>
      </c>
      <c r="E11735" t="s">
        <v>13</v>
      </c>
      <c r="F11735" t="s">
        <v>13</v>
      </c>
      <c r="G11735" t="s">
        <v>11845</v>
      </c>
      <c r="H11735" s="2">
        <v>45016.471644594909</v>
      </c>
      <c r="I11735" t="s">
        <v>300</v>
      </c>
      <c r="J11735" s="2">
        <v>45016.471644594909</v>
      </c>
      <c r="K11735" t="s">
        <v>300</v>
      </c>
      <c r="L11735" t="str">
        <f>VLOOKUP(C11735,ACCOUNT_MAPPING!A:C,3,FALSE)</f>
        <v>Utilities</v>
      </c>
    </row>
    <row r="11736" spans="1:12" hidden="1">
      <c r="A11736">
        <v>126056</v>
      </c>
      <c r="B11736" t="s">
        <v>306</v>
      </c>
      <c r="C11736">
        <v>51210000</v>
      </c>
      <c r="D11736" t="s">
        <v>17</v>
      </c>
      <c r="E11736" t="s">
        <v>13</v>
      </c>
      <c r="F11736" t="s">
        <v>13</v>
      </c>
      <c r="G11736" t="s">
        <v>11877</v>
      </c>
      <c r="H11736" s="2">
        <v>44917.528931828703</v>
      </c>
      <c r="I11736" t="s">
        <v>295</v>
      </c>
      <c r="J11736" s="2">
        <v>44917.528931828703</v>
      </c>
      <c r="K11736" t="s">
        <v>295</v>
      </c>
      <c r="L11736" t="str">
        <f>VLOOKUP(C11736,ACCOUNT_MAPPING!A:C,3,FALSE)</f>
        <v>Utilities</v>
      </c>
    </row>
    <row r="11737" spans="1:12" hidden="1">
      <c r="A11737">
        <v>126135</v>
      </c>
      <c r="B11737" t="s">
        <v>428</v>
      </c>
      <c r="C11737">
        <v>51210000</v>
      </c>
      <c r="D11737" t="s">
        <v>12</v>
      </c>
      <c r="E11737" t="s">
        <v>13</v>
      </c>
      <c r="F11737" t="s">
        <v>13</v>
      </c>
      <c r="G11737" t="s">
        <v>11566</v>
      </c>
      <c r="H11737" s="2">
        <v>45020.873436261572</v>
      </c>
      <c r="I11737" t="s">
        <v>157</v>
      </c>
      <c r="J11737" s="2">
        <v>45020.873436261572</v>
      </c>
      <c r="K11737" t="s">
        <v>157</v>
      </c>
      <c r="L11737" t="str">
        <f>VLOOKUP(C11737,ACCOUNT_MAPPING!A:C,3,FALSE)</f>
        <v>Utilities</v>
      </c>
    </row>
    <row r="11738" spans="1:12" hidden="1">
      <c r="A11738">
        <v>126213</v>
      </c>
      <c r="B11738" t="s">
        <v>487</v>
      </c>
      <c r="C11738">
        <v>51210000</v>
      </c>
      <c r="D11738" t="s">
        <v>12</v>
      </c>
      <c r="E11738" t="s">
        <v>13</v>
      </c>
      <c r="F11738" t="s">
        <v>13</v>
      </c>
      <c r="G11738" t="s">
        <v>11878</v>
      </c>
      <c r="H11738" s="2">
        <v>45021.567317627312</v>
      </c>
      <c r="I11738" t="s">
        <v>377</v>
      </c>
      <c r="J11738" s="2">
        <v>45021.567317627312</v>
      </c>
      <c r="K11738" t="s">
        <v>377</v>
      </c>
      <c r="L11738" t="str">
        <f>VLOOKUP(C11738,ACCOUNT_MAPPING!A:C,3,FALSE)</f>
        <v>Utilities</v>
      </c>
    </row>
    <row r="11739" spans="1:12" hidden="1">
      <c r="A11739">
        <v>126217</v>
      </c>
      <c r="B11739" t="s">
        <v>490</v>
      </c>
      <c r="C11739">
        <v>51210000</v>
      </c>
      <c r="D11739" t="s">
        <v>12</v>
      </c>
      <c r="E11739" t="s">
        <v>13</v>
      </c>
      <c r="F11739" t="s">
        <v>13</v>
      </c>
      <c r="G11739" t="s">
        <v>11879</v>
      </c>
      <c r="H11739" s="2">
        <v>45020.955024502313</v>
      </c>
      <c r="I11739" t="s">
        <v>459</v>
      </c>
      <c r="J11739" s="2">
        <v>45020.955024502313</v>
      </c>
      <c r="K11739" t="s">
        <v>459</v>
      </c>
      <c r="L11739" t="str">
        <f>VLOOKUP(C11739,ACCOUNT_MAPPING!A:C,3,FALSE)</f>
        <v>Utilities</v>
      </c>
    </row>
    <row r="11740" spans="1:12" hidden="1">
      <c r="A11740">
        <v>126083</v>
      </c>
      <c r="B11740" t="s">
        <v>3632</v>
      </c>
      <c r="C11740">
        <v>51210000</v>
      </c>
      <c r="D11740" t="s">
        <v>63</v>
      </c>
      <c r="E11740" t="s">
        <v>13</v>
      </c>
      <c r="F11740" t="s">
        <v>13</v>
      </c>
      <c r="G11740" t="s">
        <v>11880</v>
      </c>
      <c r="H11740" s="2">
        <v>44880.683813506941</v>
      </c>
      <c r="I11740" t="s">
        <v>2125</v>
      </c>
      <c r="J11740" s="2">
        <v>44880.683813506941</v>
      </c>
      <c r="K11740" t="s">
        <v>2125</v>
      </c>
      <c r="L11740" t="str">
        <f>VLOOKUP(C11740,ACCOUNT_MAPPING!A:C,3,FALSE)</f>
        <v>Utilities</v>
      </c>
    </row>
    <row r="11741" spans="1:12" hidden="1">
      <c r="A11741">
        <v>126087</v>
      </c>
      <c r="B11741" t="s">
        <v>5457</v>
      </c>
      <c r="C11741">
        <v>51210000</v>
      </c>
      <c r="D11741" t="s">
        <v>12</v>
      </c>
      <c r="E11741" t="s">
        <v>13</v>
      </c>
      <c r="F11741" t="s">
        <v>13</v>
      </c>
      <c r="G11741" t="s">
        <v>11881</v>
      </c>
      <c r="H11741" s="2">
        <v>45020.511578969905</v>
      </c>
      <c r="I11741" t="s">
        <v>360</v>
      </c>
      <c r="J11741" s="2">
        <v>45020.511578969905</v>
      </c>
      <c r="K11741" t="s">
        <v>360</v>
      </c>
      <c r="L11741" t="str">
        <f>VLOOKUP(C11741,ACCOUNT_MAPPING!A:C,3,FALSE)</f>
        <v>Utilities</v>
      </c>
    </row>
    <row r="11742" spans="1:12" hidden="1">
      <c r="A11742">
        <v>126088</v>
      </c>
      <c r="B11742" t="s">
        <v>5233</v>
      </c>
      <c r="C11742">
        <v>51210000</v>
      </c>
      <c r="D11742" t="s">
        <v>63</v>
      </c>
      <c r="E11742" t="s">
        <v>13</v>
      </c>
      <c r="F11742" t="s">
        <v>13</v>
      </c>
      <c r="G11742" t="s">
        <v>11882</v>
      </c>
      <c r="H11742" s="2">
        <v>44874.557782754629</v>
      </c>
      <c r="I11742" t="s">
        <v>360</v>
      </c>
      <c r="J11742" s="2">
        <v>44874.557782754629</v>
      </c>
      <c r="K11742" t="s">
        <v>360</v>
      </c>
      <c r="L11742" t="str">
        <f>VLOOKUP(C11742,ACCOUNT_MAPPING!A:C,3,FALSE)</f>
        <v>Utilities</v>
      </c>
    </row>
    <row r="11743" spans="1:12" hidden="1">
      <c r="A11743">
        <v>126089</v>
      </c>
      <c r="B11743" t="s">
        <v>5708</v>
      </c>
      <c r="C11743">
        <v>51210000</v>
      </c>
      <c r="D11743" t="s">
        <v>12</v>
      </c>
      <c r="E11743" t="s">
        <v>13</v>
      </c>
      <c r="F11743" t="s">
        <v>13</v>
      </c>
      <c r="G11743" t="s">
        <v>11883</v>
      </c>
      <c r="H11743" s="2">
        <v>45012.601577777779</v>
      </c>
      <c r="I11743" t="s">
        <v>360</v>
      </c>
      <c r="J11743" s="2">
        <v>45012.601577777779</v>
      </c>
      <c r="K11743" t="s">
        <v>360</v>
      </c>
      <c r="L11743" t="str">
        <f>VLOOKUP(C11743,ACCOUNT_MAPPING!A:C,3,FALSE)</f>
        <v>Utilities</v>
      </c>
    </row>
    <row r="11744" spans="1:12" hidden="1">
      <c r="A11744">
        <v>126223</v>
      </c>
      <c r="B11744" t="s">
        <v>622</v>
      </c>
      <c r="C11744">
        <v>51210000</v>
      </c>
      <c r="D11744" t="s">
        <v>12</v>
      </c>
      <c r="E11744" t="s">
        <v>13</v>
      </c>
      <c r="F11744" t="s">
        <v>13</v>
      </c>
      <c r="G11744" t="s">
        <v>11845</v>
      </c>
      <c r="H11744" s="2">
        <v>45016.471047916668</v>
      </c>
      <c r="I11744" t="s">
        <v>300</v>
      </c>
      <c r="J11744" s="2">
        <v>45016.471047916668</v>
      </c>
      <c r="K11744" t="s">
        <v>300</v>
      </c>
      <c r="L11744" t="str">
        <f>VLOOKUP(C11744,ACCOUNT_MAPPING!A:C,3,FALSE)</f>
        <v>Utilities</v>
      </c>
    </row>
    <row r="11745" spans="1:12" hidden="1">
      <c r="A11745">
        <v>126149</v>
      </c>
      <c r="B11745" t="s">
        <v>474</v>
      </c>
      <c r="C11745">
        <v>51210000</v>
      </c>
      <c r="D11745" t="s">
        <v>17</v>
      </c>
      <c r="E11745" t="s">
        <v>13</v>
      </c>
      <c r="F11745" t="s">
        <v>13</v>
      </c>
      <c r="G11745" t="s">
        <v>11884</v>
      </c>
      <c r="H11745" s="2">
        <v>44876.525146643522</v>
      </c>
      <c r="I11745" t="s">
        <v>313</v>
      </c>
      <c r="J11745" s="2">
        <v>44876.525146643522</v>
      </c>
      <c r="K11745" t="s">
        <v>313</v>
      </c>
      <c r="L11745" t="str">
        <f>VLOOKUP(C11745,ACCOUNT_MAPPING!A:C,3,FALSE)</f>
        <v>Utilities</v>
      </c>
    </row>
    <row r="11746" spans="1:12" hidden="1">
      <c r="A11746">
        <v>126152</v>
      </c>
      <c r="B11746" t="s">
        <v>3635</v>
      </c>
      <c r="C11746">
        <v>51210000</v>
      </c>
      <c r="D11746" t="s">
        <v>63</v>
      </c>
      <c r="E11746" t="s">
        <v>13</v>
      </c>
      <c r="F11746" t="s">
        <v>13</v>
      </c>
      <c r="G11746" t="s">
        <v>11885</v>
      </c>
      <c r="H11746" s="2">
        <v>44874.735644178239</v>
      </c>
      <c r="I11746" t="s">
        <v>310</v>
      </c>
      <c r="J11746" s="2">
        <v>44874.735644178239</v>
      </c>
      <c r="K11746" t="s">
        <v>310</v>
      </c>
      <c r="L11746" t="str">
        <f>VLOOKUP(C11746,ACCOUNT_MAPPING!A:C,3,FALSE)</f>
        <v>Utilities</v>
      </c>
    </row>
    <row r="11747" spans="1:12" hidden="1">
      <c r="A11747">
        <v>126237</v>
      </c>
      <c r="B11747" t="s">
        <v>8391</v>
      </c>
      <c r="C11747">
        <v>51210000</v>
      </c>
      <c r="D11747" t="s">
        <v>63</v>
      </c>
      <c r="E11747" t="s">
        <v>13</v>
      </c>
      <c r="F11747" t="s">
        <v>13</v>
      </c>
      <c r="G11747" t="s">
        <v>11886</v>
      </c>
      <c r="H11747" s="2">
        <v>44875.599301076392</v>
      </c>
      <c r="I11747" t="s">
        <v>360</v>
      </c>
      <c r="J11747" s="2">
        <v>44875.599301076392</v>
      </c>
      <c r="K11747" t="s">
        <v>360</v>
      </c>
      <c r="L11747" t="str">
        <f>VLOOKUP(C11747,ACCOUNT_MAPPING!A:C,3,FALSE)</f>
        <v>Utilities</v>
      </c>
    </row>
    <row r="11748" spans="1:12" hidden="1">
      <c r="A11748">
        <v>126238</v>
      </c>
      <c r="B11748" t="s">
        <v>468</v>
      </c>
      <c r="C11748">
        <v>51210000</v>
      </c>
      <c r="D11748" t="s">
        <v>12</v>
      </c>
      <c r="E11748" t="s">
        <v>13</v>
      </c>
      <c r="F11748" t="s">
        <v>13</v>
      </c>
      <c r="G11748" t="s">
        <v>11887</v>
      </c>
      <c r="H11748" s="2">
        <v>45014.643126354167</v>
      </c>
      <c r="I11748" t="s">
        <v>310</v>
      </c>
      <c r="J11748" s="2">
        <v>45014.643126354167</v>
      </c>
      <c r="K11748" t="s">
        <v>310</v>
      </c>
      <c r="L11748" t="str">
        <f>VLOOKUP(C11748,ACCOUNT_MAPPING!A:C,3,FALSE)</f>
        <v>Utilities</v>
      </c>
    </row>
    <row r="11749" spans="1:12" hidden="1">
      <c r="A11749">
        <v>126161</v>
      </c>
      <c r="B11749" t="s">
        <v>11888</v>
      </c>
      <c r="C11749">
        <v>51210000</v>
      </c>
      <c r="D11749" t="s">
        <v>63</v>
      </c>
      <c r="E11749" t="s">
        <v>13</v>
      </c>
      <c r="F11749" t="s">
        <v>13</v>
      </c>
      <c r="G11749" t="s">
        <v>11857</v>
      </c>
      <c r="H11749" s="2">
        <v>44879.390367094908</v>
      </c>
      <c r="I11749" t="s">
        <v>405</v>
      </c>
      <c r="J11749" s="2">
        <v>44879.390367094908</v>
      </c>
      <c r="K11749" t="s">
        <v>405</v>
      </c>
      <c r="L11749" t="str">
        <f>VLOOKUP(C11749,ACCOUNT_MAPPING!A:C,3,FALSE)</f>
        <v>Utilities</v>
      </c>
    </row>
    <row r="11750" spans="1:12" hidden="1">
      <c r="A11750">
        <v>126163</v>
      </c>
      <c r="B11750" t="s">
        <v>1605</v>
      </c>
      <c r="C11750">
        <v>51210000</v>
      </c>
      <c r="D11750" t="s">
        <v>63</v>
      </c>
      <c r="E11750" t="s">
        <v>13</v>
      </c>
      <c r="F11750" t="s">
        <v>13</v>
      </c>
      <c r="G11750" t="s">
        <v>11857</v>
      </c>
      <c r="H11750" s="2">
        <v>44879.401652546294</v>
      </c>
      <c r="I11750" t="s">
        <v>405</v>
      </c>
      <c r="J11750" s="2">
        <v>44879.401652546294</v>
      </c>
      <c r="K11750" t="s">
        <v>405</v>
      </c>
      <c r="L11750" t="str">
        <f>VLOOKUP(C11750,ACCOUNT_MAPPING!A:C,3,FALSE)</f>
        <v>Utilities</v>
      </c>
    </row>
    <row r="11751" spans="1:12" hidden="1">
      <c r="A11751">
        <v>126109</v>
      </c>
      <c r="B11751" t="s">
        <v>366</v>
      </c>
      <c r="C11751">
        <v>51210000</v>
      </c>
      <c r="D11751" t="s">
        <v>17</v>
      </c>
      <c r="E11751" t="s">
        <v>13</v>
      </c>
      <c r="F11751" t="s">
        <v>13</v>
      </c>
      <c r="G11751" t="s">
        <v>11889</v>
      </c>
      <c r="H11751" s="2">
        <v>44922.627003819442</v>
      </c>
      <c r="I11751" t="s">
        <v>360</v>
      </c>
      <c r="J11751" s="2">
        <v>44922.627003819442</v>
      </c>
      <c r="K11751" t="s">
        <v>360</v>
      </c>
      <c r="L11751" t="str">
        <f>VLOOKUP(C11751,ACCOUNT_MAPPING!A:C,3,FALSE)</f>
        <v>Utilities</v>
      </c>
    </row>
    <row r="11752" spans="1:12" hidden="1">
      <c r="A11752">
        <v>126254</v>
      </c>
      <c r="B11752" t="s">
        <v>476</v>
      </c>
      <c r="C11752">
        <v>51210000</v>
      </c>
      <c r="D11752" t="s">
        <v>17</v>
      </c>
      <c r="E11752" t="s">
        <v>13</v>
      </c>
      <c r="F11752" t="s">
        <v>13</v>
      </c>
      <c r="G11752" t="s">
        <v>11890</v>
      </c>
      <c r="H11752" s="2">
        <v>44914.70227253472</v>
      </c>
      <c r="I11752" t="s">
        <v>360</v>
      </c>
      <c r="J11752" s="2">
        <v>44914.70227253472</v>
      </c>
      <c r="K11752" t="s">
        <v>360</v>
      </c>
      <c r="L11752" t="str">
        <f>VLOOKUP(C11752,ACCOUNT_MAPPING!A:C,3,FALSE)</f>
        <v>Utilities</v>
      </c>
    </row>
    <row r="11753" spans="1:12" hidden="1">
      <c r="A11753">
        <v>126194</v>
      </c>
      <c r="B11753" t="s">
        <v>448</v>
      </c>
      <c r="C11753">
        <v>51210000</v>
      </c>
      <c r="D11753" t="s">
        <v>63</v>
      </c>
      <c r="E11753" t="s">
        <v>13</v>
      </c>
      <c r="F11753" t="s">
        <v>13</v>
      </c>
      <c r="G11753" t="s">
        <v>11891</v>
      </c>
      <c r="H11753" s="2">
        <v>44875.89415216435</v>
      </c>
      <c r="I11753" t="s">
        <v>292</v>
      </c>
      <c r="J11753" s="2">
        <v>44875.89415216435</v>
      </c>
      <c r="K11753" t="s">
        <v>292</v>
      </c>
      <c r="L11753" t="str">
        <f>VLOOKUP(C11753,ACCOUNT_MAPPING!A:C,3,FALSE)</f>
        <v>Utilities</v>
      </c>
    </row>
    <row r="11754" spans="1:12" hidden="1">
      <c r="A11754">
        <v>126078</v>
      </c>
      <c r="B11754" t="s">
        <v>339</v>
      </c>
      <c r="C11754">
        <v>51210000</v>
      </c>
      <c r="D11754" t="s">
        <v>12</v>
      </c>
      <c r="E11754" t="s">
        <v>13</v>
      </c>
      <c r="F11754" t="s">
        <v>13</v>
      </c>
      <c r="G11754" t="s">
        <v>11855</v>
      </c>
      <c r="H11754" s="2">
        <v>45015.308582754631</v>
      </c>
      <c r="I11754" t="s">
        <v>303</v>
      </c>
      <c r="J11754" s="2">
        <v>45015.308582754631</v>
      </c>
      <c r="K11754" t="s">
        <v>303</v>
      </c>
      <c r="L11754" t="str">
        <f>VLOOKUP(C11754,ACCOUNT_MAPPING!A:C,3,FALSE)</f>
        <v>Utilities</v>
      </c>
    </row>
    <row r="11755" spans="1:12" hidden="1">
      <c r="A11755">
        <v>126205</v>
      </c>
      <c r="B11755" t="s">
        <v>1131</v>
      </c>
      <c r="C11755">
        <v>51210000</v>
      </c>
      <c r="D11755" t="s">
        <v>17</v>
      </c>
      <c r="E11755" t="s">
        <v>13</v>
      </c>
      <c r="F11755" t="s">
        <v>13</v>
      </c>
      <c r="G11755" t="s">
        <v>11892</v>
      </c>
      <c r="H11755" s="2">
        <v>44929.457454745374</v>
      </c>
      <c r="I11755" t="s">
        <v>300</v>
      </c>
      <c r="J11755" s="2">
        <v>44929.457454745374</v>
      </c>
      <c r="K11755" t="s">
        <v>300</v>
      </c>
      <c r="L11755" t="str">
        <f>VLOOKUP(C11755,ACCOUNT_MAPPING!A:C,3,FALSE)</f>
        <v>Utilities</v>
      </c>
    </row>
    <row r="11756" spans="1:12" hidden="1">
      <c r="A11756">
        <v>126208</v>
      </c>
      <c r="B11756" t="s">
        <v>485</v>
      </c>
      <c r="C11756">
        <v>51210000</v>
      </c>
      <c r="D11756" t="s">
        <v>12</v>
      </c>
      <c r="E11756" t="s">
        <v>13</v>
      </c>
      <c r="F11756" t="s">
        <v>13</v>
      </c>
      <c r="G11756" t="s">
        <v>11893</v>
      </c>
      <c r="H11756" s="2">
        <v>45020.795370798609</v>
      </c>
      <c r="I11756" t="s">
        <v>323</v>
      </c>
      <c r="J11756" s="2">
        <v>45020.795370798609</v>
      </c>
      <c r="K11756" t="s">
        <v>323</v>
      </c>
      <c r="L11756" t="str">
        <f>VLOOKUP(C11756,ACCOUNT_MAPPING!A:C,3,FALSE)</f>
        <v>Utilities</v>
      </c>
    </row>
    <row r="11757" spans="1:12" hidden="1">
      <c r="A11757">
        <v>126151</v>
      </c>
      <c r="B11757" t="s">
        <v>333</v>
      </c>
      <c r="C11757">
        <v>51210000</v>
      </c>
      <c r="D11757" t="s">
        <v>12</v>
      </c>
      <c r="E11757" t="s">
        <v>13</v>
      </c>
      <c r="F11757" t="s">
        <v>13</v>
      </c>
      <c r="G11757" t="s">
        <v>11894</v>
      </c>
      <c r="H11757" s="2">
        <v>45013.690317094908</v>
      </c>
      <c r="I11757" t="s">
        <v>310</v>
      </c>
      <c r="J11757" s="2">
        <v>45013.690317094908</v>
      </c>
      <c r="K11757" t="s">
        <v>310</v>
      </c>
      <c r="L11757" t="str">
        <f>VLOOKUP(C11757,ACCOUNT_MAPPING!A:C,3,FALSE)</f>
        <v>Utilities</v>
      </c>
    </row>
    <row r="11758" spans="1:12" hidden="1">
      <c r="A11758">
        <v>126222</v>
      </c>
      <c r="B11758" t="s">
        <v>460</v>
      </c>
      <c r="C11758">
        <v>51210000</v>
      </c>
      <c r="D11758" t="s">
        <v>12</v>
      </c>
      <c r="E11758" t="s">
        <v>13</v>
      </c>
      <c r="F11758" t="s">
        <v>13</v>
      </c>
      <c r="G11758" t="s">
        <v>11895</v>
      </c>
      <c r="H11758" s="2">
        <v>45016.891047650461</v>
      </c>
      <c r="I11758" t="s">
        <v>462</v>
      </c>
      <c r="J11758" s="2">
        <v>45016.891047650461</v>
      </c>
      <c r="K11758" t="s">
        <v>462</v>
      </c>
      <c r="L11758" t="str">
        <f>VLOOKUP(C11758,ACCOUNT_MAPPING!A:C,3,FALSE)</f>
        <v>Utilities</v>
      </c>
    </row>
    <row r="11759" spans="1:12" hidden="1">
      <c r="A11759">
        <v>126231</v>
      </c>
      <c r="B11759" t="s">
        <v>1147</v>
      </c>
      <c r="C11759">
        <v>51210000</v>
      </c>
      <c r="D11759" t="s">
        <v>63</v>
      </c>
      <c r="E11759" t="s">
        <v>13</v>
      </c>
      <c r="F11759" t="s">
        <v>13</v>
      </c>
      <c r="G11759" t="s">
        <v>11896</v>
      </c>
      <c r="H11759" s="2">
        <v>44879.421582951392</v>
      </c>
      <c r="I11759" t="s">
        <v>446</v>
      </c>
      <c r="J11759" s="2">
        <v>44879.421582951392</v>
      </c>
      <c r="K11759" t="s">
        <v>446</v>
      </c>
      <c r="L11759" t="str">
        <f>VLOOKUP(C11759,ACCOUNT_MAPPING!A:C,3,FALSE)</f>
        <v>Utilities</v>
      </c>
    </row>
    <row r="11760" spans="1:12" hidden="1">
      <c r="A11760">
        <v>126105</v>
      </c>
      <c r="B11760" t="s">
        <v>3132</v>
      </c>
      <c r="C11760">
        <v>51210000</v>
      </c>
      <c r="D11760" t="s">
        <v>63</v>
      </c>
      <c r="E11760" t="s">
        <v>13</v>
      </c>
      <c r="F11760" t="s">
        <v>13</v>
      </c>
      <c r="G11760" t="s">
        <v>11897</v>
      </c>
      <c r="H11760" s="2">
        <v>44895.4533872338</v>
      </c>
      <c r="I11760" t="s">
        <v>2125</v>
      </c>
      <c r="J11760" s="2">
        <v>44895.4533872338</v>
      </c>
      <c r="K11760" t="s">
        <v>2125</v>
      </c>
      <c r="L11760" t="str">
        <f>VLOOKUP(C11760,ACCOUNT_MAPPING!A:C,3,FALSE)</f>
        <v>Utilities</v>
      </c>
    </row>
    <row r="11761" spans="1:12" hidden="1">
      <c r="A11761">
        <v>126108</v>
      </c>
      <c r="B11761" t="s">
        <v>364</v>
      </c>
      <c r="C11761">
        <v>51210000</v>
      </c>
      <c r="D11761" t="s">
        <v>63</v>
      </c>
      <c r="E11761" t="s">
        <v>13</v>
      </c>
      <c r="F11761" t="s">
        <v>13</v>
      </c>
      <c r="G11761" t="s">
        <v>11898</v>
      </c>
      <c r="H11761" s="2">
        <v>44875.726141400461</v>
      </c>
      <c r="I11761" t="s">
        <v>360</v>
      </c>
      <c r="J11761" s="2">
        <v>44875.726141400461</v>
      </c>
      <c r="K11761" t="s">
        <v>360</v>
      </c>
      <c r="L11761" t="str">
        <f>VLOOKUP(C11761,ACCOUNT_MAPPING!A:C,3,FALSE)</f>
        <v>Utilities</v>
      </c>
    </row>
    <row r="11762" spans="1:12" hidden="1">
      <c r="A11762">
        <v>126200</v>
      </c>
      <c r="B11762" t="s">
        <v>432</v>
      </c>
      <c r="C11762">
        <v>51210000</v>
      </c>
      <c r="D11762" t="s">
        <v>12</v>
      </c>
      <c r="E11762" t="s">
        <v>13</v>
      </c>
      <c r="F11762" t="s">
        <v>13</v>
      </c>
      <c r="G11762" t="s">
        <v>11899</v>
      </c>
      <c r="H11762" s="2">
        <v>45021.790265428244</v>
      </c>
      <c r="I11762" t="s">
        <v>434</v>
      </c>
      <c r="J11762" s="2">
        <v>45021.790265428244</v>
      </c>
      <c r="K11762" t="s">
        <v>434</v>
      </c>
      <c r="L11762" t="str">
        <f>VLOOKUP(C11762,ACCOUNT_MAPPING!A:C,3,FALSE)</f>
        <v>Utilities</v>
      </c>
    </row>
    <row r="11763" spans="1:12" hidden="1">
      <c r="A11763">
        <v>126113</v>
      </c>
      <c r="B11763" t="s">
        <v>417</v>
      </c>
      <c r="C11763">
        <v>51210000</v>
      </c>
      <c r="D11763" t="s">
        <v>12</v>
      </c>
      <c r="E11763" t="s">
        <v>13</v>
      </c>
      <c r="F11763" t="s">
        <v>13</v>
      </c>
      <c r="G11763" t="s">
        <v>11900</v>
      </c>
      <c r="H11763" s="2">
        <v>45022.01637878472</v>
      </c>
      <c r="I11763" t="s">
        <v>338</v>
      </c>
      <c r="J11763" s="2">
        <v>45022.01637878472</v>
      </c>
      <c r="K11763" t="s">
        <v>338</v>
      </c>
      <c r="L11763" t="str">
        <f>VLOOKUP(C11763,ACCOUNT_MAPPING!A:C,3,FALSE)</f>
        <v>Utilities</v>
      </c>
    </row>
    <row r="11764" spans="1:12" hidden="1">
      <c r="A11764">
        <v>126252</v>
      </c>
      <c r="B11764" t="s">
        <v>9237</v>
      </c>
      <c r="C11764">
        <v>51210000</v>
      </c>
      <c r="D11764" t="s">
        <v>12</v>
      </c>
      <c r="E11764" t="s">
        <v>13</v>
      </c>
      <c r="F11764" t="s">
        <v>13</v>
      </c>
      <c r="G11764" t="s">
        <v>5538</v>
      </c>
      <c r="H11764" s="2">
        <v>45022.041071030093</v>
      </c>
      <c r="I11764" t="s">
        <v>363</v>
      </c>
      <c r="J11764" s="2">
        <v>45022.041071030093</v>
      </c>
      <c r="K11764" t="s">
        <v>363</v>
      </c>
      <c r="L11764" t="str">
        <f>VLOOKUP(C11764,ACCOUNT_MAPPING!A:C,3,FALSE)</f>
        <v>Utilities</v>
      </c>
    </row>
    <row r="11765" spans="1:12" hidden="1">
      <c r="A11765">
        <v>126126</v>
      </c>
      <c r="B11765" t="s">
        <v>369</v>
      </c>
      <c r="C11765">
        <v>51210000</v>
      </c>
      <c r="D11765" t="s">
        <v>12</v>
      </c>
      <c r="E11765" t="s">
        <v>13</v>
      </c>
      <c r="F11765" t="s">
        <v>13</v>
      </c>
      <c r="G11765" t="s">
        <v>11901</v>
      </c>
      <c r="H11765" s="2">
        <v>45013.76008028935</v>
      </c>
      <c r="I11765" t="s">
        <v>323</v>
      </c>
      <c r="J11765" s="2">
        <v>45013.76008028935</v>
      </c>
      <c r="K11765" t="s">
        <v>323</v>
      </c>
      <c r="L11765" t="str">
        <f>VLOOKUP(C11765,ACCOUNT_MAPPING!A:C,3,FALSE)</f>
        <v>Utilities</v>
      </c>
    </row>
    <row r="11766" spans="1:12" hidden="1">
      <c r="A11766">
        <v>126229</v>
      </c>
      <c r="B11766" t="s">
        <v>443</v>
      </c>
      <c r="C11766">
        <v>51210000</v>
      </c>
      <c r="D11766" t="s">
        <v>12</v>
      </c>
      <c r="E11766" t="s">
        <v>13</v>
      </c>
      <c r="F11766" t="s">
        <v>13</v>
      </c>
      <c r="G11766" t="s">
        <v>11902</v>
      </c>
      <c r="H11766" s="2">
        <v>45021.795578275465</v>
      </c>
      <c r="I11766" t="s">
        <v>377</v>
      </c>
      <c r="J11766" s="2">
        <v>45021.795578275465</v>
      </c>
      <c r="K11766" t="s">
        <v>377</v>
      </c>
      <c r="L11766" t="str">
        <f>VLOOKUP(C11766,ACCOUNT_MAPPING!A:C,3,FALSE)</f>
        <v>Utilities</v>
      </c>
    </row>
    <row r="11767" spans="1:12" hidden="1">
      <c r="A11767">
        <v>126230</v>
      </c>
      <c r="B11767" t="s">
        <v>444</v>
      </c>
      <c r="C11767">
        <v>51210000</v>
      </c>
      <c r="D11767" t="s">
        <v>12</v>
      </c>
      <c r="E11767" t="s">
        <v>13</v>
      </c>
      <c r="F11767" t="s">
        <v>13</v>
      </c>
      <c r="G11767" t="s">
        <v>11903</v>
      </c>
      <c r="H11767" s="2">
        <v>45021.76927809028</v>
      </c>
      <c r="I11767" t="s">
        <v>446</v>
      </c>
      <c r="J11767" s="2">
        <v>45021.76927809028</v>
      </c>
      <c r="K11767" t="s">
        <v>446</v>
      </c>
      <c r="L11767" t="str">
        <f>VLOOKUP(C11767,ACCOUNT_MAPPING!A:C,3,FALSE)</f>
        <v>Utilities</v>
      </c>
    </row>
    <row r="11768" spans="1:12" hidden="1">
      <c r="A11768">
        <v>126141</v>
      </c>
      <c r="B11768" t="s">
        <v>321</v>
      </c>
      <c r="C11768">
        <v>51210000</v>
      </c>
      <c r="D11768" t="s">
        <v>12</v>
      </c>
      <c r="E11768" t="s">
        <v>13</v>
      </c>
      <c r="F11768" t="s">
        <v>13</v>
      </c>
      <c r="G11768" t="s">
        <v>11904</v>
      </c>
      <c r="H11768" s="2">
        <v>45019.06219290509</v>
      </c>
      <c r="I11768" t="s">
        <v>323</v>
      </c>
      <c r="J11768" s="2">
        <v>45019.06219290509</v>
      </c>
      <c r="K11768" t="s">
        <v>323</v>
      </c>
      <c r="L11768" t="str">
        <f>VLOOKUP(C11768,ACCOUNT_MAPPING!A:C,3,FALSE)</f>
        <v>Utilities</v>
      </c>
    </row>
    <row r="11769" spans="1:12" hidden="1">
      <c r="A11769">
        <v>126142</v>
      </c>
      <c r="B11769" t="s">
        <v>5257</v>
      </c>
      <c r="C11769">
        <v>51210000</v>
      </c>
      <c r="D11769" t="s">
        <v>12</v>
      </c>
      <c r="E11769" t="s">
        <v>13</v>
      </c>
      <c r="F11769" t="s">
        <v>13</v>
      </c>
      <c r="G11769" t="s">
        <v>11905</v>
      </c>
      <c r="H11769" s="2">
        <v>45019.111606134262</v>
      </c>
      <c r="I11769" t="s">
        <v>323</v>
      </c>
      <c r="J11769" s="2">
        <v>45019.111606134262</v>
      </c>
      <c r="K11769" t="s">
        <v>323</v>
      </c>
      <c r="L11769" t="str">
        <f>VLOOKUP(C11769,ACCOUNT_MAPPING!A:C,3,FALSE)</f>
        <v>Utilities</v>
      </c>
    </row>
    <row r="11770" spans="1:12" hidden="1">
      <c r="A11770">
        <v>126241</v>
      </c>
      <c r="B11770" t="s">
        <v>452</v>
      </c>
      <c r="C11770">
        <v>51210000</v>
      </c>
      <c r="D11770" t="s">
        <v>17</v>
      </c>
      <c r="E11770" t="s">
        <v>13</v>
      </c>
      <c r="F11770" t="s">
        <v>13</v>
      </c>
      <c r="G11770" t="s">
        <v>11906</v>
      </c>
      <c r="H11770" s="2">
        <v>44916.686991817129</v>
      </c>
      <c r="I11770" t="s">
        <v>310</v>
      </c>
      <c r="J11770" s="2">
        <v>44916.686991817129</v>
      </c>
      <c r="K11770" t="s">
        <v>310</v>
      </c>
      <c r="L11770" t="str">
        <f>VLOOKUP(C11770,ACCOUNT_MAPPING!A:C,3,FALSE)</f>
        <v>Utilities</v>
      </c>
    </row>
    <row r="11771" spans="1:12" hidden="1">
      <c r="A11771">
        <v>126246</v>
      </c>
      <c r="B11771" t="s">
        <v>403</v>
      </c>
      <c r="C11771">
        <v>51210000</v>
      </c>
      <c r="D11771" t="s">
        <v>63</v>
      </c>
      <c r="E11771" t="s">
        <v>13</v>
      </c>
      <c r="F11771" t="s">
        <v>13</v>
      </c>
      <c r="G11771" t="s">
        <v>11907</v>
      </c>
      <c r="H11771" s="2">
        <v>44879.408996678241</v>
      </c>
      <c r="I11771" t="s">
        <v>405</v>
      </c>
      <c r="J11771" s="2">
        <v>44879.408996678241</v>
      </c>
      <c r="K11771" t="s">
        <v>405</v>
      </c>
      <c r="L11771" t="str">
        <f>VLOOKUP(C11771,ACCOUNT_MAPPING!A:C,3,FALSE)</f>
        <v>Utilities</v>
      </c>
    </row>
    <row r="11772" spans="1:12" hidden="1">
      <c r="A11772">
        <v>126247</v>
      </c>
      <c r="B11772" t="s">
        <v>5337</v>
      </c>
      <c r="C11772">
        <v>51210000</v>
      </c>
      <c r="D11772" t="s">
        <v>12</v>
      </c>
      <c r="E11772" t="s">
        <v>13</v>
      </c>
      <c r="F11772" t="s">
        <v>13</v>
      </c>
      <c r="G11772" t="s">
        <v>5538</v>
      </c>
      <c r="H11772" s="2">
        <v>45022.035783796295</v>
      </c>
      <c r="I11772" t="s">
        <v>363</v>
      </c>
      <c r="J11772" s="2">
        <v>45022.035783796295</v>
      </c>
      <c r="K11772" t="s">
        <v>363</v>
      </c>
      <c r="L11772" t="str">
        <f>VLOOKUP(C11772,ACCOUNT_MAPPING!A:C,3,FALSE)</f>
        <v>Utilities</v>
      </c>
    </row>
    <row r="11773" spans="1:12" hidden="1">
      <c r="A11773">
        <v>126251</v>
      </c>
      <c r="B11773" t="s">
        <v>5305</v>
      </c>
      <c r="C11773">
        <v>51210000</v>
      </c>
      <c r="D11773" t="s">
        <v>17</v>
      </c>
      <c r="E11773" t="s">
        <v>13</v>
      </c>
      <c r="F11773" t="s">
        <v>13</v>
      </c>
      <c r="G11773" t="s">
        <v>11908</v>
      </c>
      <c r="H11773" s="2">
        <v>44925.658840243057</v>
      </c>
      <c r="I11773" t="s">
        <v>415</v>
      </c>
      <c r="J11773" s="2">
        <v>44925.658840243057</v>
      </c>
      <c r="K11773" t="s">
        <v>415</v>
      </c>
      <c r="L11773" t="str">
        <f>VLOOKUP(C11773,ACCOUNT_MAPPING!A:C,3,FALSE)</f>
        <v>Utilities</v>
      </c>
    </row>
    <row r="11774" spans="1:12" hidden="1">
      <c r="A11774">
        <v>171529</v>
      </c>
      <c r="B11774" t="s">
        <v>11909</v>
      </c>
      <c r="C11774">
        <v>51210000</v>
      </c>
      <c r="D11774" t="s">
        <v>12</v>
      </c>
      <c r="E11774" t="s">
        <v>13</v>
      </c>
      <c r="F11774" t="s">
        <v>13</v>
      </c>
      <c r="G11774" t="s">
        <v>11910</v>
      </c>
      <c r="H11774" s="2">
        <v>45012.927708530093</v>
      </c>
      <c r="I11774" t="s">
        <v>179</v>
      </c>
      <c r="J11774" s="2">
        <v>45012.927708530093</v>
      </c>
      <c r="K11774" t="s">
        <v>179</v>
      </c>
      <c r="L11774" t="str">
        <f>VLOOKUP(C11774,ACCOUNT_MAPPING!A:C,3,FALSE)</f>
        <v>Utilities</v>
      </c>
    </row>
    <row r="11775" spans="1:12" hidden="1">
      <c r="A11775">
        <v>126154</v>
      </c>
      <c r="B11775" t="s">
        <v>396</v>
      </c>
      <c r="C11775">
        <v>51210000</v>
      </c>
      <c r="D11775" t="s">
        <v>63</v>
      </c>
      <c r="E11775" t="s">
        <v>13</v>
      </c>
      <c r="F11775" t="s">
        <v>13</v>
      </c>
      <c r="G11775" t="s">
        <v>11911</v>
      </c>
      <c r="H11775" s="2">
        <v>44875.610565706018</v>
      </c>
      <c r="I11775" t="s">
        <v>360</v>
      </c>
      <c r="J11775" s="2">
        <v>44875.610565706018</v>
      </c>
      <c r="K11775" t="s">
        <v>360</v>
      </c>
      <c r="L11775" t="str">
        <f>VLOOKUP(C11775,ACCOUNT_MAPPING!A:C,3,FALSE)</f>
        <v>Utilities</v>
      </c>
    </row>
    <row r="11776" spans="1:12" hidden="1">
      <c r="A11776">
        <v>126155</v>
      </c>
      <c r="B11776" t="s">
        <v>398</v>
      </c>
      <c r="C11776">
        <v>51210000</v>
      </c>
      <c r="D11776" t="s">
        <v>12</v>
      </c>
      <c r="E11776" t="s">
        <v>13</v>
      </c>
      <c r="F11776" t="s">
        <v>13</v>
      </c>
      <c r="G11776" t="s">
        <v>11912</v>
      </c>
      <c r="H11776" s="2">
        <v>45022.633309375</v>
      </c>
      <c r="I11776" t="s">
        <v>360</v>
      </c>
      <c r="J11776" s="2">
        <v>45022.633309375</v>
      </c>
      <c r="K11776" t="s">
        <v>360</v>
      </c>
      <c r="L11776" t="str">
        <f>VLOOKUP(C11776,ACCOUNT_MAPPING!A:C,3,FALSE)</f>
        <v>Utilities</v>
      </c>
    </row>
    <row r="11777" spans="1:12" hidden="1">
      <c r="A11777">
        <v>126158</v>
      </c>
      <c r="B11777" t="s">
        <v>5721</v>
      </c>
      <c r="C11777">
        <v>51210000</v>
      </c>
      <c r="D11777" t="s">
        <v>63</v>
      </c>
      <c r="E11777" t="s">
        <v>13</v>
      </c>
      <c r="F11777" t="s">
        <v>13</v>
      </c>
      <c r="G11777" t="s">
        <v>11913</v>
      </c>
      <c r="H11777" s="2">
        <v>44876.644191863423</v>
      </c>
      <c r="I11777" t="s">
        <v>405</v>
      </c>
      <c r="J11777" s="2">
        <v>44876.644191863423</v>
      </c>
      <c r="K11777" t="s">
        <v>405</v>
      </c>
      <c r="L11777" t="str">
        <f>VLOOKUP(C11777,ACCOUNT_MAPPING!A:C,3,FALSE)</f>
        <v>Utilities</v>
      </c>
    </row>
    <row r="11778" spans="1:12" hidden="1">
      <c r="A11778">
        <v>126159</v>
      </c>
      <c r="B11778" t="s">
        <v>1611</v>
      </c>
      <c r="C11778">
        <v>51210000</v>
      </c>
      <c r="D11778" t="s">
        <v>63</v>
      </c>
      <c r="E11778" t="s">
        <v>13</v>
      </c>
      <c r="F11778" t="s">
        <v>13</v>
      </c>
      <c r="G11778" t="s">
        <v>11914</v>
      </c>
      <c r="H11778" s="2">
        <v>44879.373255706021</v>
      </c>
      <c r="I11778" t="s">
        <v>405</v>
      </c>
      <c r="J11778" s="2">
        <v>44879.373255706021</v>
      </c>
      <c r="K11778" t="s">
        <v>405</v>
      </c>
      <c r="L11778" t="str">
        <f>VLOOKUP(C11778,ACCOUNT_MAPPING!A:C,3,FALSE)</f>
        <v>Utilities</v>
      </c>
    </row>
    <row r="11779" spans="1:12" hidden="1">
      <c r="A11779">
        <v>126162</v>
      </c>
      <c r="B11779" t="s">
        <v>11915</v>
      </c>
      <c r="C11779">
        <v>51210000</v>
      </c>
      <c r="D11779" t="s">
        <v>63</v>
      </c>
      <c r="E11779" t="s">
        <v>13</v>
      </c>
      <c r="F11779" t="s">
        <v>13</v>
      </c>
      <c r="G11779" t="s">
        <v>11857</v>
      </c>
      <c r="H11779" s="2">
        <v>44879.398726388892</v>
      </c>
      <c r="I11779" t="s">
        <v>405</v>
      </c>
      <c r="J11779" s="2">
        <v>44879.398726388892</v>
      </c>
      <c r="K11779" t="s">
        <v>405</v>
      </c>
      <c r="L11779" t="str">
        <f>VLOOKUP(C11779,ACCOUNT_MAPPING!A:C,3,FALSE)</f>
        <v>Utilities</v>
      </c>
    </row>
    <row r="11780" spans="1:12" hidden="1">
      <c r="A11780">
        <v>126165</v>
      </c>
      <c r="B11780" t="s">
        <v>406</v>
      </c>
      <c r="C11780">
        <v>51210000</v>
      </c>
      <c r="D11780" t="s">
        <v>17</v>
      </c>
      <c r="E11780" t="s">
        <v>13</v>
      </c>
      <c r="F11780" t="s">
        <v>13</v>
      </c>
      <c r="G11780" t="s">
        <v>11916</v>
      </c>
      <c r="H11780" s="2">
        <v>44922.577146377313</v>
      </c>
      <c r="I11780" t="s">
        <v>347</v>
      </c>
      <c r="J11780" s="2">
        <v>44922.577146377313</v>
      </c>
      <c r="K11780" t="s">
        <v>347</v>
      </c>
      <c r="L11780" t="str">
        <f>VLOOKUP(C11780,ACCOUNT_MAPPING!A:C,3,FALSE)</f>
        <v>Utilities</v>
      </c>
    </row>
    <row r="11781" spans="1:12" hidden="1">
      <c r="A11781">
        <v>126166</v>
      </c>
      <c r="B11781" t="s">
        <v>409</v>
      </c>
      <c r="C11781">
        <v>51210000</v>
      </c>
      <c r="D11781" t="s">
        <v>17</v>
      </c>
      <c r="E11781" t="s">
        <v>13</v>
      </c>
      <c r="F11781" t="s">
        <v>13</v>
      </c>
      <c r="G11781" t="s">
        <v>11917</v>
      </c>
      <c r="H11781" s="2">
        <v>44922.666834687501</v>
      </c>
      <c r="I11781" t="s">
        <v>347</v>
      </c>
      <c r="J11781" s="2">
        <v>44922.666834687501</v>
      </c>
      <c r="K11781" t="s">
        <v>347</v>
      </c>
      <c r="L11781" t="str">
        <f>VLOOKUP(C11781,ACCOUNT_MAPPING!A:C,3,FALSE)</f>
        <v>Utilities</v>
      </c>
    </row>
    <row r="11782" spans="1:12" hidden="1">
      <c r="A11782">
        <v>126167</v>
      </c>
      <c r="B11782" t="s">
        <v>411</v>
      </c>
      <c r="C11782">
        <v>51210000</v>
      </c>
      <c r="D11782" t="s">
        <v>12</v>
      </c>
      <c r="E11782" t="s">
        <v>13</v>
      </c>
      <c r="F11782" t="s">
        <v>13</v>
      </c>
      <c r="G11782" t="s">
        <v>11918</v>
      </c>
      <c r="H11782" s="2">
        <v>45015.471278391204</v>
      </c>
      <c r="I11782" t="s">
        <v>350</v>
      </c>
      <c r="J11782" s="2">
        <v>45015.471278391204</v>
      </c>
      <c r="K11782" t="s">
        <v>350</v>
      </c>
      <c r="L11782" t="str">
        <f>VLOOKUP(C11782,ACCOUNT_MAPPING!A:C,3,FALSE)</f>
        <v>Utilities</v>
      </c>
    </row>
    <row r="11783" spans="1:12" hidden="1">
      <c r="A11783">
        <v>126176</v>
      </c>
      <c r="B11783" t="s">
        <v>355</v>
      </c>
      <c r="C11783">
        <v>51210000</v>
      </c>
      <c r="D11783" t="s">
        <v>17</v>
      </c>
      <c r="E11783" t="s">
        <v>13</v>
      </c>
      <c r="F11783" t="s">
        <v>13</v>
      </c>
      <c r="G11783" t="s">
        <v>11916</v>
      </c>
      <c r="H11783" s="2">
        <v>44923.484499386577</v>
      </c>
      <c r="I11783" t="s">
        <v>357</v>
      </c>
      <c r="J11783" s="2">
        <v>44923.484499386577</v>
      </c>
      <c r="K11783" t="s">
        <v>357</v>
      </c>
      <c r="L11783" t="str">
        <f>VLOOKUP(C11783,ACCOUNT_MAPPING!A:C,3,FALSE)</f>
        <v>Utilities</v>
      </c>
    </row>
    <row r="11784" spans="1:12" hidden="1">
      <c r="A11784">
        <v>126177</v>
      </c>
      <c r="B11784" t="s">
        <v>422</v>
      </c>
      <c r="C11784">
        <v>51210000</v>
      </c>
      <c r="D11784" t="s">
        <v>12</v>
      </c>
      <c r="E11784" t="s">
        <v>13</v>
      </c>
      <c r="F11784" t="s">
        <v>13</v>
      </c>
      <c r="G11784" t="s">
        <v>11919</v>
      </c>
      <c r="H11784" s="2">
        <v>45019.411905057874</v>
      </c>
      <c r="I11784" t="s">
        <v>350</v>
      </c>
      <c r="J11784" s="2">
        <v>45019.411905057874</v>
      </c>
      <c r="K11784" t="s">
        <v>350</v>
      </c>
      <c r="L11784" t="str">
        <f>VLOOKUP(C11784,ACCOUNT_MAPPING!A:C,3,FALSE)</f>
        <v>Utilities</v>
      </c>
    </row>
    <row r="11785" spans="1:12" hidden="1">
      <c r="A11785">
        <v>126184</v>
      </c>
      <c r="B11785" t="s">
        <v>1616</v>
      </c>
      <c r="C11785">
        <v>51210000</v>
      </c>
      <c r="D11785" t="s">
        <v>12</v>
      </c>
      <c r="E11785" t="s">
        <v>13</v>
      </c>
      <c r="F11785" t="s">
        <v>13</v>
      </c>
      <c r="G11785" t="s">
        <v>11920</v>
      </c>
      <c r="H11785" s="2">
        <v>45020.702482754627</v>
      </c>
      <c r="I11785" t="s">
        <v>354</v>
      </c>
      <c r="J11785" s="2">
        <v>45020.702482754627</v>
      </c>
      <c r="K11785" t="s">
        <v>354</v>
      </c>
      <c r="L11785" t="str">
        <f>VLOOKUP(C11785,ACCOUNT_MAPPING!A:C,3,FALSE)</f>
        <v>Utilities</v>
      </c>
    </row>
    <row r="11786" spans="1:12" hidden="1">
      <c r="A11786">
        <v>126190</v>
      </c>
      <c r="B11786" t="s">
        <v>9722</v>
      </c>
      <c r="C11786">
        <v>51210000</v>
      </c>
      <c r="D11786" t="s">
        <v>63</v>
      </c>
      <c r="E11786" t="s">
        <v>13</v>
      </c>
      <c r="F11786" t="s">
        <v>13</v>
      </c>
      <c r="G11786" t="s">
        <v>11921</v>
      </c>
      <c r="H11786" s="2">
        <v>44875.508841782408</v>
      </c>
      <c r="I11786" t="s">
        <v>360</v>
      </c>
      <c r="J11786" s="2">
        <v>44875.508841782408</v>
      </c>
      <c r="K11786" t="s">
        <v>360</v>
      </c>
      <c r="L11786" t="str">
        <f>VLOOKUP(C11786,ACCOUNT_MAPPING!A:C,3,FALSE)</f>
        <v>Utilities</v>
      </c>
    </row>
    <row r="11787" spans="1:12" hidden="1">
      <c r="A11787">
        <v>126198</v>
      </c>
      <c r="B11787" t="s">
        <v>1136</v>
      </c>
      <c r="C11787">
        <v>51210000</v>
      </c>
      <c r="D11787" t="s">
        <v>12</v>
      </c>
      <c r="E11787" t="s">
        <v>13</v>
      </c>
      <c r="F11787" t="s">
        <v>13</v>
      </c>
      <c r="G11787" t="s">
        <v>11922</v>
      </c>
      <c r="H11787" s="2">
        <v>45021.329219097221</v>
      </c>
      <c r="I11787" t="s">
        <v>446</v>
      </c>
      <c r="J11787" s="2">
        <v>45021.329219097221</v>
      </c>
      <c r="K11787" t="s">
        <v>446</v>
      </c>
      <c r="L11787" t="str">
        <f>VLOOKUP(C11787,ACCOUNT_MAPPING!A:C,3,FALSE)</f>
        <v>Utilities</v>
      </c>
    </row>
    <row r="11788" spans="1:12" hidden="1">
      <c r="A11788">
        <v>126225</v>
      </c>
      <c r="B11788" t="s">
        <v>386</v>
      </c>
      <c r="C11788">
        <v>51210000</v>
      </c>
      <c r="D11788" t="s">
        <v>12</v>
      </c>
      <c r="E11788" t="s">
        <v>13</v>
      </c>
      <c r="F11788" t="s">
        <v>13</v>
      </c>
      <c r="G11788" t="s">
        <v>11923</v>
      </c>
      <c r="H11788" s="2">
        <v>45014.6305091088</v>
      </c>
      <c r="I11788" t="s">
        <v>377</v>
      </c>
      <c r="J11788" s="2">
        <v>45014.6305091088</v>
      </c>
      <c r="K11788" t="s">
        <v>377</v>
      </c>
      <c r="L11788" t="str">
        <f>VLOOKUP(C11788,ACCOUNT_MAPPING!A:C,3,FALSE)</f>
        <v>Utilities</v>
      </c>
    </row>
    <row r="11789" spans="1:12" hidden="1">
      <c r="A11789">
        <v>126235</v>
      </c>
      <c r="B11789" t="s">
        <v>394</v>
      </c>
      <c r="C11789">
        <v>51210000</v>
      </c>
      <c r="D11789" t="s">
        <v>63</v>
      </c>
      <c r="E11789" t="s">
        <v>13</v>
      </c>
      <c r="F11789" t="s">
        <v>13</v>
      </c>
      <c r="G11789" t="s">
        <v>11924</v>
      </c>
      <c r="H11789" s="2">
        <v>44874.584488275461</v>
      </c>
      <c r="I11789" t="s">
        <v>295</v>
      </c>
      <c r="J11789" s="2">
        <v>44874.584488275461</v>
      </c>
      <c r="K11789" t="s">
        <v>295</v>
      </c>
      <c r="L11789" t="str">
        <f>VLOOKUP(C11789,ACCOUNT_MAPPING!A:C,3,FALSE)</f>
        <v>Utilities</v>
      </c>
    </row>
    <row r="11790" spans="1:12" hidden="1">
      <c r="A11790">
        <v>126239</v>
      </c>
      <c r="B11790" t="s">
        <v>400</v>
      </c>
      <c r="C11790">
        <v>51210000</v>
      </c>
      <c r="D11790" t="s">
        <v>12</v>
      </c>
      <c r="E11790" t="s">
        <v>13</v>
      </c>
      <c r="F11790" t="s">
        <v>13</v>
      </c>
      <c r="G11790" t="s">
        <v>11925</v>
      </c>
      <c r="H11790" s="2">
        <v>45014.689189467594</v>
      </c>
      <c r="I11790" t="s">
        <v>310</v>
      </c>
      <c r="J11790" s="2">
        <v>45014.689189467594</v>
      </c>
      <c r="K11790" t="s">
        <v>310</v>
      </c>
      <c r="L11790" t="str">
        <f>VLOOKUP(C11790,ACCOUNT_MAPPING!A:C,3,FALSE)</f>
        <v>Utilities</v>
      </c>
    </row>
    <row r="11791" spans="1:12" hidden="1">
      <c r="A11791">
        <v>2830</v>
      </c>
      <c r="B11791" t="s">
        <v>2163</v>
      </c>
      <c r="C11791">
        <v>51220000</v>
      </c>
      <c r="D11791" t="s">
        <v>12</v>
      </c>
      <c r="E11791" t="s">
        <v>13</v>
      </c>
      <c r="F11791" t="s">
        <v>13</v>
      </c>
      <c r="G11791" t="s">
        <v>11926</v>
      </c>
      <c r="H11791" s="2">
        <v>45014.650297719905</v>
      </c>
      <c r="I11791" t="s">
        <v>289</v>
      </c>
      <c r="J11791" s="2">
        <v>45014.650297719905</v>
      </c>
      <c r="K11791" t="s">
        <v>289</v>
      </c>
      <c r="L11791" t="str">
        <f>VLOOKUP(C11791,ACCOUNT_MAPPING!A:C,3,FALSE)</f>
        <v>Utilities</v>
      </c>
    </row>
    <row r="11792" spans="1:12" hidden="1">
      <c r="A11792">
        <v>2833</v>
      </c>
      <c r="B11792" t="s">
        <v>3700</v>
      </c>
      <c r="C11792">
        <v>51220000</v>
      </c>
      <c r="D11792" t="s">
        <v>17</v>
      </c>
      <c r="E11792" t="s">
        <v>13</v>
      </c>
      <c r="F11792" t="s">
        <v>13</v>
      </c>
      <c r="G11792" t="s">
        <v>11927</v>
      </c>
      <c r="H11792" s="2">
        <v>44923.695283912035</v>
      </c>
      <c r="I11792" t="s">
        <v>34</v>
      </c>
      <c r="J11792" s="2">
        <v>44923.695283912035</v>
      </c>
      <c r="K11792" t="s">
        <v>34</v>
      </c>
      <c r="L11792" t="str">
        <f>VLOOKUP(C11792,ACCOUNT_MAPPING!A:C,3,FALSE)</f>
        <v>Utilities</v>
      </c>
    </row>
    <row r="11793" spans="1:12" hidden="1">
      <c r="A11793">
        <v>3007</v>
      </c>
      <c r="B11793" t="s">
        <v>2167</v>
      </c>
      <c r="C11793">
        <v>51220000</v>
      </c>
      <c r="D11793" t="s">
        <v>12</v>
      </c>
      <c r="E11793" t="s">
        <v>13</v>
      </c>
      <c r="F11793" t="s">
        <v>13</v>
      </c>
      <c r="G11793" t="s">
        <v>11928</v>
      </c>
      <c r="H11793" s="2">
        <v>45021.810385763885</v>
      </c>
      <c r="I11793" t="s">
        <v>1229</v>
      </c>
      <c r="J11793" s="2">
        <v>45021.810385763885</v>
      </c>
      <c r="K11793" t="s">
        <v>1229</v>
      </c>
      <c r="L11793" t="str">
        <f>VLOOKUP(C11793,ACCOUNT_MAPPING!A:C,3,FALSE)</f>
        <v>Utilities</v>
      </c>
    </row>
    <row r="11794" spans="1:12" hidden="1">
      <c r="A11794">
        <v>2927</v>
      </c>
      <c r="B11794" t="s">
        <v>1149</v>
      </c>
      <c r="C11794">
        <v>51220000</v>
      </c>
      <c r="D11794" t="s">
        <v>12</v>
      </c>
      <c r="E11794" t="s">
        <v>13</v>
      </c>
      <c r="F11794" t="s">
        <v>13</v>
      </c>
      <c r="G11794" t="s">
        <v>11929</v>
      </c>
      <c r="H11794" s="2">
        <v>45012.388788229167</v>
      </c>
      <c r="I11794" t="s">
        <v>745</v>
      </c>
      <c r="J11794" s="2">
        <v>45012.388788229167</v>
      </c>
      <c r="K11794" t="s">
        <v>745</v>
      </c>
      <c r="L11794" t="str">
        <f>VLOOKUP(C11794,ACCOUNT_MAPPING!A:C,3,FALSE)</f>
        <v>Utilities</v>
      </c>
    </row>
    <row r="11795" spans="1:12" hidden="1">
      <c r="A11795">
        <v>3009</v>
      </c>
      <c r="B11795" t="s">
        <v>2169</v>
      </c>
      <c r="C11795">
        <v>51220000</v>
      </c>
      <c r="D11795" t="s">
        <v>12</v>
      </c>
      <c r="E11795" t="s">
        <v>13</v>
      </c>
      <c r="F11795" t="s">
        <v>13</v>
      </c>
      <c r="G11795" t="s">
        <v>11930</v>
      </c>
      <c r="H11795" s="2">
        <v>45020.464343518521</v>
      </c>
      <c r="I11795" t="s">
        <v>4113</v>
      </c>
      <c r="J11795" s="2">
        <v>45020.464343518521</v>
      </c>
      <c r="K11795" t="s">
        <v>4113</v>
      </c>
      <c r="L11795" t="str">
        <f>VLOOKUP(C11795,ACCOUNT_MAPPING!A:C,3,FALSE)</f>
        <v>Utilities</v>
      </c>
    </row>
    <row r="11796" spans="1:12" hidden="1">
      <c r="A11796">
        <v>3060</v>
      </c>
      <c r="B11796" t="s">
        <v>8422</v>
      </c>
      <c r="C11796">
        <v>51220000</v>
      </c>
      <c r="D11796" t="s">
        <v>12</v>
      </c>
      <c r="E11796" t="s">
        <v>13</v>
      </c>
      <c r="F11796" t="s">
        <v>13</v>
      </c>
      <c r="G11796" t="s">
        <v>11931</v>
      </c>
      <c r="H11796" s="2">
        <v>45021.001480439816</v>
      </c>
      <c r="I11796" t="s">
        <v>119</v>
      </c>
      <c r="J11796" s="2">
        <v>45021.001480439816</v>
      </c>
      <c r="K11796" t="s">
        <v>119</v>
      </c>
      <c r="L11796" t="str">
        <f>VLOOKUP(C11796,ACCOUNT_MAPPING!A:C,3,FALSE)</f>
        <v>Utilities</v>
      </c>
    </row>
    <row r="11797" spans="1:12" hidden="1">
      <c r="A11797">
        <v>3062</v>
      </c>
      <c r="B11797" t="s">
        <v>1153</v>
      </c>
      <c r="C11797">
        <v>51220000</v>
      </c>
      <c r="D11797" t="s">
        <v>17</v>
      </c>
      <c r="E11797" t="s">
        <v>13</v>
      </c>
      <c r="F11797" t="s">
        <v>13</v>
      </c>
      <c r="G11797" t="s">
        <v>11932</v>
      </c>
      <c r="H11797" s="2">
        <v>44916.493399537037</v>
      </c>
      <c r="I11797" t="s">
        <v>900</v>
      </c>
      <c r="J11797" s="2">
        <v>44916.493399537037</v>
      </c>
      <c r="K11797" t="s">
        <v>900</v>
      </c>
      <c r="L11797" t="str">
        <f>VLOOKUP(C11797,ACCOUNT_MAPPING!A:C,3,FALSE)</f>
        <v>Utilities</v>
      </c>
    </row>
    <row r="11798" spans="1:12" hidden="1">
      <c r="A11798">
        <v>4602</v>
      </c>
      <c r="B11798" t="s">
        <v>1627</v>
      </c>
      <c r="C11798">
        <v>51220000</v>
      </c>
      <c r="D11798" t="s">
        <v>17</v>
      </c>
      <c r="E11798" t="s">
        <v>13</v>
      </c>
      <c r="F11798" t="s">
        <v>13</v>
      </c>
      <c r="G11798" t="s">
        <v>11933</v>
      </c>
      <c r="H11798" s="2">
        <v>44923.742990243052</v>
      </c>
      <c r="I11798" t="s">
        <v>679</v>
      </c>
      <c r="J11798" s="2">
        <v>44923.742990243052</v>
      </c>
      <c r="K11798" t="s">
        <v>679</v>
      </c>
      <c r="L11798" t="str">
        <f>VLOOKUP(C11798,ACCOUNT_MAPPING!A:C,3,FALSE)</f>
        <v>Utilities</v>
      </c>
    </row>
    <row r="11799" spans="1:12" hidden="1">
      <c r="A11799">
        <v>4273</v>
      </c>
      <c r="B11799" t="s">
        <v>2176</v>
      </c>
      <c r="C11799">
        <v>51220000</v>
      </c>
      <c r="D11799" t="s">
        <v>17</v>
      </c>
      <c r="E11799" t="s">
        <v>13</v>
      </c>
      <c r="F11799" t="s">
        <v>13</v>
      </c>
      <c r="G11799" t="s">
        <v>11934</v>
      </c>
      <c r="H11799" s="2">
        <v>44915.522232488423</v>
      </c>
      <c r="I11799" t="s">
        <v>1434</v>
      </c>
      <c r="J11799" s="2">
        <v>44915.522232488423</v>
      </c>
      <c r="K11799" t="s">
        <v>1434</v>
      </c>
      <c r="L11799" t="str">
        <f>VLOOKUP(C11799,ACCOUNT_MAPPING!A:C,3,FALSE)</f>
        <v>Utilities</v>
      </c>
    </row>
    <row r="11800" spans="1:12" hidden="1">
      <c r="A11800">
        <v>3065</v>
      </c>
      <c r="B11800" t="s">
        <v>1151</v>
      </c>
      <c r="C11800">
        <v>51220000</v>
      </c>
      <c r="D11800" t="s">
        <v>12</v>
      </c>
      <c r="E11800" t="s">
        <v>13</v>
      </c>
      <c r="F11800" t="s">
        <v>13</v>
      </c>
      <c r="G11800" t="s">
        <v>11935</v>
      </c>
      <c r="H11800" s="2">
        <v>45021.510183333332</v>
      </c>
      <c r="I11800" t="s">
        <v>900</v>
      </c>
      <c r="J11800" s="2">
        <v>45021.510183333332</v>
      </c>
      <c r="K11800" t="s">
        <v>900</v>
      </c>
      <c r="L11800" t="str">
        <f>VLOOKUP(C11800,ACCOUNT_MAPPING!A:C,3,FALSE)</f>
        <v>Utilities</v>
      </c>
    </row>
    <row r="11801" spans="1:12" hidden="1">
      <c r="A11801">
        <v>4598</v>
      </c>
      <c r="B11801" t="s">
        <v>2190</v>
      </c>
      <c r="C11801">
        <v>51220000</v>
      </c>
      <c r="D11801" t="s">
        <v>12</v>
      </c>
      <c r="E11801" t="s">
        <v>13</v>
      </c>
      <c r="F11801" t="s">
        <v>13</v>
      </c>
      <c r="G11801" t="s">
        <v>11936</v>
      </c>
      <c r="H11801" s="2">
        <v>45020.487874768522</v>
      </c>
      <c r="I11801" t="s">
        <v>1441</v>
      </c>
      <c r="J11801" s="2">
        <v>45020.487874768522</v>
      </c>
      <c r="K11801" t="s">
        <v>1441</v>
      </c>
      <c r="L11801" t="str">
        <f>VLOOKUP(C11801,ACCOUNT_MAPPING!A:C,3,FALSE)</f>
        <v>Utilities</v>
      </c>
    </row>
    <row r="11802" spans="1:12" hidden="1">
      <c r="A11802">
        <v>4613</v>
      </c>
      <c r="B11802" t="s">
        <v>680</v>
      </c>
      <c r="C11802">
        <v>51220000</v>
      </c>
      <c r="D11802" t="s">
        <v>12</v>
      </c>
      <c r="E11802" t="s">
        <v>13</v>
      </c>
      <c r="F11802" t="s">
        <v>13</v>
      </c>
      <c r="G11802" t="s">
        <v>11937</v>
      </c>
      <c r="H11802" s="2">
        <v>45021.87046716435</v>
      </c>
      <c r="I11802" t="s">
        <v>679</v>
      </c>
      <c r="J11802" s="2">
        <v>45021.87046716435</v>
      </c>
      <c r="K11802" t="s">
        <v>679</v>
      </c>
      <c r="L11802" t="str">
        <f>VLOOKUP(C11802,ACCOUNT_MAPPING!A:C,3,FALSE)</f>
        <v>Utilities</v>
      </c>
    </row>
    <row r="11803" spans="1:12" hidden="1">
      <c r="A11803">
        <v>4526</v>
      </c>
      <c r="B11803" t="s">
        <v>682</v>
      </c>
      <c r="C11803">
        <v>51220000</v>
      </c>
      <c r="D11803" t="s">
        <v>17</v>
      </c>
      <c r="E11803" t="s">
        <v>13</v>
      </c>
      <c r="F11803" t="s">
        <v>13</v>
      </c>
      <c r="G11803" t="s">
        <v>11938</v>
      </c>
      <c r="H11803" s="2">
        <v>44931.96830763889</v>
      </c>
      <c r="I11803" t="s">
        <v>684</v>
      </c>
      <c r="J11803" s="2">
        <v>44931.96830763889</v>
      </c>
      <c r="K11803" t="s">
        <v>684</v>
      </c>
      <c r="L11803" t="str">
        <f>VLOOKUP(C11803,ACCOUNT_MAPPING!A:C,3,FALSE)</f>
        <v>Utilities</v>
      </c>
    </row>
    <row r="11804" spans="1:12" hidden="1">
      <c r="A11804">
        <v>4599</v>
      </c>
      <c r="B11804" t="s">
        <v>2179</v>
      </c>
      <c r="C11804">
        <v>51220000</v>
      </c>
      <c r="D11804" t="s">
        <v>12</v>
      </c>
      <c r="E11804" t="s">
        <v>13</v>
      </c>
      <c r="F11804" t="s">
        <v>13</v>
      </c>
      <c r="G11804" t="s">
        <v>11939</v>
      </c>
      <c r="H11804" s="2">
        <v>45020.510305405092</v>
      </c>
      <c r="I11804" t="s">
        <v>1441</v>
      </c>
      <c r="J11804" s="2">
        <v>45020.510305405092</v>
      </c>
      <c r="K11804" t="s">
        <v>1441</v>
      </c>
      <c r="L11804" t="str">
        <f>VLOOKUP(C11804,ACCOUNT_MAPPING!A:C,3,FALSE)</f>
        <v>Utilities</v>
      </c>
    </row>
    <row r="11805" spans="1:12" hidden="1">
      <c r="A11805">
        <v>4604</v>
      </c>
      <c r="B11805" t="s">
        <v>2181</v>
      </c>
      <c r="C11805">
        <v>51220000</v>
      </c>
      <c r="D11805" t="s">
        <v>12</v>
      </c>
      <c r="E11805" t="s">
        <v>13</v>
      </c>
      <c r="F11805" t="s">
        <v>13</v>
      </c>
      <c r="G11805" t="s">
        <v>11940</v>
      </c>
      <c r="H11805" s="2">
        <v>45021.558411226855</v>
      </c>
      <c r="I11805" t="s">
        <v>679</v>
      </c>
      <c r="J11805" s="2">
        <v>45021.558411226855</v>
      </c>
      <c r="K11805" t="s">
        <v>679</v>
      </c>
      <c r="L11805" t="str">
        <f>VLOOKUP(C11805,ACCOUNT_MAPPING!A:C,3,FALSE)</f>
        <v>Utilities</v>
      </c>
    </row>
    <row r="11806" spans="1:12" hidden="1">
      <c r="A11806">
        <v>4610</v>
      </c>
      <c r="B11806" t="s">
        <v>688</v>
      </c>
      <c r="C11806">
        <v>51220000</v>
      </c>
      <c r="D11806" t="s">
        <v>12</v>
      </c>
      <c r="E11806" t="s">
        <v>13</v>
      </c>
      <c r="F11806" t="s">
        <v>13</v>
      </c>
      <c r="G11806" t="s">
        <v>11941</v>
      </c>
      <c r="H11806" s="2">
        <v>45021.572571215278</v>
      </c>
      <c r="I11806" t="s">
        <v>679</v>
      </c>
      <c r="J11806" s="2">
        <v>45021.572571215278</v>
      </c>
      <c r="K11806" t="s">
        <v>679</v>
      </c>
      <c r="L11806" t="str">
        <f>VLOOKUP(C11806,ACCOUNT_MAPPING!A:C,3,FALSE)</f>
        <v>Utilities</v>
      </c>
    </row>
    <row r="11807" spans="1:12" hidden="1">
      <c r="A11807">
        <v>4611</v>
      </c>
      <c r="B11807" t="s">
        <v>1156</v>
      </c>
      <c r="C11807">
        <v>51220000</v>
      </c>
      <c r="D11807" t="s">
        <v>17</v>
      </c>
      <c r="E11807" t="s">
        <v>13</v>
      </c>
      <c r="F11807" t="s">
        <v>13</v>
      </c>
      <c r="G11807" t="s">
        <v>11942</v>
      </c>
      <c r="H11807" s="2">
        <v>44925.855285381942</v>
      </c>
      <c r="I11807" t="s">
        <v>679</v>
      </c>
      <c r="J11807" s="2">
        <v>44925.855285381942</v>
      </c>
      <c r="K11807" t="s">
        <v>679</v>
      </c>
      <c r="L11807" t="str">
        <f>VLOOKUP(C11807,ACCOUNT_MAPPING!A:C,3,FALSE)</f>
        <v>Utilities</v>
      </c>
    </row>
    <row r="11808" spans="1:12" hidden="1">
      <c r="A11808">
        <v>4621</v>
      </c>
      <c r="B11808" t="s">
        <v>6976</v>
      </c>
      <c r="C11808">
        <v>51220000</v>
      </c>
      <c r="D11808" t="s">
        <v>12</v>
      </c>
      <c r="E11808" t="s">
        <v>13</v>
      </c>
      <c r="F11808" t="s">
        <v>13</v>
      </c>
      <c r="G11808" t="s">
        <v>11943</v>
      </c>
      <c r="H11808" s="2">
        <v>45020.735507210651</v>
      </c>
      <c r="I11808" t="s">
        <v>1422</v>
      </c>
      <c r="J11808" s="2">
        <v>45020.735507210651</v>
      </c>
      <c r="K11808" t="s">
        <v>1422</v>
      </c>
      <c r="L11808" t="str">
        <f>VLOOKUP(C11808,ACCOUNT_MAPPING!A:C,3,FALSE)</f>
        <v>Utilities</v>
      </c>
    </row>
    <row r="11809" spans="1:12" hidden="1">
      <c r="A11809">
        <v>5388</v>
      </c>
      <c r="B11809" t="s">
        <v>2198</v>
      </c>
      <c r="C11809">
        <v>51220000</v>
      </c>
      <c r="D11809" t="s">
        <v>17</v>
      </c>
      <c r="E11809" t="s">
        <v>13</v>
      </c>
      <c r="F11809" t="s">
        <v>13</v>
      </c>
      <c r="G11809" t="s">
        <v>11944</v>
      </c>
      <c r="H11809" s="2">
        <v>44917.397031250002</v>
      </c>
      <c r="I11809" t="s">
        <v>233</v>
      </c>
      <c r="J11809" s="2">
        <v>44917.397031250002</v>
      </c>
      <c r="K11809" t="s">
        <v>233</v>
      </c>
      <c r="L11809" t="str">
        <f>VLOOKUP(C11809,ACCOUNT_MAPPING!A:C,3,FALSE)</f>
        <v>Utilities</v>
      </c>
    </row>
    <row r="11810" spans="1:12" hidden="1">
      <c r="A11810">
        <v>8446</v>
      </c>
      <c r="B11810" t="s">
        <v>1632</v>
      </c>
      <c r="C11810">
        <v>51220000</v>
      </c>
      <c r="D11810" t="s">
        <v>17</v>
      </c>
      <c r="E11810" t="s">
        <v>13</v>
      </c>
      <c r="F11810" t="s">
        <v>13</v>
      </c>
      <c r="G11810" t="s">
        <v>11945</v>
      </c>
      <c r="H11810" s="2">
        <v>44923.616339351851</v>
      </c>
      <c r="I11810" t="s">
        <v>25</v>
      </c>
      <c r="J11810" s="2">
        <v>44923.616339351851</v>
      </c>
      <c r="K11810" t="s">
        <v>25</v>
      </c>
      <c r="L11810" t="str">
        <f>VLOOKUP(C11810,ACCOUNT_MAPPING!A:C,3,FALSE)</f>
        <v>Utilities</v>
      </c>
    </row>
    <row r="11811" spans="1:12" hidden="1">
      <c r="A11811">
        <v>5409</v>
      </c>
      <c r="B11811" t="s">
        <v>1161</v>
      </c>
      <c r="C11811">
        <v>51220000</v>
      </c>
      <c r="D11811" t="s">
        <v>17</v>
      </c>
      <c r="E11811" t="s">
        <v>13</v>
      </c>
      <c r="F11811" t="s">
        <v>13</v>
      </c>
      <c r="G11811" t="s">
        <v>11946</v>
      </c>
      <c r="H11811" s="2">
        <v>44915.708781053239</v>
      </c>
      <c r="I11811" t="s">
        <v>1092</v>
      </c>
      <c r="J11811" s="2">
        <v>44915.708781053239</v>
      </c>
      <c r="K11811" t="s">
        <v>1092</v>
      </c>
      <c r="L11811" t="str">
        <f>VLOOKUP(C11811,ACCOUNT_MAPPING!A:C,3,FALSE)</f>
        <v>Utilities</v>
      </c>
    </row>
    <row r="11812" spans="1:12" hidden="1">
      <c r="A11812">
        <v>8455</v>
      </c>
      <c r="B11812" t="s">
        <v>1166</v>
      </c>
      <c r="C11812">
        <v>51220000</v>
      </c>
      <c r="D11812" t="s">
        <v>17</v>
      </c>
      <c r="E11812" t="s">
        <v>13</v>
      </c>
      <c r="F11812" t="s">
        <v>13</v>
      </c>
      <c r="G11812" t="s">
        <v>11947</v>
      </c>
      <c r="H11812" s="2">
        <v>44925.531765196756</v>
      </c>
      <c r="I11812" t="s">
        <v>900</v>
      </c>
      <c r="J11812" s="2">
        <v>44925.531765196756</v>
      </c>
      <c r="K11812" t="s">
        <v>900</v>
      </c>
      <c r="L11812" t="str">
        <f>VLOOKUP(C11812,ACCOUNT_MAPPING!A:C,3,FALSE)</f>
        <v>Utilities</v>
      </c>
    </row>
    <row r="11813" spans="1:12" hidden="1">
      <c r="A11813">
        <v>8491</v>
      </c>
      <c r="B11813" t="s">
        <v>3179</v>
      </c>
      <c r="C11813">
        <v>51220000</v>
      </c>
      <c r="D11813" t="s">
        <v>17</v>
      </c>
      <c r="E11813" t="s">
        <v>13</v>
      </c>
      <c r="F11813" t="s">
        <v>13</v>
      </c>
      <c r="G11813" t="s">
        <v>11948</v>
      </c>
      <c r="H11813" s="2">
        <v>44922.915643368055</v>
      </c>
      <c r="I11813" t="s">
        <v>19</v>
      </c>
      <c r="J11813" s="2">
        <v>44922.915643368055</v>
      </c>
      <c r="K11813" t="s">
        <v>19</v>
      </c>
      <c r="L11813" t="str">
        <f>VLOOKUP(C11813,ACCOUNT_MAPPING!A:C,3,FALSE)</f>
        <v>Utilities</v>
      </c>
    </row>
    <row r="11814" spans="1:12" hidden="1">
      <c r="A11814">
        <v>5408</v>
      </c>
      <c r="B11814" t="s">
        <v>2202</v>
      </c>
      <c r="C11814">
        <v>51220000</v>
      </c>
      <c r="D11814" t="s">
        <v>17</v>
      </c>
      <c r="E11814" t="s">
        <v>13</v>
      </c>
      <c r="F11814" t="s">
        <v>13</v>
      </c>
      <c r="G11814" t="s">
        <v>11949</v>
      </c>
      <c r="H11814" s="2">
        <v>44915.40673815972</v>
      </c>
      <c r="I11814" t="s">
        <v>1092</v>
      </c>
      <c r="J11814" s="2">
        <v>44915.40673815972</v>
      </c>
      <c r="K11814" t="s">
        <v>1092</v>
      </c>
      <c r="L11814" t="str">
        <f>VLOOKUP(C11814,ACCOUNT_MAPPING!A:C,3,FALSE)</f>
        <v>Utilities</v>
      </c>
    </row>
    <row r="11815" spans="1:12" hidden="1">
      <c r="A11815">
        <v>8442</v>
      </c>
      <c r="B11815" t="s">
        <v>4333</v>
      </c>
      <c r="C11815">
        <v>51220000</v>
      </c>
      <c r="D11815" t="s">
        <v>12</v>
      </c>
      <c r="E11815" t="s">
        <v>13</v>
      </c>
      <c r="F11815" t="s">
        <v>13</v>
      </c>
      <c r="G11815" t="s">
        <v>11950</v>
      </c>
      <c r="H11815" s="2">
        <v>45014.600700891206</v>
      </c>
      <c r="I11815" t="s">
        <v>31</v>
      </c>
      <c r="J11815" s="2">
        <v>45014.600700891206</v>
      </c>
      <c r="K11815" t="s">
        <v>31</v>
      </c>
      <c r="L11815" t="str">
        <f>VLOOKUP(C11815,ACCOUNT_MAPPING!A:C,3,FALSE)</f>
        <v>Utilities</v>
      </c>
    </row>
    <row r="11816" spans="1:12" hidden="1">
      <c r="A11816">
        <v>8492</v>
      </c>
      <c r="B11816" t="s">
        <v>1643</v>
      </c>
      <c r="C11816">
        <v>51220000</v>
      </c>
      <c r="D11816" t="s">
        <v>17</v>
      </c>
      <c r="E11816" t="s">
        <v>13</v>
      </c>
      <c r="F11816" t="s">
        <v>13</v>
      </c>
      <c r="G11816" t="s">
        <v>11951</v>
      </c>
      <c r="H11816" s="2">
        <v>44922.920906250001</v>
      </c>
      <c r="I11816" t="s">
        <v>19</v>
      </c>
      <c r="J11816" s="2">
        <v>44922.920906250001</v>
      </c>
      <c r="K11816" t="s">
        <v>19</v>
      </c>
      <c r="L11816" t="str">
        <f>VLOOKUP(C11816,ACCOUNT_MAPPING!A:C,3,FALSE)</f>
        <v>Utilities</v>
      </c>
    </row>
    <row r="11817" spans="1:12" hidden="1">
      <c r="A11817">
        <v>8447</v>
      </c>
      <c r="B11817" t="s">
        <v>11952</v>
      </c>
      <c r="C11817">
        <v>51220000</v>
      </c>
      <c r="D11817" t="s">
        <v>12</v>
      </c>
      <c r="E11817" t="s">
        <v>13</v>
      </c>
      <c r="F11817" t="s">
        <v>13</v>
      </c>
      <c r="G11817" t="s">
        <v>11953</v>
      </c>
      <c r="H11817" s="2">
        <v>45013.607206597226</v>
      </c>
      <c r="I11817" t="s">
        <v>809</v>
      </c>
      <c r="J11817" s="2">
        <v>45013.607206597226</v>
      </c>
      <c r="K11817" t="s">
        <v>809</v>
      </c>
      <c r="L11817" t="str">
        <f>VLOOKUP(C11817,ACCOUNT_MAPPING!A:C,3,FALSE)</f>
        <v>Utilities</v>
      </c>
    </row>
    <row r="11818" spans="1:12" hidden="1">
      <c r="A11818">
        <v>8493</v>
      </c>
      <c r="B11818" t="s">
        <v>1647</v>
      </c>
      <c r="C11818">
        <v>51220000</v>
      </c>
      <c r="D11818" t="s">
        <v>12</v>
      </c>
      <c r="E11818" t="s">
        <v>13</v>
      </c>
      <c r="F11818" t="s">
        <v>13</v>
      </c>
      <c r="G11818" t="s">
        <v>11954</v>
      </c>
      <c r="H11818" s="2">
        <v>45014.690384456022</v>
      </c>
      <c r="I11818" t="s">
        <v>19</v>
      </c>
      <c r="J11818" s="2">
        <v>45014.690384456022</v>
      </c>
      <c r="K11818" t="s">
        <v>19</v>
      </c>
      <c r="L11818" t="str">
        <f>VLOOKUP(C11818,ACCOUNT_MAPPING!A:C,3,FALSE)</f>
        <v>Utilities</v>
      </c>
    </row>
    <row r="11819" spans="1:12" hidden="1">
      <c r="A11819">
        <v>8502</v>
      </c>
      <c r="B11819" t="s">
        <v>16</v>
      </c>
      <c r="C11819">
        <v>51220000</v>
      </c>
      <c r="D11819" t="s">
        <v>17</v>
      </c>
      <c r="E11819" t="s">
        <v>13</v>
      </c>
      <c r="F11819" t="s">
        <v>13</v>
      </c>
      <c r="G11819" t="s">
        <v>11955</v>
      </c>
      <c r="H11819" s="2">
        <v>44923.874901388888</v>
      </c>
      <c r="I11819" t="s">
        <v>19</v>
      </c>
      <c r="J11819" s="2">
        <v>44923.874901388888</v>
      </c>
      <c r="K11819" t="s">
        <v>19</v>
      </c>
      <c r="L11819" t="str">
        <f>VLOOKUP(C11819,ACCOUNT_MAPPING!A:C,3,FALSE)</f>
        <v>Utilities</v>
      </c>
    </row>
    <row r="11820" spans="1:12" hidden="1">
      <c r="A11820">
        <v>8516</v>
      </c>
      <c r="B11820" t="s">
        <v>692</v>
      </c>
      <c r="C11820">
        <v>51220000</v>
      </c>
      <c r="D11820" t="s">
        <v>17</v>
      </c>
      <c r="E11820" t="s">
        <v>13</v>
      </c>
      <c r="F11820" t="s">
        <v>13</v>
      </c>
      <c r="G11820" t="s">
        <v>11956</v>
      </c>
      <c r="H11820" s="2">
        <v>44922.632647916667</v>
      </c>
      <c r="I11820" t="s">
        <v>83</v>
      </c>
      <c r="J11820" s="2">
        <v>44922.632647916667</v>
      </c>
      <c r="K11820" t="s">
        <v>83</v>
      </c>
      <c r="L11820" t="str">
        <f>VLOOKUP(C11820,ACCOUNT_MAPPING!A:C,3,FALSE)</f>
        <v>Utilities</v>
      </c>
    </row>
    <row r="11821" spans="1:12" hidden="1">
      <c r="A11821">
        <v>8519</v>
      </c>
      <c r="B11821" t="s">
        <v>1651</v>
      </c>
      <c r="C11821">
        <v>51220000</v>
      </c>
      <c r="D11821" t="s">
        <v>17</v>
      </c>
      <c r="E11821" t="s">
        <v>13</v>
      </c>
      <c r="F11821" t="s">
        <v>13</v>
      </c>
      <c r="G11821" t="s">
        <v>11957</v>
      </c>
      <c r="H11821" s="2">
        <v>44928.883214814814</v>
      </c>
      <c r="I11821" t="s">
        <v>1422</v>
      </c>
      <c r="J11821" s="2">
        <v>44928.883214814814</v>
      </c>
      <c r="K11821" t="s">
        <v>1422</v>
      </c>
      <c r="L11821" t="str">
        <f>VLOOKUP(C11821,ACCOUNT_MAPPING!A:C,3,FALSE)</f>
        <v>Utilities</v>
      </c>
    </row>
    <row r="11822" spans="1:12" hidden="1">
      <c r="A11822">
        <v>8443</v>
      </c>
      <c r="B11822" t="s">
        <v>1653</v>
      </c>
      <c r="C11822">
        <v>51220000</v>
      </c>
      <c r="D11822" t="s">
        <v>12</v>
      </c>
      <c r="E11822" t="s">
        <v>13</v>
      </c>
      <c r="F11822" t="s">
        <v>13</v>
      </c>
      <c r="G11822" t="s">
        <v>11958</v>
      </c>
      <c r="H11822" s="2">
        <v>45014.603399803244</v>
      </c>
      <c r="I11822" t="s">
        <v>31</v>
      </c>
      <c r="J11822" s="2">
        <v>45014.603399803244</v>
      </c>
      <c r="K11822" t="s">
        <v>31</v>
      </c>
      <c r="L11822" t="str">
        <f>VLOOKUP(C11822,ACCOUNT_MAPPING!A:C,3,FALSE)</f>
        <v>Utilities</v>
      </c>
    </row>
    <row r="11823" spans="1:12" hidden="1">
      <c r="A11823">
        <v>8522</v>
      </c>
      <c r="B11823" t="s">
        <v>1655</v>
      </c>
      <c r="C11823">
        <v>51220000</v>
      </c>
      <c r="D11823" t="s">
        <v>17</v>
      </c>
      <c r="E11823" t="s">
        <v>13</v>
      </c>
      <c r="F11823" t="s">
        <v>13</v>
      </c>
      <c r="G11823" t="s">
        <v>11959</v>
      </c>
      <c r="H11823" s="2">
        <v>44916.597538425929</v>
      </c>
      <c r="I11823" t="s">
        <v>87</v>
      </c>
      <c r="J11823" s="2">
        <v>44916.597538425929</v>
      </c>
      <c r="K11823" t="s">
        <v>87</v>
      </c>
      <c r="L11823" t="str">
        <f>VLOOKUP(C11823,ACCOUNT_MAPPING!A:C,3,FALSE)</f>
        <v>Utilities</v>
      </c>
    </row>
    <row r="11824" spans="1:12" hidden="1">
      <c r="A11824">
        <v>8523</v>
      </c>
      <c r="B11824" t="s">
        <v>4354</v>
      </c>
      <c r="C11824">
        <v>51220000</v>
      </c>
      <c r="D11824" t="s">
        <v>17</v>
      </c>
      <c r="E11824" t="s">
        <v>13</v>
      </c>
      <c r="F11824" t="s">
        <v>13</v>
      </c>
      <c r="G11824" t="s">
        <v>11960</v>
      </c>
      <c r="H11824" s="2">
        <v>44928.901360381948</v>
      </c>
      <c r="I11824" t="s">
        <v>1422</v>
      </c>
      <c r="J11824" s="2">
        <v>44928.901360381948</v>
      </c>
      <c r="K11824" t="s">
        <v>1422</v>
      </c>
      <c r="L11824" t="str">
        <f>VLOOKUP(C11824,ACCOUNT_MAPPING!A:C,3,FALSE)</f>
        <v>Utilities</v>
      </c>
    </row>
    <row r="11825" spans="1:12" hidden="1">
      <c r="A11825">
        <v>8536</v>
      </c>
      <c r="B11825" t="s">
        <v>1661</v>
      </c>
      <c r="C11825">
        <v>51220000</v>
      </c>
      <c r="D11825" t="s">
        <v>17</v>
      </c>
      <c r="E11825" t="s">
        <v>13</v>
      </c>
      <c r="F11825" t="s">
        <v>13</v>
      </c>
      <c r="G11825" t="s">
        <v>11961</v>
      </c>
      <c r="H11825" s="2">
        <v>44923.595656018515</v>
      </c>
      <c r="I11825" t="s">
        <v>90</v>
      </c>
      <c r="J11825" s="2">
        <v>44923.595656018515</v>
      </c>
      <c r="K11825" t="s">
        <v>90</v>
      </c>
      <c r="L11825" t="str">
        <f>VLOOKUP(C11825,ACCOUNT_MAPPING!A:C,3,FALSE)</f>
        <v>Utilities</v>
      </c>
    </row>
    <row r="11826" spans="1:12" hidden="1">
      <c r="A11826">
        <v>8512</v>
      </c>
      <c r="B11826" t="s">
        <v>9259</v>
      </c>
      <c r="C11826">
        <v>51220000</v>
      </c>
      <c r="D11826" t="s">
        <v>12</v>
      </c>
      <c r="E11826" t="s">
        <v>13</v>
      </c>
      <c r="F11826" t="s">
        <v>13</v>
      </c>
      <c r="G11826" t="s">
        <v>11962</v>
      </c>
      <c r="H11826" s="2">
        <v>45012.907087847219</v>
      </c>
      <c r="I11826" t="s">
        <v>179</v>
      </c>
      <c r="J11826" s="2">
        <v>45012.907087847219</v>
      </c>
      <c r="K11826" t="s">
        <v>179</v>
      </c>
      <c r="L11826" t="str">
        <f>VLOOKUP(C11826,ACCOUNT_MAPPING!A:C,3,FALSE)</f>
        <v>Utilities</v>
      </c>
    </row>
    <row r="11827" spans="1:12" hidden="1">
      <c r="A11827">
        <v>8529</v>
      </c>
      <c r="B11827" t="s">
        <v>1170</v>
      </c>
      <c r="C11827">
        <v>51220000</v>
      </c>
      <c r="D11827" t="s">
        <v>12</v>
      </c>
      <c r="E11827" t="s">
        <v>13</v>
      </c>
      <c r="F11827" t="s">
        <v>13</v>
      </c>
      <c r="G11827" t="s">
        <v>27</v>
      </c>
      <c r="H11827" s="2">
        <v>45014.460310995368</v>
      </c>
      <c r="I11827" t="s">
        <v>28</v>
      </c>
      <c r="J11827" s="2">
        <v>45014.460310995368</v>
      </c>
      <c r="K11827" t="s">
        <v>28</v>
      </c>
      <c r="L11827" t="str">
        <f>VLOOKUP(C11827,ACCOUNT_MAPPING!A:C,3,FALSE)</f>
        <v>Utilities</v>
      </c>
    </row>
    <row r="11828" spans="1:12" hidden="1">
      <c r="A11828">
        <v>8537</v>
      </c>
      <c r="B11828" t="s">
        <v>1659</v>
      </c>
      <c r="C11828">
        <v>51220000</v>
      </c>
      <c r="D11828" t="s">
        <v>17</v>
      </c>
      <c r="E11828" t="s">
        <v>13</v>
      </c>
      <c r="F11828" t="s">
        <v>13</v>
      </c>
      <c r="G11828" t="s">
        <v>11963</v>
      </c>
      <c r="H11828" s="2">
        <v>44923.598610879628</v>
      </c>
      <c r="I11828" t="s">
        <v>90</v>
      </c>
      <c r="J11828" s="2">
        <v>44923.598610879628</v>
      </c>
      <c r="K11828" t="s">
        <v>90</v>
      </c>
      <c r="L11828" t="str">
        <f>VLOOKUP(C11828,ACCOUNT_MAPPING!A:C,3,FALSE)</f>
        <v>Utilities</v>
      </c>
    </row>
    <row r="11829" spans="1:12" hidden="1">
      <c r="A11829">
        <v>8590</v>
      </c>
      <c r="B11829" t="s">
        <v>1663</v>
      </c>
      <c r="C11829">
        <v>51220000</v>
      </c>
      <c r="D11829" t="s">
        <v>17</v>
      </c>
      <c r="E11829" t="s">
        <v>13</v>
      </c>
      <c r="F11829" t="s">
        <v>13</v>
      </c>
      <c r="G11829" t="s">
        <v>11964</v>
      </c>
      <c r="H11829" s="2">
        <v>44923.883773414353</v>
      </c>
      <c r="I11829" t="s">
        <v>19</v>
      </c>
      <c r="J11829" s="2">
        <v>44923.883773414353</v>
      </c>
      <c r="K11829" t="s">
        <v>19</v>
      </c>
      <c r="L11829" t="str">
        <f>VLOOKUP(C11829,ACCOUNT_MAPPING!A:C,3,FALSE)</f>
        <v>Utilities</v>
      </c>
    </row>
    <row r="11830" spans="1:12" hidden="1">
      <c r="A11830">
        <v>8609</v>
      </c>
      <c r="B11830" t="s">
        <v>700</v>
      </c>
      <c r="C11830">
        <v>51220000</v>
      </c>
      <c r="D11830" t="s">
        <v>17</v>
      </c>
      <c r="E11830" t="s">
        <v>13</v>
      </c>
      <c r="F11830" t="s">
        <v>13</v>
      </c>
      <c r="G11830" t="s">
        <v>11965</v>
      </c>
      <c r="H11830" s="2">
        <v>44924.583519791668</v>
      </c>
      <c r="I11830" t="s">
        <v>702</v>
      </c>
      <c r="J11830" s="2">
        <v>44924.583519791668</v>
      </c>
      <c r="K11830" t="s">
        <v>702</v>
      </c>
      <c r="L11830" t="str">
        <f>VLOOKUP(C11830,ACCOUNT_MAPPING!A:C,3,FALSE)</f>
        <v>Utilities</v>
      </c>
    </row>
    <row r="11831" spans="1:12" hidden="1">
      <c r="A11831">
        <v>8638</v>
      </c>
      <c r="B11831" t="s">
        <v>3194</v>
      </c>
      <c r="C11831">
        <v>51220000</v>
      </c>
      <c r="D11831" t="s">
        <v>17</v>
      </c>
      <c r="E11831" t="s">
        <v>13</v>
      </c>
      <c r="F11831" t="s">
        <v>13</v>
      </c>
      <c r="G11831" t="s">
        <v>11966</v>
      </c>
      <c r="H11831" s="2">
        <v>44919.549839965279</v>
      </c>
      <c r="I11831" t="s">
        <v>31</v>
      </c>
      <c r="J11831" s="2">
        <v>44919.549839965279</v>
      </c>
      <c r="K11831" t="s">
        <v>31</v>
      </c>
      <c r="L11831" t="str">
        <f>VLOOKUP(C11831,ACCOUNT_MAPPING!A:C,3,FALSE)</f>
        <v>Utilities</v>
      </c>
    </row>
    <row r="11832" spans="1:12" hidden="1">
      <c r="A11832">
        <v>8610</v>
      </c>
      <c r="B11832" t="s">
        <v>2215</v>
      </c>
      <c r="C11832">
        <v>51220000</v>
      </c>
      <c r="D11832" t="s">
        <v>63</v>
      </c>
      <c r="E11832" t="s">
        <v>13</v>
      </c>
      <c r="F11832" t="s">
        <v>13</v>
      </c>
      <c r="G11832" t="s">
        <v>11967</v>
      </c>
      <c r="H11832" s="2">
        <v>44869.807866122683</v>
      </c>
      <c r="I11832" t="s">
        <v>778</v>
      </c>
      <c r="J11832" s="2">
        <v>44869.807866122683</v>
      </c>
      <c r="K11832" t="s">
        <v>778</v>
      </c>
      <c r="L11832" t="str">
        <f>VLOOKUP(C11832,ACCOUNT_MAPPING!A:C,3,FALSE)</f>
        <v>Utilities</v>
      </c>
    </row>
    <row r="11833" spans="1:12" hidden="1">
      <c r="A11833">
        <v>8614</v>
      </c>
      <c r="B11833" t="s">
        <v>32</v>
      </c>
      <c r="C11833">
        <v>51220000</v>
      </c>
      <c r="D11833" t="s">
        <v>17</v>
      </c>
      <c r="E11833" t="s">
        <v>13</v>
      </c>
      <c r="F11833" t="s">
        <v>13</v>
      </c>
      <c r="G11833" t="s">
        <v>11968</v>
      </c>
      <c r="H11833" s="2">
        <v>44924.443418437499</v>
      </c>
      <c r="I11833" t="s">
        <v>34</v>
      </c>
      <c r="J11833" s="2">
        <v>44924.443418437499</v>
      </c>
      <c r="K11833" t="s">
        <v>34</v>
      </c>
      <c r="L11833" t="str">
        <f>VLOOKUP(C11833,ACCOUNT_MAPPING!A:C,3,FALSE)</f>
        <v>Utilities</v>
      </c>
    </row>
    <row r="11834" spans="1:12" hidden="1">
      <c r="A11834">
        <v>8640</v>
      </c>
      <c r="B11834" t="s">
        <v>2220</v>
      </c>
      <c r="C11834">
        <v>51220000</v>
      </c>
      <c r="D11834" t="s">
        <v>12</v>
      </c>
      <c r="E11834" t="s">
        <v>13</v>
      </c>
      <c r="F11834" t="s">
        <v>13</v>
      </c>
      <c r="G11834" t="s">
        <v>11969</v>
      </c>
      <c r="H11834" s="2">
        <v>45014.577033912035</v>
      </c>
      <c r="I11834" t="s">
        <v>31</v>
      </c>
      <c r="J11834" s="2">
        <v>45014.577033912035</v>
      </c>
      <c r="K11834" t="s">
        <v>31</v>
      </c>
      <c r="L11834" t="str">
        <f>VLOOKUP(C11834,ACCOUNT_MAPPING!A:C,3,FALSE)</f>
        <v>Utilities</v>
      </c>
    </row>
    <row r="11835" spans="1:12" hidden="1">
      <c r="A11835">
        <v>8645</v>
      </c>
      <c r="B11835" t="s">
        <v>2224</v>
      </c>
      <c r="C11835">
        <v>51220000</v>
      </c>
      <c r="D11835" t="s">
        <v>17</v>
      </c>
      <c r="E11835" t="s">
        <v>13</v>
      </c>
      <c r="F11835" t="s">
        <v>13</v>
      </c>
      <c r="G11835" t="s">
        <v>11970</v>
      </c>
      <c r="H11835" s="2">
        <v>44919.575946724537</v>
      </c>
      <c r="I11835" t="s">
        <v>31</v>
      </c>
      <c r="J11835" s="2">
        <v>44919.575946724537</v>
      </c>
      <c r="K11835" t="s">
        <v>31</v>
      </c>
      <c r="L11835" t="str">
        <f>VLOOKUP(C11835,ACCOUNT_MAPPING!A:C,3,FALSE)</f>
        <v>Utilities</v>
      </c>
    </row>
    <row r="11836" spans="1:12" hidden="1">
      <c r="A11836">
        <v>8648</v>
      </c>
      <c r="B11836" t="s">
        <v>35</v>
      </c>
      <c r="C11836">
        <v>51220000</v>
      </c>
      <c r="D11836" t="s">
        <v>12</v>
      </c>
      <c r="E11836" t="s">
        <v>13</v>
      </c>
      <c r="F11836" t="s">
        <v>13</v>
      </c>
      <c r="G11836" t="s">
        <v>11971</v>
      </c>
      <c r="H11836" s="2">
        <v>45014.591130243054</v>
      </c>
      <c r="I11836" t="s">
        <v>31</v>
      </c>
      <c r="J11836" s="2">
        <v>45014.591130243054</v>
      </c>
      <c r="K11836" t="s">
        <v>31</v>
      </c>
      <c r="L11836" t="str">
        <f>VLOOKUP(C11836,ACCOUNT_MAPPING!A:C,3,FALSE)</f>
        <v>Utilities</v>
      </c>
    </row>
    <row r="11837" spans="1:12" hidden="1">
      <c r="A11837">
        <v>8605</v>
      </c>
      <c r="B11837" t="s">
        <v>1371</v>
      </c>
      <c r="C11837">
        <v>51220000</v>
      </c>
      <c r="D11837" t="s">
        <v>17</v>
      </c>
      <c r="E11837" t="s">
        <v>13</v>
      </c>
      <c r="F11837" t="s">
        <v>13</v>
      </c>
      <c r="G11837" t="s">
        <v>11972</v>
      </c>
      <c r="H11837" s="2">
        <v>44924.569876967595</v>
      </c>
      <c r="I11837" t="s">
        <v>702</v>
      </c>
      <c r="J11837" s="2">
        <v>44924.569876967595</v>
      </c>
      <c r="K11837" t="s">
        <v>702</v>
      </c>
      <c r="L11837" t="str">
        <f>VLOOKUP(C11837,ACCOUNT_MAPPING!A:C,3,FALSE)</f>
        <v>Utilities</v>
      </c>
    </row>
    <row r="11838" spans="1:12" hidden="1">
      <c r="A11838">
        <v>8607</v>
      </c>
      <c r="B11838" t="s">
        <v>5800</v>
      </c>
      <c r="C11838">
        <v>51220000</v>
      </c>
      <c r="D11838" t="s">
        <v>17</v>
      </c>
      <c r="E11838" t="s">
        <v>13</v>
      </c>
      <c r="F11838" t="s">
        <v>13</v>
      </c>
      <c r="G11838" t="s">
        <v>11973</v>
      </c>
      <c r="H11838" s="2">
        <v>44923.491244293982</v>
      </c>
      <c r="I11838" t="s">
        <v>778</v>
      </c>
      <c r="J11838" s="2">
        <v>44923.491244293982</v>
      </c>
      <c r="K11838" t="s">
        <v>778</v>
      </c>
      <c r="L11838" t="str">
        <f>VLOOKUP(C11838,ACCOUNT_MAPPING!A:C,3,FALSE)</f>
        <v>Utilities</v>
      </c>
    </row>
    <row r="11839" spans="1:12" hidden="1">
      <c r="A11839">
        <v>8608</v>
      </c>
      <c r="B11839" t="s">
        <v>11974</v>
      </c>
      <c r="C11839">
        <v>51220000</v>
      </c>
      <c r="D11839" t="s">
        <v>17</v>
      </c>
      <c r="E11839" t="s">
        <v>13</v>
      </c>
      <c r="F11839" t="s">
        <v>13</v>
      </c>
      <c r="G11839" t="s">
        <v>11975</v>
      </c>
      <c r="H11839" s="2">
        <v>44923.50299591435</v>
      </c>
      <c r="I11839" t="s">
        <v>778</v>
      </c>
      <c r="J11839" s="2">
        <v>44923.50299591435</v>
      </c>
      <c r="K11839" t="s">
        <v>778</v>
      </c>
      <c r="L11839" t="str">
        <f>VLOOKUP(C11839,ACCOUNT_MAPPING!A:C,3,FALSE)</f>
        <v>Utilities</v>
      </c>
    </row>
    <row r="11840" spans="1:12" hidden="1">
      <c r="A11840">
        <v>8612</v>
      </c>
      <c r="B11840" t="s">
        <v>11976</v>
      </c>
      <c r="C11840">
        <v>51220000</v>
      </c>
      <c r="D11840" t="s">
        <v>17</v>
      </c>
      <c r="E11840" t="s">
        <v>13</v>
      </c>
      <c r="F11840" t="s">
        <v>13</v>
      </c>
      <c r="G11840" t="s">
        <v>11977</v>
      </c>
      <c r="H11840" s="2">
        <v>44923.506023877315</v>
      </c>
      <c r="I11840" t="s">
        <v>778</v>
      </c>
      <c r="J11840" s="2">
        <v>44923.506023877315</v>
      </c>
      <c r="K11840" t="s">
        <v>778</v>
      </c>
      <c r="L11840" t="str">
        <f>VLOOKUP(C11840,ACCOUNT_MAPPING!A:C,3,FALSE)</f>
        <v>Utilities</v>
      </c>
    </row>
    <row r="11841" spans="1:12" hidden="1">
      <c r="A11841">
        <v>8654</v>
      </c>
      <c r="B11841" t="s">
        <v>2226</v>
      </c>
      <c r="C11841">
        <v>51220000</v>
      </c>
      <c r="D11841" t="s">
        <v>17</v>
      </c>
      <c r="E11841" t="s">
        <v>13</v>
      </c>
      <c r="F11841" t="s">
        <v>13</v>
      </c>
      <c r="G11841" t="s">
        <v>11978</v>
      </c>
      <c r="H11841" s="2">
        <v>44923.734493668984</v>
      </c>
      <c r="I11841" t="s">
        <v>809</v>
      </c>
      <c r="J11841" s="2">
        <v>44923.734493668984</v>
      </c>
      <c r="K11841" t="s">
        <v>809</v>
      </c>
      <c r="L11841" t="str">
        <f>VLOOKUP(C11841,ACCOUNT_MAPPING!A:C,3,FALSE)</f>
        <v>Utilities</v>
      </c>
    </row>
    <row r="11842" spans="1:12" hidden="1">
      <c r="A11842">
        <v>8657</v>
      </c>
      <c r="B11842" t="s">
        <v>3203</v>
      </c>
      <c r="C11842">
        <v>51220000</v>
      </c>
      <c r="D11842" t="s">
        <v>17</v>
      </c>
      <c r="E11842" t="s">
        <v>13</v>
      </c>
      <c r="F11842" t="s">
        <v>13</v>
      </c>
      <c r="G11842" t="s">
        <v>11979</v>
      </c>
      <c r="H11842" s="2">
        <v>44916.704209918978</v>
      </c>
      <c r="I11842" t="s">
        <v>1175</v>
      </c>
      <c r="J11842" s="2">
        <v>44916.704209918978</v>
      </c>
      <c r="K11842" t="s">
        <v>1175</v>
      </c>
      <c r="L11842" t="str">
        <f>VLOOKUP(C11842,ACCOUNT_MAPPING!A:C,3,FALSE)</f>
        <v>Utilities</v>
      </c>
    </row>
    <row r="11843" spans="1:12" hidden="1">
      <c r="A11843">
        <v>8655</v>
      </c>
      <c r="B11843" t="s">
        <v>2153</v>
      </c>
      <c r="C11843">
        <v>51220000</v>
      </c>
      <c r="D11843" t="s">
        <v>17</v>
      </c>
      <c r="E11843" t="s">
        <v>13</v>
      </c>
      <c r="F11843" t="s">
        <v>13</v>
      </c>
      <c r="G11843" t="s">
        <v>11980</v>
      </c>
      <c r="H11843" s="2">
        <v>44924.460991898151</v>
      </c>
      <c r="I11843" t="s">
        <v>809</v>
      </c>
      <c r="J11843" s="2">
        <v>44924.460991898151</v>
      </c>
      <c r="K11843" t="s">
        <v>809</v>
      </c>
      <c r="L11843" t="str">
        <f>VLOOKUP(C11843,ACCOUNT_MAPPING!A:C,3,FALSE)</f>
        <v>Utilities</v>
      </c>
    </row>
    <row r="11844" spans="1:12" hidden="1">
      <c r="A11844">
        <v>8676</v>
      </c>
      <c r="B11844" t="s">
        <v>2242</v>
      </c>
      <c r="C11844">
        <v>51220000</v>
      </c>
      <c r="D11844" t="s">
        <v>12</v>
      </c>
      <c r="E11844" t="s">
        <v>13</v>
      </c>
      <c r="F11844" t="s">
        <v>13</v>
      </c>
      <c r="G11844" t="s">
        <v>11981</v>
      </c>
      <c r="H11844" s="2">
        <v>45021.466936689816</v>
      </c>
      <c r="I11844" t="s">
        <v>275</v>
      </c>
      <c r="J11844" s="2">
        <v>45021.466936689816</v>
      </c>
      <c r="K11844" t="s">
        <v>673</v>
      </c>
      <c r="L11844" t="str">
        <f>VLOOKUP(C11844,ACCOUNT_MAPPING!A:C,3,FALSE)</f>
        <v>Utilities</v>
      </c>
    </row>
    <row r="11845" spans="1:12" hidden="1">
      <c r="A11845">
        <v>8665</v>
      </c>
      <c r="B11845" t="s">
        <v>1668</v>
      </c>
      <c r="C11845">
        <v>51220000</v>
      </c>
      <c r="D11845" t="s">
        <v>63</v>
      </c>
      <c r="E11845" t="s">
        <v>13</v>
      </c>
      <c r="F11845" t="s">
        <v>13</v>
      </c>
      <c r="G11845" t="s">
        <v>11982</v>
      </c>
      <c r="H11845" s="2">
        <v>44876.595320219909</v>
      </c>
      <c r="I11845" t="s">
        <v>15</v>
      </c>
      <c r="J11845" s="2">
        <v>44876.595320219909</v>
      </c>
      <c r="K11845" t="s">
        <v>15</v>
      </c>
      <c r="L11845" t="str">
        <f>VLOOKUP(C11845,ACCOUNT_MAPPING!A:C,3,FALSE)</f>
        <v>Utilities</v>
      </c>
    </row>
    <row r="11846" spans="1:12" hidden="1">
      <c r="A11846">
        <v>8667</v>
      </c>
      <c r="B11846" t="s">
        <v>5728</v>
      </c>
      <c r="C11846">
        <v>51220000</v>
      </c>
      <c r="D11846" t="s">
        <v>17</v>
      </c>
      <c r="E11846" t="s">
        <v>13</v>
      </c>
      <c r="F11846" t="s">
        <v>13</v>
      </c>
      <c r="G11846" t="s">
        <v>11983</v>
      </c>
      <c r="H11846" s="2">
        <v>44929.412392442129</v>
      </c>
      <c r="I11846" t="s">
        <v>289</v>
      </c>
      <c r="J11846" s="2">
        <v>44929.412392442129</v>
      </c>
      <c r="K11846" t="s">
        <v>289</v>
      </c>
      <c r="L11846" t="str">
        <f>VLOOKUP(C11846,ACCOUNT_MAPPING!A:C,3,FALSE)</f>
        <v>Utilities</v>
      </c>
    </row>
    <row r="11847" spans="1:12" hidden="1">
      <c r="A11847">
        <v>8674</v>
      </c>
      <c r="B11847" t="s">
        <v>2234</v>
      </c>
      <c r="C11847">
        <v>51220000</v>
      </c>
      <c r="D11847" t="s">
        <v>12</v>
      </c>
      <c r="E11847" t="s">
        <v>13</v>
      </c>
      <c r="F11847" t="s">
        <v>13</v>
      </c>
      <c r="G11847" t="s">
        <v>11981</v>
      </c>
      <c r="H11847" s="2">
        <v>45021.465992129626</v>
      </c>
      <c r="I11847" t="s">
        <v>275</v>
      </c>
      <c r="J11847" s="2">
        <v>45021.465992129626</v>
      </c>
      <c r="K11847" t="s">
        <v>673</v>
      </c>
      <c r="L11847" t="str">
        <f>VLOOKUP(C11847,ACCOUNT_MAPPING!A:C,3,FALSE)</f>
        <v>Utilities</v>
      </c>
    </row>
    <row r="11848" spans="1:12" hidden="1">
      <c r="A11848">
        <v>8675</v>
      </c>
      <c r="B11848" t="s">
        <v>2236</v>
      </c>
      <c r="C11848">
        <v>51220000</v>
      </c>
      <c r="D11848" t="s">
        <v>12</v>
      </c>
      <c r="E11848" t="s">
        <v>13</v>
      </c>
      <c r="F11848" t="s">
        <v>13</v>
      </c>
      <c r="G11848" t="s">
        <v>11981</v>
      </c>
      <c r="H11848" s="2">
        <v>45021.466555011575</v>
      </c>
      <c r="I11848" t="s">
        <v>275</v>
      </c>
      <c r="J11848" s="2">
        <v>45021.466555011575</v>
      </c>
      <c r="K11848" t="s">
        <v>673</v>
      </c>
      <c r="L11848" t="str">
        <f>VLOOKUP(C11848,ACCOUNT_MAPPING!A:C,3,FALSE)</f>
        <v>Utilities</v>
      </c>
    </row>
    <row r="11849" spans="1:12" hidden="1">
      <c r="A11849">
        <v>8697</v>
      </c>
      <c r="B11849" t="s">
        <v>1670</v>
      </c>
      <c r="C11849">
        <v>51220000</v>
      </c>
      <c r="D11849" t="s">
        <v>63</v>
      </c>
      <c r="E11849" t="s">
        <v>13</v>
      </c>
      <c r="F11849" t="s">
        <v>13</v>
      </c>
      <c r="G11849" t="s">
        <v>11984</v>
      </c>
      <c r="H11849" s="2">
        <v>44872.562073958332</v>
      </c>
      <c r="I11849" t="s">
        <v>1672</v>
      </c>
      <c r="J11849" s="2">
        <v>44872.562073958332</v>
      </c>
      <c r="K11849" t="s">
        <v>1672</v>
      </c>
      <c r="L11849" t="str">
        <f>VLOOKUP(C11849,ACCOUNT_MAPPING!A:C,3,FALSE)</f>
        <v>Utilities</v>
      </c>
    </row>
    <row r="11850" spans="1:12" hidden="1">
      <c r="A11850">
        <v>8710</v>
      </c>
      <c r="B11850" t="s">
        <v>10948</v>
      </c>
      <c r="C11850">
        <v>51220000</v>
      </c>
      <c r="D11850" t="s">
        <v>12</v>
      </c>
      <c r="E11850" t="s">
        <v>13</v>
      </c>
      <c r="F11850" t="s">
        <v>13</v>
      </c>
      <c r="G11850" t="s">
        <v>11985</v>
      </c>
      <c r="H11850" s="2">
        <v>45015.509293831019</v>
      </c>
      <c r="I11850" t="s">
        <v>887</v>
      </c>
      <c r="J11850" s="2">
        <v>45015.509293831019</v>
      </c>
      <c r="K11850" t="s">
        <v>887</v>
      </c>
      <c r="L11850" t="str">
        <f>VLOOKUP(C11850,ACCOUNT_MAPPING!A:C,3,FALSE)</f>
        <v>Utilities</v>
      </c>
    </row>
    <row r="11851" spans="1:12" hidden="1">
      <c r="A11851">
        <v>8678</v>
      </c>
      <c r="B11851" t="s">
        <v>1673</v>
      </c>
      <c r="C11851">
        <v>51220000</v>
      </c>
      <c r="D11851" t="s">
        <v>12</v>
      </c>
      <c r="E11851" t="s">
        <v>13</v>
      </c>
      <c r="F11851" t="s">
        <v>13</v>
      </c>
      <c r="G11851" t="s">
        <v>11986</v>
      </c>
      <c r="H11851" s="2">
        <v>45021.46793741898</v>
      </c>
      <c r="I11851" t="s">
        <v>673</v>
      </c>
      <c r="J11851" s="2">
        <v>45021.46793741898</v>
      </c>
      <c r="K11851" t="s">
        <v>673</v>
      </c>
      <c r="L11851" t="str">
        <f>VLOOKUP(C11851,ACCOUNT_MAPPING!A:C,3,FALSE)</f>
        <v>Utilities</v>
      </c>
    </row>
    <row r="11852" spans="1:12" hidden="1">
      <c r="A11852">
        <v>8679</v>
      </c>
      <c r="B11852" t="s">
        <v>2239</v>
      </c>
      <c r="C11852">
        <v>51220000</v>
      </c>
      <c r="D11852" t="s">
        <v>12</v>
      </c>
      <c r="E11852" t="s">
        <v>13</v>
      </c>
      <c r="F11852" t="s">
        <v>13</v>
      </c>
      <c r="G11852" t="s">
        <v>11981</v>
      </c>
      <c r="H11852" s="2">
        <v>45021.469101076385</v>
      </c>
      <c r="I11852" t="s">
        <v>275</v>
      </c>
      <c r="J11852" s="2">
        <v>45021.469101076385</v>
      </c>
      <c r="K11852" t="s">
        <v>673</v>
      </c>
      <c r="L11852" t="str">
        <f>VLOOKUP(C11852,ACCOUNT_MAPPING!A:C,3,FALSE)</f>
        <v>Utilities</v>
      </c>
    </row>
    <row r="11853" spans="1:12" hidden="1">
      <c r="A11853">
        <v>8687</v>
      </c>
      <c r="B11853" t="s">
        <v>4374</v>
      </c>
      <c r="C11853">
        <v>51220000</v>
      </c>
      <c r="D11853" t="s">
        <v>17</v>
      </c>
      <c r="E11853" t="s">
        <v>13</v>
      </c>
      <c r="F11853" t="s">
        <v>13</v>
      </c>
      <c r="G11853" t="s">
        <v>11768</v>
      </c>
      <c r="H11853" s="2">
        <v>44924.424303738429</v>
      </c>
      <c r="I11853" t="s">
        <v>123</v>
      </c>
      <c r="J11853" s="2">
        <v>44924.424303738429</v>
      </c>
      <c r="K11853" t="s">
        <v>123</v>
      </c>
      <c r="L11853" t="str">
        <f>VLOOKUP(C11853,ACCOUNT_MAPPING!A:C,3,FALSE)</f>
        <v>Utilities</v>
      </c>
    </row>
    <row r="11854" spans="1:12" hidden="1">
      <c r="A11854">
        <v>8690</v>
      </c>
      <c r="B11854" t="s">
        <v>3756</v>
      </c>
      <c r="C11854">
        <v>51220000</v>
      </c>
      <c r="D11854" t="s">
        <v>12</v>
      </c>
      <c r="E11854" t="s">
        <v>13</v>
      </c>
      <c r="F11854" t="s">
        <v>13</v>
      </c>
      <c r="G11854" t="s">
        <v>11987</v>
      </c>
      <c r="H11854" s="2">
        <v>45021.712726736114</v>
      </c>
      <c r="I11854" t="s">
        <v>1229</v>
      </c>
      <c r="J11854" s="2">
        <v>45021.712726736114</v>
      </c>
      <c r="K11854" t="s">
        <v>1229</v>
      </c>
      <c r="L11854" t="str">
        <f>VLOOKUP(C11854,ACCOUNT_MAPPING!A:C,3,FALSE)</f>
        <v>Utilities</v>
      </c>
    </row>
    <row r="11855" spans="1:12" hidden="1">
      <c r="A11855">
        <v>8750</v>
      </c>
      <c r="B11855" t="s">
        <v>2281</v>
      </c>
      <c r="C11855">
        <v>51220000</v>
      </c>
      <c r="D11855" t="s">
        <v>17</v>
      </c>
      <c r="E11855" t="s">
        <v>13</v>
      </c>
      <c r="F11855" t="s">
        <v>13</v>
      </c>
      <c r="G11855" t="s">
        <v>11988</v>
      </c>
      <c r="H11855" s="2">
        <v>44916.423953240737</v>
      </c>
      <c r="I11855" t="s">
        <v>949</v>
      </c>
      <c r="J11855" s="2">
        <v>44916.423953240737</v>
      </c>
      <c r="K11855" t="s">
        <v>949</v>
      </c>
      <c r="L11855" t="str">
        <f>VLOOKUP(C11855,ACCOUNT_MAPPING!A:C,3,FALSE)</f>
        <v>Utilities</v>
      </c>
    </row>
    <row r="11856" spans="1:12" hidden="1">
      <c r="A11856">
        <v>8683</v>
      </c>
      <c r="B11856" t="s">
        <v>1176</v>
      </c>
      <c r="C11856">
        <v>51220000</v>
      </c>
      <c r="D11856" t="s">
        <v>17</v>
      </c>
      <c r="E11856" t="s">
        <v>13</v>
      </c>
      <c r="F11856" t="s">
        <v>13</v>
      </c>
      <c r="G11856" t="s">
        <v>11989</v>
      </c>
      <c r="H11856" s="2">
        <v>44925.532208715274</v>
      </c>
      <c r="I11856" t="s">
        <v>900</v>
      </c>
      <c r="J11856" s="2">
        <v>44925.532208715274</v>
      </c>
      <c r="K11856" t="s">
        <v>900</v>
      </c>
      <c r="L11856" t="str">
        <f>VLOOKUP(C11856,ACCOUNT_MAPPING!A:C,3,FALSE)</f>
        <v>Utilities</v>
      </c>
    </row>
    <row r="11857" spans="1:12" hidden="1">
      <c r="A11857">
        <v>8691</v>
      </c>
      <c r="B11857" t="s">
        <v>8729</v>
      </c>
      <c r="C11857">
        <v>51220000</v>
      </c>
      <c r="D11857" t="s">
        <v>12</v>
      </c>
      <c r="E11857" t="s">
        <v>13</v>
      </c>
      <c r="F11857" t="s">
        <v>13</v>
      </c>
      <c r="G11857" t="s">
        <v>11990</v>
      </c>
      <c r="H11857" s="2">
        <v>45012.47860505787</v>
      </c>
      <c r="I11857" t="s">
        <v>284</v>
      </c>
      <c r="J11857" s="2">
        <v>45012.47860505787</v>
      </c>
      <c r="K11857" t="s">
        <v>284</v>
      </c>
      <c r="L11857" t="str">
        <f>VLOOKUP(C11857,ACCOUNT_MAPPING!A:C,3,FALSE)</f>
        <v>Utilities</v>
      </c>
    </row>
    <row r="11858" spans="1:12" hidden="1">
      <c r="A11858">
        <v>8705</v>
      </c>
      <c r="B11858" t="s">
        <v>10946</v>
      </c>
      <c r="C11858">
        <v>51220000</v>
      </c>
      <c r="D11858" t="s">
        <v>17</v>
      </c>
      <c r="E11858" t="s">
        <v>13</v>
      </c>
      <c r="F11858" t="s">
        <v>13</v>
      </c>
      <c r="G11858" t="s">
        <v>11991</v>
      </c>
      <c r="H11858" s="2">
        <v>44923.654389814816</v>
      </c>
      <c r="I11858" t="s">
        <v>887</v>
      </c>
      <c r="J11858" s="2">
        <v>44923.654389814816</v>
      </c>
      <c r="K11858" t="s">
        <v>887</v>
      </c>
      <c r="L11858" t="str">
        <f>VLOOKUP(C11858,ACCOUNT_MAPPING!A:C,3,FALSE)</f>
        <v>Utilities</v>
      </c>
    </row>
    <row r="11859" spans="1:12" hidden="1">
      <c r="A11859">
        <v>8768</v>
      </c>
      <c r="B11859" t="s">
        <v>709</v>
      </c>
      <c r="C11859">
        <v>51220000</v>
      </c>
      <c r="D11859" t="s">
        <v>17</v>
      </c>
      <c r="E11859" t="s">
        <v>13</v>
      </c>
      <c r="F11859" t="s">
        <v>13</v>
      </c>
      <c r="G11859" t="s">
        <v>11992</v>
      </c>
      <c r="H11859" s="2">
        <v>44918.597745868057</v>
      </c>
      <c r="I11859" t="s">
        <v>244</v>
      </c>
      <c r="J11859" s="2">
        <v>44918.597745868057</v>
      </c>
      <c r="K11859" t="s">
        <v>244</v>
      </c>
      <c r="L11859" t="str">
        <f>VLOOKUP(C11859,ACCOUNT_MAPPING!A:C,3,FALSE)</f>
        <v>Utilities</v>
      </c>
    </row>
    <row r="11860" spans="1:12" hidden="1">
      <c r="A11860">
        <v>8708</v>
      </c>
      <c r="B11860" t="s">
        <v>9811</v>
      </c>
      <c r="C11860">
        <v>51220000</v>
      </c>
      <c r="D11860" t="s">
        <v>12</v>
      </c>
      <c r="E11860" t="s">
        <v>13</v>
      </c>
      <c r="F11860" t="s">
        <v>13</v>
      </c>
      <c r="G11860" t="s">
        <v>11993</v>
      </c>
      <c r="H11860" s="2">
        <v>45015.508319247689</v>
      </c>
      <c r="I11860" t="s">
        <v>887</v>
      </c>
      <c r="J11860" s="2">
        <v>45015.508319247689</v>
      </c>
      <c r="K11860" t="s">
        <v>887</v>
      </c>
      <c r="L11860" t="str">
        <f>VLOOKUP(C11860,ACCOUNT_MAPPING!A:C,3,FALSE)</f>
        <v>Utilities</v>
      </c>
    </row>
    <row r="11861" spans="1:12" hidden="1">
      <c r="A11861">
        <v>8796</v>
      </c>
      <c r="B11861" t="s">
        <v>2279</v>
      </c>
      <c r="C11861">
        <v>51220000</v>
      </c>
      <c r="D11861" t="s">
        <v>17</v>
      </c>
      <c r="E11861" t="s">
        <v>13</v>
      </c>
      <c r="F11861" t="s">
        <v>13</v>
      </c>
      <c r="G11861" t="s">
        <v>11994</v>
      </c>
      <c r="H11861" s="2">
        <v>44923.643766053239</v>
      </c>
      <c r="I11861" t="s">
        <v>497</v>
      </c>
      <c r="J11861" s="2">
        <v>44923.643766053239</v>
      </c>
      <c r="K11861" t="s">
        <v>497</v>
      </c>
      <c r="L11861" t="str">
        <f>VLOOKUP(C11861,ACCOUNT_MAPPING!A:C,3,FALSE)</f>
        <v>Utilities</v>
      </c>
    </row>
    <row r="11862" spans="1:12" hidden="1">
      <c r="A11862">
        <v>8677</v>
      </c>
      <c r="B11862" t="s">
        <v>2228</v>
      </c>
      <c r="C11862">
        <v>51220000</v>
      </c>
      <c r="D11862" t="s">
        <v>12</v>
      </c>
      <c r="E11862" t="s">
        <v>13</v>
      </c>
      <c r="F11862" t="s">
        <v>13</v>
      </c>
      <c r="G11862" t="s">
        <v>11986</v>
      </c>
      <c r="H11862" s="2">
        <v>45021.467466979164</v>
      </c>
      <c r="I11862" t="s">
        <v>673</v>
      </c>
      <c r="J11862" s="2">
        <v>45021.467466979164</v>
      </c>
      <c r="K11862" t="s">
        <v>673</v>
      </c>
      <c r="L11862" t="str">
        <f>VLOOKUP(C11862,ACCOUNT_MAPPING!A:C,3,FALSE)</f>
        <v>Utilities</v>
      </c>
    </row>
    <row r="11863" spans="1:12" hidden="1">
      <c r="A11863">
        <v>8686</v>
      </c>
      <c r="B11863" t="s">
        <v>4384</v>
      </c>
      <c r="C11863">
        <v>51220000</v>
      </c>
      <c r="D11863" t="s">
        <v>17</v>
      </c>
      <c r="E11863" t="s">
        <v>13</v>
      </c>
      <c r="F11863" t="s">
        <v>13</v>
      </c>
      <c r="G11863" t="s">
        <v>11768</v>
      </c>
      <c r="H11863" s="2">
        <v>44923.770296643517</v>
      </c>
      <c r="I11863" t="s">
        <v>123</v>
      </c>
      <c r="J11863" s="2">
        <v>44923.770296643517</v>
      </c>
      <c r="K11863" t="s">
        <v>123</v>
      </c>
      <c r="L11863" t="str">
        <f>VLOOKUP(C11863,ACCOUNT_MAPPING!A:C,3,FALSE)</f>
        <v>Utilities</v>
      </c>
    </row>
    <row r="11864" spans="1:12" hidden="1">
      <c r="A11864">
        <v>8720</v>
      </c>
      <c r="B11864" t="s">
        <v>3758</v>
      </c>
      <c r="C11864">
        <v>51220000</v>
      </c>
      <c r="D11864" t="s">
        <v>17</v>
      </c>
      <c r="E11864" t="s">
        <v>13</v>
      </c>
      <c r="F11864" t="s">
        <v>13</v>
      </c>
      <c r="G11864" t="s">
        <v>11995</v>
      </c>
      <c r="H11864" s="2">
        <v>44916.800090821758</v>
      </c>
      <c r="I11864" t="s">
        <v>22</v>
      </c>
      <c r="J11864" s="2">
        <v>44916.800090821758</v>
      </c>
      <c r="K11864" t="s">
        <v>22</v>
      </c>
      <c r="L11864" t="str">
        <f>VLOOKUP(C11864,ACCOUNT_MAPPING!A:C,3,FALSE)</f>
        <v>Utilities</v>
      </c>
    </row>
    <row r="11865" spans="1:12" hidden="1">
      <c r="A11865">
        <v>8721</v>
      </c>
      <c r="B11865" t="s">
        <v>4390</v>
      </c>
      <c r="C11865">
        <v>51220000</v>
      </c>
      <c r="D11865" t="s">
        <v>17</v>
      </c>
      <c r="E11865" t="s">
        <v>13</v>
      </c>
      <c r="F11865" t="s">
        <v>13</v>
      </c>
      <c r="G11865" t="s">
        <v>11996</v>
      </c>
      <c r="H11865" s="2">
        <v>44916.802587847225</v>
      </c>
      <c r="I11865" t="s">
        <v>22</v>
      </c>
      <c r="J11865" s="2">
        <v>44916.802587847225</v>
      </c>
      <c r="K11865" t="s">
        <v>22</v>
      </c>
      <c r="L11865" t="str">
        <f>VLOOKUP(C11865,ACCOUNT_MAPPING!A:C,3,FALSE)</f>
        <v>Utilities</v>
      </c>
    </row>
    <row r="11866" spans="1:12" hidden="1">
      <c r="A11866">
        <v>8802</v>
      </c>
      <c r="B11866" t="s">
        <v>2293</v>
      </c>
      <c r="C11866">
        <v>51220000</v>
      </c>
      <c r="D11866" t="s">
        <v>17</v>
      </c>
      <c r="E11866" t="s">
        <v>13</v>
      </c>
      <c r="F11866" t="s">
        <v>13</v>
      </c>
      <c r="G11866" t="s">
        <v>11997</v>
      </c>
      <c r="H11866" s="2">
        <v>44924.979523298614</v>
      </c>
      <c r="I11866" t="s">
        <v>497</v>
      </c>
      <c r="J11866" s="2">
        <v>44924.979523298614</v>
      </c>
      <c r="K11866" t="s">
        <v>497</v>
      </c>
      <c r="L11866" t="str">
        <f>VLOOKUP(C11866,ACCOUNT_MAPPING!A:C,3,FALSE)</f>
        <v>Utilities</v>
      </c>
    </row>
    <row r="11867" spans="1:12" hidden="1">
      <c r="A11867">
        <v>8699</v>
      </c>
      <c r="B11867" t="s">
        <v>2246</v>
      </c>
      <c r="C11867">
        <v>51220000</v>
      </c>
      <c r="D11867" t="s">
        <v>12</v>
      </c>
      <c r="E11867" t="s">
        <v>13</v>
      </c>
      <c r="F11867" t="s">
        <v>13</v>
      </c>
      <c r="G11867" t="s">
        <v>11998</v>
      </c>
      <c r="H11867" s="2">
        <v>45020.669032210651</v>
      </c>
      <c r="I11867" t="s">
        <v>527</v>
      </c>
      <c r="J11867" s="2">
        <v>45020.669032210651</v>
      </c>
      <c r="K11867" t="s">
        <v>527</v>
      </c>
      <c r="L11867" t="str">
        <f>VLOOKUP(C11867,ACCOUNT_MAPPING!A:C,3,FALSE)</f>
        <v>Utilities</v>
      </c>
    </row>
    <row r="11868" spans="1:12" hidden="1">
      <c r="A11868">
        <v>8704</v>
      </c>
      <c r="B11868" t="s">
        <v>7035</v>
      </c>
      <c r="C11868">
        <v>51220000</v>
      </c>
      <c r="D11868" t="s">
        <v>12</v>
      </c>
      <c r="E11868" t="s">
        <v>13</v>
      </c>
      <c r="F11868" t="s">
        <v>13</v>
      </c>
      <c r="G11868" t="s">
        <v>11999</v>
      </c>
      <c r="H11868" s="2">
        <v>45015.501806747685</v>
      </c>
      <c r="I11868" t="s">
        <v>887</v>
      </c>
      <c r="J11868" s="2">
        <v>45015.501806747685</v>
      </c>
      <c r="K11868" t="s">
        <v>887</v>
      </c>
      <c r="L11868" t="str">
        <f>VLOOKUP(C11868,ACCOUNT_MAPPING!A:C,3,FALSE)</f>
        <v>Utilities</v>
      </c>
    </row>
    <row r="11869" spans="1:12" hidden="1">
      <c r="A11869">
        <v>8711</v>
      </c>
      <c r="B11869" t="s">
        <v>5556</v>
      </c>
      <c r="C11869">
        <v>51220000</v>
      </c>
      <c r="D11869" t="s">
        <v>12</v>
      </c>
      <c r="E11869" t="s">
        <v>13</v>
      </c>
      <c r="F11869" t="s">
        <v>13</v>
      </c>
      <c r="G11869" t="s">
        <v>11999</v>
      </c>
      <c r="H11869" s="2">
        <v>45015.510063506947</v>
      </c>
      <c r="I11869" t="s">
        <v>887</v>
      </c>
      <c r="J11869" s="2">
        <v>45015.510063506947</v>
      </c>
      <c r="K11869" t="s">
        <v>887</v>
      </c>
      <c r="L11869" t="str">
        <f>VLOOKUP(C11869,ACCOUNT_MAPPING!A:C,3,FALSE)</f>
        <v>Utilities</v>
      </c>
    </row>
    <row r="11870" spans="1:12" hidden="1">
      <c r="A11870">
        <v>8719</v>
      </c>
      <c r="B11870" t="s">
        <v>2256</v>
      </c>
      <c r="C11870">
        <v>51220000</v>
      </c>
      <c r="D11870" t="s">
        <v>12</v>
      </c>
      <c r="E11870" t="s">
        <v>13</v>
      </c>
      <c r="F11870" t="s">
        <v>13</v>
      </c>
      <c r="G11870" t="s">
        <v>12000</v>
      </c>
      <c r="H11870" s="2">
        <v>45009.818937187498</v>
      </c>
      <c r="I11870" t="s">
        <v>22</v>
      </c>
      <c r="J11870" s="2">
        <v>45009.818937187498</v>
      </c>
      <c r="K11870" t="s">
        <v>22</v>
      </c>
      <c r="L11870" t="str">
        <f>VLOOKUP(C11870,ACCOUNT_MAPPING!A:C,3,FALSE)</f>
        <v>Utilities</v>
      </c>
    </row>
    <row r="11871" spans="1:12" hidden="1">
      <c r="A11871">
        <v>8741</v>
      </c>
      <c r="B11871" t="s">
        <v>713</v>
      </c>
      <c r="C11871">
        <v>51220000</v>
      </c>
      <c r="D11871" t="s">
        <v>17</v>
      </c>
      <c r="E11871" t="s">
        <v>13</v>
      </c>
      <c r="F11871" t="s">
        <v>13</v>
      </c>
      <c r="G11871" t="s">
        <v>12001</v>
      </c>
      <c r="H11871" s="2">
        <v>44923.533830057873</v>
      </c>
      <c r="I11871" t="s">
        <v>715</v>
      </c>
      <c r="J11871" s="2">
        <v>44923.533830057873</v>
      </c>
      <c r="K11871" t="s">
        <v>715</v>
      </c>
      <c r="L11871" t="str">
        <f>VLOOKUP(C11871,ACCOUNT_MAPPING!A:C,3,FALSE)</f>
        <v>Utilities</v>
      </c>
    </row>
    <row r="11872" spans="1:12" hidden="1">
      <c r="A11872">
        <v>8821</v>
      </c>
      <c r="B11872" t="s">
        <v>1695</v>
      </c>
      <c r="C11872">
        <v>51220000</v>
      </c>
      <c r="D11872" t="s">
        <v>17</v>
      </c>
      <c r="E11872" t="s">
        <v>13</v>
      </c>
      <c r="F11872" t="s">
        <v>13</v>
      </c>
      <c r="G11872" t="s">
        <v>12002</v>
      </c>
      <c r="H11872" s="2">
        <v>44916.637440243052</v>
      </c>
      <c r="I11872" t="s">
        <v>225</v>
      </c>
      <c r="J11872" s="2">
        <v>44916.637440243052</v>
      </c>
      <c r="K11872" t="s">
        <v>225</v>
      </c>
      <c r="L11872" t="str">
        <f>VLOOKUP(C11872,ACCOUNT_MAPPING!A:C,3,FALSE)</f>
        <v>Utilities</v>
      </c>
    </row>
    <row r="11873" spans="1:12" hidden="1">
      <c r="A11873">
        <v>8744</v>
      </c>
      <c r="B11873" t="s">
        <v>4394</v>
      </c>
      <c r="C11873">
        <v>51220000</v>
      </c>
      <c r="D11873" t="s">
        <v>63</v>
      </c>
      <c r="E11873" t="s">
        <v>13</v>
      </c>
      <c r="F11873" t="s">
        <v>13</v>
      </c>
      <c r="G11873" t="s">
        <v>12003</v>
      </c>
      <c r="H11873" s="2">
        <v>44869.430810381942</v>
      </c>
      <c r="I11873" t="s">
        <v>949</v>
      </c>
      <c r="J11873" s="2">
        <v>44869.430810381942</v>
      </c>
      <c r="K11873" t="s">
        <v>949</v>
      </c>
      <c r="L11873" t="str">
        <f>VLOOKUP(C11873,ACCOUNT_MAPPING!A:C,3,FALSE)</f>
        <v>Utilities</v>
      </c>
    </row>
    <row r="11874" spans="1:12" hidden="1">
      <c r="A11874">
        <v>8745</v>
      </c>
      <c r="B11874" t="s">
        <v>1374</v>
      </c>
      <c r="C11874">
        <v>51220000</v>
      </c>
      <c r="D11874" t="s">
        <v>17</v>
      </c>
      <c r="E11874" t="s">
        <v>13</v>
      </c>
      <c r="F11874" t="s">
        <v>13</v>
      </c>
      <c r="G11874" t="s">
        <v>12004</v>
      </c>
      <c r="H11874" s="2">
        <v>44916.375627314817</v>
      </c>
      <c r="I11874" t="s">
        <v>949</v>
      </c>
      <c r="J11874" s="2">
        <v>44916.375627314817</v>
      </c>
      <c r="K11874" t="s">
        <v>949</v>
      </c>
      <c r="L11874" t="str">
        <f>VLOOKUP(C11874,ACCOUNT_MAPPING!A:C,3,FALSE)</f>
        <v>Utilities</v>
      </c>
    </row>
    <row r="11875" spans="1:12" hidden="1">
      <c r="A11875">
        <v>8783</v>
      </c>
      <c r="B11875" t="s">
        <v>12005</v>
      </c>
      <c r="C11875">
        <v>51220000</v>
      </c>
      <c r="D11875" t="s">
        <v>12</v>
      </c>
      <c r="E11875" t="s">
        <v>13</v>
      </c>
      <c r="F11875" t="s">
        <v>13</v>
      </c>
      <c r="G11875" t="s">
        <v>12006</v>
      </c>
      <c r="H11875" s="2">
        <v>45020.684872187499</v>
      </c>
      <c r="I11875" t="s">
        <v>236</v>
      </c>
      <c r="J11875" s="2">
        <v>45020.684872187499</v>
      </c>
      <c r="K11875" t="s">
        <v>236</v>
      </c>
      <c r="L11875" t="str">
        <f>VLOOKUP(C11875,ACCOUNT_MAPPING!A:C,3,FALSE)</f>
        <v>Utilities</v>
      </c>
    </row>
    <row r="11876" spans="1:12" hidden="1">
      <c r="A11876">
        <v>8797</v>
      </c>
      <c r="B11876" t="s">
        <v>2309</v>
      </c>
      <c r="C11876">
        <v>51220000</v>
      </c>
      <c r="D11876" t="s">
        <v>17</v>
      </c>
      <c r="E11876" t="s">
        <v>13</v>
      </c>
      <c r="F11876" t="s">
        <v>13</v>
      </c>
      <c r="G11876" t="s">
        <v>12007</v>
      </c>
      <c r="H11876" s="2">
        <v>44924.87160702546</v>
      </c>
      <c r="I11876" t="s">
        <v>497</v>
      </c>
      <c r="J11876" s="2">
        <v>44924.87160702546</v>
      </c>
      <c r="K11876" t="s">
        <v>497</v>
      </c>
      <c r="L11876" t="str">
        <f>VLOOKUP(C11876,ACCOUNT_MAPPING!A:C,3,FALSE)</f>
        <v>Utilities</v>
      </c>
    </row>
    <row r="11877" spans="1:12" hidden="1">
      <c r="A11877">
        <v>8800</v>
      </c>
      <c r="B11877" t="s">
        <v>7766</v>
      </c>
      <c r="C11877">
        <v>51220000</v>
      </c>
      <c r="D11877" t="s">
        <v>12</v>
      </c>
      <c r="E11877" t="s">
        <v>13</v>
      </c>
      <c r="F11877" t="s">
        <v>13</v>
      </c>
      <c r="G11877" t="s">
        <v>12008</v>
      </c>
      <c r="H11877" s="2">
        <v>45013.601702974534</v>
      </c>
      <c r="I11877" t="s">
        <v>497</v>
      </c>
      <c r="J11877" s="2">
        <v>45013.601702974534</v>
      </c>
      <c r="K11877" t="s">
        <v>497</v>
      </c>
      <c r="L11877" t="str">
        <f>VLOOKUP(C11877,ACCOUNT_MAPPING!A:C,3,FALSE)</f>
        <v>Utilities</v>
      </c>
    </row>
    <row r="11878" spans="1:12" hidden="1">
      <c r="A11878">
        <v>8801</v>
      </c>
      <c r="B11878" t="s">
        <v>2318</v>
      </c>
      <c r="C11878">
        <v>51220000</v>
      </c>
      <c r="D11878" t="s">
        <v>17</v>
      </c>
      <c r="E11878" t="s">
        <v>13</v>
      </c>
      <c r="F11878" t="s">
        <v>13</v>
      </c>
      <c r="G11878" t="s">
        <v>11401</v>
      </c>
      <c r="H11878" s="2">
        <v>44924.952858680554</v>
      </c>
      <c r="I11878" t="s">
        <v>497</v>
      </c>
      <c r="J11878" s="2">
        <v>44924.952858680554</v>
      </c>
      <c r="K11878" t="s">
        <v>497</v>
      </c>
      <c r="L11878" t="str">
        <f>VLOOKUP(C11878,ACCOUNT_MAPPING!A:C,3,FALSE)</f>
        <v>Utilities</v>
      </c>
    </row>
    <row r="11879" spans="1:12" hidden="1">
      <c r="A11879">
        <v>8803</v>
      </c>
      <c r="B11879" t="s">
        <v>2260</v>
      </c>
      <c r="C11879">
        <v>51220000</v>
      </c>
      <c r="D11879" t="s">
        <v>17</v>
      </c>
      <c r="E11879" t="s">
        <v>13</v>
      </c>
      <c r="F11879" t="s">
        <v>13</v>
      </c>
      <c r="G11879" t="s">
        <v>12009</v>
      </c>
      <c r="H11879" s="2">
        <v>44924.984940312497</v>
      </c>
      <c r="I11879" t="s">
        <v>497</v>
      </c>
      <c r="J11879" s="2">
        <v>44924.984940312497</v>
      </c>
      <c r="K11879" t="s">
        <v>497</v>
      </c>
      <c r="L11879" t="str">
        <f>VLOOKUP(C11879,ACCOUNT_MAPPING!A:C,3,FALSE)</f>
        <v>Utilities</v>
      </c>
    </row>
    <row r="11880" spans="1:12" hidden="1">
      <c r="A11880">
        <v>8747</v>
      </c>
      <c r="B11880" t="s">
        <v>12010</v>
      </c>
      <c r="C11880">
        <v>51220000</v>
      </c>
      <c r="D11880" t="s">
        <v>12</v>
      </c>
      <c r="E11880" t="s">
        <v>13</v>
      </c>
      <c r="F11880" t="s">
        <v>13</v>
      </c>
      <c r="G11880" t="s">
        <v>12011</v>
      </c>
      <c r="H11880" s="2">
        <v>45009.723332291665</v>
      </c>
      <c r="I11880" t="s">
        <v>949</v>
      </c>
      <c r="J11880" s="2">
        <v>45009.723332291665</v>
      </c>
      <c r="K11880" t="s">
        <v>949</v>
      </c>
      <c r="L11880" t="str">
        <f>VLOOKUP(C11880,ACCOUNT_MAPPING!A:C,3,FALSE)</f>
        <v>Utilities</v>
      </c>
    </row>
    <row r="11881" spans="1:12" hidden="1">
      <c r="A11881">
        <v>8749</v>
      </c>
      <c r="B11881" t="s">
        <v>1687</v>
      </c>
      <c r="C11881">
        <v>51220000</v>
      </c>
      <c r="D11881" t="s">
        <v>17</v>
      </c>
      <c r="E11881" t="s">
        <v>13</v>
      </c>
      <c r="F11881" t="s">
        <v>13</v>
      </c>
      <c r="G11881" t="s">
        <v>12012</v>
      </c>
      <c r="H11881" s="2">
        <v>44916.415750347223</v>
      </c>
      <c r="I11881" t="s">
        <v>949</v>
      </c>
      <c r="J11881" s="2">
        <v>44916.415750347223</v>
      </c>
      <c r="K11881" t="s">
        <v>949</v>
      </c>
      <c r="L11881" t="str">
        <f>VLOOKUP(C11881,ACCOUNT_MAPPING!A:C,3,FALSE)</f>
        <v>Utilities</v>
      </c>
    </row>
    <row r="11882" spans="1:12" hidden="1">
      <c r="A11882">
        <v>8860</v>
      </c>
      <c r="B11882" t="s">
        <v>2299</v>
      </c>
      <c r="C11882">
        <v>51220000</v>
      </c>
      <c r="D11882" t="s">
        <v>12</v>
      </c>
      <c r="E11882" t="s">
        <v>13</v>
      </c>
      <c r="F11882" t="s">
        <v>13</v>
      </c>
      <c r="G11882" t="s">
        <v>12013</v>
      </c>
      <c r="H11882" s="2">
        <v>45013.341039467596</v>
      </c>
      <c r="I11882" t="s">
        <v>60</v>
      </c>
      <c r="J11882" s="2">
        <v>45013.341039467596</v>
      </c>
      <c r="K11882" t="s">
        <v>60</v>
      </c>
      <c r="L11882" t="str">
        <f>VLOOKUP(C11882,ACCOUNT_MAPPING!A:C,3,FALSE)</f>
        <v>Utilities</v>
      </c>
    </row>
    <row r="11883" spans="1:12" hidden="1">
      <c r="A11883">
        <v>8873</v>
      </c>
      <c r="B11883" t="s">
        <v>4478</v>
      </c>
      <c r="C11883">
        <v>51220000</v>
      </c>
      <c r="D11883" t="s">
        <v>12</v>
      </c>
      <c r="E11883" t="s">
        <v>13</v>
      </c>
      <c r="F11883" t="s">
        <v>13</v>
      </c>
      <c r="G11883" t="s">
        <v>12014</v>
      </c>
      <c r="H11883" s="2">
        <v>45012.880179826388</v>
      </c>
      <c r="I11883" t="s">
        <v>60</v>
      </c>
      <c r="J11883" s="2">
        <v>45012.880179826388</v>
      </c>
      <c r="K11883" t="s">
        <v>60</v>
      </c>
      <c r="L11883" t="str">
        <f>VLOOKUP(C11883,ACCOUNT_MAPPING!A:C,3,FALSE)</f>
        <v>Utilities</v>
      </c>
    </row>
    <row r="11884" spans="1:12" hidden="1">
      <c r="A11884">
        <v>8882</v>
      </c>
      <c r="B11884" t="s">
        <v>1389</v>
      </c>
      <c r="C11884">
        <v>51220000</v>
      </c>
      <c r="D11884" t="s">
        <v>12</v>
      </c>
      <c r="E11884" t="s">
        <v>13</v>
      </c>
      <c r="F11884" t="s">
        <v>13</v>
      </c>
      <c r="G11884" t="s">
        <v>12015</v>
      </c>
      <c r="H11884" s="2">
        <v>45013.321590046296</v>
      </c>
      <c r="I11884" t="s">
        <v>60</v>
      </c>
      <c r="J11884" s="2">
        <v>45013.321590046296</v>
      </c>
      <c r="K11884" t="s">
        <v>60</v>
      </c>
      <c r="L11884" t="str">
        <f>VLOOKUP(C11884,ACCOUNT_MAPPING!A:C,3,FALSE)</f>
        <v>Utilities</v>
      </c>
    </row>
    <row r="11885" spans="1:12" hidden="1">
      <c r="A11885">
        <v>8883</v>
      </c>
      <c r="B11885" t="s">
        <v>1391</v>
      </c>
      <c r="C11885">
        <v>51220000</v>
      </c>
      <c r="D11885" t="s">
        <v>12</v>
      </c>
      <c r="E11885" t="s">
        <v>13</v>
      </c>
      <c r="F11885" t="s">
        <v>13</v>
      </c>
      <c r="G11885" t="s">
        <v>12015</v>
      </c>
      <c r="H11885" s="2">
        <v>45013.324459374999</v>
      </c>
      <c r="I11885" t="s">
        <v>60</v>
      </c>
      <c r="J11885" s="2">
        <v>45013.324459374999</v>
      </c>
      <c r="K11885" t="s">
        <v>60</v>
      </c>
      <c r="L11885" t="str">
        <f>VLOOKUP(C11885,ACCOUNT_MAPPING!A:C,3,FALSE)</f>
        <v>Utilities</v>
      </c>
    </row>
    <row r="11886" spans="1:12" hidden="1">
      <c r="A11886">
        <v>8885</v>
      </c>
      <c r="B11886" t="s">
        <v>4480</v>
      </c>
      <c r="C11886">
        <v>51220000</v>
      </c>
      <c r="D11886" t="s">
        <v>17</v>
      </c>
      <c r="E11886" t="s">
        <v>13</v>
      </c>
      <c r="F11886" t="s">
        <v>13</v>
      </c>
      <c r="G11886" t="s">
        <v>12016</v>
      </c>
      <c r="H11886" s="2">
        <v>44914.595647141206</v>
      </c>
      <c r="I11886" t="s">
        <v>726</v>
      </c>
      <c r="J11886" s="2">
        <v>44914.595647141206</v>
      </c>
      <c r="K11886" t="s">
        <v>726</v>
      </c>
      <c r="L11886" t="str">
        <f>VLOOKUP(C11886,ACCOUNT_MAPPING!A:C,3,FALSE)</f>
        <v>Utilities</v>
      </c>
    </row>
    <row r="11887" spans="1:12" hidden="1">
      <c r="A11887">
        <v>8887</v>
      </c>
      <c r="B11887" t="s">
        <v>1693</v>
      </c>
      <c r="C11887">
        <v>51220000</v>
      </c>
      <c r="D11887" t="s">
        <v>17</v>
      </c>
      <c r="E11887" t="s">
        <v>13</v>
      </c>
      <c r="F11887" t="s">
        <v>13</v>
      </c>
      <c r="G11887" t="s">
        <v>12017</v>
      </c>
      <c r="H11887" s="2">
        <v>44914.636097071758</v>
      </c>
      <c r="I11887" t="s">
        <v>726</v>
      </c>
      <c r="J11887" s="2">
        <v>44914.636097071758</v>
      </c>
      <c r="K11887" t="s">
        <v>726</v>
      </c>
      <c r="L11887" t="str">
        <f>VLOOKUP(C11887,ACCOUNT_MAPPING!A:C,3,FALSE)</f>
        <v>Utilities</v>
      </c>
    </row>
    <row r="11888" spans="1:12" hidden="1">
      <c r="A11888">
        <v>8820</v>
      </c>
      <c r="B11888" t="s">
        <v>3222</v>
      </c>
      <c r="C11888">
        <v>51220000</v>
      </c>
      <c r="D11888" t="s">
        <v>63</v>
      </c>
      <c r="E11888" t="s">
        <v>13</v>
      </c>
      <c r="F11888" t="s">
        <v>13</v>
      </c>
      <c r="G11888" t="s">
        <v>12018</v>
      </c>
      <c r="H11888" s="2">
        <v>44875.512664548609</v>
      </c>
      <c r="I11888" t="s">
        <v>41</v>
      </c>
      <c r="J11888" s="2">
        <v>44875.512664548609</v>
      </c>
      <c r="K11888" t="s">
        <v>41</v>
      </c>
      <c r="L11888" t="str">
        <f>VLOOKUP(C11888,ACCOUNT_MAPPING!A:C,3,FALSE)</f>
        <v>Utilities</v>
      </c>
    </row>
    <row r="11889" spans="1:12" hidden="1">
      <c r="A11889">
        <v>8751</v>
      </c>
      <c r="B11889" t="s">
        <v>1685</v>
      </c>
      <c r="C11889">
        <v>51220000</v>
      </c>
      <c r="D11889" t="s">
        <v>17</v>
      </c>
      <c r="E11889" t="s">
        <v>13</v>
      </c>
      <c r="F11889" t="s">
        <v>13</v>
      </c>
      <c r="G11889" t="s">
        <v>12019</v>
      </c>
      <c r="H11889" s="2">
        <v>44916.495322303243</v>
      </c>
      <c r="I11889" t="s">
        <v>949</v>
      </c>
      <c r="J11889" s="2">
        <v>44916.495322303243</v>
      </c>
      <c r="K11889" t="s">
        <v>949</v>
      </c>
      <c r="L11889" t="str">
        <f>VLOOKUP(C11889,ACCOUNT_MAPPING!A:C,3,FALSE)</f>
        <v>Utilities</v>
      </c>
    </row>
    <row r="11890" spans="1:12" hidden="1">
      <c r="A11890">
        <v>8752</v>
      </c>
      <c r="B11890" t="s">
        <v>1681</v>
      </c>
      <c r="C11890">
        <v>51220000</v>
      </c>
      <c r="D11890" t="s">
        <v>17</v>
      </c>
      <c r="E11890" t="s">
        <v>13</v>
      </c>
      <c r="F11890" t="s">
        <v>13</v>
      </c>
      <c r="G11890" t="s">
        <v>12020</v>
      </c>
      <c r="H11890" s="2">
        <v>44924.490553819443</v>
      </c>
      <c r="I11890" t="s">
        <v>702</v>
      </c>
      <c r="J11890" s="2">
        <v>44924.490553819443</v>
      </c>
      <c r="K11890" t="s">
        <v>702</v>
      </c>
      <c r="L11890" t="str">
        <f>VLOOKUP(C11890,ACCOUNT_MAPPING!A:C,3,FALSE)</f>
        <v>Utilities</v>
      </c>
    </row>
    <row r="11891" spans="1:12" hidden="1">
      <c r="A11891">
        <v>8910</v>
      </c>
      <c r="B11891" t="s">
        <v>4429</v>
      </c>
      <c r="C11891">
        <v>51220000</v>
      </c>
      <c r="D11891" t="s">
        <v>17</v>
      </c>
      <c r="E11891" t="s">
        <v>13</v>
      </c>
      <c r="F11891" t="s">
        <v>13</v>
      </c>
      <c r="G11891" t="s">
        <v>12021</v>
      </c>
      <c r="H11891" s="2">
        <v>44917.548117326391</v>
      </c>
      <c r="I11891" t="s">
        <v>726</v>
      </c>
      <c r="J11891" s="2">
        <v>44917.548117326391</v>
      </c>
      <c r="K11891" t="s">
        <v>726</v>
      </c>
      <c r="L11891" t="str">
        <f>VLOOKUP(C11891,ACCOUNT_MAPPING!A:C,3,FALSE)</f>
        <v>Utilities</v>
      </c>
    </row>
    <row r="11892" spans="1:12" hidden="1">
      <c r="A11892">
        <v>8762</v>
      </c>
      <c r="B11892" t="s">
        <v>5830</v>
      </c>
      <c r="C11892">
        <v>51220000</v>
      </c>
      <c r="D11892" t="s">
        <v>17</v>
      </c>
      <c r="E11892" t="s">
        <v>13</v>
      </c>
      <c r="F11892" t="s">
        <v>13</v>
      </c>
      <c r="G11892" t="s">
        <v>12022</v>
      </c>
      <c r="H11892" s="2">
        <v>44916.552490740738</v>
      </c>
      <c r="I11892" t="s">
        <v>949</v>
      </c>
      <c r="J11892" s="2">
        <v>44916.552490740738</v>
      </c>
      <c r="K11892" t="s">
        <v>949</v>
      </c>
      <c r="L11892" t="str">
        <f>VLOOKUP(C11892,ACCOUNT_MAPPING!A:C,3,FALSE)</f>
        <v>Utilities</v>
      </c>
    </row>
    <row r="11893" spans="1:12" hidden="1">
      <c r="A11893">
        <v>8763</v>
      </c>
      <c r="B11893" t="s">
        <v>1697</v>
      </c>
      <c r="C11893">
        <v>51220000</v>
      </c>
      <c r="D11893" t="s">
        <v>17</v>
      </c>
      <c r="E11893" t="s">
        <v>13</v>
      </c>
      <c r="F11893" t="s">
        <v>13</v>
      </c>
      <c r="G11893" t="s">
        <v>12012</v>
      </c>
      <c r="H11893" s="2">
        <v>44916.58749247685</v>
      </c>
      <c r="I11893" t="s">
        <v>949</v>
      </c>
      <c r="J11893" s="2">
        <v>44916.58749247685</v>
      </c>
      <c r="K11893" t="s">
        <v>949</v>
      </c>
      <c r="L11893" t="str">
        <f>VLOOKUP(C11893,ACCOUNT_MAPPING!A:C,3,FALSE)</f>
        <v>Utilities</v>
      </c>
    </row>
    <row r="11894" spans="1:12" hidden="1">
      <c r="A11894">
        <v>8769</v>
      </c>
      <c r="B11894" t="s">
        <v>716</v>
      </c>
      <c r="C11894">
        <v>51220000</v>
      </c>
      <c r="D11894" t="s">
        <v>17</v>
      </c>
      <c r="E11894" t="s">
        <v>13</v>
      </c>
      <c r="F11894" t="s">
        <v>13</v>
      </c>
      <c r="G11894" t="s">
        <v>12023</v>
      </c>
      <c r="H11894" s="2">
        <v>44918.623045567132</v>
      </c>
      <c r="I11894" t="s">
        <v>244</v>
      </c>
      <c r="J11894" s="2">
        <v>44918.623045567132</v>
      </c>
      <c r="K11894" t="s">
        <v>244</v>
      </c>
      <c r="L11894" t="str">
        <f>VLOOKUP(C11894,ACCOUNT_MAPPING!A:C,3,FALSE)</f>
        <v>Utilities</v>
      </c>
    </row>
    <row r="11895" spans="1:12" hidden="1">
      <c r="A11895">
        <v>8771</v>
      </c>
      <c r="B11895" t="s">
        <v>7058</v>
      </c>
      <c r="C11895">
        <v>51220000</v>
      </c>
      <c r="D11895" t="s">
        <v>12</v>
      </c>
      <c r="E11895" t="s">
        <v>13</v>
      </c>
      <c r="F11895" t="s">
        <v>13</v>
      </c>
      <c r="G11895" t="s">
        <v>12024</v>
      </c>
      <c r="H11895" s="2">
        <v>45013.652170335648</v>
      </c>
      <c r="I11895" t="s">
        <v>244</v>
      </c>
      <c r="J11895" s="2">
        <v>45013.652170335648</v>
      </c>
      <c r="K11895" t="s">
        <v>244</v>
      </c>
      <c r="L11895" t="str">
        <f>VLOOKUP(C11895,ACCOUNT_MAPPING!A:C,3,FALSE)</f>
        <v>Utilities</v>
      </c>
    </row>
    <row r="11896" spans="1:12" hidden="1">
      <c r="A11896">
        <v>8798</v>
      </c>
      <c r="B11896" t="s">
        <v>2155</v>
      </c>
      <c r="C11896">
        <v>51220000</v>
      </c>
      <c r="D11896" t="s">
        <v>17</v>
      </c>
      <c r="E11896" t="s">
        <v>13</v>
      </c>
      <c r="F11896" t="s">
        <v>13</v>
      </c>
      <c r="G11896" t="s">
        <v>12025</v>
      </c>
      <c r="H11896" s="2">
        <v>44924.923642858797</v>
      </c>
      <c r="I11896" t="s">
        <v>497</v>
      </c>
      <c r="J11896" s="2">
        <v>44924.923642858797</v>
      </c>
      <c r="K11896" t="s">
        <v>497</v>
      </c>
      <c r="L11896" t="str">
        <f>VLOOKUP(C11896,ACCOUNT_MAPPING!A:C,3,FALSE)</f>
        <v>Utilities</v>
      </c>
    </row>
    <row r="11897" spans="1:12" hidden="1">
      <c r="A11897">
        <v>8942</v>
      </c>
      <c r="B11897" t="s">
        <v>12026</v>
      </c>
      <c r="C11897">
        <v>51220000</v>
      </c>
      <c r="D11897" t="s">
        <v>12</v>
      </c>
      <c r="E11897" t="s">
        <v>13</v>
      </c>
      <c r="F11897" t="s">
        <v>13</v>
      </c>
      <c r="G11897" t="s">
        <v>12027</v>
      </c>
      <c r="H11897" s="2">
        <v>45013.719883599537</v>
      </c>
      <c r="I11897" t="s">
        <v>244</v>
      </c>
      <c r="J11897" s="2">
        <v>45013.719883599537</v>
      </c>
      <c r="K11897" t="s">
        <v>244</v>
      </c>
      <c r="L11897" t="str">
        <f>VLOOKUP(C11897,ACCOUNT_MAPPING!A:C,3,FALSE)</f>
        <v>Utilities</v>
      </c>
    </row>
    <row r="11898" spans="1:12" hidden="1">
      <c r="A11898">
        <v>8819</v>
      </c>
      <c r="B11898" t="s">
        <v>495</v>
      </c>
      <c r="C11898">
        <v>51220000</v>
      </c>
      <c r="D11898" t="s">
        <v>12</v>
      </c>
      <c r="E11898" t="s">
        <v>13</v>
      </c>
      <c r="F11898" t="s">
        <v>13</v>
      </c>
      <c r="G11898" t="s">
        <v>12028</v>
      </c>
      <c r="H11898" s="2">
        <v>45021.523134456016</v>
      </c>
      <c r="I11898" t="s">
        <v>497</v>
      </c>
      <c r="J11898" s="2">
        <v>45021.523134456016</v>
      </c>
      <c r="K11898" t="s">
        <v>497</v>
      </c>
      <c r="L11898" t="str">
        <f>VLOOKUP(C11898,ACCOUNT_MAPPING!A:C,3,FALSE)</f>
        <v>Utilities</v>
      </c>
    </row>
    <row r="11899" spans="1:12" hidden="1">
      <c r="A11899">
        <v>8834</v>
      </c>
      <c r="B11899" t="s">
        <v>3770</v>
      </c>
      <c r="C11899">
        <v>51220000</v>
      </c>
      <c r="D11899" t="s">
        <v>17</v>
      </c>
      <c r="E11899" t="s">
        <v>13</v>
      </c>
      <c r="F11899" t="s">
        <v>13</v>
      </c>
      <c r="G11899" t="s">
        <v>12029</v>
      </c>
      <c r="H11899" s="2">
        <v>44916.688106944443</v>
      </c>
      <c r="I11899" t="s">
        <v>766</v>
      </c>
      <c r="J11899" s="2">
        <v>44916.688106944443</v>
      </c>
      <c r="K11899" t="s">
        <v>766</v>
      </c>
      <c r="L11899" t="str">
        <f>VLOOKUP(C11899,ACCOUNT_MAPPING!A:C,3,FALSE)</f>
        <v>Utilities</v>
      </c>
    </row>
    <row r="11900" spans="1:12" hidden="1">
      <c r="A11900">
        <v>8835</v>
      </c>
      <c r="B11900" t="s">
        <v>1703</v>
      </c>
      <c r="C11900">
        <v>51220000</v>
      </c>
      <c r="D11900" t="s">
        <v>17</v>
      </c>
      <c r="E11900" t="s">
        <v>13</v>
      </c>
      <c r="F11900" t="s">
        <v>13</v>
      </c>
      <c r="G11900" t="s">
        <v>12030</v>
      </c>
      <c r="H11900" s="2">
        <v>44922.505108761572</v>
      </c>
      <c r="I11900" t="s">
        <v>766</v>
      </c>
      <c r="J11900" s="2">
        <v>44922.505108761572</v>
      </c>
      <c r="K11900" t="s">
        <v>766</v>
      </c>
      <c r="L11900" t="str">
        <f>VLOOKUP(C11900,ACCOUNT_MAPPING!A:C,3,FALSE)</f>
        <v>Utilities</v>
      </c>
    </row>
    <row r="11901" spans="1:12" hidden="1">
      <c r="A11901">
        <v>8862</v>
      </c>
      <c r="B11901" t="s">
        <v>58</v>
      </c>
      <c r="C11901">
        <v>51220000</v>
      </c>
      <c r="D11901" t="s">
        <v>17</v>
      </c>
      <c r="E11901" t="s">
        <v>13</v>
      </c>
      <c r="F11901" t="s">
        <v>13</v>
      </c>
      <c r="G11901" t="s">
        <v>12031</v>
      </c>
      <c r="H11901" s="2">
        <v>44902.624373726852</v>
      </c>
      <c r="I11901" t="s">
        <v>60</v>
      </c>
      <c r="J11901" s="2">
        <v>44902.624373726852</v>
      </c>
      <c r="K11901" t="s">
        <v>60</v>
      </c>
      <c r="L11901" t="str">
        <f>VLOOKUP(C11901,ACCOUNT_MAPPING!A:C,3,FALSE)</f>
        <v>Utilities</v>
      </c>
    </row>
    <row r="11902" spans="1:12" hidden="1">
      <c r="A11902">
        <v>8870</v>
      </c>
      <c r="B11902" t="s">
        <v>5823</v>
      </c>
      <c r="C11902">
        <v>51220000</v>
      </c>
      <c r="D11902" t="s">
        <v>17</v>
      </c>
      <c r="E11902" t="s">
        <v>13</v>
      </c>
      <c r="F11902" t="s">
        <v>13</v>
      </c>
      <c r="G11902" t="s">
        <v>12032</v>
      </c>
      <c r="H11902" s="2">
        <v>44914.582351076388</v>
      </c>
      <c r="I11902" t="s">
        <v>60</v>
      </c>
      <c r="J11902" s="2">
        <v>44914.582351076388</v>
      </c>
      <c r="K11902" t="s">
        <v>60</v>
      </c>
      <c r="L11902" t="str">
        <f>VLOOKUP(C11902,ACCOUNT_MAPPING!A:C,3,FALSE)</f>
        <v>Utilities</v>
      </c>
    </row>
    <row r="11903" spans="1:12" hidden="1">
      <c r="A11903">
        <v>8874</v>
      </c>
      <c r="B11903" t="s">
        <v>10814</v>
      </c>
      <c r="C11903">
        <v>51220000</v>
      </c>
      <c r="D11903" t="s">
        <v>17</v>
      </c>
      <c r="E11903" t="s">
        <v>13</v>
      </c>
      <c r="F11903" t="s">
        <v>13</v>
      </c>
      <c r="G11903" t="s">
        <v>12033</v>
      </c>
      <c r="H11903" s="2">
        <v>44902.663837962966</v>
      </c>
      <c r="I11903" t="s">
        <v>60</v>
      </c>
      <c r="J11903" s="2">
        <v>44902.663837962966</v>
      </c>
      <c r="K11903" t="s">
        <v>60</v>
      </c>
      <c r="L11903" t="str">
        <f>VLOOKUP(C11903,ACCOUNT_MAPPING!A:C,3,FALSE)</f>
        <v>Utilities</v>
      </c>
    </row>
    <row r="11904" spans="1:12" hidden="1">
      <c r="A11904">
        <v>8890</v>
      </c>
      <c r="B11904" t="s">
        <v>2347</v>
      </c>
      <c r="C11904">
        <v>51220000</v>
      </c>
      <c r="D11904" t="s">
        <v>63</v>
      </c>
      <c r="E11904" t="s">
        <v>13</v>
      </c>
      <c r="F11904" t="s">
        <v>13</v>
      </c>
      <c r="G11904" t="s">
        <v>12034</v>
      </c>
      <c r="H11904" s="2">
        <v>44866.610720682867</v>
      </c>
      <c r="I11904" t="s">
        <v>726</v>
      </c>
      <c r="J11904" s="2">
        <v>44866.610720682867</v>
      </c>
      <c r="K11904" t="s">
        <v>726</v>
      </c>
      <c r="L11904" t="str">
        <f>VLOOKUP(C11904,ACCOUNT_MAPPING!A:C,3,FALSE)</f>
        <v>Utilities</v>
      </c>
    </row>
    <row r="11905" spans="1:12" hidden="1">
      <c r="A11905">
        <v>8785</v>
      </c>
      <c r="B11905" t="s">
        <v>12035</v>
      </c>
      <c r="C11905">
        <v>51220000</v>
      </c>
      <c r="D11905" t="s">
        <v>12</v>
      </c>
      <c r="E11905" t="s">
        <v>13</v>
      </c>
      <c r="F11905" t="s">
        <v>13</v>
      </c>
      <c r="G11905" t="s">
        <v>12036</v>
      </c>
      <c r="H11905" s="2">
        <v>45020.685765821756</v>
      </c>
      <c r="I11905" t="s">
        <v>236</v>
      </c>
      <c r="J11905" s="2">
        <v>45020.685765821756</v>
      </c>
      <c r="K11905" t="s">
        <v>236</v>
      </c>
      <c r="L11905" t="str">
        <f>VLOOKUP(C11905,ACCOUNT_MAPPING!A:C,3,FALSE)</f>
        <v>Utilities</v>
      </c>
    </row>
    <row r="11906" spans="1:12" hidden="1">
      <c r="A11906">
        <v>8916</v>
      </c>
      <c r="B11906" t="s">
        <v>3230</v>
      </c>
      <c r="C11906">
        <v>51220000</v>
      </c>
      <c r="D11906" t="s">
        <v>17</v>
      </c>
      <c r="E11906" t="s">
        <v>13</v>
      </c>
      <c r="F11906" t="s">
        <v>13</v>
      </c>
      <c r="G11906" t="s">
        <v>12037</v>
      </c>
      <c r="H11906" s="2">
        <v>44917.601418865743</v>
      </c>
      <c r="I11906" t="s">
        <v>726</v>
      </c>
      <c r="J11906" s="2">
        <v>44917.601418865743</v>
      </c>
      <c r="K11906" t="s">
        <v>726</v>
      </c>
      <c r="L11906" t="str">
        <f>VLOOKUP(C11906,ACCOUNT_MAPPING!A:C,3,FALSE)</f>
        <v>Utilities</v>
      </c>
    </row>
    <row r="11907" spans="1:12" hidden="1">
      <c r="A11907">
        <v>8917</v>
      </c>
      <c r="B11907" t="s">
        <v>12038</v>
      </c>
      <c r="C11907">
        <v>51220000</v>
      </c>
      <c r="D11907" t="s">
        <v>17</v>
      </c>
      <c r="E11907" t="s">
        <v>13</v>
      </c>
      <c r="F11907" t="s">
        <v>13</v>
      </c>
      <c r="G11907" t="s">
        <v>12037</v>
      </c>
      <c r="H11907" s="2">
        <v>44917.60812384259</v>
      </c>
      <c r="I11907" t="s">
        <v>726</v>
      </c>
      <c r="J11907" s="2">
        <v>44917.60812384259</v>
      </c>
      <c r="K11907" t="s">
        <v>726</v>
      </c>
      <c r="L11907" t="str">
        <f>VLOOKUP(C11907,ACCOUNT_MAPPING!A:C,3,FALSE)</f>
        <v>Utilities</v>
      </c>
    </row>
    <row r="11908" spans="1:12" hidden="1">
      <c r="A11908">
        <v>8951</v>
      </c>
      <c r="B11908" t="s">
        <v>6563</v>
      </c>
      <c r="C11908">
        <v>51220000</v>
      </c>
      <c r="D11908" t="s">
        <v>63</v>
      </c>
      <c r="E11908" t="s">
        <v>13</v>
      </c>
      <c r="F11908" t="s">
        <v>13</v>
      </c>
      <c r="G11908" t="s">
        <v>12039</v>
      </c>
      <c r="H11908" s="2">
        <v>44875.838348923608</v>
      </c>
      <c r="I11908" t="s">
        <v>202</v>
      </c>
      <c r="J11908" s="2">
        <v>44875.838348923608</v>
      </c>
      <c r="K11908" t="s">
        <v>202</v>
      </c>
      <c r="L11908" t="str">
        <f>VLOOKUP(C11908,ACCOUNT_MAPPING!A:C,3,FALSE)</f>
        <v>Utilities</v>
      </c>
    </row>
    <row r="11909" spans="1:12" hidden="1">
      <c r="A11909">
        <v>9016</v>
      </c>
      <c r="B11909" t="s">
        <v>7068</v>
      </c>
      <c r="C11909">
        <v>51220000</v>
      </c>
      <c r="D11909" t="s">
        <v>12</v>
      </c>
      <c r="E11909" t="s">
        <v>13</v>
      </c>
      <c r="F11909" t="s">
        <v>13</v>
      </c>
      <c r="G11909" t="s">
        <v>12040</v>
      </c>
      <c r="H11909" s="2">
        <v>45015.607054247688</v>
      </c>
      <c r="I11909" t="s">
        <v>233</v>
      </c>
      <c r="J11909" s="2">
        <v>45015.607054247688</v>
      </c>
      <c r="K11909" t="s">
        <v>233</v>
      </c>
      <c r="L11909" t="str">
        <f>VLOOKUP(C11909,ACCOUNT_MAPPING!A:C,3,FALSE)</f>
        <v>Utilities</v>
      </c>
    </row>
    <row r="11910" spans="1:12" hidden="1">
      <c r="A11910">
        <v>9017</v>
      </c>
      <c r="B11910" t="s">
        <v>8454</v>
      </c>
      <c r="C11910">
        <v>51220000</v>
      </c>
      <c r="D11910" t="s">
        <v>12</v>
      </c>
      <c r="E11910" t="s">
        <v>13</v>
      </c>
      <c r="F11910" t="s">
        <v>13</v>
      </c>
      <c r="G11910" t="s">
        <v>12040</v>
      </c>
      <c r="H11910" s="2">
        <v>45015.607216203702</v>
      </c>
      <c r="I11910" t="s">
        <v>233</v>
      </c>
      <c r="J11910" s="2">
        <v>45015.607216203702</v>
      </c>
      <c r="K11910" t="s">
        <v>233</v>
      </c>
      <c r="L11910" t="str">
        <f>VLOOKUP(C11910,ACCOUNT_MAPPING!A:C,3,FALSE)</f>
        <v>Utilities</v>
      </c>
    </row>
    <row r="11911" spans="1:12" hidden="1">
      <c r="A11911">
        <v>8861</v>
      </c>
      <c r="B11911" t="s">
        <v>2285</v>
      </c>
      <c r="C11911">
        <v>51220000</v>
      </c>
      <c r="D11911" t="s">
        <v>17</v>
      </c>
      <c r="E11911" t="s">
        <v>13</v>
      </c>
      <c r="F11911" t="s">
        <v>13</v>
      </c>
      <c r="G11911" t="s">
        <v>12041</v>
      </c>
      <c r="H11911" s="2">
        <v>44902.623744942131</v>
      </c>
      <c r="I11911" t="s">
        <v>60</v>
      </c>
      <c r="J11911" s="2">
        <v>44902.623744942131</v>
      </c>
      <c r="K11911" t="s">
        <v>60</v>
      </c>
      <c r="L11911" t="str">
        <f>VLOOKUP(C11911,ACCOUNT_MAPPING!A:C,3,FALSE)</f>
        <v>Utilities</v>
      </c>
    </row>
    <row r="11912" spans="1:12" hidden="1">
      <c r="A11912">
        <v>8799</v>
      </c>
      <c r="B11912" t="s">
        <v>2291</v>
      </c>
      <c r="C11912">
        <v>51220000</v>
      </c>
      <c r="D11912" t="s">
        <v>12</v>
      </c>
      <c r="E11912" t="s">
        <v>13</v>
      </c>
      <c r="F11912" t="s">
        <v>13</v>
      </c>
      <c r="G11912" t="s">
        <v>12042</v>
      </c>
      <c r="H11912" s="2">
        <v>45013.595445451392</v>
      </c>
      <c r="I11912" t="s">
        <v>497</v>
      </c>
      <c r="J11912" s="2">
        <v>45013.595445451392</v>
      </c>
      <c r="K11912" t="s">
        <v>497</v>
      </c>
      <c r="L11912" t="str">
        <f>VLOOKUP(C11912,ACCOUNT_MAPPING!A:C,3,FALSE)</f>
        <v>Utilities</v>
      </c>
    </row>
    <row r="11913" spans="1:12" hidden="1">
      <c r="A11913">
        <v>8881</v>
      </c>
      <c r="B11913" t="s">
        <v>6426</v>
      </c>
      <c r="C11913">
        <v>51220000</v>
      </c>
      <c r="D11913" t="s">
        <v>12</v>
      </c>
      <c r="E11913" t="s">
        <v>13</v>
      </c>
      <c r="F11913" t="s">
        <v>13</v>
      </c>
      <c r="G11913" t="s">
        <v>12015</v>
      </c>
      <c r="H11913" s="2">
        <v>45013.322943437503</v>
      </c>
      <c r="I11913" t="s">
        <v>60</v>
      </c>
      <c r="J11913" s="2">
        <v>45013.322943437503</v>
      </c>
      <c r="K11913" t="s">
        <v>60</v>
      </c>
      <c r="L11913" t="str">
        <f>VLOOKUP(C11913,ACCOUNT_MAPPING!A:C,3,FALSE)</f>
        <v>Utilities</v>
      </c>
    </row>
    <row r="11914" spans="1:12" hidden="1">
      <c r="A11914">
        <v>8891</v>
      </c>
      <c r="B11914" t="s">
        <v>4481</v>
      </c>
      <c r="C11914">
        <v>51220000</v>
      </c>
      <c r="D11914" t="s">
        <v>12</v>
      </c>
      <c r="E11914" t="s">
        <v>13</v>
      </c>
      <c r="F11914" t="s">
        <v>13</v>
      </c>
      <c r="G11914" t="s">
        <v>12043</v>
      </c>
      <c r="H11914" s="2">
        <v>45012.903183946757</v>
      </c>
      <c r="I11914" t="s">
        <v>726</v>
      </c>
      <c r="J11914" s="2">
        <v>45012.903183946757</v>
      </c>
      <c r="K11914" t="s">
        <v>726</v>
      </c>
      <c r="L11914" t="str">
        <f>VLOOKUP(C11914,ACCOUNT_MAPPING!A:C,3,FALSE)</f>
        <v>Utilities</v>
      </c>
    </row>
    <row r="11915" spans="1:12" hidden="1">
      <c r="A11915">
        <v>8907</v>
      </c>
      <c r="B11915" t="s">
        <v>4448</v>
      </c>
      <c r="C11915">
        <v>51220000</v>
      </c>
      <c r="D11915" t="s">
        <v>17</v>
      </c>
      <c r="E11915" t="s">
        <v>13</v>
      </c>
      <c r="F11915" t="s">
        <v>13</v>
      </c>
      <c r="G11915" t="s">
        <v>12044</v>
      </c>
      <c r="H11915" s="2">
        <v>44917.542750115739</v>
      </c>
      <c r="I11915" t="s">
        <v>726</v>
      </c>
      <c r="J11915" s="2">
        <v>44917.542750115739</v>
      </c>
      <c r="K11915" t="s">
        <v>726</v>
      </c>
      <c r="L11915" t="str">
        <f>VLOOKUP(C11915,ACCOUNT_MAPPING!A:C,3,FALSE)</f>
        <v>Utilities</v>
      </c>
    </row>
    <row r="11916" spans="1:12" hidden="1">
      <c r="A11916">
        <v>8914</v>
      </c>
      <c r="B11916" t="s">
        <v>4483</v>
      </c>
      <c r="C11916">
        <v>51220000</v>
      </c>
      <c r="D11916" t="s">
        <v>17</v>
      </c>
      <c r="E11916" t="s">
        <v>13</v>
      </c>
      <c r="F11916" t="s">
        <v>13</v>
      </c>
      <c r="G11916" t="s">
        <v>12037</v>
      </c>
      <c r="H11916" s="2">
        <v>44917.593179432872</v>
      </c>
      <c r="I11916" t="s">
        <v>726</v>
      </c>
      <c r="J11916" s="2">
        <v>44917.593179432872</v>
      </c>
      <c r="K11916" t="s">
        <v>726</v>
      </c>
      <c r="L11916" t="str">
        <f>VLOOKUP(C11916,ACCOUNT_MAPPING!A:C,3,FALSE)</f>
        <v>Utilities</v>
      </c>
    </row>
    <row r="11917" spans="1:12" hidden="1">
      <c r="A11917">
        <v>8915</v>
      </c>
      <c r="B11917" t="s">
        <v>4430</v>
      </c>
      <c r="C11917">
        <v>51220000</v>
      </c>
      <c r="D11917" t="s">
        <v>17</v>
      </c>
      <c r="E11917" t="s">
        <v>13</v>
      </c>
      <c r="F11917" t="s">
        <v>13</v>
      </c>
      <c r="G11917" t="s">
        <v>12037</v>
      </c>
      <c r="H11917" s="2">
        <v>44917.600445335651</v>
      </c>
      <c r="I11917" t="s">
        <v>726</v>
      </c>
      <c r="J11917" s="2">
        <v>44917.600445335651</v>
      </c>
      <c r="K11917" t="s">
        <v>726</v>
      </c>
      <c r="L11917" t="str">
        <f>VLOOKUP(C11917,ACCOUNT_MAPPING!A:C,3,FALSE)</f>
        <v>Utilities</v>
      </c>
    </row>
    <row r="11918" spans="1:12" hidden="1">
      <c r="A11918">
        <v>9002</v>
      </c>
      <c r="B11918" t="s">
        <v>5881</v>
      </c>
      <c r="C11918">
        <v>51220000</v>
      </c>
      <c r="D11918" t="s">
        <v>17</v>
      </c>
      <c r="E11918" t="s">
        <v>13</v>
      </c>
      <c r="F11918" t="s">
        <v>13</v>
      </c>
      <c r="G11918" t="s">
        <v>12045</v>
      </c>
      <c r="H11918" s="2">
        <v>44926.755768981478</v>
      </c>
      <c r="I11918" t="s">
        <v>2338</v>
      </c>
      <c r="J11918" s="2">
        <v>44926.755768981478</v>
      </c>
      <c r="K11918" t="s">
        <v>2338</v>
      </c>
      <c r="L11918" t="str">
        <f>VLOOKUP(C11918,ACCOUNT_MAPPING!A:C,3,FALSE)</f>
        <v>Utilities</v>
      </c>
    </row>
    <row r="11919" spans="1:12" hidden="1">
      <c r="A11919">
        <v>9005</v>
      </c>
      <c r="B11919" t="s">
        <v>4451</v>
      </c>
      <c r="C11919">
        <v>51220000</v>
      </c>
      <c r="D11919" t="s">
        <v>12</v>
      </c>
      <c r="E11919" t="s">
        <v>13</v>
      </c>
      <c r="F11919" t="s">
        <v>13</v>
      </c>
      <c r="G11919" t="s">
        <v>12046</v>
      </c>
      <c r="H11919" s="2">
        <v>45019.39494903935</v>
      </c>
      <c r="I11919" t="s">
        <v>715</v>
      </c>
      <c r="J11919" s="2">
        <v>45019.39494903935</v>
      </c>
      <c r="K11919" t="s">
        <v>715</v>
      </c>
      <c r="L11919" t="str">
        <f>VLOOKUP(C11919,ACCOUNT_MAPPING!A:C,3,FALSE)</f>
        <v>Utilities</v>
      </c>
    </row>
    <row r="11920" spans="1:12" hidden="1">
      <c r="A11920">
        <v>9007</v>
      </c>
      <c r="B11920" t="s">
        <v>9884</v>
      </c>
      <c r="C11920">
        <v>51220000</v>
      </c>
      <c r="D11920" t="s">
        <v>17</v>
      </c>
      <c r="E11920" t="s">
        <v>13</v>
      </c>
      <c r="F11920" t="s">
        <v>13</v>
      </c>
      <c r="G11920" t="s">
        <v>12047</v>
      </c>
      <c r="H11920" s="2">
        <v>44929.42011608796</v>
      </c>
      <c r="I11920" t="s">
        <v>715</v>
      </c>
      <c r="J11920" s="2">
        <v>44929.42011608796</v>
      </c>
      <c r="K11920" t="s">
        <v>715</v>
      </c>
      <c r="L11920" t="str">
        <f>VLOOKUP(C11920,ACCOUNT_MAPPING!A:C,3,FALSE)</f>
        <v>Utilities</v>
      </c>
    </row>
    <row r="11921" spans="1:12" hidden="1">
      <c r="A11921">
        <v>9034</v>
      </c>
      <c r="B11921" t="s">
        <v>4507</v>
      </c>
      <c r="C11921">
        <v>51220000</v>
      </c>
      <c r="D11921" t="s">
        <v>12</v>
      </c>
      <c r="E11921" t="s">
        <v>13</v>
      </c>
      <c r="F11921" t="s">
        <v>13</v>
      </c>
      <c r="G11921" t="s">
        <v>12048</v>
      </c>
      <c r="H11921" s="2">
        <v>45020.86349560185</v>
      </c>
      <c r="I11921" t="s">
        <v>679</v>
      </c>
      <c r="J11921" s="2">
        <v>45020.86349560185</v>
      </c>
      <c r="K11921" t="s">
        <v>679</v>
      </c>
      <c r="L11921" t="str">
        <f>VLOOKUP(C11921,ACCOUNT_MAPPING!A:C,3,FALSE)</f>
        <v>Utilities</v>
      </c>
    </row>
    <row r="11922" spans="1:12" hidden="1">
      <c r="A11922">
        <v>9039</v>
      </c>
      <c r="B11922" t="s">
        <v>11410</v>
      </c>
      <c r="C11922">
        <v>51220000</v>
      </c>
      <c r="D11922" t="s">
        <v>17</v>
      </c>
      <c r="E11922" t="s">
        <v>13</v>
      </c>
      <c r="F11922" t="s">
        <v>13</v>
      </c>
      <c r="G11922" t="s">
        <v>12049</v>
      </c>
      <c r="H11922" s="2">
        <v>44925.879151620371</v>
      </c>
      <c r="I11922" t="s">
        <v>679</v>
      </c>
      <c r="J11922" s="2">
        <v>44925.879151620371</v>
      </c>
      <c r="K11922" t="s">
        <v>679</v>
      </c>
      <c r="L11922" t="str">
        <f>VLOOKUP(C11922,ACCOUNT_MAPPING!A:C,3,FALSE)</f>
        <v>Utilities</v>
      </c>
    </row>
    <row r="11923" spans="1:12" hidden="1">
      <c r="A11923">
        <v>9031</v>
      </c>
      <c r="B11923" t="s">
        <v>2390</v>
      </c>
      <c r="C11923">
        <v>51220000</v>
      </c>
      <c r="D11923" t="s">
        <v>17</v>
      </c>
      <c r="E11923" t="s">
        <v>13</v>
      </c>
      <c r="F11923" t="s">
        <v>13</v>
      </c>
      <c r="G11923" t="s">
        <v>12050</v>
      </c>
      <c r="H11923" s="2">
        <v>44929.521388969908</v>
      </c>
      <c r="I11923" t="s">
        <v>354</v>
      </c>
      <c r="J11923" s="2">
        <v>44929.521388969908</v>
      </c>
      <c r="K11923" t="s">
        <v>354</v>
      </c>
      <c r="L11923" t="str">
        <f>VLOOKUP(C11923,ACCOUNT_MAPPING!A:C,3,FALSE)</f>
        <v>Utilities</v>
      </c>
    </row>
    <row r="11924" spans="1:12" hidden="1">
      <c r="A11924">
        <v>9041</v>
      </c>
      <c r="B11924" t="s">
        <v>9089</v>
      </c>
      <c r="C11924">
        <v>51220000</v>
      </c>
      <c r="D11924" t="s">
        <v>12</v>
      </c>
      <c r="E11924" t="s">
        <v>13</v>
      </c>
      <c r="F11924" t="s">
        <v>13</v>
      </c>
      <c r="G11924" t="s">
        <v>12051</v>
      </c>
      <c r="H11924" s="2">
        <v>45020.773817013891</v>
      </c>
      <c r="I11924" t="s">
        <v>679</v>
      </c>
      <c r="J11924" s="2">
        <v>45020.773817013891</v>
      </c>
      <c r="K11924" t="s">
        <v>679</v>
      </c>
      <c r="L11924" t="str">
        <f>VLOOKUP(C11924,ACCOUNT_MAPPING!A:C,3,FALSE)</f>
        <v>Utilities</v>
      </c>
    </row>
    <row r="11925" spans="1:12" hidden="1">
      <c r="A11925">
        <v>8919</v>
      </c>
      <c r="B11925" t="s">
        <v>1709</v>
      </c>
      <c r="C11925">
        <v>51220000</v>
      </c>
      <c r="D11925" t="s">
        <v>17</v>
      </c>
      <c r="E11925" t="s">
        <v>13</v>
      </c>
      <c r="F11925" t="s">
        <v>13</v>
      </c>
      <c r="G11925" t="s">
        <v>12052</v>
      </c>
      <c r="H11925" s="2">
        <v>44917.619283217595</v>
      </c>
      <c r="I11925" t="s">
        <v>726</v>
      </c>
      <c r="J11925" s="2">
        <v>44917.619283217595</v>
      </c>
      <c r="K11925" t="s">
        <v>726</v>
      </c>
      <c r="L11925" t="str">
        <f>VLOOKUP(C11925,ACCOUNT_MAPPING!A:C,3,FALSE)</f>
        <v>Utilities</v>
      </c>
    </row>
    <row r="11926" spans="1:12" hidden="1">
      <c r="A11926">
        <v>8928</v>
      </c>
      <c r="B11926" t="s">
        <v>7053</v>
      </c>
      <c r="C11926">
        <v>51220000</v>
      </c>
      <c r="D11926" t="s">
        <v>17</v>
      </c>
      <c r="E11926" t="s">
        <v>13</v>
      </c>
      <c r="F11926" t="s">
        <v>13</v>
      </c>
      <c r="G11926" t="s">
        <v>12053</v>
      </c>
      <c r="H11926" s="2">
        <v>44917.797781747686</v>
      </c>
      <c r="I11926" t="s">
        <v>726</v>
      </c>
      <c r="J11926" s="2">
        <v>44917.797781747686</v>
      </c>
      <c r="K11926" t="s">
        <v>726</v>
      </c>
      <c r="L11926" t="str">
        <f>VLOOKUP(C11926,ACCOUNT_MAPPING!A:C,3,FALSE)</f>
        <v>Utilities</v>
      </c>
    </row>
    <row r="11927" spans="1:12" hidden="1">
      <c r="A11927">
        <v>8929</v>
      </c>
      <c r="B11927" t="s">
        <v>728</v>
      </c>
      <c r="C11927">
        <v>51220000</v>
      </c>
      <c r="D11927" t="s">
        <v>17</v>
      </c>
      <c r="E11927" t="s">
        <v>13</v>
      </c>
      <c r="F11927" t="s">
        <v>13</v>
      </c>
      <c r="G11927" t="s">
        <v>12054</v>
      </c>
      <c r="H11927" s="2">
        <v>44918.411336030091</v>
      </c>
      <c r="I11927" t="s">
        <v>726</v>
      </c>
      <c r="J11927" s="2">
        <v>44918.411336030091</v>
      </c>
      <c r="K11927" t="s">
        <v>726</v>
      </c>
      <c r="L11927" t="str">
        <f>VLOOKUP(C11927,ACCOUNT_MAPPING!A:C,3,FALSE)</f>
        <v>Utilities</v>
      </c>
    </row>
    <row r="11928" spans="1:12" hidden="1">
      <c r="A11928">
        <v>8930</v>
      </c>
      <c r="B11928" t="s">
        <v>3663</v>
      </c>
      <c r="C11928">
        <v>51220000</v>
      </c>
      <c r="D11928" t="s">
        <v>17</v>
      </c>
      <c r="E11928" t="s">
        <v>13</v>
      </c>
      <c r="F11928" t="s">
        <v>13</v>
      </c>
      <c r="G11928" t="s">
        <v>12055</v>
      </c>
      <c r="H11928" s="2">
        <v>44918.431858564814</v>
      </c>
      <c r="I11928" t="s">
        <v>726</v>
      </c>
      <c r="J11928" s="2">
        <v>44918.431858564814</v>
      </c>
      <c r="K11928" t="s">
        <v>726</v>
      </c>
      <c r="L11928" t="str">
        <f>VLOOKUP(C11928,ACCOUNT_MAPPING!A:C,3,FALSE)</f>
        <v>Utilities</v>
      </c>
    </row>
    <row r="11929" spans="1:12" hidden="1">
      <c r="A11929">
        <v>8831</v>
      </c>
      <c r="B11929" t="s">
        <v>39</v>
      </c>
      <c r="C11929">
        <v>51220000</v>
      </c>
      <c r="D11929" t="s">
        <v>17</v>
      </c>
      <c r="E11929" t="s">
        <v>13</v>
      </c>
      <c r="F11929" t="s">
        <v>13</v>
      </c>
      <c r="G11929" t="s">
        <v>12056</v>
      </c>
      <c r="H11929" s="2">
        <v>44922.522695798609</v>
      </c>
      <c r="I11929" t="s">
        <v>41</v>
      </c>
      <c r="J11929" s="2">
        <v>44922.522695798609</v>
      </c>
      <c r="K11929" t="s">
        <v>41</v>
      </c>
      <c r="L11929" t="str">
        <f>VLOOKUP(C11929,ACCOUNT_MAPPING!A:C,3,FALSE)</f>
        <v>Utilities</v>
      </c>
    </row>
    <row r="11930" spans="1:12" hidden="1">
      <c r="A11930">
        <v>8846</v>
      </c>
      <c r="B11930" t="s">
        <v>729</v>
      </c>
      <c r="C11930">
        <v>51220000</v>
      </c>
      <c r="D11930" t="s">
        <v>12</v>
      </c>
      <c r="E11930" t="s">
        <v>13</v>
      </c>
      <c r="F11930" t="s">
        <v>13</v>
      </c>
      <c r="G11930" t="s">
        <v>12057</v>
      </c>
      <c r="H11930" s="2">
        <v>45013.656413229168</v>
      </c>
      <c r="I11930" t="s">
        <v>244</v>
      </c>
      <c r="J11930" s="2">
        <v>45013.656413229168</v>
      </c>
      <c r="K11930" t="s">
        <v>244</v>
      </c>
      <c r="L11930" t="str">
        <f>VLOOKUP(C11930,ACCOUNT_MAPPING!A:C,3,FALSE)</f>
        <v>Utilities</v>
      </c>
    </row>
    <row r="11931" spans="1:12" hidden="1">
      <c r="A11931">
        <v>8847</v>
      </c>
      <c r="B11931" t="s">
        <v>731</v>
      </c>
      <c r="C11931">
        <v>51220000</v>
      </c>
      <c r="D11931" t="s">
        <v>12</v>
      </c>
      <c r="E11931" t="s">
        <v>13</v>
      </c>
      <c r="F11931" t="s">
        <v>13</v>
      </c>
      <c r="G11931" t="s">
        <v>12058</v>
      </c>
      <c r="H11931" s="2">
        <v>45013.666547766203</v>
      </c>
      <c r="I11931" t="s">
        <v>244</v>
      </c>
      <c r="J11931" s="2">
        <v>45013.666547766203</v>
      </c>
      <c r="K11931" t="s">
        <v>244</v>
      </c>
      <c r="L11931" t="str">
        <f>VLOOKUP(C11931,ACCOUNT_MAPPING!A:C,3,FALSE)</f>
        <v>Utilities</v>
      </c>
    </row>
    <row r="11932" spans="1:12" hidden="1">
      <c r="A11932">
        <v>8991</v>
      </c>
      <c r="B11932" t="s">
        <v>3253</v>
      </c>
      <c r="C11932">
        <v>51220000</v>
      </c>
      <c r="D11932" t="s">
        <v>12</v>
      </c>
      <c r="E11932" t="s">
        <v>13</v>
      </c>
      <c r="F11932" t="s">
        <v>13</v>
      </c>
      <c r="G11932" t="s">
        <v>12059</v>
      </c>
      <c r="H11932" s="2">
        <v>45012.481459490744</v>
      </c>
      <c r="I11932" t="s">
        <v>284</v>
      </c>
      <c r="J11932" s="2">
        <v>45012.481459490744</v>
      </c>
      <c r="K11932" t="s">
        <v>284</v>
      </c>
      <c r="L11932" t="str">
        <f>VLOOKUP(C11932,ACCOUNT_MAPPING!A:C,3,FALSE)</f>
        <v>Utilities</v>
      </c>
    </row>
    <row r="11933" spans="1:12" hidden="1">
      <c r="A11933">
        <v>9043</v>
      </c>
      <c r="B11933" t="s">
        <v>2393</v>
      </c>
      <c r="C11933">
        <v>51220000</v>
      </c>
      <c r="D11933" t="s">
        <v>17</v>
      </c>
      <c r="E11933" t="s">
        <v>13</v>
      </c>
      <c r="F11933" t="s">
        <v>13</v>
      </c>
      <c r="G11933" t="s">
        <v>12060</v>
      </c>
      <c r="H11933" s="2">
        <v>44923.737080937499</v>
      </c>
      <c r="I11933" t="s">
        <v>679</v>
      </c>
      <c r="J11933" s="2">
        <v>44923.737080937499</v>
      </c>
      <c r="K11933" t="s">
        <v>679</v>
      </c>
      <c r="L11933" t="str">
        <f>VLOOKUP(C11933,ACCOUNT_MAPPING!A:C,3,FALSE)</f>
        <v>Utilities</v>
      </c>
    </row>
    <row r="11934" spans="1:12" hidden="1">
      <c r="A11934">
        <v>9012</v>
      </c>
      <c r="B11934" t="s">
        <v>735</v>
      </c>
      <c r="C11934">
        <v>51220000</v>
      </c>
      <c r="D11934" t="s">
        <v>12</v>
      </c>
      <c r="E11934" t="s">
        <v>13</v>
      </c>
      <c r="F11934" t="s">
        <v>13</v>
      </c>
      <c r="G11934" t="s">
        <v>12061</v>
      </c>
      <c r="H11934" s="2">
        <v>45019.427945717594</v>
      </c>
      <c r="I11934" t="s">
        <v>715</v>
      </c>
      <c r="J11934" s="2">
        <v>45019.427945717594</v>
      </c>
      <c r="K11934" t="s">
        <v>715</v>
      </c>
      <c r="L11934" t="str">
        <f>VLOOKUP(C11934,ACCOUNT_MAPPING!A:C,3,FALSE)</f>
        <v>Utilities</v>
      </c>
    </row>
    <row r="11935" spans="1:12" hidden="1">
      <c r="A11935">
        <v>9075</v>
      </c>
      <c r="B11935" t="s">
        <v>3242</v>
      </c>
      <c r="C11935">
        <v>51220000</v>
      </c>
      <c r="D11935" t="s">
        <v>17</v>
      </c>
      <c r="E11935" t="s">
        <v>13</v>
      </c>
      <c r="F11935" t="s">
        <v>13</v>
      </c>
      <c r="G11935" t="s">
        <v>12062</v>
      </c>
      <c r="H11935" s="2">
        <v>44924.67010358796</v>
      </c>
      <c r="I11935" t="s">
        <v>65</v>
      </c>
      <c r="J11935" s="2">
        <v>44924.67010358796</v>
      </c>
      <c r="K11935" t="s">
        <v>65</v>
      </c>
      <c r="L11935" t="str">
        <f>VLOOKUP(C11935,ACCOUNT_MAPPING!A:C,3,FALSE)</f>
        <v>Utilities</v>
      </c>
    </row>
    <row r="11936" spans="1:12" hidden="1">
      <c r="A11936">
        <v>9032</v>
      </c>
      <c r="B11936" t="s">
        <v>2392</v>
      </c>
      <c r="C11936">
        <v>51220000</v>
      </c>
      <c r="D11936" t="s">
        <v>17</v>
      </c>
      <c r="E11936" t="s">
        <v>13</v>
      </c>
      <c r="F11936" t="s">
        <v>13</v>
      </c>
      <c r="G11936" t="s">
        <v>12063</v>
      </c>
      <c r="H11936" s="2">
        <v>44923.758178472221</v>
      </c>
      <c r="I11936" t="s">
        <v>679</v>
      </c>
      <c r="J11936" s="2">
        <v>44923.758178472221</v>
      </c>
      <c r="K11936" t="s">
        <v>679</v>
      </c>
      <c r="L11936" t="str">
        <f>VLOOKUP(C11936,ACCOUNT_MAPPING!A:C,3,FALSE)</f>
        <v>Utilities</v>
      </c>
    </row>
    <row r="11937" spans="1:12" hidden="1">
      <c r="A11937">
        <v>9033</v>
      </c>
      <c r="B11937" t="s">
        <v>1179</v>
      </c>
      <c r="C11937">
        <v>51220000</v>
      </c>
      <c r="D11937" t="s">
        <v>17</v>
      </c>
      <c r="E11937" t="s">
        <v>13</v>
      </c>
      <c r="F11937" t="s">
        <v>13</v>
      </c>
      <c r="G11937" t="s">
        <v>12064</v>
      </c>
      <c r="H11937" s="2">
        <v>44923.700733333331</v>
      </c>
      <c r="I11937" t="s">
        <v>679</v>
      </c>
      <c r="J11937" s="2">
        <v>44923.700733333331</v>
      </c>
      <c r="K11937" t="s">
        <v>679</v>
      </c>
      <c r="L11937" t="str">
        <f>VLOOKUP(C11937,ACCOUNT_MAPPING!A:C,3,FALSE)</f>
        <v>Utilities</v>
      </c>
    </row>
    <row r="11938" spans="1:12" hidden="1">
      <c r="A11938">
        <v>8863</v>
      </c>
      <c r="B11938" t="s">
        <v>5820</v>
      </c>
      <c r="C11938">
        <v>51220000</v>
      </c>
      <c r="D11938" t="s">
        <v>17</v>
      </c>
      <c r="E11938" t="s">
        <v>13</v>
      </c>
      <c r="F11938" t="s">
        <v>13</v>
      </c>
      <c r="G11938" t="s">
        <v>12065</v>
      </c>
      <c r="H11938" s="2">
        <v>44914.556111111109</v>
      </c>
      <c r="I11938" t="s">
        <v>60</v>
      </c>
      <c r="J11938" s="2">
        <v>44914.556111111109</v>
      </c>
      <c r="K11938" t="s">
        <v>60</v>
      </c>
      <c r="L11938" t="str">
        <f>VLOOKUP(C11938,ACCOUNT_MAPPING!A:C,3,FALSE)</f>
        <v>Utilities</v>
      </c>
    </row>
    <row r="11939" spans="1:12" hidden="1">
      <c r="A11939">
        <v>9038</v>
      </c>
      <c r="B11939" t="s">
        <v>2340</v>
      </c>
      <c r="C11939">
        <v>51220000</v>
      </c>
      <c r="D11939" t="s">
        <v>17</v>
      </c>
      <c r="E11939" t="s">
        <v>13</v>
      </c>
      <c r="F11939" t="s">
        <v>13</v>
      </c>
      <c r="G11939" t="s">
        <v>12066</v>
      </c>
      <c r="H11939" s="2">
        <v>44923.742259143517</v>
      </c>
      <c r="I11939" t="s">
        <v>679</v>
      </c>
      <c r="J11939" s="2">
        <v>44923.742259143517</v>
      </c>
      <c r="K11939" t="s">
        <v>679</v>
      </c>
      <c r="L11939" t="str">
        <f>VLOOKUP(C11939,ACCOUNT_MAPPING!A:C,3,FALSE)</f>
        <v>Utilities</v>
      </c>
    </row>
    <row r="11940" spans="1:12" hidden="1">
      <c r="A11940">
        <v>9040</v>
      </c>
      <c r="B11940" t="s">
        <v>9092</v>
      </c>
      <c r="C11940">
        <v>51220000</v>
      </c>
      <c r="D11940" t="s">
        <v>17</v>
      </c>
      <c r="E11940" t="s">
        <v>13</v>
      </c>
      <c r="F11940" t="s">
        <v>13</v>
      </c>
      <c r="G11940" t="s">
        <v>12060</v>
      </c>
      <c r="H11940" s="2">
        <v>44923.737478738425</v>
      </c>
      <c r="I11940" t="s">
        <v>679</v>
      </c>
      <c r="J11940" s="2">
        <v>44923.737478738425</v>
      </c>
      <c r="K11940" t="s">
        <v>679</v>
      </c>
      <c r="L11940" t="str">
        <f>VLOOKUP(C11940,ACCOUNT_MAPPING!A:C,3,FALSE)</f>
        <v>Utilities</v>
      </c>
    </row>
    <row r="11941" spans="1:12" hidden="1">
      <c r="A11941">
        <v>9042</v>
      </c>
      <c r="B11941" t="s">
        <v>2341</v>
      </c>
      <c r="C11941">
        <v>51220000</v>
      </c>
      <c r="D11941" t="s">
        <v>12</v>
      </c>
      <c r="E11941" t="s">
        <v>13</v>
      </c>
      <c r="F11941" t="s">
        <v>13</v>
      </c>
      <c r="G11941" t="s">
        <v>12067</v>
      </c>
      <c r="H11941" s="2">
        <v>45020.716486145837</v>
      </c>
      <c r="I11941" t="s">
        <v>679</v>
      </c>
      <c r="J11941" s="2">
        <v>45020.716486145837</v>
      </c>
      <c r="K11941" t="s">
        <v>679</v>
      </c>
      <c r="L11941" t="str">
        <f>VLOOKUP(C11941,ACCOUNT_MAPPING!A:C,3,FALSE)</f>
        <v>Utilities</v>
      </c>
    </row>
    <row r="11942" spans="1:12" hidden="1">
      <c r="A11942">
        <v>8888</v>
      </c>
      <c r="B11942" t="s">
        <v>3772</v>
      </c>
      <c r="C11942">
        <v>51220000</v>
      </c>
      <c r="D11942" t="s">
        <v>12</v>
      </c>
      <c r="E11942" t="s">
        <v>13</v>
      </c>
      <c r="F11942" t="s">
        <v>13</v>
      </c>
      <c r="G11942" t="s">
        <v>12068</v>
      </c>
      <c r="H11942" s="2">
        <v>45012.888343831015</v>
      </c>
      <c r="I11942" t="s">
        <v>726</v>
      </c>
      <c r="J11942" s="2">
        <v>45012.888343831015</v>
      </c>
      <c r="K11942" t="s">
        <v>726</v>
      </c>
      <c r="L11942" t="str">
        <f>VLOOKUP(C11942,ACCOUNT_MAPPING!A:C,3,FALSE)</f>
        <v>Utilities</v>
      </c>
    </row>
    <row r="11943" spans="1:12" hidden="1">
      <c r="A11943">
        <v>9046</v>
      </c>
      <c r="B11943" t="s">
        <v>49</v>
      </c>
      <c r="C11943">
        <v>51220000</v>
      </c>
      <c r="D11943" t="s">
        <v>63</v>
      </c>
      <c r="E11943" t="s">
        <v>13</v>
      </c>
      <c r="F11943" t="s">
        <v>13</v>
      </c>
      <c r="G11943" t="s">
        <v>11404</v>
      </c>
      <c r="H11943" s="2">
        <v>44875.465411689816</v>
      </c>
      <c r="I11943" t="s">
        <v>56</v>
      </c>
      <c r="J11943" s="2">
        <v>44875.465411689816</v>
      </c>
      <c r="K11943" t="s">
        <v>56</v>
      </c>
      <c r="L11943" t="str">
        <f>VLOOKUP(C11943,ACCOUNT_MAPPING!A:C,3,FALSE)</f>
        <v>Utilities</v>
      </c>
    </row>
    <row r="11944" spans="1:12" hidden="1">
      <c r="A11944">
        <v>9066</v>
      </c>
      <c r="B11944" t="s">
        <v>66</v>
      </c>
      <c r="C11944">
        <v>51220000</v>
      </c>
      <c r="D11944" t="s">
        <v>17</v>
      </c>
      <c r="E11944" t="s">
        <v>13</v>
      </c>
      <c r="F11944" t="s">
        <v>13</v>
      </c>
      <c r="G11944" t="s">
        <v>11406</v>
      </c>
      <c r="H11944" s="2">
        <v>44929.599598298613</v>
      </c>
      <c r="I11944" t="s">
        <v>68</v>
      </c>
      <c r="J11944" s="2">
        <v>44929.599598298613</v>
      </c>
      <c r="K11944" t="s">
        <v>68</v>
      </c>
      <c r="L11944" t="str">
        <f>VLOOKUP(C11944,ACCOUNT_MAPPING!A:C,3,FALSE)</f>
        <v>Utilities</v>
      </c>
    </row>
    <row r="11945" spans="1:12" hidden="1">
      <c r="A11945">
        <v>9078</v>
      </c>
      <c r="B11945" t="s">
        <v>7814</v>
      </c>
      <c r="C11945">
        <v>51220000</v>
      </c>
      <c r="D11945" t="s">
        <v>17</v>
      </c>
      <c r="E11945" t="s">
        <v>13</v>
      </c>
      <c r="F11945" t="s">
        <v>13</v>
      </c>
      <c r="G11945" t="s">
        <v>12069</v>
      </c>
      <c r="H11945" s="2">
        <v>44924.698293368056</v>
      </c>
      <c r="I11945" t="s">
        <v>65</v>
      </c>
      <c r="J11945" s="2">
        <v>44924.698293368056</v>
      </c>
      <c r="K11945" t="s">
        <v>65</v>
      </c>
      <c r="L11945" t="str">
        <f>VLOOKUP(C11945,ACCOUNT_MAPPING!A:C,3,FALSE)</f>
        <v>Utilities</v>
      </c>
    </row>
    <row r="11946" spans="1:12" hidden="1">
      <c r="A11946">
        <v>8911</v>
      </c>
      <c r="B11946" t="s">
        <v>4450</v>
      </c>
      <c r="C11946">
        <v>51220000</v>
      </c>
      <c r="D11946" t="s">
        <v>17</v>
      </c>
      <c r="E11946" t="s">
        <v>13</v>
      </c>
      <c r="F11946" t="s">
        <v>13</v>
      </c>
      <c r="G11946" t="s">
        <v>12037</v>
      </c>
      <c r="H11946" s="2">
        <v>44917.552130324075</v>
      </c>
      <c r="I11946" t="s">
        <v>726</v>
      </c>
      <c r="J11946" s="2">
        <v>44917.552130324075</v>
      </c>
      <c r="K11946" t="s">
        <v>726</v>
      </c>
      <c r="L11946" t="str">
        <f>VLOOKUP(C11946,ACCOUNT_MAPPING!A:C,3,FALSE)</f>
        <v>Utilities</v>
      </c>
    </row>
    <row r="11947" spans="1:12" hidden="1">
      <c r="A11947">
        <v>9082</v>
      </c>
      <c r="B11947" t="s">
        <v>9316</v>
      </c>
      <c r="C11947">
        <v>51220000</v>
      </c>
      <c r="D11947" t="s">
        <v>63</v>
      </c>
      <c r="E11947" t="s">
        <v>13</v>
      </c>
      <c r="F11947" t="s">
        <v>13</v>
      </c>
      <c r="G11947" t="s">
        <v>12070</v>
      </c>
      <c r="H11947" s="2">
        <v>44875.864426238426</v>
      </c>
      <c r="I11947" t="s">
        <v>65</v>
      </c>
      <c r="J11947" s="2">
        <v>44875.864426238426</v>
      </c>
      <c r="K11947" t="s">
        <v>65</v>
      </c>
      <c r="L11947" t="str">
        <f>VLOOKUP(C11947,ACCOUNT_MAPPING!A:C,3,FALSE)</f>
        <v>Utilities</v>
      </c>
    </row>
    <row r="11948" spans="1:12" hidden="1">
      <c r="A11948">
        <v>9085</v>
      </c>
      <c r="B11948" t="s">
        <v>739</v>
      </c>
      <c r="C11948">
        <v>51220000</v>
      </c>
      <c r="D11948" t="s">
        <v>17</v>
      </c>
      <c r="E11948" t="s">
        <v>13</v>
      </c>
      <c r="F11948" t="s">
        <v>13</v>
      </c>
      <c r="G11948" t="s">
        <v>12071</v>
      </c>
      <c r="H11948" s="2">
        <v>44915.67143425926</v>
      </c>
      <c r="I11948" t="s">
        <v>151</v>
      </c>
      <c r="J11948" s="2">
        <v>44915.67143425926</v>
      </c>
      <c r="K11948" t="s">
        <v>151</v>
      </c>
      <c r="L11948" t="str">
        <f>VLOOKUP(C11948,ACCOUNT_MAPPING!A:C,3,FALSE)</f>
        <v>Utilities</v>
      </c>
    </row>
    <row r="11949" spans="1:12" hidden="1">
      <c r="A11949">
        <v>9101</v>
      </c>
      <c r="B11949" t="s">
        <v>3799</v>
      </c>
      <c r="C11949">
        <v>51220000</v>
      </c>
      <c r="D11949" t="s">
        <v>12</v>
      </c>
      <c r="E11949" t="s">
        <v>13</v>
      </c>
      <c r="F11949" t="s">
        <v>13</v>
      </c>
      <c r="G11949" t="s">
        <v>12072</v>
      </c>
      <c r="H11949" s="2">
        <v>45020.490602048609</v>
      </c>
      <c r="I11949" t="s">
        <v>1429</v>
      </c>
      <c r="J11949" s="2">
        <v>45020.490602048609</v>
      </c>
      <c r="K11949" t="s">
        <v>1429</v>
      </c>
      <c r="L11949" t="str">
        <f>VLOOKUP(C11949,ACCOUNT_MAPPING!A:C,3,FALSE)</f>
        <v>Utilities</v>
      </c>
    </row>
    <row r="11950" spans="1:12" hidden="1">
      <c r="A11950">
        <v>9104</v>
      </c>
      <c r="B11950" t="s">
        <v>3255</v>
      </c>
      <c r="C11950">
        <v>51220000</v>
      </c>
      <c r="D11950" t="s">
        <v>17</v>
      </c>
      <c r="E11950" t="s">
        <v>13</v>
      </c>
      <c r="F11950" t="s">
        <v>13</v>
      </c>
      <c r="G11950" t="s">
        <v>12073</v>
      </c>
      <c r="H11950" s="2">
        <v>44923.623564930553</v>
      </c>
      <c r="I11950" t="s">
        <v>87</v>
      </c>
      <c r="J11950" s="2">
        <v>44923.623564930553</v>
      </c>
      <c r="K11950" t="s">
        <v>87</v>
      </c>
      <c r="L11950" t="str">
        <f>VLOOKUP(C11950,ACCOUNT_MAPPING!A:C,3,FALSE)</f>
        <v>Utilities</v>
      </c>
    </row>
    <row r="11951" spans="1:12" hidden="1">
      <c r="A11951">
        <v>9109</v>
      </c>
      <c r="B11951" t="s">
        <v>3246</v>
      </c>
      <c r="C11951">
        <v>51220000</v>
      </c>
      <c r="D11951" t="s">
        <v>12</v>
      </c>
      <c r="E11951" t="s">
        <v>13</v>
      </c>
      <c r="F11951" t="s">
        <v>13</v>
      </c>
      <c r="G11951" t="s">
        <v>12074</v>
      </c>
      <c r="H11951" s="2">
        <v>45020.807756134258</v>
      </c>
      <c r="I11951" t="s">
        <v>15</v>
      </c>
      <c r="J11951" s="2">
        <v>45020.807756134258</v>
      </c>
      <c r="K11951" t="s">
        <v>15</v>
      </c>
      <c r="L11951" t="str">
        <f>VLOOKUP(C11951,ACCOUNT_MAPPING!A:C,3,FALSE)</f>
        <v>Utilities</v>
      </c>
    </row>
    <row r="11952" spans="1:12" hidden="1">
      <c r="A11952">
        <v>9119</v>
      </c>
      <c r="B11952" t="s">
        <v>2421</v>
      </c>
      <c r="C11952">
        <v>51220000</v>
      </c>
      <c r="D11952" t="s">
        <v>17</v>
      </c>
      <c r="E11952" t="s">
        <v>13</v>
      </c>
      <c r="F11952" t="s">
        <v>13</v>
      </c>
      <c r="G11952" t="s">
        <v>12075</v>
      </c>
      <c r="H11952" s="2">
        <v>44915.463726655093</v>
      </c>
      <c r="I11952" t="s">
        <v>93</v>
      </c>
      <c r="J11952" s="2">
        <v>44915.463726655093</v>
      </c>
      <c r="K11952" t="s">
        <v>93</v>
      </c>
      <c r="L11952" t="str">
        <f>VLOOKUP(C11952,ACCOUNT_MAPPING!A:C,3,FALSE)</f>
        <v>Utilities</v>
      </c>
    </row>
    <row r="11953" spans="1:12" hidden="1">
      <c r="A11953">
        <v>9072</v>
      </c>
      <c r="B11953" t="s">
        <v>3239</v>
      </c>
      <c r="C11953">
        <v>51220000</v>
      </c>
      <c r="D11953" t="s">
        <v>17</v>
      </c>
      <c r="E11953" t="s">
        <v>13</v>
      </c>
      <c r="F11953" t="s">
        <v>13</v>
      </c>
      <c r="G11953" t="s">
        <v>12076</v>
      </c>
      <c r="H11953" s="2">
        <v>44929.550967361109</v>
      </c>
      <c r="I11953" t="s">
        <v>1092</v>
      </c>
      <c r="J11953" s="2">
        <v>44929.550967361109</v>
      </c>
      <c r="K11953" t="s">
        <v>1092</v>
      </c>
      <c r="L11953" t="str">
        <f>VLOOKUP(C11953,ACCOUNT_MAPPING!A:C,3,FALSE)</f>
        <v>Utilities</v>
      </c>
    </row>
    <row r="11954" spans="1:12" hidden="1">
      <c r="A11954">
        <v>9074</v>
      </c>
      <c r="B11954" t="s">
        <v>12077</v>
      </c>
      <c r="C11954">
        <v>51220000</v>
      </c>
      <c r="D11954" t="s">
        <v>12</v>
      </c>
      <c r="E11954" t="s">
        <v>13</v>
      </c>
      <c r="F11954" t="s">
        <v>13</v>
      </c>
      <c r="G11954" t="s">
        <v>12078</v>
      </c>
      <c r="H11954" s="2">
        <v>45016.565581053241</v>
      </c>
      <c r="I11954" t="s">
        <v>1163</v>
      </c>
      <c r="J11954" s="2">
        <v>45016.565581053241</v>
      </c>
      <c r="K11954" t="s">
        <v>1163</v>
      </c>
      <c r="L11954" t="str">
        <f>VLOOKUP(C11954,ACCOUNT_MAPPING!A:C,3,FALSE)</f>
        <v>Utilities</v>
      </c>
    </row>
    <row r="11955" spans="1:12" hidden="1">
      <c r="A11955">
        <v>9077</v>
      </c>
      <c r="B11955" t="s">
        <v>7096</v>
      </c>
      <c r="C11955">
        <v>51220000</v>
      </c>
      <c r="D11955" t="s">
        <v>17</v>
      </c>
      <c r="E11955" t="s">
        <v>13</v>
      </c>
      <c r="F11955" t="s">
        <v>13</v>
      </c>
      <c r="G11955" t="s">
        <v>12079</v>
      </c>
      <c r="H11955" s="2">
        <v>44924.674037534722</v>
      </c>
      <c r="I11955" t="s">
        <v>65</v>
      </c>
      <c r="J11955" s="2">
        <v>44924.674037534722</v>
      </c>
      <c r="K11955" t="s">
        <v>65</v>
      </c>
      <c r="L11955" t="str">
        <f>VLOOKUP(C11955,ACCOUNT_MAPPING!A:C,3,FALSE)</f>
        <v>Utilities</v>
      </c>
    </row>
    <row r="11956" spans="1:12" hidden="1">
      <c r="A11956">
        <v>9129</v>
      </c>
      <c r="B11956" t="s">
        <v>5908</v>
      </c>
      <c r="C11956">
        <v>51220000</v>
      </c>
      <c r="D11956" t="s">
        <v>12</v>
      </c>
      <c r="E11956" t="s">
        <v>13</v>
      </c>
      <c r="F11956" t="s">
        <v>13</v>
      </c>
      <c r="G11956" t="s">
        <v>12080</v>
      </c>
      <c r="H11956" s="2">
        <v>45021.904365509261</v>
      </c>
      <c r="I11956" t="s">
        <v>1441</v>
      </c>
      <c r="J11956" s="2">
        <v>45021.904365509261</v>
      </c>
      <c r="K11956" t="s">
        <v>1441</v>
      </c>
      <c r="L11956" t="str">
        <f>VLOOKUP(C11956,ACCOUNT_MAPPING!A:C,3,FALSE)</f>
        <v>Utilities</v>
      </c>
    </row>
    <row r="11957" spans="1:12" hidden="1">
      <c r="A11957">
        <v>9135</v>
      </c>
      <c r="B11957" t="s">
        <v>7801</v>
      </c>
      <c r="C11957">
        <v>51220000</v>
      </c>
      <c r="D11957" t="s">
        <v>12</v>
      </c>
      <c r="E11957" t="s">
        <v>13</v>
      </c>
      <c r="F11957" t="s">
        <v>13</v>
      </c>
      <c r="G11957" t="s">
        <v>12081</v>
      </c>
      <c r="H11957" s="2">
        <v>45021.80194513889</v>
      </c>
      <c r="I11957" t="s">
        <v>1229</v>
      </c>
      <c r="J11957" s="2">
        <v>45021.80194513889</v>
      </c>
      <c r="K11957" t="s">
        <v>1229</v>
      </c>
      <c r="L11957" t="str">
        <f>VLOOKUP(C11957,ACCOUNT_MAPPING!A:C,3,FALSE)</f>
        <v>Utilities</v>
      </c>
    </row>
    <row r="11958" spans="1:12" hidden="1">
      <c r="A11958">
        <v>9083</v>
      </c>
      <c r="B11958" t="s">
        <v>62</v>
      </c>
      <c r="C11958">
        <v>51220000</v>
      </c>
      <c r="D11958" t="s">
        <v>12</v>
      </c>
      <c r="E11958" t="s">
        <v>13</v>
      </c>
      <c r="F11958" t="s">
        <v>13</v>
      </c>
      <c r="G11958" t="s">
        <v>12082</v>
      </c>
      <c r="H11958" s="2">
        <v>45021.741617939813</v>
      </c>
      <c r="I11958" t="s">
        <v>65</v>
      </c>
      <c r="J11958" s="2">
        <v>45021.741617939813</v>
      </c>
      <c r="K11958" t="s">
        <v>65</v>
      </c>
      <c r="L11958" t="str">
        <f>VLOOKUP(C11958,ACCOUNT_MAPPING!A:C,3,FALSE)</f>
        <v>Utilities</v>
      </c>
    </row>
    <row r="11959" spans="1:12" hidden="1">
      <c r="A11959">
        <v>9143</v>
      </c>
      <c r="B11959" t="s">
        <v>741</v>
      </c>
      <c r="C11959">
        <v>51220000</v>
      </c>
      <c r="D11959" t="s">
        <v>17</v>
      </c>
      <c r="E11959" t="s">
        <v>13</v>
      </c>
      <c r="F11959" t="s">
        <v>13</v>
      </c>
      <c r="G11959" t="s">
        <v>11385</v>
      </c>
      <c r="H11959" s="2">
        <v>44922.597622835645</v>
      </c>
      <c r="I11959" t="s">
        <v>41</v>
      </c>
      <c r="J11959" s="2">
        <v>44922.597622835645</v>
      </c>
      <c r="K11959" t="s">
        <v>41</v>
      </c>
      <c r="L11959" t="str">
        <f>VLOOKUP(C11959,ACCOUNT_MAPPING!A:C,3,FALSE)</f>
        <v>Utilities</v>
      </c>
    </row>
    <row r="11960" spans="1:12" hidden="1">
      <c r="A11960">
        <v>8999</v>
      </c>
      <c r="B11960" t="s">
        <v>5564</v>
      </c>
      <c r="C11960">
        <v>51220000</v>
      </c>
      <c r="D11960" t="s">
        <v>12</v>
      </c>
      <c r="E11960" t="s">
        <v>13</v>
      </c>
      <c r="F11960" t="s">
        <v>13</v>
      </c>
      <c r="G11960" t="s">
        <v>12083</v>
      </c>
      <c r="H11960" s="2">
        <v>45012.585836458333</v>
      </c>
      <c r="I11960" t="s">
        <v>2338</v>
      </c>
      <c r="J11960" s="2">
        <v>45012.585836458333</v>
      </c>
      <c r="K11960" t="s">
        <v>2338</v>
      </c>
      <c r="L11960" t="str">
        <f>VLOOKUP(C11960,ACCOUNT_MAPPING!A:C,3,FALSE)</f>
        <v>Utilities</v>
      </c>
    </row>
    <row r="11961" spans="1:12" hidden="1">
      <c r="A11961">
        <v>9096</v>
      </c>
      <c r="B11961" t="s">
        <v>7819</v>
      </c>
      <c r="C11961">
        <v>51220000</v>
      </c>
      <c r="D11961" t="s">
        <v>17</v>
      </c>
      <c r="E11961" t="s">
        <v>13</v>
      </c>
      <c r="F11961" t="s">
        <v>13</v>
      </c>
      <c r="G11961" t="s">
        <v>12084</v>
      </c>
      <c r="H11961" s="2">
        <v>44929.41690246528</v>
      </c>
      <c r="I11961" t="s">
        <v>289</v>
      </c>
      <c r="J11961" s="2">
        <v>44929.41690246528</v>
      </c>
      <c r="K11961" t="s">
        <v>289</v>
      </c>
      <c r="L11961" t="str">
        <f>VLOOKUP(C11961,ACCOUNT_MAPPING!A:C,3,FALSE)</f>
        <v>Utilities</v>
      </c>
    </row>
    <row r="11962" spans="1:12" hidden="1">
      <c r="A11962">
        <v>9100</v>
      </c>
      <c r="B11962" t="s">
        <v>6580</v>
      </c>
      <c r="C11962">
        <v>51220000</v>
      </c>
      <c r="D11962" t="s">
        <v>12</v>
      </c>
      <c r="E11962" t="s">
        <v>13</v>
      </c>
      <c r="F11962" t="s">
        <v>13</v>
      </c>
      <c r="G11962" t="s">
        <v>12085</v>
      </c>
      <c r="H11962" s="2">
        <v>45020.489594675928</v>
      </c>
      <c r="I11962" t="s">
        <v>1429</v>
      </c>
      <c r="J11962" s="2">
        <v>45020.489594675928</v>
      </c>
      <c r="K11962" t="s">
        <v>1429</v>
      </c>
      <c r="L11962" t="str">
        <f>VLOOKUP(C11962,ACCOUNT_MAPPING!A:C,3,FALSE)</f>
        <v>Utilities</v>
      </c>
    </row>
    <row r="11963" spans="1:12" hidden="1">
      <c r="A11963">
        <v>9147</v>
      </c>
      <c r="B11963" t="s">
        <v>5889</v>
      </c>
      <c r="C11963">
        <v>51220000</v>
      </c>
      <c r="D11963" t="s">
        <v>17</v>
      </c>
      <c r="E11963" t="s">
        <v>13</v>
      </c>
      <c r="F11963" t="s">
        <v>13</v>
      </c>
      <c r="G11963" t="s">
        <v>12086</v>
      </c>
      <c r="H11963" s="2">
        <v>44923.549022453706</v>
      </c>
      <c r="I11963" t="s">
        <v>41</v>
      </c>
      <c r="J11963" s="2">
        <v>44923.549022453706</v>
      </c>
      <c r="K11963" t="s">
        <v>41</v>
      </c>
      <c r="L11963" t="str">
        <f>VLOOKUP(C11963,ACCOUNT_MAPPING!A:C,3,FALSE)</f>
        <v>Utilities</v>
      </c>
    </row>
    <row r="11964" spans="1:12" hidden="1">
      <c r="A11964">
        <v>9158</v>
      </c>
      <c r="B11964" t="s">
        <v>2399</v>
      </c>
      <c r="C11964">
        <v>51220000</v>
      </c>
      <c r="D11964" t="s">
        <v>12</v>
      </c>
      <c r="E11964" t="s">
        <v>13</v>
      </c>
      <c r="F11964" t="s">
        <v>13</v>
      </c>
      <c r="G11964" t="s">
        <v>12087</v>
      </c>
      <c r="H11964" s="2">
        <v>45014.666328622683</v>
      </c>
      <c r="I11964" t="s">
        <v>41</v>
      </c>
      <c r="J11964" s="2">
        <v>45014.666328622683</v>
      </c>
      <c r="K11964" t="s">
        <v>41</v>
      </c>
      <c r="L11964" t="str">
        <f>VLOOKUP(C11964,ACCOUNT_MAPPING!A:C,3,FALSE)</f>
        <v>Utilities</v>
      </c>
    </row>
    <row r="11965" spans="1:12" hidden="1">
      <c r="A11965">
        <v>9105</v>
      </c>
      <c r="B11965" t="s">
        <v>2360</v>
      </c>
      <c r="C11965">
        <v>51220000</v>
      </c>
      <c r="D11965" t="s">
        <v>12</v>
      </c>
      <c r="E11965" t="s">
        <v>13</v>
      </c>
      <c r="F11965" t="s">
        <v>13</v>
      </c>
      <c r="G11965" t="s">
        <v>12088</v>
      </c>
      <c r="H11965" s="2">
        <v>45019.634039583332</v>
      </c>
      <c r="I11965" t="s">
        <v>1429</v>
      </c>
      <c r="J11965" s="2">
        <v>45019.634039583332</v>
      </c>
      <c r="K11965" t="s">
        <v>1429</v>
      </c>
      <c r="L11965" t="str">
        <f>VLOOKUP(C11965,ACCOUNT_MAPPING!A:C,3,FALSE)</f>
        <v>Utilities</v>
      </c>
    </row>
    <row r="11966" spans="1:12" hidden="1">
      <c r="A11966">
        <v>9106</v>
      </c>
      <c r="B11966" t="s">
        <v>2362</v>
      </c>
      <c r="C11966">
        <v>51220000</v>
      </c>
      <c r="D11966" t="s">
        <v>12</v>
      </c>
      <c r="E11966" t="s">
        <v>13</v>
      </c>
      <c r="F11966" t="s">
        <v>13</v>
      </c>
      <c r="G11966" t="s">
        <v>12089</v>
      </c>
      <c r="H11966" s="2">
        <v>45019.749615740744</v>
      </c>
      <c r="I11966" t="s">
        <v>15</v>
      </c>
      <c r="J11966" s="2">
        <v>45019.749615740744</v>
      </c>
      <c r="K11966" t="s">
        <v>15</v>
      </c>
      <c r="L11966" t="str">
        <f>VLOOKUP(C11966,ACCOUNT_MAPPING!A:C,3,FALSE)</f>
        <v>Utilities</v>
      </c>
    </row>
    <row r="11967" spans="1:12" hidden="1">
      <c r="A11967">
        <v>9004</v>
      </c>
      <c r="B11967" t="s">
        <v>4463</v>
      </c>
      <c r="C11967">
        <v>51220000</v>
      </c>
      <c r="D11967" t="s">
        <v>12</v>
      </c>
      <c r="E11967" t="s">
        <v>13</v>
      </c>
      <c r="F11967" t="s">
        <v>13</v>
      </c>
      <c r="G11967" t="s">
        <v>12090</v>
      </c>
      <c r="H11967" s="2">
        <v>45019.393916354165</v>
      </c>
      <c r="I11967" t="s">
        <v>715</v>
      </c>
      <c r="J11967" s="2">
        <v>45019.393916354165</v>
      </c>
      <c r="K11967" t="s">
        <v>715</v>
      </c>
      <c r="L11967" t="str">
        <f>VLOOKUP(C11967,ACCOUNT_MAPPING!A:C,3,FALSE)</f>
        <v>Utilities</v>
      </c>
    </row>
    <row r="11968" spans="1:12" hidden="1">
      <c r="A11968">
        <v>9010</v>
      </c>
      <c r="B11968" t="s">
        <v>1711</v>
      </c>
      <c r="C11968">
        <v>51220000</v>
      </c>
      <c r="D11968" t="s">
        <v>12</v>
      </c>
      <c r="E11968" t="s">
        <v>13</v>
      </c>
      <c r="F11968" t="s">
        <v>13</v>
      </c>
      <c r="G11968" t="s">
        <v>12091</v>
      </c>
      <c r="H11968" s="2">
        <v>45019.412436493054</v>
      </c>
      <c r="I11968" t="s">
        <v>715</v>
      </c>
      <c r="J11968" s="2">
        <v>45019.412436493054</v>
      </c>
      <c r="K11968" t="s">
        <v>715</v>
      </c>
      <c r="L11968" t="str">
        <f>VLOOKUP(C11968,ACCOUNT_MAPPING!A:C,3,FALSE)</f>
        <v>Utilities</v>
      </c>
    </row>
    <row r="11969" spans="1:12" hidden="1">
      <c r="A11969">
        <v>9014</v>
      </c>
      <c r="B11969" t="s">
        <v>5841</v>
      </c>
      <c r="C11969">
        <v>51220000</v>
      </c>
      <c r="D11969" t="s">
        <v>17</v>
      </c>
      <c r="E11969" t="s">
        <v>13</v>
      </c>
      <c r="F11969" t="s">
        <v>13</v>
      </c>
      <c r="G11969" t="s">
        <v>12092</v>
      </c>
      <c r="H11969" s="2">
        <v>44917.512896678243</v>
      </c>
      <c r="I11969" t="s">
        <v>233</v>
      </c>
      <c r="J11969" s="2">
        <v>44917.512896678243</v>
      </c>
      <c r="K11969" t="s">
        <v>233</v>
      </c>
      <c r="L11969" t="str">
        <f>VLOOKUP(C11969,ACCOUNT_MAPPING!A:C,3,FALSE)</f>
        <v>Utilities</v>
      </c>
    </row>
    <row r="11970" spans="1:12" hidden="1">
      <c r="A11970">
        <v>9140</v>
      </c>
      <c r="B11970" t="s">
        <v>3797</v>
      </c>
      <c r="C11970">
        <v>51220000</v>
      </c>
      <c r="D11970" t="s">
        <v>17</v>
      </c>
      <c r="E11970" t="s">
        <v>13</v>
      </c>
      <c r="F11970" t="s">
        <v>13</v>
      </c>
      <c r="G11970" t="s">
        <v>12093</v>
      </c>
      <c r="H11970" s="2">
        <v>44923.475344212966</v>
      </c>
      <c r="I11970" t="s">
        <v>90</v>
      </c>
      <c r="J11970" s="2">
        <v>44923.475344212966</v>
      </c>
      <c r="K11970" t="s">
        <v>90</v>
      </c>
      <c r="L11970" t="str">
        <f>VLOOKUP(C11970,ACCOUNT_MAPPING!A:C,3,FALSE)</f>
        <v>Utilities</v>
      </c>
    </row>
    <row r="11971" spans="1:12" hidden="1">
      <c r="A11971">
        <v>9015</v>
      </c>
      <c r="B11971" t="s">
        <v>1714</v>
      </c>
      <c r="C11971">
        <v>51220000</v>
      </c>
      <c r="D11971" t="s">
        <v>12</v>
      </c>
      <c r="E11971" t="s">
        <v>13</v>
      </c>
      <c r="F11971" t="s">
        <v>13</v>
      </c>
      <c r="G11971" t="s">
        <v>12094</v>
      </c>
      <c r="H11971" s="2">
        <v>45015.607496643519</v>
      </c>
      <c r="I11971" t="s">
        <v>233</v>
      </c>
      <c r="J11971" s="2">
        <v>45015.607496643519</v>
      </c>
      <c r="K11971" t="s">
        <v>233</v>
      </c>
      <c r="L11971" t="str">
        <f>VLOOKUP(C11971,ACCOUNT_MAPPING!A:C,3,FALSE)</f>
        <v>Utilities</v>
      </c>
    </row>
    <row r="11972" spans="1:12" hidden="1">
      <c r="A11972">
        <v>9020</v>
      </c>
      <c r="B11972" t="s">
        <v>4470</v>
      </c>
      <c r="C11972">
        <v>51220000</v>
      </c>
      <c r="D11972" t="s">
        <v>63</v>
      </c>
      <c r="E11972" t="s">
        <v>13</v>
      </c>
      <c r="F11972" t="s">
        <v>13</v>
      </c>
      <c r="G11972" t="s">
        <v>12095</v>
      </c>
      <c r="H11972" s="2">
        <v>44873.619381018521</v>
      </c>
      <c r="I11972" t="s">
        <v>1672</v>
      </c>
      <c r="J11972" s="2">
        <v>44873.619381018521</v>
      </c>
      <c r="K11972" t="s">
        <v>1672</v>
      </c>
      <c r="L11972" t="str">
        <f>VLOOKUP(C11972,ACCOUNT_MAPPING!A:C,3,FALSE)</f>
        <v>Utilities</v>
      </c>
    </row>
    <row r="11973" spans="1:12" hidden="1">
      <c r="A11973">
        <v>9036</v>
      </c>
      <c r="B11973" t="s">
        <v>721</v>
      </c>
      <c r="C11973">
        <v>51220000</v>
      </c>
      <c r="D11973" t="s">
        <v>12</v>
      </c>
      <c r="E11973" t="s">
        <v>13</v>
      </c>
      <c r="F11973" t="s">
        <v>13</v>
      </c>
      <c r="G11973" t="s">
        <v>12096</v>
      </c>
      <c r="H11973" s="2">
        <v>45020.854845636575</v>
      </c>
      <c r="I11973" t="s">
        <v>679</v>
      </c>
      <c r="J11973" s="2">
        <v>45020.854845636575</v>
      </c>
      <c r="K11973" t="s">
        <v>679</v>
      </c>
      <c r="L11973" t="str">
        <f>VLOOKUP(C11973,ACCOUNT_MAPPING!A:C,3,FALSE)</f>
        <v>Utilities</v>
      </c>
    </row>
    <row r="11974" spans="1:12" hidden="1">
      <c r="A11974">
        <v>9108</v>
      </c>
      <c r="B11974" t="s">
        <v>3244</v>
      </c>
      <c r="C11974">
        <v>51220000</v>
      </c>
      <c r="D11974" t="s">
        <v>12</v>
      </c>
      <c r="E11974" t="s">
        <v>13</v>
      </c>
      <c r="F11974" t="s">
        <v>13</v>
      </c>
      <c r="G11974" t="s">
        <v>12097</v>
      </c>
      <c r="H11974" s="2">
        <v>45020.806983912036</v>
      </c>
      <c r="I11974" t="s">
        <v>15</v>
      </c>
      <c r="J11974" s="2">
        <v>45020.806983912036</v>
      </c>
      <c r="K11974" t="s">
        <v>15</v>
      </c>
      <c r="L11974" t="str">
        <f>VLOOKUP(C11974,ACCOUNT_MAPPING!A:C,3,FALSE)</f>
        <v>Utilities</v>
      </c>
    </row>
    <row r="11975" spans="1:12" hidden="1">
      <c r="A11975">
        <v>9124</v>
      </c>
      <c r="B11975" t="s">
        <v>2370</v>
      </c>
      <c r="C11975">
        <v>51220000</v>
      </c>
      <c r="D11975" t="s">
        <v>12</v>
      </c>
      <c r="E11975" t="s">
        <v>13</v>
      </c>
      <c r="F11975" t="s">
        <v>13</v>
      </c>
      <c r="G11975" t="s">
        <v>12098</v>
      </c>
      <c r="H11975" s="2">
        <v>45020.536413043985</v>
      </c>
      <c r="I11975" t="s">
        <v>1434</v>
      </c>
      <c r="J11975" s="2">
        <v>45020.536413043985</v>
      </c>
      <c r="K11975" t="s">
        <v>1434</v>
      </c>
      <c r="L11975" t="str">
        <f>VLOOKUP(C11975,ACCOUNT_MAPPING!A:C,3,FALSE)</f>
        <v>Utilities</v>
      </c>
    </row>
    <row r="11976" spans="1:12" hidden="1">
      <c r="A11976">
        <v>9037</v>
      </c>
      <c r="B11976" t="s">
        <v>4466</v>
      </c>
      <c r="C11976">
        <v>51220000</v>
      </c>
      <c r="D11976" t="s">
        <v>17</v>
      </c>
      <c r="E11976" t="s">
        <v>13</v>
      </c>
      <c r="F11976" t="s">
        <v>13</v>
      </c>
      <c r="G11976" t="s">
        <v>12099</v>
      </c>
      <c r="H11976" s="2">
        <v>44925.865773495367</v>
      </c>
      <c r="I11976" t="s">
        <v>679</v>
      </c>
      <c r="J11976" s="2">
        <v>44925.865773495367</v>
      </c>
      <c r="K11976" t="s">
        <v>679</v>
      </c>
      <c r="L11976" t="str">
        <f>VLOOKUP(C11976,ACCOUNT_MAPPING!A:C,3,FALSE)</f>
        <v>Utilities</v>
      </c>
    </row>
    <row r="11977" spans="1:12" hidden="1">
      <c r="A11977">
        <v>9137</v>
      </c>
      <c r="B11977" t="s">
        <v>2382</v>
      </c>
      <c r="C11977">
        <v>51220000</v>
      </c>
      <c r="D11977" t="s">
        <v>12</v>
      </c>
      <c r="E11977" t="s">
        <v>13</v>
      </c>
      <c r="F11977" t="s">
        <v>13</v>
      </c>
      <c r="G11977" t="s">
        <v>12100</v>
      </c>
      <c r="H11977" s="2">
        <v>45021.803683680555</v>
      </c>
      <c r="I11977" t="s">
        <v>1229</v>
      </c>
      <c r="J11977" s="2">
        <v>45021.803683680555</v>
      </c>
      <c r="K11977" t="s">
        <v>1229</v>
      </c>
      <c r="L11977" t="str">
        <f>VLOOKUP(C11977,ACCOUNT_MAPPING!A:C,3,FALSE)</f>
        <v>Utilities</v>
      </c>
    </row>
    <row r="11978" spans="1:12" hidden="1">
      <c r="A11978">
        <v>9159</v>
      </c>
      <c r="B11978" t="s">
        <v>1724</v>
      </c>
      <c r="C11978">
        <v>51220000</v>
      </c>
      <c r="D11978" t="s">
        <v>17</v>
      </c>
      <c r="E11978" t="s">
        <v>13</v>
      </c>
      <c r="F11978" t="s">
        <v>13</v>
      </c>
      <c r="G11978" t="s">
        <v>7811</v>
      </c>
      <c r="H11978" s="2">
        <v>44923.502969293979</v>
      </c>
      <c r="I11978" t="s">
        <v>41</v>
      </c>
      <c r="J11978" s="2">
        <v>44923.502969293979</v>
      </c>
      <c r="K11978" t="s">
        <v>41</v>
      </c>
      <c r="L11978" t="str">
        <f>VLOOKUP(C11978,ACCOUNT_MAPPING!A:C,3,FALSE)</f>
        <v>Utilities</v>
      </c>
    </row>
    <row r="11979" spans="1:12" hidden="1">
      <c r="A11979">
        <v>9160</v>
      </c>
      <c r="B11979" t="s">
        <v>1726</v>
      </c>
      <c r="C11979">
        <v>51220000</v>
      </c>
      <c r="D11979" t="s">
        <v>12</v>
      </c>
      <c r="E11979" t="s">
        <v>13</v>
      </c>
      <c r="F11979" t="s">
        <v>13</v>
      </c>
      <c r="G11979" t="s">
        <v>12101</v>
      </c>
      <c r="H11979" s="2">
        <v>45014.678604050925</v>
      </c>
      <c r="I11979" t="s">
        <v>41</v>
      </c>
      <c r="J11979" s="2">
        <v>45014.678604050925</v>
      </c>
      <c r="K11979" t="s">
        <v>41</v>
      </c>
      <c r="L11979" t="str">
        <f>VLOOKUP(C11979,ACCOUNT_MAPPING!A:C,3,FALSE)</f>
        <v>Utilities</v>
      </c>
    </row>
    <row r="11980" spans="1:12" hidden="1">
      <c r="A11980">
        <v>9182</v>
      </c>
      <c r="B11980" t="s">
        <v>743</v>
      </c>
      <c r="C11980">
        <v>51220000</v>
      </c>
      <c r="D11980" t="s">
        <v>17</v>
      </c>
      <c r="E11980" t="s">
        <v>13</v>
      </c>
      <c r="F11980" t="s">
        <v>13</v>
      </c>
      <c r="G11980" t="s">
        <v>12102</v>
      </c>
      <c r="H11980" s="2">
        <v>44922.630367708334</v>
      </c>
      <c r="I11980" t="s">
        <v>826</v>
      </c>
      <c r="J11980" s="2">
        <v>44922.630367708334</v>
      </c>
      <c r="K11980" t="s">
        <v>826</v>
      </c>
      <c r="L11980" t="str">
        <f>VLOOKUP(C11980,ACCOUNT_MAPPING!A:C,3,FALSE)</f>
        <v>Utilities</v>
      </c>
    </row>
    <row r="11981" spans="1:12" hidden="1">
      <c r="A11981">
        <v>9092</v>
      </c>
      <c r="B11981" t="s">
        <v>8457</v>
      </c>
      <c r="C11981">
        <v>51220000</v>
      </c>
      <c r="D11981" t="s">
        <v>12</v>
      </c>
      <c r="E11981" t="s">
        <v>13</v>
      </c>
      <c r="F11981" t="s">
        <v>13</v>
      </c>
      <c r="G11981" t="s">
        <v>12103</v>
      </c>
      <c r="H11981" s="2">
        <v>45012.684438229167</v>
      </c>
      <c r="I11981" t="s">
        <v>954</v>
      </c>
      <c r="J11981" s="2">
        <v>45012.684438229167</v>
      </c>
      <c r="K11981" t="s">
        <v>954</v>
      </c>
      <c r="L11981" t="str">
        <f>VLOOKUP(C11981,ACCOUNT_MAPPING!A:C,3,FALSE)</f>
        <v>Utilities</v>
      </c>
    </row>
    <row r="11982" spans="1:12" hidden="1">
      <c r="A11982">
        <v>9188</v>
      </c>
      <c r="B11982" t="s">
        <v>72</v>
      </c>
      <c r="C11982">
        <v>51220000</v>
      </c>
      <c r="D11982" t="s">
        <v>63</v>
      </c>
      <c r="E11982" t="s">
        <v>13</v>
      </c>
      <c r="F11982" t="s">
        <v>13</v>
      </c>
      <c r="G11982" t="s">
        <v>12104</v>
      </c>
      <c r="H11982" s="2">
        <v>44879.024527662034</v>
      </c>
      <c r="I11982" t="s">
        <v>74</v>
      </c>
      <c r="J11982" s="2">
        <v>44879.024527662034</v>
      </c>
      <c r="K11982" t="s">
        <v>74</v>
      </c>
      <c r="L11982" t="str">
        <f>VLOOKUP(C11982,ACCOUNT_MAPPING!A:C,3,FALSE)</f>
        <v>Utilities</v>
      </c>
    </row>
    <row r="11983" spans="1:12" hidden="1">
      <c r="A11983">
        <v>9195</v>
      </c>
      <c r="B11983" t="s">
        <v>2418</v>
      </c>
      <c r="C11983">
        <v>51220000</v>
      </c>
      <c r="D11983" t="s">
        <v>12</v>
      </c>
      <c r="E11983" t="s">
        <v>13</v>
      </c>
      <c r="F11983" t="s">
        <v>13</v>
      </c>
      <c r="G11983" t="s">
        <v>12105</v>
      </c>
      <c r="H11983" s="2">
        <v>45024.721531284726</v>
      </c>
      <c r="I11983" t="s">
        <v>87</v>
      </c>
      <c r="J11983" s="2">
        <v>45024.721531284726</v>
      </c>
      <c r="K11983" t="s">
        <v>87</v>
      </c>
      <c r="L11983" t="str">
        <f>VLOOKUP(C11983,ACCOUNT_MAPPING!A:C,3,FALSE)</f>
        <v>Utilities</v>
      </c>
    </row>
    <row r="11984" spans="1:12" hidden="1">
      <c r="A11984">
        <v>9199</v>
      </c>
      <c r="B11984" t="s">
        <v>750</v>
      </c>
      <c r="C11984">
        <v>51220000</v>
      </c>
      <c r="D11984" t="s">
        <v>12</v>
      </c>
      <c r="E11984" t="s">
        <v>13</v>
      </c>
      <c r="F11984" t="s">
        <v>13</v>
      </c>
      <c r="G11984" t="s">
        <v>12106</v>
      </c>
      <c r="H11984" s="2">
        <v>45013.533141168984</v>
      </c>
      <c r="I11984" t="s">
        <v>809</v>
      </c>
      <c r="J11984" s="2">
        <v>45013.533141168984</v>
      </c>
      <c r="K11984" t="s">
        <v>809</v>
      </c>
      <c r="L11984" t="str">
        <f>VLOOKUP(C11984,ACCOUNT_MAPPING!A:C,3,FALSE)</f>
        <v>Utilities</v>
      </c>
    </row>
    <row r="11985" spans="1:12" hidden="1">
      <c r="A11985">
        <v>9183</v>
      </c>
      <c r="B11985" t="s">
        <v>2461</v>
      </c>
      <c r="C11985">
        <v>51220000</v>
      </c>
      <c r="D11985" t="s">
        <v>17</v>
      </c>
      <c r="E11985" t="s">
        <v>13</v>
      </c>
      <c r="F11985" t="s">
        <v>13</v>
      </c>
      <c r="G11985" t="s">
        <v>12107</v>
      </c>
      <c r="H11985" s="2">
        <v>44923.515947071763</v>
      </c>
      <c r="I11985" t="s">
        <v>74</v>
      </c>
      <c r="J11985" s="2">
        <v>44923.515947071763</v>
      </c>
      <c r="K11985" t="s">
        <v>74</v>
      </c>
      <c r="L11985" t="str">
        <f>VLOOKUP(C11985,ACCOUNT_MAPPING!A:C,3,FALSE)</f>
        <v>Utilities</v>
      </c>
    </row>
    <row r="11986" spans="1:12" hidden="1">
      <c r="A11986">
        <v>9184</v>
      </c>
      <c r="B11986" t="s">
        <v>504</v>
      </c>
      <c r="C11986">
        <v>51220000</v>
      </c>
      <c r="D11986" t="s">
        <v>63</v>
      </c>
      <c r="E11986" t="s">
        <v>13</v>
      </c>
      <c r="F11986" t="s">
        <v>13</v>
      </c>
      <c r="G11986" t="s">
        <v>12108</v>
      </c>
      <c r="H11986" s="2">
        <v>44879.004491053238</v>
      </c>
      <c r="I11986" t="s">
        <v>74</v>
      </c>
      <c r="J11986" s="2">
        <v>44879.004491053238</v>
      </c>
      <c r="K11986" t="s">
        <v>74</v>
      </c>
      <c r="L11986" t="str">
        <f>VLOOKUP(C11986,ACCOUNT_MAPPING!A:C,3,FALSE)</f>
        <v>Utilities</v>
      </c>
    </row>
    <row r="11987" spans="1:12" hidden="1">
      <c r="A11987">
        <v>9186</v>
      </c>
      <c r="B11987" t="s">
        <v>2406</v>
      </c>
      <c r="C11987">
        <v>51220000</v>
      </c>
      <c r="D11987" t="s">
        <v>63</v>
      </c>
      <c r="E11987" t="s">
        <v>13</v>
      </c>
      <c r="F11987" t="s">
        <v>13</v>
      </c>
      <c r="G11987" t="s">
        <v>12109</v>
      </c>
      <c r="H11987" s="2">
        <v>44876.552512349539</v>
      </c>
      <c r="I11987" t="s">
        <v>74</v>
      </c>
      <c r="J11987" s="2">
        <v>44876.552512349539</v>
      </c>
      <c r="K11987" t="s">
        <v>74</v>
      </c>
      <c r="L11987" t="str">
        <f>VLOOKUP(C11987,ACCOUNT_MAPPING!A:C,3,FALSE)</f>
        <v>Utilities</v>
      </c>
    </row>
    <row r="11988" spans="1:12" hidden="1">
      <c r="A11988">
        <v>9208</v>
      </c>
      <c r="B11988" t="s">
        <v>1750</v>
      </c>
      <c r="C11988">
        <v>51220000</v>
      </c>
      <c r="D11988" t="s">
        <v>12</v>
      </c>
      <c r="E11988" t="s">
        <v>13</v>
      </c>
      <c r="F11988" t="s">
        <v>13</v>
      </c>
      <c r="G11988" t="s">
        <v>12110</v>
      </c>
      <c r="H11988" s="2">
        <v>45021.519200196759</v>
      </c>
      <c r="I11988" t="s">
        <v>275</v>
      </c>
      <c r="J11988" s="2">
        <v>45021.519200196759</v>
      </c>
      <c r="K11988" t="s">
        <v>673</v>
      </c>
      <c r="L11988" t="str">
        <f>VLOOKUP(C11988,ACCOUNT_MAPPING!A:C,3,FALSE)</f>
        <v>Utilities</v>
      </c>
    </row>
    <row r="11989" spans="1:12" hidden="1">
      <c r="A11989">
        <v>9204</v>
      </c>
      <c r="B11989" t="s">
        <v>2423</v>
      </c>
      <c r="C11989">
        <v>51220000</v>
      </c>
      <c r="D11989" t="s">
        <v>12</v>
      </c>
      <c r="E11989" t="s">
        <v>13</v>
      </c>
      <c r="F11989" t="s">
        <v>13</v>
      </c>
      <c r="G11989" t="s">
        <v>12111</v>
      </c>
      <c r="H11989" s="2">
        <v>45013.596063969904</v>
      </c>
      <c r="I11989" t="s">
        <v>275</v>
      </c>
      <c r="J11989" s="2">
        <v>45013.596063969904</v>
      </c>
      <c r="K11989" t="s">
        <v>275</v>
      </c>
      <c r="L11989" t="str">
        <f>VLOOKUP(C11989,ACCOUNT_MAPPING!A:C,3,FALSE)</f>
        <v>Utilities</v>
      </c>
    </row>
    <row r="11990" spans="1:12" hidden="1">
      <c r="A11990">
        <v>9206</v>
      </c>
      <c r="B11990" t="s">
        <v>1744</v>
      </c>
      <c r="C11990">
        <v>51220000</v>
      </c>
      <c r="D11990" t="s">
        <v>17</v>
      </c>
      <c r="E11990" t="s">
        <v>13</v>
      </c>
      <c r="F11990" t="s">
        <v>13</v>
      </c>
      <c r="G11990" t="s">
        <v>12112</v>
      </c>
      <c r="H11990" s="2">
        <v>44917.610576076389</v>
      </c>
      <c r="I11990" t="s">
        <v>1675</v>
      </c>
      <c r="J11990" s="2">
        <v>44917.610576076389</v>
      </c>
      <c r="K11990" t="s">
        <v>1675</v>
      </c>
      <c r="L11990" t="str">
        <f>VLOOKUP(C11990,ACCOUNT_MAPPING!A:C,3,FALSE)</f>
        <v>Utilities</v>
      </c>
    </row>
    <row r="11991" spans="1:12" hidden="1">
      <c r="A11991">
        <v>9207</v>
      </c>
      <c r="B11991" t="s">
        <v>2416</v>
      </c>
      <c r="C11991">
        <v>51220000</v>
      </c>
      <c r="D11991" t="s">
        <v>17</v>
      </c>
      <c r="E11991" t="s">
        <v>13</v>
      </c>
      <c r="F11991" t="s">
        <v>13</v>
      </c>
      <c r="G11991" t="s">
        <v>12113</v>
      </c>
      <c r="H11991" s="2">
        <v>44917.615567592591</v>
      </c>
      <c r="I11991" t="s">
        <v>1675</v>
      </c>
      <c r="J11991" s="2">
        <v>44917.615567592591</v>
      </c>
      <c r="K11991" t="s">
        <v>1675</v>
      </c>
      <c r="L11991" t="str">
        <f>VLOOKUP(C11991,ACCOUNT_MAPPING!A:C,3,FALSE)</f>
        <v>Utilities</v>
      </c>
    </row>
    <row r="11992" spans="1:12" hidden="1">
      <c r="A11992">
        <v>9215</v>
      </c>
      <c r="B11992" t="s">
        <v>1741</v>
      </c>
      <c r="C11992">
        <v>51220000</v>
      </c>
      <c r="D11992" t="s">
        <v>12</v>
      </c>
      <c r="E11992" t="s">
        <v>13</v>
      </c>
      <c r="F11992" t="s">
        <v>13</v>
      </c>
      <c r="G11992" t="e" cm="1">
        <f t="array" aca="1" ref="G11992" ca="1">+ VAIRANCE INVOICES EXPECTED</f>
        <v>#NAME?</v>
      </c>
      <c r="H11992" s="2">
        <v>45020.539037581017</v>
      </c>
      <c r="I11992" t="s">
        <v>754</v>
      </c>
      <c r="J11992" s="2">
        <v>45020.539037581017</v>
      </c>
      <c r="K11992" t="s">
        <v>754</v>
      </c>
      <c r="L11992" t="str">
        <f>VLOOKUP(C11992,ACCOUNT_MAPPING!A:C,3,FALSE)</f>
        <v>Utilities</v>
      </c>
    </row>
    <row r="11993" spans="1:12" hidden="1">
      <c r="A11993">
        <v>9220</v>
      </c>
      <c r="B11993" t="s">
        <v>1748</v>
      </c>
      <c r="C11993">
        <v>51220000</v>
      </c>
      <c r="D11993" t="s">
        <v>63</v>
      </c>
      <c r="E11993" t="s">
        <v>13</v>
      </c>
      <c r="F11993" t="s">
        <v>13</v>
      </c>
      <c r="G11993" t="s">
        <v>12114</v>
      </c>
      <c r="H11993" s="2">
        <v>44876.693319560189</v>
      </c>
      <c r="I11993" t="s">
        <v>754</v>
      </c>
      <c r="J11993" s="2">
        <v>44876.693319560189</v>
      </c>
      <c r="K11993" t="s">
        <v>754</v>
      </c>
      <c r="L11993" t="str">
        <f>VLOOKUP(C11993,ACCOUNT_MAPPING!A:C,3,FALSE)</f>
        <v>Utilities</v>
      </c>
    </row>
    <row r="11994" spans="1:12" hidden="1">
      <c r="A11994">
        <v>9231</v>
      </c>
      <c r="B11994" t="s">
        <v>2430</v>
      </c>
      <c r="C11994">
        <v>51220000</v>
      </c>
      <c r="D11994" t="s">
        <v>12</v>
      </c>
      <c r="E11994" t="s">
        <v>13</v>
      </c>
      <c r="F11994" t="s">
        <v>13</v>
      </c>
      <c r="G11994" t="s">
        <v>12115</v>
      </c>
      <c r="H11994" s="2">
        <v>45014.69455605324</v>
      </c>
      <c r="I11994" t="s">
        <v>909</v>
      </c>
      <c r="J11994" s="2">
        <v>45014.69455605324</v>
      </c>
      <c r="K11994" t="s">
        <v>909</v>
      </c>
      <c r="L11994" t="str">
        <f>VLOOKUP(C11994,ACCOUNT_MAPPING!A:C,3,FALSE)</f>
        <v>Utilities</v>
      </c>
    </row>
    <row r="11995" spans="1:12" hidden="1">
      <c r="A11995">
        <v>9120</v>
      </c>
      <c r="B11995" t="s">
        <v>2366</v>
      </c>
      <c r="C11995">
        <v>51220000</v>
      </c>
      <c r="D11995" t="s">
        <v>17</v>
      </c>
      <c r="E11995" t="s">
        <v>13</v>
      </c>
      <c r="F11995" t="s">
        <v>13</v>
      </c>
      <c r="G11995" t="s">
        <v>12116</v>
      </c>
      <c r="H11995" s="2">
        <v>44925.472517476854</v>
      </c>
      <c r="I11995" t="s">
        <v>1800</v>
      </c>
      <c r="J11995" s="2">
        <v>44925.472517476854</v>
      </c>
      <c r="K11995" t="s">
        <v>1800</v>
      </c>
      <c r="L11995" t="str">
        <f>VLOOKUP(C11995,ACCOUNT_MAPPING!A:C,3,FALSE)</f>
        <v>Utilities</v>
      </c>
    </row>
    <row r="11996" spans="1:12" hidden="1">
      <c r="A11996">
        <v>9244</v>
      </c>
      <c r="B11996" t="s">
        <v>805</v>
      </c>
      <c r="C11996">
        <v>51220000</v>
      </c>
      <c r="D11996" t="s">
        <v>12</v>
      </c>
      <c r="E11996" t="s">
        <v>13</v>
      </c>
      <c r="F11996" t="s">
        <v>13</v>
      </c>
      <c r="G11996" t="s">
        <v>12117</v>
      </c>
      <c r="H11996" s="2">
        <v>45014.657339618054</v>
      </c>
      <c r="I11996" t="s">
        <v>31</v>
      </c>
      <c r="J11996" s="2">
        <v>45014.657339618054</v>
      </c>
      <c r="K11996" t="s">
        <v>31</v>
      </c>
      <c r="L11996" t="str">
        <f>VLOOKUP(C11996,ACCOUNT_MAPPING!A:C,3,FALSE)</f>
        <v>Utilities</v>
      </c>
    </row>
    <row r="11997" spans="1:12" hidden="1">
      <c r="A11997">
        <v>9391</v>
      </c>
      <c r="B11997" t="s">
        <v>2433</v>
      </c>
      <c r="C11997">
        <v>51220000</v>
      </c>
      <c r="D11997" t="s">
        <v>12</v>
      </c>
      <c r="E11997" t="s">
        <v>13</v>
      </c>
      <c r="F11997" t="s">
        <v>13</v>
      </c>
      <c r="G11997" t="s">
        <v>12118</v>
      </c>
      <c r="H11997" s="2">
        <v>45021.841395833333</v>
      </c>
      <c r="I11997" t="s">
        <v>577</v>
      </c>
      <c r="J11997" s="2">
        <v>45021.841395833333</v>
      </c>
      <c r="K11997" t="s">
        <v>577</v>
      </c>
      <c r="L11997" t="str">
        <f>VLOOKUP(C11997,ACCOUNT_MAPPING!A:C,3,FALSE)</f>
        <v>Utilities</v>
      </c>
    </row>
    <row r="11998" spans="1:12" hidden="1">
      <c r="A11998">
        <v>9395</v>
      </c>
      <c r="B11998" t="s">
        <v>2490</v>
      </c>
      <c r="C11998">
        <v>51220000</v>
      </c>
      <c r="D11998" t="s">
        <v>17</v>
      </c>
      <c r="E11998" t="s">
        <v>13</v>
      </c>
      <c r="F11998" t="s">
        <v>13</v>
      </c>
      <c r="G11998" t="s">
        <v>12119</v>
      </c>
      <c r="H11998" s="2">
        <v>44917.740623576392</v>
      </c>
      <c r="I11998" t="s">
        <v>1333</v>
      </c>
      <c r="J11998" s="2">
        <v>44917.740623576392</v>
      </c>
      <c r="K11998" t="s">
        <v>1333</v>
      </c>
      <c r="L11998" t="str">
        <f>VLOOKUP(C11998,ACCOUNT_MAPPING!A:C,3,FALSE)</f>
        <v>Utilities</v>
      </c>
    </row>
    <row r="11999" spans="1:12" hidden="1">
      <c r="A11999">
        <v>9205</v>
      </c>
      <c r="B11999" t="s">
        <v>2466</v>
      </c>
      <c r="C11999">
        <v>51220000</v>
      </c>
      <c r="D11999" t="s">
        <v>17</v>
      </c>
      <c r="E11999" t="s">
        <v>13</v>
      </c>
      <c r="F11999" t="s">
        <v>13</v>
      </c>
      <c r="G11999" t="s">
        <v>12120</v>
      </c>
      <c r="H11999" s="2">
        <v>44917.604210914353</v>
      </c>
      <c r="I11999" t="s">
        <v>1675</v>
      </c>
      <c r="J11999" s="2">
        <v>44917.604210914353</v>
      </c>
      <c r="K11999" t="s">
        <v>1675</v>
      </c>
      <c r="L11999" t="str">
        <f>VLOOKUP(C11999,ACCOUNT_MAPPING!A:C,3,FALSE)</f>
        <v>Utilities</v>
      </c>
    </row>
    <row r="12000" spans="1:12" hidden="1">
      <c r="A12000">
        <v>9219</v>
      </c>
      <c r="B12000" t="s">
        <v>760</v>
      </c>
      <c r="C12000">
        <v>51220000</v>
      </c>
      <c r="D12000" t="s">
        <v>63</v>
      </c>
      <c r="E12000" t="s">
        <v>13</v>
      </c>
      <c r="F12000" t="s">
        <v>13</v>
      </c>
      <c r="G12000" t="s">
        <v>12121</v>
      </c>
      <c r="H12000" s="2">
        <v>44876.696630787039</v>
      </c>
      <c r="I12000" t="s">
        <v>754</v>
      </c>
      <c r="J12000" s="2">
        <v>44876.696630787039</v>
      </c>
      <c r="K12000" t="s">
        <v>754</v>
      </c>
      <c r="L12000" t="str">
        <f>VLOOKUP(C12000,ACCOUNT_MAPPING!A:C,3,FALSE)</f>
        <v>Utilities</v>
      </c>
    </row>
    <row r="12001" spans="1:12" hidden="1">
      <c r="A12001">
        <v>9227</v>
      </c>
      <c r="B12001" t="s">
        <v>2468</v>
      </c>
      <c r="C12001">
        <v>51220000</v>
      </c>
      <c r="D12001" t="s">
        <v>17</v>
      </c>
      <c r="E12001" t="s">
        <v>13</v>
      </c>
      <c r="F12001" t="s">
        <v>13</v>
      </c>
      <c r="G12001" t="s">
        <v>12122</v>
      </c>
      <c r="H12001" s="2">
        <v>44924.541236076388</v>
      </c>
      <c r="I12001" t="s">
        <v>265</v>
      </c>
      <c r="J12001" s="2">
        <v>44924.541236076388</v>
      </c>
      <c r="K12001" t="s">
        <v>265</v>
      </c>
      <c r="L12001" t="str">
        <f>VLOOKUP(C12001,ACCOUNT_MAPPING!A:C,3,FALSE)</f>
        <v>Utilities</v>
      </c>
    </row>
    <row r="12002" spans="1:12" hidden="1">
      <c r="A12002">
        <v>9232</v>
      </c>
      <c r="B12002" t="s">
        <v>2470</v>
      </c>
      <c r="C12002">
        <v>51220000</v>
      </c>
      <c r="D12002" t="s">
        <v>12</v>
      </c>
      <c r="E12002" t="s">
        <v>13</v>
      </c>
      <c r="F12002" t="s">
        <v>13</v>
      </c>
      <c r="G12002" t="s">
        <v>12123</v>
      </c>
      <c r="H12002" s="2">
        <v>45009.545065393519</v>
      </c>
      <c r="I12002" t="s">
        <v>909</v>
      </c>
      <c r="J12002" s="2">
        <v>45009.545065393519</v>
      </c>
      <c r="K12002" t="s">
        <v>909</v>
      </c>
      <c r="L12002" t="str">
        <f>VLOOKUP(C12002,ACCOUNT_MAPPING!A:C,3,FALSE)</f>
        <v>Utilities</v>
      </c>
    </row>
    <row r="12003" spans="1:12" hidden="1">
      <c r="A12003">
        <v>9233</v>
      </c>
      <c r="B12003" t="s">
        <v>1188</v>
      </c>
      <c r="C12003">
        <v>51220000</v>
      </c>
      <c r="D12003" t="s">
        <v>17</v>
      </c>
      <c r="E12003" t="s">
        <v>13</v>
      </c>
      <c r="F12003" t="s">
        <v>13</v>
      </c>
      <c r="G12003" t="s">
        <v>12124</v>
      </c>
      <c r="H12003" s="2">
        <v>44925.535329166669</v>
      </c>
      <c r="I12003" t="s">
        <v>900</v>
      </c>
      <c r="J12003" s="2">
        <v>44925.535329166669</v>
      </c>
      <c r="K12003" t="s">
        <v>900</v>
      </c>
      <c r="L12003" t="str">
        <f>VLOOKUP(C12003,ACCOUNT_MAPPING!A:C,3,FALSE)</f>
        <v>Utilities</v>
      </c>
    </row>
    <row r="12004" spans="1:12" hidden="1">
      <c r="A12004">
        <v>9403</v>
      </c>
      <c r="B12004" t="s">
        <v>2457</v>
      </c>
      <c r="C12004">
        <v>51220000</v>
      </c>
      <c r="D12004" t="s">
        <v>12</v>
      </c>
      <c r="E12004" t="s">
        <v>13</v>
      </c>
      <c r="F12004" t="s">
        <v>13</v>
      </c>
      <c r="G12004" t="s">
        <v>12125</v>
      </c>
      <c r="H12004" s="2">
        <v>45020.737345023146</v>
      </c>
      <c r="I12004" t="s">
        <v>3489</v>
      </c>
      <c r="J12004" s="2">
        <v>45020.737345023146</v>
      </c>
      <c r="K12004" t="s">
        <v>3489</v>
      </c>
      <c r="L12004" t="str">
        <f>VLOOKUP(C12004,ACCOUNT_MAPPING!A:C,3,FALSE)</f>
        <v>Utilities</v>
      </c>
    </row>
    <row r="12005" spans="1:12" hidden="1">
      <c r="A12005">
        <v>9404</v>
      </c>
      <c r="B12005" t="s">
        <v>2441</v>
      </c>
      <c r="C12005">
        <v>51220000</v>
      </c>
      <c r="D12005" t="s">
        <v>12</v>
      </c>
      <c r="E12005" t="s">
        <v>13</v>
      </c>
      <c r="F12005" t="s">
        <v>13</v>
      </c>
      <c r="G12005" t="s">
        <v>12126</v>
      </c>
      <c r="H12005" s="2">
        <v>45020.735139317127</v>
      </c>
      <c r="I12005" t="s">
        <v>3489</v>
      </c>
      <c r="J12005" s="2">
        <v>45020.735139317127</v>
      </c>
      <c r="K12005" t="s">
        <v>3489</v>
      </c>
      <c r="L12005" t="str">
        <f>VLOOKUP(C12005,ACCOUNT_MAPPING!A:C,3,FALSE)</f>
        <v>Utilities</v>
      </c>
    </row>
    <row r="12006" spans="1:12" hidden="1">
      <c r="A12006">
        <v>9410</v>
      </c>
      <c r="B12006" t="s">
        <v>2446</v>
      </c>
      <c r="C12006">
        <v>51220000</v>
      </c>
      <c r="D12006" t="s">
        <v>17</v>
      </c>
      <c r="E12006" t="s">
        <v>13</v>
      </c>
      <c r="F12006" t="s">
        <v>13</v>
      </c>
      <c r="G12006" t="s">
        <v>12127</v>
      </c>
      <c r="H12006" s="2">
        <v>44917.59468101852</v>
      </c>
      <c r="I12006" t="s">
        <v>650</v>
      </c>
      <c r="J12006" s="2">
        <v>44917.59468101852</v>
      </c>
      <c r="K12006" t="s">
        <v>650</v>
      </c>
      <c r="L12006" t="str">
        <f>VLOOKUP(C12006,ACCOUNT_MAPPING!A:C,3,FALSE)</f>
        <v>Utilities</v>
      </c>
    </row>
    <row r="12007" spans="1:12" hidden="1">
      <c r="A12007">
        <v>9412</v>
      </c>
      <c r="B12007" t="s">
        <v>2448</v>
      </c>
      <c r="C12007">
        <v>51220000</v>
      </c>
      <c r="D12007" t="s">
        <v>17</v>
      </c>
      <c r="E12007" t="s">
        <v>13</v>
      </c>
      <c r="F12007" t="s">
        <v>13</v>
      </c>
      <c r="G12007" t="s">
        <v>12128</v>
      </c>
      <c r="H12007" s="2">
        <v>44917.601504895836</v>
      </c>
      <c r="I12007" t="s">
        <v>650</v>
      </c>
      <c r="J12007" s="2">
        <v>44917.601504895836</v>
      </c>
      <c r="K12007" t="s">
        <v>650</v>
      </c>
      <c r="L12007" t="str">
        <f>VLOOKUP(C12007,ACCOUNT_MAPPING!A:C,3,FALSE)</f>
        <v>Utilities</v>
      </c>
    </row>
    <row r="12008" spans="1:12" hidden="1">
      <c r="A12008">
        <v>9419</v>
      </c>
      <c r="B12008" t="s">
        <v>2497</v>
      </c>
      <c r="C12008">
        <v>51220000</v>
      </c>
      <c r="D12008" t="s">
        <v>17</v>
      </c>
      <c r="E12008" t="s">
        <v>13</v>
      </c>
      <c r="F12008" t="s">
        <v>13</v>
      </c>
      <c r="G12008" t="s">
        <v>12127</v>
      </c>
      <c r="H12008" s="2">
        <v>44917.674713275461</v>
      </c>
      <c r="I12008" t="s">
        <v>650</v>
      </c>
      <c r="J12008" s="2">
        <v>44917.674713275461</v>
      </c>
      <c r="K12008" t="s">
        <v>650</v>
      </c>
      <c r="L12008" t="str">
        <f>VLOOKUP(C12008,ACCOUNT_MAPPING!A:C,3,FALSE)</f>
        <v>Utilities</v>
      </c>
    </row>
    <row r="12009" spans="1:12" hidden="1">
      <c r="A12009">
        <v>9461</v>
      </c>
      <c r="B12009" t="s">
        <v>767</v>
      </c>
      <c r="C12009">
        <v>51220000</v>
      </c>
      <c r="D12009" t="s">
        <v>12</v>
      </c>
      <c r="E12009" t="s">
        <v>13</v>
      </c>
      <c r="F12009" t="s">
        <v>13</v>
      </c>
      <c r="G12009" t="s">
        <v>12129</v>
      </c>
      <c r="H12009" s="2">
        <v>45014.690236956019</v>
      </c>
      <c r="I12009" t="s">
        <v>661</v>
      </c>
      <c r="J12009" s="2">
        <v>45014.690236956019</v>
      </c>
      <c r="K12009" t="s">
        <v>661</v>
      </c>
      <c r="L12009" t="str">
        <f>VLOOKUP(C12009,ACCOUNT_MAPPING!A:C,3,FALSE)</f>
        <v>Utilities</v>
      </c>
    </row>
    <row r="12010" spans="1:12" hidden="1">
      <c r="A12010">
        <v>9463</v>
      </c>
      <c r="B12010" t="s">
        <v>769</v>
      </c>
      <c r="C12010">
        <v>51220000</v>
      </c>
      <c r="D12010" t="s">
        <v>63</v>
      </c>
      <c r="E12010" t="s">
        <v>13</v>
      </c>
      <c r="F12010" t="s">
        <v>13</v>
      </c>
      <c r="G12010" t="s">
        <v>12130</v>
      </c>
      <c r="H12010" s="2">
        <v>44874.84644228009</v>
      </c>
      <c r="I12010" t="s">
        <v>661</v>
      </c>
      <c r="J12010" s="2">
        <v>44874.84644228009</v>
      </c>
      <c r="K12010" t="s">
        <v>661</v>
      </c>
      <c r="L12010" t="str">
        <f>VLOOKUP(C12010,ACCOUNT_MAPPING!A:C,3,FALSE)</f>
        <v>Utilities</v>
      </c>
    </row>
    <row r="12011" spans="1:12" hidden="1">
      <c r="A12011">
        <v>9405</v>
      </c>
      <c r="B12011" t="s">
        <v>2429</v>
      </c>
      <c r="C12011">
        <v>51220000</v>
      </c>
      <c r="D12011" t="s">
        <v>17</v>
      </c>
      <c r="E12011" t="s">
        <v>13</v>
      </c>
      <c r="F12011" t="s">
        <v>13</v>
      </c>
      <c r="G12011" t="s">
        <v>12119</v>
      </c>
      <c r="H12011" s="2">
        <v>44917.747694791666</v>
      </c>
      <c r="I12011" t="s">
        <v>1333</v>
      </c>
      <c r="J12011" s="2">
        <v>44917.747694791666</v>
      </c>
      <c r="K12011" t="s">
        <v>1333</v>
      </c>
      <c r="L12011" t="str">
        <f>VLOOKUP(C12011,ACCOUNT_MAPPING!A:C,3,FALSE)</f>
        <v>Utilities</v>
      </c>
    </row>
    <row r="12012" spans="1:12" hidden="1">
      <c r="A12012">
        <v>9408</v>
      </c>
      <c r="B12012" t="s">
        <v>1408</v>
      </c>
      <c r="C12012">
        <v>51220000</v>
      </c>
      <c r="D12012" t="s">
        <v>17</v>
      </c>
      <c r="E12012" t="s">
        <v>13</v>
      </c>
      <c r="F12012" t="s">
        <v>13</v>
      </c>
      <c r="G12012" t="s">
        <v>12127</v>
      </c>
      <c r="H12012" s="2">
        <v>44917.588846678242</v>
      </c>
      <c r="I12012" t="s">
        <v>650</v>
      </c>
      <c r="J12012" s="2">
        <v>44917.588846678242</v>
      </c>
      <c r="K12012" t="s">
        <v>650</v>
      </c>
      <c r="L12012" t="str">
        <f>VLOOKUP(C12012,ACCOUNT_MAPPING!A:C,3,FALSE)</f>
        <v>Utilities</v>
      </c>
    </row>
    <row r="12013" spans="1:12" hidden="1">
      <c r="A12013">
        <v>9234</v>
      </c>
      <c r="B12013" t="s">
        <v>1189</v>
      </c>
      <c r="C12013">
        <v>51220000</v>
      </c>
      <c r="D12013" t="s">
        <v>17</v>
      </c>
      <c r="E12013" t="s">
        <v>13</v>
      </c>
      <c r="F12013" t="s">
        <v>13</v>
      </c>
      <c r="G12013" t="s">
        <v>12131</v>
      </c>
      <c r="H12013" s="2">
        <v>44925.545938888892</v>
      </c>
      <c r="I12013" t="s">
        <v>900</v>
      </c>
      <c r="J12013" s="2">
        <v>44925.545938888892</v>
      </c>
      <c r="K12013" t="s">
        <v>900</v>
      </c>
      <c r="L12013" t="str">
        <f>VLOOKUP(C12013,ACCOUNT_MAPPING!A:C,3,FALSE)</f>
        <v>Utilities</v>
      </c>
    </row>
    <row r="12014" spans="1:12" hidden="1">
      <c r="A12014">
        <v>9241</v>
      </c>
      <c r="B12014" t="s">
        <v>7865</v>
      </c>
      <c r="C12014">
        <v>51220000</v>
      </c>
      <c r="D12014" t="s">
        <v>12</v>
      </c>
      <c r="E12014" t="s">
        <v>13</v>
      </c>
      <c r="F12014" t="s">
        <v>13</v>
      </c>
      <c r="G12014" t="s">
        <v>12132</v>
      </c>
      <c r="H12014" s="2">
        <v>45014.818846296293</v>
      </c>
      <c r="I12014" t="s">
        <v>244</v>
      </c>
      <c r="J12014" s="2">
        <v>45014.818846296293</v>
      </c>
      <c r="K12014" t="s">
        <v>244</v>
      </c>
      <c r="L12014" t="str">
        <f>VLOOKUP(C12014,ACCOUNT_MAPPING!A:C,3,FALSE)</f>
        <v>Utilities</v>
      </c>
    </row>
    <row r="12015" spans="1:12" hidden="1">
      <c r="A12015">
        <v>9392</v>
      </c>
      <c r="B12015" t="s">
        <v>2435</v>
      </c>
      <c r="C12015">
        <v>51220000</v>
      </c>
      <c r="D12015" t="s">
        <v>12</v>
      </c>
      <c r="E12015" t="s">
        <v>13</v>
      </c>
      <c r="F12015" t="s">
        <v>13</v>
      </c>
      <c r="G12015" t="s">
        <v>12118</v>
      </c>
      <c r="H12015" s="2">
        <v>45021.841144907405</v>
      </c>
      <c r="I12015" t="s">
        <v>577</v>
      </c>
      <c r="J12015" s="2">
        <v>45021.841144907405</v>
      </c>
      <c r="K12015" t="s">
        <v>577</v>
      </c>
      <c r="L12015" t="str">
        <f>VLOOKUP(C12015,ACCOUNT_MAPPING!A:C,3,FALSE)</f>
        <v>Utilities</v>
      </c>
    </row>
    <row r="12016" spans="1:12" hidden="1">
      <c r="A12016">
        <v>9468</v>
      </c>
      <c r="B12016" t="s">
        <v>772</v>
      </c>
      <c r="C12016">
        <v>51220000</v>
      </c>
      <c r="D12016" t="s">
        <v>63</v>
      </c>
      <c r="E12016" t="s">
        <v>13</v>
      </c>
      <c r="F12016" t="s">
        <v>13</v>
      </c>
      <c r="G12016" t="s">
        <v>12133</v>
      </c>
      <c r="H12016" s="2">
        <v>44873.733268402779</v>
      </c>
      <c r="I12016" t="s">
        <v>774</v>
      </c>
      <c r="J12016" s="2">
        <v>44873.733268402779</v>
      </c>
      <c r="K12016" t="s">
        <v>774</v>
      </c>
      <c r="L12016" t="str">
        <f>VLOOKUP(C12016,ACCOUNT_MAPPING!A:C,3,FALSE)</f>
        <v>Utilities</v>
      </c>
    </row>
    <row r="12017" spans="1:12" hidden="1">
      <c r="A12017">
        <v>9470</v>
      </c>
      <c r="B12017" t="s">
        <v>11027</v>
      </c>
      <c r="C12017">
        <v>51220000</v>
      </c>
      <c r="D12017" t="s">
        <v>12</v>
      </c>
      <c r="E12017" t="s">
        <v>13</v>
      </c>
      <c r="F12017" t="s">
        <v>13</v>
      </c>
      <c r="G12017" t="s">
        <v>12129</v>
      </c>
      <c r="H12017" s="2">
        <v>45015.565373877318</v>
      </c>
      <c r="I12017" t="s">
        <v>774</v>
      </c>
      <c r="J12017" s="2">
        <v>45015.565373877318</v>
      </c>
      <c r="K12017" t="s">
        <v>774</v>
      </c>
      <c r="L12017" t="str">
        <f>VLOOKUP(C12017,ACCOUNT_MAPPING!A:C,3,FALSE)</f>
        <v>Utilities</v>
      </c>
    </row>
    <row r="12018" spans="1:12" hidden="1">
      <c r="A12018">
        <v>9471</v>
      </c>
      <c r="B12018" t="s">
        <v>775</v>
      </c>
      <c r="C12018">
        <v>51220000</v>
      </c>
      <c r="D12018" t="s">
        <v>12</v>
      </c>
      <c r="E12018" t="s">
        <v>13</v>
      </c>
      <c r="F12018" t="s">
        <v>13</v>
      </c>
      <c r="G12018" t="s">
        <v>12129</v>
      </c>
      <c r="H12018" s="2">
        <v>45014.691476817126</v>
      </c>
      <c r="I12018" t="s">
        <v>661</v>
      </c>
      <c r="J12018" s="2">
        <v>45014.691476817126</v>
      </c>
      <c r="K12018" t="s">
        <v>661</v>
      </c>
      <c r="L12018" t="str">
        <f>VLOOKUP(C12018,ACCOUNT_MAPPING!A:C,3,FALSE)</f>
        <v>Utilities</v>
      </c>
    </row>
    <row r="12019" spans="1:12" hidden="1">
      <c r="A12019">
        <v>9502</v>
      </c>
      <c r="B12019" t="s">
        <v>1221</v>
      </c>
      <c r="C12019">
        <v>51220000</v>
      </c>
      <c r="D12019" t="s">
        <v>17</v>
      </c>
      <c r="E12019" t="s">
        <v>13</v>
      </c>
      <c r="F12019" t="s">
        <v>13</v>
      </c>
      <c r="G12019" t="s">
        <v>12134</v>
      </c>
      <c r="H12019" s="2">
        <v>44923.549115196758</v>
      </c>
      <c r="I12019" t="s">
        <v>791</v>
      </c>
      <c r="J12019" s="2">
        <v>44923.549115196758</v>
      </c>
      <c r="K12019" t="s">
        <v>791</v>
      </c>
      <c r="L12019" t="str">
        <f>VLOOKUP(C12019,ACCOUNT_MAPPING!A:C,3,FALSE)</f>
        <v>Utilities</v>
      </c>
    </row>
    <row r="12020" spans="1:12" hidden="1">
      <c r="A12020">
        <v>9163</v>
      </c>
      <c r="B12020" t="s">
        <v>2402</v>
      </c>
      <c r="C12020">
        <v>51220000</v>
      </c>
      <c r="D12020" t="s">
        <v>17</v>
      </c>
      <c r="E12020" t="s">
        <v>13</v>
      </c>
      <c r="F12020" t="s">
        <v>13</v>
      </c>
      <c r="G12020" t="s">
        <v>12135</v>
      </c>
      <c r="H12020" s="2">
        <v>44928.659666782405</v>
      </c>
      <c r="I12020" t="s">
        <v>119</v>
      </c>
      <c r="J12020" s="2">
        <v>44928.659666782405</v>
      </c>
      <c r="K12020" t="s">
        <v>119</v>
      </c>
      <c r="L12020" t="str">
        <f>VLOOKUP(C12020,ACCOUNT_MAPPING!A:C,3,FALSE)</f>
        <v>Utilities</v>
      </c>
    </row>
    <row r="12021" spans="1:12" hidden="1">
      <c r="A12021">
        <v>9422</v>
      </c>
      <c r="B12021" t="s">
        <v>1766</v>
      </c>
      <c r="C12021">
        <v>51220000</v>
      </c>
      <c r="D12021" t="s">
        <v>12</v>
      </c>
      <c r="E12021" t="s">
        <v>13</v>
      </c>
      <c r="F12021" t="s">
        <v>13</v>
      </c>
      <c r="G12021" t="s">
        <v>12136</v>
      </c>
      <c r="H12021" s="2">
        <v>45021.811595057872</v>
      </c>
      <c r="I12021" t="s">
        <v>577</v>
      </c>
      <c r="J12021" s="2">
        <v>45021.811595057872</v>
      </c>
      <c r="K12021" t="s">
        <v>577</v>
      </c>
      <c r="L12021" t="str">
        <f>VLOOKUP(C12021,ACCOUNT_MAPPING!A:C,3,FALSE)</f>
        <v>Utilities</v>
      </c>
    </row>
    <row r="12022" spans="1:12" hidden="1">
      <c r="A12022">
        <v>9406</v>
      </c>
      <c r="B12022" t="s">
        <v>2491</v>
      </c>
      <c r="C12022">
        <v>51220000</v>
      </c>
      <c r="D12022" t="s">
        <v>17</v>
      </c>
      <c r="E12022" t="s">
        <v>13</v>
      </c>
      <c r="F12022" t="s">
        <v>13</v>
      </c>
      <c r="G12022" t="s">
        <v>12119</v>
      </c>
      <c r="H12022" s="2">
        <v>44917.74903082176</v>
      </c>
      <c r="I12022" t="s">
        <v>1333</v>
      </c>
      <c r="J12022" s="2">
        <v>44917.74903082176</v>
      </c>
      <c r="K12022" t="s">
        <v>1333</v>
      </c>
      <c r="L12022" t="str">
        <f>VLOOKUP(C12022,ACCOUNT_MAPPING!A:C,3,FALSE)</f>
        <v>Utilities</v>
      </c>
    </row>
    <row r="12023" spans="1:12" hidden="1">
      <c r="A12023">
        <v>9407</v>
      </c>
      <c r="B12023" t="s">
        <v>1404</v>
      </c>
      <c r="C12023">
        <v>51220000</v>
      </c>
      <c r="D12023" t="s">
        <v>17</v>
      </c>
      <c r="E12023" t="s">
        <v>13</v>
      </c>
      <c r="F12023" t="s">
        <v>13</v>
      </c>
      <c r="G12023" t="s">
        <v>12137</v>
      </c>
      <c r="H12023" s="2">
        <v>44917.695946990738</v>
      </c>
      <c r="I12023" t="s">
        <v>650</v>
      </c>
      <c r="J12023" s="2">
        <v>44917.695946990738</v>
      </c>
      <c r="K12023" t="s">
        <v>650</v>
      </c>
      <c r="L12023" t="str">
        <f>VLOOKUP(C12023,ACCOUNT_MAPPING!A:C,3,FALSE)</f>
        <v>Utilities</v>
      </c>
    </row>
    <row r="12024" spans="1:12" hidden="1">
      <c r="A12024">
        <v>9413</v>
      </c>
      <c r="B12024" t="s">
        <v>1759</v>
      </c>
      <c r="C12024">
        <v>51220000</v>
      </c>
      <c r="D12024" t="s">
        <v>17</v>
      </c>
      <c r="E12024" t="s">
        <v>13</v>
      </c>
      <c r="F12024" t="s">
        <v>13</v>
      </c>
      <c r="G12024" t="s">
        <v>12138</v>
      </c>
      <c r="H12024" s="2">
        <v>44915.588485567132</v>
      </c>
      <c r="I12024" t="s">
        <v>650</v>
      </c>
      <c r="J12024" s="2">
        <v>44915.588485567132</v>
      </c>
      <c r="K12024" t="s">
        <v>650</v>
      </c>
      <c r="L12024" t="str">
        <f>VLOOKUP(C12024,ACCOUNT_MAPPING!A:C,3,FALSE)</f>
        <v>Utilities</v>
      </c>
    </row>
    <row r="12025" spans="1:12" hidden="1">
      <c r="A12025">
        <v>9417</v>
      </c>
      <c r="B12025" t="s">
        <v>2452</v>
      </c>
      <c r="C12025">
        <v>51220000</v>
      </c>
      <c r="D12025" t="s">
        <v>17</v>
      </c>
      <c r="E12025" t="s">
        <v>13</v>
      </c>
      <c r="F12025" t="s">
        <v>13</v>
      </c>
      <c r="G12025" t="s">
        <v>12128</v>
      </c>
      <c r="H12025" s="2">
        <v>44915.589410532404</v>
      </c>
      <c r="I12025" t="s">
        <v>650</v>
      </c>
      <c r="J12025" s="2">
        <v>44915.589410532404</v>
      </c>
      <c r="K12025" t="s">
        <v>650</v>
      </c>
      <c r="L12025" t="str">
        <f>VLOOKUP(C12025,ACCOUNT_MAPPING!A:C,3,FALSE)</f>
        <v>Utilities</v>
      </c>
    </row>
    <row r="12026" spans="1:12" hidden="1">
      <c r="A12026">
        <v>9180</v>
      </c>
      <c r="B12026" t="s">
        <v>12139</v>
      </c>
      <c r="C12026">
        <v>51220000</v>
      </c>
      <c r="D12026" t="s">
        <v>17</v>
      </c>
      <c r="E12026" t="s">
        <v>13</v>
      </c>
      <c r="F12026" t="s">
        <v>13</v>
      </c>
      <c r="G12026" t="s">
        <v>12140</v>
      </c>
      <c r="H12026" s="2">
        <v>44924.422779398148</v>
      </c>
      <c r="I12026" t="s">
        <v>778</v>
      </c>
      <c r="J12026" s="2">
        <v>44924.422779398148</v>
      </c>
      <c r="K12026" t="s">
        <v>778</v>
      </c>
      <c r="L12026" t="str">
        <f>VLOOKUP(C12026,ACCOUNT_MAPPING!A:C,3,FALSE)</f>
        <v>Utilities</v>
      </c>
    </row>
    <row r="12027" spans="1:12" hidden="1">
      <c r="A12027">
        <v>9469</v>
      </c>
      <c r="B12027" t="s">
        <v>780</v>
      </c>
      <c r="C12027">
        <v>51220000</v>
      </c>
      <c r="D12027" t="s">
        <v>12</v>
      </c>
      <c r="E12027" t="s">
        <v>13</v>
      </c>
      <c r="F12027" t="s">
        <v>13</v>
      </c>
      <c r="G12027" t="s">
        <v>12129</v>
      </c>
      <c r="H12027" s="2">
        <v>45015.563570682869</v>
      </c>
      <c r="I12027" t="s">
        <v>774</v>
      </c>
      <c r="J12027" s="2">
        <v>45015.563570682869</v>
      </c>
      <c r="K12027" t="s">
        <v>774</v>
      </c>
      <c r="L12027" t="str">
        <f>VLOOKUP(C12027,ACCOUNT_MAPPING!A:C,3,FALSE)</f>
        <v>Utilities</v>
      </c>
    </row>
    <row r="12028" spans="1:12" hidden="1">
      <c r="A12028">
        <v>9187</v>
      </c>
      <c r="B12028" t="s">
        <v>506</v>
      </c>
      <c r="C12028">
        <v>51220000</v>
      </c>
      <c r="D12028" t="s">
        <v>12</v>
      </c>
      <c r="E12028" t="s">
        <v>13</v>
      </c>
      <c r="F12028" t="s">
        <v>13</v>
      </c>
      <c r="G12028" t="s">
        <v>12141</v>
      </c>
      <c r="H12028" s="2">
        <v>45020.744797534724</v>
      </c>
      <c r="I12028" t="s">
        <v>74</v>
      </c>
      <c r="J12028" s="2">
        <v>45020.744797534724</v>
      </c>
      <c r="K12028" t="s">
        <v>74</v>
      </c>
      <c r="L12028" t="str">
        <f>VLOOKUP(C12028,ACCOUNT_MAPPING!A:C,3,FALSE)</f>
        <v>Utilities</v>
      </c>
    </row>
    <row r="12029" spans="1:12" hidden="1">
      <c r="A12029">
        <v>9193</v>
      </c>
      <c r="B12029" t="s">
        <v>7826</v>
      </c>
      <c r="C12029">
        <v>51220000</v>
      </c>
      <c r="D12029" t="s">
        <v>17</v>
      </c>
      <c r="E12029" t="s">
        <v>13</v>
      </c>
      <c r="F12029" t="s">
        <v>13</v>
      </c>
      <c r="G12029" t="s">
        <v>12142</v>
      </c>
      <c r="H12029" s="2">
        <v>44923.532238807871</v>
      </c>
      <c r="I12029" t="s">
        <v>1292</v>
      </c>
      <c r="J12029" s="2">
        <v>44923.532238807871</v>
      </c>
      <c r="K12029" t="s">
        <v>1292</v>
      </c>
      <c r="L12029" t="str">
        <f>VLOOKUP(C12029,ACCOUNT_MAPPING!A:C,3,FALSE)</f>
        <v>Utilities</v>
      </c>
    </row>
    <row r="12030" spans="1:12" hidden="1">
      <c r="A12030">
        <v>9194</v>
      </c>
      <c r="B12030" t="s">
        <v>746</v>
      </c>
      <c r="C12030">
        <v>51220000</v>
      </c>
      <c r="D12030" t="s">
        <v>17</v>
      </c>
      <c r="E12030" t="s">
        <v>13</v>
      </c>
      <c r="F12030" t="s">
        <v>13</v>
      </c>
      <c r="G12030" t="s">
        <v>12143</v>
      </c>
      <c r="H12030" s="2">
        <v>44924.447673993054</v>
      </c>
      <c r="I12030" t="s">
        <v>553</v>
      </c>
      <c r="J12030" s="2">
        <v>44924.447673993054</v>
      </c>
      <c r="K12030" t="s">
        <v>553</v>
      </c>
      <c r="L12030" t="str">
        <f>VLOOKUP(C12030,ACCOUNT_MAPPING!A:C,3,FALSE)</f>
        <v>Utilities</v>
      </c>
    </row>
    <row r="12031" spans="1:12" hidden="1">
      <c r="A12031">
        <v>9472</v>
      </c>
      <c r="B12031" t="s">
        <v>782</v>
      </c>
      <c r="C12031">
        <v>51220000</v>
      </c>
      <c r="D12031" t="s">
        <v>12</v>
      </c>
      <c r="E12031" t="s">
        <v>13</v>
      </c>
      <c r="F12031" t="s">
        <v>13</v>
      </c>
      <c r="G12031" t="s">
        <v>12129</v>
      </c>
      <c r="H12031" s="2">
        <v>45014.695449884261</v>
      </c>
      <c r="I12031" t="s">
        <v>661</v>
      </c>
      <c r="J12031" s="2">
        <v>45014.695449884261</v>
      </c>
      <c r="K12031" t="s">
        <v>661</v>
      </c>
      <c r="L12031" t="str">
        <f>VLOOKUP(C12031,ACCOUNT_MAPPING!A:C,3,FALSE)</f>
        <v>Utilities</v>
      </c>
    </row>
    <row r="12032" spans="1:12" hidden="1">
      <c r="A12032">
        <v>9424</v>
      </c>
      <c r="B12032" t="s">
        <v>2499</v>
      </c>
      <c r="C12032">
        <v>51220000</v>
      </c>
      <c r="D12032" t="s">
        <v>17</v>
      </c>
      <c r="E12032" t="s">
        <v>13</v>
      </c>
      <c r="F12032" t="s">
        <v>13</v>
      </c>
      <c r="G12032" t="s">
        <v>12119</v>
      </c>
      <c r="H12032" s="2">
        <v>44917.750940196762</v>
      </c>
      <c r="I12032" t="s">
        <v>1333</v>
      </c>
      <c r="J12032" s="2">
        <v>44917.750940196762</v>
      </c>
      <c r="K12032" t="s">
        <v>1333</v>
      </c>
      <c r="L12032" t="str">
        <f>VLOOKUP(C12032,ACCOUNT_MAPPING!A:C,3,FALSE)</f>
        <v>Utilities</v>
      </c>
    </row>
    <row r="12033" spans="1:12" hidden="1">
      <c r="A12033">
        <v>9217</v>
      </c>
      <c r="B12033" t="s">
        <v>787</v>
      </c>
      <c r="C12033">
        <v>51220000</v>
      </c>
      <c r="D12033" t="s">
        <v>63</v>
      </c>
      <c r="E12033" t="s">
        <v>13</v>
      </c>
      <c r="F12033" t="s">
        <v>13</v>
      </c>
      <c r="G12033" t="s">
        <v>12144</v>
      </c>
      <c r="H12033" s="2">
        <v>44876.51249228009</v>
      </c>
      <c r="I12033" t="s">
        <v>754</v>
      </c>
      <c r="J12033" s="2">
        <v>44876.51249228009</v>
      </c>
      <c r="K12033" t="s">
        <v>754</v>
      </c>
      <c r="L12033" t="str">
        <f>VLOOKUP(C12033,ACCOUNT_MAPPING!A:C,3,FALSE)</f>
        <v>Utilities</v>
      </c>
    </row>
    <row r="12034" spans="1:12" hidden="1">
      <c r="A12034">
        <v>9515</v>
      </c>
      <c r="B12034" t="s">
        <v>1225</v>
      </c>
      <c r="C12034">
        <v>51220000</v>
      </c>
      <c r="D12034" t="s">
        <v>17</v>
      </c>
      <c r="E12034" t="s">
        <v>13</v>
      </c>
      <c r="F12034" t="s">
        <v>13</v>
      </c>
      <c r="G12034" t="s">
        <v>12145</v>
      </c>
      <c r="H12034" s="2">
        <v>44924.456582523148</v>
      </c>
      <c r="I12034" t="s">
        <v>791</v>
      </c>
      <c r="J12034" s="2">
        <v>44924.456582523148</v>
      </c>
      <c r="K12034" t="s">
        <v>791</v>
      </c>
      <c r="L12034" t="str">
        <f>VLOOKUP(C12034,ACCOUNT_MAPPING!A:C,3,FALSE)</f>
        <v>Utilities</v>
      </c>
    </row>
    <row r="12035" spans="1:12" hidden="1">
      <c r="A12035">
        <v>9228</v>
      </c>
      <c r="B12035" t="s">
        <v>795</v>
      </c>
      <c r="C12035">
        <v>51220000</v>
      </c>
      <c r="D12035" t="s">
        <v>17</v>
      </c>
      <c r="E12035" t="s">
        <v>13</v>
      </c>
      <c r="F12035" t="s">
        <v>13</v>
      </c>
      <c r="G12035" t="s">
        <v>12146</v>
      </c>
      <c r="H12035" s="2">
        <v>44924.553535960651</v>
      </c>
      <c r="I12035" t="s">
        <v>265</v>
      </c>
      <c r="J12035" s="2">
        <v>44924.553535960651</v>
      </c>
      <c r="K12035" t="s">
        <v>265</v>
      </c>
      <c r="L12035" t="str">
        <f>VLOOKUP(C12035,ACCOUNT_MAPPING!A:C,3,FALSE)</f>
        <v>Utilities</v>
      </c>
    </row>
    <row r="12036" spans="1:12" hidden="1">
      <c r="A12036">
        <v>9688</v>
      </c>
      <c r="B12036" t="s">
        <v>3847</v>
      </c>
      <c r="C12036">
        <v>51220000</v>
      </c>
      <c r="D12036" t="s">
        <v>12</v>
      </c>
      <c r="E12036" t="s">
        <v>13</v>
      </c>
      <c r="F12036" t="s">
        <v>13</v>
      </c>
      <c r="G12036" t="s">
        <v>12147</v>
      </c>
      <c r="H12036" s="2">
        <v>45013.517715196758</v>
      </c>
      <c r="I12036" t="s">
        <v>497</v>
      </c>
      <c r="J12036" s="2">
        <v>45013.517715196758</v>
      </c>
      <c r="K12036" t="s">
        <v>497</v>
      </c>
      <c r="L12036" t="str">
        <f>VLOOKUP(C12036,ACCOUNT_MAPPING!A:C,3,FALSE)</f>
        <v>Utilities</v>
      </c>
    </row>
    <row r="12037" spans="1:12" hidden="1">
      <c r="A12037">
        <v>9513</v>
      </c>
      <c r="B12037" t="s">
        <v>1209</v>
      </c>
      <c r="C12037">
        <v>51220000</v>
      </c>
      <c r="D12037" t="s">
        <v>12</v>
      </c>
      <c r="E12037" t="s">
        <v>13</v>
      </c>
      <c r="F12037" t="s">
        <v>13</v>
      </c>
      <c r="G12037" t="s">
        <v>12148</v>
      </c>
      <c r="H12037" s="2">
        <v>45013.586365509262</v>
      </c>
      <c r="I12037" t="s">
        <v>809</v>
      </c>
      <c r="J12037" s="2">
        <v>45013.586365509262</v>
      </c>
      <c r="K12037" t="s">
        <v>809</v>
      </c>
      <c r="L12037" t="str">
        <f>VLOOKUP(C12037,ACCOUNT_MAPPING!A:C,3,FALSE)</f>
        <v>Utilities</v>
      </c>
    </row>
    <row r="12038" spans="1:12" hidden="1">
      <c r="A12038">
        <v>9495</v>
      </c>
      <c r="B12038" t="s">
        <v>1211</v>
      </c>
      <c r="C12038">
        <v>51220000</v>
      </c>
      <c r="D12038" t="s">
        <v>17</v>
      </c>
      <c r="E12038" t="s">
        <v>13</v>
      </c>
      <c r="F12038" t="s">
        <v>13</v>
      </c>
      <c r="G12038" t="s">
        <v>12149</v>
      </c>
      <c r="H12038" s="2">
        <v>44923.560571527778</v>
      </c>
      <c r="I12038" t="s">
        <v>791</v>
      </c>
      <c r="J12038" s="2">
        <v>44923.560571527778</v>
      </c>
      <c r="K12038" t="s">
        <v>791</v>
      </c>
      <c r="L12038" t="str">
        <f>VLOOKUP(C12038,ACCOUNT_MAPPING!A:C,3,FALSE)</f>
        <v>Utilities</v>
      </c>
    </row>
    <row r="12039" spans="1:12" hidden="1">
      <c r="A12039">
        <v>9516</v>
      </c>
      <c r="B12039" t="s">
        <v>1212</v>
      </c>
      <c r="C12039">
        <v>51220000</v>
      </c>
      <c r="D12039" t="s">
        <v>17</v>
      </c>
      <c r="E12039" t="s">
        <v>13</v>
      </c>
      <c r="F12039" t="s">
        <v>13</v>
      </c>
      <c r="G12039" t="s">
        <v>12150</v>
      </c>
      <c r="H12039" s="2">
        <v>44923.514030092592</v>
      </c>
      <c r="I12039" t="s">
        <v>25</v>
      </c>
      <c r="J12039" s="2">
        <v>44923.514030092592</v>
      </c>
      <c r="K12039" t="s">
        <v>25</v>
      </c>
      <c r="L12039" t="str">
        <f>VLOOKUP(C12039,ACCOUNT_MAPPING!A:C,3,FALSE)</f>
        <v>Utilities</v>
      </c>
    </row>
    <row r="12040" spans="1:12" hidden="1">
      <c r="A12040">
        <v>10514</v>
      </c>
      <c r="B12040" t="s">
        <v>2479</v>
      </c>
      <c r="C12040">
        <v>51220000</v>
      </c>
      <c r="D12040" t="s">
        <v>12</v>
      </c>
      <c r="E12040" t="s">
        <v>13</v>
      </c>
      <c r="F12040" t="s">
        <v>13</v>
      </c>
      <c r="G12040" t="s">
        <v>12151</v>
      </c>
      <c r="H12040" s="2">
        <v>45020.566498229164</v>
      </c>
      <c r="I12040" t="s">
        <v>230</v>
      </c>
      <c r="J12040" s="2">
        <v>45020.566498229164</v>
      </c>
      <c r="K12040" t="s">
        <v>230</v>
      </c>
      <c r="L12040" t="str">
        <f>VLOOKUP(C12040,ACCOUNT_MAPPING!A:C,3,FALSE)</f>
        <v>Utilities</v>
      </c>
    </row>
    <row r="12041" spans="1:12" hidden="1">
      <c r="A12041">
        <v>10517</v>
      </c>
      <c r="B12041" t="s">
        <v>2485</v>
      </c>
      <c r="C12041">
        <v>51220000</v>
      </c>
      <c r="D12041" t="s">
        <v>12</v>
      </c>
      <c r="E12041" t="s">
        <v>13</v>
      </c>
      <c r="F12041" t="s">
        <v>13</v>
      </c>
      <c r="G12041" t="s">
        <v>12152</v>
      </c>
      <c r="H12041" s="2">
        <v>45013.680679826386</v>
      </c>
      <c r="I12041" t="s">
        <v>817</v>
      </c>
      <c r="J12041" s="2">
        <v>45013.680679826386</v>
      </c>
      <c r="K12041" t="s">
        <v>817</v>
      </c>
      <c r="L12041" t="str">
        <f>VLOOKUP(C12041,ACCOUNT_MAPPING!A:C,3,FALSE)</f>
        <v>Utilities</v>
      </c>
    </row>
    <row r="12042" spans="1:12" hidden="1">
      <c r="A12042">
        <v>10518</v>
      </c>
      <c r="B12042" t="s">
        <v>2487</v>
      </c>
      <c r="C12042">
        <v>51220000</v>
      </c>
      <c r="D12042" t="s">
        <v>12</v>
      </c>
      <c r="E12042" t="s">
        <v>13</v>
      </c>
      <c r="F12042" t="s">
        <v>13</v>
      </c>
      <c r="G12042" t="s">
        <v>12153</v>
      </c>
      <c r="H12042" s="2">
        <v>45013.687050381945</v>
      </c>
      <c r="I12042" t="s">
        <v>817</v>
      </c>
      <c r="J12042" s="2">
        <v>45013.687050381945</v>
      </c>
      <c r="K12042" t="s">
        <v>817</v>
      </c>
      <c r="L12042" t="str">
        <f>VLOOKUP(C12042,ACCOUNT_MAPPING!A:C,3,FALSE)</f>
        <v>Utilities</v>
      </c>
    </row>
    <row r="12043" spans="1:12" hidden="1">
      <c r="A12043">
        <v>10519</v>
      </c>
      <c r="B12043" t="s">
        <v>81</v>
      </c>
      <c r="C12043">
        <v>51220000</v>
      </c>
      <c r="D12043" t="s">
        <v>17</v>
      </c>
      <c r="E12043" t="s">
        <v>13</v>
      </c>
      <c r="F12043" t="s">
        <v>13</v>
      </c>
      <c r="G12043" t="s">
        <v>12154</v>
      </c>
      <c r="H12043" s="2">
        <v>44924.481924502317</v>
      </c>
      <c r="I12043" t="s">
        <v>809</v>
      </c>
      <c r="J12043" s="2">
        <v>44924.481924502317</v>
      </c>
      <c r="K12043" t="s">
        <v>809</v>
      </c>
      <c r="L12043" t="str">
        <f>VLOOKUP(C12043,ACCOUNT_MAPPING!A:C,3,FALSE)</f>
        <v>Utilities</v>
      </c>
    </row>
    <row r="12044" spans="1:12" hidden="1">
      <c r="A12044">
        <v>10527</v>
      </c>
      <c r="B12044" t="s">
        <v>2534</v>
      </c>
      <c r="C12044">
        <v>51220000</v>
      </c>
      <c r="D12044" t="s">
        <v>17</v>
      </c>
      <c r="E12044" t="s">
        <v>13</v>
      </c>
      <c r="F12044" t="s">
        <v>13</v>
      </c>
      <c r="G12044" t="s">
        <v>12155</v>
      </c>
      <c r="H12044" s="2">
        <v>44924.491739930556</v>
      </c>
      <c r="I12044" t="s">
        <v>598</v>
      </c>
      <c r="J12044" s="2">
        <v>44924.491739930556</v>
      </c>
      <c r="K12044" t="s">
        <v>598</v>
      </c>
      <c r="L12044" t="str">
        <f>VLOOKUP(C12044,ACCOUNT_MAPPING!A:C,3,FALSE)</f>
        <v>Utilities</v>
      </c>
    </row>
    <row r="12045" spans="1:12" hidden="1">
      <c r="A12045">
        <v>9240</v>
      </c>
      <c r="B12045" t="s">
        <v>7830</v>
      </c>
      <c r="C12045">
        <v>51220000</v>
      </c>
      <c r="D12045" t="s">
        <v>17</v>
      </c>
      <c r="E12045" t="s">
        <v>13</v>
      </c>
      <c r="F12045" t="s">
        <v>13</v>
      </c>
      <c r="G12045" t="s">
        <v>12156</v>
      </c>
      <c r="H12045" s="2">
        <v>44922.645598958334</v>
      </c>
      <c r="I12045" t="s">
        <v>244</v>
      </c>
      <c r="J12045" s="2">
        <v>44922.645598958334</v>
      </c>
      <c r="K12045" t="s">
        <v>244</v>
      </c>
      <c r="L12045" t="str">
        <f>VLOOKUP(C12045,ACCOUNT_MAPPING!A:C,3,FALSE)</f>
        <v>Utilities</v>
      </c>
    </row>
    <row r="12046" spans="1:12" hidden="1">
      <c r="A12046">
        <v>10541</v>
      </c>
      <c r="B12046" t="s">
        <v>1415</v>
      </c>
      <c r="C12046">
        <v>51220000</v>
      </c>
      <c r="D12046" t="s">
        <v>17</v>
      </c>
      <c r="E12046" t="s">
        <v>13</v>
      </c>
      <c r="F12046" t="s">
        <v>13</v>
      </c>
      <c r="G12046" t="s">
        <v>12157</v>
      </c>
      <c r="H12046" s="2">
        <v>44917.469652118052</v>
      </c>
      <c r="I12046" t="s">
        <v>673</v>
      </c>
      <c r="J12046" s="2">
        <v>44917.469652118052</v>
      </c>
      <c r="K12046" t="s">
        <v>673</v>
      </c>
      <c r="L12046" t="str">
        <f>VLOOKUP(C12046,ACCOUNT_MAPPING!A:C,3,FALSE)</f>
        <v>Utilities</v>
      </c>
    </row>
    <row r="12047" spans="1:12" hidden="1">
      <c r="A12047">
        <v>9623</v>
      </c>
      <c r="B12047" t="s">
        <v>7871</v>
      </c>
      <c r="C12047">
        <v>51220000</v>
      </c>
      <c r="D12047" t="s">
        <v>17</v>
      </c>
      <c r="E12047" t="s">
        <v>13</v>
      </c>
      <c r="F12047" t="s">
        <v>13</v>
      </c>
      <c r="G12047" t="s">
        <v>12158</v>
      </c>
      <c r="H12047" s="2">
        <v>44923.557138923614</v>
      </c>
      <c r="I12047" t="s">
        <v>65</v>
      </c>
      <c r="J12047" s="2">
        <v>44923.557138923614</v>
      </c>
      <c r="K12047" t="s">
        <v>65</v>
      </c>
      <c r="L12047" t="str">
        <f>VLOOKUP(C12047,ACCOUNT_MAPPING!A:C,3,FALSE)</f>
        <v>Utilities</v>
      </c>
    </row>
    <row r="12048" spans="1:12" hidden="1">
      <c r="A12048">
        <v>9624</v>
      </c>
      <c r="B12048" t="s">
        <v>4567</v>
      </c>
      <c r="C12048">
        <v>51220000</v>
      </c>
      <c r="D12048" t="s">
        <v>17</v>
      </c>
      <c r="E12048" t="s">
        <v>13</v>
      </c>
      <c r="F12048" t="s">
        <v>13</v>
      </c>
      <c r="G12048" t="s">
        <v>12159</v>
      </c>
      <c r="H12048" s="2">
        <v>44923.56503726852</v>
      </c>
      <c r="I12048" t="s">
        <v>65</v>
      </c>
      <c r="J12048" s="2">
        <v>44923.56503726852</v>
      </c>
      <c r="K12048" t="s">
        <v>65</v>
      </c>
      <c r="L12048" t="str">
        <f>VLOOKUP(C12048,ACCOUNT_MAPPING!A:C,3,FALSE)</f>
        <v>Utilities</v>
      </c>
    </row>
    <row r="12049" spans="1:12" hidden="1">
      <c r="A12049">
        <v>9706</v>
      </c>
      <c r="B12049" t="s">
        <v>84</v>
      </c>
      <c r="C12049">
        <v>51220000</v>
      </c>
      <c r="D12049" t="s">
        <v>17</v>
      </c>
      <c r="E12049" t="s">
        <v>13</v>
      </c>
      <c r="F12049" t="s">
        <v>13</v>
      </c>
      <c r="G12049" t="s">
        <v>11968</v>
      </c>
      <c r="H12049" s="2">
        <v>44924.464585648151</v>
      </c>
      <c r="I12049" t="s">
        <v>34</v>
      </c>
      <c r="J12049" s="2">
        <v>44924.464585648151</v>
      </c>
      <c r="K12049" t="s">
        <v>34</v>
      </c>
      <c r="L12049" t="str">
        <f>VLOOKUP(C12049,ACCOUNT_MAPPING!A:C,3,FALSE)</f>
        <v>Utilities</v>
      </c>
    </row>
    <row r="12050" spans="1:12" hidden="1">
      <c r="A12050">
        <v>10509</v>
      </c>
      <c r="B12050" t="s">
        <v>2527</v>
      </c>
      <c r="C12050">
        <v>51220000</v>
      </c>
      <c r="D12050" t="s">
        <v>17</v>
      </c>
      <c r="E12050" t="s">
        <v>13</v>
      </c>
      <c r="F12050" t="s">
        <v>13</v>
      </c>
      <c r="G12050" t="s">
        <v>12160</v>
      </c>
      <c r="H12050" s="2">
        <v>44924.616320289351</v>
      </c>
      <c r="I12050" t="s">
        <v>817</v>
      </c>
      <c r="J12050" s="2">
        <v>44924.616320289351</v>
      </c>
      <c r="K12050" t="s">
        <v>817</v>
      </c>
      <c r="L12050" t="str">
        <f>VLOOKUP(C12050,ACCOUNT_MAPPING!A:C,3,FALSE)</f>
        <v>Utilities</v>
      </c>
    </row>
    <row r="12051" spans="1:12" hidden="1">
      <c r="A12051">
        <v>10508</v>
      </c>
      <c r="B12051" t="s">
        <v>3276</v>
      </c>
      <c r="C12051">
        <v>51220000</v>
      </c>
      <c r="D12051" t="s">
        <v>17</v>
      </c>
      <c r="E12051" t="s">
        <v>13</v>
      </c>
      <c r="F12051" t="s">
        <v>13</v>
      </c>
      <c r="G12051" t="s">
        <v>12161</v>
      </c>
      <c r="H12051" s="2">
        <v>44924.594276307871</v>
      </c>
      <c r="I12051" t="s">
        <v>817</v>
      </c>
      <c r="J12051" s="2">
        <v>44924.594276307871</v>
      </c>
      <c r="K12051" t="s">
        <v>817</v>
      </c>
      <c r="L12051" t="str">
        <f>VLOOKUP(C12051,ACCOUNT_MAPPING!A:C,3,FALSE)</f>
        <v>Utilities</v>
      </c>
    </row>
    <row r="12052" spans="1:12" hidden="1">
      <c r="A12052">
        <v>10510</v>
      </c>
      <c r="B12052" t="s">
        <v>810</v>
      </c>
      <c r="C12052">
        <v>51220000</v>
      </c>
      <c r="D12052" t="s">
        <v>17</v>
      </c>
      <c r="E12052" t="s">
        <v>13</v>
      </c>
      <c r="F12052" t="s">
        <v>13</v>
      </c>
      <c r="G12052" t="s">
        <v>12162</v>
      </c>
      <c r="H12052" s="2">
        <v>44924.470581597219</v>
      </c>
      <c r="I12052" t="s">
        <v>809</v>
      </c>
      <c r="J12052" s="2">
        <v>44924.470581597219</v>
      </c>
      <c r="K12052" t="s">
        <v>809</v>
      </c>
      <c r="L12052" t="str">
        <f>VLOOKUP(C12052,ACCOUNT_MAPPING!A:C,3,FALSE)</f>
        <v>Utilities</v>
      </c>
    </row>
    <row r="12053" spans="1:12" hidden="1">
      <c r="A12053">
        <v>10547</v>
      </c>
      <c r="B12053" t="s">
        <v>839</v>
      </c>
      <c r="C12053">
        <v>51220000</v>
      </c>
      <c r="D12053" t="s">
        <v>17</v>
      </c>
      <c r="E12053" t="s">
        <v>13</v>
      </c>
      <c r="F12053" t="s">
        <v>13</v>
      </c>
      <c r="G12053" t="s">
        <v>12163</v>
      </c>
      <c r="H12053" s="2">
        <v>44917.553386724539</v>
      </c>
      <c r="I12053" t="s">
        <v>673</v>
      </c>
      <c r="J12053" s="2">
        <v>44917.553386724539</v>
      </c>
      <c r="K12053" t="s">
        <v>673</v>
      </c>
      <c r="L12053" t="str">
        <f>VLOOKUP(C12053,ACCOUNT_MAPPING!A:C,3,FALSE)</f>
        <v>Utilities</v>
      </c>
    </row>
    <row r="12054" spans="1:12" hidden="1">
      <c r="A12054">
        <v>10550</v>
      </c>
      <c r="B12054" t="s">
        <v>3850</v>
      </c>
      <c r="C12054">
        <v>51220000</v>
      </c>
      <c r="D12054" t="s">
        <v>17</v>
      </c>
      <c r="E12054" t="s">
        <v>13</v>
      </c>
      <c r="F12054" t="s">
        <v>13</v>
      </c>
      <c r="G12054" t="s">
        <v>12164</v>
      </c>
      <c r="H12054" s="2">
        <v>44924.378762766202</v>
      </c>
      <c r="I12054" t="s">
        <v>1419</v>
      </c>
      <c r="J12054" s="2">
        <v>44924.378762766202</v>
      </c>
      <c r="K12054" t="s">
        <v>1419</v>
      </c>
      <c r="L12054" t="str">
        <f>VLOOKUP(C12054,ACCOUNT_MAPPING!A:C,3,FALSE)</f>
        <v>Utilities</v>
      </c>
    </row>
    <row r="12055" spans="1:12" hidden="1">
      <c r="A12055">
        <v>10552</v>
      </c>
      <c r="B12055" t="s">
        <v>2564</v>
      </c>
      <c r="C12055">
        <v>51220000</v>
      </c>
      <c r="D12055" t="s">
        <v>63</v>
      </c>
      <c r="E12055" t="s">
        <v>13</v>
      </c>
      <c r="F12055" t="s">
        <v>13</v>
      </c>
      <c r="G12055" t="s">
        <v>12165</v>
      </c>
      <c r="H12055" s="2">
        <v>44875.508833449072</v>
      </c>
      <c r="I12055" t="s">
        <v>1419</v>
      </c>
      <c r="J12055" s="2">
        <v>44875.508833449072</v>
      </c>
      <c r="K12055" t="s">
        <v>1419</v>
      </c>
      <c r="L12055" t="str">
        <f>VLOOKUP(C12055,ACCOUNT_MAPPING!A:C,3,FALSE)</f>
        <v>Utilities</v>
      </c>
    </row>
    <row r="12056" spans="1:12" hidden="1">
      <c r="A12056">
        <v>9396</v>
      </c>
      <c r="B12056" t="s">
        <v>1400</v>
      </c>
      <c r="C12056">
        <v>51220000</v>
      </c>
      <c r="D12056" t="s">
        <v>12</v>
      </c>
      <c r="E12056" t="s">
        <v>13</v>
      </c>
      <c r="F12056" t="s">
        <v>13</v>
      </c>
      <c r="G12056" t="s">
        <v>12166</v>
      </c>
      <c r="H12056" s="2">
        <v>45020.738454629631</v>
      </c>
      <c r="I12056" t="s">
        <v>3489</v>
      </c>
      <c r="J12056" s="2">
        <v>45020.738454629631</v>
      </c>
      <c r="K12056" t="s">
        <v>3489</v>
      </c>
      <c r="L12056" t="str">
        <f>VLOOKUP(C12056,ACCOUNT_MAPPING!A:C,3,FALSE)</f>
        <v>Utilities</v>
      </c>
    </row>
    <row r="12057" spans="1:12" hidden="1">
      <c r="A12057">
        <v>9398</v>
      </c>
      <c r="B12057" t="s">
        <v>1402</v>
      </c>
      <c r="C12057">
        <v>51220000</v>
      </c>
      <c r="D12057" t="s">
        <v>12</v>
      </c>
      <c r="E12057" t="s">
        <v>13</v>
      </c>
      <c r="F12057" t="s">
        <v>13</v>
      </c>
      <c r="G12057" t="s">
        <v>12167</v>
      </c>
      <c r="H12057" s="2">
        <v>45021.816576770834</v>
      </c>
      <c r="I12057" t="s">
        <v>577</v>
      </c>
      <c r="J12057" s="2">
        <v>45021.816576770834</v>
      </c>
      <c r="K12057" t="s">
        <v>577</v>
      </c>
      <c r="L12057" t="str">
        <f>VLOOKUP(C12057,ACCOUNT_MAPPING!A:C,3,FALSE)</f>
        <v>Utilities</v>
      </c>
    </row>
    <row r="12058" spans="1:12" hidden="1">
      <c r="A12058">
        <v>10574</v>
      </c>
      <c r="B12058" t="s">
        <v>1423</v>
      </c>
      <c r="C12058">
        <v>51220000</v>
      </c>
      <c r="D12058" t="s">
        <v>17</v>
      </c>
      <c r="E12058" t="s">
        <v>13</v>
      </c>
      <c r="F12058" t="s">
        <v>13</v>
      </c>
      <c r="G12058" t="s">
        <v>12168</v>
      </c>
      <c r="H12058" s="2">
        <v>44924.745249039355</v>
      </c>
      <c r="I12058" t="s">
        <v>1419</v>
      </c>
      <c r="J12058" s="2">
        <v>44924.745249039355</v>
      </c>
      <c r="K12058" t="s">
        <v>1419</v>
      </c>
      <c r="L12058" t="str">
        <f>VLOOKUP(C12058,ACCOUNT_MAPPING!A:C,3,FALSE)</f>
        <v>Utilities</v>
      </c>
    </row>
    <row r="12059" spans="1:12" hidden="1">
      <c r="A12059">
        <v>10530</v>
      </c>
      <c r="B12059" t="s">
        <v>7877</v>
      </c>
      <c r="C12059">
        <v>51220000</v>
      </c>
      <c r="D12059" t="s">
        <v>17</v>
      </c>
      <c r="E12059" t="s">
        <v>13</v>
      </c>
      <c r="F12059" t="s">
        <v>13</v>
      </c>
      <c r="G12059" t="s">
        <v>12169</v>
      </c>
      <c r="H12059" s="2">
        <v>44923.651608333334</v>
      </c>
      <c r="I12059" t="s">
        <v>354</v>
      </c>
      <c r="J12059" s="2">
        <v>44923.651608333334</v>
      </c>
      <c r="K12059" t="s">
        <v>354</v>
      </c>
      <c r="L12059" t="str">
        <f>VLOOKUP(C12059,ACCOUNT_MAPPING!A:C,3,FALSE)</f>
        <v>Utilities</v>
      </c>
    </row>
    <row r="12060" spans="1:12" hidden="1">
      <c r="A12060">
        <v>9414</v>
      </c>
      <c r="B12060" t="s">
        <v>2439</v>
      </c>
      <c r="C12060">
        <v>51220000</v>
      </c>
      <c r="D12060" t="s">
        <v>17</v>
      </c>
      <c r="E12060" t="s">
        <v>13</v>
      </c>
      <c r="F12060" t="s">
        <v>13</v>
      </c>
      <c r="G12060" t="s">
        <v>12170</v>
      </c>
      <c r="H12060" s="2">
        <v>44917.670181481481</v>
      </c>
      <c r="I12060" t="s">
        <v>650</v>
      </c>
      <c r="J12060" s="2">
        <v>44917.670181481481</v>
      </c>
      <c r="K12060" t="s">
        <v>650</v>
      </c>
      <c r="L12060" t="str">
        <f>VLOOKUP(C12060,ACCOUNT_MAPPING!A:C,3,FALSE)</f>
        <v>Utilities</v>
      </c>
    </row>
    <row r="12061" spans="1:12" hidden="1">
      <c r="A12061">
        <v>9415</v>
      </c>
      <c r="B12061" t="s">
        <v>2450</v>
      </c>
      <c r="C12061">
        <v>51220000</v>
      </c>
      <c r="D12061" t="s">
        <v>17</v>
      </c>
      <c r="E12061" t="s">
        <v>13</v>
      </c>
      <c r="F12061" t="s">
        <v>13</v>
      </c>
      <c r="G12061" t="s">
        <v>11538</v>
      </c>
      <c r="H12061" s="2">
        <v>44918.589090196758</v>
      </c>
      <c r="I12061" t="s">
        <v>247</v>
      </c>
      <c r="J12061" s="2">
        <v>44918.589090196758</v>
      </c>
      <c r="K12061" t="s">
        <v>247</v>
      </c>
      <c r="L12061" t="str">
        <f>VLOOKUP(C12061,ACCOUNT_MAPPING!A:C,3,FALSE)</f>
        <v>Utilities</v>
      </c>
    </row>
    <row r="12062" spans="1:12" hidden="1">
      <c r="A12062">
        <v>9420</v>
      </c>
      <c r="B12062" t="s">
        <v>2459</v>
      </c>
      <c r="C12062">
        <v>51220000</v>
      </c>
      <c r="D12062" t="s">
        <v>17</v>
      </c>
      <c r="E12062" t="s">
        <v>13</v>
      </c>
      <c r="F12062" t="s">
        <v>13</v>
      </c>
      <c r="G12062" t="s">
        <v>12171</v>
      </c>
      <c r="H12062" s="2">
        <v>44917.676979629628</v>
      </c>
      <c r="I12062" t="s">
        <v>650</v>
      </c>
      <c r="J12062" s="2">
        <v>44917.676979629628</v>
      </c>
      <c r="K12062" t="s">
        <v>650</v>
      </c>
      <c r="L12062" t="str">
        <f>VLOOKUP(C12062,ACCOUNT_MAPPING!A:C,3,FALSE)</f>
        <v>Utilities</v>
      </c>
    </row>
    <row r="12063" spans="1:12" hidden="1">
      <c r="A12063">
        <v>10589</v>
      </c>
      <c r="B12063" t="s">
        <v>5940</v>
      </c>
      <c r="C12063">
        <v>51220000</v>
      </c>
      <c r="D12063" t="s">
        <v>17</v>
      </c>
      <c r="E12063" t="s">
        <v>13</v>
      </c>
      <c r="F12063" t="s">
        <v>13</v>
      </c>
      <c r="G12063" t="s">
        <v>12172</v>
      </c>
      <c r="H12063" s="2">
        <v>44922.631134988427</v>
      </c>
      <c r="I12063" t="s">
        <v>673</v>
      </c>
      <c r="J12063" s="2">
        <v>44922.631134988427</v>
      </c>
      <c r="K12063" t="s">
        <v>673</v>
      </c>
      <c r="L12063" t="str">
        <f>VLOOKUP(C12063,ACCOUNT_MAPPING!A:C,3,FALSE)</f>
        <v>Utilities</v>
      </c>
    </row>
    <row r="12064" spans="1:12" hidden="1">
      <c r="A12064">
        <v>10601</v>
      </c>
      <c r="B12064" t="s">
        <v>4612</v>
      </c>
      <c r="C12064">
        <v>51220000</v>
      </c>
      <c r="D12064" t="s">
        <v>17</v>
      </c>
      <c r="E12064" t="s">
        <v>13</v>
      </c>
      <c r="F12064" t="s">
        <v>13</v>
      </c>
      <c r="G12064" t="s">
        <v>12173</v>
      </c>
      <c r="H12064" s="2">
        <v>44914.724940081018</v>
      </c>
      <c r="I12064" t="s">
        <v>60</v>
      </c>
      <c r="J12064" s="2">
        <v>44914.724940081018</v>
      </c>
      <c r="K12064" t="s">
        <v>60</v>
      </c>
      <c r="L12064" t="str">
        <f>VLOOKUP(C12064,ACCOUNT_MAPPING!A:C,3,FALSE)</f>
        <v>Utilities</v>
      </c>
    </row>
    <row r="12065" spans="1:12" hidden="1">
      <c r="A12065">
        <v>10537</v>
      </c>
      <c r="B12065" t="s">
        <v>816</v>
      </c>
      <c r="C12065">
        <v>51220000</v>
      </c>
      <c r="D12065" t="s">
        <v>12</v>
      </c>
      <c r="E12065" t="s">
        <v>13</v>
      </c>
      <c r="F12065" t="s">
        <v>13</v>
      </c>
      <c r="G12065" t="s">
        <v>12174</v>
      </c>
      <c r="H12065" s="2">
        <v>45020.90356859954</v>
      </c>
      <c r="I12065" t="s">
        <v>817</v>
      </c>
      <c r="J12065" s="2">
        <v>45020.90356859954</v>
      </c>
      <c r="K12065" t="s">
        <v>817</v>
      </c>
      <c r="L12065" t="str">
        <f>VLOOKUP(C12065,ACCOUNT_MAPPING!A:C,3,FALSE)</f>
        <v>Utilities</v>
      </c>
    </row>
    <row r="12066" spans="1:12" hidden="1">
      <c r="A12066">
        <v>10546</v>
      </c>
      <c r="B12066" t="s">
        <v>811</v>
      </c>
      <c r="C12066">
        <v>51220000</v>
      </c>
      <c r="D12066" t="s">
        <v>17</v>
      </c>
      <c r="E12066" t="s">
        <v>13</v>
      </c>
      <c r="F12066" t="s">
        <v>13</v>
      </c>
      <c r="G12066" t="s">
        <v>12175</v>
      </c>
      <c r="H12066" s="2">
        <v>44917.544173958333</v>
      </c>
      <c r="I12066" t="s">
        <v>673</v>
      </c>
      <c r="J12066" s="2">
        <v>44917.544173958333</v>
      </c>
      <c r="K12066" t="s">
        <v>673</v>
      </c>
      <c r="L12066" t="str">
        <f>VLOOKUP(C12066,ACCOUNT_MAPPING!A:C,3,FALSE)</f>
        <v>Utilities</v>
      </c>
    </row>
    <row r="12067" spans="1:12" hidden="1">
      <c r="A12067">
        <v>10553</v>
      </c>
      <c r="B12067" t="s">
        <v>2566</v>
      </c>
      <c r="C12067">
        <v>51220000</v>
      </c>
      <c r="D12067" t="s">
        <v>17</v>
      </c>
      <c r="E12067" t="s">
        <v>13</v>
      </c>
      <c r="F12067" t="s">
        <v>13</v>
      </c>
      <c r="G12067" t="s">
        <v>12176</v>
      </c>
      <c r="H12067" s="2">
        <v>44924.520742592591</v>
      </c>
      <c r="I12067" t="s">
        <v>1419</v>
      </c>
      <c r="J12067" s="2">
        <v>44924.520742592591</v>
      </c>
      <c r="K12067" t="s">
        <v>1419</v>
      </c>
      <c r="L12067" t="str">
        <f>VLOOKUP(C12067,ACCOUNT_MAPPING!A:C,3,FALSE)</f>
        <v>Utilities</v>
      </c>
    </row>
    <row r="12068" spans="1:12" hidden="1">
      <c r="A12068">
        <v>10566</v>
      </c>
      <c r="B12068" t="s">
        <v>4644</v>
      </c>
      <c r="C12068">
        <v>51220000</v>
      </c>
      <c r="D12068" t="s">
        <v>63</v>
      </c>
      <c r="E12068" t="s">
        <v>13</v>
      </c>
      <c r="F12068" t="s">
        <v>13</v>
      </c>
      <c r="G12068" t="s">
        <v>12177</v>
      </c>
      <c r="H12068" s="2">
        <v>44876.551905208333</v>
      </c>
      <c r="I12068" t="s">
        <v>1419</v>
      </c>
      <c r="J12068" s="2">
        <v>44876.551905208333</v>
      </c>
      <c r="K12068" t="s">
        <v>1419</v>
      </c>
      <c r="L12068" t="str">
        <f>VLOOKUP(C12068,ACCOUNT_MAPPING!A:C,3,FALSE)</f>
        <v>Utilities</v>
      </c>
    </row>
    <row r="12069" spans="1:12" hidden="1">
      <c r="A12069">
        <v>10569</v>
      </c>
      <c r="B12069" t="s">
        <v>1437</v>
      </c>
      <c r="C12069">
        <v>51220000</v>
      </c>
      <c r="D12069" t="s">
        <v>17</v>
      </c>
      <c r="E12069" t="s">
        <v>13</v>
      </c>
      <c r="F12069" t="s">
        <v>13</v>
      </c>
      <c r="G12069" t="s">
        <v>12178</v>
      </c>
      <c r="H12069" s="2">
        <v>44924.708394675923</v>
      </c>
      <c r="I12069" t="s">
        <v>1419</v>
      </c>
      <c r="J12069" s="2">
        <v>44924.708394675923</v>
      </c>
      <c r="K12069" t="s">
        <v>1419</v>
      </c>
      <c r="L12069" t="str">
        <f>VLOOKUP(C12069,ACCOUNT_MAPPING!A:C,3,FALSE)</f>
        <v>Utilities</v>
      </c>
    </row>
    <row r="12070" spans="1:12" hidden="1">
      <c r="A12070">
        <v>10632</v>
      </c>
      <c r="B12070" t="s">
        <v>3320</v>
      </c>
      <c r="C12070">
        <v>51220000</v>
      </c>
      <c r="D12070" t="s">
        <v>17</v>
      </c>
      <c r="E12070" t="s">
        <v>13</v>
      </c>
      <c r="F12070" t="s">
        <v>13</v>
      </c>
      <c r="G12070" t="s">
        <v>12179</v>
      </c>
      <c r="H12070" s="2">
        <v>44929.490499733794</v>
      </c>
      <c r="I12070" t="s">
        <v>1092</v>
      </c>
      <c r="J12070" s="2">
        <v>44929.490499733794</v>
      </c>
      <c r="K12070" t="s">
        <v>1092</v>
      </c>
      <c r="L12070" t="str">
        <f>VLOOKUP(C12070,ACCOUNT_MAPPING!A:C,3,FALSE)</f>
        <v>Utilities</v>
      </c>
    </row>
    <row r="12071" spans="1:12" hidden="1">
      <c r="A12071">
        <v>10593</v>
      </c>
      <c r="B12071" t="s">
        <v>12180</v>
      </c>
      <c r="C12071">
        <v>51220000</v>
      </c>
      <c r="D12071" t="s">
        <v>63</v>
      </c>
      <c r="E12071" t="s">
        <v>13</v>
      </c>
      <c r="F12071" t="s">
        <v>13</v>
      </c>
      <c r="G12071" t="s">
        <v>12181</v>
      </c>
      <c r="H12071" s="2">
        <v>44876.74713614583</v>
      </c>
      <c r="I12071" t="s">
        <v>186</v>
      </c>
      <c r="J12071" s="2">
        <v>44876.74713614583</v>
      </c>
      <c r="K12071" t="s">
        <v>186</v>
      </c>
      <c r="L12071" t="str">
        <f>VLOOKUP(C12071,ACCOUNT_MAPPING!A:C,3,FALSE)</f>
        <v>Utilities</v>
      </c>
    </row>
    <row r="12072" spans="1:12" hidden="1">
      <c r="A12072">
        <v>10598</v>
      </c>
      <c r="B12072" t="s">
        <v>818</v>
      </c>
      <c r="C12072">
        <v>51220000</v>
      </c>
      <c r="D12072" t="s">
        <v>12</v>
      </c>
      <c r="E12072" t="s">
        <v>13</v>
      </c>
      <c r="F12072" t="s">
        <v>13</v>
      </c>
      <c r="G12072" t="s">
        <v>12182</v>
      </c>
      <c r="H12072" s="2">
        <v>45021.873590243056</v>
      </c>
      <c r="I12072" t="s">
        <v>673</v>
      </c>
      <c r="J12072" s="2">
        <v>45021.873590243056</v>
      </c>
      <c r="K12072" t="s">
        <v>673</v>
      </c>
      <c r="L12072" t="str">
        <f>VLOOKUP(C12072,ACCOUNT_MAPPING!A:C,3,FALSE)</f>
        <v>Utilities</v>
      </c>
    </row>
    <row r="12073" spans="1:12" hidden="1">
      <c r="A12073">
        <v>10540</v>
      </c>
      <c r="B12073" t="s">
        <v>7891</v>
      </c>
      <c r="C12073">
        <v>51220000</v>
      </c>
      <c r="D12073" t="s">
        <v>12</v>
      </c>
      <c r="E12073" t="s">
        <v>13</v>
      </c>
      <c r="F12073" t="s">
        <v>13</v>
      </c>
      <c r="G12073" t="s">
        <v>12183</v>
      </c>
      <c r="H12073" s="2">
        <v>45021.875823923612</v>
      </c>
      <c r="I12073" t="s">
        <v>673</v>
      </c>
      <c r="J12073" s="2">
        <v>45021.875823923612</v>
      </c>
      <c r="K12073" t="s">
        <v>673</v>
      </c>
      <c r="L12073" t="str">
        <f>VLOOKUP(C12073,ACCOUNT_MAPPING!A:C,3,FALSE)</f>
        <v>Utilities</v>
      </c>
    </row>
    <row r="12074" spans="1:12" hidden="1">
      <c r="A12074">
        <v>10545</v>
      </c>
      <c r="B12074" t="s">
        <v>7883</v>
      </c>
      <c r="C12074">
        <v>51220000</v>
      </c>
      <c r="D12074" t="s">
        <v>17</v>
      </c>
      <c r="E12074" t="s">
        <v>13</v>
      </c>
      <c r="F12074" t="s">
        <v>13</v>
      </c>
      <c r="G12074" t="s">
        <v>12184</v>
      </c>
      <c r="H12074" s="2">
        <v>44917.51526226852</v>
      </c>
      <c r="I12074" t="s">
        <v>673</v>
      </c>
      <c r="J12074" s="2">
        <v>44917.51526226852</v>
      </c>
      <c r="K12074" t="s">
        <v>673</v>
      </c>
      <c r="L12074" t="str">
        <f>VLOOKUP(C12074,ACCOUNT_MAPPING!A:C,3,FALSE)</f>
        <v>Utilities</v>
      </c>
    </row>
    <row r="12075" spans="1:12" hidden="1">
      <c r="A12075">
        <v>10560</v>
      </c>
      <c r="B12075" t="s">
        <v>2493</v>
      </c>
      <c r="C12075">
        <v>51220000</v>
      </c>
      <c r="D12075" t="s">
        <v>17</v>
      </c>
      <c r="E12075" t="s">
        <v>13</v>
      </c>
      <c r="F12075" t="s">
        <v>13</v>
      </c>
      <c r="G12075" t="s">
        <v>12185</v>
      </c>
      <c r="H12075" s="2">
        <v>44924.588553437497</v>
      </c>
      <c r="I12075" t="s">
        <v>1419</v>
      </c>
      <c r="J12075" s="2">
        <v>44924.588553437497</v>
      </c>
      <c r="K12075" t="s">
        <v>1419</v>
      </c>
      <c r="L12075" t="str">
        <f>VLOOKUP(C12075,ACCOUNT_MAPPING!A:C,3,FALSE)</f>
        <v>Utilities</v>
      </c>
    </row>
    <row r="12076" spans="1:12" hidden="1">
      <c r="A12076">
        <v>10561</v>
      </c>
      <c r="B12076" t="s">
        <v>1771</v>
      </c>
      <c r="C12076">
        <v>51220000</v>
      </c>
      <c r="D12076" t="s">
        <v>12</v>
      </c>
      <c r="E12076" t="s">
        <v>13</v>
      </c>
      <c r="F12076" t="s">
        <v>13</v>
      </c>
      <c r="G12076" t="s">
        <v>12186</v>
      </c>
      <c r="H12076" s="2">
        <v>45021.486563078703</v>
      </c>
      <c r="I12076" t="s">
        <v>1419</v>
      </c>
      <c r="J12076" s="2">
        <v>45021.486563078703</v>
      </c>
      <c r="K12076" t="s">
        <v>1419</v>
      </c>
      <c r="L12076" t="str">
        <f>VLOOKUP(C12076,ACCOUNT_MAPPING!A:C,3,FALSE)</f>
        <v>Utilities</v>
      </c>
    </row>
    <row r="12077" spans="1:12" hidden="1">
      <c r="A12077">
        <v>10650</v>
      </c>
      <c r="B12077" t="s">
        <v>2537</v>
      </c>
      <c r="C12077">
        <v>51220000</v>
      </c>
      <c r="D12077" t="s">
        <v>63</v>
      </c>
      <c r="E12077" t="s">
        <v>13</v>
      </c>
      <c r="F12077" t="s">
        <v>13</v>
      </c>
      <c r="G12077" t="s">
        <v>12187</v>
      </c>
      <c r="H12077" s="2">
        <v>44876.713624687502</v>
      </c>
      <c r="I12077" t="s">
        <v>15</v>
      </c>
      <c r="J12077" s="2">
        <v>44876.713624687502</v>
      </c>
      <c r="K12077" t="s">
        <v>15</v>
      </c>
      <c r="L12077" t="str">
        <f>VLOOKUP(C12077,ACCOUNT_MAPPING!A:C,3,FALSE)</f>
        <v>Utilities</v>
      </c>
    </row>
    <row r="12078" spans="1:12" hidden="1">
      <c r="A12078">
        <v>10652</v>
      </c>
      <c r="B12078" t="s">
        <v>4589</v>
      </c>
      <c r="C12078">
        <v>51220000</v>
      </c>
      <c r="D12078" t="s">
        <v>17</v>
      </c>
      <c r="E12078" t="s">
        <v>13</v>
      </c>
      <c r="F12078" t="s">
        <v>13</v>
      </c>
      <c r="G12078" t="s">
        <v>11512</v>
      </c>
      <c r="H12078" s="2">
        <v>44929.422585185188</v>
      </c>
      <c r="I12078" t="s">
        <v>289</v>
      </c>
      <c r="J12078" s="2">
        <v>44929.422585185188</v>
      </c>
      <c r="K12078" t="s">
        <v>289</v>
      </c>
      <c r="L12078" t="str">
        <f>VLOOKUP(C12078,ACCOUNT_MAPPING!A:C,3,FALSE)</f>
        <v>Utilities</v>
      </c>
    </row>
    <row r="12079" spans="1:12" hidden="1">
      <c r="A12079">
        <v>10627</v>
      </c>
      <c r="B12079" t="s">
        <v>1773</v>
      </c>
      <c r="C12079">
        <v>51220000</v>
      </c>
      <c r="D12079" t="s">
        <v>17</v>
      </c>
      <c r="E12079" t="s">
        <v>13</v>
      </c>
      <c r="F12079" t="s">
        <v>13</v>
      </c>
      <c r="G12079" t="s">
        <v>12188</v>
      </c>
      <c r="H12079" s="2">
        <v>44929.484253854163</v>
      </c>
      <c r="I12079" t="s">
        <v>1092</v>
      </c>
      <c r="J12079" s="2">
        <v>44929.484253854163</v>
      </c>
      <c r="K12079" t="s">
        <v>1092</v>
      </c>
      <c r="L12079" t="str">
        <f>VLOOKUP(C12079,ACCOUNT_MAPPING!A:C,3,FALSE)</f>
        <v>Utilities</v>
      </c>
    </row>
    <row r="12080" spans="1:12" hidden="1">
      <c r="A12080">
        <v>10687</v>
      </c>
      <c r="B12080" t="s">
        <v>2556</v>
      </c>
      <c r="C12080">
        <v>51220000</v>
      </c>
      <c r="D12080" t="s">
        <v>12</v>
      </c>
      <c r="E12080" t="s">
        <v>13</v>
      </c>
      <c r="F12080" t="s">
        <v>13</v>
      </c>
      <c r="G12080" t="s">
        <v>12189</v>
      </c>
      <c r="H12080" s="2">
        <v>45020.825409953701</v>
      </c>
      <c r="I12080" t="s">
        <v>15</v>
      </c>
      <c r="J12080" s="2">
        <v>45020.825409953701</v>
      </c>
      <c r="K12080" t="s">
        <v>15</v>
      </c>
      <c r="L12080" t="str">
        <f>VLOOKUP(C12080,ACCOUNT_MAPPING!A:C,3,FALSE)</f>
        <v>Utilities</v>
      </c>
    </row>
    <row r="12081" spans="1:12" hidden="1">
      <c r="A12081">
        <v>9467</v>
      </c>
      <c r="B12081" t="s">
        <v>819</v>
      </c>
      <c r="C12081">
        <v>51220000</v>
      </c>
      <c r="D12081" t="s">
        <v>12</v>
      </c>
      <c r="E12081" t="s">
        <v>13</v>
      </c>
      <c r="F12081" t="s">
        <v>13</v>
      </c>
      <c r="G12081" t="s">
        <v>12129</v>
      </c>
      <c r="H12081" s="2">
        <v>45015.559897453706</v>
      </c>
      <c r="I12081" t="s">
        <v>774</v>
      </c>
      <c r="J12081" s="2">
        <v>45015.559897453706</v>
      </c>
      <c r="K12081" t="s">
        <v>774</v>
      </c>
      <c r="L12081" t="str">
        <f>VLOOKUP(C12081,ACCOUNT_MAPPING!A:C,3,FALSE)</f>
        <v>Utilities</v>
      </c>
    </row>
    <row r="12082" spans="1:12" hidden="1">
      <c r="A12082">
        <v>10630</v>
      </c>
      <c r="B12082" t="s">
        <v>5938</v>
      </c>
      <c r="C12082">
        <v>51220000</v>
      </c>
      <c r="D12082" t="s">
        <v>17</v>
      </c>
      <c r="E12082" t="s">
        <v>13</v>
      </c>
      <c r="F12082" t="s">
        <v>13</v>
      </c>
      <c r="G12082" t="s">
        <v>12190</v>
      </c>
      <c r="H12082" s="2">
        <v>44916.610453738424</v>
      </c>
      <c r="I12082" t="s">
        <v>151</v>
      </c>
      <c r="J12082" s="2">
        <v>44916.610453738424</v>
      </c>
      <c r="K12082" t="s">
        <v>151</v>
      </c>
      <c r="L12082" t="str">
        <f>VLOOKUP(C12082,ACCOUNT_MAPPING!A:C,3,FALSE)</f>
        <v>Utilities</v>
      </c>
    </row>
    <row r="12083" spans="1:12" hidden="1">
      <c r="A12083">
        <v>10693</v>
      </c>
      <c r="B12083" t="s">
        <v>2570</v>
      </c>
      <c r="C12083">
        <v>51220000</v>
      </c>
      <c r="D12083" t="s">
        <v>17</v>
      </c>
      <c r="E12083" t="s">
        <v>13</v>
      </c>
      <c r="F12083" t="s">
        <v>13</v>
      </c>
      <c r="G12083" t="s">
        <v>12191</v>
      </c>
      <c r="H12083" s="2">
        <v>44928.844126238429</v>
      </c>
      <c r="I12083" t="s">
        <v>1422</v>
      </c>
      <c r="J12083" s="2">
        <v>44928.844126238429</v>
      </c>
      <c r="K12083" t="s">
        <v>1422</v>
      </c>
      <c r="L12083" t="str">
        <f>VLOOKUP(C12083,ACCOUNT_MAPPING!A:C,3,FALSE)</f>
        <v>Utilities</v>
      </c>
    </row>
    <row r="12084" spans="1:12" hidden="1">
      <c r="A12084">
        <v>10568</v>
      </c>
      <c r="B12084" t="s">
        <v>12192</v>
      </c>
      <c r="C12084">
        <v>51220000</v>
      </c>
      <c r="D12084" t="s">
        <v>12</v>
      </c>
      <c r="E12084" t="s">
        <v>13</v>
      </c>
      <c r="F12084" t="s">
        <v>13</v>
      </c>
      <c r="G12084" t="s">
        <v>12193</v>
      </c>
      <c r="H12084" s="2">
        <v>45021.534464004631</v>
      </c>
      <c r="I12084" t="s">
        <v>1419</v>
      </c>
      <c r="J12084" s="2">
        <v>45021.534464004631</v>
      </c>
      <c r="K12084" t="s">
        <v>1419</v>
      </c>
      <c r="L12084" t="str">
        <f>VLOOKUP(C12084,ACCOUNT_MAPPING!A:C,3,FALSE)</f>
        <v>Utilities</v>
      </c>
    </row>
    <row r="12085" spans="1:12" hidden="1">
      <c r="A12085">
        <v>10575</v>
      </c>
      <c r="B12085" t="s">
        <v>12194</v>
      </c>
      <c r="C12085">
        <v>51220000</v>
      </c>
      <c r="D12085" t="s">
        <v>17</v>
      </c>
      <c r="E12085" t="s">
        <v>13</v>
      </c>
      <c r="F12085" t="s">
        <v>13</v>
      </c>
      <c r="G12085" t="s">
        <v>12168</v>
      </c>
      <c r="H12085" s="2">
        <v>44924.744996099536</v>
      </c>
      <c r="I12085" t="s">
        <v>1419</v>
      </c>
      <c r="J12085" s="2">
        <v>44924.744996099536</v>
      </c>
      <c r="K12085" t="s">
        <v>1419</v>
      </c>
      <c r="L12085" t="str">
        <f>VLOOKUP(C12085,ACCOUNT_MAPPING!A:C,3,FALSE)</f>
        <v>Utilities</v>
      </c>
    </row>
    <row r="12086" spans="1:12" hidden="1">
      <c r="A12086">
        <v>10579</v>
      </c>
      <c r="B12086" t="s">
        <v>3281</v>
      </c>
      <c r="C12086">
        <v>51220000</v>
      </c>
      <c r="D12086" t="s">
        <v>17</v>
      </c>
      <c r="E12086" t="s">
        <v>13</v>
      </c>
      <c r="F12086" t="s">
        <v>13</v>
      </c>
      <c r="G12086" t="s">
        <v>12195</v>
      </c>
      <c r="H12086" s="2">
        <v>44922.500571990742</v>
      </c>
      <c r="I12086" t="s">
        <v>673</v>
      </c>
      <c r="J12086" s="2">
        <v>44922.500571990742</v>
      </c>
      <c r="K12086" t="s">
        <v>673</v>
      </c>
      <c r="L12086" t="str">
        <f>VLOOKUP(C12086,ACCOUNT_MAPPING!A:C,3,FALSE)</f>
        <v>Utilities</v>
      </c>
    </row>
    <row r="12087" spans="1:12" hidden="1">
      <c r="A12087">
        <v>10580</v>
      </c>
      <c r="B12087" t="s">
        <v>7896</v>
      </c>
      <c r="C12087">
        <v>51220000</v>
      </c>
      <c r="D12087" t="s">
        <v>12</v>
      </c>
      <c r="E12087" t="s">
        <v>13</v>
      </c>
      <c r="F12087" t="s">
        <v>13</v>
      </c>
      <c r="G12087" t="s">
        <v>12196</v>
      </c>
      <c r="H12087" s="2">
        <v>45021.885373495374</v>
      </c>
      <c r="I12087" t="s">
        <v>673</v>
      </c>
      <c r="J12087" s="2">
        <v>45021.885373495374</v>
      </c>
      <c r="K12087" t="s">
        <v>673</v>
      </c>
      <c r="L12087" t="str">
        <f>VLOOKUP(C12087,ACCOUNT_MAPPING!A:C,3,FALSE)</f>
        <v>Utilities</v>
      </c>
    </row>
    <row r="12088" spans="1:12" hidden="1">
      <c r="A12088">
        <v>10581</v>
      </c>
      <c r="B12088" t="s">
        <v>847</v>
      </c>
      <c r="C12088">
        <v>51220000</v>
      </c>
      <c r="D12088" t="s">
        <v>17</v>
      </c>
      <c r="E12088" t="s">
        <v>13</v>
      </c>
      <c r="F12088" t="s">
        <v>13</v>
      </c>
      <c r="G12088" t="s">
        <v>12197</v>
      </c>
      <c r="H12088" s="2">
        <v>44922.503220983795</v>
      </c>
      <c r="I12088" t="s">
        <v>673</v>
      </c>
      <c r="J12088" s="2">
        <v>44922.503220983795</v>
      </c>
      <c r="K12088" t="s">
        <v>673</v>
      </c>
      <c r="L12088" t="str">
        <f>VLOOKUP(C12088,ACCOUNT_MAPPING!A:C,3,FALSE)</f>
        <v>Utilities</v>
      </c>
    </row>
    <row r="12089" spans="1:12" hidden="1">
      <c r="A12089">
        <v>10639</v>
      </c>
      <c r="B12089" t="s">
        <v>7944</v>
      </c>
      <c r="C12089">
        <v>51220000</v>
      </c>
      <c r="D12089" t="s">
        <v>63</v>
      </c>
      <c r="E12089" t="s">
        <v>13</v>
      </c>
      <c r="F12089" t="s">
        <v>13</v>
      </c>
      <c r="G12089" t="s">
        <v>12198</v>
      </c>
      <c r="H12089" s="2">
        <v>44875.725163854164</v>
      </c>
      <c r="I12089" t="s">
        <v>87</v>
      </c>
      <c r="J12089" s="2">
        <v>44875.725163854164</v>
      </c>
      <c r="K12089" t="s">
        <v>87</v>
      </c>
      <c r="L12089" t="str">
        <f>VLOOKUP(C12089,ACCOUNT_MAPPING!A:C,3,FALSE)</f>
        <v>Utilities</v>
      </c>
    </row>
    <row r="12090" spans="1:12" hidden="1">
      <c r="A12090">
        <v>10643</v>
      </c>
      <c r="B12090" t="s">
        <v>9362</v>
      </c>
      <c r="C12090">
        <v>51220000</v>
      </c>
      <c r="D12090" t="s">
        <v>17</v>
      </c>
      <c r="E12090" t="s">
        <v>13</v>
      </c>
      <c r="F12090" t="s">
        <v>13</v>
      </c>
      <c r="G12090" t="s">
        <v>12199</v>
      </c>
      <c r="H12090" s="2">
        <v>44924.707793981484</v>
      </c>
      <c r="I12090" t="s">
        <v>1429</v>
      </c>
      <c r="J12090" s="2">
        <v>44924.707793981484</v>
      </c>
      <c r="K12090" t="s">
        <v>1429</v>
      </c>
      <c r="L12090" t="str">
        <f>VLOOKUP(C12090,ACCOUNT_MAPPING!A:C,3,FALSE)</f>
        <v>Utilities</v>
      </c>
    </row>
    <row r="12091" spans="1:12" hidden="1">
      <c r="A12091">
        <v>10588</v>
      </c>
      <c r="B12091" t="s">
        <v>5952</v>
      </c>
      <c r="C12091">
        <v>51220000</v>
      </c>
      <c r="D12091" t="s">
        <v>17</v>
      </c>
      <c r="E12091" t="s">
        <v>13</v>
      </c>
      <c r="F12091" t="s">
        <v>13</v>
      </c>
      <c r="G12091" t="s">
        <v>12200</v>
      </c>
      <c r="H12091" s="2">
        <v>44922.594544479165</v>
      </c>
      <c r="I12091" t="s">
        <v>673</v>
      </c>
      <c r="J12091" s="2">
        <v>44922.594544479165</v>
      </c>
      <c r="K12091" t="s">
        <v>673</v>
      </c>
      <c r="L12091" t="str">
        <f>VLOOKUP(C12091,ACCOUNT_MAPPING!A:C,3,FALSE)</f>
        <v>Utilities</v>
      </c>
    </row>
    <row r="12092" spans="1:12" hidden="1">
      <c r="A12092">
        <v>10591</v>
      </c>
      <c r="B12092" t="s">
        <v>4649</v>
      </c>
      <c r="C12092">
        <v>51220000</v>
      </c>
      <c r="D12092" t="s">
        <v>63</v>
      </c>
      <c r="E12092" t="s">
        <v>13</v>
      </c>
      <c r="F12092" t="s">
        <v>13</v>
      </c>
      <c r="G12092" t="s">
        <v>12201</v>
      </c>
      <c r="H12092" s="2">
        <v>44874.857700497683</v>
      </c>
      <c r="I12092" t="s">
        <v>673</v>
      </c>
      <c r="J12092" s="2">
        <v>44874.857700497683</v>
      </c>
      <c r="K12092" t="s">
        <v>673</v>
      </c>
      <c r="L12092" t="str">
        <f>VLOOKUP(C12092,ACCOUNT_MAPPING!A:C,3,FALSE)</f>
        <v>Utilities</v>
      </c>
    </row>
    <row r="12093" spans="1:12" hidden="1">
      <c r="A12093">
        <v>10594</v>
      </c>
      <c r="B12093" t="s">
        <v>3285</v>
      </c>
      <c r="C12093">
        <v>51220000</v>
      </c>
      <c r="D12093" t="s">
        <v>63</v>
      </c>
      <c r="E12093" t="s">
        <v>13</v>
      </c>
      <c r="F12093" t="s">
        <v>13</v>
      </c>
      <c r="G12093" t="s">
        <v>12202</v>
      </c>
      <c r="H12093" s="2">
        <v>44876.748451354164</v>
      </c>
      <c r="I12093" t="s">
        <v>186</v>
      </c>
      <c r="J12093" s="2">
        <v>44876.748451354164</v>
      </c>
      <c r="K12093" t="s">
        <v>186</v>
      </c>
      <c r="L12093" t="str">
        <f>VLOOKUP(C12093,ACCOUNT_MAPPING!A:C,3,FALSE)</f>
        <v>Utilities</v>
      </c>
    </row>
    <row r="12094" spans="1:12" hidden="1">
      <c r="A12094">
        <v>9699</v>
      </c>
      <c r="B12094" t="s">
        <v>797</v>
      </c>
      <c r="C12094">
        <v>51220000</v>
      </c>
      <c r="D12094" t="s">
        <v>12</v>
      </c>
      <c r="E12094" t="s">
        <v>13</v>
      </c>
      <c r="F12094" t="s">
        <v>13</v>
      </c>
      <c r="G12094" t="s">
        <v>12203</v>
      </c>
      <c r="H12094" s="2">
        <v>45015.724904050927</v>
      </c>
      <c r="I12094" t="s">
        <v>79</v>
      </c>
      <c r="J12094" s="2">
        <v>45015.724904050927</v>
      </c>
      <c r="K12094" t="s">
        <v>79</v>
      </c>
      <c r="L12094" t="str">
        <f>VLOOKUP(C12094,ACCOUNT_MAPPING!A:C,3,FALSE)</f>
        <v>Utilities</v>
      </c>
    </row>
    <row r="12095" spans="1:12" hidden="1">
      <c r="A12095">
        <v>9703</v>
      </c>
      <c r="B12095" t="s">
        <v>77</v>
      </c>
      <c r="C12095">
        <v>51220000</v>
      </c>
      <c r="D12095" t="s">
        <v>12</v>
      </c>
      <c r="E12095" t="s">
        <v>13</v>
      </c>
      <c r="F12095" t="s">
        <v>13</v>
      </c>
      <c r="G12095" t="s">
        <v>12204</v>
      </c>
      <c r="H12095" s="2">
        <v>45015.705811574073</v>
      </c>
      <c r="I12095" t="s">
        <v>79</v>
      </c>
      <c r="J12095" s="2">
        <v>45015.705811574073</v>
      </c>
      <c r="K12095" t="s">
        <v>79</v>
      </c>
      <c r="L12095" t="str">
        <f>VLOOKUP(C12095,ACCOUNT_MAPPING!A:C,3,FALSE)</f>
        <v>Utilities</v>
      </c>
    </row>
    <row r="12096" spans="1:12" hidden="1">
      <c r="A12096">
        <v>9705</v>
      </c>
      <c r="B12096" t="s">
        <v>80</v>
      </c>
      <c r="C12096">
        <v>51220000</v>
      </c>
      <c r="D12096" t="s">
        <v>17</v>
      </c>
      <c r="E12096" t="s">
        <v>13</v>
      </c>
      <c r="F12096" t="s">
        <v>13</v>
      </c>
      <c r="G12096" t="s">
        <v>11968</v>
      </c>
      <c r="H12096" s="2">
        <v>44924.45350181713</v>
      </c>
      <c r="I12096" t="s">
        <v>34</v>
      </c>
      <c r="J12096" s="2">
        <v>44924.45350181713</v>
      </c>
      <c r="K12096" t="s">
        <v>34</v>
      </c>
      <c r="L12096" t="str">
        <f>VLOOKUP(C12096,ACCOUNT_MAPPING!A:C,3,FALSE)</f>
        <v>Utilities</v>
      </c>
    </row>
    <row r="12097" spans="1:12" hidden="1">
      <c r="A12097">
        <v>10719</v>
      </c>
      <c r="B12097" t="s">
        <v>2547</v>
      </c>
      <c r="C12097">
        <v>51220000</v>
      </c>
      <c r="D12097" t="s">
        <v>12</v>
      </c>
      <c r="E12097" t="s">
        <v>13</v>
      </c>
      <c r="F12097" t="s">
        <v>13</v>
      </c>
      <c r="G12097" t="s">
        <v>12205</v>
      </c>
      <c r="H12097" s="2">
        <v>45013.437002430554</v>
      </c>
      <c r="I12097" t="s">
        <v>745</v>
      </c>
      <c r="J12097" s="2">
        <v>45013.437002430554</v>
      </c>
      <c r="K12097" t="s">
        <v>745</v>
      </c>
      <c r="L12097" t="str">
        <f>VLOOKUP(C12097,ACCOUNT_MAPPING!A:C,3,FALSE)</f>
        <v>Utilities</v>
      </c>
    </row>
    <row r="12098" spans="1:12" hidden="1">
      <c r="A12098">
        <v>10685</v>
      </c>
      <c r="B12098" t="s">
        <v>6637</v>
      </c>
      <c r="C12098">
        <v>51220000</v>
      </c>
      <c r="D12098" t="s">
        <v>17</v>
      </c>
      <c r="E12098" t="s">
        <v>13</v>
      </c>
      <c r="F12098" t="s">
        <v>13</v>
      </c>
      <c r="G12098" t="s">
        <v>12206</v>
      </c>
      <c r="H12098" s="2">
        <v>44917.70948553241</v>
      </c>
      <c r="I12098" t="s">
        <v>1175</v>
      </c>
      <c r="J12098" s="2">
        <v>44917.70948553241</v>
      </c>
      <c r="K12098" t="s">
        <v>1175</v>
      </c>
      <c r="L12098" t="str">
        <f>VLOOKUP(C12098,ACCOUNT_MAPPING!A:C,3,FALSE)</f>
        <v>Utilities</v>
      </c>
    </row>
    <row r="12099" spans="1:12" hidden="1">
      <c r="A12099">
        <v>10599</v>
      </c>
      <c r="B12099" t="s">
        <v>4608</v>
      </c>
      <c r="C12099">
        <v>51220000</v>
      </c>
      <c r="D12099" t="s">
        <v>12</v>
      </c>
      <c r="E12099" t="s">
        <v>13</v>
      </c>
      <c r="F12099" t="s">
        <v>13</v>
      </c>
      <c r="G12099" t="s">
        <v>12207</v>
      </c>
      <c r="H12099" s="2">
        <v>45013.331952743058</v>
      </c>
      <c r="I12099" t="s">
        <v>60</v>
      </c>
      <c r="J12099" s="2">
        <v>45013.331952743058</v>
      </c>
      <c r="K12099" t="s">
        <v>60</v>
      </c>
      <c r="L12099" t="str">
        <f>VLOOKUP(C12099,ACCOUNT_MAPPING!A:C,3,FALSE)</f>
        <v>Utilities</v>
      </c>
    </row>
    <row r="12100" spans="1:12" hidden="1">
      <c r="A12100">
        <v>10619</v>
      </c>
      <c r="B12100" t="s">
        <v>4660</v>
      </c>
      <c r="C12100">
        <v>51220000</v>
      </c>
      <c r="D12100" t="s">
        <v>17</v>
      </c>
      <c r="E12100" t="s">
        <v>13</v>
      </c>
      <c r="F12100" t="s">
        <v>13</v>
      </c>
      <c r="G12100" t="s">
        <v>12055</v>
      </c>
      <c r="H12100" s="2">
        <v>44918.444406400464</v>
      </c>
      <c r="I12100" t="s">
        <v>726</v>
      </c>
      <c r="J12100" s="2">
        <v>44918.444406400464</v>
      </c>
      <c r="K12100" t="s">
        <v>726</v>
      </c>
      <c r="L12100" t="str">
        <f>VLOOKUP(C12100,ACCOUNT_MAPPING!A:C,3,FALSE)</f>
        <v>Utilities</v>
      </c>
    </row>
    <row r="12101" spans="1:12" hidden="1">
      <c r="A12101">
        <v>10622</v>
      </c>
      <c r="B12101" t="s">
        <v>10077</v>
      </c>
      <c r="C12101">
        <v>51220000</v>
      </c>
      <c r="D12101" t="s">
        <v>17</v>
      </c>
      <c r="E12101" t="s">
        <v>13</v>
      </c>
      <c r="F12101" t="s">
        <v>13</v>
      </c>
      <c r="G12101" t="s">
        <v>12208</v>
      </c>
      <c r="H12101" s="2">
        <v>44929.460391932873</v>
      </c>
      <c r="I12101" t="s">
        <v>1092</v>
      </c>
      <c r="J12101" s="2">
        <v>44929.460391932873</v>
      </c>
      <c r="K12101" t="s">
        <v>1092</v>
      </c>
      <c r="L12101" t="str">
        <f>VLOOKUP(C12101,ACCOUNT_MAPPING!A:C,3,FALSE)</f>
        <v>Utilities</v>
      </c>
    </row>
    <row r="12102" spans="1:12" hidden="1">
      <c r="A12102">
        <v>10624</v>
      </c>
      <c r="B12102" t="s">
        <v>1781</v>
      </c>
      <c r="C12102">
        <v>51220000</v>
      </c>
      <c r="D12102" t="s">
        <v>17</v>
      </c>
      <c r="E12102" t="s">
        <v>13</v>
      </c>
      <c r="F12102" t="s">
        <v>13</v>
      </c>
      <c r="G12102" t="s">
        <v>12209</v>
      </c>
      <c r="H12102" s="2">
        <v>44929.471930671294</v>
      </c>
      <c r="I12102" t="s">
        <v>1092</v>
      </c>
      <c r="J12102" s="2">
        <v>44929.471930671294</v>
      </c>
      <c r="K12102" t="s">
        <v>1092</v>
      </c>
      <c r="L12102" t="str">
        <f>VLOOKUP(C12102,ACCOUNT_MAPPING!A:C,3,FALSE)</f>
        <v>Utilities</v>
      </c>
    </row>
    <row r="12103" spans="1:12" hidden="1">
      <c r="A12103">
        <v>10691</v>
      </c>
      <c r="B12103" t="s">
        <v>2515</v>
      </c>
      <c r="C12103">
        <v>51220000</v>
      </c>
      <c r="D12103" t="s">
        <v>17</v>
      </c>
      <c r="E12103" t="s">
        <v>13</v>
      </c>
      <c r="F12103" t="s">
        <v>13</v>
      </c>
      <c r="G12103" t="s">
        <v>12210</v>
      </c>
      <c r="H12103" s="2">
        <v>44924.732342743053</v>
      </c>
      <c r="I12103" t="s">
        <v>15</v>
      </c>
      <c r="J12103" s="2">
        <v>44924.732342743053</v>
      </c>
      <c r="K12103" t="s">
        <v>15</v>
      </c>
      <c r="L12103" t="str">
        <f>VLOOKUP(C12103,ACCOUNT_MAPPING!A:C,3,FALSE)</f>
        <v>Utilities</v>
      </c>
    </row>
    <row r="12104" spans="1:12" hidden="1">
      <c r="A12104">
        <v>10515</v>
      </c>
      <c r="B12104" t="s">
        <v>2483</v>
      </c>
      <c r="C12104">
        <v>51220000</v>
      </c>
      <c r="D12104" t="s">
        <v>12</v>
      </c>
      <c r="E12104" t="s">
        <v>13</v>
      </c>
      <c r="F12104" t="s">
        <v>13</v>
      </c>
      <c r="G12104" t="s">
        <v>12211</v>
      </c>
      <c r="H12104" s="2">
        <v>45013.5272428588</v>
      </c>
      <c r="I12104" t="s">
        <v>230</v>
      </c>
      <c r="J12104" s="2">
        <v>45013.5272428588</v>
      </c>
      <c r="K12104" t="s">
        <v>230</v>
      </c>
      <c r="L12104" t="str">
        <f>VLOOKUP(C12104,ACCOUNT_MAPPING!A:C,3,FALSE)</f>
        <v>Utilities</v>
      </c>
    </row>
    <row r="12105" spans="1:12" hidden="1">
      <c r="A12105">
        <v>10629</v>
      </c>
      <c r="B12105" t="s">
        <v>2517</v>
      </c>
      <c r="C12105">
        <v>51220000</v>
      </c>
      <c r="D12105" t="s">
        <v>12</v>
      </c>
      <c r="E12105" t="s">
        <v>13</v>
      </c>
      <c r="F12105" t="s">
        <v>13</v>
      </c>
      <c r="G12105" t="s">
        <v>12212</v>
      </c>
      <c r="H12105" s="2">
        <v>45013.473177546293</v>
      </c>
      <c r="I12105" t="s">
        <v>151</v>
      </c>
      <c r="J12105" s="2">
        <v>45013.473177546293</v>
      </c>
      <c r="K12105" t="s">
        <v>151</v>
      </c>
      <c r="L12105" t="str">
        <f>VLOOKUP(C12105,ACCOUNT_MAPPING!A:C,3,FALSE)</f>
        <v>Utilities</v>
      </c>
    </row>
    <row r="12106" spans="1:12" hidden="1">
      <c r="A12106">
        <v>10528</v>
      </c>
      <c r="B12106" t="s">
        <v>831</v>
      </c>
      <c r="C12106">
        <v>51220000</v>
      </c>
      <c r="D12106" t="s">
        <v>12</v>
      </c>
      <c r="E12106" t="s">
        <v>13</v>
      </c>
      <c r="F12106" t="s">
        <v>13</v>
      </c>
      <c r="G12106" t="s">
        <v>12213</v>
      </c>
      <c r="H12106" s="2">
        <v>45020.581150381942</v>
      </c>
      <c r="I12106" t="s">
        <v>598</v>
      </c>
      <c r="J12106" s="2">
        <v>45020.581150381942</v>
      </c>
      <c r="K12106" t="s">
        <v>598</v>
      </c>
      <c r="L12106" t="str">
        <f>VLOOKUP(C12106,ACCOUNT_MAPPING!A:C,3,FALSE)</f>
        <v>Utilities</v>
      </c>
    </row>
    <row r="12107" spans="1:12" hidden="1">
      <c r="A12107">
        <v>10531</v>
      </c>
      <c r="B12107" t="s">
        <v>3302</v>
      </c>
      <c r="C12107">
        <v>51220000</v>
      </c>
      <c r="D12107" t="s">
        <v>17</v>
      </c>
      <c r="E12107" t="s">
        <v>13</v>
      </c>
      <c r="F12107" t="s">
        <v>13</v>
      </c>
      <c r="G12107" t="s">
        <v>12214</v>
      </c>
      <c r="H12107" s="2">
        <v>44923.652932557874</v>
      </c>
      <c r="I12107" t="s">
        <v>354</v>
      </c>
      <c r="J12107" s="2">
        <v>44923.652932557874</v>
      </c>
      <c r="K12107" t="s">
        <v>354</v>
      </c>
      <c r="L12107" t="str">
        <f>VLOOKUP(C12107,ACCOUNT_MAPPING!A:C,3,FALSE)</f>
        <v>Utilities</v>
      </c>
    </row>
    <row r="12108" spans="1:12" hidden="1">
      <c r="A12108">
        <v>10657</v>
      </c>
      <c r="B12108" t="s">
        <v>1420</v>
      </c>
      <c r="C12108">
        <v>51220000</v>
      </c>
      <c r="D12108" t="s">
        <v>17</v>
      </c>
      <c r="E12108" t="s">
        <v>13</v>
      </c>
      <c r="F12108" t="s">
        <v>13</v>
      </c>
      <c r="G12108" t="s">
        <v>12215</v>
      </c>
      <c r="H12108" s="2">
        <v>44928.861796990743</v>
      </c>
      <c r="I12108" t="s">
        <v>1422</v>
      </c>
      <c r="J12108" s="2">
        <v>44928.861796990743</v>
      </c>
      <c r="K12108" t="s">
        <v>1422</v>
      </c>
      <c r="L12108" t="str">
        <f>VLOOKUP(C12108,ACCOUNT_MAPPING!A:C,3,FALSE)</f>
        <v>Utilities</v>
      </c>
    </row>
    <row r="12109" spans="1:12" hidden="1">
      <c r="A12109">
        <v>10745</v>
      </c>
      <c r="B12109" t="s">
        <v>2588</v>
      </c>
      <c r="C12109">
        <v>51220000</v>
      </c>
      <c r="D12109" t="s">
        <v>17</v>
      </c>
      <c r="E12109" t="s">
        <v>13</v>
      </c>
      <c r="F12109" t="s">
        <v>13</v>
      </c>
      <c r="G12109" t="s">
        <v>12216</v>
      </c>
      <c r="H12109" s="2">
        <v>44926.579959606483</v>
      </c>
      <c r="I12109" t="s">
        <v>1800</v>
      </c>
      <c r="J12109" s="2">
        <v>44926.579959606483</v>
      </c>
      <c r="K12109" t="s">
        <v>1800</v>
      </c>
      <c r="L12109" t="str">
        <f>VLOOKUP(C12109,ACCOUNT_MAPPING!A:C,3,FALSE)</f>
        <v>Utilities</v>
      </c>
    </row>
    <row r="12110" spans="1:12" hidden="1">
      <c r="A12110">
        <v>10763</v>
      </c>
      <c r="B12110" t="s">
        <v>12217</v>
      </c>
      <c r="C12110">
        <v>51220000</v>
      </c>
      <c r="D12110" t="s">
        <v>17</v>
      </c>
      <c r="E12110" t="s">
        <v>13</v>
      </c>
      <c r="F12110" t="s">
        <v>13</v>
      </c>
      <c r="G12110" t="s">
        <v>12218</v>
      </c>
      <c r="H12110" s="2">
        <v>44925.92295266204</v>
      </c>
      <c r="I12110" t="s">
        <v>1229</v>
      </c>
      <c r="J12110" s="2">
        <v>44925.92295266204</v>
      </c>
      <c r="K12110" t="s">
        <v>1229</v>
      </c>
      <c r="L12110" t="str">
        <f>VLOOKUP(C12110,ACCOUNT_MAPPING!A:C,3,FALSE)</f>
        <v>Utilities</v>
      </c>
    </row>
    <row r="12111" spans="1:12" hidden="1">
      <c r="A12111">
        <v>10766</v>
      </c>
      <c r="B12111" t="s">
        <v>2580</v>
      </c>
      <c r="C12111">
        <v>51220000</v>
      </c>
      <c r="D12111" t="s">
        <v>17</v>
      </c>
      <c r="E12111" t="s">
        <v>13</v>
      </c>
      <c r="F12111" t="s">
        <v>13</v>
      </c>
      <c r="G12111" t="s">
        <v>12219</v>
      </c>
      <c r="H12111" s="2">
        <v>44923.790944988425</v>
      </c>
      <c r="I12111" t="s">
        <v>1441</v>
      </c>
      <c r="J12111" s="2">
        <v>44923.790944988425</v>
      </c>
      <c r="K12111" t="s">
        <v>1441</v>
      </c>
      <c r="L12111" t="str">
        <f>VLOOKUP(C12111,ACCOUNT_MAPPING!A:C,3,FALSE)</f>
        <v>Utilities</v>
      </c>
    </row>
    <row r="12112" spans="1:12" hidden="1">
      <c r="A12112">
        <v>10723</v>
      </c>
      <c r="B12112" t="s">
        <v>835</v>
      </c>
      <c r="C12112">
        <v>51220000</v>
      </c>
      <c r="D12112" t="s">
        <v>12</v>
      </c>
      <c r="E12112" t="s">
        <v>13</v>
      </c>
      <c r="F12112" t="s">
        <v>13</v>
      </c>
      <c r="G12112" t="s">
        <v>12220</v>
      </c>
      <c r="H12112" s="2">
        <v>45013.440281979165</v>
      </c>
      <c r="I12112" t="s">
        <v>745</v>
      </c>
      <c r="J12112" s="2">
        <v>45013.440281979165</v>
      </c>
      <c r="K12112" t="s">
        <v>745</v>
      </c>
      <c r="L12112" t="str">
        <f>VLOOKUP(C12112,ACCOUNT_MAPPING!A:C,3,FALSE)</f>
        <v>Utilities</v>
      </c>
    </row>
    <row r="12113" spans="1:12" hidden="1">
      <c r="A12113">
        <v>10543</v>
      </c>
      <c r="B12113" t="s">
        <v>2500</v>
      </c>
      <c r="C12113">
        <v>51220000</v>
      </c>
      <c r="D12113" t="s">
        <v>17</v>
      </c>
      <c r="E12113" t="s">
        <v>13</v>
      </c>
      <c r="F12113" t="s">
        <v>13</v>
      </c>
      <c r="G12113" t="s">
        <v>12221</v>
      </c>
      <c r="H12113" s="2">
        <v>44917.493988275462</v>
      </c>
      <c r="I12113" t="s">
        <v>673</v>
      </c>
      <c r="J12113" s="2">
        <v>44917.493988275462</v>
      </c>
      <c r="K12113" t="s">
        <v>673</v>
      </c>
      <c r="L12113" t="str">
        <f>VLOOKUP(C12113,ACCOUNT_MAPPING!A:C,3,FALSE)</f>
        <v>Utilities</v>
      </c>
    </row>
    <row r="12114" spans="1:12" hidden="1">
      <c r="A12114">
        <v>10544</v>
      </c>
      <c r="B12114" t="s">
        <v>838</v>
      </c>
      <c r="C12114">
        <v>51220000</v>
      </c>
      <c r="D12114" t="s">
        <v>12</v>
      </c>
      <c r="E12114" t="s">
        <v>13</v>
      </c>
      <c r="F12114" t="s">
        <v>13</v>
      </c>
      <c r="G12114" t="s">
        <v>12222</v>
      </c>
      <c r="H12114" s="2">
        <v>45021.881415358795</v>
      </c>
      <c r="I12114" t="s">
        <v>673</v>
      </c>
      <c r="J12114" s="2">
        <v>45021.881415358795</v>
      </c>
      <c r="K12114" t="s">
        <v>673</v>
      </c>
      <c r="L12114" t="str">
        <f>VLOOKUP(C12114,ACCOUNT_MAPPING!A:C,3,FALSE)</f>
        <v>Utilities</v>
      </c>
    </row>
    <row r="12115" spans="1:12" hidden="1">
      <c r="A12115">
        <v>10776</v>
      </c>
      <c r="B12115" t="s">
        <v>11505</v>
      </c>
      <c r="C12115">
        <v>51220000</v>
      </c>
      <c r="D12115" t="s">
        <v>17</v>
      </c>
      <c r="E12115" t="s">
        <v>13</v>
      </c>
      <c r="F12115" t="s">
        <v>13</v>
      </c>
      <c r="G12115" t="s">
        <v>11506</v>
      </c>
      <c r="H12115" s="2">
        <v>44923.426093252318</v>
      </c>
      <c r="I12115" t="s">
        <v>90</v>
      </c>
      <c r="J12115" s="2">
        <v>44923.426093252318</v>
      </c>
      <c r="K12115" t="s">
        <v>90</v>
      </c>
      <c r="L12115" t="str">
        <f>VLOOKUP(C12115,ACCOUNT_MAPPING!A:C,3,FALSE)</f>
        <v>Utilities</v>
      </c>
    </row>
    <row r="12116" spans="1:12" hidden="1">
      <c r="A12116">
        <v>10785</v>
      </c>
      <c r="B12116" t="s">
        <v>2658</v>
      </c>
      <c r="C12116">
        <v>51220000</v>
      </c>
      <c r="D12116" t="s">
        <v>12</v>
      </c>
      <c r="E12116" t="s">
        <v>13</v>
      </c>
      <c r="F12116" t="s">
        <v>13</v>
      </c>
      <c r="G12116" t="s">
        <v>11498</v>
      </c>
      <c r="H12116" s="2">
        <v>45019.680933530093</v>
      </c>
      <c r="I12116" t="s">
        <v>123</v>
      </c>
      <c r="J12116" s="2">
        <v>45019.680933530093</v>
      </c>
      <c r="K12116" t="s">
        <v>123</v>
      </c>
      <c r="L12116" t="str">
        <f>VLOOKUP(C12116,ACCOUNT_MAPPING!A:C,3,FALSE)</f>
        <v>Utilities</v>
      </c>
    </row>
    <row r="12117" spans="1:12" hidden="1">
      <c r="A12117">
        <v>10786</v>
      </c>
      <c r="B12117" t="s">
        <v>2604</v>
      </c>
      <c r="C12117">
        <v>51220000</v>
      </c>
      <c r="D12117" t="s">
        <v>17</v>
      </c>
      <c r="E12117" t="s">
        <v>13</v>
      </c>
      <c r="F12117" t="s">
        <v>13</v>
      </c>
      <c r="G12117" t="s">
        <v>12223</v>
      </c>
      <c r="H12117" s="2">
        <v>44915.452990625003</v>
      </c>
      <c r="I12117" t="s">
        <v>93</v>
      </c>
      <c r="J12117" s="2">
        <v>44915.452990625003</v>
      </c>
      <c r="K12117" t="s">
        <v>93</v>
      </c>
      <c r="L12117" t="str">
        <f>VLOOKUP(C12117,ACCOUNT_MAPPING!A:C,3,FALSE)</f>
        <v>Utilities</v>
      </c>
    </row>
    <row r="12118" spans="1:12" hidden="1">
      <c r="A12118">
        <v>10791</v>
      </c>
      <c r="B12118" t="s">
        <v>91</v>
      </c>
      <c r="C12118">
        <v>51220000</v>
      </c>
      <c r="D12118" t="s">
        <v>12</v>
      </c>
      <c r="E12118" t="s">
        <v>13</v>
      </c>
      <c r="F12118" t="s">
        <v>13</v>
      </c>
      <c r="G12118" t="s">
        <v>12224</v>
      </c>
      <c r="H12118" s="2">
        <v>45020.474205289349</v>
      </c>
      <c r="I12118" t="s">
        <v>4113</v>
      </c>
      <c r="J12118" s="2">
        <v>45020.474205289349</v>
      </c>
      <c r="K12118" t="s">
        <v>4113</v>
      </c>
      <c r="L12118" t="str">
        <f>VLOOKUP(C12118,ACCOUNT_MAPPING!A:C,3,FALSE)</f>
        <v>Utilities</v>
      </c>
    </row>
    <row r="12119" spans="1:12" hidden="1">
      <c r="A12119">
        <v>10555</v>
      </c>
      <c r="B12119" t="s">
        <v>1417</v>
      </c>
      <c r="C12119">
        <v>51220000</v>
      </c>
      <c r="D12119" t="s">
        <v>63</v>
      </c>
      <c r="E12119" t="s">
        <v>13</v>
      </c>
      <c r="F12119" t="s">
        <v>13</v>
      </c>
      <c r="G12119" t="s">
        <v>12225</v>
      </c>
      <c r="H12119" s="2">
        <v>44875.559318749998</v>
      </c>
      <c r="I12119" t="s">
        <v>1419</v>
      </c>
      <c r="J12119" s="2">
        <v>44875.559318749998</v>
      </c>
      <c r="K12119" t="s">
        <v>1419</v>
      </c>
      <c r="L12119" t="str">
        <f>VLOOKUP(C12119,ACCOUNT_MAPPING!A:C,3,FALSE)</f>
        <v>Utilities</v>
      </c>
    </row>
    <row r="12120" spans="1:12" hidden="1">
      <c r="A12120">
        <v>10556</v>
      </c>
      <c r="B12120" t="s">
        <v>2481</v>
      </c>
      <c r="C12120">
        <v>51220000</v>
      </c>
      <c r="D12120" t="s">
        <v>12</v>
      </c>
      <c r="E12120" t="s">
        <v>13</v>
      </c>
      <c r="F12120" t="s">
        <v>13</v>
      </c>
      <c r="G12120" t="s">
        <v>12226</v>
      </c>
      <c r="H12120" s="2">
        <v>45020.613905671293</v>
      </c>
      <c r="I12120" t="s">
        <v>1419</v>
      </c>
      <c r="J12120" s="2">
        <v>45020.613905671293</v>
      </c>
      <c r="K12120" t="s">
        <v>1419</v>
      </c>
      <c r="L12120" t="str">
        <f>VLOOKUP(C12120,ACCOUNT_MAPPING!A:C,3,FALSE)</f>
        <v>Utilities</v>
      </c>
    </row>
    <row r="12121" spans="1:12" hidden="1">
      <c r="A12121">
        <v>10558</v>
      </c>
      <c r="B12121" t="s">
        <v>2492</v>
      </c>
      <c r="C12121">
        <v>51220000</v>
      </c>
      <c r="D12121" t="s">
        <v>17</v>
      </c>
      <c r="E12121" t="s">
        <v>13</v>
      </c>
      <c r="F12121" t="s">
        <v>13</v>
      </c>
      <c r="G12121" t="s">
        <v>12227</v>
      </c>
      <c r="H12121" s="2">
        <v>44924.572824537034</v>
      </c>
      <c r="I12121" t="s">
        <v>1419</v>
      </c>
      <c r="J12121" s="2">
        <v>44924.572824537034</v>
      </c>
      <c r="K12121" t="s">
        <v>1419</v>
      </c>
      <c r="L12121" t="str">
        <f>VLOOKUP(C12121,ACCOUNT_MAPPING!A:C,3,FALSE)</f>
        <v>Utilities</v>
      </c>
    </row>
    <row r="12122" spans="1:12" hidden="1">
      <c r="A12122">
        <v>10707</v>
      </c>
      <c r="B12122" t="s">
        <v>7921</v>
      </c>
      <c r="C12122">
        <v>51220000</v>
      </c>
      <c r="D12122" t="s">
        <v>12</v>
      </c>
      <c r="E12122" t="s">
        <v>13</v>
      </c>
      <c r="F12122" t="s">
        <v>13</v>
      </c>
      <c r="G12122" t="s">
        <v>12228</v>
      </c>
      <c r="H12122" s="2">
        <v>45020.497256284725</v>
      </c>
      <c r="I12122" t="s">
        <v>754</v>
      </c>
      <c r="J12122" s="2">
        <v>45020.497256284725</v>
      </c>
      <c r="K12122" t="s">
        <v>754</v>
      </c>
      <c r="L12122" t="str">
        <f>VLOOKUP(C12122,ACCOUNT_MAPPING!A:C,3,FALSE)</f>
        <v>Utilities</v>
      </c>
    </row>
    <row r="12123" spans="1:12" hidden="1">
      <c r="A12123">
        <v>10714</v>
      </c>
      <c r="B12123" t="s">
        <v>843</v>
      </c>
      <c r="C12123">
        <v>51220000</v>
      </c>
      <c r="D12123" t="s">
        <v>17</v>
      </c>
      <c r="E12123" t="s">
        <v>13</v>
      </c>
      <c r="F12123" t="s">
        <v>13</v>
      </c>
      <c r="G12123" t="s">
        <v>12229</v>
      </c>
      <c r="H12123" s="2">
        <v>44916.644091782407</v>
      </c>
      <c r="I12123" t="s">
        <v>826</v>
      </c>
      <c r="J12123" s="2">
        <v>44916.644091782407</v>
      </c>
      <c r="K12123" t="s">
        <v>826</v>
      </c>
      <c r="L12123" t="str">
        <f>VLOOKUP(C12123,ACCOUNT_MAPPING!A:C,3,FALSE)</f>
        <v>Utilities</v>
      </c>
    </row>
    <row r="12124" spans="1:12" hidden="1">
      <c r="A12124">
        <v>10715</v>
      </c>
      <c r="B12124" t="s">
        <v>1788</v>
      </c>
      <c r="C12124">
        <v>51220000</v>
      </c>
      <c r="D12124" t="s">
        <v>12</v>
      </c>
      <c r="E12124" t="s">
        <v>13</v>
      </c>
      <c r="F12124" t="s">
        <v>13</v>
      </c>
      <c r="G12124" t="s">
        <v>12230</v>
      </c>
      <c r="H12124" s="2">
        <v>45012.425075844905</v>
      </c>
      <c r="I12124" t="s">
        <v>745</v>
      </c>
      <c r="J12124" s="2">
        <v>45012.425075844905</v>
      </c>
      <c r="K12124" t="s">
        <v>745</v>
      </c>
      <c r="L12124" t="str">
        <f>VLOOKUP(C12124,ACCOUNT_MAPPING!A:C,3,FALSE)</f>
        <v>Utilities</v>
      </c>
    </row>
    <row r="12125" spans="1:12" hidden="1">
      <c r="A12125">
        <v>10742</v>
      </c>
      <c r="B12125" t="s">
        <v>2639</v>
      </c>
      <c r="C12125">
        <v>51220000</v>
      </c>
      <c r="D12125" t="s">
        <v>17</v>
      </c>
      <c r="E12125" t="s">
        <v>13</v>
      </c>
      <c r="F12125" t="s">
        <v>13</v>
      </c>
      <c r="G12125" t="s">
        <v>12231</v>
      </c>
      <c r="H12125" s="2">
        <v>44922.648348761577</v>
      </c>
      <c r="I12125" t="s">
        <v>123</v>
      </c>
      <c r="J12125" s="2">
        <v>44922.648348761577</v>
      </c>
      <c r="K12125" t="s">
        <v>123</v>
      </c>
      <c r="L12125" t="str">
        <f>VLOOKUP(C12125,ACCOUNT_MAPPING!A:C,3,FALSE)</f>
        <v>Utilities</v>
      </c>
    </row>
    <row r="12126" spans="1:12" hidden="1">
      <c r="A12126">
        <v>10718</v>
      </c>
      <c r="B12126" t="s">
        <v>862</v>
      </c>
      <c r="C12126">
        <v>51220000</v>
      </c>
      <c r="D12126" t="s">
        <v>12</v>
      </c>
      <c r="E12126" t="s">
        <v>13</v>
      </c>
      <c r="F12126" t="s">
        <v>13</v>
      </c>
      <c r="G12126" t="s">
        <v>12232</v>
      </c>
      <c r="H12126" s="2">
        <v>45013.434308333337</v>
      </c>
      <c r="I12126" t="s">
        <v>745</v>
      </c>
      <c r="J12126" s="2">
        <v>45013.434308333337</v>
      </c>
      <c r="K12126" t="s">
        <v>745</v>
      </c>
      <c r="L12126" t="str">
        <f>VLOOKUP(C12126,ACCOUNT_MAPPING!A:C,3,FALSE)</f>
        <v>Utilities</v>
      </c>
    </row>
    <row r="12127" spans="1:12" hidden="1">
      <c r="A12127">
        <v>10722</v>
      </c>
      <c r="B12127" t="s">
        <v>3872</v>
      </c>
      <c r="C12127">
        <v>51220000</v>
      </c>
      <c r="D12127" t="s">
        <v>17</v>
      </c>
      <c r="E12127" t="s">
        <v>13</v>
      </c>
      <c r="F12127" t="s">
        <v>13</v>
      </c>
      <c r="G12127" t="s">
        <v>12233</v>
      </c>
      <c r="H12127" s="2">
        <v>44922.502104976855</v>
      </c>
      <c r="I12127" t="s">
        <v>826</v>
      </c>
      <c r="J12127" s="2">
        <v>44922.502104976855</v>
      </c>
      <c r="K12127" t="s">
        <v>826</v>
      </c>
      <c r="L12127" t="str">
        <f>VLOOKUP(C12127,ACCOUNT_MAPPING!A:C,3,FALSE)</f>
        <v>Utilities</v>
      </c>
    </row>
    <row r="12128" spans="1:12" hidden="1">
      <c r="A12128">
        <v>10567</v>
      </c>
      <c r="B12128" t="s">
        <v>12234</v>
      </c>
      <c r="C12128">
        <v>51220000</v>
      </c>
      <c r="D12128" t="s">
        <v>12</v>
      </c>
      <c r="E12128" t="s">
        <v>13</v>
      </c>
      <c r="F12128" t="s">
        <v>13</v>
      </c>
      <c r="G12128" t="s">
        <v>12235</v>
      </c>
      <c r="H12128" s="2">
        <v>45021.53587994213</v>
      </c>
      <c r="I12128" t="s">
        <v>1419</v>
      </c>
      <c r="J12128" s="2">
        <v>45021.53587994213</v>
      </c>
      <c r="K12128" t="s">
        <v>1419</v>
      </c>
      <c r="L12128" t="str">
        <f>VLOOKUP(C12128,ACCOUNT_MAPPING!A:C,3,FALSE)</f>
        <v>Utilities</v>
      </c>
    </row>
    <row r="12129" spans="1:12" hidden="1">
      <c r="A12129">
        <v>10571</v>
      </c>
      <c r="B12129" t="s">
        <v>12236</v>
      </c>
      <c r="C12129">
        <v>51220000</v>
      </c>
      <c r="D12129" t="s">
        <v>63</v>
      </c>
      <c r="E12129" t="s">
        <v>13</v>
      </c>
      <c r="F12129" t="s">
        <v>13</v>
      </c>
      <c r="G12129" t="s">
        <v>12237</v>
      </c>
      <c r="H12129" s="2">
        <v>44875.463510451387</v>
      </c>
      <c r="I12129" t="s">
        <v>673</v>
      </c>
      <c r="J12129" s="2">
        <v>44875.463510451387</v>
      </c>
      <c r="K12129" t="s">
        <v>673</v>
      </c>
      <c r="L12129" t="str">
        <f>VLOOKUP(C12129,ACCOUNT_MAPPING!A:C,3,FALSE)</f>
        <v>Utilities</v>
      </c>
    </row>
    <row r="12130" spans="1:12" hidden="1">
      <c r="A12130">
        <v>10740</v>
      </c>
      <c r="B12130" t="s">
        <v>1432</v>
      </c>
      <c r="C12130">
        <v>51220000</v>
      </c>
      <c r="D12130" t="s">
        <v>17</v>
      </c>
      <c r="E12130" t="s">
        <v>13</v>
      </c>
      <c r="F12130" t="s">
        <v>13</v>
      </c>
      <c r="G12130" t="s">
        <v>12238</v>
      </c>
      <c r="H12130" s="2">
        <v>44925.513078240743</v>
      </c>
      <c r="I12130" t="s">
        <v>1434</v>
      </c>
      <c r="J12130" s="2">
        <v>44925.513078240743</v>
      </c>
      <c r="K12130" t="s">
        <v>1434</v>
      </c>
      <c r="L12130" t="str">
        <f>VLOOKUP(C12130,ACCOUNT_MAPPING!A:C,3,FALSE)</f>
        <v>Utilities</v>
      </c>
    </row>
    <row r="12131" spans="1:12" hidden="1">
      <c r="A12131">
        <v>10741</v>
      </c>
      <c r="B12131" t="s">
        <v>2530</v>
      </c>
      <c r="C12131">
        <v>51220000</v>
      </c>
      <c r="D12131" t="s">
        <v>17</v>
      </c>
      <c r="E12131" t="s">
        <v>13</v>
      </c>
      <c r="F12131" t="s">
        <v>13</v>
      </c>
      <c r="G12131" t="s">
        <v>12239</v>
      </c>
      <c r="H12131" s="2">
        <v>44922.637705983798</v>
      </c>
      <c r="I12131" t="s">
        <v>123</v>
      </c>
      <c r="J12131" s="2">
        <v>44922.637705983798</v>
      </c>
      <c r="K12131" t="s">
        <v>123</v>
      </c>
      <c r="L12131" t="str">
        <f>VLOOKUP(C12131,ACCOUNT_MAPPING!A:C,3,FALSE)</f>
        <v>Utilities</v>
      </c>
    </row>
    <row r="12132" spans="1:12" hidden="1">
      <c r="A12132">
        <v>10743</v>
      </c>
      <c r="B12132" t="s">
        <v>2532</v>
      </c>
      <c r="C12132">
        <v>51220000</v>
      </c>
      <c r="D12132" t="s">
        <v>17</v>
      </c>
      <c r="E12132" t="s">
        <v>13</v>
      </c>
      <c r="F12132" t="s">
        <v>13</v>
      </c>
      <c r="G12132" t="s">
        <v>12240</v>
      </c>
      <c r="H12132" s="2">
        <v>44922.65779795139</v>
      </c>
      <c r="I12132" t="s">
        <v>123</v>
      </c>
      <c r="J12132" s="2">
        <v>44922.65779795139</v>
      </c>
      <c r="K12132" t="s">
        <v>123</v>
      </c>
      <c r="L12132" t="str">
        <f>VLOOKUP(C12132,ACCOUNT_MAPPING!A:C,3,FALSE)</f>
        <v>Utilities</v>
      </c>
    </row>
    <row r="12133" spans="1:12" hidden="1">
      <c r="A12133">
        <v>10764</v>
      </c>
      <c r="B12133" t="s">
        <v>3308</v>
      </c>
      <c r="C12133">
        <v>51220000</v>
      </c>
      <c r="D12133" t="s">
        <v>17</v>
      </c>
      <c r="E12133" t="s">
        <v>13</v>
      </c>
      <c r="F12133" t="s">
        <v>13</v>
      </c>
      <c r="G12133" t="s">
        <v>12241</v>
      </c>
      <c r="H12133" s="2">
        <v>44925.942207986111</v>
      </c>
      <c r="I12133" t="s">
        <v>1229</v>
      </c>
      <c r="J12133" s="2">
        <v>44925.942207986111</v>
      </c>
      <c r="K12133" t="s">
        <v>1229</v>
      </c>
      <c r="L12133" t="str">
        <f>VLOOKUP(C12133,ACCOUNT_MAPPING!A:C,3,FALSE)</f>
        <v>Utilities</v>
      </c>
    </row>
    <row r="12134" spans="1:12" hidden="1">
      <c r="A12134">
        <v>10827</v>
      </c>
      <c r="B12134" t="s">
        <v>3927</v>
      </c>
      <c r="C12134">
        <v>51220000</v>
      </c>
      <c r="D12134" t="s">
        <v>17</v>
      </c>
      <c r="E12134" t="s">
        <v>13</v>
      </c>
      <c r="F12134" t="s">
        <v>13</v>
      </c>
      <c r="G12134" t="s">
        <v>12242</v>
      </c>
      <c r="H12134" s="2">
        <v>44922.705545798613</v>
      </c>
      <c r="I12134" t="s">
        <v>90</v>
      </c>
      <c r="J12134" s="2">
        <v>44922.705545798613</v>
      </c>
      <c r="K12134" t="s">
        <v>90</v>
      </c>
      <c r="L12134" t="str">
        <f>VLOOKUP(C12134,ACCOUNT_MAPPING!A:C,3,FALSE)</f>
        <v>Utilities</v>
      </c>
    </row>
    <row r="12135" spans="1:12" hidden="1">
      <c r="A12135">
        <v>10828</v>
      </c>
      <c r="B12135" t="s">
        <v>2599</v>
      </c>
      <c r="C12135">
        <v>51220000</v>
      </c>
      <c r="D12135" t="s">
        <v>12</v>
      </c>
      <c r="E12135" t="s">
        <v>13</v>
      </c>
      <c r="F12135" t="s">
        <v>13</v>
      </c>
      <c r="G12135" t="s">
        <v>12243</v>
      </c>
      <c r="H12135" s="2">
        <v>45016.572900081017</v>
      </c>
      <c r="I12135" t="s">
        <v>90</v>
      </c>
      <c r="J12135" s="2">
        <v>45016.572900081017</v>
      </c>
      <c r="K12135" t="s">
        <v>90</v>
      </c>
      <c r="L12135" t="str">
        <f>VLOOKUP(C12135,ACCOUNT_MAPPING!A:C,3,FALSE)</f>
        <v>Utilities</v>
      </c>
    </row>
    <row r="12136" spans="1:12" hidden="1">
      <c r="A12136">
        <v>10576</v>
      </c>
      <c r="B12136" t="s">
        <v>845</v>
      </c>
      <c r="C12136">
        <v>51220000</v>
      </c>
      <c r="D12136" t="s">
        <v>12</v>
      </c>
      <c r="E12136" t="s">
        <v>13</v>
      </c>
      <c r="F12136" t="s">
        <v>13</v>
      </c>
      <c r="G12136" t="s">
        <v>12244</v>
      </c>
      <c r="H12136" s="2">
        <v>45021.86315355324</v>
      </c>
      <c r="I12136" t="s">
        <v>673</v>
      </c>
      <c r="J12136" s="2">
        <v>45021.86315355324</v>
      </c>
      <c r="K12136" t="s">
        <v>673</v>
      </c>
      <c r="L12136" t="str">
        <f>VLOOKUP(C12136,ACCOUNT_MAPPING!A:C,3,FALSE)</f>
        <v>Utilities</v>
      </c>
    </row>
    <row r="12137" spans="1:12" hidden="1">
      <c r="A12137">
        <v>10577</v>
      </c>
      <c r="B12137" t="s">
        <v>846</v>
      </c>
      <c r="C12137">
        <v>51220000</v>
      </c>
      <c r="D12137" t="s">
        <v>12</v>
      </c>
      <c r="E12137" t="s">
        <v>13</v>
      </c>
      <c r="F12137" t="s">
        <v>13</v>
      </c>
      <c r="G12137" t="s">
        <v>12245</v>
      </c>
      <c r="H12137" s="2">
        <v>45021.865228854163</v>
      </c>
      <c r="I12137" t="s">
        <v>673</v>
      </c>
      <c r="J12137" s="2">
        <v>45021.865228854163</v>
      </c>
      <c r="K12137" t="s">
        <v>673</v>
      </c>
      <c r="L12137" t="str">
        <f>VLOOKUP(C12137,ACCOUNT_MAPPING!A:C,3,FALSE)</f>
        <v>Utilities</v>
      </c>
    </row>
    <row r="12138" spans="1:12" hidden="1">
      <c r="A12138">
        <v>10587</v>
      </c>
      <c r="B12138" t="s">
        <v>4578</v>
      </c>
      <c r="C12138">
        <v>51220000</v>
      </c>
      <c r="D12138" t="s">
        <v>12</v>
      </c>
      <c r="E12138" t="s">
        <v>13</v>
      </c>
      <c r="F12138" t="s">
        <v>13</v>
      </c>
      <c r="G12138" t="s">
        <v>12246</v>
      </c>
      <c r="H12138" s="2">
        <v>45021.887842905089</v>
      </c>
      <c r="I12138" t="s">
        <v>673</v>
      </c>
      <c r="J12138" s="2">
        <v>45021.887842905089</v>
      </c>
      <c r="K12138" t="s">
        <v>673</v>
      </c>
      <c r="L12138" t="str">
        <f>VLOOKUP(C12138,ACCOUNT_MAPPING!A:C,3,FALSE)</f>
        <v>Utilities</v>
      </c>
    </row>
    <row r="12139" spans="1:12" hidden="1">
      <c r="A12139">
        <v>10750</v>
      </c>
      <c r="B12139" t="s">
        <v>10166</v>
      </c>
      <c r="C12139">
        <v>51220000</v>
      </c>
      <c r="D12139" t="s">
        <v>17</v>
      </c>
      <c r="E12139" t="s">
        <v>13</v>
      </c>
      <c r="F12139" t="s">
        <v>13</v>
      </c>
      <c r="G12139" t="s">
        <v>11484</v>
      </c>
      <c r="H12139" s="2">
        <v>44923.492359837961</v>
      </c>
      <c r="I12139" t="s">
        <v>90</v>
      </c>
      <c r="J12139" s="2">
        <v>44923.492359837961</v>
      </c>
      <c r="K12139" t="s">
        <v>90</v>
      </c>
      <c r="L12139" t="str">
        <f>VLOOKUP(C12139,ACCOUNT_MAPPING!A:C,3,FALSE)</f>
        <v>Utilities</v>
      </c>
    </row>
    <row r="12140" spans="1:12" hidden="1">
      <c r="A12140">
        <v>10751</v>
      </c>
      <c r="B12140" t="s">
        <v>2543</v>
      </c>
      <c r="C12140">
        <v>51220000</v>
      </c>
      <c r="D12140" t="s">
        <v>17</v>
      </c>
      <c r="E12140" t="s">
        <v>13</v>
      </c>
      <c r="F12140" t="s">
        <v>13</v>
      </c>
      <c r="G12140" t="s">
        <v>12247</v>
      </c>
      <c r="H12140" s="2">
        <v>44923.48443665509</v>
      </c>
      <c r="I12140" t="s">
        <v>90</v>
      </c>
      <c r="J12140" s="2">
        <v>44923.48443665509</v>
      </c>
      <c r="K12140" t="s">
        <v>90</v>
      </c>
      <c r="L12140" t="str">
        <f>VLOOKUP(C12140,ACCOUNT_MAPPING!A:C,3,FALSE)</f>
        <v>Utilities</v>
      </c>
    </row>
    <row r="12141" spans="1:12" hidden="1">
      <c r="A12141">
        <v>10760</v>
      </c>
      <c r="B12141" t="s">
        <v>1463</v>
      </c>
      <c r="C12141">
        <v>51220000</v>
      </c>
      <c r="D12141" t="s">
        <v>17</v>
      </c>
      <c r="E12141" t="s">
        <v>13</v>
      </c>
      <c r="F12141" t="s">
        <v>13</v>
      </c>
      <c r="G12141" t="s">
        <v>12248</v>
      </c>
      <c r="H12141" s="2">
        <v>44924.594589004628</v>
      </c>
      <c r="I12141" t="s">
        <v>1441</v>
      </c>
      <c r="J12141" s="2">
        <v>44924.594589004628</v>
      </c>
      <c r="K12141" t="s">
        <v>1441</v>
      </c>
      <c r="L12141" t="str">
        <f>VLOOKUP(C12141,ACCOUNT_MAPPING!A:C,3,FALSE)</f>
        <v>Utilities</v>
      </c>
    </row>
    <row r="12142" spans="1:12" hidden="1">
      <c r="A12142">
        <v>10761</v>
      </c>
      <c r="B12142" t="s">
        <v>10110</v>
      </c>
      <c r="C12142">
        <v>51220000</v>
      </c>
      <c r="D12142" t="s">
        <v>17</v>
      </c>
      <c r="E12142" t="s">
        <v>13</v>
      </c>
      <c r="F12142" t="s">
        <v>13</v>
      </c>
      <c r="G12142" t="s">
        <v>12218</v>
      </c>
      <c r="H12142" s="2">
        <v>44925.903868518515</v>
      </c>
      <c r="I12142" t="s">
        <v>1229</v>
      </c>
      <c r="J12142" s="2">
        <v>44925.903868518515</v>
      </c>
      <c r="K12142" t="s">
        <v>1229</v>
      </c>
      <c r="L12142" t="str">
        <f>VLOOKUP(C12142,ACCOUNT_MAPPING!A:C,3,FALSE)</f>
        <v>Utilities</v>
      </c>
    </row>
    <row r="12143" spans="1:12" hidden="1">
      <c r="A12143">
        <v>10770</v>
      </c>
      <c r="B12143" t="s">
        <v>7936</v>
      </c>
      <c r="C12143">
        <v>51220000</v>
      </c>
      <c r="D12143" t="s">
        <v>17</v>
      </c>
      <c r="E12143" t="s">
        <v>13</v>
      </c>
      <c r="F12143" t="s">
        <v>13</v>
      </c>
      <c r="G12143" t="s">
        <v>12249</v>
      </c>
      <c r="H12143" s="2">
        <v>44915.92518445602</v>
      </c>
      <c r="I12143" t="s">
        <v>93</v>
      </c>
      <c r="J12143" s="2">
        <v>44915.92518445602</v>
      </c>
      <c r="K12143" t="s">
        <v>93</v>
      </c>
      <c r="L12143" t="str">
        <f>VLOOKUP(C12143,ACCOUNT_MAPPING!A:C,3,FALSE)</f>
        <v>Utilities</v>
      </c>
    </row>
    <row r="12144" spans="1:12" hidden="1">
      <c r="A12144">
        <v>10780</v>
      </c>
      <c r="B12144" t="s">
        <v>1801</v>
      </c>
      <c r="C12144">
        <v>51220000</v>
      </c>
      <c r="D12144" t="s">
        <v>17</v>
      </c>
      <c r="E12144" t="s">
        <v>13</v>
      </c>
      <c r="F12144" t="s">
        <v>13</v>
      </c>
      <c r="G12144" t="s">
        <v>12250</v>
      </c>
      <c r="H12144" s="2">
        <v>44915.913347488429</v>
      </c>
      <c r="I12144" t="s">
        <v>93</v>
      </c>
      <c r="J12144" s="2">
        <v>44915.913347488429</v>
      </c>
      <c r="K12144" t="s">
        <v>93</v>
      </c>
      <c r="L12144" t="str">
        <f>VLOOKUP(C12144,ACCOUNT_MAPPING!A:C,3,FALSE)</f>
        <v>Utilities</v>
      </c>
    </row>
    <row r="12145" spans="1:12" hidden="1">
      <c r="A12145">
        <v>10784</v>
      </c>
      <c r="B12145" t="s">
        <v>3875</v>
      </c>
      <c r="C12145">
        <v>51220000</v>
      </c>
      <c r="D12145" t="s">
        <v>12</v>
      </c>
      <c r="E12145" t="s">
        <v>13</v>
      </c>
      <c r="F12145" t="s">
        <v>13</v>
      </c>
      <c r="G12145" t="s">
        <v>11498</v>
      </c>
      <c r="H12145" s="2">
        <v>45019.679562534722</v>
      </c>
      <c r="I12145" t="s">
        <v>123</v>
      </c>
      <c r="J12145" s="2">
        <v>45019.679562534722</v>
      </c>
      <c r="K12145" t="s">
        <v>123</v>
      </c>
      <c r="L12145" t="str">
        <f>VLOOKUP(C12145,ACCOUNT_MAPPING!A:C,3,FALSE)</f>
        <v>Utilities</v>
      </c>
    </row>
    <row r="12146" spans="1:12" hidden="1">
      <c r="A12146">
        <v>10789</v>
      </c>
      <c r="B12146" t="s">
        <v>2558</v>
      </c>
      <c r="C12146">
        <v>51220000</v>
      </c>
      <c r="D12146" t="s">
        <v>12</v>
      </c>
      <c r="E12146" t="s">
        <v>13</v>
      </c>
      <c r="F12146" t="s">
        <v>13</v>
      </c>
      <c r="G12146" t="s">
        <v>11501</v>
      </c>
      <c r="H12146" s="2">
        <v>45021.838305787038</v>
      </c>
      <c r="I12146" t="s">
        <v>1441</v>
      </c>
      <c r="J12146" s="2">
        <v>45021.838305787038</v>
      </c>
      <c r="K12146" t="s">
        <v>1441</v>
      </c>
      <c r="L12146" t="str">
        <f>VLOOKUP(C12146,ACCOUNT_MAPPING!A:C,3,FALSE)</f>
        <v>Utilities</v>
      </c>
    </row>
    <row r="12147" spans="1:12" hidden="1">
      <c r="A12147">
        <v>10792</v>
      </c>
      <c r="B12147" t="s">
        <v>1803</v>
      </c>
      <c r="C12147">
        <v>51220000</v>
      </c>
      <c r="D12147" t="s">
        <v>17</v>
      </c>
      <c r="E12147" t="s">
        <v>13</v>
      </c>
      <c r="F12147" t="s">
        <v>13</v>
      </c>
      <c r="G12147" t="s">
        <v>12251</v>
      </c>
      <c r="H12147" s="2">
        <v>44921.50951797454</v>
      </c>
      <c r="I12147" t="s">
        <v>1805</v>
      </c>
      <c r="J12147" s="2">
        <v>44921.50951797454</v>
      </c>
      <c r="K12147" t="s">
        <v>1434</v>
      </c>
      <c r="L12147" t="str">
        <f>VLOOKUP(C12147,ACCOUNT_MAPPING!A:C,3,FALSE)</f>
        <v>Utilities</v>
      </c>
    </row>
    <row r="12148" spans="1:12" hidden="1">
      <c r="A12148">
        <v>10797</v>
      </c>
      <c r="B12148" t="s">
        <v>1794</v>
      </c>
      <c r="C12148">
        <v>51220000</v>
      </c>
      <c r="D12148" t="s">
        <v>17</v>
      </c>
      <c r="E12148" t="s">
        <v>13</v>
      </c>
      <c r="F12148" t="s">
        <v>13</v>
      </c>
      <c r="G12148" t="s">
        <v>12252</v>
      </c>
      <c r="H12148" s="2">
        <v>44924.54275818287</v>
      </c>
      <c r="I12148" t="s">
        <v>1441</v>
      </c>
      <c r="J12148" s="2">
        <v>44924.54275818287</v>
      </c>
      <c r="K12148" t="s">
        <v>1441</v>
      </c>
      <c r="L12148" t="str">
        <f>VLOOKUP(C12148,ACCOUNT_MAPPING!A:C,3,FALSE)</f>
        <v>Utilities</v>
      </c>
    </row>
    <row r="12149" spans="1:12" hidden="1">
      <c r="A12149">
        <v>10826</v>
      </c>
      <c r="B12149" t="s">
        <v>1230</v>
      </c>
      <c r="C12149">
        <v>51220000</v>
      </c>
      <c r="D12149" t="s">
        <v>12</v>
      </c>
      <c r="E12149" t="s">
        <v>13</v>
      </c>
      <c r="F12149" t="s">
        <v>13</v>
      </c>
      <c r="G12149" t="s">
        <v>12253</v>
      </c>
      <c r="H12149" s="2">
        <v>45021.759751620368</v>
      </c>
      <c r="I12149" t="s">
        <v>1229</v>
      </c>
      <c r="J12149" s="2">
        <v>45021.759751620368</v>
      </c>
      <c r="K12149" t="s">
        <v>1229</v>
      </c>
      <c r="L12149" t="str">
        <f>VLOOKUP(C12149,ACCOUNT_MAPPING!A:C,3,FALSE)</f>
        <v>Utilities</v>
      </c>
    </row>
    <row r="12150" spans="1:12" hidden="1">
      <c r="A12150">
        <v>10882</v>
      </c>
      <c r="B12150" t="s">
        <v>100</v>
      </c>
      <c r="C12150">
        <v>51220000</v>
      </c>
      <c r="D12150" t="s">
        <v>12</v>
      </c>
      <c r="E12150" t="s">
        <v>13</v>
      </c>
      <c r="F12150" t="s">
        <v>13</v>
      </c>
      <c r="G12150" t="s">
        <v>12254</v>
      </c>
      <c r="H12150" s="2">
        <v>45020.765577662038</v>
      </c>
      <c r="I12150" t="s">
        <v>74</v>
      </c>
      <c r="J12150" s="2">
        <v>45020.765577662038</v>
      </c>
      <c r="K12150" t="s">
        <v>74</v>
      </c>
      <c r="L12150" t="str">
        <f>VLOOKUP(C12150,ACCOUNT_MAPPING!A:C,3,FALSE)</f>
        <v>Utilities</v>
      </c>
    </row>
    <row r="12151" spans="1:12" hidden="1">
      <c r="A12151">
        <v>10883</v>
      </c>
      <c r="B12151" t="s">
        <v>517</v>
      </c>
      <c r="C12151">
        <v>51220000</v>
      </c>
      <c r="D12151" t="s">
        <v>12</v>
      </c>
      <c r="E12151" t="s">
        <v>13</v>
      </c>
      <c r="F12151" t="s">
        <v>13</v>
      </c>
      <c r="G12151" t="s">
        <v>12255</v>
      </c>
      <c r="H12151" s="2">
        <v>45020.785821412035</v>
      </c>
      <c r="I12151" t="s">
        <v>74</v>
      </c>
      <c r="J12151" s="2">
        <v>45020.785821412035</v>
      </c>
      <c r="K12151" t="s">
        <v>74</v>
      </c>
      <c r="L12151" t="str">
        <f>VLOOKUP(C12151,ACCOUNT_MAPPING!A:C,3,FALSE)</f>
        <v>Utilities</v>
      </c>
    </row>
    <row r="12152" spans="1:12" hidden="1">
      <c r="A12152">
        <v>10779</v>
      </c>
      <c r="B12152" t="s">
        <v>121</v>
      </c>
      <c r="C12152">
        <v>51220000</v>
      </c>
      <c r="D12152" t="s">
        <v>17</v>
      </c>
      <c r="E12152" t="s">
        <v>13</v>
      </c>
      <c r="F12152" t="s">
        <v>13</v>
      </c>
      <c r="G12152" t="s">
        <v>11366</v>
      </c>
      <c r="H12152" s="2">
        <v>44924.435586574073</v>
      </c>
      <c r="I12152" t="s">
        <v>123</v>
      </c>
      <c r="J12152" s="2">
        <v>44924.435586574073</v>
      </c>
      <c r="K12152" t="s">
        <v>123</v>
      </c>
      <c r="L12152" t="str">
        <f>VLOOKUP(C12152,ACCOUNT_MAPPING!A:C,3,FALSE)</f>
        <v>Utilities</v>
      </c>
    </row>
    <row r="12153" spans="1:12" hidden="1">
      <c r="A12153">
        <v>10783</v>
      </c>
      <c r="B12153" t="s">
        <v>4633</v>
      </c>
      <c r="C12153">
        <v>51220000</v>
      </c>
      <c r="D12153" t="s">
        <v>12</v>
      </c>
      <c r="E12153" t="s">
        <v>13</v>
      </c>
      <c r="F12153" t="s">
        <v>13</v>
      </c>
      <c r="G12153" t="s">
        <v>12256</v>
      </c>
      <c r="H12153" s="2">
        <v>45016.480793634262</v>
      </c>
      <c r="I12153" t="s">
        <v>90</v>
      </c>
      <c r="J12153" s="2">
        <v>45016.480793634262</v>
      </c>
      <c r="K12153" t="s">
        <v>90</v>
      </c>
      <c r="L12153" t="str">
        <f>VLOOKUP(C12153,ACCOUNT_MAPPING!A:C,3,FALSE)</f>
        <v>Utilities</v>
      </c>
    </row>
    <row r="12154" spans="1:12" hidden="1">
      <c r="A12154">
        <v>10787</v>
      </c>
      <c r="B12154" t="s">
        <v>2660</v>
      </c>
      <c r="C12154">
        <v>51220000</v>
      </c>
      <c r="D12154" t="s">
        <v>12</v>
      </c>
      <c r="E12154" t="s">
        <v>13</v>
      </c>
      <c r="F12154" t="s">
        <v>13</v>
      </c>
      <c r="G12154" t="s">
        <v>11501</v>
      </c>
      <c r="H12154" s="2">
        <v>45021.827416898152</v>
      </c>
      <c r="I12154" t="s">
        <v>1441</v>
      </c>
      <c r="J12154" s="2">
        <v>45021.827416898152</v>
      </c>
      <c r="K12154" t="s">
        <v>1441</v>
      </c>
      <c r="L12154" t="str">
        <f>VLOOKUP(C12154,ACCOUNT_MAPPING!A:C,3,FALSE)</f>
        <v>Utilities</v>
      </c>
    </row>
    <row r="12155" spans="1:12" hidden="1">
      <c r="A12155">
        <v>10625</v>
      </c>
      <c r="B12155" t="s">
        <v>10056</v>
      </c>
      <c r="C12155">
        <v>51220000</v>
      </c>
      <c r="D12155" t="s">
        <v>17</v>
      </c>
      <c r="E12155" t="s">
        <v>13</v>
      </c>
      <c r="F12155" t="s">
        <v>13</v>
      </c>
      <c r="G12155" t="s">
        <v>12257</v>
      </c>
      <c r="H12155" s="2">
        <v>44929.474202314814</v>
      </c>
      <c r="I12155" t="s">
        <v>1092</v>
      </c>
      <c r="J12155" s="2">
        <v>44929.474202314814</v>
      </c>
      <c r="K12155" t="s">
        <v>1092</v>
      </c>
      <c r="L12155" t="str">
        <f>VLOOKUP(C12155,ACCOUNT_MAPPING!A:C,3,FALSE)</f>
        <v>Utilities</v>
      </c>
    </row>
    <row r="12156" spans="1:12" hidden="1">
      <c r="A12156">
        <v>10793</v>
      </c>
      <c r="B12156" t="s">
        <v>2662</v>
      </c>
      <c r="C12156">
        <v>51220000</v>
      </c>
      <c r="D12156" t="s">
        <v>17</v>
      </c>
      <c r="E12156" t="s">
        <v>13</v>
      </c>
      <c r="F12156" t="s">
        <v>13</v>
      </c>
      <c r="G12156" t="s">
        <v>12258</v>
      </c>
      <c r="H12156" s="2">
        <v>44915.69538125</v>
      </c>
      <c r="I12156" t="s">
        <v>1805</v>
      </c>
      <c r="J12156" s="2">
        <v>44915.69538125</v>
      </c>
      <c r="K12156" t="s">
        <v>1805</v>
      </c>
      <c r="L12156" t="str">
        <f>VLOOKUP(C12156,ACCOUNT_MAPPING!A:C,3,FALSE)</f>
        <v>Utilities</v>
      </c>
    </row>
    <row r="12157" spans="1:12" hidden="1">
      <c r="A12157">
        <v>10835</v>
      </c>
      <c r="B12157" t="s">
        <v>2621</v>
      </c>
      <c r="C12157">
        <v>51220000</v>
      </c>
      <c r="D12157" t="s">
        <v>17</v>
      </c>
      <c r="E12157" t="s">
        <v>13</v>
      </c>
      <c r="F12157" t="s">
        <v>13</v>
      </c>
      <c r="G12157" t="s">
        <v>12259</v>
      </c>
      <c r="H12157" s="2">
        <v>44923.527632442128</v>
      </c>
      <c r="I12157" t="s">
        <v>41</v>
      </c>
      <c r="J12157" s="2">
        <v>44923.527632442128</v>
      </c>
      <c r="K12157" t="s">
        <v>41</v>
      </c>
      <c r="L12157" t="str">
        <f>VLOOKUP(C12157,ACCOUNT_MAPPING!A:C,3,FALSE)</f>
        <v>Utilities</v>
      </c>
    </row>
    <row r="12158" spans="1:12" hidden="1">
      <c r="A12158">
        <v>10837</v>
      </c>
      <c r="B12158" t="s">
        <v>2592</v>
      </c>
      <c r="C12158">
        <v>51220000</v>
      </c>
      <c r="D12158" t="s">
        <v>17</v>
      </c>
      <c r="E12158" t="s">
        <v>13</v>
      </c>
      <c r="F12158" t="s">
        <v>13</v>
      </c>
      <c r="G12158" t="s">
        <v>12260</v>
      </c>
      <c r="H12158" s="2">
        <v>44923.530500578701</v>
      </c>
      <c r="I12158" t="s">
        <v>41</v>
      </c>
      <c r="J12158" s="2">
        <v>44923.530500578701</v>
      </c>
      <c r="K12158" t="s">
        <v>41</v>
      </c>
      <c r="L12158" t="str">
        <f>VLOOKUP(C12158,ACCOUNT_MAPPING!A:C,3,FALSE)</f>
        <v>Utilities</v>
      </c>
    </row>
    <row r="12159" spans="1:12" hidden="1">
      <c r="A12159">
        <v>10885</v>
      </c>
      <c r="B12159" t="s">
        <v>519</v>
      </c>
      <c r="C12159">
        <v>51220000</v>
      </c>
      <c r="D12159" t="s">
        <v>17</v>
      </c>
      <c r="E12159" t="s">
        <v>13</v>
      </c>
      <c r="F12159" t="s">
        <v>13</v>
      </c>
      <c r="G12159" t="s">
        <v>12261</v>
      </c>
      <c r="H12159" s="2">
        <v>44923.853083993054</v>
      </c>
      <c r="I12159" t="s">
        <v>74</v>
      </c>
      <c r="J12159" s="2">
        <v>44923.853083993054</v>
      </c>
      <c r="K12159" t="s">
        <v>74</v>
      </c>
      <c r="L12159" t="str">
        <f>VLOOKUP(C12159,ACCOUNT_MAPPING!A:C,3,FALSE)</f>
        <v>Utilities</v>
      </c>
    </row>
    <row r="12160" spans="1:12" hidden="1">
      <c r="A12160">
        <v>10841</v>
      </c>
      <c r="B12160" t="s">
        <v>1453</v>
      </c>
      <c r="C12160">
        <v>51220000</v>
      </c>
      <c r="D12160" t="s">
        <v>17</v>
      </c>
      <c r="E12160" t="s">
        <v>13</v>
      </c>
      <c r="F12160" t="s">
        <v>13</v>
      </c>
      <c r="G12160" t="s">
        <v>12262</v>
      </c>
      <c r="H12160" s="2">
        <v>44922.603681134256</v>
      </c>
      <c r="I12160" t="s">
        <v>41</v>
      </c>
      <c r="J12160" s="2">
        <v>44922.603681134256</v>
      </c>
      <c r="K12160" t="s">
        <v>41</v>
      </c>
      <c r="L12160" t="str">
        <f>VLOOKUP(C12160,ACCOUNT_MAPPING!A:C,3,FALSE)</f>
        <v>Utilities</v>
      </c>
    </row>
    <row r="12161" spans="1:12" hidden="1">
      <c r="A12161">
        <v>10833</v>
      </c>
      <c r="B12161" t="s">
        <v>2584</v>
      </c>
      <c r="C12161">
        <v>51220000</v>
      </c>
      <c r="D12161" t="s">
        <v>17</v>
      </c>
      <c r="E12161" t="s">
        <v>13</v>
      </c>
      <c r="F12161" t="s">
        <v>13</v>
      </c>
      <c r="G12161" t="s">
        <v>12263</v>
      </c>
      <c r="H12161" s="2">
        <v>44925.524716284723</v>
      </c>
      <c r="I12161" t="s">
        <v>1434</v>
      </c>
      <c r="J12161" s="2">
        <v>44925.524716284723</v>
      </c>
      <c r="K12161" t="s">
        <v>1434</v>
      </c>
      <c r="L12161" t="str">
        <f>VLOOKUP(C12161,ACCOUNT_MAPPING!A:C,3,FALSE)</f>
        <v>Utilities</v>
      </c>
    </row>
    <row r="12162" spans="1:12" hidden="1">
      <c r="A12162">
        <v>10698</v>
      </c>
      <c r="B12162" t="s">
        <v>1777</v>
      </c>
      <c r="C12162">
        <v>51220000</v>
      </c>
      <c r="D12162" t="s">
        <v>63</v>
      </c>
      <c r="E12162" t="s">
        <v>13</v>
      </c>
      <c r="F12162" t="s">
        <v>13</v>
      </c>
      <c r="G12162" t="s">
        <v>11517</v>
      </c>
      <c r="H12162" s="2">
        <v>44876.624652893515</v>
      </c>
      <c r="I12162" t="s">
        <v>754</v>
      </c>
      <c r="J12162" s="2">
        <v>44876.624652893515</v>
      </c>
      <c r="K12162" t="s">
        <v>754</v>
      </c>
      <c r="L12162" t="str">
        <f>VLOOKUP(C12162,ACCOUNT_MAPPING!A:C,3,FALSE)</f>
        <v>Utilities</v>
      </c>
    </row>
    <row r="12163" spans="1:12" hidden="1">
      <c r="A12163">
        <v>10834</v>
      </c>
      <c r="B12163" t="s">
        <v>1790</v>
      </c>
      <c r="C12163">
        <v>51220000</v>
      </c>
      <c r="D12163" t="s">
        <v>12</v>
      </c>
      <c r="E12163" t="s">
        <v>13</v>
      </c>
      <c r="F12163" t="s">
        <v>13</v>
      </c>
      <c r="G12163" t="s">
        <v>12264</v>
      </c>
      <c r="H12163" s="2">
        <v>45016.595177696756</v>
      </c>
      <c r="I12163" t="s">
        <v>90</v>
      </c>
      <c r="J12163" s="2">
        <v>45016.595177696756</v>
      </c>
      <c r="K12163" t="s">
        <v>90</v>
      </c>
      <c r="L12163" t="str">
        <f>VLOOKUP(C12163,ACCOUNT_MAPPING!A:C,3,FALSE)</f>
        <v>Utilities</v>
      </c>
    </row>
    <row r="12164" spans="1:12" hidden="1">
      <c r="A12164">
        <v>10911</v>
      </c>
      <c r="B12164" t="s">
        <v>852</v>
      </c>
      <c r="C12164">
        <v>51220000</v>
      </c>
      <c r="D12164" t="s">
        <v>12</v>
      </c>
      <c r="E12164" t="s">
        <v>13</v>
      </c>
      <c r="F12164" t="s">
        <v>13</v>
      </c>
      <c r="G12164" t="s">
        <v>12265</v>
      </c>
      <c r="H12164" s="2">
        <v>45019.100693402776</v>
      </c>
      <c r="I12164" t="s">
        <v>104</v>
      </c>
      <c r="J12164" s="2">
        <v>45019.100693402776</v>
      </c>
      <c r="K12164" t="s">
        <v>104</v>
      </c>
      <c r="L12164" t="str">
        <f>VLOOKUP(C12164,ACCOUNT_MAPPING!A:C,3,FALSE)</f>
        <v>Utilities</v>
      </c>
    </row>
    <row r="12165" spans="1:12" hidden="1">
      <c r="A12165">
        <v>10884</v>
      </c>
      <c r="B12165" t="s">
        <v>509</v>
      </c>
      <c r="C12165">
        <v>51220000</v>
      </c>
      <c r="D12165" t="s">
        <v>12</v>
      </c>
      <c r="E12165" t="s">
        <v>13</v>
      </c>
      <c r="F12165" t="s">
        <v>13</v>
      </c>
      <c r="G12165" t="s">
        <v>12266</v>
      </c>
      <c r="H12165" s="2">
        <v>45020.788767129627</v>
      </c>
      <c r="I12165" t="s">
        <v>74</v>
      </c>
      <c r="J12165" s="2">
        <v>45020.788767129627</v>
      </c>
      <c r="K12165" t="s">
        <v>74</v>
      </c>
      <c r="L12165" t="str">
        <f>VLOOKUP(C12165,ACCOUNT_MAPPING!A:C,3,FALSE)</f>
        <v>Utilities</v>
      </c>
    </row>
    <row r="12166" spans="1:12" hidden="1">
      <c r="A12166">
        <v>10887</v>
      </c>
      <c r="B12166" t="s">
        <v>96</v>
      </c>
      <c r="C12166">
        <v>51220000</v>
      </c>
      <c r="D12166" t="s">
        <v>17</v>
      </c>
      <c r="E12166" t="s">
        <v>13</v>
      </c>
      <c r="F12166" t="s">
        <v>13</v>
      </c>
      <c r="G12166" t="s">
        <v>12267</v>
      </c>
      <c r="H12166" s="2">
        <v>44923.874872025466</v>
      </c>
      <c r="I12166" t="s">
        <v>74</v>
      </c>
      <c r="J12166" s="2">
        <v>44923.874872025466</v>
      </c>
      <c r="K12166" t="s">
        <v>74</v>
      </c>
      <c r="L12166" t="str">
        <f>VLOOKUP(C12166,ACCOUNT_MAPPING!A:C,3,FALSE)</f>
        <v>Utilities</v>
      </c>
    </row>
    <row r="12167" spans="1:12" hidden="1">
      <c r="A12167">
        <v>10890</v>
      </c>
      <c r="B12167" t="s">
        <v>520</v>
      </c>
      <c r="C12167">
        <v>51220000</v>
      </c>
      <c r="D12167" t="s">
        <v>17</v>
      </c>
      <c r="E12167" t="s">
        <v>13</v>
      </c>
      <c r="F12167" t="s">
        <v>13</v>
      </c>
      <c r="G12167" t="s">
        <v>12268</v>
      </c>
      <c r="H12167" s="2">
        <v>44923.904058599539</v>
      </c>
      <c r="I12167" t="s">
        <v>74</v>
      </c>
      <c r="J12167" s="2">
        <v>44923.904058599539</v>
      </c>
      <c r="K12167" t="s">
        <v>74</v>
      </c>
      <c r="L12167" t="str">
        <f>VLOOKUP(C12167,ACCOUNT_MAPPING!A:C,3,FALSE)</f>
        <v>Utilities</v>
      </c>
    </row>
    <row r="12168" spans="1:12" hidden="1">
      <c r="A12168">
        <v>10917</v>
      </c>
      <c r="B12168" t="s">
        <v>854</v>
      </c>
      <c r="C12168">
        <v>51220000</v>
      </c>
      <c r="D12168" t="s">
        <v>17</v>
      </c>
      <c r="E12168" t="s">
        <v>13</v>
      </c>
      <c r="F12168" t="s">
        <v>13</v>
      </c>
      <c r="G12168" t="s">
        <v>12269</v>
      </c>
      <c r="H12168" s="2">
        <v>44924.076114085648</v>
      </c>
      <c r="I12168" t="s">
        <v>104</v>
      </c>
      <c r="J12168" s="2">
        <v>44924.076114085648</v>
      </c>
      <c r="K12168" t="s">
        <v>104</v>
      </c>
      <c r="L12168" t="str">
        <f>VLOOKUP(C12168,ACCOUNT_MAPPING!A:C,3,FALSE)</f>
        <v>Utilities</v>
      </c>
    </row>
    <row r="12169" spans="1:12" hidden="1">
      <c r="A12169">
        <v>10919</v>
      </c>
      <c r="B12169" t="s">
        <v>3336</v>
      </c>
      <c r="C12169">
        <v>51220000</v>
      </c>
      <c r="D12169" t="s">
        <v>12</v>
      </c>
      <c r="E12169" t="s">
        <v>13</v>
      </c>
      <c r="F12169" t="s">
        <v>13</v>
      </c>
      <c r="G12169" t="s">
        <v>12270</v>
      </c>
      <c r="H12169" s="2">
        <v>45019.114368055554</v>
      </c>
      <c r="I12169" t="s">
        <v>104</v>
      </c>
      <c r="J12169" s="2">
        <v>45019.114368055554</v>
      </c>
      <c r="K12169" t="s">
        <v>104</v>
      </c>
      <c r="L12169" t="str">
        <f>VLOOKUP(C12169,ACCOUNT_MAPPING!A:C,3,FALSE)</f>
        <v>Utilities</v>
      </c>
    </row>
    <row r="12170" spans="1:12" hidden="1">
      <c r="A12170">
        <v>10923</v>
      </c>
      <c r="B12170" t="s">
        <v>4692</v>
      </c>
      <c r="C12170">
        <v>51220000</v>
      </c>
      <c r="D12170" t="s">
        <v>12</v>
      </c>
      <c r="E12170" t="s">
        <v>13</v>
      </c>
      <c r="F12170" t="s">
        <v>13</v>
      </c>
      <c r="G12170" t="s">
        <v>12271</v>
      </c>
      <c r="H12170" s="2">
        <v>45019.117865856482</v>
      </c>
      <c r="I12170" t="s">
        <v>104</v>
      </c>
      <c r="J12170" s="2">
        <v>45019.117865856482</v>
      </c>
      <c r="K12170" t="s">
        <v>104</v>
      </c>
      <c r="L12170" t="str">
        <f>VLOOKUP(C12170,ACCOUNT_MAPPING!A:C,3,FALSE)</f>
        <v>Utilities</v>
      </c>
    </row>
    <row r="12171" spans="1:12" hidden="1">
      <c r="A12171">
        <v>10924</v>
      </c>
      <c r="B12171" t="s">
        <v>4681</v>
      </c>
      <c r="C12171">
        <v>51220000</v>
      </c>
      <c r="D12171" t="s">
        <v>17</v>
      </c>
      <c r="E12171" t="s">
        <v>13</v>
      </c>
      <c r="F12171" t="s">
        <v>13</v>
      </c>
      <c r="G12171" t="s">
        <v>12269</v>
      </c>
      <c r="H12171" s="2">
        <v>44924.104128553241</v>
      </c>
      <c r="I12171" t="s">
        <v>104</v>
      </c>
      <c r="J12171" s="2">
        <v>44924.104128553241</v>
      </c>
      <c r="K12171" t="s">
        <v>104</v>
      </c>
      <c r="L12171" t="str">
        <f>VLOOKUP(C12171,ACCOUNT_MAPPING!A:C,3,FALSE)</f>
        <v>Utilities</v>
      </c>
    </row>
    <row r="12172" spans="1:12" hidden="1">
      <c r="A12172">
        <v>10892</v>
      </c>
      <c r="B12172" t="s">
        <v>142</v>
      </c>
      <c r="C12172">
        <v>51220000</v>
      </c>
      <c r="D12172" t="s">
        <v>17</v>
      </c>
      <c r="E12172" t="s">
        <v>13</v>
      </c>
      <c r="F12172" t="s">
        <v>13</v>
      </c>
      <c r="G12172" t="s">
        <v>12272</v>
      </c>
      <c r="H12172" s="2">
        <v>44923.921952627315</v>
      </c>
      <c r="I12172" t="s">
        <v>74</v>
      </c>
      <c r="J12172" s="2">
        <v>44923.921952627315</v>
      </c>
      <c r="K12172" t="s">
        <v>74</v>
      </c>
      <c r="L12172" t="str">
        <f>VLOOKUP(C12172,ACCOUNT_MAPPING!A:C,3,FALSE)</f>
        <v>Utilities</v>
      </c>
    </row>
    <row r="12173" spans="1:12" hidden="1">
      <c r="A12173">
        <v>10893</v>
      </c>
      <c r="B12173" t="s">
        <v>98</v>
      </c>
      <c r="C12173">
        <v>51220000</v>
      </c>
      <c r="D12173" t="s">
        <v>17</v>
      </c>
      <c r="E12173" t="s">
        <v>13</v>
      </c>
      <c r="F12173" t="s">
        <v>13</v>
      </c>
      <c r="G12173" t="s">
        <v>12272</v>
      </c>
      <c r="H12173" s="2">
        <v>44923.929632407409</v>
      </c>
      <c r="I12173" t="s">
        <v>74</v>
      </c>
      <c r="J12173" s="2">
        <v>44923.929632407409</v>
      </c>
      <c r="K12173" t="s">
        <v>74</v>
      </c>
      <c r="L12173" t="str">
        <f>VLOOKUP(C12173,ACCOUNT_MAPPING!A:C,3,FALSE)</f>
        <v>Utilities</v>
      </c>
    </row>
    <row r="12174" spans="1:12" hidden="1">
      <c r="A12174">
        <v>10894</v>
      </c>
      <c r="B12174" t="s">
        <v>144</v>
      </c>
      <c r="C12174">
        <v>51220000</v>
      </c>
      <c r="D12174" t="s">
        <v>17</v>
      </c>
      <c r="E12174" t="s">
        <v>13</v>
      </c>
      <c r="F12174" t="s">
        <v>13</v>
      </c>
      <c r="G12174" t="s">
        <v>12273</v>
      </c>
      <c r="H12174" s="2">
        <v>44923.935275497686</v>
      </c>
      <c r="I12174" t="s">
        <v>74</v>
      </c>
      <c r="J12174" s="2">
        <v>44923.935275497686</v>
      </c>
      <c r="K12174" t="s">
        <v>74</v>
      </c>
      <c r="L12174" t="str">
        <f>VLOOKUP(C12174,ACCOUNT_MAPPING!A:C,3,FALSE)</f>
        <v>Utilities</v>
      </c>
    </row>
    <row r="12175" spans="1:12" hidden="1">
      <c r="A12175">
        <v>10839</v>
      </c>
      <c r="B12175" t="s">
        <v>850</v>
      </c>
      <c r="C12175">
        <v>51220000</v>
      </c>
      <c r="D12175" t="s">
        <v>12</v>
      </c>
      <c r="E12175" t="s">
        <v>13</v>
      </c>
      <c r="F12175" t="s">
        <v>13</v>
      </c>
      <c r="G12175" t="s">
        <v>12274</v>
      </c>
      <c r="H12175" s="2">
        <v>45019.499993368052</v>
      </c>
      <c r="I12175" t="s">
        <v>41</v>
      </c>
      <c r="J12175" s="2">
        <v>45019.499993368052</v>
      </c>
      <c r="K12175" t="s">
        <v>41</v>
      </c>
      <c r="L12175" t="str">
        <f>VLOOKUP(C12175,ACCOUNT_MAPPING!A:C,3,FALSE)</f>
        <v>Utilities</v>
      </c>
    </row>
    <row r="12176" spans="1:12" hidden="1">
      <c r="A12176">
        <v>10850</v>
      </c>
      <c r="B12176" t="s">
        <v>1455</v>
      </c>
      <c r="C12176">
        <v>51220000</v>
      </c>
      <c r="D12176" t="s">
        <v>17</v>
      </c>
      <c r="E12176" t="s">
        <v>13</v>
      </c>
      <c r="F12176" t="s">
        <v>13</v>
      </c>
      <c r="G12176" t="s">
        <v>12275</v>
      </c>
      <c r="H12176" s="2">
        <v>44916.658722916669</v>
      </c>
      <c r="I12176" t="s">
        <v>225</v>
      </c>
      <c r="J12176" s="2">
        <v>44916.658722916669</v>
      </c>
      <c r="K12176" t="s">
        <v>225</v>
      </c>
      <c r="L12176" t="str">
        <f>VLOOKUP(C12176,ACCOUNT_MAPPING!A:C,3,FALSE)</f>
        <v>Utilities</v>
      </c>
    </row>
    <row r="12177" spans="1:12" hidden="1">
      <c r="A12177">
        <v>10708</v>
      </c>
      <c r="B12177" t="s">
        <v>856</v>
      </c>
      <c r="C12177">
        <v>51220000</v>
      </c>
      <c r="D12177" t="s">
        <v>63</v>
      </c>
      <c r="E12177" t="s">
        <v>13</v>
      </c>
      <c r="F12177" t="s">
        <v>13</v>
      </c>
      <c r="G12177" t="s">
        <v>12276</v>
      </c>
      <c r="H12177" s="2">
        <v>44876.615032905094</v>
      </c>
      <c r="I12177" t="s">
        <v>754</v>
      </c>
      <c r="J12177" s="2">
        <v>44876.615032905094</v>
      </c>
      <c r="K12177" t="s">
        <v>754</v>
      </c>
      <c r="L12177" t="str">
        <f>VLOOKUP(C12177,ACCOUNT_MAPPING!A:C,3,FALSE)</f>
        <v>Utilities</v>
      </c>
    </row>
    <row r="12178" spans="1:12" hidden="1">
      <c r="A12178">
        <v>10710</v>
      </c>
      <c r="B12178" t="s">
        <v>11037</v>
      </c>
      <c r="C12178">
        <v>51220000</v>
      </c>
      <c r="D12178" t="s">
        <v>12</v>
      </c>
      <c r="E12178" t="s">
        <v>13</v>
      </c>
      <c r="F12178" t="s">
        <v>13</v>
      </c>
      <c r="G12178" t="s">
        <v>12277</v>
      </c>
      <c r="H12178" s="2">
        <v>45020.514613194442</v>
      </c>
      <c r="I12178" t="s">
        <v>754</v>
      </c>
      <c r="J12178" s="2">
        <v>45020.514613194442</v>
      </c>
      <c r="K12178" t="s">
        <v>754</v>
      </c>
      <c r="L12178" t="str">
        <f>VLOOKUP(C12178,ACCOUNT_MAPPING!A:C,3,FALSE)</f>
        <v>Utilities</v>
      </c>
    </row>
    <row r="12179" spans="1:12" hidden="1">
      <c r="A12179">
        <v>10896</v>
      </c>
      <c r="B12179" t="s">
        <v>524</v>
      </c>
      <c r="C12179">
        <v>51220000</v>
      </c>
      <c r="D12179" t="s">
        <v>63</v>
      </c>
      <c r="E12179" t="s">
        <v>13</v>
      </c>
      <c r="F12179" t="s">
        <v>13</v>
      </c>
      <c r="G12179" t="s">
        <v>12278</v>
      </c>
      <c r="H12179" s="2">
        <v>44878.614613310187</v>
      </c>
      <c r="I12179" t="s">
        <v>74</v>
      </c>
      <c r="J12179" s="2">
        <v>44878.614613310187</v>
      </c>
      <c r="K12179" t="s">
        <v>74</v>
      </c>
      <c r="L12179" t="str">
        <f>VLOOKUP(C12179,ACCOUNT_MAPPING!A:C,3,FALSE)</f>
        <v>Utilities</v>
      </c>
    </row>
    <row r="12180" spans="1:12" hidden="1">
      <c r="A12180">
        <v>10926</v>
      </c>
      <c r="B12180" t="s">
        <v>2634</v>
      </c>
      <c r="C12180">
        <v>51220000</v>
      </c>
      <c r="D12180" t="s">
        <v>17</v>
      </c>
      <c r="E12180" t="s">
        <v>13</v>
      </c>
      <c r="F12180" t="s">
        <v>13</v>
      </c>
      <c r="G12180" t="s">
        <v>12269</v>
      </c>
      <c r="H12180" s="2">
        <v>44924.111902662036</v>
      </c>
      <c r="I12180" t="s">
        <v>104</v>
      </c>
      <c r="J12180" s="2">
        <v>44924.111902662036</v>
      </c>
      <c r="K12180" t="s">
        <v>104</v>
      </c>
      <c r="L12180" t="str">
        <f>VLOOKUP(C12180,ACCOUNT_MAPPING!A:C,3,FALSE)</f>
        <v>Utilities</v>
      </c>
    </row>
    <row r="12181" spans="1:12" hidden="1">
      <c r="A12181">
        <v>10940</v>
      </c>
      <c r="B12181" t="s">
        <v>2644</v>
      </c>
      <c r="C12181">
        <v>51220000</v>
      </c>
      <c r="D12181" t="s">
        <v>17</v>
      </c>
      <c r="E12181" t="s">
        <v>13</v>
      </c>
      <c r="F12181" t="s">
        <v>13</v>
      </c>
      <c r="G12181" t="s">
        <v>12279</v>
      </c>
      <c r="H12181" s="2">
        <v>44922.648490474538</v>
      </c>
      <c r="I12181" t="s">
        <v>275</v>
      </c>
      <c r="J12181" s="2">
        <v>44922.648490474538</v>
      </c>
      <c r="K12181" t="s">
        <v>275</v>
      </c>
      <c r="L12181" t="str">
        <f>VLOOKUP(C12181,ACCOUNT_MAPPING!A:C,3,FALSE)</f>
        <v>Utilities</v>
      </c>
    </row>
    <row r="12182" spans="1:12" hidden="1">
      <c r="A12182">
        <v>10943</v>
      </c>
      <c r="B12182" t="s">
        <v>2648</v>
      </c>
      <c r="C12182">
        <v>51220000</v>
      </c>
      <c r="D12182" t="s">
        <v>63</v>
      </c>
      <c r="E12182" t="s">
        <v>13</v>
      </c>
      <c r="F12182" t="s">
        <v>13</v>
      </c>
      <c r="G12182" t="s">
        <v>12280</v>
      </c>
      <c r="H12182" s="2">
        <v>44865.627208333332</v>
      </c>
      <c r="I12182" t="s">
        <v>1675</v>
      </c>
      <c r="J12182" s="2">
        <v>44865.627208333332</v>
      </c>
      <c r="K12182" t="s">
        <v>1675</v>
      </c>
      <c r="L12182" t="str">
        <f>VLOOKUP(C12182,ACCOUNT_MAPPING!A:C,3,FALSE)</f>
        <v>Utilities</v>
      </c>
    </row>
    <row r="12183" spans="1:12" hidden="1">
      <c r="A12183">
        <v>10855</v>
      </c>
      <c r="B12183" t="s">
        <v>11070</v>
      </c>
      <c r="C12183">
        <v>51220000</v>
      </c>
      <c r="D12183" t="s">
        <v>17</v>
      </c>
      <c r="E12183" t="s">
        <v>13</v>
      </c>
      <c r="F12183" t="s">
        <v>13</v>
      </c>
      <c r="G12183" t="s">
        <v>12281</v>
      </c>
      <c r="H12183" s="2">
        <v>44923.043348807871</v>
      </c>
      <c r="I12183" t="s">
        <v>766</v>
      </c>
      <c r="J12183" s="2">
        <v>44923.043348807871</v>
      </c>
      <c r="K12183" t="s">
        <v>766</v>
      </c>
      <c r="L12183" t="str">
        <f>VLOOKUP(C12183,ACCOUNT_MAPPING!A:C,3,FALSE)</f>
        <v>Utilities</v>
      </c>
    </row>
    <row r="12184" spans="1:12" hidden="1">
      <c r="A12184">
        <v>10944</v>
      </c>
      <c r="B12184" t="s">
        <v>3337</v>
      </c>
      <c r="C12184">
        <v>51220000</v>
      </c>
      <c r="D12184" t="s">
        <v>17</v>
      </c>
      <c r="E12184" t="s">
        <v>13</v>
      </c>
      <c r="F12184" t="s">
        <v>13</v>
      </c>
      <c r="G12184" t="s">
        <v>12282</v>
      </c>
      <c r="H12184" s="2">
        <v>44915.588336076391</v>
      </c>
      <c r="I12184" t="s">
        <v>1675</v>
      </c>
      <c r="J12184" s="2">
        <v>44915.588336076391</v>
      </c>
      <c r="K12184" t="s">
        <v>1675</v>
      </c>
      <c r="L12184" t="str">
        <f>VLOOKUP(C12184,ACCOUNT_MAPPING!A:C,3,FALSE)</f>
        <v>Utilities</v>
      </c>
    </row>
    <row r="12185" spans="1:12" hidden="1">
      <c r="A12185">
        <v>10948</v>
      </c>
      <c r="B12185" t="s">
        <v>3900</v>
      </c>
      <c r="C12185">
        <v>51220000</v>
      </c>
      <c r="D12185" t="s">
        <v>17</v>
      </c>
      <c r="E12185" t="s">
        <v>13</v>
      </c>
      <c r="F12185" t="s">
        <v>13</v>
      </c>
      <c r="G12185" t="s">
        <v>12283</v>
      </c>
      <c r="H12185" s="2">
        <v>44922.531206828702</v>
      </c>
      <c r="I12185" t="s">
        <v>275</v>
      </c>
      <c r="J12185" s="2">
        <v>44922.531206828702</v>
      </c>
      <c r="K12185" t="s">
        <v>275</v>
      </c>
      <c r="L12185" t="str">
        <f>VLOOKUP(C12185,ACCOUNT_MAPPING!A:C,3,FALSE)</f>
        <v>Utilities</v>
      </c>
    </row>
    <row r="12186" spans="1:12" hidden="1">
      <c r="A12186">
        <v>10716</v>
      </c>
      <c r="B12186" t="s">
        <v>860</v>
      </c>
      <c r="C12186">
        <v>51220000</v>
      </c>
      <c r="D12186" t="s">
        <v>17</v>
      </c>
      <c r="E12186" t="s">
        <v>13</v>
      </c>
      <c r="F12186" t="s">
        <v>13</v>
      </c>
      <c r="G12186" t="s">
        <v>12284</v>
      </c>
      <c r="H12186" s="2">
        <v>44916.72472943287</v>
      </c>
      <c r="I12186" t="s">
        <v>826</v>
      </c>
      <c r="J12186" s="2">
        <v>44916.72472943287</v>
      </c>
      <c r="K12186" t="s">
        <v>826</v>
      </c>
      <c r="L12186" t="str">
        <f>VLOOKUP(C12186,ACCOUNT_MAPPING!A:C,3,FALSE)</f>
        <v>Utilities</v>
      </c>
    </row>
    <row r="12187" spans="1:12" hidden="1">
      <c r="A12187">
        <v>10717</v>
      </c>
      <c r="B12187" t="s">
        <v>824</v>
      </c>
      <c r="C12187">
        <v>51220000</v>
      </c>
      <c r="D12187" t="s">
        <v>17</v>
      </c>
      <c r="E12187" t="s">
        <v>13</v>
      </c>
      <c r="F12187" t="s">
        <v>13</v>
      </c>
      <c r="G12187" t="s">
        <v>12285</v>
      </c>
      <c r="H12187" s="2">
        <v>44916.868413425924</v>
      </c>
      <c r="I12187" t="s">
        <v>826</v>
      </c>
      <c r="J12187" s="2">
        <v>44916.868413425924</v>
      </c>
      <c r="K12187" t="s">
        <v>826</v>
      </c>
      <c r="L12187" t="str">
        <f>VLOOKUP(C12187,ACCOUNT_MAPPING!A:C,3,FALSE)</f>
        <v>Utilities</v>
      </c>
    </row>
    <row r="12188" spans="1:12" hidden="1">
      <c r="A12188">
        <v>10914</v>
      </c>
      <c r="B12188" t="s">
        <v>105</v>
      </c>
      <c r="C12188">
        <v>51220000</v>
      </c>
      <c r="D12188" t="s">
        <v>17</v>
      </c>
      <c r="E12188" t="s">
        <v>13</v>
      </c>
      <c r="F12188" t="s">
        <v>13</v>
      </c>
      <c r="G12188" t="s">
        <v>12286</v>
      </c>
      <c r="H12188" s="2">
        <v>44924.056724571761</v>
      </c>
      <c r="I12188" t="s">
        <v>104</v>
      </c>
      <c r="J12188" s="2">
        <v>44924.056724571761</v>
      </c>
      <c r="K12188" t="s">
        <v>104</v>
      </c>
      <c r="L12188" t="str">
        <f>VLOOKUP(C12188,ACCOUNT_MAPPING!A:C,3,FALSE)</f>
        <v>Utilities</v>
      </c>
    </row>
    <row r="12189" spans="1:12" hidden="1">
      <c r="A12189">
        <v>10895</v>
      </c>
      <c r="B12189" t="s">
        <v>522</v>
      </c>
      <c r="C12189">
        <v>51220000</v>
      </c>
      <c r="D12189" t="s">
        <v>63</v>
      </c>
      <c r="E12189" t="s">
        <v>13</v>
      </c>
      <c r="F12189" t="s">
        <v>13</v>
      </c>
      <c r="G12189" t="s">
        <v>12287</v>
      </c>
      <c r="H12189" s="2">
        <v>44878.570803587965</v>
      </c>
      <c r="I12189" t="s">
        <v>74</v>
      </c>
      <c r="J12189" s="2">
        <v>44878.570803587965</v>
      </c>
      <c r="K12189" t="s">
        <v>74</v>
      </c>
      <c r="L12189" t="str">
        <f>VLOOKUP(C12189,ACCOUNT_MAPPING!A:C,3,FALSE)</f>
        <v>Utilities</v>
      </c>
    </row>
    <row r="12190" spans="1:12" hidden="1">
      <c r="A12190">
        <v>10949</v>
      </c>
      <c r="B12190" t="s">
        <v>3967</v>
      </c>
      <c r="C12190">
        <v>51220000</v>
      </c>
      <c r="D12190" t="s">
        <v>63</v>
      </c>
      <c r="E12190" t="s">
        <v>13</v>
      </c>
      <c r="F12190" t="s">
        <v>13</v>
      </c>
      <c r="G12190" t="s">
        <v>12288</v>
      </c>
      <c r="H12190" s="2">
        <v>44874.456685729165</v>
      </c>
      <c r="I12190" t="s">
        <v>275</v>
      </c>
      <c r="J12190" s="2">
        <v>44874.456685729165</v>
      </c>
      <c r="K12190" t="s">
        <v>275</v>
      </c>
      <c r="L12190" t="str">
        <f>VLOOKUP(C12190,ACCOUNT_MAPPING!A:C,3,FALSE)</f>
        <v>Utilities</v>
      </c>
    </row>
    <row r="12191" spans="1:12" hidden="1">
      <c r="A12191">
        <v>10950</v>
      </c>
      <c r="B12191" t="s">
        <v>5595</v>
      </c>
      <c r="C12191">
        <v>51220000</v>
      </c>
      <c r="D12191" t="s">
        <v>12</v>
      </c>
      <c r="E12191" t="s">
        <v>13</v>
      </c>
      <c r="F12191" t="s">
        <v>13</v>
      </c>
      <c r="G12191" t="s">
        <v>12289</v>
      </c>
      <c r="H12191" s="2">
        <v>45021.517260335648</v>
      </c>
      <c r="I12191" t="s">
        <v>275</v>
      </c>
      <c r="J12191" s="2">
        <v>45021.517260335648</v>
      </c>
      <c r="K12191" t="s">
        <v>275</v>
      </c>
      <c r="L12191" t="str">
        <f>VLOOKUP(C12191,ACCOUNT_MAPPING!A:C,3,FALSE)</f>
        <v>Utilities</v>
      </c>
    </row>
    <row r="12192" spans="1:12" hidden="1">
      <c r="A12192">
        <v>10957</v>
      </c>
      <c r="B12192" t="s">
        <v>3341</v>
      </c>
      <c r="C12192">
        <v>51220000</v>
      </c>
      <c r="D12192" t="s">
        <v>17</v>
      </c>
      <c r="E12192" t="s">
        <v>13</v>
      </c>
      <c r="F12192" t="s">
        <v>13</v>
      </c>
      <c r="G12192" t="s">
        <v>12290</v>
      </c>
      <c r="H12192" s="2">
        <v>44922.606062002313</v>
      </c>
      <c r="I12192" t="s">
        <v>275</v>
      </c>
      <c r="J12192" s="2">
        <v>44922.606062002313</v>
      </c>
      <c r="K12192" t="s">
        <v>275</v>
      </c>
      <c r="L12192" t="str">
        <f>VLOOKUP(C12192,ACCOUNT_MAPPING!A:C,3,FALSE)</f>
        <v>Utilities</v>
      </c>
    </row>
    <row r="12193" spans="1:12" hidden="1">
      <c r="A12193">
        <v>10925</v>
      </c>
      <c r="B12193" t="s">
        <v>866</v>
      </c>
      <c r="C12193">
        <v>51220000</v>
      </c>
      <c r="D12193" t="s">
        <v>17</v>
      </c>
      <c r="E12193" t="s">
        <v>13</v>
      </c>
      <c r="F12193" t="s">
        <v>13</v>
      </c>
      <c r="G12193" t="s">
        <v>12269</v>
      </c>
      <c r="H12193" s="2">
        <v>44924.106618715276</v>
      </c>
      <c r="I12193" t="s">
        <v>104</v>
      </c>
      <c r="J12193" s="2">
        <v>44924.106618715276</v>
      </c>
      <c r="K12193" t="s">
        <v>104</v>
      </c>
      <c r="L12193" t="str">
        <f>VLOOKUP(C12193,ACCOUNT_MAPPING!A:C,3,FALSE)</f>
        <v>Utilities</v>
      </c>
    </row>
    <row r="12194" spans="1:12" hidden="1">
      <c r="A12194">
        <v>10897</v>
      </c>
      <c r="B12194" t="s">
        <v>515</v>
      </c>
      <c r="C12194">
        <v>51220000</v>
      </c>
      <c r="D12194" t="s">
        <v>63</v>
      </c>
      <c r="E12194" t="s">
        <v>13</v>
      </c>
      <c r="F12194" t="s">
        <v>13</v>
      </c>
      <c r="G12194" t="s">
        <v>12291</v>
      </c>
      <c r="H12194" s="2">
        <v>44878.635243287034</v>
      </c>
      <c r="I12194" t="s">
        <v>74</v>
      </c>
      <c r="J12194" s="2">
        <v>44878.635243287034</v>
      </c>
      <c r="K12194" t="s">
        <v>74</v>
      </c>
      <c r="L12194" t="str">
        <f>VLOOKUP(C12194,ACCOUNT_MAPPING!A:C,3,FALSE)</f>
        <v>Utilities</v>
      </c>
    </row>
    <row r="12195" spans="1:12" hidden="1">
      <c r="A12195">
        <v>10733</v>
      </c>
      <c r="B12195" t="s">
        <v>869</v>
      </c>
      <c r="C12195">
        <v>51220000</v>
      </c>
      <c r="D12195" t="s">
        <v>17</v>
      </c>
      <c r="E12195" t="s">
        <v>13</v>
      </c>
      <c r="F12195" t="s">
        <v>13</v>
      </c>
      <c r="G12195" t="s">
        <v>12292</v>
      </c>
      <c r="H12195" s="2">
        <v>44929.429803009261</v>
      </c>
      <c r="I12195" t="s">
        <v>553</v>
      </c>
      <c r="J12195" s="2">
        <v>44929.429803009261</v>
      </c>
      <c r="K12195" t="s">
        <v>553</v>
      </c>
      <c r="L12195" t="str">
        <f>VLOOKUP(C12195,ACCOUNT_MAPPING!A:C,3,FALSE)</f>
        <v>Utilities</v>
      </c>
    </row>
    <row r="12196" spans="1:12" hidden="1">
      <c r="A12196">
        <v>10734</v>
      </c>
      <c r="B12196" t="s">
        <v>5981</v>
      </c>
      <c r="C12196">
        <v>51220000</v>
      </c>
      <c r="D12196" t="s">
        <v>17</v>
      </c>
      <c r="E12196" t="s">
        <v>13</v>
      </c>
      <c r="F12196" t="s">
        <v>13</v>
      </c>
      <c r="G12196" t="s">
        <v>12293</v>
      </c>
      <c r="H12196" s="2">
        <v>44929.454940046293</v>
      </c>
      <c r="I12196" t="s">
        <v>553</v>
      </c>
      <c r="J12196" s="2">
        <v>44929.454940046293</v>
      </c>
      <c r="K12196" t="s">
        <v>553</v>
      </c>
      <c r="L12196" t="str">
        <f>VLOOKUP(C12196,ACCOUNT_MAPPING!A:C,3,FALSE)</f>
        <v>Utilities</v>
      </c>
    </row>
    <row r="12197" spans="1:12" hidden="1">
      <c r="A12197">
        <v>10958</v>
      </c>
      <c r="B12197" t="s">
        <v>5983</v>
      </c>
      <c r="C12197">
        <v>51220000</v>
      </c>
      <c r="D12197" t="s">
        <v>17</v>
      </c>
      <c r="E12197" t="s">
        <v>13</v>
      </c>
      <c r="F12197" t="s">
        <v>13</v>
      </c>
      <c r="G12197" t="s">
        <v>12294</v>
      </c>
      <c r="H12197" s="2">
        <v>44922.618648842596</v>
      </c>
      <c r="I12197" t="s">
        <v>275</v>
      </c>
      <c r="J12197" s="2">
        <v>44922.618648842596</v>
      </c>
      <c r="K12197" t="s">
        <v>275</v>
      </c>
      <c r="L12197" t="str">
        <f>VLOOKUP(C12197,ACCOUNT_MAPPING!A:C,3,FALSE)</f>
        <v>Utilities</v>
      </c>
    </row>
    <row r="12198" spans="1:12" hidden="1">
      <c r="A12198">
        <v>10986</v>
      </c>
      <c r="B12198" t="s">
        <v>1459</v>
      </c>
      <c r="C12198">
        <v>51220000</v>
      </c>
      <c r="D12198" t="s">
        <v>17</v>
      </c>
      <c r="E12198" t="s">
        <v>13</v>
      </c>
      <c r="F12198" t="s">
        <v>13</v>
      </c>
      <c r="G12198" t="s">
        <v>12295</v>
      </c>
      <c r="H12198" s="2">
        <v>44923.371348726854</v>
      </c>
      <c r="I12198" t="s">
        <v>1292</v>
      </c>
      <c r="J12198" s="2">
        <v>44923.371348726854</v>
      </c>
      <c r="K12198" t="s">
        <v>1292</v>
      </c>
      <c r="L12198" t="str">
        <f>VLOOKUP(C12198,ACCOUNT_MAPPING!A:C,3,FALSE)</f>
        <v>Utilities</v>
      </c>
    </row>
    <row r="12199" spans="1:12" hidden="1">
      <c r="A12199">
        <v>10916</v>
      </c>
      <c r="B12199" t="s">
        <v>864</v>
      </c>
      <c r="C12199">
        <v>51220000</v>
      </c>
      <c r="D12199" t="s">
        <v>17</v>
      </c>
      <c r="E12199" t="s">
        <v>13</v>
      </c>
      <c r="F12199" t="s">
        <v>13</v>
      </c>
      <c r="G12199" t="s">
        <v>12296</v>
      </c>
      <c r="H12199" s="2">
        <v>44924.066577083337</v>
      </c>
      <c r="I12199" t="s">
        <v>104</v>
      </c>
      <c r="J12199" s="2">
        <v>44924.066577083337</v>
      </c>
      <c r="K12199" t="s">
        <v>104</v>
      </c>
      <c r="L12199" t="str">
        <f>VLOOKUP(C12199,ACCOUNT_MAPPING!A:C,3,FALSE)</f>
        <v>Utilities</v>
      </c>
    </row>
    <row r="12200" spans="1:12" hidden="1">
      <c r="A12200">
        <v>10739</v>
      </c>
      <c r="B12200" t="s">
        <v>2577</v>
      </c>
      <c r="C12200">
        <v>51220000</v>
      </c>
      <c r="D12200" t="s">
        <v>12</v>
      </c>
      <c r="E12200" t="s">
        <v>13</v>
      </c>
      <c r="F12200" t="s">
        <v>13</v>
      </c>
      <c r="G12200" t="s">
        <v>12297</v>
      </c>
      <c r="H12200" s="2">
        <v>45020.539875196759</v>
      </c>
      <c r="I12200" t="s">
        <v>1434</v>
      </c>
      <c r="J12200" s="2">
        <v>45020.539875196759</v>
      </c>
      <c r="K12200" t="s">
        <v>1434</v>
      </c>
      <c r="L12200" t="str">
        <f>VLOOKUP(C12200,ACCOUNT_MAPPING!A:C,3,FALSE)</f>
        <v>Utilities</v>
      </c>
    </row>
    <row r="12201" spans="1:12" hidden="1">
      <c r="A12201">
        <v>10922</v>
      </c>
      <c r="B12201" t="s">
        <v>865</v>
      </c>
      <c r="C12201">
        <v>51220000</v>
      </c>
      <c r="D12201" t="s">
        <v>12</v>
      </c>
      <c r="E12201" t="s">
        <v>13</v>
      </c>
      <c r="F12201" t="s">
        <v>13</v>
      </c>
      <c r="G12201" t="s">
        <v>12271</v>
      </c>
      <c r="H12201" s="2">
        <v>45019.116960763888</v>
      </c>
      <c r="I12201" t="s">
        <v>104</v>
      </c>
      <c r="J12201" s="2">
        <v>45019.116960763888</v>
      </c>
      <c r="K12201" t="s">
        <v>104</v>
      </c>
      <c r="L12201" t="str">
        <f>VLOOKUP(C12201,ACCOUNT_MAPPING!A:C,3,FALSE)</f>
        <v>Utilities</v>
      </c>
    </row>
    <row r="12202" spans="1:12" hidden="1">
      <c r="A12202">
        <v>10987</v>
      </c>
      <c r="B12202" t="s">
        <v>1474</v>
      </c>
      <c r="C12202">
        <v>51220000</v>
      </c>
      <c r="D12202" t="s">
        <v>17</v>
      </c>
      <c r="E12202" t="s">
        <v>13</v>
      </c>
      <c r="F12202" t="s">
        <v>13</v>
      </c>
      <c r="G12202" t="s">
        <v>12295</v>
      </c>
      <c r="H12202" s="2">
        <v>44923.392005902781</v>
      </c>
      <c r="I12202" t="s">
        <v>1292</v>
      </c>
      <c r="J12202" s="2">
        <v>44923.392005902781</v>
      </c>
      <c r="K12202" t="s">
        <v>1292</v>
      </c>
      <c r="L12202" t="str">
        <f>VLOOKUP(C12202,ACCOUNT_MAPPING!A:C,3,FALSE)</f>
        <v>Utilities</v>
      </c>
    </row>
    <row r="12203" spans="1:12" hidden="1">
      <c r="A12203">
        <v>10939</v>
      </c>
      <c r="B12203" t="s">
        <v>1812</v>
      </c>
      <c r="C12203">
        <v>51220000</v>
      </c>
      <c r="D12203" t="s">
        <v>17</v>
      </c>
      <c r="E12203" t="s">
        <v>13</v>
      </c>
      <c r="F12203" t="s">
        <v>13</v>
      </c>
      <c r="G12203" t="s">
        <v>12298</v>
      </c>
      <c r="H12203" s="2">
        <v>44923.544845486111</v>
      </c>
      <c r="I12203" t="s">
        <v>275</v>
      </c>
      <c r="J12203" s="2">
        <v>44923.544845486111</v>
      </c>
      <c r="K12203" t="s">
        <v>275</v>
      </c>
      <c r="L12203" t="str">
        <f>VLOOKUP(C12203,ACCOUNT_MAPPING!A:C,3,FALSE)</f>
        <v>Utilities</v>
      </c>
    </row>
    <row r="12204" spans="1:12" hidden="1">
      <c r="A12204">
        <v>10942</v>
      </c>
      <c r="B12204" t="s">
        <v>3895</v>
      </c>
      <c r="C12204">
        <v>51220000</v>
      </c>
      <c r="D12204" t="s">
        <v>17</v>
      </c>
      <c r="E12204" t="s">
        <v>13</v>
      </c>
      <c r="F12204" t="s">
        <v>13</v>
      </c>
      <c r="G12204" t="s">
        <v>12299</v>
      </c>
      <c r="H12204" s="2">
        <v>44914.522497453705</v>
      </c>
      <c r="I12204" t="s">
        <v>1675</v>
      </c>
      <c r="J12204" s="2">
        <v>44914.522497453705</v>
      </c>
      <c r="K12204" t="s">
        <v>1675</v>
      </c>
      <c r="L12204" t="str">
        <f>VLOOKUP(C12204,ACCOUNT_MAPPING!A:C,3,FALSE)</f>
        <v>Utilities</v>
      </c>
    </row>
    <row r="12205" spans="1:12" hidden="1">
      <c r="A12205">
        <v>11030</v>
      </c>
      <c r="B12205" t="s">
        <v>3916</v>
      </c>
      <c r="C12205">
        <v>51220000</v>
      </c>
      <c r="D12205" t="s">
        <v>17</v>
      </c>
      <c r="E12205" t="s">
        <v>13</v>
      </c>
      <c r="F12205" t="s">
        <v>13</v>
      </c>
      <c r="G12205" t="s">
        <v>12300</v>
      </c>
      <c r="H12205" s="2">
        <v>44924.158777662036</v>
      </c>
      <c r="I12205" t="s">
        <v>1816</v>
      </c>
      <c r="J12205" s="2">
        <v>44924.158777662036</v>
      </c>
      <c r="K12205" t="s">
        <v>1816</v>
      </c>
      <c r="L12205" t="str">
        <f>VLOOKUP(C12205,ACCOUNT_MAPPING!A:C,3,FALSE)</f>
        <v>Utilities</v>
      </c>
    </row>
    <row r="12206" spans="1:12" hidden="1">
      <c r="A12206">
        <v>11034</v>
      </c>
      <c r="B12206" t="s">
        <v>12301</v>
      </c>
      <c r="C12206">
        <v>51220000</v>
      </c>
      <c r="D12206" t="s">
        <v>63</v>
      </c>
      <c r="E12206" t="s">
        <v>13</v>
      </c>
      <c r="F12206" t="s">
        <v>13</v>
      </c>
      <c r="G12206" t="s">
        <v>12302</v>
      </c>
      <c r="H12206" s="2">
        <v>44876.751520983795</v>
      </c>
      <c r="I12206" t="s">
        <v>1816</v>
      </c>
      <c r="J12206" s="2">
        <v>44876.751520983795</v>
      </c>
      <c r="K12206" t="s">
        <v>1816</v>
      </c>
      <c r="L12206" t="str">
        <f>VLOOKUP(C12206,ACCOUNT_MAPPING!A:C,3,FALSE)</f>
        <v>Utilities</v>
      </c>
    </row>
    <row r="12207" spans="1:12" hidden="1">
      <c r="A12207">
        <v>10752</v>
      </c>
      <c r="B12207" t="s">
        <v>1792</v>
      </c>
      <c r="C12207">
        <v>51220000</v>
      </c>
      <c r="D12207" t="s">
        <v>12</v>
      </c>
      <c r="E12207" t="s">
        <v>13</v>
      </c>
      <c r="F12207" t="s">
        <v>13</v>
      </c>
      <c r="G12207" t="s">
        <v>12303</v>
      </c>
      <c r="H12207" s="2">
        <v>45016.448925891207</v>
      </c>
      <c r="I12207" t="s">
        <v>90</v>
      </c>
      <c r="J12207" s="2">
        <v>45016.448925891207</v>
      </c>
      <c r="K12207" t="s">
        <v>90</v>
      </c>
      <c r="L12207" t="str">
        <f>VLOOKUP(C12207,ACCOUNT_MAPPING!A:C,3,FALSE)</f>
        <v>Utilities</v>
      </c>
    </row>
    <row r="12208" spans="1:12" hidden="1">
      <c r="A12208">
        <v>10945</v>
      </c>
      <c r="B12208" t="s">
        <v>1817</v>
      </c>
      <c r="C12208">
        <v>51220000</v>
      </c>
      <c r="D12208" t="s">
        <v>12</v>
      </c>
      <c r="E12208" t="s">
        <v>13</v>
      </c>
      <c r="F12208" t="s">
        <v>13</v>
      </c>
      <c r="G12208" t="s">
        <v>12304</v>
      </c>
      <c r="H12208" s="2">
        <v>45021.522027893516</v>
      </c>
      <c r="I12208" t="s">
        <v>275</v>
      </c>
      <c r="J12208" s="2">
        <v>45021.522027893516</v>
      </c>
      <c r="K12208" t="s">
        <v>673</v>
      </c>
      <c r="L12208" t="str">
        <f>VLOOKUP(C12208,ACCOUNT_MAPPING!A:C,3,FALSE)</f>
        <v>Utilities</v>
      </c>
    </row>
    <row r="12209" spans="1:12" hidden="1">
      <c r="A12209">
        <v>11073</v>
      </c>
      <c r="B12209" t="s">
        <v>113</v>
      </c>
      <c r="C12209">
        <v>51220000</v>
      </c>
      <c r="D12209" t="s">
        <v>17</v>
      </c>
      <c r="E12209" t="s">
        <v>13</v>
      </c>
      <c r="F12209" t="s">
        <v>13</v>
      </c>
      <c r="G12209" t="s">
        <v>12305</v>
      </c>
      <c r="H12209" s="2">
        <v>44924.960601469909</v>
      </c>
      <c r="I12209" t="s">
        <v>111</v>
      </c>
      <c r="J12209" s="2">
        <v>44924.960601469909</v>
      </c>
      <c r="K12209" t="s">
        <v>111</v>
      </c>
      <c r="L12209" t="str">
        <f>VLOOKUP(C12209,ACCOUNT_MAPPING!A:C,3,FALSE)</f>
        <v>Utilities</v>
      </c>
    </row>
    <row r="12210" spans="1:12" hidden="1">
      <c r="A12210">
        <v>10772</v>
      </c>
      <c r="B12210" t="s">
        <v>4630</v>
      </c>
      <c r="C12210">
        <v>51220000</v>
      </c>
      <c r="D12210" t="s">
        <v>17</v>
      </c>
      <c r="E12210" t="s">
        <v>13</v>
      </c>
      <c r="F12210" t="s">
        <v>13</v>
      </c>
      <c r="G12210" t="s">
        <v>12306</v>
      </c>
      <c r="H12210" s="2">
        <v>44923.382620335651</v>
      </c>
      <c r="I12210" t="s">
        <v>90</v>
      </c>
      <c r="J12210" s="2">
        <v>44923.382620335651</v>
      </c>
      <c r="K12210" t="s">
        <v>90</v>
      </c>
      <c r="L12210" t="str">
        <f>VLOOKUP(C12210,ACCOUNT_MAPPING!A:C,3,FALSE)</f>
        <v>Utilities</v>
      </c>
    </row>
    <row r="12211" spans="1:12" hidden="1">
      <c r="A12211">
        <v>11134</v>
      </c>
      <c r="B12211" t="s">
        <v>1838</v>
      </c>
      <c r="C12211">
        <v>51220000</v>
      </c>
      <c r="D12211" t="s">
        <v>12</v>
      </c>
      <c r="E12211" t="s">
        <v>13</v>
      </c>
      <c r="F12211" t="s">
        <v>13</v>
      </c>
      <c r="G12211" t="s">
        <v>12307</v>
      </c>
      <c r="H12211" s="2">
        <v>45020.865843946762</v>
      </c>
      <c r="I12211" t="s">
        <v>214</v>
      </c>
      <c r="J12211" s="2">
        <v>45020.865843946762</v>
      </c>
      <c r="K12211" t="s">
        <v>214</v>
      </c>
      <c r="L12211" t="str">
        <f>VLOOKUP(C12211,ACCOUNT_MAPPING!A:C,3,FALSE)</f>
        <v>Utilities</v>
      </c>
    </row>
    <row r="12212" spans="1:12" hidden="1">
      <c r="A12212">
        <v>11135</v>
      </c>
      <c r="B12212" t="s">
        <v>3938</v>
      </c>
      <c r="C12212">
        <v>51220000</v>
      </c>
      <c r="D12212" t="s">
        <v>12</v>
      </c>
      <c r="E12212" t="s">
        <v>13</v>
      </c>
      <c r="F12212" t="s">
        <v>13</v>
      </c>
      <c r="G12212" t="s">
        <v>12307</v>
      </c>
      <c r="H12212" s="2">
        <v>45020.870348032404</v>
      </c>
      <c r="I12212" t="s">
        <v>214</v>
      </c>
      <c r="J12212" s="2">
        <v>45020.870348032404</v>
      </c>
      <c r="K12212" t="s">
        <v>214</v>
      </c>
      <c r="L12212" t="str">
        <f>VLOOKUP(C12212,ACCOUNT_MAPPING!A:C,3,FALSE)</f>
        <v>Utilities</v>
      </c>
    </row>
    <row r="12213" spans="1:12" hidden="1">
      <c r="A12213">
        <v>11137</v>
      </c>
      <c r="B12213" t="s">
        <v>3919</v>
      </c>
      <c r="C12213">
        <v>51220000</v>
      </c>
      <c r="D12213" t="s">
        <v>12</v>
      </c>
      <c r="E12213" t="s">
        <v>13</v>
      </c>
      <c r="F12213" t="s">
        <v>13</v>
      </c>
      <c r="G12213" t="s">
        <v>12308</v>
      </c>
      <c r="H12213" s="2">
        <v>45019.708474155093</v>
      </c>
      <c r="I12213" t="s">
        <v>205</v>
      </c>
      <c r="J12213" s="2">
        <v>45019.708474155093</v>
      </c>
      <c r="K12213" t="s">
        <v>205</v>
      </c>
      <c r="L12213" t="str">
        <f>VLOOKUP(C12213,ACCOUNT_MAPPING!A:C,3,FALSE)</f>
        <v>Utilities</v>
      </c>
    </row>
    <row r="12214" spans="1:12" hidden="1">
      <c r="A12214">
        <v>10959</v>
      </c>
      <c r="B12214" t="s">
        <v>5977</v>
      </c>
      <c r="C12214">
        <v>51220000</v>
      </c>
      <c r="D12214" t="s">
        <v>12</v>
      </c>
      <c r="E12214" t="s">
        <v>13</v>
      </c>
      <c r="F12214" t="s">
        <v>13</v>
      </c>
      <c r="G12214" t="s">
        <v>12309</v>
      </c>
      <c r="H12214" s="2">
        <v>45013.396127465276</v>
      </c>
      <c r="I12214" t="s">
        <v>275</v>
      </c>
      <c r="J12214" s="2">
        <v>45013.396127465276</v>
      </c>
      <c r="K12214" t="s">
        <v>275</v>
      </c>
      <c r="L12214" t="str">
        <f>VLOOKUP(C12214,ACCOUNT_MAPPING!A:C,3,FALSE)</f>
        <v>Utilities</v>
      </c>
    </row>
    <row r="12215" spans="1:12" hidden="1">
      <c r="A12215">
        <v>10979</v>
      </c>
      <c r="B12215" t="s">
        <v>2702</v>
      </c>
      <c r="C12215">
        <v>51220000</v>
      </c>
      <c r="D12215" t="s">
        <v>63</v>
      </c>
      <c r="E12215" t="s">
        <v>13</v>
      </c>
      <c r="F12215" t="s">
        <v>13</v>
      </c>
      <c r="G12215" t="s">
        <v>12310</v>
      </c>
      <c r="H12215" s="2">
        <v>44868.520713506943</v>
      </c>
      <c r="I12215" t="s">
        <v>275</v>
      </c>
      <c r="J12215" s="2">
        <v>44868.520713506943</v>
      </c>
      <c r="K12215" t="s">
        <v>275</v>
      </c>
      <c r="L12215" t="str">
        <f>VLOOKUP(C12215,ACCOUNT_MAPPING!A:C,3,FALSE)</f>
        <v>Utilities</v>
      </c>
    </row>
    <row r="12216" spans="1:12" hidden="1">
      <c r="A12216">
        <v>11144</v>
      </c>
      <c r="B12216" t="s">
        <v>3921</v>
      </c>
      <c r="C12216">
        <v>51220000</v>
      </c>
      <c r="D12216" t="s">
        <v>12</v>
      </c>
      <c r="E12216" t="s">
        <v>13</v>
      </c>
      <c r="F12216" t="s">
        <v>13</v>
      </c>
      <c r="G12216" t="s">
        <v>12311</v>
      </c>
      <c r="H12216" s="2">
        <v>45020.973955243055</v>
      </c>
      <c r="I12216" t="s">
        <v>214</v>
      </c>
      <c r="J12216" s="2">
        <v>45020.973955243055</v>
      </c>
      <c r="K12216" t="s">
        <v>214</v>
      </c>
      <c r="L12216" t="str">
        <f>VLOOKUP(C12216,ACCOUNT_MAPPING!A:C,3,FALSE)</f>
        <v>Utilities</v>
      </c>
    </row>
    <row r="12217" spans="1:12" hidden="1">
      <c r="A12217">
        <v>10988</v>
      </c>
      <c r="B12217" t="s">
        <v>1475</v>
      </c>
      <c r="C12217">
        <v>51220000</v>
      </c>
      <c r="D12217" t="s">
        <v>17</v>
      </c>
      <c r="E12217" t="s">
        <v>13</v>
      </c>
      <c r="F12217" t="s">
        <v>13</v>
      </c>
      <c r="G12217" t="s">
        <v>11528</v>
      </c>
      <c r="H12217" s="2">
        <v>44923.410128321761</v>
      </c>
      <c r="I12217" t="s">
        <v>1292</v>
      </c>
      <c r="J12217" s="2">
        <v>44923.410128321761</v>
      </c>
      <c r="K12217" t="s">
        <v>1292</v>
      </c>
      <c r="L12217" t="str">
        <f>VLOOKUP(C12217,ACCOUNT_MAPPING!A:C,3,FALSE)</f>
        <v>Utilities</v>
      </c>
    </row>
    <row r="12218" spans="1:12" hidden="1">
      <c r="A12218">
        <v>11168</v>
      </c>
      <c r="B12218" t="s">
        <v>2676</v>
      </c>
      <c r="C12218">
        <v>51220000</v>
      </c>
      <c r="D12218" t="s">
        <v>12</v>
      </c>
      <c r="E12218" t="s">
        <v>13</v>
      </c>
      <c r="F12218" t="s">
        <v>13</v>
      </c>
      <c r="G12218" t="s">
        <v>12312</v>
      </c>
      <c r="H12218" s="2">
        <v>45019.479578125</v>
      </c>
      <c r="I12218" t="s">
        <v>627</v>
      </c>
      <c r="J12218" s="2">
        <v>45019.479578125</v>
      </c>
      <c r="K12218" t="s">
        <v>627</v>
      </c>
      <c r="L12218" t="str">
        <f>VLOOKUP(C12218,ACCOUNT_MAPPING!A:C,3,FALSE)</f>
        <v>Utilities</v>
      </c>
    </row>
    <row r="12219" spans="1:12" hidden="1">
      <c r="A12219">
        <v>10991</v>
      </c>
      <c r="B12219" t="s">
        <v>3333</v>
      </c>
      <c r="C12219">
        <v>51220000</v>
      </c>
      <c r="D12219" t="s">
        <v>12</v>
      </c>
      <c r="E12219" t="s">
        <v>13</v>
      </c>
      <c r="F12219" t="s">
        <v>13</v>
      </c>
      <c r="G12219" t="s">
        <v>12313</v>
      </c>
      <c r="H12219" s="2">
        <v>45021.564080555552</v>
      </c>
      <c r="I12219" t="s">
        <v>1292</v>
      </c>
      <c r="J12219" s="2">
        <v>45021.564080555552</v>
      </c>
      <c r="K12219" t="s">
        <v>1292</v>
      </c>
      <c r="L12219" t="str">
        <f>VLOOKUP(C12219,ACCOUNT_MAPPING!A:C,3,FALSE)</f>
        <v>Utilities</v>
      </c>
    </row>
    <row r="12220" spans="1:12" hidden="1">
      <c r="A12220">
        <v>11000</v>
      </c>
      <c r="B12220" t="s">
        <v>1461</v>
      </c>
      <c r="C12220">
        <v>51220000</v>
      </c>
      <c r="D12220" t="s">
        <v>12</v>
      </c>
      <c r="E12220" t="s">
        <v>13</v>
      </c>
      <c r="F12220" t="s">
        <v>13</v>
      </c>
      <c r="G12220" t="s">
        <v>12314</v>
      </c>
      <c r="H12220" s="2">
        <v>45021.508341203706</v>
      </c>
      <c r="I12220" t="s">
        <v>1292</v>
      </c>
      <c r="J12220" s="2">
        <v>45021.508341203706</v>
      </c>
      <c r="K12220" t="s">
        <v>1292</v>
      </c>
      <c r="L12220" t="str">
        <f>VLOOKUP(C12220,ACCOUNT_MAPPING!A:C,3,FALSE)</f>
        <v>Utilities</v>
      </c>
    </row>
    <row r="12221" spans="1:12" hidden="1">
      <c r="A12221">
        <v>11009</v>
      </c>
      <c r="B12221" t="s">
        <v>2705</v>
      </c>
      <c r="C12221">
        <v>51220000</v>
      </c>
      <c r="D12221" t="s">
        <v>17</v>
      </c>
      <c r="E12221" t="s">
        <v>13</v>
      </c>
      <c r="F12221" t="s">
        <v>13</v>
      </c>
      <c r="G12221" t="s">
        <v>12315</v>
      </c>
      <c r="H12221" s="2">
        <v>44924.133976157405</v>
      </c>
      <c r="I12221" t="s">
        <v>1816</v>
      </c>
      <c r="J12221" s="2">
        <v>44924.133976157405</v>
      </c>
      <c r="K12221" t="s">
        <v>1816</v>
      </c>
      <c r="L12221" t="str">
        <f>VLOOKUP(C12221,ACCOUNT_MAPPING!A:C,3,FALSE)</f>
        <v>Utilities</v>
      </c>
    </row>
    <row r="12222" spans="1:12" hidden="1">
      <c r="A12222">
        <v>11016</v>
      </c>
      <c r="B12222" t="s">
        <v>12316</v>
      </c>
      <c r="C12222">
        <v>51220000</v>
      </c>
      <c r="D12222" t="s">
        <v>63</v>
      </c>
      <c r="E12222" t="s">
        <v>13</v>
      </c>
      <c r="F12222" t="s">
        <v>13</v>
      </c>
      <c r="G12222" t="s">
        <v>12317</v>
      </c>
      <c r="H12222" s="2">
        <v>44876.801716319445</v>
      </c>
      <c r="I12222" t="s">
        <v>1816</v>
      </c>
      <c r="J12222" s="2">
        <v>44876.801716319445</v>
      </c>
      <c r="K12222" t="s">
        <v>1816</v>
      </c>
      <c r="L12222" t="str">
        <f>VLOOKUP(C12222,ACCOUNT_MAPPING!A:C,3,FALSE)</f>
        <v>Utilities</v>
      </c>
    </row>
    <row r="12223" spans="1:12" hidden="1">
      <c r="A12223">
        <v>11174</v>
      </c>
      <c r="B12223" t="s">
        <v>2681</v>
      </c>
      <c r="C12223">
        <v>51220000</v>
      </c>
      <c r="D12223" t="s">
        <v>17</v>
      </c>
      <c r="E12223" t="s">
        <v>13</v>
      </c>
      <c r="F12223" t="s">
        <v>13</v>
      </c>
      <c r="G12223" t="s">
        <v>11544</v>
      </c>
      <c r="H12223" s="2">
        <v>44917.751942905095</v>
      </c>
      <c r="I12223" t="s">
        <v>627</v>
      </c>
      <c r="J12223" s="2">
        <v>44917.751942905095</v>
      </c>
      <c r="K12223" t="s">
        <v>627</v>
      </c>
      <c r="L12223" t="str">
        <f>VLOOKUP(C12223,ACCOUNT_MAPPING!A:C,3,FALSE)</f>
        <v>Utilities</v>
      </c>
    </row>
    <row r="12224" spans="1:12" hidden="1">
      <c r="A12224">
        <v>10825</v>
      </c>
      <c r="B12224" t="s">
        <v>3926</v>
      </c>
      <c r="C12224">
        <v>51220000</v>
      </c>
      <c r="D12224" t="s">
        <v>12</v>
      </c>
      <c r="E12224" t="s">
        <v>13</v>
      </c>
      <c r="F12224" t="s">
        <v>13</v>
      </c>
      <c r="G12224" t="s">
        <v>12318</v>
      </c>
      <c r="H12224" s="2">
        <v>45021.73118047454</v>
      </c>
      <c r="I12224" t="s">
        <v>1229</v>
      </c>
      <c r="J12224" s="2">
        <v>45021.73118047454</v>
      </c>
      <c r="K12224" t="s">
        <v>1229</v>
      </c>
      <c r="L12224" t="str">
        <f>VLOOKUP(C12224,ACCOUNT_MAPPING!A:C,3,FALSE)</f>
        <v>Utilities</v>
      </c>
    </row>
    <row r="12225" spans="1:12" hidden="1">
      <c r="A12225">
        <v>11033</v>
      </c>
      <c r="B12225" t="s">
        <v>12319</v>
      </c>
      <c r="C12225">
        <v>51220000</v>
      </c>
      <c r="D12225" t="s">
        <v>63</v>
      </c>
      <c r="E12225" t="s">
        <v>13</v>
      </c>
      <c r="F12225" t="s">
        <v>13</v>
      </c>
      <c r="G12225" t="s">
        <v>12302</v>
      </c>
      <c r="H12225" s="2">
        <v>44876.751100960646</v>
      </c>
      <c r="I12225" t="s">
        <v>1816</v>
      </c>
      <c r="J12225" s="2">
        <v>44876.751100960646</v>
      </c>
      <c r="K12225" t="s">
        <v>1816</v>
      </c>
      <c r="L12225" t="str">
        <f>VLOOKUP(C12225,ACCOUNT_MAPPING!A:C,3,FALSE)</f>
        <v>Utilities</v>
      </c>
    </row>
    <row r="12226" spans="1:12" hidden="1">
      <c r="A12226">
        <v>11038</v>
      </c>
      <c r="B12226" t="s">
        <v>1829</v>
      </c>
      <c r="C12226">
        <v>51220000</v>
      </c>
      <c r="D12226" t="s">
        <v>12</v>
      </c>
      <c r="E12226" t="s">
        <v>13</v>
      </c>
      <c r="F12226" t="s">
        <v>13</v>
      </c>
      <c r="G12226" t="s">
        <v>12320</v>
      </c>
      <c r="H12226" s="2">
        <v>45014.921689849536</v>
      </c>
      <c r="I12226" t="s">
        <v>19</v>
      </c>
      <c r="J12226" s="2">
        <v>45014.921689849536</v>
      </c>
      <c r="K12226" t="s">
        <v>19</v>
      </c>
      <c r="L12226" t="str">
        <f>VLOOKUP(C12226,ACCOUNT_MAPPING!A:C,3,FALSE)</f>
        <v>Utilities</v>
      </c>
    </row>
    <row r="12227" spans="1:12" hidden="1">
      <c r="A12227">
        <v>10830</v>
      </c>
      <c r="B12227" t="s">
        <v>2614</v>
      </c>
      <c r="C12227">
        <v>51220000</v>
      </c>
      <c r="D12227" t="s">
        <v>17</v>
      </c>
      <c r="E12227" t="s">
        <v>13</v>
      </c>
      <c r="F12227" t="s">
        <v>13</v>
      </c>
      <c r="G12227" t="s">
        <v>12321</v>
      </c>
      <c r="H12227" s="2">
        <v>44922.698316631948</v>
      </c>
      <c r="I12227" t="s">
        <v>90</v>
      </c>
      <c r="J12227" s="2">
        <v>44922.698316631948</v>
      </c>
      <c r="K12227" t="s">
        <v>90</v>
      </c>
      <c r="L12227" t="str">
        <f>VLOOKUP(C12227,ACCOUNT_MAPPING!A:C,3,FALSE)</f>
        <v>Utilities</v>
      </c>
    </row>
    <row r="12228" spans="1:12" hidden="1">
      <c r="A12228">
        <v>10836</v>
      </c>
      <c r="B12228" t="s">
        <v>2586</v>
      </c>
      <c r="C12228">
        <v>51220000</v>
      </c>
      <c r="D12228" t="s">
        <v>17</v>
      </c>
      <c r="E12228" t="s">
        <v>13</v>
      </c>
      <c r="F12228" t="s">
        <v>13</v>
      </c>
      <c r="G12228" t="s">
        <v>12322</v>
      </c>
      <c r="H12228" s="2">
        <v>44922.676484953707</v>
      </c>
      <c r="I12228" t="s">
        <v>41</v>
      </c>
      <c r="J12228" s="2">
        <v>44922.676484953707</v>
      </c>
      <c r="K12228" t="s">
        <v>41</v>
      </c>
      <c r="L12228" t="str">
        <f>VLOOKUP(C12228,ACCOUNT_MAPPING!A:C,3,FALSE)</f>
        <v>Utilities</v>
      </c>
    </row>
    <row r="12229" spans="1:12" hidden="1">
      <c r="A12229">
        <v>11041</v>
      </c>
      <c r="B12229" t="s">
        <v>8523</v>
      </c>
      <c r="C12229">
        <v>51220000</v>
      </c>
      <c r="D12229" t="s">
        <v>17</v>
      </c>
      <c r="E12229" t="s">
        <v>13</v>
      </c>
      <c r="F12229" t="s">
        <v>13</v>
      </c>
      <c r="G12229" t="s">
        <v>12323</v>
      </c>
      <c r="H12229" s="2">
        <v>44925.695946493055</v>
      </c>
      <c r="I12229" t="s">
        <v>1479</v>
      </c>
      <c r="J12229" s="2">
        <v>44925.695946493055</v>
      </c>
      <c r="K12229" t="s">
        <v>1479</v>
      </c>
      <c r="L12229" t="str">
        <f>VLOOKUP(C12229,ACCOUNT_MAPPING!A:C,3,FALSE)</f>
        <v>Utilities</v>
      </c>
    </row>
    <row r="12230" spans="1:12" hidden="1">
      <c r="A12230">
        <v>10849</v>
      </c>
      <c r="B12230" t="s">
        <v>3887</v>
      </c>
      <c r="C12230">
        <v>51220000</v>
      </c>
      <c r="D12230" t="s">
        <v>17</v>
      </c>
      <c r="E12230" t="s">
        <v>13</v>
      </c>
      <c r="F12230" t="s">
        <v>13</v>
      </c>
      <c r="G12230" t="s">
        <v>12324</v>
      </c>
      <c r="H12230" s="2">
        <v>44916.642271296296</v>
      </c>
      <c r="I12230" t="s">
        <v>225</v>
      </c>
      <c r="J12230" s="2">
        <v>44916.642271296296</v>
      </c>
      <c r="K12230" t="s">
        <v>225</v>
      </c>
      <c r="L12230" t="str">
        <f>VLOOKUP(C12230,ACCOUNT_MAPPING!A:C,3,FALSE)</f>
        <v>Utilities</v>
      </c>
    </row>
    <row r="12231" spans="1:12" hidden="1">
      <c r="A12231">
        <v>11066</v>
      </c>
      <c r="B12231" t="s">
        <v>12325</v>
      </c>
      <c r="C12231">
        <v>51220000</v>
      </c>
      <c r="D12231" t="s">
        <v>17</v>
      </c>
      <c r="E12231" t="s">
        <v>13</v>
      </c>
      <c r="F12231" t="s">
        <v>13</v>
      </c>
      <c r="G12231" t="s">
        <v>12326</v>
      </c>
      <c r="H12231" s="2">
        <v>44924.891189386573</v>
      </c>
      <c r="I12231" t="s">
        <v>111</v>
      </c>
      <c r="J12231" s="2">
        <v>44924.891189386573</v>
      </c>
      <c r="K12231" t="s">
        <v>111</v>
      </c>
      <c r="L12231" t="str">
        <f>VLOOKUP(C12231,ACCOUNT_MAPPING!A:C,3,FALSE)</f>
        <v>Utilities</v>
      </c>
    </row>
    <row r="12232" spans="1:12" hidden="1">
      <c r="A12232">
        <v>11126</v>
      </c>
      <c r="B12232" t="s">
        <v>7227</v>
      </c>
      <c r="C12232">
        <v>51220000</v>
      </c>
      <c r="D12232" t="s">
        <v>17</v>
      </c>
      <c r="E12232" t="s">
        <v>13</v>
      </c>
      <c r="F12232" t="s">
        <v>13</v>
      </c>
      <c r="G12232" t="s">
        <v>12327</v>
      </c>
      <c r="H12232" s="2">
        <v>44917.775570520833</v>
      </c>
      <c r="I12232" t="s">
        <v>44</v>
      </c>
      <c r="J12232" s="2">
        <v>44917.775570520833</v>
      </c>
      <c r="K12232" t="s">
        <v>44</v>
      </c>
      <c r="L12232" t="str">
        <f>VLOOKUP(C12232,ACCOUNT_MAPPING!A:C,3,FALSE)</f>
        <v>Utilities</v>
      </c>
    </row>
    <row r="12233" spans="1:12" hidden="1">
      <c r="A12233">
        <v>10886</v>
      </c>
      <c r="B12233" t="s">
        <v>511</v>
      </c>
      <c r="C12233">
        <v>51220000</v>
      </c>
      <c r="D12233" t="s">
        <v>12</v>
      </c>
      <c r="E12233" t="s">
        <v>13</v>
      </c>
      <c r="F12233" t="s">
        <v>13</v>
      </c>
      <c r="G12233" t="s">
        <v>12328</v>
      </c>
      <c r="H12233" s="2">
        <v>45021.677089004632</v>
      </c>
      <c r="I12233" t="s">
        <v>74</v>
      </c>
      <c r="J12233" s="2">
        <v>45021.677089004632</v>
      </c>
      <c r="K12233" t="s">
        <v>74</v>
      </c>
      <c r="L12233" t="str">
        <f>VLOOKUP(C12233,ACCOUNT_MAPPING!A:C,3,FALSE)</f>
        <v>Utilities</v>
      </c>
    </row>
    <row r="12234" spans="1:12" hidden="1">
      <c r="A12234">
        <v>10888</v>
      </c>
      <c r="B12234" t="s">
        <v>528</v>
      </c>
      <c r="C12234">
        <v>51220000</v>
      </c>
      <c r="D12234" t="s">
        <v>12</v>
      </c>
      <c r="E12234" t="s">
        <v>13</v>
      </c>
      <c r="F12234" t="s">
        <v>13</v>
      </c>
      <c r="G12234" t="s">
        <v>12329</v>
      </c>
      <c r="H12234" s="2">
        <v>45021.6987071412</v>
      </c>
      <c r="I12234" t="s">
        <v>74</v>
      </c>
      <c r="J12234" s="2">
        <v>45021.6987071412</v>
      </c>
      <c r="K12234" t="s">
        <v>74</v>
      </c>
      <c r="L12234" t="str">
        <f>VLOOKUP(C12234,ACCOUNT_MAPPING!A:C,3,FALSE)</f>
        <v>Utilities</v>
      </c>
    </row>
    <row r="12235" spans="1:12" hidden="1">
      <c r="A12235">
        <v>11119</v>
      </c>
      <c r="B12235" t="s">
        <v>176</v>
      </c>
      <c r="C12235">
        <v>51220000</v>
      </c>
      <c r="D12235" t="s">
        <v>17</v>
      </c>
      <c r="E12235" t="s">
        <v>13</v>
      </c>
      <c r="F12235" t="s">
        <v>13</v>
      </c>
      <c r="G12235" t="s">
        <v>12135</v>
      </c>
      <c r="H12235" s="2">
        <v>44928.649350497682</v>
      </c>
      <c r="I12235" t="s">
        <v>119</v>
      </c>
      <c r="J12235" s="2">
        <v>44928.649350497682</v>
      </c>
      <c r="K12235" t="s">
        <v>119</v>
      </c>
      <c r="L12235" t="str">
        <f>VLOOKUP(C12235,ACCOUNT_MAPPING!A:C,3,FALSE)</f>
        <v>Utilities</v>
      </c>
    </row>
    <row r="12236" spans="1:12" hidden="1">
      <c r="A12236">
        <v>11204</v>
      </c>
      <c r="B12236" t="s">
        <v>1834</v>
      </c>
      <c r="C12236">
        <v>51220000</v>
      </c>
      <c r="D12236" t="s">
        <v>63</v>
      </c>
      <c r="E12236" t="s">
        <v>13</v>
      </c>
      <c r="F12236" t="s">
        <v>13</v>
      </c>
      <c r="G12236" t="s">
        <v>12330</v>
      </c>
      <c r="H12236" s="2">
        <v>44874.856537928237</v>
      </c>
      <c r="I12236" t="s">
        <v>1836</v>
      </c>
      <c r="J12236" s="2">
        <v>44874.856537928237</v>
      </c>
      <c r="K12236" t="s">
        <v>1836</v>
      </c>
      <c r="L12236" t="str">
        <f>VLOOKUP(C12236,ACCOUNT_MAPPING!A:C,3,FALSE)</f>
        <v>Utilities</v>
      </c>
    </row>
    <row r="12237" spans="1:12" hidden="1">
      <c r="A12237">
        <v>10889</v>
      </c>
      <c r="B12237" t="s">
        <v>530</v>
      </c>
      <c r="C12237">
        <v>51220000</v>
      </c>
      <c r="D12237" t="s">
        <v>17</v>
      </c>
      <c r="E12237" t="s">
        <v>13</v>
      </c>
      <c r="F12237" t="s">
        <v>13</v>
      </c>
      <c r="G12237" t="s">
        <v>12331</v>
      </c>
      <c r="H12237" s="2">
        <v>44923.897306365739</v>
      </c>
      <c r="I12237" t="s">
        <v>74</v>
      </c>
      <c r="J12237" s="2">
        <v>44923.897306365739</v>
      </c>
      <c r="K12237" t="s">
        <v>74</v>
      </c>
      <c r="L12237" t="str">
        <f>VLOOKUP(C12237,ACCOUNT_MAPPING!A:C,3,FALSE)</f>
        <v>Utilities</v>
      </c>
    </row>
    <row r="12238" spans="1:12" hidden="1">
      <c r="A12238">
        <v>11143</v>
      </c>
      <c r="B12238" t="s">
        <v>6031</v>
      </c>
      <c r="C12238">
        <v>51220000</v>
      </c>
      <c r="D12238" t="s">
        <v>12</v>
      </c>
      <c r="E12238" t="s">
        <v>13</v>
      </c>
      <c r="F12238" t="s">
        <v>13</v>
      </c>
      <c r="G12238" t="s">
        <v>12332</v>
      </c>
      <c r="H12238" s="2">
        <v>45020.962292939817</v>
      </c>
      <c r="I12238" t="s">
        <v>214</v>
      </c>
      <c r="J12238" s="2">
        <v>45020.962292939817</v>
      </c>
      <c r="K12238" t="s">
        <v>214</v>
      </c>
      <c r="L12238" t="str">
        <f>VLOOKUP(C12238,ACCOUNT_MAPPING!A:C,3,FALSE)</f>
        <v>Utilities</v>
      </c>
    </row>
    <row r="12239" spans="1:12" hidden="1">
      <c r="A12239">
        <v>11210</v>
      </c>
      <c r="B12239" t="s">
        <v>3361</v>
      </c>
      <c r="C12239">
        <v>51220000</v>
      </c>
      <c r="D12239" t="s">
        <v>63</v>
      </c>
      <c r="E12239" t="s">
        <v>13</v>
      </c>
      <c r="F12239" t="s">
        <v>13</v>
      </c>
      <c r="G12239" t="s">
        <v>12333</v>
      </c>
      <c r="H12239" s="2">
        <v>44879.322273645834</v>
      </c>
      <c r="I12239" t="s">
        <v>260</v>
      </c>
      <c r="J12239" s="2">
        <v>44879.322273645834</v>
      </c>
      <c r="K12239" t="s">
        <v>260</v>
      </c>
      <c r="L12239" t="str">
        <f>VLOOKUP(C12239,ACCOUNT_MAPPING!A:C,3,FALSE)</f>
        <v>Utilities</v>
      </c>
    </row>
    <row r="12240" spans="1:12" hidden="1">
      <c r="A12240">
        <v>11151</v>
      </c>
      <c r="B12240" t="s">
        <v>875</v>
      </c>
      <c r="C12240">
        <v>51220000</v>
      </c>
      <c r="D12240" t="s">
        <v>12</v>
      </c>
      <c r="E12240" t="s">
        <v>13</v>
      </c>
      <c r="F12240" t="s">
        <v>13</v>
      </c>
      <c r="G12240" t="s">
        <v>12334</v>
      </c>
      <c r="H12240" s="2">
        <v>45020.755633564811</v>
      </c>
      <c r="I12240" t="s">
        <v>87</v>
      </c>
      <c r="J12240" s="2">
        <v>45020.755633564811</v>
      </c>
      <c r="K12240" t="s">
        <v>87</v>
      </c>
      <c r="L12240" t="str">
        <f>VLOOKUP(C12240,ACCOUNT_MAPPING!A:C,3,FALSE)</f>
        <v>Utilities</v>
      </c>
    </row>
    <row r="12241" spans="1:12" hidden="1">
      <c r="A12241">
        <v>11154</v>
      </c>
      <c r="B12241" t="s">
        <v>8006</v>
      </c>
      <c r="C12241">
        <v>51220000</v>
      </c>
      <c r="D12241" t="s">
        <v>12</v>
      </c>
      <c r="E12241" t="s">
        <v>13</v>
      </c>
      <c r="F12241" t="s">
        <v>13</v>
      </c>
      <c r="G12241" t="s">
        <v>12335</v>
      </c>
      <c r="H12241" s="2">
        <v>45020.725858993057</v>
      </c>
      <c r="I12241" t="s">
        <v>87</v>
      </c>
      <c r="J12241" s="2">
        <v>45020.725858993057</v>
      </c>
      <c r="K12241" t="s">
        <v>87</v>
      </c>
      <c r="L12241" t="str">
        <f>VLOOKUP(C12241,ACCOUNT_MAPPING!A:C,3,FALSE)</f>
        <v>Utilities</v>
      </c>
    </row>
    <row r="12242" spans="1:12" hidden="1">
      <c r="A12242">
        <v>11155</v>
      </c>
      <c r="B12242" t="s">
        <v>9401</v>
      </c>
      <c r="C12242">
        <v>51220000</v>
      </c>
      <c r="D12242" t="s">
        <v>12</v>
      </c>
      <c r="E12242" t="s">
        <v>13</v>
      </c>
      <c r="F12242" t="s">
        <v>13</v>
      </c>
      <c r="G12242" t="s">
        <v>12336</v>
      </c>
      <c r="H12242" s="2">
        <v>45020.733399421297</v>
      </c>
      <c r="I12242" t="s">
        <v>87</v>
      </c>
      <c r="J12242" s="2">
        <v>45020.733399421297</v>
      </c>
      <c r="K12242" t="s">
        <v>87</v>
      </c>
      <c r="L12242" t="str">
        <f>VLOOKUP(C12242,ACCOUNT_MAPPING!A:C,3,FALSE)</f>
        <v>Utilities</v>
      </c>
    </row>
    <row r="12243" spans="1:12" hidden="1">
      <c r="A12243">
        <v>11173</v>
      </c>
      <c r="B12243" t="s">
        <v>2666</v>
      </c>
      <c r="C12243">
        <v>51220000</v>
      </c>
      <c r="D12243" t="s">
        <v>63</v>
      </c>
      <c r="E12243" t="s">
        <v>13</v>
      </c>
      <c r="F12243" t="s">
        <v>13</v>
      </c>
      <c r="G12243" t="s">
        <v>12138</v>
      </c>
      <c r="H12243" s="2">
        <v>44873.634690775463</v>
      </c>
      <c r="I12243" t="s">
        <v>650</v>
      </c>
      <c r="J12243" s="2">
        <v>44873.634690775463</v>
      </c>
      <c r="K12243" t="s">
        <v>650</v>
      </c>
      <c r="L12243" t="str">
        <f>VLOOKUP(C12243,ACCOUNT_MAPPING!A:C,3,FALSE)</f>
        <v>Utilities</v>
      </c>
    </row>
    <row r="12244" spans="1:12" hidden="1">
      <c r="A12244">
        <v>11169</v>
      </c>
      <c r="B12244" t="s">
        <v>4719</v>
      </c>
      <c r="C12244">
        <v>51220000</v>
      </c>
      <c r="D12244" t="s">
        <v>17</v>
      </c>
      <c r="E12244" t="s">
        <v>13</v>
      </c>
      <c r="F12244" t="s">
        <v>13</v>
      </c>
      <c r="G12244" t="s">
        <v>12119</v>
      </c>
      <c r="H12244" s="2">
        <v>44924.655686840277</v>
      </c>
      <c r="I12244" t="s">
        <v>1333</v>
      </c>
      <c r="J12244" s="2">
        <v>44924.655686840277</v>
      </c>
      <c r="K12244" t="s">
        <v>1333</v>
      </c>
      <c r="L12244" t="str">
        <f>VLOOKUP(C12244,ACCOUNT_MAPPING!A:C,3,FALSE)</f>
        <v>Utilities</v>
      </c>
    </row>
    <row r="12245" spans="1:12" hidden="1">
      <c r="A12245">
        <v>11216</v>
      </c>
      <c r="B12245" t="s">
        <v>2691</v>
      </c>
      <c r="C12245">
        <v>51220000</v>
      </c>
      <c r="D12245" t="s">
        <v>17</v>
      </c>
      <c r="E12245" t="s">
        <v>13</v>
      </c>
      <c r="F12245" t="s">
        <v>13</v>
      </c>
      <c r="G12245" t="s">
        <v>12337</v>
      </c>
      <c r="H12245" s="2">
        <v>44924.637362384259</v>
      </c>
      <c r="I12245" t="s">
        <v>462</v>
      </c>
      <c r="J12245" s="2">
        <v>44924.637362384259</v>
      </c>
      <c r="K12245" t="s">
        <v>462</v>
      </c>
      <c r="L12245" t="str">
        <f>VLOOKUP(C12245,ACCOUNT_MAPPING!A:C,3,FALSE)</f>
        <v>Utilities</v>
      </c>
    </row>
    <row r="12246" spans="1:12" hidden="1">
      <c r="A12246">
        <v>11218</v>
      </c>
      <c r="B12246" t="s">
        <v>645</v>
      </c>
      <c r="C12246">
        <v>51220000</v>
      </c>
      <c r="D12246" t="s">
        <v>17</v>
      </c>
      <c r="E12246" t="s">
        <v>13</v>
      </c>
      <c r="F12246" t="s">
        <v>13</v>
      </c>
      <c r="G12246" t="s">
        <v>12338</v>
      </c>
      <c r="H12246" s="2">
        <v>44924.739469594904</v>
      </c>
      <c r="I12246" t="s">
        <v>462</v>
      </c>
      <c r="J12246" s="2">
        <v>44924.739469594904</v>
      </c>
      <c r="K12246" t="s">
        <v>462</v>
      </c>
      <c r="L12246" t="str">
        <f>VLOOKUP(C12246,ACCOUNT_MAPPING!A:C,3,FALSE)</f>
        <v>Utilities</v>
      </c>
    </row>
    <row r="12247" spans="1:12" hidden="1">
      <c r="A12247">
        <v>11177</v>
      </c>
      <c r="B12247" t="s">
        <v>1484</v>
      </c>
      <c r="C12247">
        <v>51220000</v>
      </c>
      <c r="D12247" t="s">
        <v>17</v>
      </c>
      <c r="E12247" t="s">
        <v>13</v>
      </c>
      <c r="F12247" t="s">
        <v>13</v>
      </c>
      <c r="G12247" t="s">
        <v>11538</v>
      </c>
      <c r="H12247" s="2">
        <v>44918.45134699074</v>
      </c>
      <c r="I12247" t="s">
        <v>247</v>
      </c>
      <c r="J12247" s="2">
        <v>44918.45134699074</v>
      </c>
      <c r="K12247" t="s">
        <v>247</v>
      </c>
      <c r="L12247" t="str">
        <f>VLOOKUP(C12247,ACCOUNT_MAPPING!A:C,3,FALSE)</f>
        <v>Utilities</v>
      </c>
    </row>
    <row r="12248" spans="1:12" hidden="1">
      <c r="A12248">
        <v>10891</v>
      </c>
      <c r="B12248" t="s">
        <v>106</v>
      </c>
      <c r="C12248">
        <v>51220000</v>
      </c>
      <c r="D12248" t="s">
        <v>12</v>
      </c>
      <c r="E12248" t="s">
        <v>13</v>
      </c>
      <c r="F12248" t="s">
        <v>13</v>
      </c>
      <c r="G12248" t="s">
        <v>12339</v>
      </c>
      <c r="H12248" s="2">
        <v>45020.596497106482</v>
      </c>
      <c r="I12248" t="s">
        <v>108</v>
      </c>
      <c r="J12248" s="2">
        <v>45020.596497106482</v>
      </c>
      <c r="K12248" t="s">
        <v>108</v>
      </c>
      <c r="L12248" t="str">
        <f>VLOOKUP(C12248,ACCOUNT_MAPPING!A:C,3,FALSE)</f>
        <v>Utilities</v>
      </c>
    </row>
    <row r="12249" spans="1:12" hidden="1">
      <c r="A12249">
        <v>11224</v>
      </c>
      <c r="B12249" t="s">
        <v>3369</v>
      </c>
      <c r="C12249">
        <v>51220000</v>
      </c>
      <c r="D12249" t="s">
        <v>17</v>
      </c>
      <c r="E12249" t="s">
        <v>13</v>
      </c>
      <c r="F12249" t="s">
        <v>13</v>
      </c>
      <c r="G12249" t="s">
        <v>12340</v>
      </c>
      <c r="H12249" s="2">
        <v>44923.820411342589</v>
      </c>
      <c r="I12249" t="s">
        <v>1235</v>
      </c>
      <c r="J12249" s="2">
        <v>44923.820411342589</v>
      </c>
      <c r="K12249" t="s">
        <v>1235</v>
      </c>
      <c r="L12249" t="str">
        <f>VLOOKUP(C12249,ACCOUNT_MAPPING!A:C,3,FALSE)</f>
        <v>Utilities</v>
      </c>
    </row>
    <row r="12250" spans="1:12" hidden="1">
      <c r="A12250">
        <v>11179</v>
      </c>
      <c r="B12250" t="s">
        <v>1486</v>
      </c>
      <c r="C12250">
        <v>51220000</v>
      </c>
      <c r="D12250" t="s">
        <v>63</v>
      </c>
      <c r="E12250" t="s">
        <v>13</v>
      </c>
      <c r="F12250" t="s">
        <v>13</v>
      </c>
      <c r="G12250" t="s">
        <v>11538</v>
      </c>
      <c r="H12250" s="2">
        <v>44876.698819826386</v>
      </c>
      <c r="I12250" t="s">
        <v>247</v>
      </c>
      <c r="J12250" s="2">
        <v>44876.698819826386</v>
      </c>
      <c r="K12250" t="s">
        <v>247</v>
      </c>
      <c r="L12250" t="str">
        <f>VLOOKUP(C12250,ACCOUNT_MAPPING!A:C,3,FALSE)</f>
        <v>Utilities</v>
      </c>
    </row>
    <row r="12251" spans="1:12" hidden="1">
      <c r="A12251">
        <v>11227</v>
      </c>
      <c r="B12251" t="s">
        <v>152</v>
      </c>
      <c r="C12251">
        <v>51220000</v>
      </c>
      <c r="D12251" t="s">
        <v>12</v>
      </c>
      <c r="E12251" t="s">
        <v>13</v>
      </c>
      <c r="F12251" t="s">
        <v>13</v>
      </c>
      <c r="G12251" t="s">
        <v>12341</v>
      </c>
      <c r="H12251" s="2">
        <v>45022.971280590275</v>
      </c>
      <c r="I12251" t="s">
        <v>260</v>
      </c>
      <c r="J12251" s="2">
        <v>45022.971280590275</v>
      </c>
      <c r="K12251" t="s">
        <v>260</v>
      </c>
      <c r="L12251" t="str">
        <f>VLOOKUP(C12251,ACCOUNT_MAPPING!A:C,3,FALSE)</f>
        <v>Utilities</v>
      </c>
    </row>
    <row r="12252" spans="1:12" hidden="1">
      <c r="A12252">
        <v>11235</v>
      </c>
      <c r="B12252" t="s">
        <v>2699</v>
      </c>
      <c r="C12252">
        <v>51220000</v>
      </c>
      <c r="D12252" t="s">
        <v>17</v>
      </c>
      <c r="E12252" t="s">
        <v>13</v>
      </c>
      <c r="F12252" t="s">
        <v>13</v>
      </c>
      <c r="G12252" t="s">
        <v>12342</v>
      </c>
      <c r="H12252" s="2">
        <v>44923.590323530094</v>
      </c>
      <c r="I12252" t="s">
        <v>778</v>
      </c>
      <c r="J12252" s="2">
        <v>44923.590323530094</v>
      </c>
      <c r="K12252" t="s">
        <v>778</v>
      </c>
      <c r="L12252" t="str">
        <f>VLOOKUP(C12252,ACCOUNT_MAPPING!A:C,3,FALSE)</f>
        <v>Utilities</v>
      </c>
    </row>
    <row r="12253" spans="1:12" hidden="1">
      <c r="A12253">
        <v>11247</v>
      </c>
      <c r="B12253" t="s">
        <v>877</v>
      </c>
      <c r="C12253">
        <v>51220000</v>
      </c>
      <c r="D12253" t="s">
        <v>12</v>
      </c>
      <c r="E12253" t="s">
        <v>13</v>
      </c>
      <c r="F12253" t="s">
        <v>13</v>
      </c>
      <c r="G12253" t="s">
        <v>12343</v>
      </c>
      <c r="H12253" s="2">
        <v>45013.49272746528</v>
      </c>
      <c r="I12253" t="s">
        <v>151</v>
      </c>
      <c r="J12253" s="2">
        <v>45013.49272746528</v>
      </c>
      <c r="K12253" t="s">
        <v>151</v>
      </c>
      <c r="L12253" t="str">
        <f>VLOOKUP(C12253,ACCOUNT_MAPPING!A:C,3,FALSE)</f>
        <v>Utilities</v>
      </c>
    </row>
    <row r="12254" spans="1:12" hidden="1">
      <c r="A12254">
        <v>11186</v>
      </c>
      <c r="B12254" t="s">
        <v>133</v>
      </c>
      <c r="C12254">
        <v>51220000</v>
      </c>
      <c r="D12254" t="s">
        <v>12</v>
      </c>
      <c r="E12254" t="s">
        <v>13</v>
      </c>
      <c r="F12254" t="s">
        <v>13</v>
      </c>
      <c r="G12254" t="s">
        <v>12344</v>
      </c>
      <c r="H12254" s="2">
        <v>45020.657133645836</v>
      </c>
      <c r="I12254" t="s">
        <v>527</v>
      </c>
      <c r="J12254" s="2">
        <v>45020.657133645836</v>
      </c>
      <c r="K12254" t="s">
        <v>527</v>
      </c>
      <c r="L12254" t="str">
        <f>VLOOKUP(C12254,ACCOUNT_MAPPING!A:C,3,FALSE)</f>
        <v>Utilities</v>
      </c>
    </row>
    <row r="12255" spans="1:12" hidden="1">
      <c r="A12255">
        <v>11202</v>
      </c>
      <c r="B12255" t="s">
        <v>3379</v>
      </c>
      <c r="C12255">
        <v>51220000</v>
      </c>
      <c r="D12255" t="s">
        <v>12</v>
      </c>
      <c r="E12255" t="s">
        <v>13</v>
      </c>
      <c r="F12255" t="s">
        <v>13</v>
      </c>
      <c r="G12255" t="s">
        <v>12345</v>
      </c>
      <c r="H12255" s="2">
        <v>45020.788875844904</v>
      </c>
      <c r="I12255" t="s">
        <v>1836</v>
      </c>
      <c r="J12255" s="2">
        <v>45020.788875844904</v>
      </c>
      <c r="K12255" t="s">
        <v>1836</v>
      </c>
      <c r="L12255" t="str">
        <f>VLOOKUP(C12255,ACCOUNT_MAPPING!A:C,3,FALSE)</f>
        <v>Utilities</v>
      </c>
    </row>
    <row r="12256" spans="1:12" hidden="1">
      <c r="A12256">
        <v>11258</v>
      </c>
      <c r="B12256" t="s">
        <v>10218</v>
      </c>
      <c r="C12256">
        <v>51220000</v>
      </c>
      <c r="D12256" t="s">
        <v>17</v>
      </c>
      <c r="E12256" t="s">
        <v>13</v>
      </c>
      <c r="F12256" t="s">
        <v>13</v>
      </c>
      <c r="G12256" t="s">
        <v>12346</v>
      </c>
      <c r="H12256" s="2">
        <v>44923.296108483795</v>
      </c>
      <c r="I12256" t="s">
        <v>157</v>
      </c>
      <c r="J12256" s="2">
        <v>44923.296108483795</v>
      </c>
      <c r="K12256" t="s">
        <v>157</v>
      </c>
      <c r="L12256" t="str">
        <f>VLOOKUP(C12256,ACCOUNT_MAPPING!A:C,3,FALSE)</f>
        <v>Utilities</v>
      </c>
    </row>
    <row r="12257" spans="1:12" hidden="1">
      <c r="A12257">
        <v>11183</v>
      </c>
      <c r="B12257" t="s">
        <v>146</v>
      </c>
      <c r="C12257">
        <v>51220000</v>
      </c>
      <c r="D12257" t="s">
        <v>17</v>
      </c>
      <c r="E12257" t="s">
        <v>13</v>
      </c>
      <c r="F12257" t="s">
        <v>13</v>
      </c>
      <c r="G12257" t="s">
        <v>12347</v>
      </c>
      <c r="H12257" s="2">
        <v>44929.51784641204</v>
      </c>
      <c r="I12257" t="s">
        <v>68</v>
      </c>
      <c r="J12257" s="2">
        <v>44929.51784641204</v>
      </c>
      <c r="K12257" t="s">
        <v>68</v>
      </c>
      <c r="L12257" t="str">
        <f>VLOOKUP(C12257,ACCOUNT_MAPPING!A:C,3,FALSE)</f>
        <v>Utilities</v>
      </c>
    </row>
    <row r="12258" spans="1:12" hidden="1">
      <c r="A12258">
        <v>11264</v>
      </c>
      <c r="B12258" t="s">
        <v>3371</v>
      </c>
      <c r="C12258">
        <v>51220000</v>
      </c>
      <c r="D12258" t="s">
        <v>12</v>
      </c>
      <c r="E12258" t="s">
        <v>13</v>
      </c>
      <c r="F12258" t="s">
        <v>13</v>
      </c>
      <c r="G12258" t="s">
        <v>12348</v>
      </c>
      <c r="H12258" s="2">
        <v>45020.902915474537</v>
      </c>
      <c r="I12258" t="s">
        <v>157</v>
      </c>
      <c r="J12258" s="2">
        <v>45020.902915474537</v>
      </c>
      <c r="K12258" t="s">
        <v>157</v>
      </c>
      <c r="L12258" t="str">
        <f>VLOOKUP(C12258,ACCOUNT_MAPPING!A:C,3,FALSE)</f>
        <v>Utilities</v>
      </c>
    </row>
    <row r="12259" spans="1:12" hidden="1">
      <c r="A12259">
        <v>11273</v>
      </c>
      <c r="B12259" t="s">
        <v>4729</v>
      </c>
      <c r="C12259">
        <v>51220000</v>
      </c>
      <c r="D12259" t="s">
        <v>63</v>
      </c>
      <c r="E12259" t="s">
        <v>13</v>
      </c>
      <c r="F12259" t="s">
        <v>13</v>
      </c>
      <c r="G12259" t="s">
        <v>12349</v>
      </c>
      <c r="H12259" s="2">
        <v>44876.806875034723</v>
      </c>
      <c r="I12259" t="s">
        <v>165</v>
      </c>
      <c r="J12259" s="2">
        <v>44876.806875034723</v>
      </c>
      <c r="K12259" t="s">
        <v>165</v>
      </c>
      <c r="L12259" t="str">
        <f>VLOOKUP(C12259,ACCOUNT_MAPPING!A:C,3,FALSE)</f>
        <v>Utilities</v>
      </c>
    </row>
    <row r="12260" spans="1:12" hidden="1">
      <c r="A12260">
        <v>11198</v>
      </c>
      <c r="B12260" t="s">
        <v>3363</v>
      </c>
      <c r="C12260">
        <v>51220000</v>
      </c>
      <c r="D12260" t="s">
        <v>12</v>
      </c>
      <c r="E12260" t="s">
        <v>13</v>
      </c>
      <c r="F12260" t="s">
        <v>13</v>
      </c>
      <c r="G12260" t="s">
        <v>12350</v>
      </c>
      <c r="H12260" s="2">
        <v>45020.601727546295</v>
      </c>
      <c r="I12260" t="s">
        <v>1235</v>
      </c>
      <c r="J12260" s="2">
        <v>45020.601727546295</v>
      </c>
      <c r="K12260" t="s">
        <v>1235</v>
      </c>
      <c r="L12260" t="str">
        <f>VLOOKUP(C12260,ACCOUNT_MAPPING!A:C,3,FALSE)</f>
        <v>Utilities</v>
      </c>
    </row>
    <row r="12261" spans="1:12" hidden="1">
      <c r="A12261">
        <v>11274</v>
      </c>
      <c r="B12261" t="s">
        <v>163</v>
      </c>
      <c r="C12261">
        <v>51220000</v>
      </c>
      <c r="D12261" t="s">
        <v>63</v>
      </c>
      <c r="E12261" t="s">
        <v>13</v>
      </c>
      <c r="F12261" t="s">
        <v>13</v>
      </c>
      <c r="G12261" t="s">
        <v>12351</v>
      </c>
      <c r="H12261" s="2">
        <v>44876.815665543982</v>
      </c>
      <c r="I12261" t="s">
        <v>165</v>
      </c>
      <c r="J12261" s="2">
        <v>44876.815665543982</v>
      </c>
      <c r="K12261" t="s">
        <v>165</v>
      </c>
      <c r="L12261" t="str">
        <f>VLOOKUP(C12261,ACCOUNT_MAPPING!A:C,3,FALSE)</f>
        <v>Utilities</v>
      </c>
    </row>
    <row r="12262" spans="1:12" hidden="1">
      <c r="A12262">
        <v>11223</v>
      </c>
      <c r="B12262" t="s">
        <v>4723</v>
      </c>
      <c r="C12262">
        <v>51220000</v>
      </c>
      <c r="D12262" t="s">
        <v>17</v>
      </c>
      <c r="E12262" t="s">
        <v>13</v>
      </c>
      <c r="F12262" t="s">
        <v>13</v>
      </c>
      <c r="G12262" t="s">
        <v>12352</v>
      </c>
      <c r="H12262" s="2">
        <v>44923.81442815972</v>
      </c>
      <c r="I12262" t="s">
        <v>1235</v>
      </c>
      <c r="J12262" s="2">
        <v>44923.81442815972</v>
      </c>
      <c r="K12262" t="s">
        <v>1235</v>
      </c>
      <c r="L12262" t="str">
        <f>VLOOKUP(C12262,ACCOUNT_MAPPING!A:C,3,FALSE)</f>
        <v>Utilities</v>
      </c>
    </row>
    <row r="12263" spans="1:12" hidden="1">
      <c r="A12263">
        <v>11225</v>
      </c>
      <c r="B12263" t="s">
        <v>1233</v>
      </c>
      <c r="C12263">
        <v>51220000</v>
      </c>
      <c r="D12263" t="s">
        <v>17</v>
      </c>
      <c r="E12263" t="s">
        <v>13</v>
      </c>
      <c r="F12263" t="s">
        <v>13</v>
      </c>
      <c r="G12263" t="s">
        <v>12353</v>
      </c>
      <c r="H12263" s="2">
        <v>44923.822981215279</v>
      </c>
      <c r="I12263" t="s">
        <v>1235</v>
      </c>
      <c r="J12263" s="2">
        <v>44923.822981215279</v>
      </c>
      <c r="K12263" t="s">
        <v>1235</v>
      </c>
      <c r="L12263" t="str">
        <f>VLOOKUP(C12263,ACCOUNT_MAPPING!A:C,3,FALSE)</f>
        <v>Utilities</v>
      </c>
    </row>
    <row r="12264" spans="1:12" hidden="1">
      <c r="A12264">
        <v>11285</v>
      </c>
      <c r="B12264" t="s">
        <v>166</v>
      </c>
      <c r="C12264">
        <v>51220000</v>
      </c>
      <c r="D12264" t="s">
        <v>12</v>
      </c>
      <c r="E12264" t="s">
        <v>13</v>
      </c>
      <c r="F12264" t="s">
        <v>13</v>
      </c>
      <c r="G12264" t="s">
        <v>12354</v>
      </c>
      <c r="H12264" s="2">
        <v>45020.995404398149</v>
      </c>
      <c r="I12264" t="s">
        <v>157</v>
      </c>
      <c r="J12264" s="2">
        <v>45020.995404398149</v>
      </c>
      <c r="K12264" t="s">
        <v>157</v>
      </c>
      <c r="L12264" t="str">
        <f>VLOOKUP(C12264,ACCOUNT_MAPPING!A:C,3,FALSE)</f>
        <v>Utilities</v>
      </c>
    </row>
    <row r="12265" spans="1:12" hidden="1">
      <c r="A12265">
        <v>11206</v>
      </c>
      <c r="B12265" t="s">
        <v>3365</v>
      </c>
      <c r="C12265">
        <v>51220000</v>
      </c>
      <c r="D12265" t="s">
        <v>63</v>
      </c>
      <c r="E12265" t="s">
        <v>13</v>
      </c>
      <c r="F12265" t="s">
        <v>13</v>
      </c>
      <c r="G12265" t="s">
        <v>12330</v>
      </c>
      <c r="H12265" s="2">
        <v>44874.879473923611</v>
      </c>
      <c r="I12265" t="s">
        <v>1836</v>
      </c>
      <c r="J12265" s="2">
        <v>44874.879473923611</v>
      </c>
      <c r="K12265" t="s">
        <v>1836</v>
      </c>
      <c r="L12265" t="str">
        <f>VLOOKUP(C12265,ACCOUNT_MAPPING!A:C,3,FALSE)</f>
        <v>Utilities</v>
      </c>
    </row>
    <row r="12266" spans="1:12" hidden="1">
      <c r="A12266">
        <v>10913</v>
      </c>
      <c r="B12266" t="s">
        <v>102</v>
      </c>
      <c r="C12266">
        <v>51220000</v>
      </c>
      <c r="D12266" t="s">
        <v>12</v>
      </c>
      <c r="E12266" t="s">
        <v>13</v>
      </c>
      <c r="F12266" t="s">
        <v>13</v>
      </c>
      <c r="G12266" t="s">
        <v>12355</v>
      </c>
      <c r="H12266" s="2">
        <v>45019.102564895831</v>
      </c>
      <c r="I12266" t="s">
        <v>104</v>
      </c>
      <c r="J12266" s="2">
        <v>45019.102564895831</v>
      </c>
      <c r="K12266" t="s">
        <v>104</v>
      </c>
      <c r="L12266" t="str">
        <f>VLOOKUP(C12266,ACCOUNT_MAPPING!A:C,3,FALSE)</f>
        <v>Utilities</v>
      </c>
    </row>
    <row r="12267" spans="1:12" hidden="1">
      <c r="A12267">
        <v>10918</v>
      </c>
      <c r="B12267" t="s">
        <v>884</v>
      </c>
      <c r="C12267">
        <v>51220000</v>
      </c>
      <c r="D12267" t="s">
        <v>17</v>
      </c>
      <c r="E12267" t="s">
        <v>13</v>
      </c>
      <c r="F12267" t="s">
        <v>13</v>
      </c>
      <c r="G12267" t="s">
        <v>12356</v>
      </c>
      <c r="H12267" s="2">
        <v>44924.081047835651</v>
      </c>
      <c r="I12267" t="s">
        <v>104</v>
      </c>
      <c r="J12267" s="2">
        <v>44924.081047835651</v>
      </c>
      <c r="K12267" t="s">
        <v>104</v>
      </c>
      <c r="L12267" t="str">
        <f>VLOOKUP(C12267,ACCOUNT_MAPPING!A:C,3,FALSE)</f>
        <v>Utilities</v>
      </c>
    </row>
    <row r="12268" spans="1:12" hidden="1">
      <c r="A12268">
        <v>11303</v>
      </c>
      <c r="B12268" t="s">
        <v>8000</v>
      </c>
      <c r="C12268">
        <v>51220000</v>
      </c>
      <c r="D12268" t="s">
        <v>17</v>
      </c>
      <c r="E12268" t="s">
        <v>13</v>
      </c>
      <c r="F12268" t="s">
        <v>13</v>
      </c>
      <c r="G12268" t="s">
        <v>12357</v>
      </c>
      <c r="H12268" s="2">
        <v>44923.881545717595</v>
      </c>
      <c r="I12268" t="s">
        <v>1235</v>
      </c>
      <c r="J12268" s="2">
        <v>44923.881545717595</v>
      </c>
      <c r="K12268" t="s">
        <v>1235</v>
      </c>
      <c r="L12268" t="str">
        <f>VLOOKUP(C12268,ACCOUNT_MAPPING!A:C,3,FALSE)</f>
        <v>Utilities</v>
      </c>
    </row>
    <row r="12269" spans="1:12" hidden="1">
      <c r="A12269">
        <v>11231</v>
      </c>
      <c r="B12269" t="s">
        <v>2686</v>
      </c>
      <c r="C12269">
        <v>51220000</v>
      </c>
      <c r="D12269" t="s">
        <v>17</v>
      </c>
      <c r="E12269" t="s">
        <v>13</v>
      </c>
      <c r="F12269" t="s">
        <v>13</v>
      </c>
      <c r="G12269" t="s">
        <v>12358</v>
      </c>
      <c r="H12269" s="2">
        <v>44922.595708182867</v>
      </c>
      <c r="I12269" t="s">
        <v>887</v>
      </c>
      <c r="J12269" s="2">
        <v>44922.595708182867</v>
      </c>
      <c r="K12269" t="s">
        <v>887</v>
      </c>
      <c r="L12269" t="str">
        <f>VLOOKUP(C12269,ACCOUNT_MAPPING!A:C,3,FALSE)</f>
        <v>Utilities</v>
      </c>
    </row>
    <row r="12270" spans="1:12" hidden="1">
      <c r="A12270">
        <v>11211</v>
      </c>
      <c r="B12270" t="s">
        <v>3955</v>
      </c>
      <c r="C12270">
        <v>51220000</v>
      </c>
      <c r="D12270" t="s">
        <v>63</v>
      </c>
      <c r="E12270" t="s">
        <v>13</v>
      </c>
      <c r="F12270" t="s">
        <v>13</v>
      </c>
      <c r="G12270" t="s">
        <v>12359</v>
      </c>
      <c r="H12270" s="2">
        <v>44879.349675810183</v>
      </c>
      <c r="I12270" t="s">
        <v>260</v>
      </c>
      <c r="J12270" s="2">
        <v>44879.349675810183</v>
      </c>
      <c r="K12270" t="s">
        <v>260</v>
      </c>
      <c r="L12270" t="str">
        <f>VLOOKUP(C12270,ACCOUNT_MAPPING!A:C,3,FALSE)</f>
        <v>Utilities</v>
      </c>
    </row>
    <row r="12271" spans="1:12" hidden="1">
      <c r="A12271">
        <v>11212</v>
      </c>
      <c r="B12271" t="s">
        <v>2689</v>
      </c>
      <c r="C12271">
        <v>51220000</v>
      </c>
      <c r="D12271" t="s">
        <v>17</v>
      </c>
      <c r="E12271" t="s">
        <v>13</v>
      </c>
      <c r="F12271" t="s">
        <v>13</v>
      </c>
      <c r="G12271" t="s">
        <v>12360</v>
      </c>
      <c r="H12271" s="2">
        <v>44924.616743287035</v>
      </c>
      <c r="I12271" t="s">
        <v>462</v>
      </c>
      <c r="J12271" s="2">
        <v>44924.616743287035</v>
      </c>
      <c r="K12271" t="s">
        <v>462</v>
      </c>
      <c r="L12271" t="str">
        <f>VLOOKUP(C12271,ACCOUNT_MAPPING!A:C,3,FALSE)</f>
        <v>Utilities</v>
      </c>
    </row>
    <row r="12272" spans="1:12" hidden="1">
      <c r="A12272">
        <v>10921</v>
      </c>
      <c r="B12272" t="s">
        <v>855</v>
      </c>
      <c r="C12272">
        <v>51220000</v>
      </c>
      <c r="D12272" t="s">
        <v>12</v>
      </c>
      <c r="E12272" t="s">
        <v>13</v>
      </c>
      <c r="F12272" t="s">
        <v>13</v>
      </c>
      <c r="G12272" t="s">
        <v>12271</v>
      </c>
      <c r="H12272" s="2">
        <v>45019.116118368052</v>
      </c>
      <c r="I12272" t="s">
        <v>104</v>
      </c>
      <c r="J12272" s="2">
        <v>45019.116118368052</v>
      </c>
      <c r="K12272" t="s">
        <v>104</v>
      </c>
      <c r="L12272" t="str">
        <f>VLOOKUP(C12272,ACCOUNT_MAPPING!A:C,3,FALSE)</f>
        <v>Utilities</v>
      </c>
    </row>
    <row r="12273" spans="1:12" hidden="1">
      <c r="A12273">
        <v>11214</v>
      </c>
      <c r="B12273" t="s">
        <v>1852</v>
      </c>
      <c r="C12273">
        <v>51220000</v>
      </c>
      <c r="D12273" t="s">
        <v>17</v>
      </c>
      <c r="E12273" t="s">
        <v>13</v>
      </c>
      <c r="F12273" t="s">
        <v>13</v>
      </c>
      <c r="G12273" t="s">
        <v>12361</v>
      </c>
      <c r="H12273" s="2">
        <v>44924.627994988427</v>
      </c>
      <c r="I12273" t="s">
        <v>462</v>
      </c>
      <c r="J12273" s="2">
        <v>44924.627994988427</v>
      </c>
      <c r="K12273" t="s">
        <v>462</v>
      </c>
      <c r="L12273" t="str">
        <f>VLOOKUP(C12273,ACCOUNT_MAPPING!A:C,3,FALSE)</f>
        <v>Utilities</v>
      </c>
    </row>
    <row r="12274" spans="1:12" hidden="1">
      <c r="A12274">
        <v>11219</v>
      </c>
      <c r="B12274" t="s">
        <v>1854</v>
      </c>
      <c r="C12274">
        <v>51220000</v>
      </c>
      <c r="D12274" t="s">
        <v>63</v>
      </c>
      <c r="E12274" t="s">
        <v>13</v>
      </c>
      <c r="F12274" t="s">
        <v>13</v>
      </c>
      <c r="G12274" t="s">
        <v>12362</v>
      </c>
      <c r="H12274" s="2">
        <v>44878.983141863428</v>
      </c>
      <c r="I12274" t="s">
        <v>462</v>
      </c>
      <c r="J12274" s="2">
        <v>44878.983141863428</v>
      </c>
      <c r="K12274" t="s">
        <v>462</v>
      </c>
      <c r="L12274" t="str">
        <f>VLOOKUP(C12274,ACCOUNT_MAPPING!A:C,3,FALSE)</f>
        <v>Utilities</v>
      </c>
    </row>
    <row r="12275" spans="1:12" hidden="1">
      <c r="A12275">
        <v>10951</v>
      </c>
      <c r="B12275" t="s">
        <v>11523</v>
      </c>
      <c r="C12275">
        <v>51220000</v>
      </c>
      <c r="D12275" t="s">
        <v>12</v>
      </c>
      <c r="E12275" t="s">
        <v>13</v>
      </c>
      <c r="F12275" t="s">
        <v>13</v>
      </c>
      <c r="G12275" t="s">
        <v>12363</v>
      </c>
      <c r="H12275" s="2">
        <v>45012.65608364583</v>
      </c>
      <c r="I12275" t="s">
        <v>275</v>
      </c>
      <c r="J12275" s="2">
        <v>45012.65608364583</v>
      </c>
      <c r="K12275" t="s">
        <v>275</v>
      </c>
      <c r="L12275" t="str">
        <f>VLOOKUP(C12275,ACCOUNT_MAPPING!A:C,3,FALSE)</f>
        <v>Utilities</v>
      </c>
    </row>
    <row r="12276" spans="1:12" hidden="1">
      <c r="A12276">
        <v>11221</v>
      </c>
      <c r="B12276" t="s">
        <v>5603</v>
      </c>
      <c r="C12276">
        <v>51220000</v>
      </c>
      <c r="D12276" t="s">
        <v>12</v>
      </c>
      <c r="E12276" t="s">
        <v>13</v>
      </c>
      <c r="F12276" t="s">
        <v>13</v>
      </c>
      <c r="G12276" t="s">
        <v>12364</v>
      </c>
      <c r="H12276" s="2">
        <v>45021.757679861112</v>
      </c>
      <c r="I12276" t="s">
        <v>462</v>
      </c>
      <c r="J12276" s="2">
        <v>45021.757679861112</v>
      </c>
      <c r="K12276" t="s">
        <v>462</v>
      </c>
      <c r="L12276" t="str">
        <f>VLOOKUP(C12276,ACCOUNT_MAPPING!A:C,3,FALSE)</f>
        <v>Utilities</v>
      </c>
    </row>
    <row r="12277" spans="1:12" hidden="1">
      <c r="A12277">
        <v>11332</v>
      </c>
      <c r="B12277" t="s">
        <v>1856</v>
      </c>
      <c r="C12277">
        <v>51220000</v>
      </c>
      <c r="D12277" t="s">
        <v>17</v>
      </c>
      <c r="E12277" t="s">
        <v>13</v>
      </c>
      <c r="F12277" t="s">
        <v>13</v>
      </c>
      <c r="G12277" t="s">
        <v>12365</v>
      </c>
      <c r="H12277" s="2">
        <v>44915.810728900462</v>
      </c>
      <c r="I12277" t="s">
        <v>179</v>
      </c>
      <c r="J12277" s="2">
        <v>44915.810728900462</v>
      </c>
      <c r="K12277" t="s">
        <v>179</v>
      </c>
      <c r="L12277" t="str">
        <f>VLOOKUP(C12277,ACCOUNT_MAPPING!A:C,3,FALSE)</f>
        <v>Utilities</v>
      </c>
    </row>
    <row r="12278" spans="1:12" hidden="1">
      <c r="A12278">
        <v>11261</v>
      </c>
      <c r="B12278" t="s">
        <v>3983</v>
      </c>
      <c r="C12278">
        <v>51220000</v>
      </c>
      <c r="D12278" t="s">
        <v>12</v>
      </c>
      <c r="E12278" t="s">
        <v>13</v>
      </c>
      <c r="F12278" t="s">
        <v>13</v>
      </c>
      <c r="G12278" t="s">
        <v>12354</v>
      </c>
      <c r="H12278" s="2">
        <v>45020.891546990744</v>
      </c>
      <c r="I12278" t="s">
        <v>157</v>
      </c>
      <c r="J12278" s="2">
        <v>45020.891546990744</v>
      </c>
      <c r="K12278" t="s">
        <v>157</v>
      </c>
      <c r="L12278" t="str">
        <f>VLOOKUP(C12278,ACCOUNT_MAPPING!A:C,3,FALSE)</f>
        <v>Utilities</v>
      </c>
    </row>
    <row r="12279" spans="1:12" hidden="1">
      <c r="A12279">
        <v>11333</v>
      </c>
      <c r="B12279" t="s">
        <v>1477</v>
      </c>
      <c r="C12279">
        <v>51220000</v>
      </c>
      <c r="D12279" t="s">
        <v>12</v>
      </c>
      <c r="E12279" t="s">
        <v>13</v>
      </c>
      <c r="F12279" t="s">
        <v>13</v>
      </c>
      <c r="G12279" t="s">
        <v>12366</v>
      </c>
      <c r="H12279" s="2">
        <v>45021.043908645835</v>
      </c>
      <c r="I12279" t="s">
        <v>1479</v>
      </c>
      <c r="J12279" s="2">
        <v>45021.043908645835</v>
      </c>
      <c r="K12279" t="s">
        <v>1479</v>
      </c>
      <c r="L12279" t="str">
        <f>VLOOKUP(C12279,ACCOUNT_MAPPING!A:C,3,FALSE)</f>
        <v>Utilities</v>
      </c>
    </row>
    <row r="12280" spans="1:12" hidden="1">
      <c r="A12280">
        <v>11342</v>
      </c>
      <c r="B12280" t="s">
        <v>4834</v>
      </c>
      <c r="C12280">
        <v>51220000</v>
      </c>
      <c r="D12280" t="s">
        <v>17</v>
      </c>
      <c r="E12280" t="s">
        <v>13</v>
      </c>
      <c r="F12280" t="s">
        <v>13</v>
      </c>
      <c r="G12280" t="s">
        <v>12365</v>
      </c>
      <c r="H12280" s="2">
        <v>44915.838326585646</v>
      </c>
      <c r="I12280" t="s">
        <v>179</v>
      </c>
      <c r="J12280" s="2">
        <v>44915.838326585646</v>
      </c>
      <c r="K12280" t="s">
        <v>179</v>
      </c>
      <c r="L12280" t="str">
        <f>VLOOKUP(C12280,ACCOUNT_MAPPING!A:C,3,FALSE)</f>
        <v>Utilities</v>
      </c>
    </row>
    <row r="12281" spans="1:12" hidden="1">
      <c r="A12281">
        <v>11344</v>
      </c>
      <c r="B12281" t="s">
        <v>4031</v>
      </c>
      <c r="C12281">
        <v>51220000</v>
      </c>
      <c r="D12281" t="s">
        <v>17</v>
      </c>
      <c r="E12281" t="s">
        <v>13</v>
      </c>
      <c r="F12281" t="s">
        <v>13</v>
      </c>
      <c r="G12281" t="s">
        <v>12367</v>
      </c>
      <c r="H12281" s="2">
        <v>44915.842837731485</v>
      </c>
      <c r="I12281" t="s">
        <v>179</v>
      </c>
      <c r="J12281" s="2">
        <v>44915.842837731485</v>
      </c>
      <c r="K12281" t="s">
        <v>179</v>
      </c>
      <c r="L12281" t="str">
        <f>VLOOKUP(C12281,ACCOUNT_MAPPING!A:C,3,FALSE)</f>
        <v>Utilities</v>
      </c>
    </row>
    <row r="12282" spans="1:12" hidden="1">
      <c r="A12282">
        <v>11232</v>
      </c>
      <c r="B12282" t="s">
        <v>889</v>
      </c>
      <c r="C12282">
        <v>51220000</v>
      </c>
      <c r="D12282" t="s">
        <v>12</v>
      </c>
      <c r="E12282" t="s">
        <v>13</v>
      </c>
      <c r="F12282" t="s">
        <v>13</v>
      </c>
      <c r="G12282" t="s">
        <v>12368</v>
      </c>
      <c r="H12282" s="2">
        <v>45015.497141435182</v>
      </c>
      <c r="I12282" t="s">
        <v>887</v>
      </c>
      <c r="J12282" s="2">
        <v>45015.497141435182</v>
      </c>
      <c r="K12282" t="s">
        <v>887</v>
      </c>
      <c r="L12282" t="str">
        <f>VLOOKUP(C12282,ACCOUNT_MAPPING!A:C,3,FALSE)</f>
        <v>Utilities</v>
      </c>
    </row>
    <row r="12283" spans="1:12" hidden="1">
      <c r="A12283">
        <v>11286</v>
      </c>
      <c r="B12283" t="s">
        <v>155</v>
      </c>
      <c r="C12283">
        <v>51220000</v>
      </c>
      <c r="D12283" t="s">
        <v>17</v>
      </c>
      <c r="E12283" t="s">
        <v>13</v>
      </c>
      <c r="F12283" t="s">
        <v>13</v>
      </c>
      <c r="G12283" t="s">
        <v>12369</v>
      </c>
      <c r="H12283" s="2">
        <v>44924.118431747687</v>
      </c>
      <c r="I12283" t="s">
        <v>157</v>
      </c>
      <c r="J12283" s="2">
        <v>44924.118431747687</v>
      </c>
      <c r="K12283" t="s">
        <v>157</v>
      </c>
      <c r="L12283" t="str">
        <f>VLOOKUP(C12283,ACCOUNT_MAPPING!A:C,3,FALSE)</f>
        <v>Utilities</v>
      </c>
    </row>
    <row r="12284" spans="1:12" hidden="1">
      <c r="A12284">
        <v>11012</v>
      </c>
      <c r="B12284" t="s">
        <v>12370</v>
      </c>
      <c r="C12284">
        <v>51220000</v>
      </c>
      <c r="D12284" t="s">
        <v>12</v>
      </c>
      <c r="E12284" t="s">
        <v>13</v>
      </c>
      <c r="F12284" t="s">
        <v>13</v>
      </c>
      <c r="G12284" t="s">
        <v>12371</v>
      </c>
      <c r="H12284" s="2">
        <v>45021.661013344907</v>
      </c>
      <c r="I12284" t="s">
        <v>1816</v>
      </c>
      <c r="J12284" s="2">
        <v>45021.661013344907</v>
      </c>
      <c r="K12284" t="s">
        <v>1816</v>
      </c>
      <c r="L12284" t="str">
        <f>VLOOKUP(C12284,ACCOUNT_MAPPING!A:C,3,FALSE)</f>
        <v>Utilities</v>
      </c>
    </row>
    <row r="12285" spans="1:12" hidden="1">
      <c r="A12285">
        <v>11020</v>
      </c>
      <c r="B12285" t="s">
        <v>12372</v>
      </c>
      <c r="C12285">
        <v>51220000</v>
      </c>
      <c r="D12285" t="s">
        <v>17</v>
      </c>
      <c r="E12285" t="s">
        <v>13</v>
      </c>
      <c r="F12285" t="s">
        <v>13</v>
      </c>
      <c r="G12285" t="s">
        <v>12315</v>
      </c>
      <c r="H12285" s="2">
        <v>44924.150235381945</v>
      </c>
      <c r="I12285" t="s">
        <v>1816</v>
      </c>
      <c r="J12285" s="2">
        <v>44924.150235381945</v>
      </c>
      <c r="K12285" t="s">
        <v>1816</v>
      </c>
      <c r="L12285" t="str">
        <f>VLOOKUP(C12285,ACCOUNT_MAPPING!A:C,3,FALSE)</f>
        <v>Utilities</v>
      </c>
    </row>
    <row r="12286" spans="1:12" hidden="1">
      <c r="A12286">
        <v>11028</v>
      </c>
      <c r="B12286" t="s">
        <v>5476</v>
      </c>
      <c r="C12286">
        <v>51220000</v>
      </c>
      <c r="D12286" t="s">
        <v>17</v>
      </c>
      <c r="E12286" t="s">
        <v>13</v>
      </c>
      <c r="F12286" t="s">
        <v>13</v>
      </c>
      <c r="G12286" t="s">
        <v>12373</v>
      </c>
      <c r="H12286" s="2">
        <v>44924.154521331016</v>
      </c>
      <c r="I12286" t="s">
        <v>1816</v>
      </c>
      <c r="J12286" s="2">
        <v>44924.154521331016</v>
      </c>
      <c r="K12286" t="s">
        <v>1816</v>
      </c>
      <c r="L12286" t="str">
        <f>VLOOKUP(C12286,ACCOUNT_MAPPING!A:C,3,FALSE)</f>
        <v>Utilities</v>
      </c>
    </row>
    <row r="12287" spans="1:12" hidden="1">
      <c r="A12287">
        <v>11250</v>
      </c>
      <c r="B12287" t="s">
        <v>182</v>
      </c>
      <c r="C12287">
        <v>51220000</v>
      </c>
      <c r="D12287" t="s">
        <v>12</v>
      </c>
      <c r="E12287" t="s">
        <v>13</v>
      </c>
      <c r="F12287" t="s">
        <v>13</v>
      </c>
      <c r="G12287" t="s">
        <v>12374</v>
      </c>
      <c r="H12287" s="2">
        <v>45013.665233831016</v>
      </c>
      <c r="I12287" t="s">
        <v>151</v>
      </c>
      <c r="J12287" s="2">
        <v>45013.665233831016</v>
      </c>
      <c r="K12287" t="s">
        <v>151</v>
      </c>
      <c r="L12287" t="str">
        <f>VLOOKUP(C12287,ACCOUNT_MAPPING!A:C,3,FALSE)</f>
        <v>Utilities</v>
      </c>
    </row>
    <row r="12288" spans="1:12" hidden="1">
      <c r="A12288">
        <v>11251</v>
      </c>
      <c r="B12288" t="s">
        <v>879</v>
      </c>
      <c r="C12288">
        <v>51220000</v>
      </c>
      <c r="D12288" t="s">
        <v>12</v>
      </c>
      <c r="E12288" t="s">
        <v>13</v>
      </c>
      <c r="F12288" t="s">
        <v>13</v>
      </c>
      <c r="G12288" t="s">
        <v>12212</v>
      </c>
      <c r="H12288" s="2">
        <v>45013.621354710645</v>
      </c>
      <c r="I12288" t="s">
        <v>151</v>
      </c>
      <c r="J12288" s="2">
        <v>45013.621354710645</v>
      </c>
      <c r="K12288" t="s">
        <v>151</v>
      </c>
      <c r="L12288" t="str">
        <f>VLOOKUP(C12288,ACCOUNT_MAPPING!A:C,3,FALSE)</f>
        <v>Utilities</v>
      </c>
    </row>
    <row r="12289" spans="1:12" hidden="1">
      <c r="A12289">
        <v>11029</v>
      </c>
      <c r="B12289" t="s">
        <v>2667</v>
      </c>
      <c r="C12289">
        <v>51220000</v>
      </c>
      <c r="D12289" t="s">
        <v>17</v>
      </c>
      <c r="E12289" t="s">
        <v>13</v>
      </c>
      <c r="F12289" t="s">
        <v>13</v>
      </c>
      <c r="G12289" t="s">
        <v>12375</v>
      </c>
      <c r="H12289" s="2">
        <v>44924.155764201387</v>
      </c>
      <c r="I12289" t="s">
        <v>1816</v>
      </c>
      <c r="J12289" s="2">
        <v>44924.155764201387</v>
      </c>
      <c r="K12289" t="s">
        <v>1816</v>
      </c>
      <c r="L12289" t="str">
        <f>VLOOKUP(C12289,ACCOUNT_MAPPING!A:C,3,FALSE)</f>
        <v>Utilities</v>
      </c>
    </row>
    <row r="12290" spans="1:12" hidden="1">
      <c r="A12290">
        <v>11383</v>
      </c>
      <c r="B12290" t="s">
        <v>3991</v>
      </c>
      <c r="C12290">
        <v>51220000</v>
      </c>
      <c r="D12290" t="s">
        <v>17</v>
      </c>
      <c r="E12290" t="s">
        <v>13</v>
      </c>
      <c r="F12290" t="s">
        <v>13</v>
      </c>
      <c r="G12290" t="s">
        <v>12376</v>
      </c>
      <c r="H12290" s="2">
        <v>44926.069641319446</v>
      </c>
      <c r="I12290" t="s">
        <v>1883</v>
      </c>
      <c r="J12290" s="2">
        <v>44926.069641319446</v>
      </c>
      <c r="K12290" t="s">
        <v>1883</v>
      </c>
      <c r="L12290" t="str">
        <f>VLOOKUP(C12290,ACCOUNT_MAPPING!A:C,3,FALSE)</f>
        <v>Utilities</v>
      </c>
    </row>
    <row r="12291" spans="1:12" hidden="1">
      <c r="A12291">
        <v>11385</v>
      </c>
      <c r="B12291" t="s">
        <v>6043</v>
      </c>
      <c r="C12291">
        <v>51220000</v>
      </c>
      <c r="D12291" t="s">
        <v>17</v>
      </c>
      <c r="E12291" t="s">
        <v>13</v>
      </c>
      <c r="F12291" t="s">
        <v>13</v>
      </c>
      <c r="G12291" t="s">
        <v>12376</v>
      </c>
      <c r="H12291" s="2">
        <v>44926.089133136571</v>
      </c>
      <c r="I12291" t="s">
        <v>1883</v>
      </c>
      <c r="J12291" s="2">
        <v>44926.089133136571</v>
      </c>
      <c r="K12291" t="s">
        <v>1883</v>
      </c>
      <c r="L12291" t="str">
        <f>VLOOKUP(C12291,ACCOUNT_MAPPING!A:C,3,FALSE)</f>
        <v>Utilities</v>
      </c>
    </row>
    <row r="12292" spans="1:12" hidden="1">
      <c r="A12292">
        <v>11396</v>
      </c>
      <c r="B12292" t="s">
        <v>4759</v>
      </c>
      <c r="C12292">
        <v>51220000</v>
      </c>
      <c r="D12292" t="s">
        <v>17</v>
      </c>
      <c r="E12292" t="s">
        <v>13</v>
      </c>
      <c r="F12292" t="s">
        <v>13</v>
      </c>
      <c r="G12292" t="s">
        <v>12377</v>
      </c>
      <c r="H12292" s="2">
        <v>44925.979067858796</v>
      </c>
      <c r="I12292" t="s">
        <v>1883</v>
      </c>
      <c r="J12292" s="2">
        <v>44925.979067858796</v>
      </c>
      <c r="K12292" t="s">
        <v>1883</v>
      </c>
      <c r="L12292" t="str">
        <f>VLOOKUP(C12292,ACCOUNT_MAPPING!A:C,3,FALSE)</f>
        <v>Utilities</v>
      </c>
    </row>
    <row r="12293" spans="1:12" hidden="1">
      <c r="A12293">
        <v>11401</v>
      </c>
      <c r="B12293" t="s">
        <v>4778</v>
      </c>
      <c r="C12293">
        <v>51220000</v>
      </c>
      <c r="D12293" t="s">
        <v>17</v>
      </c>
      <c r="E12293" t="s">
        <v>13</v>
      </c>
      <c r="F12293" t="s">
        <v>13</v>
      </c>
      <c r="G12293" t="s">
        <v>12377</v>
      </c>
      <c r="H12293" s="2">
        <v>44925.967233333336</v>
      </c>
      <c r="I12293" t="s">
        <v>1883</v>
      </c>
      <c r="J12293" s="2">
        <v>44925.967233333336</v>
      </c>
      <c r="K12293" t="s">
        <v>1883</v>
      </c>
      <c r="L12293" t="str">
        <f>VLOOKUP(C12293,ACCOUNT_MAPPING!A:C,3,FALSE)</f>
        <v>Utilities</v>
      </c>
    </row>
    <row r="12294" spans="1:12" hidden="1">
      <c r="A12294">
        <v>11402</v>
      </c>
      <c r="B12294" t="s">
        <v>10312</v>
      </c>
      <c r="C12294">
        <v>51220000</v>
      </c>
      <c r="D12294" t="s">
        <v>17</v>
      </c>
      <c r="E12294" t="s">
        <v>13</v>
      </c>
      <c r="F12294" t="s">
        <v>13</v>
      </c>
      <c r="G12294" t="s">
        <v>12377</v>
      </c>
      <c r="H12294" s="2">
        <v>44925.973539155093</v>
      </c>
      <c r="I12294" t="s">
        <v>1883</v>
      </c>
      <c r="J12294" s="2">
        <v>44925.973539155093</v>
      </c>
      <c r="K12294" t="s">
        <v>1883</v>
      </c>
      <c r="L12294" t="str">
        <f>VLOOKUP(C12294,ACCOUNT_MAPPING!A:C,3,FALSE)</f>
        <v>Utilities</v>
      </c>
    </row>
    <row r="12295" spans="1:12" hidden="1">
      <c r="A12295">
        <v>11404</v>
      </c>
      <c r="B12295" t="s">
        <v>1899</v>
      </c>
      <c r="C12295">
        <v>51220000</v>
      </c>
      <c r="D12295" t="s">
        <v>17</v>
      </c>
      <c r="E12295" t="s">
        <v>13</v>
      </c>
      <c r="F12295" t="s">
        <v>13</v>
      </c>
      <c r="G12295" t="s">
        <v>12378</v>
      </c>
      <c r="H12295" s="2">
        <v>44925.996608182868</v>
      </c>
      <c r="I12295" t="s">
        <v>1883</v>
      </c>
      <c r="J12295" s="2">
        <v>44925.996608182868</v>
      </c>
      <c r="K12295" t="s">
        <v>1883</v>
      </c>
      <c r="L12295" t="str">
        <f>VLOOKUP(C12295,ACCOUNT_MAPPING!A:C,3,FALSE)</f>
        <v>Utilities</v>
      </c>
    </row>
    <row r="12296" spans="1:12" hidden="1">
      <c r="A12296">
        <v>11304</v>
      </c>
      <c r="B12296" t="s">
        <v>2713</v>
      </c>
      <c r="C12296">
        <v>51220000</v>
      </c>
      <c r="D12296" t="s">
        <v>17</v>
      </c>
      <c r="E12296" t="s">
        <v>13</v>
      </c>
      <c r="F12296" t="s">
        <v>13</v>
      </c>
      <c r="G12296" t="s">
        <v>12379</v>
      </c>
      <c r="H12296" s="2">
        <v>44923.885749768517</v>
      </c>
      <c r="I12296" t="s">
        <v>1235</v>
      </c>
      <c r="J12296" s="2">
        <v>44923.885749768517</v>
      </c>
      <c r="K12296" t="s">
        <v>1235</v>
      </c>
      <c r="L12296" t="str">
        <f>VLOOKUP(C12296,ACCOUNT_MAPPING!A:C,3,FALSE)</f>
        <v>Utilities</v>
      </c>
    </row>
    <row r="12297" spans="1:12" hidden="1">
      <c r="A12297">
        <v>11307</v>
      </c>
      <c r="B12297" t="s">
        <v>3982</v>
      </c>
      <c r="C12297">
        <v>51220000</v>
      </c>
      <c r="D12297" t="s">
        <v>63</v>
      </c>
      <c r="E12297" t="s">
        <v>13</v>
      </c>
      <c r="F12297" t="s">
        <v>13</v>
      </c>
      <c r="G12297" t="s">
        <v>12380</v>
      </c>
      <c r="H12297" s="2">
        <v>44875.178254513892</v>
      </c>
      <c r="I12297" t="s">
        <v>157</v>
      </c>
      <c r="J12297" s="2">
        <v>44875.178254513892</v>
      </c>
      <c r="K12297" t="s">
        <v>157</v>
      </c>
      <c r="L12297" t="str">
        <f>VLOOKUP(C12297,ACCOUNT_MAPPING!A:C,3,FALSE)</f>
        <v>Utilities</v>
      </c>
    </row>
    <row r="12298" spans="1:12" hidden="1">
      <c r="A12298">
        <v>11271</v>
      </c>
      <c r="B12298" t="s">
        <v>10325</v>
      </c>
      <c r="C12298">
        <v>51220000</v>
      </c>
      <c r="D12298" t="s">
        <v>12</v>
      </c>
      <c r="E12298" t="s">
        <v>13</v>
      </c>
      <c r="F12298" t="s">
        <v>13</v>
      </c>
      <c r="G12298" t="s">
        <v>12381</v>
      </c>
      <c r="H12298" s="2">
        <v>45021.526026701387</v>
      </c>
      <c r="I12298" t="s">
        <v>165</v>
      </c>
      <c r="J12298" s="2">
        <v>45021.526026701387</v>
      </c>
      <c r="K12298" t="s">
        <v>165</v>
      </c>
      <c r="L12298" t="str">
        <f>VLOOKUP(C12298,ACCOUNT_MAPPING!A:C,3,FALSE)</f>
        <v>Utilities</v>
      </c>
    </row>
    <row r="12299" spans="1:12" hidden="1">
      <c r="A12299">
        <v>11277</v>
      </c>
      <c r="B12299" t="s">
        <v>3962</v>
      </c>
      <c r="C12299">
        <v>51220000</v>
      </c>
      <c r="D12299" t="s">
        <v>17</v>
      </c>
      <c r="E12299" t="s">
        <v>13</v>
      </c>
      <c r="F12299" t="s">
        <v>13</v>
      </c>
      <c r="G12299" t="s">
        <v>12382</v>
      </c>
      <c r="H12299" s="2">
        <v>44923.762857719907</v>
      </c>
      <c r="I12299" t="s">
        <v>157</v>
      </c>
      <c r="J12299" s="2">
        <v>44923.762857719907</v>
      </c>
      <c r="K12299" t="s">
        <v>157</v>
      </c>
      <c r="L12299" t="str">
        <f>VLOOKUP(C12299,ACCOUNT_MAPPING!A:C,3,FALSE)</f>
        <v>Utilities</v>
      </c>
    </row>
    <row r="12300" spans="1:12" hidden="1">
      <c r="A12300">
        <v>11347</v>
      </c>
      <c r="B12300" t="s">
        <v>7291</v>
      </c>
      <c r="C12300">
        <v>51220000</v>
      </c>
      <c r="D12300" t="s">
        <v>17</v>
      </c>
      <c r="E12300" t="s">
        <v>13</v>
      </c>
      <c r="F12300" t="s">
        <v>13</v>
      </c>
      <c r="G12300" t="s">
        <v>12383</v>
      </c>
      <c r="H12300" s="2">
        <v>44916.789879201388</v>
      </c>
      <c r="I12300" t="s">
        <v>2747</v>
      </c>
      <c r="J12300" s="2">
        <v>44916.789879201388</v>
      </c>
      <c r="K12300" t="s">
        <v>2747</v>
      </c>
      <c r="L12300" t="str">
        <f>VLOOKUP(C12300,ACCOUNT_MAPPING!A:C,3,FALSE)</f>
        <v>Utilities</v>
      </c>
    </row>
    <row r="12301" spans="1:12" hidden="1">
      <c r="A12301">
        <v>11123</v>
      </c>
      <c r="B12301" t="s">
        <v>1236</v>
      </c>
      <c r="C12301">
        <v>51220000</v>
      </c>
      <c r="D12301" t="s">
        <v>17</v>
      </c>
      <c r="E12301" t="s">
        <v>13</v>
      </c>
      <c r="F12301" t="s">
        <v>13</v>
      </c>
      <c r="G12301" t="s">
        <v>12384</v>
      </c>
      <c r="H12301" s="2">
        <v>44924.856032488424</v>
      </c>
      <c r="I12301" t="s">
        <v>111</v>
      </c>
      <c r="J12301" s="2">
        <v>44924.856032488424</v>
      </c>
      <c r="K12301" t="s">
        <v>111</v>
      </c>
      <c r="L12301" t="str">
        <f>VLOOKUP(C12301,ACCOUNT_MAPPING!A:C,3,FALSE)</f>
        <v>Utilities</v>
      </c>
    </row>
    <row r="12302" spans="1:12" hidden="1">
      <c r="A12302">
        <v>11132</v>
      </c>
      <c r="B12302" t="s">
        <v>7241</v>
      </c>
      <c r="C12302">
        <v>51220000</v>
      </c>
      <c r="D12302" t="s">
        <v>12</v>
      </c>
      <c r="E12302" t="s">
        <v>13</v>
      </c>
      <c r="F12302" t="s">
        <v>13</v>
      </c>
      <c r="G12302" t="s">
        <v>12385</v>
      </c>
      <c r="H12302" s="2">
        <v>45020.469517858794</v>
      </c>
      <c r="I12302" t="s">
        <v>214</v>
      </c>
      <c r="J12302" s="2">
        <v>45020.469517858794</v>
      </c>
      <c r="K12302" t="s">
        <v>214</v>
      </c>
      <c r="L12302" t="str">
        <f>VLOOKUP(C12302,ACCOUNT_MAPPING!A:C,3,FALSE)</f>
        <v>Utilities</v>
      </c>
    </row>
    <row r="12303" spans="1:12" hidden="1">
      <c r="A12303">
        <v>11133</v>
      </c>
      <c r="B12303" t="s">
        <v>10179</v>
      </c>
      <c r="C12303">
        <v>51220000</v>
      </c>
      <c r="D12303" t="s">
        <v>12</v>
      </c>
      <c r="E12303" t="s">
        <v>13</v>
      </c>
      <c r="F12303" t="s">
        <v>13</v>
      </c>
      <c r="G12303" t="s">
        <v>12386</v>
      </c>
      <c r="H12303" s="2">
        <v>45020.852902199076</v>
      </c>
      <c r="I12303" t="s">
        <v>214</v>
      </c>
      <c r="J12303" s="2">
        <v>45020.852902199076</v>
      </c>
      <c r="K12303" t="s">
        <v>214</v>
      </c>
      <c r="L12303" t="str">
        <f>VLOOKUP(C12303,ACCOUNT_MAPPING!A:C,3,FALSE)</f>
        <v>Utilities</v>
      </c>
    </row>
    <row r="12304" spans="1:12" hidden="1">
      <c r="A12304">
        <v>11386</v>
      </c>
      <c r="B12304" t="s">
        <v>4800</v>
      </c>
      <c r="C12304">
        <v>51220000</v>
      </c>
      <c r="D12304" t="s">
        <v>63</v>
      </c>
      <c r="E12304" t="s">
        <v>13</v>
      </c>
      <c r="F12304" t="s">
        <v>13</v>
      </c>
      <c r="G12304" t="s">
        <v>12387</v>
      </c>
      <c r="H12304" s="2">
        <v>44876.756381712963</v>
      </c>
      <c r="I12304" t="s">
        <v>1883</v>
      </c>
      <c r="J12304" s="2">
        <v>44876.756381712963</v>
      </c>
      <c r="K12304" t="s">
        <v>1883</v>
      </c>
      <c r="L12304" t="str">
        <f>VLOOKUP(C12304,ACCOUNT_MAPPING!A:C,3,FALSE)</f>
        <v>Utilities</v>
      </c>
    </row>
    <row r="12305" spans="1:12" hidden="1">
      <c r="A12305">
        <v>11301</v>
      </c>
      <c r="B12305" t="s">
        <v>3979</v>
      </c>
      <c r="C12305">
        <v>51220000</v>
      </c>
      <c r="D12305" t="s">
        <v>12</v>
      </c>
      <c r="E12305" t="s">
        <v>13</v>
      </c>
      <c r="F12305" t="s">
        <v>13</v>
      </c>
      <c r="G12305" t="s">
        <v>12388</v>
      </c>
      <c r="H12305" s="2">
        <v>45021.766211574075</v>
      </c>
      <c r="I12305" t="s">
        <v>462</v>
      </c>
      <c r="J12305" s="2">
        <v>45021.766211574075</v>
      </c>
      <c r="K12305" t="s">
        <v>462</v>
      </c>
      <c r="L12305" t="str">
        <f>VLOOKUP(C12305,ACCOUNT_MAPPING!A:C,3,FALSE)</f>
        <v>Utilities</v>
      </c>
    </row>
    <row r="12306" spans="1:12" hidden="1">
      <c r="A12306">
        <v>11393</v>
      </c>
      <c r="B12306" t="s">
        <v>4842</v>
      </c>
      <c r="C12306">
        <v>51220000</v>
      </c>
      <c r="D12306" t="s">
        <v>17</v>
      </c>
      <c r="E12306" t="s">
        <v>13</v>
      </c>
      <c r="F12306" t="s">
        <v>13</v>
      </c>
      <c r="G12306" t="s">
        <v>11584</v>
      </c>
      <c r="H12306" s="2">
        <v>44925.976426076391</v>
      </c>
      <c r="I12306" t="s">
        <v>1883</v>
      </c>
      <c r="J12306" s="2">
        <v>44925.976426076391</v>
      </c>
      <c r="K12306" t="s">
        <v>1883</v>
      </c>
      <c r="L12306" t="str">
        <f>VLOOKUP(C12306,ACCOUNT_MAPPING!A:C,3,FALSE)</f>
        <v>Utilities</v>
      </c>
    </row>
    <row r="12307" spans="1:12" hidden="1">
      <c r="A12307">
        <v>11395</v>
      </c>
      <c r="B12307" t="s">
        <v>4804</v>
      </c>
      <c r="C12307">
        <v>51220000</v>
      </c>
      <c r="D12307" t="s">
        <v>17</v>
      </c>
      <c r="E12307" t="s">
        <v>13</v>
      </c>
      <c r="F12307" t="s">
        <v>13</v>
      </c>
      <c r="G12307" t="s">
        <v>11584</v>
      </c>
      <c r="H12307" s="2">
        <v>44925.978363888891</v>
      </c>
      <c r="I12307" t="s">
        <v>1883</v>
      </c>
      <c r="J12307" s="2">
        <v>44925.978363888891</v>
      </c>
      <c r="K12307" t="s">
        <v>1883</v>
      </c>
      <c r="L12307" t="str">
        <f>VLOOKUP(C12307,ACCOUNT_MAPPING!A:C,3,FALSE)</f>
        <v>Utilities</v>
      </c>
    </row>
    <row r="12308" spans="1:12" hidden="1">
      <c r="A12308">
        <v>11421</v>
      </c>
      <c r="B12308" t="s">
        <v>10276</v>
      </c>
      <c r="C12308">
        <v>51220000</v>
      </c>
      <c r="D12308" t="s">
        <v>17</v>
      </c>
      <c r="E12308" t="s">
        <v>13</v>
      </c>
      <c r="F12308" t="s">
        <v>13</v>
      </c>
      <c r="G12308" t="s">
        <v>12389</v>
      </c>
      <c r="H12308" s="2">
        <v>44924.608012731478</v>
      </c>
      <c r="I12308" t="s">
        <v>909</v>
      </c>
      <c r="J12308" s="2">
        <v>44924.608012731478</v>
      </c>
      <c r="K12308" t="s">
        <v>909</v>
      </c>
      <c r="L12308" t="str">
        <f>VLOOKUP(C12308,ACCOUNT_MAPPING!A:C,3,FALSE)</f>
        <v>Utilities</v>
      </c>
    </row>
    <row r="12309" spans="1:12" hidden="1">
      <c r="A12309">
        <v>11427</v>
      </c>
      <c r="B12309" t="s">
        <v>1865</v>
      </c>
      <c r="C12309">
        <v>51220000</v>
      </c>
      <c r="D12309" t="s">
        <v>63</v>
      </c>
      <c r="E12309" t="s">
        <v>13</v>
      </c>
      <c r="F12309" t="s">
        <v>13</v>
      </c>
      <c r="G12309" t="s">
        <v>12390</v>
      </c>
      <c r="H12309" s="2">
        <v>44869.477223611109</v>
      </c>
      <c r="I12309" t="s">
        <v>909</v>
      </c>
      <c r="J12309" s="2">
        <v>44869.477223611109</v>
      </c>
      <c r="K12309" t="s">
        <v>909</v>
      </c>
      <c r="L12309" t="str">
        <f>VLOOKUP(C12309,ACCOUNT_MAPPING!A:C,3,FALSE)</f>
        <v>Utilities</v>
      </c>
    </row>
    <row r="12310" spans="1:12" hidden="1">
      <c r="A12310">
        <v>11429</v>
      </c>
      <c r="B12310" t="s">
        <v>4772</v>
      </c>
      <c r="C12310">
        <v>51220000</v>
      </c>
      <c r="D12310" t="s">
        <v>17</v>
      </c>
      <c r="E12310" t="s">
        <v>13</v>
      </c>
      <c r="F12310" t="s">
        <v>13</v>
      </c>
      <c r="G12310" t="s">
        <v>12391</v>
      </c>
      <c r="H12310" s="2">
        <v>44924.534908368056</v>
      </c>
      <c r="I12310" t="s">
        <v>909</v>
      </c>
      <c r="J12310" s="2">
        <v>44924.534908368056</v>
      </c>
      <c r="K12310" t="s">
        <v>909</v>
      </c>
      <c r="L12310" t="str">
        <f>VLOOKUP(C12310,ACCOUNT_MAPPING!A:C,3,FALSE)</f>
        <v>Utilities</v>
      </c>
    </row>
    <row r="12311" spans="1:12" hidden="1">
      <c r="A12311">
        <v>11432</v>
      </c>
      <c r="B12311" t="s">
        <v>10345</v>
      </c>
      <c r="C12311">
        <v>51220000</v>
      </c>
      <c r="D12311" t="s">
        <v>12</v>
      </c>
      <c r="E12311" t="s">
        <v>13</v>
      </c>
      <c r="F12311" t="s">
        <v>13</v>
      </c>
      <c r="G12311" t="s">
        <v>12392</v>
      </c>
      <c r="H12311" s="2">
        <v>45009.593197650465</v>
      </c>
      <c r="I12311" t="s">
        <v>909</v>
      </c>
      <c r="J12311" s="2">
        <v>45009.593197650465</v>
      </c>
      <c r="K12311" t="s">
        <v>909</v>
      </c>
      <c r="L12311" t="str">
        <f>VLOOKUP(C12311,ACCOUNT_MAPPING!A:C,3,FALSE)</f>
        <v>Utilities</v>
      </c>
    </row>
    <row r="12312" spans="1:12" hidden="1">
      <c r="A12312">
        <v>11442</v>
      </c>
      <c r="B12312" t="s">
        <v>892</v>
      </c>
      <c r="C12312">
        <v>51220000</v>
      </c>
      <c r="D12312" t="s">
        <v>17</v>
      </c>
      <c r="E12312" t="s">
        <v>13</v>
      </c>
      <c r="F12312" t="s">
        <v>13</v>
      </c>
      <c r="G12312" t="s">
        <v>12393</v>
      </c>
      <c r="H12312" s="2">
        <v>44923.749794710646</v>
      </c>
      <c r="I12312" t="s">
        <v>759</v>
      </c>
      <c r="J12312" s="2">
        <v>44923.749794710646</v>
      </c>
      <c r="K12312" t="s">
        <v>759</v>
      </c>
      <c r="L12312" t="str">
        <f>VLOOKUP(C12312,ACCOUNT_MAPPING!A:C,3,FALSE)</f>
        <v>Utilities</v>
      </c>
    </row>
    <row r="12313" spans="1:12" hidden="1">
      <c r="A12313">
        <v>11302</v>
      </c>
      <c r="B12313" t="s">
        <v>3964</v>
      </c>
      <c r="C12313">
        <v>51220000</v>
      </c>
      <c r="D12313" t="s">
        <v>17</v>
      </c>
      <c r="E12313" t="s">
        <v>13</v>
      </c>
      <c r="F12313" t="s">
        <v>13</v>
      </c>
      <c r="G12313" t="s">
        <v>11551</v>
      </c>
      <c r="H12313" s="2">
        <v>44924.823450729164</v>
      </c>
      <c r="I12313" t="s">
        <v>462</v>
      </c>
      <c r="J12313" s="2">
        <v>44924.823450729164</v>
      </c>
      <c r="K12313" t="s">
        <v>462</v>
      </c>
      <c r="L12313" t="str">
        <f>VLOOKUP(C12313,ACCOUNT_MAPPING!A:C,3,FALSE)</f>
        <v>Utilities</v>
      </c>
    </row>
    <row r="12314" spans="1:12" hidden="1">
      <c r="A12314">
        <v>11305</v>
      </c>
      <c r="B12314" t="s">
        <v>1850</v>
      </c>
      <c r="C12314">
        <v>51220000</v>
      </c>
      <c r="D12314" t="s">
        <v>12</v>
      </c>
      <c r="E12314" t="s">
        <v>13</v>
      </c>
      <c r="F12314" t="s">
        <v>13</v>
      </c>
      <c r="G12314" t="s">
        <v>12394</v>
      </c>
      <c r="H12314" s="2">
        <v>45021.720785879632</v>
      </c>
      <c r="I12314" t="s">
        <v>1235</v>
      </c>
      <c r="J12314" s="2">
        <v>45021.720785879632</v>
      </c>
      <c r="K12314" t="s">
        <v>1235</v>
      </c>
      <c r="L12314" t="str">
        <f>VLOOKUP(C12314,ACCOUNT_MAPPING!A:C,3,FALSE)</f>
        <v>Utilities</v>
      </c>
    </row>
    <row r="12315" spans="1:12" hidden="1">
      <c r="A12315">
        <v>11306</v>
      </c>
      <c r="B12315" t="s">
        <v>1482</v>
      </c>
      <c r="C12315">
        <v>51220000</v>
      </c>
      <c r="D12315" t="s">
        <v>17</v>
      </c>
      <c r="E12315" t="s">
        <v>13</v>
      </c>
      <c r="F12315" t="s">
        <v>13</v>
      </c>
      <c r="G12315" t="s">
        <v>12357</v>
      </c>
      <c r="H12315" s="2">
        <v>44923.889296678244</v>
      </c>
      <c r="I12315" t="s">
        <v>1235</v>
      </c>
      <c r="J12315" s="2">
        <v>44923.889296678244</v>
      </c>
      <c r="K12315" t="s">
        <v>1235</v>
      </c>
      <c r="L12315" t="str">
        <f>VLOOKUP(C12315,ACCOUNT_MAPPING!A:C,3,FALSE)</f>
        <v>Utilities</v>
      </c>
    </row>
    <row r="12316" spans="1:12" hidden="1">
      <c r="A12316">
        <v>11399</v>
      </c>
      <c r="B12316" t="s">
        <v>4805</v>
      </c>
      <c r="C12316">
        <v>51220000</v>
      </c>
      <c r="D12316" t="s">
        <v>12</v>
      </c>
      <c r="E12316" t="s">
        <v>13</v>
      </c>
      <c r="F12316" t="s">
        <v>13</v>
      </c>
      <c r="G12316" t="s">
        <v>12395</v>
      </c>
      <c r="H12316" s="2">
        <v>45021.606913622687</v>
      </c>
      <c r="I12316" t="s">
        <v>1883</v>
      </c>
      <c r="J12316" s="2">
        <v>45021.606913622687</v>
      </c>
      <c r="K12316" t="s">
        <v>1883</v>
      </c>
      <c r="L12316" t="str">
        <f>VLOOKUP(C12316,ACCOUNT_MAPPING!A:C,3,FALSE)</f>
        <v>Utilities</v>
      </c>
    </row>
    <row r="12317" spans="1:12" hidden="1">
      <c r="A12317">
        <v>11400</v>
      </c>
      <c r="B12317" t="s">
        <v>4843</v>
      </c>
      <c r="C12317">
        <v>51220000</v>
      </c>
      <c r="D12317" t="s">
        <v>17</v>
      </c>
      <c r="E12317" t="s">
        <v>13</v>
      </c>
      <c r="F12317" t="s">
        <v>13</v>
      </c>
      <c r="G12317" t="s">
        <v>12377</v>
      </c>
      <c r="H12317" s="2">
        <v>44925.959988310184</v>
      </c>
      <c r="I12317" t="s">
        <v>1883</v>
      </c>
      <c r="J12317" s="2">
        <v>44925.959988310184</v>
      </c>
      <c r="K12317" t="s">
        <v>1883</v>
      </c>
      <c r="L12317" t="str">
        <f>VLOOKUP(C12317,ACCOUNT_MAPPING!A:C,3,FALSE)</f>
        <v>Utilities</v>
      </c>
    </row>
    <row r="12318" spans="1:12" hidden="1">
      <c r="A12318">
        <v>11405</v>
      </c>
      <c r="B12318" t="s">
        <v>4846</v>
      </c>
      <c r="C12318">
        <v>51220000</v>
      </c>
      <c r="D12318" t="s">
        <v>17</v>
      </c>
      <c r="E12318" t="s">
        <v>13</v>
      </c>
      <c r="F12318" t="s">
        <v>13</v>
      </c>
      <c r="G12318" t="s">
        <v>12396</v>
      </c>
      <c r="H12318" s="2">
        <v>44925.999538773147</v>
      </c>
      <c r="I12318" t="s">
        <v>1883</v>
      </c>
      <c r="J12318" s="2">
        <v>44925.999538773147</v>
      </c>
      <c r="K12318" t="s">
        <v>1883</v>
      </c>
      <c r="L12318" t="str">
        <f>VLOOKUP(C12318,ACCOUNT_MAPPING!A:C,3,FALSE)</f>
        <v>Utilities</v>
      </c>
    </row>
    <row r="12319" spans="1:12" hidden="1">
      <c r="A12319">
        <v>11447</v>
      </c>
      <c r="B12319" t="s">
        <v>1240</v>
      </c>
      <c r="C12319">
        <v>51220000</v>
      </c>
      <c r="D12319" t="s">
        <v>17</v>
      </c>
      <c r="E12319" t="s">
        <v>13</v>
      </c>
      <c r="F12319" t="s">
        <v>13</v>
      </c>
      <c r="G12319" t="s">
        <v>12397</v>
      </c>
      <c r="H12319" s="2">
        <v>44929.348700578703</v>
      </c>
      <c r="I12319" t="s">
        <v>900</v>
      </c>
      <c r="J12319" s="2">
        <v>44929.348700578703</v>
      </c>
      <c r="K12319" t="s">
        <v>900</v>
      </c>
      <c r="L12319" t="str">
        <f>VLOOKUP(C12319,ACCOUNT_MAPPING!A:C,3,FALSE)</f>
        <v>Utilities</v>
      </c>
    </row>
    <row r="12320" spans="1:12" hidden="1">
      <c r="A12320">
        <v>11175</v>
      </c>
      <c r="B12320" t="s">
        <v>1465</v>
      </c>
      <c r="C12320">
        <v>51220000</v>
      </c>
      <c r="D12320" t="s">
        <v>63</v>
      </c>
      <c r="E12320" t="s">
        <v>13</v>
      </c>
      <c r="F12320" t="s">
        <v>13</v>
      </c>
      <c r="G12320" t="s">
        <v>11574</v>
      </c>
      <c r="H12320" s="2">
        <v>44876.676858530096</v>
      </c>
      <c r="I12320" t="s">
        <v>247</v>
      </c>
      <c r="J12320" s="2">
        <v>44876.676858530096</v>
      </c>
      <c r="K12320" t="s">
        <v>247</v>
      </c>
      <c r="L12320" t="str">
        <f>VLOOKUP(C12320,ACCOUNT_MAPPING!A:C,3,FALSE)</f>
        <v>Utilities</v>
      </c>
    </row>
    <row r="12321" spans="1:12" hidden="1">
      <c r="A12321">
        <v>11334</v>
      </c>
      <c r="B12321" t="s">
        <v>3996</v>
      </c>
      <c r="C12321">
        <v>51220000</v>
      </c>
      <c r="D12321" t="s">
        <v>17</v>
      </c>
      <c r="E12321" t="s">
        <v>13</v>
      </c>
      <c r="F12321" t="s">
        <v>13</v>
      </c>
      <c r="G12321" t="s">
        <v>12398</v>
      </c>
      <c r="H12321" s="2">
        <v>44915.814679363422</v>
      </c>
      <c r="I12321" t="s">
        <v>179</v>
      </c>
      <c r="J12321" s="2">
        <v>44915.814679363422</v>
      </c>
      <c r="K12321" t="s">
        <v>179</v>
      </c>
      <c r="L12321" t="str">
        <f>VLOOKUP(C12321,ACCOUNT_MAPPING!A:C,3,FALSE)</f>
        <v>Utilities</v>
      </c>
    </row>
    <row r="12322" spans="1:12" hidden="1">
      <c r="A12322">
        <v>11406</v>
      </c>
      <c r="B12322" t="s">
        <v>12399</v>
      </c>
      <c r="C12322">
        <v>51220000</v>
      </c>
      <c r="D12322" t="s">
        <v>17</v>
      </c>
      <c r="E12322" t="s">
        <v>13</v>
      </c>
      <c r="F12322" t="s">
        <v>13</v>
      </c>
      <c r="G12322" t="s">
        <v>12400</v>
      </c>
      <c r="H12322" s="2">
        <v>44926.004795370369</v>
      </c>
      <c r="I12322" t="s">
        <v>1883</v>
      </c>
      <c r="J12322" s="2">
        <v>44926.004795370369</v>
      </c>
      <c r="K12322" t="s">
        <v>1883</v>
      </c>
      <c r="L12322" t="str">
        <f>VLOOKUP(C12322,ACCOUNT_MAPPING!A:C,3,FALSE)</f>
        <v>Utilities</v>
      </c>
    </row>
    <row r="12323" spans="1:12" hidden="1">
      <c r="A12323">
        <v>11181</v>
      </c>
      <c r="B12323" t="s">
        <v>3944</v>
      </c>
      <c r="C12323">
        <v>51220000</v>
      </c>
      <c r="D12323" t="s">
        <v>12</v>
      </c>
      <c r="E12323" t="s">
        <v>13</v>
      </c>
      <c r="F12323" t="s">
        <v>13</v>
      </c>
      <c r="G12323" t="s">
        <v>12401</v>
      </c>
      <c r="H12323" s="2">
        <v>45020.596245636574</v>
      </c>
      <c r="I12323" t="s">
        <v>527</v>
      </c>
      <c r="J12323" s="2">
        <v>45020.596245636574</v>
      </c>
      <c r="K12323" t="s">
        <v>527</v>
      </c>
      <c r="L12323" t="str">
        <f>VLOOKUP(C12323,ACCOUNT_MAPPING!A:C,3,FALSE)</f>
        <v>Utilities</v>
      </c>
    </row>
    <row r="12324" spans="1:12" hidden="1">
      <c r="A12324">
        <v>11437</v>
      </c>
      <c r="B12324" t="s">
        <v>1868</v>
      </c>
      <c r="C12324">
        <v>51220000</v>
      </c>
      <c r="D12324" t="s">
        <v>17</v>
      </c>
      <c r="E12324" t="s">
        <v>13</v>
      </c>
      <c r="F12324" t="s">
        <v>13</v>
      </c>
      <c r="G12324" t="s">
        <v>12402</v>
      </c>
      <c r="H12324" s="2">
        <v>44917.464495682871</v>
      </c>
      <c r="I12324" t="s">
        <v>909</v>
      </c>
      <c r="J12324" s="2">
        <v>44917.464495682871</v>
      </c>
      <c r="K12324" t="s">
        <v>909</v>
      </c>
      <c r="L12324" t="str">
        <f>VLOOKUP(C12324,ACCOUNT_MAPPING!A:C,3,FALSE)</f>
        <v>Utilities</v>
      </c>
    </row>
    <row r="12325" spans="1:12" hidden="1">
      <c r="A12325">
        <v>11441</v>
      </c>
      <c r="B12325" t="s">
        <v>898</v>
      </c>
      <c r="C12325">
        <v>51220000</v>
      </c>
      <c r="D12325" t="s">
        <v>17</v>
      </c>
      <c r="E12325" t="s">
        <v>13</v>
      </c>
      <c r="F12325" t="s">
        <v>13</v>
      </c>
      <c r="G12325" t="s">
        <v>12124</v>
      </c>
      <c r="H12325" s="2">
        <v>44925.572709062501</v>
      </c>
      <c r="I12325" t="s">
        <v>900</v>
      </c>
      <c r="J12325" s="2">
        <v>44925.572709062501</v>
      </c>
      <c r="K12325" t="s">
        <v>900</v>
      </c>
      <c r="L12325" t="str">
        <f>VLOOKUP(C12325,ACCOUNT_MAPPING!A:C,3,FALSE)</f>
        <v>Utilities</v>
      </c>
    </row>
    <row r="12326" spans="1:12" hidden="1">
      <c r="A12326">
        <v>11182</v>
      </c>
      <c r="B12326" t="s">
        <v>6680</v>
      </c>
      <c r="C12326">
        <v>51220000</v>
      </c>
      <c r="D12326" t="s">
        <v>17</v>
      </c>
      <c r="E12326" t="s">
        <v>13</v>
      </c>
      <c r="F12326" t="s">
        <v>13</v>
      </c>
      <c r="G12326" t="s">
        <v>12403</v>
      </c>
      <c r="H12326" s="2">
        <v>44929.481556979168</v>
      </c>
      <c r="I12326" t="s">
        <v>68</v>
      </c>
      <c r="J12326" s="2">
        <v>44929.481556979168</v>
      </c>
      <c r="K12326" t="s">
        <v>68</v>
      </c>
      <c r="L12326" t="str">
        <f>VLOOKUP(C12326,ACCOUNT_MAPPING!A:C,3,FALSE)</f>
        <v>Utilities</v>
      </c>
    </row>
    <row r="12327" spans="1:12" hidden="1">
      <c r="A12327">
        <v>11184</v>
      </c>
      <c r="B12327" t="s">
        <v>1870</v>
      </c>
      <c r="C12327">
        <v>51220000</v>
      </c>
      <c r="D12327" t="s">
        <v>17</v>
      </c>
      <c r="E12327" t="s">
        <v>13</v>
      </c>
      <c r="F12327" t="s">
        <v>13</v>
      </c>
      <c r="G12327" t="s">
        <v>12404</v>
      </c>
      <c r="H12327" s="2">
        <v>44929.551566863425</v>
      </c>
      <c r="I12327" t="s">
        <v>68</v>
      </c>
      <c r="J12327" s="2">
        <v>44929.551566863425</v>
      </c>
      <c r="K12327" t="s">
        <v>68</v>
      </c>
      <c r="L12327" t="str">
        <f>VLOOKUP(C12327,ACCOUNT_MAPPING!A:C,3,FALSE)</f>
        <v>Utilities</v>
      </c>
    </row>
    <row r="12328" spans="1:12" hidden="1">
      <c r="A12328">
        <v>11185</v>
      </c>
      <c r="B12328" t="s">
        <v>5998</v>
      </c>
      <c r="C12328">
        <v>51220000</v>
      </c>
      <c r="D12328" t="s">
        <v>17</v>
      </c>
      <c r="E12328" t="s">
        <v>13</v>
      </c>
      <c r="F12328" t="s">
        <v>13</v>
      </c>
      <c r="G12328" t="s">
        <v>12405</v>
      </c>
      <c r="H12328" s="2">
        <v>44929.56497190972</v>
      </c>
      <c r="I12328" t="s">
        <v>68</v>
      </c>
      <c r="J12328" s="2">
        <v>44929.56497190972</v>
      </c>
      <c r="K12328" t="s">
        <v>68</v>
      </c>
      <c r="L12328" t="str">
        <f>VLOOKUP(C12328,ACCOUNT_MAPPING!A:C,3,FALSE)</f>
        <v>Utilities</v>
      </c>
    </row>
    <row r="12329" spans="1:12" hidden="1">
      <c r="A12329">
        <v>11188</v>
      </c>
      <c r="B12329" t="s">
        <v>5598</v>
      </c>
      <c r="C12329">
        <v>51220000</v>
      </c>
      <c r="D12329" t="s">
        <v>12</v>
      </c>
      <c r="E12329" t="s">
        <v>13</v>
      </c>
      <c r="F12329" t="s">
        <v>13</v>
      </c>
      <c r="G12329" t="s">
        <v>12406</v>
      </c>
      <c r="H12329" s="2">
        <v>45020.663964930558</v>
      </c>
      <c r="I12329" t="s">
        <v>527</v>
      </c>
      <c r="J12329" s="2">
        <v>45020.663964930558</v>
      </c>
      <c r="K12329" t="s">
        <v>527</v>
      </c>
      <c r="L12329" t="str">
        <f>VLOOKUP(C12329,ACCOUNT_MAPPING!A:C,3,FALSE)</f>
        <v>Utilities</v>
      </c>
    </row>
    <row r="12330" spans="1:12" hidden="1">
      <c r="A12330">
        <v>11451</v>
      </c>
      <c r="B12330" t="s">
        <v>1241</v>
      </c>
      <c r="C12330">
        <v>51220000</v>
      </c>
      <c r="D12330" t="s">
        <v>17</v>
      </c>
      <c r="E12330" t="s">
        <v>13</v>
      </c>
      <c r="F12330" t="s">
        <v>13</v>
      </c>
      <c r="G12330" t="s">
        <v>11596</v>
      </c>
      <c r="H12330" s="2">
        <v>44929.368709027774</v>
      </c>
      <c r="I12330" t="s">
        <v>900</v>
      </c>
      <c r="J12330" s="2">
        <v>44929.368709027774</v>
      </c>
      <c r="K12330" t="s">
        <v>900</v>
      </c>
      <c r="L12330" t="str">
        <f>VLOOKUP(C12330,ACCOUNT_MAPPING!A:C,3,FALSE)</f>
        <v>Utilities</v>
      </c>
    </row>
    <row r="12331" spans="1:12" hidden="1">
      <c r="A12331">
        <v>11460</v>
      </c>
      <c r="B12331" t="s">
        <v>903</v>
      </c>
      <c r="C12331">
        <v>51220000</v>
      </c>
      <c r="D12331" t="s">
        <v>17</v>
      </c>
      <c r="E12331" t="s">
        <v>13</v>
      </c>
      <c r="F12331" t="s">
        <v>13</v>
      </c>
      <c r="G12331" t="s">
        <v>12407</v>
      </c>
      <c r="H12331" s="2">
        <v>44923.593367326386</v>
      </c>
      <c r="I12331" t="s">
        <v>759</v>
      </c>
      <c r="J12331" s="2">
        <v>44923.593367326386</v>
      </c>
      <c r="K12331" t="s">
        <v>759</v>
      </c>
      <c r="L12331" t="str">
        <f>VLOOKUP(C12331,ACCOUNT_MAPPING!A:C,3,FALSE)</f>
        <v>Utilities</v>
      </c>
    </row>
    <row r="12332" spans="1:12" hidden="1">
      <c r="A12332">
        <v>11453</v>
      </c>
      <c r="B12332" t="s">
        <v>1244</v>
      </c>
      <c r="C12332">
        <v>51220000</v>
      </c>
      <c r="D12332" t="s">
        <v>17</v>
      </c>
      <c r="E12332" t="s">
        <v>13</v>
      </c>
      <c r="F12332" t="s">
        <v>13</v>
      </c>
      <c r="G12332" t="s">
        <v>12408</v>
      </c>
      <c r="H12332" s="2">
        <v>44929.372984340276</v>
      </c>
      <c r="I12332" t="s">
        <v>900</v>
      </c>
      <c r="J12332" s="2">
        <v>44929.372984340276</v>
      </c>
      <c r="K12332" t="s">
        <v>900</v>
      </c>
      <c r="L12332" t="str">
        <f>VLOOKUP(C12332,ACCOUNT_MAPPING!A:C,3,FALSE)</f>
        <v>Utilities</v>
      </c>
    </row>
    <row r="12333" spans="1:12" hidden="1">
      <c r="A12333">
        <v>11454</v>
      </c>
      <c r="B12333" t="s">
        <v>1245</v>
      </c>
      <c r="C12333">
        <v>51220000</v>
      </c>
      <c r="D12333" t="s">
        <v>12</v>
      </c>
      <c r="E12333" t="s">
        <v>13</v>
      </c>
      <c r="F12333" t="s">
        <v>13</v>
      </c>
      <c r="G12333" t="s">
        <v>12409</v>
      </c>
      <c r="H12333" s="2">
        <v>45021.51541871528</v>
      </c>
      <c r="I12333" t="s">
        <v>900</v>
      </c>
      <c r="J12333" s="2">
        <v>45021.51541871528</v>
      </c>
      <c r="K12333" t="s">
        <v>900</v>
      </c>
      <c r="L12333" t="str">
        <f>VLOOKUP(C12333,ACCOUNT_MAPPING!A:C,3,FALSE)</f>
        <v>Utilities</v>
      </c>
    </row>
    <row r="12334" spans="1:12" hidden="1">
      <c r="A12334">
        <v>11203</v>
      </c>
      <c r="B12334" t="s">
        <v>3350</v>
      </c>
      <c r="C12334">
        <v>51220000</v>
      </c>
      <c r="D12334" t="s">
        <v>63</v>
      </c>
      <c r="E12334" t="s">
        <v>13</v>
      </c>
      <c r="F12334" t="s">
        <v>13</v>
      </c>
      <c r="G12334" t="s">
        <v>12410</v>
      </c>
      <c r="H12334" s="2">
        <v>44874.851792557871</v>
      </c>
      <c r="I12334" t="s">
        <v>1836</v>
      </c>
      <c r="J12334" s="2">
        <v>44874.851792557871</v>
      </c>
      <c r="K12334" t="s">
        <v>1836</v>
      </c>
      <c r="L12334" t="str">
        <f>VLOOKUP(C12334,ACCOUNT_MAPPING!A:C,3,FALSE)</f>
        <v>Utilities</v>
      </c>
    </row>
    <row r="12335" spans="1:12" hidden="1">
      <c r="A12335">
        <v>11465</v>
      </c>
      <c r="B12335" t="s">
        <v>1247</v>
      </c>
      <c r="C12335">
        <v>51220000</v>
      </c>
      <c r="D12335" t="s">
        <v>12</v>
      </c>
      <c r="E12335" t="s">
        <v>13</v>
      </c>
      <c r="F12335" t="s">
        <v>13</v>
      </c>
      <c r="G12335" t="s">
        <v>12411</v>
      </c>
      <c r="H12335" s="2">
        <v>45021.517754976849</v>
      </c>
      <c r="I12335" t="s">
        <v>900</v>
      </c>
      <c r="J12335" s="2">
        <v>45021.517754976849</v>
      </c>
      <c r="K12335" t="s">
        <v>900</v>
      </c>
      <c r="L12335" t="str">
        <f>VLOOKUP(C12335,ACCOUNT_MAPPING!A:C,3,FALSE)</f>
        <v>Utilities</v>
      </c>
    </row>
    <row r="12336" spans="1:12" hidden="1">
      <c r="A12336">
        <v>11338</v>
      </c>
      <c r="B12336" t="s">
        <v>10332</v>
      </c>
      <c r="C12336">
        <v>51220000</v>
      </c>
      <c r="D12336" t="s">
        <v>17</v>
      </c>
      <c r="E12336" t="s">
        <v>13</v>
      </c>
      <c r="F12336" t="s">
        <v>13</v>
      </c>
      <c r="G12336" t="s">
        <v>12412</v>
      </c>
      <c r="H12336" s="2">
        <v>44915.837483252311</v>
      </c>
      <c r="I12336" t="s">
        <v>179</v>
      </c>
      <c r="J12336" s="2">
        <v>44915.837483252311</v>
      </c>
      <c r="K12336" t="s">
        <v>179</v>
      </c>
      <c r="L12336" t="str">
        <f>VLOOKUP(C12336,ACCOUNT_MAPPING!A:C,3,FALSE)</f>
        <v>Utilities</v>
      </c>
    </row>
    <row r="12337" spans="1:12" hidden="1">
      <c r="A12337">
        <v>11213</v>
      </c>
      <c r="B12337" t="s">
        <v>2697</v>
      </c>
      <c r="C12337">
        <v>51220000</v>
      </c>
      <c r="D12337" t="s">
        <v>17</v>
      </c>
      <c r="E12337" t="s">
        <v>13</v>
      </c>
      <c r="F12337" t="s">
        <v>13</v>
      </c>
      <c r="G12337" t="s">
        <v>12413</v>
      </c>
      <c r="H12337" s="2">
        <v>44924.620846724538</v>
      </c>
      <c r="I12337" t="s">
        <v>462</v>
      </c>
      <c r="J12337" s="2">
        <v>44924.620846724538</v>
      </c>
      <c r="K12337" t="s">
        <v>462</v>
      </c>
      <c r="L12337" t="str">
        <f>VLOOKUP(C12337,ACCOUNT_MAPPING!A:C,3,FALSE)</f>
        <v>Utilities</v>
      </c>
    </row>
    <row r="12338" spans="1:12" hidden="1">
      <c r="A12338">
        <v>11217</v>
      </c>
      <c r="B12338" t="s">
        <v>9169</v>
      </c>
      <c r="C12338">
        <v>51220000</v>
      </c>
      <c r="D12338" t="s">
        <v>17</v>
      </c>
      <c r="E12338" t="s">
        <v>13</v>
      </c>
      <c r="F12338" t="s">
        <v>13</v>
      </c>
      <c r="G12338" t="s">
        <v>12414</v>
      </c>
      <c r="H12338" s="2">
        <v>44924.734561805555</v>
      </c>
      <c r="I12338" t="s">
        <v>462</v>
      </c>
      <c r="J12338" s="2">
        <v>44924.734561805555</v>
      </c>
      <c r="K12338" t="s">
        <v>462</v>
      </c>
      <c r="L12338" t="str">
        <f>VLOOKUP(C12338,ACCOUNT_MAPPING!A:C,3,FALSE)</f>
        <v>Utilities</v>
      </c>
    </row>
    <row r="12339" spans="1:12" hidden="1">
      <c r="A12339">
        <v>11511</v>
      </c>
      <c r="B12339" t="s">
        <v>1916</v>
      </c>
      <c r="C12339">
        <v>51220000</v>
      </c>
      <c r="D12339" t="s">
        <v>17</v>
      </c>
      <c r="E12339" t="s">
        <v>13</v>
      </c>
      <c r="F12339" t="s">
        <v>13</v>
      </c>
      <c r="G12339" t="s">
        <v>12415</v>
      </c>
      <c r="H12339" s="2">
        <v>44922.693775925924</v>
      </c>
      <c r="I12339" t="s">
        <v>1874</v>
      </c>
      <c r="J12339" s="2">
        <v>44922.693775925924</v>
      </c>
      <c r="K12339" t="s">
        <v>1874</v>
      </c>
      <c r="L12339" t="str">
        <f>VLOOKUP(C12339,ACCOUNT_MAPPING!A:C,3,FALSE)</f>
        <v>Utilities</v>
      </c>
    </row>
    <row r="12340" spans="1:12" hidden="1">
      <c r="A12340">
        <v>11354</v>
      </c>
      <c r="B12340" t="s">
        <v>3383</v>
      </c>
      <c r="C12340">
        <v>51220000</v>
      </c>
      <c r="D12340" t="s">
        <v>17</v>
      </c>
      <c r="E12340" t="s">
        <v>13</v>
      </c>
      <c r="F12340" t="s">
        <v>13</v>
      </c>
      <c r="G12340" t="s">
        <v>12416</v>
      </c>
      <c r="H12340" s="2">
        <v>44915.847112384261</v>
      </c>
      <c r="I12340" t="s">
        <v>179</v>
      </c>
      <c r="J12340" s="2">
        <v>44915.847112384261</v>
      </c>
      <c r="K12340" t="s">
        <v>179</v>
      </c>
      <c r="L12340" t="str">
        <f>VLOOKUP(C12340,ACCOUNT_MAPPING!A:C,3,FALSE)</f>
        <v>Utilities</v>
      </c>
    </row>
    <row r="12341" spans="1:12" hidden="1">
      <c r="A12341">
        <v>11512</v>
      </c>
      <c r="B12341" t="s">
        <v>1872</v>
      </c>
      <c r="C12341">
        <v>51220000</v>
      </c>
      <c r="D12341" t="s">
        <v>12</v>
      </c>
      <c r="E12341" t="s">
        <v>13</v>
      </c>
      <c r="F12341" t="s">
        <v>13</v>
      </c>
      <c r="G12341" t="s">
        <v>12417</v>
      </c>
      <c r="H12341" s="2">
        <v>45014.725124386576</v>
      </c>
      <c r="I12341" t="s">
        <v>1874</v>
      </c>
      <c r="J12341" s="2">
        <v>45014.725124386576</v>
      </c>
      <c r="K12341" t="s">
        <v>1874</v>
      </c>
      <c r="L12341" t="str">
        <f>VLOOKUP(C12341,ACCOUNT_MAPPING!A:C,3,FALSE)</f>
        <v>Utilities</v>
      </c>
    </row>
    <row r="12342" spans="1:12" hidden="1">
      <c r="A12342">
        <v>11367</v>
      </c>
      <c r="B12342" t="s">
        <v>4767</v>
      </c>
      <c r="C12342">
        <v>51220000</v>
      </c>
      <c r="D12342" t="s">
        <v>12</v>
      </c>
      <c r="E12342" t="s">
        <v>13</v>
      </c>
      <c r="F12342" t="s">
        <v>13</v>
      </c>
      <c r="G12342" t="s">
        <v>12418</v>
      </c>
      <c r="H12342" s="2">
        <v>45019.78696099537</v>
      </c>
      <c r="I12342" t="s">
        <v>4745</v>
      </c>
      <c r="J12342" s="2">
        <v>45019.78696099537</v>
      </c>
      <c r="K12342" t="s">
        <v>4745</v>
      </c>
      <c r="L12342" t="str">
        <f>VLOOKUP(C12342,ACCOUNT_MAPPING!A:C,3,FALSE)</f>
        <v>Utilities</v>
      </c>
    </row>
    <row r="12343" spans="1:12" hidden="1">
      <c r="A12343">
        <v>11368</v>
      </c>
      <c r="B12343" t="s">
        <v>6028</v>
      </c>
      <c r="C12343">
        <v>51220000</v>
      </c>
      <c r="D12343" t="s">
        <v>12</v>
      </c>
      <c r="E12343" t="s">
        <v>13</v>
      </c>
      <c r="F12343" t="s">
        <v>13</v>
      </c>
      <c r="G12343" t="s">
        <v>12418</v>
      </c>
      <c r="H12343" s="2">
        <v>45019.786469675928</v>
      </c>
      <c r="I12343" t="s">
        <v>4745</v>
      </c>
      <c r="J12343" s="2">
        <v>45019.786469675928</v>
      </c>
      <c r="K12343" t="s">
        <v>4745</v>
      </c>
      <c r="L12343" t="str">
        <f>VLOOKUP(C12343,ACCOUNT_MAPPING!A:C,3,FALSE)</f>
        <v>Utilities</v>
      </c>
    </row>
    <row r="12344" spans="1:12" hidden="1">
      <c r="A12344">
        <v>11537</v>
      </c>
      <c r="B12344" t="s">
        <v>1488</v>
      </c>
      <c r="C12344">
        <v>51220000</v>
      </c>
      <c r="D12344" t="s">
        <v>17</v>
      </c>
      <c r="E12344" t="s">
        <v>13</v>
      </c>
      <c r="F12344" t="s">
        <v>13</v>
      </c>
      <c r="G12344" t="s">
        <v>12419</v>
      </c>
      <c r="H12344" s="2">
        <v>44929.778929166663</v>
      </c>
      <c r="I12344" t="s">
        <v>1490</v>
      </c>
      <c r="J12344" s="2">
        <v>44929.778929166663</v>
      </c>
      <c r="K12344" t="s">
        <v>1490</v>
      </c>
      <c r="L12344" t="str">
        <f>VLOOKUP(C12344,ACCOUNT_MAPPING!A:C,3,FALSE)</f>
        <v>Utilities</v>
      </c>
    </row>
    <row r="12345" spans="1:12" hidden="1">
      <c r="A12345">
        <v>11387</v>
      </c>
      <c r="B12345" t="s">
        <v>1881</v>
      </c>
      <c r="C12345">
        <v>51220000</v>
      </c>
      <c r="D12345" t="s">
        <v>12</v>
      </c>
      <c r="E12345" t="s">
        <v>13</v>
      </c>
      <c r="F12345" t="s">
        <v>13</v>
      </c>
      <c r="G12345" t="s">
        <v>12420</v>
      </c>
      <c r="H12345" s="2">
        <v>45021.597554432868</v>
      </c>
      <c r="I12345" t="s">
        <v>1883</v>
      </c>
      <c r="J12345" s="2">
        <v>45021.597554432868</v>
      </c>
      <c r="K12345" t="s">
        <v>1883</v>
      </c>
      <c r="L12345" t="str">
        <f>VLOOKUP(C12345,ACCOUNT_MAPPING!A:C,3,FALSE)</f>
        <v>Utilities</v>
      </c>
    </row>
    <row r="12346" spans="1:12" hidden="1">
      <c r="A12346">
        <v>11388</v>
      </c>
      <c r="B12346" t="s">
        <v>3994</v>
      </c>
      <c r="C12346">
        <v>51220000</v>
      </c>
      <c r="D12346" t="s">
        <v>17</v>
      </c>
      <c r="E12346" t="s">
        <v>13</v>
      </c>
      <c r="F12346" t="s">
        <v>13</v>
      </c>
      <c r="G12346" t="s">
        <v>12376</v>
      </c>
      <c r="H12346" s="2">
        <v>44926.107434375001</v>
      </c>
      <c r="I12346" t="s">
        <v>1883</v>
      </c>
      <c r="J12346" s="2">
        <v>44926.107434375001</v>
      </c>
      <c r="K12346" t="s">
        <v>1883</v>
      </c>
      <c r="L12346" t="str">
        <f>VLOOKUP(C12346,ACCOUNT_MAPPING!A:C,3,FALSE)</f>
        <v>Utilities</v>
      </c>
    </row>
    <row r="12347" spans="1:12" hidden="1">
      <c r="A12347">
        <v>11220</v>
      </c>
      <c r="B12347" t="s">
        <v>3960</v>
      </c>
      <c r="C12347">
        <v>51220000</v>
      </c>
      <c r="D12347" t="s">
        <v>17</v>
      </c>
      <c r="E12347" t="s">
        <v>13</v>
      </c>
      <c r="F12347" t="s">
        <v>13</v>
      </c>
      <c r="G12347" t="s">
        <v>12421</v>
      </c>
      <c r="H12347" s="2">
        <v>44924.757540243052</v>
      </c>
      <c r="I12347" t="s">
        <v>462</v>
      </c>
      <c r="J12347" s="2">
        <v>44924.757540243052</v>
      </c>
      <c r="K12347" t="s">
        <v>462</v>
      </c>
      <c r="L12347" t="str">
        <f>VLOOKUP(C12347,ACCOUNT_MAPPING!A:C,3,FALSE)</f>
        <v>Utilities</v>
      </c>
    </row>
    <row r="12348" spans="1:12" hidden="1">
      <c r="A12348">
        <v>11394</v>
      </c>
      <c r="B12348" t="s">
        <v>4757</v>
      </c>
      <c r="C12348">
        <v>51220000</v>
      </c>
      <c r="D12348" t="s">
        <v>17</v>
      </c>
      <c r="E12348" t="s">
        <v>13</v>
      </c>
      <c r="F12348" t="s">
        <v>13</v>
      </c>
      <c r="G12348" t="s">
        <v>11584</v>
      </c>
      <c r="H12348" s="2">
        <v>44925.977481481481</v>
      </c>
      <c r="I12348" t="s">
        <v>1883</v>
      </c>
      <c r="J12348" s="2">
        <v>44925.977481481481</v>
      </c>
      <c r="K12348" t="s">
        <v>1883</v>
      </c>
      <c r="L12348" t="str">
        <f>VLOOKUP(C12348,ACCOUNT_MAPPING!A:C,3,FALSE)</f>
        <v>Utilities</v>
      </c>
    </row>
    <row r="12349" spans="1:12" hidden="1">
      <c r="A12349">
        <v>11398</v>
      </c>
      <c r="B12349" t="s">
        <v>12422</v>
      </c>
      <c r="C12349">
        <v>51220000</v>
      </c>
      <c r="D12349" t="s">
        <v>17</v>
      </c>
      <c r="E12349" t="s">
        <v>13</v>
      </c>
      <c r="F12349" t="s">
        <v>13</v>
      </c>
      <c r="G12349" t="s">
        <v>12377</v>
      </c>
      <c r="H12349" s="2">
        <v>44925.980520717596</v>
      </c>
      <c r="I12349" t="s">
        <v>1883</v>
      </c>
      <c r="J12349" s="2">
        <v>44925.980520717596</v>
      </c>
      <c r="K12349" t="s">
        <v>1883</v>
      </c>
      <c r="L12349" t="str">
        <f>VLOOKUP(C12349,ACCOUNT_MAPPING!A:C,3,FALSE)</f>
        <v>Utilities</v>
      </c>
    </row>
    <row r="12350" spans="1:12" hidden="1">
      <c r="A12350">
        <v>11538</v>
      </c>
      <c r="B12350" t="s">
        <v>1891</v>
      </c>
      <c r="C12350">
        <v>51220000</v>
      </c>
      <c r="D12350" t="s">
        <v>12</v>
      </c>
      <c r="E12350" t="s">
        <v>13</v>
      </c>
      <c r="F12350" t="s">
        <v>13</v>
      </c>
      <c r="G12350" t="s">
        <v>12423</v>
      </c>
      <c r="H12350" s="2">
        <v>45014.757908298612</v>
      </c>
      <c r="I12350" t="s">
        <v>1874</v>
      </c>
      <c r="J12350" s="2">
        <v>45014.757908298612</v>
      </c>
      <c r="K12350" t="s">
        <v>1874</v>
      </c>
      <c r="L12350" t="str">
        <f>VLOOKUP(C12350,ACCOUNT_MAPPING!A:C,3,FALSE)</f>
        <v>Utilities</v>
      </c>
    </row>
    <row r="12351" spans="1:12" hidden="1">
      <c r="A12351">
        <v>11584</v>
      </c>
      <c r="B12351" t="s">
        <v>2761</v>
      </c>
      <c r="C12351">
        <v>51220000</v>
      </c>
      <c r="D12351" t="s">
        <v>12</v>
      </c>
      <c r="E12351" t="s">
        <v>13</v>
      </c>
      <c r="F12351" t="s">
        <v>13</v>
      </c>
      <c r="G12351" t="s">
        <v>12424</v>
      </c>
      <c r="H12351" s="2">
        <v>45013.613680092596</v>
      </c>
      <c r="I12351" t="s">
        <v>2734</v>
      </c>
      <c r="J12351" s="2">
        <v>45013.613680092596</v>
      </c>
      <c r="K12351" t="s">
        <v>2734</v>
      </c>
      <c r="L12351" t="str">
        <f>VLOOKUP(C12351,ACCOUNT_MAPPING!A:C,3,FALSE)</f>
        <v>Utilities</v>
      </c>
    </row>
    <row r="12352" spans="1:12" hidden="1">
      <c r="A12352">
        <v>11587</v>
      </c>
      <c r="B12352" t="s">
        <v>12425</v>
      </c>
      <c r="C12352">
        <v>51220000</v>
      </c>
      <c r="D12352" t="s">
        <v>17</v>
      </c>
      <c r="E12352" t="s">
        <v>13</v>
      </c>
      <c r="F12352" t="s">
        <v>13</v>
      </c>
      <c r="G12352" t="s">
        <v>6731</v>
      </c>
      <c r="H12352" s="2">
        <v>44923.687477893516</v>
      </c>
      <c r="I12352" t="s">
        <v>1895</v>
      </c>
      <c r="J12352" s="2">
        <v>44923.687477893516</v>
      </c>
      <c r="K12352" t="s">
        <v>1895</v>
      </c>
      <c r="L12352" t="str">
        <f>VLOOKUP(C12352,ACCOUNT_MAPPING!A:C,3,FALSE)</f>
        <v>Utilities</v>
      </c>
    </row>
    <row r="12353" spans="1:12" hidden="1">
      <c r="A12353">
        <v>11592</v>
      </c>
      <c r="B12353" t="s">
        <v>4810</v>
      </c>
      <c r="C12353">
        <v>51220000</v>
      </c>
      <c r="D12353" t="s">
        <v>17</v>
      </c>
      <c r="E12353" t="s">
        <v>13</v>
      </c>
      <c r="F12353" t="s">
        <v>13</v>
      </c>
      <c r="G12353" t="s">
        <v>12426</v>
      </c>
      <c r="H12353" s="2">
        <v>44923.694918946756</v>
      </c>
      <c r="I12353" t="s">
        <v>1895</v>
      </c>
      <c r="J12353" s="2">
        <v>44923.694918946756</v>
      </c>
      <c r="K12353" t="s">
        <v>1895</v>
      </c>
      <c r="L12353" t="str">
        <f>VLOOKUP(C12353,ACCOUNT_MAPPING!A:C,3,FALSE)</f>
        <v>Utilities</v>
      </c>
    </row>
    <row r="12354" spans="1:12" hidden="1">
      <c r="A12354">
        <v>11595</v>
      </c>
      <c r="B12354" t="s">
        <v>8544</v>
      </c>
      <c r="C12354">
        <v>51220000</v>
      </c>
      <c r="D12354" t="s">
        <v>12</v>
      </c>
      <c r="E12354" t="s">
        <v>13</v>
      </c>
      <c r="F12354" t="s">
        <v>13</v>
      </c>
      <c r="G12354" t="s">
        <v>12427</v>
      </c>
      <c r="H12354" s="2">
        <v>45013.62397453704</v>
      </c>
      <c r="I12354" t="s">
        <v>2734</v>
      </c>
      <c r="J12354" s="2">
        <v>45013.62397453704</v>
      </c>
      <c r="K12354" t="s">
        <v>2734</v>
      </c>
      <c r="L12354" t="str">
        <f>VLOOKUP(C12354,ACCOUNT_MAPPING!A:C,3,FALSE)</f>
        <v>Utilities</v>
      </c>
    </row>
    <row r="12355" spans="1:12" hidden="1">
      <c r="A12355">
        <v>11229</v>
      </c>
      <c r="B12355" t="s">
        <v>885</v>
      </c>
      <c r="C12355">
        <v>51220000</v>
      </c>
      <c r="D12355" t="s">
        <v>12</v>
      </c>
      <c r="E12355" t="s">
        <v>13</v>
      </c>
      <c r="F12355" t="s">
        <v>13</v>
      </c>
      <c r="G12355" t="s">
        <v>12428</v>
      </c>
      <c r="H12355" s="2">
        <v>45015.511594212963</v>
      </c>
      <c r="I12355" t="s">
        <v>887</v>
      </c>
      <c r="J12355" s="2">
        <v>45015.511594212963</v>
      </c>
      <c r="K12355" t="s">
        <v>887</v>
      </c>
      <c r="L12355" t="str">
        <f>VLOOKUP(C12355,ACCOUNT_MAPPING!A:C,3,FALSE)</f>
        <v>Utilities</v>
      </c>
    </row>
    <row r="12356" spans="1:12" hidden="1">
      <c r="A12356">
        <v>11230</v>
      </c>
      <c r="B12356" t="s">
        <v>4812</v>
      </c>
      <c r="C12356">
        <v>51220000</v>
      </c>
      <c r="D12356" t="s">
        <v>17</v>
      </c>
      <c r="E12356" t="s">
        <v>13</v>
      </c>
      <c r="F12356" t="s">
        <v>13</v>
      </c>
      <c r="G12356" t="s">
        <v>12429</v>
      </c>
      <c r="H12356" s="2">
        <v>44924.512699571758</v>
      </c>
      <c r="I12356" t="s">
        <v>887</v>
      </c>
      <c r="J12356" s="2">
        <v>44924.512699571758</v>
      </c>
      <c r="K12356" t="s">
        <v>887</v>
      </c>
      <c r="L12356" t="str">
        <f>VLOOKUP(C12356,ACCOUNT_MAPPING!A:C,3,FALSE)</f>
        <v>Utilities</v>
      </c>
    </row>
    <row r="12357" spans="1:12" hidden="1">
      <c r="A12357">
        <v>11625</v>
      </c>
      <c r="B12357" t="s">
        <v>962</v>
      </c>
      <c r="C12357">
        <v>51220000</v>
      </c>
      <c r="D12357" t="s">
        <v>63</v>
      </c>
      <c r="E12357" t="s">
        <v>13</v>
      </c>
      <c r="F12357" t="s">
        <v>13</v>
      </c>
      <c r="G12357" t="s">
        <v>12430</v>
      </c>
      <c r="H12357" s="2">
        <v>44874.830020949077</v>
      </c>
      <c r="I12357" t="s">
        <v>661</v>
      </c>
      <c r="J12357" s="2">
        <v>44874.830020949077</v>
      </c>
      <c r="K12357" t="s">
        <v>661</v>
      </c>
      <c r="L12357" t="str">
        <f>VLOOKUP(C12357,ACCOUNT_MAPPING!A:C,3,FALSE)</f>
        <v>Utilities</v>
      </c>
    </row>
    <row r="12358" spans="1:12" hidden="1">
      <c r="A12358">
        <v>11575</v>
      </c>
      <c r="B12358" t="s">
        <v>3385</v>
      </c>
      <c r="C12358">
        <v>51220000</v>
      </c>
      <c r="D12358" t="s">
        <v>17</v>
      </c>
      <c r="E12358" t="s">
        <v>13</v>
      </c>
      <c r="F12358" t="s">
        <v>13</v>
      </c>
      <c r="G12358" t="s">
        <v>12431</v>
      </c>
      <c r="H12358" s="2">
        <v>44923.662223113424</v>
      </c>
      <c r="I12358" t="s">
        <v>1895</v>
      </c>
      <c r="J12358" s="2">
        <v>44923.662223113424</v>
      </c>
      <c r="K12358" t="s">
        <v>1895</v>
      </c>
      <c r="L12358" t="str">
        <f>VLOOKUP(C12358,ACCOUNT_MAPPING!A:C,3,FALSE)</f>
        <v>Utilities</v>
      </c>
    </row>
    <row r="12359" spans="1:12" hidden="1">
      <c r="A12359">
        <v>11583</v>
      </c>
      <c r="B12359" t="s">
        <v>3421</v>
      </c>
      <c r="C12359">
        <v>51220000</v>
      </c>
      <c r="D12359" t="s">
        <v>12</v>
      </c>
      <c r="E12359" t="s">
        <v>13</v>
      </c>
      <c r="F12359" t="s">
        <v>13</v>
      </c>
      <c r="G12359" t="s">
        <v>12427</v>
      </c>
      <c r="H12359" s="2">
        <v>45013.61089822917</v>
      </c>
      <c r="I12359" t="s">
        <v>2734</v>
      </c>
      <c r="J12359" s="2">
        <v>45013.61089822917</v>
      </c>
      <c r="K12359" t="s">
        <v>2734</v>
      </c>
      <c r="L12359" t="str">
        <f>VLOOKUP(C12359,ACCOUNT_MAPPING!A:C,3,FALSE)</f>
        <v>Utilities</v>
      </c>
    </row>
    <row r="12360" spans="1:12" hidden="1">
      <c r="A12360">
        <v>11422</v>
      </c>
      <c r="B12360" t="s">
        <v>4019</v>
      </c>
      <c r="C12360">
        <v>51220000</v>
      </c>
      <c r="D12360" t="s">
        <v>17</v>
      </c>
      <c r="E12360" t="s">
        <v>13</v>
      </c>
      <c r="F12360" t="s">
        <v>13</v>
      </c>
      <c r="G12360" t="s">
        <v>12432</v>
      </c>
      <c r="H12360" s="2">
        <v>44924.607424074071</v>
      </c>
      <c r="I12360" t="s">
        <v>909</v>
      </c>
      <c r="J12360" s="2">
        <v>44924.607424074071</v>
      </c>
      <c r="K12360" t="s">
        <v>909</v>
      </c>
      <c r="L12360" t="str">
        <f>VLOOKUP(C12360,ACCOUNT_MAPPING!A:C,3,FALSE)</f>
        <v>Utilities</v>
      </c>
    </row>
    <row r="12361" spans="1:12" hidden="1">
      <c r="A12361">
        <v>11632</v>
      </c>
      <c r="B12361" t="s">
        <v>906</v>
      </c>
      <c r="C12361">
        <v>51220000</v>
      </c>
      <c r="D12361" t="s">
        <v>63</v>
      </c>
      <c r="E12361" t="s">
        <v>13</v>
      </c>
      <c r="F12361" t="s">
        <v>13</v>
      </c>
      <c r="G12361" t="s">
        <v>12433</v>
      </c>
      <c r="H12361" s="2">
        <v>44873.864029594908</v>
      </c>
      <c r="I12361" t="s">
        <v>663</v>
      </c>
      <c r="J12361" s="2">
        <v>44873.864029594908</v>
      </c>
      <c r="K12361" t="s">
        <v>663</v>
      </c>
      <c r="L12361" t="str">
        <f>VLOOKUP(C12361,ACCOUNT_MAPPING!A:C,3,FALSE)</f>
        <v>Utilities</v>
      </c>
    </row>
    <row r="12362" spans="1:12" hidden="1">
      <c r="A12362">
        <v>11637</v>
      </c>
      <c r="B12362" t="s">
        <v>956</v>
      </c>
      <c r="C12362">
        <v>51220000</v>
      </c>
      <c r="D12362" t="s">
        <v>63</v>
      </c>
      <c r="E12362" t="s">
        <v>13</v>
      </c>
      <c r="F12362" t="s">
        <v>13</v>
      </c>
      <c r="G12362" t="s">
        <v>12434</v>
      </c>
      <c r="H12362" s="2">
        <v>44875.84121377315</v>
      </c>
      <c r="I12362" t="s">
        <v>663</v>
      </c>
      <c r="J12362" s="2">
        <v>44875.84121377315</v>
      </c>
      <c r="K12362" t="s">
        <v>663</v>
      </c>
      <c r="L12362" t="str">
        <f>VLOOKUP(C12362,ACCOUNT_MAPPING!A:C,3,FALSE)</f>
        <v>Utilities</v>
      </c>
    </row>
    <row r="12363" spans="1:12" hidden="1">
      <c r="A12363">
        <v>11248</v>
      </c>
      <c r="B12363" t="s">
        <v>3965</v>
      </c>
      <c r="C12363">
        <v>51220000</v>
      </c>
      <c r="D12363" t="s">
        <v>12</v>
      </c>
      <c r="E12363" t="s">
        <v>13</v>
      </c>
      <c r="F12363" t="s">
        <v>13</v>
      </c>
      <c r="G12363" t="s">
        <v>12435</v>
      </c>
      <c r="H12363" s="2">
        <v>45013.667835335647</v>
      </c>
      <c r="I12363" t="s">
        <v>151</v>
      </c>
      <c r="J12363" s="2">
        <v>45013.667835335647</v>
      </c>
      <c r="K12363" t="s">
        <v>151</v>
      </c>
      <c r="L12363" t="str">
        <f>VLOOKUP(C12363,ACCOUNT_MAPPING!A:C,3,FALSE)</f>
        <v>Utilities</v>
      </c>
    </row>
    <row r="12364" spans="1:12" hidden="1">
      <c r="A12364">
        <v>11431</v>
      </c>
      <c r="B12364" t="s">
        <v>2709</v>
      </c>
      <c r="C12364">
        <v>51220000</v>
      </c>
      <c r="D12364" t="s">
        <v>12</v>
      </c>
      <c r="E12364" t="s">
        <v>13</v>
      </c>
      <c r="F12364" t="s">
        <v>13</v>
      </c>
      <c r="G12364" t="s">
        <v>12436</v>
      </c>
      <c r="H12364" s="2">
        <v>45009.590816006945</v>
      </c>
      <c r="I12364" t="s">
        <v>909</v>
      </c>
      <c r="J12364" s="2">
        <v>45009.590816006945</v>
      </c>
      <c r="K12364" t="s">
        <v>909</v>
      </c>
      <c r="L12364" t="str">
        <f>VLOOKUP(C12364,ACCOUNT_MAPPING!A:C,3,FALSE)</f>
        <v>Utilities</v>
      </c>
    </row>
    <row r="12365" spans="1:12" hidden="1">
      <c r="A12365">
        <v>11434</v>
      </c>
      <c r="B12365" t="s">
        <v>2755</v>
      </c>
      <c r="C12365">
        <v>51220000</v>
      </c>
      <c r="D12365" t="s">
        <v>12</v>
      </c>
      <c r="E12365" t="s">
        <v>13</v>
      </c>
      <c r="F12365" t="s">
        <v>13</v>
      </c>
      <c r="G12365" t="s">
        <v>12437</v>
      </c>
      <c r="H12365" s="2">
        <v>45009.616674340279</v>
      </c>
      <c r="I12365" t="s">
        <v>909</v>
      </c>
      <c r="J12365" s="2">
        <v>45009.616674340279</v>
      </c>
      <c r="K12365" t="s">
        <v>909</v>
      </c>
      <c r="L12365" t="str">
        <f>VLOOKUP(C12365,ACCOUNT_MAPPING!A:C,3,FALSE)</f>
        <v>Utilities</v>
      </c>
    </row>
    <row r="12366" spans="1:12" hidden="1">
      <c r="A12366">
        <v>11435</v>
      </c>
      <c r="B12366" t="s">
        <v>907</v>
      </c>
      <c r="C12366">
        <v>51220000</v>
      </c>
      <c r="D12366" t="s">
        <v>17</v>
      </c>
      <c r="E12366" t="s">
        <v>13</v>
      </c>
      <c r="F12366" t="s">
        <v>13</v>
      </c>
      <c r="G12366" t="s">
        <v>12437</v>
      </c>
      <c r="H12366" s="2">
        <v>44922.508061261571</v>
      </c>
      <c r="I12366" t="s">
        <v>909</v>
      </c>
      <c r="J12366" s="2">
        <v>44922.508061261571</v>
      </c>
      <c r="K12366" t="s">
        <v>909</v>
      </c>
      <c r="L12366" t="str">
        <f>VLOOKUP(C12366,ACCOUNT_MAPPING!A:C,3,FALSE)</f>
        <v>Utilities</v>
      </c>
    </row>
    <row r="12367" spans="1:12" hidden="1">
      <c r="A12367">
        <v>11589</v>
      </c>
      <c r="B12367" t="s">
        <v>2732</v>
      </c>
      <c r="C12367">
        <v>51220000</v>
      </c>
      <c r="D12367" t="s">
        <v>12</v>
      </c>
      <c r="E12367" t="s">
        <v>13</v>
      </c>
      <c r="F12367" t="s">
        <v>13</v>
      </c>
      <c r="G12367" t="s">
        <v>12438</v>
      </c>
      <c r="H12367" s="2">
        <v>45013.618491400463</v>
      </c>
      <c r="I12367" t="s">
        <v>2734</v>
      </c>
      <c r="J12367" s="2">
        <v>45013.618491400463</v>
      </c>
      <c r="K12367" t="s">
        <v>2734</v>
      </c>
      <c r="L12367" t="str">
        <f>VLOOKUP(C12367,ACCOUNT_MAPPING!A:C,3,FALSE)</f>
        <v>Utilities</v>
      </c>
    </row>
    <row r="12368" spans="1:12" hidden="1">
      <c r="A12368">
        <v>11591</v>
      </c>
      <c r="B12368" t="s">
        <v>4054</v>
      </c>
      <c r="C12368">
        <v>51220000</v>
      </c>
      <c r="D12368" t="s">
        <v>17</v>
      </c>
      <c r="E12368" t="s">
        <v>13</v>
      </c>
      <c r="F12368" t="s">
        <v>13</v>
      </c>
      <c r="G12368" t="s">
        <v>12439</v>
      </c>
      <c r="H12368" s="2">
        <v>44923.692876620371</v>
      </c>
      <c r="I12368" t="s">
        <v>1895</v>
      </c>
      <c r="J12368" s="2">
        <v>44923.692876620371</v>
      </c>
      <c r="K12368" t="s">
        <v>1895</v>
      </c>
      <c r="L12368" t="str">
        <f>VLOOKUP(C12368,ACCOUNT_MAPPING!A:C,3,FALSE)</f>
        <v>Utilities</v>
      </c>
    </row>
    <row r="12369" spans="1:12" hidden="1">
      <c r="A12369">
        <v>11640</v>
      </c>
      <c r="B12369" t="s">
        <v>2770</v>
      </c>
      <c r="C12369">
        <v>51220000</v>
      </c>
      <c r="D12369" t="s">
        <v>12</v>
      </c>
      <c r="E12369" t="s">
        <v>13</v>
      </c>
      <c r="F12369" t="s">
        <v>13</v>
      </c>
      <c r="G12369" t="s">
        <v>12440</v>
      </c>
      <c r="H12369" s="2">
        <v>45014.883170486108</v>
      </c>
      <c r="I12369" t="s">
        <v>663</v>
      </c>
      <c r="J12369" s="2">
        <v>45014.883170486108</v>
      </c>
      <c r="K12369" t="s">
        <v>663</v>
      </c>
      <c r="L12369" t="str">
        <f>VLOOKUP(C12369,ACCOUNT_MAPPING!A:C,3,FALSE)</f>
        <v>Utilities</v>
      </c>
    </row>
    <row r="12370" spans="1:12" hidden="1">
      <c r="A12370">
        <v>11647</v>
      </c>
      <c r="B12370" t="s">
        <v>910</v>
      </c>
      <c r="C12370">
        <v>51220000</v>
      </c>
      <c r="D12370" t="s">
        <v>12</v>
      </c>
      <c r="E12370" t="s">
        <v>13</v>
      </c>
      <c r="F12370" t="s">
        <v>13</v>
      </c>
      <c r="G12370" t="s">
        <v>12440</v>
      </c>
      <c r="H12370" s="2">
        <v>45014.896443206017</v>
      </c>
      <c r="I12370" t="s">
        <v>663</v>
      </c>
      <c r="J12370" s="2">
        <v>45014.896443206017</v>
      </c>
      <c r="K12370" t="s">
        <v>663</v>
      </c>
      <c r="L12370" t="str">
        <f>VLOOKUP(C12370,ACCOUNT_MAPPING!A:C,3,FALSE)</f>
        <v>Utilities</v>
      </c>
    </row>
    <row r="12371" spans="1:12" hidden="1">
      <c r="A12371">
        <v>11650</v>
      </c>
      <c r="B12371" t="s">
        <v>2779</v>
      </c>
      <c r="C12371">
        <v>51220000</v>
      </c>
      <c r="D12371" t="s">
        <v>12</v>
      </c>
      <c r="E12371" t="s">
        <v>13</v>
      </c>
      <c r="F12371" t="s">
        <v>13</v>
      </c>
      <c r="G12371" t="s">
        <v>12441</v>
      </c>
      <c r="H12371" s="2">
        <v>45015.717477465281</v>
      </c>
      <c r="I12371" t="s">
        <v>663</v>
      </c>
      <c r="J12371" s="2">
        <v>45015.717477465281</v>
      </c>
      <c r="K12371" t="s">
        <v>663</v>
      </c>
      <c r="L12371" t="str">
        <f>VLOOKUP(C12371,ACCOUNT_MAPPING!A:C,3,FALSE)</f>
        <v>Utilities</v>
      </c>
    </row>
    <row r="12372" spans="1:12" hidden="1">
      <c r="A12372">
        <v>11653</v>
      </c>
      <c r="B12372" t="s">
        <v>911</v>
      </c>
      <c r="C12372">
        <v>51220000</v>
      </c>
      <c r="D12372" t="s">
        <v>12</v>
      </c>
      <c r="E12372" t="s">
        <v>13</v>
      </c>
      <c r="F12372" t="s">
        <v>13</v>
      </c>
      <c r="G12372" t="s">
        <v>12440</v>
      </c>
      <c r="H12372" s="2">
        <v>45015.734666284719</v>
      </c>
      <c r="I12372" t="s">
        <v>663</v>
      </c>
      <c r="J12372" s="2">
        <v>45015.734666284719</v>
      </c>
      <c r="K12372" t="s">
        <v>663</v>
      </c>
      <c r="L12372" t="str">
        <f>VLOOKUP(C12372,ACCOUNT_MAPPING!A:C,3,FALSE)</f>
        <v>Utilities</v>
      </c>
    </row>
    <row r="12373" spans="1:12" hidden="1">
      <c r="A12373">
        <v>11263</v>
      </c>
      <c r="B12373" t="s">
        <v>3970</v>
      </c>
      <c r="C12373">
        <v>51220000</v>
      </c>
      <c r="D12373" t="s">
        <v>12</v>
      </c>
      <c r="E12373" t="s">
        <v>13</v>
      </c>
      <c r="F12373" t="s">
        <v>13</v>
      </c>
      <c r="G12373" t="s">
        <v>12354</v>
      </c>
      <c r="H12373" s="2">
        <v>45020.900232604166</v>
      </c>
      <c r="I12373" t="s">
        <v>157</v>
      </c>
      <c r="J12373" s="2">
        <v>45020.900232604166</v>
      </c>
      <c r="K12373" t="s">
        <v>157</v>
      </c>
      <c r="L12373" t="str">
        <f>VLOOKUP(C12373,ACCOUNT_MAPPING!A:C,3,FALSE)</f>
        <v>Utilities</v>
      </c>
    </row>
    <row r="12374" spans="1:12" hidden="1">
      <c r="A12374">
        <v>11265</v>
      </c>
      <c r="B12374" t="s">
        <v>4762</v>
      </c>
      <c r="C12374">
        <v>51220000</v>
      </c>
      <c r="D12374" t="s">
        <v>12</v>
      </c>
      <c r="E12374" t="s">
        <v>13</v>
      </c>
      <c r="F12374" t="s">
        <v>13</v>
      </c>
      <c r="G12374" t="s">
        <v>12354</v>
      </c>
      <c r="H12374" s="2">
        <v>45020.919862465278</v>
      </c>
      <c r="I12374" t="s">
        <v>157</v>
      </c>
      <c r="J12374" s="2">
        <v>45020.919862465278</v>
      </c>
      <c r="K12374" t="s">
        <v>157</v>
      </c>
      <c r="L12374" t="str">
        <f>VLOOKUP(C12374,ACCOUNT_MAPPING!A:C,3,FALSE)</f>
        <v>Utilities</v>
      </c>
    </row>
    <row r="12375" spans="1:12" hidden="1">
      <c r="A12375">
        <v>11284</v>
      </c>
      <c r="B12375" t="s">
        <v>169</v>
      </c>
      <c r="C12375">
        <v>51220000</v>
      </c>
      <c r="D12375" t="s">
        <v>12</v>
      </c>
      <c r="E12375" t="s">
        <v>13</v>
      </c>
      <c r="F12375" t="s">
        <v>13</v>
      </c>
      <c r="G12375" t="s">
        <v>12354</v>
      </c>
      <c r="H12375" s="2">
        <v>45020.992249918978</v>
      </c>
      <c r="I12375" t="s">
        <v>157</v>
      </c>
      <c r="J12375" s="2">
        <v>45020.992249918978</v>
      </c>
      <c r="K12375" t="s">
        <v>157</v>
      </c>
      <c r="L12375" t="str">
        <f>VLOOKUP(C12375,ACCOUNT_MAPPING!A:C,3,FALSE)</f>
        <v>Utilities</v>
      </c>
    </row>
    <row r="12376" spans="1:12" hidden="1">
      <c r="A12376">
        <v>11300</v>
      </c>
      <c r="B12376" t="s">
        <v>3993</v>
      </c>
      <c r="C12376">
        <v>51220000</v>
      </c>
      <c r="D12376" t="s">
        <v>17</v>
      </c>
      <c r="E12376" t="s">
        <v>13</v>
      </c>
      <c r="F12376" t="s">
        <v>13</v>
      </c>
      <c r="G12376" t="s">
        <v>12442</v>
      </c>
      <c r="H12376" s="2">
        <v>44924.815312418985</v>
      </c>
      <c r="I12376" t="s">
        <v>462</v>
      </c>
      <c r="J12376" s="2">
        <v>44924.815312418985</v>
      </c>
      <c r="K12376" t="s">
        <v>462</v>
      </c>
      <c r="L12376" t="str">
        <f>VLOOKUP(C12376,ACCOUNT_MAPPING!A:C,3,FALSE)</f>
        <v>Utilities</v>
      </c>
    </row>
    <row r="12377" spans="1:12" hidden="1">
      <c r="A12377">
        <v>11654</v>
      </c>
      <c r="B12377" t="s">
        <v>912</v>
      </c>
      <c r="C12377">
        <v>51220000</v>
      </c>
      <c r="D12377" t="s">
        <v>12</v>
      </c>
      <c r="E12377" t="s">
        <v>13</v>
      </c>
      <c r="F12377" t="s">
        <v>13</v>
      </c>
      <c r="G12377" t="s">
        <v>12440</v>
      </c>
      <c r="H12377" s="2">
        <v>45015.737101585648</v>
      </c>
      <c r="I12377" t="s">
        <v>663</v>
      </c>
      <c r="J12377" s="2">
        <v>45015.737101585648</v>
      </c>
      <c r="K12377" t="s">
        <v>663</v>
      </c>
      <c r="L12377" t="str">
        <f>VLOOKUP(C12377,ACCOUNT_MAPPING!A:C,3,FALSE)</f>
        <v>Utilities</v>
      </c>
    </row>
    <row r="12378" spans="1:12" hidden="1">
      <c r="A12378">
        <v>11664</v>
      </c>
      <c r="B12378" t="s">
        <v>4065</v>
      </c>
      <c r="C12378">
        <v>51220000</v>
      </c>
      <c r="D12378" t="s">
        <v>12</v>
      </c>
      <c r="E12378" t="s">
        <v>13</v>
      </c>
      <c r="F12378" t="s">
        <v>13</v>
      </c>
      <c r="G12378" t="s">
        <v>12443</v>
      </c>
      <c r="H12378" s="2">
        <v>45012.687155937499</v>
      </c>
      <c r="I12378" t="s">
        <v>954</v>
      </c>
      <c r="J12378" s="2">
        <v>45012.687155937499</v>
      </c>
      <c r="K12378" t="s">
        <v>954</v>
      </c>
      <c r="L12378" t="str">
        <f>VLOOKUP(C12378,ACCOUNT_MAPPING!A:C,3,FALSE)</f>
        <v>Utilities</v>
      </c>
    </row>
    <row r="12379" spans="1:12" hidden="1">
      <c r="A12379">
        <v>11308</v>
      </c>
      <c r="B12379" t="s">
        <v>4829</v>
      </c>
      <c r="C12379">
        <v>51220000</v>
      </c>
      <c r="D12379" t="s">
        <v>17</v>
      </c>
      <c r="E12379" t="s">
        <v>13</v>
      </c>
      <c r="F12379" t="s">
        <v>13</v>
      </c>
      <c r="G12379" t="s">
        <v>12444</v>
      </c>
      <c r="H12379" s="2">
        <v>44924.167255671295</v>
      </c>
      <c r="I12379" t="s">
        <v>157</v>
      </c>
      <c r="J12379" s="2">
        <v>44924.167255671295</v>
      </c>
      <c r="K12379" t="s">
        <v>157</v>
      </c>
      <c r="L12379" t="str">
        <f>VLOOKUP(C12379,ACCOUNT_MAPPING!A:C,3,FALSE)</f>
        <v>Utilities</v>
      </c>
    </row>
    <row r="12380" spans="1:12" hidden="1">
      <c r="A12380">
        <v>11311</v>
      </c>
      <c r="B12380" t="s">
        <v>7990</v>
      </c>
      <c r="C12380">
        <v>51220000</v>
      </c>
      <c r="D12380" t="s">
        <v>63</v>
      </c>
      <c r="E12380" t="s">
        <v>13</v>
      </c>
      <c r="F12380" t="s">
        <v>13</v>
      </c>
      <c r="G12380" t="s">
        <v>12445</v>
      </c>
      <c r="H12380" s="2">
        <v>44879.396372025461</v>
      </c>
      <c r="I12380" t="s">
        <v>260</v>
      </c>
      <c r="J12380" s="2">
        <v>44879.396372025461</v>
      </c>
      <c r="K12380" t="s">
        <v>260</v>
      </c>
      <c r="L12380" t="str">
        <f>VLOOKUP(C12380,ACCOUNT_MAPPING!A:C,3,FALSE)</f>
        <v>Utilities</v>
      </c>
    </row>
    <row r="12381" spans="1:12" hidden="1">
      <c r="A12381">
        <v>11687</v>
      </c>
      <c r="B12381" t="s">
        <v>12446</v>
      </c>
      <c r="C12381">
        <v>51220000</v>
      </c>
      <c r="D12381" t="s">
        <v>12</v>
      </c>
      <c r="E12381" t="s">
        <v>13</v>
      </c>
      <c r="F12381" t="s">
        <v>13</v>
      </c>
      <c r="G12381" t="s">
        <v>12447</v>
      </c>
      <c r="H12381" s="2">
        <v>45021.869725462966</v>
      </c>
      <c r="I12381" t="s">
        <v>673</v>
      </c>
      <c r="J12381" s="2">
        <v>45021.869725462966</v>
      </c>
      <c r="K12381" t="s">
        <v>673</v>
      </c>
      <c r="L12381" t="str">
        <f>VLOOKUP(C12381,ACCOUNT_MAPPING!A:C,3,FALSE)</f>
        <v>Utilities</v>
      </c>
    </row>
    <row r="12382" spans="1:12" hidden="1">
      <c r="A12382">
        <v>11690</v>
      </c>
      <c r="B12382" t="s">
        <v>187</v>
      </c>
      <c r="C12382">
        <v>51220000</v>
      </c>
      <c r="D12382" t="s">
        <v>17</v>
      </c>
      <c r="E12382" t="s">
        <v>13</v>
      </c>
      <c r="F12382" t="s">
        <v>13</v>
      </c>
      <c r="G12382" t="s">
        <v>12448</v>
      </c>
      <c r="H12382" s="2">
        <v>44923.556867361112</v>
      </c>
      <c r="I12382" t="s">
        <v>186</v>
      </c>
      <c r="J12382" s="2">
        <v>44923.556867361112</v>
      </c>
      <c r="K12382" t="s">
        <v>186</v>
      </c>
      <c r="L12382" t="str">
        <f>VLOOKUP(C12382,ACCOUNT_MAPPING!A:C,3,FALSE)</f>
        <v>Utilities</v>
      </c>
    </row>
    <row r="12383" spans="1:12" hidden="1">
      <c r="A12383">
        <v>11343</v>
      </c>
      <c r="B12383" t="s">
        <v>4740</v>
      </c>
      <c r="C12383">
        <v>51220000</v>
      </c>
      <c r="D12383" t="s">
        <v>17</v>
      </c>
      <c r="E12383" t="s">
        <v>13</v>
      </c>
      <c r="F12383" t="s">
        <v>13</v>
      </c>
      <c r="G12383" t="s">
        <v>12449</v>
      </c>
      <c r="H12383" s="2">
        <v>44915.840473344906</v>
      </c>
      <c r="I12383" t="s">
        <v>179</v>
      </c>
      <c r="J12383" s="2">
        <v>44915.840473344906</v>
      </c>
      <c r="K12383" t="s">
        <v>179</v>
      </c>
      <c r="L12383" t="str">
        <f>VLOOKUP(C12383,ACCOUNT_MAPPING!A:C,3,FALSE)</f>
        <v>Utilities</v>
      </c>
    </row>
    <row r="12384" spans="1:12" hidden="1">
      <c r="A12384">
        <v>11694</v>
      </c>
      <c r="B12384" t="s">
        <v>189</v>
      </c>
      <c r="C12384">
        <v>51220000</v>
      </c>
      <c r="D12384" t="s">
        <v>17</v>
      </c>
      <c r="E12384" t="s">
        <v>13</v>
      </c>
      <c r="F12384" t="s">
        <v>13</v>
      </c>
      <c r="G12384" t="s">
        <v>12450</v>
      </c>
      <c r="H12384" s="2">
        <v>44923.675533020833</v>
      </c>
      <c r="I12384" t="s">
        <v>186</v>
      </c>
      <c r="J12384" s="2">
        <v>44923.675533020833</v>
      </c>
      <c r="K12384" t="s">
        <v>186</v>
      </c>
      <c r="L12384" t="str">
        <f>VLOOKUP(C12384,ACCOUNT_MAPPING!A:C,3,FALSE)</f>
        <v>Utilities</v>
      </c>
    </row>
    <row r="12385" spans="1:12" hidden="1">
      <c r="A12385">
        <v>11345</v>
      </c>
      <c r="B12385" t="s">
        <v>4790</v>
      </c>
      <c r="C12385">
        <v>51220000</v>
      </c>
      <c r="D12385" t="s">
        <v>17</v>
      </c>
      <c r="E12385" t="s">
        <v>13</v>
      </c>
      <c r="F12385" t="s">
        <v>13</v>
      </c>
      <c r="G12385" t="s">
        <v>12365</v>
      </c>
      <c r="H12385" s="2">
        <v>44915.845937928243</v>
      </c>
      <c r="I12385" t="s">
        <v>179</v>
      </c>
      <c r="J12385" s="2">
        <v>44915.845937928243</v>
      </c>
      <c r="K12385" t="s">
        <v>179</v>
      </c>
      <c r="L12385" t="str">
        <f>VLOOKUP(C12385,ACCOUNT_MAPPING!A:C,3,FALSE)</f>
        <v>Utilities</v>
      </c>
    </row>
    <row r="12386" spans="1:12" hidden="1">
      <c r="A12386">
        <v>11700</v>
      </c>
      <c r="B12386" t="s">
        <v>1927</v>
      </c>
      <c r="C12386">
        <v>51220000</v>
      </c>
      <c r="D12386" t="s">
        <v>17</v>
      </c>
      <c r="E12386" t="s">
        <v>13</v>
      </c>
      <c r="F12386" t="s">
        <v>13</v>
      </c>
      <c r="G12386" t="s">
        <v>12451</v>
      </c>
      <c r="H12386" s="2">
        <v>44923.710799386572</v>
      </c>
      <c r="I12386" t="s">
        <v>186</v>
      </c>
      <c r="J12386" s="2">
        <v>44923.710799386572</v>
      </c>
      <c r="K12386" t="s">
        <v>186</v>
      </c>
      <c r="L12386" t="str">
        <f>VLOOKUP(C12386,ACCOUNT_MAPPING!A:C,3,FALSE)</f>
        <v>Utilities</v>
      </c>
    </row>
    <row r="12387" spans="1:12" hidden="1">
      <c r="A12387">
        <v>11706</v>
      </c>
      <c r="B12387" t="s">
        <v>10411</v>
      </c>
      <c r="C12387">
        <v>51220000</v>
      </c>
      <c r="D12387" t="s">
        <v>63</v>
      </c>
      <c r="E12387" t="s">
        <v>13</v>
      </c>
      <c r="F12387" t="s">
        <v>13</v>
      </c>
      <c r="G12387" t="s">
        <v>12452</v>
      </c>
      <c r="H12387" s="2">
        <v>44874.752529710648</v>
      </c>
      <c r="I12387" t="s">
        <v>195</v>
      </c>
      <c r="J12387" s="2">
        <v>44874.752529710648</v>
      </c>
      <c r="K12387" t="s">
        <v>195</v>
      </c>
      <c r="L12387" t="str">
        <f>VLOOKUP(C12387,ACCOUNT_MAPPING!A:C,3,FALSE)</f>
        <v>Utilities</v>
      </c>
    </row>
    <row r="12388" spans="1:12" hidden="1">
      <c r="A12388">
        <v>11374</v>
      </c>
      <c r="B12388" t="s">
        <v>177</v>
      </c>
      <c r="C12388">
        <v>51220000</v>
      </c>
      <c r="D12388" t="s">
        <v>17</v>
      </c>
      <c r="E12388" t="s">
        <v>13</v>
      </c>
      <c r="F12388" t="s">
        <v>13</v>
      </c>
      <c r="G12388" t="s">
        <v>12416</v>
      </c>
      <c r="H12388" s="2">
        <v>44915.850699270835</v>
      </c>
      <c r="I12388" t="s">
        <v>179</v>
      </c>
      <c r="J12388" s="2">
        <v>44915.850699270835</v>
      </c>
      <c r="K12388" t="s">
        <v>179</v>
      </c>
      <c r="L12388" t="str">
        <f>VLOOKUP(C12388,ACCOUNT_MAPPING!A:C,3,FALSE)</f>
        <v>Utilities</v>
      </c>
    </row>
    <row r="12389" spans="1:12" hidden="1">
      <c r="A12389">
        <v>11619</v>
      </c>
      <c r="B12389" t="s">
        <v>918</v>
      </c>
      <c r="C12389">
        <v>51220000</v>
      </c>
      <c r="D12389" t="s">
        <v>63</v>
      </c>
      <c r="E12389" t="s">
        <v>13</v>
      </c>
      <c r="F12389" t="s">
        <v>13</v>
      </c>
      <c r="G12389" t="s">
        <v>12453</v>
      </c>
      <c r="H12389" s="2">
        <v>44874.636030937501</v>
      </c>
      <c r="I12389" t="s">
        <v>630</v>
      </c>
      <c r="J12389" s="2">
        <v>44874.636030937501</v>
      </c>
      <c r="K12389" t="s">
        <v>630</v>
      </c>
      <c r="L12389" t="str">
        <f>VLOOKUP(C12389,ACCOUNT_MAPPING!A:C,3,FALSE)</f>
        <v>Utilities</v>
      </c>
    </row>
    <row r="12390" spans="1:12" hidden="1">
      <c r="A12390">
        <v>11622</v>
      </c>
      <c r="B12390" t="s">
        <v>941</v>
      </c>
      <c r="C12390">
        <v>51220000</v>
      </c>
      <c r="D12390" t="s">
        <v>12</v>
      </c>
      <c r="E12390" t="s">
        <v>13</v>
      </c>
      <c r="F12390" t="s">
        <v>13</v>
      </c>
      <c r="G12390" t="s">
        <v>12454</v>
      </c>
      <c r="H12390" s="2">
        <v>45015.721268437497</v>
      </c>
      <c r="I12390" t="s">
        <v>630</v>
      </c>
      <c r="J12390" s="2">
        <v>45015.721268437497</v>
      </c>
      <c r="K12390" t="s">
        <v>630</v>
      </c>
      <c r="L12390" t="str">
        <f>VLOOKUP(C12390,ACCOUNT_MAPPING!A:C,3,FALSE)</f>
        <v>Utilities</v>
      </c>
    </row>
    <row r="12391" spans="1:12" hidden="1">
      <c r="A12391">
        <v>11397</v>
      </c>
      <c r="B12391" t="s">
        <v>4760</v>
      </c>
      <c r="C12391">
        <v>51220000</v>
      </c>
      <c r="D12391" t="s">
        <v>17</v>
      </c>
      <c r="E12391" t="s">
        <v>13</v>
      </c>
      <c r="F12391" t="s">
        <v>13</v>
      </c>
      <c r="G12391" t="s">
        <v>12377</v>
      </c>
      <c r="H12391" s="2">
        <v>44925.980227777778</v>
      </c>
      <c r="I12391" t="s">
        <v>1883</v>
      </c>
      <c r="J12391" s="2">
        <v>44925.980227777778</v>
      </c>
      <c r="K12391" t="s">
        <v>1883</v>
      </c>
      <c r="L12391" t="str">
        <f>VLOOKUP(C12391,ACCOUNT_MAPPING!A:C,3,FALSE)</f>
        <v>Utilities</v>
      </c>
    </row>
    <row r="12392" spans="1:12" hidden="1">
      <c r="A12392">
        <v>11457</v>
      </c>
      <c r="B12392" t="s">
        <v>917</v>
      </c>
      <c r="C12392">
        <v>51220000</v>
      </c>
      <c r="D12392" t="s">
        <v>17</v>
      </c>
      <c r="E12392" t="s">
        <v>13</v>
      </c>
      <c r="F12392" t="s">
        <v>13</v>
      </c>
      <c r="G12392" t="s">
        <v>12455</v>
      </c>
      <c r="H12392" s="2">
        <v>44923.56950578704</v>
      </c>
      <c r="I12392" t="s">
        <v>759</v>
      </c>
      <c r="J12392" s="2">
        <v>44923.56950578704</v>
      </c>
      <c r="K12392" t="s">
        <v>759</v>
      </c>
      <c r="L12392" t="str">
        <f>VLOOKUP(C12392,ACCOUNT_MAPPING!A:C,3,FALSE)</f>
        <v>Utilities</v>
      </c>
    </row>
    <row r="12393" spans="1:12" hidden="1">
      <c r="A12393">
        <v>11417</v>
      </c>
      <c r="B12393" t="s">
        <v>7285</v>
      </c>
      <c r="C12393">
        <v>51220000</v>
      </c>
      <c r="D12393" t="s">
        <v>63</v>
      </c>
      <c r="E12393" t="s">
        <v>13</v>
      </c>
      <c r="F12393" t="s">
        <v>13</v>
      </c>
      <c r="G12393" t="s">
        <v>12456</v>
      </c>
      <c r="H12393" s="2">
        <v>44873.530000115737</v>
      </c>
      <c r="I12393" t="s">
        <v>909</v>
      </c>
      <c r="J12393" s="2">
        <v>44873.530000115737</v>
      </c>
      <c r="K12393" t="s">
        <v>909</v>
      </c>
      <c r="L12393" t="str">
        <f>VLOOKUP(C12393,ACCOUNT_MAPPING!A:C,3,FALSE)</f>
        <v>Utilities</v>
      </c>
    </row>
    <row r="12394" spans="1:12" hidden="1">
      <c r="A12394">
        <v>11714</v>
      </c>
      <c r="B12394" t="s">
        <v>10340</v>
      </c>
      <c r="C12394">
        <v>51220000</v>
      </c>
      <c r="D12394" t="s">
        <v>17</v>
      </c>
      <c r="E12394" t="s">
        <v>13</v>
      </c>
      <c r="F12394" t="s">
        <v>13</v>
      </c>
      <c r="G12394" t="s">
        <v>12457</v>
      </c>
      <c r="H12394" s="2">
        <v>44916.843256365741</v>
      </c>
      <c r="I12394" t="s">
        <v>544</v>
      </c>
      <c r="J12394" s="2">
        <v>44916.843256365741</v>
      </c>
      <c r="K12394" t="s">
        <v>544</v>
      </c>
      <c r="L12394" t="str">
        <f>VLOOKUP(C12394,ACCOUNT_MAPPING!A:C,3,FALSE)</f>
        <v>Utilities</v>
      </c>
    </row>
    <row r="12395" spans="1:12" hidden="1">
      <c r="A12395">
        <v>11715</v>
      </c>
      <c r="B12395" t="s">
        <v>10415</v>
      </c>
      <c r="C12395">
        <v>51220000</v>
      </c>
      <c r="D12395" t="s">
        <v>17</v>
      </c>
      <c r="E12395" t="s">
        <v>13</v>
      </c>
      <c r="F12395" t="s">
        <v>13</v>
      </c>
      <c r="G12395" t="s">
        <v>12458</v>
      </c>
      <c r="H12395" s="2">
        <v>44916.840537962962</v>
      </c>
      <c r="I12395" t="s">
        <v>544</v>
      </c>
      <c r="J12395" s="2">
        <v>44916.840537962962</v>
      </c>
      <c r="K12395" t="s">
        <v>544</v>
      </c>
      <c r="L12395" t="str">
        <f>VLOOKUP(C12395,ACCOUNT_MAPPING!A:C,3,FALSE)</f>
        <v>Utilities</v>
      </c>
    </row>
    <row r="12396" spans="1:12" hidden="1">
      <c r="A12396">
        <v>11425</v>
      </c>
      <c r="B12396" t="s">
        <v>10313</v>
      </c>
      <c r="C12396">
        <v>51220000</v>
      </c>
      <c r="D12396" t="s">
        <v>17</v>
      </c>
      <c r="E12396" t="s">
        <v>13</v>
      </c>
      <c r="F12396" t="s">
        <v>13</v>
      </c>
      <c r="G12396" t="s">
        <v>12459</v>
      </c>
      <c r="H12396" s="2">
        <v>44924.590457905091</v>
      </c>
      <c r="I12396" t="s">
        <v>909</v>
      </c>
      <c r="J12396" s="2">
        <v>44924.590457905091</v>
      </c>
      <c r="K12396" t="s">
        <v>909</v>
      </c>
      <c r="L12396" t="str">
        <f>VLOOKUP(C12396,ACCOUNT_MAPPING!A:C,3,FALSE)</f>
        <v>Utilities</v>
      </c>
    </row>
    <row r="12397" spans="1:12" hidden="1">
      <c r="A12397">
        <v>11430</v>
      </c>
      <c r="B12397" t="s">
        <v>8009</v>
      </c>
      <c r="C12397">
        <v>51220000</v>
      </c>
      <c r="D12397" t="s">
        <v>17</v>
      </c>
      <c r="E12397" t="s">
        <v>13</v>
      </c>
      <c r="F12397" t="s">
        <v>13</v>
      </c>
      <c r="G12397" t="s">
        <v>12460</v>
      </c>
      <c r="H12397" s="2">
        <v>44923.638808136573</v>
      </c>
      <c r="I12397" t="s">
        <v>909</v>
      </c>
      <c r="J12397" s="2">
        <v>44923.638808136573</v>
      </c>
      <c r="K12397" t="s">
        <v>909</v>
      </c>
      <c r="L12397" t="str">
        <f>VLOOKUP(C12397,ACCOUNT_MAPPING!A:C,3,FALSE)</f>
        <v>Utilities</v>
      </c>
    </row>
    <row r="12398" spans="1:12" hidden="1">
      <c r="A12398">
        <v>11436</v>
      </c>
      <c r="B12398" t="s">
        <v>919</v>
      </c>
      <c r="C12398">
        <v>51220000</v>
      </c>
      <c r="D12398" t="s">
        <v>17</v>
      </c>
      <c r="E12398" t="s">
        <v>13</v>
      </c>
      <c r="F12398" t="s">
        <v>13</v>
      </c>
      <c r="G12398" t="s">
        <v>12461</v>
      </c>
      <c r="H12398" s="2">
        <v>44917.501157870371</v>
      </c>
      <c r="I12398" t="s">
        <v>909</v>
      </c>
      <c r="J12398" s="2">
        <v>44917.501157870371</v>
      </c>
      <c r="K12398" t="s">
        <v>909</v>
      </c>
      <c r="L12398" t="str">
        <f>VLOOKUP(C12398,ACCOUNT_MAPPING!A:C,3,FALSE)</f>
        <v>Utilities</v>
      </c>
    </row>
    <row r="12399" spans="1:12" hidden="1">
      <c r="A12399">
        <v>11624</v>
      </c>
      <c r="B12399" t="s">
        <v>8027</v>
      </c>
      <c r="C12399">
        <v>51220000</v>
      </c>
      <c r="D12399" t="s">
        <v>12</v>
      </c>
      <c r="E12399" t="s">
        <v>13</v>
      </c>
      <c r="F12399" t="s">
        <v>13</v>
      </c>
      <c r="G12399" t="s">
        <v>12129</v>
      </c>
      <c r="H12399" s="2">
        <v>45015.758052233796</v>
      </c>
      <c r="I12399" t="s">
        <v>630</v>
      </c>
      <c r="J12399" s="2">
        <v>45015.758052233796</v>
      </c>
      <c r="K12399" t="s">
        <v>630</v>
      </c>
      <c r="L12399" t="str">
        <f>VLOOKUP(C12399,ACCOUNT_MAPPING!A:C,3,FALSE)</f>
        <v>Utilities</v>
      </c>
    </row>
    <row r="12400" spans="1:12" hidden="1">
      <c r="A12400">
        <v>11725</v>
      </c>
      <c r="B12400" t="s">
        <v>4073</v>
      </c>
      <c r="C12400">
        <v>51220000</v>
      </c>
      <c r="D12400" t="s">
        <v>17</v>
      </c>
      <c r="E12400" t="s">
        <v>13</v>
      </c>
      <c r="F12400" t="s">
        <v>13</v>
      </c>
      <c r="G12400" t="s">
        <v>12462</v>
      </c>
      <c r="H12400" s="2">
        <v>44916.798066747688</v>
      </c>
      <c r="I12400" t="s">
        <v>544</v>
      </c>
      <c r="J12400" s="2">
        <v>44916.798066747688</v>
      </c>
      <c r="K12400" t="s">
        <v>544</v>
      </c>
      <c r="L12400" t="str">
        <f>VLOOKUP(C12400,ACCOUNT_MAPPING!A:C,3,FALSE)</f>
        <v>Utilities</v>
      </c>
    </row>
    <row r="12401" spans="1:12" hidden="1">
      <c r="A12401">
        <v>11729</v>
      </c>
      <c r="B12401" t="s">
        <v>921</v>
      </c>
      <c r="C12401">
        <v>51220000</v>
      </c>
      <c r="D12401" t="s">
        <v>12</v>
      </c>
      <c r="E12401" t="s">
        <v>13</v>
      </c>
      <c r="F12401" t="s">
        <v>13</v>
      </c>
      <c r="G12401" t="s">
        <v>12463</v>
      </c>
      <c r="H12401" s="2">
        <v>45020.993243634257</v>
      </c>
      <c r="I12401" t="s">
        <v>195</v>
      </c>
      <c r="J12401" s="2">
        <v>45020.993243634257</v>
      </c>
      <c r="K12401" t="s">
        <v>195</v>
      </c>
      <c r="L12401" t="str">
        <f>VLOOKUP(C12401,ACCOUNT_MAPPING!A:C,3,FALSE)</f>
        <v>Utilities</v>
      </c>
    </row>
    <row r="12402" spans="1:12" hidden="1">
      <c r="A12402">
        <v>11730</v>
      </c>
      <c r="B12402" t="s">
        <v>923</v>
      </c>
      <c r="C12402">
        <v>51220000</v>
      </c>
      <c r="D12402" t="s">
        <v>12</v>
      </c>
      <c r="E12402" t="s">
        <v>13</v>
      </c>
      <c r="F12402" t="s">
        <v>13</v>
      </c>
      <c r="G12402" t="s">
        <v>12464</v>
      </c>
      <c r="H12402" s="2">
        <v>45013.560614467591</v>
      </c>
      <c r="I12402" t="s">
        <v>548</v>
      </c>
      <c r="J12402" s="2">
        <v>45013.560614467591</v>
      </c>
      <c r="K12402" t="s">
        <v>548</v>
      </c>
      <c r="L12402" t="str">
        <f>VLOOKUP(C12402,ACCOUNT_MAPPING!A:C,3,FALSE)</f>
        <v>Utilities</v>
      </c>
    </row>
    <row r="12403" spans="1:12" hidden="1">
      <c r="A12403">
        <v>11735</v>
      </c>
      <c r="B12403" t="s">
        <v>925</v>
      </c>
      <c r="C12403">
        <v>51220000</v>
      </c>
      <c r="D12403" t="s">
        <v>17</v>
      </c>
      <c r="E12403" t="s">
        <v>13</v>
      </c>
      <c r="F12403" t="s">
        <v>13</v>
      </c>
      <c r="G12403" t="s">
        <v>12465</v>
      </c>
      <c r="H12403" s="2">
        <v>44923.638672488429</v>
      </c>
      <c r="I12403" t="s">
        <v>265</v>
      </c>
      <c r="J12403" s="2">
        <v>44923.638672488429</v>
      </c>
      <c r="K12403" t="s">
        <v>265</v>
      </c>
      <c r="L12403" t="str">
        <f>VLOOKUP(C12403,ACCOUNT_MAPPING!A:C,3,FALSE)</f>
        <v>Utilities</v>
      </c>
    </row>
    <row r="12404" spans="1:12" hidden="1">
      <c r="A12404">
        <v>11444</v>
      </c>
      <c r="B12404" t="s">
        <v>901</v>
      </c>
      <c r="C12404">
        <v>51220000</v>
      </c>
      <c r="D12404" t="s">
        <v>17</v>
      </c>
      <c r="E12404" t="s">
        <v>13</v>
      </c>
      <c r="F12404" t="s">
        <v>13</v>
      </c>
      <c r="G12404" t="s">
        <v>12408</v>
      </c>
      <c r="H12404" s="2">
        <v>44928.428741435186</v>
      </c>
      <c r="I12404" t="s">
        <v>900</v>
      </c>
      <c r="J12404" s="2">
        <v>44928.428741435186</v>
      </c>
      <c r="K12404" t="s">
        <v>900</v>
      </c>
      <c r="L12404" t="str">
        <f>VLOOKUP(C12404,ACCOUNT_MAPPING!A:C,3,FALSE)</f>
        <v>Utilities</v>
      </c>
    </row>
    <row r="12405" spans="1:12" hidden="1">
      <c r="A12405">
        <v>11445</v>
      </c>
      <c r="B12405" t="s">
        <v>927</v>
      </c>
      <c r="C12405">
        <v>51220000</v>
      </c>
      <c r="D12405" t="s">
        <v>17</v>
      </c>
      <c r="E12405" t="s">
        <v>13</v>
      </c>
      <c r="F12405" t="s">
        <v>13</v>
      </c>
      <c r="G12405" t="s">
        <v>12408</v>
      </c>
      <c r="H12405" s="2">
        <v>44928.439562002313</v>
      </c>
      <c r="I12405" t="s">
        <v>900</v>
      </c>
      <c r="J12405" s="2">
        <v>44928.439562002313</v>
      </c>
      <c r="K12405" t="s">
        <v>900</v>
      </c>
      <c r="L12405" t="str">
        <f>VLOOKUP(C12405,ACCOUNT_MAPPING!A:C,3,FALSE)</f>
        <v>Utilities</v>
      </c>
    </row>
    <row r="12406" spans="1:12" hidden="1">
      <c r="A12406">
        <v>11452</v>
      </c>
      <c r="B12406" t="s">
        <v>1242</v>
      </c>
      <c r="C12406">
        <v>51220000</v>
      </c>
      <c r="D12406" t="s">
        <v>17</v>
      </c>
      <c r="E12406" t="s">
        <v>13</v>
      </c>
      <c r="F12406" t="s">
        <v>13</v>
      </c>
      <c r="G12406" t="s">
        <v>11596</v>
      </c>
      <c r="H12406" s="2">
        <v>44929.370700925923</v>
      </c>
      <c r="I12406" t="s">
        <v>900</v>
      </c>
      <c r="J12406" s="2">
        <v>44929.370700925923</v>
      </c>
      <c r="K12406" t="s">
        <v>900</v>
      </c>
      <c r="L12406" t="str">
        <f>VLOOKUP(C12406,ACCOUNT_MAPPING!A:C,3,FALSE)</f>
        <v>Utilities</v>
      </c>
    </row>
    <row r="12407" spans="1:12" hidden="1">
      <c r="A12407">
        <v>11456</v>
      </c>
      <c r="B12407" t="s">
        <v>930</v>
      </c>
      <c r="C12407">
        <v>51220000</v>
      </c>
      <c r="D12407" t="s">
        <v>12</v>
      </c>
      <c r="E12407" t="s">
        <v>13</v>
      </c>
      <c r="F12407" t="s">
        <v>13</v>
      </c>
      <c r="G12407" t="s">
        <v>11709</v>
      </c>
      <c r="H12407" s="2">
        <v>45020.742205057868</v>
      </c>
      <c r="I12407" t="s">
        <v>759</v>
      </c>
      <c r="J12407" s="2">
        <v>45020.742205057868</v>
      </c>
      <c r="K12407" t="s">
        <v>759</v>
      </c>
      <c r="L12407" t="str">
        <f>VLOOKUP(C12407,ACCOUNT_MAPPING!A:C,3,FALSE)</f>
        <v>Utilities</v>
      </c>
    </row>
    <row r="12408" spans="1:12" hidden="1">
      <c r="A12408">
        <v>11541</v>
      </c>
      <c r="B12408" t="s">
        <v>10306</v>
      </c>
      <c r="C12408">
        <v>51220000</v>
      </c>
      <c r="D12408" t="s">
        <v>17</v>
      </c>
      <c r="E12408" t="s">
        <v>13</v>
      </c>
      <c r="F12408" t="s">
        <v>13</v>
      </c>
      <c r="G12408" t="s">
        <v>12466</v>
      </c>
      <c r="H12408" s="2">
        <v>44923.638440821756</v>
      </c>
      <c r="I12408" t="s">
        <v>1895</v>
      </c>
      <c r="J12408" s="2">
        <v>44923.638440821756</v>
      </c>
      <c r="K12408" t="s">
        <v>1895</v>
      </c>
      <c r="L12408" t="str">
        <f>VLOOKUP(C12408,ACCOUNT_MAPPING!A:C,3,FALSE)</f>
        <v>Utilities</v>
      </c>
    </row>
    <row r="12409" spans="1:12" hidden="1">
      <c r="A12409">
        <v>11549</v>
      </c>
      <c r="B12409" t="s">
        <v>4006</v>
      </c>
      <c r="C12409">
        <v>51220000</v>
      </c>
      <c r="D12409" t="s">
        <v>17</v>
      </c>
      <c r="E12409" t="s">
        <v>13</v>
      </c>
      <c r="F12409" t="s">
        <v>13</v>
      </c>
      <c r="G12409" t="s">
        <v>12467</v>
      </c>
      <c r="H12409" s="2">
        <v>44923.647534988428</v>
      </c>
      <c r="I12409" t="s">
        <v>1895</v>
      </c>
      <c r="J12409" s="2">
        <v>44923.647534988428</v>
      </c>
      <c r="K12409" t="s">
        <v>1895</v>
      </c>
      <c r="L12409" t="str">
        <f>VLOOKUP(C12409,ACCOUNT_MAPPING!A:C,3,FALSE)</f>
        <v>Utilities</v>
      </c>
    </row>
    <row r="12410" spans="1:12" hidden="1">
      <c r="A12410">
        <v>11551</v>
      </c>
      <c r="B12410" t="s">
        <v>10310</v>
      </c>
      <c r="C12410">
        <v>51220000</v>
      </c>
      <c r="D12410" t="s">
        <v>17</v>
      </c>
      <c r="E12410" t="s">
        <v>13</v>
      </c>
      <c r="F12410" t="s">
        <v>13</v>
      </c>
      <c r="G12410" t="s">
        <v>12468</v>
      </c>
      <c r="H12410" s="2">
        <v>44923.649292048613</v>
      </c>
      <c r="I12410" t="s">
        <v>1895</v>
      </c>
      <c r="J12410" s="2">
        <v>44923.649292048613</v>
      </c>
      <c r="K12410" t="s">
        <v>1895</v>
      </c>
      <c r="L12410" t="str">
        <f>VLOOKUP(C12410,ACCOUNT_MAPPING!A:C,3,FALSE)</f>
        <v>Utilities</v>
      </c>
    </row>
    <row r="12411" spans="1:12" hidden="1">
      <c r="A12411">
        <v>11553</v>
      </c>
      <c r="B12411" t="s">
        <v>2774</v>
      </c>
      <c r="C12411">
        <v>51220000</v>
      </c>
      <c r="D12411" t="s">
        <v>12</v>
      </c>
      <c r="E12411" t="s">
        <v>13</v>
      </c>
      <c r="F12411" t="s">
        <v>13</v>
      </c>
      <c r="G12411" t="s">
        <v>12469</v>
      </c>
      <c r="H12411" s="2">
        <v>45013.598307060187</v>
      </c>
      <c r="I12411" t="s">
        <v>2734</v>
      </c>
      <c r="J12411" s="2">
        <v>45013.598307060187</v>
      </c>
      <c r="K12411" t="s">
        <v>2734</v>
      </c>
      <c r="L12411" t="str">
        <f>VLOOKUP(C12411,ACCOUNT_MAPPING!A:C,3,FALSE)</f>
        <v>Utilities</v>
      </c>
    </row>
    <row r="12412" spans="1:12" hidden="1">
      <c r="A12412">
        <v>11590</v>
      </c>
      <c r="B12412" t="s">
        <v>4015</v>
      </c>
      <c r="C12412">
        <v>51220000</v>
      </c>
      <c r="D12412" t="s">
        <v>12</v>
      </c>
      <c r="E12412" t="s">
        <v>13</v>
      </c>
      <c r="F12412" t="s">
        <v>13</v>
      </c>
      <c r="G12412" t="s">
        <v>12470</v>
      </c>
      <c r="H12412" s="2">
        <v>45013.619685069447</v>
      </c>
      <c r="I12412" t="s">
        <v>2734</v>
      </c>
      <c r="J12412" s="2">
        <v>45013.619685069447</v>
      </c>
      <c r="K12412" t="s">
        <v>2734</v>
      </c>
      <c r="L12412" t="str">
        <f>VLOOKUP(C12412,ACCOUNT_MAPPING!A:C,3,FALSE)</f>
        <v>Utilities</v>
      </c>
    </row>
    <row r="12413" spans="1:12" hidden="1">
      <c r="A12413">
        <v>11593</v>
      </c>
      <c r="B12413" t="s">
        <v>2738</v>
      </c>
      <c r="C12413">
        <v>51220000</v>
      </c>
      <c r="D12413" t="s">
        <v>12</v>
      </c>
      <c r="E12413" t="s">
        <v>13</v>
      </c>
      <c r="F12413" t="s">
        <v>13</v>
      </c>
      <c r="G12413" t="s">
        <v>12427</v>
      </c>
      <c r="H12413" s="2">
        <v>45013.623093784721</v>
      </c>
      <c r="I12413" t="s">
        <v>2734</v>
      </c>
      <c r="J12413" s="2">
        <v>45013.623093784721</v>
      </c>
      <c r="K12413" t="s">
        <v>2734</v>
      </c>
      <c r="L12413" t="str">
        <f>VLOOKUP(C12413,ACCOUNT_MAPPING!A:C,3,FALSE)</f>
        <v>Utilities</v>
      </c>
    </row>
    <row r="12414" spans="1:12" hidden="1">
      <c r="A12414">
        <v>11594</v>
      </c>
      <c r="B12414" t="s">
        <v>8540</v>
      </c>
      <c r="C12414">
        <v>51220000</v>
      </c>
      <c r="D12414" t="s">
        <v>17</v>
      </c>
      <c r="E12414" t="s">
        <v>13</v>
      </c>
      <c r="F12414" t="s">
        <v>13</v>
      </c>
      <c r="G12414" t="s">
        <v>12426</v>
      </c>
      <c r="H12414" s="2">
        <v>44923.700536307872</v>
      </c>
      <c r="I12414" t="s">
        <v>1895</v>
      </c>
      <c r="J12414" s="2">
        <v>44923.700536307872</v>
      </c>
      <c r="K12414" t="s">
        <v>1895</v>
      </c>
      <c r="L12414" t="str">
        <f>VLOOKUP(C12414,ACCOUNT_MAPPING!A:C,3,FALSE)</f>
        <v>Utilities</v>
      </c>
    </row>
    <row r="12415" spans="1:12" hidden="1">
      <c r="A12415">
        <v>11736</v>
      </c>
      <c r="B12415" t="s">
        <v>1936</v>
      </c>
      <c r="C12415">
        <v>51220000</v>
      </c>
      <c r="D12415" t="s">
        <v>17</v>
      </c>
      <c r="E12415" t="s">
        <v>13</v>
      </c>
      <c r="F12415" t="s">
        <v>13</v>
      </c>
      <c r="G12415" t="s">
        <v>12471</v>
      </c>
      <c r="H12415" s="2">
        <v>44923.818270636577</v>
      </c>
      <c r="I12415" t="s">
        <v>195</v>
      </c>
      <c r="J12415" s="2">
        <v>44923.818270636577</v>
      </c>
      <c r="K12415" t="s">
        <v>195</v>
      </c>
      <c r="L12415" t="str">
        <f>VLOOKUP(C12415,ACCOUNT_MAPPING!A:C,3,FALSE)</f>
        <v>Utilities</v>
      </c>
    </row>
    <row r="12416" spans="1:12" hidden="1">
      <c r="A12416">
        <v>11741</v>
      </c>
      <c r="B12416" t="s">
        <v>1905</v>
      </c>
      <c r="C12416">
        <v>51220000</v>
      </c>
      <c r="D12416" t="s">
        <v>17</v>
      </c>
      <c r="E12416" t="s">
        <v>13</v>
      </c>
      <c r="F12416" t="s">
        <v>13</v>
      </c>
      <c r="G12416" t="s">
        <v>12472</v>
      </c>
      <c r="H12416" s="2">
        <v>44924.535450115742</v>
      </c>
      <c r="I12416" t="s">
        <v>34</v>
      </c>
      <c r="J12416" s="2">
        <v>44924.535450115742</v>
      </c>
      <c r="K12416" t="s">
        <v>34</v>
      </c>
      <c r="L12416" t="str">
        <f>VLOOKUP(C12416,ACCOUNT_MAPPING!A:C,3,FALSE)</f>
        <v>Utilities</v>
      </c>
    </row>
    <row r="12417" spans="1:12" hidden="1">
      <c r="A12417">
        <v>11616</v>
      </c>
      <c r="B12417" t="s">
        <v>8033</v>
      </c>
      <c r="C12417">
        <v>51220000</v>
      </c>
      <c r="D12417" t="s">
        <v>63</v>
      </c>
      <c r="E12417" t="s">
        <v>13</v>
      </c>
      <c r="F12417" t="s">
        <v>13</v>
      </c>
      <c r="G12417" t="s">
        <v>12473</v>
      </c>
      <c r="H12417" s="2">
        <v>44874.615584606479</v>
      </c>
      <c r="I12417" t="s">
        <v>630</v>
      </c>
      <c r="J12417" s="2">
        <v>44874.615584606479</v>
      </c>
      <c r="K12417" t="s">
        <v>630</v>
      </c>
      <c r="L12417" t="str">
        <f>VLOOKUP(C12417,ACCOUNT_MAPPING!A:C,3,FALSE)</f>
        <v>Utilities</v>
      </c>
    </row>
    <row r="12418" spans="1:12" hidden="1">
      <c r="A12418">
        <v>11620</v>
      </c>
      <c r="B12418" t="s">
        <v>940</v>
      </c>
      <c r="C12418">
        <v>51220000</v>
      </c>
      <c r="D12418" t="s">
        <v>12</v>
      </c>
      <c r="E12418" t="s">
        <v>13</v>
      </c>
      <c r="F12418" t="s">
        <v>13</v>
      </c>
      <c r="G12418" t="s">
        <v>12129</v>
      </c>
      <c r="H12418" s="2">
        <v>45014.903546331021</v>
      </c>
      <c r="I12418" t="s">
        <v>630</v>
      </c>
      <c r="J12418" s="2">
        <v>45014.903546331021</v>
      </c>
      <c r="K12418" t="s">
        <v>630</v>
      </c>
      <c r="L12418" t="str">
        <f>VLOOKUP(C12418,ACCOUNT_MAPPING!A:C,3,FALSE)</f>
        <v>Utilities</v>
      </c>
    </row>
    <row r="12419" spans="1:12" hidden="1">
      <c r="A12419">
        <v>11743</v>
      </c>
      <c r="B12419" t="s">
        <v>196</v>
      </c>
      <c r="C12419">
        <v>51220000</v>
      </c>
      <c r="D12419" t="s">
        <v>12</v>
      </c>
      <c r="E12419" t="s">
        <v>13</v>
      </c>
      <c r="F12419" t="s">
        <v>13</v>
      </c>
      <c r="G12419" t="s">
        <v>12474</v>
      </c>
      <c r="H12419" s="2">
        <v>45014.720426273147</v>
      </c>
      <c r="I12419" t="s">
        <v>34</v>
      </c>
      <c r="J12419" s="2">
        <v>45014.720426273147</v>
      </c>
      <c r="K12419" t="s">
        <v>34</v>
      </c>
      <c r="L12419" t="str">
        <f>VLOOKUP(C12419,ACCOUNT_MAPPING!A:C,3,FALSE)</f>
        <v>Utilities</v>
      </c>
    </row>
    <row r="12420" spans="1:12" hidden="1">
      <c r="A12420">
        <v>11749</v>
      </c>
      <c r="B12420" t="s">
        <v>2783</v>
      </c>
      <c r="C12420">
        <v>51220000</v>
      </c>
      <c r="D12420" t="s">
        <v>17</v>
      </c>
      <c r="E12420" t="s">
        <v>13</v>
      </c>
      <c r="F12420" t="s">
        <v>13</v>
      </c>
      <c r="G12420" t="s">
        <v>12474</v>
      </c>
      <c r="H12420" s="2">
        <v>44924.574077581019</v>
      </c>
      <c r="I12420" t="s">
        <v>34</v>
      </c>
      <c r="J12420" s="2">
        <v>44924.574077581019</v>
      </c>
      <c r="K12420" t="s">
        <v>34</v>
      </c>
      <c r="L12420" t="str">
        <f>VLOOKUP(C12420,ACCOUNT_MAPPING!A:C,3,FALSE)</f>
        <v>Utilities</v>
      </c>
    </row>
    <row r="12421" spans="1:12" hidden="1">
      <c r="A12421">
        <v>11750</v>
      </c>
      <c r="B12421" t="s">
        <v>2784</v>
      </c>
      <c r="C12421">
        <v>51220000</v>
      </c>
      <c r="D12421" t="s">
        <v>12</v>
      </c>
      <c r="E12421" t="s">
        <v>13</v>
      </c>
      <c r="F12421" t="s">
        <v>13</v>
      </c>
      <c r="G12421" t="s">
        <v>12474</v>
      </c>
      <c r="H12421" s="2">
        <v>45014.745574537039</v>
      </c>
      <c r="I12421" t="s">
        <v>34</v>
      </c>
      <c r="J12421" s="2">
        <v>45014.745574537039</v>
      </c>
      <c r="K12421" t="s">
        <v>34</v>
      </c>
      <c r="L12421" t="str">
        <f>VLOOKUP(C12421,ACCOUNT_MAPPING!A:C,3,FALSE)</f>
        <v>Utilities</v>
      </c>
    </row>
    <row r="12422" spans="1:12" hidden="1">
      <c r="A12422">
        <v>11633</v>
      </c>
      <c r="B12422" t="s">
        <v>936</v>
      </c>
      <c r="C12422">
        <v>51220000</v>
      </c>
      <c r="D12422" t="s">
        <v>12</v>
      </c>
      <c r="E12422" t="s">
        <v>13</v>
      </c>
      <c r="F12422" t="s">
        <v>13</v>
      </c>
      <c r="G12422" t="s">
        <v>12440</v>
      </c>
      <c r="H12422" s="2">
        <v>45014.856804861112</v>
      </c>
      <c r="I12422" t="s">
        <v>663</v>
      </c>
      <c r="J12422" s="2">
        <v>45014.856804861112</v>
      </c>
      <c r="K12422" t="s">
        <v>663</v>
      </c>
      <c r="L12422" t="str">
        <f>VLOOKUP(C12422,ACCOUNT_MAPPING!A:C,3,FALSE)</f>
        <v>Utilities</v>
      </c>
    </row>
    <row r="12423" spans="1:12" hidden="1">
      <c r="A12423">
        <v>11471</v>
      </c>
      <c r="B12423" t="s">
        <v>938</v>
      </c>
      <c r="C12423">
        <v>51220000</v>
      </c>
      <c r="D12423" t="s">
        <v>17</v>
      </c>
      <c r="E12423" t="s">
        <v>13</v>
      </c>
      <c r="F12423" t="s">
        <v>13</v>
      </c>
      <c r="G12423" t="s">
        <v>12475</v>
      </c>
      <c r="H12423" s="2">
        <v>44923.635270833336</v>
      </c>
      <c r="I12423" t="s">
        <v>759</v>
      </c>
      <c r="J12423" s="2">
        <v>44923.635270833336</v>
      </c>
      <c r="K12423" t="s">
        <v>759</v>
      </c>
      <c r="L12423" t="str">
        <f>VLOOKUP(C12423,ACCOUNT_MAPPING!A:C,3,FALSE)</f>
        <v>Utilities</v>
      </c>
    </row>
    <row r="12424" spans="1:12" hidden="1">
      <c r="A12424">
        <v>11627</v>
      </c>
      <c r="B12424" t="s">
        <v>944</v>
      </c>
      <c r="C12424">
        <v>51220000</v>
      </c>
      <c r="D12424" t="s">
        <v>12</v>
      </c>
      <c r="E12424" t="s">
        <v>13</v>
      </c>
      <c r="F12424" t="s">
        <v>13</v>
      </c>
      <c r="G12424" t="s">
        <v>12476</v>
      </c>
      <c r="H12424" s="2">
        <v>45014.782974502312</v>
      </c>
      <c r="I12424" t="s">
        <v>663</v>
      </c>
      <c r="J12424" s="2">
        <v>45014.782974502312</v>
      </c>
      <c r="K12424" t="s">
        <v>663</v>
      </c>
      <c r="L12424" t="str">
        <f>VLOOKUP(C12424,ACCOUNT_MAPPING!A:C,3,FALSE)</f>
        <v>Utilities</v>
      </c>
    </row>
    <row r="12425" spans="1:12" hidden="1">
      <c r="A12425">
        <v>11644</v>
      </c>
      <c r="B12425" t="s">
        <v>950</v>
      </c>
      <c r="C12425">
        <v>51220000</v>
      </c>
      <c r="D12425" t="s">
        <v>12</v>
      </c>
      <c r="E12425" t="s">
        <v>13</v>
      </c>
      <c r="F12425" t="s">
        <v>13</v>
      </c>
      <c r="G12425" t="s">
        <v>12129</v>
      </c>
      <c r="H12425" s="2">
        <v>45014.744165127318</v>
      </c>
      <c r="I12425" t="s">
        <v>661</v>
      </c>
      <c r="J12425" s="2">
        <v>45014.744165127318</v>
      </c>
      <c r="K12425" t="s">
        <v>661</v>
      </c>
      <c r="L12425" t="str">
        <f>VLOOKUP(C12425,ACCOUNT_MAPPING!A:C,3,FALSE)</f>
        <v>Utilities</v>
      </c>
    </row>
    <row r="12426" spans="1:12" hidden="1">
      <c r="A12426">
        <v>11513</v>
      </c>
      <c r="B12426" t="s">
        <v>4003</v>
      </c>
      <c r="C12426">
        <v>51220000</v>
      </c>
      <c r="D12426" t="s">
        <v>17</v>
      </c>
      <c r="E12426" t="s">
        <v>13</v>
      </c>
      <c r="F12426" t="s">
        <v>13</v>
      </c>
      <c r="G12426" t="s">
        <v>12477</v>
      </c>
      <c r="H12426" s="2">
        <v>44922.711071562502</v>
      </c>
      <c r="I12426" t="s">
        <v>1874</v>
      </c>
      <c r="J12426" s="2">
        <v>44922.711071562502</v>
      </c>
      <c r="K12426" t="s">
        <v>1874</v>
      </c>
      <c r="L12426" t="str">
        <f>VLOOKUP(C12426,ACCOUNT_MAPPING!A:C,3,FALSE)</f>
        <v>Utilities</v>
      </c>
    </row>
    <row r="12427" spans="1:12" hidden="1">
      <c r="A12427">
        <v>11649</v>
      </c>
      <c r="B12427" t="s">
        <v>4898</v>
      </c>
      <c r="C12427">
        <v>51220000</v>
      </c>
      <c r="D12427" t="s">
        <v>63</v>
      </c>
      <c r="E12427" t="s">
        <v>13</v>
      </c>
      <c r="F12427" t="s">
        <v>13</v>
      </c>
      <c r="G12427" t="s">
        <v>12478</v>
      </c>
      <c r="H12427" s="2">
        <v>44876.716235335647</v>
      </c>
      <c r="I12427" t="s">
        <v>663</v>
      </c>
      <c r="J12427" s="2">
        <v>44876.716235335647</v>
      </c>
      <c r="K12427" t="s">
        <v>663</v>
      </c>
      <c r="L12427" t="str">
        <f>VLOOKUP(C12427,ACCOUNT_MAPPING!A:C,3,FALSE)</f>
        <v>Utilities</v>
      </c>
    </row>
    <row r="12428" spans="1:12" hidden="1">
      <c r="A12428">
        <v>11539</v>
      </c>
      <c r="B12428" t="s">
        <v>4798</v>
      </c>
      <c r="C12428">
        <v>51220000</v>
      </c>
      <c r="D12428" t="s">
        <v>17</v>
      </c>
      <c r="E12428" t="s">
        <v>13</v>
      </c>
      <c r="F12428" t="s">
        <v>13</v>
      </c>
      <c r="G12428" t="s">
        <v>12479</v>
      </c>
      <c r="H12428" s="2">
        <v>44923.637321678238</v>
      </c>
      <c r="I12428" t="s">
        <v>1895</v>
      </c>
      <c r="J12428" s="2">
        <v>44923.637321678238</v>
      </c>
      <c r="K12428" t="s">
        <v>1895</v>
      </c>
      <c r="L12428" t="str">
        <f>VLOOKUP(C12428,ACCOUNT_MAPPING!A:C,3,FALSE)</f>
        <v>Utilities</v>
      </c>
    </row>
    <row r="12429" spans="1:12" hidden="1">
      <c r="A12429">
        <v>11542</v>
      </c>
      <c r="B12429" t="s">
        <v>4806</v>
      </c>
      <c r="C12429">
        <v>51220000</v>
      </c>
      <c r="D12429" t="s">
        <v>17</v>
      </c>
      <c r="E12429" t="s">
        <v>13</v>
      </c>
      <c r="F12429" t="s">
        <v>13</v>
      </c>
      <c r="G12429" t="s">
        <v>12480</v>
      </c>
      <c r="H12429" s="2">
        <v>44923.639651157406</v>
      </c>
      <c r="I12429" t="s">
        <v>1895</v>
      </c>
      <c r="J12429" s="2">
        <v>44923.639651157406</v>
      </c>
      <c r="K12429" t="s">
        <v>1895</v>
      </c>
      <c r="L12429" t="str">
        <f>VLOOKUP(C12429,ACCOUNT_MAPPING!A:C,3,FALSE)</f>
        <v>Utilities</v>
      </c>
    </row>
    <row r="12430" spans="1:12" hidden="1">
      <c r="A12430">
        <v>11651</v>
      </c>
      <c r="B12430" t="s">
        <v>959</v>
      </c>
      <c r="C12430">
        <v>51220000</v>
      </c>
      <c r="D12430" t="s">
        <v>12</v>
      </c>
      <c r="E12430" t="s">
        <v>13</v>
      </c>
      <c r="F12430" t="s">
        <v>13</v>
      </c>
      <c r="G12430" t="s">
        <v>12440</v>
      </c>
      <c r="H12430" s="2">
        <v>45015.733137037038</v>
      </c>
      <c r="I12430" t="s">
        <v>663</v>
      </c>
      <c r="J12430" s="2">
        <v>45015.733137037038</v>
      </c>
      <c r="K12430" t="s">
        <v>663</v>
      </c>
      <c r="L12430" t="str">
        <f>VLOOKUP(C12430,ACCOUNT_MAPPING!A:C,3,FALSE)</f>
        <v>Utilities</v>
      </c>
    </row>
    <row r="12431" spans="1:12" hidden="1">
      <c r="A12431">
        <v>11686</v>
      </c>
      <c r="B12431" t="s">
        <v>2740</v>
      </c>
      <c r="C12431">
        <v>51220000</v>
      </c>
      <c r="D12431" t="s">
        <v>17</v>
      </c>
      <c r="E12431" t="s">
        <v>13</v>
      </c>
      <c r="F12431" t="s">
        <v>13</v>
      </c>
      <c r="G12431" t="s">
        <v>12481</v>
      </c>
      <c r="H12431" s="2">
        <v>44922.615648460647</v>
      </c>
      <c r="I12431" t="s">
        <v>186</v>
      </c>
      <c r="J12431" s="2">
        <v>44922.615648460647</v>
      </c>
      <c r="K12431" t="s">
        <v>186</v>
      </c>
      <c r="L12431" t="str">
        <f>VLOOKUP(C12431,ACCOUNT_MAPPING!A:C,3,FALSE)</f>
        <v>Utilities</v>
      </c>
    </row>
    <row r="12432" spans="1:12" hidden="1">
      <c r="A12432">
        <v>11547</v>
      </c>
      <c r="B12432" t="s">
        <v>4864</v>
      </c>
      <c r="C12432">
        <v>51220000</v>
      </c>
      <c r="D12432" t="s">
        <v>12</v>
      </c>
      <c r="E12432" t="s">
        <v>13</v>
      </c>
      <c r="F12432" t="s">
        <v>13</v>
      </c>
      <c r="G12432" t="s">
        <v>12427</v>
      </c>
      <c r="H12432" s="2">
        <v>45013.595077546299</v>
      </c>
      <c r="I12432" t="s">
        <v>2734</v>
      </c>
      <c r="J12432" s="2">
        <v>45013.595077546299</v>
      </c>
      <c r="K12432" t="s">
        <v>2734</v>
      </c>
      <c r="L12432" t="str">
        <f>VLOOKUP(C12432,ACCOUNT_MAPPING!A:C,3,FALSE)</f>
        <v>Utilities</v>
      </c>
    </row>
    <row r="12433" spans="1:12" hidden="1">
      <c r="A12433">
        <v>11691</v>
      </c>
      <c r="B12433" t="s">
        <v>1919</v>
      </c>
      <c r="C12433">
        <v>51220000</v>
      </c>
      <c r="D12433" t="s">
        <v>17</v>
      </c>
      <c r="E12433" t="s">
        <v>13</v>
      </c>
      <c r="F12433" t="s">
        <v>13</v>
      </c>
      <c r="G12433" t="s">
        <v>12482</v>
      </c>
      <c r="H12433" s="2">
        <v>44923.588365625001</v>
      </c>
      <c r="I12433" t="s">
        <v>186</v>
      </c>
      <c r="J12433" s="2">
        <v>44923.588365625001</v>
      </c>
      <c r="K12433" t="s">
        <v>186</v>
      </c>
      <c r="L12433" t="str">
        <f>VLOOKUP(C12433,ACCOUNT_MAPPING!A:C,3,FALSE)</f>
        <v>Utilities</v>
      </c>
    </row>
    <row r="12434" spans="1:12" hidden="1">
      <c r="A12434">
        <v>11705</v>
      </c>
      <c r="B12434" t="s">
        <v>10375</v>
      </c>
      <c r="C12434">
        <v>51220000</v>
      </c>
      <c r="D12434" t="s">
        <v>63</v>
      </c>
      <c r="E12434" t="s">
        <v>13</v>
      </c>
      <c r="F12434" t="s">
        <v>13</v>
      </c>
      <c r="G12434" t="s">
        <v>12483</v>
      </c>
      <c r="H12434" s="2">
        <v>44874.750851701392</v>
      </c>
      <c r="I12434" t="s">
        <v>195</v>
      </c>
      <c r="J12434" s="2">
        <v>44874.750851701392</v>
      </c>
      <c r="K12434" t="s">
        <v>195</v>
      </c>
      <c r="L12434" t="str">
        <f>VLOOKUP(C12434,ACCOUNT_MAPPING!A:C,3,FALSE)</f>
        <v>Utilities</v>
      </c>
    </row>
    <row r="12435" spans="1:12" hidden="1">
      <c r="A12435">
        <v>11586</v>
      </c>
      <c r="B12435" t="s">
        <v>3392</v>
      </c>
      <c r="C12435">
        <v>51220000</v>
      </c>
      <c r="D12435" t="s">
        <v>17</v>
      </c>
      <c r="E12435" t="s">
        <v>13</v>
      </c>
      <c r="F12435" t="s">
        <v>13</v>
      </c>
      <c r="G12435" t="s">
        <v>12484</v>
      </c>
      <c r="H12435" s="2">
        <v>44923.683891435183</v>
      </c>
      <c r="I12435" t="s">
        <v>1895</v>
      </c>
      <c r="J12435" s="2">
        <v>44923.683891435183</v>
      </c>
      <c r="K12435" t="s">
        <v>1895</v>
      </c>
      <c r="L12435" t="str">
        <f>VLOOKUP(C12435,ACCOUNT_MAPPING!A:C,3,FALSE)</f>
        <v>Utilities</v>
      </c>
    </row>
    <row r="12436" spans="1:12" hidden="1">
      <c r="A12436">
        <v>11588</v>
      </c>
      <c r="B12436" t="s">
        <v>4021</v>
      </c>
      <c r="C12436">
        <v>51220000</v>
      </c>
      <c r="D12436" t="s">
        <v>12</v>
      </c>
      <c r="E12436" t="s">
        <v>13</v>
      </c>
      <c r="F12436" t="s">
        <v>13</v>
      </c>
      <c r="G12436" t="s">
        <v>4016</v>
      </c>
      <c r="H12436" s="2">
        <v>45013.594219062499</v>
      </c>
      <c r="I12436" t="s">
        <v>2734</v>
      </c>
      <c r="J12436" s="2">
        <v>45013.594219062499</v>
      </c>
      <c r="K12436" t="s">
        <v>2734</v>
      </c>
      <c r="L12436" t="str">
        <f>VLOOKUP(C12436,ACCOUNT_MAPPING!A:C,3,FALSE)</f>
        <v>Utilities</v>
      </c>
    </row>
    <row r="12437" spans="1:12" hidden="1">
      <c r="A12437">
        <v>11774</v>
      </c>
      <c r="B12437" t="s">
        <v>1914</v>
      </c>
      <c r="C12437">
        <v>51220000</v>
      </c>
      <c r="D12437" t="s">
        <v>17</v>
      </c>
      <c r="E12437" t="s">
        <v>13</v>
      </c>
      <c r="F12437" t="s">
        <v>13</v>
      </c>
      <c r="G12437" t="s">
        <v>12485</v>
      </c>
      <c r="H12437" s="2">
        <v>44916.662160567132</v>
      </c>
      <c r="I12437" t="s">
        <v>949</v>
      </c>
      <c r="J12437" s="2">
        <v>44916.662160567132</v>
      </c>
      <c r="K12437" t="s">
        <v>949</v>
      </c>
      <c r="L12437" t="str">
        <f>VLOOKUP(C12437,ACCOUNT_MAPPING!A:C,3,FALSE)</f>
        <v>Utilities</v>
      </c>
    </row>
    <row r="12438" spans="1:12" hidden="1">
      <c r="A12438">
        <v>11808</v>
      </c>
      <c r="B12438" t="s">
        <v>1921</v>
      </c>
      <c r="C12438">
        <v>51220000</v>
      </c>
      <c r="D12438" t="s">
        <v>12</v>
      </c>
      <c r="E12438" t="s">
        <v>13</v>
      </c>
      <c r="F12438" t="s">
        <v>13</v>
      </c>
      <c r="G12438" t="s">
        <v>12486</v>
      </c>
      <c r="H12438" s="2">
        <v>45015.697175428242</v>
      </c>
      <c r="I12438" t="s">
        <v>79</v>
      </c>
      <c r="J12438" s="2">
        <v>45015.697175428242</v>
      </c>
      <c r="K12438" t="s">
        <v>79</v>
      </c>
      <c r="L12438" t="str">
        <f>VLOOKUP(C12438,ACCOUNT_MAPPING!A:C,3,FALSE)</f>
        <v>Utilities</v>
      </c>
    </row>
    <row r="12439" spans="1:12" hidden="1">
      <c r="A12439">
        <v>11809</v>
      </c>
      <c r="B12439" t="s">
        <v>7387</v>
      </c>
      <c r="C12439">
        <v>51220000</v>
      </c>
      <c r="D12439" t="s">
        <v>12</v>
      </c>
      <c r="E12439" t="s">
        <v>13</v>
      </c>
      <c r="F12439" t="s">
        <v>13</v>
      </c>
      <c r="G12439" t="s">
        <v>12487</v>
      </c>
      <c r="H12439" s="2">
        <v>45015.689317129632</v>
      </c>
      <c r="I12439" t="s">
        <v>79</v>
      </c>
      <c r="J12439" s="2">
        <v>45015.689317129632</v>
      </c>
      <c r="K12439" t="s">
        <v>79</v>
      </c>
      <c r="L12439" t="str">
        <f>VLOOKUP(C12439,ACCOUNT_MAPPING!A:C,3,FALSE)</f>
        <v>Utilities</v>
      </c>
    </row>
    <row r="12440" spans="1:12" hidden="1">
      <c r="A12440">
        <v>11810</v>
      </c>
      <c r="B12440" t="s">
        <v>12488</v>
      </c>
      <c r="C12440">
        <v>51220000</v>
      </c>
      <c r="D12440" t="s">
        <v>12</v>
      </c>
      <c r="E12440" t="s">
        <v>13</v>
      </c>
      <c r="F12440" t="s">
        <v>13</v>
      </c>
      <c r="G12440" t="s">
        <v>12486</v>
      </c>
      <c r="H12440" s="2">
        <v>45015.684953275464</v>
      </c>
      <c r="I12440" t="s">
        <v>79</v>
      </c>
      <c r="J12440" s="2">
        <v>45015.684953275464</v>
      </c>
      <c r="K12440" t="s">
        <v>79</v>
      </c>
      <c r="L12440" t="str">
        <f>VLOOKUP(C12440,ACCOUNT_MAPPING!A:C,3,FALSE)</f>
        <v>Utilities</v>
      </c>
    </row>
    <row r="12441" spans="1:12" hidden="1">
      <c r="A12441">
        <v>11820</v>
      </c>
      <c r="B12441" t="s">
        <v>3437</v>
      </c>
      <c r="C12441">
        <v>51220000</v>
      </c>
      <c r="D12441" t="s">
        <v>17</v>
      </c>
      <c r="E12441" t="s">
        <v>13</v>
      </c>
      <c r="F12441" t="s">
        <v>13</v>
      </c>
      <c r="G12441" t="s">
        <v>12489</v>
      </c>
      <c r="H12441" s="2">
        <v>44917.791924965277</v>
      </c>
      <c r="I12441" t="s">
        <v>79</v>
      </c>
      <c r="J12441" s="2">
        <v>44917.791924965277</v>
      </c>
      <c r="K12441" t="s">
        <v>79</v>
      </c>
      <c r="L12441" t="str">
        <f>VLOOKUP(C12441,ACCOUNT_MAPPING!A:C,3,FALSE)</f>
        <v>Utilities</v>
      </c>
    </row>
    <row r="12442" spans="1:12" hidden="1">
      <c r="A12442">
        <v>11840</v>
      </c>
      <c r="B12442" t="s">
        <v>4917</v>
      </c>
      <c r="C12442">
        <v>51220000</v>
      </c>
      <c r="D12442" t="s">
        <v>17</v>
      </c>
      <c r="E12442" t="s">
        <v>13</v>
      </c>
      <c r="F12442" t="s">
        <v>13</v>
      </c>
      <c r="G12442" t="s">
        <v>12490</v>
      </c>
      <c r="H12442" s="2">
        <v>44930.581959722222</v>
      </c>
      <c r="I12442" t="s">
        <v>544</v>
      </c>
      <c r="J12442" s="2">
        <v>44930.581959722222</v>
      </c>
      <c r="K12442" t="s">
        <v>544</v>
      </c>
      <c r="L12442" t="str">
        <f>VLOOKUP(C12442,ACCOUNT_MAPPING!A:C,3,FALSE)</f>
        <v>Utilities</v>
      </c>
    </row>
    <row r="12443" spans="1:12" hidden="1">
      <c r="A12443">
        <v>11638</v>
      </c>
      <c r="B12443" t="s">
        <v>957</v>
      </c>
      <c r="C12443">
        <v>51220000</v>
      </c>
      <c r="D12443" t="s">
        <v>63</v>
      </c>
      <c r="E12443" t="s">
        <v>13</v>
      </c>
      <c r="F12443" t="s">
        <v>13</v>
      </c>
      <c r="G12443" t="s">
        <v>12491</v>
      </c>
      <c r="H12443" s="2">
        <v>44875.842329780091</v>
      </c>
      <c r="I12443" t="s">
        <v>663</v>
      </c>
      <c r="J12443" s="2">
        <v>44875.842329780091</v>
      </c>
      <c r="K12443" t="s">
        <v>663</v>
      </c>
      <c r="L12443" t="str">
        <f>VLOOKUP(C12443,ACCOUNT_MAPPING!A:C,3,FALSE)</f>
        <v>Utilities</v>
      </c>
    </row>
    <row r="12444" spans="1:12" hidden="1">
      <c r="A12444">
        <v>11708</v>
      </c>
      <c r="B12444" t="s">
        <v>2748</v>
      </c>
      <c r="C12444">
        <v>51220000</v>
      </c>
      <c r="D12444" t="s">
        <v>12</v>
      </c>
      <c r="E12444" t="s">
        <v>13</v>
      </c>
      <c r="F12444" t="s">
        <v>13</v>
      </c>
      <c r="G12444" t="s">
        <v>12464</v>
      </c>
      <c r="H12444" s="2">
        <v>45013.548767326392</v>
      </c>
      <c r="I12444" t="s">
        <v>548</v>
      </c>
      <c r="J12444" s="2">
        <v>45013.548767326392</v>
      </c>
      <c r="K12444" t="s">
        <v>548</v>
      </c>
      <c r="L12444" t="str">
        <f>VLOOKUP(C12444,ACCOUNT_MAPPING!A:C,3,FALSE)</f>
        <v>Utilities</v>
      </c>
    </row>
    <row r="12445" spans="1:12" hidden="1">
      <c r="A12445">
        <v>11709</v>
      </c>
      <c r="B12445" t="s">
        <v>2805</v>
      </c>
      <c r="C12445">
        <v>51220000</v>
      </c>
      <c r="D12445" t="s">
        <v>12</v>
      </c>
      <c r="E12445" t="s">
        <v>13</v>
      </c>
      <c r="F12445" t="s">
        <v>13</v>
      </c>
      <c r="G12445" t="s">
        <v>12464</v>
      </c>
      <c r="H12445" s="2">
        <v>45013.55064760417</v>
      </c>
      <c r="I12445" t="s">
        <v>548</v>
      </c>
      <c r="J12445" s="2">
        <v>45013.55064760417</v>
      </c>
      <c r="K12445" t="s">
        <v>548</v>
      </c>
      <c r="L12445" t="str">
        <f>VLOOKUP(C12445,ACCOUNT_MAPPING!A:C,3,FALSE)</f>
        <v>Utilities</v>
      </c>
    </row>
    <row r="12446" spans="1:12" hidden="1">
      <c r="A12446">
        <v>11645</v>
      </c>
      <c r="B12446" t="s">
        <v>958</v>
      </c>
      <c r="C12446">
        <v>51220000</v>
      </c>
      <c r="D12446" t="s">
        <v>12</v>
      </c>
      <c r="E12446" t="s">
        <v>13</v>
      </c>
      <c r="F12446" t="s">
        <v>13</v>
      </c>
      <c r="G12446" t="s">
        <v>12129</v>
      </c>
      <c r="H12446" s="2">
        <v>45015.56798310185</v>
      </c>
      <c r="I12446" t="s">
        <v>774</v>
      </c>
      <c r="J12446" s="2">
        <v>45015.56798310185</v>
      </c>
      <c r="K12446" t="s">
        <v>774</v>
      </c>
      <c r="L12446" t="str">
        <f>VLOOKUP(C12446,ACCOUNT_MAPPING!A:C,3,FALSE)</f>
        <v>Utilities</v>
      </c>
    </row>
    <row r="12447" spans="1:12" hidden="1">
      <c r="A12447">
        <v>11719</v>
      </c>
      <c r="B12447" t="s">
        <v>10417</v>
      </c>
      <c r="C12447">
        <v>51220000</v>
      </c>
      <c r="D12447" t="s">
        <v>17</v>
      </c>
      <c r="E12447" t="s">
        <v>13</v>
      </c>
      <c r="F12447" t="s">
        <v>13</v>
      </c>
      <c r="G12447" t="s">
        <v>12458</v>
      </c>
      <c r="H12447" s="2">
        <v>44916.834715127312</v>
      </c>
      <c r="I12447" t="s">
        <v>544</v>
      </c>
      <c r="J12447" s="2">
        <v>44916.834715127312</v>
      </c>
      <c r="K12447" t="s">
        <v>544</v>
      </c>
      <c r="L12447" t="str">
        <f>VLOOKUP(C12447,ACCOUNT_MAPPING!A:C,3,FALSE)</f>
        <v>Utilities</v>
      </c>
    </row>
    <row r="12448" spans="1:12" hidden="1">
      <c r="A12448">
        <v>11724</v>
      </c>
      <c r="B12448" t="s">
        <v>6733</v>
      </c>
      <c r="C12448">
        <v>51220000</v>
      </c>
      <c r="D12448" t="s">
        <v>12</v>
      </c>
      <c r="E12448" t="s">
        <v>13</v>
      </c>
      <c r="F12448" t="s">
        <v>13</v>
      </c>
      <c r="G12448" t="s">
        <v>12492</v>
      </c>
      <c r="H12448" s="2">
        <v>45016.743140740742</v>
      </c>
      <c r="I12448" t="s">
        <v>544</v>
      </c>
      <c r="J12448" s="2">
        <v>45016.743140740742</v>
      </c>
      <c r="K12448" t="s">
        <v>544</v>
      </c>
      <c r="L12448" t="str">
        <f>VLOOKUP(C12448,ACCOUNT_MAPPING!A:C,3,FALSE)</f>
        <v>Utilities</v>
      </c>
    </row>
    <row r="12449" spans="1:12" hidden="1">
      <c r="A12449">
        <v>11740</v>
      </c>
      <c r="B12449" t="s">
        <v>1938</v>
      </c>
      <c r="C12449">
        <v>51220000</v>
      </c>
      <c r="D12449" t="s">
        <v>12</v>
      </c>
      <c r="E12449" t="s">
        <v>13</v>
      </c>
      <c r="F12449" t="s">
        <v>13</v>
      </c>
      <c r="G12449" t="s">
        <v>12493</v>
      </c>
      <c r="H12449" s="2">
        <v>45014.704672141204</v>
      </c>
      <c r="I12449" t="s">
        <v>34</v>
      </c>
      <c r="J12449" s="2">
        <v>45014.704672141204</v>
      </c>
      <c r="K12449" t="s">
        <v>34</v>
      </c>
      <c r="L12449" t="str">
        <f>VLOOKUP(C12449,ACCOUNT_MAPPING!A:C,3,FALSE)</f>
        <v>Utilities</v>
      </c>
    </row>
    <row r="12450" spans="1:12" hidden="1">
      <c r="A12450">
        <v>11596</v>
      </c>
      <c r="B12450" t="s">
        <v>4035</v>
      </c>
      <c r="C12450">
        <v>51220000</v>
      </c>
      <c r="D12450" t="s">
        <v>12</v>
      </c>
      <c r="E12450" t="s">
        <v>13</v>
      </c>
      <c r="F12450" t="s">
        <v>13</v>
      </c>
      <c r="G12450" t="s">
        <v>12427</v>
      </c>
      <c r="H12450" s="2">
        <v>45013.624335266206</v>
      </c>
      <c r="I12450" t="s">
        <v>2734</v>
      </c>
      <c r="J12450" s="2">
        <v>45013.624335266206</v>
      </c>
      <c r="K12450" t="s">
        <v>2734</v>
      </c>
      <c r="L12450" t="str">
        <f>VLOOKUP(C12450,ACCOUNT_MAPPING!A:C,3,FALSE)</f>
        <v>Utilities</v>
      </c>
    </row>
    <row r="12451" spans="1:12" hidden="1">
      <c r="A12451">
        <v>11613</v>
      </c>
      <c r="B12451" t="s">
        <v>10365</v>
      </c>
      <c r="C12451">
        <v>51220000</v>
      </c>
      <c r="D12451" t="s">
        <v>12</v>
      </c>
      <c r="E12451" t="s">
        <v>13</v>
      </c>
      <c r="F12451" t="s">
        <v>13</v>
      </c>
      <c r="G12451" t="s">
        <v>12129</v>
      </c>
      <c r="H12451" s="2">
        <v>45014.89391859954</v>
      </c>
      <c r="I12451" t="s">
        <v>630</v>
      </c>
      <c r="J12451" s="2">
        <v>45014.89391859954</v>
      </c>
      <c r="K12451" t="s">
        <v>630</v>
      </c>
      <c r="L12451" t="str">
        <f>VLOOKUP(C12451,ACCOUNT_MAPPING!A:C,3,FALSE)</f>
        <v>Utilities</v>
      </c>
    </row>
    <row r="12452" spans="1:12" hidden="1">
      <c r="A12452">
        <v>11746</v>
      </c>
      <c r="B12452" t="s">
        <v>4062</v>
      </c>
      <c r="C12452">
        <v>51220000</v>
      </c>
      <c r="D12452" t="s">
        <v>17</v>
      </c>
      <c r="E12452" t="s">
        <v>13</v>
      </c>
      <c r="F12452" t="s">
        <v>13</v>
      </c>
      <c r="G12452" t="s">
        <v>12474</v>
      </c>
      <c r="H12452" s="2">
        <v>44924.565852314816</v>
      </c>
      <c r="I12452" t="s">
        <v>34</v>
      </c>
      <c r="J12452" s="2">
        <v>44924.565852314816</v>
      </c>
      <c r="K12452" t="s">
        <v>34</v>
      </c>
      <c r="L12452" t="str">
        <f>VLOOKUP(C12452,ACCOUNT_MAPPING!A:C,3,FALSE)</f>
        <v>Utilities</v>
      </c>
    </row>
    <row r="12453" spans="1:12" hidden="1">
      <c r="A12453">
        <v>11752</v>
      </c>
      <c r="B12453" t="s">
        <v>2766</v>
      </c>
      <c r="C12453">
        <v>51220000</v>
      </c>
      <c r="D12453" t="s">
        <v>17</v>
      </c>
      <c r="E12453" t="s">
        <v>13</v>
      </c>
      <c r="F12453" t="s">
        <v>13</v>
      </c>
      <c r="G12453" t="s">
        <v>12494</v>
      </c>
      <c r="H12453" s="2">
        <v>44924.381729594905</v>
      </c>
      <c r="I12453" t="s">
        <v>715</v>
      </c>
      <c r="J12453" s="2">
        <v>44924.381729594905</v>
      </c>
      <c r="K12453" t="s">
        <v>715</v>
      </c>
      <c r="L12453" t="str">
        <f>VLOOKUP(C12453,ACCOUNT_MAPPING!A:C,3,FALSE)</f>
        <v>Utilities</v>
      </c>
    </row>
    <row r="12454" spans="1:12" hidden="1">
      <c r="A12454">
        <v>11868</v>
      </c>
      <c r="B12454" t="s">
        <v>2840</v>
      </c>
      <c r="C12454">
        <v>51220000</v>
      </c>
      <c r="D12454" t="s">
        <v>17</v>
      </c>
      <c r="E12454" t="s">
        <v>13</v>
      </c>
      <c r="F12454" t="s">
        <v>13</v>
      </c>
      <c r="G12454" t="s">
        <v>11933</v>
      </c>
      <c r="H12454" s="2">
        <v>44923.49038171296</v>
      </c>
      <c r="I12454" t="s">
        <v>354</v>
      </c>
      <c r="J12454" s="2">
        <v>44923.49038171296</v>
      </c>
      <c r="K12454" t="s">
        <v>354</v>
      </c>
      <c r="L12454" t="str">
        <f>VLOOKUP(C12454,ACCOUNT_MAPPING!A:C,3,FALSE)</f>
        <v>Utilities</v>
      </c>
    </row>
    <row r="12455" spans="1:12" hidden="1">
      <c r="A12455">
        <v>11870</v>
      </c>
      <c r="B12455" t="s">
        <v>2806</v>
      </c>
      <c r="C12455">
        <v>51220000</v>
      </c>
      <c r="D12455" t="s">
        <v>12</v>
      </c>
      <c r="E12455" t="s">
        <v>13</v>
      </c>
      <c r="F12455" t="s">
        <v>13</v>
      </c>
      <c r="G12455" t="s">
        <v>12495</v>
      </c>
      <c r="H12455" s="2">
        <v>45012.629787187499</v>
      </c>
      <c r="I12455" t="s">
        <v>3471</v>
      </c>
      <c r="J12455" s="2">
        <v>45012.629787187499</v>
      </c>
      <c r="K12455" t="s">
        <v>3471</v>
      </c>
      <c r="L12455" t="str">
        <f>VLOOKUP(C12455,ACCOUNT_MAPPING!A:C,3,FALSE)</f>
        <v>Utilities</v>
      </c>
    </row>
    <row r="12456" spans="1:12" hidden="1">
      <c r="A12456">
        <v>11766</v>
      </c>
      <c r="B12456" t="s">
        <v>2801</v>
      </c>
      <c r="C12456">
        <v>51220000</v>
      </c>
      <c r="D12456" t="s">
        <v>17</v>
      </c>
      <c r="E12456" t="s">
        <v>13</v>
      </c>
      <c r="F12456" t="s">
        <v>13</v>
      </c>
      <c r="G12456" t="s">
        <v>12496</v>
      </c>
      <c r="H12456" s="2">
        <v>44924.581062847225</v>
      </c>
      <c r="I12456" t="s">
        <v>34</v>
      </c>
      <c r="J12456" s="2">
        <v>44924.581062847225</v>
      </c>
      <c r="K12456" t="s">
        <v>34</v>
      </c>
      <c r="L12456" t="str">
        <f>VLOOKUP(C12456,ACCOUNT_MAPPING!A:C,3,FALSE)</f>
        <v>Utilities</v>
      </c>
    </row>
    <row r="12457" spans="1:12" hidden="1">
      <c r="A12457">
        <v>11770</v>
      </c>
      <c r="B12457" t="s">
        <v>1932</v>
      </c>
      <c r="C12457">
        <v>51220000</v>
      </c>
      <c r="D12457" t="s">
        <v>12</v>
      </c>
      <c r="E12457" t="s">
        <v>13</v>
      </c>
      <c r="F12457" t="s">
        <v>13</v>
      </c>
      <c r="G12457" t="s">
        <v>12497</v>
      </c>
      <c r="H12457" s="2">
        <v>45012.619762268521</v>
      </c>
      <c r="I12457" t="s">
        <v>949</v>
      </c>
      <c r="J12457" s="2">
        <v>45012.619762268521</v>
      </c>
      <c r="K12457" t="s">
        <v>949</v>
      </c>
      <c r="L12457" t="str">
        <f>VLOOKUP(C12457,ACCOUNT_MAPPING!A:C,3,FALSE)</f>
        <v>Utilities</v>
      </c>
    </row>
    <row r="12458" spans="1:12" hidden="1">
      <c r="A12458">
        <v>11796</v>
      </c>
      <c r="B12458" t="s">
        <v>191</v>
      </c>
      <c r="C12458">
        <v>51220000</v>
      </c>
      <c r="D12458" t="s">
        <v>17</v>
      </c>
      <c r="E12458" t="s">
        <v>13</v>
      </c>
      <c r="F12458" t="s">
        <v>13</v>
      </c>
      <c r="G12458" t="s">
        <v>12498</v>
      </c>
      <c r="H12458" s="2">
        <v>44917.56086322917</v>
      </c>
      <c r="I12458" t="s">
        <v>22</v>
      </c>
      <c r="J12458" s="2">
        <v>44917.56086322917</v>
      </c>
      <c r="K12458" t="s">
        <v>22</v>
      </c>
      <c r="L12458" t="str">
        <f>VLOOKUP(C12458,ACCOUNT_MAPPING!A:C,3,FALSE)</f>
        <v>Utilities</v>
      </c>
    </row>
    <row r="12459" spans="1:12" hidden="1">
      <c r="A12459">
        <v>11890</v>
      </c>
      <c r="B12459" t="s">
        <v>1010</v>
      </c>
      <c r="C12459">
        <v>51220000</v>
      </c>
      <c r="D12459" t="s">
        <v>12</v>
      </c>
      <c r="E12459" t="s">
        <v>13</v>
      </c>
      <c r="F12459" t="s">
        <v>13</v>
      </c>
      <c r="G12459" t="s">
        <v>12499</v>
      </c>
      <c r="H12459" s="2">
        <v>45015.718575729166</v>
      </c>
      <c r="I12459" t="s">
        <v>720</v>
      </c>
      <c r="J12459" s="2">
        <v>45015.718575729166</v>
      </c>
      <c r="K12459" t="s">
        <v>720</v>
      </c>
      <c r="L12459" t="str">
        <f>VLOOKUP(C12459,ACCOUNT_MAPPING!A:C,3,FALSE)</f>
        <v>Utilities</v>
      </c>
    </row>
    <row r="12460" spans="1:12" hidden="1">
      <c r="A12460">
        <v>11704</v>
      </c>
      <c r="B12460" t="s">
        <v>3429</v>
      </c>
      <c r="C12460">
        <v>51220000</v>
      </c>
      <c r="D12460" t="s">
        <v>17</v>
      </c>
      <c r="E12460" t="s">
        <v>13</v>
      </c>
      <c r="F12460" t="s">
        <v>13</v>
      </c>
      <c r="G12460" t="s">
        <v>12500</v>
      </c>
      <c r="H12460" s="2">
        <v>44924.582774571762</v>
      </c>
      <c r="I12460" t="s">
        <v>186</v>
      </c>
      <c r="J12460" s="2">
        <v>44924.582774571762</v>
      </c>
      <c r="K12460" t="s">
        <v>186</v>
      </c>
      <c r="L12460" t="str">
        <f>VLOOKUP(C12460,ACCOUNT_MAPPING!A:C,3,FALSE)</f>
        <v>Utilities</v>
      </c>
    </row>
    <row r="12461" spans="1:12" hidden="1">
      <c r="A12461">
        <v>11707</v>
      </c>
      <c r="B12461" t="s">
        <v>534</v>
      </c>
      <c r="C12461">
        <v>51220000</v>
      </c>
      <c r="D12461" t="s">
        <v>63</v>
      </c>
      <c r="E12461" t="s">
        <v>13</v>
      </c>
      <c r="F12461" t="s">
        <v>13</v>
      </c>
      <c r="G12461" t="s">
        <v>12501</v>
      </c>
      <c r="H12461" s="2">
        <v>44874.761991585649</v>
      </c>
      <c r="I12461" t="s">
        <v>195</v>
      </c>
      <c r="J12461" s="2">
        <v>44874.761991585649</v>
      </c>
      <c r="K12461" t="s">
        <v>195</v>
      </c>
      <c r="L12461" t="str">
        <f>VLOOKUP(C12461,ACCOUNT_MAPPING!A:C,3,FALSE)</f>
        <v>Utilities</v>
      </c>
    </row>
    <row r="12462" spans="1:12" hidden="1">
      <c r="A12462">
        <v>11891</v>
      </c>
      <c r="B12462" t="s">
        <v>966</v>
      </c>
      <c r="C12462">
        <v>51220000</v>
      </c>
      <c r="D12462" t="s">
        <v>17</v>
      </c>
      <c r="E12462" t="s">
        <v>13</v>
      </c>
      <c r="F12462" t="s">
        <v>13</v>
      </c>
      <c r="G12462" t="s">
        <v>12502</v>
      </c>
      <c r="H12462" s="2">
        <v>44924.466099421297</v>
      </c>
      <c r="I12462" t="s">
        <v>720</v>
      </c>
      <c r="J12462" s="2">
        <v>44924.466099421297</v>
      </c>
      <c r="K12462" t="s">
        <v>720</v>
      </c>
      <c r="L12462" t="str">
        <f>VLOOKUP(C12462,ACCOUNT_MAPPING!A:C,3,FALSE)</f>
        <v>Utilities</v>
      </c>
    </row>
    <row r="12463" spans="1:12" hidden="1">
      <c r="A12463">
        <v>11892</v>
      </c>
      <c r="B12463" t="s">
        <v>968</v>
      </c>
      <c r="C12463">
        <v>51220000</v>
      </c>
      <c r="D12463" t="s">
        <v>63</v>
      </c>
      <c r="E12463" t="s">
        <v>13</v>
      </c>
      <c r="F12463" t="s">
        <v>13</v>
      </c>
      <c r="G12463" t="s">
        <v>12503</v>
      </c>
      <c r="H12463" s="2">
        <v>44876.924353391201</v>
      </c>
      <c r="I12463" t="s">
        <v>720</v>
      </c>
      <c r="J12463" s="2">
        <v>44876.924353391201</v>
      </c>
      <c r="K12463" t="s">
        <v>720</v>
      </c>
      <c r="L12463" t="str">
        <f>VLOOKUP(C12463,ACCOUNT_MAPPING!A:C,3,FALSE)</f>
        <v>Utilities</v>
      </c>
    </row>
    <row r="12464" spans="1:12" hidden="1">
      <c r="A12464">
        <v>11716</v>
      </c>
      <c r="B12464" t="s">
        <v>10416</v>
      </c>
      <c r="C12464">
        <v>51220000</v>
      </c>
      <c r="D12464" t="s">
        <v>17</v>
      </c>
      <c r="E12464" t="s">
        <v>13</v>
      </c>
      <c r="F12464" t="s">
        <v>13</v>
      </c>
      <c r="G12464" t="s">
        <v>12458</v>
      </c>
      <c r="H12464" s="2">
        <v>44916.840224224536</v>
      </c>
      <c r="I12464" t="s">
        <v>544</v>
      </c>
      <c r="J12464" s="2">
        <v>44916.840224224536</v>
      </c>
      <c r="K12464" t="s">
        <v>544</v>
      </c>
      <c r="L12464" t="str">
        <f>VLOOKUP(C12464,ACCOUNT_MAPPING!A:C,3,FALSE)</f>
        <v>Utilities</v>
      </c>
    </row>
    <row r="12465" spans="1:12" hidden="1">
      <c r="A12465">
        <v>11634</v>
      </c>
      <c r="B12465" t="s">
        <v>11132</v>
      </c>
      <c r="C12465">
        <v>51220000</v>
      </c>
      <c r="D12465" t="s">
        <v>12</v>
      </c>
      <c r="E12465" t="s">
        <v>13</v>
      </c>
      <c r="F12465" t="s">
        <v>13</v>
      </c>
      <c r="G12465" t="s">
        <v>12440</v>
      </c>
      <c r="H12465" s="2">
        <v>45014.858783680553</v>
      </c>
      <c r="I12465" t="s">
        <v>663</v>
      </c>
      <c r="J12465" s="2">
        <v>45014.858783680553</v>
      </c>
      <c r="K12465" t="s">
        <v>663</v>
      </c>
      <c r="L12465" t="str">
        <f>VLOOKUP(C12465,ACCOUNT_MAPPING!A:C,3,FALSE)</f>
        <v>Utilities</v>
      </c>
    </row>
    <row r="12466" spans="1:12" hidden="1">
      <c r="A12466">
        <v>11643</v>
      </c>
      <c r="B12466" t="s">
        <v>972</v>
      </c>
      <c r="C12466">
        <v>51220000</v>
      </c>
      <c r="D12466" t="s">
        <v>12</v>
      </c>
      <c r="E12466" t="s">
        <v>13</v>
      </c>
      <c r="F12466" t="s">
        <v>13</v>
      </c>
      <c r="G12466" t="s">
        <v>12129</v>
      </c>
      <c r="H12466" s="2">
        <v>45014.744361689816</v>
      </c>
      <c r="I12466" t="s">
        <v>661</v>
      </c>
      <c r="J12466" s="2">
        <v>45014.744361689816</v>
      </c>
      <c r="K12466" t="s">
        <v>661</v>
      </c>
      <c r="L12466" t="str">
        <f>VLOOKUP(C12466,ACCOUNT_MAPPING!A:C,3,FALSE)</f>
        <v>Utilities</v>
      </c>
    </row>
    <row r="12467" spans="1:12" hidden="1">
      <c r="A12467">
        <v>11893</v>
      </c>
      <c r="B12467" t="s">
        <v>970</v>
      </c>
      <c r="C12467">
        <v>51220000</v>
      </c>
      <c r="D12467" t="s">
        <v>63</v>
      </c>
      <c r="E12467" t="s">
        <v>13</v>
      </c>
      <c r="F12467" t="s">
        <v>13</v>
      </c>
      <c r="G12467" t="s">
        <v>12504</v>
      </c>
      <c r="H12467" s="2">
        <v>44876.965255590279</v>
      </c>
      <c r="I12467" t="s">
        <v>720</v>
      </c>
      <c r="J12467" s="2">
        <v>44876.965255590279</v>
      </c>
      <c r="K12467" t="s">
        <v>720</v>
      </c>
      <c r="L12467" t="str">
        <f>VLOOKUP(C12467,ACCOUNT_MAPPING!A:C,3,FALSE)</f>
        <v>Utilities</v>
      </c>
    </row>
    <row r="12468" spans="1:12" hidden="1">
      <c r="A12468">
        <v>11799</v>
      </c>
      <c r="B12468" t="s">
        <v>7381</v>
      </c>
      <c r="C12468">
        <v>51220000</v>
      </c>
      <c r="D12468" t="s">
        <v>12</v>
      </c>
      <c r="E12468" t="s">
        <v>13</v>
      </c>
      <c r="F12468" t="s">
        <v>13</v>
      </c>
      <c r="G12468" t="s">
        <v>12505</v>
      </c>
      <c r="H12468" s="2">
        <v>45015.488599305558</v>
      </c>
      <c r="I12468" t="s">
        <v>233</v>
      </c>
      <c r="J12468" s="2">
        <v>45015.488599305558</v>
      </c>
      <c r="K12468" t="s">
        <v>233</v>
      </c>
      <c r="L12468" t="str">
        <f>VLOOKUP(C12468,ACCOUNT_MAPPING!A:C,3,FALSE)</f>
        <v>Utilities</v>
      </c>
    </row>
    <row r="12469" spans="1:12" hidden="1">
      <c r="A12469">
        <v>11800</v>
      </c>
      <c r="B12469" t="s">
        <v>977</v>
      </c>
      <c r="C12469">
        <v>51220000</v>
      </c>
      <c r="D12469" t="s">
        <v>17</v>
      </c>
      <c r="E12469" t="s">
        <v>13</v>
      </c>
      <c r="F12469" t="s">
        <v>13</v>
      </c>
      <c r="G12469" t="s">
        <v>12506</v>
      </c>
      <c r="H12469" s="2">
        <v>44922.617535497688</v>
      </c>
      <c r="I12469" t="s">
        <v>79</v>
      </c>
      <c r="J12469" s="2">
        <v>44922.617535497688</v>
      </c>
      <c r="K12469" t="s">
        <v>79</v>
      </c>
      <c r="L12469" t="str">
        <f>VLOOKUP(C12469,ACCOUNT_MAPPING!A:C,3,FALSE)</f>
        <v>Utilities</v>
      </c>
    </row>
    <row r="12470" spans="1:12" hidden="1">
      <c r="A12470">
        <v>11801</v>
      </c>
      <c r="B12470" t="s">
        <v>4871</v>
      </c>
      <c r="C12470">
        <v>51220000</v>
      </c>
      <c r="D12470" t="s">
        <v>12</v>
      </c>
      <c r="E12470" t="s">
        <v>13</v>
      </c>
      <c r="F12470" t="s">
        <v>13</v>
      </c>
      <c r="G12470" t="s">
        <v>12507</v>
      </c>
      <c r="H12470" s="2">
        <v>45014.633186307874</v>
      </c>
      <c r="I12470" t="s">
        <v>79</v>
      </c>
      <c r="J12470" s="2">
        <v>45014.633186307874</v>
      </c>
      <c r="K12470" t="s">
        <v>79</v>
      </c>
      <c r="L12470" t="str">
        <f>VLOOKUP(C12470,ACCOUNT_MAPPING!A:C,3,FALSE)</f>
        <v>Utilities</v>
      </c>
    </row>
    <row r="12471" spans="1:12" hidden="1">
      <c r="A12471">
        <v>11805</v>
      </c>
      <c r="B12471" t="s">
        <v>4877</v>
      </c>
      <c r="C12471">
        <v>51220000</v>
      </c>
      <c r="D12471" t="s">
        <v>12</v>
      </c>
      <c r="E12471" t="s">
        <v>13</v>
      </c>
      <c r="F12471" t="s">
        <v>13</v>
      </c>
      <c r="G12471" t="s">
        <v>12508</v>
      </c>
      <c r="H12471" s="2">
        <v>45015.472606747688</v>
      </c>
      <c r="I12471" t="s">
        <v>233</v>
      </c>
      <c r="J12471" s="2">
        <v>45015.472606747688</v>
      </c>
      <c r="K12471" t="s">
        <v>233</v>
      </c>
      <c r="L12471" t="str">
        <f>VLOOKUP(C12471,ACCOUNT_MAPPING!A:C,3,FALSE)</f>
        <v>Utilities</v>
      </c>
    </row>
    <row r="12472" spans="1:12" hidden="1">
      <c r="A12472">
        <v>11806</v>
      </c>
      <c r="B12472" t="s">
        <v>7326</v>
      </c>
      <c r="C12472">
        <v>51220000</v>
      </c>
      <c r="D12472" t="s">
        <v>17</v>
      </c>
      <c r="E12472" t="s">
        <v>13</v>
      </c>
      <c r="F12472" t="s">
        <v>13</v>
      </c>
      <c r="G12472" t="s">
        <v>12509</v>
      </c>
      <c r="H12472" s="2">
        <v>44917.475021990744</v>
      </c>
      <c r="I12472" t="s">
        <v>233</v>
      </c>
      <c r="J12472" s="2">
        <v>44917.475021990744</v>
      </c>
      <c r="K12472" t="s">
        <v>233</v>
      </c>
      <c r="L12472" t="str">
        <f>VLOOKUP(C12472,ACCOUNT_MAPPING!A:C,3,FALSE)</f>
        <v>Utilities</v>
      </c>
    </row>
    <row r="12473" spans="1:12" hidden="1">
      <c r="A12473">
        <v>11742</v>
      </c>
      <c r="B12473" t="s">
        <v>7339</v>
      </c>
      <c r="C12473">
        <v>51220000</v>
      </c>
      <c r="D12473" t="s">
        <v>12</v>
      </c>
      <c r="E12473" t="s">
        <v>13</v>
      </c>
      <c r="F12473" t="s">
        <v>13</v>
      </c>
      <c r="G12473" t="s">
        <v>12474</v>
      </c>
      <c r="H12473" s="2">
        <v>45014.711200428239</v>
      </c>
      <c r="I12473" t="s">
        <v>34</v>
      </c>
      <c r="J12473" s="2">
        <v>45014.711200428239</v>
      </c>
      <c r="K12473" t="s">
        <v>34</v>
      </c>
      <c r="L12473" t="str">
        <f>VLOOKUP(C12473,ACCOUNT_MAPPING!A:C,3,FALSE)</f>
        <v>Utilities</v>
      </c>
    </row>
    <row r="12474" spans="1:12" hidden="1">
      <c r="A12474">
        <v>14234</v>
      </c>
      <c r="B12474" t="s">
        <v>2830</v>
      </c>
      <c r="C12474">
        <v>51220000</v>
      </c>
      <c r="D12474" t="s">
        <v>12</v>
      </c>
      <c r="E12474" t="s">
        <v>13</v>
      </c>
      <c r="F12474" t="s">
        <v>13</v>
      </c>
      <c r="G12474" t="s">
        <v>12510</v>
      </c>
      <c r="H12474" s="2">
        <v>45021.571132638892</v>
      </c>
      <c r="I12474" t="s">
        <v>1292</v>
      </c>
      <c r="J12474" s="2">
        <v>45021.571132638892</v>
      </c>
      <c r="K12474" t="s">
        <v>1292</v>
      </c>
      <c r="L12474" t="str">
        <f>VLOOKUP(C12474,ACCOUNT_MAPPING!A:C,3,FALSE)</f>
        <v>Utilities</v>
      </c>
    </row>
    <row r="12475" spans="1:12" hidden="1">
      <c r="A12475">
        <v>11839</v>
      </c>
      <c r="B12475" t="s">
        <v>4915</v>
      </c>
      <c r="C12475">
        <v>51220000</v>
      </c>
      <c r="D12475" t="s">
        <v>17</v>
      </c>
      <c r="E12475" t="s">
        <v>13</v>
      </c>
      <c r="F12475" t="s">
        <v>13</v>
      </c>
      <c r="G12475" t="s">
        <v>12511</v>
      </c>
      <c r="H12475" s="2">
        <v>44930.581621608799</v>
      </c>
      <c r="I12475" t="s">
        <v>544</v>
      </c>
      <c r="J12475" s="2">
        <v>44930.581621608799</v>
      </c>
      <c r="K12475" t="s">
        <v>544</v>
      </c>
      <c r="L12475" t="str">
        <f>VLOOKUP(C12475,ACCOUNT_MAPPING!A:C,3,FALSE)</f>
        <v>Utilities</v>
      </c>
    </row>
    <row r="12476" spans="1:12" hidden="1">
      <c r="A12476">
        <v>14247</v>
      </c>
      <c r="B12476" t="s">
        <v>4068</v>
      </c>
      <c r="C12476">
        <v>51220000</v>
      </c>
      <c r="D12476" t="s">
        <v>63</v>
      </c>
      <c r="E12476" t="s">
        <v>13</v>
      </c>
      <c r="F12476" t="s">
        <v>13</v>
      </c>
      <c r="G12476" t="s">
        <v>12512</v>
      </c>
      <c r="H12476" s="2">
        <v>44876.683661689814</v>
      </c>
      <c r="I12476" t="s">
        <v>754</v>
      </c>
      <c r="J12476" s="2">
        <v>44876.683661689814</v>
      </c>
      <c r="K12476" t="s">
        <v>754</v>
      </c>
      <c r="L12476" t="str">
        <f>VLOOKUP(C12476,ACCOUNT_MAPPING!A:C,3,FALSE)</f>
        <v>Utilities</v>
      </c>
    </row>
    <row r="12477" spans="1:12" hidden="1">
      <c r="A12477">
        <v>11759</v>
      </c>
      <c r="B12477" t="s">
        <v>1910</v>
      </c>
      <c r="C12477">
        <v>51220000</v>
      </c>
      <c r="D12477" t="s">
        <v>12</v>
      </c>
      <c r="E12477" t="s">
        <v>13</v>
      </c>
      <c r="F12477" t="s">
        <v>13</v>
      </c>
      <c r="G12477" t="s">
        <v>12513</v>
      </c>
      <c r="H12477" s="2">
        <v>45012.602487962962</v>
      </c>
      <c r="I12477" t="s">
        <v>949</v>
      </c>
      <c r="J12477" s="2">
        <v>45012.602487962962</v>
      </c>
      <c r="K12477" t="s">
        <v>949</v>
      </c>
      <c r="L12477" t="str">
        <f>VLOOKUP(C12477,ACCOUNT_MAPPING!A:C,3,FALSE)</f>
        <v>Utilities</v>
      </c>
    </row>
    <row r="12478" spans="1:12" hidden="1">
      <c r="A12478">
        <v>11693</v>
      </c>
      <c r="B12478" t="s">
        <v>184</v>
      </c>
      <c r="C12478">
        <v>51220000</v>
      </c>
      <c r="D12478" t="s">
        <v>12</v>
      </c>
      <c r="E12478" t="s">
        <v>13</v>
      </c>
      <c r="F12478" t="s">
        <v>13</v>
      </c>
      <c r="G12478" t="s">
        <v>12514</v>
      </c>
      <c r="H12478" s="2">
        <v>45012.509318865741</v>
      </c>
      <c r="I12478" t="s">
        <v>186</v>
      </c>
      <c r="J12478" s="2">
        <v>45012.509318865741</v>
      </c>
      <c r="K12478" t="s">
        <v>186</v>
      </c>
      <c r="L12478" t="str">
        <f>VLOOKUP(C12478,ACCOUNT_MAPPING!A:C,3,FALSE)</f>
        <v>Utilities</v>
      </c>
    </row>
    <row r="12479" spans="1:12" hidden="1">
      <c r="A12479">
        <v>11854</v>
      </c>
      <c r="B12479" t="s">
        <v>12515</v>
      </c>
      <c r="C12479">
        <v>51220000</v>
      </c>
      <c r="D12479" t="s">
        <v>17</v>
      </c>
      <c r="E12479" t="s">
        <v>13</v>
      </c>
      <c r="F12479" t="s">
        <v>13</v>
      </c>
      <c r="G12479" t="s">
        <v>12516</v>
      </c>
      <c r="H12479" s="2">
        <v>44915.805855405095</v>
      </c>
      <c r="I12479" t="s">
        <v>2747</v>
      </c>
      <c r="J12479" s="2">
        <v>44915.805855405095</v>
      </c>
      <c r="K12479" t="s">
        <v>2747</v>
      </c>
      <c r="L12479" t="str">
        <f>VLOOKUP(C12479,ACCOUNT_MAPPING!A:C,3,FALSE)</f>
        <v>Utilities</v>
      </c>
    </row>
    <row r="12480" spans="1:12" hidden="1">
      <c r="A12480">
        <v>11861</v>
      </c>
      <c r="B12480" t="s">
        <v>6769</v>
      </c>
      <c r="C12480">
        <v>51220000</v>
      </c>
      <c r="D12480" t="s">
        <v>17</v>
      </c>
      <c r="E12480" t="s">
        <v>13</v>
      </c>
      <c r="F12480" t="s">
        <v>13</v>
      </c>
      <c r="G12480" t="s">
        <v>12517</v>
      </c>
      <c r="H12480" s="2">
        <v>44915.841239965281</v>
      </c>
      <c r="I12480" t="s">
        <v>2747</v>
      </c>
      <c r="J12480" s="2">
        <v>44915.841239965281</v>
      </c>
      <c r="K12480" t="s">
        <v>2747</v>
      </c>
      <c r="L12480" t="str">
        <f>VLOOKUP(C12480,ACCOUNT_MAPPING!A:C,3,FALSE)</f>
        <v>Utilities</v>
      </c>
    </row>
    <row r="12481" spans="1:12" hidden="1">
      <c r="A12481">
        <v>20422</v>
      </c>
      <c r="B12481" t="s">
        <v>542</v>
      </c>
      <c r="C12481">
        <v>51220000</v>
      </c>
      <c r="D12481" t="s">
        <v>17</v>
      </c>
      <c r="E12481" t="s">
        <v>13</v>
      </c>
      <c r="F12481" t="s">
        <v>13</v>
      </c>
      <c r="G12481" t="s">
        <v>12518</v>
      </c>
      <c r="H12481" s="2">
        <v>44916.68737190972</v>
      </c>
      <c r="I12481" t="s">
        <v>544</v>
      </c>
      <c r="J12481" s="2">
        <v>44916.68737190972</v>
      </c>
      <c r="K12481" t="s">
        <v>544</v>
      </c>
      <c r="L12481" t="str">
        <f>VLOOKUP(C12481,ACCOUNT_MAPPING!A:C,3,FALSE)</f>
        <v>Utilities</v>
      </c>
    </row>
    <row r="12482" spans="1:12" hidden="1">
      <c r="A12482">
        <v>20432</v>
      </c>
      <c r="B12482" t="s">
        <v>1257</v>
      </c>
      <c r="C12482">
        <v>51220000</v>
      </c>
      <c r="D12482" t="s">
        <v>17</v>
      </c>
      <c r="E12482" t="s">
        <v>13</v>
      </c>
      <c r="F12482" t="s">
        <v>13</v>
      </c>
      <c r="G12482" t="s">
        <v>9454</v>
      </c>
      <c r="H12482" s="2">
        <v>44925.644657210651</v>
      </c>
      <c r="I12482" t="s">
        <v>1014</v>
      </c>
      <c r="J12482" s="2">
        <v>44925.644657210651</v>
      </c>
      <c r="K12482" t="s">
        <v>1014</v>
      </c>
      <c r="L12482" t="str">
        <f>VLOOKUP(C12482,ACCOUNT_MAPPING!A:C,3,FALSE)</f>
        <v>Utilities</v>
      </c>
    </row>
    <row r="12483" spans="1:12" hidden="1">
      <c r="A12483">
        <v>11869</v>
      </c>
      <c r="B12483" t="s">
        <v>2785</v>
      </c>
      <c r="C12483">
        <v>51220000</v>
      </c>
      <c r="D12483" t="s">
        <v>17</v>
      </c>
      <c r="E12483" t="s">
        <v>13</v>
      </c>
      <c r="F12483" t="s">
        <v>13</v>
      </c>
      <c r="G12483" t="s">
        <v>11933</v>
      </c>
      <c r="H12483" s="2">
        <v>44923.492126620367</v>
      </c>
      <c r="I12483" t="s">
        <v>354</v>
      </c>
      <c r="J12483" s="2">
        <v>44923.492126620367</v>
      </c>
      <c r="K12483" t="s">
        <v>354</v>
      </c>
      <c r="L12483" t="str">
        <f>VLOOKUP(C12483,ACCOUNT_MAPPING!A:C,3,FALSE)</f>
        <v>Utilities</v>
      </c>
    </row>
    <row r="12484" spans="1:12" hidden="1">
      <c r="A12484">
        <v>11871</v>
      </c>
      <c r="B12484" t="s">
        <v>2787</v>
      </c>
      <c r="C12484">
        <v>51220000</v>
      </c>
      <c r="D12484" t="s">
        <v>17</v>
      </c>
      <c r="E12484" t="s">
        <v>13</v>
      </c>
      <c r="F12484" t="s">
        <v>13</v>
      </c>
      <c r="G12484" t="s">
        <v>12519</v>
      </c>
      <c r="H12484" s="2">
        <v>44923.502650428243</v>
      </c>
      <c r="I12484" t="s">
        <v>354</v>
      </c>
      <c r="J12484" s="2">
        <v>44923.502650428243</v>
      </c>
      <c r="K12484" t="s">
        <v>354</v>
      </c>
      <c r="L12484" t="str">
        <f>VLOOKUP(C12484,ACCOUNT_MAPPING!A:C,3,FALSE)</f>
        <v>Utilities</v>
      </c>
    </row>
    <row r="12485" spans="1:12" hidden="1">
      <c r="A12485">
        <v>20460</v>
      </c>
      <c r="B12485" t="s">
        <v>1513</v>
      </c>
      <c r="C12485">
        <v>51220000</v>
      </c>
      <c r="D12485" t="s">
        <v>17</v>
      </c>
      <c r="E12485" t="s">
        <v>13</v>
      </c>
      <c r="F12485" t="s">
        <v>13</v>
      </c>
      <c r="G12485" t="s">
        <v>12520</v>
      </c>
      <c r="H12485" s="2">
        <v>44928.758568321762</v>
      </c>
      <c r="I12485" t="s">
        <v>1422</v>
      </c>
      <c r="J12485" s="2">
        <v>44928.758568321762</v>
      </c>
      <c r="K12485" t="s">
        <v>1422</v>
      </c>
      <c r="L12485" t="str">
        <f>VLOOKUP(C12485,ACCOUNT_MAPPING!A:C,3,FALSE)</f>
        <v>Utilities</v>
      </c>
    </row>
    <row r="12486" spans="1:12" hidden="1">
      <c r="A12486">
        <v>11710</v>
      </c>
      <c r="B12486" t="s">
        <v>193</v>
      </c>
      <c r="C12486">
        <v>51220000</v>
      </c>
      <c r="D12486" t="s">
        <v>12</v>
      </c>
      <c r="E12486" t="s">
        <v>13</v>
      </c>
      <c r="F12486" t="s">
        <v>13</v>
      </c>
      <c r="G12486" t="s">
        <v>12521</v>
      </c>
      <c r="H12486" s="2">
        <v>45019.658415011574</v>
      </c>
      <c r="I12486" t="s">
        <v>195</v>
      </c>
      <c r="J12486" s="2">
        <v>45019.658415011574</v>
      </c>
      <c r="K12486" t="s">
        <v>195</v>
      </c>
      <c r="L12486" t="str">
        <f>VLOOKUP(C12486,ACCOUNT_MAPPING!A:C,3,FALSE)</f>
        <v>Utilities</v>
      </c>
    </row>
    <row r="12487" spans="1:12" hidden="1">
      <c r="A12487">
        <v>20486</v>
      </c>
      <c r="B12487" t="s">
        <v>4947</v>
      </c>
      <c r="C12487">
        <v>51220000</v>
      </c>
      <c r="D12487" t="s">
        <v>12</v>
      </c>
      <c r="E12487" t="s">
        <v>13</v>
      </c>
      <c r="F12487" t="s">
        <v>13</v>
      </c>
      <c r="G12487" t="s">
        <v>12427</v>
      </c>
      <c r="H12487" s="2">
        <v>45013.626316006943</v>
      </c>
      <c r="I12487" t="s">
        <v>2734</v>
      </c>
      <c r="J12487" s="2">
        <v>45013.626316006943</v>
      </c>
      <c r="K12487" t="s">
        <v>2734</v>
      </c>
      <c r="L12487" t="str">
        <f>VLOOKUP(C12487,ACCOUNT_MAPPING!A:C,3,FALSE)</f>
        <v>Utilities</v>
      </c>
    </row>
    <row r="12488" spans="1:12" hidden="1">
      <c r="A12488">
        <v>20487</v>
      </c>
      <c r="B12488" t="s">
        <v>10419</v>
      </c>
      <c r="C12488">
        <v>51220000</v>
      </c>
      <c r="D12488" t="s">
        <v>12</v>
      </c>
      <c r="E12488" t="s">
        <v>13</v>
      </c>
      <c r="F12488" t="s">
        <v>13</v>
      </c>
      <c r="G12488" t="s">
        <v>12427</v>
      </c>
      <c r="H12488" s="2">
        <v>45013.627116122683</v>
      </c>
      <c r="I12488" t="s">
        <v>2734</v>
      </c>
      <c r="J12488" s="2">
        <v>45013.627116122683</v>
      </c>
      <c r="K12488" t="s">
        <v>2734</v>
      </c>
      <c r="L12488" t="str">
        <f>VLOOKUP(C12488,ACCOUNT_MAPPING!A:C,3,FALSE)</f>
        <v>Utilities</v>
      </c>
    </row>
    <row r="12489" spans="1:12" hidden="1">
      <c r="A12489">
        <v>20492</v>
      </c>
      <c r="B12489" t="s">
        <v>215</v>
      </c>
      <c r="C12489">
        <v>51220000</v>
      </c>
      <c r="D12489" t="s">
        <v>17</v>
      </c>
      <c r="E12489" t="s">
        <v>13</v>
      </c>
      <c r="F12489" t="s">
        <v>13</v>
      </c>
      <c r="G12489" t="s">
        <v>12522</v>
      </c>
      <c r="H12489" s="2">
        <v>44923.768819826386</v>
      </c>
      <c r="I12489" t="s">
        <v>195</v>
      </c>
      <c r="J12489" s="2">
        <v>44923.768819826386</v>
      </c>
      <c r="K12489" t="s">
        <v>195</v>
      </c>
      <c r="L12489" t="str">
        <f>VLOOKUP(C12489,ACCOUNT_MAPPING!A:C,3,FALSE)</f>
        <v>Utilities</v>
      </c>
    </row>
    <row r="12490" spans="1:12" hidden="1">
      <c r="A12490">
        <v>11767</v>
      </c>
      <c r="B12490" t="s">
        <v>983</v>
      </c>
      <c r="C12490">
        <v>51220000</v>
      </c>
      <c r="D12490" t="s">
        <v>17</v>
      </c>
      <c r="E12490" t="s">
        <v>13</v>
      </c>
      <c r="F12490" t="s">
        <v>13</v>
      </c>
      <c r="G12490" t="s">
        <v>12012</v>
      </c>
      <c r="H12490" s="2">
        <v>44916.647137499996</v>
      </c>
      <c r="I12490" t="s">
        <v>949</v>
      </c>
      <c r="J12490" s="2">
        <v>44916.647137499996</v>
      </c>
      <c r="K12490" t="s">
        <v>949</v>
      </c>
      <c r="L12490" t="str">
        <f>VLOOKUP(C12490,ACCOUNT_MAPPING!A:C,3,FALSE)</f>
        <v>Utilities</v>
      </c>
    </row>
    <row r="12491" spans="1:12" hidden="1">
      <c r="A12491">
        <v>11795</v>
      </c>
      <c r="B12491" t="s">
        <v>198</v>
      </c>
      <c r="C12491">
        <v>51220000</v>
      </c>
      <c r="D12491" t="s">
        <v>12</v>
      </c>
      <c r="E12491" t="s">
        <v>13</v>
      </c>
      <c r="F12491" t="s">
        <v>13</v>
      </c>
      <c r="G12491" t="s">
        <v>12523</v>
      </c>
      <c r="H12491" s="2">
        <v>45009.847452465277</v>
      </c>
      <c r="I12491" t="s">
        <v>22</v>
      </c>
      <c r="J12491" s="2">
        <v>45009.847452465277</v>
      </c>
      <c r="K12491" t="s">
        <v>22</v>
      </c>
      <c r="L12491" t="str">
        <f>VLOOKUP(C12491,ACCOUNT_MAPPING!A:C,3,FALSE)</f>
        <v>Utilities</v>
      </c>
    </row>
    <row r="12492" spans="1:12" hidden="1">
      <c r="A12492">
        <v>11874</v>
      </c>
      <c r="B12492" t="s">
        <v>6774</v>
      </c>
      <c r="C12492">
        <v>51220000</v>
      </c>
      <c r="D12492" t="s">
        <v>12</v>
      </c>
      <c r="E12492" t="s">
        <v>13</v>
      </c>
      <c r="F12492" t="s">
        <v>13</v>
      </c>
      <c r="G12492" t="s">
        <v>12524</v>
      </c>
      <c r="H12492" s="2">
        <v>45015.48918005787</v>
      </c>
      <c r="I12492" t="s">
        <v>887</v>
      </c>
      <c r="J12492" s="2">
        <v>45015.48918005787</v>
      </c>
      <c r="K12492" t="s">
        <v>887</v>
      </c>
      <c r="L12492" t="str">
        <f>VLOOKUP(C12492,ACCOUNT_MAPPING!A:C,3,FALSE)</f>
        <v>Utilities</v>
      </c>
    </row>
    <row r="12493" spans="1:12" hidden="1">
      <c r="A12493">
        <v>11888</v>
      </c>
      <c r="B12493" t="s">
        <v>989</v>
      </c>
      <c r="C12493">
        <v>51220000</v>
      </c>
      <c r="D12493" t="s">
        <v>12</v>
      </c>
      <c r="E12493" t="s">
        <v>13</v>
      </c>
      <c r="F12493" t="s">
        <v>13</v>
      </c>
      <c r="G12493" t="s">
        <v>12525</v>
      </c>
      <c r="H12493" s="2">
        <v>45016.970107870373</v>
      </c>
      <c r="I12493" t="s">
        <v>991</v>
      </c>
      <c r="J12493" s="2">
        <v>45016.970107870373</v>
      </c>
      <c r="K12493" t="s">
        <v>991</v>
      </c>
      <c r="L12493" t="str">
        <f>VLOOKUP(C12493,ACCOUNT_MAPPING!A:C,3,FALSE)</f>
        <v>Utilities</v>
      </c>
    </row>
    <row r="12494" spans="1:12" hidden="1">
      <c r="A12494">
        <v>20496</v>
      </c>
      <c r="B12494" t="s">
        <v>2856</v>
      </c>
      <c r="C12494">
        <v>51220000</v>
      </c>
      <c r="D12494" t="s">
        <v>12</v>
      </c>
      <c r="E12494" t="s">
        <v>13</v>
      </c>
      <c r="F12494" t="s">
        <v>13</v>
      </c>
      <c r="G12494" t="s">
        <v>12526</v>
      </c>
      <c r="H12494" s="2">
        <v>45022.991878969908</v>
      </c>
      <c r="I12494" t="s">
        <v>260</v>
      </c>
      <c r="J12494" s="2">
        <v>45022.991878969908</v>
      </c>
      <c r="K12494" t="s">
        <v>260</v>
      </c>
      <c r="L12494" t="str">
        <f>VLOOKUP(C12494,ACCOUNT_MAPPING!A:C,3,FALSE)</f>
        <v>Utilities</v>
      </c>
    </row>
    <row r="12495" spans="1:12" hidden="1">
      <c r="A12495">
        <v>20506</v>
      </c>
      <c r="B12495" t="s">
        <v>10483</v>
      </c>
      <c r="C12495">
        <v>51220000</v>
      </c>
      <c r="D12495" t="s">
        <v>12</v>
      </c>
      <c r="E12495" t="s">
        <v>13</v>
      </c>
      <c r="F12495" t="s">
        <v>13</v>
      </c>
      <c r="G12495" t="s">
        <v>12527</v>
      </c>
      <c r="H12495" s="2">
        <v>45014.460638460645</v>
      </c>
      <c r="I12495" t="s">
        <v>3471</v>
      </c>
      <c r="J12495" s="2">
        <v>45014.460638460645</v>
      </c>
      <c r="K12495" t="s">
        <v>3471</v>
      </c>
      <c r="L12495" t="str">
        <f>VLOOKUP(C12495,ACCOUNT_MAPPING!A:C,3,FALSE)</f>
        <v>Utilities</v>
      </c>
    </row>
    <row r="12496" spans="1:12" hidden="1">
      <c r="A12496">
        <v>11734</v>
      </c>
      <c r="B12496" t="s">
        <v>1493</v>
      </c>
      <c r="C12496">
        <v>51220000</v>
      </c>
      <c r="D12496" t="s">
        <v>12</v>
      </c>
      <c r="E12496" t="s">
        <v>13</v>
      </c>
      <c r="F12496" t="s">
        <v>13</v>
      </c>
      <c r="G12496" t="s">
        <v>12464</v>
      </c>
      <c r="H12496" s="2">
        <v>45013.563266666664</v>
      </c>
      <c r="I12496" t="s">
        <v>548</v>
      </c>
      <c r="J12496" s="2">
        <v>45013.563266666664</v>
      </c>
      <c r="K12496" t="s">
        <v>548</v>
      </c>
      <c r="L12496" t="str">
        <f>VLOOKUP(C12496,ACCOUNT_MAPPING!A:C,3,FALSE)</f>
        <v>Utilities</v>
      </c>
    </row>
    <row r="12497" spans="1:12" hidden="1">
      <c r="A12497">
        <v>11745</v>
      </c>
      <c r="B12497" t="s">
        <v>1949</v>
      </c>
      <c r="C12497">
        <v>51220000</v>
      </c>
      <c r="D12497" t="s">
        <v>17</v>
      </c>
      <c r="E12497" t="s">
        <v>13</v>
      </c>
      <c r="F12497" t="s">
        <v>13</v>
      </c>
      <c r="G12497" t="s">
        <v>12496</v>
      </c>
      <c r="H12497" s="2">
        <v>44924.560370405095</v>
      </c>
      <c r="I12497" t="s">
        <v>34</v>
      </c>
      <c r="J12497" s="2">
        <v>44924.560370405095</v>
      </c>
      <c r="K12497" t="s">
        <v>34</v>
      </c>
      <c r="L12497" t="str">
        <f>VLOOKUP(C12497,ACCOUNT_MAPPING!A:C,3,FALSE)</f>
        <v>Utilities</v>
      </c>
    </row>
    <row r="12498" spans="1:12" hidden="1">
      <c r="A12498">
        <v>11813</v>
      </c>
      <c r="B12498" t="s">
        <v>979</v>
      </c>
      <c r="C12498">
        <v>51220000</v>
      </c>
      <c r="D12498" t="s">
        <v>12</v>
      </c>
      <c r="E12498" t="s">
        <v>13</v>
      </c>
      <c r="F12498" t="s">
        <v>13</v>
      </c>
      <c r="G12498" t="s">
        <v>12528</v>
      </c>
      <c r="H12498" s="2">
        <v>45015.397422303242</v>
      </c>
      <c r="I12498" t="s">
        <v>233</v>
      </c>
      <c r="J12498" s="2">
        <v>45015.397422303242</v>
      </c>
      <c r="K12498" t="s">
        <v>233</v>
      </c>
      <c r="L12498" t="str">
        <f>VLOOKUP(C12498,ACCOUNT_MAPPING!A:C,3,FALSE)</f>
        <v>Utilities</v>
      </c>
    </row>
    <row r="12499" spans="1:12" hidden="1">
      <c r="A12499">
        <v>11816</v>
      </c>
      <c r="B12499" t="s">
        <v>11634</v>
      </c>
      <c r="C12499">
        <v>51220000</v>
      </c>
      <c r="D12499" t="s">
        <v>17</v>
      </c>
      <c r="E12499" t="s">
        <v>13</v>
      </c>
      <c r="F12499" t="s">
        <v>13</v>
      </c>
      <c r="G12499" t="s">
        <v>12529</v>
      </c>
      <c r="H12499" s="2">
        <v>44917.50933364583</v>
      </c>
      <c r="I12499" t="s">
        <v>233</v>
      </c>
      <c r="J12499" s="2">
        <v>44917.50933364583</v>
      </c>
      <c r="K12499" t="s">
        <v>233</v>
      </c>
      <c r="L12499" t="str">
        <f>VLOOKUP(C12499,ACCOUNT_MAPPING!A:C,3,FALSE)</f>
        <v>Utilities</v>
      </c>
    </row>
    <row r="12500" spans="1:12" hidden="1">
      <c r="A12500">
        <v>11821</v>
      </c>
      <c r="B12500" t="s">
        <v>4903</v>
      </c>
      <c r="C12500">
        <v>51220000</v>
      </c>
      <c r="D12500" t="s">
        <v>17</v>
      </c>
      <c r="E12500" t="s">
        <v>13</v>
      </c>
      <c r="F12500" t="s">
        <v>13</v>
      </c>
      <c r="G12500" t="s">
        <v>12530</v>
      </c>
      <c r="H12500" s="2">
        <v>44917.799523495371</v>
      </c>
      <c r="I12500" t="s">
        <v>79</v>
      </c>
      <c r="J12500" s="2">
        <v>44917.799523495371</v>
      </c>
      <c r="K12500" t="s">
        <v>79</v>
      </c>
      <c r="L12500" t="str">
        <f>VLOOKUP(C12500,ACCOUNT_MAPPING!A:C,3,FALSE)</f>
        <v>Utilities</v>
      </c>
    </row>
    <row r="12501" spans="1:12" hidden="1">
      <c r="A12501">
        <v>11841</v>
      </c>
      <c r="B12501" t="s">
        <v>540</v>
      </c>
      <c r="C12501">
        <v>51220000</v>
      </c>
      <c r="D12501" t="s">
        <v>17</v>
      </c>
      <c r="E12501" t="s">
        <v>13</v>
      </c>
      <c r="F12501" t="s">
        <v>13</v>
      </c>
      <c r="G12501" t="s">
        <v>12531</v>
      </c>
      <c r="H12501" s="2">
        <v>44923.608764502314</v>
      </c>
      <c r="I12501" t="s">
        <v>265</v>
      </c>
      <c r="J12501" s="2">
        <v>44923.608764502314</v>
      </c>
      <c r="K12501" t="s">
        <v>265</v>
      </c>
      <c r="L12501" t="str">
        <f>VLOOKUP(C12501,ACCOUNT_MAPPING!A:C,3,FALSE)</f>
        <v>Utilities</v>
      </c>
    </row>
    <row r="12502" spans="1:12" hidden="1">
      <c r="A12502">
        <v>11846</v>
      </c>
      <c r="B12502" t="s">
        <v>200</v>
      </c>
      <c r="C12502">
        <v>51220000</v>
      </c>
      <c r="D12502" t="s">
        <v>63</v>
      </c>
      <c r="E12502" t="s">
        <v>13</v>
      </c>
      <c r="F12502" t="s">
        <v>13</v>
      </c>
      <c r="G12502" t="s">
        <v>12532</v>
      </c>
      <c r="H12502" s="2">
        <v>44880.436273032406</v>
      </c>
      <c r="I12502" t="s">
        <v>202</v>
      </c>
      <c r="J12502" s="2">
        <v>44880.436273032406</v>
      </c>
      <c r="K12502" t="s">
        <v>202</v>
      </c>
      <c r="L12502" t="str">
        <f>VLOOKUP(C12502,ACCOUNT_MAPPING!A:C,3,FALSE)</f>
        <v>Utilities</v>
      </c>
    </row>
    <row r="12503" spans="1:12" hidden="1">
      <c r="A12503">
        <v>20521</v>
      </c>
      <c r="B12503" t="s">
        <v>1979</v>
      </c>
      <c r="C12503">
        <v>51220000</v>
      </c>
      <c r="D12503" t="s">
        <v>12</v>
      </c>
      <c r="E12503" t="s">
        <v>13</v>
      </c>
      <c r="F12503" t="s">
        <v>13</v>
      </c>
      <c r="G12503" t="s">
        <v>12153</v>
      </c>
      <c r="H12503" s="2">
        <v>45014.660220289348</v>
      </c>
      <c r="I12503" t="s">
        <v>817</v>
      </c>
      <c r="J12503" s="2">
        <v>45014.660220289348</v>
      </c>
      <c r="K12503" t="s">
        <v>817</v>
      </c>
      <c r="L12503" t="str">
        <f>VLOOKUP(C12503,ACCOUNT_MAPPING!A:C,3,FALSE)</f>
        <v>Utilities</v>
      </c>
    </row>
    <row r="12504" spans="1:12" hidden="1">
      <c r="A12504">
        <v>11867</v>
      </c>
      <c r="B12504" t="s">
        <v>2838</v>
      </c>
      <c r="C12504">
        <v>51220000</v>
      </c>
      <c r="D12504" t="s">
        <v>17</v>
      </c>
      <c r="E12504" t="s">
        <v>13</v>
      </c>
      <c r="F12504" t="s">
        <v>13</v>
      </c>
      <c r="G12504" t="s">
        <v>12533</v>
      </c>
      <c r="H12504" s="2">
        <v>44923.452546412038</v>
      </c>
      <c r="I12504" t="s">
        <v>354</v>
      </c>
      <c r="J12504" s="2">
        <v>44923.452546412038</v>
      </c>
      <c r="K12504" t="s">
        <v>354</v>
      </c>
      <c r="L12504" t="str">
        <f>VLOOKUP(C12504,ACCOUNT_MAPPING!A:C,3,FALSE)</f>
        <v>Utilities</v>
      </c>
    </row>
    <row r="12505" spans="1:12" hidden="1">
      <c r="A12505">
        <v>20532</v>
      </c>
      <c r="B12505" t="s">
        <v>1983</v>
      </c>
      <c r="C12505">
        <v>51220000</v>
      </c>
      <c r="D12505" t="s">
        <v>17</v>
      </c>
      <c r="E12505" t="s">
        <v>13</v>
      </c>
      <c r="F12505" t="s">
        <v>13</v>
      </c>
      <c r="G12505" t="s">
        <v>12161</v>
      </c>
      <c r="H12505" s="2">
        <v>44924.428577048609</v>
      </c>
      <c r="I12505" t="s">
        <v>817</v>
      </c>
      <c r="J12505" s="2">
        <v>44924.428577048609</v>
      </c>
      <c r="K12505" t="s">
        <v>817</v>
      </c>
      <c r="L12505" t="str">
        <f>VLOOKUP(C12505,ACCOUNT_MAPPING!A:C,3,FALSE)</f>
        <v>Utilities</v>
      </c>
    </row>
    <row r="12506" spans="1:12" hidden="1">
      <c r="A12506">
        <v>11811</v>
      </c>
      <c r="B12506" t="s">
        <v>12534</v>
      </c>
      <c r="C12506">
        <v>51220000</v>
      </c>
      <c r="D12506" t="s">
        <v>12</v>
      </c>
      <c r="E12506" t="s">
        <v>13</v>
      </c>
      <c r="F12506" t="s">
        <v>13</v>
      </c>
      <c r="G12506" t="s">
        <v>12486</v>
      </c>
      <c r="H12506" s="2">
        <v>45015.683886770836</v>
      </c>
      <c r="I12506" t="s">
        <v>79</v>
      </c>
      <c r="J12506" s="2">
        <v>45015.683886770836</v>
      </c>
      <c r="K12506" t="s">
        <v>79</v>
      </c>
      <c r="L12506" t="str">
        <f>VLOOKUP(C12506,ACCOUNT_MAPPING!A:C,3,FALSE)</f>
        <v>Utilities</v>
      </c>
    </row>
    <row r="12507" spans="1:12" hidden="1">
      <c r="A12507">
        <v>11814</v>
      </c>
      <c r="B12507" t="s">
        <v>7359</v>
      </c>
      <c r="C12507">
        <v>51220000</v>
      </c>
      <c r="D12507" t="s">
        <v>17</v>
      </c>
      <c r="E12507" t="s">
        <v>13</v>
      </c>
      <c r="F12507" t="s">
        <v>13</v>
      </c>
      <c r="G12507" t="s">
        <v>12535</v>
      </c>
      <c r="H12507" s="2">
        <v>44917.484668020836</v>
      </c>
      <c r="I12507" t="s">
        <v>233</v>
      </c>
      <c r="J12507" s="2">
        <v>44917.484668020836</v>
      </c>
      <c r="K12507" t="s">
        <v>233</v>
      </c>
      <c r="L12507" t="str">
        <f>VLOOKUP(C12507,ACCOUNT_MAPPING!A:C,3,FALSE)</f>
        <v>Utilities</v>
      </c>
    </row>
    <row r="12508" spans="1:12" hidden="1">
      <c r="A12508">
        <v>11876</v>
      </c>
      <c r="B12508" t="s">
        <v>1491</v>
      </c>
      <c r="C12508">
        <v>51220000</v>
      </c>
      <c r="D12508" t="s">
        <v>17</v>
      </c>
      <c r="E12508" t="s">
        <v>13</v>
      </c>
      <c r="F12508" t="s">
        <v>13</v>
      </c>
      <c r="G12508" t="s">
        <v>12536</v>
      </c>
      <c r="H12508" s="2">
        <v>44923.485490127314</v>
      </c>
      <c r="I12508" t="s">
        <v>778</v>
      </c>
      <c r="J12508" s="2">
        <v>44923.485490127314</v>
      </c>
      <c r="K12508" t="s">
        <v>778</v>
      </c>
      <c r="L12508" t="str">
        <f>VLOOKUP(C12508,ACCOUNT_MAPPING!A:C,3,FALSE)</f>
        <v>Utilities</v>
      </c>
    </row>
    <row r="12509" spans="1:12" hidden="1">
      <c r="A12509">
        <v>11850</v>
      </c>
      <c r="B12509" t="s">
        <v>1940</v>
      </c>
      <c r="C12509">
        <v>51220000</v>
      </c>
      <c r="D12509" t="s">
        <v>17</v>
      </c>
      <c r="E12509" t="s">
        <v>13</v>
      </c>
      <c r="F12509" t="s">
        <v>13</v>
      </c>
      <c r="G12509" t="s">
        <v>12537</v>
      </c>
      <c r="H12509" s="2">
        <v>44924.851503206017</v>
      </c>
      <c r="I12509" t="s">
        <v>313</v>
      </c>
      <c r="J12509" s="2">
        <v>44924.851503206017</v>
      </c>
      <c r="K12509" t="s">
        <v>313</v>
      </c>
      <c r="L12509" t="str">
        <f>VLOOKUP(C12509,ACCOUNT_MAPPING!A:C,3,FALSE)</f>
        <v>Utilities</v>
      </c>
    </row>
    <row r="12510" spans="1:12" hidden="1">
      <c r="A12510">
        <v>11889</v>
      </c>
      <c r="B12510" t="s">
        <v>994</v>
      </c>
      <c r="C12510">
        <v>51220000</v>
      </c>
      <c r="D12510" t="s">
        <v>12</v>
      </c>
      <c r="E12510" t="s">
        <v>13</v>
      </c>
      <c r="F12510" t="s">
        <v>13</v>
      </c>
      <c r="G12510" t="s">
        <v>12538</v>
      </c>
      <c r="H12510" s="2">
        <v>45020.496654976851</v>
      </c>
      <c r="I12510" t="s">
        <v>991</v>
      </c>
      <c r="J12510" s="2">
        <v>45020.496654976851</v>
      </c>
      <c r="K12510" t="s">
        <v>991</v>
      </c>
      <c r="L12510" t="str">
        <f>VLOOKUP(C12510,ACCOUNT_MAPPING!A:C,3,FALSE)</f>
        <v>Utilities</v>
      </c>
    </row>
    <row r="12511" spans="1:12" hidden="1">
      <c r="A12511">
        <v>14238</v>
      </c>
      <c r="B12511" t="s">
        <v>1503</v>
      </c>
      <c r="C12511">
        <v>51220000</v>
      </c>
      <c r="D12511" t="s">
        <v>17</v>
      </c>
      <c r="E12511" t="s">
        <v>13</v>
      </c>
      <c r="F12511" t="s">
        <v>13</v>
      </c>
      <c r="G12511" t="s">
        <v>12539</v>
      </c>
      <c r="H12511" s="2">
        <v>44922.517318981481</v>
      </c>
      <c r="I12511" t="s">
        <v>1292</v>
      </c>
      <c r="J12511" s="2">
        <v>44922.517318981481</v>
      </c>
      <c r="K12511" t="s">
        <v>1292</v>
      </c>
      <c r="L12511" t="str">
        <f>VLOOKUP(C12511,ACCOUNT_MAPPING!A:C,3,FALSE)</f>
        <v>Utilities</v>
      </c>
    </row>
    <row r="12512" spans="1:12" hidden="1">
      <c r="A12512">
        <v>11872</v>
      </c>
      <c r="B12512" t="s">
        <v>2826</v>
      </c>
      <c r="C12512">
        <v>51220000</v>
      </c>
      <c r="D12512" t="s">
        <v>17</v>
      </c>
      <c r="E12512" t="s">
        <v>13</v>
      </c>
      <c r="F12512" t="s">
        <v>13</v>
      </c>
      <c r="G12512" t="s">
        <v>12540</v>
      </c>
      <c r="H12512" s="2">
        <v>44923.410506134256</v>
      </c>
      <c r="I12512" t="s">
        <v>715</v>
      </c>
      <c r="J12512" s="2">
        <v>44923.410506134256</v>
      </c>
      <c r="K12512" t="s">
        <v>715</v>
      </c>
      <c r="L12512" t="str">
        <f>VLOOKUP(C12512,ACCOUNT_MAPPING!A:C,3,FALSE)</f>
        <v>Utilities</v>
      </c>
    </row>
    <row r="12513" spans="1:12" hidden="1">
      <c r="A12513">
        <v>11880</v>
      </c>
      <c r="B12513" t="s">
        <v>12541</v>
      </c>
      <c r="C12513">
        <v>51220000</v>
      </c>
      <c r="D12513" t="s">
        <v>17</v>
      </c>
      <c r="E12513" t="s">
        <v>13</v>
      </c>
      <c r="F12513" t="s">
        <v>13</v>
      </c>
      <c r="G12513" t="s">
        <v>12542</v>
      </c>
      <c r="H12513" s="2">
        <v>44923.584315856482</v>
      </c>
      <c r="I12513" t="s">
        <v>887</v>
      </c>
      <c r="J12513" s="2">
        <v>44923.584315856482</v>
      </c>
      <c r="K12513" t="s">
        <v>887</v>
      </c>
      <c r="L12513" t="str">
        <f>VLOOKUP(C12513,ACCOUNT_MAPPING!A:C,3,FALSE)</f>
        <v>Utilities</v>
      </c>
    </row>
    <row r="12514" spans="1:12" hidden="1">
      <c r="A12514">
        <v>11881</v>
      </c>
      <c r="B12514" t="s">
        <v>11139</v>
      </c>
      <c r="C12514">
        <v>51220000</v>
      </c>
      <c r="D12514" t="s">
        <v>17</v>
      </c>
      <c r="E12514" t="s">
        <v>13</v>
      </c>
      <c r="F12514" t="s">
        <v>13</v>
      </c>
      <c r="G12514" t="s">
        <v>12543</v>
      </c>
      <c r="H12514" s="2">
        <v>44923.59291712963</v>
      </c>
      <c r="I12514" t="s">
        <v>887</v>
      </c>
      <c r="J12514" s="2">
        <v>44923.59291712963</v>
      </c>
      <c r="K12514" t="s">
        <v>887</v>
      </c>
      <c r="L12514" t="str">
        <f>VLOOKUP(C12514,ACCOUNT_MAPPING!A:C,3,FALSE)</f>
        <v>Utilities</v>
      </c>
    </row>
    <row r="12515" spans="1:12" hidden="1">
      <c r="A12515">
        <v>14280</v>
      </c>
      <c r="B12515" t="s">
        <v>1958</v>
      </c>
      <c r="C12515">
        <v>51220000</v>
      </c>
      <c r="D12515" t="s">
        <v>12</v>
      </c>
      <c r="E12515" t="s">
        <v>13</v>
      </c>
      <c r="F12515" t="s">
        <v>13</v>
      </c>
      <c r="G12515" t="s">
        <v>12544</v>
      </c>
      <c r="H12515" s="2">
        <v>45015.492313275463</v>
      </c>
      <c r="I12515" t="s">
        <v>887</v>
      </c>
      <c r="J12515" s="2">
        <v>45015.492313275463</v>
      </c>
      <c r="K12515" t="s">
        <v>887</v>
      </c>
      <c r="L12515" t="str">
        <f>VLOOKUP(C12515,ACCOUNT_MAPPING!A:C,3,FALSE)</f>
        <v>Utilities</v>
      </c>
    </row>
    <row r="12516" spans="1:12" hidden="1">
      <c r="A12516">
        <v>20337</v>
      </c>
      <c r="B12516" t="s">
        <v>1021</v>
      </c>
      <c r="C12516">
        <v>51220000</v>
      </c>
      <c r="D12516" t="s">
        <v>12</v>
      </c>
      <c r="E12516" t="s">
        <v>13</v>
      </c>
      <c r="F12516" t="s">
        <v>13</v>
      </c>
      <c r="G12516" t="s">
        <v>12545</v>
      </c>
      <c r="H12516" s="2">
        <v>45020.492499074076</v>
      </c>
      <c r="I12516" t="s">
        <v>720</v>
      </c>
      <c r="J12516" s="2">
        <v>45020.492499074076</v>
      </c>
      <c r="K12516" t="s">
        <v>720</v>
      </c>
      <c r="L12516" t="str">
        <f>VLOOKUP(C12516,ACCOUNT_MAPPING!A:C,3,FALSE)</f>
        <v>Utilities</v>
      </c>
    </row>
    <row r="12517" spans="1:12" hidden="1">
      <c r="A12517">
        <v>20419</v>
      </c>
      <c r="B12517" t="s">
        <v>203</v>
      </c>
      <c r="C12517">
        <v>51220000</v>
      </c>
      <c r="D12517" t="s">
        <v>12</v>
      </c>
      <c r="E12517" t="s">
        <v>13</v>
      </c>
      <c r="F12517" t="s">
        <v>13</v>
      </c>
      <c r="G12517" t="s">
        <v>12546</v>
      </c>
      <c r="H12517" s="2">
        <v>45020.876736423612</v>
      </c>
      <c r="I12517" t="s">
        <v>205</v>
      </c>
      <c r="J12517" s="2">
        <v>45020.876736423612</v>
      </c>
      <c r="K12517" t="s">
        <v>205</v>
      </c>
      <c r="L12517" t="str">
        <f>VLOOKUP(C12517,ACCOUNT_MAPPING!A:C,3,FALSE)</f>
        <v>Utilities</v>
      </c>
    </row>
    <row r="12518" spans="1:12" hidden="1">
      <c r="A12518">
        <v>20423</v>
      </c>
      <c r="B12518" t="s">
        <v>6100</v>
      </c>
      <c r="C12518">
        <v>51220000</v>
      </c>
      <c r="D12518" t="s">
        <v>12</v>
      </c>
      <c r="E12518" t="s">
        <v>13</v>
      </c>
      <c r="F12518" t="s">
        <v>13</v>
      </c>
      <c r="G12518" t="s">
        <v>12547</v>
      </c>
      <c r="H12518" s="2">
        <v>45016.838464895831</v>
      </c>
      <c r="I12518" t="s">
        <v>544</v>
      </c>
      <c r="J12518" s="2">
        <v>45016.838464895831</v>
      </c>
      <c r="K12518" t="s">
        <v>544</v>
      </c>
      <c r="L12518" t="str">
        <f>VLOOKUP(C12518,ACCOUNT_MAPPING!A:C,3,FALSE)</f>
        <v>Utilities</v>
      </c>
    </row>
    <row r="12519" spans="1:12" hidden="1">
      <c r="A12519">
        <v>20433</v>
      </c>
      <c r="B12519" t="s">
        <v>1012</v>
      </c>
      <c r="C12519">
        <v>51220000</v>
      </c>
      <c r="D12519" t="s">
        <v>17</v>
      </c>
      <c r="E12519" t="s">
        <v>13</v>
      </c>
      <c r="F12519" t="s">
        <v>13</v>
      </c>
      <c r="G12519" t="s">
        <v>12548</v>
      </c>
      <c r="H12519" s="2">
        <v>44924.601184953703</v>
      </c>
      <c r="I12519" t="s">
        <v>1014</v>
      </c>
      <c r="J12519" s="2">
        <v>44924.601184953703</v>
      </c>
      <c r="K12519" t="s">
        <v>1014</v>
      </c>
      <c r="L12519" t="str">
        <f>VLOOKUP(C12519,ACCOUNT_MAPPING!A:C,3,FALSE)</f>
        <v>Utilities</v>
      </c>
    </row>
    <row r="12520" spans="1:12" hidden="1">
      <c r="A12520">
        <v>20446</v>
      </c>
      <c r="B12520" t="s">
        <v>1515</v>
      </c>
      <c r="C12520">
        <v>51220000</v>
      </c>
      <c r="D12520" t="s">
        <v>12</v>
      </c>
      <c r="E12520" t="s">
        <v>13</v>
      </c>
      <c r="F12520" t="s">
        <v>13</v>
      </c>
      <c r="G12520" t="s">
        <v>12549</v>
      </c>
      <c r="H12520" s="2">
        <v>45021.414769247684</v>
      </c>
      <c r="I12520" t="s">
        <v>214</v>
      </c>
      <c r="J12520" s="2">
        <v>45021.414769247684</v>
      </c>
      <c r="K12520" t="s">
        <v>214</v>
      </c>
      <c r="L12520" t="str">
        <f>VLOOKUP(C12520,ACCOUNT_MAPPING!A:C,3,FALSE)</f>
        <v>Utilities</v>
      </c>
    </row>
    <row r="12521" spans="1:12" hidden="1">
      <c r="A12521">
        <v>20621</v>
      </c>
      <c r="B12521" t="s">
        <v>7446</v>
      </c>
      <c r="C12521">
        <v>51220000</v>
      </c>
      <c r="D12521" t="s">
        <v>17</v>
      </c>
      <c r="E12521" t="s">
        <v>13</v>
      </c>
      <c r="F12521" t="s">
        <v>13</v>
      </c>
      <c r="G12521" t="s">
        <v>12550</v>
      </c>
      <c r="H12521" s="2">
        <v>44926.582454317133</v>
      </c>
      <c r="I12521" t="s">
        <v>1800</v>
      </c>
      <c r="J12521" s="2">
        <v>44926.582454317133</v>
      </c>
      <c r="K12521" t="s">
        <v>1800</v>
      </c>
      <c r="L12521" t="str">
        <f>VLOOKUP(C12521,ACCOUNT_MAPPING!A:C,3,FALSE)</f>
        <v>Utilities</v>
      </c>
    </row>
    <row r="12522" spans="1:12" hidden="1">
      <c r="A12522">
        <v>20632</v>
      </c>
      <c r="B12522" t="s">
        <v>7434</v>
      </c>
      <c r="C12522">
        <v>51220000</v>
      </c>
      <c r="D12522" t="s">
        <v>17</v>
      </c>
      <c r="E12522" t="s">
        <v>13</v>
      </c>
      <c r="F12522" t="s">
        <v>13</v>
      </c>
      <c r="G12522" t="s">
        <v>12551</v>
      </c>
      <c r="H12522" s="2">
        <v>44921.593775150461</v>
      </c>
      <c r="I12522" t="s">
        <v>1434</v>
      </c>
      <c r="J12522" s="2">
        <v>44921.593775150461</v>
      </c>
      <c r="K12522" t="s">
        <v>1434</v>
      </c>
      <c r="L12522" t="str">
        <f>VLOOKUP(C12522,ACCOUNT_MAPPING!A:C,3,FALSE)</f>
        <v>Utilities</v>
      </c>
    </row>
    <row r="12523" spans="1:12" hidden="1">
      <c r="A12523">
        <v>20488</v>
      </c>
      <c r="B12523" t="s">
        <v>3466</v>
      </c>
      <c r="C12523">
        <v>51220000</v>
      </c>
      <c r="D12523" t="s">
        <v>12</v>
      </c>
      <c r="E12523" t="s">
        <v>13</v>
      </c>
      <c r="F12523" t="s">
        <v>13</v>
      </c>
      <c r="G12523" t="s">
        <v>12427</v>
      </c>
      <c r="H12523" s="2">
        <v>45013.627709803244</v>
      </c>
      <c r="I12523" t="s">
        <v>2734</v>
      </c>
      <c r="J12523" s="2">
        <v>45013.627709803244</v>
      </c>
      <c r="K12523" t="s">
        <v>2734</v>
      </c>
      <c r="L12523" t="str">
        <f>VLOOKUP(C12523,ACCOUNT_MAPPING!A:C,3,FALSE)</f>
        <v>Utilities</v>
      </c>
    </row>
    <row r="12524" spans="1:12" hidden="1">
      <c r="A12524">
        <v>20638</v>
      </c>
      <c r="B12524" t="s">
        <v>2895</v>
      </c>
      <c r="C12524">
        <v>51220000</v>
      </c>
      <c r="D12524" t="s">
        <v>17</v>
      </c>
      <c r="E12524" t="s">
        <v>13</v>
      </c>
      <c r="F12524" t="s">
        <v>13</v>
      </c>
      <c r="G12524" t="s">
        <v>12552</v>
      </c>
      <c r="H12524" s="2">
        <v>44921.62819826389</v>
      </c>
      <c r="I12524" t="s">
        <v>1434</v>
      </c>
      <c r="J12524" s="2">
        <v>44921.62819826389</v>
      </c>
      <c r="K12524" t="s">
        <v>1434</v>
      </c>
      <c r="L12524" t="str">
        <f>VLOOKUP(C12524,ACCOUNT_MAPPING!A:C,3,FALSE)</f>
        <v>Utilities</v>
      </c>
    </row>
    <row r="12525" spans="1:12" hidden="1">
      <c r="A12525">
        <v>14237</v>
      </c>
      <c r="B12525" t="s">
        <v>1495</v>
      </c>
      <c r="C12525">
        <v>51220000</v>
      </c>
      <c r="D12525" t="s">
        <v>12</v>
      </c>
      <c r="E12525" t="s">
        <v>13</v>
      </c>
      <c r="F12525" t="s">
        <v>13</v>
      </c>
      <c r="G12525" t="s">
        <v>11616</v>
      </c>
      <c r="H12525" s="2">
        <v>45021.572870173608</v>
      </c>
      <c r="I12525" t="s">
        <v>1292</v>
      </c>
      <c r="J12525" s="2">
        <v>45021.572870173608</v>
      </c>
      <c r="K12525" t="s">
        <v>1292</v>
      </c>
      <c r="L12525" t="str">
        <f>VLOOKUP(C12525,ACCOUNT_MAPPING!A:C,3,FALSE)</f>
        <v>Utilities</v>
      </c>
    </row>
    <row r="12526" spans="1:12" hidden="1">
      <c r="A12526">
        <v>14240</v>
      </c>
      <c r="B12526" t="s">
        <v>3677</v>
      </c>
      <c r="C12526">
        <v>51220000</v>
      </c>
      <c r="D12526" t="s">
        <v>12</v>
      </c>
      <c r="E12526" t="s">
        <v>13</v>
      </c>
      <c r="F12526" t="s">
        <v>13</v>
      </c>
      <c r="G12526" t="e">
        <f ca="1">+ VARIANCE, _xludf.LOWER WATER USAGE</f>
        <v>#NAME?</v>
      </c>
      <c r="H12526" s="2">
        <v>45020.421558217589</v>
      </c>
      <c r="I12526" t="s">
        <v>754</v>
      </c>
      <c r="J12526" s="2">
        <v>45020.421558217589</v>
      </c>
      <c r="K12526" t="s">
        <v>754</v>
      </c>
      <c r="L12526" t="str">
        <f>VLOOKUP(C12526,ACCOUNT_MAPPING!A:C,3,FALSE)</f>
        <v>Utilities</v>
      </c>
    </row>
    <row r="12527" spans="1:12" hidden="1">
      <c r="A12527">
        <v>20504</v>
      </c>
      <c r="B12527" t="s">
        <v>1977</v>
      </c>
      <c r="C12527">
        <v>51220000</v>
      </c>
      <c r="D12527" t="s">
        <v>12</v>
      </c>
      <c r="E12527" t="s">
        <v>13</v>
      </c>
      <c r="F12527" t="s">
        <v>13</v>
      </c>
      <c r="G12527" t="s">
        <v>12553</v>
      </c>
      <c r="H12527" s="2">
        <v>45022.455580011578</v>
      </c>
      <c r="I12527" t="s">
        <v>260</v>
      </c>
      <c r="J12527" s="2">
        <v>45022.455580011578</v>
      </c>
      <c r="K12527" t="s">
        <v>260</v>
      </c>
      <c r="L12527" t="str">
        <f>VLOOKUP(C12527,ACCOUNT_MAPPING!A:C,3,FALSE)</f>
        <v>Utilities</v>
      </c>
    </row>
    <row r="12528" spans="1:12" hidden="1">
      <c r="A12528">
        <v>20648</v>
      </c>
      <c r="B12528" t="s">
        <v>1996</v>
      </c>
      <c r="C12528">
        <v>51220000</v>
      </c>
      <c r="D12528" t="s">
        <v>12</v>
      </c>
      <c r="E12528" t="s">
        <v>13</v>
      </c>
      <c r="F12528" t="s">
        <v>13</v>
      </c>
      <c r="G12528" t="s">
        <v>12554</v>
      </c>
      <c r="H12528" s="2">
        <v>45021.892434756941</v>
      </c>
      <c r="I12528" t="s">
        <v>1441</v>
      </c>
      <c r="J12528" s="2">
        <v>45021.892434756941</v>
      </c>
      <c r="K12528" t="s">
        <v>1441</v>
      </c>
      <c r="L12528" t="str">
        <f>VLOOKUP(C12528,ACCOUNT_MAPPING!A:C,3,FALSE)</f>
        <v>Utilities</v>
      </c>
    </row>
    <row r="12529" spans="1:12" hidden="1">
      <c r="A12529">
        <v>20510</v>
      </c>
      <c r="B12529" t="s">
        <v>3447</v>
      </c>
      <c r="C12529">
        <v>51220000</v>
      </c>
      <c r="D12529" t="s">
        <v>17</v>
      </c>
      <c r="E12529" t="s">
        <v>13</v>
      </c>
      <c r="F12529" t="s">
        <v>13</v>
      </c>
      <c r="G12529" t="s">
        <v>12555</v>
      </c>
      <c r="H12529" s="2">
        <v>44929.501090625003</v>
      </c>
      <c r="I12529" t="s">
        <v>354</v>
      </c>
      <c r="J12529" s="2">
        <v>44929.501090625003</v>
      </c>
      <c r="K12529" t="s">
        <v>354</v>
      </c>
      <c r="L12529" t="str">
        <f>VLOOKUP(C12529,ACCOUNT_MAPPING!A:C,3,FALSE)</f>
        <v>Utilities</v>
      </c>
    </row>
    <row r="12530" spans="1:12" hidden="1">
      <c r="A12530">
        <v>20335</v>
      </c>
      <c r="B12530" t="s">
        <v>210</v>
      </c>
      <c r="C12530">
        <v>51220000</v>
      </c>
      <c r="D12530" t="s">
        <v>12</v>
      </c>
      <c r="E12530" t="s">
        <v>13</v>
      </c>
      <c r="F12530" t="s">
        <v>13</v>
      </c>
      <c r="G12530" t="s">
        <v>12556</v>
      </c>
      <c r="H12530" s="2">
        <v>45020.994862118052</v>
      </c>
      <c r="I12530" t="s">
        <v>119</v>
      </c>
      <c r="J12530" s="2">
        <v>45020.994862118052</v>
      </c>
      <c r="K12530" t="s">
        <v>119</v>
      </c>
      <c r="L12530" t="str">
        <f>VLOOKUP(C12530,ACCOUNT_MAPPING!A:C,3,FALSE)</f>
        <v>Utilities</v>
      </c>
    </row>
    <row r="12531" spans="1:12" hidden="1">
      <c r="A12531">
        <v>20684</v>
      </c>
      <c r="B12531" t="s">
        <v>1967</v>
      </c>
      <c r="C12531">
        <v>51220000</v>
      </c>
      <c r="D12531" t="s">
        <v>17</v>
      </c>
      <c r="E12531" t="s">
        <v>13</v>
      </c>
      <c r="F12531" t="s">
        <v>13</v>
      </c>
      <c r="G12531" t="s">
        <v>12557</v>
      </c>
      <c r="H12531" s="2">
        <v>44923.628700891204</v>
      </c>
      <c r="I12531" t="s">
        <v>778</v>
      </c>
      <c r="J12531" s="2">
        <v>44923.628700891204</v>
      </c>
      <c r="K12531" t="s">
        <v>778</v>
      </c>
      <c r="L12531" t="str">
        <f>VLOOKUP(C12531,ACCOUNT_MAPPING!A:C,3,FALSE)</f>
        <v>Utilities</v>
      </c>
    </row>
    <row r="12532" spans="1:12" hidden="1">
      <c r="A12532">
        <v>20703</v>
      </c>
      <c r="B12532" t="s">
        <v>12558</v>
      </c>
      <c r="C12532">
        <v>51220000</v>
      </c>
      <c r="D12532" t="s">
        <v>17</v>
      </c>
      <c r="E12532" t="s">
        <v>13</v>
      </c>
      <c r="F12532" t="s">
        <v>13</v>
      </c>
      <c r="G12532" t="s">
        <v>12559</v>
      </c>
      <c r="H12532" s="2">
        <v>44925.601464236111</v>
      </c>
      <c r="I12532" t="s">
        <v>1014</v>
      </c>
      <c r="J12532" s="2">
        <v>44925.601464236111</v>
      </c>
      <c r="K12532" t="s">
        <v>1014</v>
      </c>
      <c r="L12532" t="str">
        <f>VLOOKUP(C12532,ACCOUNT_MAPPING!A:C,3,FALSE)</f>
        <v>Utilities</v>
      </c>
    </row>
    <row r="12533" spans="1:12" hidden="1">
      <c r="A12533">
        <v>20543</v>
      </c>
      <c r="B12533" t="s">
        <v>2825</v>
      </c>
      <c r="C12533">
        <v>51220000</v>
      </c>
      <c r="D12533" t="s">
        <v>17</v>
      </c>
      <c r="E12533" t="s">
        <v>13</v>
      </c>
      <c r="F12533" t="s">
        <v>13</v>
      </c>
      <c r="G12533" t="s">
        <v>12560</v>
      </c>
      <c r="H12533" s="2">
        <v>44924.453361458334</v>
      </c>
      <c r="I12533" t="s">
        <v>817</v>
      </c>
      <c r="J12533" s="2">
        <v>44924.453361458334</v>
      </c>
      <c r="K12533" t="s">
        <v>817</v>
      </c>
      <c r="L12533" t="str">
        <f>VLOOKUP(C12533,ACCOUNT_MAPPING!A:C,3,FALSE)</f>
        <v>Utilities</v>
      </c>
    </row>
    <row r="12534" spans="1:12" hidden="1">
      <c r="A12534">
        <v>20598</v>
      </c>
      <c r="B12534" t="s">
        <v>2836</v>
      </c>
      <c r="C12534">
        <v>51220000</v>
      </c>
      <c r="D12534" t="s">
        <v>12</v>
      </c>
      <c r="E12534" t="s">
        <v>13</v>
      </c>
      <c r="F12534" t="s">
        <v>13</v>
      </c>
      <c r="G12534" t="s">
        <v>12561</v>
      </c>
      <c r="H12534" s="2">
        <v>45019.976646724535</v>
      </c>
      <c r="I12534" t="s">
        <v>1434</v>
      </c>
      <c r="J12534" s="2">
        <v>45019.976646724535</v>
      </c>
      <c r="K12534" t="s">
        <v>1434</v>
      </c>
      <c r="L12534" t="str">
        <f>VLOOKUP(C12534,ACCOUNT_MAPPING!A:C,3,FALSE)</f>
        <v>Utilities</v>
      </c>
    </row>
    <row r="12535" spans="1:12" hidden="1">
      <c r="A12535">
        <v>20444</v>
      </c>
      <c r="B12535" t="s">
        <v>4070</v>
      </c>
      <c r="C12535">
        <v>51220000</v>
      </c>
      <c r="D12535" t="s">
        <v>12</v>
      </c>
      <c r="E12535" t="s">
        <v>13</v>
      </c>
      <c r="F12535" t="s">
        <v>13</v>
      </c>
      <c r="G12535" t="s">
        <v>12546</v>
      </c>
      <c r="H12535" s="2">
        <v>45020.869595370372</v>
      </c>
      <c r="I12535" t="s">
        <v>205</v>
      </c>
      <c r="J12535" s="2">
        <v>45020.869595370372</v>
      </c>
      <c r="K12535" t="s">
        <v>205</v>
      </c>
      <c r="L12535" t="str">
        <f>VLOOKUP(C12535,ACCOUNT_MAPPING!A:C,3,FALSE)</f>
        <v>Utilities</v>
      </c>
    </row>
    <row r="12536" spans="1:12" hidden="1">
      <c r="A12536">
        <v>20445</v>
      </c>
      <c r="B12536" t="s">
        <v>6416</v>
      </c>
      <c r="C12536">
        <v>51220000</v>
      </c>
      <c r="D12536" t="s">
        <v>12</v>
      </c>
      <c r="E12536" t="s">
        <v>13</v>
      </c>
      <c r="F12536" t="s">
        <v>13</v>
      </c>
      <c r="G12536" t="s">
        <v>12546</v>
      </c>
      <c r="H12536" s="2">
        <v>45020.871712037035</v>
      </c>
      <c r="I12536" t="s">
        <v>205</v>
      </c>
      <c r="J12536" s="2">
        <v>45020.871712037035</v>
      </c>
      <c r="K12536" t="s">
        <v>205</v>
      </c>
      <c r="L12536" t="str">
        <f>VLOOKUP(C12536,ACCOUNT_MAPPING!A:C,3,FALSE)</f>
        <v>Utilities</v>
      </c>
    </row>
    <row r="12537" spans="1:12" hidden="1">
      <c r="A12537">
        <v>20712</v>
      </c>
      <c r="B12537" t="s">
        <v>11187</v>
      </c>
      <c r="C12537">
        <v>51220000</v>
      </c>
      <c r="D12537" t="s">
        <v>17</v>
      </c>
      <c r="E12537" t="s">
        <v>13</v>
      </c>
      <c r="F12537" t="s">
        <v>13</v>
      </c>
      <c r="G12537" t="s">
        <v>12562</v>
      </c>
      <c r="H12537" s="2">
        <v>44921.501345520832</v>
      </c>
      <c r="I12537" t="s">
        <v>1014</v>
      </c>
      <c r="J12537" s="2">
        <v>44921.501345520832</v>
      </c>
      <c r="K12537" t="s">
        <v>1014</v>
      </c>
      <c r="L12537" t="str">
        <f>VLOOKUP(C12537,ACCOUNT_MAPPING!A:C,3,FALSE)</f>
        <v>Utilities</v>
      </c>
    </row>
    <row r="12538" spans="1:12" hidden="1">
      <c r="A12538">
        <v>20745</v>
      </c>
      <c r="B12538" t="s">
        <v>3496</v>
      </c>
      <c r="C12538">
        <v>51220000</v>
      </c>
      <c r="D12538" t="s">
        <v>17</v>
      </c>
      <c r="E12538" t="s">
        <v>13</v>
      </c>
      <c r="F12538" t="s">
        <v>13</v>
      </c>
      <c r="G12538" t="s">
        <v>12563</v>
      </c>
      <c r="H12538" s="2">
        <v>44926.747107407406</v>
      </c>
      <c r="I12538" t="s">
        <v>2338</v>
      </c>
      <c r="J12538" s="2">
        <v>44926.747107407406</v>
      </c>
      <c r="K12538" t="s">
        <v>2338</v>
      </c>
      <c r="L12538" t="str">
        <f>VLOOKUP(C12538,ACCOUNT_MAPPING!A:C,3,FALSE)</f>
        <v>Utilities</v>
      </c>
    </row>
    <row r="12539" spans="1:12" hidden="1">
      <c r="A12539">
        <v>20507</v>
      </c>
      <c r="B12539" t="s">
        <v>4950</v>
      </c>
      <c r="C12539">
        <v>51220000</v>
      </c>
      <c r="D12539" t="s">
        <v>17</v>
      </c>
      <c r="E12539" t="s">
        <v>13</v>
      </c>
      <c r="F12539" t="s">
        <v>13</v>
      </c>
      <c r="G12539" t="s">
        <v>12564</v>
      </c>
      <c r="H12539" s="2">
        <v>44929.49874116898</v>
      </c>
      <c r="I12539" t="s">
        <v>354</v>
      </c>
      <c r="J12539" s="2">
        <v>44929.49874116898</v>
      </c>
      <c r="K12539" t="s">
        <v>354</v>
      </c>
      <c r="L12539" t="str">
        <f>VLOOKUP(C12539,ACCOUNT_MAPPING!A:C,3,FALSE)</f>
        <v>Utilities</v>
      </c>
    </row>
    <row r="12540" spans="1:12" hidden="1">
      <c r="A12540">
        <v>20518</v>
      </c>
      <c r="B12540" t="s">
        <v>3473</v>
      </c>
      <c r="C12540">
        <v>51220000</v>
      </c>
      <c r="D12540" t="s">
        <v>17</v>
      </c>
      <c r="E12540" t="s">
        <v>13</v>
      </c>
      <c r="F12540" t="s">
        <v>13</v>
      </c>
      <c r="G12540" t="s">
        <v>11680</v>
      </c>
      <c r="H12540" s="2">
        <v>44923.710131168984</v>
      </c>
      <c r="I12540" t="s">
        <v>817</v>
      </c>
      <c r="J12540" s="2">
        <v>44923.710131168984</v>
      </c>
      <c r="K12540" t="s">
        <v>817</v>
      </c>
      <c r="L12540" t="str">
        <f>VLOOKUP(C12540,ACCOUNT_MAPPING!A:C,3,FALSE)</f>
        <v>Utilities</v>
      </c>
    </row>
    <row r="12541" spans="1:12" hidden="1">
      <c r="A12541">
        <v>20520</v>
      </c>
      <c r="B12541" t="s">
        <v>2894</v>
      </c>
      <c r="C12541">
        <v>51220000</v>
      </c>
      <c r="D12541" t="s">
        <v>12</v>
      </c>
      <c r="E12541" t="s">
        <v>13</v>
      </c>
      <c r="F12541" t="s">
        <v>13</v>
      </c>
      <c r="G12541" t="s">
        <v>12153</v>
      </c>
      <c r="H12541" s="2">
        <v>45014.646314733793</v>
      </c>
      <c r="I12541" t="s">
        <v>817</v>
      </c>
      <c r="J12541" s="2">
        <v>45014.646314733793</v>
      </c>
      <c r="K12541" t="s">
        <v>817</v>
      </c>
      <c r="L12541" t="str">
        <f>VLOOKUP(C12541,ACCOUNT_MAPPING!A:C,3,FALSE)</f>
        <v>Utilities</v>
      </c>
    </row>
    <row r="12542" spans="1:12" hidden="1">
      <c r="A12542">
        <v>20523</v>
      </c>
      <c r="B12542" t="s">
        <v>1975</v>
      </c>
      <c r="C12542">
        <v>51220000</v>
      </c>
      <c r="D12542" t="s">
        <v>17</v>
      </c>
      <c r="E12542" t="s">
        <v>13</v>
      </c>
      <c r="F12542" t="s">
        <v>13</v>
      </c>
      <c r="G12542" t="s">
        <v>12565</v>
      </c>
      <c r="H12542" s="2">
        <v>44929.511555671299</v>
      </c>
      <c r="I12542" t="s">
        <v>354</v>
      </c>
      <c r="J12542" s="2">
        <v>44929.511555671299</v>
      </c>
      <c r="K12542" t="s">
        <v>354</v>
      </c>
      <c r="L12542" t="str">
        <f>VLOOKUP(C12542,ACCOUNT_MAPPING!A:C,3,FALSE)</f>
        <v>Utilities</v>
      </c>
    </row>
    <row r="12543" spans="1:12" hidden="1">
      <c r="A12543">
        <v>20758</v>
      </c>
      <c r="B12543" t="s">
        <v>1517</v>
      </c>
      <c r="C12543">
        <v>51220000</v>
      </c>
      <c r="D12543" t="s">
        <v>17</v>
      </c>
      <c r="E12543" t="s">
        <v>13</v>
      </c>
      <c r="F12543" t="s">
        <v>13</v>
      </c>
      <c r="G12543" t="s">
        <v>12566</v>
      </c>
      <c r="H12543" s="2">
        <v>44921.497840706019</v>
      </c>
      <c r="I12543" t="s">
        <v>244</v>
      </c>
      <c r="J12543" s="2">
        <v>44921.497840706019</v>
      </c>
      <c r="K12543" t="s">
        <v>244</v>
      </c>
      <c r="L12543" t="str">
        <f>VLOOKUP(C12543,ACCOUNT_MAPPING!A:C,3,FALSE)</f>
        <v>Utilities</v>
      </c>
    </row>
    <row r="12544" spans="1:12" hidden="1">
      <c r="A12544">
        <v>20764</v>
      </c>
      <c r="B12544" t="s">
        <v>4135</v>
      </c>
      <c r="C12544">
        <v>51220000</v>
      </c>
      <c r="D12544" t="s">
        <v>17</v>
      </c>
      <c r="E12544" t="s">
        <v>13</v>
      </c>
      <c r="F12544" t="s">
        <v>13</v>
      </c>
      <c r="G12544" t="s">
        <v>11707</v>
      </c>
      <c r="H12544" s="2">
        <v>44931.860025497685</v>
      </c>
      <c r="I12544" t="s">
        <v>272</v>
      </c>
      <c r="J12544" s="2">
        <v>44931.860025497685</v>
      </c>
      <c r="K12544" t="s">
        <v>272</v>
      </c>
      <c r="L12544" t="str">
        <f>VLOOKUP(C12544,ACCOUNT_MAPPING!A:C,3,FALSE)</f>
        <v>Utilities</v>
      </c>
    </row>
    <row r="12545" spans="1:12" hidden="1">
      <c r="A12545">
        <v>20605</v>
      </c>
      <c r="B12545" t="s">
        <v>4962</v>
      </c>
      <c r="C12545">
        <v>51220000</v>
      </c>
      <c r="D12545" t="s">
        <v>12</v>
      </c>
      <c r="E12545" t="s">
        <v>13</v>
      </c>
      <c r="F12545" t="s">
        <v>13</v>
      </c>
      <c r="G12545" t="s">
        <v>12567</v>
      </c>
      <c r="H12545" s="2">
        <v>45020.553191435189</v>
      </c>
      <c r="I12545" t="s">
        <v>1434</v>
      </c>
      <c r="J12545" s="2">
        <v>45020.553191435189</v>
      </c>
      <c r="K12545" t="s">
        <v>1434</v>
      </c>
      <c r="L12545" t="str">
        <f>VLOOKUP(C12545,ACCOUNT_MAPPING!A:C,3,FALSE)</f>
        <v>Utilities</v>
      </c>
    </row>
    <row r="12546" spans="1:12" hidden="1">
      <c r="A12546">
        <v>20610</v>
      </c>
      <c r="B12546" t="s">
        <v>3482</v>
      </c>
      <c r="C12546">
        <v>51220000</v>
      </c>
      <c r="D12546" t="s">
        <v>12</v>
      </c>
      <c r="E12546" t="s">
        <v>13</v>
      </c>
      <c r="F12546" t="s">
        <v>13</v>
      </c>
      <c r="G12546" t="s">
        <v>12568</v>
      </c>
      <c r="H12546" s="2">
        <v>45020.559997071759</v>
      </c>
      <c r="I12546" t="s">
        <v>1434</v>
      </c>
      <c r="J12546" s="2">
        <v>45020.559997071759</v>
      </c>
      <c r="K12546" t="s">
        <v>1434</v>
      </c>
      <c r="L12546" t="str">
        <f>VLOOKUP(C12546,ACCOUNT_MAPPING!A:C,3,FALSE)</f>
        <v>Utilities</v>
      </c>
    </row>
    <row r="12547" spans="1:12" hidden="1">
      <c r="A12547">
        <v>20493</v>
      </c>
      <c r="B12547" t="s">
        <v>2852</v>
      </c>
      <c r="C12547">
        <v>51220000</v>
      </c>
      <c r="D12547" t="s">
        <v>63</v>
      </c>
      <c r="E12547" t="s">
        <v>13</v>
      </c>
      <c r="F12547" t="s">
        <v>13</v>
      </c>
      <c r="G12547" t="s">
        <v>12569</v>
      </c>
      <c r="H12547" s="2">
        <v>44875.697072951392</v>
      </c>
      <c r="I12547" t="s">
        <v>195</v>
      </c>
      <c r="J12547" s="2">
        <v>44875.697072951392</v>
      </c>
      <c r="K12547" t="s">
        <v>195</v>
      </c>
      <c r="L12547" t="str">
        <f>VLOOKUP(C12547,ACCOUNT_MAPPING!A:C,3,FALSE)</f>
        <v>Utilities</v>
      </c>
    </row>
    <row r="12548" spans="1:12" hidden="1">
      <c r="A12548">
        <v>20495</v>
      </c>
      <c r="B12548" t="s">
        <v>2854</v>
      </c>
      <c r="C12548">
        <v>51220000</v>
      </c>
      <c r="D12548" t="s">
        <v>12</v>
      </c>
      <c r="E12548" t="s">
        <v>13</v>
      </c>
      <c r="F12548" t="s">
        <v>13</v>
      </c>
      <c r="G12548" t="s">
        <v>12526</v>
      </c>
      <c r="H12548" s="2">
        <v>45022.985736145834</v>
      </c>
      <c r="I12548" t="s">
        <v>260</v>
      </c>
      <c r="J12548" s="2">
        <v>45022.985736145834</v>
      </c>
      <c r="K12548" t="s">
        <v>260</v>
      </c>
      <c r="L12548" t="str">
        <f>VLOOKUP(C12548,ACCOUNT_MAPPING!A:C,3,FALSE)</f>
        <v>Utilities</v>
      </c>
    </row>
    <row r="12549" spans="1:12" hidden="1">
      <c r="A12549">
        <v>20773</v>
      </c>
      <c r="B12549" t="s">
        <v>7468</v>
      </c>
      <c r="C12549">
        <v>51220000</v>
      </c>
      <c r="D12549" t="s">
        <v>17</v>
      </c>
      <c r="E12549" t="s">
        <v>13</v>
      </c>
      <c r="F12549" t="s">
        <v>13</v>
      </c>
      <c r="G12549" t="s">
        <v>12570</v>
      </c>
      <c r="H12549" s="2">
        <v>44931.875675196759</v>
      </c>
      <c r="I12549" t="s">
        <v>272</v>
      </c>
      <c r="J12549" s="2">
        <v>44931.875675196759</v>
      </c>
      <c r="K12549" t="s">
        <v>272</v>
      </c>
      <c r="L12549" t="str">
        <f>VLOOKUP(C12549,ACCOUNT_MAPPING!A:C,3,FALSE)</f>
        <v>Utilities</v>
      </c>
    </row>
    <row r="12550" spans="1:12" hidden="1">
      <c r="A12550">
        <v>20777</v>
      </c>
      <c r="B12550" t="s">
        <v>5019</v>
      </c>
      <c r="C12550">
        <v>51220000</v>
      </c>
      <c r="D12550" t="s">
        <v>12</v>
      </c>
      <c r="E12550" t="s">
        <v>13</v>
      </c>
      <c r="F12550" t="s">
        <v>13</v>
      </c>
      <c r="G12550" t="s">
        <v>12571</v>
      </c>
      <c r="H12550" s="2">
        <v>45013.752266550924</v>
      </c>
      <c r="I12550" t="s">
        <v>272</v>
      </c>
      <c r="J12550" s="2">
        <v>45013.752266550924</v>
      </c>
      <c r="K12550" t="s">
        <v>272</v>
      </c>
      <c r="L12550" t="str">
        <f>VLOOKUP(C12550,ACCOUNT_MAPPING!A:C,3,FALSE)</f>
        <v>Utilities</v>
      </c>
    </row>
    <row r="12551" spans="1:12" hidden="1">
      <c r="A12551">
        <v>20778</v>
      </c>
      <c r="B12551" t="s">
        <v>4146</v>
      </c>
      <c r="C12551">
        <v>51220000</v>
      </c>
      <c r="D12551" t="s">
        <v>17</v>
      </c>
      <c r="E12551" t="s">
        <v>13</v>
      </c>
      <c r="F12551" t="s">
        <v>13</v>
      </c>
      <c r="G12551" t="s">
        <v>12572</v>
      </c>
      <c r="H12551" s="2">
        <v>44932.82854008102</v>
      </c>
      <c r="I12551" t="s">
        <v>272</v>
      </c>
      <c r="J12551" s="2">
        <v>44932.82854008102</v>
      </c>
      <c r="K12551" t="s">
        <v>272</v>
      </c>
      <c r="L12551" t="str">
        <f>VLOOKUP(C12551,ACCOUNT_MAPPING!A:C,3,FALSE)</f>
        <v>Utilities</v>
      </c>
    </row>
    <row r="12552" spans="1:12" hidden="1">
      <c r="A12552">
        <v>20524</v>
      </c>
      <c r="B12552" t="s">
        <v>10507</v>
      </c>
      <c r="C12552">
        <v>51220000</v>
      </c>
      <c r="D12552" t="s">
        <v>12</v>
      </c>
      <c r="E12552" t="s">
        <v>13</v>
      </c>
      <c r="F12552" t="s">
        <v>13</v>
      </c>
      <c r="G12552" t="s">
        <v>12573</v>
      </c>
      <c r="H12552" s="2">
        <v>45020.585136921298</v>
      </c>
      <c r="I12552" t="s">
        <v>598</v>
      </c>
      <c r="J12552" s="2">
        <v>45020.585136921298</v>
      </c>
      <c r="K12552" t="s">
        <v>598</v>
      </c>
      <c r="L12552" t="str">
        <f>VLOOKUP(C12552,ACCOUNT_MAPPING!A:C,3,FALSE)</f>
        <v>Utilities</v>
      </c>
    </row>
    <row r="12553" spans="1:12" hidden="1">
      <c r="A12553">
        <v>20525</v>
      </c>
      <c r="B12553" t="s">
        <v>226</v>
      </c>
      <c r="C12553">
        <v>51220000</v>
      </c>
      <c r="D12553" t="s">
        <v>12</v>
      </c>
      <c r="E12553" t="s">
        <v>13</v>
      </c>
      <c r="F12553" t="s">
        <v>13</v>
      </c>
      <c r="G12553" t="s">
        <v>12574</v>
      </c>
      <c r="H12553" s="2">
        <v>45013.395937847221</v>
      </c>
      <c r="I12553" t="s">
        <v>31</v>
      </c>
      <c r="J12553" s="2">
        <v>45013.395937847221</v>
      </c>
      <c r="K12553" t="s">
        <v>31</v>
      </c>
      <c r="L12553" t="str">
        <f>VLOOKUP(C12553,ACCOUNT_MAPPING!A:C,3,FALSE)</f>
        <v>Utilities</v>
      </c>
    </row>
    <row r="12554" spans="1:12" hidden="1">
      <c r="A12554">
        <v>20534</v>
      </c>
      <c r="B12554" t="s">
        <v>2868</v>
      </c>
      <c r="C12554">
        <v>51220000</v>
      </c>
      <c r="D12554" t="s">
        <v>63</v>
      </c>
      <c r="E12554" t="s">
        <v>13</v>
      </c>
      <c r="F12554" t="s">
        <v>13</v>
      </c>
      <c r="G12554" t="s">
        <v>12575</v>
      </c>
      <c r="H12554" s="2">
        <v>44873.691972187502</v>
      </c>
      <c r="I12554" t="s">
        <v>230</v>
      </c>
      <c r="J12554" s="2">
        <v>44873.691972187502</v>
      </c>
      <c r="K12554" t="s">
        <v>230</v>
      </c>
      <c r="L12554" t="str">
        <f>VLOOKUP(C12554,ACCOUNT_MAPPING!A:C,3,FALSE)</f>
        <v>Utilities</v>
      </c>
    </row>
    <row r="12555" spans="1:12" hidden="1">
      <c r="A12555">
        <v>20513</v>
      </c>
      <c r="B12555" t="s">
        <v>2812</v>
      </c>
      <c r="C12555">
        <v>51220000</v>
      </c>
      <c r="D12555" t="s">
        <v>17</v>
      </c>
      <c r="E12555" t="s">
        <v>13</v>
      </c>
      <c r="F12555" t="s">
        <v>13</v>
      </c>
      <c r="G12555" t="s">
        <v>12576</v>
      </c>
      <c r="H12555" s="2">
        <v>44929.509226423608</v>
      </c>
      <c r="I12555" t="s">
        <v>354</v>
      </c>
      <c r="J12555" s="2">
        <v>44929.509226423608</v>
      </c>
      <c r="K12555" t="s">
        <v>354</v>
      </c>
      <c r="L12555" t="str">
        <f>VLOOKUP(C12555,ACCOUNT_MAPPING!A:C,3,FALSE)</f>
        <v>Utilities</v>
      </c>
    </row>
    <row r="12556" spans="1:12" hidden="1">
      <c r="A12556">
        <v>20519</v>
      </c>
      <c r="B12556" t="s">
        <v>2817</v>
      </c>
      <c r="C12556">
        <v>51220000</v>
      </c>
      <c r="D12556" t="s">
        <v>17</v>
      </c>
      <c r="E12556" t="s">
        <v>13</v>
      </c>
      <c r="F12556" t="s">
        <v>13</v>
      </c>
      <c r="G12556" t="s">
        <v>11680</v>
      </c>
      <c r="H12556" s="2">
        <v>44924.382430011574</v>
      </c>
      <c r="I12556" t="s">
        <v>817</v>
      </c>
      <c r="J12556" s="2">
        <v>44924.382430011574</v>
      </c>
      <c r="K12556" t="s">
        <v>817</v>
      </c>
      <c r="L12556" t="str">
        <f>VLOOKUP(C12556,ACCOUNT_MAPPING!A:C,3,FALSE)</f>
        <v>Utilities</v>
      </c>
    </row>
    <row r="12557" spans="1:12" hidden="1">
      <c r="A12557">
        <v>20645</v>
      </c>
      <c r="B12557" t="s">
        <v>2860</v>
      </c>
      <c r="C12557">
        <v>51220000</v>
      </c>
      <c r="D12557" t="s">
        <v>17</v>
      </c>
      <c r="E12557" t="s">
        <v>13</v>
      </c>
      <c r="F12557" t="s">
        <v>13</v>
      </c>
      <c r="G12557" t="s">
        <v>12577</v>
      </c>
      <c r="H12557" s="2">
        <v>44923.490778703701</v>
      </c>
      <c r="I12557" t="s">
        <v>123</v>
      </c>
      <c r="J12557" s="2">
        <v>44923.490778703701</v>
      </c>
      <c r="K12557" t="s">
        <v>123</v>
      </c>
      <c r="L12557" t="str">
        <f>VLOOKUP(C12557,ACCOUNT_MAPPING!A:C,3,FALSE)</f>
        <v>Utilities</v>
      </c>
    </row>
    <row r="12558" spans="1:12" hidden="1">
      <c r="A12558">
        <v>20522</v>
      </c>
      <c r="B12558" t="s">
        <v>2878</v>
      </c>
      <c r="C12558">
        <v>51220000</v>
      </c>
      <c r="D12558" t="s">
        <v>17</v>
      </c>
      <c r="E12558" t="s">
        <v>13</v>
      </c>
      <c r="F12558" t="s">
        <v>13</v>
      </c>
      <c r="G12558" t="s">
        <v>11680</v>
      </c>
      <c r="H12558" s="2">
        <v>44924.420894710645</v>
      </c>
      <c r="I12558" t="s">
        <v>817</v>
      </c>
      <c r="J12558" s="2">
        <v>44924.420894710645</v>
      </c>
      <c r="K12558" t="s">
        <v>817</v>
      </c>
      <c r="L12558" t="str">
        <f>VLOOKUP(C12558,ACCOUNT_MAPPING!A:C,3,FALSE)</f>
        <v>Utilities</v>
      </c>
    </row>
    <row r="12559" spans="1:12" hidden="1">
      <c r="A12559">
        <v>20556</v>
      </c>
      <c r="B12559" t="s">
        <v>1028</v>
      </c>
      <c r="C12559">
        <v>51220000</v>
      </c>
      <c r="D12559" t="s">
        <v>12</v>
      </c>
      <c r="E12559" t="s">
        <v>13</v>
      </c>
      <c r="F12559" t="s">
        <v>13</v>
      </c>
      <c r="G12559" t="s">
        <v>12578</v>
      </c>
      <c r="H12559" s="2">
        <v>45021.518374768515</v>
      </c>
      <c r="I12559" t="s">
        <v>230</v>
      </c>
      <c r="J12559" s="2">
        <v>45021.518374768515</v>
      </c>
      <c r="K12559" t="s">
        <v>230</v>
      </c>
      <c r="L12559" t="str">
        <f>VLOOKUP(C12559,ACCOUNT_MAPPING!A:C,3,FALSE)</f>
        <v>Utilities</v>
      </c>
    </row>
    <row r="12560" spans="1:12" hidden="1">
      <c r="A12560">
        <v>20599</v>
      </c>
      <c r="B12560" t="s">
        <v>10485</v>
      </c>
      <c r="C12560">
        <v>51220000</v>
      </c>
      <c r="D12560" t="s">
        <v>12</v>
      </c>
      <c r="E12560" t="s">
        <v>13</v>
      </c>
      <c r="F12560" t="s">
        <v>13</v>
      </c>
      <c r="G12560" t="s">
        <v>12579</v>
      </c>
      <c r="H12560" s="2">
        <v>45021.784997337963</v>
      </c>
      <c r="I12560" t="s">
        <v>1229</v>
      </c>
      <c r="J12560" s="2">
        <v>45021.784997337963</v>
      </c>
      <c r="K12560" t="s">
        <v>1229</v>
      </c>
      <c r="L12560" t="str">
        <f>VLOOKUP(C12560,ACCOUNT_MAPPING!A:C,3,FALSE)</f>
        <v>Utilities</v>
      </c>
    </row>
    <row r="12561" spans="1:12" hidden="1">
      <c r="A12561">
        <v>20836</v>
      </c>
      <c r="B12561" t="s">
        <v>10510</v>
      </c>
      <c r="C12561">
        <v>51220000</v>
      </c>
      <c r="D12561" t="s">
        <v>12</v>
      </c>
      <c r="E12561" t="s">
        <v>13</v>
      </c>
      <c r="F12561" t="s">
        <v>13</v>
      </c>
      <c r="G12561" t="s">
        <v>12580</v>
      </c>
      <c r="H12561" s="2">
        <v>45019.830919328706</v>
      </c>
      <c r="I12561" t="s">
        <v>1874</v>
      </c>
      <c r="J12561" s="2">
        <v>45019.830919328706</v>
      </c>
      <c r="K12561" t="s">
        <v>1874</v>
      </c>
      <c r="L12561" t="str">
        <f>VLOOKUP(C12561,ACCOUNT_MAPPING!A:C,3,FALSE)</f>
        <v>Utilities</v>
      </c>
    </row>
    <row r="12562" spans="1:12" hidden="1">
      <c r="A12562">
        <v>20647</v>
      </c>
      <c r="B12562" t="s">
        <v>2940</v>
      </c>
      <c r="C12562">
        <v>51220000</v>
      </c>
      <c r="D12562" t="s">
        <v>12</v>
      </c>
      <c r="E12562" t="s">
        <v>13</v>
      </c>
      <c r="F12562" t="s">
        <v>13</v>
      </c>
      <c r="G12562" t="s">
        <v>11501</v>
      </c>
      <c r="H12562" s="2">
        <v>45021.889640243055</v>
      </c>
      <c r="I12562" t="s">
        <v>1441</v>
      </c>
      <c r="J12562" s="2">
        <v>45021.889640243055</v>
      </c>
      <c r="K12562" t="s">
        <v>1441</v>
      </c>
      <c r="L12562" t="str">
        <f>VLOOKUP(C12562,ACCOUNT_MAPPING!A:C,3,FALSE)</f>
        <v>Utilities</v>
      </c>
    </row>
    <row r="12563" spans="1:12" hidden="1">
      <c r="A12563">
        <v>20650</v>
      </c>
      <c r="B12563" t="s">
        <v>10534</v>
      </c>
      <c r="C12563">
        <v>51220000</v>
      </c>
      <c r="D12563" t="s">
        <v>17</v>
      </c>
      <c r="E12563" t="s">
        <v>13</v>
      </c>
      <c r="F12563" t="s">
        <v>13</v>
      </c>
      <c r="G12563" t="s">
        <v>12581</v>
      </c>
      <c r="H12563" s="2">
        <v>44922.653796296298</v>
      </c>
      <c r="I12563" t="s">
        <v>90</v>
      </c>
      <c r="J12563" s="2">
        <v>44922.653796296298</v>
      </c>
      <c r="K12563" t="s">
        <v>90</v>
      </c>
      <c r="L12563" t="str">
        <f>VLOOKUP(C12563,ACCOUNT_MAPPING!A:C,3,FALSE)</f>
        <v>Utilities</v>
      </c>
    </row>
    <row r="12564" spans="1:12" hidden="1">
      <c r="A12564">
        <v>20842</v>
      </c>
      <c r="B12564" t="s">
        <v>242</v>
      </c>
      <c r="C12564">
        <v>51220000</v>
      </c>
      <c r="D12564" t="s">
        <v>17</v>
      </c>
      <c r="E12564" t="s">
        <v>13</v>
      </c>
      <c r="F12564" t="s">
        <v>13</v>
      </c>
      <c r="G12564" t="s">
        <v>12582</v>
      </c>
      <c r="H12564" s="2">
        <v>44921.546551967593</v>
      </c>
      <c r="I12564" t="s">
        <v>244</v>
      </c>
      <c r="J12564" s="2">
        <v>44921.546551967593</v>
      </c>
      <c r="K12564" t="s">
        <v>244</v>
      </c>
      <c r="L12564" t="str">
        <f>VLOOKUP(C12564,ACCOUNT_MAPPING!A:C,3,FALSE)</f>
        <v>Utilities</v>
      </c>
    </row>
    <row r="12565" spans="1:12" hidden="1">
      <c r="A12565">
        <v>20547</v>
      </c>
      <c r="B12565" t="s">
        <v>2832</v>
      </c>
      <c r="C12565">
        <v>51220000</v>
      </c>
      <c r="D12565" t="s">
        <v>17</v>
      </c>
      <c r="E12565" t="s">
        <v>13</v>
      </c>
      <c r="F12565" t="s">
        <v>13</v>
      </c>
      <c r="G12565" t="s">
        <v>12583</v>
      </c>
      <c r="H12565" s="2">
        <v>44924.490999965281</v>
      </c>
      <c r="I12565" t="s">
        <v>817</v>
      </c>
      <c r="J12565" s="2">
        <v>44924.490999965281</v>
      </c>
      <c r="K12565" t="s">
        <v>817</v>
      </c>
      <c r="L12565" t="str">
        <f>VLOOKUP(C12565,ACCOUNT_MAPPING!A:C,3,FALSE)</f>
        <v>Utilities</v>
      </c>
    </row>
    <row r="12566" spans="1:12" hidden="1">
      <c r="A12566">
        <v>20554</v>
      </c>
      <c r="B12566" t="s">
        <v>6419</v>
      </c>
      <c r="C12566">
        <v>51220000</v>
      </c>
      <c r="D12566" t="s">
        <v>63</v>
      </c>
      <c r="E12566" t="s">
        <v>13</v>
      </c>
      <c r="F12566" t="s">
        <v>13</v>
      </c>
      <c r="G12566" t="s">
        <v>12584</v>
      </c>
      <c r="H12566" s="2">
        <v>44876.559128854169</v>
      </c>
      <c r="I12566" t="s">
        <v>598</v>
      </c>
      <c r="J12566" s="2">
        <v>44876.559128854169</v>
      </c>
      <c r="K12566" t="s">
        <v>598</v>
      </c>
      <c r="L12566" t="str">
        <f>VLOOKUP(C12566,ACCOUNT_MAPPING!A:C,3,FALSE)</f>
        <v>Utilities</v>
      </c>
    </row>
    <row r="12567" spans="1:12" hidden="1">
      <c r="A12567">
        <v>20859</v>
      </c>
      <c r="B12567" t="s">
        <v>1987</v>
      </c>
      <c r="C12567">
        <v>51220000</v>
      </c>
      <c r="D12567" t="s">
        <v>17</v>
      </c>
      <c r="E12567" t="s">
        <v>13</v>
      </c>
      <c r="F12567" t="s">
        <v>13</v>
      </c>
      <c r="G12567" t="s">
        <v>12585</v>
      </c>
      <c r="H12567" s="2">
        <v>44925.747039236114</v>
      </c>
      <c r="I12567" t="s">
        <v>1479</v>
      </c>
      <c r="J12567" s="2">
        <v>44925.747039236114</v>
      </c>
      <c r="K12567" t="s">
        <v>1479</v>
      </c>
      <c r="L12567" t="str">
        <f>VLOOKUP(C12567,ACCOUNT_MAPPING!A:C,3,FALSE)</f>
        <v>Utilities</v>
      </c>
    </row>
    <row r="12568" spans="1:12" hidden="1">
      <c r="A12568">
        <v>20623</v>
      </c>
      <c r="B12568" t="s">
        <v>2889</v>
      </c>
      <c r="C12568">
        <v>51220000</v>
      </c>
      <c r="D12568" t="s">
        <v>17</v>
      </c>
      <c r="E12568" t="s">
        <v>13</v>
      </c>
      <c r="F12568" t="s">
        <v>13</v>
      </c>
      <c r="G12568" t="s">
        <v>12550</v>
      </c>
      <c r="H12568" s="2">
        <v>44926.583641354169</v>
      </c>
      <c r="I12568" t="s">
        <v>1800</v>
      </c>
      <c r="J12568" s="2">
        <v>44926.583641354169</v>
      </c>
      <c r="K12568" t="s">
        <v>1800</v>
      </c>
      <c r="L12568" t="str">
        <f>VLOOKUP(C12568,ACCOUNT_MAPPING!A:C,3,FALSE)</f>
        <v>Utilities</v>
      </c>
    </row>
    <row r="12569" spans="1:12" hidden="1">
      <c r="A12569">
        <v>20628</v>
      </c>
      <c r="B12569" t="s">
        <v>11690</v>
      </c>
      <c r="C12569">
        <v>51220000</v>
      </c>
      <c r="D12569" t="s">
        <v>63</v>
      </c>
      <c r="E12569" t="s">
        <v>13</v>
      </c>
      <c r="F12569" t="s">
        <v>13</v>
      </c>
      <c r="G12569" t="s">
        <v>12586</v>
      </c>
      <c r="H12569" s="2">
        <v>44877.567350081015</v>
      </c>
      <c r="I12569" t="s">
        <v>1441</v>
      </c>
      <c r="J12569" s="2">
        <v>44877.567350081015</v>
      </c>
      <c r="K12569" t="s">
        <v>1441</v>
      </c>
      <c r="L12569" t="str">
        <f>VLOOKUP(C12569,ACCOUNT_MAPPING!A:C,3,FALSE)</f>
        <v>Utilities</v>
      </c>
    </row>
    <row r="12570" spans="1:12" hidden="1">
      <c r="A12570">
        <v>20644</v>
      </c>
      <c r="B12570" t="s">
        <v>2858</v>
      </c>
      <c r="C12570">
        <v>51220000</v>
      </c>
      <c r="D12570" t="s">
        <v>17</v>
      </c>
      <c r="E12570" t="s">
        <v>13</v>
      </c>
      <c r="F12570" t="s">
        <v>13</v>
      </c>
      <c r="G12570" t="s">
        <v>12587</v>
      </c>
      <c r="H12570" s="2">
        <v>44922.736568599539</v>
      </c>
      <c r="I12570" t="s">
        <v>123</v>
      </c>
      <c r="J12570" s="2">
        <v>44922.736568599539</v>
      </c>
      <c r="K12570" t="s">
        <v>123</v>
      </c>
      <c r="L12570" t="str">
        <f>VLOOKUP(C12570,ACCOUNT_MAPPING!A:C,3,FALSE)</f>
        <v>Utilities</v>
      </c>
    </row>
    <row r="12571" spans="1:12" hidden="1">
      <c r="A12571">
        <v>20609</v>
      </c>
      <c r="B12571" t="s">
        <v>7397</v>
      </c>
      <c r="C12571">
        <v>51220000</v>
      </c>
      <c r="D12571" t="s">
        <v>17</v>
      </c>
      <c r="E12571" t="s">
        <v>13</v>
      </c>
      <c r="F12571" t="s">
        <v>13</v>
      </c>
      <c r="G12571" t="s">
        <v>12588</v>
      </c>
      <c r="H12571" s="2">
        <v>44921.564777858795</v>
      </c>
      <c r="I12571" t="s">
        <v>1434</v>
      </c>
      <c r="J12571" s="2">
        <v>44921.564777858795</v>
      </c>
      <c r="K12571" t="s">
        <v>1434</v>
      </c>
      <c r="L12571" t="str">
        <f>VLOOKUP(C12571,ACCOUNT_MAPPING!A:C,3,FALSE)</f>
        <v>Utilities</v>
      </c>
    </row>
    <row r="12572" spans="1:12" hidden="1">
      <c r="A12572">
        <v>20611</v>
      </c>
      <c r="B12572" t="s">
        <v>2904</v>
      </c>
      <c r="C12572">
        <v>51220000</v>
      </c>
      <c r="D12572" t="s">
        <v>12</v>
      </c>
      <c r="E12572" t="s">
        <v>13</v>
      </c>
      <c r="F12572" t="s">
        <v>13</v>
      </c>
      <c r="G12572" t="s">
        <v>12589</v>
      </c>
      <c r="H12572" s="2">
        <v>45019.990078472219</v>
      </c>
      <c r="I12572" t="s">
        <v>1434</v>
      </c>
      <c r="J12572" s="2">
        <v>45019.990078472219</v>
      </c>
      <c r="K12572" t="s">
        <v>1434</v>
      </c>
      <c r="L12572" t="str">
        <f>VLOOKUP(C12572,ACCOUNT_MAPPING!A:C,3,FALSE)</f>
        <v>Utilities</v>
      </c>
    </row>
    <row r="12573" spans="1:12" hidden="1">
      <c r="A12573">
        <v>20668</v>
      </c>
      <c r="B12573" t="s">
        <v>1509</v>
      </c>
      <c r="C12573">
        <v>51220000</v>
      </c>
      <c r="D12573" t="s">
        <v>12</v>
      </c>
      <c r="E12573" t="s">
        <v>13</v>
      </c>
      <c r="F12573" t="s">
        <v>13</v>
      </c>
      <c r="G12573" t="s">
        <v>12590</v>
      </c>
      <c r="H12573" s="2">
        <v>45019.438132407406</v>
      </c>
      <c r="I12573" t="s">
        <v>627</v>
      </c>
      <c r="J12573" s="2">
        <v>45019.438132407406</v>
      </c>
      <c r="K12573" t="s">
        <v>627</v>
      </c>
      <c r="L12573" t="str">
        <f>VLOOKUP(C12573,ACCOUNT_MAPPING!A:C,3,FALSE)</f>
        <v>Utilities</v>
      </c>
    </row>
    <row r="12574" spans="1:12" hidden="1">
      <c r="A12574">
        <v>20669</v>
      </c>
      <c r="B12574" t="s">
        <v>1528</v>
      </c>
      <c r="C12574">
        <v>51220000</v>
      </c>
      <c r="D12574" t="s">
        <v>63</v>
      </c>
      <c r="E12574" t="s">
        <v>13</v>
      </c>
      <c r="F12574" t="s">
        <v>13</v>
      </c>
      <c r="G12574" t="s">
        <v>11574</v>
      </c>
      <c r="H12574" s="2">
        <v>44876.75127453704</v>
      </c>
      <c r="I12574" t="s">
        <v>247</v>
      </c>
      <c r="J12574" s="2">
        <v>44876.75127453704</v>
      </c>
      <c r="K12574" t="s">
        <v>247</v>
      </c>
      <c r="L12574" t="str">
        <f>VLOOKUP(C12574,ACCOUNT_MAPPING!A:C,3,FALSE)</f>
        <v>Utilities</v>
      </c>
    </row>
    <row r="12575" spans="1:12" hidden="1">
      <c r="A12575">
        <v>20620</v>
      </c>
      <c r="B12575" t="s">
        <v>1990</v>
      </c>
      <c r="C12575">
        <v>51220000</v>
      </c>
      <c r="D12575" t="s">
        <v>12</v>
      </c>
      <c r="E12575" t="s">
        <v>13</v>
      </c>
      <c r="F12575" t="s">
        <v>13</v>
      </c>
      <c r="G12575" t="s">
        <v>1991</v>
      </c>
      <c r="H12575" s="2">
        <v>45021.882184837959</v>
      </c>
      <c r="I12575" t="s">
        <v>1441</v>
      </c>
      <c r="J12575" s="2">
        <v>45021.882184837959</v>
      </c>
      <c r="K12575" t="s">
        <v>1441</v>
      </c>
      <c r="L12575" t="str">
        <f>VLOOKUP(C12575,ACCOUNT_MAPPING!A:C,3,FALSE)</f>
        <v>Utilities</v>
      </c>
    </row>
    <row r="12576" spans="1:12" hidden="1">
      <c r="A12576">
        <v>20674</v>
      </c>
      <c r="B12576" t="s">
        <v>1030</v>
      </c>
      <c r="C12576">
        <v>51220000</v>
      </c>
      <c r="D12576" t="s">
        <v>17</v>
      </c>
      <c r="E12576" t="s">
        <v>13</v>
      </c>
      <c r="F12576" t="s">
        <v>13</v>
      </c>
      <c r="G12576" t="s">
        <v>12591</v>
      </c>
      <c r="H12576" s="2">
        <v>44922.514236145835</v>
      </c>
      <c r="I12576" t="s">
        <v>826</v>
      </c>
      <c r="J12576" s="2">
        <v>44922.514236145835</v>
      </c>
      <c r="K12576" t="s">
        <v>826</v>
      </c>
      <c r="L12576" t="str">
        <f>VLOOKUP(C12576,ACCOUNT_MAPPING!A:C,3,FALSE)</f>
        <v>Utilities</v>
      </c>
    </row>
    <row r="12577" spans="1:12" hidden="1">
      <c r="A12577">
        <v>20688</v>
      </c>
      <c r="B12577" t="s">
        <v>4096</v>
      </c>
      <c r="C12577">
        <v>51220000</v>
      </c>
      <c r="D12577" t="s">
        <v>17</v>
      </c>
      <c r="E12577" t="s">
        <v>13</v>
      </c>
      <c r="F12577" t="s">
        <v>13</v>
      </c>
      <c r="G12577" t="s">
        <v>12592</v>
      </c>
      <c r="H12577" s="2">
        <v>44923.644512812498</v>
      </c>
      <c r="I12577" t="s">
        <v>778</v>
      </c>
      <c r="J12577" s="2">
        <v>44923.644512812498</v>
      </c>
      <c r="K12577" t="s">
        <v>778</v>
      </c>
      <c r="L12577" t="str">
        <f>VLOOKUP(C12577,ACCOUNT_MAPPING!A:C,3,FALSE)</f>
        <v>Utilities</v>
      </c>
    </row>
    <row r="12578" spans="1:12" hidden="1">
      <c r="A12578">
        <v>20639</v>
      </c>
      <c r="B12578" t="s">
        <v>2923</v>
      </c>
      <c r="C12578">
        <v>51220000</v>
      </c>
      <c r="D12578" t="s">
        <v>17</v>
      </c>
      <c r="E12578" t="s">
        <v>13</v>
      </c>
      <c r="F12578" t="s">
        <v>13</v>
      </c>
      <c r="G12578" t="s">
        <v>12593</v>
      </c>
      <c r="H12578" s="2">
        <v>44922.669938969906</v>
      </c>
      <c r="I12578" t="s">
        <v>123</v>
      </c>
      <c r="J12578" s="2">
        <v>44922.669938969906</v>
      </c>
      <c r="K12578" t="s">
        <v>123</v>
      </c>
      <c r="L12578" t="str">
        <f>VLOOKUP(C12578,ACCOUNT_MAPPING!A:C,3,FALSE)</f>
        <v>Utilities</v>
      </c>
    </row>
    <row r="12579" spans="1:12" hidden="1">
      <c r="A12579">
        <v>20643</v>
      </c>
      <c r="B12579" t="s">
        <v>2927</v>
      </c>
      <c r="C12579">
        <v>51220000</v>
      </c>
      <c r="D12579" t="s">
        <v>17</v>
      </c>
      <c r="E12579" t="s">
        <v>13</v>
      </c>
      <c r="F12579" t="s">
        <v>13</v>
      </c>
      <c r="G12579" t="s">
        <v>12593</v>
      </c>
      <c r="H12579" s="2">
        <v>44922.732001620374</v>
      </c>
      <c r="I12579" t="s">
        <v>123</v>
      </c>
      <c r="J12579" s="2">
        <v>44922.732001620374</v>
      </c>
      <c r="K12579" t="s">
        <v>123</v>
      </c>
      <c r="L12579" t="str">
        <f>VLOOKUP(C12579,ACCOUNT_MAPPING!A:C,3,FALSE)</f>
        <v>Utilities</v>
      </c>
    </row>
    <row r="12580" spans="1:12" hidden="1">
      <c r="A12580">
        <v>21468</v>
      </c>
      <c r="B12580" t="s">
        <v>1561</v>
      </c>
      <c r="C12580">
        <v>51220000</v>
      </c>
      <c r="D12580" t="s">
        <v>17</v>
      </c>
      <c r="E12580" t="s">
        <v>13</v>
      </c>
      <c r="F12580" t="s">
        <v>13</v>
      </c>
      <c r="G12580" t="s">
        <v>11538</v>
      </c>
      <c r="H12580" s="2">
        <v>44918.499777696758</v>
      </c>
      <c r="I12580" t="s">
        <v>247</v>
      </c>
      <c r="J12580" s="2">
        <v>44918.499777696758</v>
      </c>
      <c r="K12580" t="s">
        <v>247</v>
      </c>
      <c r="L12580" t="str">
        <f>VLOOKUP(C12580,ACCOUNT_MAPPING!A:C,3,FALSE)</f>
        <v>Utilities</v>
      </c>
    </row>
    <row r="12581" spans="1:12" hidden="1">
      <c r="A12581">
        <v>20646</v>
      </c>
      <c r="B12581" t="s">
        <v>2897</v>
      </c>
      <c r="C12581">
        <v>51220000</v>
      </c>
      <c r="D12581" t="s">
        <v>63</v>
      </c>
      <c r="E12581" t="s">
        <v>13</v>
      </c>
      <c r="F12581" t="s">
        <v>13</v>
      </c>
      <c r="G12581" t="s">
        <v>12594</v>
      </c>
      <c r="H12581" s="2">
        <v>44878.547447222219</v>
      </c>
      <c r="I12581" t="s">
        <v>1434</v>
      </c>
      <c r="J12581" s="2">
        <v>44878.547447222219</v>
      </c>
      <c r="K12581" t="s">
        <v>1434</v>
      </c>
      <c r="L12581" t="str">
        <f>VLOOKUP(C12581,ACCOUNT_MAPPING!A:C,3,FALSE)</f>
        <v>Utilities</v>
      </c>
    </row>
    <row r="12582" spans="1:12" hidden="1">
      <c r="A12582">
        <v>21489</v>
      </c>
      <c r="B12582" t="s">
        <v>1564</v>
      </c>
      <c r="C12582">
        <v>51220000</v>
      </c>
      <c r="D12582" t="s">
        <v>12</v>
      </c>
      <c r="E12582" t="s">
        <v>13</v>
      </c>
      <c r="F12582" t="s">
        <v>13</v>
      </c>
      <c r="G12582" t="s">
        <v>12595</v>
      </c>
      <c r="H12582" s="2">
        <v>45021.841891122684</v>
      </c>
      <c r="I12582" t="s">
        <v>577</v>
      </c>
      <c r="J12582" s="2">
        <v>45021.841891122684</v>
      </c>
      <c r="K12582" t="s">
        <v>577</v>
      </c>
      <c r="L12582" t="str">
        <f>VLOOKUP(C12582,ACCOUNT_MAPPING!A:C,3,FALSE)</f>
        <v>Utilities</v>
      </c>
    </row>
    <row r="12583" spans="1:12" hidden="1">
      <c r="A12583">
        <v>20657</v>
      </c>
      <c r="B12583" t="s">
        <v>1505</v>
      </c>
      <c r="C12583">
        <v>51220000</v>
      </c>
      <c r="D12583" t="s">
        <v>12</v>
      </c>
      <c r="E12583" t="s">
        <v>13</v>
      </c>
      <c r="F12583" t="s">
        <v>13</v>
      </c>
      <c r="G12583" t="s">
        <v>12596</v>
      </c>
      <c r="H12583" s="2">
        <v>45020.750865312497</v>
      </c>
      <c r="I12583" t="s">
        <v>3489</v>
      </c>
      <c r="J12583" s="2">
        <v>45020.750865312497</v>
      </c>
      <c r="K12583" t="s">
        <v>3489</v>
      </c>
      <c r="L12583" t="str">
        <f>VLOOKUP(C12583,ACCOUNT_MAPPING!A:C,3,FALSE)</f>
        <v>Utilities</v>
      </c>
    </row>
    <row r="12584" spans="1:12" hidden="1">
      <c r="A12584">
        <v>20701</v>
      </c>
      <c r="B12584" t="s">
        <v>12597</v>
      </c>
      <c r="C12584">
        <v>51220000</v>
      </c>
      <c r="D12584" t="s">
        <v>12</v>
      </c>
      <c r="E12584" t="s">
        <v>13</v>
      </c>
      <c r="F12584" t="s">
        <v>13</v>
      </c>
      <c r="G12584" t="s">
        <v>12598</v>
      </c>
      <c r="H12584" s="2">
        <v>45019.392493749998</v>
      </c>
      <c r="I12584" t="s">
        <v>1014</v>
      </c>
      <c r="J12584" s="2">
        <v>45019.392493749998</v>
      </c>
      <c r="K12584" t="s">
        <v>1014</v>
      </c>
      <c r="L12584" t="str">
        <f>VLOOKUP(C12584,ACCOUNT_MAPPING!A:C,3,FALSE)</f>
        <v>Utilities</v>
      </c>
    </row>
    <row r="12585" spans="1:12" hidden="1">
      <c r="A12585">
        <v>20705</v>
      </c>
      <c r="B12585" t="s">
        <v>10541</v>
      </c>
      <c r="C12585">
        <v>51220000</v>
      </c>
      <c r="D12585" t="s">
        <v>17</v>
      </c>
      <c r="E12585" t="s">
        <v>13</v>
      </c>
      <c r="F12585" t="s">
        <v>13</v>
      </c>
      <c r="G12585" t="s">
        <v>12599</v>
      </c>
      <c r="H12585" s="2">
        <v>44925.590045717596</v>
      </c>
      <c r="I12585" t="s">
        <v>1014</v>
      </c>
      <c r="J12585" s="2">
        <v>44925.590045717596</v>
      </c>
      <c r="K12585" t="s">
        <v>1014</v>
      </c>
      <c r="L12585" t="str">
        <f>VLOOKUP(C12585,ACCOUNT_MAPPING!A:C,3,FALSE)</f>
        <v>Utilities</v>
      </c>
    </row>
    <row r="12586" spans="1:12" hidden="1">
      <c r="A12586">
        <v>20658</v>
      </c>
      <c r="B12586" t="s">
        <v>1507</v>
      </c>
      <c r="C12586">
        <v>51220000</v>
      </c>
      <c r="D12586" t="s">
        <v>17</v>
      </c>
      <c r="E12586" t="s">
        <v>13</v>
      </c>
      <c r="F12586" t="s">
        <v>13</v>
      </c>
      <c r="G12586" t="s">
        <v>12600</v>
      </c>
      <c r="H12586" s="2">
        <v>44917.695695833332</v>
      </c>
      <c r="I12586" t="s">
        <v>1333</v>
      </c>
      <c r="J12586" s="2">
        <v>44917.695695833332</v>
      </c>
      <c r="K12586" t="s">
        <v>1333</v>
      </c>
      <c r="L12586" t="str">
        <f>VLOOKUP(C12586,ACCOUNT_MAPPING!A:C,3,FALSE)</f>
        <v>Utilities</v>
      </c>
    </row>
    <row r="12587" spans="1:12" hidden="1">
      <c r="A12587">
        <v>20652</v>
      </c>
      <c r="B12587" t="s">
        <v>2945</v>
      </c>
      <c r="C12587">
        <v>51220000</v>
      </c>
      <c r="D12587" t="s">
        <v>17</v>
      </c>
      <c r="E12587" t="s">
        <v>13</v>
      </c>
      <c r="F12587" t="s">
        <v>13</v>
      </c>
      <c r="G12587" t="s">
        <v>12601</v>
      </c>
      <c r="H12587" s="2">
        <v>44915.704144872689</v>
      </c>
      <c r="I12587" t="s">
        <v>93</v>
      </c>
      <c r="J12587" s="2">
        <v>44915.704144872689</v>
      </c>
      <c r="K12587" t="s">
        <v>93</v>
      </c>
      <c r="L12587" t="str">
        <f>VLOOKUP(C12587,ACCOUNT_MAPPING!A:C,3,FALSE)</f>
        <v>Utilities</v>
      </c>
    </row>
    <row r="12588" spans="1:12" hidden="1">
      <c r="A12588">
        <v>20653</v>
      </c>
      <c r="B12588" t="s">
        <v>2949</v>
      </c>
      <c r="C12588">
        <v>51220000</v>
      </c>
      <c r="D12588" t="s">
        <v>17</v>
      </c>
      <c r="E12588" t="s">
        <v>13</v>
      </c>
      <c r="F12588" t="s">
        <v>13</v>
      </c>
      <c r="G12588" t="s">
        <v>12602</v>
      </c>
      <c r="H12588" s="2">
        <v>44915.658282025463</v>
      </c>
      <c r="I12588" t="s">
        <v>93</v>
      </c>
      <c r="J12588" s="2">
        <v>44915.658282025463</v>
      </c>
      <c r="K12588" t="s">
        <v>93</v>
      </c>
      <c r="L12588" t="str">
        <f>VLOOKUP(C12588,ACCOUNT_MAPPING!A:C,3,FALSE)</f>
        <v>Utilities</v>
      </c>
    </row>
    <row r="12589" spans="1:12" hidden="1">
      <c r="A12589">
        <v>20654</v>
      </c>
      <c r="B12589" t="s">
        <v>2951</v>
      </c>
      <c r="C12589">
        <v>51220000</v>
      </c>
      <c r="D12589" t="s">
        <v>12</v>
      </c>
      <c r="E12589" t="s">
        <v>13</v>
      </c>
      <c r="F12589" t="s">
        <v>13</v>
      </c>
      <c r="G12589" t="s">
        <v>12603</v>
      </c>
      <c r="H12589" s="2">
        <v>45020.691050694448</v>
      </c>
      <c r="I12589" t="s">
        <v>4113</v>
      </c>
      <c r="J12589" s="2">
        <v>45020.691050694448</v>
      </c>
      <c r="K12589" t="s">
        <v>4113</v>
      </c>
      <c r="L12589" t="str">
        <f>VLOOKUP(C12589,ACCOUNT_MAPPING!A:C,3,FALSE)</f>
        <v>Utilities</v>
      </c>
    </row>
    <row r="12590" spans="1:12" hidden="1">
      <c r="A12590">
        <v>20671</v>
      </c>
      <c r="B12590" t="s">
        <v>1535</v>
      </c>
      <c r="C12590">
        <v>51220000</v>
      </c>
      <c r="D12590" t="s">
        <v>63</v>
      </c>
      <c r="E12590" t="s">
        <v>13</v>
      </c>
      <c r="F12590" t="s">
        <v>13</v>
      </c>
      <c r="G12590" t="s">
        <v>12604</v>
      </c>
      <c r="H12590" s="2">
        <v>44876.730396874998</v>
      </c>
      <c r="I12590" t="s">
        <v>1333</v>
      </c>
      <c r="J12590" s="2">
        <v>44876.730396874998</v>
      </c>
      <c r="K12590" t="s">
        <v>1333</v>
      </c>
      <c r="L12590" t="str">
        <f>VLOOKUP(C12590,ACCOUNT_MAPPING!A:C,3,FALSE)</f>
        <v>Utilities</v>
      </c>
    </row>
    <row r="12591" spans="1:12" hidden="1">
      <c r="A12591">
        <v>20672</v>
      </c>
      <c r="B12591" t="s">
        <v>1032</v>
      </c>
      <c r="C12591">
        <v>51220000</v>
      </c>
      <c r="D12591" t="s">
        <v>17</v>
      </c>
      <c r="E12591" t="s">
        <v>13</v>
      </c>
      <c r="F12591" t="s">
        <v>13</v>
      </c>
      <c r="G12591" t="s">
        <v>12605</v>
      </c>
      <c r="H12591" s="2">
        <v>44923.66908472222</v>
      </c>
      <c r="I12591" t="s">
        <v>759</v>
      </c>
      <c r="J12591" s="2">
        <v>44923.66908472222</v>
      </c>
      <c r="K12591" t="s">
        <v>759</v>
      </c>
      <c r="L12591" t="str">
        <f>VLOOKUP(C12591,ACCOUNT_MAPPING!A:C,3,FALSE)</f>
        <v>Utilities</v>
      </c>
    </row>
    <row r="12592" spans="1:12" hidden="1">
      <c r="A12592">
        <v>20686</v>
      </c>
      <c r="B12592" t="s">
        <v>2964</v>
      </c>
      <c r="C12592">
        <v>51220000</v>
      </c>
      <c r="D12592" t="s">
        <v>12</v>
      </c>
      <c r="E12592" t="s">
        <v>13</v>
      </c>
      <c r="F12592" t="s">
        <v>13</v>
      </c>
      <c r="G12592" t="s">
        <v>12606</v>
      </c>
      <c r="H12592" s="2">
        <v>45015.498266435185</v>
      </c>
      <c r="I12592" t="s">
        <v>887</v>
      </c>
      <c r="J12592" s="2">
        <v>45015.498266435185</v>
      </c>
      <c r="K12592" t="s">
        <v>887</v>
      </c>
      <c r="L12592" t="str">
        <f>VLOOKUP(C12592,ACCOUNT_MAPPING!A:C,3,FALSE)</f>
        <v>Utilities</v>
      </c>
    </row>
    <row r="12593" spans="1:12" hidden="1">
      <c r="A12593">
        <v>20690</v>
      </c>
      <c r="B12593" t="s">
        <v>4129</v>
      </c>
      <c r="C12593">
        <v>51220000</v>
      </c>
      <c r="D12593" t="s">
        <v>17</v>
      </c>
      <c r="E12593" t="s">
        <v>13</v>
      </c>
      <c r="F12593" t="s">
        <v>13</v>
      </c>
      <c r="G12593" t="s">
        <v>12607</v>
      </c>
      <c r="H12593" s="2">
        <v>44923.677735532408</v>
      </c>
      <c r="I12593" t="s">
        <v>778</v>
      </c>
      <c r="J12593" s="2">
        <v>44923.677735532408</v>
      </c>
      <c r="K12593" t="s">
        <v>778</v>
      </c>
      <c r="L12593" t="str">
        <f>VLOOKUP(C12593,ACCOUNT_MAPPING!A:C,3,FALSE)</f>
        <v>Utilities</v>
      </c>
    </row>
    <row r="12594" spans="1:12" hidden="1">
      <c r="A12594">
        <v>20697</v>
      </c>
      <c r="B12594" t="s">
        <v>11180</v>
      </c>
      <c r="C12594">
        <v>51220000</v>
      </c>
      <c r="D12594" t="s">
        <v>63</v>
      </c>
      <c r="E12594" t="s">
        <v>13</v>
      </c>
      <c r="F12594" t="s">
        <v>13</v>
      </c>
      <c r="G12594" t="s">
        <v>12608</v>
      </c>
      <c r="H12594" s="2">
        <v>44875.693878738428</v>
      </c>
      <c r="I12594" t="s">
        <v>1014</v>
      </c>
      <c r="J12594" s="2">
        <v>44875.693878738428</v>
      </c>
      <c r="K12594" t="s">
        <v>1014</v>
      </c>
      <c r="L12594" t="str">
        <f>VLOOKUP(C12594,ACCOUNT_MAPPING!A:C,3,FALSE)</f>
        <v>Utilities</v>
      </c>
    </row>
    <row r="12595" spans="1:12" hidden="1">
      <c r="A12595">
        <v>20662</v>
      </c>
      <c r="B12595" t="s">
        <v>1523</v>
      </c>
      <c r="C12595">
        <v>51220000</v>
      </c>
      <c r="D12595" t="s">
        <v>17</v>
      </c>
      <c r="E12595" t="s">
        <v>13</v>
      </c>
      <c r="F12595" t="s">
        <v>13</v>
      </c>
      <c r="G12595" t="s">
        <v>12609</v>
      </c>
      <c r="H12595" s="2">
        <v>44917.741709374997</v>
      </c>
      <c r="I12595" t="s">
        <v>627</v>
      </c>
      <c r="J12595" s="2">
        <v>44917.741709374997</v>
      </c>
      <c r="K12595" t="s">
        <v>627</v>
      </c>
      <c r="L12595" t="str">
        <f>VLOOKUP(C12595,ACCOUNT_MAPPING!A:C,3,FALSE)</f>
        <v>Utilities</v>
      </c>
    </row>
    <row r="12596" spans="1:12" hidden="1">
      <c r="A12596">
        <v>20667</v>
      </c>
      <c r="B12596" t="s">
        <v>1533</v>
      </c>
      <c r="C12596">
        <v>51220000</v>
      </c>
      <c r="D12596" t="s">
        <v>17</v>
      </c>
      <c r="E12596" t="s">
        <v>13</v>
      </c>
      <c r="F12596" t="s">
        <v>13</v>
      </c>
      <c r="G12596" t="s">
        <v>11538</v>
      </c>
      <c r="H12596" s="2">
        <v>44918.514964814814</v>
      </c>
      <c r="I12596" t="s">
        <v>247</v>
      </c>
      <c r="J12596" s="2">
        <v>44918.514964814814</v>
      </c>
      <c r="K12596" t="s">
        <v>247</v>
      </c>
      <c r="L12596" t="str">
        <f>VLOOKUP(C12596,ACCOUNT_MAPPING!A:C,3,FALSE)</f>
        <v>Utilities</v>
      </c>
    </row>
    <row r="12597" spans="1:12" hidden="1">
      <c r="A12597">
        <v>20700</v>
      </c>
      <c r="B12597" t="s">
        <v>4984</v>
      </c>
      <c r="C12597">
        <v>51220000</v>
      </c>
      <c r="D12597" t="s">
        <v>17</v>
      </c>
      <c r="E12597" t="s">
        <v>13</v>
      </c>
      <c r="F12597" t="s">
        <v>13</v>
      </c>
      <c r="G12597" t="s">
        <v>12610</v>
      </c>
      <c r="H12597" s="2">
        <v>44925.6225533912</v>
      </c>
      <c r="I12597" t="s">
        <v>1014</v>
      </c>
      <c r="J12597" s="2">
        <v>44925.6225533912</v>
      </c>
      <c r="K12597" t="s">
        <v>1014</v>
      </c>
      <c r="L12597" t="str">
        <f>VLOOKUP(C12597,ACCOUNT_MAPPING!A:C,3,FALSE)</f>
        <v>Utilities</v>
      </c>
    </row>
    <row r="12598" spans="1:12" hidden="1">
      <c r="A12598">
        <v>21509</v>
      </c>
      <c r="B12598" t="s">
        <v>1551</v>
      </c>
      <c r="C12598">
        <v>51220000</v>
      </c>
      <c r="D12598" t="s">
        <v>12</v>
      </c>
      <c r="E12598" t="s">
        <v>13</v>
      </c>
      <c r="F12598" t="s">
        <v>13</v>
      </c>
      <c r="G12598" t="s">
        <v>12611</v>
      </c>
      <c r="H12598" s="2">
        <v>45014.494232442128</v>
      </c>
      <c r="I12598" t="s">
        <v>627</v>
      </c>
      <c r="J12598" s="2">
        <v>45014.494232442128</v>
      </c>
      <c r="K12598" t="s">
        <v>627</v>
      </c>
      <c r="L12598" t="str">
        <f>VLOOKUP(C12598,ACCOUNT_MAPPING!A:C,3,FALSE)</f>
        <v>Utilities</v>
      </c>
    </row>
    <row r="12599" spans="1:12" hidden="1">
      <c r="A12599">
        <v>20706</v>
      </c>
      <c r="B12599" t="s">
        <v>2972</v>
      </c>
      <c r="C12599">
        <v>51220000</v>
      </c>
      <c r="D12599" t="s">
        <v>17</v>
      </c>
      <c r="E12599" t="s">
        <v>13</v>
      </c>
      <c r="F12599" t="s">
        <v>13</v>
      </c>
      <c r="G12599" t="s">
        <v>12612</v>
      </c>
      <c r="H12599" s="2">
        <v>44925.574215474539</v>
      </c>
      <c r="I12599" t="s">
        <v>1014</v>
      </c>
      <c r="J12599" s="2">
        <v>44925.574215474539</v>
      </c>
      <c r="K12599" t="s">
        <v>1014</v>
      </c>
      <c r="L12599" t="str">
        <f>VLOOKUP(C12599,ACCOUNT_MAPPING!A:C,3,FALSE)</f>
        <v>Utilities</v>
      </c>
    </row>
    <row r="12600" spans="1:12" hidden="1">
      <c r="A12600">
        <v>20707</v>
      </c>
      <c r="B12600" t="s">
        <v>7478</v>
      </c>
      <c r="C12600">
        <v>51220000</v>
      </c>
      <c r="D12600" t="s">
        <v>12</v>
      </c>
      <c r="E12600" t="s">
        <v>13</v>
      </c>
      <c r="F12600" t="s">
        <v>13</v>
      </c>
      <c r="G12600" t="s">
        <v>12613</v>
      </c>
      <c r="H12600" s="2">
        <v>45018.665766087965</v>
      </c>
      <c r="I12600" t="s">
        <v>1014</v>
      </c>
      <c r="J12600" s="2">
        <v>45018.665766087965</v>
      </c>
      <c r="K12600" t="s">
        <v>1014</v>
      </c>
      <c r="L12600" t="str">
        <f>VLOOKUP(C12600,ACCOUNT_MAPPING!A:C,3,FALSE)</f>
        <v>Utilities</v>
      </c>
    </row>
    <row r="12601" spans="1:12" hidden="1">
      <c r="A12601">
        <v>20709</v>
      </c>
      <c r="B12601" t="s">
        <v>4099</v>
      </c>
      <c r="C12601">
        <v>51220000</v>
      </c>
      <c r="D12601" t="s">
        <v>12</v>
      </c>
      <c r="E12601" t="s">
        <v>13</v>
      </c>
      <c r="F12601" t="s">
        <v>13</v>
      </c>
      <c r="G12601" t="s">
        <v>12614</v>
      </c>
      <c r="H12601" s="2">
        <v>45018.684431099537</v>
      </c>
      <c r="I12601" t="s">
        <v>1014</v>
      </c>
      <c r="J12601" s="2">
        <v>45018.684431099537</v>
      </c>
      <c r="K12601" t="s">
        <v>1014</v>
      </c>
      <c r="L12601" t="str">
        <f>VLOOKUP(C12601,ACCOUNT_MAPPING!A:C,3,FALSE)</f>
        <v>Utilities</v>
      </c>
    </row>
    <row r="12602" spans="1:12" hidden="1">
      <c r="A12602">
        <v>20713</v>
      </c>
      <c r="B12602" t="s">
        <v>7458</v>
      </c>
      <c r="C12602">
        <v>51220000</v>
      </c>
      <c r="D12602" t="s">
        <v>17</v>
      </c>
      <c r="E12602" t="s">
        <v>13</v>
      </c>
      <c r="F12602" t="s">
        <v>13</v>
      </c>
      <c r="G12602" t="s">
        <v>12615</v>
      </c>
      <c r="H12602" s="2">
        <v>44925.500827743053</v>
      </c>
      <c r="I12602" t="s">
        <v>1014</v>
      </c>
      <c r="J12602" s="2">
        <v>44925.500827743053</v>
      </c>
      <c r="K12602" t="s">
        <v>1014</v>
      </c>
      <c r="L12602" t="str">
        <f>VLOOKUP(C12602,ACCOUNT_MAPPING!A:C,3,FALSE)</f>
        <v>Utilities</v>
      </c>
    </row>
    <row r="12603" spans="1:12" hidden="1">
      <c r="A12603">
        <v>20714</v>
      </c>
      <c r="B12603" t="s">
        <v>10544</v>
      </c>
      <c r="C12603">
        <v>51220000</v>
      </c>
      <c r="D12603" t="s">
        <v>63</v>
      </c>
      <c r="E12603" t="s">
        <v>13</v>
      </c>
      <c r="F12603" t="s">
        <v>13</v>
      </c>
      <c r="G12603" t="s">
        <v>12616</v>
      </c>
      <c r="H12603" s="2">
        <v>44875.716852777776</v>
      </c>
      <c r="I12603" t="s">
        <v>1014</v>
      </c>
      <c r="J12603" s="2">
        <v>44875.716852777776</v>
      </c>
      <c r="K12603" t="s">
        <v>1014</v>
      </c>
      <c r="L12603" t="str">
        <f>VLOOKUP(C12603,ACCOUNT_MAPPING!A:C,3,FALSE)</f>
        <v>Utilities</v>
      </c>
    </row>
    <row r="12604" spans="1:12" hidden="1">
      <c r="A12604">
        <v>20715</v>
      </c>
      <c r="B12604" t="s">
        <v>2989</v>
      </c>
      <c r="C12604">
        <v>51220000</v>
      </c>
      <c r="D12604" t="s">
        <v>17</v>
      </c>
      <c r="E12604" t="s">
        <v>13</v>
      </c>
      <c r="F12604" t="s">
        <v>13</v>
      </c>
      <c r="G12604" t="s">
        <v>12617</v>
      </c>
      <c r="H12604" s="2">
        <v>44928.539079131944</v>
      </c>
      <c r="I12604" t="s">
        <v>1014</v>
      </c>
      <c r="J12604" s="2">
        <v>44928.539079131944</v>
      </c>
      <c r="K12604" t="s">
        <v>1014</v>
      </c>
      <c r="L12604" t="str">
        <f>VLOOKUP(C12604,ACCOUNT_MAPPING!A:C,3,FALSE)</f>
        <v>Utilities</v>
      </c>
    </row>
    <row r="12605" spans="1:12" hidden="1">
      <c r="A12605">
        <v>20717</v>
      </c>
      <c r="B12605" t="s">
        <v>2871</v>
      </c>
      <c r="C12605">
        <v>51220000</v>
      </c>
      <c r="D12605" t="s">
        <v>12</v>
      </c>
      <c r="E12605" t="s">
        <v>13</v>
      </c>
      <c r="F12605" t="s">
        <v>13</v>
      </c>
      <c r="G12605" t="s">
        <v>12618</v>
      </c>
      <c r="H12605" s="2">
        <v>45018.715794675925</v>
      </c>
      <c r="I12605" t="s">
        <v>1014</v>
      </c>
      <c r="J12605" s="2">
        <v>45018.715794675925</v>
      </c>
      <c r="K12605" t="s">
        <v>1014</v>
      </c>
      <c r="L12605" t="str">
        <f>VLOOKUP(C12605,ACCOUNT_MAPPING!A:C,3,FALSE)</f>
        <v>Utilities</v>
      </c>
    </row>
    <row r="12606" spans="1:12" hidden="1">
      <c r="A12606">
        <v>20718</v>
      </c>
      <c r="B12606" t="s">
        <v>12619</v>
      </c>
      <c r="C12606">
        <v>51220000</v>
      </c>
      <c r="D12606" t="s">
        <v>12</v>
      </c>
      <c r="E12606" t="s">
        <v>13</v>
      </c>
      <c r="F12606" t="s">
        <v>13</v>
      </c>
      <c r="G12606" t="s">
        <v>12620</v>
      </c>
      <c r="H12606" s="2">
        <v>45018.724344872688</v>
      </c>
      <c r="I12606" t="s">
        <v>1014</v>
      </c>
      <c r="J12606" s="2">
        <v>45018.724344872688</v>
      </c>
      <c r="K12606" t="s">
        <v>1014</v>
      </c>
      <c r="L12606" t="str">
        <f>VLOOKUP(C12606,ACCOUNT_MAPPING!A:C,3,FALSE)</f>
        <v>Utilities</v>
      </c>
    </row>
    <row r="12607" spans="1:12" hidden="1">
      <c r="A12607">
        <v>20687</v>
      </c>
      <c r="B12607" t="s">
        <v>1532</v>
      </c>
      <c r="C12607">
        <v>51220000</v>
      </c>
      <c r="D12607" t="s">
        <v>12</v>
      </c>
      <c r="E12607" t="s">
        <v>13</v>
      </c>
      <c r="F12607" t="s">
        <v>13</v>
      </c>
      <c r="G12607" t="s">
        <v>12621</v>
      </c>
      <c r="H12607" s="2">
        <v>45015.510626539355</v>
      </c>
      <c r="I12607" t="s">
        <v>778</v>
      </c>
      <c r="J12607" s="2">
        <v>45015.510626539355</v>
      </c>
      <c r="K12607" t="s">
        <v>778</v>
      </c>
      <c r="L12607" t="str">
        <f>VLOOKUP(C12607,ACCOUNT_MAPPING!A:C,3,FALSE)</f>
        <v>Utilities</v>
      </c>
    </row>
    <row r="12608" spans="1:12" hidden="1">
      <c r="A12608">
        <v>20691</v>
      </c>
      <c r="B12608" t="s">
        <v>1262</v>
      </c>
      <c r="C12608">
        <v>51220000</v>
      </c>
      <c r="D12608" t="s">
        <v>17</v>
      </c>
      <c r="E12608" t="s">
        <v>13</v>
      </c>
      <c r="F12608" t="s">
        <v>13</v>
      </c>
      <c r="G12608" t="s">
        <v>12622</v>
      </c>
      <c r="H12608" s="2">
        <v>44923.681205358793</v>
      </c>
      <c r="I12608" t="s">
        <v>778</v>
      </c>
      <c r="J12608" s="2">
        <v>44923.681205358793</v>
      </c>
      <c r="K12608" t="s">
        <v>778</v>
      </c>
      <c r="L12608" t="str">
        <f>VLOOKUP(C12608,ACCOUNT_MAPPING!A:C,3,FALSE)</f>
        <v>Utilities</v>
      </c>
    </row>
    <row r="12609" spans="1:12" hidden="1">
      <c r="A12609">
        <v>20696</v>
      </c>
      <c r="B12609" t="s">
        <v>11212</v>
      </c>
      <c r="C12609">
        <v>51220000</v>
      </c>
      <c r="D12609" t="s">
        <v>17</v>
      </c>
      <c r="E12609" t="s">
        <v>13</v>
      </c>
      <c r="F12609" t="s">
        <v>13</v>
      </c>
      <c r="G12609" t="s">
        <v>12623</v>
      </c>
      <c r="H12609" s="2">
        <v>44924.553238541666</v>
      </c>
      <c r="I12609" t="s">
        <v>1014</v>
      </c>
      <c r="J12609" s="2">
        <v>44924.553238541666</v>
      </c>
      <c r="K12609" t="s">
        <v>1014</v>
      </c>
      <c r="L12609" t="str">
        <f>VLOOKUP(C12609,ACCOUNT_MAPPING!A:C,3,FALSE)</f>
        <v>Utilities</v>
      </c>
    </row>
    <row r="12610" spans="1:12" hidden="1">
      <c r="A12610">
        <v>20760</v>
      </c>
      <c r="B12610" t="s">
        <v>5016</v>
      </c>
      <c r="C12610">
        <v>51220000</v>
      </c>
      <c r="D12610" t="s">
        <v>17</v>
      </c>
      <c r="E12610" t="s">
        <v>13</v>
      </c>
      <c r="F12610" t="s">
        <v>13</v>
      </c>
      <c r="G12610" t="s">
        <v>12624</v>
      </c>
      <c r="H12610" s="2">
        <v>44924.768691516205</v>
      </c>
      <c r="I12610" t="s">
        <v>116</v>
      </c>
      <c r="J12610" s="2">
        <v>44924.768691516205</v>
      </c>
      <c r="K12610" t="s">
        <v>116</v>
      </c>
      <c r="L12610" t="str">
        <f>VLOOKUP(C12610,ACCOUNT_MAPPING!A:C,3,FALSE)</f>
        <v>Utilities</v>
      </c>
    </row>
    <row r="12611" spans="1:12" hidden="1">
      <c r="A12611">
        <v>20763</v>
      </c>
      <c r="B12611" t="s">
        <v>8152</v>
      </c>
      <c r="C12611">
        <v>51220000</v>
      </c>
      <c r="D12611" t="s">
        <v>17</v>
      </c>
      <c r="E12611" t="s">
        <v>13</v>
      </c>
      <c r="F12611" t="s">
        <v>13</v>
      </c>
      <c r="G12611" t="s">
        <v>12625</v>
      </c>
      <c r="H12611" s="2">
        <v>44931.858110844907</v>
      </c>
      <c r="I12611" t="s">
        <v>272</v>
      </c>
      <c r="J12611" s="2">
        <v>44931.858110844907</v>
      </c>
      <c r="K12611" t="s">
        <v>272</v>
      </c>
      <c r="L12611" t="str">
        <f>VLOOKUP(C12611,ACCOUNT_MAPPING!A:C,3,FALSE)</f>
        <v>Utilities</v>
      </c>
    </row>
    <row r="12612" spans="1:12" hidden="1">
      <c r="A12612">
        <v>20772</v>
      </c>
      <c r="B12612" t="s">
        <v>4952</v>
      </c>
      <c r="C12612">
        <v>51220000</v>
      </c>
      <c r="D12612" t="s">
        <v>17</v>
      </c>
      <c r="E12612" t="s">
        <v>13</v>
      </c>
      <c r="F12612" t="s">
        <v>13</v>
      </c>
      <c r="G12612" t="s">
        <v>12626</v>
      </c>
      <c r="H12612" s="2">
        <v>44931.873862615743</v>
      </c>
      <c r="I12612" t="s">
        <v>272</v>
      </c>
      <c r="J12612" s="2">
        <v>44931.873862615743</v>
      </c>
      <c r="K12612" t="s">
        <v>272</v>
      </c>
      <c r="L12612" t="str">
        <f>VLOOKUP(C12612,ACCOUNT_MAPPING!A:C,3,FALSE)</f>
        <v>Utilities</v>
      </c>
    </row>
    <row r="12613" spans="1:12" hidden="1">
      <c r="A12613">
        <v>20775</v>
      </c>
      <c r="B12613" t="s">
        <v>4991</v>
      </c>
      <c r="C12613">
        <v>51220000</v>
      </c>
      <c r="D12613" t="s">
        <v>12</v>
      </c>
      <c r="E12613" t="s">
        <v>13</v>
      </c>
      <c r="F12613" t="s">
        <v>13</v>
      </c>
      <c r="G12613" t="s">
        <v>12627</v>
      </c>
      <c r="H12613" s="2">
        <v>45013.792278854169</v>
      </c>
      <c r="I12613" t="s">
        <v>272</v>
      </c>
      <c r="J12613" s="2">
        <v>45013.792278854169</v>
      </c>
      <c r="K12613" t="s">
        <v>272</v>
      </c>
      <c r="L12613" t="str">
        <f>VLOOKUP(C12613,ACCOUNT_MAPPING!A:C,3,FALSE)</f>
        <v>Utilities</v>
      </c>
    </row>
    <row r="12614" spans="1:12" hidden="1">
      <c r="A12614">
        <v>20780</v>
      </c>
      <c r="B12614" t="s">
        <v>2000</v>
      </c>
      <c r="C12614">
        <v>51220000</v>
      </c>
      <c r="D12614" t="s">
        <v>12</v>
      </c>
      <c r="E12614" t="s">
        <v>13</v>
      </c>
      <c r="F12614" t="s">
        <v>13</v>
      </c>
      <c r="G12614" t="s">
        <v>12628</v>
      </c>
      <c r="H12614" s="2">
        <v>45015.591186956015</v>
      </c>
      <c r="I12614" t="s">
        <v>233</v>
      </c>
      <c r="J12614" s="2">
        <v>45015.591186956015</v>
      </c>
      <c r="K12614" t="s">
        <v>233</v>
      </c>
      <c r="L12614" t="str">
        <f>VLOOKUP(C12614,ACCOUNT_MAPPING!A:C,3,FALSE)</f>
        <v>Utilities</v>
      </c>
    </row>
    <row r="12615" spans="1:12" hidden="1">
      <c r="A12615">
        <v>20784</v>
      </c>
      <c r="B12615" t="s">
        <v>1046</v>
      </c>
      <c r="C12615">
        <v>51220000</v>
      </c>
      <c r="D12615" t="s">
        <v>63</v>
      </c>
      <c r="E12615" t="s">
        <v>13</v>
      </c>
      <c r="F12615" t="s">
        <v>13</v>
      </c>
      <c r="G12615" t="s">
        <v>12202</v>
      </c>
      <c r="H12615" s="2">
        <v>44876.749310381943</v>
      </c>
      <c r="I12615" t="s">
        <v>186</v>
      </c>
      <c r="J12615" s="2">
        <v>44876.749310381943</v>
      </c>
      <c r="K12615" t="s">
        <v>186</v>
      </c>
      <c r="L12615" t="str">
        <f>VLOOKUP(C12615,ACCOUNT_MAPPING!A:C,3,FALSE)</f>
        <v>Utilities</v>
      </c>
    </row>
    <row r="12616" spans="1:12" hidden="1">
      <c r="A12616">
        <v>32992</v>
      </c>
      <c r="B12616" t="s">
        <v>2002</v>
      </c>
      <c r="C12616">
        <v>51220000</v>
      </c>
      <c r="D12616" t="s">
        <v>17</v>
      </c>
      <c r="E12616" t="s">
        <v>13</v>
      </c>
      <c r="F12616" t="s">
        <v>13</v>
      </c>
      <c r="G12616" t="s">
        <v>12004</v>
      </c>
      <c r="H12616" s="2">
        <v>44914.515832210651</v>
      </c>
      <c r="I12616" t="s">
        <v>949</v>
      </c>
      <c r="J12616" s="2">
        <v>44914.515832210651</v>
      </c>
      <c r="K12616" t="s">
        <v>949</v>
      </c>
      <c r="L12616" t="str">
        <f>VLOOKUP(C12616,ACCOUNT_MAPPING!A:C,3,FALSE)</f>
        <v>Utilities</v>
      </c>
    </row>
    <row r="12617" spans="1:12" hidden="1">
      <c r="A12617">
        <v>36686</v>
      </c>
      <c r="B12617" t="s">
        <v>546</v>
      </c>
      <c r="C12617">
        <v>51220000</v>
      </c>
      <c r="D12617" t="s">
        <v>17</v>
      </c>
      <c r="E12617" t="s">
        <v>13</v>
      </c>
      <c r="F12617" t="s">
        <v>13</v>
      </c>
      <c r="G12617" t="s">
        <v>12629</v>
      </c>
      <c r="H12617" s="2">
        <v>44929.725268368056</v>
      </c>
      <c r="I12617" t="s">
        <v>548</v>
      </c>
      <c r="J12617" s="2">
        <v>44929.725268368056</v>
      </c>
      <c r="K12617" t="s">
        <v>548</v>
      </c>
      <c r="L12617" t="str">
        <f>VLOOKUP(C12617,ACCOUNT_MAPPING!A:C,3,FALSE)</f>
        <v>Utilities</v>
      </c>
    </row>
    <row r="12618" spans="1:12" hidden="1">
      <c r="A12618">
        <v>43007</v>
      </c>
      <c r="B12618" t="s">
        <v>252</v>
      </c>
      <c r="C12618">
        <v>51220000</v>
      </c>
      <c r="D12618" t="s">
        <v>17</v>
      </c>
      <c r="E12618" t="s">
        <v>13</v>
      </c>
      <c r="F12618" t="s">
        <v>13</v>
      </c>
      <c r="G12618" t="s">
        <v>12630</v>
      </c>
      <c r="H12618" s="2">
        <v>44922.810663657408</v>
      </c>
      <c r="I12618" t="s">
        <v>236</v>
      </c>
      <c r="J12618" s="2">
        <v>44922.810663657408</v>
      </c>
      <c r="K12618" t="s">
        <v>236</v>
      </c>
      <c r="L12618" t="str">
        <f>VLOOKUP(C12618,ACCOUNT_MAPPING!A:C,3,FALSE)</f>
        <v>Utilities</v>
      </c>
    </row>
    <row r="12619" spans="1:12" hidden="1">
      <c r="A12619">
        <v>20716</v>
      </c>
      <c r="B12619" t="s">
        <v>2959</v>
      </c>
      <c r="C12619">
        <v>51220000</v>
      </c>
      <c r="D12619" t="s">
        <v>12</v>
      </c>
      <c r="E12619" t="s">
        <v>13</v>
      </c>
      <c r="F12619" t="s">
        <v>13</v>
      </c>
      <c r="G12619" t="s">
        <v>12631</v>
      </c>
      <c r="H12619" s="2">
        <v>45014.554842013888</v>
      </c>
      <c r="I12619" t="s">
        <v>1014</v>
      </c>
      <c r="J12619" s="2">
        <v>45014.554842013888</v>
      </c>
      <c r="K12619" t="s">
        <v>1014</v>
      </c>
      <c r="L12619" t="str">
        <f>VLOOKUP(C12619,ACCOUNT_MAPPING!A:C,3,FALSE)</f>
        <v>Utilities</v>
      </c>
    </row>
    <row r="12620" spans="1:12" hidden="1">
      <c r="A12620">
        <v>20818</v>
      </c>
      <c r="B12620" t="s">
        <v>4141</v>
      </c>
      <c r="C12620">
        <v>51220000</v>
      </c>
      <c r="D12620" t="s">
        <v>17</v>
      </c>
      <c r="E12620" t="s">
        <v>13</v>
      </c>
      <c r="F12620" t="s">
        <v>13</v>
      </c>
      <c r="G12620" t="s">
        <v>5883</v>
      </c>
      <c r="H12620" s="2">
        <v>44917.499487233799</v>
      </c>
      <c r="I12620" t="s">
        <v>225</v>
      </c>
      <c r="J12620" s="2">
        <v>44917.499487233799</v>
      </c>
      <c r="K12620" t="s">
        <v>225</v>
      </c>
      <c r="L12620" t="str">
        <f>VLOOKUP(C12620,ACCOUNT_MAPPING!A:C,3,FALSE)</f>
        <v>Utilities</v>
      </c>
    </row>
    <row r="12621" spans="1:12" hidden="1">
      <c r="A12621">
        <v>20805</v>
      </c>
      <c r="B12621" t="s">
        <v>2004</v>
      </c>
      <c r="C12621">
        <v>51220000</v>
      </c>
      <c r="D12621" t="s">
        <v>12</v>
      </c>
      <c r="E12621" t="s">
        <v>13</v>
      </c>
      <c r="F12621" t="s">
        <v>13</v>
      </c>
      <c r="G12621" t="s">
        <v>12632</v>
      </c>
      <c r="H12621" s="2">
        <v>45021.595311145837</v>
      </c>
      <c r="I12621" t="s">
        <v>497</v>
      </c>
      <c r="J12621" s="2">
        <v>45021.595311145837</v>
      </c>
      <c r="K12621" t="s">
        <v>497</v>
      </c>
      <c r="L12621" t="str">
        <f>VLOOKUP(C12621,ACCOUNT_MAPPING!A:C,3,FALSE)</f>
        <v>Utilities</v>
      </c>
    </row>
    <row r="12622" spans="1:12" hidden="1">
      <c r="A12622">
        <v>20821</v>
      </c>
      <c r="B12622" t="s">
        <v>2008</v>
      </c>
      <c r="C12622">
        <v>51220000</v>
      </c>
      <c r="D12622" t="s">
        <v>17</v>
      </c>
      <c r="E12622" t="s">
        <v>13</v>
      </c>
      <c r="F12622" t="s">
        <v>13</v>
      </c>
      <c r="G12622" t="s">
        <v>12633</v>
      </c>
      <c r="H12622" s="2">
        <v>44923.695870949072</v>
      </c>
      <c r="I12622" t="s">
        <v>1874</v>
      </c>
      <c r="J12622" s="2">
        <v>44923.695870949072</v>
      </c>
      <c r="K12622" t="s">
        <v>1874</v>
      </c>
      <c r="L12622" t="str">
        <f>VLOOKUP(C12622,ACCOUNT_MAPPING!A:C,3,FALSE)</f>
        <v>Utilities</v>
      </c>
    </row>
    <row r="12623" spans="1:12" hidden="1">
      <c r="A12623">
        <v>43400</v>
      </c>
      <c r="B12623" t="s">
        <v>3529</v>
      </c>
      <c r="C12623">
        <v>51220000</v>
      </c>
      <c r="D12623" t="s">
        <v>63</v>
      </c>
      <c r="E12623" t="s">
        <v>13</v>
      </c>
      <c r="F12623" t="s">
        <v>13</v>
      </c>
      <c r="G12623" t="s">
        <v>12634</v>
      </c>
      <c r="H12623" s="2">
        <v>44875.659945567131</v>
      </c>
      <c r="I12623" t="s">
        <v>272</v>
      </c>
      <c r="J12623" s="2">
        <v>44875.659945567131</v>
      </c>
      <c r="K12623" t="s">
        <v>272</v>
      </c>
      <c r="L12623" t="str">
        <f>VLOOKUP(C12623,ACCOUNT_MAPPING!A:C,3,FALSE)</f>
        <v>Utilities</v>
      </c>
    </row>
    <row r="12624" spans="1:12" hidden="1">
      <c r="A12624">
        <v>43402</v>
      </c>
      <c r="B12624" t="s">
        <v>5103</v>
      </c>
      <c r="C12624">
        <v>51220000</v>
      </c>
      <c r="D12624" t="s">
        <v>12</v>
      </c>
      <c r="E12624" t="s">
        <v>13</v>
      </c>
      <c r="F12624" t="s">
        <v>13</v>
      </c>
      <c r="G12624" t="s">
        <v>12635</v>
      </c>
      <c r="H12624" s="2">
        <v>45015.715754594909</v>
      </c>
      <c r="I12624" t="s">
        <v>272</v>
      </c>
      <c r="J12624" s="2">
        <v>45015.715754594909</v>
      </c>
      <c r="K12624" t="s">
        <v>272</v>
      </c>
      <c r="L12624" t="str">
        <f>VLOOKUP(C12624,ACCOUNT_MAPPING!A:C,3,FALSE)</f>
        <v>Utilities</v>
      </c>
    </row>
    <row r="12625" spans="1:12" hidden="1">
      <c r="A12625">
        <v>43404</v>
      </c>
      <c r="B12625" t="s">
        <v>3531</v>
      </c>
      <c r="C12625">
        <v>51220000</v>
      </c>
      <c r="D12625" t="s">
        <v>12</v>
      </c>
      <c r="E12625" t="s">
        <v>13</v>
      </c>
      <c r="F12625" t="s">
        <v>13</v>
      </c>
      <c r="G12625" t="s">
        <v>12636</v>
      </c>
      <c r="H12625" s="2">
        <v>45015.717991666665</v>
      </c>
      <c r="I12625" t="s">
        <v>272</v>
      </c>
      <c r="J12625" s="2">
        <v>45015.717991666665</v>
      </c>
      <c r="K12625" t="s">
        <v>272</v>
      </c>
      <c r="L12625" t="str">
        <f>VLOOKUP(C12625,ACCOUNT_MAPPING!A:C,3,FALSE)</f>
        <v>Utilities</v>
      </c>
    </row>
    <row r="12626" spans="1:12" hidden="1">
      <c r="A12626">
        <v>20837</v>
      </c>
      <c r="B12626" t="s">
        <v>12637</v>
      </c>
      <c r="C12626">
        <v>51220000</v>
      </c>
      <c r="D12626" t="s">
        <v>12</v>
      </c>
      <c r="E12626" t="s">
        <v>13</v>
      </c>
      <c r="F12626" t="s">
        <v>13</v>
      </c>
      <c r="G12626" t="s">
        <v>12638</v>
      </c>
      <c r="H12626" s="2">
        <v>45019.834104247682</v>
      </c>
      <c r="I12626" t="s">
        <v>1874</v>
      </c>
      <c r="J12626" s="2">
        <v>45019.834104247682</v>
      </c>
      <c r="K12626" t="s">
        <v>1874</v>
      </c>
      <c r="L12626" t="str">
        <f>VLOOKUP(C12626,ACCOUNT_MAPPING!A:C,3,FALSE)</f>
        <v>Utilities</v>
      </c>
    </row>
    <row r="12627" spans="1:12" hidden="1">
      <c r="A12627">
        <v>20736</v>
      </c>
      <c r="B12627" t="s">
        <v>2974</v>
      </c>
      <c r="C12627">
        <v>51220000</v>
      </c>
      <c r="D12627" t="s">
        <v>12</v>
      </c>
      <c r="E12627" t="s">
        <v>13</v>
      </c>
      <c r="F12627" t="s">
        <v>13</v>
      </c>
      <c r="G12627" t="s">
        <v>12639</v>
      </c>
      <c r="H12627" s="2">
        <v>45008.63281959491</v>
      </c>
      <c r="I12627" t="s">
        <v>284</v>
      </c>
      <c r="J12627" s="2">
        <v>45008.63281959491</v>
      </c>
      <c r="K12627" t="s">
        <v>284</v>
      </c>
      <c r="L12627" t="str">
        <f>VLOOKUP(C12627,ACCOUNT_MAPPING!A:C,3,FALSE)</f>
        <v>Utilities</v>
      </c>
    </row>
    <row r="12628" spans="1:12" hidden="1">
      <c r="A12628">
        <v>20737</v>
      </c>
      <c r="B12628" t="s">
        <v>9189</v>
      </c>
      <c r="C12628">
        <v>51220000</v>
      </c>
      <c r="D12628" t="s">
        <v>12</v>
      </c>
      <c r="E12628" t="s">
        <v>13</v>
      </c>
      <c r="F12628" t="s">
        <v>13</v>
      </c>
      <c r="G12628" t="s">
        <v>12640</v>
      </c>
      <c r="H12628" s="2">
        <v>45008.655742708332</v>
      </c>
      <c r="I12628" t="s">
        <v>284</v>
      </c>
      <c r="J12628" s="2">
        <v>45008.655742708332</v>
      </c>
      <c r="K12628" t="s">
        <v>284</v>
      </c>
      <c r="L12628" t="str">
        <f>VLOOKUP(C12628,ACCOUNT_MAPPING!A:C,3,FALSE)</f>
        <v>Utilities</v>
      </c>
    </row>
    <row r="12629" spans="1:12" hidden="1">
      <c r="A12629">
        <v>20838</v>
      </c>
      <c r="B12629" t="s">
        <v>10580</v>
      </c>
      <c r="C12629">
        <v>51220000</v>
      </c>
      <c r="D12629" t="s">
        <v>17</v>
      </c>
      <c r="E12629" t="s">
        <v>13</v>
      </c>
      <c r="F12629" t="s">
        <v>13</v>
      </c>
      <c r="G12629" t="s">
        <v>12419</v>
      </c>
      <c r="H12629" s="2">
        <v>44929.922923229169</v>
      </c>
      <c r="I12629" t="s">
        <v>1490</v>
      </c>
      <c r="J12629" s="2">
        <v>44929.922923229169</v>
      </c>
      <c r="K12629" t="s">
        <v>1490</v>
      </c>
      <c r="L12629" t="str">
        <f>VLOOKUP(C12629,ACCOUNT_MAPPING!A:C,3,FALSE)</f>
        <v>Utilities</v>
      </c>
    </row>
    <row r="12630" spans="1:12" hidden="1">
      <c r="A12630">
        <v>20853</v>
      </c>
      <c r="B12630" t="s">
        <v>7501</v>
      </c>
      <c r="C12630">
        <v>51220000</v>
      </c>
      <c r="D12630" t="s">
        <v>12</v>
      </c>
      <c r="E12630" t="s">
        <v>13</v>
      </c>
      <c r="F12630" t="s">
        <v>13</v>
      </c>
      <c r="G12630" t="s">
        <v>12641</v>
      </c>
      <c r="H12630" s="2">
        <v>45014.810013310183</v>
      </c>
      <c r="I12630" t="s">
        <v>244</v>
      </c>
      <c r="J12630" s="2">
        <v>45014.810013310183</v>
      </c>
      <c r="K12630" t="s">
        <v>244</v>
      </c>
      <c r="L12630" t="str">
        <f>VLOOKUP(C12630,ACCOUNT_MAPPING!A:C,3,FALSE)</f>
        <v>Utilities</v>
      </c>
    </row>
    <row r="12631" spans="1:12" hidden="1">
      <c r="A12631">
        <v>20854</v>
      </c>
      <c r="B12631" t="s">
        <v>8148</v>
      </c>
      <c r="C12631">
        <v>51220000</v>
      </c>
      <c r="D12631" t="s">
        <v>17</v>
      </c>
      <c r="E12631" t="s">
        <v>13</v>
      </c>
      <c r="F12631" t="s">
        <v>13</v>
      </c>
      <c r="G12631" t="s">
        <v>12156</v>
      </c>
      <c r="H12631" s="2">
        <v>44922.574617789352</v>
      </c>
      <c r="I12631" t="s">
        <v>244</v>
      </c>
      <c r="J12631" s="2">
        <v>44922.574617789352</v>
      </c>
      <c r="K12631" t="s">
        <v>244</v>
      </c>
      <c r="L12631" t="str">
        <f>VLOOKUP(C12631,ACCOUNT_MAPPING!A:C,3,FALSE)</f>
        <v>Utilities</v>
      </c>
    </row>
    <row r="12632" spans="1:12" hidden="1">
      <c r="A12632">
        <v>20740</v>
      </c>
      <c r="B12632" t="s">
        <v>2010</v>
      </c>
      <c r="C12632">
        <v>51220000</v>
      </c>
      <c r="D12632" t="s">
        <v>12</v>
      </c>
      <c r="E12632" t="s">
        <v>13</v>
      </c>
      <c r="F12632" t="s">
        <v>13</v>
      </c>
      <c r="G12632" t="s">
        <v>12059</v>
      </c>
      <c r="H12632" s="2">
        <v>45009.510528125</v>
      </c>
      <c r="I12632" t="s">
        <v>284</v>
      </c>
      <c r="J12632" s="2">
        <v>45009.510528125</v>
      </c>
      <c r="K12632" t="s">
        <v>284</v>
      </c>
      <c r="L12632" t="str">
        <f>VLOOKUP(C12632,ACCOUNT_MAPPING!A:C,3,FALSE)</f>
        <v>Utilities</v>
      </c>
    </row>
    <row r="12633" spans="1:12" hidden="1">
      <c r="A12633">
        <v>20747</v>
      </c>
      <c r="B12633" t="s">
        <v>9062</v>
      </c>
      <c r="C12633">
        <v>51220000</v>
      </c>
      <c r="D12633" t="s">
        <v>12</v>
      </c>
      <c r="E12633" t="s">
        <v>13</v>
      </c>
      <c r="F12633" t="s">
        <v>13</v>
      </c>
      <c r="G12633" t="s">
        <v>12059</v>
      </c>
      <c r="H12633" s="2">
        <v>45012.458618750003</v>
      </c>
      <c r="I12633" t="s">
        <v>284</v>
      </c>
      <c r="J12633" s="2">
        <v>45012.458618750003</v>
      </c>
      <c r="K12633" t="s">
        <v>284</v>
      </c>
      <c r="L12633" t="str">
        <f>VLOOKUP(C12633,ACCOUNT_MAPPING!A:C,3,FALSE)</f>
        <v>Utilities</v>
      </c>
    </row>
    <row r="12634" spans="1:12" hidden="1">
      <c r="A12634">
        <v>20779</v>
      </c>
      <c r="B12634" t="s">
        <v>231</v>
      </c>
      <c r="C12634">
        <v>51220000</v>
      </c>
      <c r="D12634" t="s">
        <v>12</v>
      </c>
      <c r="E12634" t="s">
        <v>13</v>
      </c>
      <c r="F12634" t="s">
        <v>13</v>
      </c>
      <c r="G12634" t="s">
        <v>12642</v>
      </c>
      <c r="H12634" s="2">
        <v>45015.589538275461</v>
      </c>
      <c r="I12634" t="s">
        <v>233</v>
      </c>
      <c r="J12634" s="2">
        <v>45015.589538275461</v>
      </c>
      <c r="K12634" t="s">
        <v>233</v>
      </c>
      <c r="L12634" t="str">
        <f>VLOOKUP(C12634,ACCOUNT_MAPPING!A:C,3,FALSE)</f>
        <v>Utilities</v>
      </c>
    </row>
    <row r="12635" spans="1:12" hidden="1">
      <c r="A12635">
        <v>20781</v>
      </c>
      <c r="B12635" t="s">
        <v>2985</v>
      </c>
      <c r="C12635">
        <v>51220000</v>
      </c>
      <c r="D12635" t="s">
        <v>17</v>
      </c>
      <c r="E12635" t="s">
        <v>13</v>
      </c>
      <c r="F12635" t="s">
        <v>13</v>
      </c>
      <c r="G12635" t="s">
        <v>12535</v>
      </c>
      <c r="H12635" s="2">
        <v>44917.409251273151</v>
      </c>
      <c r="I12635" t="s">
        <v>233</v>
      </c>
      <c r="J12635" s="2">
        <v>44917.409251273151</v>
      </c>
      <c r="K12635" t="s">
        <v>233</v>
      </c>
      <c r="L12635" t="str">
        <f>VLOOKUP(C12635,ACCOUNT_MAPPING!A:C,3,FALSE)</f>
        <v>Utilities</v>
      </c>
    </row>
    <row r="12636" spans="1:12" hidden="1">
      <c r="A12636">
        <v>20811</v>
      </c>
      <c r="B12636" t="s">
        <v>1545</v>
      </c>
      <c r="C12636">
        <v>51220000</v>
      </c>
      <c r="D12636" t="s">
        <v>17</v>
      </c>
      <c r="E12636" t="s">
        <v>13</v>
      </c>
      <c r="F12636" t="s">
        <v>13</v>
      </c>
      <c r="G12636" t="s">
        <v>12643</v>
      </c>
      <c r="H12636" s="2">
        <v>44922.531776967589</v>
      </c>
      <c r="I12636" t="s">
        <v>41</v>
      </c>
      <c r="J12636" s="2">
        <v>44922.531776967589</v>
      </c>
      <c r="K12636" t="s">
        <v>41</v>
      </c>
      <c r="L12636" t="str">
        <f>VLOOKUP(C12636,ACCOUNT_MAPPING!A:C,3,FALSE)</f>
        <v>Utilities</v>
      </c>
    </row>
    <row r="12637" spans="1:12" hidden="1">
      <c r="A12637">
        <v>20782</v>
      </c>
      <c r="B12637" t="s">
        <v>2015</v>
      </c>
      <c r="C12637">
        <v>51220000</v>
      </c>
      <c r="D12637" t="s">
        <v>17</v>
      </c>
      <c r="E12637" t="s">
        <v>13</v>
      </c>
      <c r="F12637" t="s">
        <v>13</v>
      </c>
      <c r="G12637" t="s">
        <v>12644</v>
      </c>
      <c r="H12637" s="2">
        <v>44917.413830555553</v>
      </c>
      <c r="I12637" t="s">
        <v>233</v>
      </c>
      <c r="J12637" s="2">
        <v>44917.413830555553</v>
      </c>
      <c r="K12637" t="s">
        <v>233</v>
      </c>
      <c r="L12637" t="str">
        <f>VLOOKUP(C12637,ACCOUNT_MAPPING!A:C,3,FALSE)</f>
        <v>Utilities</v>
      </c>
    </row>
    <row r="12638" spans="1:12" hidden="1">
      <c r="A12638">
        <v>20783</v>
      </c>
      <c r="B12638" t="s">
        <v>1541</v>
      </c>
      <c r="C12638">
        <v>51220000</v>
      </c>
      <c r="D12638" t="s">
        <v>12</v>
      </c>
      <c r="E12638" t="s">
        <v>13</v>
      </c>
      <c r="F12638" t="s">
        <v>13</v>
      </c>
      <c r="G12638" t="s">
        <v>12645</v>
      </c>
      <c r="H12638" s="2">
        <v>45021.866786192128</v>
      </c>
      <c r="I12638" t="s">
        <v>673</v>
      </c>
      <c r="J12638" s="2">
        <v>45021.866786192128</v>
      </c>
      <c r="K12638" t="s">
        <v>673</v>
      </c>
      <c r="L12638" t="str">
        <f>VLOOKUP(C12638,ACCOUNT_MAPPING!A:C,3,FALSE)</f>
        <v>Utilities</v>
      </c>
    </row>
    <row r="12639" spans="1:12" hidden="1">
      <c r="A12639">
        <v>20786</v>
      </c>
      <c r="B12639" t="s">
        <v>1050</v>
      </c>
      <c r="C12639">
        <v>51220000</v>
      </c>
      <c r="D12639" t="s">
        <v>17</v>
      </c>
      <c r="E12639" t="s">
        <v>13</v>
      </c>
      <c r="F12639" t="s">
        <v>13</v>
      </c>
      <c r="G12639" t="s">
        <v>12646</v>
      </c>
      <c r="H12639" s="2">
        <v>44922.710834108795</v>
      </c>
      <c r="I12639" t="s">
        <v>673</v>
      </c>
      <c r="J12639" s="2">
        <v>44922.710834108795</v>
      </c>
      <c r="K12639" t="s">
        <v>673</v>
      </c>
      <c r="L12639" t="str">
        <f>VLOOKUP(C12639,ACCOUNT_MAPPING!A:C,3,FALSE)</f>
        <v>Utilities</v>
      </c>
    </row>
    <row r="12640" spans="1:12" hidden="1">
      <c r="A12640">
        <v>21439</v>
      </c>
      <c r="B12640" t="s">
        <v>2017</v>
      </c>
      <c r="C12640">
        <v>51220000</v>
      </c>
      <c r="D12640" t="s">
        <v>63</v>
      </c>
      <c r="E12640" t="s">
        <v>13</v>
      </c>
      <c r="F12640" t="s">
        <v>13</v>
      </c>
      <c r="G12640" t="s">
        <v>12647</v>
      </c>
      <c r="H12640" s="2">
        <v>44876.436293981482</v>
      </c>
      <c r="I12640" t="s">
        <v>598</v>
      </c>
      <c r="J12640" s="2">
        <v>44876.436293981482</v>
      </c>
      <c r="K12640" t="s">
        <v>598</v>
      </c>
      <c r="L12640" t="str">
        <f>VLOOKUP(C12640,ACCOUNT_MAPPING!A:C,3,FALSE)</f>
        <v>Utilities</v>
      </c>
    </row>
    <row r="12641" spans="1:12" hidden="1">
      <c r="A12641">
        <v>20822</v>
      </c>
      <c r="B12641" t="s">
        <v>3011</v>
      </c>
      <c r="C12641">
        <v>51220000</v>
      </c>
      <c r="D12641" t="s">
        <v>12</v>
      </c>
      <c r="E12641" t="s">
        <v>13</v>
      </c>
      <c r="F12641" t="s">
        <v>13</v>
      </c>
      <c r="G12641" t="s">
        <v>12648</v>
      </c>
      <c r="H12641" s="2">
        <v>45019.587003275461</v>
      </c>
      <c r="I12641" t="s">
        <v>1874</v>
      </c>
      <c r="J12641" s="2">
        <v>45019.587003275461</v>
      </c>
      <c r="K12641" t="s">
        <v>1874</v>
      </c>
      <c r="L12641" t="str">
        <f>VLOOKUP(C12641,ACCOUNT_MAPPING!A:C,3,FALSE)</f>
        <v>Utilities</v>
      </c>
    </row>
    <row r="12642" spans="1:12" hidden="1">
      <c r="A12642">
        <v>20830</v>
      </c>
      <c r="B12642" t="s">
        <v>2995</v>
      </c>
      <c r="C12642">
        <v>51220000</v>
      </c>
      <c r="D12642" t="s">
        <v>17</v>
      </c>
      <c r="E12642" t="s">
        <v>13</v>
      </c>
      <c r="F12642" t="s">
        <v>13</v>
      </c>
      <c r="G12642" t="s">
        <v>12649</v>
      </c>
      <c r="H12642" s="2">
        <v>44929.901008761575</v>
      </c>
      <c r="I12642" t="s">
        <v>1490</v>
      </c>
      <c r="J12642" s="2">
        <v>44929.901008761575</v>
      </c>
      <c r="K12642" t="s">
        <v>1490</v>
      </c>
      <c r="L12642" t="str">
        <f>VLOOKUP(C12642,ACCOUNT_MAPPING!A:C,3,FALSE)</f>
        <v>Utilities</v>
      </c>
    </row>
    <row r="12643" spans="1:12" hidden="1">
      <c r="A12643">
        <v>20831</v>
      </c>
      <c r="B12643" t="s">
        <v>12650</v>
      </c>
      <c r="C12643">
        <v>51220000</v>
      </c>
      <c r="D12643" t="s">
        <v>12</v>
      </c>
      <c r="E12643" t="s">
        <v>13</v>
      </c>
      <c r="F12643" t="s">
        <v>13</v>
      </c>
      <c r="G12643" t="s">
        <v>12651</v>
      </c>
      <c r="H12643" s="2">
        <v>45020.708502696762</v>
      </c>
      <c r="I12643" t="s">
        <v>1490</v>
      </c>
      <c r="J12643" s="2">
        <v>45020.708502696762</v>
      </c>
      <c r="K12643" t="s">
        <v>1490</v>
      </c>
      <c r="L12643" t="str">
        <f>VLOOKUP(C12643,ACCOUNT_MAPPING!A:C,3,FALSE)</f>
        <v>Utilities</v>
      </c>
    </row>
    <row r="12644" spans="1:12" hidden="1">
      <c r="A12644">
        <v>20802</v>
      </c>
      <c r="B12644" t="s">
        <v>5021</v>
      </c>
      <c r="C12644">
        <v>51220000</v>
      </c>
      <c r="D12644" t="s">
        <v>12</v>
      </c>
      <c r="E12644" t="s">
        <v>13</v>
      </c>
      <c r="F12644" t="s">
        <v>13</v>
      </c>
      <c r="G12644" t="s">
        <v>12652</v>
      </c>
      <c r="H12644" s="2">
        <v>45020.402724155094</v>
      </c>
      <c r="I12644" t="s">
        <v>766</v>
      </c>
      <c r="J12644" s="2">
        <v>45020.402724155094</v>
      </c>
      <c r="K12644" t="s">
        <v>766</v>
      </c>
      <c r="L12644" t="str">
        <f>VLOOKUP(C12644,ACCOUNT_MAPPING!A:C,3,FALSE)</f>
        <v>Utilities</v>
      </c>
    </row>
    <row r="12645" spans="1:12" hidden="1">
      <c r="A12645">
        <v>20803</v>
      </c>
      <c r="B12645" t="s">
        <v>1052</v>
      </c>
      <c r="C12645">
        <v>51220000</v>
      </c>
      <c r="D12645" t="s">
        <v>12</v>
      </c>
      <c r="E12645" t="s">
        <v>13</v>
      </c>
      <c r="F12645" t="s">
        <v>13</v>
      </c>
      <c r="G12645" t="s">
        <v>12653</v>
      </c>
      <c r="H12645" s="2">
        <v>45020.448070023151</v>
      </c>
      <c r="I12645" t="s">
        <v>225</v>
      </c>
      <c r="J12645" s="2">
        <v>45020.448070023151</v>
      </c>
      <c r="K12645" t="s">
        <v>225</v>
      </c>
      <c r="L12645" t="str">
        <f>VLOOKUP(C12645,ACCOUNT_MAPPING!A:C,3,FALSE)</f>
        <v>Utilities</v>
      </c>
    </row>
    <row r="12646" spans="1:12" hidden="1">
      <c r="A12646">
        <v>20804</v>
      </c>
      <c r="B12646" t="s">
        <v>2994</v>
      </c>
      <c r="C12646">
        <v>51220000</v>
      </c>
      <c r="D12646" t="s">
        <v>12</v>
      </c>
      <c r="E12646" t="s">
        <v>13</v>
      </c>
      <c r="F12646" t="s">
        <v>13</v>
      </c>
      <c r="G12646" t="s">
        <v>12654</v>
      </c>
      <c r="H12646" s="2">
        <v>45021.590775810182</v>
      </c>
      <c r="I12646" t="s">
        <v>497</v>
      </c>
      <c r="J12646" s="2">
        <v>45021.590775810182</v>
      </c>
      <c r="K12646" t="s">
        <v>497</v>
      </c>
      <c r="L12646" t="str">
        <f>VLOOKUP(C12646,ACCOUNT_MAPPING!A:C,3,FALSE)</f>
        <v>Utilities</v>
      </c>
    </row>
    <row r="12647" spans="1:12" hidden="1">
      <c r="A12647">
        <v>20808</v>
      </c>
      <c r="B12647" t="s">
        <v>4139</v>
      </c>
      <c r="C12647">
        <v>51220000</v>
      </c>
      <c r="D12647" t="s">
        <v>17</v>
      </c>
      <c r="E12647" t="s">
        <v>13</v>
      </c>
      <c r="F12647" t="s">
        <v>13</v>
      </c>
      <c r="G12647" t="s">
        <v>12655</v>
      </c>
      <c r="H12647" s="2">
        <v>44917.477214583334</v>
      </c>
      <c r="I12647" t="s">
        <v>225</v>
      </c>
      <c r="J12647" s="2">
        <v>44917.477214583334</v>
      </c>
      <c r="K12647" t="s">
        <v>225</v>
      </c>
      <c r="L12647" t="str">
        <f>VLOOKUP(C12647,ACCOUNT_MAPPING!A:C,3,FALSE)</f>
        <v>Utilities</v>
      </c>
    </row>
    <row r="12648" spans="1:12" hidden="1">
      <c r="A12648">
        <v>49209</v>
      </c>
      <c r="B12648" t="s">
        <v>2020</v>
      </c>
      <c r="C12648">
        <v>51220000</v>
      </c>
      <c r="D12648" t="s">
        <v>17</v>
      </c>
      <c r="E12648" t="s">
        <v>13</v>
      </c>
      <c r="F12648" t="s">
        <v>13</v>
      </c>
      <c r="G12648" t="s">
        <v>12600</v>
      </c>
      <c r="H12648" s="2">
        <v>44916.733197604168</v>
      </c>
      <c r="I12648" t="s">
        <v>1333</v>
      </c>
      <c r="J12648" s="2">
        <v>44916.733197604168</v>
      </c>
      <c r="K12648" t="s">
        <v>1333</v>
      </c>
      <c r="L12648" t="str">
        <f>VLOOKUP(C12648,ACCOUNT_MAPPING!A:C,3,FALSE)</f>
        <v>Utilities</v>
      </c>
    </row>
    <row r="12649" spans="1:12" hidden="1">
      <c r="A12649">
        <v>21444</v>
      </c>
      <c r="B12649" t="s">
        <v>1558</v>
      </c>
      <c r="C12649">
        <v>51220000</v>
      </c>
      <c r="D12649" t="s">
        <v>17</v>
      </c>
      <c r="E12649" t="s">
        <v>13</v>
      </c>
      <c r="F12649" t="s">
        <v>13</v>
      </c>
      <c r="G12649" t="s">
        <v>12656</v>
      </c>
      <c r="H12649" s="2">
        <v>44928.526226932867</v>
      </c>
      <c r="I12649" t="s">
        <v>577</v>
      </c>
      <c r="J12649" s="2">
        <v>44928.526226932867</v>
      </c>
      <c r="K12649" t="s">
        <v>577</v>
      </c>
      <c r="L12649" t="str">
        <f>VLOOKUP(C12649,ACCOUNT_MAPPING!A:C,3,FALSE)</f>
        <v>Utilities</v>
      </c>
    </row>
    <row r="12650" spans="1:12" hidden="1">
      <c r="A12650">
        <v>21453</v>
      </c>
      <c r="B12650" t="s">
        <v>3031</v>
      </c>
      <c r="C12650">
        <v>51220000</v>
      </c>
      <c r="D12650" t="s">
        <v>12</v>
      </c>
      <c r="E12650" t="s">
        <v>13</v>
      </c>
      <c r="F12650" t="s">
        <v>13</v>
      </c>
      <c r="G12650" t="s">
        <v>12657</v>
      </c>
      <c r="H12650" s="2">
        <v>45021.846887037034</v>
      </c>
      <c r="I12650" t="s">
        <v>577</v>
      </c>
      <c r="J12650" s="2">
        <v>45021.846887037034</v>
      </c>
      <c r="K12650" t="s">
        <v>577</v>
      </c>
      <c r="L12650" t="str">
        <f>VLOOKUP(C12650,ACCOUNT_MAPPING!A:C,3,FALSE)</f>
        <v>Utilities</v>
      </c>
    </row>
    <row r="12651" spans="1:12" hidden="1">
      <c r="A12651">
        <v>21452</v>
      </c>
      <c r="B12651" t="s">
        <v>1525</v>
      </c>
      <c r="C12651">
        <v>51220000</v>
      </c>
      <c r="D12651" t="s">
        <v>12</v>
      </c>
      <c r="E12651" t="s">
        <v>13</v>
      </c>
      <c r="F12651" t="s">
        <v>13</v>
      </c>
      <c r="G12651" t="s">
        <v>12658</v>
      </c>
      <c r="H12651" s="2">
        <v>45021.854020949075</v>
      </c>
      <c r="I12651" t="s">
        <v>577</v>
      </c>
      <c r="J12651" s="2">
        <v>45021.854020949075</v>
      </c>
      <c r="K12651" t="s">
        <v>577</v>
      </c>
      <c r="L12651" t="str">
        <f>VLOOKUP(C12651,ACCOUNT_MAPPING!A:C,3,FALSE)</f>
        <v>Utilities</v>
      </c>
    </row>
    <row r="12652" spans="1:12" hidden="1">
      <c r="A12652">
        <v>21467</v>
      </c>
      <c r="B12652" t="s">
        <v>1559</v>
      </c>
      <c r="C12652">
        <v>51220000</v>
      </c>
      <c r="D12652" t="s">
        <v>12</v>
      </c>
      <c r="E12652" t="s">
        <v>13</v>
      </c>
      <c r="F12652" t="s">
        <v>13</v>
      </c>
      <c r="G12652" t="s">
        <v>12659</v>
      </c>
      <c r="H12652" s="2">
        <v>45021.826912881945</v>
      </c>
      <c r="I12652" t="s">
        <v>577</v>
      </c>
      <c r="J12652" s="2">
        <v>45021.826912881945</v>
      </c>
      <c r="K12652" t="s">
        <v>577</v>
      </c>
      <c r="L12652" t="str">
        <f>VLOOKUP(C12652,ACCOUNT_MAPPING!A:C,3,FALSE)</f>
        <v>Utilities</v>
      </c>
    </row>
    <row r="12653" spans="1:12" hidden="1">
      <c r="A12653">
        <v>21469</v>
      </c>
      <c r="B12653" t="s">
        <v>3032</v>
      </c>
      <c r="C12653">
        <v>51220000</v>
      </c>
      <c r="D12653" t="s">
        <v>17</v>
      </c>
      <c r="E12653" t="s">
        <v>13</v>
      </c>
      <c r="F12653" t="s">
        <v>13</v>
      </c>
      <c r="G12653" t="s">
        <v>11538</v>
      </c>
      <c r="H12653" s="2">
        <v>44918.510894479165</v>
      </c>
      <c r="I12653" t="s">
        <v>247</v>
      </c>
      <c r="J12653" s="2">
        <v>44918.510894479165</v>
      </c>
      <c r="K12653" t="s">
        <v>247</v>
      </c>
      <c r="L12653" t="str">
        <f>VLOOKUP(C12653,ACCOUNT_MAPPING!A:C,3,FALSE)</f>
        <v>Utilities</v>
      </c>
    </row>
    <row r="12654" spans="1:12" hidden="1">
      <c r="A12654">
        <v>53070</v>
      </c>
      <c r="B12654" t="s">
        <v>3538</v>
      </c>
      <c r="C12654">
        <v>51220000</v>
      </c>
      <c r="D12654" t="s">
        <v>17</v>
      </c>
      <c r="E12654" t="s">
        <v>13</v>
      </c>
      <c r="F12654" t="s">
        <v>13</v>
      </c>
      <c r="G12654" t="s">
        <v>12660</v>
      </c>
      <c r="H12654" s="2">
        <v>44924.630878506941</v>
      </c>
      <c r="I12654" t="s">
        <v>256</v>
      </c>
      <c r="J12654" s="2">
        <v>44924.630878506941</v>
      </c>
      <c r="K12654" t="s">
        <v>256</v>
      </c>
      <c r="L12654" t="str">
        <f>VLOOKUP(C12654,ACCOUNT_MAPPING!A:C,3,FALSE)</f>
        <v>Utilities</v>
      </c>
    </row>
    <row r="12655" spans="1:12" hidden="1">
      <c r="A12655">
        <v>53074</v>
      </c>
      <c r="B12655" t="s">
        <v>254</v>
      </c>
      <c r="C12655">
        <v>51220000</v>
      </c>
      <c r="D12655" t="s">
        <v>12</v>
      </c>
      <c r="E12655" t="s">
        <v>13</v>
      </c>
      <c r="F12655" t="s">
        <v>13</v>
      </c>
      <c r="G12655" t="s">
        <v>12661</v>
      </c>
      <c r="H12655" s="2">
        <v>45012.66541400463</v>
      </c>
      <c r="I12655" t="s">
        <v>256</v>
      </c>
      <c r="J12655" s="2">
        <v>45012.66541400463</v>
      </c>
      <c r="K12655" t="s">
        <v>256</v>
      </c>
      <c r="L12655" t="str">
        <f>VLOOKUP(C12655,ACCOUNT_MAPPING!A:C,3,FALSE)</f>
        <v>Utilities</v>
      </c>
    </row>
    <row r="12656" spans="1:12" hidden="1">
      <c r="A12656">
        <v>53076</v>
      </c>
      <c r="B12656" t="s">
        <v>3067</v>
      </c>
      <c r="C12656">
        <v>51220000</v>
      </c>
      <c r="D12656" t="s">
        <v>17</v>
      </c>
      <c r="E12656" t="s">
        <v>13</v>
      </c>
      <c r="F12656" t="s">
        <v>13</v>
      </c>
      <c r="G12656" t="s">
        <v>12662</v>
      </c>
      <c r="H12656" s="2">
        <v>44924.658160104169</v>
      </c>
      <c r="I12656" t="s">
        <v>256</v>
      </c>
      <c r="J12656" s="2">
        <v>44924.658160104169</v>
      </c>
      <c r="K12656" t="s">
        <v>256</v>
      </c>
      <c r="L12656" t="str">
        <f>VLOOKUP(C12656,ACCOUNT_MAPPING!A:C,3,FALSE)</f>
        <v>Utilities</v>
      </c>
    </row>
    <row r="12657" spans="1:12" hidden="1">
      <c r="A12657">
        <v>21495</v>
      </c>
      <c r="B12657" t="s">
        <v>3018</v>
      </c>
      <c r="C12657">
        <v>51220000</v>
      </c>
      <c r="D12657" t="s">
        <v>17</v>
      </c>
      <c r="E12657" t="s">
        <v>13</v>
      </c>
      <c r="F12657" t="s">
        <v>13</v>
      </c>
      <c r="G12657" t="s">
        <v>12663</v>
      </c>
      <c r="H12657" s="2">
        <v>44916.639205636573</v>
      </c>
      <c r="I12657" t="s">
        <v>650</v>
      </c>
      <c r="J12657" s="2">
        <v>44916.639205636573</v>
      </c>
      <c r="K12657" t="s">
        <v>650</v>
      </c>
      <c r="L12657" t="str">
        <f>VLOOKUP(C12657,ACCOUNT_MAPPING!A:C,3,FALSE)</f>
        <v>Utilities</v>
      </c>
    </row>
    <row r="12658" spans="1:12" hidden="1">
      <c r="A12658">
        <v>21496</v>
      </c>
      <c r="B12658" t="s">
        <v>648</v>
      </c>
      <c r="C12658">
        <v>51220000</v>
      </c>
      <c r="D12658" t="s">
        <v>17</v>
      </c>
      <c r="E12658" t="s">
        <v>13</v>
      </c>
      <c r="F12658" t="s">
        <v>13</v>
      </c>
      <c r="G12658" t="s">
        <v>12664</v>
      </c>
      <c r="H12658" s="2">
        <v>44915.589789733793</v>
      </c>
      <c r="I12658" t="s">
        <v>650</v>
      </c>
      <c r="J12658" s="2">
        <v>44915.589789733793</v>
      </c>
      <c r="K12658" t="s">
        <v>650</v>
      </c>
      <c r="L12658" t="str">
        <f>VLOOKUP(C12658,ACCOUNT_MAPPING!A:C,3,FALSE)</f>
        <v>Utilities</v>
      </c>
    </row>
    <row r="12659" spans="1:12" hidden="1">
      <c r="A12659">
        <v>21491</v>
      </c>
      <c r="B12659" t="s">
        <v>2947</v>
      </c>
      <c r="C12659">
        <v>51220000</v>
      </c>
      <c r="D12659" t="s">
        <v>17</v>
      </c>
      <c r="E12659" t="s">
        <v>13</v>
      </c>
      <c r="F12659" t="s">
        <v>13</v>
      </c>
      <c r="G12659" t="s">
        <v>11574</v>
      </c>
      <c r="H12659" s="2">
        <v>44918.490859756945</v>
      </c>
      <c r="I12659" t="s">
        <v>247</v>
      </c>
      <c r="J12659" s="2">
        <v>44918.490859756945</v>
      </c>
      <c r="K12659" t="s">
        <v>247</v>
      </c>
      <c r="L12659" t="str">
        <f>VLOOKUP(C12659,ACCOUNT_MAPPING!A:C,3,FALSE)</f>
        <v>Utilities</v>
      </c>
    </row>
    <row r="12660" spans="1:12" hidden="1">
      <c r="A12660">
        <v>21497</v>
      </c>
      <c r="B12660" t="s">
        <v>2953</v>
      </c>
      <c r="C12660">
        <v>51220000</v>
      </c>
      <c r="D12660" t="s">
        <v>17</v>
      </c>
      <c r="E12660" t="s">
        <v>13</v>
      </c>
      <c r="F12660" t="s">
        <v>13</v>
      </c>
      <c r="G12660" t="s">
        <v>12665</v>
      </c>
      <c r="H12660" s="2">
        <v>44917.569950613426</v>
      </c>
      <c r="I12660" t="s">
        <v>650</v>
      </c>
      <c r="J12660" s="2">
        <v>44917.569950613426</v>
      </c>
      <c r="K12660" t="s">
        <v>650</v>
      </c>
      <c r="L12660" t="str">
        <f>VLOOKUP(C12660,ACCOUNT_MAPPING!A:C,3,FALSE)</f>
        <v>Utilities</v>
      </c>
    </row>
    <row r="12661" spans="1:12" hidden="1">
      <c r="A12661">
        <v>20823</v>
      </c>
      <c r="B12661" t="s">
        <v>2023</v>
      </c>
      <c r="C12661">
        <v>51220000</v>
      </c>
      <c r="D12661" t="s">
        <v>12</v>
      </c>
      <c r="E12661" t="s">
        <v>13</v>
      </c>
      <c r="F12661" t="s">
        <v>13</v>
      </c>
      <c r="G12661" t="s">
        <v>12666</v>
      </c>
      <c r="H12661" s="2">
        <v>45019.593512118059</v>
      </c>
      <c r="I12661" t="s">
        <v>1874</v>
      </c>
      <c r="J12661" s="2">
        <v>45019.593512118059</v>
      </c>
      <c r="K12661" t="s">
        <v>1874</v>
      </c>
      <c r="L12661" t="str">
        <f>VLOOKUP(C12661,ACCOUNT_MAPPING!A:C,3,FALSE)</f>
        <v>Utilities</v>
      </c>
    </row>
    <row r="12662" spans="1:12" hidden="1">
      <c r="A12662">
        <v>20834</v>
      </c>
      <c r="B12662" t="s">
        <v>1981</v>
      </c>
      <c r="C12662">
        <v>51220000</v>
      </c>
      <c r="D12662" t="s">
        <v>12</v>
      </c>
      <c r="E12662" t="s">
        <v>13</v>
      </c>
      <c r="F12662" t="s">
        <v>13</v>
      </c>
      <c r="G12662" t="s">
        <v>11580</v>
      </c>
      <c r="H12662" s="2">
        <v>45019.820071493057</v>
      </c>
      <c r="I12662" t="s">
        <v>1874</v>
      </c>
      <c r="J12662" s="2">
        <v>45019.820071493057</v>
      </c>
      <c r="K12662" t="s">
        <v>1874</v>
      </c>
      <c r="L12662" t="str">
        <f>VLOOKUP(C12662,ACCOUNT_MAPPING!A:C,3,FALSE)</f>
        <v>Utilities</v>
      </c>
    </row>
    <row r="12663" spans="1:12" hidden="1">
      <c r="A12663">
        <v>20835</v>
      </c>
      <c r="B12663" t="s">
        <v>2026</v>
      </c>
      <c r="C12663">
        <v>51220000</v>
      </c>
      <c r="D12663" t="s">
        <v>12</v>
      </c>
      <c r="E12663" t="s">
        <v>13</v>
      </c>
      <c r="F12663" t="s">
        <v>13</v>
      </c>
      <c r="G12663" t="s">
        <v>12667</v>
      </c>
      <c r="H12663" s="2">
        <v>45019.829786921298</v>
      </c>
      <c r="I12663" t="s">
        <v>1874</v>
      </c>
      <c r="J12663" s="2">
        <v>45019.829786921298</v>
      </c>
      <c r="K12663" t="s">
        <v>1874</v>
      </c>
      <c r="L12663" t="str">
        <f>VLOOKUP(C12663,ACCOUNT_MAPPING!A:C,3,FALSE)</f>
        <v>Utilities</v>
      </c>
    </row>
    <row r="12664" spans="1:12" hidden="1">
      <c r="A12664">
        <v>20839</v>
      </c>
      <c r="B12664" t="s">
        <v>3007</v>
      </c>
      <c r="C12664">
        <v>51220000</v>
      </c>
      <c r="D12664" t="s">
        <v>17</v>
      </c>
      <c r="E12664" t="s">
        <v>13</v>
      </c>
      <c r="F12664" t="s">
        <v>13</v>
      </c>
      <c r="G12664" t="s">
        <v>12668</v>
      </c>
      <c r="H12664" s="2">
        <v>44924.74333391204</v>
      </c>
      <c r="I12664" t="s">
        <v>1874</v>
      </c>
      <c r="J12664" s="2">
        <v>44924.74333391204</v>
      </c>
      <c r="K12664" t="s">
        <v>1874</v>
      </c>
      <c r="L12664" t="str">
        <f>VLOOKUP(C12664,ACCOUNT_MAPPING!A:C,3,FALSE)</f>
        <v>Utilities</v>
      </c>
    </row>
    <row r="12665" spans="1:12" hidden="1">
      <c r="A12665">
        <v>21511</v>
      </c>
      <c r="B12665" t="s">
        <v>1553</v>
      </c>
      <c r="C12665">
        <v>51220000</v>
      </c>
      <c r="D12665" t="s">
        <v>12</v>
      </c>
      <c r="E12665" t="s">
        <v>13</v>
      </c>
      <c r="F12665" t="s">
        <v>13</v>
      </c>
      <c r="G12665" t="s">
        <v>12590</v>
      </c>
      <c r="H12665" s="2">
        <v>45014.533166168978</v>
      </c>
      <c r="I12665" t="s">
        <v>627</v>
      </c>
      <c r="J12665" s="2">
        <v>45014.533166168978</v>
      </c>
      <c r="K12665" t="s">
        <v>627</v>
      </c>
      <c r="L12665" t="str">
        <f>VLOOKUP(C12665,ACCOUNT_MAPPING!A:C,3,FALSE)</f>
        <v>Utilities</v>
      </c>
    </row>
    <row r="12666" spans="1:12" hidden="1">
      <c r="A12666">
        <v>53080</v>
      </c>
      <c r="B12666" t="s">
        <v>4176</v>
      </c>
      <c r="C12666">
        <v>51220000</v>
      </c>
      <c r="D12666" t="s">
        <v>17</v>
      </c>
      <c r="E12666" t="s">
        <v>13</v>
      </c>
      <c r="F12666" t="s">
        <v>13</v>
      </c>
      <c r="G12666" t="s">
        <v>12669</v>
      </c>
      <c r="H12666" s="2">
        <v>44924.683461423614</v>
      </c>
      <c r="I12666" t="s">
        <v>256</v>
      </c>
      <c r="J12666" s="2">
        <v>44924.683461423614</v>
      </c>
      <c r="K12666" t="s">
        <v>256</v>
      </c>
      <c r="L12666" t="str">
        <f>VLOOKUP(C12666,ACCOUNT_MAPPING!A:C,3,FALSE)</f>
        <v>Utilities</v>
      </c>
    </row>
    <row r="12667" spans="1:12" hidden="1">
      <c r="A12667">
        <v>53081</v>
      </c>
      <c r="B12667" t="s">
        <v>4180</v>
      </c>
      <c r="C12667">
        <v>51220000</v>
      </c>
      <c r="D12667" t="s">
        <v>17</v>
      </c>
      <c r="E12667" t="s">
        <v>13</v>
      </c>
      <c r="F12667" t="s">
        <v>13</v>
      </c>
      <c r="G12667" t="s">
        <v>12670</v>
      </c>
      <c r="H12667" s="2">
        <v>44924.686052662037</v>
      </c>
      <c r="I12667" t="s">
        <v>256</v>
      </c>
      <c r="J12667" s="2">
        <v>44924.686052662037</v>
      </c>
      <c r="K12667" t="s">
        <v>256</v>
      </c>
      <c r="L12667" t="str">
        <f>VLOOKUP(C12667,ACCOUNT_MAPPING!A:C,3,FALSE)</f>
        <v>Utilities</v>
      </c>
    </row>
    <row r="12668" spans="1:12" hidden="1">
      <c r="A12668">
        <v>21510</v>
      </c>
      <c r="B12668" t="s">
        <v>1537</v>
      </c>
      <c r="C12668">
        <v>51220000</v>
      </c>
      <c r="D12668" t="s">
        <v>17</v>
      </c>
      <c r="E12668" t="s">
        <v>13</v>
      </c>
      <c r="F12668" t="s">
        <v>13</v>
      </c>
      <c r="G12668" t="s">
        <v>11538</v>
      </c>
      <c r="H12668" s="2">
        <v>44918.528634259259</v>
      </c>
      <c r="I12668" t="s">
        <v>247</v>
      </c>
      <c r="J12668" s="2">
        <v>44918.528634259259</v>
      </c>
      <c r="K12668" t="s">
        <v>247</v>
      </c>
      <c r="L12668" t="str">
        <f>VLOOKUP(C12668,ACCOUNT_MAPPING!A:C,3,FALSE)</f>
        <v>Utilities</v>
      </c>
    </row>
    <row r="12669" spans="1:12" hidden="1">
      <c r="A12669">
        <v>21512</v>
      </c>
      <c r="B12669" t="s">
        <v>2029</v>
      </c>
      <c r="C12669">
        <v>51220000</v>
      </c>
      <c r="D12669" t="s">
        <v>17</v>
      </c>
      <c r="E12669" t="s">
        <v>13</v>
      </c>
      <c r="F12669" t="s">
        <v>13</v>
      </c>
      <c r="G12669" t="s">
        <v>11538</v>
      </c>
      <c r="H12669" s="2">
        <v>44918.576406168984</v>
      </c>
      <c r="I12669" t="s">
        <v>247</v>
      </c>
      <c r="J12669" s="2">
        <v>44918.576406168984</v>
      </c>
      <c r="K12669" t="s">
        <v>247</v>
      </c>
      <c r="L12669" t="str">
        <f>VLOOKUP(C12669,ACCOUNT_MAPPING!A:C,3,FALSE)</f>
        <v>Utilities</v>
      </c>
    </row>
    <row r="12670" spans="1:12" hidden="1">
      <c r="A12670">
        <v>59779</v>
      </c>
      <c r="B12670" t="s">
        <v>3055</v>
      </c>
      <c r="C12670">
        <v>51220000</v>
      </c>
      <c r="D12670" t="s">
        <v>17</v>
      </c>
      <c r="E12670" t="s">
        <v>13</v>
      </c>
      <c r="F12670" t="s">
        <v>13</v>
      </c>
      <c r="G12670" t="s">
        <v>12671</v>
      </c>
      <c r="H12670" s="2">
        <v>44917.483299884261</v>
      </c>
      <c r="I12670" t="s">
        <v>627</v>
      </c>
      <c r="J12670" s="2">
        <v>44917.483299884261</v>
      </c>
      <c r="K12670" t="s">
        <v>627</v>
      </c>
      <c r="L12670" t="str">
        <f>VLOOKUP(C12670,ACCOUNT_MAPPING!A:C,3,FALSE)</f>
        <v>Utilities</v>
      </c>
    </row>
    <row r="12671" spans="1:12" hidden="1">
      <c r="A12671">
        <v>20861</v>
      </c>
      <c r="B12671" t="s">
        <v>4114</v>
      </c>
      <c r="C12671">
        <v>51220000</v>
      </c>
      <c r="D12671" t="s">
        <v>17</v>
      </c>
      <c r="E12671" t="s">
        <v>13</v>
      </c>
      <c r="F12671" t="s">
        <v>13</v>
      </c>
      <c r="G12671" t="s">
        <v>12672</v>
      </c>
      <c r="H12671" s="2">
        <v>44925.794449108798</v>
      </c>
      <c r="I12671" t="s">
        <v>1479</v>
      </c>
      <c r="J12671" s="2">
        <v>44925.794449108798</v>
      </c>
      <c r="K12671" t="s">
        <v>1479</v>
      </c>
      <c r="L12671" t="str">
        <f>VLOOKUP(C12671,ACCOUNT_MAPPING!A:C,3,FALSE)</f>
        <v>Utilities</v>
      </c>
    </row>
    <row r="12672" spans="1:12" hidden="1">
      <c r="A12672">
        <v>21438</v>
      </c>
      <c r="B12672" t="s">
        <v>1056</v>
      </c>
      <c r="C12672">
        <v>51220000</v>
      </c>
      <c r="D12672" t="s">
        <v>63</v>
      </c>
      <c r="E12672" t="s">
        <v>13</v>
      </c>
      <c r="F12672" t="s">
        <v>13</v>
      </c>
      <c r="G12672" t="s">
        <v>12647</v>
      </c>
      <c r="H12672" s="2">
        <v>44876.435923414349</v>
      </c>
      <c r="I12672" t="s">
        <v>598</v>
      </c>
      <c r="J12672" s="2">
        <v>44876.435923414349</v>
      </c>
      <c r="K12672" t="s">
        <v>598</v>
      </c>
      <c r="L12672" t="str">
        <f>VLOOKUP(C12672,ACCOUNT_MAPPING!A:C,3,FALSE)</f>
        <v>Utilities</v>
      </c>
    </row>
    <row r="12673" spans="1:12" hidden="1">
      <c r="A12673">
        <v>21526</v>
      </c>
      <c r="B12673" t="s">
        <v>1555</v>
      </c>
      <c r="C12673">
        <v>51220000</v>
      </c>
      <c r="D12673" t="s">
        <v>17</v>
      </c>
      <c r="E12673" t="s">
        <v>13</v>
      </c>
      <c r="F12673" t="s">
        <v>13</v>
      </c>
      <c r="G12673" t="s">
        <v>12673</v>
      </c>
      <c r="H12673" s="2">
        <v>44924.424438113427</v>
      </c>
      <c r="I12673" t="s">
        <v>289</v>
      </c>
      <c r="J12673" s="2">
        <v>44924.424438113427</v>
      </c>
      <c r="K12673" t="s">
        <v>289</v>
      </c>
      <c r="L12673" t="str">
        <f>VLOOKUP(C12673,ACCOUNT_MAPPING!A:C,3,FALSE)</f>
        <v>Utilities</v>
      </c>
    </row>
    <row r="12674" spans="1:12" hidden="1">
      <c r="A12674">
        <v>59781</v>
      </c>
      <c r="B12674" t="s">
        <v>3071</v>
      </c>
      <c r="C12674">
        <v>51220000</v>
      </c>
      <c r="D12674" t="s">
        <v>17</v>
      </c>
      <c r="E12674" t="s">
        <v>13</v>
      </c>
      <c r="F12674" t="s">
        <v>13</v>
      </c>
      <c r="G12674" t="s">
        <v>11765</v>
      </c>
      <c r="H12674" s="2">
        <v>44917.553640127313</v>
      </c>
      <c r="I12674" t="s">
        <v>627</v>
      </c>
      <c r="J12674" s="2">
        <v>44917.553640127313</v>
      </c>
      <c r="K12674" t="s">
        <v>627</v>
      </c>
      <c r="L12674" t="str">
        <f>VLOOKUP(C12674,ACCOUNT_MAPPING!A:C,3,FALSE)</f>
        <v>Utilities</v>
      </c>
    </row>
    <row r="12675" spans="1:12" hidden="1">
      <c r="A12675">
        <v>21529</v>
      </c>
      <c r="B12675" t="s">
        <v>3036</v>
      </c>
      <c r="C12675">
        <v>51220000</v>
      </c>
      <c r="D12675" t="s">
        <v>12</v>
      </c>
      <c r="E12675" t="s">
        <v>13</v>
      </c>
      <c r="F12675" t="s">
        <v>13</v>
      </c>
      <c r="G12675" t="s">
        <v>11983</v>
      </c>
      <c r="H12675" s="2">
        <v>45014.668949571758</v>
      </c>
      <c r="I12675" t="s">
        <v>289</v>
      </c>
      <c r="J12675" s="2">
        <v>45014.668949571758</v>
      </c>
      <c r="K12675" t="s">
        <v>289</v>
      </c>
      <c r="L12675" t="str">
        <f>VLOOKUP(C12675,ACCOUNT_MAPPING!A:C,3,FALSE)</f>
        <v>Utilities</v>
      </c>
    </row>
    <row r="12676" spans="1:12" hidden="1">
      <c r="A12676">
        <v>59783</v>
      </c>
      <c r="B12676" t="s">
        <v>3073</v>
      </c>
      <c r="C12676">
        <v>51220000</v>
      </c>
      <c r="D12676" t="s">
        <v>17</v>
      </c>
      <c r="E12676" t="s">
        <v>13</v>
      </c>
      <c r="F12676" t="s">
        <v>13</v>
      </c>
      <c r="G12676" t="s">
        <v>12674</v>
      </c>
      <c r="H12676" s="2">
        <v>44917.568502974536</v>
      </c>
      <c r="I12676" t="s">
        <v>627</v>
      </c>
      <c r="J12676" s="2">
        <v>44917.568502974536</v>
      </c>
      <c r="K12676" t="s">
        <v>627</v>
      </c>
      <c r="L12676" t="str">
        <f>VLOOKUP(C12676,ACCOUNT_MAPPING!A:C,3,FALSE)</f>
        <v>Utilities</v>
      </c>
    </row>
    <row r="12677" spans="1:12" hidden="1">
      <c r="A12677">
        <v>21530</v>
      </c>
      <c r="B12677" t="s">
        <v>6157</v>
      </c>
      <c r="C12677">
        <v>51220000</v>
      </c>
      <c r="D12677" t="s">
        <v>17</v>
      </c>
      <c r="E12677" t="s">
        <v>13</v>
      </c>
      <c r="F12677" t="s">
        <v>13</v>
      </c>
      <c r="G12677" t="s">
        <v>12675</v>
      </c>
      <c r="H12677" s="2">
        <v>44924.438210763888</v>
      </c>
      <c r="I12677" t="s">
        <v>289</v>
      </c>
      <c r="J12677" s="2">
        <v>44924.438210763888</v>
      </c>
      <c r="K12677" t="s">
        <v>289</v>
      </c>
      <c r="L12677" t="str">
        <f>VLOOKUP(C12677,ACCOUNT_MAPPING!A:C,3,FALSE)</f>
        <v>Utilities</v>
      </c>
    </row>
    <row r="12678" spans="1:12" hidden="1">
      <c r="A12678">
        <v>21442</v>
      </c>
      <c r="B12678" t="s">
        <v>1521</v>
      </c>
      <c r="C12678">
        <v>51220000</v>
      </c>
      <c r="D12678" t="s">
        <v>63</v>
      </c>
      <c r="E12678" t="s">
        <v>13</v>
      </c>
      <c r="F12678" t="s">
        <v>13</v>
      </c>
      <c r="G12678" t="s">
        <v>12676</v>
      </c>
      <c r="H12678" s="2">
        <v>44876.815601423608</v>
      </c>
      <c r="I12678" t="s">
        <v>577</v>
      </c>
      <c r="J12678" s="2">
        <v>44876.815601423608</v>
      </c>
      <c r="K12678" t="s">
        <v>577</v>
      </c>
      <c r="L12678" t="str">
        <f>VLOOKUP(C12678,ACCOUNT_MAPPING!A:C,3,FALSE)</f>
        <v>Utilities</v>
      </c>
    </row>
    <row r="12679" spans="1:12" hidden="1">
      <c r="A12679">
        <v>21443</v>
      </c>
      <c r="B12679" t="s">
        <v>1557</v>
      </c>
      <c r="C12679">
        <v>51220000</v>
      </c>
      <c r="D12679" t="s">
        <v>12</v>
      </c>
      <c r="E12679" t="s">
        <v>13</v>
      </c>
      <c r="F12679" t="s">
        <v>13</v>
      </c>
      <c r="G12679" t="s">
        <v>12677</v>
      </c>
      <c r="H12679" s="2">
        <v>45021.858191203704</v>
      </c>
      <c r="I12679" t="s">
        <v>577</v>
      </c>
      <c r="J12679" s="2">
        <v>45021.858191203704</v>
      </c>
      <c r="K12679" t="s">
        <v>577</v>
      </c>
      <c r="L12679" t="str">
        <f>VLOOKUP(C12679,ACCOUNT_MAPPING!A:C,3,FALSE)</f>
        <v>Utilities</v>
      </c>
    </row>
    <row r="12680" spans="1:12" hidden="1">
      <c r="A12680">
        <v>76069</v>
      </c>
      <c r="B12680" t="s">
        <v>1272</v>
      </c>
      <c r="C12680">
        <v>51220000</v>
      </c>
      <c r="D12680" t="s">
        <v>12</v>
      </c>
      <c r="E12680" t="s">
        <v>13</v>
      </c>
      <c r="F12680" t="s">
        <v>13</v>
      </c>
      <c r="G12680" t="s">
        <v>12678</v>
      </c>
      <c r="H12680" s="2">
        <v>45019.075218634258</v>
      </c>
      <c r="I12680" t="s">
        <v>104</v>
      </c>
      <c r="J12680" s="2">
        <v>45019.075218634258</v>
      </c>
      <c r="K12680" t="s">
        <v>104</v>
      </c>
      <c r="L12680" t="str">
        <f>VLOOKUP(C12680,ACCOUNT_MAPPING!A:C,3,FALSE)</f>
        <v>Utilities</v>
      </c>
    </row>
    <row r="12681" spans="1:12" hidden="1">
      <c r="A12681">
        <v>21479</v>
      </c>
      <c r="B12681" t="s">
        <v>2036</v>
      </c>
      <c r="C12681">
        <v>51220000</v>
      </c>
      <c r="D12681" t="s">
        <v>17</v>
      </c>
      <c r="E12681" t="s">
        <v>13</v>
      </c>
      <c r="F12681" t="s">
        <v>13</v>
      </c>
      <c r="G12681" t="s">
        <v>12679</v>
      </c>
      <c r="H12681" s="2">
        <v>44916.6258471412</v>
      </c>
      <c r="I12681" t="s">
        <v>650</v>
      </c>
      <c r="J12681" s="2">
        <v>44916.6258471412</v>
      </c>
      <c r="K12681" t="s">
        <v>650</v>
      </c>
      <c r="L12681" t="str">
        <f>VLOOKUP(C12681,ACCOUNT_MAPPING!A:C,3,FALSE)</f>
        <v>Utilities</v>
      </c>
    </row>
    <row r="12682" spans="1:12" hidden="1">
      <c r="A12682">
        <v>21492</v>
      </c>
      <c r="B12682" t="s">
        <v>1547</v>
      </c>
      <c r="C12682">
        <v>51220000</v>
      </c>
      <c r="D12682" t="s">
        <v>12</v>
      </c>
      <c r="E12682" t="s">
        <v>13</v>
      </c>
      <c r="F12682" t="s">
        <v>13</v>
      </c>
      <c r="G12682" t="s">
        <v>12680</v>
      </c>
      <c r="H12682" s="2">
        <v>45020.77004841435</v>
      </c>
      <c r="I12682" t="s">
        <v>3489</v>
      </c>
      <c r="J12682" s="2">
        <v>45020.77004841435</v>
      </c>
      <c r="K12682" t="s">
        <v>3489</v>
      </c>
      <c r="L12682" t="str">
        <f>VLOOKUP(C12682,ACCOUNT_MAPPING!A:C,3,FALSE)</f>
        <v>Utilities</v>
      </c>
    </row>
    <row r="12683" spans="1:12" hidden="1">
      <c r="A12683">
        <v>21493</v>
      </c>
      <c r="B12683" t="s">
        <v>3017</v>
      </c>
      <c r="C12683">
        <v>51220000</v>
      </c>
      <c r="D12683" t="s">
        <v>12</v>
      </c>
      <c r="E12683" t="s">
        <v>13</v>
      </c>
      <c r="F12683" t="s">
        <v>13</v>
      </c>
      <c r="G12683" t="s">
        <v>12681</v>
      </c>
      <c r="H12683" s="2">
        <v>45020.767037268517</v>
      </c>
      <c r="I12683" t="s">
        <v>3489</v>
      </c>
      <c r="J12683" s="2">
        <v>45020.767037268517</v>
      </c>
      <c r="K12683" t="s">
        <v>3489</v>
      </c>
      <c r="L12683" t="str">
        <f>VLOOKUP(C12683,ACCOUNT_MAPPING!A:C,3,FALSE)</f>
        <v>Utilities</v>
      </c>
    </row>
    <row r="12684" spans="1:12" hidden="1">
      <c r="A12684">
        <v>21500</v>
      </c>
      <c r="B12684" t="s">
        <v>1549</v>
      </c>
      <c r="C12684">
        <v>51220000</v>
      </c>
      <c r="D12684" t="s">
        <v>17</v>
      </c>
      <c r="E12684" t="s">
        <v>13</v>
      </c>
      <c r="F12684" t="s">
        <v>13</v>
      </c>
      <c r="G12684" t="s">
        <v>12663</v>
      </c>
      <c r="H12684" s="2">
        <v>44917.571636655091</v>
      </c>
      <c r="I12684" t="s">
        <v>650</v>
      </c>
      <c r="J12684" s="2">
        <v>44917.571636655091</v>
      </c>
      <c r="K12684" t="s">
        <v>650</v>
      </c>
      <c r="L12684" t="str">
        <f>VLOOKUP(C12684,ACCOUNT_MAPPING!A:C,3,FALSE)</f>
        <v>Utilities</v>
      </c>
    </row>
    <row r="12685" spans="1:12" hidden="1">
      <c r="A12685">
        <v>21501</v>
      </c>
      <c r="B12685" t="s">
        <v>3015</v>
      </c>
      <c r="C12685">
        <v>51220000</v>
      </c>
      <c r="D12685" t="s">
        <v>17</v>
      </c>
      <c r="E12685" t="s">
        <v>13</v>
      </c>
      <c r="F12685" t="s">
        <v>13</v>
      </c>
      <c r="G12685" t="s">
        <v>12663</v>
      </c>
      <c r="H12685" s="2">
        <v>44917.575541284721</v>
      </c>
      <c r="I12685" t="s">
        <v>650</v>
      </c>
      <c r="J12685" s="2">
        <v>44917.575541284721</v>
      </c>
      <c r="K12685" t="s">
        <v>650</v>
      </c>
      <c r="L12685" t="str">
        <f>VLOOKUP(C12685,ACCOUNT_MAPPING!A:C,3,FALSE)</f>
        <v>Utilities</v>
      </c>
    </row>
    <row r="12686" spans="1:12" hidden="1">
      <c r="A12686">
        <v>76203</v>
      </c>
      <c r="B12686" t="s">
        <v>266</v>
      </c>
      <c r="C12686">
        <v>51220000</v>
      </c>
      <c r="D12686" t="s">
        <v>12</v>
      </c>
      <c r="E12686" t="s">
        <v>13</v>
      </c>
      <c r="F12686" t="s">
        <v>13</v>
      </c>
      <c r="G12686" t="s">
        <v>11736</v>
      </c>
      <c r="H12686" s="2">
        <v>45022.474365972223</v>
      </c>
      <c r="I12686" t="s">
        <v>260</v>
      </c>
      <c r="J12686" s="2">
        <v>45022.474365972223</v>
      </c>
      <c r="K12686" t="s">
        <v>260</v>
      </c>
      <c r="L12686" t="str">
        <f>VLOOKUP(C12686,ACCOUNT_MAPPING!A:C,3,FALSE)</f>
        <v>Utilities</v>
      </c>
    </row>
    <row r="12687" spans="1:12" hidden="1">
      <c r="A12687">
        <v>21508</v>
      </c>
      <c r="B12687" t="s">
        <v>245</v>
      </c>
      <c r="C12687">
        <v>51220000</v>
      </c>
      <c r="D12687" t="s">
        <v>17</v>
      </c>
      <c r="E12687" t="s">
        <v>13</v>
      </c>
      <c r="F12687" t="s">
        <v>13</v>
      </c>
      <c r="G12687" t="s">
        <v>11538</v>
      </c>
      <c r="H12687" s="2">
        <v>44918.517300428241</v>
      </c>
      <c r="I12687" t="s">
        <v>247</v>
      </c>
      <c r="J12687" s="2">
        <v>44918.517300428241</v>
      </c>
      <c r="K12687" t="s">
        <v>247</v>
      </c>
      <c r="L12687" t="str">
        <f>VLOOKUP(C12687,ACCOUNT_MAPPING!A:C,3,FALSE)</f>
        <v>Utilities</v>
      </c>
    </row>
    <row r="12688" spans="1:12" hidden="1">
      <c r="A12688">
        <v>21520</v>
      </c>
      <c r="B12688" t="s">
        <v>8183</v>
      </c>
      <c r="C12688">
        <v>51220000</v>
      </c>
      <c r="D12688" t="s">
        <v>17</v>
      </c>
      <c r="E12688" t="s">
        <v>13</v>
      </c>
      <c r="F12688" t="s">
        <v>13</v>
      </c>
      <c r="G12688" t="s">
        <v>12682</v>
      </c>
      <c r="H12688" s="2">
        <v>44916.666670023151</v>
      </c>
      <c r="I12688" t="s">
        <v>1175</v>
      </c>
      <c r="J12688" s="2">
        <v>44916.666670023151</v>
      </c>
      <c r="K12688" t="s">
        <v>1175</v>
      </c>
      <c r="L12688" t="str">
        <f>VLOOKUP(C12688,ACCOUNT_MAPPING!A:C,3,FALSE)</f>
        <v>Utilities</v>
      </c>
    </row>
    <row r="12689" spans="1:12" hidden="1">
      <c r="A12689">
        <v>21522</v>
      </c>
      <c r="B12689" t="s">
        <v>2962</v>
      </c>
      <c r="C12689">
        <v>51220000</v>
      </c>
      <c r="D12689" t="s">
        <v>12</v>
      </c>
      <c r="E12689" t="s">
        <v>13</v>
      </c>
      <c r="F12689" t="s">
        <v>13</v>
      </c>
      <c r="G12689" t="s">
        <v>12683</v>
      </c>
      <c r="H12689" s="2">
        <v>45021.604850115742</v>
      </c>
      <c r="I12689" t="s">
        <v>1266</v>
      </c>
      <c r="J12689" s="2">
        <v>45021.604850115742</v>
      </c>
      <c r="K12689" t="s">
        <v>1266</v>
      </c>
      <c r="L12689" t="str">
        <f>VLOOKUP(C12689,ACCOUNT_MAPPING!A:C,3,FALSE)</f>
        <v>Utilities</v>
      </c>
    </row>
    <row r="12690" spans="1:12" hidden="1">
      <c r="A12690">
        <v>82694</v>
      </c>
      <c r="B12690" t="s">
        <v>2039</v>
      </c>
      <c r="C12690">
        <v>51220000</v>
      </c>
      <c r="D12690" t="s">
        <v>17</v>
      </c>
      <c r="E12690" t="s">
        <v>13</v>
      </c>
      <c r="F12690" t="s">
        <v>13</v>
      </c>
      <c r="G12690" t="s">
        <v>12684</v>
      </c>
      <c r="H12690" s="2">
        <v>44924.654452083334</v>
      </c>
      <c r="I12690" t="s">
        <v>19</v>
      </c>
      <c r="J12690" s="2">
        <v>44924.654452083334</v>
      </c>
      <c r="K12690" t="s">
        <v>19</v>
      </c>
      <c r="L12690" t="str">
        <f>VLOOKUP(C12690,ACCOUNT_MAPPING!A:C,3,FALSE)</f>
        <v>Utilities</v>
      </c>
    </row>
    <row r="12691" spans="1:12" hidden="1">
      <c r="A12691">
        <v>21561</v>
      </c>
      <c r="B12691" t="s">
        <v>5057</v>
      </c>
      <c r="C12691">
        <v>51220000</v>
      </c>
      <c r="D12691" t="s">
        <v>17</v>
      </c>
      <c r="E12691" t="s">
        <v>13</v>
      </c>
      <c r="F12691" t="s">
        <v>13</v>
      </c>
      <c r="G12691" t="s">
        <v>12685</v>
      </c>
      <c r="H12691" s="2">
        <v>44924.564053553244</v>
      </c>
      <c r="I12691" t="s">
        <v>65</v>
      </c>
      <c r="J12691" s="2">
        <v>44924.564053553244</v>
      </c>
      <c r="K12691" t="s">
        <v>65</v>
      </c>
      <c r="L12691" t="str">
        <f>VLOOKUP(C12691,ACCOUNT_MAPPING!A:C,3,FALSE)</f>
        <v>Utilities</v>
      </c>
    </row>
    <row r="12692" spans="1:12" hidden="1">
      <c r="A12692">
        <v>21534</v>
      </c>
      <c r="B12692" t="s">
        <v>3027</v>
      </c>
      <c r="C12692">
        <v>51220000</v>
      </c>
      <c r="D12692" t="s">
        <v>17</v>
      </c>
      <c r="E12692" t="s">
        <v>13</v>
      </c>
      <c r="F12692" t="s">
        <v>13</v>
      </c>
      <c r="G12692" t="s">
        <v>11983</v>
      </c>
      <c r="H12692" s="2">
        <v>44924.44635416667</v>
      </c>
      <c r="I12692" t="s">
        <v>289</v>
      </c>
      <c r="J12692" s="2">
        <v>44924.44635416667</v>
      </c>
      <c r="K12692" t="s">
        <v>289</v>
      </c>
      <c r="L12692" t="str">
        <f>VLOOKUP(C12692,ACCOUNT_MAPPING!A:C,3,FALSE)</f>
        <v>Utilities</v>
      </c>
    </row>
    <row r="12693" spans="1:12" hidden="1">
      <c r="A12693">
        <v>21540</v>
      </c>
      <c r="B12693" t="s">
        <v>3028</v>
      </c>
      <c r="C12693">
        <v>51220000</v>
      </c>
      <c r="D12693" t="s">
        <v>17</v>
      </c>
      <c r="E12693" t="s">
        <v>13</v>
      </c>
      <c r="F12693" t="s">
        <v>13</v>
      </c>
      <c r="G12693" t="s">
        <v>12686</v>
      </c>
      <c r="H12693" s="2">
        <v>44924.626289965279</v>
      </c>
      <c r="I12693" t="s">
        <v>289</v>
      </c>
      <c r="J12693" s="2">
        <v>44924.626289965279</v>
      </c>
      <c r="K12693" t="s">
        <v>289</v>
      </c>
      <c r="L12693" t="str">
        <f>VLOOKUP(C12693,ACCOUNT_MAPPING!A:C,3,FALSE)</f>
        <v>Utilities</v>
      </c>
    </row>
    <row r="12694" spans="1:12" hidden="1">
      <c r="A12694">
        <v>21542</v>
      </c>
      <c r="B12694" t="s">
        <v>4133</v>
      </c>
      <c r="C12694">
        <v>51220000</v>
      </c>
      <c r="D12694" t="s">
        <v>12</v>
      </c>
      <c r="E12694" t="s">
        <v>13</v>
      </c>
      <c r="F12694" t="s">
        <v>13</v>
      </c>
      <c r="G12694" t="s">
        <v>12687</v>
      </c>
      <c r="H12694" s="2">
        <v>45020.797333020833</v>
      </c>
      <c r="I12694" t="s">
        <v>65</v>
      </c>
      <c r="J12694" s="2">
        <v>45020.797333020833</v>
      </c>
      <c r="K12694" t="s">
        <v>65</v>
      </c>
      <c r="L12694" t="str">
        <f>VLOOKUP(C12694,ACCOUNT_MAPPING!A:C,3,FALSE)</f>
        <v>Utilities</v>
      </c>
    </row>
    <row r="12695" spans="1:12" hidden="1">
      <c r="A12695">
        <v>32991</v>
      </c>
      <c r="B12695" t="s">
        <v>12688</v>
      </c>
      <c r="C12695">
        <v>51220000</v>
      </c>
      <c r="D12695" t="s">
        <v>17</v>
      </c>
      <c r="E12695" t="s">
        <v>13</v>
      </c>
      <c r="F12695" t="s">
        <v>13</v>
      </c>
      <c r="G12695" t="s">
        <v>12004</v>
      </c>
      <c r="H12695" s="2">
        <v>44914.515101736113</v>
      </c>
      <c r="I12695" t="s">
        <v>949</v>
      </c>
      <c r="J12695" s="2">
        <v>44914.515101736113</v>
      </c>
      <c r="K12695" t="s">
        <v>949</v>
      </c>
      <c r="L12695" t="str">
        <f>VLOOKUP(C12695,ACCOUNT_MAPPING!A:C,3,FALSE)</f>
        <v>Utilities</v>
      </c>
    </row>
    <row r="12696" spans="1:12" hidden="1">
      <c r="A12696">
        <v>39717</v>
      </c>
      <c r="B12696" t="s">
        <v>2045</v>
      </c>
      <c r="C12696">
        <v>51220000</v>
      </c>
      <c r="D12696" t="s">
        <v>12</v>
      </c>
      <c r="E12696" t="s">
        <v>13</v>
      </c>
      <c r="F12696" t="s">
        <v>13</v>
      </c>
      <c r="G12696" t="s">
        <v>11709</v>
      </c>
      <c r="H12696" s="2">
        <v>45020.72216365741</v>
      </c>
      <c r="I12696" t="s">
        <v>759</v>
      </c>
      <c r="J12696" s="2">
        <v>45020.72216365741</v>
      </c>
      <c r="K12696" t="s">
        <v>759</v>
      </c>
      <c r="L12696" t="str">
        <f>VLOOKUP(C12696,ACCOUNT_MAPPING!A:C,3,FALSE)</f>
        <v>Utilities</v>
      </c>
    </row>
    <row r="12697" spans="1:12" hidden="1">
      <c r="A12697">
        <v>21554</v>
      </c>
      <c r="B12697" t="s">
        <v>3525</v>
      </c>
      <c r="C12697">
        <v>51220000</v>
      </c>
      <c r="D12697" t="s">
        <v>12</v>
      </c>
      <c r="E12697" t="s">
        <v>13</v>
      </c>
      <c r="F12697" t="s">
        <v>13</v>
      </c>
      <c r="G12697" t="s">
        <v>12689</v>
      </c>
      <c r="H12697" s="2">
        <v>45021.598310150461</v>
      </c>
      <c r="I12697" t="s">
        <v>65</v>
      </c>
      <c r="J12697" s="2">
        <v>45021.598310150461</v>
      </c>
      <c r="K12697" t="s">
        <v>65</v>
      </c>
      <c r="L12697" t="str">
        <f>VLOOKUP(C12697,ACCOUNT_MAPPING!A:C,3,FALSE)</f>
        <v>Utilities</v>
      </c>
    </row>
    <row r="12698" spans="1:12" hidden="1">
      <c r="A12698">
        <v>43004</v>
      </c>
      <c r="B12698" t="s">
        <v>237</v>
      </c>
      <c r="C12698">
        <v>51220000</v>
      </c>
      <c r="D12698" t="s">
        <v>17</v>
      </c>
      <c r="E12698" t="s">
        <v>13</v>
      </c>
      <c r="F12698" t="s">
        <v>13</v>
      </c>
      <c r="G12698" t="s">
        <v>12690</v>
      </c>
      <c r="H12698" s="2">
        <v>44922.769799652779</v>
      </c>
      <c r="I12698" t="s">
        <v>236</v>
      </c>
      <c r="J12698" s="2">
        <v>44922.769799652779</v>
      </c>
      <c r="K12698" t="s">
        <v>236</v>
      </c>
      <c r="L12698" t="str">
        <f>VLOOKUP(C12698,ACCOUNT_MAPPING!A:C,3,FALSE)</f>
        <v>Utilities</v>
      </c>
    </row>
    <row r="12699" spans="1:12" hidden="1">
      <c r="A12699">
        <v>43005</v>
      </c>
      <c r="B12699" t="s">
        <v>251</v>
      </c>
      <c r="C12699">
        <v>51220000</v>
      </c>
      <c r="D12699" t="s">
        <v>17</v>
      </c>
      <c r="E12699" t="s">
        <v>13</v>
      </c>
      <c r="F12699" t="s">
        <v>13</v>
      </c>
      <c r="G12699" t="s">
        <v>12630</v>
      </c>
      <c r="H12699" s="2">
        <v>44922.790742858793</v>
      </c>
      <c r="I12699" t="s">
        <v>236</v>
      </c>
      <c r="J12699" s="2">
        <v>44922.790742858793</v>
      </c>
      <c r="K12699" t="s">
        <v>236</v>
      </c>
      <c r="L12699" t="str">
        <f>VLOOKUP(C12699,ACCOUNT_MAPPING!A:C,3,FALSE)</f>
        <v>Utilities</v>
      </c>
    </row>
    <row r="12700" spans="1:12" hidden="1">
      <c r="A12700">
        <v>43003</v>
      </c>
      <c r="B12700" t="s">
        <v>234</v>
      </c>
      <c r="C12700">
        <v>51220000</v>
      </c>
      <c r="D12700" t="s">
        <v>17</v>
      </c>
      <c r="E12700" t="s">
        <v>13</v>
      </c>
      <c r="F12700" t="s">
        <v>13</v>
      </c>
      <c r="G12700" t="s">
        <v>12691</v>
      </c>
      <c r="H12700" s="2">
        <v>44922.728265393518</v>
      </c>
      <c r="I12700" t="s">
        <v>236</v>
      </c>
      <c r="J12700" s="2">
        <v>44922.728265393518</v>
      </c>
      <c r="K12700" t="s">
        <v>236</v>
      </c>
      <c r="L12700" t="str">
        <f>VLOOKUP(C12700,ACCOUNT_MAPPING!A:C,3,FALSE)</f>
        <v>Utilities</v>
      </c>
    </row>
    <row r="12701" spans="1:12" hidden="1">
      <c r="A12701">
        <v>43012</v>
      </c>
      <c r="B12701" t="s">
        <v>239</v>
      </c>
      <c r="C12701">
        <v>51220000</v>
      </c>
      <c r="D12701" t="s">
        <v>17</v>
      </c>
      <c r="E12701" t="s">
        <v>13</v>
      </c>
      <c r="F12701" t="s">
        <v>13</v>
      </c>
      <c r="G12701" t="s">
        <v>12630</v>
      </c>
      <c r="H12701" s="2">
        <v>44923.532289317132</v>
      </c>
      <c r="I12701" t="s">
        <v>236</v>
      </c>
      <c r="J12701" s="2">
        <v>44923.532289317132</v>
      </c>
      <c r="K12701" t="s">
        <v>236</v>
      </c>
      <c r="L12701" t="str">
        <f>VLOOKUP(C12701,ACCOUNT_MAPPING!A:C,3,FALSE)</f>
        <v>Utilities</v>
      </c>
    </row>
    <row r="12702" spans="1:12" hidden="1">
      <c r="A12702">
        <v>43026</v>
      </c>
      <c r="B12702" t="s">
        <v>657</v>
      </c>
      <c r="C12702">
        <v>51220000</v>
      </c>
      <c r="D12702" t="s">
        <v>17</v>
      </c>
      <c r="E12702" t="s">
        <v>13</v>
      </c>
      <c r="F12702" t="s">
        <v>13</v>
      </c>
      <c r="G12702" t="s">
        <v>12630</v>
      </c>
      <c r="H12702" s="2">
        <v>44923.664400613423</v>
      </c>
      <c r="I12702" t="s">
        <v>236</v>
      </c>
      <c r="J12702" s="2">
        <v>44923.664400613423</v>
      </c>
      <c r="K12702" t="s">
        <v>236</v>
      </c>
      <c r="L12702" t="str">
        <f>VLOOKUP(C12702,ACCOUNT_MAPPING!A:C,3,FALSE)</f>
        <v>Utilities</v>
      </c>
    </row>
    <row r="12703" spans="1:12" hidden="1">
      <c r="A12703">
        <v>43008</v>
      </c>
      <c r="B12703" t="s">
        <v>257</v>
      </c>
      <c r="C12703">
        <v>51220000</v>
      </c>
      <c r="D12703" t="s">
        <v>17</v>
      </c>
      <c r="E12703" t="s">
        <v>13</v>
      </c>
      <c r="F12703" t="s">
        <v>13</v>
      </c>
      <c r="G12703" t="s">
        <v>12630</v>
      </c>
      <c r="H12703" s="2">
        <v>44923.512357638887</v>
      </c>
      <c r="I12703" t="s">
        <v>236</v>
      </c>
      <c r="J12703" s="2">
        <v>44923.512357638887</v>
      </c>
      <c r="K12703" t="s">
        <v>236</v>
      </c>
      <c r="L12703" t="str">
        <f>VLOOKUP(C12703,ACCOUNT_MAPPING!A:C,3,FALSE)</f>
        <v>Utilities</v>
      </c>
    </row>
    <row r="12704" spans="1:12" hidden="1">
      <c r="A12704">
        <v>21567</v>
      </c>
      <c r="B12704" t="s">
        <v>7510</v>
      </c>
      <c r="C12704">
        <v>51220000</v>
      </c>
      <c r="D12704" t="s">
        <v>63</v>
      </c>
      <c r="E12704" t="s">
        <v>13</v>
      </c>
      <c r="F12704" t="s">
        <v>13</v>
      </c>
      <c r="G12704" t="s">
        <v>12692</v>
      </c>
      <c r="H12704" s="2">
        <v>44875.830537499998</v>
      </c>
      <c r="I12704" t="s">
        <v>65</v>
      </c>
      <c r="J12704" s="2">
        <v>44875.830537499998</v>
      </c>
      <c r="K12704" t="s">
        <v>65</v>
      </c>
      <c r="L12704" t="str">
        <f>VLOOKUP(C12704,ACCOUNT_MAPPING!A:C,3,FALSE)</f>
        <v>Utilities</v>
      </c>
    </row>
    <row r="12705" spans="1:12" hidden="1">
      <c r="A12705">
        <v>82702</v>
      </c>
      <c r="B12705" t="s">
        <v>1088</v>
      </c>
      <c r="C12705">
        <v>51220000</v>
      </c>
      <c r="D12705" t="s">
        <v>17</v>
      </c>
      <c r="E12705" t="s">
        <v>13</v>
      </c>
      <c r="F12705" t="s">
        <v>13</v>
      </c>
      <c r="G12705" t="s">
        <v>12693</v>
      </c>
      <c r="H12705" s="2">
        <v>44917.536964236111</v>
      </c>
      <c r="I12705" t="s">
        <v>225</v>
      </c>
      <c r="J12705" s="2">
        <v>44917.536964236111</v>
      </c>
      <c r="K12705" t="s">
        <v>225</v>
      </c>
      <c r="L12705" t="str">
        <f>VLOOKUP(C12705,ACCOUNT_MAPPING!A:C,3,FALSE)</f>
        <v>Utilities</v>
      </c>
    </row>
    <row r="12706" spans="1:12" hidden="1">
      <c r="A12706">
        <v>43384</v>
      </c>
      <c r="B12706" t="s">
        <v>1065</v>
      </c>
      <c r="C12706">
        <v>51220000</v>
      </c>
      <c r="D12706" t="s">
        <v>17</v>
      </c>
      <c r="E12706" t="s">
        <v>13</v>
      </c>
      <c r="F12706" t="s">
        <v>13</v>
      </c>
      <c r="G12706" t="s">
        <v>12694</v>
      </c>
      <c r="H12706" s="2">
        <v>44922.698117361113</v>
      </c>
      <c r="I12706" t="s">
        <v>83</v>
      </c>
      <c r="J12706" s="2">
        <v>44922.698117361113</v>
      </c>
      <c r="K12706" t="s">
        <v>83</v>
      </c>
      <c r="L12706" t="str">
        <f>VLOOKUP(C12706,ACCOUNT_MAPPING!A:C,3,FALSE)</f>
        <v>Utilities</v>
      </c>
    </row>
    <row r="12707" spans="1:12" hidden="1">
      <c r="A12707">
        <v>43390</v>
      </c>
      <c r="B12707" t="s">
        <v>4191</v>
      </c>
      <c r="C12707">
        <v>51220000</v>
      </c>
      <c r="D12707" t="s">
        <v>12</v>
      </c>
      <c r="E12707" t="s">
        <v>13</v>
      </c>
      <c r="F12707" t="s">
        <v>13</v>
      </c>
      <c r="G12707" t="s">
        <v>12695</v>
      </c>
      <c r="H12707" s="2">
        <v>45013.863214467594</v>
      </c>
      <c r="I12707" t="s">
        <v>83</v>
      </c>
      <c r="J12707" s="2">
        <v>45013.863214467594</v>
      </c>
      <c r="K12707" t="s">
        <v>83</v>
      </c>
      <c r="L12707" t="str">
        <f>VLOOKUP(C12707,ACCOUNT_MAPPING!A:C,3,FALSE)</f>
        <v>Utilities</v>
      </c>
    </row>
    <row r="12708" spans="1:12" hidden="1">
      <c r="A12708">
        <v>43401</v>
      </c>
      <c r="B12708" t="s">
        <v>3505</v>
      </c>
      <c r="C12708">
        <v>51220000</v>
      </c>
      <c r="D12708" t="s">
        <v>17</v>
      </c>
      <c r="E12708" t="s">
        <v>13</v>
      </c>
      <c r="F12708" t="s">
        <v>13</v>
      </c>
      <c r="G12708" t="s">
        <v>12696</v>
      </c>
      <c r="H12708" s="2">
        <v>44931.835090081018</v>
      </c>
      <c r="I12708" t="s">
        <v>272</v>
      </c>
      <c r="J12708" s="2">
        <v>44931.835090081018</v>
      </c>
      <c r="K12708" t="s">
        <v>272</v>
      </c>
      <c r="L12708" t="str">
        <f>VLOOKUP(C12708,ACCOUNT_MAPPING!A:C,3,FALSE)</f>
        <v>Utilities</v>
      </c>
    </row>
    <row r="12709" spans="1:12" hidden="1">
      <c r="A12709">
        <v>82708</v>
      </c>
      <c r="B12709" t="s">
        <v>5108</v>
      </c>
      <c r="C12709">
        <v>51220000</v>
      </c>
      <c r="D12709" t="s">
        <v>17</v>
      </c>
      <c r="E12709" t="s">
        <v>13</v>
      </c>
      <c r="F12709" t="s">
        <v>13</v>
      </c>
      <c r="G12709" t="s">
        <v>12697</v>
      </c>
      <c r="H12709" s="2">
        <v>44928.60150853009</v>
      </c>
      <c r="I12709" t="s">
        <v>577</v>
      </c>
      <c r="J12709" s="2">
        <v>44928.60150853009</v>
      </c>
      <c r="K12709" t="s">
        <v>577</v>
      </c>
      <c r="L12709" t="str">
        <f>VLOOKUP(C12709,ACCOUNT_MAPPING!A:C,3,FALSE)</f>
        <v>Utilities</v>
      </c>
    </row>
    <row r="12710" spans="1:12" hidden="1">
      <c r="A12710">
        <v>32981</v>
      </c>
      <c r="B12710" t="s">
        <v>3038</v>
      </c>
      <c r="C12710">
        <v>51220000</v>
      </c>
      <c r="D12710" t="s">
        <v>17</v>
      </c>
      <c r="E12710" t="s">
        <v>13</v>
      </c>
      <c r="F12710" t="s">
        <v>13</v>
      </c>
      <c r="G12710" t="s">
        <v>12698</v>
      </c>
      <c r="H12710" s="2">
        <v>44916.346926041668</v>
      </c>
      <c r="I12710" t="s">
        <v>949</v>
      </c>
      <c r="J12710" s="2">
        <v>44916.346926041668</v>
      </c>
      <c r="K12710" t="s">
        <v>949</v>
      </c>
      <c r="L12710" t="str">
        <f>VLOOKUP(C12710,ACCOUNT_MAPPING!A:C,3,FALSE)</f>
        <v>Utilities</v>
      </c>
    </row>
    <row r="12711" spans="1:12" hidden="1">
      <c r="A12711">
        <v>32983</v>
      </c>
      <c r="B12711" t="s">
        <v>3040</v>
      </c>
      <c r="C12711">
        <v>51220000</v>
      </c>
      <c r="D12711" t="s">
        <v>63</v>
      </c>
      <c r="E12711" t="s">
        <v>13</v>
      </c>
      <c r="F12711" t="s">
        <v>13</v>
      </c>
      <c r="G12711" t="s">
        <v>12699</v>
      </c>
      <c r="H12711" s="2">
        <v>44868.529613078703</v>
      </c>
      <c r="I12711" t="s">
        <v>949</v>
      </c>
      <c r="J12711" s="2">
        <v>44868.529613078703</v>
      </c>
      <c r="K12711" t="s">
        <v>949</v>
      </c>
      <c r="L12711" t="str">
        <f>VLOOKUP(C12711,ACCOUNT_MAPPING!A:C,3,FALSE)</f>
        <v>Utilities</v>
      </c>
    </row>
    <row r="12712" spans="1:12" hidden="1">
      <c r="A12712">
        <v>39715</v>
      </c>
      <c r="B12712" t="s">
        <v>9509</v>
      </c>
      <c r="C12712">
        <v>51220000</v>
      </c>
      <c r="D12712" t="s">
        <v>17</v>
      </c>
      <c r="E12712" t="s">
        <v>13</v>
      </c>
      <c r="F12712" t="s">
        <v>13</v>
      </c>
      <c r="G12712" t="s">
        <v>12700</v>
      </c>
      <c r="H12712" s="2">
        <v>44923.887800381941</v>
      </c>
      <c r="I12712" t="s">
        <v>19</v>
      </c>
      <c r="J12712" s="2">
        <v>44923.887800381941</v>
      </c>
      <c r="K12712" t="s">
        <v>19</v>
      </c>
      <c r="L12712" t="str">
        <f>VLOOKUP(C12712,ACCOUNT_MAPPING!A:C,3,FALSE)</f>
        <v>Utilities</v>
      </c>
    </row>
    <row r="12713" spans="1:12" hidden="1">
      <c r="A12713">
        <v>49205</v>
      </c>
      <c r="B12713" t="s">
        <v>1571</v>
      </c>
      <c r="C12713">
        <v>51220000</v>
      </c>
      <c r="D12713" t="s">
        <v>17</v>
      </c>
      <c r="E12713" t="s">
        <v>13</v>
      </c>
      <c r="F12713" t="s">
        <v>13</v>
      </c>
      <c r="G12713" t="s">
        <v>12701</v>
      </c>
      <c r="H12713" s="2">
        <v>44916.727334756943</v>
      </c>
      <c r="I12713" t="s">
        <v>1333</v>
      </c>
      <c r="J12713" s="2">
        <v>44916.727334756943</v>
      </c>
      <c r="K12713" t="s">
        <v>1333</v>
      </c>
      <c r="L12713" t="str">
        <f>VLOOKUP(C12713,ACCOUNT_MAPPING!A:C,3,FALSE)</f>
        <v>Utilities</v>
      </c>
    </row>
    <row r="12714" spans="1:12" hidden="1">
      <c r="A12714">
        <v>53069</v>
      </c>
      <c r="B12714" t="s">
        <v>5082</v>
      </c>
      <c r="C12714">
        <v>51220000</v>
      </c>
      <c r="D12714" t="s">
        <v>17</v>
      </c>
      <c r="E12714" t="s">
        <v>13</v>
      </c>
      <c r="F12714" t="s">
        <v>13</v>
      </c>
      <c r="G12714" t="s">
        <v>12660</v>
      </c>
      <c r="H12714" s="2">
        <v>44924.628217974539</v>
      </c>
      <c r="I12714" t="s">
        <v>256</v>
      </c>
      <c r="J12714" s="2">
        <v>44924.628217974539</v>
      </c>
      <c r="K12714" t="s">
        <v>256</v>
      </c>
      <c r="L12714" t="str">
        <f>VLOOKUP(C12714,ACCOUNT_MAPPING!A:C,3,FALSE)</f>
        <v>Utilities</v>
      </c>
    </row>
    <row r="12715" spans="1:12" hidden="1">
      <c r="A12715">
        <v>53073</v>
      </c>
      <c r="B12715" t="s">
        <v>3540</v>
      </c>
      <c r="C12715">
        <v>51220000</v>
      </c>
      <c r="D12715" t="s">
        <v>12</v>
      </c>
      <c r="E12715" t="s">
        <v>13</v>
      </c>
      <c r="F12715" t="s">
        <v>13</v>
      </c>
      <c r="G12715" t="s">
        <v>12702</v>
      </c>
      <c r="H12715" s="2">
        <v>45012.62771184028</v>
      </c>
      <c r="I12715" t="s">
        <v>256</v>
      </c>
      <c r="J12715" s="2">
        <v>45012.62771184028</v>
      </c>
      <c r="K12715" t="s">
        <v>256</v>
      </c>
      <c r="L12715" t="str">
        <f>VLOOKUP(C12715,ACCOUNT_MAPPING!A:C,3,FALSE)</f>
        <v>Utilities</v>
      </c>
    </row>
    <row r="12716" spans="1:12" hidden="1">
      <c r="A12716">
        <v>53082</v>
      </c>
      <c r="B12716" t="s">
        <v>3510</v>
      </c>
      <c r="C12716">
        <v>51220000</v>
      </c>
      <c r="D12716" t="s">
        <v>17</v>
      </c>
      <c r="E12716" t="s">
        <v>13</v>
      </c>
      <c r="F12716" t="s">
        <v>13</v>
      </c>
      <c r="G12716" t="s">
        <v>12703</v>
      </c>
      <c r="H12716" s="2">
        <v>44924.68948202546</v>
      </c>
      <c r="I12716" t="s">
        <v>256</v>
      </c>
      <c r="J12716" s="2">
        <v>44924.68948202546</v>
      </c>
      <c r="K12716" t="s">
        <v>256</v>
      </c>
      <c r="L12716" t="str">
        <f>VLOOKUP(C12716,ACCOUNT_MAPPING!A:C,3,FALSE)</f>
        <v>Utilities</v>
      </c>
    </row>
    <row r="12717" spans="1:12" hidden="1">
      <c r="A12717">
        <v>53084</v>
      </c>
      <c r="B12717" t="s">
        <v>4178</v>
      </c>
      <c r="C12717">
        <v>51220000</v>
      </c>
      <c r="D12717" t="s">
        <v>17</v>
      </c>
      <c r="E12717" t="s">
        <v>13</v>
      </c>
      <c r="F12717" t="s">
        <v>13</v>
      </c>
      <c r="G12717" t="s">
        <v>12704</v>
      </c>
      <c r="H12717" s="2">
        <v>44924.695588576389</v>
      </c>
      <c r="I12717" t="s">
        <v>256</v>
      </c>
      <c r="J12717" s="2">
        <v>44924.695588576389</v>
      </c>
      <c r="K12717" t="s">
        <v>256</v>
      </c>
      <c r="L12717" t="str">
        <f>VLOOKUP(C12717,ACCOUNT_MAPPING!A:C,3,FALSE)</f>
        <v>Utilities</v>
      </c>
    </row>
    <row r="12718" spans="1:12" hidden="1">
      <c r="A12718">
        <v>56120</v>
      </c>
      <c r="B12718" t="s">
        <v>5091</v>
      </c>
      <c r="C12718">
        <v>51220000</v>
      </c>
      <c r="D12718" t="s">
        <v>12</v>
      </c>
      <c r="E12718" t="s">
        <v>13</v>
      </c>
      <c r="F12718" t="s">
        <v>13</v>
      </c>
      <c r="G12718" t="s">
        <v>12705</v>
      </c>
      <c r="H12718" s="2">
        <v>45014.783570254629</v>
      </c>
      <c r="I12718" t="s">
        <v>19</v>
      </c>
      <c r="J12718" s="2">
        <v>45014.783570254629</v>
      </c>
      <c r="K12718" t="s">
        <v>19</v>
      </c>
      <c r="L12718" t="str">
        <f>VLOOKUP(C12718,ACCOUNT_MAPPING!A:C,3,FALSE)</f>
        <v>Utilities</v>
      </c>
    </row>
    <row r="12719" spans="1:12" hidden="1">
      <c r="A12719">
        <v>43006</v>
      </c>
      <c r="B12719" t="s">
        <v>250</v>
      </c>
      <c r="C12719">
        <v>51220000</v>
      </c>
      <c r="D12719" t="s">
        <v>17</v>
      </c>
      <c r="E12719" t="s">
        <v>13</v>
      </c>
      <c r="F12719" t="s">
        <v>13</v>
      </c>
      <c r="G12719" t="s">
        <v>12630</v>
      </c>
      <c r="H12719" s="2">
        <v>44922.799754861109</v>
      </c>
      <c r="I12719" t="s">
        <v>236</v>
      </c>
      <c r="J12719" s="2">
        <v>44922.799754861109</v>
      </c>
      <c r="K12719" t="s">
        <v>236</v>
      </c>
      <c r="L12719" t="str">
        <f>VLOOKUP(C12719,ACCOUNT_MAPPING!A:C,3,FALSE)</f>
        <v>Utilities</v>
      </c>
    </row>
    <row r="12720" spans="1:12" hidden="1">
      <c r="A12720">
        <v>82740</v>
      </c>
      <c r="B12720" t="s">
        <v>1072</v>
      </c>
      <c r="C12720">
        <v>51220000</v>
      </c>
      <c r="D12720" t="s">
        <v>17</v>
      </c>
      <c r="E12720" t="s">
        <v>13</v>
      </c>
      <c r="F12720" t="s">
        <v>13</v>
      </c>
      <c r="G12720" t="s">
        <v>12706</v>
      </c>
      <c r="H12720" s="2">
        <v>44923.420904050923</v>
      </c>
      <c r="I12720" t="s">
        <v>766</v>
      </c>
      <c r="J12720" s="2">
        <v>44923.420904050923</v>
      </c>
      <c r="K12720" t="s">
        <v>766</v>
      </c>
      <c r="L12720" t="str">
        <f>VLOOKUP(C12720,ACCOUNT_MAPPING!A:C,3,FALSE)</f>
        <v>Utilities</v>
      </c>
    </row>
    <row r="12721" spans="1:12" hidden="1">
      <c r="A12721">
        <v>59784</v>
      </c>
      <c r="B12721" t="s">
        <v>3075</v>
      </c>
      <c r="C12721">
        <v>51220000</v>
      </c>
      <c r="D12721" t="s">
        <v>17</v>
      </c>
      <c r="E12721" t="s">
        <v>13</v>
      </c>
      <c r="F12721" t="s">
        <v>13</v>
      </c>
      <c r="G12721" t="s">
        <v>12707</v>
      </c>
      <c r="H12721" s="2">
        <v>44917.579598877317</v>
      </c>
      <c r="I12721" t="s">
        <v>627</v>
      </c>
      <c r="J12721" s="2">
        <v>44917.579598877317</v>
      </c>
      <c r="K12721" t="s">
        <v>627</v>
      </c>
      <c r="L12721" t="str">
        <f>VLOOKUP(C12721,ACCOUNT_MAPPING!A:C,3,FALSE)</f>
        <v>Utilities</v>
      </c>
    </row>
    <row r="12722" spans="1:12" hidden="1">
      <c r="A12722">
        <v>59785</v>
      </c>
      <c r="B12722" t="s">
        <v>3078</v>
      </c>
      <c r="C12722">
        <v>51220000</v>
      </c>
      <c r="D12722" t="s">
        <v>17</v>
      </c>
      <c r="E12722" t="s">
        <v>13</v>
      </c>
      <c r="F12722" t="s">
        <v>13</v>
      </c>
      <c r="G12722" t="s">
        <v>11731</v>
      </c>
      <c r="H12722" s="2">
        <v>44917.583808101852</v>
      </c>
      <c r="I12722" t="s">
        <v>627</v>
      </c>
      <c r="J12722" s="2">
        <v>44917.583808101852</v>
      </c>
      <c r="K12722" t="s">
        <v>627</v>
      </c>
      <c r="L12722" t="str">
        <f>VLOOKUP(C12722,ACCOUNT_MAPPING!A:C,3,FALSE)</f>
        <v>Utilities</v>
      </c>
    </row>
    <row r="12723" spans="1:12" hidden="1">
      <c r="A12723">
        <v>59802</v>
      </c>
      <c r="B12723" t="s">
        <v>12708</v>
      </c>
      <c r="C12723">
        <v>51220000</v>
      </c>
      <c r="D12723" t="s">
        <v>63</v>
      </c>
      <c r="E12723" t="s">
        <v>13</v>
      </c>
      <c r="F12723" t="s">
        <v>13</v>
      </c>
      <c r="G12723" t="s">
        <v>8275</v>
      </c>
      <c r="H12723" s="2">
        <v>44876.798638888889</v>
      </c>
      <c r="I12723" t="s">
        <v>7004</v>
      </c>
      <c r="J12723" s="2">
        <v>44876.798638888889</v>
      </c>
      <c r="K12723" t="s">
        <v>7004</v>
      </c>
      <c r="L12723" t="str">
        <f>VLOOKUP(C12723,ACCOUNT_MAPPING!A:C,3,FALSE)</f>
        <v>Utilities</v>
      </c>
    </row>
    <row r="12724" spans="1:12" hidden="1">
      <c r="A12724">
        <v>82754</v>
      </c>
      <c r="B12724" t="s">
        <v>578</v>
      </c>
      <c r="C12724">
        <v>51220000</v>
      </c>
      <c r="D12724" t="s">
        <v>63</v>
      </c>
      <c r="E12724" t="s">
        <v>13</v>
      </c>
      <c r="F12724" t="s">
        <v>13</v>
      </c>
      <c r="G12724" t="s">
        <v>12709</v>
      </c>
      <c r="H12724" s="2">
        <v>44878.835869444447</v>
      </c>
      <c r="I12724" t="s">
        <v>553</v>
      </c>
      <c r="J12724" s="2">
        <v>44878.835869444447</v>
      </c>
      <c r="K12724" t="s">
        <v>553</v>
      </c>
      <c r="L12724" t="str">
        <f>VLOOKUP(C12724,ACCOUNT_MAPPING!A:C,3,FALSE)</f>
        <v>Utilities</v>
      </c>
    </row>
    <row r="12725" spans="1:12" hidden="1">
      <c r="A12725">
        <v>63393</v>
      </c>
      <c r="B12725" t="s">
        <v>1077</v>
      </c>
      <c r="C12725">
        <v>51220000</v>
      </c>
      <c r="D12725" t="s">
        <v>17</v>
      </c>
      <c r="E12725" t="s">
        <v>13</v>
      </c>
      <c r="F12725" t="s">
        <v>13</v>
      </c>
      <c r="G12725" t="s">
        <v>12710</v>
      </c>
      <c r="H12725" s="2">
        <v>44925.628140740744</v>
      </c>
      <c r="I12725" t="s">
        <v>1014</v>
      </c>
      <c r="J12725" s="2">
        <v>44925.628140740744</v>
      </c>
      <c r="K12725" t="s">
        <v>1014</v>
      </c>
      <c r="L12725" t="str">
        <f>VLOOKUP(C12725,ACCOUNT_MAPPING!A:C,3,FALSE)</f>
        <v>Utilities</v>
      </c>
    </row>
    <row r="12726" spans="1:12" hidden="1">
      <c r="A12726">
        <v>69757</v>
      </c>
      <c r="B12726" t="s">
        <v>3082</v>
      </c>
      <c r="C12726">
        <v>51220000</v>
      </c>
      <c r="D12726" t="s">
        <v>12</v>
      </c>
      <c r="E12726" t="s">
        <v>13</v>
      </c>
      <c r="F12726" t="s">
        <v>13</v>
      </c>
      <c r="G12726" t="s">
        <v>12711</v>
      </c>
      <c r="H12726" s="2">
        <v>45021.547598877318</v>
      </c>
      <c r="I12726" t="s">
        <v>230</v>
      </c>
      <c r="J12726" s="2">
        <v>45021.547598877318</v>
      </c>
      <c r="K12726" t="s">
        <v>230</v>
      </c>
      <c r="L12726" t="str">
        <f>VLOOKUP(C12726,ACCOUNT_MAPPING!A:C,3,FALSE)</f>
        <v>Utilities</v>
      </c>
    </row>
    <row r="12727" spans="1:12" hidden="1">
      <c r="A12727">
        <v>43023</v>
      </c>
      <c r="B12727" t="s">
        <v>253</v>
      </c>
      <c r="C12727">
        <v>51220000</v>
      </c>
      <c r="D12727" t="s">
        <v>17</v>
      </c>
      <c r="E12727" t="s">
        <v>13</v>
      </c>
      <c r="F12727" t="s">
        <v>13</v>
      </c>
      <c r="G12727" t="s">
        <v>12630</v>
      </c>
      <c r="H12727" s="2">
        <v>44923.632732789352</v>
      </c>
      <c r="I12727" t="s">
        <v>236</v>
      </c>
      <c r="J12727" s="2">
        <v>44923.632732789352</v>
      </c>
      <c r="K12727" t="s">
        <v>236</v>
      </c>
      <c r="L12727" t="str">
        <f>VLOOKUP(C12727,ACCOUNT_MAPPING!A:C,3,FALSE)</f>
        <v>Utilities</v>
      </c>
    </row>
    <row r="12728" spans="1:12" hidden="1">
      <c r="A12728">
        <v>76144</v>
      </c>
      <c r="B12728" t="s">
        <v>6449</v>
      </c>
      <c r="C12728">
        <v>51220000</v>
      </c>
      <c r="D12728" t="s">
        <v>17</v>
      </c>
      <c r="E12728" t="s">
        <v>13</v>
      </c>
      <c r="F12728" t="s">
        <v>13</v>
      </c>
      <c r="G12728" t="s">
        <v>12712</v>
      </c>
      <c r="H12728" s="2">
        <v>44924.710003703702</v>
      </c>
      <c r="I12728" t="s">
        <v>256</v>
      </c>
      <c r="J12728" s="2">
        <v>44924.710003703702</v>
      </c>
      <c r="K12728" t="s">
        <v>256</v>
      </c>
      <c r="L12728" t="str">
        <f>VLOOKUP(C12728,ACCOUNT_MAPPING!A:C,3,FALSE)</f>
        <v>Utilities</v>
      </c>
    </row>
    <row r="12729" spans="1:12" hidden="1">
      <c r="A12729">
        <v>43383</v>
      </c>
      <c r="B12729" t="s">
        <v>1083</v>
      </c>
      <c r="C12729">
        <v>51220000</v>
      </c>
      <c r="D12729" t="s">
        <v>17</v>
      </c>
      <c r="E12729" t="s">
        <v>13</v>
      </c>
      <c r="F12729" t="s">
        <v>13</v>
      </c>
      <c r="G12729" t="s">
        <v>12713</v>
      </c>
      <c r="H12729" s="2">
        <v>44922.69151365741</v>
      </c>
      <c r="I12729" t="s">
        <v>83</v>
      </c>
      <c r="J12729" s="2">
        <v>44922.69151365741</v>
      </c>
      <c r="K12729" t="s">
        <v>83</v>
      </c>
      <c r="L12729" t="str">
        <f>VLOOKUP(C12729,ACCOUNT_MAPPING!A:C,3,FALSE)</f>
        <v>Utilities</v>
      </c>
    </row>
    <row r="12730" spans="1:12" hidden="1">
      <c r="A12730">
        <v>59780</v>
      </c>
      <c r="B12730" t="s">
        <v>1567</v>
      </c>
      <c r="C12730">
        <v>51220000</v>
      </c>
      <c r="D12730" t="s">
        <v>17</v>
      </c>
      <c r="E12730" t="s">
        <v>13</v>
      </c>
      <c r="F12730" t="s">
        <v>13</v>
      </c>
      <c r="G12730" t="s">
        <v>11765</v>
      </c>
      <c r="H12730" s="2">
        <v>44917.552780520833</v>
      </c>
      <c r="I12730" t="s">
        <v>627</v>
      </c>
      <c r="J12730" s="2">
        <v>44917.552780520833</v>
      </c>
      <c r="K12730" t="s">
        <v>627</v>
      </c>
      <c r="L12730" t="str">
        <f>VLOOKUP(C12730,ACCOUNT_MAPPING!A:C,3,FALSE)</f>
        <v>Utilities</v>
      </c>
    </row>
    <row r="12731" spans="1:12" hidden="1">
      <c r="A12731">
        <v>82771</v>
      </c>
      <c r="B12731" t="s">
        <v>2081</v>
      </c>
      <c r="C12731">
        <v>51220000</v>
      </c>
      <c r="D12731" t="s">
        <v>17</v>
      </c>
      <c r="E12731" t="s">
        <v>13</v>
      </c>
      <c r="F12731" t="s">
        <v>13</v>
      </c>
      <c r="G12731" t="s">
        <v>12714</v>
      </c>
      <c r="H12731" s="2">
        <v>44924.690911030091</v>
      </c>
      <c r="I12731" t="s">
        <v>19</v>
      </c>
      <c r="J12731" s="2">
        <v>44924.690911030091</v>
      </c>
      <c r="K12731" t="s">
        <v>19</v>
      </c>
      <c r="L12731" t="str">
        <f>VLOOKUP(C12731,ACCOUNT_MAPPING!A:C,3,FALSE)</f>
        <v>Utilities</v>
      </c>
    </row>
    <row r="12732" spans="1:12" hidden="1">
      <c r="A12732">
        <v>76367</v>
      </c>
      <c r="B12732" t="s">
        <v>7545</v>
      </c>
      <c r="C12732">
        <v>51220000</v>
      </c>
      <c r="D12732" t="s">
        <v>12</v>
      </c>
      <c r="E12732" t="s">
        <v>13</v>
      </c>
      <c r="F12732" t="s">
        <v>13</v>
      </c>
      <c r="G12732" t="s">
        <v>12715</v>
      </c>
      <c r="H12732" s="2">
        <v>45021.534027199072</v>
      </c>
      <c r="I12732" t="s">
        <v>230</v>
      </c>
      <c r="J12732" s="2">
        <v>45021.534027199072</v>
      </c>
      <c r="K12732" t="s">
        <v>230</v>
      </c>
      <c r="L12732" t="str">
        <f>VLOOKUP(C12732,ACCOUNT_MAPPING!A:C,3,FALSE)</f>
        <v>Utilities</v>
      </c>
    </row>
    <row r="12733" spans="1:12" hidden="1">
      <c r="A12733">
        <v>82695</v>
      </c>
      <c r="B12733" t="s">
        <v>2074</v>
      </c>
      <c r="C12733">
        <v>51220000</v>
      </c>
      <c r="D12733" t="s">
        <v>12</v>
      </c>
      <c r="E12733" t="s">
        <v>13</v>
      </c>
      <c r="F12733" t="s">
        <v>13</v>
      </c>
      <c r="G12733" t="s">
        <v>12716</v>
      </c>
      <c r="H12733" s="2">
        <v>45015.512473530092</v>
      </c>
      <c r="I12733" t="s">
        <v>778</v>
      </c>
      <c r="J12733" s="2">
        <v>45015.512473530092</v>
      </c>
      <c r="K12733" t="s">
        <v>778</v>
      </c>
      <c r="L12733" t="str">
        <f>VLOOKUP(C12733,ACCOUNT_MAPPING!A:C,3,FALSE)</f>
        <v>Utilities</v>
      </c>
    </row>
    <row r="12734" spans="1:12" hidden="1">
      <c r="A12734">
        <v>76070</v>
      </c>
      <c r="B12734" t="s">
        <v>1301</v>
      </c>
      <c r="C12734">
        <v>51220000</v>
      </c>
      <c r="D12734" t="s">
        <v>17</v>
      </c>
      <c r="E12734" t="s">
        <v>13</v>
      </c>
      <c r="F12734" t="s">
        <v>13</v>
      </c>
      <c r="G12734" t="s">
        <v>12717</v>
      </c>
      <c r="H12734" s="2">
        <v>44924.123226967589</v>
      </c>
      <c r="I12734" t="s">
        <v>104</v>
      </c>
      <c r="J12734" s="2">
        <v>44924.123226967589</v>
      </c>
      <c r="K12734" t="s">
        <v>104</v>
      </c>
      <c r="L12734" t="str">
        <f>VLOOKUP(C12734,ACCOUNT_MAPPING!A:C,3,FALSE)</f>
        <v>Utilities</v>
      </c>
    </row>
    <row r="12735" spans="1:12" hidden="1">
      <c r="A12735">
        <v>76071</v>
      </c>
      <c r="B12735" t="s">
        <v>1302</v>
      </c>
      <c r="C12735">
        <v>51220000</v>
      </c>
      <c r="D12735" t="s">
        <v>17</v>
      </c>
      <c r="E12735" t="s">
        <v>13</v>
      </c>
      <c r="F12735" t="s">
        <v>13</v>
      </c>
      <c r="G12735" t="s">
        <v>11779</v>
      </c>
      <c r="H12735" s="2">
        <v>44924.12957971065</v>
      </c>
      <c r="I12735" t="s">
        <v>104</v>
      </c>
      <c r="J12735" s="2">
        <v>44924.12957971065</v>
      </c>
      <c r="K12735" t="s">
        <v>104</v>
      </c>
      <c r="L12735" t="str">
        <f>VLOOKUP(C12735,ACCOUNT_MAPPING!A:C,3,FALSE)</f>
        <v>Utilities</v>
      </c>
    </row>
    <row r="12736" spans="1:12" hidden="1">
      <c r="A12736">
        <v>76143</v>
      </c>
      <c r="B12736" t="s">
        <v>5096</v>
      </c>
      <c r="C12736">
        <v>51220000</v>
      </c>
      <c r="D12736" t="s">
        <v>12</v>
      </c>
      <c r="E12736" t="s">
        <v>13</v>
      </c>
      <c r="F12736" t="s">
        <v>13</v>
      </c>
      <c r="G12736" t="s">
        <v>12718</v>
      </c>
      <c r="H12736" s="2">
        <v>45012.697100775462</v>
      </c>
      <c r="I12736" t="s">
        <v>256</v>
      </c>
      <c r="J12736" s="2">
        <v>45012.697100775462</v>
      </c>
      <c r="K12736" t="s">
        <v>256</v>
      </c>
      <c r="L12736" t="str">
        <f>VLOOKUP(C12736,ACCOUNT_MAPPING!A:C,3,FALSE)</f>
        <v>Utilities</v>
      </c>
    </row>
    <row r="12737" spans="1:12" hidden="1">
      <c r="A12737">
        <v>82788</v>
      </c>
      <c r="B12737" t="s">
        <v>2067</v>
      </c>
      <c r="C12737">
        <v>51220000</v>
      </c>
      <c r="D12737" t="s">
        <v>17</v>
      </c>
      <c r="E12737" t="s">
        <v>13</v>
      </c>
      <c r="F12737" t="s">
        <v>13</v>
      </c>
      <c r="G12737" t="s">
        <v>12719</v>
      </c>
      <c r="H12737" s="2">
        <v>44924.707144942127</v>
      </c>
      <c r="I12737" t="s">
        <v>1280</v>
      </c>
      <c r="J12737" s="2">
        <v>44924.707144942127</v>
      </c>
      <c r="K12737" t="s">
        <v>1280</v>
      </c>
      <c r="L12737" t="str">
        <f>VLOOKUP(C12737,ACCOUNT_MAPPING!A:C,3,FALSE)</f>
        <v>Utilities</v>
      </c>
    </row>
    <row r="12738" spans="1:12" hidden="1">
      <c r="A12738">
        <v>82707</v>
      </c>
      <c r="B12738" t="s">
        <v>4200</v>
      </c>
      <c r="C12738">
        <v>51220000</v>
      </c>
      <c r="D12738" t="s">
        <v>17</v>
      </c>
      <c r="E12738" t="s">
        <v>13</v>
      </c>
      <c r="F12738" t="s">
        <v>13</v>
      </c>
      <c r="G12738" t="s">
        <v>12720</v>
      </c>
      <c r="H12738" s="2">
        <v>44928.596647604165</v>
      </c>
      <c r="I12738" t="s">
        <v>577</v>
      </c>
      <c r="J12738" s="2">
        <v>44928.596647604165</v>
      </c>
      <c r="K12738" t="s">
        <v>577</v>
      </c>
      <c r="L12738" t="str">
        <f>VLOOKUP(C12738,ACCOUNT_MAPPING!A:C,3,FALSE)</f>
        <v>Utilities</v>
      </c>
    </row>
    <row r="12739" spans="1:12" hidden="1">
      <c r="A12739">
        <v>82957</v>
      </c>
      <c r="B12739" t="s">
        <v>8264</v>
      </c>
      <c r="C12739">
        <v>51220000</v>
      </c>
      <c r="D12739" t="s">
        <v>17</v>
      </c>
      <c r="E12739" t="s">
        <v>13</v>
      </c>
      <c r="F12739" t="s">
        <v>13</v>
      </c>
      <c r="G12739" t="s">
        <v>12721</v>
      </c>
      <c r="H12739" s="2">
        <v>44924.628104976851</v>
      </c>
      <c r="I12739" t="s">
        <v>766</v>
      </c>
      <c r="J12739" s="2">
        <v>44924.628104976851</v>
      </c>
      <c r="K12739" t="s">
        <v>766</v>
      </c>
      <c r="L12739" t="str">
        <f>VLOOKUP(C12739,ACCOUNT_MAPPING!A:C,3,FALSE)</f>
        <v>Utilities</v>
      </c>
    </row>
    <row r="12740" spans="1:12" hidden="1">
      <c r="A12740">
        <v>82958</v>
      </c>
      <c r="B12740" t="s">
        <v>4230</v>
      </c>
      <c r="C12740">
        <v>51220000</v>
      </c>
      <c r="D12740" t="s">
        <v>17</v>
      </c>
      <c r="E12740" t="s">
        <v>13</v>
      </c>
      <c r="F12740" t="s">
        <v>13</v>
      </c>
      <c r="G12740" t="s">
        <v>12722</v>
      </c>
      <c r="H12740" s="2">
        <v>44925.896020949076</v>
      </c>
      <c r="I12740" t="s">
        <v>679</v>
      </c>
      <c r="J12740" s="2">
        <v>44925.896020949076</v>
      </c>
      <c r="K12740" t="s">
        <v>679</v>
      </c>
      <c r="L12740" t="str">
        <f>VLOOKUP(C12740,ACCOUNT_MAPPING!A:C,3,FALSE)</f>
        <v>Utilities</v>
      </c>
    </row>
    <row r="12741" spans="1:12" hidden="1">
      <c r="A12741">
        <v>82959</v>
      </c>
      <c r="B12741" t="s">
        <v>10660</v>
      </c>
      <c r="C12741">
        <v>51220000</v>
      </c>
      <c r="D12741" t="s">
        <v>12</v>
      </c>
      <c r="E12741" t="s">
        <v>13</v>
      </c>
      <c r="F12741" t="s">
        <v>13</v>
      </c>
      <c r="G12741" t="s">
        <v>12723</v>
      </c>
      <c r="H12741" s="2">
        <v>45014.607366666663</v>
      </c>
      <c r="I12741" t="s">
        <v>2175</v>
      </c>
      <c r="J12741" s="2">
        <v>45014.607366666663</v>
      </c>
      <c r="K12741" t="s">
        <v>2175</v>
      </c>
      <c r="L12741" t="str">
        <f>VLOOKUP(C12741,ACCOUNT_MAPPING!A:C,3,FALSE)</f>
        <v>Utilities</v>
      </c>
    </row>
    <row r="12742" spans="1:12" hidden="1">
      <c r="A12742">
        <v>82717</v>
      </c>
      <c r="B12742" t="s">
        <v>4202</v>
      </c>
      <c r="C12742">
        <v>51220000</v>
      </c>
      <c r="D12742" t="s">
        <v>17</v>
      </c>
      <c r="E12742" t="s">
        <v>13</v>
      </c>
      <c r="F12742" t="s">
        <v>13</v>
      </c>
      <c r="G12742" t="s">
        <v>12153</v>
      </c>
      <c r="H12742" s="2">
        <v>44924.699353703705</v>
      </c>
      <c r="I12742" t="s">
        <v>817</v>
      </c>
      <c r="J12742" s="2">
        <v>44924.699353703705</v>
      </c>
      <c r="K12742" t="s">
        <v>817</v>
      </c>
      <c r="L12742" t="str">
        <f>VLOOKUP(C12742,ACCOUNT_MAPPING!A:C,3,FALSE)</f>
        <v>Utilities</v>
      </c>
    </row>
    <row r="12743" spans="1:12" hidden="1">
      <c r="A12743">
        <v>49212</v>
      </c>
      <c r="B12743" t="s">
        <v>3046</v>
      </c>
      <c r="C12743">
        <v>51220000</v>
      </c>
      <c r="D12743" t="s">
        <v>63</v>
      </c>
      <c r="E12743" t="s">
        <v>13</v>
      </c>
      <c r="F12743" t="s">
        <v>13</v>
      </c>
      <c r="G12743" t="s">
        <v>12724</v>
      </c>
      <c r="H12743" s="2">
        <v>44875.941555937497</v>
      </c>
      <c r="I12743" t="s">
        <v>627</v>
      </c>
      <c r="J12743" s="2">
        <v>44875.941555937497</v>
      </c>
      <c r="K12743" t="s">
        <v>627</v>
      </c>
      <c r="L12743" t="str">
        <f>VLOOKUP(C12743,ACCOUNT_MAPPING!A:C,3,FALSE)</f>
        <v>Utilities</v>
      </c>
    </row>
    <row r="12744" spans="1:12" hidden="1">
      <c r="A12744">
        <v>82969</v>
      </c>
      <c r="B12744" t="s">
        <v>1117</v>
      </c>
      <c r="C12744">
        <v>51220000</v>
      </c>
      <c r="D12744" t="s">
        <v>17</v>
      </c>
      <c r="E12744" t="s">
        <v>13</v>
      </c>
      <c r="F12744" t="s">
        <v>13</v>
      </c>
      <c r="G12744" t="s">
        <v>1309</v>
      </c>
      <c r="H12744" s="2">
        <v>44929.403722719908</v>
      </c>
      <c r="I12744" t="s">
        <v>1092</v>
      </c>
      <c r="J12744" s="2">
        <v>44929.403722719908</v>
      </c>
      <c r="K12744" t="s">
        <v>1092</v>
      </c>
      <c r="L12744" t="str">
        <f>VLOOKUP(C12744,ACCOUNT_MAPPING!A:C,3,FALSE)</f>
        <v>Utilities</v>
      </c>
    </row>
    <row r="12745" spans="1:12" hidden="1">
      <c r="A12745">
        <v>82971</v>
      </c>
      <c r="B12745" t="s">
        <v>1090</v>
      </c>
      <c r="C12745">
        <v>51220000</v>
      </c>
      <c r="D12745" t="s">
        <v>17</v>
      </c>
      <c r="E12745" t="s">
        <v>13</v>
      </c>
      <c r="F12745" t="s">
        <v>13</v>
      </c>
      <c r="G12745" t="s">
        <v>1309</v>
      </c>
      <c r="H12745" s="2">
        <v>44929.427280555552</v>
      </c>
      <c r="I12745" t="s">
        <v>1092</v>
      </c>
      <c r="J12745" s="2">
        <v>44929.427280555552</v>
      </c>
      <c r="K12745" t="s">
        <v>1092</v>
      </c>
      <c r="L12745" t="str">
        <f>VLOOKUP(C12745,ACCOUNT_MAPPING!A:C,3,FALSE)</f>
        <v>Utilities</v>
      </c>
    </row>
    <row r="12746" spans="1:12" hidden="1">
      <c r="A12746">
        <v>82729</v>
      </c>
      <c r="B12746" t="s">
        <v>8849</v>
      </c>
      <c r="C12746">
        <v>51220000</v>
      </c>
      <c r="D12746" t="s">
        <v>12</v>
      </c>
      <c r="E12746" t="s">
        <v>13</v>
      </c>
      <c r="F12746" t="s">
        <v>13</v>
      </c>
      <c r="G12746" t="s">
        <v>12725</v>
      </c>
      <c r="H12746" s="2">
        <v>45011.512528159721</v>
      </c>
      <c r="I12746" t="s">
        <v>2065</v>
      </c>
      <c r="J12746" s="2">
        <v>45011.512528159721</v>
      </c>
      <c r="K12746" t="s">
        <v>2065</v>
      </c>
      <c r="L12746" t="str">
        <f>VLOOKUP(C12746,ACCOUNT_MAPPING!A:C,3,FALSE)</f>
        <v>Utilities</v>
      </c>
    </row>
    <row r="12747" spans="1:12" hidden="1">
      <c r="A12747">
        <v>82697</v>
      </c>
      <c r="B12747" t="s">
        <v>4225</v>
      </c>
      <c r="C12747">
        <v>51220000</v>
      </c>
      <c r="D12747" t="s">
        <v>17</v>
      </c>
      <c r="E12747" t="s">
        <v>13</v>
      </c>
      <c r="F12747" t="s">
        <v>13</v>
      </c>
      <c r="G12747" t="s">
        <v>12726</v>
      </c>
      <c r="H12747" s="2">
        <v>44929.495432175929</v>
      </c>
      <c r="I12747" t="s">
        <v>1092</v>
      </c>
      <c r="J12747" s="2">
        <v>44929.495432175929</v>
      </c>
      <c r="K12747" t="s">
        <v>1092</v>
      </c>
      <c r="L12747" t="str">
        <f>VLOOKUP(C12747,ACCOUNT_MAPPING!A:C,3,FALSE)</f>
        <v>Utilities</v>
      </c>
    </row>
    <row r="12748" spans="1:12" hidden="1">
      <c r="A12748">
        <v>82734</v>
      </c>
      <c r="B12748" t="s">
        <v>558</v>
      </c>
      <c r="C12748">
        <v>51220000</v>
      </c>
      <c r="D12748" t="s">
        <v>12</v>
      </c>
      <c r="E12748" t="s">
        <v>13</v>
      </c>
      <c r="F12748" t="s">
        <v>13</v>
      </c>
      <c r="G12748" t="s">
        <v>12727</v>
      </c>
      <c r="H12748" s="2">
        <v>45021.548335960651</v>
      </c>
      <c r="I12748" t="s">
        <v>87</v>
      </c>
      <c r="J12748" s="2">
        <v>45021.548335960651</v>
      </c>
      <c r="K12748" t="s">
        <v>87</v>
      </c>
      <c r="L12748" t="str">
        <f>VLOOKUP(C12748,ACCOUNT_MAPPING!A:C,3,FALSE)</f>
        <v>Utilities</v>
      </c>
    </row>
    <row r="12749" spans="1:12" hidden="1">
      <c r="A12749">
        <v>82735</v>
      </c>
      <c r="B12749" t="s">
        <v>559</v>
      </c>
      <c r="C12749">
        <v>51220000</v>
      </c>
      <c r="D12749" t="s">
        <v>12</v>
      </c>
      <c r="E12749" t="s">
        <v>13</v>
      </c>
      <c r="F12749" t="s">
        <v>13</v>
      </c>
      <c r="G12749" t="s">
        <v>12728</v>
      </c>
      <c r="H12749" s="2">
        <v>45021.556283761573</v>
      </c>
      <c r="I12749" t="s">
        <v>87</v>
      </c>
      <c r="J12749" s="2">
        <v>45021.556283761573</v>
      </c>
      <c r="K12749" t="s">
        <v>87</v>
      </c>
      <c r="L12749" t="str">
        <f>VLOOKUP(C12749,ACCOUNT_MAPPING!A:C,3,FALSE)</f>
        <v>Utilities</v>
      </c>
    </row>
    <row r="12750" spans="1:12" hidden="1">
      <c r="A12750">
        <v>53077</v>
      </c>
      <c r="B12750" t="s">
        <v>6205</v>
      </c>
      <c r="C12750">
        <v>51220000</v>
      </c>
      <c r="D12750" t="s">
        <v>17</v>
      </c>
      <c r="E12750" t="s">
        <v>13</v>
      </c>
      <c r="F12750" t="s">
        <v>13</v>
      </c>
      <c r="G12750" t="s">
        <v>12729</v>
      </c>
      <c r="H12750" s="2">
        <v>44924.662410335652</v>
      </c>
      <c r="I12750" t="s">
        <v>256</v>
      </c>
      <c r="J12750" s="2">
        <v>44924.662410335652</v>
      </c>
      <c r="K12750" t="s">
        <v>256</v>
      </c>
      <c r="L12750" t="str">
        <f>VLOOKUP(C12750,ACCOUNT_MAPPING!A:C,3,FALSE)</f>
        <v>Utilities</v>
      </c>
    </row>
    <row r="12751" spans="1:12" hidden="1">
      <c r="A12751">
        <v>53078</v>
      </c>
      <c r="B12751" t="s">
        <v>5036</v>
      </c>
      <c r="C12751">
        <v>51220000</v>
      </c>
      <c r="D12751" t="s">
        <v>17</v>
      </c>
      <c r="E12751" t="s">
        <v>13</v>
      </c>
      <c r="F12751" t="s">
        <v>13</v>
      </c>
      <c r="G12751" t="s">
        <v>12730</v>
      </c>
      <c r="H12751" s="2">
        <v>44924.671525810183</v>
      </c>
      <c r="I12751" t="s">
        <v>256</v>
      </c>
      <c r="J12751" s="2">
        <v>44924.671525810183</v>
      </c>
      <c r="K12751" t="s">
        <v>256</v>
      </c>
      <c r="L12751" t="str">
        <f>VLOOKUP(C12751,ACCOUNT_MAPPING!A:C,3,FALSE)</f>
        <v>Utilities</v>
      </c>
    </row>
    <row r="12752" spans="1:12" hidden="1">
      <c r="A12752">
        <v>53085</v>
      </c>
      <c r="B12752" t="s">
        <v>5087</v>
      </c>
      <c r="C12752">
        <v>51220000</v>
      </c>
      <c r="D12752" t="s">
        <v>17</v>
      </c>
      <c r="E12752" t="s">
        <v>13</v>
      </c>
      <c r="F12752" t="s">
        <v>13</v>
      </c>
      <c r="G12752" t="s">
        <v>12731</v>
      </c>
      <c r="H12752" s="2">
        <v>44924.700549768517</v>
      </c>
      <c r="I12752" t="s">
        <v>256</v>
      </c>
      <c r="J12752" s="2">
        <v>44924.700549768517</v>
      </c>
      <c r="K12752" t="s">
        <v>256</v>
      </c>
      <c r="L12752" t="str">
        <f>VLOOKUP(C12752,ACCOUNT_MAPPING!A:C,3,FALSE)</f>
        <v>Utilities</v>
      </c>
    </row>
    <row r="12753" spans="1:12" hidden="1">
      <c r="A12753">
        <v>53086</v>
      </c>
      <c r="B12753" t="s">
        <v>5119</v>
      </c>
      <c r="C12753">
        <v>51220000</v>
      </c>
      <c r="D12753" t="s">
        <v>17</v>
      </c>
      <c r="E12753" t="s">
        <v>13</v>
      </c>
      <c r="F12753" t="s">
        <v>13</v>
      </c>
      <c r="G12753" t="s">
        <v>12732</v>
      </c>
      <c r="H12753" s="2">
        <v>44924.70279239583</v>
      </c>
      <c r="I12753" t="s">
        <v>256</v>
      </c>
      <c r="J12753" s="2">
        <v>44924.70279239583</v>
      </c>
      <c r="K12753" t="s">
        <v>256</v>
      </c>
      <c r="L12753" t="str">
        <f>VLOOKUP(C12753,ACCOUNT_MAPPING!A:C,3,FALSE)</f>
        <v>Utilities</v>
      </c>
    </row>
    <row r="12754" spans="1:12" hidden="1">
      <c r="A12754">
        <v>82718</v>
      </c>
      <c r="B12754" t="s">
        <v>549</v>
      </c>
      <c r="C12754">
        <v>51220000</v>
      </c>
      <c r="D12754" t="s">
        <v>17</v>
      </c>
      <c r="E12754" t="s">
        <v>13</v>
      </c>
      <c r="F12754" t="s">
        <v>13</v>
      </c>
      <c r="G12754" t="s">
        <v>12733</v>
      </c>
      <c r="H12754" s="2">
        <v>44915.536091087961</v>
      </c>
      <c r="I12754" t="s">
        <v>93</v>
      </c>
      <c r="J12754" s="2">
        <v>44915.536091087961</v>
      </c>
      <c r="K12754" t="s">
        <v>93</v>
      </c>
      <c r="L12754" t="str">
        <f>VLOOKUP(C12754,ACCOUNT_MAPPING!A:C,3,FALSE)</f>
        <v>Utilities</v>
      </c>
    </row>
    <row r="12755" spans="1:12" hidden="1">
      <c r="A12755">
        <v>83076</v>
      </c>
      <c r="B12755" t="s">
        <v>6328</v>
      </c>
      <c r="C12755">
        <v>51220000</v>
      </c>
      <c r="D12755" t="s">
        <v>63</v>
      </c>
      <c r="E12755" t="s">
        <v>13</v>
      </c>
      <c r="F12755" t="s">
        <v>13</v>
      </c>
      <c r="G12755" t="s">
        <v>12734</v>
      </c>
      <c r="H12755" s="2">
        <v>44875.638621759259</v>
      </c>
      <c r="I12755" t="s">
        <v>1266</v>
      </c>
      <c r="J12755" s="2">
        <v>44875.638621759259</v>
      </c>
      <c r="K12755" t="s">
        <v>1266</v>
      </c>
      <c r="L12755" t="str">
        <f>VLOOKUP(C12755,ACCOUNT_MAPPING!A:C,3,FALSE)</f>
        <v>Utilities</v>
      </c>
    </row>
    <row r="12756" spans="1:12" hidden="1">
      <c r="A12756">
        <v>83079</v>
      </c>
      <c r="B12756" t="s">
        <v>3594</v>
      </c>
      <c r="C12756">
        <v>51220000</v>
      </c>
      <c r="D12756" t="s">
        <v>12</v>
      </c>
      <c r="E12756" t="s">
        <v>13</v>
      </c>
      <c r="F12756" t="s">
        <v>13</v>
      </c>
      <c r="G12756" t="s">
        <v>12153</v>
      </c>
      <c r="H12756" s="2">
        <v>45020.894785335651</v>
      </c>
      <c r="I12756" t="s">
        <v>817</v>
      </c>
      <c r="J12756" s="2">
        <v>45020.894785335651</v>
      </c>
      <c r="K12756" t="s">
        <v>817</v>
      </c>
      <c r="L12756" t="str">
        <f>VLOOKUP(C12756,ACCOUNT_MAPPING!A:C,3,FALSE)</f>
        <v>Utilities</v>
      </c>
    </row>
    <row r="12757" spans="1:12" hidden="1">
      <c r="A12757">
        <v>82745</v>
      </c>
      <c r="B12757" t="s">
        <v>560</v>
      </c>
      <c r="C12757">
        <v>51220000</v>
      </c>
      <c r="D12757" t="s">
        <v>17</v>
      </c>
      <c r="E12757" t="s">
        <v>13</v>
      </c>
      <c r="F12757" t="s">
        <v>13</v>
      </c>
      <c r="G12757" t="s">
        <v>12735</v>
      </c>
      <c r="H12757" s="2">
        <v>44923.663156828705</v>
      </c>
      <c r="I12757" t="s">
        <v>90</v>
      </c>
      <c r="J12757" s="2">
        <v>44923.663156828705</v>
      </c>
      <c r="K12757" t="s">
        <v>90</v>
      </c>
      <c r="L12757" t="str">
        <f>VLOOKUP(C12757,ACCOUNT_MAPPING!A:C,3,FALSE)</f>
        <v>Utilities</v>
      </c>
    </row>
    <row r="12758" spans="1:12" hidden="1">
      <c r="A12758">
        <v>83097</v>
      </c>
      <c r="B12758" t="s">
        <v>4271</v>
      </c>
      <c r="C12758">
        <v>51220000</v>
      </c>
      <c r="D12758" t="s">
        <v>17</v>
      </c>
      <c r="E12758" t="s">
        <v>13</v>
      </c>
      <c r="F12758" t="s">
        <v>13</v>
      </c>
      <c r="G12758" t="s">
        <v>12736</v>
      </c>
      <c r="H12758" s="2">
        <v>44922.64531550926</v>
      </c>
      <c r="I12758" t="s">
        <v>1292</v>
      </c>
      <c r="J12758" s="2">
        <v>44922.64531550926</v>
      </c>
      <c r="K12758" t="s">
        <v>1292</v>
      </c>
      <c r="L12758" t="str">
        <f>VLOOKUP(C12758,ACCOUNT_MAPPING!A:C,3,FALSE)</f>
        <v>Utilities</v>
      </c>
    </row>
    <row r="12759" spans="1:12" hidden="1">
      <c r="A12759">
        <v>82751</v>
      </c>
      <c r="B12759" t="s">
        <v>564</v>
      </c>
      <c r="C12759">
        <v>51220000</v>
      </c>
      <c r="D12759" t="s">
        <v>17</v>
      </c>
      <c r="E12759" t="s">
        <v>13</v>
      </c>
      <c r="F12759" t="s">
        <v>13</v>
      </c>
      <c r="G12759" t="s">
        <v>12737</v>
      </c>
      <c r="H12759" s="2">
        <v>44923.624308333332</v>
      </c>
      <c r="I12759" t="s">
        <v>90</v>
      </c>
      <c r="J12759" s="2">
        <v>44923.624308333332</v>
      </c>
      <c r="K12759" t="s">
        <v>90</v>
      </c>
      <c r="L12759" t="str">
        <f>VLOOKUP(C12759,ACCOUNT_MAPPING!A:C,3,FALSE)</f>
        <v>Utilities</v>
      </c>
    </row>
    <row r="12760" spans="1:12" hidden="1">
      <c r="A12760">
        <v>82742</v>
      </c>
      <c r="B12760" t="s">
        <v>4214</v>
      </c>
      <c r="C12760">
        <v>51220000</v>
      </c>
      <c r="D12760" t="s">
        <v>63</v>
      </c>
      <c r="E12760" t="s">
        <v>13</v>
      </c>
      <c r="F12760" t="s">
        <v>13</v>
      </c>
      <c r="G12760" t="s">
        <v>12738</v>
      </c>
      <c r="H12760" s="2">
        <v>44876.749236840275</v>
      </c>
      <c r="I12760" t="s">
        <v>15</v>
      </c>
      <c r="J12760" s="2">
        <v>44876.749236840275</v>
      </c>
      <c r="K12760" t="s">
        <v>15</v>
      </c>
      <c r="L12760" t="str">
        <f>VLOOKUP(C12760,ACCOUNT_MAPPING!A:C,3,FALSE)</f>
        <v>Utilities</v>
      </c>
    </row>
    <row r="12761" spans="1:12" hidden="1">
      <c r="A12761">
        <v>83105</v>
      </c>
      <c r="B12761" t="s">
        <v>2077</v>
      </c>
      <c r="C12761">
        <v>51220000</v>
      </c>
      <c r="D12761" t="s">
        <v>12</v>
      </c>
      <c r="E12761" t="s">
        <v>13</v>
      </c>
      <c r="F12761" t="s">
        <v>13</v>
      </c>
      <c r="G12761" t="s">
        <v>12739</v>
      </c>
      <c r="H12761" s="2">
        <v>45019.657826076385</v>
      </c>
      <c r="I12761" t="s">
        <v>1163</v>
      </c>
      <c r="J12761" s="2">
        <v>45019.657826076385</v>
      </c>
      <c r="K12761" t="s">
        <v>1163</v>
      </c>
      <c r="L12761" t="str">
        <f>VLOOKUP(C12761,ACCOUNT_MAPPING!A:C,3,FALSE)</f>
        <v>Utilities</v>
      </c>
    </row>
    <row r="12762" spans="1:12" hidden="1">
      <c r="A12762">
        <v>83113</v>
      </c>
      <c r="B12762" t="s">
        <v>3576</v>
      </c>
      <c r="C12762">
        <v>51220000</v>
      </c>
      <c r="D12762" t="s">
        <v>17</v>
      </c>
      <c r="E12762" t="s">
        <v>13</v>
      </c>
      <c r="F12762" t="s">
        <v>13</v>
      </c>
      <c r="G12762" t="s">
        <v>11826</v>
      </c>
      <c r="H12762" s="2">
        <v>44923.615749074073</v>
      </c>
      <c r="I12762" t="s">
        <v>90</v>
      </c>
      <c r="J12762" s="2">
        <v>44923.615749074073</v>
      </c>
      <c r="K12762" t="s">
        <v>90</v>
      </c>
      <c r="L12762" t="str">
        <f>VLOOKUP(C12762,ACCOUNT_MAPPING!A:C,3,FALSE)</f>
        <v>Utilities</v>
      </c>
    </row>
    <row r="12763" spans="1:12" hidden="1">
      <c r="A12763">
        <v>76145</v>
      </c>
      <c r="B12763" t="s">
        <v>1086</v>
      </c>
      <c r="C12763">
        <v>51220000</v>
      </c>
      <c r="D12763" t="s">
        <v>17</v>
      </c>
      <c r="E12763" t="s">
        <v>13</v>
      </c>
      <c r="F12763" t="s">
        <v>13</v>
      </c>
      <c r="G12763" t="s">
        <v>12740</v>
      </c>
      <c r="H12763" s="2">
        <v>44924.594384340278</v>
      </c>
      <c r="I12763" t="s">
        <v>598</v>
      </c>
      <c r="J12763" s="2">
        <v>44924.594384340278</v>
      </c>
      <c r="K12763" t="s">
        <v>598</v>
      </c>
      <c r="L12763" t="str">
        <f>VLOOKUP(C12763,ACCOUNT_MAPPING!A:C,3,FALSE)</f>
        <v>Utilities</v>
      </c>
    </row>
    <row r="12764" spans="1:12" hidden="1">
      <c r="A12764">
        <v>82772</v>
      </c>
      <c r="B12764" t="s">
        <v>4220</v>
      </c>
      <c r="C12764">
        <v>51220000</v>
      </c>
      <c r="D12764" t="s">
        <v>17</v>
      </c>
      <c r="E12764" t="s">
        <v>13</v>
      </c>
      <c r="F12764" t="s">
        <v>13</v>
      </c>
      <c r="G12764" t="s">
        <v>12741</v>
      </c>
      <c r="H12764" s="2">
        <v>44923.748263692127</v>
      </c>
      <c r="I12764" t="s">
        <v>778</v>
      </c>
      <c r="J12764" s="2">
        <v>44923.748263692127</v>
      </c>
      <c r="K12764" t="s">
        <v>778</v>
      </c>
      <c r="L12764" t="str">
        <f>VLOOKUP(C12764,ACCOUNT_MAPPING!A:C,3,FALSE)</f>
        <v>Utilities</v>
      </c>
    </row>
    <row r="12765" spans="1:12" hidden="1">
      <c r="A12765">
        <v>82777</v>
      </c>
      <c r="B12765" t="s">
        <v>567</v>
      </c>
      <c r="C12765">
        <v>51220000</v>
      </c>
      <c r="D12765" t="s">
        <v>12</v>
      </c>
      <c r="E12765" t="s">
        <v>13</v>
      </c>
      <c r="F12765" t="s">
        <v>13</v>
      </c>
      <c r="G12765" t="s">
        <v>11498</v>
      </c>
      <c r="H12765" s="2">
        <v>45021.616864317133</v>
      </c>
      <c r="I12765" t="s">
        <v>123</v>
      </c>
      <c r="J12765" s="2">
        <v>45021.616864317133</v>
      </c>
      <c r="K12765" t="s">
        <v>123</v>
      </c>
      <c r="L12765" t="str">
        <f>VLOOKUP(C12765,ACCOUNT_MAPPING!A:C,3,FALSE)</f>
        <v>Utilities</v>
      </c>
    </row>
    <row r="12766" spans="1:12" hidden="1">
      <c r="A12766">
        <v>82698</v>
      </c>
      <c r="B12766" t="s">
        <v>4227</v>
      </c>
      <c r="C12766">
        <v>51220000</v>
      </c>
      <c r="D12766" t="s">
        <v>12</v>
      </c>
      <c r="E12766" t="s">
        <v>13</v>
      </c>
      <c r="F12766" t="s">
        <v>13</v>
      </c>
      <c r="G12766" t="s">
        <v>12742</v>
      </c>
      <c r="H12766" s="2">
        <v>45019.627393981478</v>
      </c>
      <c r="I12766" t="s">
        <v>1163</v>
      </c>
      <c r="J12766" s="2">
        <v>45019.627393981478</v>
      </c>
      <c r="K12766" t="s">
        <v>1163</v>
      </c>
      <c r="L12766" t="str">
        <f>VLOOKUP(C12766,ACCOUNT_MAPPING!A:C,3,FALSE)</f>
        <v>Utilities</v>
      </c>
    </row>
    <row r="12767" spans="1:12" hidden="1">
      <c r="A12767">
        <v>82776</v>
      </c>
      <c r="B12767" t="s">
        <v>5187</v>
      </c>
      <c r="C12767">
        <v>51220000</v>
      </c>
      <c r="D12767" t="s">
        <v>63</v>
      </c>
      <c r="E12767" t="s">
        <v>13</v>
      </c>
      <c r="F12767" t="s">
        <v>13</v>
      </c>
      <c r="G12767" t="s">
        <v>12743</v>
      </c>
      <c r="H12767" s="2">
        <v>44875.542594942126</v>
      </c>
      <c r="I12767" t="s">
        <v>909</v>
      </c>
      <c r="J12767" s="2">
        <v>44875.542594942126</v>
      </c>
      <c r="K12767" t="s">
        <v>909</v>
      </c>
      <c r="L12767" t="str">
        <f>VLOOKUP(C12767,ACCOUNT_MAPPING!A:C,3,FALSE)</f>
        <v>Utilities</v>
      </c>
    </row>
    <row r="12768" spans="1:12" hidden="1">
      <c r="A12768">
        <v>82881</v>
      </c>
      <c r="B12768" t="s">
        <v>1324</v>
      </c>
      <c r="C12768">
        <v>51220000</v>
      </c>
      <c r="D12768" t="s">
        <v>17</v>
      </c>
      <c r="E12768" t="s">
        <v>13</v>
      </c>
      <c r="F12768" t="s">
        <v>13</v>
      </c>
      <c r="G12768" t="s">
        <v>12744</v>
      </c>
      <c r="H12768" s="2">
        <v>44915.487868518518</v>
      </c>
      <c r="I12768" t="s">
        <v>804</v>
      </c>
      <c r="J12768" s="2">
        <v>44915.487868518518</v>
      </c>
      <c r="K12768" t="s">
        <v>804</v>
      </c>
      <c r="L12768" t="str">
        <f>VLOOKUP(C12768,ACCOUNT_MAPPING!A:C,3,FALSE)</f>
        <v>Utilities</v>
      </c>
    </row>
    <row r="12769" spans="1:12" hidden="1">
      <c r="A12769">
        <v>82956</v>
      </c>
      <c r="B12769" t="s">
        <v>3113</v>
      </c>
      <c r="C12769">
        <v>51220000</v>
      </c>
      <c r="D12769" t="s">
        <v>17</v>
      </c>
      <c r="E12769" t="s">
        <v>13</v>
      </c>
      <c r="F12769" t="s">
        <v>13</v>
      </c>
      <c r="G12769" t="s">
        <v>12745</v>
      </c>
      <c r="H12769" s="2">
        <v>44924.614732719907</v>
      </c>
      <c r="I12769" t="s">
        <v>766</v>
      </c>
      <c r="J12769" s="2">
        <v>44924.614732719907</v>
      </c>
      <c r="K12769" t="s">
        <v>766</v>
      </c>
      <c r="L12769" t="str">
        <f>VLOOKUP(C12769,ACCOUNT_MAPPING!A:C,3,FALSE)</f>
        <v>Utilities</v>
      </c>
    </row>
    <row r="12770" spans="1:12" hidden="1">
      <c r="A12770">
        <v>82967</v>
      </c>
      <c r="B12770" t="s">
        <v>1329</v>
      </c>
      <c r="C12770">
        <v>51220000</v>
      </c>
      <c r="D12770" t="s">
        <v>12</v>
      </c>
      <c r="E12770" t="s">
        <v>13</v>
      </c>
      <c r="F12770" t="s">
        <v>13</v>
      </c>
      <c r="G12770" t="s">
        <v>12746</v>
      </c>
      <c r="H12770" s="2">
        <v>45018.719489814815</v>
      </c>
      <c r="I12770" t="s">
        <v>715</v>
      </c>
      <c r="J12770" s="2">
        <v>45018.719489814815</v>
      </c>
      <c r="K12770" t="s">
        <v>715</v>
      </c>
      <c r="L12770" t="str">
        <f>VLOOKUP(C12770,ACCOUNT_MAPPING!A:C,3,FALSE)</f>
        <v>Utilities</v>
      </c>
    </row>
    <row r="12771" spans="1:12" hidden="1">
      <c r="A12771">
        <v>82726</v>
      </c>
      <c r="B12771" t="s">
        <v>3563</v>
      </c>
      <c r="C12771">
        <v>51220000</v>
      </c>
      <c r="D12771" t="s">
        <v>17</v>
      </c>
      <c r="E12771" t="s">
        <v>13</v>
      </c>
      <c r="F12771" t="s">
        <v>13</v>
      </c>
      <c r="G12771" t="s">
        <v>12747</v>
      </c>
      <c r="H12771" s="2">
        <v>44922.622989351854</v>
      </c>
      <c r="I12771" t="s">
        <v>826</v>
      </c>
      <c r="J12771" s="2">
        <v>44922.622989351854</v>
      </c>
      <c r="K12771" t="s">
        <v>826</v>
      </c>
      <c r="L12771" t="str">
        <f>VLOOKUP(C12771,ACCOUNT_MAPPING!A:C,3,FALSE)</f>
        <v>Utilities</v>
      </c>
    </row>
    <row r="12772" spans="1:12" hidden="1">
      <c r="A12772">
        <v>82727</v>
      </c>
      <c r="B12772" t="s">
        <v>5079</v>
      </c>
      <c r="C12772">
        <v>51220000</v>
      </c>
      <c r="D12772" t="s">
        <v>17</v>
      </c>
      <c r="E12772" t="s">
        <v>13</v>
      </c>
      <c r="F12772" t="s">
        <v>13</v>
      </c>
      <c r="G12772" t="s">
        <v>12748</v>
      </c>
      <c r="H12772" s="2">
        <v>44923.726390243057</v>
      </c>
      <c r="I12772" t="s">
        <v>778</v>
      </c>
      <c r="J12772" s="2">
        <v>44923.726390243057</v>
      </c>
      <c r="K12772" t="s">
        <v>778</v>
      </c>
      <c r="L12772" t="str">
        <f>VLOOKUP(C12772,ACCOUNT_MAPPING!A:C,3,FALSE)</f>
        <v>Utilities</v>
      </c>
    </row>
    <row r="12773" spans="1:12" hidden="1">
      <c r="A12773">
        <v>83178</v>
      </c>
      <c r="B12773" t="s">
        <v>6339</v>
      </c>
      <c r="C12773">
        <v>51220000</v>
      </c>
      <c r="D12773" t="s">
        <v>17</v>
      </c>
      <c r="E12773" t="s">
        <v>13</v>
      </c>
      <c r="F12773" t="s">
        <v>13</v>
      </c>
      <c r="G12773" t="s">
        <v>12749</v>
      </c>
      <c r="H12773" s="2">
        <v>44929.365033368056</v>
      </c>
      <c r="I12773" t="s">
        <v>289</v>
      </c>
      <c r="J12773" s="2">
        <v>44929.365033368056</v>
      </c>
      <c r="K12773" t="s">
        <v>289</v>
      </c>
      <c r="L12773" t="str">
        <f>VLOOKUP(C12773,ACCOUNT_MAPPING!A:C,3,FALSE)</f>
        <v>Utilities</v>
      </c>
    </row>
    <row r="12774" spans="1:12" hidden="1">
      <c r="A12774">
        <v>82879</v>
      </c>
      <c r="B12774" t="s">
        <v>1320</v>
      </c>
      <c r="C12774">
        <v>51220000</v>
      </c>
      <c r="D12774" t="s">
        <v>17</v>
      </c>
      <c r="E12774" t="s">
        <v>13</v>
      </c>
      <c r="F12774" t="s">
        <v>13</v>
      </c>
      <c r="G12774" t="s">
        <v>12750</v>
      </c>
      <c r="H12774" s="2">
        <v>44928.055691979163</v>
      </c>
      <c r="I12774" t="s">
        <v>577</v>
      </c>
      <c r="J12774" s="2">
        <v>44928.055691979163</v>
      </c>
      <c r="K12774" t="s">
        <v>577</v>
      </c>
      <c r="L12774" t="str">
        <f>VLOOKUP(C12774,ACCOUNT_MAPPING!A:C,3,FALSE)</f>
        <v>Utilities</v>
      </c>
    </row>
    <row r="12775" spans="1:12" hidden="1">
      <c r="A12775">
        <v>82884</v>
      </c>
      <c r="B12775" t="s">
        <v>1327</v>
      </c>
      <c r="C12775">
        <v>51220000</v>
      </c>
      <c r="D12775" t="s">
        <v>17</v>
      </c>
      <c r="E12775" t="s">
        <v>13</v>
      </c>
      <c r="F12775" t="s">
        <v>13</v>
      </c>
      <c r="G12775" t="s">
        <v>12751</v>
      </c>
      <c r="H12775" s="2">
        <v>44915.515462731484</v>
      </c>
      <c r="I12775" t="s">
        <v>804</v>
      </c>
      <c r="J12775" s="2">
        <v>44915.515462731484</v>
      </c>
      <c r="K12775" t="s">
        <v>804</v>
      </c>
      <c r="L12775" t="str">
        <f>VLOOKUP(C12775,ACCOUNT_MAPPING!A:C,3,FALSE)</f>
        <v>Utilities</v>
      </c>
    </row>
    <row r="12776" spans="1:12" hidden="1">
      <c r="A12776">
        <v>83842</v>
      </c>
      <c r="B12776" t="s">
        <v>5223</v>
      </c>
      <c r="C12776">
        <v>51220000</v>
      </c>
      <c r="D12776" t="s">
        <v>17</v>
      </c>
      <c r="E12776" t="s">
        <v>13</v>
      </c>
      <c r="F12776" t="s">
        <v>13</v>
      </c>
      <c r="G12776" t="s">
        <v>12752</v>
      </c>
      <c r="H12776" s="2">
        <v>44914.701113773146</v>
      </c>
      <c r="I12776" t="s">
        <v>2111</v>
      </c>
      <c r="J12776" s="2">
        <v>44914.701113773146</v>
      </c>
      <c r="K12776" t="s">
        <v>2111</v>
      </c>
      <c r="L12776" t="str">
        <f>VLOOKUP(C12776,ACCOUNT_MAPPING!A:C,3,FALSE)</f>
        <v>Utilities</v>
      </c>
    </row>
    <row r="12777" spans="1:12" hidden="1">
      <c r="A12777">
        <v>82886</v>
      </c>
      <c r="B12777" t="s">
        <v>1328</v>
      </c>
      <c r="C12777">
        <v>51220000</v>
      </c>
      <c r="D12777" t="s">
        <v>12</v>
      </c>
      <c r="E12777" t="s">
        <v>13</v>
      </c>
      <c r="F12777" t="s">
        <v>13</v>
      </c>
      <c r="G12777" t="s">
        <v>12753</v>
      </c>
      <c r="H12777" s="2">
        <v>45021.398532175925</v>
      </c>
      <c r="I12777" t="s">
        <v>804</v>
      </c>
      <c r="J12777" s="2">
        <v>45021.398532175925</v>
      </c>
      <c r="K12777" t="s">
        <v>804</v>
      </c>
      <c r="L12777" t="str">
        <f>VLOOKUP(C12777,ACCOUNT_MAPPING!A:C,3,FALSE)</f>
        <v>Utilities</v>
      </c>
    </row>
    <row r="12778" spans="1:12" hidden="1">
      <c r="A12778">
        <v>83088</v>
      </c>
      <c r="B12778" t="s">
        <v>2093</v>
      </c>
      <c r="C12778">
        <v>51220000</v>
      </c>
      <c r="D12778" t="s">
        <v>12</v>
      </c>
      <c r="E12778" t="s">
        <v>13</v>
      </c>
      <c r="F12778" t="s">
        <v>13</v>
      </c>
      <c r="G12778" t="s">
        <v>12754</v>
      </c>
      <c r="H12778" s="2">
        <v>45021.701273726852</v>
      </c>
      <c r="I12778" t="s">
        <v>1229</v>
      </c>
      <c r="J12778" s="2">
        <v>45021.701273726852</v>
      </c>
      <c r="K12778" t="s">
        <v>1229</v>
      </c>
      <c r="L12778" t="str">
        <f>VLOOKUP(C12778,ACCOUNT_MAPPING!A:C,3,FALSE)</f>
        <v>Utilities</v>
      </c>
    </row>
    <row r="12779" spans="1:12" hidden="1">
      <c r="A12779">
        <v>82961</v>
      </c>
      <c r="B12779" t="s">
        <v>3063</v>
      </c>
      <c r="C12779">
        <v>51220000</v>
      </c>
      <c r="D12779" t="s">
        <v>17</v>
      </c>
      <c r="E12779" t="s">
        <v>13</v>
      </c>
      <c r="F12779" t="s">
        <v>13</v>
      </c>
      <c r="G12779" t="s">
        <v>12625</v>
      </c>
      <c r="H12779" s="2">
        <v>44932.775036030092</v>
      </c>
      <c r="I12779" t="s">
        <v>272</v>
      </c>
      <c r="J12779" s="2">
        <v>44932.775036030092</v>
      </c>
      <c r="K12779" t="s">
        <v>272</v>
      </c>
      <c r="L12779" t="str">
        <f>VLOOKUP(C12779,ACCOUNT_MAPPING!A:C,3,FALSE)</f>
        <v>Utilities</v>
      </c>
    </row>
    <row r="12780" spans="1:12" hidden="1">
      <c r="A12780">
        <v>83090</v>
      </c>
      <c r="B12780" t="s">
        <v>5174</v>
      </c>
      <c r="C12780">
        <v>51220000</v>
      </c>
      <c r="D12780" t="s">
        <v>17</v>
      </c>
      <c r="E12780" t="s">
        <v>13</v>
      </c>
      <c r="F12780" t="s">
        <v>13</v>
      </c>
      <c r="G12780" t="s">
        <v>12755</v>
      </c>
      <c r="H12780" s="2">
        <v>44923.457953240744</v>
      </c>
      <c r="I12780" t="s">
        <v>809</v>
      </c>
      <c r="J12780" s="2">
        <v>44923.457953240744</v>
      </c>
      <c r="K12780" t="s">
        <v>809</v>
      </c>
      <c r="L12780" t="str">
        <f>VLOOKUP(C12780,ACCOUNT_MAPPING!A:C,3,FALSE)</f>
        <v>Utilities</v>
      </c>
    </row>
    <row r="12781" spans="1:12" hidden="1">
      <c r="A12781">
        <v>82970</v>
      </c>
      <c r="B12781" t="s">
        <v>1105</v>
      </c>
      <c r="C12781">
        <v>51220000</v>
      </c>
      <c r="D12781" t="s">
        <v>17</v>
      </c>
      <c r="E12781" t="s">
        <v>13</v>
      </c>
      <c r="F12781" t="s">
        <v>13</v>
      </c>
      <c r="G12781" t="s">
        <v>1309</v>
      </c>
      <c r="H12781" s="2">
        <v>44929.405119594907</v>
      </c>
      <c r="I12781" t="s">
        <v>1092</v>
      </c>
      <c r="J12781" s="2">
        <v>44929.405119594907</v>
      </c>
      <c r="K12781" t="s">
        <v>1092</v>
      </c>
      <c r="L12781" t="str">
        <f>VLOOKUP(C12781,ACCOUNT_MAPPING!A:C,3,FALSE)</f>
        <v>Utilities</v>
      </c>
    </row>
    <row r="12782" spans="1:12" hidden="1">
      <c r="A12782">
        <v>82972</v>
      </c>
      <c r="B12782" t="s">
        <v>1106</v>
      </c>
      <c r="C12782">
        <v>51220000</v>
      </c>
      <c r="D12782" t="s">
        <v>17</v>
      </c>
      <c r="E12782" t="s">
        <v>13</v>
      </c>
      <c r="F12782" t="s">
        <v>13</v>
      </c>
      <c r="G12782" t="s">
        <v>1309</v>
      </c>
      <c r="H12782" s="2">
        <v>44929.428299155094</v>
      </c>
      <c r="I12782" t="s">
        <v>1092</v>
      </c>
      <c r="J12782" s="2">
        <v>44929.428299155094</v>
      </c>
      <c r="K12782" t="s">
        <v>1092</v>
      </c>
      <c r="L12782" t="str">
        <f>VLOOKUP(C12782,ACCOUNT_MAPPING!A:C,3,FALSE)</f>
        <v>Utilities</v>
      </c>
    </row>
    <row r="12783" spans="1:12" hidden="1">
      <c r="A12783">
        <v>82975</v>
      </c>
      <c r="B12783" t="s">
        <v>296</v>
      </c>
      <c r="C12783">
        <v>51220000</v>
      </c>
      <c r="D12783" t="s">
        <v>17</v>
      </c>
      <c r="E12783" t="s">
        <v>13</v>
      </c>
      <c r="F12783" t="s">
        <v>13</v>
      </c>
      <c r="G12783" t="s">
        <v>12756</v>
      </c>
      <c r="H12783" s="2">
        <v>44917.622913425927</v>
      </c>
      <c r="I12783" t="s">
        <v>22</v>
      </c>
      <c r="J12783" s="2">
        <v>44917.622913425927</v>
      </c>
      <c r="K12783" t="s">
        <v>22</v>
      </c>
      <c r="L12783" t="str">
        <f>VLOOKUP(C12783,ACCOUNT_MAPPING!A:C,3,FALSE)</f>
        <v>Utilities</v>
      </c>
    </row>
    <row r="12784" spans="1:12" hidden="1">
      <c r="A12784">
        <v>83859</v>
      </c>
      <c r="B12784" t="s">
        <v>4264</v>
      </c>
      <c r="C12784">
        <v>51220000</v>
      </c>
      <c r="D12784" t="s">
        <v>12</v>
      </c>
      <c r="E12784" t="s">
        <v>13</v>
      </c>
      <c r="F12784" t="s">
        <v>13</v>
      </c>
      <c r="G12784" t="s">
        <v>12757</v>
      </c>
      <c r="H12784" s="2">
        <v>45016.76028159722</v>
      </c>
      <c r="I12784" t="s">
        <v>2111</v>
      </c>
      <c r="J12784" s="2">
        <v>45016.76028159722</v>
      </c>
      <c r="K12784" t="s">
        <v>2111</v>
      </c>
      <c r="L12784" t="str">
        <f>VLOOKUP(C12784,ACCOUNT_MAPPING!A:C,3,FALSE)</f>
        <v>Utilities</v>
      </c>
    </row>
    <row r="12785" spans="1:12" hidden="1">
      <c r="A12785">
        <v>82753</v>
      </c>
      <c r="B12785" t="s">
        <v>5136</v>
      </c>
      <c r="C12785">
        <v>51220000</v>
      </c>
      <c r="D12785" t="s">
        <v>17</v>
      </c>
      <c r="E12785" t="s">
        <v>13</v>
      </c>
      <c r="F12785" t="s">
        <v>13</v>
      </c>
      <c r="G12785" t="s">
        <v>12758</v>
      </c>
      <c r="H12785" s="2">
        <v>44923.69839730324</v>
      </c>
      <c r="I12785" t="s">
        <v>759</v>
      </c>
      <c r="J12785" s="2">
        <v>44923.69839730324</v>
      </c>
      <c r="K12785" t="s">
        <v>759</v>
      </c>
      <c r="L12785" t="str">
        <f>VLOOKUP(C12785,ACCOUNT_MAPPING!A:C,3,FALSE)</f>
        <v>Utilities</v>
      </c>
    </row>
    <row r="12786" spans="1:12" hidden="1">
      <c r="A12786">
        <v>82761</v>
      </c>
      <c r="B12786" t="s">
        <v>2061</v>
      </c>
      <c r="C12786">
        <v>51220000</v>
      </c>
      <c r="D12786" t="s">
        <v>12</v>
      </c>
      <c r="E12786" t="s">
        <v>13</v>
      </c>
      <c r="F12786" t="s">
        <v>13</v>
      </c>
      <c r="G12786" t="s">
        <v>12759</v>
      </c>
      <c r="H12786" s="2">
        <v>45015.517098530094</v>
      </c>
      <c r="I12786" t="s">
        <v>79</v>
      </c>
      <c r="J12786" s="2">
        <v>45015.517098530094</v>
      </c>
      <c r="K12786" t="s">
        <v>79</v>
      </c>
      <c r="L12786" t="str">
        <f>VLOOKUP(C12786,ACCOUNT_MAPPING!A:C,3,FALSE)</f>
        <v>Utilities</v>
      </c>
    </row>
    <row r="12787" spans="1:12" hidden="1">
      <c r="A12787">
        <v>83117</v>
      </c>
      <c r="B12787" t="s">
        <v>3086</v>
      </c>
      <c r="C12787">
        <v>51220000</v>
      </c>
      <c r="D12787" t="s">
        <v>12</v>
      </c>
      <c r="E12787" t="s">
        <v>13</v>
      </c>
      <c r="F12787" t="s">
        <v>13</v>
      </c>
      <c r="G12787" t="s">
        <v>12760</v>
      </c>
      <c r="H12787" s="2">
        <v>45013.629025312497</v>
      </c>
      <c r="I12787" t="s">
        <v>2734</v>
      </c>
      <c r="J12787" s="2">
        <v>45013.629025312497</v>
      </c>
      <c r="K12787" t="s">
        <v>2734</v>
      </c>
      <c r="L12787" t="str">
        <f>VLOOKUP(C12787,ACCOUNT_MAPPING!A:C,3,FALSE)</f>
        <v>Utilities</v>
      </c>
    </row>
    <row r="12788" spans="1:12" hidden="1">
      <c r="A12788">
        <v>82765</v>
      </c>
      <c r="B12788" t="s">
        <v>556</v>
      </c>
      <c r="C12788">
        <v>51220000</v>
      </c>
      <c r="D12788" t="s">
        <v>12</v>
      </c>
      <c r="E12788" t="s">
        <v>13</v>
      </c>
      <c r="F12788" t="s">
        <v>13</v>
      </c>
      <c r="G12788" t="s">
        <v>12761</v>
      </c>
      <c r="H12788" s="2">
        <v>45021.58922681713</v>
      </c>
      <c r="I12788" t="s">
        <v>87</v>
      </c>
      <c r="J12788" s="2">
        <v>45021.58922681713</v>
      </c>
      <c r="K12788" t="s">
        <v>87</v>
      </c>
      <c r="L12788" t="str">
        <f>VLOOKUP(C12788,ACCOUNT_MAPPING!A:C,3,FALSE)</f>
        <v>Utilities</v>
      </c>
    </row>
    <row r="12789" spans="1:12" hidden="1">
      <c r="A12789">
        <v>83128</v>
      </c>
      <c r="B12789" t="s">
        <v>3604</v>
      </c>
      <c r="C12789">
        <v>51220000</v>
      </c>
      <c r="D12789" t="s">
        <v>17</v>
      </c>
      <c r="E12789" t="s">
        <v>13</v>
      </c>
      <c r="F12789" t="s">
        <v>13</v>
      </c>
      <c r="G12789" t="s">
        <v>12762</v>
      </c>
      <c r="H12789" s="2">
        <v>44924.64567056713</v>
      </c>
      <c r="I12789" t="s">
        <v>598</v>
      </c>
      <c r="J12789" s="2">
        <v>44924.64567056713</v>
      </c>
      <c r="K12789" t="s">
        <v>598</v>
      </c>
      <c r="L12789" t="str">
        <f>VLOOKUP(C12789,ACCOUNT_MAPPING!A:C,3,FALSE)</f>
        <v>Utilities</v>
      </c>
    </row>
    <row r="12790" spans="1:12" hidden="1">
      <c r="A12790">
        <v>83135</v>
      </c>
      <c r="B12790" t="s">
        <v>1337</v>
      </c>
      <c r="C12790">
        <v>51220000</v>
      </c>
      <c r="D12790" t="s">
        <v>17</v>
      </c>
      <c r="E12790" t="s">
        <v>13</v>
      </c>
      <c r="F12790" t="s">
        <v>13</v>
      </c>
      <c r="G12790" t="s">
        <v>12119</v>
      </c>
      <c r="H12790" s="2">
        <v>44924.645990625002</v>
      </c>
      <c r="I12790" t="s">
        <v>1333</v>
      </c>
      <c r="J12790" s="2">
        <v>44924.645990625002</v>
      </c>
      <c r="K12790" t="s">
        <v>1333</v>
      </c>
      <c r="L12790" t="str">
        <f>VLOOKUP(C12790,ACCOUNT_MAPPING!A:C,3,FALSE)</f>
        <v>Utilities</v>
      </c>
    </row>
    <row r="12791" spans="1:12" hidden="1">
      <c r="A12791">
        <v>101139</v>
      </c>
      <c r="B12791" t="s">
        <v>8274</v>
      </c>
      <c r="C12791">
        <v>51220000</v>
      </c>
      <c r="D12791" t="s">
        <v>63</v>
      </c>
      <c r="E12791" t="s">
        <v>13</v>
      </c>
      <c r="F12791" t="s">
        <v>13</v>
      </c>
      <c r="G12791" t="s">
        <v>8275</v>
      </c>
      <c r="H12791" s="2">
        <v>44876.799248530093</v>
      </c>
      <c r="I12791" t="s">
        <v>7004</v>
      </c>
      <c r="J12791" s="2">
        <v>44876.799248530093</v>
      </c>
      <c r="K12791" t="s">
        <v>7004</v>
      </c>
      <c r="L12791" t="str">
        <f>VLOOKUP(C12791,ACCOUNT_MAPPING!A:C,3,FALSE)</f>
        <v>Utilities</v>
      </c>
    </row>
    <row r="12792" spans="1:12" hidden="1">
      <c r="A12792">
        <v>82775</v>
      </c>
      <c r="B12792" t="s">
        <v>2102</v>
      </c>
      <c r="C12792">
        <v>51220000</v>
      </c>
      <c r="D12792" t="s">
        <v>17</v>
      </c>
      <c r="E12792" t="s">
        <v>13</v>
      </c>
      <c r="F12792" t="s">
        <v>13</v>
      </c>
      <c r="G12792" t="s">
        <v>12763</v>
      </c>
      <c r="H12792" s="2">
        <v>44922.612479016207</v>
      </c>
      <c r="I12792" t="s">
        <v>1292</v>
      </c>
      <c r="J12792" s="2">
        <v>44922.612479016207</v>
      </c>
      <c r="K12792" t="s">
        <v>1292</v>
      </c>
      <c r="L12792" t="str">
        <f>VLOOKUP(C12792,ACCOUNT_MAPPING!A:C,3,FALSE)</f>
        <v>Utilities</v>
      </c>
    </row>
    <row r="12793" spans="1:12" hidden="1">
      <c r="A12793">
        <v>83133</v>
      </c>
      <c r="B12793" t="s">
        <v>1107</v>
      </c>
      <c r="C12793">
        <v>51220000</v>
      </c>
      <c r="D12793" t="s">
        <v>12</v>
      </c>
      <c r="E12793" t="s">
        <v>13</v>
      </c>
      <c r="F12793" t="s">
        <v>13</v>
      </c>
      <c r="G12793" t="s">
        <v>12764</v>
      </c>
      <c r="H12793" s="2">
        <v>45024.646797071757</v>
      </c>
      <c r="I12793" t="s">
        <v>87</v>
      </c>
      <c r="J12793" s="2">
        <v>45024.646797071757</v>
      </c>
      <c r="K12793" t="s">
        <v>87</v>
      </c>
      <c r="L12793" t="str">
        <f>VLOOKUP(C12793,ACCOUNT_MAPPING!A:C,3,FALSE)</f>
        <v>Utilities</v>
      </c>
    </row>
    <row r="12794" spans="1:12" hidden="1">
      <c r="A12794">
        <v>101306</v>
      </c>
      <c r="B12794" t="s">
        <v>670</v>
      </c>
      <c r="C12794">
        <v>51220000</v>
      </c>
      <c r="D12794" t="s">
        <v>12</v>
      </c>
      <c r="E12794" t="s">
        <v>13</v>
      </c>
      <c r="F12794" t="s">
        <v>13</v>
      </c>
      <c r="G12794" t="s">
        <v>12129</v>
      </c>
      <c r="H12794" s="2">
        <v>45014.840021446762</v>
      </c>
      <c r="I12794" t="s">
        <v>661</v>
      </c>
      <c r="J12794" s="2">
        <v>45014.840021446762</v>
      </c>
      <c r="K12794" t="s">
        <v>661</v>
      </c>
      <c r="L12794" t="str">
        <f>VLOOKUP(C12794,ACCOUNT_MAPPING!A:C,3,FALSE)</f>
        <v>Utilities</v>
      </c>
    </row>
    <row r="12795" spans="1:12" hidden="1">
      <c r="A12795">
        <v>83141</v>
      </c>
      <c r="B12795" t="s">
        <v>6309</v>
      </c>
      <c r="C12795">
        <v>51220000</v>
      </c>
      <c r="D12795" t="s">
        <v>12</v>
      </c>
      <c r="E12795" t="s">
        <v>13</v>
      </c>
      <c r="F12795" t="s">
        <v>13</v>
      </c>
      <c r="G12795" t="s">
        <v>12765</v>
      </c>
      <c r="H12795" s="2">
        <v>45014.687592442133</v>
      </c>
      <c r="I12795" t="s">
        <v>289</v>
      </c>
      <c r="J12795" s="2">
        <v>45014.687592442133</v>
      </c>
      <c r="K12795" t="s">
        <v>289</v>
      </c>
      <c r="L12795" t="str">
        <f>VLOOKUP(C12795,ACCOUNT_MAPPING!A:C,3,FALSE)</f>
        <v>Utilities</v>
      </c>
    </row>
    <row r="12796" spans="1:12" hidden="1">
      <c r="A12796">
        <v>101308</v>
      </c>
      <c r="B12796" t="s">
        <v>11323</v>
      </c>
      <c r="C12796">
        <v>51220000</v>
      </c>
      <c r="D12796" t="s">
        <v>12</v>
      </c>
      <c r="E12796" t="s">
        <v>13</v>
      </c>
      <c r="F12796" t="s">
        <v>13</v>
      </c>
      <c r="G12796" t="s">
        <v>12766</v>
      </c>
      <c r="H12796" s="2">
        <v>45014.815478472221</v>
      </c>
      <c r="I12796" t="s">
        <v>661</v>
      </c>
      <c r="J12796" s="2">
        <v>45014.815478472221</v>
      </c>
      <c r="K12796" t="s">
        <v>661</v>
      </c>
      <c r="L12796" t="str">
        <f>VLOOKUP(C12796,ACCOUNT_MAPPING!A:C,3,FALSE)</f>
        <v>Utilities</v>
      </c>
    </row>
    <row r="12797" spans="1:12" hidden="1">
      <c r="A12797">
        <v>109350</v>
      </c>
      <c r="B12797" t="s">
        <v>12767</v>
      </c>
      <c r="C12797">
        <v>51220000</v>
      </c>
      <c r="D12797" t="s">
        <v>12</v>
      </c>
      <c r="E12797" t="s">
        <v>13</v>
      </c>
      <c r="F12797" t="s">
        <v>13</v>
      </c>
      <c r="G12797" t="s">
        <v>12768</v>
      </c>
      <c r="H12797" s="2">
        <v>45013.860977893521</v>
      </c>
      <c r="I12797" t="s">
        <v>272</v>
      </c>
      <c r="J12797" s="2">
        <v>45013.860977893521</v>
      </c>
      <c r="K12797" t="s">
        <v>272</v>
      </c>
      <c r="L12797" t="str">
        <f>VLOOKUP(C12797,ACCOUNT_MAPPING!A:C,3,FALSE)</f>
        <v>Utilities</v>
      </c>
    </row>
    <row r="12798" spans="1:12" hidden="1">
      <c r="A12798">
        <v>109791</v>
      </c>
      <c r="B12798" t="s">
        <v>368</v>
      </c>
      <c r="C12798">
        <v>51220000</v>
      </c>
      <c r="D12798" t="s">
        <v>12</v>
      </c>
      <c r="E12798" t="s">
        <v>13</v>
      </c>
      <c r="F12798" t="s">
        <v>13</v>
      </c>
      <c r="G12798" t="s">
        <v>12769</v>
      </c>
      <c r="H12798" s="2">
        <v>45014.699149108797</v>
      </c>
      <c r="I12798" t="s">
        <v>289</v>
      </c>
      <c r="J12798" s="2">
        <v>45014.699149108797</v>
      </c>
      <c r="K12798" t="s">
        <v>289</v>
      </c>
      <c r="L12798" t="str">
        <f>VLOOKUP(C12798,ACCOUNT_MAPPING!A:C,3,FALSE)</f>
        <v>Utilities</v>
      </c>
    </row>
    <row r="12799" spans="1:12" hidden="1">
      <c r="A12799">
        <v>82786</v>
      </c>
      <c r="B12799" t="s">
        <v>2105</v>
      </c>
      <c r="C12799">
        <v>51220000</v>
      </c>
      <c r="D12799" t="s">
        <v>17</v>
      </c>
      <c r="E12799" t="s">
        <v>13</v>
      </c>
      <c r="F12799" t="s">
        <v>13</v>
      </c>
      <c r="G12799" t="s">
        <v>12770</v>
      </c>
      <c r="H12799" s="2">
        <v>44924.705599155095</v>
      </c>
      <c r="I12799" t="s">
        <v>19</v>
      </c>
      <c r="J12799" s="2">
        <v>44924.705599155095</v>
      </c>
      <c r="K12799" t="s">
        <v>19</v>
      </c>
      <c r="L12799" t="str">
        <f>VLOOKUP(C12799,ACCOUNT_MAPPING!A:C,3,FALSE)</f>
        <v>Utilities</v>
      </c>
    </row>
    <row r="12800" spans="1:12" hidden="1">
      <c r="A12800">
        <v>83174</v>
      </c>
      <c r="B12800" t="s">
        <v>5199</v>
      </c>
      <c r="C12800">
        <v>51220000</v>
      </c>
      <c r="D12800" t="s">
        <v>17</v>
      </c>
      <c r="E12800" t="s">
        <v>13</v>
      </c>
      <c r="F12800" t="s">
        <v>13</v>
      </c>
      <c r="G12800" t="s">
        <v>12771</v>
      </c>
      <c r="H12800" s="2">
        <v>44924.71068009259</v>
      </c>
      <c r="I12800" t="s">
        <v>289</v>
      </c>
      <c r="J12800" s="2">
        <v>44924.71068009259</v>
      </c>
      <c r="K12800" t="s">
        <v>289</v>
      </c>
      <c r="L12800" t="str">
        <f>VLOOKUP(C12800,ACCOUNT_MAPPING!A:C,3,FALSE)</f>
        <v>Utilities</v>
      </c>
    </row>
    <row r="12801" spans="1:12" hidden="1">
      <c r="A12801">
        <v>82955</v>
      </c>
      <c r="B12801" t="s">
        <v>6235</v>
      </c>
      <c r="C12801">
        <v>51220000</v>
      </c>
      <c r="D12801" t="s">
        <v>17</v>
      </c>
      <c r="E12801" t="s">
        <v>13</v>
      </c>
      <c r="F12801" t="s">
        <v>13</v>
      </c>
      <c r="G12801" t="s">
        <v>12721</v>
      </c>
      <c r="H12801" s="2">
        <v>44924.603904166666</v>
      </c>
      <c r="I12801" t="s">
        <v>766</v>
      </c>
      <c r="J12801" s="2">
        <v>44924.603904166666</v>
      </c>
      <c r="K12801" t="s">
        <v>766</v>
      </c>
      <c r="L12801" t="str">
        <f>VLOOKUP(C12801,ACCOUNT_MAPPING!A:C,3,FALSE)</f>
        <v>Utilities</v>
      </c>
    </row>
    <row r="12802" spans="1:12" hidden="1">
      <c r="A12802">
        <v>109804</v>
      </c>
      <c r="B12802" t="s">
        <v>6476</v>
      </c>
      <c r="C12802">
        <v>51220000</v>
      </c>
      <c r="D12802" t="s">
        <v>12</v>
      </c>
      <c r="E12802" t="s">
        <v>13</v>
      </c>
      <c r="F12802" t="s">
        <v>13</v>
      </c>
      <c r="G12802" t="s">
        <v>12772</v>
      </c>
      <c r="H12802" s="2">
        <v>45017.784859837964</v>
      </c>
      <c r="I12802" t="s">
        <v>991</v>
      </c>
      <c r="J12802" s="2">
        <v>45017.784859837964</v>
      </c>
      <c r="K12802" t="s">
        <v>991</v>
      </c>
      <c r="L12802" t="str">
        <f>VLOOKUP(C12802,ACCOUNT_MAPPING!A:C,3,FALSE)</f>
        <v>Utilities</v>
      </c>
    </row>
    <row r="12803" spans="1:12" hidden="1">
      <c r="A12803">
        <v>82963</v>
      </c>
      <c r="B12803" t="s">
        <v>2107</v>
      </c>
      <c r="C12803">
        <v>51220000</v>
      </c>
      <c r="D12803" t="s">
        <v>17</v>
      </c>
      <c r="E12803" t="s">
        <v>13</v>
      </c>
      <c r="F12803" t="s">
        <v>13</v>
      </c>
      <c r="G12803" t="s">
        <v>12756</v>
      </c>
      <c r="H12803" s="2">
        <v>44917.586448993054</v>
      </c>
      <c r="I12803" t="s">
        <v>22</v>
      </c>
      <c r="J12803" s="2">
        <v>44917.586448993054</v>
      </c>
      <c r="K12803" t="s">
        <v>22</v>
      </c>
      <c r="L12803" t="str">
        <f>VLOOKUP(C12803,ACCOUNT_MAPPING!A:C,3,FALSE)</f>
        <v>Utilities</v>
      </c>
    </row>
    <row r="12804" spans="1:12" hidden="1">
      <c r="A12804">
        <v>82964</v>
      </c>
      <c r="B12804" t="s">
        <v>5654</v>
      </c>
      <c r="C12804">
        <v>51220000</v>
      </c>
      <c r="D12804" t="s">
        <v>63</v>
      </c>
      <c r="E12804" t="s">
        <v>13</v>
      </c>
      <c r="F12804" t="s">
        <v>13</v>
      </c>
      <c r="G12804" t="s">
        <v>12773</v>
      </c>
      <c r="H12804" s="2">
        <v>44874.765108877313</v>
      </c>
      <c r="I12804" t="s">
        <v>1836</v>
      </c>
      <c r="J12804" s="2">
        <v>44874.765108877313</v>
      </c>
      <c r="K12804" t="s">
        <v>1836</v>
      </c>
      <c r="L12804" t="str">
        <f>VLOOKUP(C12804,ACCOUNT_MAPPING!A:C,3,FALSE)</f>
        <v>Utilities</v>
      </c>
    </row>
    <row r="12805" spans="1:12" hidden="1">
      <c r="A12805">
        <v>83309</v>
      </c>
      <c r="B12805" t="s">
        <v>5746</v>
      </c>
      <c r="C12805">
        <v>51220000</v>
      </c>
      <c r="D12805" t="s">
        <v>12</v>
      </c>
      <c r="E12805" t="s">
        <v>13</v>
      </c>
      <c r="F12805" t="s">
        <v>13</v>
      </c>
      <c r="G12805" t="s">
        <v>12774</v>
      </c>
      <c r="H12805" s="2">
        <v>45020.540358333332</v>
      </c>
      <c r="I12805" t="s">
        <v>720</v>
      </c>
      <c r="J12805" s="2">
        <v>45020.540358333332</v>
      </c>
      <c r="K12805" t="s">
        <v>720</v>
      </c>
      <c r="L12805" t="str">
        <f>VLOOKUP(C12805,ACCOUNT_MAPPING!A:C,3,FALSE)</f>
        <v>Utilities</v>
      </c>
    </row>
    <row r="12806" spans="1:12" hidden="1">
      <c r="A12806">
        <v>83840</v>
      </c>
      <c r="B12806" t="s">
        <v>2118</v>
      </c>
      <c r="C12806">
        <v>51220000</v>
      </c>
      <c r="D12806" t="s">
        <v>63</v>
      </c>
      <c r="E12806" t="s">
        <v>13</v>
      </c>
      <c r="F12806" t="s">
        <v>13</v>
      </c>
      <c r="G12806" t="s">
        <v>12775</v>
      </c>
      <c r="H12806" s="2">
        <v>44872.759807905095</v>
      </c>
      <c r="I12806" t="s">
        <v>2111</v>
      </c>
      <c r="J12806" s="2">
        <v>44872.759807905095</v>
      </c>
      <c r="K12806" t="s">
        <v>2111</v>
      </c>
      <c r="L12806" t="str">
        <f>VLOOKUP(C12806,ACCOUNT_MAPPING!A:C,3,FALSE)</f>
        <v>Utilities</v>
      </c>
    </row>
    <row r="12807" spans="1:12" hidden="1">
      <c r="A12807">
        <v>83845</v>
      </c>
      <c r="B12807" t="s">
        <v>2109</v>
      </c>
      <c r="C12807">
        <v>51220000</v>
      </c>
      <c r="D12807" t="s">
        <v>63</v>
      </c>
      <c r="E12807" t="s">
        <v>13</v>
      </c>
      <c r="F12807" t="s">
        <v>13</v>
      </c>
      <c r="G12807" t="s">
        <v>5224</v>
      </c>
      <c r="H12807" s="2">
        <v>44872.782301817133</v>
      </c>
      <c r="I12807" t="s">
        <v>2111</v>
      </c>
      <c r="J12807" s="2">
        <v>44872.782301817133</v>
      </c>
      <c r="K12807" t="s">
        <v>2111</v>
      </c>
      <c r="L12807" t="str">
        <f>VLOOKUP(C12807,ACCOUNT_MAPPING!A:C,3,FALSE)</f>
        <v>Utilities</v>
      </c>
    </row>
    <row r="12808" spans="1:12" hidden="1">
      <c r="A12808">
        <v>82966</v>
      </c>
      <c r="B12808" t="s">
        <v>1340</v>
      </c>
      <c r="C12808">
        <v>51220000</v>
      </c>
      <c r="D12808" t="s">
        <v>12</v>
      </c>
      <c r="E12808" t="s">
        <v>13</v>
      </c>
      <c r="F12808" t="s">
        <v>13</v>
      </c>
      <c r="G12808" t="s">
        <v>12776</v>
      </c>
      <c r="H12808" s="2">
        <v>45019.609437118059</v>
      </c>
      <c r="I12808" t="s">
        <v>715</v>
      </c>
      <c r="J12808" s="2">
        <v>45019.609437118059</v>
      </c>
      <c r="K12808" t="s">
        <v>715</v>
      </c>
      <c r="L12808" t="str">
        <f>VLOOKUP(C12808,ACCOUNT_MAPPING!A:C,3,FALSE)</f>
        <v>Utilities</v>
      </c>
    </row>
    <row r="12809" spans="1:12" hidden="1">
      <c r="A12809">
        <v>82968</v>
      </c>
      <c r="B12809" t="s">
        <v>1115</v>
      </c>
      <c r="C12809">
        <v>51220000</v>
      </c>
      <c r="D12809" t="s">
        <v>17</v>
      </c>
      <c r="E12809" t="s">
        <v>13</v>
      </c>
      <c r="F12809" t="s">
        <v>13</v>
      </c>
      <c r="G12809" t="s">
        <v>1309</v>
      </c>
      <c r="H12809" s="2">
        <v>44929.401930590277</v>
      </c>
      <c r="I12809" t="s">
        <v>1092</v>
      </c>
      <c r="J12809" s="2">
        <v>44929.401930590277</v>
      </c>
      <c r="K12809" t="s">
        <v>1092</v>
      </c>
      <c r="L12809" t="str">
        <f>VLOOKUP(C12809,ACCOUNT_MAPPING!A:C,3,FALSE)</f>
        <v>Utilities</v>
      </c>
    </row>
    <row r="12810" spans="1:12" hidden="1">
      <c r="A12810">
        <v>126037</v>
      </c>
      <c r="B12810" t="s">
        <v>5287</v>
      </c>
      <c r="C12810">
        <v>51220000</v>
      </c>
      <c r="D12810" t="s">
        <v>12</v>
      </c>
      <c r="E12810" t="s">
        <v>13</v>
      </c>
      <c r="F12810" t="s">
        <v>13</v>
      </c>
      <c r="G12810" t="s">
        <v>12777</v>
      </c>
      <c r="H12810" s="2">
        <v>45014.805321840278</v>
      </c>
      <c r="I12810" t="s">
        <v>3140</v>
      </c>
      <c r="J12810" s="2">
        <v>45014.805321840278</v>
      </c>
      <c r="K12810" t="s">
        <v>3140</v>
      </c>
      <c r="L12810" t="str">
        <f>VLOOKUP(C12810,ACCOUNT_MAPPING!A:C,3,FALSE)</f>
        <v>Utilities</v>
      </c>
    </row>
    <row r="12811" spans="1:12" hidden="1">
      <c r="A12811">
        <v>83856</v>
      </c>
      <c r="B12811" t="s">
        <v>5249</v>
      </c>
      <c r="C12811">
        <v>51220000</v>
      </c>
      <c r="D12811" t="s">
        <v>12</v>
      </c>
      <c r="E12811" t="s">
        <v>13</v>
      </c>
      <c r="F12811" t="s">
        <v>13</v>
      </c>
      <c r="G12811" t="s">
        <v>12778</v>
      </c>
      <c r="H12811" s="2">
        <v>45016.780319409721</v>
      </c>
      <c r="I12811" t="s">
        <v>2111</v>
      </c>
      <c r="J12811" s="2">
        <v>45016.780319409721</v>
      </c>
      <c r="K12811" t="s">
        <v>2111</v>
      </c>
      <c r="L12811" t="str">
        <f>VLOOKUP(C12811,ACCOUNT_MAPPING!A:C,3,FALSE)</f>
        <v>Utilities</v>
      </c>
    </row>
    <row r="12812" spans="1:12" hidden="1">
      <c r="A12812">
        <v>83860</v>
      </c>
      <c r="B12812" t="s">
        <v>3106</v>
      </c>
      <c r="C12812">
        <v>51220000</v>
      </c>
      <c r="D12812" t="s">
        <v>12</v>
      </c>
      <c r="E12812" t="s">
        <v>13</v>
      </c>
      <c r="F12812" t="s">
        <v>13</v>
      </c>
      <c r="G12812" t="s">
        <v>12757</v>
      </c>
      <c r="H12812" s="2">
        <v>45016.744168287034</v>
      </c>
      <c r="I12812" t="s">
        <v>2111</v>
      </c>
      <c r="J12812" s="2">
        <v>45016.744168287034</v>
      </c>
      <c r="K12812" t="s">
        <v>2111</v>
      </c>
      <c r="L12812" t="str">
        <f>VLOOKUP(C12812,ACCOUNT_MAPPING!A:C,3,FALSE)</f>
        <v>Utilities</v>
      </c>
    </row>
    <row r="12813" spans="1:12" hidden="1">
      <c r="A12813">
        <v>126055</v>
      </c>
      <c r="B12813" t="s">
        <v>5240</v>
      </c>
      <c r="C12813">
        <v>51220000</v>
      </c>
      <c r="D12813" t="s">
        <v>12</v>
      </c>
      <c r="E12813" t="s">
        <v>13</v>
      </c>
      <c r="F12813" t="s">
        <v>13</v>
      </c>
      <c r="G12813" t="s">
        <v>12779</v>
      </c>
      <c r="H12813" s="2">
        <v>45015.42102908565</v>
      </c>
      <c r="I12813" t="s">
        <v>295</v>
      </c>
      <c r="J12813" s="2">
        <v>45015.42102908565</v>
      </c>
      <c r="K12813" t="s">
        <v>295</v>
      </c>
      <c r="L12813" t="str">
        <f>VLOOKUP(C12813,ACCOUNT_MAPPING!A:C,3,FALSE)</f>
        <v>Utilities</v>
      </c>
    </row>
    <row r="12814" spans="1:12" hidden="1">
      <c r="A12814">
        <v>126056</v>
      </c>
      <c r="B12814" t="s">
        <v>306</v>
      </c>
      <c r="C12814">
        <v>51220000</v>
      </c>
      <c r="D12814" t="s">
        <v>12</v>
      </c>
      <c r="E12814" t="s">
        <v>13</v>
      </c>
      <c r="F12814" t="s">
        <v>13</v>
      </c>
      <c r="G12814" t="s">
        <v>12780</v>
      </c>
      <c r="H12814" s="2">
        <v>45015.433467476854</v>
      </c>
      <c r="I12814" t="s">
        <v>295</v>
      </c>
      <c r="J12814" s="2">
        <v>45015.433467476854</v>
      </c>
      <c r="K12814" t="s">
        <v>295</v>
      </c>
      <c r="L12814" t="str">
        <f>VLOOKUP(C12814,ACCOUNT_MAPPING!A:C,3,FALSE)</f>
        <v>Utilities</v>
      </c>
    </row>
    <row r="12815" spans="1:12" hidden="1">
      <c r="A12815">
        <v>83861</v>
      </c>
      <c r="B12815" t="s">
        <v>5235</v>
      </c>
      <c r="C12815">
        <v>51220000</v>
      </c>
      <c r="D12815" t="s">
        <v>12</v>
      </c>
      <c r="E12815" t="s">
        <v>13</v>
      </c>
      <c r="F12815" t="s">
        <v>13</v>
      </c>
      <c r="G12815" t="s">
        <v>12757</v>
      </c>
      <c r="H12815" s="2">
        <v>45016.760715856479</v>
      </c>
      <c r="I12815" t="s">
        <v>2111</v>
      </c>
      <c r="J12815" s="2">
        <v>45016.760715856479</v>
      </c>
      <c r="K12815" t="s">
        <v>2111</v>
      </c>
      <c r="L12815" t="str">
        <f>VLOOKUP(C12815,ACCOUNT_MAPPING!A:C,3,FALSE)</f>
        <v>Utilities</v>
      </c>
    </row>
    <row r="12816" spans="1:12" hidden="1">
      <c r="A12816">
        <v>82977</v>
      </c>
      <c r="B12816" t="s">
        <v>2113</v>
      </c>
      <c r="C12816">
        <v>51220000</v>
      </c>
      <c r="D12816" t="s">
        <v>12</v>
      </c>
      <c r="E12816" t="s">
        <v>13</v>
      </c>
      <c r="F12816" t="s">
        <v>13</v>
      </c>
      <c r="G12816" t="s">
        <v>12781</v>
      </c>
      <c r="H12816" s="2">
        <v>45020.793434918982</v>
      </c>
      <c r="I12816" t="s">
        <v>1490</v>
      </c>
      <c r="J12816" s="2">
        <v>45020.793434918982</v>
      </c>
      <c r="K12816" t="s">
        <v>1490</v>
      </c>
      <c r="L12816" t="str">
        <f>VLOOKUP(C12816,ACCOUNT_MAPPING!A:C,3,FALSE)</f>
        <v>Utilities</v>
      </c>
    </row>
    <row r="12817" spans="1:12" hidden="1">
      <c r="A12817">
        <v>101142</v>
      </c>
      <c r="B12817" t="s">
        <v>8644</v>
      </c>
      <c r="C12817">
        <v>51220000</v>
      </c>
      <c r="D12817" t="s">
        <v>12</v>
      </c>
      <c r="E12817" t="s">
        <v>13</v>
      </c>
      <c r="F12817" t="s">
        <v>13</v>
      </c>
      <c r="G12817" t="s">
        <v>12782</v>
      </c>
      <c r="H12817" s="2">
        <v>45012.673940046298</v>
      </c>
      <c r="I12817" t="s">
        <v>256</v>
      </c>
      <c r="J12817" s="2">
        <v>45012.673940046298</v>
      </c>
      <c r="K12817" t="s">
        <v>256</v>
      </c>
      <c r="L12817" t="str">
        <f>VLOOKUP(C12817,ACCOUNT_MAPPING!A:C,3,FALSE)</f>
        <v>Utilities</v>
      </c>
    </row>
    <row r="12818" spans="1:12" hidden="1">
      <c r="A12818">
        <v>101301</v>
      </c>
      <c r="B12818" t="s">
        <v>666</v>
      </c>
      <c r="C12818">
        <v>51220000</v>
      </c>
      <c r="D12818" t="s">
        <v>12</v>
      </c>
      <c r="E12818" t="s">
        <v>13</v>
      </c>
      <c r="F12818" t="s">
        <v>13</v>
      </c>
      <c r="G12818" t="s">
        <v>12129</v>
      </c>
      <c r="H12818" s="2">
        <v>45015.567448495371</v>
      </c>
      <c r="I12818" t="s">
        <v>774</v>
      </c>
      <c r="J12818" s="2">
        <v>45015.567448495371</v>
      </c>
      <c r="K12818" t="s">
        <v>774</v>
      </c>
      <c r="L12818" t="str">
        <f>VLOOKUP(C12818,ACCOUNT_MAPPING!A:C,3,FALSE)</f>
        <v>Utilities</v>
      </c>
    </row>
    <row r="12819" spans="1:12" hidden="1">
      <c r="A12819">
        <v>83074</v>
      </c>
      <c r="B12819" t="s">
        <v>8636</v>
      </c>
      <c r="C12819">
        <v>51220000</v>
      </c>
      <c r="D12819" t="s">
        <v>17</v>
      </c>
      <c r="E12819" t="s">
        <v>13</v>
      </c>
      <c r="F12819" t="s">
        <v>13</v>
      </c>
      <c r="G12819" t="s">
        <v>12783</v>
      </c>
      <c r="H12819" s="2">
        <v>44923.695309722221</v>
      </c>
      <c r="I12819" t="s">
        <v>809</v>
      </c>
      <c r="J12819" s="2">
        <v>44923.695309722221</v>
      </c>
      <c r="K12819" t="s">
        <v>809</v>
      </c>
      <c r="L12819" t="str">
        <f>VLOOKUP(C12819,ACCOUNT_MAPPING!A:C,3,FALSE)</f>
        <v>Utilities</v>
      </c>
    </row>
    <row r="12820" spans="1:12" hidden="1">
      <c r="A12820">
        <v>83075</v>
      </c>
      <c r="B12820" t="s">
        <v>11265</v>
      </c>
      <c r="C12820">
        <v>51220000</v>
      </c>
      <c r="D12820" t="s">
        <v>12</v>
      </c>
      <c r="E12820" t="s">
        <v>13</v>
      </c>
      <c r="F12820" t="s">
        <v>13</v>
      </c>
      <c r="G12820" t="s">
        <v>12784</v>
      </c>
      <c r="H12820" s="2">
        <v>45020.532526388888</v>
      </c>
      <c r="I12820" t="s">
        <v>754</v>
      </c>
      <c r="J12820" s="2">
        <v>45020.532526388888</v>
      </c>
      <c r="K12820" t="s">
        <v>754</v>
      </c>
      <c r="L12820" t="str">
        <f>VLOOKUP(C12820,ACCOUNT_MAPPING!A:C,3,FALSE)</f>
        <v>Utilities</v>
      </c>
    </row>
    <row r="12821" spans="1:12" hidden="1">
      <c r="A12821">
        <v>126068</v>
      </c>
      <c r="B12821" t="s">
        <v>381</v>
      </c>
      <c r="C12821">
        <v>51220000</v>
      </c>
      <c r="D12821" t="s">
        <v>17</v>
      </c>
      <c r="E12821" t="s">
        <v>13</v>
      </c>
      <c r="F12821" t="s">
        <v>13</v>
      </c>
      <c r="G12821" t="s">
        <v>12785</v>
      </c>
      <c r="H12821" s="2">
        <v>44917.453878703702</v>
      </c>
      <c r="I12821" t="s">
        <v>300</v>
      </c>
      <c r="J12821" s="2">
        <v>44917.453878703702</v>
      </c>
      <c r="K12821" t="s">
        <v>300</v>
      </c>
      <c r="L12821" t="str">
        <f>VLOOKUP(C12821,ACCOUNT_MAPPING!A:C,3,FALSE)</f>
        <v>Utilities</v>
      </c>
    </row>
    <row r="12822" spans="1:12" hidden="1">
      <c r="A12822">
        <v>126071</v>
      </c>
      <c r="B12822" t="s">
        <v>324</v>
      </c>
      <c r="C12822">
        <v>51220000</v>
      </c>
      <c r="D12822" t="s">
        <v>12</v>
      </c>
      <c r="E12822" t="s">
        <v>13</v>
      </c>
      <c r="F12822" t="s">
        <v>13</v>
      </c>
      <c r="G12822" t="s">
        <v>12786</v>
      </c>
      <c r="H12822" s="2">
        <v>45019.525893900463</v>
      </c>
      <c r="I12822" t="s">
        <v>326</v>
      </c>
      <c r="J12822" s="2">
        <v>45019.525893900463</v>
      </c>
      <c r="K12822" t="s">
        <v>326</v>
      </c>
      <c r="L12822" t="str">
        <f>VLOOKUP(C12822,ACCOUNT_MAPPING!A:C,3,FALSE)</f>
        <v>Utilities</v>
      </c>
    </row>
    <row r="12823" spans="1:12" hidden="1">
      <c r="A12823">
        <v>83168</v>
      </c>
      <c r="B12823" t="s">
        <v>6311</v>
      </c>
      <c r="C12823">
        <v>51220000</v>
      </c>
      <c r="D12823" t="s">
        <v>17</v>
      </c>
      <c r="E12823" t="s">
        <v>13</v>
      </c>
      <c r="F12823" t="s">
        <v>13</v>
      </c>
      <c r="G12823" t="s">
        <v>12787</v>
      </c>
      <c r="H12823" s="2">
        <v>44924.700932025466</v>
      </c>
      <c r="I12823" t="s">
        <v>289</v>
      </c>
      <c r="J12823" s="2">
        <v>44924.700932025466</v>
      </c>
      <c r="K12823" t="s">
        <v>289</v>
      </c>
      <c r="L12823" t="str">
        <f>VLOOKUP(C12823,ACCOUNT_MAPPING!A:C,3,FALSE)</f>
        <v>Utilities</v>
      </c>
    </row>
    <row r="12824" spans="1:12" hidden="1">
      <c r="A12824">
        <v>83179</v>
      </c>
      <c r="B12824" t="s">
        <v>3596</v>
      </c>
      <c r="C12824">
        <v>51220000</v>
      </c>
      <c r="D12824" t="s">
        <v>63</v>
      </c>
      <c r="E12824" t="s">
        <v>13</v>
      </c>
      <c r="F12824" t="s">
        <v>13</v>
      </c>
      <c r="G12824" t="s">
        <v>12788</v>
      </c>
      <c r="H12824" s="2">
        <v>44869.712085150466</v>
      </c>
      <c r="I12824" t="s">
        <v>778</v>
      </c>
      <c r="J12824" s="2">
        <v>44869.712085150466</v>
      </c>
      <c r="K12824" t="s">
        <v>778</v>
      </c>
      <c r="L12824" t="str">
        <f>VLOOKUP(C12824,ACCOUNT_MAPPING!A:C,3,FALSE)</f>
        <v>Utilities</v>
      </c>
    </row>
    <row r="12825" spans="1:12" hidden="1">
      <c r="A12825">
        <v>83838</v>
      </c>
      <c r="B12825" t="s">
        <v>5221</v>
      </c>
      <c r="C12825">
        <v>51220000</v>
      </c>
      <c r="D12825" t="s">
        <v>12</v>
      </c>
      <c r="E12825" t="s">
        <v>13</v>
      </c>
      <c r="F12825" t="s">
        <v>13</v>
      </c>
      <c r="G12825" t="s">
        <v>12789</v>
      </c>
      <c r="H12825" s="2">
        <v>45021.728895486114</v>
      </c>
      <c r="I12825" t="s">
        <v>2111</v>
      </c>
      <c r="J12825" s="2">
        <v>45021.728895486114</v>
      </c>
      <c r="K12825" t="s">
        <v>2111</v>
      </c>
      <c r="L12825" t="str">
        <f>VLOOKUP(C12825,ACCOUNT_MAPPING!A:C,3,FALSE)</f>
        <v>Utilities</v>
      </c>
    </row>
    <row r="12826" spans="1:12" hidden="1">
      <c r="A12826">
        <v>109348</v>
      </c>
      <c r="B12826" t="s">
        <v>6345</v>
      </c>
      <c r="C12826">
        <v>51220000</v>
      </c>
      <c r="D12826" t="s">
        <v>63</v>
      </c>
      <c r="E12826" t="s">
        <v>13</v>
      </c>
      <c r="F12826" t="s">
        <v>13</v>
      </c>
      <c r="G12826" t="s">
        <v>12790</v>
      </c>
      <c r="H12826" s="2">
        <v>44879.442144872686</v>
      </c>
      <c r="I12826" t="s">
        <v>720</v>
      </c>
      <c r="J12826" s="2">
        <v>44879.442144872686</v>
      </c>
      <c r="K12826" t="s">
        <v>720</v>
      </c>
      <c r="L12826" t="str">
        <f>VLOOKUP(C12826,ACCOUNT_MAPPING!A:C,3,FALSE)</f>
        <v>Utilities</v>
      </c>
    </row>
    <row r="12827" spans="1:12" hidden="1">
      <c r="A12827">
        <v>83103</v>
      </c>
      <c r="B12827" t="s">
        <v>1120</v>
      </c>
      <c r="C12827">
        <v>51220000</v>
      </c>
      <c r="D12827" t="s">
        <v>63</v>
      </c>
      <c r="E12827" t="s">
        <v>13</v>
      </c>
      <c r="F12827" t="s">
        <v>13</v>
      </c>
      <c r="G12827" t="s">
        <v>12791</v>
      </c>
      <c r="H12827" s="2">
        <v>44878.770965659722</v>
      </c>
      <c r="I12827" t="s">
        <v>553</v>
      </c>
      <c r="J12827" s="2">
        <v>44878.770965659722</v>
      </c>
      <c r="K12827" t="s">
        <v>553</v>
      </c>
      <c r="L12827" t="str">
        <f>VLOOKUP(C12827,ACCOUNT_MAPPING!A:C,3,FALSE)</f>
        <v>Utilities</v>
      </c>
    </row>
    <row r="12828" spans="1:12" hidden="1">
      <c r="A12828">
        <v>126077</v>
      </c>
      <c r="B12828" t="s">
        <v>335</v>
      </c>
      <c r="C12828">
        <v>51220000</v>
      </c>
      <c r="D12828" t="s">
        <v>63</v>
      </c>
      <c r="E12828" t="s">
        <v>13</v>
      </c>
      <c r="F12828" t="s">
        <v>13</v>
      </c>
      <c r="G12828" t="s">
        <v>12792</v>
      </c>
      <c r="H12828" s="2">
        <v>44876.572745173609</v>
      </c>
      <c r="I12828" t="s">
        <v>303</v>
      </c>
      <c r="J12828" s="2">
        <v>44876.572745173609</v>
      </c>
      <c r="K12828" t="s">
        <v>303</v>
      </c>
      <c r="L12828" t="str">
        <f>VLOOKUP(C12828,ACCOUNT_MAPPING!A:C,3,FALSE)</f>
        <v>Utilities</v>
      </c>
    </row>
    <row r="12829" spans="1:12" hidden="1">
      <c r="A12829">
        <v>126079</v>
      </c>
      <c r="B12829" t="s">
        <v>340</v>
      </c>
      <c r="C12829">
        <v>51220000</v>
      </c>
      <c r="D12829" t="s">
        <v>63</v>
      </c>
      <c r="E12829" t="s">
        <v>13</v>
      </c>
      <c r="F12829" t="s">
        <v>13</v>
      </c>
      <c r="G12829" t="s">
        <v>12793</v>
      </c>
      <c r="H12829" s="2">
        <v>44875.76836454861</v>
      </c>
      <c r="I12829" t="s">
        <v>300</v>
      </c>
      <c r="J12829" s="2">
        <v>44875.76836454861</v>
      </c>
      <c r="K12829" t="s">
        <v>300</v>
      </c>
      <c r="L12829" t="str">
        <f>VLOOKUP(C12829,ACCOUNT_MAPPING!A:C,3,FALSE)</f>
        <v>Utilities</v>
      </c>
    </row>
    <row r="12830" spans="1:12" hidden="1">
      <c r="A12830">
        <v>109981</v>
      </c>
      <c r="B12830" t="s">
        <v>596</v>
      </c>
      <c r="C12830">
        <v>51220000</v>
      </c>
      <c r="D12830" t="s">
        <v>63</v>
      </c>
      <c r="E12830" t="s">
        <v>13</v>
      </c>
      <c r="F12830" t="s">
        <v>13</v>
      </c>
      <c r="G12830" t="s">
        <v>12794</v>
      </c>
      <c r="H12830" s="2">
        <v>44875.449352546297</v>
      </c>
      <c r="I12830" t="s">
        <v>598</v>
      </c>
      <c r="J12830" s="2">
        <v>44875.449352546297</v>
      </c>
      <c r="K12830" t="s">
        <v>598</v>
      </c>
      <c r="L12830" t="str">
        <f>VLOOKUP(C12830,ACCOUNT_MAPPING!A:C,3,FALSE)</f>
        <v>Utilities</v>
      </c>
    </row>
    <row r="12831" spans="1:12" hidden="1">
      <c r="A12831">
        <v>83121</v>
      </c>
      <c r="B12831" t="s">
        <v>1591</v>
      </c>
      <c r="C12831">
        <v>51220000</v>
      </c>
      <c r="D12831" t="s">
        <v>17</v>
      </c>
      <c r="E12831" t="s">
        <v>13</v>
      </c>
      <c r="F12831" t="s">
        <v>13</v>
      </c>
      <c r="G12831" t="s">
        <v>12795</v>
      </c>
      <c r="H12831" s="2">
        <v>44922.439036458331</v>
      </c>
      <c r="I12831" t="s">
        <v>56</v>
      </c>
      <c r="J12831" s="2">
        <v>44922.439036458331</v>
      </c>
      <c r="K12831" t="s">
        <v>56</v>
      </c>
      <c r="L12831" t="str">
        <f>VLOOKUP(C12831,ACCOUNT_MAPPING!A:C,3,FALSE)</f>
        <v>Utilities</v>
      </c>
    </row>
    <row r="12832" spans="1:12" hidden="1">
      <c r="A12832">
        <v>111565</v>
      </c>
      <c r="B12832" t="s">
        <v>1350</v>
      </c>
      <c r="C12832">
        <v>51220000</v>
      </c>
      <c r="D12832" t="s">
        <v>12</v>
      </c>
      <c r="E12832" t="s">
        <v>13</v>
      </c>
      <c r="F12832" t="s">
        <v>13</v>
      </c>
      <c r="G12832" t="s">
        <v>12796</v>
      </c>
      <c r="H12832" s="2">
        <v>45020.572061770836</v>
      </c>
      <c r="I12832" t="s">
        <v>1434</v>
      </c>
      <c r="J12832" s="2">
        <v>45020.572061770836</v>
      </c>
      <c r="K12832" t="s">
        <v>1434</v>
      </c>
      <c r="L12832" t="str">
        <f>VLOOKUP(C12832,ACCOUNT_MAPPING!A:C,3,FALSE)</f>
        <v>Utilities</v>
      </c>
    </row>
    <row r="12833" spans="1:12" hidden="1">
      <c r="A12833">
        <v>126036</v>
      </c>
      <c r="B12833" t="s">
        <v>290</v>
      </c>
      <c r="C12833">
        <v>51220000</v>
      </c>
      <c r="D12833" t="s">
        <v>12</v>
      </c>
      <c r="E12833" t="s">
        <v>13</v>
      </c>
      <c r="F12833" t="s">
        <v>13</v>
      </c>
      <c r="G12833" t="s">
        <v>12797</v>
      </c>
      <c r="H12833" s="2">
        <v>45021.849873877312</v>
      </c>
      <c r="I12833" t="s">
        <v>292</v>
      </c>
      <c r="J12833" s="2">
        <v>45021.849873877312</v>
      </c>
      <c r="K12833" t="s">
        <v>292</v>
      </c>
      <c r="L12833" t="str">
        <f>VLOOKUP(C12833,ACCOUNT_MAPPING!A:C,3,FALSE)</f>
        <v>Utilities</v>
      </c>
    </row>
    <row r="12834" spans="1:12" hidden="1">
      <c r="A12834">
        <v>83138</v>
      </c>
      <c r="B12834" t="s">
        <v>3606</v>
      </c>
      <c r="C12834">
        <v>51220000</v>
      </c>
      <c r="D12834" t="s">
        <v>17</v>
      </c>
      <c r="E12834" t="s">
        <v>13</v>
      </c>
      <c r="F12834" t="s">
        <v>13</v>
      </c>
      <c r="G12834" t="s">
        <v>12798</v>
      </c>
      <c r="H12834" s="2">
        <v>44924.662035879628</v>
      </c>
      <c r="I12834" t="s">
        <v>598</v>
      </c>
      <c r="J12834" s="2">
        <v>44924.662035879628</v>
      </c>
      <c r="K12834" t="s">
        <v>598</v>
      </c>
      <c r="L12834" t="str">
        <f>VLOOKUP(C12834,ACCOUNT_MAPPING!A:C,3,FALSE)</f>
        <v>Utilities</v>
      </c>
    </row>
    <row r="12835" spans="1:12" hidden="1">
      <c r="A12835">
        <v>83145</v>
      </c>
      <c r="B12835" t="s">
        <v>634</v>
      </c>
      <c r="C12835">
        <v>51220000</v>
      </c>
      <c r="D12835" t="s">
        <v>12</v>
      </c>
      <c r="E12835" t="s">
        <v>13</v>
      </c>
      <c r="F12835" t="s">
        <v>13</v>
      </c>
      <c r="G12835" t="s">
        <v>12799</v>
      </c>
      <c r="H12835" s="2">
        <v>45019.443035763892</v>
      </c>
      <c r="I12835" t="s">
        <v>627</v>
      </c>
      <c r="J12835" s="2">
        <v>45019.443035763892</v>
      </c>
      <c r="K12835" t="s">
        <v>627</v>
      </c>
      <c r="L12835" t="str">
        <f>VLOOKUP(C12835,ACCOUNT_MAPPING!A:C,3,FALSE)</f>
        <v>Utilities</v>
      </c>
    </row>
    <row r="12836" spans="1:12" hidden="1">
      <c r="A12836">
        <v>126087</v>
      </c>
      <c r="B12836" t="s">
        <v>5457</v>
      </c>
      <c r="C12836">
        <v>51220000</v>
      </c>
      <c r="D12836" t="s">
        <v>63</v>
      </c>
      <c r="E12836" t="s">
        <v>13</v>
      </c>
      <c r="F12836" t="s">
        <v>13</v>
      </c>
      <c r="G12836" t="s">
        <v>12800</v>
      </c>
      <c r="H12836" s="2">
        <v>44875.564999502312</v>
      </c>
      <c r="I12836" t="s">
        <v>360</v>
      </c>
      <c r="J12836" s="2">
        <v>44875.564999502312</v>
      </c>
      <c r="K12836" t="s">
        <v>360</v>
      </c>
      <c r="L12836" t="str">
        <f>VLOOKUP(C12836,ACCOUNT_MAPPING!A:C,3,FALSE)</f>
        <v>Utilities</v>
      </c>
    </row>
    <row r="12837" spans="1:12" hidden="1">
      <c r="A12837">
        <v>126088</v>
      </c>
      <c r="B12837" t="s">
        <v>5233</v>
      </c>
      <c r="C12837">
        <v>51220000</v>
      </c>
      <c r="D12837" t="s">
        <v>12</v>
      </c>
      <c r="E12837" t="s">
        <v>13</v>
      </c>
      <c r="F12837" t="s">
        <v>13</v>
      </c>
      <c r="G12837" t="s">
        <v>12801</v>
      </c>
      <c r="H12837" s="2">
        <v>45012.547171261576</v>
      </c>
      <c r="I12837" t="s">
        <v>360</v>
      </c>
      <c r="J12837" s="2">
        <v>45012.547171261576</v>
      </c>
      <c r="K12837" t="s">
        <v>360</v>
      </c>
      <c r="L12837" t="str">
        <f>VLOOKUP(C12837,ACCOUNT_MAPPING!A:C,3,FALSE)</f>
        <v>Utilities</v>
      </c>
    </row>
    <row r="12838" spans="1:12" hidden="1">
      <c r="A12838">
        <v>126089</v>
      </c>
      <c r="B12838" t="s">
        <v>5708</v>
      </c>
      <c r="C12838">
        <v>51220000</v>
      </c>
      <c r="D12838" t="s">
        <v>63</v>
      </c>
      <c r="E12838" t="s">
        <v>13</v>
      </c>
      <c r="F12838" t="s">
        <v>13</v>
      </c>
      <c r="G12838" t="s">
        <v>12802</v>
      </c>
      <c r="H12838" s="2">
        <v>44874.590170949072</v>
      </c>
      <c r="I12838" t="s">
        <v>360</v>
      </c>
      <c r="J12838" s="2">
        <v>44874.590170949072</v>
      </c>
      <c r="K12838" t="s">
        <v>360</v>
      </c>
      <c r="L12838" t="str">
        <f>VLOOKUP(C12838,ACCOUNT_MAPPING!A:C,3,FALSE)</f>
        <v>Utilities</v>
      </c>
    </row>
    <row r="12839" spans="1:12" hidden="1">
      <c r="A12839">
        <v>83855</v>
      </c>
      <c r="B12839" t="s">
        <v>5673</v>
      </c>
      <c r="C12839">
        <v>51220000</v>
      </c>
      <c r="D12839" t="s">
        <v>12</v>
      </c>
      <c r="E12839" t="s">
        <v>13</v>
      </c>
      <c r="F12839" t="s">
        <v>13</v>
      </c>
      <c r="G12839" t="s">
        <v>12803</v>
      </c>
      <c r="H12839" s="2">
        <v>45016.770856134259</v>
      </c>
      <c r="I12839" t="s">
        <v>2111</v>
      </c>
      <c r="J12839" s="2">
        <v>45016.770856134259</v>
      </c>
      <c r="K12839" t="s">
        <v>2111</v>
      </c>
      <c r="L12839" t="str">
        <f>VLOOKUP(C12839,ACCOUNT_MAPPING!A:C,3,FALSE)</f>
        <v>Utilities</v>
      </c>
    </row>
    <row r="12840" spans="1:12" hidden="1">
      <c r="A12840">
        <v>83148</v>
      </c>
      <c r="B12840" t="s">
        <v>633</v>
      </c>
      <c r="C12840">
        <v>51220000</v>
      </c>
      <c r="D12840" t="s">
        <v>63</v>
      </c>
      <c r="E12840" t="s">
        <v>13</v>
      </c>
      <c r="F12840" t="s">
        <v>13</v>
      </c>
      <c r="G12840" t="s">
        <v>12804</v>
      </c>
      <c r="H12840" s="2">
        <v>44874.611760648149</v>
      </c>
      <c r="I12840" t="s">
        <v>627</v>
      </c>
      <c r="J12840" s="2">
        <v>44874.611760648149</v>
      </c>
      <c r="K12840" t="s">
        <v>627</v>
      </c>
      <c r="L12840" t="str">
        <f>VLOOKUP(C12840,ACCOUNT_MAPPING!A:C,3,FALSE)</f>
        <v>Utilities</v>
      </c>
    </row>
    <row r="12841" spans="1:12" hidden="1">
      <c r="A12841">
        <v>83152</v>
      </c>
      <c r="B12841" t="s">
        <v>638</v>
      </c>
      <c r="C12841">
        <v>51220000</v>
      </c>
      <c r="D12841" t="s">
        <v>17</v>
      </c>
      <c r="E12841" t="s">
        <v>13</v>
      </c>
      <c r="F12841" t="s">
        <v>13</v>
      </c>
      <c r="G12841" t="s">
        <v>11838</v>
      </c>
      <c r="H12841" s="2">
        <v>44917.730471180555</v>
      </c>
      <c r="I12841" t="s">
        <v>627</v>
      </c>
      <c r="J12841" s="2">
        <v>44917.730471180555</v>
      </c>
      <c r="K12841" t="s">
        <v>627</v>
      </c>
      <c r="L12841" t="str">
        <f>VLOOKUP(C12841,ACCOUNT_MAPPING!A:C,3,FALSE)</f>
        <v>Utilities</v>
      </c>
    </row>
    <row r="12842" spans="1:12" hidden="1">
      <c r="A12842">
        <v>126094</v>
      </c>
      <c r="B12842" t="s">
        <v>3130</v>
      </c>
      <c r="C12842">
        <v>51220000</v>
      </c>
      <c r="D12842" t="s">
        <v>63</v>
      </c>
      <c r="E12842" t="s">
        <v>13</v>
      </c>
      <c r="F12842" t="s">
        <v>13</v>
      </c>
      <c r="G12842" t="s">
        <v>12805</v>
      </c>
      <c r="H12842" s="2">
        <v>44887.660285532409</v>
      </c>
      <c r="I12842" t="s">
        <v>2125</v>
      </c>
      <c r="J12842" s="2">
        <v>44887.660285532409</v>
      </c>
      <c r="K12842" t="s">
        <v>2125</v>
      </c>
      <c r="L12842" t="str">
        <f>VLOOKUP(C12842,ACCOUNT_MAPPING!A:C,3,FALSE)</f>
        <v>Utilities</v>
      </c>
    </row>
    <row r="12843" spans="1:12" hidden="1">
      <c r="A12843">
        <v>83839</v>
      </c>
      <c r="B12843" t="s">
        <v>5155</v>
      </c>
      <c r="C12843">
        <v>51220000</v>
      </c>
      <c r="D12843" t="s">
        <v>17</v>
      </c>
      <c r="E12843" t="s">
        <v>13</v>
      </c>
      <c r="F12843" t="s">
        <v>13</v>
      </c>
      <c r="G12843" t="s">
        <v>12806</v>
      </c>
      <c r="H12843" s="2">
        <v>44914.60300570602</v>
      </c>
      <c r="I12843" t="s">
        <v>2111</v>
      </c>
      <c r="J12843" s="2">
        <v>44914.60300570602</v>
      </c>
      <c r="K12843" t="s">
        <v>2111</v>
      </c>
      <c r="L12843" t="str">
        <f>VLOOKUP(C12843,ACCOUNT_MAPPING!A:C,3,FALSE)</f>
        <v>Utilities</v>
      </c>
    </row>
    <row r="12844" spans="1:12" hidden="1">
      <c r="A12844">
        <v>83841</v>
      </c>
      <c r="B12844" t="s">
        <v>5527</v>
      </c>
      <c r="C12844">
        <v>51220000</v>
      </c>
      <c r="D12844" t="s">
        <v>17</v>
      </c>
      <c r="E12844" t="s">
        <v>13</v>
      </c>
      <c r="F12844" t="s">
        <v>13</v>
      </c>
      <c r="G12844" t="s">
        <v>12807</v>
      </c>
      <c r="H12844" s="2">
        <v>44914.683439004628</v>
      </c>
      <c r="I12844" t="s">
        <v>2111</v>
      </c>
      <c r="J12844" s="2">
        <v>44914.683439004628</v>
      </c>
      <c r="K12844" t="s">
        <v>2111</v>
      </c>
      <c r="L12844" t="str">
        <f>VLOOKUP(C12844,ACCOUNT_MAPPING!A:C,3,FALSE)</f>
        <v>Utilities</v>
      </c>
    </row>
    <row r="12845" spans="1:12" hidden="1">
      <c r="A12845">
        <v>83844</v>
      </c>
      <c r="B12845" t="s">
        <v>5158</v>
      </c>
      <c r="C12845">
        <v>51220000</v>
      </c>
      <c r="D12845" t="s">
        <v>17</v>
      </c>
      <c r="E12845" t="s">
        <v>13</v>
      </c>
      <c r="F12845" t="s">
        <v>13</v>
      </c>
      <c r="G12845" t="s">
        <v>12808</v>
      </c>
      <c r="H12845" s="2">
        <v>44914.758640011576</v>
      </c>
      <c r="I12845" t="s">
        <v>2111</v>
      </c>
      <c r="J12845" s="2">
        <v>44914.758640011576</v>
      </c>
      <c r="K12845" t="s">
        <v>2111</v>
      </c>
      <c r="L12845" t="str">
        <f>VLOOKUP(C12845,ACCOUNT_MAPPING!A:C,3,FALSE)</f>
        <v>Utilities</v>
      </c>
    </row>
    <row r="12846" spans="1:12" hidden="1">
      <c r="A12846">
        <v>126105</v>
      </c>
      <c r="B12846" t="s">
        <v>3132</v>
      </c>
      <c r="C12846">
        <v>51220000</v>
      </c>
      <c r="D12846" t="s">
        <v>63</v>
      </c>
      <c r="E12846" t="s">
        <v>13</v>
      </c>
      <c r="F12846" t="s">
        <v>13</v>
      </c>
      <c r="G12846" t="s">
        <v>12809</v>
      </c>
      <c r="H12846" s="2">
        <v>44895.453655173609</v>
      </c>
      <c r="I12846" t="s">
        <v>2125</v>
      </c>
      <c r="J12846" s="2">
        <v>44895.453655173609</v>
      </c>
      <c r="K12846" t="s">
        <v>2125</v>
      </c>
      <c r="L12846" t="str">
        <f>VLOOKUP(C12846,ACCOUNT_MAPPING!A:C,3,FALSE)</f>
        <v>Utilities</v>
      </c>
    </row>
    <row r="12847" spans="1:12" hidden="1">
      <c r="A12847">
        <v>83854</v>
      </c>
      <c r="B12847" t="s">
        <v>5681</v>
      </c>
      <c r="C12847">
        <v>51220000</v>
      </c>
      <c r="D12847" t="s">
        <v>17</v>
      </c>
      <c r="E12847" t="s">
        <v>13</v>
      </c>
      <c r="F12847" t="s">
        <v>13</v>
      </c>
      <c r="G12847" t="s">
        <v>9588</v>
      </c>
      <c r="H12847" s="2">
        <v>44915.778914849536</v>
      </c>
      <c r="I12847" t="s">
        <v>2111</v>
      </c>
      <c r="J12847" s="2">
        <v>44915.778914849536</v>
      </c>
      <c r="K12847" t="s">
        <v>2111</v>
      </c>
      <c r="L12847" t="str">
        <f>VLOOKUP(C12847,ACCOUNT_MAPPING!A:C,3,FALSE)</f>
        <v>Utilities</v>
      </c>
    </row>
    <row r="12848" spans="1:12" hidden="1">
      <c r="A12848">
        <v>126109</v>
      </c>
      <c r="B12848" t="s">
        <v>366</v>
      </c>
      <c r="C12848">
        <v>51220000</v>
      </c>
      <c r="D12848" t="s">
        <v>12</v>
      </c>
      <c r="E12848" t="s">
        <v>13</v>
      </c>
      <c r="F12848" t="s">
        <v>13</v>
      </c>
      <c r="G12848" t="s">
        <v>12810</v>
      </c>
      <c r="H12848" s="2">
        <v>45013.673611840277</v>
      </c>
      <c r="I12848" t="s">
        <v>360</v>
      </c>
      <c r="J12848" s="2">
        <v>45013.673611840277</v>
      </c>
      <c r="K12848" t="s">
        <v>360</v>
      </c>
      <c r="L12848" t="str">
        <f>VLOOKUP(C12848,ACCOUNT_MAPPING!A:C,3,FALSE)</f>
        <v>Utilities</v>
      </c>
    </row>
    <row r="12849" spans="1:12" hidden="1">
      <c r="A12849">
        <v>126113</v>
      </c>
      <c r="B12849" t="s">
        <v>417</v>
      </c>
      <c r="C12849">
        <v>51220000</v>
      </c>
      <c r="D12849" t="s">
        <v>12</v>
      </c>
      <c r="E12849" t="s">
        <v>13</v>
      </c>
      <c r="F12849" t="s">
        <v>13</v>
      </c>
      <c r="G12849" t="s">
        <v>12811</v>
      </c>
      <c r="H12849" s="2">
        <v>45022.018921678238</v>
      </c>
      <c r="I12849" t="s">
        <v>338</v>
      </c>
      <c r="J12849" s="2">
        <v>45022.018921678238</v>
      </c>
      <c r="K12849" t="s">
        <v>338</v>
      </c>
      <c r="L12849" t="str">
        <f>VLOOKUP(C12849,ACCOUNT_MAPPING!A:C,3,FALSE)</f>
        <v>Utilities</v>
      </c>
    </row>
    <row r="12850" spans="1:12" hidden="1">
      <c r="A12850">
        <v>101303</v>
      </c>
      <c r="B12850" t="s">
        <v>664</v>
      </c>
      <c r="C12850">
        <v>51220000</v>
      </c>
      <c r="D12850" t="s">
        <v>12</v>
      </c>
      <c r="E12850" t="s">
        <v>13</v>
      </c>
      <c r="F12850" t="s">
        <v>13</v>
      </c>
      <c r="G12850" t="s">
        <v>12812</v>
      </c>
      <c r="H12850" s="2">
        <v>45014.708370636574</v>
      </c>
      <c r="I12850" t="s">
        <v>661</v>
      </c>
      <c r="J12850" s="2">
        <v>45014.708370636574</v>
      </c>
      <c r="K12850" t="s">
        <v>661</v>
      </c>
      <c r="L12850" t="str">
        <f>VLOOKUP(C12850,ACCOUNT_MAPPING!A:C,3,FALSE)</f>
        <v>Utilities</v>
      </c>
    </row>
    <row r="12851" spans="1:12" hidden="1">
      <c r="A12851">
        <v>99426</v>
      </c>
      <c r="B12851" t="s">
        <v>3122</v>
      </c>
      <c r="C12851">
        <v>51220000</v>
      </c>
      <c r="D12851" t="s">
        <v>17</v>
      </c>
      <c r="E12851" t="s">
        <v>13</v>
      </c>
      <c r="F12851" t="s">
        <v>13</v>
      </c>
      <c r="G12851" t="s">
        <v>12813</v>
      </c>
      <c r="H12851" s="2">
        <v>44928.60599502315</v>
      </c>
      <c r="I12851" t="s">
        <v>577</v>
      </c>
      <c r="J12851" s="2">
        <v>44928.60599502315</v>
      </c>
      <c r="K12851" t="s">
        <v>577</v>
      </c>
      <c r="L12851" t="str">
        <f>VLOOKUP(C12851,ACCOUNT_MAPPING!A:C,3,FALSE)</f>
        <v>Utilities</v>
      </c>
    </row>
    <row r="12852" spans="1:12" hidden="1">
      <c r="A12852">
        <v>126062</v>
      </c>
      <c r="B12852" t="s">
        <v>6343</v>
      </c>
      <c r="C12852">
        <v>51220000</v>
      </c>
      <c r="D12852" t="s">
        <v>63</v>
      </c>
      <c r="E12852" t="s">
        <v>13</v>
      </c>
      <c r="F12852" t="s">
        <v>13</v>
      </c>
      <c r="G12852" t="s">
        <v>12814</v>
      </c>
      <c r="H12852" s="2">
        <v>44875.719027395833</v>
      </c>
      <c r="I12852" t="s">
        <v>3140</v>
      </c>
      <c r="J12852" s="2">
        <v>44875.719027395833</v>
      </c>
      <c r="K12852" t="s">
        <v>3140</v>
      </c>
      <c r="L12852" t="str">
        <f>VLOOKUP(C12852,ACCOUNT_MAPPING!A:C,3,FALSE)</f>
        <v>Utilities</v>
      </c>
    </row>
    <row r="12853" spans="1:12" hidden="1">
      <c r="A12853">
        <v>126063</v>
      </c>
      <c r="B12853" t="s">
        <v>5704</v>
      </c>
      <c r="C12853">
        <v>51220000</v>
      </c>
      <c r="D12853" t="s">
        <v>63</v>
      </c>
      <c r="E12853" t="s">
        <v>13</v>
      </c>
      <c r="F12853" t="s">
        <v>13</v>
      </c>
      <c r="G12853" t="s">
        <v>12815</v>
      </c>
      <c r="H12853" s="2">
        <v>44874.711537152776</v>
      </c>
      <c r="I12853" t="s">
        <v>3140</v>
      </c>
      <c r="J12853" s="2">
        <v>44874.711537152776</v>
      </c>
      <c r="K12853" t="s">
        <v>3140</v>
      </c>
      <c r="L12853" t="str">
        <f>VLOOKUP(C12853,ACCOUNT_MAPPING!A:C,3,FALSE)</f>
        <v>Utilities</v>
      </c>
    </row>
    <row r="12854" spans="1:12" hidden="1">
      <c r="A12854">
        <v>109347</v>
      </c>
      <c r="B12854" t="s">
        <v>6302</v>
      </c>
      <c r="C12854">
        <v>51220000</v>
      </c>
      <c r="D12854" t="s">
        <v>12</v>
      </c>
      <c r="E12854" t="s">
        <v>13</v>
      </c>
      <c r="F12854" t="s">
        <v>13</v>
      </c>
      <c r="G12854" t="s">
        <v>11822</v>
      </c>
      <c r="H12854" s="2">
        <v>45020.573697997686</v>
      </c>
      <c r="I12854" t="s">
        <v>720</v>
      </c>
      <c r="J12854" s="2">
        <v>45020.573697997686</v>
      </c>
      <c r="K12854" t="s">
        <v>720</v>
      </c>
      <c r="L12854" t="str">
        <f>VLOOKUP(C12854,ACCOUNT_MAPPING!A:C,3,FALSE)</f>
        <v>Utilities</v>
      </c>
    </row>
    <row r="12855" spans="1:12" hidden="1">
      <c r="A12855">
        <v>126066</v>
      </c>
      <c r="B12855" t="s">
        <v>298</v>
      </c>
      <c r="C12855">
        <v>51220000</v>
      </c>
      <c r="D12855" t="s">
        <v>17</v>
      </c>
      <c r="E12855" t="s">
        <v>13</v>
      </c>
      <c r="F12855" t="s">
        <v>13</v>
      </c>
      <c r="G12855" t="s">
        <v>12816</v>
      </c>
      <c r="H12855" s="2">
        <v>44917.415814155094</v>
      </c>
      <c r="I12855" t="s">
        <v>300</v>
      </c>
      <c r="J12855" s="2">
        <v>44917.415814155094</v>
      </c>
      <c r="K12855" t="s">
        <v>300</v>
      </c>
      <c r="L12855" t="str">
        <f>VLOOKUP(C12855,ACCOUNT_MAPPING!A:C,3,FALSE)</f>
        <v>Utilities</v>
      </c>
    </row>
    <row r="12856" spans="1:12" hidden="1">
      <c r="A12856">
        <v>126132</v>
      </c>
      <c r="B12856" t="s">
        <v>373</v>
      </c>
      <c r="C12856">
        <v>51220000</v>
      </c>
      <c r="D12856" t="s">
        <v>12</v>
      </c>
      <c r="E12856" t="s">
        <v>13</v>
      </c>
      <c r="F12856" t="s">
        <v>13</v>
      </c>
      <c r="G12856" t="s">
        <v>12817</v>
      </c>
      <c r="H12856" s="2">
        <v>45022.489353090277</v>
      </c>
      <c r="I12856" t="s">
        <v>260</v>
      </c>
      <c r="J12856" s="2">
        <v>45022.489353090277</v>
      </c>
      <c r="K12856" t="s">
        <v>260</v>
      </c>
      <c r="L12856" t="str">
        <f>VLOOKUP(C12856,ACCOUNT_MAPPING!A:C,3,FALSE)</f>
        <v>Utilities</v>
      </c>
    </row>
    <row r="12857" spans="1:12" hidden="1">
      <c r="A12857">
        <v>126134</v>
      </c>
      <c r="B12857" t="s">
        <v>380</v>
      </c>
      <c r="C12857">
        <v>51220000</v>
      </c>
      <c r="D12857" t="s">
        <v>12</v>
      </c>
      <c r="E12857" t="s">
        <v>13</v>
      </c>
      <c r="F12857" t="s">
        <v>13</v>
      </c>
      <c r="G12857" t="s">
        <v>12817</v>
      </c>
      <c r="H12857" s="2">
        <v>45022.507586030093</v>
      </c>
      <c r="I12857" t="s">
        <v>260</v>
      </c>
      <c r="J12857" s="2">
        <v>45022.507586030093</v>
      </c>
      <c r="K12857" t="s">
        <v>260</v>
      </c>
      <c r="L12857" t="str">
        <f>VLOOKUP(C12857,ACCOUNT_MAPPING!A:C,3,FALSE)</f>
        <v>Utilities</v>
      </c>
    </row>
    <row r="12858" spans="1:12" hidden="1">
      <c r="A12858">
        <v>126135</v>
      </c>
      <c r="B12858" t="s">
        <v>428</v>
      </c>
      <c r="C12858">
        <v>51220000</v>
      </c>
      <c r="D12858" t="s">
        <v>12</v>
      </c>
      <c r="E12858" t="s">
        <v>13</v>
      </c>
      <c r="F12858" t="s">
        <v>13</v>
      </c>
      <c r="G12858" t="s">
        <v>12354</v>
      </c>
      <c r="H12858" s="2">
        <v>45020.873710729167</v>
      </c>
      <c r="I12858" t="s">
        <v>157</v>
      </c>
      <c r="J12858" s="2">
        <v>45020.873710729167</v>
      </c>
      <c r="K12858" t="s">
        <v>157</v>
      </c>
      <c r="L12858" t="str">
        <f>VLOOKUP(C12858,ACCOUNT_MAPPING!A:C,3,FALSE)</f>
        <v>Utilities</v>
      </c>
    </row>
    <row r="12859" spans="1:12" hidden="1">
      <c r="A12859">
        <v>126142</v>
      </c>
      <c r="B12859" t="s">
        <v>5257</v>
      </c>
      <c r="C12859">
        <v>51220000</v>
      </c>
      <c r="D12859" t="s">
        <v>17</v>
      </c>
      <c r="E12859" t="s">
        <v>13</v>
      </c>
      <c r="F12859" t="s">
        <v>13</v>
      </c>
      <c r="G12859" t="s">
        <v>12818</v>
      </c>
      <c r="H12859" s="2">
        <v>44924.002837534725</v>
      </c>
      <c r="I12859" t="s">
        <v>323</v>
      </c>
      <c r="J12859" s="2">
        <v>44924.002837534725</v>
      </c>
      <c r="K12859" t="s">
        <v>323</v>
      </c>
      <c r="L12859" t="str">
        <f>VLOOKUP(C12859,ACCOUNT_MAPPING!A:C,3,FALSE)</f>
        <v>Utilities</v>
      </c>
    </row>
    <row r="12860" spans="1:12" hidden="1">
      <c r="A12860">
        <v>99469</v>
      </c>
      <c r="B12860" t="s">
        <v>6295</v>
      </c>
      <c r="C12860">
        <v>51220000</v>
      </c>
      <c r="D12860" t="s">
        <v>17</v>
      </c>
      <c r="E12860" t="s">
        <v>13</v>
      </c>
      <c r="F12860" t="s">
        <v>13</v>
      </c>
      <c r="G12860" t="s">
        <v>12819</v>
      </c>
      <c r="H12860" s="2">
        <v>44923.473320023149</v>
      </c>
      <c r="I12860" t="s">
        <v>598</v>
      </c>
      <c r="J12860" s="2">
        <v>44923.473320023149</v>
      </c>
      <c r="K12860" t="s">
        <v>598</v>
      </c>
      <c r="L12860" t="str">
        <f>VLOOKUP(C12860,ACCOUNT_MAPPING!A:C,3,FALSE)</f>
        <v>Utilities</v>
      </c>
    </row>
    <row r="12861" spans="1:12" hidden="1">
      <c r="A12861">
        <v>99470</v>
      </c>
      <c r="B12861" t="s">
        <v>6324</v>
      </c>
      <c r="C12861">
        <v>51220000</v>
      </c>
      <c r="D12861" t="s">
        <v>12</v>
      </c>
      <c r="E12861" t="s">
        <v>13</v>
      </c>
      <c r="F12861" t="s">
        <v>13</v>
      </c>
      <c r="G12861" t="s">
        <v>12820</v>
      </c>
      <c r="H12861" s="2">
        <v>45020.568592048614</v>
      </c>
      <c r="I12861" t="s">
        <v>598</v>
      </c>
      <c r="J12861" s="2">
        <v>45020.568592048614</v>
      </c>
      <c r="K12861" t="s">
        <v>598</v>
      </c>
      <c r="L12861" t="str">
        <f>VLOOKUP(C12861,ACCOUNT_MAPPING!A:C,3,FALSE)</f>
        <v>Utilities</v>
      </c>
    </row>
    <row r="12862" spans="1:12" hidden="1">
      <c r="A12862">
        <v>126144</v>
      </c>
      <c r="B12862" t="s">
        <v>384</v>
      </c>
      <c r="C12862">
        <v>51220000</v>
      </c>
      <c r="D12862" t="s">
        <v>12</v>
      </c>
      <c r="E12862" t="s">
        <v>13</v>
      </c>
      <c r="F12862" t="s">
        <v>13</v>
      </c>
      <c r="G12862" t="s">
        <v>12821</v>
      </c>
      <c r="H12862" s="2">
        <v>45019.701344942128</v>
      </c>
      <c r="I12862" t="s">
        <v>456</v>
      </c>
      <c r="J12862" s="2">
        <v>45019.701344942128</v>
      </c>
      <c r="K12862" t="s">
        <v>456</v>
      </c>
      <c r="L12862" t="str">
        <f>VLOOKUP(C12862,ACCOUNT_MAPPING!A:C,3,FALSE)</f>
        <v>Utilities</v>
      </c>
    </row>
    <row r="12863" spans="1:12" hidden="1">
      <c r="A12863">
        <v>99476</v>
      </c>
      <c r="B12863" t="s">
        <v>3614</v>
      </c>
      <c r="C12863">
        <v>51220000</v>
      </c>
      <c r="D12863" t="s">
        <v>12</v>
      </c>
      <c r="E12863" t="s">
        <v>13</v>
      </c>
      <c r="F12863" t="s">
        <v>13</v>
      </c>
      <c r="G12863" t="s">
        <v>1823</v>
      </c>
      <c r="H12863" s="2">
        <v>45020.886452349536</v>
      </c>
      <c r="I12863" t="s">
        <v>205</v>
      </c>
      <c r="J12863" s="2">
        <v>45020.886452349536</v>
      </c>
      <c r="K12863" t="s">
        <v>205</v>
      </c>
      <c r="L12863" t="str">
        <f>VLOOKUP(C12863,ACCOUNT_MAPPING!A:C,3,FALSE)</f>
        <v>Utilities</v>
      </c>
    </row>
    <row r="12864" spans="1:12" hidden="1">
      <c r="A12864">
        <v>99488</v>
      </c>
      <c r="B12864" t="s">
        <v>599</v>
      </c>
      <c r="C12864">
        <v>51220000</v>
      </c>
      <c r="D12864" t="s">
        <v>17</v>
      </c>
      <c r="E12864" t="s">
        <v>13</v>
      </c>
      <c r="F12864" t="s">
        <v>13</v>
      </c>
      <c r="G12864" t="s">
        <v>12822</v>
      </c>
      <c r="H12864" s="2">
        <v>44924.664105208336</v>
      </c>
      <c r="I12864" t="s">
        <v>65</v>
      </c>
      <c r="J12864" s="2">
        <v>44924.664105208336</v>
      </c>
      <c r="K12864" t="s">
        <v>65</v>
      </c>
      <c r="L12864" t="str">
        <f>VLOOKUP(C12864,ACCOUNT_MAPPING!A:C,3,FALSE)</f>
        <v>Utilities</v>
      </c>
    </row>
    <row r="12865" spans="1:12" hidden="1">
      <c r="A12865">
        <v>126155</v>
      </c>
      <c r="B12865" t="s">
        <v>398</v>
      </c>
      <c r="C12865">
        <v>51220000</v>
      </c>
      <c r="D12865" t="s">
        <v>17</v>
      </c>
      <c r="E12865" t="s">
        <v>13</v>
      </c>
      <c r="F12865" t="s">
        <v>13</v>
      </c>
      <c r="G12865" t="s">
        <v>12823</v>
      </c>
      <c r="H12865" s="2">
        <v>44922.731740277777</v>
      </c>
      <c r="I12865" t="s">
        <v>360</v>
      </c>
      <c r="J12865" s="2">
        <v>44922.731740277777</v>
      </c>
      <c r="K12865" t="s">
        <v>360</v>
      </c>
      <c r="L12865" t="str">
        <f>VLOOKUP(C12865,ACCOUNT_MAPPING!A:C,3,FALSE)</f>
        <v>Utilities</v>
      </c>
    </row>
    <row r="12866" spans="1:12" hidden="1">
      <c r="A12866">
        <v>126156</v>
      </c>
      <c r="B12866" t="s">
        <v>6513</v>
      </c>
      <c r="C12866">
        <v>51220000</v>
      </c>
      <c r="D12866" t="s">
        <v>63</v>
      </c>
      <c r="E12866" t="s">
        <v>13</v>
      </c>
      <c r="F12866" t="s">
        <v>13</v>
      </c>
      <c r="G12866" t="s">
        <v>12824</v>
      </c>
      <c r="H12866" s="2">
        <v>44879.406338854169</v>
      </c>
      <c r="I12866" t="s">
        <v>405</v>
      </c>
      <c r="J12866" s="2">
        <v>44879.406338854169</v>
      </c>
      <c r="K12866" t="s">
        <v>405</v>
      </c>
      <c r="L12866" t="str">
        <f>VLOOKUP(C12866,ACCOUNT_MAPPING!A:C,3,FALSE)</f>
        <v>Utilities</v>
      </c>
    </row>
    <row r="12867" spans="1:12" hidden="1">
      <c r="A12867">
        <v>126165</v>
      </c>
      <c r="B12867" t="s">
        <v>406</v>
      </c>
      <c r="C12867">
        <v>51220000</v>
      </c>
      <c r="D12867" t="s">
        <v>12</v>
      </c>
      <c r="E12867" t="s">
        <v>13</v>
      </c>
      <c r="F12867" t="s">
        <v>13</v>
      </c>
      <c r="G12867" t="s">
        <v>12825</v>
      </c>
      <c r="H12867" s="2">
        <v>45015.371348460649</v>
      </c>
      <c r="I12867" t="s">
        <v>408</v>
      </c>
      <c r="J12867" s="2">
        <v>45015.371348460649</v>
      </c>
      <c r="K12867" t="s">
        <v>408</v>
      </c>
      <c r="L12867" t="str">
        <f>VLOOKUP(C12867,ACCOUNT_MAPPING!A:C,3,FALSE)</f>
        <v>Utilities</v>
      </c>
    </row>
    <row r="12868" spans="1:12" hidden="1">
      <c r="A12868">
        <v>126166</v>
      </c>
      <c r="B12868" t="s">
        <v>409</v>
      </c>
      <c r="C12868">
        <v>51220000</v>
      </c>
      <c r="D12868" t="s">
        <v>17</v>
      </c>
      <c r="E12868" t="s">
        <v>13</v>
      </c>
      <c r="F12868" t="s">
        <v>13</v>
      </c>
      <c r="G12868" t="s">
        <v>11917</v>
      </c>
      <c r="H12868" s="2">
        <v>44922.666979861111</v>
      </c>
      <c r="I12868" t="s">
        <v>347</v>
      </c>
      <c r="J12868" s="2">
        <v>44922.666979861111</v>
      </c>
      <c r="K12868" t="s">
        <v>347</v>
      </c>
      <c r="L12868" t="str">
        <f>VLOOKUP(C12868,ACCOUNT_MAPPING!A:C,3,FALSE)</f>
        <v>Utilities</v>
      </c>
    </row>
    <row r="12869" spans="1:12" hidden="1">
      <c r="A12869">
        <v>126167</v>
      </c>
      <c r="B12869" t="s">
        <v>411</v>
      </c>
      <c r="C12869">
        <v>51220000</v>
      </c>
      <c r="D12869" t="s">
        <v>17</v>
      </c>
      <c r="E12869" t="s">
        <v>13</v>
      </c>
      <c r="F12869" t="s">
        <v>13</v>
      </c>
      <c r="G12869" t="s">
        <v>11916</v>
      </c>
      <c r="H12869" s="2">
        <v>44922.705207372688</v>
      </c>
      <c r="I12869" t="s">
        <v>347</v>
      </c>
      <c r="J12869" s="2">
        <v>44922.705207372688</v>
      </c>
      <c r="K12869" t="s">
        <v>347</v>
      </c>
      <c r="L12869" t="str">
        <f>VLOOKUP(C12869,ACCOUNT_MAPPING!A:C,3,FALSE)</f>
        <v>Utilities</v>
      </c>
    </row>
    <row r="12870" spans="1:12" hidden="1">
      <c r="A12870">
        <v>126060</v>
      </c>
      <c r="B12870" t="s">
        <v>3138</v>
      </c>
      <c r="C12870">
        <v>51220000</v>
      </c>
      <c r="D12870" t="s">
        <v>12</v>
      </c>
      <c r="E12870" t="s">
        <v>13</v>
      </c>
      <c r="F12870" t="s">
        <v>13</v>
      </c>
      <c r="G12870" t="s">
        <v>12826</v>
      </c>
      <c r="H12870" s="2">
        <v>45014.718285763891</v>
      </c>
      <c r="I12870" t="s">
        <v>3140</v>
      </c>
      <c r="J12870" s="2">
        <v>45014.718285763891</v>
      </c>
      <c r="K12870" t="s">
        <v>3140</v>
      </c>
      <c r="L12870" t="str">
        <f>VLOOKUP(C12870,ACCOUNT_MAPPING!A:C,3,FALSE)</f>
        <v>Utilities</v>
      </c>
    </row>
    <row r="12871" spans="1:12" hidden="1">
      <c r="A12871">
        <v>101305</v>
      </c>
      <c r="B12871" t="s">
        <v>665</v>
      </c>
      <c r="C12871">
        <v>51220000</v>
      </c>
      <c r="D12871" t="s">
        <v>63</v>
      </c>
      <c r="E12871" t="s">
        <v>13</v>
      </c>
      <c r="F12871" t="s">
        <v>13</v>
      </c>
      <c r="G12871" t="s">
        <v>12827</v>
      </c>
      <c r="H12871" s="2">
        <v>44875.992291319446</v>
      </c>
      <c r="I12871" t="s">
        <v>663</v>
      </c>
      <c r="J12871" s="2">
        <v>44875.992291319446</v>
      </c>
      <c r="K12871" t="s">
        <v>663</v>
      </c>
      <c r="L12871" t="str">
        <f>VLOOKUP(C12871,ACCOUNT_MAPPING!A:C,3,FALSE)</f>
        <v>Utilities</v>
      </c>
    </row>
    <row r="12872" spans="1:12" hidden="1">
      <c r="A12872">
        <v>101307</v>
      </c>
      <c r="B12872" t="s">
        <v>659</v>
      </c>
      <c r="C12872">
        <v>51220000</v>
      </c>
      <c r="D12872" t="s">
        <v>12</v>
      </c>
      <c r="E12872" t="s">
        <v>13</v>
      </c>
      <c r="F12872" t="s">
        <v>13</v>
      </c>
      <c r="G12872" t="s">
        <v>12828</v>
      </c>
      <c r="H12872" s="2">
        <v>45014.816391354165</v>
      </c>
      <c r="I12872" t="s">
        <v>661</v>
      </c>
      <c r="J12872" s="2">
        <v>45014.816391354165</v>
      </c>
      <c r="K12872" t="s">
        <v>661</v>
      </c>
      <c r="L12872" t="str">
        <f>VLOOKUP(C12872,ACCOUNT_MAPPING!A:C,3,FALSE)</f>
        <v>Utilities</v>
      </c>
    </row>
    <row r="12873" spans="1:12" hidden="1">
      <c r="A12873">
        <v>126173</v>
      </c>
      <c r="B12873" t="s">
        <v>421</v>
      </c>
      <c r="C12873">
        <v>51220000</v>
      </c>
      <c r="D12873" t="s">
        <v>12</v>
      </c>
      <c r="E12873" t="s">
        <v>13</v>
      </c>
      <c r="F12873" t="s">
        <v>13</v>
      </c>
      <c r="G12873" t="s">
        <v>12829</v>
      </c>
      <c r="H12873" s="2">
        <v>45015.481412002315</v>
      </c>
      <c r="I12873" t="s">
        <v>408</v>
      </c>
      <c r="J12873" s="2">
        <v>45015.481412002315</v>
      </c>
      <c r="K12873" t="s">
        <v>408</v>
      </c>
      <c r="L12873" t="str">
        <f>VLOOKUP(C12873,ACCOUNT_MAPPING!A:C,3,FALSE)</f>
        <v>Utilities</v>
      </c>
    </row>
    <row r="12874" spans="1:12" hidden="1">
      <c r="A12874">
        <v>126177</v>
      </c>
      <c r="B12874" t="s">
        <v>422</v>
      </c>
      <c r="C12874">
        <v>51220000</v>
      </c>
      <c r="D12874" t="s">
        <v>17</v>
      </c>
      <c r="E12874" t="s">
        <v>13</v>
      </c>
      <c r="F12874" t="s">
        <v>13</v>
      </c>
      <c r="G12874" t="s">
        <v>11917</v>
      </c>
      <c r="H12874" s="2">
        <v>44923.49600324074</v>
      </c>
      <c r="I12874" t="s">
        <v>347</v>
      </c>
      <c r="J12874" s="2">
        <v>44923.49600324074</v>
      </c>
      <c r="K12874" t="s">
        <v>347</v>
      </c>
      <c r="L12874" t="str">
        <f>VLOOKUP(C12874,ACCOUNT_MAPPING!A:C,3,FALSE)</f>
        <v>Utilities</v>
      </c>
    </row>
    <row r="12875" spans="1:12" hidden="1">
      <c r="A12875">
        <v>101309</v>
      </c>
      <c r="B12875" t="s">
        <v>662</v>
      </c>
      <c r="C12875">
        <v>51220000</v>
      </c>
      <c r="D12875" t="s">
        <v>12</v>
      </c>
      <c r="E12875" t="s">
        <v>13</v>
      </c>
      <c r="F12875" t="s">
        <v>13</v>
      </c>
      <c r="G12875" t="s">
        <v>12830</v>
      </c>
      <c r="H12875" s="2">
        <v>45014.742397881942</v>
      </c>
      <c r="I12875" t="s">
        <v>663</v>
      </c>
      <c r="J12875" s="2">
        <v>45014.742397881942</v>
      </c>
      <c r="K12875" t="s">
        <v>663</v>
      </c>
      <c r="L12875" t="str">
        <f>VLOOKUP(C12875,ACCOUNT_MAPPING!A:C,3,FALSE)</f>
        <v>Utilities</v>
      </c>
    </row>
    <row r="12876" spans="1:12" hidden="1">
      <c r="A12876">
        <v>126186</v>
      </c>
      <c r="B12876" t="s">
        <v>5276</v>
      </c>
      <c r="C12876">
        <v>51220000</v>
      </c>
      <c r="D12876" t="s">
        <v>17</v>
      </c>
      <c r="E12876" t="s">
        <v>13</v>
      </c>
      <c r="F12876" t="s">
        <v>13</v>
      </c>
      <c r="G12876" t="s">
        <v>12831</v>
      </c>
      <c r="H12876" s="2">
        <v>44922.737596562503</v>
      </c>
      <c r="I12876" t="s">
        <v>360</v>
      </c>
      <c r="J12876" s="2">
        <v>44922.737596562503</v>
      </c>
      <c r="K12876" t="s">
        <v>360</v>
      </c>
      <c r="L12876" t="str">
        <f>VLOOKUP(C12876,ACCOUNT_MAPPING!A:C,3,FALSE)</f>
        <v>Utilities</v>
      </c>
    </row>
    <row r="12877" spans="1:12" hidden="1">
      <c r="A12877">
        <v>126101</v>
      </c>
      <c r="B12877" t="s">
        <v>2134</v>
      </c>
      <c r="C12877">
        <v>51220000</v>
      </c>
      <c r="D12877" t="s">
        <v>12</v>
      </c>
      <c r="E12877" t="s">
        <v>13</v>
      </c>
      <c r="F12877" t="s">
        <v>13</v>
      </c>
      <c r="G12877" t="s">
        <v>12832</v>
      </c>
      <c r="H12877" s="2">
        <v>45015.45911207176</v>
      </c>
      <c r="I12877" t="s">
        <v>350</v>
      </c>
      <c r="J12877" s="2">
        <v>45015.45911207176</v>
      </c>
      <c r="K12877" t="s">
        <v>350</v>
      </c>
      <c r="L12877" t="str">
        <f>VLOOKUP(C12877,ACCOUNT_MAPPING!A:C,3,FALSE)</f>
        <v>Utilities</v>
      </c>
    </row>
    <row r="12878" spans="1:12" hidden="1">
      <c r="A12878">
        <v>109329</v>
      </c>
      <c r="B12878" t="s">
        <v>1127</v>
      </c>
      <c r="C12878">
        <v>51220000</v>
      </c>
      <c r="D12878" t="s">
        <v>17</v>
      </c>
      <c r="E12878" t="s">
        <v>13</v>
      </c>
      <c r="F12878" t="s">
        <v>13</v>
      </c>
      <c r="G12878" t="s">
        <v>6303</v>
      </c>
      <c r="H12878" s="2">
        <v>44924.741459953701</v>
      </c>
      <c r="I12878" t="s">
        <v>720</v>
      </c>
      <c r="J12878" s="2">
        <v>44924.741459953701</v>
      </c>
      <c r="K12878" t="s">
        <v>720</v>
      </c>
      <c r="L12878" t="str">
        <f>VLOOKUP(C12878,ACCOUNT_MAPPING!A:C,3,FALSE)</f>
        <v>Utilities</v>
      </c>
    </row>
    <row r="12879" spans="1:12" hidden="1">
      <c r="A12879">
        <v>109346</v>
      </c>
      <c r="B12879" t="s">
        <v>4257</v>
      </c>
      <c r="C12879">
        <v>51220000</v>
      </c>
      <c r="D12879" t="s">
        <v>63</v>
      </c>
      <c r="E12879" t="s">
        <v>13</v>
      </c>
      <c r="F12879" t="s">
        <v>13</v>
      </c>
      <c r="G12879" t="s">
        <v>12790</v>
      </c>
      <c r="H12879" s="2">
        <v>44879.441533483798</v>
      </c>
      <c r="I12879" t="s">
        <v>720</v>
      </c>
      <c r="J12879" s="2">
        <v>44879.441533483798</v>
      </c>
      <c r="K12879" t="s">
        <v>720</v>
      </c>
      <c r="L12879" t="str">
        <f>VLOOKUP(C12879,ACCOUNT_MAPPING!A:C,3,FALSE)</f>
        <v>Utilities</v>
      </c>
    </row>
    <row r="12880" spans="1:12" hidden="1">
      <c r="A12880">
        <v>126070</v>
      </c>
      <c r="B12880" t="s">
        <v>402</v>
      </c>
      <c r="C12880">
        <v>51220000</v>
      </c>
      <c r="D12880" t="s">
        <v>17</v>
      </c>
      <c r="E12880" t="s">
        <v>13</v>
      </c>
      <c r="F12880" t="s">
        <v>13</v>
      </c>
      <c r="G12880" t="s">
        <v>12833</v>
      </c>
      <c r="H12880" s="2">
        <v>44917.477960219905</v>
      </c>
      <c r="I12880" t="s">
        <v>300</v>
      </c>
      <c r="J12880" s="2">
        <v>44917.477960219905</v>
      </c>
      <c r="K12880" t="s">
        <v>300</v>
      </c>
      <c r="L12880" t="str">
        <f>VLOOKUP(C12880,ACCOUNT_MAPPING!A:C,3,FALSE)</f>
        <v>Utilities</v>
      </c>
    </row>
    <row r="12881" spans="1:12" hidden="1">
      <c r="A12881">
        <v>126190</v>
      </c>
      <c r="B12881" t="s">
        <v>9722</v>
      </c>
      <c r="C12881">
        <v>51220000</v>
      </c>
      <c r="D12881" t="s">
        <v>63</v>
      </c>
      <c r="E12881" t="s">
        <v>13</v>
      </c>
      <c r="F12881" t="s">
        <v>13</v>
      </c>
      <c r="G12881" t="s">
        <v>12834</v>
      </c>
      <c r="H12881" s="2">
        <v>44875.512398182873</v>
      </c>
      <c r="I12881" t="s">
        <v>360</v>
      </c>
      <c r="J12881" s="2">
        <v>44875.512398182873</v>
      </c>
      <c r="K12881" t="s">
        <v>360</v>
      </c>
      <c r="L12881" t="str">
        <f>VLOOKUP(C12881,ACCOUNT_MAPPING!A:C,3,FALSE)</f>
        <v>Utilities</v>
      </c>
    </row>
    <row r="12882" spans="1:12" hidden="1">
      <c r="A12882">
        <v>126120</v>
      </c>
      <c r="B12882" t="s">
        <v>311</v>
      </c>
      <c r="C12882">
        <v>51220000</v>
      </c>
      <c r="D12882" t="s">
        <v>12</v>
      </c>
      <c r="E12882" t="s">
        <v>13</v>
      </c>
      <c r="F12882" t="s">
        <v>13</v>
      </c>
      <c r="G12882" t="s">
        <v>12835</v>
      </c>
      <c r="H12882" s="2">
        <v>45021.774138159722</v>
      </c>
      <c r="I12882" t="s">
        <v>313</v>
      </c>
      <c r="J12882" s="2">
        <v>45021.774138159722</v>
      </c>
      <c r="K12882" t="s">
        <v>313</v>
      </c>
      <c r="L12882" t="str">
        <f>VLOOKUP(C12882,ACCOUNT_MAPPING!A:C,3,FALSE)</f>
        <v>Utilities</v>
      </c>
    </row>
    <row r="12883" spans="1:12" hidden="1">
      <c r="A12883">
        <v>109789</v>
      </c>
      <c r="B12883" t="s">
        <v>304</v>
      </c>
      <c r="C12883">
        <v>51220000</v>
      </c>
      <c r="D12883" t="s">
        <v>17</v>
      </c>
      <c r="E12883" t="s">
        <v>13</v>
      </c>
      <c r="F12883" t="s">
        <v>13</v>
      </c>
      <c r="G12883" t="s">
        <v>12836</v>
      </c>
      <c r="H12883" s="2">
        <v>44929.372144710651</v>
      </c>
      <c r="I12883" t="s">
        <v>289</v>
      </c>
      <c r="J12883" s="2">
        <v>44929.372144710651</v>
      </c>
      <c r="K12883" t="s">
        <v>289</v>
      </c>
      <c r="L12883" t="str">
        <f>VLOOKUP(C12883,ACCOUNT_MAPPING!A:C,3,FALSE)</f>
        <v>Utilities</v>
      </c>
    </row>
    <row r="12884" spans="1:12" hidden="1">
      <c r="A12884">
        <v>126074</v>
      </c>
      <c r="B12884" t="s">
        <v>301</v>
      </c>
      <c r="C12884">
        <v>51220000</v>
      </c>
      <c r="D12884" t="s">
        <v>12</v>
      </c>
      <c r="E12884" t="s">
        <v>13</v>
      </c>
      <c r="F12884" t="s">
        <v>13</v>
      </c>
      <c r="G12884" t="s">
        <v>12837</v>
      </c>
      <c r="H12884" s="2">
        <v>45015.497218287041</v>
      </c>
      <c r="I12884" t="s">
        <v>303</v>
      </c>
      <c r="J12884" s="2">
        <v>45015.497218287041</v>
      </c>
      <c r="K12884" t="s">
        <v>303</v>
      </c>
      <c r="L12884" t="str">
        <f>VLOOKUP(C12884,ACCOUNT_MAPPING!A:C,3,FALSE)</f>
        <v>Utilities</v>
      </c>
    </row>
    <row r="12885" spans="1:12" hidden="1">
      <c r="A12885">
        <v>126127</v>
      </c>
      <c r="B12885" t="s">
        <v>418</v>
      </c>
      <c r="C12885">
        <v>51220000</v>
      </c>
      <c r="D12885" t="s">
        <v>12</v>
      </c>
      <c r="E12885" t="s">
        <v>13</v>
      </c>
      <c r="F12885" t="s">
        <v>13</v>
      </c>
      <c r="G12885" t="s">
        <v>12838</v>
      </c>
      <c r="H12885" s="2">
        <v>45013.829635960647</v>
      </c>
      <c r="I12885" t="s">
        <v>323</v>
      </c>
      <c r="J12885" s="2">
        <v>45013.829635960647</v>
      </c>
      <c r="K12885" t="s">
        <v>323</v>
      </c>
      <c r="L12885" t="str">
        <f>VLOOKUP(C12885,ACCOUNT_MAPPING!A:C,3,FALSE)</f>
        <v>Utilities</v>
      </c>
    </row>
    <row r="12886" spans="1:12" hidden="1">
      <c r="A12886">
        <v>126128</v>
      </c>
      <c r="B12886" t="s">
        <v>463</v>
      </c>
      <c r="C12886">
        <v>51220000</v>
      </c>
      <c r="D12886" t="s">
        <v>63</v>
      </c>
      <c r="E12886" t="s">
        <v>13</v>
      </c>
      <c r="F12886" t="s">
        <v>13</v>
      </c>
      <c r="G12886" t="s">
        <v>12839</v>
      </c>
      <c r="H12886" s="2">
        <v>44874.861386111108</v>
      </c>
      <c r="I12886" t="s">
        <v>323</v>
      </c>
      <c r="J12886" s="2">
        <v>44874.861386111108</v>
      </c>
      <c r="K12886" t="s">
        <v>323</v>
      </c>
      <c r="L12886" t="str">
        <f>VLOOKUP(C12886,ACCOUNT_MAPPING!A:C,3,FALSE)</f>
        <v>Utilities</v>
      </c>
    </row>
    <row r="12887" spans="1:12" hidden="1">
      <c r="A12887">
        <v>126030</v>
      </c>
      <c r="B12887" t="s">
        <v>336</v>
      </c>
      <c r="C12887">
        <v>51220000</v>
      </c>
      <c r="D12887" t="s">
        <v>12</v>
      </c>
      <c r="E12887" t="s">
        <v>13</v>
      </c>
      <c r="F12887" t="s">
        <v>13</v>
      </c>
      <c r="G12887" t="s">
        <v>12840</v>
      </c>
      <c r="H12887" s="2">
        <v>45021.790242442126</v>
      </c>
      <c r="I12887" t="s">
        <v>338</v>
      </c>
      <c r="J12887" s="2">
        <v>45021.790242442126</v>
      </c>
      <c r="K12887" t="s">
        <v>338</v>
      </c>
      <c r="L12887" t="str">
        <f>VLOOKUP(C12887,ACCOUNT_MAPPING!A:C,3,FALSE)</f>
        <v>Utilities</v>
      </c>
    </row>
    <row r="12888" spans="1:12" hidden="1">
      <c r="A12888">
        <v>126039</v>
      </c>
      <c r="B12888" t="s">
        <v>3583</v>
      </c>
      <c r="C12888">
        <v>51220000</v>
      </c>
      <c r="D12888" t="s">
        <v>12</v>
      </c>
      <c r="E12888" t="s">
        <v>13</v>
      </c>
      <c r="F12888" t="s">
        <v>13</v>
      </c>
      <c r="G12888" t="s">
        <v>12841</v>
      </c>
      <c r="H12888" s="2">
        <v>45013.577602199075</v>
      </c>
      <c r="I12888" t="s">
        <v>3585</v>
      </c>
      <c r="J12888" s="2">
        <v>45013.577602199075</v>
      </c>
      <c r="K12888" t="s">
        <v>3585</v>
      </c>
      <c r="L12888" t="str">
        <f>VLOOKUP(C12888,ACCOUNT_MAPPING!A:C,3,FALSE)</f>
        <v>Utilities</v>
      </c>
    </row>
    <row r="12889" spans="1:12" hidden="1">
      <c r="A12889">
        <v>126205</v>
      </c>
      <c r="B12889" t="s">
        <v>1131</v>
      </c>
      <c r="C12889">
        <v>51220000</v>
      </c>
      <c r="D12889" t="s">
        <v>17</v>
      </c>
      <c r="E12889" t="s">
        <v>13</v>
      </c>
      <c r="F12889" t="s">
        <v>13</v>
      </c>
      <c r="G12889" t="s">
        <v>12842</v>
      </c>
      <c r="H12889" s="2">
        <v>44929.458127083337</v>
      </c>
      <c r="I12889" t="s">
        <v>300</v>
      </c>
      <c r="J12889" s="2">
        <v>44929.458127083337</v>
      </c>
      <c r="K12889" t="s">
        <v>300</v>
      </c>
      <c r="L12889" t="str">
        <f>VLOOKUP(C12889,ACCOUNT_MAPPING!A:C,3,FALSE)</f>
        <v>Utilities</v>
      </c>
    </row>
    <row r="12890" spans="1:12" hidden="1">
      <c r="A12890">
        <v>126208</v>
      </c>
      <c r="B12890" t="s">
        <v>485</v>
      </c>
      <c r="C12890">
        <v>51220000</v>
      </c>
      <c r="D12890" t="s">
        <v>12</v>
      </c>
      <c r="E12890" t="s">
        <v>13</v>
      </c>
      <c r="F12890" t="s">
        <v>13</v>
      </c>
      <c r="G12890" t="s">
        <v>12843</v>
      </c>
      <c r="H12890" s="2">
        <v>45020.821386689815</v>
      </c>
      <c r="I12890" t="s">
        <v>323</v>
      </c>
      <c r="J12890" s="2">
        <v>45020.821386689815</v>
      </c>
      <c r="K12890" t="s">
        <v>323</v>
      </c>
      <c r="L12890" t="str">
        <f>VLOOKUP(C12890,ACCOUNT_MAPPING!A:C,3,FALSE)</f>
        <v>Utilities</v>
      </c>
    </row>
    <row r="12891" spans="1:12" hidden="1">
      <c r="A12891">
        <v>126081</v>
      </c>
      <c r="B12891" t="s">
        <v>435</v>
      </c>
      <c r="C12891">
        <v>51220000</v>
      </c>
      <c r="D12891" t="s">
        <v>17</v>
      </c>
      <c r="E12891" t="s">
        <v>13</v>
      </c>
      <c r="F12891" t="s">
        <v>13</v>
      </c>
      <c r="G12891" t="s">
        <v>12844</v>
      </c>
      <c r="H12891" s="2">
        <v>44924.756382291664</v>
      </c>
      <c r="I12891" t="s">
        <v>437</v>
      </c>
      <c r="J12891" s="2">
        <v>44924.756382291664</v>
      </c>
      <c r="K12891" t="s">
        <v>437</v>
      </c>
      <c r="L12891" t="str">
        <f>VLOOKUP(C12891,ACCOUNT_MAPPING!A:C,3,FALSE)</f>
        <v>Utilities</v>
      </c>
    </row>
    <row r="12892" spans="1:12" hidden="1">
      <c r="A12892">
        <v>126133</v>
      </c>
      <c r="B12892" t="s">
        <v>426</v>
      </c>
      <c r="C12892">
        <v>51220000</v>
      </c>
      <c r="D12892" t="s">
        <v>12</v>
      </c>
      <c r="E12892" t="s">
        <v>13</v>
      </c>
      <c r="F12892" t="s">
        <v>13</v>
      </c>
      <c r="G12892" t="s">
        <v>12838</v>
      </c>
      <c r="H12892" s="2">
        <v>45015.085704050929</v>
      </c>
      <c r="I12892" t="s">
        <v>323</v>
      </c>
      <c r="J12892" s="2">
        <v>45015.085704050929</v>
      </c>
      <c r="K12892" t="s">
        <v>323</v>
      </c>
      <c r="L12892" t="str">
        <f>VLOOKUP(C12892,ACCOUNT_MAPPING!A:C,3,FALSE)</f>
        <v>Utilities</v>
      </c>
    </row>
    <row r="12893" spans="1:12" hidden="1">
      <c r="A12893">
        <v>126067</v>
      </c>
      <c r="B12893" t="s">
        <v>351</v>
      </c>
      <c r="C12893">
        <v>51220000</v>
      </c>
      <c r="D12893" t="s">
        <v>12</v>
      </c>
      <c r="E12893" t="s">
        <v>13</v>
      </c>
      <c r="F12893" t="s">
        <v>13</v>
      </c>
      <c r="G12893" t="s">
        <v>12845</v>
      </c>
      <c r="H12893" s="2">
        <v>45016.473887928238</v>
      </c>
      <c r="I12893" t="s">
        <v>300</v>
      </c>
      <c r="J12893" s="2">
        <v>45016.473887928238</v>
      </c>
      <c r="K12893" t="s">
        <v>300</v>
      </c>
      <c r="L12893" t="str">
        <f>VLOOKUP(C12893,ACCOUNT_MAPPING!A:C,3,FALSE)</f>
        <v>Utilities</v>
      </c>
    </row>
    <row r="12894" spans="1:12" hidden="1">
      <c r="A12894">
        <v>126141</v>
      </c>
      <c r="B12894" t="s">
        <v>321</v>
      </c>
      <c r="C12894">
        <v>51220000</v>
      </c>
      <c r="D12894" t="s">
        <v>63</v>
      </c>
      <c r="E12894" t="s">
        <v>13</v>
      </c>
      <c r="F12894" t="s">
        <v>13</v>
      </c>
      <c r="G12894" t="s">
        <v>12846</v>
      </c>
      <c r="H12894" s="2">
        <v>44876.769092048613</v>
      </c>
      <c r="I12894" t="s">
        <v>323</v>
      </c>
      <c r="J12894" s="2">
        <v>44876.769092048613</v>
      </c>
      <c r="K12894" t="s">
        <v>323</v>
      </c>
      <c r="L12894" t="str">
        <f>VLOOKUP(C12894,ACCOUNT_MAPPING!A:C,3,FALSE)</f>
        <v>Utilities</v>
      </c>
    </row>
    <row r="12895" spans="1:12" hidden="1">
      <c r="A12895">
        <v>126083</v>
      </c>
      <c r="B12895" t="s">
        <v>3632</v>
      </c>
      <c r="C12895">
        <v>51220000</v>
      </c>
      <c r="D12895" t="s">
        <v>12</v>
      </c>
      <c r="E12895" t="s">
        <v>13</v>
      </c>
      <c r="F12895" t="s">
        <v>13</v>
      </c>
      <c r="G12895" t="s">
        <v>12847</v>
      </c>
      <c r="H12895" s="2">
        <v>45021.992535069447</v>
      </c>
      <c r="I12895" t="s">
        <v>363</v>
      </c>
      <c r="J12895" s="2">
        <v>45021.992535069447</v>
      </c>
      <c r="K12895" t="s">
        <v>363</v>
      </c>
      <c r="L12895" t="str">
        <f>VLOOKUP(C12895,ACCOUNT_MAPPING!A:C,3,FALSE)</f>
        <v>Utilities</v>
      </c>
    </row>
    <row r="12896" spans="1:12" hidden="1">
      <c r="A12896">
        <v>126085</v>
      </c>
      <c r="B12896" t="s">
        <v>438</v>
      </c>
      <c r="C12896">
        <v>51220000</v>
      </c>
      <c r="D12896" t="s">
        <v>12</v>
      </c>
      <c r="E12896" t="s">
        <v>13</v>
      </c>
      <c r="F12896" t="s">
        <v>13</v>
      </c>
      <c r="G12896" t="s">
        <v>12848</v>
      </c>
      <c r="H12896" s="2">
        <v>45012.485453738424</v>
      </c>
      <c r="I12896" t="s">
        <v>360</v>
      </c>
      <c r="J12896" s="2">
        <v>45012.485453738424</v>
      </c>
      <c r="K12896" t="s">
        <v>360</v>
      </c>
      <c r="L12896" t="str">
        <f>VLOOKUP(C12896,ACCOUNT_MAPPING!A:C,3,FALSE)</f>
        <v>Utilities</v>
      </c>
    </row>
    <row r="12897" spans="1:12" hidden="1">
      <c r="A12897">
        <v>126143</v>
      </c>
      <c r="B12897" t="s">
        <v>329</v>
      </c>
      <c r="C12897">
        <v>51220000</v>
      </c>
      <c r="D12897" t="s">
        <v>12</v>
      </c>
      <c r="E12897" t="s">
        <v>13</v>
      </c>
      <c r="F12897" t="s">
        <v>13</v>
      </c>
      <c r="G12897" t="s">
        <v>12849</v>
      </c>
      <c r="H12897" s="2">
        <v>45020.137365821756</v>
      </c>
      <c r="I12897" t="s">
        <v>323</v>
      </c>
      <c r="J12897" s="2">
        <v>45020.137365821756</v>
      </c>
      <c r="K12897" t="s">
        <v>323</v>
      </c>
      <c r="L12897" t="str">
        <f>VLOOKUP(C12897,ACCOUNT_MAPPING!A:C,3,FALSE)</f>
        <v>Utilities</v>
      </c>
    </row>
    <row r="12898" spans="1:12" hidden="1">
      <c r="A12898">
        <v>126222</v>
      </c>
      <c r="B12898" t="s">
        <v>460</v>
      </c>
      <c r="C12898">
        <v>51220000</v>
      </c>
      <c r="D12898" t="s">
        <v>12</v>
      </c>
      <c r="E12898" t="s">
        <v>13</v>
      </c>
      <c r="F12898" t="s">
        <v>13</v>
      </c>
      <c r="G12898" t="s">
        <v>12850</v>
      </c>
      <c r="H12898" s="2">
        <v>45016.89581130787</v>
      </c>
      <c r="I12898" t="s">
        <v>462</v>
      </c>
      <c r="J12898" s="2">
        <v>45016.89581130787</v>
      </c>
      <c r="K12898" t="s">
        <v>462</v>
      </c>
      <c r="L12898" t="str">
        <f>VLOOKUP(C12898,ACCOUNT_MAPPING!A:C,3,FALSE)</f>
        <v>Utilities</v>
      </c>
    </row>
    <row r="12899" spans="1:12" hidden="1">
      <c r="A12899">
        <v>126229</v>
      </c>
      <c r="B12899" t="s">
        <v>443</v>
      </c>
      <c r="C12899">
        <v>51220000</v>
      </c>
      <c r="D12899" t="s">
        <v>12</v>
      </c>
      <c r="E12899" t="s">
        <v>13</v>
      </c>
      <c r="F12899" t="s">
        <v>13</v>
      </c>
      <c r="G12899" t="s">
        <v>12851</v>
      </c>
      <c r="H12899" s="2">
        <v>45021.703978472222</v>
      </c>
      <c r="I12899" t="s">
        <v>377</v>
      </c>
      <c r="J12899" s="2">
        <v>45021.703978472222</v>
      </c>
      <c r="K12899" t="s">
        <v>377</v>
      </c>
      <c r="L12899" t="str">
        <f>VLOOKUP(C12899,ACCOUNT_MAPPING!A:C,3,FALSE)</f>
        <v>Utilities</v>
      </c>
    </row>
    <row r="12900" spans="1:12" hidden="1">
      <c r="A12900">
        <v>126230</v>
      </c>
      <c r="B12900" t="s">
        <v>444</v>
      </c>
      <c r="C12900">
        <v>51220000</v>
      </c>
      <c r="D12900" t="s">
        <v>63</v>
      </c>
      <c r="E12900" t="s">
        <v>13</v>
      </c>
      <c r="F12900" t="s">
        <v>13</v>
      </c>
      <c r="G12900" t="s">
        <v>12852</v>
      </c>
      <c r="H12900" s="2">
        <v>44879.398988969908</v>
      </c>
      <c r="I12900" t="s">
        <v>446</v>
      </c>
      <c r="J12900" s="2">
        <v>44879.398988969908</v>
      </c>
      <c r="K12900" t="s">
        <v>446</v>
      </c>
      <c r="L12900" t="str">
        <f>VLOOKUP(C12900,ACCOUNT_MAPPING!A:C,3,FALSE)</f>
        <v>Utilities</v>
      </c>
    </row>
    <row r="12901" spans="1:12" hidden="1">
      <c r="A12901">
        <v>126096</v>
      </c>
      <c r="B12901" t="s">
        <v>3691</v>
      </c>
      <c r="C12901">
        <v>51220000</v>
      </c>
      <c r="D12901" t="s">
        <v>63</v>
      </c>
      <c r="E12901" t="s">
        <v>13</v>
      </c>
      <c r="F12901" t="s">
        <v>13</v>
      </c>
      <c r="G12901" t="s">
        <v>12809</v>
      </c>
      <c r="H12901" s="2">
        <v>44887.70454579861</v>
      </c>
      <c r="I12901" t="s">
        <v>2125</v>
      </c>
      <c r="J12901" s="2">
        <v>44887.70454579861</v>
      </c>
      <c r="K12901" t="s">
        <v>2125</v>
      </c>
      <c r="L12901" t="str">
        <f>VLOOKUP(C12901,ACCOUNT_MAPPING!A:C,3,FALSE)</f>
        <v>Utilities</v>
      </c>
    </row>
    <row r="12902" spans="1:12" hidden="1">
      <c r="A12902">
        <v>126232</v>
      </c>
      <c r="B12902" t="s">
        <v>1148</v>
      </c>
      <c r="C12902">
        <v>51220000</v>
      </c>
      <c r="D12902" t="s">
        <v>12</v>
      </c>
      <c r="E12902" t="s">
        <v>13</v>
      </c>
      <c r="F12902" t="s">
        <v>13</v>
      </c>
      <c r="G12902" t="s">
        <v>12853</v>
      </c>
      <c r="H12902" s="2">
        <v>45020.934605937502</v>
      </c>
      <c r="I12902" t="s">
        <v>446</v>
      </c>
      <c r="J12902" s="2">
        <v>45020.934605937502</v>
      </c>
      <c r="K12902" t="s">
        <v>446</v>
      </c>
      <c r="L12902" t="str">
        <f>VLOOKUP(C12902,ACCOUNT_MAPPING!A:C,3,FALSE)</f>
        <v>Utilities</v>
      </c>
    </row>
    <row r="12903" spans="1:12" hidden="1">
      <c r="A12903">
        <v>126164</v>
      </c>
      <c r="B12903" t="s">
        <v>3617</v>
      </c>
      <c r="C12903">
        <v>51220000</v>
      </c>
      <c r="D12903" t="s">
        <v>63</v>
      </c>
      <c r="E12903" t="s">
        <v>13</v>
      </c>
      <c r="F12903" t="s">
        <v>13</v>
      </c>
      <c r="G12903" t="s">
        <v>11857</v>
      </c>
      <c r="H12903" s="2">
        <v>44879.402828009261</v>
      </c>
      <c r="I12903" t="s">
        <v>405</v>
      </c>
      <c r="J12903" s="2">
        <v>44879.402828009261</v>
      </c>
      <c r="K12903" t="s">
        <v>405</v>
      </c>
      <c r="L12903" t="str">
        <f>VLOOKUP(C12903,ACCOUNT_MAPPING!A:C,3,FALSE)</f>
        <v>Utilities</v>
      </c>
    </row>
    <row r="12904" spans="1:12" hidden="1">
      <c r="A12904">
        <v>126240</v>
      </c>
      <c r="B12904" t="s">
        <v>450</v>
      </c>
      <c r="C12904">
        <v>51220000</v>
      </c>
      <c r="D12904" t="s">
        <v>17</v>
      </c>
      <c r="E12904" t="s">
        <v>13</v>
      </c>
      <c r="F12904" t="s">
        <v>13</v>
      </c>
      <c r="G12904" t="s">
        <v>12854</v>
      </c>
      <c r="H12904" s="2">
        <v>44916.564577546298</v>
      </c>
      <c r="I12904" t="s">
        <v>310</v>
      </c>
      <c r="J12904" s="2">
        <v>44916.564577546298</v>
      </c>
      <c r="K12904" t="s">
        <v>310</v>
      </c>
      <c r="L12904" t="str">
        <f>VLOOKUP(C12904,ACCOUNT_MAPPING!A:C,3,FALSE)</f>
        <v>Utilities</v>
      </c>
    </row>
    <row r="12905" spans="1:12" hidden="1">
      <c r="A12905">
        <v>126241</v>
      </c>
      <c r="B12905" t="s">
        <v>452</v>
      </c>
      <c r="C12905">
        <v>51220000</v>
      </c>
      <c r="D12905" t="s">
        <v>12</v>
      </c>
      <c r="E12905" t="s">
        <v>13</v>
      </c>
      <c r="F12905" t="s">
        <v>13</v>
      </c>
      <c r="G12905" t="s">
        <v>12855</v>
      </c>
      <c r="H12905" s="2">
        <v>45019.581639814816</v>
      </c>
      <c r="I12905" t="s">
        <v>310</v>
      </c>
      <c r="J12905" s="2">
        <v>45019.581639814816</v>
      </c>
      <c r="K12905" t="s">
        <v>310</v>
      </c>
      <c r="L12905" t="str">
        <f>VLOOKUP(C12905,ACCOUNT_MAPPING!A:C,3,FALSE)</f>
        <v>Utilities</v>
      </c>
    </row>
    <row r="12906" spans="1:12" hidden="1">
      <c r="A12906">
        <v>126244</v>
      </c>
      <c r="B12906" t="s">
        <v>12856</v>
      </c>
      <c r="C12906">
        <v>51220000</v>
      </c>
      <c r="D12906" t="s">
        <v>12</v>
      </c>
      <c r="E12906" t="s">
        <v>13</v>
      </c>
      <c r="F12906" t="s">
        <v>13</v>
      </c>
      <c r="G12906" t="s">
        <v>8302</v>
      </c>
      <c r="H12906" s="2">
        <v>45022.032406944447</v>
      </c>
      <c r="I12906" t="s">
        <v>363</v>
      </c>
      <c r="J12906" s="2">
        <v>45022.032406944447</v>
      </c>
      <c r="K12906" t="s">
        <v>363</v>
      </c>
      <c r="L12906" t="str">
        <f>VLOOKUP(C12906,ACCOUNT_MAPPING!A:C,3,FALSE)</f>
        <v>Utilities</v>
      </c>
    </row>
    <row r="12907" spans="1:12" hidden="1">
      <c r="A12907">
        <v>126168</v>
      </c>
      <c r="B12907" t="s">
        <v>345</v>
      </c>
      <c r="C12907">
        <v>51220000</v>
      </c>
      <c r="D12907" t="s">
        <v>12</v>
      </c>
      <c r="E12907" t="s">
        <v>13</v>
      </c>
      <c r="F12907" t="s">
        <v>13</v>
      </c>
      <c r="G12907" t="s">
        <v>12857</v>
      </c>
      <c r="H12907" s="2">
        <v>45015.534111261572</v>
      </c>
      <c r="I12907" t="s">
        <v>350</v>
      </c>
      <c r="J12907" s="2">
        <v>45015.534111261572</v>
      </c>
      <c r="K12907" t="s">
        <v>350</v>
      </c>
      <c r="L12907" t="str">
        <f>VLOOKUP(C12907,ACCOUNT_MAPPING!A:C,3,FALSE)</f>
        <v>Utilities</v>
      </c>
    </row>
    <row r="12908" spans="1:12" hidden="1">
      <c r="A12908">
        <v>126250</v>
      </c>
      <c r="B12908" t="s">
        <v>12858</v>
      </c>
      <c r="C12908">
        <v>51220000</v>
      </c>
      <c r="D12908" t="s">
        <v>12</v>
      </c>
      <c r="E12908" t="s">
        <v>13</v>
      </c>
      <c r="F12908" t="s">
        <v>13</v>
      </c>
      <c r="G12908" t="s">
        <v>8302</v>
      </c>
      <c r="H12908" s="2">
        <v>45022.038779745373</v>
      </c>
      <c r="I12908" t="s">
        <v>363</v>
      </c>
      <c r="J12908" s="2">
        <v>45022.038779745373</v>
      </c>
      <c r="K12908" t="s">
        <v>363</v>
      </c>
      <c r="L12908" t="str">
        <f>VLOOKUP(C12908,ACCOUNT_MAPPING!A:C,3,FALSE)</f>
        <v>Utilities</v>
      </c>
    </row>
    <row r="12909" spans="1:12" hidden="1">
      <c r="A12909">
        <v>126121</v>
      </c>
      <c r="B12909" t="s">
        <v>454</v>
      </c>
      <c r="C12909">
        <v>51220000</v>
      </c>
      <c r="D12909" t="s">
        <v>17</v>
      </c>
      <c r="E12909" t="s">
        <v>13</v>
      </c>
      <c r="F12909" t="s">
        <v>13</v>
      </c>
      <c r="G12909" t="s">
        <v>12859</v>
      </c>
      <c r="H12909" s="2">
        <v>44925.062624965278</v>
      </c>
      <c r="I12909" t="s">
        <v>323</v>
      </c>
      <c r="J12909" s="2">
        <v>44925.062624965278</v>
      </c>
      <c r="K12909" t="s">
        <v>323</v>
      </c>
      <c r="L12909" t="str">
        <f>VLOOKUP(C12909,ACCOUNT_MAPPING!A:C,3,FALSE)</f>
        <v>Utilities</v>
      </c>
    </row>
    <row r="12910" spans="1:12" hidden="1">
      <c r="A12910">
        <v>126170</v>
      </c>
      <c r="B12910" t="s">
        <v>478</v>
      </c>
      <c r="C12910">
        <v>51220000</v>
      </c>
      <c r="D12910" t="s">
        <v>63</v>
      </c>
      <c r="E12910" t="s">
        <v>13</v>
      </c>
      <c r="F12910" t="s">
        <v>13</v>
      </c>
      <c r="G12910" t="s">
        <v>3648</v>
      </c>
      <c r="H12910" s="2">
        <v>44873.527152546296</v>
      </c>
      <c r="I12910" t="s">
        <v>347</v>
      </c>
      <c r="J12910" s="2">
        <v>44873.527152546296</v>
      </c>
      <c r="K12910" t="s">
        <v>347</v>
      </c>
      <c r="L12910" t="str">
        <f>VLOOKUP(C12910,ACCOUNT_MAPPING!A:C,3,FALSE)</f>
        <v>Utilities</v>
      </c>
    </row>
    <row r="12911" spans="1:12" hidden="1">
      <c r="A12911">
        <v>126175</v>
      </c>
      <c r="B12911" t="s">
        <v>3127</v>
      </c>
      <c r="C12911">
        <v>51220000</v>
      </c>
      <c r="D12911" t="s">
        <v>17</v>
      </c>
      <c r="E12911" t="s">
        <v>13</v>
      </c>
      <c r="F12911" t="s">
        <v>13</v>
      </c>
      <c r="G12911" t="s">
        <v>12860</v>
      </c>
      <c r="H12911" s="2">
        <v>44923.460891238428</v>
      </c>
      <c r="I12911" t="s">
        <v>347</v>
      </c>
      <c r="J12911" s="2">
        <v>44923.460891238428</v>
      </c>
      <c r="K12911" t="s">
        <v>347</v>
      </c>
      <c r="L12911" t="str">
        <f>VLOOKUP(C12911,ACCOUNT_MAPPING!A:C,3,FALSE)</f>
        <v>Utilities</v>
      </c>
    </row>
    <row r="12912" spans="1:12" hidden="1">
      <c r="A12912">
        <v>126176</v>
      </c>
      <c r="B12912" t="s">
        <v>355</v>
      </c>
      <c r="C12912">
        <v>51220000</v>
      </c>
      <c r="D12912" t="s">
        <v>63</v>
      </c>
      <c r="E12912" t="s">
        <v>13</v>
      </c>
      <c r="F12912" t="s">
        <v>13</v>
      </c>
      <c r="G12912" t="s">
        <v>12861</v>
      </c>
      <c r="H12912" s="2">
        <v>44875.473579861115</v>
      </c>
      <c r="I12912" t="s">
        <v>347</v>
      </c>
      <c r="J12912" s="2">
        <v>44875.473579861115</v>
      </c>
      <c r="K12912" t="s">
        <v>347</v>
      </c>
      <c r="L12912" t="str">
        <f>VLOOKUP(C12912,ACCOUNT_MAPPING!A:C,3,FALSE)</f>
        <v>Utilities</v>
      </c>
    </row>
    <row r="12913" spans="1:12" hidden="1">
      <c r="A12913">
        <v>126187</v>
      </c>
      <c r="B12913" t="s">
        <v>358</v>
      </c>
      <c r="C12913">
        <v>51220000</v>
      </c>
      <c r="D12913" t="s">
        <v>63</v>
      </c>
      <c r="E12913" t="s">
        <v>13</v>
      </c>
      <c r="F12913" t="s">
        <v>13</v>
      </c>
      <c r="G12913" t="s">
        <v>12862</v>
      </c>
      <c r="H12913" s="2">
        <v>44875.633180289355</v>
      </c>
      <c r="I12913" t="s">
        <v>360</v>
      </c>
      <c r="J12913" s="2">
        <v>44875.633180289355</v>
      </c>
      <c r="K12913" t="s">
        <v>360</v>
      </c>
      <c r="L12913" t="str">
        <f>VLOOKUP(C12913,ACCOUNT_MAPPING!A:C,3,FALSE)</f>
        <v>Utilities</v>
      </c>
    </row>
    <row r="12914" spans="1:12" hidden="1">
      <c r="A12914">
        <v>126129</v>
      </c>
      <c r="B12914" t="s">
        <v>465</v>
      </c>
      <c r="C12914">
        <v>51220000</v>
      </c>
      <c r="D12914" t="s">
        <v>12</v>
      </c>
      <c r="E12914" t="s">
        <v>13</v>
      </c>
      <c r="F12914" t="s">
        <v>13</v>
      </c>
      <c r="G12914" t="s">
        <v>374</v>
      </c>
      <c r="H12914" s="2">
        <v>45022.477792280093</v>
      </c>
      <c r="I12914" t="s">
        <v>260</v>
      </c>
      <c r="J12914" s="2">
        <v>45022.477792280093</v>
      </c>
      <c r="K12914" t="s">
        <v>260</v>
      </c>
      <c r="L12914" t="str">
        <f>VLOOKUP(C12914,ACCOUNT_MAPPING!A:C,3,FALSE)</f>
        <v>Utilities</v>
      </c>
    </row>
    <row r="12915" spans="1:12" hidden="1">
      <c r="A12915">
        <v>126078</v>
      </c>
      <c r="B12915" t="s">
        <v>339</v>
      </c>
      <c r="C12915">
        <v>51220000</v>
      </c>
      <c r="D12915" t="s">
        <v>12</v>
      </c>
      <c r="E12915" t="s">
        <v>13</v>
      </c>
      <c r="F12915" t="s">
        <v>13</v>
      </c>
      <c r="G12915" t="s">
        <v>12863</v>
      </c>
      <c r="H12915" s="2">
        <v>45015.603330324077</v>
      </c>
      <c r="I12915" t="s">
        <v>303</v>
      </c>
      <c r="J12915" s="2">
        <v>45015.603330324077</v>
      </c>
      <c r="K12915" t="s">
        <v>303</v>
      </c>
      <c r="L12915" t="str">
        <f>VLOOKUP(C12915,ACCOUNT_MAPPING!A:C,3,FALSE)</f>
        <v>Utilities</v>
      </c>
    </row>
    <row r="12916" spans="1:12" hidden="1">
      <c r="A12916">
        <v>126137</v>
      </c>
      <c r="B12916" t="s">
        <v>466</v>
      </c>
      <c r="C12916">
        <v>51220000</v>
      </c>
      <c r="D12916" t="s">
        <v>12</v>
      </c>
      <c r="E12916" t="s">
        <v>13</v>
      </c>
      <c r="F12916" t="s">
        <v>13</v>
      </c>
      <c r="G12916" t="s">
        <v>12864</v>
      </c>
      <c r="H12916" s="2">
        <v>45016.118959027779</v>
      </c>
      <c r="I12916" t="s">
        <v>323</v>
      </c>
      <c r="J12916" s="2">
        <v>45016.118959027779</v>
      </c>
      <c r="K12916" t="s">
        <v>323</v>
      </c>
      <c r="L12916" t="str">
        <f>VLOOKUP(C12916,ACCOUNT_MAPPING!A:C,3,FALSE)</f>
        <v>Utilities</v>
      </c>
    </row>
    <row r="12917" spans="1:12" hidden="1">
      <c r="A12917">
        <v>126203</v>
      </c>
      <c r="B12917" t="s">
        <v>375</v>
      </c>
      <c r="C12917">
        <v>51220000</v>
      </c>
      <c r="D12917" t="s">
        <v>12</v>
      </c>
      <c r="E12917" t="s">
        <v>13</v>
      </c>
      <c r="F12917" t="s">
        <v>13</v>
      </c>
      <c r="G12917" t="s">
        <v>12865</v>
      </c>
      <c r="H12917" s="2">
        <v>45021.780665543978</v>
      </c>
      <c r="I12917" t="s">
        <v>377</v>
      </c>
      <c r="J12917" s="2">
        <v>45021.780665543978</v>
      </c>
      <c r="K12917" t="s">
        <v>377</v>
      </c>
      <c r="L12917" t="str">
        <f>VLOOKUP(C12917,ACCOUNT_MAPPING!A:C,3,FALSE)</f>
        <v>Utilities</v>
      </c>
    </row>
    <row r="12918" spans="1:12" hidden="1">
      <c r="A12918">
        <v>126086</v>
      </c>
      <c r="B12918" t="s">
        <v>382</v>
      </c>
      <c r="C12918">
        <v>51220000</v>
      </c>
      <c r="D12918" t="s">
        <v>17</v>
      </c>
      <c r="E12918" t="s">
        <v>13</v>
      </c>
      <c r="F12918" t="s">
        <v>13</v>
      </c>
      <c r="G12918" t="s">
        <v>12866</v>
      </c>
      <c r="H12918" s="2">
        <v>44914.672183020833</v>
      </c>
      <c r="I12918" t="s">
        <v>360</v>
      </c>
      <c r="J12918" s="2">
        <v>44914.672183020833</v>
      </c>
      <c r="K12918" t="s">
        <v>360</v>
      </c>
      <c r="L12918" t="str">
        <f>VLOOKUP(C12918,ACCOUNT_MAPPING!A:C,3,FALSE)</f>
        <v>Utilities</v>
      </c>
    </row>
    <row r="12919" spans="1:12" hidden="1">
      <c r="A12919">
        <v>126146</v>
      </c>
      <c r="B12919" t="s">
        <v>470</v>
      </c>
      <c r="C12919">
        <v>51220000</v>
      </c>
      <c r="D12919" t="s">
        <v>12</v>
      </c>
      <c r="E12919" t="s">
        <v>13</v>
      </c>
      <c r="F12919" t="s">
        <v>13</v>
      </c>
      <c r="G12919" t="s">
        <v>12867</v>
      </c>
      <c r="H12919" s="2">
        <v>45020.035442361113</v>
      </c>
      <c r="I12919" t="s">
        <v>323</v>
      </c>
      <c r="J12919" s="2">
        <v>45020.035442361113</v>
      </c>
      <c r="K12919" t="s">
        <v>323</v>
      </c>
      <c r="L12919" t="str">
        <f>VLOOKUP(C12919,ACCOUNT_MAPPING!A:C,3,FALSE)</f>
        <v>Utilities</v>
      </c>
    </row>
    <row r="12920" spans="1:12" hidden="1">
      <c r="A12920">
        <v>126149</v>
      </c>
      <c r="B12920" t="s">
        <v>474</v>
      </c>
      <c r="C12920">
        <v>51220000</v>
      </c>
      <c r="D12920" t="s">
        <v>17</v>
      </c>
      <c r="E12920" t="s">
        <v>13</v>
      </c>
      <c r="F12920" t="s">
        <v>13</v>
      </c>
      <c r="G12920" t="s">
        <v>12868</v>
      </c>
      <c r="H12920" s="2">
        <v>44876.526988460646</v>
      </c>
      <c r="I12920" t="s">
        <v>313</v>
      </c>
      <c r="J12920" s="2">
        <v>44876.526988460646</v>
      </c>
      <c r="K12920" t="s">
        <v>313</v>
      </c>
      <c r="L12920" t="str">
        <f>VLOOKUP(C12920,ACCOUNT_MAPPING!A:C,3,FALSE)</f>
        <v>Utilities</v>
      </c>
    </row>
    <row r="12921" spans="1:12" hidden="1">
      <c r="A12921">
        <v>126169</v>
      </c>
      <c r="B12921" t="s">
        <v>348</v>
      </c>
      <c r="C12921">
        <v>51220000</v>
      </c>
      <c r="D12921" t="s">
        <v>12</v>
      </c>
      <c r="E12921" t="s">
        <v>13</v>
      </c>
      <c r="F12921" t="s">
        <v>13</v>
      </c>
      <c r="G12921" t="s">
        <v>12869</v>
      </c>
      <c r="H12921" s="2">
        <v>45015.58822322917</v>
      </c>
      <c r="I12921" t="s">
        <v>350</v>
      </c>
      <c r="J12921" s="2">
        <v>45015.58822322917</v>
      </c>
      <c r="K12921" t="s">
        <v>350</v>
      </c>
      <c r="L12921" t="str">
        <f>VLOOKUP(C12921,ACCOUNT_MAPPING!A:C,3,FALSE)</f>
        <v>Utilities</v>
      </c>
    </row>
    <row r="12922" spans="1:12" hidden="1">
      <c r="A12922">
        <v>126225</v>
      </c>
      <c r="B12922" t="s">
        <v>386</v>
      </c>
      <c r="C12922">
        <v>51220000</v>
      </c>
      <c r="D12922" t="s">
        <v>12</v>
      </c>
      <c r="E12922" t="s">
        <v>13</v>
      </c>
      <c r="F12922" t="s">
        <v>13</v>
      </c>
      <c r="G12922" t="s">
        <v>12870</v>
      </c>
      <c r="H12922" s="2">
        <v>45012.79393078704</v>
      </c>
      <c r="I12922" t="s">
        <v>377</v>
      </c>
      <c r="J12922" s="2">
        <v>45012.79393078704</v>
      </c>
      <c r="K12922" t="s">
        <v>377</v>
      </c>
      <c r="L12922" t="str">
        <f>VLOOKUP(C12922,ACCOUNT_MAPPING!A:C,3,FALSE)</f>
        <v>Utilities</v>
      </c>
    </row>
    <row r="12923" spans="1:12" hidden="1">
      <c r="A12923">
        <v>126172</v>
      </c>
      <c r="B12923" t="s">
        <v>480</v>
      </c>
      <c r="C12923">
        <v>51220000</v>
      </c>
      <c r="D12923" t="s">
        <v>12</v>
      </c>
      <c r="E12923" t="s">
        <v>13</v>
      </c>
      <c r="F12923" t="s">
        <v>13</v>
      </c>
      <c r="G12923" t="s">
        <v>12871</v>
      </c>
      <c r="H12923" s="2">
        <v>45020.653611608795</v>
      </c>
      <c r="I12923" t="s">
        <v>354</v>
      </c>
      <c r="J12923" s="2">
        <v>45020.653611608795</v>
      </c>
      <c r="K12923" t="s">
        <v>354</v>
      </c>
      <c r="L12923" t="str">
        <f>VLOOKUP(C12923,ACCOUNT_MAPPING!A:C,3,FALSE)</f>
        <v>Utilities</v>
      </c>
    </row>
    <row r="12924" spans="1:12" hidden="1">
      <c r="A12924">
        <v>126178</v>
      </c>
      <c r="B12924" t="s">
        <v>481</v>
      </c>
      <c r="C12924">
        <v>51220000</v>
      </c>
      <c r="D12924" t="s">
        <v>17</v>
      </c>
      <c r="E12924" t="s">
        <v>13</v>
      </c>
      <c r="F12924" t="s">
        <v>13</v>
      </c>
      <c r="G12924" t="s">
        <v>11917</v>
      </c>
      <c r="H12924" s="2">
        <v>44923.499473263888</v>
      </c>
      <c r="I12924" t="s">
        <v>347</v>
      </c>
      <c r="J12924" s="2">
        <v>44923.499473263888</v>
      </c>
      <c r="K12924" t="s">
        <v>347</v>
      </c>
      <c r="L12924" t="str">
        <f>VLOOKUP(C12924,ACCOUNT_MAPPING!A:C,3,FALSE)</f>
        <v>Utilities</v>
      </c>
    </row>
    <row r="12925" spans="1:12" hidden="1">
      <c r="A12925">
        <v>126179</v>
      </c>
      <c r="B12925" t="s">
        <v>423</v>
      </c>
      <c r="C12925">
        <v>51220000</v>
      </c>
      <c r="D12925" t="s">
        <v>17</v>
      </c>
      <c r="E12925" t="s">
        <v>13</v>
      </c>
      <c r="F12925" t="s">
        <v>13</v>
      </c>
      <c r="G12925" t="s">
        <v>12872</v>
      </c>
      <c r="H12925" s="2">
        <v>44923.511162002316</v>
      </c>
      <c r="I12925" t="s">
        <v>347</v>
      </c>
      <c r="J12925" s="2">
        <v>44923.511162002316</v>
      </c>
      <c r="K12925" t="s">
        <v>347</v>
      </c>
      <c r="L12925" t="str">
        <f>VLOOKUP(C12925,ACCOUNT_MAPPING!A:C,3,FALSE)</f>
        <v>Utilities</v>
      </c>
    </row>
    <row r="12926" spans="1:12" hidden="1">
      <c r="A12926">
        <v>126180</v>
      </c>
      <c r="B12926" t="s">
        <v>6391</v>
      </c>
      <c r="C12926">
        <v>51220000</v>
      </c>
      <c r="D12926" t="s">
        <v>17</v>
      </c>
      <c r="E12926" t="s">
        <v>13</v>
      </c>
      <c r="F12926" t="s">
        <v>13</v>
      </c>
      <c r="G12926" t="s">
        <v>11916</v>
      </c>
      <c r="H12926" s="2">
        <v>44923.514590659724</v>
      </c>
      <c r="I12926" t="s">
        <v>347</v>
      </c>
      <c r="J12926" s="2">
        <v>44923.514590659724</v>
      </c>
      <c r="K12926" t="s">
        <v>347</v>
      </c>
      <c r="L12926" t="str">
        <f>VLOOKUP(C12926,ACCOUNT_MAPPING!A:C,3,FALSE)</f>
        <v>Utilities</v>
      </c>
    </row>
    <row r="12927" spans="1:12" hidden="1">
      <c r="A12927">
        <v>126235</v>
      </c>
      <c r="B12927" t="s">
        <v>394</v>
      </c>
      <c r="C12927">
        <v>51220000</v>
      </c>
      <c r="D12927" t="s">
        <v>63</v>
      </c>
      <c r="E12927" t="s">
        <v>13</v>
      </c>
      <c r="F12927" t="s">
        <v>13</v>
      </c>
      <c r="G12927" t="s">
        <v>12873</v>
      </c>
      <c r="H12927" s="2">
        <v>44874.587080011574</v>
      </c>
      <c r="I12927" t="s">
        <v>295</v>
      </c>
      <c r="J12927" s="2">
        <v>44874.587080011574</v>
      </c>
      <c r="K12927" t="s">
        <v>295</v>
      </c>
      <c r="L12927" t="str">
        <f>VLOOKUP(C12927,ACCOUNT_MAPPING!A:C,3,FALSE)</f>
        <v>Utilities</v>
      </c>
    </row>
    <row r="12928" spans="1:12" hidden="1">
      <c r="A12928">
        <v>126108</v>
      </c>
      <c r="B12928" t="s">
        <v>364</v>
      </c>
      <c r="C12928">
        <v>51220000</v>
      </c>
      <c r="D12928" t="s">
        <v>63</v>
      </c>
      <c r="E12928" t="s">
        <v>13</v>
      </c>
      <c r="F12928" t="s">
        <v>13</v>
      </c>
      <c r="G12928" t="s">
        <v>12874</v>
      </c>
      <c r="H12928" s="2">
        <v>44875.726381400462</v>
      </c>
      <c r="I12928" t="s">
        <v>360</v>
      </c>
      <c r="J12928" s="2">
        <v>44875.726381400462</v>
      </c>
      <c r="K12928" t="s">
        <v>360</v>
      </c>
      <c r="L12928" t="str">
        <f>VLOOKUP(C12928,ACCOUNT_MAPPING!A:C,3,FALSE)</f>
        <v>Utilities</v>
      </c>
    </row>
    <row r="12929" spans="1:12" hidden="1">
      <c r="A12929">
        <v>126200</v>
      </c>
      <c r="B12929" t="s">
        <v>432</v>
      </c>
      <c r="C12929">
        <v>51220000</v>
      </c>
      <c r="D12929" t="s">
        <v>12</v>
      </c>
      <c r="E12929" t="s">
        <v>13</v>
      </c>
      <c r="F12929" t="s">
        <v>13</v>
      </c>
      <c r="G12929" t="s">
        <v>12875</v>
      </c>
      <c r="H12929" s="2">
        <v>45021.796976122685</v>
      </c>
      <c r="I12929" t="s">
        <v>434</v>
      </c>
      <c r="J12929" s="2">
        <v>45021.796976122685</v>
      </c>
      <c r="K12929" t="s">
        <v>434</v>
      </c>
      <c r="L12929" t="str">
        <f>VLOOKUP(C12929,ACCOUNT_MAPPING!A:C,3,FALSE)</f>
        <v>Utilities</v>
      </c>
    </row>
    <row r="12930" spans="1:12" hidden="1">
      <c r="A12930">
        <v>126111</v>
      </c>
      <c r="B12930" t="s">
        <v>5335</v>
      </c>
      <c r="C12930">
        <v>51220000</v>
      </c>
      <c r="D12930" t="s">
        <v>17</v>
      </c>
      <c r="E12930" t="s">
        <v>13</v>
      </c>
      <c r="F12930" t="s">
        <v>13</v>
      </c>
      <c r="G12930" t="s">
        <v>12876</v>
      </c>
      <c r="H12930" s="2">
        <v>44914.662428356482</v>
      </c>
      <c r="I12930" t="s">
        <v>310</v>
      </c>
      <c r="J12930" s="2">
        <v>44914.662428356482</v>
      </c>
      <c r="K12930" t="s">
        <v>310</v>
      </c>
      <c r="L12930" t="str">
        <f>VLOOKUP(C12930,ACCOUNT_MAPPING!A:C,3,FALSE)</f>
        <v>Utilities</v>
      </c>
    </row>
    <row r="12931" spans="1:12" hidden="1">
      <c r="A12931">
        <v>126246</v>
      </c>
      <c r="B12931" t="s">
        <v>403</v>
      </c>
      <c r="C12931">
        <v>51220000</v>
      </c>
      <c r="D12931" t="s">
        <v>63</v>
      </c>
      <c r="E12931" t="s">
        <v>13</v>
      </c>
      <c r="F12931" t="s">
        <v>13</v>
      </c>
      <c r="G12931" t="s">
        <v>12877</v>
      </c>
      <c r="H12931" s="2">
        <v>44879.409196990739</v>
      </c>
      <c r="I12931" t="s">
        <v>405</v>
      </c>
      <c r="J12931" s="2">
        <v>44879.409196990739</v>
      </c>
      <c r="K12931" t="s">
        <v>405</v>
      </c>
      <c r="L12931" t="str">
        <f>VLOOKUP(C12931,ACCOUNT_MAPPING!A:C,3,FALSE)</f>
        <v>Utilities</v>
      </c>
    </row>
    <row r="12932" spans="1:12" hidden="1">
      <c r="A12932">
        <v>126253</v>
      </c>
      <c r="B12932" t="s">
        <v>413</v>
      </c>
      <c r="C12932">
        <v>51220000</v>
      </c>
      <c r="D12932" t="s">
        <v>17</v>
      </c>
      <c r="E12932" t="s">
        <v>13</v>
      </c>
      <c r="F12932" t="s">
        <v>13</v>
      </c>
      <c r="G12932" t="s">
        <v>12878</v>
      </c>
      <c r="H12932" s="2">
        <v>44929.301734525463</v>
      </c>
      <c r="I12932" t="s">
        <v>415</v>
      </c>
      <c r="J12932" s="2">
        <v>44929.301734525463</v>
      </c>
      <c r="K12932" t="s">
        <v>415</v>
      </c>
      <c r="L12932" t="str">
        <f>VLOOKUP(C12932,ACCOUNT_MAPPING!A:C,3,FALSE)</f>
        <v>Utilities</v>
      </c>
    </row>
    <row r="12933" spans="1:12" hidden="1">
      <c r="A12933">
        <v>126125</v>
      </c>
      <c r="B12933" t="s">
        <v>5395</v>
      </c>
      <c r="C12933">
        <v>51220000</v>
      </c>
      <c r="D12933" t="s">
        <v>12</v>
      </c>
      <c r="E12933" t="s">
        <v>13</v>
      </c>
      <c r="F12933" t="s">
        <v>13</v>
      </c>
      <c r="G12933" t="s">
        <v>12879</v>
      </c>
      <c r="H12933" s="2">
        <v>45015.498294907411</v>
      </c>
      <c r="I12933" t="s">
        <v>3140</v>
      </c>
      <c r="J12933" s="2">
        <v>45015.498294907411</v>
      </c>
      <c r="K12933" t="s">
        <v>3140</v>
      </c>
      <c r="L12933" t="str">
        <f>VLOOKUP(C12933,ACCOUNT_MAPPING!A:C,3,FALSE)</f>
        <v>Utilities</v>
      </c>
    </row>
    <row r="12934" spans="1:12" hidden="1">
      <c r="A12934">
        <v>126126</v>
      </c>
      <c r="B12934" t="s">
        <v>369</v>
      </c>
      <c r="C12934">
        <v>51220000</v>
      </c>
      <c r="D12934" t="s">
        <v>12</v>
      </c>
      <c r="E12934" t="s">
        <v>13</v>
      </c>
      <c r="F12934" t="s">
        <v>13</v>
      </c>
      <c r="G12934" t="s">
        <v>12838</v>
      </c>
      <c r="H12934" s="2">
        <v>45013.762961608794</v>
      </c>
      <c r="I12934" t="s">
        <v>323</v>
      </c>
      <c r="J12934" s="2">
        <v>45013.762961608794</v>
      </c>
      <c r="K12934" t="s">
        <v>323</v>
      </c>
      <c r="L12934" t="str">
        <f>VLOOKUP(C12934,ACCOUNT_MAPPING!A:C,3,FALSE)</f>
        <v>Utilities</v>
      </c>
    </row>
    <row r="12935" spans="1:12" hidden="1">
      <c r="A12935">
        <v>126223</v>
      </c>
      <c r="B12935" t="s">
        <v>622</v>
      </c>
      <c r="C12935">
        <v>51220000</v>
      </c>
      <c r="D12935" t="s">
        <v>17</v>
      </c>
      <c r="E12935" t="s">
        <v>13</v>
      </c>
      <c r="F12935" t="s">
        <v>13</v>
      </c>
      <c r="G12935" t="s">
        <v>12880</v>
      </c>
      <c r="H12935" s="2">
        <v>44929.446399618057</v>
      </c>
      <c r="I12935" t="s">
        <v>300</v>
      </c>
      <c r="J12935" s="2">
        <v>44929.446399618057</v>
      </c>
      <c r="K12935" t="s">
        <v>300</v>
      </c>
      <c r="L12935" t="str">
        <f>VLOOKUP(C12935,ACCOUNT_MAPPING!A:C,3,FALSE)</f>
        <v>Utilities</v>
      </c>
    </row>
    <row r="12936" spans="1:12" hidden="1">
      <c r="A12936">
        <v>126224</v>
      </c>
      <c r="B12936" t="s">
        <v>442</v>
      </c>
      <c r="C12936">
        <v>51220000</v>
      </c>
      <c r="D12936" t="s">
        <v>12</v>
      </c>
      <c r="E12936" t="s">
        <v>13</v>
      </c>
      <c r="F12936" t="s">
        <v>13</v>
      </c>
      <c r="G12936" t="s">
        <v>12881</v>
      </c>
      <c r="H12936" s="2">
        <v>45021.574686805558</v>
      </c>
      <c r="I12936" t="s">
        <v>377</v>
      </c>
      <c r="J12936" s="2">
        <v>45021.574686805558</v>
      </c>
      <c r="K12936" t="s">
        <v>377</v>
      </c>
      <c r="L12936" t="str">
        <f>VLOOKUP(C12936,ACCOUNT_MAPPING!A:C,3,FALSE)</f>
        <v>Utilities</v>
      </c>
    </row>
    <row r="12937" spans="1:12" hidden="1">
      <c r="A12937">
        <v>126226</v>
      </c>
      <c r="B12937" t="s">
        <v>388</v>
      </c>
      <c r="C12937">
        <v>51220000</v>
      </c>
      <c r="D12937" t="s">
        <v>12</v>
      </c>
      <c r="E12937" t="s">
        <v>13</v>
      </c>
      <c r="F12937" t="s">
        <v>13</v>
      </c>
      <c r="G12937" t="s">
        <v>12882</v>
      </c>
      <c r="H12937" s="2">
        <v>45021.695413541667</v>
      </c>
      <c r="I12937" t="s">
        <v>377</v>
      </c>
      <c r="J12937" s="2">
        <v>45021.695413541667</v>
      </c>
      <c r="K12937" t="s">
        <v>377</v>
      </c>
      <c r="L12937" t="str">
        <f>VLOOKUP(C12937,ACCOUNT_MAPPING!A:C,3,FALSE)</f>
        <v>Utilities</v>
      </c>
    </row>
    <row r="12938" spans="1:12" hidden="1">
      <c r="A12938">
        <v>126227</v>
      </c>
      <c r="B12938" t="s">
        <v>492</v>
      </c>
      <c r="C12938">
        <v>51220000</v>
      </c>
      <c r="D12938" t="s">
        <v>63</v>
      </c>
      <c r="E12938" t="s">
        <v>13</v>
      </c>
      <c r="F12938" t="s">
        <v>13</v>
      </c>
      <c r="G12938" t="s">
        <v>12883</v>
      </c>
      <c r="H12938" s="2">
        <v>44879.481944479165</v>
      </c>
      <c r="I12938" t="s">
        <v>260</v>
      </c>
      <c r="J12938" s="2">
        <v>44879.481944479165</v>
      </c>
      <c r="K12938" t="s">
        <v>260</v>
      </c>
      <c r="L12938" t="str">
        <f>VLOOKUP(C12938,ACCOUNT_MAPPING!A:C,3,FALSE)</f>
        <v>Utilities</v>
      </c>
    </row>
    <row r="12939" spans="1:12" hidden="1">
      <c r="A12939">
        <v>126228</v>
      </c>
      <c r="B12939" t="s">
        <v>494</v>
      </c>
      <c r="C12939">
        <v>51220000</v>
      </c>
      <c r="D12939" t="s">
        <v>63</v>
      </c>
      <c r="E12939" t="s">
        <v>13</v>
      </c>
      <c r="F12939" t="s">
        <v>13</v>
      </c>
      <c r="G12939" t="s">
        <v>12884</v>
      </c>
      <c r="H12939" s="2">
        <v>44876.62050621528</v>
      </c>
      <c r="I12939" t="s">
        <v>1362</v>
      </c>
      <c r="J12939" s="2">
        <v>44876.62050621528</v>
      </c>
      <c r="K12939" t="s">
        <v>1362</v>
      </c>
      <c r="L12939" t="str">
        <f>VLOOKUP(C12939,ACCOUNT_MAPPING!A:C,3,FALSE)</f>
        <v>Utilities</v>
      </c>
    </row>
    <row r="12940" spans="1:12" hidden="1">
      <c r="A12940">
        <v>126130</v>
      </c>
      <c r="B12940" t="s">
        <v>424</v>
      </c>
      <c r="C12940">
        <v>51220000</v>
      </c>
      <c r="D12940" t="s">
        <v>17</v>
      </c>
      <c r="E12940" t="s">
        <v>13</v>
      </c>
      <c r="F12940" t="s">
        <v>13</v>
      </c>
      <c r="G12940" t="s">
        <v>12885</v>
      </c>
      <c r="H12940" s="2">
        <v>44923.650094594908</v>
      </c>
      <c r="I12940" t="s">
        <v>323</v>
      </c>
      <c r="J12940" s="2">
        <v>44923.650094594908</v>
      </c>
      <c r="K12940" t="s">
        <v>323</v>
      </c>
      <c r="L12940" t="str">
        <f>VLOOKUP(C12940,ACCOUNT_MAPPING!A:C,3,FALSE)</f>
        <v>Utilities</v>
      </c>
    </row>
    <row r="12941" spans="1:12" hidden="1">
      <c r="A12941">
        <v>126136</v>
      </c>
      <c r="B12941" t="s">
        <v>430</v>
      </c>
      <c r="C12941">
        <v>51220000</v>
      </c>
      <c r="D12941" t="s">
        <v>12</v>
      </c>
      <c r="E12941" t="s">
        <v>13</v>
      </c>
      <c r="F12941" t="s">
        <v>13</v>
      </c>
      <c r="G12941" t="s">
        <v>12864</v>
      </c>
      <c r="H12941" s="2">
        <v>45015.112251238425</v>
      </c>
      <c r="I12941" t="s">
        <v>323</v>
      </c>
      <c r="J12941" s="2">
        <v>45015.112251238425</v>
      </c>
      <c r="K12941" t="s">
        <v>323</v>
      </c>
      <c r="L12941" t="str">
        <f>VLOOKUP(C12941,ACCOUNT_MAPPING!A:C,3,FALSE)</f>
        <v>Utilities</v>
      </c>
    </row>
    <row r="12942" spans="1:12" hidden="1">
      <c r="A12942">
        <v>126237</v>
      </c>
      <c r="B12942" t="s">
        <v>8391</v>
      </c>
      <c r="C12942">
        <v>51220000</v>
      </c>
      <c r="D12942" t="s">
        <v>12</v>
      </c>
      <c r="E12942" t="s">
        <v>13</v>
      </c>
      <c r="F12942" t="s">
        <v>13</v>
      </c>
      <c r="G12942" t="s">
        <v>12886</v>
      </c>
      <c r="H12942" s="2">
        <v>45021.574445104168</v>
      </c>
      <c r="I12942" t="s">
        <v>360</v>
      </c>
      <c r="J12942" s="2">
        <v>45021.574445104168</v>
      </c>
      <c r="K12942" t="s">
        <v>360</v>
      </c>
      <c r="L12942" t="str">
        <f>VLOOKUP(C12942,ACCOUNT_MAPPING!A:C,3,FALSE)</f>
        <v>Utilities</v>
      </c>
    </row>
    <row r="12943" spans="1:12" hidden="1">
      <c r="A12943">
        <v>126247</v>
      </c>
      <c r="B12943" t="s">
        <v>5337</v>
      </c>
      <c r="C12943">
        <v>51220000</v>
      </c>
      <c r="D12943" t="s">
        <v>63</v>
      </c>
      <c r="E12943" t="s">
        <v>13</v>
      </c>
      <c r="F12943" t="s">
        <v>13</v>
      </c>
      <c r="G12943" t="s">
        <v>12887</v>
      </c>
      <c r="H12943" s="2">
        <v>44895.638424618053</v>
      </c>
      <c r="I12943" t="s">
        <v>2125</v>
      </c>
      <c r="J12943" s="2">
        <v>44895.638424618053</v>
      </c>
      <c r="K12943" t="s">
        <v>2125</v>
      </c>
      <c r="L12943" t="str">
        <f>VLOOKUP(C12943,ACCOUNT_MAPPING!A:C,3,FALSE)</f>
        <v>Utilities</v>
      </c>
    </row>
    <row r="12944" spans="1:12" hidden="1">
      <c r="A12944">
        <v>126251</v>
      </c>
      <c r="B12944" t="s">
        <v>5305</v>
      </c>
      <c r="C12944">
        <v>51220000</v>
      </c>
      <c r="D12944" t="s">
        <v>12</v>
      </c>
      <c r="E12944" t="s">
        <v>13</v>
      </c>
      <c r="F12944" t="s">
        <v>13</v>
      </c>
      <c r="G12944" t="s">
        <v>12888</v>
      </c>
      <c r="H12944" s="2">
        <v>45021.963956678243</v>
      </c>
      <c r="I12944" t="s">
        <v>363</v>
      </c>
      <c r="J12944" s="2">
        <v>45021.963956678243</v>
      </c>
      <c r="K12944" t="s">
        <v>363</v>
      </c>
      <c r="L12944" t="str">
        <f>VLOOKUP(C12944,ACCOUNT_MAPPING!A:C,3,FALSE)</f>
        <v>Utilities</v>
      </c>
    </row>
    <row r="12945" spans="1:12" hidden="1">
      <c r="A12945">
        <v>126252</v>
      </c>
      <c r="B12945" t="s">
        <v>9237</v>
      </c>
      <c r="C12945">
        <v>51220000</v>
      </c>
      <c r="D12945" t="s">
        <v>12</v>
      </c>
      <c r="E12945" t="s">
        <v>13</v>
      </c>
      <c r="F12945" t="s">
        <v>13</v>
      </c>
      <c r="G12945" t="s">
        <v>5538</v>
      </c>
      <c r="H12945" s="2">
        <v>45022.042321261571</v>
      </c>
      <c r="I12945" t="s">
        <v>363</v>
      </c>
      <c r="J12945" s="2">
        <v>45022.042321261571</v>
      </c>
      <c r="K12945" t="s">
        <v>363</v>
      </c>
      <c r="L12945" t="str">
        <f>VLOOKUP(C12945,ACCOUNT_MAPPING!A:C,3,FALSE)</f>
        <v>Utilities</v>
      </c>
    </row>
    <row r="12946" spans="1:12" hidden="1">
      <c r="A12946">
        <v>126150</v>
      </c>
      <c r="B12946" t="s">
        <v>390</v>
      </c>
      <c r="C12946">
        <v>51220000</v>
      </c>
      <c r="D12946" t="s">
        <v>17</v>
      </c>
      <c r="E12946" t="s">
        <v>13</v>
      </c>
      <c r="F12946" t="s">
        <v>13</v>
      </c>
      <c r="G12946" t="s">
        <v>12889</v>
      </c>
      <c r="H12946" s="2">
        <v>44925.107232719907</v>
      </c>
      <c r="I12946" t="s">
        <v>116</v>
      </c>
      <c r="J12946" s="2">
        <v>44925.107232719907</v>
      </c>
      <c r="K12946" t="s">
        <v>116</v>
      </c>
      <c r="L12946" t="str">
        <f>VLOOKUP(C12946,ACCOUNT_MAPPING!A:C,3,FALSE)</f>
        <v>Utilities</v>
      </c>
    </row>
    <row r="12947" spans="1:12" hidden="1">
      <c r="A12947">
        <v>126152</v>
      </c>
      <c r="B12947" t="s">
        <v>3635</v>
      </c>
      <c r="C12947">
        <v>51220000</v>
      </c>
      <c r="D12947" t="s">
        <v>12</v>
      </c>
      <c r="E12947" t="s">
        <v>13</v>
      </c>
      <c r="F12947" t="s">
        <v>13</v>
      </c>
      <c r="G12947" t="s">
        <v>11894</v>
      </c>
      <c r="H12947" s="2">
        <v>45013.693941006946</v>
      </c>
      <c r="I12947" t="s">
        <v>310</v>
      </c>
      <c r="J12947" s="2">
        <v>45013.693941006946</v>
      </c>
      <c r="K12947" t="s">
        <v>310</v>
      </c>
      <c r="L12947" t="str">
        <f>VLOOKUP(C12947,ACCOUNT_MAPPING!A:C,3,FALSE)</f>
        <v>Utilities</v>
      </c>
    </row>
    <row r="12948" spans="1:12" hidden="1">
      <c r="A12948">
        <v>126153</v>
      </c>
      <c r="B12948" t="s">
        <v>8379</v>
      </c>
      <c r="C12948">
        <v>51220000</v>
      </c>
      <c r="D12948" t="s">
        <v>17</v>
      </c>
      <c r="E12948" t="s">
        <v>13</v>
      </c>
      <c r="F12948" t="s">
        <v>13</v>
      </c>
      <c r="G12948" t="s">
        <v>12890</v>
      </c>
      <c r="H12948" s="2">
        <v>44922.630763344911</v>
      </c>
      <c r="I12948" t="s">
        <v>360</v>
      </c>
      <c r="J12948" s="2">
        <v>44922.630763344911</v>
      </c>
      <c r="K12948" t="s">
        <v>360</v>
      </c>
      <c r="L12948" t="str">
        <f>VLOOKUP(C12948,ACCOUNT_MAPPING!A:C,3,FALSE)</f>
        <v>Utilities</v>
      </c>
    </row>
    <row r="12949" spans="1:12" hidden="1">
      <c r="A12949">
        <v>126154</v>
      </c>
      <c r="B12949" t="s">
        <v>396</v>
      </c>
      <c r="C12949">
        <v>51220000</v>
      </c>
      <c r="D12949" t="s">
        <v>63</v>
      </c>
      <c r="E12949" t="s">
        <v>13</v>
      </c>
      <c r="F12949" t="s">
        <v>13</v>
      </c>
      <c r="G12949" t="s">
        <v>12891</v>
      </c>
      <c r="H12949" s="2">
        <v>44875.611285219908</v>
      </c>
      <c r="I12949" t="s">
        <v>360</v>
      </c>
      <c r="J12949" s="2">
        <v>44875.611285219908</v>
      </c>
      <c r="K12949" t="s">
        <v>360</v>
      </c>
      <c r="L12949" t="str">
        <f>VLOOKUP(C12949,ACCOUNT_MAPPING!A:C,3,FALSE)</f>
        <v>Utilities</v>
      </c>
    </row>
    <row r="12950" spans="1:12" hidden="1">
      <c r="A12950">
        <v>126161</v>
      </c>
      <c r="B12950" t="s">
        <v>11888</v>
      </c>
      <c r="C12950">
        <v>51220000</v>
      </c>
      <c r="D12950" t="s">
        <v>63</v>
      </c>
      <c r="E12950" t="s">
        <v>13</v>
      </c>
      <c r="F12950" t="s">
        <v>13</v>
      </c>
      <c r="G12950" t="s">
        <v>12892</v>
      </c>
      <c r="H12950" s="2">
        <v>44879.390806284726</v>
      </c>
      <c r="I12950" t="s">
        <v>405</v>
      </c>
      <c r="J12950" s="2">
        <v>44879.390806284726</v>
      </c>
      <c r="K12950" t="s">
        <v>405</v>
      </c>
      <c r="L12950" t="str">
        <f>VLOOKUP(C12950,ACCOUNT_MAPPING!A:C,3,FALSE)</f>
        <v>Utilities</v>
      </c>
    </row>
    <row r="12951" spans="1:12" hidden="1">
      <c r="A12951">
        <v>126171</v>
      </c>
      <c r="B12951" t="s">
        <v>420</v>
      </c>
      <c r="C12951">
        <v>51220000</v>
      </c>
      <c r="D12951" t="s">
        <v>12</v>
      </c>
      <c r="E12951" t="s">
        <v>13</v>
      </c>
      <c r="F12951" t="s">
        <v>13</v>
      </c>
      <c r="G12951" t="s">
        <v>12893</v>
      </c>
      <c r="H12951" s="2">
        <v>45019.688203622682</v>
      </c>
      <c r="I12951" t="s">
        <v>354</v>
      </c>
      <c r="J12951" s="2">
        <v>45019.688203622682</v>
      </c>
      <c r="K12951" t="s">
        <v>354</v>
      </c>
      <c r="L12951" t="str">
        <f>VLOOKUP(C12951,ACCOUNT_MAPPING!A:C,3,FALSE)</f>
        <v>Utilities</v>
      </c>
    </row>
    <row r="12952" spans="1:12" hidden="1">
      <c r="A12952">
        <v>126174</v>
      </c>
      <c r="B12952" t="s">
        <v>352</v>
      </c>
      <c r="C12952">
        <v>51220000</v>
      </c>
      <c r="D12952" t="s">
        <v>12</v>
      </c>
      <c r="E12952" t="s">
        <v>13</v>
      </c>
      <c r="F12952" t="s">
        <v>13</v>
      </c>
      <c r="G12952" t="s">
        <v>12894</v>
      </c>
      <c r="H12952" s="2">
        <v>45020.693689085645</v>
      </c>
      <c r="I12952" t="s">
        <v>354</v>
      </c>
      <c r="J12952" s="2">
        <v>45020.693689085645</v>
      </c>
      <c r="K12952" t="s">
        <v>354</v>
      </c>
      <c r="L12952" t="str">
        <f>VLOOKUP(C12952,ACCOUNT_MAPPING!A:C,3,FALSE)</f>
        <v>Utilities</v>
      </c>
    </row>
    <row r="12953" spans="1:12" hidden="1">
      <c r="A12953">
        <v>126182</v>
      </c>
      <c r="B12953" t="s">
        <v>9720</v>
      </c>
      <c r="C12953">
        <v>51220000</v>
      </c>
      <c r="D12953" t="s">
        <v>12</v>
      </c>
      <c r="E12953" t="s">
        <v>13</v>
      </c>
      <c r="F12953" t="s">
        <v>13</v>
      </c>
      <c r="G12953" t="s">
        <v>12894</v>
      </c>
      <c r="H12953" s="2">
        <v>45020.694121527777</v>
      </c>
      <c r="I12953" t="s">
        <v>354</v>
      </c>
      <c r="J12953" s="2">
        <v>45020.694121527777</v>
      </c>
      <c r="K12953" t="s">
        <v>354</v>
      </c>
      <c r="L12953" t="str">
        <f>VLOOKUP(C12953,ACCOUNT_MAPPING!A:C,3,FALSE)</f>
        <v>Utilities</v>
      </c>
    </row>
    <row r="12954" spans="1:12" hidden="1">
      <c r="A12954">
        <v>126194</v>
      </c>
      <c r="B12954" t="s">
        <v>448</v>
      </c>
      <c r="C12954">
        <v>51220000</v>
      </c>
      <c r="D12954" t="s">
        <v>12</v>
      </c>
      <c r="E12954" t="s">
        <v>13</v>
      </c>
      <c r="F12954" t="s">
        <v>13</v>
      </c>
      <c r="G12954" t="s">
        <v>12895</v>
      </c>
      <c r="H12954" s="2">
        <v>45021.884142743053</v>
      </c>
      <c r="I12954" t="s">
        <v>292</v>
      </c>
      <c r="J12954" s="2">
        <v>45021.884142743053</v>
      </c>
      <c r="K12954" t="s">
        <v>292</v>
      </c>
      <c r="L12954" t="str">
        <f>VLOOKUP(C12954,ACCOUNT_MAPPING!A:C,3,FALSE)</f>
        <v>Utilities</v>
      </c>
    </row>
    <row r="12955" spans="1:12" hidden="1">
      <c r="A12955">
        <v>126198</v>
      </c>
      <c r="B12955" t="s">
        <v>1136</v>
      </c>
      <c r="C12955">
        <v>51220000</v>
      </c>
      <c r="D12955" t="s">
        <v>63</v>
      </c>
      <c r="E12955" t="s">
        <v>13</v>
      </c>
      <c r="F12955" t="s">
        <v>13</v>
      </c>
      <c r="G12955" t="s">
        <v>12852</v>
      </c>
      <c r="H12955" s="2">
        <v>44876.702584953702</v>
      </c>
      <c r="I12955" t="s">
        <v>446</v>
      </c>
      <c r="J12955" s="2">
        <v>44876.702584953702</v>
      </c>
      <c r="K12955" t="s">
        <v>446</v>
      </c>
      <c r="L12955" t="str">
        <f>VLOOKUP(C12955,ACCOUNT_MAPPING!A:C,3,FALSE)</f>
        <v>Utilities</v>
      </c>
    </row>
    <row r="12956" spans="1:12" hidden="1">
      <c r="A12956">
        <v>126245</v>
      </c>
      <c r="B12956" t="s">
        <v>5726</v>
      </c>
      <c r="C12956">
        <v>51220000</v>
      </c>
      <c r="D12956" t="s">
        <v>12</v>
      </c>
      <c r="E12956" t="s">
        <v>13</v>
      </c>
      <c r="F12956" t="s">
        <v>13</v>
      </c>
      <c r="G12956" t="s">
        <v>8302</v>
      </c>
      <c r="H12956" s="2">
        <v>45022.03401909722</v>
      </c>
      <c r="I12956" t="s">
        <v>363</v>
      </c>
      <c r="J12956" s="2">
        <v>45022.03401909722</v>
      </c>
      <c r="K12956" t="s">
        <v>363</v>
      </c>
      <c r="L12956" t="str">
        <f>VLOOKUP(C12956,ACCOUNT_MAPPING!A:C,3,FALSE)</f>
        <v>Utilities</v>
      </c>
    </row>
    <row r="12957" spans="1:12" hidden="1">
      <c r="A12957">
        <v>126254</v>
      </c>
      <c r="B12957" t="s">
        <v>476</v>
      </c>
      <c r="C12957">
        <v>51220000</v>
      </c>
      <c r="D12957" t="s">
        <v>63</v>
      </c>
      <c r="E12957" t="s">
        <v>13</v>
      </c>
      <c r="F12957" t="s">
        <v>13</v>
      </c>
      <c r="G12957" t="s">
        <v>12896</v>
      </c>
      <c r="H12957" s="2">
        <v>44874.713928275465</v>
      </c>
      <c r="I12957" t="s">
        <v>310</v>
      </c>
      <c r="J12957" s="2">
        <v>44874.713928275465</v>
      </c>
      <c r="K12957" t="s">
        <v>310</v>
      </c>
      <c r="L12957" t="str">
        <f>VLOOKUP(C12957,ACCOUNT_MAPPING!A:C,3,FALSE)</f>
        <v>Utilities</v>
      </c>
    </row>
    <row r="12958" spans="1:12" hidden="1">
      <c r="A12958">
        <v>2669</v>
      </c>
      <c r="B12958" t="s">
        <v>3155</v>
      </c>
      <c r="C12958">
        <v>51230000</v>
      </c>
      <c r="D12958" t="s">
        <v>12</v>
      </c>
      <c r="E12958" t="s">
        <v>13</v>
      </c>
      <c r="F12958" t="s">
        <v>13</v>
      </c>
      <c r="G12958" t="s">
        <v>12897</v>
      </c>
      <c r="H12958" s="2">
        <v>45012.800510879628</v>
      </c>
      <c r="I12958" t="s">
        <v>179</v>
      </c>
      <c r="J12958" s="2">
        <v>45012.800510879628</v>
      </c>
      <c r="K12958" t="s">
        <v>179</v>
      </c>
      <c r="L12958" t="str">
        <f>VLOOKUP(C12958,ACCOUNT_MAPPING!A:C,3,FALSE)</f>
        <v>Utilities</v>
      </c>
    </row>
    <row r="12959" spans="1:12" hidden="1">
      <c r="A12959">
        <v>3060</v>
      </c>
      <c r="B12959" t="s">
        <v>8422</v>
      </c>
      <c r="C12959">
        <v>51230000</v>
      </c>
      <c r="D12959" t="s">
        <v>12</v>
      </c>
      <c r="E12959" t="s">
        <v>13</v>
      </c>
      <c r="F12959" t="s">
        <v>13</v>
      </c>
      <c r="G12959" t="s">
        <v>12898</v>
      </c>
      <c r="H12959" s="2">
        <v>45021.001678472225</v>
      </c>
      <c r="I12959" t="s">
        <v>119</v>
      </c>
      <c r="J12959" s="2">
        <v>45021.001678472225</v>
      </c>
      <c r="K12959" t="s">
        <v>119</v>
      </c>
      <c r="L12959" t="str">
        <f>VLOOKUP(C12959,ACCOUNT_MAPPING!A:C,3,FALSE)</f>
        <v>Utilities</v>
      </c>
    </row>
    <row r="12960" spans="1:12" hidden="1">
      <c r="A12960">
        <v>4599</v>
      </c>
      <c r="B12960" t="s">
        <v>2179</v>
      </c>
      <c r="C12960">
        <v>51230000</v>
      </c>
      <c r="D12960" t="s">
        <v>63</v>
      </c>
      <c r="E12960" t="s">
        <v>13</v>
      </c>
      <c r="F12960" t="s">
        <v>13</v>
      </c>
      <c r="G12960" t="s">
        <v>12899</v>
      </c>
      <c r="H12960" s="2">
        <v>44876.623968171298</v>
      </c>
      <c r="I12960" t="s">
        <v>1441</v>
      </c>
      <c r="J12960" s="2">
        <v>44876.623968171298</v>
      </c>
      <c r="K12960" t="s">
        <v>1441</v>
      </c>
      <c r="L12960" t="str">
        <f>VLOOKUP(C12960,ACCOUNT_MAPPING!A:C,3,FALSE)</f>
        <v>Utilities</v>
      </c>
    </row>
    <row r="12961" spans="1:12" hidden="1">
      <c r="A12961">
        <v>4258</v>
      </c>
      <c r="B12961" t="s">
        <v>3716</v>
      </c>
      <c r="C12961">
        <v>51230000</v>
      </c>
      <c r="D12961" t="s">
        <v>17</v>
      </c>
      <c r="E12961" t="s">
        <v>13</v>
      </c>
      <c r="F12961" t="s">
        <v>13</v>
      </c>
      <c r="G12961" t="s">
        <v>12900</v>
      </c>
      <c r="H12961" s="2">
        <v>44917.542683333333</v>
      </c>
      <c r="I12961" t="s">
        <v>225</v>
      </c>
      <c r="J12961" s="2">
        <v>44917.542683333333</v>
      </c>
      <c r="K12961" t="s">
        <v>225</v>
      </c>
      <c r="L12961" t="str">
        <f>VLOOKUP(C12961,ACCOUNT_MAPPING!A:C,3,FALSE)</f>
        <v>Utilities</v>
      </c>
    </row>
    <row r="12962" spans="1:12" hidden="1">
      <c r="A12962">
        <v>4622</v>
      </c>
      <c r="B12962" t="s">
        <v>3727</v>
      </c>
      <c r="C12962">
        <v>51230000</v>
      </c>
      <c r="D12962" t="s">
        <v>17</v>
      </c>
      <c r="E12962" t="s">
        <v>13</v>
      </c>
      <c r="F12962" t="s">
        <v>13</v>
      </c>
      <c r="G12962" t="s">
        <v>12901</v>
      </c>
      <c r="H12962" s="2">
        <v>44916.608059143517</v>
      </c>
      <c r="I12962" t="s">
        <v>1175</v>
      </c>
      <c r="J12962" s="2">
        <v>44916.608059143517</v>
      </c>
      <c r="K12962" t="s">
        <v>1175</v>
      </c>
      <c r="L12962" t="str">
        <f>VLOOKUP(C12962,ACCOUNT_MAPPING!A:C,3,FALSE)</f>
        <v>Utilities</v>
      </c>
    </row>
    <row r="12963" spans="1:12" hidden="1">
      <c r="A12963">
        <v>8519</v>
      </c>
      <c r="B12963" t="s">
        <v>1651</v>
      </c>
      <c r="C12963">
        <v>51230000</v>
      </c>
      <c r="D12963" t="s">
        <v>12</v>
      </c>
      <c r="E12963" t="s">
        <v>13</v>
      </c>
      <c r="F12963" t="s">
        <v>13</v>
      </c>
      <c r="G12963" t="s">
        <v>12902</v>
      </c>
      <c r="H12963" s="2">
        <v>45021.631525462966</v>
      </c>
      <c r="I12963" t="s">
        <v>1422</v>
      </c>
      <c r="J12963" s="2">
        <v>45021.631525462966</v>
      </c>
      <c r="K12963" t="s">
        <v>1422</v>
      </c>
      <c r="L12963" t="str">
        <f>VLOOKUP(C12963,ACCOUNT_MAPPING!A:C,3,FALSE)</f>
        <v>Utilities</v>
      </c>
    </row>
    <row r="12964" spans="1:12" hidden="1">
      <c r="A12964">
        <v>8521</v>
      </c>
      <c r="B12964" t="s">
        <v>2209</v>
      </c>
      <c r="C12964">
        <v>51230000</v>
      </c>
      <c r="D12964" t="s">
        <v>12</v>
      </c>
      <c r="E12964" t="s">
        <v>13</v>
      </c>
      <c r="F12964" t="s">
        <v>13</v>
      </c>
      <c r="G12964" t="s">
        <v>12903</v>
      </c>
      <c r="H12964" s="2">
        <v>45019.73010335648</v>
      </c>
      <c r="I12964" t="s">
        <v>15</v>
      </c>
      <c r="J12964" s="2">
        <v>45019.73010335648</v>
      </c>
      <c r="K12964" t="s">
        <v>15</v>
      </c>
      <c r="L12964" t="str">
        <f>VLOOKUP(C12964,ACCOUNT_MAPPING!A:C,3,FALSE)</f>
        <v>Utilities</v>
      </c>
    </row>
    <row r="12965" spans="1:12" hidden="1">
      <c r="A12965">
        <v>8523</v>
      </c>
      <c r="B12965" t="s">
        <v>4354</v>
      </c>
      <c r="C12965">
        <v>51230000</v>
      </c>
      <c r="D12965" t="s">
        <v>12</v>
      </c>
      <c r="E12965" t="s">
        <v>13</v>
      </c>
      <c r="F12965" t="s">
        <v>13</v>
      </c>
      <c r="G12965" t="s">
        <v>12904</v>
      </c>
      <c r="H12965" s="2">
        <v>45021.674901932871</v>
      </c>
      <c r="I12965" t="s">
        <v>1422</v>
      </c>
      <c r="J12965" s="2">
        <v>45021.674901932871</v>
      </c>
      <c r="K12965" t="s">
        <v>1422</v>
      </c>
      <c r="L12965" t="str">
        <f>VLOOKUP(C12965,ACCOUNT_MAPPING!A:C,3,FALSE)</f>
        <v>Utilities</v>
      </c>
    </row>
    <row r="12966" spans="1:12" hidden="1">
      <c r="A12966">
        <v>8609</v>
      </c>
      <c r="B12966" t="s">
        <v>700</v>
      </c>
      <c r="C12966">
        <v>51230000</v>
      </c>
      <c r="D12966" t="s">
        <v>17</v>
      </c>
      <c r="E12966" t="s">
        <v>13</v>
      </c>
      <c r="F12966" t="s">
        <v>13</v>
      </c>
      <c r="G12966" t="s">
        <v>12905</v>
      </c>
      <c r="H12966" s="2">
        <v>44924.582569479164</v>
      </c>
      <c r="I12966" t="s">
        <v>702</v>
      </c>
      <c r="J12966" s="2">
        <v>44924.582569479164</v>
      </c>
      <c r="K12966" t="s">
        <v>702</v>
      </c>
      <c r="L12966" t="str">
        <f>VLOOKUP(C12966,ACCOUNT_MAPPING!A:C,3,FALSE)</f>
        <v>Utilities</v>
      </c>
    </row>
    <row r="12967" spans="1:12" hidden="1">
      <c r="A12967">
        <v>8650</v>
      </c>
      <c r="B12967" t="s">
        <v>3201</v>
      </c>
      <c r="C12967">
        <v>51230000</v>
      </c>
      <c r="D12967" t="s">
        <v>17</v>
      </c>
      <c r="E12967" t="s">
        <v>13</v>
      </c>
      <c r="F12967" t="s">
        <v>13</v>
      </c>
      <c r="G12967" t="s">
        <v>12906</v>
      </c>
      <c r="H12967" s="2">
        <v>44919.587176851855</v>
      </c>
      <c r="I12967" t="s">
        <v>31</v>
      </c>
      <c r="J12967" s="2">
        <v>44919.587176851855</v>
      </c>
      <c r="K12967" t="s">
        <v>31</v>
      </c>
      <c r="L12967" t="str">
        <f>VLOOKUP(C12967,ACCOUNT_MAPPING!A:C,3,FALSE)</f>
        <v>Utilities</v>
      </c>
    </row>
    <row r="12968" spans="1:12" hidden="1">
      <c r="A12968">
        <v>8673</v>
      </c>
      <c r="B12968" t="s">
        <v>2230</v>
      </c>
      <c r="C12968">
        <v>51230000</v>
      </c>
      <c r="D12968" t="s">
        <v>17</v>
      </c>
      <c r="E12968" t="s">
        <v>13</v>
      </c>
      <c r="F12968" t="s">
        <v>13</v>
      </c>
      <c r="G12968" t="s">
        <v>12907</v>
      </c>
      <c r="H12968" s="2">
        <v>44923.684034872684</v>
      </c>
      <c r="I12968" t="s">
        <v>15</v>
      </c>
      <c r="J12968" s="2">
        <v>44923.684034872684</v>
      </c>
      <c r="K12968" t="s">
        <v>15</v>
      </c>
      <c r="L12968" t="str">
        <f>VLOOKUP(C12968,ACCOUNT_MAPPING!A:C,3,FALSE)</f>
        <v>Utilities</v>
      </c>
    </row>
    <row r="12969" spans="1:12" hidden="1">
      <c r="A12969">
        <v>8797</v>
      </c>
      <c r="B12969" t="s">
        <v>2309</v>
      </c>
      <c r="C12969">
        <v>51230000</v>
      </c>
      <c r="D12969" t="s">
        <v>12</v>
      </c>
      <c r="E12969" t="s">
        <v>13</v>
      </c>
      <c r="F12969" t="s">
        <v>13</v>
      </c>
      <c r="G12969" t="s">
        <v>12908</v>
      </c>
      <c r="H12969" s="2">
        <v>45013.579025543979</v>
      </c>
      <c r="I12969" t="s">
        <v>497</v>
      </c>
      <c r="J12969" s="2">
        <v>45013.579025543979</v>
      </c>
      <c r="K12969" t="s">
        <v>497</v>
      </c>
      <c r="L12969" t="str">
        <f>VLOOKUP(C12969,ACCOUNT_MAPPING!A:C,3,FALSE)</f>
        <v>Utilities</v>
      </c>
    </row>
    <row r="12970" spans="1:12" hidden="1">
      <c r="A12970">
        <v>8703</v>
      </c>
      <c r="B12970" t="s">
        <v>5554</v>
      </c>
      <c r="C12970">
        <v>51230000</v>
      </c>
      <c r="D12970" t="s">
        <v>17</v>
      </c>
      <c r="E12970" t="s">
        <v>13</v>
      </c>
      <c r="F12970" t="s">
        <v>13</v>
      </c>
      <c r="G12970" t="s">
        <v>12909</v>
      </c>
      <c r="H12970" s="2">
        <v>44923.64489116898</v>
      </c>
      <c r="I12970" t="s">
        <v>887</v>
      </c>
      <c r="J12970" s="2">
        <v>44923.64489116898</v>
      </c>
      <c r="K12970" t="s">
        <v>887</v>
      </c>
      <c r="L12970" t="str">
        <f>VLOOKUP(C12970,ACCOUNT_MAPPING!A:C,3,FALSE)</f>
        <v>Utilities</v>
      </c>
    </row>
    <row r="12971" spans="1:12" hidden="1">
      <c r="A12971">
        <v>8696</v>
      </c>
      <c r="B12971" t="s">
        <v>4380</v>
      </c>
      <c r="C12971">
        <v>51230000</v>
      </c>
      <c r="D12971" t="s">
        <v>63</v>
      </c>
      <c r="E12971" t="s">
        <v>13</v>
      </c>
      <c r="F12971" t="s">
        <v>13</v>
      </c>
      <c r="G12971" t="s">
        <v>12910</v>
      </c>
      <c r="H12971" s="2">
        <v>44876.55894239583</v>
      </c>
      <c r="I12971" t="s">
        <v>1672</v>
      </c>
      <c r="J12971" s="2">
        <v>44876.55894239583</v>
      </c>
      <c r="K12971" t="s">
        <v>1672</v>
      </c>
      <c r="L12971" t="str">
        <f>VLOOKUP(C12971,ACCOUNT_MAPPING!A:C,3,FALSE)</f>
        <v>Utilities</v>
      </c>
    </row>
    <row r="12972" spans="1:12" hidden="1">
      <c r="A12972">
        <v>8752</v>
      </c>
      <c r="B12972" t="s">
        <v>1681</v>
      </c>
      <c r="C12972">
        <v>51230000</v>
      </c>
      <c r="D12972" t="s">
        <v>63</v>
      </c>
      <c r="E12972" t="s">
        <v>13</v>
      </c>
      <c r="F12972" t="s">
        <v>13</v>
      </c>
      <c r="G12972" t="s">
        <v>12911</v>
      </c>
      <c r="H12972" s="2">
        <v>44874.354103391204</v>
      </c>
      <c r="I12972" t="s">
        <v>702</v>
      </c>
      <c r="J12972" s="2">
        <v>44874.354103391204</v>
      </c>
      <c r="K12972" t="s">
        <v>702</v>
      </c>
      <c r="L12972" t="str">
        <f>VLOOKUP(C12972,ACCOUNT_MAPPING!A:C,3,FALSE)</f>
        <v>Utilities</v>
      </c>
    </row>
    <row r="12973" spans="1:12" hidden="1">
      <c r="A12973">
        <v>8758</v>
      </c>
      <c r="B12973" t="s">
        <v>2289</v>
      </c>
      <c r="C12973">
        <v>51230000</v>
      </c>
      <c r="D12973" t="s">
        <v>12</v>
      </c>
      <c r="E12973" t="s">
        <v>13</v>
      </c>
      <c r="F12973" t="s">
        <v>13</v>
      </c>
      <c r="G12973" t="s">
        <v>12912</v>
      </c>
      <c r="H12973" s="2">
        <v>45019.603445486115</v>
      </c>
      <c r="I12973" t="s">
        <v>1429</v>
      </c>
      <c r="J12973" s="2">
        <v>45019.603445486115</v>
      </c>
      <c r="K12973" t="s">
        <v>1429</v>
      </c>
      <c r="L12973" t="str">
        <f>VLOOKUP(C12973,ACCOUNT_MAPPING!A:C,3,FALSE)</f>
        <v>Utilities</v>
      </c>
    </row>
    <row r="12974" spans="1:12" hidden="1">
      <c r="A12974">
        <v>8820</v>
      </c>
      <c r="B12974" t="s">
        <v>3222</v>
      </c>
      <c r="C12974">
        <v>51230000</v>
      </c>
      <c r="D12974" t="s">
        <v>63</v>
      </c>
      <c r="E12974" t="s">
        <v>13</v>
      </c>
      <c r="F12974" t="s">
        <v>13</v>
      </c>
      <c r="G12974" t="s">
        <v>12913</v>
      </c>
      <c r="H12974" s="2">
        <v>44875.513514965278</v>
      </c>
      <c r="I12974" t="s">
        <v>41</v>
      </c>
      <c r="J12974" s="2">
        <v>44875.513514965278</v>
      </c>
      <c r="K12974" t="s">
        <v>41</v>
      </c>
      <c r="L12974" t="str">
        <f>VLOOKUP(C12974,ACCOUNT_MAPPING!A:C,3,FALSE)</f>
        <v>Utilities</v>
      </c>
    </row>
    <row r="12975" spans="1:12" hidden="1">
      <c r="A12975">
        <v>8826</v>
      </c>
      <c r="B12975" t="s">
        <v>3219</v>
      </c>
      <c r="C12975">
        <v>51230000</v>
      </c>
      <c r="D12975" t="s">
        <v>12</v>
      </c>
      <c r="E12975" t="s">
        <v>13</v>
      </c>
      <c r="F12975" t="s">
        <v>13</v>
      </c>
      <c r="G12975" t="s">
        <v>12914</v>
      </c>
      <c r="H12975" s="2">
        <v>45020.41752978009</v>
      </c>
      <c r="I12975" t="s">
        <v>225</v>
      </c>
      <c r="J12975" s="2">
        <v>45020.41752978009</v>
      </c>
      <c r="K12975" t="s">
        <v>225</v>
      </c>
      <c r="L12975" t="str">
        <f>VLOOKUP(C12975,ACCOUNT_MAPPING!A:C,3,FALSE)</f>
        <v>Utilities</v>
      </c>
    </row>
    <row r="12976" spans="1:12" hidden="1">
      <c r="A12976">
        <v>8830</v>
      </c>
      <c r="B12976" t="s">
        <v>2276</v>
      </c>
      <c r="C12976">
        <v>51230000</v>
      </c>
      <c r="D12976" t="s">
        <v>12</v>
      </c>
      <c r="E12976" t="s">
        <v>13</v>
      </c>
      <c r="F12976" t="s">
        <v>13</v>
      </c>
      <c r="G12976" t="s">
        <v>12915</v>
      </c>
      <c r="H12976" s="2">
        <v>45014.619092129629</v>
      </c>
      <c r="I12976" t="s">
        <v>41</v>
      </c>
      <c r="J12976" s="2">
        <v>45014.619092129629</v>
      </c>
      <c r="K12976" t="s">
        <v>41</v>
      </c>
      <c r="L12976" t="str">
        <f>VLOOKUP(C12976,ACCOUNT_MAPPING!A:C,3,FALSE)</f>
        <v>Utilities</v>
      </c>
    </row>
    <row r="12977" spans="1:12" hidden="1">
      <c r="A12977">
        <v>9066</v>
      </c>
      <c r="B12977" t="s">
        <v>66</v>
      </c>
      <c r="C12977">
        <v>51230000</v>
      </c>
      <c r="D12977" t="s">
        <v>12</v>
      </c>
      <c r="E12977" t="s">
        <v>13</v>
      </c>
      <c r="F12977" t="s">
        <v>13</v>
      </c>
      <c r="G12977" t="s">
        <v>12916</v>
      </c>
      <c r="H12977" s="2">
        <v>45020.674469479163</v>
      </c>
      <c r="I12977" t="s">
        <v>527</v>
      </c>
      <c r="J12977" s="2">
        <v>45020.674469479163</v>
      </c>
      <c r="K12977" t="s">
        <v>527</v>
      </c>
      <c r="L12977" t="str">
        <f>VLOOKUP(C12977,ACCOUNT_MAPPING!A:C,3,FALSE)</f>
        <v>Utilities</v>
      </c>
    </row>
    <row r="12978" spans="1:12" hidden="1">
      <c r="A12978">
        <v>9104</v>
      </c>
      <c r="B12978" t="s">
        <v>3255</v>
      </c>
      <c r="C12978">
        <v>51230000</v>
      </c>
      <c r="D12978" t="s">
        <v>17</v>
      </c>
      <c r="E12978" t="s">
        <v>13</v>
      </c>
      <c r="F12978" t="s">
        <v>13</v>
      </c>
      <c r="G12978" t="s">
        <v>12917</v>
      </c>
      <c r="H12978" s="2">
        <v>44923.618956331018</v>
      </c>
      <c r="I12978" t="s">
        <v>87</v>
      </c>
      <c r="J12978" s="2">
        <v>44923.618956331018</v>
      </c>
      <c r="K12978" t="s">
        <v>87</v>
      </c>
      <c r="L12978" t="str">
        <f>VLOOKUP(C12978,ACCOUNT_MAPPING!A:C,3,FALSE)</f>
        <v>Utilities</v>
      </c>
    </row>
    <row r="12979" spans="1:12" hidden="1">
      <c r="A12979">
        <v>9143</v>
      </c>
      <c r="B12979" t="s">
        <v>741</v>
      </c>
      <c r="C12979">
        <v>51230000</v>
      </c>
      <c r="D12979" t="s">
        <v>12</v>
      </c>
      <c r="E12979" t="s">
        <v>13</v>
      </c>
      <c r="F12979" t="s">
        <v>13</v>
      </c>
      <c r="G12979" t="s">
        <v>12918</v>
      </c>
      <c r="H12979" s="2">
        <v>45014.640932291666</v>
      </c>
      <c r="I12979" t="s">
        <v>41</v>
      </c>
      <c r="J12979" s="2">
        <v>45014.640932291666</v>
      </c>
      <c r="K12979" t="s">
        <v>41</v>
      </c>
      <c r="L12979" t="str">
        <f>VLOOKUP(C12979,ACCOUNT_MAPPING!A:C,3,FALSE)</f>
        <v>Utilities</v>
      </c>
    </row>
    <row r="12980" spans="1:12" hidden="1">
      <c r="A12980">
        <v>9116</v>
      </c>
      <c r="B12980" t="s">
        <v>7797</v>
      </c>
      <c r="C12980">
        <v>51230000</v>
      </c>
      <c r="D12980" t="s">
        <v>17</v>
      </c>
      <c r="E12980" t="s">
        <v>13</v>
      </c>
      <c r="F12980" t="s">
        <v>13</v>
      </c>
      <c r="G12980" t="s">
        <v>12919</v>
      </c>
      <c r="H12980" s="2">
        <v>44917.704838506943</v>
      </c>
      <c r="I12980" t="s">
        <v>1175</v>
      </c>
      <c r="J12980" s="2">
        <v>44917.704838506943</v>
      </c>
      <c r="K12980" t="s">
        <v>1175</v>
      </c>
      <c r="L12980" t="str">
        <f>VLOOKUP(C12980,ACCOUNT_MAPPING!A:C,3,FALSE)</f>
        <v>Utilities</v>
      </c>
    </row>
    <row r="12981" spans="1:12" hidden="1">
      <c r="A12981">
        <v>9125</v>
      </c>
      <c r="B12981" t="s">
        <v>2372</v>
      </c>
      <c r="C12981">
        <v>51230000</v>
      </c>
      <c r="D12981" t="s">
        <v>17</v>
      </c>
      <c r="E12981" t="s">
        <v>13</v>
      </c>
      <c r="F12981" t="s">
        <v>13</v>
      </c>
      <c r="G12981" t="s">
        <v>12920</v>
      </c>
      <c r="H12981" s="2">
        <v>44925.471547337962</v>
      </c>
      <c r="I12981" t="s">
        <v>1800</v>
      </c>
      <c r="J12981" s="2">
        <v>44925.471547337962</v>
      </c>
      <c r="K12981" t="s">
        <v>1800</v>
      </c>
      <c r="L12981" t="str">
        <f>VLOOKUP(C12981,ACCOUNT_MAPPING!A:C,3,FALSE)</f>
        <v>Utilities</v>
      </c>
    </row>
    <row r="12982" spans="1:12" hidden="1">
      <c r="A12982">
        <v>9179</v>
      </c>
      <c r="B12982" t="s">
        <v>776</v>
      </c>
      <c r="C12982">
        <v>51230000</v>
      </c>
      <c r="D12982" t="s">
        <v>12</v>
      </c>
      <c r="E12982" t="s">
        <v>13</v>
      </c>
      <c r="F12982" t="s">
        <v>13</v>
      </c>
      <c r="G12982" t="s">
        <v>12921</v>
      </c>
      <c r="H12982" s="2">
        <v>45015.516847881947</v>
      </c>
      <c r="I12982" t="s">
        <v>778</v>
      </c>
      <c r="J12982" s="2">
        <v>45015.516847881947</v>
      </c>
      <c r="K12982" t="s">
        <v>778</v>
      </c>
      <c r="L12982" t="str">
        <f>VLOOKUP(C12982,ACCOUNT_MAPPING!A:C,3,FALSE)</f>
        <v>Utilities</v>
      </c>
    </row>
    <row r="12983" spans="1:12" hidden="1">
      <c r="A12983">
        <v>9085</v>
      </c>
      <c r="B12983" t="s">
        <v>739</v>
      </c>
      <c r="C12983">
        <v>51230000</v>
      </c>
      <c r="D12983" t="s">
        <v>17</v>
      </c>
      <c r="E12983" t="s">
        <v>13</v>
      </c>
      <c r="F12983" t="s">
        <v>13</v>
      </c>
      <c r="G12983" t="s">
        <v>12922</v>
      </c>
      <c r="H12983" s="2">
        <v>44915.671037118052</v>
      </c>
      <c r="I12983" t="s">
        <v>151</v>
      </c>
      <c r="J12983" s="2">
        <v>44915.671037118052</v>
      </c>
      <c r="K12983" t="s">
        <v>151</v>
      </c>
      <c r="L12983" t="str">
        <f>VLOOKUP(C12983,ACCOUNT_MAPPING!A:C,3,FALSE)</f>
        <v>Utilities</v>
      </c>
    </row>
    <row r="12984" spans="1:12" hidden="1">
      <c r="A12984">
        <v>9395</v>
      </c>
      <c r="B12984" t="s">
        <v>2490</v>
      </c>
      <c r="C12984">
        <v>51230000</v>
      </c>
      <c r="D12984" t="s">
        <v>12</v>
      </c>
      <c r="E12984" t="s">
        <v>13</v>
      </c>
      <c r="F12984" t="s">
        <v>13</v>
      </c>
      <c r="G12984" t="s">
        <v>12923</v>
      </c>
      <c r="H12984" s="2">
        <v>45019.741529826388</v>
      </c>
      <c r="I12984" t="s">
        <v>3489</v>
      </c>
      <c r="J12984" s="2">
        <v>45019.741529826388</v>
      </c>
      <c r="K12984" t="s">
        <v>3489</v>
      </c>
      <c r="L12984" t="str">
        <f>VLOOKUP(C12984,ACCOUNT_MAPPING!A:C,3,FALSE)</f>
        <v>Utilities</v>
      </c>
    </row>
    <row r="12985" spans="1:12" hidden="1">
      <c r="A12985">
        <v>9220</v>
      </c>
      <c r="B12985" t="s">
        <v>1748</v>
      </c>
      <c r="C12985">
        <v>51230000</v>
      </c>
      <c r="D12985" t="s">
        <v>12</v>
      </c>
      <c r="E12985" t="s">
        <v>13</v>
      </c>
      <c r="F12985" t="s">
        <v>13</v>
      </c>
      <c r="G12985" t="e" cm="1">
        <f t="array" aca="1" ref="G12985" ca="1">+ POSITIVE VARIANCE - MORE VACANCY LESS USAGE</f>
        <v>#NAME?</v>
      </c>
      <c r="H12985" s="2">
        <v>45020.553362233797</v>
      </c>
      <c r="I12985" t="s">
        <v>754</v>
      </c>
      <c r="J12985" s="2">
        <v>45020.553362233797</v>
      </c>
      <c r="K12985" t="s">
        <v>754</v>
      </c>
      <c r="L12985" t="str">
        <f>VLOOKUP(C12985,ACCOUNT_MAPPING!A:C,3,FALSE)</f>
        <v>Utilities</v>
      </c>
    </row>
    <row r="12986" spans="1:12" hidden="1">
      <c r="A12986">
        <v>9502</v>
      </c>
      <c r="B12986" t="s">
        <v>1221</v>
      </c>
      <c r="C12986">
        <v>51230000</v>
      </c>
      <c r="D12986" t="s">
        <v>17</v>
      </c>
      <c r="E12986" t="s">
        <v>13</v>
      </c>
      <c r="F12986" t="s">
        <v>13</v>
      </c>
      <c r="G12986" t="s">
        <v>12924</v>
      </c>
      <c r="H12986" s="2">
        <v>44923.553928356479</v>
      </c>
      <c r="I12986" t="s">
        <v>791</v>
      </c>
      <c r="J12986" s="2">
        <v>44923.553928356479</v>
      </c>
      <c r="K12986" t="s">
        <v>791</v>
      </c>
      <c r="L12986" t="str">
        <f>VLOOKUP(C12986,ACCOUNT_MAPPING!A:C,3,FALSE)</f>
        <v>Utilities</v>
      </c>
    </row>
    <row r="12987" spans="1:12" hidden="1">
      <c r="A12987">
        <v>9465</v>
      </c>
      <c r="B12987" t="s">
        <v>779</v>
      </c>
      <c r="C12987">
        <v>51230000</v>
      </c>
      <c r="D12987" t="s">
        <v>63</v>
      </c>
      <c r="E12987" t="s">
        <v>13</v>
      </c>
      <c r="F12987" t="s">
        <v>13</v>
      </c>
      <c r="G12987" t="s">
        <v>12925</v>
      </c>
      <c r="H12987" s="2">
        <v>44874.859494560187</v>
      </c>
      <c r="I12987" t="s">
        <v>661</v>
      </c>
      <c r="J12987" s="2">
        <v>44874.859494560187</v>
      </c>
      <c r="K12987" t="s">
        <v>661</v>
      </c>
      <c r="L12987" t="str">
        <f>VLOOKUP(C12987,ACCOUNT_MAPPING!A:C,3,FALSE)</f>
        <v>Utilities</v>
      </c>
    </row>
    <row r="12988" spans="1:12" hidden="1">
      <c r="A12988">
        <v>9520</v>
      </c>
      <c r="B12988" t="s">
        <v>10005</v>
      </c>
      <c r="C12988">
        <v>51230000</v>
      </c>
      <c r="D12988" t="s">
        <v>17</v>
      </c>
      <c r="E12988" t="s">
        <v>13</v>
      </c>
      <c r="F12988" t="s">
        <v>13</v>
      </c>
      <c r="G12988" t="s">
        <v>12926</v>
      </c>
      <c r="H12988" s="2">
        <v>44923.576662384257</v>
      </c>
      <c r="I12988" t="s">
        <v>25</v>
      </c>
      <c r="J12988" s="2">
        <v>44923.576662384257</v>
      </c>
      <c r="K12988" t="s">
        <v>25</v>
      </c>
      <c r="L12988" t="str">
        <f>VLOOKUP(C12988,ACCOUNT_MAPPING!A:C,3,FALSE)</f>
        <v>Utilities</v>
      </c>
    </row>
    <row r="12989" spans="1:12" hidden="1">
      <c r="A12989">
        <v>9226</v>
      </c>
      <c r="B12989" t="s">
        <v>1752</v>
      </c>
      <c r="C12989">
        <v>51230000</v>
      </c>
      <c r="D12989" t="s">
        <v>17</v>
      </c>
      <c r="E12989" t="s">
        <v>13</v>
      </c>
      <c r="F12989" t="s">
        <v>13</v>
      </c>
      <c r="G12989" t="s">
        <v>12927</v>
      </c>
      <c r="H12989" s="2">
        <v>44924.526556863428</v>
      </c>
      <c r="I12989" t="s">
        <v>265</v>
      </c>
      <c r="J12989" s="2">
        <v>44924.526556863428</v>
      </c>
      <c r="K12989" t="s">
        <v>265</v>
      </c>
      <c r="L12989" t="str">
        <f>VLOOKUP(C12989,ACCOUNT_MAPPING!A:C,3,FALSE)</f>
        <v>Utilities</v>
      </c>
    </row>
    <row r="12990" spans="1:12" hidden="1">
      <c r="A12990">
        <v>9504</v>
      </c>
      <c r="B12990" t="s">
        <v>820</v>
      </c>
      <c r="C12990">
        <v>51230000</v>
      </c>
      <c r="D12990" t="s">
        <v>12</v>
      </c>
      <c r="E12990" t="s">
        <v>13</v>
      </c>
      <c r="F12990" t="s">
        <v>13</v>
      </c>
      <c r="G12990" t="s">
        <v>12928</v>
      </c>
      <c r="H12990" s="2">
        <v>45013.572609571762</v>
      </c>
      <c r="I12990" t="s">
        <v>809</v>
      </c>
      <c r="J12990" s="2">
        <v>45013.572609571762</v>
      </c>
      <c r="K12990" t="s">
        <v>809</v>
      </c>
      <c r="L12990" t="str">
        <f>VLOOKUP(C12990,ACCOUNT_MAPPING!A:C,3,FALSE)</f>
        <v>Utilities</v>
      </c>
    </row>
    <row r="12991" spans="1:12" hidden="1">
      <c r="A12991">
        <v>9519</v>
      </c>
      <c r="B12991" t="s">
        <v>8414</v>
      </c>
      <c r="C12991">
        <v>51230000</v>
      </c>
      <c r="D12991" t="s">
        <v>17</v>
      </c>
      <c r="E12991" t="s">
        <v>13</v>
      </c>
      <c r="F12991" t="s">
        <v>13</v>
      </c>
      <c r="G12991" t="s">
        <v>12929</v>
      </c>
      <c r="H12991" s="2">
        <v>44923.62135115741</v>
      </c>
      <c r="I12991" t="s">
        <v>25</v>
      </c>
      <c r="J12991" s="2">
        <v>44923.62135115741</v>
      </c>
      <c r="K12991" t="s">
        <v>25</v>
      </c>
      <c r="L12991" t="str">
        <f>VLOOKUP(C12991,ACCOUNT_MAPPING!A:C,3,FALSE)</f>
        <v>Utilities</v>
      </c>
    </row>
    <row r="12992" spans="1:12" hidden="1">
      <c r="A12992">
        <v>9529</v>
      </c>
      <c r="B12992" t="s">
        <v>10027</v>
      </c>
      <c r="C12992">
        <v>51230000</v>
      </c>
      <c r="D12992" t="s">
        <v>17</v>
      </c>
      <c r="E12992" t="s">
        <v>13</v>
      </c>
      <c r="F12992" t="s">
        <v>13</v>
      </c>
      <c r="G12992" t="s">
        <v>12930</v>
      </c>
      <c r="H12992" s="2">
        <v>44923.583359525466</v>
      </c>
      <c r="I12992" t="s">
        <v>791</v>
      </c>
      <c r="J12992" s="2">
        <v>44923.583359525466</v>
      </c>
      <c r="K12992" t="s">
        <v>791</v>
      </c>
      <c r="L12992" t="str">
        <f>VLOOKUP(C12992,ACCOUNT_MAPPING!A:C,3,FALSE)</f>
        <v>Utilities</v>
      </c>
    </row>
    <row r="12993" spans="1:12" hidden="1">
      <c r="A12993">
        <v>9413</v>
      </c>
      <c r="B12993" t="s">
        <v>1759</v>
      </c>
      <c r="C12993">
        <v>51230000</v>
      </c>
      <c r="D12993" t="s">
        <v>17</v>
      </c>
      <c r="E12993" t="s">
        <v>13</v>
      </c>
      <c r="F12993" t="s">
        <v>13</v>
      </c>
      <c r="G12993" t="s">
        <v>12931</v>
      </c>
      <c r="H12993" s="2">
        <v>44917.667590127312</v>
      </c>
      <c r="I12993" t="s">
        <v>650</v>
      </c>
      <c r="J12993" s="2">
        <v>44917.667590127312</v>
      </c>
      <c r="K12993" t="s">
        <v>650</v>
      </c>
      <c r="L12993" t="str">
        <f>VLOOKUP(C12993,ACCOUNT_MAPPING!A:C,3,FALSE)</f>
        <v>Utilities</v>
      </c>
    </row>
    <row r="12994" spans="1:12" hidden="1">
      <c r="A12994">
        <v>10627</v>
      </c>
      <c r="B12994" t="s">
        <v>1773</v>
      </c>
      <c r="C12994">
        <v>51230000</v>
      </c>
      <c r="D12994" t="s">
        <v>17</v>
      </c>
      <c r="E12994" t="s">
        <v>13</v>
      </c>
      <c r="F12994" t="s">
        <v>13</v>
      </c>
      <c r="G12994" t="s">
        <v>12932</v>
      </c>
      <c r="H12994" s="2">
        <v>44929.481309525465</v>
      </c>
      <c r="I12994" t="s">
        <v>1092</v>
      </c>
      <c r="J12994" s="2">
        <v>44929.481309525465</v>
      </c>
      <c r="K12994" t="s">
        <v>1092</v>
      </c>
      <c r="L12994" t="str">
        <f>VLOOKUP(C12994,ACCOUNT_MAPPING!A:C,3,FALSE)</f>
        <v>Utilities</v>
      </c>
    </row>
    <row r="12995" spans="1:12" hidden="1">
      <c r="A12995">
        <v>9498</v>
      </c>
      <c r="B12995" t="s">
        <v>11442</v>
      </c>
      <c r="C12995">
        <v>51230000</v>
      </c>
      <c r="D12995" t="s">
        <v>17</v>
      </c>
      <c r="E12995" t="s">
        <v>13</v>
      </c>
      <c r="F12995" t="s">
        <v>13</v>
      </c>
      <c r="G12995" t="s">
        <v>11443</v>
      </c>
      <c r="H12995" s="2">
        <v>44923.496027465277</v>
      </c>
      <c r="I12995" t="s">
        <v>791</v>
      </c>
      <c r="J12995" s="2">
        <v>44923.496027465277</v>
      </c>
      <c r="K12995" t="s">
        <v>791</v>
      </c>
      <c r="L12995" t="str">
        <f>VLOOKUP(C12995,ACCOUNT_MAPPING!A:C,3,FALSE)</f>
        <v>Utilities</v>
      </c>
    </row>
    <row r="12996" spans="1:12" hidden="1">
      <c r="A12996">
        <v>10692</v>
      </c>
      <c r="B12996" t="s">
        <v>3323</v>
      </c>
      <c r="C12996">
        <v>51230000</v>
      </c>
      <c r="D12996" t="s">
        <v>17</v>
      </c>
      <c r="E12996" t="s">
        <v>13</v>
      </c>
      <c r="F12996" t="s">
        <v>13</v>
      </c>
      <c r="G12996" t="s">
        <v>12933</v>
      </c>
      <c r="H12996" s="2">
        <v>44917.712690856482</v>
      </c>
      <c r="I12996" t="s">
        <v>1175</v>
      </c>
      <c r="J12996" s="2">
        <v>44917.712690856482</v>
      </c>
      <c r="K12996" t="s">
        <v>1175</v>
      </c>
      <c r="L12996" t="str">
        <f>VLOOKUP(C12996,ACCOUNT_MAPPING!A:C,3,FALSE)</f>
        <v>Utilities</v>
      </c>
    </row>
    <row r="12997" spans="1:12" hidden="1">
      <c r="A12997">
        <v>10694</v>
      </c>
      <c r="B12997" t="s">
        <v>3325</v>
      </c>
      <c r="C12997">
        <v>51230000</v>
      </c>
      <c r="D12997" t="s">
        <v>12</v>
      </c>
      <c r="E12997" t="s">
        <v>13</v>
      </c>
      <c r="F12997" t="s">
        <v>13</v>
      </c>
      <c r="G12997" t="s">
        <v>12934</v>
      </c>
      <c r="H12997" s="2">
        <v>45021.59419181713</v>
      </c>
      <c r="I12997" t="s">
        <v>1422</v>
      </c>
      <c r="J12997" s="2">
        <v>45021.59419181713</v>
      </c>
      <c r="K12997" t="s">
        <v>1422</v>
      </c>
      <c r="L12997" t="str">
        <f>VLOOKUP(C12997,ACCOUNT_MAPPING!A:C,3,FALSE)</f>
        <v>Utilities</v>
      </c>
    </row>
    <row r="12998" spans="1:12" hidden="1">
      <c r="A12998">
        <v>10709</v>
      </c>
      <c r="B12998" t="s">
        <v>11053</v>
      </c>
      <c r="C12998">
        <v>51230000</v>
      </c>
      <c r="D12998" t="s">
        <v>12</v>
      </c>
      <c r="E12998" t="s">
        <v>13</v>
      </c>
      <c r="F12998" t="s">
        <v>13</v>
      </c>
      <c r="G12998" t="s">
        <v>12935</v>
      </c>
      <c r="H12998" s="2">
        <v>45020.506977662037</v>
      </c>
      <c r="I12998" t="s">
        <v>754</v>
      </c>
      <c r="J12998" s="2">
        <v>45020.506977662037</v>
      </c>
      <c r="K12998" t="s">
        <v>754</v>
      </c>
      <c r="L12998" t="str">
        <f>VLOOKUP(C12998,ACCOUNT_MAPPING!A:C,3,FALSE)</f>
        <v>Utilities</v>
      </c>
    </row>
    <row r="12999" spans="1:12" hidden="1">
      <c r="A12999">
        <v>10540</v>
      </c>
      <c r="B12999" t="s">
        <v>7891</v>
      </c>
      <c r="C12999">
        <v>51230000</v>
      </c>
      <c r="D12999" t="s">
        <v>17</v>
      </c>
      <c r="E12999" t="s">
        <v>13</v>
      </c>
      <c r="F12999" t="s">
        <v>13</v>
      </c>
      <c r="G12999" t="s">
        <v>12936</v>
      </c>
      <c r="H12999" s="2">
        <v>44917.38775277778</v>
      </c>
      <c r="I12999" t="s">
        <v>673</v>
      </c>
      <c r="J12999" s="2">
        <v>44917.38775277778</v>
      </c>
      <c r="K12999" t="s">
        <v>673</v>
      </c>
      <c r="L12999" t="str">
        <f>VLOOKUP(C12999,ACCOUNT_MAPPING!A:C,3,FALSE)</f>
        <v>Utilities</v>
      </c>
    </row>
    <row r="13000" spans="1:12" hidden="1">
      <c r="A13000">
        <v>10779</v>
      </c>
      <c r="B13000" t="s">
        <v>121</v>
      </c>
      <c r="C13000">
        <v>51230000</v>
      </c>
      <c r="D13000" t="s">
        <v>17</v>
      </c>
      <c r="E13000" t="s">
        <v>13</v>
      </c>
      <c r="F13000" t="s">
        <v>13</v>
      </c>
      <c r="G13000" t="s">
        <v>11366</v>
      </c>
      <c r="H13000" s="2">
        <v>44924.432581863424</v>
      </c>
      <c r="I13000" t="s">
        <v>123</v>
      </c>
      <c r="J13000" s="2">
        <v>44924.432581863424</v>
      </c>
      <c r="K13000" t="s">
        <v>123</v>
      </c>
      <c r="L13000" t="str">
        <f>VLOOKUP(C13000,ACCOUNT_MAPPING!A:C,3,FALSE)</f>
        <v>Utilities</v>
      </c>
    </row>
    <row r="13001" spans="1:12" hidden="1">
      <c r="A13001">
        <v>10699</v>
      </c>
      <c r="B13001" t="s">
        <v>4676</v>
      </c>
      <c r="C13001">
        <v>51230000</v>
      </c>
      <c r="D13001" t="s">
        <v>12</v>
      </c>
      <c r="E13001" t="s">
        <v>13</v>
      </c>
      <c r="F13001" t="s">
        <v>13</v>
      </c>
      <c r="G13001" t="s">
        <v>12937</v>
      </c>
      <c r="H13001" s="2">
        <v>45020.477066203704</v>
      </c>
      <c r="I13001" t="s">
        <v>754</v>
      </c>
      <c r="J13001" s="2">
        <v>45020.477066203704</v>
      </c>
      <c r="K13001" t="s">
        <v>754</v>
      </c>
      <c r="L13001" t="str">
        <f>VLOOKUP(C13001,ACCOUNT_MAPPING!A:C,3,FALSE)</f>
        <v>Utilities</v>
      </c>
    </row>
    <row r="13002" spans="1:12" hidden="1">
      <c r="A13002">
        <v>10708</v>
      </c>
      <c r="B13002" t="s">
        <v>856</v>
      </c>
      <c r="C13002">
        <v>51230000</v>
      </c>
      <c r="D13002" t="s">
        <v>12</v>
      </c>
      <c r="E13002" t="s">
        <v>13</v>
      </c>
      <c r="F13002" t="s">
        <v>13</v>
      </c>
      <c r="G13002" t="s">
        <v>11807</v>
      </c>
      <c r="H13002" s="2">
        <v>45020.500280868058</v>
      </c>
      <c r="I13002" t="s">
        <v>754</v>
      </c>
      <c r="J13002" s="2">
        <v>45020.500280868058</v>
      </c>
      <c r="K13002" t="s">
        <v>754</v>
      </c>
      <c r="L13002" t="str">
        <f>VLOOKUP(C13002,ACCOUNT_MAPPING!A:C,3,FALSE)</f>
        <v>Utilities</v>
      </c>
    </row>
    <row r="13003" spans="1:12" hidden="1">
      <c r="A13003">
        <v>10799</v>
      </c>
      <c r="B13003" t="s">
        <v>2596</v>
      </c>
      <c r="C13003">
        <v>51230000</v>
      </c>
      <c r="D13003" t="s">
        <v>12</v>
      </c>
      <c r="E13003" t="s">
        <v>13</v>
      </c>
      <c r="F13003" t="s">
        <v>13</v>
      </c>
      <c r="G13003" t="s">
        <v>12938</v>
      </c>
      <c r="H13003" s="2">
        <v>45021.877019872685</v>
      </c>
      <c r="I13003" t="s">
        <v>1441</v>
      </c>
      <c r="J13003" s="2">
        <v>45021.877019872685</v>
      </c>
      <c r="K13003" t="s">
        <v>1441</v>
      </c>
      <c r="L13003" t="str">
        <f>VLOOKUP(C13003,ACCOUNT_MAPPING!A:C,3,FALSE)</f>
        <v>Utilities</v>
      </c>
    </row>
    <row r="13004" spans="1:12" hidden="1">
      <c r="A13004">
        <v>10752</v>
      </c>
      <c r="B13004" t="s">
        <v>1792</v>
      </c>
      <c r="C13004">
        <v>51230000</v>
      </c>
      <c r="D13004" t="s">
        <v>17</v>
      </c>
      <c r="E13004" t="s">
        <v>13</v>
      </c>
      <c r="F13004" t="s">
        <v>13</v>
      </c>
      <c r="G13004" t="s">
        <v>12939</v>
      </c>
      <c r="H13004" s="2">
        <v>44922.66476712963</v>
      </c>
      <c r="I13004" t="s">
        <v>90</v>
      </c>
      <c r="J13004" s="2">
        <v>44922.66476712963</v>
      </c>
      <c r="K13004" t="s">
        <v>90</v>
      </c>
      <c r="L13004" t="str">
        <f>VLOOKUP(C13004,ACCOUNT_MAPPING!A:C,3,FALSE)</f>
        <v>Utilities</v>
      </c>
    </row>
    <row r="13005" spans="1:12" hidden="1">
      <c r="A13005">
        <v>10897</v>
      </c>
      <c r="B13005" t="s">
        <v>515</v>
      </c>
      <c r="C13005">
        <v>51230000</v>
      </c>
      <c r="D13005" t="s">
        <v>17</v>
      </c>
      <c r="E13005" t="s">
        <v>13</v>
      </c>
      <c r="F13005" t="s">
        <v>13</v>
      </c>
      <c r="G13005" t="s">
        <v>12940</v>
      </c>
      <c r="H13005" s="2">
        <v>44923.959154629629</v>
      </c>
      <c r="I13005" t="s">
        <v>74</v>
      </c>
      <c r="J13005" s="2">
        <v>44923.959154629629</v>
      </c>
      <c r="K13005" t="s">
        <v>74</v>
      </c>
      <c r="L13005" t="str">
        <f>VLOOKUP(C13005,ACCOUNT_MAPPING!A:C,3,FALSE)</f>
        <v>Utilities</v>
      </c>
    </row>
    <row r="13006" spans="1:12" hidden="1">
      <c r="A13006">
        <v>10689</v>
      </c>
      <c r="B13006" t="s">
        <v>2567</v>
      </c>
      <c r="C13006">
        <v>51230000</v>
      </c>
      <c r="D13006" t="s">
        <v>17</v>
      </c>
      <c r="E13006" t="s">
        <v>13</v>
      </c>
      <c r="F13006" t="s">
        <v>13</v>
      </c>
      <c r="G13006" t="s">
        <v>12941</v>
      </c>
      <c r="H13006" s="2">
        <v>44924.666226122688</v>
      </c>
      <c r="I13006" t="s">
        <v>15</v>
      </c>
      <c r="J13006" s="2">
        <v>44924.666226122688</v>
      </c>
      <c r="K13006" t="s">
        <v>15</v>
      </c>
      <c r="L13006" t="str">
        <f>VLOOKUP(C13006,ACCOUNT_MAPPING!A:C,3,FALSE)</f>
        <v>Utilities</v>
      </c>
    </row>
    <row r="13007" spans="1:12" hidden="1">
      <c r="A13007">
        <v>10691</v>
      </c>
      <c r="B13007" t="s">
        <v>2515</v>
      </c>
      <c r="C13007">
        <v>51230000</v>
      </c>
      <c r="D13007" t="s">
        <v>12</v>
      </c>
      <c r="E13007" t="s">
        <v>13</v>
      </c>
      <c r="F13007" t="s">
        <v>13</v>
      </c>
      <c r="G13007" t="s">
        <v>12942</v>
      </c>
      <c r="H13007" s="2">
        <v>45020.831760381945</v>
      </c>
      <c r="I13007" t="s">
        <v>15</v>
      </c>
      <c r="J13007" s="2">
        <v>45020.831760381945</v>
      </c>
      <c r="K13007" t="s">
        <v>15</v>
      </c>
      <c r="L13007" t="str">
        <f>VLOOKUP(C13007,ACCOUNT_MAPPING!A:C,3,FALSE)</f>
        <v>Utilities</v>
      </c>
    </row>
    <row r="13008" spans="1:12" hidden="1">
      <c r="A13008">
        <v>10838</v>
      </c>
      <c r="B13008" t="s">
        <v>873</v>
      </c>
      <c r="C13008">
        <v>51230000</v>
      </c>
      <c r="D13008" t="s">
        <v>12</v>
      </c>
      <c r="E13008" t="s">
        <v>13</v>
      </c>
      <c r="F13008" t="s">
        <v>13</v>
      </c>
      <c r="G13008" t="s">
        <v>12943</v>
      </c>
      <c r="H13008" s="2">
        <v>45020.493194479168</v>
      </c>
      <c r="I13008" t="s">
        <v>225</v>
      </c>
      <c r="J13008" s="2">
        <v>45020.493194479168</v>
      </c>
      <c r="K13008" t="s">
        <v>225</v>
      </c>
      <c r="L13008" t="str">
        <f>VLOOKUP(C13008,ACCOUNT_MAPPING!A:C,3,FALSE)</f>
        <v>Utilities</v>
      </c>
    </row>
    <row r="13009" spans="1:12" hidden="1">
      <c r="A13009">
        <v>10893</v>
      </c>
      <c r="B13009" t="s">
        <v>98</v>
      </c>
      <c r="C13009">
        <v>51230000</v>
      </c>
      <c r="D13009" t="s">
        <v>12</v>
      </c>
      <c r="E13009" t="s">
        <v>13</v>
      </c>
      <c r="F13009" t="s">
        <v>13</v>
      </c>
      <c r="G13009" t="s">
        <v>12944</v>
      </c>
      <c r="H13009" s="2">
        <v>45019.716247453704</v>
      </c>
      <c r="I13009" t="s">
        <v>108</v>
      </c>
      <c r="J13009" s="2">
        <v>45019.716247453704</v>
      </c>
      <c r="K13009" t="s">
        <v>108</v>
      </c>
      <c r="L13009" t="str">
        <f>VLOOKUP(C13009,ACCOUNT_MAPPING!A:C,3,FALSE)</f>
        <v>Utilities</v>
      </c>
    </row>
    <row r="13010" spans="1:12" hidden="1">
      <c r="A13010">
        <v>10888</v>
      </c>
      <c r="B13010" t="s">
        <v>528</v>
      </c>
      <c r="C13010">
        <v>51230000</v>
      </c>
      <c r="D13010" t="s">
        <v>63</v>
      </c>
      <c r="E13010" t="s">
        <v>13</v>
      </c>
      <c r="F13010" t="s">
        <v>13</v>
      </c>
      <c r="G13010" t="s">
        <v>12945</v>
      </c>
      <c r="H13010" s="2">
        <v>44878.678335300923</v>
      </c>
      <c r="I13010" t="s">
        <v>74</v>
      </c>
      <c r="J13010" s="2">
        <v>44878.678335300923</v>
      </c>
      <c r="K13010" t="s">
        <v>74</v>
      </c>
      <c r="L13010" t="str">
        <f>VLOOKUP(C13010,ACCOUNT_MAPPING!A:C,3,FALSE)</f>
        <v>Utilities</v>
      </c>
    </row>
    <row r="13011" spans="1:12" hidden="1">
      <c r="A13011">
        <v>11133</v>
      </c>
      <c r="B13011" t="s">
        <v>10179</v>
      </c>
      <c r="C13011">
        <v>51230000</v>
      </c>
      <c r="D13011" t="s">
        <v>12</v>
      </c>
      <c r="E13011" t="s">
        <v>13</v>
      </c>
      <c r="F13011" t="s">
        <v>13</v>
      </c>
      <c r="G13011" t="s">
        <v>12946</v>
      </c>
      <c r="H13011" s="2">
        <v>45020.851069328703</v>
      </c>
      <c r="I13011" t="s">
        <v>214</v>
      </c>
      <c r="J13011" s="2">
        <v>45020.851069328703</v>
      </c>
      <c r="K13011" t="s">
        <v>214</v>
      </c>
      <c r="L13011" t="str">
        <f>VLOOKUP(C13011,ACCOUNT_MAPPING!A:C,3,FALSE)</f>
        <v>Utilities</v>
      </c>
    </row>
    <row r="13012" spans="1:12" hidden="1">
      <c r="A13012">
        <v>10783</v>
      </c>
      <c r="B13012" t="s">
        <v>4633</v>
      </c>
      <c r="C13012">
        <v>51230000</v>
      </c>
      <c r="D13012" t="s">
        <v>17</v>
      </c>
      <c r="E13012" t="s">
        <v>13</v>
      </c>
      <c r="F13012" t="s">
        <v>13</v>
      </c>
      <c r="G13012" t="s">
        <v>12947</v>
      </c>
      <c r="H13012" s="2">
        <v>44923.497913541665</v>
      </c>
      <c r="I13012" t="s">
        <v>90</v>
      </c>
      <c r="J13012" s="2">
        <v>44923.497913541665</v>
      </c>
      <c r="K13012" t="s">
        <v>90</v>
      </c>
      <c r="L13012" t="str">
        <f>VLOOKUP(C13012,ACCOUNT_MAPPING!A:C,3,FALSE)</f>
        <v>Utilities</v>
      </c>
    </row>
    <row r="13013" spans="1:12" hidden="1">
      <c r="A13013">
        <v>10785</v>
      </c>
      <c r="B13013" t="s">
        <v>2658</v>
      </c>
      <c r="C13013">
        <v>51230000</v>
      </c>
      <c r="D13013" t="s">
        <v>17</v>
      </c>
      <c r="E13013" t="s">
        <v>13</v>
      </c>
      <c r="F13013" t="s">
        <v>13</v>
      </c>
      <c r="G13013" t="s">
        <v>12948</v>
      </c>
      <c r="H13013" s="2">
        <v>44915.449006747687</v>
      </c>
      <c r="I13013" t="s">
        <v>93</v>
      </c>
      <c r="J13013" s="2">
        <v>44915.449006747687</v>
      </c>
      <c r="K13013" t="s">
        <v>93</v>
      </c>
      <c r="L13013" t="str">
        <f>VLOOKUP(C13013,ACCOUNT_MAPPING!A:C,3,FALSE)</f>
        <v>Utilities</v>
      </c>
    </row>
    <row r="13014" spans="1:12" hidden="1">
      <c r="A13014">
        <v>10885</v>
      </c>
      <c r="B13014" t="s">
        <v>519</v>
      </c>
      <c r="C13014">
        <v>51230000</v>
      </c>
      <c r="D13014" t="s">
        <v>63</v>
      </c>
      <c r="E13014" t="s">
        <v>13</v>
      </c>
      <c r="F13014" t="s">
        <v>13</v>
      </c>
      <c r="G13014" t="s">
        <v>12949</v>
      </c>
      <c r="H13014" s="2">
        <v>44878.974171875001</v>
      </c>
      <c r="I13014" t="s">
        <v>74</v>
      </c>
      <c r="J13014" s="2">
        <v>44878.974171875001</v>
      </c>
      <c r="K13014" t="s">
        <v>74</v>
      </c>
      <c r="L13014" t="str">
        <f>VLOOKUP(C13014,ACCOUNT_MAPPING!A:C,3,FALSE)</f>
        <v>Utilities</v>
      </c>
    </row>
    <row r="13015" spans="1:12" hidden="1">
      <c r="A13015">
        <v>11137</v>
      </c>
      <c r="B13015" t="s">
        <v>3919</v>
      </c>
      <c r="C13015">
        <v>51230000</v>
      </c>
      <c r="D13015" t="s">
        <v>12</v>
      </c>
      <c r="E13015" t="s">
        <v>13</v>
      </c>
      <c r="F13015" t="s">
        <v>13</v>
      </c>
      <c r="G13015" t="s">
        <v>11666</v>
      </c>
      <c r="H13015" s="2">
        <v>45019.710605127315</v>
      </c>
      <c r="I13015" t="s">
        <v>205</v>
      </c>
      <c r="J13015" s="2">
        <v>45019.710605127315</v>
      </c>
      <c r="K13015" t="s">
        <v>205</v>
      </c>
      <c r="L13015" t="str">
        <f>VLOOKUP(C13015,ACCOUNT_MAPPING!A:C,3,FALSE)</f>
        <v>Utilities</v>
      </c>
    </row>
    <row r="13016" spans="1:12" hidden="1">
      <c r="A13016">
        <v>10894</v>
      </c>
      <c r="B13016" t="s">
        <v>144</v>
      </c>
      <c r="C13016">
        <v>51230000</v>
      </c>
      <c r="D13016" t="s">
        <v>17</v>
      </c>
      <c r="E13016" t="s">
        <v>13</v>
      </c>
      <c r="F13016" t="s">
        <v>13</v>
      </c>
      <c r="G13016" t="s">
        <v>12950</v>
      </c>
      <c r="H13016" s="2">
        <v>44923.933842129627</v>
      </c>
      <c r="I13016" t="s">
        <v>74</v>
      </c>
      <c r="J13016" s="2">
        <v>44923.933842129627</v>
      </c>
      <c r="K13016" t="s">
        <v>74</v>
      </c>
      <c r="L13016" t="str">
        <f>VLOOKUP(C13016,ACCOUNT_MAPPING!A:C,3,FALSE)</f>
        <v>Utilities</v>
      </c>
    </row>
    <row r="13017" spans="1:12" hidden="1">
      <c r="A13017">
        <v>11221</v>
      </c>
      <c r="B13017" t="s">
        <v>5603</v>
      </c>
      <c r="C13017">
        <v>51230000</v>
      </c>
      <c r="D13017" t="s">
        <v>17</v>
      </c>
      <c r="E13017" t="s">
        <v>13</v>
      </c>
      <c r="F13017" t="s">
        <v>13</v>
      </c>
      <c r="G13017" t="s">
        <v>12951</v>
      </c>
      <c r="H13017" s="2">
        <v>44924.788183101853</v>
      </c>
      <c r="I13017" t="s">
        <v>462</v>
      </c>
      <c r="J13017" s="2">
        <v>44924.788183101853</v>
      </c>
      <c r="K13017" t="s">
        <v>462</v>
      </c>
      <c r="L13017" t="str">
        <f>VLOOKUP(C13017,ACCOUNT_MAPPING!A:C,3,FALSE)</f>
        <v>Utilities</v>
      </c>
    </row>
    <row r="13018" spans="1:12" hidden="1">
      <c r="A13018">
        <v>11178</v>
      </c>
      <c r="B13018" t="s">
        <v>1471</v>
      </c>
      <c r="C13018">
        <v>51230000</v>
      </c>
      <c r="D13018" t="s">
        <v>17</v>
      </c>
      <c r="E13018" t="s">
        <v>13</v>
      </c>
      <c r="F13018" t="s">
        <v>13</v>
      </c>
      <c r="G13018" t="s">
        <v>11574</v>
      </c>
      <c r="H13018" s="2">
        <v>44918.461629050929</v>
      </c>
      <c r="I13018" t="s">
        <v>247</v>
      </c>
      <c r="J13018" s="2">
        <v>44918.461629050929</v>
      </c>
      <c r="K13018" t="s">
        <v>247</v>
      </c>
      <c r="L13018" t="str">
        <f>VLOOKUP(C13018,ACCOUNT_MAPPING!A:C,3,FALSE)</f>
        <v>Utilities</v>
      </c>
    </row>
    <row r="13019" spans="1:12" hidden="1">
      <c r="A13019">
        <v>11247</v>
      </c>
      <c r="B13019" t="s">
        <v>877</v>
      </c>
      <c r="C13019">
        <v>51230000</v>
      </c>
      <c r="D13019" t="s">
        <v>63</v>
      </c>
      <c r="E13019" t="s">
        <v>13</v>
      </c>
      <c r="F13019" t="s">
        <v>13</v>
      </c>
      <c r="G13019" t="s">
        <v>12952</v>
      </c>
      <c r="H13019" s="2">
        <v>44875.370026157405</v>
      </c>
      <c r="I13019" t="s">
        <v>151</v>
      </c>
      <c r="J13019" s="2">
        <v>44875.370026157405</v>
      </c>
      <c r="K13019" t="s">
        <v>151</v>
      </c>
      <c r="L13019" t="str">
        <f>VLOOKUP(C13019,ACCOUNT_MAPPING!A:C,3,FALSE)</f>
        <v>Utilities</v>
      </c>
    </row>
    <row r="13020" spans="1:12" hidden="1">
      <c r="A13020">
        <v>11255</v>
      </c>
      <c r="B13020" t="s">
        <v>161</v>
      </c>
      <c r="C13020">
        <v>51230000</v>
      </c>
      <c r="D13020" t="s">
        <v>17</v>
      </c>
      <c r="E13020" t="s">
        <v>13</v>
      </c>
      <c r="F13020" t="s">
        <v>13</v>
      </c>
      <c r="G13020" t="s">
        <v>12953</v>
      </c>
      <c r="H13020" s="2">
        <v>44916.676448877311</v>
      </c>
      <c r="I13020" t="s">
        <v>151</v>
      </c>
      <c r="J13020" s="2">
        <v>44916.676448877311</v>
      </c>
      <c r="K13020" t="s">
        <v>151</v>
      </c>
      <c r="L13020" t="str">
        <f>VLOOKUP(C13020,ACCOUNT_MAPPING!A:C,3,FALSE)</f>
        <v>Utilities</v>
      </c>
    </row>
    <row r="13021" spans="1:12" hidden="1">
      <c r="A13021">
        <v>11188</v>
      </c>
      <c r="B13021" t="s">
        <v>5598</v>
      </c>
      <c r="C13021">
        <v>51230000</v>
      </c>
      <c r="D13021" t="s">
        <v>12</v>
      </c>
      <c r="E13021" t="s">
        <v>13</v>
      </c>
      <c r="F13021" t="s">
        <v>13</v>
      </c>
      <c r="G13021" t="s">
        <v>12954</v>
      </c>
      <c r="H13021" s="2">
        <v>45020.66552422454</v>
      </c>
      <c r="I13021" t="s">
        <v>527</v>
      </c>
      <c r="J13021" s="2">
        <v>45020.66552422454</v>
      </c>
      <c r="K13021" t="s">
        <v>527</v>
      </c>
      <c r="L13021" t="str">
        <f>VLOOKUP(C13021,ACCOUNT_MAPPING!A:C,3,FALSE)</f>
        <v>Utilities</v>
      </c>
    </row>
    <row r="13022" spans="1:12" hidden="1">
      <c r="A13022">
        <v>11229</v>
      </c>
      <c r="B13022" t="s">
        <v>885</v>
      </c>
      <c r="C13022">
        <v>51230000</v>
      </c>
      <c r="D13022" t="s">
        <v>12</v>
      </c>
      <c r="E13022" t="s">
        <v>13</v>
      </c>
      <c r="F13022" t="s">
        <v>13</v>
      </c>
      <c r="G13022" t="s">
        <v>12955</v>
      </c>
      <c r="H13022" s="2">
        <v>45015.510911342593</v>
      </c>
      <c r="I13022" t="s">
        <v>887</v>
      </c>
      <c r="J13022" s="2">
        <v>45015.510911342593</v>
      </c>
      <c r="K13022" t="s">
        <v>887</v>
      </c>
      <c r="L13022" t="str">
        <f>VLOOKUP(C13022,ACCOUNT_MAPPING!A:C,3,FALSE)</f>
        <v>Utilities</v>
      </c>
    </row>
    <row r="13023" spans="1:12" hidden="1">
      <c r="A13023">
        <v>11217</v>
      </c>
      <c r="B13023" t="s">
        <v>9169</v>
      </c>
      <c r="C13023">
        <v>51230000</v>
      </c>
      <c r="D13023" t="s">
        <v>12</v>
      </c>
      <c r="E13023" t="s">
        <v>13</v>
      </c>
      <c r="F13023" t="s">
        <v>13</v>
      </c>
      <c r="G13023" t="s">
        <v>12956</v>
      </c>
      <c r="H13023" s="2">
        <v>45020.824360219907</v>
      </c>
      <c r="I13023" t="s">
        <v>462</v>
      </c>
      <c r="J13023" s="2">
        <v>45020.824360219907</v>
      </c>
      <c r="K13023" t="s">
        <v>462</v>
      </c>
      <c r="L13023" t="str">
        <f>VLOOKUP(C13023,ACCOUNT_MAPPING!A:C,3,FALSE)</f>
        <v>Utilities</v>
      </c>
    </row>
    <row r="13024" spans="1:12" hidden="1">
      <c r="A13024">
        <v>11306</v>
      </c>
      <c r="B13024" t="s">
        <v>1482</v>
      </c>
      <c r="C13024">
        <v>51230000</v>
      </c>
      <c r="D13024" t="s">
        <v>12</v>
      </c>
      <c r="E13024" t="s">
        <v>13</v>
      </c>
      <c r="F13024" t="s">
        <v>13</v>
      </c>
      <c r="G13024" t="s">
        <v>12957</v>
      </c>
      <c r="H13024" s="2">
        <v>45021.735909027775</v>
      </c>
      <c r="I13024" t="s">
        <v>1235</v>
      </c>
      <c r="J13024" s="2">
        <v>45021.735909027775</v>
      </c>
      <c r="K13024" t="s">
        <v>1235</v>
      </c>
      <c r="L13024" t="str">
        <f>VLOOKUP(C13024,ACCOUNT_MAPPING!A:C,3,FALSE)</f>
        <v>Utilities</v>
      </c>
    </row>
    <row r="13025" spans="1:12" hidden="1">
      <c r="A13025">
        <v>11149</v>
      </c>
      <c r="B13025" t="s">
        <v>3356</v>
      </c>
      <c r="C13025">
        <v>51230000</v>
      </c>
      <c r="D13025" t="s">
        <v>12</v>
      </c>
      <c r="E13025" t="s">
        <v>13</v>
      </c>
      <c r="F13025" t="s">
        <v>13</v>
      </c>
      <c r="G13025" t="s">
        <v>12958</v>
      </c>
      <c r="H13025" s="2">
        <v>45020.89524568287</v>
      </c>
      <c r="I13025" t="s">
        <v>205</v>
      </c>
      <c r="J13025" s="2">
        <v>45020.89524568287</v>
      </c>
      <c r="K13025" t="s">
        <v>205</v>
      </c>
      <c r="L13025" t="str">
        <f>VLOOKUP(C13025,ACCOUNT_MAPPING!A:C,3,FALSE)</f>
        <v>Utilities</v>
      </c>
    </row>
    <row r="13026" spans="1:12" hidden="1">
      <c r="A13026">
        <v>11444</v>
      </c>
      <c r="B13026" t="s">
        <v>901</v>
      </c>
      <c r="C13026">
        <v>51230000</v>
      </c>
      <c r="D13026" t="s">
        <v>12</v>
      </c>
      <c r="E13026" t="s">
        <v>13</v>
      </c>
      <c r="F13026" t="s">
        <v>13</v>
      </c>
      <c r="G13026" t="s">
        <v>11935</v>
      </c>
      <c r="H13026" s="2">
        <v>45021.525266400466</v>
      </c>
      <c r="I13026" t="s">
        <v>900</v>
      </c>
      <c r="J13026" s="2">
        <v>45021.525266400466</v>
      </c>
      <c r="K13026" t="s">
        <v>900</v>
      </c>
      <c r="L13026" t="str">
        <f>VLOOKUP(C13026,ACCOUNT_MAPPING!A:C,3,FALSE)</f>
        <v>Utilities</v>
      </c>
    </row>
    <row r="13027" spans="1:12" hidden="1">
      <c r="A13027">
        <v>11456</v>
      </c>
      <c r="B13027" t="s">
        <v>930</v>
      </c>
      <c r="C13027">
        <v>51230000</v>
      </c>
      <c r="D13027" t="s">
        <v>17</v>
      </c>
      <c r="E13027" t="s">
        <v>13</v>
      </c>
      <c r="F13027" t="s">
        <v>13</v>
      </c>
      <c r="G13027" t="s">
        <v>12959</v>
      </c>
      <c r="H13027" s="2">
        <v>44923.5557003125</v>
      </c>
      <c r="I13027" t="s">
        <v>759</v>
      </c>
      <c r="J13027" s="2">
        <v>44923.5557003125</v>
      </c>
      <c r="K13027" t="s">
        <v>759</v>
      </c>
      <c r="L13027" t="str">
        <f>VLOOKUP(C13027,ACCOUNT_MAPPING!A:C,3,FALSE)</f>
        <v>Utilities</v>
      </c>
    </row>
    <row r="13028" spans="1:12" hidden="1">
      <c r="A13028">
        <v>11457</v>
      </c>
      <c r="B13028" t="s">
        <v>917</v>
      </c>
      <c r="C13028">
        <v>51230000</v>
      </c>
      <c r="D13028" t="s">
        <v>17</v>
      </c>
      <c r="E13028" t="s">
        <v>13</v>
      </c>
      <c r="F13028" t="s">
        <v>13</v>
      </c>
      <c r="G13028" t="s">
        <v>12960</v>
      </c>
      <c r="H13028" s="2">
        <v>44923.568482291666</v>
      </c>
      <c r="I13028" t="s">
        <v>759</v>
      </c>
      <c r="J13028" s="2">
        <v>44923.568482291666</v>
      </c>
      <c r="K13028" t="s">
        <v>759</v>
      </c>
      <c r="L13028" t="str">
        <f>VLOOKUP(C13028,ACCOUNT_MAPPING!A:C,3,FALSE)</f>
        <v>Utilities</v>
      </c>
    </row>
    <row r="13029" spans="1:12" hidden="1">
      <c r="A13029">
        <v>11460</v>
      </c>
      <c r="B13029" t="s">
        <v>903</v>
      </c>
      <c r="C13029">
        <v>51230000</v>
      </c>
      <c r="D13029" t="s">
        <v>17</v>
      </c>
      <c r="E13029" t="s">
        <v>13</v>
      </c>
      <c r="F13029" t="s">
        <v>13</v>
      </c>
      <c r="G13029" t="s">
        <v>12961</v>
      </c>
      <c r="H13029" s="2">
        <v>44923.602083645834</v>
      </c>
      <c r="I13029" t="s">
        <v>759</v>
      </c>
      <c r="J13029" s="2">
        <v>44923.602083645834</v>
      </c>
      <c r="K13029" t="s">
        <v>759</v>
      </c>
      <c r="L13029" t="str">
        <f>VLOOKUP(C13029,ACCOUNT_MAPPING!A:C,3,FALSE)</f>
        <v>Utilities</v>
      </c>
    </row>
    <row r="13030" spans="1:12" hidden="1">
      <c r="A13030">
        <v>11624</v>
      </c>
      <c r="B13030" t="s">
        <v>8027</v>
      </c>
      <c r="C13030">
        <v>51230000</v>
      </c>
      <c r="D13030" t="s">
        <v>12</v>
      </c>
      <c r="E13030" t="s">
        <v>13</v>
      </c>
      <c r="F13030" t="s">
        <v>13</v>
      </c>
      <c r="G13030" t="s">
        <v>12962</v>
      </c>
      <c r="H13030" s="2">
        <v>45015.799120405092</v>
      </c>
      <c r="I13030" t="s">
        <v>630</v>
      </c>
      <c r="J13030" s="2">
        <v>45015.799120405092</v>
      </c>
      <c r="K13030" t="s">
        <v>630</v>
      </c>
      <c r="L13030" t="str">
        <f>VLOOKUP(C13030,ACCOUNT_MAPPING!A:C,3,FALSE)</f>
        <v>Utilities</v>
      </c>
    </row>
    <row r="13031" spans="1:12" hidden="1">
      <c r="A13031">
        <v>11736</v>
      </c>
      <c r="B13031" t="s">
        <v>1936</v>
      </c>
      <c r="C13031">
        <v>51230000</v>
      </c>
      <c r="D13031" t="s">
        <v>12</v>
      </c>
      <c r="E13031" t="s">
        <v>13</v>
      </c>
      <c r="F13031" t="s">
        <v>13</v>
      </c>
      <c r="G13031" t="s">
        <v>12963</v>
      </c>
      <c r="H13031" s="2">
        <v>45020.984591006942</v>
      </c>
      <c r="I13031" t="s">
        <v>195</v>
      </c>
      <c r="J13031" s="2">
        <v>45020.984591006942</v>
      </c>
      <c r="K13031" t="s">
        <v>195</v>
      </c>
      <c r="L13031" t="str">
        <f>VLOOKUP(C13031,ACCOUNT_MAPPING!A:C,3,FALSE)</f>
        <v>Utilities</v>
      </c>
    </row>
    <row r="13032" spans="1:12" hidden="1">
      <c r="A13032">
        <v>11592</v>
      </c>
      <c r="B13032" t="s">
        <v>4810</v>
      </c>
      <c r="C13032">
        <v>51230000</v>
      </c>
      <c r="D13032" t="s">
        <v>17</v>
      </c>
      <c r="E13032" t="s">
        <v>13</v>
      </c>
      <c r="F13032" t="s">
        <v>13</v>
      </c>
      <c r="G13032" t="s">
        <v>12964</v>
      </c>
      <c r="H13032" s="2">
        <v>44923.695871875003</v>
      </c>
      <c r="I13032" t="s">
        <v>1895</v>
      </c>
      <c r="J13032" s="2">
        <v>44923.695871875003</v>
      </c>
      <c r="K13032" t="s">
        <v>1895</v>
      </c>
      <c r="L13032" t="str">
        <f>VLOOKUP(C13032,ACCOUNT_MAPPING!A:C,3,FALSE)</f>
        <v>Utilities</v>
      </c>
    </row>
    <row r="13033" spans="1:12" hidden="1">
      <c r="A13033">
        <v>11886</v>
      </c>
      <c r="B13033" t="s">
        <v>1002</v>
      </c>
      <c r="C13033">
        <v>51230000</v>
      </c>
      <c r="D13033" t="s">
        <v>12</v>
      </c>
      <c r="E13033" t="s">
        <v>13</v>
      </c>
      <c r="F13033" t="s">
        <v>13</v>
      </c>
      <c r="G13033" t="s">
        <v>12965</v>
      </c>
      <c r="H13033" s="2">
        <v>45016.954932638888</v>
      </c>
      <c r="I13033" t="s">
        <v>991</v>
      </c>
      <c r="J13033" s="2">
        <v>45016.954932638888</v>
      </c>
      <c r="K13033" t="s">
        <v>991</v>
      </c>
      <c r="L13033" t="str">
        <f>VLOOKUP(C13033,ACCOUNT_MAPPING!A:C,3,FALSE)</f>
        <v>Utilities</v>
      </c>
    </row>
    <row r="13034" spans="1:12" hidden="1">
      <c r="A13034">
        <v>11725</v>
      </c>
      <c r="B13034" t="s">
        <v>4073</v>
      </c>
      <c r="C13034">
        <v>51230000</v>
      </c>
      <c r="D13034" t="s">
        <v>12</v>
      </c>
      <c r="E13034" t="s">
        <v>13</v>
      </c>
      <c r="F13034" t="s">
        <v>13</v>
      </c>
      <c r="G13034" t="s">
        <v>12966</v>
      </c>
      <c r="H13034" s="2">
        <v>45022.518369097219</v>
      </c>
      <c r="I13034" t="s">
        <v>544</v>
      </c>
      <c r="J13034" s="2">
        <v>45022.518369097219</v>
      </c>
      <c r="K13034" t="s">
        <v>544</v>
      </c>
      <c r="L13034" t="str">
        <f>VLOOKUP(C13034,ACCOUNT_MAPPING!A:C,3,FALSE)</f>
        <v>Utilities</v>
      </c>
    </row>
    <row r="13035" spans="1:12" hidden="1">
      <c r="A13035">
        <v>11734</v>
      </c>
      <c r="B13035" t="s">
        <v>1493</v>
      </c>
      <c r="C13035">
        <v>51230000</v>
      </c>
      <c r="D13035" t="s">
        <v>63</v>
      </c>
      <c r="E13035" t="s">
        <v>13</v>
      </c>
      <c r="F13035" t="s">
        <v>13</v>
      </c>
      <c r="G13035" t="s">
        <v>12967</v>
      </c>
      <c r="H13035" s="2">
        <v>44872.677944016206</v>
      </c>
      <c r="I13035" t="s">
        <v>548</v>
      </c>
      <c r="J13035" s="2">
        <v>44872.677944016206</v>
      </c>
      <c r="K13035" t="s">
        <v>548</v>
      </c>
      <c r="L13035" t="str">
        <f>VLOOKUP(C13035,ACCOUNT_MAPPING!A:C,3,FALSE)</f>
        <v>Utilities</v>
      </c>
    </row>
    <row r="13036" spans="1:12" hidden="1">
      <c r="A13036">
        <v>20460</v>
      </c>
      <c r="B13036" t="s">
        <v>1513</v>
      </c>
      <c r="C13036">
        <v>51230000</v>
      </c>
      <c r="D13036" t="s">
        <v>17</v>
      </c>
      <c r="E13036" t="s">
        <v>13</v>
      </c>
      <c r="F13036" t="s">
        <v>13</v>
      </c>
      <c r="G13036" t="s">
        <v>12968</v>
      </c>
      <c r="H13036" s="2">
        <v>44928.759151157406</v>
      </c>
      <c r="I13036" t="s">
        <v>1422</v>
      </c>
      <c r="J13036" s="2">
        <v>44928.759151157406</v>
      </c>
      <c r="K13036" t="s">
        <v>1422</v>
      </c>
      <c r="L13036" t="str">
        <f>VLOOKUP(C13036,ACCOUNT_MAPPING!A:C,3,FALSE)</f>
        <v>Utilities</v>
      </c>
    </row>
    <row r="13037" spans="1:12" hidden="1">
      <c r="A13037">
        <v>20491</v>
      </c>
      <c r="B13037" t="s">
        <v>8091</v>
      </c>
      <c r="C13037">
        <v>51230000</v>
      </c>
      <c r="D13037" t="s">
        <v>17</v>
      </c>
      <c r="E13037" t="s">
        <v>13</v>
      </c>
      <c r="F13037" t="s">
        <v>13</v>
      </c>
      <c r="G13037" t="s">
        <v>12969</v>
      </c>
      <c r="H13037" s="2">
        <v>44923.773861689813</v>
      </c>
      <c r="I13037" t="s">
        <v>195</v>
      </c>
      <c r="J13037" s="2">
        <v>44923.773861689813</v>
      </c>
      <c r="K13037" t="s">
        <v>195</v>
      </c>
      <c r="L13037" t="str">
        <f>VLOOKUP(C13037,ACCOUNT_MAPPING!A:C,3,FALSE)</f>
        <v>Utilities</v>
      </c>
    </row>
    <row r="13038" spans="1:12" hidden="1">
      <c r="A13038">
        <v>11885</v>
      </c>
      <c r="B13038" t="s">
        <v>1008</v>
      </c>
      <c r="C13038">
        <v>51230000</v>
      </c>
      <c r="D13038" t="s">
        <v>12</v>
      </c>
      <c r="E13038" t="s">
        <v>13</v>
      </c>
      <c r="F13038" t="s">
        <v>13</v>
      </c>
      <c r="G13038" t="s">
        <v>12970</v>
      </c>
      <c r="H13038" s="2">
        <v>45016.874025960649</v>
      </c>
      <c r="I13038" t="s">
        <v>991</v>
      </c>
      <c r="J13038" s="2">
        <v>45016.874025960649</v>
      </c>
      <c r="K13038" t="s">
        <v>991</v>
      </c>
      <c r="L13038" t="str">
        <f>VLOOKUP(C13038,ACCOUNT_MAPPING!A:C,3,FALSE)</f>
        <v>Utilities</v>
      </c>
    </row>
    <row r="13039" spans="1:12" hidden="1">
      <c r="A13039">
        <v>11888</v>
      </c>
      <c r="B13039" t="s">
        <v>989</v>
      </c>
      <c r="C13039">
        <v>51230000</v>
      </c>
      <c r="D13039" t="s">
        <v>12</v>
      </c>
      <c r="E13039" t="s">
        <v>13</v>
      </c>
      <c r="F13039" t="s">
        <v>13</v>
      </c>
      <c r="G13039" t="s">
        <v>12971</v>
      </c>
      <c r="H13039" s="2">
        <v>45016.968433715279</v>
      </c>
      <c r="I13039" t="s">
        <v>991</v>
      </c>
      <c r="J13039" s="2">
        <v>45016.968433715279</v>
      </c>
      <c r="K13039" t="s">
        <v>991</v>
      </c>
      <c r="L13039" t="str">
        <f>VLOOKUP(C13039,ACCOUNT_MAPPING!A:C,3,FALSE)</f>
        <v>Utilities</v>
      </c>
    </row>
    <row r="13040" spans="1:12" hidden="1">
      <c r="A13040">
        <v>20511</v>
      </c>
      <c r="B13040" t="s">
        <v>1947</v>
      </c>
      <c r="C13040">
        <v>51230000</v>
      </c>
      <c r="D13040" t="s">
        <v>17</v>
      </c>
      <c r="E13040" t="s">
        <v>13</v>
      </c>
      <c r="F13040" t="s">
        <v>13</v>
      </c>
      <c r="G13040" t="s">
        <v>12972</v>
      </c>
      <c r="H13040" s="2">
        <v>44929.505584027778</v>
      </c>
      <c r="I13040" t="s">
        <v>354</v>
      </c>
      <c r="J13040" s="2">
        <v>44929.505584027778</v>
      </c>
      <c r="K13040" t="s">
        <v>354</v>
      </c>
      <c r="L13040" t="str">
        <f>VLOOKUP(C13040,ACCOUNT_MAPPING!A:C,3,FALSE)</f>
        <v>Utilities</v>
      </c>
    </row>
    <row r="13041" spans="1:12" hidden="1">
      <c r="A13041">
        <v>11887</v>
      </c>
      <c r="B13041" t="s">
        <v>987</v>
      </c>
      <c r="C13041">
        <v>51230000</v>
      </c>
      <c r="D13041" t="s">
        <v>12</v>
      </c>
      <c r="E13041" t="s">
        <v>13</v>
      </c>
      <c r="F13041" t="s">
        <v>13</v>
      </c>
      <c r="G13041" t="s">
        <v>12973</v>
      </c>
      <c r="H13041" s="2">
        <v>45022.666856331016</v>
      </c>
      <c r="I13041" t="s">
        <v>720</v>
      </c>
      <c r="J13041" s="2">
        <v>45022.666856331016</v>
      </c>
      <c r="K13041" t="s">
        <v>720</v>
      </c>
      <c r="L13041" t="str">
        <f>VLOOKUP(C13041,ACCOUNT_MAPPING!A:C,3,FALSE)</f>
        <v>Utilities</v>
      </c>
    </row>
    <row r="13042" spans="1:12" hidden="1">
      <c r="A13042">
        <v>14237</v>
      </c>
      <c r="B13042" t="s">
        <v>1495</v>
      </c>
      <c r="C13042">
        <v>51230000</v>
      </c>
      <c r="D13042" t="s">
        <v>12</v>
      </c>
      <c r="E13042" t="s">
        <v>13</v>
      </c>
      <c r="F13042" t="s">
        <v>13</v>
      </c>
      <c r="G13042" t="s">
        <v>11616</v>
      </c>
      <c r="H13042" s="2">
        <v>45021.57299818287</v>
      </c>
      <c r="I13042" t="s">
        <v>1292</v>
      </c>
      <c r="J13042" s="2">
        <v>45021.57299818287</v>
      </c>
      <c r="K13042" t="s">
        <v>1292</v>
      </c>
      <c r="L13042" t="str">
        <f>VLOOKUP(C13042,ACCOUNT_MAPPING!A:C,3,FALSE)</f>
        <v>Utilities</v>
      </c>
    </row>
    <row r="13043" spans="1:12" hidden="1">
      <c r="A13043">
        <v>11890</v>
      </c>
      <c r="B13043" t="s">
        <v>1010</v>
      </c>
      <c r="C13043">
        <v>51230000</v>
      </c>
      <c r="D13043" t="s">
        <v>17</v>
      </c>
      <c r="E13043" t="s">
        <v>13</v>
      </c>
      <c r="F13043" t="s">
        <v>13</v>
      </c>
      <c r="G13043" t="s">
        <v>12974</v>
      </c>
      <c r="H13043" s="2">
        <v>44923.675374224535</v>
      </c>
      <c r="I13043" t="s">
        <v>720</v>
      </c>
      <c r="J13043" s="2">
        <v>44923.675374224535</v>
      </c>
      <c r="K13043" t="s">
        <v>720</v>
      </c>
      <c r="L13043" t="str">
        <f>VLOOKUP(C13043,ACCOUNT_MAPPING!A:C,3,FALSE)</f>
        <v>Utilities</v>
      </c>
    </row>
    <row r="13044" spans="1:12" hidden="1">
      <c r="A13044">
        <v>11891</v>
      </c>
      <c r="B13044" t="s">
        <v>966</v>
      </c>
      <c r="C13044">
        <v>51230000</v>
      </c>
      <c r="D13044" t="s">
        <v>12</v>
      </c>
      <c r="E13044" t="s">
        <v>13</v>
      </c>
      <c r="F13044" t="s">
        <v>13</v>
      </c>
      <c r="G13044" t="s">
        <v>12975</v>
      </c>
      <c r="H13044" s="2">
        <v>45020.406019710645</v>
      </c>
      <c r="I13044" t="s">
        <v>720</v>
      </c>
      <c r="J13044" s="2">
        <v>45020.406019710645</v>
      </c>
      <c r="K13044" t="s">
        <v>720</v>
      </c>
      <c r="L13044" t="str">
        <f>VLOOKUP(C13044,ACCOUNT_MAPPING!A:C,3,FALSE)</f>
        <v>Utilities</v>
      </c>
    </row>
    <row r="13045" spans="1:12" hidden="1">
      <c r="A13045">
        <v>20337</v>
      </c>
      <c r="B13045" t="s">
        <v>1021</v>
      </c>
      <c r="C13045">
        <v>51230000</v>
      </c>
      <c r="D13045" t="s">
        <v>12</v>
      </c>
      <c r="E13045" t="s">
        <v>13</v>
      </c>
      <c r="F13045" t="s">
        <v>13</v>
      </c>
      <c r="G13045" t="s">
        <v>12976</v>
      </c>
      <c r="H13045" s="2">
        <v>45020.493249884261</v>
      </c>
      <c r="I13045" t="s">
        <v>720</v>
      </c>
      <c r="J13045" s="2">
        <v>45020.493249884261</v>
      </c>
      <c r="K13045" t="s">
        <v>720</v>
      </c>
      <c r="L13045" t="str">
        <f>VLOOKUP(C13045,ACCOUNT_MAPPING!A:C,3,FALSE)</f>
        <v>Utilities</v>
      </c>
    </row>
    <row r="13046" spans="1:12" hidden="1">
      <c r="A13046">
        <v>11893</v>
      </c>
      <c r="B13046" t="s">
        <v>970</v>
      </c>
      <c r="C13046">
        <v>51230000</v>
      </c>
      <c r="D13046" t="s">
        <v>12</v>
      </c>
      <c r="E13046" t="s">
        <v>13</v>
      </c>
      <c r="F13046" t="s">
        <v>13</v>
      </c>
      <c r="G13046" t="s">
        <v>12975</v>
      </c>
      <c r="H13046" s="2">
        <v>45020.444774074072</v>
      </c>
      <c r="I13046" t="s">
        <v>720</v>
      </c>
      <c r="J13046" s="2">
        <v>45020.444774074072</v>
      </c>
      <c r="K13046" t="s">
        <v>720</v>
      </c>
      <c r="L13046" t="str">
        <f>VLOOKUP(C13046,ACCOUNT_MAPPING!A:C,3,FALSE)</f>
        <v>Utilities</v>
      </c>
    </row>
    <row r="13047" spans="1:12" hidden="1">
      <c r="A13047">
        <v>14240</v>
      </c>
      <c r="B13047" t="s">
        <v>3677</v>
      </c>
      <c r="C13047">
        <v>51230000</v>
      </c>
      <c r="D13047" t="s">
        <v>12</v>
      </c>
      <c r="E13047" t="s">
        <v>13</v>
      </c>
      <c r="F13047" t="s">
        <v>13</v>
      </c>
      <c r="G13047" t="s">
        <v>12977</v>
      </c>
      <c r="H13047" s="2">
        <v>45020.422270370371</v>
      </c>
      <c r="I13047" t="s">
        <v>754</v>
      </c>
      <c r="J13047" s="2">
        <v>45020.422270370371</v>
      </c>
      <c r="K13047" t="s">
        <v>754</v>
      </c>
      <c r="L13047" t="str">
        <f>VLOOKUP(C13047,ACCOUNT_MAPPING!A:C,3,FALSE)</f>
        <v>Utilities</v>
      </c>
    </row>
    <row r="13048" spans="1:12" hidden="1">
      <c r="A13048">
        <v>20628</v>
      </c>
      <c r="B13048" t="s">
        <v>11690</v>
      </c>
      <c r="C13048">
        <v>51230000</v>
      </c>
      <c r="D13048" t="s">
        <v>17</v>
      </c>
      <c r="E13048" t="s">
        <v>13</v>
      </c>
      <c r="F13048" t="s">
        <v>13</v>
      </c>
      <c r="G13048" t="s">
        <v>12978</v>
      </c>
      <c r="H13048" s="2">
        <v>44924.454272303243</v>
      </c>
      <c r="I13048" t="s">
        <v>1441</v>
      </c>
      <c r="J13048" s="2">
        <v>44924.454272303243</v>
      </c>
      <c r="K13048" t="s">
        <v>1441</v>
      </c>
      <c r="L13048" t="str">
        <f>VLOOKUP(C13048,ACCOUNT_MAPPING!A:C,3,FALSE)</f>
        <v>Utilities</v>
      </c>
    </row>
    <row r="13049" spans="1:12" hidden="1">
      <c r="A13049">
        <v>14245</v>
      </c>
      <c r="B13049" t="s">
        <v>1018</v>
      </c>
      <c r="C13049">
        <v>51230000</v>
      </c>
      <c r="D13049" t="s">
        <v>17</v>
      </c>
      <c r="E13049" t="s">
        <v>13</v>
      </c>
      <c r="F13049" t="s">
        <v>13</v>
      </c>
      <c r="G13049" t="s">
        <v>12979</v>
      </c>
      <c r="H13049" s="2">
        <v>44923.435343668978</v>
      </c>
      <c r="I13049" t="s">
        <v>553</v>
      </c>
      <c r="J13049" s="2">
        <v>44923.435343668978</v>
      </c>
      <c r="K13049" t="s">
        <v>553</v>
      </c>
      <c r="L13049" t="str">
        <f>VLOOKUP(C13049,ACCOUNT_MAPPING!A:C,3,FALSE)</f>
        <v>Utilities</v>
      </c>
    </row>
    <row r="13050" spans="1:12" hidden="1">
      <c r="A13050">
        <v>14281</v>
      </c>
      <c r="B13050" t="s">
        <v>3678</v>
      </c>
      <c r="C13050">
        <v>51230000</v>
      </c>
      <c r="D13050" t="s">
        <v>17</v>
      </c>
      <c r="E13050" t="s">
        <v>13</v>
      </c>
      <c r="F13050" t="s">
        <v>13</v>
      </c>
      <c r="G13050" t="s">
        <v>12980</v>
      </c>
      <c r="H13050" s="2">
        <v>44923.59500390046</v>
      </c>
      <c r="I13050" t="s">
        <v>887</v>
      </c>
      <c r="J13050" s="2">
        <v>44923.59500390046</v>
      </c>
      <c r="K13050" t="s">
        <v>887</v>
      </c>
      <c r="L13050" t="str">
        <f>VLOOKUP(C13050,ACCOUNT_MAPPING!A:C,3,FALSE)</f>
        <v>Utilities</v>
      </c>
    </row>
    <row r="13051" spans="1:12" hidden="1">
      <c r="A13051">
        <v>20510</v>
      </c>
      <c r="B13051" t="s">
        <v>3447</v>
      </c>
      <c r="C13051">
        <v>51230000</v>
      </c>
      <c r="D13051" t="s">
        <v>12</v>
      </c>
      <c r="E13051" t="s">
        <v>13</v>
      </c>
      <c r="F13051" t="s">
        <v>13</v>
      </c>
      <c r="G13051" t="s">
        <v>12981</v>
      </c>
      <c r="H13051" s="2">
        <v>45015.618213229165</v>
      </c>
      <c r="I13051" t="s">
        <v>3471</v>
      </c>
      <c r="J13051" s="2">
        <v>45015.618213229165</v>
      </c>
      <c r="K13051" t="s">
        <v>3471</v>
      </c>
      <c r="L13051" t="str">
        <f>VLOOKUP(C13051,ACCOUNT_MAPPING!A:C,3,FALSE)</f>
        <v>Utilities</v>
      </c>
    </row>
    <row r="13052" spans="1:12" hidden="1">
      <c r="A13052">
        <v>20531</v>
      </c>
      <c r="B13052" t="s">
        <v>2822</v>
      </c>
      <c r="C13052">
        <v>51230000</v>
      </c>
      <c r="D13052" t="s">
        <v>17</v>
      </c>
      <c r="E13052" t="s">
        <v>13</v>
      </c>
      <c r="F13052" t="s">
        <v>13</v>
      </c>
      <c r="G13052" t="s">
        <v>12982</v>
      </c>
      <c r="H13052" s="2">
        <v>44924.426911608796</v>
      </c>
      <c r="I13052" t="s">
        <v>817</v>
      </c>
      <c r="J13052" s="2">
        <v>44924.426911608796</v>
      </c>
      <c r="K13052" t="s">
        <v>817</v>
      </c>
      <c r="L13052" t="str">
        <f>VLOOKUP(C13052,ACCOUNT_MAPPING!A:C,3,FALSE)</f>
        <v>Utilities</v>
      </c>
    </row>
    <row r="13053" spans="1:12" hidden="1">
      <c r="A13053">
        <v>20708</v>
      </c>
      <c r="B13053" t="s">
        <v>11182</v>
      </c>
      <c r="C13053">
        <v>51230000</v>
      </c>
      <c r="D13053" t="s">
        <v>17</v>
      </c>
      <c r="E13053" t="s">
        <v>13</v>
      </c>
      <c r="F13053" t="s">
        <v>13</v>
      </c>
      <c r="G13053" t="s">
        <v>11710</v>
      </c>
      <c r="H13053" s="2">
        <v>44925.560421377311</v>
      </c>
      <c r="I13053" t="s">
        <v>1014</v>
      </c>
      <c r="J13053" s="2">
        <v>44925.560421377311</v>
      </c>
      <c r="K13053" t="s">
        <v>1014</v>
      </c>
      <c r="L13053" t="str">
        <f>VLOOKUP(C13053,ACCOUNT_MAPPING!A:C,3,FALSE)</f>
        <v>Utilities</v>
      </c>
    </row>
    <row r="13054" spans="1:12" hidden="1">
      <c r="A13054">
        <v>20543</v>
      </c>
      <c r="B13054" t="s">
        <v>2825</v>
      </c>
      <c r="C13054">
        <v>51230000</v>
      </c>
      <c r="D13054" t="s">
        <v>17</v>
      </c>
      <c r="E13054" t="s">
        <v>13</v>
      </c>
      <c r="F13054" t="s">
        <v>13</v>
      </c>
      <c r="G13054" t="s">
        <v>12983</v>
      </c>
      <c r="H13054" s="2">
        <v>44924.451284571762</v>
      </c>
      <c r="I13054" t="s">
        <v>817</v>
      </c>
      <c r="J13054" s="2">
        <v>44924.451284571762</v>
      </c>
      <c r="K13054" t="s">
        <v>817</v>
      </c>
      <c r="L13054" t="str">
        <f>VLOOKUP(C13054,ACCOUNT_MAPPING!A:C,3,FALSE)</f>
        <v>Utilities</v>
      </c>
    </row>
    <row r="13055" spans="1:12" hidden="1">
      <c r="A13055">
        <v>20552</v>
      </c>
      <c r="B13055" t="s">
        <v>3681</v>
      </c>
      <c r="C13055">
        <v>51230000</v>
      </c>
      <c r="D13055" t="s">
        <v>17</v>
      </c>
      <c r="E13055" t="s">
        <v>13</v>
      </c>
      <c r="F13055" t="s">
        <v>13</v>
      </c>
      <c r="G13055" t="s">
        <v>12984</v>
      </c>
      <c r="H13055" s="2">
        <v>44924.513423842589</v>
      </c>
      <c r="I13055" t="s">
        <v>598</v>
      </c>
      <c r="J13055" s="2">
        <v>44924.513423842589</v>
      </c>
      <c r="K13055" t="s">
        <v>598</v>
      </c>
      <c r="L13055" t="str">
        <f>VLOOKUP(C13055,ACCOUNT_MAPPING!A:C,3,FALSE)</f>
        <v>Utilities</v>
      </c>
    </row>
    <row r="13056" spans="1:12" hidden="1">
      <c r="A13056">
        <v>20454</v>
      </c>
      <c r="B13056" t="s">
        <v>4944</v>
      </c>
      <c r="C13056">
        <v>51230000</v>
      </c>
      <c r="D13056" t="s">
        <v>17</v>
      </c>
      <c r="E13056" t="s">
        <v>13</v>
      </c>
      <c r="F13056" t="s">
        <v>13</v>
      </c>
      <c r="G13056" t="s">
        <v>12985</v>
      </c>
      <c r="H13056" s="2">
        <v>44923.57263383102</v>
      </c>
      <c r="I13056" t="s">
        <v>289</v>
      </c>
      <c r="J13056" s="2">
        <v>44923.57263383102</v>
      </c>
      <c r="K13056" t="s">
        <v>289</v>
      </c>
      <c r="L13056" t="str">
        <f>VLOOKUP(C13056,ACCOUNT_MAPPING!A:C,3,FALSE)</f>
        <v>Utilities</v>
      </c>
    </row>
    <row r="13057" spans="1:12" hidden="1">
      <c r="A13057">
        <v>20477</v>
      </c>
      <c r="B13057" t="s">
        <v>1971</v>
      </c>
      <c r="C13057">
        <v>51230000</v>
      </c>
      <c r="D13057" t="s">
        <v>17</v>
      </c>
      <c r="E13057" t="s">
        <v>13</v>
      </c>
      <c r="F13057" t="s">
        <v>13</v>
      </c>
      <c r="G13057" t="s">
        <v>12986</v>
      </c>
      <c r="H13057" s="2">
        <v>44916.662887384256</v>
      </c>
      <c r="I13057" t="s">
        <v>1175</v>
      </c>
      <c r="J13057" s="2">
        <v>44916.662887384256</v>
      </c>
      <c r="K13057" t="s">
        <v>1175</v>
      </c>
      <c r="L13057" t="str">
        <f>VLOOKUP(C13057,ACCOUNT_MAPPING!A:C,3,FALSE)</f>
        <v>Utilities</v>
      </c>
    </row>
    <row r="13058" spans="1:12" hidden="1">
      <c r="A13058">
        <v>20611</v>
      </c>
      <c r="B13058" t="s">
        <v>2904</v>
      </c>
      <c r="C13058">
        <v>51230000</v>
      </c>
      <c r="D13058" t="s">
        <v>12</v>
      </c>
      <c r="E13058" t="s">
        <v>13</v>
      </c>
      <c r="F13058" t="s">
        <v>13</v>
      </c>
      <c r="G13058" t="s">
        <v>12987</v>
      </c>
      <c r="H13058" s="2">
        <v>45019.993919062501</v>
      </c>
      <c r="I13058" t="s">
        <v>1434</v>
      </c>
      <c r="J13058" s="2">
        <v>45019.993919062501</v>
      </c>
      <c r="K13058" t="s">
        <v>1434</v>
      </c>
      <c r="L13058" t="str">
        <f>VLOOKUP(C13058,ACCOUNT_MAPPING!A:C,3,FALSE)</f>
        <v>Utilities</v>
      </c>
    </row>
    <row r="13059" spans="1:12" hidden="1">
      <c r="A13059">
        <v>20625</v>
      </c>
      <c r="B13059" t="s">
        <v>12988</v>
      </c>
      <c r="C13059">
        <v>51230000</v>
      </c>
      <c r="D13059" t="s">
        <v>17</v>
      </c>
      <c r="E13059" t="s">
        <v>13</v>
      </c>
      <c r="F13059" t="s">
        <v>13</v>
      </c>
      <c r="G13059" t="s">
        <v>12989</v>
      </c>
      <c r="H13059" s="2">
        <v>44921.590243136576</v>
      </c>
      <c r="I13059" t="s">
        <v>1434</v>
      </c>
      <c r="J13059" s="2">
        <v>44921.590243136576</v>
      </c>
      <c r="K13059" t="s">
        <v>1434</v>
      </c>
      <c r="L13059" t="str">
        <f>VLOOKUP(C13059,ACCOUNT_MAPPING!A:C,3,FALSE)</f>
        <v>Utilities</v>
      </c>
    </row>
    <row r="13060" spans="1:12" hidden="1">
      <c r="A13060">
        <v>20643</v>
      </c>
      <c r="B13060" t="s">
        <v>2927</v>
      </c>
      <c r="C13060">
        <v>51230000</v>
      </c>
      <c r="D13060" t="s">
        <v>17</v>
      </c>
      <c r="E13060" t="s">
        <v>13</v>
      </c>
      <c r="F13060" t="s">
        <v>13</v>
      </c>
      <c r="G13060" t="s">
        <v>12990</v>
      </c>
      <c r="H13060" s="2">
        <v>44922.728656400461</v>
      </c>
      <c r="I13060" t="s">
        <v>123</v>
      </c>
      <c r="J13060" s="2">
        <v>44922.728656400461</v>
      </c>
      <c r="K13060" t="s">
        <v>123</v>
      </c>
      <c r="L13060" t="str">
        <f>VLOOKUP(C13060,ACCOUNT_MAPPING!A:C,3,FALSE)</f>
        <v>Utilities</v>
      </c>
    </row>
    <row r="13061" spans="1:12" hidden="1">
      <c r="A13061">
        <v>20811</v>
      </c>
      <c r="B13061" t="s">
        <v>1545</v>
      </c>
      <c r="C13061">
        <v>51230000</v>
      </c>
      <c r="D13061" t="s">
        <v>17</v>
      </c>
      <c r="E13061" t="s">
        <v>13</v>
      </c>
      <c r="F13061" t="s">
        <v>13</v>
      </c>
      <c r="G13061" t="s">
        <v>12991</v>
      </c>
      <c r="H13061" s="2">
        <v>44922.529817129631</v>
      </c>
      <c r="I13061" t="s">
        <v>41</v>
      </c>
      <c r="J13061" s="2">
        <v>44922.529817129631</v>
      </c>
      <c r="K13061" t="s">
        <v>41</v>
      </c>
      <c r="L13061" t="str">
        <f>VLOOKUP(C13061,ACCOUNT_MAPPING!A:C,3,FALSE)</f>
        <v>Utilities</v>
      </c>
    </row>
    <row r="13062" spans="1:12" hidden="1">
      <c r="A13062">
        <v>20620</v>
      </c>
      <c r="B13062" t="s">
        <v>1990</v>
      </c>
      <c r="C13062">
        <v>51230000</v>
      </c>
      <c r="D13062" t="s">
        <v>17</v>
      </c>
      <c r="E13062" t="s">
        <v>13</v>
      </c>
      <c r="F13062" t="s">
        <v>13</v>
      </c>
      <c r="G13062" t="s">
        <v>12992</v>
      </c>
      <c r="H13062" s="2">
        <v>44924.461223958337</v>
      </c>
      <c r="I13062" t="s">
        <v>1441</v>
      </c>
      <c r="J13062" s="2">
        <v>44924.461223958337</v>
      </c>
      <c r="K13062" t="s">
        <v>1441</v>
      </c>
      <c r="L13062" t="str">
        <f>VLOOKUP(C13062,ACCOUNT_MAPPING!A:C,3,FALSE)</f>
        <v>Utilities</v>
      </c>
    </row>
    <row r="13063" spans="1:12" hidden="1">
      <c r="A13063">
        <v>21443</v>
      </c>
      <c r="B13063" t="s">
        <v>1557</v>
      </c>
      <c r="C13063">
        <v>51230000</v>
      </c>
      <c r="D13063" t="s">
        <v>12</v>
      </c>
      <c r="E13063" t="s">
        <v>13</v>
      </c>
      <c r="F13063" t="s">
        <v>13</v>
      </c>
      <c r="G13063" t="s">
        <v>12993</v>
      </c>
      <c r="H13063" s="2">
        <v>45021.848086840277</v>
      </c>
      <c r="I13063" t="s">
        <v>577</v>
      </c>
      <c r="J13063" s="2">
        <v>45021.848086840277</v>
      </c>
      <c r="K13063" t="s">
        <v>577</v>
      </c>
      <c r="L13063" t="str">
        <f>VLOOKUP(C13063,ACCOUNT_MAPPING!A:C,3,FALSE)</f>
        <v>Utilities</v>
      </c>
    </row>
    <row r="13064" spans="1:12" hidden="1">
      <c r="A13064">
        <v>20668</v>
      </c>
      <c r="B13064" t="s">
        <v>1509</v>
      </c>
      <c r="C13064">
        <v>51230000</v>
      </c>
      <c r="D13064" t="s">
        <v>17</v>
      </c>
      <c r="E13064" t="s">
        <v>13</v>
      </c>
      <c r="F13064" t="s">
        <v>13</v>
      </c>
      <c r="G13064" t="s">
        <v>12994</v>
      </c>
      <c r="H13064" s="2">
        <v>44917.745884872682</v>
      </c>
      <c r="I13064" t="s">
        <v>627</v>
      </c>
      <c r="J13064" s="2">
        <v>44917.745884872682</v>
      </c>
      <c r="K13064" t="s">
        <v>627</v>
      </c>
      <c r="L13064" t="str">
        <f>VLOOKUP(C13064,ACCOUNT_MAPPING!A:C,3,FALSE)</f>
        <v>Utilities</v>
      </c>
    </row>
    <row r="13065" spans="1:12" hidden="1">
      <c r="A13065">
        <v>21472</v>
      </c>
      <c r="B13065" t="s">
        <v>11721</v>
      </c>
      <c r="C13065">
        <v>51230000</v>
      </c>
      <c r="D13065" t="s">
        <v>17</v>
      </c>
      <c r="E13065" t="s">
        <v>13</v>
      </c>
      <c r="F13065" t="s">
        <v>13</v>
      </c>
      <c r="G13065" t="s">
        <v>12995</v>
      </c>
      <c r="H13065" s="2">
        <v>44924.658661689813</v>
      </c>
      <c r="I13065" t="s">
        <v>1333</v>
      </c>
      <c r="J13065" s="2">
        <v>44924.658661689813</v>
      </c>
      <c r="K13065" t="s">
        <v>1333</v>
      </c>
      <c r="L13065" t="str">
        <f>VLOOKUP(C13065,ACCOUNT_MAPPING!A:C,3,FALSE)</f>
        <v>Utilities</v>
      </c>
    </row>
    <row r="13066" spans="1:12" hidden="1">
      <c r="A13066">
        <v>21495</v>
      </c>
      <c r="B13066" t="s">
        <v>3018</v>
      </c>
      <c r="C13066">
        <v>51230000</v>
      </c>
      <c r="D13066" t="s">
        <v>63</v>
      </c>
      <c r="E13066" t="s">
        <v>13</v>
      </c>
      <c r="F13066" t="s">
        <v>13</v>
      </c>
      <c r="G13066" t="s">
        <v>12996</v>
      </c>
      <c r="H13066" s="2">
        <v>44876.620884027776</v>
      </c>
      <c r="I13066" t="s">
        <v>650</v>
      </c>
      <c r="J13066" s="2">
        <v>44876.620884027776</v>
      </c>
      <c r="K13066" t="s">
        <v>650</v>
      </c>
      <c r="L13066" t="str">
        <f>VLOOKUP(C13066,ACCOUNT_MAPPING!A:C,3,FALSE)</f>
        <v>Utilities</v>
      </c>
    </row>
    <row r="13067" spans="1:12" hidden="1">
      <c r="A13067">
        <v>20657</v>
      </c>
      <c r="B13067" t="s">
        <v>1505</v>
      </c>
      <c r="C13067">
        <v>51230000</v>
      </c>
      <c r="D13067" t="s">
        <v>12</v>
      </c>
      <c r="E13067" t="s">
        <v>13</v>
      </c>
      <c r="F13067" t="s">
        <v>13</v>
      </c>
      <c r="G13067" t="s">
        <v>12997</v>
      </c>
      <c r="H13067" s="2">
        <v>45020.751452662036</v>
      </c>
      <c r="I13067" t="s">
        <v>3489</v>
      </c>
      <c r="J13067" s="2">
        <v>45020.751452662036</v>
      </c>
      <c r="K13067" t="s">
        <v>3489</v>
      </c>
      <c r="L13067" t="str">
        <f>VLOOKUP(C13067,ACCOUNT_MAPPING!A:C,3,FALSE)</f>
        <v>Utilities</v>
      </c>
    </row>
    <row r="13068" spans="1:12" hidden="1">
      <c r="A13068">
        <v>20674</v>
      </c>
      <c r="B13068" t="s">
        <v>1030</v>
      </c>
      <c r="C13068">
        <v>51230000</v>
      </c>
      <c r="D13068" t="s">
        <v>12</v>
      </c>
      <c r="E13068" t="s">
        <v>13</v>
      </c>
      <c r="F13068" t="s">
        <v>13</v>
      </c>
      <c r="G13068" t="s">
        <v>12998</v>
      </c>
      <c r="H13068" s="2">
        <v>45013.442612650462</v>
      </c>
      <c r="I13068" t="s">
        <v>745</v>
      </c>
      <c r="J13068" s="2">
        <v>45013.442612650462</v>
      </c>
      <c r="K13068" t="s">
        <v>745</v>
      </c>
      <c r="L13068" t="str">
        <f>VLOOKUP(C13068,ACCOUNT_MAPPING!A:C,3,FALSE)</f>
        <v>Utilities</v>
      </c>
    </row>
    <row r="13069" spans="1:12" hidden="1">
      <c r="A13069">
        <v>20689</v>
      </c>
      <c r="B13069" t="s">
        <v>1526</v>
      </c>
      <c r="C13069">
        <v>51230000</v>
      </c>
      <c r="D13069" t="s">
        <v>17</v>
      </c>
      <c r="E13069" t="s">
        <v>13</v>
      </c>
      <c r="F13069" t="s">
        <v>13</v>
      </c>
      <c r="G13069" t="s">
        <v>12999</v>
      </c>
      <c r="H13069" s="2">
        <v>44923.667023576389</v>
      </c>
      <c r="I13069" t="s">
        <v>778</v>
      </c>
      <c r="J13069" s="2">
        <v>44923.667023576389</v>
      </c>
      <c r="K13069" t="s">
        <v>778</v>
      </c>
      <c r="L13069" t="str">
        <f>VLOOKUP(C13069,ACCOUNT_MAPPING!A:C,3,FALSE)</f>
        <v>Utilities</v>
      </c>
    </row>
    <row r="13070" spans="1:12" hidden="1">
      <c r="A13070">
        <v>21567</v>
      </c>
      <c r="B13070" t="s">
        <v>7510</v>
      </c>
      <c r="C13070">
        <v>51230000</v>
      </c>
      <c r="D13070" t="s">
        <v>63</v>
      </c>
      <c r="E13070" t="s">
        <v>13</v>
      </c>
      <c r="F13070" t="s">
        <v>13</v>
      </c>
      <c r="G13070" t="s">
        <v>13000</v>
      </c>
      <c r="H13070" s="2">
        <v>44875.830718865742</v>
      </c>
      <c r="I13070" t="s">
        <v>65</v>
      </c>
      <c r="J13070" s="2">
        <v>44875.830718865742</v>
      </c>
      <c r="K13070" t="s">
        <v>65</v>
      </c>
      <c r="L13070" t="str">
        <f>VLOOKUP(C13070,ACCOUNT_MAPPING!A:C,3,FALSE)</f>
        <v>Utilities</v>
      </c>
    </row>
    <row r="13071" spans="1:12" hidden="1">
      <c r="A13071">
        <v>20712</v>
      </c>
      <c r="B13071" t="s">
        <v>11187</v>
      </c>
      <c r="C13071">
        <v>51230000</v>
      </c>
      <c r="D13071" t="s">
        <v>17</v>
      </c>
      <c r="E13071" t="s">
        <v>13</v>
      </c>
      <c r="F13071" t="s">
        <v>13</v>
      </c>
      <c r="G13071" t="s">
        <v>11703</v>
      </c>
      <c r="H13071" s="2">
        <v>44921.48446994213</v>
      </c>
      <c r="I13071" t="s">
        <v>1014</v>
      </c>
      <c r="J13071" s="2">
        <v>44921.48446994213</v>
      </c>
      <c r="K13071" t="s">
        <v>1014</v>
      </c>
      <c r="L13071" t="str">
        <f>VLOOKUP(C13071,ACCOUNT_MAPPING!A:C,3,FALSE)</f>
        <v>Utilities</v>
      </c>
    </row>
    <row r="13072" spans="1:12" hidden="1">
      <c r="A13072">
        <v>20857</v>
      </c>
      <c r="B13072" t="s">
        <v>4158</v>
      </c>
      <c r="C13072">
        <v>51230000</v>
      </c>
      <c r="D13072" t="s">
        <v>12</v>
      </c>
      <c r="E13072" t="s">
        <v>13</v>
      </c>
      <c r="F13072" t="s">
        <v>13</v>
      </c>
      <c r="G13072" t="s">
        <v>13001</v>
      </c>
      <c r="H13072" s="2">
        <v>45021.423258483796</v>
      </c>
      <c r="I13072" t="s">
        <v>214</v>
      </c>
      <c r="J13072" s="2">
        <v>45021.423258483796</v>
      </c>
      <c r="K13072" t="s">
        <v>214</v>
      </c>
      <c r="L13072" t="str">
        <f>VLOOKUP(C13072,ACCOUNT_MAPPING!A:C,3,FALSE)</f>
        <v>Utilities</v>
      </c>
    </row>
    <row r="13073" spans="1:12" hidden="1">
      <c r="A13073">
        <v>21467</v>
      </c>
      <c r="B13073" t="s">
        <v>1559</v>
      </c>
      <c r="C13073">
        <v>51230000</v>
      </c>
      <c r="D13073" t="s">
        <v>12</v>
      </c>
      <c r="E13073" t="s">
        <v>13</v>
      </c>
      <c r="F13073" t="s">
        <v>13</v>
      </c>
      <c r="G13073" t="s">
        <v>13002</v>
      </c>
      <c r="H13073" s="2">
        <v>45021.825794444441</v>
      </c>
      <c r="I13073" t="s">
        <v>577</v>
      </c>
      <c r="J13073" s="2">
        <v>45021.825794444441</v>
      </c>
      <c r="K13073" t="s">
        <v>577</v>
      </c>
      <c r="L13073" t="str">
        <f>VLOOKUP(C13073,ACCOUNT_MAPPING!A:C,3,FALSE)</f>
        <v>Utilities</v>
      </c>
    </row>
    <row r="13074" spans="1:12" hidden="1">
      <c r="A13074">
        <v>53074</v>
      </c>
      <c r="B13074" t="s">
        <v>254</v>
      </c>
      <c r="C13074">
        <v>51230000</v>
      </c>
      <c r="D13074" t="s">
        <v>17</v>
      </c>
      <c r="E13074" t="s">
        <v>13</v>
      </c>
      <c r="F13074" t="s">
        <v>13</v>
      </c>
      <c r="G13074" t="s">
        <v>13003</v>
      </c>
      <c r="H13074" s="2">
        <v>44924.649479826388</v>
      </c>
      <c r="I13074" t="s">
        <v>256</v>
      </c>
      <c r="J13074" s="2">
        <v>44924.649479826388</v>
      </c>
      <c r="K13074" t="s">
        <v>256</v>
      </c>
      <c r="L13074" t="str">
        <f>VLOOKUP(C13074,ACCOUNT_MAPPING!A:C,3,FALSE)</f>
        <v>Utilities</v>
      </c>
    </row>
    <row r="13075" spans="1:12" hidden="1">
      <c r="A13075">
        <v>21501</v>
      </c>
      <c r="B13075" t="s">
        <v>3015</v>
      </c>
      <c r="C13075">
        <v>51230000</v>
      </c>
      <c r="D13075" t="s">
        <v>63</v>
      </c>
      <c r="E13075" t="s">
        <v>13</v>
      </c>
      <c r="F13075" t="s">
        <v>13</v>
      </c>
      <c r="G13075" t="s">
        <v>13004</v>
      </c>
      <c r="H13075" s="2">
        <v>44875.648785613426</v>
      </c>
      <c r="I13075" t="s">
        <v>650</v>
      </c>
      <c r="J13075" s="2">
        <v>44875.648785613426</v>
      </c>
      <c r="K13075" t="s">
        <v>650</v>
      </c>
      <c r="L13075" t="str">
        <f>VLOOKUP(C13075,ACCOUNT_MAPPING!A:C,3,FALSE)</f>
        <v>Utilities</v>
      </c>
    </row>
    <row r="13076" spans="1:12" hidden="1">
      <c r="A13076">
        <v>59779</v>
      </c>
      <c r="B13076" t="s">
        <v>3055</v>
      </c>
      <c r="C13076">
        <v>51230000</v>
      </c>
      <c r="D13076" t="s">
        <v>12</v>
      </c>
      <c r="E13076" t="s">
        <v>13</v>
      </c>
      <c r="F13076" t="s">
        <v>13</v>
      </c>
      <c r="G13076" t="s">
        <v>13005</v>
      </c>
      <c r="H13076" s="2">
        <v>45018.944118981482</v>
      </c>
      <c r="I13076" t="s">
        <v>627</v>
      </c>
      <c r="J13076" s="2">
        <v>45018.944118981482</v>
      </c>
      <c r="K13076" t="s">
        <v>627</v>
      </c>
      <c r="L13076" t="str">
        <f>VLOOKUP(C13076,ACCOUNT_MAPPING!A:C,3,FALSE)</f>
        <v>Utilities</v>
      </c>
    </row>
    <row r="13077" spans="1:12" hidden="1">
      <c r="A13077">
        <v>21522</v>
      </c>
      <c r="B13077" t="s">
        <v>2962</v>
      </c>
      <c r="C13077">
        <v>51230000</v>
      </c>
      <c r="D13077" t="s">
        <v>17</v>
      </c>
      <c r="E13077" t="s">
        <v>13</v>
      </c>
      <c r="F13077" t="s">
        <v>13</v>
      </c>
      <c r="G13077" t="s">
        <v>13006</v>
      </c>
      <c r="H13077" s="2">
        <v>44922.550532141206</v>
      </c>
      <c r="I13077" t="s">
        <v>87</v>
      </c>
      <c r="J13077" s="2">
        <v>44922.550532141206</v>
      </c>
      <c r="K13077" t="s">
        <v>87</v>
      </c>
      <c r="L13077" t="str">
        <f>VLOOKUP(C13077,ACCOUNT_MAPPING!A:C,3,FALSE)</f>
        <v>Utilities</v>
      </c>
    </row>
    <row r="13078" spans="1:12" hidden="1">
      <c r="A13078">
        <v>21444</v>
      </c>
      <c r="B13078" t="s">
        <v>1558</v>
      </c>
      <c r="C13078">
        <v>51230000</v>
      </c>
      <c r="D13078" t="s">
        <v>12</v>
      </c>
      <c r="E13078" t="s">
        <v>13</v>
      </c>
      <c r="F13078" t="s">
        <v>13</v>
      </c>
      <c r="G13078" t="s">
        <v>13007</v>
      </c>
      <c r="H13078" s="2">
        <v>45021.83256959491</v>
      </c>
      <c r="I13078" t="s">
        <v>577</v>
      </c>
      <c r="J13078" s="2">
        <v>45021.83256959491</v>
      </c>
      <c r="K13078" t="s">
        <v>577</v>
      </c>
      <c r="L13078" t="str">
        <f>VLOOKUP(C13078,ACCOUNT_MAPPING!A:C,3,FALSE)</f>
        <v>Utilities</v>
      </c>
    </row>
    <row r="13079" spans="1:12" hidden="1">
      <c r="A13079">
        <v>21453</v>
      </c>
      <c r="B13079" t="s">
        <v>3031</v>
      </c>
      <c r="C13079">
        <v>51230000</v>
      </c>
      <c r="D13079" t="s">
        <v>12</v>
      </c>
      <c r="E13079" t="s">
        <v>13</v>
      </c>
      <c r="F13079" t="s">
        <v>13</v>
      </c>
      <c r="G13079" t="s">
        <v>13008</v>
      </c>
      <c r="H13079" s="2">
        <v>45021.843095486111</v>
      </c>
      <c r="I13079" t="s">
        <v>577</v>
      </c>
      <c r="J13079" s="2">
        <v>45021.843095486111</v>
      </c>
      <c r="K13079" t="s">
        <v>577</v>
      </c>
      <c r="L13079" t="str">
        <f>VLOOKUP(C13079,ACCOUNT_MAPPING!A:C,3,FALSE)</f>
        <v>Utilities</v>
      </c>
    </row>
    <row r="13080" spans="1:12" hidden="1">
      <c r="A13080">
        <v>21471</v>
      </c>
      <c r="B13080" t="s">
        <v>1563</v>
      </c>
      <c r="C13080">
        <v>51230000</v>
      </c>
      <c r="D13080" t="s">
        <v>17</v>
      </c>
      <c r="E13080" t="s">
        <v>13</v>
      </c>
      <c r="F13080" t="s">
        <v>13</v>
      </c>
      <c r="G13080" t="s">
        <v>13009</v>
      </c>
      <c r="H13080" s="2">
        <v>44924.659898067126</v>
      </c>
      <c r="I13080" t="s">
        <v>1333</v>
      </c>
      <c r="J13080" s="2">
        <v>44924.659898067126</v>
      </c>
      <c r="K13080" t="s">
        <v>1333</v>
      </c>
      <c r="L13080" t="str">
        <f>VLOOKUP(C13080,ACCOUNT_MAPPING!A:C,3,FALSE)</f>
        <v>Utilities</v>
      </c>
    </row>
    <row r="13081" spans="1:12" hidden="1">
      <c r="A13081">
        <v>21530</v>
      </c>
      <c r="B13081" t="s">
        <v>6157</v>
      </c>
      <c r="C13081">
        <v>51230000</v>
      </c>
      <c r="D13081" t="s">
        <v>17</v>
      </c>
      <c r="E13081" t="s">
        <v>13</v>
      </c>
      <c r="F13081" t="s">
        <v>13</v>
      </c>
      <c r="G13081" t="s">
        <v>13010</v>
      </c>
      <c r="H13081" s="2">
        <v>44924.436299074077</v>
      </c>
      <c r="I13081" t="s">
        <v>289</v>
      </c>
      <c r="J13081" s="2">
        <v>44924.436299074077</v>
      </c>
      <c r="K13081" t="s">
        <v>289</v>
      </c>
      <c r="L13081" t="str">
        <f>VLOOKUP(C13081,ACCOUNT_MAPPING!A:C,3,FALSE)</f>
        <v>Utilities</v>
      </c>
    </row>
    <row r="13082" spans="1:12" hidden="1">
      <c r="A13082">
        <v>21546</v>
      </c>
      <c r="B13082" t="s">
        <v>6167</v>
      </c>
      <c r="C13082">
        <v>51230000</v>
      </c>
      <c r="D13082" t="s">
        <v>12</v>
      </c>
      <c r="E13082" t="s">
        <v>13</v>
      </c>
      <c r="F13082" t="s">
        <v>13</v>
      </c>
      <c r="G13082" t="s">
        <v>13011</v>
      </c>
      <c r="H13082" s="2">
        <v>45014.451855821761</v>
      </c>
      <c r="I13082" t="s">
        <v>10563</v>
      </c>
      <c r="J13082" s="2">
        <v>45014.451855821761</v>
      </c>
      <c r="K13082" t="s">
        <v>10563</v>
      </c>
      <c r="L13082" t="str">
        <f>VLOOKUP(C13082,ACCOUNT_MAPPING!A:C,3,FALSE)</f>
        <v>Utilities</v>
      </c>
    </row>
    <row r="13083" spans="1:12" hidden="1">
      <c r="A13083">
        <v>21548</v>
      </c>
      <c r="B13083" t="s">
        <v>3517</v>
      </c>
      <c r="C13083">
        <v>51230000</v>
      </c>
      <c r="D13083" t="s">
        <v>63</v>
      </c>
      <c r="E13083" t="s">
        <v>13</v>
      </c>
      <c r="F13083" t="s">
        <v>13</v>
      </c>
      <c r="G13083" t="s">
        <v>13012</v>
      </c>
      <c r="H13083" s="2">
        <v>44869.597258680558</v>
      </c>
      <c r="I13083" t="s">
        <v>65</v>
      </c>
      <c r="J13083" s="2">
        <v>44869.597258680558</v>
      </c>
      <c r="K13083" t="s">
        <v>65</v>
      </c>
      <c r="L13083" t="str">
        <f>VLOOKUP(C13083,ACCOUNT_MAPPING!A:C,3,FALSE)</f>
        <v>Utilities</v>
      </c>
    </row>
    <row r="13084" spans="1:12" hidden="1">
      <c r="A13084">
        <v>21550</v>
      </c>
      <c r="B13084" t="s">
        <v>3519</v>
      </c>
      <c r="C13084">
        <v>51230000</v>
      </c>
      <c r="D13084" t="s">
        <v>12</v>
      </c>
      <c r="E13084" t="s">
        <v>13</v>
      </c>
      <c r="F13084" t="s">
        <v>13</v>
      </c>
      <c r="G13084" t="s">
        <v>13013</v>
      </c>
      <c r="H13084" s="2">
        <v>45012.609828738423</v>
      </c>
      <c r="I13084" t="s">
        <v>256</v>
      </c>
      <c r="J13084" s="2">
        <v>45012.609828738423</v>
      </c>
      <c r="K13084" t="s">
        <v>256</v>
      </c>
      <c r="L13084" t="str">
        <f>VLOOKUP(C13084,ACCOUNT_MAPPING!A:C,3,FALSE)</f>
        <v>Utilities</v>
      </c>
    </row>
    <row r="13085" spans="1:12" hidden="1">
      <c r="A13085">
        <v>43004</v>
      </c>
      <c r="B13085" t="s">
        <v>237</v>
      </c>
      <c r="C13085">
        <v>51230000</v>
      </c>
      <c r="D13085" t="s">
        <v>12</v>
      </c>
      <c r="E13085" t="s">
        <v>13</v>
      </c>
      <c r="F13085" t="s">
        <v>13</v>
      </c>
      <c r="G13085" t="s">
        <v>13014</v>
      </c>
      <c r="H13085" s="2">
        <v>45020.638619675927</v>
      </c>
      <c r="I13085" t="s">
        <v>236</v>
      </c>
      <c r="J13085" s="2">
        <v>45020.638619675927</v>
      </c>
      <c r="K13085" t="s">
        <v>236</v>
      </c>
      <c r="L13085" t="str">
        <f>VLOOKUP(C13085,ACCOUNT_MAPPING!A:C,3,FALSE)</f>
        <v>Utilities</v>
      </c>
    </row>
    <row r="13086" spans="1:12" hidden="1">
      <c r="A13086">
        <v>43005</v>
      </c>
      <c r="B13086" t="s">
        <v>251</v>
      </c>
      <c r="C13086">
        <v>51230000</v>
      </c>
      <c r="D13086" t="s">
        <v>12</v>
      </c>
      <c r="E13086" t="s">
        <v>13</v>
      </c>
      <c r="F13086" t="s">
        <v>13</v>
      </c>
      <c r="G13086" t="s">
        <v>13014</v>
      </c>
      <c r="H13086" s="2">
        <v>45020.64162962963</v>
      </c>
      <c r="I13086" t="s">
        <v>236</v>
      </c>
      <c r="J13086" s="2">
        <v>45020.64162962963</v>
      </c>
      <c r="K13086" t="s">
        <v>236</v>
      </c>
      <c r="L13086" t="str">
        <f>VLOOKUP(C13086,ACCOUNT_MAPPING!A:C,3,FALSE)</f>
        <v>Utilities</v>
      </c>
    </row>
    <row r="13087" spans="1:12" hidden="1">
      <c r="A13087">
        <v>43006</v>
      </c>
      <c r="B13087" t="s">
        <v>250</v>
      </c>
      <c r="C13087">
        <v>51230000</v>
      </c>
      <c r="D13087" t="s">
        <v>12</v>
      </c>
      <c r="E13087" t="s">
        <v>13</v>
      </c>
      <c r="F13087" t="s">
        <v>13</v>
      </c>
      <c r="G13087" t="s">
        <v>13014</v>
      </c>
      <c r="H13087" s="2">
        <v>45020.642864664354</v>
      </c>
      <c r="I13087" t="s">
        <v>236</v>
      </c>
      <c r="J13087" s="2">
        <v>45020.642864664354</v>
      </c>
      <c r="K13087" t="s">
        <v>236</v>
      </c>
      <c r="L13087" t="str">
        <f>VLOOKUP(C13087,ACCOUNT_MAPPING!A:C,3,FALSE)</f>
        <v>Utilities</v>
      </c>
    </row>
    <row r="13088" spans="1:12" hidden="1">
      <c r="A13088">
        <v>43007</v>
      </c>
      <c r="B13088" t="s">
        <v>252</v>
      </c>
      <c r="C13088">
        <v>51230000</v>
      </c>
      <c r="D13088" t="s">
        <v>12</v>
      </c>
      <c r="E13088" t="s">
        <v>13</v>
      </c>
      <c r="F13088" t="s">
        <v>13</v>
      </c>
      <c r="G13088" t="s">
        <v>13014</v>
      </c>
      <c r="H13088" s="2">
        <v>45020.653066550927</v>
      </c>
      <c r="I13088" t="s">
        <v>236</v>
      </c>
      <c r="J13088" s="2">
        <v>45020.653066550927</v>
      </c>
      <c r="K13088" t="s">
        <v>236</v>
      </c>
      <c r="L13088" t="str">
        <f>VLOOKUP(C13088,ACCOUNT_MAPPING!A:C,3,FALSE)</f>
        <v>Utilities</v>
      </c>
    </row>
    <row r="13089" spans="1:12" hidden="1">
      <c r="A13089">
        <v>43012</v>
      </c>
      <c r="B13089" t="s">
        <v>239</v>
      </c>
      <c r="C13089">
        <v>51230000</v>
      </c>
      <c r="D13089" t="s">
        <v>12</v>
      </c>
      <c r="E13089" t="s">
        <v>13</v>
      </c>
      <c r="F13089" t="s">
        <v>13</v>
      </c>
      <c r="G13089" t="s">
        <v>13014</v>
      </c>
      <c r="H13089" s="2">
        <v>45020.656603819443</v>
      </c>
      <c r="I13089" t="s">
        <v>236</v>
      </c>
      <c r="J13089" s="2">
        <v>45020.656603819443</v>
      </c>
      <c r="K13089" t="s">
        <v>236</v>
      </c>
      <c r="L13089" t="str">
        <f>VLOOKUP(C13089,ACCOUNT_MAPPING!A:C,3,FALSE)</f>
        <v>Utilities</v>
      </c>
    </row>
    <row r="13090" spans="1:12" hidden="1">
      <c r="A13090">
        <v>43023</v>
      </c>
      <c r="B13090" t="s">
        <v>253</v>
      </c>
      <c r="C13090">
        <v>51230000</v>
      </c>
      <c r="D13090" t="s">
        <v>12</v>
      </c>
      <c r="E13090" t="s">
        <v>13</v>
      </c>
      <c r="F13090" t="s">
        <v>13</v>
      </c>
      <c r="G13090" t="s">
        <v>13014</v>
      </c>
      <c r="H13090" s="2">
        <v>45020.663206400466</v>
      </c>
      <c r="I13090" t="s">
        <v>236</v>
      </c>
      <c r="J13090" s="2">
        <v>45020.663206400466</v>
      </c>
      <c r="K13090" t="s">
        <v>236</v>
      </c>
      <c r="L13090" t="str">
        <f>VLOOKUP(C13090,ACCOUNT_MAPPING!A:C,3,FALSE)</f>
        <v>Utilities</v>
      </c>
    </row>
    <row r="13091" spans="1:12" hidden="1">
      <c r="A13091">
        <v>43026</v>
      </c>
      <c r="B13091" t="s">
        <v>657</v>
      </c>
      <c r="C13091">
        <v>51230000</v>
      </c>
      <c r="D13091" t="s">
        <v>12</v>
      </c>
      <c r="E13091" t="s">
        <v>13</v>
      </c>
      <c r="F13091" t="s">
        <v>13</v>
      </c>
      <c r="G13091" t="s">
        <v>13014</v>
      </c>
      <c r="H13091" s="2">
        <v>45020.666238622682</v>
      </c>
      <c r="I13091" t="s">
        <v>236</v>
      </c>
      <c r="J13091" s="2">
        <v>45020.666238622682</v>
      </c>
      <c r="K13091" t="s">
        <v>236</v>
      </c>
      <c r="L13091" t="str">
        <f>VLOOKUP(C13091,ACCOUNT_MAPPING!A:C,3,FALSE)</f>
        <v>Utilities</v>
      </c>
    </row>
    <row r="13092" spans="1:12" hidden="1">
      <c r="A13092">
        <v>82706</v>
      </c>
      <c r="B13092" t="s">
        <v>2069</v>
      </c>
      <c r="C13092">
        <v>51230000</v>
      </c>
      <c r="D13092" t="s">
        <v>17</v>
      </c>
      <c r="E13092" t="s">
        <v>13</v>
      </c>
      <c r="F13092" t="s">
        <v>13</v>
      </c>
      <c r="G13092" t="s">
        <v>13015</v>
      </c>
      <c r="H13092" s="2">
        <v>44928.589312349533</v>
      </c>
      <c r="I13092" t="s">
        <v>577</v>
      </c>
      <c r="J13092" s="2">
        <v>44928.589312349533</v>
      </c>
      <c r="K13092" t="s">
        <v>577</v>
      </c>
      <c r="L13092" t="str">
        <f>VLOOKUP(C13092,ACCOUNT_MAPPING!A:C,3,FALSE)</f>
        <v>Utilities</v>
      </c>
    </row>
    <row r="13093" spans="1:12" hidden="1">
      <c r="A13093">
        <v>39717</v>
      </c>
      <c r="B13093" t="s">
        <v>2045</v>
      </c>
      <c r="C13093">
        <v>51230000</v>
      </c>
      <c r="D13093" t="s">
        <v>12</v>
      </c>
      <c r="E13093" t="s">
        <v>13</v>
      </c>
      <c r="F13093" t="s">
        <v>13</v>
      </c>
      <c r="G13093" t="s">
        <v>13016</v>
      </c>
      <c r="H13093" s="2">
        <v>45020.722731134258</v>
      </c>
      <c r="I13093" t="s">
        <v>759</v>
      </c>
      <c r="J13093" s="2">
        <v>45020.722731134258</v>
      </c>
      <c r="K13093" t="s">
        <v>759</v>
      </c>
      <c r="L13093" t="str">
        <f>VLOOKUP(C13093,ACCOUNT_MAPPING!A:C,3,FALSE)</f>
        <v>Utilities</v>
      </c>
    </row>
    <row r="13094" spans="1:12" hidden="1">
      <c r="A13094">
        <v>43003</v>
      </c>
      <c r="B13094" t="s">
        <v>234</v>
      </c>
      <c r="C13094">
        <v>51230000</v>
      </c>
      <c r="D13094" t="s">
        <v>12</v>
      </c>
      <c r="E13094" t="s">
        <v>13</v>
      </c>
      <c r="F13094" t="s">
        <v>13</v>
      </c>
      <c r="G13094" t="s">
        <v>13017</v>
      </c>
      <c r="H13094" s="2">
        <v>45020.635122071762</v>
      </c>
      <c r="I13094" t="s">
        <v>236</v>
      </c>
      <c r="J13094" s="2">
        <v>45020.635122071762</v>
      </c>
      <c r="K13094" t="s">
        <v>236</v>
      </c>
      <c r="L13094" t="str">
        <f>VLOOKUP(C13094,ACCOUNT_MAPPING!A:C,3,FALSE)</f>
        <v>Utilities</v>
      </c>
    </row>
    <row r="13095" spans="1:12" hidden="1">
      <c r="A13095">
        <v>49201</v>
      </c>
      <c r="B13095" t="s">
        <v>7517</v>
      </c>
      <c r="C13095">
        <v>51230000</v>
      </c>
      <c r="D13095" t="s">
        <v>12</v>
      </c>
      <c r="E13095" t="s">
        <v>13</v>
      </c>
      <c r="F13095" t="s">
        <v>13</v>
      </c>
      <c r="G13095" t="s">
        <v>13018</v>
      </c>
      <c r="H13095" s="2">
        <v>45021.819336076391</v>
      </c>
      <c r="I13095" t="s">
        <v>577</v>
      </c>
      <c r="J13095" s="2">
        <v>45021.819336076391</v>
      </c>
      <c r="K13095" t="s">
        <v>577</v>
      </c>
      <c r="L13095" t="str">
        <f>VLOOKUP(C13095,ACCOUNT_MAPPING!A:C,3,FALSE)</f>
        <v>Utilities</v>
      </c>
    </row>
    <row r="13096" spans="1:12" hidden="1">
      <c r="A13096">
        <v>43008</v>
      </c>
      <c r="B13096" t="s">
        <v>257</v>
      </c>
      <c r="C13096">
        <v>51230000</v>
      </c>
      <c r="D13096" t="s">
        <v>12</v>
      </c>
      <c r="E13096" t="s">
        <v>13</v>
      </c>
      <c r="F13096" t="s">
        <v>13</v>
      </c>
      <c r="G13096" t="s">
        <v>13014</v>
      </c>
      <c r="H13096" s="2">
        <v>45020.653676932867</v>
      </c>
      <c r="I13096" t="s">
        <v>236</v>
      </c>
      <c r="J13096" s="2">
        <v>45020.653676932867</v>
      </c>
      <c r="K13096" t="s">
        <v>236</v>
      </c>
      <c r="L13096" t="str">
        <f>VLOOKUP(C13096,ACCOUNT_MAPPING!A:C,3,FALSE)</f>
        <v>Utilities</v>
      </c>
    </row>
    <row r="13097" spans="1:12" hidden="1">
      <c r="A13097">
        <v>76145</v>
      </c>
      <c r="B13097" t="s">
        <v>1086</v>
      </c>
      <c r="C13097">
        <v>51230000</v>
      </c>
      <c r="D13097" t="s">
        <v>12</v>
      </c>
      <c r="E13097" t="s">
        <v>13</v>
      </c>
      <c r="F13097" t="s">
        <v>13</v>
      </c>
      <c r="G13097" t="s">
        <v>13019</v>
      </c>
      <c r="H13097" s="2">
        <v>45020.604315625002</v>
      </c>
      <c r="I13097" t="s">
        <v>598</v>
      </c>
      <c r="J13097" s="2">
        <v>45020.604315625002</v>
      </c>
      <c r="K13097" t="s">
        <v>598</v>
      </c>
      <c r="L13097" t="str">
        <f>VLOOKUP(C13097,ACCOUNT_MAPPING!A:C,3,FALSE)</f>
        <v>Utilities</v>
      </c>
    </row>
    <row r="13098" spans="1:12" hidden="1">
      <c r="A13098">
        <v>43385</v>
      </c>
      <c r="B13098" t="s">
        <v>1071</v>
      </c>
      <c r="C13098">
        <v>51230000</v>
      </c>
      <c r="D13098" t="s">
        <v>17</v>
      </c>
      <c r="E13098" t="s">
        <v>13</v>
      </c>
      <c r="F13098" t="s">
        <v>13</v>
      </c>
      <c r="G13098" t="s">
        <v>13020</v>
      </c>
      <c r="H13098" s="2">
        <v>44922.701783449076</v>
      </c>
      <c r="I13098" t="s">
        <v>83</v>
      </c>
      <c r="J13098" s="2">
        <v>44922.701783449076</v>
      </c>
      <c r="K13098" t="s">
        <v>83</v>
      </c>
      <c r="L13098" t="str">
        <f>VLOOKUP(C13098,ACCOUNT_MAPPING!A:C,3,FALSE)</f>
        <v>Utilities</v>
      </c>
    </row>
    <row r="13099" spans="1:12" hidden="1">
      <c r="A13099">
        <v>82719</v>
      </c>
      <c r="B13099" t="s">
        <v>551</v>
      </c>
      <c r="C13099">
        <v>51230000</v>
      </c>
      <c r="D13099" t="s">
        <v>63</v>
      </c>
      <c r="E13099" t="s">
        <v>13</v>
      </c>
      <c r="F13099" t="s">
        <v>13</v>
      </c>
      <c r="G13099" t="s">
        <v>13021</v>
      </c>
      <c r="H13099" s="2">
        <v>44878.783905208336</v>
      </c>
      <c r="I13099" t="s">
        <v>553</v>
      </c>
      <c r="J13099" s="2">
        <v>44878.783905208336</v>
      </c>
      <c r="K13099" t="s">
        <v>553</v>
      </c>
      <c r="L13099" t="str">
        <f>VLOOKUP(C13099,ACCOUNT_MAPPING!A:C,3,FALSE)</f>
        <v>Utilities</v>
      </c>
    </row>
    <row r="13100" spans="1:12" hidden="1">
      <c r="A13100">
        <v>82727</v>
      </c>
      <c r="B13100" t="s">
        <v>5079</v>
      </c>
      <c r="C13100">
        <v>51230000</v>
      </c>
      <c r="D13100" t="s">
        <v>63</v>
      </c>
      <c r="E13100" t="s">
        <v>13</v>
      </c>
      <c r="F13100" t="s">
        <v>13</v>
      </c>
      <c r="G13100" t="s">
        <v>13022</v>
      </c>
      <c r="H13100" s="2">
        <v>44869.756211261571</v>
      </c>
      <c r="I13100" t="s">
        <v>778</v>
      </c>
      <c r="J13100" s="2">
        <v>44869.756211261571</v>
      </c>
      <c r="K13100" t="s">
        <v>778</v>
      </c>
      <c r="L13100" t="str">
        <f>VLOOKUP(C13100,ACCOUNT_MAPPING!A:C,3,FALSE)</f>
        <v>Utilities</v>
      </c>
    </row>
    <row r="13101" spans="1:12" hidden="1">
      <c r="A13101">
        <v>83076</v>
      </c>
      <c r="B13101" t="s">
        <v>6328</v>
      </c>
      <c r="C13101">
        <v>51230000</v>
      </c>
      <c r="D13101" t="s">
        <v>17</v>
      </c>
      <c r="E13101" t="s">
        <v>13</v>
      </c>
      <c r="F13101" t="s">
        <v>13</v>
      </c>
      <c r="G13101" t="s">
        <v>13023</v>
      </c>
      <c r="H13101" s="2">
        <v>44922.665526041666</v>
      </c>
      <c r="I13101" t="s">
        <v>87</v>
      </c>
      <c r="J13101" s="2">
        <v>44922.665526041666</v>
      </c>
      <c r="K13101" t="s">
        <v>87</v>
      </c>
      <c r="L13101" t="str">
        <f>VLOOKUP(C13101,ACCOUNT_MAPPING!A:C,3,FALSE)</f>
        <v>Utilities</v>
      </c>
    </row>
    <row r="13102" spans="1:12" hidden="1">
      <c r="A13102">
        <v>82735</v>
      </c>
      <c r="B13102" t="s">
        <v>559</v>
      </c>
      <c r="C13102">
        <v>51230000</v>
      </c>
      <c r="D13102" t="s">
        <v>12</v>
      </c>
      <c r="E13102" t="s">
        <v>13</v>
      </c>
      <c r="F13102" t="s">
        <v>13</v>
      </c>
      <c r="G13102" t="s">
        <v>13024</v>
      </c>
      <c r="H13102" s="2">
        <v>45021.555985381943</v>
      </c>
      <c r="I13102" t="s">
        <v>87</v>
      </c>
      <c r="J13102" s="2">
        <v>45021.555985381943</v>
      </c>
      <c r="K13102" t="s">
        <v>87</v>
      </c>
      <c r="L13102" t="str">
        <f>VLOOKUP(C13102,ACCOUNT_MAPPING!A:C,3,FALSE)</f>
        <v>Utilities</v>
      </c>
    </row>
    <row r="13103" spans="1:12" hidden="1">
      <c r="A13103">
        <v>83097</v>
      </c>
      <c r="B13103" t="s">
        <v>4271</v>
      </c>
      <c r="C13103">
        <v>51230000</v>
      </c>
      <c r="D13103" t="s">
        <v>12</v>
      </c>
      <c r="E13103" t="s">
        <v>13</v>
      </c>
      <c r="F13103" t="s">
        <v>13</v>
      </c>
      <c r="G13103" t="s">
        <v>13025</v>
      </c>
      <c r="H13103" s="2">
        <v>45021.488607557869</v>
      </c>
      <c r="I13103" t="s">
        <v>1292</v>
      </c>
      <c r="J13103" s="2">
        <v>45021.488607557869</v>
      </c>
      <c r="K13103" t="s">
        <v>1292</v>
      </c>
      <c r="L13103" t="str">
        <f>VLOOKUP(C13103,ACCOUNT_MAPPING!A:C,3,FALSE)</f>
        <v>Utilities</v>
      </c>
    </row>
    <row r="13104" spans="1:12" hidden="1">
      <c r="A13104">
        <v>82769</v>
      </c>
      <c r="B13104" t="s">
        <v>1098</v>
      </c>
      <c r="C13104">
        <v>51230000</v>
      </c>
      <c r="D13104" t="s">
        <v>17</v>
      </c>
      <c r="E13104" t="s">
        <v>13</v>
      </c>
      <c r="F13104" t="s">
        <v>13</v>
      </c>
      <c r="G13104" t="s">
        <v>13026</v>
      </c>
      <c r="H13104" s="2">
        <v>44923.714758877315</v>
      </c>
      <c r="I13104" t="s">
        <v>759</v>
      </c>
      <c r="J13104" s="2">
        <v>44923.714758877315</v>
      </c>
      <c r="K13104" t="s">
        <v>759</v>
      </c>
      <c r="L13104" t="str">
        <f>VLOOKUP(C13104,ACCOUNT_MAPPING!A:C,3,FALSE)</f>
        <v>Utilities</v>
      </c>
    </row>
    <row r="13105" spans="1:12" hidden="1">
      <c r="A13105">
        <v>76203</v>
      </c>
      <c r="B13105" t="s">
        <v>266</v>
      </c>
      <c r="C13105">
        <v>51230000</v>
      </c>
      <c r="D13105" t="s">
        <v>63</v>
      </c>
      <c r="E13105" t="s">
        <v>13</v>
      </c>
      <c r="F13105" t="s">
        <v>13</v>
      </c>
      <c r="G13105" t="s">
        <v>13027</v>
      </c>
      <c r="H13105" s="2">
        <v>44879.419083333334</v>
      </c>
      <c r="I13105" t="s">
        <v>260</v>
      </c>
      <c r="J13105" s="2">
        <v>44879.419083333334</v>
      </c>
      <c r="K13105" t="s">
        <v>260</v>
      </c>
      <c r="L13105" t="str">
        <f>VLOOKUP(C13105,ACCOUNT_MAPPING!A:C,3,FALSE)</f>
        <v>Utilities</v>
      </c>
    </row>
    <row r="13106" spans="1:12" hidden="1">
      <c r="A13106">
        <v>82775</v>
      </c>
      <c r="B13106" t="s">
        <v>2102</v>
      </c>
      <c r="C13106">
        <v>51230000</v>
      </c>
      <c r="D13106" t="s">
        <v>17</v>
      </c>
      <c r="E13106" t="s">
        <v>13</v>
      </c>
      <c r="F13106" t="s">
        <v>13</v>
      </c>
      <c r="G13106" t="s">
        <v>13028</v>
      </c>
      <c r="H13106" s="2">
        <v>44922.61070690972</v>
      </c>
      <c r="I13106" t="s">
        <v>1292</v>
      </c>
      <c r="J13106" s="2">
        <v>44922.61070690972</v>
      </c>
      <c r="K13106" t="s">
        <v>1292</v>
      </c>
      <c r="L13106" t="str">
        <f>VLOOKUP(C13106,ACCOUNT_MAPPING!A:C,3,FALSE)</f>
        <v>Utilities</v>
      </c>
    </row>
    <row r="13107" spans="1:12" hidden="1">
      <c r="A13107">
        <v>82770</v>
      </c>
      <c r="B13107" t="s">
        <v>1095</v>
      </c>
      <c r="C13107">
        <v>51230000</v>
      </c>
      <c r="D13107" t="s">
        <v>12</v>
      </c>
      <c r="E13107" t="s">
        <v>13</v>
      </c>
      <c r="F13107" t="s">
        <v>13</v>
      </c>
      <c r="G13107" t="s">
        <v>13029</v>
      </c>
      <c r="H13107" s="2">
        <v>45020.465993900463</v>
      </c>
      <c r="I13107" t="s">
        <v>225</v>
      </c>
      <c r="J13107" s="2">
        <v>45020.465993900463</v>
      </c>
      <c r="K13107" t="s">
        <v>225</v>
      </c>
      <c r="L13107" t="str">
        <f>VLOOKUP(C13107,ACCOUNT_MAPPING!A:C,3,FALSE)</f>
        <v>Utilities</v>
      </c>
    </row>
    <row r="13108" spans="1:12" hidden="1">
      <c r="A13108">
        <v>82839</v>
      </c>
      <c r="B13108" t="s">
        <v>278</v>
      </c>
      <c r="C13108">
        <v>51230000</v>
      </c>
      <c r="D13108" t="s">
        <v>12</v>
      </c>
      <c r="E13108" t="s">
        <v>13</v>
      </c>
      <c r="F13108" t="s">
        <v>13</v>
      </c>
      <c r="G13108" t="s">
        <v>13030</v>
      </c>
      <c r="H13108" s="2">
        <v>45013.816551041666</v>
      </c>
      <c r="I13108" t="s">
        <v>272</v>
      </c>
      <c r="J13108" s="2">
        <v>45013.816551041666</v>
      </c>
      <c r="K13108" t="s">
        <v>272</v>
      </c>
      <c r="L13108" t="str">
        <f>VLOOKUP(C13108,ACCOUNT_MAPPING!A:C,3,FALSE)</f>
        <v>Utilities</v>
      </c>
    </row>
    <row r="13109" spans="1:12" hidden="1">
      <c r="A13109">
        <v>82952</v>
      </c>
      <c r="B13109" t="s">
        <v>3096</v>
      </c>
      <c r="C13109">
        <v>51230000</v>
      </c>
      <c r="D13109" t="s">
        <v>12</v>
      </c>
      <c r="E13109" t="s">
        <v>13</v>
      </c>
      <c r="F13109" t="s">
        <v>13</v>
      </c>
      <c r="G13109" t="s">
        <v>13031</v>
      </c>
      <c r="H13109" s="2">
        <v>45020.521603703703</v>
      </c>
      <c r="I13109" t="s">
        <v>754</v>
      </c>
      <c r="J13109" s="2">
        <v>45020.521603703703</v>
      </c>
      <c r="K13109" t="s">
        <v>754</v>
      </c>
      <c r="L13109" t="str">
        <f>VLOOKUP(C13109,ACCOUNT_MAPPING!A:C,3,FALSE)</f>
        <v>Utilities</v>
      </c>
    </row>
    <row r="13110" spans="1:12" hidden="1">
      <c r="A13110">
        <v>82734</v>
      </c>
      <c r="B13110" t="s">
        <v>558</v>
      </c>
      <c r="C13110">
        <v>51230000</v>
      </c>
      <c r="D13110" t="s">
        <v>12</v>
      </c>
      <c r="E13110" t="s">
        <v>13</v>
      </c>
      <c r="F13110" t="s">
        <v>13</v>
      </c>
      <c r="G13110" t="s">
        <v>13032</v>
      </c>
      <c r="H13110" s="2">
        <v>45021.555098958335</v>
      </c>
      <c r="I13110" t="s">
        <v>87</v>
      </c>
      <c r="J13110" s="2">
        <v>45021.555098958335</v>
      </c>
      <c r="K13110" t="s">
        <v>87</v>
      </c>
      <c r="L13110" t="str">
        <f>VLOOKUP(C13110,ACCOUNT_MAPPING!A:C,3,FALSE)</f>
        <v>Utilities</v>
      </c>
    </row>
    <row r="13111" spans="1:12" hidden="1">
      <c r="A13111">
        <v>83841</v>
      </c>
      <c r="B13111" t="s">
        <v>5527</v>
      </c>
      <c r="C13111">
        <v>51230000</v>
      </c>
      <c r="D13111" t="s">
        <v>12</v>
      </c>
      <c r="E13111" t="s">
        <v>13</v>
      </c>
      <c r="F13111" t="s">
        <v>13</v>
      </c>
      <c r="G13111" t="s">
        <v>13033</v>
      </c>
      <c r="H13111" s="2">
        <v>45016.795913310183</v>
      </c>
      <c r="I13111" t="s">
        <v>2111</v>
      </c>
      <c r="J13111" s="2">
        <v>45016.795913310183</v>
      </c>
      <c r="K13111" t="s">
        <v>2111</v>
      </c>
      <c r="L13111" t="str">
        <f>VLOOKUP(C13111,ACCOUNT_MAPPING!A:C,3,FALSE)</f>
        <v>Utilities</v>
      </c>
    </row>
    <row r="13112" spans="1:12" hidden="1">
      <c r="A13112">
        <v>83074</v>
      </c>
      <c r="B13112" t="s">
        <v>8636</v>
      </c>
      <c r="C13112">
        <v>51230000</v>
      </c>
      <c r="D13112" t="s">
        <v>12</v>
      </c>
      <c r="E13112" t="s">
        <v>13</v>
      </c>
      <c r="F13112" t="s">
        <v>13</v>
      </c>
      <c r="G13112" t="s">
        <v>13034</v>
      </c>
      <c r="H13112" s="2">
        <v>45013.873227777774</v>
      </c>
      <c r="I13112" t="s">
        <v>83</v>
      </c>
      <c r="J13112" s="2">
        <v>45013.873227777774</v>
      </c>
      <c r="K13112" t="s">
        <v>83</v>
      </c>
      <c r="L13112" t="str">
        <f>VLOOKUP(C13112,ACCOUNT_MAPPING!A:C,3,FALSE)</f>
        <v>Utilities</v>
      </c>
    </row>
    <row r="13113" spans="1:12" hidden="1">
      <c r="A13113">
        <v>83848</v>
      </c>
      <c r="B13113" t="s">
        <v>5228</v>
      </c>
      <c r="C13113">
        <v>51230000</v>
      </c>
      <c r="D13113" t="s">
        <v>12</v>
      </c>
      <c r="E13113" t="s">
        <v>13</v>
      </c>
      <c r="F13113" t="s">
        <v>13</v>
      </c>
      <c r="G13113" t="s">
        <v>13035</v>
      </c>
      <c r="H13113" s="2">
        <v>45016.797268287039</v>
      </c>
      <c r="I13113" t="s">
        <v>2111</v>
      </c>
      <c r="J13113" s="2">
        <v>45016.797268287039</v>
      </c>
      <c r="K13113" t="s">
        <v>2111</v>
      </c>
      <c r="L13113" t="str">
        <f>VLOOKUP(C13113,ACCOUNT_MAPPING!A:C,3,FALSE)</f>
        <v>Utilities</v>
      </c>
    </row>
    <row r="13114" spans="1:12" hidden="1">
      <c r="A13114">
        <v>83855</v>
      </c>
      <c r="B13114" t="s">
        <v>5673</v>
      </c>
      <c r="C13114">
        <v>51230000</v>
      </c>
      <c r="D13114" t="s">
        <v>12</v>
      </c>
      <c r="E13114" t="s">
        <v>13</v>
      </c>
      <c r="F13114" t="s">
        <v>13</v>
      </c>
      <c r="G13114" t="s">
        <v>13036</v>
      </c>
      <c r="H13114" s="2">
        <v>45016.766610682869</v>
      </c>
      <c r="I13114" t="s">
        <v>2111</v>
      </c>
      <c r="J13114" s="2">
        <v>45016.766610682869</v>
      </c>
      <c r="K13114" t="s">
        <v>2111</v>
      </c>
      <c r="L13114" t="str">
        <f>VLOOKUP(C13114,ACCOUNT_MAPPING!A:C,3,FALSE)</f>
        <v>Utilities</v>
      </c>
    </row>
    <row r="13115" spans="1:12" hidden="1">
      <c r="A13115">
        <v>109790</v>
      </c>
      <c r="B13115" t="s">
        <v>316</v>
      </c>
      <c r="C13115">
        <v>51230000</v>
      </c>
      <c r="D13115" t="s">
        <v>17</v>
      </c>
      <c r="E13115" t="s">
        <v>13</v>
      </c>
      <c r="F13115" t="s">
        <v>13</v>
      </c>
      <c r="G13115" t="s">
        <v>13037</v>
      </c>
      <c r="H13115" s="2">
        <v>44929.374744675923</v>
      </c>
      <c r="I13115" t="s">
        <v>289</v>
      </c>
      <c r="J13115" s="2">
        <v>44929.374744675923</v>
      </c>
      <c r="K13115" t="s">
        <v>289</v>
      </c>
      <c r="L13115" t="str">
        <f>VLOOKUP(C13115,ACCOUNT_MAPPING!A:C,3,FALSE)</f>
        <v>Utilities</v>
      </c>
    </row>
    <row r="13116" spans="1:12" hidden="1">
      <c r="A13116">
        <v>109792</v>
      </c>
      <c r="B13116" t="s">
        <v>3120</v>
      </c>
      <c r="C13116">
        <v>51230000</v>
      </c>
      <c r="D13116" t="s">
        <v>12</v>
      </c>
      <c r="E13116" t="s">
        <v>13</v>
      </c>
      <c r="F13116" t="s">
        <v>13</v>
      </c>
      <c r="G13116" t="s">
        <v>13038</v>
      </c>
      <c r="H13116" s="2">
        <v>45014.699838159722</v>
      </c>
      <c r="I13116" t="s">
        <v>289</v>
      </c>
      <c r="J13116" s="2">
        <v>45014.699838159722</v>
      </c>
      <c r="K13116" t="s">
        <v>289</v>
      </c>
      <c r="L13116" t="str">
        <f>VLOOKUP(C13116,ACCOUNT_MAPPING!A:C,3,FALSE)</f>
        <v>Utilities</v>
      </c>
    </row>
    <row r="13117" spans="1:12" hidden="1">
      <c r="A13117">
        <v>109794</v>
      </c>
      <c r="B13117" t="s">
        <v>319</v>
      </c>
      <c r="C13117">
        <v>51230000</v>
      </c>
      <c r="D13117" t="s">
        <v>12</v>
      </c>
      <c r="E13117" t="s">
        <v>13</v>
      </c>
      <c r="F13117" t="s">
        <v>13</v>
      </c>
      <c r="G13117" t="s">
        <v>13039</v>
      </c>
      <c r="H13117" s="2">
        <v>45014.703144525462</v>
      </c>
      <c r="I13117" t="s">
        <v>289</v>
      </c>
      <c r="J13117" s="2">
        <v>45014.703144525462</v>
      </c>
      <c r="K13117" t="s">
        <v>289</v>
      </c>
      <c r="L13117" t="str">
        <f>VLOOKUP(C13117,ACCOUNT_MAPPING!A:C,3,FALSE)</f>
        <v>Utilities</v>
      </c>
    </row>
    <row r="13118" spans="1:12" hidden="1">
      <c r="A13118">
        <v>83143</v>
      </c>
      <c r="B13118" t="s">
        <v>2121</v>
      </c>
      <c r="C13118">
        <v>51230000</v>
      </c>
      <c r="D13118" t="s">
        <v>17</v>
      </c>
      <c r="E13118" t="s">
        <v>13</v>
      </c>
      <c r="F13118" t="s">
        <v>13</v>
      </c>
      <c r="G13118" t="s">
        <v>13040</v>
      </c>
      <c r="H13118" s="2">
        <v>44923.689985613426</v>
      </c>
      <c r="I13118" t="s">
        <v>87</v>
      </c>
      <c r="J13118" s="2">
        <v>44923.689985613426</v>
      </c>
      <c r="K13118" t="s">
        <v>87</v>
      </c>
      <c r="L13118" t="str">
        <f>VLOOKUP(C13118,ACCOUNT_MAPPING!A:C,3,FALSE)</f>
        <v>Utilities</v>
      </c>
    </row>
    <row r="13119" spans="1:12" hidden="1">
      <c r="A13119">
        <v>109804</v>
      </c>
      <c r="B13119" t="s">
        <v>6476</v>
      </c>
      <c r="C13119">
        <v>51230000</v>
      </c>
      <c r="D13119" t="s">
        <v>12</v>
      </c>
      <c r="E13119" t="s">
        <v>13</v>
      </c>
      <c r="F13119" t="s">
        <v>13</v>
      </c>
      <c r="G13119" t="s">
        <v>13041</v>
      </c>
      <c r="H13119" s="2">
        <v>45017.785087928241</v>
      </c>
      <c r="I13119" t="s">
        <v>991</v>
      </c>
      <c r="J13119" s="2">
        <v>45017.785087928241</v>
      </c>
      <c r="K13119" t="s">
        <v>991</v>
      </c>
      <c r="L13119" t="str">
        <f>VLOOKUP(C13119,ACCOUNT_MAPPING!A:C,3,FALSE)</f>
        <v>Utilities</v>
      </c>
    </row>
    <row r="13120" spans="1:12" hidden="1">
      <c r="A13120">
        <v>83309</v>
      </c>
      <c r="B13120" t="s">
        <v>5746</v>
      </c>
      <c r="C13120">
        <v>51230000</v>
      </c>
      <c r="D13120" t="s">
        <v>12</v>
      </c>
      <c r="E13120" t="s">
        <v>13</v>
      </c>
      <c r="F13120" t="s">
        <v>13</v>
      </c>
      <c r="G13120" t="s">
        <v>13042</v>
      </c>
      <c r="H13120" s="2">
        <v>45020.545912997688</v>
      </c>
      <c r="I13120" t="s">
        <v>720</v>
      </c>
      <c r="J13120" s="2">
        <v>45020.545912997688</v>
      </c>
      <c r="K13120" t="s">
        <v>720</v>
      </c>
      <c r="L13120" t="str">
        <f>VLOOKUP(C13120,ACCOUNT_MAPPING!A:C,3,FALSE)</f>
        <v>Utilities</v>
      </c>
    </row>
    <row r="13121" spans="1:12" hidden="1">
      <c r="A13121">
        <v>83852</v>
      </c>
      <c r="B13121" t="s">
        <v>5679</v>
      </c>
      <c r="C13121">
        <v>51230000</v>
      </c>
      <c r="D13121" t="s">
        <v>12</v>
      </c>
      <c r="E13121" t="s">
        <v>13</v>
      </c>
      <c r="F13121" t="s">
        <v>13</v>
      </c>
      <c r="G13121" t="s">
        <v>13043</v>
      </c>
      <c r="H13121" s="2">
        <v>45016.798759641206</v>
      </c>
      <c r="I13121" t="s">
        <v>2111</v>
      </c>
      <c r="J13121" s="2">
        <v>45016.798759641206</v>
      </c>
      <c r="K13121" t="s">
        <v>2111</v>
      </c>
      <c r="L13121" t="str">
        <f>VLOOKUP(C13121,ACCOUNT_MAPPING!A:C,3,FALSE)</f>
        <v>Utilities</v>
      </c>
    </row>
    <row r="13122" spans="1:12" hidden="1">
      <c r="A13122">
        <v>83860</v>
      </c>
      <c r="B13122" t="s">
        <v>3106</v>
      </c>
      <c r="C13122">
        <v>51230000</v>
      </c>
      <c r="D13122" t="s">
        <v>12</v>
      </c>
      <c r="E13122" t="s">
        <v>13</v>
      </c>
      <c r="F13122" t="s">
        <v>13</v>
      </c>
      <c r="G13122" t="s">
        <v>13044</v>
      </c>
      <c r="H13122" s="2">
        <v>45016.754572569444</v>
      </c>
      <c r="I13122" t="s">
        <v>2111</v>
      </c>
      <c r="J13122" s="2">
        <v>45016.754572569444</v>
      </c>
      <c r="K13122" t="s">
        <v>2111</v>
      </c>
      <c r="L13122" t="str">
        <f>VLOOKUP(C13122,ACCOUNT_MAPPING!A:C,3,FALSE)</f>
        <v>Utilities</v>
      </c>
    </row>
    <row r="13123" spans="1:12" hidden="1">
      <c r="A13123">
        <v>83861</v>
      </c>
      <c r="B13123" t="s">
        <v>5235</v>
      </c>
      <c r="C13123">
        <v>51230000</v>
      </c>
      <c r="D13123" t="s">
        <v>12</v>
      </c>
      <c r="E13123" t="s">
        <v>13</v>
      </c>
      <c r="F13123" t="s">
        <v>13</v>
      </c>
      <c r="G13123" t="s">
        <v>13045</v>
      </c>
      <c r="H13123" s="2">
        <v>45016.733116203701</v>
      </c>
      <c r="I13123" t="s">
        <v>2111</v>
      </c>
      <c r="J13123" s="2">
        <v>45016.733116203701</v>
      </c>
      <c r="K13123" t="s">
        <v>2111</v>
      </c>
      <c r="L13123" t="str">
        <f>VLOOKUP(C13123,ACCOUNT_MAPPING!A:C,3,FALSE)</f>
        <v>Utilities</v>
      </c>
    </row>
    <row r="13124" spans="1:12" hidden="1">
      <c r="A13124">
        <v>109346</v>
      </c>
      <c r="B13124" t="s">
        <v>4257</v>
      </c>
      <c r="C13124">
        <v>51230000</v>
      </c>
      <c r="D13124" t="s">
        <v>12</v>
      </c>
      <c r="E13124" t="s">
        <v>13</v>
      </c>
      <c r="F13124" t="s">
        <v>13</v>
      </c>
      <c r="G13124" t="s">
        <v>13046</v>
      </c>
      <c r="H13124" s="2">
        <v>45020.559159490738</v>
      </c>
      <c r="I13124" t="s">
        <v>720</v>
      </c>
      <c r="J13124" s="2">
        <v>45020.559159490738</v>
      </c>
      <c r="K13124" t="s">
        <v>720</v>
      </c>
      <c r="L13124" t="str">
        <f>VLOOKUP(C13124,ACCOUNT_MAPPING!A:C,3,FALSE)</f>
        <v>Utilities</v>
      </c>
    </row>
    <row r="13125" spans="1:12" hidden="1">
      <c r="A13125">
        <v>109347</v>
      </c>
      <c r="B13125" t="s">
        <v>6302</v>
      </c>
      <c r="C13125">
        <v>51230000</v>
      </c>
      <c r="D13125" t="s">
        <v>12</v>
      </c>
      <c r="E13125" t="s">
        <v>13</v>
      </c>
      <c r="F13125" t="s">
        <v>13</v>
      </c>
      <c r="G13125" t="s">
        <v>11822</v>
      </c>
      <c r="H13125" s="2">
        <v>45020.573782905092</v>
      </c>
      <c r="I13125" t="s">
        <v>720</v>
      </c>
      <c r="J13125" s="2">
        <v>45020.573782905092</v>
      </c>
      <c r="K13125" t="s">
        <v>720</v>
      </c>
      <c r="L13125" t="str">
        <f>VLOOKUP(C13125,ACCOUNT_MAPPING!A:C,3,FALSE)</f>
        <v>Utilities</v>
      </c>
    </row>
    <row r="13126" spans="1:12" hidden="1">
      <c r="A13126">
        <v>83090</v>
      </c>
      <c r="B13126" t="s">
        <v>5174</v>
      </c>
      <c r="C13126">
        <v>51230000</v>
      </c>
      <c r="D13126" t="s">
        <v>12</v>
      </c>
      <c r="E13126" t="s">
        <v>13</v>
      </c>
      <c r="F13126" t="s">
        <v>13</v>
      </c>
      <c r="G13126" t="s">
        <v>13047</v>
      </c>
      <c r="H13126" s="2">
        <v>45013.875755173613</v>
      </c>
      <c r="I13126" t="s">
        <v>83</v>
      </c>
      <c r="J13126" s="2">
        <v>45013.875755173613</v>
      </c>
      <c r="K13126" t="s">
        <v>83</v>
      </c>
      <c r="L13126" t="str">
        <f>VLOOKUP(C13126,ACCOUNT_MAPPING!A:C,3,FALSE)</f>
        <v>Utilities</v>
      </c>
    </row>
    <row r="13127" spans="1:12" hidden="1">
      <c r="A13127">
        <v>109348</v>
      </c>
      <c r="B13127" t="s">
        <v>6345</v>
      </c>
      <c r="C13127">
        <v>51230000</v>
      </c>
      <c r="D13127" t="s">
        <v>63</v>
      </c>
      <c r="E13127" t="s">
        <v>13</v>
      </c>
      <c r="F13127" t="s">
        <v>13</v>
      </c>
      <c r="G13127" t="s">
        <v>12790</v>
      </c>
      <c r="H13127" s="2">
        <v>44879.442250844906</v>
      </c>
      <c r="I13127" t="s">
        <v>720</v>
      </c>
      <c r="J13127" s="2">
        <v>44879.442250844906</v>
      </c>
      <c r="K13127" t="s">
        <v>720</v>
      </c>
      <c r="L13127" t="str">
        <f>VLOOKUP(C13127,ACCOUNT_MAPPING!A:C,3,FALSE)</f>
        <v>Utilities</v>
      </c>
    </row>
    <row r="13128" spans="1:12" hidden="1">
      <c r="A13128">
        <v>126078</v>
      </c>
      <c r="B13128" t="s">
        <v>339</v>
      </c>
      <c r="C13128">
        <v>51230000</v>
      </c>
      <c r="D13128" t="s">
        <v>12</v>
      </c>
      <c r="E13128" t="s">
        <v>13</v>
      </c>
      <c r="F13128" t="s">
        <v>13</v>
      </c>
      <c r="G13128" t="s">
        <v>13048</v>
      </c>
      <c r="H13128" s="2">
        <v>45015.608348611109</v>
      </c>
      <c r="I13128" t="s">
        <v>303</v>
      </c>
      <c r="J13128" s="2">
        <v>45015.608348611109</v>
      </c>
      <c r="K13128" t="s">
        <v>303</v>
      </c>
      <c r="L13128" t="str">
        <f>VLOOKUP(C13128,ACCOUNT_MAPPING!A:C,3,FALSE)</f>
        <v>Utilities</v>
      </c>
    </row>
    <row r="13129" spans="1:12" hidden="1">
      <c r="A13129">
        <v>83120</v>
      </c>
      <c r="B13129" t="s">
        <v>2095</v>
      </c>
      <c r="C13129">
        <v>51230000</v>
      </c>
      <c r="D13129" t="s">
        <v>17</v>
      </c>
      <c r="E13129" t="s">
        <v>13</v>
      </c>
      <c r="F13129" t="s">
        <v>13</v>
      </c>
      <c r="G13129" t="s">
        <v>13049</v>
      </c>
      <c r="H13129" s="2">
        <v>44924.65077630787</v>
      </c>
      <c r="I13129" t="s">
        <v>289</v>
      </c>
      <c r="J13129" s="2">
        <v>44924.65077630787</v>
      </c>
      <c r="K13129" t="s">
        <v>289</v>
      </c>
      <c r="L13129" t="str">
        <f>VLOOKUP(C13129,ACCOUNT_MAPPING!A:C,3,FALSE)</f>
        <v>Utilities</v>
      </c>
    </row>
    <row r="13130" spans="1:12" hidden="1">
      <c r="A13130">
        <v>111565</v>
      </c>
      <c r="B13130" t="s">
        <v>1350</v>
      </c>
      <c r="C13130">
        <v>51230000</v>
      </c>
      <c r="D13130" t="s">
        <v>12</v>
      </c>
      <c r="E13130" t="s">
        <v>13</v>
      </c>
      <c r="F13130" t="s">
        <v>13</v>
      </c>
      <c r="G13130" t="s">
        <v>13050</v>
      </c>
      <c r="H13130" s="2">
        <v>45020.573491053241</v>
      </c>
      <c r="I13130" t="s">
        <v>1434</v>
      </c>
      <c r="J13130" s="2">
        <v>45020.573491053241</v>
      </c>
      <c r="K13130" t="s">
        <v>1434</v>
      </c>
      <c r="L13130" t="str">
        <f>VLOOKUP(C13130,ACCOUNT_MAPPING!A:C,3,FALSE)</f>
        <v>Utilities</v>
      </c>
    </row>
    <row r="13131" spans="1:12" hidden="1">
      <c r="A13131">
        <v>83853</v>
      </c>
      <c r="B13131" t="s">
        <v>7600</v>
      </c>
      <c r="C13131">
        <v>51230000</v>
      </c>
      <c r="D13131" t="s">
        <v>12</v>
      </c>
      <c r="E13131" t="s">
        <v>13</v>
      </c>
      <c r="F13131" t="s">
        <v>13</v>
      </c>
      <c r="G13131" t="s">
        <v>13051</v>
      </c>
      <c r="H13131" s="2">
        <v>45016.799618483798</v>
      </c>
      <c r="I13131" t="s">
        <v>2111</v>
      </c>
      <c r="J13131" s="2">
        <v>45016.799618483798</v>
      </c>
      <c r="K13131" t="s">
        <v>2111</v>
      </c>
      <c r="L13131" t="str">
        <f>VLOOKUP(C13131,ACCOUNT_MAPPING!A:C,3,FALSE)</f>
        <v>Utilities</v>
      </c>
    </row>
    <row r="13132" spans="1:12" hidden="1">
      <c r="A13132">
        <v>126087</v>
      </c>
      <c r="B13132" t="s">
        <v>5457</v>
      </c>
      <c r="C13132">
        <v>51230000</v>
      </c>
      <c r="D13132" t="s">
        <v>12</v>
      </c>
      <c r="E13132" t="s">
        <v>13</v>
      </c>
      <c r="F13132" t="s">
        <v>13</v>
      </c>
      <c r="G13132" t="s">
        <v>13052</v>
      </c>
      <c r="H13132" s="2">
        <v>45020.501113541664</v>
      </c>
      <c r="I13132" t="s">
        <v>360</v>
      </c>
      <c r="J13132" s="2">
        <v>45020.501113541664</v>
      </c>
      <c r="K13132" t="s">
        <v>360</v>
      </c>
      <c r="L13132" t="str">
        <f>VLOOKUP(C13132,ACCOUNT_MAPPING!A:C,3,FALSE)</f>
        <v>Utilities</v>
      </c>
    </row>
    <row r="13133" spans="1:12" hidden="1">
      <c r="A13133">
        <v>126090</v>
      </c>
      <c r="B13133" t="s">
        <v>5537</v>
      </c>
      <c r="C13133">
        <v>51230000</v>
      </c>
      <c r="D13133" t="s">
        <v>12</v>
      </c>
      <c r="E13133" t="s">
        <v>13</v>
      </c>
      <c r="F13133" t="s">
        <v>13</v>
      </c>
      <c r="G13133" t="s">
        <v>5538</v>
      </c>
      <c r="H13133" s="2">
        <v>45022.023461458331</v>
      </c>
      <c r="I13133" t="s">
        <v>363</v>
      </c>
      <c r="J13133" s="2">
        <v>45022.023461458331</v>
      </c>
      <c r="K13133" t="s">
        <v>363</v>
      </c>
      <c r="L13133" t="str">
        <f>VLOOKUP(C13133,ACCOUNT_MAPPING!A:C,3,FALSE)</f>
        <v>Utilities</v>
      </c>
    </row>
    <row r="13134" spans="1:12" hidden="1">
      <c r="A13134">
        <v>83854</v>
      </c>
      <c r="B13134" t="s">
        <v>5681</v>
      </c>
      <c r="C13134">
        <v>51230000</v>
      </c>
      <c r="D13134" t="s">
        <v>12</v>
      </c>
      <c r="E13134" t="s">
        <v>13</v>
      </c>
      <c r="F13134" t="s">
        <v>13</v>
      </c>
      <c r="G13134" t="s">
        <v>13053</v>
      </c>
      <c r="H13134" s="2">
        <v>45016.799939351855</v>
      </c>
      <c r="I13134" t="s">
        <v>2111</v>
      </c>
      <c r="J13134" s="2">
        <v>45016.799939351855</v>
      </c>
      <c r="K13134" t="s">
        <v>2111</v>
      </c>
      <c r="L13134" t="str">
        <f>VLOOKUP(C13134,ACCOUNT_MAPPING!A:C,3,FALSE)</f>
        <v>Utilities</v>
      </c>
    </row>
    <row r="13135" spans="1:12" hidden="1">
      <c r="A13135">
        <v>83859</v>
      </c>
      <c r="B13135" t="s">
        <v>4264</v>
      </c>
      <c r="C13135">
        <v>51230000</v>
      </c>
      <c r="D13135" t="s">
        <v>12</v>
      </c>
      <c r="E13135" t="s">
        <v>13</v>
      </c>
      <c r="F13135" t="s">
        <v>13</v>
      </c>
      <c r="G13135" t="s">
        <v>13054</v>
      </c>
      <c r="H13135" s="2">
        <v>45016.7574971875</v>
      </c>
      <c r="I13135" t="s">
        <v>2111</v>
      </c>
      <c r="J13135" s="2">
        <v>45016.7574971875</v>
      </c>
      <c r="K13135" t="s">
        <v>2111</v>
      </c>
      <c r="L13135" t="str">
        <f>VLOOKUP(C13135,ACCOUNT_MAPPING!A:C,3,FALSE)</f>
        <v>Utilities</v>
      </c>
    </row>
    <row r="13136" spans="1:12" hidden="1">
      <c r="A13136">
        <v>126096</v>
      </c>
      <c r="B13136" t="s">
        <v>3691</v>
      </c>
      <c r="C13136">
        <v>51230000</v>
      </c>
      <c r="D13136" t="s">
        <v>12</v>
      </c>
      <c r="E13136" t="s">
        <v>13</v>
      </c>
      <c r="F13136" t="s">
        <v>13</v>
      </c>
      <c r="G13136" t="s">
        <v>13055</v>
      </c>
      <c r="H13136" s="2">
        <v>45022.008088159724</v>
      </c>
      <c r="I13136" t="s">
        <v>363</v>
      </c>
      <c r="J13136" s="2">
        <v>45022.008088159724</v>
      </c>
      <c r="K13136" t="s">
        <v>363</v>
      </c>
      <c r="L13136" t="str">
        <f>VLOOKUP(C13136,ACCOUNT_MAPPING!A:C,3,FALSE)</f>
        <v>Utilities</v>
      </c>
    </row>
    <row r="13137" spans="1:12" hidden="1">
      <c r="A13137">
        <v>126052</v>
      </c>
      <c r="B13137" t="s">
        <v>618</v>
      </c>
      <c r="C13137">
        <v>51230000</v>
      </c>
      <c r="D13137" t="s">
        <v>12</v>
      </c>
      <c r="E13137" t="s">
        <v>13</v>
      </c>
      <c r="F13137" t="s">
        <v>13</v>
      </c>
      <c r="G13137" t="s">
        <v>13056</v>
      </c>
      <c r="H13137" s="2">
        <v>45015.414727164352</v>
      </c>
      <c r="I13137" t="s">
        <v>295</v>
      </c>
      <c r="J13137" s="2">
        <v>45015.414727164352</v>
      </c>
      <c r="K13137" t="s">
        <v>295</v>
      </c>
      <c r="L13137" t="str">
        <f>VLOOKUP(C13137,ACCOUNT_MAPPING!A:C,3,FALSE)</f>
        <v>Utilities</v>
      </c>
    </row>
    <row r="13138" spans="1:12" hidden="1">
      <c r="A13138">
        <v>83166</v>
      </c>
      <c r="B13138" t="s">
        <v>3589</v>
      </c>
      <c r="C13138">
        <v>51230000</v>
      </c>
      <c r="D13138" t="s">
        <v>12</v>
      </c>
      <c r="E13138" t="s">
        <v>13</v>
      </c>
      <c r="F13138" t="s">
        <v>13</v>
      </c>
      <c r="G13138" t="s">
        <v>13057</v>
      </c>
      <c r="H13138" s="2">
        <v>45013.879490127314</v>
      </c>
      <c r="I13138" t="s">
        <v>83</v>
      </c>
      <c r="J13138" s="2">
        <v>45013.879490127314</v>
      </c>
      <c r="K13138" t="s">
        <v>83</v>
      </c>
      <c r="L13138" t="str">
        <f>VLOOKUP(C13138,ACCOUNT_MAPPING!A:C,3,FALSE)</f>
        <v>Utilities</v>
      </c>
    </row>
    <row r="13139" spans="1:12" hidden="1">
      <c r="A13139">
        <v>126103</v>
      </c>
      <c r="B13139" t="s">
        <v>392</v>
      </c>
      <c r="C13139">
        <v>51230000</v>
      </c>
      <c r="D13139" t="s">
        <v>12</v>
      </c>
      <c r="E13139" t="s">
        <v>13</v>
      </c>
      <c r="F13139" t="s">
        <v>13</v>
      </c>
      <c r="G13139" t="s">
        <v>13058</v>
      </c>
      <c r="H13139" s="2">
        <v>45009.598145289354</v>
      </c>
      <c r="I13139" t="s">
        <v>310</v>
      </c>
      <c r="J13139" s="2">
        <v>45009.598145289354</v>
      </c>
      <c r="K13139" t="s">
        <v>310</v>
      </c>
      <c r="L13139" t="str">
        <f>VLOOKUP(C13139,ACCOUNT_MAPPING!A:C,3,FALSE)</f>
        <v>Utilities</v>
      </c>
    </row>
    <row r="13140" spans="1:12" hidden="1">
      <c r="A13140">
        <v>83840</v>
      </c>
      <c r="B13140" t="s">
        <v>2118</v>
      </c>
      <c r="C13140">
        <v>51230000</v>
      </c>
      <c r="D13140" t="s">
        <v>12</v>
      </c>
      <c r="E13140" t="s">
        <v>13</v>
      </c>
      <c r="F13140" t="s">
        <v>13</v>
      </c>
      <c r="G13140" t="s">
        <v>13059</v>
      </c>
      <c r="H13140" s="2">
        <v>45016.785042013886</v>
      </c>
      <c r="I13140" t="s">
        <v>2111</v>
      </c>
      <c r="J13140" s="2">
        <v>45016.785042013886</v>
      </c>
      <c r="K13140" t="s">
        <v>2111</v>
      </c>
      <c r="L13140" t="str">
        <f>VLOOKUP(C13140,ACCOUNT_MAPPING!A:C,3,FALSE)</f>
        <v>Utilities</v>
      </c>
    </row>
    <row r="13141" spans="1:12" hidden="1">
      <c r="A13141">
        <v>83847</v>
      </c>
      <c r="B13141" t="s">
        <v>8863</v>
      </c>
      <c r="C13141">
        <v>51230000</v>
      </c>
      <c r="D13141" t="s">
        <v>12</v>
      </c>
      <c r="E13141" t="s">
        <v>13</v>
      </c>
      <c r="F13141" t="s">
        <v>13</v>
      </c>
      <c r="G13141" t="s">
        <v>13060</v>
      </c>
      <c r="H13141" s="2">
        <v>45016.796853506945</v>
      </c>
      <c r="I13141" t="s">
        <v>2111</v>
      </c>
      <c r="J13141" s="2">
        <v>45016.796853506945</v>
      </c>
      <c r="K13141" t="s">
        <v>2111</v>
      </c>
      <c r="L13141" t="str">
        <f>VLOOKUP(C13141,ACCOUNT_MAPPING!A:C,3,FALSE)</f>
        <v>Utilities</v>
      </c>
    </row>
    <row r="13142" spans="1:12" hidden="1">
      <c r="A13142">
        <v>83851</v>
      </c>
      <c r="B13142" t="s">
        <v>5670</v>
      </c>
      <c r="C13142">
        <v>51230000</v>
      </c>
      <c r="D13142" t="s">
        <v>17</v>
      </c>
      <c r="E13142" t="s">
        <v>13</v>
      </c>
      <c r="F13142" t="s">
        <v>13</v>
      </c>
      <c r="G13142" t="s">
        <v>13061</v>
      </c>
      <c r="H13142" s="2">
        <v>44915.741451770831</v>
      </c>
      <c r="I13142" t="s">
        <v>2111</v>
      </c>
      <c r="J13142" s="2">
        <v>44915.741451770831</v>
      </c>
      <c r="K13142" t="s">
        <v>2111</v>
      </c>
      <c r="L13142" t="str">
        <f>VLOOKUP(C13142,ACCOUNT_MAPPING!A:C,3,FALSE)</f>
        <v>Utilities</v>
      </c>
    </row>
    <row r="13143" spans="1:12" hidden="1">
      <c r="A13143">
        <v>101307</v>
      </c>
      <c r="B13143" t="s">
        <v>659</v>
      </c>
      <c r="C13143">
        <v>51230000</v>
      </c>
      <c r="D13143" t="s">
        <v>12</v>
      </c>
      <c r="E13143" t="s">
        <v>13</v>
      </c>
      <c r="F13143" t="s">
        <v>13</v>
      </c>
      <c r="G13143" t="s">
        <v>13062</v>
      </c>
      <c r="H13143" s="2">
        <v>45014.817803819446</v>
      </c>
      <c r="I13143" t="s">
        <v>661</v>
      </c>
      <c r="J13143" s="2">
        <v>45014.817803819446</v>
      </c>
      <c r="K13143" t="s">
        <v>661</v>
      </c>
      <c r="L13143" t="str">
        <f>VLOOKUP(C13143,ACCOUNT_MAPPING!A:C,3,FALSE)</f>
        <v>Utilities</v>
      </c>
    </row>
    <row r="13144" spans="1:12" hidden="1">
      <c r="A13144">
        <v>126030</v>
      </c>
      <c r="B13144" t="s">
        <v>336</v>
      </c>
      <c r="C13144">
        <v>51230000</v>
      </c>
      <c r="D13144" t="s">
        <v>12</v>
      </c>
      <c r="E13144" t="s">
        <v>13</v>
      </c>
      <c r="F13144" t="s">
        <v>13</v>
      </c>
      <c r="G13144" t="s">
        <v>13063</v>
      </c>
      <c r="H13144" s="2">
        <v>45021.794544247685</v>
      </c>
      <c r="I13144" t="s">
        <v>338</v>
      </c>
      <c r="J13144" s="2">
        <v>45021.794544247685</v>
      </c>
      <c r="K13144" t="s">
        <v>338</v>
      </c>
      <c r="L13144" t="str">
        <f>VLOOKUP(C13144,ACCOUNT_MAPPING!A:C,3,FALSE)</f>
        <v>Utilities</v>
      </c>
    </row>
    <row r="13145" spans="1:12" hidden="1">
      <c r="A13145">
        <v>126062</v>
      </c>
      <c r="B13145" t="s">
        <v>6343</v>
      </c>
      <c r="C13145">
        <v>51230000</v>
      </c>
      <c r="D13145" t="s">
        <v>12</v>
      </c>
      <c r="E13145" t="s">
        <v>13</v>
      </c>
      <c r="F13145" t="s">
        <v>13</v>
      </c>
      <c r="G13145" t="s">
        <v>13064</v>
      </c>
      <c r="H13145" s="2">
        <v>45015.48758533565</v>
      </c>
      <c r="I13145" t="s">
        <v>3140</v>
      </c>
      <c r="J13145" s="2">
        <v>45015.48758533565</v>
      </c>
      <c r="K13145" t="s">
        <v>3140</v>
      </c>
      <c r="L13145" t="str">
        <f>VLOOKUP(C13145,ACCOUNT_MAPPING!A:C,3,FALSE)</f>
        <v>Utilities</v>
      </c>
    </row>
    <row r="13146" spans="1:12" hidden="1">
      <c r="A13146">
        <v>126072</v>
      </c>
      <c r="B13146" t="s">
        <v>1133</v>
      </c>
      <c r="C13146">
        <v>51230000</v>
      </c>
      <c r="D13146" t="s">
        <v>12</v>
      </c>
      <c r="E13146" t="s">
        <v>13</v>
      </c>
      <c r="F13146" t="s">
        <v>13</v>
      </c>
      <c r="G13146" t="s">
        <v>13065</v>
      </c>
      <c r="H13146" s="2">
        <v>45019.521510729166</v>
      </c>
      <c r="I13146" t="s">
        <v>326</v>
      </c>
      <c r="J13146" s="2">
        <v>45019.521510729166</v>
      </c>
      <c r="K13146" t="s">
        <v>326</v>
      </c>
      <c r="L13146" t="str">
        <f>VLOOKUP(C13146,ACCOUNT_MAPPING!A:C,3,FALSE)</f>
        <v>Utilities</v>
      </c>
    </row>
    <row r="13147" spans="1:12" hidden="1">
      <c r="A13147">
        <v>126060</v>
      </c>
      <c r="B13147" t="s">
        <v>3138</v>
      </c>
      <c r="C13147">
        <v>51230000</v>
      </c>
      <c r="D13147" t="s">
        <v>12</v>
      </c>
      <c r="E13147" t="s">
        <v>13</v>
      </c>
      <c r="F13147" t="s">
        <v>13</v>
      </c>
      <c r="G13147" t="s">
        <v>13066</v>
      </c>
      <c r="H13147" s="2">
        <v>45014.724723113424</v>
      </c>
      <c r="I13147" t="s">
        <v>3140</v>
      </c>
      <c r="J13147" s="2">
        <v>45014.724723113424</v>
      </c>
      <c r="K13147" t="s">
        <v>3140</v>
      </c>
      <c r="L13147" t="str">
        <f>VLOOKUP(C13147,ACCOUNT_MAPPING!A:C,3,FALSE)</f>
        <v>Utilities</v>
      </c>
    </row>
    <row r="13148" spans="1:12" hidden="1">
      <c r="A13148">
        <v>126143</v>
      </c>
      <c r="B13148" t="s">
        <v>329</v>
      </c>
      <c r="C13148">
        <v>51230000</v>
      </c>
      <c r="D13148" t="s">
        <v>12</v>
      </c>
      <c r="E13148" t="s">
        <v>13</v>
      </c>
      <c r="F13148" t="s">
        <v>13</v>
      </c>
      <c r="G13148" t="s">
        <v>13067</v>
      </c>
      <c r="H13148" s="2">
        <v>45020.800003124998</v>
      </c>
      <c r="I13148" t="s">
        <v>323</v>
      </c>
      <c r="J13148" s="2">
        <v>45020.800003124998</v>
      </c>
      <c r="K13148" t="s">
        <v>323</v>
      </c>
      <c r="L13148" t="str">
        <f>VLOOKUP(C13148,ACCOUNT_MAPPING!A:C,3,FALSE)</f>
        <v>Utilities</v>
      </c>
    </row>
    <row r="13149" spans="1:12" hidden="1">
      <c r="A13149">
        <v>126164</v>
      </c>
      <c r="B13149" t="s">
        <v>3617</v>
      </c>
      <c r="C13149">
        <v>51230000</v>
      </c>
      <c r="D13149" t="s">
        <v>63</v>
      </c>
      <c r="E13149" t="s">
        <v>13</v>
      </c>
      <c r="F13149" t="s">
        <v>13</v>
      </c>
      <c r="G13149" t="s">
        <v>13068</v>
      </c>
      <c r="H13149" s="2">
        <v>44879.403188275464</v>
      </c>
      <c r="I13149" t="s">
        <v>405</v>
      </c>
      <c r="J13149" s="2">
        <v>44879.403188275464</v>
      </c>
      <c r="K13149" t="s">
        <v>405</v>
      </c>
      <c r="L13149" t="str">
        <f>VLOOKUP(C13149,ACCOUNT_MAPPING!A:C,3,FALSE)</f>
        <v>Utilities</v>
      </c>
    </row>
    <row r="13150" spans="1:12" hidden="1">
      <c r="A13150">
        <v>126071</v>
      </c>
      <c r="B13150" t="s">
        <v>324</v>
      </c>
      <c r="C13150">
        <v>51230000</v>
      </c>
      <c r="D13150" t="s">
        <v>12</v>
      </c>
      <c r="E13150" t="s">
        <v>13</v>
      </c>
      <c r="F13150" t="s">
        <v>13</v>
      </c>
      <c r="G13150" t="s">
        <v>13065</v>
      </c>
      <c r="H13150" s="2">
        <v>45019.522020914352</v>
      </c>
      <c r="I13150" t="s">
        <v>326</v>
      </c>
      <c r="J13150" s="2">
        <v>45019.522020914352</v>
      </c>
      <c r="K13150" t="s">
        <v>326</v>
      </c>
      <c r="L13150" t="str">
        <f>VLOOKUP(C13150,ACCOUNT_MAPPING!A:C,3,FALSE)</f>
        <v>Utilities</v>
      </c>
    </row>
    <row r="13151" spans="1:12" hidden="1">
      <c r="A13151">
        <v>126199</v>
      </c>
      <c r="B13151" t="s">
        <v>1138</v>
      </c>
      <c r="C13151">
        <v>51230000</v>
      </c>
      <c r="D13151" t="s">
        <v>12</v>
      </c>
      <c r="E13151" t="s">
        <v>13</v>
      </c>
      <c r="F13151" t="s">
        <v>13</v>
      </c>
      <c r="G13151" t="s">
        <v>13069</v>
      </c>
      <c r="H13151" s="2">
        <v>45021.574556793981</v>
      </c>
      <c r="I13151" t="s">
        <v>1140</v>
      </c>
      <c r="J13151" s="2">
        <v>45021.574556793981</v>
      </c>
      <c r="K13151" t="s">
        <v>1140</v>
      </c>
      <c r="L13151" t="str">
        <f>VLOOKUP(C13151,ACCOUNT_MAPPING!A:C,3,FALSE)</f>
        <v>Utilities</v>
      </c>
    </row>
    <row r="13152" spans="1:12" hidden="1">
      <c r="A13152">
        <v>126141</v>
      </c>
      <c r="B13152" t="s">
        <v>321</v>
      </c>
      <c r="C13152">
        <v>51230000</v>
      </c>
      <c r="D13152" t="s">
        <v>12</v>
      </c>
      <c r="E13152" t="s">
        <v>13</v>
      </c>
      <c r="F13152" t="s">
        <v>13</v>
      </c>
      <c r="G13152" t="s">
        <v>13070</v>
      </c>
      <c r="H13152" s="2">
        <v>45019.064039583332</v>
      </c>
      <c r="I13152" t="s">
        <v>323</v>
      </c>
      <c r="J13152" s="2">
        <v>45019.064039583332</v>
      </c>
      <c r="K13152" t="s">
        <v>323</v>
      </c>
      <c r="L13152" t="str">
        <f>VLOOKUP(C13152,ACCOUNT_MAPPING!A:C,3,FALSE)</f>
        <v>Utilities</v>
      </c>
    </row>
    <row r="13153" spans="1:12" hidden="1">
      <c r="A13153">
        <v>126081</v>
      </c>
      <c r="B13153" t="s">
        <v>435</v>
      </c>
      <c r="C13153">
        <v>51230000</v>
      </c>
      <c r="D13153" t="s">
        <v>12</v>
      </c>
      <c r="E13153" t="s">
        <v>13</v>
      </c>
      <c r="F13153" t="s">
        <v>13</v>
      </c>
      <c r="G13153" t="s">
        <v>13071</v>
      </c>
      <c r="H13153" s="2">
        <v>45016.727064467595</v>
      </c>
      <c r="I13153" t="s">
        <v>437</v>
      </c>
      <c r="J13153" s="2">
        <v>45016.727064467595</v>
      </c>
      <c r="K13153" t="s">
        <v>437</v>
      </c>
      <c r="L13153" t="str">
        <f>VLOOKUP(C13153,ACCOUNT_MAPPING!A:C,3,FALSE)</f>
        <v>Utilities</v>
      </c>
    </row>
    <row r="13154" spans="1:12" hidden="1">
      <c r="A13154">
        <v>126150</v>
      </c>
      <c r="B13154" t="s">
        <v>390</v>
      </c>
      <c r="C13154">
        <v>51230000</v>
      </c>
      <c r="D13154" t="s">
        <v>12</v>
      </c>
      <c r="E13154" t="s">
        <v>13</v>
      </c>
      <c r="F13154" t="s">
        <v>13</v>
      </c>
      <c r="G13154" t="s">
        <v>13072</v>
      </c>
      <c r="H13154" s="2">
        <v>45021.793032986112</v>
      </c>
      <c r="I13154" t="s">
        <v>313</v>
      </c>
      <c r="J13154" s="2">
        <v>45021.793032986112</v>
      </c>
      <c r="K13154" t="s">
        <v>313</v>
      </c>
      <c r="L13154" t="str">
        <f>VLOOKUP(C13154,ACCOUNT_MAPPING!A:C,3,FALSE)</f>
        <v>Utilities</v>
      </c>
    </row>
    <row r="13155" spans="1:12" hidden="1">
      <c r="A13155">
        <v>126154</v>
      </c>
      <c r="B13155" t="s">
        <v>396</v>
      </c>
      <c r="C13155">
        <v>51230000</v>
      </c>
      <c r="D13155" t="s">
        <v>12</v>
      </c>
      <c r="E13155" t="s">
        <v>13</v>
      </c>
      <c r="F13155" t="s">
        <v>13</v>
      </c>
      <c r="G13155" t="s">
        <v>13073</v>
      </c>
      <c r="H13155" s="2">
        <v>45022.630725312498</v>
      </c>
      <c r="I13155" t="s">
        <v>360</v>
      </c>
      <c r="J13155" s="2">
        <v>45022.630725312498</v>
      </c>
      <c r="K13155" t="s">
        <v>360</v>
      </c>
      <c r="L13155" t="str">
        <f>VLOOKUP(C13155,ACCOUNT_MAPPING!A:C,3,FALSE)</f>
        <v>Utilities</v>
      </c>
    </row>
    <row r="13156" spans="1:12" hidden="1">
      <c r="A13156">
        <v>126235</v>
      </c>
      <c r="B13156" t="s">
        <v>394</v>
      </c>
      <c r="C13156">
        <v>51230000</v>
      </c>
      <c r="D13156" t="s">
        <v>12</v>
      </c>
      <c r="E13156" t="s">
        <v>13</v>
      </c>
      <c r="F13156" t="s">
        <v>13</v>
      </c>
      <c r="G13156" t="s">
        <v>13074</v>
      </c>
      <c r="H13156" s="2">
        <v>45015.455609340279</v>
      </c>
      <c r="I13156" t="s">
        <v>295</v>
      </c>
      <c r="J13156" s="2">
        <v>45015.455609340279</v>
      </c>
      <c r="K13156" t="s">
        <v>295</v>
      </c>
      <c r="L13156" t="str">
        <f>VLOOKUP(C13156,ACCOUNT_MAPPING!A:C,3,FALSE)</f>
        <v>Utilities</v>
      </c>
    </row>
    <row r="13157" spans="1:12" hidden="1">
      <c r="A13157">
        <v>126239</v>
      </c>
      <c r="B13157" t="s">
        <v>400</v>
      </c>
      <c r="C13157">
        <v>51230000</v>
      </c>
      <c r="D13157" t="s">
        <v>12</v>
      </c>
      <c r="E13157" t="s">
        <v>13</v>
      </c>
      <c r="F13157" t="s">
        <v>13</v>
      </c>
      <c r="G13157" t="s">
        <v>13075</v>
      </c>
      <c r="H13157" s="2">
        <v>45014.694015624998</v>
      </c>
      <c r="I13157" t="s">
        <v>310</v>
      </c>
      <c r="J13157" s="2">
        <v>45014.694015624998</v>
      </c>
      <c r="K13157" t="s">
        <v>310</v>
      </c>
      <c r="L13157" t="str">
        <f>VLOOKUP(C13157,ACCOUNT_MAPPING!A:C,3,FALSE)</f>
        <v>Utilities</v>
      </c>
    </row>
    <row r="13158" spans="1:12" hidden="1">
      <c r="A13158">
        <v>126222</v>
      </c>
      <c r="B13158" t="s">
        <v>460</v>
      </c>
      <c r="C13158">
        <v>51230000</v>
      </c>
      <c r="D13158" t="s">
        <v>12</v>
      </c>
      <c r="E13158" t="s">
        <v>13</v>
      </c>
      <c r="F13158" t="s">
        <v>13</v>
      </c>
      <c r="G13158" t="s">
        <v>13076</v>
      </c>
      <c r="H13158" s="2">
        <v>45016.900864814816</v>
      </c>
      <c r="I13158" t="s">
        <v>462</v>
      </c>
      <c r="J13158" s="2">
        <v>45016.900864814816</v>
      </c>
      <c r="K13158" t="s">
        <v>462</v>
      </c>
      <c r="L13158" t="str">
        <f>VLOOKUP(C13158,ACCOUNT_MAPPING!A:C,3,FALSE)</f>
        <v>Utilities</v>
      </c>
    </row>
    <row r="13159" spans="1:12" hidden="1">
      <c r="A13159">
        <v>126225</v>
      </c>
      <c r="B13159" t="s">
        <v>386</v>
      </c>
      <c r="C13159">
        <v>51230000</v>
      </c>
      <c r="D13159" t="s">
        <v>12</v>
      </c>
      <c r="E13159" t="s">
        <v>13</v>
      </c>
      <c r="F13159" t="s">
        <v>13</v>
      </c>
      <c r="G13159" t="s">
        <v>13077</v>
      </c>
      <c r="H13159" s="2">
        <v>45014.627399155092</v>
      </c>
      <c r="I13159" t="s">
        <v>377</v>
      </c>
      <c r="J13159" s="2">
        <v>45014.627399155092</v>
      </c>
      <c r="K13159" t="s">
        <v>377</v>
      </c>
      <c r="L13159" t="str">
        <f>VLOOKUP(C13159,ACCOUNT_MAPPING!A:C,3,FALSE)</f>
        <v>Utilities</v>
      </c>
    </row>
    <row r="13160" spans="1:12" hidden="1">
      <c r="A13160">
        <v>126145</v>
      </c>
      <c r="B13160" t="s">
        <v>2147</v>
      </c>
      <c r="C13160">
        <v>51230000</v>
      </c>
      <c r="D13160" t="s">
        <v>12</v>
      </c>
      <c r="E13160" t="s">
        <v>13</v>
      </c>
      <c r="F13160" t="s">
        <v>13</v>
      </c>
      <c r="G13160" t="s">
        <v>13078</v>
      </c>
      <c r="H13160" s="2">
        <v>45020.07222021991</v>
      </c>
      <c r="I13160" t="s">
        <v>323</v>
      </c>
      <c r="J13160" s="2">
        <v>45020.07222021991</v>
      </c>
      <c r="K13160" t="s">
        <v>323</v>
      </c>
      <c r="L13160" t="str">
        <f>VLOOKUP(C13160,ACCOUNT_MAPPING!A:C,3,FALSE)</f>
        <v>Utilities</v>
      </c>
    </row>
    <row r="13161" spans="1:12" hidden="1">
      <c r="A13161">
        <v>126208</v>
      </c>
      <c r="B13161" t="s">
        <v>485</v>
      </c>
      <c r="C13161">
        <v>51230000</v>
      </c>
      <c r="D13161" t="s">
        <v>12</v>
      </c>
      <c r="E13161" t="s">
        <v>13</v>
      </c>
      <c r="F13161" t="s">
        <v>13</v>
      </c>
      <c r="G13161" t="s">
        <v>13079</v>
      </c>
      <c r="H13161" s="2">
        <v>45020.799250775461</v>
      </c>
      <c r="I13161" t="s">
        <v>323</v>
      </c>
      <c r="J13161" s="2">
        <v>45020.799250775461</v>
      </c>
      <c r="K13161" t="s">
        <v>323</v>
      </c>
      <c r="L13161" t="str">
        <f>VLOOKUP(C13161,ACCOUNT_MAPPING!A:C,3,FALSE)</f>
        <v>Utilities</v>
      </c>
    </row>
    <row r="13162" spans="1:12" hidden="1">
      <c r="A13162">
        <v>126230</v>
      </c>
      <c r="B13162" t="s">
        <v>444</v>
      </c>
      <c r="C13162">
        <v>51230000</v>
      </c>
      <c r="D13162" t="s">
        <v>12</v>
      </c>
      <c r="E13162" t="s">
        <v>13</v>
      </c>
      <c r="F13162" t="s">
        <v>13</v>
      </c>
      <c r="G13162" t="s">
        <v>13080</v>
      </c>
      <c r="H13162" s="2">
        <v>45021.767217129629</v>
      </c>
      <c r="I13162" t="s">
        <v>446</v>
      </c>
      <c r="J13162" s="2">
        <v>45021.767217129629</v>
      </c>
      <c r="K13162" t="s">
        <v>446</v>
      </c>
      <c r="L13162" t="str">
        <f>VLOOKUP(C13162,ACCOUNT_MAPPING!A:C,3,FALSE)</f>
        <v>Utilities</v>
      </c>
    </row>
    <row r="13163" spans="1:12" hidden="1">
      <c r="A13163">
        <v>8529</v>
      </c>
      <c r="B13163" t="s">
        <v>1170</v>
      </c>
      <c r="C13163">
        <v>51240000</v>
      </c>
      <c r="D13163" t="s">
        <v>12</v>
      </c>
      <c r="E13163" t="s">
        <v>13</v>
      </c>
      <c r="F13163" t="s">
        <v>13</v>
      </c>
      <c r="G13163" t="s">
        <v>27</v>
      </c>
      <c r="H13163" s="2">
        <v>45014.460670023145</v>
      </c>
      <c r="I13163" t="s">
        <v>28</v>
      </c>
      <c r="J13163" s="2">
        <v>45014.460670023145</v>
      </c>
      <c r="K13163" t="s">
        <v>28</v>
      </c>
      <c r="L13163" t="str">
        <f>VLOOKUP(C13163,ACCOUNT_MAPPING!A:C,3,FALSE)</f>
        <v>Utilities</v>
      </c>
    </row>
    <row r="13164" spans="1:12" hidden="1">
      <c r="A13164">
        <v>8589</v>
      </c>
      <c r="B13164" t="s">
        <v>5727</v>
      </c>
      <c r="C13164">
        <v>51240000</v>
      </c>
      <c r="D13164" t="s">
        <v>12</v>
      </c>
      <c r="E13164" t="s">
        <v>13</v>
      </c>
      <c r="F13164" t="s">
        <v>13</v>
      </c>
      <c r="G13164" t="s">
        <v>27</v>
      </c>
      <c r="H13164" s="2">
        <v>45014.470331944445</v>
      </c>
      <c r="I13164" t="s">
        <v>28</v>
      </c>
      <c r="J13164" s="2">
        <v>45014.470331944445</v>
      </c>
      <c r="K13164" t="s">
        <v>28</v>
      </c>
      <c r="L13164" t="str">
        <f>VLOOKUP(C13164,ACCOUNT_MAPPING!A:C,3,FALSE)</f>
        <v>Utilities</v>
      </c>
    </row>
    <row r="13165" spans="1:12" hidden="1">
      <c r="A13165">
        <v>8696</v>
      </c>
      <c r="B13165" t="s">
        <v>4380</v>
      </c>
      <c r="C13165">
        <v>51240000</v>
      </c>
      <c r="D13165" t="s">
        <v>63</v>
      </c>
      <c r="E13165" t="s">
        <v>13</v>
      </c>
      <c r="F13165" t="s">
        <v>13</v>
      </c>
      <c r="G13165" t="s">
        <v>13081</v>
      </c>
      <c r="H13165" s="2">
        <v>44872.533572997687</v>
      </c>
      <c r="I13165" t="s">
        <v>1672</v>
      </c>
      <c r="J13165" s="2">
        <v>44872.533572997687</v>
      </c>
      <c r="K13165" t="s">
        <v>1672</v>
      </c>
      <c r="L13165" t="str">
        <f>VLOOKUP(C13165,ACCOUNT_MAPPING!A:C,3,FALSE)</f>
        <v>Utilities</v>
      </c>
    </row>
    <row r="13166" spans="1:12" hidden="1">
      <c r="A13166">
        <v>9085</v>
      </c>
      <c r="B13166" t="s">
        <v>739</v>
      </c>
      <c r="C13166">
        <v>51240000</v>
      </c>
      <c r="D13166" t="s">
        <v>63</v>
      </c>
      <c r="E13166" t="s">
        <v>13</v>
      </c>
      <c r="F13166" t="s">
        <v>13</v>
      </c>
      <c r="G13166" t="s">
        <v>13082</v>
      </c>
      <c r="H13166" s="2">
        <v>44872.631546493052</v>
      </c>
      <c r="I13166" t="s">
        <v>151</v>
      </c>
      <c r="J13166" s="2">
        <v>44872.631546493052</v>
      </c>
      <c r="K13166" t="s">
        <v>151</v>
      </c>
      <c r="L13166" t="str">
        <f>VLOOKUP(C13166,ACCOUNT_MAPPING!A:C,3,FALSE)</f>
        <v>Utilities</v>
      </c>
    </row>
    <row r="13167" spans="1:12" hidden="1">
      <c r="A13167">
        <v>11251</v>
      </c>
      <c r="B13167" t="s">
        <v>879</v>
      </c>
      <c r="C13167">
        <v>51240000</v>
      </c>
      <c r="D13167" t="s">
        <v>63</v>
      </c>
      <c r="E13167" t="s">
        <v>13</v>
      </c>
      <c r="F13167" t="s">
        <v>13</v>
      </c>
      <c r="G13167" t="s">
        <v>11558</v>
      </c>
      <c r="H13167" s="2">
        <v>44872.670135763889</v>
      </c>
      <c r="I13167" t="s">
        <v>151</v>
      </c>
      <c r="J13167" s="2">
        <v>44872.670135763889</v>
      </c>
      <c r="K13167" t="s">
        <v>151</v>
      </c>
      <c r="L13167" t="str">
        <f>VLOOKUP(C13167,ACCOUNT_MAPPING!A:C,3,FALSE)</f>
        <v>Utilities</v>
      </c>
    </row>
    <row r="13168" spans="1:12" hidden="1">
      <c r="A13168">
        <v>20811</v>
      </c>
      <c r="B13168" t="s">
        <v>1545</v>
      </c>
      <c r="C13168">
        <v>51240000</v>
      </c>
      <c r="D13168" t="s">
        <v>17</v>
      </c>
      <c r="E13168" t="s">
        <v>13</v>
      </c>
      <c r="F13168" t="s">
        <v>13</v>
      </c>
      <c r="G13168" t="s">
        <v>13083</v>
      </c>
      <c r="H13168" s="2">
        <v>44922.529594444444</v>
      </c>
      <c r="I13168" t="s">
        <v>41</v>
      </c>
      <c r="J13168" s="2">
        <v>44922.529594444444</v>
      </c>
      <c r="K13168" t="s">
        <v>41</v>
      </c>
      <c r="L13168" t="str">
        <f>VLOOKUP(C13168,ACCOUNT_MAPPING!A:C,3,FALSE)</f>
        <v>Utilities</v>
      </c>
    </row>
    <row r="13169" spans="1:12" hidden="1">
      <c r="A13169">
        <v>8519</v>
      </c>
      <c r="B13169" t="s">
        <v>1651</v>
      </c>
      <c r="C13169">
        <v>51270000</v>
      </c>
      <c r="D13169" t="s">
        <v>12</v>
      </c>
      <c r="E13169" t="s">
        <v>13</v>
      </c>
      <c r="F13169" t="s">
        <v>13</v>
      </c>
      <c r="G13169" t="s">
        <v>13084</v>
      </c>
      <c r="H13169" s="2">
        <v>45021.629998414355</v>
      </c>
      <c r="I13169" t="s">
        <v>1422</v>
      </c>
      <c r="J13169" s="2">
        <v>45021.629998414355</v>
      </c>
      <c r="K13169" t="s">
        <v>1422</v>
      </c>
      <c r="L13169" t="str">
        <f>VLOOKUP(C13169,ACCOUNT_MAPPING!A:C,3,FALSE)</f>
        <v>Utilities</v>
      </c>
    </row>
    <row r="13170" spans="1:12" hidden="1">
      <c r="A13170">
        <v>8752</v>
      </c>
      <c r="B13170" t="s">
        <v>1681</v>
      </c>
      <c r="C13170">
        <v>51270000</v>
      </c>
      <c r="D13170" t="s">
        <v>17</v>
      </c>
      <c r="E13170" t="s">
        <v>13</v>
      </c>
      <c r="F13170" t="s">
        <v>13</v>
      </c>
      <c r="G13170" t="s">
        <v>13085</v>
      </c>
      <c r="H13170" s="2">
        <v>44924.512249189815</v>
      </c>
      <c r="I13170" t="s">
        <v>702</v>
      </c>
      <c r="J13170" s="2">
        <v>44924.512249189815</v>
      </c>
      <c r="K13170" t="s">
        <v>702</v>
      </c>
      <c r="L13170" t="str">
        <f>VLOOKUP(C13170,ACCOUNT_MAPPING!A:C,3,FALSE)</f>
        <v>Utilities</v>
      </c>
    </row>
    <row r="13171" spans="1:12" hidden="1">
      <c r="A13171">
        <v>9146</v>
      </c>
      <c r="B13171" t="s">
        <v>1722</v>
      </c>
      <c r="C13171">
        <v>51270000</v>
      </c>
      <c r="D13171" t="s">
        <v>63</v>
      </c>
      <c r="E13171" t="s">
        <v>13</v>
      </c>
      <c r="F13171" t="s">
        <v>13</v>
      </c>
      <c r="G13171" t="s">
        <v>13086</v>
      </c>
      <c r="H13171" s="2">
        <v>44874.637621145834</v>
      </c>
      <c r="I13171" t="s">
        <v>41</v>
      </c>
      <c r="J13171" s="2">
        <v>44874.637621145834</v>
      </c>
      <c r="K13171" t="s">
        <v>41</v>
      </c>
      <c r="L13171" t="str">
        <f>VLOOKUP(C13171,ACCOUNT_MAPPING!A:C,3,FALSE)</f>
        <v>Utilities</v>
      </c>
    </row>
    <row r="13172" spans="1:12" hidden="1">
      <c r="A13172">
        <v>9160</v>
      </c>
      <c r="B13172" t="s">
        <v>1726</v>
      </c>
      <c r="C13172">
        <v>51270000</v>
      </c>
      <c r="D13172" t="s">
        <v>17</v>
      </c>
      <c r="E13172" t="s">
        <v>13</v>
      </c>
      <c r="F13172" t="s">
        <v>13</v>
      </c>
      <c r="G13172" t="s">
        <v>7811</v>
      </c>
      <c r="H13172" s="2">
        <v>44923.510682372682</v>
      </c>
      <c r="I13172" t="s">
        <v>41</v>
      </c>
      <c r="J13172" s="2">
        <v>44923.510682372682</v>
      </c>
      <c r="K13172" t="s">
        <v>41</v>
      </c>
      <c r="L13172" t="str">
        <f>VLOOKUP(C13172,ACCOUNT_MAPPING!A:C,3,FALSE)</f>
        <v>Utilities</v>
      </c>
    </row>
    <row r="13173" spans="1:12" hidden="1">
      <c r="A13173">
        <v>9147</v>
      </c>
      <c r="B13173" t="s">
        <v>5889</v>
      </c>
      <c r="C13173">
        <v>51270000</v>
      </c>
      <c r="D13173" t="s">
        <v>17</v>
      </c>
      <c r="E13173" t="s">
        <v>13</v>
      </c>
      <c r="F13173" t="s">
        <v>13</v>
      </c>
      <c r="G13173" t="s">
        <v>13087</v>
      </c>
      <c r="H13173" s="2">
        <v>44923.548625960648</v>
      </c>
      <c r="I13173" t="s">
        <v>41</v>
      </c>
      <c r="J13173" s="2">
        <v>44923.548625960648</v>
      </c>
      <c r="K13173" t="s">
        <v>41</v>
      </c>
      <c r="L13173" t="str">
        <f>VLOOKUP(C13173,ACCOUNT_MAPPING!A:C,3,FALSE)</f>
        <v>Utilities</v>
      </c>
    </row>
    <row r="13174" spans="1:12" hidden="1">
      <c r="A13174">
        <v>10510</v>
      </c>
      <c r="B13174" t="s">
        <v>810</v>
      </c>
      <c r="C13174">
        <v>51270000</v>
      </c>
      <c r="D13174" t="s">
        <v>12</v>
      </c>
      <c r="E13174" t="s">
        <v>13</v>
      </c>
      <c r="F13174" t="s">
        <v>13</v>
      </c>
      <c r="G13174" t="s">
        <v>13088</v>
      </c>
      <c r="H13174" s="2">
        <v>45013.890484756943</v>
      </c>
      <c r="I13174" t="s">
        <v>83</v>
      </c>
      <c r="J13174" s="2">
        <v>45013.890484756943</v>
      </c>
      <c r="K13174" t="s">
        <v>83</v>
      </c>
      <c r="L13174" t="str">
        <f>VLOOKUP(C13174,ACCOUNT_MAPPING!A:C,3,FALSE)</f>
        <v>Utilities</v>
      </c>
    </row>
    <row r="13175" spans="1:12" hidden="1">
      <c r="A13175">
        <v>10745</v>
      </c>
      <c r="B13175" t="s">
        <v>2588</v>
      </c>
      <c r="C13175">
        <v>51270000</v>
      </c>
      <c r="D13175" t="s">
        <v>17</v>
      </c>
      <c r="E13175" t="s">
        <v>13</v>
      </c>
      <c r="F13175" t="s">
        <v>13</v>
      </c>
      <c r="G13175" t="s">
        <v>13089</v>
      </c>
      <c r="H13175" s="2">
        <v>44926.580475115741</v>
      </c>
      <c r="I13175" t="s">
        <v>1800</v>
      </c>
      <c r="J13175" s="2">
        <v>44926.580475115741</v>
      </c>
      <c r="K13175" t="s">
        <v>1800</v>
      </c>
      <c r="L13175" t="str">
        <f>VLOOKUP(C13175,ACCOUNT_MAPPING!A:C,3,FALSE)</f>
        <v>Utilities</v>
      </c>
    </row>
    <row r="13176" spans="1:12" hidden="1">
      <c r="A13176">
        <v>10850</v>
      </c>
      <c r="B13176" t="s">
        <v>1455</v>
      </c>
      <c r="C13176">
        <v>51270000</v>
      </c>
      <c r="D13176" t="s">
        <v>17</v>
      </c>
      <c r="E13176" t="s">
        <v>13</v>
      </c>
      <c r="F13176" t="s">
        <v>13</v>
      </c>
      <c r="G13176" t="s">
        <v>13090</v>
      </c>
      <c r="H13176" s="2">
        <v>44916.658275347225</v>
      </c>
      <c r="I13176" t="s">
        <v>225</v>
      </c>
      <c r="J13176" s="2">
        <v>44916.658275347225</v>
      </c>
      <c r="K13176" t="s">
        <v>225</v>
      </c>
      <c r="L13176" t="str">
        <f>VLOOKUP(C13176,ACCOUNT_MAPPING!A:C,3,FALSE)</f>
        <v>Utilities</v>
      </c>
    </row>
    <row r="13177" spans="1:12" hidden="1">
      <c r="A13177">
        <v>11251</v>
      </c>
      <c r="B13177" t="s">
        <v>879</v>
      </c>
      <c r="C13177">
        <v>51270000</v>
      </c>
      <c r="D13177" t="s">
        <v>63</v>
      </c>
      <c r="E13177" t="s">
        <v>13</v>
      </c>
      <c r="F13177" t="s">
        <v>13</v>
      </c>
      <c r="G13177" t="s">
        <v>11558</v>
      </c>
      <c r="H13177" s="2">
        <v>44872.670245335648</v>
      </c>
      <c r="I13177" t="s">
        <v>151</v>
      </c>
      <c r="J13177" s="2">
        <v>44872.670245335648</v>
      </c>
      <c r="K13177" t="s">
        <v>151</v>
      </c>
      <c r="L13177" t="str">
        <f>VLOOKUP(C13177,ACCOUNT_MAPPING!A:C,3,FALSE)</f>
        <v>Utilities</v>
      </c>
    </row>
    <row r="13178" spans="1:12" hidden="1">
      <c r="A13178">
        <v>11886</v>
      </c>
      <c r="B13178" t="s">
        <v>1002</v>
      </c>
      <c r="C13178">
        <v>51270000</v>
      </c>
      <c r="D13178" t="s">
        <v>12</v>
      </c>
      <c r="E13178" t="s">
        <v>13</v>
      </c>
      <c r="F13178" t="s">
        <v>13</v>
      </c>
      <c r="G13178" t="s">
        <v>13091</v>
      </c>
      <c r="H13178" s="2">
        <v>45016.956785648152</v>
      </c>
      <c r="I13178" t="s">
        <v>991</v>
      </c>
      <c r="J13178" s="2">
        <v>45016.956785648152</v>
      </c>
      <c r="K13178" t="s">
        <v>991</v>
      </c>
      <c r="L13178" t="str">
        <f>VLOOKUP(C13178,ACCOUNT_MAPPING!A:C,3,FALSE)</f>
        <v>Utilities</v>
      </c>
    </row>
    <row r="13179" spans="1:12" hidden="1">
      <c r="A13179">
        <v>11980</v>
      </c>
      <c r="B13179" t="s">
        <v>11146</v>
      </c>
      <c r="C13179">
        <v>51270000</v>
      </c>
      <c r="D13179" t="s">
        <v>12</v>
      </c>
      <c r="E13179" t="s">
        <v>13</v>
      </c>
      <c r="F13179" t="s">
        <v>13</v>
      </c>
      <c r="G13179" t="s">
        <v>13092</v>
      </c>
      <c r="H13179" s="2">
        <v>45017.738192280092</v>
      </c>
      <c r="I13179" t="s">
        <v>991</v>
      </c>
      <c r="J13179" s="2">
        <v>45017.738192280092</v>
      </c>
      <c r="K13179" t="s">
        <v>991</v>
      </c>
      <c r="L13179" t="str">
        <f>VLOOKUP(C13179,ACCOUNT_MAPPING!A:C,3,FALSE)</f>
        <v>Utilities</v>
      </c>
    </row>
    <row r="13180" spans="1:12" hidden="1">
      <c r="A13180">
        <v>11885</v>
      </c>
      <c r="B13180" t="s">
        <v>1008</v>
      </c>
      <c r="C13180">
        <v>51270000</v>
      </c>
      <c r="D13180" t="s">
        <v>12</v>
      </c>
      <c r="E13180" t="s">
        <v>13</v>
      </c>
      <c r="F13180" t="s">
        <v>13</v>
      </c>
      <c r="G13180" t="s">
        <v>13093</v>
      </c>
      <c r="H13180" s="2">
        <v>45016.888547881943</v>
      </c>
      <c r="I13180" t="s">
        <v>991</v>
      </c>
      <c r="J13180" s="2">
        <v>45016.888547881943</v>
      </c>
      <c r="K13180" t="s">
        <v>991</v>
      </c>
      <c r="L13180" t="str">
        <f>VLOOKUP(C13180,ACCOUNT_MAPPING!A:C,3,FALSE)</f>
        <v>Utilities</v>
      </c>
    </row>
    <row r="13181" spans="1:12" hidden="1">
      <c r="A13181">
        <v>11888</v>
      </c>
      <c r="B13181" t="s">
        <v>989</v>
      </c>
      <c r="C13181">
        <v>51270000</v>
      </c>
      <c r="D13181" t="s">
        <v>12</v>
      </c>
      <c r="E13181" t="s">
        <v>13</v>
      </c>
      <c r="F13181" t="s">
        <v>13</v>
      </c>
      <c r="G13181" t="s">
        <v>13091</v>
      </c>
      <c r="H13181" s="2">
        <v>45016.969690162034</v>
      </c>
      <c r="I13181" t="s">
        <v>991</v>
      </c>
      <c r="J13181" s="2">
        <v>45016.969690162034</v>
      </c>
      <c r="K13181" t="s">
        <v>991</v>
      </c>
      <c r="L13181" t="str">
        <f>VLOOKUP(C13181,ACCOUNT_MAPPING!A:C,3,FALSE)</f>
        <v>Utilities</v>
      </c>
    </row>
    <row r="13182" spans="1:12" hidden="1">
      <c r="A13182">
        <v>11889</v>
      </c>
      <c r="B13182" t="s">
        <v>994</v>
      </c>
      <c r="C13182">
        <v>51270000</v>
      </c>
      <c r="D13182" t="s">
        <v>12</v>
      </c>
      <c r="E13182" t="s">
        <v>13</v>
      </c>
      <c r="F13182" t="s">
        <v>13</v>
      </c>
      <c r="G13182" t="s">
        <v>13091</v>
      </c>
      <c r="H13182" s="2">
        <v>45017.734616666668</v>
      </c>
      <c r="I13182" t="s">
        <v>991</v>
      </c>
      <c r="J13182" s="2">
        <v>45017.734616666668</v>
      </c>
      <c r="K13182" t="s">
        <v>991</v>
      </c>
      <c r="L13182" t="str">
        <f>VLOOKUP(C13182,ACCOUNT_MAPPING!A:C,3,FALSE)</f>
        <v>Utilities</v>
      </c>
    </row>
    <row r="13183" spans="1:12" hidden="1">
      <c r="A13183">
        <v>20674</v>
      </c>
      <c r="B13183" t="s">
        <v>1030</v>
      </c>
      <c r="C13183">
        <v>51270000</v>
      </c>
      <c r="D13183" t="s">
        <v>17</v>
      </c>
      <c r="E13183" t="s">
        <v>13</v>
      </c>
      <c r="F13183" t="s">
        <v>13</v>
      </c>
      <c r="G13183" t="s">
        <v>13094</v>
      </c>
      <c r="H13183" s="2">
        <v>44922.513947071762</v>
      </c>
      <c r="I13183" t="s">
        <v>826</v>
      </c>
      <c r="J13183" s="2">
        <v>44922.513947071762</v>
      </c>
      <c r="K13183" t="s">
        <v>826</v>
      </c>
      <c r="L13183" t="str">
        <f>VLOOKUP(C13183,ACCOUNT_MAPPING!A:C,3,FALSE)</f>
        <v>Utilities</v>
      </c>
    </row>
    <row r="13184" spans="1:12" hidden="1">
      <c r="A13184">
        <v>109804</v>
      </c>
      <c r="B13184" t="s">
        <v>6476</v>
      </c>
      <c r="C13184">
        <v>51270000</v>
      </c>
      <c r="D13184" t="s">
        <v>12</v>
      </c>
      <c r="E13184" t="s">
        <v>13</v>
      </c>
      <c r="F13184" t="s">
        <v>13</v>
      </c>
      <c r="G13184" t="s">
        <v>13095</v>
      </c>
      <c r="H13184" s="2">
        <v>45015.918389814811</v>
      </c>
      <c r="I13184" t="s">
        <v>991</v>
      </c>
      <c r="J13184" s="2">
        <v>45015.918389814811</v>
      </c>
      <c r="K13184" t="s">
        <v>991</v>
      </c>
      <c r="L13184" t="str">
        <f>VLOOKUP(C13184,ACCOUNT_MAPPING!A:C,3,FALSE)</f>
        <v>Utilities</v>
      </c>
    </row>
    <row r="13185" spans="1:12" hidden="1">
      <c r="A13185">
        <v>83851</v>
      </c>
      <c r="B13185" t="s">
        <v>5670</v>
      </c>
      <c r="C13185">
        <v>51270000</v>
      </c>
      <c r="D13185" t="s">
        <v>63</v>
      </c>
      <c r="E13185" t="s">
        <v>13</v>
      </c>
      <c r="F13185" t="s">
        <v>13</v>
      </c>
      <c r="G13185" t="s">
        <v>13096</v>
      </c>
      <c r="H13185" s="2">
        <v>44875.809330474534</v>
      </c>
      <c r="I13185" t="s">
        <v>2111</v>
      </c>
      <c r="J13185" s="2">
        <v>44875.809330474534</v>
      </c>
      <c r="K13185" t="s">
        <v>2111</v>
      </c>
      <c r="L13185" t="str">
        <f>VLOOKUP(C13185,ACCOUNT_MAPPING!A:C,3,FALSE)</f>
        <v>Utilities</v>
      </c>
    </row>
    <row r="13186" spans="1:12" hidden="1">
      <c r="A13186">
        <v>126065</v>
      </c>
      <c r="B13186" t="s">
        <v>314</v>
      </c>
      <c r="C13186">
        <v>51270000</v>
      </c>
      <c r="D13186" t="s">
        <v>12</v>
      </c>
      <c r="E13186" t="s">
        <v>13</v>
      </c>
      <c r="F13186" t="s">
        <v>13</v>
      </c>
      <c r="G13186" t="s">
        <v>13097</v>
      </c>
      <c r="H13186" s="2">
        <v>45014.426126423612</v>
      </c>
      <c r="I13186" t="s">
        <v>300</v>
      </c>
      <c r="J13186" s="2">
        <v>45014.426126423612</v>
      </c>
      <c r="K13186" t="s">
        <v>300</v>
      </c>
      <c r="L13186" t="str">
        <f>VLOOKUP(C13186,ACCOUNT_MAPPING!A:C,3,FALSE)</f>
        <v>Utilities</v>
      </c>
    </row>
    <row r="13187" spans="1:12" hidden="1">
      <c r="A13187">
        <v>126200</v>
      </c>
      <c r="B13187" t="s">
        <v>432</v>
      </c>
      <c r="C13187">
        <v>51270000</v>
      </c>
      <c r="D13187" t="s">
        <v>12</v>
      </c>
      <c r="E13187" t="s">
        <v>13</v>
      </c>
      <c r="F13187" t="s">
        <v>13</v>
      </c>
      <c r="G13187" t="s">
        <v>13098</v>
      </c>
      <c r="H13187" s="2">
        <v>45021.805838043983</v>
      </c>
      <c r="I13187" t="s">
        <v>434</v>
      </c>
      <c r="J13187" s="2">
        <v>45021.805838043983</v>
      </c>
      <c r="K13187" t="s">
        <v>434</v>
      </c>
      <c r="L13187" t="str">
        <f>VLOOKUP(C13187,ACCOUNT_MAPPING!A:C,3,FALSE)</f>
        <v>Utilities</v>
      </c>
    </row>
    <row r="13188" spans="1:12" hidden="1">
      <c r="A13188">
        <v>126218</v>
      </c>
      <c r="B13188" t="s">
        <v>457</v>
      </c>
      <c r="C13188">
        <v>51270000</v>
      </c>
      <c r="D13188" t="s">
        <v>63</v>
      </c>
      <c r="E13188" t="s">
        <v>13</v>
      </c>
      <c r="F13188" t="s">
        <v>13</v>
      </c>
      <c r="G13188" t="s">
        <v>13099</v>
      </c>
      <c r="H13188" s="2">
        <v>44869.406425347224</v>
      </c>
      <c r="I13188" t="s">
        <v>459</v>
      </c>
      <c r="J13188" s="2">
        <v>44869.406425347224</v>
      </c>
      <c r="K13188" t="s">
        <v>459</v>
      </c>
      <c r="L13188" t="str">
        <f>VLOOKUP(C13188,ACCOUNT_MAPPING!A:C,3,FALSE)</f>
        <v>Utilities</v>
      </c>
    </row>
    <row r="13189" spans="1:12" hidden="1">
      <c r="A13189">
        <v>20433</v>
      </c>
      <c r="B13189" t="s">
        <v>1012</v>
      </c>
      <c r="C13189">
        <v>51280000</v>
      </c>
      <c r="D13189" t="s">
        <v>17</v>
      </c>
      <c r="E13189" t="s">
        <v>13</v>
      </c>
      <c r="F13189" t="s">
        <v>13</v>
      </c>
      <c r="G13189" t="s">
        <v>12548</v>
      </c>
      <c r="H13189" s="2">
        <v>44924.601311145831</v>
      </c>
      <c r="I13189" t="s">
        <v>1014</v>
      </c>
      <c r="J13189" s="2">
        <v>44924.601311145831</v>
      </c>
      <c r="K13189" t="s">
        <v>1014</v>
      </c>
      <c r="L13189" t="str">
        <f>VLOOKUP(C13189,ACCOUNT_MAPPING!A:C,3,FALSE)</f>
        <v>Utilities</v>
      </c>
    </row>
    <row r="13190" spans="1:12" hidden="1">
      <c r="A13190">
        <v>63393</v>
      </c>
      <c r="B13190" t="s">
        <v>1077</v>
      </c>
      <c r="C13190">
        <v>51280000</v>
      </c>
      <c r="D13190" t="s">
        <v>17</v>
      </c>
      <c r="E13190" t="s">
        <v>13</v>
      </c>
      <c r="F13190" t="s">
        <v>13</v>
      </c>
      <c r="G13190" t="s">
        <v>12710</v>
      </c>
      <c r="H13190" s="2">
        <v>44925.628253009258</v>
      </c>
      <c r="I13190" t="s">
        <v>1014</v>
      </c>
      <c r="J13190" s="2">
        <v>44925.628253009258</v>
      </c>
      <c r="K13190" t="s">
        <v>1014</v>
      </c>
      <c r="L13190" t="str">
        <f>VLOOKUP(C13190,ACCOUNT_MAPPING!A:C,3,FALSE)</f>
        <v>Utilities</v>
      </c>
    </row>
    <row r="13191" spans="1:12" hidden="1">
      <c r="A13191">
        <v>99465</v>
      </c>
      <c r="B13191" t="s">
        <v>5243</v>
      </c>
      <c r="C13191">
        <v>51280000</v>
      </c>
      <c r="D13191" t="s">
        <v>17</v>
      </c>
      <c r="E13191" t="s">
        <v>13</v>
      </c>
      <c r="F13191" t="s">
        <v>13</v>
      </c>
      <c r="G13191" t="s">
        <v>13100</v>
      </c>
      <c r="H13191" s="2">
        <v>44923.45577630787</v>
      </c>
      <c r="I13191" t="s">
        <v>598</v>
      </c>
      <c r="J13191" s="2">
        <v>44923.45577630787</v>
      </c>
      <c r="K13191" t="s">
        <v>598</v>
      </c>
      <c r="L13191" t="str">
        <f>VLOOKUP(C13191,ACCOUNT_MAPPING!A:C,3,FALSE)</f>
        <v>Utilities</v>
      </c>
    </row>
    <row r="13192" spans="1:12" hidden="1">
      <c r="A13192">
        <v>99467</v>
      </c>
      <c r="B13192" t="s">
        <v>6338</v>
      </c>
      <c r="C13192">
        <v>51280000</v>
      </c>
      <c r="D13192" t="s">
        <v>17</v>
      </c>
      <c r="E13192" t="s">
        <v>13</v>
      </c>
      <c r="F13192" t="s">
        <v>13</v>
      </c>
      <c r="G13192" t="s">
        <v>13101</v>
      </c>
      <c r="H13192" s="2">
        <v>44923.467315428243</v>
      </c>
      <c r="I13192" t="s">
        <v>598</v>
      </c>
      <c r="J13192" s="2">
        <v>44923.467315428243</v>
      </c>
      <c r="K13192" t="s">
        <v>598</v>
      </c>
      <c r="L13192" t="str">
        <f>VLOOKUP(C13192,ACCOUNT_MAPPING!A:C,3,FALSE)</f>
        <v>Utilities</v>
      </c>
    </row>
    <row r="13193" spans="1:12" hidden="1">
      <c r="A13193">
        <v>126048</v>
      </c>
      <c r="B13193" t="s">
        <v>614</v>
      </c>
      <c r="C13193">
        <v>51280000</v>
      </c>
      <c r="D13193" t="s">
        <v>17</v>
      </c>
      <c r="E13193" t="s">
        <v>13</v>
      </c>
      <c r="F13193" t="s">
        <v>13</v>
      </c>
      <c r="G13193" t="s">
        <v>13102</v>
      </c>
      <c r="H13193" s="2">
        <v>44916.704945868056</v>
      </c>
      <c r="I13193" t="s">
        <v>295</v>
      </c>
      <c r="J13193" s="2">
        <v>44916.704945868056</v>
      </c>
      <c r="K13193" t="s">
        <v>295</v>
      </c>
      <c r="L13193" t="str">
        <f>VLOOKUP(C13193,ACCOUNT_MAPPING!A:C,3,FALSE)</f>
        <v>Utilities</v>
      </c>
    </row>
    <row r="13194" spans="1:12" hidden="1">
      <c r="A13194">
        <v>126051</v>
      </c>
      <c r="B13194" t="s">
        <v>11859</v>
      </c>
      <c r="C13194">
        <v>51280000</v>
      </c>
      <c r="D13194" t="s">
        <v>17</v>
      </c>
      <c r="E13194" t="s">
        <v>13</v>
      </c>
      <c r="F13194" t="s">
        <v>13</v>
      </c>
      <c r="G13194" t="s">
        <v>13103</v>
      </c>
      <c r="H13194" s="2">
        <v>44917.368301504626</v>
      </c>
      <c r="I13194" t="s">
        <v>295</v>
      </c>
      <c r="J13194" s="2">
        <v>44917.368301504626</v>
      </c>
      <c r="K13194" t="s">
        <v>295</v>
      </c>
      <c r="L13194" t="str">
        <f>VLOOKUP(C13194,ACCOUNT_MAPPING!A:C,3,FALSE)</f>
        <v>Utilities</v>
      </c>
    </row>
    <row r="13195" spans="1:12" hidden="1">
      <c r="A13195">
        <v>126061</v>
      </c>
      <c r="B13195" t="s">
        <v>5210</v>
      </c>
      <c r="C13195">
        <v>51280000</v>
      </c>
      <c r="D13195" t="s">
        <v>63</v>
      </c>
      <c r="E13195" t="s">
        <v>13</v>
      </c>
      <c r="F13195" t="s">
        <v>13</v>
      </c>
      <c r="G13195" t="s">
        <v>13104</v>
      </c>
      <c r="H13195" s="2">
        <v>44875.710917048615</v>
      </c>
      <c r="I13195" t="s">
        <v>3140</v>
      </c>
      <c r="J13195" s="2">
        <v>44875.710917048615</v>
      </c>
      <c r="K13195" t="s">
        <v>3140</v>
      </c>
      <c r="L13195" t="str">
        <f>VLOOKUP(C13195,ACCOUNT_MAPPING!A:C,3,FALSE)</f>
        <v>Utilities</v>
      </c>
    </row>
    <row r="13196" spans="1:12" hidden="1">
      <c r="A13196">
        <v>126068</v>
      </c>
      <c r="B13196" t="s">
        <v>381</v>
      </c>
      <c r="C13196">
        <v>51280000</v>
      </c>
      <c r="D13196" t="s">
        <v>12</v>
      </c>
      <c r="E13196" t="s">
        <v>13</v>
      </c>
      <c r="F13196" t="s">
        <v>13</v>
      </c>
      <c r="G13196" t="s">
        <v>13105</v>
      </c>
      <c r="H13196" s="2">
        <v>45015.549947719905</v>
      </c>
      <c r="I13196" t="s">
        <v>300</v>
      </c>
      <c r="J13196" s="2">
        <v>45015.549947719905</v>
      </c>
      <c r="K13196" t="s">
        <v>300</v>
      </c>
      <c r="L13196" t="str">
        <f>VLOOKUP(C13196,ACCOUNT_MAPPING!A:C,3,FALSE)</f>
        <v>Utilities</v>
      </c>
    </row>
    <row r="13197" spans="1:12" hidden="1">
      <c r="A13197">
        <v>126087</v>
      </c>
      <c r="B13197" t="s">
        <v>5457</v>
      </c>
      <c r="C13197">
        <v>51280000</v>
      </c>
      <c r="D13197" t="s">
        <v>17</v>
      </c>
      <c r="E13197" t="s">
        <v>13</v>
      </c>
      <c r="F13197" t="s">
        <v>13</v>
      </c>
      <c r="G13197" t="s">
        <v>13106</v>
      </c>
      <c r="H13197" s="2">
        <v>44916.712547372685</v>
      </c>
      <c r="I13197" t="s">
        <v>360</v>
      </c>
      <c r="J13197" s="2">
        <v>44916.712547372685</v>
      </c>
      <c r="K13197" t="s">
        <v>360</v>
      </c>
      <c r="L13197" t="str">
        <f>VLOOKUP(C13197,ACCOUNT_MAPPING!A:C,3,FALSE)</f>
        <v>Utilities</v>
      </c>
    </row>
    <row r="13198" spans="1:12" hidden="1">
      <c r="A13198">
        <v>126052</v>
      </c>
      <c r="B13198" t="s">
        <v>618</v>
      </c>
      <c r="C13198">
        <v>51280000</v>
      </c>
      <c r="D13198" t="s">
        <v>17</v>
      </c>
      <c r="E13198" t="s">
        <v>13</v>
      </c>
      <c r="F13198" t="s">
        <v>13</v>
      </c>
      <c r="G13198" t="s">
        <v>13107</v>
      </c>
      <c r="H13198" s="2">
        <v>44917.37289027778</v>
      </c>
      <c r="I13198" t="s">
        <v>295</v>
      </c>
      <c r="J13198" s="2">
        <v>44917.37289027778</v>
      </c>
      <c r="K13198" t="s">
        <v>295</v>
      </c>
      <c r="L13198" t="str">
        <f>VLOOKUP(C13198,ACCOUNT_MAPPING!A:C,3,FALSE)</f>
        <v>Utilities</v>
      </c>
    </row>
    <row r="13199" spans="1:12" hidden="1">
      <c r="A13199">
        <v>99463</v>
      </c>
      <c r="B13199" t="s">
        <v>5237</v>
      </c>
      <c r="C13199">
        <v>51280000</v>
      </c>
      <c r="D13199" t="s">
        <v>17</v>
      </c>
      <c r="E13199" t="s">
        <v>13</v>
      </c>
      <c r="F13199" t="s">
        <v>13</v>
      </c>
      <c r="G13199" t="s">
        <v>13108</v>
      </c>
      <c r="H13199" s="2">
        <v>44923.433515543984</v>
      </c>
      <c r="I13199" t="s">
        <v>598</v>
      </c>
      <c r="J13199" s="2">
        <v>44923.433515543984</v>
      </c>
      <c r="K13199" t="s">
        <v>598</v>
      </c>
      <c r="L13199" t="str">
        <f>VLOOKUP(C13199,ACCOUNT_MAPPING!A:C,3,FALSE)</f>
        <v>Utilities</v>
      </c>
    </row>
    <row r="13200" spans="1:12" hidden="1">
      <c r="A13200">
        <v>99464</v>
      </c>
      <c r="B13200" t="s">
        <v>5259</v>
      </c>
      <c r="C13200">
        <v>51280000</v>
      </c>
      <c r="D13200" t="s">
        <v>17</v>
      </c>
      <c r="E13200" t="s">
        <v>13</v>
      </c>
      <c r="F13200" t="s">
        <v>13</v>
      </c>
      <c r="G13200" t="s">
        <v>13109</v>
      </c>
      <c r="H13200" s="2">
        <v>44923.434276192129</v>
      </c>
      <c r="I13200" t="s">
        <v>598</v>
      </c>
      <c r="J13200" s="2">
        <v>44923.434276192129</v>
      </c>
      <c r="K13200" t="s">
        <v>598</v>
      </c>
      <c r="L13200" t="str">
        <f>VLOOKUP(C13200,ACCOUNT_MAPPING!A:C,3,FALSE)</f>
        <v>Utilities</v>
      </c>
    </row>
    <row r="13201" spans="1:12" hidden="1">
      <c r="A13201">
        <v>99468</v>
      </c>
      <c r="B13201" t="s">
        <v>5216</v>
      </c>
      <c r="C13201">
        <v>51280000</v>
      </c>
      <c r="D13201" t="s">
        <v>17</v>
      </c>
      <c r="E13201" t="s">
        <v>13</v>
      </c>
      <c r="F13201" t="s">
        <v>13</v>
      </c>
      <c r="G13201" t="s">
        <v>13100</v>
      </c>
      <c r="H13201" s="2">
        <v>44923.467966435186</v>
      </c>
      <c r="I13201" t="s">
        <v>598</v>
      </c>
      <c r="J13201" s="2">
        <v>44923.467966435186</v>
      </c>
      <c r="K13201" t="s">
        <v>598</v>
      </c>
      <c r="L13201" t="str">
        <f>VLOOKUP(C13201,ACCOUNT_MAPPING!A:C,3,FALSE)</f>
        <v>Utilities</v>
      </c>
    </row>
    <row r="13202" spans="1:12" hidden="1">
      <c r="A13202">
        <v>99470</v>
      </c>
      <c r="B13202" t="s">
        <v>6324</v>
      </c>
      <c r="C13202">
        <v>51280000</v>
      </c>
      <c r="D13202" t="s">
        <v>17</v>
      </c>
      <c r="E13202" t="s">
        <v>13</v>
      </c>
      <c r="F13202" t="s">
        <v>13</v>
      </c>
      <c r="G13202" t="s">
        <v>13100</v>
      </c>
      <c r="H13202" s="2">
        <v>44923.478127581016</v>
      </c>
      <c r="I13202" t="s">
        <v>598</v>
      </c>
      <c r="J13202" s="2">
        <v>44923.478127581016</v>
      </c>
      <c r="K13202" t="s">
        <v>598</v>
      </c>
      <c r="L13202" t="str">
        <f>VLOOKUP(C13202,ACCOUNT_MAPPING!A:C,3,FALSE)</f>
        <v>Utilities</v>
      </c>
    </row>
    <row r="13203" spans="1:12" hidden="1">
      <c r="A13203">
        <v>126142</v>
      </c>
      <c r="B13203" t="s">
        <v>5257</v>
      </c>
      <c r="C13203">
        <v>51280000</v>
      </c>
      <c r="D13203" t="s">
        <v>17</v>
      </c>
      <c r="E13203" t="s">
        <v>13</v>
      </c>
      <c r="F13203" t="s">
        <v>13</v>
      </c>
      <c r="G13203" t="s">
        <v>13110</v>
      </c>
      <c r="H13203" s="2">
        <v>44924.004298263892</v>
      </c>
      <c r="I13203" t="s">
        <v>323</v>
      </c>
      <c r="J13203" s="2">
        <v>44924.004298263892</v>
      </c>
      <c r="K13203" t="s">
        <v>323</v>
      </c>
      <c r="L13203" t="str">
        <f>VLOOKUP(C13203,ACCOUNT_MAPPING!A:C,3,FALSE)</f>
        <v>Utilities</v>
      </c>
    </row>
    <row r="13204" spans="1:12" hidden="1">
      <c r="A13204">
        <v>99466</v>
      </c>
      <c r="B13204" t="s">
        <v>5180</v>
      </c>
      <c r="C13204">
        <v>51280000</v>
      </c>
      <c r="D13204" t="s">
        <v>17</v>
      </c>
      <c r="E13204" t="s">
        <v>13</v>
      </c>
      <c r="F13204" t="s">
        <v>13</v>
      </c>
      <c r="G13204" t="s">
        <v>13100</v>
      </c>
      <c r="H13204" s="2">
        <v>44923.463120567132</v>
      </c>
      <c r="I13204" t="s">
        <v>598</v>
      </c>
      <c r="J13204" s="2">
        <v>44923.463120567132</v>
      </c>
      <c r="K13204" t="s">
        <v>598</v>
      </c>
      <c r="L13204" t="str">
        <f>VLOOKUP(C13204,ACCOUNT_MAPPING!A:C,3,FALSE)</f>
        <v>Utilities</v>
      </c>
    </row>
    <row r="13205" spans="1:12" hidden="1">
      <c r="A13205">
        <v>126155</v>
      </c>
      <c r="B13205" t="s">
        <v>398</v>
      </c>
      <c r="C13205">
        <v>51280000</v>
      </c>
      <c r="D13205" t="s">
        <v>63</v>
      </c>
      <c r="E13205" t="s">
        <v>13</v>
      </c>
      <c r="F13205" t="s">
        <v>13</v>
      </c>
      <c r="G13205" t="s">
        <v>13111</v>
      </c>
      <c r="H13205" s="2">
        <v>44874.649663657408</v>
      </c>
      <c r="I13205" t="s">
        <v>360</v>
      </c>
      <c r="J13205" s="2">
        <v>44874.649663657408</v>
      </c>
      <c r="K13205" t="s">
        <v>360</v>
      </c>
      <c r="L13205" t="str">
        <f>VLOOKUP(C13205,ACCOUNT_MAPPING!A:C,3,FALSE)</f>
        <v>Utilities</v>
      </c>
    </row>
    <row r="13206" spans="1:12" hidden="1">
      <c r="A13206">
        <v>126159</v>
      </c>
      <c r="B13206" t="s">
        <v>1611</v>
      </c>
      <c r="C13206">
        <v>51280000</v>
      </c>
      <c r="D13206" t="s">
        <v>63</v>
      </c>
      <c r="E13206" t="s">
        <v>13</v>
      </c>
      <c r="F13206" t="s">
        <v>13</v>
      </c>
      <c r="G13206" t="s">
        <v>5320</v>
      </c>
      <c r="H13206" s="2">
        <v>44879.381826273151</v>
      </c>
      <c r="I13206" t="s">
        <v>405</v>
      </c>
      <c r="J13206" s="2">
        <v>44879.381826273151</v>
      </c>
      <c r="K13206" t="s">
        <v>405</v>
      </c>
      <c r="L13206" t="str">
        <f>VLOOKUP(C13206,ACCOUNT_MAPPING!A:C,3,FALSE)</f>
        <v>Utilities</v>
      </c>
    </row>
    <row r="13207" spans="1:12" hidden="1">
      <c r="A13207">
        <v>126055</v>
      </c>
      <c r="B13207" t="s">
        <v>5240</v>
      </c>
      <c r="C13207">
        <v>51280000</v>
      </c>
      <c r="D13207" t="s">
        <v>17</v>
      </c>
      <c r="E13207" t="s">
        <v>13</v>
      </c>
      <c r="F13207" t="s">
        <v>13</v>
      </c>
      <c r="G13207" t="s">
        <v>13112</v>
      </c>
      <c r="H13207" s="2">
        <v>44917.390228206015</v>
      </c>
      <c r="I13207" t="s">
        <v>295</v>
      </c>
      <c r="J13207" s="2">
        <v>44917.390228206015</v>
      </c>
      <c r="K13207" t="s">
        <v>295</v>
      </c>
      <c r="L13207" t="str">
        <f>VLOOKUP(C13207,ACCOUNT_MAPPING!A:C,3,FALSE)</f>
        <v>Utilities</v>
      </c>
    </row>
    <row r="13208" spans="1:12" hidden="1">
      <c r="A13208">
        <v>126108</v>
      </c>
      <c r="B13208" t="s">
        <v>364</v>
      </c>
      <c r="C13208">
        <v>51280000</v>
      </c>
      <c r="D13208" t="s">
        <v>63</v>
      </c>
      <c r="E13208" t="s">
        <v>13</v>
      </c>
      <c r="F13208" t="s">
        <v>13</v>
      </c>
      <c r="G13208" t="s">
        <v>13113</v>
      </c>
      <c r="H13208" s="2">
        <v>44875.683836226854</v>
      </c>
      <c r="I13208" t="s">
        <v>360</v>
      </c>
      <c r="J13208" s="2">
        <v>44875.683836226854</v>
      </c>
      <c r="K13208" t="s">
        <v>360</v>
      </c>
      <c r="L13208" t="str">
        <f>VLOOKUP(C13208,ACCOUNT_MAPPING!A:C,3,FALSE)</f>
        <v>Utilities</v>
      </c>
    </row>
    <row r="13209" spans="1:12" hidden="1">
      <c r="A13209">
        <v>126200</v>
      </c>
      <c r="B13209" t="s">
        <v>432</v>
      </c>
      <c r="C13209">
        <v>51280000</v>
      </c>
      <c r="D13209" t="s">
        <v>17</v>
      </c>
      <c r="E13209" t="s">
        <v>13</v>
      </c>
      <c r="F13209" t="s">
        <v>13</v>
      </c>
      <c r="G13209" t="s">
        <v>13114</v>
      </c>
      <c r="H13209" s="2">
        <v>44923.743245173609</v>
      </c>
      <c r="I13209" t="s">
        <v>434</v>
      </c>
      <c r="J13209" s="2">
        <v>44923.743245173609</v>
      </c>
      <c r="K13209" t="s">
        <v>434</v>
      </c>
      <c r="L13209" t="str">
        <f>VLOOKUP(C13209,ACCOUNT_MAPPING!A:C,3,FALSE)</f>
        <v>Utilities</v>
      </c>
    </row>
    <row r="13210" spans="1:12" hidden="1">
      <c r="A13210">
        <v>126049</v>
      </c>
      <c r="B13210" t="s">
        <v>616</v>
      </c>
      <c r="C13210">
        <v>51280000</v>
      </c>
      <c r="D13210" t="s">
        <v>17</v>
      </c>
      <c r="E13210" t="s">
        <v>13</v>
      </c>
      <c r="F13210" t="s">
        <v>13</v>
      </c>
      <c r="G13210" t="s">
        <v>13115</v>
      </c>
      <c r="H13210" s="2">
        <v>44916.706880520833</v>
      </c>
      <c r="I13210" t="s">
        <v>295</v>
      </c>
      <c r="J13210" s="2">
        <v>44916.706880520833</v>
      </c>
      <c r="K13210" t="s">
        <v>295</v>
      </c>
      <c r="L13210" t="str">
        <f>VLOOKUP(C13210,ACCOUNT_MAPPING!A:C,3,FALSE)</f>
        <v>Utilities</v>
      </c>
    </row>
    <row r="13211" spans="1:12" hidden="1">
      <c r="A13211">
        <v>126060</v>
      </c>
      <c r="B13211" t="s">
        <v>3138</v>
      </c>
      <c r="C13211">
        <v>51280000</v>
      </c>
      <c r="D13211" t="s">
        <v>63</v>
      </c>
      <c r="E13211" t="s">
        <v>13</v>
      </c>
      <c r="F13211" t="s">
        <v>13</v>
      </c>
      <c r="G13211" t="s">
        <v>13116</v>
      </c>
      <c r="H13211" s="2">
        <v>44875.680006944443</v>
      </c>
      <c r="I13211" t="s">
        <v>3140</v>
      </c>
      <c r="J13211" s="2">
        <v>44875.680006944443</v>
      </c>
      <c r="K13211" t="s">
        <v>3140</v>
      </c>
      <c r="L13211" t="str">
        <f>VLOOKUP(C13211,ACCOUNT_MAPPING!A:C,3,FALSE)</f>
        <v>Utilities</v>
      </c>
    </row>
    <row r="13212" spans="1:12" hidden="1">
      <c r="A13212">
        <v>126208</v>
      </c>
      <c r="B13212" t="s">
        <v>485</v>
      </c>
      <c r="C13212">
        <v>51280000</v>
      </c>
      <c r="D13212" t="s">
        <v>12</v>
      </c>
      <c r="E13212" t="s">
        <v>13</v>
      </c>
      <c r="F13212" t="s">
        <v>13</v>
      </c>
      <c r="G13212" t="s">
        <v>13117</v>
      </c>
      <c r="H13212" s="2">
        <v>45020.893538194447</v>
      </c>
      <c r="I13212" t="s">
        <v>323</v>
      </c>
      <c r="J13212" s="2">
        <v>45020.893538194447</v>
      </c>
      <c r="K13212" t="s">
        <v>323</v>
      </c>
      <c r="L13212" t="str">
        <f>VLOOKUP(C13212,ACCOUNT_MAPPING!A:C,3,FALSE)</f>
        <v>Utilities</v>
      </c>
    </row>
    <row r="13213" spans="1:12" hidden="1">
      <c r="A13213">
        <v>126066</v>
      </c>
      <c r="B13213" t="s">
        <v>298</v>
      </c>
      <c r="C13213">
        <v>51280000</v>
      </c>
      <c r="D13213" t="s">
        <v>12</v>
      </c>
      <c r="E13213" t="s">
        <v>13</v>
      </c>
      <c r="F13213" t="s">
        <v>13</v>
      </c>
      <c r="G13213" t="s">
        <v>13105</v>
      </c>
      <c r="H13213" s="2">
        <v>45015.403732210645</v>
      </c>
      <c r="I13213" t="s">
        <v>300</v>
      </c>
      <c r="J13213" s="2">
        <v>45015.403732210645</v>
      </c>
      <c r="K13213" t="s">
        <v>300</v>
      </c>
      <c r="L13213" t="str">
        <f>VLOOKUP(C13213,ACCOUNT_MAPPING!A:C,3,FALSE)</f>
        <v>Utilities</v>
      </c>
    </row>
    <row r="13214" spans="1:12" hidden="1">
      <c r="A13214">
        <v>126143</v>
      </c>
      <c r="B13214" t="s">
        <v>329</v>
      </c>
      <c r="C13214">
        <v>51280000</v>
      </c>
      <c r="D13214" t="s">
        <v>17</v>
      </c>
      <c r="E13214" t="s">
        <v>13</v>
      </c>
      <c r="F13214" t="s">
        <v>13</v>
      </c>
      <c r="G13214" t="s">
        <v>13118</v>
      </c>
      <c r="H13214" s="2">
        <v>44924.11359552083</v>
      </c>
      <c r="I13214" t="s">
        <v>323</v>
      </c>
      <c r="J13214" s="2">
        <v>44924.11359552083</v>
      </c>
      <c r="K13214" t="s">
        <v>323</v>
      </c>
      <c r="L13214" t="str">
        <f>VLOOKUP(C13214,ACCOUNT_MAPPING!A:C,3,FALSE)</f>
        <v>Utilities</v>
      </c>
    </row>
    <row r="13215" spans="1:12" hidden="1">
      <c r="A13215">
        <v>126222</v>
      </c>
      <c r="B13215" t="s">
        <v>460</v>
      </c>
      <c r="C13215">
        <v>51280000</v>
      </c>
      <c r="D13215" t="s">
        <v>17</v>
      </c>
      <c r="E13215" t="s">
        <v>13</v>
      </c>
      <c r="F13215" t="s">
        <v>13</v>
      </c>
      <c r="G13215" t="s">
        <v>13119</v>
      </c>
      <c r="H13215" s="2">
        <v>44923.731841863424</v>
      </c>
      <c r="I13215" t="s">
        <v>462</v>
      </c>
      <c r="J13215" s="2">
        <v>44923.731841863424</v>
      </c>
      <c r="K13215" t="s">
        <v>462</v>
      </c>
      <c r="L13215" t="str">
        <f>VLOOKUP(C13215,ACCOUNT_MAPPING!A:C,3,FALSE)</f>
        <v>Utilities</v>
      </c>
    </row>
    <row r="13216" spans="1:12" hidden="1">
      <c r="A13216">
        <v>126229</v>
      </c>
      <c r="B13216" t="s">
        <v>443</v>
      </c>
      <c r="C13216">
        <v>51280000</v>
      </c>
      <c r="D13216" t="s">
        <v>63</v>
      </c>
      <c r="E13216" t="s">
        <v>13</v>
      </c>
      <c r="F13216" t="s">
        <v>13</v>
      </c>
      <c r="G13216" t="s">
        <v>13120</v>
      </c>
      <c r="H13216" s="2">
        <v>44876.629121990743</v>
      </c>
      <c r="I13216" t="s">
        <v>1362</v>
      </c>
      <c r="J13216" s="2">
        <v>44876.629121990743</v>
      </c>
      <c r="K13216" t="s">
        <v>1362</v>
      </c>
      <c r="L13216" t="str">
        <f>VLOOKUP(C13216,ACCOUNT_MAPPING!A:C,3,FALSE)</f>
        <v>Utilities</v>
      </c>
    </row>
    <row r="13217" spans="1:12" hidden="1">
      <c r="A13217">
        <v>126099</v>
      </c>
      <c r="B13217" t="s">
        <v>5274</v>
      </c>
      <c r="C13217">
        <v>51280000</v>
      </c>
      <c r="D13217" t="s">
        <v>63</v>
      </c>
      <c r="E13217" t="s">
        <v>13</v>
      </c>
      <c r="F13217" t="s">
        <v>13</v>
      </c>
      <c r="G13217" t="s">
        <v>13121</v>
      </c>
      <c r="H13217" s="2">
        <v>44893.670428356483</v>
      </c>
      <c r="I13217" t="s">
        <v>2125</v>
      </c>
      <c r="J13217" s="2">
        <v>44893.670428356483</v>
      </c>
      <c r="K13217" t="s">
        <v>2125</v>
      </c>
      <c r="L13217" t="str">
        <f>VLOOKUP(C13217,ACCOUNT_MAPPING!A:C,3,FALSE)</f>
        <v>Utilities</v>
      </c>
    </row>
    <row r="13218" spans="1:12" hidden="1">
      <c r="A13218">
        <v>126157</v>
      </c>
      <c r="B13218" t="s">
        <v>5402</v>
      </c>
      <c r="C13218">
        <v>51280000</v>
      </c>
      <c r="D13218" t="s">
        <v>63</v>
      </c>
      <c r="E13218" t="s">
        <v>13</v>
      </c>
      <c r="F13218" t="s">
        <v>13</v>
      </c>
      <c r="G13218" t="s">
        <v>13122</v>
      </c>
      <c r="H13218" s="2">
        <v>44876.630927314814</v>
      </c>
      <c r="I13218" t="s">
        <v>405</v>
      </c>
      <c r="J13218" s="2">
        <v>44876.630927314814</v>
      </c>
      <c r="K13218" t="s">
        <v>405</v>
      </c>
      <c r="L13218" t="str">
        <f>VLOOKUP(C13218,ACCOUNT_MAPPING!A:C,3,FALSE)</f>
        <v>Utilities</v>
      </c>
    </row>
    <row r="13219" spans="1:12" hidden="1">
      <c r="A13219">
        <v>126241</v>
      </c>
      <c r="B13219" t="s">
        <v>452</v>
      </c>
      <c r="C13219">
        <v>51280000</v>
      </c>
      <c r="D13219" t="s">
        <v>17</v>
      </c>
      <c r="E13219" t="s">
        <v>13</v>
      </c>
      <c r="F13219" t="s">
        <v>13</v>
      </c>
      <c r="G13219" t="s">
        <v>13123</v>
      </c>
      <c r="H13219" s="2">
        <v>44916.692217326388</v>
      </c>
      <c r="I13219" t="s">
        <v>310</v>
      </c>
      <c r="J13219" s="2">
        <v>44916.692217326388</v>
      </c>
      <c r="K13219" t="s">
        <v>310</v>
      </c>
      <c r="L13219" t="str">
        <f>VLOOKUP(C13219,ACCOUNT_MAPPING!A:C,3,FALSE)</f>
        <v>Utilities</v>
      </c>
    </row>
    <row r="13220" spans="1:12" hidden="1">
      <c r="A13220">
        <v>126126</v>
      </c>
      <c r="B13220" t="s">
        <v>369</v>
      </c>
      <c r="C13220">
        <v>51280000</v>
      </c>
      <c r="D13220" t="s">
        <v>17</v>
      </c>
      <c r="E13220" t="s">
        <v>13</v>
      </c>
      <c r="F13220" t="s">
        <v>13</v>
      </c>
      <c r="G13220" t="s">
        <v>13124</v>
      </c>
      <c r="H13220" s="2">
        <v>44922.854208217592</v>
      </c>
      <c r="I13220" t="s">
        <v>323</v>
      </c>
      <c r="J13220" s="2">
        <v>44922.854208217592</v>
      </c>
      <c r="K13220" t="s">
        <v>323</v>
      </c>
      <c r="L13220" t="str">
        <f>VLOOKUP(C13220,ACCOUNT_MAPPING!A:C,3,FALSE)</f>
        <v>Utilities</v>
      </c>
    </row>
    <row r="13221" spans="1:12" hidden="1">
      <c r="A13221">
        <v>126198</v>
      </c>
      <c r="B13221" t="s">
        <v>1136</v>
      </c>
      <c r="C13221">
        <v>51280000</v>
      </c>
      <c r="D13221" t="s">
        <v>63</v>
      </c>
      <c r="E13221" t="s">
        <v>13</v>
      </c>
      <c r="F13221" t="s">
        <v>13</v>
      </c>
      <c r="G13221" t="s">
        <v>11896</v>
      </c>
      <c r="H13221" s="2">
        <v>44876.702254548611</v>
      </c>
      <c r="I13221" t="s">
        <v>446</v>
      </c>
      <c r="J13221" s="2">
        <v>44876.702254548611</v>
      </c>
      <c r="K13221" t="s">
        <v>446</v>
      </c>
      <c r="L13221" t="str">
        <f>VLOOKUP(C13221,ACCOUNT_MAPPING!A:C,3,FALSE)</f>
        <v>Utilities</v>
      </c>
    </row>
    <row r="13222" spans="1:12" hidden="1">
      <c r="A13222">
        <v>126218</v>
      </c>
      <c r="B13222" t="s">
        <v>457</v>
      </c>
      <c r="C13222">
        <v>51280000</v>
      </c>
      <c r="D13222" t="s">
        <v>63</v>
      </c>
      <c r="E13222" t="s">
        <v>13</v>
      </c>
      <c r="F13222" t="s">
        <v>13</v>
      </c>
      <c r="G13222" t="s">
        <v>13125</v>
      </c>
      <c r="H13222" s="2">
        <v>44869.655274999997</v>
      </c>
      <c r="I13222" t="s">
        <v>459</v>
      </c>
      <c r="J13222" s="2">
        <v>44869.655274999997</v>
      </c>
      <c r="K13222" t="s">
        <v>459</v>
      </c>
      <c r="L13222" t="str">
        <f>VLOOKUP(C13222,ACCOUNT_MAPPING!A:C,3,FALSE)</f>
        <v>Utilities</v>
      </c>
    </row>
    <row r="13223" spans="1:12" hidden="1">
      <c r="A13223">
        <v>126158</v>
      </c>
      <c r="B13223" t="s">
        <v>5721</v>
      </c>
      <c r="C13223">
        <v>51280000</v>
      </c>
      <c r="D13223" t="s">
        <v>63</v>
      </c>
      <c r="E13223" t="s">
        <v>13</v>
      </c>
      <c r="F13223" t="s">
        <v>13</v>
      </c>
      <c r="G13223" t="s">
        <v>11913</v>
      </c>
      <c r="H13223" s="2">
        <v>44876.644413159724</v>
      </c>
      <c r="I13223" t="s">
        <v>405</v>
      </c>
      <c r="J13223" s="2">
        <v>44876.644413159724</v>
      </c>
      <c r="K13223" t="s">
        <v>405</v>
      </c>
      <c r="L13223" t="str">
        <f>VLOOKUP(C13223,ACCOUNT_MAPPING!A:C,3,FALSE)</f>
        <v>Utilities</v>
      </c>
    </row>
    <row r="13224" spans="1:12" hidden="1">
      <c r="A13224">
        <v>126166</v>
      </c>
      <c r="B13224" t="s">
        <v>409</v>
      </c>
      <c r="C13224">
        <v>51280000</v>
      </c>
      <c r="D13224" t="s">
        <v>17</v>
      </c>
      <c r="E13224" t="s">
        <v>13</v>
      </c>
      <c r="F13224" t="s">
        <v>13</v>
      </c>
      <c r="G13224" t="s">
        <v>13126</v>
      </c>
      <c r="H13224" s="2">
        <v>44922.667910497687</v>
      </c>
      <c r="I13224" t="s">
        <v>347</v>
      </c>
      <c r="J13224" s="2">
        <v>44922.667910497687</v>
      </c>
      <c r="K13224" t="s">
        <v>347</v>
      </c>
      <c r="L13224" t="str">
        <f>VLOOKUP(C13224,ACCOUNT_MAPPING!A:C,3,FALSE)</f>
        <v>Utilities</v>
      </c>
    </row>
    <row r="13225" spans="1:12" hidden="1">
      <c r="A13225">
        <v>126182</v>
      </c>
      <c r="B13225" t="s">
        <v>9720</v>
      </c>
      <c r="C13225">
        <v>51280000</v>
      </c>
      <c r="D13225" t="s">
        <v>17</v>
      </c>
      <c r="E13225" t="s">
        <v>13</v>
      </c>
      <c r="F13225" t="s">
        <v>13</v>
      </c>
      <c r="G13225" t="s">
        <v>13127</v>
      </c>
      <c r="H13225" s="2">
        <v>44923.519094594907</v>
      </c>
      <c r="I13225" t="s">
        <v>347</v>
      </c>
      <c r="J13225" s="2">
        <v>44923.519094594907</v>
      </c>
      <c r="K13225" t="s">
        <v>347</v>
      </c>
      <c r="L13225" t="str">
        <f>VLOOKUP(C13225,ACCOUNT_MAPPING!A:C,3,FALSE)</f>
        <v>Utilities</v>
      </c>
    </row>
    <row r="13226" spans="1:12" hidden="1">
      <c r="A13226">
        <v>126235</v>
      </c>
      <c r="B13226" t="s">
        <v>394</v>
      </c>
      <c r="C13226">
        <v>51280000</v>
      </c>
      <c r="D13226" t="s">
        <v>63</v>
      </c>
      <c r="E13226" t="s">
        <v>13</v>
      </c>
      <c r="F13226" t="s">
        <v>13</v>
      </c>
      <c r="G13226" t="s">
        <v>13128</v>
      </c>
      <c r="H13226" s="2">
        <v>44874.589331597221</v>
      </c>
      <c r="I13226" t="s">
        <v>295</v>
      </c>
      <c r="J13226" s="2">
        <v>44874.589331597221</v>
      </c>
      <c r="K13226" t="s">
        <v>295</v>
      </c>
      <c r="L13226" t="str">
        <f>VLOOKUP(C13226,ACCOUNT_MAPPING!A:C,3,FALSE)</f>
        <v>Utilities</v>
      </c>
    </row>
    <row r="13227" spans="1:12" hidden="1">
      <c r="A13227">
        <v>126238</v>
      </c>
      <c r="B13227" t="s">
        <v>468</v>
      </c>
      <c r="C13227">
        <v>51280000</v>
      </c>
      <c r="D13227" t="s">
        <v>63</v>
      </c>
      <c r="E13227" t="s">
        <v>13</v>
      </c>
      <c r="F13227" t="s">
        <v>13</v>
      </c>
      <c r="G13227" t="s">
        <v>13129</v>
      </c>
      <c r="H13227" s="2">
        <v>44867.595904317131</v>
      </c>
      <c r="I13227" t="s">
        <v>310</v>
      </c>
      <c r="J13227" s="2">
        <v>44867.595904317131</v>
      </c>
      <c r="K13227" t="s">
        <v>310</v>
      </c>
      <c r="L13227" t="str">
        <f>VLOOKUP(C13227,ACCOUNT_MAPPING!A:C,3,FALSE)</f>
        <v>Utilities</v>
      </c>
    </row>
    <row r="13228" spans="1:12" hidden="1">
      <c r="A13228">
        <v>126194</v>
      </c>
      <c r="B13228" t="s">
        <v>448</v>
      </c>
      <c r="C13228">
        <v>51280000</v>
      </c>
      <c r="D13228" t="s">
        <v>63</v>
      </c>
      <c r="E13228" t="s">
        <v>13</v>
      </c>
      <c r="F13228" t="s">
        <v>13</v>
      </c>
      <c r="G13228" t="s">
        <v>13130</v>
      </c>
      <c r="H13228" s="2">
        <v>44875.882055937502</v>
      </c>
      <c r="I13228" t="s">
        <v>292</v>
      </c>
      <c r="J13228" s="2">
        <v>44875.882055937502</v>
      </c>
      <c r="K13228" t="s">
        <v>292</v>
      </c>
      <c r="L13228" t="str">
        <f>VLOOKUP(C13228,ACCOUNT_MAPPING!A:C,3,FALSE)</f>
        <v>Utilities</v>
      </c>
    </row>
    <row r="13229" spans="1:12" hidden="1">
      <c r="A13229">
        <v>126239</v>
      </c>
      <c r="B13229" t="s">
        <v>400</v>
      </c>
      <c r="C13229">
        <v>51280000</v>
      </c>
      <c r="D13229" t="s">
        <v>17</v>
      </c>
      <c r="E13229" t="s">
        <v>13</v>
      </c>
      <c r="F13229" t="s">
        <v>13</v>
      </c>
      <c r="G13229" t="s">
        <v>13131</v>
      </c>
      <c r="H13229" s="2">
        <v>44916.501427662035</v>
      </c>
      <c r="I13229" t="s">
        <v>310</v>
      </c>
      <c r="J13229" s="2">
        <v>44916.501427662035</v>
      </c>
      <c r="K13229" t="s">
        <v>310</v>
      </c>
      <c r="L13229" t="str">
        <f>VLOOKUP(C13229,ACCOUNT_MAPPING!A:C,3,FALSE)</f>
        <v>Utilities</v>
      </c>
    </row>
    <row r="13230" spans="1:12" hidden="1">
      <c r="A13230">
        <v>126160</v>
      </c>
      <c r="B13230" t="s">
        <v>13132</v>
      </c>
      <c r="C13230">
        <v>51280000</v>
      </c>
      <c r="D13230" t="s">
        <v>63</v>
      </c>
      <c r="E13230" t="s">
        <v>13</v>
      </c>
      <c r="F13230" t="s">
        <v>13</v>
      </c>
      <c r="G13230" t="s">
        <v>11857</v>
      </c>
      <c r="H13230" s="2">
        <v>44879.389528703701</v>
      </c>
      <c r="I13230" t="s">
        <v>405</v>
      </c>
      <c r="J13230" s="2">
        <v>44879.389528703701</v>
      </c>
      <c r="K13230" t="s">
        <v>405</v>
      </c>
      <c r="L13230" t="str">
        <f>VLOOKUP(C13230,ACCOUNT_MAPPING!A:C,3,FALSE)</f>
        <v>Utilities</v>
      </c>
    </row>
    <row r="13231" spans="1:12" hidden="1">
      <c r="A13231">
        <v>126205</v>
      </c>
      <c r="B13231" t="s">
        <v>1131</v>
      </c>
      <c r="C13231">
        <v>51280000</v>
      </c>
      <c r="D13231" t="s">
        <v>17</v>
      </c>
      <c r="E13231" t="s">
        <v>13</v>
      </c>
      <c r="F13231" t="s">
        <v>13</v>
      </c>
      <c r="G13231" t="s">
        <v>13133</v>
      </c>
      <c r="H13231" s="2">
        <v>44929.459026504628</v>
      </c>
      <c r="I13231" t="s">
        <v>300</v>
      </c>
      <c r="J13231" s="2">
        <v>44929.459026504628</v>
      </c>
      <c r="K13231" t="s">
        <v>300</v>
      </c>
      <c r="L13231" t="str">
        <f>VLOOKUP(C13231,ACCOUNT_MAPPING!A:C,3,FALSE)</f>
        <v>Utilities</v>
      </c>
    </row>
    <row r="13232" spans="1:12" hidden="1">
      <c r="A13232">
        <v>126230</v>
      </c>
      <c r="B13232" t="s">
        <v>444</v>
      </c>
      <c r="C13232">
        <v>51280000</v>
      </c>
      <c r="D13232" t="s">
        <v>63</v>
      </c>
      <c r="E13232" t="s">
        <v>13</v>
      </c>
      <c r="F13232" t="s">
        <v>13</v>
      </c>
      <c r="G13232" t="s">
        <v>11896</v>
      </c>
      <c r="H13232" s="2">
        <v>44879.399486226852</v>
      </c>
      <c r="I13232" t="s">
        <v>446</v>
      </c>
      <c r="J13232" s="2">
        <v>44879.399486226852</v>
      </c>
      <c r="K13232" t="s">
        <v>446</v>
      </c>
      <c r="L13232" t="str">
        <f>VLOOKUP(C13232,ACCOUNT_MAPPING!A:C,3,FALSE)</f>
        <v>Utilities</v>
      </c>
    </row>
    <row r="13233" spans="1:12" hidden="1">
      <c r="A13233">
        <v>126246</v>
      </c>
      <c r="B13233" t="s">
        <v>403</v>
      </c>
      <c r="C13233">
        <v>51280000</v>
      </c>
      <c r="D13233" t="s">
        <v>63</v>
      </c>
      <c r="E13233" t="s">
        <v>13</v>
      </c>
      <c r="F13233" t="s">
        <v>13</v>
      </c>
      <c r="G13233" t="s">
        <v>13134</v>
      </c>
      <c r="H13233" s="2">
        <v>44879.409434803238</v>
      </c>
      <c r="I13233" t="s">
        <v>405</v>
      </c>
      <c r="J13233" s="2">
        <v>44879.409434803238</v>
      </c>
      <c r="K13233" t="s">
        <v>405</v>
      </c>
      <c r="L13233" t="str">
        <f>VLOOKUP(C13233,ACCOUNT_MAPPING!A:C,3,FALSE)</f>
        <v>Utilities</v>
      </c>
    </row>
    <row r="13234" spans="1:12" hidden="1">
      <c r="A13234">
        <v>8489</v>
      </c>
      <c r="B13234" t="s">
        <v>3735</v>
      </c>
      <c r="C13234">
        <v>51290000</v>
      </c>
      <c r="D13234" t="s">
        <v>17</v>
      </c>
      <c r="E13234" t="s">
        <v>13</v>
      </c>
      <c r="F13234" t="s">
        <v>13</v>
      </c>
      <c r="G13234" t="s">
        <v>13135</v>
      </c>
      <c r="H13234" s="2">
        <v>44922.816103275465</v>
      </c>
      <c r="I13234" t="s">
        <v>19</v>
      </c>
      <c r="J13234" s="2">
        <v>44922.816103275465</v>
      </c>
      <c r="K13234" t="s">
        <v>19</v>
      </c>
      <c r="L13234" t="str">
        <f>VLOOKUP(C13234,ACCOUNT_MAPPING!A:C,3,FALSE)</f>
        <v>Utilities</v>
      </c>
    </row>
    <row r="13235" spans="1:12" hidden="1">
      <c r="A13235">
        <v>8490</v>
      </c>
      <c r="B13235" t="s">
        <v>3731</v>
      </c>
      <c r="C13235">
        <v>51290000</v>
      </c>
      <c r="D13235" t="s">
        <v>12</v>
      </c>
      <c r="E13235" t="s">
        <v>13</v>
      </c>
      <c r="F13235" t="s">
        <v>13</v>
      </c>
      <c r="G13235" t="s">
        <v>13136</v>
      </c>
      <c r="H13235" s="2">
        <v>45014.67362908565</v>
      </c>
      <c r="I13235" t="s">
        <v>19</v>
      </c>
      <c r="J13235" s="2">
        <v>45014.67362908565</v>
      </c>
      <c r="K13235" t="s">
        <v>19</v>
      </c>
      <c r="L13235" t="str">
        <f>VLOOKUP(C13235,ACCOUNT_MAPPING!A:C,3,FALSE)</f>
        <v>Utilities</v>
      </c>
    </row>
    <row r="13236" spans="1:12" hidden="1">
      <c r="A13236">
        <v>8502</v>
      </c>
      <c r="B13236" t="s">
        <v>16</v>
      </c>
      <c r="C13236">
        <v>51290000</v>
      </c>
      <c r="D13236" t="s">
        <v>12</v>
      </c>
      <c r="E13236" t="s">
        <v>13</v>
      </c>
      <c r="F13236" t="s">
        <v>13</v>
      </c>
      <c r="G13236" t="s">
        <v>13137</v>
      </c>
      <c r="H13236" s="2">
        <v>45014.77407013889</v>
      </c>
      <c r="I13236" t="s">
        <v>19</v>
      </c>
      <c r="J13236" s="2">
        <v>45014.77407013889</v>
      </c>
      <c r="K13236" t="s">
        <v>19</v>
      </c>
      <c r="L13236" t="str">
        <f>VLOOKUP(C13236,ACCOUNT_MAPPING!A:C,3,FALSE)</f>
        <v>Utilities</v>
      </c>
    </row>
    <row r="13237" spans="1:12" hidden="1">
      <c r="A13237">
        <v>8529</v>
      </c>
      <c r="B13237" t="s">
        <v>1170</v>
      </c>
      <c r="C13237">
        <v>51290000</v>
      </c>
      <c r="D13237" t="s">
        <v>12</v>
      </c>
      <c r="E13237" t="s">
        <v>13</v>
      </c>
      <c r="F13237" t="s">
        <v>13</v>
      </c>
      <c r="G13237" t="s">
        <v>27</v>
      </c>
      <c r="H13237" s="2">
        <v>45014.461028356483</v>
      </c>
      <c r="I13237" t="s">
        <v>28</v>
      </c>
      <c r="J13237" s="2">
        <v>45014.461028356483</v>
      </c>
      <c r="K13237" t="s">
        <v>28</v>
      </c>
      <c r="L13237" t="str">
        <f>VLOOKUP(C13237,ACCOUNT_MAPPING!A:C,3,FALSE)</f>
        <v>Utilities</v>
      </c>
    </row>
    <row r="13238" spans="1:12" hidden="1">
      <c r="A13238">
        <v>8530</v>
      </c>
      <c r="B13238" t="s">
        <v>26</v>
      </c>
      <c r="C13238">
        <v>51290000</v>
      </c>
      <c r="D13238" t="s">
        <v>12</v>
      </c>
      <c r="E13238" t="s">
        <v>13</v>
      </c>
      <c r="F13238" t="s">
        <v>13</v>
      </c>
      <c r="G13238" t="s">
        <v>27</v>
      </c>
      <c r="H13238" s="2">
        <v>45014.467811111113</v>
      </c>
      <c r="I13238" t="s">
        <v>28</v>
      </c>
      <c r="J13238" s="2">
        <v>45014.467811111113</v>
      </c>
      <c r="K13238" t="s">
        <v>28</v>
      </c>
      <c r="L13238" t="str">
        <f>VLOOKUP(C13238,ACCOUNT_MAPPING!A:C,3,FALSE)</f>
        <v>Utilities</v>
      </c>
    </row>
    <row r="13239" spans="1:12" hidden="1">
      <c r="A13239">
        <v>8650</v>
      </c>
      <c r="B13239" t="s">
        <v>3201</v>
      </c>
      <c r="C13239">
        <v>51290000</v>
      </c>
      <c r="D13239" t="s">
        <v>17</v>
      </c>
      <c r="E13239" t="s">
        <v>13</v>
      </c>
      <c r="F13239" t="s">
        <v>13</v>
      </c>
      <c r="G13239" t="s">
        <v>13138</v>
      </c>
      <c r="H13239" s="2">
        <v>44919.588149687501</v>
      </c>
      <c r="I13239" t="s">
        <v>31</v>
      </c>
      <c r="J13239" s="2">
        <v>44919.588149687501</v>
      </c>
      <c r="K13239" t="s">
        <v>31</v>
      </c>
      <c r="L13239" t="str">
        <f>VLOOKUP(C13239,ACCOUNT_MAPPING!A:C,3,FALSE)</f>
        <v>Utilities</v>
      </c>
    </row>
    <row r="13240" spans="1:12" hidden="1">
      <c r="A13240">
        <v>8674</v>
      </c>
      <c r="B13240" t="s">
        <v>2234</v>
      </c>
      <c r="C13240">
        <v>51290000</v>
      </c>
      <c r="D13240" t="s">
        <v>17</v>
      </c>
      <c r="E13240" t="s">
        <v>13</v>
      </c>
      <c r="F13240" t="s">
        <v>13</v>
      </c>
      <c r="G13240" t="s">
        <v>13139</v>
      </c>
      <c r="H13240" s="2">
        <v>44915.689650775465</v>
      </c>
      <c r="I13240" t="s">
        <v>1675</v>
      </c>
      <c r="J13240" s="2">
        <v>44915.689650775465</v>
      </c>
      <c r="K13240" t="s">
        <v>1675</v>
      </c>
      <c r="L13240" t="str">
        <f>VLOOKUP(C13240,ACCOUNT_MAPPING!A:C,3,FALSE)</f>
        <v>Utilities</v>
      </c>
    </row>
    <row r="13241" spans="1:12" hidden="1">
      <c r="A13241">
        <v>8796</v>
      </c>
      <c r="B13241" t="s">
        <v>2279</v>
      </c>
      <c r="C13241">
        <v>51290000</v>
      </c>
      <c r="D13241" t="s">
        <v>63</v>
      </c>
      <c r="E13241" t="s">
        <v>13</v>
      </c>
      <c r="F13241" t="s">
        <v>13</v>
      </c>
      <c r="G13241" t="s">
        <v>13140</v>
      </c>
      <c r="H13241" s="2">
        <v>44874.620314467589</v>
      </c>
      <c r="I13241" t="s">
        <v>497</v>
      </c>
      <c r="J13241" s="2">
        <v>44874.620314467589</v>
      </c>
      <c r="K13241" t="s">
        <v>497</v>
      </c>
      <c r="L13241" t="str">
        <f>VLOOKUP(C13241,ACCOUNT_MAPPING!A:C,3,FALSE)</f>
        <v>Utilities</v>
      </c>
    </row>
    <row r="13242" spans="1:12" hidden="1">
      <c r="A13242">
        <v>8752</v>
      </c>
      <c r="B13242" t="s">
        <v>1681</v>
      </c>
      <c r="C13242">
        <v>51290000</v>
      </c>
      <c r="D13242" t="s">
        <v>17</v>
      </c>
      <c r="E13242" t="s">
        <v>13</v>
      </c>
      <c r="F13242" t="s">
        <v>13</v>
      </c>
      <c r="G13242" t="s">
        <v>13141</v>
      </c>
      <c r="H13242" s="2">
        <v>44924.759428472222</v>
      </c>
      <c r="I13242" t="s">
        <v>702</v>
      </c>
      <c r="J13242" s="2">
        <v>44924.759428472222</v>
      </c>
      <c r="K13242" t="s">
        <v>702</v>
      </c>
      <c r="L13242" t="str">
        <f>VLOOKUP(C13242,ACCOUNT_MAPPING!A:C,3,FALSE)</f>
        <v>Utilities</v>
      </c>
    </row>
    <row r="13243" spans="1:12" hidden="1">
      <c r="A13243">
        <v>8800</v>
      </c>
      <c r="B13243" t="s">
        <v>7766</v>
      </c>
      <c r="C13243">
        <v>51290000</v>
      </c>
      <c r="D13243" t="s">
        <v>63</v>
      </c>
      <c r="E13243" t="s">
        <v>13</v>
      </c>
      <c r="F13243" t="s">
        <v>13</v>
      </c>
      <c r="G13243" t="s">
        <v>13142</v>
      </c>
      <c r="H13243" s="2">
        <v>44875.515325497683</v>
      </c>
      <c r="I13243" t="s">
        <v>497</v>
      </c>
      <c r="J13243" s="2">
        <v>44875.515325497683</v>
      </c>
      <c r="K13243" t="s">
        <v>497</v>
      </c>
      <c r="L13243" t="str">
        <f>VLOOKUP(C13243,ACCOUNT_MAPPING!A:C,3,FALSE)</f>
        <v>Utilities</v>
      </c>
    </row>
    <row r="13244" spans="1:12" hidden="1">
      <c r="A13244">
        <v>9037</v>
      </c>
      <c r="B13244" t="s">
        <v>4466</v>
      </c>
      <c r="C13244">
        <v>51290000</v>
      </c>
      <c r="D13244" t="s">
        <v>17</v>
      </c>
      <c r="E13244" t="s">
        <v>13</v>
      </c>
      <c r="F13244" t="s">
        <v>13</v>
      </c>
      <c r="G13244" t="s">
        <v>13143</v>
      </c>
      <c r="H13244" s="2">
        <v>44925.875184872682</v>
      </c>
      <c r="I13244" t="s">
        <v>679</v>
      </c>
      <c r="J13244" s="2">
        <v>44925.875184872682</v>
      </c>
      <c r="K13244" t="s">
        <v>679</v>
      </c>
      <c r="L13244" t="str">
        <f>VLOOKUP(C13244,ACCOUNT_MAPPING!A:C,3,FALSE)</f>
        <v>Utilities</v>
      </c>
    </row>
    <row r="13245" spans="1:12" hidden="1">
      <c r="A13245">
        <v>9143</v>
      </c>
      <c r="B13245" t="s">
        <v>741</v>
      </c>
      <c r="C13245">
        <v>51290000</v>
      </c>
      <c r="D13245" t="s">
        <v>63</v>
      </c>
      <c r="E13245" t="s">
        <v>13</v>
      </c>
      <c r="F13245" t="s">
        <v>13</v>
      </c>
      <c r="G13245" t="s">
        <v>13144</v>
      </c>
      <c r="H13245" s="2">
        <v>44873.629757870367</v>
      </c>
      <c r="I13245" t="s">
        <v>41</v>
      </c>
      <c r="J13245" s="2">
        <v>44873.629757870367</v>
      </c>
      <c r="K13245" t="s">
        <v>41</v>
      </c>
      <c r="L13245" t="str">
        <f>VLOOKUP(C13245,ACCOUNT_MAPPING!A:C,3,FALSE)</f>
        <v>Utilities</v>
      </c>
    </row>
    <row r="13246" spans="1:12" hidden="1">
      <c r="A13246">
        <v>9104</v>
      </c>
      <c r="B13246" t="s">
        <v>3255</v>
      </c>
      <c r="C13246">
        <v>51290000</v>
      </c>
      <c r="D13246" t="s">
        <v>17</v>
      </c>
      <c r="E13246" t="s">
        <v>13</v>
      </c>
      <c r="F13246" t="s">
        <v>13</v>
      </c>
      <c r="G13246" t="s">
        <v>13145</v>
      </c>
      <c r="H13246" s="2">
        <v>44923.622879976851</v>
      </c>
      <c r="I13246" t="s">
        <v>87</v>
      </c>
      <c r="J13246" s="2">
        <v>44923.622879976851</v>
      </c>
      <c r="K13246" t="s">
        <v>87</v>
      </c>
      <c r="L13246" t="str">
        <f>VLOOKUP(C13246,ACCOUNT_MAPPING!A:C,3,FALSE)</f>
        <v>Utilities</v>
      </c>
    </row>
    <row r="13247" spans="1:12" hidden="1">
      <c r="A13247">
        <v>9129</v>
      </c>
      <c r="B13247" t="s">
        <v>5908</v>
      </c>
      <c r="C13247">
        <v>51290000</v>
      </c>
      <c r="D13247" t="s">
        <v>17</v>
      </c>
      <c r="E13247" t="s">
        <v>13</v>
      </c>
      <c r="F13247" t="s">
        <v>13</v>
      </c>
      <c r="G13247" t="s">
        <v>13146</v>
      </c>
      <c r="H13247" s="2">
        <v>44924.667450115739</v>
      </c>
      <c r="I13247" t="s">
        <v>1441</v>
      </c>
      <c r="J13247" s="2">
        <v>44924.667450115739</v>
      </c>
      <c r="K13247" t="s">
        <v>1441</v>
      </c>
      <c r="L13247" t="str">
        <f>VLOOKUP(C13247,ACCOUNT_MAPPING!A:C,3,FALSE)</f>
        <v>Utilities</v>
      </c>
    </row>
    <row r="13248" spans="1:12" hidden="1">
      <c r="A13248">
        <v>9244</v>
      </c>
      <c r="B13248" t="s">
        <v>805</v>
      </c>
      <c r="C13248">
        <v>51290000</v>
      </c>
      <c r="D13248" t="s">
        <v>17</v>
      </c>
      <c r="E13248" t="s">
        <v>13</v>
      </c>
      <c r="F13248" t="s">
        <v>13</v>
      </c>
      <c r="G13248" t="s">
        <v>13147</v>
      </c>
      <c r="H13248" s="2">
        <v>44919.607635567132</v>
      </c>
      <c r="I13248" t="s">
        <v>31</v>
      </c>
      <c r="J13248" s="2">
        <v>44919.607635567132</v>
      </c>
      <c r="K13248" t="s">
        <v>31</v>
      </c>
      <c r="L13248" t="str">
        <f>VLOOKUP(C13248,ACCOUNT_MAPPING!A:C,3,FALSE)</f>
        <v>Utilities</v>
      </c>
    </row>
    <row r="13249" spans="1:12" hidden="1">
      <c r="A13249">
        <v>10850</v>
      </c>
      <c r="B13249" t="s">
        <v>1455</v>
      </c>
      <c r="C13249">
        <v>51290000</v>
      </c>
      <c r="D13249" t="s">
        <v>17</v>
      </c>
      <c r="E13249" t="s">
        <v>13</v>
      </c>
      <c r="F13249" t="s">
        <v>13</v>
      </c>
      <c r="G13249" t="s">
        <v>13148</v>
      </c>
      <c r="H13249" s="2">
        <v>44916.657771759259</v>
      </c>
      <c r="I13249" t="s">
        <v>225</v>
      </c>
      <c r="J13249" s="2">
        <v>44916.657771759259</v>
      </c>
      <c r="K13249" t="s">
        <v>225</v>
      </c>
      <c r="L13249" t="str">
        <f>VLOOKUP(C13249,ACCOUNT_MAPPING!A:C,3,FALSE)</f>
        <v>Utilities</v>
      </c>
    </row>
    <row r="13250" spans="1:12" hidden="1">
      <c r="A13250">
        <v>10854</v>
      </c>
      <c r="B13250" t="s">
        <v>2627</v>
      </c>
      <c r="C13250">
        <v>51290000</v>
      </c>
      <c r="D13250" t="s">
        <v>17</v>
      </c>
      <c r="E13250" t="s">
        <v>13</v>
      </c>
      <c r="F13250" t="s">
        <v>13</v>
      </c>
      <c r="G13250" t="s">
        <v>13149</v>
      </c>
      <c r="H13250" s="2">
        <v>44923.016699270833</v>
      </c>
      <c r="I13250" t="s">
        <v>766</v>
      </c>
      <c r="J13250" s="2">
        <v>44923.016699270833</v>
      </c>
      <c r="K13250" t="s">
        <v>766</v>
      </c>
      <c r="L13250" t="str">
        <f>VLOOKUP(C13250,ACCOUNT_MAPPING!A:C,3,FALSE)</f>
        <v>Utilities</v>
      </c>
    </row>
    <row r="13251" spans="1:12" hidden="1">
      <c r="A13251">
        <v>10841</v>
      </c>
      <c r="B13251" t="s">
        <v>1453</v>
      </c>
      <c r="C13251">
        <v>51290000</v>
      </c>
      <c r="D13251" t="s">
        <v>17</v>
      </c>
      <c r="E13251" t="s">
        <v>13</v>
      </c>
      <c r="F13251" t="s">
        <v>13</v>
      </c>
      <c r="G13251" t="s">
        <v>13150</v>
      </c>
      <c r="H13251" s="2">
        <v>44922.603177974539</v>
      </c>
      <c r="I13251" t="s">
        <v>41</v>
      </c>
      <c r="J13251" s="2">
        <v>44922.603177974539</v>
      </c>
      <c r="K13251" t="s">
        <v>41</v>
      </c>
      <c r="L13251" t="str">
        <f>VLOOKUP(C13251,ACCOUNT_MAPPING!A:C,3,FALSE)</f>
        <v>Utilities</v>
      </c>
    </row>
    <row r="13252" spans="1:12" hidden="1">
      <c r="A13252">
        <v>10951</v>
      </c>
      <c r="B13252" t="s">
        <v>11523</v>
      </c>
      <c r="C13252">
        <v>51290000</v>
      </c>
      <c r="D13252" t="s">
        <v>17</v>
      </c>
      <c r="E13252" t="s">
        <v>13</v>
      </c>
      <c r="F13252" t="s">
        <v>13</v>
      </c>
      <c r="G13252" t="s">
        <v>13151</v>
      </c>
      <c r="H13252" s="2">
        <v>44922.596394675929</v>
      </c>
      <c r="I13252" t="s">
        <v>275</v>
      </c>
      <c r="J13252" s="2">
        <v>44922.596394675929</v>
      </c>
      <c r="K13252" t="s">
        <v>275</v>
      </c>
      <c r="L13252" t="str">
        <f>VLOOKUP(C13252,ACCOUNT_MAPPING!A:C,3,FALSE)</f>
        <v>Utilities</v>
      </c>
    </row>
    <row r="13253" spans="1:12" hidden="1">
      <c r="A13253">
        <v>11247</v>
      </c>
      <c r="B13253" t="s">
        <v>877</v>
      </c>
      <c r="C13253">
        <v>51290000</v>
      </c>
      <c r="D13253" t="s">
        <v>17</v>
      </c>
      <c r="E13253" t="s">
        <v>13</v>
      </c>
      <c r="F13253" t="s">
        <v>13</v>
      </c>
      <c r="G13253" t="s">
        <v>13152</v>
      </c>
      <c r="H13253" s="2">
        <v>44916.684733449074</v>
      </c>
      <c r="I13253" t="s">
        <v>151</v>
      </c>
      <c r="J13253" s="2">
        <v>44916.684733449074</v>
      </c>
      <c r="K13253" t="s">
        <v>151</v>
      </c>
      <c r="L13253" t="str">
        <f>VLOOKUP(C13253,ACCOUNT_MAPPING!A:C,3,FALSE)</f>
        <v>Utilities</v>
      </c>
    </row>
    <row r="13254" spans="1:12" hidden="1">
      <c r="A13254">
        <v>10950</v>
      </c>
      <c r="B13254" t="s">
        <v>5595</v>
      </c>
      <c r="C13254">
        <v>51290000</v>
      </c>
      <c r="D13254" t="s">
        <v>17</v>
      </c>
      <c r="E13254" t="s">
        <v>13</v>
      </c>
      <c r="F13254" t="s">
        <v>13</v>
      </c>
      <c r="G13254" t="s">
        <v>13151</v>
      </c>
      <c r="H13254" s="2">
        <v>44922.588500891201</v>
      </c>
      <c r="I13254" t="s">
        <v>275</v>
      </c>
      <c r="J13254" s="2">
        <v>44922.588500891201</v>
      </c>
      <c r="K13254" t="s">
        <v>275</v>
      </c>
      <c r="L13254" t="str">
        <f>VLOOKUP(C13254,ACCOUNT_MAPPING!A:C,3,FALSE)</f>
        <v>Utilities</v>
      </c>
    </row>
    <row r="13255" spans="1:12" hidden="1">
      <c r="A13255">
        <v>11204</v>
      </c>
      <c r="B13255" t="s">
        <v>1834</v>
      </c>
      <c r="C13255">
        <v>51290000</v>
      </c>
      <c r="D13255" t="s">
        <v>63</v>
      </c>
      <c r="E13255" t="s">
        <v>13</v>
      </c>
      <c r="F13255" t="s">
        <v>13</v>
      </c>
      <c r="G13255" t="s">
        <v>13153</v>
      </c>
      <c r="H13255" s="2">
        <v>44874.864985497683</v>
      </c>
      <c r="I13255" t="s">
        <v>1836</v>
      </c>
      <c r="J13255" s="2">
        <v>44874.864985497683</v>
      </c>
      <c r="K13255" t="s">
        <v>1836</v>
      </c>
      <c r="L13255" t="str">
        <f>VLOOKUP(C13255,ACCOUNT_MAPPING!A:C,3,FALSE)</f>
        <v>Utilities</v>
      </c>
    </row>
    <row r="13256" spans="1:12" hidden="1">
      <c r="A13256">
        <v>11580</v>
      </c>
      <c r="B13256" t="s">
        <v>3388</v>
      </c>
      <c r="C13256">
        <v>51290000</v>
      </c>
      <c r="D13256" t="s">
        <v>63</v>
      </c>
      <c r="E13256" t="s">
        <v>13</v>
      </c>
      <c r="F13256" t="s">
        <v>13</v>
      </c>
      <c r="G13256" t="s">
        <v>13154</v>
      </c>
      <c r="H13256" s="2">
        <v>44874.601599849535</v>
      </c>
      <c r="I13256" t="s">
        <v>1895</v>
      </c>
      <c r="J13256" s="2">
        <v>44874.601599849535</v>
      </c>
      <c r="K13256" t="s">
        <v>1895</v>
      </c>
      <c r="L13256" t="str">
        <f>VLOOKUP(C13256,ACCOUNT_MAPPING!A:C,3,FALSE)</f>
        <v>Utilities</v>
      </c>
    </row>
    <row r="13257" spans="1:12" hidden="1">
      <c r="A13257">
        <v>11730</v>
      </c>
      <c r="B13257" t="s">
        <v>923</v>
      </c>
      <c r="C13257">
        <v>51290000</v>
      </c>
      <c r="D13257" t="s">
        <v>17</v>
      </c>
      <c r="E13257" t="s">
        <v>13</v>
      </c>
      <c r="F13257" t="s">
        <v>13</v>
      </c>
      <c r="G13257" t="s">
        <v>13155</v>
      </c>
      <c r="H13257" s="2">
        <v>44929.738272256945</v>
      </c>
      <c r="I13257" t="s">
        <v>548</v>
      </c>
      <c r="J13257" s="2">
        <v>44929.738272256945</v>
      </c>
      <c r="K13257" t="s">
        <v>548</v>
      </c>
      <c r="L13257" t="str">
        <f>VLOOKUP(C13257,ACCOUNT_MAPPING!A:C,3,FALSE)</f>
        <v>Utilities</v>
      </c>
    </row>
    <row r="13258" spans="1:12" hidden="1">
      <c r="A13258">
        <v>11888</v>
      </c>
      <c r="B13258" t="s">
        <v>989</v>
      </c>
      <c r="C13258">
        <v>51290000</v>
      </c>
      <c r="D13258" t="s">
        <v>12</v>
      </c>
      <c r="E13258" t="s">
        <v>13</v>
      </c>
      <c r="F13258" t="s">
        <v>13</v>
      </c>
      <c r="G13258" t="s">
        <v>13156</v>
      </c>
      <c r="H13258" s="2">
        <v>45016.97058483796</v>
      </c>
      <c r="I13258" t="s">
        <v>991</v>
      </c>
      <c r="J13258" s="2">
        <v>45016.97058483796</v>
      </c>
      <c r="K13258" t="s">
        <v>991</v>
      </c>
      <c r="L13258" t="str">
        <f>VLOOKUP(C13258,ACCOUNT_MAPPING!A:C,3,FALSE)</f>
        <v>Utilities</v>
      </c>
    </row>
    <row r="13259" spans="1:12" hidden="1">
      <c r="A13259">
        <v>11846</v>
      </c>
      <c r="B13259" t="s">
        <v>200</v>
      </c>
      <c r="C13259">
        <v>51290000</v>
      </c>
      <c r="D13259" t="s">
        <v>63</v>
      </c>
      <c r="E13259" t="s">
        <v>13</v>
      </c>
      <c r="F13259" t="s">
        <v>13</v>
      </c>
      <c r="G13259" t="s">
        <v>13157</v>
      </c>
      <c r="H13259" s="2">
        <v>44880.439005057873</v>
      </c>
      <c r="I13259" t="s">
        <v>202</v>
      </c>
      <c r="J13259" s="2">
        <v>44880.439005057873</v>
      </c>
      <c r="K13259" t="s">
        <v>202</v>
      </c>
      <c r="L13259" t="str">
        <f>VLOOKUP(C13259,ACCOUNT_MAPPING!A:C,3,FALSE)</f>
        <v>Utilities</v>
      </c>
    </row>
    <row r="13260" spans="1:12" hidden="1">
      <c r="A13260">
        <v>20337</v>
      </c>
      <c r="B13260" t="s">
        <v>1021</v>
      </c>
      <c r="C13260">
        <v>51290000</v>
      </c>
      <c r="D13260" t="s">
        <v>17</v>
      </c>
      <c r="E13260" t="s">
        <v>13</v>
      </c>
      <c r="F13260" t="s">
        <v>13</v>
      </c>
      <c r="G13260" t="s">
        <v>13158</v>
      </c>
      <c r="H13260" s="2">
        <v>44924.679597025461</v>
      </c>
      <c r="I13260" t="s">
        <v>720</v>
      </c>
      <c r="J13260" s="2">
        <v>44924.679597025461</v>
      </c>
      <c r="K13260" t="s">
        <v>720</v>
      </c>
      <c r="L13260" t="str">
        <f>VLOOKUP(C13260,ACCOUNT_MAPPING!A:C,3,FALSE)</f>
        <v>Utilities</v>
      </c>
    </row>
    <row r="13261" spans="1:12" hidden="1">
      <c r="A13261">
        <v>20422</v>
      </c>
      <c r="B13261" t="s">
        <v>542</v>
      </c>
      <c r="C13261">
        <v>51290000</v>
      </c>
      <c r="D13261" t="s">
        <v>17</v>
      </c>
      <c r="E13261" t="s">
        <v>13</v>
      </c>
      <c r="F13261" t="s">
        <v>13</v>
      </c>
      <c r="G13261" t="s">
        <v>13159</v>
      </c>
      <c r="H13261" s="2">
        <v>44916.68839988426</v>
      </c>
      <c r="I13261" t="s">
        <v>544</v>
      </c>
      <c r="J13261" s="2">
        <v>44916.68839988426</v>
      </c>
      <c r="K13261" t="s">
        <v>544</v>
      </c>
      <c r="L13261" t="str">
        <f>VLOOKUP(C13261,ACCOUNT_MAPPING!A:C,3,FALSE)</f>
        <v>Utilities</v>
      </c>
    </row>
    <row r="13262" spans="1:12" hidden="1">
      <c r="A13262">
        <v>20423</v>
      </c>
      <c r="B13262" t="s">
        <v>6100</v>
      </c>
      <c r="C13262">
        <v>51290000</v>
      </c>
      <c r="D13262" t="s">
        <v>17</v>
      </c>
      <c r="E13262" t="s">
        <v>13</v>
      </c>
      <c r="F13262" t="s">
        <v>13</v>
      </c>
      <c r="G13262" t="s">
        <v>13160</v>
      </c>
      <c r="H13262" s="2">
        <v>44916.654031018516</v>
      </c>
      <c r="I13262" t="s">
        <v>544</v>
      </c>
      <c r="J13262" s="2">
        <v>44916.654031018516</v>
      </c>
      <c r="K13262" t="s">
        <v>544</v>
      </c>
      <c r="L13262" t="str">
        <f>VLOOKUP(C13262,ACCOUNT_MAPPING!A:C,3,FALSE)</f>
        <v>Utilities</v>
      </c>
    </row>
    <row r="13263" spans="1:12" hidden="1">
      <c r="A13263">
        <v>20652</v>
      </c>
      <c r="B13263" t="s">
        <v>2945</v>
      </c>
      <c r="C13263">
        <v>51290000</v>
      </c>
      <c r="D13263" t="s">
        <v>17</v>
      </c>
      <c r="E13263" t="s">
        <v>13</v>
      </c>
      <c r="F13263" t="s">
        <v>13</v>
      </c>
      <c r="G13263" t="s">
        <v>13161</v>
      </c>
      <c r="H13263" s="2">
        <v>44915.705140509257</v>
      </c>
      <c r="I13263" t="s">
        <v>93</v>
      </c>
      <c r="J13263" s="2">
        <v>44915.705140509257</v>
      </c>
      <c r="K13263" t="s">
        <v>93</v>
      </c>
      <c r="L13263" t="str">
        <f>VLOOKUP(C13263,ACCOUNT_MAPPING!A:C,3,FALSE)</f>
        <v>Utilities</v>
      </c>
    </row>
    <row r="13264" spans="1:12" hidden="1">
      <c r="A13264">
        <v>21555</v>
      </c>
      <c r="B13264" t="s">
        <v>6125</v>
      </c>
      <c r="C13264">
        <v>51290000</v>
      </c>
      <c r="D13264" t="s">
        <v>63</v>
      </c>
      <c r="E13264" t="s">
        <v>13</v>
      </c>
      <c r="F13264" t="s">
        <v>13</v>
      </c>
      <c r="G13264" t="s">
        <v>13162</v>
      </c>
      <c r="H13264" s="2">
        <v>44869.849542627315</v>
      </c>
      <c r="I13264" t="s">
        <v>65</v>
      </c>
      <c r="J13264" s="2">
        <v>44869.849542627315</v>
      </c>
      <c r="K13264" t="s">
        <v>65</v>
      </c>
      <c r="L13264" t="str">
        <f>VLOOKUP(C13264,ACCOUNT_MAPPING!A:C,3,FALSE)</f>
        <v>Utilities</v>
      </c>
    </row>
    <row r="13265" spans="1:12" hidden="1">
      <c r="A13265">
        <v>20810</v>
      </c>
      <c r="B13265" t="s">
        <v>2992</v>
      </c>
      <c r="C13265">
        <v>51290000</v>
      </c>
      <c r="D13265" t="s">
        <v>63</v>
      </c>
      <c r="E13265" t="s">
        <v>13</v>
      </c>
      <c r="F13265" t="s">
        <v>13</v>
      </c>
      <c r="G13265" t="s">
        <v>13163</v>
      </c>
      <c r="H13265" s="2">
        <v>44874.665824618052</v>
      </c>
      <c r="I13265" t="s">
        <v>41</v>
      </c>
      <c r="J13265" s="2">
        <v>44874.665824618052</v>
      </c>
      <c r="K13265" t="s">
        <v>41</v>
      </c>
      <c r="L13265" t="str">
        <f>VLOOKUP(C13265,ACCOUNT_MAPPING!A:C,3,FALSE)</f>
        <v>Utilities</v>
      </c>
    </row>
    <row r="13266" spans="1:12" hidden="1">
      <c r="A13266">
        <v>21542</v>
      </c>
      <c r="B13266" t="s">
        <v>4133</v>
      </c>
      <c r="C13266">
        <v>51290000</v>
      </c>
      <c r="D13266" t="s">
        <v>17</v>
      </c>
      <c r="E13266" t="s">
        <v>13</v>
      </c>
      <c r="F13266" t="s">
        <v>13</v>
      </c>
      <c r="G13266" t="s">
        <v>13164</v>
      </c>
      <c r="H13266" s="2">
        <v>44923.704209837961</v>
      </c>
      <c r="I13266" t="s">
        <v>65</v>
      </c>
      <c r="J13266" s="2">
        <v>44923.704209837961</v>
      </c>
      <c r="K13266" t="s">
        <v>65</v>
      </c>
      <c r="L13266" t="str">
        <f>VLOOKUP(C13266,ACCOUNT_MAPPING!A:C,3,FALSE)</f>
        <v>Utilities</v>
      </c>
    </row>
    <row r="13267" spans="1:12" hidden="1">
      <c r="A13267">
        <v>43002</v>
      </c>
      <c r="B13267" t="s">
        <v>3686</v>
      </c>
      <c r="C13267">
        <v>51290000</v>
      </c>
      <c r="D13267" t="s">
        <v>12</v>
      </c>
      <c r="E13267" t="s">
        <v>13</v>
      </c>
      <c r="F13267" t="s">
        <v>13</v>
      </c>
      <c r="G13267" t="s">
        <v>13165</v>
      </c>
      <c r="H13267" s="2">
        <v>45013.563949884257</v>
      </c>
      <c r="I13267" t="s">
        <v>236</v>
      </c>
      <c r="J13267" s="2">
        <v>45013.563949884257</v>
      </c>
      <c r="K13267" t="s">
        <v>236</v>
      </c>
      <c r="L13267" t="str">
        <f>VLOOKUP(C13267,ACCOUNT_MAPPING!A:C,3,FALSE)</f>
        <v>Utilities</v>
      </c>
    </row>
    <row r="13268" spans="1:12" hidden="1">
      <c r="A13268">
        <v>39792</v>
      </c>
      <c r="B13268" t="s">
        <v>1290</v>
      </c>
      <c r="C13268">
        <v>51290000</v>
      </c>
      <c r="D13268" t="s">
        <v>17</v>
      </c>
      <c r="E13268" t="s">
        <v>13</v>
      </c>
      <c r="F13268" t="s">
        <v>13</v>
      </c>
      <c r="G13268" t="s">
        <v>13166</v>
      </c>
      <c r="H13268" s="2">
        <v>44923.565396261576</v>
      </c>
      <c r="I13268" t="s">
        <v>1292</v>
      </c>
      <c r="J13268" s="2">
        <v>44923.565396261576</v>
      </c>
      <c r="K13268" t="s">
        <v>1292</v>
      </c>
      <c r="L13268" t="str">
        <f>VLOOKUP(C13268,ACCOUNT_MAPPING!A:C,3,FALSE)</f>
        <v>Utilities</v>
      </c>
    </row>
    <row r="13269" spans="1:12" hidden="1">
      <c r="A13269">
        <v>83061</v>
      </c>
      <c r="B13269" t="s">
        <v>273</v>
      </c>
      <c r="C13269">
        <v>51290000</v>
      </c>
      <c r="D13269" t="s">
        <v>17</v>
      </c>
      <c r="E13269" t="s">
        <v>13</v>
      </c>
      <c r="F13269" t="s">
        <v>13</v>
      </c>
      <c r="G13269" t="s">
        <v>13167</v>
      </c>
      <c r="H13269" s="2">
        <v>44922.704409953702</v>
      </c>
      <c r="I13269" t="s">
        <v>275</v>
      </c>
      <c r="J13269" s="2">
        <v>44922.704409953702</v>
      </c>
      <c r="K13269" t="s">
        <v>275</v>
      </c>
      <c r="L13269" t="str">
        <f>VLOOKUP(C13269,ACCOUNT_MAPPING!A:C,3,FALSE)</f>
        <v>Utilities</v>
      </c>
    </row>
    <row r="13270" spans="1:12" hidden="1">
      <c r="A13270">
        <v>83309</v>
      </c>
      <c r="B13270" t="s">
        <v>5746</v>
      </c>
      <c r="C13270">
        <v>51290000</v>
      </c>
      <c r="D13270" t="s">
        <v>17</v>
      </c>
      <c r="E13270" t="s">
        <v>13</v>
      </c>
      <c r="F13270" t="s">
        <v>13</v>
      </c>
      <c r="G13270" t="s">
        <v>13168</v>
      </c>
      <c r="H13270" s="2">
        <v>44924.709939814813</v>
      </c>
      <c r="I13270" t="s">
        <v>720</v>
      </c>
      <c r="J13270" s="2">
        <v>44924.709939814813</v>
      </c>
      <c r="K13270" t="s">
        <v>720</v>
      </c>
      <c r="L13270" t="str">
        <f>VLOOKUP(C13270,ACCOUNT_MAPPING!A:C,3,FALSE)</f>
        <v>Utilities</v>
      </c>
    </row>
    <row r="13271" spans="1:12" hidden="1">
      <c r="A13271">
        <v>83097</v>
      </c>
      <c r="B13271" t="s">
        <v>4271</v>
      </c>
      <c r="C13271">
        <v>51290000</v>
      </c>
      <c r="D13271" t="s">
        <v>17</v>
      </c>
      <c r="E13271" t="s">
        <v>13</v>
      </c>
      <c r="F13271" t="s">
        <v>13</v>
      </c>
      <c r="G13271" t="s">
        <v>13169</v>
      </c>
      <c r="H13271" s="2">
        <v>44922.650025659721</v>
      </c>
      <c r="I13271" t="s">
        <v>1292</v>
      </c>
      <c r="J13271" s="2">
        <v>44922.650025659721</v>
      </c>
      <c r="K13271" t="s">
        <v>1292</v>
      </c>
      <c r="L13271" t="str">
        <f>VLOOKUP(C13271,ACCOUNT_MAPPING!A:C,3,FALSE)</f>
        <v>Utilities</v>
      </c>
    </row>
    <row r="13272" spans="1:12" hidden="1">
      <c r="A13272">
        <v>83119</v>
      </c>
      <c r="B13272" t="s">
        <v>1585</v>
      </c>
      <c r="C13272">
        <v>51290000</v>
      </c>
      <c r="D13272" t="s">
        <v>17</v>
      </c>
      <c r="E13272" t="s">
        <v>13</v>
      </c>
      <c r="F13272" t="s">
        <v>13</v>
      </c>
      <c r="G13272" t="s">
        <v>13170</v>
      </c>
      <c r="H13272" s="2">
        <v>44924.648571331018</v>
      </c>
      <c r="I13272" t="s">
        <v>289</v>
      </c>
      <c r="J13272" s="2">
        <v>44924.648571331018</v>
      </c>
      <c r="K13272" t="s">
        <v>289</v>
      </c>
      <c r="L13272" t="str">
        <f>VLOOKUP(C13272,ACCOUNT_MAPPING!A:C,3,FALSE)</f>
        <v>Utilities</v>
      </c>
    </row>
    <row r="13273" spans="1:12" hidden="1">
      <c r="A13273">
        <v>126074</v>
      </c>
      <c r="B13273" t="s">
        <v>301</v>
      </c>
      <c r="C13273">
        <v>51290000</v>
      </c>
      <c r="D13273" t="s">
        <v>17</v>
      </c>
      <c r="E13273" t="s">
        <v>13</v>
      </c>
      <c r="F13273" t="s">
        <v>13</v>
      </c>
      <c r="G13273" t="s">
        <v>13171</v>
      </c>
      <c r="H13273" s="2">
        <v>44922.697811076388</v>
      </c>
      <c r="I13273" t="s">
        <v>303</v>
      </c>
      <c r="J13273" s="2">
        <v>44922.697811076388</v>
      </c>
      <c r="K13273" t="s">
        <v>303</v>
      </c>
      <c r="L13273" t="str">
        <f>VLOOKUP(C13273,ACCOUNT_MAPPING!A:C,3,FALSE)</f>
        <v>Utilities</v>
      </c>
    </row>
    <row r="13274" spans="1:12" hidden="1">
      <c r="A13274">
        <v>83141</v>
      </c>
      <c r="B13274" t="s">
        <v>6309</v>
      </c>
      <c r="C13274">
        <v>51290000</v>
      </c>
      <c r="D13274" t="s">
        <v>17</v>
      </c>
      <c r="E13274" t="s">
        <v>13</v>
      </c>
      <c r="F13274" t="s">
        <v>13</v>
      </c>
      <c r="G13274" t="s">
        <v>13172</v>
      </c>
      <c r="H13274" s="2">
        <v>44924.655017743054</v>
      </c>
      <c r="I13274" t="s">
        <v>289</v>
      </c>
      <c r="J13274" s="2">
        <v>44924.655017743054</v>
      </c>
      <c r="K13274" t="s">
        <v>289</v>
      </c>
      <c r="L13274" t="str">
        <f>VLOOKUP(C13274,ACCOUNT_MAPPING!A:C,3,FALSE)</f>
        <v>Utilities</v>
      </c>
    </row>
    <row r="13275" spans="1:12" hidden="1">
      <c r="A13275">
        <v>126101</v>
      </c>
      <c r="B13275" t="s">
        <v>2134</v>
      </c>
      <c r="C13275">
        <v>51290000</v>
      </c>
      <c r="D13275" t="s">
        <v>12</v>
      </c>
      <c r="E13275" t="s">
        <v>13</v>
      </c>
      <c r="F13275" t="s">
        <v>13</v>
      </c>
      <c r="G13275" t="s">
        <v>13173</v>
      </c>
      <c r="H13275" s="2">
        <v>45015.460414733796</v>
      </c>
      <c r="I13275" t="s">
        <v>350</v>
      </c>
      <c r="J13275" s="2">
        <v>45015.460414733796</v>
      </c>
      <c r="K13275" t="s">
        <v>350</v>
      </c>
      <c r="L13275" t="str">
        <f>VLOOKUP(C13275,ACCOUNT_MAPPING!A:C,3,FALSE)</f>
        <v>Utilities</v>
      </c>
    </row>
    <row r="13276" spans="1:12" hidden="1">
      <c r="A13276">
        <v>83168</v>
      </c>
      <c r="B13276" t="s">
        <v>6311</v>
      </c>
      <c r="C13276">
        <v>51290000</v>
      </c>
      <c r="D13276" t="s">
        <v>17</v>
      </c>
      <c r="E13276" t="s">
        <v>13</v>
      </c>
      <c r="F13276" t="s">
        <v>13</v>
      </c>
      <c r="G13276" t="s">
        <v>13174</v>
      </c>
      <c r="H13276" s="2">
        <v>44924.70063846065</v>
      </c>
      <c r="I13276" t="s">
        <v>289</v>
      </c>
      <c r="J13276" s="2">
        <v>44924.70063846065</v>
      </c>
      <c r="K13276" t="s">
        <v>289</v>
      </c>
      <c r="L13276" t="str">
        <f>VLOOKUP(C13276,ACCOUNT_MAPPING!A:C,3,FALSE)</f>
        <v>Utilities</v>
      </c>
    </row>
    <row r="13277" spans="1:12" hidden="1">
      <c r="A13277">
        <v>83284</v>
      </c>
      <c r="B13277" t="s">
        <v>11280</v>
      </c>
      <c r="C13277">
        <v>51290000</v>
      </c>
      <c r="D13277" t="s">
        <v>12</v>
      </c>
      <c r="E13277" t="s">
        <v>13</v>
      </c>
      <c r="F13277" t="s">
        <v>13</v>
      </c>
      <c r="G13277" t="s">
        <v>13175</v>
      </c>
      <c r="H13277" s="2">
        <v>45013.824401817132</v>
      </c>
      <c r="I13277" t="s">
        <v>272</v>
      </c>
      <c r="J13277" s="2">
        <v>45013.824401817132</v>
      </c>
      <c r="K13277" t="s">
        <v>272</v>
      </c>
      <c r="L13277" t="str">
        <f>VLOOKUP(C13277,ACCOUNT_MAPPING!A:C,3,FALSE)</f>
        <v>Utilities</v>
      </c>
    </row>
    <row r="13278" spans="1:12" hidden="1">
      <c r="A13278">
        <v>126106</v>
      </c>
      <c r="B13278" t="s">
        <v>308</v>
      </c>
      <c r="C13278">
        <v>51290000</v>
      </c>
      <c r="D13278" t="s">
        <v>12</v>
      </c>
      <c r="E13278" t="s">
        <v>13</v>
      </c>
      <c r="F13278" t="s">
        <v>13</v>
      </c>
      <c r="G13278" t="s">
        <v>13176</v>
      </c>
      <c r="H13278" s="2">
        <v>45013.668487037037</v>
      </c>
      <c r="I13278" t="s">
        <v>310</v>
      </c>
      <c r="J13278" s="2">
        <v>45013.668487037037</v>
      </c>
      <c r="K13278" t="s">
        <v>310</v>
      </c>
      <c r="L13278" t="str">
        <f>VLOOKUP(C13278,ACCOUNT_MAPPING!A:C,3,FALSE)</f>
        <v>Utilities</v>
      </c>
    </row>
    <row r="13279" spans="1:12" hidden="1">
      <c r="A13279">
        <v>126121</v>
      </c>
      <c r="B13279" t="s">
        <v>454</v>
      </c>
      <c r="C13279">
        <v>51290000</v>
      </c>
      <c r="D13279" t="s">
        <v>17</v>
      </c>
      <c r="E13279" t="s">
        <v>13</v>
      </c>
      <c r="F13279" t="s">
        <v>13</v>
      </c>
      <c r="G13279" t="s">
        <v>13177</v>
      </c>
      <c r="H13279" s="2">
        <v>44925.061591666665</v>
      </c>
      <c r="I13279" t="s">
        <v>323</v>
      </c>
      <c r="J13279" s="2">
        <v>44925.061591666665</v>
      </c>
      <c r="K13279" t="s">
        <v>323</v>
      </c>
      <c r="L13279" t="str">
        <f>VLOOKUP(C13279,ACCOUNT_MAPPING!A:C,3,FALSE)</f>
        <v>Utilities</v>
      </c>
    </row>
    <row r="13280" spans="1:12" hidden="1">
      <c r="A13280">
        <v>126127</v>
      </c>
      <c r="B13280" t="s">
        <v>418</v>
      </c>
      <c r="C13280">
        <v>51290000</v>
      </c>
      <c r="D13280" t="s">
        <v>17</v>
      </c>
      <c r="E13280" t="s">
        <v>13</v>
      </c>
      <c r="F13280" t="s">
        <v>13</v>
      </c>
      <c r="G13280" t="s">
        <v>13178</v>
      </c>
      <c r="H13280" s="2">
        <v>44923.507265243054</v>
      </c>
      <c r="I13280" t="s">
        <v>323</v>
      </c>
      <c r="J13280" s="2">
        <v>44923.507265243054</v>
      </c>
      <c r="K13280" t="s">
        <v>323</v>
      </c>
      <c r="L13280" t="str">
        <f>VLOOKUP(C13280,ACCOUNT_MAPPING!A:C,3,FALSE)</f>
        <v>Utilities</v>
      </c>
    </row>
    <row r="13281" spans="1:12" hidden="1">
      <c r="A13281">
        <v>126133</v>
      </c>
      <c r="B13281" t="s">
        <v>426</v>
      </c>
      <c r="C13281">
        <v>51290000</v>
      </c>
      <c r="D13281" t="s">
        <v>12</v>
      </c>
      <c r="E13281" t="s">
        <v>13</v>
      </c>
      <c r="F13281" t="s">
        <v>13</v>
      </c>
      <c r="G13281" t="s">
        <v>13179</v>
      </c>
      <c r="H13281" s="2">
        <v>45015.888133831017</v>
      </c>
      <c r="I13281" t="s">
        <v>323</v>
      </c>
      <c r="J13281" s="2">
        <v>45015.888133831017</v>
      </c>
      <c r="K13281" t="s">
        <v>323</v>
      </c>
      <c r="L13281" t="str">
        <f>VLOOKUP(C13281,ACCOUNT_MAPPING!A:C,3,FALSE)</f>
        <v>Utilities</v>
      </c>
    </row>
    <row r="13282" spans="1:12" hidden="1">
      <c r="A13282">
        <v>126126</v>
      </c>
      <c r="B13282" t="s">
        <v>369</v>
      </c>
      <c r="C13282">
        <v>51290000</v>
      </c>
      <c r="D13282" t="s">
        <v>17</v>
      </c>
      <c r="E13282" t="s">
        <v>13</v>
      </c>
      <c r="F13282" t="s">
        <v>13</v>
      </c>
      <c r="G13282" t="s">
        <v>13178</v>
      </c>
      <c r="H13282" s="2">
        <v>44923.028426307872</v>
      </c>
      <c r="I13282" t="s">
        <v>323</v>
      </c>
      <c r="J13282" s="2">
        <v>44923.028426307872</v>
      </c>
      <c r="K13282" t="s">
        <v>323</v>
      </c>
      <c r="L13282" t="str">
        <f>VLOOKUP(C13282,ACCOUNT_MAPPING!A:C,3,FALSE)</f>
        <v>Utilities</v>
      </c>
    </row>
    <row r="13283" spans="1:12" hidden="1">
      <c r="A13283">
        <v>126065</v>
      </c>
      <c r="B13283" t="s">
        <v>314</v>
      </c>
      <c r="C13283">
        <v>51290000</v>
      </c>
      <c r="D13283" t="s">
        <v>12</v>
      </c>
      <c r="E13283" t="s">
        <v>13</v>
      </c>
      <c r="F13283" t="s">
        <v>13</v>
      </c>
      <c r="G13283" t="s">
        <v>13180</v>
      </c>
      <c r="H13283" s="2">
        <v>45014.426811770834</v>
      </c>
      <c r="I13283" t="s">
        <v>300</v>
      </c>
      <c r="J13283" s="2">
        <v>45014.426811770834</v>
      </c>
      <c r="K13283" t="s">
        <v>300</v>
      </c>
      <c r="L13283" t="str">
        <f>VLOOKUP(C13283,ACCOUNT_MAPPING!A:C,3,FALSE)</f>
        <v>Utilities</v>
      </c>
    </row>
    <row r="13284" spans="1:12" hidden="1">
      <c r="A13284">
        <v>126142</v>
      </c>
      <c r="B13284" t="s">
        <v>5257</v>
      </c>
      <c r="C13284">
        <v>51290000</v>
      </c>
      <c r="D13284" t="s">
        <v>17</v>
      </c>
      <c r="E13284" t="s">
        <v>13</v>
      </c>
      <c r="F13284" t="s">
        <v>13</v>
      </c>
      <c r="G13284" t="s">
        <v>13178</v>
      </c>
      <c r="H13284" s="2">
        <v>44923.991525659723</v>
      </c>
      <c r="I13284" t="s">
        <v>323</v>
      </c>
      <c r="J13284" s="2">
        <v>44923.991525659723</v>
      </c>
      <c r="K13284" t="s">
        <v>323</v>
      </c>
      <c r="L13284" t="str">
        <f>VLOOKUP(C13284,ACCOUNT_MAPPING!A:C,3,FALSE)</f>
        <v>Utilities</v>
      </c>
    </row>
    <row r="13285" spans="1:12" hidden="1">
      <c r="A13285">
        <v>126144</v>
      </c>
      <c r="B13285" t="s">
        <v>384</v>
      </c>
      <c r="C13285">
        <v>51290000</v>
      </c>
      <c r="D13285" t="s">
        <v>17</v>
      </c>
      <c r="E13285" t="s">
        <v>13</v>
      </c>
      <c r="F13285" t="s">
        <v>13</v>
      </c>
      <c r="G13285" t="s">
        <v>13181</v>
      </c>
      <c r="H13285" s="2">
        <v>44924.712845254631</v>
      </c>
      <c r="I13285" t="s">
        <v>323</v>
      </c>
      <c r="J13285" s="2">
        <v>44924.712845254631</v>
      </c>
      <c r="K13285" t="s">
        <v>323</v>
      </c>
      <c r="L13285" t="str">
        <f>VLOOKUP(C13285,ACCOUNT_MAPPING!A:C,3,FALSE)</f>
        <v>Utilities</v>
      </c>
    </row>
    <row r="13286" spans="1:12" hidden="1">
      <c r="A13286">
        <v>126224</v>
      </c>
      <c r="B13286" t="s">
        <v>442</v>
      </c>
      <c r="C13286">
        <v>51290000</v>
      </c>
      <c r="D13286" t="s">
        <v>12</v>
      </c>
      <c r="E13286" t="s">
        <v>13</v>
      </c>
      <c r="F13286" t="s">
        <v>13</v>
      </c>
      <c r="G13286" t="s">
        <v>13182</v>
      </c>
      <c r="H13286" s="2">
        <v>45021.57523318287</v>
      </c>
      <c r="I13286" t="s">
        <v>377</v>
      </c>
      <c r="J13286" s="2">
        <v>45021.57523318287</v>
      </c>
      <c r="K13286" t="s">
        <v>377</v>
      </c>
      <c r="L13286" t="str">
        <f>VLOOKUP(C13286,ACCOUNT_MAPPING!A:C,3,FALSE)</f>
        <v>Utilities</v>
      </c>
    </row>
    <row r="13287" spans="1:12" hidden="1">
      <c r="A13287">
        <v>126238</v>
      </c>
      <c r="B13287" t="s">
        <v>468</v>
      </c>
      <c r="C13287">
        <v>51290000</v>
      </c>
      <c r="D13287" t="s">
        <v>12</v>
      </c>
      <c r="E13287" t="s">
        <v>13</v>
      </c>
      <c r="F13287" t="s">
        <v>13</v>
      </c>
      <c r="G13287" t="s">
        <v>13183</v>
      </c>
      <c r="H13287" s="2">
        <v>45014.667684293985</v>
      </c>
      <c r="I13287" t="s">
        <v>310</v>
      </c>
      <c r="J13287" s="2">
        <v>45014.667684293985</v>
      </c>
      <c r="K13287" t="s">
        <v>310</v>
      </c>
      <c r="L13287" t="str">
        <f>VLOOKUP(C13287,ACCOUNT_MAPPING!A:C,3,FALSE)</f>
        <v>Utilities</v>
      </c>
    </row>
    <row r="13288" spans="1:12" hidden="1">
      <c r="A13288">
        <v>126108</v>
      </c>
      <c r="B13288" t="s">
        <v>364</v>
      </c>
      <c r="C13288">
        <v>51290000</v>
      </c>
      <c r="D13288" t="s">
        <v>12</v>
      </c>
      <c r="E13288" t="s">
        <v>13</v>
      </c>
      <c r="F13288" t="s">
        <v>13</v>
      </c>
      <c r="G13288" t="s">
        <v>13184</v>
      </c>
      <c r="H13288" s="2">
        <v>45013.648644525463</v>
      </c>
      <c r="I13288" t="s">
        <v>360</v>
      </c>
      <c r="J13288" s="2">
        <v>45013.648644525463</v>
      </c>
      <c r="K13288" t="s">
        <v>360</v>
      </c>
      <c r="L13288" t="str">
        <f>VLOOKUP(C13288,ACCOUNT_MAPPING!A:C,3,FALSE)</f>
        <v>Utilities</v>
      </c>
    </row>
    <row r="13289" spans="1:12" hidden="1">
      <c r="A13289">
        <v>126239</v>
      </c>
      <c r="B13289" t="s">
        <v>400</v>
      </c>
      <c r="C13289">
        <v>51290000</v>
      </c>
      <c r="D13289" t="s">
        <v>12</v>
      </c>
      <c r="E13289" t="s">
        <v>13</v>
      </c>
      <c r="F13289" t="s">
        <v>13</v>
      </c>
      <c r="G13289" t="s">
        <v>13185</v>
      </c>
      <c r="H13289" s="2">
        <v>45014.739047071758</v>
      </c>
      <c r="I13289" t="s">
        <v>310</v>
      </c>
      <c r="J13289" s="2">
        <v>45014.739047071758</v>
      </c>
      <c r="K13289" t="s">
        <v>310</v>
      </c>
      <c r="L13289" t="str">
        <f>VLOOKUP(C13289,ACCOUNT_MAPPING!A:C,3,FALSE)</f>
        <v>Utilities</v>
      </c>
    </row>
    <row r="13290" spans="1:12" hidden="1">
      <c r="A13290">
        <v>126253</v>
      </c>
      <c r="B13290" t="s">
        <v>413</v>
      </c>
      <c r="C13290">
        <v>51290000</v>
      </c>
      <c r="D13290" t="s">
        <v>17</v>
      </c>
      <c r="E13290" t="s">
        <v>13</v>
      </c>
      <c r="F13290" t="s">
        <v>13</v>
      </c>
      <c r="G13290" t="s">
        <v>13186</v>
      </c>
      <c r="H13290" s="2">
        <v>44929.299325810185</v>
      </c>
      <c r="I13290" t="s">
        <v>415</v>
      </c>
      <c r="J13290" s="2">
        <v>44929.299325810185</v>
      </c>
      <c r="K13290" t="s">
        <v>415</v>
      </c>
      <c r="L13290" t="str">
        <f>VLOOKUP(C13290,ACCOUNT_MAPPING!A:C,3,FALSE)</f>
        <v>Utilities</v>
      </c>
    </row>
    <row r="13291" spans="1:12" hidden="1">
      <c r="A13291">
        <v>126075</v>
      </c>
      <c r="B13291" t="s">
        <v>416</v>
      </c>
      <c r="C13291">
        <v>51290000</v>
      </c>
      <c r="D13291" t="s">
        <v>12</v>
      </c>
      <c r="E13291" t="s">
        <v>13</v>
      </c>
      <c r="F13291" t="s">
        <v>13</v>
      </c>
      <c r="G13291" t="s">
        <v>13187</v>
      </c>
      <c r="H13291" s="2">
        <v>45015.520576273149</v>
      </c>
      <c r="I13291" t="s">
        <v>303</v>
      </c>
      <c r="J13291" s="2">
        <v>45015.520576273149</v>
      </c>
      <c r="K13291" t="s">
        <v>303</v>
      </c>
      <c r="L13291" t="str">
        <f>VLOOKUP(C13291,ACCOUNT_MAPPING!A:C,3,FALSE)</f>
        <v>Utilities</v>
      </c>
    </row>
    <row r="13292" spans="1:12" hidden="1">
      <c r="A13292">
        <v>126131</v>
      </c>
      <c r="B13292" t="s">
        <v>371</v>
      </c>
      <c r="C13292">
        <v>51290000</v>
      </c>
      <c r="D13292" t="s">
        <v>12</v>
      </c>
      <c r="E13292" t="s">
        <v>13</v>
      </c>
      <c r="F13292" t="s">
        <v>13</v>
      </c>
      <c r="G13292" t="s">
        <v>13188</v>
      </c>
      <c r="H13292" s="2">
        <v>45014.625507256947</v>
      </c>
      <c r="I13292" t="s">
        <v>323</v>
      </c>
      <c r="J13292" s="2">
        <v>45014.625507256947</v>
      </c>
      <c r="K13292" t="s">
        <v>323</v>
      </c>
      <c r="L13292" t="str">
        <f>VLOOKUP(C13292,ACCOUNT_MAPPING!A:C,3,FALSE)</f>
        <v>Utilities</v>
      </c>
    </row>
    <row r="13293" spans="1:12" hidden="1">
      <c r="A13293">
        <v>126080</v>
      </c>
      <c r="B13293" t="s">
        <v>342</v>
      </c>
      <c r="C13293">
        <v>51290000</v>
      </c>
      <c r="D13293" t="s">
        <v>12</v>
      </c>
      <c r="E13293" t="s">
        <v>13</v>
      </c>
      <c r="F13293" t="s">
        <v>13</v>
      </c>
      <c r="G13293" t="s">
        <v>13189</v>
      </c>
      <c r="H13293" s="2">
        <v>45015.576873148151</v>
      </c>
      <c r="I13293" t="s">
        <v>300</v>
      </c>
      <c r="J13293" s="2">
        <v>45015.576873148151</v>
      </c>
      <c r="K13293" t="s">
        <v>300</v>
      </c>
      <c r="L13293" t="str">
        <f>VLOOKUP(C13293,ACCOUNT_MAPPING!A:C,3,FALSE)</f>
        <v>Utilities</v>
      </c>
    </row>
    <row r="13294" spans="1:12" hidden="1">
      <c r="A13294">
        <v>126081</v>
      </c>
      <c r="B13294" t="s">
        <v>435</v>
      </c>
      <c r="C13294">
        <v>51290000</v>
      </c>
      <c r="D13294" t="s">
        <v>12</v>
      </c>
      <c r="E13294" t="s">
        <v>13</v>
      </c>
      <c r="F13294" t="s">
        <v>13</v>
      </c>
      <c r="G13294" t="s">
        <v>13190</v>
      </c>
      <c r="H13294" s="2">
        <v>45016.804374918982</v>
      </c>
      <c r="I13294" t="s">
        <v>437</v>
      </c>
      <c r="J13294" s="2">
        <v>45016.804374918982</v>
      </c>
      <c r="K13294" t="s">
        <v>437</v>
      </c>
      <c r="L13294" t="str">
        <f>VLOOKUP(C13294,ACCOUNT_MAPPING!A:C,3,FALSE)</f>
        <v>Utilities</v>
      </c>
    </row>
    <row r="13295" spans="1:12" hidden="1">
      <c r="A13295">
        <v>126082</v>
      </c>
      <c r="B13295" t="s">
        <v>1360</v>
      </c>
      <c r="C13295">
        <v>51290000</v>
      </c>
      <c r="D13295" t="s">
        <v>12</v>
      </c>
      <c r="E13295" t="s">
        <v>13</v>
      </c>
      <c r="F13295" t="s">
        <v>13</v>
      </c>
      <c r="G13295" t="s">
        <v>13191</v>
      </c>
      <c r="H13295" s="2">
        <v>45016.817308530095</v>
      </c>
      <c r="I13295" t="s">
        <v>437</v>
      </c>
      <c r="J13295" s="2">
        <v>45016.817308530095</v>
      </c>
      <c r="K13295" t="s">
        <v>437</v>
      </c>
      <c r="L13295" t="str">
        <f>VLOOKUP(C13295,ACCOUNT_MAPPING!A:C,3,FALSE)</f>
        <v>Utilities</v>
      </c>
    </row>
    <row r="13296" spans="1:12" hidden="1">
      <c r="A13296">
        <v>126194</v>
      </c>
      <c r="B13296" t="s">
        <v>448</v>
      </c>
      <c r="C13296">
        <v>51290000</v>
      </c>
      <c r="D13296" t="s">
        <v>12</v>
      </c>
      <c r="E13296" t="s">
        <v>13</v>
      </c>
      <c r="F13296" t="s">
        <v>13</v>
      </c>
      <c r="G13296" t="s">
        <v>13192</v>
      </c>
      <c r="H13296" s="2">
        <v>45021.882609375003</v>
      </c>
      <c r="I13296" t="s">
        <v>292</v>
      </c>
      <c r="J13296" s="2">
        <v>45021.882609375003</v>
      </c>
      <c r="K13296" t="s">
        <v>292</v>
      </c>
      <c r="L13296" t="str">
        <f>VLOOKUP(C13296,ACCOUNT_MAPPING!A:C,3,FALSE)</f>
        <v>Utilities</v>
      </c>
    </row>
    <row r="13297" spans="1:12" hidden="1">
      <c r="A13297">
        <v>126222</v>
      </c>
      <c r="B13297" t="s">
        <v>460</v>
      </c>
      <c r="C13297">
        <v>51290000</v>
      </c>
      <c r="D13297" t="s">
        <v>12</v>
      </c>
      <c r="E13297" t="s">
        <v>13</v>
      </c>
      <c r="F13297" t="s">
        <v>13</v>
      </c>
      <c r="G13297" t="s">
        <v>13193</v>
      </c>
      <c r="H13297" s="2">
        <v>45016.904247569444</v>
      </c>
      <c r="I13297" t="s">
        <v>462</v>
      </c>
      <c r="J13297" s="2">
        <v>45016.904247569444</v>
      </c>
      <c r="K13297" t="s">
        <v>462</v>
      </c>
      <c r="L13297" t="str">
        <f>VLOOKUP(C13297,ACCOUNT_MAPPING!A:C,3,FALSE)</f>
        <v>Utilities</v>
      </c>
    </row>
    <row r="13298" spans="1:12" hidden="1">
      <c r="A13298">
        <v>126225</v>
      </c>
      <c r="B13298" t="s">
        <v>386</v>
      </c>
      <c r="C13298">
        <v>51290000</v>
      </c>
      <c r="D13298" t="s">
        <v>12</v>
      </c>
      <c r="E13298" t="s">
        <v>13</v>
      </c>
      <c r="F13298" t="s">
        <v>13</v>
      </c>
      <c r="G13298" t="s">
        <v>13194</v>
      </c>
      <c r="H13298" s="2">
        <v>45012.802132835648</v>
      </c>
      <c r="I13298" t="s">
        <v>377</v>
      </c>
      <c r="J13298" s="2">
        <v>45012.802132835648</v>
      </c>
      <c r="K13298" t="s">
        <v>377</v>
      </c>
      <c r="L13298" t="str">
        <f>VLOOKUP(C13298,ACCOUNT_MAPPING!A:C,3,FALSE)</f>
        <v>Utilities</v>
      </c>
    </row>
    <row r="13299" spans="1:12" hidden="1">
      <c r="A13299">
        <v>126137</v>
      </c>
      <c r="B13299" t="s">
        <v>466</v>
      </c>
      <c r="C13299">
        <v>51290000</v>
      </c>
      <c r="D13299" t="s">
        <v>12</v>
      </c>
      <c r="E13299" t="s">
        <v>13</v>
      </c>
      <c r="F13299" t="s">
        <v>13</v>
      </c>
      <c r="G13299" t="s">
        <v>13195</v>
      </c>
      <c r="H13299" s="2">
        <v>45017.010782604164</v>
      </c>
      <c r="I13299" t="s">
        <v>323</v>
      </c>
      <c r="J13299" s="2">
        <v>45017.010782604164</v>
      </c>
      <c r="K13299" t="s">
        <v>323</v>
      </c>
      <c r="L13299" t="str">
        <f>VLOOKUP(C13299,ACCOUNT_MAPPING!A:C,3,FALSE)</f>
        <v>Utilities</v>
      </c>
    </row>
    <row r="13300" spans="1:12" hidden="1">
      <c r="A13300">
        <v>126146</v>
      </c>
      <c r="B13300" t="s">
        <v>470</v>
      </c>
      <c r="C13300">
        <v>51290000</v>
      </c>
      <c r="D13300" t="s">
        <v>12</v>
      </c>
      <c r="E13300" t="s">
        <v>13</v>
      </c>
      <c r="F13300" t="s">
        <v>13</v>
      </c>
      <c r="G13300" t="s">
        <v>13196</v>
      </c>
      <c r="H13300" s="2">
        <v>45020.042509756946</v>
      </c>
      <c r="I13300" t="s">
        <v>323</v>
      </c>
      <c r="J13300" s="2">
        <v>45020.042509756946</v>
      </c>
      <c r="K13300" t="s">
        <v>323</v>
      </c>
      <c r="L13300" t="str">
        <f>VLOOKUP(C13300,ACCOUNT_MAPPING!A:C,3,FALSE)</f>
        <v>Utilities</v>
      </c>
    </row>
    <row r="13301" spans="1:12" hidden="1">
      <c r="A13301">
        <v>126208</v>
      </c>
      <c r="B13301" t="s">
        <v>485</v>
      </c>
      <c r="C13301">
        <v>51290000</v>
      </c>
      <c r="D13301" t="s">
        <v>17</v>
      </c>
      <c r="E13301" t="s">
        <v>13</v>
      </c>
      <c r="F13301" t="s">
        <v>13</v>
      </c>
      <c r="G13301" t="s">
        <v>13197</v>
      </c>
      <c r="H13301" s="2">
        <v>44925.153249108793</v>
      </c>
      <c r="I13301" t="s">
        <v>323</v>
      </c>
      <c r="J13301" s="2">
        <v>44925.153249108793</v>
      </c>
      <c r="K13301" t="s">
        <v>323</v>
      </c>
      <c r="L13301" t="str">
        <f>VLOOKUP(C13301,ACCOUNT_MAPPING!A:C,3,FALSE)</f>
        <v>Utilities</v>
      </c>
    </row>
    <row r="13302" spans="1:12" hidden="1">
      <c r="A13302">
        <v>126223</v>
      </c>
      <c r="B13302" t="s">
        <v>622</v>
      </c>
      <c r="C13302">
        <v>51290000</v>
      </c>
      <c r="D13302" t="s">
        <v>12</v>
      </c>
      <c r="E13302" t="s">
        <v>13</v>
      </c>
      <c r="F13302" t="s">
        <v>13</v>
      </c>
      <c r="G13302" t="s">
        <v>13198</v>
      </c>
      <c r="H13302" s="2">
        <v>45015.577384525466</v>
      </c>
      <c r="I13302" t="s">
        <v>300</v>
      </c>
      <c r="J13302" s="2">
        <v>45015.577384525466</v>
      </c>
      <c r="K13302" t="s">
        <v>300</v>
      </c>
      <c r="L13302" t="str">
        <f>VLOOKUP(C13302,ACCOUNT_MAPPING!A:C,3,FALSE)</f>
        <v>Utilities</v>
      </c>
    </row>
    <row r="13303" spans="1:12" hidden="1">
      <c r="A13303">
        <v>126226</v>
      </c>
      <c r="B13303" t="s">
        <v>388</v>
      </c>
      <c r="C13303">
        <v>51290000</v>
      </c>
      <c r="D13303" t="s">
        <v>12</v>
      </c>
      <c r="E13303" t="s">
        <v>13</v>
      </c>
      <c r="F13303" t="s">
        <v>13</v>
      </c>
      <c r="G13303" t="s">
        <v>13199</v>
      </c>
      <c r="H13303" s="2">
        <v>45021.694537465279</v>
      </c>
      <c r="I13303" t="s">
        <v>377</v>
      </c>
      <c r="J13303" s="2">
        <v>45021.694537465279</v>
      </c>
      <c r="K13303" t="s">
        <v>377</v>
      </c>
      <c r="L13303" t="str">
        <f>VLOOKUP(C13303,ACCOUNT_MAPPING!A:C,3,FALSE)</f>
        <v>Utilities</v>
      </c>
    </row>
    <row r="13304" spans="1:12" hidden="1">
      <c r="A13304">
        <v>126227</v>
      </c>
      <c r="B13304" t="s">
        <v>492</v>
      </c>
      <c r="C13304">
        <v>51290000</v>
      </c>
      <c r="D13304" t="s">
        <v>12</v>
      </c>
      <c r="E13304" t="s">
        <v>13</v>
      </c>
      <c r="F13304" t="s">
        <v>13</v>
      </c>
      <c r="G13304" t="s">
        <v>13200</v>
      </c>
      <c r="H13304" s="2">
        <v>45022.942752662035</v>
      </c>
      <c r="I13304" t="s">
        <v>260</v>
      </c>
      <c r="J13304" s="2">
        <v>45022.942752662035</v>
      </c>
      <c r="K13304" t="s">
        <v>260</v>
      </c>
      <c r="L13304" t="str">
        <f>VLOOKUP(C13304,ACCOUNT_MAPPING!A:C,3,FALSE)</f>
        <v>Utilities</v>
      </c>
    </row>
    <row r="13305" spans="1:12" hidden="1">
      <c r="A13305">
        <v>2923</v>
      </c>
      <c r="B13305" t="s">
        <v>3698</v>
      </c>
      <c r="C13305">
        <v>51425006</v>
      </c>
      <c r="D13305" t="s">
        <v>63</v>
      </c>
      <c r="E13305" t="s">
        <v>13</v>
      </c>
      <c r="F13305" t="s">
        <v>13</v>
      </c>
      <c r="G13305" t="s">
        <v>13201</v>
      </c>
      <c r="H13305" s="2">
        <v>44876.837470289349</v>
      </c>
      <c r="I13305" t="s">
        <v>1479</v>
      </c>
      <c r="J13305" s="2">
        <v>44876.837470289349</v>
      </c>
      <c r="K13305" t="s">
        <v>1479</v>
      </c>
      <c r="L13305" t="str">
        <f>VLOOKUP(C13305,ACCOUNT_MAPPING!A:C,3,FALSE)</f>
        <v>General Building Maintenance</v>
      </c>
    </row>
    <row r="13306" spans="1:12" hidden="1">
      <c r="A13306">
        <v>3009</v>
      </c>
      <c r="B13306" t="s">
        <v>2169</v>
      </c>
      <c r="C13306">
        <v>51425006</v>
      </c>
      <c r="D13306" t="s">
        <v>12</v>
      </c>
      <c r="E13306" t="s">
        <v>13</v>
      </c>
      <c r="F13306" t="s">
        <v>13</v>
      </c>
      <c r="G13306" t="s">
        <v>13202</v>
      </c>
      <c r="H13306" s="2">
        <v>45021.438704166663</v>
      </c>
      <c r="I13306" t="s">
        <v>123</v>
      </c>
      <c r="J13306" s="2">
        <v>45021.438704166663</v>
      </c>
      <c r="K13306" t="s">
        <v>123</v>
      </c>
      <c r="L13306" t="str">
        <f>VLOOKUP(C13306,ACCOUNT_MAPPING!A:C,3,FALSE)</f>
        <v>General Building Maintenance</v>
      </c>
    </row>
    <row r="13307" spans="1:12" hidden="1">
      <c r="A13307">
        <v>8730</v>
      </c>
      <c r="B13307" t="s">
        <v>3206</v>
      </c>
      <c r="C13307">
        <v>51425006</v>
      </c>
      <c r="D13307" t="s">
        <v>63</v>
      </c>
      <c r="E13307" t="s">
        <v>13</v>
      </c>
      <c r="F13307" t="s">
        <v>13</v>
      </c>
      <c r="G13307" t="s">
        <v>13203</v>
      </c>
      <c r="H13307" s="2">
        <v>44875.667027511576</v>
      </c>
      <c r="I13307" t="s">
        <v>1422</v>
      </c>
      <c r="J13307" s="2">
        <v>44875.667027511576</v>
      </c>
      <c r="K13307" t="s">
        <v>1422</v>
      </c>
      <c r="L13307" t="str">
        <f>VLOOKUP(C13307,ACCOUNT_MAPPING!A:C,3,FALSE)</f>
        <v>General Building Maintenance</v>
      </c>
    </row>
    <row r="13308" spans="1:12" hidden="1">
      <c r="A13308">
        <v>8765</v>
      </c>
      <c r="B13308" t="s">
        <v>5560</v>
      </c>
      <c r="C13308">
        <v>51425006</v>
      </c>
      <c r="D13308" t="s">
        <v>12</v>
      </c>
      <c r="E13308" t="s">
        <v>13</v>
      </c>
      <c r="F13308" t="s">
        <v>13</v>
      </c>
      <c r="G13308" t="s">
        <v>13204</v>
      </c>
      <c r="H13308" s="2">
        <v>45011.504226967591</v>
      </c>
      <c r="I13308" t="s">
        <v>2065</v>
      </c>
      <c r="J13308" s="2">
        <v>45011.504226967591</v>
      </c>
      <c r="K13308" t="s">
        <v>2065</v>
      </c>
      <c r="L13308" t="str">
        <f>VLOOKUP(C13308,ACCOUNT_MAPPING!A:C,3,FALSE)</f>
        <v>General Building Maintenance</v>
      </c>
    </row>
    <row r="13309" spans="1:12" hidden="1">
      <c r="A13309">
        <v>8823</v>
      </c>
      <c r="B13309" t="s">
        <v>2274</v>
      </c>
      <c r="C13309">
        <v>51425006</v>
      </c>
      <c r="D13309" t="s">
        <v>17</v>
      </c>
      <c r="E13309" t="s">
        <v>13</v>
      </c>
      <c r="F13309" t="s">
        <v>13</v>
      </c>
      <c r="G13309" t="s">
        <v>13205</v>
      </c>
      <c r="H13309" s="2">
        <v>44926.618427627312</v>
      </c>
      <c r="I13309" t="s">
        <v>497</v>
      </c>
      <c r="J13309" s="2">
        <v>44926.618427627312</v>
      </c>
      <c r="K13309" t="s">
        <v>497</v>
      </c>
      <c r="L13309" t="str">
        <f>VLOOKUP(C13309,ACCOUNT_MAPPING!A:C,3,FALSE)</f>
        <v>General Building Maintenance</v>
      </c>
    </row>
    <row r="13310" spans="1:12" hidden="1">
      <c r="A13310">
        <v>8982</v>
      </c>
      <c r="B13310" t="s">
        <v>4460</v>
      </c>
      <c r="C13310">
        <v>51425006</v>
      </c>
      <c r="D13310" t="s">
        <v>17</v>
      </c>
      <c r="E13310" t="s">
        <v>13</v>
      </c>
      <c r="F13310" t="s">
        <v>13</v>
      </c>
      <c r="G13310" t="s">
        <v>13206</v>
      </c>
      <c r="H13310" s="2">
        <v>44924.945571296295</v>
      </c>
      <c r="I13310" t="s">
        <v>1479</v>
      </c>
      <c r="J13310" s="2">
        <v>44924.945571296295</v>
      </c>
      <c r="K13310" t="s">
        <v>1479</v>
      </c>
      <c r="L13310" t="str">
        <f>VLOOKUP(C13310,ACCOUNT_MAPPING!A:C,3,FALSE)</f>
        <v>General Building Maintenance</v>
      </c>
    </row>
    <row r="13311" spans="1:12" hidden="1">
      <c r="A13311">
        <v>8824</v>
      </c>
      <c r="B13311" t="s">
        <v>2298</v>
      </c>
      <c r="C13311">
        <v>51425006</v>
      </c>
      <c r="D13311" t="s">
        <v>17</v>
      </c>
      <c r="E13311" t="s">
        <v>13</v>
      </c>
      <c r="F13311" t="s">
        <v>13</v>
      </c>
      <c r="G13311" t="s">
        <v>13205</v>
      </c>
      <c r="H13311" s="2">
        <v>44926.624052858795</v>
      </c>
      <c r="I13311" t="s">
        <v>497</v>
      </c>
      <c r="J13311" s="2">
        <v>44926.624052858795</v>
      </c>
      <c r="K13311" t="s">
        <v>497</v>
      </c>
      <c r="L13311" t="str">
        <f>VLOOKUP(C13311,ACCOUNT_MAPPING!A:C,3,FALSE)</f>
        <v>General Building Maintenance</v>
      </c>
    </row>
    <row r="13312" spans="1:12" hidden="1">
      <c r="A13312">
        <v>9044</v>
      </c>
      <c r="B13312" t="s">
        <v>1387</v>
      </c>
      <c r="C13312">
        <v>51425006</v>
      </c>
      <c r="D13312" t="s">
        <v>12</v>
      </c>
      <c r="E13312" t="s">
        <v>13</v>
      </c>
      <c r="F13312" t="s">
        <v>13</v>
      </c>
      <c r="G13312" t="s">
        <v>13207</v>
      </c>
      <c r="H13312" s="2">
        <v>45021.427637997687</v>
      </c>
      <c r="I13312" t="s">
        <v>51</v>
      </c>
      <c r="J13312" s="2">
        <v>45021.427637997687</v>
      </c>
      <c r="K13312" t="s">
        <v>51</v>
      </c>
      <c r="L13312" t="str">
        <f>VLOOKUP(C13312,ACCOUNT_MAPPING!A:C,3,FALSE)</f>
        <v>General Building Maintenance</v>
      </c>
    </row>
    <row r="13313" spans="1:12" hidden="1">
      <c r="A13313">
        <v>9066</v>
      </c>
      <c r="B13313" t="s">
        <v>66</v>
      </c>
      <c r="C13313">
        <v>51425006</v>
      </c>
      <c r="D13313" t="s">
        <v>12</v>
      </c>
      <c r="E13313" t="s">
        <v>13</v>
      </c>
      <c r="F13313" t="s">
        <v>13</v>
      </c>
      <c r="G13313" t="s">
        <v>13208</v>
      </c>
      <c r="H13313" s="2">
        <v>45020.674953472226</v>
      </c>
      <c r="I13313" t="s">
        <v>527</v>
      </c>
      <c r="J13313" s="2">
        <v>45020.674953472226</v>
      </c>
      <c r="K13313" t="s">
        <v>527</v>
      </c>
      <c r="L13313" t="str">
        <f>VLOOKUP(C13313,ACCOUNT_MAPPING!A:C,3,FALSE)</f>
        <v>General Building Maintenance</v>
      </c>
    </row>
    <row r="13314" spans="1:12" hidden="1">
      <c r="A13314">
        <v>8977</v>
      </c>
      <c r="B13314" t="s">
        <v>9854</v>
      </c>
      <c r="C13314">
        <v>51425006</v>
      </c>
      <c r="D13314" t="s">
        <v>17</v>
      </c>
      <c r="E13314" t="s">
        <v>13</v>
      </c>
      <c r="F13314" t="s">
        <v>13</v>
      </c>
      <c r="G13314" t="s">
        <v>13209</v>
      </c>
      <c r="H13314" s="2">
        <v>44924.76828290509</v>
      </c>
      <c r="I13314" t="s">
        <v>1479</v>
      </c>
      <c r="J13314" s="2">
        <v>44924.76828290509</v>
      </c>
      <c r="K13314" t="s">
        <v>1479</v>
      </c>
      <c r="L13314" t="str">
        <f>VLOOKUP(C13314,ACCOUNT_MAPPING!A:C,3,FALSE)</f>
        <v>General Building Maintenance</v>
      </c>
    </row>
    <row r="13315" spans="1:12" hidden="1">
      <c r="A13315">
        <v>9154</v>
      </c>
      <c r="B13315" t="s">
        <v>1406</v>
      </c>
      <c r="C13315">
        <v>51425006</v>
      </c>
      <c r="D13315" t="s">
        <v>17</v>
      </c>
      <c r="E13315" t="s">
        <v>13</v>
      </c>
      <c r="F13315" t="s">
        <v>13</v>
      </c>
      <c r="G13315" t="s">
        <v>13210</v>
      </c>
      <c r="H13315" s="2">
        <v>44926.811786805556</v>
      </c>
      <c r="I13315" t="s">
        <v>497</v>
      </c>
      <c r="J13315" s="2">
        <v>44926.811786805556</v>
      </c>
      <c r="K13315" t="s">
        <v>497</v>
      </c>
      <c r="L13315" t="str">
        <f>VLOOKUP(C13315,ACCOUNT_MAPPING!A:C,3,FALSE)</f>
        <v>General Building Maintenance</v>
      </c>
    </row>
    <row r="13316" spans="1:12" hidden="1">
      <c r="A13316">
        <v>9179</v>
      </c>
      <c r="B13316" t="s">
        <v>776</v>
      </c>
      <c r="C13316">
        <v>51425006</v>
      </c>
      <c r="D13316" t="s">
        <v>17</v>
      </c>
      <c r="E13316" t="s">
        <v>13</v>
      </c>
      <c r="F13316" t="s">
        <v>13</v>
      </c>
      <c r="G13316" t="s">
        <v>13211</v>
      </c>
      <c r="H13316" s="2">
        <v>44924.408163657405</v>
      </c>
      <c r="I13316" t="s">
        <v>778</v>
      </c>
      <c r="J13316" s="2">
        <v>44924.408163657405</v>
      </c>
      <c r="K13316" t="s">
        <v>778</v>
      </c>
      <c r="L13316" t="str">
        <f>VLOOKUP(C13316,ACCOUNT_MAPPING!A:C,3,FALSE)</f>
        <v>General Building Maintenance</v>
      </c>
    </row>
    <row r="13317" spans="1:12" hidden="1">
      <c r="A13317">
        <v>9187</v>
      </c>
      <c r="B13317" t="s">
        <v>506</v>
      </c>
      <c r="C13317">
        <v>51425006</v>
      </c>
      <c r="D13317" t="s">
        <v>63</v>
      </c>
      <c r="E13317" t="s">
        <v>13</v>
      </c>
      <c r="F13317" t="s">
        <v>13</v>
      </c>
      <c r="G13317" t="s">
        <v>13212</v>
      </c>
      <c r="H13317" s="2">
        <v>44879.007459375003</v>
      </c>
      <c r="I13317" t="s">
        <v>74</v>
      </c>
      <c r="J13317" s="2">
        <v>44879.007459375003</v>
      </c>
      <c r="K13317" t="s">
        <v>74</v>
      </c>
      <c r="L13317" t="str">
        <f>VLOOKUP(C13317,ACCOUNT_MAPPING!A:C,3,FALSE)</f>
        <v>General Building Maintenance</v>
      </c>
    </row>
    <row r="13318" spans="1:12" hidden="1">
      <c r="A13318">
        <v>9226</v>
      </c>
      <c r="B13318" t="s">
        <v>1752</v>
      </c>
      <c r="C13318">
        <v>51425006</v>
      </c>
      <c r="D13318" t="s">
        <v>17</v>
      </c>
      <c r="E13318" t="s">
        <v>13</v>
      </c>
      <c r="F13318" t="s">
        <v>13</v>
      </c>
      <c r="G13318" t="s">
        <v>13213</v>
      </c>
      <c r="H13318" s="2">
        <v>44924.532168321763</v>
      </c>
      <c r="I13318" t="s">
        <v>265</v>
      </c>
      <c r="J13318" s="2">
        <v>44924.532168321763</v>
      </c>
      <c r="K13318" t="s">
        <v>265</v>
      </c>
      <c r="L13318" t="str">
        <f>VLOOKUP(C13318,ACCOUNT_MAPPING!A:C,3,FALSE)</f>
        <v>General Building Maintenance</v>
      </c>
    </row>
    <row r="13319" spans="1:12" hidden="1">
      <c r="A13319">
        <v>10732</v>
      </c>
      <c r="B13319" t="s">
        <v>85</v>
      </c>
      <c r="C13319">
        <v>51425006</v>
      </c>
      <c r="D13319" t="s">
        <v>17</v>
      </c>
      <c r="E13319" t="s">
        <v>13</v>
      </c>
      <c r="F13319" t="s">
        <v>13</v>
      </c>
      <c r="G13319" t="s">
        <v>13214</v>
      </c>
      <c r="H13319" s="2">
        <v>44929.419671412033</v>
      </c>
      <c r="I13319" t="s">
        <v>553</v>
      </c>
      <c r="J13319" s="2">
        <v>44929.419671412033</v>
      </c>
      <c r="K13319" t="s">
        <v>553</v>
      </c>
      <c r="L13319" t="str">
        <f>VLOOKUP(C13319,ACCOUNT_MAPPING!A:C,3,FALSE)</f>
        <v>General Building Maintenance</v>
      </c>
    </row>
    <row r="13320" spans="1:12" hidden="1">
      <c r="A13320">
        <v>10841</v>
      </c>
      <c r="B13320" t="s">
        <v>1453</v>
      </c>
      <c r="C13320">
        <v>51425006</v>
      </c>
      <c r="D13320" t="s">
        <v>63</v>
      </c>
      <c r="E13320" t="s">
        <v>13</v>
      </c>
      <c r="F13320" t="s">
        <v>13</v>
      </c>
      <c r="G13320" t="s">
        <v>13215</v>
      </c>
      <c r="H13320" s="2">
        <v>44873.717289386572</v>
      </c>
      <c r="I13320" t="s">
        <v>41</v>
      </c>
      <c r="J13320" s="2">
        <v>44873.717289386572</v>
      </c>
      <c r="K13320" t="s">
        <v>41</v>
      </c>
      <c r="L13320" t="str">
        <f>VLOOKUP(C13320,ACCOUNT_MAPPING!A:C,3,FALSE)</f>
        <v>General Building Maintenance</v>
      </c>
    </row>
    <row r="13321" spans="1:12" hidden="1">
      <c r="A13321">
        <v>10838</v>
      </c>
      <c r="B13321" t="s">
        <v>873</v>
      </c>
      <c r="C13321">
        <v>51425006</v>
      </c>
      <c r="D13321" t="s">
        <v>12</v>
      </c>
      <c r="E13321" t="s">
        <v>13</v>
      </c>
      <c r="F13321" t="s">
        <v>13</v>
      </c>
      <c r="G13321" t="s">
        <v>13216</v>
      </c>
      <c r="H13321" s="2">
        <v>45020.488091585648</v>
      </c>
      <c r="I13321" t="s">
        <v>225</v>
      </c>
      <c r="J13321" s="2">
        <v>45020.488091585648</v>
      </c>
      <c r="K13321" t="s">
        <v>225</v>
      </c>
      <c r="L13321" t="str">
        <f>VLOOKUP(C13321,ACCOUNT_MAPPING!A:C,3,FALSE)</f>
        <v>General Building Maintenance</v>
      </c>
    </row>
    <row r="13322" spans="1:12" hidden="1">
      <c r="A13322">
        <v>11181</v>
      </c>
      <c r="B13322" t="s">
        <v>3944</v>
      </c>
      <c r="C13322">
        <v>51425006</v>
      </c>
      <c r="D13322" t="s">
        <v>17</v>
      </c>
      <c r="E13322" t="s">
        <v>13</v>
      </c>
      <c r="F13322" t="s">
        <v>13</v>
      </c>
      <c r="G13322" t="s">
        <v>13217</v>
      </c>
      <c r="H13322" s="2">
        <v>44929.457262037038</v>
      </c>
      <c r="I13322" t="s">
        <v>68</v>
      </c>
      <c r="J13322" s="2">
        <v>44929.457262037038</v>
      </c>
      <c r="K13322" t="s">
        <v>68</v>
      </c>
      <c r="L13322" t="str">
        <f>VLOOKUP(C13322,ACCOUNT_MAPPING!A:C,3,FALSE)</f>
        <v>General Building Maintenance</v>
      </c>
    </row>
    <row r="13323" spans="1:12" hidden="1">
      <c r="A13323">
        <v>11221</v>
      </c>
      <c r="B13323" t="s">
        <v>5603</v>
      </c>
      <c r="C13323">
        <v>51425006</v>
      </c>
      <c r="D13323" t="s">
        <v>17</v>
      </c>
      <c r="E13323" t="s">
        <v>13</v>
      </c>
      <c r="F13323" t="s">
        <v>13</v>
      </c>
      <c r="G13323" t="s">
        <v>13218</v>
      </c>
      <c r="H13323" s="2">
        <v>44924.801705787038</v>
      </c>
      <c r="I13323" t="s">
        <v>462</v>
      </c>
      <c r="J13323" s="2">
        <v>44924.801705787038</v>
      </c>
      <c r="K13323" t="s">
        <v>462</v>
      </c>
      <c r="L13323" t="str">
        <f>VLOOKUP(C13323,ACCOUNT_MAPPING!A:C,3,FALSE)</f>
        <v>General Building Maintenance</v>
      </c>
    </row>
    <row r="13324" spans="1:12" hidden="1">
      <c r="A13324">
        <v>11074</v>
      </c>
      <c r="B13324" t="s">
        <v>167</v>
      </c>
      <c r="C13324">
        <v>51425006</v>
      </c>
      <c r="D13324" t="s">
        <v>17</v>
      </c>
      <c r="E13324" t="s">
        <v>13</v>
      </c>
      <c r="F13324" t="s">
        <v>13</v>
      </c>
      <c r="G13324" t="s">
        <v>13219</v>
      </c>
      <c r="H13324" s="2">
        <v>44924.954355787035</v>
      </c>
      <c r="I13324" t="s">
        <v>116</v>
      </c>
      <c r="J13324" s="2">
        <v>44924.954355787035</v>
      </c>
      <c r="K13324" t="s">
        <v>116</v>
      </c>
      <c r="L13324" t="str">
        <f>VLOOKUP(C13324,ACCOUNT_MAPPING!A:C,3,FALSE)</f>
        <v>General Building Maintenance</v>
      </c>
    </row>
    <row r="13325" spans="1:12" hidden="1">
      <c r="A13325">
        <v>11334</v>
      </c>
      <c r="B13325" t="s">
        <v>3996</v>
      </c>
      <c r="C13325">
        <v>51425006</v>
      </c>
      <c r="D13325" t="s">
        <v>12</v>
      </c>
      <c r="E13325" t="s">
        <v>13</v>
      </c>
      <c r="F13325" t="s">
        <v>13</v>
      </c>
      <c r="G13325" t="s">
        <v>3400</v>
      </c>
      <c r="H13325" s="2">
        <v>45021.052137812498</v>
      </c>
      <c r="I13325" t="s">
        <v>1479</v>
      </c>
      <c r="J13325" s="2">
        <v>45021.052137812498</v>
      </c>
      <c r="K13325" t="s">
        <v>1479</v>
      </c>
      <c r="L13325" t="str">
        <f>VLOOKUP(C13325,ACCOUNT_MAPPING!A:C,3,FALSE)</f>
        <v>General Building Maintenance</v>
      </c>
    </row>
    <row r="13326" spans="1:12" hidden="1">
      <c r="A13326">
        <v>11287</v>
      </c>
      <c r="B13326" t="s">
        <v>160</v>
      </c>
      <c r="C13326">
        <v>51425006</v>
      </c>
      <c r="D13326" t="s">
        <v>17</v>
      </c>
      <c r="E13326" t="s">
        <v>13</v>
      </c>
      <c r="F13326" t="s">
        <v>13</v>
      </c>
      <c r="G13326" t="s">
        <v>13220</v>
      </c>
      <c r="H13326" s="2">
        <v>44924.144537499997</v>
      </c>
      <c r="I13326" t="s">
        <v>157</v>
      </c>
      <c r="J13326" s="2">
        <v>44924.144537499997</v>
      </c>
      <c r="K13326" t="s">
        <v>157</v>
      </c>
      <c r="L13326" t="str">
        <f>VLOOKUP(C13326,ACCOUNT_MAPPING!A:C,3,FALSE)</f>
        <v>General Building Maintenance</v>
      </c>
    </row>
    <row r="13327" spans="1:12" hidden="1">
      <c r="A13327">
        <v>11174</v>
      </c>
      <c r="B13327" t="s">
        <v>2681</v>
      </c>
      <c r="C13327">
        <v>51425006</v>
      </c>
      <c r="D13327" t="s">
        <v>12</v>
      </c>
      <c r="E13327" t="s">
        <v>13</v>
      </c>
      <c r="F13327" t="s">
        <v>13</v>
      </c>
      <c r="G13327" t="s">
        <v>13221</v>
      </c>
      <c r="H13327" s="2">
        <v>45019.484173032404</v>
      </c>
      <c r="I13327" t="s">
        <v>627</v>
      </c>
      <c r="J13327" s="2">
        <v>45019.484173032404</v>
      </c>
      <c r="K13327" t="s">
        <v>627</v>
      </c>
      <c r="L13327" t="str">
        <f>VLOOKUP(C13327,ACCOUNT_MAPPING!A:C,3,FALSE)</f>
        <v>General Building Maintenance</v>
      </c>
    </row>
    <row r="13328" spans="1:12" hidden="1">
      <c r="A13328">
        <v>11247</v>
      </c>
      <c r="B13328" t="s">
        <v>877</v>
      </c>
      <c r="C13328">
        <v>51425006</v>
      </c>
      <c r="D13328" t="s">
        <v>63</v>
      </c>
      <c r="E13328" t="s">
        <v>13</v>
      </c>
      <c r="F13328" t="s">
        <v>13</v>
      </c>
      <c r="G13328" t="s">
        <v>13222</v>
      </c>
      <c r="H13328" s="2">
        <v>44873.471758217594</v>
      </c>
      <c r="I13328" t="s">
        <v>151</v>
      </c>
      <c r="J13328" s="2">
        <v>44873.471758217594</v>
      </c>
      <c r="K13328" t="s">
        <v>151</v>
      </c>
      <c r="L13328" t="str">
        <f>VLOOKUP(C13328,ACCOUNT_MAPPING!A:C,3,FALSE)</f>
        <v>General Building Maintenance</v>
      </c>
    </row>
    <row r="13329" spans="1:12" hidden="1">
      <c r="A13329">
        <v>11605</v>
      </c>
      <c r="B13329" t="s">
        <v>3390</v>
      </c>
      <c r="C13329">
        <v>51425006</v>
      </c>
      <c r="D13329" t="s">
        <v>63</v>
      </c>
      <c r="E13329" t="s">
        <v>13</v>
      </c>
      <c r="F13329" t="s">
        <v>13</v>
      </c>
      <c r="G13329" t="s">
        <v>13223</v>
      </c>
      <c r="H13329" s="2">
        <v>44873.828358449071</v>
      </c>
      <c r="I13329" t="s">
        <v>630</v>
      </c>
      <c r="J13329" s="2">
        <v>44873.828358449071</v>
      </c>
      <c r="K13329" t="s">
        <v>630</v>
      </c>
      <c r="L13329" t="str">
        <f>VLOOKUP(C13329,ACCOUNT_MAPPING!A:C,3,FALSE)</f>
        <v>General Building Maintenance</v>
      </c>
    </row>
    <row r="13330" spans="1:12" hidden="1">
      <c r="A13330">
        <v>11841</v>
      </c>
      <c r="B13330" t="s">
        <v>540</v>
      </c>
      <c r="C13330">
        <v>51425006</v>
      </c>
      <c r="D13330" t="s">
        <v>63</v>
      </c>
      <c r="E13330" t="s">
        <v>13</v>
      </c>
      <c r="F13330" t="s">
        <v>13</v>
      </c>
      <c r="G13330" t="s">
        <v>13224</v>
      </c>
      <c r="H13330" s="2">
        <v>44875.722632986108</v>
      </c>
      <c r="I13330" t="s">
        <v>265</v>
      </c>
      <c r="J13330" s="2">
        <v>44875.722632986108</v>
      </c>
      <c r="K13330" t="s">
        <v>265</v>
      </c>
      <c r="L13330" t="str">
        <f>VLOOKUP(C13330,ACCOUNT_MAPPING!A:C,3,FALSE)</f>
        <v>General Building Maintenance</v>
      </c>
    </row>
    <row r="13331" spans="1:12" hidden="1">
      <c r="A13331">
        <v>20669</v>
      </c>
      <c r="B13331" t="s">
        <v>1528</v>
      </c>
      <c r="C13331">
        <v>51425006</v>
      </c>
      <c r="D13331" t="s">
        <v>17</v>
      </c>
      <c r="E13331" t="s">
        <v>13</v>
      </c>
      <c r="F13331" t="s">
        <v>13</v>
      </c>
      <c r="G13331" t="s">
        <v>13225</v>
      </c>
      <c r="H13331" s="2">
        <v>44918.586845949074</v>
      </c>
      <c r="I13331" t="s">
        <v>247</v>
      </c>
      <c r="J13331" s="2">
        <v>44918.586845949074</v>
      </c>
      <c r="K13331" t="s">
        <v>247</v>
      </c>
      <c r="L13331" t="str">
        <f>VLOOKUP(C13331,ACCOUNT_MAPPING!A:C,3,FALSE)</f>
        <v>General Building Maintenance</v>
      </c>
    </row>
    <row r="13332" spans="1:12" hidden="1">
      <c r="A13332">
        <v>21492</v>
      </c>
      <c r="B13332" t="s">
        <v>1547</v>
      </c>
      <c r="C13332">
        <v>51425006</v>
      </c>
      <c r="D13332" t="s">
        <v>17</v>
      </c>
      <c r="E13332" t="s">
        <v>13</v>
      </c>
      <c r="F13332" t="s">
        <v>13</v>
      </c>
      <c r="G13332" t="s">
        <v>13226</v>
      </c>
      <c r="H13332" s="2">
        <v>44916.699399537036</v>
      </c>
      <c r="I13332" t="s">
        <v>1333</v>
      </c>
      <c r="J13332" s="2">
        <v>44916.699399537036</v>
      </c>
      <c r="K13332" t="s">
        <v>1333</v>
      </c>
      <c r="L13332" t="str">
        <f>VLOOKUP(C13332,ACCOUNT_MAPPING!A:C,3,FALSE)</f>
        <v>General Building Maintenance</v>
      </c>
    </row>
    <row r="13333" spans="1:12" hidden="1">
      <c r="A13333">
        <v>20659</v>
      </c>
      <c r="B13333" t="s">
        <v>11177</v>
      </c>
      <c r="C13333">
        <v>51425006</v>
      </c>
      <c r="D13333" t="s">
        <v>12</v>
      </c>
      <c r="E13333" t="s">
        <v>13</v>
      </c>
      <c r="F13333" t="s">
        <v>13</v>
      </c>
      <c r="G13333" t="s">
        <v>13227</v>
      </c>
      <c r="H13333" s="2">
        <v>45012.774963194446</v>
      </c>
      <c r="I13333" t="s">
        <v>2672</v>
      </c>
      <c r="J13333" s="2">
        <v>45012.774963194446</v>
      </c>
      <c r="K13333" t="s">
        <v>2672</v>
      </c>
      <c r="L13333" t="str">
        <f>VLOOKUP(C13333,ACCOUNT_MAPPING!A:C,3,FALSE)</f>
        <v>General Building Maintenance</v>
      </c>
    </row>
    <row r="13334" spans="1:12" hidden="1">
      <c r="A13334">
        <v>21544</v>
      </c>
      <c r="B13334" t="s">
        <v>3523</v>
      </c>
      <c r="C13334">
        <v>51425006</v>
      </c>
      <c r="D13334" t="s">
        <v>63</v>
      </c>
      <c r="E13334" t="s">
        <v>13</v>
      </c>
      <c r="F13334" t="s">
        <v>13</v>
      </c>
      <c r="G13334" t="s">
        <v>13228</v>
      </c>
      <c r="H13334" s="2">
        <v>44869.796059687498</v>
      </c>
      <c r="I13334" t="s">
        <v>65</v>
      </c>
      <c r="J13334" s="2">
        <v>44869.796059687498</v>
      </c>
      <c r="K13334" t="s">
        <v>65</v>
      </c>
      <c r="L13334" t="str">
        <f>VLOOKUP(C13334,ACCOUNT_MAPPING!A:C,3,FALSE)</f>
        <v>General Building Maintenance</v>
      </c>
    </row>
    <row r="13335" spans="1:12" hidden="1">
      <c r="A13335">
        <v>53074</v>
      </c>
      <c r="B13335" t="s">
        <v>254</v>
      </c>
      <c r="C13335">
        <v>51425006</v>
      </c>
      <c r="D13335" t="s">
        <v>12</v>
      </c>
      <c r="E13335" t="s">
        <v>13</v>
      </c>
      <c r="F13335" t="s">
        <v>13</v>
      </c>
      <c r="G13335" t="s">
        <v>13229</v>
      </c>
      <c r="H13335" s="2">
        <v>45012.657620335645</v>
      </c>
      <c r="I13335" t="s">
        <v>256</v>
      </c>
      <c r="J13335" s="2">
        <v>45012.657620335645</v>
      </c>
      <c r="K13335" t="s">
        <v>256</v>
      </c>
      <c r="L13335" t="str">
        <f>VLOOKUP(C13335,ACCOUNT_MAPPING!A:C,3,FALSE)</f>
        <v>General Building Maintenance</v>
      </c>
    </row>
    <row r="13336" spans="1:12" hidden="1">
      <c r="A13336">
        <v>82702</v>
      </c>
      <c r="B13336" t="s">
        <v>1088</v>
      </c>
      <c r="C13336">
        <v>51425006</v>
      </c>
      <c r="D13336" t="s">
        <v>12</v>
      </c>
      <c r="E13336" t="s">
        <v>13</v>
      </c>
      <c r="F13336" t="s">
        <v>13</v>
      </c>
      <c r="G13336" t="s">
        <v>13230</v>
      </c>
      <c r="H13336" s="2">
        <v>45020.462435960646</v>
      </c>
      <c r="I13336" t="s">
        <v>225</v>
      </c>
      <c r="J13336" s="2">
        <v>45020.462435960646</v>
      </c>
      <c r="K13336" t="s">
        <v>225</v>
      </c>
      <c r="L13336" t="str">
        <f>VLOOKUP(C13336,ACCOUNT_MAPPING!A:C,3,FALSE)</f>
        <v>General Building Maintenance</v>
      </c>
    </row>
    <row r="13337" spans="1:12" hidden="1">
      <c r="A13337">
        <v>82708</v>
      </c>
      <c r="B13337" t="s">
        <v>5108</v>
      </c>
      <c r="C13337">
        <v>51425006</v>
      </c>
      <c r="D13337" t="s">
        <v>17</v>
      </c>
      <c r="E13337" t="s">
        <v>13</v>
      </c>
      <c r="F13337" t="s">
        <v>13</v>
      </c>
      <c r="G13337" t="s">
        <v>13231</v>
      </c>
      <c r="H13337" s="2">
        <v>44928.60093252315</v>
      </c>
      <c r="I13337" t="s">
        <v>577</v>
      </c>
      <c r="J13337" s="2">
        <v>44928.60093252315</v>
      </c>
      <c r="K13337" t="s">
        <v>577</v>
      </c>
      <c r="L13337" t="str">
        <f>VLOOKUP(C13337,ACCOUNT_MAPPING!A:C,3,FALSE)</f>
        <v>General Building Maintenance</v>
      </c>
    </row>
    <row r="13338" spans="1:12" hidden="1">
      <c r="A13338">
        <v>82880</v>
      </c>
      <c r="B13338" t="s">
        <v>1322</v>
      </c>
      <c r="C13338">
        <v>51425006</v>
      </c>
      <c r="D13338" t="s">
        <v>17</v>
      </c>
      <c r="E13338" t="s">
        <v>13</v>
      </c>
      <c r="F13338" t="s">
        <v>13</v>
      </c>
      <c r="G13338" t="s">
        <v>13232</v>
      </c>
      <c r="H13338" s="2">
        <v>44928.063080636573</v>
      </c>
      <c r="I13338" t="s">
        <v>577</v>
      </c>
      <c r="J13338" s="2">
        <v>44928.063080636573</v>
      </c>
      <c r="K13338" t="s">
        <v>577</v>
      </c>
      <c r="L13338" t="str">
        <f>VLOOKUP(C13338,ACCOUNT_MAPPING!A:C,3,FALSE)</f>
        <v>General Building Maintenance</v>
      </c>
    </row>
    <row r="13339" spans="1:12" hidden="1">
      <c r="A13339">
        <v>126200</v>
      </c>
      <c r="B13339" t="s">
        <v>432</v>
      </c>
      <c r="C13339">
        <v>51425006</v>
      </c>
      <c r="D13339" t="s">
        <v>17</v>
      </c>
      <c r="E13339" t="s">
        <v>13</v>
      </c>
      <c r="F13339" t="s">
        <v>13</v>
      </c>
      <c r="G13339" t="s">
        <v>13233</v>
      </c>
      <c r="H13339" s="2">
        <v>44923.79655767361</v>
      </c>
      <c r="I13339" t="s">
        <v>434</v>
      </c>
      <c r="J13339" s="2">
        <v>44923.79655767361</v>
      </c>
      <c r="K13339" t="s">
        <v>434</v>
      </c>
      <c r="L13339" t="str">
        <f>VLOOKUP(C13339,ACCOUNT_MAPPING!A:C,3,FALSE)</f>
        <v>General Building Maintenance</v>
      </c>
    </row>
    <row r="13340" spans="1:12" hidden="1">
      <c r="A13340">
        <v>126149</v>
      </c>
      <c r="B13340" t="s">
        <v>474</v>
      </c>
      <c r="C13340">
        <v>51425006</v>
      </c>
      <c r="D13340" t="s">
        <v>17</v>
      </c>
      <c r="E13340" t="s">
        <v>13</v>
      </c>
      <c r="F13340" t="s">
        <v>13</v>
      </c>
      <c r="G13340" t="s">
        <v>13234</v>
      </c>
      <c r="H13340" s="2">
        <v>44925.09769490741</v>
      </c>
      <c r="I13340" t="s">
        <v>116</v>
      </c>
      <c r="J13340" s="2">
        <v>44925.09769490741</v>
      </c>
      <c r="K13340" t="s">
        <v>116</v>
      </c>
      <c r="L13340" t="str">
        <f>VLOOKUP(C13340,ACCOUNT_MAPPING!A:C,3,FALSE)</f>
        <v>General Building Maintenance</v>
      </c>
    </row>
    <row r="13341" spans="1:12" hidden="1">
      <c r="A13341">
        <v>126103</v>
      </c>
      <c r="B13341" t="s">
        <v>392</v>
      </c>
      <c r="C13341">
        <v>51425006</v>
      </c>
      <c r="D13341" t="s">
        <v>12</v>
      </c>
      <c r="E13341" t="s">
        <v>13</v>
      </c>
      <c r="F13341" t="s">
        <v>13</v>
      </c>
      <c r="G13341" t="s">
        <v>13235</v>
      </c>
      <c r="H13341" s="2">
        <v>45012.621972650464</v>
      </c>
      <c r="I13341" t="s">
        <v>310</v>
      </c>
      <c r="J13341" s="2">
        <v>45012.621972650464</v>
      </c>
      <c r="K13341" t="s">
        <v>310</v>
      </c>
      <c r="L13341" t="str">
        <f>VLOOKUP(C13341,ACCOUNT_MAPPING!A:C,3,FALSE)</f>
        <v>General Building Maintenance</v>
      </c>
    </row>
    <row r="13342" spans="1:12" hidden="1">
      <c r="A13342">
        <v>8529</v>
      </c>
      <c r="B13342" t="s">
        <v>1170</v>
      </c>
      <c r="C13342">
        <v>51500000</v>
      </c>
      <c r="D13342" t="s">
        <v>12</v>
      </c>
      <c r="E13342" t="s">
        <v>13</v>
      </c>
      <c r="F13342" t="s">
        <v>13</v>
      </c>
      <c r="G13342" t="s">
        <v>27</v>
      </c>
      <c r="H13342" s="2">
        <v>45014.464761805553</v>
      </c>
      <c r="I13342" t="s">
        <v>28</v>
      </c>
      <c r="J13342" s="2">
        <v>45014.464761805553</v>
      </c>
      <c r="K13342" t="s">
        <v>28</v>
      </c>
      <c r="L13342" t="str">
        <f>VLOOKUP(C13342,ACCOUNT_MAPPING!A:C,3,FALSE)</f>
        <v>Other Expenses</v>
      </c>
    </row>
    <row r="13343" spans="1:12" hidden="1">
      <c r="A13343">
        <v>10694</v>
      </c>
      <c r="B13343" t="s">
        <v>3325</v>
      </c>
      <c r="C13343">
        <v>52001000</v>
      </c>
      <c r="D13343" t="s">
        <v>12</v>
      </c>
      <c r="E13343" t="s">
        <v>13</v>
      </c>
      <c r="F13343" t="s">
        <v>13</v>
      </c>
      <c r="G13343" t="s">
        <v>13236</v>
      </c>
      <c r="H13343" s="2">
        <v>45021.595978738427</v>
      </c>
      <c r="I13343" t="s">
        <v>1422</v>
      </c>
      <c r="J13343" s="2">
        <v>45021.595978738427</v>
      </c>
      <c r="K13343" t="s">
        <v>1422</v>
      </c>
      <c r="L13343" t="str">
        <f>VLOOKUP(C13343,ACCOUNT_MAPPING!A:C,3,FALSE)</f>
        <v>Snow Removal</v>
      </c>
    </row>
    <row r="13344" spans="1:12" hidden="1">
      <c r="A13344">
        <v>49201</v>
      </c>
      <c r="B13344" t="s">
        <v>7517</v>
      </c>
      <c r="C13344">
        <v>52001000</v>
      </c>
      <c r="D13344" t="s">
        <v>12</v>
      </c>
      <c r="E13344" t="s">
        <v>13</v>
      </c>
      <c r="F13344" t="s">
        <v>13</v>
      </c>
      <c r="G13344" t="s">
        <v>11195</v>
      </c>
      <c r="H13344" s="2">
        <v>45021.79324903935</v>
      </c>
      <c r="I13344" t="s">
        <v>577</v>
      </c>
      <c r="J13344" s="2">
        <v>45021.79324903935</v>
      </c>
      <c r="K13344" t="s">
        <v>577</v>
      </c>
      <c r="L13344" t="str">
        <f>VLOOKUP(C13344,ACCOUNT_MAPPING!A:C,3,FALSE)</f>
        <v>Snow Removal</v>
      </c>
    </row>
    <row r="13345" spans="1:12">
      <c r="A13345">
        <v>126032</v>
      </c>
      <c r="B13345" t="s">
        <v>5748</v>
      </c>
      <c r="C13345">
        <v>52003000</v>
      </c>
      <c r="D13345" t="s">
        <v>12</v>
      </c>
      <c r="E13345" t="s">
        <v>13</v>
      </c>
      <c r="F13345" t="s">
        <v>13</v>
      </c>
      <c r="G13345" t="s">
        <v>13237</v>
      </c>
      <c r="H13345" s="2">
        <v>45021.803673263887</v>
      </c>
      <c r="I13345" t="s">
        <v>5206</v>
      </c>
      <c r="J13345" s="2">
        <v>45021.803673263887</v>
      </c>
      <c r="K13345" t="s">
        <v>5206</v>
      </c>
      <c r="L13345" t="str">
        <f>VLOOKUP(C13345,ACCOUNT_MAPPING!A:C,3,FALSE)</f>
        <v>Janitorial Expense</v>
      </c>
    </row>
    <row r="13346" spans="1:12">
      <c r="A13346">
        <v>126108</v>
      </c>
      <c r="B13346" t="s">
        <v>364</v>
      </c>
      <c r="C13346">
        <v>52003000</v>
      </c>
      <c r="D13346" t="s">
        <v>12</v>
      </c>
      <c r="E13346" t="s">
        <v>13</v>
      </c>
      <c r="F13346" t="s">
        <v>13</v>
      </c>
      <c r="G13346" t="s">
        <v>13238</v>
      </c>
      <c r="H13346" s="2">
        <v>45013.662736458333</v>
      </c>
      <c r="I13346" t="s">
        <v>360</v>
      </c>
      <c r="J13346" s="2">
        <v>45013.662736458333</v>
      </c>
      <c r="K13346" t="s">
        <v>360</v>
      </c>
      <c r="L13346" t="str">
        <f>VLOOKUP(C13346,ACCOUNT_MAPPING!A:C,3,FALSE)</f>
        <v>Janitorial Expense</v>
      </c>
    </row>
    <row r="13347" spans="1:12">
      <c r="A13347">
        <v>126060</v>
      </c>
      <c r="B13347" t="s">
        <v>3138</v>
      </c>
      <c r="C13347">
        <v>52003000</v>
      </c>
      <c r="D13347" t="s">
        <v>12</v>
      </c>
      <c r="E13347" t="s">
        <v>13</v>
      </c>
      <c r="F13347" t="s">
        <v>13</v>
      </c>
      <c r="G13347" t="s">
        <v>13239</v>
      </c>
      <c r="H13347" s="2">
        <v>45014.717028356485</v>
      </c>
      <c r="I13347" t="s">
        <v>3140</v>
      </c>
      <c r="J13347" s="2">
        <v>45014.717028356485</v>
      </c>
      <c r="K13347" t="s">
        <v>3140</v>
      </c>
      <c r="L13347" t="str">
        <f>VLOOKUP(C13347,ACCOUNT_MAPPING!A:C,3,FALSE)</f>
        <v>Janitorial Expense</v>
      </c>
    </row>
    <row r="13348" spans="1:12">
      <c r="A13348">
        <v>126087</v>
      </c>
      <c r="B13348" t="s">
        <v>5457</v>
      </c>
      <c r="C13348">
        <v>52003000</v>
      </c>
      <c r="D13348" t="s">
        <v>12</v>
      </c>
      <c r="E13348" t="s">
        <v>13</v>
      </c>
      <c r="F13348" t="s">
        <v>13</v>
      </c>
      <c r="G13348" t="s">
        <v>13240</v>
      </c>
      <c r="H13348" s="2">
        <v>45020.508248993057</v>
      </c>
      <c r="I13348" t="s">
        <v>360</v>
      </c>
      <c r="J13348" s="2">
        <v>45020.508248993057</v>
      </c>
      <c r="K13348" t="s">
        <v>360</v>
      </c>
      <c r="L13348" t="str">
        <f>VLOOKUP(C13348,ACCOUNT_MAPPING!A:C,3,FALSE)</f>
        <v>Janitorial Expense</v>
      </c>
    </row>
    <row r="13349" spans="1:12">
      <c r="A13349">
        <v>126238</v>
      </c>
      <c r="B13349" t="s">
        <v>468</v>
      </c>
      <c r="C13349">
        <v>52003000</v>
      </c>
      <c r="D13349" t="s">
        <v>12</v>
      </c>
      <c r="E13349" t="s">
        <v>13</v>
      </c>
      <c r="F13349" t="s">
        <v>13</v>
      </c>
      <c r="G13349" t="s">
        <v>13241</v>
      </c>
      <c r="H13349" s="2">
        <v>45014.637761261576</v>
      </c>
      <c r="I13349" t="s">
        <v>310</v>
      </c>
      <c r="J13349" s="2">
        <v>45014.637761261576</v>
      </c>
      <c r="K13349" t="s">
        <v>310</v>
      </c>
      <c r="L13349" t="str">
        <f>VLOOKUP(C13349,ACCOUNT_MAPPING!A:C,3,FALSE)</f>
        <v>Janitorial Expense</v>
      </c>
    </row>
    <row r="13350" spans="1:12">
      <c r="A13350">
        <v>126239</v>
      </c>
      <c r="B13350" t="s">
        <v>400</v>
      </c>
      <c r="C13350">
        <v>52003000</v>
      </c>
      <c r="D13350" t="s">
        <v>12</v>
      </c>
      <c r="E13350" t="s">
        <v>13</v>
      </c>
      <c r="F13350" t="s">
        <v>13</v>
      </c>
      <c r="G13350" t="s">
        <v>13242</v>
      </c>
      <c r="H13350" s="2">
        <v>45014.740938194445</v>
      </c>
      <c r="I13350" t="s">
        <v>310</v>
      </c>
      <c r="J13350" s="2">
        <v>45014.740938194445</v>
      </c>
      <c r="K13350" t="s">
        <v>310</v>
      </c>
      <c r="L13350" t="str">
        <f>VLOOKUP(C13350,ACCOUNT_MAPPING!A:C,3,FALSE)</f>
        <v>Janitorial Expense</v>
      </c>
    </row>
    <row r="13351" spans="1:12">
      <c r="A13351">
        <v>126222</v>
      </c>
      <c r="B13351" t="s">
        <v>460</v>
      </c>
      <c r="C13351">
        <v>52003000</v>
      </c>
      <c r="D13351" t="s">
        <v>12</v>
      </c>
      <c r="E13351" t="s">
        <v>13</v>
      </c>
      <c r="F13351" t="s">
        <v>13</v>
      </c>
      <c r="G13351" t="s">
        <v>13243</v>
      </c>
      <c r="H13351" s="2">
        <v>45016.915208298611</v>
      </c>
      <c r="I13351" t="s">
        <v>462</v>
      </c>
      <c r="J13351" s="2">
        <v>45016.915208298611</v>
      </c>
      <c r="K13351" t="s">
        <v>462</v>
      </c>
      <c r="L13351" t="str">
        <f>VLOOKUP(C13351,ACCOUNT_MAPPING!A:C,3,FALSE)</f>
        <v>Janitorial Expense</v>
      </c>
    </row>
    <row r="13352" spans="1:12">
      <c r="A13352">
        <v>126241</v>
      </c>
      <c r="B13352" t="s">
        <v>452</v>
      </c>
      <c r="C13352">
        <v>52003000</v>
      </c>
      <c r="D13352" t="s">
        <v>12</v>
      </c>
      <c r="E13352" t="s">
        <v>13</v>
      </c>
      <c r="F13352" t="s">
        <v>13</v>
      </c>
      <c r="G13352" t="s">
        <v>13244</v>
      </c>
      <c r="H13352" s="2">
        <v>45019.583052546295</v>
      </c>
      <c r="I13352" t="s">
        <v>310</v>
      </c>
      <c r="J13352" s="2">
        <v>45019.583052546295</v>
      </c>
      <c r="K13352" t="s">
        <v>310</v>
      </c>
      <c r="L13352" t="str">
        <f>VLOOKUP(C13352,ACCOUNT_MAPPING!A:C,3,FALSE)</f>
        <v>Janitorial Expense</v>
      </c>
    </row>
    <row r="13353" spans="1:12">
      <c r="A13353">
        <v>126230</v>
      </c>
      <c r="B13353" t="s">
        <v>444</v>
      </c>
      <c r="C13353">
        <v>52003000</v>
      </c>
      <c r="D13353" t="s">
        <v>12</v>
      </c>
      <c r="E13353" t="s">
        <v>13</v>
      </c>
      <c r="F13353" t="s">
        <v>13</v>
      </c>
      <c r="G13353" t="s">
        <v>13245</v>
      </c>
      <c r="H13353" s="2">
        <v>45021.758471562498</v>
      </c>
      <c r="I13353" t="s">
        <v>446</v>
      </c>
      <c r="J13353" s="2">
        <v>45021.758471562498</v>
      </c>
      <c r="K13353" t="s">
        <v>446</v>
      </c>
      <c r="L13353" t="str">
        <f>VLOOKUP(C13353,ACCOUNT_MAPPING!A:C,3,FALSE)</f>
        <v>Janitorial Expense</v>
      </c>
    </row>
    <row r="13354" spans="1:12">
      <c r="A13354">
        <v>126231</v>
      </c>
      <c r="B13354" t="s">
        <v>1147</v>
      </c>
      <c r="C13354">
        <v>52003000</v>
      </c>
      <c r="D13354" t="s">
        <v>12</v>
      </c>
      <c r="E13354" t="s">
        <v>13</v>
      </c>
      <c r="F13354" t="s">
        <v>13</v>
      </c>
      <c r="G13354" t="s">
        <v>13246</v>
      </c>
      <c r="H13354" s="2">
        <v>45020.951445798608</v>
      </c>
      <c r="I13354" t="s">
        <v>446</v>
      </c>
      <c r="J13354" s="2">
        <v>45020.951445798608</v>
      </c>
      <c r="K13354" t="s">
        <v>446</v>
      </c>
      <c r="L13354" t="str">
        <f>VLOOKUP(C13354,ACCOUNT_MAPPING!A:C,3,FALSE)</f>
        <v>Janitorial Expense</v>
      </c>
    </row>
    <row r="13355" spans="1:12" hidden="1">
      <c r="A13355">
        <v>10839</v>
      </c>
      <c r="B13355" t="s">
        <v>850</v>
      </c>
      <c r="C13355">
        <v>52004000</v>
      </c>
      <c r="D13355" t="s">
        <v>12</v>
      </c>
      <c r="E13355" t="s">
        <v>13</v>
      </c>
      <c r="F13355" t="s">
        <v>13</v>
      </c>
      <c r="G13355" t="s">
        <v>13247</v>
      </c>
      <c r="H13355" s="2">
        <v>45019.509045833336</v>
      </c>
      <c r="I13355" t="s">
        <v>41</v>
      </c>
      <c r="J13355" s="2">
        <v>45019.509045833336</v>
      </c>
      <c r="K13355" t="s">
        <v>41</v>
      </c>
      <c r="L13355" t="str">
        <f>VLOOKUP(C13355,ACCOUNT_MAPPING!A:C,3,FALSE)</f>
        <v>General Building Maintenance</v>
      </c>
    </row>
    <row r="13356" spans="1:12" hidden="1">
      <c r="A13356">
        <v>82699</v>
      </c>
      <c r="B13356" t="s">
        <v>5068</v>
      </c>
      <c r="C13356">
        <v>52004000</v>
      </c>
      <c r="D13356" t="s">
        <v>12</v>
      </c>
      <c r="E13356" t="s">
        <v>13</v>
      </c>
      <c r="F13356" t="s">
        <v>13</v>
      </c>
      <c r="G13356" t="s">
        <v>13248</v>
      </c>
      <c r="H13356" s="2">
        <v>45021.636311030095</v>
      </c>
      <c r="I13356" t="s">
        <v>759</v>
      </c>
      <c r="J13356" s="2">
        <v>45021.636311030095</v>
      </c>
      <c r="K13356" t="s">
        <v>759</v>
      </c>
      <c r="L13356" t="str">
        <f>VLOOKUP(C13356,ACCOUNT_MAPPING!A:C,3,FALSE)</f>
        <v>General Building Maintenance</v>
      </c>
    </row>
    <row r="13357" spans="1:12" hidden="1">
      <c r="A13357">
        <v>99427</v>
      </c>
      <c r="B13357" t="s">
        <v>584</v>
      </c>
      <c r="C13357">
        <v>52004000</v>
      </c>
      <c r="D13357" t="s">
        <v>17</v>
      </c>
      <c r="E13357" t="s">
        <v>13</v>
      </c>
      <c r="F13357" t="s">
        <v>13</v>
      </c>
      <c r="G13357" t="s">
        <v>13249</v>
      </c>
      <c r="H13357" s="2">
        <v>44928.608047685186</v>
      </c>
      <c r="I13357" t="s">
        <v>577</v>
      </c>
      <c r="J13357" s="2">
        <v>44928.608047685186</v>
      </c>
      <c r="K13357" t="s">
        <v>577</v>
      </c>
      <c r="L13357" t="str">
        <f>VLOOKUP(C13357,ACCOUNT_MAPPING!A:C,3,FALSE)</f>
        <v>General Building Maintenance</v>
      </c>
    </row>
    <row r="13358" spans="1:12" hidden="1">
      <c r="A13358">
        <v>126099</v>
      </c>
      <c r="B13358" t="s">
        <v>5274</v>
      </c>
      <c r="C13358">
        <v>52004000</v>
      </c>
      <c r="D13358" t="s">
        <v>12</v>
      </c>
      <c r="E13358" t="s">
        <v>13</v>
      </c>
      <c r="F13358" t="s">
        <v>13</v>
      </c>
      <c r="G13358" t="s">
        <v>13250</v>
      </c>
      <c r="H13358" s="2">
        <v>45022.014647951386</v>
      </c>
      <c r="I13358" t="s">
        <v>363</v>
      </c>
      <c r="J13358" s="2">
        <v>45022.014647951386</v>
      </c>
      <c r="K13358" t="s">
        <v>363</v>
      </c>
      <c r="L13358" t="str">
        <f>VLOOKUP(C13358,ACCOUNT_MAPPING!A:C,3,FALSE)</f>
        <v>General Building Maintenance</v>
      </c>
    </row>
    <row r="13359" spans="1:12" hidden="1">
      <c r="A13359">
        <v>126108</v>
      </c>
      <c r="B13359" t="s">
        <v>364</v>
      </c>
      <c r="C13359">
        <v>52004000</v>
      </c>
      <c r="D13359" t="s">
        <v>12</v>
      </c>
      <c r="E13359" t="s">
        <v>13</v>
      </c>
      <c r="F13359" t="s">
        <v>13</v>
      </c>
      <c r="G13359" t="s">
        <v>13251</v>
      </c>
      <c r="H13359" s="2">
        <v>45013.657642824073</v>
      </c>
      <c r="I13359" t="s">
        <v>360</v>
      </c>
      <c r="J13359" s="2">
        <v>45013.657642824073</v>
      </c>
      <c r="K13359" t="s">
        <v>360</v>
      </c>
      <c r="L13359" t="str">
        <f>VLOOKUP(C13359,ACCOUNT_MAPPING!A:C,3,FALSE)</f>
        <v>General Building Maintenance</v>
      </c>
    </row>
    <row r="13360" spans="1:12" hidden="1">
      <c r="A13360">
        <v>126222</v>
      </c>
      <c r="B13360" t="s">
        <v>460</v>
      </c>
      <c r="C13360">
        <v>52004000</v>
      </c>
      <c r="D13360" t="s">
        <v>12</v>
      </c>
      <c r="E13360" t="s">
        <v>13</v>
      </c>
      <c r="F13360" t="s">
        <v>13</v>
      </c>
      <c r="G13360" t="s">
        <v>13252</v>
      </c>
      <c r="H13360" s="2">
        <v>45020.722891435187</v>
      </c>
      <c r="I13360" t="s">
        <v>462</v>
      </c>
      <c r="J13360" s="2">
        <v>45020.722891435187</v>
      </c>
      <c r="K13360" t="s">
        <v>462</v>
      </c>
      <c r="L13360" t="str">
        <f>VLOOKUP(C13360,ACCOUNT_MAPPING!A:C,3,FALSE)</f>
        <v>General Building Maintenance</v>
      </c>
    </row>
    <row r="13361" spans="1:12" hidden="1">
      <c r="A13361">
        <v>126087</v>
      </c>
      <c r="B13361" t="s">
        <v>5457</v>
      </c>
      <c r="C13361">
        <v>52004000</v>
      </c>
      <c r="D13361" t="s">
        <v>12</v>
      </c>
      <c r="E13361" t="s">
        <v>13</v>
      </c>
      <c r="F13361" t="s">
        <v>13</v>
      </c>
      <c r="G13361" t="s">
        <v>13253</v>
      </c>
      <c r="H13361" s="2">
        <v>45020.50316670139</v>
      </c>
      <c r="I13361" t="s">
        <v>360</v>
      </c>
      <c r="J13361" s="2">
        <v>45020.50316670139</v>
      </c>
      <c r="K13361" t="s">
        <v>360</v>
      </c>
      <c r="L13361" t="str">
        <f>VLOOKUP(C13361,ACCOUNT_MAPPING!A:C,3,FALSE)</f>
        <v>General Building Maintenance</v>
      </c>
    </row>
    <row r="13362" spans="1:12" hidden="1">
      <c r="A13362">
        <v>126199</v>
      </c>
      <c r="B13362" t="s">
        <v>1138</v>
      </c>
      <c r="C13362">
        <v>52004000</v>
      </c>
      <c r="D13362" t="s">
        <v>12</v>
      </c>
      <c r="E13362" t="s">
        <v>13</v>
      </c>
      <c r="F13362" t="s">
        <v>13</v>
      </c>
      <c r="G13362" t="s">
        <v>13254</v>
      </c>
      <c r="H13362" s="2">
        <v>45021.600892939816</v>
      </c>
      <c r="I13362" t="s">
        <v>1140</v>
      </c>
      <c r="J13362" s="2">
        <v>45021.600892939816</v>
      </c>
      <c r="K13362" t="s">
        <v>1140</v>
      </c>
      <c r="L13362" t="str">
        <f>VLOOKUP(C13362,ACCOUNT_MAPPING!A:C,3,FALSE)</f>
        <v>General Building Maintenance</v>
      </c>
    </row>
    <row r="13363" spans="1:12" hidden="1">
      <c r="A13363">
        <v>126230</v>
      </c>
      <c r="B13363" t="s">
        <v>444</v>
      </c>
      <c r="C13363">
        <v>52004000</v>
      </c>
      <c r="D13363" t="s">
        <v>12</v>
      </c>
      <c r="E13363" t="s">
        <v>13</v>
      </c>
      <c r="F13363" t="s">
        <v>13</v>
      </c>
      <c r="G13363" t="s">
        <v>13255</v>
      </c>
      <c r="H13363" s="2">
        <v>45021.761648576387</v>
      </c>
      <c r="I13363" t="s">
        <v>446</v>
      </c>
      <c r="J13363" s="2">
        <v>45021.761648576387</v>
      </c>
      <c r="K13363" t="s">
        <v>446</v>
      </c>
      <c r="L13363" t="str">
        <f>VLOOKUP(C13363,ACCOUNT_MAPPING!A:C,3,FALSE)</f>
        <v>General Building Maintenance</v>
      </c>
    </row>
    <row r="13364" spans="1:12" hidden="1">
      <c r="A13364">
        <v>126238</v>
      </c>
      <c r="B13364" t="s">
        <v>468</v>
      </c>
      <c r="C13364">
        <v>52004000</v>
      </c>
      <c r="D13364" t="s">
        <v>12</v>
      </c>
      <c r="E13364" t="s">
        <v>13</v>
      </c>
      <c r="F13364" t="s">
        <v>13</v>
      </c>
      <c r="G13364" t="s">
        <v>13256</v>
      </c>
      <c r="H13364" s="2">
        <v>45014.669247372687</v>
      </c>
      <c r="I13364" t="s">
        <v>310</v>
      </c>
      <c r="J13364" s="2">
        <v>45014.669247372687</v>
      </c>
      <c r="K13364" t="s">
        <v>310</v>
      </c>
      <c r="L13364" t="str">
        <f>VLOOKUP(C13364,ACCOUNT_MAPPING!A:C,3,FALSE)</f>
        <v>General Building Maintenance</v>
      </c>
    </row>
    <row r="13365" spans="1:12" hidden="1">
      <c r="A13365">
        <v>126239</v>
      </c>
      <c r="B13365" t="s">
        <v>400</v>
      </c>
      <c r="C13365">
        <v>52004000</v>
      </c>
      <c r="D13365" t="s">
        <v>12</v>
      </c>
      <c r="E13365" t="s">
        <v>13</v>
      </c>
      <c r="F13365" t="s">
        <v>13</v>
      </c>
      <c r="G13365" t="s">
        <v>13257</v>
      </c>
      <c r="H13365" s="2">
        <v>45014.739827349535</v>
      </c>
      <c r="I13365" t="s">
        <v>310</v>
      </c>
      <c r="J13365" s="2">
        <v>45014.739827349535</v>
      </c>
      <c r="K13365" t="s">
        <v>310</v>
      </c>
      <c r="L13365" t="str">
        <f>VLOOKUP(C13365,ACCOUNT_MAPPING!A:C,3,FALSE)</f>
        <v>General Building Maintenance</v>
      </c>
    </row>
    <row r="13366" spans="1:12" hidden="1">
      <c r="A13366">
        <v>10839</v>
      </c>
      <c r="B13366" t="s">
        <v>850</v>
      </c>
      <c r="C13366">
        <v>52005000</v>
      </c>
      <c r="D13366" t="s">
        <v>12</v>
      </c>
      <c r="E13366" t="s">
        <v>13</v>
      </c>
      <c r="F13366" t="s">
        <v>13</v>
      </c>
      <c r="G13366" t="s">
        <v>13258</v>
      </c>
      <c r="H13366" s="2">
        <v>45019.500399074073</v>
      </c>
      <c r="I13366" t="s">
        <v>41</v>
      </c>
      <c r="J13366" s="2">
        <v>45019.500399074073</v>
      </c>
      <c r="K13366" t="s">
        <v>41</v>
      </c>
      <c r="L13366" t="str">
        <f>VLOOKUP(C13366,ACCOUNT_MAPPING!A:C,3,FALSE)</f>
        <v>Utilities</v>
      </c>
    </row>
    <row r="13367" spans="1:12" hidden="1">
      <c r="A13367">
        <v>11251</v>
      </c>
      <c r="B13367" t="s">
        <v>879</v>
      </c>
      <c r="C13367">
        <v>52005000</v>
      </c>
      <c r="D13367" t="s">
        <v>17</v>
      </c>
      <c r="E13367" t="s">
        <v>13</v>
      </c>
      <c r="F13367" t="s">
        <v>13</v>
      </c>
      <c r="G13367" t="s">
        <v>13259</v>
      </c>
      <c r="H13367" s="2">
        <v>44916.373404282407</v>
      </c>
      <c r="I13367" t="s">
        <v>151</v>
      </c>
      <c r="J13367" s="2">
        <v>44916.373404282407</v>
      </c>
      <c r="K13367" t="s">
        <v>151</v>
      </c>
      <c r="L13367" t="str">
        <f>VLOOKUP(C13367,ACCOUNT_MAPPING!A:C,3,FALSE)</f>
        <v>Utilities</v>
      </c>
    </row>
    <row r="13368" spans="1:12" hidden="1">
      <c r="A13368">
        <v>49201</v>
      </c>
      <c r="B13368" t="s">
        <v>7517</v>
      </c>
      <c r="C13368">
        <v>52005000</v>
      </c>
      <c r="D13368" t="s">
        <v>17</v>
      </c>
      <c r="E13368" t="s">
        <v>13</v>
      </c>
      <c r="F13368" t="s">
        <v>13</v>
      </c>
      <c r="G13368" t="s">
        <v>13260</v>
      </c>
      <c r="H13368" s="2">
        <v>44928.512557986112</v>
      </c>
      <c r="I13368" t="s">
        <v>577</v>
      </c>
      <c r="J13368" s="2">
        <v>44928.512557986112</v>
      </c>
      <c r="K13368" t="s">
        <v>577</v>
      </c>
      <c r="L13368" t="str">
        <f>VLOOKUP(C13368,ACCOUNT_MAPPING!A:C,3,FALSE)</f>
        <v>Utilities</v>
      </c>
    </row>
    <row r="13369" spans="1:12" hidden="1">
      <c r="A13369">
        <v>126032</v>
      </c>
      <c r="B13369" t="s">
        <v>5748</v>
      </c>
      <c r="C13369">
        <v>52005000</v>
      </c>
      <c r="D13369" t="s">
        <v>12</v>
      </c>
      <c r="E13369" t="s">
        <v>13</v>
      </c>
      <c r="F13369" t="s">
        <v>13</v>
      </c>
      <c r="G13369" t="s">
        <v>13261</v>
      </c>
      <c r="H13369" s="2">
        <v>45021.813548460646</v>
      </c>
      <c r="I13369" t="s">
        <v>5206</v>
      </c>
      <c r="J13369" s="2">
        <v>45021.813548460646</v>
      </c>
      <c r="K13369" t="s">
        <v>5206</v>
      </c>
      <c r="L13369" t="str">
        <f>VLOOKUP(C13369,ACCOUNT_MAPPING!A:C,3,FALSE)</f>
        <v>Utilities</v>
      </c>
    </row>
    <row r="13370" spans="1:12" hidden="1">
      <c r="A13370">
        <v>126049</v>
      </c>
      <c r="B13370" t="s">
        <v>616</v>
      </c>
      <c r="C13370">
        <v>52005000</v>
      </c>
      <c r="D13370" t="s">
        <v>12</v>
      </c>
      <c r="E13370" t="s">
        <v>13</v>
      </c>
      <c r="F13370" t="s">
        <v>13</v>
      </c>
      <c r="G13370" t="s">
        <v>13262</v>
      </c>
      <c r="H13370" s="2">
        <v>45013.678787118057</v>
      </c>
      <c r="I13370" t="s">
        <v>295</v>
      </c>
      <c r="J13370" s="2">
        <v>45013.678787118057</v>
      </c>
      <c r="K13370" t="s">
        <v>295</v>
      </c>
      <c r="L13370" t="str">
        <f>VLOOKUP(C13370,ACCOUNT_MAPPING!A:C,3,FALSE)</f>
        <v>Utilities</v>
      </c>
    </row>
    <row r="13371" spans="1:12" hidden="1">
      <c r="A13371">
        <v>126062</v>
      </c>
      <c r="B13371" t="s">
        <v>6343</v>
      </c>
      <c r="C13371">
        <v>52005000</v>
      </c>
      <c r="D13371" t="s">
        <v>12</v>
      </c>
      <c r="E13371" t="s">
        <v>13</v>
      </c>
      <c r="F13371" t="s">
        <v>13</v>
      </c>
      <c r="G13371" t="s">
        <v>13263</v>
      </c>
      <c r="H13371" s="2">
        <v>45015.487078391205</v>
      </c>
      <c r="I13371" t="s">
        <v>3140</v>
      </c>
      <c r="J13371" s="2">
        <v>45015.487078391205</v>
      </c>
      <c r="K13371" t="s">
        <v>3140</v>
      </c>
      <c r="L13371" t="str">
        <f>VLOOKUP(C13371,ACCOUNT_MAPPING!A:C,3,FALSE)</f>
        <v>Utilities</v>
      </c>
    </row>
    <row r="13372" spans="1:12" hidden="1">
      <c r="A13372">
        <v>126061</v>
      </c>
      <c r="B13372" t="s">
        <v>5210</v>
      </c>
      <c r="C13372">
        <v>52005000</v>
      </c>
      <c r="D13372" t="s">
        <v>12</v>
      </c>
      <c r="E13372" t="s">
        <v>13</v>
      </c>
      <c r="F13372" t="s">
        <v>13</v>
      </c>
      <c r="G13372" t="s">
        <v>13264</v>
      </c>
      <c r="H13372" s="2">
        <v>45015.472790740743</v>
      </c>
      <c r="I13372" t="s">
        <v>3140</v>
      </c>
      <c r="J13372" s="2">
        <v>45015.472790740743</v>
      </c>
      <c r="K13372" t="s">
        <v>3140</v>
      </c>
      <c r="L13372" t="str">
        <f>VLOOKUP(C13372,ACCOUNT_MAPPING!A:C,3,FALSE)</f>
        <v>Utilities</v>
      </c>
    </row>
    <row r="13373" spans="1:12" hidden="1">
      <c r="A13373">
        <v>126083</v>
      </c>
      <c r="B13373" t="s">
        <v>3632</v>
      </c>
      <c r="C13373">
        <v>52005000</v>
      </c>
      <c r="D13373" t="s">
        <v>12</v>
      </c>
      <c r="E13373" t="s">
        <v>13</v>
      </c>
      <c r="F13373" t="s">
        <v>13</v>
      </c>
      <c r="G13373" t="s">
        <v>13265</v>
      </c>
      <c r="H13373" s="2">
        <v>45021.994962812503</v>
      </c>
      <c r="I13373" t="s">
        <v>363</v>
      </c>
      <c r="J13373" s="2">
        <v>45021.994962812503</v>
      </c>
      <c r="K13373" t="s">
        <v>363</v>
      </c>
      <c r="L13373" t="str">
        <f>VLOOKUP(C13373,ACCOUNT_MAPPING!A:C,3,FALSE)</f>
        <v>Utilities</v>
      </c>
    </row>
    <row r="13374" spans="1:12" hidden="1">
      <c r="A13374">
        <v>126060</v>
      </c>
      <c r="B13374" t="s">
        <v>3138</v>
      </c>
      <c r="C13374">
        <v>52005000</v>
      </c>
      <c r="D13374" t="s">
        <v>12</v>
      </c>
      <c r="E13374" t="s">
        <v>13</v>
      </c>
      <c r="F13374" t="s">
        <v>13</v>
      </c>
      <c r="G13374" t="s">
        <v>13266</v>
      </c>
      <c r="H13374" s="2">
        <v>45014.725695520836</v>
      </c>
      <c r="I13374" t="s">
        <v>3140</v>
      </c>
      <c r="J13374" s="2">
        <v>45014.725695520836</v>
      </c>
      <c r="K13374" t="s">
        <v>3140</v>
      </c>
      <c r="L13374" t="str">
        <f>VLOOKUP(C13374,ACCOUNT_MAPPING!A:C,3,FALSE)</f>
        <v>Utilities</v>
      </c>
    </row>
    <row r="13375" spans="1:12" hidden="1">
      <c r="A13375">
        <v>126208</v>
      </c>
      <c r="B13375" t="s">
        <v>485</v>
      </c>
      <c r="C13375">
        <v>52005000</v>
      </c>
      <c r="D13375" t="s">
        <v>12</v>
      </c>
      <c r="E13375" t="s">
        <v>13</v>
      </c>
      <c r="F13375" t="s">
        <v>13</v>
      </c>
      <c r="G13375" t="s">
        <v>13267</v>
      </c>
      <c r="H13375" s="2">
        <v>45020.894230520833</v>
      </c>
      <c r="I13375" t="s">
        <v>323</v>
      </c>
      <c r="J13375" s="2">
        <v>45020.894230520833</v>
      </c>
      <c r="K13375" t="s">
        <v>323</v>
      </c>
      <c r="L13375" t="str">
        <f>VLOOKUP(C13375,ACCOUNT_MAPPING!A:C,3,FALSE)</f>
        <v>Utilities</v>
      </c>
    </row>
    <row r="13376" spans="1:12" hidden="1">
      <c r="A13376">
        <v>126222</v>
      </c>
      <c r="B13376" t="s">
        <v>460</v>
      </c>
      <c r="C13376">
        <v>52005000</v>
      </c>
      <c r="D13376" t="s">
        <v>12</v>
      </c>
      <c r="E13376" t="s">
        <v>13</v>
      </c>
      <c r="F13376" t="s">
        <v>13</v>
      </c>
      <c r="G13376" t="s">
        <v>13268</v>
      </c>
      <c r="H13376" s="2">
        <v>45016.905117858798</v>
      </c>
      <c r="I13376" t="s">
        <v>462</v>
      </c>
      <c r="J13376" s="2">
        <v>45016.905117858798</v>
      </c>
      <c r="K13376" t="s">
        <v>462</v>
      </c>
      <c r="L13376" t="str">
        <f>VLOOKUP(C13376,ACCOUNT_MAPPING!A:C,3,FALSE)</f>
        <v>Utilities</v>
      </c>
    </row>
    <row r="13377" spans="1:12" hidden="1">
      <c r="A13377">
        <v>126199</v>
      </c>
      <c r="B13377" t="s">
        <v>1138</v>
      </c>
      <c r="C13377">
        <v>52005000</v>
      </c>
      <c r="D13377" t="s">
        <v>12</v>
      </c>
      <c r="E13377" t="s">
        <v>13</v>
      </c>
      <c r="F13377" t="s">
        <v>13</v>
      </c>
      <c r="G13377" t="s">
        <v>13269</v>
      </c>
      <c r="H13377" s="2">
        <v>45021.571044826385</v>
      </c>
      <c r="I13377" t="s">
        <v>1140</v>
      </c>
      <c r="J13377" s="2">
        <v>45021.571044826385</v>
      </c>
      <c r="K13377" t="s">
        <v>1140</v>
      </c>
      <c r="L13377" t="str">
        <f>VLOOKUP(C13377,ACCOUNT_MAPPING!A:C,3,FALSE)</f>
        <v>Utilities</v>
      </c>
    </row>
    <row r="13378" spans="1:12" hidden="1">
      <c r="A13378">
        <v>126247</v>
      </c>
      <c r="B13378" t="s">
        <v>5337</v>
      </c>
      <c r="C13378">
        <v>52005000</v>
      </c>
      <c r="D13378" t="s">
        <v>12</v>
      </c>
      <c r="E13378" t="s">
        <v>13</v>
      </c>
      <c r="F13378" t="s">
        <v>13</v>
      </c>
      <c r="G13378" t="s">
        <v>8302</v>
      </c>
      <c r="H13378" s="2">
        <v>45022.037420949076</v>
      </c>
      <c r="I13378" t="s">
        <v>363</v>
      </c>
      <c r="J13378" s="2">
        <v>45022.037420949076</v>
      </c>
      <c r="K13378" t="s">
        <v>363</v>
      </c>
      <c r="L13378" t="str">
        <f>VLOOKUP(C13378,ACCOUNT_MAPPING!A:C,3,FALSE)</f>
        <v>Utilities</v>
      </c>
    </row>
    <row r="13379" spans="1:12" hidden="1">
      <c r="A13379">
        <v>126252</v>
      </c>
      <c r="B13379" t="s">
        <v>9237</v>
      </c>
      <c r="C13379">
        <v>52005000</v>
      </c>
      <c r="D13379" t="s">
        <v>12</v>
      </c>
      <c r="E13379" t="s">
        <v>13</v>
      </c>
      <c r="F13379" t="s">
        <v>13</v>
      </c>
      <c r="G13379" t="s">
        <v>8302</v>
      </c>
      <c r="H13379" s="2">
        <v>45022.042697222219</v>
      </c>
      <c r="I13379" t="s">
        <v>363</v>
      </c>
      <c r="J13379" s="2">
        <v>45022.042697222219</v>
      </c>
      <c r="K13379" t="s">
        <v>363</v>
      </c>
      <c r="L13379" t="str">
        <f>VLOOKUP(C13379,ACCOUNT_MAPPING!A:C,3,FALSE)</f>
        <v>Utilities</v>
      </c>
    </row>
    <row r="13380" spans="1:12" hidden="1">
      <c r="A13380">
        <v>10694</v>
      </c>
      <c r="B13380" t="s">
        <v>3325</v>
      </c>
      <c r="C13380">
        <v>52007000</v>
      </c>
      <c r="D13380" t="s">
        <v>12</v>
      </c>
      <c r="E13380" t="s">
        <v>13</v>
      </c>
      <c r="F13380" t="s">
        <v>13</v>
      </c>
      <c r="G13380" t="s">
        <v>13270</v>
      </c>
      <c r="H13380" s="2">
        <v>45021.589227164353</v>
      </c>
      <c r="I13380" t="s">
        <v>1422</v>
      </c>
      <c r="J13380" s="2">
        <v>45021.589227164353</v>
      </c>
      <c r="K13380" t="s">
        <v>1422</v>
      </c>
      <c r="L13380" t="str">
        <f>VLOOKUP(C13380,ACCOUNT_MAPPING!A:C,3,FALSE)</f>
        <v>Utilities</v>
      </c>
    </row>
    <row r="13381" spans="1:12" hidden="1">
      <c r="A13381">
        <v>8926</v>
      </c>
      <c r="B13381" t="s">
        <v>2295</v>
      </c>
      <c r="C13381">
        <v>55100000</v>
      </c>
      <c r="D13381" t="s">
        <v>12</v>
      </c>
      <c r="E13381" t="s">
        <v>13</v>
      </c>
      <c r="F13381" t="s">
        <v>13</v>
      </c>
      <c r="G13381" t="s">
        <v>13271</v>
      </c>
      <c r="H13381" s="2">
        <v>45013.657315509263</v>
      </c>
      <c r="I13381" t="s">
        <v>726</v>
      </c>
      <c r="J13381" s="2">
        <v>45013.657315509263</v>
      </c>
      <c r="K13381" t="s">
        <v>726</v>
      </c>
      <c r="L13381" t="str">
        <f>VLOOKUP(C13381,ACCOUNT_MAPPING!A:C,3,FALSE)</f>
        <v>Security</v>
      </c>
    </row>
    <row r="13382" spans="1:12" hidden="1">
      <c r="A13382">
        <v>11203</v>
      </c>
      <c r="B13382" t="s">
        <v>3350</v>
      </c>
      <c r="C13382">
        <v>55100000</v>
      </c>
      <c r="D13382" t="s">
        <v>12</v>
      </c>
      <c r="E13382" t="s">
        <v>13</v>
      </c>
      <c r="F13382" t="s">
        <v>13</v>
      </c>
      <c r="G13382" t="s">
        <v>13272</v>
      </c>
      <c r="H13382" s="2">
        <v>45020.792931053242</v>
      </c>
      <c r="I13382" t="s">
        <v>1836</v>
      </c>
      <c r="J13382" s="2">
        <v>45020.792931053242</v>
      </c>
      <c r="K13382" t="s">
        <v>1836</v>
      </c>
      <c r="L13382" t="str">
        <f>VLOOKUP(C13382,ACCOUNT_MAPPING!A:C,3,FALSE)</f>
        <v>Security</v>
      </c>
    </row>
    <row r="13383" spans="1:12" hidden="1">
      <c r="A13383">
        <v>126200</v>
      </c>
      <c r="B13383" t="s">
        <v>432</v>
      </c>
      <c r="C13383">
        <v>55100000</v>
      </c>
      <c r="D13383" t="s">
        <v>12</v>
      </c>
      <c r="E13383" t="s">
        <v>13</v>
      </c>
      <c r="F13383" t="s">
        <v>13</v>
      </c>
      <c r="G13383" t="s">
        <v>13273</v>
      </c>
      <c r="H13383" s="2">
        <v>45021.820363078703</v>
      </c>
      <c r="I13383" t="s">
        <v>434</v>
      </c>
      <c r="J13383" s="2">
        <v>45021.820363078703</v>
      </c>
      <c r="K13383" t="s">
        <v>434</v>
      </c>
      <c r="L13383" t="str">
        <f>VLOOKUP(C13383,ACCOUNT_MAPPING!A:C,3,FALSE)</f>
        <v>Security</v>
      </c>
    </row>
    <row r="13384" spans="1:12" hidden="1">
      <c r="A13384">
        <v>56</v>
      </c>
      <c r="B13384" t="s">
        <v>1623</v>
      </c>
      <c r="C13384">
        <v>55300000</v>
      </c>
      <c r="D13384" t="s">
        <v>17</v>
      </c>
      <c r="E13384" t="s">
        <v>13</v>
      </c>
      <c r="F13384" t="s">
        <v>13</v>
      </c>
      <c r="G13384" t="s">
        <v>13274</v>
      </c>
      <c r="H13384" s="2">
        <v>44922.586702395834</v>
      </c>
      <c r="I13384" t="s">
        <v>83</v>
      </c>
      <c r="J13384" s="2">
        <v>44922.586702395834</v>
      </c>
      <c r="K13384" t="s">
        <v>83</v>
      </c>
      <c r="L13384" t="str">
        <f>VLOOKUP(C13384,ACCOUNT_MAPPING!A:C,3,FALSE)</f>
        <v>General Building Maintenance</v>
      </c>
    </row>
    <row r="13385" spans="1:12" hidden="1">
      <c r="A13385">
        <v>2921</v>
      </c>
      <c r="B13385" t="s">
        <v>6959</v>
      </c>
      <c r="C13385">
        <v>55300000</v>
      </c>
      <c r="D13385" t="s">
        <v>17</v>
      </c>
      <c r="E13385" t="s">
        <v>13</v>
      </c>
      <c r="F13385" t="s">
        <v>13</v>
      </c>
      <c r="G13385" t="s">
        <v>13275</v>
      </c>
      <c r="H13385" s="2">
        <v>44923.282403969904</v>
      </c>
      <c r="I13385" t="s">
        <v>157</v>
      </c>
      <c r="J13385" s="2">
        <v>44923.282403969904</v>
      </c>
      <c r="K13385" t="s">
        <v>157</v>
      </c>
      <c r="L13385" t="str">
        <f>VLOOKUP(C13385,ACCOUNT_MAPPING!A:C,3,FALSE)</f>
        <v>General Building Maintenance</v>
      </c>
    </row>
    <row r="13386" spans="1:12" hidden="1">
      <c r="A13386">
        <v>4469</v>
      </c>
      <c r="B13386" t="s">
        <v>675</v>
      </c>
      <c r="C13386">
        <v>55300000</v>
      </c>
      <c r="D13386" t="s">
        <v>17</v>
      </c>
      <c r="E13386" t="s">
        <v>13</v>
      </c>
      <c r="F13386" t="s">
        <v>13</v>
      </c>
      <c r="G13386" t="s">
        <v>13276</v>
      </c>
      <c r="H13386" s="2">
        <v>44922.493453506948</v>
      </c>
      <c r="I13386" t="s">
        <v>41</v>
      </c>
      <c r="J13386" s="2">
        <v>44922.493453506948</v>
      </c>
      <c r="K13386" t="s">
        <v>41</v>
      </c>
      <c r="L13386" t="str">
        <f>VLOOKUP(C13386,ACCOUNT_MAPPING!A:C,3,FALSE)</f>
        <v>General Building Maintenance</v>
      </c>
    </row>
    <row r="13387" spans="1:12" hidden="1">
      <c r="A13387">
        <v>4472</v>
      </c>
      <c r="B13387" t="s">
        <v>7667</v>
      </c>
      <c r="C13387">
        <v>55300000</v>
      </c>
      <c r="D13387" t="s">
        <v>17</v>
      </c>
      <c r="E13387" t="s">
        <v>13</v>
      </c>
      <c r="F13387" t="s">
        <v>13</v>
      </c>
      <c r="G13387" t="s">
        <v>13277</v>
      </c>
      <c r="H13387" s="2">
        <v>44924.605319097223</v>
      </c>
      <c r="I13387" t="s">
        <v>186</v>
      </c>
      <c r="J13387" s="2">
        <v>44924.605319097223</v>
      </c>
      <c r="K13387" t="s">
        <v>186</v>
      </c>
      <c r="L13387" t="str">
        <f>VLOOKUP(C13387,ACCOUNT_MAPPING!A:C,3,FALSE)</f>
        <v>General Building Maintenance</v>
      </c>
    </row>
    <row r="13388" spans="1:12" hidden="1">
      <c r="A13388">
        <v>4621</v>
      </c>
      <c r="B13388" t="s">
        <v>6976</v>
      </c>
      <c r="C13388">
        <v>55300000</v>
      </c>
      <c r="D13388" t="s">
        <v>17</v>
      </c>
      <c r="E13388" t="s">
        <v>13</v>
      </c>
      <c r="F13388" t="s">
        <v>13</v>
      </c>
      <c r="G13388" t="s">
        <v>13278</v>
      </c>
      <c r="H13388" s="2">
        <v>44928.745552581022</v>
      </c>
      <c r="I13388" t="s">
        <v>1422</v>
      </c>
      <c r="J13388" s="2">
        <v>44928.745552581022</v>
      </c>
      <c r="K13388" t="s">
        <v>1422</v>
      </c>
      <c r="L13388" t="str">
        <f>VLOOKUP(C13388,ACCOUNT_MAPPING!A:C,3,FALSE)</f>
        <v>General Building Maintenance</v>
      </c>
    </row>
    <row r="13389" spans="1:12" hidden="1">
      <c r="A13389">
        <v>8473</v>
      </c>
      <c r="B13389" t="s">
        <v>1168</v>
      </c>
      <c r="C13389">
        <v>55300000</v>
      </c>
      <c r="D13389" t="s">
        <v>12</v>
      </c>
      <c r="E13389" t="s">
        <v>13</v>
      </c>
      <c r="F13389" t="s">
        <v>13</v>
      </c>
      <c r="G13389" t="s">
        <v>13279</v>
      </c>
      <c r="H13389" s="2">
        <v>45015.506247881945</v>
      </c>
      <c r="I13389" t="s">
        <v>778</v>
      </c>
      <c r="J13389" s="2">
        <v>45015.506247881945</v>
      </c>
      <c r="K13389" t="s">
        <v>778</v>
      </c>
      <c r="L13389" t="str">
        <f>VLOOKUP(C13389,ACCOUNT_MAPPING!A:C,3,FALSE)</f>
        <v>General Building Maintenance</v>
      </c>
    </row>
    <row r="13390" spans="1:12" hidden="1">
      <c r="A13390">
        <v>8501</v>
      </c>
      <c r="B13390" t="s">
        <v>1645</v>
      </c>
      <c r="C13390">
        <v>55300000</v>
      </c>
      <c r="D13390" t="s">
        <v>17</v>
      </c>
      <c r="E13390" t="s">
        <v>13</v>
      </c>
      <c r="F13390" t="s">
        <v>13</v>
      </c>
      <c r="G13390" t="s">
        <v>13280</v>
      </c>
      <c r="H13390" s="2">
        <v>44923.84814934028</v>
      </c>
      <c r="I13390" t="s">
        <v>19</v>
      </c>
      <c r="J13390" s="2">
        <v>44923.84814934028</v>
      </c>
      <c r="K13390" t="s">
        <v>19</v>
      </c>
      <c r="L13390" t="str">
        <f>VLOOKUP(C13390,ACCOUNT_MAPPING!A:C,3,FALSE)</f>
        <v>General Building Maintenance</v>
      </c>
    </row>
    <row r="13391" spans="1:12" hidden="1">
      <c r="A13391">
        <v>8521</v>
      </c>
      <c r="B13391" t="s">
        <v>2209</v>
      </c>
      <c r="C13391">
        <v>55300000</v>
      </c>
      <c r="D13391" t="s">
        <v>17</v>
      </c>
      <c r="E13391" t="s">
        <v>13</v>
      </c>
      <c r="F13391" t="s">
        <v>13</v>
      </c>
      <c r="G13391" t="s">
        <v>13281</v>
      </c>
      <c r="H13391" s="2">
        <v>44922.687557442128</v>
      </c>
      <c r="I13391" t="s">
        <v>15</v>
      </c>
      <c r="J13391" s="2">
        <v>44922.687557442128</v>
      </c>
      <c r="K13391" t="s">
        <v>15</v>
      </c>
      <c r="L13391" t="str">
        <f>VLOOKUP(C13391,ACCOUNT_MAPPING!A:C,3,FALSE)</f>
        <v>General Building Maintenance</v>
      </c>
    </row>
    <row r="13392" spans="1:12" hidden="1">
      <c r="A13392">
        <v>8523</v>
      </c>
      <c r="B13392" t="s">
        <v>4354</v>
      </c>
      <c r="C13392">
        <v>55300000</v>
      </c>
      <c r="D13392" t="s">
        <v>17</v>
      </c>
      <c r="E13392" t="s">
        <v>13</v>
      </c>
      <c r="F13392" t="s">
        <v>13</v>
      </c>
      <c r="G13392" t="s">
        <v>13282</v>
      </c>
      <c r="H13392" s="2">
        <v>44928.904642280089</v>
      </c>
      <c r="I13392" t="s">
        <v>1422</v>
      </c>
      <c r="J13392" s="2">
        <v>44928.904642280089</v>
      </c>
      <c r="K13392" t="s">
        <v>1422</v>
      </c>
      <c r="L13392" t="str">
        <f>VLOOKUP(C13392,ACCOUNT_MAPPING!A:C,3,FALSE)</f>
        <v>General Building Maintenance</v>
      </c>
    </row>
    <row r="13393" spans="1:12" hidden="1">
      <c r="A13393">
        <v>8614</v>
      </c>
      <c r="B13393" t="s">
        <v>32</v>
      </c>
      <c r="C13393">
        <v>55300000</v>
      </c>
      <c r="D13393" t="s">
        <v>17</v>
      </c>
      <c r="E13393" t="s">
        <v>13</v>
      </c>
      <c r="F13393" t="s">
        <v>13</v>
      </c>
      <c r="G13393" t="s">
        <v>13283</v>
      </c>
      <c r="H13393" s="2">
        <v>44924.44569429398</v>
      </c>
      <c r="I13393" t="s">
        <v>34</v>
      </c>
      <c r="J13393" s="2">
        <v>44924.44569429398</v>
      </c>
      <c r="K13393" t="s">
        <v>34</v>
      </c>
      <c r="L13393" t="str">
        <f>VLOOKUP(C13393,ACCOUNT_MAPPING!A:C,3,FALSE)</f>
        <v>General Building Maintenance</v>
      </c>
    </row>
    <row r="13394" spans="1:12" hidden="1">
      <c r="A13394">
        <v>8646</v>
      </c>
      <c r="B13394" t="s">
        <v>3742</v>
      </c>
      <c r="C13394">
        <v>55300000</v>
      </c>
      <c r="D13394" t="s">
        <v>12</v>
      </c>
      <c r="E13394" t="s">
        <v>13</v>
      </c>
      <c r="F13394" t="s">
        <v>13</v>
      </c>
      <c r="G13394" t="s">
        <v>13284</v>
      </c>
      <c r="H13394" s="2">
        <v>45014.585400543983</v>
      </c>
      <c r="I13394" t="s">
        <v>31</v>
      </c>
      <c r="J13394" s="2">
        <v>45014.585400543983</v>
      </c>
      <c r="K13394" t="s">
        <v>31</v>
      </c>
      <c r="L13394" t="str">
        <f>VLOOKUP(C13394,ACCOUNT_MAPPING!A:C,3,FALSE)</f>
        <v>General Building Maintenance</v>
      </c>
    </row>
    <row r="13395" spans="1:12" hidden="1">
      <c r="A13395">
        <v>8677</v>
      </c>
      <c r="B13395" t="s">
        <v>2228</v>
      </c>
      <c r="C13395">
        <v>55300000</v>
      </c>
      <c r="D13395" t="s">
        <v>17</v>
      </c>
      <c r="E13395" t="s">
        <v>13</v>
      </c>
      <c r="F13395" t="s">
        <v>13</v>
      </c>
      <c r="G13395" t="s">
        <v>13285</v>
      </c>
      <c r="H13395" s="2">
        <v>44916.649817129626</v>
      </c>
      <c r="I13395" t="s">
        <v>1675</v>
      </c>
      <c r="J13395" s="2">
        <v>44916.649817129626</v>
      </c>
      <c r="K13395" t="s">
        <v>1675</v>
      </c>
      <c r="L13395" t="str">
        <f>VLOOKUP(C13395,ACCOUNT_MAPPING!A:C,3,FALSE)</f>
        <v>General Building Maintenance</v>
      </c>
    </row>
    <row r="13396" spans="1:12" hidden="1">
      <c r="A13396">
        <v>8679</v>
      </c>
      <c r="B13396" t="s">
        <v>2239</v>
      </c>
      <c r="C13396">
        <v>55300000</v>
      </c>
      <c r="D13396" t="s">
        <v>12</v>
      </c>
      <c r="E13396" t="s">
        <v>13</v>
      </c>
      <c r="F13396" t="s">
        <v>13</v>
      </c>
      <c r="G13396" t="s">
        <v>13286</v>
      </c>
      <c r="H13396" s="2">
        <v>45013.601613344908</v>
      </c>
      <c r="I13396" t="s">
        <v>275</v>
      </c>
      <c r="J13396" s="2">
        <v>45013.601613344908</v>
      </c>
      <c r="K13396" t="s">
        <v>275</v>
      </c>
      <c r="L13396" t="str">
        <f>VLOOKUP(C13396,ACCOUNT_MAPPING!A:C,3,FALSE)</f>
        <v>General Building Maintenance</v>
      </c>
    </row>
    <row r="13397" spans="1:12" hidden="1">
      <c r="A13397">
        <v>8719</v>
      </c>
      <c r="B13397" t="s">
        <v>2256</v>
      </c>
      <c r="C13397">
        <v>55300000</v>
      </c>
      <c r="D13397" t="s">
        <v>17</v>
      </c>
      <c r="E13397" t="s">
        <v>13</v>
      </c>
      <c r="F13397" t="s">
        <v>13</v>
      </c>
      <c r="G13397" t="s">
        <v>13287</v>
      </c>
      <c r="H13397" s="2">
        <v>44916.79943684028</v>
      </c>
      <c r="I13397" t="s">
        <v>22</v>
      </c>
      <c r="J13397" s="2">
        <v>44916.79943684028</v>
      </c>
      <c r="K13397" t="s">
        <v>22</v>
      </c>
      <c r="L13397" t="str">
        <f>VLOOKUP(C13397,ACCOUNT_MAPPING!A:C,3,FALSE)</f>
        <v>General Building Maintenance</v>
      </c>
    </row>
    <row r="13398" spans="1:12" hidden="1">
      <c r="A13398">
        <v>8674</v>
      </c>
      <c r="B13398" t="s">
        <v>2234</v>
      </c>
      <c r="C13398">
        <v>55300000</v>
      </c>
      <c r="D13398" t="s">
        <v>17</v>
      </c>
      <c r="E13398" t="s">
        <v>13</v>
      </c>
      <c r="F13398" t="s">
        <v>13</v>
      </c>
      <c r="G13398" t="s">
        <v>13288</v>
      </c>
      <c r="H13398" s="2">
        <v>44915.693589201386</v>
      </c>
      <c r="I13398" t="s">
        <v>1675</v>
      </c>
      <c r="J13398" s="2">
        <v>44915.693589201386</v>
      </c>
      <c r="K13398" t="s">
        <v>1675</v>
      </c>
      <c r="L13398" t="str">
        <f>VLOOKUP(C13398,ACCOUNT_MAPPING!A:C,3,FALSE)</f>
        <v>General Building Maintenance</v>
      </c>
    </row>
    <row r="13399" spans="1:12" hidden="1">
      <c r="A13399">
        <v>8703</v>
      </c>
      <c r="B13399" t="s">
        <v>5554</v>
      </c>
      <c r="C13399">
        <v>55300000</v>
      </c>
      <c r="D13399" t="s">
        <v>17</v>
      </c>
      <c r="E13399" t="s">
        <v>13</v>
      </c>
      <c r="F13399" t="s">
        <v>13</v>
      </c>
      <c r="G13399" t="s">
        <v>13289</v>
      </c>
      <c r="H13399" s="2">
        <v>44923.650199421296</v>
      </c>
      <c r="I13399" t="s">
        <v>887</v>
      </c>
      <c r="J13399" s="2">
        <v>44923.650199421296</v>
      </c>
      <c r="K13399" t="s">
        <v>887</v>
      </c>
      <c r="L13399" t="str">
        <f>VLOOKUP(C13399,ACCOUNT_MAPPING!A:C,3,FALSE)</f>
        <v>General Building Maintenance</v>
      </c>
    </row>
    <row r="13400" spans="1:12" hidden="1">
      <c r="A13400">
        <v>8711</v>
      </c>
      <c r="B13400" t="s">
        <v>5556</v>
      </c>
      <c r="C13400">
        <v>55300000</v>
      </c>
      <c r="D13400" t="s">
        <v>17</v>
      </c>
      <c r="E13400" t="s">
        <v>13</v>
      </c>
      <c r="F13400" t="s">
        <v>13</v>
      </c>
      <c r="G13400" t="s">
        <v>13290</v>
      </c>
      <c r="H13400" s="2">
        <v>44923.661572997684</v>
      </c>
      <c r="I13400" t="s">
        <v>887</v>
      </c>
      <c r="J13400" s="2">
        <v>44923.661572997684</v>
      </c>
      <c r="K13400" t="s">
        <v>887</v>
      </c>
      <c r="L13400" t="str">
        <f>VLOOKUP(C13400,ACCOUNT_MAPPING!A:C,3,FALSE)</f>
        <v>General Building Maintenance</v>
      </c>
    </row>
    <row r="13401" spans="1:12" hidden="1">
      <c r="A13401">
        <v>8676</v>
      </c>
      <c r="B13401" t="s">
        <v>2242</v>
      </c>
      <c r="C13401">
        <v>55300000</v>
      </c>
      <c r="D13401" t="s">
        <v>17</v>
      </c>
      <c r="E13401" t="s">
        <v>13</v>
      </c>
      <c r="F13401" t="s">
        <v>13</v>
      </c>
      <c r="G13401" t="s">
        <v>13291</v>
      </c>
      <c r="H13401" s="2">
        <v>44915.706128356484</v>
      </c>
      <c r="I13401" t="s">
        <v>1675</v>
      </c>
      <c r="J13401" s="2">
        <v>44915.706128356484</v>
      </c>
      <c r="K13401" t="s">
        <v>1675</v>
      </c>
      <c r="L13401" t="str">
        <f>VLOOKUP(C13401,ACCOUNT_MAPPING!A:C,3,FALSE)</f>
        <v>General Building Maintenance</v>
      </c>
    </row>
    <row r="13402" spans="1:12" hidden="1">
      <c r="A13402">
        <v>8678</v>
      </c>
      <c r="B13402" t="s">
        <v>1673</v>
      </c>
      <c r="C13402">
        <v>55300000</v>
      </c>
      <c r="D13402" t="s">
        <v>17</v>
      </c>
      <c r="E13402" t="s">
        <v>13</v>
      </c>
      <c r="F13402" t="s">
        <v>13</v>
      </c>
      <c r="G13402" t="s">
        <v>13292</v>
      </c>
      <c r="H13402" s="2">
        <v>44916.71334603009</v>
      </c>
      <c r="I13402" t="s">
        <v>1675</v>
      </c>
      <c r="J13402" s="2">
        <v>44916.71334603009</v>
      </c>
      <c r="K13402" t="s">
        <v>1675</v>
      </c>
      <c r="L13402" t="str">
        <f>VLOOKUP(C13402,ACCOUNT_MAPPING!A:C,3,FALSE)</f>
        <v>General Building Maintenance</v>
      </c>
    </row>
    <row r="13403" spans="1:12" hidden="1">
      <c r="A13403">
        <v>8720</v>
      </c>
      <c r="B13403" t="s">
        <v>3758</v>
      </c>
      <c r="C13403">
        <v>55300000</v>
      </c>
      <c r="D13403" t="s">
        <v>12</v>
      </c>
      <c r="E13403" t="s">
        <v>13</v>
      </c>
      <c r="F13403" t="s">
        <v>13</v>
      </c>
      <c r="G13403" t="s">
        <v>13293</v>
      </c>
      <c r="H13403" s="2">
        <v>45009.82595416667</v>
      </c>
      <c r="I13403" t="s">
        <v>22</v>
      </c>
      <c r="J13403" s="2">
        <v>45009.82595416667</v>
      </c>
      <c r="K13403" t="s">
        <v>22</v>
      </c>
      <c r="L13403" t="str">
        <f>VLOOKUP(C13403,ACCOUNT_MAPPING!A:C,3,FALSE)</f>
        <v>General Building Maintenance</v>
      </c>
    </row>
    <row r="13404" spans="1:12" hidden="1">
      <c r="A13404">
        <v>8690</v>
      </c>
      <c r="B13404" t="s">
        <v>3756</v>
      </c>
      <c r="C13404">
        <v>55300000</v>
      </c>
      <c r="D13404" t="s">
        <v>12</v>
      </c>
      <c r="E13404" t="s">
        <v>13</v>
      </c>
      <c r="F13404" t="s">
        <v>13</v>
      </c>
      <c r="G13404" t="s">
        <v>13294</v>
      </c>
      <c r="H13404" s="2">
        <v>45021.717278622687</v>
      </c>
      <c r="I13404" t="s">
        <v>1229</v>
      </c>
      <c r="J13404" s="2">
        <v>45021.717278622687</v>
      </c>
      <c r="K13404" t="s">
        <v>1229</v>
      </c>
      <c r="L13404" t="str">
        <f>VLOOKUP(C13404,ACCOUNT_MAPPING!A:C,3,FALSE)</f>
        <v>General Building Maintenance</v>
      </c>
    </row>
    <row r="13405" spans="1:12" hidden="1">
      <c r="A13405">
        <v>8741</v>
      </c>
      <c r="B13405" t="s">
        <v>713</v>
      </c>
      <c r="C13405">
        <v>55300000</v>
      </c>
      <c r="D13405" t="s">
        <v>17</v>
      </c>
      <c r="E13405" t="s">
        <v>13</v>
      </c>
      <c r="F13405" t="s">
        <v>13</v>
      </c>
      <c r="G13405" t="s">
        <v>13295</v>
      </c>
      <c r="H13405" s="2">
        <v>44923.534900543978</v>
      </c>
      <c r="I13405" t="s">
        <v>715</v>
      </c>
      <c r="J13405" s="2">
        <v>44923.534900543978</v>
      </c>
      <c r="K13405" t="s">
        <v>715</v>
      </c>
      <c r="L13405" t="str">
        <f>VLOOKUP(C13405,ACCOUNT_MAPPING!A:C,3,FALSE)</f>
        <v>General Building Maintenance</v>
      </c>
    </row>
    <row r="13406" spans="1:12" hidden="1">
      <c r="A13406">
        <v>8752</v>
      </c>
      <c r="B13406" t="s">
        <v>1681</v>
      </c>
      <c r="C13406">
        <v>55300000</v>
      </c>
      <c r="D13406" t="s">
        <v>17</v>
      </c>
      <c r="E13406" t="s">
        <v>13</v>
      </c>
      <c r="F13406" t="s">
        <v>13</v>
      </c>
      <c r="G13406" t="s">
        <v>13296</v>
      </c>
      <c r="H13406" s="2">
        <v>44924.76269841435</v>
      </c>
      <c r="I13406" t="s">
        <v>702</v>
      </c>
      <c r="J13406" s="2">
        <v>44924.76269841435</v>
      </c>
      <c r="K13406" t="s">
        <v>702</v>
      </c>
      <c r="L13406" t="str">
        <f>VLOOKUP(C13406,ACCOUNT_MAPPING!A:C,3,FALSE)</f>
        <v>General Building Maintenance</v>
      </c>
    </row>
    <row r="13407" spans="1:12" hidden="1">
      <c r="A13407">
        <v>8822</v>
      </c>
      <c r="B13407" t="s">
        <v>2272</v>
      </c>
      <c r="C13407">
        <v>55300000</v>
      </c>
      <c r="D13407" t="s">
        <v>17</v>
      </c>
      <c r="E13407" t="s">
        <v>13</v>
      </c>
      <c r="F13407" t="s">
        <v>13</v>
      </c>
      <c r="G13407" t="s">
        <v>13297</v>
      </c>
      <c r="H13407" s="2">
        <v>44926.598567905094</v>
      </c>
      <c r="I13407" t="s">
        <v>497</v>
      </c>
      <c r="J13407" s="2">
        <v>44926.598567905094</v>
      </c>
      <c r="K13407" t="s">
        <v>497</v>
      </c>
      <c r="L13407" t="str">
        <f>VLOOKUP(C13407,ACCOUNT_MAPPING!A:C,3,FALSE)</f>
        <v>General Building Maintenance</v>
      </c>
    </row>
    <row r="13408" spans="1:12" hidden="1">
      <c r="A13408">
        <v>8855</v>
      </c>
      <c r="B13408" t="s">
        <v>5855</v>
      </c>
      <c r="C13408">
        <v>55300000</v>
      </c>
      <c r="D13408" t="s">
        <v>17</v>
      </c>
      <c r="E13408" t="s">
        <v>13</v>
      </c>
      <c r="F13408" t="s">
        <v>13</v>
      </c>
      <c r="G13408" t="s">
        <v>13298</v>
      </c>
      <c r="H13408" s="2">
        <v>44924.678753969907</v>
      </c>
      <c r="I13408" t="s">
        <v>111</v>
      </c>
      <c r="J13408" s="2">
        <v>44924.678753969907</v>
      </c>
      <c r="K13408" t="s">
        <v>111</v>
      </c>
      <c r="L13408" t="str">
        <f>VLOOKUP(C13408,ACCOUNT_MAPPING!A:C,3,FALSE)</f>
        <v>General Building Maintenance</v>
      </c>
    </row>
    <row r="13409" spans="1:12" hidden="1">
      <c r="A13409">
        <v>8967</v>
      </c>
      <c r="B13409" t="s">
        <v>1717</v>
      </c>
      <c r="C13409">
        <v>55300000</v>
      </c>
      <c r="D13409" t="s">
        <v>63</v>
      </c>
      <c r="E13409" t="s">
        <v>13</v>
      </c>
      <c r="F13409" t="s">
        <v>13</v>
      </c>
      <c r="G13409" t="s">
        <v>13299</v>
      </c>
      <c r="H13409" s="2">
        <v>44876.751984374998</v>
      </c>
      <c r="I13409" t="s">
        <v>202</v>
      </c>
      <c r="J13409" s="2">
        <v>44876.751984374998</v>
      </c>
      <c r="K13409" t="s">
        <v>202</v>
      </c>
      <c r="L13409" t="str">
        <f>VLOOKUP(C13409,ACCOUNT_MAPPING!A:C,3,FALSE)</f>
        <v>General Building Maintenance</v>
      </c>
    </row>
    <row r="13410" spans="1:12" hidden="1">
      <c r="A13410">
        <v>9013</v>
      </c>
      <c r="B13410" t="s">
        <v>2330</v>
      </c>
      <c r="C13410">
        <v>55300000</v>
      </c>
      <c r="D13410" t="s">
        <v>17</v>
      </c>
      <c r="E13410" t="s">
        <v>13</v>
      </c>
      <c r="F13410" t="s">
        <v>13</v>
      </c>
      <c r="G13410" t="s">
        <v>13300</v>
      </c>
      <c r="H13410" s="2">
        <v>44917.417380671293</v>
      </c>
      <c r="I13410" t="s">
        <v>233</v>
      </c>
      <c r="J13410" s="2">
        <v>44917.417380671293</v>
      </c>
      <c r="K13410" t="s">
        <v>233</v>
      </c>
      <c r="L13410" t="str">
        <f>VLOOKUP(C13410,ACCOUNT_MAPPING!A:C,3,FALSE)</f>
        <v>General Building Maintenance</v>
      </c>
    </row>
    <row r="13411" spans="1:12" hidden="1">
      <c r="A13411">
        <v>8926</v>
      </c>
      <c r="B13411" t="s">
        <v>2295</v>
      </c>
      <c r="C13411">
        <v>55300000</v>
      </c>
      <c r="D13411" t="s">
        <v>17</v>
      </c>
      <c r="E13411" t="s">
        <v>13</v>
      </c>
      <c r="F13411" t="s">
        <v>13</v>
      </c>
      <c r="G13411" t="s">
        <v>13301</v>
      </c>
      <c r="H13411" s="2">
        <v>44917.743471180554</v>
      </c>
      <c r="I13411" t="s">
        <v>726</v>
      </c>
      <c r="J13411" s="2">
        <v>44917.743471180554</v>
      </c>
      <c r="K13411" t="s">
        <v>726</v>
      </c>
      <c r="L13411" t="str">
        <f>VLOOKUP(C13411,ACCOUNT_MAPPING!A:C,3,FALSE)</f>
        <v>General Building Maintenance</v>
      </c>
    </row>
    <row r="13412" spans="1:12" hidden="1">
      <c r="A13412">
        <v>8890</v>
      </c>
      <c r="B13412" t="s">
        <v>2347</v>
      </c>
      <c r="C13412">
        <v>55300000</v>
      </c>
      <c r="D13412" t="s">
        <v>17</v>
      </c>
      <c r="E13412" t="s">
        <v>13</v>
      </c>
      <c r="F13412" t="s">
        <v>13</v>
      </c>
      <c r="G13412" t="s">
        <v>13302</v>
      </c>
      <c r="H13412" s="2">
        <v>44914.825517708334</v>
      </c>
      <c r="I13412" t="s">
        <v>726</v>
      </c>
      <c r="J13412" s="2">
        <v>44914.825517708334</v>
      </c>
      <c r="K13412" t="s">
        <v>726</v>
      </c>
      <c r="L13412" t="str">
        <f>VLOOKUP(C13412,ACCOUNT_MAPPING!A:C,3,FALSE)</f>
        <v>General Building Maintenance</v>
      </c>
    </row>
    <row r="13413" spans="1:12" hidden="1">
      <c r="A13413">
        <v>8903</v>
      </c>
      <c r="B13413" t="s">
        <v>5569</v>
      </c>
      <c r="C13413">
        <v>55300000</v>
      </c>
      <c r="D13413" t="s">
        <v>17</v>
      </c>
      <c r="E13413" t="s">
        <v>13</v>
      </c>
      <c r="F13413" t="s">
        <v>13</v>
      </c>
      <c r="G13413" t="s">
        <v>13303</v>
      </c>
      <c r="H13413" s="2">
        <v>44916.716051701391</v>
      </c>
      <c r="I13413" t="s">
        <v>726</v>
      </c>
      <c r="J13413" s="2">
        <v>44916.716051701391</v>
      </c>
      <c r="K13413" t="s">
        <v>726</v>
      </c>
      <c r="L13413" t="str">
        <f>VLOOKUP(C13413,ACCOUNT_MAPPING!A:C,3,FALSE)</f>
        <v>General Building Maintenance</v>
      </c>
    </row>
    <row r="13414" spans="1:12" hidden="1">
      <c r="A13414">
        <v>9097</v>
      </c>
      <c r="B13414" t="s">
        <v>2356</v>
      </c>
      <c r="C13414">
        <v>55300000</v>
      </c>
      <c r="D13414" t="s">
        <v>17</v>
      </c>
      <c r="E13414" t="s">
        <v>13</v>
      </c>
      <c r="F13414" t="s">
        <v>13</v>
      </c>
      <c r="G13414" t="s">
        <v>13304</v>
      </c>
      <c r="H13414" s="2">
        <v>44923.490729166668</v>
      </c>
      <c r="I13414" t="s">
        <v>87</v>
      </c>
      <c r="J13414" s="2">
        <v>44923.490729166668</v>
      </c>
      <c r="K13414" t="s">
        <v>87</v>
      </c>
      <c r="L13414" t="str">
        <f>VLOOKUP(C13414,ACCOUNT_MAPPING!A:C,3,FALSE)</f>
        <v>General Building Maintenance</v>
      </c>
    </row>
    <row r="13415" spans="1:12" hidden="1">
      <c r="A13415">
        <v>9114</v>
      </c>
      <c r="B13415" t="s">
        <v>1183</v>
      </c>
      <c r="C13415">
        <v>55300000</v>
      </c>
      <c r="D13415" t="s">
        <v>17</v>
      </c>
      <c r="E13415" t="s">
        <v>13</v>
      </c>
      <c r="F13415" t="s">
        <v>13</v>
      </c>
      <c r="G13415" t="s">
        <v>13305</v>
      </c>
      <c r="H13415" s="2">
        <v>44924.576927118054</v>
      </c>
      <c r="I13415" t="s">
        <v>15</v>
      </c>
      <c r="J13415" s="2">
        <v>44924.576927118054</v>
      </c>
      <c r="K13415" t="s">
        <v>15</v>
      </c>
      <c r="L13415" t="str">
        <f>VLOOKUP(C13415,ACCOUNT_MAPPING!A:C,3,FALSE)</f>
        <v>General Building Maintenance</v>
      </c>
    </row>
    <row r="13416" spans="1:12" hidden="1">
      <c r="A13416">
        <v>9110</v>
      </c>
      <c r="B13416" t="s">
        <v>3792</v>
      </c>
      <c r="C13416">
        <v>55300000</v>
      </c>
      <c r="D13416" t="s">
        <v>17</v>
      </c>
      <c r="E13416" t="s">
        <v>13</v>
      </c>
      <c r="F13416" t="s">
        <v>13</v>
      </c>
      <c r="G13416" t="s">
        <v>13306</v>
      </c>
      <c r="H13416" s="2">
        <v>44917.70014494213</v>
      </c>
      <c r="I13416" t="s">
        <v>1175</v>
      </c>
      <c r="J13416" s="2">
        <v>44917.70014494213</v>
      </c>
      <c r="K13416" t="s">
        <v>1175</v>
      </c>
      <c r="L13416" t="str">
        <f>VLOOKUP(C13416,ACCOUNT_MAPPING!A:C,3,FALSE)</f>
        <v>General Building Maintenance</v>
      </c>
    </row>
    <row r="13417" spans="1:12" hidden="1">
      <c r="A13417">
        <v>9115</v>
      </c>
      <c r="B13417" t="s">
        <v>8462</v>
      </c>
      <c r="C13417">
        <v>55300000</v>
      </c>
      <c r="D13417" t="s">
        <v>17</v>
      </c>
      <c r="E13417" t="s">
        <v>13</v>
      </c>
      <c r="F13417" t="s">
        <v>13</v>
      </c>
      <c r="G13417" t="s">
        <v>13307</v>
      </c>
      <c r="H13417" s="2">
        <v>44924.595787152779</v>
      </c>
      <c r="I13417" t="s">
        <v>15</v>
      </c>
      <c r="J13417" s="2">
        <v>44924.595787152779</v>
      </c>
      <c r="K13417" t="s">
        <v>15</v>
      </c>
      <c r="L13417" t="str">
        <f>VLOOKUP(C13417,ACCOUNT_MAPPING!A:C,3,FALSE)</f>
        <v>General Building Maintenance</v>
      </c>
    </row>
    <row r="13418" spans="1:12" hidden="1">
      <c r="A13418">
        <v>9135</v>
      </c>
      <c r="B13418" t="s">
        <v>7801</v>
      </c>
      <c r="C13418">
        <v>55300000</v>
      </c>
      <c r="D13418" t="s">
        <v>17</v>
      </c>
      <c r="E13418" t="s">
        <v>13</v>
      </c>
      <c r="F13418" t="s">
        <v>13</v>
      </c>
      <c r="G13418" t="s">
        <v>13308</v>
      </c>
      <c r="H13418" s="2">
        <v>44926.007109027778</v>
      </c>
      <c r="I13418" t="s">
        <v>1229</v>
      </c>
      <c r="J13418" s="2">
        <v>44926.007109027778</v>
      </c>
      <c r="K13418" t="s">
        <v>1229</v>
      </c>
      <c r="L13418" t="str">
        <f>VLOOKUP(C13418,ACCOUNT_MAPPING!A:C,3,FALSE)</f>
        <v>General Building Maintenance</v>
      </c>
    </row>
    <row r="13419" spans="1:12" hidden="1">
      <c r="A13419">
        <v>8976</v>
      </c>
      <c r="B13419" t="s">
        <v>6569</v>
      </c>
      <c r="C13419">
        <v>55300000</v>
      </c>
      <c r="D13419" t="s">
        <v>17</v>
      </c>
      <c r="E13419" t="s">
        <v>13</v>
      </c>
      <c r="F13419" t="s">
        <v>13</v>
      </c>
      <c r="G13419" t="s">
        <v>13309</v>
      </c>
      <c r="H13419" s="2">
        <v>44924.756294479164</v>
      </c>
      <c r="I13419" t="s">
        <v>1479</v>
      </c>
      <c r="J13419" s="2">
        <v>44924.756294479164</v>
      </c>
      <c r="K13419" t="s">
        <v>1479</v>
      </c>
      <c r="L13419" t="str">
        <f>VLOOKUP(C13419,ACCOUNT_MAPPING!A:C,3,FALSE)</f>
        <v>General Building Maintenance</v>
      </c>
    </row>
    <row r="13420" spans="1:12" hidden="1">
      <c r="A13420">
        <v>9083</v>
      </c>
      <c r="B13420" t="s">
        <v>62</v>
      </c>
      <c r="C13420">
        <v>55300000</v>
      </c>
      <c r="D13420" t="s">
        <v>17</v>
      </c>
      <c r="E13420" t="s">
        <v>13</v>
      </c>
      <c r="F13420" t="s">
        <v>13</v>
      </c>
      <c r="G13420" t="s">
        <v>13310</v>
      </c>
      <c r="H13420" s="2">
        <v>44924.721320520832</v>
      </c>
      <c r="I13420" t="s">
        <v>65</v>
      </c>
      <c r="J13420" s="2">
        <v>44924.721320520832</v>
      </c>
      <c r="K13420" t="s">
        <v>65</v>
      </c>
      <c r="L13420" t="str">
        <f>VLOOKUP(C13420,ACCOUNT_MAPPING!A:C,3,FALSE)</f>
        <v>General Building Maintenance</v>
      </c>
    </row>
    <row r="13421" spans="1:12" hidden="1">
      <c r="A13421">
        <v>9140</v>
      </c>
      <c r="B13421" t="s">
        <v>3797</v>
      </c>
      <c r="C13421">
        <v>55300000</v>
      </c>
      <c r="D13421" t="s">
        <v>17</v>
      </c>
      <c r="E13421" t="s">
        <v>13</v>
      </c>
      <c r="F13421" t="s">
        <v>13</v>
      </c>
      <c r="G13421" t="s">
        <v>13311</v>
      </c>
      <c r="H13421" s="2">
        <v>44923.476062615744</v>
      </c>
      <c r="I13421" t="s">
        <v>90</v>
      </c>
      <c r="J13421" s="2">
        <v>44923.476062615744</v>
      </c>
      <c r="K13421" t="s">
        <v>90</v>
      </c>
      <c r="L13421" t="str">
        <f>VLOOKUP(C13421,ACCOUNT_MAPPING!A:C,3,FALSE)</f>
        <v>General Building Maintenance</v>
      </c>
    </row>
    <row r="13422" spans="1:12" hidden="1">
      <c r="A13422">
        <v>9103</v>
      </c>
      <c r="B13422" t="s">
        <v>6432</v>
      </c>
      <c r="C13422">
        <v>55300000</v>
      </c>
      <c r="D13422" t="s">
        <v>17</v>
      </c>
      <c r="E13422" t="s">
        <v>13</v>
      </c>
      <c r="F13422" t="s">
        <v>13</v>
      </c>
      <c r="G13422" t="s">
        <v>13312</v>
      </c>
      <c r="H13422" s="2">
        <v>44923.510520370372</v>
      </c>
      <c r="I13422" t="s">
        <v>87</v>
      </c>
      <c r="J13422" s="2">
        <v>44923.510520370372</v>
      </c>
      <c r="K13422" t="s">
        <v>87</v>
      </c>
      <c r="L13422" t="str">
        <f>VLOOKUP(C13422,ACCOUNT_MAPPING!A:C,3,FALSE)</f>
        <v>General Building Maintenance</v>
      </c>
    </row>
    <row r="13423" spans="1:12" hidden="1">
      <c r="A13423">
        <v>9166</v>
      </c>
      <c r="B13423" t="s">
        <v>1728</v>
      </c>
      <c r="C13423">
        <v>55300000</v>
      </c>
      <c r="D13423" t="s">
        <v>17</v>
      </c>
      <c r="E13423" t="s">
        <v>13</v>
      </c>
      <c r="F13423" t="s">
        <v>13</v>
      </c>
      <c r="G13423" t="s">
        <v>13313</v>
      </c>
      <c r="H13423" s="2">
        <v>44923.859890706015</v>
      </c>
      <c r="I13423" t="s">
        <v>1280</v>
      </c>
      <c r="J13423" s="2">
        <v>44923.859890706015</v>
      </c>
      <c r="K13423" t="s">
        <v>1280</v>
      </c>
      <c r="L13423" t="str">
        <f>VLOOKUP(C13423,ACCOUNT_MAPPING!A:C,3,FALSE)</f>
        <v>General Building Maintenance</v>
      </c>
    </row>
    <row r="13424" spans="1:12" hidden="1">
      <c r="A13424">
        <v>9186</v>
      </c>
      <c r="B13424" t="s">
        <v>2406</v>
      </c>
      <c r="C13424">
        <v>55300000</v>
      </c>
      <c r="D13424" t="s">
        <v>63</v>
      </c>
      <c r="E13424" t="s">
        <v>13</v>
      </c>
      <c r="F13424" t="s">
        <v>13</v>
      </c>
      <c r="G13424" t="s">
        <v>13314</v>
      </c>
      <c r="H13424" s="2">
        <v>44876.545739930552</v>
      </c>
      <c r="I13424" t="s">
        <v>74</v>
      </c>
      <c r="J13424" s="2">
        <v>44876.545739930552</v>
      </c>
      <c r="K13424" t="s">
        <v>74</v>
      </c>
      <c r="L13424" t="str">
        <f>VLOOKUP(C13424,ACCOUNT_MAPPING!A:C,3,FALSE)</f>
        <v>General Building Maintenance</v>
      </c>
    </row>
    <row r="13425" spans="1:12" hidden="1">
      <c r="A13425">
        <v>9193</v>
      </c>
      <c r="B13425" t="s">
        <v>7826</v>
      </c>
      <c r="C13425">
        <v>55300000</v>
      </c>
      <c r="D13425" t="s">
        <v>17</v>
      </c>
      <c r="E13425" t="s">
        <v>13</v>
      </c>
      <c r="F13425" t="s">
        <v>13</v>
      </c>
      <c r="G13425" t="s">
        <v>13315</v>
      </c>
      <c r="H13425" s="2">
        <v>44923.534063506944</v>
      </c>
      <c r="I13425" t="s">
        <v>1292</v>
      </c>
      <c r="J13425" s="2">
        <v>44923.534063506944</v>
      </c>
      <c r="K13425" t="s">
        <v>1292</v>
      </c>
      <c r="L13425" t="str">
        <f>VLOOKUP(C13425,ACCOUNT_MAPPING!A:C,3,FALSE)</f>
        <v>General Building Maintenance</v>
      </c>
    </row>
    <row r="13426" spans="1:12" hidden="1">
      <c r="A13426">
        <v>9194</v>
      </c>
      <c r="B13426" t="s">
        <v>746</v>
      </c>
      <c r="C13426">
        <v>55300000</v>
      </c>
      <c r="D13426" t="s">
        <v>12</v>
      </c>
      <c r="E13426" t="s">
        <v>13</v>
      </c>
      <c r="F13426" t="s">
        <v>13</v>
      </c>
      <c r="G13426" t="s">
        <v>13316</v>
      </c>
      <c r="H13426" s="2">
        <v>45024.713521956015</v>
      </c>
      <c r="I13426" t="s">
        <v>87</v>
      </c>
      <c r="J13426" s="2">
        <v>45024.713521956015</v>
      </c>
      <c r="K13426" t="s">
        <v>87</v>
      </c>
      <c r="L13426" t="str">
        <f>VLOOKUP(C13426,ACCOUNT_MAPPING!A:C,3,FALSE)</f>
        <v>General Building Maintenance</v>
      </c>
    </row>
    <row r="13427" spans="1:12" hidden="1">
      <c r="A13427">
        <v>9205</v>
      </c>
      <c r="B13427" t="s">
        <v>2466</v>
      </c>
      <c r="C13427">
        <v>55300000</v>
      </c>
      <c r="D13427" t="s">
        <v>12</v>
      </c>
      <c r="E13427" t="s">
        <v>13</v>
      </c>
      <c r="F13427" t="s">
        <v>13</v>
      </c>
      <c r="G13427" t="s">
        <v>13286</v>
      </c>
      <c r="H13427" s="2">
        <v>45013.602338657409</v>
      </c>
      <c r="I13427" t="s">
        <v>275</v>
      </c>
      <c r="J13427" s="2">
        <v>45013.602338657409</v>
      </c>
      <c r="K13427" t="s">
        <v>275</v>
      </c>
      <c r="L13427" t="str">
        <f>VLOOKUP(C13427,ACCOUNT_MAPPING!A:C,3,FALSE)</f>
        <v>General Building Maintenance</v>
      </c>
    </row>
    <row r="13428" spans="1:12" hidden="1">
      <c r="A13428">
        <v>9200</v>
      </c>
      <c r="B13428" t="s">
        <v>785</v>
      </c>
      <c r="C13428">
        <v>55300000</v>
      </c>
      <c r="D13428" t="s">
        <v>12</v>
      </c>
      <c r="E13428" t="s">
        <v>13</v>
      </c>
      <c r="F13428" t="s">
        <v>13</v>
      </c>
      <c r="G13428" t="s">
        <v>13317</v>
      </c>
      <c r="H13428" s="2">
        <v>45014.656349537036</v>
      </c>
      <c r="I13428" t="s">
        <v>31</v>
      </c>
      <c r="J13428" s="2">
        <v>45014.656349537036</v>
      </c>
      <c r="K13428" t="s">
        <v>31</v>
      </c>
      <c r="L13428" t="str">
        <f>VLOOKUP(C13428,ACCOUNT_MAPPING!A:C,3,FALSE)</f>
        <v>General Building Maintenance</v>
      </c>
    </row>
    <row r="13429" spans="1:12" hidden="1">
      <c r="A13429">
        <v>9225</v>
      </c>
      <c r="B13429" t="s">
        <v>11002</v>
      </c>
      <c r="C13429">
        <v>55300000</v>
      </c>
      <c r="D13429" t="s">
        <v>17</v>
      </c>
      <c r="E13429" t="s">
        <v>13</v>
      </c>
      <c r="F13429" t="s">
        <v>13</v>
      </c>
      <c r="G13429" t="s">
        <v>13318</v>
      </c>
      <c r="H13429" s="2">
        <v>44923.650111805553</v>
      </c>
      <c r="I13429" t="s">
        <v>265</v>
      </c>
      <c r="J13429" s="2">
        <v>44923.650111805553</v>
      </c>
      <c r="K13429" t="s">
        <v>265</v>
      </c>
      <c r="L13429" t="str">
        <f>VLOOKUP(C13429,ACCOUNT_MAPPING!A:C,3,FALSE)</f>
        <v>General Building Maintenance</v>
      </c>
    </row>
    <row r="13430" spans="1:12" hidden="1">
      <c r="A13430">
        <v>9228</v>
      </c>
      <c r="B13430" t="s">
        <v>795</v>
      </c>
      <c r="C13430">
        <v>55300000</v>
      </c>
      <c r="D13430" t="s">
        <v>17</v>
      </c>
      <c r="E13430" t="s">
        <v>13</v>
      </c>
      <c r="F13430" t="s">
        <v>13</v>
      </c>
      <c r="G13430" t="s">
        <v>13319</v>
      </c>
      <c r="H13430" s="2">
        <v>44924.553954085648</v>
      </c>
      <c r="I13430" t="s">
        <v>265</v>
      </c>
      <c r="J13430" s="2">
        <v>44924.553954085648</v>
      </c>
      <c r="K13430" t="s">
        <v>265</v>
      </c>
      <c r="L13430" t="str">
        <f>VLOOKUP(C13430,ACCOUNT_MAPPING!A:C,3,FALSE)</f>
        <v>General Building Maintenance</v>
      </c>
    </row>
    <row r="13431" spans="1:12" hidden="1">
      <c r="A13431">
        <v>9468</v>
      </c>
      <c r="B13431" t="s">
        <v>772</v>
      </c>
      <c r="C13431">
        <v>55300000</v>
      </c>
      <c r="D13431" t="s">
        <v>17</v>
      </c>
      <c r="E13431" t="s">
        <v>13</v>
      </c>
      <c r="F13431" t="s">
        <v>13</v>
      </c>
      <c r="G13431" t="s">
        <v>13320</v>
      </c>
      <c r="H13431" s="2">
        <v>44922.541661226853</v>
      </c>
      <c r="I13431" t="s">
        <v>774</v>
      </c>
      <c r="J13431" s="2">
        <v>44922.541661226853</v>
      </c>
      <c r="K13431" t="s">
        <v>774</v>
      </c>
      <c r="L13431" t="str">
        <f>VLOOKUP(C13431,ACCOUNT_MAPPING!A:C,3,FALSE)</f>
        <v>General Building Maintenance</v>
      </c>
    </row>
    <row r="13432" spans="1:12" hidden="1">
      <c r="A13432">
        <v>9412</v>
      </c>
      <c r="B13432" t="s">
        <v>2448</v>
      </c>
      <c r="C13432">
        <v>55300000</v>
      </c>
      <c r="D13432" t="s">
        <v>17</v>
      </c>
      <c r="E13432" t="s">
        <v>13</v>
      </c>
      <c r="F13432" t="s">
        <v>13</v>
      </c>
      <c r="G13432" t="s">
        <v>13321</v>
      </c>
      <c r="H13432" s="2">
        <v>44917.666658680559</v>
      </c>
      <c r="I13432" t="s">
        <v>650</v>
      </c>
      <c r="J13432" s="2">
        <v>44917.666658680559</v>
      </c>
      <c r="K13432" t="s">
        <v>650</v>
      </c>
      <c r="L13432" t="str">
        <f>VLOOKUP(C13432,ACCOUNT_MAPPING!A:C,3,FALSE)</f>
        <v>General Building Maintenance</v>
      </c>
    </row>
    <row r="13433" spans="1:12" hidden="1">
      <c r="A13433">
        <v>9183</v>
      </c>
      <c r="B13433" t="s">
        <v>2461</v>
      </c>
      <c r="C13433">
        <v>55300000</v>
      </c>
      <c r="D13433" t="s">
        <v>63</v>
      </c>
      <c r="E13433" t="s">
        <v>13</v>
      </c>
      <c r="F13433" t="s">
        <v>13</v>
      </c>
      <c r="G13433" t="s">
        <v>13322</v>
      </c>
      <c r="H13433" s="2">
        <v>44874.955708761576</v>
      </c>
      <c r="I13433" t="s">
        <v>74</v>
      </c>
      <c r="J13433" s="2">
        <v>44874.955708761576</v>
      </c>
      <c r="K13433" t="s">
        <v>74</v>
      </c>
      <c r="L13433" t="str">
        <f>VLOOKUP(C13433,ACCOUNT_MAPPING!A:C,3,FALSE)</f>
        <v>General Building Maintenance</v>
      </c>
    </row>
    <row r="13434" spans="1:12" hidden="1">
      <c r="A13434">
        <v>9471</v>
      </c>
      <c r="B13434" t="s">
        <v>775</v>
      </c>
      <c r="C13434">
        <v>55300000</v>
      </c>
      <c r="D13434" t="s">
        <v>63</v>
      </c>
      <c r="E13434" t="s">
        <v>13</v>
      </c>
      <c r="F13434" t="s">
        <v>13</v>
      </c>
      <c r="G13434" t="s">
        <v>13323</v>
      </c>
      <c r="H13434" s="2">
        <v>44875.588210567126</v>
      </c>
      <c r="I13434" t="s">
        <v>661</v>
      </c>
      <c r="J13434" s="2">
        <v>44875.588210567126</v>
      </c>
      <c r="K13434" t="s">
        <v>661</v>
      </c>
      <c r="L13434" t="str">
        <f>VLOOKUP(C13434,ACCOUNT_MAPPING!A:C,3,FALSE)</f>
        <v>General Building Maintenance</v>
      </c>
    </row>
    <row r="13435" spans="1:12" hidden="1">
      <c r="A13435">
        <v>9706</v>
      </c>
      <c r="B13435" t="s">
        <v>84</v>
      </c>
      <c r="C13435">
        <v>55300000</v>
      </c>
      <c r="D13435" t="s">
        <v>17</v>
      </c>
      <c r="E13435" t="s">
        <v>13</v>
      </c>
      <c r="F13435" t="s">
        <v>13</v>
      </c>
      <c r="G13435" t="s">
        <v>13324</v>
      </c>
      <c r="H13435" s="2">
        <v>44924.473787037037</v>
      </c>
      <c r="I13435" t="s">
        <v>34</v>
      </c>
      <c r="J13435" s="2">
        <v>44924.473787037037</v>
      </c>
      <c r="K13435" t="s">
        <v>34</v>
      </c>
      <c r="L13435" t="str">
        <f>VLOOKUP(C13435,ACCOUNT_MAPPING!A:C,3,FALSE)</f>
        <v>General Building Maintenance</v>
      </c>
    </row>
    <row r="13436" spans="1:12" hidden="1">
      <c r="A13436">
        <v>10541</v>
      </c>
      <c r="B13436" t="s">
        <v>1415</v>
      </c>
      <c r="C13436">
        <v>55300000</v>
      </c>
      <c r="D13436" t="s">
        <v>17</v>
      </c>
      <c r="E13436" t="s">
        <v>13</v>
      </c>
      <c r="F13436" t="s">
        <v>13</v>
      </c>
      <c r="G13436" t="s">
        <v>13325</v>
      </c>
      <c r="H13436" s="2">
        <v>44917.470266238422</v>
      </c>
      <c r="I13436" t="s">
        <v>673</v>
      </c>
      <c r="J13436" s="2">
        <v>44917.470266238422</v>
      </c>
      <c r="K13436" t="s">
        <v>673</v>
      </c>
      <c r="L13436" t="str">
        <f>VLOOKUP(C13436,ACCOUNT_MAPPING!A:C,3,FALSE)</f>
        <v>General Building Maintenance</v>
      </c>
    </row>
    <row r="13437" spans="1:12" hidden="1">
      <c r="A13437">
        <v>9394</v>
      </c>
      <c r="B13437" t="s">
        <v>2489</v>
      </c>
      <c r="C13437">
        <v>55300000</v>
      </c>
      <c r="D13437" t="s">
        <v>17</v>
      </c>
      <c r="E13437" t="s">
        <v>13</v>
      </c>
      <c r="F13437" t="s">
        <v>13</v>
      </c>
      <c r="G13437" t="s">
        <v>13326</v>
      </c>
      <c r="H13437" s="2">
        <v>44928.579382488424</v>
      </c>
      <c r="I13437" t="s">
        <v>577</v>
      </c>
      <c r="J13437" s="2">
        <v>44928.579382488424</v>
      </c>
      <c r="K13437" t="s">
        <v>577</v>
      </c>
      <c r="L13437" t="str">
        <f>VLOOKUP(C13437,ACCOUNT_MAPPING!A:C,3,FALSE)</f>
        <v>General Building Maintenance</v>
      </c>
    </row>
    <row r="13438" spans="1:12" hidden="1">
      <c r="A13438">
        <v>10569</v>
      </c>
      <c r="B13438" t="s">
        <v>1437</v>
      </c>
      <c r="C13438">
        <v>55300000</v>
      </c>
      <c r="D13438" t="s">
        <v>17</v>
      </c>
      <c r="E13438" t="s">
        <v>13</v>
      </c>
      <c r="F13438" t="s">
        <v>13</v>
      </c>
      <c r="G13438" t="s">
        <v>13327</v>
      </c>
      <c r="H13438" s="2">
        <v>44924.711336689812</v>
      </c>
      <c r="I13438" t="s">
        <v>1419</v>
      </c>
      <c r="J13438" s="2">
        <v>44924.711336689812</v>
      </c>
      <c r="K13438" t="s">
        <v>1419</v>
      </c>
      <c r="L13438" t="str">
        <f>VLOOKUP(C13438,ACCOUNT_MAPPING!A:C,3,FALSE)</f>
        <v>General Building Maintenance</v>
      </c>
    </row>
    <row r="13439" spans="1:12" hidden="1">
      <c r="A13439">
        <v>10571</v>
      </c>
      <c r="B13439" t="s">
        <v>12236</v>
      </c>
      <c r="C13439">
        <v>55300000</v>
      </c>
      <c r="D13439" t="s">
        <v>17</v>
      </c>
      <c r="E13439" t="s">
        <v>13</v>
      </c>
      <c r="F13439" t="s">
        <v>13</v>
      </c>
      <c r="G13439" t="s">
        <v>13328</v>
      </c>
      <c r="H13439" s="2">
        <v>44924.722260381946</v>
      </c>
      <c r="I13439" t="s">
        <v>1419</v>
      </c>
      <c r="J13439" s="2">
        <v>44924.722260381946</v>
      </c>
      <c r="K13439" t="s">
        <v>1419</v>
      </c>
      <c r="L13439" t="str">
        <f>VLOOKUP(C13439,ACCOUNT_MAPPING!A:C,3,FALSE)</f>
        <v>General Building Maintenance</v>
      </c>
    </row>
    <row r="13440" spans="1:12" hidden="1">
      <c r="A13440">
        <v>10563</v>
      </c>
      <c r="B13440" t="s">
        <v>3860</v>
      </c>
      <c r="C13440">
        <v>55300000</v>
      </c>
      <c r="D13440" t="s">
        <v>17</v>
      </c>
      <c r="E13440" t="s">
        <v>13</v>
      </c>
      <c r="F13440" t="s">
        <v>13</v>
      </c>
      <c r="G13440" t="s">
        <v>13329</v>
      </c>
      <c r="H13440" s="2">
        <v>44924.689477511572</v>
      </c>
      <c r="I13440" t="s">
        <v>1419</v>
      </c>
      <c r="J13440" s="2">
        <v>44924.689477511572</v>
      </c>
      <c r="K13440" t="s">
        <v>1419</v>
      </c>
      <c r="L13440" t="str">
        <f>VLOOKUP(C13440,ACCOUNT_MAPPING!A:C,3,FALSE)</f>
        <v>General Building Maintenance</v>
      </c>
    </row>
    <row r="13441" spans="1:12" hidden="1">
      <c r="A13441">
        <v>10556</v>
      </c>
      <c r="B13441" t="s">
        <v>2481</v>
      </c>
      <c r="C13441">
        <v>55300000</v>
      </c>
      <c r="D13441" t="s">
        <v>17</v>
      </c>
      <c r="E13441" t="s">
        <v>13</v>
      </c>
      <c r="F13441" t="s">
        <v>13</v>
      </c>
      <c r="G13441" t="s">
        <v>13330</v>
      </c>
      <c r="H13441" s="2">
        <v>44924.548880821756</v>
      </c>
      <c r="I13441" t="s">
        <v>1419</v>
      </c>
      <c r="J13441" s="2">
        <v>44924.548880821756</v>
      </c>
      <c r="K13441" t="s">
        <v>1419</v>
      </c>
      <c r="L13441" t="str">
        <f>VLOOKUP(C13441,ACCOUNT_MAPPING!A:C,3,FALSE)</f>
        <v>General Building Maintenance</v>
      </c>
    </row>
    <row r="13442" spans="1:12" hidden="1">
      <c r="A13442">
        <v>10557</v>
      </c>
      <c r="B13442" t="s">
        <v>11456</v>
      </c>
      <c r="C13442">
        <v>55300000</v>
      </c>
      <c r="D13442" t="s">
        <v>12</v>
      </c>
      <c r="E13442" t="s">
        <v>13</v>
      </c>
      <c r="F13442" t="s">
        <v>13</v>
      </c>
      <c r="G13442" t="s">
        <v>13331</v>
      </c>
      <c r="H13442" s="2">
        <v>45020.621794131941</v>
      </c>
      <c r="I13442" t="s">
        <v>1419</v>
      </c>
      <c r="J13442" s="2">
        <v>45020.621794131941</v>
      </c>
      <c r="K13442" t="s">
        <v>1419</v>
      </c>
      <c r="L13442" t="str">
        <f>VLOOKUP(C13442,ACCOUNT_MAPPING!A:C,3,FALSE)</f>
        <v>General Building Maintenance</v>
      </c>
    </row>
    <row r="13443" spans="1:12" hidden="1">
      <c r="A13443">
        <v>9460</v>
      </c>
      <c r="B13443" t="s">
        <v>783</v>
      </c>
      <c r="C13443">
        <v>55300000</v>
      </c>
      <c r="D13443" t="s">
        <v>63</v>
      </c>
      <c r="E13443" t="s">
        <v>13</v>
      </c>
      <c r="F13443" t="s">
        <v>13</v>
      </c>
      <c r="G13443" t="s">
        <v>13332</v>
      </c>
      <c r="H13443" s="2">
        <v>44874.836378321757</v>
      </c>
      <c r="I13443" t="s">
        <v>661</v>
      </c>
      <c r="J13443" s="2">
        <v>44874.836378321757</v>
      </c>
      <c r="K13443" t="s">
        <v>661</v>
      </c>
      <c r="L13443" t="str">
        <f>VLOOKUP(C13443,ACCOUNT_MAPPING!A:C,3,FALSE)</f>
        <v>General Building Maintenance</v>
      </c>
    </row>
    <row r="13444" spans="1:12" hidden="1">
      <c r="A13444">
        <v>9461</v>
      </c>
      <c r="B13444" t="s">
        <v>767</v>
      </c>
      <c r="C13444">
        <v>55300000</v>
      </c>
      <c r="D13444" t="s">
        <v>63</v>
      </c>
      <c r="E13444" t="s">
        <v>13</v>
      </c>
      <c r="F13444" t="s">
        <v>13</v>
      </c>
      <c r="G13444" t="s">
        <v>13332</v>
      </c>
      <c r="H13444" s="2">
        <v>44874.836982210647</v>
      </c>
      <c r="I13444" t="s">
        <v>661</v>
      </c>
      <c r="J13444" s="2">
        <v>44874.836982210647</v>
      </c>
      <c r="K13444" t="s">
        <v>661</v>
      </c>
      <c r="L13444" t="str">
        <f>VLOOKUP(C13444,ACCOUNT_MAPPING!A:C,3,FALSE)</f>
        <v>General Building Maintenance</v>
      </c>
    </row>
    <row r="13445" spans="1:12" hidden="1">
      <c r="A13445">
        <v>10565</v>
      </c>
      <c r="B13445" t="s">
        <v>2505</v>
      </c>
      <c r="C13445">
        <v>55300000</v>
      </c>
      <c r="D13445" t="s">
        <v>17</v>
      </c>
      <c r="E13445" t="s">
        <v>13</v>
      </c>
      <c r="F13445" t="s">
        <v>13</v>
      </c>
      <c r="G13445" t="s">
        <v>13333</v>
      </c>
      <c r="H13445" s="2">
        <v>44924.699064155095</v>
      </c>
      <c r="I13445" t="s">
        <v>1419</v>
      </c>
      <c r="J13445" s="2">
        <v>44924.699064155095</v>
      </c>
      <c r="K13445" t="s">
        <v>1419</v>
      </c>
      <c r="L13445" t="str">
        <f>VLOOKUP(C13445,ACCOUNT_MAPPING!A:C,3,FALSE)</f>
        <v>General Building Maintenance</v>
      </c>
    </row>
    <row r="13446" spans="1:12" hidden="1">
      <c r="A13446">
        <v>10570</v>
      </c>
      <c r="B13446" t="s">
        <v>4600</v>
      </c>
      <c r="C13446">
        <v>55300000</v>
      </c>
      <c r="D13446" t="s">
        <v>17</v>
      </c>
      <c r="E13446" t="s">
        <v>13</v>
      </c>
      <c r="F13446" t="s">
        <v>13</v>
      </c>
      <c r="G13446" t="s">
        <v>13334</v>
      </c>
      <c r="H13446" s="2">
        <v>44924.71694027778</v>
      </c>
      <c r="I13446" t="s">
        <v>1419</v>
      </c>
      <c r="J13446" s="2">
        <v>44924.71694027778</v>
      </c>
      <c r="K13446" t="s">
        <v>1419</v>
      </c>
      <c r="L13446" t="str">
        <f>VLOOKUP(C13446,ACCOUNT_MAPPING!A:C,3,FALSE)</f>
        <v>General Building Maintenance</v>
      </c>
    </row>
    <row r="13447" spans="1:12" hidden="1">
      <c r="A13447">
        <v>10720</v>
      </c>
      <c r="B13447" t="s">
        <v>828</v>
      </c>
      <c r="C13447">
        <v>55300000</v>
      </c>
      <c r="D13447" t="s">
        <v>17</v>
      </c>
      <c r="E13447" t="s">
        <v>13</v>
      </c>
      <c r="F13447" t="s">
        <v>13</v>
      </c>
      <c r="G13447" t="s">
        <v>13335</v>
      </c>
      <c r="H13447" s="2">
        <v>44916.880677083333</v>
      </c>
      <c r="I13447" t="s">
        <v>826</v>
      </c>
      <c r="J13447" s="2">
        <v>44916.880677083333</v>
      </c>
      <c r="K13447" t="s">
        <v>826</v>
      </c>
      <c r="L13447" t="str">
        <f>VLOOKUP(C13447,ACCOUNT_MAPPING!A:C,3,FALSE)</f>
        <v>General Building Maintenance</v>
      </c>
    </row>
    <row r="13448" spans="1:12" hidden="1">
      <c r="A13448">
        <v>10716</v>
      </c>
      <c r="B13448" t="s">
        <v>860</v>
      </c>
      <c r="C13448">
        <v>55300000</v>
      </c>
      <c r="D13448" t="s">
        <v>63</v>
      </c>
      <c r="E13448" t="s">
        <v>13</v>
      </c>
      <c r="F13448" t="s">
        <v>13</v>
      </c>
      <c r="G13448" t="s">
        <v>13336</v>
      </c>
      <c r="H13448" s="2">
        <v>44874.57054212963</v>
      </c>
      <c r="I13448" t="s">
        <v>826</v>
      </c>
      <c r="J13448" s="2">
        <v>44874.57054212963</v>
      </c>
      <c r="K13448" t="s">
        <v>826</v>
      </c>
      <c r="L13448" t="str">
        <f>VLOOKUP(C13448,ACCOUNT_MAPPING!A:C,3,FALSE)</f>
        <v>General Building Maintenance</v>
      </c>
    </row>
    <row r="13449" spans="1:12" hidden="1">
      <c r="A13449">
        <v>10791</v>
      </c>
      <c r="B13449" t="s">
        <v>91</v>
      </c>
      <c r="C13449">
        <v>55300000</v>
      </c>
      <c r="D13449" t="s">
        <v>17</v>
      </c>
      <c r="E13449" t="s">
        <v>13</v>
      </c>
      <c r="F13449" t="s">
        <v>13</v>
      </c>
      <c r="G13449" t="s">
        <v>13337</v>
      </c>
      <c r="H13449" s="2">
        <v>44915.912061689814</v>
      </c>
      <c r="I13449" t="s">
        <v>93</v>
      </c>
      <c r="J13449" s="2">
        <v>44915.912061689814</v>
      </c>
      <c r="K13449" t="s">
        <v>93</v>
      </c>
      <c r="L13449" t="str">
        <f>VLOOKUP(C13449,ACCOUNT_MAPPING!A:C,3,FALSE)</f>
        <v>General Building Maintenance</v>
      </c>
    </row>
    <row r="13450" spans="1:12" hidden="1">
      <c r="A13450">
        <v>10758</v>
      </c>
      <c r="B13450" t="s">
        <v>1439</v>
      </c>
      <c r="C13450">
        <v>55300000</v>
      </c>
      <c r="D13450" t="s">
        <v>12</v>
      </c>
      <c r="E13450" t="s">
        <v>13</v>
      </c>
      <c r="F13450" t="s">
        <v>13</v>
      </c>
      <c r="G13450" t="s">
        <v>13338</v>
      </c>
      <c r="H13450" s="2">
        <v>45021.812615891205</v>
      </c>
      <c r="I13450" t="s">
        <v>1441</v>
      </c>
      <c r="J13450" s="2">
        <v>45021.812615891205</v>
      </c>
      <c r="K13450" t="s">
        <v>1441</v>
      </c>
      <c r="L13450" t="str">
        <f>VLOOKUP(C13450,ACCOUNT_MAPPING!A:C,3,FALSE)</f>
        <v>General Building Maintenance</v>
      </c>
    </row>
    <row r="13451" spans="1:12" hidden="1">
      <c r="A13451">
        <v>10752</v>
      </c>
      <c r="B13451" t="s">
        <v>1792</v>
      </c>
      <c r="C13451">
        <v>55300000</v>
      </c>
      <c r="D13451" t="s">
        <v>12</v>
      </c>
      <c r="E13451" t="s">
        <v>13</v>
      </c>
      <c r="F13451" t="s">
        <v>13</v>
      </c>
      <c r="G13451" t="s">
        <v>13339</v>
      </c>
      <c r="H13451" s="2">
        <v>45016.471990243059</v>
      </c>
      <c r="I13451" t="s">
        <v>90</v>
      </c>
      <c r="J13451" s="2">
        <v>45016.471990243059</v>
      </c>
      <c r="K13451" t="s">
        <v>90</v>
      </c>
      <c r="L13451" t="str">
        <f>VLOOKUP(C13451,ACCOUNT_MAPPING!A:C,3,FALSE)</f>
        <v>General Building Maintenance</v>
      </c>
    </row>
    <row r="13452" spans="1:12" hidden="1">
      <c r="A13452">
        <v>10838</v>
      </c>
      <c r="B13452" t="s">
        <v>873</v>
      </c>
      <c r="C13452">
        <v>55300000</v>
      </c>
      <c r="D13452" t="s">
        <v>17</v>
      </c>
      <c r="E13452" t="s">
        <v>13</v>
      </c>
      <c r="F13452" t="s">
        <v>13</v>
      </c>
      <c r="G13452" t="s">
        <v>13340</v>
      </c>
      <c r="H13452" s="2">
        <v>44917.515885682871</v>
      </c>
      <c r="I13452" t="s">
        <v>225</v>
      </c>
      <c r="J13452" s="2">
        <v>44917.515885682871</v>
      </c>
      <c r="K13452" t="s">
        <v>225</v>
      </c>
      <c r="L13452" t="str">
        <f>VLOOKUP(C13452,ACCOUNT_MAPPING!A:C,3,FALSE)</f>
        <v>General Building Maintenance</v>
      </c>
    </row>
    <row r="13453" spans="1:12" hidden="1">
      <c r="A13453">
        <v>10714</v>
      </c>
      <c r="B13453" t="s">
        <v>843</v>
      </c>
      <c r="C13453">
        <v>55300000</v>
      </c>
      <c r="D13453" t="s">
        <v>12</v>
      </c>
      <c r="E13453" t="s">
        <v>13</v>
      </c>
      <c r="F13453" t="s">
        <v>13</v>
      </c>
      <c r="G13453" t="s">
        <v>13341</v>
      </c>
      <c r="H13453" s="2">
        <v>45012.413421562502</v>
      </c>
      <c r="I13453" t="s">
        <v>745</v>
      </c>
      <c r="J13453" s="2">
        <v>45012.413421562502</v>
      </c>
      <c r="K13453" t="s">
        <v>745</v>
      </c>
      <c r="L13453" t="str">
        <f>VLOOKUP(C13453,ACCOUNT_MAPPING!A:C,3,FALSE)</f>
        <v>General Building Maintenance</v>
      </c>
    </row>
    <row r="13454" spans="1:12" hidden="1">
      <c r="A13454">
        <v>10723</v>
      </c>
      <c r="B13454" t="s">
        <v>835</v>
      </c>
      <c r="C13454">
        <v>55300000</v>
      </c>
      <c r="D13454" t="s">
        <v>17</v>
      </c>
      <c r="E13454" t="s">
        <v>13</v>
      </c>
      <c r="F13454" t="s">
        <v>13</v>
      </c>
      <c r="G13454" t="s">
        <v>13342</v>
      </c>
      <c r="H13454" s="2">
        <v>44922.505547916669</v>
      </c>
      <c r="I13454" t="s">
        <v>826</v>
      </c>
      <c r="J13454" s="2">
        <v>44922.505547916669</v>
      </c>
      <c r="K13454" t="s">
        <v>826</v>
      </c>
      <c r="L13454" t="str">
        <f>VLOOKUP(C13454,ACCOUNT_MAPPING!A:C,3,FALSE)</f>
        <v>General Building Maintenance</v>
      </c>
    </row>
    <row r="13455" spans="1:12" hidden="1">
      <c r="A13455">
        <v>10980</v>
      </c>
      <c r="B13455" t="s">
        <v>7263</v>
      </c>
      <c r="C13455">
        <v>55300000</v>
      </c>
      <c r="D13455" t="s">
        <v>17</v>
      </c>
      <c r="E13455" t="s">
        <v>13</v>
      </c>
      <c r="F13455" t="s">
        <v>13</v>
      </c>
      <c r="G13455" t="s">
        <v>13343</v>
      </c>
      <c r="H13455" s="2">
        <v>44923.436772835645</v>
      </c>
      <c r="I13455" t="s">
        <v>1292</v>
      </c>
      <c r="J13455" s="2">
        <v>44923.436772835645</v>
      </c>
      <c r="K13455" t="s">
        <v>1292</v>
      </c>
      <c r="L13455" t="str">
        <f>VLOOKUP(C13455,ACCOUNT_MAPPING!A:C,3,FALSE)</f>
        <v>General Building Maintenance</v>
      </c>
    </row>
    <row r="13456" spans="1:12" hidden="1">
      <c r="A13456">
        <v>11039</v>
      </c>
      <c r="B13456" t="s">
        <v>3912</v>
      </c>
      <c r="C13456">
        <v>55300000</v>
      </c>
      <c r="D13456" t="s">
        <v>17</v>
      </c>
      <c r="E13456" t="s">
        <v>13</v>
      </c>
      <c r="F13456" t="s">
        <v>13</v>
      </c>
      <c r="G13456" t="s">
        <v>13344</v>
      </c>
      <c r="H13456" s="2">
        <v>44925.677613888889</v>
      </c>
      <c r="I13456" t="s">
        <v>1479</v>
      </c>
      <c r="J13456" s="2">
        <v>44925.677613888889</v>
      </c>
      <c r="K13456" t="s">
        <v>1479</v>
      </c>
      <c r="L13456" t="str">
        <f>VLOOKUP(C13456,ACCOUNT_MAPPING!A:C,3,FALSE)</f>
        <v>General Building Maintenance</v>
      </c>
    </row>
    <row r="13457" spans="1:12" hidden="1">
      <c r="A13457">
        <v>11015</v>
      </c>
      <c r="B13457" t="s">
        <v>13345</v>
      </c>
      <c r="C13457">
        <v>55300000</v>
      </c>
      <c r="D13457" t="s">
        <v>63</v>
      </c>
      <c r="E13457" t="s">
        <v>13</v>
      </c>
      <c r="F13457" t="s">
        <v>13</v>
      </c>
      <c r="G13457" t="s">
        <v>13346</v>
      </c>
      <c r="H13457" s="2">
        <v>44876.795726041666</v>
      </c>
      <c r="I13457" t="s">
        <v>1816</v>
      </c>
      <c r="J13457" s="2">
        <v>44876.795726041666</v>
      </c>
      <c r="K13457" t="s">
        <v>1816</v>
      </c>
      <c r="L13457" t="str">
        <f>VLOOKUP(C13457,ACCOUNT_MAPPING!A:C,3,FALSE)</f>
        <v>General Building Maintenance</v>
      </c>
    </row>
    <row r="13458" spans="1:12" hidden="1">
      <c r="A13458">
        <v>11056</v>
      </c>
      <c r="B13458" t="s">
        <v>641</v>
      </c>
      <c r="C13458">
        <v>55300000</v>
      </c>
      <c r="D13458" t="s">
        <v>12</v>
      </c>
      <c r="E13458" t="s">
        <v>13</v>
      </c>
      <c r="F13458" t="s">
        <v>13</v>
      </c>
      <c r="G13458" t="s">
        <v>13347</v>
      </c>
      <c r="H13458" s="2">
        <v>45014.826709606481</v>
      </c>
      <c r="I13458" t="s">
        <v>19</v>
      </c>
      <c r="J13458" s="2">
        <v>45014.826709606481</v>
      </c>
      <c r="K13458" t="s">
        <v>19</v>
      </c>
      <c r="L13458" t="str">
        <f>VLOOKUP(C13458,ACCOUNT_MAPPING!A:C,3,FALSE)</f>
        <v>General Building Maintenance</v>
      </c>
    </row>
    <row r="13459" spans="1:12" hidden="1">
      <c r="A13459">
        <v>11082</v>
      </c>
      <c r="B13459" t="s">
        <v>7271</v>
      </c>
      <c r="C13459">
        <v>55300000</v>
      </c>
      <c r="D13459" t="s">
        <v>17</v>
      </c>
      <c r="E13459" t="s">
        <v>13</v>
      </c>
      <c r="F13459" t="s">
        <v>13</v>
      </c>
      <c r="G13459" t="s">
        <v>13348</v>
      </c>
      <c r="H13459" s="2">
        <v>44924.895847071763</v>
      </c>
      <c r="I13459" t="s">
        <v>116</v>
      </c>
      <c r="J13459" s="2">
        <v>44924.895847071763</v>
      </c>
      <c r="K13459" t="s">
        <v>116</v>
      </c>
      <c r="L13459" t="str">
        <f>VLOOKUP(C13459,ACCOUNT_MAPPING!A:C,3,FALSE)</f>
        <v>General Building Maintenance</v>
      </c>
    </row>
    <row r="13460" spans="1:12" hidden="1">
      <c r="A13460">
        <v>11103</v>
      </c>
      <c r="B13460" t="s">
        <v>8527</v>
      </c>
      <c r="C13460">
        <v>55300000</v>
      </c>
      <c r="D13460" t="s">
        <v>17</v>
      </c>
      <c r="E13460" t="s">
        <v>13</v>
      </c>
      <c r="F13460" t="s">
        <v>13</v>
      </c>
      <c r="G13460" t="s">
        <v>13349</v>
      </c>
      <c r="H13460" s="2">
        <v>44924.834217592594</v>
      </c>
      <c r="I13460" t="s">
        <v>119</v>
      </c>
      <c r="J13460" s="2">
        <v>44924.834217592594</v>
      </c>
      <c r="K13460" t="s">
        <v>119</v>
      </c>
      <c r="L13460" t="str">
        <f>VLOOKUP(C13460,ACCOUNT_MAPPING!A:C,3,FALSE)</f>
        <v>General Building Maintenance</v>
      </c>
    </row>
    <row r="13461" spans="1:12" hidden="1">
      <c r="A13461">
        <v>10798</v>
      </c>
      <c r="B13461" t="s">
        <v>2664</v>
      </c>
      <c r="C13461">
        <v>55300000</v>
      </c>
      <c r="D13461" t="s">
        <v>12</v>
      </c>
      <c r="E13461" t="s">
        <v>13</v>
      </c>
      <c r="F13461" t="s">
        <v>13</v>
      </c>
      <c r="G13461" t="s">
        <v>13350</v>
      </c>
      <c r="H13461" s="2">
        <v>45021.845791435182</v>
      </c>
      <c r="I13461" t="s">
        <v>1441</v>
      </c>
      <c r="J13461" s="2">
        <v>45021.845791435182</v>
      </c>
      <c r="K13461" t="s">
        <v>1441</v>
      </c>
      <c r="L13461" t="str">
        <f>VLOOKUP(C13461,ACCOUNT_MAPPING!A:C,3,FALSE)</f>
        <v>General Building Maintenance</v>
      </c>
    </row>
    <row r="13462" spans="1:12" hidden="1">
      <c r="A13462">
        <v>10837</v>
      </c>
      <c r="B13462" t="s">
        <v>2592</v>
      </c>
      <c r="C13462">
        <v>55300000</v>
      </c>
      <c r="D13462" t="s">
        <v>17</v>
      </c>
      <c r="E13462" t="s">
        <v>13</v>
      </c>
      <c r="F13462" t="s">
        <v>13</v>
      </c>
      <c r="G13462" t="s">
        <v>13351</v>
      </c>
      <c r="H13462" s="2">
        <v>44923.531993599536</v>
      </c>
      <c r="I13462" t="s">
        <v>41</v>
      </c>
      <c r="J13462" s="2">
        <v>44923.531993599536</v>
      </c>
      <c r="K13462" t="s">
        <v>41</v>
      </c>
      <c r="L13462" t="str">
        <f>VLOOKUP(C13462,ACCOUNT_MAPPING!A:C,3,FALSE)</f>
        <v>General Building Maintenance</v>
      </c>
    </row>
    <row r="13463" spans="1:12" hidden="1">
      <c r="A13463">
        <v>11083</v>
      </c>
      <c r="B13463" t="s">
        <v>13352</v>
      </c>
      <c r="C13463">
        <v>55300000</v>
      </c>
      <c r="D13463" t="s">
        <v>17</v>
      </c>
      <c r="E13463" t="s">
        <v>13</v>
      </c>
      <c r="F13463" t="s">
        <v>13</v>
      </c>
      <c r="G13463" t="s">
        <v>13353</v>
      </c>
      <c r="H13463" s="2">
        <v>44924.841985798608</v>
      </c>
      <c r="I13463" t="s">
        <v>116</v>
      </c>
      <c r="J13463" s="2">
        <v>44924.841985798608</v>
      </c>
      <c r="K13463" t="s">
        <v>116</v>
      </c>
      <c r="L13463" t="str">
        <f>VLOOKUP(C13463,ACCOUNT_MAPPING!A:C,3,FALSE)</f>
        <v>General Building Maintenance</v>
      </c>
    </row>
    <row r="13464" spans="1:12" hidden="1">
      <c r="A13464">
        <v>11087</v>
      </c>
      <c r="B13464" t="s">
        <v>114</v>
      </c>
      <c r="C13464">
        <v>55300000</v>
      </c>
      <c r="D13464" t="s">
        <v>17</v>
      </c>
      <c r="E13464" t="s">
        <v>13</v>
      </c>
      <c r="F13464" t="s">
        <v>13</v>
      </c>
      <c r="G13464" t="s">
        <v>13354</v>
      </c>
      <c r="H13464" s="2">
        <v>44924.823353240739</v>
      </c>
      <c r="I13464" t="s">
        <v>116</v>
      </c>
      <c r="J13464" s="2">
        <v>44924.823353240739</v>
      </c>
      <c r="K13464" t="s">
        <v>116</v>
      </c>
      <c r="L13464" t="str">
        <f>VLOOKUP(C13464,ACCOUNT_MAPPING!A:C,3,FALSE)</f>
        <v>General Building Maintenance</v>
      </c>
    </row>
    <row r="13465" spans="1:12" hidden="1">
      <c r="A13465">
        <v>11090</v>
      </c>
      <c r="B13465" t="s">
        <v>135</v>
      </c>
      <c r="C13465">
        <v>55300000</v>
      </c>
      <c r="D13465" t="s">
        <v>17</v>
      </c>
      <c r="E13465" t="s">
        <v>13</v>
      </c>
      <c r="F13465" t="s">
        <v>13</v>
      </c>
      <c r="G13465" t="s">
        <v>13349</v>
      </c>
      <c r="H13465" s="2">
        <v>44924.814506712966</v>
      </c>
      <c r="I13465" t="s">
        <v>119</v>
      </c>
      <c r="J13465" s="2">
        <v>44924.814506712966</v>
      </c>
      <c r="K13465" t="s">
        <v>119</v>
      </c>
      <c r="L13465" t="str">
        <f>VLOOKUP(C13465,ACCOUNT_MAPPING!A:C,3,FALSE)</f>
        <v>General Building Maintenance</v>
      </c>
    </row>
    <row r="13466" spans="1:12" hidden="1">
      <c r="A13466">
        <v>11097</v>
      </c>
      <c r="B13466" t="s">
        <v>3672</v>
      </c>
      <c r="C13466">
        <v>55300000</v>
      </c>
      <c r="D13466" t="s">
        <v>12</v>
      </c>
      <c r="E13466" t="s">
        <v>13</v>
      </c>
      <c r="F13466" t="s">
        <v>13</v>
      </c>
      <c r="G13466" t="s">
        <v>13355</v>
      </c>
      <c r="H13466" s="2">
        <v>45021.905463043979</v>
      </c>
      <c r="I13466" t="s">
        <v>292</v>
      </c>
      <c r="J13466" s="2">
        <v>45021.905463043979</v>
      </c>
      <c r="K13466" t="s">
        <v>292</v>
      </c>
      <c r="L13466" t="str">
        <f>VLOOKUP(C13466,ACCOUNT_MAPPING!A:C,3,FALSE)</f>
        <v>General Building Maintenance</v>
      </c>
    </row>
    <row r="13467" spans="1:12" hidden="1">
      <c r="A13467">
        <v>11106</v>
      </c>
      <c r="B13467" t="s">
        <v>7224</v>
      </c>
      <c r="C13467">
        <v>55300000</v>
      </c>
      <c r="D13467" t="s">
        <v>12</v>
      </c>
      <c r="E13467" t="s">
        <v>13</v>
      </c>
      <c r="F13467" t="s">
        <v>13</v>
      </c>
      <c r="G13467" t="s">
        <v>13356</v>
      </c>
      <c r="H13467" s="2">
        <v>45014.69626315972</v>
      </c>
      <c r="I13467" t="s">
        <v>44</v>
      </c>
      <c r="J13467" s="2">
        <v>45014.69626315972</v>
      </c>
      <c r="K13467" t="s">
        <v>44</v>
      </c>
      <c r="L13467" t="str">
        <f>VLOOKUP(C13467,ACCOUNT_MAPPING!A:C,3,FALSE)</f>
        <v>General Building Maintenance</v>
      </c>
    </row>
    <row r="13468" spans="1:12" hidden="1">
      <c r="A13468">
        <v>11175</v>
      </c>
      <c r="B13468" t="s">
        <v>1465</v>
      </c>
      <c r="C13468">
        <v>55300000</v>
      </c>
      <c r="D13468" t="s">
        <v>12</v>
      </c>
      <c r="E13468" t="s">
        <v>13</v>
      </c>
      <c r="F13468" t="s">
        <v>13</v>
      </c>
      <c r="G13468" t="s">
        <v>13357</v>
      </c>
      <c r="H13468" s="2">
        <v>45013.432531712962</v>
      </c>
      <c r="I13468" t="s">
        <v>2672</v>
      </c>
      <c r="J13468" s="2">
        <v>45013.432531712962</v>
      </c>
      <c r="K13468" t="s">
        <v>2672</v>
      </c>
      <c r="L13468" t="str">
        <f>VLOOKUP(C13468,ACCOUNT_MAPPING!A:C,3,FALSE)</f>
        <v>General Building Maintenance</v>
      </c>
    </row>
    <row r="13469" spans="1:12" hidden="1">
      <c r="A13469">
        <v>11177</v>
      </c>
      <c r="B13469" t="s">
        <v>1484</v>
      </c>
      <c r="C13469">
        <v>55300000</v>
      </c>
      <c r="D13469" t="s">
        <v>17</v>
      </c>
      <c r="E13469" t="s">
        <v>13</v>
      </c>
      <c r="F13469" t="s">
        <v>13</v>
      </c>
      <c r="G13469" t="s">
        <v>13358</v>
      </c>
      <c r="H13469" s="2">
        <v>44918.459881516203</v>
      </c>
      <c r="I13469" t="s">
        <v>247</v>
      </c>
      <c r="J13469" s="2">
        <v>44918.459881516203</v>
      </c>
      <c r="K13469" t="s">
        <v>247</v>
      </c>
      <c r="L13469" t="str">
        <f>VLOOKUP(C13469,ACCOUNT_MAPPING!A:C,3,FALSE)</f>
        <v>General Building Maintenance</v>
      </c>
    </row>
    <row r="13470" spans="1:12" hidden="1">
      <c r="A13470">
        <v>11235</v>
      </c>
      <c r="B13470" t="s">
        <v>2699</v>
      </c>
      <c r="C13470">
        <v>55300000</v>
      </c>
      <c r="D13470" t="s">
        <v>17</v>
      </c>
      <c r="E13470" t="s">
        <v>13</v>
      </c>
      <c r="F13470" t="s">
        <v>13</v>
      </c>
      <c r="G13470" t="s">
        <v>13359</v>
      </c>
      <c r="H13470" s="2">
        <v>44923.592053854169</v>
      </c>
      <c r="I13470" t="s">
        <v>778</v>
      </c>
      <c r="J13470" s="2">
        <v>44923.592053854169</v>
      </c>
      <c r="K13470" t="s">
        <v>778</v>
      </c>
      <c r="L13470" t="str">
        <f>VLOOKUP(C13470,ACCOUNT_MAPPING!A:C,3,FALSE)</f>
        <v>General Building Maintenance</v>
      </c>
    </row>
    <row r="13471" spans="1:12" hidden="1">
      <c r="A13471">
        <v>11250</v>
      </c>
      <c r="B13471" t="s">
        <v>182</v>
      </c>
      <c r="C13471">
        <v>55300000</v>
      </c>
      <c r="D13471" t="s">
        <v>12</v>
      </c>
      <c r="E13471" t="s">
        <v>13</v>
      </c>
      <c r="F13471" t="s">
        <v>13</v>
      </c>
      <c r="G13471" t="s">
        <v>13360</v>
      </c>
      <c r="H13471" s="2">
        <v>45013.663526932869</v>
      </c>
      <c r="I13471" t="s">
        <v>151</v>
      </c>
      <c r="J13471" s="2">
        <v>45013.663526932869</v>
      </c>
      <c r="K13471" t="s">
        <v>151</v>
      </c>
      <c r="L13471" t="str">
        <f>VLOOKUP(C13471,ACCOUNT_MAPPING!A:C,3,FALSE)</f>
        <v>General Building Maintenance</v>
      </c>
    </row>
    <row r="13472" spans="1:12" hidden="1">
      <c r="A13472">
        <v>11264</v>
      </c>
      <c r="B13472" t="s">
        <v>3371</v>
      </c>
      <c r="C13472">
        <v>55300000</v>
      </c>
      <c r="D13472" t="s">
        <v>17</v>
      </c>
      <c r="E13472" t="s">
        <v>13</v>
      </c>
      <c r="F13472" t="s">
        <v>13</v>
      </c>
      <c r="G13472" t="s">
        <v>13361</v>
      </c>
      <c r="H13472" s="2">
        <v>44923.714881053238</v>
      </c>
      <c r="I13472" t="s">
        <v>157</v>
      </c>
      <c r="J13472" s="2">
        <v>44923.714881053238</v>
      </c>
      <c r="K13472" t="s">
        <v>157</v>
      </c>
      <c r="L13472" t="str">
        <f>VLOOKUP(C13472,ACCOUNT_MAPPING!A:C,3,FALSE)</f>
        <v>General Building Maintenance</v>
      </c>
    </row>
    <row r="13473" spans="1:12" hidden="1">
      <c r="A13473">
        <v>11188</v>
      </c>
      <c r="B13473" t="s">
        <v>5598</v>
      </c>
      <c r="C13473">
        <v>55300000</v>
      </c>
      <c r="D13473" t="s">
        <v>17</v>
      </c>
      <c r="E13473" t="s">
        <v>13</v>
      </c>
      <c r="F13473" t="s">
        <v>13</v>
      </c>
      <c r="G13473" t="s">
        <v>10225</v>
      </c>
      <c r="H13473" s="2">
        <v>44929.58584039352</v>
      </c>
      <c r="I13473" t="s">
        <v>68</v>
      </c>
      <c r="J13473" s="2">
        <v>44929.58584039352</v>
      </c>
      <c r="K13473" t="s">
        <v>68</v>
      </c>
      <c r="L13473" t="str">
        <f>VLOOKUP(C13473,ACCOUNT_MAPPING!A:C,3,FALSE)</f>
        <v>General Building Maintenance</v>
      </c>
    </row>
    <row r="13474" spans="1:12" hidden="1">
      <c r="A13474">
        <v>11202</v>
      </c>
      <c r="B13474" t="s">
        <v>3379</v>
      </c>
      <c r="C13474">
        <v>55300000</v>
      </c>
      <c r="D13474" t="s">
        <v>63</v>
      </c>
      <c r="E13474" t="s">
        <v>13</v>
      </c>
      <c r="F13474" t="s">
        <v>13</v>
      </c>
      <c r="G13474" t="s">
        <v>13362</v>
      </c>
      <c r="H13474" s="2">
        <v>44874.846741203706</v>
      </c>
      <c r="I13474" t="s">
        <v>1836</v>
      </c>
      <c r="J13474" s="2">
        <v>44874.846741203706</v>
      </c>
      <c r="K13474" t="s">
        <v>1836</v>
      </c>
      <c r="L13474" t="str">
        <f>VLOOKUP(C13474,ACCOUNT_MAPPING!A:C,3,FALSE)</f>
        <v>General Building Maintenance</v>
      </c>
    </row>
    <row r="13475" spans="1:12" hidden="1">
      <c r="A13475">
        <v>10950</v>
      </c>
      <c r="B13475" t="s">
        <v>5595</v>
      </c>
      <c r="C13475">
        <v>55300000</v>
      </c>
      <c r="D13475" t="s">
        <v>17</v>
      </c>
      <c r="E13475" t="s">
        <v>13</v>
      </c>
      <c r="F13475" t="s">
        <v>13</v>
      </c>
      <c r="G13475" t="s">
        <v>13363</v>
      </c>
      <c r="H13475" s="2">
        <v>44923.561057407409</v>
      </c>
      <c r="I13475" t="s">
        <v>275</v>
      </c>
      <c r="J13475" s="2">
        <v>44923.561057407409</v>
      </c>
      <c r="K13475" t="s">
        <v>275</v>
      </c>
      <c r="L13475" t="str">
        <f>VLOOKUP(C13475,ACCOUNT_MAPPING!A:C,3,FALSE)</f>
        <v>General Building Maintenance</v>
      </c>
    </row>
    <row r="13476" spans="1:12" hidden="1">
      <c r="A13476">
        <v>11333</v>
      </c>
      <c r="B13476" t="s">
        <v>1477</v>
      </c>
      <c r="C13476">
        <v>55300000</v>
      </c>
      <c r="D13476" t="s">
        <v>63</v>
      </c>
      <c r="E13476" t="s">
        <v>13</v>
      </c>
      <c r="F13476" t="s">
        <v>13</v>
      </c>
      <c r="G13476" t="s">
        <v>13364</v>
      </c>
      <c r="H13476" s="2">
        <v>44868.857264849539</v>
      </c>
      <c r="I13476" t="s">
        <v>179</v>
      </c>
      <c r="J13476" s="2">
        <v>44868.857264849539</v>
      </c>
      <c r="K13476" t="s">
        <v>179</v>
      </c>
      <c r="L13476" t="str">
        <f>VLOOKUP(C13476,ACCOUNT_MAPPING!A:C,3,FALSE)</f>
        <v>General Building Maintenance</v>
      </c>
    </row>
    <row r="13477" spans="1:12" hidden="1">
      <c r="A13477">
        <v>10979</v>
      </c>
      <c r="B13477" t="s">
        <v>2702</v>
      </c>
      <c r="C13477">
        <v>55300000</v>
      </c>
      <c r="D13477" t="s">
        <v>12</v>
      </c>
      <c r="E13477" t="s">
        <v>13</v>
      </c>
      <c r="F13477" t="s">
        <v>13</v>
      </c>
      <c r="G13477" t="s">
        <v>13365</v>
      </c>
      <c r="H13477" s="2">
        <v>45013.630443020833</v>
      </c>
      <c r="I13477" t="s">
        <v>275</v>
      </c>
      <c r="J13477" s="2">
        <v>45013.630443020833</v>
      </c>
      <c r="K13477" t="s">
        <v>275</v>
      </c>
      <c r="L13477" t="str">
        <f>VLOOKUP(C13477,ACCOUNT_MAPPING!A:C,3,FALSE)</f>
        <v>General Building Maintenance</v>
      </c>
    </row>
    <row r="13478" spans="1:12" hidden="1">
      <c r="A13478">
        <v>11276</v>
      </c>
      <c r="B13478" t="s">
        <v>3990</v>
      </c>
      <c r="C13478">
        <v>55300000</v>
      </c>
      <c r="D13478" t="s">
        <v>17</v>
      </c>
      <c r="E13478" t="s">
        <v>13</v>
      </c>
      <c r="F13478" t="s">
        <v>13</v>
      </c>
      <c r="G13478" t="s">
        <v>13366</v>
      </c>
      <c r="H13478" s="2">
        <v>44923.75672646991</v>
      </c>
      <c r="I13478" t="s">
        <v>157</v>
      </c>
      <c r="J13478" s="2">
        <v>44923.75672646991</v>
      </c>
      <c r="K13478" t="s">
        <v>157</v>
      </c>
      <c r="L13478" t="str">
        <f>VLOOKUP(C13478,ACCOUNT_MAPPING!A:C,3,FALSE)</f>
        <v>General Building Maintenance</v>
      </c>
    </row>
    <row r="13479" spans="1:12" hidden="1">
      <c r="A13479">
        <v>11071</v>
      </c>
      <c r="B13479" t="s">
        <v>112</v>
      </c>
      <c r="C13479">
        <v>55300000</v>
      </c>
      <c r="D13479" t="s">
        <v>17</v>
      </c>
      <c r="E13479" t="s">
        <v>13</v>
      </c>
      <c r="F13479" t="s">
        <v>13</v>
      </c>
      <c r="G13479" t="s">
        <v>13367</v>
      </c>
      <c r="H13479" s="2">
        <v>44924.952960844908</v>
      </c>
      <c r="I13479" t="s">
        <v>111</v>
      </c>
      <c r="J13479" s="2">
        <v>44924.952960844908</v>
      </c>
      <c r="K13479" t="s">
        <v>111</v>
      </c>
      <c r="L13479" t="str">
        <f>VLOOKUP(C13479,ACCOUNT_MAPPING!A:C,3,FALSE)</f>
        <v>General Building Maintenance</v>
      </c>
    </row>
    <row r="13480" spans="1:12" hidden="1">
      <c r="A13480">
        <v>11073</v>
      </c>
      <c r="B13480" t="s">
        <v>113</v>
      </c>
      <c r="C13480">
        <v>55300000</v>
      </c>
      <c r="D13480" t="s">
        <v>17</v>
      </c>
      <c r="E13480" t="s">
        <v>13</v>
      </c>
      <c r="F13480" t="s">
        <v>13</v>
      </c>
      <c r="G13480" t="s">
        <v>13368</v>
      </c>
      <c r="H13480" s="2">
        <v>44924.961684872687</v>
      </c>
      <c r="I13480" t="s">
        <v>111</v>
      </c>
      <c r="J13480" s="2">
        <v>44924.961684872687</v>
      </c>
      <c r="K13480" t="s">
        <v>111</v>
      </c>
      <c r="L13480" t="str">
        <f>VLOOKUP(C13480,ACCOUNT_MAPPING!A:C,3,FALSE)</f>
        <v>General Building Maintenance</v>
      </c>
    </row>
    <row r="13481" spans="1:12" hidden="1">
      <c r="A13481">
        <v>11075</v>
      </c>
      <c r="B13481" t="s">
        <v>13369</v>
      </c>
      <c r="C13481">
        <v>55300000</v>
      </c>
      <c r="D13481" t="s">
        <v>17</v>
      </c>
      <c r="E13481" t="s">
        <v>13</v>
      </c>
      <c r="F13481" t="s">
        <v>13</v>
      </c>
      <c r="G13481" t="s">
        <v>13370</v>
      </c>
      <c r="H13481" s="2">
        <v>44924.930947372683</v>
      </c>
      <c r="I13481" t="s">
        <v>116</v>
      </c>
      <c r="J13481" s="2">
        <v>44924.930947372683</v>
      </c>
      <c r="K13481" t="s">
        <v>116</v>
      </c>
      <c r="L13481" t="str">
        <f>VLOOKUP(C13481,ACCOUNT_MAPPING!A:C,3,FALSE)</f>
        <v>General Building Maintenance</v>
      </c>
    </row>
    <row r="13482" spans="1:12" hidden="1">
      <c r="A13482">
        <v>11088</v>
      </c>
      <c r="B13482" t="s">
        <v>117</v>
      </c>
      <c r="C13482">
        <v>55300000</v>
      </c>
      <c r="D13482" t="s">
        <v>17</v>
      </c>
      <c r="E13482" t="s">
        <v>13</v>
      </c>
      <c r="F13482" t="s">
        <v>13</v>
      </c>
      <c r="G13482" t="s">
        <v>13349</v>
      </c>
      <c r="H13482" s="2">
        <v>44924.808144594906</v>
      </c>
      <c r="I13482" t="s">
        <v>119</v>
      </c>
      <c r="J13482" s="2">
        <v>44924.808144594906</v>
      </c>
      <c r="K13482" t="s">
        <v>119</v>
      </c>
      <c r="L13482" t="str">
        <f>VLOOKUP(C13482,ACCOUNT_MAPPING!A:C,3,FALSE)</f>
        <v>General Building Maintenance</v>
      </c>
    </row>
    <row r="13483" spans="1:12" hidden="1">
      <c r="A13483">
        <v>11306</v>
      </c>
      <c r="B13483" t="s">
        <v>1482</v>
      </c>
      <c r="C13483">
        <v>55300000</v>
      </c>
      <c r="D13483" t="s">
        <v>12</v>
      </c>
      <c r="E13483" t="s">
        <v>13</v>
      </c>
      <c r="F13483" t="s">
        <v>13</v>
      </c>
      <c r="G13483" t="s">
        <v>13371</v>
      </c>
      <c r="H13483" s="2">
        <v>45021.738153043982</v>
      </c>
      <c r="I13483" t="s">
        <v>1235</v>
      </c>
      <c r="J13483" s="2">
        <v>45021.738153043982</v>
      </c>
      <c r="K13483" t="s">
        <v>1235</v>
      </c>
      <c r="L13483" t="str">
        <f>VLOOKUP(C13483,ACCOUNT_MAPPING!A:C,3,FALSE)</f>
        <v>General Building Maintenance</v>
      </c>
    </row>
    <row r="13484" spans="1:12" hidden="1">
      <c r="A13484">
        <v>11134</v>
      </c>
      <c r="B13484" t="s">
        <v>1838</v>
      </c>
      <c r="C13484">
        <v>55300000</v>
      </c>
      <c r="D13484" t="s">
        <v>17</v>
      </c>
      <c r="E13484" t="s">
        <v>13</v>
      </c>
      <c r="F13484" t="s">
        <v>13</v>
      </c>
      <c r="G13484" t="s">
        <v>13372</v>
      </c>
      <c r="H13484" s="2">
        <v>44917.634895254632</v>
      </c>
      <c r="I13484" t="s">
        <v>214</v>
      </c>
      <c r="J13484" s="2">
        <v>44917.634895254632</v>
      </c>
      <c r="K13484" t="s">
        <v>214</v>
      </c>
      <c r="L13484" t="str">
        <f>VLOOKUP(C13484,ACCOUNT_MAPPING!A:C,3,FALSE)</f>
        <v>General Building Maintenance</v>
      </c>
    </row>
    <row r="13485" spans="1:12" hidden="1">
      <c r="A13485">
        <v>11135</v>
      </c>
      <c r="B13485" t="s">
        <v>3938</v>
      </c>
      <c r="C13485">
        <v>55300000</v>
      </c>
      <c r="D13485" t="s">
        <v>17</v>
      </c>
      <c r="E13485" t="s">
        <v>13</v>
      </c>
      <c r="F13485" t="s">
        <v>13</v>
      </c>
      <c r="G13485" t="s">
        <v>13373</v>
      </c>
      <c r="H13485" s="2">
        <v>44917.646603275462</v>
      </c>
      <c r="I13485" t="s">
        <v>214</v>
      </c>
      <c r="J13485" s="2">
        <v>44917.646603275462</v>
      </c>
      <c r="K13485" t="s">
        <v>214</v>
      </c>
      <c r="L13485" t="str">
        <f>VLOOKUP(C13485,ACCOUNT_MAPPING!A:C,3,FALSE)</f>
        <v>General Building Maintenance</v>
      </c>
    </row>
    <row r="13486" spans="1:12" hidden="1">
      <c r="A13486">
        <v>11309</v>
      </c>
      <c r="B13486" t="s">
        <v>1863</v>
      </c>
      <c r="C13486">
        <v>55300000</v>
      </c>
      <c r="D13486" t="s">
        <v>17</v>
      </c>
      <c r="E13486" t="s">
        <v>13</v>
      </c>
      <c r="F13486" t="s">
        <v>13</v>
      </c>
      <c r="G13486" t="s">
        <v>13374</v>
      </c>
      <c r="H13486" s="2">
        <v>44924.182972997682</v>
      </c>
      <c r="I13486" t="s">
        <v>157</v>
      </c>
      <c r="J13486" s="2">
        <v>44924.182972997682</v>
      </c>
      <c r="K13486" t="s">
        <v>157</v>
      </c>
      <c r="L13486" t="str">
        <f>VLOOKUP(C13486,ACCOUNT_MAPPING!A:C,3,FALSE)</f>
        <v>General Building Maintenance</v>
      </c>
    </row>
    <row r="13487" spans="1:12" hidden="1">
      <c r="A13487">
        <v>11445</v>
      </c>
      <c r="B13487" t="s">
        <v>927</v>
      </c>
      <c r="C13487">
        <v>55300000</v>
      </c>
      <c r="D13487" t="s">
        <v>17</v>
      </c>
      <c r="E13487" t="s">
        <v>13</v>
      </c>
      <c r="F13487" t="s">
        <v>13</v>
      </c>
      <c r="G13487" t="s">
        <v>13375</v>
      </c>
      <c r="H13487" s="2">
        <v>44928.440218634256</v>
      </c>
      <c r="I13487" t="s">
        <v>900</v>
      </c>
      <c r="J13487" s="2">
        <v>44928.440218634256</v>
      </c>
      <c r="K13487" t="s">
        <v>900</v>
      </c>
      <c r="L13487" t="str">
        <f>VLOOKUP(C13487,ACCOUNT_MAPPING!A:C,3,FALSE)</f>
        <v>General Building Maintenance</v>
      </c>
    </row>
    <row r="13488" spans="1:12" hidden="1">
      <c r="A13488">
        <v>11444</v>
      </c>
      <c r="B13488" t="s">
        <v>901</v>
      </c>
      <c r="C13488">
        <v>55300000</v>
      </c>
      <c r="D13488" t="s">
        <v>17</v>
      </c>
      <c r="E13488" t="s">
        <v>13</v>
      </c>
      <c r="F13488" t="s">
        <v>13</v>
      </c>
      <c r="G13488" t="s">
        <v>13376</v>
      </c>
      <c r="H13488" s="2">
        <v>44928.431218287034</v>
      </c>
      <c r="I13488" t="s">
        <v>900</v>
      </c>
      <c r="J13488" s="2">
        <v>44928.431218287034</v>
      </c>
      <c r="K13488" t="s">
        <v>900</v>
      </c>
      <c r="L13488" t="str">
        <f>VLOOKUP(C13488,ACCOUNT_MAPPING!A:C,3,FALSE)</f>
        <v>General Building Maintenance</v>
      </c>
    </row>
    <row r="13489" spans="1:12" hidden="1">
      <c r="A13489">
        <v>11460</v>
      </c>
      <c r="B13489" t="s">
        <v>903</v>
      </c>
      <c r="C13489">
        <v>55300000</v>
      </c>
      <c r="D13489" t="s">
        <v>12</v>
      </c>
      <c r="E13489" t="s">
        <v>13</v>
      </c>
      <c r="F13489" t="s">
        <v>13</v>
      </c>
      <c r="G13489" t="s">
        <v>13377</v>
      </c>
      <c r="H13489" s="2">
        <v>45020.753551851849</v>
      </c>
      <c r="I13489" t="s">
        <v>759</v>
      </c>
      <c r="J13489" s="2">
        <v>45020.753551851849</v>
      </c>
      <c r="K13489" t="s">
        <v>759</v>
      </c>
      <c r="L13489" t="str">
        <f>VLOOKUP(C13489,ACCOUNT_MAPPING!A:C,3,FALSE)</f>
        <v>General Building Maintenance</v>
      </c>
    </row>
    <row r="13490" spans="1:12" hidden="1">
      <c r="A13490">
        <v>11345</v>
      </c>
      <c r="B13490" t="s">
        <v>4790</v>
      </c>
      <c r="C13490">
        <v>55300000</v>
      </c>
      <c r="D13490" t="s">
        <v>63</v>
      </c>
      <c r="E13490" t="s">
        <v>13</v>
      </c>
      <c r="F13490" t="s">
        <v>13</v>
      </c>
      <c r="G13490" t="s">
        <v>13364</v>
      </c>
      <c r="H13490" s="2">
        <v>44868.889156481484</v>
      </c>
      <c r="I13490" t="s">
        <v>179</v>
      </c>
      <c r="J13490" s="2">
        <v>44868.889156481484</v>
      </c>
      <c r="K13490" t="s">
        <v>179</v>
      </c>
      <c r="L13490" t="str">
        <f>VLOOKUP(C13490,ACCOUNT_MAPPING!A:C,3,FALSE)</f>
        <v>General Building Maintenance</v>
      </c>
    </row>
    <row r="13491" spans="1:12" hidden="1">
      <c r="A13491">
        <v>11506</v>
      </c>
      <c r="B13491" t="s">
        <v>10368</v>
      </c>
      <c r="C13491">
        <v>55300000</v>
      </c>
      <c r="D13491" t="s">
        <v>17</v>
      </c>
      <c r="E13491" t="s">
        <v>13</v>
      </c>
      <c r="F13491" t="s">
        <v>13</v>
      </c>
      <c r="G13491" t="s">
        <v>13378</v>
      </c>
      <c r="H13491" s="2">
        <v>44929.504639085651</v>
      </c>
      <c r="I13491" t="s">
        <v>1490</v>
      </c>
      <c r="J13491" s="2">
        <v>44929.504639085651</v>
      </c>
      <c r="K13491" t="s">
        <v>1490</v>
      </c>
      <c r="L13491" t="str">
        <f>VLOOKUP(C13491,ACCOUNT_MAPPING!A:C,3,FALSE)</f>
        <v>General Building Maintenance</v>
      </c>
    </row>
    <row r="13492" spans="1:12" hidden="1">
      <c r="A13492">
        <v>11576</v>
      </c>
      <c r="B13492" t="s">
        <v>4013</v>
      </c>
      <c r="C13492">
        <v>55300000</v>
      </c>
      <c r="D13492" t="s">
        <v>17</v>
      </c>
      <c r="E13492" t="s">
        <v>13</v>
      </c>
      <c r="F13492" t="s">
        <v>13</v>
      </c>
      <c r="G13492" t="s">
        <v>13379</v>
      </c>
      <c r="H13492" s="2">
        <v>44923.667077546299</v>
      </c>
      <c r="I13492" t="s">
        <v>1895</v>
      </c>
      <c r="J13492" s="2">
        <v>44923.667077546299</v>
      </c>
      <c r="K13492" t="s">
        <v>1895</v>
      </c>
      <c r="L13492" t="str">
        <f>VLOOKUP(C13492,ACCOUNT_MAPPING!A:C,3,FALSE)</f>
        <v>General Building Maintenance</v>
      </c>
    </row>
    <row r="13493" spans="1:12" hidden="1">
      <c r="A13493">
        <v>11231</v>
      </c>
      <c r="B13493" t="s">
        <v>2686</v>
      </c>
      <c r="C13493">
        <v>55300000</v>
      </c>
      <c r="D13493" t="s">
        <v>17</v>
      </c>
      <c r="E13493" t="s">
        <v>13</v>
      </c>
      <c r="F13493" t="s">
        <v>13</v>
      </c>
      <c r="G13493" t="s">
        <v>13380</v>
      </c>
      <c r="H13493" s="2">
        <v>44922.597828240738</v>
      </c>
      <c r="I13493" t="s">
        <v>887</v>
      </c>
      <c r="J13493" s="2">
        <v>44922.597828240738</v>
      </c>
      <c r="K13493" t="s">
        <v>887</v>
      </c>
      <c r="L13493" t="str">
        <f>VLOOKUP(C13493,ACCOUNT_MAPPING!A:C,3,FALSE)</f>
        <v>General Building Maintenance</v>
      </c>
    </row>
    <row r="13494" spans="1:12" hidden="1">
      <c r="A13494">
        <v>11448</v>
      </c>
      <c r="B13494" t="s">
        <v>896</v>
      </c>
      <c r="C13494">
        <v>55300000</v>
      </c>
      <c r="D13494" t="s">
        <v>17</v>
      </c>
      <c r="E13494" t="s">
        <v>13</v>
      </c>
      <c r="F13494" t="s">
        <v>13</v>
      </c>
      <c r="G13494" t="s">
        <v>13381</v>
      </c>
      <c r="H13494" s="2">
        <v>44923.549520023145</v>
      </c>
      <c r="I13494" t="s">
        <v>759</v>
      </c>
      <c r="J13494" s="2">
        <v>44923.549520023145</v>
      </c>
      <c r="K13494" t="s">
        <v>759</v>
      </c>
      <c r="L13494" t="str">
        <f>VLOOKUP(C13494,ACCOUNT_MAPPING!A:C,3,FALSE)</f>
        <v>General Building Maintenance</v>
      </c>
    </row>
    <row r="13495" spans="1:12" hidden="1">
      <c r="A13495">
        <v>11461</v>
      </c>
      <c r="B13495" t="s">
        <v>1246</v>
      </c>
      <c r="C13495">
        <v>55300000</v>
      </c>
      <c r="D13495" t="s">
        <v>17</v>
      </c>
      <c r="E13495" t="s">
        <v>13</v>
      </c>
      <c r="F13495" t="s">
        <v>13</v>
      </c>
      <c r="G13495" t="s">
        <v>13382</v>
      </c>
      <c r="H13495" s="2">
        <v>44923.606425196762</v>
      </c>
      <c r="I13495" t="s">
        <v>759</v>
      </c>
      <c r="J13495" s="2">
        <v>44923.606425196762</v>
      </c>
      <c r="K13495" t="s">
        <v>759</v>
      </c>
      <c r="L13495" t="str">
        <f>VLOOKUP(C13495,ACCOUNT_MAPPING!A:C,3,FALSE)</f>
        <v>General Building Maintenance</v>
      </c>
    </row>
    <row r="13496" spans="1:12" hidden="1">
      <c r="A13496">
        <v>11510</v>
      </c>
      <c r="B13496" t="s">
        <v>1885</v>
      </c>
      <c r="C13496">
        <v>55300000</v>
      </c>
      <c r="D13496" t="s">
        <v>17</v>
      </c>
      <c r="E13496" t="s">
        <v>13</v>
      </c>
      <c r="F13496" t="s">
        <v>13</v>
      </c>
      <c r="G13496" t="s">
        <v>13383</v>
      </c>
      <c r="H13496" s="2">
        <v>44929.657050231479</v>
      </c>
      <c r="I13496" t="s">
        <v>1490</v>
      </c>
      <c r="J13496" s="2">
        <v>44929.657050231479</v>
      </c>
      <c r="K13496" t="s">
        <v>1490</v>
      </c>
      <c r="L13496" t="str">
        <f>VLOOKUP(C13496,ACCOUNT_MAPPING!A:C,3,FALSE)</f>
        <v>General Building Maintenance</v>
      </c>
    </row>
    <row r="13497" spans="1:12" hidden="1">
      <c r="A13497">
        <v>11536</v>
      </c>
      <c r="B13497" t="s">
        <v>1887</v>
      </c>
      <c r="C13497">
        <v>55300000</v>
      </c>
      <c r="D13497" t="s">
        <v>17</v>
      </c>
      <c r="E13497" t="s">
        <v>13</v>
      </c>
      <c r="F13497" t="s">
        <v>13</v>
      </c>
      <c r="G13497" t="s">
        <v>13384</v>
      </c>
      <c r="H13497" s="2">
        <v>44929.763192442129</v>
      </c>
      <c r="I13497" t="s">
        <v>1490</v>
      </c>
      <c r="J13497" s="2">
        <v>44929.763192442129</v>
      </c>
      <c r="K13497" t="s">
        <v>1490</v>
      </c>
      <c r="L13497" t="str">
        <f>VLOOKUP(C13497,ACCOUNT_MAPPING!A:C,3,FALSE)</f>
        <v>General Building Maintenance</v>
      </c>
    </row>
    <row r="13498" spans="1:12" hidden="1">
      <c r="A13498">
        <v>11585</v>
      </c>
      <c r="B13498" t="s">
        <v>1897</v>
      </c>
      <c r="C13498">
        <v>55300000</v>
      </c>
      <c r="D13498" t="s">
        <v>63</v>
      </c>
      <c r="E13498" t="s">
        <v>13</v>
      </c>
      <c r="F13498" t="s">
        <v>13</v>
      </c>
      <c r="G13498" t="s">
        <v>13385</v>
      </c>
      <c r="H13498" s="2">
        <v>44869.613101736111</v>
      </c>
      <c r="I13498" t="s">
        <v>1895</v>
      </c>
      <c r="J13498" s="2">
        <v>44869.613101736111</v>
      </c>
      <c r="K13498" t="s">
        <v>1895</v>
      </c>
      <c r="L13498" t="str">
        <f>VLOOKUP(C13498,ACCOUNT_MAPPING!A:C,3,FALSE)</f>
        <v>General Building Maintenance</v>
      </c>
    </row>
    <row r="13499" spans="1:12" hidden="1">
      <c r="A13499">
        <v>11759</v>
      </c>
      <c r="B13499" t="s">
        <v>1910</v>
      </c>
      <c r="C13499">
        <v>55300000</v>
      </c>
      <c r="D13499" t="s">
        <v>17</v>
      </c>
      <c r="E13499" t="s">
        <v>13</v>
      </c>
      <c r="F13499" t="s">
        <v>13</v>
      </c>
      <c r="G13499" t="s">
        <v>13386</v>
      </c>
      <c r="H13499" s="2">
        <v>44916.611329780091</v>
      </c>
      <c r="I13499" t="s">
        <v>949</v>
      </c>
      <c r="J13499" s="2">
        <v>44916.611329780091</v>
      </c>
      <c r="K13499" t="s">
        <v>949</v>
      </c>
      <c r="L13499" t="str">
        <f>VLOOKUP(C13499,ACCOUNT_MAPPING!A:C,3,FALSE)</f>
        <v>General Building Maintenance</v>
      </c>
    </row>
    <row r="13500" spans="1:12" hidden="1">
      <c r="A13500">
        <v>11641</v>
      </c>
      <c r="B13500" t="s">
        <v>4885</v>
      </c>
      <c r="C13500">
        <v>55300000</v>
      </c>
      <c r="D13500" t="s">
        <v>63</v>
      </c>
      <c r="E13500" t="s">
        <v>13</v>
      </c>
      <c r="F13500" t="s">
        <v>13</v>
      </c>
      <c r="G13500" t="s">
        <v>13387</v>
      </c>
      <c r="H13500" s="2">
        <v>44875.979634953706</v>
      </c>
      <c r="I13500" t="s">
        <v>663</v>
      </c>
      <c r="J13500" s="2">
        <v>44875.979634953706</v>
      </c>
      <c r="K13500" t="s">
        <v>663</v>
      </c>
      <c r="L13500" t="str">
        <f>VLOOKUP(C13500,ACCOUNT_MAPPING!A:C,3,FALSE)</f>
        <v>General Building Maintenance</v>
      </c>
    </row>
    <row r="13501" spans="1:12" hidden="1">
      <c r="A13501">
        <v>11684</v>
      </c>
      <c r="B13501" t="s">
        <v>13388</v>
      </c>
      <c r="C13501">
        <v>55300000</v>
      </c>
      <c r="D13501" t="s">
        <v>17</v>
      </c>
      <c r="E13501" t="s">
        <v>13</v>
      </c>
      <c r="F13501" t="s">
        <v>13</v>
      </c>
      <c r="G13501" t="s">
        <v>13389</v>
      </c>
      <c r="H13501" s="2">
        <v>44924.611740127315</v>
      </c>
      <c r="I13501" t="s">
        <v>186</v>
      </c>
      <c r="J13501" s="2">
        <v>44924.611740127315</v>
      </c>
      <c r="K13501" t="s">
        <v>186</v>
      </c>
      <c r="L13501" t="str">
        <f>VLOOKUP(C13501,ACCOUNT_MAPPING!A:C,3,FALSE)</f>
        <v>General Building Maintenance</v>
      </c>
    </row>
    <row r="13502" spans="1:12" hidden="1">
      <c r="A13502">
        <v>11575</v>
      </c>
      <c r="B13502" t="s">
        <v>3385</v>
      </c>
      <c r="C13502">
        <v>55300000</v>
      </c>
      <c r="D13502" t="s">
        <v>17</v>
      </c>
      <c r="E13502" t="s">
        <v>13</v>
      </c>
      <c r="F13502" t="s">
        <v>13</v>
      </c>
      <c r="G13502" t="s">
        <v>13390</v>
      </c>
      <c r="H13502" s="2">
        <v>44923.664384143522</v>
      </c>
      <c r="I13502" t="s">
        <v>1895</v>
      </c>
      <c r="J13502" s="2">
        <v>44923.664384143522</v>
      </c>
      <c r="K13502" t="s">
        <v>1895</v>
      </c>
      <c r="L13502" t="str">
        <f>VLOOKUP(C13502,ACCOUNT_MAPPING!A:C,3,FALSE)</f>
        <v>General Building Maintenance</v>
      </c>
    </row>
    <row r="13503" spans="1:12" hidden="1">
      <c r="A13503">
        <v>11705</v>
      </c>
      <c r="B13503" t="s">
        <v>10375</v>
      </c>
      <c r="C13503">
        <v>55300000</v>
      </c>
      <c r="D13503" t="s">
        <v>17</v>
      </c>
      <c r="E13503" t="s">
        <v>13</v>
      </c>
      <c r="F13503" t="s">
        <v>13</v>
      </c>
      <c r="G13503" t="s">
        <v>13391</v>
      </c>
      <c r="H13503" s="2">
        <v>44923.844566354164</v>
      </c>
      <c r="I13503" t="s">
        <v>195</v>
      </c>
      <c r="J13503" s="2">
        <v>44923.844566354164</v>
      </c>
      <c r="K13503" t="s">
        <v>195</v>
      </c>
      <c r="L13503" t="str">
        <f>VLOOKUP(C13503,ACCOUNT_MAPPING!A:C,3,FALSE)</f>
        <v>General Building Maintenance</v>
      </c>
    </row>
    <row r="13504" spans="1:12" hidden="1">
      <c r="A13504">
        <v>11713</v>
      </c>
      <c r="B13504" t="s">
        <v>2754</v>
      </c>
      <c r="C13504">
        <v>55300000</v>
      </c>
      <c r="D13504" t="s">
        <v>17</v>
      </c>
      <c r="E13504" t="s">
        <v>13</v>
      </c>
      <c r="F13504" t="s">
        <v>13</v>
      </c>
      <c r="G13504" t="s">
        <v>13392</v>
      </c>
      <c r="H13504" s="2">
        <v>44929.737240011571</v>
      </c>
      <c r="I13504" t="s">
        <v>548</v>
      </c>
      <c r="J13504" s="2">
        <v>44929.737240011571</v>
      </c>
      <c r="K13504" t="s">
        <v>548</v>
      </c>
      <c r="L13504" t="str">
        <f>VLOOKUP(C13504,ACCOUNT_MAPPING!A:C,3,FALSE)</f>
        <v>General Building Maintenance</v>
      </c>
    </row>
    <row r="13505" spans="1:12" hidden="1">
      <c r="A13505">
        <v>11722</v>
      </c>
      <c r="B13505" t="s">
        <v>10418</v>
      </c>
      <c r="C13505">
        <v>55300000</v>
      </c>
      <c r="D13505" t="s">
        <v>17</v>
      </c>
      <c r="E13505" t="s">
        <v>13</v>
      </c>
      <c r="F13505" t="s">
        <v>13</v>
      </c>
      <c r="G13505" t="s">
        <v>13393</v>
      </c>
      <c r="H13505" s="2">
        <v>44916.825138541666</v>
      </c>
      <c r="I13505" t="s">
        <v>544</v>
      </c>
      <c r="J13505" s="2">
        <v>44916.825138541666</v>
      </c>
      <c r="K13505" t="s">
        <v>544</v>
      </c>
      <c r="L13505" t="str">
        <f>VLOOKUP(C13505,ACCOUNT_MAPPING!A:C,3,FALSE)</f>
        <v>General Building Maintenance</v>
      </c>
    </row>
    <row r="13506" spans="1:12" hidden="1">
      <c r="A13506">
        <v>11690</v>
      </c>
      <c r="B13506" t="s">
        <v>187</v>
      </c>
      <c r="C13506">
        <v>55300000</v>
      </c>
      <c r="D13506" t="s">
        <v>17</v>
      </c>
      <c r="E13506" t="s">
        <v>13</v>
      </c>
      <c r="F13506" t="s">
        <v>13</v>
      </c>
      <c r="G13506" t="s">
        <v>13394</v>
      </c>
      <c r="H13506" s="2">
        <v>44922.721510104166</v>
      </c>
      <c r="I13506" t="s">
        <v>186</v>
      </c>
      <c r="J13506" s="2">
        <v>44922.721510104166</v>
      </c>
      <c r="K13506" t="s">
        <v>186</v>
      </c>
      <c r="L13506" t="str">
        <f>VLOOKUP(C13506,ACCOUNT_MAPPING!A:C,3,FALSE)</f>
        <v>General Building Maintenance</v>
      </c>
    </row>
    <row r="13507" spans="1:12" hidden="1">
      <c r="A13507">
        <v>11691</v>
      </c>
      <c r="B13507" t="s">
        <v>1919</v>
      </c>
      <c r="C13507">
        <v>55300000</v>
      </c>
      <c r="D13507" t="s">
        <v>17</v>
      </c>
      <c r="E13507" t="s">
        <v>13</v>
      </c>
      <c r="F13507" t="s">
        <v>13</v>
      </c>
      <c r="G13507" t="s">
        <v>13395</v>
      </c>
      <c r="H13507" s="2">
        <v>44923.609937037036</v>
      </c>
      <c r="I13507" t="s">
        <v>186</v>
      </c>
      <c r="J13507" s="2">
        <v>44923.609937037036</v>
      </c>
      <c r="K13507" t="s">
        <v>186</v>
      </c>
      <c r="L13507" t="str">
        <f>VLOOKUP(C13507,ACCOUNT_MAPPING!A:C,3,FALSE)</f>
        <v>General Building Maintenance</v>
      </c>
    </row>
    <row r="13508" spans="1:12" hidden="1">
      <c r="A13508">
        <v>11633</v>
      </c>
      <c r="B13508" t="s">
        <v>936</v>
      </c>
      <c r="C13508">
        <v>55300000</v>
      </c>
      <c r="D13508" t="s">
        <v>63</v>
      </c>
      <c r="E13508" t="s">
        <v>13</v>
      </c>
      <c r="F13508" t="s">
        <v>13</v>
      </c>
      <c r="G13508" t="s">
        <v>13396</v>
      </c>
      <c r="H13508" s="2">
        <v>44875.806306365739</v>
      </c>
      <c r="I13508" t="s">
        <v>663</v>
      </c>
      <c r="J13508" s="2">
        <v>44875.806306365739</v>
      </c>
      <c r="K13508" t="s">
        <v>663</v>
      </c>
      <c r="L13508" t="str">
        <f>VLOOKUP(C13508,ACCOUNT_MAPPING!A:C,3,FALSE)</f>
        <v>General Building Maintenance</v>
      </c>
    </row>
    <row r="13509" spans="1:12" hidden="1">
      <c r="A13509">
        <v>11770</v>
      </c>
      <c r="B13509" t="s">
        <v>1932</v>
      </c>
      <c r="C13509">
        <v>55300000</v>
      </c>
      <c r="D13509" t="s">
        <v>17</v>
      </c>
      <c r="E13509" t="s">
        <v>13</v>
      </c>
      <c r="F13509" t="s">
        <v>13</v>
      </c>
      <c r="G13509" t="s">
        <v>13397</v>
      </c>
      <c r="H13509" s="2">
        <v>44917.384398576389</v>
      </c>
      <c r="I13509" t="s">
        <v>949</v>
      </c>
      <c r="J13509" s="2">
        <v>44917.384398576389</v>
      </c>
      <c r="K13509" t="s">
        <v>949</v>
      </c>
      <c r="L13509" t="str">
        <f>VLOOKUP(C13509,ACCOUNT_MAPPING!A:C,3,FALSE)</f>
        <v>General Building Maintenance</v>
      </c>
    </row>
    <row r="13510" spans="1:12" hidden="1">
      <c r="A13510">
        <v>11712</v>
      </c>
      <c r="B13510" t="s">
        <v>2753</v>
      </c>
      <c r="C13510">
        <v>55300000</v>
      </c>
      <c r="D13510" t="s">
        <v>17</v>
      </c>
      <c r="E13510" t="s">
        <v>13</v>
      </c>
      <c r="F13510" t="s">
        <v>13</v>
      </c>
      <c r="G13510" t="s">
        <v>13398</v>
      </c>
      <c r="H13510" s="2">
        <v>44929.73537357639</v>
      </c>
      <c r="I13510" t="s">
        <v>548</v>
      </c>
      <c r="J13510" s="2">
        <v>44929.73537357639</v>
      </c>
      <c r="K13510" t="s">
        <v>548</v>
      </c>
      <c r="L13510" t="str">
        <f>VLOOKUP(C13510,ACCOUNT_MAPPING!A:C,3,FALSE)</f>
        <v>General Building Maintenance</v>
      </c>
    </row>
    <row r="13511" spans="1:12" hidden="1">
      <c r="A13511">
        <v>11720</v>
      </c>
      <c r="B13511" t="s">
        <v>4895</v>
      </c>
      <c r="C13511">
        <v>55300000</v>
      </c>
      <c r="D13511" t="s">
        <v>17</v>
      </c>
      <c r="E13511" t="s">
        <v>13</v>
      </c>
      <c r="F13511" t="s">
        <v>13</v>
      </c>
      <c r="G13511" t="s">
        <v>13399</v>
      </c>
      <c r="H13511" s="2">
        <v>44916.826250115744</v>
      </c>
      <c r="I13511" t="s">
        <v>544</v>
      </c>
      <c r="J13511" s="2">
        <v>44916.826250115744</v>
      </c>
      <c r="K13511" t="s">
        <v>544</v>
      </c>
      <c r="L13511" t="str">
        <f>VLOOKUP(C13511,ACCOUNT_MAPPING!A:C,3,FALSE)</f>
        <v>General Building Maintenance</v>
      </c>
    </row>
    <row r="13512" spans="1:12" hidden="1">
      <c r="A13512">
        <v>11661</v>
      </c>
      <c r="B13512" t="s">
        <v>960</v>
      </c>
      <c r="C13512">
        <v>55300000</v>
      </c>
      <c r="D13512" t="s">
        <v>63</v>
      </c>
      <c r="E13512" t="s">
        <v>13</v>
      </c>
      <c r="F13512" t="s">
        <v>13</v>
      </c>
      <c r="G13512" t="s">
        <v>13400</v>
      </c>
      <c r="H13512" s="2">
        <v>44874.889891087965</v>
      </c>
      <c r="I13512" t="s">
        <v>661</v>
      </c>
      <c r="J13512" s="2">
        <v>44874.889891087965</v>
      </c>
      <c r="K13512" t="s">
        <v>661</v>
      </c>
      <c r="L13512" t="str">
        <f>VLOOKUP(C13512,ACCOUNT_MAPPING!A:C,3,FALSE)</f>
        <v>General Building Maintenance</v>
      </c>
    </row>
    <row r="13513" spans="1:12" hidden="1">
      <c r="A13513">
        <v>11796</v>
      </c>
      <c r="B13513" t="s">
        <v>191</v>
      </c>
      <c r="C13513">
        <v>55300000</v>
      </c>
      <c r="D13513" t="s">
        <v>17</v>
      </c>
      <c r="E13513" t="s">
        <v>13</v>
      </c>
      <c r="F13513" t="s">
        <v>13</v>
      </c>
      <c r="G13513" t="s">
        <v>13401</v>
      </c>
      <c r="H13513" s="2">
        <v>44917.568369479166</v>
      </c>
      <c r="I13513" t="s">
        <v>22</v>
      </c>
      <c r="J13513" s="2">
        <v>44917.568369479166</v>
      </c>
      <c r="K13513" t="s">
        <v>22</v>
      </c>
      <c r="L13513" t="str">
        <f>VLOOKUP(C13513,ACCOUNT_MAPPING!A:C,3,FALSE)</f>
        <v>General Building Maintenance</v>
      </c>
    </row>
    <row r="13514" spans="1:12" hidden="1">
      <c r="A13514">
        <v>11841</v>
      </c>
      <c r="B13514" t="s">
        <v>540</v>
      </c>
      <c r="C13514">
        <v>55300000</v>
      </c>
      <c r="D13514" t="s">
        <v>17</v>
      </c>
      <c r="E13514" t="s">
        <v>13</v>
      </c>
      <c r="F13514" t="s">
        <v>13</v>
      </c>
      <c r="G13514" t="s">
        <v>13402</v>
      </c>
      <c r="H13514" s="2">
        <v>44923.6118216088</v>
      </c>
      <c r="I13514" t="s">
        <v>265</v>
      </c>
      <c r="J13514" s="2">
        <v>44923.6118216088</v>
      </c>
      <c r="K13514" t="s">
        <v>265</v>
      </c>
      <c r="L13514" t="str">
        <f>VLOOKUP(C13514,ACCOUNT_MAPPING!A:C,3,FALSE)</f>
        <v>General Building Maintenance</v>
      </c>
    </row>
    <row r="13515" spans="1:12" hidden="1">
      <c r="A13515">
        <v>11683</v>
      </c>
      <c r="B13515" t="s">
        <v>9181</v>
      </c>
      <c r="C13515">
        <v>55300000</v>
      </c>
      <c r="D13515" t="s">
        <v>17</v>
      </c>
      <c r="E13515" t="s">
        <v>13</v>
      </c>
      <c r="F13515" t="s">
        <v>13</v>
      </c>
      <c r="G13515" t="s">
        <v>13403</v>
      </c>
      <c r="H13515" s="2">
        <v>44918.838557604169</v>
      </c>
      <c r="I13515" t="s">
        <v>186</v>
      </c>
      <c r="J13515" s="2">
        <v>44918.838557604169</v>
      </c>
      <c r="K13515" t="s">
        <v>186</v>
      </c>
      <c r="L13515" t="str">
        <f>VLOOKUP(C13515,ACCOUNT_MAPPING!A:C,3,FALSE)</f>
        <v>General Building Maintenance</v>
      </c>
    </row>
    <row r="13516" spans="1:12" hidden="1">
      <c r="A13516">
        <v>20422</v>
      </c>
      <c r="B13516" t="s">
        <v>542</v>
      </c>
      <c r="C13516">
        <v>55300000</v>
      </c>
      <c r="D13516" t="s">
        <v>17</v>
      </c>
      <c r="E13516" t="s">
        <v>13</v>
      </c>
      <c r="F13516" t="s">
        <v>13</v>
      </c>
      <c r="G13516" t="s">
        <v>13404</v>
      </c>
      <c r="H13516" s="2">
        <v>44916.684973726849</v>
      </c>
      <c r="I13516" t="s">
        <v>544</v>
      </c>
      <c r="J13516" s="2">
        <v>44916.684973726849</v>
      </c>
      <c r="K13516" t="s">
        <v>544</v>
      </c>
      <c r="L13516" t="str">
        <f>VLOOKUP(C13516,ACCOUNT_MAPPING!A:C,3,FALSE)</f>
        <v>General Building Maintenance</v>
      </c>
    </row>
    <row r="13517" spans="1:12" hidden="1">
      <c r="A13517">
        <v>20496</v>
      </c>
      <c r="B13517" t="s">
        <v>2856</v>
      </c>
      <c r="C13517">
        <v>55300000</v>
      </c>
      <c r="D13517" t="s">
        <v>63</v>
      </c>
      <c r="E13517" t="s">
        <v>13</v>
      </c>
      <c r="F13517" t="s">
        <v>13</v>
      </c>
      <c r="G13517" t="s">
        <v>13405</v>
      </c>
      <c r="H13517" s="2">
        <v>44875.258791898152</v>
      </c>
      <c r="I13517" t="s">
        <v>157</v>
      </c>
      <c r="J13517" s="2">
        <v>44875.258791898152</v>
      </c>
      <c r="K13517" t="s">
        <v>157</v>
      </c>
      <c r="L13517" t="str">
        <f>VLOOKUP(C13517,ACCOUNT_MAPPING!A:C,3,FALSE)</f>
        <v>General Building Maintenance</v>
      </c>
    </row>
    <row r="13518" spans="1:12" hidden="1">
      <c r="A13518">
        <v>11743</v>
      </c>
      <c r="B13518" t="s">
        <v>196</v>
      </c>
      <c r="C13518">
        <v>55300000</v>
      </c>
      <c r="D13518" t="s">
        <v>17</v>
      </c>
      <c r="E13518" t="s">
        <v>13</v>
      </c>
      <c r="F13518" t="s">
        <v>13</v>
      </c>
      <c r="G13518" t="s">
        <v>13406</v>
      </c>
      <c r="H13518" s="2">
        <v>44924.558166006944</v>
      </c>
      <c r="I13518" t="s">
        <v>34</v>
      </c>
      <c r="J13518" s="2">
        <v>44924.558166006944</v>
      </c>
      <c r="K13518" t="s">
        <v>34</v>
      </c>
      <c r="L13518" t="str">
        <f>VLOOKUP(C13518,ACCOUNT_MAPPING!A:C,3,FALSE)</f>
        <v>General Building Maintenance</v>
      </c>
    </row>
    <row r="13519" spans="1:12" hidden="1">
      <c r="A13519">
        <v>11768</v>
      </c>
      <c r="B13519" t="s">
        <v>985</v>
      </c>
      <c r="C13519">
        <v>55300000</v>
      </c>
      <c r="D13519" t="s">
        <v>17</v>
      </c>
      <c r="E13519" t="s">
        <v>13</v>
      </c>
      <c r="F13519" t="s">
        <v>13</v>
      </c>
      <c r="G13519" t="s">
        <v>13407</v>
      </c>
      <c r="H13519" s="2">
        <v>44916.683818437501</v>
      </c>
      <c r="I13519" t="s">
        <v>949</v>
      </c>
      <c r="J13519" s="2">
        <v>44916.683818437501</v>
      </c>
      <c r="K13519" t="s">
        <v>949</v>
      </c>
      <c r="L13519" t="str">
        <f>VLOOKUP(C13519,ACCOUNT_MAPPING!A:C,3,FALSE)</f>
        <v>General Building Maintenance</v>
      </c>
    </row>
    <row r="13520" spans="1:12" hidden="1">
      <c r="A13520">
        <v>20525</v>
      </c>
      <c r="B13520" t="s">
        <v>226</v>
      </c>
      <c r="C13520">
        <v>55300000</v>
      </c>
      <c r="D13520" t="s">
        <v>17</v>
      </c>
      <c r="E13520" t="s">
        <v>13</v>
      </c>
      <c r="F13520" t="s">
        <v>13</v>
      </c>
      <c r="G13520" t="s">
        <v>13408</v>
      </c>
      <c r="H13520" s="2">
        <v>44917.533059259258</v>
      </c>
      <c r="I13520" t="s">
        <v>31</v>
      </c>
      <c r="J13520" s="2">
        <v>44917.533059259258</v>
      </c>
      <c r="K13520" t="s">
        <v>31</v>
      </c>
      <c r="L13520" t="str">
        <f>VLOOKUP(C13520,ACCOUNT_MAPPING!A:C,3,FALSE)</f>
        <v>General Building Maintenance</v>
      </c>
    </row>
    <row r="13521" spans="1:12" hidden="1">
      <c r="A13521">
        <v>14237</v>
      </c>
      <c r="B13521" t="s">
        <v>1495</v>
      </c>
      <c r="C13521">
        <v>55300000</v>
      </c>
      <c r="D13521" t="s">
        <v>63</v>
      </c>
      <c r="E13521" t="s">
        <v>13</v>
      </c>
      <c r="F13521" t="s">
        <v>13</v>
      </c>
      <c r="G13521" t="s">
        <v>13409</v>
      </c>
      <c r="H13521" s="2">
        <v>44875.931139895831</v>
      </c>
      <c r="I13521" t="s">
        <v>3904</v>
      </c>
      <c r="J13521" s="2">
        <v>44875.931139895831</v>
      </c>
      <c r="K13521" t="s">
        <v>3904</v>
      </c>
      <c r="L13521" t="str">
        <f>VLOOKUP(C13521,ACCOUNT_MAPPING!A:C,3,FALSE)</f>
        <v>General Building Maintenance</v>
      </c>
    </row>
    <row r="13522" spans="1:12" hidden="1">
      <c r="A13522">
        <v>20648</v>
      </c>
      <c r="B13522" t="s">
        <v>1996</v>
      </c>
      <c r="C13522">
        <v>55300000</v>
      </c>
      <c r="D13522" t="s">
        <v>12</v>
      </c>
      <c r="E13522" t="s">
        <v>13</v>
      </c>
      <c r="F13522" t="s">
        <v>13</v>
      </c>
      <c r="G13522" t="s">
        <v>13410</v>
      </c>
      <c r="H13522" s="2">
        <v>45021.893554016206</v>
      </c>
      <c r="I13522" t="s">
        <v>1441</v>
      </c>
      <c r="J13522" s="2">
        <v>45021.893554016206</v>
      </c>
      <c r="K13522" t="s">
        <v>1441</v>
      </c>
      <c r="L13522" t="str">
        <f>VLOOKUP(C13522,ACCOUNT_MAPPING!A:C,3,FALSE)</f>
        <v>General Building Maintenance</v>
      </c>
    </row>
    <row r="13523" spans="1:12" hidden="1">
      <c r="A13523">
        <v>14280</v>
      </c>
      <c r="B13523" t="s">
        <v>1958</v>
      </c>
      <c r="C13523">
        <v>55300000</v>
      </c>
      <c r="D13523" t="s">
        <v>17</v>
      </c>
      <c r="E13523" t="s">
        <v>13</v>
      </c>
      <c r="F13523" t="s">
        <v>13</v>
      </c>
      <c r="G13523" t="s">
        <v>13411</v>
      </c>
      <c r="H13523" s="2">
        <v>44923.575630208332</v>
      </c>
      <c r="I13523" t="s">
        <v>887</v>
      </c>
      <c r="J13523" s="2">
        <v>44923.575630208332</v>
      </c>
      <c r="K13523" t="s">
        <v>887</v>
      </c>
      <c r="L13523" t="str">
        <f>VLOOKUP(C13523,ACCOUNT_MAPPING!A:C,3,FALSE)</f>
        <v>General Building Maintenance</v>
      </c>
    </row>
    <row r="13524" spans="1:12" hidden="1">
      <c r="A13524">
        <v>20512</v>
      </c>
      <c r="B13524" t="s">
        <v>8085</v>
      </c>
      <c r="C13524">
        <v>55300000</v>
      </c>
      <c r="D13524" t="s">
        <v>12</v>
      </c>
      <c r="E13524" t="s">
        <v>13</v>
      </c>
      <c r="F13524" t="s">
        <v>13</v>
      </c>
      <c r="G13524" t="s">
        <v>13412</v>
      </c>
      <c r="H13524" s="2">
        <v>45015.68935385417</v>
      </c>
      <c r="I13524" t="s">
        <v>3471</v>
      </c>
      <c r="J13524" s="2">
        <v>45015.68935385417</v>
      </c>
      <c r="K13524" t="s">
        <v>3471</v>
      </c>
      <c r="L13524" t="str">
        <f>VLOOKUP(C13524,ACCOUNT_MAPPING!A:C,3,FALSE)</f>
        <v>General Building Maintenance</v>
      </c>
    </row>
    <row r="13525" spans="1:12" hidden="1">
      <c r="A13525">
        <v>20519</v>
      </c>
      <c r="B13525" t="s">
        <v>2817</v>
      </c>
      <c r="C13525">
        <v>55300000</v>
      </c>
      <c r="D13525" t="s">
        <v>17</v>
      </c>
      <c r="E13525" t="s">
        <v>13</v>
      </c>
      <c r="F13525" t="s">
        <v>13</v>
      </c>
      <c r="G13525" t="s">
        <v>13413</v>
      </c>
      <c r="H13525" s="2">
        <v>44924.383897800923</v>
      </c>
      <c r="I13525" t="s">
        <v>817</v>
      </c>
      <c r="J13525" s="2">
        <v>44924.383897800923</v>
      </c>
      <c r="K13525" t="s">
        <v>817</v>
      </c>
      <c r="L13525" t="str">
        <f>VLOOKUP(C13525,ACCOUNT_MAPPING!A:C,3,FALSE)</f>
        <v>General Building Maintenance</v>
      </c>
    </row>
    <row r="13526" spans="1:12" hidden="1">
      <c r="A13526">
        <v>20447</v>
      </c>
      <c r="B13526" t="s">
        <v>1497</v>
      </c>
      <c r="C13526">
        <v>55300000</v>
      </c>
      <c r="D13526" t="s">
        <v>17</v>
      </c>
      <c r="E13526" t="s">
        <v>13</v>
      </c>
      <c r="F13526" t="s">
        <v>13</v>
      </c>
      <c r="G13526" t="s">
        <v>13414</v>
      </c>
      <c r="H13526" s="2">
        <v>44917.857392280093</v>
      </c>
      <c r="I13526" t="s">
        <v>214</v>
      </c>
      <c r="J13526" s="2">
        <v>44917.857392280093</v>
      </c>
      <c r="K13526" t="s">
        <v>214</v>
      </c>
      <c r="L13526" t="str">
        <f>VLOOKUP(C13526,ACCOUNT_MAPPING!A:C,3,FALSE)</f>
        <v>General Building Maintenance</v>
      </c>
    </row>
    <row r="13527" spans="1:12" hidden="1">
      <c r="A13527">
        <v>20460</v>
      </c>
      <c r="B13527" t="s">
        <v>1513</v>
      </c>
      <c r="C13527">
        <v>55300000</v>
      </c>
      <c r="D13527" t="s">
        <v>17</v>
      </c>
      <c r="E13527" t="s">
        <v>13</v>
      </c>
      <c r="F13527" t="s">
        <v>13</v>
      </c>
      <c r="G13527" t="s">
        <v>13415</v>
      </c>
      <c r="H13527" s="2">
        <v>44928.772171990742</v>
      </c>
      <c r="I13527" t="s">
        <v>1422</v>
      </c>
      <c r="J13527" s="2">
        <v>44928.772171990742</v>
      </c>
      <c r="K13527" t="s">
        <v>1422</v>
      </c>
      <c r="L13527" t="str">
        <f>VLOOKUP(C13527,ACCOUNT_MAPPING!A:C,3,FALSE)</f>
        <v>General Building Maintenance</v>
      </c>
    </row>
    <row r="13528" spans="1:12" hidden="1">
      <c r="A13528">
        <v>20492</v>
      </c>
      <c r="B13528" t="s">
        <v>215</v>
      </c>
      <c r="C13528">
        <v>55300000</v>
      </c>
      <c r="D13528" t="s">
        <v>17</v>
      </c>
      <c r="E13528" t="s">
        <v>13</v>
      </c>
      <c r="F13528" t="s">
        <v>13</v>
      </c>
      <c r="G13528" t="s">
        <v>13416</v>
      </c>
      <c r="H13528" s="2">
        <v>44923.770009953703</v>
      </c>
      <c r="I13528" t="s">
        <v>195</v>
      </c>
      <c r="J13528" s="2">
        <v>44923.770009953703</v>
      </c>
      <c r="K13528" t="s">
        <v>195</v>
      </c>
      <c r="L13528" t="str">
        <f>VLOOKUP(C13528,ACCOUNT_MAPPING!A:C,3,FALSE)</f>
        <v>General Building Maintenance</v>
      </c>
    </row>
    <row r="13529" spans="1:12" hidden="1">
      <c r="A13529">
        <v>20524</v>
      </c>
      <c r="B13529" t="s">
        <v>10507</v>
      </c>
      <c r="C13529">
        <v>55300000</v>
      </c>
      <c r="D13529" t="s">
        <v>63</v>
      </c>
      <c r="E13529" t="s">
        <v>13</v>
      </c>
      <c r="F13529" t="s">
        <v>13</v>
      </c>
      <c r="G13529" t="s">
        <v>13417</v>
      </c>
      <c r="H13529" s="2">
        <v>44875.499335960645</v>
      </c>
      <c r="I13529" t="s">
        <v>598</v>
      </c>
      <c r="J13529" s="2">
        <v>44875.499335960645</v>
      </c>
      <c r="K13529" t="s">
        <v>598</v>
      </c>
      <c r="L13529" t="str">
        <f>VLOOKUP(C13529,ACCOUNT_MAPPING!A:C,3,FALSE)</f>
        <v>General Building Maintenance</v>
      </c>
    </row>
    <row r="13530" spans="1:12" hidden="1">
      <c r="A13530">
        <v>21443</v>
      </c>
      <c r="B13530" t="s">
        <v>1557</v>
      </c>
      <c r="C13530">
        <v>55300000</v>
      </c>
      <c r="D13530" t="s">
        <v>63</v>
      </c>
      <c r="E13530" t="s">
        <v>13</v>
      </c>
      <c r="F13530" t="s">
        <v>13</v>
      </c>
      <c r="G13530" t="s">
        <v>13418</v>
      </c>
      <c r="H13530" s="2">
        <v>44876.817596493056</v>
      </c>
      <c r="I13530" t="s">
        <v>577</v>
      </c>
      <c r="J13530" s="2">
        <v>44876.817596493056</v>
      </c>
      <c r="K13530" t="s">
        <v>577</v>
      </c>
      <c r="L13530" t="str">
        <f>VLOOKUP(C13530,ACCOUNT_MAPPING!A:C,3,FALSE)</f>
        <v>General Building Maintenance</v>
      </c>
    </row>
    <row r="13531" spans="1:12" hidden="1">
      <c r="A13531">
        <v>20641</v>
      </c>
      <c r="B13531" t="s">
        <v>2937</v>
      </c>
      <c r="C13531">
        <v>55300000</v>
      </c>
      <c r="D13531" t="s">
        <v>12</v>
      </c>
      <c r="E13531" t="s">
        <v>13</v>
      </c>
      <c r="F13531" t="s">
        <v>13</v>
      </c>
      <c r="G13531" t="s">
        <v>13419</v>
      </c>
      <c r="H13531" s="2">
        <v>45021.542475462964</v>
      </c>
      <c r="I13531" t="s">
        <v>123</v>
      </c>
      <c r="J13531" s="2">
        <v>45021.542475462964</v>
      </c>
      <c r="K13531" t="s">
        <v>123</v>
      </c>
      <c r="L13531" t="str">
        <f>VLOOKUP(C13531,ACCOUNT_MAPPING!A:C,3,FALSE)</f>
        <v>General Building Maintenance</v>
      </c>
    </row>
    <row r="13532" spans="1:12" hidden="1">
      <c r="A13532">
        <v>21495</v>
      </c>
      <c r="B13532" t="s">
        <v>3018</v>
      </c>
      <c r="C13532">
        <v>55300000</v>
      </c>
      <c r="D13532" t="s">
        <v>17</v>
      </c>
      <c r="E13532" t="s">
        <v>13</v>
      </c>
      <c r="F13532" t="s">
        <v>13</v>
      </c>
      <c r="G13532" t="s">
        <v>13420</v>
      </c>
      <c r="H13532" s="2">
        <v>44917.561276157408</v>
      </c>
      <c r="I13532" t="s">
        <v>650</v>
      </c>
      <c r="J13532" s="2">
        <v>44917.561276157408</v>
      </c>
      <c r="K13532" t="s">
        <v>650</v>
      </c>
      <c r="L13532" t="str">
        <f>VLOOKUP(C13532,ACCOUNT_MAPPING!A:C,3,FALSE)</f>
        <v>General Building Maintenance</v>
      </c>
    </row>
    <row r="13533" spans="1:12" hidden="1">
      <c r="A13533">
        <v>20669</v>
      </c>
      <c r="B13533" t="s">
        <v>1528</v>
      </c>
      <c r="C13533">
        <v>55300000</v>
      </c>
      <c r="D13533" t="s">
        <v>17</v>
      </c>
      <c r="E13533" t="s">
        <v>13</v>
      </c>
      <c r="F13533" t="s">
        <v>13</v>
      </c>
      <c r="G13533" t="s">
        <v>13421</v>
      </c>
      <c r="H13533" s="2">
        <v>44918.587817858795</v>
      </c>
      <c r="I13533" t="s">
        <v>247</v>
      </c>
      <c r="J13533" s="2">
        <v>44918.587817858795</v>
      </c>
      <c r="K13533" t="s">
        <v>247</v>
      </c>
      <c r="L13533" t="str">
        <f>VLOOKUP(C13533,ACCOUNT_MAPPING!A:C,3,FALSE)</f>
        <v>General Building Maintenance</v>
      </c>
    </row>
    <row r="13534" spans="1:12" hidden="1">
      <c r="A13534">
        <v>20699</v>
      </c>
      <c r="B13534" t="s">
        <v>2957</v>
      </c>
      <c r="C13534">
        <v>55300000</v>
      </c>
      <c r="D13534" t="s">
        <v>17</v>
      </c>
      <c r="E13534" t="s">
        <v>13</v>
      </c>
      <c r="F13534" t="s">
        <v>13</v>
      </c>
      <c r="G13534" t="s">
        <v>13422</v>
      </c>
      <c r="H13534" s="2">
        <v>44922.502414039351</v>
      </c>
      <c r="I13534" t="s">
        <v>1014</v>
      </c>
      <c r="J13534" s="2">
        <v>44922.502414039351</v>
      </c>
      <c r="K13534" t="s">
        <v>1014</v>
      </c>
      <c r="L13534" t="str">
        <f>VLOOKUP(C13534,ACCOUNT_MAPPING!A:C,3,FALSE)</f>
        <v>General Building Maintenance</v>
      </c>
    </row>
    <row r="13535" spans="1:12" hidden="1">
      <c r="A13535">
        <v>20705</v>
      </c>
      <c r="B13535" t="s">
        <v>10541</v>
      </c>
      <c r="C13535">
        <v>55300000</v>
      </c>
      <c r="D13535" t="s">
        <v>17</v>
      </c>
      <c r="E13535" t="s">
        <v>13</v>
      </c>
      <c r="F13535" t="s">
        <v>13</v>
      </c>
      <c r="G13535" t="s">
        <v>13423</v>
      </c>
      <c r="H13535" s="2">
        <v>44923.54115420139</v>
      </c>
      <c r="I13535" t="s">
        <v>1014</v>
      </c>
      <c r="J13535" s="2">
        <v>44923.54115420139</v>
      </c>
      <c r="K13535" t="s">
        <v>1014</v>
      </c>
      <c r="L13535" t="str">
        <f>VLOOKUP(C13535,ACCOUNT_MAPPING!A:C,3,FALSE)</f>
        <v>General Building Maintenance</v>
      </c>
    </row>
    <row r="13536" spans="1:12" hidden="1">
      <c r="A13536">
        <v>21553</v>
      </c>
      <c r="B13536" t="s">
        <v>1037</v>
      </c>
      <c r="C13536">
        <v>55300000</v>
      </c>
      <c r="D13536" t="s">
        <v>17</v>
      </c>
      <c r="E13536" t="s">
        <v>13</v>
      </c>
      <c r="F13536" t="s">
        <v>13</v>
      </c>
      <c r="G13536" t="s">
        <v>13424</v>
      </c>
      <c r="H13536" s="2">
        <v>44923.76480744213</v>
      </c>
      <c r="I13536" t="s">
        <v>65</v>
      </c>
      <c r="J13536" s="2">
        <v>44923.76480744213</v>
      </c>
      <c r="K13536" t="s">
        <v>65</v>
      </c>
      <c r="L13536" t="str">
        <f>VLOOKUP(C13536,ACCOUNT_MAPPING!A:C,3,FALSE)</f>
        <v>General Building Maintenance</v>
      </c>
    </row>
    <row r="13537" spans="1:12" hidden="1">
      <c r="A13537">
        <v>20780</v>
      </c>
      <c r="B13537" t="s">
        <v>2000</v>
      </c>
      <c r="C13537">
        <v>55300000</v>
      </c>
      <c r="D13537" t="s">
        <v>12</v>
      </c>
      <c r="E13537" t="s">
        <v>13</v>
      </c>
      <c r="F13537" t="s">
        <v>13</v>
      </c>
      <c r="G13537" t="s">
        <v>13425</v>
      </c>
      <c r="H13537" s="2">
        <v>45014.65536866898</v>
      </c>
      <c r="I13537" t="s">
        <v>233</v>
      </c>
      <c r="J13537" s="2">
        <v>45014.65536866898</v>
      </c>
      <c r="K13537" t="s">
        <v>233</v>
      </c>
      <c r="L13537" t="str">
        <f>VLOOKUP(C13537,ACCOUNT_MAPPING!A:C,3,FALSE)</f>
        <v>General Building Maintenance</v>
      </c>
    </row>
    <row r="13538" spans="1:12" hidden="1">
      <c r="A13538">
        <v>43003</v>
      </c>
      <c r="B13538" t="s">
        <v>234</v>
      </c>
      <c r="C13538">
        <v>55300000</v>
      </c>
      <c r="D13538" t="s">
        <v>12</v>
      </c>
      <c r="E13538" t="s">
        <v>13</v>
      </c>
      <c r="F13538" t="s">
        <v>13</v>
      </c>
      <c r="G13538" t="s">
        <v>13426</v>
      </c>
      <c r="H13538" s="2">
        <v>45020.636881331018</v>
      </c>
      <c r="I13538" t="s">
        <v>236</v>
      </c>
      <c r="J13538" s="2">
        <v>45020.636881331018</v>
      </c>
      <c r="K13538" t="s">
        <v>236</v>
      </c>
      <c r="L13538" t="str">
        <f>VLOOKUP(C13538,ACCOUNT_MAPPING!A:C,3,FALSE)</f>
        <v>General Building Maintenance</v>
      </c>
    </row>
    <row r="13539" spans="1:12" hidden="1">
      <c r="A13539">
        <v>20783</v>
      </c>
      <c r="B13539" t="s">
        <v>1541</v>
      </c>
      <c r="C13539">
        <v>55300000</v>
      </c>
      <c r="D13539" t="s">
        <v>17</v>
      </c>
      <c r="E13539" t="s">
        <v>13</v>
      </c>
      <c r="F13539" t="s">
        <v>13</v>
      </c>
      <c r="G13539" t="s">
        <v>13427</v>
      </c>
      <c r="H13539" s="2">
        <v>44924.591045104164</v>
      </c>
      <c r="I13539" t="s">
        <v>186</v>
      </c>
      <c r="J13539" s="2">
        <v>44924.591045104164</v>
      </c>
      <c r="K13539" t="s">
        <v>186</v>
      </c>
      <c r="L13539" t="str">
        <f>VLOOKUP(C13539,ACCOUNT_MAPPING!A:C,3,FALSE)</f>
        <v>General Building Maintenance</v>
      </c>
    </row>
    <row r="13540" spans="1:12" hidden="1">
      <c r="A13540">
        <v>20785</v>
      </c>
      <c r="B13540" t="s">
        <v>1048</v>
      </c>
      <c r="C13540">
        <v>55300000</v>
      </c>
      <c r="D13540" t="s">
        <v>17</v>
      </c>
      <c r="E13540" t="s">
        <v>13</v>
      </c>
      <c r="F13540" t="s">
        <v>13</v>
      </c>
      <c r="G13540" t="s">
        <v>13428</v>
      </c>
      <c r="H13540" s="2">
        <v>44924.600106909726</v>
      </c>
      <c r="I13540" t="s">
        <v>186</v>
      </c>
      <c r="J13540" s="2">
        <v>44924.600106909726</v>
      </c>
      <c r="K13540" t="s">
        <v>186</v>
      </c>
      <c r="L13540" t="str">
        <f>VLOOKUP(C13540,ACCOUNT_MAPPING!A:C,3,FALSE)</f>
        <v>General Building Maintenance</v>
      </c>
    </row>
    <row r="13541" spans="1:12" hidden="1">
      <c r="A13541">
        <v>20804</v>
      </c>
      <c r="B13541" t="s">
        <v>2994</v>
      </c>
      <c r="C13541">
        <v>55300000</v>
      </c>
      <c r="D13541" t="s">
        <v>17</v>
      </c>
      <c r="E13541" t="s">
        <v>13</v>
      </c>
      <c r="F13541" t="s">
        <v>13</v>
      </c>
      <c r="G13541" t="s">
        <v>13429</v>
      </c>
      <c r="H13541" s="2">
        <v>44926.676366631946</v>
      </c>
      <c r="I13541" t="s">
        <v>497</v>
      </c>
      <c r="J13541" s="2">
        <v>44926.676366631946</v>
      </c>
      <c r="K13541" t="s">
        <v>497</v>
      </c>
      <c r="L13541" t="str">
        <f>VLOOKUP(C13541,ACCOUNT_MAPPING!A:C,3,FALSE)</f>
        <v>General Building Maintenance</v>
      </c>
    </row>
    <row r="13542" spans="1:12" hidden="1">
      <c r="A13542">
        <v>20821</v>
      </c>
      <c r="B13542" t="s">
        <v>2008</v>
      </c>
      <c r="C13542">
        <v>55300000</v>
      </c>
      <c r="D13542" t="s">
        <v>12</v>
      </c>
      <c r="E13542" t="s">
        <v>13</v>
      </c>
      <c r="F13542" t="s">
        <v>13</v>
      </c>
      <c r="G13542" t="s">
        <v>13430</v>
      </c>
      <c r="H13542" s="2">
        <v>45019.544183599537</v>
      </c>
      <c r="I13542" t="s">
        <v>1874</v>
      </c>
      <c r="J13542" s="2">
        <v>45019.544183599537</v>
      </c>
      <c r="K13542" t="s">
        <v>1874</v>
      </c>
      <c r="L13542" t="str">
        <f>VLOOKUP(C13542,ACCOUNT_MAPPING!A:C,3,FALSE)</f>
        <v>General Building Maintenance</v>
      </c>
    </row>
    <row r="13543" spans="1:12" hidden="1">
      <c r="A13543">
        <v>43385</v>
      </c>
      <c r="B13543" t="s">
        <v>1071</v>
      </c>
      <c r="C13543">
        <v>55300000</v>
      </c>
      <c r="D13543" t="s">
        <v>17</v>
      </c>
      <c r="E13543" t="s">
        <v>13</v>
      </c>
      <c r="F13543" t="s">
        <v>13</v>
      </c>
      <c r="G13543" t="s">
        <v>13431</v>
      </c>
      <c r="H13543" s="2">
        <v>44922.703226423611</v>
      </c>
      <c r="I13543" t="s">
        <v>83</v>
      </c>
      <c r="J13543" s="2">
        <v>44922.703226423611</v>
      </c>
      <c r="K13543" t="s">
        <v>83</v>
      </c>
      <c r="L13543" t="str">
        <f>VLOOKUP(C13543,ACCOUNT_MAPPING!A:C,3,FALSE)</f>
        <v>General Building Maintenance</v>
      </c>
    </row>
    <row r="13544" spans="1:12" hidden="1">
      <c r="A13544">
        <v>20835</v>
      </c>
      <c r="B13544" t="s">
        <v>2026</v>
      </c>
      <c r="C13544">
        <v>55300000</v>
      </c>
      <c r="D13544" t="s">
        <v>17</v>
      </c>
      <c r="E13544" t="s">
        <v>13</v>
      </c>
      <c r="F13544" t="s">
        <v>13</v>
      </c>
      <c r="G13544" t="s">
        <v>13432</v>
      </c>
      <c r="H13544" s="2">
        <v>44924.73569814815</v>
      </c>
      <c r="I13544" t="s">
        <v>1874</v>
      </c>
      <c r="J13544" s="2">
        <v>44924.73569814815</v>
      </c>
      <c r="K13544" t="s">
        <v>1874</v>
      </c>
      <c r="L13544" t="str">
        <f>VLOOKUP(C13544,ACCOUNT_MAPPING!A:C,3,FALSE)</f>
        <v>General Building Maintenance</v>
      </c>
    </row>
    <row r="13545" spans="1:12" hidden="1">
      <c r="A13545">
        <v>20720</v>
      </c>
      <c r="B13545" t="s">
        <v>2998</v>
      </c>
      <c r="C13545">
        <v>55300000</v>
      </c>
      <c r="D13545" t="s">
        <v>17</v>
      </c>
      <c r="E13545" t="s">
        <v>13</v>
      </c>
      <c r="F13545" t="s">
        <v>13</v>
      </c>
      <c r="G13545" t="s">
        <v>13433</v>
      </c>
      <c r="H13545" s="2">
        <v>44923.595137384262</v>
      </c>
      <c r="I13545" t="s">
        <v>1014</v>
      </c>
      <c r="J13545" s="2">
        <v>44923.595137384262</v>
      </c>
      <c r="K13545" t="s">
        <v>1014</v>
      </c>
      <c r="L13545" t="str">
        <f>VLOOKUP(C13545,ACCOUNT_MAPPING!A:C,3,FALSE)</f>
        <v>General Building Maintenance</v>
      </c>
    </row>
    <row r="13546" spans="1:12" hidden="1">
      <c r="A13546">
        <v>20820</v>
      </c>
      <c r="B13546" t="s">
        <v>3005</v>
      </c>
      <c r="C13546">
        <v>55300000</v>
      </c>
      <c r="D13546" t="s">
        <v>17</v>
      </c>
      <c r="E13546" t="s">
        <v>13</v>
      </c>
      <c r="F13546" t="s">
        <v>13</v>
      </c>
      <c r="G13546" t="s">
        <v>13434</v>
      </c>
      <c r="H13546" s="2">
        <v>44926.785942395836</v>
      </c>
      <c r="I13546" t="s">
        <v>497</v>
      </c>
      <c r="J13546" s="2">
        <v>44926.785942395836</v>
      </c>
      <c r="K13546" t="s">
        <v>497</v>
      </c>
      <c r="L13546" t="str">
        <f>VLOOKUP(C13546,ACCOUNT_MAPPING!A:C,3,FALSE)</f>
        <v>General Building Maintenance</v>
      </c>
    </row>
    <row r="13547" spans="1:12" hidden="1">
      <c r="A13547">
        <v>21439</v>
      </c>
      <c r="B13547" t="s">
        <v>2017</v>
      </c>
      <c r="C13547">
        <v>55300000</v>
      </c>
      <c r="D13547" t="s">
        <v>17</v>
      </c>
      <c r="E13547" t="s">
        <v>13</v>
      </c>
      <c r="F13547" t="s">
        <v>13</v>
      </c>
      <c r="G13547" t="s">
        <v>13435</v>
      </c>
      <c r="H13547" s="2">
        <v>44923.418322303238</v>
      </c>
      <c r="I13547" t="s">
        <v>598</v>
      </c>
      <c r="J13547" s="2">
        <v>44923.418322303238</v>
      </c>
      <c r="K13547" t="s">
        <v>598</v>
      </c>
      <c r="L13547" t="str">
        <f>VLOOKUP(C13547,ACCOUNT_MAPPING!A:C,3,FALSE)</f>
        <v>General Building Maintenance</v>
      </c>
    </row>
    <row r="13548" spans="1:12" hidden="1">
      <c r="A13548">
        <v>20838</v>
      </c>
      <c r="B13548" t="s">
        <v>10580</v>
      </c>
      <c r="C13548">
        <v>55300000</v>
      </c>
      <c r="D13548" t="s">
        <v>17</v>
      </c>
      <c r="E13548" t="s">
        <v>13</v>
      </c>
      <c r="F13548" t="s">
        <v>13</v>
      </c>
      <c r="G13548" t="s">
        <v>13436</v>
      </c>
      <c r="H13548" s="2">
        <v>44929.924595949073</v>
      </c>
      <c r="I13548" t="s">
        <v>1490</v>
      </c>
      <c r="J13548" s="2">
        <v>44929.924595949073</v>
      </c>
      <c r="K13548" t="s">
        <v>1490</v>
      </c>
      <c r="L13548" t="str">
        <f>VLOOKUP(C13548,ACCOUNT_MAPPING!A:C,3,FALSE)</f>
        <v>General Building Maintenance</v>
      </c>
    </row>
    <row r="13549" spans="1:12" hidden="1">
      <c r="A13549">
        <v>20797</v>
      </c>
      <c r="B13549" t="s">
        <v>2885</v>
      </c>
      <c r="C13549">
        <v>55300000</v>
      </c>
      <c r="D13549" t="s">
        <v>12</v>
      </c>
      <c r="E13549" t="s">
        <v>13</v>
      </c>
      <c r="F13549" t="s">
        <v>13</v>
      </c>
      <c r="G13549" t="s">
        <v>13437</v>
      </c>
      <c r="H13549" s="2">
        <v>45014.663654398151</v>
      </c>
      <c r="I13549" t="s">
        <v>289</v>
      </c>
      <c r="J13549" s="2">
        <v>45014.663654398151</v>
      </c>
      <c r="K13549" t="s">
        <v>289</v>
      </c>
      <c r="L13549" t="str">
        <f>VLOOKUP(C13549,ACCOUNT_MAPPING!A:C,3,FALSE)</f>
        <v>General Building Maintenance</v>
      </c>
    </row>
    <row r="13550" spans="1:12" hidden="1">
      <c r="A13550">
        <v>21452</v>
      </c>
      <c r="B13550" t="s">
        <v>1525</v>
      </c>
      <c r="C13550">
        <v>55300000</v>
      </c>
      <c r="D13550" t="s">
        <v>17</v>
      </c>
      <c r="E13550" t="s">
        <v>13</v>
      </c>
      <c r="F13550" t="s">
        <v>13</v>
      </c>
      <c r="G13550" t="s">
        <v>13438</v>
      </c>
      <c r="H13550" s="2">
        <v>44928.548621875001</v>
      </c>
      <c r="I13550" t="s">
        <v>577</v>
      </c>
      <c r="J13550" s="2">
        <v>44928.548621875001</v>
      </c>
      <c r="K13550" t="s">
        <v>577</v>
      </c>
      <c r="L13550" t="str">
        <f>VLOOKUP(C13550,ACCOUNT_MAPPING!A:C,3,FALSE)</f>
        <v>General Building Maintenance</v>
      </c>
    </row>
    <row r="13551" spans="1:12" hidden="1">
      <c r="A13551">
        <v>20860</v>
      </c>
      <c r="B13551" t="s">
        <v>8594</v>
      </c>
      <c r="C13551">
        <v>55300000</v>
      </c>
      <c r="D13551" t="s">
        <v>17</v>
      </c>
      <c r="E13551" t="s">
        <v>13</v>
      </c>
      <c r="F13551" t="s">
        <v>13</v>
      </c>
      <c r="G13551" t="s">
        <v>13439</v>
      </c>
      <c r="H13551" s="2">
        <v>44925.781388888892</v>
      </c>
      <c r="I13551" t="s">
        <v>1479</v>
      </c>
      <c r="J13551" s="2">
        <v>44925.781388888892</v>
      </c>
      <c r="K13551" t="s">
        <v>1479</v>
      </c>
      <c r="L13551" t="str">
        <f>VLOOKUP(C13551,ACCOUNT_MAPPING!A:C,3,FALSE)</f>
        <v>General Building Maintenance</v>
      </c>
    </row>
    <row r="13552" spans="1:12" hidden="1">
      <c r="A13552">
        <v>20861</v>
      </c>
      <c r="B13552" t="s">
        <v>4114</v>
      </c>
      <c r="C13552">
        <v>55300000</v>
      </c>
      <c r="D13552" t="s">
        <v>17</v>
      </c>
      <c r="E13552" t="s">
        <v>13</v>
      </c>
      <c r="F13552" t="s">
        <v>13</v>
      </c>
      <c r="G13552" t="s">
        <v>13439</v>
      </c>
      <c r="H13552" s="2">
        <v>44925.78587230324</v>
      </c>
      <c r="I13552" t="s">
        <v>1479</v>
      </c>
      <c r="J13552" s="2">
        <v>44925.78587230324</v>
      </c>
      <c r="K13552" t="s">
        <v>1479</v>
      </c>
      <c r="L13552" t="str">
        <f>VLOOKUP(C13552,ACCOUNT_MAPPING!A:C,3,FALSE)</f>
        <v>General Building Maintenance</v>
      </c>
    </row>
    <row r="13553" spans="1:12" hidden="1">
      <c r="A13553">
        <v>20822</v>
      </c>
      <c r="B13553" t="s">
        <v>3011</v>
      </c>
      <c r="C13553">
        <v>55300000</v>
      </c>
      <c r="D13553" t="s">
        <v>12</v>
      </c>
      <c r="E13553" t="s">
        <v>13</v>
      </c>
      <c r="F13553" t="s">
        <v>13</v>
      </c>
      <c r="G13553" t="s">
        <v>13440</v>
      </c>
      <c r="H13553" s="2">
        <v>45019.588480555554</v>
      </c>
      <c r="I13553" t="s">
        <v>1874</v>
      </c>
      <c r="J13553" s="2">
        <v>45019.588480555554</v>
      </c>
      <c r="K13553" t="s">
        <v>1874</v>
      </c>
      <c r="L13553" t="str">
        <f>VLOOKUP(C13553,ACCOUNT_MAPPING!A:C,3,FALSE)</f>
        <v>General Building Maintenance</v>
      </c>
    </row>
    <row r="13554" spans="1:12" hidden="1">
      <c r="A13554">
        <v>21521</v>
      </c>
      <c r="B13554" t="s">
        <v>4154</v>
      </c>
      <c r="C13554">
        <v>55300000</v>
      </c>
      <c r="D13554" t="s">
        <v>17</v>
      </c>
      <c r="E13554" t="s">
        <v>13</v>
      </c>
      <c r="F13554" t="s">
        <v>13</v>
      </c>
      <c r="G13554" t="s">
        <v>13441</v>
      </c>
      <c r="H13554" s="2">
        <v>44922.742463194445</v>
      </c>
      <c r="I13554" t="s">
        <v>15</v>
      </c>
      <c r="J13554" s="2">
        <v>44922.742463194445</v>
      </c>
      <c r="K13554" t="s">
        <v>15</v>
      </c>
      <c r="L13554" t="str">
        <f>VLOOKUP(C13554,ACCOUNT_MAPPING!A:C,3,FALSE)</f>
        <v>General Building Maintenance</v>
      </c>
    </row>
    <row r="13555" spans="1:12" hidden="1">
      <c r="A13555">
        <v>21530</v>
      </c>
      <c r="B13555" t="s">
        <v>6157</v>
      </c>
      <c r="C13555">
        <v>55300000</v>
      </c>
      <c r="D13555" t="s">
        <v>17</v>
      </c>
      <c r="E13555" t="s">
        <v>13</v>
      </c>
      <c r="F13555" t="s">
        <v>13</v>
      </c>
      <c r="G13555" t="s">
        <v>13442</v>
      </c>
      <c r="H13555" s="2">
        <v>44924.439666585648</v>
      </c>
      <c r="I13555" t="s">
        <v>289</v>
      </c>
      <c r="J13555" s="2">
        <v>44924.439666585648</v>
      </c>
      <c r="K13555" t="s">
        <v>289</v>
      </c>
      <c r="L13555" t="str">
        <f>VLOOKUP(C13555,ACCOUNT_MAPPING!A:C,3,FALSE)</f>
        <v>General Building Maintenance</v>
      </c>
    </row>
    <row r="13556" spans="1:12" hidden="1">
      <c r="A13556">
        <v>21444</v>
      </c>
      <c r="B13556" t="s">
        <v>1558</v>
      </c>
      <c r="C13556">
        <v>55300000</v>
      </c>
      <c r="D13556" t="s">
        <v>17</v>
      </c>
      <c r="E13556" t="s">
        <v>13</v>
      </c>
      <c r="F13556" t="s">
        <v>13</v>
      </c>
      <c r="G13556" t="s">
        <v>13443</v>
      </c>
      <c r="H13556" s="2">
        <v>44928.527276157409</v>
      </c>
      <c r="I13556" t="s">
        <v>577</v>
      </c>
      <c r="J13556" s="2">
        <v>44928.527276157409</v>
      </c>
      <c r="K13556" t="s">
        <v>577</v>
      </c>
      <c r="L13556" t="str">
        <f>VLOOKUP(C13556,ACCOUNT_MAPPING!A:C,3,FALSE)</f>
        <v>General Building Maintenance</v>
      </c>
    </row>
    <row r="13557" spans="1:12" hidden="1">
      <c r="A13557">
        <v>36679</v>
      </c>
      <c r="B13557" t="s">
        <v>5633</v>
      </c>
      <c r="C13557">
        <v>55300000</v>
      </c>
      <c r="D13557" t="s">
        <v>17</v>
      </c>
      <c r="E13557" t="s">
        <v>13</v>
      </c>
      <c r="F13557" t="s">
        <v>13</v>
      </c>
      <c r="G13557" t="s">
        <v>13444</v>
      </c>
      <c r="H13557" s="2">
        <v>44922.649655590278</v>
      </c>
      <c r="I13557" t="s">
        <v>83</v>
      </c>
      <c r="J13557" s="2">
        <v>44922.649655590278</v>
      </c>
      <c r="K13557" t="s">
        <v>83</v>
      </c>
      <c r="L13557" t="str">
        <f>VLOOKUP(C13557,ACCOUNT_MAPPING!A:C,3,FALSE)</f>
        <v>General Building Maintenance</v>
      </c>
    </row>
    <row r="13558" spans="1:12" hidden="1">
      <c r="A13558">
        <v>39835</v>
      </c>
      <c r="B13558" t="s">
        <v>1286</v>
      </c>
      <c r="C13558">
        <v>55300000</v>
      </c>
      <c r="D13558" t="s">
        <v>12</v>
      </c>
      <c r="E13558" t="s">
        <v>13</v>
      </c>
      <c r="F13558" t="s">
        <v>13</v>
      </c>
      <c r="G13558" t="s">
        <v>13445</v>
      </c>
      <c r="H13558" s="2">
        <v>45012.69314722222</v>
      </c>
      <c r="I13558" t="s">
        <v>745</v>
      </c>
      <c r="J13558" s="2">
        <v>45012.69314722222</v>
      </c>
      <c r="K13558" t="s">
        <v>745</v>
      </c>
      <c r="L13558" t="str">
        <f>VLOOKUP(C13558,ACCOUNT_MAPPING!A:C,3,FALSE)</f>
        <v>General Building Maintenance</v>
      </c>
    </row>
    <row r="13559" spans="1:12" hidden="1">
      <c r="A13559">
        <v>39838</v>
      </c>
      <c r="B13559" t="s">
        <v>4169</v>
      </c>
      <c r="C13559">
        <v>55300000</v>
      </c>
      <c r="D13559" t="s">
        <v>17</v>
      </c>
      <c r="E13559" t="s">
        <v>13</v>
      </c>
      <c r="F13559" t="s">
        <v>13</v>
      </c>
      <c r="G13559" t="s">
        <v>13446</v>
      </c>
      <c r="H13559" s="2">
        <v>44922.642636956021</v>
      </c>
      <c r="I13559" t="s">
        <v>826</v>
      </c>
      <c r="J13559" s="2">
        <v>44922.642636956021</v>
      </c>
      <c r="K13559" t="s">
        <v>826</v>
      </c>
      <c r="L13559" t="str">
        <f>VLOOKUP(C13559,ACCOUNT_MAPPING!A:C,3,FALSE)</f>
        <v>General Building Maintenance</v>
      </c>
    </row>
    <row r="13560" spans="1:12" hidden="1">
      <c r="A13560">
        <v>39839</v>
      </c>
      <c r="B13560" t="s">
        <v>4137</v>
      </c>
      <c r="C13560">
        <v>55300000</v>
      </c>
      <c r="D13560" t="s">
        <v>17</v>
      </c>
      <c r="E13560" t="s">
        <v>13</v>
      </c>
      <c r="F13560" t="s">
        <v>13</v>
      </c>
      <c r="G13560" t="s">
        <v>13447</v>
      </c>
      <c r="H13560" s="2">
        <v>44923.744532488425</v>
      </c>
      <c r="I13560" t="s">
        <v>759</v>
      </c>
      <c r="J13560" s="2">
        <v>44923.744532488425</v>
      </c>
      <c r="K13560" t="s">
        <v>759</v>
      </c>
      <c r="L13560" t="str">
        <f>VLOOKUP(C13560,ACCOUNT_MAPPING!A:C,3,FALSE)</f>
        <v>General Building Maintenance</v>
      </c>
    </row>
    <row r="13561" spans="1:12" hidden="1">
      <c r="A13561">
        <v>43004</v>
      </c>
      <c r="B13561" t="s">
        <v>237</v>
      </c>
      <c r="C13561">
        <v>55300000</v>
      </c>
      <c r="D13561" t="s">
        <v>12</v>
      </c>
      <c r="E13561" t="s">
        <v>13</v>
      </c>
      <c r="F13561" t="s">
        <v>13</v>
      </c>
      <c r="G13561" t="s">
        <v>13448</v>
      </c>
      <c r="H13561" s="2">
        <v>45020.638962037039</v>
      </c>
      <c r="I13561" t="s">
        <v>236</v>
      </c>
      <c r="J13561" s="2">
        <v>45020.638962037039</v>
      </c>
      <c r="K13561" t="s">
        <v>236</v>
      </c>
      <c r="L13561" t="str">
        <f>VLOOKUP(C13561,ACCOUNT_MAPPING!A:C,3,FALSE)</f>
        <v>General Building Maintenance</v>
      </c>
    </row>
    <row r="13562" spans="1:12" hidden="1">
      <c r="A13562">
        <v>43006</v>
      </c>
      <c r="B13562" t="s">
        <v>250</v>
      </c>
      <c r="C13562">
        <v>55300000</v>
      </c>
      <c r="D13562" t="s">
        <v>12</v>
      </c>
      <c r="E13562" t="s">
        <v>13</v>
      </c>
      <c r="F13562" t="s">
        <v>13</v>
      </c>
      <c r="G13562" t="s">
        <v>13449</v>
      </c>
      <c r="H13562" s="2">
        <v>45014.730161111111</v>
      </c>
      <c r="I13562" t="s">
        <v>236</v>
      </c>
      <c r="J13562" s="2">
        <v>45014.730161111111</v>
      </c>
      <c r="K13562" t="s">
        <v>236</v>
      </c>
      <c r="L13562" t="str">
        <f>VLOOKUP(C13562,ACCOUNT_MAPPING!A:C,3,FALSE)</f>
        <v>General Building Maintenance</v>
      </c>
    </row>
    <row r="13563" spans="1:12" hidden="1">
      <c r="A13563">
        <v>43034</v>
      </c>
      <c r="B13563" t="s">
        <v>6195</v>
      </c>
      <c r="C13563">
        <v>55300000</v>
      </c>
      <c r="D13563" t="s">
        <v>12</v>
      </c>
      <c r="E13563" t="s">
        <v>13</v>
      </c>
      <c r="F13563" t="s">
        <v>13</v>
      </c>
      <c r="G13563" t="s">
        <v>13450</v>
      </c>
      <c r="H13563" s="2">
        <v>45019.77824806713</v>
      </c>
      <c r="I13563" t="s">
        <v>236</v>
      </c>
      <c r="J13563" s="2">
        <v>45019.77824806713</v>
      </c>
      <c r="K13563" t="s">
        <v>236</v>
      </c>
      <c r="L13563" t="str">
        <f>VLOOKUP(C13563,ACCOUNT_MAPPING!A:C,3,FALSE)</f>
        <v>General Building Maintenance</v>
      </c>
    </row>
    <row r="13564" spans="1:12" hidden="1">
      <c r="A13564">
        <v>36571</v>
      </c>
      <c r="B13564" t="s">
        <v>13451</v>
      </c>
      <c r="C13564">
        <v>55300000</v>
      </c>
      <c r="D13564" t="s">
        <v>17</v>
      </c>
      <c r="E13564" t="s">
        <v>13</v>
      </c>
      <c r="F13564" t="s">
        <v>13</v>
      </c>
      <c r="G13564" t="s">
        <v>13452</v>
      </c>
      <c r="H13564" s="2">
        <v>44924.742568518515</v>
      </c>
      <c r="I13564" t="s">
        <v>116</v>
      </c>
      <c r="J13564" s="2">
        <v>44924.742568518515</v>
      </c>
      <c r="K13564" t="s">
        <v>116</v>
      </c>
      <c r="L13564" t="str">
        <f>VLOOKUP(C13564,ACCOUNT_MAPPING!A:C,3,FALSE)</f>
        <v>General Building Maintenance</v>
      </c>
    </row>
    <row r="13565" spans="1:12" hidden="1">
      <c r="A13565">
        <v>82731</v>
      </c>
      <c r="B13565" t="s">
        <v>263</v>
      </c>
      <c r="C13565">
        <v>55300000</v>
      </c>
      <c r="D13565" t="s">
        <v>17</v>
      </c>
      <c r="E13565" t="s">
        <v>13</v>
      </c>
      <c r="F13565" t="s">
        <v>13</v>
      </c>
      <c r="G13565" t="s">
        <v>13453</v>
      </c>
      <c r="H13565" s="2">
        <v>44923.648620254629</v>
      </c>
      <c r="I13565" t="s">
        <v>265</v>
      </c>
      <c r="J13565" s="2">
        <v>44923.648620254629</v>
      </c>
      <c r="K13565" t="s">
        <v>265</v>
      </c>
      <c r="L13565" t="str">
        <f>VLOOKUP(C13565,ACCOUNT_MAPPING!A:C,3,FALSE)</f>
        <v>General Building Maintenance</v>
      </c>
    </row>
    <row r="13566" spans="1:12" hidden="1">
      <c r="A13566">
        <v>43005</v>
      </c>
      <c r="B13566" t="s">
        <v>251</v>
      </c>
      <c r="C13566">
        <v>55300000</v>
      </c>
      <c r="D13566" t="s">
        <v>12</v>
      </c>
      <c r="E13566" t="s">
        <v>13</v>
      </c>
      <c r="F13566" t="s">
        <v>13</v>
      </c>
      <c r="G13566" t="s">
        <v>13454</v>
      </c>
      <c r="H13566" s="2">
        <v>45014.70960613426</v>
      </c>
      <c r="I13566" t="s">
        <v>236</v>
      </c>
      <c r="J13566" s="2">
        <v>45014.70960613426</v>
      </c>
      <c r="K13566" t="s">
        <v>236</v>
      </c>
      <c r="L13566" t="str">
        <f>VLOOKUP(C13566,ACCOUNT_MAPPING!A:C,3,FALSE)</f>
        <v>General Building Maintenance</v>
      </c>
    </row>
    <row r="13567" spans="1:12" hidden="1">
      <c r="A13567">
        <v>43381</v>
      </c>
      <c r="B13567" t="s">
        <v>1069</v>
      </c>
      <c r="C13567">
        <v>55300000</v>
      </c>
      <c r="D13567" t="s">
        <v>17</v>
      </c>
      <c r="E13567" t="s">
        <v>13</v>
      </c>
      <c r="F13567" t="s">
        <v>13</v>
      </c>
      <c r="G13567" t="s">
        <v>13455</v>
      </c>
      <c r="H13567" s="2">
        <v>44922.680969016204</v>
      </c>
      <c r="I13567" t="s">
        <v>83</v>
      </c>
      <c r="J13567" s="2">
        <v>44922.680969016204</v>
      </c>
      <c r="K13567" t="s">
        <v>83</v>
      </c>
      <c r="L13567" t="str">
        <f>VLOOKUP(C13567,ACCOUNT_MAPPING!A:C,3,FALSE)</f>
        <v>General Building Maintenance</v>
      </c>
    </row>
    <row r="13568" spans="1:12" hidden="1">
      <c r="A13568">
        <v>82724</v>
      </c>
      <c r="B13568" t="s">
        <v>3536</v>
      </c>
      <c r="C13568">
        <v>55300000</v>
      </c>
      <c r="D13568" t="s">
        <v>17</v>
      </c>
      <c r="E13568" t="s">
        <v>13</v>
      </c>
      <c r="F13568" t="s">
        <v>13</v>
      </c>
      <c r="G13568" t="s">
        <v>13456</v>
      </c>
      <c r="H13568" s="2">
        <v>44924.759459143519</v>
      </c>
      <c r="I13568" t="s">
        <v>116</v>
      </c>
      <c r="J13568" s="2">
        <v>44924.759459143519</v>
      </c>
      <c r="K13568" t="s">
        <v>116</v>
      </c>
      <c r="L13568" t="str">
        <f>VLOOKUP(C13568,ACCOUNT_MAPPING!A:C,3,FALSE)</f>
        <v>General Building Maintenance</v>
      </c>
    </row>
    <row r="13569" spans="1:12" hidden="1">
      <c r="A13569">
        <v>82692</v>
      </c>
      <c r="B13569" t="s">
        <v>6264</v>
      </c>
      <c r="C13569">
        <v>55300000</v>
      </c>
      <c r="D13569" t="s">
        <v>12</v>
      </c>
      <c r="E13569" t="s">
        <v>13</v>
      </c>
      <c r="F13569" t="s">
        <v>13</v>
      </c>
      <c r="G13569" t="s">
        <v>13457</v>
      </c>
      <c r="H13569" s="2">
        <v>45019.739270636572</v>
      </c>
      <c r="I13569" t="s">
        <v>15</v>
      </c>
      <c r="J13569" s="2">
        <v>45019.739270636572</v>
      </c>
      <c r="K13569" t="s">
        <v>15</v>
      </c>
      <c r="L13569" t="str">
        <f>VLOOKUP(C13569,ACCOUNT_MAPPING!A:C,3,FALSE)</f>
        <v>General Building Maintenance</v>
      </c>
    </row>
    <row r="13570" spans="1:12" hidden="1">
      <c r="A13570">
        <v>82710</v>
      </c>
      <c r="B13570" t="s">
        <v>3533</v>
      </c>
      <c r="C13570">
        <v>55300000</v>
      </c>
      <c r="D13570" t="s">
        <v>17</v>
      </c>
      <c r="E13570" t="s">
        <v>13</v>
      </c>
      <c r="F13570" t="s">
        <v>13</v>
      </c>
      <c r="G13570" t="s">
        <v>13458</v>
      </c>
      <c r="H13570" s="2">
        <v>44923.634998692127</v>
      </c>
      <c r="I13570" t="s">
        <v>15</v>
      </c>
      <c r="J13570" s="2">
        <v>44923.634998692127</v>
      </c>
      <c r="K13570" t="s">
        <v>15</v>
      </c>
      <c r="L13570" t="str">
        <f>VLOOKUP(C13570,ACCOUNT_MAPPING!A:C,3,FALSE)</f>
        <v>General Building Maintenance</v>
      </c>
    </row>
    <row r="13571" spans="1:12" hidden="1">
      <c r="A13571">
        <v>82745</v>
      </c>
      <c r="B13571" t="s">
        <v>560</v>
      </c>
      <c r="C13571">
        <v>55300000</v>
      </c>
      <c r="D13571" t="s">
        <v>17</v>
      </c>
      <c r="E13571" t="s">
        <v>13</v>
      </c>
      <c r="F13571" t="s">
        <v>13</v>
      </c>
      <c r="G13571" t="s">
        <v>13459</v>
      </c>
      <c r="H13571" s="2">
        <v>44923.67025239583</v>
      </c>
      <c r="I13571" t="s">
        <v>90</v>
      </c>
      <c r="J13571" s="2">
        <v>44923.67025239583</v>
      </c>
      <c r="K13571" t="s">
        <v>90</v>
      </c>
      <c r="L13571" t="str">
        <f>VLOOKUP(C13571,ACCOUNT_MAPPING!A:C,3,FALSE)</f>
        <v>General Building Maintenance</v>
      </c>
    </row>
    <row r="13572" spans="1:12" hidden="1">
      <c r="A13572">
        <v>82775</v>
      </c>
      <c r="B13572" t="s">
        <v>2102</v>
      </c>
      <c r="C13572">
        <v>55300000</v>
      </c>
      <c r="D13572" t="s">
        <v>17</v>
      </c>
      <c r="E13572" t="s">
        <v>13</v>
      </c>
      <c r="F13572" t="s">
        <v>13</v>
      </c>
      <c r="G13572" t="s">
        <v>13460</v>
      </c>
      <c r="H13572" s="2">
        <v>44922.608349849535</v>
      </c>
      <c r="I13572" t="s">
        <v>1292</v>
      </c>
      <c r="J13572" s="2">
        <v>44922.608349849535</v>
      </c>
      <c r="K13572" t="s">
        <v>1292</v>
      </c>
      <c r="L13572" t="str">
        <f>VLOOKUP(C13572,ACCOUNT_MAPPING!A:C,3,FALSE)</f>
        <v>General Building Maintenance</v>
      </c>
    </row>
    <row r="13573" spans="1:12" hidden="1">
      <c r="A13573">
        <v>82772</v>
      </c>
      <c r="B13573" t="s">
        <v>4220</v>
      </c>
      <c r="C13573">
        <v>55300000</v>
      </c>
      <c r="D13573" t="s">
        <v>17</v>
      </c>
      <c r="E13573" t="s">
        <v>13</v>
      </c>
      <c r="F13573" t="s">
        <v>13</v>
      </c>
      <c r="G13573" t="s">
        <v>13461</v>
      </c>
      <c r="H13573" s="2">
        <v>44923.749511423608</v>
      </c>
      <c r="I13573" t="s">
        <v>778</v>
      </c>
      <c r="J13573" s="2">
        <v>44923.749511423608</v>
      </c>
      <c r="K13573" t="s">
        <v>778</v>
      </c>
      <c r="L13573" t="str">
        <f>VLOOKUP(C13573,ACCOUNT_MAPPING!A:C,3,FALSE)</f>
        <v>General Building Maintenance</v>
      </c>
    </row>
    <row r="13574" spans="1:12" hidden="1">
      <c r="A13574">
        <v>82711</v>
      </c>
      <c r="B13574" t="s">
        <v>1583</v>
      </c>
      <c r="C13574">
        <v>55300000</v>
      </c>
      <c r="D13574" t="s">
        <v>63</v>
      </c>
      <c r="E13574" t="s">
        <v>13</v>
      </c>
      <c r="F13574" t="s">
        <v>13</v>
      </c>
      <c r="G13574" t="s">
        <v>13462</v>
      </c>
      <c r="H13574" s="2">
        <v>44876.745599386573</v>
      </c>
      <c r="I13574" t="s">
        <v>15</v>
      </c>
      <c r="J13574" s="2">
        <v>44876.745599386573</v>
      </c>
      <c r="K13574" t="s">
        <v>15</v>
      </c>
      <c r="L13574" t="str">
        <f>VLOOKUP(C13574,ACCOUNT_MAPPING!A:C,3,FALSE)</f>
        <v>General Building Maintenance</v>
      </c>
    </row>
    <row r="13575" spans="1:12" hidden="1">
      <c r="A13575">
        <v>82963</v>
      </c>
      <c r="B13575" t="s">
        <v>2107</v>
      </c>
      <c r="C13575">
        <v>55300000</v>
      </c>
      <c r="D13575" t="s">
        <v>63</v>
      </c>
      <c r="E13575" t="s">
        <v>13</v>
      </c>
      <c r="F13575" t="s">
        <v>13</v>
      </c>
      <c r="G13575" t="s">
        <v>13463</v>
      </c>
      <c r="H13575" s="2">
        <v>44875.875360069447</v>
      </c>
      <c r="I13575" t="s">
        <v>22</v>
      </c>
      <c r="J13575" s="2">
        <v>44875.875360069447</v>
      </c>
      <c r="K13575" t="s">
        <v>22</v>
      </c>
      <c r="L13575" t="str">
        <f>VLOOKUP(C13575,ACCOUNT_MAPPING!A:C,3,FALSE)</f>
        <v>General Building Maintenance</v>
      </c>
    </row>
    <row r="13576" spans="1:12" hidden="1">
      <c r="A13576">
        <v>83061</v>
      </c>
      <c r="B13576" t="s">
        <v>273</v>
      </c>
      <c r="C13576">
        <v>55300000</v>
      </c>
      <c r="D13576" t="s">
        <v>17</v>
      </c>
      <c r="E13576" t="s">
        <v>13</v>
      </c>
      <c r="F13576" t="s">
        <v>13</v>
      </c>
      <c r="G13576" t="s">
        <v>13464</v>
      </c>
      <c r="H13576" s="2">
        <v>44922.708108368053</v>
      </c>
      <c r="I13576" t="s">
        <v>275</v>
      </c>
      <c r="J13576" s="2">
        <v>44922.708108368053</v>
      </c>
      <c r="K13576" t="s">
        <v>275</v>
      </c>
      <c r="L13576" t="str">
        <f>VLOOKUP(C13576,ACCOUNT_MAPPING!A:C,3,FALSE)</f>
        <v>General Building Maintenance</v>
      </c>
    </row>
    <row r="13577" spans="1:12" hidden="1">
      <c r="A13577">
        <v>83080</v>
      </c>
      <c r="B13577" t="s">
        <v>13465</v>
      </c>
      <c r="C13577">
        <v>55300000</v>
      </c>
      <c r="D13577" t="s">
        <v>12</v>
      </c>
      <c r="E13577" t="s">
        <v>13</v>
      </c>
      <c r="F13577" t="s">
        <v>13</v>
      </c>
      <c r="G13577" t="s">
        <v>13466</v>
      </c>
      <c r="H13577" s="2">
        <v>45020.668097071757</v>
      </c>
      <c r="I13577" t="s">
        <v>527</v>
      </c>
      <c r="J13577" s="2">
        <v>45020.668097071757</v>
      </c>
      <c r="K13577" t="s">
        <v>527</v>
      </c>
      <c r="L13577" t="str">
        <f>VLOOKUP(C13577,ACCOUNT_MAPPING!A:C,3,FALSE)</f>
        <v>General Building Maintenance</v>
      </c>
    </row>
    <row r="13578" spans="1:12" hidden="1">
      <c r="A13578">
        <v>82977</v>
      </c>
      <c r="B13578" t="s">
        <v>2113</v>
      </c>
      <c r="C13578">
        <v>55300000</v>
      </c>
      <c r="D13578" t="s">
        <v>17</v>
      </c>
      <c r="E13578" t="s">
        <v>13</v>
      </c>
      <c r="F13578" t="s">
        <v>13</v>
      </c>
      <c r="G13578" t="s">
        <v>13467</v>
      </c>
      <c r="H13578" s="2">
        <v>44929.951288657408</v>
      </c>
      <c r="I13578" t="s">
        <v>1490</v>
      </c>
      <c r="J13578" s="2">
        <v>44929.951288657408</v>
      </c>
      <c r="K13578" t="s">
        <v>1490</v>
      </c>
      <c r="L13578" t="str">
        <f>VLOOKUP(C13578,ACCOUNT_MAPPING!A:C,3,FALSE)</f>
        <v>General Building Maintenance</v>
      </c>
    </row>
    <row r="13579" spans="1:12" hidden="1">
      <c r="A13579">
        <v>83861</v>
      </c>
      <c r="B13579" t="s">
        <v>5235</v>
      </c>
      <c r="C13579">
        <v>55300000</v>
      </c>
      <c r="D13579" t="s">
        <v>17</v>
      </c>
      <c r="E13579" t="s">
        <v>13</v>
      </c>
      <c r="F13579" t="s">
        <v>13</v>
      </c>
      <c r="G13579" t="s">
        <v>13468</v>
      </c>
      <c r="H13579" s="2">
        <v>44923.821167824077</v>
      </c>
      <c r="I13579" t="s">
        <v>2111</v>
      </c>
      <c r="J13579" s="2">
        <v>44923.821167824077</v>
      </c>
      <c r="K13579" t="s">
        <v>2111</v>
      </c>
      <c r="L13579" t="str">
        <f>VLOOKUP(C13579,ACCOUNT_MAPPING!A:C,3,FALSE)</f>
        <v>General Building Maintenance</v>
      </c>
    </row>
    <row r="13580" spans="1:12" hidden="1">
      <c r="A13580">
        <v>83060</v>
      </c>
      <c r="B13580" t="s">
        <v>280</v>
      </c>
      <c r="C13580">
        <v>55300000</v>
      </c>
      <c r="D13580" t="s">
        <v>12</v>
      </c>
      <c r="E13580" t="s">
        <v>13</v>
      </c>
      <c r="F13580" t="s">
        <v>13</v>
      </c>
      <c r="G13580" t="s">
        <v>13469</v>
      </c>
      <c r="H13580" s="2">
        <v>45021.533643518516</v>
      </c>
      <c r="I13580" t="s">
        <v>275</v>
      </c>
      <c r="J13580" s="2">
        <v>45021.533643518516</v>
      </c>
      <c r="K13580" t="s">
        <v>275</v>
      </c>
      <c r="L13580" t="str">
        <f>VLOOKUP(C13580,ACCOUNT_MAPPING!A:C,3,FALSE)</f>
        <v>General Building Maintenance</v>
      </c>
    </row>
    <row r="13581" spans="1:12" hidden="1">
      <c r="A13581">
        <v>83068</v>
      </c>
      <c r="B13581" t="s">
        <v>4238</v>
      </c>
      <c r="C13581">
        <v>55300000</v>
      </c>
      <c r="D13581" t="s">
        <v>17</v>
      </c>
      <c r="E13581" t="s">
        <v>13</v>
      </c>
      <c r="F13581" t="s">
        <v>13</v>
      </c>
      <c r="G13581" t="s">
        <v>13470</v>
      </c>
      <c r="H13581" s="2">
        <v>44916.675267280094</v>
      </c>
      <c r="I13581" t="s">
        <v>1175</v>
      </c>
      <c r="J13581" s="2">
        <v>44916.675267280094</v>
      </c>
      <c r="K13581" t="s">
        <v>1175</v>
      </c>
      <c r="L13581" t="str">
        <f>VLOOKUP(C13581,ACCOUNT_MAPPING!A:C,3,FALSE)</f>
        <v>General Building Maintenance</v>
      </c>
    </row>
    <row r="13582" spans="1:12" hidden="1">
      <c r="A13582">
        <v>83839</v>
      </c>
      <c r="B13582" t="s">
        <v>5155</v>
      </c>
      <c r="C13582">
        <v>55300000</v>
      </c>
      <c r="D13582" t="s">
        <v>17</v>
      </c>
      <c r="E13582" t="s">
        <v>13</v>
      </c>
      <c r="F13582" t="s">
        <v>13</v>
      </c>
      <c r="G13582" t="s">
        <v>13471</v>
      </c>
      <c r="H13582" s="2">
        <v>44914.609178935185</v>
      </c>
      <c r="I13582" t="s">
        <v>2111</v>
      </c>
      <c r="J13582" s="2">
        <v>44914.609178935185</v>
      </c>
      <c r="K13582" t="s">
        <v>2111</v>
      </c>
      <c r="L13582" t="str">
        <f>VLOOKUP(C13582,ACCOUNT_MAPPING!A:C,3,FALSE)</f>
        <v>General Building Maintenance</v>
      </c>
    </row>
    <row r="13583" spans="1:12" hidden="1">
      <c r="A13583">
        <v>83842</v>
      </c>
      <c r="B13583" t="s">
        <v>5223</v>
      </c>
      <c r="C13583">
        <v>55300000</v>
      </c>
      <c r="D13583" t="s">
        <v>17</v>
      </c>
      <c r="E13583" t="s">
        <v>13</v>
      </c>
      <c r="F13583" t="s">
        <v>13</v>
      </c>
      <c r="G13583" t="s">
        <v>13472</v>
      </c>
      <c r="H13583" s="2">
        <v>44914.702011111112</v>
      </c>
      <c r="I13583" t="s">
        <v>2111</v>
      </c>
      <c r="J13583" s="2">
        <v>44914.702011111112</v>
      </c>
      <c r="K13583" t="s">
        <v>2111</v>
      </c>
      <c r="L13583" t="str">
        <f>VLOOKUP(C13583,ACCOUNT_MAPPING!A:C,3,FALSE)</f>
        <v>General Building Maintenance</v>
      </c>
    </row>
    <row r="13584" spans="1:12" hidden="1">
      <c r="A13584">
        <v>83166</v>
      </c>
      <c r="B13584" t="s">
        <v>3589</v>
      </c>
      <c r="C13584">
        <v>55300000</v>
      </c>
      <c r="D13584" t="s">
        <v>12</v>
      </c>
      <c r="E13584" t="s">
        <v>13</v>
      </c>
      <c r="F13584" t="s">
        <v>13</v>
      </c>
      <c r="G13584" t="s">
        <v>13473</v>
      </c>
      <c r="H13584" s="2">
        <v>45013.885333020837</v>
      </c>
      <c r="I13584" t="s">
        <v>83</v>
      </c>
      <c r="J13584" s="2">
        <v>45013.885333020837</v>
      </c>
      <c r="K13584" t="s">
        <v>83</v>
      </c>
      <c r="L13584" t="str">
        <f>VLOOKUP(C13584,ACCOUNT_MAPPING!A:C,3,FALSE)</f>
        <v>General Building Maintenance</v>
      </c>
    </row>
    <row r="13585" spans="1:12" hidden="1">
      <c r="A13585">
        <v>99469</v>
      </c>
      <c r="B13585" t="s">
        <v>6295</v>
      </c>
      <c r="C13585">
        <v>55300000</v>
      </c>
      <c r="D13585" t="s">
        <v>17</v>
      </c>
      <c r="E13585" t="s">
        <v>13</v>
      </c>
      <c r="F13585" t="s">
        <v>13</v>
      </c>
      <c r="G13585" t="s">
        <v>13474</v>
      </c>
      <c r="H13585" s="2">
        <v>44923.526335034723</v>
      </c>
      <c r="I13585" t="s">
        <v>598</v>
      </c>
      <c r="J13585" s="2">
        <v>44923.526335034723</v>
      </c>
      <c r="K13585" t="s">
        <v>598</v>
      </c>
      <c r="L13585" t="str">
        <f>VLOOKUP(C13585,ACCOUNT_MAPPING!A:C,3,FALSE)</f>
        <v>General Building Maintenance</v>
      </c>
    </row>
    <row r="13586" spans="1:12" hidden="1">
      <c r="A13586">
        <v>83179</v>
      </c>
      <c r="B13586" t="s">
        <v>3596</v>
      </c>
      <c r="C13586">
        <v>55300000</v>
      </c>
      <c r="D13586" t="s">
        <v>17</v>
      </c>
      <c r="E13586" t="s">
        <v>13</v>
      </c>
      <c r="F13586" t="s">
        <v>13</v>
      </c>
      <c r="G13586" t="s">
        <v>13475</v>
      </c>
      <c r="H13586" s="2">
        <v>44923.544321956018</v>
      </c>
      <c r="I13586" t="s">
        <v>778</v>
      </c>
      <c r="J13586" s="2">
        <v>44923.544321956018</v>
      </c>
      <c r="K13586" t="s">
        <v>778</v>
      </c>
      <c r="L13586" t="str">
        <f>VLOOKUP(C13586,ACCOUNT_MAPPING!A:C,3,FALSE)</f>
        <v>General Building Maintenance</v>
      </c>
    </row>
    <row r="13587" spans="1:12" hidden="1">
      <c r="A13587">
        <v>83855</v>
      </c>
      <c r="B13587" t="s">
        <v>5673</v>
      </c>
      <c r="C13587">
        <v>55300000</v>
      </c>
      <c r="D13587" t="s">
        <v>17</v>
      </c>
      <c r="E13587" t="s">
        <v>13</v>
      </c>
      <c r="F13587" t="s">
        <v>13</v>
      </c>
      <c r="G13587" t="s">
        <v>13476</v>
      </c>
      <c r="H13587" s="2">
        <v>44923.738779085645</v>
      </c>
      <c r="I13587" t="s">
        <v>2111</v>
      </c>
      <c r="J13587" s="2">
        <v>44923.738779085645</v>
      </c>
      <c r="K13587" t="s">
        <v>2111</v>
      </c>
      <c r="L13587" t="str">
        <f>VLOOKUP(C13587,ACCOUNT_MAPPING!A:C,3,FALSE)</f>
        <v>General Building Maintenance</v>
      </c>
    </row>
    <row r="13588" spans="1:12" hidden="1">
      <c r="A13588">
        <v>83860</v>
      </c>
      <c r="B13588" t="s">
        <v>3106</v>
      </c>
      <c r="C13588">
        <v>55300000</v>
      </c>
      <c r="D13588" t="s">
        <v>12</v>
      </c>
      <c r="E13588" t="s">
        <v>13</v>
      </c>
      <c r="F13588" t="s">
        <v>13</v>
      </c>
      <c r="G13588" t="s">
        <v>13477</v>
      </c>
      <c r="H13588" s="2">
        <v>45016.749763888889</v>
      </c>
      <c r="I13588" t="s">
        <v>2111</v>
      </c>
      <c r="J13588" s="2">
        <v>45016.749763888889</v>
      </c>
      <c r="K13588" t="s">
        <v>2111</v>
      </c>
      <c r="L13588" t="str">
        <f>VLOOKUP(C13588,ACCOUNT_MAPPING!A:C,3,FALSE)</f>
        <v>General Building Maintenance</v>
      </c>
    </row>
    <row r="13589" spans="1:12" hidden="1">
      <c r="A13589">
        <v>101301</v>
      </c>
      <c r="B13589" t="s">
        <v>666</v>
      </c>
      <c r="C13589">
        <v>55300000</v>
      </c>
      <c r="D13589" t="s">
        <v>12</v>
      </c>
      <c r="E13589" t="s">
        <v>13</v>
      </c>
      <c r="F13589" t="s">
        <v>13</v>
      </c>
      <c r="G13589" t="s">
        <v>13478</v>
      </c>
      <c r="H13589" s="2">
        <v>45015.531864236109</v>
      </c>
      <c r="I13589" t="s">
        <v>661</v>
      </c>
      <c r="J13589" s="2">
        <v>45015.531864236109</v>
      </c>
      <c r="K13589" t="s">
        <v>661</v>
      </c>
      <c r="L13589" t="str">
        <f>VLOOKUP(C13589,ACCOUNT_MAPPING!A:C,3,FALSE)</f>
        <v>General Building Maintenance</v>
      </c>
    </row>
    <row r="13590" spans="1:12" hidden="1">
      <c r="A13590">
        <v>101311</v>
      </c>
      <c r="B13590" t="s">
        <v>628</v>
      </c>
      <c r="C13590">
        <v>55300000</v>
      </c>
      <c r="D13590" t="s">
        <v>12</v>
      </c>
      <c r="E13590" t="s">
        <v>13</v>
      </c>
      <c r="F13590" t="s">
        <v>13</v>
      </c>
      <c r="G13590" t="s">
        <v>13479</v>
      </c>
      <c r="H13590" s="2">
        <v>45014.793641979166</v>
      </c>
      <c r="I13590" t="s">
        <v>630</v>
      </c>
      <c r="J13590" s="2">
        <v>45014.793641979166</v>
      </c>
      <c r="K13590" t="s">
        <v>630</v>
      </c>
      <c r="L13590" t="str">
        <f>VLOOKUP(C13590,ACCOUNT_MAPPING!A:C,3,FALSE)</f>
        <v>General Building Maintenance</v>
      </c>
    </row>
    <row r="13591" spans="1:12" hidden="1">
      <c r="A13591">
        <v>126049</v>
      </c>
      <c r="B13591" t="s">
        <v>616</v>
      </c>
      <c r="C13591">
        <v>55300000</v>
      </c>
      <c r="D13591" t="s">
        <v>63</v>
      </c>
      <c r="E13591" t="s">
        <v>13</v>
      </c>
      <c r="F13591" t="s">
        <v>13</v>
      </c>
      <c r="G13591" t="s">
        <v>13480</v>
      </c>
      <c r="H13591" s="2">
        <v>44874.633669363429</v>
      </c>
      <c r="I13591" t="s">
        <v>295</v>
      </c>
      <c r="J13591" s="2">
        <v>44874.633669363429</v>
      </c>
      <c r="K13591" t="s">
        <v>295</v>
      </c>
      <c r="L13591" t="str">
        <f>VLOOKUP(C13591,ACCOUNT_MAPPING!A:C,3,FALSE)</f>
        <v>General Building Maintenance</v>
      </c>
    </row>
    <row r="13592" spans="1:12" hidden="1">
      <c r="A13592">
        <v>126060</v>
      </c>
      <c r="B13592" t="s">
        <v>3138</v>
      </c>
      <c r="C13592">
        <v>55300000</v>
      </c>
      <c r="D13592" t="s">
        <v>12</v>
      </c>
      <c r="E13592" t="s">
        <v>13</v>
      </c>
      <c r="F13592" t="s">
        <v>13</v>
      </c>
      <c r="G13592" t="s">
        <v>13481</v>
      </c>
      <c r="H13592" s="2">
        <v>45014.74600806713</v>
      </c>
      <c r="I13592" t="s">
        <v>3140</v>
      </c>
      <c r="J13592" s="2">
        <v>45014.74600806713</v>
      </c>
      <c r="K13592" t="s">
        <v>3140</v>
      </c>
      <c r="L13592" t="str">
        <f>VLOOKUP(C13592,ACCOUNT_MAPPING!A:C,3,FALSE)</f>
        <v>General Building Maintenance</v>
      </c>
    </row>
    <row r="13593" spans="1:12" hidden="1">
      <c r="A13593">
        <v>126119</v>
      </c>
      <c r="B13593" t="s">
        <v>3144</v>
      </c>
      <c r="C13593">
        <v>55300000</v>
      </c>
      <c r="D13593" t="s">
        <v>12</v>
      </c>
      <c r="E13593" t="s">
        <v>13</v>
      </c>
      <c r="F13593" t="s">
        <v>13</v>
      </c>
      <c r="G13593" t="s">
        <v>13482</v>
      </c>
      <c r="H13593" s="2">
        <v>45014.749562384262</v>
      </c>
      <c r="I13593" t="s">
        <v>313</v>
      </c>
      <c r="J13593" s="2">
        <v>45014.749562384262</v>
      </c>
      <c r="K13593" t="s">
        <v>313</v>
      </c>
      <c r="L13593" t="str">
        <f>VLOOKUP(C13593,ACCOUNT_MAPPING!A:C,3,FALSE)</f>
        <v>General Building Maintenance</v>
      </c>
    </row>
    <row r="13594" spans="1:12" hidden="1">
      <c r="A13594">
        <v>126230</v>
      </c>
      <c r="B13594" t="s">
        <v>444</v>
      </c>
      <c r="C13594">
        <v>55300000</v>
      </c>
      <c r="D13594" t="s">
        <v>12</v>
      </c>
      <c r="E13594" t="s">
        <v>13</v>
      </c>
      <c r="F13594" t="s">
        <v>13</v>
      </c>
      <c r="G13594" t="s">
        <v>13483</v>
      </c>
      <c r="H13594" s="2">
        <v>45021.755903784724</v>
      </c>
      <c r="I13594" t="s">
        <v>446</v>
      </c>
      <c r="J13594" s="2">
        <v>45021.755903784724</v>
      </c>
      <c r="K13594" t="s">
        <v>446</v>
      </c>
      <c r="L13594" t="str">
        <f>VLOOKUP(C13594,ACCOUNT_MAPPING!A:C,3,FALSE)</f>
        <v>General Building Maintenance</v>
      </c>
    </row>
    <row r="13595" spans="1:12" hidden="1">
      <c r="A13595">
        <v>9199</v>
      </c>
      <c r="B13595" t="s">
        <v>750</v>
      </c>
      <c r="C13595">
        <v>55305025</v>
      </c>
      <c r="D13595" t="s">
        <v>12</v>
      </c>
      <c r="E13595" t="s">
        <v>13</v>
      </c>
      <c r="F13595" t="s">
        <v>13</v>
      </c>
      <c r="G13595" t="s">
        <v>13484</v>
      </c>
      <c r="H13595" s="2">
        <v>45013.534581597225</v>
      </c>
      <c r="I13595" t="s">
        <v>809</v>
      </c>
      <c r="J13595" s="2">
        <v>45013.534581597225</v>
      </c>
      <c r="K13595" t="s">
        <v>809</v>
      </c>
      <c r="L13595" t="str">
        <f>VLOOKUP(C13595,ACCOUNT_MAPPING!A:C,3,FALSE)</f>
        <v>General Building Maintenance</v>
      </c>
    </row>
    <row r="13596" spans="1:12" hidden="1">
      <c r="A13596">
        <v>11100</v>
      </c>
      <c r="B13596" t="s">
        <v>13485</v>
      </c>
      <c r="C13596">
        <v>55305025</v>
      </c>
      <c r="D13596" t="s">
        <v>12</v>
      </c>
      <c r="E13596" t="s">
        <v>13</v>
      </c>
      <c r="F13596" t="s">
        <v>13</v>
      </c>
      <c r="G13596" t="s">
        <v>13486</v>
      </c>
      <c r="H13596" s="2">
        <v>45021.90846269676</v>
      </c>
      <c r="I13596" t="s">
        <v>292</v>
      </c>
      <c r="J13596" s="2">
        <v>45021.90846269676</v>
      </c>
      <c r="K13596" t="s">
        <v>292</v>
      </c>
      <c r="L13596" t="str">
        <f>VLOOKUP(C13596,ACCOUNT_MAPPING!A:C,3,FALSE)</f>
        <v>General Building Maintenance</v>
      </c>
    </row>
    <row r="13597" spans="1:12" hidden="1">
      <c r="A13597">
        <v>11880</v>
      </c>
      <c r="B13597" t="s">
        <v>12541</v>
      </c>
      <c r="C13597">
        <v>55305025</v>
      </c>
      <c r="D13597" t="s">
        <v>12</v>
      </c>
      <c r="E13597" t="s">
        <v>13</v>
      </c>
      <c r="F13597" t="s">
        <v>13</v>
      </c>
      <c r="G13597" t="s">
        <v>13487</v>
      </c>
      <c r="H13597" s="2">
        <v>45015.490163159724</v>
      </c>
      <c r="I13597" t="s">
        <v>887</v>
      </c>
      <c r="J13597" s="2">
        <v>45015.490163159724</v>
      </c>
      <c r="K13597" t="s">
        <v>887</v>
      </c>
      <c r="L13597" t="str">
        <f>VLOOKUP(C13597,ACCOUNT_MAPPING!A:C,3,FALSE)</f>
        <v>General Building Maintenance</v>
      </c>
    </row>
    <row r="13598" spans="1:12" hidden="1">
      <c r="A13598">
        <v>14243</v>
      </c>
      <c r="B13598" t="s">
        <v>1015</v>
      </c>
      <c r="C13598">
        <v>55305025</v>
      </c>
      <c r="D13598" t="s">
        <v>12</v>
      </c>
      <c r="E13598" t="s">
        <v>13</v>
      </c>
      <c r="F13598" t="s">
        <v>13</v>
      </c>
      <c r="G13598" t="s">
        <v>13488</v>
      </c>
      <c r="H13598" s="2">
        <v>45021.5095349537</v>
      </c>
      <c r="I13598" t="s">
        <v>87</v>
      </c>
      <c r="J13598" s="2">
        <v>45021.5095349537</v>
      </c>
      <c r="K13598" t="s">
        <v>87</v>
      </c>
      <c r="L13598" t="str">
        <f>VLOOKUP(C13598,ACCOUNT_MAPPING!A:C,3,FALSE)</f>
        <v>General Building Maintenance</v>
      </c>
    </row>
    <row r="13599" spans="1:12" hidden="1">
      <c r="A13599">
        <v>3242</v>
      </c>
      <c r="B13599" t="s">
        <v>3710</v>
      </c>
      <c r="C13599">
        <v>55321000</v>
      </c>
      <c r="D13599" t="s">
        <v>17</v>
      </c>
      <c r="E13599" t="s">
        <v>13</v>
      </c>
      <c r="F13599" t="s">
        <v>13</v>
      </c>
      <c r="G13599" t="s">
        <v>13489</v>
      </c>
      <c r="H13599" s="2">
        <v>44915.776087349535</v>
      </c>
      <c r="I13599" t="s">
        <v>179</v>
      </c>
      <c r="J13599" s="2">
        <v>44915.776087349535</v>
      </c>
      <c r="K13599" t="s">
        <v>179</v>
      </c>
      <c r="L13599" t="str">
        <f>VLOOKUP(C13599,ACCOUNT_MAPPING!A:C,3,FALSE)</f>
        <v>Roof R&amp;M</v>
      </c>
    </row>
    <row r="13600" spans="1:12" hidden="1">
      <c r="A13600">
        <v>11056</v>
      </c>
      <c r="B13600" t="s">
        <v>641</v>
      </c>
      <c r="C13600">
        <v>55350000</v>
      </c>
      <c r="D13600" t="s">
        <v>12</v>
      </c>
      <c r="E13600" t="s">
        <v>13</v>
      </c>
      <c r="F13600" t="s">
        <v>13</v>
      </c>
      <c r="G13600" t="s">
        <v>4756</v>
      </c>
      <c r="H13600" s="2">
        <v>45014.826087002315</v>
      </c>
      <c r="I13600" t="s">
        <v>19</v>
      </c>
      <c r="J13600" s="2">
        <v>45014.826087002315</v>
      </c>
      <c r="K13600" t="s">
        <v>19</v>
      </c>
      <c r="L13600" t="str">
        <f>VLOOKUP(C13600,ACCOUNT_MAPPING!A:C,3,FALSE)</f>
        <v>HVAC Expense</v>
      </c>
    </row>
    <row r="13601" spans="1:12" hidden="1">
      <c r="A13601">
        <v>11135</v>
      </c>
      <c r="B13601" t="s">
        <v>3938</v>
      </c>
      <c r="C13601">
        <v>55350000</v>
      </c>
      <c r="D13601" t="s">
        <v>12</v>
      </c>
      <c r="E13601" t="s">
        <v>13</v>
      </c>
      <c r="F13601" t="s">
        <v>13</v>
      </c>
      <c r="G13601" t="s">
        <v>13490</v>
      </c>
      <c r="H13601" s="2">
        <v>45020.874068865742</v>
      </c>
      <c r="I13601" t="s">
        <v>214</v>
      </c>
      <c r="J13601" s="2">
        <v>45020.874068865742</v>
      </c>
      <c r="K13601" t="s">
        <v>214</v>
      </c>
      <c r="L13601" t="str">
        <f>VLOOKUP(C13601,ACCOUNT_MAPPING!A:C,3,FALSE)</f>
        <v>HVAC Expense</v>
      </c>
    </row>
    <row r="13602" spans="1:12" hidden="1">
      <c r="A13602">
        <v>126141</v>
      </c>
      <c r="B13602" t="s">
        <v>321</v>
      </c>
      <c r="C13602">
        <v>55350000</v>
      </c>
      <c r="D13602" t="s">
        <v>12</v>
      </c>
      <c r="E13602" t="s">
        <v>13</v>
      </c>
      <c r="F13602" t="s">
        <v>13</v>
      </c>
      <c r="G13602" t="s">
        <v>13491</v>
      </c>
      <c r="H13602" s="2">
        <v>45018.062038773147</v>
      </c>
      <c r="I13602" t="s">
        <v>323</v>
      </c>
      <c r="J13602" s="2">
        <v>45018.062038773147</v>
      </c>
      <c r="K13602" t="s">
        <v>323</v>
      </c>
      <c r="L13602" t="str">
        <f>VLOOKUP(C13602,ACCOUNT_MAPPING!A:C,3,FALSE)</f>
        <v>HVAC Expense</v>
      </c>
    </row>
    <row r="13603" spans="1:12" hidden="1">
      <c r="A13603">
        <v>126222</v>
      </c>
      <c r="B13603" t="s">
        <v>460</v>
      </c>
      <c r="C13603">
        <v>55350000</v>
      </c>
      <c r="D13603" t="s">
        <v>12</v>
      </c>
      <c r="E13603" t="s">
        <v>13</v>
      </c>
      <c r="F13603" t="s">
        <v>13</v>
      </c>
      <c r="G13603" t="s">
        <v>13492</v>
      </c>
      <c r="H13603" s="2">
        <v>45014.705988888891</v>
      </c>
      <c r="I13603" t="s">
        <v>462</v>
      </c>
      <c r="J13603" s="2">
        <v>45014.705988888891</v>
      </c>
      <c r="K13603" t="s">
        <v>462</v>
      </c>
      <c r="L13603" t="str">
        <f>VLOOKUP(C13603,ACCOUNT_MAPPING!A:C,3,FALSE)</f>
        <v>HVAC Expense</v>
      </c>
    </row>
    <row r="13604" spans="1:12" hidden="1">
      <c r="A13604">
        <v>11765</v>
      </c>
      <c r="B13604" t="s">
        <v>13493</v>
      </c>
      <c r="C13604">
        <v>55500000</v>
      </c>
      <c r="D13604" t="s">
        <v>12</v>
      </c>
      <c r="E13604" t="s">
        <v>13</v>
      </c>
      <c r="F13604" t="s">
        <v>13</v>
      </c>
      <c r="G13604" t="s">
        <v>13494</v>
      </c>
      <c r="H13604" s="2">
        <v>45012.611417673608</v>
      </c>
      <c r="I13604" t="s">
        <v>949</v>
      </c>
      <c r="J13604" s="2">
        <v>45012.611417673608</v>
      </c>
      <c r="K13604" t="s">
        <v>949</v>
      </c>
      <c r="L13604" t="str">
        <f>VLOOKUP(C13604,ACCOUNT_MAPPING!A:C,3,FALSE)</f>
        <v>Other Expenses</v>
      </c>
    </row>
    <row r="13605" spans="1:12" hidden="1">
      <c r="A13605">
        <v>39838</v>
      </c>
      <c r="B13605" t="s">
        <v>4169</v>
      </c>
      <c r="C13605">
        <v>55500000</v>
      </c>
      <c r="D13605" t="s">
        <v>17</v>
      </c>
      <c r="E13605" t="s">
        <v>13</v>
      </c>
      <c r="F13605" t="s">
        <v>13</v>
      </c>
      <c r="G13605" t="s">
        <v>13495</v>
      </c>
      <c r="H13605" s="2">
        <v>44922.643157673614</v>
      </c>
      <c r="I13605" t="s">
        <v>826</v>
      </c>
      <c r="J13605" s="2">
        <v>44922.643157673614</v>
      </c>
      <c r="K13605" t="s">
        <v>826</v>
      </c>
      <c r="L13605" t="str">
        <f>VLOOKUP(C13605,ACCOUNT_MAPPING!A:C,3,FALSE)</f>
        <v>Other Expenses</v>
      </c>
    </row>
    <row r="13606" spans="1:12" hidden="1">
      <c r="A13606">
        <v>39837</v>
      </c>
      <c r="B13606" t="s">
        <v>13496</v>
      </c>
      <c r="C13606">
        <v>55500000</v>
      </c>
      <c r="D13606" t="s">
        <v>17</v>
      </c>
      <c r="E13606" t="s">
        <v>13</v>
      </c>
      <c r="F13606" t="s">
        <v>13</v>
      </c>
      <c r="G13606" t="s">
        <v>13495</v>
      </c>
      <c r="H13606" s="2">
        <v>44922.64171570602</v>
      </c>
      <c r="I13606" t="s">
        <v>826</v>
      </c>
      <c r="J13606" s="2">
        <v>44922.64171570602</v>
      </c>
      <c r="K13606" t="s">
        <v>826</v>
      </c>
      <c r="L13606" t="str">
        <f>VLOOKUP(C13606,ACCOUNT_MAPPING!A:C,3,FALSE)</f>
        <v>Other Expenses</v>
      </c>
    </row>
    <row r="13607" spans="1:12" hidden="1">
      <c r="A13607">
        <v>11507</v>
      </c>
      <c r="B13607" t="s">
        <v>1903</v>
      </c>
      <c r="C13607">
        <v>55619000</v>
      </c>
      <c r="D13607" t="s">
        <v>12</v>
      </c>
      <c r="E13607" t="s">
        <v>13</v>
      </c>
      <c r="F13607" t="s">
        <v>13</v>
      </c>
      <c r="G13607" t="s">
        <v>13497</v>
      </c>
      <c r="H13607" s="2">
        <v>45014.770998692133</v>
      </c>
      <c r="I13607" t="s">
        <v>1874</v>
      </c>
      <c r="J13607" s="2">
        <v>45014.770998692133</v>
      </c>
      <c r="K13607" t="s">
        <v>1874</v>
      </c>
      <c r="L13607" t="str">
        <f>VLOOKUP(C13607,ACCOUNT_MAPPING!A:C,3,FALSE)</f>
        <v>General Building Maintenance</v>
      </c>
    </row>
    <row r="13608" spans="1:12" hidden="1">
      <c r="A13608">
        <v>20420</v>
      </c>
      <c r="B13608" t="s">
        <v>4102</v>
      </c>
      <c r="C13608">
        <v>55619000</v>
      </c>
      <c r="D13608" t="s">
        <v>12</v>
      </c>
      <c r="E13608" t="s">
        <v>13</v>
      </c>
      <c r="F13608" t="s">
        <v>13</v>
      </c>
      <c r="G13608" t="s">
        <v>13498</v>
      </c>
      <c r="H13608" s="2">
        <v>45020.878007094907</v>
      </c>
      <c r="I13608" t="s">
        <v>205</v>
      </c>
      <c r="J13608" s="2">
        <v>45020.878007094907</v>
      </c>
      <c r="K13608" t="s">
        <v>205</v>
      </c>
      <c r="L13608" t="str">
        <f>VLOOKUP(C13608,ACCOUNT_MAPPING!A:C,3,FALSE)</f>
        <v>General Building Maintenance</v>
      </c>
    </row>
    <row r="13609" spans="1:12" hidden="1">
      <c r="A13609">
        <v>2669</v>
      </c>
      <c r="B13609" t="s">
        <v>3155</v>
      </c>
      <c r="C13609">
        <v>55700000</v>
      </c>
      <c r="D13609" t="s">
        <v>12</v>
      </c>
      <c r="E13609" t="s">
        <v>13</v>
      </c>
      <c r="F13609" t="s">
        <v>13</v>
      </c>
      <c r="G13609" t="s">
        <v>11336</v>
      </c>
      <c r="H13609" s="2">
        <v>45012.78057959491</v>
      </c>
      <c r="I13609" t="s">
        <v>179</v>
      </c>
      <c r="J13609" s="2">
        <v>45012.78057959491</v>
      </c>
      <c r="K13609" t="s">
        <v>179</v>
      </c>
      <c r="L13609" t="str">
        <f>VLOOKUP(C13609,ACCOUNT_MAPPING!A:C,3,FALSE)</f>
        <v>Utilities</v>
      </c>
    </row>
    <row r="13610" spans="1:12" hidden="1">
      <c r="A13610">
        <v>4273</v>
      </c>
      <c r="B13610" t="s">
        <v>2176</v>
      </c>
      <c r="C13610">
        <v>55700000</v>
      </c>
      <c r="D13610" t="s">
        <v>12</v>
      </c>
      <c r="E13610" t="s">
        <v>13</v>
      </c>
      <c r="F13610" t="s">
        <v>13</v>
      </c>
      <c r="G13610" t="s">
        <v>13499</v>
      </c>
      <c r="H13610" s="2">
        <v>45019.919843750002</v>
      </c>
      <c r="I13610" t="s">
        <v>1434</v>
      </c>
      <c r="J13610" s="2">
        <v>45019.919843750002</v>
      </c>
      <c r="K13610" t="s">
        <v>1434</v>
      </c>
      <c r="L13610" t="str">
        <f>VLOOKUP(C13610,ACCOUNT_MAPPING!A:C,3,FALSE)</f>
        <v>Utilities</v>
      </c>
    </row>
    <row r="13611" spans="1:12" hidden="1">
      <c r="A13611">
        <v>4598</v>
      </c>
      <c r="B13611" t="s">
        <v>2190</v>
      </c>
      <c r="C13611">
        <v>55700000</v>
      </c>
      <c r="D13611" t="s">
        <v>17</v>
      </c>
      <c r="E13611" t="s">
        <v>13</v>
      </c>
      <c r="F13611" t="s">
        <v>13</v>
      </c>
      <c r="G13611" t="s">
        <v>13500</v>
      </c>
      <c r="H13611" s="2">
        <v>44924.643590624997</v>
      </c>
      <c r="I13611" t="s">
        <v>1441</v>
      </c>
      <c r="J13611" s="2">
        <v>44924.643590624997</v>
      </c>
      <c r="K13611" t="s">
        <v>1441</v>
      </c>
      <c r="L13611" t="str">
        <f>VLOOKUP(C13611,ACCOUNT_MAPPING!A:C,3,FALSE)</f>
        <v>Utilities</v>
      </c>
    </row>
    <row r="13612" spans="1:12" hidden="1">
      <c r="A13612">
        <v>4613</v>
      </c>
      <c r="B13612" t="s">
        <v>680</v>
      </c>
      <c r="C13612">
        <v>55700000</v>
      </c>
      <c r="D13612" t="s">
        <v>17</v>
      </c>
      <c r="E13612" t="s">
        <v>13</v>
      </c>
      <c r="F13612" t="s">
        <v>13</v>
      </c>
      <c r="G13612" t="s">
        <v>13501</v>
      </c>
      <c r="H13612" s="2">
        <v>44923.765499039349</v>
      </c>
      <c r="I13612" t="s">
        <v>679</v>
      </c>
      <c r="J13612" s="2">
        <v>44923.765499039349</v>
      </c>
      <c r="K13612" t="s">
        <v>679</v>
      </c>
      <c r="L13612" t="str">
        <f>VLOOKUP(C13612,ACCOUNT_MAPPING!A:C,3,FALSE)</f>
        <v>Utilities</v>
      </c>
    </row>
    <row r="13613" spans="1:12" hidden="1">
      <c r="A13613">
        <v>4258</v>
      </c>
      <c r="B13613" t="s">
        <v>3716</v>
      </c>
      <c r="C13613">
        <v>55700000</v>
      </c>
      <c r="D13613" t="s">
        <v>17</v>
      </c>
      <c r="E13613" t="s">
        <v>13</v>
      </c>
      <c r="F13613" t="s">
        <v>13</v>
      </c>
      <c r="G13613" t="s">
        <v>13502</v>
      </c>
      <c r="H13613" s="2">
        <v>44917.544109490744</v>
      </c>
      <c r="I13613" t="s">
        <v>225</v>
      </c>
      <c r="J13613" s="2">
        <v>44917.544109490744</v>
      </c>
      <c r="K13613" t="s">
        <v>225</v>
      </c>
      <c r="L13613" t="str">
        <f>VLOOKUP(C13613,ACCOUNT_MAPPING!A:C,3,FALSE)</f>
        <v>Utilities</v>
      </c>
    </row>
    <row r="13614" spans="1:12" hidden="1">
      <c r="A13614">
        <v>4599</v>
      </c>
      <c r="B13614" t="s">
        <v>2179</v>
      </c>
      <c r="C13614">
        <v>55700000</v>
      </c>
      <c r="D13614" t="s">
        <v>12</v>
      </c>
      <c r="E13614" t="s">
        <v>13</v>
      </c>
      <c r="F13614" t="s">
        <v>13</v>
      </c>
      <c r="G13614" t="s">
        <v>13503</v>
      </c>
      <c r="H13614" s="2">
        <v>45021.793462881942</v>
      </c>
      <c r="I13614" t="s">
        <v>1441</v>
      </c>
      <c r="J13614" s="2">
        <v>45021.793462881942</v>
      </c>
      <c r="K13614" t="s">
        <v>1441</v>
      </c>
      <c r="L13614" t="str">
        <f>VLOOKUP(C13614,ACCOUNT_MAPPING!A:C,3,FALSE)</f>
        <v>Utilities</v>
      </c>
    </row>
    <row r="13615" spans="1:12" hidden="1">
      <c r="A13615">
        <v>4601</v>
      </c>
      <c r="B13615" t="s">
        <v>2185</v>
      </c>
      <c r="C13615">
        <v>55700000</v>
      </c>
      <c r="D13615" t="s">
        <v>17</v>
      </c>
      <c r="E13615" t="s">
        <v>13</v>
      </c>
      <c r="F13615" t="s">
        <v>13</v>
      </c>
      <c r="G13615" t="s">
        <v>11342</v>
      </c>
      <c r="H13615" s="2">
        <v>44923.759728819445</v>
      </c>
      <c r="I13615" t="s">
        <v>679</v>
      </c>
      <c r="J13615" s="2">
        <v>44923.759728819445</v>
      </c>
      <c r="K13615" t="s">
        <v>679</v>
      </c>
      <c r="L13615" t="str">
        <f>VLOOKUP(C13615,ACCOUNT_MAPPING!A:C,3,FALSE)</f>
        <v>Utilities</v>
      </c>
    </row>
    <row r="13616" spans="1:12" hidden="1">
      <c r="A13616">
        <v>4611</v>
      </c>
      <c r="B13616" t="s">
        <v>1156</v>
      </c>
      <c r="C13616">
        <v>55700000</v>
      </c>
      <c r="D13616" t="s">
        <v>17</v>
      </c>
      <c r="E13616" t="s">
        <v>13</v>
      </c>
      <c r="F13616" t="s">
        <v>13</v>
      </c>
      <c r="G13616" t="s">
        <v>13504</v>
      </c>
      <c r="H13616" s="2">
        <v>44925.858786770834</v>
      </c>
      <c r="I13616" t="s">
        <v>679</v>
      </c>
      <c r="J13616" s="2">
        <v>44925.858786770834</v>
      </c>
      <c r="K13616" t="s">
        <v>679</v>
      </c>
      <c r="L13616" t="str">
        <f>VLOOKUP(C13616,ACCOUNT_MAPPING!A:C,3,FALSE)</f>
        <v>Utilities</v>
      </c>
    </row>
    <row r="13617" spans="1:12" hidden="1">
      <c r="A13617">
        <v>8527</v>
      </c>
      <c r="B13617" t="s">
        <v>10924</v>
      </c>
      <c r="C13617">
        <v>55700000</v>
      </c>
      <c r="D13617" t="s">
        <v>12</v>
      </c>
      <c r="E13617" t="s">
        <v>13</v>
      </c>
      <c r="F13617" t="s">
        <v>13</v>
      </c>
      <c r="G13617" t="s">
        <v>13505</v>
      </c>
      <c r="H13617" s="2">
        <v>45021.861289201392</v>
      </c>
      <c r="I13617" t="s">
        <v>577</v>
      </c>
      <c r="J13617" s="2">
        <v>45021.861289201392</v>
      </c>
      <c r="K13617" t="s">
        <v>577</v>
      </c>
      <c r="L13617" t="str">
        <f>VLOOKUP(C13617,ACCOUNT_MAPPING!A:C,3,FALSE)</f>
        <v>Utilities</v>
      </c>
    </row>
    <row r="13618" spans="1:12" hidden="1">
      <c r="A13618">
        <v>8638</v>
      </c>
      <c r="B13618" t="s">
        <v>3194</v>
      </c>
      <c r="C13618">
        <v>55700000</v>
      </c>
      <c r="D13618" t="s">
        <v>17</v>
      </c>
      <c r="E13618" t="s">
        <v>13</v>
      </c>
      <c r="F13618" t="s">
        <v>13</v>
      </c>
      <c r="G13618" t="s">
        <v>13506</v>
      </c>
      <c r="H13618" s="2">
        <v>44919.552080011577</v>
      </c>
      <c r="I13618" t="s">
        <v>31</v>
      </c>
      <c r="J13618" s="2">
        <v>44919.552080011577</v>
      </c>
      <c r="K13618" t="s">
        <v>31</v>
      </c>
      <c r="L13618" t="str">
        <f>VLOOKUP(C13618,ACCOUNT_MAPPING!A:C,3,FALSE)</f>
        <v>Utilities</v>
      </c>
    </row>
    <row r="13619" spans="1:12" hidden="1">
      <c r="A13619">
        <v>8655</v>
      </c>
      <c r="B13619" t="s">
        <v>2153</v>
      </c>
      <c r="C13619">
        <v>55700000</v>
      </c>
      <c r="D13619" t="s">
        <v>63</v>
      </c>
      <c r="E13619" t="s">
        <v>13</v>
      </c>
      <c r="F13619" t="s">
        <v>13</v>
      </c>
      <c r="G13619" t="s">
        <v>13507</v>
      </c>
      <c r="H13619" s="2">
        <v>44876.581842164349</v>
      </c>
      <c r="I13619" t="s">
        <v>598</v>
      </c>
      <c r="J13619" s="2">
        <v>44876.581842164349</v>
      </c>
      <c r="K13619" t="s">
        <v>598</v>
      </c>
      <c r="L13619" t="str">
        <f>VLOOKUP(C13619,ACCOUNT_MAPPING!A:C,3,FALSE)</f>
        <v>Utilities</v>
      </c>
    </row>
    <row r="13620" spans="1:12" hidden="1">
      <c r="A13620">
        <v>8674</v>
      </c>
      <c r="B13620" t="s">
        <v>2234</v>
      </c>
      <c r="C13620">
        <v>55700000</v>
      </c>
      <c r="D13620" t="s">
        <v>17</v>
      </c>
      <c r="E13620" t="s">
        <v>13</v>
      </c>
      <c r="F13620" t="s">
        <v>13</v>
      </c>
      <c r="G13620" t="s">
        <v>13508</v>
      </c>
      <c r="H13620" s="2">
        <v>44915.690170914349</v>
      </c>
      <c r="I13620" t="s">
        <v>1675</v>
      </c>
      <c r="J13620" s="2">
        <v>44915.690170914349</v>
      </c>
      <c r="K13620" t="s">
        <v>1675</v>
      </c>
      <c r="L13620" t="str">
        <f>VLOOKUP(C13620,ACCOUNT_MAPPING!A:C,3,FALSE)</f>
        <v>Utilities</v>
      </c>
    </row>
    <row r="13621" spans="1:12" hidden="1">
      <c r="A13621">
        <v>8686</v>
      </c>
      <c r="B13621" t="s">
        <v>4384</v>
      </c>
      <c r="C13621">
        <v>55700000</v>
      </c>
      <c r="D13621" t="s">
        <v>12</v>
      </c>
      <c r="E13621" t="s">
        <v>13</v>
      </c>
      <c r="F13621" t="s">
        <v>13</v>
      </c>
      <c r="G13621" t="s">
        <v>11498</v>
      </c>
      <c r="H13621" s="2">
        <v>45021.631172604168</v>
      </c>
      <c r="I13621" t="s">
        <v>123</v>
      </c>
      <c r="J13621" s="2">
        <v>45021.631172604168</v>
      </c>
      <c r="K13621" t="s">
        <v>123</v>
      </c>
      <c r="L13621" t="str">
        <f>VLOOKUP(C13621,ACCOUNT_MAPPING!A:C,3,FALSE)</f>
        <v>Utilities</v>
      </c>
    </row>
    <row r="13622" spans="1:12" hidden="1">
      <c r="A13622">
        <v>8725</v>
      </c>
      <c r="B13622" t="s">
        <v>37</v>
      </c>
      <c r="C13622">
        <v>55700000</v>
      </c>
      <c r="D13622" t="s">
        <v>17</v>
      </c>
      <c r="E13622" t="s">
        <v>13</v>
      </c>
      <c r="F13622" t="s">
        <v>13</v>
      </c>
      <c r="G13622" t="s">
        <v>13509</v>
      </c>
      <c r="H13622" s="2">
        <v>44916.806179317129</v>
      </c>
      <c r="I13622" t="s">
        <v>22</v>
      </c>
      <c r="J13622" s="2">
        <v>44916.806179317129</v>
      </c>
      <c r="K13622" t="s">
        <v>22</v>
      </c>
      <c r="L13622" t="str">
        <f>VLOOKUP(C13622,ACCOUNT_MAPPING!A:C,3,FALSE)</f>
        <v>Utilities</v>
      </c>
    </row>
    <row r="13623" spans="1:12" hidden="1">
      <c r="A13623">
        <v>8796</v>
      </c>
      <c r="B13623" t="s">
        <v>2279</v>
      </c>
      <c r="C13623">
        <v>55700000</v>
      </c>
      <c r="D13623" t="s">
        <v>12</v>
      </c>
      <c r="E13623" t="s">
        <v>13</v>
      </c>
      <c r="F13623" t="s">
        <v>13</v>
      </c>
      <c r="G13623" t="s">
        <v>13510</v>
      </c>
      <c r="H13623" s="2">
        <v>45013.5272477662</v>
      </c>
      <c r="I13623" t="s">
        <v>497</v>
      </c>
      <c r="J13623" s="2">
        <v>45013.5272477662</v>
      </c>
      <c r="K13623" t="s">
        <v>497</v>
      </c>
      <c r="L13623" t="str">
        <f>VLOOKUP(C13623,ACCOUNT_MAPPING!A:C,3,FALSE)</f>
        <v>Utilities</v>
      </c>
    </row>
    <row r="13624" spans="1:12" hidden="1">
      <c r="A13624">
        <v>8677</v>
      </c>
      <c r="B13624" t="s">
        <v>2228</v>
      </c>
      <c r="C13624">
        <v>55700000</v>
      </c>
      <c r="D13624" t="s">
        <v>17</v>
      </c>
      <c r="E13624" t="s">
        <v>13</v>
      </c>
      <c r="F13624" t="s">
        <v>13</v>
      </c>
      <c r="G13624" t="s">
        <v>13511</v>
      </c>
      <c r="H13624" s="2">
        <v>44916.642750231484</v>
      </c>
      <c r="I13624" t="s">
        <v>1675</v>
      </c>
      <c r="J13624" s="2">
        <v>44916.642750231484</v>
      </c>
      <c r="K13624" t="s">
        <v>1675</v>
      </c>
      <c r="L13624" t="str">
        <f>VLOOKUP(C13624,ACCOUNT_MAPPING!A:C,3,FALSE)</f>
        <v>Utilities</v>
      </c>
    </row>
    <row r="13625" spans="1:12" hidden="1">
      <c r="A13625">
        <v>8724</v>
      </c>
      <c r="B13625" t="s">
        <v>2265</v>
      </c>
      <c r="C13625">
        <v>55700000</v>
      </c>
      <c r="D13625" t="s">
        <v>12</v>
      </c>
      <c r="E13625" t="s">
        <v>13</v>
      </c>
      <c r="F13625" t="s">
        <v>13</v>
      </c>
      <c r="G13625" t="s">
        <v>13512</v>
      </c>
      <c r="H13625" s="2">
        <v>45009.83043321759</v>
      </c>
      <c r="I13625" t="s">
        <v>22</v>
      </c>
      <c r="J13625" s="2">
        <v>45009.83043321759</v>
      </c>
      <c r="K13625" t="s">
        <v>22</v>
      </c>
      <c r="L13625" t="str">
        <f>VLOOKUP(C13625,ACCOUNT_MAPPING!A:C,3,FALSE)</f>
        <v>Utilities</v>
      </c>
    </row>
    <row r="13626" spans="1:12" hidden="1">
      <c r="A13626">
        <v>8737</v>
      </c>
      <c r="B13626" t="s">
        <v>9804</v>
      </c>
      <c r="C13626">
        <v>55700000</v>
      </c>
      <c r="D13626" t="s">
        <v>17</v>
      </c>
      <c r="E13626" t="s">
        <v>13</v>
      </c>
      <c r="F13626" t="s">
        <v>13</v>
      </c>
      <c r="G13626" t="s">
        <v>13513</v>
      </c>
      <c r="H13626" s="2">
        <v>44928.751306979168</v>
      </c>
      <c r="I13626" t="s">
        <v>1422</v>
      </c>
      <c r="J13626" s="2">
        <v>44928.751306979168</v>
      </c>
      <c r="K13626" t="s">
        <v>1422</v>
      </c>
      <c r="L13626" t="str">
        <f>VLOOKUP(C13626,ACCOUNT_MAPPING!A:C,3,FALSE)</f>
        <v>Utilities</v>
      </c>
    </row>
    <row r="13627" spans="1:12" hidden="1">
      <c r="A13627">
        <v>8811</v>
      </c>
      <c r="B13627" t="s">
        <v>2287</v>
      </c>
      <c r="C13627">
        <v>55700000</v>
      </c>
      <c r="D13627" t="s">
        <v>17</v>
      </c>
      <c r="E13627" t="s">
        <v>13</v>
      </c>
      <c r="F13627" t="s">
        <v>13</v>
      </c>
      <c r="G13627" t="s">
        <v>13514</v>
      </c>
      <c r="H13627" s="2">
        <v>44926.210403935183</v>
      </c>
      <c r="I13627" t="s">
        <v>497</v>
      </c>
      <c r="J13627" s="2">
        <v>44926.210403935183</v>
      </c>
      <c r="K13627" t="s">
        <v>497</v>
      </c>
      <c r="L13627" t="str">
        <f>VLOOKUP(C13627,ACCOUNT_MAPPING!A:C,3,FALSE)</f>
        <v>Utilities</v>
      </c>
    </row>
    <row r="13628" spans="1:12" hidden="1">
      <c r="A13628">
        <v>8765</v>
      </c>
      <c r="B13628" t="s">
        <v>5560</v>
      </c>
      <c r="C13628">
        <v>55700000</v>
      </c>
      <c r="D13628" t="s">
        <v>12</v>
      </c>
      <c r="E13628" t="s">
        <v>13</v>
      </c>
      <c r="F13628" t="s">
        <v>13</v>
      </c>
      <c r="G13628" t="s">
        <v>13515</v>
      </c>
      <c r="H13628" s="2">
        <v>45011.502124386578</v>
      </c>
      <c r="I13628" t="s">
        <v>2065</v>
      </c>
      <c r="J13628" s="2">
        <v>45011.502124386578</v>
      </c>
      <c r="K13628" t="s">
        <v>2065</v>
      </c>
      <c r="L13628" t="str">
        <f>VLOOKUP(C13628,ACCOUNT_MAPPING!A:C,3,FALSE)</f>
        <v>Utilities</v>
      </c>
    </row>
    <row r="13629" spans="1:12" hidden="1">
      <c r="A13629">
        <v>8797</v>
      </c>
      <c r="B13629" t="s">
        <v>2309</v>
      </c>
      <c r="C13629">
        <v>55700000</v>
      </c>
      <c r="D13629" t="s">
        <v>12</v>
      </c>
      <c r="E13629" t="s">
        <v>13</v>
      </c>
      <c r="F13629" t="s">
        <v>13</v>
      </c>
      <c r="G13629" t="s">
        <v>13516</v>
      </c>
      <c r="H13629" s="2">
        <v>45013.580342476853</v>
      </c>
      <c r="I13629" t="s">
        <v>497</v>
      </c>
      <c r="J13629" s="2">
        <v>45013.580342476853</v>
      </c>
      <c r="K13629" t="s">
        <v>497</v>
      </c>
      <c r="L13629" t="str">
        <f>VLOOKUP(C13629,ACCOUNT_MAPPING!A:C,3,FALSE)</f>
        <v>Utilities</v>
      </c>
    </row>
    <row r="13630" spans="1:12" hidden="1">
      <c r="A13630">
        <v>8752</v>
      </c>
      <c r="B13630" t="s">
        <v>1681</v>
      </c>
      <c r="C13630">
        <v>55700000</v>
      </c>
      <c r="D13630" t="s">
        <v>17</v>
      </c>
      <c r="E13630" t="s">
        <v>13</v>
      </c>
      <c r="F13630" t="s">
        <v>13</v>
      </c>
      <c r="G13630" t="s">
        <v>13517</v>
      </c>
      <c r="H13630" s="2">
        <v>44924.659055902775</v>
      </c>
      <c r="I13630" t="s">
        <v>702</v>
      </c>
      <c r="J13630" s="2">
        <v>44924.659055902775</v>
      </c>
      <c r="K13630" t="s">
        <v>702</v>
      </c>
      <c r="L13630" t="str">
        <f>VLOOKUP(C13630,ACCOUNT_MAPPING!A:C,3,FALSE)</f>
        <v>Utilities</v>
      </c>
    </row>
    <row r="13631" spans="1:12" hidden="1">
      <c r="A13631">
        <v>8970</v>
      </c>
      <c r="B13631" t="s">
        <v>4458</v>
      </c>
      <c r="C13631">
        <v>55700000</v>
      </c>
      <c r="D13631" t="s">
        <v>17</v>
      </c>
      <c r="E13631" t="s">
        <v>13</v>
      </c>
      <c r="F13631" t="s">
        <v>13</v>
      </c>
      <c r="G13631" t="s">
        <v>13518</v>
      </c>
      <c r="H13631" s="2">
        <v>44924.703205787038</v>
      </c>
      <c r="I13631" t="s">
        <v>111</v>
      </c>
      <c r="J13631" s="2">
        <v>44924.703205787038</v>
      </c>
      <c r="K13631" t="s">
        <v>111</v>
      </c>
      <c r="L13631" t="str">
        <f>VLOOKUP(C13631,ACCOUNT_MAPPING!A:C,3,FALSE)</f>
        <v>Utilities</v>
      </c>
    </row>
    <row r="13632" spans="1:12" hidden="1">
      <c r="A13632">
        <v>8914</v>
      </c>
      <c r="B13632" t="s">
        <v>4483</v>
      </c>
      <c r="C13632">
        <v>55700000</v>
      </c>
      <c r="D13632" t="s">
        <v>17</v>
      </c>
      <c r="E13632" t="s">
        <v>13</v>
      </c>
      <c r="F13632" t="s">
        <v>13</v>
      </c>
      <c r="G13632" t="s">
        <v>13519</v>
      </c>
      <c r="H13632" s="2">
        <v>44917.594958414353</v>
      </c>
      <c r="I13632" t="s">
        <v>726</v>
      </c>
      <c r="J13632" s="2">
        <v>44917.594958414353</v>
      </c>
      <c r="K13632" t="s">
        <v>726</v>
      </c>
      <c r="L13632" t="str">
        <f>VLOOKUP(C13632,ACCOUNT_MAPPING!A:C,3,FALSE)</f>
        <v>Utilities</v>
      </c>
    </row>
    <row r="13633" spans="1:12" hidden="1">
      <c r="A13633">
        <v>8818</v>
      </c>
      <c r="B13633" t="s">
        <v>498</v>
      </c>
      <c r="C13633">
        <v>55700000</v>
      </c>
      <c r="D13633" t="s">
        <v>17</v>
      </c>
      <c r="E13633" t="s">
        <v>13</v>
      </c>
      <c r="F13633" t="s">
        <v>13</v>
      </c>
      <c r="G13633" t="s">
        <v>13520</v>
      </c>
      <c r="H13633" s="2">
        <v>44926.388097569441</v>
      </c>
      <c r="I13633" t="s">
        <v>497</v>
      </c>
      <c r="J13633" s="2">
        <v>44926.388097569441</v>
      </c>
      <c r="K13633" t="s">
        <v>497</v>
      </c>
      <c r="L13633" t="str">
        <f>VLOOKUP(C13633,ACCOUNT_MAPPING!A:C,3,FALSE)</f>
        <v>Utilities</v>
      </c>
    </row>
    <row r="13634" spans="1:12" hidden="1">
      <c r="A13634">
        <v>8925</v>
      </c>
      <c r="B13634" t="s">
        <v>724</v>
      </c>
      <c r="C13634">
        <v>55700000</v>
      </c>
      <c r="D13634" t="s">
        <v>17</v>
      </c>
      <c r="E13634" t="s">
        <v>13</v>
      </c>
      <c r="F13634" t="s">
        <v>13</v>
      </c>
      <c r="G13634" t="s">
        <v>13521</v>
      </c>
      <c r="H13634" s="2">
        <v>44917.683725266201</v>
      </c>
      <c r="I13634" t="s">
        <v>726</v>
      </c>
      <c r="J13634" s="2">
        <v>44917.683725266201</v>
      </c>
      <c r="K13634" t="s">
        <v>726</v>
      </c>
      <c r="L13634" t="str">
        <f>VLOOKUP(C13634,ACCOUNT_MAPPING!A:C,3,FALSE)</f>
        <v>Utilities</v>
      </c>
    </row>
    <row r="13635" spans="1:12" hidden="1">
      <c r="A13635">
        <v>8831</v>
      </c>
      <c r="B13635" t="s">
        <v>39</v>
      </c>
      <c r="C13635">
        <v>55700000</v>
      </c>
      <c r="D13635" t="s">
        <v>17</v>
      </c>
      <c r="E13635" t="s">
        <v>13</v>
      </c>
      <c r="F13635" t="s">
        <v>13</v>
      </c>
      <c r="G13635" t="s">
        <v>13522</v>
      </c>
      <c r="H13635" s="2">
        <v>44922.523082870372</v>
      </c>
      <c r="I13635" t="s">
        <v>41</v>
      </c>
      <c r="J13635" s="2">
        <v>44922.523082870372</v>
      </c>
      <c r="K13635" t="s">
        <v>41</v>
      </c>
      <c r="L13635" t="str">
        <f>VLOOKUP(C13635,ACCOUNT_MAPPING!A:C,3,FALSE)</f>
        <v>Utilities</v>
      </c>
    </row>
    <row r="13636" spans="1:12" hidden="1">
      <c r="A13636">
        <v>9039</v>
      </c>
      <c r="B13636" t="s">
        <v>11410</v>
      </c>
      <c r="C13636">
        <v>55700000</v>
      </c>
      <c r="D13636" t="s">
        <v>12</v>
      </c>
      <c r="E13636" t="s">
        <v>13</v>
      </c>
      <c r="F13636" t="s">
        <v>13</v>
      </c>
      <c r="G13636" t="s">
        <v>13523</v>
      </c>
      <c r="H13636" s="2">
        <v>45021.875558020831</v>
      </c>
      <c r="I13636" t="s">
        <v>679</v>
      </c>
      <c r="J13636" s="2">
        <v>45021.875558020831</v>
      </c>
      <c r="K13636" t="s">
        <v>679</v>
      </c>
      <c r="L13636" t="str">
        <f>VLOOKUP(C13636,ACCOUNT_MAPPING!A:C,3,FALSE)</f>
        <v>Utilities</v>
      </c>
    </row>
    <row r="13637" spans="1:12" hidden="1">
      <c r="A13637">
        <v>9090</v>
      </c>
      <c r="B13637" t="s">
        <v>3779</v>
      </c>
      <c r="C13637">
        <v>55700000</v>
      </c>
      <c r="D13637" t="s">
        <v>12</v>
      </c>
      <c r="E13637" t="s">
        <v>13</v>
      </c>
      <c r="F13637" t="s">
        <v>13</v>
      </c>
      <c r="G13637" t="s">
        <v>13524</v>
      </c>
      <c r="H13637" s="2">
        <v>45012.676666666666</v>
      </c>
      <c r="I13637" t="s">
        <v>954</v>
      </c>
      <c r="J13637" s="2">
        <v>45012.676666666666</v>
      </c>
      <c r="K13637" t="s">
        <v>954</v>
      </c>
      <c r="L13637" t="str">
        <f>VLOOKUP(C13637,ACCOUNT_MAPPING!A:C,3,FALSE)</f>
        <v>Utilities</v>
      </c>
    </row>
    <row r="13638" spans="1:12" hidden="1">
      <c r="A13638">
        <v>9094</v>
      </c>
      <c r="B13638" t="s">
        <v>1719</v>
      </c>
      <c r="C13638">
        <v>55700000</v>
      </c>
      <c r="D13638" t="s">
        <v>17</v>
      </c>
      <c r="E13638" t="s">
        <v>13</v>
      </c>
      <c r="F13638" t="s">
        <v>13</v>
      </c>
      <c r="G13638" t="s">
        <v>13525</v>
      </c>
      <c r="H13638" s="2">
        <v>44929.414286574072</v>
      </c>
      <c r="I13638" t="s">
        <v>289</v>
      </c>
      <c r="J13638" s="2">
        <v>44929.414286574072</v>
      </c>
      <c r="K13638" t="s">
        <v>289</v>
      </c>
      <c r="L13638" t="str">
        <f>VLOOKUP(C13638,ACCOUNT_MAPPING!A:C,3,FALSE)</f>
        <v>Utilities</v>
      </c>
    </row>
    <row r="13639" spans="1:12" hidden="1">
      <c r="A13639">
        <v>9142</v>
      </c>
      <c r="B13639" t="s">
        <v>762</v>
      </c>
      <c r="C13639">
        <v>55700000</v>
      </c>
      <c r="D13639" t="s">
        <v>12</v>
      </c>
      <c r="E13639" t="s">
        <v>13</v>
      </c>
      <c r="F13639" t="s">
        <v>13</v>
      </c>
      <c r="G13639" t="s">
        <v>13526</v>
      </c>
      <c r="H13639" s="2">
        <v>45014.639154201388</v>
      </c>
      <c r="I13639" t="s">
        <v>41</v>
      </c>
      <c r="J13639" s="2">
        <v>45014.639154201388</v>
      </c>
      <c r="K13639" t="s">
        <v>41</v>
      </c>
      <c r="L13639" t="str">
        <f>VLOOKUP(C13639,ACCOUNT_MAPPING!A:C,3,FALSE)</f>
        <v>Utilities</v>
      </c>
    </row>
    <row r="13640" spans="1:12" hidden="1">
      <c r="A13640">
        <v>9156</v>
      </c>
      <c r="B13640" t="s">
        <v>1181</v>
      </c>
      <c r="C13640">
        <v>55700000</v>
      </c>
      <c r="D13640" t="s">
        <v>12</v>
      </c>
      <c r="E13640" t="s">
        <v>13</v>
      </c>
      <c r="F13640" t="s">
        <v>13</v>
      </c>
      <c r="G13640" t="s">
        <v>13527</v>
      </c>
      <c r="H13640" s="2">
        <v>45020.459569247687</v>
      </c>
      <c r="I13640" t="s">
        <v>225</v>
      </c>
      <c r="J13640" s="2">
        <v>45020.459569247687</v>
      </c>
      <c r="K13640" t="s">
        <v>225</v>
      </c>
      <c r="L13640" t="str">
        <f>VLOOKUP(C13640,ACCOUNT_MAPPING!A:C,3,FALSE)</f>
        <v>Utilities</v>
      </c>
    </row>
    <row r="13641" spans="1:12" hidden="1">
      <c r="A13641">
        <v>9160</v>
      </c>
      <c r="B13641" t="s">
        <v>1726</v>
      </c>
      <c r="C13641">
        <v>55700000</v>
      </c>
      <c r="D13641" t="s">
        <v>12</v>
      </c>
      <c r="E13641" t="s">
        <v>13</v>
      </c>
      <c r="F13641" t="s">
        <v>13</v>
      </c>
      <c r="G13641" t="s">
        <v>13528</v>
      </c>
      <c r="H13641" s="2">
        <v>45014.679087187498</v>
      </c>
      <c r="I13641" t="s">
        <v>41</v>
      </c>
      <c r="J13641" s="2">
        <v>45014.679087187498</v>
      </c>
      <c r="K13641" t="s">
        <v>41</v>
      </c>
      <c r="L13641" t="str">
        <f>VLOOKUP(C13641,ACCOUNT_MAPPING!A:C,3,FALSE)</f>
        <v>Utilities</v>
      </c>
    </row>
    <row r="13642" spans="1:12" hidden="1">
      <c r="A13642">
        <v>9412</v>
      </c>
      <c r="B13642" t="s">
        <v>2448</v>
      </c>
      <c r="C13642">
        <v>55700000</v>
      </c>
      <c r="D13642" t="s">
        <v>17</v>
      </c>
      <c r="E13642" t="s">
        <v>13</v>
      </c>
      <c r="F13642" t="s">
        <v>13</v>
      </c>
      <c r="G13642" t="s">
        <v>13529</v>
      </c>
      <c r="H13642" s="2">
        <v>44917.602837500002</v>
      </c>
      <c r="I13642" t="s">
        <v>650</v>
      </c>
      <c r="J13642" s="2">
        <v>44917.602837500002</v>
      </c>
      <c r="K13642" t="s">
        <v>650</v>
      </c>
      <c r="L13642" t="str">
        <f>VLOOKUP(C13642,ACCOUNT_MAPPING!A:C,3,FALSE)</f>
        <v>Utilities</v>
      </c>
    </row>
    <row r="13643" spans="1:12" hidden="1">
      <c r="A13643">
        <v>9418</v>
      </c>
      <c r="B13643" t="s">
        <v>2454</v>
      </c>
      <c r="C13643">
        <v>55700000</v>
      </c>
      <c r="D13643" t="s">
        <v>17</v>
      </c>
      <c r="E13643" t="s">
        <v>13</v>
      </c>
      <c r="F13643" t="s">
        <v>13</v>
      </c>
      <c r="G13643" t="s">
        <v>13530</v>
      </c>
      <c r="H13643" s="2">
        <v>44917.673781597223</v>
      </c>
      <c r="I13643" t="s">
        <v>650</v>
      </c>
      <c r="J13643" s="2">
        <v>44917.673781597223</v>
      </c>
      <c r="K13643" t="s">
        <v>650</v>
      </c>
      <c r="L13643" t="str">
        <f>VLOOKUP(C13643,ACCOUNT_MAPPING!A:C,3,FALSE)</f>
        <v>Utilities</v>
      </c>
    </row>
    <row r="13644" spans="1:12" hidden="1">
      <c r="A13644">
        <v>9158</v>
      </c>
      <c r="B13644" t="s">
        <v>2399</v>
      </c>
      <c r="C13644">
        <v>55700000</v>
      </c>
      <c r="D13644" t="s">
        <v>12</v>
      </c>
      <c r="E13644" t="s">
        <v>13</v>
      </c>
      <c r="F13644" t="s">
        <v>13</v>
      </c>
      <c r="G13644" t="s">
        <v>13531</v>
      </c>
      <c r="H13644" s="2">
        <v>45014.667139386576</v>
      </c>
      <c r="I13644" t="s">
        <v>41</v>
      </c>
      <c r="J13644" s="2">
        <v>45014.667139386576</v>
      </c>
      <c r="K13644" t="s">
        <v>41</v>
      </c>
      <c r="L13644" t="str">
        <f>VLOOKUP(C13644,ACCOUNT_MAPPING!A:C,3,FALSE)</f>
        <v>Utilities</v>
      </c>
    </row>
    <row r="13645" spans="1:12" hidden="1">
      <c r="A13645">
        <v>9500</v>
      </c>
      <c r="B13645" t="s">
        <v>10013</v>
      </c>
      <c r="C13645">
        <v>55700000</v>
      </c>
      <c r="D13645" t="s">
        <v>12</v>
      </c>
      <c r="E13645" t="s">
        <v>13</v>
      </c>
      <c r="F13645" t="s">
        <v>13</v>
      </c>
      <c r="G13645" t="s">
        <v>13532</v>
      </c>
      <c r="H13645" s="2">
        <v>45013.571719363426</v>
      </c>
      <c r="I13645" t="s">
        <v>809</v>
      </c>
      <c r="J13645" s="2">
        <v>45013.571719363426</v>
      </c>
      <c r="K13645" t="s">
        <v>809</v>
      </c>
      <c r="L13645" t="str">
        <f>VLOOKUP(C13645,ACCOUNT_MAPPING!A:C,3,FALSE)</f>
        <v>Utilities</v>
      </c>
    </row>
    <row r="13646" spans="1:12" hidden="1">
      <c r="A13646">
        <v>9179</v>
      </c>
      <c r="B13646" t="s">
        <v>776</v>
      </c>
      <c r="C13646">
        <v>55700000</v>
      </c>
      <c r="D13646" t="s">
        <v>17</v>
      </c>
      <c r="E13646" t="s">
        <v>13</v>
      </c>
      <c r="F13646" t="s">
        <v>13</v>
      </c>
      <c r="G13646" t="s">
        <v>13533</v>
      </c>
      <c r="H13646" s="2">
        <v>44924.40975165509</v>
      </c>
      <c r="I13646" t="s">
        <v>778</v>
      </c>
      <c r="J13646" s="2">
        <v>44924.40975165509</v>
      </c>
      <c r="K13646" t="s">
        <v>778</v>
      </c>
      <c r="L13646" t="str">
        <f>VLOOKUP(C13646,ACCOUNT_MAPPING!A:C,3,FALSE)</f>
        <v>Utilities</v>
      </c>
    </row>
    <row r="13647" spans="1:12" hidden="1">
      <c r="A13647">
        <v>9465</v>
      </c>
      <c r="B13647" t="s">
        <v>779</v>
      </c>
      <c r="C13647">
        <v>55700000</v>
      </c>
      <c r="D13647" t="s">
        <v>63</v>
      </c>
      <c r="E13647" t="s">
        <v>13</v>
      </c>
      <c r="F13647" t="s">
        <v>13</v>
      </c>
      <c r="G13647" t="s">
        <v>13534</v>
      </c>
      <c r="H13647" s="2">
        <v>44874.856040740742</v>
      </c>
      <c r="I13647" t="s">
        <v>661</v>
      </c>
      <c r="J13647" s="2">
        <v>44874.856040740742</v>
      </c>
      <c r="K13647" t="s">
        <v>661</v>
      </c>
      <c r="L13647" t="str">
        <f>VLOOKUP(C13647,ACCOUNT_MAPPING!A:C,3,FALSE)</f>
        <v>Utilities</v>
      </c>
    </row>
    <row r="13648" spans="1:12" hidden="1">
      <c r="A13648">
        <v>9187</v>
      </c>
      <c r="B13648" t="s">
        <v>506</v>
      </c>
      <c r="C13648">
        <v>55700000</v>
      </c>
      <c r="D13648" t="s">
        <v>63</v>
      </c>
      <c r="E13648" t="s">
        <v>13</v>
      </c>
      <c r="F13648" t="s">
        <v>13</v>
      </c>
      <c r="G13648" t="s">
        <v>13535</v>
      </c>
      <c r="H13648" s="2">
        <v>44879.014807141204</v>
      </c>
      <c r="I13648" t="s">
        <v>74</v>
      </c>
      <c r="J13648" s="2">
        <v>44879.014807141204</v>
      </c>
      <c r="K13648" t="s">
        <v>74</v>
      </c>
      <c r="L13648" t="str">
        <f>VLOOKUP(C13648,ACCOUNT_MAPPING!A:C,3,FALSE)</f>
        <v>Utilities</v>
      </c>
    </row>
    <row r="13649" spans="1:12" hidden="1">
      <c r="A13649">
        <v>9194</v>
      </c>
      <c r="B13649" t="s">
        <v>746</v>
      </c>
      <c r="C13649">
        <v>55700000</v>
      </c>
      <c r="D13649" t="s">
        <v>17</v>
      </c>
      <c r="E13649" t="s">
        <v>13</v>
      </c>
      <c r="F13649" t="s">
        <v>13</v>
      </c>
      <c r="G13649" t="s">
        <v>13536</v>
      </c>
      <c r="H13649" s="2">
        <v>44924.447900115738</v>
      </c>
      <c r="I13649" t="s">
        <v>553</v>
      </c>
      <c r="J13649" s="2">
        <v>44924.447900115738</v>
      </c>
      <c r="K13649" t="s">
        <v>553</v>
      </c>
      <c r="L13649" t="str">
        <f>VLOOKUP(C13649,ACCOUNT_MAPPING!A:C,3,FALSE)</f>
        <v>Utilities</v>
      </c>
    </row>
    <row r="13650" spans="1:12" hidden="1">
      <c r="A13650">
        <v>9198</v>
      </c>
      <c r="B13650" t="s">
        <v>748</v>
      </c>
      <c r="C13650">
        <v>55700000</v>
      </c>
      <c r="D13650" t="s">
        <v>17</v>
      </c>
      <c r="E13650" t="s">
        <v>13</v>
      </c>
      <c r="F13650" t="s">
        <v>13</v>
      </c>
      <c r="G13650" t="s">
        <v>13537</v>
      </c>
      <c r="H13650" s="2">
        <v>44919.60315894676</v>
      </c>
      <c r="I13650" t="s">
        <v>31</v>
      </c>
      <c r="J13650" s="2">
        <v>44919.60315894676</v>
      </c>
      <c r="K13650" t="s">
        <v>31</v>
      </c>
      <c r="L13650" t="str">
        <f>VLOOKUP(C13650,ACCOUNT_MAPPING!A:C,3,FALSE)</f>
        <v>Utilities</v>
      </c>
    </row>
    <row r="13651" spans="1:12" hidden="1">
      <c r="A13651">
        <v>9503</v>
      </c>
      <c r="B13651" t="s">
        <v>1205</v>
      </c>
      <c r="C13651">
        <v>55700000</v>
      </c>
      <c r="D13651" t="s">
        <v>17</v>
      </c>
      <c r="E13651" t="s">
        <v>13</v>
      </c>
      <c r="F13651" t="s">
        <v>13</v>
      </c>
      <c r="G13651" t="s">
        <v>13538</v>
      </c>
      <c r="H13651" s="2">
        <v>44923.701676157405</v>
      </c>
      <c r="I13651" t="s">
        <v>791</v>
      </c>
      <c r="J13651" s="2">
        <v>44923.701676157405</v>
      </c>
      <c r="K13651" t="s">
        <v>791</v>
      </c>
      <c r="L13651" t="str">
        <f>VLOOKUP(C13651,ACCOUNT_MAPPING!A:C,3,FALSE)</f>
        <v>Utilities</v>
      </c>
    </row>
    <row r="13652" spans="1:12" hidden="1">
      <c r="A13652">
        <v>9526</v>
      </c>
      <c r="B13652" t="s">
        <v>1207</v>
      </c>
      <c r="C13652">
        <v>55700000</v>
      </c>
      <c r="D13652" t="s">
        <v>12</v>
      </c>
      <c r="E13652" t="s">
        <v>13</v>
      </c>
      <c r="F13652" t="s">
        <v>13</v>
      </c>
      <c r="G13652" t="s">
        <v>13539</v>
      </c>
      <c r="H13652" s="2">
        <v>45013.487361493055</v>
      </c>
      <c r="I13652" t="s">
        <v>809</v>
      </c>
      <c r="J13652" s="2">
        <v>45013.487361493055</v>
      </c>
      <c r="K13652" t="s">
        <v>809</v>
      </c>
      <c r="L13652" t="str">
        <f>VLOOKUP(C13652,ACCOUNT_MAPPING!A:C,3,FALSE)</f>
        <v>Utilities</v>
      </c>
    </row>
    <row r="13653" spans="1:12" hidden="1">
      <c r="A13653">
        <v>10509</v>
      </c>
      <c r="B13653" t="s">
        <v>2527</v>
      </c>
      <c r="C13653">
        <v>55700000</v>
      </c>
      <c r="D13653" t="s">
        <v>17</v>
      </c>
      <c r="E13653" t="s">
        <v>13</v>
      </c>
      <c r="F13653" t="s">
        <v>13</v>
      </c>
      <c r="G13653" t="s">
        <v>13540</v>
      </c>
      <c r="H13653" s="2">
        <v>44924.619905983796</v>
      </c>
      <c r="I13653" t="s">
        <v>817</v>
      </c>
      <c r="J13653" s="2">
        <v>44924.619905983796</v>
      </c>
      <c r="K13653" t="s">
        <v>817</v>
      </c>
      <c r="L13653" t="str">
        <f>VLOOKUP(C13653,ACCOUNT_MAPPING!A:C,3,FALSE)</f>
        <v>Utilities</v>
      </c>
    </row>
    <row r="13654" spans="1:12" hidden="1">
      <c r="A13654">
        <v>9391</v>
      </c>
      <c r="B13654" t="s">
        <v>2433</v>
      </c>
      <c r="C13654">
        <v>55700000</v>
      </c>
      <c r="D13654" t="s">
        <v>17</v>
      </c>
      <c r="E13654" t="s">
        <v>13</v>
      </c>
      <c r="F13654" t="s">
        <v>13</v>
      </c>
      <c r="G13654" t="s">
        <v>13260</v>
      </c>
      <c r="H13654" s="2">
        <v>44928.506982141203</v>
      </c>
      <c r="I13654" t="s">
        <v>577</v>
      </c>
      <c r="J13654" s="2">
        <v>44928.506982141203</v>
      </c>
      <c r="K13654" t="s">
        <v>577</v>
      </c>
      <c r="L13654" t="str">
        <f>VLOOKUP(C13654,ACCOUNT_MAPPING!A:C,3,FALSE)</f>
        <v>Utilities</v>
      </c>
    </row>
    <row r="13655" spans="1:12" hidden="1">
      <c r="A13655">
        <v>9393</v>
      </c>
      <c r="B13655" t="s">
        <v>2445</v>
      </c>
      <c r="C13655">
        <v>55700000</v>
      </c>
      <c r="D13655" t="s">
        <v>17</v>
      </c>
      <c r="E13655" t="s">
        <v>13</v>
      </c>
      <c r="F13655" t="s">
        <v>13</v>
      </c>
      <c r="G13655" t="s">
        <v>13541</v>
      </c>
      <c r="H13655" s="2">
        <v>44928.573674965279</v>
      </c>
      <c r="I13655" t="s">
        <v>577</v>
      </c>
      <c r="J13655" s="2">
        <v>44928.573674965279</v>
      </c>
      <c r="K13655" t="s">
        <v>577</v>
      </c>
      <c r="L13655" t="str">
        <f>VLOOKUP(C13655,ACCOUNT_MAPPING!A:C,3,FALSE)</f>
        <v>Utilities</v>
      </c>
    </row>
    <row r="13656" spans="1:12" hidden="1">
      <c r="A13656">
        <v>9506</v>
      </c>
      <c r="B13656" t="s">
        <v>10066</v>
      </c>
      <c r="C13656">
        <v>55700000</v>
      </c>
      <c r="D13656" t="s">
        <v>17</v>
      </c>
      <c r="E13656" t="s">
        <v>13</v>
      </c>
      <c r="F13656" t="s">
        <v>13</v>
      </c>
      <c r="G13656" t="s">
        <v>13542</v>
      </c>
      <c r="H13656" s="2">
        <v>44924.43112734954</v>
      </c>
      <c r="I13656" t="s">
        <v>791</v>
      </c>
      <c r="J13656" s="2">
        <v>44924.43112734954</v>
      </c>
      <c r="K13656" t="s">
        <v>791</v>
      </c>
      <c r="L13656" t="str">
        <f>VLOOKUP(C13656,ACCOUNT_MAPPING!A:C,3,FALSE)</f>
        <v>Utilities</v>
      </c>
    </row>
    <row r="13657" spans="1:12" hidden="1">
      <c r="A13657">
        <v>9525</v>
      </c>
      <c r="B13657" t="s">
        <v>1215</v>
      </c>
      <c r="C13657">
        <v>55700000</v>
      </c>
      <c r="D13657" t="s">
        <v>12</v>
      </c>
      <c r="E13657" t="s">
        <v>13</v>
      </c>
      <c r="F13657" t="s">
        <v>13</v>
      </c>
      <c r="G13657" t="s">
        <v>13543</v>
      </c>
      <c r="H13657" s="2">
        <v>45013.60555320602</v>
      </c>
      <c r="I13657" t="s">
        <v>809</v>
      </c>
      <c r="J13657" s="2">
        <v>45013.60555320602</v>
      </c>
      <c r="K13657" t="s">
        <v>809</v>
      </c>
      <c r="L13657" t="str">
        <f>VLOOKUP(C13657,ACCOUNT_MAPPING!A:C,3,FALSE)</f>
        <v>Utilities</v>
      </c>
    </row>
    <row r="13658" spans="1:12" hidden="1">
      <c r="A13658">
        <v>10510</v>
      </c>
      <c r="B13658" t="s">
        <v>810</v>
      </c>
      <c r="C13658">
        <v>55700000</v>
      </c>
      <c r="D13658" t="s">
        <v>17</v>
      </c>
      <c r="E13658" t="s">
        <v>13</v>
      </c>
      <c r="F13658" t="s">
        <v>13</v>
      </c>
      <c r="G13658" t="s">
        <v>13544</v>
      </c>
      <c r="H13658" s="2">
        <v>44924.476222337966</v>
      </c>
      <c r="I13658" t="s">
        <v>809</v>
      </c>
      <c r="J13658" s="2">
        <v>44924.476222337966</v>
      </c>
      <c r="K13658" t="s">
        <v>809</v>
      </c>
      <c r="L13658" t="str">
        <f>VLOOKUP(C13658,ACCOUNT_MAPPING!A:C,3,FALSE)</f>
        <v>Utilities</v>
      </c>
    </row>
    <row r="13659" spans="1:12" hidden="1">
      <c r="A13659">
        <v>10557</v>
      </c>
      <c r="B13659" t="s">
        <v>11456</v>
      </c>
      <c r="C13659">
        <v>55700000</v>
      </c>
      <c r="D13659" t="s">
        <v>17</v>
      </c>
      <c r="E13659" t="s">
        <v>13</v>
      </c>
      <c r="F13659" t="s">
        <v>13</v>
      </c>
      <c r="G13659" t="s">
        <v>13545</v>
      </c>
      <c r="H13659" s="2">
        <v>44924.550999537038</v>
      </c>
      <c r="I13659" t="s">
        <v>1419</v>
      </c>
      <c r="J13659" s="2">
        <v>44924.550999537038</v>
      </c>
      <c r="K13659" t="s">
        <v>1419</v>
      </c>
      <c r="L13659" t="str">
        <f>VLOOKUP(C13659,ACCOUNT_MAPPING!A:C,3,FALSE)</f>
        <v>Utilities</v>
      </c>
    </row>
    <row r="13660" spans="1:12" hidden="1">
      <c r="A13660">
        <v>10561</v>
      </c>
      <c r="B13660" t="s">
        <v>1771</v>
      </c>
      <c r="C13660">
        <v>55700000</v>
      </c>
      <c r="D13660" t="s">
        <v>17</v>
      </c>
      <c r="E13660" t="s">
        <v>13</v>
      </c>
      <c r="F13660" t="s">
        <v>13</v>
      </c>
      <c r="G13660" t="s">
        <v>13546</v>
      </c>
      <c r="H13660" s="2">
        <v>44924.608214201391</v>
      </c>
      <c r="I13660" t="s">
        <v>1419</v>
      </c>
      <c r="J13660" s="2">
        <v>44924.608214201391</v>
      </c>
      <c r="K13660" t="s">
        <v>1419</v>
      </c>
      <c r="L13660" t="str">
        <f>VLOOKUP(C13660,ACCOUNT_MAPPING!A:C,3,FALSE)</f>
        <v>Utilities</v>
      </c>
    </row>
    <row r="13661" spans="1:12" hidden="1">
      <c r="A13661">
        <v>10562</v>
      </c>
      <c r="B13661" t="s">
        <v>13547</v>
      </c>
      <c r="C13661">
        <v>55700000</v>
      </c>
      <c r="D13661" t="s">
        <v>12</v>
      </c>
      <c r="E13661" t="s">
        <v>13</v>
      </c>
      <c r="F13661" t="s">
        <v>13</v>
      </c>
      <c r="G13661" t="s">
        <v>13548</v>
      </c>
      <c r="H13661" s="2">
        <v>45021.494156631947</v>
      </c>
      <c r="I13661" t="s">
        <v>1419</v>
      </c>
      <c r="J13661" s="2">
        <v>45021.494156631947</v>
      </c>
      <c r="K13661" t="s">
        <v>1419</v>
      </c>
      <c r="L13661" t="str">
        <f>VLOOKUP(C13661,ACCOUNT_MAPPING!A:C,3,FALSE)</f>
        <v>Utilities</v>
      </c>
    </row>
    <row r="13662" spans="1:12" hidden="1">
      <c r="A13662">
        <v>10569</v>
      </c>
      <c r="B13662" t="s">
        <v>1437</v>
      </c>
      <c r="C13662">
        <v>55700000</v>
      </c>
      <c r="D13662" t="s">
        <v>12</v>
      </c>
      <c r="E13662" t="s">
        <v>13</v>
      </c>
      <c r="F13662" t="s">
        <v>13</v>
      </c>
      <c r="G13662" t="s">
        <v>13549</v>
      </c>
      <c r="H13662" s="2">
        <v>45021.540317013889</v>
      </c>
      <c r="I13662" t="s">
        <v>1419</v>
      </c>
      <c r="J13662" s="2">
        <v>45021.540317013889</v>
      </c>
      <c r="K13662" t="s">
        <v>1419</v>
      </c>
      <c r="L13662" t="str">
        <f>VLOOKUP(C13662,ACCOUNT_MAPPING!A:C,3,FALSE)</f>
        <v>Utilities</v>
      </c>
    </row>
    <row r="13663" spans="1:12" hidden="1">
      <c r="A13663">
        <v>10540</v>
      </c>
      <c r="B13663" t="s">
        <v>7891</v>
      </c>
      <c r="C13663">
        <v>55700000</v>
      </c>
      <c r="D13663" t="s">
        <v>17</v>
      </c>
      <c r="E13663" t="s">
        <v>13</v>
      </c>
      <c r="F13663" t="s">
        <v>13</v>
      </c>
      <c r="G13663" t="s">
        <v>13550</v>
      </c>
      <c r="H13663" s="2">
        <v>44914.509217280094</v>
      </c>
      <c r="I13663" t="s">
        <v>673</v>
      </c>
      <c r="J13663" s="2">
        <v>44914.509217280094</v>
      </c>
      <c r="K13663" t="s">
        <v>673</v>
      </c>
      <c r="L13663" t="str">
        <f>VLOOKUP(C13663,ACCOUNT_MAPPING!A:C,3,FALSE)</f>
        <v>Utilities</v>
      </c>
    </row>
    <row r="13664" spans="1:12" hidden="1">
      <c r="A13664">
        <v>10545</v>
      </c>
      <c r="B13664" t="s">
        <v>7883</v>
      </c>
      <c r="C13664">
        <v>55700000</v>
      </c>
      <c r="D13664" t="s">
        <v>17</v>
      </c>
      <c r="E13664" t="s">
        <v>13</v>
      </c>
      <c r="F13664" t="s">
        <v>13</v>
      </c>
      <c r="G13664" t="s">
        <v>13551</v>
      </c>
      <c r="H13664" s="2">
        <v>44917.522915358793</v>
      </c>
      <c r="I13664" t="s">
        <v>673</v>
      </c>
      <c r="J13664" s="2">
        <v>44917.522915358793</v>
      </c>
      <c r="K13664" t="s">
        <v>673</v>
      </c>
      <c r="L13664" t="str">
        <f>VLOOKUP(C13664,ACCOUNT_MAPPING!A:C,3,FALSE)</f>
        <v>Utilities</v>
      </c>
    </row>
    <row r="13665" spans="1:12" hidden="1">
      <c r="A13665">
        <v>9467</v>
      </c>
      <c r="B13665" t="s">
        <v>819</v>
      </c>
      <c r="C13665">
        <v>55700000</v>
      </c>
      <c r="D13665" t="s">
        <v>17</v>
      </c>
      <c r="E13665" t="s">
        <v>13</v>
      </c>
      <c r="F13665" t="s">
        <v>13</v>
      </c>
      <c r="G13665" t="s">
        <v>13552</v>
      </c>
      <c r="H13665" s="2">
        <v>44922.52952827546</v>
      </c>
      <c r="I13665" t="s">
        <v>774</v>
      </c>
      <c r="J13665" s="2">
        <v>44922.52952827546</v>
      </c>
      <c r="K13665" t="s">
        <v>774</v>
      </c>
      <c r="L13665" t="str">
        <f>VLOOKUP(C13665,ACCOUNT_MAPPING!A:C,3,FALSE)</f>
        <v>Utilities</v>
      </c>
    </row>
    <row r="13666" spans="1:12" hidden="1">
      <c r="A13666">
        <v>10572</v>
      </c>
      <c r="B13666" t="s">
        <v>9346</v>
      </c>
      <c r="C13666">
        <v>55700000</v>
      </c>
      <c r="D13666" t="s">
        <v>12</v>
      </c>
      <c r="E13666" t="s">
        <v>13</v>
      </c>
      <c r="F13666" t="s">
        <v>13</v>
      </c>
      <c r="G13666" t="s">
        <v>13553</v>
      </c>
      <c r="H13666" s="2">
        <v>45021.931482523149</v>
      </c>
      <c r="I13666" t="s">
        <v>1419</v>
      </c>
      <c r="J13666" s="2">
        <v>45021.931482523149</v>
      </c>
      <c r="K13666" t="s">
        <v>1419</v>
      </c>
      <c r="L13666" t="str">
        <f>VLOOKUP(C13666,ACCOUNT_MAPPING!A:C,3,FALSE)</f>
        <v>Utilities</v>
      </c>
    </row>
    <row r="13667" spans="1:12" hidden="1">
      <c r="A13667">
        <v>10643</v>
      </c>
      <c r="B13667" t="s">
        <v>9362</v>
      </c>
      <c r="C13667">
        <v>55700000</v>
      </c>
      <c r="D13667" t="s">
        <v>17</v>
      </c>
      <c r="E13667" t="s">
        <v>13</v>
      </c>
      <c r="F13667" t="s">
        <v>13</v>
      </c>
      <c r="G13667" t="s">
        <v>13554</v>
      </c>
      <c r="H13667" s="2">
        <v>44924.701301886576</v>
      </c>
      <c r="I13667" t="s">
        <v>1429</v>
      </c>
      <c r="J13667" s="2">
        <v>44924.701301886576</v>
      </c>
      <c r="K13667" t="s">
        <v>1429</v>
      </c>
      <c r="L13667" t="str">
        <f>VLOOKUP(C13667,ACCOUNT_MAPPING!A:C,3,FALSE)</f>
        <v>Utilities</v>
      </c>
    </row>
    <row r="13668" spans="1:12" hidden="1">
      <c r="A13668">
        <v>10652</v>
      </c>
      <c r="B13668" t="s">
        <v>4589</v>
      </c>
      <c r="C13668">
        <v>55700000</v>
      </c>
      <c r="D13668" t="s">
        <v>17</v>
      </c>
      <c r="E13668" t="s">
        <v>13</v>
      </c>
      <c r="F13668" t="s">
        <v>13</v>
      </c>
      <c r="G13668" t="s">
        <v>11512</v>
      </c>
      <c r="H13668" s="2">
        <v>44929.422831793985</v>
      </c>
      <c r="I13668" t="s">
        <v>289</v>
      </c>
      <c r="J13668" s="2">
        <v>44929.422831793985</v>
      </c>
      <c r="K13668" t="s">
        <v>289</v>
      </c>
      <c r="L13668" t="str">
        <f>VLOOKUP(C13668,ACCOUNT_MAPPING!A:C,3,FALSE)</f>
        <v>Utilities</v>
      </c>
    </row>
    <row r="13669" spans="1:12" hidden="1">
      <c r="A13669">
        <v>10691</v>
      </c>
      <c r="B13669" t="s">
        <v>2515</v>
      </c>
      <c r="C13669">
        <v>55700000</v>
      </c>
      <c r="D13669" t="s">
        <v>17</v>
      </c>
      <c r="E13669" t="s">
        <v>13</v>
      </c>
      <c r="F13669" t="s">
        <v>13</v>
      </c>
      <c r="G13669" t="s">
        <v>13555</v>
      </c>
      <c r="H13669" s="2">
        <v>44924.73334579861</v>
      </c>
      <c r="I13669" t="s">
        <v>15</v>
      </c>
      <c r="J13669" s="2">
        <v>44924.73334579861</v>
      </c>
      <c r="K13669" t="s">
        <v>15</v>
      </c>
      <c r="L13669" t="str">
        <f>VLOOKUP(C13669,ACCOUNT_MAPPING!A:C,3,FALSE)</f>
        <v>Utilities</v>
      </c>
    </row>
    <row r="13670" spans="1:12" hidden="1">
      <c r="A13670">
        <v>10705</v>
      </c>
      <c r="B13670" t="s">
        <v>2625</v>
      </c>
      <c r="C13670">
        <v>55700000</v>
      </c>
      <c r="D13670" t="s">
        <v>63</v>
      </c>
      <c r="E13670" t="s">
        <v>13</v>
      </c>
      <c r="F13670" t="s">
        <v>13</v>
      </c>
      <c r="G13670" t="s">
        <v>13556</v>
      </c>
      <c r="H13670" s="2">
        <v>44876.595205057871</v>
      </c>
      <c r="I13670" t="s">
        <v>754</v>
      </c>
      <c r="J13670" s="2">
        <v>44876.595205057871</v>
      </c>
      <c r="K13670" t="s">
        <v>754</v>
      </c>
      <c r="L13670" t="str">
        <f>VLOOKUP(C13670,ACCOUNT_MAPPING!A:C,3,FALSE)</f>
        <v>Utilities</v>
      </c>
    </row>
    <row r="13671" spans="1:12" hidden="1">
      <c r="A13671">
        <v>10762</v>
      </c>
      <c r="B13671" t="s">
        <v>11493</v>
      </c>
      <c r="C13671">
        <v>55700000</v>
      </c>
      <c r="D13671" t="s">
        <v>17</v>
      </c>
      <c r="E13671" t="s">
        <v>13</v>
      </c>
      <c r="F13671" t="s">
        <v>13</v>
      </c>
      <c r="G13671" t="s">
        <v>13557</v>
      </c>
      <c r="H13671" s="2">
        <v>44925.915688275461</v>
      </c>
      <c r="I13671" t="s">
        <v>1229</v>
      </c>
      <c r="J13671" s="2">
        <v>44925.915688275461</v>
      </c>
      <c r="K13671" t="s">
        <v>1229</v>
      </c>
      <c r="L13671" t="str">
        <f>VLOOKUP(C13671,ACCOUNT_MAPPING!A:C,3,FALSE)</f>
        <v>Utilities</v>
      </c>
    </row>
    <row r="13672" spans="1:12" hidden="1">
      <c r="A13672">
        <v>10565</v>
      </c>
      <c r="B13672" t="s">
        <v>2505</v>
      </c>
      <c r="C13672">
        <v>55700000</v>
      </c>
      <c r="D13672" t="s">
        <v>17</v>
      </c>
      <c r="E13672" t="s">
        <v>13</v>
      </c>
      <c r="F13672" t="s">
        <v>13</v>
      </c>
      <c r="G13672" t="s">
        <v>13558</v>
      </c>
      <c r="H13672" s="2">
        <v>44924.691575694444</v>
      </c>
      <c r="I13672" t="s">
        <v>1419</v>
      </c>
      <c r="J13672" s="2">
        <v>44924.691575694444</v>
      </c>
      <c r="K13672" t="s">
        <v>1419</v>
      </c>
      <c r="L13672" t="str">
        <f>VLOOKUP(C13672,ACCOUNT_MAPPING!A:C,3,FALSE)</f>
        <v>Utilities</v>
      </c>
    </row>
    <row r="13673" spans="1:12" hidden="1">
      <c r="A13673">
        <v>10825</v>
      </c>
      <c r="B13673" t="s">
        <v>3926</v>
      </c>
      <c r="C13673">
        <v>55700000</v>
      </c>
      <c r="D13673" t="s">
        <v>12</v>
      </c>
      <c r="E13673" t="s">
        <v>13</v>
      </c>
      <c r="F13673" t="s">
        <v>13</v>
      </c>
      <c r="G13673" t="s">
        <v>13559</v>
      </c>
      <c r="H13673" s="2">
        <v>45021.732687962962</v>
      </c>
      <c r="I13673" t="s">
        <v>1229</v>
      </c>
      <c r="J13673" s="2">
        <v>45021.732687962962</v>
      </c>
      <c r="K13673" t="s">
        <v>1229</v>
      </c>
      <c r="L13673" t="str">
        <f>VLOOKUP(C13673,ACCOUNT_MAPPING!A:C,3,FALSE)</f>
        <v>Utilities</v>
      </c>
    </row>
    <row r="13674" spans="1:12" hidden="1">
      <c r="A13674">
        <v>10761</v>
      </c>
      <c r="B13674" t="s">
        <v>10110</v>
      </c>
      <c r="C13674">
        <v>55700000</v>
      </c>
      <c r="D13674" t="s">
        <v>17</v>
      </c>
      <c r="E13674" t="s">
        <v>13</v>
      </c>
      <c r="F13674" t="s">
        <v>13</v>
      </c>
      <c r="G13674" t="s">
        <v>13560</v>
      </c>
      <c r="H13674" s="2">
        <v>44925.913304594906</v>
      </c>
      <c r="I13674" t="s">
        <v>1229</v>
      </c>
      <c r="J13674" s="2">
        <v>44925.913304594906</v>
      </c>
      <c r="K13674" t="s">
        <v>1229</v>
      </c>
      <c r="L13674" t="str">
        <f>VLOOKUP(C13674,ACCOUNT_MAPPING!A:C,3,FALSE)</f>
        <v>Utilities</v>
      </c>
    </row>
    <row r="13675" spans="1:12" hidden="1">
      <c r="A13675">
        <v>10750</v>
      </c>
      <c r="B13675" t="s">
        <v>10166</v>
      </c>
      <c r="C13675">
        <v>55700000</v>
      </c>
      <c r="D13675" t="s">
        <v>17</v>
      </c>
      <c r="E13675" t="s">
        <v>13</v>
      </c>
      <c r="F13675" t="s">
        <v>13</v>
      </c>
      <c r="G13675" t="s">
        <v>11506</v>
      </c>
      <c r="H13675" s="2">
        <v>44923.492720023147</v>
      </c>
      <c r="I13675" t="s">
        <v>90</v>
      </c>
      <c r="J13675" s="2">
        <v>44923.492720023147</v>
      </c>
      <c r="K13675" t="s">
        <v>90</v>
      </c>
      <c r="L13675" t="str">
        <f>VLOOKUP(C13675,ACCOUNT_MAPPING!A:C,3,FALSE)</f>
        <v>Utilities</v>
      </c>
    </row>
    <row r="13676" spans="1:12" hidden="1">
      <c r="A13676">
        <v>10768</v>
      </c>
      <c r="B13676" t="s">
        <v>1798</v>
      </c>
      <c r="C13676">
        <v>55700000</v>
      </c>
      <c r="D13676" t="s">
        <v>12</v>
      </c>
      <c r="E13676" t="s">
        <v>13</v>
      </c>
      <c r="F13676" t="s">
        <v>13</v>
      </c>
      <c r="G13676" t="s">
        <v>13561</v>
      </c>
      <c r="H13676" s="2">
        <v>45015.690606863427</v>
      </c>
      <c r="I13676" t="s">
        <v>1800</v>
      </c>
      <c r="J13676" s="2">
        <v>45015.690606863427</v>
      </c>
      <c r="K13676" t="s">
        <v>1800</v>
      </c>
      <c r="L13676" t="str">
        <f>VLOOKUP(C13676,ACCOUNT_MAPPING!A:C,3,FALSE)</f>
        <v>Utilities</v>
      </c>
    </row>
    <row r="13677" spans="1:12" hidden="1">
      <c r="A13677">
        <v>10780</v>
      </c>
      <c r="B13677" t="s">
        <v>1801</v>
      </c>
      <c r="C13677">
        <v>55700000</v>
      </c>
      <c r="D13677" t="s">
        <v>12</v>
      </c>
      <c r="E13677" t="s">
        <v>13</v>
      </c>
      <c r="F13677" t="s">
        <v>13</v>
      </c>
      <c r="G13677" t="s">
        <v>13562</v>
      </c>
      <c r="H13677" s="2">
        <v>45021.772537847224</v>
      </c>
      <c r="I13677" t="s">
        <v>1229</v>
      </c>
      <c r="J13677" s="2">
        <v>45021.772537847224</v>
      </c>
      <c r="K13677" t="s">
        <v>1229</v>
      </c>
      <c r="L13677" t="str">
        <f>VLOOKUP(C13677,ACCOUNT_MAPPING!A:C,3,FALSE)</f>
        <v>Utilities</v>
      </c>
    </row>
    <row r="13678" spans="1:12" hidden="1">
      <c r="A13678">
        <v>10839</v>
      </c>
      <c r="B13678" t="s">
        <v>850</v>
      </c>
      <c r="C13678">
        <v>55700000</v>
      </c>
      <c r="D13678" t="s">
        <v>17</v>
      </c>
      <c r="E13678" t="s">
        <v>13</v>
      </c>
      <c r="F13678" t="s">
        <v>13</v>
      </c>
      <c r="G13678" t="s">
        <v>13563</v>
      </c>
      <c r="H13678" s="2">
        <v>44922.671447071756</v>
      </c>
      <c r="I13678" t="s">
        <v>41</v>
      </c>
      <c r="J13678" s="2">
        <v>44922.671447071756</v>
      </c>
      <c r="K13678" t="s">
        <v>41</v>
      </c>
      <c r="L13678" t="str">
        <f>VLOOKUP(C13678,ACCOUNT_MAPPING!A:C,3,FALSE)</f>
        <v>Utilities</v>
      </c>
    </row>
    <row r="13679" spans="1:12" hidden="1">
      <c r="A13679">
        <v>10783</v>
      </c>
      <c r="B13679" t="s">
        <v>4633</v>
      </c>
      <c r="C13679">
        <v>55700000</v>
      </c>
      <c r="D13679" t="s">
        <v>12</v>
      </c>
      <c r="E13679" t="s">
        <v>13</v>
      </c>
      <c r="F13679" t="s">
        <v>13</v>
      </c>
      <c r="G13679" t="s">
        <v>13564</v>
      </c>
      <c r="H13679" s="2">
        <v>45016.47986712963</v>
      </c>
      <c r="I13679" t="s">
        <v>90</v>
      </c>
      <c r="J13679" s="2">
        <v>45016.47986712963</v>
      </c>
      <c r="K13679" t="s">
        <v>90</v>
      </c>
      <c r="L13679" t="str">
        <f>VLOOKUP(C13679,ACCOUNT_MAPPING!A:C,3,FALSE)</f>
        <v>Utilities</v>
      </c>
    </row>
    <row r="13680" spans="1:12" hidden="1">
      <c r="A13680">
        <v>10787</v>
      </c>
      <c r="B13680" t="s">
        <v>2660</v>
      </c>
      <c r="C13680">
        <v>55700000</v>
      </c>
      <c r="D13680" t="s">
        <v>17</v>
      </c>
      <c r="E13680" t="s">
        <v>13</v>
      </c>
      <c r="F13680" t="s">
        <v>13</v>
      </c>
      <c r="G13680" t="s">
        <v>13565</v>
      </c>
      <c r="H13680" s="2">
        <v>44915.602884722219</v>
      </c>
      <c r="I13680" t="s">
        <v>93</v>
      </c>
      <c r="J13680" s="2">
        <v>44915.602884722219</v>
      </c>
      <c r="K13680" t="s">
        <v>93</v>
      </c>
      <c r="L13680" t="str">
        <f>VLOOKUP(C13680,ACCOUNT_MAPPING!A:C,3,FALSE)</f>
        <v>Utilities</v>
      </c>
    </row>
    <row r="13681" spans="1:12" hidden="1">
      <c r="A13681">
        <v>10837</v>
      </c>
      <c r="B13681" t="s">
        <v>2592</v>
      </c>
      <c r="C13681">
        <v>55700000</v>
      </c>
      <c r="D13681" t="s">
        <v>12</v>
      </c>
      <c r="E13681" t="s">
        <v>13</v>
      </c>
      <c r="F13681" t="s">
        <v>13</v>
      </c>
      <c r="G13681" t="s">
        <v>13258</v>
      </c>
      <c r="H13681" s="2">
        <v>45019.497637418979</v>
      </c>
      <c r="I13681" t="s">
        <v>41</v>
      </c>
      <c r="J13681" s="2">
        <v>45019.497637418979</v>
      </c>
      <c r="K13681" t="s">
        <v>41</v>
      </c>
      <c r="L13681" t="str">
        <f>VLOOKUP(C13681,ACCOUNT_MAPPING!A:C,3,FALSE)</f>
        <v>Utilities</v>
      </c>
    </row>
    <row r="13682" spans="1:12" hidden="1">
      <c r="A13682">
        <v>10888</v>
      </c>
      <c r="B13682" t="s">
        <v>528</v>
      </c>
      <c r="C13682">
        <v>55700000</v>
      </c>
      <c r="D13682" t="s">
        <v>12</v>
      </c>
      <c r="E13682" t="s">
        <v>13</v>
      </c>
      <c r="F13682" t="s">
        <v>13</v>
      </c>
      <c r="G13682" t="s">
        <v>13566</v>
      </c>
      <c r="H13682" s="2">
        <v>45021.699721990743</v>
      </c>
      <c r="I13682" t="s">
        <v>74</v>
      </c>
      <c r="J13682" s="2">
        <v>45021.699721990743</v>
      </c>
      <c r="K13682" t="s">
        <v>74</v>
      </c>
      <c r="L13682" t="str">
        <f>VLOOKUP(C13682,ACCOUNT_MAPPING!A:C,3,FALSE)</f>
        <v>Utilities</v>
      </c>
    </row>
    <row r="13683" spans="1:12" hidden="1">
      <c r="A13683">
        <v>10841</v>
      </c>
      <c r="B13683" t="s">
        <v>1453</v>
      </c>
      <c r="C13683">
        <v>55700000</v>
      </c>
      <c r="D13683" t="s">
        <v>17</v>
      </c>
      <c r="E13683" t="s">
        <v>13</v>
      </c>
      <c r="F13683" t="s">
        <v>13</v>
      </c>
      <c r="G13683" t="s">
        <v>13567</v>
      </c>
      <c r="H13683" s="2">
        <v>44922.603935069441</v>
      </c>
      <c r="I13683" t="s">
        <v>41</v>
      </c>
      <c r="J13683" s="2">
        <v>44922.603935069441</v>
      </c>
      <c r="K13683" t="s">
        <v>41</v>
      </c>
      <c r="L13683" t="str">
        <f>VLOOKUP(C13683,ACCOUNT_MAPPING!A:C,3,FALSE)</f>
        <v>Utilities</v>
      </c>
    </row>
    <row r="13684" spans="1:12" hidden="1">
      <c r="A13684">
        <v>10843</v>
      </c>
      <c r="B13684" t="s">
        <v>3327</v>
      </c>
      <c r="C13684">
        <v>55700000</v>
      </c>
      <c r="D13684" t="s">
        <v>17</v>
      </c>
      <c r="E13684" t="s">
        <v>13</v>
      </c>
      <c r="F13684" t="s">
        <v>13</v>
      </c>
      <c r="G13684" t="s">
        <v>13568</v>
      </c>
      <c r="H13684" s="2">
        <v>44922.527747685184</v>
      </c>
      <c r="I13684" t="s">
        <v>766</v>
      </c>
      <c r="J13684" s="2">
        <v>44922.527747685184</v>
      </c>
      <c r="K13684" t="s">
        <v>766</v>
      </c>
      <c r="L13684" t="str">
        <f>VLOOKUP(C13684,ACCOUNT_MAPPING!A:C,3,FALSE)</f>
        <v>Utilities</v>
      </c>
    </row>
    <row r="13685" spans="1:12" hidden="1">
      <c r="A13685">
        <v>10850</v>
      </c>
      <c r="B13685" t="s">
        <v>1455</v>
      </c>
      <c r="C13685">
        <v>55700000</v>
      </c>
      <c r="D13685" t="s">
        <v>12</v>
      </c>
      <c r="E13685" t="s">
        <v>13</v>
      </c>
      <c r="F13685" t="s">
        <v>13</v>
      </c>
      <c r="G13685" t="s">
        <v>13569</v>
      </c>
      <c r="H13685" s="2">
        <v>45020.424585335648</v>
      </c>
      <c r="I13685" t="s">
        <v>225</v>
      </c>
      <c r="J13685" s="2">
        <v>45020.424585335648</v>
      </c>
      <c r="K13685" t="s">
        <v>225</v>
      </c>
      <c r="L13685" t="str">
        <f>VLOOKUP(C13685,ACCOUNT_MAPPING!A:C,3,FALSE)</f>
        <v>Utilities</v>
      </c>
    </row>
    <row r="13686" spans="1:12" hidden="1">
      <c r="A13686">
        <v>10855</v>
      </c>
      <c r="B13686" t="s">
        <v>11070</v>
      </c>
      <c r="C13686">
        <v>55700000</v>
      </c>
      <c r="D13686" t="s">
        <v>12</v>
      </c>
      <c r="E13686" t="s">
        <v>13</v>
      </c>
      <c r="F13686" t="s">
        <v>13</v>
      </c>
      <c r="G13686" t="s">
        <v>13570</v>
      </c>
      <c r="H13686" s="2">
        <v>45014.678021145832</v>
      </c>
      <c r="I13686" t="s">
        <v>766</v>
      </c>
      <c r="J13686" s="2">
        <v>45014.678021145832</v>
      </c>
      <c r="K13686" t="s">
        <v>766</v>
      </c>
      <c r="L13686" t="str">
        <f>VLOOKUP(C13686,ACCOUNT_MAPPING!A:C,3,FALSE)</f>
        <v>Utilities</v>
      </c>
    </row>
    <row r="13687" spans="1:12" hidden="1">
      <c r="A13687">
        <v>10939</v>
      </c>
      <c r="B13687" t="s">
        <v>1812</v>
      </c>
      <c r="C13687">
        <v>55700000</v>
      </c>
      <c r="D13687" t="s">
        <v>12</v>
      </c>
      <c r="E13687" t="s">
        <v>13</v>
      </c>
      <c r="F13687" t="s">
        <v>13</v>
      </c>
      <c r="G13687" t="s">
        <v>13571</v>
      </c>
      <c r="H13687" s="2">
        <v>45019.385659293985</v>
      </c>
      <c r="I13687" t="s">
        <v>275</v>
      </c>
      <c r="J13687" s="2">
        <v>45019.385659293985</v>
      </c>
      <c r="K13687" t="s">
        <v>275</v>
      </c>
      <c r="L13687" t="str">
        <f>VLOOKUP(C13687,ACCOUNT_MAPPING!A:C,3,FALSE)</f>
        <v>Utilities</v>
      </c>
    </row>
    <row r="13688" spans="1:12" hidden="1">
      <c r="A13688">
        <v>10752</v>
      </c>
      <c r="B13688" t="s">
        <v>1792</v>
      </c>
      <c r="C13688">
        <v>55700000</v>
      </c>
      <c r="D13688" t="s">
        <v>12</v>
      </c>
      <c r="E13688" t="s">
        <v>13</v>
      </c>
      <c r="F13688" t="s">
        <v>13</v>
      </c>
      <c r="G13688" t="s">
        <v>13572</v>
      </c>
      <c r="H13688" s="2">
        <v>45016.446394641207</v>
      </c>
      <c r="I13688" t="s">
        <v>90</v>
      </c>
      <c r="J13688" s="2">
        <v>45016.446394641207</v>
      </c>
      <c r="K13688" t="s">
        <v>90</v>
      </c>
      <c r="L13688" t="str">
        <f>VLOOKUP(C13688,ACCOUNT_MAPPING!A:C,3,FALSE)</f>
        <v>Utilities</v>
      </c>
    </row>
    <row r="13689" spans="1:12" hidden="1">
      <c r="A13689">
        <v>10945</v>
      </c>
      <c r="B13689" t="s">
        <v>1817</v>
      </c>
      <c r="C13689">
        <v>55700000</v>
      </c>
      <c r="D13689" t="s">
        <v>12</v>
      </c>
      <c r="E13689" t="s">
        <v>13</v>
      </c>
      <c r="F13689" t="s">
        <v>13</v>
      </c>
      <c r="G13689" t="s">
        <v>13573</v>
      </c>
      <c r="H13689" s="2">
        <v>45019.396126539352</v>
      </c>
      <c r="I13689" t="s">
        <v>275</v>
      </c>
      <c r="J13689" s="2">
        <v>45019.396126539352</v>
      </c>
      <c r="K13689" t="s">
        <v>275</v>
      </c>
      <c r="L13689" t="str">
        <f>VLOOKUP(C13689,ACCOUNT_MAPPING!A:C,3,FALSE)</f>
        <v>Utilities</v>
      </c>
    </row>
    <row r="13690" spans="1:12" hidden="1">
      <c r="A13690">
        <v>10778</v>
      </c>
      <c r="B13690" t="s">
        <v>10126</v>
      </c>
      <c r="C13690">
        <v>55700000</v>
      </c>
      <c r="D13690" t="s">
        <v>17</v>
      </c>
      <c r="E13690" t="s">
        <v>13</v>
      </c>
      <c r="F13690" t="s">
        <v>13</v>
      </c>
      <c r="G13690" t="s">
        <v>13574</v>
      </c>
      <c r="H13690" s="2">
        <v>44926.048427627313</v>
      </c>
      <c r="I13690" t="s">
        <v>1229</v>
      </c>
      <c r="J13690" s="2">
        <v>44926.048427627313</v>
      </c>
      <c r="K13690" t="s">
        <v>1229</v>
      </c>
      <c r="L13690" t="str">
        <f>VLOOKUP(C13690,ACCOUNT_MAPPING!A:C,3,FALSE)</f>
        <v>Utilities</v>
      </c>
    </row>
    <row r="13691" spans="1:12" hidden="1">
      <c r="A13691">
        <v>11134</v>
      </c>
      <c r="B13691" t="s">
        <v>1838</v>
      </c>
      <c r="C13691">
        <v>55700000</v>
      </c>
      <c r="D13691" t="s">
        <v>17</v>
      </c>
      <c r="E13691" t="s">
        <v>13</v>
      </c>
      <c r="F13691" t="s">
        <v>13</v>
      </c>
      <c r="G13691" t="s">
        <v>13575</v>
      </c>
      <c r="H13691" s="2">
        <v>44917.633290127313</v>
      </c>
      <c r="I13691" t="s">
        <v>214</v>
      </c>
      <c r="J13691" s="2">
        <v>44917.633290127313</v>
      </c>
      <c r="K13691" t="s">
        <v>214</v>
      </c>
      <c r="L13691" t="str">
        <f>VLOOKUP(C13691,ACCOUNT_MAPPING!A:C,3,FALSE)</f>
        <v>Utilities</v>
      </c>
    </row>
    <row r="13692" spans="1:12" hidden="1">
      <c r="A13692">
        <v>10838</v>
      </c>
      <c r="B13692" t="s">
        <v>873</v>
      </c>
      <c r="C13692">
        <v>55700000</v>
      </c>
      <c r="D13692" t="s">
        <v>12</v>
      </c>
      <c r="E13692" t="s">
        <v>13</v>
      </c>
      <c r="F13692" t="s">
        <v>13</v>
      </c>
      <c r="G13692" t="s">
        <v>13576</v>
      </c>
      <c r="H13692" s="2">
        <v>45020.490455057872</v>
      </c>
      <c r="I13692" t="s">
        <v>225</v>
      </c>
      <c r="J13692" s="2">
        <v>45020.490455057872</v>
      </c>
      <c r="K13692" t="s">
        <v>225</v>
      </c>
      <c r="L13692" t="str">
        <f>VLOOKUP(C13692,ACCOUNT_MAPPING!A:C,3,FALSE)</f>
        <v>Utilities</v>
      </c>
    </row>
    <row r="13693" spans="1:12" hidden="1">
      <c r="A13693">
        <v>10840</v>
      </c>
      <c r="B13693" t="s">
        <v>1831</v>
      </c>
      <c r="C13693">
        <v>55700000</v>
      </c>
      <c r="D13693" t="s">
        <v>17</v>
      </c>
      <c r="E13693" t="s">
        <v>13</v>
      </c>
      <c r="F13693" t="s">
        <v>13</v>
      </c>
      <c r="G13693" t="s">
        <v>13577</v>
      </c>
      <c r="H13693" s="2">
        <v>44922.612799537033</v>
      </c>
      <c r="I13693" t="s">
        <v>41</v>
      </c>
      <c r="J13693" s="2">
        <v>44922.612799537033</v>
      </c>
      <c r="K13693" t="s">
        <v>41</v>
      </c>
      <c r="L13693" t="str">
        <f>VLOOKUP(C13693,ACCOUNT_MAPPING!A:C,3,FALSE)</f>
        <v>Utilities</v>
      </c>
    </row>
    <row r="13694" spans="1:12" hidden="1">
      <c r="A13694">
        <v>11247</v>
      </c>
      <c r="B13694" t="s">
        <v>877</v>
      </c>
      <c r="C13694">
        <v>55700000</v>
      </c>
      <c r="D13694" t="s">
        <v>12</v>
      </c>
      <c r="E13694" t="s">
        <v>13</v>
      </c>
      <c r="F13694" t="s">
        <v>13</v>
      </c>
      <c r="G13694" t="s">
        <v>13578</v>
      </c>
      <c r="H13694" s="2">
        <v>45013.49092152778</v>
      </c>
      <c r="I13694" t="s">
        <v>151</v>
      </c>
      <c r="J13694" s="2">
        <v>45013.49092152778</v>
      </c>
      <c r="K13694" t="s">
        <v>151</v>
      </c>
      <c r="L13694" t="str">
        <f>VLOOKUP(C13694,ACCOUNT_MAPPING!A:C,3,FALSE)</f>
        <v>Utilities</v>
      </c>
    </row>
    <row r="13695" spans="1:12" hidden="1">
      <c r="A13695">
        <v>11186</v>
      </c>
      <c r="B13695" t="s">
        <v>133</v>
      </c>
      <c r="C13695">
        <v>55700000</v>
      </c>
      <c r="D13695" t="s">
        <v>12</v>
      </c>
      <c r="E13695" t="s">
        <v>13</v>
      </c>
      <c r="F13695" t="s">
        <v>13</v>
      </c>
      <c r="G13695" t="s">
        <v>13579</v>
      </c>
      <c r="H13695" s="2">
        <v>45020.657957256946</v>
      </c>
      <c r="I13695" t="s">
        <v>527</v>
      </c>
      <c r="J13695" s="2">
        <v>45020.657957256946</v>
      </c>
      <c r="K13695" t="s">
        <v>527</v>
      </c>
      <c r="L13695" t="str">
        <f>VLOOKUP(C13695,ACCOUNT_MAPPING!A:C,3,FALSE)</f>
        <v>Utilities</v>
      </c>
    </row>
    <row r="13696" spans="1:12" hidden="1">
      <c r="A13696">
        <v>11223</v>
      </c>
      <c r="B13696" t="s">
        <v>4723</v>
      </c>
      <c r="C13696">
        <v>55700000</v>
      </c>
      <c r="D13696" t="s">
        <v>12</v>
      </c>
      <c r="E13696" t="s">
        <v>13</v>
      </c>
      <c r="F13696" t="s">
        <v>13</v>
      </c>
      <c r="G13696" t="s">
        <v>13580</v>
      </c>
      <c r="H13696" s="2">
        <v>45020.520988113429</v>
      </c>
      <c r="I13696" t="s">
        <v>1235</v>
      </c>
      <c r="J13696" s="2">
        <v>45020.520988113429</v>
      </c>
      <c r="K13696" t="s">
        <v>1235</v>
      </c>
      <c r="L13696" t="str">
        <f>VLOOKUP(C13696,ACCOUNT_MAPPING!A:C,3,FALSE)</f>
        <v>Utilities</v>
      </c>
    </row>
    <row r="13697" spans="1:12" hidden="1">
      <c r="A13697">
        <v>11385</v>
      </c>
      <c r="B13697" t="s">
        <v>6043</v>
      </c>
      <c r="C13697">
        <v>55700000</v>
      </c>
      <c r="D13697" t="s">
        <v>17</v>
      </c>
      <c r="E13697" t="s">
        <v>13</v>
      </c>
      <c r="F13697" t="s">
        <v>13</v>
      </c>
      <c r="G13697" t="s">
        <v>13581</v>
      </c>
      <c r="H13697" s="2">
        <v>44926.092119756948</v>
      </c>
      <c r="I13697" t="s">
        <v>1883</v>
      </c>
      <c r="J13697" s="2">
        <v>44926.092119756948</v>
      </c>
      <c r="K13697" t="s">
        <v>1883</v>
      </c>
      <c r="L13697" t="str">
        <f>VLOOKUP(C13697,ACCOUNT_MAPPING!A:C,3,FALSE)</f>
        <v>Utilities</v>
      </c>
    </row>
    <row r="13698" spans="1:12" hidden="1">
      <c r="A13698">
        <v>11403</v>
      </c>
      <c r="B13698" t="s">
        <v>13582</v>
      </c>
      <c r="C13698">
        <v>55700000</v>
      </c>
      <c r="D13698" t="s">
        <v>12</v>
      </c>
      <c r="E13698" t="s">
        <v>13</v>
      </c>
      <c r="F13698" t="s">
        <v>13</v>
      </c>
      <c r="G13698" t="s">
        <v>13583</v>
      </c>
      <c r="H13698" s="2">
        <v>45021.615742476853</v>
      </c>
      <c r="I13698" t="s">
        <v>1883</v>
      </c>
      <c r="J13698" s="2">
        <v>45021.615742476853</v>
      </c>
      <c r="K13698" t="s">
        <v>1883</v>
      </c>
      <c r="L13698" t="str">
        <f>VLOOKUP(C13698,ACCOUNT_MAPPING!A:C,3,FALSE)</f>
        <v>Utilities</v>
      </c>
    </row>
    <row r="13699" spans="1:12" hidden="1">
      <c r="A13699">
        <v>11444</v>
      </c>
      <c r="B13699" t="s">
        <v>901</v>
      </c>
      <c r="C13699">
        <v>55700000</v>
      </c>
      <c r="D13699" t="s">
        <v>17</v>
      </c>
      <c r="E13699" t="s">
        <v>13</v>
      </c>
      <c r="F13699" t="s">
        <v>13</v>
      </c>
      <c r="G13699" t="s">
        <v>13584</v>
      </c>
      <c r="H13699" s="2">
        <v>44928.42896099537</v>
      </c>
      <c r="I13699" t="s">
        <v>900</v>
      </c>
      <c r="J13699" s="2">
        <v>44928.42896099537</v>
      </c>
      <c r="K13699" t="s">
        <v>900</v>
      </c>
      <c r="L13699" t="str">
        <f>VLOOKUP(C13699,ACCOUNT_MAPPING!A:C,3,FALSE)</f>
        <v>Utilities</v>
      </c>
    </row>
    <row r="13700" spans="1:12" hidden="1">
      <c r="A13700">
        <v>11507</v>
      </c>
      <c r="B13700" t="s">
        <v>1903</v>
      </c>
      <c r="C13700">
        <v>55700000</v>
      </c>
      <c r="D13700" t="s">
        <v>17</v>
      </c>
      <c r="E13700" t="s">
        <v>13</v>
      </c>
      <c r="F13700" t="s">
        <v>13</v>
      </c>
      <c r="G13700" t="s">
        <v>13585</v>
      </c>
      <c r="H13700" s="2">
        <v>44922.680013310186</v>
      </c>
      <c r="I13700" t="s">
        <v>1874</v>
      </c>
      <c r="J13700" s="2">
        <v>44922.680013310186</v>
      </c>
      <c r="K13700" t="s">
        <v>1874</v>
      </c>
      <c r="L13700" t="str">
        <f>VLOOKUP(C13700,ACCOUNT_MAPPING!A:C,3,FALSE)</f>
        <v>Utilities</v>
      </c>
    </row>
    <row r="13701" spans="1:12" hidden="1">
      <c r="A13701">
        <v>11625</v>
      </c>
      <c r="B13701" t="s">
        <v>962</v>
      </c>
      <c r="C13701">
        <v>55700000</v>
      </c>
      <c r="D13701" t="s">
        <v>63</v>
      </c>
      <c r="E13701" t="s">
        <v>13</v>
      </c>
      <c r="F13701" t="s">
        <v>13</v>
      </c>
      <c r="G13701" t="s">
        <v>13586</v>
      </c>
      <c r="H13701" s="2">
        <v>44874.830141284721</v>
      </c>
      <c r="I13701" t="s">
        <v>661</v>
      </c>
      <c r="J13701" s="2">
        <v>44874.830141284721</v>
      </c>
      <c r="K13701" t="s">
        <v>661</v>
      </c>
      <c r="L13701" t="str">
        <f>VLOOKUP(C13701,ACCOUNT_MAPPING!A:C,3,FALSE)</f>
        <v>Utilities</v>
      </c>
    </row>
    <row r="13702" spans="1:12" hidden="1">
      <c r="A13702">
        <v>11418</v>
      </c>
      <c r="B13702" t="s">
        <v>4818</v>
      </c>
      <c r="C13702">
        <v>55700000</v>
      </c>
      <c r="D13702" t="s">
        <v>12</v>
      </c>
      <c r="E13702" t="s">
        <v>13</v>
      </c>
      <c r="F13702" t="s">
        <v>13</v>
      </c>
      <c r="G13702" t="s">
        <v>13587</v>
      </c>
      <c r="H13702" s="2">
        <v>45009.563093136574</v>
      </c>
      <c r="I13702" t="s">
        <v>909</v>
      </c>
      <c r="J13702" s="2">
        <v>45009.563093136574</v>
      </c>
      <c r="K13702" t="s">
        <v>909</v>
      </c>
      <c r="L13702" t="str">
        <f>VLOOKUP(C13702,ACCOUNT_MAPPING!A:C,3,FALSE)</f>
        <v>Utilities</v>
      </c>
    </row>
    <row r="13703" spans="1:12" hidden="1">
      <c r="A13703">
        <v>11690</v>
      </c>
      <c r="B13703" t="s">
        <v>187</v>
      </c>
      <c r="C13703">
        <v>55700000</v>
      </c>
      <c r="D13703" t="s">
        <v>12</v>
      </c>
      <c r="E13703" t="s">
        <v>13</v>
      </c>
      <c r="F13703" t="s">
        <v>13</v>
      </c>
      <c r="G13703" t="s">
        <v>13588</v>
      </c>
      <c r="H13703" s="2">
        <v>45021.871342824074</v>
      </c>
      <c r="I13703" t="s">
        <v>673</v>
      </c>
      <c r="J13703" s="2">
        <v>45021.871342824074</v>
      </c>
      <c r="K13703" t="s">
        <v>673</v>
      </c>
      <c r="L13703" t="str">
        <f>VLOOKUP(C13703,ACCOUNT_MAPPING!A:C,3,FALSE)</f>
        <v>Utilities</v>
      </c>
    </row>
    <row r="13704" spans="1:12" hidden="1">
      <c r="A13704">
        <v>11343</v>
      </c>
      <c r="B13704" t="s">
        <v>4740</v>
      </c>
      <c r="C13704">
        <v>55700000</v>
      </c>
      <c r="D13704" t="s">
        <v>17</v>
      </c>
      <c r="E13704" t="s">
        <v>13</v>
      </c>
      <c r="F13704" t="s">
        <v>13</v>
      </c>
      <c r="G13704" t="s">
        <v>13589</v>
      </c>
      <c r="H13704" s="2">
        <v>44915.839282407411</v>
      </c>
      <c r="I13704" t="s">
        <v>179</v>
      </c>
      <c r="J13704" s="2">
        <v>44915.839282407411</v>
      </c>
      <c r="K13704" t="s">
        <v>179</v>
      </c>
      <c r="L13704" t="str">
        <f>VLOOKUP(C13704,ACCOUNT_MAPPING!A:C,3,FALSE)</f>
        <v>Utilities</v>
      </c>
    </row>
    <row r="13705" spans="1:12" hidden="1">
      <c r="A13705">
        <v>11700</v>
      </c>
      <c r="B13705" t="s">
        <v>1927</v>
      </c>
      <c r="C13705">
        <v>55700000</v>
      </c>
      <c r="D13705" t="s">
        <v>17</v>
      </c>
      <c r="E13705" t="s">
        <v>13</v>
      </c>
      <c r="F13705" t="s">
        <v>13</v>
      </c>
      <c r="G13705" t="s">
        <v>13590</v>
      </c>
      <c r="H13705" s="2">
        <v>44923.708223263886</v>
      </c>
      <c r="I13705" t="s">
        <v>186</v>
      </c>
      <c r="J13705" s="2">
        <v>44923.708223263886</v>
      </c>
      <c r="K13705" t="s">
        <v>186</v>
      </c>
      <c r="L13705" t="str">
        <f>VLOOKUP(C13705,ACCOUNT_MAPPING!A:C,3,FALSE)</f>
        <v>Utilities</v>
      </c>
    </row>
    <row r="13706" spans="1:12" hidden="1">
      <c r="A13706">
        <v>11400</v>
      </c>
      <c r="B13706" t="s">
        <v>4843</v>
      </c>
      <c r="C13706">
        <v>55700000</v>
      </c>
      <c r="D13706" t="s">
        <v>17</v>
      </c>
      <c r="E13706" t="s">
        <v>13</v>
      </c>
      <c r="F13706" t="s">
        <v>13</v>
      </c>
      <c r="G13706" t="s">
        <v>13591</v>
      </c>
      <c r="H13706" s="2">
        <v>44925.9603909375</v>
      </c>
      <c r="I13706" t="s">
        <v>1883</v>
      </c>
      <c r="J13706" s="2">
        <v>44925.9603909375</v>
      </c>
      <c r="K13706" t="s">
        <v>1883</v>
      </c>
      <c r="L13706" t="str">
        <f>VLOOKUP(C13706,ACCOUNT_MAPPING!A:C,3,FALSE)</f>
        <v>Utilities</v>
      </c>
    </row>
    <row r="13707" spans="1:12" hidden="1">
      <c r="A13707">
        <v>11456</v>
      </c>
      <c r="B13707" t="s">
        <v>930</v>
      </c>
      <c r="C13707">
        <v>55700000</v>
      </c>
      <c r="D13707" t="s">
        <v>17</v>
      </c>
      <c r="E13707" t="s">
        <v>13</v>
      </c>
      <c r="F13707" t="s">
        <v>13</v>
      </c>
      <c r="G13707" t="s">
        <v>13592</v>
      </c>
      <c r="H13707" s="2">
        <v>44923.564963460645</v>
      </c>
      <c r="I13707" t="s">
        <v>759</v>
      </c>
      <c r="J13707" s="2">
        <v>44923.564963460645</v>
      </c>
      <c r="K13707" t="s">
        <v>759</v>
      </c>
      <c r="L13707" t="str">
        <f>VLOOKUP(C13707,ACCOUNT_MAPPING!A:C,3,FALSE)</f>
        <v>Utilities</v>
      </c>
    </row>
    <row r="13708" spans="1:12" hidden="1">
      <c r="A13708">
        <v>11511</v>
      </c>
      <c r="B13708" t="s">
        <v>1916</v>
      </c>
      <c r="C13708">
        <v>55700000</v>
      </c>
      <c r="D13708" t="s">
        <v>17</v>
      </c>
      <c r="E13708" t="s">
        <v>13</v>
      </c>
      <c r="F13708" t="s">
        <v>13</v>
      </c>
      <c r="G13708" t="s">
        <v>13593</v>
      </c>
      <c r="H13708" s="2">
        <v>44922.694670405093</v>
      </c>
      <c r="I13708" t="s">
        <v>1874</v>
      </c>
      <c r="J13708" s="2">
        <v>44922.694670405093</v>
      </c>
      <c r="K13708" t="s">
        <v>1874</v>
      </c>
      <c r="L13708" t="str">
        <f>VLOOKUP(C13708,ACCOUNT_MAPPING!A:C,3,FALSE)</f>
        <v>Utilities</v>
      </c>
    </row>
    <row r="13709" spans="1:12" hidden="1">
      <c r="A13709">
        <v>11686</v>
      </c>
      <c r="B13709" t="s">
        <v>2740</v>
      </c>
      <c r="C13709">
        <v>55700000</v>
      </c>
      <c r="D13709" t="s">
        <v>17</v>
      </c>
      <c r="E13709" t="s">
        <v>13</v>
      </c>
      <c r="F13709" t="s">
        <v>13</v>
      </c>
      <c r="G13709" t="s">
        <v>13594</v>
      </c>
      <c r="H13709" s="2">
        <v>44922.650836377317</v>
      </c>
      <c r="I13709" t="s">
        <v>186</v>
      </c>
      <c r="J13709" s="2">
        <v>44922.650836377317</v>
      </c>
      <c r="K13709" t="s">
        <v>186</v>
      </c>
      <c r="L13709" t="str">
        <f>VLOOKUP(C13709,ACCOUNT_MAPPING!A:C,3,FALSE)</f>
        <v>Utilities</v>
      </c>
    </row>
    <row r="13710" spans="1:12" hidden="1">
      <c r="A13710">
        <v>11691</v>
      </c>
      <c r="B13710" t="s">
        <v>1919</v>
      </c>
      <c r="C13710">
        <v>55700000</v>
      </c>
      <c r="D13710" t="s">
        <v>17</v>
      </c>
      <c r="E13710" t="s">
        <v>13</v>
      </c>
      <c r="F13710" t="s">
        <v>13</v>
      </c>
      <c r="G13710" t="s">
        <v>13595</v>
      </c>
      <c r="H13710" s="2">
        <v>44923.606101006946</v>
      </c>
      <c r="I13710" t="s">
        <v>186</v>
      </c>
      <c r="J13710" s="2">
        <v>44923.606101006946</v>
      </c>
      <c r="K13710" t="s">
        <v>186</v>
      </c>
      <c r="L13710" t="str">
        <f>VLOOKUP(C13710,ACCOUNT_MAPPING!A:C,3,FALSE)</f>
        <v>Utilities</v>
      </c>
    </row>
    <row r="13711" spans="1:12" hidden="1">
      <c r="A13711">
        <v>11845</v>
      </c>
      <c r="B13711" t="s">
        <v>1923</v>
      </c>
      <c r="C13711">
        <v>55700000</v>
      </c>
      <c r="D13711" t="s">
        <v>12</v>
      </c>
      <c r="E13711" t="s">
        <v>13</v>
      </c>
      <c r="F13711" t="s">
        <v>13</v>
      </c>
      <c r="G13711" t="s">
        <v>13596</v>
      </c>
      <c r="H13711" s="2">
        <v>45014.641567824074</v>
      </c>
      <c r="I13711" t="s">
        <v>44</v>
      </c>
      <c r="J13711" s="2">
        <v>45014.641567824074</v>
      </c>
      <c r="K13711" t="s">
        <v>44</v>
      </c>
      <c r="L13711" t="str">
        <f>VLOOKUP(C13711,ACCOUNT_MAPPING!A:C,3,FALSE)</f>
        <v>Utilities</v>
      </c>
    </row>
    <row r="13712" spans="1:12" hidden="1">
      <c r="A13712">
        <v>11751</v>
      </c>
      <c r="B13712" t="s">
        <v>6746</v>
      </c>
      <c r="C13712">
        <v>55700000</v>
      </c>
      <c r="D13712" t="s">
        <v>12</v>
      </c>
      <c r="E13712" t="s">
        <v>13</v>
      </c>
      <c r="F13712" t="s">
        <v>13</v>
      </c>
      <c r="G13712" t="s">
        <v>11620</v>
      </c>
      <c r="H13712" s="2">
        <v>45019.681140891204</v>
      </c>
      <c r="I13712" t="s">
        <v>715</v>
      </c>
      <c r="J13712" s="2">
        <v>45019.681140891204</v>
      </c>
      <c r="K13712" t="s">
        <v>715</v>
      </c>
      <c r="L13712" t="str">
        <f>VLOOKUP(C13712,ACCOUNT_MAPPING!A:C,3,FALSE)</f>
        <v>Utilities</v>
      </c>
    </row>
    <row r="13713" spans="1:12" hidden="1">
      <c r="A13713">
        <v>11870</v>
      </c>
      <c r="B13713" t="s">
        <v>2806</v>
      </c>
      <c r="C13713">
        <v>55700000</v>
      </c>
      <c r="D13713" t="s">
        <v>12</v>
      </c>
      <c r="E13713" t="s">
        <v>13</v>
      </c>
      <c r="F13713" t="s">
        <v>13</v>
      </c>
      <c r="G13713" t="s">
        <v>13597</v>
      </c>
      <c r="H13713" s="2">
        <v>45012.650241782409</v>
      </c>
      <c r="I13713" t="s">
        <v>3471</v>
      </c>
      <c r="J13713" s="2">
        <v>45012.650241782409</v>
      </c>
      <c r="K13713" t="s">
        <v>3471</v>
      </c>
      <c r="L13713" t="str">
        <f>VLOOKUP(C13713,ACCOUNT_MAPPING!A:C,3,FALSE)</f>
        <v>Utilities</v>
      </c>
    </row>
    <row r="13714" spans="1:12" hidden="1">
      <c r="A13714">
        <v>15807</v>
      </c>
      <c r="B13714" t="s">
        <v>1964</v>
      </c>
      <c r="C13714">
        <v>55700000</v>
      </c>
      <c r="D13714" t="s">
        <v>12</v>
      </c>
      <c r="E13714" t="s">
        <v>13</v>
      </c>
      <c r="F13714" t="s">
        <v>13</v>
      </c>
      <c r="G13714" t="s">
        <v>13598</v>
      </c>
      <c r="H13714" s="2">
        <v>45014.665993553244</v>
      </c>
      <c r="I13714" t="s">
        <v>44</v>
      </c>
      <c r="J13714" s="2">
        <v>45014.665993553244</v>
      </c>
      <c r="K13714" t="s">
        <v>44</v>
      </c>
      <c r="L13714" t="str">
        <f>VLOOKUP(C13714,ACCOUNT_MAPPING!A:C,3,FALSE)</f>
        <v>Utilities</v>
      </c>
    </row>
    <row r="13715" spans="1:12" hidden="1">
      <c r="A13715">
        <v>15808</v>
      </c>
      <c r="B13715" t="s">
        <v>216</v>
      </c>
      <c r="C13715">
        <v>55700000</v>
      </c>
      <c r="D13715" t="s">
        <v>17</v>
      </c>
      <c r="E13715" t="s">
        <v>13</v>
      </c>
      <c r="F13715" t="s">
        <v>13</v>
      </c>
      <c r="G13715" t="s">
        <v>13599</v>
      </c>
      <c r="H13715" s="2">
        <v>44922.747596261572</v>
      </c>
      <c r="I13715" t="s">
        <v>44</v>
      </c>
      <c r="J13715" s="2">
        <v>44922.747596261572</v>
      </c>
      <c r="K13715" t="s">
        <v>44</v>
      </c>
      <c r="L13715" t="str">
        <f>VLOOKUP(C13715,ACCOUNT_MAPPING!A:C,3,FALSE)</f>
        <v>Utilities</v>
      </c>
    </row>
    <row r="13716" spans="1:12" hidden="1">
      <c r="A13716">
        <v>15810</v>
      </c>
      <c r="B13716" t="s">
        <v>217</v>
      </c>
      <c r="C13716">
        <v>55700000</v>
      </c>
      <c r="D13716" t="s">
        <v>12</v>
      </c>
      <c r="E13716" t="s">
        <v>13</v>
      </c>
      <c r="F13716" t="s">
        <v>13</v>
      </c>
      <c r="G13716" t="s">
        <v>13600</v>
      </c>
      <c r="H13716" s="2">
        <v>45014.65752630787</v>
      </c>
      <c r="I13716" t="s">
        <v>44</v>
      </c>
      <c r="J13716" s="2">
        <v>45014.65752630787</v>
      </c>
      <c r="K13716" t="s">
        <v>44</v>
      </c>
      <c r="L13716" t="str">
        <f>VLOOKUP(C13716,ACCOUNT_MAPPING!A:C,3,FALSE)</f>
        <v>Utilities</v>
      </c>
    </row>
    <row r="13717" spans="1:12" hidden="1">
      <c r="A13717">
        <v>15811</v>
      </c>
      <c r="B13717" t="s">
        <v>208</v>
      </c>
      <c r="C13717">
        <v>55700000</v>
      </c>
      <c r="D13717" t="s">
        <v>12</v>
      </c>
      <c r="E13717" t="s">
        <v>13</v>
      </c>
      <c r="F13717" t="s">
        <v>13</v>
      </c>
      <c r="G13717" t="s">
        <v>13601</v>
      </c>
      <c r="H13717" s="2">
        <v>45014.650492974535</v>
      </c>
      <c r="I13717" t="s">
        <v>44</v>
      </c>
      <c r="J13717" s="2">
        <v>45014.650492974535</v>
      </c>
      <c r="K13717" t="s">
        <v>44</v>
      </c>
      <c r="L13717" t="str">
        <f>VLOOKUP(C13717,ACCOUNT_MAPPING!A:C,3,FALSE)</f>
        <v>Utilities</v>
      </c>
    </row>
    <row r="13718" spans="1:12" hidden="1">
      <c r="A13718">
        <v>20460</v>
      </c>
      <c r="B13718" t="s">
        <v>1513</v>
      </c>
      <c r="C13718">
        <v>55700000</v>
      </c>
      <c r="D13718" t="s">
        <v>17</v>
      </c>
      <c r="E13718" t="s">
        <v>13</v>
      </c>
      <c r="F13718" t="s">
        <v>13</v>
      </c>
      <c r="G13718" t="s">
        <v>13602</v>
      </c>
      <c r="H13718" s="2">
        <v>44928.76084934028</v>
      </c>
      <c r="I13718" t="s">
        <v>1422</v>
      </c>
      <c r="J13718" s="2">
        <v>44928.76084934028</v>
      </c>
      <c r="K13718" t="s">
        <v>1422</v>
      </c>
      <c r="L13718" t="str">
        <f>VLOOKUP(C13718,ACCOUNT_MAPPING!A:C,3,FALSE)</f>
        <v>Utilities</v>
      </c>
    </row>
    <row r="13719" spans="1:12" hidden="1">
      <c r="A13719">
        <v>11712</v>
      </c>
      <c r="B13719" t="s">
        <v>2753</v>
      </c>
      <c r="C13719">
        <v>55700000</v>
      </c>
      <c r="D13719" t="s">
        <v>17</v>
      </c>
      <c r="E13719" t="s">
        <v>13</v>
      </c>
      <c r="F13719" t="s">
        <v>13</v>
      </c>
      <c r="G13719" t="s">
        <v>13603</v>
      </c>
      <c r="H13719" s="2">
        <v>44929.734605937498</v>
      </c>
      <c r="I13719" t="s">
        <v>548</v>
      </c>
      <c r="J13719" s="2">
        <v>44929.734605937498</v>
      </c>
      <c r="K13719" t="s">
        <v>548</v>
      </c>
      <c r="L13719" t="str">
        <f>VLOOKUP(C13719,ACCOUNT_MAPPING!A:C,3,FALSE)</f>
        <v>Utilities</v>
      </c>
    </row>
    <row r="13720" spans="1:12" hidden="1">
      <c r="A13720">
        <v>11734</v>
      </c>
      <c r="B13720" t="s">
        <v>1493</v>
      </c>
      <c r="C13720">
        <v>55700000</v>
      </c>
      <c r="D13720" t="s">
        <v>12</v>
      </c>
      <c r="E13720" t="s">
        <v>13</v>
      </c>
      <c r="F13720" t="s">
        <v>13</v>
      </c>
      <c r="G13720" t="s">
        <v>13604</v>
      </c>
      <c r="H13720" s="2">
        <v>45013.563421562503</v>
      </c>
      <c r="I13720" t="s">
        <v>548</v>
      </c>
      <c r="J13720" s="2">
        <v>45013.563421562503</v>
      </c>
      <c r="K13720" t="s">
        <v>548</v>
      </c>
      <c r="L13720" t="str">
        <f>VLOOKUP(C13720,ACCOUNT_MAPPING!A:C,3,FALSE)</f>
        <v>Utilities</v>
      </c>
    </row>
    <row r="13721" spans="1:12" hidden="1">
      <c r="A13721">
        <v>11846</v>
      </c>
      <c r="B13721" t="s">
        <v>200</v>
      </c>
      <c r="C13721">
        <v>55700000</v>
      </c>
      <c r="D13721" t="s">
        <v>63</v>
      </c>
      <c r="E13721" t="s">
        <v>13</v>
      </c>
      <c r="F13721" t="s">
        <v>13</v>
      </c>
      <c r="G13721" t="s">
        <v>13605</v>
      </c>
      <c r="H13721" s="2">
        <v>44880.454901620367</v>
      </c>
      <c r="I13721" t="s">
        <v>202</v>
      </c>
      <c r="J13721" s="2">
        <v>44880.454901620367</v>
      </c>
      <c r="K13721" t="s">
        <v>202</v>
      </c>
      <c r="L13721" t="str">
        <f>VLOOKUP(C13721,ACCOUNT_MAPPING!A:C,3,FALSE)</f>
        <v>Utilities</v>
      </c>
    </row>
    <row r="13722" spans="1:12" hidden="1">
      <c r="A13722">
        <v>20518</v>
      </c>
      <c r="B13722" t="s">
        <v>3473</v>
      </c>
      <c r="C13722">
        <v>55700000</v>
      </c>
      <c r="D13722" t="s">
        <v>17</v>
      </c>
      <c r="E13722" t="s">
        <v>13</v>
      </c>
      <c r="F13722" t="s">
        <v>13</v>
      </c>
      <c r="G13722" t="s">
        <v>13606</v>
      </c>
      <c r="H13722" s="2">
        <v>44923.711255011571</v>
      </c>
      <c r="I13722" t="s">
        <v>817</v>
      </c>
      <c r="J13722" s="2">
        <v>44923.711255011571</v>
      </c>
      <c r="K13722" t="s">
        <v>817</v>
      </c>
      <c r="L13722" t="str">
        <f>VLOOKUP(C13722,ACCOUNT_MAPPING!A:C,3,FALSE)</f>
        <v>Utilities</v>
      </c>
    </row>
    <row r="13723" spans="1:12" hidden="1">
      <c r="A13723">
        <v>11873</v>
      </c>
      <c r="B13723" t="s">
        <v>2789</v>
      </c>
      <c r="C13723">
        <v>55700000</v>
      </c>
      <c r="D13723" t="s">
        <v>17</v>
      </c>
      <c r="E13723" t="s">
        <v>13</v>
      </c>
      <c r="F13723" t="s">
        <v>13</v>
      </c>
      <c r="G13723" t="s">
        <v>13607</v>
      </c>
      <c r="H13723" s="2">
        <v>44923.465182025466</v>
      </c>
      <c r="I13723" t="s">
        <v>715</v>
      </c>
      <c r="J13723" s="2">
        <v>44923.465182025466</v>
      </c>
      <c r="K13723" t="s">
        <v>715</v>
      </c>
      <c r="L13723" t="str">
        <f>VLOOKUP(C13723,ACCOUNT_MAPPING!A:C,3,FALSE)</f>
        <v>Utilities</v>
      </c>
    </row>
    <row r="13724" spans="1:12" hidden="1">
      <c r="A13724">
        <v>20545</v>
      </c>
      <c r="B13724" t="s">
        <v>4101</v>
      </c>
      <c r="C13724">
        <v>55700000</v>
      </c>
      <c r="D13724" t="s">
        <v>17</v>
      </c>
      <c r="E13724" t="s">
        <v>13</v>
      </c>
      <c r="F13724" t="s">
        <v>13</v>
      </c>
      <c r="G13724" t="s">
        <v>13608</v>
      </c>
      <c r="H13724" s="2">
        <v>44919.543910995373</v>
      </c>
      <c r="I13724" t="s">
        <v>31</v>
      </c>
      <c r="J13724" s="2">
        <v>44919.543910995373</v>
      </c>
      <c r="K13724" t="s">
        <v>31</v>
      </c>
      <c r="L13724" t="str">
        <f>VLOOKUP(C13724,ACCOUNT_MAPPING!A:C,3,FALSE)</f>
        <v>Utilities</v>
      </c>
    </row>
    <row r="13725" spans="1:12" hidden="1">
      <c r="A13725">
        <v>14235</v>
      </c>
      <c r="B13725" t="s">
        <v>7406</v>
      </c>
      <c r="C13725">
        <v>55700000</v>
      </c>
      <c r="D13725" t="s">
        <v>63</v>
      </c>
      <c r="E13725" t="s">
        <v>13</v>
      </c>
      <c r="F13725" t="s">
        <v>13</v>
      </c>
      <c r="G13725" t="s">
        <v>13609</v>
      </c>
      <c r="H13725" s="2">
        <v>44875.550606944445</v>
      </c>
      <c r="I13725" t="s">
        <v>3904</v>
      </c>
      <c r="J13725" s="2">
        <v>44875.550606944445</v>
      </c>
      <c r="K13725" t="s">
        <v>3904</v>
      </c>
      <c r="L13725" t="str">
        <f>VLOOKUP(C13725,ACCOUNT_MAPPING!A:C,3,FALSE)</f>
        <v>Utilities</v>
      </c>
    </row>
    <row r="13726" spans="1:12" hidden="1">
      <c r="A13726">
        <v>15806</v>
      </c>
      <c r="B13726" t="s">
        <v>2802</v>
      </c>
      <c r="C13726">
        <v>55700000</v>
      </c>
      <c r="D13726" t="s">
        <v>12</v>
      </c>
      <c r="E13726" t="s">
        <v>13</v>
      </c>
      <c r="F13726" t="s">
        <v>13</v>
      </c>
      <c r="G13726" t="s">
        <v>13610</v>
      </c>
      <c r="H13726" s="2">
        <v>45014.652760682868</v>
      </c>
      <c r="I13726" t="s">
        <v>44</v>
      </c>
      <c r="J13726" s="2">
        <v>45014.652760682868</v>
      </c>
      <c r="K13726" t="s">
        <v>44</v>
      </c>
      <c r="L13726" t="str">
        <f>VLOOKUP(C13726,ACCOUNT_MAPPING!A:C,3,FALSE)</f>
        <v>Utilities</v>
      </c>
    </row>
    <row r="13727" spans="1:12" hidden="1">
      <c r="A13727">
        <v>20337</v>
      </c>
      <c r="B13727" t="s">
        <v>1021</v>
      </c>
      <c r="C13727">
        <v>55700000</v>
      </c>
      <c r="D13727" t="s">
        <v>12</v>
      </c>
      <c r="E13727" t="s">
        <v>13</v>
      </c>
      <c r="F13727" t="s">
        <v>13</v>
      </c>
      <c r="G13727" t="s">
        <v>13611</v>
      </c>
      <c r="H13727" s="2">
        <v>45020.493939467589</v>
      </c>
      <c r="I13727" t="s">
        <v>720</v>
      </c>
      <c r="J13727" s="2">
        <v>45020.493939467589</v>
      </c>
      <c r="K13727" t="s">
        <v>720</v>
      </c>
      <c r="L13727" t="str">
        <f>VLOOKUP(C13727,ACCOUNT_MAPPING!A:C,3,FALSE)</f>
        <v>Utilities</v>
      </c>
    </row>
    <row r="13728" spans="1:12" hidden="1">
      <c r="A13728">
        <v>20454</v>
      </c>
      <c r="B13728" t="s">
        <v>4944</v>
      </c>
      <c r="C13728">
        <v>55700000</v>
      </c>
      <c r="D13728" t="s">
        <v>17</v>
      </c>
      <c r="E13728" t="s">
        <v>13</v>
      </c>
      <c r="F13728" t="s">
        <v>13</v>
      </c>
      <c r="G13728" t="s">
        <v>13612</v>
      </c>
      <c r="H13728" s="2">
        <v>44923.573959953705</v>
      </c>
      <c r="I13728" t="s">
        <v>289</v>
      </c>
      <c r="J13728" s="2">
        <v>44923.573959953705</v>
      </c>
      <c r="K13728" t="s">
        <v>289</v>
      </c>
      <c r="L13728" t="str">
        <f>VLOOKUP(C13728,ACCOUNT_MAPPING!A:C,3,FALSE)</f>
        <v>Utilities</v>
      </c>
    </row>
    <row r="13729" spans="1:12" hidden="1">
      <c r="A13729">
        <v>20638</v>
      </c>
      <c r="B13729" t="s">
        <v>2895</v>
      </c>
      <c r="C13729">
        <v>55700000</v>
      </c>
      <c r="D13729" t="s">
        <v>12</v>
      </c>
      <c r="E13729" t="s">
        <v>13</v>
      </c>
      <c r="F13729" t="s">
        <v>13</v>
      </c>
      <c r="G13729" t="s">
        <v>13613</v>
      </c>
      <c r="H13729" s="2">
        <v>45020.022903900463</v>
      </c>
      <c r="I13729" t="s">
        <v>1434</v>
      </c>
      <c r="J13729" s="2">
        <v>45020.022903900463</v>
      </c>
      <c r="K13729" t="s">
        <v>1434</v>
      </c>
      <c r="L13729" t="str">
        <f>VLOOKUP(C13729,ACCOUNT_MAPPING!A:C,3,FALSE)</f>
        <v>Utilities</v>
      </c>
    </row>
    <row r="13730" spans="1:12" hidden="1">
      <c r="A13730">
        <v>14237</v>
      </c>
      <c r="B13730" t="s">
        <v>1495</v>
      </c>
      <c r="C13730">
        <v>55700000</v>
      </c>
      <c r="D13730" t="s">
        <v>63</v>
      </c>
      <c r="E13730" t="s">
        <v>13</v>
      </c>
      <c r="F13730" t="s">
        <v>13</v>
      </c>
      <c r="G13730" t="s">
        <v>13614</v>
      </c>
      <c r="H13730" s="2">
        <v>44875.603366053241</v>
      </c>
      <c r="I13730" t="s">
        <v>3904</v>
      </c>
      <c r="J13730" s="2">
        <v>44875.603366053241</v>
      </c>
      <c r="K13730" t="s">
        <v>3904</v>
      </c>
      <c r="L13730" t="str">
        <f>VLOOKUP(C13730,ACCOUNT_MAPPING!A:C,3,FALSE)</f>
        <v>Utilities</v>
      </c>
    </row>
    <row r="13731" spans="1:12" hidden="1">
      <c r="A13731">
        <v>14245</v>
      </c>
      <c r="B13731" t="s">
        <v>1018</v>
      </c>
      <c r="C13731">
        <v>55700000</v>
      </c>
      <c r="D13731" t="s">
        <v>12</v>
      </c>
      <c r="E13731" t="s">
        <v>13</v>
      </c>
      <c r="F13731" t="s">
        <v>13</v>
      </c>
      <c r="G13731" t="s">
        <v>13615</v>
      </c>
      <c r="H13731" s="2">
        <v>45021.529232523149</v>
      </c>
      <c r="I13731" t="s">
        <v>87</v>
      </c>
      <c r="J13731" s="2">
        <v>45021.529232523149</v>
      </c>
      <c r="K13731" t="s">
        <v>87</v>
      </c>
      <c r="L13731" t="str">
        <f>VLOOKUP(C13731,ACCOUNT_MAPPING!A:C,3,FALSE)</f>
        <v>Utilities</v>
      </c>
    </row>
    <row r="13732" spans="1:12" hidden="1">
      <c r="A13732">
        <v>15809</v>
      </c>
      <c r="B13732" t="s">
        <v>5487</v>
      </c>
      <c r="C13732">
        <v>55700000</v>
      </c>
      <c r="D13732" t="s">
        <v>12</v>
      </c>
      <c r="E13732" t="s">
        <v>13</v>
      </c>
      <c r="F13732" t="s">
        <v>13</v>
      </c>
      <c r="G13732" t="s">
        <v>13616</v>
      </c>
      <c r="H13732" s="2">
        <v>45014.669745486113</v>
      </c>
      <c r="I13732" t="s">
        <v>44</v>
      </c>
      <c r="J13732" s="2">
        <v>45014.669745486113</v>
      </c>
      <c r="K13732" t="s">
        <v>44</v>
      </c>
      <c r="L13732" t="str">
        <f>VLOOKUP(C13732,ACCOUNT_MAPPING!A:C,3,FALSE)</f>
        <v>Utilities</v>
      </c>
    </row>
    <row r="13733" spans="1:12" hidden="1">
      <c r="A13733">
        <v>15812</v>
      </c>
      <c r="B13733" t="s">
        <v>3458</v>
      </c>
      <c r="C13733">
        <v>55700000</v>
      </c>
      <c r="D13733" t="s">
        <v>12</v>
      </c>
      <c r="E13733" t="s">
        <v>13</v>
      </c>
      <c r="F13733" t="s">
        <v>13</v>
      </c>
      <c r="G13733" t="s">
        <v>13617</v>
      </c>
      <c r="H13733" s="2">
        <v>45014.675480243059</v>
      </c>
      <c r="I13733" t="s">
        <v>44</v>
      </c>
      <c r="J13733" s="2">
        <v>45014.675480243059</v>
      </c>
      <c r="K13733" t="s">
        <v>44</v>
      </c>
      <c r="L13733" t="str">
        <f>VLOOKUP(C13733,ACCOUNT_MAPPING!A:C,3,FALSE)</f>
        <v>Utilities</v>
      </c>
    </row>
    <row r="13734" spans="1:12" hidden="1">
      <c r="A13734">
        <v>20598</v>
      </c>
      <c r="B13734" t="s">
        <v>2836</v>
      </c>
      <c r="C13734">
        <v>55700000</v>
      </c>
      <c r="D13734" t="s">
        <v>17</v>
      </c>
      <c r="E13734" t="s">
        <v>13</v>
      </c>
      <c r="F13734" t="s">
        <v>13</v>
      </c>
      <c r="G13734" t="s">
        <v>13618</v>
      </c>
      <c r="H13734" s="2">
        <v>44921.527289930556</v>
      </c>
      <c r="I13734" t="s">
        <v>1434</v>
      </c>
      <c r="J13734" s="2">
        <v>44921.527289930556</v>
      </c>
      <c r="K13734" t="s">
        <v>1434</v>
      </c>
      <c r="L13734" t="str">
        <f>VLOOKUP(C13734,ACCOUNT_MAPPING!A:C,3,FALSE)</f>
        <v>Utilities</v>
      </c>
    </row>
    <row r="13735" spans="1:12" hidden="1">
      <c r="A13735">
        <v>20712</v>
      </c>
      <c r="B13735" t="s">
        <v>11187</v>
      </c>
      <c r="C13735">
        <v>55700000</v>
      </c>
      <c r="D13735" t="s">
        <v>12</v>
      </c>
      <c r="E13735" t="s">
        <v>13</v>
      </c>
      <c r="F13735" t="s">
        <v>13</v>
      </c>
      <c r="G13735" t="s">
        <v>13619</v>
      </c>
      <c r="H13735" s="2">
        <v>45018.695271643519</v>
      </c>
      <c r="I13735" t="s">
        <v>1014</v>
      </c>
      <c r="J13735" s="2">
        <v>45018.695271643519</v>
      </c>
      <c r="K13735" t="s">
        <v>1014</v>
      </c>
      <c r="L13735" t="str">
        <f>VLOOKUP(C13735,ACCOUNT_MAPPING!A:C,3,FALSE)</f>
        <v>Utilities</v>
      </c>
    </row>
    <row r="13736" spans="1:12" hidden="1">
      <c r="A13736">
        <v>20452</v>
      </c>
      <c r="B13736" t="s">
        <v>2847</v>
      </c>
      <c r="C13736">
        <v>55700000</v>
      </c>
      <c r="D13736" t="s">
        <v>17</v>
      </c>
      <c r="E13736" t="s">
        <v>13</v>
      </c>
      <c r="F13736" t="s">
        <v>13</v>
      </c>
      <c r="G13736" t="s">
        <v>13620</v>
      </c>
      <c r="H13736" s="2">
        <v>44923.456366319442</v>
      </c>
      <c r="I13736" t="s">
        <v>289</v>
      </c>
      <c r="J13736" s="2">
        <v>44923.456366319442</v>
      </c>
      <c r="K13736" t="s">
        <v>289</v>
      </c>
      <c r="L13736" t="str">
        <f>VLOOKUP(C13736,ACCOUNT_MAPPING!A:C,3,FALSE)</f>
        <v>Utilities</v>
      </c>
    </row>
    <row r="13737" spans="1:12" hidden="1">
      <c r="A13737">
        <v>20601</v>
      </c>
      <c r="B13737" t="s">
        <v>1973</v>
      </c>
      <c r="C13737">
        <v>55700000</v>
      </c>
      <c r="D13737" t="s">
        <v>17</v>
      </c>
      <c r="E13737" t="s">
        <v>13</v>
      </c>
      <c r="F13737" t="s">
        <v>13</v>
      </c>
      <c r="G13737" t="s">
        <v>13621</v>
      </c>
      <c r="H13737" s="2">
        <v>44925.961082256945</v>
      </c>
      <c r="I13737" t="s">
        <v>1229</v>
      </c>
      <c r="J13737" s="2">
        <v>44925.961082256945</v>
      </c>
      <c r="K13737" t="s">
        <v>1229</v>
      </c>
      <c r="L13737" t="str">
        <f>VLOOKUP(C13737,ACCOUNT_MAPPING!A:C,3,FALSE)</f>
        <v>Utilities</v>
      </c>
    </row>
    <row r="13738" spans="1:12" hidden="1">
      <c r="A13738">
        <v>20510</v>
      </c>
      <c r="B13738" t="s">
        <v>3447</v>
      </c>
      <c r="C13738">
        <v>55700000</v>
      </c>
      <c r="D13738" t="s">
        <v>17</v>
      </c>
      <c r="E13738" t="s">
        <v>13</v>
      </c>
      <c r="F13738" t="s">
        <v>13</v>
      </c>
      <c r="G13738" t="s">
        <v>13622</v>
      </c>
      <c r="H13738" s="2">
        <v>44929.50210957176</v>
      </c>
      <c r="I13738" t="s">
        <v>354</v>
      </c>
      <c r="J13738" s="2">
        <v>44929.50210957176</v>
      </c>
      <c r="K13738" t="s">
        <v>354</v>
      </c>
      <c r="L13738" t="str">
        <f>VLOOKUP(C13738,ACCOUNT_MAPPING!A:C,3,FALSE)</f>
        <v>Utilities</v>
      </c>
    </row>
    <row r="13739" spans="1:12" hidden="1">
      <c r="A13739">
        <v>20525</v>
      </c>
      <c r="B13739" t="s">
        <v>226</v>
      </c>
      <c r="C13739">
        <v>55700000</v>
      </c>
      <c r="D13739" t="s">
        <v>63</v>
      </c>
      <c r="E13739" t="s">
        <v>13</v>
      </c>
      <c r="F13739" t="s">
        <v>13</v>
      </c>
      <c r="G13739" t="s">
        <v>13623</v>
      </c>
      <c r="H13739" s="2">
        <v>44876.411814930558</v>
      </c>
      <c r="I13739" t="s">
        <v>31</v>
      </c>
      <c r="J13739" s="2">
        <v>44876.411814930558</v>
      </c>
      <c r="K13739" t="s">
        <v>31</v>
      </c>
      <c r="L13739" t="str">
        <f>VLOOKUP(C13739,ACCOUNT_MAPPING!A:C,3,FALSE)</f>
        <v>Utilities</v>
      </c>
    </row>
    <row r="13740" spans="1:12" hidden="1">
      <c r="A13740">
        <v>20543</v>
      </c>
      <c r="B13740" t="s">
        <v>2825</v>
      </c>
      <c r="C13740">
        <v>55700000</v>
      </c>
      <c r="D13740" t="s">
        <v>17</v>
      </c>
      <c r="E13740" t="s">
        <v>13</v>
      </c>
      <c r="F13740" t="s">
        <v>13</v>
      </c>
      <c r="G13740" t="s">
        <v>13624</v>
      </c>
      <c r="H13740" s="2">
        <v>44924.456565011576</v>
      </c>
      <c r="I13740" t="s">
        <v>817</v>
      </c>
      <c r="J13740" s="2">
        <v>44924.456565011576</v>
      </c>
      <c r="K13740" t="s">
        <v>817</v>
      </c>
      <c r="L13740" t="str">
        <f>VLOOKUP(C13740,ACCOUNT_MAPPING!A:C,3,FALSE)</f>
        <v>Utilities</v>
      </c>
    </row>
    <row r="13741" spans="1:12" hidden="1">
      <c r="A13741">
        <v>20600</v>
      </c>
      <c r="B13741" t="s">
        <v>2845</v>
      </c>
      <c r="C13741">
        <v>55700000</v>
      </c>
      <c r="D13741" t="s">
        <v>17</v>
      </c>
      <c r="E13741" t="s">
        <v>13</v>
      </c>
      <c r="F13741" t="s">
        <v>13</v>
      </c>
      <c r="G13741" t="s">
        <v>13625</v>
      </c>
      <c r="H13741" s="2">
        <v>44925.951074456018</v>
      </c>
      <c r="I13741" t="s">
        <v>1229</v>
      </c>
      <c r="J13741" s="2">
        <v>44925.951074456018</v>
      </c>
      <c r="K13741" t="s">
        <v>1229</v>
      </c>
      <c r="L13741" t="str">
        <f>VLOOKUP(C13741,ACCOUNT_MAPPING!A:C,3,FALSE)</f>
        <v>Utilities</v>
      </c>
    </row>
    <row r="13742" spans="1:12" hidden="1">
      <c r="A13742">
        <v>20552</v>
      </c>
      <c r="B13742" t="s">
        <v>3681</v>
      </c>
      <c r="C13742">
        <v>55700000</v>
      </c>
      <c r="D13742" t="s">
        <v>17</v>
      </c>
      <c r="E13742" t="s">
        <v>13</v>
      </c>
      <c r="F13742" t="s">
        <v>13</v>
      </c>
      <c r="G13742" t="s">
        <v>13626</v>
      </c>
      <c r="H13742" s="2">
        <v>44924.515696446761</v>
      </c>
      <c r="I13742" t="s">
        <v>598</v>
      </c>
      <c r="J13742" s="2">
        <v>44924.515696446761</v>
      </c>
      <c r="K13742" t="s">
        <v>598</v>
      </c>
      <c r="L13742" t="str">
        <f>VLOOKUP(C13742,ACCOUNT_MAPPING!A:C,3,FALSE)</f>
        <v>Utilities</v>
      </c>
    </row>
    <row r="13743" spans="1:12" hidden="1">
      <c r="A13743">
        <v>20645</v>
      </c>
      <c r="B13743" t="s">
        <v>2860</v>
      </c>
      <c r="C13743">
        <v>55700000</v>
      </c>
      <c r="D13743" t="s">
        <v>12</v>
      </c>
      <c r="E13743" t="s">
        <v>13</v>
      </c>
      <c r="F13743" t="s">
        <v>13</v>
      </c>
      <c r="G13743" t="s">
        <v>13627</v>
      </c>
      <c r="H13743" s="2">
        <v>45021.577701886577</v>
      </c>
      <c r="I13743" t="s">
        <v>123</v>
      </c>
      <c r="J13743" s="2">
        <v>45021.577701886577</v>
      </c>
      <c r="K13743" t="s">
        <v>123</v>
      </c>
      <c r="L13743" t="str">
        <f>VLOOKUP(C13743,ACCOUNT_MAPPING!A:C,3,FALSE)</f>
        <v>Utilities</v>
      </c>
    </row>
    <row r="13744" spans="1:12" hidden="1">
      <c r="A13744">
        <v>20621</v>
      </c>
      <c r="B13744" t="s">
        <v>7446</v>
      </c>
      <c r="C13744">
        <v>55700000</v>
      </c>
      <c r="D13744" t="s">
        <v>12</v>
      </c>
      <c r="E13744" t="s">
        <v>13</v>
      </c>
      <c r="F13744" t="s">
        <v>13</v>
      </c>
      <c r="G13744" t="s">
        <v>13628</v>
      </c>
      <c r="H13744" s="2">
        <v>45015.702447650459</v>
      </c>
      <c r="I13744" t="s">
        <v>1800</v>
      </c>
      <c r="J13744" s="2">
        <v>45015.702447650459</v>
      </c>
      <c r="K13744" t="s">
        <v>1800</v>
      </c>
      <c r="L13744" t="str">
        <f>VLOOKUP(C13744,ACCOUNT_MAPPING!A:C,3,FALSE)</f>
        <v>Utilities</v>
      </c>
    </row>
    <row r="13745" spans="1:12" hidden="1">
      <c r="A13745">
        <v>20637</v>
      </c>
      <c r="B13745" t="s">
        <v>2922</v>
      </c>
      <c r="C13745">
        <v>55700000</v>
      </c>
      <c r="D13745" t="s">
        <v>12</v>
      </c>
      <c r="E13745" t="s">
        <v>13</v>
      </c>
      <c r="F13745" t="s">
        <v>13</v>
      </c>
      <c r="G13745" t="s">
        <v>13629</v>
      </c>
      <c r="H13745" s="2">
        <v>45015.561677199075</v>
      </c>
      <c r="I13745" t="s">
        <v>1800</v>
      </c>
      <c r="J13745" s="2">
        <v>45015.561677199075</v>
      </c>
      <c r="K13745" t="s">
        <v>1800</v>
      </c>
      <c r="L13745" t="str">
        <f>VLOOKUP(C13745,ACCOUNT_MAPPING!A:C,3,FALSE)</f>
        <v>Utilities</v>
      </c>
    </row>
    <row r="13746" spans="1:12" hidden="1">
      <c r="A13746">
        <v>21493</v>
      </c>
      <c r="B13746" t="s">
        <v>3017</v>
      </c>
      <c r="C13746">
        <v>55700000</v>
      </c>
      <c r="D13746" t="s">
        <v>12</v>
      </c>
      <c r="E13746" t="s">
        <v>13</v>
      </c>
      <c r="F13746" t="s">
        <v>13</v>
      </c>
      <c r="G13746" t="s">
        <v>13630</v>
      </c>
      <c r="H13746" s="2">
        <v>45020.766563460646</v>
      </c>
      <c r="I13746" t="s">
        <v>3489</v>
      </c>
      <c r="J13746" s="2">
        <v>45020.766563460646</v>
      </c>
      <c r="K13746" t="s">
        <v>3489</v>
      </c>
      <c r="L13746" t="str">
        <f>VLOOKUP(C13746,ACCOUNT_MAPPING!A:C,3,FALSE)</f>
        <v>Utilities</v>
      </c>
    </row>
    <row r="13747" spans="1:12" hidden="1">
      <c r="A13747">
        <v>21495</v>
      </c>
      <c r="B13747" t="s">
        <v>3018</v>
      </c>
      <c r="C13747">
        <v>55700000</v>
      </c>
      <c r="D13747" t="s">
        <v>17</v>
      </c>
      <c r="E13747" t="s">
        <v>13</v>
      </c>
      <c r="F13747" t="s">
        <v>13</v>
      </c>
      <c r="G13747" t="s">
        <v>13631</v>
      </c>
      <c r="H13747" s="2">
        <v>44916.639889317128</v>
      </c>
      <c r="I13747" t="s">
        <v>650</v>
      </c>
      <c r="J13747" s="2">
        <v>44916.639889317128</v>
      </c>
      <c r="K13747" t="s">
        <v>650</v>
      </c>
      <c r="L13747" t="str">
        <f>VLOOKUP(C13747,ACCOUNT_MAPPING!A:C,3,FALSE)</f>
        <v>Utilities</v>
      </c>
    </row>
    <row r="13748" spans="1:12" hidden="1">
      <c r="A13748">
        <v>20654</v>
      </c>
      <c r="B13748" t="s">
        <v>2951</v>
      </c>
      <c r="C13748">
        <v>55700000</v>
      </c>
      <c r="D13748" t="s">
        <v>17</v>
      </c>
      <c r="E13748" t="s">
        <v>13</v>
      </c>
      <c r="F13748" t="s">
        <v>13</v>
      </c>
      <c r="G13748" t="s">
        <v>13632</v>
      </c>
      <c r="H13748" s="2">
        <v>44915.662521331018</v>
      </c>
      <c r="I13748" t="s">
        <v>93</v>
      </c>
      <c r="J13748" s="2">
        <v>44915.662521331018</v>
      </c>
      <c r="K13748" t="s">
        <v>93</v>
      </c>
      <c r="L13748" t="str">
        <f>VLOOKUP(C13748,ACCOUNT_MAPPING!A:C,3,FALSE)</f>
        <v>Utilities</v>
      </c>
    </row>
    <row r="13749" spans="1:12" hidden="1">
      <c r="A13749">
        <v>20673</v>
      </c>
      <c r="B13749" t="s">
        <v>1033</v>
      </c>
      <c r="C13749">
        <v>55700000</v>
      </c>
      <c r="D13749" t="s">
        <v>17</v>
      </c>
      <c r="E13749" t="s">
        <v>13</v>
      </c>
      <c r="F13749" t="s">
        <v>13</v>
      </c>
      <c r="G13749" t="s">
        <v>13633</v>
      </c>
      <c r="H13749" s="2">
        <v>44922.511164618052</v>
      </c>
      <c r="I13749" t="s">
        <v>826</v>
      </c>
      <c r="J13749" s="2">
        <v>44922.511164618052</v>
      </c>
      <c r="K13749" t="s">
        <v>826</v>
      </c>
      <c r="L13749" t="str">
        <f>VLOOKUP(C13749,ACCOUNT_MAPPING!A:C,3,FALSE)</f>
        <v>Utilities</v>
      </c>
    </row>
    <row r="13750" spans="1:12" hidden="1">
      <c r="A13750">
        <v>21519</v>
      </c>
      <c r="B13750" t="s">
        <v>1264</v>
      </c>
      <c r="C13750">
        <v>55700000</v>
      </c>
      <c r="D13750" t="s">
        <v>17</v>
      </c>
      <c r="E13750" t="s">
        <v>13</v>
      </c>
      <c r="F13750" t="s">
        <v>13</v>
      </c>
      <c r="G13750" t="s">
        <v>13634</v>
      </c>
      <c r="H13750" s="2">
        <v>44922.545257905091</v>
      </c>
      <c r="I13750" t="s">
        <v>87</v>
      </c>
      <c r="J13750" s="2">
        <v>44922.545257905091</v>
      </c>
      <c r="K13750" t="s">
        <v>87</v>
      </c>
      <c r="L13750" t="str">
        <f>VLOOKUP(C13750,ACCOUNT_MAPPING!A:C,3,FALSE)</f>
        <v>Utilities</v>
      </c>
    </row>
    <row r="13751" spans="1:12" hidden="1">
      <c r="A13751">
        <v>20734</v>
      </c>
      <c r="B13751" t="s">
        <v>1035</v>
      </c>
      <c r="C13751">
        <v>55700000</v>
      </c>
      <c r="D13751" t="s">
        <v>12</v>
      </c>
      <c r="E13751" t="s">
        <v>13</v>
      </c>
      <c r="F13751" t="s">
        <v>13</v>
      </c>
      <c r="G13751" t="s">
        <v>13635</v>
      </c>
      <c r="H13751" s="2">
        <v>45012.678987418978</v>
      </c>
      <c r="I13751" t="s">
        <v>745</v>
      </c>
      <c r="J13751" s="2">
        <v>45012.678987418978</v>
      </c>
      <c r="K13751" t="s">
        <v>745</v>
      </c>
      <c r="L13751" t="str">
        <f>VLOOKUP(C13751,ACCOUNT_MAPPING!A:C,3,FALSE)</f>
        <v>Utilities</v>
      </c>
    </row>
    <row r="13752" spans="1:12" hidden="1">
      <c r="A13752">
        <v>20746</v>
      </c>
      <c r="B13752" t="s">
        <v>5013</v>
      </c>
      <c r="C13752">
        <v>55700000</v>
      </c>
      <c r="D13752" t="s">
        <v>17</v>
      </c>
      <c r="E13752" t="s">
        <v>13</v>
      </c>
      <c r="F13752" t="s">
        <v>13</v>
      </c>
      <c r="G13752" t="s">
        <v>13636</v>
      </c>
      <c r="H13752" s="2">
        <v>44926.751048611113</v>
      </c>
      <c r="I13752" t="s">
        <v>2338</v>
      </c>
      <c r="J13752" s="2">
        <v>44926.751048611113</v>
      </c>
      <c r="K13752" t="s">
        <v>2338</v>
      </c>
      <c r="L13752" t="str">
        <f>VLOOKUP(C13752,ACCOUNT_MAPPING!A:C,3,FALSE)</f>
        <v>Utilities</v>
      </c>
    </row>
    <row r="13753" spans="1:12" hidden="1">
      <c r="A13753">
        <v>39717</v>
      </c>
      <c r="B13753" t="s">
        <v>2045</v>
      </c>
      <c r="C13753">
        <v>55700000</v>
      </c>
      <c r="D13753" t="s">
        <v>12</v>
      </c>
      <c r="E13753" t="s">
        <v>13</v>
      </c>
      <c r="F13753" t="s">
        <v>13</v>
      </c>
      <c r="G13753" t="s">
        <v>6056</v>
      </c>
      <c r="H13753" s="2">
        <v>45020.723351539353</v>
      </c>
      <c r="I13753" t="s">
        <v>759</v>
      </c>
      <c r="J13753" s="2">
        <v>45020.723351539353</v>
      </c>
      <c r="K13753" t="s">
        <v>759</v>
      </c>
      <c r="L13753" t="str">
        <f>VLOOKUP(C13753,ACCOUNT_MAPPING!A:C,3,FALSE)</f>
        <v>Utilities</v>
      </c>
    </row>
    <row r="13754" spans="1:12" hidden="1">
      <c r="A13754">
        <v>43007</v>
      </c>
      <c r="B13754" t="s">
        <v>252</v>
      </c>
      <c r="C13754">
        <v>55700000</v>
      </c>
      <c r="D13754" t="s">
        <v>12</v>
      </c>
      <c r="E13754" t="s">
        <v>13</v>
      </c>
      <c r="F13754" t="s">
        <v>13</v>
      </c>
      <c r="G13754" t="s">
        <v>13637</v>
      </c>
      <c r="H13754" s="2">
        <v>45020.65288425926</v>
      </c>
      <c r="I13754" t="s">
        <v>236</v>
      </c>
      <c r="J13754" s="2">
        <v>45020.65288425926</v>
      </c>
      <c r="K13754" t="s">
        <v>236</v>
      </c>
      <c r="L13754" t="str">
        <f>VLOOKUP(C13754,ACCOUNT_MAPPING!A:C,3,FALSE)</f>
        <v>Utilities</v>
      </c>
    </row>
    <row r="13755" spans="1:12" hidden="1">
      <c r="A13755">
        <v>43019</v>
      </c>
      <c r="B13755" t="s">
        <v>656</v>
      </c>
      <c r="C13755">
        <v>55700000</v>
      </c>
      <c r="D13755" t="s">
        <v>17</v>
      </c>
      <c r="E13755" t="s">
        <v>13</v>
      </c>
      <c r="F13755" t="s">
        <v>13</v>
      </c>
      <c r="G13755" t="s">
        <v>13638</v>
      </c>
      <c r="H13755" s="2">
        <v>44923.605245057872</v>
      </c>
      <c r="I13755" t="s">
        <v>236</v>
      </c>
      <c r="J13755" s="2">
        <v>44923.605245057872</v>
      </c>
      <c r="K13755" t="s">
        <v>236</v>
      </c>
      <c r="L13755" t="str">
        <f>VLOOKUP(C13755,ACCOUNT_MAPPING!A:C,3,FALSE)</f>
        <v>Utilities</v>
      </c>
    </row>
    <row r="13756" spans="1:12" hidden="1">
      <c r="A13756">
        <v>43020</v>
      </c>
      <c r="B13756" t="s">
        <v>6184</v>
      </c>
      <c r="C13756">
        <v>55700000</v>
      </c>
      <c r="D13756" t="s">
        <v>12</v>
      </c>
      <c r="E13756" t="s">
        <v>13</v>
      </c>
      <c r="F13756" t="s">
        <v>13</v>
      </c>
      <c r="G13756" t="s">
        <v>13637</v>
      </c>
      <c r="H13756" s="2">
        <v>45020.662264733794</v>
      </c>
      <c r="I13756" t="s">
        <v>236</v>
      </c>
      <c r="J13756" s="2">
        <v>45020.662264733794</v>
      </c>
      <c r="K13756" t="s">
        <v>236</v>
      </c>
      <c r="L13756" t="str">
        <f>VLOOKUP(C13756,ACCOUNT_MAPPING!A:C,3,FALSE)</f>
        <v>Utilities</v>
      </c>
    </row>
    <row r="13757" spans="1:12" hidden="1">
      <c r="A13757">
        <v>43022</v>
      </c>
      <c r="B13757" t="s">
        <v>6188</v>
      </c>
      <c r="C13757">
        <v>55700000</v>
      </c>
      <c r="D13757" t="s">
        <v>17</v>
      </c>
      <c r="E13757" t="s">
        <v>13</v>
      </c>
      <c r="F13757" t="s">
        <v>13</v>
      </c>
      <c r="G13757" t="s">
        <v>13639</v>
      </c>
      <c r="H13757" s="2">
        <v>44923.630213657409</v>
      </c>
      <c r="I13757" t="s">
        <v>236</v>
      </c>
      <c r="J13757" s="2">
        <v>44923.630213657409</v>
      </c>
      <c r="K13757" t="s">
        <v>236</v>
      </c>
      <c r="L13757" t="str">
        <f>VLOOKUP(C13757,ACCOUNT_MAPPING!A:C,3,FALSE)</f>
        <v>Utilities</v>
      </c>
    </row>
    <row r="13758" spans="1:12" hidden="1">
      <c r="A13758">
        <v>43028</v>
      </c>
      <c r="B13758" t="s">
        <v>6223</v>
      </c>
      <c r="C13758">
        <v>55700000</v>
      </c>
      <c r="D13758" t="s">
        <v>17</v>
      </c>
      <c r="E13758" t="s">
        <v>13</v>
      </c>
      <c r="F13758" t="s">
        <v>13</v>
      </c>
      <c r="G13758" t="s">
        <v>13638</v>
      </c>
      <c r="H13758" s="2">
        <v>44923.712429432868</v>
      </c>
      <c r="I13758" t="s">
        <v>236</v>
      </c>
      <c r="J13758" s="2">
        <v>44923.712429432868</v>
      </c>
      <c r="K13758" t="s">
        <v>236</v>
      </c>
      <c r="L13758" t="str">
        <f>VLOOKUP(C13758,ACCOUNT_MAPPING!A:C,3,FALSE)</f>
        <v>Utilities</v>
      </c>
    </row>
    <row r="13759" spans="1:12" hidden="1">
      <c r="A13759">
        <v>43030</v>
      </c>
      <c r="B13759" t="s">
        <v>658</v>
      </c>
      <c r="C13759">
        <v>55700000</v>
      </c>
      <c r="D13759" t="s">
        <v>17</v>
      </c>
      <c r="E13759" t="s">
        <v>13</v>
      </c>
      <c r="F13759" t="s">
        <v>13</v>
      </c>
      <c r="G13759" t="s">
        <v>13638</v>
      </c>
      <c r="H13759" s="2">
        <v>44923.713304895835</v>
      </c>
      <c r="I13759" t="s">
        <v>236</v>
      </c>
      <c r="J13759" s="2">
        <v>44923.713304895835</v>
      </c>
      <c r="K13759" t="s">
        <v>236</v>
      </c>
      <c r="L13759" t="str">
        <f>VLOOKUP(C13759,ACCOUNT_MAPPING!A:C,3,FALSE)</f>
        <v>Utilities</v>
      </c>
    </row>
    <row r="13760" spans="1:12" hidden="1">
      <c r="A13760">
        <v>43400</v>
      </c>
      <c r="B13760" t="s">
        <v>3529</v>
      </c>
      <c r="C13760">
        <v>55700000</v>
      </c>
      <c r="D13760" t="s">
        <v>12</v>
      </c>
      <c r="E13760" t="s">
        <v>13</v>
      </c>
      <c r="F13760" t="s">
        <v>13</v>
      </c>
      <c r="G13760" t="s">
        <v>13640</v>
      </c>
      <c r="H13760" s="2">
        <v>45009.762747256944</v>
      </c>
      <c r="I13760" t="s">
        <v>272</v>
      </c>
      <c r="J13760" s="2">
        <v>45009.762747256944</v>
      </c>
      <c r="K13760" t="s">
        <v>272</v>
      </c>
      <c r="L13760" t="str">
        <f>VLOOKUP(C13760,ACCOUNT_MAPPING!A:C,3,FALSE)</f>
        <v>Utilities</v>
      </c>
    </row>
    <row r="13761" spans="1:12" hidden="1">
      <c r="A13761">
        <v>20740</v>
      </c>
      <c r="B13761" t="s">
        <v>2010</v>
      </c>
      <c r="C13761">
        <v>55700000</v>
      </c>
      <c r="D13761" t="s">
        <v>12</v>
      </c>
      <c r="E13761" t="s">
        <v>13</v>
      </c>
      <c r="F13761" t="s">
        <v>13</v>
      </c>
      <c r="G13761" t="s">
        <v>13641</v>
      </c>
      <c r="H13761" s="2">
        <v>45009.512507719905</v>
      </c>
      <c r="I13761" t="s">
        <v>284</v>
      </c>
      <c r="J13761" s="2">
        <v>45009.512507719905</v>
      </c>
      <c r="K13761" t="s">
        <v>284</v>
      </c>
      <c r="L13761" t="str">
        <f>VLOOKUP(C13761,ACCOUNT_MAPPING!A:C,3,FALSE)</f>
        <v>Utilities</v>
      </c>
    </row>
    <row r="13762" spans="1:12" hidden="1">
      <c r="A13762">
        <v>49201</v>
      </c>
      <c r="B13762" t="s">
        <v>7517</v>
      </c>
      <c r="C13762">
        <v>55700000</v>
      </c>
      <c r="D13762" t="s">
        <v>12</v>
      </c>
      <c r="E13762" t="s">
        <v>13</v>
      </c>
      <c r="F13762" t="s">
        <v>13</v>
      </c>
      <c r="G13762" t="s">
        <v>13642</v>
      </c>
      <c r="H13762" s="2">
        <v>45021.821801585647</v>
      </c>
      <c r="I13762" t="s">
        <v>577</v>
      </c>
      <c r="J13762" s="2">
        <v>45021.821801585647</v>
      </c>
      <c r="K13762" t="s">
        <v>577</v>
      </c>
      <c r="L13762" t="str">
        <f>VLOOKUP(C13762,ACCOUNT_MAPPING!A:C,3,FALSE)</f>
        <v>Utilities</v>
      </c>
    </row>
    <row r="13763" spans="1:12" hidden="1">
      <c r="A13763">
        <v>20822</v>
      </c>
      <c r="B13763" t="s">
        <v>3011</v>
      </c>
      <c r="C13763">
        <v>55700000</v>
      </c>
      <c r="D13763" t="s">
        <v>17</v>
      </c>
      <c r="E13763" t="s">
        <v>13</v>
      </c>
      <c r="F13763" t="s">
        <v>13</v>
      </c>
      <c r="G13763" t="s">
        <v>13643</v>
      </c>
      <c r="H13763" s="2">
        <v>44923.711801736114</v>
      </c>
      <c r="I13763" t="s">
        <v>1874</v>
      </c>
      <c r="J13763" s="2">
        <v>44923.711801736114</v>
      </c>
      <c r="K13763" t="s">
        <v>1874</v>
      </c>
      <c r="L13763" t="str">
        <f>VLOOKUP(C13763,ACCOUNT_MAPPING!A:C,3,FALSE)</f>
        <v>Utilities</v>
      </c>
    </row>
    <row r="13764" spans="1:12" hidden="1">
      <c r="A13764">
        <v>20859</v>
      </c>
      <c r="B13764" t="s">
        <v>1987</v>
      </c>
      <c r="C13764">
        <v>55700000</v>
      </c>
      <c r="D13764" t="s">
        <v>17</v>
      </c>
      <c r="E13764" t="s">
        <v>13</v>
      </c>
      <c r="F13764" t="s">
        <v>13</v>
      </c>
      <c r="G13764" t="s">
        <v>13644</v>
      </c>
      <c r="H13764" s="2">
        <v>44925.745480405094</v>
      </c>
      <c r="I13764" t="s">
        <v>1479</v>
      </c>
      <c r="J13764" s="2">
        <v>44925.745480405094</v>
      </c>
      <c r="K13764" t="s">
        <v>1479</v>
      </c>
      <c r="L13764" t="str">
        <f>VLOOKUP(C13764,ACCOUNT_MAPPING!A:C,3,FALSE)</f>
        <v>Utilities</v>
      </c>
    </row>
    <row r="13765" spans="1:12" hidden="1">
      <c r="A13765">
        <v>21452</v>
      </c>
      <c r="B13765" t="s">
        <v>1525</v>
      </c>
      <c r="C13765">
        <v>55700000</v>
      </c>
      <c r="D13765" t="s">
        <v>17</v>
      </c>
      <c r="E13765" t="s">
        <v>13</v>
      </c>
      <c r="F13765" t="s">
        <v>13</v>
      </c>
      <c r="G13765" t="s">
        <v>13645</v>
      </c>
      <c r="H13765" s="2">
        <v>44928.547485914351</v>
      </c>
      <c r="I13765" t="s">
        <v>577</v>
      </c>
      <c r="J13765" s="2">
        <v>44928.547485914351</v>
      </c>
      <c r="K13765" t="s">
        <v>577</v>
      </c>
      <c r="L13765" t="str">
        <f>VLOOKUP(C13765,ACCOUNT_MAPPING!A:C,3,FALSE)</f>
        <v>Utilities</v>
      </c>
    </row>
    <row r="13766" spans="1:12" hidden="1">
      <c r="A13766">
        <v>21496</v>
      </c>
      <c r="B13766" t="s">
        <v>648</v>
      </c>
      <c r="C13766">
        <v>55700000</v>
      </c>
      <c r="D13766" t="s">
        <v>17</v>
      </c>
      <c r="E13766" t="s">
        <v>13</v>
      </c>
      <c r="F13766" t="s">
        <v>13</v>
      </c>
      <c r="G13766" t="s">
        <v>13646</v>
      </c>
      <c r="H13766" s="2">
        <v>44917.693307638889</v>
      </c>
      <c r="I13766" t="s">
        <v>650</v>
      </c>
      <c r="J13766" s="2">
        <v>44917.693307638889</v>
      </c>
      <c r="K13766" t="s">
        <v>650</v>
      </c>
      <c r="L13766" t="str">
        <f>VLOOKUP(C13766,ACCOUNT_MAPPING!A:C,3,FALSE)</f>
        <v>Utilities</v>
      </c>
    </row>
    <row r="13767" spans="1:12" hidden="1">
      <c r="A13767">
        <v>20834</v>
      </c>
      <c r="B13767" t="s">
        <v>1981</v>
      </c>
      <c r="C13767">
        <v>55700000</v>
      </c>
      <c r="D13767" t="s">
        <v>17</v>
      </c>
      <c r="E13767" t="s">
        <v>13</v>
      </c>
      <c r="F13767" t="s">
        <v>13</v>
      </c>
      <c r="G13767" t="s">
        <v>13647</v>
      </c>
      <c r="H13767" s="2">
        <v>44924.732256944444</v>
      </c>
      <c r="I13767" t="s">
        <v>1874</v>
      </c>
      <c r="J13767" s="2">
        <v>44924.732256944444</v>
      </c>
      <c r="K13767" t="s">
        <v>1874</v>
      </c>
      <c r="L13767" t="str">
        <f>VLOOKUP(C13767,ACCOUNT_MAPPING!A:C,3,FALSE)</f>
        <v>Utilities</v>
      </c>
    </row>
    <row r="13768" spans="1:12" hidden="1">
      <c r="A13768">
        <v>20861</v>
      </c>
      <c r="B13768" t="s">
        <v>4114</v>
      </c>
      <c r="C13768">
        <v>55700000</v>
      </c>
      <c r="D13768" t="s">
        <v>17</v>
      </c>
      <c r="E13768" t="s">
        <v>13</v>
      </c>
      <c r="F13768" t="s">
        <v>13</v>
      </c>
      <c r="G13768" t="s">
        <v>13648</v>
      </c>
      <c r="H13768" s="2">
        <v>44925.792794062501</v>
      </c>
      <c r="I13768" t="s">
        <v>1479</v>
      </c>
      <c r="J13768" s="2">
        <v>44925.792794062501</v>
      </c>
      <c r="K13768" t="s">
        <v>1479</v>
      </c>
      <c r="L13768" t="str">
        <f>VLOOKUP(C13768,ACCOUNT_MAPPING!A:C,3,FALSE)</f>
        <v>Utilities</v>
      </c>
    </row>
    <row r="13769" spans="1:12" hidden="1">
      <c r="A13769">
        <v>21546</v>
      </c>
      <c r="B13769" t="s">
        <v>6167</v>
      </c>
      <c r="C13769">
        <v>55700000</v>
      </c>
      <c r="D13769" t="s">
        <v>17</v>
      </c>
      <c r="E13769" t="s">
        <v>13</v>
      </c>
      <c r="F13769" t="s">
        <v>13</v>
      </c>
      <c r="G13769" t="s">
        <v>13649</v>
      </c>
      <c r="H13769" s="2">
        <v>44923.753824884261</v>
      </c>
      <c r="I13769" t="s">
        <v>65</v>
      </c>
      <c r="J13769" s="2">
        <v>44923.753824884261</v>
      </c>
      <c r="K13769" t="s">
        <v>65</v>
      </c>
      <c r="L13769" t="str">
        <f>VLOOKUP(C13769,ACCOUNT_MAPPING!A:C,3,FALSE)</f>
        <v>Utilities</v>
      </c>
    </row>
    <row r="13770" spans="1:12" hidden="1">
      <c r="A13770">
        <v>21548</v>
      </c>
      <c r="B13770" t="s">
        <v>3517</v>
      </c>
      <c r="C13770">
        <v>55700000</v>
      </c>
      <c r="D13770" t="s">
        <v>17</v>
      </c>
      <c r="E13770" t="s">
        <v>13</v>
      </c>
      <c r="F13770" t="s">
        <v>13</v>
      </c>
      <c r="G13770" t="s">
        <v>13649</v>
      </c>
      <c r="H13770" s="2">
        <v>44923.755387847224</v>
      </c>
      <c r="I13770" t="s">
        <v>65</v>
      </c>
      <c r="J13770" s="2">
        <v>44923.755387847224</v>
      </c>
      <c r="K13770" t="s">
        <v>65</v>
      </c>
      <c r="L13770" t="str">
        <f>VLOOKUP(C13770,ACCOUNT_MAPPING!A:C,3,FALSE)</f>
        <v>Utilities</v>
      </c>
    </row>
    <row r="13771" spans="1:12" hidden="1">
      <c r="A13771">
        <v>21551</v>
      </c>
      <c r="B13771" t="s">
        <v>4986</v>
      </c>
      <c r="C13771">
        <v>55700000</v>
      </c>
      <c r="D13771" t="s">
        <v>17</v>
      </c>
      <c r="E13771" t="s">
        <v>13</v>
      </c>
      <c r="F13771" t="s">
        <v>13</v>
      </c>
      <c r="G13771" t="s">
        <v>13650</v>
      </c>
      <c r="H13771" s="2">
        <v>44924.616900960646</v>
      </c>
      <c r="I13771" t="s">
        <v>256</v>
      </c>
      <c r="J13771" s="2">
        <v>44924.616900960646</v>
      </c>
      <c r="K13771" t="s">
        <v>256</v>
      </c>
      <c r="L13771" t="str">
        <f>VLOOKUP(C13771,ACCOUNT_MAPPING!A:C,3,FALSE)</f>
        <v>Utilities</v>
      </c>
    </row>
    <row r="13772" spans="1:12" hidden="1">
      <c r="A13772">
        <v>21553</v>
      </c>
      <c r="B13772" t="s">
        <v>1037</v>
      </c>
      <c r="C13772">
        <v>55700000</v>
      </c>
      <c r="D13772" t="s">
        <v>12</v>
      </c>
      <c r="E13772" t="s">
        <v>13</v>
      </c>
      <c r="F13772" t="s">
        <v>13</v>
      </c>
      <c r="G13772" t="s">
        <v>13651</v>
      </c>
      <c r="H13772" s="2">
        <v>45021.595431018519</v>
      </c>
      <c r="I13772" t="s">
        <v>65</v>
      </c>
      <c r="J13772" s="2">
        <v>45021.595431018519</v>
      </c>
      <c r="K13772" t="s">
        <v>65</v>
      </c>
      <c r="L13772" t="str">
        <f>VLOOKUP(C13772,ACCOUNT_MAPPING!A:C,3,FALSE)</f>
        <v>Utilities</v>
      </c>
    </row>
    <row r="13773" spans="1:12" hidden="1">
      <c r="A13773">
        <v>21521</v>
      </c>
      <c r="B13773" t="s">
        <v>4154</v>
      </c>
      <c r="C13773">
        <v>55700000</v>
      </c>
      <c r="D13773" t="s">
        <v>17</v>
      </c>
      <c r="E13773" t="s">
        <v>13</v>
      </c>
      <c r="F13773" t="s">
        <v>13</v>
      </c>
      <c r="G13773" t="s">
        <v>13652</v>
      </c>
      <c r="H13773" s="2">
        <v>44922.742788923613</v>
      </c>
      <c r="I13773" t="s">
        <v>15</v>
      </c>
      <c r="J13773" s="2">
        <v>44922.742788923613</v>
      </c>
      <c r="K13773" t="s">
        <v>15</v>
      </c>
      <c r="L13773" t="str">
        <f>VLOOKUP(C13773,ACCOUNT_MAPPING!A:C,3,FALSE)</f>
        <v>Utilities</v>
      </c>
    </row>
    <row r="13774" spans="1:12" hidden="1">
      <c r="A13774">
        <v>43005</v>
      </c>
      <c r="B13774" t="s">
        <v>251</v>
      </c>
      <c r="C13774">
        <v>55700000</v>
      </c>
      <c r="D13774" t="s">
        <v>17</v>
      </c>
      <c r="E13774" t="s">
        <v>13</v>
      </c>
      <c r="F13774" t="s">
        <v>13</v>
      </c>
      <c r="G13774" t="s">
        <v>13653</v>
      </c>
      <c r="H13774" s="2">
        <v>44922.791414155094</v>
      </c>
      <c r="I13774" t="s">
        <v>236</v>
      </c>
      <c r="J13774" s="2">
        <v>44922.791414155094</v>
      </c>
      <c r="K13774" t="s">
        <v>236</v>
      </c>
      <c r="L13774" t="str">
        <f>VLOOKUP(C13774,ACCOUNT_MAPPING!A:C,3,FALSE)</f>
        <v>Utilities</v>
      </c>
    </row>
    <row r="13775" spans="1:12" hidden="1">
      <c r="A13775">
        <v>43003</v>
      </c>
      <c r="B13775" t="s">
        <v>234</v>
      </c>
      <c r="C13775">
        <v>55700000</v>
      </c>
      <c r="D13775" t="s">
        <v>17</v>
      </c>
      <c r="E13775" t="s">
        <v>13</v>
      </c>
      <c r="F13775" t="s">
        <v>13</v>
      </c>
      <c r="G13775" t="s">
        <v>13654</v>
      </c>
      <c r="H13775" s="2">
        <v>44922.730403703703</v>
      </c>
      <c r="I13775" t="s">
        <v>236</v>
      </c>
      <c r="J13775" s="2">
        <v>44922.730403703703</v>
      </c>
      <c r="K13775" t="s">
        <v>236</v>
      </c>
      <c r="L13775" t="str">
        <f>VLOOKUP(C13775,ACCOUNT_MAPPING!A:C,3,FALSE)</f>
        <v>Utilities</v>
      </c>
    </row>
    <row r="13776" spans="1:12" hidden="1">
      <c r="A13776">
        <v>43004</v>
      </c>
      <c r="B13776" t="s">
        <v>237</v>
      </c>
      <c r="C13776">
        <v>55700000</v>
      </c>
      <c r="D13776" t="s">
        <v>17</v>
      </c>
      <c r="E13776" t="s">
        <v>13</v>
      </c>
      <c r="F13776" t="s">
        <v>13</v>
      </c>
      <c r="G13776" t="s">
        <v>13653</v>
      </c>
      <c r="H13776" s="2">
        <v>44922.770108368059</v>
      </c>
      <c r="I13776" t="s">
        <v>236</v>
      </c>
      <c r="J13776" s="2">
        <v>44922.770108368059</v>
      </c>
      <c r="K13776" t="s">
        <v>236</v>
      </c>
      <c r="L13776" t="str">
        <f>VLOOKUP(C13776,ACCOUNT_MAPPING!A:C,3,FALSE)</f>
        <v>Utilities</v>
      </c>
    </row>
    <row r="13777" spans="1:12" hidden="1">
      <c r="A13777">
        <v>43012</v>
      </c>
      <c r="B13777" t="s">
        <v>239</v>
      </c>
      <c r="C13777">
        <v>55700000</v>
      </c>
      <c r="D13777" t="s">
        <v>12</v>
      </c>
      <c r="E13777" t="s">
        <v>13</v>
      </c>
      <c r="F13777" t="s">
        <v>13</v>
      </c>
      <c r="G13777" t="s">
        <v>13655</v>
      </c>
      <c r="H13777" s="2">
        <v>45020.656837812501</v>
      </c>
      <c r="I13777" t="s">
        <v>236</v>
      </c>
      <c r="J13777" s="2">
        <v>45020.656837812501</v>
      </c>
      <c r="K13777" t="s">
        <v>236</v>
      </c>
      <c r="L13777" t="str">
        <f>VLOOKUP(C13777,ACCOUNT_MAPPING!A:C,3,FALSE)</f>
        <v>Utilities</v>
      </c>
    </row>
    <row r="13778" spans="1:12" hidden="1">
      <c r="A13778">
        <v>43013</v>
      </c>
      <c r="B13778" t="s">
        <v>6176</v>
      </c>
      <c r="C13778">
        <v>55700000</v>
      </c>
      <c r="D13778" t="s">
        <v>17</v>
      </c>
      <c r="E13778" t="s">
        <v>13</v>
      </c>
      <c r="F13778" t="s">
        <v>13</v>
      </c>
      <c r="G13778" t="s">
        <v>13639</v>
      </c>
      <c r="H13778" s="2">
        <v>44923.550711956021</v>
      </c>
      <c r="I13778" t="s">
        <v>236</v>
      </c>
      <c r="J13778" s="2">
        <v>44923.550711956021</v>
      </c>
      <c r="K13778" t="s">
        <v>236</v>
      </c>
      <c r="L13778" t="str">
        <f>VLOOKUP(C13778,ACCOUNT_MAPPING!A:C,3,FALSE)</f>
        <v>Utilities</v>
      </c>
    </row>
    <row r="13779" spans="1:12" hidden="1">
      <c r="A13779">
        <v>43014</v>
      </c>
      <c r="B13779" t="s">
        <v>655</v>
      </c>
      <c r="C13779">
        <v>55700000</v>
      </c>
      <c r="D13779" t="s">
        <v>17</v>
      </c>
      <c r="E13779" t="s">
        <v>13</v>
      </c>
      <c r="F13779" t="s">
        <v>13</v>
      </c>
      <c r="G13779" t="s">
        <v>13656</v>
      </c>
      <c r="H13779" s="2">
        <v>44923.56945505787</v>
      </c>
      <c r="I13779" t="s">
        <v>236</v>
      </c>
      <c r="J13779" s="2">
        <v>44923.56945505787</v>
      </c>
      <c r="K13779" t="s">
        <v>236</v>
      </c>
      <c r="L13779" t="str">
        <f>VLOOKUP(C13779,ACCOUNT_MAPPING!A:C,3,FALSE)</f>
        <v>Utilities</v>
      </c>
    </row>
    <row r="13780" spans="1:12" hidden="1">
      <c r="A13780">
        <v>43021</v>
      </c>
      <c r="B13780" t="s">
        <v>6186</v>
      </c>
      <c r="C13780">
        <v>55700000</v>
      </c>
      <c r="D13780" t="s">
        <v>17</v>
      </c>
      <c r="E13780" t="s">
        <v>13</v>
      </c>
      <c r="F13780" t="s">
        <v>13</v>
      </c>
      <c r="G13780" t="s">
        <v>13639</v>
      </c>
      <c r="H13780" s="2">
        <v>44923.612607719908</v>
      </c>
      <c r="I13780" t="s">
        <v>236</v>
      </c>
      <c r="J13780" s="2">
        <v>44923.612607719908</v>
      </c>
      <c r="K13780" t="s">
        <v>236</v>
      </c>
      <c r="L13780" t="str">
        <f>VLOOKUP(C13780,ACCOUNT_MAPPING!A:C,3,FALSE)</f>
        <v>Utilities</v>
      </c>
    </row>
    <row r="13781" spans="1:12" hidden="1">
      <c r="A13781">
        <v>43023</v>
      </c>
      <c r="B13781" t="s">
        <v>253</v>
      </c>
      <c r="C13781">
        <v>55700000</v>
      </c>
      <c r="D13781" t="s">
        <v>12</v>
      </c>
      <c r="E13781" t="s">
        <v>13</v>
      </c>
      <c r="F13781" t="s">
        <v>13</v>
      </c>
      <c r="G13781" t="s">
        <v>13655</v>
      </c>
      <c r="H13781" s="2">
        <v>45020.664021412034</v>
      </c>
      <c r="I13781" t="s">
        <v>236</v>
      </c>
      <c r="J13781" s="2">
        <v>45020.664021412034</v>
      </c>
      <c r="K13781" t="s">
        <v>236</v>
      </c>
      <c r="L13781" t="str">
        <f>VLOOKUP(C13781,ACCOUNT_MAPPING!A:C,3,FALSE)</f>
        <v>Utilities</v>
      </c>
    </row>
    <row r="13782" spans="1:12" hidden="1">
      <c r="A13782">
        <v>43026</v>
      </c>
      <c r="B13782" t="s">
        <v>657</v>
      </c>
      <c r="C13782">
        <v>55700000</v>
      </c>
      <c r="D13782" t="s">
        <v>17</v>
      </c>
      <c r="E13782" t="s">
        <v>13</v>
      </c>
      <c r="F13782" t="s">
        <v>13</v>
      </c>
      <c r="G13782" t="s">
        <v>13638</v>
      </c>
      <c r="H13782" s="2">
        <v>44923.664779513892</v>
      </c>
      <c r="I13782" t="s">
        <v>236</v>
      </c>
      <c r="J13782" s="2">
        <v>44923.664779513892</v>
      </c>
      <c r="K13782" t="s">
        <v>236</v>
      </c>
      <c r="L13782" t="str">
        <f>VLOOKUP(C13782,ACCOUNT_MAPPING!A:C,3,FALSE)</f>
        <v>Utilities</v>
      </c>
    </row>
    <row r="13783" spans="1:12" hidden="1">
      <c r="A13783">
        <v>43008</v>
      </c>
      <c r="B13783" t="s">
        <v>257</v>
      </c>
      <c r="C13783">
        <v>55700000</v>
      </c>
      <c r="D13783" t="s">
        <v>17</v>
      </c>
      <c r="E13783" t="s">
        <v>13</v>
      </c>
      <c r="F13783" t="s">
        <v>13</v>
      </c>
      <c r="G13783" t="s">
        <v>13653</v>
      </c>
      <c r="H13783" s="2">
        <v>44923.512545798614</v>
      </c>
      <c r="I13783" t="s">
        <v>236</v>
      </c>
      <c r="J13783" s="2">
        <v>44923.512545798614</v>
      </c>
      <c r="K13783" t="s">
        <v>236</v>
      </c>
      <c r="L13783" t="str">
        <f>VLOOKUP(C13783,ACCOUNT_MAPPING!A:C,3,FALSE)</f>
        <v>Utilities</v>
      </c>
    </row>
    <row r="13784" spans="1:12" hidden="1">
      <c r="A13784">
        <v>43010</v>
      </c>
      <c r="B13784" t="s">
        <v>6214</v>
      </c>
      <c r="C13784">
        <v>55700000</v>
      </c>
      <c r="D13784" t="s">
        <v>17</v>
      </c>
      <c r="E13784" t="s">
        <v>13</v>
      </c>
      <c r="F13784" t="s">
        <v>13</v>
      </c>
      <c r="G13784" t="s">
        <v>13657</v>
      </c>
      <c r="H13784" s="2">
        <v>44923.525133101852</v>
      </c>
      <c r="I13784" t="s">
        <v>236</v>
      </c>
      <c r="J13784" s="2">
        <v>44923.525133101852</v>
      </c>
      <c r="K13784" t="s">
        <v>236</v>
      </c>
      <c r="L13784" t="str">
        <f>VLOOKUP(C13784,ACCOUNT_MAPPING!A:C,3,FALSE)</f>
        <v>Utilities</v>
      </c>
    </row>
    <row r="13785" spans="1:12" hidden="1">
      <c r="A13785">
        <v>21567</v>
      </c>
      <c r="B13785" t="s">
        <v>7510</v>
      </c>
      <c r="C13785">
        <v>55700000</v>
      </c>
      <c r="D13785" t="s">
        <v>12</v>
      </c>
      <c r="E13785" t="s">
        <v>13</v>
      </c>
      <c r="F13785" t="s">
        <v>13</v>
      </c>
      <c r="G13785" t="s">
        <v>13658</v>
      </c>
      <c r="H13785" s="2">
        <v>45021.700488773145</v>
      </c>
      <c r="I13785" t="s">
        <v>65</v>
      </c>
      <c r="J13785" s="2">
        <v>45021.700488773145</v>
      </c>
      <c r="K13785" t="s">
        <v>65</v>
      </c>
      <c r="L13785" t="str">
        <f>VLOOKUP(C13785,ACCOUNT_MAPPING!A:C,3,FALSE)</f>
        <v>Utilities</v>
      </c>
    </row>
    <row r="13786" spans="1:12" hidden="1">
      <c r="A13786">
        <v>39792</v>
      </c>
      <c r="B13786" t="s">
        <v>1290</v>
      </c>
      <c r="C13786">
        <v>55700000</v>
      </c>
      <c r="D13786" t="s">
        <v>17</v>
      </c>
      <c r="E13786" t="s">
        <v>13</v>
      </c>
      <c r="F13786" t="s">
        <v>13</v>
      </c>
      <c r="G13786" t="s">
        <v>13659</v>
      </c>
      <c r="H13786" s="2">
        <v>44923.563276469904</v>
      </c>
      <c r="I13786" t="s">
        <v>1292</v>
      </c>
      <c r="J13786" s="2">
        <v>44923.563276469904</v>
      </c>
      <c r="K13786" t="s">
        <v>1292</v>
      </c>
      <c r="L13786" t="str">
        <f>VLOOKUP(C13786,ACCOUNT_MAPPING!A:C,3,FALSE)</f>
        <v>Utilities</v>
      </c>
    </row>
    <row r="13787" spans="1:12" hidden="1">
      <c r="A13787">
        <v>43006</v>
      </c>
      <c r="B13787" t="s">
        <v>250</v>
      </c>
      <c r="C13787">
        <v>55700000</v>
      </c>
      <c r="D13787" t="s">
        <v>17</v>
      </c>
      <c r="E13787" t="s">
        <v>13</v>
      </c>
      <c r="F13787" t="s">
        <v>13</v>
      </c>
      <c r="G13787" t="s">
        <v>13653</v>
      </c>
      <c r="H13787" s="2">
        <v>44922.800063113427</v>
      </c>
      <c r="I13787" t="s">
        <v>236</v>
      </c>
      <c r="J13787" s="2">
        <v>44922.800063113427</v>
      </c>
      <c r="K13787" t="s">
        <v>236</v>
      </c>
      <c r="L13787" t="str">
        <f>VLOOKUP(C13787,ACCOUNT_MAPPING!A:C,3,FALSE)</f>
        <v>Utilities</v>
      </c>
    </row>
    <row r="13788" spans="1:12" hidden="1">
      <c r="A13788">
        <v>43025</v>
      </c>
      <c r="B13788" t="s">
        <v>6221</v>
      </c>
      <c r="C13788">
        <v>55700000</v>
      </c>
      <c r="D13788" t="s">
        <v>17</v>
      </c>
      <c r="E13788" t="s">
        <v>13</v>
      </c>
      <c r="F13788" t="s">
        <v>13</v>
      </c>
      <c r="G13788" t="s">
        <v>13660</v>
      </c>
      <c r="H13788" s="2">
        <v>44923.662146296294</v>
      </c>
      <c r="I13788" t="s">
        <v>236</v>
      </c>
      <c r="J13788" s="2">
        <v>44923.662146296294</v>
      </c>
      <c r="K13788" t="s">
        <v>236</v>
      </c>
      <c r="L13788" t="str">
        <f>VLOOKUP(C13788,ACCOUNT_MAPPING!A:C,3,FALSE)</f>
        <v>Utilities</v>
      </c>
    </row>
    <row r="13789" spans="1:12" hidden="1">
      <c r="A13789">
        <v>43383</v>
      </c>
      <c r="B13789" t="s">
        <v>1083</v>
      </c>
      <c r="C13789">
        <v>55700000</v>
      </c>
      <c r="D13789" t="s">
        <v>17</v>
      </c>
      <c r="E13789" t="s">
        <v>13</v>
      </c>
      <c r="F13789" t="s">
        <v>13</v>
      </c>
      <c r="G13789" t="s">
        <v>13661</v>
      </c>
      <c r="H13789" s="2">
        <v>44922.692312118059</v>
      </c>
      <c r="I13789" t="s">
        <v>83</v>
      </c>
      <c r="J13789" s="2">
        <v>44922.692312118059</v>
      </c>
      <c r="K13789" t="s">
        <v>83</v>
      </c>
      <c r="L13789" t="str">
        <f>VLOOKUP(C13789,ACCOUNT_MAPPING!A:C,3,FALSE)</f>
        <v>Utilities</v>
      </c>
    </row>
    <row r="13790" spans="1:12" hidden="1">
      <c r="A13790">
        <v>83076</v>
      </c>
      <c r="B13790" t="s">
        <v>6328</v>
      </c>
      <c r="C13790">
        <v>55700000</v>
      </c>
      <c r="D13790" t="s">
        <v>17</v>
      </c>
      <c r="E13790" t="s">
        <v>13</v>
      </c>
      <c r="F13790" t="s">
        <v>13</v>
      </c>
      <c r="G13790" t="s">
        <v>13662</v>
      </c>
      <c r="H13790" s="2">
        <v>44922.666892048612</v>
      </c>
      <c r="I13790" t="s">
        <v>87</v>
      </c>
      <c r="J13790" s="2">
        <v>44922.666892048612</v>
      </c>
      <c r="K13790" t="s">
        <v>87</v>
      </c>
      <c r="L13790" t="str">
        <f>VLOOKUP(C13790,ACCOUNT_MAPPING!A:C,3,FALSE)</f>
        <v>Utilities</v>
      </c>
    </row>
    <row r="13791" spans="1:12" hidden="1">
      <c r="A13791">
        <v>83097</v>
      </c>
      <c r="B13791" t="s">
        <v>4271</v>
      </c>
      <c r="C13791">
        <v>55700000</v>
      </c>
      <c r="D13791" t="s">
        <v>17</v>
      </c>
      <c r="E13791" t="s">
        <v>13</v>
      </c>
      <c r="F13791" t="s">
        <v>13</v>
      </c>
      <c r="G13791" t="s">
        <v>13663</v>
      </c>
      <c r="H13791" s="2">
        <v>44922.649685497687</v>
      </c>
      <c r="I13791" t="s">
        <v>1292</v>
      </c>
      <c r="J13791" s="2">
        <v>44922.649685497687</v>
      </c>
      <c r="K13791" t="s">
        <v>1292</v>
      </c>
      <c r="L13791" t="str">
        <f>VLOOKUP(C13791,ACCOUNT_MAPPING!A:C,3,FALSE)</f>
        <v>Utilities</v>
      </c>
    </row>
    <row r="13792" spans="1:12" hidden="1">
      <c r="A13792">
        <v>82770</v>
      </c>
      <c r="B13792" t="s">
        <v>1095</v>
      </c>
      <c r="C13792">
        <v>55700000</v>
      </c>
      <c r="D13792" t="s">
        <v>63</v>
      </c>
      <c r="E13792" t="s">
        <v>13</v>
      </c>
      <c r="F13792" t="s">
        <v>13</v>
      </c>
      <c r="G13792" t="s">
        <v>13664</v>
      </c>
      <c r="H13792" s="2">
        <v>44876.571873611108</v>
      </c>
      <c r="I13792" t="s">
        <v>2619</v>
      </c>
      <c r="J13792" s="2">
        <v>44876.571873611108</v>
      </c>
      <c r="K13792" t="s">
        <v>2619</v>
      </c>
      <c r="L13792" t="str">
        <f>VLOOKUP(C13792,ACCOUNT_MAPPING!A:C,3,FALSE)</f>
        <v>Utilities</v>
      </c>
    </row>
    <row r="13793" spans="1:12" hidden="1">
      <c r="A13793">
        <v>83143</v>
      </c>
      <c r="B13793" t="s">
        <v>2121</v>
      </c>
      <c r="C13793">
        <v>55700000</v>
      </c>
      <c r="D13793" t="s">
        <v>17</v>
      </c>
      <c r="E13793" t="s">
        <v>13</v>
      </c>
      <c r="F13793" t="s">
        <v>13</v>
      </c>
      <c r="G13793" t="s">
        <v>13665</v>
      </c>
      <c r="H13793" s="2">
        <v>44923.696368831021</v>
      </c>
      <c r="I13793" t="s">
        <v>87</v>
      </c>
      <c r="J13793" s="2">
        <v>44923.696368831021</v>
      </c>
      <c r="K13793" t="s">
        <v>87</v>
      </c>
      <c r="L13793" t="str">
        <f>VLOOKUP(C13793,ACCOUNT_MAPPING!A:C,3,FALSE)</f>
        <v>Utilities</v>
      </c>
    </row>
    <row r="13794" spans="1:12" hidden="1">
      <c r="A13794">
        <v>82975</v>
      </c>
      <c r="B13794" t="s">
        <v>296</v>
      </c>
      <c r="C13794">
        <v>55700000</v>
      </c>
      <c r="D13794" t="s">
        <v>12</v>
      </c>
      <c r="E13794" t="s">
        <v>13</v>
      </c>
      <c r="F13794" t="s">
        <v>13</v>
      </c>
      <c r="G13794" t="s">
        <v>13666</v>
      </c>
      <c r="H13794" s="2">
        <v>45009.888747303237</v>
      </c>
      <c r="I13794" t="s">
        <v>22</v>
      </c>
      <c r="J13794" s="2">
        <v>45009.888747303237</v>
      </c>
      <c r="K13794" t="s">
        <v>22</v>
      </c>
      <c r="L13794" t="str">
        <f>VLOOKUP(C13794,ACCOUNT_MAPPING!A:C,3,FALSE)</f>
        <v>Utilities</v>
      </c>
    </row>
    <row r="13795" spans="1:12" hidden="1">
      <c r="A13795">
        <v>83166</v>
      </c>
      <c r="B13795" t="s">
        <v>3589</v>
      </c>
      <c r="C13795">
        <v>55700000</v>
      </c>
      <c r="D13795" t="s">
        <v>12</v>
      </c>
      <c r="E13795" t="s">
        <v>13</v>
      </c>
      <c r="F13795" t="s">
        <v>13</v>
      </c>
      <c r="G13795" t="s">
        <v>13667</v>
      </c>
      <c r="H13795" s="2">
        <v>45013.884802858796</v>
      </c>
      <c r="I13795" t="s">
        <v>83</v>
      </c>
      <c r="J13795" s="2">
        <v>45013.884802858796</v>
      </c>
      <c r="K13795" t="s">
        <v>83</v>
      </c>
      <c r="L13795" t="str">
        <f>VLOOKUP(C13795,ACCOUNT_MAPPING!A:C,3,FALSE)</f>
        <v>Utilities</v>
      </c>
    </row>
    <row r="13796" spans="1:12" hidden="1">
      <c r="A13796">
        <v>82765</v>
      </c>
      <c r="B13796" t="s">
        <v>556</v>
      </c>
      <c r="C13796">
        <v>55700000</v>
      </c>
      <c r="D13796" t="s">
        <v>12</v>
      </c>
      <c r="E13796" t="s">
        <v>13</v>
      </c>
      <c r="F13796" t="s">
        <v>13</v>
      </c>
      <c r="G13796" t="s">
        <v>13668</v>
      </c>
      <c r="H13796" s="2">
        <v>45021.59167962963</v>
      </c>
      <c r="I13796" t="s">
        <v>87</v>
      </c>
      <c r="J13796" s="2">
        <v>45021.59167962963</v>
      </c>
      <c r="K13796" t="s">
        <v>87</v>
      </c>
      <c r="L13796" t="str">
        <f>VLOOKUP(C13796,ACCOUNT_MAPPING!A:C,3,FALSE)</f>
        <v>Utilities</v>
      </c>
    </row>
    <row r="13797" spans="1:12" hidden="1">
      <c r="A13797">
        <v>82769</v>
      </c>
      <c r="B13797" t="s">
        <v>1098</v>
      </c>
      <c r="C13797">
        <v>55700000</v>
      </c>
      <c r="D13797" t="s">
        <v>17</v>
      </c>
      <c r="E13797" t="s">
        <v>13</v>
      </c>
      <c r="F13797" t="s">
        <v>13</v>
      </c>
      <c r="G13797" t="s">
        <v>13669</v>
      </c>
      <c r="H13797" s="2">
        <v>44923.717668136575</v>
      </c>
      <c r="I13797" t="s">
        <v>759</v>
      </c>
      <c r="J13797" s="2">
        <v>44923.717668136575</v>
      </c>
      <c r="K13797" t="s">
        <v>759</v>
      </c>
      <c r="L13797" t="str">
        <f>VLOOKUP(C13797,ACCOUNT_MAPPING!A:C,3,FALSE)</f>
        <v>Utilities</v>
      </c>
    </row>
    <row r="13798" spans="1:12" hidden="1">
      <c r="A13798">
        <v>83128</v>
      </c>
      <c r="B13798" t="s">
        <v>3604</v>
      </c>
      <c r="C13798">
        <v>55700000</v>
      </c>
      <c r="D13798" t="s">
        <v>17</v>
      </c>
      <c r="E13798" t="s">
        <v>13</v>
      </c>
      <c r="F13798" t="s">
        <v>13</v>
      </c>
      <c r="G13798" t="s">
        <v>13670</v>
      </c>
      <c r="H13798" s="2">
        <v>44924.647880555553</v>
      </c>
      <c r="I13798" t="s">
        <v>598</v>
      </c>
      <c r="J13798" s="2">
        <v>44924.647880555553</v>
      </c>
      <c r="K13798" t="s">
        <v>598</v>
      </c>
      <c r="L13798" t="str">
        <f>VLOOKUP(C13798,ACCOUNT_MAPPING!A:C,3,FALSE)</f>
        <v>Utilities</v>
      </c>
    </row>
    <row r="13799" spans="1:12" hidden="1">
      <c r="A13799">
        <v>83147</v>
      </c>
      <c r="B13799" t="s">
        <v>631</v>
      </c>
      <c r="C13799">
        <v>55700000</v>
      </c>
      <c r="D13799" t="s">
        <v>17</v>
      </c>
      <c r="E13799" t="s">
        <v>13</v>
      </c>
      <c r="F13799" t="s">
        <v>13</v>
      </c>
      <c r="G13799" t="s">
        <v>13671</v>
      </c>
      <c r="H13799" s="2">
        <v>44917.702464930553</v>
      </c>
      <c r="I13799" t="s">
        <v>627</v>
      </c>
      <c r="J13799" s="2">
        <v>44917.702464930553</v>
      </c>
      <c r="K13799" t="s">
        <v>627</v>
      </c>
      <c r="L13799" t="str">
        <f>VLOOKUP(C13799,ACCOUNT_MAPPING!A:C,3,FALSE)</f>
        <v>Utilities</v>
      </c>
    </row>
    <row r="13800" spans="1:12" hidden="1">
      <c r="A13800">
        <v>82964</v>
      </c>
      <c r="B13800" t="s">
        <v>5654</v>
      </c>
      <c r="C13800">
        <v>55700000</v>
      </c>
      <c r="D13800" t="s">
        <v>12</v>
      </c>
      <c r="E13800" t="s">
        <v>13</v>
      </c>
      <c r="F13800" t="s">
        <v>13</v>
      </c>
      <c r="G13800" t="s">
        <v>13672</v>
      </c>
      <c r="H13800" s="2">
        <v>45020.827840891201</v>
      </c>
      <c r="I13800" t="s">
        <v>1836</v>
      </c>
      <c r="J13800" s="2">
        <v>45020.827840891201</v>
      </c>
      <c r="K13800" t="s">
        <v>1836</v>
      </c>
      <c r="L13800" t="str">
        <f>VLOOKUP(C13800,ACCOUNT_MAPPING!A:C,3,FALSE)</f>
        <v>Utilities</v>
      </c>
    </row>
    <row r="13801" spans="1:12" hidden="1">
      <c r="A13801">
        <v>83309</v>
      </c>
      <c r="B13801" t="s">
        <v>5746</v>
      </c>
      <c r="C13801">
        <v>55700000</v>
      </c>
      <c r="D13801" t="s">
        <v>12</v>
      </c>
      <c r="E13801" t="s">
        <v>13</v>
      </c>
      <c r="F13801" t="s">
        <v>13</v>
      </c>
      <c r="G13801" t="s">
        <v>13673</v>
      </c>
      <c r="H13801" s="2">
        <v>45020.547917013886</v>
      </c>
      <c r="I13801" t="s">
        <v>720</v>
      </c>
      <c r="J13801" s="2">
        <v>45020.547917013886</v>
      </c>
      <c r="K13801" t="s">
        <v>720</v>
      </c>
      <c r="L13801" t="str">
        <f>VLOOKUP(C13801,ACCOUNT_MAPPING!A:C,3,FALSE)</f>
        <v>Utilities</v>
      </c>
    </row>
    <row r="13802" spans="1:12" hidden="1">
      <c r="A13802">
        <v>83856</v>
      </c>
      <c r="B13802" t="s">
        <v>5249</v>
      </c>
      <c r="C13802">
        <v>55700000</v>
      </c>
      <c r="D13802" t="s">
        <v>17</v>
      </c>
      <c r="E13802" t="s">
        <v>13</v>
      </c>
      <c r="F13802" t="s">
        <v>13</v>
      </c>
      <c r="G13802" t="s">
        <v>13674</v>
      </c>
      <c r="H13802" s="2">
        <v>44923.749635995373</v>
      </c>
      <c r="I13802" t="s">
        <v>2111</v>
      </c>
      <c r="J13802" s="2">
        <v>44923.749635995373</v>
      </c>
      <c r="K13802" t="s">
        <v>2111</v>
      </c>
      <c r="L13802" t="str">
        <f>VLOOKUP(C13802,ACCOUNT_MAPPING!A:C,3,FALSE)</f>
        <v>Utilities</v>
      </c>
    </row>
    <row r="13803" spans="1:12" hidden="1">
      <c r="A13803">
        <v>82977</v>
      </c>
      <c r="B13803" t="s">
        <v>2113</v>
      </c>
      <c r="C13803">
        <v>55700000</v>
      </c>
      <c r="D13803" t="s">
        <v>12</v>
      </c>
      <c r="E13803" t="s">
        <v>13</v>
      </c>
      <c r="F13803" t="s">
        <v>13</v>
      </c>
      <c r="G13803" t="s">
        <v>13675</v>
      </c>
      <c r="H13803" s="2">
        <v>45020.79696388889</v>
      </c>
      <c r="I13803" t="s">
        <v>1490</v>
      </c>
      <c r="J13803" s="2">
        <v>45020.79696388889</v>
      </c>
      <c r="K13803" t="s">
        <v>1490</v>
      </c>
      <c r="L13803" t="str">
        <f>VLOOKUP(C13803,ACCOUNT_MAPPING!A:C,3,FALSE)</f>
        <v>Utilities</v>
      </c>
    </row>
    <row r="13804" spans="1:12" hidden="1">
      <c r="A13804">
        <v>83121</v>
      </c>
      <c r="B13804" t="s">
        <v>1591</v>
      </c>
      <c r="C13804">
        <v>55700000</v>
      </c>
      <c r="D13804" t="s">
        <v>17</v>
      </c>
      <c r="E13804" t="s">
        <v>13</v>
      </c>
      <c r="F13804" t="s">
        <v>13</v>
      </c>
      <c r="G13804" t="s">
        <v>13676</v>
      </c>
      <c r="H13804" s="2">
        <v>44922.443639039353</v>
      </c>
      <c r="I13804" t="s">
        <v>56</v>
      </c>
      <c r="J13804" s="2">
        <v>44922.443639039353</v>
      </c>
      <c r="K13804" t="s">
        <v>56</v>
      </c>
      <c r="L13804" t="str">
        <f>VLOOKUP(C13804,ACCOUNT_MAPPING!A:C,3,FALSE)</f>
        <v>Utilities</v>
      </c>
    </row>
    <row r="13805" spans="1:12" hidden="1">
      <c r="A13805">
        <v>126049</v>
      </c>
      <c r="B13805" t="s">
        <v>616</v>
      </c>
      <c r="C13805">
        <v>55700000</v>
      </c>
      <c r="D13805" t="s">
        <v>12</v>
      </c>
      <c r="E13805" t="s">
        <v>13</v>
      </c>
      <c r="F13805" t="s">
        <v>13</v>
      </c>
      <c r="G13805" t="s">
        <v>13677</v>
      </c>
      <c r="H13805" s="2">
        <v>45015.407067858796</v>
      </c>
      <c r="I13805" t="s">
        <v>295</v>
      </c>
      <c r="J13805" s="2">
        <v>45015.407067858796</v>
      </c>
      <c r="K13805" t="s">
        <v>295</v>
      </c>
      <c r="L13805" t="str">
        <f>VLOOKUP(C13805,ACCOUNT_MAPPING!A:C,3,FALSE)</f>
        <v>Utilities</v>
      </c>
    </row>
    <row r="13806" spans="1:12" hidden="1">
      <c r="A13806">
        <v>126052</v>
      </c>
      <c r="B13806" t="s">
        <v>618</v>
      </c>
      <c r="C13806">
        <v>55700000</v>
      </c>
      <c r="D13806" t="s">
        <v>12</v>
      </c>
      <c r="E13806" t="s">
        <v>13</v>
      </c>
      <c r="F13806" t="s">
        <v>13</v>
      </c>
      <c r="G13806" t="s">
        <v>13678</v>
      </c>
      <c r="H13806" s="2">
        <v>45015.417440011573</v>
      </c>
      <c r="I13806" t="s">
        <v>295</v>
      </c>
      <c r="J13806" s="2">
        <v>45015.417440011573</v>
      </c>
      <c r="K13806" t="s">
        <v>295</v>
      </c>
      <c r="L13806" t="str">
        <f>VLOOKUP(C13806,ACCOUNT_MAPPING!A:C,3,FALSE)</f>
        <v>Utilities</v>
      </c>
    </row>
    <row r="13807" spans="1:12" hidden="1">
      <c r="A13807">
        <v>83180</v>
      </c>
      <c r="B13807" t="s">
        <v>1346</v>
      </c>
      <c r="C13807">
        <v>55700000</v>
      </c>
      <c r="D13807" t="s">
        <v>12</v>
      </c>
      <c r="E13807" t="s">
        <v>13</v>
      </c>
      <c r="F13807" t="s">
        <v>13</v>
      </c>
      <c r="G13807" t="s">
        <v>13679</v>
      </c>
      <c r="H13807" s="2">
        <v>45021.426830405093</v>
      </c>
      <c r="I13807" t="s">
        <v>214</v>
      </c>
      <c r="J13807" s="2">
        <v>45021.426830405093</v>
      </c>
      <c r="K13807" t="s">
        <v>214</v>
      </c>
      <c r="L13807" t="str">
        <f>VLOOKUP(C13807,ACCOUNT_MAPPING!A:C,3,FALSE)</f>
        <v>Utilities</v>
      </c>
    </row>
    <row r="13808" spans="1:12" hidden="1">
      <c r="A13808">
        <v>111565</v>
      </c>
      <c r="B13808" t="s">
        <v>1350</v>
      </c>
      <c r="C13808">
        <v>55700000</v>
      </c>
      <c r="D13808" t="s">
        <v>17</v>
      </c>
      <c r="E13808" t="s">
        <v>13</v>
      </c>
      <c r="F13808" t="s">
        <v>13</v>
      </c>
      <c r="G13808" t="s">
        <v>13680</v>
      </c>
      <c r="H13808" s="2">
        <v>44914.720143136576</v>
      </c>
      <c r="I13808" t="s">
        <v>93</v>
      </c>
      <c r="J13808" s="2">
        <v>44914.720143136576</v>
      </c>
      <c r="K13808" t="s">
        <v>93</v>
      </c>
      <c r="L13808" t="str">
        <f>VLOOKUP(C13808,ACCOUNT_MAPPING!A:C,3,FALSE)</f>
        <v>Utilities</v>
      </c>
    </row>
    <row r="13809" spans="1:12" hidden="1">
      <c r="A13809">
        <v>126048</v>
      </c>
      <c r="B13809" t="s">
        <v>614</v>
      </c>
      <c r="C13809">
        <v>55700000</v>
      </c>
      <c r="D13809" t="s">
        <v>12</v>
      </c>
      <c r="E13809" t="s">
        <v>13</v>
      </c>
      <c r="F13809" t="s">
        <v>13</v>
      </c>
      <c r="G13809" t="s">
        <v>13681</v>
      </c>
      <c r="H13809" s="2">
        <v>45013.675298379632</v>
      </c>
      <c r="I13809" t="s">
        <v>295</v>
      </c>
      <c r="J13809" s="2">
        <v>45013.675298379632</v>
      </c>
      <c r="K13809" t="s">
        <v>295</v>
      </c>
      <c r="L13809" t="str">
        <f>VLOOKUP(C13809,ACCOUNT_MAPPING!A:C,3,FALSE)</f>
        <v>Utilities</v>
      </c>
    </row>
    <row r="13810" spans="1:12" hidden="1">
      <c r="A13810">
        <v>126200</v>
      </c>
      <c r="B13810" t="s">
        <v>432</v>
      </c>
      <c r="C13810">
        <v>55700000</v>
      </c>
      <c r="D13810" t="s">
        <v>12</v>
      </c>
      <c r="E13810" t="s">
        <v>13</v>
      </c>
      <c r="F13810" t="s">
        <v>13</v>
      </c>
      <c r="G13810" t="s">
        <v>13682</v>
      </c>
      <c r="H13810" s="2">
        <v>45021.807333912038</v>
      </c>
      <c r="I13810" t="s">
        <v>434</v>
      </c>
      <c r="J13810" s="2">
        <v>45021.807333912038</v>
      </c>
      <c r="K13810" t="s">
        <v>434</v>
      </c>
      <c r="L13810" t="str">
        <f>VLOOKUP(C13810,ACCOUNT_MAPPING!A:C,3,FALSE)</f>
        <v>Utilities</v>
      </c>
    </row>
    <row r="13811" spans="1:12" hidden="1">
      <c r="A13811">
        <v>126229</v>
      </c>
      <c r="B13811" t="s">
        <v>443</v>
      </c>
      <c r="C13811">
        <v>55700000</v>
      </c>
      <c r="D13811" t="s">
        <v>12</v>
      </c>
      <c r="E13811" t="s">
        <v>13</v>
      </c>
      <c r="F13811" t="s">
        <v>13</v>
      </c>
      <c r="G13811" t="s">
        <v>13683</v>
      </c>
      <c r="H13811" s="2">
        <v>45021.700229085647</v>
      </c>
      <c r="I13811" t="s">
        <v>377</v>
      </c>
      <c r="J13811" s="2">
        <v>45021.700229085647</v>
      </c>
      <c r="K13811" t="s">
        <v>377</v>
      </c>
      <c r="L13811" t="str">
        <f>VLOOKUP(C13811,ACCOUNT_MAPPING!A:C,3,FALSE)</f>
        <v>Utilities</v>
      </c>
    </row>
    <row r="13812" spans="1:12" hidden="1">
      <c r="A13812">
        <v>126142</v>
      </c>
      <c r="B13812" t="s">
        <v>5257</v>
      </c>
      <c r="C13812">
        <v>55700000</v>
      </c>
      <c r="D13812" t="s">
        <v>12</v>
      </c>
      <c r="E13812" t="s">
        <v>13</v>
      </c>
      <c r="F13812" t="s">
        <v>13</v>
      </c>
      <c r="G13812" t="s">
        <v>13684</v>
      </c>
      <c r="H13812" s="2">
        <v>45019.11286947917</v>
      </c>
      <c r="I13812" t="s">
        <v>323</v>
      </c>
      <c r="J13812" s="2">
        <v>45019.11286947917</v>
      </c>
      <c r="K13812" t="s">
        <v>323</v>
      </c>
      <c r="L13812" t="str">
        <f>VLOOKUP(C13812,ACCOUNT_MAPPING!A:C,3,FALSE)</f>
        <v>Utilities</v>
      </c>
    </row>
    <row r="13813" spans="1:12" hidden="1">
      <c r="A13813">
        <v>126145</v>
      </c>
      <c r="B13813" t="s">
        <v>2147</v>
      </c>
      <c r="C13813">
        <v>55700000</v>
      </c>
      <c r="D13813" t="s">
        <v>12</v>
      </c>
      <c r="E13813" t="s">
        <v>13</v>
      </c>
      <c r="F13813" t="s">
        <v>13</v>
      </c>
      <c r="G13813" t="s">
        <v>13685</v>
      </c>
      <c r="H13813" s="2">
        <v>45020.074048032409</v>
      </c>
      <c r="I13813" t="s">
        <v>323</v>
      </c>
      <c r="J13813" s="2">
        <v>45020.074048032409</v>
      </c>
      <c r="K13813" t="s">
        <v>323</v>
      </c>
      <c r="L13813" t="str">
        <f>VLOOKUP(C13813,ACCOUNT_MAPPING!A:C,3,FALSE)</f>
        <v>Utilities</v>
      </c>
    </row>
    <row r="13814" spans="1:12" hidden="1">
      <c r="A13814">
        <v>126155</v>
      </c>
      <c r="B13814" t="s">
        <v>398</v>
      </c>
      <c r="C13814">
        <v>55700000</v>
      </c>
      <c r="D13814" t="s">
        <v>12</v>
      </c>
      <c r="E13814" t="s">
        <v>13</v>
      </c>
      <c r="F13814" t="s">
        <v>13</v>
      </c>
      <c r="G13814" t="s">
        <v>13686</v>
      </c>
      <c r="H13814" s="2">
        <v>45022.634316701391</v>
      </c>
      <c r="I13814" t="s">
        <v>360</v>
      </c>
      <c r="J13814" s="2">
        <v>45022.634316701391</v>
      </c>
      <c r="K13814" t="s">
        <v>360</v>
      </c>
      <c r="L13814" t="str">
        <f>VLOOKUP(C13814,ACCOUNT_MAPPING!A:C,3,FALSE)</f>
        <v>Utilities</v>
      </c>
    </row>
    <row r="13815" spans="1:12" hidden="1">
      <c r="A13815">
        <v>126167</v>
      </c>
      <c r="B13815" t="s">
        <v>411</v>
      </c>
      <c r="C13815">
        <v>55700000</v>
      </c>
      <c r="D13815" t="s">
        <v>12</v>
      </c>
      <c r="E13815" t="s">
        <v>13</v>
      </c>
      <c r="F13815" t="s">
        <v>13</v>
      </c>
      <c r="G13815" t="s">
        <v>13687</v>
      </c>
      <c r="H13815" s="2">
        <v>45015.472103437503</v>
      </c>
      <c r="I13815" t="s">
        <v>350</v>
      </c>
      <c r="J13815" s="2">
        <v>45015.472103437503</v>
      </c>
      <c r="K13815" t="s">
        <v>350</v>
      </c>
      <c r="L13815" t="str">
        <f>VLOOKUP(C13815,ACCOUNT_MAPPING!A:C,3,FALSE)</f>
        <v>Utilities</v>
      </c>
    </row>
    <row r="13816" spans="1:12" hidden="1">
      <c r="A13816">
        <v>126087</v>
      </c>
      <c r="B13816" t="s">
        <v>5457</v>
      </c>
      <c r="C13816">
        <v>55700000</v>
      </c>
      <c r="D13816" t="s">
        <v>12</v>
      </c>
      <c r="E13816" t="s">
        <v>13</v>
      </c>
      <c r="F13816" t="s">
        <v>13</v>
      </c>
      <c r="G13816" t="s">
        <v>13688</v>
      </c>
      <c r="H13816" s="2">
        <v>45020.514957557869</v>
      </c>
      <c r="I13816" t="s">
        <v>360</v>
      </c>
      <c r="J13816" s="2">
        <v>45020.514957557869</v>
      </c>
      <c r="K13816" t="s">
        <v>360</v>
      </c>
      <c r="L13816" t="str">
        <f>VLOOKUP(C13816,ACCOUNT_MAPPING!A:C,3,FALSE)</f>
        <v>Utilities</v>
      </c>
    </row>
    <row r="13817" spans="1:12" hidden="1">
      <c r="A13817">
        <v>126231</v>
      </c>
      <c r="B13817" t="s">
        <v>1147</v>
      </c>
      <c r="C13817">
        <v>55700000</v>
      </c>
      <c r="D13817" t="s">
        <v>12</v>
      </c>
      <c r="E13817" t="s">
        <v>13</v>
      </c>
      <c r="F13817" t="s">
        <v>13</v>
      </c>
      <c r="G13817" t="s">
        <v>13689</v>
      </c>
      <c r="H13817" s="2">
        <v>45020.953639155094</v>
      </c>
      <c r="I13817" t="s">
        <v>446</v>
      </c>
      <c r="J13817" s="2">
        <v>45020.953639155094</v>
      </c>
      <c r="K13817" t="s">
        <v>446</v>
      </c>
      <c r="L13817" t="str">
        <f>VLOOKUP(C13817,ACCOUNT_MAPPING!A:C,3,FALSE)</f>
        <v>Utilities</v>
      </c>
    </row>
    <row r="13818" spans="1:12" hidden="1">
      <c r="A13818">
        <v>126235</v>
      </c>
      <c r="B13818" t="s">
        <v>394</v>
      </c>
      <c r="C13818">
        <v>55700000</v>
      </c>
      <c r="D13818" t="s">
        <v>12</v>
      </c>
      <c r="E13818" t="s">
        <v>13</v>
      </c>
      <c r="F13818" t="s">
        <v>13</v>
      </c>
      <c r="G13818" t="s">
        <v>13690</v>
      </c>
      <c r="H13818" s="2">
        <v>45015.459260960648</v>
      </c>
      <c r="I13818" t="s">
        <v>295</v>
      </c>
      <c r="J13818" s="2">
        <v>45015.459260960648</v>
      </c>
      <c r="K13818" t="s">
        <v>295</v>
      </c>
      <c r="L13818" t="str">
        <f>VLOOKUP(C13818,ACCOUNT_MAPPING!A:C,3,FALSE)</f>
        <v>Utilities</v>
      </c>
    </row>
    <row r="13819" spans="1:12" hidden="1">
      <c r="A13819">
        <v>126199</v>
      </c>
      <c r="B13819" t="s">
        <v>1138</v>
      </c>
      <c r="C13819">
        <v>55700000</v>
      </c>
      <c r="D13819" t="s">
        <v>12</v>
      </c>
      <c r="E13819" t="s">
        <v>13</v>
      </c>
      <c r="F13819" t="s">
        <v>13</v>
      </c>
      <c r="G13819" t="s">
        <v>13691</v>
      </c>
      <c r="H13819" s="2">
        <v>45021.5722846875</v>
      </c>
      <c r="I13819" t="s">
        <v>1140</v>
      </c>
      <c r="J13819" s="2">
        <v>45021.5722846875</v>
      </c>
      <c r="K13819" t="s">
        <v>1140</v>
      </c>
      <c r="L13819" t="str">
        <f>VLOOKUP(C13819,ACCOUNT_MAPPING!A:C,3,FALSE)</f>
        <v>Utilities</v>
      </c>
    </row>
    <row r="13820" spans="1:12" hidden="1">
      <c r="A13820">
        <v>126239</v>
      </c>
      <c r="B13820" t="s">
        <v>400</v>
      </c>
      <c r="C13820">
        <v>55700000</v>
      </c>
      <c r="D13820" t="s">
        <v>12</v>
      </c>
      <c r="E13820" t="s">
        <v>13</v>
      </c>
      <c r="F13820" t="s">
        <v>13</v>
      </c>
      <c r="G13820" t="s">
        <v>13692</v>
      </c>
      <c r="H13820" s="2">
        <v>45014.741370717595</v>
      </c>
      <c r="I13820" t="s">
        <v>310</v>
      </c>
      <c r="J13820" s="2">
        <v>45014.741370717595</v>
      </c>
      <c r="K13820" t="s">
        <v>310</v>
      </c>
      <c r="L13820" t="str">
        <f>VLOOKUP(C13820,ACCOUNT_MAPPING!A:C,3,FALSE)</f>
        <v>Utilities</v>
      </c>
    </row>
    <row r="13821" spans="1:12" hidden="1">
      <c r="A13821">
        <v>126213</v>
      </c>
      <c r="B13821" t="s">
        <v>487</v>
      </c>
      <c r="C13821">
        <v>55700000</v>
      </c>
      <c r="D13821" t="s">
        <v>12</v>
      </c>
      <c r="E13821" t="s">
        <v>13</v>
      </c>
      <c r="F13821" t="s">
        <v>13</v>
      </c>
      <c r="G13821" t="s">
        <v>13693</v>
      </c>
      <c r="H13821" s="2">
        <v>45021.568932789349</v>
      </c>
      <c r="I13821" t="s">
        <v>377</v>
      </c>
      <c r="J13821" s="2">
        <v>45021.568932789349</v>
      </c>
      <c r="K13821" t="s">
        <v>377</v>
      </c>
      <c r="L13821" t="str">
        <f>VLOOKUP(C13821,ACCOUNT_MAPPING!A:C,3,FALSE)</f>
        <v>Utilities</v>
      </c>
    </row>
    <row r="13822" spans="1:12" hidden="1">
      <c r="A13822">
        <v>126126</v>
      </c>
      <c r="B13822" t="s">
        <v>369</v>
      </c>
      <c r="C13822">
        <v>55700000</v>
      </c>
      <c r="D13822" t="s">
        <v>12</v>
      </c>
      <c r="E13822" t="s">
        <v>13</v>
      </c>
      <c r="F13822" t="s">
        <v>13</v>
      </c>
      <c r="G13822" t="s">
        <v>13694</v>
      </c>
      <c r="H13822" s="2">
        <v>45013.764367326388</v>
      </c>
      <c r="I13822" t="s">
        <v>323</v>
      </c>
      <c r="J13822" s="2">
        <v>45013.764367326388</v>
      </c>
      <c r="K13822" t="s">
        <v>323</v>
      </c>
      <c r="L13822" t="str">
        <f>VLOOKUP(C13822,ACCOUNT_MAPPING!A:C,3,FALSE)</f>
        <v>Utilities</v>
      </c>
    </row>
    <row r="13823" spans="1:12" hidden="1">
      <c r="A13823">
        <v>126143</v>
      </c>
      <c r="B13823" t="s">
        <v>329</v>
      </c>
      <c r="C13823">
        <v>55700000</v>
      </c>
      <c r="D13823" t="s">
        <v>12</v>
      </c>
      <c r="E13823" t="s">
        <v>13</v>
      </c>
      <c r="F13823" t="s">
        <v>13</v>
      </c>
      <c r="G13823" t="s">
        <v>13695</v>
      </c>
      <c r="H13823" s="2">
        <v>45020.129755636575</v>
      </c>
      <c r="I13823" t="s">
        <v>323</v>
      </c>
      <c r="J13823" s="2">
        <v>45020.129755636575</v>
      </c>
      <c r="K13823" t="s">
        <v>323</v>
      </c>
      <c r="L13823" t="str">
        <f>VLOOKUP(C13823,ACCOUNT_MAPPING!A:C,3,FALSE)</f>
        <v>Utilities</v>
      </c>
    </row>
    <row r="13824" spans="1:12" hidden="1">
      <c r="A13824">
        <v>126194</v>
      </c>
      <c r="B13824" t="s">
        <v>448</v>
      </c>
      <c r="C13824">
        <v>55700000</v>
      </c>
      <c r="D13824" t="s">
        <v>12</v>
      </c>
      <c r="E13824" t="s">
        <v>13</v>
      </c>
      <c r="F13824" t="s">
        <v>13</v>
      </c>
      <c r="G13824" t="s">
        <v>13696</v>
      </c>
      <c r="H13824" s="2">
        <v>45021.88923090278</v>
      </c>
      <c r="I13824" t="s">
        <v>292</v>
      </c>
      <c r="J13824" s="2">
        <v>45021.88923090278</v>
      </c>
      <c r="K13824" t="s">
        <v>292</v>
      </c>
      <c r="L13824" t="str">
        <f>VLOOKUP(C13824,ACCOUNT_MAPPING!A:C,3,FALSE)</f>
        <v>Utilities</v>
      </c>
    </row>
    <row r="13825" spans="1:12" hidden="1">
      <c r="A13825">
        <v>126238</v>
      </c>
      <c r="B13825" t="s">
        <v>468</v>
      </c>
      <c r="C13825">
        <v>55700000</v>
      </c>
      <c r="D13825" t="s">
        <v>12</v>
      </c>
      <c r="E13825" t="s">
        <v>13</v>
      </c>
      <c r="F13825" t="s">
        <v>13</v>
      </c>
      <c r="G13825" t="s">
        <v>13697</v>
      </c>
      <c r="H13825" s="2">
        <v>45014.669901238427</v>
      </c>
      <c r="I13825" t="s">
        <v>310</v>
      </c>
      <c r="J13825" s="2">
        <v>45014.669901238427</v>
      </c>
      <c r="K13825" t="s">
        <v>310</v>
      </c>
      <c r="L13825" t="str">
        <f>VLOOKUP(C13825,ACCOUNT_MAPPING!A:C,3,FALSE)</f>
        <v>Utilities</v>
      </c>
    </row>
    <row r="13826" spans="1:12" hidden="1">
      <c r="A13826">
        <v>126241</v>
      </c>
      <c r="B13826" t="s">
        <v>452</v>
      </c>
      <c r="C13826">
        <v>55700000</v>
      </c>
      <c r="D13826" t="s">
        <v>17</v>
      </c>
      <c r="E13826" t="s">
        <v>13</v>
      </c>
      <c r="F13826" t="s">
        <v>13</v>
      </c>
      <c r="G13826" t="s">
        <v>13698</v>
      </c>
      <c r="H13826" s="2">
        <v>44916.693457488429</v>
      </c>
      <c r="I13826" t="s">
        <v>310</v>
      </c>
      <c r="J13826" s="2">
        <v>44916.693457488429</v>
      </c>
      <c r="K13826" t="s">
        <v>310</v>
      </c>
      <c r="L13826" t="str">
        <f>VLOOKUP(C13826,ACCOUNT_MAPPING!A:C,3,FALSE)</f>
        <v>Utilities</v>
      </c>
    </row>
    <row r="13827" spans="1:12" hidden="1">
      <c r="A13827">
        <v>8702</v>
      </c>
      <c r="B13827" t="s">
        <v>10944</v>
      </c>
      <c r="C13827">
        <v>55700010</v>
      </c>
      <c r="D13827" t="s">
        <v>12</v>
      </c>
      <c r="E13827" t="s">
        <v>13</v>
      </c>
      <c r="F13827" t="s">
        <v>13</v>
      </c>
      <c r="G13827" t="s">
        <v>13699</v>
      </c>
      <c r="H13827" s="2">
        <v>45015.499735104167</v>
      </c>
      <c r="I13827" t="s">
        <v>887</v>
      </c>
      <c r="J13827" s="2">
        <v>45015.499735104167</v>
      </c>
      <c r="K13827" t="s">
        <v>887</v>
      </c>
      <c r="L13827" t="str">
        <f>VLOOKUP(C13827,ACCOUNT_MAPPING!A:C,3,FALSE)</f>
        <v>Utilities</v>
      </c>
    </row>
    <row r="13828" spans="1:12" hidden="1">
      <c r="A13828">
        <v>9144</v>
      </c>
      <c r="B13828" t="s">
        <v>3807</v>
      </c>
      <c r="C13828">
        <v>55700010</v>
      </c>
      <c r="D13828" t="s">
        <v>17</v>
      </c>
      <c r="E13828" t="s">
        <v>13</v>
      </c>
      <c r="F13828" t="s">
        <v>13</v>
      </c>
      <c r="G13828" t="s">
        <v>13700</v>
      </c>
      <c r="H13828" s="2">
        <v>44923.538332986114</v>
      </c>
      <c r="I13828" t="s">
        <v>41</v>
      </c>
      <c r="J13828" s="2">
        <v>44923.538332986114</v>
      </c>
      <c r="K13828" t="s">
        <v>41</v>
      </c>
      <c r="L13828" t="str">
        <f>VLOOKUP(C13828,ACCOUNT_MAPPING!A:C,3,FALSE)</f>
        <v>Utilities</v>
      </c>
    </row>
    <row r="13829" spans="1:12" hidden="1">
      <c r="A13829">
        <v>10718</v>
      </c>
      <c r="B13829" t="s">
        <v>862</v>
      </c>
      <c r="C13829">
        <v>55700010</v>
      </c>
      <c r="D13829" t="s">
        <v>17</v>
      </c>
      <c r="E13829" t="s">
        <v>13</v>
      </c>
      <c r="F13829" t="s">
        <v>13</v>
      </c>
      <c r="G13829" t="s">
        <v>13701</v>
      </c>
      <c r="H13829" s="2">
        <v>44916.87025763889</v>
      </c>
      <c r="I13829" t="s">
        <v>826</v>
      </c>
      <c r="J13829" s="2">
        <v>44916.87025763889</v>
      </c>
      <c r="K13829" t="s">
        <v>826</v>
      </c>
      <c r="L13829" t="str">
        <f>VLOOKUP(C13829,ACCOUNT_MAPPING!A:C,3,FALSE)</f>
        <v>Utilities</v>
      </c>
    </row>
    <row r="13830" spans="1:12" hidden="1">
      <c r="A13830">
        <v>11166</v>
      </c>
      <c r="B13830" t="s">
        <v>2679</v>
      </c>
      <c r="C13830">
        <v>55700010</v>
      </c>
      <c r="D13830" t="s">
        <v>12</v>
      </c>
      <c r="E13830" t="s">
        <v>13</v>
      </c>
      <c r="F13830" t="s">
        <v>13</v>
      </c>
      <c r="G13830" t="s">
        <v>13702</v>
      </c>
      <c r="H13830" s="2">
        <v>45020.685382673611</v>
      </c>
      <c r="I13830" t="s">
        <v>3489</v>
      </c>
      <c r="J13830" s="2">
        <v>45020.685382673611</v>
      </c>
      <c r="K13830" t="s">
        <v>3489</v>
      </c>
      <c r="L13830" t="str">
        <f>VLOOKUP(C13830,ACCOUNT_MAPPING!A:C,3,FALSE)</f>
        <v>Utilities</v>
      </c>
    </row>
    <row r="13831" spans="1:12" hidden="1">
      <c r="A13831">
        <v>11456</v>
      </c>
      <c r="B13831" t="s">
        <v>930</v>
      </c>
      <c r="C13831">
        <v>55700010</v>
      </c>
      <c r="D13831" t="s">
        <v>12</v>
      </c>
      <c r="E13831" t="s">
        <v>13</v>
      </c>
      <c r="F13831" t="s">
        <v>13</v>
      </c>
      <c r="G13831" t="s">
        <v>6056</v>
      </c>
      <c r="H13831" s="2">
        <v>45020.742645023151</v>
      </c>
      <c r="I13831" t="s">
        <v>759</v>
      </c>
      <c r="J13831" s="2">
        <v>45020.742645023151</v>
      </c>
      <c r="K13831" t="s">
        <v>759</v>
      </c>
      <c r="L13831" t="str">
        <f>VLOOKUP(C13831,ACCOUNT_MAPPING!A:C,3,FALSE)</f>
        <v>Utilities</v>
      </c>
    </row>
    <row r="13832" spans="1:12" hidden="1">
      <c r="A13832">
        <v>11460</v>
      </c>
      <c r="B13832" t="s">
        <v>903</v>
      </c>
      <c r="C13832">
        <v>55700010</v>
      </c>
      <c r="D13832" t="s">
        <v>12</v>
      </c>
      <c r="E13832" t="s">
        <v>13</v>
      </c>
      <c r="F13832" t="s">
        <v>13</v>
      </c>
      <c r="G13832" t="s">
        <v>6056</v>
      </c>
      <c r="H13832" s="2">
        <v>45020.753968634257</v>
      </c>
      <c r="I13832" t="s">
        <v>759</v>
      </c>
      <c r="J13832" s="2">
        <v>45020.753968634257</v>
      </c>
      <c r="K13832" t="s">
        <v>759</v>
      </c>
      <c r="L13832" t="str">
        <f>VLOOKUP(C13832,ACCOUNT_MAPPING!A:C,3,FALSE)</f>
        <v>Utilities</v>
      </c>
    </row>
    <row r="13833" spans="1:12" hidden="1">
      <c r="A13833">
        <v>15680</v>
      </c>
      <c r="B13833" t="s">
        <v>6782</v>
      </c>
      <c r="C13833">
        <v>55700010</v>
      </c>
      <c r="D13833" t="s">
        <v>12</v>
      </c>
      <c r="E13833" t="s">
        <v>13</v>
      </c>
      <c r="F13833" t="s">
        <v>13</v>
      </c>
      <c r="G13833" t="s">
        <v>13703</v>
      </c>
      <c r="H13833" s="2">
        <v>45015.504415972224</v>
      </c>
      <c r="I13833" t="s">
        <v>778</v>
      </c>
      <c r="J13833" s="2">
        <v>45015.504415972224</v>
      </c>
      <c r="K13833" t="s">
        <v>778</v>
      </c>
      <c r="L13833" t="str">
        <f>VLOOKUP(C13833,ACCOUNT_MAPPING!A:C,3,FALSE)</f>
        <v>Utilities</v>
      </c>
    </row>
    <row r="13834" spans="1:12" hidden="1">
      <c r="A13834">
        <v>11880</v>
      </c>
      <c r="B13834" t="s">
        <v>12541</v>
      </c>
      <c r="C13834">
        <v>55700010</v>
      </c>
      <c r="D13834" t="s">
        <v>12</v>
      </c>
      <c r="E13834" t="s">
        <v>13</v>
      </c>
      <c r="F13834" t="s">
        <v>13</v>
      </c>
      <c r="G13834" t="s">
        <v>13704</v>
      </c>
      <c r="H13834" s="2">
        <v>45015.489830439816</v>
      </c>
      <c r="I13834" t="s">
        <v>887</v>
      </c>
      <c r="J13834" s="2">
        <v>45015.489830439816</v>
      </c>
      <c r="K13834" t="s">
        <v>887</v>
      </c>
      <c r="L13834" t="str">
        <f>VLOOKUP(C13834,ACCOUNT_MAPPING!A:C,3,FALSE)</f>
        <v>Utilities</v>
      </c>
    </row>
    <row r="13835" spans="1:12" hidden="1">
      <c r="A13835">
        <v>11881</v>
      </c>
      <c r="B13835" t="s">
        <v>11139</v>
      </c>
      <c r="C13835">
        <v>55700010</v>
      </c>
      <c r="D13835" t="s">
        <v>12</v>
      </c>
      <c r="E13835" t="s">
        <v>13</v>
      </c>
      <c r="F13835" t="s">
        <v>13</v>
      </c>
      <c r="G13835" t="s">
        <v>13705</v>
      </c>
      <c r="H13835" s="2">
        <v>45015.491152349539</v>
      </c>
      <c r="I13835" t="s">
        <v>887</v>
      </c>
      <c r="J13835" s="2">
        <v>45015.491152349539</v>
      </c>
      <c r="K13835" t="s">
        <v>887</v>
      </c>
      <c r="L13835" t="str">
        <f>VLOOKUP(C13835,ACCOUNT_MAPPING!A:C,3,FALSE)</f>
        <v>Utilities</v>
      </c>
    </row>
    <row r="13836" spans="1:12" hidden="1">
      <c r="A13836">
        <v>20706</v>
      </c>
      <c r="B13836" t="s">
        <v>2972</v>
      </c>
      <c r="C13836">
        <v>55700010</v>
      </c>
      <c r="D13836" t="s">
        <v>12</v>
      </c>
      <c r="E13836" t="s">
        <v>13</v>
      </c>
      <c r="F13836" t="s">
        <v>13</v>
      </c>
      <c r="G13836" t="s">
        <v>13706</v>
      </c>
      <c r="H13836" s="2">
        <v>45016.558389432874</v>
      </c>
      <c r="I13836" t="s">
        <v>1014</v>
      </c>
      <c r="J13836" s="2">
        <v>45016.558389432874</v>
      </c>
      <c r="K13836" t="s">
        <v>1014</v>
      </c>
      <c r="L13836" t="str">
        <f>VLOOKUP(C13836,ACCOUNT_MAPPING!A:C,3,FALSE)</f>
        <v>Utilities</v>
      </c>
    </row>
    <row r="13837" spans="1:12" hidden="1">
      <c r="A13837">
        <v>20709</v>
      </c>
      <c r="B13837" t="s">
        <v>4099</v>
      </c>
      <c r="C13837">
        <v>55700010</v>
      </c>
      <c r="D13837" t="s">
        <v>12</v>
      </c>
      <c r="E13837" t="s">
        <v>13</v>
      </c>
      <c r="F13837" t="s">
        <v>13</v>
      </c>
      <c r="G13837" t="s">
        <v>13707</v>
      </c>
      <c r="H13837" s="2">
        <v>45018.678333483796</v>
      </c>
      <c r="I13837" t="s">
        <v>1014</v>
      </c>
      <c r="J13837" s="2">
        <v>45018.678333483796</v>
      </c>
      <c r="K13837" t="s">
        <v>1014</v>
      </c>
      <c r="L13837" t="str">
        <f>VLOOKUP(C13837,ACCOUNT_MAPPING!A:C,3,FALSE)</f>
        <v>Utilities</v>
      </c>
    </row>
    <row r="13838" spans="1:12" hidden="1">
      <c r="A13838">
        <v>20804</v>
      </c>
      <c r="B13838" t="s">
        <v>2994</v>
      </c>
      <c r="C13838">
        <v>55700010</v>
      </c>
      <c r="D13838" t="s">
        <v>12</v>
      </c>
      <c r="E13838" t="s">
        <v>13</v>
      </c>
      <c r="F13838" t="s">
        <v>13</v>
      </c>
      <c r="G13838" t="s">
        <v>13708</v>
      </c>
      <c r="H13838" s="2">
        <v>45021.593134953706</v>
      </c>
      <c r="I13838" t="s">
        <v>497</v>
      </c>
      <c r="J13838" s="2">
        <v>45021.593134953706</v>
      </c>
      <c r="K13838" t="s">
        <v>497</v>
      </c>
      <c r="L13838" t="str">
        <f>VLOOKUP(C13838,ACCOUNT_MAPPING!A:C,3,FALSE)</f>
        <v>Utilities</v>
      </c>
    </row>
    <row r="13839" spans="1:12" hidden="1">
      <c r="A13839">
        <v>126200</v>
      </c>
      <c r="B13839" t="s">
        <v>432</v>
      </c>
      <c r="C13839">
        <v>55700010</v>
      </c>
      <c r="D13839" t="s">
        <v>12</v>
      </c>
      <c r="E13839" t="s">
        <v>13</v>
      </c>
      <c r="F13839" t="s">
        <v>13</v>
      </c>
      <c r="G13839" t="s">
        <v>13709</v>
      </c>
      <c r="H13839" s="2">
        <v>45021.80887630787</v>
      </c>
      <c r="I13839" t="s">
        <v>434</v>
      </c>
      <c r="J13839" s="2">
        <v>45021.80887630787</v>
      </c>
      <c r="K13839" t="s">
        <v>434</v>
      </c>
      <c r="L13839" t="str">
        <f>VLOOKUP(C13839,ACCOUNT_MAPPING!A:C,3,FALSE)</f>
        <v>Utilities</v>
      </c>
    </row>
    <row r="13840" spans="1:12">
      <c r="A13840">
        <v>82777</v>
      </c>
      <c r="B13840" t="s">
        <v>567</v>
      </c>
      <c r="C13840">
        <v>55800010</v>
      </c>
      <c r="D13840" t="s">
        <v>12</v>
      </c>
      <c r="E13840" t="s">
        <v>13</v>
      </c>
      <c r="F13840" t="s">
        <v>13</v>
      </c>
      <c r="G13840" t="s">
        <v>11498</v>
      </c>
      <c r="H13840" s="2">
        <v>45021.61733912037</v>
      </c>
      <c r="I13840" t="s">
        <v>123</v>
      </c>
      <c r="J13840" s="2">
        <v>45021.61733912037</v>
      </c>
      <c r="K13840" t="s">
        <v>123</v>
      </c>
      <c r="L13840" t="str">
        <f>VLOOKUP(C13840,ACCOUNT_MAPPING!A:C,3,FALSE)</f>
        <v>Janitorial Expense</v>
      </c>
    </row>
    <row r="13841" spans="1:12">
      <c r="A13841">
        <v>126241</v>
      </c>
      <c r="B13841" t="s">
        <v>452</v>
      </c>
      <c r="C13841">
        <v>55800010</v>
      </c>
      <c r="D13841" t="s">
        <v>12</v>
      </c>
      <c r="E13841" t="s">
        <v>13</v>
      </c>
      <c r="F13841" t="s">
        <v>13</v>
      </c>
      <c r="G13841" t="s">
        <v>13710</v>
      </c>
      <c r="H13841" s="2">
        <v>45019.589232719911</v>
      </c>
      <c r="I13841" t="s">
        <v>310</v>
      </c>
      <c r="J13841" s="2">
        <v>45019.589232719911</v>
      </c>
      <c r="K13841" t="s">
        <v>310</v>
      </c>
      <c r="L13841" t="str">
        <f>VLOOKUP(C13841,ACCOUNT_MAPPING!A:C,3,FALSE)</f>
        <v>Janitorial Expense</v>
      </c>
    </row>
    <row r="13842" spans="1:12">
      <c r="A13842">
        <v>8925</v>
      </c>
      <c r="B13842" t="s">
        <v>724</v>
      </c>
      <c r="C13842">
        <v>55811000</v>
      </c>
      <c r="D13842" t="s">
        <v>17</v>
      </c>
      <c r="E13842" t="s">
        <v>13</v>
      </c>
      <c r="F13842" t="s">
        <v>13</v>
      </c>
      <c r="G13842" t="s">
        <v>13711</v>
      </c>
      <c r="H13842" s="2">
        <v>44917.682158680553</v>
      </c>
      <c r="I13842" t="s">
        <v>726</v>
      </c>
      <c r="J13842" s="2">
        <v>44917.682158680553</v>
      </c>
      <c r="K13842" t="s">
        <v>726</v>
      </c>
      <c r="L13842" t="str">
        <f>VLOOKUP(C13842,ACCOUNT_MAPPING!A:C,3,FALSE)</f>
        <v>Janitorial Expense</v>
      </c>
    </row>
    <row r="13843" spans="1:12" hidden="1">
      <c r="A13843">
        <v>2833</v>
      </c>
      <c r="B13843" t="s">
        <v>3700</v>
      </c>
      <c r="C13843">
        <v>56200000</v>
      </c>
      <c r="D13843" t="s">
        <v>12</v>
      </c>
      <c r="E13843" t="s">
        <v>13</v>
      </c>
      <c r="F13843" t="s">
        <v>13</v>
      </c>
      <c r="G13843" t="s">
        <v>13712</v>
      </c>
      <c r="H13843" s="2">
        <v>45014.634122222225</v>
      </c>
      <c r="I13843" t="s">
        <v>34</v>
      </c>
      <c r="J13843" s="2">
        <v>45014.634122222225</v>
      </c>
      <c r="K13843" t="s">
        <v>34</v>
      </c>
      <c r="L13843" t="str">
        <f>VLOOKUP(C13843,ACCOUNT_MAPPING!A:C,3,FALSE)</f>
        <v>Utilities</v>
      </c>
    </row>
    <row r="13844" spans="1:12" hidden="1">
      <c r="A13844">
        <v>3009</v>
      </c>
      <c r="B13844" t="s">
        <v>2169</v>
      </c>
      <c r="C13844">
        <v>56200000</v>
      </c>
      <c r="D13844" t="s">
        <v>12</v>
      </c>
      <c r="E13844" t="s">
        <v>13</v>
      </c>
      <c r="F13844" t="s">
        <v>13</v>
      </c>
      <c r="G13844" t="s">
        <v>11930</v>
      </c>
      <c r="H13844" s="2">
        <v>45020.464794675929</v>
      </c>
      <c r="I13844" t="s">
        <v>4113</v>
      </c>
      <c r="J13844" s="2">
        <v>45020.464794675929</v>
      </c>
      <c r="K13844" t="s">
        <v>4113</v>
      </c>
      <c r="L13844" t="str">
        <f>VLOOKUP(C13844,ACCOUNT_MAPPING!A:C,3,FALSE)</f>
        <v>Utilities</v>
      </c>
    </row>
    <row r="13845" spans="1:12" hidden="1">
      <c r="A13845">
        <v>3062</v>
      </c>
      <c r="B13845" t="s">
        <v>1153</v>
      </c>
      <c r="C13845">
        <v>56200000</v>
      </c>
      <c r="D13845" t="s">
        <v>17</v>
      </c>
      <c r="E13845" t="s">
        <v>13</v>
      </c>
      <c r="F13845" t="s">
        <v>13</v>
      </c>
      <c r="G13845" t="s">
        <v>13713</v>
      </c>
      <c r="H13845" s="2">
        <v>44916.493633136575</v>
      </c>
      <c r="I13845" t="s">
        <v>900</v>
      </c>
      <c r="J13845" s="2">
        <v>44916.493633136575</v>
      </c>
      <c r="K13845" t="s">
        <v>900</v>
      </c>
      <c r="L13845" t="str">
        <f>VLOOKUP(C13845,ACCOUNT_MAPPING!A:C,3,FALSE)</f>
        <v>Utilities</v>
      </c>
    </row>
    <row r="13846" spans="1:12" hidden="1">
      <c r="A13846">
        <v>4611</v>
      </c>
      <c r="B13846" t="s">
        <v>1156</v>
      </c>
      <c r="C13846">
        <v>56200000</v>
      </c>
      <c r="D13846" t="s">
        <v>17</v>
      </c>
      <c r="E13846" t="s">
        <v>13</v>
      </c>
      <c r="F13846" t="s">
        <v>13</v>
      </c>
      <c r="G13846" t="s">
        <v>13714</v>
      </c>
      <c r="H13846" s="2">
        <v>44925.858074074073</v>
      </c>
      <c r="I13846" t="s">
        <v>679</v>
      </c>
      <c r="J13846" s="2">
        <v>44925.858074074073</v>
      </c>
      <c r="K13846" t="s">
        <v>679</v>
      </c>
      <c r="L13846" t="str">
        <f>VLOOKUP(C13846,ACCOUNT_MAPPING!A:C,3,FALSE)</f>
        <v>Utilities</v>
      </c>
    </row>
    <row r="13847" spans="1:12" hidden="1">
      <c r="A13847">
        <v>4621</v>
      </c>
      <c r="B13847" t="s">
        <v>6976</v>
      </c>
      <c r="C13847">
        <v>56200000</v>
      </c>
      <c r="D13847" t="s">
        <v>63</v>
      </c>
      <c r="E13847" t="s">
        <v>13</v>
      </c>
      <c r="F13847" t="s">
        <v>13</v>
      </c>
      <c r="G13847" t="s">
        <v>13715</v>
      </c>
      <c r="H13847" s="2">
        <v>44875.622290011575</v>
      </c>
      <c r="I13847" t="s">
        <v>1422</v>
      </c>
      <c r="J13847" s="2">
        <v>44875.622290011575</v>
      </c>
      <c r="K13847" t="s">
        <v>1422</v>
      </c>
      <c r="L13847" t="str">
        <f>VLOOKUP(C13847,ACCOUNT_MAPPING!A:C,3,FALSE)</f>
        <v>Utilities</v>
      </c>
    </row>
    <row r="13848" spans="1:12" hidden="1">
      <c r="A13848">
        <v>8455</v>
      </c>
      <c r="B13848" t="s">
        <v>1166</v>
      </c>
      <c r="C13848">
        <v>56200000</v>
      </c>
      <c r="D13848" t="s">
        <v>17</v>
      </c>
      <c r="E13848" t="s">
        <v>13</v>
      </c>
      <c r="F13848" t="s">
        <v>13</v>
      </c>
      <c r="G13848" t="s">
        <v>13716</v>
      </c>
      <c r="H13848" s="2">
        <v>44925.53273402778</v>
      </c>
      <c r="I13848" t="s">
        <v>900</v>
      </c>
      <c r="J13848" s="2">
        <v>44925.53273402778</v>
      </c>
      <c r="K13848" t="s">
        <v>900</v>
      </c>
      <c r="L13848" t="str">
        <f>VLOOKUP(C13848,ACCOUNT_MAPPING!A:C,3,FALSE)</f>
        <v>Utilities</v>
      </c>
    </row>
    <row r="13849" spans="1:12" hidden="1">
      <c r="A13849">
        <v>8638</v>
      </c>
      <c r="B13849" t="s">
        <v>3194</v>
      </c>
      <c r="C13849">
        <v>56200000</v>
      </c>
      <c r="D13849" t="s">
        <v>12</v>
      </c>
      <c r="E13849" t="s">
        <v>13</v>
      </c>
      <c r="F13849" t="s">
        <v>13</v>
      </c>
      <c r="G13849" t="s">
        <v>13717</v>
      </c>
      <c r="H13849" s="2">
        <v>45014.569612349536</v>
      </c>
      <c r="I13849" t="s">
        <v>31</v>
      </c>
      <c r="J13849" s="2">
        <v>45014.569612349536</v>
      </c>
      <c r="K13849" t="s">
        <v>31</v>
      </c>
      <c r="L13849" t="str">
        <f>VLOOKUP(C13849,ACCOUNT_MAPPING!A:C,3,FALSE)</f>
        <v>Utilities</v>
      </c>
    </row>
    <row r="13850" spans="1:12" hidden="1">
      <c r="A13850">
        <v>8702</v>
      </c>
      <c r="B13850" t="s">
        <v>10944</v>
      </c>
      <c r="C13850">
        <v>56200000</v>
      </c>
      <c r="D13850" t="s">
        <v>17</v>
      </c>
      <c r="E13850" t="s">
        <v>13</v>
      </c>
      <c r="F13850" t="s">
        <v>13</v>
      </c>
      <c r="G13850" t="s">
        <v>13718</v>
      </c>
      <c r="H13850" s="2">
        <v>44923.634692129628</v>
      </c>
      <c r="I13850" t="s">
        <v>887</v>
      </c>
      <c r="J13850" s="2">
        <v>44923.634692129628</v>
      </c>
      <c r="K13850" t="s">
        <v>887</v>
      </c>
      <c r="L13850" t="str">
        <f>VLOOKUP(C13850,ACCOUNT_MAPPING!A:C,3,FALSE)</f>
        <v>Utilities</v>
      </c>
    </row>
    <row r="13851" spans="1:12" hidden="1">
      <c r="A13851">
        <v>8803</v>
      </c>
      <c r="B13851" t="s">
        <v>2260</v>
      </c>
      <c r="C13851">
        <v>56200000</v>
      </c>
      <c r="D13851" t="s">
        <v>17</v>
      </c>
      <c r="E13851" t="s">
        <v>13</v>
      </c>
      <c r="F13851" t="s">
        <v>13</v>
      </c>
      <c r="G13851" t="s">
        <v>13719</v>
      </c>
      <c r="H13851" s="2">
        <v>44924.985522916664</v>
      </c>
      <c r="I13851" t="s">
        <v>497</v>
      </c>
      <c r="J13851" s="2">
        <v>44924.985522916664</v>
      </c>
      <c r="K13851" t="s">
        <v>497</v>
      </c>
      <c r="L13851" t="str">
        <f>VLOOKUP(C13851,ACCOUNT_MAPPING!A:C,3,FALSE)</f>
        <v>Utilities</v>
      </c>
    </row>
    <row r="13852" spans="1:12" hidden="1">
      <c r="A13852">
        <v>8847</v>
      </c>
      <c r="B13852" t="s">
        <v>731</v>
      </c>
      <c r="C13852">
        <v>56200000</v>
      </c>
      <c r="D13852" t="s">
        <v>12</v>
      </c>
      <c r="E13852" t="s">
        <v>13</v>
      </c>
      <c r="F13852" t="s">
        <v>13</v>
      </c>
      <c r="G13852" t="s">
        <v>13720</v>
      </c>
      <c r="H13852" s="2">
        <v>45013.667567557874</v>
      </c>
      <c r="I13852" t="s">
        <v>244</v>
      </c>
      <c r="J13852" s="2">
        <v>45013.667567557874</v>
      </c>
      <c r="K13852" t="s">
        <v>244</v>
      </c>
      <c r="L13852" t="str">
        <f>VLOOKUP(C13852,ACCOUNT_MAPPING!A:C,3,FALSE)</f>
        <v>Utilities</v>
      </c>
    </row>
    <row r="13853" spans="1:12" hidden="1">
      <c r="A13853">
        <v>9007</v>
      </c>
      <c r="B13853" t="s">
        <v>9884</v>
      </c>
      <c r="C13853">
        <v>56200000</v>
      </c>
      <c r="D13853" t="s">
        <v>17</v>
      </c>
      <c r="E13853" t="s">
        <v>13</v>
      </c>
      <c r="F13853" t="s">
        <v>13</v>
      </c>
      <c r="G13853" t="s">
        <v>13721</v>
      </c>
      <c r="H13853" s="2">
        <v>44929.420692557869</v>
      </c>
      <c r="I13853" t="s">
        <v>715</v>
      </c>
      <c r="J13853" s="2">
        <v>44929.420692557869</v>
      </c>
      <c r="K13853" t="s">
        <v>715</v>
      </c>
      <c r="L13853" t="str">
        <f>VLOOKUP(C13853,ACCOUNT_MAPPING!A:C,3,FALSE)</f>
        <v>Utilities</v>
      </c>
    </row>
    <row r="13854" spans="1:12" hidden="1">
      <c r="A13854">
        <v>9082</v>
      </c>
      <c r="B13854" t="s">
        <v>9316</v>
      </c>
      <c r="C13854">
        <v>56200000</v>
      </c>
      <c r="D13854" t="s">
        <v>17</v>
      </c>
      <c r="E13854" t="s">
        <v>13</v>
      </c>
      <c r="F13854" t="s">
        <v>13</v>
      </c>
      <c r="G13854" t="s">
        <v>13722</v>
      </c>
      <c r="H13854" s="2">
        <v>44924.708315127318</v>
      </c>
      <c r="I13854" t="s">
        <v>65</v>
      </c>
      <c r="J13854" s="2">
        <v>44924.708315127318</v>
      </c>
      <c r="K13854" t="s">
        <v>65</v>
      </c>
      <c r="L13854" t="str">
        <f>VLOOKUP(C13854,ACCOUNT_MAPPING!A:C,3,FALSE)</f>
        <v>Utilities</v>
      </c>
    </row>
    <row r="13855" spans="1:12" hidden="1">
      <c r="A13855">
        <v>9194</v>
      </c>
      <c r="B13855" t="s">
        <v>746</v>
      </c>
      <c r="C13855">
        <v>56200000</v>
      </c>
      <c r="D13855" t="s">
        <v>12</v>
      </c>
      <c r="E13855" t="s">
        <v>13</v>
      </c>
      <c r="F13855" t="s">
        <v>13</v>
      </c>
      <c r="G13855" t="s">
        <v>13723</v>
      </c>
      <c r="H13855" s="2">
        <v>45024.714648877314</v>
      </c>
      <c r="I13855" t="s">
        <v>87</v>
      </c>
      <c r="J13855" s="2">
        <v>45024.714648877314</v>
      </c>
      <c r="K13855" t="s">
        <v>87</v>
      </c>
      <c r="L13855" t="str">
        <f>VLOOKUP(C13855,ACCOUNT_MAPPING!A:C,3,FALSE)</f>
        <v>Utilities</v>
      </c>
    </row>
    <row r="13856" spans="1:12" hidden="1">
      <c r="A13856">
        <v>9502</v>
      </c>
      <c r="B13856" t="s">
        <v>1221</v>
      </c>
      <c r="C13856">
        <v>56200000</v>
      </c>
      <c r="D13856" t="s">
        <v>17</v>
      </c>
      <c r="E13856" t="s">
        <v>13</v>
      </c>
      <c r="F13856" t="s">
        <v>13</v>
      </c>
      <c r="G13856" t="s">
        <v>13724</v>
      </c>
      <c r="H13856" s="2">
        <v>44923.540810914354</v>
      </c>
      <c r="I13856" t="s">
        <v>791</v>
      </c>
      <c r="J13856" s="2">
        <v>44923.540810914354</v>
      </c>
      <c r="K13856" t="s">
        <v>791</v>
      </c>
      <c r="L13856" t="str">
        <f>VLOOKUP(C13856,ACCOUNT_MAPPING!A:C,3,FALSE)</f>
        <v>Utilities</v>
      </c>
    </row>
    <row r="13857" spans="1:12" hidden="1">
      <c r="A13857">
        <v>10630</v>
      </c>
      <c r="B13857" t="s">
        <v>5938</v>
      </c>
      <c r="C13857">
        <v>56200000</v>
      </c>
      <c r="D13857" t="s">
        <v>17</v>
      </c>
      <c r="E13857" t="s">
        <v>13</v>
      </c>
      <c r="F13857" t="s">
        <v>13</v>
      </c>
      <c r="G13857" t="s">
        <v>13725</v>
      </c>
      <c r="H13857" s="2">
        <v>44916.64280671296</v>
      </c>
      <c r="I13857" t="s">
        <v>151</v>
      </c>
      <c r="J13857" s="2">
        <v>44916.64280671296</v>
      </c>
      <c r="K13857" t="s">
        <v>151</v>
      </c>
      <c r="L13857" t="str">
        <f>VLOOKUP(C13857,ACCOUNT_MAPPING!A:C,3,FALSE)</f>
        <v>Utilities</v>
      </c>
    </row>
    <row r="13858" spans="1:12" hidden="1">
      <c r="A13858">
        <v>10752</v>
      </c>
      <c r="B13858" t="s">
        <v>1792</v>
      </c>
      <c r="C13858">
        <v>56200000</v>
      </c>
      <c r="D13858" t="s">
        <v>12</v>
      </c>
      <c r="E13858" t="s">
        <v>13</v>
      </c>
      <c r="F13858" t="s">
        <v>13</v>
      </c>
      <c r="G13858" t="s">
        <v>13726</v>
      </c>
      <c r="H13858" s="2">
        <v>45016.446759803242</v>
      </c>
      <c r="I13858" t="s">
        <v>90</v>
      </c>
      <c r="J13858" s="2">
        <v>45016.446759803242</v>
      </c>
      <c r="K13858" t="s">
        <v>90</v>
      </c>
      <c r="L13858" t="str">
        <f>VLOOKUP(C13858,ACCOUNT_MAPPING!A:C,3,FALSE)</f>
        <v>Utilities</v>
      </c>
    </row>
    <row r="13859" spans="1:12" hidden="1">
      <c r="A13859">
        <v>10783</v>
      </c>
      <c r="B13859" t="s">
        <v>4633</v>
      </c>
      <c r="C13859">
        <v>56200000</v>
      </c>
      <c r="D13859" t="s">
        <v>12</v>
      </c>
      <c r="E13859" t="s">
        <v>13</v>
      </c>
      <c r="F13859" t="s">
        <v>13</v>
      </c>
      <c r="G13859" t="s">
        <v>13727</v>
      </c>
      <c r="H13859" s="2">
        <v>45016.480116122686</v>
      </c>
      <c r="I13859" t="s">
        <v>90</v>
      </c>
      <c r="J13859" s="2">
        <v>45016.480116122686</v>
      </c>
      <c r="K13859" t="s">
        <v>90</v>
      </c>
      <c r="L13859" t="str">
        <f>VLOOKUP(C13859,ACCOUNT_MAPPING!A:C,3,FALSE)</f>
        <v>Utilities</v>
      </c>
    </row>
    <row r="13860" spans="1:12" hidden="1">
      <c r="A13860">
        <v>10721</v>
      </c>
      <c r="B13860" t="s">
        <v>13728</v>
      </c>
      <c r="C13860">
        <v>56200000</v>
      </c>
      <c r="D13860" t="s">
        <v>17</v>
      </c>
      <c r="E13860" t="s">
        <v>13</v>
      </c>
      <c r="F13860" t="s">
        <v>13</v>
      </c>
      <c r="G13860" t="s">
        <v>13729</v>
      </c>
      <c r="H13860" s="2">
        <v>44923.554241319442</v>
      </c>
      <c r="I13860" t="s">
        <v>778</v>
      </c>
      <c r="J13860" s="2">
        <v>44923.554241319442</v>
      </c>
      <c r="K13860" t="s">
        <v>778</v>
      </c>
      <c r="L13860" t="str">
        <f>VLOOKUP(C13860,ACCOUNT_MAPPING!A:C,3,FALSE)</f>
        <v>Utilities</v>
      </c>
    </row>
    <row r="13861" spans="1:12" hidden="1">
      <c r="A13861">
        <v>10767</v>
      </c>
      <c r="B13861" t="s">
        <v>1227</v>
      </c>
      <c r="C13861">
        <v>56200000</v>
      </c>
      <c r="D13861" t="s">
        <v>17</v>
      </c>
      <c r="E13861" t="s">
        <v>13</v>
      </c>
      <c r="F13861" t="s">
        <v>13</v>
      </c>
      <c r="G13861" t="s">
        <v>13730</v>
      </c>
      <c r="H13861" s="2">
        <v>44915.928526620373</v>
      </c>
      <c r="I13861" t="s">
        <v>93</v>
      </c>
      <c r="J13861" s="2">
        <v>44915.928526620373</v>
      </c>
      <c r="K13861" t="s">
        <v>93</v>
      </c>
      <c r="L13861" t="str">
        <f>VLOOKUP(C13861,ACCOUNT_MAPPING!A:C,3,FALSE)</f>
        <v>Utilities</v>
      </c>
    </row>
    <row r="13862" spans="1:12" hidden="1">
      <c r="A13862">
        <v>10780</v>
      </c>
      <c r="B13862" t="s">
        <v>1801</v>
      </c>
      <c r="C13862">
        <v>56200000</v>
      </c>
      <c r="D13862" t="s">
        <v>12</v>
      </c>
      <c r="E13862" t="s">
        <v>13</v>
      </c>
      <c r="F13862" t="s">
        <v>13</v>
      </c>
      <c r="G13862" t="s">
        <v>13562</v>
      </c>
      <c r="H13862" s="2">
        <v>45021.772678738424</v>
      </c>
      <c r="I13862" t="s">
        <v>1229</v>
      </c>
      <c r="J13862" s="2">
        <v>45021.772678738424</v>
      </c>
      <c r="K13862" t="s">
        <v>1229</v>
      </c>
      <c r="L13862" t="str">
        <f>VLOOKUP(C13862,ACCOUNT_MAPPING!A:C,3,FALSE)</f>
        <v>Utilities</v>
      </c>
    </row>
    <row r="13863" spans="1:12" hidden="1">
      <c r="A13863">
        <v>10839</v>
      </c>
      <c r="B13863" t="s">
        <v>850</v>
      </c>
      <c r="C13863">
        <v>56200000</v>
      </c>
      <c r="D13863" t="s">
        <v>17</v>
      </c>
      <c r="E13863" t="s">
        <v>13</v>
      </c>
      <c r="F13863" t="s">
        <v>13</v>
      </c>
      <c r="G13863" t="s">
        <v>13731</v>
      </c>
      <c r="H13863" s="2">
        <v>44922.67174510417</v>
      </c>
      <c r="I13863" t="s">
        <v>41</v>
      </c>
      <c r="J13863" s="2">
        <v>44922.67174510417</v>
      </c>
      <c r="K13863" t="s">
        <v>41</v>
      </c>
      <c r="L13863" t="str">
        <f>VLOOKUP(C13863,ACCOUNT_MAPPING!A:C,3,FALSE)</f>
        <v>Utilities</v>
      </c>
    </row>
    <row r="13864" spans="1:12" hidden="1">
      <c r="A13864">
        <v>10831</v>
      </c>
      <c r="B13864" t="s">
        <v>2582</v>
      </c>
      <c r="C13864">
        <v>56200000</v>
      </c>
      <c r="D13864" t="s">
        <v>17</v>
      </c>
      <c r="E13864" t="s">
        <v>13</v>
      </c>
      <c r="F13864" t="s">
        <v>13</v>
      </c>
      <c r="G13864" t="s">
        <v>13732</v>
      </c>
      <c r="H13864" s="2">
        <v>44925.517429016203</v>
      </c>
      <c r="I13864" t="s">
        <v>1434</v>
      </c>
      <c r="J13864" s="2">
        <v>44925.517429016203</v>
      </c>
      <c r="K13864" t="s">
        <v>1434</v>
      </c>
      <c r="L13864" t="str">
        <f>VLOOKUP(C13864,ACCOUNT_MAPPING!A:C,3,FALSE)</f>
        <v>Utilities</v>
      </c>
    </row>
    <row r="13865" spans="1:12" hidden="1">
      <c r="A13865">
        <v>10832</v>
      </c>
      <c r="B13865" t="s">
        <v>1442</v>
      </c>
      <c r="C13865">
        <v>56200000</v>
      </c>
      <c r="D13865" t="s">
        <v>17</v>
      </c>
      <c r="E13865" t="s">
        <v>13</v>
      </c>
      <c r="F13865" t="s">
        <v>13</v>
      </c>
      <c r="G13865" t="s">
        <v>13733</v>
      </c>
      <c r="H13865" s="2">
        <v>44925.521048726849</v>
      </c>
      <c r="I13865" t="s">
        <v>1434</v>
      </c>
      <c r="J13865" s="2">
        <v>44925.521048726849</v>
      </c>
      <c r="K13865" t="s">
        <v>1434</v>
      </c>
      <c r="L13865" t="str">
        <f>VLOOKUP(C13865,ACCOUNT_MAPPING!A:C,3,FALSE)</f>
        <v>Utilities</v>
      </c>
    </row>
    <row r="13866" spans="1:12" hidden="1">
      <c r="A13866">
        <v>10722</v>
      </c>
      <c r="B13866" t="s">
        <v>3872</v>
      </c>
      <c r="C13866">
        <v>56200000</v>
      </c>
      <c r="D13866" t="s">
        <v>17</v>
      </c>
      <c r="E13866" t="s">
        <v>13</v>
      </c>
      <c r="F13866" t="s">
        <v>13</v>
      </c>
      <c r="G13866" t="s">
        <v>13734</v>
      </c>
      <c r="H13866" s="2">
        <v>44922.502703935184</v>
      </c>
      <c r="I13866" t="s">
        <v>826</v>
      </c>
      <c r="J13866" s="2">
        <v>44922.502703935184</v>
      </c>
      <c r="K13866" t="s">
        <v>826</v>
      </c>
      <c r="L13866" t="str">
        <f>VLOOKUP(C13866,ACCOUNT_MAPPING!A:C,3,FALSE)</f>
        <v>Utilities</v>
      </c>
    </row>
    <row r="13867" spans="1:12" hidden="1">
      <c r="A13867">
        <v>10836</v>
      </c>
      <c r="B13867" t="s">
        <v>2586</v>
      </c>
      <c r="C13867">
        <v>56200000</v>
      </c>
      <c r="D13867" t="s">
        <v>17</v>
      </c>
      <c r="E13867" t="s">
        <v>13</v>
      </c>
      <c r="F13867" t="s">
        <v>13</v>
      </c>
      <c r="G13867" t="s">
        <v>13735</v>
      </c>
      <c r="H13867" s="2">
        <v>44922.676855636571</v>
      </c>
      <c r="I13867" t="s">
        <v>41</v>
      </c>
      <c r="J13867" s="2">
        <v>44922.676855636571</v>
      </c>
      <c r="K13867" t="s">
        <v>41</v>
      </c>
      <c r="L13867" t="str">
        <f>VLOOKUP(C13867,ACCOUNT_MAPPING!A:C,3,FALSE)</f>
        <v>Utilities</v>
      </c>
    </row>
    <row r="13868" spans="1:12" hidden="1">
      <c r="A13868">
        <v>11447</v>
      </c>
      <c r="B13868" t="s">
        <v>1240</v>
      </c>
      <c r="C13868">
        <v>56200000</v>
      </c>
      <c r="D13868" t="s">
        <v>17</v>
      </c>
      <c r="E13868" t="s">
        <v>13</v>
      </c>
      <c r="F13868" t="s">
        <v>13</v>
      </c>
      <c r="G13868" t="s">
        <v>13736</v>
      </c>
      <c r="H13868" s="2">
        <v>44929.349338229164</v>
      </c>
      <c r="I13868" t="s">
        <v>900</v>
      </c>
      <c r="J13868" s="2">
        <v>44929.349338229164</v>
      </c>
      <c r="K13868" t="s">
        <v>900</v>
      </c>
      <c r="L13868" t="str">
        <f>VLOOKUP(C13868,ACCOUNT_MAPPING!A:C,3,FALSE)</f>
        <v>Utilities</v>
      </c>
    </row>
    <row r="13869" spans="1:12" hidden="1">
      <c r="A13869">
        <v>11471</v>
      </c>
      <c r="B13869" t="s">
        <v>938</v>
      </c>
      <c r="C13869">
        <v>56200000</v>
      </c>
      <c r="D13869" t="s">
        <v>17</v>
      </c>
      <c r="E13869" t="s">
        <v>13</v>
      </c>
      <c r="F13869" t="s">
        <v>13</v>
      </c>
      <c r="G13869" t="s">
        <v>13737</v>
      </c>
      <c r="H13869" s="2">
        <v>44923.635472766204</v>
      </c>
      <c r="I13869" t="s">
        <v>759</v>
      </c>
      <c r="J13869" s="2">
        <v>44923.635472766204</v>
      </c>
      <c r="K13869" t="s">
        <v>759</v>
      </c>
      <c r="L13869" t="str">
        <f>VLOOKUP(C13869,ACCOUNT_MAPPING!A:C,3,FALSE)</f>
        <v>Utilities</v>
      </c>
    </row>
    <row r="13870" spans="1:12" hidden="1">
      <c r="A13870">
        <v>11686</v>
      </c>
      <c r="B13870" t="s">
        <v>2740</v>
      </c>
      <c r="C13870">
        <v>56200000</v>
      </c>
      <c r="D13870" t="s">
        <v>17</v>
      </c>
      <c r="E13870" t="s">
        <v>13</v>
      </c>
      <c r="F13870" t="s">
        <v>13</v>
      </c>
      <c r="G13870" t="s">
        <v>13738</v>
      </c>
      <c r="H13870" s="2">
        <v>44922.620373182872</v>
      </c>
      <c r="I13870" t="s">
        <v>186</v>
      </c>
      <c r="J13870" s="2">
        <v>44922.620373182872</v>
      </c>
      <c r="K13870" t="s">
        <v>186</v>
      </c>
      <c r="L13870" t="str">
        <f>VLOOKUP(C13870,ACCOUNT_MAPPING!A:C,3,FALSE)</f>
        <v>Utilities</v>
      </c>
    </row>
    <row r="13871" spans="1:12" hidden="1">
      <c r="A13871">
        <v>11693</v>
      </c>
      <c r="B13871" t="s">
        <v>184</v>
      </c>
      <c r="C13871">
        <v>56200000</v>
      </c>
      <c r="D13871" t="s">
        <v>12</v>
      </c>
      <c r="E13871" t="s">
        <v>13</v>
      </c>
      <c r="F13871" t="s">
        <v>13</v>
      </c>
      <c r="G13871" t="s">
        <v>13739</v>
      </c>
      <c r="H13871" s="2">
        <v>45021.847925775466</v>
      </c>
      <c r="I13871" t="s">
        <v>186</v>
      </c>
      <c r="J13871" s="2">
        <v>45021.847925775466</v>
      </c>
      <c r="K13871" t="s">
        <v>186</v>
      </c>
      <c r="L13871" t="str">
        <f>VLOOKUP(C13871,ACCOUNT_MAPPING!A:C,3,FALSE)</f>
        <v>Utilities</v>
      </c>
    </row>
    <row r="13872" spans="1:12" hidden="1">
      <c r="A13872">
        <v>11590</v>
      </c>
      <c r="B13872" t="s">
        <v>4015</v>
      </c>
      <c r="C13872">
        <v>56200000</v>
      </c>
      <c r="D13872" t="s">
        <v>17</v>
      </c>
      <c r="E13872" t="s">
        <v>13</v>
      </c>
      <c r="F13872" t="s">
        <v>13</v>
      </c>
      <c r="G13872" t="s">
        <v>13740</v>
      </c>
      <c r="H13872" s="2">
        <v>44923.690773182869</v>
      </c>
      <c r="I13872" t="s">
        <v>1895</v>
      </c>
      <c r="J13872" s="2">
        <v>44923.690773182869</v>
      </c>
      <c r="K13872" t="s">
        <v>1895</v>
      </c>
      <c r="L13872" t="str">
        <f>VLOOKUP(C13872,ACCOUNT_MAPPING!A:C,3,FALSE)</f>
        <v>Utilities</v>
      </c>
    </row>
    <row r="13873" spans="1:12" hidden="1">
      <c r="A13873">
        <v>11621</v>
      </c>
      <c r="B13873" t="s">
        <v>11126</v>
      </c>
      <c r="C13873">
        <v>56200000</v>
      </c>
      <c r="D13873" t="s">
        <v>63</v>
      </c>
      <c r="E13873" t="s">
        <v>13</v>
      </c>
      <c r="F13873" t="s">
        <v>13</v>
      </c>
      <c r="G13873" t="s">
        <v>13741</v>
      </c>
      <c r="H13873" s="2">
        <v>44874.659741122683</v>
      </c>
      <c r="I13873" t="s">
        <v>630</v>
      </c>
      <c r="J13873" s="2">
        <v>44874.659741122683</v>
      </c>
      <c r="K13873" t="s">
        <v>630</v>
      </c>
      <c r="L13873" t="str">
        <f>VLOOKUP(C13873,ACCOUNT_MAPPING!A:C,3,FALSE)</f>
        <v>Utilities</v>
      </c>
    </row>
    <row r="13874" spans="1:12" hidden="1">
      <c r="A13874">
        <v>11700</v>
      </c>
      <c r="B13874" t="s">
        <v>1927</v>
      </c>
      <c r="C13874">
        <v>56200000</v>
      </c>
      <c r="D13874" t="s">
        <v>17</v>
      </c>
      <c r="E13874" t="s">
        <v>13</v>
      </c>
      <c r="F13874" t="s">
        <v>13</v>
      </c>
      <c r="G13874" t="s">
        <v>13742</v>
      </c>
      <c r="H13874" s="2">
        <v>44923.707748993053</v>
      </c>
      <c r="I13874" t="s">
        <v>186</v>
      </c>
      <c r="J13874" s="2">
        <v>44923.707748993053</v>
      </c>
      <c r="K13874" t="s">
        <v>186</v>
      </c>
      <c r="L13874" t="str">
        <f>VLOOKUP(C13874,ACCOUNT_MAPPING!A:C,3,FALSE)</f>
        <v>Utilities</v>
      </c>
    </row>
    <row r="13875" spans="1:12" hidden="1">
      <c r="A13875">
        <v>11640</v>
      </c>
      <c r="B13875" t="s">
        <v>2770</v>
      </c>
      <c r="C13875">
        <v>56200000</v>
      </c>
      <c r="D13875" t="s">
        <v>63</v>
      </c>
      <c r="E13875" t="s">
        <v>13</v>
      </c>
      <c r="F13875" t="s">
        <v>13</v>
      </c>
      <c r="G13875" t="s">
        <v>13743</v>
      </c>
      <c r="H13875" s="2">
        <v>44875.977590046299</v>
      </c>
      <c r="I13875" t="s">
        <v>663</v>
      </c>
      <c r="J13875" s="2">
        <v>44875.977590046299</v>
      </c>
      <c r="K13875" t="s">
        <v>663</v>
      </c>
      <c r="L13875" t="str">
        <f>VLOOKUP(C13875,ACCOUNT_MAPPING!A:C,3,FALSE)</f>
        <v>Utilities</v>
      </c>
    </row>
    <row r="13876" spans="1:12" hidden="1">
      <c r="A13876">
        <v>11650</v>
      </c>
      <c r="B13876" t="s">
        <v>2779</v>
      </c>
      <c r="C13876">
        <v>56200000</v>
      </c>
      <c r="D13876" t="s">
        <v>63</v>
      </c>
      <c r="E13876" t="s">
        <v>13</v>
      </c>
      <c r="F13876" t="s">
        <v>13</v>
      </c>
      <c r="G13876" t="s">
        <v>13744</v>
      </c>
      <c r="H13876" s="2">
        <v>44875.925541469907</v>
      </c>
      <c r="I13876" t="s">
        <v>663</v>
      </c>
      <c r="J13876" s="2">
        <v>44875.925541469907</v>
      </c>
      <c r="K13876" t="s">
        <v>663</v>
      </c>
      <c r="L13876" t="str">
        <f>VLOOKUP(C13876,ACCOUNT_MAPPING!A:C,3,FALSE)</f>
        <v>Utilities</v>
      </c>
    </row>
    <row r="13877" spans="1:12" hidden="1">
      <c r="A13877">
        <v>15680</v>
      </c>
      <c r="B13877" t="s">
        <v>6782</v>
      </c>
      <c r="C13877">
        <v>56200000</v>
      </c>
      <c r="D13877" t="s">
        <v>17</v>
      </c>
      <c r="E13877" t="s">
        <v>13</v>
      </c>
      <c r="F13877" t="s">
        <v>13</v>
      </c>
      <c r="G13877" t="s">
        <v>13745</v>
      </c>
      <c r="H13877" s="2">
        <v>44923.520111342594</v>
      </c>
      <c r="I13877" t="s">
        <v>778</v>
      </c>
      <c r="J13877" s="2">
        <v>44923.520111342594</v>
      </c>
      <c r="K13877" t="s">
        <v>778</v>
      </c>
      <c r="L13877" t="str">
        <f>VLOOKUP(C13877,ACCOUNT_MAPPING!A:C,3,FALSE)</f>
        <v>Utilities</v>
      </c>
    </row>
    <row r="13878" spans="1:12" hidden="1">
      <c r="A13878">
        <v>20337</v>
      </c>
      <c r="B13878" t="s">
        <v>1021</v>
      </c>
      <c r="C13878">
        <v>56200000</v>
      </c>
      <c r="D13878" t="s">
        <v>12</v>
      </c>
      <c r="E13878" t="s">
        <v>13</v>
      </c>
      <c r="F13878" t="s">
        <v>13</v>
      </c>
      <c r="G13878" t="s">
        <v>13746</v>
      </c>
      <c r="H13878" s="2">
        <v>45020.494487465279</v>
      </c>
      <c r="I13878" t="s">
        <v>720</v>
      </c>
      <c r="J13878" s="2">
        <v>45020.494487465279</v>
      </c>
      <c r="K13878" t="s">
        <v>720</v>
      </c>
      <c r="L13878" t="str">
        <f>VLOOKUP(C13878,ACCOUNT_MAPPING!A:C,3,FALSE)</f>
        <v>Utilities</v>
      </c>
    </row>
    <row r="13879" spans="1:12" hidden="1">
      <c r="A13879">
        <v>20510</v>
      </c>
      <c r="B13879" t="s">
        <v>3447</v>
      </c>
      <c r="C13879">
        <v>56200000</v>
      </c>
      <c r="D13879" t="s">
        <v>17</v>
      </c>
      <c r="E13879" t="s">
        <v>13</v>
      </c>
      <c r="F13879" t="s">
        <v>13</v>
      </c>
      <c r="G13879" t="s">
        <v>13747</v>
      </c>
      <c r="H13879" s="2">
        <v>44929.503317858798</v>
      </c>
      <c r="I13879" t="s">
        <v>354</v>
      </c>
      <c r="J13879" s="2">
        <v>44929.503317858798</v>
      </c>
      <c r="K13879" t="s">
        <v>354</v>
      </c>
      <c r="L13879" t="str">
        <f>VLOOKUP(C13879,ACCOUNT_MAPPING!A:C,3,FALSE)</f>
        <v>Utilities</v>
      </c>
    </row>
    <row r="13880" spans="1:12" hidden="1">
      <c r="A13880">
        <v>11846</v>
      </c>
      <c r="B13880" t="s">
        <v>200</v>
      </c>
      <c r="C13880">
        <v>56200000</v>
      </c>
      <c r="D13880" t="s">
        <v>63</v>
      </c>
      <c r="E13880" t="s">
        <v>13</v>
      </c>
      <c r="F13880" t="s">
        <v>13</v>
      </c>
      <c r="G13880" t="s">
        <v>13748</v>
      </c>
      <c r="H13880" s="2">
        <v>44880.456328622684</v>
      </c>
      <c r="I13880" t="s">
        <v>202</v>
      </c>
      <c r="J13880" s="2">
        <v>44880.456328622684</v>
      </c>
      <c r="K13880" t="s">
        <v>202</v>
      </c>
      <c r="L13880" t="str">
        <f>VLOOKUP(C13880,ACCOUNT_MAPPING!A:C,3,FALSE)</f>
        <v>Utilities</v>
      </c>
    </row>
    <row r="13881" spans="1:12" hidden="1">
      <c r="A13881">
        <v>11861</v>
      </c>
      <c r="B13881" t="s">
        <v>6769</v>
      </c>
      <c r="C13881">
        <v>56200000</v>
      </c>
      <c r="D13881" t="s">
        <v>17</v>
      </c>
      <c r="E13881" t="s">
        <v>13</v>
      </c>
      <c r="F13881" t="s">
        <v>13</v>
      </c>
      <c r="G13881" t="s">
        <v>13749</v>
      </c>
      <c r="H13881" s="2">
        <v>44915.845439699071</v>
      </c>
      <c r="I13881" t="s">
        <v>2747</v>
      </c>
      <c r="J13881" s="2">
        <v>44915.845439699071</v>
      </c>
      <c r="K13881" t="s">
        <v>2747</v>
      </c>
      <c r="L13881" t="str">
        <f>VLOOKUP(C13881,ACCOUNT_MAPPING!A:C,3,FALSE)</f>
        <v>Utilities</v>
      </c>
    </row>
    <row r="13882" spans="1:12" hidden="1">
      <c r="A13882">
        <v>11845</v>
      </c>
      <c r="B13882" t="s">
        <v>1923</v>
      </c>
      <c r="C13882">
        <v>56200000</v>
      </c>
      <c r="D13882" t="s">
        <v>12</v>
      </c>
      <c r="E13882" t="s">
        <v>13</v>
      </c>
      <c r="F13882" t="s">
        <v>13</v>
      </c>
      <c r="G13882" t="s">
        <v>13750</v>
      </c>
      <c r="H13882" s="2">
        <v>45014.641687268515</v>
      </c>
      <c r="I13882" t="s">
        <v>44</v>
      </c>
      <c r="J13882" s="2">
        <v>45014.641687268515</v>
      </c>
      <c r="K13882" t="s">
        <v>44</v>
      </c>
      <c r="L13882" t="str">
        <f>VLOOKUP(C13882,ACCOUNT_MAPPING!A:C,3,FALSE)</f>
        <v>Utilities</v>
      </c>
    </row>
    <row r="13883" spans="1:12" hidden="1">
      <c r="A13883">
        <v>15807</v>
      </c>
      <c r="B13883" t="s">
        <v>1964</v>
      </c>
      <c r="C13883">
        <v>56200000</v>
      </c>
      <c r="D13883" t="s">
        <v>17</v>
      </c>
      <c r="E13883" t="s">
        <v>13</v>
      </c>
      <c r="F13883" t="s">
        <v>13</v>
      </c>
      <c r="G13883" t="s">
        <v>13751</v>
      </c>
      <c r="H13883" s="2">
        <v>44922.746251157405</v>
      </c>
      <c r="I13883" t="s">
        <v>44</v>
      </c>
      <c r="J13883" s="2">
        <v>44922.746251157405</v>
      </c>
      <c r="K13883" t="s">
        <v>44</v>
      </c>
      <c r="L13883" t="str">
        <f>VLOOKUP(C13883,ACCOUNT_MAPPING!A:C,3,FALSE)</f>
        <v>Utilities</v>
      </c>
    </row>
    <row r="13884" spans="1:12" hidden="1">
      <c r="A13884">
        <v>14239</v>
      </c>
      <c r="B13884" t="s">
        <v>6792</v>
      </c>
      <c r="C13884">
        <v>56200000</v>
      </c>
      <c r="D13884" t="s">
        <v>63</v>
      </c>
      <c r="E13884" t="s">
        <v>13</v>
      </c>
      <c r="F13884" t="s">
        <v>13</v>
      </c>
      <c r="G13884" t="s">
        <v>13752</v>
      </c>
      <c r="H13884" s="2">
        <v>44876.653656284725</v>
      </c>
      <c r="I13884" t="s">
        <v>754</v>
      </c>
      <c r="J13884" s="2">
        <v>44876.653656284725</v>
      </c>
      <c r="K13884" t="s">
        <v>754</v>
      </c>
      <c r="L13884" t="str">
        <f>VLOOKUP(C13884,ACCOUNT_MAPPING!A:C,3,FALSE)</f>
        <v>Utilities</v>
      </c>
    </row>
    <row r="13885" spans="1:12" hidden="1">
      <c r="A13885">
        <v>20653</v>
      </c>
      <c r="B13885" t="s">
        <v>2949</v>
      </c>
      <c r="C13885">
        <v>56200000</v>
      </c>
      <c r="D13885" t="s">
        <v>17</v>
      </c>
      <c r="E13885" t="s">
        <v>13</v>
      </c>
      <c r="F13885" t="s">
        <v>13</v>
      </c>
      <c r="G13885" t="s">
        <v>13753</v>
      </c>
      <c r="H13885" s="2">
        <v>44915.658572800923</v>
      </c>
      <c r="I13885" t="s">
        <v>93</v>
      </c>
      <c r="J13885" s="2">
        <v>44915.658572800923</v>
      </c>
      <c r="K13885" t="s">
        <v>93</v>
      </c>
      <c r="L13885" t="str">
        <f>VLOOKUP(C13885,ACCOUNT_MAPPING!A:C,3,FALSE)</f>
        <v>Utilities</v>
      </c>
    </row>
    <row r="13886" spans="1:12" hidden="1">
      <c r="A13886">
        <v>15809</v>
      </c>
      <c r="B13886" t="s">
        <v>5487</v>
      </c>
      <c r="C13886">
        <v>56200000</v>
      </c>
      <c r="D13886" t="s">
        <v>17</v>
      </c>
      <c r="E13886" t="s">
        <v>13</v>
      </c>
      <c r="F13886" t="s">
        <v>13</v>
      </c>
      <c r="G13886" t="s">
        <v>13599</v>
      </c>
      <c r="H13886" s="2">
        <v>44922.746767824072</v>
      </c>
      <c r="I13886" t="s">
        <v>44</v>
      </c>
      <c r="J13886" s="2">
        <v>44922.746767824072</v>
      </c>
      <c r="K13886" t="s">
        <v>44</v>
      </c>
      <c r="L13886" t="str">
        <f>VLOOKUP(C13886,ACCOUNT_MAPPING!A:C,3,FALSE)</f>
        <v>Utilities</v>
      </c>
    </row>
    <row r="13887" spans="1:12" hidden="1">
      <c r="A13887">
        <v>15812</v>
      </c>
      <c r="B13887" t="s">
        <v>3458</v>
      </c>
      <c r="C13887">
        <v>56200000</v>
      </c>
      <c r="D13887" t="s">
        <v>17</v>
      </c>
      <c r="E13887" t="s">
        <v>13</v>
      </c>
      <c r="F13887" t="s">
        <v>13</v>
      </c>
      <c r="G13887" t="s">
        <v>13751</v>
      </c>
      <c r="H13887" s="2">
        <v>44922.747434722223</v>
      </c>
      <c r="I13887" t="s">
        <v>44</v>
      </c>
      <c r="J13887" s="2">
        <v>44922.747434722223</v>
      </c>
      <c r="K13887" t="s">
        <v>44</v>
      </c>
      <c r="L13887" t="str">
        <f>VLOOKUP(C13887,ACCOUNT_MAPPING!A:C,3,FALSE)</f>
        <v>Utilities</v>
      </c>
    </row>
    <row r="13888" spans="1:12" hidden="1">
      <c r="A13888">
        <v>15806</v>
      </c>
      <c r="B13888" t="s">
        <v>2802</v>
      </c>
      <c r="C13888">
        <v>56200000</v>
      </c>
      <c r="D13888" t="s">
        <v>12</v>
      </c>
      <c r="E13888" t="s">
        <v>13</v>
      </c>
      <c r="F13888" t="s">
        <v>13</v>
      </c>
      <c r="G13888" t="s">
        <v>13754</v>
      </c>
      <c r="H13888" s="2">
        <v>45012.725323842591</v>
      </c>
      <c r="I13888" t="s">
        <v>44</v>
      </c>
      <c r="J13888" s="2">
        <v>45012.725323842591</v>
      </c>
      <c r="K13888" t="s">
        <v>44</v>
      </c>
      <c r="L13888" t="str">
        <f>VLOOKUP(C13888,ACCOUNT_MAPPING!A:C,3,FALSE)</f>
        <v>Utilities</v>
      </c>
    </row>
    <row r="13889" spans="1:12" hidden="1">
      <c r="A13889">
        <v>15808</v>
      </c>
      <c r="B13889" t="s">
        <v>216</v>
      </c>
      <c r="C13889">
        <v>56200000</v>
      </c>
      <c r="D13889" t="s">
        <v>17</v>
      </c>
      <c r="E13889" t="s">
        <v>13</v>
      </c>
      <c r="F13889" t="s">
        <v>13</v>
      </c>
      <c r="G13889" t="s">
        <v>13751</v>
      </c>
      <c r="H13889" s="2">
        <v>44922.747697881947</v>
      </c>
      <c r="I13889" t="s">
        <v>44</v>
      </c>
      <c r="J13889" s="2">
        <v>44922.747697881947</v>
      </c>
      <c r="K13889" t="s">
        <v>44</v>
      </c>
      <c r="L13889" t="str">
        <f>VLOOKUP(C13889,ACCOUNT_MAPPING!A:C,3,FALSE)</f>
        <v>Utilities</v>
      </c>
    </row>
    <row r="13890" spans="1:12" hidden="1">
      <c r="A13890">
        <v>15810</v>
      </c>
      <c r="B13890" t="s">
        <v>217</v>
      </c>
      <c r="C13890">
        <v>56200000</v>
      </c>
      <c r="D13890" t="s">
        <v>12</v>
      </c>
      <c r="E13890" t="s">
        <v>13</v>
      </c>
      <c r="F13890" t="s">
        <v>13</v>
      </c>
      <c r="G13890" t="s">
        <v>13600</v>
      </c>
      <c r="H13890" s="2">
        <v>45014.657661111109</v>
      </c>
      <c r="I13890" t="s">
        <v>44</v>
      </c>
      <c r="J13890" s="2">
        <v>45014.657661111109</v>
      </c>
      <c r="K13890" t="s">
        <v>44</v>
      </c>
      <c r="L13890" t="str">
        <f>VLOOKUP(C13890,ACCOUNT_MAPPING!A:C,3,FALSE)</f>
        <v>Utilities</v>
      </c>
    </row>
    <row r="13891" spans="1:12" hidden="1">
      <c r="A13891">
        <v>15811</v>
      </c>
      <c r="B13891" t="s">
        <v>208</v>
      </c>
      <c r="C13891">
        <v>56200000</v>
      </c>
      <c r="D13891" t="s">
        <v>12</v>
      </c>
      <c r="E13891" t="s">
        <v>13</v>
      </c>
      <c r="F13891" t="s">
        <v>13</v>
      </c>
      <c r="G13891" t="s">
        <v>13755</v>
      </c>
      <c r="H13891" s="2">
        <v>45014.650604131944</v>
      </c>
      <c r="I13891" t="s">
        <v>44</v>
      </c>
      <c r="J13891" s="2">
        <v>45014.650604131944</v>
      </c>
      <c r="K13891" t="s">
        <v>44</v>
      </c>
      <c r="L13891" t="str">
        <f>VLOOKUP(C13891,ACCOUNT_MAPPING!A:C,3,FALSE)</f>
        <v>Utilities</v>
      </c>
    </row>
    <row r="13892" spans="1:12" hidden="1">
      <c r="A13892">
        <v>20545</v>
      </c>
      <c r="B13892" t="s">
        <v>4101</v>
      </c>
      <c r="C13892">
        <v>56200000</v>
      </c>
      <c r="D13892" t="s">
        <v>17</v>
      </c>
      <c r="E13892" t="s">
        <v>13</v>
      </c>
      <c r="F13892" t="s">
        <v>13</v>
      </c>
      <c r="G13892" t="s">
        <v>13756</v>
      </c>
      <c r="H13892" s="2">
        <v>44919.544151388887</v>
      </c>
      <c r="I13892" t="s">
        <v>31</v>
      </c>
      <c r="J13892" s="2">
        <v>44919.544151388887</v>
      </c>
      <c r="K13892" t="s">
        <v>31</v>
      </c>
      <c r="L13892" t="str">
        <f>VLOOKUP(C13892,ACCOUNT_MAPPING!A:C,3,FALSE)</f>
        <v>Utilities</v>
      </c>
    </row>
    <row r="13893" spans="1:12" hidden="1">
      <c r="A13893">
        <v>20700</v>
      </c>
      <c r="B13893" t="s">
        <v>4984</v>
      </c>
      <c r="C13893">
        <v>56200000</v>
      </c>
      <c r="D13893" t="s">
        <v>12</v>
      </c>
      <c r="E13893" t="s">
        <v>13</v>
      </c>
      <c r="F13893" t="s">
        <v>13</v>
      </c>
      <c r="G13893" t="s">
        <v>13757</v>
      </c>
      <c r="H13893" s="2">
        <v>45014.517162152777</v>
      </c>
      <c r="I13893" t="s">
        <v>1014</v>
      </c>
      <c r="J13893" s="2">
        <v>45014.517162152777</v>
      </c>
      <c r="K13893" t="s">
        <v>1014</v>
      </c>
      <c r="L13893" t="str">
        <f>VLOOKUP(C13893,ACCOUNT_MAPPING!A:C,3,FALSE)</f>
        <v>Utilities</v>
      </c>
    </row>
    <row r="13894" spans="1:12" hidden="1">
      <c r="A13894">
        <v>21497</v>
      </c>
      <c r="B13894" t="s">
        <v>2953</v>
      </c>
      <c r="C13894">
        <v>56200000</v>
      </c>
      <c r="D13894" t="s">
        <v>17</v>
      </c>
      <c r="E13894" t="s">
        <v>13</v>
      </c>
      <c r="F13894" t="s">
        <v>13</v>
      </c>
      <c r="G13894" t="s">
        <v>13758</v>
      </c>
      <c r="H13894" s="2">
        <v>44917.570325196757</v>
      </c>
      <c r="I13894" t="s">
        <v>650</v>
      </c>
      <c r="J13894" s="2">
        <v>44917.570325196757</v>
      </c>
      <c r="K13894" t="s">
        <v>650</v>
      </c>
      <c r="L13894" t="str">
        <f>VLOOKUP(C13894,ACCOUNT_MAPPING!A:C,3,FALSE)</f>
        <v>Utilities</v>
      </c>
    </row>
    <row r="13895" spans="1:12" hidden="1">
      <c r="A13895">
        <v>39792</v>
      </c>
      <c r="B13895" t="s">
        <v>1290</v>
      </c>
      <c r="C13895">
        <v>56200000</v>
      </c>
      <c r="D13895" t="s">
        <v>17</v>
      </c>
      <c r="E13895" t="s">
        <v>13</v>
      </c>
      <c r="F13895" t="s">
        <v>13</v>
      </c>
      <c r="G13895" t="s">
        <v>13659</v>
      </c>
      <c r="H13895" s="2">
        <v>44923.563355474536</v>
      </c>
      <c r="I13895" t="s">
        <v>1292</v>
      </c>
      <c r="J13895" s="2">
        <v>44923.563355474536</v>
      </c>
      <c r="K13895" t="s">
        <v>1292</v>
      </c>
      <c r="L13895" t="str">
        <f>VLOOKUP(C13895,ACCOUNT_MAPPING!A:C,3,FALSE)</f>
        <v>Utilities</v>
      </c>
    </row>
    <row r="13896" spans="1:12" hidden="1">
      <c r="A13896">
        <v>20804</v>
      </c>
      <c r="B13896" t="s">
        <v>2994</v>
      </c>
      <c r="C13896">
        <v>56200000</v>
      </c>
      <c r="D13896" t="s">
        <v>17</v>
      </c>
      <c r="E13896" t="s">
        <v>13</v>
      </c>
      <c r="F13896" t="s">
        <v>13</v>
      </c>
      <c r="G13896" t="s">
        <v>13759</v>
      </c>
      <c r="H13896" s="2">
        <v>44926.694960300927</v>
      </c>
      <c r="I13896" t="s">
        <v>497</v>
      </c>
      <c r="J13896" s="2">
        <v>44926.694960300927</v>
      </c>
      <c r="K13896" t="s">
        <v>497</v>
      </c>
      <c r="L13896" t="str">
        <f>VLOOKUP(C13896,ACCOUNT_MAPPING!A:C,3,FALSE)</f>
        <v>Utilities</v>
      </c>
    </row>
    <row r="13897" spans="1:12" hidden="1">
      <c r="A13897">
        <v>20805</v>
      </c>
      <c r="B13897" t="s">
        <v>2004</v>
      </c>
      <c r="C13897">
        <v>56200000</v>
      </c>
      <c r="D13897" t="s">
        <v>12</v>
      </c>
      <c r="E13897" t="s">
        <v>13</v>
      </c>
      <c r="F13897" t="s">
        <v>13</v>
      </c>
      <c r="G13897" t="s">
        <v>13760</v>
      </c>
      <c r="H13897" s="2">
        <v>45021.596388969905</v>
      </c>
      <c r="I13897" t="s">
        <v>497</v>
      </c>
      <c r="J13897" s="2">
        <v>45021.596388969905</v>
      </c>
      <c r="K13897" t="s">
        <v>497</v>
      </c>
      <c r="L13897" t="str">
        <f>VLOOKUP(C13897,ACCOUNT_MAPPING!A:C,3,FALSE)</f>
        <v>Utilities</v>
      </c>
    </row>
    <row r="13898" spans="1:12" hidden="1">
      <c r="A13898">
        <v>20737</v>
      </c>
      <c r="B13898" t="s">
        <v>9189</v>
      </c>
      <c r="C13898">
        <v>56200000</v>
      </c>
      <c r="D13898" t="s">
        <v>12</v>
      </c>
      <c r="E13898" t="s">
        <v>13</v>
      </c>
      <c r="F13898" t="s">
        <v>13</v>
      </c>
      <c r="G13898" t="s">
        <v>13761</v>
      </c>
      <c r="H13898" s="2">
        <v>45008.658213043978</v>
      </c>
      <c r="I13898" t="s">
        <v>284</v>
      </c>
      <c r="J13898" s="2">
        <v>45008.658213043978</v>
      </c>
      <c r="K13898" t="s">
        <v>284</v>
      </c>
      <c r="L13898" t="str">
        <f>VLOOKUP(C13898,ACCOUNT_MAPPING!A:C,3,FALSE)</f>
        <v>Utilities</v>
      </c>
    </row>
    <row r="13899" spans="1:12" hidden="1">
      <c r="A13899">
        <v>20818</v>
      </c>
      <c r="B13899" t="s">
        <v>4141</v>
      </c>
      <c r="C13899">
        <v>56200000</v>
      </c>
      <c r="D13899" t="s">
        <v>17</v>
      </c>
      <c r="E13899" t="s">
        <v>13</v>
      </c>
      <c r="F13899" t="s">
        <v>13</v>
      </c>
      <c r="G13899" t="s">
        <v>13762</v>
      </c>
      <c r="H13899" s="2">
        <v>44917.500101423611</v>
      </c>
      <c r="I13899" t="s">
        <v>225</v>
      </c>
      <c r="J13899" s="2">
        <v>44917.500101423611</v>
      </c>
      <c r="K13899" t="s">
        <v>225</v>
      </c>
      <c r="L13899" t="str">
        <f>VLOOKUP(C13899,ACCOUNT_MAPPING!A:C,3,FALSE)</f>
        <v>Utilities</v>
      </c>
    </row>
    <row r="13900" spans="1:12" hidden="1">
      <c r="A13900">
        <v>21567</v>
      </c>
      <c r="B13900" t="s">
        <v>7510</v>
      </c>
      <c r="C13900">
        <v>56200000</v>
      </c>
      <c r="D13900" t="s">
        <v>12</v>
      </c>
      <c r="E13900" t="s">
        <v>13</v>
      </c>
      <c r="F13900" t="s">
        <v>13</v>
      </c>
      <c r="G13900" t="s">
        <v>13658</v>
      </c>
      <c r="H13900" s="2">
        <v>45021.700729432872</v>
      </c>
      <c r="I13900" t="s">
        <v>65</v>
      </c>
      <c r="J13900" s="2">
        <v>45021.700729432872</v>
      </c>
      <c r="K13900" t="s">
        <v>65</v>
      </c>
      <c r="L13900" t="str">
        <f>VLOOKUP(C13900,ACCOUNT_MAPPING!A:C,3,FALSE)</f>
        <v>Utilities</v>
      </c>
    </row>
    <row r="13901" spans="1:12" hidden="1">
      <c r="A13901">
        <v>21554</v>
      </c>
      <c r="B13901" t="s">
        <v>3525</v>
      </c>
      <c r="C13901">
        <v>56200000</v>
      </c>
      <c r="D13901" t="s">
        <v>17</v>
      </c>
      <c r="E13901" t="s">
        <v>13</v>
      </c>
      <c r="F13901" t="s">
        <v>13</v>
      </c>
      <c r="G13901" t="s">
        <v>13763</v>
      </c>
      <c r="H13901" s="2">
        <v>44923.785831018518</v>
      </c>
      <c r="I13901" t="s">
        <v>65</v>
      </c>
      <c r="J13901" s="2">
        <v>44923.785831018518</v>
      </c>
      <c r="K13901" t="s">
        <v>65</v>
      </c>
      <c r="L13901" t="str">
        <f>VLOOKUP(C13901,ACCOUNT_MAPPING!A:C,3,FALSE)</f>
        <v>Utilities</v>
      </c>
    </row>
    <row r="13902" spans="1:12" hidden="1">
      <c r="A13902">
        <v>82765</v>
      </c>
      <c r="B13902" t="s">
        <v>556</v>
      </c>
      <c r="C13902">
        <v>56200000</v>
      </c>
      <c r="D13902" t="s">
        <v>17</v>
      </c>
      <c r="E13902" t="s">
        <v>13</v>
      </c>
      <c r="F13902" t="s">
        <v>13</v>
      </c>
      <c r="G13902" t="s">
        <v>13764</v>
      </c>
      <c r="H13902" s="2">
        <v>44923.563100347223</v>
      </c>
      <c r="I13902" t="s">
        <v>553</v>
      </c>
      <c r="J13902" s="2">
        <v>44923.563100347223</v>
      </c>
      <c r="K13902" t="s">
        <v>553</v>
      </c>
      <c r="L13902" t="str">
        <f>VLOOKUP(C13902,ACCOUNT_MAPPING!A:C,3,FALSE)</f>
        <v>Utilities</v>
      </c>
    </row>
    <row r="13903" spans="1:12" hidden="1">
      <c r="A13903">
        <v>82975</v>
      </c>
      <c r="B13903" t="s">
        <v>296</v>
      </c>
      <c r="C13903">
        <v>56200000</v>
      </c>
      <c r="D13903" t="s">
        <v>12</v>
      </c>
      <c r="E13903" t="s">
        <v>13</v>
      </c>
      <c r="F13903" t="s">
        <v>13</v>
      </c>
      <c r="G13903" t="s">
        <v>13765</v>
      </c>
      <c r="H13903" s="2">
        <v>45009.889050381942</v>
      </c>
      <c r="I13903" t="s">
        <v>22</v>
      </c>
      <c r="J13903" s="2">
        <v>45009.889050381942</v>
      </c>
      <c r="K13903" t="s">
        <v>22</v>
      </c>
      <c r="L13903" t="str">
        <f>VLOOKUP(C13903,ACCOUNT_MAPPING!A:C,3,FALSE)</f>
        <v>Utilities</v>
      </c>
    </row>
    <row r="13904" spans="1:12" hidden="1">
      <c r="A13904">
        <v>83108</v>
      </c>
      <c r="B13904" t="s">
        <v>3574</v>
      </c>
      <c r="C13904">
        <v>56200000</v>
      </c>
      <c r="D13904" t="s">
        <v>12</v>
      </c>
      <c r="E13904" t="s">
        <v>13</v>
      </c>
      <c r="F13904" t="s">
        <v>13</v>
      </c>
      <c r="G13904" t="s">
        <v>13766</v>
      </c>
      <c r="H13904" s="2">
        <v>45020.469813773147</v>
      </c>
      <c r="I13904" t="s">
        <v>754</v>
      </c>
      <c r="J13904" s="2">
        <v>45020.469813773147</v>
      </c>
      <c r="K13904" t="s">
        <v>754</v>
      </c>
      <c r="L13904" t="str">
        <f>VLOOKUP(C13904,ACCOUNT_MAPPING!A:C,3,FALSE)</f>
        <v>Utilities</v>
      </c>
    </row>
    <row r="13905" spans="1:12" hidden="1">
      <c r="A13905">
        <v>82771</v>
      </c>
      <c r="B13905" t="s">
        <v>2081</v>
      </c>
      <c r="C13905">
        <v>56200000</v>
      </c>
      <c r="D13905" t="s">
        <v>17</v>
      </c>
      <c r="E13905" t="s">
        <v>13</v>
      </c>
      <c r="F13905" t="s">
        <v>13</v>
      </c>
      <c r="G13905" t="s">
        <v>13767</v>
      </c>
      <c r="H13905" s="2">
        <v>44924.691392939814</v>
      </c>
      <c r="I13905" t="s">
        <v>19</v>
      </c>
      <c r="J13905" s="2">
        <v>44924.691392939814</v>
      </c>
      <c r="K13905" t="s">
        <v>19</v>
      </c>
      <c r="L13905" t="str">
        <f>VLOOKUP(C13905,ACCOUNT_MAPPING!A:C,3,FALSE)</f>
        <v>Utilities</v>
      </c>
    </row>
    <row r="13906" spans="1:12" hidden="1">
      <c r="A13906">
        <v>83133</v>
      </c>
      <c r="B13906" t="s">
        <v>1107</v>
      </c>
      <c r="C13906">
        <v>56200000</v>
      </c>
      <c r="D13906" t="s">
        <v>12</v>
      </c>
      <c r="E13906" t="s">
        <v>13</v>
      </c>
      <c r="F13906" t="s">
        <v>13</v>
      </c>
      <c r="G13906" t="s">
        <v>13768</v>
      </c>
      <c r="H13906" s="2">
        <v>45024.648220914351</v>
      </c>
      <c r="I13906" t="s">
        <v>87</v>
      </c>
      <c r="J13906" s="2">
        <v>45024.648220914351</v>
      </c>
      <c r="K13906" t="s">
        <v>87</v>
      </c>
      <c r="L13906" t="str">
        <f>VLOOKUP(C13906,ACCOUNT_MAPPING!A:C,3,FALSE)</f>
        <v>Utilities</v>
      </c>
    </row>
    <row r="13907" spans="1:12" hidden="1">
      <c r="A13907">
        <v>82788</v>
      </c>
      <c r="B13907" t="s">
        <v>2067</v>
      </c>
      <c r="C13907">
        <v>56200000</v>
      </c>
      <c r="D13907" t="s">
        <v>17</v>
      </c>
      <c r="E13907" t="s">
        <v>13</v>
      </c>
      <c r="F13907" t="s">
        <v>13</v>
      </c>
      <c r="G13907" t="s">
        <v>13769</v>
      </c>
      <c r="H13907" s="2">
        <v>44924.707336111111</v>
      </c>
      <c r="I13907" t="s">
        <v>1280</v>
      </c>
      <c r="J13907" s="2">
        <v>44924.707336111111</v>
      </c>
      <c r="K13907" t="s">
        <v>1280</v>
      </c>
      <c r="L13907" t="str">
        <f>VLOOKUP(C13907,ACCOUNT_MAPPING!A:C,3,FALSE)</f>
        <v>Utilities</v>
      </c>
    </row>
    <row r="13908" spans="1:12" hidden="1">
      <c r="A13908">
        <v>83178</v>
      </c>
      <c r="B13908" t="s">
        <v>6339</v>
      </c>
      <c r="C13908">
        <v>56200000</v>
      </c>
      <c r="D13908" t="s">
        <v>17</v>
      </c>
      <c r="E13908" t="s">
        <v>13</v>
      </c>
      <c r="F13908" t="s">
        <v>13</v>
      </c>
      <c r="G13908" t="s">
        <v>13770</v>
      </c>
      <c r="H13908" s="2">
        <v>44929.365319293982</v>
      </c>
      <c r="I13908" t="s">
        <v>289</v>
      </c>
      <c r="J13908" s="2">
        <v>44929.365319293982</v>
      </c>
      <c r="K13908" t="s">
        <v>289</v>
      </c>
      <c r="L13908" t="str">
        <f>VLOOKUP(C13908,ACCOUNT_MAPPING!A:C,3,FALSE)</f>
        <v>Utilities</v>
      </c>
    </row>
    <row r="13909" spans="1:12" hidden="1">
      <c r="A13909">
        <v>83105</v>
      </c>
      <c r="B13909" t="s">
        <v>2077</v>
      </c>
      <c r="C13909">
        <v>56200000</v>
      </c>
      <c r="D13909" t="s">
        <v>12</v>
      </c>
      <c r="E13909" t="s">
        <v>13</v>
      </c>
      <c r="F13909" t="s">
        <v>13</v>
      </c>
      <c r="G13909" t="s">
        <v>13771</v>
      </c>
      <c r="H13909" s="2">
        <v>45019.659399999997</v>
      </c>
      <c r="I13909" t="s">
        <v>1163</v>
      </c>
      <c r="J13909" s="2">
        <v>45019.659399999997</v>
      </c>
      <c r="K13909" t="s">
        <v>1163</v>
      </c>
      <c r="L13909" t="str">
        <f>VLOOKUP(C13909,ACCOUNT_MAPPING!A:C,3,FALSE)</f>
        <v>Utilities</v>
      </c>
    </row>
    <row r="13910" spans="1:12" hidden="1">
      <c r="A13910">
        <v>126182</v>
      </c>
      <c r="B13910" t="s">
        <v>9720</v>
      </c>
      <c r="C13910">
        <v>56200000</v>
      </c>
      <c r="D13910" t="s">
        <v>12</v>
      </c>
      <c r="E13910" t="s">
        <v>13</v>
      </c>
      <c r="F13910" t="s">
        <v>13</v>
      </c>
      <c r="G13910" t="s">
        <v>13772</v>
      </c>
      <c r="H13910" s="2">
        <v>45020.695643287036</v>
      </c>
      <c r="I13910" t="s">
        <v>354</v>
      </c>
      <c r="J13910" s="2">
        <v>45020.695643287036</v>
      </c>
      <c r="K13910" t="s">
        <v>354</v>
      </c>
      <c r="L13910" t="str">
        <f>VLOOKUP(C13910,ACCOUNT_MAPPING!A:C,3,FALSE)</f>
        <v>Utilities</v>
      </c>
    </row>
    <row r="13911" spans="1:12" hidden="1">
      <c r="A13911">
        <v>109329</v>
      </c>
      <c r="B13911" t="s">
        <v>1127</v>
      </c>
      <c r="C13911">
        <v>56200000</v>
      </c>
      <c r="D13911" t="s">
        <v>12</v>
      </c>
      <c r="E13911" t="s">
        <v>13</v>
      </c>
      <c r="F13911" t="s">
        <v>13</v>
      </c>
      <c r="G13911" t="s">
        <v>13773</v>
      </c>
      <c r="H13911" s="2">
        <v>45020.578922418979</v>
      </c>
      <c r="I13911" t="s">
        <v>720</v>
      </c>
      <c r="J13911" s="2">
        <v>45020.578922418979</v>
      </c>
      <c r="K13911" t="s">
        <v>720</v>
      </c>
      <c r="L13911" t="str">
        <f>VLOOKUP(C13911,ACCOUNT_MAPPING!A:C,3,FALSE)</f>
        <v>Utilities</v>
      </c>
    </row>
    <row r="13912" spans="1:12" hidden="1">
      <c r="A13912">
        <v>15680</v>
      </c>
      <c r="B13912" t="s">
        <v>6782</v>
      </c>
      <c r="C13912">
        <v>56200010</v>
      </c>
      <c r="D13912" t="s">
        <v>12</v>
      </c>
      <c r="E13912" t="s">
        <v>13</v>
      </c>
      <c r="F13912" t="s">
        <v>13</v>
      </c>
      <c r="G13912" t="s">
        <v>13774</v>
      </c>
      <c r="H13912" s="2">
        <v>45015.504832523147</v>
      </c>
      <c r="I13912" t="s">
        <v>778</v>
      </c>
      <c r="J13912" s="2">
        <v>45015.504832523147</v>
      </c>
      <c r="K13912" t="s">
        <v>778</v>
      </c>
      <c r="L13912" t="str">
        <f>VLOOKUP(C13912,ACCOUNT_MAPPING!A:C,3,FALSE)</f>
        <v>Utilities</v>
      </c>
    </row>
    <row r="13913" spans="1:12" hidden="1">
      <c r="A13913">
        <v>8811</v>
      </c>
      <c r="B13913" t="s">
        <v>2287</v>
      </c>
      <c r="C13913">
        <v>56200030</v>
      </c>
      <c r="D13913" t="s">
        <v>12</v>
      </c>
      <c r="E13913" t="s">
        <v>13</v>
      </c>
      <c r="F13913" t="s">
        <v>13</v>
      </c>
      <c r="G13913" t="s">
        <v>13775</v>
      </c>
      <c r="H13913" s="2">
        <v>45020.715909872684</v>
      </c>
      <c r="I13913" t="s">
        <v>497</v>
      </c>
      <c r="J13913" s="2">
        <v>45020.715909872684</v>
      </c>
      <c r="K13913" t="s">
        <v>497</v>
      </c>
      <c r="L13913" t="str">
        <f>VLOOKUP(C13913,ACCOUNT_MAPPING!A:C,3,FALSE)</f>
        <v>Utilities</v>
      </c>
    </row>
    <row r="13914" spans="1:12" hidden="1">
      <c r="A13914">
        <v>10718</v>
      </c>
      <c r="B13914" t="s">
        <v>862</v>
      </c>
      <c r="C13914">
        <v>56200030</v>
      </c>
      <c r="D13914" t="s">
        <v>17</v>
      </c>
      <c r="E13914" t="s">
        <v>13</v>
      </c>
      <c r="F13914" t="s">
        <v>13</v>
      </c>
      <c r="G13914" t="s">
        <v>13701</v>
      </c>
      <c r="H13914" s="2">
        <v>44916.870345520831</v>
      </c>
      <c r="I13914" t="s">
        <v>826</v>
      </c>
      <c r="J13914" s="2">
        <v>44916.870345520831</v>
      </c>
      <c r="K13914" t="s">
        <v>826</v>
      </c>
      <c r="L13914" t="str">
        <f>VLOOKUP(C13914,ACCOUNT_MAPPING!A:C,3,FALSE)</f>
        <v>Utilities</v>
      </c>
    </row>
    <row r="13915" spans="1:12" hidden="1">
      <c r="A13915">
        <v>11461</v>
      </c>
      <c r="B13915" t="s">
        <v>1246</v>
      </c>
      <c r="C13915">
        <v>56200030</v>
      </c>
      <c r="D13915" t="s">
        <v>12</v>
      </c>
      <c r="E13915" t="s">
        <v>13</v>
      </c>
      <c r="F13915" t="s">
        <v>13</v>
      </c>
      <c r="G13915" t="s">
        <v>6056</v>
      </c>
      <c r="H13915" s="2">
        <v>45020.793759571759</v>
      </c>
      <c r="I13915" t="s">
        <v>759</v>
      </c>
      <c r="J13915" s="2">
        <v>45020.793759571759</v>
      </c>
      <c r="K13915" t="s">
        <v>759</v>
      </c>
      <c r="L13915" t="str">
        <f>VLOOKUP(C13915,ACCOUNT_MAPPING!A:C,3,FALSE)</f>
        <v>Utilities</v>
      </c>
    </row>
    <row r="13916" spans="1:12" hidden="1">
      <c r="A13916">
        <v>11456</v>
      </c>
      <c r="B13916" t="s">
        <v>930</v>
      </c>
      <c r="C13916">
        <v>56200030</v>
      </c>
      <c r="D13916" t="s">
        <v>12</v>
      </c>
      <c r="E13916" t="s">
        <v>13</v>
      </c>
      <c r="F13916" t="s">
        <v>13</v>
      </c>
      <c r="G13916" t="s">
        <v>6056</v>
      </c>
      <c r="H13916" s="2">
        <v>45020.742785219911</v>
      </c>
      <c r="I13916" t="s">
        <v>759</v>
      </c>
      <c r="J13916" s="2">
        <v>45020.742785219911</v>
      </c>
      <c r="K13916" t="s">
        <v>759</v>
      </c>
      <c r="L13916" t="str">
        <f>VLOOKUP(C13916,ACCOUNT_MAPPING!A:C,3,FALSE)</f>
        <v>Utilities</v>
      </c>
    </row>
    <row r="13917" spans="1:12" hidden="1">
      <c r="A13917">
        <v>11881</v>
      </c>
      <c r="B13917" t="s">
        <v>11139</v>
      </c>
      <c r="C13917">
        <v>56200030</v>
      </c>
      <c r="D13917" t="s">
        <v>12</v>
      </c>
      <c r="E13917" t="s">
        <v>13</v>
      </c>
      <c r="F13917" t="s">
        <v>13</v>
      </c>
      <c r="G13917" t="s">
        <v>13776</v>
      </c>
      <c r="H13917" s="2">
        <v>45015.491353275465</v>
      </c>
      <c r="I13917" t="s">
        <v>887</v>
      </c>
      <c r="J13917" s="2">
        <v>45015.491353275465</v>
      </c>
      <c r="K13917" t="s">
        <v>887</v>
      </c>
      <c r="L13917" t="str">
        <f>VLOOKUP(C13917,ACCOUNT_MAPPING!A:C,3,FALSE)</f>
        <v>Utilities</v>
      </c>
    </row>
    <row r="13918" spans="1:12" hidden="1">
      <c r="A13918">
        <v>15680</v>
      </c>
      <c r="B13918" t="s">
        <v>6782</v>
      </c>
      <c r="C13918">
        <v>56200030</v>
      </c>
      <c r="D13918" t="s">
        <v>12</v>
      </c>
      <c r="E13918" t="s">
        <v>13</v>
      </c>
      <c r="F13918" t="s">
        <v>13</v>
      </c>
      <c r="G13918" t="s">
        <v>13777</v>
      </c>
      <c r="H13918" s="2">
        <v>45015.504698263889</v>
      </c>
      <c r="I13918" t="s">
        <v>778</v>
      </c>
      <c r="J13918" s="2">
        <v>45015.504698263889</v>
      </c>
      <c r="K13918" t="s">
        <v>778</v>
      </c>
      <c r="L13918" t="str">
        <f>VLOOKUP(C13918,ACCOUNT_MAPPING!A:C,3,FALSE)</f>
        <v>Utilities</v>
      </c>
    </row>
    <row r="13919" spans="1:12" hidden="1">
      <c r="A13919">
        <v>20706</v>
      </c>
      <c r="B13919" t="s">
        <v>2972</v>
      </c>
      <c r="C13919">
        <v>56200030</v>
      </c>
      <c r="D13919" t="s">
        <v>12</v>
      </c>
      <c r="E13919" t="s">
        <v>13</v>
      </c>
      <c r="F13919" t="s">
        <v>13</v>
      </c>
      <c r="G13919" t="s">
        <v>13778</v>
      </c>
      <c r="H13919" s="2">
        <v>45016.55891010417</v>
      </c>
      <c r="I13919" t="s">
        <v>1014</v>
      </c>
      <c r="J13919" s="2">
        <v>45016.55891010417</v>
      </c>
      <c r="K13919" t="s">
        <v>1014</v>
      </c>
      <c r="L13919" t="str">
        <f>VLOOKUP(C13919,ACCOUNT_MAPPING!A:C,3,FALSE)</f>
        <v>Utilities</v>
      </c>
    </row>
    <row r="13920" spans="1:12" hidden="1">
      <c r="A13920">
        <v>20709</v>
      </c>
      <c r="B13920" t="s">
        <v>4099</v>
      </c>
      <c r="C13920">
        <v>56200030</v>
      </c>
      <c r="D13920" t="s">
        <v>12</v>
      </c>
      <c r="E13920" t="s">
        <v>13</v>
      </c>
      <c r="F13920" t="s">
        <v>13</v>
      </c>
      <c r="G13920" t="s">
        <v>13779</v>
      </c>
      <c r="H13920" s="2">
        <v>45018.678894594908</v>
      </c>
      <c r="I13920" t="s">
        <v>1014</v>
      </c>
      <c r="J13920" s="2">
        <v>45018.678894594908</v>
      </c>
      <c r="K13920" t="s">
        <v>1014</v>
      </c>
      <c r="L13920" t="str">
        <f>VLOOKUP(C13920,ACCOUNT_MAPPING!A:C,3,FALSE)</f>
        <v>Utilities</v>
      </c>
    </row>
    <row r="13921" spans="1:12" hidden="1">
      <c r="A13921">
        <v>20804</v>
      </c>
      <c r="B13921" t="s">
        <v>2994</v>
      </c>
      <c r="C13921">
        <v>56200030</v>
      </c>
      <c r="D13921" t="s">
        <v>12</v>
      </c>
      <c r="E13921" t="s">
        <v>13</v>
      </c>
      <c r="F13921" t="s">
        <v>13</v>
      </c>
      <c r="G13921" t="s">
        <v>13780</v>
      </c>
      <c r="H13921" s="2">
        <v>45021.592932326392</v>
      </c>
      <c r="I13921" t="s">
        <v>497</v>
      </c>
      <c r="J13921" s="2">
        <v>45021.592932326392</v>
      </c>
      <c r="K13921" t="s">
        <v>497</v>
      </c>
      <c r="L13921" t="str">
        <f>VLOOKUP(C13921,ACCOUNT_MAPPING!A:C,3,FALSE)</f>
        <v>Utilities</v>
      </c>
    </row>
    <row r="13922" spans="1:12" hidden="1">
      <c r="A13922">
        <v>20720</v>
      </c>
      <c r="B13922" t="s">
        <v>2998</v>
      </c>
      <c r="C13922">
        <v>56200030</v>
      </c>
      <c r="D13922" t="s">
        <v>12</v>
      </c>
      <c r="E13922" t="s">
        <v>13</v>
      </c>
      <c r="F13922" t="s">
        <v>13</v>
      </c>
      <c r="G13922" t="s">
        <v>13781</v>
      </c>
      <c r="H13922" s="2">
        <v>45018.728287696758</v>
      </c>
      <c r="I13922" t="s">
        <v>1014</v>
      </c>
      <c r="J13922" s="2">
        <v>45018.728287696758</v>
      </c>
      <c r="K13922" t="s">
        <v>1014</v>
      </c>
      <c r="L13922" t="str">
        <f>VLOOKUP(C13922,ACCOUNT_MAPPING!A:C,3,FALSE)</f>
        <v>Utilities</v>
      </c>
    </row>
    <row r="13923" spans="1:12" hidden="1">
      <c r="A13923">
        <v>3007</v>
      </c>
      <c r="B13923" t="s">
        <v>2167</v>
      </c>
      <c r="C13923">
        <v>56200060</v>
      </c>
      <c r="D13923" t="s">
        <v>12</v>
      </c>
      <c r="E13923" t="s">
        <v>13</v>
      </c>
      <c r="F13923" t="s">
        <v>13</v>
      </c>
      <c r="G13923" t="s">
        <v>13782</v>
      </c>
      <c r="H13923" s="2">
        <v>45021.811123726853</v>
      </c>
      <c r="I13923" t="s">
        <v>1229</v>
      </c>
      <c r="J13923" s="2">
        <v>45021.811123726853</v>
      </c>
      <c r="K13923" t="s">
        <v>1229</v>
      </c>
      <c r="L13923" t="str">
        <f>VLOOKUP(C13923,ACCOUNT_MAPPING!A:C,3,FALSE)</f>
        <v>Utilities</v>
      </c>
    </row>
    <row r="13924" spans="1:12" hidden="1">
      <c r="A13924">
        <v>3062</v>
      </c>
      <c r="B13924" t="s">
        <v>1153</v>
      </c>
      <c r="C13924">
        <v>56200060</v>
      </c>
      <c r="D13924" t="s">
        <v>17</v>
      </c>
      <c r="E13924" t="s">
        <v>13</v>
      </c>
      <c r="F13924" t="s">
        <v>13</v>
      </c>
      <c r="G13924" t="s">
        <v>13783</v>
      </c>
      <c r="H13924" s="2">
        <v>44916.493933182872</v>
      </c>
      <c r="I13924" t="s">
        <v>900</v>
      </c>
      <c r="J13924" s="2">
        <v>44916.493933182872</v>
      </c>
      <c r="K13924" t="s">
        <v>900</v>
      </c>
      <c r="L13924" t="str">
        <f>VLOOKUP(C13924,ACCOUNT_MAPPING!A:C,3,FALSE)</f>
        <v>Utilities</v>
      </c>
    </row>
    <row r="13925" spans="1:12" hidden="1">
      <c r="A13925">
        <v>4258</v>
      </c>
      <c r="B13925" t="s">
        <v>3716</v>
      </c>
      <c r="C13925">
        <v>56200060</v>
      </c>
      <c r="D13925" t="s">
        <v>17</v>
      </c>
      <c r="E13925" t="s">
        <v>13</v>
      </c>
      <c r="F13925" t="s">
        <v>13</v>
      </c>
      <c r="G13925" t="s">
        <v>13784</v>
      </c>
      <c r="H13925" s="2">
        <v>44917.543927395833</v>
      </c>
      <c r="I13925" t="s">
        <v>225</v>
      </c>
      <c r="J13925" s="2">
        <v>44917.543927395833</v>
      </c>
      <c r="K13925" t="s">
        <v>225</v>
      </c>
      <c r="L13925" t="str">
        <f>VLOOKUP(C13925,ACCOUNT_MAPPING!A:C,3,FALSE)</f>
        <v>Utilities</v>
      </c>
    </row>
    <row r="13926" spans="1:12" hidden="1">
      <c r="A13926">
        <v>4599</v>
      </c>
      <c r="B13926" t="s">
        <v>2179</v>
      </c>
      <c r="C13926">
        <v>56200060</v>
      </c>
      <c r="D13926" t="s">
        <v>12</v>
      </c>
      <c r="E13926" t="s">
        <v>13</v>
      </c>
      <c r="F13926" t="s">
        <v>13</v>
      </c>
      <c r="G13926" t="s">
        <v>13785</v>
      </c>
      <c r="H13926" s="2">
        <v>45021.793888541666</v>
      </c>
      <c r="I13926" t="s">
        <v>1441</v>
      </c>
      <c r="J13926" s="2">
        <v>45021.793888541666</v>
      </c>
      <c r="K13926" t="s">
        <v>1441</v>
      </c>
      <c r="L13926" t="str">
        <f>VLOOKUP(C13926,ACCOUNT_MAPPING!A:C,3,FALSE)</f>
        <v>Utilities</v>
      </c>
    </row>
    <row r="13927" spans="1:12" hidden="1">
      <c r="A13927">
        <v>4606</v>
      </c>
      <c r="B13927" t="s">
        <v>685</v>
      </c>
      <c r="C13927">
        <v>56200060</v>
      </c>
      <c r="D13927" t="s">
        <v>17</v>
      </c>
      <c r="E13927" t="s">
        <v>13</v>
      </c>
      <c r="F13927" t="s">
        <v>13</v>
      </c>
      <c r="G13927" t="s">
        <v>11342</v>
      </c>
      <c r="H13927" s="2">
        <v>44923.763545254631</v>
      </c>
      <c r="I13927" t="s">
        <v>679</v>
      </c>
      <c r="J13927" s="2">
        <v>44923.763545254631</v>
      </c>
      <c r="K13927" t="s">
        <v>679</v>
      </c>
      <c r="L13927" t="str">
        <f>VLOOKUP(C13927,ACCOUNT_MAPPING!A:C,3,FALSE)</f>
        <v>Utilities</v>
      </c>
    </row>
    <row r="13928" spans="1:12" hidden="1">
      <c r="A13928">
        <v>3065</v>
      </c>
      <c r="B13928" t="s">
        <v>1151</v>
      </c>
      <c r="C13928">
        <v>56200060</v>
      </c>
      <c r="D13928" t="s">
        <v>17</v>
      </c>
      <c r="E13928" t="s">
        <v>13</v>
      </c>
      <c r="F13928" t="s">
        <v>13</v>
      </c>
      <c r="G13928" t="s">
        <v>13786</v>
      </c>
      <c r="H13928" s="2">
        <v>44916.503443055553</v>
      </c>
      <c r="I13928" t="s">
        <v>900</v>
      </c>
      <c r="J13928" s="2">
        <v>44916.503443055553</v>
      </c>
      <c r="K13928" t="s">
        <v>900</v>
      </c>
      <c r="L13928" t="str">
        <f>VLOOKUP(C13928,ACCOUNT_MAPPING!A:C,3,FALSE)</f>
        <v>Utilities</v>
      </c>
    </row>
    <row r="13929" spans="1:12" hidden="1">
      <c r="A13929">
        <v>4597</v>
      </c>
      <c r="B13929" t="s">
        <v>2188</v>
      </c>
      <c r="C13929">
        <v>56200060</v>
      </c>
      <c r="D13929" t="s">
        <v>17</v>
      </c>
      <c r="E13929" t="s">
        <v>13</v>
      </c>
      <c r="F13929" t="s">
        <v>13</v>
      </c>
      <c r="G13929" t="s">
        <v>13787</v>
      </c>
      <c r="H13929" s="2">
        <v>44922.45986087963</v>
      </c>
      <c r="I13929" t="s">
        <v>1441</v>
      </c>
      <c r="J13929" s="2">
        <v>44922.45986087963</v>
      </c>
      <c r="K13929" t="s">
        <v>1441</v>
      </c>
      <c r="L13929" t="str">
        <f>VLOOKUP(C13929,ACCOUNT_MAPPING!A:C,3,FALSE)</f>
        <v>Utilities</v>
      </c>
    </row>
    <row r="13930" spans="1:12" hidden="1">
      <c r="A13930">
        <v>4598</v>
      </c>
      <c r="B13930" t="s">
        <v>2190</v>
      </c>
      <c r="C13930">
        <v>56200060</v>
      </c>
      <c r="D13930" t="s">
        <v>17</v>
      </c>
      <c r="E13930" t="s">
        <v>13</v>
      </c>
      <c r="F13930" t="s">
        <v>13</v>
      </c>
      <c r="G13930" t="s">
        <v>13788</v>
      </c>
      <c r="H13930" s="2">
        <v>44924.644010532407</v>
      </c>
      <c r="I13930" t="s">
        <v>1441</v>
      </c>
      <c r="J13930" s="2">
        <v>44924.644010532407</v>
      </c>
      <c r="K13930" t="s">
        <v>1441</v>
      </c>
      <c r="L13930" t="str">
        <f>VLOOKUP(C13930,ACCOUNT_MAPPING!A:C,3,FALSE)</f>
        <v>Utilities</v>
      </c>
    </row>
    <row r="13931" spans="1:12" hidden="1">
      <c r="A13931">
        <v>8449</v>
      </c>
      <c r="B13931" t="s">
        <v>6982</v>
      </c>
      <c r="C13931">
        <v>56200060</v>
      </c>
      <c r="D13931" t="s">
        <v>12</v>
      </c>
      <c r="E13931" t="s">
        <v>13</v>
      </c>
      <c r="F13931" t="s">
        <v>13</v>
      </c>
      <c r="G13931" t="s">
        <v>13789</v>
      </c>
      <c r="H13931" s="2">
        <v>45013.520131481484</v>
      </c>
      <c r="I13931" t="s">
        <v>809</v>
      </c>
      <c r="J13931" s="2">
        <v>45013.520131481484</v>
      </c>
      <c r="K13931" t="s">
        <v>809</v>
      </c>
      <c r="L13931" t="str">
        <f>VLOOKUP(C13931,ACCOUNT_MAPPING!A:C,3,FALSE)</f>
        <v>Utilities</v>
      </c>
    </row>
    <row r="13932" spans="1:12" hidden="1">
      <c r="A13932">
        <v>8527</v>
      </c>
      <c r="B13932" t="s">
        <v>10924</v>
      </c>
      <c r="C13932">
        <v>56200060</v>
      </c>
      <c r="D13932" t="s">
        <v>12</v>
      </c>
      <c r="E13932" t="s">
        <v>13</v>
      </c>
      <c r="F13932" t="s">
        <v>13</v>
      </c>
      <c r="G13932" t="s">
        <v>13505</v>
      </c>
      <c r="H13932" s="2">
        <v>45021.861034525464</v>
      </c>
      <c r="I13932" t="s">
        <v>577</v>
      </c>
      <c r="J13932" s="2">
        <v>45021.861034525464</v>
      </c>
      <c r="K13932" t="s">
        <v>577</v>
      </c>
      <c r="L13932" t="str">
        <f>VLOOKUP(C13932,ACCOUNT_MAPPING!A:C,3,FALSE)</f>
        <v>Utilities</v>
      </c>
    </row>
    <row r="13933" spans="1:12" hidden="1">
      <c r="A13933">
        <v>8531</v>
      </c>
      <c r="B13933" t="s">
        <v>696</v>
      </c>
      <c r="C13933">
        <v>56200060</v>
      </c>
      <c r="D13933" t="s">
        <v>17</v>
      </c>
      <c r="E13933" t="s">
        <v>13</v>
      </c>
      <c r="F13933" t="s">
        <v>13</v>
      </c>
      <c r="G13933" t="s">
        <v>13790</v>
      </c>
      <c r="H13933" s="2">
        <v>44918.482460451392</v>
      </c>
      <c r="I13933" t="s">
        <v>56</v>
      </c>
      <c r="J13933" s="2">
        <v>44918.482460451392</v>
      </c>
      <c r="K13933" t="s">
        <v>56</v>
      </c>
      <c r="L13933" t="str">
        <f>VLOOKUP(C13933,ACCOUNT_MAPPING!A:C,3,FALSE)</f>
        <v>Utilities</v>
      </c>
    </row>
    <row r="13934" spans="1:12" hidden="1">
      <c r="A13934">
        <v>8534</v>
      </c>
      <c r="B13934" t="s">
        <v>1369</v>
      </c>
      <c r="C13934">
        <v>56200060</v>
      </c>
      <c r="D13934" t="s">
        <v>17</v>
      </c>
      <c r="E13934" t="s">
        <v>13</v>
      </c>
      <c r="F13934" t="s">
        <v>13</v>
      </c>
      <c r="G13934" t="s">
        <v>13791</v>
      </c>
      <c r="H13934" s="2">
        <v>44918.498704016201</v>
      </c>
      <c r="I13934" t="s">
        <v>56</v>
      </c>
      <c r="J13934" s="2">
        <v>44918.498704016201</v>
      </c>
      <c r="K13934" t="s">
        <v>56</v>
      </c>
      <c r="L13934" t="str">
        <f>VLOOKUP(C13934,ACCOUNT_MAPPING!A:C,3,FALSE)</f>
        <v>Utilities</v>
      </c>
    </row>
    <row r="13935" spans="1:12" hidden="1">
      <c r="A13935">
        <v>8638</v>
      </c>
      <c r="B13935" t="s">
        <v>3194</v>
      </c>
      <c r="C13935">
        <v>56200060</v>
      </c>
      <c r="D13935" t="s">
        <v>63</v>
      </c>
      <c r="E13935" t="s">
        <v>13</v>
      </c>
      <c r="F13935" t="s">
        <v>13</v>
      </c>
      <c r="G13935" t="s">
        <v>13792</v>
      </c>
      <c r="H13935" s="2">
        <v>44876.423178275465</v>
      </c>
      <c r="I13935" t="s">
        <v>31</v>
      </c>
      <c r="J13935" s="2">
        <v>44876.423178275465</v>
      </c>
      <c r="K13935" t="s">
        <v>31</v>
      </c>
      <c r="L13935" t="str">
        <f>VLOOKUP(C13935,ACCOUNT_MAPPING!A:C,3,FALSE)</f>
        <v>Utilities</v>
      </c>
    </row>
    <row r="13936" spans="1:12" hidden="1">
      <c r="A13936">
        <v>8650</v>
      </c>
      <c r="B13936" t="s">
        <v>3201</v>
      </c>
      <c r="C13936">
        <v>56200060</v>
      </c>
      <c r="D13936" t="s">
        <v>12</v>
      </c>
      <c r="E13936" t="s">
        <v>13</v>
      </c>
      <c r="F13936" t="s">
        <v>13</v>
      </c>
      <c r="G13936" t="s">
        <v>13793</v>
      </c>
      <c r="H13936" s="2">
        <v>45014.592569016204</v>
      </c>
      <c r="I13936" t="s">
        <v>31</v>
      </c>
      <c r="J13936" s="2">
        <v>45014.592569016204</v>
      </c>
      <c r="K13936" t="s">
        <v>31</v>
      </c>
      <c r="L13936" t="str">
        <f>VLOOKUP(C13936,ACCOUNT_MAPPING!A:C,3,FALSE)</f>
        <v>Utilities</v>
      </c>
    </row>
    <row r="13937" spans="1:12" hidden="1">
      <c r="A13937">
        <v>8703</v>
      </c>
      <c r="B13937" t="s">
        <v>5554</v>
      </c>
      <c r="C13937">
        <v>56200060</v>
      </c>
      <c r="D13937" t="s">
        <v>12</v>
      </c>
      <c r="E13937" t="s">
        <v>13</v>
      </c>
      <c r="F13937" t="s">
        <v>13</v>
      </c>
      <c r="G13937" t="s">
        <v>13794</v>
      </c>
      <c r="H13937" s="2">
        <v>45015.500825960647</v>
      </c>
      <c r="I13937" t="s">
        <v>887</v>
      </c>
      <c r="J13937" s="2">
        <v>45015.500825960647</v>
      </c>
      <c r="K13937" t="s">
        <v>887</v>
      </c>
      <c r="L13937" t="str">
        <f>VLOOKUP(C13937,ACCOUNT_MAPPING!A:C,3,FALSE)</f>
        <v>Utilities</v>
      </c>
    </row>
    <row r="13938" spans="1:12" hidden="1">
      <c r="A13938">
        <v>8820</v>
      </c>
      <c r="B13938" t="s">
        <v>3222</v>
      </c>
      <c r="C13938">
        <v>56200060</v>
      </c>
      <c r="D13938" t="s">
        <v>17</v>
      </c>
      <c r="E13938" t="s">
        <v>13</v>
      </c>
      <c r="F13938" t="s">
        <v>13</v>
      </c>
      <c r="G13938" t="s">
        <v>13795</v>
      </c>
      <c r="H13938" s="2">
        <v>44917.544874039355</v>
      </c>
      <c r="I13938" t="s">
        <v>225</v>
      </c>
      <c r="J13938" s="2">
        <v>44917.544874039355</v>
      </c>
      <c r="K13938" t="s">
        <v>225</v>
      </c>
      <c r="L13938" t="str">
        <f>VLOOKUP(C13938,ACCOUNT_MAPPING!A:C,3,FALSE)</f>
        <v>Utilities</v>
      </c>
    </row>
    <row r="13939" spans="1:12" hidden="1">
      <c r="A13939">
        <v>8818</v>
      </c>
      <c r="B13939" t="s">
        <v>498</v>
      </c>
      <c r="C13939">
        <v>56200060</v>
      </c>
      <c r="D13939" t="s">
        <v>17</v>
      </c>
      <c r="E13939" t="s">
        <v>13</v>
      </c>
      <c r="F13939" t="s">
        <v>13</v>
      </c>
      <c r="G13939" t="s">
        <v>13796</v>
      </c>
      <c r="H13939" s="2">
        <v>44926.406538657408</v>
      </c>
      <c r="I13939" t="s">
        <v>497</v>
      </c>
      <c r="J13939" s="2">
        <v>44926.406538657408</v>
      </c>
      <c r="K13939" t="s">
        <v>497</v>
      </c>
      <c r="L13939" t="str">
        <f>VLOOKUP(C13939,ACCOUNT_MAPPING!A:C,3,FALSE)</f>
        <v>Utilities</v>
      </c>
    </row>
    <row r="13940" spans="1:12" hidden="1">
      <c r="A13940">
        <v>8756</v>
      </c>
      <c r="B13940" t="s">
        <v>2254</v>
      </c>
      <c r="C13940">
        <v>56200060</v>
      </c>
      <c r="D13940" t="s">
        <v>17</v>
      </c>
      <c r="E13940" t="s">
        <v>13</v>
      </c>
      <c r="F13940" t="s">
        <v>13</v>
      </c>
      <c r="G13940" t="s">
        <v>13797</v>
      </c>
      <c r="H13940" s="2">
        <v>44916.618833877314</v>
      </c>
      <c r="I13940" t="s">
        <v>1175</v>
      </c>
      <c r="J13940" s="2">
        <v>44916.618833877314</v>
      </c>
      <c r="K13940" t="s">
        <v>1175</v>
      </c>
      <c r="L13940" t="str">
        <f>VLOOKUP(C13940,ACCOUNT_MAPPING!A:C,3,FALSE)</f>
        <v>Utilities</v>
      </c>
    </row>
    <row r="13941" spans="1:12" hidden="1">
      <c r="A13941">
        <v>8822</v>
      </c>
      <c r="B13941" t="s">
        <v>2272</v>
      </c>
      <c r="C13941">
        <v>56200060</v>
      </c>
      <c r="D13941" t="s">
        <v>12</v>
      </c>
      <c r="E13941" t="s">
        <v>13</v>
      </c>
      <c r="F13941" t="s">
        <v>13</v>
      </c>
      <c r="G13941" t="s">
        <v>13798</v>
      </c>
      <c r="H13941" s="2">
        <v>45021.555133715279</v>
      </c>
      <c r="I13941" t="s">
        <v>497</v>
      </c>
      <c r="J13941" s="2">
        <v>45021.555133715279</v>
      </c>
      <c r="K13941" t="s">
        <v>497</v>
      </c>
      <c r="L13941" t="str">
        <f>VLOOKUP(C13941,ACCOUNT_MAPPING!A:C,3,FALSE)</f>
        <v>Utilities</v>
      </c>
    </row>
    <row r="13942" spans="1:12" hidden="1">
      <c r="A13942">
        <v>8757</v>
      </c>
      <c r="B13942" t="s">
        <v>1378</v>
      </c>
      <c r="C13942">
        <v>56200060</v>
      </c>
      <c r="D13942" t="s">
        <v>17</v>
      </c>
      <c r="E13942" t="s">
        <v>13</v>
      </c>
      <c r="F13942" t="s">
        <v>13</v>
      </c>
      <c r="G13942" t="s">
        <v>13799</v>
      </c>
      <c r="H13942" s="2">
        <v>44916.627957604163</v>
      </c>
      <c r="I13942" t="s">
        <v>1175</v>
      </c>
      <c r="J13942" s="2">
        <v>44916.627957604163</v>
      </c>
      <c r="K13942" t="s">
        <v>1175</v>
      </c>
      <c r="L13942" t="str">
        <f>VLOOKUP(C13942,ACCOUNT_MAPPING!A:C,3,FALSE)</f>
        <v>Utilities</v>
      </c>
    </row>
    <row r="13943" spans="1:12" hidden="1">
      <c r="A13943">
        <v>8796</v>
      </c>
      <c r="B13943" t="s">
        <v>2279</v>
      </c>
      <c r="C13943">
        <v>56200060</v>
      </c>
      <c r="D13943" t="s">
        <v>12</v>
      </c>
      <c r="E13943" t="s">
        <v>13</v>
      </c>
      <c r="F13943" t="s">
        <v>13</v>
      </c>
      <c r="G13943" t="s">
        <v>13800</v>
      </c>
      <c r="H13943" s="2">
        <v>45013.529436608798</v>
      </c>
      <c r="I13943" t="s">
        <v>497</v>
      </c>
      <c r="J13943" s="2">
        <v>45013.529436608798</v>
      </c>
      <c r="K13943" t="s">
        <v>497</v>
      </c>
      <c r="L13943" t="str">
        <f>VLOOKUP(C13943,ACCOUNT_MAPPING!A:C,3,FALSE)</f>
        <v>Utilities</v>
      </c>
    </row>
    <row r="13944" spans="1:12" hidden="1">
      <c r="A13944">
        <v>8905</v>
      </c>
      <c r="B13944" t="s">
        <v>4482</v>
      </c>
      <c r="C13944">
        <v>56200060</v>
      </c>
      <c r="D13944" t="s">
        <v>17</v>
      </c>
      <c r="E13944" t="s">
        <v>13</v>
      </c>
      <c r="F13944" t="s">
        <v>13</v>
      </c>
      <c r="G13944" t="s">
        <v>13801</v>
      </c>
      <c r="H13944" s="2">
        <v>44917.483996643517</v>
      </c>
      <c r="I13944" t="s">
        <v>726</v>
      </c>
      <c r="J13944" s="2">
        <v>44917.483996643517</v>
      </c>
      <c r="K13944" t="s">
        <v>726</v>
      </c>
      <c r="L13944" t="str">
        <f>VLOOKUP(C13944,ACCOUNT_MAPPING!A:C,3,FALSE)</f>
        <v>Utilities</v>
      </c>
    </row>
    <row r="13945" spans="1:12" hidden="1">
      <c r="A13945">
        <v>9039</v>
      </c>
      <c r="B13945" t="s">
        <v>11410</v>
      </c>
      <c r="C13945">
        <v>56200060</v>
      </c>
      <c r="D13945" t="s">
        <v>12</v>
      </c>
      <c r="E13945" t="s">
        <v>13</v>
      </c>
      <c r="F13945" t="s">
        <v>13</v>
      </c>
      <c r="G13945" t="s">
        <v>13802</v>
      </c>
      <c r="H13945" s="2">
        <v>45021.875807986115</v>
      </c>
      <c r="I13945" t="s">
        <v>679</v>
      </c>
      <c r="J13945" s="2">
        <v>45021.875807986115</v>
      </c>
      <c r="K13945" t="s">
        <v>679</v>
      </c>
      <c r="L13945" t="str">
        <f>VLOOKUP(C13945,ACCOUNT_MAPPING!A:C,3,FALSE)</f>
        <v>Utilities</v>
      </c>
    </row>
    <row r="13946" spans="1:12" hidden="1">
      <c r="A13946">
        <v>8835</v>
      </c>
      <c r="B13946" t="s">
        <v>1703</v>
      </c>
      <c r="C13946">
        <v>56200060</v>
      </c>
      <c r="D13946" t="s">
        <v>12</v>
      </c>
      <c r="E13946" t="s">
        <v>13</v>
      </c>
      <c r="F13946" t="s">
        <v>13</v>
      </c>
      <c r="G13946" t="s">
        <v>13803</v>
      </c>
      <c r="H13946" s="2">
        <v>45014.642957442127</v>
      </c>
      <c r="I13946" t="s">
        <v>766</v>
      </c>
      <c r="J13946" s="2">
        <v>45014.642957442127</v>
      </c>
      <c r="K13946" t="s">
        <v>766</v>
      </c>
      <c r="L13946" t="str">
        <f>VLOOKUP(C13946,ACCOUNT_MAPPING!A:C,3,FALSE)</f>
        <v>Utilities</v>
      </c>
    </row>
    <row r="13947" spans="1:12" hidden="1">
      <c r="A13947">
        <v>9125</v>
      </c>
      <c r="B13947" t="s">
        <v>2372</v>
      </c>
      <c r="C13947">
        <v>56200060</v>
      </c>
      <c r="D13947" t="s">
        <v>12</v>
      </c>
      <c r="E13947" t="s">
        <v>13</v>
      </c>
      <c r="F13947" t="s">
        <v>13</v>
      </c>
      <c r="G13947" t="s">
        <v>13804</v>
      </c>
      <c r="H13947" s="2">
        <v>45015.568977696763</v>
      </c>
      <c r="I13947" t="s">
        <v>1800</v>
      </c>
      <c r="J13947" s="2">
        <v>45015.568977696763</v>
      </c>
      <c r="K13947" t="s">
        <v>1800</v>
      </c>
      <c r="L13947" t="str">
        <f>VLOOKUP(C13947,ACCOUNT_MAPPING!A:C,3,FALSE)</f>
        <v>Utilities</v>
      </c>
    </row>
    <row r="13948" spans="1:12" hidden="1">
      <c r="A13948">
        <v>9094</v>
      </c>
      <c r="B13948" t="s">
        <v>1719</v>
      </c>
      <c r="C13948">
        <v>56200060</v>
      </c>
      <c r="D13948" t="s">
        <v>17</v>
      </c>
      <c r="E13948" t="s">
        <v>13</v>
      </c>
      <c r="F13948" t="s">
        <v>13</v>
      </c>
      <c r="G13948" t="s">
        <v>13525</v>
      </c>
      <c r="H13948" s="2">
        <v>44929.414424189818</v>
      </c>
      <c r="I13948" t="s">
        <v>289</v>
      </c>
      <c r="J13948" s="2">
        <v>44929.414424189818</v>
      </c>
      <c r="K13948" t="s">
        <v>289</v>
      </c>
      <c r="L13948" t="str">
        <f>VLOOKUP(C13948,ACCOUNT_MAPPING!A:C,3,FALSE)</f>
        <v>Utilities</v>
      </c>
    </row>
    <row r="13949" spans="1:12" hidden="1">
      <c r="A13949">
        <v>9160</v>
      </c>
      <c r="B13949" t="s">
        <v>1726</v>
      </c>
      <c r="C13949">
        <v>56200060</v>
      </c>
      <c r="D13949" t="s">
        <v>17</v>
      </c>
      <c r="E13949" t="s">
        <v>13</v>
      </c>
      <c r="F13949" t="s">
        <v>13</v>
      </c>
      <c r="G13949" t="s">
        <v>13805</v>
      </c>
      <c r="H13949" s="2">
        <v>44923.512544178244</v>
      </c>
      <c r="I13949" t="s">
        <v>41</v>
      </c>
      <c r="J13949" s="2">
        <v>44923.512544178244</v>
      </c>
      <c r="K13949" t="s">
        <v>41</v>
      </c>
      <c r="L13949" t="str">
        <f>VLOOKUP(C13949,ACCOUNT_MAPPING!A:C,3,FALSE)</f>
        <v>Utilities</v>
      </c>
    </row>
    <row r="13950" spans="1:12" hidden="1">
      <c r="A13950">
        <v>9143</v>
      </c>
      <c r="B13950" t="s">
        <v>741</v>
      </c>
      <c r="C13950">
        <v>56200060</v>
      </c>
      <c r="D13950" t="s">
        <v>17</v>
      </c>
      <c r="E13950" t="s">
        <v>13</v>
      </c>
      <c r="F13950" t="s">
        <v>13</v>
      </c>
      <c r="G13950" t="s">
        <v>13806</v>
      </c>
      <c r="H13950" s="2">
        <v>44922.597897418978</v>
      </c>
      <c r="I13950" t="s">
        <v>41</v>
      </c>
      <c r="J13950" s="2">
        <v>44922.597897418978</v>
      </c>
      <c r="K13950" t="s">
        <v>41</v>
      </c>
      <c r="L13950" t="str">
        <f>VLOOKUP(C13950,ACCOUNT_MAPPING!A:C,3,FALSE)</f>
        <v>Utilities</v>
      </c>
    </row>
    <row r="13951" spans="1:12" hidden="1">
      <c r="A13951">
        <v>9142</v>
      </c>
      <c r="B13951" t="s">
        <v>762</v>
      </c>
      <c r="C13951">
        <v>56200060</v>
      </c>
      <c r="D13951" t="s">
        <v>12</v>
      </c>
      <c r="E13951" t="s">
        <v>13</v>
      </c>
      <c r="F13951" t="s">
        <v>13</v>
      </c>
      <c r="G13951" t="s">
        <v>13526</v>
      </c>
      <c r="H13951" s="2">
        <v>45014.639384571761</v>
      </c>
      <c r="I13951" t="s">
        <v>41</v>
      </c>
      <c r="J13951" s="2">
        <v>45014.639384571761</v>
      </c>
      <c r="K13951" t="s">
        <v>41</v>
      </c>
      <c r="L13951" t="str">
        <f>VLOOKUP(C13951,ACCOUNT_MAPPING!A:C,3,FALSE)</f>
        <v>Utilities</v>
      </c>
    </row>
    <row r="13952" spans="1:12" hidden="1">
      <c r="A13952">
        <v>9187</v>
      </c>
      <c r="B13952" t="s">
        <v>506</v>
      </c>
      <c r="C13952">
        <v>56200060</v>
      </c>
      <c r="D13952" t="s">
        <v>63</v>
      </c>
      <c r="E13952" t="s">
        <v>13</v>
      </c>
      <c r="F13952" t="s">
        <v>13</v>
      </c>
      <c r="G13952" t="s">
        <v>13807</v>
      </c>
      <c r="H13952" s="2">
        <v>44879.014265277779</v>
      </c>
      <c r="I13952" t="s">
        <v>74</v>
      </c>
      <c r="J13952" s="2">
        <v>44879.014265277779</v>
      </c>
      <c r="K13952" t="s">
        <v>74</v>
      </c>
      <c r="L13952" t="str">
        <f>VLOOKUP(C13952,ACCOUNT_MAPPING!A:C,3,FALSE)</f>
        <v>Utilities</v>
      </c>
    </row>
    <row r="13953" spans="1:12" hidden="1">
      <c r="A13953">
        <v>9188</v>
      </c>
      <c r="B13953" t="s">
        <v>72</v>
      </c>
      <c r="C13953">
        <v>56200060</v>
      </c>
      <c r="D13953" t="s">
        <v>63</v>
      </c>
      <c r="E13953" t="s">
        <v>13</v>
      </c>
      <c r="F13953" t="s">
        <v>13</v>
      </c>
      <c r="G13953" t="s">
        <v>13808</v>
      </c>
      <c r="H13953" s="2">
        <v>44879.024031215275</v>
      </c>
      <c r="I13953" t="s">
        <v>74</v>
      </c>
      <c r="J13953" s="2">
        <v>44879.024031215275</v>
      </c>
      <c r="K13953" t="s">
        <v>74</v>
      </c>
      <c r="L13953" t="str">
        <f>VLOOKUP(C13953,ACCOUNT_MAPPING!A:C,3,FALSE)</f>
        <v>Utilities</v>
      </c>
    </row>
    <row r="13954" spans="1:12" hidden="1">
      <c r="A13954">
        <v>9182</v>
      </c>
      <c r="B13954" t="s">
        <v>743</v>
      </c>
      <c r="C13954">
        <v>56200060</v>
      </c>
      <c r="D13954" t="s">
        <v>17</v>
      </c>
      <c r="E13954" t="s">
        <v>13</v>
      </c>
      <c r="F13954" t="s">
        <v>13</v>
      </c>
      <c r="G13954" t="s">
        <v>13809</v>
      </c>
      <c r="H13954" s="2">
        <v>44922.630618171293</v>
      </c>
      <c r="I13954" t="s">
        <v>826</v>
      </c>
      <c r="J13954" s="2">
        <v>44922.630618171293</v>
      </c>
      <c r="K13954" t="s">
        <v>826</v>
      </c>
      <c r="L13954" t="str">
        <f>VLOOKUP(C13954,ACCOUNT_MAPPING!A:C,3,FALSE)</f>
        <v>Utilities</v>
      </c>
    </row>
    <row r="13955" spans="1:12" hidden="1">
      <c r="A13955">
        <v>9194</v>
      </c>
      <c r="B13955" t="s">
        <v>746</v>
      </c>
      <c r="C13955">
        <v>56200060</v>
      </c>
      <c r="D13955" t="s">
        <v>17</v>
      </c>
      <c r="E13955" t="s">
        <v>13</v>
      </c>
      <c r="F13955" t="s">
        <v>13</v>
      </c>
      <c r="G13955" t="s">
        <v>13810</v>
      </c>
      <c r="H13955" s="2">
        <v>44924.448137997686</v>
      </c>
      <c r="I13955" t="s">
        <v>553</v>
      </c>
      <c r="J13955" s="2">
        <v>44924.448137997686</v>
      </c>
      <c r="K13955" t="s">
        <v>553</v>
      </c>
      <c r="L13955" t="str">
        <f>VLOOKUP(C13955,ACCOUNT_MAPPING!A:C,3,FALSE)</f>
        <v>Utilities</v>
      </c>
    </row>
    <row r="13956" spans="1:12" hidden="1">
      <c r="A13956">
        <v>9391</v>
      </c>
      <c r="B13956" t="s">
        <v>2433</v>
      </c>
      <c r="C13956">
        <v>56200060</v>
      </c>
      <c r="D13956" t="s">
        <v>17</v>
      </c>
      <c r="E13956" t="s">
        <v>13</v>
      </c>
      <c r="F13956" t="s">
        <v>13</v>
      </c>
      <c r="G13956" t="s">
        <v>13811</v>
      </c>
      <c r="H13956" s="2">
        <v>44928.507526851849</v>
      </c>
      <c r="I13956" t="s">
        <v>577</v>
      </c>
      <c r="J13956" s="2">
        <v>44928.507526851849</v>
      </c>
      <c r="K13956" t="s">
        <v>577</v>
      </c>
      <c r="L13956" t="str">
        <f>VLOOKUP(C13956,ACCOUNT_MAPPING!A:C,3,FALSE)</f>
        <v>Utilities</v>
      </c>
    </row>
    <row r="13957" spans="1:12" hidden="1">
      <c r="A13957">
        <v>9393</v>
      </c>
      <c r="B13957" t="s">
        <v>2445</v>
      </c>
      <c r="C13957">
        <v>56200060</v>
      </c>
      <c r="D13957" t="s">
        <v>17</v>
      </c>
      <c r="E13957" t="s">
        <v>13</v>
      </c>
      <c r="F13957" t="s">
        <v>13</v>
      </c>
      <c r="G13957" t="s">
        <v>13812</v>
      </c>
      <c r="H13957" s="2">
        <v>44928.573102199072</v>
      </c>
      <c r="I13957" t="s">
        <v>577</v>
      </c>
      <c r="J13957" s="2">
        <v>44928.573102199072</v>
      </c>
      <c r="K13957" t="s">
        <v>577</v>
      </c>
      <c r="L13957" t="str">
        <f>VLOOKUP(C13957,ACCOUNT_MAPPING!A:C,3,FALSE)</f>
        <v>Utilities</v>
      </c>
    </row>
    <row r="13958" spans="1:12" hidden="1">
      <c r="A13958">
        <v>9412</v>
      </c>
      <c r="B13958" t="s">
        <v>2448</v>
      </c>
      <c r="C13958">
        <v>56200060</v>
      </c>
      <c r="D13958" t="s">
        <v>17</v>
      </c>
      <c r="E13958" t="s">
        <v>13</v>
      </c>
      <c r="F13958" t="s">
        <v>13</v>
      </c>
      <c r="G13958" t="s">
        <v>13813</v>
      </c>
      <c r="H13958" s="2">
        <v>44917.603458680554</v>
      </c>
      <c r="I13958" t="s">
        <v>650</v>
      </c>
      <c r="J13958" s="2">
        <v>44917.603458680554</v>
      </c>
      <c r="K13958" t="s">
        <v>650</v>
      </c>
      <c r="L13958" t="str">
        <f>VLOOKUP(C13958,ACCOUNT_MAPPING!A:C,3,FALSE)</f>
        <v>Utilities</v>
      </c>
    </row>
    <row r="13959" spans="1:12" hidden="1">
      <c r="A13959">
        <v>9414</v>
      </c>
      <c r="B13959" t="s">
        <v>2439</v>
      </c>
      <c r="C13959">
        <v>56200060</v>
      </c>
      <c r="D13959" t="s">
        <v>17</v>
      </c>
      <c r="E13959" t="s">
        <v>13</v>
      </c>
      <c r="F13959" t="s">
        <v>13</v>
      </c>
      <c r="G13959" t="s">
        <v>13814</v>
      </c>
      <c r="H13959" s="2">
        <v>44917.670487233794</v>
      </c>
      <c r="I13959" t="s">
        <v>650</v>
      </c>
      <c r="J13959" s="2">
        <v>44917.670487233794</v>
      </c>
      <c r="K13959" t="s">
        <v>650</v>
      </c>
      <c r="L13959" t="str">
        <f>VLOOKUP(C13959,ACCOUNT_MAPPING!A:C,3,FALSE)</f>
        <v>Utilities</v>
      </c>
    </row>
    <row r="13960" spans="1:12" hidden="1">
      <c r="A13960">
        <v>9156</v>
      </c>
      <c r="B13960" t="s">
        <v>1181</v>
      </c>
      <c r="C13960">
        <v>56200060</v>
      </c>
      <c r="D13960" t="s">
        <v>17</v>
      </c>
      <c r="E13960" t="s">
        <v>13</v>
      </c>
      <c r="F13960" t="s">
        <v>13</v>
      </c>
      <c r="G13960" t="s">
        <v>13815</v>
      </c>
      <c r="H13960" s="2">
        <v>44917.507602395832</v>
      </c>
      <c r="I13960" t="s">
        <v>225</v>
      </c>
      <c r="J13960" s="2">
        <v>44917.507602395832</v>
      </c>
      <c r="K13960" t="s">
        <v>225</v>
      </c>
      <c r="L13960" t="str">
        <f>VLOOKUP(C13960,ACCOUNT_MAPPING!A:C,3,FALSE)</f>
        <v>Utilities</v>
      </c>
    </row>
    <row r="13961" spans="1:12" hidden="1">
      <c r="A13961">
        <v>9179</v>
      </c>
      <c r="B13961" t="s">
        <v>776</v>
      </c>
      <c r="C13961">
        <v>56200060</v>
      </c>
      <c r="D13961" t="s">
        <v>17</v>
      </c>
      <c r="E13961" t="s">
        <v>13</v>
      </c>
      <c r="F13961" t="s">
        <v>13</v>
      </c>
      <c r="G13961" t="s">
        <v>13816</v>
      </c>
      <c r="H13961" s="2">
        <v>44924.410357754627</v>
      </c>
      <c r="I13961" t="s">
        <v>778</v>
      </c>
      <c r="J13961" s="2">
        <v>44924.410357754627</v>
      </c>
      <c r="K13961" t="s">
        <v>778</v>
      </c>
      <c r="L13961" t="str">
        <f>VLOOKUP(C13961,ACCOUNT_MAPPING!A:C,3,FALSE)</f>
        <v>Utilities</v>
      </c>
    </row>
    <row r="13962" spans="1:12" hidden="1">
      <c r="A13962">
        <v>9184</v>
      </c>
      <c r="B13962" t="s">
        <v>504</v>
      </c>
      <c r="C13962">
        <v>56200060</v>
      </c>
      <c r="D13962" t="s">
        <v>17</v>
      </c>
      <c r="E13962" t="s">
        <v>13</v>
      </c>
      <c r="F13962" t="s">
        <v>13</v>
      </c>
      <c r="G13962" t="s">
        <v>13817</v>
      </c>
      <c r="H13962" s="2">
        <v>44923.521981365739</v>
      </c>
      <c r="I13962" t="s">
        <v>74</v>
      </c>
      <c r="J13962" s="2">
        <v>44923.521981365739</v>
      </c>
      <c r="K13962" t="s">
        <v>74</v>
      </c>
      <c r="L13962" t="str">
        <f>VLOOKUP(C13962,ACCOUNT_MAPPING!A:C,3,FALSE)</f>
        <v>Utilities</v>
      </c>
    </row>
    <row r="13963" spans="1:12" hidden="1">
      <c r="A13963">
        <v>9503</v>
      </c>
      <c r="B13963" t="s">
        <v>1205</v>
      </c>
      <c r="C13963">
        <v>56200060</v>
      </c>
      <c r="D13963" t="s">
        <v>17</v>
      </c>
      <c r="E13963" t="s">
        <v>13</v>
      </c>
      <c r="F13963" t="s">
        <v>13</v>
      </c>
      <c r="G13963" t="s">
        <v>13538</v>
      </c>
      <c r="H13963" s="2">
        <v>44923.701798923612</v>
      </c>
      <c r="I13963" t="s">
        <v>791</v>
      </c>
      <c r="J13963" s="2">
        <v>44923.701798923612</v>
      </c>
      <c r="K13963" t="s">
        <v>791</v>
      </c>
      <c r="L13963" t="str">
        <f>VLOOKUP(C13963,ACCOUNT_MAPPING!A:C,3,FALSE)</f>
        <v>Utilities</v>
      </c>
    </row>
    <row r="13964" spans="1:12" hidden="1">
      <c r="A13964">
        <v>9509</v>
      </c>
      <c r="B13964" t="s">
        <v>13818</v>
      </c>
      <c r="C13964">
        <v>56200060</v>
      </c>
      <c r="D13964" t="s">
        <v>12</v>
      </c>
      <c r="E13964" t="s">
        <v>13</v>
      </c>
      <c r="F13964" t="s">
        <v>13</v>
      </c>
      <c r="G13964" t="s">
        <v>13819</v>
      </c>
      <c r="H13964" s="2">
        <v>45013.573883645833</v>
      </c>
      <c r="I13964" t="s">
        <v>809</v>
      </c>
      <c r="J13964" s="2">
        <v>45013.573883645833</v>
      </c>
      <c r="K13964" t="s">
        <v>809</v>
      </c>
      <c r="L13964" t="str">
        <f>VLOOKUP(C13964,ACCOUNT_MAPPING!A:C,3,FALSE)</f>
        <v>Utilities</v>
      </c>
    </row>
    <row r="13965" spans="1:12" hidden="1">
      <c r="A13965">
        <v>9526</v>
      </c>
      <c r="B13965" t="s">
        <v>1207</v>
      </c>
      <c r="C13965">
        <v>56200060</v>
      </c>
      <c r="D13965" t="s">
        <v>12</v>
      </c>
      <c r="E13965" t="s">
        <v>13</v>
      </c>
      <c r="F13965" t="s">
        <v>13</v>
      </c>
      <c r="G13965" t="s">
        <v>13539</v>
      </c>
      <c r="H13965" s="2">
        <v>45013.487616666665</v>
      </c>
      <c r="I13965" t="s">
        <v>809</v>
      </c>
      <c r="J13965" s="2">
        <v>45013.487616666665</v>
      </c>
      <c r="K13965" t="s">
        <v>809</v>
      </c>
      <c r="L13965" t="str">
        <f>VLOOKUP(C13965,ACCOUNT_MAPPING!A:C,3,FALSE)</f>
        <v>Utilities</v>
      </c>
    </row>
    <row r="13966" spans="1:12" hidden="1">
      <c r="A13966">
        <v>9623</v>
      </c>
      <c r="B13966" t="s">
        <v>7871</v>
      </c>
      <c r="C13966">
        <v>56200060</v>
      </c>
      <c r="D13966" t="s">
        <v>12</v>
      </c>
      <c r="E13966" t="s">
        <v>13</v>
      </c>
      <c r="F13966" t="s">
        <v>13</v>
      </c>
      <c r="G13966" t="s">
        <v>13820</v>
      </c>
      <c r="H13966" s="2">
        <v>45020.78823283565</v>
      </c>
      <c r="I13966" t="s">
        <v>10563</v>
      </c>
      <c r="J13966" s="2">
        <v>45020.78823283565</v>
      </c>
      <c r="K13966" t="s">
        <v>65</v>
      </c>
      <c r="L13966" t="str">
        <f>VLOOKUP(C13966,ACCOUNT_MAPPING!A:C,3,FALSE)</f>
        <v>Utilities</v>
      </c>
    </row>
    <row r="13967" spans="1:12" hidden="1">
      <c r="A13967">
        <v>9624</v>
      </c>
      <c r="B13967" t="s">
        <v>4567</v>
      </c>
      <c r="C13967">
        <v>56200060</v>
      </c>
      <c r="D13967" t="s">
        <v>17</v>
      </c>
      <c r="E13967" t="s">
        <v>13</v>
      </c>
      <c r="F13967" t="s">
        <v>13</v>
      </c>
      <c r="G13967" t="s">
        <v>13821</v>
      </c>
      <c r="H13967" s="2">
        <v>44923.565892858795</v>
      </c>
      <c r="I13967" t="s">
        <v>65</v>
      </c>
      <c r="J13967" s="2">
        <v>44923.565892858795</v>
      </c>
      <c r="K13967" t="s">
        <v>65</v>
      </c>
      <c r="L13967" t="str">
        <f>VLOOKUP(C13967,ACCOUNT_MAPPING!A:C,3,FALSE)</f>
        <v>Utilities</v>
      </c>
    </row>
    <row r="13968" spans="1:12" hidden="1">
      <c r="A13968">
        <v>9418</v>
      </c>
      <c r="B13968" t="s">
        <v>2454</v>
      </c>
      <c r="C13968">
        <v>56200060</v>
      </c>
      <c r="D13968" t="s">
        <v>17</v>
      </c>
      <c r="E13968" t="s">
        <v>13</v>
      </c>
      <c r="F13968" t="s">
        <v>13</v>
      </c>
      <c r="G13968" t="s">
        <v>13814</v>
      </c>
      <c r="H13968" s="2">
        <v>44917.673966238428</v>
      </c>
      <c r="I13968" t="s">
        <v>650</v>
      </c>
      <c r="J13968" s="2">
        <v>44917.673966238428</v>
      </c>
      <c r="K13968" t="s">
        <v>650</v>
      </c>
      <c r="L13968" t="str">
        <f>VLOOKUP(C13968,ACCOUNT_MAPPING!A:C,3,FALSE)</f>
        <v>Utilities</v>
      </c>
    </row>
    <row r="13969" spans="1:12" hidden="1">
      <c r="A13969">
        <v>10652</v>
      </c>
      <c r="B13969" t="s">
        <v>4589</v>
      </c>
      <c r="C13969">
        <v>56200060</v>
      </c>
      <c r="D13969" t="s">
        <v>17</v>
      </c>
      <c r="E13969" t="s">
        <v>13</v>
      </c>
      <c r="F13969" t="s">
        <v>13</v>
      </c>
      <c r="G13969" t="s">
        <v>11512</v>
      </c>
      <c r="H13969" s="2">
        <v>44929.423100775464</v>
      </c>
      <c r="I13969" t="s">
        <v>289</v>
      </c>
      <c r="J13969" s="2">
        <v>44929.423100775464</v>
      </c>
      <c r="K13969" t="s">
        <v>289</v>
      </c>
      <c r="L13969" t="str">
        <f>VLOOKUP(C13969,ACCOUNT_MAPPING!A:C,3,FALSE)</f>
        <v>Utilities</v>
      </c>
    </row>
    <row r="13970" spans="1:12" hidden="1">
      <c r="A13970">
        <v>10701</v>
      </c>
      <c r="B13970" t="s">
        <v>3889</v>
      </c>
      <c r="C13970">
        <v>56200060</v>
      </c>
      <c r="D13970" t="s">
        <v>12</v>
      </c>
      <c r="E13970" t="s">
        <v>13</v>
      </c>
      <c r="F13970" t="s">
        <v>13</v>
      </c>
      <c r="G13970" t="s">
        <v>13822</v>
      </c>
      <c r="H13970" s="2">
        <v>45020.566535104168</v>
      </c>
      <c r="I13970" t="s">
        <v>754</v>
      </c>
      <c r="J13970" s="2">
        <v>45020.566535104168</v>
      </c>
      <c r="K13970" t="s">
        <v>754</v>
      </c>
      <c r="L13970" t="str">
        <f>VLOOKUP(C13970,ACCOUNT_MAPPING!A:C,3,FALSE)</f>
        <v>Utilities</v>
      </c>
    </row>
    <row r="13971" spans="1:12" hidden="1">
      <c r="A13971">
        <v>10657</v>
      </c>
      <c r="B13971" t="s">
        <v>1420</v>
      </c>
      <c r="C13971">
        <v>56200060</v>
      </c>
      <c r="D13971" t="s">
        <v>63</v>
      </c>
      <c r="E13971" t="s">
        <v>13</v>
      </c>
      <c r="F13971" t="s">
        <v>13</v>
      </c>
      <c r="G13971" t="s">
        <v>13823</v>
      </c>
      <c r="H13971" s="2">
        <v>44876.625698379627</v>
      </c>
      <c r="I13971" t="s">
        <v>1422</v>
      </c>
      <c r="J13971" s="2">
        <v>44876.625698379627</v>
      </c>
      <c r="K13971" t="s">
        <v>1422</v>
      </c>
      <c r="L13971" t="str">
        <f>VLOOKUP(C13971,ACCOUNT_MAPPING!A:C,3,FALSE)</f>
        <v>Utilities</v>
      </c>
    </row>
    <row r="13972" spans="1:12" hidden="1">
      <c r="A13972">
        <v>10540</v>
      </c>
      <c r="B13972" t="s">
        <v>7891</v>
      </c>
      <c r="C13972">
        <v>56200060</v>
      </c>
      <c r="D13972" t="s">
        <v>12</v>
      </c>
      <c r="E13972" t="s">
        <v>13</v>
      </c>
      <c r="F13972" t="s">
        <v>13</v>
      </c>
      <c r="G13972" t="s">
        <v>13824</v>
      </c>
      <c r="H13972" s="2">
        <v>45021.876134837963</v>
      </c>
      <c r="I13972" t="s">
        <v>673</v>
      </c>
      <c r="J13972" s="2">
        <v>45021.876134837963</v>
      </c>
      <c r="K13972" t="s">
        <v>673</v>
      </c>
      <c r="L13972" t="str">
        <f>VLOOKUP(C13972,ACCOUNT_MAPPING!A:C,3,FALSE)</f>
        <v>Utilities</v>
      </c>
    </row>
    <row r="13973" spans="1:12" hidden="1">
      <c r="A13973">
        <v>10691</v>
      </c>
      <c r="B13973" t="s">
        <v>2515</v>
      </c>
      <c r="C13973">
        <v>56200060</v>
      </c>
      <c r="D13973" t="s">
        <v>17</v>
      </c>
      <c r="E13973" t="s">
        <v>13</v>
      </c>
      <c r="F13973" t="s">
        <v>13</v>
      </c>
      <c r="G13973" t="s">
        <v>13825</v>
      </c>
      <c r="H13973" s="2">
        <v>44924.73381203704</v>
      </c>
      <c r="I13973" t="s">
        <v>15</v>
      </c>
      <c r="J13973" s="2">
        <v>44924.73381203704</v>
      </c>
      <c r="K13973" t="s">
        <v>15</v>
      </c>
      <c r="L13973" t="str">
        <f>VLOOKUP(C13973,ACCOUNT_MAPPING!A:C,3,FALSE)</f>
        <v>Utilities</v>
      </c>
    </row>
    <row r="13974" spans="1:12" hidden="1">
      <c r="A13974">
        <v>10733</v>
      </c>
      <c r="B13974" t="s">
        <v>869</v>
      </c>
      <c r="C13974">
        <v>56200060</v>
      </c>
      <c r="D13974" t="s">
        <v>17</v>
      </c>
      <c r="E13974" t="s">
        <v>13</v>
      </c>
      <c r="F13974" t="s">
        <v>13</v>
      </c>
      <c r="G13974" t="s">
        <v>13826</v>
      </c>
      <c r="H13974" s="2">
        <v>44929.430441435186</v>
      </c>
      <c r="I13974" t="s">
        <v>553</v>
      </c>
      <c r="J13974" s="2">
        <v>44929.430441435186</v>
      </c>
      <c r="K13974" t="s">
        <v>553</v>
      </c>
      <c r="L13974" t="str">
        <f>VLOOKUP(C13974,ACCOUNT_MAPPING!A:C,3,FALSE)</f>
        <v>Utilities</v>
      </c>
    </row>
    <row r="13975" spans="1:12" hidden="1">
      <c r="A13975">
        <v>10750</v>
      </c>
      <c r="B13975" t="s">
        <v>10166</v>
      </c>
      <c r="C13975">
        <v>56200060</v>
      </c>
      <c r="D13975" t="s">
        <v>17</v>
      </c>
      <c r="E13975" t="s">
        <v>13</v>
      </c>
      <c r="F13975" t="s">
        <v>13</v>
      </c>
      <c r="G13975" t="s">
        <v>13827</v>
      </c>
      <c r="H13975" s="2">
        <v>44923.492894212963</v>
      </c>
      <c r="I13975" t="s">
        <v>90</v>
      </c>
      <c r="J13975" s="2">
        <v>44923.492894212963</v>
      </c>
      <c r="K13975" t="s">
        <v>90</v>
      </c>
      <c r="L13975" t="str">
        <f>VLOOKUP(C13975,ACCOUNT_MAPPING!A:C,3,FALSE)</f>
        <v>Utilities</v>
      </c>
    </row>
    <row r="13976" spans="1:12" hidden="1">
      <c r="A13976">
        <v>10838</v>
      </c>
      <c r="B13976" t="s">
        <v>873</v>
      </c>
      <c r="C13976">
        <v>56200060</v>
      </c>
      <c r="D13976" t="s">
        <v>12</v>
      </c>
      <c r="E13976" t="s">
        <v>13</v>
      </c>
      <c r="F13976" t="s">
        <v>13</v>
      </c>
      <c r="G13976" t="s">
        <v>13828</v>
      </c>
      <c r="H13976" s="2">
        <v>45020.491696412035</v>
      </c>
      <c r="I13976" t="s">
        <v>225</v>
      </c>
      <c r="J13976" s="2">
        <v>45020.491696412035</v>
      </c>
      <c r="K13976" t="s">
        <v>225</v>
      </c>
      <c r="L13976" t="str">
        <f>VLOOKUP(C13976,ACCOUNT_MAPPING!A:C,3,FALSE)</f>
        <v>Utilities</v>
      </c>
    </row>
    <row r="13977" spans="1:12" hidden="1">
      <c r="A13977">
        <v>10799</v>
      </c>
      <c r="B13977" t="s">
        <v>2596</v>
      </c>
      <c r="C13977">
        <v>56200060</v>
      </c>
      <c r="D13977" t="s">
        <v>63</v>
      </c>
      <c r="E13977" t="s">
        <v>13</v>
      </c>
      <c r="F13977" t="s">
        <v>13</v>
      </c>
      <c r="G13977" t="s">
        <v>13829</v>
      </c>
      <c r="H13977" s="2">
        <v>44877.519768518519</v>
      </c>
      <c r="I13977" t="s">
        <v>1441</v>
      </c>
      <c r="J13977" s="2">
        <v>44877.519768518519</v>
      </c>
      <c r="K13977" t="s">
        <v>1441</v>
      </c>
      <c r="L13977" t="str">
        <f>VLOOKUP(C13977,ACCOUNT_MAPPING!A:C,3,FALSE)</f>
        <v>Utilities</v>
      </c>
    </row>
    <row r="13978" spans="1:12" hidden="1">
      <c r="A13978">
        <v>10783</v>
      </c>
      <c r="B13978" t="s">
        <v>4633</v>
      </c>
      <c r="C13978">
        <v>56200060</v>
      </c>
      <c r="D13978" t="s">
        <v>17</v>
      </c>
      <c r="E13978" t="s">
        <v>13</v>
      </c>
      <c r="F13978" t="s">
        <v>13</v>
      </c>
      <c r="G13978" t="s">
        <v>13830</v>
      </c>
      <c r="H13978" s="2">
        <v>44923.499660069443</v>
      </c>
      <c r="I13978" t="s">
        <v>90</v>
      </c>
      <c r="J13978" s="2">
        <v>44923.499660069443</v>
      </c>
      <c r="K13978" t="s">
        <v>90</v>
      </c>
      <c r="L13978" t="str">
        <f>VLOOKUP(C13978,ACCOUNT_MAPPING!A:C,3,FALSE)</f>
        <v>Utilities</v>
      </c>
    </row>
    <row r="13979" spans="1:12" hidden="1">
      <c r="A13979">
        <v>10837</v>
      </c>
      <c r="B13979" t="s">
        <v>2592</v>
      </c>
      <c r="C13979">
        <v>56200060</v>
      </c>
      <c r="D13979" t="s">
        <v>12</v>
      </c>
      <c r="E13979" t="s">
        <v>13</v>
      </c>
      <c r="F13979" t="s">
        <v>13</v>
      </c>
      <c r="G13979" t="s">
        <v>13258</v>
      </c>
      <c r="H13979" s="2">
        <v>45019.498174768516</v>
      </c>
      <c r="I13979" t="s">
        <v>41</v>
      </c>
      <c r="J13979" s="2">
        <v>45019.498174768516</v>
      </c>
      <c r="K13979" t="s">
        <v>41</v>
      </c>
      <c r="L13979" t="str">
        <f>VLOOKUP(C13979,ACCOUNT_MAPPING!A:C,3,FALSE)</f>
        <v>Utilities</v>
      </c>
    </row>
    <row r="13980" spans="1:12" hidden="1">
      <c r="A13980">
        <v>10767</v>
      </c>
      <c r="B13980" t="s">
        <v>1227</v>
      </c>
      <c r="C13980">
        <v>56200060</v>
      </c>
      <c r="D13980" t="s">
        <v>17</v>
      </c>
      <c r="E13980" t="s">
        <v>13</v>
      </c>
      <c r="F13980" t="s">
        <v>13</v>
      </c>
      <c r="G13980" t="s">
        <v>13831</v>
      </c>
      <c r="H13980" s="2">
        <v>44915.929105208335</v>
      </c>
      <c r="I13980" t="s">
        <v>93</v>
      </c>
      <c r="J13980" s="2">
        <v>44915.929105208335</v>
      </c>
      <c r="K13980" t="s">
        <v>93</v>
      </c>
      <c r="L13980" t="str">
        <f>VLOOKUP(C13980,ACCOUNT_MAPPING!A:C,3,FALSE)</f>
        <v>Utilities</v>
      </c>
    </row>
    <row r="13981" spans="1:12" hidden="1">
      <c r="A13981">
        <v>10786</v>
      </c>
      <c r="B13981" t="s">
        <v>2604</v>
      </c>
      <c r="C13981">
        <v>56200060</v>
      </c>
      <c r="D13981" t="s">
        <v>12</v>
      </c>
      <c r="E13981" t="s">
        <v>13</v>
      </c>
      <c r="F13981" t="s">
        <v>13</v>
      </c>
      <c r="G13981" t="s">
        <v>13832</v>
      </c>
      <c r="H13981" s="2">
        <v>45021.824091631941</v>
      </c>
      <c r="I13981" t="s">
        <v>1229</v>
      </c>
      <c r="J13981" s="2">
        <v>45021.824091631941</v>
      </c>
      <c r="K13981" t="s">
        <v>1229</v>
      </c>
      <c r="L13981" t="str">
        <f>VLOOKUP(C13981,ACCOUNT_MAPPING!A:C,3,FALSE)</f>
        <v>Utilities</v>
      </c>
    </row>
    <row r="13982" spans="1:12" hidden="1">
      <c r="A13982">
        <v>10825</v>
      </c>
      <c r="B13982" t="s">
        <v>3926</v>
      </c>
      <c r="C13982">
        <v>56200060</v>
      </c>
      <c r="D13982" t="s">
        <v>12</v>
      </c>
      <c r="E13982" t="s">
        <v>13</v>
      </c>
      <c r="F13982" t="s">
        <v>13</v>
      </c>
      <c r="G13982" t="s">
        <v>13833</v>
      </c>
      <c r="H13982" s="2">
        <v>45021.733799421294</v>
      </c>
      <c r="I13982" t="s">
        <v>1229</v>
      </c>
      <c r="J13982" s="2">
        <v>45021.733799421294</v>
      </c>
      <c r="K13982" t="s">
        <v>1229</v>
      </c>
      <c r="L13982" t="str">
        <f>VLOOKUP(C13982,ACCOUNT_MAPPING!A:C,3,FALSE)</f>
        <v>Utilities</v>
      </c>
    </row>
    <row r="13983" spans="1:12" hidden="1">
      <c r="A13983">
        <v>10855</v>
      </c>
      <c r="B13983" t="s">
        <v>11070</v>
      </c>
      <c r="C13983">
        <v>56200060</v>
      </c>
      <c r="D13983" t="s">
        <v>12</v>
      </c>
      <c r="E13983" t="s">
        <v>13</v>
      </c>
      <c r="F13983" t="s">
        <v>13</v>
      </c>
      <c r="G13983" t="s">
        <v>13834</v>
      </c>
      <c r="H13983" s="2">
        <v>45019.563720833336</v>
      </c>
      <c r="I13983" t="s">
        <v>766</v>
      </c>
      <c r="J13983" s="2">
        <v>45019.563720833336</v>
      </c>
      <c r="K13983" t="s">
        <v>766</v>
      </c>
      <c r="L13983" t="str">
        <f>VLOOKUP(C13983,ACCOUNT_MAPPING!A:C,3,FALSE)</f>
        <v>Utilities</v>
      </c>
    </row>
    <row r="13984" spans="1:12" hidden="1">
      <c r="A13984">
        <v>11168</v>
      </c>
      <c r="B13984" t="s">
        <v>2676</v>
      </c>
      <c r="C13984">
        <v>56200060</v>
      </c>
      <c r="D13984" t="s">
        <v>17</v>
      </c>
      <c r="E13984" t="s">
        <v>13</v>
      </c>
      <c r="F13984" t="s">
        <v>13</v>
      </c>
      <c r="G13984" t="s">
        <v>13835</v>
      </c>
      <c r="H13984" s="2">
        <v>44917.755129166668</v>
      </c>
      <c r="I13984" t="s">
        <v>627</v>
      </c>
      <c r="J13984" s="2">
        <v>44917.755129166668</v>
      </c>
      <c r="K13984" t="s">
        <v>627</v>
      </c>
      <c r="L13984" t="str">
        <f>VLOOKUP(C13984,ACCOUNT_MAPPING!A:C,3,FALSE)</f>
        <v>Utilities</v>
      </c>
    </row>
    <row r="13985" spans="1:12" hidden="1">
      <c r="A13985">
        <v>11186</v>
      </c>
      <c r="B13985" t="s">
        <v>133</v>
      </c>
      <c r="C13985">
        <v>56200060</v>
      </c>
      <c r="D13985" t="s">
        <v>12</v>
      </c>
      <c r="E13985" t="s">
        <v>13</v>
      </c>
      <c r="F13985" t="s">
        <v>13</v>
      </c>
      <c r="G13985" t="s">
        <v>13579</v>
      </c>
      <c r="H13985" s="2">
        <v>45020.658069097219</v>
      </c>
      <c r="I13985" t="s">
        <v>527</v>
      </c>
      <c r="J13985" s="2">
        <v>45020.658069097219</v>
      </c>
      <c r="K13985" t="s">
        <v>527</v>
      </c>
      <c r="L13985" t="str">
        <f>VLOOKUP(C13985,ACCOUNT_MAPPING!A:C,3,FALSE)</f>
        <v>Utilities</v>
      </c>
    </row>
    <row r="13986" spans="1:12" hidden="1">
      <c r="A13986">
        <v>11166</v>
      </c>
      <c r="B13986" t="s">
        <v>2679</v>
      </c>
      <c r="C13986">
        <v>56200060</v>
      </c>
      <c r="D13986" t="s">
        <v>12</v>
      </c>
      <c r="E13986" t="s">
        <v>13</v>
      </c>
      <c r="F13986" t="s">
        <v>13</v>
      </c>
      <c r="G13986" t="s">
        <v>13836</v>
      </c>
      <c r="H13986" s="2">
        <v>45020.684714201387</v>
      </c>
      <c r="I13986" t="s">
        <v>3489</v>
      </c>
      <c r="J13986" s="2">
        <v>45020.684714201387</v>
      </c>
      <c r="K13986" t="s">
        <v>3489</v>
      </c>
      <c r="L13986" t="str">
        <f>VLOOKUP(C13986,ACCOUNT_MAPPING!A:C,3,FALSE)</f>
        <v>Utilities</v>
      </c>
    </row>
    <row r="13987" spans="1:12" hidden="1">
      <c r="A13987">
        <v>11443</v>
      </c>
      <c r="B13987" t="s">
        <v>894</v>
      </c>
      <c r="C13987">
        <v>56200060</v>
      </c>
      <c r="D13987" t="s">
        <v>17</v>
      </c>
      <c r="E13987" t="s">
        <v>13</v>
      </c>
      <c r="F13987" t="s">
        <v>13</v>
      </c>
      <c r="G13987" t="s">
        <v>13837</v>
      </c>
      <c r="H13987" s="2">
        <v>44923.754903553243</v>
      </c>
      <c r="I13987" t="s">
        <v>759</v>
      </c>
      <c r="J13987" s="2">
        <v>44923.754903553243</v>
      </c>
      <c r="K13987" t="s">
        <v>759</v>
      </c>
      <c r="L13987" t="str">
        <f>VLOOKUP(C13987,ACCOUNT_MAPPING!A:C,3,FALSE)</f>
        <v>Utilities</v>
      </c>
    </row>
    <row r="13988" spans="1:12" hidden="1">
      <c r="A13988">
        <v>11178</v>
      </c>
      <c r="B13988" t="s">
        <v>1471</v>
      </c>
      <c r="C13988">
        <v>56200060</v>
      </c>
      <c r="D13988" t="s">
        <v>17</v>
      </c>
      <c r="E13988" t="s">
        <v>13</v>
      </c>
      <c r="F13988" t="s">
        <v>13</v>
      </c>
      <c r="G13988" t="s">
        <v>13838</v>
      </c>
      <c r="H13988" s="2">
        <v>44918.467395219908</v>
      </c>
      <c r="I13988" t="s">
        <v>247</v>
      </c>
      <c r="J13988" s="2">
        <v>44918.467395219908</v>
      </c>
      <c r="K13988" t="s">
        <v>247</v>
      </c>
      <c r="L13988" t="str">
        <f>VLOOKUP(C13988,ACCOUNT_MAPPING!A:C,3,FALSE)</f>
        <v>Utilities</v>
      </c>
    </row>
    <row r="13989" spans="1:12" hidden="1">
      <c r="A13989">
        <v>11456</v>
      </c>
      <c r="B13989" t="s">
        <v>930</v>
      </c>
      <c r="C13989">
        <v>56200060</v>
      </c>
      <c r="D13989" t="s">
        <v>17</v>
      </c>
      <c r="E13989" t="s">
        <v>13</v>
      </c>
      <c r="F13989" t="s">
        <v>13</v>
      </c>
      <c r="G13989" t="s">
        <v>13839</v>
      </c>
      <c r="H13989" s="2">
        <v>44923.565420023151</v>
      </c>
      <c r="I13989" t="s">
        <v>759</v>
      </c>
      <c r="J13989" s="2">
        <v>44923.565420023151</v>
      </c>
      <c r="K13989" t="s">
        <v>759</v>
      </c>
      <c r="L13989" t="str">
        <f>VLOOKUP(C13989,ACCOUNT_MAPPING!A:C,3,FALSE)</f>
        <v>Utilities</v>
      </c>
    </row>
    <row r="13990" spans="1:12" hidden="1">
      <c r="A13990">
        <v>11592</v>
      </c>
      <c r="B13990" t="s">
        <v>4810</v>
      </c>
      <c r="C13990">
        <v>56200060</v>
      </c>
      <c r="D13990" t="s">
        <v>12</v>
      </c>
      <c r="E13990" t="s">
        <v>13</v>
      </c>
      <c r="F13990" t="s">
        <v>13</v>
      </c>
      <c r="G13990" t="s">
        <v>13840</v>
      </c>
      <c r="H13990" s="2">
        <v>45012.614183680555</v>
      </c>
      <c r="I13990" t="s">
        <v>2734</v>
      </c>
      <c r="J13990" s="2">
        <v>45012.614183680555</v>
      </c>
      <c r="K13990" t="s">
        <v>2734</v>
      </c>
      <c r="L13990" t="str">
        <f>VLOOKUP(C13990,ACCOUNT_MAPPING!A:C,3,FALSE)</f>
        <v>Utilities</v>
      </c>
    </row>
    <row r="13991" spans="1:12" hidden="1">
      <c r="A13991">
        <v>11247</v>
      </c>
      <c r="B13991" t="s">
        <v>877</v>
      </c>
      <c r="C13991">
        <v>56200060</v>
      </c>
      <c r="D13991" t="s">
        <v>63</v>
      </c>
      <c r="E13991" t="s">
        <v>13</v>
      </c>
      <c r="F13991" t="s">
        <v>13</v>
      </c>
      <c r="G13991" t="s">
        <v>13841</v>
      </c>
      <c r="H13991" s="2">
        <v>44873.634803437497</v>
      </c>
      <c r="I13991" t="s">
        <v>151</v>
      </c>
      <c r="J13991" s="2">
        <v>44873.634803437497</v>
      </c>
      <c r="K13991" t="s">
        <v>151</v>
      </c>
      <c r="L13991" t="str">
        <f>VLOOKUP(C13991,ACCOUNT_MAPPING!A:C,3,FALSE)</f>
        <v>Utilities</v>
      </c>
    </row>
    <row r="13992" spans="1:12" hidden="1">
      <c r="A13992">
        <v>11580</v>
      </c>
      <c r="B13992" t="s">
        <v>3388</v>
      </c>
      <c r="C13992">
        <v>56200060</v>
      </c>
      <c r="D13992" t="s">
        <v>17</v>
      </c>
      <c r="E13992" t="s">
        <v>13</v>
      </c>
      <c r="F13992" t="s">
        <v>13</v>
      </c>
      <c r="G13992" t="s">
        <v>13842</v>
      </c>
      <c r="H13992" s="2">
        <v>44923.675575347224</v>
      </c>
      <c r="I13992" t="s">
        <v>1895</v>
      </c>
      <c r="J13992" s="2">
        <v>44923.675575347224</v>
      </c>
      <c r="K13992" t="s">
        <v>1895</v>
      </c>
      <c r="L13992" t="str">
        <f>VLOOKUP(C13992,ACCOUNT_MAPPING!A:C,3,FALSE)</f>
        <v>Utilities</v>
      </c>
    </row>
    <row r="13993" spans="1:12" hidden="1">
      <c r="A13993">
        <v>11653</v>
      </c>
      <c r="B13993" t="s">
        <v>911</v>
      </c>
      <c r="C13993">
        <v>56200060</v>
      </c>
      <c r="D13993" t="s">
        <v>63</v>
      </c>
      <c r="E13993" t="s">
        <v>13</v>
      </c>
      <c r="F13993" t="s">
        <v>13</v>
      </c>
      <c r="G13993" t="s">
        <v>13843</v>
      </c>
      <c r="H13993" s="2">
        <v>44875.982562349534</v>
      </c>
      <c r="I13993" t="s">
        <v>663</v>
      </c>
      <c r="J13993" s="2">
        <v>44875.982562349534</v>
      </c>
      <c r="K13993" t="s">
        <v>663</v>
      </c>
      <c r="L13993" t="str">
        <f>VLOOKUP(C13993,ACCOUNT_MAPPING!A:C,3,FALSE)</f>
        <v>Utilities</v>
      </c>
    </row>
    <row r="13994" spans="1:12" hidden="1">
      <c r="A13994">
        <v>11586</v>
      </c>
      <c r="B13994" t="s">
        <v>3392</v>
      </c>
      <c r="C13994">
        <v>56200060</v>
      </c>
      <c r="D13994" t="s">
        <v>17</v>
      </c>
      <c r="E13994" t="s">
        <v>13</v>
      </c>
      <c r="F13994" t="s">
        <v>13</v>
      </c>
      <c r="G13994" t="s">
        <v>13844</v>
      </c>
      <c r="H13994" s="2">
        <v>44923.68550146991</v>
      </c>
      <c r="I13994" t="s">
        <v>1895</v>
      </c>
      <c r="J13994" s="2">
        <v>44923.68550146991</v>
      </c>
      <c r="K13994" t="s">
        <v>1895</v>
      </c>
      <c r="L13994" t="str">
        <f>VLOOKUP(C13994,ACCOUNT_MAPPING!A:C,3,FALSE)</f>
        <v>Utilities</v>
      </c>
    </row>
    <row r="13995" spans="1:12" hidden="1">
      <c r="A13995">
        <v>11686</v>
      </c>
      <c r="B13995" t="s">
        <v>2740</v>
      </c>
      <c r="C13995">
        <v>56200060</v>
      </c>
      <c r="D13995" t="s">
        <v>17</v>
      </c>
      <c r="E13995" t="s">
        <v>13</v>
      </c>
      <c r="F13995" t="s">
        <v>13</v>
      </c>
      <c r="G13995" t="s">
        <v>13845</v>
      </c>
      <c r="H13995" s="2">
        <v>44922.650450497684</v>
      </c>
      <c r="I13995" t="s">
        <v>186</v>
      </c>
      <c r="J13995" s="2">
        <v>44922.650450497684</v>
      </c>
      <c r="K13995" t="s">
        <v>186</v>
      </c>
      <c r="L13995" t="str">
        <f>VLOOKUP(C13995,ACCOUNT_MAPPING!A:C,3,FALSE)</f>
        <v>Utilities</v>
      </c>
    </row>
    <row r="13996" spans="1:12" hidden="1">
      <c r="A13996">
        <v>11734</v>
      </c>
      <c r="B13996" t="s">
        <v>1493</v>
      </c>
      <c r="C13996">
        <v>56200060</v>
      </c>
      <c r="D13996" t="s">
        <v>12</v>
      </c>
      <c r="E13996" t="s">
        <v>13</v>
      </c>
      <c r="F13996" t="s">
        <v>13</v>
      </c>
      <c r="G13996" t="s">
        <v>13604</v>
      </c>
      <c r="H13996" s="2">
        <v>45013.563502662037</v>
      </c>
      <c r="I13996" t="s">
        <v>548</v>
      </c>
      <c r="J13996" s="2">
        <v>45013.563502662037</v>
      </c>
      <c r="K13996" t="s">
        <v>548</v>
      </c>
      <c r="L13996" t="str">
        <f>VLOOKUP(C13996,ACCOUNT_MAPPING!A:C,3,FALSE)</f>
        <v>Utilities</v>
      </c>
    </row>
    <row r="13997" spans="1:12" hidden="1">
      <c r="A13997">
        <v>11625</v>
      </c>
      <c r="B13997" t="s">
        <v>962</v>
      </c>
      <c r="C13997">
        <v>56200060</v>
      </c>
      <c r="D13997" t="s">
        <v>63</v>
      </c>
      <c r="E13997" t="s">
        <v>13</v>
      </c>
      <c r="F13997" t="s">
        <v>13</v>
      </c>
      <c r="G13997" t="s">
        <v>13586</v>
      </c>
      <c r="H13997" s="2">
        <v>44874.830258877315</v>
      </c>
      <c r="I13997" t="s">
        <v>661</v>
      </c>
      <c r="J13997" s="2">
        <v>44874.830258877315</v>
      </c>
      <c r="K13997" t="s">
        <v>661</v>
      </c>
      <c r="L13997" t="str">
        <f>VLOOKUP(C13997,ACCOUNT_MAPPING!A:C,3,FALSE)</f>
        <v>Utilities</v>
      </c>
    </row>
    <row r="13998" spans="1:12" hidden="1">
      <c r="A13998">
        <v>11723</v>
      </c>
      <c r="B13998" t="s">
        <v>4058</v>
      </c>
      <c r="C13998">
        <v>56200060</v>
      </c>
      <c r="D13998" t="s">
        <v>12</v>
      </c>
      <c r="E13998" t="s">
        <v>13</v>
      </c>
      <c r="F13998" t="s">
        <v>13</v>
      </c>
      <c r="G13998" t="s">
        <v>13846</v>
      </c>
      <c r="H13998" s="2">
        <v>45016.733253009261</v>
      </c>
      <c r="I13998" t="s">
        <v>544</v>
      </c>
      <c r="J13998" s="2">
        <v>45016.733253009261</v>
      </c>
      <c r="K13998" t="s">
        <v>544</v>
      </c>
      <c r="L13998" t="str">
        <f>VLOOKUP(C13998,ACCOUNT_MAPPING!A:C,3,FALSE)</f>
        <v>Utilities</v>
      </c>
    </row>
    <row r="13999" spans="1:12" hidden="1">
      <c r="A13999">
        <v>14241</v>
      </c>
      <c r="B13999" t="s">
        <v>8050</v>
      </c>
      <c r="C13999">
        <v>56200060</v>
      </c>
      <c r="D13999" t="s">
        <v>63</v>
      </c>
      <c r="E13999" t="s">
        <v>13</v>
      </c>
      <c r="F13999" t="s">
        <v>13</v>
      </c>
      <c r="G13999" t="s">
        <v>13847</v>
      </c>
      <c r="H13999" s="2">
        <v>44876.650672650459</v>
      </c>
      <c r="I13999" t="s">
        <v>754</v>
      </c>
      <c r="J13999" s="2">
        <v>44876.650672650459</v>
      </c>
      <c r="K13999" t="s">
        <v>754</v>
      </c>
      <c r="L13999" t="str">
        <f>VLOOKUP(C13999,ACCOUNT_MAPPING!A:C,3,FALSE)</f>
        <v>Utilities</v>
      </c>
    </row>
    <row r="14000" spans="1:12" hidden="1">
      <c r="A14000">
        <v>20525</v>
      </c>
      <c r="B14000" t="s">
        <v>226</v>
      </c>
      <c r="C14000">
        <v>56200060</v>
      </c>
      <c r="D14000" t="s">
        <v>12</v>
      </c>
      <c r="E14000" t="s">
        <v>13</v>
      </c>
      <c r="F14000" t="s">
        <v>13</v>
      </c>
      <c r="G14000" t="s">
        <v>13848</v>
      </c>
      <c r="H14000" s="2">
        <v>45013.396492939813</v>
      </c>
      <c r="I14000" t="s">
        <v>31</v>
      </c>
      <c r="J14000" s="2">
        <v>45013.396492939813</v>
      </c>
      <c r="K14000" t="s">
        <v>31</v>
      </c>
      <c r="L14000" t="str">
        <f>VLOOKUP(C14000,ACCOUNT_MAPPING!A:C,3,FALSE)</f>
        <v>Utilities</v>
      </c>
    </row>
    <row r="14001" spans="1:12" hidden="1">
      <c r="A14001">
        <v>14245</v>
      </c>
      <c r="B14001" t="s">
        <v>1018</v>
      </c>
      <c r="C14001">
        <v>56200060</v>
      </c>
      <c r="D14001" t="s">
        <v>12</v>
      </c>
      <c r="E14001" t="s">
        <v>13</v>
      </c>
      <c r="F14001" t="s">
        <v>13</v>
      </c>
      <c r="G14001" t="s">
        <v>13849</v>
      </c>
      <c r="H14001" s="2">
        <v>45021.52880763889</v>
      </c>
      <c r="I14001" t="s">
        <v>87</v>
      </c>
      <c r="J14001" s="2">
        <v>45021.52880763889</v>
      </c>
      <c r="K14001" t="s">
        <v>87</v>
      </c>
      <c r="L14001" t="str">
        <f>VLOOKUP(C14001,ACCOUNT_MAPPING!A:C,3,FALSE)</f>
        <v>Utilities</v>
      </c>
    </row>
    <row r="14002" spans="1:12" hidden="1">
      <c r="A14002">
        <v>11885</v>
      </c>
      <c r="B14002" t="s">
        <v>1008</v>
      </c>
      <c r="C14002">
        <v>56200060</v>
      </c>
      <c r="D14002" t="s">
        <v>12</v>
      </c>
      <c r="E14002" t="s">
        <v>13</v>
      </c>
      <c r="F14002" t="s">
        <v>13</v>
      </c>
      <c r="G14002" t="s">
        <v>13850</v>
      </c>
      <c r="H14002" s="2">
        <v>45016.89124178241</v>
      </c>
      <c r="I14002" t="s">
        <v>991</v>
      </c>
      <c r="J14002" s="2">
        <v>45016.89124178241</v>
      </c>
      <c r="K14002" t="s">
        <v>991</v>
      </c>
      <c r="L14002" t="str">
        <f>VLOOKUP(C14002,ACCOUNT_MAPPING!A:C,3,FALSE)</f>
        <v>Utilities</v>
      </c>
    </row>
    <row r="14003" spans="1:12" hidden="1">
      <c r="A14003">
        <v>20454</v>
      </c>
      <c r="B14003" t="s">
        <v>4944</v>
      </c>
      <c r="C14003">
        <v>56200060</v>
      </c>
      <c r="D14003" t="s">
        <v>17</v>
      </c>
      <c r="E14003" t="s">
        <v>13</v>
      </c>
      <c r="F14003" t="s">
        <v>13</v>
      </c>
      <c r="G14003" t="s">
        <v>13851</v>
      </c>
      <c r="H14003" s="2">
        <v>44923.574195567133</v>
      </c>
      <c r="I14003" t="s">
        <v>289</v>
      </c>
      <c r="J14003" s="2">
        <v>44923.574195567133</v>
      </c>
      <c r="K14003" t="s">
        <v>289</v>
      </c>
      <c r="L14003" t="str">
        <f>VLOOKUP(C14003,ACCOUNT_MAPPING!A:C,3,FALSE)</f>
        <v>Utilities</v>
      </c>
    </row>
    <row r="14004" spans="1:12" hidden="1">
      <c r="A14004">
        <v>20337</v>
      </c>
      <c r="B14004" t="s">
        <v>1021</v>
      </c>
      <c r="C14004">
        <v>56200060</v>
      </c>
      <c r="D14004" t="s">
        <v>12</v>
      </c>
      <c r="E14004" t="s">
        <v>13</v>
      </c>
      <c r="F14004" t="s">
        <v>13</v>
      </c>
      <c r="G14004" t="s">
        <v>13852</v>
      </c>
      <c r="H14004" s="2">
        <v>45020.495029513891</v>
      </c>
      <c r="I14004" t="s">
        <v>720</v>
      </c>
      <c r="J14004" s="2">
        <v>45020.495029513891</v>
      </c>
      <c r="K14004" t="s">
        <v>720</v>
      </c>
      <c r="L14004" t="str">
        <f>VLOOKUP(C14004,ACCOUNT_MAPPING!A:C,3,FALSE)</f>
        <v>Utilities</v>
      </c>
    </row>
    <row r="14005" spans="1:12" hidden="1">
      <c r="A14005">
        <v>20682</v>
      </c>
      <c r="B14005" t="s">
        <v>9009</v>
      </c>
      <c r="C14005">
        <v>56200060</v>
      </c>
      <c r="D14005" t="s">
        <v>17</v>
      </c>
      <c r="E14005" t="s">
        <v>13</v>
      </c>
      <c r="F14005" t="s">
        <v>13</v>
      </c>
      <c r="G14005" t="s">
        <v>13853</v>
      </c>
      <c r="H14005" s="2">
        <v>44923.604461261573</v>
      </c>
      <c r="I14005" t="s">
        <v>778</v>
      </c>
      <c r="J14005" s="2">
        <v>44923.604461261573</v>
      </c>
      <c r="K14005" t="s">
        <v>778</v>
      </c>
      <c r="L14005" t="str">
        <f>VLOOKUP(C14005,ACCOUNT_MAPPING!A:C,3,FALSE)</f>
        <v>Utilities</v>
      </c>
    </row>
    <row r="14006" spans="1:12" hidden="1">
      <c r="A14006">
        <v>20689</v>
      </c>
      <c r="B14006" t="s">
        <v>1526</v>
      </c>
      <c r="C14006">
        <v>56200060</v>
      </c>
      <c r="D14006" t="s">
        <v>17</v>
      </c>
      <c r="E14006" t="s">
        <v>13</v>
      </c>
      <c r="F14006" t="s">
        <v>13</v>
      </c>
      <c r="G14006" t="s">
        <v>13854</v>
      </c>
      <c r="H14006" s="2">
        <v>44923.667915590275</v>
      </c>
      <c r="I14006" t="s">
        <v>778</v>
      </c>
      <c r="J14006" s="2">
        <v>44923.667915590275</v>
      </c>
      <c r="K14006" t="s">
        <v>778</v>
      </c>
      <c r="L14006" t="str">
        <f>VLOOKUP(C14006,ACCOUNT_MAPPING!A:C,3,FALSE)</f>
        <v>Utilities</v>
      </c>
    </row>
    <row r="14007" spans="1:12" hidden="1">
      <c r="A14007">
        <v>20545</v>
      </c>
      <c r="B14007" t="s">
        <v>4101</v>
      </c>
      <c r="C14007">
        <v>56200060</v>
      </c>
      <c r="D14007" t="s">
        <v>17</v>
      </c>
      <c r="E14007" t="s">
        <v>13</v>
      </c>
      <c r="F14007" t="s">
        <v>13</v>
      </c>
      <c r="G14007" t="s">
        <v>13756</v>
      </c>
      <c r="H14007" s="2">
        <v>44919.543779050924</v>
      </c>
      <c r="I14007" t="s">
        <v>31</v>
      </c>
      <c r="J14007" s="2">
        <v>44919.543779050924</v>
      </c>
      <c r="K14007" t="s">
        <v>31</v>
      </c>
      <c r="L14007" t="str">
        <f>VLOOKUP(C14007,ACCOUNT_MAPPING!A:C,3,FALSE)</f>
        <v>Utilities</v>
      </c>
    </row>
    <row r="14008" spans="1:12" hidden="1">
      <c r="A14008">
        <v>20734</v>
      </c>
      <c r="B14008" t="s">
        <v>1035</v>
      </c>
      <c r="C14008">
        <v>56200060</v>
      </c>
      <c r="D14008" t="s">
        <v>17</v>
      </c>
      <c r="E14008" t="s">
        <v>13</v>
      </c>
      <c r="F14008" t="s">
        <v>13</v>
      </c>
      <c r="G14008" t="s">
        <v>13855</v>
      </c>
      <c r="H14008" s="2">
        <v>44922.523664895831</v>
      </c>
      <c r="I14008" t="s">
        <v>826</v>
      </c>
      <c r="J14008" s="2">
        <v>44922.523664895831</v>
      </c>
      <c r="K14008" t="s">
        <v>826</v>
      </c>
      <c r="L14008" t="str">
        <f>VLOOKUP(C14008,ACCOUNT_MAPPING!A:C,3,FALSE)</f>
        <v>Utilities</v>
      </c>
    </row>
    <row r="14009" spans="1:12" hidden="1">
      <c r="A14009">
        <v>20510</v>
      </c>
      <c r="B14009" t="s">
        <v>3447</v>
      </c>
      <c r="C14009">
        <v>56200060</v>
      </c>
      <c r="D14009" t="s">
        <v>17</v>
      </c>
      <c r="E14009" t="s">
        <v>13</v>
      </c>
      <c r="F14009" t="s">
        <v>13</v>
      </c>
      <c r="G14009" t="s">
        <v>13856</v>
      </c>
      <c r="H14009" s="2">
        <v>44929.502614386576</v>
      </c>
      <c r="I14009" t="s">
        <v>354</v>
      </c>
      <c r="J14009" s="2">
        <v>44929.502614386576</v>
      </c>
      <c r="K14009" t="s">
        <v>354</v>
      </c>
      <c r="L14009" t="str">
        <f>VLOOKUP(C14009,ACCOUNT_MAPPING!A:C,3,FALSE)</f>
        <v>Utilities</v>
      </c>
    </row>
    <row r="14010" spans="1:12" hidden="1">
      <c r="A14010">
        <v>20802</v>
      </c>
      <c r="B14010" t="s">
        <v>5021</v>
      </c>
      <c r="C14010">
        <v>56200060</v>
      </c>
      <c r="D14010" t="s">
        <v>17</v>
      </c>
      <c r="E14010" t="s">
        <v>13</v>
      </c>
      <c r="F14010" t="s">
        <v>13</v>
      </c>
      <c r="G14010" t="s">
        <v>13857</v>
      </c>
      <c r="H14010" s="2">
        <v>44923.074945717592</v>
      </c>
      <c r="I14010" t="s">
        <v>766</v>
      </c>
      <c r="J14010" s="2">
        <v>44923.074945717592</v>
      </c>
      <c r="K14010" t="s">
        <v>766</v>
      </c>
      <c r="L14010" t="str">
        <f>VLOOKUP(C14010,ACCOUNT_MAPPING!A:C,3,FALSE)</f>
        <v>Utilities</v>
      </c>
    </row>
    <row r="14011" spans="1:12" hidden="1">
      <c r="A14011">
        <v>20611</v>
      </c>
      <c r="B14011" t="s">
        <v>2904</v>
      </c>
      <c r="C14011">
        <v>56200060</v>
      </c>
      <c r="D14011" t="s">
        <v>17</v>
      </c>
      <c r="E14011" t="s">
        <v>13</v>
      </c>
      <c r="F14011" t="s">
        <v>13</v>
      </c>
      <c r="G14011" t="s">
        <v>13858</v>
      </c>
      <c r="H14011" s="2">
        <v>44921.578390937502</v>
      </c>
      <c r="I14011" t="s">
        <v>1434</v>
      </c>
      <c r="J14011" s="2">
        <v>44921.578390937502</v>
      </c>
      <c r="K14011" t="s">
        <v>1434</v>
      </c>
      <c r="L14011" t="str">
        <f>VLOOKUP(C14011,ACCOUNT_MAPPING!A:C,3,FALSE)</f>
        <v>Utilities</v>
      </c>
    </row>
    <row r="14012" spans="1:12" hidden="1">
      <c r="A14012">
        <v>20673</v>
      </c>
      <c r="B14012" t="s">
        <v>1033</v>
      </c>
      <c r="C14012">
        <v>56200060</v>
      </c>
      <c r="D14012" t="s">
        <v>17</v>
      </c>
      <c r="E14012" t="s">
        <v>13</v>
      </c>
      <c r="F14012" t="s">
        <v>13</v>
      </c>
      <c r="G14012" t="s">
        <v>13859</v>
      </c>
      <c r="H14012" s="2">
        <v>44922.511407835649</v>
      </c>
      <c r="I14012" t="s">
        <v>826</v>
      </c>
      <c r="J14012" s="2">
        <v>44922.511407835649</v>
      </c>
      <c r="K14012" t="s">
        <v>826</v>
      </c>
      <c r="L14012" t="str">
        <f>VLOOKUP(C14012,ACCOUNT_MAPPING!A:C,3,FALSE)</f>
        <v>Utilities</v>
      </c>
    </row>
    <row r="14013" spans="1:12" hidden="1">
      <c r="A14013">
        <v>20654</v>
      </c>
      <c r="B14013" t="s">
        <v>2951</v>
      </c>
      <c r="C14013">
        <v>56200060</v>
      </c>
      <c r="D14013" t="s">
        <v>17</v>
      </c>
      <c r="E14013" t="s">
        <v>13</v>
      </c>
      <c r="F14013" t="s">
        <v>13</v>
      </c>
      <c r="G14013" t="s">
        <v>13632</v>
      </c>
      <c r="H14013" s="2">
        <v>44915.662691516205</v>
      </c>
      <c r="I14013" t="s">
        <v>93</v>
      </c>
      <c r="J14013" s="2">
        <v>44915.662691516205</v>
      </c>
      <c r="K14013" t="s">
        <v>93</v>
      </c>
      <c r="L14013" t="str">
        <f>VLOOKUP(C14013,ACCOUNT_MAPPING!A:C,3,FALSE)</f>
        <v>Utilities</v>
      </c>
    </row>
    <row r="14014" spans="1:12" hidden="1">
      <c r="A14014">
        <v>20657</v>
      </c>
      <c r="B14014" t="s">
        <v>1505</v>
      </c>
      <c r="C14014">
        <v>56200060</v>
      </c>
      <c r="D14014" t="s">
        <v>12</v>
      </c>
      <c r="E14014" t="s">
        <v>13</v>
      </c>
      <c r="F14014" t="s">
        <v>13</v>
      </c>
      <c r="G14014" t="s">
        <v>13860</v>
      </c>
      <c r="H14014" s="2">
        <v>45020.750108946762</v>
      </c>
      <c r="I14014" t="s">
        <v>3489</v>
      </c>
      <c r="J14014" s="2">
        <v>45020.750108946762</v>
      </c>
      <c r="K14014" t="s">
        <v>3489</v>
      </c>
      <c r="L14014" t="str">
        <f>VLOOKUP(C14014,ACCOUNT_MAPPING!A:C,3,FALSE)</f>
        <v>Utilities</v>
      </c>
    </row>
    <row r="14015" spans="1:12" hidden="1">
      <c r="A14015">
        <v>20700</v>
      </c>
      <c r="B14015" t="s">
        <v>4984</v>
      </c>
      <c r="C14015">
        <v>56200060</v>
      </c>
      <c r="D14015" t="s">
        <v>17</v>
      </c>
      <c r="E14015" t="s">
        <v>13</v>
      </c>
      <c r="F14015" t="s">
        <v>13</v>
      </c>
      <c r="G14015" t="s">
        <v>13861</v>
      </c>
      <c r="H14015" s="2">
        <v>44925.605423842593</v>
      </c>
      <c r="I14015" t="s">
        <v>1014</v>
      </c>
      <c r="J14015" s="2">
        <v>44925.605423842593</v>
      </c>
      <c r="K14015" t="s">
        <v>1014</v>
      </c>
      <c r="L14015" t="str">
        <f>VLOOKUP(C14015,ACCOUNT_MAPPING!A:C,3,FALSE)</f>
        <v>Utilities</v>
      </c>
    </row>
    <row r="14016" spans="1:12" hidden="1">
      <c r="A14016">
        <v>21546</v>
      </c>
      <c r="B14016" t="s">
        <v>6167</v>
      </c>
      <c r="C14016">
        <v>56200060</v>
      </c>
      <c r="D14016" t="s">
        <v>17</v>
      </c>
      <c r="E14016" t="s">
        <v>13</v>
      </c>
      <c r="F14016" t="s">
        <v>13</v>
      </c>
      <c r="G14016" t="s">
        <v>13649</v>
      </c>
      <c r="H14016" s="2">
        <v>44923.75393900463</v>
      </c>
      <c r="I14016" t="s">
        <v>65</v>
      </c>
      <c r="J14016" s="2">
        <v>44923.75393900463</v>
      </c>
      <c r="K14016" t="s">
        <v>65</v>
      </c>
      <c r="L14016" t="str">
        <f>VLOOKUP(C14016,ACCOUNT_MAPPING!A:C,3,FALSE)</f>
        <v>Utilities</v>
      </c>
    </row>
    <row r="14017" spans="1:12" hidden="1">
      <c r="A14017">
        <v>21548</v>
      </c>
      <c r="B14017" t="s">
        <v>3517</v>
      </c>
      <c r="C14017">
        <v>56200060</v>
      </c>
      <c r="D14017" t="s">
        <v>17</v>
      </c>
      <c r="E14017" t="s">
        <v>13</v>
      </c>
      <c r="F14017" t="s">
        <v>13</v>
      </c>
      <c r="G14017" t="s">
        <v>13649</v>
      </c>
      <c r="H14017" s="2">
        <v>44923.755543368054</v>
      </c>
      <c r="I14017" t="s">
        <v>65</v>
      </c>
      <c r="J14017" s="2">
        <v>44923.755543368054</v>
      </c>
      <c r="K14017" t="s">
        <v>65</v>
      </c>
      <c r="L14017" t="str">
        <f>VLOOKUP(C14017,ACCOUNT_MAPPING!A:C,3,FALSE)</f>
        <v>Utilities</v>
      </c>
    </row>
    <row r="14018" spans="1:12" hidden="1">
      <c r="A14018">
        <v>21553</v>
      </c>
      <c r="B14018" t="s">
        <v>1037</v>
      </c>
      <c r="C14018">
        <v>56200060</v>
      </c>
      <c r="D14018" t="s">
        <v>12</v>
      </c>
      <c r="E14018" t="s">
        <v>13</v>
      </c>
      <c r="F14018" t="s">
        <v>13</v>
      </c>
      <c r="G14018" t="s">
        <v>13862</v>
      </c>
      <c r="H14018" s="2">
        <v>45013.592696099535</v>
      </c>
      <c r="I14018" t="s">
        <v>10563</v>
      </c>
      <c r="J14018" s="2">
        <v>45013.592696099535</v>
      </c>
      <c r="K14018" t="s">
        <v>10563</v>
      </c>
      <c r="L14018" t="str">
        <f>VLOOKUP(C14018,ACCOUNT_MAPPING!A:C,3,FALSE)</f>
        <v>Utilities</v>
      </c>
    </row>
    <row r="14019" spans="1:12" hidden="1">
      <c r="A14019">
        <v>43003</v>
      </c>
      <c r="B14019" t="s">
        <v>234</v>
      </c>
      <c r="C14019">
        <v>56200060</v>
      </c>
      <c r="D14019" t="s">
        <v>12</v>
      </c>
      <c r="E14019" t="s">
        <v>13</v>
      </c>
      <c r="F14019" t="s">
        <v>13</v>
      </c>
      <c r="G14019" t="s">
        <v>13637</v>
      </c>
      <c r="H14019" s="2">
        <v>45020.652450891204</v>
      </c>
      <c r="I14019" t="s">
        <v>236</v>
      </c>
      <c r="J14019" s="2">
        <v>45020.652450891204</v>
      </c>
      <c r="K14019" t="s">
        <v>236</v>
      </c>
      <c r="L14019" t="str">
        <f>VLOOKUP(C14019,ACCOUNT_MAPPING!A:C,3,FALSE)</f>
        <v>Utilities</v>
      </c>
    </row>
    <row r="14020" spans="1:12" hidden="1">
      <c r="A14020">
        <v>21443</v>
      </c>
      <c r="B14020" t="s">
        <v>1557</v>
      </c>
      <c r="C14020">
        <v>56200060</v>
      </c>
      <c r="D14020" t="s">
        <v>12</v>
      </c>
      <c r="E14020" t="s">
        <v>13</v>
      </c>
      <c r="F14020" t="s">
        <v>13</v>
      </c>
      <c r="G14020" t="s">
        <v>13863</v>
      </c>
      <c r="H14020" s="2">
        <v>45021.852022997686</v>
      </c>
      <c r="I14020" t="s">
        <v>577</v>
      </c>
      <c r="J14020" s="2">
        <v>45021.852022997686</v>
      </c>
      <c r="K14020" t="s">
        <v>577</v>
      </c>
      <c r="L14020" t="str">
        <f>VLOOKUP(C14020,ACCOUNT_MAPPING!A:C,3,FALSE)</f>
        <v>Utilities</v>
      </c>
    </row>
    <row r="14021" spans="1:12" hidden="1">
      <c r="A14021">
        <v>21489</v>
      </c>
      <c r="B14021" t="s">
        <v>1564</v>
      </c>
      <c r="C14021">
        <v>56200060</v>
      </c>
      <c r="D14021" t="s">
        <v>17</v>
      </c>
      <c r="E14021" t="s">
        <v>13</v>
      </c>
      <c r="F14021" t="s">
        <v>13</v>
      </c>
      <c r="G14021" t="s">
        <v>13864</v>
      </c>
      <c r="H14021" s="2">
        <v>44928.517317129626</v>
      </c>
      <c r="I14021" t="s">
        <v>577</v>
      </c>
      <c r="J14021" s="2">
        <v>44928.517317129626</v>
      </c>
      <c r="K14021" t="s">
        <v>577</v>
      </c>
      <c r="L14021" t="str">
        <f>VLOOKUP(C14021,ACCOUNT_MAPPING!A:C,3,FALSE)</f>
        <v>Utilities</v>
      </c>
    </row>
    <row r="14022" spans="1:12" hidden="1">
      <c r="A14022">
        <v>21519</v>
      </c>
      <c r="B14022" t="s">
        <v>1264</v>
      </c>
      <c r="C14022">
        <v>56200060</v>
      </c>
      <c r="D14022" t="s">
        <v>17</v>
      </c>
      <c r="E14022" t="s">
        <v>13</v>
      </c>
      <c r="F14022" t="s">
        <v>13</v>
      </c>
      <c r="G14022" t="s">
        <v>13865</v>
      </c>
      <c r="H14022" s="2">
        <v>44922.545595833333</v>
      </c>
      <c r="I14022" t="s">
        <v>87</v>
      </c>
      <c r="J14022" s="2">
        <v>44922.545595833333</v>
      </c>
      <c r="K14022" t="s">
        <v>87</v>
      </c>
      <c r="L14022" t="str">
        <f>VLOOKUP(C14022,ACCOUNT_MAPPING!A:C,3,FALSE)</f>
        <v>Utilities</v>
      </c>
    </row>
    <row r="14023" spans="1:12" hidden="1">
      <c r="A14023">
        <v>21452</v>
      </c>
      <c r="B14023" t="s">
        <v>1525</v>
      </c>
      <c r="C14023">
        <v>56200060</v>
      </c>
      <c r="D14023" t="s">
        <v>17</v>
      </c>
      <c r="E14023" t="s">
        <v>13</v>
      </c>
      <c r="F14023" t="s">
        <v>13</v>
      </c>
      <c r="G14023" t="s">
        <v>13866</v>
      </c>
      <c r="H14023" s="2">
        <v>44928.548030092592</v>
      </c>
      <c r="I14023" t="s">
        <v>577</v>
      </c>
      <c r="J14023" s="2">
        <v>44928.548030092592</v>
      </c>
      <c r="K14023" t="s">
        <v>577</v>
      </c>
      <c r="L14023" t="str">
        <f>VLOOKUP(C14023,ACCOUNT_MAPPING!A:C,3,FALSE)</f>
        <v>Utilities</v>
      </c>
    </row>
    <row r="14024" spans="1:12" hidden="1">
      <c r="A14024">
        <v>43006</v>
      </c>
      <c r="B14024" t="s">
        <v>250</v>
      </c>
      <c r="C14024">
        <v>56200060</v>
      </c>
      <c r="D14024" t="s">
        <v>12</v>
      </c>
      <c r="E14024" t="s">
        <v>13</v>
      </c>
      <c r="F14024" t="s">
        <v>13</v>
      </c>
      <c r="G14024" t="s">
        <v>13637</v>
      </c>
      <c r="H14024" s="2">
        <v>45020.649644293982</v>
      </c>
      <c r="I14024" t="s">
        <v>236</v>
      </c>
      <c r="J14024" s="2">
        <v>45020.649644293982</v>
      </c>
      <c r="K14024" t="s">
        <v>236</v>
      </c>
      <c r="L14024" t="str">
        <f>VLOOKUP(C14024,ACCOUNT_MAPPING!A:C,3,FALSE)</f>
        <v>Utilities</v>
      </c>
    </row>
    <row r="14025" spans="1:12" hidden="1">
      <c r="A14025">
        <v>49201</v>
      </c>
      <c r="B14025" t="s">
        <v>7517</v>
      </c>
      <c r="C14025">
        <v>56200060</v>
      </c>
      <c r="D14025" t="s">
        <v>12</v>
      </c>
      <c r="E14025" t="s">
        <v>13</v>
      </c>
      <c r="F14025" t="s">
        <v>13</v>
      </c>
      <c r="G14025" t="s">
        <v>13867</v>
      </c>
      <c r="H14025" s="2">
        <v>45021.82155922454</v>
      </c>
      <c r="I14025" t="s">
        <v>577</v>
      </c>
      <c r="J14025" s="2">
        <v>45021.82155922454</v>
      </c>
      <c r="K14025" t="s">
        <v>577</v>
      </c>
      <c r="L14025" t="str">
        <f>VLOOKUP(C14025,ACCOUNT_MAPPING!A:C,3,FALSE)</f>
        <v>Utilities</v>
      </c>
    </row>
    <row r="14026" spans="1:12" hidden="1">
      <c r="A14026">
        <v>43025</v>
      </c>
      <c r="B14026" t="s">
        <v>6221</v>
      </c>
      <c r="C14026">
        <v>56200060</v>
      </c>
      <c r="D14026" t="s">
        <v>12</v>
      </c>
      <c r="E14026" t="s">
        <v>13</v>
      </c>
      <c r="F14026" t="s">
        <v>13</v>
      </c>
      <c r="G14026" t="s">
        <v>13655</v>
      </c>
      <c r="H14026" s="2">
        <v>45020.665866782409</v>
      </c>
      <c r="I14026" t="s">
        <v>236</v>
      </c>
      <c r="J14026" s="2">
        <v>45020.665866782409</v>
      </c>
      <c r="K14026" t="s">
        <v>236</v>
      </c>
      <c r="L14026" t="str">
        <f>VLOOKUP(C14026,ACCOUNT_MAPPING!A:C,3,FALSE)</f>
        <v>Utilities</v>
      </c>
    </row>
    <row r="14027" spans="1:12" hidden="1">
      <c r="A14027">
        <v>39792</v>
      </c>
      <c r="B14027" t="s">
        <v>1290</v>
      </c>
      <c r="C14027">
        <v>56200060</v>
      </c>
      <c r="D14027" t="s">
        <v>17</v>
      </c>
      <c r="E14027" t="s">
        <v>13</v>
      </c>
      <c r="F14027" t="s">
        <v>13</v>
      </c>
      <c r="G14027" t="s">
        <v>13659</v>
      </c>
      <c r="H14027" s="2">
        <v>44923.563452662034</v>
      </c>
      <c r="I14027" t="s">
        <v>1292</v>
      </c>
      <c r="J14027" s="2">
        <v>44923.563452662034</v>
      </c>
      <c r="K14027" t="s">
        <v>1292</v>
      </c>
      <c r="L14027" t="str">
        <f>VLOOKUP(C14027,ACCOUNT_MAPPING!A:C,3,FALSE)</f>
        <v>Utilities</v>
      </c>
    </row>
    <row r="14028" spans="1:12" hidden="1">
      <c r="A14028">
        <v>53076</v>
      </c>
      <c r="B14028" t="s">
        <v>3067</v>
      </c>
      <c r="C14028">
        <v>56200060</v>
      </c>
      <c r="D14028" t="s">
        <v>12</v>
      </c>
      <c r="E14028" t="s">
        <v>13</v>
      </c>
      <c r="F14028" t="s">
        <v>13</v>
      </c>
      <c r="G14028" t="s">
        <v>13868</v>
      </c>
      <c r="H14028" s="2">
        <v>45012.668836342593</v>
      </c>
      <c r="I14028" t="s">
        <v>256</v>
      </c>
      <c r="J14028" s="2">
        <v>45012.668836342593</v>
      </c>
      <c r="K14028" t="s">
        <v>256</v>
      </c>
      <c r="L14028" t="str">
        <f>VLOOKUP(C14028,ACCOUNT_MAPPING!A:C,3,FALSE)</f>
        <v>Utilities</v>
      </c>
    </row>
    <row r="14029" spans="1:12" hidden="1">
      <c r="A14029">
        <v>43383</v>
      </c>
      <c r="B14029" t="s">
        <v>1083</v>
      </c>
      <c r="C14029">
        <v>56200060</v>
      </c>
      <c r="D14029" t="s">
        <v>17</v>
      </c>
      <c r="E14029" t="s">
        <v>13</v>
      </c>
      <c r="F14029" t="s">
        <v>13</v>
      </c>
      <c r="G14029" t="s">
        <v>13869</v>
      </c>
      <c r="H14029" s="2">
        <v>44922.6925625</v>
      </c>
      <c r="I14029" t="s">
        <v>83</v>
      </c>
      <c r="J14029" s="2">
        <v>44922.6925625</v>
      </c>
      <c r="K14029" t="s">
        <v>83</v>
      </c>
      <c r="L14029" t="str">
        <f>VLOOKUP(C14029,ACCOUNT_MAPPING!A:C,3,FALSE)</f>
        <v>Utilities</v>
      </c>
    </row>
    <row r="14030" spans="1:12" hidden="1">
      <c r="A14030">
        <v>43400</v>
      </c>
      <c r="B14030" t="s">
        <v>3529</v>
      </c>
      <c r="C14030">
        <v>56200060</v>
      </c>
      <c r="D14030" t="s">
        <v>17</v>
      </c>
      <c r="E14030" t="s">
        <v>13</v>
      </c>
      <c r="F14030" t="s">
        <v>13</v>
      </c>
      <c r="G14030" t="s">
        <v>13870</v>
      </c>
      <c r="H14030" s="2">
        <v>44931.8225503125</v>
      </c>
      <c r="I14030" t="s">
        <v>272</v>
      </c>
      <c r="J14030" s="2">
        <v>44931.8225503125</v>
      </c>
      <c r="K14030" t="s">
        <v>272</v>
      </c>
      <c r="L14030" t="str">
        <f>VLOOKUP(C14030,ACCOUNT_MAPPING!A:C,3,FALSE)</f>
        <v>Utilities</v>
      </c>
    </row>
    <row r="14031" spans="1:12" hidden="1">
      <c r="A14031">
        <v>53085</v>
      </c>
      <c r="B14031" t="s">
        <v>5087</v>
      </c>
      <c r="C14031">
        <v>56200060</v>
      </c>
      <c r="D14031" t="s">
        <v>17</v>
      </c>
      <c r="E14031" t="s">
        <v>13</v>
      </c>
      <c r="F14031" t="s">
        <v>13</v>
      </c>
      <c r="G14031" t="s">
        <v>13871</v>
      </c>
      <c r="H14031" s="2">
        <v>44924.701706018517</v>
      </c>
      <c r="I14031" t="s">
        <v>256</v>
      </c>
      <c r="J14031" s="2">
        <v>44924.701706018517</v>
      </c>
      <c r="K14031" t="s">
        <v>256</v>
      </c>
      <c r="L14031" t="str">
        <f>VLOOKUP(C14031,ACCOUNT_MAPPING!A:C,3,FALSE)</f>
        <v>Utilities</v>
      </c>
    </row>
    <row r="14032" spans="1:12" hidden="1">
      <c r="A14032">
        <v>83076</v>
      </c>
      <c r="B14032" t="s">
        <v>6328</v>
      </c>
      <c r="C14032">
        <v>56200060</v>
      </c>
      <c r="D14032" t="s">
        <v>12</v>
      </c>
      <c r="E14032" t="s">
        <v>13</v>
      </c>
      <c r="F14032" t="s">
        <v>13</v>
      </c>
      <c r="G14032" t="s">
        <v>13872</v>
      </c>
      <c r="H14032" s="2">
        <v>45021.605917361114</v>
      </c>
      <c r="I14032" t="s">
        <v>1266</v>
      </c>
      <c r="J14032" s="2">
        <v>45021.605917361114</v>
      </c>
      <c r="K14032" t="s">
        <v>1266</v>
      </c>
      <c r="L14032" t="str">
        <f>VLOOKUP(C14032,ACCOUNT_MAPPING!A:C,3,FALSE)</f>
        <v>Utilities</v>
      </c>
    </row>
    <row r="14033" spans="1:12" hidden="1">
      <c r="A14033">
        <v>82770</v>
      </c>
      <c r="B14033" t="s">
        <v>1095</v>
      </c>
      <c r="C14033">
        <v>56200060</v>
      </c>
      <c r="D14033" t="s">
        <v>12</v>
      </c>
      <c r="E14033" t="s">
        <v>13</v>
      </c>
      <c r="F14033" t="s">
        <v>13</v>
      </c>
      <c r="G14033" t="s">
        <v>13873</v>
      </c>
      <c r="H14033" s="2">
        <v>45020.466877581021</v>
      </c>
      <c r="I14033" t="s">
        <v>225</v>
      </c>
      <c r="J14033" s="2">
        <v>45020.466877581021</v>
      </c>
      <c r="K14033" t="s">
        <v>225</v>
      </c>
      <c r="L14033" t="str">
        <f>VLOOKUP(C14033,ACCOUNT_MAPPING!A:C,3,FALSE)</f>
        <v>Utilities</v>
      </c>
    </row>
    <row r="14034" spans="1:12" hidden="1">
      <c r="A14034">
        <v>82951</v>
      </c>
      <c r="B14034" t="s">
        <v>11282</v>
      </c>
      <c r="C14034">
        <v>56200060</v>
      </c>
      <c r="D14034" t="s">
        <v>12</v>
      </c>
      <c r="E14034" t="s">
        <v>13</v>
      </c>
      <c r="F14034" t="s">
        <v>13</v>
      </c>
      <c r="G14034" t="s">
        <v>13874</v>
      </c>
      <c r="H14034" s="2">
        <v>45020.519276122686</v>
      </c>
      <c r="I14034" t="s">
        <v>754</v>
      </c>
      <c r="J14034" s="2">
        <v>45020.519276122686</v>
      </c>
      <c r="K14034" t="s">
        <v>754</v>
      </c>
      <c r="L14034" t="str">
        <f>VLOOKUP(C14034,ACCOUNT_MAPPING!A:C,3,FALSE)</f>
        <v>Utilities</v>
      </c>
    </row>
    <row r="14035" spans="1:12" hidden="1">
      <c r="A14035">
        <v>83143</v>
      </c>
      <c r="B14035" t="s">
        <v>2121</v>
      </c>
      <c r="C14035">
        <v>56200060</v>
      </c>
      <c r="D14035" t="s">
        <v>17</v>
      </c>
      <c r="E14035" t="s">
        <v>13</v>
      </c>
      <c r="F14035" t="s">
        <v>13</v>
      </c>
      <c r="G14035" t="s">
        <v>13875</v>
      </c>
      <c r="H14035" s="2">
        <v>44923.696801932871</v>
      </c>
      <c r="I14035" t="s">
        <v>87</v>
      </c>
      <c r="J14035" s="2">
        <v>44923.696801932871</v>
      </c>
      <c r="K14035" t="s">
        <v>87</v>
      </c>
      <c r="L14035" t="str">
        <f>VLOOKUP(C14035,ACCOUNT_MAPPING!A:C,3,FALSE)</f>
        <v>Utilities</v>
      </c>
    </row>
    <row r="14036" spans="1:12" hidden="1">
      <c r="A14036">
        <v>83309</v>
      </c>
      <c r="B14036" t="s">
        <v>5746</v>
      </c>
      <c r="C14036">
        <v>56200060</v>
      </c>
      <c r="D14036" t="s">
        <v>12</v>
      </c>
      <c r="E14036" t="s">
        <v>13</v>
      </c>
      <c r="F14036" t="s">
        <v>13</v>
      </c>
      <c r="G14036" t="s">
        <v>13673</v>
      </c>
      <c r="H14036" s="2">
        <v>45020.548184837964</v>
      </c>
      <c r="I14036" t="s">
        <v>720</v>
      </c>
      <c r="J14036" s="2">
        <v>45020.548184837964</v>
      </c>
      <c r="K14036" t="s">
        <v>720</v>
      </c>
      <c r="L14036" t="str">
        <f>VLOOKUP(C14036,ACCOUNT_MAPPING!A:C,3,FALSE)</f>
        <v>Utilities</v>
      </c>
    </row>
    <row r="14037" spans="1:12" hidden="1">
      <c r="A14037">
        <v>126230</v>
      </c>
      <c r="B14037" t="s">
        <v>444</v>
      </c>
      <c r="C14037">
        <v>56200060</v>
      </c>
      <c r="D14037" t="s">
        <v>12</v>
      </c>
      <c r="E14037" t="s">
        <v>13</v>
      </c>
      <c r="F14037" t="s">
        <v>13</v>
      </c>
      <c r="G14037" t="s">
        <v>13876</v>
      </c>
      <c r="H14037" s="2">
        <v>45021.757329398148</v>
      </c>
      <c r="I14037" t="s">
        <v>446</v>
      </c>
      <c r="J14037" s="2">
        <v>45021.757329398148</v>
      </c>
      <c r="K14037" t="s">
        <v>446</v>
      </c>
      <c r="L14037" t="str">
        <f>VLOOKUP(C14037,ACCOUNT_MAPPING!A:C,3,FALSE)</f>
        <v>Utilities</v>
      </c>
    </row>
    <row r="14038" spans="1:12" hidden="1">
      <c r="A14038">
        <v>126205</v>
      </c>
      <c r="B14038" t="s">
        <v>1131</v>
      </c>
      <c r="C14038">
        <v>56200060</v>
      </c>
      <c r="D14038" t="s">
        <v>12</v>
      </c>
      <c r="E14038" t="s">
        <v>13</v>
      </c>
      <c r="F14038" t="s">
        <v>13</v>
      </c>
      <c r="G14038" t="s">
        <v>13877</v>
      </c>
      <c r="H14038" s="2">
        <v>45015.593471990738</v>
      </c>
      <c r="I14038" t="s">
        <v>300</v>
      </c>
      <c r="J14038" s="2">
        <v>45015.593471990738</v>
      </c>
      <c r="K14038" t="s">
        <v>300</v>
      </c>
      <c r="L14038" t="str">
        <f>VLOOKUP(C14038,ACCOUNT_MAPPING!A:C,3,FALSE)</f>
        <v>Utilities</v>
      </c>
    </row>
    <row r="14039" spans="1:12" hidden="1">
      <c r="A14039">
        <v>126121</v>
      </c>
      <c r="B14039" t="s">
        <v>454</v>
      </c>
      <c r="C14039">
        <v>56200060</v>
      </c>
      <c r="D14039" t="s">
        <v>12</v>
      </c>
      <c r="E14039" t="s">
        <v>13</v>
      </c>
      <c r="F14039" t="s">
        <v>13</v>
      </c>
      <c r="G14039" t="s">
        <v>13878</v>
      </c>
      <c r="H14039" s="2">
        <v>45016.833709456019</v>
      </c>
      <c r="I14039" t="s">
        <v>456</v>
      </c>
      <c r="J14039" s="2">
        <v>45016.833709456019</v>
      </c>
      <c r="K14039" t="s">
        <v>456</v>
      </c>
      <c r="L14039" t="str">
        <f>VLOOKUP(C14039,ACCOUNT_MAPPING!A:C,3,FALSE)</f>
        <v>Utilities</v>
      </c>
    </row>
    <row r="14040" spans="1:12" hidden="1">
      <c r="A14040">
        <v>2471</v>
      </c>
      <c r="B14040" t="s">
        <v>2161</v>
      </c>
      <c r="C14040">
        <v>56400000</v>
      </c>
      <c r="D14040" t="s">
        <v>17</v>
      </c>
      <c r="E14040" t="s">
        <v>13</v>
      </c>
      <c r="F14040" t="s">
        <v>13</v>
      </c>
      <c r="G14040" t="s">
        <v>13879</v>
      </c>
      <c r="H14040" s="2">
        <v>44922.591868553238</v>
      </c>
      <c r="I14040" t="s">
        <v>83</v>
      </c>
      <c r="J14040" s="2">
        <v>44922.591868553238</v>
      </c>
      <c r="K14040" t="s">
        <v>83</v>
      </c>
      <c r="L14040" t="str">
        <f>VLOOKUP(C14040,ACCOUNT_MAPPING!A:C,3,FALSE)</f>
        <v>Other Expenses</v>
      </c>
    </row>
    <row r="14041" spans="1:12" hidden="1">
      <c r="A14041">
        <v>4609</v>
      </c>
      <c r="B14041" t="s">
        <v>1159</v>
      </c>
      <c r="C14041">
        <v>56400000</v>
      </c>
      <c r="D14041" t="s">
        <v>17</v>
      </c>
      <c r="E14041" t="s">
        <v>13</v>
      </c>
      <c r="F14041" t="s">
        <v>13</v>
      </c>
      <c r="G14041" t="s">
        <v>13880</v>
      </c>
      <c r="H14041" s="2">
        <v>44925.883848263889</v>
      </c>
      <c r="I14041" t="s">
        <v>679</v>
      </c>
      <c r="J14041" s="2">
        <v>44925.883848263889</v>
      </c>
      <c r="K14041" t="s">
        <v>679</v>
      </c>
      <c r="L14041" t="str">
        <f>VLOOKUP(C14041,ACCOUNT_MAPPING!A:C,3,FALSE)</f>
        <v>Other Expenses</v>
      </c>
    </row>
    <row r="14042" spans="1:12" hidden="1">
      <c r="A14042">
        <v>8445</v>
      </c>
      <c r="B14042" t="s">
        <v>23</v>
      </c>
      <c r="C14042">
        <v>56400000</v>
      </c>
      <c r="D14042" t="s">
        <v>17</v>
      </c>
      <c r="E14042" t="s">
        <v>13</v>
      </c>
      <c r="F14042" t="s">
        <v>13</v>
      </c>
      <c r="G14042" t="s">
        <v>13881</v>
      </c>
      <c r="H14042" s="2">
        <v>44923.431750925927</v>
      </c>
      <c r="I14042" t="s">
        <v>25</v>
      </c>
      <c r="J14042" s="2">
        <v>44923.431750925927</v>
      </c>
      <c r="K14042" t="s">
        <v>25</v>
      </c>
      <c r="L14042" t="str">
        <f>VLOOKUP(C14042,ACCOUNT_MAPPING!A:C,3,FALSE)</f>
        <v>Other Expenses</v>
      </c>
    </row>
    <row r="14043" spans="1:12" hidden="1">
      <c r="A14043">
        <v>8926</v>
      </c>
      <c r="B14043" t="s">
        <v>2295</v>
      </c>
      <c r="C14043">
        <v>56400000</v>
      </c>
      <c r="D14043" t="s">
        <v>17</v>
      </c>
      <c r="E14043" t="s">
        <v>13</v>
      </c>
      <c r="F14043" t="s">
        <v>13</v>
      </c>
      <c r="G14043" t="s">
        <v>13882</v>
      </c>
      <c r="H14043" s="2">
        <v>44917.745774733798</v>
      </c>
      <c r="I14043" t="s">
        <v>726</v>
      </c>
      <c r="J14043" s="2">
        <v>44917.745774733798</v>
      </c>
      <c r="K14043" t="s">
        <v>726</v>
      </c>
      <c r="L14043" t="str">
        <f>VLOOKUP(C14043,ACCOUNT_MAPPING!A:C,3,FALSE)</f>
        <v>Other Expenses</v>
      </c>
    </row>
    <row r="14044" spans="1:12" hidden="1">
      <c r="A14044">
        <v>8903</v>
      </c>
      <c r="B14044" t="s">
        <v>5569</v>
      </c>
      <c r="C14044">
        <v>56400000</v>
      </c>
      <c r="D14044" t="s">
        <v>63</v>
      </c>
      <c r="E14044" t="s">
        <v>13</v>
      </c>
      <c r="F14044" t="s">
        <v>13</v>
      </c>
      <c r="G14044" t="s">
        <v>13883</v>
      </c>
      <c r="H14044" s="2">
        <v>44866.836326273151</v>
      </c>
      <c r="I14044" t="s">
        <v>726</v>
      </c>
      <c r="J14044" s="2">
        <v>44866.836326273151</v>
      </c>
      <c r="K14044" t="s">
        <v>726</v>
      </c>
      <c r="L14044" t="str">
        <f>VLOOKUP(C14044,ACCOUNT_MAPPING!A:C,3,FALSE)</f>
        <v>Other Expenses</v>
      </c>
    </row>
    <row r="14045" spans="1:12" hidden="1">
      <c r="A14045">
        <v>8929</v>
      </c>
      <c r="B14045" t="s">
        <v>728</v>
      </c>
      <c r="C14045">
        <v>56400000</v>
      </c>
      <c r="D14045" t="s">
        <v>17</v>
      </c>
      <c r="E14045" t="s">
        <v>13</v>
      </c>
      <c r="F14045" t="s">
        <v>13</v>
      </c>
      <c r="G14045" t="s">
        <v>13884</v>
      </c>
      <c r="H14045" s="2">
        <v>44918.415959293983</v>
      </c>
      <c r="I14045" t="s">
        <v>726</v>
      </c>
      <c r="J14045" s="2">
        <v>44918.415959293983</v>
      </c>
      <c r="K14045" t="s">
        <v>726</v>
      </c>
      <c r="L14045" t="str">
        <f>VLOOKUP(C14045,ACCOUNT_MAPPING!A:C,3,FALSE)</f>
        <v>Other Expenses</v>
      </c>
    </row>
    <row r="14046" spans="1:12" hidden="1">
      <c r="A14046">
        <v>9031</v>
      </c>
      <c r="B14046" t="s">
        <v>2390</v>
      </c>
      <c r="C14046">
        <v>56400000</v>
      </c>
      <c r="D14046" t="s">
        <v>17</v>
      </c>
      <c r="E14046" t="s">
        <v>13</v>
      </c>
      <c r="F14046" t="s">
        <v>13</v>
      </c>
      <c r="G14046" t="s">
        <v>13885</v>
      </c>
      <c r="H14046" s="2">
        <v>44929.521797997688</v>
      </c>
      <c r="I14046" t="s">
        <v>354</v>
      </c>
      <c r="J14046" s="2">
        <v>44929.521797997688</v>
      </c>
      <c r="K14046" t="s">
        <v>354</v>
      </c>
      <c r="L14046" t="str">
        <f>VLOOKUP(C14046,ACCOUNT_MAPPING!A:C,3,FALSE)</f>
        <v>Other Expenses</v>
      </c>
    </row>
    <row r="14047" spans="1:12" hidden="1">
      <c r="A14047">
        <v>9033</v>
      </c>
      <c r="B14047" t="s">
        <v>1179</v>
      </c>
      <c r="C14047">
        <v>56400000</v>
      </c>
      <c r="D14047" t="s">
        <v>17</v>
      </c>
      <c r="E14047" t="s">
        <v>13</v>
      </c>
      <c r="F14047" t="s">
        <v>13</v>
      </c>
      <c r="G14047" t="s">
        <v>13886</v>
      </c>
      <c r="H14047" s="2">
        <v>44925.86222693287</v>
      </c>
      <c r="I14047" t="s">
        <v>679</v>
      </c>
      <c r="J14047" s="2">
        <v>44925.86222693287</v>
      </c>
      <c r="K14047" t="s">
        <v>679</v>
      </c>
      <c r="L14047" t="str">
        <f>VLOOKUP(C14047,ACCOUNT_MAPPING!A:C,3,FALSE)</f>
        <v>Other Expenses</v>
      </c>
    </row>
    <row r="14048" spans="1:12" hidden="1">
      <c r="A14048">
        <v>9041</v>
      </c>
      <c r="B14048" t="s">
        <v>9089</v>
      </c>
      <c r="C14048">
        <v>56400000</v>
      </c>
      <c r="D14048" t="s">
        <v>17</v>
      </c>
      <c r="E14048" t="s">
        <v>13</v>
      </c>
      <c r="F14048" t="s">
        <v>13</v>
      </c>
      <c r="G14048" t="s">
        <v>13887</v>
      </c>
      <c r="H14048" s="2">
        <v>44923.721061689816</v>
      </c>
      <c r="I14048" t="s">
        <v>679</v>
      </c>
      <c r="J14048" s="2">
        <v>44923.721061689816</v>
      </c>
      <c r="K14048" t="s">
        <v>679</v>
      </c>
      <c r="L14048" t="str">
        <f>VLOOKUP(C14048,ACCOUNT_MAPPING!A:C,3,FALSE)</f>
        <v>Other Expenses</v>
      </c>
    </row>
    <row r="14049" spans="1:12" hidden="1">
      <c r="A14049">
        <v>9088</v>
      </c>
      <c r="B14049" t="s">
        <v>10987</v>
      </c>
      <c r="C14049">
        <v>56400000</v>
      </c>
      <c r="D14049" t="s">
        <v>12</v>
      </c>
      <c r="E14049" t="s">
        <v>13</v>
      </c>
      <c r="F14049" t="s">
        <v>13</v>
      </c>
      <c r="G14049" t="s">
        <v>13888</v>
      </c>
      <c r="H14049" s="2">
        <v>45012.674629050925</v>
      </c>
      <c r="I14049" t="s">
        <v>954</v>
      </c>
      <c r="J14049" s="2">
        <v>45012.674629050925</v>
      </c>
      <c r="K14049" t="s">
        <v>954</v>
      </c>
      <c r="L14049" t="str">
        <f>VLOOKUP(C14049,ACCOUNT_MAPPING!A:C,3,FALSE)</f>
        <v>Other Expenses</v>
      </c>
    </row>
    <row r="14050" spans="1:12" hidden="1">
      <c r="A14050">
        <v>9137</v>
      </c>
      <c r="B14050" t="s">
        <v>2382</v>
      </c>
      <c r="C14050">
        <v>56400000</v>
      </c>
      <c r="D14050" t="s">
        <v>17</v>
      </c>
      <c r="E14050" t="s">
        <v>13</v>
      </c>
      <c r="F14050" t="s">
        <v>13</v>
      </c>
      <c r="G14050" t="s">
        <v>13889</v>
      </c>
      <c r="H14050" s="2">
        <v>44926.011512384262</v>
      </c>
      <c r="I14050" t="s">
        <v>1229</v>
      </c>
      <c r="J14050" s="2">
        <v>44926.011512384262</v>
      </c>
      <c r="K14050" t="s">
        <v>1229</v>
      </c>
      <c r="L14050" t="str">
        <f>VLOOKUP(C14050,ACCOUNT_MAPPING!A:C,3,FALSE)</f>
        <v>Other Expenses</v>
      </c>
    </row>
    <row r="14051" spans="1:12" hidden="1">
      <c r="A14051">
        <v>9511</v>
      </c>
      <c r="B14051" t="s">
        <v>799</v>
      </c>
      <c r="C14051">
        <v>56400000</v>
      </c>
      <c r="D14051" t="s">
        <v>17</v>
      </c>
      <c r="E14051" t="s">
        <v>13</v>
      </c>
      <c r="F14051" t="s">
        <v>13</v>
      </c>
      <c r="G14051" t="s">
        <v>13890</v>
      </c>
      <c r="H14051" s="2">
        <v>44923.690533368055</v>
      </c>
      <c r="I14051" t="s">
        <v>791</v>
      </c>
      <c r="J14051" s="2">
        <v>44923.690533368055</v>
      </c>
      <c r="K14051" t="s">
        <v>791</v>
      </c>
      <c r="L14051" t="str">
        <f>VLOOKUP(C14051,ACCOUNT_MAPPING!A:C,3,FALSE)</f>
        <v>Other Expenses</v>
      </c>
    </row>
    <row r="14052" spans="1:12" hidden="1">
      <c r="A14052">
        <v>9521</v>
      </c>
      <c r="B14052" t="s">
        <v>1214</v>
      </c>
      <c r="C14052">
        <v>56400000</v>
      </c>
      <c r="D14052" t="s">
        <v>17</v>
      </c>
      <c r="E14052" t="s">
        <v>13</v>
      </c>
      <c r="F14052" t="s">
        <v>13</v>
      </c>
      <c r="G14052" t="s">
        <v>13891</v>
      </c>
      <c r="H14052" s="2">
        <v>44923.669855057873</v>
      </c>
      <c r="I14052" t="s">
        <v>791</v>
      </c>
      <c r="J14052" s="2">
        <v>44923.669855057873</v>
      </c>
      <c r="K14052" t="s">
        <v>791</v>
      </c>
      <c r="L14052" t="str">
        <f>VLOOKUP(C14052,ACCOUNT_MAPPING!A:C,3,FALSE)</f>
        <v>Other Expenses</v>
      </c>
    </row>
    <row r="14053" spans="1:12" hidden="1">
      <c r="A14053">
        <v>11103</v>
      </c>
      <c r="B14053" t="s">
        <v>8527</v>
      </c>
      <c r="C14053">
        <v>56400000</v>
      </c>
      <c r="D14053" t="s">
        <v>17</v>
      </c>
      <c r="E14053" t="s">
        <v>13</v>
      </c>
      <c r="F14053" t="s">
        <v>13</v>
      </c>
      <c r="G14053" t="s">
        <v>13892</v>
      </c>
      <c r="H14053" s="2">
        <v>44924.837016550926</v>
      </c>
      <c r="I14053" t="s">
        <v>119</v>
      </c>
      <c r="J14053" s="2">
        <v>44924.837016550926</v>
      </c>
      <c r="K14053" t="s">
        <v>119</v>
      </c>
      <c r="L14053" t="str">
        <f>VLOOKUP(C14053,ACCOUNT_MAPPING!A:C,3,FALSE)</f>
        <v>Other Expenses</v>
      </c>
    </row>
    <row r="14054" spans="1:12" hidden="1">
      <c r="A14054">
        <v>11398</v>
      </c>
      <c r="B14054" t="s">
        <v>12422</v>
      </c>
      <c r="C14054">
        <v>56400000</v>
      </c>
      <c r="D14054" t="s">
        <v>17</v>
      </c>
      <c r="E14054" t="s">
        <v>13</v>
      </c>
      <c r="F14054" t="s">
        <v>13</v>
      </c>
      <c r="G14054" t="s">
        <v>13893</v>
      </c>
      <c r="H14054" s="2">
        <v>44925.845332523146</v>
      </c>
      <c r="I14054" t="s">
        <v>1883</v>
      </c>
      <c r="J14054" s="2">
        <v>44925.845332523146</v>
      </c>
      <c r="K14054" t="s">
        <v>1883</v>
      </c>
      <c r="L14054" t="str">
        <f>VLOOKUP(C14054,ACCOUNT_MAPPING!A:C,3,FALSE)</f>
        <v>Other Expenses</v>
      </c>
    </row>
    <row r="14055" spans="1:12" hidden="1">
      <c r="A14055">
        <v>11397</v>
      </c>
      <c r="B14055" t="s">
        <v>4760</v>
      </c>
      <c r="C14055">
        <v>56400000</v>
      </c>
      <c r="D14055" t="s">
        <v>63</v>
      </c>
      <c r="E14055" t="s">
        <v>13</v>
      </c>
      <c r="F14055" t="s">
        <v>13</v>
      </c>
      <c r="G14055" t="s">
        <v>13894</v>
      </c>
      <c r="H14055" s="2">
        <v>44875.900760798613</v>
      </c>
      <c r="I14055" t="s">
        <v>1883</v>
      </c>
      <c r="J14055" s="2">
        <v>44875.900760798613</v>
      </c>
      <c r="K14055" t="s">
        <v>1883</v>
      </c>
      <c r="L14055" t="str">
        <f>VLOOKUP(C14055,ACCOUNT_MAPPING!A:C,3,FALSE)</f>
        <v>Other Expenses</v>
      </c>
    </row>
    <row r="14056" spans="1:12" hidden="1">
      <c r="A14056">
        <v>20460</v>
      </c>
      <c r="B14056" t="s">
        <v>1513</v>
      </c>
      <c r="C14056">
        <v>56400000</v>
      </c>
      <c r="D14056" t="s">
        <v>17</v>
      </c>
      <c r="E14056" t="s">
        <v>13</v>
      </c>
      <c r="F14056" t="s">
        <v>13</v>
      </c>
      <c r="G14056" t="s">
        <v>13895</v>
      </c>
      <c r="H14056" s="2">
        <v>44928.77113734954</v>
      </c>
      <c r="I14056" t="s">
        <v>1422</v>
      </c>
      <c r="J14056" s="2">
        <v>44928.77113734954</v>
      </c>
      <c r="K14056" t="s">
        <v>1422</v>
      </c>
      <c r="L14056" t="str">
        <f>VLOOKUP(C14056,ACCOUNT_MAPPING!A:C,3,FALSE)</f>
        <v>Other Expenses</v>
      </c>
    </row>
    <row r="14057" spans="1:12" hidden="1">
      <c r="A14057">
        <v>20688</v>
      </c>
      <c r="B14057" t="s">
        <v>4096</v>
      </c>
      <c r="C14057">
        <v>56400000</v>
      </c>
      <c r="D14057" t="s">
        <v>17</v>
      </c>
      <c r="E14057" t="s">
        <v>13</v>
      </c>
      <c r="F14057" t="s">
        <v>13</v>
      </c>
      <c r="G14057" t="s">
        <v>13896</v>
      </c>
      <c r="H14057" s="2">
        <v>44923.645012071756</v>
      </c>
      <c r="I14057" t="s">
        <v>778</v>
      </c>
      <c r="J14057" s="2">
        <v>44923.645012071756</v>
      </c>
      <c r="K14057" t="s">
        <v>778</v>
      </c>
      <c r="L14057" t="str">
        <f>VLOOKUP(C14057,ACCOUNT_MAPPING!A:C,3,FALSE)</f>
        <v>Other Expenses</v>
      </c>
    </row>
    <row r="14058" spans="1:12" hidden="1">
      <c r="A14058">
        <v>43021</v>
      </c>
      <c r="B14058" t="s">
        <v>6186</v>
      </c>
      <c r="C14058">
        <v>56400000</v>
      </c>
      <c r="D14058" t="s">
        <v>17</v>
      </c>
      <c r="E14058" t="s">
        <v>13</v>
      </c>
      <c r="F14058" t="s">
        <v>13</v>
      </c>
      <c r="G14058" t="s">
        <v>13897</v>
      </c>
      <c r="H14058" s="2">
        <v>44923.613849224537</v>
      </c>
      <c r="I14058" t="s">
        <v>236</v>
      </c>
      <c r="J14058" s="2">
        <v>44923.613849224537</v>
      </c>
      <c r="K14058" t="s">
        <v>236</v>
      </c>
      <c r="L14058" t="str">
        <f>VLOOKUP(C14058,ACCOUNT_MAPPING!A:C,3,FALSE)</f>
        <v>Other Expenses</v>
      </c>
    </row>
    <row r="14059" spans="1:12" hidden="1">
      <c r="A14059">
        <v>46338</v>
      </c>
      <c r="B14059" t="s">
        <v>4173</v>
      </c>
      <c r="C14059">
        <v>56400000</v>
      </c>
      <c r="D14059" t="s">
        <v>17</v>
      </c>
      <c r="E14059" t="s">
        <v>13</v>
      </c>
      <c r="F14059" t="s">
        <v>13</v>
      </c>
      <c r="G14059" t="s">
        <v>13898</v>
      </c>
      <c r="H14059" s="2">
        <v>44916.669045057868</v>
      </c>
      <c r="I14059" t="s">
        <v>1175</v>
      </c>
      <c r="J14059" s="2">
        <v>44916.669045057868</v>
      </c>
      <c r="K14059" t="s">
        <v>1175</v>
      </c>
      <c r="L14059" t="str">
        <f>VLOOKUP(C14059,ACCOUNT_MAPPING!A:C,3,FALSE)</f>
        <v>Other Expenses</v>
      </c>
    </row>
    <row r="14060" spans="1:12" hidden="1">
      <c r="A14060">
        <v>46340</v>
      </c>
      <c r="B14060" t="s">
        <v>8222</v>
      </c>
      <c r="C14060">
        <v>56400000</v>
      </c>
      <c r="D14060" t="s">
        <v>17</v>
      </c>
      <c r="E14060" t="s">
        <v>13</v>
      </c>
      <c r="F14060" t="s">
        <v>13</v>
      </c>
      <c r="G14060" t="s">
        <v>13899</v>
      </c>
      <c r="H14060" s="2">
        <v>44922.588375196756</v>
      </c>
      <c r="I14060" t="s">
        <v>87</v>
      </c>
      <c r="J14060" s="2">
        <v>44922.588375196756</v>
      </c>
      <c r="K14060" t="s">
        <v>87</v>
      </c>
      <c r="L14060" t="str">
        <f>VLOOKUP(C14060,ACCOUNT_MAPPING!A:C,3,FALSE)</f>
        <v>Other Expenses</v>
      </c>
    </row>
    <row r="14061" spans="1:12" hidden="1">
      <c r="A14061">
        <v>21438</v>
      </c>
      <c r="B14061" t="s">
        <v>1056</v>
      </c>
      <c r="C14061">
        <v>56400000</v>
      </c>
      <c r="D14061" t="s">
        <v>17</v>
      </c>
      <c r="E14061" t="s">
        <v>13</v>
      </c>
      <c r="F14061" t="s">
        <v>13</v>
      </c>
      <c r="G14061" t="s">
        <v>13900</v>
      </c>
      <c r="H14061" s="2">
        <v>44923.393754050929</v>
      </c>
      <c r="I14061" t="s">
        <v>598</v>
      </c>
      <c r="J14061" s="2">
        <v>44923.393754050929</v>
      </c>
      <c r="K14061" t="s">
        <v>598</v>
      </c>
      <c r="L14061" t="str">
        <f>VLOOKUP(C14061,ACCOUNT_MAPPING!A:C,3,FALSE)</f>
        <v>Other Expenses</v>
      </c>
    </row>
    <row r="14062" spans="1:12" hidden="1">
      <c r="A14062">
        <v>20820</v>
      </c>
      <c r="B14062" t="s">
        <v>3005</v>
      </c>
      <c r="C14062">
        <v>56400000</v>
      </c>
      <c r="D14062" t="s">
        <v>12</v>
      </c>
      <c r="E14062" t="s">
        <v>13</v>
      </c>
      <c r="F14062" t="s">
        <v>13</v>
      </c>
      <c r="G14062" t="s">
        <v>13901</v>
      </c>
      <c r="H14062" s="2">
        <v>45021.615867129629</v>
      </c>
      <c r="I14062" t="s">
        <v>497</v>
      </c>
      <c r="J14062" s="2">
        <v>45021.615867129629</v>
      </c>
      <c r="K14062" t="s">
        <v>497</v>
      </c>
      <c r="L14062" t="str">
        <f>VLOOKUP(C14062,ACCOUNT_MAPPING!A:C,3,FALSE)</f>
        <v>Other Expenses</v>
      </c>
    </row>
    <row r="14063" spans="1:12" hidden="1">
      <c r="A14063">
        <v>21560</v>
      </c>
      <c r="B14063" t="s">
        <v>5050</v>
      </c>
      <c r="C14063">
        <v>56400000</v>
      </c>
      <c r="D14063" t="s">
        <v>17</v>
      </c>
      <c r="E14063" t="s">
        <v>13</v>
      </c>
      <c r="F14063" t="s">
        <v>13</v>
      </c>
      <c r="G14063" t="s">
        <v>13902</v>
      </c>
      <c r="H14063" s="2">
        <v>44924.560632291665</v>
      </c>
      <c r="I14063" t="s">
        <v>65</v>
      </c>
      <c r="J14063" s="2">
        <v>44924.560632291665</v>
      </c>
      <c r="K14063" t="s">
        <v>65</v>
      </c>
      <c r="L14063" t="str">
        <f>VLOOKUP(C14063,ACCOUNT_MAPPING!A:C,3,FALSE)</f>
        <v>Other Expenses</v>
      </c>
    </row>
    <row r="14064" spans="1:12" hidden="1">
      <c r="A14064">
        <v>43003</v>
      </c>
      <c r="B14064" t="s">
        <v>234</v>
      </c>
      <c r="C14064">
        <v>56400000</v>
      </c>
      <c r="D14064" t="s">
        <v>17</v>
      </c>
      <c r="E14064" t="s">
        <v>13</v>
      </c>
      <c r="F14064" t="s">
        <v>13</v>
      </c>
      <c r="G14064" t="s">
        <v>13903</v>
      </c>
      <c r="H14064" s="2">
        <v>44922.767666354164</v>
      </c>
      <c r="I14064" t="s">
        <v>236</v>
      </c>
      <c r="J14064" s="2">
        <v>44922.767666354164</v>
      </c>
      <c r="K14064" t="s">
        <v>236</v>
      </c>
      <c r="L14064" t="str">
        <f>VLOOKUP(C14064,ACCOUNT_MAPPING!A:C,3,FALSE)</f>
        <v>Other Expenses</v>
      </c>
    </row>
    <row r="14065" spans="1:12" hidden="1">
      <c r="A14065">
        <v>43008</v>
      </c>
      <c r="B14065" t="s">
        <v>257</v>
      </c>
      <c r="C14065">
        <v>56400000</v>
      </c>
      <c r="D14065" t="s">
        <v>12</v>
      </c>
      <c r="E14065" t="s">
        <v>13</v>
      </c>
      <c r="F14065" t="s">
        <v>13</v>
      </c>
      <c r="G14065" t="s">
        <v>13904</v>
      </c>
      <c r="H14065" s="2">
        <v>45014.784626655091</v>
      </c>
      <c r="I14065" t="s">
        <v>236</v>
      </c>
      <c r="J14065" s="2">
        <v>45014.784626655091</v>
      </c>
      <c r="K14065" t="s">
        <v>236</v>
      </c>
      <c r="L14065" t="str">
        <f>VLOOKUP(C14065,ACCOUNT_MAPPING!A:C,3,FALSE)</f>
        <v>Other Expenses</v>
      </c>
    </row>
    <row r="14066" spans="1:12" hidden="1">
      <c r="A14066">
        <v>43006</v>
      </c>
      <c r="B14066" t="s">
        <v>250</v>
      </c>
      <c r="C14066">
        <v>56400000</v>
      </c>
      <c r="D14066" t="s">
        <v>12</v>
      </c>
      <c r="E14066" t="s">
        <v>13</v>
      </c>
      <c r="F14066" t="s">
        <v>13</v>
      </c>
      <c r="G14066" t="s">
        <v>13905</v>
      </c>
      <c r="H14066" s="2">
        <v>45014.729385335646</v>
      </c>
      <c r="I14066" t="s">
        <v>236</v>
      </c>
      <c r="J14066" s="2">
        <v>45014.729385335646</v>
      </c>
      <c r="K14066" t="s">
        <v>236</v>
      </c>
      <c r="L14066" t="str">
        <f>VLOOKUP(C14066,ACCOUNT_MAPPING!A:C,3,FALSE)</f>
        <v>Other Expenses</v>
      </c>
    </row>
    <row r="14067" spans="1:12" hidden="1">
      <c r="A14067">
        <v>43030</v>
      </c>
      <c r="B14067" t="s">
        <v>658</v>
      </c>
      <c r="C14067">
        <v>56400000</v>
      </c>
      <c r="D14067" t="s">
        <v>17</v>
      </c>
      <c r="E14067" t="s">
        <v>13</v>
      </c>
      <c r="F14067" t="s">
        <v>13</v>
      </c>
      <c r="G14067" t="s">
        <v>13906</v>
      </c>
      <c r="H14067" s="2">
        <v>44923.71627167824</v>
      </c>
      <c r="I14067" t="s">
        <v>236</v>
      </c>
      <c r="J14067" s="2">
        <v>44923.71627167824</v>
      </c>
      <c r="K14067" t="s">
        <v>236</v>
      </c>
      <c r="L14067" t="str">
        <f>VLOOKUP(C14067,ACCOUNT_MAPPING!A:C,3,FALSE)</f>
        <v>Other Expenses</v>
      </c>
    </row>
    <row r="14068" spans="1:12" hidden="1">
      <c r="A14068">
        <v>126208</v>
      </c>
      <c r="B14068" t="s">
        <v>485</v>
      </c>
      <c r="C14068">
        <v>56400000</v>
      </c>
      <c r="D14068" t="s">
        <v>17</v>
      </c>
      <c r="E14068" t="s">
        <v>13</v>
      </c>
      <c r="F14068" t="s">
        <v>13</v>
      </c>
      <c r="G14068" t="s">
        <v>13907</v>
      </c>
      <c r="H14068" s="2">
        <v>44925.132035266201</v>
      </c>
      <c r="I14068" t="s">
        <v>323</v>
      </c>
      <c r="J14068" s="2">
        <v>44925.132035266201</v>
      </c>
      <c r="K14068" t="s">
        <v>323</v>
      </c>
      <c r="L14068" t="str">
        <f>VLOOKUP(C14068,ACCOUNT_MAPPING!A:C,3,FALSE)</f>
        <v>Other Expenses</v>
      </c>
    </row>
    <row r="14069" spans="1:12" hidden="1">
      <c r="A14069">
        <v>4434</v>
      </c>
      <c r="B14069" t="s">
        <v>3165</v>
      </c>
      <c r="C14069">
        <v>57100000</v>
      </c>
      <c r="D14069" t="s">
        <v>12</v>
      </c>
      <c r="E14069" t="s">
        <v>13</v>
      </c>
      <c r="F14069" t="s">
        <v>13</v>
      </c>
      <c r="G14069" t="s">
        <v>13908</v>
      </c>
      <c r="H14069" s="2">
        <v>45020.989365706017</v>
      </c>
      <c r="I14069" t="s">
        <v>119</v>
      </c>
      <c r="J14069" s="2">
        <v>45020.989365706017</v>
      </c>
      <c r="K14069" t="s">
        <v>119</v>
      </c>
      <c r="L14069" t="str">
        <f>VLOOKUP(C14069,ACCOUNT_MAPPING!A:C,3,FALSE)</f>
        <v>Security</v>
      </c>
    </row>
    <row r="14070" spans="1:12" hidden="1">
      <c r="A14070">
        <v>8513</v>
      </c>
      <c r="B14070" t="s">
        <v>20</v>
      </c>
      <c r="C14070">
        <v>57100000</v>
      </c>
      <c r="D14070" t="s">
        <v>12</v>
      </c>
      <c r="E14070" t="s">
        <v>13</v>
      </c>
      <c r="F14070" t="s">
        <v>13</v>
      </c>
      <c r="G14070" t="s">
        <v>13909</v>
      </c>
      <c r="H14070" s="2">
        <v>45009.874747650465</v>
      </c>
      <c r="I14070" t="s">
        <v>22</v>
      </c>
      <c r="J14070" s="2">
        <v>45009.874747650465</v>
      </c>
      <c r="K14070" t="s">
        <v>22</v>
      </c>
      <c r="L14070" t="str">
        <f>VLOOKUP(C14070,ACCOUNT_MAPPING!A:C,3,FALSE)</f>
        <v>Security</v>
      </c>
    </row>
    <row r="14071" spans="1:12" hidden="1">
      <c r="A14071">
        <v>10851</v>
      </c>
      <c r="B14071" t="s">
        <v>11069</v>
      </c>
      <c r="C14071">
        <v>57100000</v>
      </c>
      <c r="D14071" t="s">
        <v>12</v>
      </c>
      <c r="E14071" t="s">
        <v>13</v>
      </c>
      <c r="F14071" t="s">
        <v>13</v>
      </c>
      <c r="G14071" t="s">
        <v>13910</v>
      </c>
      <c r="H14071" s="2">
        <v>45014.650489155094</v>
      </c>
      <c r="I14071" t="s">
        <v>766</v>
      </c>
      <c r="J14071" s="2">
        <v>45014.650489155094</v>
      </c>
      <c r="K14071" t="s">
        <v>766</v>
      </c>
      <c r="L14071" t="str">
        <f>VLOOKUP(C14071,ACCOUNT_MAPPING!A:C,3,FALSE)</f>
        <v>Security</v>
      </c>
    </row>
    <row r="14072" spans="1:12" hidden="1">
      <c r="A14072">
        <v>11089</v>
      </c>
      <c r="B14072" t="s">
        <v>120</v>
      </c>
      <c r="C14072">
        <v>57100000</v>
      </c>
      <c r="D14072" t="s">
        <v>12</v>
      </c>
      <c r="E14072" t="s">
        <v>13</v>
      </c>
      <c r="F14072" t="s">
        <v>13</v>
      </c>
      <c r="G14072" t="s">
        <v>13911</v>
      </c>
      <c r="H14072" s="2">
        <v>45021.00415320602</v>
      </c>
      <c r="I14072" t="s">
        <v>119</v>
      </c>
      <c r="J14072" s="2">
        <v>45021.00415320602</v>
      </c>
      <c r="K14072" t="s">
        <v>119</v>
      </c>
      <c r="L14072" t="str">
        <f>VLOOKUP(C14072,ACCOUNT_MAPPING!A:C,3,FALSE)</f>
        <v>Security</v>
      </c>
    </row>
    <row r="14073" spans="1:12" hidden="1">
      <c r="A14073">
        <v>11210</v>
      </c>
      <c r="B14073" t="s">
        <v>3361</v>
      </c>
      <c r="C14073">
        <v>57100000</v>
      </c>
      <c r="D14073" t="s">
        <v>63</v>
      </c>
      <c r="E14073" t="s">
        <v>13</v>
      </c>
      <c r="F14073" t="s">
        <v>13</v>
      </c>
      <c r="G14073" t="s">
        <v>13912</v>
      </c>
      <c r="H14073" s="2">
        <v>44879.341537766202</v>
      </c>
      <c r="I14073" t="s">
        <v>260</v>
      </c>
      <c r="J14073" s="2">
        <v>44879.341537766202</v>
      </c>
      <c r="K14073" t="s">
        <v>260</v>
      </c>
      <c r="L14073" t="str">
        <f>VLOOKUP(C14073,ACCOUNT_MAPPING!A:C,3,FALSE)</f>
        <v>Security</v>
      </c>
    </row>
    <row r="14074" spans="1:12" hidden="1">
      <c r="A14074">
        <v>11795</v>
      </c>
      <c r="B14074" t="s">
        <v>198</v>
      </c>
      <c r="C14074">
        <v>57100000</v>
      </c>
      <c r="D14074" t="s">
        <v>17</v>
      </c>
      <c r="E14074" t="s">
        <v>13</v>
      </c>
      <c r="F14074" t="s">
        <v>13</v>
      </c>
      <c r="G14074" t="s">
        <v>13913</v>
      </c>
      <c r="H14074" s="2">
        <v>44917.557713923612</v>
      </c>
      <c r="I14074" t="s">
        <v>22</v>
      </c>
      <c r="J14074" s="2">
        <v>44917.557713923612</v>
      </c>
      <c r="K14074" t="s">
        <v>22</v>
      </c>
      <c r="L14074" t="str">
        <f>VLOOKUP(C14074,ACCOUNT_MAPPING!A:C,3,FALSE)</f>
        <v>Security</v>
      </c>
    </row>
    <row r="14075" spans="1:12" hidden="1">
      <c r="A14075">
        <v>11796</v>
      </c>
      <c r="B14075" t="s">
        <v>191</v>
      </c>
      <c r="C14075">
        <v>57100000</v>
      </c>
      <c r="D14075" t="s">
        <v>17</v>
      </c>
      <c r="E14075" t="s">
        <v>13</v>
      </c>
      <c r="F14075" t="s">
        <v>13</v>
      </c>
      <c r="G14075" t="s">
        <v>13914</v>
      </c>
      <c r="H14075" s="2">
        <v>44917.562808483795</v>
      </c>
      <c r="I14075" t="s">
        <v>22</v>
      </c>
      <c r="J14075" s="2">
        <v>44917.562808483795</v>
      </c>
      <c r="K14075" t="s">
        <v>22</v>
      </c>
      <c r="L14075" t="str">
        <f>VLOOKUP(C14075,ACCOUNT_MAPPING!A:C,3,FALSE)</f>
        <v>Security</v>
      </c>
    </row>
    <row r="14076" spans="1:12" hidden="1">
      <c r="A14076">
        <v>20842</v>
      </c>
      <c r="B14076" t="s">
        <v>242</v>
      </c>
      <c r="C14076">
        <v>57100000</v>
      </c>
      <c r="D14076" t="s">
        <v>12</v>
      </c>
      <c r="E14076" t="s">
        <v>13</v>
      </c>
      <c r="F14076" t="s">
        <v>13</v>
      </c>
      <c r="G14076" t="s">
        <v>243</v>
      </c>
      <c r="H14076" s="2">
        <v>45013.725799155094</v>
      </c>
      <c r="I14076" t="s">
        <v>244</v>
      </c>
      <c r="J14076" s="2">
        <v>45013.725799155094</v>
      </c>
      <c r="K14076" t="s">
        <v>244</v>
      </c>
      <c r="L14076" t="str">
        <f>VLOOKUP(C14076,ACCOUNT_MAPPING!A:C,3,FALSE)</f>
        <v>Security</v>
      </c>
    </row>
    <row r="14077" spans="1:12" hidden="1">
      <c r="A14077">
        <v>76203</v>
      </c>
      <c r="B14077" t="s">
        <v>266</v>
      </c>
      <c r="C14077">
        <v>57100000</v>
      </c>
      <c r="D14077" t="s">
        <v>63</v>
      </c>
      <c r="E14077" t="s">
        <v>13</v>
      </c>
      <c r="F14077" t="s">
        <v>13</v>
      </c>
      <c r="G14077" t="s">
        <v>13915</v>
      </c>
      <c r="H14077" s="2">
        <v>44879.431294212962</v>
      </c>
      <c r="I14077" t="s">
        <v>260</v>
      </c>
      <c r="J14077" s="2">
        <v>44879.431294212962</v>
      </c>
      <c r="K14077" t="s">
        <v>260</v>
      </c>
      <c r="L14077" t="str">
        <f>VLOOKUP(C14077,ACCOUNT_MAPPING!A:C,3,FALSE)</f>
        <v>Security</v>
      </c>
    </row>
    <row r="14078" spans="1:12" hidden="1">
      <c r="A14078">
        <v>53074</v>
      </c>
      <c r="B14078" t="s">
        <v>254</v>
      </c>
      <c r="C14078">
        <v>57100000</v>
      </c>
      <c r="D14078" t="s">
        <v>12</v>
      </c>
      <c r="E14078" t="s">
        <v>13</v>
      </c>
      <c r="F14078" t="s">
        <v>13</v>
      </c>
      <c r="G14078" t="s">
        <v>255</v>
      </c>
      <c r="H14078" s="2">
        <v>45012.656384722221</v>
      </c>
      <c r="I14078" t="s">
        <v>256</v>
      </c>
      <c r="J14078" s="2">
        <v>45012.656384722221</v>
      </c>
      <c r="K14078" t="s">
        <v>256</v>
      </c>
      <c r="L14078" t="str">
        <f>VLOOKUP(C14078,ACCOUNT_MAPPING!A:C,3,FALSE)</f>
        <v>Security</v>
      </c>
    </row>
    <row r="14079" spans="1:12" hidden="1">
      <c r="A14079">
        <v>60175</v>
      </c>
      <c r="B14079" t="s">
        <v>13916</v>
      </c>
      <c r="C14079">
        <v>57100000</v>
      </c>
      <c r="D14079" t="s">
        <v>63</v>
      </c>
      <c r="E14079" t="s">
        <v>13</v>
      </c>
      <c r="F14079" t="s">
        <v>13</v>
      </c>
      <c r="G14079" t="s">
        <v>13917</v>
      </c>
      <c r="H14079" s="2">
        <v>44876.797408530096</v>
      </c>
      <c r="I14079" t="s">
        <v>7004</v>
      </c>
      <c r="J14079" s="2">
        <v>44876.797408530096</v>
      </c>
      <c r="K14079" t="s">
        <v>7004</v>
      </c>
      <c r="L14079" t="str">
        <f>VLOOKUP(C14079,ACCOUNT_MAPPING!A:C,3,FALSE)</f>
        <v>Security</v>
      </c>
    </row>
    <row r="14080" spans="1:12" hidden="1">
      <c r="A14080">
        <v>82963</v>
      </c>
      <c r="B14080" t="s">
        <v>2107</v>
      </c>
      <c r="C14080">
        <v>57100000</v>
      </c>
      <c r="D14080" t="s">
        <v>17</v>
      </c>
      <c r="E14080" t="s">
        <v>13</v>
      </c>
      <c r="F14080" t="s">
        <v>13</v>
      </c>
      <c r="G14080" t="s">
        <v>13918</v>
      </c>
      <c r="H14080" s="2">
        <v>44917.595921296299</v>
      </c>
      <c r="I14080" t="s">
        <v>22</v>
      </c>
      <c r="J14080" s="2">
        <v>44917.595921296299</v>
      </c>
      <c r="K14080" t="s">
        <v>22</v>
      </c>
      <c r="L14080" t="str">
        <f>VLOOKUP(C14080,ACCOUNT_MAPPING!A:C,3,FALSE)</f>
        <v>Security</v>
      </c>
    </row>
    <row r="14081" spans="1:12" hidden="1">
      <c r="A14081">
        <v>76293</v>
      </c>
      <c r="B14081" t="s">
        <v>261</v>
      </c>
      <c r="C14081">
        <v>57100000</v>
      </c>
      <c r="D14081" t="s">
        <v>63</v>
      </c>
      <c r="E14081" t="s">
        <v>13</v>
      </c>
      <c r="F14081" t="s">
        <v>13</v>
      </c>
      <c r="G14081" t="s">
        <v>13919</v>
      </c>
      <c r="H14081" s="2">
        <v>44879.414874421294</v>
      </c>
      <c r="I14081" t="s">
        <v>260</v>
      </c>
      <c r="J14081" s="2">
        <v>44879.414874421294</v>
      </c>
      <c r="K14081" t="s">
        <v>260</v>
      </c>
      <c r="L14081" t="str">
        <f>VLOOKUP(C14081,ACCOUNT_MAPPING!A:C,3,FALSE)</f>
        <v>Security</v>
      </c>
    </row>
    <row r="14082" spans="1:12" hidden="1">
      <c r="A14082">
        <v>82975</v>
      </c>
      <c r="B14082" t="s">
        <v>296</v>
      </c>
      <c r="C14082">
        <v>57100000</v>
      </c>
      <c r="D14082" t="s">
        <v>17</v>
      </c>
      <c r="E14082" t="s">
        <v>13</v>
      </c>
      <c r="F14082" t="s">
        <v>13</v>
      </c>
      <c r="G14082" t="s">
        <v>13920</v>
      </c>
      <c r="H14082" s="2">
        <v>44917.62973429398</v>
      </c>
      <c r="I14082" t="s">
        <v>22</v>
      </c>
      <c r="J14082" s="2">
        <v>44917.62973429398</v>
      </c>
      <c r="K14082" t="s">
        <v>22</v>
      </c>
      <c r="L14082" t="str">
        <f>VLOOKUP(C14082,ACCOUNT_MAPPING!A:C,3,FALSE)</f>
        <v>Security</v>
      </c>
    </row>
    <row r="14083" spans="1:12" hidden="1">
      <c r="A14083">
        <v>10957</v>
      </c>
      <c r="B14083" t="s">
        <v>3341</v>
      </c>
      <c r="C14083">
        <v>57215000</v>
      </c>
      <c r="D14083" t="s">
        <v>17</v>
      </c>
      <c r="E14083" t="s">
        <v>13</v>
      </c>
      <c r="F14083" t="s">
        <v>13</v>
      </c>
      <c r="G14083" t="s">
        <v>13921</v>
      </c>
      <c r="H14083" s="2">
        <v>44923.579737812499</v>
      </c>
      <c r="I14083" t="s">
        <v>275</v>
      </c>
      <c r="J14083" s="2">
        <v>44923.579737812499</v>
      </c>
      <c r="K14083" t="s">
        <v>275</v>
      </c>
      <c r="L14083" t="str">
        <f>VLOOKUP(C14083,ACCOUNT_MAPPING!A:C,3,FALSE)</f>
        <v>Property Administrative Fees</v>
      </c>
    </row>
    <row r="14084" spans="1:12" hidden="1">
      <c r="A14084">
        <v>3848</v>
      </c>
      <c r="B14084" t="s">
        <v>13922</v>
      </c>
      <c r="C14084">
        <v>57300000</v>
      </c>
      <c r="D14084" t="s">
        <v>63</v>
      </c>
      <c r="E14084" t="s">
        <v>13</v>
      </c>
      <c r="F14084" t="s">
        <v>13</v>
      </c>
      <c r="G14084" t="s">
        <v>13923</v>
      </c>
      <c r="H14084" s="2">
        <v>44876.7011752662</v>
      </c>
      <c r="I14084" t="s">
        <v>111</v>
      </c>
      <c r="J14084" s="2">
        <v>44876.7011752662</v>
      </c>
      <c r="K14084" t="s">
        <v>111</v>
      </c>
      <c r="L14084" t="str">
        <f>VLOOKUP(C14084,ACCOUNT_MAPPING!A:C,3,FALSE)</f>
        <v>General Building Maintenance</v>
      </c>
    </row>
    <row r="14085" spans="1:12" hidden="1">
      <c r="A14085">
        <v>4469</v>
      </c>
      <c r="B14085" t="s">
        <v>675</v>
      </c>
      <c r="C14085">
        <v>57300000</v>
      </c>
      <c r="D14085" t="s">
        <v>12</v>
      </c>
      <c r="E14085" t="s">
        <v>13</v>
      </c>
      <c r="F14085" t="s">
        <v>13</v>
      </c>
      <c r="G14085" t="s">
        <v>3638</v>
      </c>
      <c r="H14085" s="2">
        <v>45021.400122997686</v>
      </c>
      <c r="I14085" t="s">
        <v>41</v>
      </c>
      <c r="J14085" s="2">
        <v>45021.400122997686</v>
      </c>
      <c r="K14085" t="s">
        <v>41</v>
      </c>
      <c r="L14085" t="str">
        <f>VLOOKUP(C14085,ACCOUNT_MAPPING!A:C,3,FALSE)</f>
        <v>General Building Maintenance</v>
      </c>
    </row>
    <row r="14086" spans="1:12" hidden="1">
      <c r="A14086">
        <v>4472</v>
      </c>
      <c r="B14086" t="s">
        <v>7667</v>
      </c>
      <c r="C14086">
        <v>57300000</v>
      </c>
      <c r="D14086" t="s">
        <v>17</v>
      </c>
      <c r="E14086" t="s">
        <v>13</v>
      </c>
      <c r="F14086" t="s">
        <v>13</v>
      </c>
      <c r="G14086" t="s">
        <v>13924</v>
      </c>
      <c r="H14086" s="2">
        <v>44924.605787349537</v>
      </c>
      <c r="I14086" t="s">
        <v>186</v>
      </c>
      <c r="J14086" s="2">
        <v>44924.605787349537</v>
      </c>
      <c r="K14086" t="s">
        <v>186</v>
      </c>
      <c r="L14086" t="str">
        <f>VLOOKUP(C14086,ACCOUNT_MAPPING!A:C,3,FALSE)</f>
        <v>General Building Maintenance</v>
      </c>
    </row>
    <row r="14087" spans="1:12" hidden="1">
      <c r="A14087">
        <v>4942</v>
      </c>
      <c r="B14087" t="s">
        <v>3174</v>
      </c>
      <c r="C14087">
        <v>57300000</v>
      </c>
      <c r="D14087" t="s">
        <v>63</v>
      </c>
      <c r="E14087" t="s">
        <v>13</v>
      </c>
      <c r="F14087" t="s">
        <v>13</v>
      </c>
      <c r="G14087" t="s">
        <v>13925</v>
      </c>
      <c r="H14087" s="2">
        <v>44866.673588541664</v>
      </c>
      <c r="I14087" t="s">
        <v>1672</v>
      </c>
      <c r="J14087" s="2">
        <v>44866.673588541664</v>
      </c>
      <c r="K14087" t="s">
        <v>1672</v>
      </c>
      <c r="L14087" t="str">
        <f>VLOOKUP(C14087,ACCOUNT_MAPPING!A:C,3,FALSE)</f>
        <v>General Building Maintenance</v>
      </c>
    </row>
    <row r="14088" spans="1:12" hidden="1">
      <c r="A14088">
        <v>8530</v>
      </c>
      <c r="B14088" t="s">
        <v>26</v>
      </c>
      <c r="C14088">
        <v>57300000</v>
      </c>
      <c r="D14088" t="s">
        <v>12</v>
      </c>
      <c r="E14088" t="s">
        <v>13</v>
      </c>
      <c r="F14088" t="s">
        <v>13</v>
      </c>
      <c r="G14088" t="s">
        <v>27</v>
      </c>
      <c r="H14088" s="2">
        <v>45014.469600115743</v>
      </c>
      <c r="I14088" t="s">
        <v>28</v>
      </c>
      <c r="J14088" s="2">
        <v>45014.469600115743</v>
      </c>
      <c r="K14088" t="s">
        <v>28</v>
      </c>
      <c r="L14088" t="str">
        <f>VLOOKUP(C14088,ACCOUNT_MAPPING!A:C,3,FALSE)</f>
        <v>General Building Maintenance</v>
      </c>
    </row>
    <row r="14089" spans="1:12" hidden="1">
      <c r="A14089">
        <v>8537</v>
      </c>
      <c r="B14089" t="s">
        <v>1659</v>
      </c>
      <c r="C14089">
        <v>57300000</v>
      </c>
      <c r="D14089" t="s">
        <v>17</v>
      </c>
      <c r="E14089" t="s">
        <v>13</v>
      </c>
      <c r="F14089" t="s">
        <v>13</v>
      </c>
      <c r="G14089" t="s">
        <v>13926</v>
      </c>
      <c r="H14089" s="2">
        <v>44923.604887766203</v>
      </c>
      <c r="I14089" t="s">
        <v>90</v>
      </c>
      <c r="J14089" s="2">
        <v>44923.604887766203</v>
      </c>
      <c r="K14089" t="s">
        <v>90</v>
      </c>
      <c r="L14089" t="str">
        <f>VLOOKUP(C14089,ACCOUNT_MAPPING!A:C,3,FALSE)</f>
        <v>General Building Maintenance</v>
      </c>
    </row>
    <row r="14090" spans="1:12" hidden="1">
      <c r="A14090">
        <v>8589</v>
      </c>
      <c r="B14090" t="s">
        <v>5727</v>
      </c>
      <c r="C14090">
        <v>57300000</v>
      </c>
      <c r="D14090" t="s">
        <v>12</v>
      </c>
      <c r="E14090" t="s">
        <v>13</v>
      </c>
      <c r="F14090" t="s">
        <v>13</v>
      </c>
      <c r="G14090" t="s">
        <v>27</v>
      </c>
      <c r="H14090" s="2">
        <v>45014.47127800926</v>
      </c>
      <c r="I14090" t="s">
        <v>28</v>
      </c>
      <c r="J14090" s="2">
        <v>45014.47127800926</v>
      </c>
      <c r="K14090" t="s">
        <v>28</v>
      </c>
      <c r="L14090" t="str">
        <f>VLOOKUP(C14090,ACCOUNT_MAPPING!A:C,3,FALSE)</f>
        <v>General Building Maintenance</v>
      </c>
    </row>
    <row r="14091" spans="1:12" hidden="1">
      <c r="A14091">
        <v>8529</v>
      </c>
      <c r="B14091" t="s">
        <v>1170</v>
      </c>
      <c r="C14091">
        <v>57300000</v>
      </c>
      <c r="D14091" t="s">
        <v>12</v>
      </c>
      <c r="E14091" t="s">
        <v>13</v>
      </c>
      <c r="F14091" t="s">
        <v>13</v>
      </c>
      <c r="G14091" t="s">
        <v>27</v>
      </c>
      <c r="H14091" s="2">
        <v>45014.464120289354</v>
      </c>
      <c r="I14091" t="s">
        <v>28</v>
      </c>
      <c r="J14091" s="2">
        <v>45014.464120289354</v>
      </c>
      <c r="K14091" t="s">
        <v>28</v>
      </c>
      <c r="L14091" t="str">
        <f>VLOOKUP(C14091,ACCOUNT_MAPPING!A:C,3,FALSE)</f>
        <v>General Building Maintenance</v>
      </c>
    </row>
    <row r="14092" spans="1:12" hidden="1">
      <c r="A14092">
        <v>8536</v>
      </c>
      <c r="B14092" t="s">
        <v>1661</v>
      </c>
      <c r="C14092">
        <v>57300000</v>
      </c>
      <c r="D14092" t="s">
        <v>17</v>
      </c>
      <c r="E14092" t="s">
        <v>13</v>
      </c>
      <c r="F14092" t="s">
        <v>13</v>
      </c>
      <c r="G14092" t="s">
        <v>13927</v>
      </c>
      <c r="H14092" s="2">
        <v>44923.597969016206</v>
      </c>
      <c r="I14092" t="s">
        <v>90</v>
      </c>
      <c r="J14092" s="2">
        <v>44923.597969016206</v>
      </c>
      <c r="K14092" t="s">
        <v>90</v>
      </c>
      <c r="L14092" t="str">
        <f>VLOOKUP(C14092,ACCOUNT_MAPPING!A:C,3,FALSE)</f>
        <v>General Building Maintenance</v>
      </c>
    </row>
    <row r="14093" spans="1:12" hidden="1">
      <c r="A14093">
        <v>8604</v>
      </c>
      <c r="B14093" t="s">
        <v>3736</v>
      </c>
      <c r="C14093">
        <v>57300000</v>
      </c>
      <c r="D14093" t="s">
        <v>17</v>
      </c>
      <c r="E14093" t="s">
        <v>13</v>
      </c>
      <c r="F14093" t="s">
        <v>13</v>
      </c>
      <c r="G14093" t="s">
        <v>13928</v>
      </c>
      <c r="H14093" s="2">
        <v>44917.806518171295</v>
      </c>
      <c r="I14093" t="s">
        <v>44</v>
      </c>
      <c r="J14093" s="2">
        <v>44917.806518171295</v>
      </c>
      <c r="K14093" t="s">
        <v>44</v>
      </c>
      <c r="L14093" t="str">
        <f>VLOOKUP(C14093,ACCOUNT_MAPPING!A:C,3,FALSE)</f>
        <v>General Building Maintenance</v>
      </c>
    </row>
    <row r="14094" spans="1:12" hidden="1">
      <c r="A14094">
        <v>8645</v>
      </c>
      <c r="B14094" t="s">
        <v>2224</v>
      </c>
      <c r="C14094">
        <v>57300000</v>
      </c>
      <c r="D14094" t="s">
        <v>17</v>
      </c>
      <c r="E14094" t="s">
        <v>13</v>
      </c>
      <c r="F14094" t="s">
        <v>13</v>
      </c>
      <c r="G14094" t="s">
        <v>13929</v>
      </c>
      <c r="H14094" s="2">
        <v>44919.576364270833</v>
      </c>
      <c r="I14094" t="s">
        <v>31</v>
      </c>
      <c r="J14094" s="2">
        <v>44919.576364270833</v>
      </c>
      <c r="K14094" t="s">
        <v>31</v>
      </c>
      <c r="L14094" t="str">
        <f>VLOOKUP(C14094,ACCOUNT_MAPPING!A:C,3,FALSE)</f>
        <v>General Building Maintenance</v>
      </c>
    </row>
    <row r="14095" spans="1:12" hidden="1">
      <c r="A14095">
        <v>8653</v>
      </c>
      <c r="B14095" t="s">
        <v>705</v>
      </c>
      <c r="C14095">
        <v>57300000</v>
      </c>
      <c r="D14095" t="s">
        <v>17</v>
      </c>
      <c r="E14095" t="s">
        <v>13</v>
      </c>
      <c r="F14095" t="s">
        <v>13</v>
      </c>
      <c r="G14095" t="s">
        <v>13930</v>
      </c>
      <c r="H14095" s="2">
        <v>44923.686598807872</v>
      </c>
      <c r="I14095" t="s">
        <v>598</v>
      </c>
      <c r="J14095" s="2">
        <v>44923.686598807872</v>
      </c>
      <c r="K14095" t="s">
        <v>598</v>
      </c>
      <c r="L14095" t="str">
        <f>VLOOKUP(C14095,ACCOUNT_MAPPING!A:C,3,FALSE)</f>
        <v>General Building Maintenance</v>
      </c>
    </row>
    <row r="14096" spans="1:12" hidden="1">
      <c r="A14096">
        <v>8657</v>
      </c>
      <c r="B14096" t="s">
        <v>3203</v>
      </c>
      <c r="C14096">
        <v>57300000</v>
      </c>
      <c r="D14096" t="s">
        <v>17</v>
      </c>
      <c r="E14096" t="s">
        <v>13</v>
      </c>
      <c r="F14096" t="s">
        <v>13</v>
      </c>
      <c r="G14096" t="s">
        <v>13931</v>
      </c>
      <c r="H14096" s="2">
        <v>44916.707560844909</v>
      </c>
      <c r="I14096" t="s">
        <v>1175</v>
      </c>
      <c r="J14096" s="2">
        <v>44916.707560844909</v>
      </c>
      <c r="K14096" t="s">
        <v>1175</v>
      </c>
      <c r="L14096" t="str">
        <f>VLOOKUP(C14096,ACCOUNT_MAPPING!A:C,3,FALSE)</f>
        <v>General Building Maintenance</v>
      </c>
    </row>
    <row r="14097" spans="1:12" hidden="1">
      <c r="A14097">
        <v>8725</v>
      </c>
      <c r="B14097" t="s">
        <v>37</v>
      </c>
      <c r="C14097">
        <v>57300000</v>
      </c>
      <c r="D14097" t="s">
        <v>12</v>
      </c>
      <c r="E14097" t="s">
        <v>13</v>
      </c>
      <c r="F14097" t="s">
        <v>13</v>
      </c>
      <c r="G14097" t="s">
        <v>13932</v>
      </c>
      <c r="H14097" s="2">
        <v>45009.837430983796</v>
      </c>
      <c r="I14097" t="s">
        <v>22</v>
      </c>
      <c r="J14097" s="2">
        <v>45009.837430983796</v>
      </c>
      <c r="K14097" t="s">
        <v>22</v>
      </c>
      <c r="L14097" t="str">
        <f>VLOOKUP(C14097,ACCOUNT_MAPPING!A:C,3,FALSE)</f>
        <v>General Building Maintenance</v>
      </c>
    </row>
    <row r="14098" spans="1:12" hidden="1">
      <c r="A14098">
        <v>8730</v>
      </c>
      <c r="B14098" t="s">
        <v>3206</v>
      </c>
      <c r="C14098">
        <v>57300000</v>
      </c>
      <c r="D14098" t="s">
        <v>17</v>
      </c>
      <c r="E14098" t="s">
        <v>13</v>
      </c>
      <c r="F14098" t="s">
        <v>13</v>
      </c>
      <c r="G14098" t="s">
        <v>13933</v>
      </c>
      <c r="H14098" s="2">
        <v>44928.895019363423</v>
      </c>
      <c r="I14098" t="s">
        <v>1422</v>
      </c>
      <c r="J14098" s="2">
        <v>44928.895019363423</v>
      </c>
      <c r="K14098" t="s">
        <v>1422</v>
      </c>
      <c r="L14098" t="str">
        <f>VLOOKUP(C14098,ACCOUNT_MAPPING!A:C,3,FALSE)</f>
        <v>General Building Maintenance</v>
      </c>
    </row>
    <row r="14099" spans="1:12" hidden="1">
      <c r="A14099">
        <v>8796</v>
      </c>
      <c r="B14099" t="s">
        <v>2279</v>
      </c>
      <c r="C14099">
        <v>57300000</v>
      </c>
      <c r="D14099" t="s">
        <v>17</v>
      </c>
      <c r="E14099" t="s">
        <v>13</v>
      </c>
      <c r="F14099" t="s">
        <v>13</v>
      </c>
      <c r="G14099" t="s">
        <v>13934</v>
      </c>
      <c r="H14099" s="2">
        <v>44924.83404603009</v>
      </c>
      <c r="I14099" t="s">
        <v>497</v>
      </c>
      <c r="J14099" s="2">
        <v>44924.83404603009</v>
      </c>
      <c r="K14099" t="s">
        <v>497</v>
      </c>
      <c r="L14099" t="str">
        <f>VLOOKUP(C14099,ACCOUNT_MAPPING!A:C,3,FALSE)</f>
        <v>General Building Maintenance</v>
      </c>
    </row>
    <row r="14100" spans="1:12" hidden="1">
      <c r="A14100">
        <v>8920</v>
      </c>
      <c r="B14100" t="s">
        <v>5828</v>
      </c>
      <c r="C14100">
        <v>57300000</v>
      </c>
      <c r="D14100" t="s">
        <v>17</v>
      </c>
      <c r="E14100" t="s">
        <v>13</v>
      </c>
      <c r="F14100" t="s">
        <v>13</v>
      </c>
      <c r="G14100" t="s">
        <v>13935</v>
      </c>
      <c r="H14100" s="2">
        <v>44918.851252349537</v>
      </c>
      <c r="I14100" t="s">
        <v>244</v>
      </c>
      <c r="J14100" s="2">
        <v>44918.851252349537</v>
      </c>
      <c r="K14100" t="s">
        <v>244</v>
      </c>
      <c r="L14100" t="str">
        <f>VLOOKUP(C14100,ACCOUNT_MAPPING!A:C,3,FALSE)</f>
        <v>General Building Maintenance</v>
      </c>
    </row>
    <row r="14101" spans="1:12" hidden="1">
      <c r="A14101">
        <v>8752</v>
      </c>
      <c r="B14101" t="s">
        <v>1681</v>
      </c>
      <c r="C14101">
        <v>57300000</v>
      </c>
      <c r="D14101" t="s">
        <v>17</v>
      </c>
      <c r="E14101" t="s">
        <v>13</v>
      </c>
      <c r="F14101" t="s">
        <v>13</v>
      </c>
      <c r="G14101" t="s">
        <v>13936</v>
      </c>
      <c r="H14101" s="2">
        <v>44924.762429710645</v>
      </c>
      <c r="I14101" t="s">
        <v>702</v>
      </c>
      <c r="J14101" s="2">
        <v>44924.762429710645</v>
      </c>
      <c r="K14101" t="s">
        <v>702</v>
      </c>
      <c r="L14101" t="str">
        <f>VLOOKUP(C14101,ACCOUNT_MAPPING!A:C,3,FALSE)</f>
        <v>General Building Maintenance</v>
      </c>
    </row>
    <row r="14102" spans="1:12" hidden="1">
      <c r="A14102">
        <v>8951</v>
      </c>
      <c r="B14102" t="s">
        <v>6563</v>
      </c>
      <c r="C14102">
        <v>57300000</v>
      </c>
      <c r="D14102" t="s">
        <v>63</v>
      </c>
      <c r="E14102" t="s">
        <v>13</v>
      </c>
      <c r="F14102" t="s">
        <v>13</v>
      </c>
      <c r="G14102" t="s">
        <v>13937</v>
      </c>
      <c r="H14102" s="2">
        <v>44875.871369988425</v>
      </c>
      <c r="I14102" t="s">
        <v>202</v>
      </c>
      <c r="J14102" s="2">
        <v>44875.871369988425</v>
      </c>
      <c r="K14102" t="s">
        <v>202</v>
      </c>
      <c r="L14102" t="str">
        <f>VLOOKUP(C14102,ACCOUNT_MAPPING!A:C,3,FALSE)</f>
        <v>General Building Maintenance</v>
      </c>
    </row>
    <row r="14103" spans="1:12" hidden="1">
      <c r="A14103">
        <v>8823</v>
      </c>
      <c r="B14103" t="s">
        <v>2274</v>
      </c>
      <c r="C14103">
        <v>57300000</v>
      </c>
      <c r="D14103" t="s">
        <v>63</v>
      </c>
      <c r="E14103" t="s">
        <v>13</v>
      </c>
      <c r="F14103" t="s">
        <v>13</v>
      </c>
      <c r="G14103" t="s">
        <v>13938</v>
      </c>
      <c r="H14103" s="2">
        <v>44876.813226701386</v>
      </c>
      <c r="I14103" t="s">
        <v>497</v>
      </c>
      <c r="J14103" s="2">
        <v>44876.813226701386</v>
      </c>
      <c r="K14103" t="s">
        <v>497</v>
      </c>
      <c r="L14103" t="str">
        <f>VLOOKUP(C14103,ACCOUNT_MAPPING!A:C,3,FALSE)</f>
        <v>General Building Maintenance</v>
      </c>
    </row>
    <row r="14104" spans="1:12" hidden="1">
      <c r="A14104">
        <v>8884</v>
      </c>
      <c r="B14104" t="s">
        <v>1691</v>
      </c>
      <c r="C14104">
        <v>57300000</v>
      </c>
      <c r="D14104" t="s">
        <v>12</v>
      </c>
      <c r="E14104" t="s">
        <v>13</v>
      </c>
      <c r="F14104" t="s">
        <v>13</v>
      </c>
      <c r="G14104" t="s">
        <v>13939</v>
      </c>
      <c r="H14104" s="2">
        <v>45015.457117592596</v>
      </c>
      <c r="I14104" t="s">
        <v>60</v>
      </c>
      <c r="J14104" s="2">
        <v>45015.457117592596</v>
      </c>
      <c r="K14104" t="s">
        <v>60</v>
      </c>
      <c r="L14104" t="str">
        <f>VLOOKUP(C14104,ACCOUNT_MAPPING!A:C,3,FALSE)</f>
        <v>General Building Maintenance</v>
      </c>
    </row>
    <row r="14105" spans="1:12" hidden="1">
      <c r="A14105">
        <v>8930</v>
      </c>
      <c r="B14105" t="s">
        <v>3663</v>
      </c>
      <c r="C14105">
        <v>57300000</v>
      </c>
      <c r="D14105" t="s">
        <v>17</v>
      </c>
      <c r="E14105" t="s">
        <v>13</v>
      </c>
      <c r="F14105" t="s">
        <v>13</v>
      </c>
      <c r="G14105" t="s">
        <v>13940</v>
      </c>
      <c r="H14105" s="2">
        <v>44918.436515081019</v>
      </c>
      <c r="I14105" t="s">
        <v>726</v>
      </c>
      <c r="J14105" s="2">
        <v>44918.436515081019</v>
      </c>
      <c r="K14105" t="s">
        <v>726</v>
      </c>
      <c r="L14105" t="str">
        <f>VLOOKUP(C14105,ACCOUNT_MAPPING!A:C,3,FALSE)</f>
        <v>General Building Maintenance</v>
      </c>
    </row>
    <row r="14106" spans="1:12" hidden="1">
      <c r="A14106">
        <v>8971</v>
      </c>
      <c r="B14106" t="s">
        <v>11387</v>
      </c>
      <c r="C14106">
        <v>57300000</v>
      </c>
      <c r="D14106" t="s">
        <v>17</v>
      </c>
      <c r="E14106" t="s">
        <v>13</v>
      </c>
      <c r="F14106" t="s">
        <v>13</v>
      </c>
      <c r="G14106" t="s">
        <v>13941</v>
      </c>
      <c r="H14106" s="2">
        <v>44924.74166107639</v>
      </c>
      <c r="I14106" t="s">
        <v>111</v>
      </c>
      <c r="J14106" s="2">
        <v>44924.74166107639</v>
      </c>
      <c r="K14106" t="s">
        <v>111</v>
      </c>
      <c r="L14106" t="str">
        <f>VLOOKUP(C14106,ACCOUNT_MAPPING!A:C,3,FALSE)</f>
        <v>General Building Maintenance</v>
      </c>
    </row>
    <row r="14107" spans="1:12" hidden="1">
      <c r="A14107">
        <v>8916</v>
      </c>
      <c r="B14107" t="s">
        <v>3230</v>
      </c>
      <c r="C14107">
        <v>57300000</v>
      </c>
      <c r="D14107" t="s">
        <v>17</v>
      </c>
      <c r="E14107" t="s">
        <v>13</v>
      </c>
      <c r="F14107" t="s">
        <v>13</v>
      </c>
      <c r="G14107" t="s">
        <v>13942</v>
      </c>
      <c r="H14107" s="2">
        <v>44917.604620914353</v>
      </c>
      <c r="I14107" t="s">
        <v>726</v>
      </c>
      <c r="J14107" s="2">
        <v>44917.604620914353</v>
      </c>
      <c r="K14107" t="s">
        <v>726</v>
      </c>
      <c r="L14107" t="str">
        <f>VLOOKUP(C14107,ACCOUNT_MAPPING!A:C,3,FALSE)</f>
        <v>General Building Maintenance</v>
      </c>
    </row>
    <row r="14108" spans="1:12" hidden="1">
      <c r="A14108">
        <v>9014</v>
      </c>
      <c r="B14108" t="s">
        <v>5841</v>
      </c>
      <c r="C14108">
        <v>57300000</v>
      </c>
      <c r="D14108" t="s">
        <v>17</v>
      </c>
      <c r="E14108" t="s">
        <v>13</v>
      </c>
      <c r="F14108" t="s">
        <v>13</v>
      </c>
      <c r="G14108" t="s">
        <v>13943</v>
      </c>
      <c r="H14108" s="2">
        <v>44917.514009293984</v>
      </c>
      <c r="I14108" t="s">
        <v>233</v>
      </c>
      <c r="J14108" s="2">
        <v>44917.514009293984</v>
      </c>
      <c r="K14108" t="s">
        <v>233</v>
      </c>
      <c r="L14108" t="str">
        <f>VLOOKUP(C14108,ACCOUNT_MAPPING!A:C,3,FALSE)</f>
        <v>General Building Maintenance</v>
      </c>
    </row>
    <row r="14109" spans="1:12" hidden="1">
      <c r="A14109">
        <v>8929</v>
      </c>
      <c r="B14109" t="s">
        <v>728</v>
      </c>
      <c r="C14109">
        <v>57300000</v>
      </c>
      <c r="D14109" t="s">
        <v>63</v>
      </c>
      <c r="E14109" t="s">
        <v>13</v>
      </c>
      <c r="F14109" t="s">
        <v>13</v>
      </c>
      <c r="G14109" t="s">
        <v>13944</v>
      </c>
      <c r="H14109" s="2">
        <v>44868.869746909724</v>
      </c>
      <c r="I14109" t="s">
        <v>726</v>
      </c>
      <c r="J14109" s="2">
        <v>44868.869746909724</v>
      </c>
      <c r="K14109" t="s">
        <v>726</v>
      </c>
      <c r="L14109" t="str">
        <f>VLOOKUP(C14109,ACCOUNT_MAPPING!A:C,3,FALSE)</f>
        <v>General Building Maintenance</v>
      </c>
    </row>
    <row r="14110" spans="1:12" hidden="1">
      <c r="A14110">
        <v>9081</v>
      </c>
      <c r="B14110" t="s">
        <v>3783</v>
      </c>
      <c r="C14110">
        <v>57300000</v>
      </c>
      <c r="D14110" t="s">
        <v>17</v>
      </c>
      <c r="E14110" t="s">
        <v>13</v>
      </c>
      <c r="F14110" t="s">
        <v>13</v>
      </c>
      <c r="G14110" t="s">
        <v>13945</v>
      </c>
      <c r="H14110" s="2">
        <v>44924.704308368055</v>
      </c>
      <c r="I14110" t="s">
        <v>65</v>
      </c>
      <c r="J14110" s="2">
        <v>44924.704308368055</v>
      </c>
      <c r="K14110" t="s">
        <v>65</v>
      </c>
      <c r="L14110" t="str">
        <f>VLOOKUP(C14110,ACCOUNT_MAPPING!A:C,3,FALSE)</f>
        <v>General Building Maintenance</v>
      </c>
    </row>
    <row r="14111" spans="1:12" hidden="1">
      <c r="A14111">
        <v>8881</v>
      </c>
      <c r="B14111" t="s">
        <v>6426</v>
      </c>
      <c r="C14111">
        <v>57300000</v>
      </c>
      <c r="D14111" t="s">
        <v>17</v>
      </c>
      <c r="E14111" t="s">
        <v>13</v>
      </c>
      <c r="F14111" t="s">
        <v>13</v>
      </c>
      <c r="G14111" t="s">
        <v>13946</v>
      </c>
      <c r="H14111" s="2">
        <v>44914.596191863428</v>
      </c>
      <c r="I14111" t="s">
        <v>60</v>
      </c>
      <c r="J14111" s="2">
        <v>44914.596191863428</v>
      </c>
      <c r="K14111" t="s">
        <v>60</v>
      </c>
      <c r="L14111" t="str">
        <f>VLOOKUP(C14111,ACCOUNT_MAPPING!A:C,3,FALSE)</f>
        <v>General Building Maintenance</v>
      </c>
    </row>
    <row r="14112" spans="1:12" hidden="1">
      <c r="A14112">
        <v>8887</v>
      </c>
      <c r="B14112" t="s">
        <v>1693</v>
      </c>
      <c r="C14112">
        <v>57300000</v>
      </c>
      <c r="D14112" t="s">
        <v>17</v>
      </c>
      <c r="E14112" t="s">
        <v>13</v>
      </c>
      <c r="F14112" t="s">
        <v>13</v>
      </c>
      <c r="G14112" t="s">
        <v>13947</v>
      </c>
      <c r="H14112" s="2">
        <v>44914.744067476851</v>
      </c>
      <c r="I14112" t="s">
        <v>726</v>
      </c>
      <c r="J14112" s="2">
        <v>44914.744067476851</v>
      </c>
      <c r="K14112" t="s">
        <v>726</v>
      </c>
      <c r="L14112" t="str">
        <f>VLOOKUP(C14112,ACCOUNT_MAPPING!A:C,3,FALSE)</f>
        <v>General Building Maintenance</v>
      </c>
    </row>
    <row r="14113" spans="1:12" hidden="1">
      <c r="A14113">
        <v>9066</v>
      </c>
      <c r="B14113" t="s">
        <v>66</v>
      </c>
      <c r="C14113">
        <v>57300000</v>
      </c>
      <c r="D14113" t="s">
        <v>17</v>
      </c>
      <c r="E14113" t="s">
        <v>13</v>
      </c>
      <c r="F14113" t="s">
        <v>13</v>
      </c>
      <c r="G14113" t="s">
        <v>13948</v>
      </c>
      <c r="H14113" s="2">
        <v>44929.603582638891</v>
      </c>
      <c r="I14113" t="s">
        <v>68</v>
      </c>
      <c r="J14113" s="2">
        <v>44929.603582638891</v>
      </c>
      <c r="K14113" t="s">
        <v>68</v>
      </c>
      <c r="L14113" t="str">
        <f>VLOOKUP(C14113,ACCOUNT_MAPPING!A:C,3,FALSE)</f>
        <v>General Building Maintenance</v>
      </c>
    </row>
    <row r="14114" spans="1:12" hidden="1">
      <c r="A14114">
        <v>8890</v>
      </c>
      <c r="B14114" t="s">
        <v>2347</v>
      </c>
      <c r="C14114">
        <v>57300000</v>
      </c>
      <c r="D14114" t="s">
        <v>63</v>
      </c>
      <c r="E14114" t="s">
        <v>13</v>
      </c>
      <c r="F14114" t="s">
        <v>13</v>
      </c>
      <c r="G14114" t="s">
        <v>13949</v>
      </c>
      <c r="H14114" s="2">
        <v>44866.612146990738</v>
      </c>
      <c r="I14114" t="s">
        <v>726</v>
      </c>
      <c r="J14114" s="2">
        <v>44866.612146990738</v>
      </c>
      <c r="K14114" t="s">
        <v>726</v>
      </c>
      <c r="L14114" t="str">
        <f>VLOOKUP(C14114,ACCOUNT_MAPPING!A:C,3,FALSE)</f>
        <v>General Building Maintenance</v>
      </c>
    </row>
    <row r="14115" spans="1:12" hidden="1">
      <c r="A14115">
        <v>8903</v>
      </c>
      <c r="B14115" t="s">
        <v>5569</v>
      </c>
      <c r="C14115">
        <v>57300000</v>
      </c>
      <c r="D14115" t="s">
        <v>17</v>
      </c>
      <c r="E14115" t="s">
        <v>13</v>
      </c>
      <c r="F14115" t="s">
        <v>13</v>
      </c>
      <c r="G14115" t="s">
        <v>13950</v>
      </c>
      <c r="H14115" s="2">
        <v>44916.726189236113</v>
      </c>
      <c r="I14115" t="s">
        <v>726</v>
      </c>
      <c r="J14115" s="2">
        <v>44916.726189236113</v>
      </c>
      <c r="K14115" t="s">
        <v>726</v>
      </c>
      <c r="L14115" t="str">
        <f>VLOOKUP(C14115,ACCOUNT_MAPPING!A:C,3,FALSE)</f>
        <v>General Building Maintenance</v>
      </c>
    </row>
    <row r="14116" spans="1:12" hidden="1">
      <c r="A14116">
        <v>8905</v>
      </c>
      <c r="B14116" t="s">
        <v>4482</v>
      </c>
      <c r="C14116">
        <v>57300000</v>
      </c>
      <c r="D14116" t="s">
        <v>12</v>
      </c>
      <c r="E14116" t="s">
        <v>13</v>
      </c>
      <c r="F14116" t="s">
        <v>13</v>
      </c>
      <c r="G14116" t="s">
        <v>13951</v>
      </c>
      <c r="H14116" s="2">
        <v>45013.629174884256</v>
      </c>
      <c r="I14116" t="s">
        <v>726</v>
      </c>
      <c r="J14116" s="2">
        <v>45013.629174884256</v>
      </c>
      <c r="K14116" t="s">
        <v>726</v>
      </c>
      <c r="L14116" t="str">
        <f>VLOOKUP(C14116,ACCOUNT_MAPPING!A:C,3,FALSE)</f>
        <v>General Building Maintenance</v>
      </c>
    </row>
    <row r="14117" spans="1:12" hidden="1">
      <c r="A14117">
        <v>8923</v>
      </c>
      <c r="B14117" t="s">
        <v>2353</v>
      </c>
      <c r="C14117">
        <v>57300000</v>
      </c>
      <c r="D14117" t="s">
        <v>12</v>
      </c>
      <c r="E14117" t="s">
        <v>13</v>
      </c>
      <c r="F14117" t="s">
        <v>13</v>
      </c>
      <c r="G14117" t="s">
        <v>13952</v>
      </c>
      <c r="H14117" s="2">
        <v>45014.782868518516</v>
      </c>
      <c r="I14117" t="s">
        <v>726</v>
      </c>
      <c r="J14117" s="2">
        <v>45014.782868518516</v>
      </c>
      <c r="K14117" t="s">
        <v>726</v>
      </c>
      <c r="L14117" t="str">
        <f>VLOOKUP(C14117,ACCOUNT_MAPPING!A:C,3,FALSE)</f>
        <v>General Building Maintenance</v>
      </c>
    </row>
    <row r="14118" spans="1:12" hidden="1">
      <c r="A14118">
        <v>8925</v>
      </c>
      <c r="B14118" t="s">
        <v>724</v>
      </c>
      <c r="C14118">
        <v>57300000</v>
      </c>
      <c r="D14118" t="s">
        <v>17</v>
      </c>
      <c r="E14118" t="s">
        <v>13</v>
      </c>
      <c r="F14118" t="s">
        <v>13</v>
      </c>
      <c r="G14118" t="s">
        <v>13953</v>
      </c>
      <c r="H14118" s="2">
        <v>44917.708417627313</v>
      </c>
      <c r="I14118" t="s">
        <v>726</v>
      </c>
      <c r="J14118" s="2">
        <v>44917.708417627313</v>
      </c>
      <c r="K14118" t="s">
        <v>726</v>
      </c>
      <c r="L14118" t="str">
        <f>VLOOKUP(C14118,ACCOUNT_MAPPING!A:C,3,FALSE)</f>
        <v>General Building Maintenance</v>
      </c>
    </row>
    <row r="14119" spans="1:12" hidden="1">
      <c r="A14119">
        <v>9113</v>
      </c>
      <c r="B14119" t="s">
        <v>7795</v>
      </c>
      <c r="C14119">
        <v>57300000</v>
      </c>
      <c r="D14119" t="s">
        <v>17</v>
      </c>
      <c r="E14119" t="s">
        <v>13</v>
      </c>
      <c r="F14119" t="s">
        <v>13</v>
      </c>
      <c r="G14119" t="s">
        <v>13954</v>
      </c>
      <c r="H14119" s="2">
        <v>44928.832614502317</v>
      </c>
      <c r="I14119" t="s">
        <v>1422</v>
      </c>
      <c r="J14119" s="2">
        <v>44928.832614502317</v>
      </c>
      <c r="K14119" t="s">
        <v>1422</v>
      </c>
      <c r="L14119" t="str">
        <f>VLOOKUP(C14119,ACCOUNT_MAPPING!A:C,3,FALSE)</f>
        <v>General Building Maintenance</v>
      </c>
    </row>
    <row r="14120" spans="1:12" hidden="1">
      <c r="A14120">
        <v>8998</v>
      </c>
      <c r="B14120" t="s">
        <v>5562</v>
      </c>
      <c r="C14120">
        <v>57300000</v>
      </c>
      <c r="D14120" t="s">
        <v>12</v>
      </c>
      <c r="E14120" t="s">
        <v>13</v>
      </c>
      <c r="F14120" t="s">
        <v>13</v>
      </c>
      <c r="G14120" t="s">
        <v>4106</v>
      </c>
      <c r="H14120" s="2">
        <v>45012.49228564815</v>
      </c>
      <c r="I14120" t="s">
        <v>284</v>
      </c>
      <c r="J14120" s="2">
        <v>45012.49228564815</v>
      </c>
      <c r="K14120" t="s">
        <v>284</v>
      </c>
      <c r="L14120" t="str">
        <f>VLOOKUP(C14120,ACCOUNT_MAPPING!A:C,3,FALSE)</f>
        <v>General Building Maintenance</v>
      </c>
    </row>
    <row r="14121" spans="1:12" hidden="1">
      <c r="A14121">
        <v>9158</v>
      </c>
      <c r="B14121" t="s">
        <v>2399</v>
      </c>
      <c r="C14121">
        <v>57300000</v>
      </c>
      <c r="D14121" t="s">
        <v>17</v>
      </c>
      <c r="E14121" t="s">
        <v>13</v>
      </c>
      <c r="F14121" t="s">
        <v>13</v>
      </c>
      <c r="G14121" t="s">
        <v>13955</v>
      </c>
      <c r="H14121" s="2">
        <v>44923.462039699072</v>
      </c>
      <c r="I14121" t="s">
        <v>41</v>
      </c>
      <c r="J14121" s="2">
        <v>44923.462039699072</v>
      </c>
      <c r="K14121" t="s">
        <v>41</v>
      </c>
      <c r="L14121" t="str">
        <f>VLOOKUP(C14121,ACCOUNT_MAPPING!A:C,3,FALSE)</f>
        <v>General Building Maintenance</v>
      </c>
    </row>
    <row r="14122" spans="1:12" hidden="1">
      <c r="A14122">
        <v>9159</v>
      </c>
      <c r="B14122" t="s">
        <v>1724</v>
      </c>
      <c r="C14122">
        <v>57300000</v>
      </c>
      <c r="D14122" t="s">
        <v>17</v>
      </c>
      <c r="E14122" t="s">
        <v>13</v>
      </c>
      <c r="F14122" t="s">
        <v>13</v>
      </c>
      <c r="G14122" t="s">
        <v>13956</v>
      </c>
      <c r="H14122" s="2">
        <v>44923.507608483793</v>
      </c>
      <c r="I14122" t="s">
        <v>41</v>
      </c>
      <c r="J14122" s="2">
        <v>44923.507608483793</v>
      </c>
      <c r="K14122" t="s">
        <v>41</v>
      </c>
      <c r="L14122" t="str">
        <f>VLOOKUP(C14122,ACCOUNT_MAPPING!A:C,3,FALSE)</f>
        <v>General Building Maintenance</v>
      </c>
    </row>
    <row r="14123" spans="1:12" hidden="1">
      <c r="A14123">
        <v>9112</v>
      </c>
      <c r="B14123" t="s">
        <v>4509</v>
      </c>
      <c r="C14123">
        <v>57300000</v>
      </c>
      <c r="D14123" t="s">
        <v>17</v>
      </c>
      <c r="E14123" t="s">
        <v>13</v>
      </c>
      <c r="F14123" t="s">
        <v>13</v>
      </c>
      <c r="G14123" t="s">
        <v>13957</v>
      </c>
      <c r="H14123" s="2">
        <v>44923.741416747682</v>
      </c>
      <c r="I14123" t="s">
        <v>15</v>
      </c>
      <c r="J14123" s="2">
        <v>44923.741416747682</v>
      </c>
      <c r="K14123" t="s">
        <v>15</v>
      </c>
      <c r="L14123" t="str">
        <f>VLOOKUP(C14123,ACCOUNT_MAPPING!A:C,3,FALSE)</f>
        <v>General Building Maintenance</v>
      </c>
    </row>
    <row r="14124" spans="1:12" hidden="1">
      <c r="A14124">
        <v>9152</v>
      </c>
      <c r="B14124" t="s">
        <v>764</v>
      </c>
      <c r="C14124">
        <v>57300000</v>
      </c>
      <c r="D14124" t="s">
        <v>17</v>
      </c>
      <c r="E14124" t="s">
        <v>13</v>
      </c>
      <c r="F14124" t="s">
        <v>13</v>
      </c>
      <c r="G14124" t="s">
        <v>13958</v>
      </c>
      <c r="H14124" s="2">
        <v>44924.685287650464</v>
      </c>
      <c r="I14124" t="s">
        <v>766</v>
      </c>
      <c r="J14124" s="2">
        <v>44924.685287650464</v>
      </c>
      <c r="K14124" t="s">
        <v>766</v>
      </c>
      <c r="L14124" t="str">
        <f>VLOOKUP(C14124,ACCOUNT_MAPPING!A:C,3,FALSE)</f>
        <v>General Building Maintenance</v>
      </c>
    </row>
    <row r="14125" spans="1:12" hidden="1">
      <c r="A14125">
        <v>9174</v>
      </c>
      <c r="B14125" t="s">
        <v>5890</v>
      </c>
      <c r="C14125">
        <v>57300000</v>
      </c>
      <c r="D14125" t="s">
        <v>17</v>
      </c>
      <c r="E14125" t="s">
        <v>13</v>
      </c>
      <c r="F14125" t="s">
        <v>13</v>
      </c>
      <c r="G14125" t="s">
        <v>13959</v>
      </c>
      <c r="H14125" s="2">
        <v>44917.58090883102</v>
      </c>
      <c r="I14125" t="s">
        <v>22</v>
      </c>
      <c r="J14125" s="2">
        <v>44917.58090883102</v>
      </c>
      <c r="K14125" t="s">
        <v>22</v>
      </c>
      <c r="L14125" t="str">
        <f>VLOOKUP(C14125,ACCOUNT_MAPPING!A:C,3,FALSE)</f>
        <v>General Building Maintenance</v>
      </c>
    </row>
    <row r="14126" spans="1:12" hidden="1">
      <c r="A14126">
        <v>9079</v>
      </c>
      <c r="B14126" t="s">
        <v>737</v>
      </c>
      <c r="C14126">
        <v>57300000</v>
      </c>
      <c r="D14126" t="s">
        <v>17</v>
      </c>
      <c r="E14126" t="s">
        <v>13</v>
      </c>
      <c r="F14126" t="s">
        <v>13</v>
      </c>
      <c r="G14126" t="s">
        <v>13960</v>
      </c>
      <c r="H14126" s="2">
        <v>44924.700666898148</v>
      </c>
      <c r="I14126" t="s">
        <v>65</v>
      </c>
      <c r="J14126" s="2">
        <v>44924.700666898148</v>
      </c>
      <c r="K14126" t="s">
        <v>65</v>
      </c>
      <c r="L14126" t="str">
        <f>VLOOKUP(C14126,ACCOUNT_MAPPING!A:C,3,FALSE)</f>
        <v>General Building Maintenance</v>
      </c>
    </row>
    <row r="14127" spans="1:12" hidden="1">
      <c r="A14127">
        <v>9106</v>
      </c>
      <c r="B14127" t="s">
        <v>2362</v>
      </c>
      <c r="C14127">
        <v>57300000</v>
      </c>
      <c r="D14127" t="s">
        <v>17</v>
      </c>
      <c r="E14127" t="s">
        <v>13</v>
      </c>
      <c r="F14127" t="s">
        <v>13</v>
      </c>
      <c r="G14127" t="s">
        <v>13961</v>
      </c>
      <c r="H14127" s="2">
        <v>44923.738392939813</v>
      </c>
      <c r="I14127" t="s">
        <v>15</v>
      </c>
      <c r="J14127" s="2">
        <v>44923.738392939813</v>
      </c>
      <c r="K14127" t="s">
        <v>15</v>
      </c>
      <c r="L14127" t="str">
        <f>VLOOKUP(C14127,ACCOUNT_MAPPING!A:C,3,FALSE)</f>
        <v>General Building Maintenance</v>
      </c>
    </row>
    <row r="14128" spans="1:12" hidden="1">
      <c r="A14128">
        <v>9187</v>
      </c>
      <c r="B14128" t="s">
        <v>506</v>
      </c>
      <c r="C14128">
        <v>57300000</v>
      </c>
      <c r="D14128" t="s">
        <v>63</v>
      </c>
      <c r="E14128" t="s">
        <v>13</v>
      </c>
      <c r="F14128" t="s">
        <v>13</v>
      </c>
      <c r="G14128" t="s">
        <v>13962</v>
      </c>
      <c r="H14128" s="2">
        <v>44879.006089618058</v>
      </c>
      <c r="I14128" t="s">
        <v>74</v>
      </c>
      <c r="J14128" s="2">
        <v>44879.006089618058</v>
      </c>
      <c r="K14128" t="s">
        <v>74</v>
      </c>
      <c r="L14128" t="str">
        <f>VLOOKUP(C14128,ACCOUNT_MAPPING!A:C,3,FALSE)</f>
        <v>General Building Maintenance</v>
      </c>
    </row>
    <row r="14129" spans="1:12" hidden="1">
      <c r="A14129">
        <v>9188</v>
      </c>
      <c r="B14129" t="s">
        <v>72</v>
      </c>
      <c r="C14129">
        <v>57300000</v>
      </c>
      <c r="D14129" t="s">
        <v>63</v>
      </c>
      <c r="E14129" t="s">
        <v>13</v>
      </c>
      <c r="F14129" t="s">
        <v>13</v>
      </c>
      <c r="G14129" t="s">
        <v>13963</v>
      </c>
      <c r="H14129" s="2">
        <v>44879.016456481484</v>
      </c>
      <c r="I14129" t="s">
        <v>74</v>
      </c>
      <c r="J14129" s="2">
        <v>44879.016456481484</v>
      </c>
      <c r="K14129" t="s">
        <v>74</v>
      </c>
      <c r="L14129" t="str">
        <f>VLOOKUP(C14129,ACCOUNT_MAPPING!A:C,3,FALSE)</f>
        <v>General Building Maintenance</v>
      </c>
    </row>
    <row r="14130" spans="1:12" hidden="1">
      <c r="A14130">
        <v>9222</v>
      </c>
      <c r="B14130" t="s">
        <v>1185</v>
      </c>
      <c r="C14130">
        <v>57300000</v>
      </c>
      <c r="D14130" t="s">
        <v>17</v>
      </c>
      <c r="E14130" t="s">
        <v>13</v>
      </c>
      <c r="F14130" t="s">
        <v>13</v>
      </c>
      <c r="G14130" t="s">
        <v>13964</v>
      </c>
      <c r="H14130" s="2">
        <v>44923.737562534719</v>
      </c>
      <c r="I14130" t="s">
        <v>759</v>
      </c>
      <c r="J14130" s="2">
        <v>44923.737562534719</v>
      </c>
      <c r="K14130" t="s">
        <v>759</v>
      </c>
      <c r="L14130" t="str">
        <f>VLOOKUP(C14130,ACCOUNT_MAPPING!A:C,3,FALSE)</f>
        <v>General Building Maintenance</v>
      </c>
    </row>
    <row r="14131" spans="1:12" hidden="1">
      <c r="A14131">
        <v>9406</v>
      </c>
      <c r="B14131" t="s">
        <v>2491</v>
      </c>
      <c r="C14131">
        <v>57300000</v>
      </c>
      <c r="D14131" t="s">
        <v>12</v>
      </c>
      <c r="E14131" t="s">
        <v>13</v>
      </c>
      <c r="F14131" t="s">
        <v>13</v>
      </c>
      <c r="G14131" t="s">
        <v>13965</v>
      </c>
      <c r="H14131" s="2">
        <v>45019.764520486111</v>
      </c>
      <c r="I14131" t="s">
        <v>3489</v>
      </c>
      <c r="J14131" s="2">
        <v>45019.764520486111</v>
      </c>
      <c r="K14131" t="s">
        <v>3489</v>
      </c>
      <c r="L14131" t="str">
        <f>VLOOKUP(C14131,ACCOUNT_MAPPING!A:C,3,FALSE)</f>
        <v>General Building Maintenance</v>
      </c>
    </row>
    <row r="14132" spans="1:12" hidden="1">
      <c r="A14132">
        <v>9160</v>
      </c>
      <c r="B14132" t="s">
        <v>1726</v>
      </c>
      <c r="C14132">
        <v>57300000</v>
      </c>
      <c r="D14132" t="s">
        <v>12</v>
      </c>
      <c r="E14132" t="s">
        <v>13</v>
      </c>
      <c r="F14132" t="s">
        <v>13</v>
      </c>
      <c r="G14132" t="s">
        <v>13966</v>
      </c>
      <c r="H14132" s="2">
        <v>45014.68481820602</v>
      </c>
      <c r="I14132" t="s">
        <v>41</v>
      </c>
      <c r="J14132" s="2">
        <v>45014.68481820602</v>
      </c>
      <c r="K14132" t="s">
        <v>41</v>
      </c>
      <c r="L14132" t="str">
        <f>VLOOKUP(C14132,ACCOUNT_MAPPING!A:C,3,FALSE)</f>
        <v>General Building Maintenance</v>
      </c>
    </row>
    <row r="14133" spans="1:12" hidden="1">
      <c r="A14133">
        <v>9183</v>
      </c>
      <c r="B14133" t="s">
        <v>2461</v>
      </c>
      <c r="C14133">
        <v>57300000</v>
      </c>
      <c r="D14133" t="s">
        <v>63</v>
      </c>
      <c r="E14133" t="s">
        <v>13</v>
      </c>
      <c r="F14133" t="s">
        <v>13</v>
      </c>
      <c r="G14133" t="s">
        <v>13967</v>
      </c>
      <c r="H14133" s="2">
        <v>44874.954966354169</v>
      </c>
      <c r="I14133" t="s">
        <v>74</v>
      </c>
      <c r="J14133" s="2">
        <v>44874.954966354169</v>
      </c>
      <c r="K14133" t="s">
        <v>74</v>
      </c>
      <c r="L14133" t="str">
        <f>VLOOKUP(C14133,ACCOUNT_MAPPING!A:C,3,FALSE)</f>
        <v>General Building Maintenance</v>
      </c>
    </row>
    <row r="14134" spans="1:12" hidden="1">
      <c r="A14134">
        <v>10517</v>
      </c>
      <c r="B14134" t="s">
        <v>2485</v>
      </c>
      <c r="C14134">
        <v>57300000</v>
      </c>
      <c r="D14134" t="s">
        <v>17</v>
      </c>
      <c r="E14134" t="s">
        <v>13</v>
      </c>
      <c r="F14134" t="s">
        <v>13</v>
      </c>
      <c r="G14134" t="s">
        <v>13968</v>
      </c>
      <c r="H14134" s="2">
        <v>44923.669523611112</v>
      </c>
      <c r="I14134" t="s">
        <v>817</v>
      </c>
      <c r="J14134" s="2">
        <v>44923.669523611112</v>
      </c>
      <c r="K14134" t="s">
        <v>817</v>
      </c>
      <c r="L14134" t="str">
        <f>VLOOKUP(C14134,ACCOUNT_MAPPING!A:C,3,FALSE)</f>
        <v>General Building Maintenance</v>
      </c>
    </row>
    <row r="14135" spans="1:12" hidden="1">
      <c r="A14135">
        <v>10541</v>
      </c>
      <c r="B14135" t="s">
        <v>1415</v>
      </c>
      <c r="C14135">
        <v>57300000</v>
      </c>
      <c r="D14135" t="s">
        <v>17</v>
      </c>
      <c r="E14135" t="s">
        <v>13</v>
      </c>
      <c r="F14135" t="s">
        <v>13</v>
      </c>
      <c r="G14135" t="s">
        <v>13969</v>
      </c>
      <c r="H14135" s="2">
        <v>44917.477937812502</v>
      </c>
      <c r="I14135" t="s">
        <v>673</v>
      </c>
      <c r="J14135" s="2">
        <v>44917.477937812502</v>
      </c>
      <c r="K14135" t="s">
        <v>673</v>
      </c>
      <c r="L14135" t="str">
        <f>VLOOKUP(C14135,ACCOUNT_MAPPING!A:C,3,FALSE)</f>
        <v>General Building Maintenance</v>
      </c>
    </row>
    <row r="14136" spans="1:12" hidden="1">
      <c r="A14136">
        <v>10547</v>
      </c>
      <c r="B14136" t="s">
        <v>839</v>
      </c>
      <c r="C14136">
        <v>57300000</v>
      </c>
      <c r="D14136" t="s">
        <v>12</v>
      </c>
      <c r="E14136" t="s">
        <v>13</v>
      </c>
      <c r="F14136" t="s">
        <v>13</v>
      </c>
      <c r="G14136" t="s">
        <v>13970</v>
      </c>
      <c r="H14136" s="2">
        <v>45021.884087349536</v>
      </c>
      <c r="I14136" t="s">
        <v>673</v>
      </c>
      <c r="J14136" s="2">
        <v>45021.884087349536</v>
      </c>
      <c r="K14136" t="s">
        <v>673</v>
      </c>
      <c r="L14136" t="str">
        <f>VLOOKUP(C14136,ACCOUNT_MAPPING!A:C,3,FALSE)</f>
        <v>General Building Maintenance</v>
      </c>
    </row>
    <row r="14137" spans="1:12" hidden="1">
      <c r="A14137">
        <v>10564</v>
      </c>
      <c r="B14137" t="s">
        <v>13971</v>
      </c>
      <c r="C14137">
        <v>57300000</v>
      </c>
      <c r="D14137" t="s">
        <v>12</v>
      </c>
      <c r="E14137" t="s">
        <v>13</v>
      </c>
      <c r="F14137" t="s">
        <v>13</v>
      </c>
      <c r="G14137" t="s">
        <v>13972</v>
      </c>
      <c r="H14137" s="2">
        <v>45021.505824768516</v>
      </c>
      <c r="I14137" t="s">
        <v>1419</v>
      </c>
      <c r="J14137" s="2">
        <v>45021.505824768516</v>
      </c>
      <c r="K14137" t="s">
        <v>1419</v>
      </c>
      <c r="L14137" t="str">
        <f>VLOOKUP(C14137,ACCOUNT_MAPPING!A:C,3,FALSE)</f>
        <v>General Building Maintenance</v>
      </c>
    </row>
    <row r="14138" spans="1:12" hidden="1">
      <c r="A14138">
        <v>10570</v>
      </c>
      <c r="B14138" t="s">
        <v>4600</v>
      </c>
      <c r="C14138">
        <v>57300000</v>
      </c>
      <c r="D14138" t="s">
        <v>12</v>
      </c>
      <c r="E14138" t="s">
        <v>13</v>
      </c>
      <c r="F14138" t="s">
        <v>13</v>
      </c>
      <c r="G14138" t="s">
        <v>13973</v>
      </c>
      <c r="H14138" s="2">
        <v>45021.558534525466</v>
      </c>
      <c r="I14138" t="s">
        <v>1419</v>
      </c>
      <c r="J14138" s="2">
        <v>45021.558534525466</v>
      </c>
      <c r="K14138" t="s">
        <v>1419</v>
      </c>
      <c r="L14138" t="str">
        <f>VLOOKUP(C14138,ACCOUNT_MAPPING!A:C,3,FALSE)</f>
        <v>General Building Maintenance</v>
      </c>
    </row>
    <row r="14139" spans="1:12" hidden="1">
      <c r="A14139">
        <v>10618</v>
      </c>
      <c r="B14139" t="s">
        <v>7889</v>
      </c>
      <c r="C14139">
        <v>57300000</v>
      </c>
      <c r="D14139" t="s">
        <v>17</v>
      </c>
      <c r="E14139" t="s">
        <v>13</v>
      </c>
      <c r="F14139" t="s">
        <v>13</v>
      </c>
      <c r="G14139" t="s">
        <v>13974</v>
      </c>
      <c r="H14139" s="2">
        <v>44918.442292129628</v>
      </c>
      <c r="I14139" t="s">
        <v>726</v>
      </c>
      <c r="J14139" s="2">
        <v>44918.442292129628</v>
      </c>
      <c r="K14139" t="s">
        <v>726</v>
      </c>
      <c r="L14139" t="str">
        <f>VLOOKUP(C14139,ACCOUNT_MAPPING!A:C,3,FALSE)</f>
        <v>General Building Maintenance</v>
      </c>
    </row>
    <row r="14140" spans="1:12" hidden="1">
      <c r="A14140">
        <v>10745</v>
      </c>
      <c r="B14140" t="s">
        <v>2588</v>
      </c>
      <c r="C14140">
        <v>57300000</v>
      </c>
      <c r="D14140" t="s">
        <v>17</v>
      </c>
      <c r="E14140" t="s">
        <v>13</v>
      </c>
      <c r="F14140" t="s">
        <v>13</v>
      </c>
      <c r="G14140" t="s">
        <v>13975</v>
      </c>
      <c r="H14140" s="2">
        <v>44926.580597835651</v>
      </c>
      <c r="I14140" t="s">
        <v>1800</v>
      </c>
      <c r="J14140" s="2">
        <v>44926.580597835651</v>
      </c>
      <c r="K14140" t="s">
        <v>1800</v>
      </c>
      <c r="L14140" t="str">
        <f>VLOOKUP(C14140,ACCOUNT_MAPPING!A:C,3,FALSE)</f>
        <v>General Building Maintenance</v>
      </c>
    </row>
    <row r="14141" spans="1:12" hidden="1">
      <c r="A14141">
        <v>10721</v>
      </c>
      <c r="B14141" t="s">
        <v>13728</v>
      </c>
      <c r="C14141">
        <v>57300000</v>
      </c>
      <c r="D14141" t="s">
        <v>17</v>
      </c>
      <c r="E14141" t="s">
        <v>13</v>
      </c>
      <c r="F14141" t="s">
        <v>13</v>
      </c>
      <c r="G14141" t="s">
        <v>13976</v>
      </c>
      <c r="H14141" s="2">
        <v>44923.555037071761</v>
      </c>
      <c r="I14141" t="s">
        <v>778</v>
      </c>
      <c r="J14141" s="2">
        <v>44923.555037071761</v>
      </c>
      <c r="K14141" t="s">
        <v>778</v>
      </c>
      <c r="L14141" t="str">
        <f>VLOOKUP(C14141,ACCOUNT_MAPPING!A:C,3,FALSE)</f>
        <v>General Building Maintenance</v>
      </c>
    </row>
    <row r="14142" spans="1:12" hidden="1">
      <c r="A14142">
        <v>10540</v>
      </c>
      <c r="B14142" t="s">
        <v>7891</v>
      </c>
      <c r="C14142">
        <v>57300000</v>
      </c>
      <c r="D14142" t="s">
        <v>17</v>
      </c>
      <c r="E14142" t="s">
        <v>13</v>
      </c>
      <c r="F14142" t="s">
        <v>13</v>
      </c>
      <c r="G14142" t="s">
        <v>13977</v>
      </c>
      <c r="H14142" s="2">
        <v>44917.423404861111</v>
      </c>
      <c r="I14142" t="s">
        <v>673</v>
      </c>
      <c r="J14142" s="2">
        <v>44917.423404861111</v>
      </c>
      <c r="K14142" t="s">
        <v>673</v>
      </c>
      <c r="L14142" t="str">
        <f>VLOOKUP(C14142,ACCOUNT_MAPPING!A:C,3,FALSE)</f>
        <v>General Building Maintenance</v>
      </c>
    </row>
    <row r="14143" spans="1:12" hidden="1">
      <c r="A14143">
        <v>10778</v>
      </c>
      <c r="B14143" t="s">
        <v>10126</v>
      </c>
      <c r="C14143">
        <v>57300000</v>
      </c>
      <c r="D14143" t="s">
        <v>17</v>
      </c>
      <c r="E14143" t="s">
        <v>13</v>
      </c>
      <c r="F14143" t="s">
        <v>13</v>
      </c>
      <c r="G14143" t="s">
        <v>13978</v>
      </c>
      <c r="H14143" s="2">
        <v>44915.922806134258</v>
      </c>
      <c r="I14143" t="s">
        <v>93</v>
      </c>
      <c r="J14143" s="2">
        <v>44915.922806134258</v>
      </c>
      <c r="K14143" t="s">
        <v>93</v>
      </c>
      <c r="L14143" t="str">
        <f>VLOOKUP(C14143,ACCOUNT_MAPPING!A:C,3,FALSE)</f>
        <v>General Building Maintenance</v>
      </c>
    </row>
    <row r="14144" spans="1:12" hidden="1">
      <c r="A14144">
        <v>10561</v>
      </c>
      <c r="B14144" t="s">
        <v>1771</v>
      </c>
      <c r="C14144">
        <v>57300000</v>
      </c>
      <c r="D14144" t="s">
        <v>17</v>
      </c>
      <c r="E14144" t="s">
        <v>13</v>
      </c>
      <c r="F14144" t="s">
        <v>13</v>
      </c>
      <c r="G14144" t="s">
        <v>13979</v>
      </c>
      <c r="H14144" s="2">
        <v>44924.619355902774</v>
      </c>
      <c r="I14144" t="s">
        <v>1419</v>
      </c>
      <c r="J14144" s="2">
        <v>44924.619355902774</v>
      </c>
      <c r="K14144" t="s">
        <v>1419</v>
      </c>
      <c r="L14144" t="str">
        <f>VLOOKUP(C14144,ACCOUNT_MAPPING!A:C,3,FALSE)</f>
        <v>General Building Maintenance</v>
      </c>
    </row>
    <row r="14145" spans="1:12" hidden="1">
      <c r="A14145">
        <v>10562</v>
      </c>
      <c r="B14145" t="s">
        <v>13547</v>
      </c>
      <c r="C14145">
        <v>57300000</v>
      </c>
      <c r="D14145" t="s">
        <v>17</v>
      </c>
      <c r="E14145" t="s">
        <v>13</v>
      </c>
      <c r="F14145" t="s">
        <v>13</v>
      </c>
      <c r="G14145" t="s">
        <v>13980</v>
      </c>
      <c r="H14145" s="2">
        <v>44924.70152696759</v>
      </c>
      <c r="I14145" t="s">
        <v>1419</v>
      </c>
      <c r="J14145" s="2">
        <v>44924.70152696759</v>
      </c>
      <c r="K14145" t="s">
        <v>1419</v>
      </c>
      <c r="L14145" t="str">
        <f>VLOOKUP(C14145,ACCOUNT_MAPPING!A:C,3,FALSE)</f>
        <v>General Building Maintenance</v>
      </c>
    </row>
    <row r="14146" spans="1:12" hidden="1">
      <c r="A14146">
        <v>10752</v>
      </c>
      <c r="B14146" t="s">
        <v>1792</v>
      </c>
      <c r="C14146">
        <v>57300000</v>
      </c>
      <c r="D14146" t="s">
        <v>12</v>
      </c>
      <c r="E14146" t="s">
        <v>13</v>
      </c>
      <c r="F14146" t="s">
        <v>13</v>
      </c>
      <c r="G14146" t="s">
        <v>13981</v>
      </c>
      <c r="H14146" s="2">
        <v>45016.473065428239</v>
      </c>
      <c r="I14146" t="s">
        <v>90</v>
      </c>
      <c r="J14146" s="2">
        <v>45016.473065428239</v>
      </c>
      <c r="K14146" t="s">
        <v>90</v>
      </c>
      <c r="L14146" t="str">
        <f>VLOOKUP(C14146,ACCOUNT_MAPPING!A:C,3,FALSE)</f>
        <v>General Building Maintenance</v>
      </c>
    </row>
    <row r="14147" spans="1:12" hidden="1">
      <c r="A14147">
        <v>10768</v>
      </c>
      <c r="B14147" t="s">
        <v>1798</v>
      </c>
      <c r="C14147">
        <v>57300000</v>
      </c>
      <c r="D14147" t="s">
        <v>12</v>
      </c>
      <c r="E14147" t="s">
        <v>13</v>
      </c>
      <c r="F14147" t="s">
        <v>13</v>
      </c>
      <c r="G14147" t="s">
        <v>13982</v>
      </c>
      <c r="H14147" s="2">
        <v>45015.698300810189</v>
      </c>
      <c r="I14147" t="s">
        <v>1800</v>
      </c>
      <c r="J14147" s="2">
        <v>45015.698300810189</v>
      </c>
      <c r="K14147" t="s">
        <v>1800</v>
      </c>
      <c r="L14147" t="str">
        <f>VLOOKUP(C14147,ACCOUNT_MAPPING!A:C,3,FALSE)</f>
        <v>General Building Maintenance</v>
      </c>
    </row>
    <row r="14148" spans="1:12" hidden="1">
      <c r="A14148">
        <v>10772</v>
      </c>
      <c r="B14148" t="s">
        <v>4630</v>
      </c>
      <c r="C14148">
        <v>57300000</v>
      </c>
      <c r="D14148" t="s">
        <v>17</v>
      </c>
      <c r="E14148" t="s">
        <v>13</v>
      </c>
      <c r="F14148" t="s">
        <v>13</v>
      </c>
      <c r="G14148" t="s">
        <v>13983</v>
      </c>
      <c r="H14148" s="2">
        <v>44923.385507488427</v>
      </c>
      <c r="I14148" t="s">
        <v>90</v>
      </c>
      <c r="J14148" s="2">
        <v>44923.385507488427</v>
      </c>
      <c r="K14148" t="s">
        <v>90</v>
      </c>
      <c r="L14148" t="str">
        <f>VLOOKUP(C14148,ACCOUNT_MAPPING!A:C,3,FALSE)</f>
        <v>General Building Maintenance</v>
      </c>
    </row>
    <row r="14149" spans="1:12" hidden="1">
      <c r="A14149">
        <v>10840</v>
      </c>
      <c r="B14149" t="s">
        <v>1831</v>
      </c>
      <c r="C14149">
        <v>57300000</v>
      </c>
      <c r="D14149" t="s">
        <v>17</v>
      </c>
      <c r="E14149" t="s">
        <v>13</v>
      </c>
      <c r="F14149" t="s">
        <v>13</v>
      </c>
      <c r="G14149" t="s">
        <v>13984</v>
      </c>
      <c r="H14149" s="2">
        <v>44922.616135532407</v>
      </c>
      <c r="I14149" t="s">
        <v>41</v>
      </c>
      <c r="J14149" s="2">
        <v>44922.616135532407</v>
      </c>
      <c r="K14149" t="s">
        <v>41</v>
      </c>
      <c r="L14149" t="str">
        <f>VLOOKUP(C14149,ACCOUNT_MAPPING!A:C,3,FALSE)</f>
        <v>General Building Maintenance</v>
      </c>
    </row>
    <row r="14150" spans="1:12" hidden="1">
      <c r="A14150">
        <v>10682</v>
      </c>
      <c r="B14150" t="s">
        <v>4636</v>
      </c>
      <c r="C14150">
        <v>57300000</v>
      </c>
      <c r="D14150" t="s">
        <v>17</v>
      </c>
      <c r="E14150" t="s">
        <v>13</v>
      </c>
      <c r="F14150" t="s">
        <v>13</v>
      </c>
      <c r="G14150" t="s">
        <v>13985</v>
      </c>
      <c r="H14150" s="2">
        <v>44916.653727048608</v>
      </c>
      <c r="I14150" t="s">
        <v>1175</v>
      </c>
      <c r="J14150" s="2">
        <v>44916.653727048608</v>
      </c>
      <c r="K14150" t="s">
        <v>1175</v>
      </c>
      <c r="L14150" t="str">
        <f>VLOOKUP(C14150,ACCOUNT_MAPPING!A:C,3,FALSE)</f>
        <v>General Building Maintenance</v>
      </c>
    </row>
    <row r="14151" spans="1:12" hidden="1">
      <c r="A14151">
        <v>10943</v>
      </c>
      <c r="B14151" t="s">
        <v>2648</v>
      </c>
      <c r="C14151">
        <v>57300000</v>
      </c>
      <c r="D14151" t="s">
        <v>17</v>
      </c>
      <c r="E14151" t="s">
        <v>13</v>
      </c>
      <c r="F14151" t="s">
        <v>13</v>
      </c>
      <c r="G14151" t="s">
        <v>13986</v>
      </c>
      <c r="H14151" s="2">
        <v>44915.587589386574</v>
      </c>
      <c r="I14151" t="s">
        <v>1675</v>
      </c>
      <c r="J14151" s="2">
        <v>44915.587589386574</v>
      </c>
      <c r="K14151" t="s">
        <v>1675</v>
      </c>
      <c r="L14151" t="str">
        <f>VLOOKUP(C14151,ACCOUNT_MAPPING!A:C,3,FALSE)</f>
        <v>General Building Maintenance</v>
      </c>
    </row>
    <row r="14152" spans="1:12" hidden="1">
      <c r="A14152">
        <v>10888</v>
      </c>
      <c r="B14152" t="s">
        <v>528</v>
      </c>
      <c r="C14152">
        <v>57300000</v>
      </c>
      <c r="D14152" t="s">
        <v>12</v>
      </c>
      <c r="E14152" t="s">
        <v>13</v>
      </c>
      <c r="F14152" t="s">
        <v>13</v>
      </c>
      <c r="G14152" t="s">
        <v>13987</v>
      </c>
      <c r="H14152" s="2">
        <v>45021.692595601853</v>
      </c>
      <c r="I14152" t="s">
        <v>74</v>
      </c>
      <c r="J14152" s="2">
        <v>45021.692595601853</v>
      </c>
      <c r="K14152" t="s">
        <v>74</v>
      </c>
      <c r="L14152" t="str">
        <f>VLOOKUP(C14152,ACCOUNT_MAPPING!A:C,3,FALSE)</f>
        <v>General Building Maintenance</v>
      </c>
    </row>
    <row r="14153" spans="1:12" hidden="1">
      <c r="A14153">
        <v>11026</v>
      </c>
      <c r="B14153" t="s">
        <v>10832</v>
      </c>
      <c r="C14153">
        <v>57300000</v>
      </c>
      <c r="D14153" t="s">
        <v>17</v>
      </c>
      <c r="E14153" t="s">
        <v>13</v>
      </c>
      <c r="F14153" t="s">
        <v>13</v>
      </c>
      <c r="G14153" t="s">
        <v>13988</v>
      </c>
      <c r="H14153" s="2">
        <v>44924.15371929398</v>
      </c>
      <c r="I14153" t="s">
        <v>1816</v>
      </c>
      <c r="J14153" s="2">
        <v>44924.15371929398</v>
      </c>
      <c r="K14153" t="s">
        <v>1816</v>
      </c>
      <c r="L14153" t="str">
        <f>VLOOKUP(C14153,ACCOUNT_MAPPING!A:C,3,FALSE)</f>
        <v>General Building Maintenance</v>
      </c>
    </row>
    <row r="14154" spans="1:12" hidden="1">
      <c r="A14154">
        <v>10920</v>
      </c>
      <c r="B14154" t="s">
        <v>2641</v>
      </c>
      <c r="C14154">
        <v>57300000</v>
      </c>
      <c r="D14154" t="s">
        <v>17</v>
      </c>
      <c r="E14154" t="s">
        <v>13</v>
      </c>
      <c r="F14154" t="s">
        <v>13</v>
      </c>
      <c r="G14154" t="s">
        <v>13989</v>
      </c>
      <c r="H14154" s="2">
        <v>44924.09169548611</v>
      </c>
      <c r="I14154" t="s">
        <v>104</v>
      </c>
      <c r="J14154" s="2">
        <v>44924.09169548611</v>
      </c>
      <c r="K14154" t="s">
        <v>104</v>
      </c>
      <c r="L14154" t="str">
        <f>VLOOKUP(C14154,ACCOUNT_MAPPING!A:C,3,FALSE)</f>
        <v>General Building Maintenance</v>
      </c>
    </row>
    <row r="14155" spans="1:12" hidden="1">
      <c r="A14155">
        <v>10987</v>
      </c>
      <c r="B14155" t="s">
        <v>1474</v>
      </c>
      <c r="C14155">
        <v>57300000</v>
      </c>
      <c r="D14155" t="s">
        <v>12</v>
      </c>
      <c r="E14155" t="s">
        <v>13</v>
      </c>
      <c r="F14155" t="s">
        <v>13</v>
      </c>
      <c r="G14155" t="s">
        <v>13990</v>
      </c>
      <c r="H14155" s="2">
        <v>45020.513008715279</v>
      </c>
      <c r="I14155" t="s">
        <v>3904</v>
      </c>
      <c r="J14155" s="2">
        <v>45020.513008715279</v>
      </c>
      <c r="K14155" t="s">
        <v>3904</v>
      </c>
      <c r="L14155" t="str">
        <f>VLOOKUP(C14155,ACCOUNT_MAPPING!A:C,3,FALSE)</f>
        <v>General Building Maintenance</v>
      </c>
    </row>
    <row r="14156" spans="1:12" hidden="1">
      <c r="A14156">
        <v>11030</v>
      </c>
      <c r="B14156" t="s">
        <v>3916</v>
      </c>
      <c r="C14156">
        <v>57300000</v>
      </c>
      <c r="D14156" t="s">
        <v>17</v>
      </c>
      <c r="E14156" t="s">
        <v>13</v>
      </c>
      <c r="F14156" t="s">
        <v>13</v>
      </c>
      <c r="G14156" t="s">
        <v>13991</v>
      </c>
      <c r="H14156" s="2">
        <v>44925.201399965277</v>
      </c>
      <c r="I14156" t="s">
        <v>1816</v>
      </c>
      <c r="J14156" s="2">
        <v>44925.201399965277</v>
      </c>
      <c r="K14156" t="s">
        <v>1816</v>
      </c>
      <c r="L14156" t="str">
        <f>VLOOKUP(C14156,ACCOUNT_MAPPING!A:C,3,FALSE)</f>
        <v>General Building Maintenance</v>
      </c>
    </row>
    <row r="14157" spans="1:12" hidden="1">
      <c r="A14157">
        <v>11075</v>
      </c>
      <c r="B14157" t="s">
        <v>13369</v>
      </c>
      <c r="C14157">
        <v>57300000</v>
      </c>
      <c r="D14157" t="s">
        <v>17</v>
      </c>
      <c r="E14157" t="s">
        <v>13</v>
      </c>
      <c r="F14157" t="s">
        <v>13</v>
      </c>
      <c r="G14157" t="s">
        <v>13992</v>
      </c>
      <c r="H14157" s="2">
        <v>44924.92298599537</v>
      </c>
      <c r="I14157" t="s">
        <v>116</v>
      </c>
      <c r="J14157" s="2">
        <v>44924.92298599537</v>
      </c>
      <c r="K14157" t="s">
        <v>116</v>
      </c>
      <c r="L14157" t="str">
        <f>VLOOKUP(C14157,ACCOUNT_MAPPING!A:C,3,FALSE)</f>
        <v>General Building Maintenance</v>
      </c>
    </row>
    <row r="14158" spans="1:12" hidden="1">
      <c r="A14158">
        <v>11089</v>
      </c>
      <c r="B14158" t="s">
        <v>120</v>
      </c>
      <c r="C14158">
        <v>57300000</v>
      </c>
      <c r="D14158" t="s">
        <v>12</v>
      </c>
      <c r="E14158" t="s">
        <v>13</v>
      </c>
      <c r="F14158" t="s">
        <v>13</v>
      </c>
      <c r="G14158" t="s">
        <v>13993</v>
      </c>
      <c r="H14158" s="2">
        <v>45021.003840127312</v>
      </c>
      <c r="I14158" t="s">
        <v>119</v>
      </c>
      <c r="J14158" s="2">
        <v>45021.003840127312</v>
      </c>
      <c r="K14158" t="s">
        <v>119</v>
      </c>
      <c r="L14158" t="str">
        <f>VLOOKUP(C14158,ACCOUNT_MAPPING!A:C,3,FALSE)</f>
        <v>General Building Maintenance</v>
      </c>
    </row>
    <row r="14159" spans="1:12" hidden="1">
      <c r="A14159">
        <v>10985</v>
      </c>
      <c r="B14159" t="s">
        <v>3902</v>
      </c>
      <c r="C14159">
        <v>57300000</v>
      </c>
      <c r="D14159" t="s">
        <v>17</v>
      </c>
      <c r="E14159" t="s">
        <v>13</v>
      </c>
      <c r="F14159" t="s">
        <v>13</v>
      </c>
      <c r="G14159" t="s">
        <v>13994</v>
      </c>
      <c r="H14159" s="2">
        <v>44923.360011724537</v>
      </c>
      <c r="I14159" t="s">
        <v>1292</v>
      </c>
      <c r="J14159" s="2">
        <v>44923.360011724537</v>
      </c>
      <c r="K14159" t="s">
        <v>1292</v>
      </c>
      <c r="L14159" t="str">
        <f>VLOOKUP(C14159,ACCOUNT_MAPPING!A:C,3,FALSE)</f>
        <v>General Building Maintenance</v>
      </c>
    </row>
    <row r="14160" spans="1:12" hidden="1">
      <c r="A14160">
        <v>11172</v>
      </c>
      <c r="B14160" t="s">
        <v>2680</v>
      </c>
      <c r="C14160">
        <v>57300000</v>
      </c>
      <c r="D14160" t="s">
        <v>17</v>
      </c>
      <c r="E14160" t="s">
        <v>13</v>
      </c>
      <c r="F14160" t="s">
        <v>13</v>
      </c>
      <c r="G14160" t="s">
        <v>13995</v>
      </c>
      <c r="H14160" s="2">
        <v>44917.688390625</v>
      </c>
      <c r="I14160" t="s">
        <v>650</v>
      </c>
      <c r="J14160" s="2">
        <v>44917.688390625</v>
      </c>
      <c r="K14160" t="s">
        <v>650</v>
      </c>
      <c r="L14160" t="str">
        <f>VLOOKUP(C14160,ACCOUNT_MAPPING!A:C,3,FALSE)</f>
        <v>General Building Maintenance</v>
      </c>
    </row>
    <row r="14161" spans="1:12" hidden="1">
      <c r="A14161">
        <v>10798</v>
      </c>
      <c r="B14161" t="s">
        <v>2664</v>
      </c>
      <c r="C14161">
        <v>57300000</v>
      </c>
      <c r="D14161" t="s">
        <v>17</v>
      </c>
      <c r="E14161" t="s">
        <v>13</v>
      </c>
      <c r="F14161" t="s">
        <v>13</v>
      </c>
      <c r="G14161" t="s">
        <v>13996</v>
      </c>
      <c r="H14161" s="2">
        <v>44924.527219062496</v>
      </c>
      <c r="I14161" t="s">
        <v>1441</v>
      </c>
      <c r="J14161" s="2">
        <v>44924.527219062496</v>
      </c>
      <c r="K14161" t="s">
        <v>1441</v>
      </c>
      <c r="L14161" t="str">
        <f>VLOOKUP(C14161,ACCOUNT_MAPPING!A:C,3,FALSE)</f>
        <v>General Building Maintenance</v>
      </c>
    </row>
    <row r="14162" spans="1:12" hidden="1">
      <c r="A14162">
        <v>11029</v>
      </c>
      <c r="B14162" t="s">
        <v>2667</v>
      </c>
      <c r="C14162">
        <v>57300000</v>
      </c>
      <c r="D14162" t="s">
        <v>17</v>
      </c>
      <c r="E14162" t="s">
        <v>13</v>
      </c>
      <c r="F14162" t="s">
        <v>13</v>
      </c>
      <c r="G14162" t="s">
        <v>13997</v>
      </c>
      <c r="H14162" s="2">
        <v>44925.194895601853</v>
      </c>
      <c r="I14162" t="s">
        <v>1816</v>
      </c>
      <c r="J14162" s="2">
        <v>44925.194895601853</v>
      </c>
      <c r="K14162" t="s">
        <v>1816</v>
      </c>
      <c r="L14162" t="str">
        <f>VLOOKUP(C14162,ACCOUNT_MAPPING!A:C,3,FALSE)</f>
        <v>General Building Maintenance</v>
      </c>
    </row>
    <row r="14163" spans="1:12" hidden="1">
      <c r="A14163">
        <v>11105</v>
      </c>
      <c r="B14163" t="s">
        <v>13998</v>
      </c>
      <c r="C14163">
        <v>57300000</v>
      </c>
      <c r="D14163" t="s">
        <v>17</v>
      </c>
      <c r="E14163" t="s">
        <v>13</v>
      </c>
      <c r="F14163" t="s">
        <v>13</v>
      </c>
      <c r="G14163" t="s">
        <v>13999</v>
      </c>
      <c r="H14163" s="2">
        <v>44917.787253159724</v>
      </c>
      <c r="I14163" t="s">
        <v>44</v>
      </c>
      <c r="J14163" s="2">
        <v>44917.787253159724</v>
      </c>
      <c r="K14163" t="s">
        <v>44</v>
      </c>
      <c r="L14163" t="str">
        <f>VLOOKUP(C14163,ACCOUNT_MAPPING!A:C,3,FALSE)</f>
        <v>General Building Maintenance</v>
      </c>
    </row>
    <row r="14164" spans="1:12" hidden="1">
      <c r="A14164">
        <v>11083</v>
      </c>
      <c r="B14164" t="s">
        <v>13352</v>
      </c>
      <c r="C14164">
        <v>57300000</v>
      </c>
      <c r="D14164" t="s">
        <v>17</v>
      </c>
      <c r="E14164" t="s">
        <v>13</v>
      </c>
      <c r="F14164" t="s">
        <v>13</v>
      </c>
      <c r="G14164" t="s">
        <v>14000</v>
      </c>
      <c r="H14164" s="2">
        <v>44924.864403819447</v>
      </c>
      <c r="I14164" t="s">
        <v>116</v>
      </c>
      <c r="J14164" s="2">
        <v>44924.864403819447</v>
      </c>
      <c r="K14164" t="s">
        <v>116</v>
      </c>
      <c r="L14164" t="str">
        <f>VLOOKUP(C14164,ACCOUNT_MAPPING!A:C,3,FALSE)</f>
        <v>General Building Maintenance</v>
      </c>
    </row>
    <row r="14165" spans="1:12" hidden="1">
      <c r="A14165">
        <v>11210</v>
      </c>
      <c r="B14165" t="s">
        <v>3361</v>
      </c>
      <c r="C14165">
        <v>57300000</v>
      </c>
      <c r="D14165" t="s">
        <v>63</v>
      </c>
      <c r="E14165" t="s">
        <v>13</v>
      </c>
      <c r="F14165" t="s">
        <v>13</v>
      </c>
      <c r="G14165" t="s">
        <v>14001</v>
      </c>
      <c r="H14165" s="2">
        <v>44879.336794872688</v>
      </c>
      <c r="I14165" t="s">
        <v>260</v>
      </c>
      <c r="J14165" s="2">
        <v>44879.336794872688</v>
      </c>
      <c r="K14165" t="s">
        <v>260</v>
      </c>
      <c r="L14165" t="str">
        <f>VLOOKUP(C14165,ACCOUNT_MAPPING!A:C,3,FALSE)</f>
        <v>General Building Maintenance</v>
      </c>
    </row>
    <row r="14166" spans="1:12" hidden="1">
      <c r="A14166">
        <v>11152</v>
      </c>
      <c r="B14166" t="s">
        <v>8004</v>
      </c>
      <c r="C14166">
        <v>57300000</v>
      </c>
      <c r="D14166" t="s">
        <v>63</v>
      </c>
      <c r="E14166" t="s">
        <v>13</v>
      </c>
      <c r="F14166" t="s">
        <v>13</v>
      </c>
      <c r="G14166" t="s">
        <v>14002</v>
      </c>
      <c r="H14166" s="2">
        <v>44875.698258483797</v>
      </c>
      <c r="I14166" t="s">
        <v>87</v>
      </c>
      <c r="J14166" s="2">
        <v>44875.698258483797</v>
      </c>
      <c r="K14166" t="s">
        <v>87</v>
      </c>
      <c r="L14166" t="str">
        <f>VLOOKUP(C14166,ACCOUNT_MAPPING!A:C,3,FALSE)</f>
        <v>General Building Maintenance</v>
      </c>
    </row>
    <row r="14167" spans="1:12" hidden="1">
      <c r="A14167">
        <v>10894</v>
      </c>
      <c r="B14167" t="s">
        <v>144</v>
      </c>
      <c r="C14167">
        <v>57300000</v>
      </c>
      <c r="D14167" t="s">
        <v>63</v>
      </c>
      <c r="E14167" t="s">
        <v>13</v>
      </c>
      <c r="F14167" t="s">
        <v>13</v>
      </c>
      <c r="G14167" t="s">
        <v>14003</v>
      </c>
      <c r="H14167" s="2">
        <v>44878.927819328703</v>
      </c>
      <c r="I14167" t="s">
        <v>74</v>
      </c>
      <c r="J14167" s="2">
        <v>44878.927819328703</v>
      </c>
      <c r="K14167" t="s">
        <v>74</v>
      </c>
      <c r="L14167" t="str">
        <f>VLOOKUP(C14167,ACCOUNT_MAPPING!A:C,3,FALSE)</f>
        <v>General Building Maintenance</v>
      </c>
    </row>
    <row r="14168" spans="1:12" hidden="1">
      <c r="A14168">
        <v>11179</v>
      </c>
      <c r="B14168" t="s">
        <v>1486</v>
      </c>
      <c r="C14168">
        <v>57300000</v>
      </c>
      <c r="D14168" t="s">
        <v>17</v>
      </c>
      <c r="E14168" t="s">
        <v>13</v>
      </c>
      <c r="F14168" t="s">
        <v>13</v>
      </c>
      <c r="G14168" t="s">
        <v>14004</v>
      </c>
      <c r="H14168" s="2">
        <v>44918.483194594904</v>
      </c>
      <c r="I14168" t="s">
        <v>247</v>
      </c>
      <c r="J14168" s="2">
        <v>44918.483194594904</v>
      </c>
      <c r="K14168" t="s">
        <v>247</v>
      </c>
      <c r="L14168" t="str">
        <f>VLOOKUP(C14168,ACCOUNT_MAPPING!A:C,3,FALSE)</f>
        <v>General Building Maintenance</v>
      </c>
    </row>
    <row r="14169" spans="1:12" hidden="1">
      <c r="A14169">
        <v>11258</v>
      </c>
      <c r="B14169" t="s">
        <v>10218</v>
      </c>
      <c r="C14169">
        <v>57300000</v>
      </c>
      <c r="D14169" t="s">
        <v>17</v>
      </c>
      <c r="E14169" t="s">
        <v>13</v>
      </c>
      <c r="F14169" t="s">
        <v>13</v>
      </c>
      <c r="G14169" t="s">
        <v>14005</v>
      </c>
      <c r="H14169" s="2">
        <v>44923.442188425928</v>
      </c>
      <c r="I14169" t="s">
        <v>157</v>
      </c>
      <c r="J14169" s="2">
        <v>44923.442188425928</v>
      </c>
      <c r="K14169" t="s">
        <v>157</v>
      </c>
      <c r="L14169" t="str">
        <f>VLOOKUP(C14169,ACCOUNT_MAPPING!A:C,3,FALSE)</f>
        <v>General Building Maintenance</v>
      </c>
    </row>
    <row r="14170" spans="1:12" hidden="1">
      <c r="A14170">
        <v>11219</v>
      </c>
      <c r="B14170" t="s">
        <v>1854</v>
      </c>
      <c r="C14170">
        <v>57300000</v>
      </c>
      <c r="D14170" t="s">
        <v>17</v>
      </c>
      <c r="E14170" t="s">
        <v>13</v>
      </c>
      <c r="F14170" t="s">
        <v>13</v>
      </c>
      <c r="G14170" t="s">
        <v>14006</v>
      </c>
      <c r="H14170" s="2">
        <v>44924.754617789353</v>
      </c>
      <c r="I14170" t="s">
        <v>462</v>
      </c>
      <c r="J14170" s="2">
        <v>44924.754617789353</v>
      </c>
      <c r="K14170" t="s">
        <v>462</v>
      </c>
      <c r="L14170" t="str">
        <f>VLOOKUP(C14170,ACCOUNT_MAPPING!A:C,3,FALSE)</f>
        <v>General Building Maintenance</v>
      </c>
    </row>
    <row r="14171" spans="1:12" hidden="1">
      <c r="A14171">
        <v>10944</v>
      </c>
      <c r="B14171" t="s">
        <v>3337</v>
      </c>
      <c r="C14171">
        <v>57300000</v>
      </c>
      <c r="D14171" t="s">
        <v>17</v>
      </c>
      <c r="E14171" t="s">
        <v>13</v>
      </c>
      <c r="F14171" t="s">
        <v>13</v>
      </c>
      <c r="G14171" t="s">
        <v>14007</v>
      </c>
      <c r="H14171" s="2">
        <v>44915.634932256944</v>
      </c>
      <c r="I14171" t="s">
        <v>1675</v>
      </c>
      <c r="J14171" s="2">
        <v>44915.634932256944</v>
      </c>
      <c r="K14171" t="s">
        <v>1675</v>
      </c>
      <c r="L14171" t="str">
        <f>VLOOKUP(C14171,ACCOUNT_MAPPING!A:C,3,FALSE)</f>
        <v>General Building Maintenance</v>
      </c>
    </row>
    <row r="14172" spans="1:12" hidden="1">
      <c r="A14172">
        <v>11332</v>
      </c>
      <c r="B14172" t="s">
        <v>1856</v>
      </c>
      <c r="C14172">
        <v>57300000</v>
      </c>
      <c r="D14172" t="s">
        <v>63</v>
      </c>
      <c r="E14172" t="s">
        <v>13</v>
      </c>
      <c r="F14172" t="s">
        <v>13</v>
      </c>
      <c r="G14172" t="s">
        <v>14008</v>
      </c>
      <c r="H14172" s="2">
        <v>44868.852274189812</v>
      </c>
      <c r="I14172" t="s">
        <v>179</v>
      </c>
      <c r="J14172" s="2">
        <v>44868.852274189812</v>
      </c>
      <c r="K14172" t="s">
        <v>179</v>
      </c>
      <c r="L14172" t="str">
        <f>VLOOKUP(C14172,ACCOUNT_MAPPING!A:C,3,FALSE)</f>
        <v>General Building Maintenance</v>
      </c>
    </row>
    <row r="14173" spans="1:12" hidden="1">
      <c r="A14173">
        <v>11256</v>
      </c>
      <c r="B14173" t="s">
        <v>9406</v>
      </c>
      <c r="C14173">
        <v>57300000</v>
      </c>
      <c r="D14173" t="s">
        <v>12</v>
      </c>
      <c r="E14173" t="s">
        <v>13</v>
      </c>
      <c r="F14173" t="s">
        <v>13</v>
      </c>
      <c r="G14173" t="s">
        <v>14009</v>
      </c>
      <c r="H14173" s="2">
        <v>45021.066049849534</v>
      </c>
      <c r="I14173" t="s">
        <v>157</v>
      </c>
      <c r="J14173" s="2">
        <v>45021.066049849534</v>
      </c>
      <c r="K14173" t="s">
        <v>157</v>
      </c>
      <c r="L14173" t="str">
        <f>VLOOKUP(C14173,ACCOUNT_MAPPING!A:C,3,FALSE)</f>
        <v>General Building Maintenance</v>
      </c>
    </row>
    <row r="14174" spans="1:12" hidden="1">
      <c r="A14174">
        <v>11335</v>
      </c>
      <c r="B14174" t="s">
        <v>1485</v>
      </c>
      <c r="C14174">
        <v>57300000</v>
      </c>
      <c r="D14174" t="s">
        <v>12</v>
      </c>
      <c r="E14174" t="s">
        <v>13</v>
      </c>
      <c r="F14174" t="s">
        <v>13</v>
      </c>
      <c r="G14174" t="s">
        <v>14010</v>
      </c>
      <c r="H14174" s="2">
        <v>45021.0688252662</v>
      </c>
      <c r="I14174" t="s">
        <v>1479</v>
      </c>
      <c r="J14174" s="2">
        <v>45021.0688252662</v>
      </c>
      <c r="K14174" t="s">
        <v>1479</v>
      </c>
      <c r="L14174" t="str">
        <f>VLOOKUP(C14174,ACCOUNT_MAPPING!A:C,3,FALSE)</f>
        <v>General Building Maintenance</v>
      </c>
    </row>
    <row r="14175" spans="1:12" hidden="1">
      <c r="A14175">
        <v>11346</v>
      </c>
      <c r="B14175" t="s">
        <v>3396</v>
      </c>
      <c r="C14175">
        <v>57300000</v>
      </c>
      <c r="D14175" t="s">
        <v>63</v>
      </c>
      <c r="E14175" t="s">
        <v>13</v>
      </c>
      <c r="F14175" t="s">
        <v>13</v>
      </c>
      <c r="G14175" t="s">
        <v>14011</v>
      </c>
      <c r="H14175" s="2">
        <v>44876.610630092589</v>
      </c>
      <c r="I14175" t="s">
        <v>2747</v>
      </c>
      <c r="J14175" s="2">
        <v>44876.610630092589</v>
      </c>
      <c r="K14175" t="s">
        <v>2747</v>
      </c>
      <c r="L14175" t="str">
        <f>VLOOKUP(C14175,ACCOUNT_MAPPING!A:C,3,FALSE)</f>
        <v>General Building Maintenance</v>
      </c>
    </row>
    <row r="14176" spans="1:12" hidden="1">
      <c r="A14176">
        <v>11349</v>
      </c>
      <c r="B14176" t="s">
        <v>14012</v>
      </c>
      <c r="C14176">
        <v>57300000</v>
      </c>
      <c r="D14176" t="s">
        <v>12</v>
      </c>
      <c r="E14176" t="s">
        <v>13</v>
      </c>
      <c r="F14176" t="s">
        <v>13</v>
      </c>
      <c r="G14176" t="s">
        <v>14013</v>
      </c>
      <c r="H14176" s="2">
        <v>45021.639323460651</v>
      </c>
      <c r="I14176" t="s">
        <v>4742</v>
      </c>
      <c r="J14176" s="2">
        <v>45021.639323460651</v>
      </c>
      <c r="K14176" t="s">
        <v>4742</v>
      </c>
      <c r="L14176" t="str">
        <f>VLOOKUP(C14176,ACCOUNT_MAPPING!A:C,3,FALSE)</f>
        <v>General Building Maintenance</v>
      </c>
    </row>
    <row r="14177" spans="1:12" hidden="1">
      <c r="A14177">
        <v>11352</v>
      </c>
      <c r="B14177" t="s">
        <v>4741</v>
      </c>
      <c r="C14177">
        <v>57300000</v>
      </c>
      <c r="D14177" t="s">
        <v>17</v>
      </c>
      <c r="E14177" t="s">
        <v>13</v>
      </c>
      <c r="F14177" t="s">
        <v>13</v>
      </c>
      <c r="G14177" t="s">
        <v>14014</v>
      </c>
      <c r="H14177" s="2">
        <v>44916.802878587965</v>
      </c>
      <c r="I14177" t="s">
        <v>2747</v>
      </c>
      <c r="J14177" s="2">
        <v>44916.802878587965</v>
      </c>
      <c r="K14177" t="s">
        <v>2747</v>
      </c>
      <c r="L14177" t="str">
        <f>VLOOKUP(C14177,ACCOUNT_MAPPING!A:C,3,FALSE)</f>
        <v>General Building Maintenance</v>
      </c>
    </row>
    <row r="14178" spans="1:12" hidden="1">
      <c r="A14178">
        <v>11074</v>
      </c>
      <c r="B14178" t="s">
        <v>167</v>
      </c>
      <c r="C14178">
        <v>57300000</v>
      </c>
      <c r="D14178" t="s">
        <v>17</v>
      </c>
      <c r="E14178" t="s">
        <v>13</v>
      </c>
      <c r="F14178" t="s">
        <v>13</v>
      </c>
      <c r="G14178" t="s">
        <v>14015</v>
      </c>
      <c r="H14178" s="2">
        <v>44924.946112349535</v>
      </c>
      <c r="I14178" t="s">
        <v>116</v>
      </c>
      <c r="J14178" s="2">
        <v>44924.946112349535</v>
      </c>
      <c r="K14178" t="s">
        <v>116</v>
      </c>
      <c r="L14178" t="str">
        <f>VLOOKUP(C14178,ACCOUNT_MAPPING!A:C,3,FALSE)</f>
        <v>General Building Maintenance</v>
      </c>
    </row>
    <row r="14179" spans="1:12" hidden="1">
      <c r="A14179">
        <v>11401</v>
      </c>
      <c r="B14179" t="s">
        <v>4778</v>
      </c>
      <c r="C14179">
        <v>57300000</v>
      </c>
      <c r="D14179" t="s">
        <v>63</v>
      </c>
      <c r="E14179" t="s">
        <v>13</v>
      </c>
      <c r="F14179" t="s">
        <v>13</v>
      </c>
      <c r="G14179" t="s">
        <v>14016</v>
      </c>
      <c r="H14179" s="2">
        <v>44876.53949383102</v>
      </c>
      <c r="I14179" t="s">
        <v>1883</v>
      </c>
      <c r="J14179" s="2">
        <v>44876.53949383102</v>
      </c>
      <c r="K14179" t="s">
        <v>1883</v>
      </c>
      <c r="L14179" t="str">
        <f>VLOOKUP(C14179,ACCOUNT_MAPPING!A:C,3,FALSE)</f>
        <v>General Building Maintenance</v>
      </c>
    </row>
    <row r="14180" spans="1:12" hidden="1">
      <c r="A14180">
        <v>11082</v>
      </c>
      <c r="B14180" t="s">
        <v>7271</v>
      </c>
      <c r="C14180">
        <v>57300000</v>
      </c>
      <c r="D14180" t="s">
        <v>17</v>
      </c>
      <c r="E14180" t="s">
        <v>13</v>
      </c>
      <c r="F14180" t="s">
        <v>13</v>
      </c>
      <c r="G14180" t="s">
        <v>14017</v>
      </c>
      <c r="H14180" s="2">
        <v>44924.890421759257</v>
      </c>
      <c r="I14180" t="s">
        <v>116</v>
      </c>
      <c r="J14180" s="2">
        <v>44924.890421759257</v>
      </c>
      <c r="K14180" t="s">
        <v>116</v>
      </c>
      <c r="L14180" t="str">
        <f>VLOOKUP(C14180,ACCOUNT_MAPPING!A:C,3,FALSE)</f>
        <v>General Building Maintenance</v>
      </c>
    </row>
    <row r="14181" spans="1:12" hidden="1">
      <c r="A14181">
        <v>11351</v>
      </c>
      <c r="B14181" t="s">
        <v>4791</v>
      </c>
      <c r="C14181">
        <v>57300000</v>
      </c>
      <c r="D14181" t="s">
        <v>17</v>
      </c>
      <c r="E14181" t="s">
        <v>13</v>
      </c>
      <c r="F14181" t="s">
        <v>13</v>
      </c>
      <c r="G14181" t="s">
        <v>14018</v>
      </c>
      <c r="H14181" s="2">
        <v>44916.800636608794</v>
      </c>
      <c r="I14181" t="s">
        <v>2747</v>
      </c>
      <c r="J14181" s="2">
        <v>44916.800636608794</v>
      </c>
      <c r="K14181" t="s">
        <v>2747</v>
      </c>
      <c r="L14181" t="str">
        <f>VLOOKUP(C14181,ACCOUNT_MAPPING!A:C,3,FALSE)</f>
        <v>General Building Maintenance</v>
      </c>
    </row>
    <row r="14182" spans="1:12" hidden="1">
      <c r="A14182">
        <v>11155</v>
      </c>
      <c r="B14182" t="s">
        <v>9401</v>
      </c>
      <c r="C14182">
        <v>57300000</v>
      </c>
      <c r="D14182" t="s">
        <v>12</v>
      </c>
      <c r="E14182" t="s">
        <v>13</v>
      </c>
      <c r="F14182" t="s">
        <v>13</v>
      </c>
      <c r="G14182" t="s">
        <v>14019</v>
      </c>
      <c r="H14182" s="2">
        <v>45020.746391898145</v>
      </c>
      <c r="I14182" t="s">
        <v>87</v>
      </c>
      <c r="J14182" s="2">
        <v>45020.746391898145</v>
      </c>
      <c r="K14182" t="s">
        <v>87</v>
      </c>
      <c r="L14182" t="str">
        <f>VLOOKUP(C14182,ACCOUNT_MAPPING!A:C,3,FALSE)</f>
        <v>General Building Maintenance</v>
      </c>
    </row>
    <row r="14183" spans="1:12" hidden="1">
      <c r="A14183">
        <v>11309</v>
      </c>
      <c r="B14183" t="s">
        <v>1863</v>
      </c>
      <c r="C14183">
        <v>57300000</v>
      </c>
      <c r="D14183" t="s">
        <v>12</v>
      </c>
      <c r="E14183" t="s">
        <v>13</v>
      </c>
      <c r="F14183" t="s">
        <v>13</v>
      </c>
      <c r="G14183" t="s">
        <v>14020</v>
      </c>
      <c r="H14183" s="2">
        <v>45021.040851851852</v>
      </c>
      <c r="I14183" t="s">
        <v>157</v>
      </c>
      <c r="J14183" s="2">
        <v>45021.040851851852</v>
      </c>
      <c r="K14183" t="s">
        <v>157</v>
      </c>
      <c r="L14183" t="str">
        <f>VLOOKUP(C14183,ACCOUNT_MAPPING!A:C,3,FALSE)</f>
        <v>General Building Maintenance</v>
      </c>
    </row>
    <row r="14184" spans="1:12" hidden="1">
      <c r="A14184">
        <v>11345</v>
      </c>
      <c r="B14184" t="s">
        <v>4790</v>
      </c>
      <c r="C14184">
        <v>57300000</v>
      </c>
      <c r="D14184" t="s">
        <v>63</v>
      </c>
      <c r="E14184" t="s">
        <v>13</v>
      </c>
      <c r="F14184" t="s">
        <v>13</v>
      </c>
      <c r="G14184" t="s">
        <v>14021</v>
      </c>
      <c r="H14184" s="2">
        <v>44868.888095636576</v>
      </c>
      <c r="I14184" t="s">
        <v>179</v>
      </c>
      <c r="J14184" s="2">
        <v>44868.888095636576</v>
      </c>
      <c r="K14184" t="s">
        <v>179</v>
      </c>
      <c r="L14184" t="str">
        <f>VLOOKUP(C14184,ACCOUNT_MAPPING!A:C,3,FALSE)</f>
        <v>General Building Maintenance</v>
      </c>
    </row>
    <row r="14185" spans="1:12" hidden="1">
      <c r="A14185">
        <v>11347</v>
      </c>
      <c r="B14185" t="s">
        <v>7291</v>
      </c>
      <c r="C14185">
        <v>57300000</v>
      </c>
      <c r="D14185" t="s">
        <v>17</v>
      </c>
      <c r="E14185" t="s">
        <v>13</v>
      </c>
      <c r="F14185" t="s">
        <v>13</v>
      </c>
      <c r="G14185" t="s">
        <v>14022</v>
      </c>
      <c r="H14185" s="2">
        <v>44916.790805821758</v>
      </c>
      <c r="I14185" t="s">
        <v>2747</v>
      </c>
      <c r="J14185" s="2">
        <v>44916.790805821758</v>
      </c>
      <c r="K14185" t="s">
        <v>2747</v>
      </c>
      <c r="L14185" t="str">
        <f>VLOOKUP(C14185,ACCOUNT_MAPPING!A:C,3,FALSE)</f>
        <v>General Building Maintenance</v>
      </c>
    </row>
    <row r="14186" spans="1:12" hidden="1">
      <c r="A14186">
        <v>11511</v>
      </c>
      <c r="B14186" t="s">
        <v>1916</v>
      </c>
      <c r="C14186">
        <v>57300000</v>
      </c>
      <c r="D14186" t="s">
        <v>17</v>
      </c>
      <c r="E14186" t="s">
        <v>13</v>
      </c>
      <c r="F14186" t="s">
        <v>13</v>
      </c>
      <c r="G14186" t="s">
        <v>14023</v>
      </c>
      <c r="H14186" s="2">
        <v>44922.695718483796</v>
      </c>
      <c r="I14186" t="s">
        <v>1874</v>
      </c>
      <c r="J14186" s="2">
        <v>44922.695718483796</v>
      </c>
      <c r="K14186" t="s">
        <v>1874</v>
      </c>
      <c r="L14186" t="str">
        <f>VLOOKUP(C14186,ACCOUNT_MAPPING!A:C,3,FALSE)</f>
        <v>General Building Maintenance</v>
      </c>
    </row>
    <row r="14187" spans="1:12" hidden="1">
      <c r="A14187">
        <v>11541</v>
      </c>
      <c r="B14187" t="s">
        <v>10306</v>
      </c>
      <c r="C14187">
        <v>57300000</v>
      </c>
      <c r="D14187" t="s">
        <v>12</v>
      </c>
      <c r="E14187" t="s">
        <v>13</v>
      </c>
      <c r="F14187" t="s">
        <v>13</v>
      </c>
      <c r="G14187" t="s">
        <v>14024</v>
      </c>
      <c r="H14187" s="2">
        <v>45013.588864583333</v>
      </c>
      <c r="I14187" t="s">
        <v>2734</v>
      </c>
      <c r="J14187" s="2">
        <v>45013.588864583333</v>
      </c>
      <c r="K14187" t="s">
        <v>2734</v>
      </c>
      <c r="L14187" t="str">
        <f>VLOOKUP(C14187,ACCOUNT_MAPPING!A:C,3,FALSE)</f>
        <v>General Building Maintenance</v>
      </c>
    </row>
    <row r="14188" spans="1:12" hidden="1">
      <c r="A14188">
        <v>11596</v>
      </c>
      <c r="B14188" t="s">
        <v>4035</v>
      </c>
      <c r="C14188">
        <v>57300000</v>
      </c>
      <c r="D14188" t="s">
        <v>17</v>
      </c>
      <c r="E14188" t="s">
        <v>13</v>
      </c>
      <c r="F14188" t="s">
        <v>13</v>
      </c>
      <c r="G14188" t="s">
        <v>14025</v>
      </c>
      <c r="H14188" s="2">
        <v>44923.704581365739</v>
      </c>
      <c r="I14188" t="s">
        <v>1895</v>
      </c>
      <c r="J14188" s="2">
        <v>44923.704581365739</v>
      </c>
      <c r="K14188" t="s">
        <v>1895</v>
      </c>
      <c r="L14188" t="str">
        <f>VLOOKUP(C14188,ACCOUNT_MAPPING!A:C,3,FALSE)</f>
        <v>General Building Maintenance</v>
      </c>
    </row>
    <row r="14189" spans="1:12" hidden="1">
      <c r="A14189">
        <v>11268</v>
      </c>
      <c r="B14189" t="s">
        <v>3985</v>
      </c>
      <c r="C14189">
        <v>57300000</v>
      </c>
      <c r="D14189" t="s">
        <v>17</v>
      </c>
      <c r="E14189" t="s">
        <v>13</v>
      </c>
      <c r="F14189" t="s">
        <v>13</v>
      </c>
      <c r="G14189" t="s">
        <v>14026</v>
      </c>
      <c r="H14189" s="2">
        <v>44923.730818055556</v>
      </c>
      <c r="I14189" t="s">
        <v>157</v>
      </c>
      <c r="J14189" s="2">
        <v>44923.730818055556</v>
      </c>
      <c r="K14189" t="s">
        <v>157</v>
      </c>
      <c r="L14189" t="str">
        <f>VLOOKUP(C14189,ACCOUNT_MAPPING!A:C,3,FALSE)</f>
        <v>General Building Maintenance</v>
      </c>
    </row>
    <row r="14190" spans="1:12" hidden="1">
      <c r="A14190">
        <v>11301</v>
      </c>
      <c r="B14190" t="s">
        <v>3979</v>
      </c>
      <c r="C14190">
        <v>57300000</v>
      </c>
      <c r="D14190" t="s">
        <v>17</v>
      </c>
      <c r="E14190" t="s">
        <v>13</v>
      </c>
      <c r="F14190" t="s">
        <v>13</v>
      </c>
      <c r="G14190" t="s">
        <v>14027</v>
      </c>
      <c r="H14190" s="2">
        <v>44924.818256909719</v>
      </c>
      <c r="I14190" t="s">
        <v>462</v>
      </c>
      <c r="J14190" s="2">
        <v>44924.818256909719</v>
      </c>
      <c r="K14190" t="s">
        <v>462</v>
      </c>
      <c r="L14190" t="str">
        <f>VLOOKUP(C14190,ACCOUNT_MAPPING!A:C,3,FALSE)</f>
        <v>General Building Maintenance</v>
      </c>
    </row>
    <row r="14191" spans="1:12" hidden="1">
      <c r="A14191">
        <v>11610</v>
      </c>
      <c r="B14191" t="s">
        <v>11137</v>
      </c>
      <c r="C14191">
        <v>57300000</v>
      </c>
      <c r="D14191" t="s">
        <v>12</v>
      </c>
      <c r="E14191" t="s">
        <v>13</v>
      </c>
      <c r="F14191" t="s">
        <v>13</v>
      </c>
      <c r="G14191" t="s">
        <v>14028</v>
      </c>
      <c r="H14191" s="2">
        <v>45014.889215243056</v>
      </c>
      <c r="I14191" t="s">
        <v>630</v>
      </c>
      <c r="J14191" s="2">
        <v>45014.889215243056</v>
      </c>
      <c r="K14191" t="s">
        <v>630</v>
      </c>
      <c r="L14191" t="str">
        <f>VLOOKUP(C14191,ACCOUNT_MAPPING!A:C,3,FALSE)</f>
        <v>General Building Maintenance</v>
      </c>
    </row>
    <row r="14192" spans="1:12" hidden="1">
      <c r="A14192">
        <v>11334</v>
      </c>
      <c r="B14192" t="s">
        <v>3996</v>
      </c>
      <c r="C14192">
        <v>57300000</v>
      </c>
      <c r="D14192" t="s">
        <v>63</v>
      </c>
      <c r="E14192" t="s">
        <v>13</v>
      </c>
      <c r="F14192" t="s">
        <v>13</v>
      </c>
      <c r="G14192" t="s">
        <v>14029</v>
      </c>
      <c r="H14192" s="2">
        <v>44868.865558645834</v>
      </c>
      <c r="I14192" t="s">
        <v>179</v>
      </c>
      <c r="J14192" s="2">
        <v>44868.865558645834</v>
      </c>
      <c r="K14192" t="s">
        <v>179</v>
      </c>
      <c r="L14192" t="str">
        <f>VLOOKUP(C14192,ACCOUNT_MAPPING!A:C,3,FALSE)</f>
        <v>General Building Maintenance</v>
      </c>
    </row>
    <row r="14193" spans="1:12" hidden="1">
      <c r="A14193">
        <v>11445</v>
      </c>
      <c r="B14193" t="s">
        <v>927</v>
      </c>
      <c r="C14193">
        <v>57300000</v>
      </c>
      <c r="D14193" t="s">
        <v>17</v>
      </c>
      <c r="E14193" t="s">
        <v>13</v>
      </c>
      <c r="F14193" t="s">
        <v>13</v>
      </c>
      <c r="G14193" t="s">
        <v>14030</v>
      </c>
      <c r="H14193" s="2">
        <v>44928.441178472225</v>
      </c>
      <c r="I14193" t="s">
        <v>900</v>
      </c>
      <c r="J14193" s="2">
        <v>44928.441178472225</v>
      </c>
      <c r="K14193" t="s">
        <v>900</v>
      </c>
      <c r="L14193" t="str">
        <f>VLOOKUP(C14193,ACCOUNT_MAPPING!A:C,3,FALSE)</f>
        <v>General Building Maintenance</v>
      </c>
    </row>
    <row r="14194" spans="1:12" hidden="1">
      <c r="A14194">
        <v>11348</v>
      </c>
      <c r="B14194" t="s">
        <v>2745</v>
      </c>
      <c r="C14194">
        <v>57300000</v>
      </c>
      <c r="D14194" t="s">
        <v>17</v>
      </c>
      <c r="E14194" t="s">
        <v>13</v>
      </c>
      <c r="F14194" t="s">
        <v>13</v>
      </c>
      <c r="G14194" t="s">
        <v>14031</v>
      </c>
      <c r="H14194" s="2">
        <v>44916.797039930556</v>
      </c>
      <c r="I14194" t="s">
        <v>2747</v>
      </c>
      <c r="J14194" s="2">
        <v>44916.797039930556</v>
      </c>
      <c r="K14194" t="s">
        <v>2747</v>
      </c>
      <c r="L14194" t="str">
        <f>VLOOKUP(C14194,ACCOUNT_MAPPING!A:C,3,FALSE)</f>
        <v>General Building Maintenance</v>
      </c>
    </row>
    <row r="14195" spans="1:12" hidden="1">
      <c r="A14195">
        <v>11364</v>
      </c>
      <c r="B14195" t="s">
        <v>4765</v>
      </c>
      <c r="C14195">
        <v>57300000</v>
      </c>
      <c r="D14195" t="s">
        <v>12</v>
      </c>
      <c r="E14195" t="s">
        <v>13</v>
      </c>
      <c r="F14195" t="s">
        <v>13</v>
      </c>
      <c r="G14195" t="s">
        <v>14032</v>
      </c>
      <c r="H14195" s="2">
        <v>45019.766456597223</v>
      </c>
      <c r="I14195" t="s">
        <v>4745</v>
      </c>
      <c r="J14195" s="2">
        <v>45019.766456597223</v>
      </c>
      <c r="K14195" t="s">
        <v>4745</v>
      </c>
      <c r="L14195" t="str">
        <f>VLOOKUP(C14195,ACCOUNT_MAPPING!A:C,3,FALSE)</f>
        <v>General Building Maintenance</v>
      </c>
    </row>
    <row r="14196" spans="1:12" hidden="1">
      <c r="A14196">
        <v>11441</v>
      </c>
      <c r="B14196" t="s">
        <v>898</v>
      </c>
      <c r="C14196">
        <v>57300000</v>
      </c>
      <c r="D14196" t="s">
        <v>17</v>
      </c>
      <c r="E14196" t="s">
        <v>13</v>
      </c>
      <c r="F14196" t="s">
        <v>13</v>
      </c>
      <c r="G14196" t="s">
        <v>14033</v>
      </c>
      <c r="H14196" s="2">
        <v>44925.573250810186</v>
      </c>
      <c r="I14196" t="s">
        <v>900</v>
      </c>
      <c r="J14196" s="2">
        <v>44925.573250810186</v>
      </c>
      <c r="K14196" t="s">
        <v>900</v>
      </c>
      <c r="L14196" t="str">
        <f>VLOOKUP(C14196,ACCOUNT_MAPPING!A:C,3,FALSE)</f>
        <v>General Building Maintenance</v>
      </c>
    </row>
    <row r="14197" spans="1:12" hidden="1">
      <c r="A14197">
        <v>11462</v>
      </c>
      <c r="B14197" t="s">
        <v>1253</v>
      </c>
      <c r="C14197">
        <v>57300000</v>
      </c>
      <c r="D14197" t="s">
        <v>12</v>
      </c>
      <c r="E14197" t="s">
        <v>13</v>
      </c>
      <c r="F14197" t="s">
        <v>13</v>
      </c>
      <c r="G14197" t="s">
        <v>14034</v>
      </c>
      <c r="H14197" s="2">
        <v>45020.801148576385</v>
      </c>
      <c r="I14197" t="s">
        <v>759</v>
      </c>
      <c r="J14197" s="2">
        <v>45020.801148576385</v>
      </c>
      <c r="K14197" t="s">
        <v>759</v>
      </c>
      <c r="L14197" t="str">
        <f>VLOOKUP(C14197,ACCOUNT_MAPPING!A:C,3,FALSE)</f>
        <v>General Building Maintenance</v>
      </c>
    </row>
    <row r="14198" spans="1:12" hidden="1">
      <c r="A14198">
        <v>11506</v>
      </c>
      <c r="B14198" t="s">
        <v>10368</v>
      </c>
      <c r="C14198">
        <v>57300000</v>
      </c>
      <c r="D14198" t="s">
        <v>17</v>
      </c>
      <c r="E14198" t="s">
        <v>13</v>
      </c>
      <c r="F14198" t="s">
        <v>13</v>
      </c>
      <c r="G14198" t="s">
        <v>14035</v>
      </c>
      <c r="H14198" s="2">
        <v>44929.510970798612</v>
      </c>
      <c r="I14198" t="s">
        <v>1490</v>
      </c>
      <c r="J14198" s="2">
        <v>44929.510970798612</v>
      </c>
      <c r="K14198" t="s">
        <v>1490</v>
      </c>
      <c r="L14198" t="str">
        <f>VLOOKUP(C14198,ACCOUNT_MAPPING!A:C,3,FALSE)</f>
        <v>General Building Maintenance</v>
      </c>
    </row>
    <row r="14199" spans="1:12" hidden="1">
      <c r="A14199">
        <v>11795</v>
      </c>
      <c r="B14199" t="s">
        <v>198</v>
      </c>
      <c r="C14199">
        <v>57300000</v>
      </c>
      <c r="D14199" t="s">
        <v>12</v>
      </c>
      <c r="E14199" t="s">
        <v>13</v>
      </c>
      <c r="F14199" t="s">
        <v>13</v>
      </c>
      <c r="G14199" t="s">
        <v>14036</v>
      </c>
      <c r="H14199" s="2">
        <v>45009.848753819446</v>
      </c>
      <c r="I14199" t="s">
        <v>22</v>
      </c>
      <c r="J14199" s="2">
        <v>45009.848753819446</v>
      </c>
      <c r="K14199" t="s">
        <v>22</v>
      </c>
      <c r="L14199" t="str">
        <f>VLOOKUP(C14199,ACCOUNT_MAPPING!A:C,3,FALSE)</f>
        <v>General Building Maintenance</v>
      </c>
    </row>
    <row r="14200" spans="1:12" hidden="1">
      <c r="A14200">
        <v>11724</v>
      </c>
      <c r="B14200" t="s">
        <v>6733</v>
      </c>
      <c r="C14200">
        <v>57300000</v>
      </c>
      <c r="D14200" t="s">
        <v>17</v>
      </c>
      <c r="E14200" t="s">
        <v>13</v>
      </c>
      <c r="F14200" t="s">
        <v>13</v>
      </c>
      <c r="G14200" t="s">
        <v>14037</v>
      </c>
      <c r="H14200" s="2">
        <v>44916.821759687497</v>
      </c>
      <c r="I14200" t="s">
        <v>544</v>
      </c>
      <c r="J14200" s="2">
        <v>44916.821759687497</v>
      </c>
      <c r="K14200" t="s">
        <v>544</v>
      </c>
      <c r="L14200" t="str">
        <f>VLOOKUP(C14200,ACCOUNT_MAPPING!A:C,3,FALSE)</f>
        <v>General Building Maintenance</v>
      </c>
    </row>
    <row r="14201" spans="1:12" hidden="1">
      <c r="A14201">
        <v>11632</v>
      </c>
      <c r="B14201" t="s">
        <v>906</v>
      </c>
      <c r="C14201">
        <v>57300000</v>
      </c>
      <c r="D14201" t="s">
        <v>12</v>
      </c>
      <c r="E14201" t="s">
        <v>13</v>
      </c>
      <c r="F14201" t="s">
        <v>13</v>
      </c>
      <c r="G14201" t="s">
        <v>14038</v>
      </c>
      <c r="H14201" s="2">
        <v>45014.855373379629</v>
      </c>
      <c r="I14201" t="s">
        <v>663</v>
      </c>
      <c r="J14201" s="2">
        <v>45014.855373379629</v>
      </c>
      <c r="K14201" t="s">
        <v>663</v>
      </c>
      <c r="L14201" t="str">
        <f>VLOOKUP(C14201,ACCOUNT_MAPPING!A:C,3,FALSE)</f>
        <v>General Building Maintenance</v>
      </c>
    </row>
    <row r="14202" spans="1:12" hidden="1">
      <c r="A14202">
        <v>11734</v>
      </c>
      <c r="B14202" t="s">
        <v>1493</v>
      </c>
      <c r="C14202">
        <v>57300000</v>
      </c>
      <c r="D14202" t="s">
        <v>17</v>
      </c>
      <c r="E14202" t="s">
        <v>13</v>
      </c>
      <c r="F14202" t="s">
        <v>13</v>
      </c>
      <c r="G14202" t="s">
        <v>14039</v>
      </c>
      <c r="H14202" s="2">
        <v>44929.743496331015</v>
      </c>
      <c r="I14202" t="s">
        <v>548</v>
      </c>
      <c r="J14202" s="2">
        <v>44929.743496331015</v>
      </c>
      <c r="K14202" t="s">
        <v>548</v>
      </c>
      <c r="L14202" t="str">
        <f>VLOOKUP(C14202,ACCOUNT_MAPPING!A:C,3,FALSE)</f>
        <v>General Building Maintenance</v>
      </c>
    </row>
    <row r="14203" spans="1:12" hidden="1">
      <c r="A14203">
        <v>20335</v>
      </c>
      <c r="B14203" t="s">
        <v>210</v>
      </c>
      <c r="C14203">
        <v>57300000</v>
      </c>
      <c r="D14203" t="s">
        <v>17</v>
      </c>
      <c r="E14203" t="s">
        <v>13</v>
      </c>
      <c r="F14203" t="s">
        <v>13</v>
      </c>
      <c r="G14203" t="s">
        <v>14040</v>
      </c>
      <c r="H14203" s="2">
        <v>44924.802550462962</v>
      </c>
      <c r="I14203" t="s">
        <v>119</v>
      </c>
      <c r="J14203" s="2">
        <v>44924.802550462962</v>
      </c>
      <c r="K14203" t="s">
        <v>119</v>
      </c>
      <c r="L14203" t="str">
        <f>VLOOKUP(C14203,ACCOUNT_MAPPING!A:C,3,FALSE)</f>
        <v>General Building Maintenance</v>
      </c>
    </row>
    <row r="14204" spans="1:12" hidden="1">
      <c r="A14204">
        <v>20460</v>
      </c>
      <c r="B14204" t="s">
        <v>1513</v>
      </c>
      <c r="C14204">
        <v>57300000</v>
      </c>
      <c r="D14204" t="s">
        <v>17</v>
      </c>
      <c r="E14204" t="s">
        <v>13</v>
      </c>
      <c r="F14204" t="s">
        <v>13</v>
      </c>
      <c r="G14204" t="s">
        <v>14041</v>
      </c>
      <c r="H14204" s="2">
        <v>44928.769447719904</v>
      </c>
      <c r="I14204" t="s">
        <v>1422</v>
      </c>
      <c r="J14204" s="2">
        <v>44928.769447719904</v>
      </c>
      <c r="K14204" t="s">
        <v>1422</v>
      </c>
      <c r="L14204" t="str">
        <f>VLOOKUP(C14204,ACCOUNT_MAPPING!A:C,3,FALSE)</f>
        <v>General Building Maintenance</v>
      </c>
    </row>
    <row r="14205" spans="1:12" hidden="1">
      <c r="A14205">
        <v>11716</v>
      </c>
      <c r="B14205" t="s">
        <v>10416</v>
      </c>
      <c r="C14205">
        <v>57300000</v>
      </c>
      <c r="D14205" t="s">
        <v>63</v>
      </c>
      <c r="E14205" t="s">
        <v>13</v>
      </c>
      <c r="F14205" t="s">
        <v>13</v>
      </c>
      <c r="G14205" t="s">
        <v>14042</v>
      </c>
      <c r="H14205" s="2">
        <v>44876.56318344907</v>
      </c>
      <c r="I14205" t="s">
        <v>544</v>
      </c>
      <c r="J14205" s="2">
        <v>44876.56318344907</v>
      </c>
      <c r="K14205" t="s">
        <v>544</v>
      </c>
      <c r="L14205" t="str">
        <f>VLOOKUP(C14205,ACCOUNT_MAPPING!A:C,3,FALSE)</f>
        <v>General Building Maintenance</v>
      </c>
    </row>
    <row r="14206" spans="1:12" hidden="1">
      <c r="A14206">
        <v>20511</v>
      </c>
      <c r="B14206" t="s">
        <v>1947</v>
      </c>
      <c r="C14206">
        <v>57300000</v>
      </c>
      <c r="D14206" t="s">
        <v>12</v>
      </c>
      <c r="E14206" t="s">
        <v>13</v>
      </c>
      <c r="F14206" t="s">
        <v>13</v>
      </c>
      <c r="G14206" t="s">
        <v>14043</v>
      </c>
      <c r="H14206" s="2">
        <v>45015.676054317133</v>
      </c>
      <c r="I14206" t="s">
        <v>3471</v>
      </c>
      <c r="J14206" s="2">
        <v>45015.676054317133</v>
      </c>
      <c r="K14206" t="s">
        <v>3471</v>
      </c>
      <c r="L14206" t="str">
        <f>VLOOKUP(C14206,ACCOUNT_MAPPING!A:C,3,FALSE)</f>
        <v>General Building Maintenance</v>
      </c>
    </row>
    <row r="14207" spans="1:12" hidden="1">
      <c r="A14207">
        <v>20515</v>
      </c>
      <c r="B14207" t="s">
        <v>6804</v>
      </c>
      <c r="C14207">
        <v>57300000</v>
      </c>
      <c r="D14207" t="s">
        <v>12</v>
      </c>
      <c r="E14207" t="s">
        <v>13</v>
      </c>
      <c r="F14207" t="s">
        <v>13</v>
      </c>
      <c r="G14207" t="s">
        <v>14044</v>
      </c>
      <c r="H14207" s="2">
        <v>45014.558189780095</v>
      </c>
      <c r="I14207" t="s">
        <v>809</v>
      </c>
      <c r="J14207" s="2">
        <v>45014.558189780095</v>
      </c>
      <c r="K14207" t="s">
        <v>2175</v>
      </c>
      <c r="L14207" t="str">
        <f>VLOOKUP(C14207,ACCOUNT_MAPPING!A:C,3,FALSE)</f>
        <v>General Building Maintenance</v>
      </c>
    </row>
    <row r="14208" spans="1:12" hidden="1">
      <c r="A14208">
        <v>20523</v>
      </c>
      <c r="B14208" t="s">
        <v>1975</v>
      </c>
      <c r="C14208">
        <v>57300000</v>
      </c>
      <c r="D14208" t="s">
        <v>63</v>
      </c>
      <c r="E14208" t="s">
        <v>13</v>
      </c>
      <c r="F14208" t="s">
        <v>13</v>
      </c>
      <c r="G14208" t="s">
        <v>14045</v>
      </c>
      <c r="H14208" s="2">
        <v>44876.505427777774</v>
      </c>
      <c r="I14208" t="s">
        <v>354</v>
      </c>
      <c r="J14208" s="2">
        <v>44876.505427777774</v>
      </c>
      <c r="K14208" t="s">
        <v>354</v>
      </c>
      <c r="L14208" t="str">
        <f>VLOOKUP(C14208,ACCOUNT_MAPPING!A:C,3,FALSE)</f>
        <v>General Building Maintenance</v>
      </c>
    </row>
    <row r="14209" spans="1:12" hidden="1">
      <c r="A14209">
        <v>14237</v>
      </c>
      <c r="B14209" t="s">
        <v>1495</v>
      </c>
      <c r="C14209">
        <v>57300000</v>
      </c>
      <c r="D14209" t="s">
        <v>12</v>
      </c>
      <c r="E14209" t="s">
        <v>13</v>
      </c>
      <c r="F14209" t="s">
        <v>13</v>
      </c>
      <c r="G14209" t="s">
        <v>14046</v>
      </c>
      <c r="H14209" s="2">
        <v>45021.380048263891</v>
      </c>
      <c r="I14209" t="s">
        <v>1292</v>
      </c>
      <c r="J14209" s="2">
        <v>45021.380048263891</v>
      </c>
      <c r="K14209" t="s">
        <v>1292</v>
      </c>
      <c r="L14209" t="str">
        <f>VLOOKUP(C14209,ACCOUNT_MAPPING!A:C,3,FALSE)</f>
        <v>General Building Maintenance</v>
      </c>
    </row>
    <row r="14210" spans="1:12" hidden="1">
      <c r="A14210">
        <v>11867</v>
      </c>
      <c r="B14210" t="s">
        <v>2838</v>
      </c>
      <c r="C14210">
        <v>57300000</v>
      </c>
      <c r="D14210" t="s">
        <v>63</v>
      </c>
      <c r="E14210" t="s">
        <v>13</v>
      </c>
      <c r="F14210" t="s">
        <v>13</v>
      </c>
      <c r="G14210" t="s">
        <v>14047</v>
      </c>
      <c r="H14210" s="2">
        <v>44875.593934108794</v>
      </c>
      <c r="I14210" t="s">
        <v>354</v>
      </c>
      <c r="J14210" s="2">
        <v>44875.593934108794</v>
      </c>
      <c r="K14210" t="s">
        <v>354</v>
      </c>
      <c r="L14210" t="str">
        <f>VLOOKUP(C14210,ACCOUNT_MAPPING!A:C,3,FALSE)</f>
        <v>General Building Maintenance</v>
      </c>
    </row>
    <row r="14211" spans="1:12" hidden="1">
      <c r="A14211">
        <v>20628</v>
      </c>
      <c r="B14211" t="s">
        <v>11690</v>
      </c>
      <c r="C14211">
        <v>57300000</v>
      </c>
      <c r="D14211" t="s">
        <v>17</v>
      </c>
      <c r="E14211" t="s">
        <v>13</v>
      </c>
      <c r="F14211" t="s">
        <v>13</v>
      </c>
      <c r="G14211" t="s">
        <v>14048</v>
      </c>
      <c r="H14211" s="2">
        <v>44924.456108599537</v>
      </c>
      <c r="I14211" t="s">
        <v>1441</v>
      </c>
      <c r="J14211" s="2">
        <v>44924.456108599537</v>
      </c>
      <c r="K14211" t="s">
        <v>1441</v>
      </c>
      <c r="L14211" t="str">
        <f>VLOOKUP(C14211,ACCOUNT_MAPPING!A:C,3,FALSE)</f>
        <v>General Building Maintenance</v>
      </c>
    </row>
    <row r="14212" spans="1:12" hidden="1">
      <c r="A14212">
        <v>20638</v>
      </c>
      <c r="B14212" t="s">
        <v>2895</v>
      </c>
      <c r="C14212">
        <v>57300000</v>
      </c>
      <c r="D14212" t="s">
        <v>17</v>
      </c>
      <c r="E14212" t="s">
        <v>13</v>
      </c>
      <c r="F14212" t="s">
        <v>13</v>
      </c>
      <c r="G14212" t="s">
        <v>14049</v>
      </c>
      <c r="H14212" s="2">
        <v>44921.638142164353</v>
      </c>
      <c r="I14212" t="s">
        <v>1434</v>
      </c>
      <c r="J14212" s="2">
        <v>44921.638142164353</v>
      </c>
      <c r="K14212" t="s">
        <v>1434</v>
      </c>
      <c r="L14212" t="str">
        <f>VLOOKUP(C14212,ACCOUNT_MAPPING!A:C,3,FALSE)</f>
        <v>General Building Maintenance</v>
      </c>
    </row>
    <row r="14213" spans="1:12" hidden="1">
      <c r="A14213">
        <v>14245</v>
      </c>
      <c r="B14213" t="s">
        <v>1018</v>
      </c>
      <c r="C14213">
        <v>57300000</v>
      </c>
      <c r="D14213" t="s">
        <v>17</v>
      </c>
      <c r="E14213" t="s">
        <v>13</v>
      </c>
      <c r="F14213" t="s">
        <v>13</v>
      </c>
      <c r="G14213" t="s">
        <v>14050</v>
      </c>
      <c r="H14213" s="2">
        <v>44923.440742974541</v>
      </c>
      <c r="I14213" t="s">
        <v>553</v>
      </c>
      <c r="J14213" s="2">
        <v>44923.440742974541</v>
      </c>
      <c r="K14213" t="s">
        <v>553</v>
      </c>
      <c r="L14213" t="str">
        <f>VLOOKUP(C14213,ACCOUNT_MAPPING!A:C,3,FALSE)</f>
        <v>General Building Maintenance</v>
      </c>
    </row>
    <row r="14214" spans="1:12" hidden="1">
      <c r="A14214">
        <v>15808</v>
      </c>
      <c r="B14214" t="s">
        <v>216</v>
      </c>
      <c r="C14214">
        <v>57300000</v>
      </c>
      <c r="D14214" t="s">
        <v>17</v>
      </c>
      <c r="E14214" t="s">
        <v>13</v>
      </c>
      <c r="F14214" t="s">
        <v>13</v>
      </c>
      <c r="G14214" t="s">
        <v>14051</v>
      </c>
      <c r="H14214" s="2">
        <v>44917.765942743055</v>
      </c>
      <c r="I14214" t="s">
        <v>44</v>
      </c>
      <c r="J14214" s="2">
        <v>44917.765942743055</v>
      </c>
      <c r="K14214" t="s">
        <v>44</v>
      </c>
      <c r="L14214" t="str">
        <f>VLOOKUP(C14214,ACCOUNT_MAPPING!A:C,3,FALSE)</f>
        <v>General Building Maintenance</v>
      </c>
    </row>
    <row r="14215" spans="1:12" hidden="1">
      <c r="A14215">
        <v>20513</v>
      </c>
      <c r="B14215" t="s">
        <v>2812</v>
      </c>
      <c r="C14215">
        <v>57300000</v>
      </c>
      <c r="D14215" t="s">
        <v>12</v>
      </c>
      <c r="E14215" t="s">
        <v>13</v>
      </c>
      <c r="F14215" t="s">
        <v>13</v>
      </c>
      <c r="G14215" t="s">
        <v>14052</v>
      </c>
      <c r="H14215" s="2">
        <v>45016.656051817132</v>
      </c>
      <c r="I14215" t="s">
        <v>3471</v>
      </c>
      <c r="J14215" s="2">
        <v>45016.656051817132</v>
      </c>
      <c r="K14215" t="s">
        <v>3471</v>
      </c>
      <c r="L14215" t="str">
        <f>VLOOKUP(C14215,ACCOUNT_MAPPING!A:C,3,FALSE)</f>
        <v>General Building Maintenance</v>
      </c>
    </row>
    <row r="14216" spans="1:12" hidden="1">
      <c r="A14216">
        <v>20519</v>
      </c>
      <c r="B14216" t="s">
        <v>2817</v>
      </c>
      <c r="C14216">
        <v>57300000</v>
      </c>
      <c r="D14216" t="s">
        <v>17</v>
      </c>
      <c r="E14216" t="s">
        <v>13</v>
      </c>
      <c r="F14216" t="s">
        <v>13</v>
      </c>
      <c r="G14216" t="s">
        <v>14053</v>
      </c>
      <c r="H14216" s="2">
        <v>44924.385483136575</v>
      </c>
      <c r="I14216" t="s">
        <v>817</v>
      </c>
      <c r="J14216" s="2">
        <v>44924.385483136575</v>
      </c>
      <c r="K14216" t="s">
        <v>817</v>
      </c>
      <c r="L14216" t="str">
        <f>VLOOKUP(C14216,ACCOUNT_MAPPING!A:C,3,FALSE)</f>
        <v>General Building Maintenance</v>
      </c>
    </row>
    <row r="14217" spans="1:12" hidden="1">
      <c r="A14217">
        <v>20745</v>
      </c>
      <c r="B14217" t="s">
        <v>3496</v>
      </c>
      <c r="C14217">
        <v>57300000</v>
      </c>
      <c r="D14217" t="s">
        <v>12</v>
      </c>
      <c r="E14217" t="s">
        <v>13</v>
      </c>
      <c r="F14217" t="s">
        <v>13</v>
      </c>
      <c r="G14217" t="s">
        <v>14054</v>
      </c>
      <c r="H14217" s="2">
        <v>45012.622907673613</v>
      </c>
      <c r="I14217" t="s">
        <v>2338</v>
      </c>
      <c r="J14217" s="2">
        <v>45012.622907673613</v>
      </c>
      <c r="K14217" t="s">
        <v>2338</v>
      </c>
      <c r="L14217" t="str">
        <f>VLOOKUP(C14217,ACCOUNT_MAPPING!A:C,3,FALSE)</f>
        <v>General Building Maintenance</v>
      </c>
    </row>
    <row r="14218" spans="1:12" hidden="1">
      <c r="A14218">
        <v>20611</v>
      </c>
      <c r="B14218" t="s">
        <v>2904</v>
      </c>
      <c r="C14218">
        <v>57300000</v>
      </c>
      <c r="D14218" t="s">
        <v>17</v>
      </c>
      <c r="E14218" t="s">
        <v>13</v>
      </c>
      <c r="F14218" t="s">
        <v>13</v>
      </c>
      <c r="G14218" t="s">
        <v>14055</v>
      </c>
      <c r="H14218" s="2">
        <v>44921.584342557871</v>
      </c>
      <c r="I14218" t="s">
        <v>1434</v>
      </c>
      <c r="J14218" s="2">
        <v>44921.584342557871</v>
      </c>
      <c r="K14218" t="s">
        <v>1434</v>
      </c>
      <c r="L14218" t="str">
        <f>VLOOKUP(C14218,ACCOUNT_MAPPING!A:C,3,FALSE)</f>
        <v>General Building Maintenance</v>
      </c>
    </row>
    <row r="14219" spans="1:12" hidden="1">
      <c r="A14219">
        <v>20552</v>
      </c>
      <c r="B14219" t="s">
        <v>3681</v>
      </c>
      <c r="C14219">
        <v>57300000</v>
      </c>
      <c r="D14219" t="s">
        <v>12</v>
      </c>
      <c r="E14219" t="s">
        <v>13</v>
      </c>
      <c r="F14219" t="s">
        <v>13</v>
      </c>
      <c r="G14219" t="s">
        <v>14056</v>
      </c>
      <c r="H14219" s="2">
        <v>45020.591495173612</v>
      </c>
      <c r="I14219" t="s">
        <v>598</v>
      </c>
      <c r="J14219" s="2">
        <v>45020.591495173612</v>
      </c>
      <c r="K14219" t="s">
        <v>598</v>
      </c>
      <c r="L14219" t="str">
        <f>VLOOKUP(C14219,ACCOUNT_MAPPING!A:C,3,FALSE)</f>
        <v>General Building Maintenance</v>
      </c>
    </row>
    <row r="14220" spans="1:12" hidden="1">
      <c r="A14220">
        <v>20554</v>
      </c>
      <c r="B14220" t="s">
        <v>6419</v>
      </c>
      <c r="C14220">
        <v>57300000</v>
      </c>
      <c r="D14220" t="s">
        <v>12</v>
      </c>
      <c r="E14220" t="s">
        <v>13</v>
      </c>
      <c r="F14220" t="s">
        <v>13</v>
      </c>
      <c r="G14220" t="s">
        <v>14057</v>
      </c>
      <c r="H14220" s="2">
        <v>45020.601562071759</v>
      </c>
      <c r="I14220" t="s">
        <v>598</v>
      </c>
      <c r="J14220" s="2">
        <v>45020.601562071759</v>
      </c>
      <c r="K14220" t="s">
        <v>598</v>
      </c>
      <c r="L14220" t="str">
        <f>VLOOKUP(C14220,ACCOUNT_MAPPING!A:C,3,FALSE)</f>
        <v>General Building Maintenance</v>
      </c>
    </row>
    <row r="14221" spans="1:12" hidden="1">
      <c r="A14221">
        <v>20644</v>
      </c>
      <c r="B14221" t="s">
        <v>2858</v>
      </c>
      <c r="C14221">
        <v>57300000</v>
      </c>
      <c r="D14221" t="s">
        <v>17</v>
      </c>
      <c r="E14221" t="s">
        <v>13</v>
      </c>
      <c r="F14221" t="s">
        <v>13</v>
      </c>
      <c r="G14221" t="s">
        <v>14058</v>
      </c>
      <c r="H14221" s="2">
        <v>44923.644041585649</v>
      </c>
      <c r="I14221" t="s">
        <v>123</v>
      </c>
      <c r="J14221" s="2">
        <v>44923.644041585649</v>
      </c>
      <c r="K14221" t="s">
        <v>123</v>
      </c>
      <c r="L14221" t="str">
        <f>VLOOKUP(C14221,ACCOUNT_MAPPING!A:C,3,FALSE)</f>
        <v>General Building Maintenance</v>
      </c>
    </row>
    <row r="14222" spans="1:12" hidden="1">
      <c r="A14222">
        <v>20520</v>
      </c>
      <c r="B14222" t="s">
        <v>2894</v>
      </c>
      <c r="C14222">
        <v>57300000</v>
      </c>
      <c r="D14222" t="s">
        <v>17</v>
      </c>
      <c r="E14222" t="s">
        <v>13</v>
      </c>
      <c r="F14222" t="s">
        <v>13</v>
      </c>
      <c r="G14222" t="s">
        <v>14059</v>
      </c>
      <c r="H14222" s="2">
        <v>44924.391103703703</v>
      </c>
      <c r="I14222" t="s">
        <v>817</v>
      </c>
      <c r="J14222" s="2">
        <v>44924.391103703703</v>
      </c>
      <c r="K14222" t="s">
        <v>817</v>
      </c>
      <c r="L14222" t="str">
        <f>VLOOKUP(C14222,ACCOUNT_MAPPING!A:C,3,FALSE)</f>
        <v>General Building Maintenance</v>
      </c>
    </row>
    <row r="14223" spans="1:12" hidden="1">
      <c r="A14223">
        <v>20525</v>
      </c>
      <c r="B14223" t="s">
        <v>226</v>
      </c>
      <c r="C14223">
        <v>57300000</v>
      </c>
      <c r="D14223" t="s">
        <v>17</v>
      </c>
      <c r="E14223" t="s">
        <v>13</v>
      </c>
      <c r="F14223" t="s">
        <v>13</v>
      </c>
      <c r="G14223" t="s">
        <v>14060</v>
      </c>
      <c r="H14223" s="2">
        <v>44919.535886342594</v>
      </c>
      <c r="I14223" t="s">
        <v>31</v>
      </c>
      <c r="J14223" s="2">
        <v>44919.535886342594</v>
      </c>
      <c r="K14223" t="s">
        <v>31</v>
      </c>
      <c r="L14223" t="str">
        <f>VLOOKUP(C14223,ACCOUNT_MAPPING!A:C,3,FALSE)</f>
        <v>General Building Maintenance</v>
      </c>
    </row>
    <row r="14224" spans="1:12" hidden="1">
      <c r="A14224">
        <v>20842</v>
      </c>
      <c r="B14224" t="s">
        <v>242</v>
      </c>
      <c r="C14224">
        <v>57300000</v>
      </c>
      <c r="D14224" t="s">
        <v>17</v>
      </c>
      <c r="E14224" t="s">
        <v>13</v>
      </c>
      <c r="F14224" t="s">
        <v>13</v>
      </c>
      <c r="G14224" t="s">
        <v>14061</v>
      </c>
      <c r="H14224" s="2">
        <v>44921.549505324074</v>
      </c>
      <c r="I14224" t="s">
        <v>244</v>
      </c>
      <c r="J14224" s="2">
        <v>44921.549505324074</v>
      </c>
      <c r="K14224" t="s">
        <v>244</v>
      </c>
      <c r="L14224" t="str">
        <f>VLOOKUP(C14224,ACCOUNT_MAPPING!A:C,3,FALSE)</f>
        <v>General Building Maintenance</v>
      </c>
    </row>
    <row r="14225" spans="1:12" hidden="1">
      <c r="A14225">
        <v>21443</v>
      </c>
      <c r="B14225" t="s">
        <v>1557</v>
      </c>
      <c r="C14225">
        <v>57300000</v>
      </c>
      <c r="D14225" t="s">
        <v>12</v>
      </c>
      <c r="E14225" t="s">
        <v>13</v>
      </c>
      <c r="F14225" t="s">
        <v>13</v>
      </c>
      <c r="G14225" t="s">
        <v>14062</v>
      </c>
      <c r="H14225" s="2">
        <v>45021.851399618055</v>
      </c>
      <c r="I14225" t="s">
        <v>577</v>
      </c>
      <c r="J14225" s="2">
        <v>45021.851399618055</v>
      </c>
      <c r="K14225" t="s">
        <v>577</v>
      </c>
      <c r="L14225" t="str">
        <f>VLOOKUP(C14225,ACCOUNT_MAPPING!A:C,3,FALSE)</f>
        <v>General Building Maintenance</v>
      </c>
    </row>
    <row r="14226" spans="1:12" hidden="1">
      <c r="A14226">
        <v>21489</v>
      </c>
      <c r="B14226" t="s">
        <v>1564</v>
      </c>
      <c r="C14226">
        <v>57300000</v>
      </c>
      <c r="D14226" t="s">
        <v>17</v>
      </c>
      <c r="E14226" t="s">
        <v>13</v>
      </c>
      <c r="F14226" t="s">
        <v>13</v>
      </c>
      <c r="G14226" t="s">
        <v>14063</v>
      </c>
      <c r="H14226" s="2">
        <v>44928.518477662037</v>
      </c>
      <c r="I14226" t="s">
        <v>577</v>
      </c>
      <c r="J14226" s="2">
        <v>44928.518477662037</v>
      </c>
      <c r="K14226" t="s">
        <v>577</v>
      </c>
      <c r="L14226" t="str">
        <f>VLOOKUP(C14226,ACCOUNT_MAPPING!A:C,3,FALSE)</f>
        <v>General Building Maintenance</v>
      </c>
    </row>
    <row r="14227" spans="1:12" hidden="1">
      <c r="A14227">
        <v>21495</v>
      </c>
      <c r="B14227" t="s">
        <v>3018</v>
      </c>
      <c r="C14227">
        <v>57300000</v>
      </c>
      <c r="D14227" t="s">
        <v>17</v>
      </c>
      <c r="E14227" t="s">
        <v>13</v>
      </c>
      <c r="F14227" t="s">
        <v>13</v>
      </c>
      <c r="G14227" t="s">
        <v>14064</v>
      </c>
      <c r="H14227" s="2">
        <v>44917.562124155091</v>
      </c>
      <c r="I14227" t="s">
        <v>650</v>
      </c>
      <c r="J14227" s="2">
        <v>44917.562124155091</v>
      </c>
      <c r="K14227" t="s">
        <v>650</v>
      </c>
      <c r="L14227" t="str">
        <f>VLOOKUP(C14227,ACCOUNT_MAPPING!A:C,3,FALSE)</f>
        <v>General Building Maintenance</v>
      </c>
    </row>
    <row r="14228" spans="1:12" hidden="1">
      <c r="A14228">
        <v>20702</v>
      </c>
      <c r="B14228" t="s">
        <v>3491</v>
      </c>
      <c r="C14228">
        <v>57300000</v>
      </c>
      <c r="D14228" t="s">
        <v>12</v>
      </c>
      <c r="E14228" t="s">
        <v>13</v>
      </c>
      <c r="F14228" t="s">
        <v>13</v>
      </c>
      <c r="G14228" t="s">
        <v>14065</v>
      </c>
      <c r="H14228" s="2">
        <v>45016.549235300925</v>
      </c>
      <c r="I14228" t="s">
        <v>1014</v>
      </c>
      <c r="J14228" s="2">
        <v>45016.549235300925</v>
      </c>
      <c r="K14228" t="s">
        <v>1014</v>
      </c>
      <c r="L14228" t="str">
        <f>VLOOKUP(C14228,ACCOUNT_MAPPING!A:C,3,FALSE)</f>
        <v>General Building Maintenance</v>
      </c>
    </row>
    <row r="14229" spans="1:12" hidden="1">
      <c r="A14229">
        <v>21552</v>
      </c>
      <c r="B14229" t="s">
        <v>14066</v>
      </c>
      <c r="C14229">
        <v>57300000</v>
      </c>
      <c r="D14229" t="s">
        <v>17</v>
      </c>
      <c r="E14229" t="s">
        <v>13</v>
      </c>
      <c r="F14229" t="s">
        <v>13</v>
      </c>
      <c r="G14229" t="s">
        <v>14067</v>
      </c>
      <c r="H14229" s="2">
        <v>44924.620532141205</v>
      </c>
      <c r="I14229" t="s">
        <v>256</v>
      </c>
      <c r="J14229" s="2">
        <v>44924.620532141205</v>
      </c>
      <c r="K14229" t="s">
        <v>256</v>
      </c>
      <c r="L14229" t="str">
        <f>VLOOKUP(C14229,ACCOUNT_MAPPING!A:C,3,FALSE)</f>
        <v>General Building Maintenance</v>
      </c>
    </row>
    <row r="14230" spans="1:12" hidden="1">
      <c r="A14230">
        <v>21560</v>
      </c>
      <c r="B14230" t="s">
        <v>5050</v>
      </c>
      <c r="C14230">
        <v>57300000</v>
      </c>
      <c r="D14230" t="s">
        <v>12</v>
      </c>
      <c r="E14230" t="s">
        <v>13</v>
      </c>
      <c r="F14230" t="s">
        <v>13</v>
      </c>
      <c r="G14230" t="s">
        <v>14068</v>
      </c>
      <c r="H14230" s="2">
        <v>45021.636221527777</v>
      </c>
      <c r="I14230" t="s">
        <v>65</v>
      </c>
      <c r="J14230" s="2">
        <v>45021.636221527777</v>
      </c>
      <c r="K14230" t="s">
        <v>65</v>
      </c>
      <c r="L14230" t="str">
        <f>VLOOKUP(C14230,ACCOUNT_MAPPING!A:C,3,FALSE)</f>
        <v>General Building Maintenance</v>
      </c>
    </row>
    <row r="14231" spans="1:12" hidden="1">
      <c r="A14231">
        <v>43369</v>
      </c>
      <c r="B14231" t="s">
        <v>11763</v>
      </c>
      <c r="C14231">
        <v>57300000</v>
      </c>
      <c r="D14231" t="s">
        <v>63</v>
      </c>
      <c r="E14231" t="s">
        <v>13</v>
      </c>
      <c r="F14231" t="s">
        <v>13</v>
      </c>
      <c r="G14231" t="s">
        <v>14069</v>
      </c>
      <c r="H14231" s="2">
        <v>44876.791482789355</v>
      </c>
      <c r="I14231" t="s">
        <v>7004</v>
      </c>
      <c r="J14231" s="2">
        <v>44876.791482789355</v>
      </c>
      <c r="K14231" t="s">
        <v>7004</v>
      </c>
      <c r="L14231" t="str">
        <f>VLOOKUP(C14231,ACCOUNT_MAPPING!A:C,3,FALSE)</f>
        <v>General Building Maintenance</v>
      </c>
    </row>
    <row r="14232" spans="1:12" hidden="1">
      <c r="A14232">
        <v>20802</v>
      </c>
      <c r="B14232" t="s">
        <v>5021</v>
      </c>
      <c r="C14232">
        <v>57300000</v>
      </c>
      <c r="D14232" t="s">
        <v>17</v>
      </c>
      <c r="E14232" t="s">
        <v>13</v>
      </c>
      <c r="F14232" t="s">
        <v>13</v>
      </c>
      <c r="G14232" t="s">
        <v>14070</v>
      </c>
      <c r="H14232" s="2">
        <v>44923.078228935185</v>
      </c>
      <c r="I14232" t="s">
        <v>766</v>
      </c>
      <c r="J14232" s="2">
        <v>44923.078228935185</v>
      </c>
      <c r="K14232" t="s">
        <v>766</v>
      </c>
      <c r="L14232" t="str">
        <f>VLOOKUP(C14232,ACCOUNT_MAPPING!A:C,3,FALSE)</f>
        <v>General Building Maintenance</v>
      </c>
    </row>
    <row r="14233" spans="1:12" hidden="1">
      <c r="A14233">
        <v>43383</v>
      </c>
      <c r="B14233" t="s">
        <v>1083</v>
      </c>
      <c r="C14233">
        <v>57300000</v>
      </c>
      <c r="D14233" t="s">
        <v>17</v>
      </c>
      <c r="E14233" t="s">
        <v>13</v>
      </c>
      <c r="F14233" t="s">
        <v>13</v>
      </c>
      <c r="G14233" t="s">
        <v>14071</v>
      </c>
      <c r="H14233" s="2">
        <v>44922.693146030091</v>
      </c>
      <c r="I14233" t="s">
        <v>83</v>
      </c>
      <c r="J14233" s="2">
        <v>44922.693146030091</v>
      </c>
      <c r="K14233" t="s">
        <v>83</v>
      </c>
      <c r="L14233" t="str">
        <f>VLOOKUP(C14233,ACCOUNT_MAPPING!A:C,3,FALSE)</f>
        <v>General Building Maintenance</v>
      </c>
    </row>
    <row r="14234" spans="1:12" hidden="1">
      <c r="A14234">
        <v>20837</v>
      </c>
      <c r="B14234" t="s">
        <v>12637</v>
      </c>
      <c r="C14234">
        <v>57300000</v>
      </c>
      <c r="D14234" t="s">
        <v>17</v>
      </c>
      <c r="E14234" t="s">
        <v>13</v>
      </c>
      <c r="F14234" t="s">
        <v>13</v>
      </c>
      <c r="G14234" t="s">
        <v>14072</v>
      </c>
      <c r="H14234" s="2">
        <v>44924.740914930553</v>
      </c>
      <c r="I14234" t="s">
        <v>1874</v>
      </c>
      <c r="J14234" s="2">
        <v>44924.740914930553</v>
      </c>
      <c r="K14234" t="s">
        <v>1874</v>
      </c>
      <c r="L14234" t="str">
        <f>VLOOKUP(C14234,ACCOUNT_MAPPING!A:C,3,FALSE)</f>
        <v>General Building Maintenance</v>
      </c>
    </row>
    <row r="14235" spans="1:12" hidden="1">
      <c r="A14235">
        <v>20808</v>
      </c>
      <c r="B14235" t="s">
        <v>4139</v>
      </c>
      <c r="C14235">
        <v>57300000</v>
      </c>
      <c r="D14235" t="s">
        <v>17</v>
      </c>
      <c r="E14235" t="s">
        <v>13</v>
      </c>
      <c r="F14235" t="s">
        <v>13</v>
      </c>
      <c r="G14235" t="s">
        <v>14073</v>
      </c>
      <c r="H14235" s="2">
        <v>44917.480288078703</v>
      </c>
      <c r="I14235" t="s">
        <v>225</v>
      </c>
      <c r="J14235" s="2">
        <v>44917.480288078703</v>
      </c>
      <c r="K14235" t="s">
        <v>225</v>
      </c>
      <c r="L14235" t="str">
        <f>VLOOKUP(C14235,ACCOUNT_MAPPING!A:C,3,FALSE)</f>
        <v>General Building Maintenance</v>
      </c>
    </row>
    <row r="14236" spans="1:12" hidden="1">
      <c r="A14236">
        <v>20805</v>
      </c>
      <c r="B14236" t="s">
        <v>2004</v>
      </c>
      <c r="C14236">
        <v>57300000</v>
      </c>
      <c r="D14236" t="s">
        <v>17</v>
      </c>
      <c r="E14236" t="s">
        <v>13</v>
      </c>
      <c r="F14236" t="s">
        <v>13</v>
      </c>
      <c r="G14236" t="s">
        <v>14074</v>
      </c>
      <c r="H14236" s="2">
        <v>44926.752916979167</v>
      </c>
      <c r="I14236" t="s">
        <v>497</v>
      </c>
      <c r="J14236" s="2">
        <v>44926.752916979167</v>
      </c>
      <c r="K14236" t="s">
        <v>497</v>
      </c>
      <c r="L14236" t="str">
        <f>VLOOKUP(C14236,ACCOUNT_MAPPING!A:C,3,FALSE)</f>
        <v>General Building Maintenance</v>
      </c>
    </row>
    <row r="14237" spans="1:12" hidden="1">
      <c r="A14237">
        <v>21452</v>
      </c>
      <c r="B14237" t="s">
        <v>1525</v>
      </c>
      <c r="C14237">
        <v>57300000</v>
      </c>
      <c r="D14237" t="s">
        <v>17</v>
      </c>
      <c r="E14237" t="s">
        <v>13</v>
      </c>
      <c r="F14237" t="s">
        <v>13</v>
      </c>
      <c r="G14237" t="s">
        <v>14075</v>
      </c>
      <c r="H14237" s="2">
        <v>44928.549068321758</v>
      </c>
      <c r="I14237" t="s">
        <v>577</v>
      </c>
      <c r="J14237" s="2">
        <v>44928.549068321758</v>
      </c>
      <c r="K14237" t="s">
        <v>577</v>
      </c>
      <c r="L14237" t="str">
        <f>VLOOKUP(C14237,ACCOUNT_MAPPING!A:C,3,FALSE)</f>
        <v>General Building Maintenance</v>
      </c>
    </row>
    <row r="14238" spans="1:12" hidden="1">
      <c r="A14238">
        <v>20860</v>
      </c>
      <c r="B14238" t="s">
        <v>8594</v>
      </c>
      <c r="C14238">
        <v>57300000</v>
      </c>
      <c r="D14238" t="s">
        <v>17</v>
      </c>
      <c r="E14238" t="s">
        <v>13</v>
      </c>
      <c r="F14238" t="s">
        <v>13</v>
      </c>
      <c r="G14238" t="s">
        <v>14076</v>
      </c>
      <c r="H14238" s="2">
        <v>44925.779551886575</v>
      </c>
      <c r="I14238" t="s">
        <v>1479</v>
      </c>
      <c r="J14238" s="2">
        <v>44925.779551886575</v>
      </c>
      <c r="K14238" t="s">
        <v>1479</v>
      </c>
      <c r="L14238" t="str">
        <f>VLOOKUP(C14238,ACCOUNT_MAPPING!A:C,3,FALSE)</f>
        <v>General Building Maintenance</v>
      </c>
    </row>
    <row r="14239" spans="1:12" hidden="1">
      <c r="A14239">
        <v>21492</v>
      </c>
      <c r="B14239" t="s">
        <v>1547</v>
      </c>
      <c r="C14239">
        <v>57300000</v>
      </c>
      <c r="D14239" t="s">
        <v>17</v>
      </c>
      <c r="E14239" t="s">
        <v>13</v>
      </c>
      <c r="F14239" t="s">
        <v>13</v>
      </c>
      <c r="G14239" t="s">
        <v>14077</v>
      </c>
      <c r="H14239" s="2">
        <v>44916.704900231482</v>
      </c>
      <c r="I14239" t="s">
        <v>1333</v>
      </c>
      <c r="J14239" s="2">
        <v>44916.704900231482</v>
      </c>
      <c r="K14239" t="s">
        <v>1333</v>
      </c>
      <c r="L14239" t="str">
        <f>VLOOKUP(C14239,ACCOUNT_MAPPING!A:C,3,FALSE)</f>
        <v>General Building Maintenance</v>
      </c>
    </row>
    <row r="14240" spans="1:12" hidden="1">
      <c r="A14240">
        <v>20859</v>
      </c>
      <c r="B14240" t="s">
        <v>1987</v>
      </c>
      <c r="C14240">
        <v>57300000</v>
      </c>
      <c r="D14240" t="s">
        <v>17</v>
      </c>
      <c r="E14240" t="s">
        <v>13</v>
      </c>
      <c r="F14240" t="s">
        <v>13</v>
      </c>
      <c r="G14240" t="s">
        <v>14078</v>
      </c>
      <c r="H14240" s="2">
        <v>44925.728752812502</v>
      </c>
      <c r="I14240" t="s">
        <v>1479</v>
      </c>
      <c r="J14240" s="2">
        <v>44925.728752812502</v>
      </c>
      <c r="K14240" t="s">
        <v>1479</v>
      </c>
      <c r="L14240" t="str">
        <f>VLOOKUP(C14240,ACCOUNT_MAPPING!A:C,3,FALSE)</f>
        <v>General Building Maintenance</v>
      </c>
    </row>
    <row r="14241" spans="1:12" hidden="1">
      <c r="A14241">
        <v>21522</v>
      </c>
      <c r="B14241" t="s">
        <v>2962</v>
      </c>
      <c r="C14241">
        <v>57300000</v>
      </c>
      <c r="D14241" t="s">
        <v>17</v>
      </c>
      <c r="E14241" t="s">
        <v>13</v>
      </c>
      <c r="F14241" t="s">
        <v>13</v>
      </c>
      <c r="G14241" t="s">
        <v>14079</v>
      </c>
      <c r="H14241" s="2">
        <v>44922.584067858799</v>
      </c>
      <c r="I14241" t="s">
        <v>87</v>
      </c>
      <c r="J14241" s="2">
        <v>44922.584067858799</v>
      </c>
      <c r="K14241" t="s">
        <v>87</v>
      </c>
      <c r="L14241" t="str">
        <f>VLOOKUP(C14241,ACCOUNT_MAPPING!A:C,3,FALSE)</f>
        <v>General Building Maintenance</v>
      </c>
    </row>
    <row r="14242" spans="1:12" hidden="1">
      <c r="A14242">
        <v>59802</v>
      </c>
      <c r="B14242" t="s">
        <v>12708</v>
      </c>
      <c r="C14242">
        <v>57300000</v>
      </c>
      <c r="D14242" t="s">
        <v>63</v>
      </c>
      <c r="E14242" t="s">
        <v>13</v>
      </c>
      <c r="F14242" t="s">
        <v>13</v>
      </c>
      <c r="G14242" t="s">
        <v>8275</v>
      </c>
      <c r="H14242" s="2">
        <v>44876.798989085648</v>
      </c>
      <c r="I14242" t="s">
        <v>7004</v>
      </c>
      <c r="J14242" s="2">
        <v>44876.798989085648</v>
      </c>
      <c r="K14242" t="s">
        <v>7004</v>
      </c>
      <c r="L14242" t="str">
        <f>VLOOKUP(C14242,ACCOUNT_MAPPING!A:C,3,FALSE)</f>
        <v>General Building Maintenance</v>
      </c>
    </row>
    <row r="14243" spans="1:12" hidden="1">
      <c r="A14243">
        <v>21542</v>
      </c>
      <c r="B14243" t="s">
        <v>4133</v>
      </c>
      <c r="C14243">
        <v>57300000</v>
      </c>
      <c r="D14243" t="s">
        <v>63</v>
      </c>
      <c r="E14243" t="s">
        <v>13</v>
      </c>
      <c r="F14243" t="s">
        <v>13</v>
      </c>
      <c r="G14243" t="s">
        <v>14080</v>
      </c>
      <c r="H14243" s="2">
        <v>44869.780551469907</v>
      </c>
      <c r="I14243" t="s">
        <v>65</v>
      </c>
      <c r="J14243" s="2">
        <v>44869.780551469907</v>
      </c>
      <c r="K14243" t="s">
        <v>65</v>
      </c>
      <c r="L14243" t="str">
        <f>VLOOKUP(C14243,ACCOUNT_MAPPING!A:C,3,FALSE)</f>
        <v>General Building Maintenance</v>
      </c>
    </row>
    <row r="14244" spans="1:12" hidden="1">
      <c r="A14244">
        <v>21549</v>
      </c>
      <c r="B14244" t="s">
        <v>3498</v>
      </c>
      <c r="C14244">
        <v>57300000</v>
      </c>
      <c r="D14244" t="s">
        <v>17</v>
      </c>
      <c r="E14244" t="s">
        <v>13</v>
      </c>
      <c r="F14244" t="s">
        <v>13</v>
      </c>
      <c r="G14244" t="s">
        <v>14081</v>
      </c>
      <c r="H14244" s="2">
        <v>44924.608245601848</v>
      </c>
      <c r="I14244" t="s">
        <v>256</v>
      </c>
      <c r="J14244" s="2">
        <v>44924.608245601848</v>
      </c>
      <c r="K14244" t="s">
        <v>256</v>
      </c>
      <c r="L14244" t="str">
        <f>VLOOKUP(C14244,ACCOUNT_MAPPING!A:C,3,FALSE)</f>
        <v>General Building Maintenance</v>
      </c>
    </row>
    <row r="14245" spans="1:12" hidden="1">
      <c r="A14245">
        <v>32979</v>
      </c>
      <c r="B14245" t="s">
        <v>10619</v>
      </c>
      <c r="C14245">
        <v>57300000</v>
      </c>
      <c r="D14245" t="s">
        <v>17</v>
      </c>
      <c r="E14245" t="s">
        <v>13</v>
      </c>
      <c r="F14245" t="s">
        <v>13</v>
      </c>
      <c r="G14245" t="s">
        <v>14082</v>
      </c>
      <c r="H14245" s="2">
        <v>44924.590660613423</v>
      </c>
      <c r="I14245" t="s">
        <v>2250</v>
      </c>
      <c r="J14245" s="2">
        <v>44924.590660613423</v>
      </c>
      <c r="K14245" t="s">
        <v>2250</v>
      </c>
      <c r="L14245" t="str">
        <f>VLOOKUP(C14245,ACCOUNT_MAPPING!A:C,3,FALSE)</f>
        <v>General Building Maintenance</v>
      </c>
    </row>
    <row r="14246" spans="1:12" hidden="1">
      <c r="A14246">
        <v>39717</v>
      </c>
      <c r="B14246" t="s">
        <v>2045</v>
      </c>
      <c r="C14246">
        <v>57300000</v>
      </c>
      <c r="D14246" t="s">
        <v>12</v>
      </c>
      <c r="E14246" t="s">
        <v>13</v>
      </c>
      <c r="F14246" t="s">
        <v>13</v>
      </c>
      <c r="G14246" t="s">
        <v>14083</v>
      </c>
      <c r="H14246" s="2">
        <v>45020.726994710647</v>
      </c>
      <c r="I14246" t="s">
        <v>759</v>
      </c>
      <c r="J14246" s="2">
        <v>45020.726994710647</v>
      </c>
      <c r="K14246" t="s">
        <v>759</v>
      </c>
      <c r="L14246" t="str">
        <f>VLOOKUP(C14246,ACCOUNT_MAPPING!A:C,3,FALSE)</f>
        <v>General Building Maintenance</v>
      </c>
    </row>
    <row r="14247" spans="1:12" hidden="1">
      <c r="A14247">
        <v>53077</v>
      </c>
      <c r="B14247" t="s">
        <v>6205</v>
      </c>
      <c r="C14247">
        <v>57300000</v>
      </c>
      <c r="D14247" t="s">
        <v>17</v>
      </c>
      <c r="E14247" t="s">
        <v>13</v>
      </c>
      <c r="F14247" t="s">
        <v>13</v>
      </c>
      <c r="G14247" t="s">
        <v>14084</v>
      </c>
      <c r="H14247" s="2">
        <v>44924.663352743053</v>
      </c>
      <c r="I14247" t="s">
        <v>256</v>
      </c>
      <c r="J14247" s="2">
        <v>44924.663352743053</v>
      </c>
      <c r="K14247" t="s">
        <v>256</v>
      </c>
      <c r="L14247" t="str">
        <f>VLOOKUP(C14247,ACCOUNT_MAPPING!A:C,3,FALSE)</f>
        <v>General Building Maintenance</v>
      </c>
    </row>
    <row r="14248" spans="1:12" hidden="1">
      <c r="A14248">
        <v>43008</v>
      </c>
      <c r="B14248" t="s">
        <v>257</v>
      </c>
      <c r="C14248">
        <v>57300000</v>
      </c>
      <c r="D14248" t="s">
        <v>12</v>
      </c>
      <c r="E14248" t="s">
        <v>13</v>
      </c>
      <c r="F14248" t="s">
        <v>13</v>
      </c>
      <c r="G14248" t="s">
        <v>14085</v>
      </c>
      <c r="H14248" s="2">
        <v>45014.778078090276</v>
      </c>
      <c r="I14248" t="s">
        <v>236</v>
      </c>
      <c r="J14248" s="2">
        <v>45014.778078090276</v>
      </c>
      <c r="K14248" t="s">
        <v>236</v>
      </c>
      <c r="L14248" t="str">
        <f>VLOOKUP(C14248,ACCOUNT_MAPPING!A:C,3,FALSE)</f>
        <v>General Building Maintenance</v>
      </c>
    </row>
    <row r="14249" spans="1:12" hidden="1">
      <c r="A14249">
        <v>59778</v>
      </c>
      <c r="B14249" t="s">
        <v>2059</v>
      </c>
      <c r="C14249">
        <v>57300000</v>
      </c>
      <c r="D14249" t="s">
        <v>17</v>
      </c>
      <c r="E14249" t="s">
        <v>13</v>
      </c>
      <c r="F14249" t="s">
        <v>13</v>
      </c>
      <c r="G14249" t="s">
        <v>14086</v>
      </c>
      <c r="H14249" s="2">
        <v>44917.476284143515</v>
      </c>
      <c r="I14249" t="s">
        <v>627</v>
      </c>
      <c r="J14249" s="2">
        <v>44917.476284143515</v>
      </c>
      <c r="K14249" t="s">
        <v>627</v>
      </c>
      <c r="L14249" t="str">
        <f>VLOOKUP(C14249,ACCOUNT_MAPPING!A:C,3,FALSE)</f>
        <v>General Building Maintenance</v>
      </c>
    </row>
    <row r="14250" spans="1:12" hidden="1">
      <c r="A14250">
        <v>69758</v>
      </c>
      <c r="B14250" t="s">
        <v>14087</v>
      </c>
      <c r="C14250">
        <v>57300000</v>
      </c>
      <c r="D14250" t="s">
        <v>12</v>
      </c>
      <c r="E14250" t="s">
        <v>13</v>
      </c>
      <c r="F14250" t="s">
        <v>13</v>
      </c>
      <c r="G14250" t="s">
        <v>14088</v>
      </c>
      <c r="H14250" s="2">
        <v>45021.545904942126</v>
      </c>
      <c r="I14250" t="s">
        <v>230</v>
      </c>
      <c r="J14250" s="2">
        <v>45021.545904942126</v>
      </c>
      <c r="K14250" t="s">
        <v>230</v>
      </c>
      <c r="L14250" t="str">
        <f>VLOOKUP(C14250,ACCOUNT_MAPPING!A:C,3,FALSE)</f>
        <v>General Building Maintenance</v>
      </c>
    </row>
    <row r="14251" spans="1:12" hidden="1">
      <c r="A14251">
        <v>43381</v>
      </c>
      <c r="B14251" t="s">
        <v>1069</v>
      </c>
      <c r="C14251">
        <v>57300000</v>
      </c>
      <c r="D14251" t="s">
        <v>17</v>
      </c>
      <c r="E14251" t="s">
        <v>13</v>
      </c>
      <c r="F14251" t="s">
        <v>13</v>
      </c>
      <c r="G14251" t="s">
        <v>14089</v>
      </c>
      <c r="H14251" s="2">
        <v>44922.682096296296</v>
      </c>
      <c r="I14251" t="s">
        <v>83</v>
      </c>
      <c r="J14251" s="2">
        <v>44922.682096296296</v>
      </c>
      <c r="K14251" t="s">
        <v>83</v>
      </c>
      <c r="L14251" t="str">
        <f>VLOOKUP(C14251,ACCOUNT_MAPPING!A:C,3,FALSE)</f>
        <v>General Building Maintenance</v>
      </c>
    </row>
    <row r="14252" spans="1:12" hidden="1">
      <c r="A14252">
        <v>53076</v>
      </c>
      <c r="B14252" t="s">
        <v>3067</v>
      </c>
      <c r="C14252">
        <v>57300000</v>
      </c>
      <c r="D14252" t="s">
        <v>17</v>
      </c>
      <c r="E14252" t="s">
        <v>13</v>
      </c>
      <c r="F14252" t="s">
        <v>13</v>
      </c>
      <c r="G14252" t="s">
        <v>14090</v>
      </c>
      <c r="H14252" s="2">
        <v>44924.659323761574</v>
      </c>
      <c r="I14252" t="s">
        <v>256</v>
      </c>
      <c r="J14252" s="2">
        <v>44924.659323761574</v>
      </c>
      <c r="K14252" t="s">
        <v>256</v>
      </c>
      <c r="L14252" t="str">
        <f>VLOOKUP(C14252,ACCOUNT_MAPPING!A:C,3,FALSE)</f>
        <v>General Building Maintenance</v>
      </c>
    </row>
    <row r="14253" spans="1:12" hidden="1">
      <c r="A14253">
        <v>82705</v>
      </c>
      <c r="B14253" t="s">
        <v>3048</v>
      </c>
      <c r="C14253">
        <v>57300000</v>
      </c>
      <c r="D14253" t="s">
        <v>17</v>
      </c>
      <c r="E14253" t="s">
        <v>13</v>
      </c>
      <c r="F14253" t="s">
        <v>13</v>
      </c>
      <c r="G14253" t="s">
        <v>14091</v>
      </c>
      <c r="H14253" s="2">
        <v>44922.758633101854</v>
      </c>
      <c r="I14253" t="s">
        <v>15</v>
      </c>
      <c r="J14253" s="2">
        <v>44922.758633101854</v>
      </c>
      <c r="K14253" t="s">
        <v>15</v>
      </c>
      <c r="L14253" t="str">
        <f>VLOOKUP(C14253,ACCOUNT_MAPPING!A:C,3,FALSE)</f>
        <v>General Building Maintenance</v>
      </c>
    </row>
    <row r="14254" spans="1:12" hidden="1">
      <c r="A14254">
        <v>53084</v>
      </c>
      <c r="B14254" t="s">
        <v>4178</v>
      </c>
      <c r="C14254">
        <v>57300000</v>
      </c>
      <c r="D14254" t="s">
        <v>17</v>
      </c>
      <c r="E14254" t="s">
        <v>13</v>
      </c>
      <c r="F14254" t="s">
        <v>13</v>
      </c>
      <c r="G14254" t="s">
        <v>14092</v>
      </c>
      <c r="H14254" s="2">
        <v>44924.698219641206</v>
      </c>
      <c r="I14254" t="s">
        <v>256</v>
      </c>
      <c r="J14254" s="2">
        <v>44924.698219641206</v>
      </c>
      <c r="K14254" t="s">
        <v>256</v>
      </c>
      <c r="L14254" t="str">
        <f>VLOOKUP(C14254,ACCOUNT_MAPPING!A:C,3,FALSE)</f>
        <v>General Building Maintenance</v>
      </c>
    </row>
    <row r="14255" spans="1:12" hidden="1">
      <c r="A14255">
        <v>82764</v>
      </c>
      <c r="B14255" t="s">
        <v>2063</v>
      </c>
      <c r="C14255">
        <v>57300000</v>
      </c>
      <c r="D14255" t="s">
        <v>12</v>
      </c>
      <c r="E14255" t="s">
        <v>13</v>
      </c>
      <c r="F14255" t="s">
        <v>13</v>
      </c>
      <c r="G14255" t="s">
        <v>14093</v>
      </c>
      <c r="H14255" s="2">
        <v>45011.525942326392</v>
      </c>
      <c r="I14255" t="s">
        <v>2065</v>
      </c>
      <c r="J14255" s="2">
        <v>45011.525942326392</v>
      </c>
      <c r="K14255" t="s">
        <v>2065</v>
      </c>
      <c r="L14255" t="str">
        <f>VLOOKUP(C14255,ACCOUNT_MAPPING!A:C,3,FALSE)</f>
        <v>General Building Maintenance</v>
      </c>
    </row>
    <row r="14256" spans="1:12" hidden="1">
      <c r="A14256">
        <v>83061</v>
      </c>
      <c r="B14256" t="s">
        <v>273</v>
      </c>
      <c r="C14256">
        <v>57300000</v>
      </c>
      <c r="D14256" t="s">
        <v>17</v>
      </c>
      <c r="E14256" t="s">
        <v>13</v>
      </c>
      <c r="F14256" t="s">
        <v>13</v>
      </c>
      <c r="G14256" t="s">
        <v>14094</v>
      </c>
      <c r="H14256" s="2">
        <v>44922.708446875004</v>
      </c>
      <c r="I14256" t="s">
        <v>275</v>
      </c>
      <c r="J14256" s="2">
        <v>44922.708446875004</v>
      </c>
      <c r="K14256" t="s">
        <v>275</v>
      </c>
      <c r="L14256" t="str">
        <f>VLOOKUP(C14256,ACCOUNT_MAPPING!A:C,3,FALSE)</f>
        <v>General Building Maintenance</v>
      </c>
    </row>
    <row r="14257" spans="1:12" hidden="1">
      <c r="A14257">
        <v>101139</v>
      </c>
      <c r="B14257" t="s">
        <v>8274</v>
      </c>
      <c r="C14257">
        <v>57300000</v>
      </c>
      <c r="D14257" t="s">
        <v>63</v>
      </c>
      <c r="E14257" t="s">
        <v>13</v>
      </c>
      <c r="F14257" t="s">
        <v>13</v>
      </c>
      <c r="G14257" t="s">
        <v>8275</v>
      </c>
      <c r="H14257" s="2">
        <v>44876.799647569445</v>
      </c>
      <c r="I14257" t="s">
        <v>7004</v>
      </c>
      <c r="J14257" s="2">
        <v>44876.799647569445</v>
      </c>
      <c r="K14257" t="s">
        <v>7004</v>
      </c>
      <c r="L14257" t="str">
        <f>VLOOKUP(C14257,ACCOUNT_MAPPING!A:C,3,FALSE)</f>
        <v>General Building Maintenance</v>
      </c>
    </row>
    <row r="14258" spans="1:12" hidden="1">
      <c r="A14258">
        <v>126032</v>
      </c>
      <c r="B14258" t="s">
        <v>5748</v>
      </c>
      <c r="C14258">
        <v>57300000</v>
      </c>
      <c r="D14258" t="s">
        <v>63</v>
      </c>
      <c r="E14258" t="s">
        <v>13</v>
      </c>
      <c r="F14258" t="s">
        <v>13</v>
      </c>
      <c r="G14258" t="s">
        <v>6394</v>
      </c>
      <c r="H14258" s="2">
        <v>44875.849744710649</v>
      </c>
      <c r="I14258" t="s">
        <v>5206</v>
      </c>
      <c r="J14258" s="2">
        <v>44875.849744710649</v>
      </c>
      <c r="K14258" t="s">
        <v>5206</v>
      </c>
      <c r="L14258" t="str">
        <f>VLOOKUP(C14258,ACCOUNT_MAPPING!A:C,3,FALSE)</f>
        <v>General Building Maintenance</v>
      </c>
    </row>
    <row r="14259" spans="1:12" hidden="1">
      <c r="A14259">
        <v>126040</v>
      </c>
      <c r="B14259" t="s">
        <v>5204</v>
      </c>
      <c r="C14259">
        <v>57300000</v>
      </c>
      <c r="D14259" t="s">
        <v>63</v>
      </c>
      <c r="E14259" t="s">
        <v>13</v>
      </c>
      <c r="F14259" t="s">
        <v>13</v>
      </c>
      <c r="G14259" t="s">
        <v>14095</v>
      </c>
      <c r="H14259" s="2">
        <v>44875.851257638889</v>
      </c>
      <c r="I14259" t="s">
        <v>5206</v>
      </c>
      <c r="J14259" s="2">
        <v>44875.851257638889</v>
      </c>
      <c r="K14259" t="s">
        <v>5206</v>
      </c>
      <c r="L14259" t="str">
        <f>VLOOKUP(C14259,ACCOUNT_MAPPING!A:C,3,FALSE)</f>
        <v>General Building Maintenance</v>
      </c>
    </row>
    <row r="14260" spans="1:12" hidden="1">
      <c r="A14260">
        <v>126061</v>
      </c>
      <c r="B14260" t="s">
        <v>5210</v>
      </c>
      <c r="C14260">
        <v>57300000</v>
      </c>
      <c r="D14260" t="s">
        <v>12</v>
      </c>
      <c r="E14260" t="s">
        <v>13</v>
      </c>
      <c r="F14260" t="s">
        <v>13</v>
      </c>
      <c r="G14260" t="s">
        <v>14096</v>
      </c>
      <c r="H14260" s="2">
        <v>45015.477974155096</v>
      </c>
      <c r="I14260" t="s">
        <v>3140</v>
      </c>
      <c r="J14260" s="2">
        <v>45015.477974155096</v>
      </c>
      <c r="K14260" t="s">
        <v>3140</v>
      </c>
      <c r="L14260" t="str">
        <f>VLOOKUP(C14260,ACCOUNT_MAPPING!A:C,3,FALSE)</f>
        <v>General Building Maintenance</v>
      </c>
    </row>
    <row r="14261" spans="1:12" hidden="1">
      <c r="A14261">
        <v>126078</v>
      </c>
      <c r="B14261" t="s">
        <v>339</v>
      </c>
      <c r="C14261">
        <v>57300000</v>
      </c>
      <c r="D14261" t="s">
        <v>17</v>
      </c>
      <c r="E14261" t="s">
        <v>13</v>
      </c>
      <c r="F14261" t="s">
        <v>13</v>
      </c>
      <c r="G14261" t="s">
        <v>14097</v>
      </c>
      <c r="H14261" s="2">
        <v>44925.583180011577</v>
      </c>
      <c r="I14261" t="s">
        <v>303</v>
      </c>
      <c r="J14261" s="2">
        <v>44925.583180011577</v>
      </c>
      <c r="K14261" t="s">
        <v>303</v>
      </c>
      <c r="L14261" t="str">
        <f>VLOOKUP(C14261,ACCOUNT_MAPPING!A:C,3,FALSE)</f>
        <v>General Building Maintenance</v>
      </c>
    </row>
    <row r="14262" spans="1:12" hidden="1">
      <c r="A14262">
        <v>126079</v>
      </c>
      <c r="B14262" t="s">
        <v>340</v>
      </c>
      <c r="C14262">
        <v>57300000</v>
      </c>
      <c r="D14262" t="s">
        <v>17</v>
      </c>
      <c r="E14262" t="s">
        <v>13</v>
      </c>
      <c r="F14262" t="s">
        <v>13</v>
      </c>
      <c r="G14262" t="s">
        <v>14098</v>
      </c>
      <c r="H14262" s="2">
        <v>44929.429147604169</v>
      </c>
      <c r="I14262" t="s">
        <v>300</v>
      </c>
      <c r="J14262" s="2">
        <v>44929.429147604169</v>
      </c>
      <c r="K14262" t="s">
        <v>300</v>
      </c>
      <c r="L14262" t="str">
        <f>VLOOKUP(C14262,ACCOUNT_MAPPING!A:C,3,FALSE)</f>
        <v>General Building Maintenance</v>
      </c>
    </row>
    <row r="14263" spans="1:12" hidden="1">
      <c r="A14263">
        <v>126039</v>
      </c>
      <c r="B14263" t="s">
        <v>3583</v>
      </c>
      <c r="C14263">
        <v>57300000</v>
      </c>
      <c r="D14263" t="s">
        <v>12</v>
      </c>
      <c r="E14263" t="s">
        <v>13</v>
      </c>
      <c r="F14263" t="s">
        <v>13</v>
      </c>
      <c r="G14263" t="s">
        <v>14099</v>
      </c>
      <c r="H14263" s="2">
        <v>45013.579410416663</v>
      </c>
      <c r="I14263" t="s">
        <v>3585</v>
      </c>
      <c r="J14263" s="2">
        <v>45013.579410416663</v>
      </c>
      <c r="K14263" t="s">
        <v>3585</v>
      </c>
      <c r="L14263" t="str">
        <f>VLOOKUP(C14263,ACCOUNT_MAPPING!A:C,3,FALSE)</f>
        <v>General Building Maintenance</v>
      </c>
    </row>
    <row r="14264" spans="1:12" hidden="1">
      <c r="A14264">
        <v>126083</v>
      </c>
      <c r="B14264" t="s">
        <v>3632</v>
      </c>
      <c r="C14264">
        <v>57300000</v>
      </c>
      <c r="D14264" t="s">
        <v>63</v>
      </c>
      <c r="E14264" t="s">
        <v>13</v>
      </c>
      <c r="F14264" t="s">
        <v>13</v>
      </c>
      <c r="G14264" t="s">
        <v>14100</v>
      </c>
      <c r="H14264" s="2">
        <v>44881.453127349538</v>
      </c>
      <c r="I14264" t="s">
        <v>2125</v>
      </c>
      <c r="J14264" s="2">
        <v>44881.453127349538</v>
      </c>
      <c r="K14264" t="s">
        <v>2125</v>
      </c>
      <c r="L14264" t="str">
        <f>VLOOKUP(C14264,ACCOUNT_MAPPING!A:C,3,FALSE)</f>
        <v>General Building Maintenance</v>
      </c>
    </row>
    <row r="14265" spans="1:12" hidden="1">
      <c r="A14265">
        <v>126086</v>
      </c>
      <c r="B14265" t="s">
        <v>382</v>
      </c>
      <c r="C14265">
        <v>57300000</v>
      </c>
      <c r="D14265" t="s">
        <v>12</v>
      </c>
      <c r="E14265" t="s">
        <v>13</v>
      </c>
      <c r="F14265" t="s">
        <v>13</v>
      </c>
      <c r="G14265" t="s">
        <v>14101</v>
      </c>
      <c r="H14265" s="2">
        <v>45012.538011655095</v>
      </c>
      <c r="I14265" t="s">
        <v>360</v>
      </c>
      <c r="J14265" s="2">
        <v>45012.538011655095</v>
      </c>
      <c r="K14265" t="s">
        <v>360</v>
      </c>
      <c r="L14265" t="str">
        <f>VLOOKUP(C14265,ACCOUNT_MAPPING!A:C,3,FALSE)</f>
        <v>General Building Maintenance</v>
      </c>
    </row>
    <row r="14266" spans="1:12" hidden="1">
      <c r="A14266">
        <v>126087</v>
      </c>
      <c r="B14266" t="s">
        <v>5457</v>
      </c>
      <c r="C14266">
        <v>57300000</v>
      </c>
      <c r="D14266" t="s">
        <v>12</v>
      </c>
      <c r="E14266" t="s">
        <v>13</v>
      </c>
      <c r="F14266" t="s">
        <v>13</v>
      </c>
      <c r="G14266" t="s">
        <v>14102</v>
      </c>
      <c r="H14266" s="2">
        <v>45020.522075000001</v>
      </c>
      <c r="I14266" t="s">
        <v>360</v>
      </c>
      <c r="J14266" s="2">
        <v>45020.522075000001</v>
      </c>
      <c r="K14266" t="s">
        <v>360</v>
      </c>
      <c r="L14266" t="str">
        <f>VLOOKUP(C14266,ACCOUNT_MAPPING!A:C,3,FALSE)</f>
        <v>General Building Maintenance</v>
      </c>
    </row>
    <row r="14267" spans="1:12" hidden="1">
      <c r="A14267">
        <v>126096</v>
      </c>
      <c r="B14267" t="s">
        <v>3691</v>
      </c>
      <c r="C14267">
        <v>57300000</v>
      </c>
      <c r="D14267" t="s">
        <v>63</v>
      </c>
      <c r="E14267" t="s">
        <v>13</v>
      </c>
      <c r="F14267" t="s">
        <v>13</v>
      </c>
      <c r="G14267" t="s">
        <v>14103</v>
      </c>
      <c r="H14267" s="2">
        <v>44888.500347719906</v>
      </c>
      <c r="I14267" t="s">
        <v>2125</v>
      </c>
      <c r="J14267" s="2">
        <v>44888.500347719906</v>
      </c>
      <c r="K14267" t="s">
        <v>2125</v>
      </c>
      <c r="L14267" t="str">
        <f>VLOOKUP(C14267,ACCOUNT_MAPPING!A:C,3,FALSE)</f>
        <v>General Building Maintenance</v>
      </c>
    </row>
    <row r="14268" spans="1:12" hidden="1">
      <c r="A14268">
        <v>126108</v>
      </c>
      <c r="B14268" t="s">
        <v>364</v>
      </c>
      <c r="C14268">
        <v>57300000</v>
      </c>
      <c r="D14268" t="s">
        <v>63</v>
      </c>
      <c r="E14268" t="s">
        <v>13</v>
      </c>
      <c r="F14268" t="s">
        <v>13</v>
      </c>
      <c r="G14268" t="s">
        <v>14104</v>
      </c>
      <c r="H14268" s="2">
        <v>44875.740908912034</v>
      </c>
      <c r="I14268" t="s">
        <v>360</v>
      </c>
      <c r="J14268" s="2">
        <v>44875.740908912034</v>
      </c>
      <c r="K14268" t="s">
        <v>360</v>
      </c>
      <c r="L14268" t="str">
        <f>VLOOKUP(C14268,ACCOUNT_MAPPING!A:C,3,FALSE)</f>
        <v>General Building Maintenance</v>
      </c>
    </row>
    <row r="14269" spans="1:12" hidden="1">
      <c r="A14269">
        <v>109790</v>
      </c>
      <c r="B14269" t="s">
        <v>316</v>
      </c>
      <c r="C14269">
        <v>57300000</v>
      </c>
      <c r="D14269" t="s">
        <v>17</v>
      </c>
      <c r="E14269" t="s">
        <v>13</v>
      </c>
      <c r="F14269" t="s">
        <v>13</v>
      </c>
      <c r="G14269" t="s">
        <v>14105</v>
      </c>
      <c r="H14269" s="2">
        <v>44929.378307719904</v>
      </c>
      <c r="I14269" t="s">
        <v>289</v>
      </c>
      <c r="J14269" s="2">
        <v>44929.378307719904</v>
      </c>
      <c r="K14269" t="s">
        <v>289</v>
      </c>
      <c r="L14269" t="str">
        <f>VLOOKUP(C14269,ACCOUNT_MAPPING!A:C,3,FALSE)</f>
        <v>General Building Maintenance</v>
      </c>
    </row>
    <row r="14270" spans="1:12" hidden="1">
      <c r="A14270">
        <v>126132</v>
      </c>
      <c r="B14270" t="s">
        <v>373</v>
      </c>
      <c r="C14270">
        <v>57300000</v>
      </c>
      <c r="D14270" t="s">
        <v>63</v>
      </c>
      <c r="E14270" t="s">
        <v>13</v>
      </c>
      <c r="F14270" t="s">
        <v>13</v>
      </c>
      <c r="G14270" t="s">
        <v>14106</v>
      </c>
      <c r="H14270" s="2">
        <v>44879.461905787037</v>
      </c>
      <c r="I14270" t="s">
        <v>260</v>
      </c>
      <c r="J14270" s="2">
        <v>44879.461905787037</v>
      </c>
      <c r="K14270" t="s">
        <v>260</v>
      </c>
      <c r="L14270" t="str">
        <f>VLOOKUP(C14270,ACCOUNT_MAPPING!A:C,3,FALSE)</f>
        <v>General Building Maintenance</v>
      </c>
    </row>
    <row r="14271" spans="1:12" hidden="1">
      <c r="A14271">
        <v>126135</v>
      </c>
      <c r="B14271" t="s">
        <v>428</v>
      </c>
      <c r="C14271">
        <v>57300000</v>
      </c>
      <c r="D14271" t="s">
        <v>12</v>
      </c>
      <c r="E14271" t="s">
        <v>13</v>
      </c>
      <c r="F14271" t="s">
        <v>13</v>
      </c>
      <c r="G14271" t="s">
        <v>14107</v>
      </c>
      <c r="H14271" s="2">
        <v>45020.882956828704</v>
      </c>
      <c r="I14271" t="s">
        <v>157</v>
      </c>
      <c r="J14271" s="2">
        <v>45020.882956828704</v>
      </c>
      <c r="K14271" t="s">
        <v>157</v>
      </c>
      <c r="L14271" t="str">
        <f>VLOOKUP(C14271,ACCOUNT_MAPPING!A:C,3,FALSE)</f>
        <v>General Building Maintenance</v>
      </c>
    </row>
    <row r="14272" spans="1:12" hidden="1">
      <c r="A14272">
        <v>126142</v>
      </c>
      <c r="B14272" t="s">
        <v>5257</v>
      </c>
      <c r="C14272">
        <v>57300000</v>
      </c>
      <c r="D14272" t="s">
        <v>17</v>
      </c>
      <c r="E14272" t="s">
        <v>13</v>
      </c>
      <c r="F14272" t="s">
        <v>13</v>
      </c>
      <c r="G14272" t="s">
        <v>14108</v>
      </c>
      <c r="H14272" s="2">
        <v>44924.018716238425</v>
      </c>
      <c r="I14272" t="s">
        <v>323</v>
      </c>
      <c r="J14272" s="2">
        <v>44924.018716238425</v>
      </c>
      <c r="K14272" t="s">
        <v>323</v>
      </c>
      <c r="L14272" t="str">
        <f>VLOOKUP(C14272,ACCOUNT_MAPPING!A:C,3,FALSE)</f>
        <v>General Building Maintenance</v>
      </c>
    </row>
    <row r="14273" spans="1:12" hidden="1">
      <c r="A14273">
        <v>126155</v>
      </c>
      <c r="B14273" t="s">
        <v>398</v>
      </c>
      <c r="C14273">
        <v>57300000</v>
      </c>
      <c r="D14273" t="s">
        <v>63</v>
      </c>
      <c r="E14273" t="s">
        <v>13</v>
      </c>
      <c r="F14273" t="s">
        <v>13</v>
      </c>
      <c r="G14273" t="s">
        <v>14109</v>
      </c>
      <c r="H14273" s="2">
        <v>44874.665053391203</v>
      </c>
      <c r="I14273" t="s">
        <v>360</v>
      </c>
      <c r="J14273" s="2">
        <v>44874.665053391203</v>
      </c>
      <c r="K14273" t="s">
        <v>360</v>
      </c>
      <c r="L14273" t="str">
        <f>VLOOKUP(C14273,ACCOUNT_MAPPING!A:C,3,FALSE)</f>
        <v>General Building Maintenance</v>
      </c>
    </row>
    <row r="14274" spans="1:12" hidden="1">
      <c r="A14274">
        <v>126159</v>
      </c>
      <c r="B14274" t="s">
        <v>1611</v>
      </c>
      <c r="C14274">
        <v>57300000</v>
      </c>
      <c r="D14274" t="s">
        <v>63</v>
      </c>
      <c r="E14274" t="s">
        <v>13</v>
      </c>
      <c r="F14274" t="s">
        <v>13</v>
      </c>
      <c r="G14274" t="s">
        <v>5320</v>
      </c>
      <c r="H14274" s="2">
        <v>44879.383765011575</v>
      </c>
      <c r="I14274" t="s">
        <v>405</v>
      </c>
      <c r="J14274" s="2">
        <v>44879.383765011575</v>
      </c>
      <c r="K14274" t="s">
        <v>405</v>
      </c>
      <c r="L14274" t="str">
        <f>VLOOKUP(C14274,ACCOUNT_MAPPING!A:C,3,FALSE)</f>
        <v>General Building Maintenance</v>
      </c>
    </row>
    <row r="14275" spans="1:12" hidden="1">
      <c r="A14275">
        <v>126165</v>
      </c>
      <c r="B14275" t="s">
        <v>406</v>
      </c>
      <c r="C14275">
        <v>57300000</v>
      </c>
      <c r="D14275" t="s">
        <v>17</v>
      </c>
      <c r="E14275" t="s">
        <v>13</v>
      </c>
      <c r="F14275" t="s">
        <v>13</v>
      </c>
      <c r="G14275" t="s">
        <v>14110</v>
      </c>
      <c r="H14275" s="2">
        <v>44922.6755996875</v>
      </c>
      <c r="I14275" t="s">
        <v>347</v>
      </c>
      <c r="J14275" s="2">
        <v>44922.6755996875</v>
      </c>
      <c r="K14275" t="s">
        <v>347</v>
      </c>
      <c r="L14275" t="str">
        <f>VLOOKUP(C14275,ACCOUNT_MAPPING!A:C,3,FALSE)</f>
        <v>General Building Maintenance</v>
      </c>
    </row>
    <row r="14276" spans="1:12" hidden="1">
      <c r="A14276">
        <v>126171</v>
      </c>
      <c r="B14276" t="s">
        <v>420</v>
      </c>
      <c r="C14276">
        <v>57300000</v>
      </c>
      <c r="D14276" t="s">
        <v>12</v>
      </c>
      <c r="E14276" t="s">
        <v>13</v>
      </c>
      <c r="F14276" t="s">
        <v>13</v>
      </c>
      <c r="G14276" t="s">
        <v>14111</v>
      </c>
      <c r="H14276" s="2">
        <v>45019.690187928238</v>
      </c>
      <c r="I14276" t="s">
        <v>354</v>
      </c>
      <c r="J14276" s="2">
        <v>45019.690187928238</v>
      </c>
      <c r="K14276" t="s">
        <v>354</v>
      </c>
      <c r="L14276" t="str">
        <f>VLOOKUP(C14276,ACCOUNT_MAPPING!A:C,3,FALSE)</f>
        <v>General Building Maintenance</v>
      </c>
    </row>
    <row r="14277" spans="1:12" hidden="1">
      <c r="A14277">
        <v>126062</v>
      </c>
      <c r="B14277" t="s">
        <v>6343</v>
      </c>
      <c r="C14277">
        <v>57300000</v>
      </c>
      <c r="D14277" t="s">
        <v>63</v>
      </c>
      <c r="E14277" t="s">
        <v>13</v>
      </c>
      <c r="F14277" t="s">
        <v>13</v>
      </c>
      <c r="G14277" t="s">
        <v>14112</v>
      </c>
      <c r="H14277" s="2">
        <v>44875.73628020833</v>
      </c>
      <c r="I14277" t="s">
        <v>3140</v>
      </c>
      <c r="J14277" s="2">
        <v>44875.73628020833</v>
      </c>
      <c r="K14277" t="s">
        <v>3140</v>
      </c>
      <c r="L14277" t="str">
        <f>VLOOKUP(C14277,ACCOUNT_MAPPING!A:C,3,FALSE)</f>
        <v>General Building Maintenance</v>
      </c>
    </row>
    <row r="14278" spans="1:12" hidden="1">
      <c r="A14278">
        <v>126173</v>
      </c>
      <c r="B14278" t="s">
        <v>421</v>
      </c>
      <c r="C14278">
        <v>57300000</v>
      </c>
      <c r="D14278" t="s">
        <v>12</v>
      </c>
      <c r="E14278" t="s">
        <v>13</v>
      </c>
      <c r="F14278" t="s">
        <v>13</v>
      </c>
      <c r="G14278" t="s">
        <v>14113</v>
      </c>
      <c r="H14278" s="2">
        <v>45015.487844756943</v>
      </c>
      <c r="I14278" t="s">
        <v>408</v>
      </c>
      <c r="J14278" s="2">
        <v>45015.487844756943</v>
      </c>
      <c r="K14278" t="s">
        <v>408</v>
      </c>
      <c r="L14278" t="str">
        <f>VLOOKUP(C14278,ACCOUNT_MAPPING!A:C,3,FALSE)</f>
        <v>General Building Maintenance</v>
      </c>
    </row>
    <row r="14279" spans="1:12" hidden="1">
      <c r="A14279">
        <v>126177</v>
      </c>
      <c r="B14279" t="s">
        <v>422</v>
      </c>
      <c r="C14279">
        <v>57300000</v>
      </c>
      <c r="D14279" t="s">
        <v>12</v>
      </c>
      <c r="E14279" t="s">
        <v>13</v>
      </c>
      <c r="F14279" t="s">
        <v>13</v>
      </c>
      <c r="G14279" t="s">
        <v>3129</v>
      </c>
      <c r="H14279" s="2">
        <v>45019.414265277781</v>
      </c>
      <c r="I14279" t="s">
        <v>350</v>
      </c>
      <c r="J14279" s="2">
        <v>45019.414265277781</v>
      </c>
      <c r="K14279" t="s">
        <v>350</v>
      </c>
      <c r="L14279" t="str">
        <f>VLOOKUP(C14279,ACCOUNT_MAPPING!A:C,3,FALSE)</f>
        <v>General Building Maintenance</v>
      </c>
    </row>
    <row r="14280" spans="1:12" hidden="1">
      <c r="A14280">
        <v>126179</v>
      </c>
      <c r="B14280" t="s">
        <v>423</v>
      </c>
      <c r="C14280">
        <v>57300000</v>
      </c>
      <c r="D14280" t="s">
        <v>12</v>
      </c>
      <c r="E14280" t="s">
        <v>13</v>
      </c>
      <c r="F14280" t="s">
        <v>13</v>
      </c>
      <c r="G14280" t="s">
        <v>4284</v>
      </c>
      <c r="H14280" s="2">
        <v>45015.605136886574</v>
      </c>
      <c r="I14280" t="s">
        <v>408</v>
      </c>
      <c r="J14280" s="2">
        <v>45015.605136886574</v>
      </c>
      <c r="K14280" t="s">
        <v>408</v>
      </c>
      <c r="L14280" t="str">
        <f>VLOOKUP(C14280,ACCOUNT_MAPPING!A:C,3,FALSE)</f>
        <v>General Building Maintenance</v>
      </c>
    </row>
    <row r="14281" spans="1:12" hidden="1">
      <c r="A14281">
        <v>126180</v>
      </c>
      <c r="B14281" t="s">
        <v>6391</v>
      </c>
      <c r="C14281">
        <v>57300000</v>
      </c>
      <c r="D14281" t="s">
        <v>17</v>
      </c>
      <c r="E14281" t="s">
        <v>13</v>
      </c>
      <c r="F14281" t="s">
        <v>13</v>
      </c>
      <c r="G14281" t="s">
        <v>5372</v>
      </c>
      <c r="H14281" s="2">
        <v>44923.515999884257</v>
      </c>
      <c r="I14281" t="s">
        <v>347</v>
      </c>
      <c r="J14281" s="2">
        <v>44923.515999884257</v>
      </c>
      <c r="K14281" t="s">
        <v>347</v>
      </c>
      <c r="L14281" t="str">
        <f>VLOOKUP(C14281,ACCOUNT_MAPPING!A:C,3,FALSE)</f>
        <v>General Building Maintenance</v>
      </c>
    </row>
    <row r="14282" spans="1:12" hidden="1">
      <c r="A14282">
        <v>126101</v>
      </c>
      <c r="B14282" t="s">
        <v>2134</v>
      </c>
      <c r="C14282">
        <v>57300000</v>
      </c>
      <c r="D14282" t="s">
        <v>17</v>
      </c>
      <c r="E14282" t="s">
        <v>13</v>
      </c>
      <c r="F14282" t="s">
        <v>13</v>
      </c>
      <c r="G14282" t="s">
        <v>14114</v>
      </c>
      <c r="H14282" s="2">
        <v>44923.533094641207</v>
      </c>
      <c r="I14282" t="s">
        <v>357</v>
      </c>
      <c r="J14282" s="2">
        <v>44923.533094641207</v>
      </c>
      <c r="K14282" t="s">
        <v>357</v>
      </c>
      <c r="L14282" t="str">
        <f>VLOOKUP(C14282,ACCOUNT_MAPPING!A:C,3,FALSE)</f>
        <v>General Building Maintenance</v>
      </c>
    </row>
    <row r="14283" spans="1:12" hidden="1">
      <c r="A14283">
        <v>126106</v>
      </c>
      <c r="B14283" t="s">
        <v>308</v>
      </c>
      <c r="C14283">
        <v>57300000</v>
      </c>
      <c r="D14283" t="s">
        <v>12</v>
      </c>
      <c r="E14283" t="s">
        <v>13</v>
      </c>
      <c r="F14283" t="s">
        <v>13</v>
      </c>
      <c r="G14283" t="s">
        <v>14115</v>
      </c>
      <c r="H14283" s="2">
        <v>45013.677569791667</v>
      </c>
      <c r="I14283" t="s">
        <v>310</v>
      </c>
      <c r="J14283" s="2">
        <v>45013.677569791667</v>
      </c>
      <c r="K14283" t="s">
        <v>310</v>
      </c>
      <c r="L14283" t="str">
        <f>VLOOKUP(C14283,ACCOUNT_MAPPING!A:C,3,FALSE)</f>
        <v>General Building Maintenance</v>
      </c>
    </row>
    <row r="14284" spans="1:12" hidden="1">
      <c r="A14284">
        <v>126120</v>
      </c>
      <c r="B14284" t="s">
        <v>311</v>
      </c>
      <c r="C14284">
        <v>57300000</v>
      </c>
      <c r="D14284" t="s">
        <v>12</v>
      </c>
      <c r="E14284" t="s">
        <v>13</v>
      </c>
      <c r="F14284" t="s">
        <v>13</v>
      </c>
      <c r="G14284" t="s">
        <v>14116</v>
      </c>
      <c r="H14284" s="2">
        <v>45021.755811342591</v>
      </c>
      <c r="I14284" t="s">
        <v>313</v>
      </c>
      <c r="J14284" s="2">
        <v>45021.755811342591</v>
      </c>
      <c r="K14284" t="s">
        <v>313</v>
      </c>
      <c r="L14284" t="str">
        <f>VLOOKUP(C14284,ACCOUNT_MAPPING!A:C,3,FALSE)</f>
        <v>General Building Maintenance</v>
      </c>
    </row>
    <row r="14285" spans="1:12" hidden="1">
      <c r="A14285">
        <v>126125</v>
      </c>
      <c r="B14285" t="s">
        <v>5395</v>
      </c>
      <c r="C14285">
        <v>57300000</v>
      </c>
      <c r="D14285" t="s">
        <v>12</v>
      </c>
      <c r="E14285" t="s">
        <v>13</v>
      </c>
      <c r="F14285" t="s">
        <v>13</v>
      </c>
      <c r="G14285" t="s">
        <v>14117</v>
      </c>
      <c r="H14285" s="2">
        <v>45015.501090937498</v>
      </c>
      <c r="I14285" t="s">
        <v>3140</v>
      </c>
      <c r="J14285" s="2">
        <v>45015.501090937498</v>
      </c>
      <c r="K14285" t="s">
        <v>3140</v>
      </c>
      <c r="L14285" t="str">
        <f>VLOOKUP(C14285,ACCOUNT_MAPPING!A:C,3,FALSE)</f>
        <v>General Building Maintenance</v>
      </c>
    </row>
    <row r="14286" spans="1:12" hidden="1">
      <c r="A14286">
        <v>126200</v>
      </c>
      <c r="B14286" t="s">
        <v>432</v>
      </c>
      <c r="C14286">
        <v>57300000</v>
      </c>
      <c r="D14286" t="s">
        <v>12</v>
      </c>
      <c r="E14286" t="s">
        <v>13</v>
      </c>
      <c r="F14286" t="s">
        <v>13</v>
      </c>
      <c r="G14286" t="s">
        <v>14118</v>
      </c>
      <c r="H14286" s="2">
        <v>45021.856552164354</v>
      </c>
      <c r="I14286" t="s">
        <v>434</v>
      </c>
      <c r="J14286" s="2">
        <v>45021.856552164354</v>
      </c>
      <c r="K14286" t="s">
        <v>434</v>
      </c>
      <c r="L14286" t="str">
        <f>VLOOKUP(C14286,ACCOUNT_MAPPING!A:C,3,FALSE)</f>
        <v>General Building Maintenance</v>
      </c>
    </row>
    <row r="14287" spans="1:12" hidden="1">
      <c r="A14287">
        <v>126049</v>
      </c>
      <c r="B14287" t="s">
        <v>616</v>
      </c>
      <c r="C14287">
        <v>57300000</v>
      </c>
      <c r="D14287" t="s">
        <v>17</v>
      </c>
      <c r="E14287" t="s">
        <v>13</v>
      </c>
      <c r="F14287" t="s">
        <v>13</v>
      </c>
      <c r="G14287" t="s">
        <v>14119</v>
      </c>
      <c r="H14287" s="2">
        <v>44916.708467280092</v>
      </c>
      <c r="I14287" t="s">
        <v>295</v>
      </c>
      <c r="J14287" s="2">
        <v>44916.708467280092</v>
      </c>
      <c r="K14287" t="s">
        <v>295</v>
      </c>
      <c r="L14287" t="str">
        <f>VLOOKUP(C14287,ACCOUNT_MAPPING!A:C,3,FALSE)</f>
        <v>General Building Maintenance</v>
      </c>
    </row>
    <row r="14288" spans="1:12" hidden="1">
      <c r="A14288">
        <v>126133</v>
      </c>
      <c r="B14288" t="s">
        <v>426</v>
      </c>
      <c r="C14288">
        <v>57300000</v>
      </c>
      <c r="D14288" t="s">
        <v>17</v>
      </c>
      <c r="E14288" t="s">
        <v>13</v>
      </c>
      <c r="F14288" t="s">
        <v>13</v>
      </c>
      <c r="G14288" t="s">
        <v>14120</v>
      </c>
      <c r="H14288" s="2">
        <v>44923.728321724535</v>
      </c>
      <c r="I14288" t="s">
        <v>323</v>
      </c>
      <c r="J14288" s="2">
        <v>44923.728321724535</v>
      </c>
      <c r="K14288" t="s">
        <v>323</v>
      </c>
      <c r="L14288" t="str">
        <f>VLOOKUP(C14288,ACCOUNT_MAPPING!A:C,3,FALSE)</f>
        <v>General Building Maintenance</v>
      </c>
    </row>
    <row r="14289" spans="1:12" hidden="1">
      <c r="A14289">
        <v>126060</v>
      </c>
      <c r="B14289" t="s">
        <v>3138</v>
      </c>
      <c r="C14289">
        <v>57300000</v>
      </c>
      <c r="D14289" t="s">
        <v>12</v>
      </c>
      <c r="E14289" t="s">
        <v>13</v>
      </c>
      <c r="F14289" t="s">
        <v>13</v>
      </c>
      <c r="G14289" t="s">
        <v>14121</v>
      </c>
      <c r="H14289" s="2">
        <v>45014.750157141207</v>
      </c>
      <c r="I14289" t="s">
        <v>3140</v>
      </c>
      <c r="J14289" s="2">
        <v>45014.750157141207</v>
      </c>
      <c r="K14289" t="s">
        <v>3140</v>
      </c>
      <c r="L14289" t="str">
        <f>VLOOKUP(C14289,ACCOUNT_MAPPING!A:C,3,FALSE)</f>
        <v>General Building Maintenance</v>
      </c>
    </row>
    <row r="14290" spans="1:12" hidden="1">
      <c r="A14290">
        <v>126066</v>
      </c>
      <c r="B14290" t="s">
        <v>298</v>
      </c>
      <c r="C14290">
        <v>57300000</v>
      </c>
      <c r="D14290" t="s">
        <v>17</v>
      </c>
      <c r="E14290" t="s">
        <v>13</v>
      </c>
      <c r="F14290" t="s">
        <v>13</v>
      </c>
      <c r="G14290" t="s">
        <v>5273</v>
      </c>
      <c r="H14290" s="2">
        <v>44917.434962500003</v>
      </c>
      <c r="I14290" t="s">
        <v>300</v>
      </c>
      <c r="J14290" s="2">
        <v>44917.434962500003</v>
      </c>
      <c r="K14290" t="s">
        <v>300</v>
      </c>
      <c r="L14290" t="str">
        <f>VLOOKUP(C14290,ACCOUNT_MAPPING!A:C,3,FALSE)</f>
        <v>General Building Maintenance</v>
      </c>
    </row>
    <row r="14291" spans="1:12" hidden="1">
      <c r="A14291">
        <v>126143</v>
      </c>
      <c r="B14291" t="s">
        <v>329</v>
      </c>
      <c r="C14291">
        <v>57300000</v>
      </c>
      <c r="D14291" t="s">
        <v>17</v>
      </c>
      <c r="E14291" t="s">
        <v>13</v>
      </c>
      <c r="F14291" t="s">
        <v>13</v>
      </c>
      <c r="G14291" t="s">
        <v>14122</v>
      </c>
      <c r="H14291" s="2">
        <v>44924.08802974537</v>
      </c>
      <c r="I14291" t="s">
        <v>323</v>
      </c>
      <c r="J14291" s="2">
        <v>44924.08802974537</v>
      </c>
      <c r="K14291" t="s">
        <v>323</v>
      </c>
      <c r="L14291" t="str">
        <f>VLOOKUP(C14291,ACCOUNT_MAPPING!A:C,3,FALSE)</f>
        <v>General Building Maintenance</v>
      </c>
    </row>
    <row r="14292" spans="1:12" hidden="1">
      <c r="A14292">
        <v>126229</v>
      </c>
      <c r="B14292" t="s">
        <v>443</v>
      </c>
      <c r="C14292">
        <v>57300000</v>
      </c>
      <c r="D14292" t="s">
        <v>12</v>
      </c>
      <c r="E14292" t="s">
        <v>13</v>
      </c>
      <c r="F14292" t="s">
        <v>13</v>
      </c>
      <c r="G14292" t="s">
        <v>14123</v>
      </c>
      <c r="H14292" s="2">
        <v>45021.793797337959</v>
      </c>
      <c r="I14292" t="s">
        <v>377</v>
      </c>
      <c r="J14292" s="2">
        <v>45021.793797337959</v>
      </c>
      <c r="K14292" t="s">
        <v>377</v>
      </c>
      <c r="L14292" t="str">
        <f>VLOOKUP(C14292,ACCOUNT_MAPPING!A:C,3,FALSE)</f>
        <v>General Building Maintenance</v>
      </c>
    </row>
    <row r="14293" spans="1:12" hidden="1">
      <c r="A14293">
        <v>126150</v>
      </c>
      <c r="B14293" t="s">
        <v>390</v>
      </c>
      <c r="C14293">
        <v>57300000</v>
      </c>
      <c r="D14293" t="s">
        <v>12</v>
      </c>
      <c r="E14293" t="s">
        <v>13</v>
      </c>
      <c r="F14293" t="s">
        <v>13</v>
      </c>
      <c r="G14293" t="s">
        <v>14124</v>
      </c>
      <c r="H14293" s="2">
        <v>45021.806503159722</v>
      </c>
      <c r="I14293" t="s">
        <v>313</v>
      </c>
      <c r="J14293" s="2">
        <v>45021.806503159722</v>
      </c>
      <c r="K14293" t="s">
        <v>313</v>
      </c>
      <c r="L14293" t="str">
        <f>VLOOKUP(C14293,ACCOUNT_MAPPING!A:C,3,FALSE)</f>
        <v>General Building Maintenance</v>
      </c>
    </row>
    <row r="14294" spans="1:12" hidden="1">
      <c r="A14294">
        <v>126099</v>
      </c>
      <c r="B14294" t="s">
        <v>5274</v>
      </c>
      <c r="C14294">
        <v>57300000</v>
      </c>
      <c r="D14294" t="s">
        <v>63</v>
      </c>
      <c r="E14294" t="s">
        <v>13</v>
      </c>
      <c r="F14294" t="s">
        <v>13</v>
      </c>
      <c r="G14294" t="s">
        <v>14125</v>
      </c>
      <c r="H14294" s="2">
        <v>44893.674296759258</v>
      </c>
      <c r="I14294" t="s">
        <v>2125</v>
      </c>
      <c r="J14294" s="2">
        <v>44893.674296759258</v>
      </c>
      <c r="K14294" t="s">
        <v>2125</v>
      </c>
      <c r="L14294" t="str">
        <f>VLOOKUP(C14294,ACCOUNT_MAPPING!A:C,3,FALSE)</f>
        <v>General Building Maintenance</v>
      </c>
    </row>
    <row r="14295" spans="1:12" hidden="1">
      <c r="A14295">
        <v>126164</v>
      </c>
      <c r="B14295" t="s">
        <v>3617</v>
      </c>
      <c r="C14295">
        <v>57300000</v>
      </c>
      <c r="D14295" t="s">
        <v>63</v>
      </c>
      <c r="E14295" t="s">
        <v>13</v>
      </c>
      <c r="F14295" t="s">
        <v>13</v>
      </c>
      <c r="G14295" t="s">
        <v>404</v>
      </c>
      <c r="H14295" s="2">
        <v>44879.404384340276</v>
      </c>
      <c r="I14295" t="s">
        <v>405</v>
      </c>
      <c r="J14295" s="2">
        <v>44879.404384340276</v>
      </c>
      <c r="K14295" t="s">
        <v>405</v>
      </c>
      <c r="L14295" t="str">
        <f>VLOOKUP(C14295,ACCOUNT_MAPPING!A:C,3,FALSE)</f>
        <v>General Building Maintenance</v>
      </c>
    </row>
    <row r="14296" spans="1:12" hidden="1">
      <c r="A14296">
        <v>126071</v>
      </c>
      <c r="B14296" t="s">
        <v>324</v>
      </c>
      <c r="C14296">
        <v>57300000</v>
      </c>
      <c r="D14296" t="s">
        <v>63</v>
      </c>
      <c r="E14296" t="s">
        <v>13</v>
      </c>
      <c r="F14296" t="s">
        <v>13</v>
      </c>
      <c r="G14296" t="s">
        <v>14126</v>
      </c>
      <c r="H14296" s="2">
        <v>44875.566617627315</v>
      </c>
      <c r="I14296" t="s">
        <v>326</v>
      </c>
      <c r="J14296" s="2">
        <v>44875.566617627315</v>
      </c>
      <c r="K14296" t="s">
        <v>326</v>
      </c>
      <c r="L14296" t="str">
        <f>VLOOKUP(C14296,ACCOUNT_MAPPING!A:C,3,FALSE)</f>
        <v>General Building Maintenance</v>
      </c>
    </row>
    <row r="14297" spans="1:12" hidden="1">
      <c r="A14297">
        <v>126103</v>
      </c>
      <c r="B14297" t="s">
        <v>392</v>
      </c>
      <c r="C14297">
        <v>57300000</v>
      </c>
      <c r="D14297" t="s">
        <v>12</v>
      </c>
      <c r="E14297" t="s">
        <v>13</v>
      </c>
      <c r="F14297" t="s">
        <v>13</v>
      </c>
      <c r="G14297" t="s">
        <v>14127</v>
      </c>
      <c r="H14297" s="2">
        <v>45012.697562534719</v>
      </c>
      <c r="I14297" t="s">
        <v>310</v>
      </c>
      <c r="J14297" s="2">
        <v>45012.697562534719</v>
      </c>
      <c r="K14297" t="s">
        <v>310</v>
      </c>
      <c r="L14297" t="str">
        <f>VLOOKUP(C14297,ACCOUNT_MAPPING!A:C,3,FALSE)</f>
        <v>General Building Maintenance</v>
      </c>
    </row>
    <row r="14298" spans="1:12" hidden="1">
      <c r="A14298">
        <v>126241</v>
      </c>
      <c r="B14298" t="s">
        <v>452</v>
      </c>
      <c r="C14298">
        <v>57300000</v>
      </c>
      <c r="D14298" t="s">
        <v>17</v>
      </c>
      <c r="E14298" t="s">
        <v>13</v>
      </c>
      <c r="F14298" t="s">
        <v>13</v>
      </c>
      <c r="G14298" t="s">
        <v>14128</v>
      </c>
      <c r="H14298" s="2">
        <v>44916.695707557868</v>
      </c>
      <c r="I14298" t="s">
        <v>310</v>
      </c>
      <c r="J14298" s="2">
        <v>44916.695707557868</v>
      </c>
      <c r="K14298" t="s">
        <v>310</v>
      </c>
      <c r="L14298" t="str">
        <f>VLOOKUP(C14298,ACCOUNT_MAPPING!A:C,3,FALSE)</f>
        <v>General Building Maintenance</v>
      </c>
    </row>
    <row r="14299" spans="1:12" hidden="1">
      <c r="A14299">
        <v>126113</v>
      </c>
      <c r="B14299" t="s">
        <v>417</v>
      </c>
      <c r="C14299">
        <v>57300000</v>
      </c>
      <c r="D14299" t="s">
        <v>12</v>
      </c>
      <c r="E14299" t="s">
        <v>13</v>
      </c>
      <c r="F14299" t="s">
        <v>13</v>
      </c>
      <c r="G14299" t="s">
        <v>5284</v>
      </c>
      <c r="H14299" s="2">
        <v>45022.042845335651</v>
      </c>
      <c r="I14299" t="s">
        <v>338</v>
      </c>
      <c r="J14299" s="2">
        <v>45022.042845335651</v>
      </c>
      <c r="K14299" t="s">
        <v>338</v>
      </c>
      <c r="L14299" t="str">
        <f>VLOOKUP(C14299,ACCOUNT_MAPPING!A:C,3,FALSE)</f>
        <v>General Building Maintenance</v>
      </c>
    </row>
    <row r="14300" spans="1:12" hidden="1">
      <c r="A14300">
        <v>126119</v>
      </c>
      <c r="B14300" t="s">
        <v>3144</v>
      </c>
      <c r="C14300">
        <v>57300000</v>
      </c>
      <c r="D14300" t="s">
        <v>12</v>
      </c>
      <c r="E14300" t="s">
        <v>13</v>
      </c>
      <c r="F14300" t="s">
        <v>13</v>
      </c>
      <c r="G14300" t="s">
        <v>14129</v>
      </c>
      <c r="H14300" s="2">
        <v>45014.769433680558</v>
      </c>
      <c r="I14300" t="s">
        <v>313</v>
      </c>
      <c r="J14300" s="2">
        <v>45014.769433680558</v>
      </c>
      <c r="K14300" t="s">
        <v>313</v>
      </c>
      <c r="L14300" t="str">
        <f>VLOOKUP(C14300,ACCOUNT_MAPPING!A:C,3,FALSE)</f>
        <v>General Building Maintenance</v>
      </c>
    </row>
    <row r="14301" spans="1:12" hidden="1">
      <c r="A14301">
        <v>126170</v>
      </c>
      <c r="B14301" t="s">
        <v>478</v>
      </c>
      <c r="C14301">
        <v>57300000</v>
      </c>
      <c r="D14301" t="s">
        <v>17</v>
      </c>
      <c r="E14301" t="s">
        <v>13</v>
      </c>
      <c r="F14301" t="s">
        <v>13</v>
      </c>
      <c r="G14301" t="s">
        <v>5372</v>
      </c>
      <c r="H14301" s="2">
        <v>44922.731684722225</v>
      </c>
      <c r="I14301" t="s">
        <v>347</v>
      </c>
      <c r="J14301" s="2">
        <v>44922.731684722225</v>
      </c>
      <c r="K14301" t="s">
        <v>347</v>
      </c>
      <c r="L14301" t="str">
        <f>VLOOKUP(C14301,ACCOUNT_MAPPING!A:C,3,FALSE)</f>
        <v>General Building Maintenance</v>
      </c>
    </row>
    <row r="14302" spans="1:12" hidden="1">
      <c r="A14302">
        <v>126172</v>
      </c>
      <c r="B14302" t="s">
        <v>480</v>
      </c>
      <c r="C14302">
        <v>57300000</v>
      </c>
      <c r="D14302" t="s">
        <v>17</v>
      </c>
      <c r="E14302" t="s">
        <v>13</v>
      </c>
      <c r="F14302" t="s">
        <v>13</v>
      </c>
      <c r="G14302" t="s">
        <v>3128</v>
      </c>
      <c r="H14302" s="2">
        <v>44922.746626388885</v>
      </c>
      <c r="I14302" t="s">
        <v>347</v>
      </c>
      <c r="J14302" s="2">
        <v>44922.746626388885</v>
      </c>
      <c r="K14302" t="s">
        <v>347</v>
      </c>
      <c r="L14302" t="str">
        <f>VLOOKUP(C14302,ACCOUNT_MAPPING!A:C,3,FALSE)</f>
        <v>General Building Maintenance</v>
      </c>
    </row>
    <row r="14303" spans="1:12" hidden="1">
      <c r="A14303">
        <v>126174</v>
      </c>
      <c r="B14303" t="s">
        <v>352</v>
      </c>
      <c r="C14303">
        <v>57300000</v>
      </c>
      <c r="D14303" t="s">
        <v>17</v>
      </c>
      <c r="E14303" t="s">
        <v>13</v>
      </c>
      <c r="F14303" t="s">
        <v>13</v>
      </c>
      <c r="G14303" t="s">
        <v>14130</v>
      </c>
      <c r="H14303" s="2">
        <v>44923.45569934028</v>
      </c>
      <c r="I14303" t="s">
        <v>347</v>
      </c>
      <c r="J14303" s="2">
        <v>44923.45569934028</v>
      </c>
      <c r="K14303" t="s">
        <v>347</v>
      </c>
      <c r="L14303" t="str">
        <f>VLOOKUP(C14303,ACCOUNT_MAPPING!A:C,3,FALSE)</f>
        <v>General Building Maintenance</v>
      </c>
    </row>
    <row r="14304" spans="1:12" hidden="1">
      <c r="A14304">
        <v>126178</v>
      </c>
      <c r="B14304" t="s">
        <v>481</v>
      </c>
      <c r="C14304">
        <v>57300000</v>
      </c>
      <c r="D14304" t="s">
        <v>12</v>
      </c>
      <c r="E14304" t="s">
        <v>13</v>
      </c>
      <c r="F14304" t="s">
        <v>13</v>
      </c>
      <c r="G14304" t="s">
        <v>3129</v>
      </c>
      <c r="H14304" s="2">
        <v>45015.592218634258</v>
      </c>
      <c r="I14304" t="s">
        <v>408</v>
      </c>
      <c r="J14304" s="2">
        <v>45015.592218634258</v>
      </c>
      <c r="K14304" t="s">
        <v>408</v>
      </c>
      <c r="L14304" t="str">
        <f>VLOOKUP(C14304,ACCOUNT_MAPPING!A:C,3,FALSE)</f>
        <v>General Building Maintenance</v>
      </c>
    </row>
    <row r="14305" spans="1:12" hidden="1">
      <c r="A14305">
        <v>126199</v>
      </c>
      <c r="B14305" t="s">
        <v>1138</v>
      </c>
      <c r="C14305">
        <v>57300000</v>
      </c>
      <c r="D14305" t="s">
        <v>12</v>
      </c>
      <c r="E14305" t="s">
        <v>13</v>
      </c>
      <c r="F14305" t="s">
        <v>13</v>
      </c>
      <c r="G14305" t="s">
        <v>14131</v>
      </c>
      <c r="H14305" s="2">
        <v>45019.634300613427</v>
      </c>
      <c r="I14305" t="s">
        <v>1140</v>
      </c>
      <c r="J14305" s="2">
        <v>45019.634300613427</v>
      </c>
      <c r="K14305" t="s">
        <v>1140</v>
      </c>
      <c r="L14305" t="str">
        <f>VLOOKUP(C14305,ACCOUNT_MAPPING!A:C,3,FALSE)</f>
        <v>General Building Maintenance</v>
      </c>
    </row>
    <row r="14306" spans="1:12" hidden="1">
      <c r="A14306">
        <v>126141</v>
      </c>
      <c r="B14306" t="s">
        <v>321</v>
      </c>
      <c r="C14306">
        <v>57300000</v>
      </c>
      <c r="D14306" t="s">
        <v>17</v>
      </c>
      <c r="E14306" t="s">
        <v>13</v>
      </c>
      <c r="F14306" t="s">
        <v>13</v>
      </c>
      <c r="G14306" t="s">
        <v>14132</v>
      </c>
      <c r="H14306" s="2">
        <v>44924.639003784723</v>
      </c>
      <c r="I14306" t="s">
        <v>323</v>
      </c>
      <c r="J14306" s="2">
        <v>44924.639003784723</v>
      </c>
      <c r="K14306" t="s">
        <v>323</v>
      </c>
      <c r="L14306" t="str">
        <f>VLOOKUP(C14306,ACCOUNT_MAPPING!A:C,3,FALSE)</f>
        <v>General Building Maintenance</v>
      </c>
    </row>
    <row r="14307" spans="1:12" hidden="1">
      <c r="A14307">
        <v>126081</v>
      </c>
      <c r="B14307" t="s">
        <v>435</v>
      </c>
      <c r="C14307">
        <v>57300000</v>
      </c>
      <c r="D14307" t="s">
        <v>17</v>
      </c>
      <c r="E14307" t="s">
        <v>13</v>
      </c>
      <c r="F14307" t="s">
        <v>13</v>
      </c>
      <c r="G14307" t="s">
        <v>14133</v>
      </c>
      <c r="H14307" s="2">
        <v>44924.727740277776</v>
      </c>
      <c r="I14307" t="s">
        <v>437</v>
      </c>
      <c r="J14307" s="2">
        <v>44924.727740277776</v>
      </c>
      <c r="K14307" t="s">
        <v>437</v>
      </c>
      <c r="L14307" t="str">
        <f>VLOOKUP(C14307,ACCOUNT_MAPPING!A:C,3,FALSE)</f>
        <v>General Building Maintenance</v>
      </c>
    </row>
    <row r="14308" spans="1:12" hidden="1">
      <c r="A14308">
        <v>126217</v>
      </c>
      <c r="B14308" t="s">
        <v>490</v>
      </c>
      <c r="C14308">
        <v>57300000</v>
      </c>
      <c r="D14308" t="s">
        <v>63</v>
      </c>
      <c r="E14308" t="s">
        <v>13</v>
      </c>
      <c r="F14308" t="s">
        <v>13</v>
      </c>
      <c r="G14308" t="s">
        <v>14134</v>
      </c>
      <c r="H14308" s="2">
        <v>44869.906937731481</v>
      </c>
      <c r="I14308" t="s">
        <v>459</v>
      </c>
      <c r="J14308" s="2">
        <v>44869.906937731481</v>
      </c>
      <c r="K14308" t="s">
        <v>459</v>
      </c>
      <c r="L14308" t="str">
        <f>VLOOKUP(C14308,ACCOUNT_MAPPING!A:C,3,FALSE)</f>
        <v>General Building Maintenance</v>
      </c>
    </row>
    <row r="14309" spans="1:12" hidden="1">
      <c r="A14309">
        <v>126154</v>
      </c>
      <c r="B14309" t="s">
        <v>396</v>
      </c>
      <c r="C14309">
        <v>57300000</v>
      </c>
      <c r="D14309" t="s">
        <v>63</v>
      </c>
      <c r="E14309" t="s">
        <v>13</v>
      </c>
      <c r="F14309" t="s">
        <v>13</v>
      </c>
      <c r="G14309" t="s">
        <v>14135</v>
      </c>
      <c r="H14309" s="2">
        <v>44875.619157604167</v>
      </c>
      <c r="I14309" t="s">
        <v>360</v>
      </c>
      <c r="J14309" s="2">
        <v>44875.619157604167</v>
      </c>
      <c r="K14309" t="s">
        <v>360</v>
      </c>
      <c r="L14309" t="str">
        <f>VLOOKUP(C14309,ACCOUNT_MAPPING!A:C,3,FALSE)</f>
        <v>General Building Maintenance</v>
      </c>
    </row>
    <row r="14310" spans="1:12" hidden="1">
      <c r="A14310">
        <v>126157</v>
      </c>
      <c r="B14310" t="s">
        <v>5402</v>
      </c>
      <c r="C14310">
        <v>57300000</v>
      </c>
      <c r="D14310" t="s">
        <v>63</v>
      </c>
      <c r="E14310" t="s">
        <v>13</v>
      </c>
      <c r="F14310" t="s">
        <v>13</v>
      </c>
      <c r="G14310" t="s">
        <v>404</v>
      </c>
      <c r="H14310" s="2">
        <v>44876.633941006941</v>
      </c>
      <c r="I14310" t="s">
        <v>405</v>
      </c>
      <c r="J14310" s="2">
        <v>44876.633941006941</v>
      </c>
      <c r="K14310" t="s">
        <v>405</v>
      </c>
      <c r="L14310" t="str">
        <f>VLOOKUP(C14310,ACCOUNT_MAPPING!A:C,3,FALSE)</f>
        <v>General Building Maintenance</v>
      </c>
    </row>
    <row r="14311" spans="1:12" hidden="1">
      <c r="A14311">
        <v>126158</v>
      </c>
      <c r="B14311" t="s">
        <v>5721</v>
      </c>
      <c r="C14311">
        <v>57300000</v>
      </c>
      <c r="D14311" t="s">
        <v>63</v>
      </c>
      <c r="E14311" t="s">
        <v>13</v>
      </c>
      <c r="F14311" t="s">
        <v>13</v>
      </c>
      <c r="G14311" t="s">
        <v>14136</v>
      </c>
      <c r="H14311" s="2">
        <v>44876.647288229164</v>
      </c>
      <c r="I14311" t="s">
        <v>405</v>
      </c>
      <c r="J14311" s="2">
        <v>44876.647288229164</v>
      </c>
      <c r="K14311" t="s">
        <v>405</v>
      </c>
      <c r="L14311" t="str">
        <f>VLOOKUP(C14311,ACCOUNT_MAPPING!A:C,3,FALSE)</f>
        <v>General Building Maintenance</v>
      </c>
    </row>
    <row r="14312" spans="1:12" hidden="1">
      <c r="A14312">
        <v>126225</v>
      </c>
      <c r="B14312" t="s">
        <v>386</v>
      </c>
      <c r="C14312">
        <v>57300000</v>
      </c>
      <c r="D14312" t="s">
        <v>17</v>
      </c>
      <c r="E14312" t="s">
        <v>13</v>
      </c>
      <c r="F14312" t="s">
        <v>13</v>
      </c>
      <c r="G14312" t="s">
        <v>14137</v>
      </c>
      <c r="H14312" s="2">
        <v>44923.668554282405</v>
      </c>
      <c r="I14312" t="s">
        <v>377</v>
      </c>
      <c r="J14312" s="2">
        <v>44923.668554282405</v>
      </c>
      <c r="K14312" t="s">
        <v>377</v>
      </c>
      <c r="L14312" t="str">
        <f>VLOOKUP(C14312,ACCOUNT_MAPPING!A:C,3,FALSE)</f>
        <v>General Building Maintenance</v>
      </c>
    </row>
    <row r="14313" spans="1:12" hidden="1">
      <c r="A14313">
        <v>126176</v>
      </c>
      <c r="B14313" t="s">
        <v>355</v>
      </c>
      <c r="C14313">
        <v>57300000</v>
      </c>
      <c r="D14313" t="s">
        <v>12</v>
      </c>
      <c r="E14313" t="s">
        <v>13</v>
      </c>
      <c r="F14313" t="s">
        <v>13</v>
      </c>
      <c r="G14313" t="s">
        <v>4284</v>
      </c>
      <c r="H14313" s="2">
        <v>45015.513465428237</v>
      </c>
      <c r="I14313" t="s">
        <v>408</v>
      </c>
      <c r="J14313" s="2">
        <v>45015.513465428237</v>
      </c>
      <c r="K14313" t="s">
        <v>408</v>
      </c>
      <c r="L14313" t="str">
        <f>VLOOKUP(C14313,ACCOUNT_MAPPING!A:C,3,FALSE)</f>
        <v>General Building Maintenance</v>
      </c>
    </row>
    <row r="14314" spans="1:12" hidden="1">
      <c r="A14314">
        <v>126235</v>
      </c>
      <c r="B14314" t="s">
        <v>394</v>
      </c>
      <c r="C14314">
        <v>57300000</v>
      </c>
      <c r="D14314" t="s">
        <v>12</v>
      </c>
      <c r="E14314" t="s">
        <v>13</v>
      </c>
      <c r="F14314" t="s">
        <v>13</v>
      </c>
      <c r="G14314" t="s">
        <v>14138</v>
      </c>
      <c r="H14314" s="2">
        <v>45015.461093831022</v>
      </c>
      <c r="I14314" t="s">
        <v>295</v>
      </c>
      <c r="J14314" s="2">
        <v>45015.461093831022</v>
      </c>
      <c r="K14314" t="s">
        <v>295</v>
      </c>
      <c r="L14314" t="str">
        <f>VLOOKUP(C14314,ACCOUNT_MAPPING!A:C,3,FALSE)</f>
        <v>General Building Maintenance</v>
      </c>
    </row>
    <row r="14315" spans="1:12" hidden="1">
      <c r="A14315">
        <v>126238</v>
      </c>
      <c r="B14315" t="s">
        <v>468</v>
      </c>
      <c r="C14315">
        <v>57300000</v>
      </c>
      <c r="D14315" t="s">
        <v>12</v>
      </c>
      <c r="E14315" t="s">
        <v>13</v>
      </c>
      <c r="F14315" t="s">
        <v>13</v>
      </c>
      <c r="G14315" t="s">
        <v>14139</v>
      </c>
      <c r="H14315" s="2">
        <v>45014.671833715278</v>
      </c>
      <c r="I14315" t="s">
        <v>310</v>
      </c>
      <c r="J14315" s="2">
        <v>45014.671833715278</v>
      </c>
      <c r="K14315" t="s">
        <v>310</v>
      </c>
      <c r="L14315" t="str">
        <f>VLOOKUP(C14315,ACCOUNT_MAPPING!A:C,3,FALSE)</f>
        <v>General Building Maintenance</v>
      </c>
    </row>
    <row r="14316" spans="1:12" hidden="1">
      <c r="A14316">
        <v>126194</v>
      </c>
      <c r="B14316" t="s">
        <v>448</v>
      </c>
      <c r="C14316">
        <v>57300000</v>
      </c>
      <c r="D14316" t="s">
        <v>63</v>
      </c>
      <c r="E14316" t="s">
        <v>13</v>
      </c>
      <c r="F14316" t="s">
        <v>13</v>
      </c>
      <c r="G14316" t="s">
        <v>14140</v>
      </c>
      <c r="H14316" s="2">
        <v>44875.892813541665</v>
      </c>
      <c r="I14316" t="s">
        <v>292</v>
      </c>
      <c r="J14316" s="2">
        <v>44875.892813541665</v>
      </c>
      <c r="K14316" t="s">
        <v>292</v>
      </c>
      <c r="L14316" t="str">
        <f>VLOOKUP(C14316,ACCOUNT_MAPPING!A:C,3,FALSE)</f>
        <v>General Building Maintenance</v>
      </c>
    </row>
    <row r="14317" spans="1:12" hidden="1">
      <c r="A14317">
        <v>126109</v>
      </c>
      <c r="B14317" t="s">
        <v>366</v>
      </c>
      <c r="C14317">
        <v>57300000</v>
      </c>
      <c r="D14317" t="s">
        <v>63</v>
      </c>
      <c r="E14317" t="s">
        <v>13</v>
      </c>
      <c r="F14317" t="s">
        <v>13</v>
      </c>
      <c r="G14317" t="s">
        <v>14141</v>
      </c>
      <c r="H14317" s="2">
        <v>44875.754722372687</v>
      </c>
      <c r="I14317" t="s">
        <v>360</v>
      </c>
      <c r="J14317" s="2">
        <v>44875.754722372687</v>
      </c>
      <c r="K14317" t="s">
        <v>360</v>
      </c>
      <c r="L14317" t="str">
        <f>VLOOKUP(C14317,ACCOUNT_MAPPING!A:C,3,FALSE)</f>
        <v>General Building Maintenance</v>
      </c>
    </row>
    <row r="14318" spans="1:12" hidden="1">
      <c r="A14318">
        <v>126239</v>
      </c>
      <c r="B14318" t="s">
        <v>400</v>
      </c>
      <c r="C14318">
        <v>57300000</v>
      </c>
      <c r="D14318" t="s">
        <v>12</v>
      </c>
      <c r="E14318" t="s">
        <v>13</v>
      </c>
      <c r="F14318" t="s">
        <v>13</v>
      </c>
      <c r="G14318" t="s">
        <v>14142</v>
      </c>
      <c r="H14318" s="2">
        <v>45014.76788190972</v>
      </c>
      <c r="I14318" t="s">
        <v>310</v>
      </c>
      <c r="J14318" s="2">
        <v>45014.76788190972</v>
      </c>
      <c r="K14318" t="s">
        <v>310</v>
      </c>
      <c r="L14318" t="str">
        <f>VLOOKUP(C14318,ACCOUNT_MAPPING!A:C,3,FALSE)</f>
        <v>General Building Maintenance</v>
      </c>
    </row>
    <row r="14319" spans="1:12" hidden="1">
      <c r="A14319">
        <v>126253</v>
      </c>
      <c r="B14319" t="s">
        <v>413</v>
      </c>
      <c r="C14319">
        <v>57300000</v>
      </c>
      <c r="D14319" t="s">
        <v>12</v>
      </c>
      <c r="E14319" t="s">
        <v>13</v>
      </c>
      <c r="F14319" t="s">
        <v>13</v>
      </c>
      <c r="G14319" t="s">
        <v>14143</v>
      </c>
      <c r="H14319" s="2">
        <v>45021.986366979167</v>
      </c>
      <c r="I14319" t="s">
        <v>363</v>
      </c>
      <c r="J14319" s="2">
        <v>45021.986366979167</v>
      </c>
      <c r="K14319" t="s">
        <v>363</v>
      </c>
      <c r="L14319" t="str">
        <f>VLOOKUP(C14319,ACCOUNT_MAPPING!A:C,3,FALSE)</f>
        <v>General Building Maintenance</v>
      </c>
    </row>
    <row r="14320" spans="1:12" hidden="1">
      <c r="A14320">
        <v>126222</v>
      </c>
      <c r="B14320" t="s">
        <v>460</v>
      </c>
      <c r="C14320">
        <v>57300000</v>
      </c>
      <c r="D14320" t="s">
        <v>12</v>
      </c>
      <c r="E14320" t="s">
        <v>13</v>
      </c>
      <c r="F14320" t="s">
        <v>13</v>
      </c>
      <c r="G14320" t="s">
        <v>14144</v>
      </c>
      <c r="H14320" s="2">
        <v>45020.725430208331</v>
      </c>
      <c r="I14320" t="s">
        <v>462</v>
      </c>
      <c r="J14320" s="2">
        <v>45020.725430208331</v>
      </c>
      <c r="K14320" t="s">
        <v>462</v>
      </c>
      <c r="L14320" t="str">
        <f>VLOOKUP(C14320,ACCOUNT_MAPPING!A:C,3,FALSE)</f>
        <v>General Building Maintenance</v>
      </c>
    </row>
    <row r="14321" spans="1:12" hidden="1">
      <c r="A14321">
        <v>126231</v>
      </c>
      <c r="B14321" t="s">
        <v>1147</v>
      </c>
      <c r="C14321">
        <v>57300000</v>
      </c>
      <c r="D14321" t="s">
        <v>12</v>
      </c>
      <c r="E14321" t="s">
        <v>13</v>
      </c>
      <c r="F14321" t="s">
        <v>13</v>
      </c>
      <c r="G14321" t="s">
        <v>14145</v>
      </c>
      <c r="H14321" s="2">
        <v>45020.959541053242</v>
      </c>
      <c r="I14321" t="s">
        <v>446</v>
      </c>
      <c r="J14321" s="2">
        <v>45020.959541053242</v>
      </c>
      <c r="K14321" t="s">
        <v>446</v>
      </c>
      <c r="L14321" t="str">
        <f>VLOOKUP(C14321,ACCOUNT_MAPPING!A:C,3,FALSE)</f>
        <v>General Building Maintenance</v>
      </c>
    </row>
    <row r="14322" spans="1:12" hidden="1">
      <c r="A14322">
        <v>126168</v>
      </c>
      <c r="B14322" t="s">
        <v>345</v>
      </c>
      <c r="C14322">
        <v>57300000</v>
      </c>
      <c r="D14322" t="s">
        <v>12</v>
      </c>
      <c r="E14322" t="s">
        <v>13</v>
      </c>
      <c r="F14322" t="s">
        <v>13</v>
      </c>
      <c r="G14322" t="s">
        <v>14146</v>
      </c>
      <c r="H14322" s="2">
        <v>45015.537782673608</v>
      </c>
      <c r="I14322" t="s">
        <v>350</v>
      </c>
      <c r="J14322" s="2">
        <v>45015.537782673608</v>
      </c>
      <c r="K14322" t="s">
        <v>350</v>
      </c>
      <c r="L14322" t="str">
        <f>VLOOKUP(C14322,ACCOUNT_MAPPING!A:C,3,FALSE)</f>
        <v>General Building Maintenance</v>
      </c>
    </row>
    <row r="14323" spans="1:12" hidden="1">
      <c r="A14323">
        <v>126208</v>
      </c>
      <c r="B14323" t="s">
        <v>485</v>
      </c>
      <c r="C14323">
        <v>57300000</v>
      </c>
      <c r="D14323" t="s">
        <v>12</v>
      </c>
      <c r="E14323" t="s">
        <v>13</v>
      </c>
      <c r="F14323" t="s">
        <v>13</v>
      </c>
      <c r="G14323" t="s">
        <v>14147</v>
      </c>
      <c r="H14323" s="2">
        <v>45020.839777083333</v>
      </c>
      <c r="I14323" t="s">
        <v>323</v>
      </c>
      <c r="J14323" s="2">
        <v>45020.839777083333</v>
      </c>
      <c r="K14323" t="s">
        <v>323</v>
      </c>
      <c r="L14323" t="str">
        <f>VLOOKUP(C14323,ACCOUNT_MAPPING!A:C,3,FALSE)</f>
        <v>General Building Maintenance</v>
      </c>
    </row>
    <row r="14324" spans="1:12" hidden="1">
      <c r="A14324">
        <v>126223</v>
      </c>
      <c r="B14324" t="s">
        <v>622</v>
      </c>
      <c r="C14324">
        <v>57300000</v>
      </c>
      <c r="D14324" t="s">
        <v>17</v>
      </c>
      <c r="E14324" t="s">
        <v>13</v>
      </c>
      <c r="F14324" t="s">
        <v>13</v>
      </c>
      <c r="G14324" t="s">
        <v>14148</v>
      </c>
      <c r="H14324" s="2">
        <v>44929.451981712962</v>
      </c>
      <c r="I14324" t="s">
        <v>300</v>
      </c>
      <c r="J14324" s="2">
        <v>44929.451981712962</v>
      </c>
      <c r="K14324" t="s">
        <v>300</v>
      </c>
      <c r="L14324" t="str">
        <f>VLOOKUP(C14324,ACCOUNT_MAPPING!A:C,3,FALSE)</f>
        <v>General Building Maintenance</v>
      </c>
    </row>
    <row r="14325" spans="1:12" hidden="1">
      <c r="A14325">
        <v>126226</v>
      </c>
      <c r="B14325" t="s">
        <v>388</v>
      </c>
      <c r="C14325">
        <v>57300000</v>
      </c>
      <c r="D14325" t="s">
        <v>63</v>
      </c>
      <c r="E14325" t="s">
        <v>13</v>
      </c>
      <c r="F14325" t="s">
        <v>13</v>
      </c>
      <c r="G14325" t="s">
        <v>14149</v>
      </c>
      <c r="H14325" s="2">
        <v>44876.516003356483</v>
      </c>
      <c r="I14325" t="s">
        <v>1362</v>
      </c>
      <c r="J14325" s="2">
        <v>44876.516003356483</v>
      </c>
      <c r="K14325" t="s">
        <v>1362</v>
      </c>
      <c r="L14325" t="str">
        <f>VLOOKUP(C14325,ACCOUNT_MAPPING!A:C,3,FALSE)</f>
        <v>General Building Maintenance</v>
      </c>
    </row>
    <row r="14326" spans="1:12" hidden="1">
      <c r="A14326">
        <v>126228</v>
      </c>
      <c r="B14326" t="s">
        <v>494</v>
      </c>
      <c r="C14326">
        <v>57300000</v>
      </c>
      <c r="D14326" t="s">
        <v>63</v>
      </c>
      <c r="E14326" t="s">
        <v>13</v>
      </c>
      <c r="F14326" t="s">
        <v>13</v>
      </c>
      <c r="G14326" t="s">
        <v>14150</v>
      </c>
      <c r="H14326" s="2">
        <v>44876.755548923611</v>
      </c>
      <c r="I14326" t="s">
        <v>1362</v>
      </c>
      <c r="J14326" s="2">
        <v>44876.755548923611</v>
      </c>
      <c r="K14326" t="s">
        <v>1362</v>
      </c>
      <c r="L14326" t="str">
        <f>VLOOKUP(C14326,ACCOUNT_MAPPING!A:C,3,FALSE)</f>
        <v>General Building Maintenance</v>
      </c>
    </row>
    <row r="14327" spans="1:12" hidden="1">
      <c r="A14327">
        <v>126230</v>
      </c>
      <c r="B14327" t="s">
        <v>444</v>
      </c>
      <c r="C14327">
        <v>57300000</v>
      </c>
      <c r="D14327" t="s">
        <v>12</v>
      </c>
      <c r="E14327" t="s">
        <v>13</v>
      </c>
      <c r="F14327" t="s">
        <v>13</v>
      </c>
      <c r="G14327" t="s">
        <v>14151</v>
      </c>
      <c r="H14327" s="2">
        <v>45021.751993136575</v>
      </c>
      <c r="I14327" t="s">
        <v>446</v>
      </c>
      <c r="J14327" s="2">
        <v>45021.751993136575</v>
      </c>
      <c r="K14327" t="s">
        <v>446</v>
      </c>
      <c r="L14327" t="str">
        <f>VLOOKUP(C14327,ACCOUNT_MAPPING!A:C,3,FALSE)</f>
        <v>General Building Maintenance</v>
      </c>
    </row>
    <row r="14328" spans="1:12" hidden="1">
      <c r="A14328">
        <v>126246</v>
      </c>
      <c r="B14328" t="s">
        <v>403</v>
      </c>
      <c r="C14328">
        <v>57300000</v>
      </c>
      <c r="D14328" t="s">
        <v>63</v>
      </c>
      <c r="E14328" t="s">
        <v>13</v>
      </c>
      <c r="F14328" t="s">
        <v>13</v>
      </c>
      <c r="G14328" t="s">
        <v>404</v>
      </c>
      <c r="H14328" s="2">
        <v>44879.410933715277</v>
      </c>
      <c r="I14328" t="s">
        <v>405</v>
      </c>
      <c r="J14328" s="2">
        <v>44879.410933715277</v>
      </c>
      <c r="K14328" t="s">
        <v>405</v>
      </c>
      <c r="L14328" t="str">
        <f>VLOOKUP(C14328,ACCOUNT_MAPPING!A:C,3,FALSE)</f>
        <v>General Building Maintenance</v>
      </c>
    </row>
    <row r="14329" spans="1:12" hidden="1">
      <c r="A14329">
        <v>126247</v>
      </c>
      <c r="B14329" t="s">
        <v>5337</v>
      </c>
      <c r="C14329">
        <v>57300000</v>
      </c>
      <c r="D14329" t="s">
        <v>63</v>
      </c>
      <c r="E14329" t="s">
        <v>13</v>
      </c>
      <c r="F14329" t="s">
        <v>13</v>
      </c>
      <c r="G14329" t="s">
        <v>14152</v>
      </c>
      <c r="H14329" s="2">
        <v>44895.641123993053</v>
      </c>
      <c r="I14329" t="s">
        <v>2125</v>
      </c>
      <c r="J14329" s="2">
        <v>44895.641123993053</v>
      </c>
      <c r="K14329" t="s">
        <v>2125</v>
      </c>
      <c r="L14329" t="str">
        <f>VLOOKUP(C14329,ACCOUNT_MAPPING!A:C,3,FALSE)</f>
        <v>General Building Maintenance</v>
      </c>
    </row>
    <row r="14330" spans="1:12" hidden="1">
      <c r="A14330">
        <v>126252</v>
      </c>
      <c r="B14330" t="s">
        <v>9237</v>
      </c>
      <c r="C14330">
        <v>57300000</v>
      </c>
      <c r="D14330" t="s">
        <v>12</v>
      </c>
      <c r="E14330" t="s">
        <v>13</v>
      </c>
      <c r="F14330" t="s">
        <v>13</v>
      </c>
      <c r="G14330" t="s">
        <v>5538</v>
      </c>
      <c r="H14330" s="2">
        <v>45022.043213391204</v>
      </c>
      <c r="I14330" t="s">
        <v>363</v>
      </c>
      <c r="J14330" s="2">
        <v>45022.043213391204</v>
      </c>
      <c r="K14330" t="s">
        <v>363</v>
      </c>
      <c r="L14330" t="str">
        <f>VLOOKUP(C14330,ACCOUNT_MAPPING!A:C,3,FALSE)</f>
        <v>General Building Maintenance</v>
      </c>
    </row>
    <row r="14331" spans="1:12" hidden="1">
      <c r="A14331">
        <v>4440</v>
      </c>
      <c r="B14331" t="s">
        <v>7665</v>
      </c>
      <c r="C14331">
        <v>57300010</v>
      </c>
      <c r="D14331" t="s">
        <v>12</v>
      </c>
      <c r="E14331" t="s">
        <v>13</v>
      </c>
      <c r="F14331" t="s">
        <v>13</v>
      </c>
      <c r="G14331" t="s">
        <v>14153</v>
      </c>
      <c r="H14331" s="2">
        <v>45014.387501469908</v>
      </c>
      <c r="I14331" t="s">
        <v>2175</v>
      </c>
      <c r="J14331" s="2">
        <v>45014.387501469908</v>
      </c>
      <c r="K14331" t="s">
        <v>2175</v>
      </c>
      <c r="L14331" t="str">
        <f>VLOOKUP(C14331,ACCOUNT_MAPPING!A:C,3,FALSE)</f>
        <v>General Building Maintenance</v>
      </c>
    </row>
    <row r="14332" spans="1:12" hidden="1">
      <c r="A14332">
        <v>7615</v>
      </c>
      <c r="B14332" t="s">
        <v>2200</v>
      </c>
      <c r="C14332">
        <v>57300010</v>
      </c>
      <c r="D14332" t="s">
        <v>17</v>
      </c>
      <c r="E14332" t="s">
        <v>13</v>
      </c>
      <c r="F14332" t="s">
        <v>13</v>
      </c>
      <c r="G14332" t="s">
        <v>14154</v>
      </c>
      <c r="H14332" s="2">
        <v>44922.626485185188</v>
      </c>
      <c r="I14332" t="s">
        <v>83</v>
      </c>
      <c r="J14332" s="2">
        <v>44922.626485185188</v>
      </c>
      <c r="K14332" t="s">
        <v>83</v>
      </c>
      <c r="L14332" t="str">
        <f>VLOOKUP(C14332,ACCOUNT_MAPPING!A:C,3,FALSE)</f>
        <v>General Building Maintenance</v>
      </c>
    </row>
    <row r="14333" spans="1:12" hidden="1">
      <c r="A14333">
        <v>8494</v>
      </c>
      <c r="B14333" t="s">
        <v>4342</v>
      </c>
      <c r="C14333">
        <v>57300010</v>
      </c>
      <c r="D14333" t="s">
        <v>17</v>
      </c>
      <c r="E14333" t="s">
        <v>13</v>
      </c>
      <c r="F14333" t="s">
        <v>13</v>
      </c>
      <c r="G14333" t="s">
        <v>14155</v>
      </c>
      <c r="H14333" s="2">
        <v>44923.750297488426</v>
      </c>
      <c r="I14333" t="s">
        <v>19</v>
      </c>
      <c r="J14333" s="2">
        <v>44923.750297488426</v>
      </c>
      <c r="K14333" t="s">
        <v>19</v>
      </c>
      <c r="L14333" t="str">
        <f>VLOOKUP(C14333,ACCOUNT_MAPPING!A:C,3,FALSE)</f>
        <v>General Building Maintenance</v>
      </c>
    </row>
    <row r="14334" spans="1:12" hidden="1">
      <c r="A14334">
        <v>8610</v>
      </c>
      <c r="B14334" t="s">
        <v>2215</v>
      </c>
      <c r="C14334">
        <v>57300010</v>
      </c>
      <c r="D14334" t="s">
        <v>17</v>
      </c>
      <c r="E14334" t="s">
        <v>13</v>
      </c>
      <c r="F14334" t="s">
        <v>13</v>
      </c>
      <c r="G14334" t="s">
        <v>14156</v>
      </c>
      <c r="H14334" s="2">
        <v>44924.551350925925</v>
      </c>
      <c r="I14334" t="s">
        <v>702</v>
      </c>
      <c r="J14334" s="2">
        <v>44924.551350925925</v>
      </c>
      <c r="K14334" t="s">
        <v>702</v>
      </c>
      <c r="L14334" t="str">
        <f>VLOOKUP(C14334,ACCOUNT_MAPPING!A:C,3,FALSE)</f>
        <v>General Building Maintenance</v>
      </c>
    </row>
    <row r="14335" spans="1:12" hidden="1">
      <c r="A14335">
        <v>8641</v>
      </c>
      <c r="B14335" t="s">
        <v>703</v>
      </c>
      <c r="C14335">
        <v>57300010</v>
      </c>
      <c r="D14335" t="s">
        <v>17</v>
      </c>
      <c r="E14335" t="s">
        <v>13</v>
      </c>
      <c r="F14335" t="s">
        <v>13</v>
      </c>
      <c r="G14335" t="s">
        <v>14157</v>
      </c>
      <c r="H14335" s="2">
        <v>44919.567500810183</v>
      </c>
      <c r="I14335" t="s">
        <v>31</v>
      </c>
      <c r="J14335" s="2">
        <v>44919.567500810183</v>
      </c>
      <c r="K14335" t="s">
        <v>31</v>
      </c>
      <c r="L14335" t="str">
        <f>VLOOKUP(C14335,ACCOUNT_MAPPING!A:C,3,FALSE)</f>
        <v>General Building Maintenance</v>
      </c>
    </row>
    <row r="14336" spans="1:12" hidden="1">
      <c r="A14336">
        <v>8688</v>
      </c>
      <c r="B14336" t="s">
        <v>1676</v>
      </c>
      <c r="C14336">
        <v>57300010</v>
      </c>
      <c r="D14336" t="s">
        <v>12</v>
      </c>
      <c r="E14336" t="s">
        <v>13</v>
      </c>
      <c r="F14336" t="s">
        <v>13</v>
      </c>
      <c r="G14336" t="s">
        <v>14158</v>
      </c>
      <c r="H14336" s="2">
        <v>45021.779537233793</v>
      </c>
      <c r="I14336" t="s">
        <v>1229</v>
      </c>
      <c r="J14336" s="2">
        <v>45021.779537233793</v>
      </c>
      <c r="K14336" t="s">
        <v>1229</v>
      </c>
      <c r="L14336" t="str">
        <f>VLOOKUP(C14336,ACCOUNT_MAPPING!A:C,3,FALSE)</f>
        <v>General Building Maintenance</v>
      </c>
    </row>
    <row r="14337" spans="1:12" hidden="1">
      <c r="A14337">
        <v>8673</v>
      </c>
      <c r="B14337" t="s">
        <v>2230</v>
      </c>
      <c r="C14337">
        <v>57300010</v>
      </c>
      <c r="D14337" t="s">
        <v>17</v>
      </c>
      <c r="E14337" t="s">
        <v>13</v>
      </c>
      <c r="F14337" t="s">
        <v>13</v>
      </c>
      <c r="G14337" t="s">
        <v>14159</v>
      </c>
      <c r="H14337" s="2">
        <v>44923.717436226849</v>
      </c>
      <c r="I14337" t="s">
        <v>15</v>
      </c>
      <c r="J14337" s="2">
        <v>44923.717436226849</v>
      </c>
      <c r="K14337" t="s">
        <v>15</v>
      </c>
      <c r="L14337" t="str">
        <f>VLOOKUP(C14337,ACCOUNT_MAPPING!A:C,3,FALSE)</f>
        <v>General Building Maintenance</v>
      </c>
    </row>
    <row r="14338" spans="1:12" hidden="1">
      <c r="A14338">
        <v>8751</v>
      </c>
      <c r="B14338" t="s">
        <v>1685</v>
      </c>
      <c r="C14338">
        <v>57300010</v>
      </c>
      <c r="D14338" t="s">
        <v>17</v>
      </c>
      <c r="E14338" t="s">
        <v>13</v>
      </c>
      <c r="F14338" t="s">
        <v>13</v>
      </c>
      <c r="G14338" t="s">
        <v>14160</v>
      </c>
      <c r="H14338" s="2">
        <v>44916.49849085648</v>
      </c>
      <c r="I14338" t="s">
        <v>949</v>
      </c>
      <c r="J14338" s="2">
        <v>44916.49849085648</v>
      </c>
      <c r="K14338" t="s">
        <v>949</v>
      </c>
      <c r="L14338" t="str">
        <f>VLOOKUP(C14338,ACCOUNT_MAPPING!A:C,3,FALSE)</f>
        <v>General Building Maintenance</v>
      </c>
    </row>
    <row r="14339" spans="1:12" hidden="1">
      <c r="A14339">
        <v>8725</v>
      </c>
      <c r="B14339" t="s">
        <v>37</v>
      </c>
      <c r="C14339">
        <v>57300010</v>
      </c>
      <c r="D14339" t="s">
        <v>17</v>
      </c>
      <c r="E14339" t="s">
        <v>13</v>
      </c>
      <c r="F14339" t="s">
        <v>13</v>
      </c>
      <c r="G14339" t="s">
        <v>14161</v>
      </c>
      <c r="H14339" s="2">
        <v>44916.815884606483</v>
      </c>
      <c r="I14339" t="s">
        <v>22</v>
      </c>
      <c r="J14339" s="2">
        <v>44916.815884606483</v>
      </c>
      <c r="K14339" t="s">
        <v>22</v>
      </c>
      <c r="L14339" t="str">
        <f>VLOOKUP(C14339,ACCOUNT_MAPPING!A:C,3,FALSE)</f>
        <v>General Building Maintenance</v>
      </c>
    </row>
    <row r="14340" spans="1:12" hidden="1">
      <c r="A14340">
        <v>8757</v>
      </c>
      <c r="B14340" t="s">
        <v>1378</v>
      </c>
      <c r="C14340">
        <v>57300010</v>
      </c>
      <c r="D14340" t="s">
        <v>17</v>
      </c>
      <c r="E14340" t="s">
        <v>13</v>
      </c>
      <c r="F14340" t="s">
        <v>13</v>
      </c>
      <c r="G14340" t="s">
        <v>14162</v>
      </c>
      <c r="H14340" s="2">
        <v>44916.633212303241</v>
      </c>
      <c r="I14340" t="s">
        <v>1175</v>
      </c>
      <c r="J14340" s="2">
        <v>44916.633212303241</v>
      </c>
      <c r="K14340" t="s">
        <v>1175</v>
      </c>
      <c r="L14340" t="str">
        <f>VLOOKUP(C14340,ACCOUNT_MAPPING!A:C,3,FALSE)</f>
        <v>General Building Maintenance</v>
      </c>
    </row>
    <row r="14341" spans="1:12" hidden="1">
      <c r="A14341">
        <v>8811</v>
      </c>
      <c r="B14341" t="s">
        <v>2287</v>
      </c>
      <c r="C14341">
        <v>57300010</v>
      </c>
      <c r="D14341" t="s">
        <v>17</v>
      </c>
      <c r="E14341" t="s">
        <v>13</v>
      </c>
      <c r="F14341" t="s">
        <v>13</v>
      </c>
      <c r="G14341" t="s">
        <v>14163</v>
      </c>
      <c r="H14341" s="2">
        <v>44926.212532372687</v>
      </c>
      <c r="I14341" t="s">
        <v>497</v>
      </c>
      <c r="J14341" s="2">
        <v>44926.212532372687</v>
      </c>
      <c r="K14341" t="s">
        <v>497</v>
      </c>
      <c r="L14341" t="str">
        <f>VLOOKUP(C14341,ACCOUNT_MAPPING!A:C,3,FALSE)</f>
        <v>General Building Maintenance</v>
      </c>
    </row>
    <row r="14342" spans="1:12" hidden="1">
      <c r="A14342">
        <v>8926</v>
      </c>
      <c r="B14342" t="s">
        <v>2295</v>
      </c>
      <c r="C14342">
        <v>57300010</v>
      </c>
      <c r="D14342" t="s">
        <v>17</v>
      </c>
      <c r="E14342" t="s">
        <v>13</v>
      </c>
      <c r="F14342" t="s">
        <v>13</v>
      </c>
      <c r="G14342" t="s">
        <v>14164</v>
      </c>
      <c r="H14342" s="2">
        <v>44917.74820396991</v>
      </c>
      <c r="I14342" t="s">
        <v>726</v>
      </c>
      <c r="J14342" s="2">
        <v>44917.74820396991</v>
      </c>
      <c r="K14342" t="s">
        <v>726</v>
      </c>
      <c r="L14342" t="str">
        <f>VLOOKUP(C14342,ACCOUNT_MAPPING!A:C,3,FALSE)</f>
        <v>General Building Maintenance</v>
      </c>
    </row>
    <row r="14343" spans="1:12" hidden="1">
      <c r="A14343">
        <v>8866</v>
      </c>
      <c r="B14343" t="s">
        <v>1689</v>
      </c>
      <c r="C14343">
        <v>57300010</v>
      </c>
      <c r="D14343" t="s">
        <v>17</v>
      </c>
      <c r="E14343" t="s">
        <v>13</v>
      </c>
      <c r="F14343" t="s">
        <v>13</v>
      </c>
      <c r="G14343" t="s">
        <v>14165</v>
      </c>
      <c r="H14343" s="2">
        <v>44902.644040243053</v>
      </c>
      <c r="I14343" t="s">
        <v>60</v>
      </c>
      <c r="J14343" s="2">
        <v>44902.644040243053</v>
      </c>
      <c r="K14343" t="s">
        <v>60</v>
      </c>
      <c r="L14343" t="str">
        <f>VLOOKUP(C14343,ACCOUNT_MAPPING!A:C,3,FALSE)</f>
        <v>General Building Maintenance</v>
      </c>
    </row>
    <row r="14344" spans="1:12" hidden="1">
      <c r="A14344">
        <v>8967</v>
      </c>
      <c r="B14344" t="s">
        <v>1717</v>
      </c>
      <c r="C14344">
        <v>57300010</v>
      </c>
      <c r="D14344" t="s">
        <v>63</v>
      </c>
      <c r="E14344" t="s">
        <v>13</v>
      </c>
      <c r="F14344" t="s">
        <v>13</v>
      </c>
      <c r="G14344" t="s">
        <v>14166</v>
      </c>
      <c r="H14344" s="2">
        <v>44876.754585879629</v>
      </c>
      <c r="I14344" t="s">
        <v>202</v>
      </c>
      <c r="J14344" s="2">
        <v>44876.754585879629</v>
      </c>
      <c r="K14344" t="s">
        <v>202</v>
      </c>
      <c r="L14344" t="str">
        <f>VLOOKUP(C14344,ACCOUNT_MAPPING!A:C,3,FALSE)</f>
        <v>General Building Maintenance</v>
      </c>
    </row>
    <row r="14345" spans="1:12" hidden="1">
      <c r="A14345">
        <v>8979</v>
      </c>
      <c r="B14345" t="s">
        <v>11389</v>
      </c>
      <c r="C14345">
        <v>57300010</v>
      </c>
      <c r="D14345" t="s">
        <v>12</v>
      </c>
      <c r="E14345" t="s">
        <v>13</v>
      </c>
      <c r="F14345" t="s">
        <v>13</v>
      </c>
      <c r="G14345" t="s">
        <v>14167</v>
      </c>
      <c r="H14345" s="2">
        <v>45009.774923229168</v>
      </c>
      <c r="I14345" t="s">
        <v>179</v>
      </c>
      <c r="J14345" s="2">
        <v>45009.774923229168</v>
      </c>
      <c r="K14345" t="s">
        <v>179</v>
      </c>
      <c r="L14345" t="str">
        <f>VLOOKUP(C14345,ACCOUNT_MAPPING!A:C,3,FALSE)</f>
        <v>General Building Maintenance</v>
      </c>
    </row>
    <row r="14346" spans="1:12" hidden="1">
      <c r="A14346">
        <v>8876</v>
      </c>
      <c r="B14346" t="s">
        <v>2321</v>
      </c>
      <c r="C14346">
        <v>57300010</v>
      </c>
      <c r="D14346" t="s">
        <v>17</v>
      </c>
      <c r="E14346" t="s">
        <v>13</v>
      </c>
      <c r="F14346" t="s">
        <v>13</v>
      </c>
      <c r="G14346" t="s">
        <v>14168</v>
      </c>
      <c r="H14346" s="2">
        <v>44914.590865046295</v>
      </c>
      <c r="I14346" t="s">
        <v>60</v>
      </c>
      <c r="J14346" s="2">
        <v>44914.590865046295</v>
      </c>
      <c r="K14346" t="s">
        <v>60</v>
      </c>
      <c r="L14346" t="str">
        <f>VLOOKUP(C14346,ACCOUNT_MAPPING!A:C,3,FALSE)</f>
        <v>General Building Maintenance</v>
      </c>
    </row>
    <row r="14347" spans="1:12" hidden="1">
      <c r="A14347">
        <v>8882</v>
      </c>
      <c r="B14347" t="s">
        <v>1389</v>
      </c>
      <c r="C14347">
        <v>57300010</v>
      </c>
      <c r="D14347" t="s">
        <v>17</v>
      </c>
      <c r="E14347" t="s">
        <v>13</v>
      </c>
      <c r="F14347" t="s">
        <v>13</v>
      </c>
      <c r="G14347" t="s">
        <v>14169</v>
      </c>
      <c r="H14347" s="2">
        <v>44914.604960798613</v>
      </c>
      <c r="I14347" t="s">
        <v>60</v>
      </c>
      <c r="J14347" s="2">
        <v>44914.604960798613</v>
      </c>
      <c r="K14347" t="s">
        <v>60</v>
      </c>
      <c r="L14347" t="str">
        <f>VLOOKUP(C14347,ACCOUNT_MAPPING!A:C,3,FALSE)</f>
        <v>General Building Maintenance</v>
      </c>
    </row>
    <row r="14348" spans="1:12" hidden="1">
      <c r="A14348">
        <v>8887</v>
      </c>
      <c r="B14348" t="s">
        <v>1693</v>
      </c>
      <c r="C14348">
        <v>57300010</v>
      </c>
      <c r="D14348" t="s">
        <v>17</v>
      </c>
      <c r="E14348" t="s">
        <v>13</v>
      </c>
      <c r="F14348" t="s">
        <v>13</v>
      </c>
      <c r="G14348" t="s">
        <v>14170</v>
      </c>
      <c r="H14348" s="2">
        <v>44914.754713159724</v>
      </c>
      <c r="I14348" t="s">
        <v>726</v>
      </c>
      <c r="J14348" s="2">
        <v>44914.754713159724</v>
      </c>
      <c r="K14348" t="s">
        <v>726</v>
      </c>
      <c r="L14348" t="str">
        <f>VLOOKUP(C14348,ACCOUNT_MAPPING!A:C,3,FALSE)</f>
        <v>General Building Maintenance</v>
      </c>
    </row>
    <row r="14349" spans="1:12" hidden="1">
      <c r="A14349">
        <v>9028</v>
      </c>
      <c r="B14349" t="s">
        <v>6573</v>
      </c>
      <c r="C14349">
        <v>57300010</v>
      </c>
      <c r="D14349" t="s">
        <v>63</v>
      </c>
      <c r="E14349" t="s">
        <v>13</v>
      </c>
      <c r="F14349" t="s">
        <v>13</v>
      </c>
      <c r="G14349" t="s">
        <v>14171</v>
      </c>
      <c r="H14349" s="2">
        <v>44875.578534872686</v>
      </c>
      <c r="I14349" t="s">
        <v>230</v>
      </c>
      <c r="J14349" s="2">
        <v>44875.578534872686</v>
      </c>
      <c r="K14349" t="s">
        <v>230</v>
      </c>
      <c r="L14349" t="str">
        <f>VLOOKUP(C14349,ACCOUNT_MAPPING!A:C,3,FALSE)</f>
        <v>General Building Maintenance</v>
      </c>
    </row>
    <row r="14350" spans="1:12" hidden="1">
      <c r="A14350">
        <v>8951</v>
      </c>
      <c r="B14350" t="s">
        <v>6563</v>
      </c>
      <c r="C14350">
        <v>57300010</v>
      </c>
      <c r="D14350" t="s">
        <v>63</v>
      </c>
      <c r="E14350" t="s">
        <v>13</v>
      </c>
      <c r="F14350" t="s">
        <v>13</v>
      </c>
      <c r="G14350" t="s">
        <v>14172</v>
      </c>
      <c r="H14350" s="2">
        <v>44875.872568981482</v>
      </c>
      <c r="I14350" t="s">
        <v>202</v>
      </c>
      <c r="J14350" s="2">
        <v>44875.872568981482</v>
      </c>
      <c r="K14350" t="s">
        <v>202</v>
      </c>
      <c r="L14350" t="str">
        <f>VLOOKUP(C14350,ACCOUNT_MAPPING!A:C,3,FALSE)</f>
        <v>General Building Maintenance</v>
      </c>
    </row>
    <row r="14351" spans="1:12" hidden="1">
      <c r="A14351">
        <v>8972</v>
      </c>
      <c r="B14351" t="s">
        <v>4441</v>
      </c>
      <c r="C14351">
        <v>57300010</v>
      </c>
      <c r="D14351" t="s">
        <v>17</v>
      </c>
      <c r="E14351" t="s">
        <v>13</v>
      </c>
      <c r="F14351" t="s">
        <v>13</v>
      </c>
      <c r="G14351" t="s">
        <v>14173</v>
      </c>
      <c r="H14351" s="2">
        <v>44924.760782175923</v>
      </c>
      <c r="I14351" t="s">
        <v>111</v>
      </c>
      <c r="J14351" s="2">
        <v>44924.760782175923</v>
      </c>
      <c r="K14351" t="s">
        <v>111</v>
      </c>
      <c r="L14351" t="str">
        <f>VLOOKUP(C14351,ACCOUNT_MAPPING!A:C,3,FALSE)</f>
        <v>General Building Maintenance</v>
      </c>
    </row>
    <row r="14352" spans="1:12" hidden="1">
      <c r="A14352">
        <v>8983</v>
      </c>
      <c r="B14352" t="s">
        <v>42</v>
      </c>
      <c r="C14352">
        <v>57300010</v>
      </c>
      <c r="D14352" t="s">
        <v>12</v>
      </c>
      <c r="E14352" t="s">
        <v>13</v>
      </c>
      <c r="F14352" t="s">
        <v>13</v>
      </c>
      <c r="G14352" t="s">
        <v>14174</v>
      </c>
      <c r="H14352" s="2">
        <v>45020.878679131943</v>
      </c>
      <c r="I14352" t="s">
        <v>119</v>
      </c>
      <c r="J14352" s="2">
        <v>45020.878679131943</v>
      </c>
      <c r="K14352" t="s">
        <v>119</v>
      </c>
      <c r="L14352" t="str">
        <f>VLOOKUP(C14352,ACCOUNT_MAPPING!A:C,3,FALSE)</f>
        <v>General Building Maintenance</v>
      </c>
    </row>
    <row r="14353" spans="1:12" hidden="1">
      <c r="A14353">
        <v>9044</v>
      </c>
      <c r="B14353" t="s">
        <v>1387</v>
      </c>
      <c r="C14353">
        <v>57300010</v>
      </c>
      <c r="D14353" t="s">
        <v>12</v>
      </c>
      <c r="E14353" t="s">
        <v>13</v>
      </c>
      <c r="F14353" t="s">
        <v>13</v>
      </c>
      <c r="G14353" t="s">
        <v>14175</v>
      </c>
      <c r="H14353" s="2">
        <v>45020.722399502316</v>
      </c>
      <c r="I14353" t="s">
        <v>51</v>
      </c>
      <c r="J14353" s="2">
        <v>45020.722399502316</v>
      </c>
      <c r="K14353" t="s">
        <v>51</v>
      </c>
      <c r="L14353" t="str">
        <f>VLOOKUP(C14353,ACCOUNT_MAPPING!A:C,3,FALSE)</f>
        <v>General Building Maintenance</v>
      </c>
    </row>
    <row r="14354" spans="1:12" hidden="1">
      <c r="A14354">
        <v>9027</v>
      </c>
      <c r="B14354" t="s">
        <v>57</v>
      </c>
      <c r="C14354">
        <v>57300010</v>
      </c>
      <c r="D14354" t="s">
        <v>17</v>
      </c>
      <c r="E14354" t="s">
        <v>13</v>
      </c>
      <c r="F14354" t="s">
        <v>13</v>
      </c>
      <c r="G14354" t="s">
        <v>14176</v>
      </c>
      <c r="H14354" s="2">
        <v>44919.599528321756</v>
      </c>
      <c r="I14354" t="s">
        <v>31</v>
      </c>
      <c r="J14354" s="2">
        <v>44919.599528321756</v>
      </c>
      <c r="K14354" t="s">
        <v>31</v>
      </c>
      <c r="L14354" t="str">
        <f>VLOOKUP(C14354,ACCOUNT_MAPPING!A:C,3,FALSE)</f>
        <v>General Building Maintenance</v>
      </c>
    </row>
    <row r="14355" spans="1:12" hidden="1">
      <c r="A14355">
        <v>8862</v>
      </c>
      <c r="B14355" t="s">
        <v>58</v>
      </c>
      <c r="C14355">
        <v>57300010</v>
      </c>
      <c r="D14355" t="s">
        <v>17</v>
      </c>
      <c r="E14355" t="s">
        <v>13</v>
      </c>
      <c r="F14355" t="s">
        <v>13</v>
      </c>
      <c r="G14355" t="s">
        <v>14177</v>
      </c>
      <c r="H14355" s="2">
        <v>44902.621783599534</v>
      </c>
      <c r="I14355" t="s">
        <v>60</v>
      </c>
      <c r="J14355" s="2">
        <v>44902.621783599534</v>
      </c>
      <c r="K14355" t="s">
        <v>60</v>
      </c>
      <c r="L14355" t="str">
        <f>VLOOKUP(C14355,ACCOUNT_MAPPING!A:C,3,FALSE)</f>
        <v>General Building Maintenance</v>
      </c>
    </row>
    <row r="14356" spans="1:12" hidden="1">
      <c r="A14356">
        <v>9041</v>
      </c>
      <c r="B14356" t="s">
        <v>9089</v>
      </c>
      <c r="C14356">
        <v>57300010</v>
      </c>
      <c r="D14356" t="s">
        <v>12</v>
      </c>
      <c r="E14356" t="s">
        <v>13</v>
      </c>
      <c r="F14356" t="s">
        <v>13</v>
      </c>
      <c r="G14356" t="s">
        <v>14178</v>
      </c>
      <c r="H14356" s="2">
        <v>45020.724267048608</v>
      </c>
      <c r="I14356" t="s">
        <v>679</v>
      </c>
      <c r="J14356" s="2">
        <v>45020.724267048608</v>
      </c>
      <c r="K14356" t="s">
        <v>679</v>
      </c>
      <c r="L14356" t="str">
        <f>VLOOKUP(C14356,ACCOUNT_MAPPING!A:C,3,FALSE)</f>
        <v>General Building Maintenance</v>
      </c>
    </row>
    <row r="14357" spans="1:12" hidden="1">
      <c r="A14357">
        <v>9083</v>
      </c>
      <c r="B14357" t="s">
        <v>62</v>
      </c>
      <c r="C14357">
        <v>57300010</v>
      </c>
      <c r="D14357" t="s">
        <v>12</v>
      </c>
      <c r="E14357" t="s">
        <v>13</v>
      </c>
      <c r="F14357" t="s">
        <v>13</v>
      </c>
      <c r="G14357" t="s">
        <v>14179</v>
      </c>
      <c r="H14357" s="2">
        <v>45021.74246400463</v>
      </c>
      <c r="I14357" t="s">
        <v>65</v>
      </c>
      <c r="J14357" s="2">
        <v>45021.74246400463</v>
      </c>
      <c r="K14357" t="s">
        <v>65</v>
      </c>
      <c r="L14357" t="str">
        <f>VLOOKUP(C14357,ACCOUNT_MAPPING!A:C,3,FALSE)</f>
        <v>General Building Maintenance</v>
      </c>
    </row>
    <row r="14358" spans="1:12" hidden="1">
      <c r="A14358">
        <v>9085</v>
      </c>
      <c r="B14358" t="s">
        <v>739</v>
      </c>
      <c r="C14358">
        <v>57300010</v>
      </c>
      <c r="D14358" t="s">
        <v>12</v>
      </c>
      <c r="E14358" t="s">
        <v>13</v>
      </c>
      <c r="F14358" t="s">
        <v>13</v>
      </c>
      <c r="G14358" t="s">
        <v>14180</v>
      </c>
      <c r="H14358" s="2">
        <v>45013.482448842595</v>
      </c>
      <c r="I14358" t="s">
        <v>151</v>
      </c>
      <c r="J14358" s="2">
        <v>45013.482448842595</v>
      </c>
      <c r="K14358" t="s">
        <v>151</v>
      </c>
      <c r="L14358" t="str">
        <f>VLOOKUP(C14358,ACCOUNT_MAPPING!A:C,3,FALSE)</f>
        <v>General Building Maintenance</v>
      </c>
    </row>
    <row r="14359" spans="1:12" hidden="1">
      <c r="A14359">
        <v>8943</v>
      </c>
      <c r="B14359" t="s">
        <v>14181</v>
      </c>
      <c r="C14359">
        <v>57300010</v>
      </c>
      <c r="D14359" t="s">
        <v>17</v>
      </c>
      <c r="E14359" t="s">
        <v>13</v>
      </c>
      <c r="F14359" t="s">
        <v>13</v>
      </c>
      <c r="G14359" t="s">
        <v>14182</v>
      </c>
      <c r="H14359" s="2">
        <v>44921.489107557871</v>
      </c>
      <c r="I14359" t="s">
        <v>244</v>
      </c>
      <c r="J14359" s="2">
        <v>44921.489107557871</v>
      </c>
      <c r="K14359" t="s">
        <v>244</v>
      </c>
      <c r="L14359" t="str">
        <f>VLOOKUP(C14359,ACCOUNT_MAPPING!A:C,3,FALSE)</f>
        <v>General Building Maintenance</v>
      </c>
    </row>
    <row r="14360" spans="1:12" hidden="1">
      <c r="A14360">
        <v>9128</v>
      </c>
      <c r="B14360" t="s">
        <v>2383</v>
      </c>
      <c r="C14360">
        <v>57300010</v>
      </c>
      <c r="D14360" t="s">
        <v>12</v>
      </c>
      <c r="E14360" t="s">
        <v>13</v>
      </c>
      <c r="F14360" t="s">
        <v>13</v>
      </c>
      <c r="G14360" t="s">
        <v>14183</v>
      </c>
      <c r="H14360" s="2">
        <v>45021.901864270832</v>
      </c>
      <c r="I14360" t="s">
        <v>1441</v>
      </c>
      <c r="J14360" s="2">
        <v>45021.901864270832</v>
      </c>
      <c r="K14360" t="s">
        <v>1441</v>
      </c>
      <c r="L14360" t="str">
        <f>VLOOKUP(C14360,ACCOUNT_MAPPING!A:C,3,FALSE)</f>
        <v>General Building Maintenance</v>
      </c>
    </row>
    <row r="14361" spans="1:12" hidden="1">
      <c r="A14361">
        <v>9136</v>
      </c>
      <c r="B14361" t="s">
        <v>2380</v>
      </c>
      <c r="C14361">
        <v>57300010</v>
      </c>
      <c r="D14361" t="s">
        <v>17</v>
      </c>
      <c r="E14361" t="s">
        <v>13</v>
      </c>
      <c r="F14361" t="s">
        <v>13</v>
      </c>
      <c r="G14361" t="s">
        <v>14184</v>
      </c>
      <c r="H14361" s="2">
        <v>44926.008849305559</v>
      </c>
      <c r="I14361" t="s">
        <v>1229</v>
      </c>
      <c r="J14361" s="2">
        <v>44926.008849305559</v>
      </c>
      <c r="K14361" t="s">
        <v>1229</v>
      </c>
      <c r="L14361" t="str">
        <f>VLOOKUP(C14361,ACCOUNT_MAPPING!A:C,3,FALSE)</f>
        <v>General Building Maintenance</v>
      </c>
    </row>
    <row r="14362" spans="1:12" hidden="1">
      <c r="A14362">
        <v>9002</v>
      </c>
      <c r="B14362" t="s">
        <v>5881</v>
      </c>
      <c r="C14362">
        <v>57300010</v>
      </c>
      <c r="D14362" t="s">
        <v>12</v>
      </c>
      <c r="E14362" t="s">
        <v>13</v>
      </c>
      <c r="F14362" t="s">
        <v>13</v>
      </c>
      <c r="G14362" t="s">
        <v>14185</v>
      </c>
      <c r="H14362" s="2">
        <v>45014.446786539353</v>
      </c>
      <c r="I14362" t="s">
        <v>2338</v>
      </c>
      <c r="J14362" s="2">
        <v>45014.446786539353</v>
      </c>
      <c r="K14362" t="s">
        <v>2338</v>
      </c>
      <c r="L14362" t="str">
        <f>VLOOKUP(C14362,ACCOUNT_MAPPING!A:C,3,FALSE)</f>
        <v>General Building Maintenance</v>
      </c>
    </row>
    <row r="14363" spans="1:12" hidden="1">
      <c r="A14363">
        <v>9026</v>
      </c>
      <c r="B14363" t="s">
        <v>47</v>
      </c>
      <c r="C14363">
        <v>57300010</v>
      </c>
      <c r="D14363" t="s">
        <v>17</v>
      </c>
      <c r="E14363" t="s">
        <v>13</v>
      </c>
      <c r="F14363" t="s">
        <v>13</v>
      </c>
      <c r="G14363" t="s">
        <v>14186</v>
      </c>
      <c r="H14363" s="2">
        <v>44919.595298958331</v>
      </c>
      <c r="I14363" t="s">
        <v>31</v>
      </c>
      <c r="J14363" s="2">
        <v>44919.595298958331</v>
      </c>
      <c r="K14363" t="s">
        <v>31</v>
      </c>
      <c r="L14363" t="str">
        <f>VLOOKUP(C14363,ACCOUNT_MAPPING!A:C,3,FALSE)</f>
        <v>General Building Maintenance</v>
      </c>
    </row>
    <row r="14364" spans="1:12" hidden="1">
      <c r="A14364">
        <v>9031</v>
      </c>
      <c r="B14364" t="s">
        <v>2390</v>
      </c>
      <c r="C14364">
        <v>57300010</v>
      </c>
      <c r="D14364" t="s">
        <v>63</v>
      </c>
      <c r="E14364" t="s">
        <v>13</v>
      </c>
      <c r="F14364" t="s">
        <v>13</v>
      </c>
      <c r="G14364" t="s">
        <v>14187</v>
      </c>
      <c r="H14364" s="2">
        <v>44875.591091168979</v>
      </c>
      <c r="I14364" t="s">
        <v>354</v>
      </c>
      <c r="J14364" s="2">
        <v>44875.591091168979</v>
      </c>
      <c r="K14364" t="s">
        <v>354</v>
      </c>
      <c r="L14364" t="str">
        <f>VLOOKUP(C14364,ACCOUNT_MAPPING!A:C,3,FALSE)</f>
        <v>General Building Maintenance</v>
      </c>
    </row>
    <row r="14365" spans="1:12" hidden="1">
      <c r="A14365">
        <v>9109</v>
      </c>
      <c r="B14365" t="s">
        <v>3246</v>
      </c>
      <c r="C14365">
        <v>57300010</v>
      </c>
      <c r="D14365" t="s">
        <v>12</v>
      </c>
      <c r="E14365" t="s">
        <v>13</v>
      </c>
      <c r="F14365" t="s">
        <v>13</v>
      </c>
      <c r="G14365" t="s">
        <v>14188</v>
      </c>
      <c r="H14365" s="2">
        <v>45020.80828109954</v>
      </c>
      <c r="I14365" t="s">
        <v>15</v>
      </c>
      <c r="J14365" s="2">
        <v>45020.80828109954</v>
      </c>
      <c r="K14365" t="s">
        <v>15</v>
      </c>
      <c r="L14365" t="str">
        <f>VLOOKUP(C14365,ACCOUNT_MAPPING!A:C,3,FALSE)</f>
        <v>General Building Maintenance</v>
      </c>
    </row>
    <row r="14366" spans="1:12" hidden="1">
      <c r="A14366">
        <v>9165</v>
      </c>
      <c r="B14366" t="s">
        <v>3802</v>
      </c>
      <c r="C14366">
        <v>57300010</v>
      </c>
      <c r="D14366" t="s">
        <v>12</v>
      </c>
      <c r="E14366" t="s">
        <v>13</v>
      </c>
      <c r="F14366" t="s">
        <v>13</v>
      </c>
      <c r="G14366" t="s">
        <v>14189</v>
      </c>
      <c r="H14366" s="2">
        <v>45013.818885266206</v>
      </c>
      <c r="I14366" t="s">
        <v>179</v>
      </c>
      <c r="J14366" s="2">
        <v>45013.818885266206</v>
      </c>
      <c r="K14366" t="s">
        <v>179</v>
      </c>
      <c r="L14366" t="str">
        <f>VLOOKUP(C14366,ACCOUNT_MAPPING!A:C,3,FALSE)</f>
        <v>General Building Maintenance</v>
      </c>
    </row>
    <row r="14367" spans="1:12" hidden="1">
      <c r="A14367">
        <v>9166</v>
      </c>
      <c r="B14367" t="s">
        <v>1728</v>
      </c>
      <c r="C14367">
        <v>57300010</v>
      </c>
      <c r="D14367" t="s">
        <v>12</v>
      </c>
      <c r="E14367" t="s">
        <v>13</v>
      </c>
      <c r="F14367" t="s">
        <v>13</v>
      </c>
      <c r="G14367" t="s">
        <v>14190</v>
      </c>
      <c r="H14367" s="2">
        <v>45014.798020104165</v>
      </c>
      <c r="I14367" t="s">
        <v>1280</v>
      </c>
      <c r="J14367" s="2">
        <v>45014.798020104165</v>
      </c>
      <c r="K14367" t="s">
        <v>1280</v>
      </c>
      <c r="L14367" t="str">
        <f>VLOOKUP(C14367,ACCOUNT_MAPPING!A:C,3,FALSE)</f>
        <v>General Building Maintenance</v>
      </c>
    </row>
    <row r="14368" spans="1:12" hidden="1">
      <c r="A14368">
        <v>9173</v>
      </c>
      <c r="B14368" t="s">
        <v>4503</v>
      </c>
      <c r="C14368">
        <v>57300010</v>
      </c>
      <c r="D14368" t="s">
        <v>17</v>
      </c>
      <c r="E14368" t="s">
        <v>13</v>
      </c>
      <c r="F14368" t="s">
        <v>13</v>
      </c>
      <c r="G14368" t="s">
        <v>14191</v>
      </c>
      <c r="H14368" s="2">
        <v>44917.578173344904</v>
      </c>
      <c r="I14368" t="s">
        <v>22</v>
      </c>
      <c r="J14368" s="2">
        <v>44917.578173344904</v>
      </c>
      <c r="K14368" t="s">
        <v>22</v>
      </c>
      <c r="L14368" t="str">
        <f>VLOOKUP(C14368,ACCOUNT_MAPPING!A:C,3,FALSE)</f>
        <v>General Building Maintenance</v>
      </c>
    </row>
    <row r="14369" spans="1:12" hidden="1">
      <c r="A14369">
        <v>9187</v>
      </c>
      <c r="B14369" t="s">
        <v>506</v>
      </c>
      <c r="C14369">
        <v>57300010</v>
      </c>
      <c r="D14369" t="s">
        <v>12</v>
      </c>
      <c r="E14369" t="s">
        <v>13</v>
      </c>
      <c r="F14369" t="s">
        <v>13</v>
      </c>
      <c r="G14369" t="s">
        <v>14192</v>
      </c>
      <c r="H14369" s="2">
        <v>45020.753003506943</v>
      </c>
      <c r="I14369" t="s">
        <v>74</v>
      </c>
      <c r="J14369" s="2">
        <v>45020.753003506943</v>
      </c>
      <c r="K14369" t="s">
        <v>74</v>
      </c>
      <c r="L14369" t="str">
        <f>VLOOKUP(C14369,ACCOUNT_MAPPING!A:C,3,FALSE)</f>
        <v>General Building Maintenance</v>
      </c>
    </row>
    <row r="14370" spans="1:12" hidden="1">
      <c r="A14370">
        <v>9132</v>
      </c>
      <c r="B14370" t="s">
        <v>2378</v>
      </c>
      <c r="C14370">
        <v>57300010</v>
      </c>
      <c r="D14370" t="s">
        <v>12</v>
      </c>
      <c r="E14370" t="s">
        <v>13</v>
      </c>
      <c r="F14370" t="s">
        <v>13</v>
      </c>
      <c r="G14370" t="s">
        <v>14193</v>
      </c>
      <c r="H14370" s="2">
        <v>45021.905171643521</v>
      </c>
      <c r="I14370" t="s">
        <v>1441</v>
      </c>
      <c r="J14370" s="2">
        <v>45021.905171643521</v>
      </c>
      <c r="K14370" t="s">
        <v>1441</v>
      </c>
      <c r="L14370" t="str">
        <f>VLOOKUP(C14370,ACCOUNT_MAPPING!A:C,3,FALSE)</f>
        <v>General Building Maintenance</v>
      </c>
    </row>
    <row r="14371" spans="1:12" hidden="1">
      <c r="A14371">
        <v>9229</v>
      </c>
      <c r="B14371" t="s">
        <v>2426</v>
      </c>
      <c r="C14371">
        <v>57300010</v>
      </c>
      <c r="D14371" t="s">
        <v>17</v>
      </c>
      <c r="E14371" t="s">
        <v>13</v>
      </c>
      <c r="F14371" t="s">
        <v>13</v>
      </c>
      <c r="G14371" t="s">
        <v>14194</v>
      </c>
      <c r="H14371" s="2">
        <v>44924.567879432871</v>
      </c>
      <c r="I14371" t="s">
        <v>265</v>
      </c>
      <c r="J14371" s="2">
        <v>44924.567879432871</v>
      </c>
      <c r="K14371" t="s">
        <v>265</v>
      </c>
      <c r="L14371" t="str">
        <f>VLOOKUP(C14371,ACCOUNT_MAPPING!A:C,3,FALSE)</f>
        <v>General Building Maintenance</v>
      </c>
    </row>
    <row r="14372" spans="1:12" hidden="1">
      <c r="A14372">
        <v>9422</v>
      </c>
      <c r="B14372" t="s">
        <v>1766</v>
      </c>
      <c r="C14372">
        <v>57300010</v>
      </c>
      <c r="D14372" t="s">
        <v>17</v>
      </c>
      <c r="E14372" t="s">
        <v>13</v>
      </c>
      <c r="F14372" t="s">
        <v>13</v>
      </c>
      <c r="G14372" t="s">
        <v>14195</v>
      </c>
      <c r="H14372" s="2">
        <v>44917.679813969909</v>
      </c>
      <c r="I14372" t="s">
        <v>650</v>
      </c>
      <c r="J14372" s="2">
        <v>44917.679813969909</v>
      </c>
      <c r="K14372" t="s">
        <v>650</v>
      </c>
      <c r="L14372" t="str">
        <f>VLOOKUP(C14372,ACCOUNT_MAPPING!A:C,3,FALSE)</f>
        <v>General Building Maintenance</v>
      </c>
    </row>
    <row r="14373" spans="1:12" hidden="1">
      <c r="A14373">
        <v>9394</v>
      </c>
      <c r="B14373" t="s">
        <v>2489</v>
      </c>
      <c r="C14373">
        <v>57300010</v>
      </c>
      <c r="D14373" t="s">
        <v>12</v>
      </c>
      <c r="E14373" t="s">
        <v>13</v>
      </c>
      <c r="F14373" t="s">
        <v>13</v>
      </c>
      <c r="G14373" t="s">
        <v>14196</v>
      </c>
      <c r="H14373" s="2">
        <v>45021.855785497683</v>
      </c>
      <c r="I14373" t="s">
        <v>577</v>
      </c>
      <c r="J14373" s="2">
        <v>45021.855785497683</v>
      </c>
      <c r="K14373" t="s">
        <v>577</v>
      </c>
      <c r="L14373" t="str">
        <f>VLOOKUP(C14373,ACCOUNT_MAPPING!A:C,3,FALSE)</f>
        <v>General Building Maintenance</v>
      </c>
    </row>
    <row r="14374" spans="1:12" hidden="1">
      <c r="A14374">
        <v>9404</v>
      </c>
      <c r="B14374" t="s">
        <v>2441</v>
      </c>
      <c r="C14374">
        <v>57300010</v>
      </c>
      <c r="D14374" t="s">
        <v>12</v>
      </c>
      <c r="E14374" t="s">
        <v>13</v>
      </c>
      <c r="F14374" t="s">
        <v>13</v>
      </c>
      <c r="G14374" t="s">
        <v>14197</v>
      </c>
      <c r="H14374" s="2">
        <v>45020.719862881946</v>
      </c>
      <c r="I14374" t="s">
        <v>3489</v>
      </c>
      <c r="J14374" s="2">
        <v>45020.719862881946</v>
      </c>
      <c r="K14374" t="s">
        <v>3489</v>
      </c>
      <c r="L14374" t="str">
        <f>VLOOKUP(C14374,ACCOUNT_MAPPING!A:C,3,FALSE)</f>
        <v>General Building Maintenance</v>
      </c>
    </row>
    <row r="14375" spans="1:12" hidden="1">
      <c r="A14375">
        <v>9236</v>
      </c>
      <c r="B14375" t="s">
        <v>1412</v>
      </c>
      <c r="C14375">
        <v>57300010</v>
      </c>
      <c r="D14375" t="s">
        <v>12</v>
      </c>
      <c r="E14375" t="s">
        <v>13</v>
      </c>
      <c r="F14375" t="s">
        <v>13</v>
      </c>
      <c r="G14375" t="s">
        <v>14198</v>
      </c>
      <c r="H14375" s="2">
        <v>45012.666979548609</v>
      </c>
      <c r="I14375" t="s">
        <v>949</v>
      </c>
      <c r="J14375" s="2">
        <v>45012.666979548609</v>
      </c>
      <c r="K14375" t="s">
        <v>949</v>
      </c>
      <c r="L14375" t="str">
        <f>VLOOKUP(C14375,ACCOUNT_MAPPING!A:C,3,FALSE)</f>
        <v>General Building Maintenance</v>
      </c>
    </row>
    <row r="14376" spans="1:12" hidden="1">
      <c r="A14376">
        <v>9469</v>
      </c>
      <c r="B14376" t="s">
        <v>780</v>
      </c>
      <c r="C14376">
        <v>57300010</v>
      </c>
      <c r="D14376" t="s">
        <v>17</v>
      </c>
      <c r="E14376" t="s">
        <v>13</v>
      </c>
      <c r="F14376" t="s">
        <v>13</v>
      </c>
      <c r="G14376" t="s">
        <v>14199</v>
      </c>
      <c r="H14376" s="2">
        <v>44922.552824039354</v>
      </c>
      <c r="I14376" t="s">
        <v>774</v>
      </c>
      <c r="J14376" s="2">
        <v>44922.552824039354</v>
      </c>
      <c r="K14376" t="s">
        <v>774</v>
      </c>
      <c r="L14376" t="str">
        <f>VLOOKUP(C14376,ACCOUNT_MAPPING!A:C,3,FALSE)</f>
        <v>General Building Maintenance</v>
      </c>
    </row>
    <row r="14377" spans="1:12" hidden="1">
      <c r="A14377">
        <v>9160</v>
      </c>
      <c r="B14377" t="s">
        <v>1726</v>
      </c>
      <c r="C14377">
        <v>57300010</v>
      </c>
      <c r="D14377" t="s">
        <v>17</v>
      </c>
      <c r="E14377" t="s">
        <v>13</v>
      </c>
      <c r="F14377" t="s">
        <v>13</v>
      </c>
      <c r="G14377" t="s">
        <v>14200</v>
      </c>
      <c r="H14377" s="2">
        <v>44923.521433101851</v>
      </c>
      <c r="I14377" t="s">
        <v>41</v>
      </c>
      <c r="J14377" s="2">
        <v>44923.521433101851</v>
      </c>
      <c r="K14377" t="s">
        <v>41</v>
      </c>
      <c r="L14377" t="str">
        <f>VLOOKUP(C14377,ACCOUNT_MAPPING!A:C,3,FALSE)</f>
        <v>General Building Maintenance</v>
      </c>
    </row>
    <row r="14378" spans="1:12" hidden="1">
      <c r="A14378">
        <v>9516</v>
      </c>
      <c r="B14378" t="s">
        <v>1212</v>
      </c>
      <c r="C14378">
        <v>57300010</v>
      </c>
      <c r="D14378" t="s">
        <v>12</v>
      </c>
      <c r="E14378" t="s">
        <v>13</v>
      </c>
      <c r="F14378" t="s">
        <v>13</v>
      </c>
      <c r="G14378" t="s">
        <v>14201</v>
      </c>
      <c r="H14378" s="2">
        <v>45013.537279085649</v>
      </c>
      <c r="I14378" t="s">
        <v>809</v>
      </c>
      <c r="J14378" s="2">
        <v>45013.537279085649</v>
      </c>
      <c r="K14378" t="s">
        <v>809</v>
      </c>
      <c r="L14378" t="str">
        <f>VLOOKUP(C14378,ACCOUNT_MAPPING!A:C,3,FALSE)</f>
        <v>General Building Maintenance</v>
      </c>
    </row>
    <row r="14379" spans="1:12" hidden="1">
      <c r="A14379">
        <v>10507</v>
      </c>
      <c r="B14379" t="s">
        <v>4615</v>
      </c>
      <c r="C14379">
        <v>57300010</v>
      </c>
      <c r="D14379" t="s">
        <v>12</v>
      </c>
      <c r="E14379" t="s">
        <v>13</v>
      </c>
      <c r="F14379" t="s">
        <v>13</v>
      </c>
      <c r="G14379" t="s">
        <v>14202</v>
      </c>
      <c r="H14379" s="2">
        <v>45020.58990540509</v>
      </c>
      <c r="I14379" t="s">
        <v>230</v>
      </c>
      <c r="J14379" s="2">
        <v>45020.58990540509</v>
      </c>
      <c r="K14379" t="s">
        <v>230</v>
      </c>
      <c r="L14379" t="str">
        <f>VLOOKUP(C14379,ACCOUNT_MAPPING!A:C,3,FALSE)</f>
        <v>General Building Maintenance</v>
      </c>
    </row>
    <row r="14380" spans="1:12" hidden="1">
      <c r="A14380">
        <v>9515</v>
      </c>
      <c r="B14380" t="s">
        <v>1225</v>
      </c>
      <c r="C14380">
        <v>57300010</v>
      </c>
      <c r="D14380" t="s">
        <v>12</v>
      </c>
      <c r="E14380" t="s">
        <v>13</v>
      </c>
      <c r="F14380" t="s">
        <v>13</v>
      </c>
      <c r="G14380" t="s">
        <v>14203</v>
      </c>
      <c r="H14380" s="2">
        <v>45013.601129513889</v>
      </c>
      <c r="I14380" t="s">
        <v>809</v>
      </c>
      <c r="J14380" s="2">
        <v>45013.601129513889</v>
      </c>
      <c r="K14380" t="s">
        <v>809</v>
      </c>
      <c r="L14380" t="str">
        <f>VLOOKUP(C14380,ACCOUNT_MAPPING!A:C,3,FALSE)</f>
        <v>General Building Maintenance</v>
      </c>
    </row>
    <row r="14381" spans="1:12" hidden="1">
      <c r="A14381">
        <v>10540</v>
      </c>
      <c r="B14381" t="s">
        <v>7891</v>
      </c>
      <c r="C14381">
        <v>57300010</v>
      </c>
      <c r="D14381" t="s">
        <v>17</v>
      </c>
      <c r="E14381" t="s">
        <v>13</v>
      </c>
      <c r="F14381" t="s">
        <v>13</v>
      </c>
      <c r="G14381" t="s">
        <v>14204</v>
      </c>
      <c r="H14381" s="2">
        <v>44914.512873958331</v>
      </c>
      <c r="I14381" t="s">
        <v>673</v>
      </c>
      <c r="J14381" s="2">
        <v>44914.512873958331</v>
      </c>
      <c r="K14381" t="s">
        <v>673</v>
      </c>
      <c r="L14381" t="str">
        <f>VLOOKUP(C14381,ACCOUNT_MAPPING!A:C,3,FALSE)</f>
        <v>General Building Maintenance</v>
      </c>
    </row>
    <row r="14382" spans="1:12" hidden="1">
      <c r="A14382">
        <v>9526</v>
      </c>
      <c r="B14382" t="s">
        <v>1207</v>
      </c>
      <c r="C14382">
        <v>57300010</v>
      </c>
      <c r="D14382" t="s">
        <v>12</v>
      </c>
      <c r="E14382" t="s">
        <v>13</v>
      </c>
      <c r="F14382" t="s">
        <v>13</v>
      </c>
      <c r="G14382" t="s">
        <v>14205</v>
      </c>
      <c r="H14382" s="2">
        <v>45013.490302812497</v>
      </c>
      <c r="I14382" t="s">
        <v>809</v>
      </c>
      <c r="J14382" s="2">
        <v>45013.490302812497</v>
      </c>
      <c r="K14382" t="s">
        <v>809</v>
      </c>
      <c r="L14382" t="str">
        <f>VLOOKUP(C14382,ACCOUNT_MAPPING!A:C,3,FALSE)</f>
        <v>General Building Maintenance</v>
      </c>
    </row>
    <row r="14383" spans="1:12" hidden="1">
      <c r="A14383">
        <v>9699</v>
      </c>
      <c r="B14383" t="s">
        <v>797</v>
      </c>
      <c r="C14383">
        <v>57300010</v>
      </c>
      <c r="D14383" t="s">
        <v>12</v>
      </c>
      <c r="E14383" t="s">
        <v>13</v>
      </c>
      <c r="F14383" t="s">
        <v>13</v>
      </c>
      <c r="G14383" t="s">
        <v>14206</v>
      </c>
      <c r="H14383" s="2">
        <v>45015.74237349537</v>
      </c>
      <c r="I14383" t="s">
        <v>79</v>
      </c>
      <c r="J14383" s="2">
        <v>45015.74237349537</v>
      </c>
      <c r="K14383" t="s">
        <v>79</v>
      </c>
      <c r="L14383" t="str">
        <f>VLOOKUP(C14383,ACCOUNT_MAPPING!A:C,3,FALSE)</f>
        <v>General Building Maintenance</v>
      </c>
    </row>
    <row r="14384" spans="1:12" hidden="1">
      <c r="A14384">
        <v>9703</v>
      </c>
      <c r="B14384" t="s">
        <v>77</v>
      </c>
      <c r="C14384">
        <v>57300010</v>
      </c>
      <c r="D14384" t="s">
        <v>63</v>
      </c>
      <c r="E14384" t="s">
        <v>13</v>
      </c>
      <c r="F14384" t="s">
        <v>13</v>
      </c>
      <c r="G14384" t="s">
        <v>14207</v>
      </c>
      <c r="H14384" s="2">
        <v>44875.813450578702</v>
      </c>
      <c r="I14384" t="s">
        <v>79</v>
      </c>
      <c r="J14384" s="2">
        <v>44875.813450578702</v>
      </c>
      <c r="K14384" t="s">
        <v>79</v>
      </c>
      <c r="L14384" t="str">
        <f>VLOOKUP(C14384,ACCOUNT_MAPPING!A:C,3,FALSE)</f>
        <v>General Building Maintenance</v>
      </c>
    </row>
    <row r="14385" spans="1:12" hidden="1">
      <c r="A14385">
        <v>10544</v>
      </c>
      <c r="B14385" t="s">
        <v>838</v>
      </c>
      <c r="C14385">
        <v>57300010</v>
      </c>
      <c r="D14385" t="s">
        <v>12</v>
      </c>
      <c r="E14385" t="s">
        <v>13</v>
      </c>
      <c r="F14385" t="s">
        <v>13</v>
      </c>
      <c r="G14385" t="s">
        <v>14208</v>
      </c>
      <c r="H14385" s="2">
        <v>45021.882271724535</v>
      </c>
      <c r="I14385" t="s">
        <v>673</v>
      </c>
      <c r="J14385" s="2">
        <v>45021.882271724535</v>
      </c>
      <c r="K14385" t="s">
        <v>673</v>
      </c>
      <c r="L14385" t="str">
        <f>VLOOKUP(C14385,ACCOUNT_MAPPING!A:C,3,FALSE)</f>
        <v>General Building Maintenance</v>
      </c>
    </row>
    <row r="14386" spans="1:12" hidden="1">
      <c r="A14386">
        <v>10549</v>
      </c>
      <c r="B14386" t="s">
        <v>3855</v>
      </c>
      <c r="C14386">
        <v>57300010</v>
      </c>
      <c r="D14386" t="s">
        <v>17</v>
      </c>
      <c r="E14386" t="s">
        <v>13</v>
      </c>
      <c r="F14386" t="s">
        <v>13</v>
      </c>
      <c r="G14386" t="s">
        <v>14209</v>
      </c>
      <c r="H14386" s="2">
        <v>44924.357457025464</v>
      </c>
      <c r="I14386" t="s">
        <v>1419</v>
      </c>
      <c r="J14386" s="2">
        <v>44924.357457025464</v>
      </c>
      <c r="K14386" t="s">
        <v>1419</v>
      </c>
      <c r="L14386" t="str">
        <f>VLOOKUP(C14386,ACCOUNT_MAPPING!A:C,3,FALSE)</f>
        <v>General Building Maintenance</v>
      </c>
    </row>
    <row r="14387" spans="1:12" hidden="1">
      <c r="A14387">
        <v>10572</v>
      </c>
      <c r="B14387" t="s">
        <v>9346</v>
      </c>
      <c r="C14387">
        <v>57300010</v>
      </c>
      <c r="D14387" t="s">
        <v>17</v>
      </c>
      <c r="E14387" t="s">
        <v>13</v>
      </c>
      <c r="F14387" t="s">
        <v>13</v>
      </c>
      <c r="G14387" t="s">
        <v>14210</v>
      </c>
      <c r="H14387" s="2">
        <v>44924.737112962961</v>
      </c>
      <c r="I14387" t="s">
        <v>1419</v>
      </c>
      <c r="J14387" s="2">
        <v>44924.737112962961</v>
      </c>
      <c r="K14387" t="s">
        <v>1419</v>
      </c>
      <c r="L14387" t="str">
        <f>VLOOKUP(C14387,ACCOUNT_MAPPING!A:C,3,FALSE)</f>
        <v>General Building Maintenance</v>
      </c>
    </row>
    <row r="14388" spans="1:12" hidden="1">
      <c r="A14388">
        <v>9419</v>
      </c>
      <c r="B14388" t="s">
        <v>2497</v>
      </c>
      <c r="C14388">
        <v>57300010</v>
      </c>
      <c r="D14388" t="s">
        <v>17</v>
      </c>
      <c r="E14388" t="s">
        <v>13</v>
      </c>
      <c r="F14388" t="s">
        <v>13</v>
      </c>
      <c r="G14388" t="s">
        <v>14211</v>
      </c>
      <c r="H14388" s="2">
        <v>44917.67614236111</v>
      </c>
      <c r="I14388" t="s">
        <v>650</v>
      </c>
      <c r="J14388" s="2">
        <v>44917.67614236111</v>
      </c>
      <c r="K14388" t="s">
        <v>650</v>
      </c>
      <c r="L14388" t="str">
        <f>VLOOKUP(C14388,ACCOUNT_MAPPING!A:C,3,FALSE)</f>
        <v>General Building Maintenance</v>
      </c>
    </row>
    <row r="14389" spans="1:12" hidden="1">
      <c r="A14389">
        <v>10591</v>
      </c>
      <c r="B14389" t="s">
        <v>4649</v>
      </c>
      <c r="C14389">
        <v>57300010</v>
      </c>
      <c r="D14389" t="s">
        <v>12</v>
      </c>
      <c r="E14389" t="s">
        <v>13</v>
      </c>
      <c r="F14389" t="s">
        <v>13</v>
      </c>
      <c r="G14389" t="s">
        <v>14212</v>
      </c>
      <c r="H14389" s="2">
        <v>45021.918352118053</v>
      </c>
      <c r="I14389" t="s">
        <v>4580</v>
      </c>
      <c r="J14389" s="2">
        <v>45021.918352118053</v>
      </c>
      <c r="K14389" t="s">
        <v>4580</v>
      </c>
      <c r="L14389" t="str">
        <f>VLOOKUP(C14389,ACCOUNT_MAPPING!A:C,3,FALSE)</f>
        <v>General Building Maintenance</v>
      </c>
    </row>
    <row r="14390" spans="1:12" hidden="1">
      <c r="A14390">
        <v>10541</v>
      </c>
      <c r="B14390" t="s">
        <v>1415</v>
      </c>
      <c r="C14390">
        <v>57300010</v>
      </c>
      <c r="D14390" t="s">
        <v>63</v>
      </c>
      <c r="E14390" t="s">
        <v>13</v>
      </c>
      <c r="F14390" t="s">
        <v>13</v>
      </c>
      <c r="G14390" t="s">
        <v>14213</v>
      </c>
      <c r="H14390" s="2">
        <v>44874.608008530093</v>
      </c>
      <c r="I14390" t="s">
        <v>673</v>
      </c>
      <c r="J14390" s="2">
        <v>44874.608008530093</v>
      </c>
      <c r="K14390" t="s">
        <v>673</v>
      </c>
      <c r="L14390" t="str">
        <f>VLOOKUP(C14390,ACCOUNT_MAPPING!A:C,3,FALSE)</f>
        <v>General Building Maintenance</v>
      </c>
    </row>
    <row r="14391" spans="1:12" hidden="1">
      <c r="A14391">
        <v>10547</v>
      </c>
      <c r="B14391" t="s">
        <v>839</v>
      </c>
      <c r="C14391">
        <v>57300010</v>
      </c>
      <c r="D14391" t="s">
        <v>12</v>
      </c>
      <c r="E14391" t="s">
        <v>13</v>
      </c>
      <c r="F14391" t="s">
        <v>13</v>
      </c>
      <c r="G14391" t="s">
        <v>14214</v>
      </c>
      <c r="H14391" s="2">
        <v>45021.884276307872</v>
      </c>
      <c r="I14391" t="s">
        <v>673</v>
      </c>
      <c r="J14391" s="2">
        <v>45021.884276307872</v>
      </c>
      <c r="K14391" t="s">
        <v>673</v>
      </c>
      <c r="L14391" t="str">
        <f>VLOOKUP(C14391,ACCOUNT_MAPPING!A:C,3,FALSE)</f>
        <v>General Building Maintenance</v>
      </c>
    </row>
    <row r="14392" spans="1:12" hidden="1">
      <c r="A14392">
        <v>9706</v>
      </c>
      <c r="B14392" t="s">
        <v>84</v>
      </c>
      <c r="C14392">
        <v>57300010</v>
      </c>
      <c r="D14392" t="s">
        <v>17</v>
      </c>
      <c r="E14392" t="s">
        <v>13</v>
      </c>
      <c r="F14392" t="s">
        <v>13</v>
      </c>
      <c r="G14392" t="s">
        <v>14215</v>
      </c>
      <c r="H14392" s="2">
        <v>44924.479360335645</v>
      </c>
      <c r="I14392" t="s">
        <v>34</v>
      </c>
      <c r="J14392" s="2">
        <v>44924.479360335645</v>
      </c>
      <c r="K14392" t="s">
        <v>34</v>
      </c>
      <c r="L14392" t="str">
        <f>VLOOKUP(C14392,ACCOUNT_MAPPING!A:C,3,FALSE)</f>
        <v>General Building Maintenance</v>
      </c>
    </row>
    <row r="14393" spans="1:12" hidden="1">
      <c r="A14393">
        <v>10715</v>
      </c>
      <c r="B14393" t="s">
        <v>1788</v>
      </c>
      <c r="C14393">
        <v>57300010</v>
      </c>
      <c r="D14393" t="s">
        <v>12</v>
      </c>
      <c r="E14393" t="s">
        <v>13</v>
      </c>
      <c r="F14393" t="s">
        <v>13</v>
      </c>
      <c r="G14393" t="s">
        <v>14216</v>
      </c>
      <c r="H14393" s="2">
        <v>45013.593775312504</v>
      </c>
      <c r="I14393" t="s">
        <v>745</v>
      </c>
      <c r="J14393" s="2">
        <v>45013.593775312504</v>
      </c>
      <c r="K14393" t="s">
        <v>745</v>
      </c>
      <c r="L14393" t="str">
        <f>VLOOKUP(C14393,ACCOUNT_MAPPING!A:C,3,FALSE)</f>
        <v>General Building Maintenance</v>
      </c>
    </row>
    <row r="14394" spans="1:12" hidden="1">
      <c r="A14394">
        <v>10761</v>
      </c>
      <c r="B14394" t="s">
        <v>10110</v>
      </c>
      <c r="C14394">
        <v>57300010</v>
      </c>
      <c r="D14394" t="s">
        <v>17</v>
      </c>
      <c r="E14394" t="s">
        <v>13</v>
      </c>
      <c r="F14394" t="s">
        <v>13</v>
      </c>
      <c r="G14394" t="s">
        <v>14217</v>
      </c>
      <c r="H14394" s="2">
        <v>44925.914271643516</v>
      </c>
      <c r="I14394" t="s">
        <v>1229</v>
      </c>
      <c r="J14394" s="2">
        <v>44925.914271643516</v>
      </c>
      <c r="K14394" t="s">
        <v>1229</v>
      </c>
      <c r="L14394" t="str">
        <f>VLOOKUP(C14394,ACCOUNT_MAPPING!A:C,3,FALSE)</f>
        <v>General Building Maintenance</v>
      </c>
    </row>
    <row r="14395" spans="1:12" hidden="1">
      <c r="A14395">
        <v>10768</v>
      </c>
      <c r="B14395" t="s">
        <v>1798</v>
      </c>
      <c r="C14395">
        <v>57300010</v>
      </c>
      <c r="D14395" t="s">
        <v>12</v>
      </c>
      <c r="E14395" t="s">
        <v>13</v>
      </c>
      <c r="F14395" t="s">
        <v>13</v>
      </c>
      <c r="G14395" t="s">
        <v>14218</v>
      </c>
      <c r="H14395" s="2">
        <v>45015.695205173608</v>
      </c>
      <c r="I14395" t="s">
        <v>1800</v>
      </c>
      <c r="J14395" s="2">
        <v>45015.695205173608</v>
      </c>
      <c r="K14395" t="s">
        <v>1800</v>
      </c>
      <c r="L14395" t="str">
        <f>VLOOKUP(C14395,ACCOUNT_MAPPING!A:C,3,FALSE)</f>
        <v>General Building Maintenance</v>
      </c>
    </row>
    <row r="14396" spans="1:12" hidden="1">
      <c r="A14396">
        <v>10552</v>
      </c>
      <c r="B14396" t="s">
        <v>2564</v>
      </c>
      <c r="C14396">
        <v>57300010</v>
      </c>
      <c r="D14396" t="s">
        <v>17</v>
      </c>
      <c r="E14396" t="s">
        <v>13</v>
      </c>
      <c r="F14396" t="s">
        <v>13</v>
      </c>
      <c r="G14396" t="s">
        <v>14219</v>
      </c>
      <c r="H14396" s="2">
        <v>44924.495453784722</v>
      </c>
      <c r="I14396" t="s">
        <v>1419</v>
      </c>
      <c r="J14396" s="2">
        <v>44924.495453784722</v>
      </c>
      <c r="K14396" t="s">
        <v>1419</v>
      </c>
      <c r="L14396" t="str">
        <f>VLOOKUP(C14396,ACCOUNT_MAPPING!A:C,3,FALSE)</f>
        <v>General Building Maintenance</v>
      </c>
    </row>
    <row r="14397" spans="1:12" hidden="1">
      <c r="A14397">
        <v>10559</v>
      </c>
      <c r="B14397" t="s">
        <v>2572</v>
      </c>
      <c r="C14397">
        <v>57300010</v>
      </c>
      <c r="D14397" t="s">
        <v>17</v>
      </c>
      <c r="E14397" t="s">
        <v>13</v>
      </c>
      <c r="F14397" t="s">
        <v>13</v>
      </c>
      <c r="G14397" t="s">
        <v>14220</v>
      </c>
      <c r="H14397" s="2">
        <v>44924.576285798612</v>
      </c>
      <c r="I14397" t="s">
        <v>1419</v>
      </c>
      <c r="J14397" s="2">
        <v>44924.576285798612</v>
      </c>
      <c r="K14397" t="s">
        <v>1419</v>
      </c>
      <c r="L14397" t="str">
        <f>VLOOKUP(C14397,ACCOUNT_MAPPING!A:C,3,FALSE)</f>
        <v>General Building Maintenance</v>
      </c>
    </row>
    <row r="14398" spans="1:12" hidden="1">
      <c r="A14398">
        <v>10561</v>
      </c>
      <c r="B14398" t="s">
        <v>1771</v>
      </c>
      <c r="C14398">
        <v>57300010</v>
      </c>
      <c r="D14398" t="s">
        <v>17</v>
      </c>
      <c r="E14398" t="s">
        <v>13</v>
      </c>
      <c r="F14398" t="s">
        <v>13</v>
      </c>
      <c r="G14398" t="s">
        <v>14221</v>
      </c>
      <c r="H14398" s="2">
        <v>44924.618655671293</v>
      </c>
      <c r="I14398" t="s">
        <v>1419</v>
      </c>
      <c r="J14398" s="2">
        <v>44924.618655671293</v>
      </c>
      <c r="K14398" t="s">
        <v>1419</v>
      </c>
      <c r="L14398" t="str">
        <f>VLOOKUP(C14398,ACCOUNT_MAPPING!A:C,3,FALSE)</f>
        <v>General Building Maintenance</v>
      </c>
    </row>
    <row r="14399" spans="1:12" hidden="1">
      <c r="A14399">
        <v>10562</v>
      </c>
      <c r="B14399" t="s">
        <v>13547</v>
      </c>
      <c r="C14399">
        <v>57300010</v>
      </c>
      <c r="D14399" t="s">
        <v>12</v>
      </c>
      <c r="E14399" t="s">
        <v>13</v>
      </c>
      <c r="F14399" t="s">
        <v>13</v>
      </c>
      <c r="G14399" t="s">
        <v>14222</v>
      </c>
      <c r="H14399" s="2">
        <v>45021.497496331016</v>
      </c>
      <c r="I14399" t="s">
        <v>1419</v>
      </c>
      <c r="J14399" s="2">
        <v>45021.497496331016</v>
      </c>
      <c r="K14399" t="s">
        <v>1419</v>
      </c>
      <c r="L14399" t="str">
        <f>VLOOKUP(C14399,ACCOUNT_MAPPING!A:C,3,FALSE)</f>
        <v>General Building Maintenance</v>
      </c>
    </row>
    <row r="14400" spans="1:12" hidden="1">
      <c r="A14400">
        <v>10797</v>
      </c>
      <c r="B14400" t="s">
        <v>1794</v>
      </c>
      <c r="C14400">
        <v>57300010</v>
      </c>
      <c r="D14400" t="s">
        <v>17</v>
      </c>
      <c r="E14400" t="s">
        <v>13</v>
      </c>
      <c r="F14400" t="s">
        <v>13</v>
      </c>
      <c r="G14400" t="s">
        <v>14223</v>
      </c>
      <c r="H14400" s="2">
        <v>44924.584853900466</v>
      </c>
      <c r="I14400" t="s">
        <v>1441</v>
      </c>
      <c r="J14400" s="2">
        <v>44924.584853900466</v>
      </c>
      <c r="K14400" t="s">
        <v>1441</v>
      </c>
      <c r="L14400" t="str">
        <f>VLOOKUP(C14400,ACCOUNT_MAPPING!A:C,3,FALSE)</f>
        <v>General Building Maintenance</v>
      </c>
    </row>
    <row r="14401" spans="1:12" hidden="1">
      <c r="A14401">
        <v>10569</v>
      </c>
      <c r="B14401" t="s">
        <v>1437</v>
      </c>
      <c r="C14401">
        <v>57300010</v>
      </c>
      <c r="D14401" t="s">
        <v>17</v>
      </c>
      <c r="E14401" t="s">
        <v>13</v>
      </c>
      <c r="F14401" t="s">
        <v>13</v>
      </c>
      <c r="G14401" t="s">
        <v>14224</v>
      </c>
      <c r="H14401" s="2">
        <v>44924.712010532407</v>
      </c>
      <c r="I14401" t="s">
        <v>1419</v>
      </c>
      <c r="J14401" s="2">
        <v>44924.712010532407</v>
      </c>
      <c r="K14401" t="s">
        <v>1419</v>
      </c>
      <c r="L14401" t="str">
        <f>VLOOKUP(C14401,ACCOUNT_MAPPING!A:C,3,FALSE)</f>
        <v>General Building Maintenance</v>
      </c>
    </row>
    <row r="14402" spans="1:12" hidden="1">
      <c r="A14402">
        <v>10570</v>
      </c>
      <c r="B14402" t="s">
        <v>4600</v>
      </c>
      <c r="C14402">
        <v>57300010</v>
      </c>
      <c r="D14402" t="s">
        <v>12</v>
      </c>
      <c r="E14402" t="s">
        <v>13</v>
      </c>
      <c r="F14402" t="s">
        <v>13</v>
      </c>
      <c r="G14402" t="s">
        <v>14225</v>
      </c>
      <c r="H14402" s="2">
        <v>45021.559198761577</v>
      </c>
      <c r="I14402" t="s">
        <v>1419</v>
      </c>
      <c r="J14402" s="2">
        <v>45021.559198761577</v>
      </c>
      <c r="K14402" t="s">
        <v>1419</v>
      </c>
      <c r="L14402" t="str">
        <f>VLOOKUP(C14402,ACCOUNT_MAPPING!A:C,3,FALSE)</f>
        <v>General Building Maintenance</v>
      </c>
    </row>
    <row r="14403" spans="1:12" hidden="1">
      <c r="A14403">
        <v>10749</v>
      </c>
      <c r="B14403" t="s">
        <v>1435</v>
      </c>
      <c r="C14403">
        <v>57300010</v>
      </c>
      <c r="D14403" t="s">
        <v>17</v>
      </c>
      <c r="E14403" t="s">
        <v>13</v>
      </c>
      <c r="F14403" t="s">
        <v>13</v>
      </c>
      <c r="G14403" t="s">
        <v>14226</v>
      </c>
      <c r="H14403" s="2">
        <v>44922.678231631944</v>
      </c>
      <c r="I14403" t="s">
        <v>90</v>
      </c>
      <c r="J14403" s="2">
        <v>44922.678231631944</v>
      </c>
      <c r="K14403" t="s">
        <v>90</v>
      </c>
      <c r="L14403" t="str">
        <f>VLOOKUP(C14403,ACCOUNT_MAPPING!A:C,3,FALSE)</f>
        <v>General Building Maintenance</v>
      </c>
    </row>
    <row r="14404" spans="1:12" hidden="1">
      <c r="A14404">
        <v>10826</v>
      </c>
      <c r="B14404" t="s">
        <v>1230</v>
      </c>
      <c r="C14404">
        <v>57300010</v>
      </c>
      <c r="D14404" t="s">
        <v>63</v>
      </c>
      <c r="E14404" t="s">
        <v>13</v>
      </c>
      <c r="F14404" t="s">
        <v>13</v>
      </c>
      <c r="G14404" t="s">
        <v>14227</v>
      </c>
      <c r="H14404" s="2">
        <v>44876.728098692132</v>
      </c>
      <c r="I14404" t="s">
        <v>1229</v>
      </c>
      <c r="J14404" s="2">
        <v>44876.728098692132</v>
      </c>
      <c r="K14404" t="s">
        <v>1229</v>
      </c>
      <c r="L14404" t="str">
        <f>VLOOKUP(C14404,ACCOUNT_MAPPING!A:C,3,FALSE)</f>
        <v>General Building Maintenance</v>
      </c>
    </row>
    <row r="14405" spans="1:12" hidden="1">
      <c r="A14405">
        <v>10747</v>
      </c>
      <c r="B14405" t="s">
        <v>14228</v>
      </c>
      <c r="C14405">
        <v>57300010</v>
      </c>
      <c r="D14405" t="s">
        <v>17</v>
      </c>
      <c r="E14405" t="s">
        <v>13</v>
      </c>
      <c r="F14405" t="s">
        <v>13</v>
      </c>
      <c r="G14405" t="s">
        <v>14229</v>
      </c>
      <c r="H14405" s="2">
        <v>44922.540647141206</v>
      </c>
      <c r="I14405" t="s">
        <v>1441</v>
      </c>
      <c r="J14405" s="2">
        <v>44922.540647141206</v>
      </c>
      <c r="K14405" t="s">
        <v>1441</v>
      </c>
      <c r="L14405" t="str">
        <f>VLOOKUP(C14405,ACCOUNT_MAPPING!A:C,3,FALSE)</f>
        <v>General Building Maintenance</v>
      </c>
    </row>
    <row r="14406" spans="1:12" hidden="1">
      <c r="A14406">
        <v>10762</v>
      </c>
      <c r="B14406" t="s">
        <v>11493</v>
      </c>
      <c r="C14406">
        <v>57300010</v>
      </c>
      <c r="D14406" t="s">
        <v>17</v>
      </c>
      <c r="E14406" t="s">
        <v>13</v>
      </c>
      <c r="F14406" t="s">
        <v>13</v>
      </c>
      <c r="G14406" t="s">
        <v>14230</v>
      </c>
      <c r="H14406" s="2">
        <v>44925.917563460651</v>
      </c>
      <c r="I14406" t="s">
        <v>1229</v>
      </c>
      <c r="J14406" s="2">
        <v>44925.917563460651</v>
      </c>
      <c r="K14406" t="s">
        <v>1229</v>
      </c>
      <c r="L14406" t="str">
        <f>VLOOKUP(C14406,ACCOUNT_MAPPING!A:C,3,FALSE)</f>
        <v>General Building Maintenance</v>
      </c>
    </row>
    <row r="14407" spans="1:12" hidden="1">
      <c r="A14407">
        <v>10763</v>
      </c>
      <c r="B14407" t="s">
        <v>12217</v>
      </c>
      <c r="C14407">
        <v>57300010</v>
      </c>
      <c r="D14407" t="s">
        <v>12</v>
      </c>
      <c r="E14407" t="s">
        <v>13</v>
      </c>
      <c r="F14407" t="s">
        <v>13</v>
      </c>
      <c r="G14407" t="s">
        <v>14231</v>
      </c>
      <c r="H14407" s="2">
        <v>45020.508127546294</v>
      </c>
      <c r="I14407" t="s">
        <v>1229</v>
      </c>
      <c r="J14407" s="2">
        <v>45020.508127546294</v>
      </c>
      <c r="K14407" t="s">
        <v>1229</v>
      </c>
      <c r="L14407" t="str">
        <f>VLOOKUP(C14407,ACCOUNT_MAPPING!A:C,3,FALSE)</f>
        <v>General Building Maintenance</v>
      </c>
    </row>
    <row r="14408" spans="1:12" hidden="1">
      <c r="A14408">
        <v>10795</v>
      </c>
      <c r="B14408" t="s">
        <v>2606</v>
      </c>
      <c r="C14408">
        <v>57300010</v>
      </c>
      <c r="D14408" t="s">
        <v>12</v>
      </c>
      <c r="E14408" t="s">
        <v>13</v>
      </c>
      <c r="F14408" t="s">
        <v>13</v>
      </c>
      <c r="G14408" t="s">
        <v>14232</v>
      </c>
      <c r="H14408" s="2">
        <v>45019.97189479167</v>
      </c>
      <c r="I14408" t="s">
        <v>1434</v>
      </c>
      <c r="J14408" s="2">
        <v>45019.97189479167</v>
      </c>
      <c r="K14408" t="s">
        <v>1434</v>
      </c>
      <c r="L14408" t="str">
        <f>VLOOKUP(C14408,ACCOUNT_MAPPING!A:C,3,FALSE)</f>
        <v>General Building Maintenance</v>
      </c>
    </row>
    <row r="14409" spans="1:12" hidden="1">
      <c r="A14409">
        <v>10825</v>
      </c>
      <c r="B14409" t="s">
        <v>3926</v>
      </c>
      <c r="C14409">
        <v>57300010</v>
      </c>
      <c r="D14409" t="s">
        <v>17</v>
      </c>
      <c r="E14409" t="s">
        <v>13</v>
      </c>
      <c r="F14409" t="s">
        <v>13</v>
      </c>
      <c r="G14409" t="s">
        <v>14233</v>
      </c>
      <c r="H14409" s="2">
        <v>44926.030064039354</v>
      </c>
      <c r="I14409" t="s">
        <v>1229</v>
      </c>
      <c r="J14409" s="2">
        <v>44926.030064039354</v>
      </c>
      <c r="K14409" t="s">
        <v>1229</v>
      </c>
      <c r="L14409" t="str">
        <f>VLOOKUP(C14409,ACCOUNT_MAPPING!A:C,3,FALSE)</f>
        <v>General Building Maintenance</v>
      </c>
    </row>
    <row r="14410" spans="1:12" hidden="1">
      <c r="A14410">
        <v>10828</v>
      </c>
      <c r="B14410" t="s">
        <v>2599</v>
      </c>
      <c r="C14410">
        <v>57300010</v>
      </c>
      <c r="D14410" t="s">
        <v>12</v>
      </c>
      <c r="E14410" t="s">
        <v>13</v>
      </c>
      <c r="F14410" t="s">
        <v>13</v>
      </c>
      <c r="G14410" t="s">
        <v>14234</v>
      </c>
      <c r="H14410" s="2">
        <v>45016.582658530089</v>
      </c>
      <c r="I14410" t="s">
        <v>90</v>
      </c>
      <c r="J14410" s="2">
        <v>45016.582658530089</v>
      </c>
      <c r="K14410" t="s">
        <v>90</v>
      </c>
      <c r="L14410" t="str">
        <f>VLOOKUP(C14410,ACCOUNT_MAPPING!A:C,3,FALSE)</f>
        <v>General Building Maintenance</v>
      </c>
    </row>
    <row r="14411" spans="1:12" hidden="1">
      <c r="A14411">
        <v>10770</v>
      </c>
      <c r="B14411" t="s">
        <v>7936</v>
      </c>
      <c r="C14411">
        <v>57300010</v>
      </c>
      <c r="D14411" t="s">
        <v>17</v>
      </c>
      <c r="E14411" t="s">
        <v>13</v>
      </c>
      <c r="F14411" t="s">
        <v>13</v>
      </c>
      <c r="G14411" t="s">
        <v>14235</v>
      </c>
      <c r="H14411" s="2">
        <v>44915.926929513887</v>
      </c>
      <c r="I14411" t="s">
        <v>93</v>
      </c>
      <c r="J14411" s="2">
        <v>44915.926929513887</v>
      </c>
      <c r="K14411" t="s">
        <v>93</v>
      </c>
      <c r="L14411" t="str">
        <f>VLOOKUP(C14411,ACCOUNT_MAPPING!A:C,3,FALSE)</f>
        <v>General Building Maintenance</v>
      </c>
    </row>
    <row r="14412" spans="1:12" hidden="1">
      <c r="A14412">
        <v>10657</v>
      </c>
      <c r="B14412" t="s">
        <v>1420</v>
      </c>
      <c r="C14412">
        <v>57300010</v>
      </c>
      <c r="D14412" t="s">
        <v>17</v>
      </c>
      <c r="E14412" t="s">
        <v>13</v>
      </c>
      <c r="F14412" t="s">
        <v>13</v>
      </c>
      <c r="G14412" t="s">
        <v>14236</v>
      </c>
      <c r="H14412" s="2">
        <v>44928.870380671295</v>
      </c>
      <c r="I14412" t="s">
        <v>1422</v>
      </c>
      <c r="J14412" s="2">
        <v>44928.870380671295</v>
      </c>
      <c r="K14412" t="s">
        <v>1422</v>
      </c>
      <c r="L14412" t="str">
        <f>VLOOKUP(C14412,ACCOUNT_MAPPING!A:C,3,FALSE)</f>
        <v>General Building Maintenance</v>
      </c>
    </row>
    <row r="14413" spans="1:12" hidden="1">
      <c r="A14413">
        <v>10682</v>
      </c>
      <c r="B14413" t="s">
        <v>4636</v>
      </c>
      <c r="C14413">
        <v>57300010</v>
      </c>
      <c r="D14413" t="s">
        <v>17</v>
      </c>
      <c r="E14413" t="s">
        <v>13</v>
      </c>
      <c r="F14413" t="s">
        <v>13</v>
      </c>
      <c r="G14413" t="s">
        <v>14237</v>
      </c>
      <c r="H14413" s="2">
        <v>44916.654161886574</v>
      </c>
      <c r="I14413" t="s">
        <v>1175</v>
      </c>
      <c r="J14413" s="2">
        <v>44916.654161886574</v>
      </c>
      <c r="K14413" t="s">
        <v>1175</v>
      </c>
      <c r="L14413" t="str">
        <f>VLOOKUP(C14413,ACCOUNT_MAPPING!A:C,3,FALSE)</f>
        <v>General Building Maintenance</v>
      </c>
    </row>
    <row r="14414" spans="1:12" hidden="1">
      <c r="A14414">
        <v>10704</v>
      </c>
      <c r="B14414" t="s">
        <v>2519</v>
      </c>
      <c r="C14414">
        <v>57300010</v>
      </c>
      <c r="D14414" t="s">
        <v>12</v>
      </c>
      <c r="E14414" t="s">
        <v>13</v>
      </c>
      <c r="F14414" t="s">
        <v>13</v>
      </c>
      <c r="G14414" t="s">
        <v>14238</v>
      </c>
      <c r="H14414" s="2">
        <v>45020.479729548613</v>
      </c>
      <c r="I14414" t="s">
        <v>754</v>
      </c>
      <c r="J14414" s="2">
        <v>45020.479729548613</v>
      </c>
      <c r="K14414" t="s">
        <v>754</v>
      </c>
      <c r="L14414" t="str">
        <f>VLOOKUP(C14414,ACCOUNT_MAPPING!A:C,3,FALSE)</f>
        <v>General Building Maintenance</v>
      </c>
    </row>
    <row r="14415" spans="1:12" hidden="1">
      <c r="A14415">
        <v>10882</v>
      </c>
      <c r="B14415" t="s">
        <v>100</v>
      </c>
      <c r="C14415">
        <v>57300010</v>
      </c>
      <c r="D14415" t="s">
        <v>12</v>
      </c>
      <c r="E14415" t="s">
        <v>13</v>
      </c>
      <c r="F14415" t="s">
        <v>13</v>
      </c>
      <c r="G14415" t="s">
        <v>14239</v>
      </c>
      <c r="H14415" s="2">
        <v>45020.767473726853</v>
      </c>
      <c r="I14415" t="s">
        <v>74</v>
      </c>
      <c r="J14415" s="2">
        <v>45020.767473726853</v>
      </c>
      <c r="K14415" t="s">
        <v>74</v>
      </c>
      <c r="L14415" t="str">
        <f>VLOOKUP(C14415,ACCOUNT_MAPPING!A:C,3,FALSE)</f>
        <v>General Building Maintenance</v>
      </c>
    </row>
    <row r="14416" spans="1:12" hidden="1">
      <c r="A14416">
        <v>10705</v>
      </c>
      <c r="B14416" t="s">
        <v>2625</v>
      </c>
      <c r="C14416">
        <v>57300010</v>
      </c>
      <c r="D14416" t="s">
        <v>12</v>
      </c>
      <c r="E14416" t="s">
        <v>13</v>
      </c>
      <c r="F14416" t="s">
        <v>13</v>
      </c>
      <c r="G14416" t="s">
        <v>14240</v>
      </c>
      <c r="H14416" s="2">
        <v>45020.483204050928</v>
      </c>
      <c r="I14416" t="s">
        <v>754</v>
      </c>
      <c r="J14416" s="2">
        <v>45020.483204050928</v>
      </c>
      <c r="K14416" t="s">
        <v>754</v>
      </c>
      <c r="L14416" t="str">
        <f>VLOOKUP(C14416,ACCOUNT_MAPPING!A:C,3,FALSE)</f>
        <v>General Building Maintenance</v>
      </c>
    </row>
    <row r="14417" spans="1:12" hidden="1">
      <c r="A14417">
        <v>10854</v>
      </c>
      <c r="B14417" t="s">
        <v>2627</v>
      </c>
      <c r="C14417">
        <v>57300010</v>
      </c>
      <c r="D14417" t="s">
        <v>17</v>
      </c>
      <c r="E14417" t="s">
        <v>13</v>
      </c>
      <c r="F14417" t="s">
        <v>13</v>
      </c>
      <c r="G14417" t="s">
        <v>14241</v>
      </c>
      <c r="H14417" s="2">
        <v>44923.040790277781</v>
      </c>
      <c r="I14417" t="s">
        <v>766</v>
      </c>
      <c r="J14417" s="2">
        <v>44923.040790277781</v>
      </c>
      <c r="K14417" t="s">
        <v>766</v>
      </c>
      <c r="L14417" t="str">
        <f>VLOOKUP(C14417,ACCOUNT_MAPPING!A:C,3,FALSE)</f>
        <v>General Building Maintenance</v>
      </c>
    </row>
    <row r="14418" spans="1:12" hidden="1">
      <c r="A14418">
        <v>10948</v>
      </c>
      <c r="B14418" t="s">
        <v>3900</v>
      </c>
      <c r="C14418">
        <v>57300010</v>
      </c>
      <c r="D14418" t="s">
        <v>17</v>
      </c>
      <c r="E14418" t="s">
        <v>13</v>
      </c>
      <c r="F14418" t="s">
        <v>13</v>
      </c>
      <c r="G14418" t="s">
        <v>14242</v>
      </c>
      <c r="H14418" s="2">
        <v>44923.628872881942</v>
      </c>
      <c r="I14418" t="s">
        <v>275</v>
      </c>
      <c r="J14418" s="2">
        <v>44923.628872881942</v>
      </c>
      <c r="K14418" t="s">
        <v>275</v>
      </c>
      <c r="L14418" t="str">
        <f>VLOOKUP(C14418,ACCOUNT_MAPPING!A:C,3,FALSE)</f>
        <v>General Building Maintenance</v>
      </c>
    </row>
    <row r="14419" spans="1:12" hidden="1">
      <c r="A14419">
        <v>10980</v>
      </c>
      <c r="B14419" t="s">
        <v>7263</v>
      </c>
      <c r="C14419">
        <v>57300010</v>
      </c>
      <c r="D14419" t="s">
        <v>12</v>
      </c>
      <c r="E14419" t="s">
        <v>13</v>
      </c>
      <c r="F14419" t="s">
        <v>13</v>
      </c>
      <c r="G14419" t="s">
        <v>14243</v>
      </c>
      <c r="H14419" s="2">
        <v>45021.554193981479</v>
      </c>
      <c r="I14419" t="s">
        <v>1292</v>
      </c>
      <c r="J14419" s="2">
        <v>45021.554193981479</v>
      </c>
      <c r="K14419" t="s">
        <v>1292</v>
      </c>
      <c r="L14419" t="str">
        <f>VLOOKUP(C14419,ACCOUNT_MAPPING!A:C,3,FALSE)</f>
        <v>General Building Maintenance</v>
      </c>
    </row>
    <row r="14420" spans="1:12" hidden="1">
      <c r="A14420">
        <v>11006</v>
      </c>
      <c r="B14420" t="s">
        <v>3905</v>
      </c>
      <c r="C14420">
        <v>57300010</v>
      </c>
      <c r="D14420" t="s">
        <v>17</v>
      </c>
      <c r="E14420" t="s">
        <v>13</v>
      </c>
      <c r="F14420" t="s">
        <v>13</v>
      </c>
      <c r="G14420" t="s">
        <v>14244</v>
      </c>
      <c r="H14420" s="2">
        <v>44922.903511956021</v>
      </c>
      <c r="I14420" t="s">
        <v>1816</v>
      </c>
      <c r="J14420" s="2">
        <v>44922.903511956021</v>
      </c>
      <c r="K14420" t="s">
        <v>1816</v>
      </c>
      <c r="L14420" t="str">
        <f>VLOOKUP(C14420,ACCOUNT_MAPPING!A:C,3,FALSE)</f>
        <v>General Building Maintenance</v>
      </c>
    </row>
    <row r="14421" spans="1:12" hidden="1">
      <c r="A14421">
        <v>10986</v>
      </c>
      <c r="B14421" t="s">
        <v>1459</v>
      </c>
      <c r="C14421">
        <v>57300010</v>
      </c>
      <c r="D14421" t="s">
        <v>17</v>
      </c>
      <c r="E14421" t="s">
        <v>13</v>
      </c>
      <c r="F14421" t="s">
        <v>13</v>
      </c>
      <c r="G14421" t="s">
        <v>14245</v>
      </c>
      <c r="H14421" s="2">
        <v>44923.386336342592</v>
      </c>
      <c r="I14421" t="s">
        <v>1292</v>
      </c>
      <c r="J14421" s="2">
        <v>44923.386336342592</v>
      </c>
      <c r="K14421" t="s">
        <v>1292</v>
      </c>
      <c r="L14421" t="str">
        <f>VLOOKUP(C14421,ACCOUNT_MAPPING!A:C,3,FALSE)</f>
        <v>General Building Maintenance</v>
      </c>
    </row>
    <row r="14422" spans="1:12" hidden="1">
      <c r="A14422">
        <v>10941</v>
      </c>
      <c r="B14422" t="s">
        <v>2646</v>
      </c>
      <c r="C14422">
        <v>57300010</v>
      </c>
      <c r="D14422" t="s">
        <v>17</v>
      </c>
      <c r="E14422" t="s">
        <v>13</v>
      </c>
      <c r="F14422" t="s">
        <v>13</v>
      </c>
      <c r="G14422" t="s">
        <v>14246</v>
      </c>
      <c r="H14422" s="2">
        <v>44922.651451886573</v>
      </c>
      <c r="I14422" t="s">
        <v>275</v>
      </c>
      <c r="J14422" s="2">
        <v>44922.651451886573</v>
      </c>
      <c r="K14422" t="s">
        <v>275</v>
      </c>
      <c r="L14422" t="str">
        <f>VLOOKUP(C14422,ACCOUNT_MAPPING!A:C,3,FALSE)</f>
        <v>General Building Maintenance</v>
      </c>
    </row>
    <row r="14423" spans="1:12" hidden="1">
      <c r="A14423">
        <v>11036</v>
      </c>
      <c r="B14423" t="s">
        <v>3976</v>
      </c>
      <c r="C14423">
        <v>57300010</v>
      </c>
      <c r="D14423" t="s">
        <v>17</v>
      </c>
      <c r="E14423" t="s">
        <v>13</v>
      </c>
      <c r="F14423" t="s">
        <v>13</v>
      </c>
      <c r="G14423" t="s">
        <v>14247</v>
      </c>
      <c r="H14423" s="2">
        <v>44922.889377314816</v>
      </c>
      <c r="I14423" t="s">
        <v>1816</v>
      </c>
      <c r="J14423" s="2">
        <v>44922.889377314816</v>
      </c>
      <c r="K14423" t="s">
        <v>1816</v>
      </c>
      <c r="L14423" t="str">
        <f>VLOOKUP(C14423,ACCOUNT_MAPPING!A:C,3,FALSE)</f>
        <v>General Building Maintenance</v>
      </c>
    </row>
    <row r="14424" spans="1:12" hidden="1">
      <c r="A14424">
        <v>10764</v>
      </c>
      <c r="B14424" t="s">
        <v>3308</v>
      </c>
      <c r="C14424">
        <v>57300010</v>
      </c>
      <c r="D14424" t="s">
        <v>12</v>
      </c>
      <c r="E14424" t="s">
        <v>13</v>
      </c>
      <c r="F14424" t="s">
        <v>13</v>
      </c>
      <c r="G14424" t="s">
        <v>14248</v>
      </c>
      <c r="H14424" s="2">
        <v>45020.509422951392</v>
      </c>
      <c r="I14424" t="s">
        <v>1229</v>
      </c>
      <c r="J14424" s="2">
        <v>45020.509422951392</v>
      </c>
      <c r="K14424" t="s">
        <v>1229</v>
      </c>
      <c r="L14424" t="str">
        <f>VLOOKUP(C14424,ACCOUNT_MAPPING!A:C,3,FALSE)</f>
        <v>General Building Maintenance</v>
      </c>
    </row>
    <row r="14425" spans="1:12" hidden="1">
      <c r="A14425">
        <v>11026</v>
      </c>
      <c r="B14425" t="s">
        <v>10832</v>
      </c>
      <c r="C14425">
        <v>57300010</v>
      </c>
      <c r="D14425" t="s">
        <v>17</v>
      </c>
      <c r="E14425" t="s">
        <v>13</v>
      </c>
      <c r="F14425" t="s">
        <v>13</v>
      </c>
      <c r="G14425" t="s">
        <v>14249</v>
      </c>
      <c r="H14425" s="2">
        <v>44924.154010995371</v>
      </c>
      <c r="I14425" t="s">
        <v>1816</v>
      </c>
      <c r="J14425" s="2">
        <v>44924.154010995371</v>
      </c>
      <c r="K14425" t="s">
        <v>1816</v>
      </c>
      <c r="L14425" t="str">
        <f>VLOOKUP(C14425,ACCOUNT_MAPPING!A:C,3,FALSE)</f>
        <v>General Building Maintenance</v>
      </c>
    </row>
    <row r="14426" spans="1:12" hidden="1">
      <c r="A14426">
        <v>11030</v>
      </c>
      <c r="B14426" t="s">
        <v>3916</v>
      </c>
      <c r="C14426">
        <v>57300010</v>
      </c>
      <c r="D14426" t="s">
        <v>17</v>
      </c>
      <c r="E14426" t="s">
        <v>13</v>
      </c>
      <c r="F14426" t="s">
        <v>13</v>
      </c>
      <c r="G14426" t="s">
        <v>14250</v>
      </c>
      <c r="H14426" s="2">
        <v>44924.159697800926</v>
      </c>
      <c r="I14426" t="s">
        <v>1816</v>
      </c>
      <c r="J14426" s="2">
        <v>44924.159697800926</v>
      </c>
      <c r="K14426" t="s">
        <v>1816</v>
      </c>
      <c r="L14426" t="str">
        <f>VLOOKUP(C14426,ACCOUNT_MAPPING!A:C,3,FALSE)</f>
        <v>General Building Maintenance</v>
      </c>
    </row>
    <row r="14427" spans="1:12" hidden="1">
      <c r="A14427">
        <v>11151</v>
      </c>
      <c r="B14427" t="s">
        <v>875</v>
      </c>
      <c r="C14427">
        <v>57300010</v>
      </c>
      <c r="D14427" t="s">
        <v>63</v>
      </c>
      <c r="E14427" t="s">
        <v>13</v>
      </c>
      <c r="F14427" t="s">
        <v>13</v>
      </c>
      <c r="G14427" t="s">
        <v>14251</v>
      </c>
      <c r="H14427" s="2">
        <v>44875.663316203703</v>
      </c>
      <c r="I14427" t="s">
        <v>87</v>
      </c>
      <c r="J14427" s="2">
        <v>44875.663316203703</v>
      </c>
      <c r="K14427" t="s">
        <v>87</v>
      </c>
      <c r="L14427" t="str">
        <f>VLOOKUP(C14427,ACCOUNT_MAPPING!A:C,3,FALSE)</f>
        <v>General Building Maintenance</v>
      </c>
    </row>
    <row r="14428" spans="1:12" hidden="1">
      <c r="A14428">
        <v>11155</v>
      </c>
      <c r="B14428" t="s">
        <v>9401</v>
      </c>
      <c r="C14428">
        <v>57300010</v>
      </c>
      <c r="D14428" t="s">
        <v>12</v>
      </c>
      <c r="E14428" t="s">
        <v>13</v>
      </c>
      <c r="F14428" t="s">
        <v>13</v>
      </c>
      <c r="G14428" t="s">
        <v>14252</v>
      </c>
      <c r="H14428" s="2">
        <v>45020.745786226849</v>
      </c>
      <c r="I14428" t="s">
        <v>87</v>
      </c>
      <c r="J14428" s="2">
        <v>45020.745786226849</v>
      </c>
      <c r="K14428" t="s">
        <v>87</v>
      </c>
      <c r="L14428" t="str">
        <f>VLOOKUP(C14428,ACCOUNT_MAPPING!A:C,3,FALSE)</f>
        <v>General Building Maintenance</v>
      </c>
    </row>
    <row r="14429" spans="1:12" hidden="1">
      <c r="A14429">
        <v>10985</v>
      </c>
      <c r="B14429" t="s">
        <v>3902</v>
      </c>
      <c r="C14429">
        <v>57300010</v>
      </c>
      <c r="D14429" t="s">
        <v>17</v>
      </c>
      <c r="E14429" t="s">
        <v>13</v>
      </c>
      <c r="F14429" t="s">
        <v>13</v>
      </c>
      <c r="G14429" t="s">
        <v>14253</v>
      </c>
      <c r="H14429" s="2">
        <v>44923.361323726851</v>
      </c>
      <c r="I14429" t="s">
        <v>1292</v>
      </c>
      <c r="J14429" s="2">
        <v>44923.361323726851</v>
      </c>
      <c r="K14429" t="s">
        <v>1292</v>
      </c>
      <c r="L14429" t="str">
        <f>VLOOKUP(C14429,ACCOUNT_MAPPING!A:C,3,FALSE)</f>
        <v>General Building Maintenance</v>
      </c>
    </row>
    <row r="14430" spans="1:12" hidden="1">
      <c r="A14430">
        <v>10781</v>
      </c>
      <c r="B14430" t="s">
        <v>2654</v>
      </c>
      <c r="C14430">
        <v>57300010</v>
      </c>
      <c r="D14430" t="s">
        <v>12</v>
      </c>
      <c r="E14430" t="s">
        <v>13</v>
      </c>
      <c r="F14430" t="s">
        <v>13</v>
      </c>
      <c r="G14430" t="s">
        <v>14254</v>
      </c>
      <c r="H14430" s="2">
        <v>45021.821605127312</v>
      </c>
      <c r="I14430" t="s">
        <v>1229</v>
      </c>
      <c r="J14430" s="2">
        <v>45021.821605127312</v>
      </c>
      <c r="K14430" t="s">
        <v>1229</v>
      </c>
      <c r="L14430" t="str">
        <f>VLOOKUP(C14430,ACCOUNT_MAPPING!A:C,3,FALSE)</f>
        <v>General Building Maintenance</v>
      </c>
    </row>
    <row r="14431" spans="1:12" hidden="1">
      <c r="A14431">
        <v>10793</v>
      </c>
      <c r="B14431" t="s">
        <v>2662</v>
      </c>
      <c r="C14431">
        <v>57300010</v>
      </c>
      <c r="D14431" t="s">
        <v>17</v>
      </c>
      <c r="E14431" t="s">
        <v>13</v>
      </c>
      <c r="F14431" t="s">
        <v>13</v>
      </c>
      <c r="G14431" t="s">
        <v>14255</v>
      </c>
      <c r="H14431" s="2">
        <v>44921.515389895831</v>
      </c>
      <c r="I14431" t="s">
        <v>1434</v>
      </c>
      <c r="J14431" s="2">
        <v>44921.515389895831</v>
      </c>
      <c r="K14431" t="s">
        <v>1434</v>
      </c>
      <c r="L14431" t="str">
        <f>VLOOKUP(C14431,ACCOUNT_MAPPING!A:C,3,FALSE)</f>
        <v>General Building Maintenance</v>
      </c>
    </row>
    <row r="14432" spans="1:12" hidden="1">
      <c r="A14432">
        <v>11022</v>
      </c>
      <c r="B14432" t="s">
        <v>10835</v>
      </c>
      <c r="C14432">
        <v>57300010</v>
      </c>
      <c r="D14432" t="s">
        <v>17</v>
      </c>
      <c r="E14432" t="s">
        <v>13</v>
      </c>
      <c r="F14432" t="s">
        <v>13</v>
      </c>
      <c r="G14432" t="s">
        <v>14256</v>
      </c>
      <c r="H14432" s="2">
        <v>44924.1521965625</v>
      </c>
      <c r="I14432" t="s">
        <v>1816</v>
      </c>
      <c r="J14432" s="2">
        <v>44924.1521965625</v>
      </c>
      <c r="K14432" t="s">
        <v>1816</v>
      </c>
      <c r="L14432" t="str">
        <f>VLOOKUP(C14432,ACCOUNT_MAPPING!A:C,3,FALSE)</f>
        <v>General Building Maintenance</v>
      </c>
    </row>
    <row r="14433" spans="1:12" hidden="1">
      <c r="A14433">
        <v>11025</v>
      </c>
      <c r="B14433" t="s">
        <v>10842</v>
      </c>
      <c r="C14433">
        <v>57300010</v>
      </c>
      <c r="D14433" t="s">
        <v>17</v>
      </c>
      <c r="E14433" t="s">
        <v>13</v>
      </c>
      <c r="F14433" t="s">
        <v>13</v>
      </c>
      <c r="G14433" t="s">
        <v>14257</v>
      </c>
      <c r="H14433" s="2">
        <v>44924.153183333336</v>
      </c>
      <c r="I14433" t="s">
        <v>1816</v>
      </c>
      <c r="J14433" s="2">
        <v>44924.153183333336</v>
      </c>
      <c r="K14433" t="s">
        <v>1816</v>
      </c>
      <c r="L14433" t="str">
        <f>VLOOKUP(C14433,ACCOUNT_MAPPING!A:C,3,FALSE)</f>
        <v>General Building Maintenance</v>
      </c>
    </row>
    <row r="14434" spans="1:12" hidden="1">
      <c r="A14434">
        <v>11029</v>
      </c>
      <c r="B14434" t="s">
        <v>2667</v>
      </c>
      <c r="C14434">
        <v>57300010</v>
      </c>
      <c r="D14434" t="s">
        <v>17</v>
      </c>
      <c r="E14434" t="s">
        <v>13</v>
      </c>
      <c r="F14434" t="s">
        <v>13</v>
      </c>
      <c r="G14434" t="s">
        <v>14258</v>
      </c>
      <c r="H14434" s="2">
        <v>44925.195156331021</v>
      </c>
      <c r="I14434" t="s">
        <v>1816</v>
      </c>
      <c r="J14434" s="2">
        <v>44925.195156331021</v>
      </c>
      <c r="K14434" t="s">
        <v>1816</v>
      </c>
      <c r="L14434" t="str">
        <f>VLOOKUP(C14434,ACCOUNT_MAPPING!A:C,3,FALSE)</f>
        <v>General Building Maintenance</v>
      </c>
    </row>
    <row r="14435" spans="1:12" hidden="1">
      <c r="A14435">
        <v>10851</v>
      </c>
      <c r="B14435" t="s">
        <v>11069</v>
      </c>
      <c r="C14435">
        <v>57300010</v>
      </c>
      <c r="D14435" t="s">
        <v>17</v>
      </c>
      <c r="E14435" t="s">
        <v>13</v>
      </c>
      <c r="F14435" t="s">
        <v>13</v>
      </c>
      <c r="G14435" t="s">
        <v>14259</v>
      </c>
      <c r="H14435" s="2">
        <v>44922.94238753472</v>
      </c>
      <c r="I14435" t="s">
        <v>766</v>
      </c>
      <c r="J14435" s="2">
        <v>44922.94238753472</v>
      </c>
      <c r="K14435" t="s">
        <v>766</v>
      </c>
      <c r="L14435" t="str">
        <f>VLOOKUP(C14435,ACCOUNT_MAPPING!A:C,3,FALSE)</f>
        <v>General Building Maintenance</v>
      </c>
    </row>
    <row r="14436" spans="1:12" hidden="1">
      <c r="A14436">
        <v>11110</v>
      </c>
      <c r="B14436" t="s">
        <v>138</v>
      </c>
      <c r="C14436">
        <v>57300010</v>
      </c>
      <c r="D14436" t="s">
        <v>17</v>
      </c>
      <c r="E14436" t="s">
        <v>13</v>
      </c>
      <c r="F14436" t="s">
        <v>13</v>
      </c>
      <c r="G14436" t="s">
        <v>14260</v>
      </c>
      <c r="H14436" s="2">
        <v>44924.849310682868</v>
      </c>
      <c r="I14436" t="s">
        <v>119</v>
      </c>
      <c r="J14436" s="2">
        <v>44924.849310682868</v>
      </c>
      <c r="K14436" t="s">
        <v>119</v>
      </c>
      <c r="L14436" t="str">
        <f>VLOOKUP(C14436,ACCOUNT_MAPPING!A:C,3,FALSE)</f>
        <v>General Building Maintenance</v>
      </c>
    </row>
    <row r="14437" spans="1:12" hidden="1">
      <c r="A14437">
        <v>11135</v>
      </c>
      <c r="B14437" t="s">
        <v>3938</v>
      </c>
      <c r="C14437">
        <v>57300010</v>
      </c>
      <c r="D14437" t="s">
        <v>12</v>
      </c>
      <c r="E14437" t="s">
        <v>13</v>
      </c>
      <c r="F14437" t="s">
        <v>13</v>
      </c>
      <c r="G14437" t="s">
        <v>14261</v>
      </c>
      <c r="H14437" s="2">
        <v>45020.875535879626</v>
      </c>
      <c r="I14437" t="s">
        <v>214</v>
      </c>
      <c r="J14437" s="2">
        <v>45020.875535879626</v>
      </c>
      <c r="K14437" t="s">
        <v>214</v>
      </c>
      <c r="L14437" t="str">
        <f>VLOOKUP(C14437,ACCOUNT_MAPPING!A:C,3,FALSE)</f>
        <v>General Building Maintenance</v>
      </c>
    </row>
    <row r="14438" spans="1:12" hidden="1">
      <c r="A14438">
        <v>11223</v>
      </c>
      <c r="B14438" t="s">
        <v>4723</v>
      </c>
      <c r="C14438">
        <v>57300010</v>
      </c>
      <c r="D14438" t="s">
        <v>12</v>
      </c>
      <c r="E14438" t="s">
        <v>13</v>
      </c>
      <c r="F14438" t="s">
        <v>13</v>
      </c>
      <c r="G14438" t="s">
        <v>14262</v>
      </c>
      <c r="H14438" s="2">
        <v>45020.525280057867</v>
      </c>
      <c r="I14438" t="s">
        <v>1235</v>
      </c>
      <c r="J14438" s="2">
        <v>45020.525280057867</v>
      </c>
      <c r="K14438" t="s">
        <v>1235</v>
      </c>
      <c r="L14438" t="str">
        <f>VLOOKUP(C14438,ACCOUNT_MAPPING!A:C,3,FALSE)</f>
        <v>General Building Maintenance</v>
      </c>
    </row>
    <row r="14439" spans="1:12" hidden="1">
      <c r="A14439">
        <v>11182</v>
      </c>
      <c r="B14439" t="s">
        <v>6680</v>
      </c>
      <c r="C14439">
        <v>57300010</v>
      </c>
      <c r="D14439" t="s">
        <v>12</v>
      </c>
      <c r="E14439" t="s">
        <v>13</v>
      </c>
      <c r="F14439" t="s">
        <v>13</v>
      </c>
      <c r="G14439" t="s">
        <v>14263</v>
      </c>
      <c r="H14439" s="2">
        <v>45020.603204895837</v>
      </c>
      <c r="I14439" t="s">
        <v>527</v>
      </c>
      <c r="J14439" s="2">
        <v>45020.603204895837</v>
      </c>
      <c r="K14439" t="s">
        <v>527</v>
      </c>
      <c r="L14439" t="str">
        <f>VLOOKUP(C14439,ACCOUNT_MAPPING!A:C,3,FALSE)</f>
        <v>General Building Maintenance</v>
      </c>
    </row>
    <row r="14440" spans="1:12" hidden="1">
      <c r="A14440">
        <v>11184</v>
      </c>
      <c r="B14440" t="s">
        <v>1870</v>
      </c>
      <c r="C14440">
        <v>57300010</v>
      </c>
      <c r="D14440" t="s">
        <v>12</v>
      </c>
      <c r="E14440" t="s">
        <v>13</v>
      </c>
      <c r="F14440" t="s">
        <v>13</v>
      </c>
      <c r="G14440" t="s">
        <v>14264</v>
      </c>
      <c r="H14440" s="2">
        <v>45020.613454016202</v>
      </c>
      <c r="I14440" t="s">
        <v>527</v>
      </c>
      <c r="J14440" s="2">
        <v>45020.613454016202</v>
      </c>
      <c r="K14440" t="s">
        <v>527</v>
      </c>
      <c r="L14440" t="str">
        <f>VLOOKUP(C14440,ACCOUNT_MAPPING!A:C,3,FALSE)</f>
        <v>General Building Maintenance</v>
      </c>
    </row>
    <row r="14441" spans="1:12" hidden="1">
      <c r="A14441">
        <v>10939</v>
      </c>
      <c r="B14441" t="s">
        <v>1812</v>
      </c>
      <c r="C14441">
        <v>57300010</v>
      </c>
      <c r="D14441" t="s">
        <v>17</v>
      </c>
      <c r="E14441" t="s">
        <v>13</v>
      </c>
      <c r="F14441" t="s">
        <v>13</v>
      </c>
      <c r="G14441" t="s">
        <v>14265</v>
      </c>
      <c r="H14441" s="2">
        <v>44923.648758912037</v>
      </c>
      <c r="I14441" t="s">
        <v>275</v>
      </c>
      <c r="J14441" s="2">
        <v>44923.648758912037</v>
      </c>
      <c r="K14441" t="s">
        <v>275</v>
      </c>
      <c r="L14441" t="str">
        <f>VLOOKUP(C14441,ACCOUNT_MAPPING!A:C,3,FALSE)</f>
        <v>General Building Maintenance</v>
      </c>
    </row>
    <row r="14442" spans="1:12" hidden="1">
      <c r="A14442">
        <v>10945</v>
      </c>
      <c r="B14442" t="s">
        <v>1817</v>
      </c>
      <c r="C14442">
        <v>57300010</v>
      </c>
      <c r="D14442" t="s">
        <v>12</v>
      </c>
      <c r="E14442" t="s">
        <v>13</v>
      </c>
      <c r="F14442" t="s">
        <v>13</v>
      </c>
      <c r="G14442" t="s">
        <v>14266</v>
      </c>
      <c r="H14442" s="2">
        <v>45019.405344247687</v>
      </c>
      <c r="I14442" t="s">
        <v>275</v>
      </c>
      <c r="J14442" s="2">
        <v>45019.405344247687</v>
      </c>
      <c r="K14442" t="s">
        <v>275</v>
      </c>
      <c r="L14442" t="str">
        <f>VLOOKUP(C14442,ACCOUNT_MAPPING!A:C,3,FALSE)</f>
        <v>General Building Maintenance</v>
      </c>
    </row>
    <row r="14443" spans="1:12" hidden="1">
      <c r="A14443">
        <v>10949</v>
      </c>
      <c r="B14443" t="s">
        <v>3967</v>
      </c>
      <c r="C14443">
        <v>57300010</v>
      </c>
      <c r="D14443" t="s">
        <v>17</v>
      </c>
      <c r="E14443" t="s">
        <v>13</v>
      </c>
      <c r="F14443" t="s">
        <v>13</v>
      </c>
      <c r="G14443" t="s">
        <v>14267</v>
      </c>
      <c r="H14443" s="2">
        <v>44922.584324270836</v>
      </c>
      <c r="I14443" t="s">
        <v>275</v>
      </c>
      <c r="J14443" s="2">
        <v>44922.584324270836</v>
      </c>
      <c r="K14443" t="s">
        <v>275</v>
      </c>
      <c r="L14443" t="str">
        <f>VLOOKUP(C14443,ACCOUNT_MAPPING!A:C,3,FALSE)</f>
        <v>General Building Maintenance</v>
      </c>
    </row>
    <row r="14444" spans="1:12" hidden="1">
      <c r="A14444">
        <v>11351</v>
      </c>
      <c r="B14444" t="s">
        <v>4791</v>
      </c>
      <c r="C14444">
        <v>57300010</v>
      </c>
      <c r="D14444" t="s">
        <v>17</v>
      </c>
      <c r="E14444" t="s">
        <v>13</v>
      </c>
      <c r="F14444" t="s">
        <v>13</v>
      </c>
      <c r="G14444" t="s">
        <v>14268</v>
      </c>
      <c r="H14444" s="2">
        <v>44916.80151582176</v>
      </c>
      <c r="I14444" t="s">
        <v>2747</v>
      </c>
      <c r="J14444" s="2">
        <v>44916.80151582176</v>
      </c>
      <c r="K14444" t="s">
        <v>2747</v>
      </c>
      <c r="L14444" t="str">
        <f>VLOOKUP(C14444,ACCOUNT_MAPPING!A:C,3,FALSE)</f>
        <v>General Building Maintenance</v>
      </c>
    </row>
    <row r="14445" spans="1:12" hidden="1">
      <c r="A14445">
        <v>10988</v>
      </c>
      <c r="B14445" t="s">
        <v>1475</v>
      </c>
      <c r="C14445">
        <v>57300010</v>
      </c>
      <c r="D14445" t="s">
        <v>17</v>
      </c>
      <c r="E14445" t="s">
        <v>13</v>
      </c>
      <c r="F14445" t="s">
        <v>13</v>
      </c>
      <c r="G14445" t="s">
        <v>14269</v>
      </c>
      <c r="H14445" s="2">
        <v>44923.421291006947</v>
      </c>
      <c r="I14445" t="s">
        <v>1292</v>
      </c>
      <c r="J14445" s="2">
        <v>44923.421291006947</v>
      </c>
      <c r="K14445" t="s">
        <v>1292</v>
      </c>
      <c r="L14445" t="str">
        <f>VLOOKUP(C14445,ACCOUNT_MAPPING!A:C,3,FALSE)</f>
        <v>General Building Maintenance</v>
      </c>
    </row>
    <row r="14446" spans="1:12" hidden="1">
      <c r="A14446">
        <v>11018</v>
      </c>
      <c r="B14446" t="s">
        <v>6017</v>
      </c>
      <c r="C14446">
        <v>57300010</v>
      </c>
      <c r="D14446" t="s">
        <v>17</v>
      </c>
      <c r="E14446" t="s">
        <v>13</v>
      </c>
      <c r="F14446" t="s">
        <v>13</v>
      </c>
      <c r="G14446" t="s">
        <v>14270</v>
      </c>
      <c r="H14446" s="2">
        <v>44922.905149571758</v>
      </c>
      <c r="I14446" t="s">
        <v>1816</v>
      </c>
      <c r="J14446" s="2">
        <v>44922.905149571758</v>
      </c>
      <c r="K14446" t="s">
        <v>1816</v>
      </c>
      <c r="L14446" t="str">
        <f>VLOOKUP(C14446,ACCOUNT_MAPPING!A:C,3,FALSE)</f>
        <v>General Building Maintenance</v>
      </c>
    </row>
    <row r="14447" spans="1:12" hidden="1">
      <c r="A14447">
        <v>11038</v>
      </c>
      <c r="B14447" t="s">
        <v>1829</v>
      </c>
      <c r="C14447">
        <v>57300010</v>
      </c>
      <c r="D14447" t="s">
        <v>17</v>
      </c>
      <c r="E14447" t="s">
        <v>13</v>
      </c>
      <c r="F14447" t="s">
        <v>13</v>
      </c>
      <c r="G14447" t="s">
        <v>14271</v>
      </c>
      <c r="H14447" s="2">
        <v>44924.440267789352</v>
      </c>
      <c r="I14447" t="s">
        <v>19</v>
      </c>
      <c r="J14447" s="2">
        <v>44924.440267789352</v>
      </c>
      <c r="K14447" t="s">
        <v>19</v>
      </c>
      <c r="L14447" t="str">
        <f>VLOOKUP(C14447,ACCOUNT_MAPPING!A:C,3,FALSE)</f>
        <v>General Building Maintenance</v>
      </c>
    </row>
    <row r="14448" spans="1:12" hidden="1">
      <c r="A14448">
        <v>11393</v>
      </c>
      <c r="B14448" t="s">
        <v>4842</v>
      </c>
      <c r="C14448">
        <v>57300010</v>
      </c>
      <c r="D14448" t="s">
        <v>17</v>
      </c>
      <c r="E14448" t="s">
        <v>13</v>
      </c>
      <c r="F14448" t="s">
        <v>13</v>
      </c>
      <c r="G14448" t="s">
        <v>14272</v>
      </c>
      <c r="H14448" s="2">
        <v>44925.821337731482</v>
      </c>
      <c r="I14448" t="s">
        <v>1883</v>
      </c>
      <c r="J14448" s="2">
        <v>44925.821337731482</v>
      </c>
      <c r="K14448" t="s">
        <v>1883</v>
      </c>
      <c r="L14448" t="str">
        <f>VLOOKUP(C14448,ACCOUNT_MAPPING!A:C,3,FALSE)</f>
        <v>General Building Maintenance</v>
      </c>
    </row>
    <row r="14449" spans="1:12" hidden="1">
      <c r="A14449">
        <v>11399</v>
      </c>
      <c r="B14449" t="s">
        <v>4805</v>
      </c>
      <c r="C14449">
        <v>57300010</v>
      </c>
      <c r="D14449" t="s">
        <v>17</v>
      </c>
      <c r="E14449" t="s">
        <v>13</v>
      </c>
      <c r="F14449" t="s">
        <v>13</v>
      </c>
      <c r="G14449" t="s">
        <v>14273</v>
      </c>
      <c r="H14449" s="2">
        <v>44925.854944363426</v>
      </c>
      <c r="I14449" t="s">
        <v>1883</v>
      </c>
      <c r="J14449" s="2">
        <v>44925.854944363426</v>
      </c>
      <c r="K14449" t="s">
        <v>1883</v>
      </c>
      <c r="L14449" t="str">
        <f>VLOOKUP(C14449,ACCOUNT_MAPPING!A:C,3,FALSE)</f>
        <v>General Building Maintenance</v>
      </c>
    </row>
    <row r="14450" spans="1:12" hidden="1">
      <c r="A14450">
        <v>11403</v>
      </c>
      <c r="B14450" t="s">
        <v>13582</v>
      </c>
      <c r="C14450">
        <v>57300010</v>
      </c>
      <c r="D14450" t="s">
        <v>17</v>
      </c>
      <c r="E14450" t="s">
        <v>13</v>
      </c>
      <c r="F14450" t="s">
        <v>13</v>
      </c>
      <c r="G14450" t="s">
        <v>14274</v>
      </c>
      <c r="H14450" s="2">
        <v>44925.974883993054</v>
      </c>
      <c r="I14450" t="s">
        <v>1883</v>
      </c>
      <c r="J14450" s="2">
        <v>44925.974883993054</v>
      </c>
      <c r="K14450" t="s">
        <v>1883</v>
      </c>
      <c r="L14450" t="str">
        <f>VLOOKUP(C14450,ACCOUNT_MAPPING!A:C,3,FALSE)</f>
        <v>General Building Maintenance</v>
      </c>
    </row>
    <row r="14451" spans="1:12" hidden="1">
      <c r="A14451">
        <v>11082</v>
      </c>
      <c r="B14451" t="s">
        <v>7271</v>
      </c>
      <c r="C14451">
        <v>57300010</v>
      </c>
      <c r="D14451" t="s">
        <v>17</v>
      </c>
      <c r="E14451" t="s">
        <v>13</v>
      </c>
      <c r="F14451" t="s">
        <v>13</v>
      </c>
      <c r="G14451" t="s">
        <v>14275</v>
      </c>
      <c r="H14451" s="2">
        <v>44924.888504166665</v>
      </c>
      <c r="I14451" t="s">
        <v>116</v>
      </c>
      <c r="J14451" s="2">
        <v>44924.888504166665</v>
      </c>
      <c r="K14451" t="s">
        <v>116</v>
      </c>
      <c r="L14451" t="str">
        <f>VLOOKUP(C14451,ACCOUNT_MAPPING!A:C,3,FALSE)</f>
        <v>General Building Maintenance</v>
      </c>
    </row>
    <row r="14452" spans="1:12" hidden="1">
      <c r="A14452">
        <v>11089</v>
      </c>
      <c r="B14452" t="s">
        <v>120</v>
      </c>
      <c r="C14452">
        <v>57300010</v>
      </c>
      <c r="D14452" t="s">
        <v>17</v>
      </c>
      <c r="E14452" t="s">
        <v>13</v>
      </c>
      <c r="F14452" t="s">
        <v>13</v>
      </c>
      <c r="G14452" t="s">
        <v>14276</v>
      </c>
      <c r="H14452" s="2">
        <v>44924.811936840277</v>
      </c>
      <c r="I14452" t="s">
        <v>119</v>
      </c>
      <c r="J14452" s="2">
        <v>44924.811936840277</v>
      </c>
      <c r="K14452" t="s">
        <v>119</v>
      </c>
      <c r="L14452" t="str">
        <f>VLOOKUP(C14452,ACCOUNT_MAPPING!A:C,3,FALSE)</f>
        <v>General Building Maintenance</v>
      </c>
    </row>
    <row r="14453" spans="1:12" hidden="1">
      <c r="A14453">
        <v>11405</v>
      </c>
      <c r="B14453" t="s">
        <v>4846</v>
      </c>
      <c r="C14453">
        <v>57300010</v>
      </c>
      <c r="D14453" t="s">
        <v>17</v>
      </c>
      <c r="E14453" t="s">
        <v>13</v>
      </c>
      <c r="F14453" t="s">
        <v>13</v>
      </c>
      <c r="G14453" t="s">
        <v>14277</v>
      </c>
      <c r="H14453" s="2">
        <v>44926.003389351848</v>
      </c>
      <c r="I14453" t="s">
        <v>1883</v>
      </c>
      <c r="J14453" s="2">
        <v>44926.003389351848</v>
      </c>
      <c r="K14453" t="s">
        <v>1883</v>
      </c>
      <c r="L14453" t="str">
        <f>VLOOKUP(C14453,ACCOUNT_MAPPING!A:C,3,FALSE)</f>
        <v>General Building Maintenance</v>
      </c>
    </row>
    <row r="14454" spans="1:12" hidden="1">
      <c r="A14454">
        <v>11412</v>
      </c>
      <c r="B14454" t="s">
        <v>14278</v>
      </c>
      <c r="C14454">
        <v>57300010</v>
      </c>
      <c r="D14454" t="s">
        <v>17</v>
      </c>
      <c r="E14454" t="s">
        <v>13</v>
      </c>
      <c r="F14454" t="s">
        <v>13</v>
      </c>
      <c r="G14454" t="s">
        <v>14274</v>
      </c>
      <c r="H14454" s="2">
        <v>44926.012150150462</v>
      </c>
      <c r="I14454" t="s">
        <v>1883</v>
      </c>
      <c r="J14454" s="2">
        <v>44926.012150150462</v>
      </c>
      <c r="K14454" t="s">
        <v>1883</v>
      </c>
      <c r="L14454" t="str">
        <f>VLOOKUP(C14454,ACCOUNT_MAPPING!A:C,3,FALSE)</f>
        <v>General Building Maintenance</v>
      </c>
    </row>
    <row r="14455" spans="1:12" hidden="1">
      <c r="A14455">
        <v>11332</v>
      </c>
      <c r="B14455" t="s">
        <v>1856</v>
      </c>
      <c r="C14455">
        <v>57300010</v>
      </c>
      <c r="D14455" t="s">
        <v>12</v>
      </c>
      <c r="E14455" t="s">
        <v>13</v>
      </c>
      <c r="F14455" t="s">
        <v>13</v>
      </c>
      <c r="G14455" t="s">
        <v>14279</v>
      </c>
      <c r="H14455" s="2">
        <v>45021.012000115741</v>
      </c>
      <c r="I14455" t="s">
        <v>1479</v>
      </c>
      <c r="J14455" s="2">
        <v>45021.012000115741</v>
      </c>
      <c r="K14455" t="s">
        <v>1479</v>
      </c>
      <c r="L14455" t="str">
        <f>VLOOKUP(C14455,ACCOUNT_MAPPING!A:C,3,FALSE)</f>
        <v>General Building Maintenance</v>
      </c>
    </row>
    <row r="14456" spans="1:12" hidden="1">
      <c r="A14456">
        <v>11346</v>
      </c>
      <c r="B14456" t="s">
        <v>3396</v>
      </c>
      <c r="C14456">
        <v>57300010</v>
      </c>
      <c r="D14456" t="s">
        <v>17</v>
      </c>
      <c r="E14456" t="s">
        <v>13</v>
      </c>
      <c r="F14456" t="s">
        <v>13</v>
      </c>
      <c r="G14456" t="s">
        <v>14280</v>
      </c>
      <c r="H14456" s="2">
        <v>44916.772135381943</v>
      </c>
      <c r="I14456" t="s">
        <v>2747</v>
      </c>
      <c r="J14456" s="2">
        <v>44916.772135381943</v>
      </c>
      <c r="K14456" t="s">
        <v>2747</v>
      </c>
      <c r="L14456" t="str">
        <f>VLOOKUP(C14456,ACCOUNT_MAPPING!A:C,3,FALSE)</f>
        <v>General Building Maintenance</v>
      </c>
    </row>
    <row r="14457" spans="1:12" hidden="1">
      <c r="A14457">
        <v>11367</v>
      </c>
      <c r="B14457" t="s">
        <v>4767</v>
      </c>
      <c r="C14457">
        <v>57300010</v>
      </c>
      <c r="D14457" t="s">
        <v>12</v>
      </c>
      <c r="E14457" t="s">
        <v>13</v>
      </c>
      <c r="F14457" t="s">
        <v>13</v>
      </c>
      <c r="G14457" t="s">
        <v>14281</v>
      </c>
      <c r="H14457" s="2">
        <v>45019.783296793983</v>
      </c>
      <c r="I14457" t="s">
        <v>4745</v>
      </c>
      <c r="J14457" s="2">
        <v>45019.783296793983</v>
      </c>
      <c r="K14457" t="s">
        <v>4745</v>
      </c>
      <c r="L14457" t="str">
        <f>VLOOKUP(C14457,ACCOUNT_MAPPING!A:C,3,FALSE)</f>
        <v>General Building Maintenance</v>
      </c>
    </row>
    <row r="14458" spans="1:12" hidden="1">
      <c r="A14458">
        <v>11383</v>
      </c>
      <c r="B14458" t="s">
        <v>3991</v>
      </c>
      <c r="C14458">
        <v>57300010</v>
      </c>
      <c r="D14458" t="s">
        <v>17</v>
      </c>
      <c r="E14458" t="s">
        <v>13</v>
      </c>
      <c r="F14458" t="s">
        <v>13</v>
      </c>
      <c r="G14458" t="s">
        <v>14282</v>
      </c>
      <c r="H14458" s="2">
        <v>44926.082841863426</v>
      </c>
      <c r="I14458" t="s">
        <v>1883</v>
      </c>
      <c r="J14458" s="2">
        <v>44926.082841863426</v>
      </c>
      <c r="K14458" t="s">
        <v>1883</v>
      </c>
      <c r="L14458" t="str">
        <f>VLOOKUP(C14458,ACCOUNT_MAPPING!A:C,3,FALSE)</f>
        <v>General Building Maintenance</v>
      </c>
    </row>
    <row r="14459" spans="1:12" hidden="1">
      <c r="A14459">
        <v>11396</v>
      </c>
      <c r="B14459" t="s">
        <v>4759</v>
      </c>
      <c r="C14459">
        <v>57300010</v>
      </c>
      <c r="D14459" t="s">
        <v>17</v>
      </c>
      <c r="E14459" t="s">
        <v>13</v>
      </c>
      <c r="F14459" t="s">
        <v>13</v>
      </c>
      <c r="G14459" t="s">
        <v>14283</v>
      </c>
      <c r="H14459" s="2">
        <v>44925.979553472222</v>
      </c>
      <c r="I14459" t="s">
        <v>1883</v>
      </c>
      <c r="J14459" s="2">
        <v>44925.979553472222</v>
      </c>
      <c r="K14459" t="s">
        <v>1883</v>
      </c>
      <c r="L14459" t="str">
        <f>VLOOKUP(C14459,ACCOUNT_MAPPING!A:C,3,FALSE)</f>
        <v>General Building Maintenance</v>
      </c>
    </row>
    <row r="14460" spans="1:12" hidden="1">
      <c r="A14460">
        <v>11444</v>
      </c>
      <c r="B14460" t="s">
        <v>901</v>
      </c>
      <c r="C14460">
        <v>57300010</v>
      </c>
      <c r="D14460" t="s">
        <v>17</v>
      </c>
      <c r="E14460" t="s">
        <v>13</v>
      </c>
      <c r="F14460" t="s">
        <v>13</v>
      </c>
      <c r="G14460" t="s">
        <v>14284</v>
      </c>
      <c r="H14460" s="2">
        <v>44928.432316284721</v>
      </c>
      <c r="I14460" t="s">
        <v>900</v>
      </c>
      <c r="J14460" s="2">
        <v>44928.432316284721</v>
      </c>
      <c r="K14460" t="s">
        <v>900</v>
      </c>
      <c r="L14460" t="str">
        <f>VLOOKUP(C14460,ACCOUNT_MAPPING!A:C,3,FALSE)</f>
        <v>General Building Maintenance</v>
      </c>
    </row>
    <row r="14461" spans="1:12" hidden="1">
      <c r="A14461">
        <v>11308</v>
      </c>
      <c r="B14461" t="s">
        <v>4829</v>
      </c>
      <c r="C14461">
        <v>57300010</v>
      </c>
      <c r="D14461" t="s">
        <v>17</v>
      </c>
      <c r="E14461" t="s">
        <v>13</v>
      </c>
      <c r="F14461" t="s">
        <v>13</v>
      </c>
      <c r="G14461" t="s">
        <v>14285</v>
      </c>
      <c r="H14461" s="2">
        <v>44924.175418553241</v>
      </c>
      <c r="I14461" t="s">
        <v>157</v>
      </c>
      <c r="J14461" s="2">
        <v>44924.175418553241</v>
      </c>
      <c r="K14461" t="s">
        <v>157</v>
      </c>
      <c r="L14461" t="str">
        <f>VLOOKUP(C14461,ACCOUNT_MAPPING!A:C,3,FALSE)</f>
        <v>General Building Maintenance</v>
      </c>
    </row>
    <row r="14462" spans="1:12" hidden="1">
      <c r="A14462">
        <v>11407</v>
      </c>
      <c r="B14462" t="s">
        <v>14286</v>
      </c>
      <c r="C14462">
        <v>57300010</v>
      </c>
      <c r="D14462" t="s">
        <v>17</v>
      </c>
      <c r="E14462" t="s">
        <v>13</v>
      </c>
      <c r="F14462" t="s">
        <v>13</v>
      </c>
      <c r="G14462" t="s">
        <v>14274</v>
      </c>
      <c r="H14462" s="2">
        <v>44926.008005173608</v>
      </c>
      <c r="I14462" t="s">
        <v>1883</v>
      </c>
      <c r="J14462" s="2">
        <v>44926.008005173608</v>
      </c>
      <c r="K14462" t="s">
        <v>1883</v>
      </c>
      <c r="L14462" t="str">
        <f>VLOOKUP(C14462,ACCOUNT_MAPPING!A:C,3,FALSE)</f>
        <v>General Building Maintenance</v>
      </c>
    </row>
    <row r="14463" spans="1:12" hidden="1">
      <c r="A14463">
        <v>11536</v>
      </c>
      <c r="B14463" t="s">
        <v>1887</v>
      </c>
      <c r="C14463">
        <v>57300010</v>
      </c>
      <c r="D14463" t="s">
        <v>17</v>
      </c>
      <c r="E14463" t="s">
        <v>13</v>
      </c>
      <c r="F14463" t="s">
        <v>13</v>
      </c>
      <c r="G14463" t="s">
        <v>14287</v>
      </c>
      <c r="H14463" s="2">
        <v>44929.764416782411</v>
      </c>
      <c r="I14463" t="s">
        <v>1490</v>
      </c>
      <c r="J14463" s="2">
        <v>44929.764416782411</v>
      </c>
      <c r="K14463" t="s">
        <v>1490</v>
      </c>
      <c r="L14463" t="str">
        <f>VLOOKUP(C14463,ACCOUNT_MAPPING!A:C,3,FALSE)</f>
        <v>General Building Maintenance</v>
      </c>
    </row>
    <row r="14464" spans="1:12" hidden="1">
      <c r="A14464">
        <v>11400</v>
      </c>
      <c r="B14464" t="s">
        <v>4843</v>
      </c>
      <c r="C14464">
        <v>57300010</v>
      </c>
      <c r="D14464" t="s">
        <v>17</v>
      </c>
      <c r="E14464" t="s">
        <v>13</v>
      </c>
      <c r="F14464" t="s">
        <v>13</v>
      </c>
      <c r="G14464" t="s">
        <v>14274</v>
      </c>
      <c r="H14464" s="2">
        <v>44925.965181134263</v>
      </c>
      <c r="I14464" t="s">
        <v>1883</v>
      </c>
      <c r="J14464" s="2">
        <v>44925.965181134263</v>
      </c>
      <c r="K14464" t="s">
        <v>1883</v>
      </c>
      <c r="L14464" t="str">
        <f>VLOOKUP(C14464,ACCOUNT_MAPPING!A:C,3,FALSE)</f>
        <v>General Building Maintenance</v>
      </c>
    </row>
    <row r="14465" spans="1:12" hidden="1">
      <c r="A14465">
        <v>11605</v>
      </c>
      <c r="B14465" t="s">
        <v>3390</v>
      </c>
      <c r="C14465">
        <v>57300010</v>
      </c>
      <c r="D14465" t="s">
        <v>12</v>
      </c>
      <c r="E14465" t="s">
        <v>13</v>
      </c>
      <c r="F14465" t="s">
        <v>13</v>
      </c>
      <c r="G14465" t="s">
        <v>14288</v>
      </c>
      <c r="H14465" s="2">
        <v>45014.806802974534</v>
      </c>
      <c r="I14465" t="s">
        <v>630</v>
      </c>
      <c r="J14465" s="2">
        <v>45014.806802974534</v>
      </c>
      <c r="K14465" t="s">
        <v>630</v>
      </c>
      <c r="L14465" t="str">
        <f>VLOOKUP(C14465,ACCOUNT_MAPPING!A:C,3,FALSE)</f>
        <v>General Building Maintenance</v>
      </c>
    </row>
    <row r="14466" spans="1:12" hidden="1">
      <c r="A14466">
        <v>11235</v>
      </c>
      <c r="B14466" t="s">
        <v>2699</v>
      </c>
      <c r="C14466">
        <v>57300010</v>
      </c>
      <c r="D14466" t="s">
        <v>17</v>
      </c>
      <c r="E14466" t="s">
        <v>13</v>
      </c>
      <c r="F14466" t="s">
        <v>13</v>
      </c>
      <c r="G14466" t="s">
        <v>14289</v>
      </c>
      <c r="H14466" s="2">
        <v>44923.592247337961</v>
      </c>
      <c r="I14466" t="s">
        <v>778</v>
      </c>
      <c r="J14466" s="2">
        <v>44923.592247337961</v>
      </c>
      <c r="K14466" t="s">
        <v>778</v>
      </c>
      <c r="L14466" t="str">
        <f>VLOOKUP(C14466,ACCOUNT_MAPPING!A:C,3,FALSE)</f>
        <v>General Building Maintenance</v>
      </c>
    </row>
    <row r="14467" spans="1:12" hidden="1">
      <c r="A14467">
        <v>11574</v>
      </c>
      <c r="B14467" t="s">
        <v>4853</v>
      </c>
      <c r="C14467">
        <v>57300010</v>
      </c>
      <c r="D14467" t="s">
        <v>17</v>
      </c>
      <c r="E14467" t="s">
        <v>13</v>
      </c>
      <c r="F14467" t="s">
        <v>13</v>
      </c>
      <c r="G14467" t="s">
        <v>14290</v>
      </c>
      <c r="H14467" s="2">
        <v>44923.661141516204</v>
      </c>
      <c r="I14467" t="s">
        <v>1895</v>
      </c>
      <c r="J14467" s="2">
        <v>44923.661141516204</v>
      </c>
      <c r="K14467" t="s">
        <v>1895</v>
      </c>
      <c r="L14467" t="str">
        <f>VLOOKUP(C14467,ACCOUNT_MAPPING!A:C,3,FALSE)</f>
        <v>General Building Maintenance</v>
      </c>
    </row>
    <row r="14468" spans="1:12" hidden="1">
      <c r="A14468">
        <v>11584</v>
      </c>
      <c r="B14468" t="s">
        <v>2761</v>
      </c>
      <c r="C14468">
        <v>57300010</v>
      </c>
      <c r="D14468" t="s">
        <v>63</v>
      </c>
      <c r="E14468" t="s">
        <v>13</v>
      </c>
      <c r="F14468" t="s">
        <v>13</v>
      </c>
      <c r="G14468" t="s">
        <v>13385</v>
      </c>
      <c r="H14468" s="2">
        <v>44874.744064467595</v>
      </c>
      <c r="I14468" t="s">
        <v>1895</v>
      </c>
      <c r="J14468" s="2">
        <v>44874.744064467595</v>
      </c>
      <c r="K14468" t="s">
        <v>1895</v>
      </c>
      <c r="L14468" t="str">
        <f>VLOOKUP(C14468,ACCOUNT_MAPPING!A:C,3,FALSE)</f>
        <v>General Building Maintenance</v>
      </c>
    </row>
    <row r="14469" spans="1:12" hidden="1">
      <c r="A14469">
        <v>11709</v>
      </c>
      <c r="B14469" t="s">
        <v>2805</v>
      </c>
      <c r="C14469">
        <v>57300010</v>
      </c>
      <c r="D14469" t="s">
        <v>17</v>
      </c>
      <c r="E14469" t="s">
        <v>13</v>
      </c>
      <c r="F14469" t="s">
        <v>13</v>
      </c>
      <c r="G14469" t="s">
        <v>14291</v>
      </c>
      <c r="H14469" s="2">
        <v>44929.730399571759</v>
      </c>
      <c r="I14469" t="s">
        <v>548</v>
      </c>
      <c r="J14469" s="2">
        <v>44929.730399571759</v>
      </c>
      <c r="K14469" t="s">
        <v>548</v>
      </c>
      <c r="L14469" t="str">
        <f>VLOOKUP(C14469,ACCOUNT_MAPPING!A:C,3,FALSE)</f>
        <v>General Building Maintenance</v>
      </c>
    </row>
    <row r="14470" spans="1:12" hidden="1">
      <c r="A14470">
        <v>11348</v>
      </c>
      <c r="B14470" t="s">
        <v>2745</v>
      </c>
      <c r="C14470">
        <v>57300010</v>
      </c>
      <c r="D14470" t="s">
        <v>17</v>
      </c>
      <c r="E14470" t="s">
        <v>13</v>
      </c>
      <c r="F14470" t="s">
        <v>13</v>
      </c>
      <c r="G14470" t="s">
        <v>14292</v>
      </c>
      <c r="H14470" s="2">
        <v>44916.79913028935</v>
      </c>
      <c r="I14470" t="s">
        <v>2747</v>
      </c>
      <c r="J14470" s="2">
        <v>44916.79913028935</v>
      </c>
      <c r="K14470" t="s">
        <v>2747</v>
      </c>
      <c r="L14470" t="str">
        <f>VLOOKUP(C14470,ACCOUNT_MAPPING!A:C,3,FALSE)</f>
        <v>General Building Maintenance</v>
      </c>
    </row>
    <row r="14471" spans="1:12" hidden="1">
      <c r="A14471">
        <v>11388</v>
      </c>
      <c r="B14471" t="s">
        <v>3994</v>
      </c>
      <c r="C14471">
        <v>57300010</v>
      </c>
      <c r="D14471" t="s">
        <v>17</v>
      </c>
      <c r="E14471" t="s">
        <v>13</v>
      </c>
      <c r="F14471" t="s">
        <v>13</v>
      </c>
      <c r="G14471" t="s">
        <v>14293</v>
      </c>
      <c r="H14471" s="2">
        <v>44926.108908333335</v>
      </c>
      <c r="I14471" t="s">
        <v>1883</v>
      </c>
      <c r="J14471" s="2">
        <v>44926.108908333335</v>
      </c>
      <c r="K14471" t="s">
        <v>1883</v>
      </c>
      <c r="L14471" t="str">
        <f>VLOOKUP(C14471,ACCOUNT_MAPPING!A:C,3,FALSE)</f>
        <v>General Building Maintenance</v>
      </c>
    </row>
    <row r="14472" spans="1:12" hidden="1">
      <c r="A14472">
        <v>11392</v>
      </c>
      <c r="B14472" t="s">
        <v>2751</v>
      </c>
      <c r="C14472">
        <v>57300010</v>
      </c>
      <c r="D14472" t="s">
        <v>12</v>
      </c>
      <c r="E14472" t="s">
        <v>13</v>
      </c>
      <c r="F14472" t="s">
        <v>13</v>
      </c>
      <c r="G14472" t="s">
        <v>14294</v>
      </c>
      <c r="H14472" s="2">
        <v>45021.929089930556</v>
      </c>
      <c r="I14472" t="s">
        <v>434</v>
      </c>
      <c r="J14472" s="2">
        <v>45021.929089930556</v>
      </c>
      <c r="K14472" t="s">
        <v>434</v>
      </c>
      <c r="L14472" t="str">
        <f>VLOOKUP(C14472,ACCOUNT_MAPPING!A:C,3,FALSE)</f>
        <v>General Building Maintenance</v>
      </c>
    </row>
    <row r="14473" spans="1:12" hidden="1">
      <c r="A14473">
        <v>11398</v>
      </c>
      <c r="B14473" t="s">
        <v>12422</v>
      </c>
      <c r="C14473">
        <v>57300010</v>
      </c>
      <c r="D14473" t="s">
        <v>17</v>
      </c>
      <c r="E14473" t="s">
        <v>13</v>
      </c>
      <c r="F14473" t="s">
        <v>13</v>
      </c>
      <c r="G14473" t="s">
        <v>14295</v>
      </c>
      <c r="H14473" s="2">
        <v>44925.847854050924</v>
      </c>
      <c r="I14473" t="s">
        <v>1883</v>
      </c>
      <c r="J14473" s="2">
        <v>44925.847854050924</v>
      </c>
      <c r="K14473" t="s">
        <v>1883</v>
      </c>
      <c r="L14473" t="str">
        <f>VLOOKUP(C14473,ACCOUNT_MAPPING!A:C,3,FALSE)</f>
        <v>General Building Maintenance</v>
      </c>
    </row>
    <row r="14474" spans="1:12" hidden="1">
      <c r="A14474">
        <v>11408</v>
      </c>
      <c r="B14474" t="s">
        <v>14296</v>
      </c>
      <c r="C14474">
        <v>57300010</v>
      </c>
      <c r="D14474" t="s">
        <v>17</v>
      </c>
      <c r="E14474" t="s">
        <v>13</v>
      </c>
      <c r="F14474" t="s">
        <v>13</v>
      </c>
      <c r="G14474" t="s">
        <v>14297</v>
      </c>
      <c r="H14474" s="2">
        <v>44926.011283680557</v>
      </c>
      <c r="I14474" t="s">
        <v>1883</v>
      </c>
      <c r="J14474" s="2">
        <v>44926.011283680557</v>
      </c>
      <c r="K14474" t="s">
        <v>1883</v>
      </c>
      <c r="L14474" t="str">
        <f>VLOOKUP(C14474,ACCOUNT_MAPPING!A:C,3,FALSE)</f>
        <v>General Building Maintenance</v>
      </c>
    </row>
    <row r="14475" spans="1:12" hidden="1">
      <c r="A14475">
        <v>11542</v>
      </c>
      <c r="B14475" t="s">
        <v>4806</v>
      </c>
      <c r="C14475">
        <v>57300010</v>
      </c>
      <c r="D14475" t="s">
        <v>17</v>
      </c>
      <c r="E14475" t="s">
        <v>13</v>
      </c>
      <c r="F14475" t="s">
        <v>13</v>
      </c>
      <c r="G14475" t="s">
        <v>14298</v>
      </c>
      <c r="H14475" s="2">
        <v>44923.640514733794</v>
      </c>
      <c r="I14475" t="s">
        <v>1895</v>
      </c>
      <c r="J14475" s="2">
        <v>44923.640514733794</v>
      </c>
      <c r="K14475" t="s">
        <v>1895</v>
      </c>
      <c r="L14475" t="str">
        <f>VLOOKUP(C14475,ACCOUNT_MAPPING!A:C,3,FALSE)</f>
        <v>General Building Maintenance</v>
      </c>
    </row>
    <row r="14476" spans="1:12" hidden="1">
      <c r="A14476">
        <v>11554</v>
      </c>
      <c r="B14476" t="s">
        <v>10301</v>
      </c>
      <c r="C14476">
        <v>57300010</v>
      </c>
      <c r="D14476" t="s">
        <v>17</v>
      </c>
      <c r="E14476" t="s">
        <v>13</v>
      </c>
      <c r="F14476" t="s">
        <v>13</v>
      </c>
      <c r="G14476" t="s">
        <v>14299</v>
      </c>
      <c r="H14476" s="2">
        <v>44923.657832407407</v>
      </c>
      <c r="I14476" t="s">
        <v>1895</v>
      </c>
      <c r="J14476" s="2">
        <v>44923.657832407407</v>
      </c>
      <c r="K14476" t="s">
        <v>1895</v>
      </c>
      <c r="L14476" t="str">
        <f>VLOOKUP(C14476,ACCOUNT_MAPPING!A:C,3,FALSE)</f>
        <v>General Building Maintenance</v>
      </c>
    </row>
    <row r="14477" spans="1:12" hidden="1">
      <c r="A14477">
        <v>11578</v>
      </c>
      <c r="B14477" t="s">
        <v>4017</v>
      </c>
      <c r="C14477">
        <v>57300010</v>
      </c>
      <c r="D14477" t="s">
        <v>12</v>
      </c>
      <c r="E14477" t="s">
        <v>13</v>
      </c>
      <c r="F14477" t="s">
        <v>13</v>
      </c>
      <c r="G14477" t="s">
        <v>14300</v>
      </c>
      <c r="H14477" s="2">
        <v>45012.584422997686</v>
      </c>
      <c r="I14477" t="s">
        <v>2734</v>
      </c>
      <c r="J14477" s="2">
        <v>45012.584422997686</v>
      </c>
      <c r="K14477" t="s">
        <v>2734</v>
      </c>
      <c r="L14477" t="str">
        <f>VLOOKUP(C14477,ACCOUNT_MAPPING!A:C,3,FALSE)</f>
        <v>General Building Maintenance</v>
      </c>
    </row>
    <row r="14478" spans="1:12" hidden="1">
      <c r="A14478">
        <v>11462</v>
      </c>
      <c r="B14478" t="s">
        <v>1253</v>
      </c>
      <c r="C14478">
        <v>57300010</v>
      </c>
      <c r="D14478" t="s">
        <v>12</v>
      </c>
      <c r="E14478" t="s">
        <v>13</v>
      </c>
      <c r="F14478" t="s">
        <v>13</v>
      </c>
      <c r="G14478" t="s">
        <v>14034</v>
      </c>
      <c r="H14478" s="2">
        <v>45020.799550081021</v>
      </c>
      <c r="I14478" t="s">
        <v>759</v>
      </c>
      <c r="J14478" s="2">
        <v>45020.799550081021</v>
      </c>
      <c r="K14478" t="s">
        <v>759</v>
      </c>
      <c r="L14478" t="str">
        <f>VLOOKUP(C14478,ACCOUNT_MAPPING!A:C,3,FALSE)</f>
        <v>General Building Maintenance</v>
      </c>
    </row>
    <row r="14479" spans="1:12" hidden="1">
      <c r="A14479">
        <v>11506</v>
      </c>
      <c r="B14479" t="s">
        <v>10368</v>
      </c>
      <c r="C14479">
        <v>57300010</v>
      </c>
      <c r="D14479" t="s">
        <v>17</v>
      </c>
      <c r="E14479" t="s">
        <v>13</v>
      </c>
      <c r="F14479" t="s">
        <v>13</v>
      </c>
      <c r="G14479" t="s">
        <v>14301</v>
      </c>
      <c r="H14479" s="2">
        <v>44929.515043599538</v>
      </c>
      <c r="I14479" t="s">
        <v>1490</v>
      </c>
      <c r="J14479" s="2">
        <v>44929.515043599538</v>
      </c>
      <c r="K14479" t="s">
        <v>1490</v>
      </c>
      <c r="L14479" t="str">
        <f>VLOOKUP(C14479,ACCOUNT_MAPPING!A:C,3,FALSE)</f>
        <v>General Building Maintenance</v>
      </c>
    </row>
    <row r="14480" spans="1:12" hidden="1">
      <c r="A14480">
        <v>11553</v>
      </c>
      <c r="B14480" t="s">
        <v>2774</v>
      </c>
      <c r="C14480">
        <v>57300010</v>
      </c>
      <c r="D14480" t="s">
        <v>17</v>
      </c>
      <c r="E14480" t="s">
        <v>13</v>
      </c>
      <c r="F14480" t="s">
        <v>13</v>
      </c>
      <c r="G14480" t="s">
        <v>14302</v>
      </c>
      <c r="H14480" s="2">
        <v>44923.656109722222</v>
      </c>
      <c r="I14480" t="s">
        <v>1895</v>
      </c>
      <c r="J14480" s="2">
        <v>44923.656109722222</v>
      </c>
      <c r="K14480" t="s">
        <v>1895</v>
      </c>
      <c r="L14480" t="str">
        <f>VLOOKUP(C14480,ACCOUNT_MAPPING!A:C,3,FALSE)</f>
        <v>General Building Maintenance</v>
      </c>
    </row>
    <row r="14481" spans="1:12" hidden="1">
      <c r="A14481">
        <v>11715</v>
      </c>
      <c r="B14481" t="s">
        <v>10415</v>
      </c>
      <c r="C14481">
        <v>57300010</v>
      </c>
      <c r="D14481" t="s">
        <v>12</v>
      </c>
      <c r="E14481" t="s">
        <v>13</v>
      </c>
      <c r="F14481" t="s">
        <v>13</v>
      </c>
      <c r="G14481" t="s">
        <v>14303</v>
      </c>
      <c r="H14481" s="2">
        <v>45014.767097766206</v>
      </c>
      <c r="I14481" t="s">
        <v>544</v>
      </c>
      <c r="J14481" s="2">
        <v>45014.767097766206</v>
      </c>
      <c r="K14481" t="s">
        <v>544</v>
      </c>
      <c r="L14481" t="str">
        <f>VLOOKUP(C14481,ACCOUNT_MAPPING!A:C,3,FALSE)</f>
        <v>General Building Maintenance</v>
      </c>
    </row>
    <row r="14482" spans="1:12" hidden="1">
      <c r="A14482">
        <v>11694</v>
      </c>
      <c r="B14482" t="s">
        <v>189</v>
      </c>
      <c r="C14482">
        <v>57300010</v>
      </c>
      <c r="D14482" t="s">
        <v>17</v>
      </c>
      <c r="E14482" t="s">
        <v>13</v>
      </c>
      <c r="F14482" t="s">
        <v>13</v>
      </c>
      <c r="G14482" t="s">
        <v>14304</v>
      </c>
      <c r="H14482" s="2">
        <v>44923.670452002312</v>
      </c>
      <c r="I14482" t="s">
        <v>186</v>
      </c>
      <c r="J14482" s="2">
        <v>44923.670452002312</v>
      </c>
      <c r="K14482" t="s">
        <v>186</v>
      </c>
      <c r="L14482" t="str">
        <f>VLOOKUP(C14482,ACCOUNT_MAPPING!A:C,3,FALSE)</f>
        <v>General Building Maintenance</v>
      </c>
    </row>
    <row r="14483" spans="1:12" hidden="1">
      <c r="A14483">
        <v>11888</v>
      </c>
      <c r="B14483" t="s">
        <v>989</v>
      </c>
      <c r="C14483">
        <v>57300010</v>
      </c>
      <c r="D14483" t="s">
        <v>12</v>
      </c>
      <c r="E14483" t="s">
        <v>13</v>
      </c>
      <c r="F14483" t="s">
        <v>13</v>
      </c>
      <c r="G14483" t="s">
        <v>14305</v>
      </c>
      <c r="H14483" s="2">
        <v>45014.639348576391</v>
      </c>
      <c r="I14483" t="s">
        <v>991</v>
      </c>
      <c r="J14483" s="2">
        <v>45014.639348576391</v>
      </c>
      <c r="K14483" t="s">
        <v>991</v>
      </c>
      <c r="L14483" t="str">
        <f>VLOOKUP(C14483,ACCOUNT_MAPPING!A:C,3,FALSE)</f>
        <v>General Building Maintenance</v>
      </c>
    </row>
    <row r="14484" spans="1:12" hidden="1">
      <c r="A14484">
        <v>11711</v>
      </c>
      <c r="B14484" t="s">
        <v>2792</v>
      </c>
      <c r="C14484">
        <v>57300010</v>
      </c>
      <c r="D14484" t="s">
        <v>63</v>
      </c>
      <c r="E14484" t="s">
        <v>13</v>
      </c>
      <c r="F14484" t="s">
        <v>13</v>
      </c>
      <c r="G14484" t="s">
        <v>14291</v>
      </c>
      <c r="H14484" s="2">
        <v>44872.666787650465</v>
      </c>
      <c r="I14484" t="s">
        <v>548</v>
      </c>
      <c r="J14484" s="2">
        <v>44872.666787650465</v>
      </c>
      <c r="K14484" t="s">
        <v>548</v>
      </c>
      <c r="L14484" t="str">
        <f>VLOOKUP(C14484,ACCOUNT_MAPPING!A:C,3,FALSE)</f>
        <v>General Building Maintenance</v>
      </c>
    </row>
    <row r="14485" spans="1:12" hidden="1">
      <c r="A14485">
        <v>11733</v>
      </c>
      <c r="B14485" t="s">
        <v>7353</v>
      </c>
      <c r="C14485">
        <v>57300010</v>
      </c>
      <c r="D14485" t="s">
        <v>17</v>
      </c>
      <c r="E14485" t="s">
        <v>13</v>
      </c>
      <c r="F14485" t="s">
        <v>13</v>
      </c>
      <c r="G14485" t="s">
        <v>14306</v>
      </c>
      <c r="H14485" s="2">
        <v>44929.741551192128</v>
      </c>
      <c r="I14485" t="s">
        <v>548</v>
      </c>
      <c r="J14485" s="2">
        <v>44929.741551192128</v>
      </c>
      <c r="K14485" t="s">
        <v>548</v>
      </c>
      <c r="L14485" t="str">
        <f>VLOOKUP(C14485,ACCOUNT_MAPPING!A:C,3,FALSE)</f>
        <v>General Building Maintenance</v>
      </c>
    </row>
    <row r="14486" spans="1:12" hidden="1">
      <c r="A14486">
        <v>14235</v>
      </c>
      <c r="B14486" t="s">
        <v>7406</v>
      </c>
      <c r="C14486">
        <v>57300010</v>
      </c>
      <c r="D14486" t="s">
        <v>17</v>
      </c>
      <c r="E14486" t="s">
        <v>13</v>
      </c>
      <c r="F14486" t="s">
        <v>13</v>
      </c>
      <c r="G14486" t="s">
        <v>14307</v>
      </c>
      <c r="H14486" s="2">
        <v>44923.345488391205</v>
      </c>
      <c r="I14486" t="s">
        <v>1292</v>
      </c>
      <c r="J14486" s="2">
        <v>44923.345488391205</v>
      </c>
      <c r="K14486" t="s">
        <v>1292</v>
      </c>
      <c r="L14486" t="str">
        <f>VLOOKUP(C14486,ACCOUNT_MAPPING!A:C,3,FALSE)</f>
        <v>General Building Maintenance</v>
      </c>
    </row>
    <row r="14487" spans="1:12" hidden="1">
      <c r="A14487">
        <v>11683</v>
      </c>
      <c r="B14487" t="s">
        <v>9181</v>
      </c>
      <c r="C14487">
        <v>57300010</v>
      </c>
      <c r="D14487" t="s">
        <v>17</v>
      </c>
      <c r="E14487" t="s">
        <v>13</v>
      </c>
      <c r="F14487" t="s">
        <v>13</v>
      </c>
      <c r="G14487" t="s">
        <v>14308</v>
      </c>
      <c r="H14487" s="2">
        <v>44918.840875613423</v>
      </c>
      <c r="I14487" t="s">
        <v>186</v>
      </c>
      <c r="J14487" s="2">
        <v>44918.840875613423</v>
      </c>
      <c r="K14487" t="s">
        <v>186</v>
      </c>
      <c r="L14487" t="str">
        <f>VLOOKUP(C14487,ACCOUNT_MAPPING!A:C,3,FALSE)</f>
        <v>General Building Maintenance</v>
      </c>
    </row>
    <row r="14488" spans="1:12" hidden="1">
      <c r="A14488">
        <v>14249</v>
      </c>
      <c r="B14488" t="s">
        <v>1019</v>
      </c>
      <c r="C14488">
        <v>57300010</v>
      </c>
      <c r="D14488" t="s">
        <v>12</v>
      </c>
      <c r="E14488" t="s">
        <v>13</v>
      </c>
      <c r="F14488" t="s">
        <v>13</v>
      </c>
      <c r="G14488" t="s">
        <v>14309</v>
      </c>
      <c r="H14488" s="2">
        <v>45020.458410914354</v>
      </c>
      <c r="I14488" t="s">
        <v>754</v>
      </c>
      <c r="J14488" s="2">
        <v>45020.458410914354</v>
      </c>
      <c r="K14488" t="s">
        <v>754</v>
      </c>
      <c r="L14488" t="str">
        <f>VLOOKUP(C14488,ACCOUNT_MAPPING!A:C,3,FALSE)</f>
        <v>General Building Maintenance</v>
      </c>
    </row>
    <row r="14489" spans="1:12" hidden="1">
      <c r="A14489">
        <v>14280</v>
      </c>
      <c r="B14489" t="s">
        <v>1958</v>
      </c>
      <c r="C14489">
        <v>57300010</v>
      </c>
      <c r="D14489" t="s">
        <v>17</v>
      </c>
      <c r="E14489" t="s">
        <v>13</v>
      </c>
      <c r="F14489" t="s">
        <v>13</v>
      </c>
      <c r="G14489" t="s">
        <v>14310</v>
      </c>
      <c r="H14489" s="2">
        <v>44923.576935960649</v>
      </c>
      <c r="I14489" t="s">
        <v>887</v>
      </c>
      <c r="J14489" s="2">
        <v>44923.576935960649</v>
      </c>
      <c r="K14489" t="s">
        <v>887</v>
      </c>
      <c r="L14489" t="str">
        <f>VLOOKUP(C14489,ACCOUNT_MAPPING!A:C,3,FALSE)</f>
        <v>General Building Maintenance</v>
      </c>
    </row>
    <row r="14490" spans="1:12" hidden="1">
      <c r="A14490">
        <v>20477</v>
      </c>
      <c r="B14490" t="s">
        <v>1971</v>
      </c>
      <c r="C14490">
        <v>57300010</v>
      </c>
      <c r="D14490" t="s">
        <v>17</v>
      </c>
      <c r="E14490" t="s">
        <v>13</v>
      </c>
      <c r="F14490" t="s">
        <v>13</v>
      </c>
      <c r="G14490" t="s">
        <v>14311</v>
      </c>
      <c r="H14490" s="2">
        <v>44916.665539733796</v>
      </c>
      <c r="I14490" t="s">
        <v>1175</v>
      </c>
      <c r="J14490" s="2">
        <v>44916.665539733796</v>
      </c>
      <c r="K14490" t="s">
        <v>1175</v>
      </c>
      <c r="L14490" t="str">
        <f>VLOOKUP(C14490,ACCOUNT_MAPPING!A:C,3,FALSE)</f>
        <v>General Building Maintenance</v>
      </c>
    </row>
    <row r="14491" spans="1:12" hidden="1">
      <c r="A14491">
        <v>11857</v>
      </c>
      <c r="B14491" t="s">
        <v>6780</v>
      </c>
      <c r="C14491">
        <v>57300010</v>
      </c>
      <c r="D14491" t="s">
        <v>17</v>
      </c>
      <c r="E14491" t="s">
        <v>13</v>
      </c>
      <c r="F14491" t="s">
        <v>13</v>
      </c>
      <c r="G14491" t="s">
        <v>14312</v>
      </c>
      <c r="H14491" s="2">
        <v>44915.831124421296</v>
      </c>
      <c r="I14491" t="s">
        <v>2747</v>
      </c>
      <c r="J14491" s="2">
        <v>44915.831124421296</v>
      </c>
      <c r="K14491" t="s">
        <v>2747</v>
      </c>
      <c r="L14491" t="str">
        <f>VLOOKUP(C14491,ACCOUNT_MAPPING!A:C,3,FALSE)</f>
        <v>General Building Maintenance</v>
      </c>
    </row>
    <row r="14492" spans="1:12" hidden="1">
      <c r="A14492">
        <v>11795</v>
      </c>
      <c r="B14492" t="s">
        <v>198</v>
      </c>
      <c r="C14492">
        <v>57300010</v>
      </c>
      <c r="D14492" t="s">
        <v>17</v>
      </c>
      <c r="E14492" t="s">
        <v>13</v>
      </c>
      <c r="F14492" t="s">
        <v>13</v>
      </c>
      <c r="G14492" t="s">
        <v>14313</v>
      </c>
      <c r="H14492" s="2">
        <v>44917.557278703702</v>
      </c>
      <c r="I14492" t="s">
        <v>22</v>
      </c>
      <c r="J14492" s="2">
        <v>44917.557278703702</v>
      </c>
      <c r="K14492" t="s">
        <v>22</v>
      </c>
      <c r="L14492" t="str">
        <f>VLOOKUP(C14492,ACCOUNT_MAPPING!A:C,3,FALSE)</f>
        <v>General Building Maintenance</v>
      </c>
    </row>
    <row r="14493" spans="1:12" hidden="1">
      <c r="A14493">
        <v>11796</v>
      </c>
      <c r="B14493" t="s">
        <v>191</v>
      </c>
      <c r="C14493">
        <v>57300010</v>
      </c>
      <c r="D14493" t="s">
        <v>17</v>
      </c>
      <c r="E14493" t="s">
        <v>13</v>
      </c>
      <c r="F14493" t="s">
        <v>13</v>
      </c>
      <c r="G14493" t="s">
        <v>14314</v>
      </c>
      <c r="H14493" s="2">
        <v>44917.568576157406</v>
      </c>
      <c r="I14493" t="s">
        <v>22</v>
      </c>
      <c r="J14493" s="2">
        <v>44917.568576157406</v>
      </c>
      <c r="K14493" t="s">
        <v>22</v>
      </c>
      <c r="L14493" t="str">
        <f>VLOOKUP(C14493,ACCOUNT_MAPPING!A:C,3,FALSE)</f>
        <v>General Building Maintenance</v>
      </c>
    </row>
    <row r="14494" spans="1:12" hidden="1">
      <c r="A14494">
        <v>11813</v>
      </c>
      <c r="B14494" t="s">
        <v>979</v>
      </c>
      <c r="C14494">
        <v>57300010</v>
      </c>
      <c r="D14494" t="s">
        <v>17</v>
      </c>
      <c r="E14494" t="s">
        <v>13</v>
      </c>
      <c r="F14494" t="s">
        <v>13</v>
      </c>
      <c r="G14494" t="s">
        <v>14315</v>
      </c>
      <c r="H14494" s="2">
        <v>44917.484131481484</v>
      </c>
      <c r="I14494" t="s">
        <v>233</v>
      </c>
      <c r="J14494" s="2">
        <v>44917.484131481484</v>
      </c>
      <c r="K14494" t="s">
        <v>233</v>
      </c>
      <c r="L14494" t="str">
        <f>VLOOKUP(C14494,ACCOUNT_MAPPING!A:C,3,FALSE)</f>
        <v>General Building Maintenance</v>
      </c>
    </row>
    <row r="14495" spans="1:12" hidden="1">
      <c r="A14495">
        <v>11858</v>
      </c>
      <c r="B14495" t="s">
        <v>14316</v>
      </c>
      <c r="C14495">
        <v>57300010</v>
      </c>
      <c r="D14495" t="s">
        <v>17</v>
      </c>
      <c r="E14495" t="s">
        <v>13</v>
      </c>
      <c r="F14495" t="s">
        <v>13</v>
      </c>
      <c r="G14495" t="s">
        <v>14317</v>
      </c>
      <c r="H14495" s="2">
        <v>44915.832710960647</v>
      </c>
      <c r="I14495" t="s">
        <v>2747</v>
      </c>
      <c r="J14495" s="2">
        <v>44915.832710960647</v>
      </c>
      <c r="K14495" t="s">
        <v>2747</v>
      </c>
      <c r="L14495" t="str">
        <f>VLOOKUP(C14495,ACCOUNT_MAPPING!A:C,3,FALSE)</f>
        <v>General Building Maintenance</v>
      </c>
    </row>
    <row r="14496" spans="1:12" hidden="1">
      <c r="A14496">
        <v>20611</v>
      </c>
      <c r="B14496" t="s">
        <v>2904</v>
      </c>
      <c r="C14496">
        <v>57300010</v>
      </c>
      <c r="D14496" t="s">
        <v>17</v>
      </c>
      <c r="E14496" t="s">
        <v>13</v>
      </c>
      <c r="F14496" t="s">
        <v>13</v>
      </c>
      <c r="G14496" t="s">
        <v>14318</v>
      </c>
      <c r="H14496" s="2">
        <v>44921.585294409721</v>
      </c>
      <c r="I14496" t="s">
        <v>1434</v>
      </c>
      <c r="J14496" s="2">
        <v>44921.585294409721</v>
      </c>
      <c r="K14496" t="s">
        <v>1434</v>
      </c>
      <c r="L14496" t="str">
        <f>VLOOKUP(C14496,ACCOUNT_MAPPING!A:C,3,FALSE)</f>
        <v>General Building Maintenance</v>
      </c>
    </row>
    <row r="14497" spans="1:12" hidden="1">
      <c r="A14497">
        <v>20511</v>
      </c>
      <c r="B14497" t="s">
        <v>1947</v>
      </c>
      <c r="C14497">
        <v>57300010</v>
      </c>
      <c r="D14497" t="s">
        <v>12</v>
      </c>
      <c r="E14497" t="s">
        <v>13</v>
      </c>
      <c r="F14497" t="s">
        <v>13</v>
      </c>
      <c r="G14497" t="s">
        <v>14319</v>
      </c>
      <c r="H14497" s="2">
        <v>45015.675269872685</v>
      </c>
      <c r="I14497" t="s">
        <v>3471</v>
      </c>
      <c r="J14497" s="2">
        <v>45015.675269872685</v>
      </c>
      <c r="K14497" t="s">
        <v>3471</v>
      </c>
      <c r="L14497" t="str">
        <f>VLOOKUP(C14497,ACCOUNT_MAPPING!A:C,3,FALSE)</f>
        <v>General Building Maintenance</v>
      </c>
    </row>
    <row r="14498" spans="1:12" hidden="1">
      <c r="A14498">
        <v>20515</v>
      </c>
      <c r="B14498" t="s">
        <v>6804</v>
      </c>
      <c r="C14498">
        <v>57300010</v>
      </c>
      <c r="D14498" t="s">
        <v>12</v>
      </c>
      <c r="E14498" t="s">
        <v>13</v>
      </c>
      <c r="F14498" t="s">
        <v>13</v>
      </c>
      <c r="G14498" t="s">
        <v>14320</v>
      </c>
      <c r="H14498" s="2">
        <v>45014.4494653125</v>
      </c>
      <c r="I14498" t="s">
        <v>2175</v>
      </c>
      <c r="J14498" s="2">
        <v>45014.4494653125</v>
      </c>
      <c r="K14498" t="s">
        <v>2175</v>
      </c>
      <c r="L14498" t="str">
        <f>VLOOKUP(C14498,ACCOUNT_MAPPING!A:C,3,FALSE)</f>
        <v>General Building Maintenance</v>
      </c>
    </row>
    <row r="14499" spans="1:12" hidden="1">
      <c r="A14499">
        <v>20530</v>
      </c>
      <c r="B14499" t="s">
        <v>2864</v>
      </c>
      <c r="C14499">
        <v>57300010</v>
      </c>
      <c r="D14499" t="s">
        <v>17</v>
      </c>
      <c r="E14499" t="s">
        <v>13</v>
      </c>
      <c r="F14499" t="s">
        <v>13</v>
      </c>
      <c r="G14499" t="s">
        <v>14321</v>
      </c>
      <c r="H14499" s="2">
        <v>44924.425818981479</v>
      </c>
      <c r="I14499" t="s">
        <v>817</v>
      </c>
      <c r="J14499" s="2">
        <v>44924.425818981479</v>
      </c>
      <c r="K14499" t="s">
        <v>817</v>
      </c>
      <c r="L14499" t="str">
        <f>VLOOKUP(C14499,ACCOUNT_MAPPING!A:C,3,FALSE)</f>
        <v>General Building Maintenance</v>
      </c>
    </row>
    <row r="14500" spans="1:12" hidden="1">
      <c r="A14500">
        <v>20716</v>
      </c>
      <c r="B14500" t="s">
        <v>2959</v>
      </c>
      <c r="C14500">
        <v>57300010</v>
      </c>
      <c r="D14500" t="s">
        <v>17</v>
      </c>
      <c r="E14500" t="s">
        <v>13</v>
      </c>
      <c r="F14500" t="s">
        <v>13</v>
      </c>
      <c r="G14500" t="s">
        <v>14322</v>
      </c>
      <c r="H14500" s="2">
        <v>44925.714354085649</v>
      </c>
      <c r="I14500" t="s">
        <v>1014</v>
      </c>
      <c r="J14500" s="2">
        <v>44925.714354085649</v>
      </c>
      <c r="K14500" t="s">
        <v>1014</v>
      </c>
      <c r="L14500" t="str">
        <f>VLOOKUP(C14500,ACCOUNT_MAPPING!A:C,3,FALSE)</f>
        <v>General Building Maintenance</v>
      </c>
    </row>
    <row r="14501" spans="1:12" hidden="1">
      <c r="A14501">
        <v>20746</v>
      </c>
      <c r="B14501" t="s">
        <v>5013</v>
      </c>
      <c r="C14501">
        <v>57300010</v>
      </c>
      <c r="D14501" t="s">
        <v>17</v>
      </c>
      <c r="E14501" t="s">
        <v>13</v>
      </c>
      <c r="F14501" t="s">
        <v>13</v>
      </c>
      <c r="G14501" t="s">
        <v>14323</v>
      </c>
      <c r="H14501" s="2">
        <v>44926.754330208336</v>
      </c>
      <c r="I14501" t="s">
        <v>2338</v>
      </c>
      <c r="J14501" s="2">
        <v>44926.754330208336</v>
      </c>
      <c r="K14501" t="s">
        <v>2338</v>
      </c>
      <c r="L14501" t="str">
        <f>VLOOKUP(C14501,ACCOUNT_MAPPING!A:C,3,FALSE)</f>
        <v>General Building Maintenance</v>
      </c>
    </row>
    <row r="14502" spans="1:12" hidden="1">
      <c r="A14502">
        <v>20490</v>
      </c>
      <c r="B14502" t="s">
        <v>8090</v>
      </c>
      <c r="C14502">
        <v>57300010</v>
      </c>
      <c r="D14502" t="s">
        <v>17</v>
      </c>
      <c r="E14502" t="s">
        <v>13</v>
      </c>
      <c r="F14502" t="s">
        <v>13</v>
      </c>
      <c r="G14502" t="s">
        <v>14324</v>
      </c>
      <c r="H14502" s="2">
        <v>44923.776064386577</v>
      </c>
      <c r="I14502" t="s">
        <v>195</v>
      </c>
      <c r="J14502" s="2">
        <v>44923.776064386577</v>
      </c>
      <c r="K14502" t="s">
        <v>195</v>
      </c>
      <c r="L14502" t="str">
        <f>VLOOKUP(C14502,ACCOUNT_MAPPING!A:C,3,FALSE)</f>
        <v>General Building Maintenance</v>
      </c>
    </row>
    <row r="14503" spans="1:12" hidden="1">
      <c r="A14503">
        <v>20618</v>
      </c>
      <c r="B14503" t="s">
        <v>6784</v>
      </c>
      <c r="C14503">
        <v>57300010</v>
      </c>
      <c r="D14503" t="s">
        <v>17</v>
      </c>
      <c r="E14503" t="s">
        <v>13</v>
      </c>
      <c r="F14503" t="s">
        <v>13</v>
      </c>
      <c r="G14503" t="s">
        <v>14325</v>
      </c>
      <c r="H14503" s="2">
        <v>44923.382091979169</v>
      </c>
      <c r="I14503" t="s">
        <v>90</v>
      </c>
      <c r="J14503" s="2">
        <v>44923.382091979169</v>
      </c>
      <c r="K14503" t="s">
        <v>90</v>
      </c>
      <c r="L14503" t="str">
        <f>VLOOKUP(C14503,ACCOUNT_MAPPING!A:C,3,FALSE)</f>
        <v>General Building Maintenance</v>
      </c>
    </row>
    <row r="14504" spans="1:12" hidden="1">
      <c r="A14504">
        <v>20626</v>
      </c>
      <c r="B14504" t="s">
        <v>2891</v>
      </c>
      <c r="C14504">
        <v>57300010</v>
      </c>
      <c r="D14504" t="s">
        <v>12</v>
      </c>
      <c r="E14504" t="s">
        <v>13</v>
      </c>
      <c r="F14504" t="s">
        <v>13</v>
      </c>
      <c r="G14504" t="s">
        <v>14326</v>
      </c>
      <c r="H14504" s="2">
        <v>45021.886266932874</v>
      </c>
      <c r="I14504" t="s">
        <v>1441</v>
      </c>
      <c r="J14504" s="2">
        <v>45021.886266932874</v>
      </c>
      <c r="K14504" t="s">
        <v>1441</v>
      </c>
      <c r="L14504" t="str">
        <f>VLOOKUP(C14504,ACCOUNT_MAPPING!A:C,3,FALSE)</f>
        <v>General Building Maintenance</v>
      </c>
    </row>
    <row r="14505" spans="1:12" hidden="1">
      <c r="A14505">
        <v>20552</v>
      </c>
      <c r="B14505" t="s">
        <v>3681</v>
      </c>
      <c r="C14505">
        <v>57300010</v>
      </c>
      <c r="D14505" t="s">
        <v>12</v>
      </c>
      <c r="E14505" t="s">
        <v>13</v>
      </c>
      <c r="F14505" t="s">
        <v>13</v>
      </c>
      <c r="G14505" t="s">
        <v>14327</v>
      </c>
      <c r="H14505" s="2">
        <v>45020.592973692132</v>
      </c>
      <c r="I14505" t="s">
        <v>598</v>
      </c>
      <c r="J14505" s="2">
        <v>45020.592973692132</v>
      </c>
      <c r="K14505" t="s">
        <v>598</v>
      </c>
      <c r="L14505" t="str">
        <f>VLOOKUP(C14505,ACCOUNT_MAPPING!A:C,3,FALSE)</f>
        <v>General Building Maintenance</v>
      </c>
    </row>
    <row r="14506" spans="1:12" hidden="1">
      <c r="A14506">
        <v>20641</v>
      </c>
      <c r="B14506" t="s">
        <v>2937</v>
      </c>
      <c r="C14506">
        <v>57300010</v>
      </c>
      <c r="D14506" t="s">
        <v>12</v>
      </c>
      <c r="E14506" t="s">
        <v>13</v>
      </c>
      <c r="F14506" t="s">
        <v>13</v>
      </c>
      <c r="G14506" t="s">
        <v>14328</v>
      </c>
      <c r="H14506" s="2">
        <v>45021.563369212963</v>
      </c>
      <c r="I14506" t="s">
        <v>123</v>
      </c>
      <c r="J14506" s="2">
        <v>45021.563369212963</v>
      </c>
      <c r="K14506" t="s">
        <v>123</v>
      </c>
      <c r="L14506" t="str">
        <f>VLOOKUP(C14506,ACCOUNT_MAPPING!A:C,3,FALSE)</f>
        <v>General Building Maintenance</v>
      </c>
    </row>
    <row r="14507" spans="1:12" hidden="1">
      <c r="A14507">
        <v>20819</v>
      </c>
      <c r="B14507" t="s">
        <v>3004</v>
      </c>
      <c r="C14507">
        <v>57300010</v>
      </c>
      <c r="D14507" t="s">
        <v>17</v>
      </c>
      <c r="E14507" t="s">
        <v>13</v>
      </c>
      <c r="F14507" t="s">
        <v>13</v>
      </c>
      <c r="G14507" t="s">
        <v>14329</v>
      </c>
      <c r="H14507" s="2">
        <v>44926.804667673612</v>
      </c>
      <c r="I14507" t="s">
        <v>497</v>
      </c>
      <c r="J14507" s="2">
        <v>44926.804667673612</v>
      </c>
      <c r="K14507" t="s">
        <v>497</v>
      </c>
      <c r="L14507" t="str">
        <f>VLOOKUP(C14507,ACCOUNT_MAPPING!A:C,3,FALSE)</f>
        <v>General Building Maintenance</v>
      </c>
    </row>
    <row r="14508" spans="1:12" hidden="1">
      <c r="A14508">
        <v>20821</v>
      </c>
      <c r="B14508" t="s">
        <v>2008</v>
      </c>
      <c r="C14508">
        <v>57300010</v>
      </c>
      <c r="D14508" t="s">
        <v>17</v>
      </c>
      <c r="E14508" t="s">
        <v>13</v>
      </c>
      <c r="F14508" t="s">
        <v>13</v>
      </c>
      <c r="G14508" t="s">
        <v>14330</v>
      </c>
      <c r="H14508" s="2">
        <v>44923.700010960645</v>
      </c>
      <c r="I14508" t="s">
        <v>1874</v>
      </c>
      <c r="J14508" s="2">
        <v>44923.700010960645</v>
      </c>
      <c r="K14508" t="s">
        <v>1874</v>
      </c>
      <c r="L14508" t="str">
        <f>VLOOKUP(C14508,ACCOUNT_MAPPING!A:C,3,FALSE)</f>
        <v>General Building Maintenance</v>
      </c>
    </row>
    <row r="14509" spans="1:12" hidden="1">
      <c r="A14509">
        <v>20520</v>
      </c>
      <c r="B14509" t="s">
        <v>2894</v>
      </c>
      <c r="C14509">
        <v>57300010</v>
      </c>
      <c r="D14509" t="s">
        <v>17</v>
      </c>
      <c r="E14509" t="s">
        <v>13</v>
      </c>
      <c r="F14509" t="s">
        <v>13</v>
      </c>
      <c r="G14509" t="s">
        <v>14331</v>
      </c>
      <c r="H14509" s="2">
        <v>44924.392169444443</v>
      </c>
      <c r="I14509" t="s">
        <v>817</v>
      </c>
      <c r="J14509" s="2">
        <v>44924.392169444443</v>
      </c>
      <c r="K14509" t="s">
        <v>817</v>
      </c>
      <c r="L14509" t="str">
        <f>VLOOKUP(C14509,ACCOUNT_MAPPING!A:C,3,FALSE)</f>
        <v>General Building Maintenance</v>
      </c>
    </row>
    <row r="14510" spans="1:12" hidden="1">
      <c r="A14510">
        <v>20525</v>
      </c>
      <c r="B14510" t="s">
        <v>226</v>
      </c>
      <c r="C14510">
        <v>57300010</v>
      </c>
      <c r="D14510" t="s">
        <v>17</v>
      </c>
      <c r="E14510" t="s">
        <v>13</v>
      </c>
      <c r="F14510" t="s">
        <v>13</v>
      </c>
      <c r="G14510" t="s">
        <v>14332</v>
      </c>
      <c r="H14510" s="2">
        <v>44919.534810451391</v>
      </c>
      <c r="I14510" t="s">
        <v>31</v>
      </c>
      <c r="J14510" s="2">
        <v>44919.534810451391</v>
      </c>
      <c r="K14510" t="s">
        <v>31</v>
      </c>
      <c r="L14510" t="str">
        <f>VLOOKUP(C14510,ACCOUNT_MAPPING!A:C,3,FALSE)</f>
        <v>General Building Maintenance</v>
      </c>
    </row>
    <row r="14511" spans="1:12" hidden="1">
      <c r="A14511">
        <v>20648</v>
      </c>
      <c r="B14511" t="s">
        <v>1996</v>
      </c>
      <c r="C14511">
        <v>57300010</v>
      </c>
      <c r="D14511" t="s">
        <v>12</v>
      </c>
      <c r="E14511" t="s">
        <v>13</v>
      </c>
      <c r="F14511" t="s">
        <v>13</v>
      </c>
      <c r="G14511" t="s">
        <v>13410</v>
      </c>
      <c r="H14511" s="2">
        <v>45021.896509641207</v>
      </c>
      <c r="I14511" t="s">
        <v>1441</v>
      </c>
      <c r="J14511" s="2">
        <v>45021.896509641207</v>
      </c>
      <c r="K14511" t="s">
        <v>1441</v>
      </c>
      <c r="L14511" t="str">
        <f>VLOOKUP(C14511,ACCOUNT_MAPPING!A:C,3,FALSE)</f>
        <v>General Building Maintenance</v>
      </c>
    </row>
    <row r="14512" spans="1:12" hidden="1">
      <c r="A14512">
        <v>20862</v>
      </c>
      <c r="B14512" t="s">
        <v>8596</v>
      </c>
      <c r="C14512">
        <v>57300010</v>
      </c>
      <c r="D14512" t="s">
        <v>12</v>
      </c>
      <c r="E14512" t="s">
        <v>13</v>
      </c>
      <c r="F14512" t="s">
        <v>13</v>
      </c>
      <c r="G14512" t="s">
        <v>14333</v>
      </c>
      <c r="H14512" s="2">
        <v>45013.809281631948</v>
      </c>
      <c r="I14512" t="s">
        <v>179</v>
      </c>
      <c r="J14512" s="2">
        <v>45013.809281631948</v>
      </c>
      <c r="K14512" t="s">
        <v>179</v>
      </c>
      <c r="L14512" t="str">
        <f>VLOOKUP(C14512,ACCOUNT_MAPPING!A:C,3,FALSE)</f>
        <v>General Building Maintenance</v>
      </c>
    </row>
    <row r="14513" spans="1:12" hidden="1">
      <c r="A14513">
        <v>20633</v>
      </c>
      <c r="B14513" t="s">
        <v>2933</v>
      </c>
      <c r="C14513">
        <v>57300010</v>
      </c>
      <c r="D14513" t="s">
        <v>17</v>
      </c>
      <c r="E14513" t="s">
        <v>13</v>
      </c>
      <c r="F14513" t="s">
        <v>13</v>
      </c>
      <c r="G14513" t="s">
        <v>14334</v>
      </c>
      <c r="H14513" s="2">
        <v>44921.607172337965</v>
      </c>
      <c r="I14513" t="s">
        <v>1434</v>
      </c>
      <c r="J14513" s="2">
        <v>44921.607172337965</v>
      </c>
      <c r="K14513" t="s">
        <v>1434</v>
      </c>
      <c r="L14513" t="str">
        <f>VLOOKUP(C14513,ACCOUNT_MAPPING!A:C,3,FALSE)</f>
        <v>General Building Maintenance</v>
      </c>
    </row>
    <row r="14514" spans="1:12" hidden="1">
      <c r="A14514">
        <v>20684</v>
      </c>
      <c r="B14514" t="s">
        <v>1967</v>
      </c>
      <c r="C14514">
        <v>57300010</v>
      </c>
      <c r="D14514" t="s">
        <v>17</v>
      </c>
      <c r="E14514" t="s">
        <v>13</v>
      </c>
      <c r="F14514" t="s">
        <v>13</v>
      </c>
      <c r="G14514" t="s">
        <v>14335</v>
      </c>
      <c r="H14514" s="2">
        <v>44923.633537499998</v>
      </c>
      <c r="I14514" t="s">
        <v>778</v>
      </c>
      <c r="J14514" s="2">
        <v>44923.633537499998</v>
      </c>
      <c r="K14514" t="s">
        <v>778</v>
      </c>
      <c r="L14514" t="str">
        <f>VLOOKUP(C14514,ACCOUNT_MAPPING!A:C,3,FALSE)</f>
        <v>General Building Maintenance</v>
      </c>
    </row>
    <row r="14515" spans="1:12" hidden="1">
      <c r="A14515">
        <v>36679</v>
      </c>
      <c r="B14515" t="s">
        <v>5633</v>
      </c>
      <c r="C14515">
        <v>57300010</v>
      </c>
      <c r="D14515" t="s">
        <v>17</v>
      </c>
      <c r="E14515" t="s">
        <v>13</v>
      </c>
      <c r="F14515" t="s">
        <v>13</v>
      </c>
      <c r="G14515" t="s">
        <v>14336</v>
      </c>
      <c r="H14515" s="2">
        <v>44922.650212303241</v>
      </c>
      <c r="I14515" t="s">
        <v>83</v>
      </c>
      <c r="J14515" s="2">
        <v>44922.650212303241</v>
      </c>
      <c r="K14515" t="s">
        <v>83</v>
      </c>
      <c r="L14515" t="str">
        <f>VLOOKUP(C14515,ACCOUNT_MAPPING!A:C,3,FALSE)</f>
        <v>General Building Maintenance</v>
      </c>
    </row>
    <row r="14516" spans="1:12" hidden="1">
      <c r="A14516">
        <v>20706</v>
      </c>
      <c r="B14516" t="s">
        <v>2972</v>
      </c>
      <c r="C14516">
        <v>57300010</v>
      </c>
      <c r="D14516" t="s">
        <v>17</v>
      </c>
      <c r="E14516" t="s">
        <v>13</v>
      </c>
      <c r="F14516" t="s">
        <v>13</v>
      </c>
      <c r="G14516" t="s">
        <v>14337</v>
      </c>
      <c r="H14516" s="2">
        <v>44925.715421099536</v>
      </c>
      <c r="I14516" t="s">
        <v>1014</v>
      </c>
      <c r="J14516" s="2">
        <v>44925.715421099536</v>
      </c>
      <c r="K14516" t="s">
        <v>1014</v>
      </c>
      <c r="L14516" t="str">
        <f>VLOOKUP(C14516,ACCOUNT_MAPPING!A:C,3,FALSE)</f>
        <v>General Building Maintenance</v>
      </c>
    </row>
    <row r="14517" spans="1:12" hidden="1">
      <c r="A14517">
        <v>20707</v>
      </c>
      <c r="B14517" t="s">
        <v>7478</v>
      </c>
      <c r="C14517">
        <v>57300010</v>
      </c>
      <c r="D14517" t="s">
        <v>63</v>
      </c>
      <c r="E14517" t="s">
        <v>13</v>
      </c>
      <c r="F14517" t="s">
        <v>13</v>
      </c>
      <c r="G14517" t="s">
        <v>14338</v>
      </c>
      <c r="H14517" s="2">
        <v>44876.642633599535</v>
      </c>
      <c r="I14517" t="s">
        <v>1014</v>
      </c>
      <c r="J14517" s="2">
        <v>44876.642633599535</v>
      </c>
      <c r="K14517" t="s">
        <v>1014</v>
      </c>
      <c r="L14517" t="str">
        <f>VLOOKUP(C14517,ACCOUNT_MAPPING!A:C,3,FALSE)</f>
        <v>General Building Maintenance</v>
      </c>
    </row>
    <row r="14518" spans="1:12" hidden="1">
      <c r="A14518">
        <v>20786</v>
      </c>
      <c r="B14518" t="s">
        <v>1050</v>
      </c>
      <c r="C14518">
        <v>57300010</v>
      </c>
      <c r="D14518" t="s">
        <v>17</v>
      </c>
      <c r="E14518" t="s">
        <v>13</v>
      </c>
      <c r="F14518" t="s">
        <v>13</v>
      </c>
      <c r="G14518" t="s">
        <v>14339</v>
      </c>
      <c r="H14518" s="2">
        <v>44922.704254861113</v>
      </c>
      <c r="I14518" t="s">
        <v>673</v>
      </c>
      <c r="J14518" s="2">
        <v>44922.704254861113</v>
      </c>
      <c r="K14518" t="s">
        <v>673</v>
      </c>
      <c r="L14518" t="str">
        <f>VLOOKUP(C14518,ACCOUNT_MAPPING!A:C,3,FALSE)</f>
        <v>General Building Maintenance</v>
      </c>
    </row>
    <row r="14519" spans="1:12" hidden="1">
      <c r="A14519">
        <v>20787</v>
      </c>
      <c r="B14519" t="s">
        <v>1543</v>
      </c>
      <c r="C14519">
        <v>57300010</v>
      </c>
      <c r="D14519" t="s">
        <v>17</v>
      </c>
      <c r="E14519" t="s">
        <v>13</v>
      </c>
      <c r="F14519" t="s">
        <v>13</v>
      </c>
      <c r="G14519" t="s">
        <v>14340</v>
      </c>
      <c r="H14519" s="2">
        <v>44922.684512534724</v>
      </c>
      <c r="I14519" t="s">
        <v>673</v>
      </c>
      <c r="J14519" s="2">
        <v>44922.684512534724</v>
      </c>
      <c r="K14519" t="s">
        <v>673</v>
      </c>
      <c r="L14519" t="str">
        <f>VLOOKUP(C14519,ACCOUNT_MAPPING!A:C,3,FALSE)</f>
        <v>General Building Maintenance</v>
      </c>
    </row>
    <row r="14520" spans="1:12" hidden="1">
      <c r="A14520">
        <v>20808</v>
      </c>
      <c r="B14520" t="s">
        <v>4139</v>
      </c>
      <c r="C14520">
        <v>57300010</v>
      </c>
      <c r="D14520" t="s">
        <v>17</v>
      </c>
      <c r="E14520" t="s">
        <v>13</v>
      </c>
      <c r="F14520" t="s">
        <v>13</v>
      </c>
      <c r="G14520" t="s">
        <v>14341</v>
      </c>
      <c r="H14520" s="2">
        <v>44917.482393402781</v>
      </c>
      <c r="I14520" t="s">
        <v>225</v>
      </c>
      <c r="J14520" s="2">
        <v>44917.482393402781</v>
      </c>
      <c r="K14520" t="s">
        <v>225</v>
      </c>
      <c r="L14520" t="str">
        <f>VLOOKUP(C14520,ACCOUNT_MAPPING!A:C,3,FALSE)</f>
        <v>General Building Maintenance</v>
      </c>
    </row>
    <row r="14521" spans="1:12" hidden="1">
      <c r="A14521">
        <v>20811</v>
      </c>
      <c r="B14521" t="s">
        <v>1545</v>
      </c>
      <c r="C14521">
        <v>57300010</v>
      </c>
      <c r="D14521" t="s">
        <v>63</v>
      </c>
      <c r="E14521" t="s">
        <v>13</v>
      </c>
      <c r="F14521" t="s">
        <v>13</v>
      </c>
      <c r="G14521" t="s">
        <v>14342</v>
      </c>
      <c r="H14521" s="2">
        <v>44873.593245868055</v>
      </c>
      <c r="I14521" t="s">
        <v>41</v>
      </c>
      <c r="J14521" s="2">
        <v>44873.593245868055</v>
      </c>
      <c r="K14521" t="s">
        <v>41</v>
      </c>
      <c r="L14521" t="str">
        <f>VLOOKUP(C14521,ACCOUNT_MAPPING!A:C,3,FALSE)</f>
        <v>General Building Maintenance</v>
      </c>
    </row>
    <row r="14522" spans="1:12" hidden="1">
      <c r="A14522">
        <v>21453</v>
      </c>
      <c r="B14522" t="s">
        <v>3031</v>
      </c>
      <c r="C14522">
        <v>57300010</v>
      </c>
      <c r="D14522" t="s">
        <v>17</v>
      </c>
      <c r="E14522" t="s">
        <v>13</v>
      </c>
      <c r="F14522" t="s">
        <v>13</v>
      </c>
      <c r="G14522" t="s">
        <v>14343</v>
      </c>
      <c r="H14522" s="2">
        <v>44928.554267824074</v>
      </c>
      <c r="I14522" t="s">
        <v>577</v>
      </c>
      <c r="J14522" s="2">
        <v>44928.554267824074</v>
      </c>
      <c r="K14522" t="s">
        <v>577</v>
      </c>
      <c r="L14522" t="str">
        <f>VLOOKUP(C14522,ACCOUNT_MAPPING!A:C,3,FALSE)</f>
        <v>General Building Maintenance</v>
      </c>
    </row>
    <row r="14523" spans="1:12" hidden="1">
      <c r="A14523">
        <v>20861</v>
      </c>
      <c r="B14523" t="s">
        <v>4114</v>
      </c>
      <c r="C14523">
        <v>57300010</v>
      </c>
      <c r="D14523" t="s">
        <v>63</v>
      </c>
      <c r="E14523" t="s">
        <v>13</v>
      </c>
      <c r="F14523" t="s">
        <v>13</v>
      </c>
      <c r="G14523" t="s">
        <v>14344</v>
      </c>
      <c r="H14523" s="2">
        <v>44876.650853819447</v>
      </c>
      <c r="I14523" t="s">
        <v>1479</v>
      </c>
      <c r="J14523" s="2">
        <v>44876.650853819447</v>
      </c>
      <c r="K14523" t="s">
        <v>1479</v>
      </c>
      <c r="L14523" t="str">
        <f>VLOOKUP(C14523,ACCOUNT_MAPPING!A:C,3,FALSE)</f>
        <v>General Building Maintenance</v>
      </c>
    </row>
    <row r="14524" spans="1:12" hidden="1">
      <c r="A14524">
        <v>20822</v>
      </c>
      <c r="B14524" t="s">
        <v>3011</v>
      </c>
      <c r="C14524">
        <v>57300010</v>
      </c>
      <c r="D14524" t="s">
        <v>12</v>
      </c>
      <c r="E14524" t="s">
        <v>13</v>
      </c>
      <c r="F14524" t="s">
        <v>13</v>
      </c>
      <c r="G14524" t="s">
        <v>14345</v>
      </c>
      <c r="H14524" s="2">
        <v>45019.591841238427</v>
      </c>
      <c r="I14524" t="s">
        <v>1874</v>
      </c>
      <c r="J14524" s="2">
        <v>45019.591841238427</v>
      </c>
      <c r="K14524" t="s">
        <v>1874</v>
      </c>
      <c r="L14524" t="str">
        <f>VLOOKUP(C14524,ACCOUNT_MAPPING!A:C,3,FALSE)</f>
        <v>General Building Maintenance</v>
      </c>
    </row>
    <row r="14525" spans="1:12" hidden="1">
      <c r="A14525">
        <v>21489</v>
      </c>
      <c r="B14525" t="s">
        <v>1564</v>
      </c>
      <c r="C14525">
        <v>57300010</v>
      </c>
      <c r="D14525" t="s">
        <v>17</v>
      </c>
      <c r="E14525" t="s">
        <v>13</v>
      </c>
      <c r="F14525" t="s">
        <v>13</v>
      </c>
      <c r="G14525" t="s">
        <v>14346</v>
      </c>
      <c r="H14525" s="2">
        <v>44928.51887896991</v>
      </c>
      <c r="I14525" t="s">
        <v>577</v>
      </c>
      <c r="J14525" s="2">
        <v>44928.51887896991</v>
      </c>
      <c r="K14525" t="s">
        <v>577</v>
      </c>
      <c r="L14525" t="str">
        <f>VLOOKUP(C14525,ACCOUNT_MAPPING!A:C,3,FALSE)</f>
        <v>General Building Maintenance</v>
      </c>
    </row>
    <row r="14526" spans="1:12" hidden="1">
      <c r="A14526">
        <v>21492</v>
      </c>
      <c r="B14526" t="s">
        <v>1547</v>
      </c>
      <c r="C14526">
        <v>57300010</v>
      </c>
      <c r="D14526" t="s">
        <v>12</v>
      </c>
      <c r="E14526" t="s">
        <v>13</v>
      </c>
      <c r="F14526" t="s">
        <v>13</v>
      </c>
      <c r="G14526" t="s">
        <v>14347</v>
      </c>
      <c r="H14526" s="2">
        <v>45020.768228703702</v>
      </c>
      <c r="I14526" t="s">
        <v>3489</v>
      </c>
      <c r="J14526" s="2">
        <v>45020.768228703702</v>
      </c>
      <c r="K14526" t="s">
        <v>3489</v>
      </c>
      <c r="L14526" t="str">
        <f>VLOOKUP(C14526,ACCOUNT_MAPPING!A:C,3,FALSE)</f>
        <v>General Building Maintenance</v>
      </c>
    </row>
    <row r="14527" spans="1:12" hidden="1">
      <c r="A14527">
        <v>21501</v>
      </c>
      <c r="B14527" t="s">
        <v>3015</v>
      </c>
      <c r="C14527">
        <v>57300010</v>
      </c>
      <c r="D14527" t="s">
        <v>17</v>
      </c>
      <c r="E14527" t="s">
        <v>13</v>
      </c>
      <c r="F14527" t="s">
        <v>13</v>
      </c>
      <c r="G14527" t="s">
        <v>14348</v>
      </c>
      <c r="H14527" s="2">
        <v>44917.581805937501</v>
      </c>
      <c r="I14527" t="s">
        <v>650</v>
      </c>
      <c r="J14527" s="2">
        <v>44917.581805937501</v>
      </c>
      <c r="K14527" t="s">
        <v>650</v>
      </c>
      <c r="L14527" t="str">
        <f>VLOOKUP(C14527,ACCOUNT_MAPPING!A:C,3,FALSE)</f>
        <v>General Building Maintenance</v>
      </c>
    </row>
    <row r="14528" spans="1:12" hidden="1">
      <c r="A14528">
        <v>53084</v>
      </c>
      <c r="B14528" t="s">
        <v>4178</v>
      </c>
      <c r="C14528">
        <v>57300010</v>
      </c>
      <c r="D14528" t="s">
        <v>17</v>
      </c>
      <c r="E14528" t="s">
        <v>13</v>
      </c>
      <c r="F14528" t="s">
        <v>13</v>
      </c>
      <c r="G14528" t="s">
        <v>14349</v>
      </c>
      <c r="H14528" s="2">
        <v>44924.699076076387</v>
      </c>
      <c r="I14528" t="s">
        <v>256</v>
      </c>
      <c r="J14528" s="2">
        <v>44924.699076076387</v>
      </c>
      <c r="K14528" t="s">
        <v>256</v>
      </c>
      <c r="L14528" t="str">
        <f>VLOOKUP(C14528,ACCOUNT_MAPPING!A:C,3,FALSE)</f>
        <v>General Building Maintenance</v>
      </c>
    </row>
    <row r="14529" spans="1:12" hidden="1">
      <c r="A14529">
        <v>21439</v>
      </c>
      <c r="B14529" t="s">
        <v>2017</v>
      </c>
      <c r="C14529">
        <v>57300010</v>
      </c>
      <c r="D14529" t="s">
        <v>17</v>
      </c>
      <c r="E14529" t="s">
        <v>13</v>
      </c>
      <c r="F14529" t="s">
        <v>13</v>
      </c>
      <c r="G14529" t="s">
        <v>14350</v>
      </c>
      <c r="H14529" s="2">
        <v>44923.436564699077</v>
      </c>
      <c r="I14529" t="s">
        <v>598</v>
      </c>
      <c r="J14529" s="2">
        <v>44923.436564699077</v>
      </c>
      <c r="K14529" t="s">
        <v>598</v>
      </c>
      <c r="L14529" t="str">
        <f>VLOOKUP(C14529,ACCOUNT_MAPPING!A:C,3,FALSE)</f>
        <v>General Building Maintenance</v>
      </c>
    </row>
    <row r="14530" spans="1:12" hidden="1">
      <c r="A14530">
        <v>82719</v>
      </c>
      <c r="B14530" t="s">
        <v>551</v>
      </c>
      <c r="C14530">
        <v>57300010</v>
      </c>
      <c r="D14530" t="s">
        <v>17</v>
      </c>
      <c r="E14530" t="s">
        <v>13</v>
      </c>
      <c r="F14530" t="s">
        <v>13</v>
      </c>
      <c r="G14530" t="s">
        <v>14351</v>
      </c>
      <c r="H14530" s="2">
        <v>44923.451320057873</v>
      </c>
      <c r="I14530" t="s">
        <v>553</v>
      </c>
      <c r="J14530" s="2">
        <v>44923.451320057873</v>
      </c>
      <c r="K14530" t="s">
        <v>553</v>
      </c>
      <c r="L14530" t="str">
        <f>VLOOKUP(C14530,ACCOUNT_MAPPING!A:C,3,FALSE)</f>
        <v>General Building Maintenance</v>
      </c>
    </row>
    <row r="14531" spans="1:12" hidden="1">
      <c r="A14531">
        <v>53074</v>
      </c>
      <c r="B14531" t="s">
        <v>254</v>
      </c>
      <c r="C14531">
        <v>57300010</v>
      </c>
      <c r="D14531" t="s">
        <v>17</v>
      </c>
      <c r="E14531" t="s">
        <v>13</v>
      </c>
      <c r="F14531" t="s">
        <v>13</v>
      </c>
      <c r="G14531" t="s">
        <v>14352</v>
      </c>
      <c r="H14531" s="2">
        <v>44924.654194907409</v>
      </c>
      <c r="I14531" t="s">
        <v>256</v>
      </c>
      <c r="J14531" s="2">
        <v>44924.654194907409</v>
      </c>
      <c r="K14531" t="s">
        <v>256</v>
      </c>
      <c r="L14531" t="str">
        <f>VLOOKUP(C14531,ACCOUNT_MAPPING!A:C,3,FALSE)</f>
        <v>General Building Maintenance</v>
      </c>
    </row>
    <row r="14532" spans="1:12" hidden="1">
      <c r="A14532">
        <v>76145</v>
      </c>
      <c r="B14532" t="s">
        <v>1086</v>
      </c>
      <c r="C14532">
        <v>57300010</v>
      </c>
      <c r="D14532" t="s">
        <v>12</v>
      </c>
      <c r="E14532" t="s">
        <v>13</v>
      </c>
      <c r="F14532" t="s">
        <v>13</v>
      </c>
      <c r="G14532" t="s">
        <v>14353</v>
      </c>
      <c r="H14532" s="2">
        <v>45020.607142743058</v>
      </c>
      <c r="I14532" t="s">
        <v>598</v>
      </c>
      <c r="J14532" s="2">
        <v>45020.607142743058</v>
      </c>
      <c r="K14532" t="s">
        <v>598</v>
      </c>
      <c r="L14532" t="str">
        <f>VLOOKUP(C14532,ACCOUNT_MAPPING!A:C,3,FALSE)</f>
        <v>General Building Maintenance</v>
      </c>
    </row>
    <row r="14533" spans="1:12" hidden="1">
      <c r="A14533">
        <v>82727</v>
      </c>
      <c r="B14533" t="s">
        <v>5079</v>
      </c>
      <c r="C14533">
        <v>57300010</v>
      </c>
      <c r="D14533" t="s">
        <v>17</v>
      </c>
      <c r="E14533" t="s">
        <v>13</v>
      </c>
      <c r="F14533" t="s">
        <v>13</v>
      </c>
      <c r="G14533" t="s">
        <v>14354</v>
      </c>
      <c r="H14533" s="2">
        <v>44923.733324108798</v>
      </c>
      <c r="I14533" t="s">
        <v>778</v>
      </c>
      <c r="J14533" s="2">
        <v>44923.733324108798</v>
      </c>
      <c r="K14533" t="s">
        <v>778</v>
      </c>
      <c r="L14533" t="str">
        <f>VLOOKUP(C14533,ACCOUNT_MAPPING!A:C,3,FALSE)</f>
        <v>General Building Maintenance</v>
      </c>
    </row>
    <row r="14534" spans="1:12" hidden="1">
      <c r="A14534">
        <v>82775</v>
      </c>
      <c r="B14534" t="s">
        <v>2102</v>
      </c>
      <c r="C14534">
        <v>57300010</v>
      </c>
      <c r="D14534" t="s">
        <v>12</v>
      </c>
      <c r="E14534" t="s">
        <v>13</v>
      </c>
      <c r="F14534" t="s">
        <v>13</v>
      </c>
      <c r="G14534" t="s">
        <v>14355</v>
      </c>
      <c r="H14534" s="2">
        <v>45021.394962615741</v>
      </c>
      <c r="I14534" t="s">
        <v>1292</v>
      </c>
      <c r="J14534" s="2">
        <v>45021.394962615741</v>
      </c>
      <c r="K14534" t="s">
        <v>1292</v>
      </c>
      <c r="L14534" t="str">
        <f>VLOOKUP(C14534,ACCOUNT_MAPPING!A:C,3,FALSE)</f>
        <v>General Building Maintenance</v>
      </c>
    </row>
    <row r="14535" spans="1:12" hidden="1">
      <c r="A14535">
        <v>83852</v>
      </c>
      <c r="B14535" t="s">
        <v>5679</v>
      </c>
      <c r="C14535">
        <v>57300010</v>
      </c>
      <c r="D14535" t="s">
        <v>17</v>
      </c>
      <c r="E14535" t="s">
        <v>13</v>
      </c>
      <c r="F14535" t="s">
        <v>13</v>
      </c>
      <c r="G14535" t="s">
        <v>14356</v>
      </c>
      <c r="H14535" s="2">
        <v>44915.763539155094</v>
      </c>
      <c r="I14535" t="s">
        <v>2111</v>
      </c>
      <c r="J14535" s="2">
        <v>44915.763539155094</v>
      </c>
      <c r="K14535" t="s">
        <v>2111</v>
      </c>
      <c r="L14535" t="str">
        <f>VLOOKUP(C14535,ACCOUNT_MAPPING!A:C,3,FALSE)</f>
        <v>General Building Maintenance</v>
      </c>
    </row>
    <row r="14536" spans="1:12" hidden="1">
      <c r="A14536">
        <v>82783</v>
      </c>
      <c r="B14536" t="s">
        <v>1101</v>
      </c>
      <c r="C14536">
        <v>57300010</v>
      </c>
      <c r="D14536" t="s">
        <v>12</v>
      </c>
      <c r="E14536" t="s">
        <v>13</v>
      </c>
      <c r="F14536" t="s">
        <v>13</v>
      </c>
      <c r="G14536" t="s">
        <v>14357</v>
      </c>
      <c r="H14536" s="2">
        <v>45021.652347685187</v>
      </c>
      <c r="I14536" t="s">
        <v>759</v>
      </c>
      <c r="J14536" s="2">
        <v>45021.652347685187</v>
      </c>
      <c r="K14536" t="s">
        <v>759</v>
      </c>
      <c r="L14536" t="str">
        <f>VLOOKUP(C14536,ACCOUNT_MAPPING!A:C,3,FALSE)</f>
        <v>General Building Maintenance</v>
      </c>
    </row>
    <row r="14537" spans="1:12" hidden="1">
      <c r="A14537">
        <v>101301</v>
      </c>
      <c r="B14537" t="s">
        <v>666</v>
      </c>
      <c r="C14537">
        <v>57300010</v>
      </c>
      <c r="D14537" t="s">
        <v>17</v>
      </c>
      <c r="E14537" t="s">
        <v>13</v>
      </c>
      <c r="F14537" t="s">
        <v>13</v>
      </c>
      <c r="G14537" t="s">
        <v>14358</v>
      </c>
      <c r="H14537" s="2">
        <v>44922.556229513888</v>
      </c>
      <c r="I14537" t="s">
        <v>774</v>
      </c>
      <c r="J14537" s="2">
        <v>44922.556229513888</v>
      </c>
      <c r="K14537" t="s">
        <v>774</v>
      </c>
      <c r="L14537" t="str">
        <f>VLOOKUP(C14537,ACCOUNT_MAPPING!A:C,3,FALSE)</f>
        <v>General Building Maintenance</v>
      </c>
    </row>
    <row r="14538" spans="1:12" hidden="1">
      <c r="A14538">
        <v>83150</v>
      </c>
      <c r="B14538" t="s">
        <v>639</v>
      </c>
      <c r="C14538">
        <v>57300010</v>
      </c>
      <c r="D14538" t="s">
        <v>12</v>
      </c>
      <c r="E14538" t="s">
        <v>13</v>
      </c>
      <c r="F14538" t="s">
        <v>13</v>
      </c>
      <c r="G14538" t="s">
        <v>14359</v>
      </c>
      <c r="H14538" s="2">
        <v>45019.469605590275</v>
      </c>
      <c r="I14538" t="s">
        <v>627</v>
      </c>
      <c r="J14538" s="2">
        <v>45019.469605590275</v>
      </c>
      <c r="K14538" t="s">
        <v>627</v>
      </c>
      <c r="L14538" t="str">
        <f>VLOOKUP(C14538,ACCOUNT_MAPPING!A:C,3,FALSE)</f>
        <v>General Building Maintenance</v>
      </c>
    </row>
    <row r="14539" spans="1:12" hidden="1">
      <c r="A14539">
        <v>101300</v>
      </c>
      <c r="B14539" t="s">
        <v>668</v>
      </c>
      <c r="C14539">
        <v>57300010</v>
      </c>
      <c r="D14539" t="s">
        <v>12</v>
      </c>
      <c r="E14539" t="s">
        <v>13</v>
      </c>
      <c r="F14539" t="s">
        <v>13</v>
      </c>
      <c r="G14539" t="s">
        <v>14288</v>
      </c>
      <c r="H14539" s="2">
        <v>45014.777090659722</v>
      </c>
      <c r="I14539" t="s">
        <v>630</v>
      </c>
      <c r="J14539" s="2">
        <v>45014.777090659722</v>
      </c>
      <c r="K14539" t="s">
        <v>630</v>
      </c>
      <c r="L14539" t="str">
        <f>VLOOKUP(C14539,ACCOUNT_MAPPING!A:C,3,FALSE)</f>
        <v>General Building Maintenance</v>
      </c>
    </row>
    <row r="14540" spans="1:12" hidden="1">
      <c r="A14540">
        <v>126101</v>
      </c>
      <c r="B14540" t="s">
        <v>2134</v>
      </c>
      <c r="C14540">
        <v>57300010</v>
      </c>
      <c r="D14540" t="s">
        <v>63</v>
      </c>
      <c r="E14540" t="s">
        <v>13</v>
      </c>
      <c r="F14540" t="s">
        <v>13</v>
      </c>
      <c r="G14540" t="s">
        <v>14360</v>
      </c>
      <c r="H14540" s="2">
        <v>44875.726404016204</v>
      </c>
      <c r="I14540" t="s">
        <v>347</v>
      </c>
      <c r="J14540" s="2">
        <v>44875.726404016204</v>
      </c>
      <c r="K14540" t="s">
        <v>347</v>
      </c>
      <c r="L14540" t="str">
        <f>VLOOKUP(C14540,ACCOUNT_MAPPING!A:C,3,FALSE)</f>
        <v>General Building Maintenance</v>
      </c>
    </row>
    <row r="14541" spans="1:12" hidden="1">
      <c r="A14541">
        <v>101308</v>
      </c>
      <c r="B14541" t="s">
        <v>11323</v>
      </c>
      <c r="C14541">
        <v>57300010</v>
      </c>
      <c r="D14541" t="s">
        <v>12</v>
      </c>
      <c r="E14541" t="s">
        <v>13</v>
      </c>
      <c r="F14541" t="s">
        <v>13</v>
      </c>
      <c r="G14541" t="s">
        <v>14361</v>
      </c>
      <c r="H14541" s="2">
        <v>45014.757753472222</v>
      </c>
      <c r="I14541" t="s">
        <v>661</v>
      </c>
      <c r="J14541" s="2">
        <v>45014.757753472222</v>
      </c>
      <c r="K14541" t="s">
        <v>661</v>
      </c>
      <c r="L14541" t="str">
        <f>VLOOKUP(C14541,ACCOUNT_MAPPING!A:C,3,FALSE)</f>
        <v>General Building Maintenance</v>
      </c>
    </row>
    <row r="14542" spans="1:12" hidden="1">
      <c r="A14542">
        <v>126120</v>
      </c>
      <c r="B14542" t="s">
        <v>311</v>
      </c>
      <c r="C14542">
        <v>57300010</v>
      </c>
      <c r="D14542" t="s">
        <v>12</v>
      </c>
      <c r="E14542" t="s">
        <v>13</v>
      </c>
      <c r="F14542" t="s">
        <v>13</v>
      </c>
      <c r="G14542" t="s">
        <v>14362</v>
      </c>
      <c r="H14542" s="2">
        <v>45021.774917858798</v>
      </c>
      <c r="I14542" t="s">
        <v>313</v>
      </c>
      <c r="J14542" s="2">
        <v>45021.774917858798</v>
      </c>
      <c r="K14542" t="s">
        <v>313</v>
      </c>
      <c r="L14542" t="str">
        <f>VLOOKUP(C14542,ACCOUNT_MAPPING!A:C,3,FALSE)</f>
        <v>General Building Maintenance</v>
      </c>
    </row>
    <row r="14543" spans="1:12" hidden="1">
      <c r="A14543">
        <v>109329</v>
      </c>
      <c r="B14543" t="s">
        <v>1127</v>
      </c>
      <c r="C14543">
        <v>57300010</v>
      </c>
      <c r="D14543" t="s">
        <v>12</v>
      </c>
      <c r="E14543" t="s">
        <v>13</v>
      </c>
      <c r="F14543" t="s">
        <v>13</v>
      </c>
      <c r="G14543" t="s">
        <v>14363</v>
      </c>
      <c r="H14543" s="2">
        <v>45020.608923032407</v>
      </c>
      <c r="I14543" t="s">
        <v>720</v>
      </c>
      <c r="J14543" s="2">
        <v>45020.608923032407</v>
      </c>
      <c r="K14543" t="s">
        <v>720</v>
      </c>
      <c r="L14543" t="str">
        <f>VLOOKUP(C14543,ACCOUNT_MAPPING!A:C,3,FALSE)</f>
        <v>General Building Maintenance</v>
      </c>
    </row>
    <row r="14544" spans="1:12" hidden="1">
      <c r="A14544">
        <v>126068</v>
      </c>
      <c r="B14544" t="s">
        <v>381</v>
      </c>
      <c r="C14544">
        <v>57300010</v>
      </c>
      <c r="D14544" t="s">
        <v>12</v>
      </c>
      <c r="E14544" t="s">
        <v>13</v>
      </c>
      <c r="F14544" t="s">
        <v>13</v>
      </c>
      <c r="G14544" t="s">
        <v>3148</v>
      </c>
      <c r="H14544" s="2">
        <v>45015.563275</v>
      </c>
      <c r="I14544" t="s">
        <v>300</v>
      </c>
      <c r="J14544" s="2">
        <v>45015.563275</v>
      </c>
      <c r="K14544" t="s">
        <v>300</v>
      </c>
      <c r="L14544" t="str">
        <f>VLOOKUP(C14544,ACCOUNT_MAPPING!A:C,3,FALSE)</f>
        <v>General Building Maintenance</v>
      </c>
    </row>
    <row r="14545" spans="1:12" hidden="1">
      <c r="A14545">
        <v>126081</v>
      </c>
      <c r="B14545" t="s">
        <v>435</v>
      </c>
      <c r="C14545">
        <v>57300010</v>
      </c>
      <c r="D14545" t="s">
        <v>17</v>
      </c>
      <c r="E14545" t="s">
        <v>13</v>
      </c>
      <c r="F14545" t="s">
        <v>13</v>
      </c>
      <c r="G14545" t="s">
        <v>14364</v>
      </c>
      <c r="H14545" s="2">
        <v>44924.729697800925</v>
      </c>
      <c r="I14545" t="s">
        <v>437</v>
      </c>
      <c r="J14545" s="2">
        <v>44924.729697800925</v>
      </c>
      <c r="K14545" t="s">
        <v>437</v>
      </c>
      <c r="L14545" t="str">
        <f>VLOOKUP(C14545,ACCOUNT_MAPPING!A:C,3,FALSE)</f>
        <v>General Building Maintenance</v>
      </c>
    </row>
    <row r="14546" spans="1:12" hidden="1">
      <c r="A14546">
        <v>126168</v>
      </c>
      <c r="B14546" t="s">
        <v>345</v>
      </c>
      <c r="C14546">
        <v>57300010</v>
      </c>
      <c r="D14546" t="s">
        <v>12</v>
      </c>
      <c r="E14546" t="s">
        <v>13</v>
      </c>
      <c r="F14546" t="s">
        <v>13</v>
      </c>
      <c r="G14546" t="s">
        <v>14365</v>
      </c>
      <c r="H14546" s="2">
        <v>45015.548461423612</v>
      </c>
      <c r="I14546" t="s">
        <v>350</v>
      </c>
      <c r="J14546" s="2">
        <v>45015.548461423612</v>
      </c>
      <c r="K14546" t="s">
        <v>350</v>
      </c>
      <c r="L14546" t="str">
        <f>VLOOKUP(C14546,ACCOUNT_MAPPING!A:C,3,FALSE)</f>
        <v>General Building Maintenance</v>
      </c>
    </row>
    <row r="14547" spans="1:12" hidden="1">
      <c r="A14547">
        <v>126089</v>
      </c>
      <c r="B14547" t="s">
        <v>5708</v>
      </c>
      <c r="C14547">
        <v>57300010</v>
      </c>
      <c r="D14547" t="s">
        <v>12</v>
      </c>
      <c r="E14547" t="s">
        <v>13</v>
      </c>
      <c r="F14547" t="s">
        <v>13</v>
      </c>
      <c r="G14547" t="s">
        <v>14366</v>
      </c>
      <c r="H14547" s="2">
        <v>45012.70541357639</v>
      </c>
      <c r="I14547" t="s">
        <v>360</v>
      </c>
      <c r="J14547" s="2">
        <v>45012.70541357639</v>
      </c>
      <c r="K14547" t="s">
        <v>360</v>
      </c>
      <c r="L14547" t="str">
        <f>VLOOKUP(C14547,ACCOUNT_MAPPING!A:C,3,FALSE)</f>
        <v>General Building Maintenance</v>
      </c>
    </row>
    <row r="14548" spans="1:12" hidden="1">
      <c r="A14548">
        <v>126176</v>
      </c>
      <c r="B14548" t="s">
        <v>355</v>
      </c>
      <c r="C14548">
        <v>57300010</v>
      </c>
      <c r="D14548" t="s">
        <v>12</v>
      </c>
      <c r="E14548" t="s">
        <v>13</v>
      </c>
      <c r="F14548" t="s">
        <v>13</v>
      </c>
      <c r="G14548" t="s">
        <v>14367</v>
      </c>
      <c r="H14548" s="2">
        <v>45015.521792708336</v>
      </c>
      <c r="I14548" t="s">
        <v>408</v>
      </c>
      <c r="J14548" s="2">
        <v>45015.521792708336</v>
      </c>
      <c r="K14548" t="s">
        <v>408</v>
      </c>
      <c r="L14548" t="str">
        <f>VLOOKUP(C14548,ACCOUNT_MAPPING!A:C,3,FALSE)</f>
        <v>General Building Maintenance</v>
      </c>
    </row>
    <row r="14549" spans="1:12" hidden="1">
      <c r="A14549">
        <v>126103</v>
      </c>
      <c r="B14549" t="s">
        <v>392</v>
      </c>
      <c r="C14549">
        <v>57300010</v>
      </c>
      <c r="D14549" t="s">
        <v>12</v>
      </c>
      <c r="E14549" t="s">
        <v>13</v>
      </c>
      <c r="F14549" t="s">
        <v>13</v>
      </c>
      <c r="G14549" t="s">
        <v>14368</v>
      </c>
      <c r="H14549" s="2">
        <v>45012.699311458331</v>
      </c>
      <c r="I14549" t="s">
        <v>310</v>
      </c>
      <c r="J14549" s="2">
        <v>45012.699311458331</v>
      </c>
      <c r="K14549" t="s">
        <v>310</v>
      </c>
      <c r="L14549" t="str">
        <f>VLOOKUP(C14549,ACCOUNT_MAPPING!A:C,3,FALSE)</f>
        <v>General Building Maintenance</v>
      </c>
    </row>
    <row r="14550" spans="1:12" hidden="1">
      <c r="A14550">
        <v>126135</v>
      </c>
      <c r="B14550" t="s">
        <v>428</v>
      </c>
      <c r="C14550">
        <v>57300010</v>
      </c>
      <c r="D14550" t="s">
        <v>17</v>
      </c>
      <c r="E14550" t="s">
        <v>13</v>
      </c>
      <c r="F14550" t="s">
        <v>13</v>
      </c>
      <c r="G14550" t="s">
        <v>14369</v>
      </c>
      <c r="H14550" s="2">
        <v>44923.277759722223</v>
      </c>
      <c r="I14550" t="s">
        <v>157</v>
      </c>
      <c r="J14550" s="2">
        <v>44923.277759722223</v>
      </c>
      <c r="K14550" t="s">
        <v>157</v>
      </c>
      <c r="L14550" t="str">
        <f>VLOOKUP(C14550,ACCOUNT_MAPPING!A:C,3,FALSE)</f>
        <v>General Building Maintenance</v>
      </c>
    </row>
    <row r="14551" spans="1:12" hidden="1">
      <c r="A14551">
        <v>126259</v>
      </c>
      <c r="B14551" t="s">
        <v>14370</v>
      </c>
      <c r="C14551">
        <v>57300010</v>
      </c>
      <c r="D14551" t="s">
        <v>12</v>
      </c>
      <c r="E14551" t="s">
        <v>13</v>
      </c>
      <c r="F14551" t="s">
        <v>13</v>
      </c>
      <c r="G14551" t="s">
        <v>14371</v>
      </c>
      <c r="H14551" s="2">
        <v>45014.694874421293</v>
      </c>
      <c r="I14551" t="s">
        <v>44</v>
      </c>
      <c r="J14551" s="2">
        <v>45014.694874421293</v>
      </c>
      <c r="K14551" t="s">
        <v>44</v>
      </c>
      <c r="L14551" t="str">
        <f>VLOOKUP(C14551,ACCOUNT_MAPPING!A:C,3,FALSE)</f>
        <v>General Building Maintenance</v>
      </c>
    </row>
    <row r="14552" spans="1:12" hidden="1">
      <c r="A14552">
        <v>126241</v>
      </c>
      <c r="B14552" t="s">
        <v>452</v>
      </c>
      <c r="C14552">
        <v>57300010</v>
      </c>
      <c r="D14552" t="s">
        <v>12</v>
      </c>
      <c r="E14552" t="s">
        <v>13</v>
      </c>
      <c r="F14552" t="s">
        <v>13</v>
      </c>
      <c r="G14552" t="s">
        <v>14372</v>
      </c>
      <c r="H14552" s="2">
        <v>45019.595419594909</v>
      </c>
      <c r="I14552" t="s">
        <v>310</v>
      </c>
      <c r="J14552" s="2">
        <v>45019.595419594909</v>
      </c>
      <c r="K14552" t="s">
        <v>310</v>
      </c>
      <c r="L14552" t="str">
        <f>VLOOKUP(C14552,ACCOUNT_MAPPING!A:C,3,FALSE)</f>
        <v>General Building Maintenance</v>
      </c>
    </row>
    <row r="14553" spans="1:12" hidden="1">
      <c r="A14553">
        <v>126147</v>
      </c>
      <c r="B14553" t="s">
        <v>472</v>
      </c>
      <c r="C14553">
        <v>57300010</v>
      </c>
      <c r="D14553" t="s">
        <v>12</v>
      </c>
      <c r="E14553" t="s">
        <v>13</v>
      </c>
      <c r="F14553" t="s">
        <v>13</v>
      </c>
      <c r="G14553" t="s">
        <v>14373</v>
      </c>
      <c r="H14553" s="2">
        <v>45019.619416631947</v>
      </c>
      <c r="I14553" t="s">
        <v>195</v>
      </c>
      <c r="J14553" s="2">
        <v>45019.619416631947</v>
      </c>
      <c r="K14553" t="s">
        <v>195</v>
      </c>
      <c r="L14553" t="str">
        <f>VLOOKUP(C14553,ACCOUNT_MAPPING!A:C,3,FALSE)</f>
        <v>General Building Maintenance</v>
      </c>
    </row>
    <row r="14554" spans="1:12" hidden="1">
      <c r="A14554">
        <v>126165</v>
      </c>
      <c r="B14554" t="s">
        <v>406</v>
      </c>
      <c r="C14554">
        <v>57300010</v>
      </c>
      <c r="D14554" t="s">
        <v>12</v>
      </c>
      <c r="E14554" t="s">
        <v>13</v>
      </c>
      <c r="F14554" t="s">
        <v>13</v>
      </c>
      <c r="G14554" t="s">
        <v>14374</v>
      </c>
      <c r="H14554" s="2">
        <v>45015.37650327546</v>
      </c>
      <c r="I14554" t="s">
        <v>408</v>
      </c>
      <c r="J14554" s="2">
        <v>45015.37650327546</v>
      </c>
      <c r="K14554" t="s">
        <v>408</v>
      </c>
      <c r="L14554" t="str">
        <f>VLOOKUP(C14554,ACCOUNT_MAPPING!A:C,3,FALSE)</f>
        <v>General Building Maintenance</v>
      </c>
    </row>
    <row r="14555" spans="1:12" hidden="1">
      <c r="A14555">
        <v>126181</v>
      </c>
      <c r="B14555" t="s">
        <v>4286</v>
      </c>
      <c r="C14555">
        <v>57300010</v>
      </c>
      <c r="D14555" t="s">
        <v>12</v>
      </c>
      <c r="E14555" t="s">
        <v>13</v>
      </c>
      <c r="F14555" t="s">
        <v>13</v>
      </c>
      <c r="G14555" t="s">
        <v>14375</v>
      </c>
      <c r="H14555" s="2">
        <v>45019.432408217595</v>
      </c>
      <c r="I14555" t="s">
        <v>350</v>
      </c>
      <c r="J14555" s="2">
        <v>45019.432408217595</v>
      </c>
      <c r="K14555" t="s">
        <v>350</v>
      </c>
      <c r="L14555" t="str">
        <f>VLOOKUP(C14555,ACCOUNT_MAPPING!A:C,3,FALSE)</f>
        <v>General Building Maintenance</v>
      </c>
    </row>
    <row r="14556" spans="1:12" hidden="1">
      <c r="A14556">
        <v>126200</v>
      </c>
      <c r="B14556" t="s">
        <v>432</v>
      </c>
      <c r="C14556">
        <v>57300010</v>
      </c>
      <c r="D14556" t="s">
        <v>12</v>
      </c>
      <c r="E14556" t="s">
        <v>13</v>
      </c>
      <c r="F14556" t="s">
        <v>13</v>
      </c>
      <c r="G14556" t="s">
        <v>14376</v>
      </c>
      <c r="H14556" s="2">
        <v>45021.929880439813</v>
      </c>
      <c r="I14556" t="s">
        <v>434</v>
      </c>
      <c r="J14556" s="2">
        <v>45021.929880439813</v>
      </c>
      <c r="K14556" t="s">
        <v>434</v>
      </c>
      <c r="L14556" t="str">
        <f>VLOOKUP(C14556,ACCOUNT_MAPPING!A:C,3,FALSE)</f>
        <v>General Building Maintenance</v>
      </c>
    </row>
    <row r="14557" spans="1:12" hidden="1">
      <c r="A14557">
        <v>2863</v>
      </c>
      <c r="B14557" t="s">
        <v>7646</v>
      </c>
      <c r="C14557">
        <v>57300021</v>
      </c>
      <c r="D14557" t="s">
        <v>17</v>
      </c>
      <c r="E14557" t="s">
        <v>13</v>
      </c>
      <c r="F14557" t="s">
        <v>13</v>
      </c>
      <c r="G14557" t="s">
        <v>14377</v>
      </c>
      <c r="H14557" s="2">
        <v>44916.564997685186</v>
      </c>
      <c r="I14557" t="s">
        <v>826</v>
      </c>
      <c r="J14557" s="2">
        <v>44916.564997685186</v>
      </c>
      <c r="K14557" t="s">
        <v>826</v>
      </c>
      <c r="L14557" t="str">
        <f>VLOOKUP(C14557,ACCOUNT_MAPPING!A:C,3,FALSE)</f>
        <v>HVAC Expense</v>
      </c>
    </row>
    <row r="14558" spans="1:12" hidden="1">
      <c r="A14558">
        <v>3848</v>
      </c>
      <c r="B14558" t="s">
        <v>13922</v>
      </c>
      <c r="C14558">
        <v>57300021</v>
      </c>
      <c r="D14558" t="s">
        <v>17</v>
      </c>
      <c r="E14558" t="s">
        <v>13</v>
      </c>
      <c r="F14558" t="s">
        <v>13</v>
      </c>
      <c r="G14558" t="s">
        <v>14378</v>
      </c>
      <c r="H14558" s="2">
        <v>44924.830751006943</v>
      </c>
      <c r="I14558" t="s">
        <v>111</v>
      </c>
      <c r="J14558" s="2">
        <v>44924.830751006943</v>
      </c>
      <c r="K14558" t="s">
        <v>111</v>
      </c>
      <c r="L14558" t="str">
        <f>VLOOKUP(C14558,ACCOUNT_MAPPING!A:C,3,FALSE)</f>
        <v>HVAC Expense</v>
      </c>
    </row>
    <row r="14559" spans="1:12" hidden="1">
      <c r="A14559">
        <v>3850</v>
      </c>
      <c r="B14559" t="s">
        <v>7661</v>
      </c>
      <c r="C14559">
        <v>57300021</v>
      </c>
      <c r="D14559" t="s">
        <v>17</v>
      </c>
      <c r="E14559" t="s">
        <v>13</v>
      </c>
      <c r="F14559" t="s">
        <v>13</v>
      </c>
      <c r="G14559" t="s">
        <v>14379</v>
      </c>
      <c r="H14559" s="2">
        <v>44924.831569016205</v>
      </c>
      <c r="I14559" t="s">
        <v>111</v>
      </c>
      <c r="J14559" s="2">
        <v>44924.831569016205</v>
      </c>
      <c r="K14559" t="s">
        <v>111</v>
      </c>
      <c r="L14559" t="str">
        <f>VLOOKUP(C14559,ACCOUNT_MAPPING!A:C,3,FALSE)</f>
        <v>HVAC Expense</v>
      </c>
    </row>
    <row r="14560" spans="1:12" hidden="1">
      <c r="A14560">
        <v>8449</v>
      </c>
      <c r="B14560" t="s">
        <v>6982</v>
      </c>
      <c r="C14560">
        <v>57300021</v>
      </c>
      <c r="D14560" t="s">
        <v>12</v>
      </c>
      <c r="E14560" t="s">
        <v>13</v>
      </c>
      <c r="F14560" t="s">
        <v>13</v>
      </c>
      <c r="G14560" t="s">
        <v>14380</v>
      </c>
      <c r="H14560" s="2">
        <v>45013.527922604168</v>
      </c>
      <c r="I14560" t="s">
        <v>809</v>
      </c>
      <c r="J14560" s="2">
        <v>45013.527922604168</v>
      </c>
      <c r="K14560" t="s">
        <v>809</v>
      </c>
      <c r="L14560" t="str">
        <f>VLOOKUP(C14560,ACCOUNT_MAPPING!A:C,3,FALSE)</f>
        <v>HVAC Expense</v>
      </c>
    </row>
    <row r="14561" spans="1:12" hidden="1">
      <c r="A14561">
        <v>8523</v>
      </c>
      <c r="B14561" t="s">
        <v>4354</v>
      </c>
      <c r="C14561">
        <v>57300021</v>
      </c>
      <c r="D14561" t="s">
        <v>12</v>
      </c>
      <c r="E14561" t="s">
        <v>13</v>
      </c>
      <c r="F14561" t="s">
        <v>13</v>
      </c>
      <c r="G14561" t="s">
        <v>14381</v>
      </c>
      <c r="H14561" s="2">
        <v>45021.673438854166</v>
      </c>
      <c r="I14561" t="s">
        <v>1422</v>
      </c>
      <c r="J14561" s="2">
        <v>45021.673438854166</v>
      </c>
      <c r="K14561" t="s">
        <v>1422</v>
      </c>
      <c r="L14561" t="str">
        <f>VLOOKUP(C14561,ACCOUNT_MAPPING!A:C,3,FALSE)</f>
        <v>HVAC Expense</v>
      </c>
    </row>
    <row r="14562" spans="1:12" hidden="1">
      <c r="A14562">
        <v>8521</v>
      </c>
      <c r="B14562" t="s">
        <v>2209</v>
      </c>
      <c r="C14562">
        <v>57300021</v>
      </c>
      <c r="D14562" t="s">
        <v>17</v>
      </c>
      <c r="E14562" t="s">
        <v>13</v>
      </c>
      <c r="F14562" t="s">
        <v>13</v>
      </c>
      <c r="G14562" t="s">
        <v>14382</v>
      </c>
      <c r="H14562" s="2">
        <v>44922.68796693287</v>
      </c>
      <c r="I14562" t="s">
        <v>15</v>
      </c>
      <c r="J14562" s="2">
        <v>44922.68796693287</v>
      </c>
      <c r="K14562" t="s">
        <v>15</v>
      </c>
      <c r="L14562" t="str">
        <f>VLOOKUP(C14562,ACCOUNT_MAPPING!A:C,3,FALSE)</f>
        <v>HVAC Expense</v>
      </c>
    </row>
    <row r="14563" spans="1:12" hidden="1">
      <c r="A14563">
        <v>8650</v>
      </c>
      <c r="B14563" t="s">
        <v>3201</v>
      </c>
      <c r="C14563">
        <v>57300021</v>
      </c>
      <c r="D14563" t="s">
        <v>12</v>
      </c>
      <c r="E14563" t="s">
        <v>13</v>
      </c>
      <c r="F14563" t="s">
        <v>13</v>
      </c>
      <c r="G14563" t="s">
        <v>14383</v>
      </c>
      <c r="H14563" s="2">
        <v>45014.593573958336</v>
      </c>
      <c r="I14563" t="s">
        <v>31</v>
      </c>
      <c r="J14563" s="2">
        <v>45014.593573958336</v>
      </c>
      <c r="K14563" t="s">
        <v>31</v>
      </c>
      <c r="L14563" t="str">
        <f>VLOOKUP(C14563,ACCOUNT_MAPPING!A:C,3,FALSE)</f>
        <v>HVAC Expense</v>
      </c>
    </row>
    <row r="14564" spans="1:12" hidden="1">
      <c r="A14564">
        <v>8660</v>
      </c>
      <c r="B14564" t="s">
        <v>8445</v>
      </c>
      <c r="C14564">
        <v>57300021</v>
      </c>
      <c r="D14564" t="s">
        <v>17</v>
      </c>
      <c r="E14564" t="s">
        <v>13</v>
      </c>
      <c r="F14564" t="s">
        <v>13</v>
      </c>
      <c r="G14564" t="s">
        <v>14384</v>
      </c>
      <c r="H14564" s="2">
        <v>44923.380036030096</v>
      </c>
      <c r="I14564" t="s">
        <v>87</v>
      </c>
      <c r="J14564" s="2">
        <v>44923.380036030096</v>
      </c>
      <c r="K14564" t="s">
        <v>87</v>
      </c>
      <c r="L14564" t="str">
        <f>VLOOKUP(C14564,ACCOUNT_MAPPING!A:C,3,FALSE)</f>
        <v>HVAC Expense</v>
      </c>
    </row>
    <row r="14565" spans="1:12" hidden="1">
      <c r="A14565">
        <v>8655</v>
      </c>
      <c r="B14565" t="s">
        <v>2153</v>
      </c>
      <c r="C14565">
        <v>57300021</v>
      </c>
      <c r="D14565" t="s">
        <v>12</v>
      </c>
      <c r="E14565" t="s">
        <v>13</v>
      </c>
      <c r="F14565" t="s">
        <v>13</v>
      </c>
      <c r="G14565" t="s">
        <v>14385</v>
      </c>
      <c r="H14565" s="2">
        <v>45020.676918287034</v>
      </c>
      <c r="I14565" t="s">
        <v>598</v>
      </c>
      <c r="J14565" s="2">
        <v>45020.676918287034</v>
      </c>
      <c r="K14565" t="s">
        <v>598</v>
      </c>
      <c r="L14565" t="str">
        <f>VLOOKUP(C14565,ACCOUNT_MAPPING!A:C,3,FALSE)</f>
        <v>HVAC Expense</v>
      </c>
    </row>
    <row r="14566" spans="1:12" hidden="1">
      <c r="A14566">
        <v>8673</v>
      </c>
      <c r="B14566" t="s">
        <v>2230</v>
      </c>
      <c r="C14566">
        <v>57300021</v>
      </c>
      <c r="D14566" t="s">
        <v>17</v>
      </c>
      <c r="E14566" t="s">
        <v>13</v>
      </c>
      <c r="F14566" t="s">
        <v>13</v>
      </c>
      <c r="G14566" t="s">
        <v>14386</v>
      </c>
      <c r="H14566" s="2">
        <v>44923.700423263886</v>
      </c>
      <c r="I14566" t="s">
        <v>15</v>
      </c>
      <c r="J14566" s="2">
        <v>44923.700423263886</v>
      </c>
      <c r="K14566" t="s">
        <v>15</v>
      </c>
      <c r="L14566" t="str">
        <f>VLOOKUP(C14566,ACCOUNT_MAPPING!A:C,3,FALSE)</f>
        <v>HVAC Expense</v>
      </c>
    </row>
    <row r="14567" spans="1:12" hidden="1">
      <c r="A14567">
        <v>8688</v>
      </c>
      <c r="B14567" t="s">
        <v>1676</v>
      </c>
      <c r="C14567">
        <v>57300021</v>
      </c>
      <c r="D14567" t="s">
        <v>17</v>
      </c>
      <c r="E14567" t="s">
        <v>13</v>
      </c>
      <c r="F14567" t="s">
        <v>13</v>
      </c>
      <c r="G14567" t="s">
        <v>14387</v>
      </c>
      <c r="H14567" s="2">
        <v>44925.999888043982</v>
      </c>
      <c r="I14567" t="s">
        <v>1229</v>
      </c>
      <c r="J14567" s="2">
        <v>44925.999888043982</v>
      </c>
      <c r="K14567" t="s">
        <v>1229</v>
      </c>
      <c r="L14567" t="str">
        <f>VLOOKUP(C14567,ACCOUNT_MAPPING!A:C,3,FALSE)</f>
        <v>HVAC Expense</v>
      </c>
    </row>
    <row r="14568" spans="1:12" hidden="1">
      <c r="A14568">
        <v>8770</v>
      </c>
      <c r="B14568" t="s">
        <v>711</v>
      </c>
      <c r="C14568">
        <v>57300021</v>
      </c>
      <c r="D14568" t="s">
        <v>12</v>
      </c>
      <c r="E14568" t="s">
        <v>13</v>
      </c>
      <c r="F14568" t="s">
        <v>13</v>
      </c>
      <c r="G14568" t="s">
        <v>14388</v>
      </c>
      <c r="H14568" s="2">
        <v>45013.647217789352</v>
      </c>
      <c r="I14568" t="s">
        <v>244</v>
      </c>
      <c r="J14568" s="2">
        <v>45013.647217789352</v>
      </c>
      <c r="K14568" t="s">
        <v>244</v>
      </c>
      <c r="L14568" t="str">
        <f>VLOOKUP(C14568,ACCOUNT_MAPPING!A:C,3,FALSE)</f>
        <v>HVAC Expense</v>
      </c>
    </row>
    <row r="14569" spans="1:12" hidden="1">
      <c r="A14569">
        <v>8757</v>
      </c>
      <c r="B14569" t="s">
        <v>1378</v>
      </c>
      <c r="C14569">
        <v>57300021</v>
      </c>
      <c r="D14569" t="s">
        <v>17</v>
      </c>
      <c r="E14569" t="s">
        <v>13</v>
      </c>
      <c r="F14569" t="s">
        <v>13</v>
      </c>
      <c r="G14569" t="s">
        <v>14389</v>
      </c>
      <c r="H14569" s="2">
        <v>44916.629202199074</v>
      </c>
      <c r="I14569" t="s">
        <v>1175</v>
      </c>
      <c r="J14569" s="2">
        <v>44916.629202199074</v>
      </c>
      <c r="K14569" t="s">
        <v>1175</v>
      </c>
      <c r="L14569" t="str">
        <f>VLOOKUP(C14569,ACCOUNT_MAPPING!A:C,3,FALSE)</f>
        <v>HVAC Expense</v>
      </c>
    </row>
    <row r="14570" spans="1:12" hidden="1">
      <c r="A14570">
        <v>8746</v>
      </c>
      <c r="B14570" t="s">
        <v>1376</v>
      </c>
      <c r="C14570">
        <v>57300021</v>
      </c>
      <c r="D14570" t="s">
        <v>12</v>
      </c>
      <c r="E14570" t="s">
        <v>13</v>
      </c>
      <c r="F14570" t="s">
        <v>13</v>
      </c>
      <c r="G14570" t="s">
        <v>14390</v>
      </c>
      <c r="H14570" s="2">
        <v>45009.716916516205</v>
      </c>
      <c r="I14570" t="s">
        <v>949</v>
      </c>
      <c r="J14570" s="2">
        <v>45009.716916516205</v>
      </c>
      <c r="K14570" t="s">
        <v>949</v>
      </c>
      <c r="L14570" t="str">
        <f>VLOOKUP(C14570,ACCOUNT_MAPPING!A:C,3,FALSE)</f>
        <v>HVAC Expense</v>
      </c>
    </row>
    <row r="14571" spans="1:12" hidden="1">
      <c r="A14571">
        <v>8905</v>
      </c>
      <c r="B14571" t="s">
        <v>4482</v>
      </c>
      <c r="C14571">
        <v>57300021</v>
      </c>
      <c r="D14571" t="s">
        <v>17</v>
      </c>
      <c r="E14571" t="s">
        <v>13</v>
      </c>
      <c r="F14571" t="s">
        <v>13</v>
      </c>
      <c r="G14571" t="s">
        <v>14391</v>
      </c>
      <c r="H14571" s="2">
        <v>44917.492711886574</v>
      </c>
      <c r="I14571" t="s">
        <v>726</v>
      </c>
      <c r="J14571" s="2">
        <v>44917.492711886574</v>
      </c>
      <c r="K14571" t="s">
        <v>726</v>
      </c>
      <c r="L14571" t="str">
        <f>VLOOKUP(C14571,ACCOUNT_MAPPING!A:C,3,FALSE)</f>
        <v>HVAC Expense</v>
      </c>
    </row>
    <row r="14572" spans="1:12" hidden="1">
      <c r="A14572">
        <v>8923</v>
      </c>
      <c r="B14572" t="s">
        <v>2353</v>
      </c>
      <c r="C14572">
        <v>57300021</v>
      </c>
      <c r="D14572" t="s">
        <v>63</v>
      </c>
      <c r="E14572" t="s">
        <v>13</v>
      </c>
      <c r="F14572" t="s">
        <v>13</v>
      </c>
      <c r="G14572" t="s">
        <v>14392</v>
      </c>
      <c r="H14572" s="2">
        <v>44869.654979016203</v>
      </c>
      <c r="I14572" t="s">
        <v>726</v>
      </c>
      <c r="J14572" s="2">
        <v>44869.654979016203</v>
      </c>
      <c r="K14572" t="s">
        <v>726</v>
      </c>
      <c r="L14572" t="str">
        <f>VLOOKUP(C14572,ACCOUNT_MAPPING!A:C,3,FALSE)</f>
        <v>HVAC Expense</v>
      </c>
    </row>
    <row r="14573" spans="1:12" hidden="1">
      <c r="A14573">
        <v>8924</v>
      </c>
      <c r="B14573" t="s">
        <v>1705</v>
      </c>
      <c r="C14573">
        <v>57300021</v>
      </c>
      <c r="D14573" t="s">
        <v>12</v>
      </c>
      <c r="E14573" t="s">
        <v>13</v>
      </c>
      <c r="F14573" t="s">
        <v>13</v>
      </c>
      <c r="G14573" t="s">
        <v>14393</v>
      </c>
      <c r="H14573" s="2">
        <v>45014.805640509258</v>
      </c>
      <c r="I14573" t="s">
        <v>726</v>
      </c>
      <c r="J14573" s="2">
        <v>45014.805640509258</v>
      </c>
      <c r="K14573" t="s">
        <v>726</v>
      </c>
      <c r="L14573" t="str">
        <f>VLOOKUP(C14573,ACCOUNT_MAPPING!A:C,3,FALSE)</f>
        <v>HVAC Expense</v>
      </c>
    </row>
    <row r="14574" spans="1:12" hidden="1">
      <c r="A14574">
        <v>8758</v>
      </c>
      <c r="B14574" t="s">
        <v>2289</v>
      </c>
      <c r="C14574">
        <v>57300021</v>
      </c>
      <c r="D14574" t="s">
        <v>12</v>
      </c>
      <c r="E14574" t="s">
        <v>13</v>
      </c>
      <c r="F14574" t="s">
        <v>13</v>
      </c>
      <c r="G14574" t="s">
        <v>14394</v>
      </c>
      <c r="H14574" s="2">
        <v>45019.604095601855</v>
      </c>
      <c r="I14574" t="s">
        <v>1429</v>
      </c>
      <c r="J14574" s="2">
        <v>45019.604095601855</v>
      </c>
      <c r="K14574" t="s">
        <v>1429</v>
      </c>
      <c r="L14574" t="str">
        <f>VLOOKUP(C14574,ACCOUNT_MAPPING!A:C,3,FALSE)</f>
        <v>HVAC Expense</v>
      </c>
    </row>
    <row r="14575" spans="1:12" hidden="1">
      <c r="A14575">
        <v>8847</v>
      </c>
      <c r="B14575" t="s">
        <v>731</v>
      </c>
      <c r="C14575">
        <v>57300021</v>
      </c>
      <c r="D14575" t="s">
        <v>12</v>
      </c>
      <c r="E14575" t="s">
        <v>13</v>
      </c>
      <c r="F14575" t="s">
        <v>13</v>
      </c>
      <c r="G14575" t="s">
        <v>14395</v>
      </c>
      <c r="H14575" s="2">
        <v>45013.713504247688</v>
      </c>
      <c r="I14575" t="s">
        <v>244</v>
      </c>
      <c r="J14575" s="2">
        <v>45013.713504247688</v>
      </c>
      <c r="K14575" t="s">
        <v>244</v>
      </c>
      <c r="L14575" t="str">
        <f>VLOOKUP(C14575,ACCOUNT_MAPPING!A:C,3,FALSE)</f>
        <v>HVAC Expense</v>
      </c>
    </row>
    <row r="14576" spans="1:12" hidden="1">
      <c r="A14576">
        <v>8810</v>
      </c>
      <c r="B14576" t="s">
        <v>2268</v>
      </c>
      <c r="C14576">
        <v>57300021</v>
      </c>
      <c r="D14576" t="s">
        <v>17</v>
      </c>
      <c r="E14576" t="s">
        <v>13</v>
      </c>
      <c r="F14576" t="s">
        <v>13</v>
      </c>
      <c r="G14576" t="s">
        <v>14396</v>
      </c>
      <c r="H14576" s="2">
        <v>44925.998719560186</v>
      </c>
      <c r="I14576" t="s">
        <v>497</v>
      </c>
      <c r="J14576" s="2">
        <v>44925.998719560186</v>
      </c>
      <c r="K14576" t="s">
        <v>497</v>
      </c>
      <c r="L14576" t="str">
        <f>VLOOKUP(C14576,ACCOUNT_MAPPING!A:C,3,FALSE)</f>
        <v>HVAC Expense</v>
      </c>
    </row>
    <row r="14577" spans="1:12" hidden="1">
      <c r="A14577">
        <v>8906</v>
      </c>
      <c r="B14577" t="s">
        <v>4412</v>
      </c>
      <c r="C14577">
        <v>57300021</v>
      </c>
      <c r="D14577" t="s">
        <v>17</v>
      </c>
      <c r="E14577" t="s">
        <v>13</v>
      </c>
      <c r="F14577" t="s">
        <v>13</v>
      </c>
      <c r="G14577" t="s">
        <v>14397</v>
      </c>
      <c r="H14577" s="2">
        <v>44917.539079317132</v>
      </c>
      <c r="I14577" t="s">
        <v>726</v>
      </c>
      <c r="J14577" s="2">
        <v>44917.539079317132</v>
      </c>
      <c r="K14577" t="s">
        <v>726</v>
      </c>
      <c r="L14577" t="str">
        <f>VLOOKUP(C14577,ACCOUNT_MAPPING!A:C,3,FALSE)</f>
        <v>HVAC Expense</v>
      </c>
    </row>
    <row r="14578" spans="1:12" hidden="1">
      <c r="A14578">
        <v>9037</v>
      </c>
      <c r="B14578" t="s">
        <v>4466</v>
      </c>
      <c r="C14578">
        <v>57300021</v>
      </c>
      <c r="D14578" t="s">
        <v>17</v>
      </c>
      <c r="E14578" t="s">
        <v>13</v>
      </c>
      <c r="F14578" t="s">
        <v>13</v>
      </c>
      <c r="G14578" t="s">
        <v>14398</v>
      </c>
      <c r="H14578" s="2">
        <v>44925.872781562502</v>
      </c>
      <c r="I14578" t="s">
        <v>679</v>
      </c>
      <c r="J14578" s="2">
        <v>44925.872781562502</v>
      </c>
      <c r="K14578" t="s">
        <v>679</v>
      </c>
      <c r="L14578" t="str">
        <f>VLOOKUP(C14578,ACCOUNT_MAPPING!A:C,3,FALSE)</f>
        <v>HVAC Expense</v>
      </c>
    </row>
    <row r="14579" spans="1:12" hidden="1">
      <c r="A14579">
        <v>8920</v>
      </c>
      <c r="B14579" t="s">
        <v>5828</v>
      </c>
      <c r="C14579">
        <v>57300021</v>
      </c>
      <c r="D14579" t="s">
        <v>17</v>
      </c>
      <c r="E14579" t="s">
        <v>13</v>
      </c>
      <c r="F14579" t="s">
        <v>13</v>
      </c>
      <c r="G14579" t="s">
        <v>14399</v>
      </c>
      <c r="H14579" s="2">
        <v>44918.849736458331</v>
      </c>
      <c r="I14579" t="s">
        <v>244</v>
      </c>
      <c r="J14579" s="2">
        <v>44918.849736458331</v>
      </c>
      <c r="K14579" t="s">
        <v>244</v>
      </c>
      <c r="L14579" t="str">
        <f>VLOOKUP(C14579,ACCOUNT_MAPPING!A:C,3,FALSE)</f>
        <v>HVAC Expense</v>
      </c>
    </row>
    <row r="14580" spans="1:12" hidden="1">
      <c r="A14580">
        <v>8929</v>
      </c>
      <c r="B14580" t="s">
        <v>728</v>
      </c>
      <c r="C14580">
        <v>57300021</v>
      </c>
      <c r="D14580" t="s">
        <v>17</v>
      </c>
      <c r="E14580" t="s">
        <v>13</v>
      </c>
      <c r="F14580" t="s">
        <v>13</v>
      </c>
      <c r="G14580" t="s">
        <v>14400</v>
      </c>
      <c r="H14580" s="2">
        <v>44918.419106909721</v>
      </c>
      <c r="I14580" t="s">
        <v>726</v>
      </c>
      <c r="J14580" s="2">
        <v>44918.419106909721</v>
      </c>
      <c r="K14580" t="s">
        <v>726</v>
      </c>
      <c r="L14580" t="str">
        <f>VLOOKUP(C14580,ACCOUNT_MAPPING!A:C,3,FALSE)</f>
        <v>HVAC Expense</v>
      </c>
    </row>
    <row r="14581" spans="1:12" hidden="1">
      <c r="A14581">
        <v>8903</v>
      </c>
      <c r="B14581" t="s">
        <v>5569</v>
      </c>
      <c r="C14581">
        <v>57300021</v>
      </c>
      <c r="D14581" t="s">
        <v>17</v>
      </c>
      <c r="E14581" t="s">
        <v>13</v>
      </c>
      <c r="F14581" t="s">
        <v>13</v>
      </c>
      <c r="G14581" t="s">
        <v>14401</v>
      </c>
      <c r="H14581" s="2">
        <v>44918.420705555553</v>
      </c>
      <c r="I14581" t="s">
        <v>726</v>
      </c>
      <c r="J14581" s="2">
        <v>44918.420705555553</v>
      </c>
      <c r="K14581" t="s">
        <v>726</v>
      </c>
      <c r="L14581" t="str">
        <f>VLOOKUP(C14581,ACCOUNT_MAPPING!A:C,3,FALSE)</f>
        <v>HVAC Expense</v>
      </c>
    </row>
    <row r="14582" spans="1:12" hidden="1">
      <c r="A14582">
        <v>8930</v>
      </c>
      <c r="B14582" t="s">
        <v>3663</v>
      </c>
      <c r="C14582">
        <v>57300021</v>
      </c>
      <c r="D14582" t="s">
        <v>12</v>
      </c>
      <c r="E14582" t="s">
        <v>13</v>
      </c>
      <c r="F14582" t="s">
        <v>13</v>
      </c>
      <c r="G14582" t="s">
        <v>14402</v>
      </c>
      <c r="H14582" s="2">
        <v>45014.763405405094</v>
      </c>
      <c r="I14582" t="s">
        <v>726</v>
      </c>
      <c r="J14582" s="2">
        <v>45014.763405405094</v>
      </c>
      <c r="K14582" t="s">
        <v>726</v>
      </c>
      <c r="L14582" t="str">
        <f>VLOOKUP(C14582,ACCOUNT_MAPPING!A:C,3,FALSE)</f>
        <v>HVAC Expense</v>
      </c>
    </row>
    <row r="14583" spans="1:12" hidden="1">
      <c r="A14583">
        <v>9107</v>
      </c>
      <c r="B14583" t="s">
        <v>4500</v>
      </c>
      <c r="C14583">
        <v>57300021</v>
      </c>
      <c r="D14583" t="s">
        <v>17</v>
      </c>
      <c r="E14583" t="s">
        <v>13</v>
      </c>
      <c r="F14583" t="s">
        <v>13</v>
      </c>
      <c r="G14583" t="s">
        <v>14403</v>
      </c>
      <c r="H14583" s="2">
        <v>44916.719073379631</v>
      </c>
      <c r="I14583" t="s">
        <v>1175</v>
      </c>
      <c r="J14583" s="2">
        <v>44916.719073379631</v>
      </c>
      <c r="K14583" t="s">
        <v>1175</v>
      </c>
      <c r="L14583" t="str">
        <f>VLOOKUP(C14583,ACCOUNT_MAPPING!A:C,3,FALSE)</f>
        <v>HVAC Expense</v>
      </c>
    </row>
    <row r="14584" spans="1:12" hidden="1">
      <c r="A14584">
        <v>9109</v>
      </c>
      <c r="B14584" t="s">
        <v>3246</v>
      </c>
      <c r="C14584">
        <v>57300021</v>
      </c>
      <c r="D14584" t="s">
        <v>17</v>
      </c>
      <c r="E14584" t="s">
        <v>13</v>
      </c>
      <c r="F14584" t="s">
        <v>13</v>
      </c>
      <c r="G14584" t="s">
        <v>14404</v>
      </c>
      <c r="H14584" s="2">
        <v>44917.688140543978</v>
      </c>
      <c r="I14584" t="s">
        <v>1175</v>
      </c>
      <c r="J14584" s="2">
        <v>44917.688140543978</v>
      </c>
      <c r="K14584" t="s">
        <v>1175</v>
      </c>
      <c r="L14584" t="str">
        <f>VLOOKUP(C14584,ACCOUNT_MAPPING!A:C,3,FALSE)</f>
        <v>HVAC Expense</v>
      </c>
    </row>
    <row r="14585" spans="1:12" hidden="1">
      <c r="A14585">
        <v>9072</v>
      </c>
      <c r="B14585" t="s">
        <v>3239</v>
      </c>
      <c r="C14585">
        <v>57300021</v>
      </c>
      <c r="D14585" t="s">
        <v>17</v>
      </c>
      <c r="E14585" t="s">
        <v>13</v>
      </c>
      <c r="F14585" t="s">
        <v>13</v>
      </c>
      <c r="G14585" t="s">
        <v>14405</v>
      </c>
      <c r="H14585" s="2">
        <v>44929.554531099537</v>
      </c>
      <c r="I14585" t="s">
        <v>1092</v>
      </c>
      <c r="J14585" s="2">
        <v>44929.554531099537</v>
      </c>
      <c r="K14585" t="s">
        <v>1092</v>
      </c>
      <c r="L14585" t="str">
        <f>VLOOKUP(C14585,ACCOUNT_MAPPING!A:C,3,FALSE)</f>
        <v>HVAC Expense</v>
      </c>
    </row>
    <row r="14586" spans="1:12" hidden="1">
      <c r="A14586">
        <v>8999</v>
      </c>
      <c r="B14586" t="s">
        <v>5564</v>
      </c>
      <c r="C14586">
        <v>57300021</v>
      </c>
      <c r="D14586" t="s">
        <v>12</v>
      </c>
      <c r="E14586" t="s">
        <v>13</v>
      </c>
      <c r="F14586" t="s">
        <v>13</v>
      </c>
      <c r="G14586" t="s">
        <v>14406</v>
      </c>
      <c r="H14586" s="2">
        <v>45012.603648229167</v>
      </c>
      <c r="I14586" t="s">
        <v>2338</v>
      </c>
      <c r="J14586" s="2">
        <v>45012.603648229167</v>
      </c>
      <c r="K14586" t="s">
        <v>2338</v>
      </c>
      <c r="L14586" t="str">
        <f>VLOOKUP(C14586,ACCOUNT_MAPPING!A:C,3,FALSE)</f>
        <v>HVAC Expense</v>
      </c>
    </row>
    <row r="14587" spans="1:12" hidden="1">
      <c r="A14587">
        <v>9147</v>
      </c>
      <c r="B14587" t="s">
        <v>5889</v>
      </c>
      <c r="C14587">
        <v>57300021</v>
      </c>
      <c r="D14587" t="s">
        <v>12</v>
      </c>
      <c r="E14587" t="s">
        <v>13</v>
      </c>
      <c r="F14587" t="s">
        <v>13</v>
      </c>
      <c r="G14587" t="s">
        <v>14407</v>
      </c>
      <c r="H14587" s="2">
        <v>45014.660072222221</v>
      </c>
      <c r="I14587" t="s">
        <v>41</v>
      </c>
      <c r="J14587" s="2">
        <v>45014.660072222221</v>
      </c>
      <c r="K14587" t="s">
        <v>41</v>
      </c>
      <c r="L14587" t="str">
        <f>VLOOKUP(C14587,ACCOUNT_MAPPING!A:C,3,FALSE)</f>
        <v>HVAC Expense</v>
      </c>
    </row>
    <row r="14588" spans="1:12" hidden="1">
      <c r="A14588">
        <v>9158</v>
      </c>
      <c r="B14588" t="s">
        <v>2399</v>
      </c>
      <c r="C14588">
        <v>57300021</v>
      </c>
      <c r="D14588" t="s">
        <v>12</v>
      </c>
      <c r="E14588" t="s">
        <v>13</v>
      </c>
      <c r="F14588" t="s">
        <v>13</v>
      </c>
      <c r="G14588" t="s">
        <v>14408</v>
      </c>
      <c r="H14588" s="2">
        <v>45014.670737187502</v>
      </c>
      <c r="I14588" t="s">
        <v>41</v>
      </c>
      <c r="J14588" s="2">
        <v>45014.670737187502</v>
      </c>
      <c r="K14588" t="s">
        <v>41</v>
      </c>
      <c r="L14588" t="str">
        <f>VLOOKUP(C14588,ACCOUNT_MAPPING!A:C,3,FALSE)</f>
        <v>HVAC Expense</v>
      </c>
    </row>
    <row r="14589" spans="1:12" hidden="1">
      <c r="A14589">
        <v>9160</v>
      </c>
      <c r="B14589" t="s">
        <v>1726</v>
      </c>
      <c r="C14589">
        <v>57300021</v>
      </c>
      <c r="D14589" t="s">
        <v>17</v>
      </c>
      <c r="E14589" t="s">
        <v>13</v>
      </c>
      <c r="F14589" t="s">
        <v>13</v>
      </c>
      <c r="G14589" t="s">
        <v>14409</v>
      </c>
      <c r="H14589" s="2">
        <v>44923.51924814815</v>
      </c>
      <c r="I14589" t="s">
        <v>41</v>
      </c>
      <c r="J14589" s="2">
        <v>44923.51924814815</v>
      </c>
      <c r="K14589" t="s">
        <v>41</v>
      </c>
      <c r="L14589" t="str">
        <f>VLOOKUP(C14589,ACCOUNT_MAPPING!A:C,3,FALSE)</f>
        <v>HVAC Expense</v>
      </c>
    </row>
    <row r="14590" spans="1:12" hidden="1">
      <c r="A14590">
        <v>9203</v>
      </c>
      <c r="B14590" t="s">
        <v>1739</v>
      </c>
      <c r="C14590">
        <v>57300021</v>
      </c>
      <c r="D14590" t="s">
        <v>12</v>
      </c>
      <c r="E14590" t="s">
        <v>13</v>
      </c>
      <c r="F14590" t="s">
        <v>13</v>
      </c>
      <c r="G14590" t="s">
        <v>14410</v>
      </c>
      <c r="H14590" s="2">
        <v>45013.592047141203</v>
      </c>
      <c r="I14590" t="s">
        <v>275</v>
      </c>
      <c r="J14590" s="2">
        <v>45013.592047141203</v>
      </c>
      <c r="K14590" t="s">
        <v>275</v>
      </c>
      <c r="L14590" t="str">
        <f>VLOOKUP(C14590,ACCOUNT_MAPPING!A:C,3,FALSE)</f>
        <v>HVAC Expense</v>
      </c>
    </row>
    <row r="14591" spans="1:12" hidden="1">
      <c r="A14591">
        <v>9404</v>
      </c>
      <c r="B14591" t="s">
        <v>2441</v>
      </c>
      <c r="C14591">
        <v>57300021</v>
      </c>
      <c r="D14591" t="s">
        <v>12</v>
      </c>
      <c r="E14591" t="s">
        <v>13</v>
      </c>
      <c r="F14591" t="s">
        <v>13</v>
      </c>
      <c r="G14591" t="s">
        <v>14411</v>
      </c>
      <c r="H14591" s="2">
        <v>45020.73404077546</v>
      </c>
      <c r="I14591" t="s">
        <v>3489</v>
      </c>
      <c r="J14591" s="2">
        <v>45020.73404077546</v>
      </c>
      <c r="K14591" t="s">
        <v>3489</v>
      </c>
      <c r="L14591" t="str">
        <f>VLOOKUP(C14591,ACCOUNT_MAPPING!A:C,3,FALSE)</f>
        <v>HVAC Expense</v>
      </c>
    </row>
    <row r="14592" spans="1:12" hidden="1">
      <c r="A14592">
        <v>9394</v>
      </c>
      <c r="B14592" t="s">
        <v>2489</v>
      </c>
      <c r="C14592">
        <v>57300021</v>
      </c>
      <c r="D14592" t="s">
        <v>17</v>
      </c>
      <c r="E14592" t="s">
        <v>13</v>
      </c>
      <c r="F14592" t="s">
        <v>13</v>
      </c>
      <c r="G14592" t="s">
        <v>14412</v>
      </c>
      <c r="H14592" s="2">
        <v>44928.58030952546</v>
      </c>
      <c r="I14592" t="s">
        <v>577</v>
      </c>
      <c r="J14592" s="2">
        <v>44928.58030952546</v>
      </c>
      <c r="K14592" t="s">
        <v>577</v>
      </c>
      <c r="L14592" t="str">
        <f>VLOOKUP(C14592,ACCOUNT_MAPPING!A:C,3,FALSE)</f>
        <v>HVAC Expense</v>
      </c>
    </row>
    <row r="14593" spans="1:12" hidden="1">
      <c r="A14593">
        <v>9476</v>
      </c>
      <c r="B14593" t="s">
        <v>1201</v>
      </c>
      <c r="C14593">
        <v>57300021</v>
      </c>
      <c r="D14593" t="s">
        <v>12</v>
      </c>
      <c r="E14593" t="s">
        <v>13</v>
      </c>
      <c r="F14593" t="s">
        <v>13</v>
      </c>
      <c r="G14593" t="s">
        <v>14413</v>
      </c>
      <c r="H14593" s="2">
        <v>45013.431653819447</v>
      </c>
      <c r="I14593" t="s">
        <v>809</v>
      </c>
      <c r="J14593" s="2">
        <v>45013.431653819447</v>
      </c>
      <c r="K14593" t="s">
        <v>809</v>
      </c>
      <c r="L14593" t="str">
        <f>VLOOKUP(C14593,ACCOUNT_MAPPING!A:C,3,FALSE)</f>
        <v>HVAC Expense</v>
      </c>
    </row>
    <row r="14594" spans="1:12" hidden="1">
      <c r="A14594">
        <v>9482</v>
      </c>
      <c r="B14594" t="s">
        <v>1219</v>
      </c>
      <c r="C14594">
        <v>57300021</v>
      </c>
      <c r="D14594" t="s">
        <v>12</v>
      </c>
      <c r="E14594" t="s">
        <v>13</v>
      </c>
      <c r="F14594" t="s">
        <v>13</v>
      </c>
      <c r="G14594" t="s">
        <v>14414</v>
      </c>
      <c r="H14594" s="2">
        <v>45013.553354780095</v>
      </c>
      <c r="I14594" t="s">
        <v>809</v>
      </c>
      <c r="J14594" s="2">
        <v>45013.553354780095</v>
      </c>
      <c r="K14594" t="s">
        <v>809</v>
      </c>
      <c r="L14594" t="str">
        <f>VLOOKUP(C14594,ACCOUNT_MAPPING!A:C,3,FALSE)</f>
        <v>HVAC Expense</v>
      </c>
    </row>
    <row r="14595" spans="1:12" hidden="1">
      <c r="A14595">
        <v>9496</v>
      </c>
      <c r="B14595" t="s">
        <v>14415</v>
      </c>
      <c r="C14595">
        <v>57300021</v>
      </c>
      <c r="D14595" t="s">
        <v>12</v>
      </c>
      <c r="E14595" t="s">
        <v>13</v>
      </c>
      <c r="F14595" t="s">
        <v>13</v>
      </c>
      <c r="G14595" t="s">
        <v>14416</v>
      </c>
      <c r="H14595" s="2">
        <v>45013.56585752315</v>
      </c>
      <c r="I14595" t="s">
        <v>809</v>
      </c>
      <c r="J14595" s="2">
        <v>45013.56585752315</v>
      </c>
      <c r="K14595" t="s">
        <v>809</v>
      </c>
      <c r="L14595" t="str">
        <f>VLOOKUP(C14595,ACCOUNT_MAPPING!A:C,3,FALSE)</f>
        <v>HVAC Expense</v>
      </c>
    </row>
    <row r="14596" spans="1:12" hidden="1">
      <c r="A14596">
        <v>9516</v>
      </c>
      <c r="B14596" t="s">
        <v>1212</v>
      </c>
      <c r="C14596">
        <v>57300021</v>
      </c>
      <c r="D14596" t="s">
        <v>12</v>
      </c>
      <c r="E14596" t="s">
        <v>13</v>
      </c>
      <c r="F14596" t="s">
        <v>13</v>
      </c>
      <c r="G14596" t="s">
        <v>14417</v>
      </c>
      <c r="H14596" s="2">
        <v>45013.536820289351</v>
      </c>
      <c r="I14596" t="s">
        <v>809</v>
      </c>
      <c r="J14596" s="2">
        <v>45013.536820289351</v>
      </c>
      <c r="K14596" t="s">
        <v>809</v>
      </c>
      <c r="L14596" t="str">
        <f>VLOOKUP(C14596,ACCOUNT_MAPPING!A:C,3,FALSE)</f>
        <v>HVAC Expense</v>
      </c>
    </row>
    <row r="14597" spans="1:12" hidden="1">
      <c r="A14597">
        <v>10540</v>
      </c>
      <c r="B14597" t="s">
        <v>7891</v>
      </c>
      <c r="C14597">
        <v>57300021</v>
      </c>
      <c r="D14597" t="s">
        <v>17</v>
      </c>
      <c r="E14597" t="s">
        <v>13</v>
      </c>
      <c r="F14597" t="s">
        <v>13</v>
      </c>
      <c r="G14597" t="s">
        <v>14418</v>
      </c>
      <c r="H14597" s="2">
        <v>44917.458144247685</v>
      </c>
      <c r="I14597" t="s">
        <v>673</v>
      </c>
      <c r="J14597" s="2">
        <v>44917.458144247685</v>
      </c>
      <c r="K14597" t="s">
        <v>673</v>
      </c>
      <c r="L14597" t="str">
        <f>VLOOKUP(C14597,ACCOUNT_MAPPING!A:C,3,FALSE)</f>
        <v>HVAC Expense</v>
      </c>
    </row>
    <row r="14598" spans="1:12" hidden="1">
      <c r="A14598">
        <v>10541</v>
      </c>
      <c r="B14598" t="s">
        <v>1415</v>
      </c>
      <c r="C14598">
        <v>57300021</v>
      </c>
      <c r="D14598" t="s">
        <v>12</v>
      </c>
      <c r="E14598" t="s">
        <v>13</v>
      </c>
      <c r="F14598" t="s">
        <v>13</v>
      </c>
      <c r="G14598" t="s">
        <v>14419</v>
      </c>
      <c r="H14598" s="2">
        <v>45021.879123530096</v>
      </c>
      <c r="I14598" t="s">
        <v>673</v>
      </c>
      <c r="J14598" s="2">
        <v>45021.879123530096</v>
      </c>
      <c r="K14598" t="s">
        <v>673</v>
      </c>
      <c r="L14598" t="str">
        <f>VLOOKUP(C14598,ACCOUNT_MAPPING!A:C,3,FALSE)</f>
        <v>HVAC Expense</v>
      </c>
    </row>
    <row r="14599" spans="1:12" hidden="1">
      <c r="A14599">
        <v>10628</v>
      </c>
      <c r="B14599" t="s">
        <v>5589</v>
      </c>
      <c r="C14599">
        <v>57300021</v>
      </c>
      <c r="D14599" t="s">
        <v>63</v>
      </c>
      <c r="E14599" t="s">
        <v>13</v>
      </c>
      <c r="F14599" t="s">
        <v>13</v>
      </c>
      <c r="G14599" t="s">
        <v>14420</v>
      </c>
      <c r="H14599" s="2">
        <v>44876.32252627315</v>
      </c>
      <c r="I14599" t="s">
        <v>1092</v>
      </c>
      <c r="J14599" s="2">
        <v>44876.32252627315</v>
      </c>
      <c r="K14599" t="s">
        <v>1092</v>
      </c>
      <c r="L14599" t="str">
        <f>VLOOKUP(C14599,ACCOUNT_MAPPING!A:C,3,FALSE)</f>
        <v>HVAC Expense</v>
      </c>
    </row>
    <row r="14600" spans="1:12" hidden="1">
      <c r="A14600">
        <v>10552</v>
      </c>
      <c r="B14600" t="s">
        <v>2564</v>
      </c>
      <c r="C14600">
        <v>57300021</v>
      </c>
      <c r="D14600" t="s">
        <v>17</v>
      </c>
      <c r="E14600" t="s">
        <v>13</v>
      </c>
      <c r="F14600" t="s">
        <v>13</v>
      </c>
      <c r="G14600" t="s">
        <v>14421</v>
      </c>
      <c r="H14600" s="2">
        <v>44924.494005787034</v>
      </c>
      <c r="I14600" t="s">
        <v>1419</v>
      </c>
      <c r="J14600" s="2">
        <v>44924.494005787034</v>
      </c>
      <c r="K14600" t="s">
        <v>1419</v>
      </c>
      <c r="L14600" t="str">
        <f>VLOOKUP(C14600,ACCOUNT_MAPPING!A:C,3,FALSE)</f>
        <v>HVAC Expense</v>
      </c>
    </row>
    <row r="14601" spans="1:12" hidden="1">
      <c r="A14601">
        <v>10644</v>
      </c>
      <c r="B14601" t="s">
        <v>6651</v>
      </c>
      <c r="C14601">
        <v>57300021</v>
      </c>
      <c r="D14601" t="s">
        <v>17</v>
      </c>
      <c r="E14601" t="s">
        <v>13</v>
      </c>
      <c r="F14601" t="s">
        <v>13</v>
      </c>
      <c r="G14601" t="s">
        <v>14422</v>
      </c>
      <c r="H14601" s="2">
        <v>44917.715891932872</v>
      </c>
      <c r="I14601" t="s">
        <v>1175</v>
      </c>
      <c r="J14601" s="2">
        <v>44917.715891932872</v>
      </c>
      <c r="K14601" t="s">
        <v>1175</v>
      </c>
      <c r="L14601" t="str">
        <f>VLOOKUP(C14601,ACCOUNT_MAPPING!A:C,3,FALSE)</f>
        <v>HVAC Expense</v>
      </c>
    </row>
    <row r="14602" spans="1:12" hidden="1">
      <c r="A14602">
        <v>10778</v>
      </c>
      <c r="B14602" t="s">
        <v>10126</v>
      </c>
      <c r="C14602">
        <v>57300021</v>
      </c>
      <c r="D14602" t="s">
        <v>17</v>
      </c>
      <c r="E14602" t="s">
        <v>13</v>
      </c>
      <c r="F14602" t="s">
        <v>13</v>
      </c>
      <c r="G14602" t="s">
        <v>14423</v>
      </c>
      <c r="H14602" s="2">
        <v>44915.923432291667</v>
      </c>
      <c r="I14602" t="s">
        <v>93</v>
      </c>
      <c r="J14602" s="2">
        <v>44915.923432291667</v>
      </c>
      <c r="K14602" t="s">
        <v>93</v>
      </c>
      <c r="L14602" t="str">
        <f>VLOOKUP(C14602,ACCOUNT_MAPPING!A:C,3,FALSE)</f>
        <v>HVAC Expense</v>
      </c>
    </row>
    <row r="14603" spans="1:12" hidden="1">
      <c r="A14603">
        <v>10600</v>
      </c>
      <c r="B14603" t="s">
        <v>4583</v>
      </c>
      <c r="C14603">
        <v>57300021</v>
      </c>
      <c r="D14603" t="s">
        <v>17</v>
      </c>
      <c r="E14603" t="s">
        <v>13</v>
      </c>
      <c r="F14603" t="s">
        <v>13</v>
      </c>
      <c r="G14603" t="s">
        <v>14424</v>
      </c>
      <c r="H14603" s="2">
        <v>44914.72323653935</v>
      </c>
      <c r="I14603" t="s">
        <v>60</v>
      </c>
      <c r="J14603" s="2">
        <v>44914.72323653935</v>
      </c>
      <c r="K14603" t="s">
        <v>60</v>
      </c>
      <c r="L14603" t="str">
        <f>VLOOKUP(C14603,ACCOUNT_MAPPING!A:C,3,FALSE)</f>
        <v>HVAC Expense</v>
      </c>
    </row>
    <row r="14604" spans="1:12" hidden="1">
      <c r="A14604">
        <v>10784</v>
      </c>
      <c r="B14604" t="s">
        <v>3875</v>
      </c>
      <c r="C14604">
        <v>57300021</v>
      </c>
      <c r="D14604" t="s">
        <v>17</v>
      </c>
      <c r="E14604" t="s">
        <v>13</v>
      </c>
      <c r="F14604" t="s">
        <v>13</v>
      </c>
      <c r="G14604" t="s">
        <v>14425</v>
      </c>
      <c r="H14604" s="2">
        <v>44915.593200578704</v>
      </c>
      <c r="I14604" t="s">
        <v>93</v>
      </c>
      <c r="J14604" s="2">
        <v>44915.593200578704</v>
      </c>
      <c r="K14604" t="s">
        <v>93</v>
      </c>
      <c r="L14604" t="str">
        <f>VLOOKUP(C14604,ACCOUNT_MAPPING!A:C,3,FALSE)</f>
        <v>HVAC Expense</v>
      </c>
    </row>
    <row r="14605" spans="1:12" hidden="1">
      <c r="A14605">
        <v>10793</v>
      </c>
      <c r="B14605" t="s">
        <v>2662</v>
      </c>
      <c r="C14605">
        <v>57300021</v>
      </c>
      <c r="D14605" t="s">
        <v>17</v>
      </c>
      <c r="E14605" t="s">
        <v>13</v>
      </c>
      <c r="F14605" t="s">
        <v>13</v>
      </c>
      <c r="G14605" t="s">
        <v>14426</v>
      </c>
      <c r="H14605" s="2">
        <v>44921.515786493059</v>
      </c>
      <c r="I14605" t="s">
        <v>1434</v>
      </c>
      <c r="J14605" s="2">
        <v>44921.515786493059</v>
      </c>
      <c r="K14605" t="s">
        <v>1434</v>
      </c>
      <c r="L14605" t="str">
        <f>VLOOKUP(C14605,ACCOUNT_MAPPING!A:C,3,FALSE)</f>
        <v>HVAC Expense</v>
      </c>
    </row>
    <row r="14606" spans="1:12" hidden="1">
      <c r="A14606">
        <v>10855</v>
      </c>
      <c r="B14606" t="s">
        <v>11070</v>
      </c>
      <c r="C14606">
        <v>57300021</v>
      </c>
      <c r="D14606" t="s">
        <v>12</v>
      </c>
      <c r="E14606" t="s">
        <v>13</v>
      </c>
      <c r="F14606" t="s">
        <v>13</v>
      </c>
      <c r="G14606" t="s">
        <v>14427</v>
      </c>
      <c r="H14606" s="2">
        <v>45020.407571956021</v>
      </c>
      <c r="I14606" t="s">
        <v>766</v>
      </c>
      <c r="J14606" s="2">
        <v>45020.407571956021</v>
      </c>
      <c r="K14606" t="s">
        <v>766</v>
      </c>
      <c r="L14606" t="str">
        <f>VLOOKUP(C14606,ACCOUNT_MAPPING!A:C,3,FALSE)</f>
        <v>HVAC Expense</v>
      </c>
    </row>
    <row r="14607" spans="1:12" hidden="1">
      <c r="A14607">
        <v>10948</v>
      </c>
      <c r="B14607" t="s">
        <v>3900</v>
      </c>
      <c r="C14607">
        <v>57300021</v>
      </c>
      <c r="D14607" t="s">
        <v>17</v>
      </c>
      <c r="E14607" t="s">
        <v>13</v>
      </c>
      <c r="F14607" t="s">
        <v>13</v>
      </c>
      <c r="G14607" t="s">
        <v>14428</v>
      </c>
      <c r="H14607" s="2">
        <v>44922.573451307871</v>
      </c>
      <c r="I14607" t="s">
        <v>275</v>
      </c>
      <c r="J14607" s="2">
        <v>44922.573451307871</v>
      </c>
      <c r="K14607" t="s">
        <v>275</v>
      </c>
      <c r="L14607" t="str">
        <f>VLOOKUP(C14607,ACCOUNT_MAPPING!A:C,3,FALSE)</f>
        <v>HVAC Expense</v>
      </c>
    </row>
    <row r="14608" spans="1:12" hidden="1">
      <c r="A14608">
        <v>10980</v>
      </c>
      <c r="B14608" t="s">
        <v>7263</v>
      </c>
      <c r="C14608">
        <v>57300021</v>
      </c>
      <c r="D14608" t="s">
        <v>12</v>
      </c>
      <c r="E14608" t="s">
        <v>13</v>
      </c>
      <c r="F14608" t="s">
        <v>13</v>
      </c>
      <c r="G14608" t="s">
        <v>14243</v>
      </c>
      <c r="H14608" s="2">
        <v>45021.553586307869</v>
      </c>
      <c r="I14608" t="s">
        <v>1292</v>
      </c>
      <c r="J14608" s="2">
        <v>45021.553586307869</v>
      </c>
      <c r="K14608" t="s">
        <v>1292</v>
      </c>
      <c r="L14608" t="str">
        <f>VLOOKUP(C14608,ACCOUNT_MAPPING!A:C,3,FALSE)</f>
        <v>HVAC Expense</v>
      </c>
    </row>
    <row r="14609" spans="1:12" hidden="1">
      <c r="A14609">
        <v>10985</v>
      </c>
      <c r="B14609" t="s">
        <v>3902</v>
      </c>
      <c r="C14609">
        <v>57300021</v>
      </c>
      <c r="D14609" t="s">
        <v>12</v>
      </c>
      <c r="E14609" t="s">
        <v>13</v>
      </c>
      <c r="F14609" t="s">
        <v>13</v>
      </c>
      <c r="G14609" t="s">
        <v>14429</v>
      </c>
      <c r="H14609" s="2">
        <v>45014.570406134262</v>
      </c>
      <c r="I14609" t="s">
        <v>3904</v>
      </c>
      <c r="J14609" s="2">
        <v>45014.570406134262</v>
      </c>
      <c r="K14609" t="s">
        <v>3904</v>
      </c>
      <c r="L14609" t="str">
        <f>VLOOKUP(C14609,ACCOUNT_MAPPING!A:C,3,FALSE)</f>
        <v>HVAC Expense</v>
      </c>
    </row>
    <row r="14610" spans="1:12" hidden="1">
      <c r="A14610">
        <v>11015</v>
      </c>
      <c r="B14610" t="s">
        <v>13345</v>
      </c>
      <c r="C14610">
        <v>57300021</v>
      </c>
      <c r="D14610" t="s">
        <v>63</v>
      </c>
      <c r="E14610" t="s">
        <v>13</v>
      </c>
      <c r="F14610" t="s">
        <v>13</v>
      </c>
      <c r="G14610" t="s">
        <v>14430</v>
      </c>
      <c r="H14610" s="2">
        <v>44876.796036192129</v>
      </c>
      <c r="I14610" t="s">
        <v>1816</v>
      </c>
      <c r="J14610" s="2">
        <v>44876.796036192129</v>
      </c>
      <c r="K14610" t="s">
        <v>1816</v>
      </c>
      <c r="L14610" t="str">
        <f>VLOOKUP(C14610,ACCOUNT_MAPPING!A:C,3,FALSE)</f>
        <v>HVAC Expense</v>
      </c>
    </row>
    <row r="14611" spans="1:12" hidden="1">
      <c r="A14611">
        <v>10752</v>
      </c>
      <c r="B14611" t="s">
        <v>1792</v>
      </c>
      <c r="C14611">
        <v>57300021</v>
      </c>
      <c r="D14611" t="s">
        <v>12</v>
      </c>
      <c r="E14611" t="s">
        <v>13</v>
      </c>
      <c r="F14611" t="s">
        <v>13</v>
      </c>
      <c r="G14611" t="s">
        <v>14431</v>
      </c>
      <c r="H14611" s="2">
        <v>45016.469914085646</v>
      </c>
      <c r="I14611" t="s">
        <v>90</v>
      </c>
      <c r="J14611" s="2">
        <v>45016.469914085646</v>
      </c>
      <c r="K14611" t="s">
        <v>90</v>
      </c>
      <c r="L14611" t="str">
        <f>VLOOKUP(C14611,ACCOUNT_MAPPING!A:C,3,FALSE)</f>
        <v>HVAC Expense</v>
      </c>
    </row>
    <row r="14612" spans="1:12" hidden="1">
      <c r="A14612">
        <v>11056</v>
      </c>
      <c r="B14612" t="s">
        <v>641</v>
      </c>
      <c r="C14612">
        <v>57300021</v>
      </c>
      <c r="D14612" t="s">
        <v>17</v>
      </c>
      <c r="E14612" t="s">
        <v>13</v>
      </c>
      <c r="F14612" t="s">
        <v>13</v>
      </c>
      <c r="G14612" t="s">
        <v>14432</v>
      </c>
      <c r="H14612" s="2">
        <v>44924.422348807871</v>
      </c>
      <c r="I14612" t="s">
        <v>19</v>
      </c>
      <c r="J14612" s="2">
        <v>44924.422348807871</v>
      </c>
      <c r="K14612" t="s">
        <v>19</v>
      </c>
      <c r="L14612" t="str">
        <f>VLOOKUP(C14612,ACCOUNT_MAPPING!A:C,3,FALSE)</f>
        <v>HVAC Expense</v>
      </c>
    </row>
    <row r="14613" spans="1:12" hidden="1">
      <c r="A14613">
        <v>11134</v>
      </c>
      <c r="B14613" t="s">
        <v>1838</v>
      </c>
      <c r="C14613">
        <v>57300021</v>
      </c>
      <c r="D14613" t="s">
        <v>17</v>
      </c>
      <c r="E14613" t="s">
        <v>13</v>
      </c>
      <c r="F14613" t="s">
        <v>13</v>
      </c>
      <c r="G14613" t="s">
        <v>14433</v>
      </c>
      <c r="H14613" s="2">
        <v>44917.642657870369</v>
      </c>
      <c r="I14613" t="s">
        <v>214</v>
      </c>
      <c r="J14613" s="2">
        <v>44917.642657870369</v>
      </c>
      <c r="K14613" t="s">
        <v>214</v>
      </c>
      <c r="L14613" t="str">
        <f>VLOOKUP(C14613,ACCOUNT_MAPPING!A:C,3,FALSE)</f>
        <v>HVAC Expense</v>
      </c>
    </row>
    <row r="14614" spans="1:12" hidden="1">
      <c r="A14614">
        <v>10982</v>
      </c>
      <c r="B14614" t="s">
        <v>8516</v>
      </c>
      <c r="C14614">
        <v>57300021</v>
      </c>
      <c r="D14614" t="s">
        <v>17</v>
      </c>
      <c r="E14614" t="s">
        <v>13</v>
      </c>
      <c r="F14614" t="s">
        <v>13</v>
      </c>
      <c r="G14614" t="s">
        <v>14434</v>
      </c>
      <c r="H14614" s="2">
        <v>44923.445728553241</v>
      </c>
      <c r="I14614" t="s">
        <v>1292</v>
      </c>
      <c r="J14614" s="2">
        <v>44923.445728553241</v>
      </c>
      <c r="K14614" t="s">
        <v>1292</v>
      </c>
      <c r="L14614" t="str">
        <f>VLOOKUP(C14614,ACCOUNT_MAPPING!A:C,3,FALSE)</f>
        <v>HVAC Expense</v>
      </c>
    </row>
    <row r="14615" spans="1:12" hidden="1">
      <c r="A14615">
        <v>11172</v>
      </c>
      <c r="B14615" t="s">
        <v>2680</v>
      </c>
      <c r="C14615">
        <v>57300021</v>
      </c>
      <c r="D14615" t="s">
        <v>17</v>
      </c>
      <c r="E14615" t="s">
        <v>13</v>
      </c>
      <c r="F14615" t="s">
        <v>13</v>
      </c>
      <c r="G14615" t="s">
        <v>14435</v>
      </c>
      <c r="H14615" s="2">
        <v>44917.687957557871</v>
      </c>
      <c r="I14615" t="s">
        <v>650</v>
      </c>
      <c r="J14615" s="2">
        <v>44917.687957557871</v>
      </c>
      <c r="K14615" t="s">
        <v>650</v>
      </c>
      <c r="L14615" t="str">
        <f>VLOOKUP(C14615,ACCOUNT_MAPPING!A:C,3,FALSE)</f>
        <v>HVAC Expense</v>
      </c>
    </row>
    <row r="14616" spans="1:12" hidden="1">
      <c r="A14616">
        <v>11210</v>
      </c>
      <c r="B14616" t="s">
        <v>3361</v>
      </c>
      <c r="C14616">
        <v>57300021</v>
      </c>
      <c r="D14616" t="s">
        <v>63</v>
      </c>
      <c r="E14616" t="s">
        <v>13</v>
      </c>
      <c r="F14616" t="s">
        <v>13</v>
      </c>
      <c r="G14616" t="s">
        <v>14436</v>
      </c>
      <c r="H14616" s="2">
        <v>44879.342346145837</v>
      </c>
      <c r="I14616" t="s">
        <v>260</v>
      </c>
      <c r="J14616" s="2">
        <v>44879.342346145837</v>
      </c>
      <c r="K14616" t="s">
        <v>260</v>
      </c>
      <c r="L14616" t="str">
        <f>VLOOKUP(C14616,ACCOUNT_MAPPING!A:C,3,FALSE)</f>
        <v>HVAC Expense</v>
      </c>
    </row>
    <row r="14617" spans="1:12" hidden="1">
      <c r="A14617">
        <v>11182</v>
      </c>
      <c r="B14617" t="s">
        <v>6680</v>
      </c>
      <c r="C14617">
        <v>57300021</v>
      </c>
      <c r="D14617" t="s">
        <v>12</v>
      </c>
      <c r="E14617" t="s">
        <v>13</v>
      </c>
      <c r="F14617" t="s">
        <v>13</v>
      </c>
      <c r="G14617" t="s">
        <v>14263</v>
      </c>
      <c r="H14617" s="2">
        <v>45020.602760069443</v>
      </c>
      <c r="I14617" t="s">
        <v>527</v>
      </c>
      <c r="J14617" s="2">
        <v>45020.602760069443</v>
      </c>
      <c r="K14617" t="s">
        <v>527</v>
      </c>
      <c r="L14617" t="str">
        <f>VLOOKUP(C14617,ACCOUNT_MAPPING!A:C,3,FALSE)</f>
        <v>HVAC Expense</v>
      </c>
    </row>
    <row r="14618" spans="1:12" hidden="1">
      <c r="A14618">
        <v>11286</v>
      </c>
      <c r="B14618" t="s">
        <v>155</v>
      </c>
      <c r="C14618">
        <v>57300021</v>
      </c>
      <c r="D14618" t="s">
        <v>12</v>
      </c>
      <c r="E14618" t="s">
        <v>13</v>
      </c>
      <c r="F14618" t="s">
        <v>13</v>
      </c>
      <c r="G14618" t="s">
        <v>14437</v>
      </c>
      <c r="H14618" s="2">
        <v>45021.007836192133</v>
      </c>
      <c r="I14618" t="s">
        <v>157</v>
      </c>
      <c r="J14618" s="2">
        <v>45021.007836192133</v>
      </c>
      <c r="K14618" t="s">
        <v>157</v>
      </c>
      <c r="L14618" t="str">
        <f>VLOOKUP(C14618,ACCOUNT_MAPPING!A:C,3,FALSE)</f>
        <v>HVAC Expense</v>
      </c>
    </row>
    <row r="14619" spans="1:12" hidden="1">
      <c r="A14619">
        <v>11309</v>
      </c>
      <c r="B14619" t="s">
        <v>1863</v>
      </c>
      <c r="C14619">
        <v>57300021</v>
      </c>
      <c r="D14619" t="s">
        <v>63</v>
      </c>
      <c r="E14619" t="s">
        <v>13</v>
      </c>
      <c r="F14619" t="s">
        <v>13</v>
      </c>
      <c r="G14619" t="s">
        <v>14438</v>
      </c>
      <c r="H14619" s="2">
        <v>44875.227823692127</v>
      </c>
      <c r="I14619" t="s">
        <v>157</v>
      </c>
      <c r="J14619" s="2">
        <v>44875.227823692127</v>
      </c>
      <c r="K14619" t="s">
        <v>157</v>
      </c>
      <c r="L14619" t="str">
        <f>VLOOKUP(C14619,ACCOUNT_MAPPING!A:C,3,FALSE)</f>
        <v>HVAC Expense</v>
      </c>
    </row>
    <row r="14620" spans="1:12" hidden="1">
      <c r="A14620">
        <v>11425</v>
      </c>
      <c r="B14620" t="s">
        <v>10313</v>
      </c>
      <c r="C14620">
        <v>57300021</v>
      </c>
      <c r="D14620" t="s">
        <v>12</v>
      </c>
      <c r="E14620" t="s">
        <v>13</v>
      </c>
      <c r="F14620" t="s">
        <v>13</v>
      </c>
      <c r="G14620" t="s">
        <v>14439</v>
      </c>
      <c r="H14620" s="2">
        <v>45009.582224108795</v>
      </c>
      <c r="I14620" t="s">
        <v>909</v>
      </c>
      <c r="J14620" s="2">
        <v>45009.582224108795</v>
      </c>
      <c r="K14620" t="s">
        <v>909</v>
      </c>
      <c r="L14620" t="str">
        <f>VLOOKUP(C14620,ACCOUNT_MAPPING!A:C,3,FALSE)</f>
        <v>HVAC Expense</v>
      </c>
    </row>
    <row r="14621" spans="1:12" hidden="1">
      <c r="A14621">
        <v>11734</v>
      </c>
      <c r="B14621" t="s">
        <v>1493</v>
      </c>
      <c r="C14621">
        <v>57300021</v>
      </c>
      <c r="D14621" t="s">
        <v>17</v>
      </c>
      <c r="E14621" t="s">
        <v>13</v>
      </c>
      <c r="F14621" t="s">
        <v>13</v>
      </c>
      <c r="G14621" t="s">
        <v>14039</v>
      </c>
      <c r="H14621" s="2">
        <v>44929.743630243058</v>
      </c>
      <c r="I14621" t="s">
        <v>548</v>
      </c>
      <c r="J14621" s="2">
        <v>44929.743630243058</v>
      </c>
      <c r="K14621" t="s">
        <v>548</v>
      </c>
      <c r="L14621" t="str">
        <f>VLOOKUP(C14621,ACCOUNT_MAPPING!A:C,3,FALSE)</f>
        <v>HVAC Expense</v>
      </c>
    </row>
    <row r="14622" spans="1:12" hidden="1">
      <c r="A14622">
        <v>11746</v>
      </c>
      <c r="B14622" t="s">
        <v>4062</v>
      </c>
      <c r="C14622">
        <v>57300021</v>
      </c>
      <c r="D14622" t="s">
        <v>17</v>
      </c>
      <c r="E14622" t="s">
        <v>13</v>
      </c>
      <c r="F14622" t="s">
        <v>13</v>
      </c>
      <c r="G14622" t="s">
        <v>14440</v>
      </c>
      <c r="H14622" s="2">
        <v>44924.567887384263</v>
      </c>
      <c r="I14622" t="s">
        <v>34</v>
      </c>
      <c r="J14622" s="2">
        <v>44924.567887384263</v>
      </c>
      <c r="K14622" t="s">
        <v>34</v>
      </c>
      <c r="L14622" t="str">
        <f>VLOOKUP(C14622,ACCOUNT_MAPPING!A:C,3,FALSE)</f>
        <v>HVAC Expense</v>
      </c>
    </row>
    <row r="14623" spans="1:12" hidden="1">
      <c r="A14623">
        <v>11666</v>
      </c>
      <c r="B14623" t="s">
        <v>952</v>
      </c>
      <c r="C14623">
        <v>57300021</v>
      </c>
      <c r="D14623" t="s">
        <v>12</v>
      </c>
      <c r="E14623" t="s">
        <v>13</v>
      </c>
      <c r="F14623" t="s">
        <v>13</v>
      </c>
      <c r="G14623" t="s">
        <v>14441</v>
      </c>
      <c r="H14623" s="2">
        <v>45012.692035300926</v>
      </c>
      <c r="I14623" t="s">
        <v>954</v>
      </c>
      <c r="J14623" s="2">
        <v>45012.692035300926</v>
      </c>
      <c r="K14623" t="s">
        <v>954</v>
      </c>
      <c r="L14623" t="str">
        <f>VLOOKUP(C14623,ACCOUNT_MAPPING!A:C,3,FALSE)</f>
        <v>HVAC Expense</v>
      </c>
    </row>
    <row r="14624" spans="1:12" hidden="1">
      <c r="A14624">
        <v>20335</v>
      </c>
      <c r="B14624" t="s">
        <v>210</v>
      </c>
      <c r="C14624">
        <v>57300021</v>
      </c>
      <c r="D14624" t="s">
        <v>17</v>
      </c>
      <c r="E14624" t="s">
        <v>13</v>
      </c>
      <c r="F14624" t="s">
        <v>13</v>
      </c>
      <c r="G14624" t="s">
        <v>14442</v>
      </c>
      <c r="H14624" s="2">
        <v>44924.775520405092</v>
      </c>
      <c r="I14624" t="s">
        <v>119</v>
      </c>
      <c r="J14624" s="2">
        <v>44924.775520405092</v>
      </c>
      <c r="K14624" t="s">
        <v>119</v>
      </c>
      <c r="L14624" t="str">
        <f>VLOOKUP(C14624,ACCOUNT_MAPPING!A:C,3,FALSE)</f>
        <v>HVAC Expense</v>
      </c>
    </row>
    <row r="14625" spans="1:12" hidden="1">
      <c r="A14625">
        <v>20453</v>
      </c>
      <c r="B14625" t="s">
        <v>2874</v>
      </c>
      <c r="C14625">
        <v>57300021</v>
      </c>
      <c r="D14625" t="s">
        <v>12</v>
      </c>
      <c r="E14625" t="s">
        <v>13</v>
      </c>
      <c r="F14625" t="s">
        <v>13</v>
      </c>
      <c r="G14625" t="s">
        <v>14443</v>
      </c>
      <c r="H14625" s="2">
        <v>45014.658984224538</v>
      </c>
      <c r="I14625" t="s">
        <v>289</v>
      </c>
      <c r="J14625" s="2">
        <v>45014.658984224538</v>
      </c>
      <c r="K14625" t="s">
        <v>289</v>
      </c>
      <c r="L14625" t="str">
        <f>VLOOKUP(C14625,ACCOUNT_MAPPING!A:C,3,FALSE)</f>
        <v>HVAC Expense</v>
      </c>
    </row>
    <row r="14626" spans="1:12" hidden="1">
      <c r="A14626">
        <v>11867</v>
      </c>
      <c r="B14626" t="s">
        <v>2838</v>
      </c>
      <c r="C14626">
        <v>57300021</v>
      </c>
      <c r="D14626" t="s">
        <v>17</v>
      </c>
      <c r="E14626" t="s">
        <v>13</v>
      </c>
      <c r="F14626" t="s">
        <v>13</v>
      </c>
      <c r="G14626" t="s">
        <v>14444</v>
      </c>
      <c r="H14626" s="2">
        <v>44923.459339664354</v>
      </c>
      <c r="I14626" t="s">
        <v>354</v>
      </c>
      <c r="J14626" s="2">
        <v>44923.459339664354</v>
      </c>
      <c r="K14626" t="s">
        <v>354</v>
      </c>
      <c r="L14626" t="str">
        <f>VLOOKUP(C14626,ACCOUNT_MAPPING!A:C,3,FALSE)</f>
        <v>HVAC Expense</v>
      </c>
    </row>
    <row r="14627" spans="1:12" hidden="1">
      <c r="A14627">
        <v>14245</v>
      </c>
      <c r="B14627" t="s">
        <v>1018</v>
      </c>
      <c r="C14627">
        <v>57300021</v>
      </c>
      <c r="D14627" t="s">
        <v>17</v>
      </c>
      <c r="E14627" t="s">
        <v>13</v>
      </c>
      <c r="F14627" t="s">
        <v>13</v>
      </c>
      <c r="G14627" t="s">
        <v>14050</v>
      </c>
      <c r="H14627" s="2">
        <v>44923.439461423608</v>
      </c>
      <c r="I14627" t="s">
        <v>553</v>
      </c>
      <c r="J14627" s="2">
        <v>44923.439461423608</v>
      </c>
      <c r="K14627" t="s">
        <v>553</v>
      </c>
      <c r="L14627" t="str">
        <f>VLOOKUP(C14627,ACCOUNT_MAPPING!A:C,3,FALSE)</f>
        <v>HVAC Expense</v>
      </c>
    </row>
    <row r="14628" spans="1:12" hidden="1">
      <c r="A14628">
        <v>20525</v>
      </c>
      <c r="B14628" t="s">
        <v>226</v>
      </c>
      <c r="C14628">
        <v>57300021</v>
      </c>
      <c r="D14628" t="s">
        <v>17</v>
      </c>
      <c r="E14628" t="s">
        <v>13</v>
      </c>
      <c r="F14628" t="s">
        <v>13</v>
      </c>
      <c r="G14628" t="s">
        <v>14445</v>
      </c>
      <c r="H14628" s="2">
        <v>44919.533281331016</v>
      </c>
      <c r="I14628" t="s">
        <v>31</v>
      </c>
      <c r="J14628" s="2">
        <v>44919.533281331016</v>
      </c>
      <c r="K14628" t="s">
        <v>31</v>
      </c>
      <c r="L14628" t="str">
        <f>VLOOKUP(C14628,ACCOUNT_MAPPING!A:C,3,FALSE)</f>
        <v>HVAC Expense</v>
      </c>
    </row>
    <row r="14629" spans="1:12" hidden="1">
      <c r="A14629">
        <v>20611</v>
      </c>
      <c r="B14629" t="s">
        <v>2904</v>
      </c>
      <c r="C14629">
        <v>57300021</v>
      </c>
      <c r="D14629" t="s">
        <v>17</v>
      </c>
      <c r="E14629" t="s">
        <v>13</v>
      </c>
      <c r="F14629" t="s">
        <v>13</v>
      </c>
      <c r="G14629" t="s">
        <v>14446</v>
      </c>
      <c r="H14629" s="2">
        <v>44921.585672997688</v>
      </c>
      <c r="I14629" t="s">
        <v>1434</v>
      </c>
      <c r="J14629" s="2">
        <v>44921.585672997688</v>
      </c>
      <c r="K14629" t="s">
        <v>1434</v>
      </c>
      <c r="L14629" t="str">
        <f>VLOOKUP(C14629,ACCOUNT_MAPPING!A:C,3,FALSE)</f>
        <v>HVAC Expense</v>
      </c>
    </row>
    <row r="14630" spans="1:12" hidden="1">
      <c r="A14630">
        <v>20746</v>
      </c>
      <c r="B14630" t="s">
        <v>5013</v>
      </c>
      <c r="C14630">
        <v>57300021</v>
      </c>
      <c r="D14630" t="s">
        <v>17</v>
      </c>
      <c r="E14630" t="s">
        <v>13</v>
      </c>
      <c r="F14630" t="s">
        <v>13</v>
      </c>
      <c r="G14630" t="s">
        <v>14447</v>
      </c>
      <c r="H14630" s="2">
        <v>44926.754632673612</v>
      </c>
      <c r="I14630" t="s">
        <v>2338</v>
      </c>
      <c r="J14630" s="2">
        <v>44926.754632673612</v>
      </c>
      <c r="K14630" t="s">
        <v>2338</v>
      </c>
      <c r="L14630" t="str">
        <f>VLOOKUP(C14630,ACCOUNT_MAPPING!A:C,3,FALSE)</f>
        <v>HVAC Expense</v>
      </c>
    </row>
    <row r="14631" spans="1:12" hidden="1">
      <c r="A14631">
        <v>20786</v>
      </c>
      <c r="B14631" t="s">
        <v>1050</v>
      </c>
      <c r="C14631">
        <v>57300021</v>
      </c>
      <c r="D14631" t="s">
        <v>17</v>
      </c>
      <c r="E14631" t="s">
        <v>13</v>
      </c>
      <c r="F14631" t="s">
        <v>13</v>
      </c>
      <c r="G14631" t="s">
        <v>14448</v>
      </c>
      <c r="H14631" s="2">
        <v>44922.708273958335</v>
      </c>
      <c r="I14631" t="s">
        <v>673</v>
      </c>
      <c r="J14631" s="2">
        <v>44922.708273958335</v>
      </c>
      <c r="K14631" t="s">
        <v>673</v>
      </c>
      <c r="L14631" t="str">
        <f>VLOOKUP(C14631,ACCOUNT_MAPPING!A:C,3,FALSE)</f>
        <v>HVAC Expense</v>
      </c>
    </row>
    <row r="14632" spans="1:12" hidden="1">
      <c r="A14632">
        <v>43006</v>
      </c>
      <c r="B14632" t="s">
        <v>250</v>
      </c>
      <c r="C14632">
        <v>57300021</v>
      </c>
      <c r="D14632" t="s">
        <v>12</v>
      </c>
      <c r="E14632" t="s">
        <v>13</v>
      </c>
      <c r="F14632" t="s">
        <v>13</v>
      </c>
      <c r="G14632" t="s">
        <v>14449</v>
      </c>
      <c r="H14632" s="2">
        <v>45014.738337152776</v>
      </c>
      <c r="I14632" t="s">
        <v>236</v>
      </c>
      <c r="J14632" s="2">
        <v>45014.738337152776</v>
      </c>
      <c r="K14632" t="s">
        <v>236</v>
      </c>
      <c r="L14632" t="str">
        <f>VLOOKUP(C14632,ACCOUNT_MAPPING!A:C,3,FALSE)</f>
        <v>HVAC Expense</v>
      </c>
    </row>
    <row r="14633" spans="1:12" hidden="1">
      <c r="A14633">
        <v>43036</v>
      </c>
      <c r="B14633" t="s">
        <v>14450</v>
      </c>
      <c r="C14633">
        <v>57300021</v>
      </c>
      <c r="D14633" t="s">
        <v>17</v>
      </c>
      <c r="E14633" t="s">
        <v>13</v>
      </c>
      <c r="F14633" t="s">
        <v>13</v>
      </c>
      <c r="G14633" t="s">
        <v>14451</v>
      </c>
      <c r="H14633" s="2">
        <v>44923.731094560186</v>
      </c>
      <c r="I14633" t="s">
        <v>236</v>
      </c>
      <c r="J14633" s="2">
        <v>44923.731094560186</v>
      </c>
      <c r="K14633" t="s">
        <v>236</v>
      </c>
      <c r="L14633" t="str">
        <f>VLOOKUP(C14633,ACCOUNT_MAPPING!A:C,3,FALSE)</f>
        <v>HVAC Expense</v>
      </c>
    </row>
    <row r="14634" spans="1:12" hidden="1">
      <c r="A14634">
        <v>53077</v>
      </c>
      <c r="B14634" t="s">
        <v>6205</v>
      </c>
      <c r="C14634">
        <v>57300021</v>
      </c>
      <c r="D14634" t="s">
        <v>17</v>
      </c>
      <c r="E14634" t="s">
        <v>13</v>
      </c>
      <c r="F14634" t="s">
        <v>13</v>
      </c>
      <c r="G14634" t="s">
        <v>14452</v>
      </c>
      <c r="H14634" s="2">
        <v>44924.662933796295</v>
      </c>
      <c r="I14634" t="s">
        <v>256</v>
      </c>
      <c r="J14634" s="2">
        <v>44924.662933796295</v>
      </c>
      <c r="K14634" t="s">
        <v>256</v>
      </c>
      <c r="L14634" t="str">
        <f>VLOOKUP(C14634,ACCOUNT_MAPPING!A:C,3,FALSE)</f>
        <v>HVAC Expense</v>
      </c>
    </row>
    <row r="14635" spans="1:12" hidden="1">
      <c r="A14635">
        <v>21527</v>
      </c>
      <c r="B14635" t="s">
        <v>5503</v>
      </c>
      <c r="C14635">
        <v>57300021</v>
      </c>
      <c r="D14635" t="s">
        <v>12</v>
      </c>
      <c r="E14635" t="s">
        <v>13</v>
      </c>
      <c r="F14635" t="s">
        <v>13</v>
      </c>
      <c r="G14635" t="s">
        <v>14453</v>
      </c>
      <c r="H14635" s="2">
        <v>45020.723743981478</v>
      </c>
      <c r="I14635" t="s">
        <v>4591</v>
      </c>
      <c r="J14635" s="2">
        <v>45020.723743981478</v>
      </c>
      <c r="K14635" t="s">
        <v>4591</v>
      </c>
      <c r="L14635" t="str">
        <f>VLOOKUP(C14635,ACCOUNT_MAPPING!A:C,3,FALSE)</f>
        <v>HVAC Expense</v>
      </c>
    </row>
    <row r="14636" spans="1:12" hidden="1">
      <c r="A14636">
        <v>76367</v>
      </c>
      <c r="B14636" t="s">
        <v>7545</v>
      </c>
      <c r="C14636">
        <v>57300021</v>
      </c>
      <c r="D14636" t="s">
        <v>12</v>
      </c>
      <c r="E14636" t="s">
        <v>13</v>
      </c>
      <c r="F14636" t="s">
        <v>13</v>
      </c>
      <c r="G14636" t="s">
        <v>14454</v>
      </c>
      <c r="H14636" s="2">
        <v>45021.532281481479</v>
      </c>
      <c r="I14636" t="s">
        <v>230</v>
      </c>
      <c r="J14636" s="2">
        <v>45021.532281481479</v>
      </c>
      <c r="K14636" t="s">
        <v>230</v>
      </c>
      <c r="L14636" t="str">
        <f>VLOOKUP(C14636,ACCOUNT_MAPPING!A:C,3,FALSE)</f>
        <v>HVAC Expense</v>
      </c>
    </row>
    <row r="14637" spans="1:12" hidden="1">
      <c r="A14637">
        <v>21551</v>
      </c>
      <c r="B14637" t="s">
        <v>4986</v>
      </c>
      <c r="C14637">
        <v>57300021</v>
      </c>
      <c r="D14637" t="s">
        <v>17</v>
      </c>
      <c r="E14637" t="s">
        <v>13</v>
      </c>
      <c r="F14637" t="s">
        <v>13</v>
      </c>
      <c r="G14637" t="s">
        <v>14455</v>
      </c>
      <c r="H14637" s="2">
        <v>44924.61892040509</v>
      </c>
      <c r="I14637" t="s">
        <v>256</v>
      </c>
      <c r="J14637" s="2">
        <v>44924.61892040509</v>
      </c>
      <c r="K14637" t="s">
        <v>256</v>
      </c>
      <c r="L14637" t="str">
        <f>VLOOKUP(C14637,ACCOUNT_MAPPING!A:C,3,FALSE)</f>
        <v>HVAC Expense</v>
      </c>
    </row>
    <row r="14638" spans="1:12" hidden="1">
      <c r="A14638">
        <v>21553</v>
      </c>
      <c r="B14638" t="s">
        <v>1037</v>
      </c>
      <c r="C14638">
        <v>57300021</v>
      </c>
      <c r="D14638" t="s">
        <v>17</v>
      </c>
      <c r="E14638" t="s">
        <v>13</v>
      </c>
      <c r="F14638" t="s">
        <v>13</v>
      </c>
      <c r="G14638" t="s">
        <v>14456</v>
      </c>
      <c r="H14638" s="2">
        <v>44923.763503553244</v>
      </c>
      <c r="I14638" t="s">
        <v>65</v>
      </c>
      <c r="J14638" s="2">
        <v>44923.763503553244</v>
      </c>
      <c r="K14638" t="s">
        <v>65</v>
      </c>
      <c r="L14638" t="str">
        <f>VLOOKUP(C14638,ACCOUNT_MAPPING!A:C,3,FALSE)</f>
        <v>HVAC Expense</v>
      </c>
    </row>
    <row r="14639" spans="1:12" hidden="1">
      <c r="A14639">
        <v>21509</v>
      </c>
      <c r="B14639" t="s">
        <v>1551</v>
      </c>
      <c r="C14639">
        <v>57300021</v>
      </c>
      <c r="D14639" t="s">
        <v>17</v>
      </c>
      <c r="E14639" t="s">
        <v>13</v>
      </c>
      <c r="F14639" t="s">
        <v>13</v>
      </c>
      <c r="G14639" t="s">
        <v>14457</v>
      </c>
      <c r="H14639" s="2">
        <v>44918.527968599534</v>
      </c>
      <c r="I14639" t="s">
        <v>247</v>
      </c>
      <c r="J14639" s="2">
        <v>44918.527968599534</v>
      </c>
      <c r="K14639" t="s">
        <v>247</v>
      </c>
      <c r="L14639" t="str">
        <f>VLOOKUP(C14639,ACCOUNT_MAPPING!A:C,3,FALSE)</f>
        <v>HVAC Expense</v>
      </c>
    </row>
    <row r="14640" spans="1:12" hidden="1">
      <c r="A14640">
        <v>32979</v>
      </c>
      <c r="B14640" t="s">
        <v>10619</v>
      </c>
      <c r="C14640">
        <v>57300021</v>
      </c>
      <c r="D14640" t="s">
        <v>12</v>
      </c>
      <c r="E14640" t="s">
        <v>13</v>
      </c>
      <c r="F14640" t="s">
        <v>13</v>
      </c>
      <c r="G14640" t="s">
        <v>14458</v>
      </c>
      <c r="H14640" s="2">
        <v>45020.677014849534</v>
      </c>
      <c r="I14640" t="s">
        <v>2250</v>
      </c>
      <c r="J14640" s="2">
        <v>45020.677014849534</v>
      </c>
      <c r="K14640" t="s">
        <v>2250</v>
      </c>
      <c r="L14640" t="str">
        <f>VLOOKUP(C14640,ACCOUNT_MAPPING!A:C,3,FALSE)</f>
        <v>HVAC Expense</v>
      </c>
    </row>
    <row r="14641" spans="1:12" hidden="1">
      <c r="A14641">
        <v>43381</v>
      </c>
      <c r="B14641" t="s">
        <v>1069</v>
      </c>
      <c r="C14641">
        <v>57300021</v>
      </c>
      <c r="D14641" t="s">
        <v>17</v>
      </c>
      <c r="E14641" t="s">
        <v>13</v>
      </c>
      <c r="F14641" t="s">
        <v>13</v>
      </c>
      <c r="G14641" t="s">
        <v>14459</v>
      </c>
      <c r="H14641" s="2">
        <v>44922.681428043979</v>
      </c>
      <c r="I14641" t="s">
        <v>83</v>
      </c>
      <c r="J14641" s="2">
        <v>44922.681428043979</v>
      </c>
      <c r="K14641" t="s">
        <v>83</v>
      </c>
      <c r="L14641" t="str">
        <f>VLOOKUP(C14641,ACCOUNT_MAPPING!A:C,3,FALSE)</f>
        <v>HVAC Expense</v>
      </c>
    </row>
    <row r="14642" spans="1:12" hidden="1">
      <c r="A14642">
        <v>53084</v>
      </c>
      <c r="B14642" t="s">
        <v>4178</v>
      </c>
      <c r="C14642">
        <v>57300021</v>
      </c>
      <c r="D14642" t="s">
        <v>12</v>
      </c>
      <c r="E14642" t="s">
        <v>13</v>
      </c>
      <c r="F14642" t="s">
        <v>13</v>
      </c>
      <c r="G14642" t="s">
        <v>14460</v>
      </c>
      <c r="H14642" s="2">
        <v>45012.679301886572</v>
      </c>
      <c r="I14642" t="s">
        <v>256</v>
      </c>
      <c r="J14642" s="2">
        <v>45012.679301886572</v>
      </c>
      <c r="K14642" t="s">
        <v>256</v>
      </c>
      <c r="L14642" t="str">
        <f>VLOOKUP(C14642,ACCOUNT_MAPPING!A:C,3,FALSE)</f>
        <v>HVAC Expense</v>
      </c>
    </row>
    <row r="14643" spans="1:12" hidden="1">
      <c r="A14643">
        <v>43026</v>
      </c>
      <c r="B14643" t="s">
        <v>657</v>
      </c>
      <c r="C14643">
        <v>57300021</v>
      </c>
      <c r="D14643" t="s">
        <v>17</v>
      </c>
      <c r="E14643" t="s">
        <v>13</v>
      </c>
      <c r="F14643" t="s">
        <v>13</v>
      </c>
      <c r="G14643" t="s">
        <v>14461</v>
      </c>
      <c r="H14643" s="2">
        <v>44923.707338113425</v>
      </c>
      <c r="I14643" t="s">
        <v>236</v>
      </c>
      <c r="J14643" s="2">
        <v>44923.707338113425</v>
      </c>
      <c r="K14643" t="s">
        <v>236</v>
      </c>
      <c r="L14643" t="str">
        <f>VLOOKUP(C14643,ACCOUNT_MAPPING!A:C,3,FALSE)</f>
        <v>HVAC Expense</v>
      </c>
    </row>
    <row r="14644" spans="1:12" hidden="1">
      <c r="A14644">
        <v>76203</v>
      </c>
      <c r="B14644" t="s">
        <v>266</v>
      </c>
      <c r="C14644">
        <v>57300021</v>
      </c>
      <c r="D14644" t="s">
        <v>63</v>
      </c>
      <c r="E14644" t="s">
        <v>13</v>
      </c>
      <c r="F14644" t="s">
        <v>13</v>
      </c>
      <c r="G14644" t="s">
        <v>14462</v>
      </c>
      <c r="H14644" s="2">
        <v>44879.426871875003</v>
      </c>
      <c r="I14644" t="s">
        <v>260</v>
      </c>
      <c r="J14644" s="2">
        <v>44879.426871875003</v>
      </c>
      <c r="K14644" t="s">
        <v>260</v>
      </c>
      <c r="L14644" t="str">
        <f>VLOOKUP(C14644,ACCOUNT_MAPPING!A:C,3,FALSE)</f>
        <v>HVAC Expense</v>
      </c>
    </row>
    <row r="14645" spans="1:12" hidden="1">
      <c r="A14645">
        <v>82695</v>
      </c>
      <c r="B14645" t="s">
        <v>2074</v>
      </c>
      <c r="C14645">
        <v>57300021</v>
      </c>
      <c r="D14645" t="s">
        <v>12</v>
      </c>
      <c r="E14645" t="s">
        <v>13</v>
      </c>
      <c r="F14645" t="s">
        <v>13</v>
      </c>
      <c r="G14645" t="s">
        <v>14463</v>
      </c>
      <c r="H14645" s="2">
        <v>45015.512601006943</v>
      </c>
      <c r="I14645" t="s">
        <v>778</v>
      </c>
      <c r="J14645" s="2">
        <v>45015.512601006943</v>
      </c>
      <c r="K14645" t="s">
        <v>778</v>
      </c>
      <c r="L14645" t="str">
        <f>VLOOKUP(C14645,ACCOUNT_MAPPING!A:C,3,FALSE)</f>
        <v>HVAC Expense</v>
      </c>
    </row>
    <row r="14646" spans="1:12" hidden="1">
      <c r="A14646">
        <v>69758</v>
      </c>
      <c r="B14646" t="s">
        <v>14087</v>
      </c>
      <c r="C14646">
        <v>57300021</v>
      </c>
      <c r="D14646" t="s">
        <v>12</v>
      </c>
      <c r="E14646" t="s">
        <v>13</v>
      </c>
      <c r="F14646" t="s">
        <v>13</v>
      </c>
      <c r="G14646" t="s">
        <v>14464</v>
      </c>
      <c r="H14646" s="2">
        <v>45021.546446377317</v>
      </c>
      <c r="I14646" t="s">
        <v>230</v>
      </c>
      <c r="J14646" s="2">
        <v>45021.546446377317</v>
      </c>
      <c r="K14646" t="s">
        <v>230</v>
      </c>
      <c r="L14646" t="str">
        <f>VLOOKUP(C14646,ACCOUNT_MAPPING!A:C,3,FALSE)</f>
        <v>HVAC Expense</v>
      </c>
    </row>
    <row r="14647" spans="1:12" hidden="1">
      <c r="A14647">
        <v>76186</v>
      </c>
      <c r="B14647" t="s">
        <v>258</v>
      </c>
      <c r="C14647">
        <v>57300021</v>
      </c>
      <c r="D14647" t="s">
        <v>63</v>
      </c>
      <c r="E14647" t="s">
        <v>13</v>
      </c>
      <c r="F14647" t="s">
        <v>13</v>
      </c>
      <c r="G14647" t="s">
        <v>14465</v>
      </c>
      <c r="H14647" s="2">
        <v>44879.368055127314</v>
      </c>
      <c r="I14647" t="s">
        <v>260</v>
      </c>
      <c r="J14647" s="2">
        <v>44879.368055127314</v>
      </c>
      <c r="K14647" t="s">
        <v>260</v>
      </c>
      <c r="L14647" t="str">
        <f>VLOOKUP(C14647,ACCOUNT_MAPPING!A:C,3,FALSE)</f>
        <v>HVAC Expense</v>
      </c>
    </row>
    <row r="14648" spans="1:12" hidden="1">
      <c r="A14648">
        <v>83840</v>
      </c>
      <c r="B14648" t="s">
        <v>2118</v>
      </c>
      <c r="C14648">
        <v>57300021</v>
      </c>
      <c r="D14648" t="s">
        <v>17</v>
      </c>
      <c r="E14648" t="s">
        <v>13</v>
      </c>
      <c r="F14648" t="s">
        <v>13</v>
      </c>
      <c r="G14648" t="s">
        <v>14466</v>
      </c>
      <c r="H14648" s="2">
        <v>44914.656404629626</v>
      </c>
      <c r="I14648" t="s">
        <v>2111</v>
      </c>
      <c r="J14648" s="2">
        <v>44914.656404629626</v>
      </c>
      <c r="K14648" t="s">
        <v>2111</v>
      </c>
      <c r="L14648" t="str">
        <f>VLOOKUP(C14648,ACCOUNT_MAPPING!A:C,3,FALSE)</f>
        <v>HVAC Expense</v>
      </c>
    </row>
    <row r="14649" spans="1:12" hidden="1">
      <c r="A14649">
        <v>126065</v>
      </c>
      <c r="B14649" t="s">
        <v>314</v>
      </c>
      <c r="C14649">
        <v>57300021</v>
      </c>
      <c r="D14649" t="s">
        <v>12</v>
      </c>
      <c r="E14649" t="s">
        <v>13</v>
      </c>
      <c r="F14649" t="s">
        <v>13</v>
      </c>
      <c r="G14649" t="s">
        <v>3148</v>
      </c>
      <c r="H14649" s="2">
        <v>45015.38128090278</v>
      </c>
      <c r="I14649" t="s">
        <v>300</v>
      </c>
      <c r="J14649" s="2">
        <v>45015.38128090278</v>
      </c>
      <c r="K14649" t="s">
        <v>300</v>
      </c>
      <c r="L14649" t="str">
        <f>VLOOKUP(C14649,ACCOUNT_MAPPING!A:C,3,FALSE)</f>
        <v>HVAC Expense</v>
      </c>
    </row>
    <row r="14650" spans="1:12" hidden="1">
      <c r="A14650">
        <v>109329</v>
      </c>
      <c r="B14650" t="s">
        <v>1127</v>
      </c>
      <c r="C14650">
        <v>57300021</v>
      </c>
      <c r="D14650" t="s">
        <v>12</v>
      </c>
      <c r="E14650" t="s">
        <v>13</v>
      </c>
      <c r="F14650" t="s">
        <v>13</v>
      </c>
      <c r="G14650" t="s">
        <v>14467</v>
      </c>
      <c r="H14650" s="2">
        <v>45020.606838391206</v>
      </c>
      <c r="I14650" t="s">
        <v>720</v>
      </c>
      <c r="J14650" s="2">
        <v>45020.606838391206</v>
      </c>
      <c r="K14650" t="s">
        <v>720</v>
      </c>
      <c r="L14650" t="str">
        <f>VLOOKUP(C14650,ACCOUNT_MAPPING!A:C,3,FALSE)</f>
        <v>HVAC Expense</v>
      </c>
    </row>
    <row r="14651" spans="1:12" hidden="1">
      <c r="A14651">
        <v>126039</v>
      </c>
      <c r="B14651" t="s">
        <v>3583</v>
      </c>
      <c r="C14651">
        <v>57300021</v>
      </c>
      <c r="D14651" t="s">
        <v>12</v>
      </c>
      <c r="E14651" t="s">
        <v>13</v>
      </c>
      <c r="F14651" t="s">
        <v>13</v>
      </c>
      <c r="G14651" t="s">
        <v>14468</v>
      </c>
      <c r="H14651" s="2">
        <v>45013.578471446759</v>
      </c>
      <c r="I14651" t="s">
        <v>3585</v>
      </c>
      <c r="J14651" s="2">
        <v>45013.578471446759</v>
      </c>
      <c r="K14651" t="s">
        <v>3585</v>
      </c>
      <c r="L14651" t="str">
        <f>VLOOKUP(C14651,ACCOUNT_MAPPING!A:C,3,FALSE)</f>
        <v>HVAC Expense</v>
      </c>
    </row>
    <row r="14652" spans="1:12" hidden="1">
      <c r="A14652">
        <v>126063</v>
      </c>
      <c r="B14652" t="s">
        <v>5704</v>
      </c>
      <c r="C14652">
        <v>57300021</v>
      </c>
      <c r="D14652" t="s">
        <v>63</v>
      </c>
      <c r="E14652" t="s">
        <v>13</v>
      </c>
      <c r="F14652" t="s">
        <v>13</v>
      </c>
      <c r="G14652" t="s">
        <v>14469</v>
      </c>
      <c r="H14652" s="2">
        <v>44874.790331631943</v>
      </c>
      <c r="I14652" t="s">
        <v>3140</v>
      </c>
      <c r="J14652" s="2">
        <v>44874.790331631943</v>
      </c>
      <c r="K14652" t="s">
        <v>3140</v>
      </c>
      <c r="L14652" t="str">
        <f>VLOOKUP(C14652,ACCOUNT_MAPPING!A:C,3,FALSE)</f>
        <v>HVAC Expense</v>
      </c>
    </row>
    <row r="14653" spans="1:12" hidden="1">
      <c r="A14653">
        <v>126165</v>
      </c>
      <c r="B14653" t="s">
        <v>406</v>
      </c>
      <c r="C14653">
        <v>57300021</v>
      </c>
      <c r="D14653" t="s">
        <v>17</v>
      </c>
      <c r="E14653" t="s">
        <v>13</v>
      </c>
      <c r="F14653" t="s">
        <v>13</v>
      </c>
      <c r="G14653" t="s">
        <v>3693</v>
      </c>
      <c r="H14653" s="2">
        <v>44922.675759837963</v>
      </c>
      <c r="I14653" t="s">
        <v>347</v>
      </c>
      <c r="J14653" s="2">
        <v>44922.675759837963</v>
      </c>
      <c r="K14653" t="s">
        <v>347</v>
      </c>
      <c r="L14653" t="str">
        <f>VLOOKUP(C14653,ACCOUNT_MAPPING!A:C,3,FALSE)</f>
        <v>HVAC Expense</v>
      </c>
    </row>
    <row r="14654" spans="1:12" hidden="1">
      <c r="A14654">
        <v>126060</v>
      </c>
      <c r="B14654" t="s">
        <v>3138</v>
      </c>
      <c r="C14654">
        <v>57300021</v>
      </c>
      <c r="D14654" t="s">
        <v>12</v>
      </c>
      <c r="E14654" t="s">
        <v>13</v>
      </c>
      <c r="F14654" t="s">
        <v>13</v>
      </c>
      <c r="G14654" t="s">
        <v>14470</v>
      </c>
      <c r="H14654" s="2">
        <v>45014.735326469905</v>
      </c>
      <c r="I14654" t="s">
        <v>3140</v>
      </c>
      <c r="J14654" s="2">
        <v>45014.735326469905</v>
      </c>
      <c r="K14654" t="s">
        <v>3140</v>
      </c>
      <c r="L14654" t="str">
        <f>VLOOKUP(C14654,ACCOUNT_MAPPING!A:C,3,FALSE)</f>
        <v>HVAC Expense</v>
      </c>
    </row>
    <row r="14655" spans="1:12" hidden="1">
      <c r="A14655">
        <v>126178</v>
      </c>
      <c r="B14655" t="s">
        <v>481</v>
      </c>
      <c r="C14655">
        <v>57300021</v>
      </c>
      <c r="D14655" t="s">
        <v>17</v>
      </c>
      <c r="E14655" t="s">
        <v>13</v>
      </c>
      <c r="F14655" t="s">
        <v>13</v>
      </c>
      <c r="G14655" t="s">
        <v>3128</v>
      </c>
      <c r="H14655" s="2">
        <v>44923.506113506941</v>
      </c>
      <c r="I14655" t="s">
        <v>347</v>
      </c>
      <c r="J14655" s="2">
        <v>44923.506113506941</v>
      </c>
      <c r="K14655" t="s">
        <v>347</v>
      </c>
      <c r="L14655" t="str">
        <f>VLOOKUP(C14655,ACCOUNT_MAPPING!A:C,3,FALSE)</f>
        <v>HVAC Expense</v>
      </c>
    </row>
    <row r="14656" spans="1:12" hidden="1">
      <c r="A14656">
        <v>126102</v>
      </c>
      <c r="B14656" t="s">
        <v>447</v>
      </c>
      <c r="C14656">
        <v>57300021</v>
      </c>
      <c r="D14656" t="s">
        <v>17</v>
      </c>
      <c r="E14656" t="s">
        <v>13</v>
      </c>
      <c r="F14656" t="s">
        <v>13</v>
      </c>
      <c r="G14656" t="s">
        <v>14471</v>
      </c>
      <c r="H14656" s="2">
        <v>44923.535952118058</v>
      </c>
      <c r="I14656" t="s">
        <v>357</v>
      </c>
      <c r="J14656" s="2">
        <v>44923.535952118058</v>
      </c>
      <c r="K14656" t="s">
        <v>357</v>
      </c>
      <c r="L14656" t="str">
        <f>VLOOKUP(C14656,ACCOUNT_MAPPING!A:C,3,FALSE)</f>
        <v>HVAC Expense</v>
      </c>
    </row>
    <row r="14657" spans="1:12" hidden="1">
      <c r="A14657">
        <v>126172</v>
      </c>
      <c r="B14657" t="s">
        <v>480</v>
      </c>
      <c r="C14657">
        <v>57300021</v>
      </c>
      <c r="D14657" t="s">
        <v>12</v>
      </c>
      <c r="E14657" t="s">
        <v>13</v>
      </c>
      <c r="F14657" t="s">
        <v>13</v>
      </c>
      <c r="G14657" t="s">
        <v>14472</v>
      </c>
      <c r="H14657" s="2">
        <v>45020.656673923608</v>
      </c>
      <c r="I14657" t="s">
        <v>354</v>
      </c>
      <c r="J14657" s="2">
        <v>45020.656673923608</v>
      </c>
      <c r="K14657" t="s">
        <v>354</v>
      </c>
      <c r="L14657" t="str">
        <f>VLOOKUP(C14657,ACCOUNT_MAPPING!A:C,3,FALSE)</f>
        <v>HVAC Expense</v>
      </c>
    </row>
    <row r="14658" spans="1:12" hidden="1">
      <c r="A14658">
        <v>126103</v>
      </c>
      <c r="B14658" t="s">
        <v>392</v>
      </c>
      <c r="C14658">
        <v>57300021</v>
      </c>
      <c r="D14658" t="s">
        <v>12</v>
      </c>
      <c r="E14658" t="s">
        <v>13</v>
      </c>
      <c r="F14658" t="s">
        <v>13</v>
      </c>
      <c r="G14658" t="s">
        <v>14127</v>
      </c>
      <c r="H14658" s="2">
        <v>45012.696566319442</v>
      </c>
      <c r="I14658" t="s">
        <v>310</v>
      </c>
      <c r="J14658" s="2">
        <v>45012.696566319442</v>
      </c>
      <c r="K14658" t="s">
        <v>310</v>
      </c>
      <c r="L14658" t="str">
        <f>VLOOKUP(C14658,ACCOUNT_MAPPING!A:C,3,FALSE)</f>
        <v>HVAC Expense</v>
      </c>
    </row>
    <row r="14659" spans="1:12" hidden="1">
      <c r="A14659">
        <v>126245</v>
      </c>
      <c r="B14659" t="s">
        <v>5726</v>
      </c>
      <c r="C14659">
        <v>57300021</v>
      </c>
      <c r="D14659" t="s">
        <v>12</v>
      </c>
      <c r="E14659" t="s">
        <v>13</v>
      </c>
      <c r="F14659" t="s">
        <v>13</v>
      </c>
      <c r="G14659" t="s">
        <v>5538</v>
      </c>
      <c r="H14659" s="2">
        <v>45022.034956053241</v>
      </c>
      <c r="I14659" t="s">
        <v>363</v>
      </c>
      <c r="J14659" s="2">
        <v>45022.034956053241</v>
      </c>
      <c r="K14659" t="s">
        <v>363</v>
      </c>
      <c r="L14659" t="str">
        <f>VLOOKUP(C14659,ACCOUNT_MAPPING!A:C,3,FALSE)</f>
        <v>HVAC Expense</v>
      </c>
    </row>
    <row r="14660" spans="1:12" hidden="1">
      <c r="A14660">
        <v>126251</v>
      </c>
      <c r="B14660" t="s">
        <v>5305</v>
      </c>
      <c r="C14660">
        <v>57300021</v>
      </c>
      <c r="D14660" t="s">
        <v>17</v>
      </c>
      <c r="E14660" t="s">
        <v>13</v>
      </c>
      <c r="F14660" t="s">
        <v>13</v>
      </c>
      <c r="G14660" t="s">
        <v>14473</v>
      </c>
      <c r="H14660" s="2">
        <v>44925.683958414353</v>
      </c>
      <c r="I14660" t="s">
        <v>415</v>
      </c>
      <c r="J14660" s="2">
        <v>44925.683958414353</v>
      </c>
      <c r="K14660" t="s">
        <v>415</v>
      </c>
      <c r="L14660" t="str">
        <f>VLOOKUP(C14660,ACCOUNT_MAPPING!A:C,3,FALSE)</f>
        <v>HVAC Expense</v>
      </c>
    </row>
    <row r="14661" spans="1:12" hidden="1">
      <c r="A14661">
        <v>126208</v>
      </c>
      <c r="B14661" t="s">
        <v>485</v>
      </c>
      <c r="C14661">
        <v>57300021</v>
      </c>
      <c r="D14661" t="s">
        <v>12</v>
      </c>
      <c r="E14661" t="s">
        <v>13</v>
      </c>
      <c r="F14661" t="s">
        <v>13</v>
      </c>
      <c r="G14661" t="s">
        <v>14474</v>
      </c>
      <c r="H14661" s="2">
        <v>45021.015573993056</v>
      </c>
      <c r="I14661" t="s">
        <v>323</v>
      </c>
      <c r="J14661" s="2">
        <v>45021.015573993056</v>
      </c>
      <c r="K14661" t="s">
        <v>323</v>
      </c>
      <c r="L14661" t="str">
        <f>VLOOKUP(C14661,ACCOUNT_MAPPING!A:C,3,FALSE)</f>
        <v>HVAC Expense</v>
      </c>
    </row>
    <row r="14662" spans="1:12" hidden="1">
      <c r="A14662">
        <v>126143</v>
      </c>
      <c r="B14662" t="s">
        <v>329</v>
      </c>
      <c r="C14662">
        <v>57300021</v>
      </c>
      <c r="D14662" t="s">
        <v>17</v>
      </c>
      <c r="E14662" t="s">
        <v>13</v>
      </c>
      <c r="F14662" t="s">
        <v>13</v>
      </c>
      <c r="G14662" t="s">
        <v>14475</v>
      </c>
      <c r="H14662" s="2">
        <v>44924.089587037037</v>
      </c>
      <c r="I14662" t="s">
        <v>323</v>
      </c>
      <c r="J14662" s="2">
        <v>44924.089587037037</v>
      </c>
      <c r="K14662" t="s">
        <v>323</v>
      </c>
      <c r="L14662" t="str">
        <f>VLOOKUP(C14662,ACCOUNT_MAPPING!A:C,3,FALSE)</f>
        <v>HVAC Expense</v>
      </c>
    </row>
    <row r="14663" spans="1:12" hidden="1">
      <c r="A14663">
        <v>126205</v>
      </c>
      <c r="B14663" t="s">
        <v>1131</v>
      </c>
      <c r="C14663">
        <v>57300021</v>
      </c>
      <c r="D14663" t="s">
        <v>12</v>
      </c>
      <c r="E14663" t="s">
        <v>13</v>
      </c>
      <c r="F14663" t="s">
        <v>13</v>
      </c>
      <c r="G14663" t="s">
        <v>3148</v>
      </c>
      <c r="H14663" s="2">
        <v>45015.598337418982</v>
      </c>
      <c r="I14663" t="s">
        <v>300</v>
      </c>
      <c r="J14663" s="2">
        <v>45015.598337418982</v>
      </c>
      <c r="K14663" t="s">
        <v>300</v>
      </c>
      <c r="L14663" t="str">
        <f>VLOOKUP(C14663,ACCOUNT_MAPPING!A:C,3,FALSE)</f>
        <v>HVAC Expense</v>
      </c>
    </row>
    <row r="14664" spans="1:12" hidden="1">
      <c r="A14664">
        <v>126222</v>
      </c>
      <c r="B14664" t="s">
        <v>460</v>
      </c>
      <c r="C14664">
        <v>57300021</v>
      </c>
      <c r="D14664" t="s">
        <v>12</v>
      </c>
      <c r="E14664" t="s">
        <v>13</v>
      </c>
      <c r="F14664" t="s">
        <v>13</v>
      </c>
      <c r="G14664" t="s">
        <v>14476</v>
      </c>
      <c r="H14664" s="2">
        <v>45014.709740011574</v>
      </c>
      <c r="I14664" t="s">
        <v>462</v>
      </c>
      <c r="J14664" s="2">
        <v>45014.709740011574</v>
      </c>
      <c r="K14664" t="s">
        <v>462</v>
      </c>
      <c r="L14664" t="str">
        <f>VLOOKUP(C14664,ACCOUNT_MAPPING!A:C,3,FALSE)</f>
        <v>HVAC Expense</v>
      </c>
    </row>
    <row r="14665" spans="1:12" hidden="1">
      <c r="A14665">
        <v>126238</v>
      </c>
      <c r="B14665" t="s">
        <v>468</v>
      </c>
      <c r="C14665">
        <v>57300021</v>
      </c>
      <c r="D14665" t="s">
        <v>12</v>
      </c>
      <c r="E14665" t="s">
        <v>13</v>
      </c>
      <c r="F14665" t="s">
        <v>13</v>
      </c>
      <c r="G14665" t="s">
        <v>14477</v>
      </c>
      <c r="H14665" s="2">
        <v>45014.670501504632</v>
      </c>
      <c r="I14665" t="s">
        <v>310</v>
      </c>
      <c r="J14665" s="2">
        <v>45014.670501504632</v>
      </c>
      <c r="K14665" t="s">
        <v>310</v>
      </c>
      <c r="L14665" t="str">
        <f>VLOOKUP(C14665,ACCOUNT_MAPPING!A:C,3,FALSE)</f>
        <v>HVAC Expense</v>
      </c>
    </row>
    <row r="14666" spans="1:12" hidden="1">
      <c r="A14666">
        <v>2830</v>
      </c>
      <c r="B14666" t="s">
        <v>2163</v>
      </c>
      <c r="C14666">
        <v>57300022</v>
      </c>
      <c r="D14666" t="s">
        <v>17</v>
      </c>
      <c r="E14666" t="s">
        <v>13</v>
      </c>
      <c r="F14666" t="s">
        <v>13</v>
      </c>
      <c r="G14666" t="s">
        <v>14478</v>
      </c>
      <c r="H14666" s="2">
        <v>44923.436734641204</v>
      </c>
      <c r="I14666" t="s">
        <v>289</v>
      </c>
      <c r="J14666" s="2">
        <v>44923.436734641204</v>
      </c>
      <c r="K14666" t="s">
        <v>289</v>
      </c>
      <c r="L14666" t="str">
        <f>VLOOKUP(C14666,ACCOUNT_MAPPING!A:C,3,FALSE)</f>
        <v>General Building Maintenance</v>
      </c>
    </row>
    <row r="14667" spans="1:12" hidden="1">
      <c r="A14667">
        <v>2877</v>
      </c>
      <c r="B14667" t="s">
        <v>2165</v>
      </c>
      <c r="C14667">
        <v>57300022</v>
      </c>
      <c r="D14667" t="s">
        <v>17</v>
      </c>
      <c r="E14667" t="s">
        <v>13</v>
      </c>
      <c r="F14667" t="s">
        <v>13</v>
      </c>
      <c r="G14667" t="s">
        <v>14478</v>
      </c>
      <c r="H14667" s="2">
        <v>44923.445675891206</v>
      </c>
      <c r="I14667" t="s">
        <v>289</v>
      </c>
      <c r="J14667" s="2">
        <v>44923.445675891206</v>
      </c>
      <c r="K14667" t="s">
        <v>289</v>
      </c>
      <c r="L14667" t="str">
        <f>VLOOKUP(C14667,ACCOUNT_MAPPING!A:C,3,FALSE)</f>
        <v>General Building Maintenance</v>
      </c>
    </row>
    <row r="14668" spans="1:12" hidden="1">
      <c r="A14668">
        <v>9013</v>
      </c>
      <c r="B14668" t="s">
        <v>2330</v>
      </c>
      <c r="C14668">
        <v>57300022</v>
      </c>
      <c r="D14668" t="s">
        <v>17</v>
      </c>
      <c r="E14668" t="s">
        <v>13</v>
      </c>
      <c r="F14668" t="s">
        <v>13</v>
      </c>
      <c r="G14668" t="s">
        <v>14479</v>
      </c>
      <c r="H14668" s="2">
        <v>44917.417582407405</v>
      </c>
      <c r="I14668" t="s">
        <v>233</v>
      </c>
      <c r="J14668" s="2">
        <v>44917.417582407405</v>
      </c>
      <c r="K14668" t="s">
        <v>233</v>
      </c>
      <c r="L14668" t="str">
        <f>VLOOKUP(C14668,ACCOUNT_MAPPING!A:C,3,FALSE)</f>
        <v>General Building Maintenance</v>
      </c>
    </row>
    <row r="14669" spans="1:12" hidden="1">
      <c r="A14669">
        <v>10659</v>
      </c>
      <c r="B14669" t="s">
        <v>3884</v>
      </c>
      <c r="C14669">
        <v>57300022</v>
      </c>
      <c r="D14669" t="s">
        <v>17</v>
      </c>
      <c r="E14669" t="s">
        <v>13</v>
      </c>
      <c r="F14669" t="s">
        <v>13</v>
      </c>
      <c r="G14669" t="s">
        <v>14480</v>
      </c>
      <c r="H14669" s="2">
        <v>44928.872508368055</v>
      </c>
      <c r="I14669" t="s">
        <v>1422</v>
      </c>
      <c r="J14669" s="2">
        <v>44928.872508368055</v>
      </c>
      <c r="K14669" t="s">
        <v>1422</v>
      </c>
      <c r="L14669" t="str">
        <f>VLOOKUP(C14669,ACCOUNT_MAPPING!A:C,3,FALSE)</f>
        <v>General Building Maintenance</v>
      </c>
    </row>
    <row r="14670" spans="1:12" hidden="1">
      <c r="A14670">
        <v>10913</v>
      </c>
      <c r="B14670" t="s">
        <v>102</v>
      </c>
      <c r="C14670">
        <v>57300022</v>
      </c>
      <c r="D14670" t="s">
        <v>17</v>
      </c>
      <c r="E14670" t="s">
        <v>13</v>
      </c>
      <c r="F14670" t="s">
        <v>13</v>
      </c>
      <c r="G14670" t="s">
        <v>14481</v>
      </c>
      <c r="H14670" s="2">
        <v>44924.054551539353</v>
      </c>
      <c r="I14670" t="s">
        <v>104</v>
      </c>
      <c r="J14670" s="2">
        <v>44924.054551539353</v>
      </c>
      <c r="K14670" t="s">
        <v>104</v>
      </c>
      <c r="L14670" t="str">
        <f>VLOOKUP(C14670,ACCOUNT_MAPPING!A:C,3,FALSE)</f>
        <v>General Building Maintenance</v>
      </c>
    </row>
    <row r="14671" spans="1:12" hidden="1">
      <c r="A14671">
        <v>11851</v>
      </c>
      <c r="B14671" t="s">
        <v>1925</v>
      </c>
      <c r="C14671">
        <v>57300022</v>
      </c>
      <c r="D14671" t="s">
        <v>17</v>
      </c>
      <c r="E14671" t="s">
        <v>13</v>
      </c>
      <c r="F14671" t="s">
        <v>13</v>
      </c>
      <c r="G14671" t="s">
        <v>14482</v>
      </c>
      <c r="H14671" s="2">
        <v>44876.024338888892</v>
      </c>
      <c r="I14671" t="s">
        <v>313</v>
      </c>
      <c r="J14671" s="2">
        <v>44876.024338888892</v>
      </c>
      <c r="K14671" t="s">
        <v>313</v>
      </c>
      <c r="L14671" t="str">
        <f>VLOOKUP(C14671,ACCOUNT_MAPPING!A:C,3,FALSE)</f>
        <v>General Building Maintenance</v>
      </c>
    </row>
    <row r="14672" spans="1:12" hidden="1">
      <c r="A14672">
        <v>11819</v>
      </c>
      <c r="B14672" t="s">
        <v>992</v>
      </c>
      <c r="C14672">
        <v>57300022</v>
      </c>
      <c r="D14672" t="s">
        <v>63</v>
      </c>
      <c r="E14672" t="s">
        <v>13</v>
      </c>
      <c r="F14672" t="s">
        <v>13</v>
      </c>
      <c r="G14672" t="s">
        <v>14483</v>
      </c>
      <c r="H14672" s="2">
        <v>44874.403742245369</v>
      </c>
      <c r="I14672" t="s">
        <v>79</v>
      </c>
      <c r="J14672" s="2">
        <v>44874.403742245369</v>
      </c>
      <c r="K14672" t="s">
        <v>79</v>
      </c>
      <c r="L14672" t="str">
        <f>VLOOKUP(C14672,ACCOUNT_MAPPING!A:C,3,FALSE)</f>
        <v>General Building Maintenance</v>
      </c>
    </row>
    <row r="14673" spans="1:12" hidden="1">
      <c r="A14673">
        <v>20600</v>
      </c>
      <c r="B14673" t="s">
        <v>2845</v>
      </c>
      <c r="C14673">
        <v>57300022</v>
      </c>
      <c r="D14673" t="s">
        <v>12</v>
      </c>
      <c r="E14673" t="s">
        <v>13</v>
      </c>
      <c r="F14673" t="s">
        <v>13</v>
      </c>
      <c r="G14673" t="s">
        <v>14484</v>
      </c>
      <c r="H14673" s="2">
        <v>45021.788841238427</v>
      </c>
      <c r="I14673" t="s">
        <v>1229</v>
      </c>
      <c r="J14673" s="2">
        <v>45021.788841238427</v>
      </c>
      <c r="K14673" t="s">
        <v>1229</v>
      </c>
      <c r="L14673" t="str">
        <f>VLOOKUP(C14673,ACCOUNT_MAPPING!A:C,3,FALSE)</f>
        <v>General Building Maintenance</v>
      </c>
    </row>
    <row r="14674" spans="1:12" hidden="1">
      <c r="A14674">
        <v>20653</v>
      </c>
      <c r="B14674" t="s">
        <v>2949</v>
      </c>
      <c r="C14674">
        <v>57300022</v>
      </c>
      <c r="D14674" t="s">
        <v>12</v>
      </c>
      <c r="E14674" t="s">
        <v>13</v>
      </c>
      <c r="F14674" t="s">
        <v>13</v>
      </c>
      <c r="G14674" t="s">
        <v>4971</v>
      </c>
      <c r="H14674" s="2">
        <v>45021.448288391206</v>
      </c>
      <c r="I14674" t="s">
        <v>123</v>
      </c>
      <c r="J14674" s="2">
        <v>45021.448288391206</v>
      </c>
      <c r="K14674" t="s">
        <v>123</v>
      </c>
      <c r="L14674" t="str">
        <f>VLOOKUP(C14674,ACCOUNT_MAPPING!A:C,3,FALSE)</f>
        <v>General Building Maintenance</v>
      </c>
    </row>
    <row r="14675" spans="1:12" hidden="1">
      <c r="A14675">
        <v>20652</v>
      </c>
      <c r="B14675" t="s">
        <v>2945</v>
      </c>
      <c r="C14675">
        <v>57300022</v>
      </c>
      <c r="D14675" t="s">
        <v>12</v>
      </c>
      <c r="E14675" t="s">
        <v>13</v>
      </c>
      <c r="F14675" t="s">
        <v>13</v>
      </c>
      <c r="G14675" t="s">
        <v>4971</v>
      </c>
      <c r="H14675" s="2">
        <v>45021.442169988426</v>
      </c>
      <c r="I14675" t="s">
        <v>123</v>
      </c>
      <c r="J14675" s="2">
        <v>45021.442169988426</v>
      </c>
      <c r="K14675" t="s">
        <v>123</v>
      </c>
      <c r="L14675" t="str">
        <f>VLOOKUP(C14675,ACCOUNT_MAPPING!A:C,3,FALSE)</f>
        <v>General Building Maintenance</v>
      </c>
    </row>
    <row r="14676" spans="1:12" hidden="1">
      <c r="A14676">
        <v>20707</v>
      </c>
      <c r="B14676" t="s">
        <v>7478</v>
      </c>
      <c r="C14676">
        <v>57300022</v>
      </c>
      <c r="D14676" t="s">
        <v>17</v>
      </c>
      <c r="E14676" t="s">
        <v>13</v>
      </c>
      <c r="F14676" t="s">
        <v>13</v>
      </c>
      <c r="G14676" t="s">
        <v>14485</v>
      </c>
      <c r="H14676" s="2">
        <v>44923.55299074074</v>
      </c>
      <c r="I14676" t="s">
        <v>1014</v>
      </c>
      <c r="J14676" s="2">
        <v>44923.55299074074</v>
      </c>
      <c r="K14676" t="s">
        <v>1014</v>
      </c>
      <c r="L14676" t="str">
        <f>VLOOKUP(C14676,ACCOUNT_MAPPING!A:C,3,FALSE)</f>
        <v>General Building Maintenance</v>
      </c>
    </row>
    <row r="14677" spans="1:12" hidden="1">
      <c r="A14677">
        <v>8649</v>
      </c>
      <c r="B14677" t="s">
        <v>1666</v>
      </c>
      <c r="C14677">
        <v>57300023</v>
      </c>
      <c r="D14677" t="s">
        <v>17</v>
      </c>
      <c r="E14677" t="s">
        <v>13</v>
      </c>
      <c r="F14677" t="s">
        <v>13</v>
      </c>
      <c r="G14677" t="s">
        <v>14486</v>
      </c>
      <c r="H14677" s="2">
        <v>44919.586518865741</v>
      </c>
      <c r="I14677" t="s">
        <v>31</v>
      </c>
      <c r="J14677" s="2">
        <v>44919.586518865741</v>
      </c>
      <c r="K14677" t="s">
        <v>31</v>
      </c>
      <c r="L14677" t="str">
        <f>VLOOKUP(C14677,ACCOUNT_MAPPING!A:C,3,FALSE)</f>
        <v>General Building Maintenance</v>
      </c>
    </row>
    <row r="14678" spans="1:12" hidden="1">
      <c r="A14678">
        <v>8973</v>
      </c>
      <c r="B14678" t="s">
        <v>2334</v>
      </c>
      <c r="C14678">
        <v>57300023</v>
      </c>
      <c r="D14678" t="s">
        <v>17</v>
      </c>
      <c r="E14678" t="s">
        <v>13</v>
      </c>
      <c r="F14678" t="s">
        <v>13</v>
      </c>
      <c r="G14678" t="s">
        <v>14487</v>
      </c>
      <c r="H14678" s="2">
        <v>44924.803622187501</v>
      </c>
      <c r="I14678" t="s">
        <v>111</v>
      </c>
      <c r="J14678" s="2">
        <v>44924.803622187501</v>
      </c>
      <c r="K14678" t="s">
        <v>111</v>
      </c>
      <c r="L14678" t="str">
        <f>VLOOKUP(C14678,ACCOUNT_MAPPING!A:C,3,FALSE)</f>
        <v>General Building Maintenance</v>
      </c>
    </row>
    <row r="14679" spans="1:12" hidden="1">
      <c r="A14679">
        <v>14237</v>
      </c>
      <c r="B14679" t="s">
        <v>1495</v>
      </c>
      <c r="C14679">
        <v>57300023</v>
      </c>
      <c r="D14679" t="s">
        <v>17</v>
      </c>
      <c r="E14679" t="s">
        <v>13</v>
      </c>
      <c r="F14679" t="s">
        <v>13</v>
      </c>
      <c r="G14679" t="s">
        <v>14488</v>
      </c>
      <c r="H14679" s="2">
        <v>44922.509023344908</v>
      </c>
      <c r="I14679" t="s">
        <v>1292</v>
      </c>
      <c r="J14679" s="2">
        <v>44922.509023344908</v>
      </c>
      <c r="K14679" t="s">
        <v>1292</v>
      </c>
      <c r="L14679" t="str">
        <f>VLOOKUP(C14679,ACCOUNT_MAPPING!A:C,3,FALSE)</f>
        <v>General Building Maintenance</v>
      </c>
    </row>
    <row r="14680" spans="1:12" hidden="1">
      <c r="A14680">
        <v>14245</v>
      </c>
      <c r="B14680" t="s">
        <v>1018</v>
      </c>
      <c r="C14680">
        <v>57300023</v>
      </c>
      <c r="D14680" t="s">
        <v>17</v>
      </c>
      <c r="E14680" t="s">
        <v>13</v>
      </c>
      <c r="F14680" t="s">
        <v>13</v>
      </c>
      <c r="G14680" t="s">
        <v>14489</v>
      </c>
      <c r="H14680" s="2">
        <v>44923.439840046296</v>
      </c>
      <c r="I14680" t="s">
        <v>553</v>
      </c>
      <c r="J14680" s="2">
        <v>44923.439840046296</v>
      </c>
      <c r="K14680" t="s">
        <v>553</v>
      </c>
      <c r="L14680" t="str">
        <f>VLOOKUP(C14680,ACCOUNT_MAPPING!A:C,3,FALSE)</f>
        <v>General Building Maintenance</v>
      </c>
    </row>
    <row r="14681" spans="1:12" hidden="1">
      <c r="A14681">
        <v>11095</v>
      </c>
      <c r="B14681" t="s">
        <v>14490</v>
      </c>
      <c r="C14681">
        <v>57400000</v>
      </c>
      <c r="D14681" t="s">
        <v>12</v>
      </c>
      <c r="E14681" t="s">
        <v>13</v>
      </c>
      <c r="F14681" t="s">
        <v>13</v>
      </c>
      <c r="G14681" t="s">
        <v>14491</v>
      </c>
      <c r="H14681" s="2">
        <v>45021.895828819448</v>
      </c>
      <c r="I14681" t="s">
        <v>292</v>
      </c>
      <c r="J14681" s="2">
        <v>45021.895828819448</v>
      </c>
      <c r="K14681" t="s">
        <v>292</v>
      </c>
      <c r="L14681" t="str">
        <f>VLOOKUP(C14681,ACCOUNT_MAPPING!A:C,3,FALSE)</f>
        <v>General Building Maintenance</v>
      </c>
    </row>
    <row r="14682" spans="1:12" hidden="1">
      <c r="A14682">
        <v>21542</v>
      </c>
      <c r="B14682" t="s">
        <v>4133</v>
      </c>
      <c r="C14682">
        <v>57400000</v>
      </c>
      <c r="D14682" t="s">
        <v>17</v>
      </c>
      <c r="E14682" t="s">
        <v>13</v>
      </c>
      <c r="F14682" t="s">
        <v>13</v>
      </c>
      <c r="G14682" t="s">
        <v>14492</v>
      </c>
      <c r="H14682" s="2">
        <v>44923.716842939815</v>
      </c>
      <c r="I14682" t="s">
        <v>65</v>
      </c>
      <c r="J14682" s="2">
        <v>44923.716842939815</v>
      </c>
      <c r="K14682" t="s">
        <v>65</v>
      </c>
      <c r="L14682" t="str">
        <f>VLOOKUP(C14682,ACCOUNT_MAPPING!A:C,3,FALSE)</f>
        <v>General Building Maintenance</v>
      </c>
    </row>
    <row r="14683" spans="1:12" hidden="1">
      <c r="A14683">
        <v>43240</v>
      </c>
      <c r="B14683" t="s">
        <v>6451</v>
      </c>
      <c r="C14683">
        <v>57400000</v>
      </c>
      <c r="D14683" t="s">
        <v>17</v>
      </c>
      <c r="E14683" t="s">
        <v>13</v>
      </c>
      <c r="F14683" t="s">
        <v>13</v>
      </c>
      <c r="G14683" t="s">
        <v>14493</v>
      </c>
      <c r="H14683" s="2">
        <v>44922.661690474539</v>
      </c>
      <c r="I14683" t="s">
        <v>83</v>
      </c>
      <c r="J14683" s="2">
        <v>44922.661690474539</v>
      </c>
      <c r="K14683" t="s">
        <v>83</v>
      </c>
      <c r="L14683" t="str">
        <f>VLOOKUP(C14683,ACCOUNT_MAPPING!A:C,3,FALSE)</f>
        <v>General Building Maintenance</v>
      </c>
    </row>
    <row r="14684" spans="1:12" hidden="1">
      <c r="A14684">
        <v>83127</v>
      </c>
      <c r="B14684" t="s">
        <v>1334</v>
      </c>
      <c r="C14684">
        <v>57400000</v>
      </c>
      <c r="D14684" t="s">
        <v>12</v>
      </c>
      <c r="E14684" t="s">
        <v>13</v>
      </c>
      <c r="F14684" t="s">
        <v>13</v>
      </c>
      <c r="G14684" t="s">
        <v>14494</v>
      </c>
      <c r="H14684" s="2">
        <v>45021.425139432868</v>
      </c>
      <c r="I14684" t="s">
        <v>51</v>
      </c>
      <c r="J14684" s="2">
        <v>45021.425139432868</v>
      </c>
      <c r="K14684" t="s">
        <v>51</v>
      </c>
      <c r="L14684" t="str">
        <f>VLOOKUP(C14684,ACCOUNT_MAPPING!A:C,3,FALSE)</f>
        <v>General Building Maintenance</v>
      </c>
    </row>
    <row r="14685" spans="1:12" hidden="1">
      <c r="A14685">
        <v>126141</v>
      </c>
      <c r="B14685" t="s">
        <v>321</v>
      </c>
      <c r="C14685">
        <v>57400000</v>
      </c>
      <c r="D14685" t="s">
        <v>12</v>
      </c>
      <c r="E14685" t="s">
        <v>13</v>
      </c>
      <c r="F14685" t="s">
        <v>13</v>
      </c>
      <c r="G14685" t="s">
        <v>14495</v>
      </c>
      <c r="H14685" s="2">
        <v>45018.070996377312</v>
      </c>
      <c r="I14685" t="s">
        <v>323</v>
      </c>
      <c r="J14685" s="2">
        <v>45018.070996377312</v>
      </c>
      <c r="K14685" t="s">
        <v>323</v>
      </c>
      <c r="L14685" t="str">
        <f>VLOOKUP(C14685,ACCOUNT_MAPPING!A:C,3,FALSE)</f>
        <v>General Building Maintenance</v>
      </c>
    </row>
    <row r="14686" spans="1:12" hidden="1">
      <c r="A14686">
        <v>20432</v>
      </c>
      <c r="B14686" t="s">
        <v>1257</v>
      </c>
      <c r="C14686">
        <v>57505000</v>
      </c>
      <c r="D14686" t="s">
        <v>12</v>
      </c>
      <c r="E14686" t="s">
        <v>13</v>
      </c>
      <c r="F14686" t="s">
        <v>13</v>
      </c>
      <c r="G14686" t="s">
        <v>14496</v>
      </c>
      <c r="H14686" s="2">
        <v>45013.620129513889</v>
      </c>
      <c r="I14686" t="s">
        <v>1014</v>
      </c>
      <c r="J14686" s="2">
        <v>45013.620129513889</v>
      </c>
      <c r="K14686" t="s">
        <v>1014</v>
      </c>
      <c r="L14686" t="str">
        <f>VLOOKUP(C14686,ACCOUNT_MAPPING!A:C,3,FALSE)</f>
        <v>Ground Rent</v>
      </c>
    </row>
    <row r="14687" spans="1:12" hidden="1">
      <c r="A14687">
        <v>113629</v>
      </c>
      <c r="B14687" t="s">
        <v>1353</v>
      </c>
      <c r="C14687">
        <v>57505000</v>
      </c>
      <c r="D14687" t="s">
        <v>12</v>
      </c>
      <c r="E14687" t="s">
        <v>13</v>
      </c>
      <c r="F14687" t="s">
        <v>13</v>
      </c>
      <c r="G14687" t="s">
        <v>1354</v>
      </c>
      <c r="H14687" s="2">
        <v>45022.678102083337</v>
      </c>
      <c r="I14687" t="s">
        <v>720</v>
      </c>
      <c r="J14687" s="2">
        <v>45022.678102083337</v>
      </c>
      <c r="K14687" t="s">
        <v>720</v>
      </c>
      <c r="L14687" t="str">
        <f>VLOOKUP(C14687,ACCOUNT_MAPPING!A:C,3,FALSE)</f>
        <v>Ground Rent</v>
      </c>
    </row>
    <row r="14688" spans="1:12" hidden="1">
      <c r="A14688">
        <v>10529</v>
      </c>
      <c r="B14688" t="s">
        <v>7863</v>
      </c>
      <c r="C14688">
        <v>57515000</v>
      </c>
      <c r="D14688" t="s">
        <v>12</v>
      </c>
      <c r="E14688" t="s">
        <v>13</v>
      </c>
      <c r="F14688" t="s">
        <v>13</v>
      </c>
      <c r="G14688" t="s">
        <v>14497</v>
      </c>
      <c r="H14688" s="2">
        <v>45013.393049733793</v>
      </c>
      <c r="I14688" t="s">
        <v>3471</v>
      </c>
      <c r="J14688" s="2">
        <v>45013.393049733793</v>
      </c>
      <c r="K14688" t="s">
        <v>3471</v>
      </c>
      <c r="L14688" t="str">
        <f>VLOOKUP(C14688,ACCOUNT_MAPPING!A:C,3,FALSE)</f>
        <v>Other Expenses</v>
      </c>
    </row>
    <row r="14689" spans="1:12" hidden="1">
      <c r="A14689">
        <v>10530</v>
      </c>
      <c r="B14689" t="s">
        <v>7877</v>
      </c>
      <c r="C14689">
        <v>57515000</v>
      </c>
      <c r="D14689" t="s">
        <v>12</v>
      </c>
      <c r="E14689" t="s">
        <v>13</v>
      </c>
      <c r="F14689" t="s">
        <v>13</v>
      </c>
      <c r="G14689" t="s">
        <v>14498</v>
      </c>
      <c r="H14689" s="2">
        <v>45013.403532986114</v>
      </c>
      <c r="I14689" t="s">
        <v>3471</v>
      </c>
      <c r="J14689" s="2">
        <v>45013.403532986114</v>
      </c>
      <c r="K14689" t="s">
        <v>3471</v>
      </c>
      <c r="L14689" t="str">
        <f>VLOOKUP(C14689,ACCOUNT_MAPPING!A:C,3,FALSE)</f>
        <v>Other Expenses</v>
      </c>
    </row>
    <row r="14690" spans="1:12" hidden="1">
      <c r="A14690">
        <v>10531</v>
      </c>
      <c r="B14690" t="s">
        <v>3302</v>
      </c>
      <c r="C14690">
        <v>57515000</v>
      </c>
      <c r="D14690" t="s">
        <v>12</v>
      </c>
      <c r="E14690" t="s">
        <v>13</v>
      </c>
      <c r="F14690" t="s">
        <v>13</v>
      </c>
      <c r="G14690" t="s">
        <v>14499</v>
      </c>
      <c r="H14690" s="2">
        <v>45013.405457488429</v>
      </c>
      <c r="I14690" t="s">
        <v>3471</v>
      </c>
      <c r="J14690" s="2">
        <v>45013.405457488429</v>
      </c>
      <c r="K14690" t="s">
        <v>3471</v>
      </c>
      <c r="L14690" t="str">
        <f>VLOOKUP(C14690,ACCOUNT_MAPPING!A:C,3,FALSE)</f>
        <v>Other Expenses</v>
      </c>
    </row>
    <row r="14691" spans="1:12" hidden="1">
      <c r="A14691">
        <v>11629</v>
      </c>
      <c r="B14691" t="s">
        <v>934</v>
      </c>
      <c r="C14691">
        <v>57515000</v>
      </c>
      <c r="D14691" t="s">
        <v>12</v>
      </c>
      <c r="E14691" t="s">
        <v>13</v>
      </c>
      <c r="F14691" t="s">
        <v>13</v>
      </c>
      <c r="G14691" t="s">
        <v>14500</v>
      </c>
      <c r="H14691" s="2">
        <v>45014.839668715278</v>
      </c>
      <c r="I14691" t="s">
        <v>663</v>
      </c>
      <c r="J14691" s="2">
        <v>45014.839668715278</v>
      </c>
      <c r="K14691" t="s">
        <v>663</v>
      </c>
      <c r="L14691" t="str">
        <f>VLOOKUP(C14691,ACCOUNT_MAPPING!A:C,3,FALSE)</f>
        <v>Other Expenses</v>
      </c>
    </row>
    <row r="14692" spans="1:12" hidden="1">
      <c r="A14692">
        <v>2830</v>
      </c>
      <c r="B14692" t="s">
        <v>2163</v>
      </c>
      <c r="C14692">
        <v>57700000</v>
      </c>
      <c r="D14692" t="s">
        <v>17</v>
      </c>
      <c r="E14692" t="s">
        <v>13</v>
      </c>
      <c r="F14692" t="s">
        <v>13</v>
      </c>
      <c r="G14692" t="s">
        <v>5783</v>
      </c>
      <c r="H14692" s="2">
        <v>44923.436268136575</v>
      </c>
      <c r="I14692" t="s">
        <v>289</v>
      </c>
      <c r="J14692" s="2">
        <v>44923.436268136575</v>
      </c>
      <c r="K14692" t="s">
        <v>289</v>
      </c>
      <c r="L14692" t="str">
        <f>VLOOKUP(C14692,ACCOUNT_MAPPING!A:C,3,FALSE)</f>
        <v>Utilities</v>
      </c>
    </row>
    <row r="14693" spans="1:12" hidden="1">
      <c r="A14693">
        <v>4599</v>
      </c>
      <c r="B14693" t="s">
        <v>2179</v>
      </c>
      <c r="C14693">
        <v>57700000</v>
      </c>
      <c r="D14693" t="s">
        <v>17</v>
      </c>
      <c r="E14693" t="s">
        <v>13</v>
      </c>
      <c r="F14693" t="s">
        <v>13</v>
      </c>
      <c r="G14693" t="s">
        <v>14501</v>
      </c>
      <c r="H14693" s="2">
        <v>44924.636035104166</v>
      </c>
      <c r="I14693" t="s">
        <v>1441</v>
      </c>
      <c r="J14693" s="2">
        <v>44924.636035104166</v>
      </c>
      <c r="K14693" t="s">
        <v>1441</v>
      </c>
      <c r="L14693" t="str">
        <f>VLOOKUP(C14693,ACCOUNT_MAPPING!A:C,3,FALSE)</f>
        <v>Utilities</v>
      </c>
    </row>
    <row r="14694" spans="1:12" hidden="1">
      <c r="A14694">
        <v>4526</v>
      </c>
      <c r="B14694" t="s">
        <v>682</v>
      </c>
      <c r="C14694">
        <v>57700000</v>
      </c>
      <c r="D14694" t="s">
        <v>17</v>
      </c>
      <c r="E14694" t="s">
        <v>13</v>
      </c>
      <c r="F14694" t="s">
        <v>13</v>
      </c>
      <c r="G14694" t="s">
        <v>14502</v>
      </c>
      <c r="H14694" s="2">
        <v>44931.970713807874</v>
      </c>
      <c r="I14694" t="s">
        <v>684</v>
      </c>
      <c r="J14694" s="2">
        <v>44931.970713807874</v>
      </c>
      <c r="K14694" t="s">
        <v>684</v>
      </c>
      <c r="L14694" t="str">
        <f>VLOOKUP(C14694,ACCOUNT_MAPPING!A:C,3,FALSE)</f>
        <v>Utilities</v>
      </c>
    </row>
    <row r="14695" spans="1:12" hidden="1">
      <c r="A14695">
        <v>3540</v>
      </c>
      <c r="B14695" t="s">
        <v>11</v>
      </c>
      <c r="C14695">
        <v>57700000</v>
      </c>
      <c r="D14695" t="s">
        <v>63</v>
      </c>
      <c r="E14695" t="s">
        <v>13</v>
      </c>
      <c r="F14695" t="s">
        <v>13</v>
      </c>
      <c r="G14695" t="s">
        <v>14503</v>
      </c>
      <c r="H14695" s="2">
        <v>44875.497260034725</v>
      </c>
      <c r="I14695" t="s">
        <v>87</v>
      </c>
      <c r="J14695" s="2">
        <v>44875.497260034725</v>
      </c>
      <c r="K14695" t="s">
        <v>87</v>
      </c>
      <c r="L14695" t="str">
        <f>VLOOKUP(C14695,ACCOUNT_MAPPING!A:C,3,FALSE)</f>
        <v>Utilities</v>
      </c>
    </row>
    <row r="14696" spans="1:12" hidden="1">
      <c r="A14696">
        <v>4601</v>
      </c>
      <c r="B14696" t="s">
        <v>2185</v>
      </c>
      <c r="C14696">
        <v>57700000</v>
      </c>
      <c r="D14696" t="s">
        <v>17</v>
      </c>
      <c r="E14696" t="s">
        <v>13</v>
      </c>
      <c r="F14696" t="s">
        <v>13</v>
      </c>
      <c r="G14696" t="s">
        <v>14504</v>
      </c>
      <c r="H14696" s="2">
        <v>44923.759362881945</v>
      </c>
      <c r="I14696" t="s">
        <v>679</v>
      </c>
      <c r="J14696" s="2">
        <v>44923.759362881945</v>
      </c>
      <c r="K14696" t="s">
        <v>679</v>
      </c>
      <c r="L14696" t="str">
        <f>VLOOKUP(C14696,ACCOUNT_MAPPING!A:C,3,FALSE)</f>
        <v>Utilities</v>
      </c>
    </row>
    <row r="14697" spans="1:12" hidden="1">
      <c r="A14697">
        <v>4607</v>
      </c>
      <c r="B14697" t="s">
        <v>687</v>
      </c>
      <c r="C14697">
        <v>57700000</v>
      </c>
      <c r="D14697" t="s">
        <v>17</v>
      </c>
      <c r="E14697" t="s">
        <v>13</v>
      </c>
      <c r="F14697" t="s">
        <v>13</v>
      </c>
      <c r="G14697" t="s">
        <v>14505</v>
      </c>
      <c r="H14697" s="2">
        <v>44923.756849537036</v>
      </c>
      <c r="I14697" t="s">
        <v>679</v>
      </c>
      <c r="J14697" s="2">
        <v>44923.756849537036</v>
      </c>
      <c r="K14697" t="s">
        <v>679</v>
      </c>
      <c r="L14697" t="str">
        <f>VLOOKUP(C14697,ACCOUNT_MAPPING!A:C,3,FALSE)</f>
        <v>Utilities</v>
      </c>
    </row>
    <row r="14698" spans="1:12" hidden="1">
      <c r="A14698">
        <v>4613</v>
      </c>
      <c r="B14698" t="s">
        <v>680</v>
      </c>
      <c r="C14698">
        <v>57700000</v>
      </c>
      <c r="D14698" t="s">
        <v>17</v>
      </c>
      <c r="E14698" t="s">
        <v>13</v>
      </c>
      <c r="F14698" t="s">
        <v>13</v>
      </c>
      <c r="G14698" t="s">
        <v>14506</v>
      </c>
      <c r="H14698" s="2">
        <v>44925.905336226853</v>
      </c>
      <c r="I14698" t="s">
        <v>679</v>
      </c>
      <c r="J14698" s="2">
        <v>44925.905336226853</v>
      </c>
      <c r="K14698" t="s">
        <v>679</v>
      </c>
      <c r="L14698" t="str">
        <f>VLOOKUP(C14698,ACCOUNT_MAPPING!A:C,3,FALSE)</f>
        <v>Utilities</v>
      </c>
    </row>
    <row r="14699" spans="1:12" hidden="1">
      <c r="A14699">
        <v>8473</v>
      </c>
      <c r="B14699" t="s">
        <v>1168</v>
      </c>
      <c r="C14699">
        <v>57700000</v>
      </c>
      <c r="D14699" t="s">
        <v>17</v>
      </c>
      <c r="E14699" t="s">
        <v>13</v>
      </c>
      <c r="F14699" t="s">
        <v>13</v>
      </c>
      <c r="G14699" t="s">
        <v>14507</v>
      </c>
      <c r="H14699" s="2">
        <v>44923.549715624998</v>
      </c>
      <c r="I14699" t="s">
        <v>778</v>
      </c>
      <c r="J14699" s="2">
        <v>44923.549715624998</v>
      </c>
      <c r="K14699" t="s">
        <v>778</v>
      </c>
      <c r="L14699" t="str">
        <f>VLOOKUP(C14699,ACCOUNT_MAPPING!A:C,3,FALSE)</f>
        <v>Utilities</v>
      </c>
    </row>
    <row r="14700" spans="1:12" hidden="1">
      <c r="A14700">
        <v>8522</v>
      </c>
      <c r="B14700" t="s">
        <v>1655</v>
      </c>
      <c r="C14700">
        <v>57700000</v>
      </c>
      <c r="D14700" t="s">
        <v>17</v>
      </c>
      <c r="E14700" t="s">
        <v>13</v>
      </c>
      <c r="F14700" t="s">
        <v>13</v>
      </c>
      <c r="G14700" t="s">
        <v>14508</v>
      </c>
      <c r="H14700" s="2">
        <v>44916.598538576392</v>
      </c>
      <c r="I14700" t="s">
        <v>87</v>
      </c>
      <c r="J14700" s="2">
        <v>44916.598538576392</v>
      </c>
      <c r="K14700" t="s">
        <v>87</v>
      </c>
      <c r="L14700" t="str">
        <f>VLOOKUP(C14700,ACCOUNT_MAPPING!A:C,3,FALSE)</f>
        <v>Utilities</v>
      </c>
    </row>
    <row r="14701" spans="1:12" hidden="1">
      <c r="A14701">
        <v>8609</v>
      </c>
      <c r="B14701" t="s">
        <v>700</v>
      </c>
      <c r="C14701">
        <v>57700000</v>
      </c>
      <c r="D14701" t="s">
        <v>17</v>
      </c>
      <c r="E14701" t="s">
        <v>13</v>
      </c>
      <c r="F14701" t="s">
        <v>13</v>
      </c>
      <c r="G14701" t="s">
        <v>14509</v>
      </c>
      <c r="H14701" s="2">
        <v>44924.585832638892</v>
      </c>
      <c r="I14701" t="s">
        <v>702</v>
      </c>
      <c r="J14701" s="2">
        <v>44924.585832638892</v>
      </c>
      <c r="K14701" t="s">
        <v>702</v>
      </c>
      <c r="L14701" t="str">
        <f>VLOOKUP(C14701,ACCOUNT_MAPPING!A:C,3,FALSE)</f>
        <v>Utilities</v>
      </c>
    </row>
    <row r="14702" spans="1:12" hidden="1">
      <c r="A14702">
        <v>8639</v>
      </c>
      <c r="B14702" t="s">
        <v>3191</v>
      </c>
      <c r="C14702">
        <v>57700000</v>
      </c>
      <c r="D14702" t="s">
        <v>17</v>
      </c>
      <c r="E14702" t="s">
        <v>13</v>
      </c>
      <c r="F14702" t="s">
        <v>13</v>
      </c>
      <c r="G14702" t="s">
        <v>14510</v>
      </c>
      <c r="H14702" s="2">
        <v>44919.554361655093</v>
      </c>
      <c r="I14702" t="s">
        <v>31</v>
      </c>
      <c r="J14702" s="2">
        <v>44919.554361655093</v>
      </c>
      <c r="K14702" t="s">
        <v>31</v>
      </c>
      <c r="L14702" t="str">
        <f>VLOOKUP(C14702,ACCOUNT_MAPPING!A:C,3,FALSE)</f>
        <v>Utilities</v>
      </c>
    </row>
    <row r="14703" spans="1:12" hidden="1">
      <c r="A14703">
        <v>8637</v>
      </c>
      <c r="B14703" t="s">
        <v>4357</v>
      </c>
      <c r="C14703">
        <v>57700000</v>
      </c>
      <c r="D14703" t="s">
        <v>17</v>
      </c>
      <c r="E14703" t="s">
        <v>13</v>
      </c>
      <c r="F14703" t="s">
        <v>13</v>
      </c>
      <c r="G14703" t="s">
        <v>14510</v>
      </c>
      <c r="H14703" s="2">
        <v>44919.547572418982</v>
      </c>
      <c r="I14703" t="s">
        <v>31</v>
      </c>
      <c r="J14703" s="2">
        <v>44919.547572418982</v>
      </c>
      <c r="K14703" t="s">
        <v>31</v>
      </c>
      <c r="L14703" t="str">
        <f>VLOOKUP(C14703,ACCOUNT_MAPPING!A:C,3,FALSE)</f>
        <v>Utilities</v>
      </c>
    </row>
    <row r="14704" spans="1:12" hidden="1">
      <c r="A14704">
        <v>8610</v>
      </c>
      <c r="B14704" t="s">
        <v>2215</v>
      </c>
      <c r="C14704">
        <v>57700000</v>
      </c>
      <c r="D14704" t="s">
        <v>63</v>
      </c>
      <c r="E14704" t="s">
        <v>13</v>
      </c>
      <c r="F14704" t="s">
        <v>13</v>
      </c>
      <c r="G14704" t="s">
        <v>14511</v>
      </c>
      <c r="H14704" s="2">
        <v>44869.808411226855</v>
      </c>
      <c r="I14704" t="s">
        <v>778</v>
      </c>
      <c r="J14704" s="2">
        <v>44869.808411226855</v>
      </c>
      <c r="K14704" t="s">
        <v>778</v>
      </c>
      <c r="L14704" t="str">
        <f>VLOOKUP(C14704,ACCOUNT_MAPPING!A:C,3,FALSE)</f>
        <v>Utilities</v>
      </c>
    </row>
    <row r="14705" spans="1:12" hidden="1">
      <c r="A14705">
        <v>8650</v>
      </c>
      <c r="B14705" t="s">
        <v>3201</v>
      </c>
      <c r="C14705">
        <v>57700000</v>
      </c>
      <c r="D14705" t="s">
        <v>17</v>
      </c>
      <c r="E14705" t="s">
        <v>13</v>
      </c>
      <c r="F14705" t="s">
        <v>13</v>
      </c>
      <c r="G14705" t="s">
        <v>14512</v>
      </c>
      <c r="H14705" s="2">
        <v>44919.588409456017</v>
      </c>
      <c r="I14705" t="s">
        <v>31</v>
      </c>
      <c r="J14705" s="2">
        <v>44919.588409456017</v>
      </c>
      <c r="K14705" t="s">
        <v>31</v>
      </c>
      <c r="L14705" t="str">
        <f>VLOOKUP(C14705,ACCOUNT_MAPPING!A:C,3,FALSE)</f>
        <v>Utilities</v>
      </c>
    </row>
    <row r="14706" spans="1:12" hidden="1">
      <c r="A14706">
        <v>8657</v>
      </c>
      <c r="B14706" t="s">
        <v>3203</v>
      </c>
      <c r="C14706">
        <v>57700000</v>
      </c>
      <c r="D14706" t="s">
        <v>17</v>
      </c>
      <c r="E14706" t="s">
        <v>13</v>
      </c>
      <c r="F14706" t="s">
        <v>13</v>
      </c>
      <c r="G14706" t="s">
        <v>14513</v>
      </c>
      <c r="H14706" s="2">
        <v>44916.704639386575</v>
      </c>
      <c r="I14706" t="s">
        <v>1175</v>
      </c>
      <c r="J14706" s="2">
        <v>44916.704639386575</v>
      </c>
      <c r="K14706" t="s">
        <v>1175</v>
      </c>
      <c r="L14706" t="str">
        <f>VLOOKUP(C14706,ACCOUNT_MAPPING!A:C,3,FALSE)</f>
        <v>Utilities</v>
      </c>
    </row>
    <row r="14707" spans="1:12" hidden="1">
      <c r="A14707">
        <v>8673</v>
      </c>
      <c r="B14707" t="s">
        <v>2230</v>
      </c>
      <c r="C14707">
        <v>57700000</v>
      </c>
      <c r="D14707" t="s">
        <v>17</v>
      </c>
      <c r="E14707" t="s">
        <v>13</v>
      </c>
      <c r="F14707" t="s">
        <v>13</v>
      </c>
      <c r="G14707" t="s">
        <v>14514</v>
      </c>
      <c r="H14707" s="2">
        <v>44923.691414004628</v>
      </c>
      <c r="I14707" t="s">
        <v>15</v>
      </c>
      <c r="J14707" s="2">
        <v>44923.691414004628</v>
      </c>
      <c r="K14707" t="s">
        <v>15</v>
      </c>
      <c r="L14707" t="str">
        <f>VLOOKUP(C14707,ACCOUNT_MAPPING!A:C,3,FALSE)</f>
        <v>Utilities</v>
      </c>
    </row>
    <row r="14708" spans="1:12" hidden="1">
      <c r="A14708">
        <v>8757</v>
      </c>
      <c r="B14708" t="s">
        <v>1378</v>
      </c>
      <c r="C14708">
        <v>57700000</v>
      </c>
      <c r="D14708" t="s">
        <v>17</v>
      </c>
      <c r="E14708" t="s">
        <v>13</v>
      </c>
      <c r="F14708" t="s">
        <v>13</v>
      </c>
      <c r="G14708" t="s">
        <v>14515</v>
      </c>
      <c r="H14708" s="2">
        <v>44916.628704513889</v>
      </c>
      <c r="I14708" t="s">
        <v>1175</v>
      </c>
      <c r="J14708" s="2">
        <v>44916.628704513889</v>
      </c>
      <c r="K14708" t="s">
        <v>1175</v>
      </c>
      <c r="L14708" t="str">
        <f>VLOOKUP(C14708,ACCOUNT_MAPPING!A:C,3,FALSE)</f>
        <v>Utilities</v>
      </c>
    </row>
    <row r="14709" spans="1:12" hidden="1">
      <c r="A14709">
        <v>8768</v>
      </c>
      <c r="B14709" t="s">
        <v>709</v>
      </c>
      <c r="C14709">
        <v>57700000</v>
      </c>
      <c r="D14709" t="s">
        <v>17</v>
      </c>
      <c r="E14709" t="s">
        <v>13</v>
      </c>
      <c r="F14709" t="s">
        <v>13</v>
      </c>
      <c r="G14709" t="s">
        <v>14516</v>
      </c>
      <c r="H14709" s="2">
        <v>44918.600213391204</v>
      </c>
      <c r="I14709" t="s">
        <v>244</v>
      </c>
      <c r="J14709" s="2">
        <v>44918.600213391204</v>
      </c>
      <c r="K14709" t="s">
        <v>244</v>
      </c>
      <c r="L14709" t="str">
        <f>VLOOKUP(C14709,ACCOUNT_MAPPING!A:C,3,FALSE)</f>
        <v>Utilities</v>
      </c>
    </row>
    <row r="14710" spans="1:12" hidden="1">
      <c r="A14710">
        <v>8770</v>
      </c>
      <c r="B14710" t="s">
        <v>711</v>
      </c>
      <c r="C14710">
        <v>57700000</v>
      </c>
      <c r="D14710" t="s">
        <v>17</v>
      </c>
      <c r="E14710" t="s">
        <v>13</v>
      </c>
      <c r="F14710" t="s">
        <v>13</v>
      </c>
      <c r="G14710" t="s">
        <v>14517</v>
      </c>
      <c r="H14710" s="2">
        <v>44918.650393518517</v>
      </c>
      <c r="I14710" t="s">
        <v>244</v>
      </c>
      <c r="J14710" s="2">
        <v>44918.650393518517</v>
      </c>
      <c r="K14710" t="s">
        <v>244</v>
      </c>
      <c r="L14710" t="str">
        <f>VLOOKUP(C14710,ACCOUNT_MAPPING!A:C,3,FALSE)</f>
        <v>Utilities</v>
      </c>
    </row>
    <row r="14711" spans="1:12" hidden="1">
      <c r="A14711">
        <v>8711</v>
      </c>
      <c r="B14711" t="s">
        <v>5556</v>
      </c>
      <c r="C14711">
        <v>57700000</v>
      </c>
      <c r="D14711" t="s">
        <v>17</v>
      </c>
      <c r="E14711" t="s">
        <v>13</v>
      </c>
      <c r="F14711" t="s">
        <v>13</v>
      </c>
      <c r="G14711" t="s">
        <v>14518</v>
      </c>
      <c r="H14711" s="2">
        <v>44924.528868252317</v>
      </c>
      <c r="I14711" t="s">
        <v>887</v>
      </c>
      <c r="J14711" s="2">
        <v>44924.528868252317</v>
      </c>
      <c r="K14711" t="s">
        <v>887</v>
      </c>
      <c r="L14711" t="str">
        <f>VLOOKUP(C14711,ACCOUNT_MAPPING!A:C,3,FALSE)</f>
        <v>Utilities</v>
      </c>
    </row>
    <row r="14712" spans="1:12" hidden="1">
      <c r="A14712">
        <v>8730</v>
      </c>
      <c r="B14712" t="s">
        <v>3206</v>
      </c>
      <c r="C14712">
        <v>57700000</v>
      </c>
      <c r="D14712" t="s">
        <v>17</v>
      </c>
      <c r="E14712" t="s">
        <v>13</v>
      </c>
      <c r="F14712" t="s">
        <v>13</v>
      </c>
      <c r="G14712" t="s">
        <v>14519</v>
      </c>
      <c r="H14712" s="2">
        <v>44928.889449421295</v>
      </c>
      <c r="I14712" t="s">
        <v>1422</v>
      </c>
      <c r="J14712" s="2">
        <v>44928.889449421295</v>
      </c>
      <c r="K14712" t="s">
        <v>1422</v>
      </c>
      <c r="L14712" t="str">
        <f>VLOOKUP(C14712,ACCOUNT_MAPPING!A:C,3,FALSE)</f>
        <v>Utilities</v>
      </c>
    </row>
    <row r="14713" spans="1:12" hidden="1">
      <c r="A14713">
        <v>8905</v>
      </c>
      <c r="B14713" t="s">
        <v>4482</v>
      </c>
      <c r="C14713">
        <v>57700000</v>
      </c>
      <c r="D14713" t="s">
        <v>17</v>
      </c>
      <c r="E14713" t="s">
        <v>13</v>
      </c>
      <c r="F14713" t="s">
        <v>13</v>
      </c>
      <c r="G14713" t="s">
        <v>14520</v>
      </c>
      <c r="H14713" s="2">
        <v>44917.489552743056</v>
      </c>
      <c r="I14713" t="s">
        <v>726</v>
      </c>
      <c r="J14713" s="2">
        <v>44917.489552743056</v>
      </c>
      <c r="K14713" t="s">
        <v>726</v>
      </c>
      <c r="L14713" t="str">
        <f>VLOOKUP(C14713,ACCOUNT_MAPPING!A:C,3,FALSE)</f>
        <v>Utilities</v>
      </c>
    </row>
    <row r="14714" spans="1:12" hidden="1">
      <c r="A14714">
        <v>8756</v>
      </c>
      <c r="B14714" t="s">
        <v>2254</v>
      </c>
      <c r="C14714">
        <v>57700000</v>
      </c>
      <c r="D14714" t="s">
        <v>17</v>
      </c>
      <c r="E14714" t="s">
        <v>13</v>
      </c>
      <c r="F14714" t="s">
        <v>13</v>
      </c>
      <c r="G14714" t="s">
        <v>14521</v>
      </c>
      <c r="H14714" s="2">
        <v>44916.620231446759</v>
      </c>
      <c r="I14714" t="s">
        <v>1175</v>
      </c>
      <c r="J14714" s="2">
        <v>44916.620231446759</v>
      </c>
      <c r="K14714" t="s">
        <v>1175</v>
      </c>
      <c r="L14714" t="str">
        <f>VLOOKUP(C14714,ACCOUNT_MAPPING!A:C,3,FALSE)</f>
        <v>Utilities</v>
      </c>
    </row>
    <row r="14715" spans="1:12" hidden="1">
      <c r="A14715">
        <v>8760</v>
      </c>
      <c r="B14715" t="s">
        <v>9292</v>
      </c>
      <c r="C14715">
        <v>57700000</v>
      </c>
      <c r="D14715" t="s">
        <v>17</v>
      </c>
      <c r="E14715" t="s">
        <v>13</v>
      </c>
      <c r="F14715" t="s">
        <v>13</v>
      </c>
      <c r="G14715" t="s">
        <v>14522</v>
      </c>
      <c r="H14715" s="2">
        <v>44916.625403321763</v>
      </c>
      <c r="I14715" t="s">
        <v>87</v>
      </c>
      <c r="J14715" s="2">
        <v>44916.625403321763</v>
      </c>
      <c r="K14715" t="s">
        <v>87</v>
      </c>
      <c r="L14715" t="str">
        <f>VLOOKUP(C14715,ACCOUNT_MAPPING!A:C,3,FALSE)</f>
        <v>Utilities</v>
      </c>
    </row>
    <row r="14716" spans="1:12" hidden="1">
      <c r="A14716">
        <v>8822</v>
      </c>
      <c r="B14716" t="s">
        <v>2272</v>
      </c>
      <c r="C14716">
        <v>57700000</v>
      </c>
      <c r="D14716" t="s">
        <v>17</v>
      </c>
      <c r="E14716" t="s">
        <v>13</v>
      </c>
      <c r="F14716" t="s">
        <v>13</v>
      </c>
      <c r="G14716" t="s">
        <v>14523</v>
      </c>
      <c r="H14716" s="2">
        <v>44926.602109224536</v>
      </c>
      <c r="I14716" t="s">
        <v>497</v>
      </c>
      <c r="J14716" s="2">
        <v>44926.602109224536</v>
      </c>
      <c r="K14716" t="s">
        <v>497</v>
      </c>
      <c r="L14716" t="str">
        <f>VLOOKUP(C14716,ACCOUNT_MAPPING!A:C,3,FALSE)</f>
        <v>Utilities</v>
      </c>
    </row>
    <row r="14717" spans="1:12" hidden="1">
      <c r="A14717">
        <v>8950</v>
      </c>
      <c r="B14717" t="s">
        <v>14524</v>
      </c>
      <c r="C14717">
        <v>57700000</v>
      </c>
      <c r="D14717" t="s">
        <v>63</v>
      </c>
      <c r="E14717" t="s">
        <v>13</v>
      </c>
      <c r="F14717" t="s">
        <v>13</v>
      </c>
      <c r="G14717" t="s">
        <v>14525</v>
      </c>
      <c r="H14717" s="2">
        <v>44875.894070138886</v>
      </c>
      <c r="I14717" t="s">
        <v>202</v>
      </c>
      <c r="J14717" s="2">
        <v>44875.894070138886</v>
      </c>
      <c r="K14717" t="s">
        <v>202</v>
      </c>
      <c r="L14717" t="str">
        <f>VLOOKUP(C14717,ACCOUNT_MAPPING!A:C,3,FALSE)</f>
        <v>Utilities</v>
      </c>
    </row>
    <row r="14718" spans="1:12" hidden="1">
      <c r="A14718">
        <v>9017</v>
      </c>
      <c r="B14718" t="s">
        <v>8454</v>
      </c>
      <c r="C14718">
        <v>57700000</v>
      </c>
      <c r="D14718" t="s">
        <v>17</v>
      </c>
      <c r="E14718" t="s">
        <v>13</v>
      </c>
      <c r="F14718" t="s">
        <v>13</v>
      </c>
      <c r="G14718" t="s">
        <v>14526</v>
      </c>
      <c r="H14718" s="2">
        <v>44917.492071909721</v>
      </c>
      <c r="I14718" t="s">
        <v>233</v>
      </c>
      <c r="J14718" s="2">
        <v>44917.492071909721</v>
      </c>
      <c r="K14718" t="s">
        <v>233</v>
      </c>
      <c r="L14718" t="str">
        <f>VLOOKUP(C14718,ACCOUNT_MAPPING!A:C,3,FALSE)</f>
        <v>Utilities</v>
      </c>
    </row>
    <row r="14719" spans="1:12" hidden="1">
      <c r="A14719">
        <v>9027</v>
      </c>
      <c r="B14719" t="s">
        <v>57</v>
      </c>
      <c r="C14719">
        <v>57700000</v>
      </c>
      <c r="D14719" t="s">
        <v>17</v>
      </c>
      <c r="E14719" t="s">
        <v>13</v>
      </c>
      <c r="F14719" t="s">
        <v>13</v>
      </c>
      <c r="G14719" t="s">
        <v>14510</v>
      </c>
      <c r="H14719" s="2">
        <v>44919.597951932868</v>
      </c>
      <c r="I14719" t="s">
        <v>31</v>
      </c>
      <c r="J14719" s="2">
        <v>44919.597951932868</v>
      </c>
      <c r="K14719" t="s">
        <v>31</v>
      </c>
      <c r="L14719" t="str">
        <f>VLOOKUP(C14719,ACCOUNT_MAPPING!A:C,3,FALSE)</f>
        <v>Utilities</v>
      </c>
    </row>
    <row r="14720" spans="1:12" hidden="1">
      <c r="A14720">
        <v>8916</v>
      </c>
      <c r="B14720" t="s">
        <v>3230</v>
      </c>
      <c r="C14720">
        <v>57700000</v>
      </c>
      <c r="D14720" t="s">
        <v>63</v>
      </c>
      <c r="E14720" t="s">
        <v>13</v>
      </c>
      <c r="F14720" t="s">
        <v>13</v>
      </c>
      <c r="G14720" t="s">
        <v>14527</v>
      </c>
      <c r="H14720" s="2">
        <v>44866.769782673611</v>
      </c>
      <c r="I14720" t="s">
        <v>726</v>
      </c>
      <c r="J14720" s="2">
        <v>44866.769782673611</v>
      </c>
      <c r="K14720" t="s">
        <v>726</v>
      </c>
      <c r="L14720" t="str">
        <f>VLOOKUP(C14720,ACCOUNT_MAPPING!A:C,3,FALSE)</f>
        <v>Utilities</v>
      </c>
    </row>
    <row r="14721" spans="1:12" hidden="1">
      <c r="A14721">
        <v>8835</v>
      </c>
      <c r="B14721" t="s">
        <v>1703</v>
      </c>
      <c r="C14721">
        <v>57700000</v>
      </c>
      <c r="D14721" t="s">
        <v>17</v>
      </c>
      <c r="E14721" t="s">
        <v>13</v>
      </c>
      <c r="F14721" t="s">
        <v>13</v>
      </c>
      <c r="G14721" t="s">
        <v>14528</v>
      </c>
      <c r="H14721" s="2">
        <v>44924.702087233796</v>
      </c>
      <c r="I14721" t="s">
        <v>766</v>
      </c>
      <c r="J14721" s="2">
        <v>44924.702087233796</v>
      </c>
      <c r="K14721" t="s">
        <v>766</v>
      </c>
      <c r="L14721" t="str">
        <f>VLOOKUP(C14721,ACCOUNT_MAPPING!A:C,3,FALSE)</f>
        <v>Utilities</v>
      </c>
    </row>
    <row r="14722" spans="1:12" hidden="1">
      <c r="A14722">
        <v>9067</v>
      </c>
      <c r="B14722" t="s">
        <v>5872</v>
      </c>
      <c r="C14722">
        <v>57700000</v>
      </c>
      <c r="D14722" t="s">
        <v>17</v>
      </c>
      <c r="E14722" t="s">
        <v>13</v>
      </c>
      <c r="F14722" t="s">
        <v>13</v>
      </c>
      <c r="G14722" t="s">
        <v>14529</v>
      </c>
      <c r="H14722" s="2">
        <v>44929.608069016205</v>
      </c>
      <c r="I14722" t="s">
        <v>68</v>
      </c>
      <c r="J14722" s="2">
        <v>44929.608069016205</v>
      </c>
      <c r="K14722" t="s">
        <v>68</v>
      </c>
      <c r="L14722" t="str">
        <f>VLOOKUP(C14722,ACCOUNT_MAPPING!A:C,3,FALSE)</f>
        <v>Utilities</v>
      </c>
    </row>
    <row r="14723" spans="1:12" hidden="1">
      <c r="A14723">
        <v>9026</v>
      </c>
      <c r="B14723" t="s">
        <v>47</v>
      </c>
      <c r="C14723">
        <v>57700000</v>
      </c>
      <c r="D14723" t="s">
        <v>17</v>
      </c>
      <c r="E14723" t="s">
        <v>13</v>
      </c>
      <c r="F14723" t="s">
        <v>13</v>
      </c>
      <c r="G14723" t="s">
        <v>14510</v>
      </c>
      <c r="H14723" s="2">
        <v>44919.59499513889</v>
      </c>
      <c r="I14723" t="s">
        <v>31</v>
      </c>
      <c r="J14723" s="2">
        <v>44919.59499513889</v>
      </c>
      <c r="K14723" t="s">
        <v>31</v>
      </c>
      <c r="L14723" t="str">
        <f>VLOOKUP(C14723,ACCOUNT_MAPPING!A:C,3,FALSE)</f>
        <v>Utilities</v>
      </c>
    </row>
    <row r="14724" spans="1:12" hidden="1">
      <c r="A14724">
        <v>8925</v>
      </c>
      <c r="B14724" t="s">
        <v>724</v>
      </c>
      <c r="C14724">
        <v>57700000</v>
      </c>
      <c r="D14724" t="s">
        <v>17</v>
      </c>
      <c r="E14724" t="s">
        <v>13</v>
      </c>
      <c r="F14724" t="s">
        <v>13</v>
      </c>
      <c r="G14724" t="s">
        <v>14530</v>
      </c>
      <c r="H14724" s="2">
        <v>44917.692637928238</v>
      </c>
      <c r="I14724" t="s">
        <v>726</v>
      </c>
      <c r="J14724" s="2">
        <v>44917.692637928238</v>
      </c>
      <c r="K14724" t="s">
        <v>726</v>
      </c>
      <c r="L14724" t="str">
        <f>VLOOKUP(C14724,ACCOUNT_MAPPING!A:C,3,FALSE)</f>
        <v>Utilities</v>
      </c>
    </row>
    <row r="14725" spans="1:12" hidden="1">
      <c r="A14725">
        <v>9098</v>
      </c>
      <c r="B14725" t="s">
        <v>14531</v>
      </c>
      <c r="C14725">
        <v>57700000</v>
      </c>
      <c r="D14725" t="s">
        <v>17</v>
      </c>
      <c r="E14725" t="s">
        <v>13</v>
      </c>
      <c r="F14725" t="s">
        <v>13</v>
      </c>
      <c r="G14725" t="s">
        <v>14532</v>
      </c>
      <c r="H14725" s="2">
        <v>44923.499924224539</v>
      </c>
      <c r="I14725" t="s">
        <v>87</v>
      </c>
      <c r="J14725" s="2">
        <v>44923.499924224539</v>
      </c>
      <c r="K14725" t="s">
        <v>87</v>
      </c>
      <c r="L14725" t="str">
        <f>VLOOKUP(C14725,ACCOUNT_MAPPING!A:C,3,FALSE)</f>
        <v>Utilities</v>
      </c>
    </row>
    <row r="14726" spans="1:12" hidden="1">
      <c r="A14726">
        <v>8972</v>
      </c>
      <c r="B14726" t="s">
        <v>4441</v>
      </c>
      <c r="C14726">
        <v>57700000</v>
      </c>
      <c r="D14726" t="s">
        <v>17</v>
      </c>
      <c r="E14726" t="s">
        <v>13</v>
      </c>
      <c r="F14726" t="s">
        <v>13</v>
      </c>
      <c r="G14726" t="s">
        <v>14533</v>
      </c>
      <c r="H14726" s="2">
        <v>44924.759756168984</v>
      </c>
      <c r="I14726" t="s">
        <v>111</v>
      </c>
      <c r="J14726" s="2">
        <v>44924.759756168984</v>
      </c>
      <c r="K14726" t="s">
        <v>111</v>
      </c>
      <c r="L14726" t="str">
        <f>VLOOKUP(C14726,ACCOUNT_MAPPING!A:C,3,FALSE)</f>
        <v>Utilities</v>
      </c>
    </row>
    <row r="14727" spans="1:12" hidden="1">
      <c r="A14727">
        <v>9109</v>
      </c>
      <c r="B14727" t="s">
        <v>3246</v>
      </c>
      <c r="C14727">
        <v>57700000</v>
      </c>
      <c r="D14727" t="s">
        <v>17</v>
      </c>
      <c r="E14727" t="s">
        <v>13</v>
      </c>
      <c r="F14727" t="s">
        <v>13</v>
      </c>
      <c r="G14727" t="s">
        <v>14534</v>
      </c>
      <c r="H14727" s="2">
        <v>44917.680253275466</v>
      </c>
      <c r="I14727" t="s">
        <v>1175</v>
      </c>
      <c r="J14727" s="2">
        <v>44917.680253275466</v>
      </c>
      <c r="K14727" t="s">
        <v>1175</v>
      </c>
      <c r="L14727" t="str">
        <f>VLOOKUP(C14727,ACCOUNT_MAPPING!A:C,3,FALSE)</f>
        <v>Utilities</v>
      </c>
    </row>
    <row r="14728" spans="1:12" hidden="1">
      <c r="A14728">
        <v>9142</v>
      </c>
      <c r="B14728" t="s">
        <v>762</v>
      </c>
      <c r="C14728">
        <v>57700000</v>
      </c>
      <c r="D14728" t="s">
        <v>17</v>
      </c>
      <c r="E14728" t="s">
        <v>13</v>
      </c>
      <c r="F14728" t="s">
        <v>13</v>
      </c>
      <c r="G14728" t="s">
        <v>14535</v>
      </c>
      <c r="H14728" s="2">
        <v>44922.591570983794</v>
      </c>
      <c r="I14728" t="s">
        <v>41</v>
      </c>
      <c r="J14728" s="2">
        <v>44922.591570983794</v>
      </c>
      <c r="K14728" t="s">
        <v>41</v>
      </c>
      <c r="L14728" t="str">
        <f>VLOOKUP(C14728,ACCOUNT_MAPPING!A:C,3,FALSE)</f>
        <v>Utilities</v>
      </c>
    </row>
    <row r="14729" spans="1:12" hidden="1">
      <c r="A14729">
        <v>9143</v>
      </c>
      <c r="B14729" t="s">
        <v>741</v>
      </c>
      <c r="C14729">
        <v>57700000</v>
      </c>
      <c r="D14729" t="s">
        <v>17</v>
      </c>
      <c r="E14729" t="s">
        <v>13</v>
      </c>
      <c r="F14729" t="s">
        <v>13</v>
      </c>
      <c r="G14729" t="s">
        <v>14536</v>
      </c>
      <c r="H14729" s="2">
        <v>44922.598259375001</v>
      </c>
      <c r="I14729" t="s">
        <v>41</v>
      </c>
      <c r="J14729" s="2">
        <v>44922.598259375001</v>
      </c>
      <c r="K14729" t="s">
        <v>41</v>
      </c>
      <c r="L14729" t="str">
        <f>VLOOKUP(C14729,ACCOUNT_MAPPING!A:C,3,FALSE)</f>
        <v>Utilities</v>
      </c>
    </row>
    <row r="14730" spans="1:12" hidden="1">
      <c r="A14730">
        <v>9028</v>
      </c>
      <c r="B14730" t="s">
        <v>6573</v>
      </c>
      <c r="C14730">
        <v>57700000</v>
      </c>
      <c r="D14730" t="s">
        <v>63</v>
      </c>
      <c r="E14730" t="s">
        <v>13</v>
      </c>
      <c r="F14730" t="s">
        <v>13</v>
      </c>
      <c r="G14730" t="s">
        <v>14537</v>
      </c>
      <c r="H14730" s="2">
        <v>44875.576849884259</v>
      </c>
      <c r="I14730" t="s">
        <v>230</v>
      </c>
      <c r="J14730" s="2">
        <v>44875.576849884259</v>
      </c>
      <c r="K14730" t="s">
        <v>230</v>
      </c>
      <c r="L14730" t="str">
        <f>VLOOKUP(C14730,ACCOUNT_MAPPING!A:C,3,FALSE)</f>
        <v>Utilities</v>
      </c>
    </row>
    <row r="14731" spans="1:12" hidden="1">
      <c r="A14731">
        <v>9039</v>
      </c>
      <c r="B14731" t="s">
        <v>11410</v>
      </c>
      <c r="C14731">
        <v>57700000</v>
      </c>
      <c r="D14731" t="s">
        <v>17</v>
      </c>
      <c r="E14731" t="s">
        <v>13</v>
      </c>
      <c r="F14731" t="s">
        <v>13</v>
      </c>
      <c r="G14731" t="s">
        <v>14538</v>
      </c>
      <c r="H14731" s="2">
        <v>44923.72650153935</v>
      </c>
      <c r="I14731" t="s">
        <v>679</v>
      </c>
      <c r="J14731" s="2">
        <v>44923.72650153935</v>
      </c>
      <c r="K14731" t="s">
        <v>679</v>
      </c>
      <c r="L14731" t="str">
        <f>VLOOKUP(C14731,ACCOUNT_MAPPING!A:C,3,FALSE)</f>
        <v>Utilities</v>
      </c>
    </row>
    <row r="14732" spans="1:12" hidden="1">
      <c r="A14732">
        <v>9159</v>
      </c>
      <c r="B14732" t="s">
        <v>1724</v>
      </c>
      <c r="C14732">
        <v>57700000</v>
      </c>
      <c r="D14732" t="s">
        <v>17</v>
      </c>
      <c r="E14732" t="s">
        <v>13</v>
      </c>
      <c r="F14732" t="s">
        <v>13</v>
      </c>
      <c r="G14732" t="s">
        <v>14539</v>
      </c>
      <c r="H14732" s="2">
        <v>44923.503344641205</v>
      </c>
      <c r="I14732" t="s">
        <v>41</v>
      </c>
      <c r="J14732" s="2">
        <v>44923.503344641205</v>
      </c>
      <c r="K14732" t="s">
        <v>41</v>
      </c>
      <c r="L14732" t="str">
        <f>VLOOKUP(C14732,ACCOUNT_MAPPING!A:C,3,FALSE)</f>
        <v>Utilities</v>
      </c>
    </row>
    <row r="14733" spans="1:12" hidden="1">
      <c r="A14733">
        <v>9179</v>
      </c>
      <c r="B14733" t="s">
        <v>776</v>
      </c>
      <c r="C14733">
        <v>57700000</v>
      </c>
      <c r="D14733" t="s">
        <v>17</v>
      </c>
      <c r="E14733" t="s">
        <v>13</v>
      </c>
      <c r="F14733" t="s">
        <v>13</v>
      </c>
      <c r="G14733" t="s">
        <v>14540</v>
      </c>
      <c r="H14733" s="2">
        <v>44924.413138657408</v>
      </c>
      <c r="I14733" t="s">
        <v>778</v>
      </c>
      <c r="J14733" s="2">
        <v>44924.413138657408</v>
      </c>
      <c r="K14733" t="s">
        <v>778</v>
      </c>
      <c r="L14733" t="str">
        <f>VLOOKUP(C14733,ACCOUNT_MAPPING!A:C,3,FALSE)</f>
        <v>Utilities</v>
      </c>
    </row>
    <row r="14734" spans="1:12" hidden="1">
      <c r="A14734">
        <v>9233</v>
      </c>
      <c r="B14734" t="s">
        <v>1188</v>
      </c>
      <c r="C14734">
        <v>57700000</v>
      </c>
      <c r="D14734" t="s">
        <v>17</v>
      </c>
      <c r="E14734" t="s">
        <v>13</v>
      </c>
      <c r="F14734" t="s">
        <v>13</v>
      </c>
      <c r="G14734" t="s">
        <v>14541</v>
      </c>
      <c r="H14734" s="2">
        <v>44925.538879016203</v>
      </c>
      <c r="I14734" t="s">
        <v>900</v>
      </c>
      <c r="J14734" s="2">
        <v>44925.538879016203</v>
      </c>
      <c r="K14734" t="s">
        <v>900</v>
      </c>
      <c r="L14734" t="str">
        <f>VLOOKUP(C14734,ACCOUNT_MAPPING!A:C,3,FALSE)</f>
        <v>Utilities</v>
      </c>
    </row>
    <row r="14735" spans="1:12" hidden="1">
      <c r="A14735">
        <v>9114</v>
      </c>
      <c r="B14735" t="s">
        <v>1183</v>
      </c>
      <c r="C14735">
        <v>57700000</v>
      </c>
      <c r="D14735" t="s">
        <v>63</v>
      </c>
      <c r="E14735" t="s">
        <v>13</v>
      </c>
      <c r="F14735" t="s">
        <v>13</v>
      </c>
      <c r="G14735" t="s">
        <v>14542</v>
      </c>
      <c r="H14735" s="2">
        <v>44876.706633298614</v>
      </c>
      <c r="I14735" t="s">
        <v>15</v>
      </c>
      <c r="J14735" s="2">
        <v>44876.706633298614</v>
      </c>
      <c r="K14735" t="s">
        <v>15</v>
      </c>
      <c r="L14735" t="str">
        <f>VLOOKUP(C14735,ACCOUNT_MAPPING!A:C,3,FALSE)</f>
        <v>Utilities</v>
      </c>
    </row>
    <row r="14736" spans="1:12" hidden="1">
      <c r="A14736">
        <v>9398</v>
      </c>
      <c r="B14736" t="s">
        <v>1402</v>
      </c>
      <c r="C14736">
        <v>57700000</v>
      </c>
      <c r="D14736" t="s">
        <v>63</v>
      </c>
      <c r="E14736" t="s">
        <v>13</v>
      </c>
      <c r="F14736" t="s">
        <v>13</v>
      </c>
      <c r="G14736" t="s">
        <v>14543</v>
      </c>
      <c r="H14736" s="2">
        <v>44876.667980243059</v>
      </c>
      <c r="I14736" t="s">
        <v>247</v>
      </c>
      <c r="J14736" s="2">
        <v>44876.667980243059</v>
      </c>
      <c r="K14736" t="s">
        <v>247</v>
      </c>
      <c r="L14736" t="str">
        <f>VLOOKUP(C14736,ACCOUNT_MAPPING!A:C,3,FALSE)</f>
        <v>Utilities</v>
      </c>
    </row>
    <row r="14737" spans="1:12" hidden="1">
      <c r="A14737">
        <v>9234</v>
      </c>
      <c r="B14737" t="s">
        <v>1189</v>
      </c>
      <c r="C14737">
        <v>57700000</v>
      </c>
      <c r="D14737" t="s">
        <v>17</v>
      </c>
      <c r="E14737" t="s">
        <v>13</v>
      </c>
      <c r="F14737" t="s">
        <v>13</v>
      </c>
      <c r="G14737" t="s">
        <v>14544</v>
      </c>
      <c r="H14737" s="2">
        <v>44925.546773993054</v>
      </c>
      <c r="I14737" t="s">
        <v>900</v>
      </c>
      <c r="J14737" s="2">
        <v>44925.546773993054</v>
      </c>
      <c r="K14737" t="s">
        <v>900</v>
      </c>
      <c r="L14737" t="str">
        <f>VLOOKUP(C14737,ACCOUNT_MAPPING!A:C,3,FALSE)</f>
        <v>Utilities</v>
      </c>
    </row>
    <row r="14738" spans="1:12" hidden="1">
      <c r="A14738">
        <v>9410</v>
      </c>
      <c r="B14738" t="s">
        <v>2446</v>
      </c>
      <c r="C14738">
        <v>57700000</v>
      </c>
      <c r="D14738" t="s">
        <v>17</v>
      </c>
      <c r="E14738" t="s">
        <v>13</v>
      </c>
      <c r="F14738" t="s">
        <v>13</v>
      </c>
      <c r="G14738" t="s">
        <v>14545</v>
      </c>
      <c r="H14738" s="2">
        <v>44917.595109756941</v>
      </c>
      <c r="I14738" t="s">
        <v>650</v>
      </c>
      <c r="J14738" s="2">
        <v>44917.595109756941</v>
      </c>
      <c r="K14738" t="s">
        <v>650</v>
      </c>
      <c r="L14738" t="str">
        <f>VLOOKUP(C14738,ACCOUNT_MAPPING!A:C,3,FALSE)</f>
        <v>Utilities</v>
      </c>
    </row>
    <row r="14739" spans="1:12" hidden="1">
      <c r="A14739">
        <v>9412</v>
      </c>
      <c r="B14739" t="s">
        <v>2448</v>
      </c>
      <c r="C14739">
        <v>57700000</v>
      </c>
      <c r="D14739" t="s">
        <v>63</v>
      </c>
      <c r="E14739" t="s">
        <v>13</v>
      </c>
      <c r="F14739" t="s">
        <v>13</v>
      </c>
      <c r="G14739" t="s">
        <v>14546</v>
      </c>
      <c r="H14739" s="2">
        <v>44876.504702002312</v>
      </c>
      <c r="I14739" t="s">
        <v>650</v>
      </c>
      <c r="J14739" s="2">
        <v>44876.504702002312</v>
      </c>
      <c r="K14739" t="s">
        <v>650</v>
      </c>
      <c r="L14739" t="str">
        <f>VLOOKUP(C14739,ACCOUNT_MAPPING!A:C,3,FALSE)</f>
        <v>Utilities</v>
      </c>
    </row>
    <row r="14740" spans="1:12" hidden="1">
      <c r="A14740">
        <v>9467</v>
      </c>
      <c r="B14740" t="s">
        <v>819</v>
      </c>
      <c r="C14740">
        <v>57700000</v>
      </c>
      <c r="D14740" t="s">
        <v>17</v>
      </c>
      <c r="E14740" t="s">
        <v>13</v>
      </c>
      <c r="F14740" t="s">
        <v>13</v>
      </c>
      <c r="G14740" t="s">
        <v>14547</v>
      </c>
      <c r="H14740" s="2">
        <v>44922.527580092596</v>
      </c>
      <c r="I14740" t="s">
        <v>774</v>
      </c>
      <c r="J14740" s="2">
        <v>44922.527580092596</v>
      </c>
      <c r="K14740" t="s">
        <v>774</v>
      </c>
      <c r="L14740" t="str">
        <f>VLOOKUP(C14740,ACCOUNT_MAPPING!A:C,3,FALSE)</f>
        <v>Utilities</v>
      </c>
    </row>
    <row r="14741" spans="1:12" hidden="1">
      <c r="A14741">
        <v>9471</v>
      </c>
      <c r="B14741" t="s">
        <v>775</v>
      </c>
      <c r="C14741">
        <v>57700000</v>
      </c>
      <c r="D14741" t="s">
        <v>63</v>
      </c>
      <c r="E14741" t="s">
        <v>13</v>
      </c>
      <c r="F14741" t="s">
        <v>13</v>
      </c>
      <c r="G14741" t="s">
        <v>14548</v>
      </c>
      <c r="H14741" s="2">
        <v>44875.582557488429</v>
      </c>
      <c r="I14741" t="s">
        <v>661</v>
      </c>
      <c r="J14741" s="2">
        <v>44875.582557488429</v>
      </c>
      <c r="K14741" t="s">
        <v>661</v>
      </c>
      <c r="L14741" t="str">
        <f>VLOOKUP(C14741,ACCOUNT_MAPPING!A:C,3,FALSE)</f>
        <v>Utilities</v>
      </c>
    </row>
    <row r="14742" spans="1:12" hidden="1">
      <c r="A14742">
        <v>9420</v>
      </c>
      <c r="B14742" t="s">
        <v>2459</v>
      </c>
      <c r="C14742">
        <v>57700000</v>
      </c>
      <c r="D14742" t="s">
        <v>17</v>
      </c>
      <c r="E14742" t="s">
        <v>13</v>
      </c>
      <c r="F14742" t="s">
        <v>13</v>
      </c>
      <c r="G14742" t="s">
        <v>14549</v>
      </c>
      <c r="H14742" s="2">
        <v>44917.677218368059</v>
      </c>
      <c r="I14742" t="s">
        <v>650</v>
      </c>
      <c r="J14742" s="2">
        <v>44917.677218368059</v>
      </c>
      <c r="K14742" t="s">
        <v>650</v>
      </c>
      <c r="L14742" t="str">
        <f>VLOOKUP(C14742,ACCOUNT_MAPPING!A:C,3,FALSE)</f>
        <v>Utilities</v>
      </c>
    </row>
    <row r="14743" spans="1:12" hidden="1">
      <c r="A14743">
        <v>9156</v>
      </c>
      <c r="B14743" t="s">
        <v>1181</v>
      </c>
      <c r="C14743">
        <v>57700000</v>
      </c>
      <c r="D14743" t="s">
        <v>17</v>
      </c>
      <c r="E14743" t="s">
        <v>13</v>
      </c>
      <c r="F14743" t="s">
        <v>13</v>
      </c>
      <c r="G14743" t="s">
        <v>14550</v>
      </c>
      <c r="H14743" s="2">
        <v>44917.508591319442</v>
      </c>
      <c r="I14743" t="s">
        <v>225</v>
      </c>
      <c r="J14743" s="2">
        <v>44917.508591319442</v>
      </c>
      <c r="K14743" t="s">
        <v>225</v>
      </c>
      <c r="L14743" t="str">
        <f>VLOOKUP(C14743,ACCOUNT_MAPPING!A:C,3,FALSE)</f>
        <v>Utilities</v>
      </c>
    </row>
    <row r="14744" spans="1:12" hidden="1">
      <c r="A14744">
        <v>9502</v>
      </c>
      <c r="B14744" t="s">
        <v>1221</v>
      </c>
      <c r="C14744">
        <v>57700000</v>
      </c>
      <c r="D14744" t="s">
        <v>17</v>
      </c>
      <c r="E14744" t="s">
        <v>13</v>
      </c>
      <c r="F14744" t="s">
        <v>13</v>
      </c>
      <c r="G14744" t="s">
        <v>14551</v>
      </c>
      <c r="H14744" s="2">
        <v>44923.553061574072</v>
      </c>
      <c r="I14744" t="s">
        <v>791</v>
      </c>
      <c r="J14744" s="2">
        <v>44923.553061574072</v>
      </c>
      <c r="K14744" t="s">
        <v>791</v>
      </c>
      <c r="L14744" t="str">
        <f>VLOOKUP(C14744,ACCOUNT_MAPPING!A:C,3,FALSE)</f>
        <v>Utilities</v>
      </c>
    </row>
    <row r="14745" spans="1:12" hidden="1">
      <c r="A14745">
        <v>9464</v>
      </c>
      <c r="B14745" t="s">
        <v>771</v>
      </c>
      <c r="C14745">
        <v>57700000</v>
      </c>
      <c r="D14745" t="s">
        <v>63</v>
      </c>
      <c r="E14745" t="s">
        <v>13</v>
      </c>
      <c r="F14745" t="s">
        <v>13</v>
      </c>
      <c r="G14745" t="s">
        <v>14552</v>
      </c>
      <c r="H14745" s="2">
        <v>44874.85030859954</v>
      </c>
      <c r="I14745" t="s">
        <v>661</v>
      </c>
      <c r="J14745" s="2">
        <v>44874.85030859954</v>
      </c>
      <c r="K14745" t="s">
        <v>661</v>
      </c>
      <c r="L14745" t="str">
        <f>VLOOKUP(C14745,ACCOUNT_MAPPING!A:C,3,FALSE)</f>
        <v>Utilities</v>
      </c>
    </row>
    <row r="14746" spans="1:12" hidden="1">
      <c r="A14746">
        <v>9477</v>
      </c>
      <c r="B14746" t="s">
        <v>1217</v>
      </c>
      <c r="C14746">
        <v>57700000</v>
      </c>
      <c r="D14746" t="s">
        <v>17</v>
      </c>
      <c r="E14746" t="s">
        <v>13</v>
      </c>
      <c r="F14746" t="s">
        <v>13</v>
      </c>
      <c r="G14746" t="s">
        <v>14553</v>
      </c>
      <c r="H14746" s="2">
        <v>44923.634983993055</v>
      </c>
      <c r="I14746" t="s">
        <v>25</v>
      </c>
      <c r="J14746" s="2">
        <v>44923.634983993055</v>
      </c>
      <c r="K14746" t="s">
        <v>25</v>
      </c>
      <c r="L14746" t="str">
        <f>VLOOKUP(C14746,ACCOUNT_MAPPING!A:C,3,FALSE)</f>
        <v>Utilities</v>
      </c>
    </row>
    <row r="14747" spans="1:12" hidden="1">
      <c r="A14747">
        <v>9526</v>
      </c>
      <c r="B14747" t="s">
        <v>1207</v>
      </c>
      <c r="C14747">
        <v>57700000</v>
      </c>
      <c r="D14747" t="s">
        <v>17</v>
      </c>
      <c r="E14747" t="s">
        <v>13</v>
      </c>
      <c r="F14747" t="s">
        <v>13</v>
      </c>
      <c r="G14747" t="s">
        <v>14554</v>
      </c>
      <c r="H14747" s="2">
        <v>44923.602488622688</v>
      </c>
      <c r="I14747" t="s">
        <v>791</v>
      </c>
      <c r="J14747" s="2">
        <v>44923.602488622688</v>
      </c>
      <c r="K14747" t="s">
        <v>791</v>
      </c>
      <c r="L14747" t="str">
        <f>VLOOKUP(C14747,ACCOUNT_MAPPING!A:C,3,FALSE)</f>
        <v>Utilities</v>
      </c>
    </row>
    <row r="14748" spans="1:12" hidden="1">
      <c r="A14748">
        <v>9509</v>
      </c>
      <c r="B14748" t="s">
        <v>13818</v>
      </c>
      <c r="C14748">
        <v>57700000</v>
      </c>
      <c r="D14748" t="s">
        <v>17</v>
      </c>
      <c r="E14748" t="s">
        <v>13</v>
      </c>
      <c r="F14748" t="s">
        <v>13</v>
      </c>
      <c r="G14748" t="s">
        <v>14555</v>
      </c>
      <c r="H14748" s="2">
        <v>44923.564240543979</v>
      </c>
      <c r="I14748" t="s">
        <v>791</v>
      </c>
      <c r="J14748" s="2">
        <v>44923.564240543979</v>
      </c>
      <c r="K14748" t="s">
        <v>791</v>
      </c>
      <c r="L14748" t="str">
        <f>VLOOKUP(C14748,ACCOUNT_MAPPING!A:C,3,FALSE)</f>
        <v>Utilities</v>
      </c>
    </row>
    <row r="14749" spans="1:12" hidden="1">
      <c r="A14749">
        <v>9525</v>
      </c>
      <c r="B14749" t="s">
        <v>1215</v>
      </c>
      <c r="C14749">
        <v>57700000</v>
      </c>
      <c r="D14749" t="s">
        <v>17</v>
      </c>
      <c r="E14749" t="s">
        <v>13</v>
      </c>
      <c r="F14749" t="s">
        <v>13</v>
      </c>
      <c r="G14749" t="s">
        <v>14556</v>
      </c>
      <c r="H14749" s="2">
        <v>44923.678141979166</v>
      </c>
      <c r="I14749" t="s">
        <v>25</v>
      </c>
      <c r="J14749" s="2">
        <v>44923.678141979166</v>
      </c>
      <c r="K14749" t="s">
        <v>25</v>
      </c>
      <c r="L14749" t="str">
        <f>VLOOKUP(C14749,ACCOUNT_MAPPING!A:C,3,FALSE)</f>
        <v>Utilities</v>
      </c>
    </row>
    <row r="14750" spans="1:12" hidden="1">
      <c r="A14750">
        <v>10528</v>
      </c>
      <c r="B14750" t="s">
        <v>831</v>
      </c>
      <c r="C14750">
        <v>57700000</v>
      </c>
      <c r="D14750" t="s">
        <v>17</v>
      </c>
      <c r="E14750" t="s">
        <v>13</v>
      </c>
      <c r="F14750" t="s">
        <v>13</v>
      </c>
      <c r="G14750" t="s">
        <v>14557</v>
      </c>
      <c r="H14750" s="2">
        <v>44924.497884340279</v>
      </c>
      <c r="I14750" t="s">
        <v>598</v>
      </c>
      <c r="J14750" s="2">
        <v>44924.497884340279</v>
      </c>
      <c r="K14750" t="s">
        <v>598</v>
      </c>
      <c r="L14750" t="str">
        <f>VLOOKUP(C14750,ACCOUNT_MAPPING!A:C,3,FALSE)</f>
        <v>Utilities</v>
      </c>
    </row>
    <row r="14751" spans="1:12" hidden="1">
      <c r="A14751">
        <v>9508</v>
      </c>
      <c r="B14751" t="s">
        <v>822</v>
      </c>
      <c r="C14751">
        <v>57700000</v>
      </c>
      <c r="D14751" t="s">
        <v>17</v>
      </c>
      <c r="E14751" t="s">
        <v>13</v>
      </c>
      <c r="F14751" t="s">
        <v>13</v>
      </c>
      <c r="G14751" t="s">
        <v>14558</v>
      </c>
      <c r="H14751" s="2">
        <v>44923.512301886571</v>
      </c>
      <c r="I14751" t="s">
        <v>791</v>
      </c>
      <c r="J14751" s="2">
        <v>44923.512301886571</v>
      </c>
      <c r="K14751" t="s">
        <v>791</v>
      </c>
      <c r="L14751" t="str">
        <f>VLOOKUP(C14751,ACCOUNT_MAPPING!A:C,3,FALSE)</f>
        <v>Utilities</v>
      </c>
    </row>
    <row r="14752" spans="1:12" hidden="1">
      <c r="A14752">
        <v>10532</v>
      </c>
      <c r="B14752" t="s">
        <v>7145</v>
      </c>
      <c r="C14752">
        <v>57700000</v>
      </c>
      <c r="D14752" t="s">
        <v>17</v>
      </c>
      <c r="E14752" t="s">
        <v>13</v>
      </c>
      <c r="F14752" t="s">
        <v>13</v>
      </c>
      <c r="G14752" t="s">
        <v>14559</v>
      </c>
      <c r="H14752" s="2">
        <v>44923.66198996528</v>
      </c>
      <c r="I14752" t="s">
        <v>354</v>
      </c>
      <c r="J14752" s="2">
        <v>44923.66198996528</v>
      </c>
      <c r="K14752" t="s">
        <v>354</v>
      </c>
      <c r="L14752" t="str">
        <f>VLOOKUP(C14752,ACCOUNT_MAPPING!A:C,3,FALSE)</f>
        <v>Utilities</v>
      </c>
    </row>
    <row r="14753" spans="1:12" hidden="1">
      <c r="A14753">
        <v>9424</v>
      </c>
      <c r="B14753" t="s">
        <v>2499</v>
      </c>
      <c r="C14753">
        <v>57700000</v>
      </c>
      <c r="D14753" t="s">
        <v>17</v>
      </c>
      <c r="E14753" t="s">
        <v>13</v>
      </c>
      <c r="F14753" t="s">
        <v>13</v>
      </c>
      <c r="G14753" t="s">
        <v>14560</v>
      </c>
      <c r="H14753" s="2">
        <v>44917.751854629627</v>
      </c>
      <c r="I14753" t="s">
        <v>1333</v>
      </c>
      <c r="J14753" s="2">
        <v>44917.751854629627</v>
      </c>
      <c r="K14753" t="s">
        <v>1333</v>
      </c>
      <c r="L14753" t="str">
        <f>VLOOKUP(C14753,ACCOUNT_MAPPING!A:C,3,FALSE)</f>
        <v>Utilities</v>
      </c>
    </row>
    <row r="14754" spans="1:12" hidden="1">
      <c r="A14754">
        <v>10544</v>
      </c>
      <c r="B14754" t="s">
        <v>838</v>
      </c>
      <c r="C14754">
        <v>57700000</v>
      </c>
      <c r="D14754" t="s">
        <v>17</v>
      </c>
      <c r="E14754" t="s">
        <v>13</v>
      </c>
      <c r="F14754" t="s">
        <v>13</v>
      </c>
      <c r="G14754" t="s">
        <v>14561</v>
      </c>
      <c r="H14754" s="2">
        <v>44917.51038255787</v>
      </c>
      <c r="I14754" t="s">
        <v>673</v>
      </c>
      <c r="J14754" s="2">
        <v>44917.51038255787</v>
      </c>
      <c r="K14754" t="s">
        <v>673</v>
      </c>
      <c r="L14754" t="str">
        <f>VLOOKUP(C14754,ACCOUNT_MAPPING!A:C,3,FALSE)</f>
        <v>Utilities</v>
      </c>
    </row>
    <row r="14755" spans="1:12" hidden="1">
      <c r="A14755">
        <v>10628</v>
      </c>
      <c r="B14755" t="s">
        <v>5589</v>
      </c>
      <c r="C14755">
        <v>57700000</v>
      </c>
      <c r="D14755" t="s">
        <v>17</v>
      </c>
      <c r="E14755" t="s">
        <v>13</v>
      </c>
      <c r="F14755" t="s">
        <v>13</v>
      </c>
      <c r="G14755" t="s">
        <v>14562</v>
      </c>
      <c r="H14755" s="2">
        <v>44929.489176817129</v>
      </c>
      <c r="I14755" t="s">
        <v>1092</v>
      </c>
      <c r="J14755" s="2">
        <v>44929.489176817129</v>
      </c>
      <c r="K14755" t="s">
        <v>1092</v>
      </c>
      <c r="L14755" t="str">
        <f>VLOOKUP(C14755,ACCOUNT_MAPPING!A:C,3,FALSE)</f>
        <v>Utilities</v>
      </c>
    </row>
    <row r="14756" spans="1:12" hidden="1">
      <c r="A14756">
        <v>10549</v>
      </c>
      <c r="B14756" t="s">
        <v>3855</v>
      </c>
      <c r="C14756">
        <v>57700000</v>
      </c>
      <c r="D14756" t="s">
        <v>17</v>
      </c>
      <c r="E14756" t="s">
        <v>13</v>
      </c>
      <c r="F14756" t="s">
        <v>13</v>
      </c>
      <c r="G14756" t="s">
        <v>14563</v>
      </c>
      <c r="H14756" s="2">
        <v>44924.35603440972</v>
      </c>
      <c r="I14756" t="s">
        <v>1419</v>
      </c>
      <c r="J14756" s="2">
        <v>44924.35603440972</v>
      </c>
      <c r="K14756" t="s">
        <v>1419</v>
      </c>
      <c r="L14756" t="str">
        <f>VLOOKUP(C14756,ACCOUNT_MAPPING!A:C,3,FALSE)</f>
        <v>Utilities</v>
      </c>
    </row>
    <row r="14757" spans="1:12" hidden="1">
      <c r="A14757">
        <v>10576</v>
      </c>
      <c r="B14757" t="s">
        <v>845</v>
      </c>
      <c r="C14757">
        <v>57700000</v>
      </c>
      <c r="D14757" t="s">
        <v>17</v>
      </c>
      <c r="E14757" t="s">
        <v>13</v>
      </c>
      <c r="F14757" t="s">
        <v>13</v>
      </c>
      <c r="G14757" t="s">
        <v>14564</v>
      </c>
      <c r="H14757" s="2">
        <v>44922.46535269676</v>
      </c>
      <c r="I14757" t="s">
        <v>673</v>
      </c>
      <c r="J14757" s="2">
        <v>44922.46535269676</v>
      </c>
      <c r="K14757" t="s">
        <v>673</v>
      </c>
      <c r="L14757" t="str">
        <f>VLOOKUP(C14757,ACCOUNT_MAPPING!A:C,3,FALSE)</f>
        <v>Utilities</v>
      </c>
    </row>
    <row r="14758" spans="1:12" hidden="1">
      <c r="A14758">
        <v>10579</v>
      </c>
      <c r="B14758" t="s">
        <v>3281</v>
      </c>
      <c r="C14758">
        <v>57700000</v>
      </c>
      <c r="D14758" t="s">
        <v>17</v>
      </c>
      <c r="E14758" t="s">
        <v>13</v>
      </c>
      <c r="F14758" t="s">
        <v>13</v>
      </c>
      <c r="G14758" t="s">
        <v>14565</v>
      </c>
      <c r="H14758" s="2">
        <v>44922.500939618054</v>
      </c>
      <c r="I14758" t="s">
        <v>673</v>
      </c>
      <c r="J14758" s="2">
        <v>44922.500939618054</v>
      </c>
      <c r="K14758" t="s">
        <v>673</v>
      </c>
      <c r="L14758" t="str">
        <f>VLOOKUP(C14758,ACCOUNT_MAPPING!A:C,3,FALSE)</f>
        <v>Utilities</v>
      </c>
    </row>
    <row r="14759" spans="1:12" hidden="1">
      <c r="A14759">
        <v>10562</v>
      </c>
      <c r="B14759" t="s">
        <v>13547</v>
      </c>
      <c r="C14759">
        <v>57700000</v>
      </c>
      <c r="D14759" t="s">
        <v>17</v>
      </c>
      <c r="E14759" t="s">
        <v>13</v>
      </c>
      <c r="F14759" t="s">
        <v>13</v>
      </c>
      <c r="G14759" t="s">
        <v>14566</v>
      </c>
      <c r="H14759" s="2">
        <v>44924.674761145834</v>
      </c>
      <c r="I14759" t="s">
        <v>1419</v>
      </c>
      <c r="J14759" s="2">
        <v>44924.674761145834</v>
      </c>
      <c r="K14759" t="s">
        <v>1419</v>
      </c>
      <c r="L14759" t="str">
        <f>VLOOKUP(C14759,ACCOUNT_MAPPING!A:C,3,FALSE)</f>
        <v>Utilities</v>
      </c>
    </row>
    <row r="14760" spans="1:12" hidden="1">
      <c r="A14760">
        <v>10687</v>
      </c>
      <c r="B14760" t="s">
        <v>2556</v>
      </c>
      <c r="C14760">
        <v>57700000</v>
      </c>
      <c r="D14760" t="s">
        <v>17</v>
      </c>
      <c r="E14760" t="s">
        <v>13</v>
      </c>
      <c r="F14760" t="s">
        <v>13</v>
      </c>
      <c r="G14760" t="s">
        <v>14567</v>
      </c>
      <c r="H14760" s="2">
        <v>44924.632182488429</v>
      </c>
      <c r="I14760" t="s">
        <v>15</v>
      </c>
      <c r="J14760" s="2">
        <v>44924.632182488429</v>
      </c>
      <c r="K14760" t="s">
        <v>15</v>
      </c>
      <c r="L14760" t="str">
        <f>VLOOKUP(C14760,ACCOUNT_MAPPING!A:C,3,FALSE)</f>
        <v>Utilities</v>
      </c>
    </row>
    <row r="14761" spans="1:12" hidden="1">
      <c r="A14761">
        <v>9498</v>
      </c>
      <c r="B14761" t="s">
        <v>11442</v>
      </c>
      <c r="C14761">
        <v>57700000</v>
      </c>
      <c r="D14761" t="s">
        <v>17</v>
      </c>
      <c r="E14761" t="s">
        <v>13</v>
      </c>
      <c r="F14761" t="s">
        <v>13</v>
      </c>
      <c r="G14761" t="s">
        <v>14568</v>
      </c>
      <c r="H14761" s="2">
        <v>44923.4945184838</v>
      </c>
      <c r="I14761" t="s">
        <v>791</v>
      </c>
      <c r="J14761" s="2">
        <v>44923.4945184838</v>
      </c>
      <c r="K14761" t="s">
        <v>791</v>
      </c>
      <c r="L14761" t="str">
        <f>VLOOKUP(C14761,ACCOUNT_MAPPING!A:C,3,FALSE)</f>
        <v>Utilities</v>
      </c>
    </row>
    <row r="14762" spans="1:12" hidden="1">
      <c r="A14762">
        <v>10734</v>
      </c>
      <c r="B14762" t="s">
        <v>5981</v>
      </c>
      <c r="C14762">
        <v>57700000</v>
      </c>
      <c r="D14762" t="s">
        <v>17</v>
      </c>
      <c r="E14762" t="s">
        <v>13</v>
      </c>
      <c r="F14762" t="s">
        <v>13</v>
      </c>
      <c r="G14762" t="s">
        <v>14569</v>
      </c>
      <c r="H14762" s="2">
        <v>44929.455645752314</v>
      </c>
      <c r="I14762" t="s">
        <v>553</v>
      </c>
      <c r="J14762" s="2">
        <v>44929.455645752314</v>
      </c>
      <c r="K14762" t="s">
        <v>553</v>
      </c>
      <c r="L14762" t="str">
        <f>VLOOKUP(C14762,ACCOUNT_MAPPING!A:C,3,FALSE)</f>
        <v>Utilities</v>
      </c>
    </row>
    <row r="14763" spans="1:12" hidden="1">
      <c r="A14763">
        <v>10540</v>
      </c>
      <c r="B14763" t="s">
        <v>7891</v>
      </c>
      <c r="C14763">
        <v>57700000</v>
      </c>
      <c r="D14763" t="s">
        <v>17</v>
      </c>
      <c r="E14763" t="s">
        <v>13</v>
      </c>
      <c r="F14763" t="s">
        <v>13</v>
      </c>
      <c r="G14763" t="s">
        <v>14570</v>
      </c>
      <c r="H14763" s="2">
        <v>44917.406827465275</v>
      </c>
      <c r="I14763" t="s">
        <v>673</v>
      </c>
      <c r="J14763" s="2">
        <v>44917.406827465275</v>
      </c>
      <c r="K14763" t="s">
        <v>673</v>
      </c>
      <c r="L14763" t="str">
        <f>VLOOKUP(C14763,ACCOUNT_MAPPING!A:C,3,FALSE)</f>
        <v>Utilities</v>
      </c>
    </row>
    <row r="14764" spans="1:12" hidden="1">
      <c r="A14764">
        <v>10541</v>
      </c>
      <c r="B14764" t="s">
        <v>1415</v>
      </c>
      <c r="C14764">
        <v>57700000</v>
      </c>
      <c r="D14764" t="s">
        <v>17</v>
      </c>
      <c r="E14764" t="s">
        <v>13</v>
      </c>
      <c r="F14764" t="s">
        <v>13</v>
      </c>
      <c r="G14764" t="s">
        <v>14571</v>
      </c>
      <c r="H14764" s="2">
        <v>44917.473244756948</v>
      </c>
      <c r="I14764" t="s">
        <v>673</v>
      </c>
      <c r="J14764" s="2">
        <v>44917.473244756948</v>
      </c>
      <c r="K14764" t="s">
        <v>673</v>
      </c>
      <c r="L14764" t="str">
        <f>VLOOKUP(C14764,ACCOUNT_MAPPING!A:C,3,FALSE)</f>
        <v>Utilities</v>
      </c>
    </row>
    <row r="14765" spans="1:12" hidden="1">
      <c r="A14765">
        <v>10825</v>
      </c>
      <c r="B14765" t="s">
        <v>3926</v>
      </c>
      <c r="C14765">
        <v>57700000</v>
      </c>
      <c r="D14765" t="s">
        <v>17</v>
      </c>
      <c r="E14765" t="s">
        <v>13</v>
      </c>
      <c r="F14765" t="s">
        <v>13</v>
      </c>
      <c r="G14765" t="s">
        <v>14572</v>
      </c>
      <c r="H14765" s="2">
        <v>44926.026466898147</v>
      </c>
      <c r="I14765" t="s">
        <v>1229</v>
      </c>
      <c r="J14765" s="2">
        <v>44926.026466898147</v>
      </c>
      <c r="K14765" t="s">
        <v>1229</v>
      </c>
      <c r="L14765" t="str">
        <f>VLOOKUP(C14765,ACCOUNT_MAPPING!A:C,3,FALSE)</f>
        <v>Utilities</v>
      </c>
    </row>
    <row r="14766" spans="1:12" hidden="1">
      <c r="A14766">
        <v>10748</v>
      </c>
      <c r="B14766" t="s">
        <v>2541</v>
      </c>
      <c r="C14766">
        <v>57700000</v>
      </c>
      <c r="D14766" t="s">
        <v>17</v>
      </c>
      <c r="E14766" t="s">
        <v>13</v>
      </c>
      <c r="F14766" t="s">
        <v>13</v>
      </c>
      <c r="G14766" t="s">
        <v>14573</v>
      </c>
      <c r="H14766" s="2">
        <v>44924.617325381943</v>
      </c>
      <c r="I14766" t="s">
        <v>1441</v>
      </c>
      <c r="J14766" s="2">
        <v>44924.617325381943</v>
      </c>
      <c r="K14766" t="s">
        <v>1441</v>
      </c>
      <c r="L14766" t="str">
        <f>VLOOKUP(C14766,ACCOUNT_MAPPING!A:C,3,FALSE)</f>
        <v>Utilities</v>
      </c>
    </row>
    <row r="14767" spans="1:12" hidden="1">
      <c r="A14767">
        <v>10783</v>
      </c>
      <c r="B14767" t="s">
        <v>4633</v>
      </c>
      <c r="C14767">
        <v>57700000</v>
      </c>
      <c r="D14767" t="s">
        <v>17</v>
      </c>
      <c r="E14767" t="s">
        <v>13</v>
      </c>
      <c r="F14767" t="s">
        <v>13</v>
      </c>
      <c r="G14767" t="s">
        <v>14574</v>
      </c>
      <c r="H14767" s="2">
        <v>44923.500091284724</v>
      </c>
      <c r="I14767" t="s">
        <v>90</v>
      </c>
      <c r="J14767" s="2">
        <v>44923.500091284724</v>
      </c>
      <c r="K14767" t="s">
        <v>90</v>
      </c>
      <c r="L14767" t="str">
        <f>VLOOKUP(C14767,ACCOUNT_MAPPING!A:C,3,FALSE)</f>
        <v>Utilities</v>
      </c>
    </row>
    <row r="14768" spans="1:12" hidden="1">
      <c r="A14768">
        <v>10839</v>
      </c>
      <c r="B14768" t="s">
        <v>850</v>
      </c>
      <c r="C14768">
        <v>57700000</v>
      </c>
      <c r="D14768" t="s">
        <v>17</v>
      </c>
      <c r="E14768" t="s">
        <v>13</v>
      </c>
      <c r="F14768" t="s">
        <v>13</v>
      </c>
      <c r="G14768" t="s">
        <v>14575</v>
      </c>
      <c r="H14768" s="2">
        <v>44922.671953784724</v>
      </c>
      <c r="I14768" t="s">
        <v>41</v>
      </c>
      <c r="J14768" s="2">
        <v>44922.671953784724</v>
      </c>
      <c r="K14768" t="s">
        <v>41</v>
      </c>
      <c r="L14768" t="str">
        <f>VLOOKUP(C14768,ACCOUNT_MAPPING!A:C,3,FALSE)</f>
        <v>Utilities</v>
      </c>
    </row>
    <row r="14769" spans="1:12" hidden="1">
      <c r="A14769">
        <v>10840</v>
      </c>
      <c r="B14769" t="s">
        <v>1831</v>
      </c>
      <c r="C14769">
        <v>57700000</v>
      </c>
      <c r="D14769" t="s">
        <v>17</v>
      </c>
      <c r="E14769" t="s">
        <v>13</v>
      </c>
      <c r="F14769" t="s">
        <v>13</v>
      </c>
      <c r="G14769" t="s">
        <v>14576</v>
      </c>
      <c r="H14769" s="2">
        <v>44922.613204085646</v>
      </c>
      <c r="I14769" t="s">
        <v>41</v>
      </c>
      <c r="J14769" s="2">
        <v>44922.613204085646</v>
      </c>
      <c r="K14769" t="s">
        <v>41</v>
      </c>
      <c r="L14769" t="str">
        <f>VLOOKUP(C14769,ACCOUNT_MAPPING!A:C,3,FALSE)</f>
        <v>Utilities</v>
      </c>
    </row>
    <row r="14770" spans="1:12" hidden="1">
      <c r="A14770">
        <v>10851</v>
      </c>
      <c r="B14770" t="s">
        <v>11069</v>
      </c>
      <c r="C14770">
        <v>57700000</v>
      </c>
      <c r="D14770" t="s">
        <v>63</v>
      </c>
      <c r="E14770" t="s">
        <v>13</v>
      </c>
      <c r="F14770" t="s">
        <v>13</v>
      </c>
      <c r="G14770" t="s">
        <v>14577</v>
      </c>
      <c r="H14770" s="2">
        <v>44866.605456828707</v>
      </c>
      <c r="I14770" t="s">
        <v>2619</v>
      </c>
      <c r="J14770" s="2">
        <v>44866.605456828707</v>
      </c>
      <c r="K14770" t="s">
        <v>2619</v>
      </c>
      <c r="L14770" t="str">
        <f>VLOOKUP(C14770,ACCOUNT_MAPPING!A:C,3,FALSE)</f>
        <v>Utilities</v>
      </c>
    </row>
    <row r="14771" spans="1:12" hidden="1">
      <c r="A14771">
        <v>10826</v>
      </c>
      <c r="B14771" t="s">
        <v>1230</v>
      </c>
      <c r="C14771">
        <v>57700000</v>
      </c>
      <c r="D14771" t="s">
        <v>17</v>
      </c>
      <c r="E14771" t="s">
        <v>13</v>
      </c>
      <c r="F14771" t="s">
        <v>13</v>
      </c>
      <c r="G14771" t="s">
        <v>14578</v>
      </c>
      <c r="H14771" s="2">
        <v>44926.040763888886</v>
      </c>
      <c r="I14771" t="s">
        <v>1229</v>
      </c>
      <c r="J14771" s="2">
        <v>44926.040763888886</v>
      </c>
      <c r="K14771" t="s">
        <v>1229</v>
      </c>
      <c r="L14771" t="str">
        <f>VLOOKUP(C14771,ACCOUNT_MAPPING!A:C,3,FALSE)</f>
        <v>Utilities</v>
      </c>
    </row>
    <row r="14772" spans="1:12" hidden="1">
      <c r="A14772">
        <v>10682</v>
      </c>
      <c r="B14772" t="s">
        <v>4636</v>
      </c>
      <c r="C14772">
        <v>57700000</v>
      </c>
      <c r="D14772" t="s">
        <v>17</v>
      </c>
      <c r="E14772" t="s">
        <v>13</v>
      </c>
      <c r="F14772" t="s">
        <v>13</v>
      </c>
      <c r="G14772" t="s">
        <v>14579</v>
      </c>
      <c r="H14772" s="2">
        <v>44916.652760219906</v>
      </c>
      <c r="I14772" t="s">
        <v>1175</v>
      </c>
      <c r="J14772" s="2">
        <v>44916.652760219906</v>
      </c>
      <c r="K14772" t="s">
        <v>1175</v>
      </c>
      <c r="L14772" t="str">
        <f>VLOOKUP(C14772,ACCOUNT_MAPPING!A:C,3,FALSE)</f>
        <v>Utilities</v>
      </c>
    </row>
    <row r="14773" spans="1:12" hidden="1">
      <c r="A14773">
        <v>10979</v>
      </c>
      <c r="B14773" t="s">
        <v>2702</v>
      </c>
      <c r="C14773">
        <v>57700000</v>
      </c>
      <c r="D14773" t="s">
        <v>17</v>
      </c>
      <c r="E14773" t="s">
        <v>13</v>
      </c>
      <c r="F14773" t="s">
        <v>13</v>
      </c>
      <c r="G14773" t="s">
        <v>14580</v>
      </c>
      <c r="H14773" s="2">
        <v>44923.587112233799</v>
      </c>
      <c r="I14773" t="s">
        <v>275</v>
      </c>
      <c r="J14773" s="2">
        <v>44923.587112233799</v>
      </c>
      <c r="K14773" t="s">
        <v>275</v>
      </c>
      <c r="L14773" t="str">
        <f>VLOOKUP(C14773,ACCOUNT_MAPPING!A:C,3,FALSE)</f>
        <v>Utilities</v>
      </c>
    </row>
    <row r="14774" spans="1:12" hidden="1">
      <c r="A14774">
        <v>10750</v>
      </c>
      <c r="B14774" t="s">
        <v>10166</v>
      </c>
      <c r="C14774">
        <v>57700000</v>
      </c>
      <c r="D14774" t="s">
        <v>17</v>
      </c>
      <c r="E14774" t="s">
        <v>13</v>
      </c>
      <c r="F14774" t="s">
        <v>13</v>
      </c>
      <c r="G14774" t="s">
        <v>14581</v>
      </c>
      <c r="H14774" s="2">
        <v>44923.493694444442</v>
      </c>
      <c r="I14774" t="s">
        <v>90</v>
      </c>
      <c r="J14774" s="2">
        <v>44923.493694444442</v>
      </c>
      <c r="K14774" t="s">
        <v>90</v>
      </c>
      <c r="L14774" t="str">
        <f>VLOOKUP(C14774,ACCOUNT_MAPPING!A:C,3,FALSE)</f>
        <v>Utilities</v>
      </c>
    </row>
    <row r="14775" spans="1:12" hidden="1">
      <c r="A14775">
        <v>10762</v>
      </c>
      <c r="B14775" t="s">
        <v>11493</v>
      </c>
      <c r="C14775">
        <v>57700000</v>
      </c>
      <c r="D14775" t="s">
        <v>17</v>
      </c>
      <c r="E14775" t="s">
        <v>13</v>
      </c>
      <c r="F14775" t="s">
        <v>13</v>
      </c>
      <c r="G14775" t="s">
        <v>14582</v>
      </c>
      <c r="H14775" s="2">
        <v>44925.916741631947</v>
      </c>
      <c r="I14775" t="s">
        <v>1229</v>
      </c>
      <c r="J14775" s="2">
        <v>44925.916741631947</v>
      </c>
      <c r="K14775" t="s">
        <v>1229</v>
      </c>
      <c r="L14775" t="str">
        <f>VLOOKUP(C14775,ACCOUNT_MAPPING!A:C,3,FALSE)</f>
        <v>Utilities</v>
      </c>
    </row>
    <row r="14776" spans="1:12" hidden="1">
      <c r="A14776">
        <v>10779</v>
      </c>
      <c r="B14776" t="s">
        <v>121</v>
      </c>
      <c r="C14776">
        <v>57700000</v>
      </c>
      <c r="D14776" t="s">
        <v>17</v>
      </c>
      <c r="E14776" t="s">
        <v>13</v>
      </c>
      <c r="F14776" t="s">
        <v>13</v>
      </c>
      <c r="G14776" t="s">
        <v>11366</v>
      </c>
      <c r="H14776" s="2">
        <v>44924.43587079861</v>
      </c>
      <c r="I14776" t="s">
        <v>123</v>
      </c>
      <c r="J14776" s="2">
        <v>44924.43587079861</v>
      </c>
      <c r="K14776" t="s">
        <v>123</v>
      </c>
      <c r="L14776" t="str">
        <f>VLOOKUP(C14776,ACCOUNT_MAPPING!A:C,3,FALSE)</f>
        <v>Utilities</v>
      </c>
    </row>
    <row r="14777" spans="1:12" hidden="1">
      <c r="A14777">
        <v>11172</v>
      </c>
      <c r="B14777" t="s">
        <v>2680</v>
      </c>
      <c r="C14777">
        <v>57700000</v>
      </c>
      <c r="D14777" t="s">
        <v>17</v>
      </c>
      <c r="E14777" t="s">
        <v>13</v>
      </c>
      <c r="F14777" t="s">
        <v>13</v>
      </c>
      <c r="G14777" t="s">
        <v>14583</v>
      </c>
      <c r="H14777" s="2">
        <v>44917.685894212962</v>
      </c>
      <c r="I14777" t="s">
        <v>650</v>
      </c>
      <c r="J14777" s="2">
        <v>44917.685894212962</v>
      </c>
      <c r="K14777" t="s">
        <v>650</v>
      </c>
      <c r="L14777" t="str">
        <f>VLOOKUP(C14777,ACCOUNT_MAPPING!A:C,3,FALSE)</f>
        <v>Utilities</v>
      </c>
    </row>
    <row r="14778" spans="1:12" hidden="1">
      <c r="A14778">
        <v>11175</v>
      </c>
      <c r="B14778" t="s">
        <v>1465</v>
      </c>
      <c r="C14778">
        <v>57700000</v>
      </c>
      <c r="D14778" t="s">
        <v>63</v>
      </c>
      <c r="E14778" t="s">
        <v>13</v>
      </c>
      <c r="F14778" t="s">
        <v>13</v>
      </c>
      <c r="G14778" t="s">
        <v>11538</v>
      </c>
      <c r="H14778" s="2">
        <v>44876.677280902775</v>
      </c>
      <c r="I14778" t="s">
        <v>247</v>
      </c>
      <c r="J14778" s="2">
        <v>44876.677280902775</v>
      </c>
      <c r="K14778" t="s">
        <v>247</v>
      </c>
      <c r="L14778" t="str">
        <f>VLOOKUP(C14778,ACCOUNT_MAPPING!A:C,3,FALSE)</f>
        <v>Utilities</v>
      </c>
    </row>
    <row r="14779" spans="1:12" hidden="1">
      <c r="A14779">
        <v>10855</v>
      </c>
      <c r="B14779" t="s">
        <v>11070</v>
      </c>
      <c r="C14779">
        <v>57700000</v>
      </c>
      <c r="D14779" t="s">
        <v>17</v>
      </c>
      <c r="E14779" t="s">
        <v>13</v>
      </c>
      <c r="F14779" t="s">
        <v>13</v>
      </c>
      <c r="G14779" t="s">
        <v>14584</v>
      </c>
      <c r="H14779" s="2">
        <v>44924.697992280089</v>
      </c>
      <c r="I14779" t="s">
        <v>766</v>
      </c>
      <c r="J14779" s="2">
        <v>44924.697992280089</v>
      </c>
      <c r="K14779" t="s">
        <v>766</v>
      </c>
      <c r="L14779" t="str">
        <f>VLOOKUP(C14779,ACCOUNT_MAPPING!A:C,3,FALSE)</f>
        <v>Utilities</v>
      </c>
    </row>
    <row r="14780" spans="1:12" hidden="1">
      <c r="A14780">
        <v>11143</v>
      </c>
      <c r="B14780" t="s">
        <v>6031</v>
      </c>
      <c r="C14780">
        <v>57700000</v>
      </c>
      <c r="D14780" t="s">
        <v>17</v>
      </c>
      <c r="E14780" t="s">
        <v>13</v>
      </c>
      <c r="F14780" t="s">
        <v>13</v>
      </c>
      <c r="G14780" t="s">
        <v>14585</v>
      </c>
      <c r="H14780" s="2">
        <v>44917.68458306713</v>
      </c>
      <c r="I14780" t="s">
        <v>214</v>
      </c>
      <c r="J14780" s="2">
        <v>44917.68458306713</v>
      </c>
      <c r="K14780" t="s">
        <v>214</v>
      </c>
      <c r="L14780" t="str">
        <f>VLOOKUP(C14780,ACCOUNT_MAPPING!A:C,3,FALSE)</f>
        <v>Utilities</v>
      </c>
    </row>
    <row r="14781" spans="1:12" hidden="1">
      <c r="A14781">
        <v>11151</v>
      </c>
      <c r="B14781" t="s">
        <v>875</v>
      </c>
      <c r="C14781">
        <v>57700000</v>
      </c>
      <c r="D14781" t="s">
        <v>63</v>
      </c>
      <c r="E14781" t="s">
        <v>13</v>
      </c>
      <c r="F14781" t="s">
        <v>13</v>
      </c>
      <c r="G14781" t="s">
        <v>14586</v>
      </c>
      <c r="H14781" s="2">
        <v>44875.66200142361</v>
      </c>
      <c r="I14781" t="s">
        <v>87</v>
      </c>
      <c r="J14781" s="2">
        <v>44875.66200142361</v>
      </c>
      <c r="K14781" t="s">
        <v>87</v>
      </c>
      <c r="L14781" t="str">
        <f>VLOOKUP(C14781,ACCOUNT_MAPPING!A:C,3,FALSE)</f>
        <v>Utilities</v>
      </c>
    </row>
    <row r="14782" spans="1:12" hidden="1">
      <c r="A14782">
        <v>11171</v>
      </c>
      <c r="B14782" t="s">
        <v>2657</v>
      </c>
      <c r="C14782">
        <v>57700000</v>
      </c>
      <c r="D14782" t="s">
        <v>63</v>
      </c>
      <c r="E14782" t="s">
        <v>13</v>
      </c>
      <c r="F14782" t="s">
        <v>13</v>
      </c>
      <c r="G14782" t="s">
        <v>14587</v>
      </c>
      <c r="H14782" s="2">
        <v>44876.581587152781</v>
      </c>
      <c r="I14782" t="s">
        <v>650</v>
      </c>
      <c r="J14782" s="2">
        <v>44876.581587152781</v>
      </c>
      <c r="K14782" t="s">
        <v>650</v>
      </c>
      <c r="L14782" t="str">
        <f>VLOOKUP(C14782,ACCOUNT_MAPPING!A:C,3,FALSE)</f>
        <v>Utilities</v>
      </c>
    </row>
    <row r="14783" spans="1:12" hidden="1">
      <c r="A14783">
        <v>11173</v>
      </c>
      <c r="B14783" t="s">
        <v>2666</v>
      </c>
      <c r="C14783">
        <v>57700000</v>
      </c>
      <c r="D14783" t="s">
        <v>63</v>
      </c>
      <c r="E14783" t="s">
        <v>13</v>
      </c>
      <c r="F14783" t="s">
        <v>13</v>
      </c>
      <c r="G14783" t="s">
        <v>14588</v>
      </c>
      <c r="H14783" s="2">
        <v>44873.651253506941</v>
      </c>
      <c r="I14783" t="s">
        <v>650</v>
      </c>
      <c r="J14783" s="2">
        <v>44873.651253506941</v>
      </c>
      <c r="K14783" t="s">
        <v>650</v>
      </c>
      <c r="L14783" t="str">
        <f>VLOOKUP(C14783,ACCOUNT_MAPPING!A:C,3,FALSE)</f>
        <v>Utilities</v>
      </c>
    </row>
    <row r="14784" spans="1:12" hidden="1">
      <c r="A14784">
        <v>11176</v>
      </c>
      <c r="B14784" t="s">
        <v>1467</v>
      </c>
      <c r="C14784">
        <v>57700000</v>
      </c>
      <c r="D14784" t="s">
        <v>17</v>
      </c>
      <c r="E14784" t="s">
        <v>13</v>
      </c>
      <c r="F14784" t="s">
        <v>13</v>
      </c>
      <c r="G14784" t="s">
        <v>14589</v>
      </c>
      <c r="H14784" s="2">
        <v>44915.620859490744</v>
      </c>
      <c r="I14784" t="s">
        <v>247</v>
      </c>
      <c r="J14784" s="2">
        <v>44915.620859490744</v>
      </c>
      <c r="K14784" t="s">
        <v>247</v>
      </c>
      <c r="L14784" t="str">
        <f>VLOOKUP(C14784,ACCOUNT_MAPPING!A:C,3,FALSE)</f>
        <v>Utilities</v>
      </c>
    </row>
    <row r="14785" spans="1:12" hidden="1">
      <c r="A14785">
        <v>11221</v>
      </c>
      <c r="B14785" t="s">
        <v>5603</v>
      </c>
      <c r="C14785">
        <v>57700000</v>
      </c>
      <c r="D14785" t="s">
        <v>17</v>
      </c>
      <c r="E14785" t="s">
        <v>13</v>
      </c>
      <c r="F14785" t="s">
        <v>13</v>
      </c>
      <c r="G14785" t="s">
        <v>14590</v>
      </c>
      <c r="H14785" s="2">
        <v>44924.788625347224</v>
      </c>
      <c r="I14785" t="s">
        <v>462</v>
      </c>
      <c r="J14785" s="2">
        <v>44924.788625347224</v>
      </c>
      <c r="K14785" t="s">
        <v>462</v>
      </c>
      <c r="L14785" t="str">
        <f>VLOOKUP(C14785,ACCOUNT_MAPPING!A:C,3,FALSE)</f>
        <v>Utilities</v>
      </c>
    </row>
    <row r="14786" spans="1:12" hidden="1">
      <c r="A14786">
        <v>11229</v>
      </c>
      <c r="B14786" t="s">
        <v>885</v>
      </c>
      <c r="C14786">
        <v>57700000</v>
      </c>
      <c r="D14786" t="s">
        <v>17</v>
      </c>
      <c r="E14786" t="s">
        <v>13</v>
      </c>
      <c r="F14786" t="s">
        <v>13</v>
      </c>
      <c r="G14786" t="s">
        <v>14591</v>
      </c>
      <c r="H14786" s="2">
        <v>44924.50027665509</v>
      </c>
      <c r="I14786" t="s">
        <v>887</v>
      </c>
      <c r="J14786" s="2">
        <v>44924.50027665509</v>
      </c>
      <c r="K14786" t="s">
        <v>887</v>
      </c>
      <c r="L14786" t="str">
        <f>VLOOKUP(C14786,ACCOUNT_MAPPING!A:C,3,FALSE)</f>
        <v>Utilities</v>
      </c>
    </row>
    <row r="14787" spans="1:12" hidden="1">
      <c r="A14787">
        <v>11177</v>
      </c>
      <c r="B14787" t="s">
        <v>1484</v>
      </c>
      <c r="C14787">
        <v>57700000</v>
      </c>
      <c r="D14787" t="s">
        <v>63</v>
      </c>
      <c r="E14787" t="s">
        <v>13</v>
      </c>
      <c r="F14787" t="s">
        <v>13</v>
      </c>
      <c r="G14787" t="s">
        <v>11538</v>
      </c>
      <c r="H14787" s="2">
        <v>44876.68930972222</v>
      </c>
      <c r="I14787" t="s">
        <v>247</v>
      </c>
      <c r="J14787" s="2">
        <v>44876.68930972222</v>
      </c>
      <c r="K14787" t="s">
        <v>247</v>
      </c>
      <c r="L14787" t="str">
        <f>VLOOKUP(C14787,ACCOUNT_MAPPING!A:C,3,FALSE)</f>
        <v>Utilities</v>
      </c>
    </row>
    <row r="14788" spans="1:12" hidden="1">
      <c r="A14788">
        <v>11219</v>
      </c>
      <c r="B14788" t="s">
        <v>1854</v>
      </c>
      <c r="C14788">
        <v>57700000</v>
      </c>
      <c r="D14788" t="s">
        <v>17</v>
      </c>
      <c r="E14788" t="s">
        <v>13</v>
      </c>
      <c r="F14788" t="s">
        <v>13</v>
      </c>
      <c r="G14788" t="s">
        <v>14592</v>
      </c>
      <c r="H14788" s="2">
        <v>44924.74258784722</v>
      </c>
      <c r="I14788" t="s">
        <v>462</v>
      </c>
      <c r="J14788" s="2">
        <v>44924.74258784722</v>
      </c>
      <c r="K14788" t="s">
        <v>462</v>
      </c>
      <c r="L14788" t="str">
        <f>VLOOKUP(C14788,ACCOUNT_MAPPING!A:C,3,FALSE)</f>
        <v>Utilities</v>
      </c>
    </row>
    <row r="14789" spans="1:12" hidden="1">
      <c r="A14789">
        <v>10945</v>
      </c>
      <c r="B14789" t="s">
        <v>1817</v>
      </c>
      <c r="C14789">
        <v>57700000</v>
      </c>
      <c r="D14789" t="s">
        <v>17</v>
      </c>
      <c r="E14789" t="s">
        <v>13</v>
      </c>
      <c r="F14789" t="s">
        <v>13</v>
      </c>
      <c r="G14789" t="s">
        <v>14593</v>
      </c>
      <c r="H14789" s="2">
        <v>44915.641479895836</v>
      </c>
      <c r="I14789" t="s">
        <v>1675</v>
      </c>
      <c r="J14789" s="2">
        <v>44915.641479895836</v>
      </c>
      <c r="K14789" t="s">
        <v>1675</v>
      </c>
      <c r="L14789" t="str">
        <f>VLOOKUP(C14789,ACCOUNT_MAPPING!A:C,3,FALSE)</f>
        <v>Utilities</v>
      </c>
    </row>
    <row r="14790" spans="1:12" hidden="1">
      <c r="A14790">
        <v>10980</v>
      </c>
      <c r="B14790" t="s">
        <v>7263</v>
      </c>
      <c r="C14790">
        <v>57700000</v>
      </c>
      <c r="D14790" t="s">
        <v>17</v>
      </c>
      <c r="E14790" t="s">
        <v>13</v>
      </c>
      <c r="F14790" t="s">
        <v>13</v>
      </c>
      <c r="G14790" t="s">
        <v>14594</v>
      </c>
      <c r="H14790" s="2">
        <v>44923.441304594904</v>
      </c>
      <c r="I14790" t="s">
        <v>1292</v>
      </c>
      <c r="J14790" s="2">
        <v>44923.441304594904</v>
      </c>
      <c r="K14790" t="s">
        <v>1292</v>
      </c>
      <c r="L14790" t="str">
        <f>VLOOKUP(C14790,ACCOUNT_MAPPING!A:C,3,FALSE)</f>
        <v>Utilities</v>
      </c>
    </row>
    <row r="14791" spans="1:12" hidden="1">
      <c r="A14791">
        <v>11255</v>
      </c>
      <c r="B14791" t="s">
        <v>161</v>
      </c>
      <c r="C14791">
        <v>57700000</v>
      </c>
      <c r="D14791" t="s">
        <v>17</v>
      </c>
      <c r="E14791" t="s">
        <v>13</v>
      </c>
      <c r="F14791" t="s">
        <v>13</v>
      </c>
      <c r="G14791" t="s">
        <v>14595</v>
      </c>
      <c r="H14791" s="2">
        <v>44916.670199687498</v>
      </c>
      <c r="I14791" t="s">
        <v>151</v>
      </c>
      <c r="J14791" s="2">
        <v>44916.670199687498</v>
      </c>
      <c r="K14791" t="s">
        <v>151</v>
      </c>
      <c r="L14791" t="str">
        <f>VLOOKUP(C14791,ACCOUNT_MAPPING!A:C,3,FALSE)</f>
        <v>Utilities</v>
      </c>
    </row>
    <row r="14792" spans="1:12" hidden="1">
      <c r="A14792">
        <v>11432</v>
      </c>
      <c r="B14792" t="s">
        <v>10345</v>
      </c>
      <c r="C14792">
        <v>57700000</v>
      </c>
      <c r="D14792" t="s">
        <v>63</v>
      </c>
      <c r="E14792" t="s">
        <v>13</v>
      </c>
      <c r="F14792" t="s">
        <v>13</v>
      </c>
      <c r="G14792" t="s">
        <v>14596</v>
      </c>
      <c r="H14792" s="2">
        <v>44872.699227233796</v>
      </c>
      <c r="I14792" t="s">
        <v>909</v>
      </c>
      <c r="J14792" s="2">
        <v>44872.699227233796</v>
      </c>
      <c r="K14792" t="s">
        <v>909</v>
      </c>
      <c r="L14792" t="str">
        <f>VLOOKUP(C14792,ACCOUNT_MAPPING!A:C,3,FALSE)</f>
        <v>Utilities</v>
      </c>
    </row>
    <row r="14793" spans="1:12" hidden="1">
      <c r="A14793">
        <v>11309</v>
      </c>
      <c r="B14793" t="s">
        <v>1863</v>
      </c>
      <c r="C14793">
        <v>57700000</v>
      </c>
      <c r="D14793" t="s">
        <v>63</v>
      </c>
      <c r="E14793" t="s">
        <v>13</v>
      </c>
      <c r="F14793" t="s">
        <v>13</v>
      </c>
      <c r="G14793" t="s">
        <v>14597</v>
      </c>
      <c r="H14793" s="2">
        <v>44875.213724305555</v>
      </c>
      <c r="I14793" t="s">
        <v>157</v>
      </c>
      <c r="J14793" s="2">
        <v>44875.213724305555</v>
      </c>
      <c r="K14793" t="s">
        <v>157</v>
      </c>
      <c r="L14793" t="str">
        <f>VLOOKUP(C14793,ACCOUNT_MAPPING!A:C,3,FALSE)</f>
        <v>Utilities</v>
      </c>
    </row>
    <row r="14794" spans="1:12" hidden="1">
      <c r="A14794">
        <v>11174</v>
      </c>
      <c r="B14794" t="s">
        <v>2681</v>
      </c>
      <c r="C14794">
        <v>57700000</v>
      </c>
      <c r="D14794" t="s">
        <v>17</v>
      </c>
      <c r="E14794" t="s">
        <v>13</v>
      </c>
      <c r="F14794" t="s">
        <v>13</v>
      </c>
      <c r="G14794" t="s">
        <v>14598</v>
      </c>
      <c r="H14794" s="2">
        <v>44917.752224340278</v>
      </c>
      <c r="I14794" t="s">
        <v>627</v>
      </c>
      <c r="J14794" s="2">
        <v>44917.752224340278</v>
      </c>
      <c r="K14794" t="s">
        <v>627</v>
      </c>
      <c r="L14794" t="str">
        <f>VLOOKUP(C14794,ACCOUNT_MAPPING!A:C,3,FALSE)</f>
        <v>Utilities</v>
      </c>
    </row>
    <row r="14795" spans="1:12" hidden="1">
      <c r="A14795">
        <v>11444</v>
      </c>
      <c r="B14795" t="s">
        <v>901</v>
      </c>
      <c r="C14795">
        <v>57700000</v>
      </c>
      <c r="D14795" t="s">
        <v>17</v>
      </c>
      <c r="E14795" t="s">
        <v>13</v>
      </c>
      <c r="F14795" t="s">
        <v>13</v>
      </c>
      <c r="G14795" t="s">
        <v>14599</v>
      </c>
      <c r="H14795" s="2">
        <v>44928.431452199075</v>
      </c>
      <c r="I14795" t="s">
        <v>900</v>
      </c>
      <c r="J14795" s="2">
        <v>44928.431452199075</v>
      </c>
      <c r="K14795" t="s">
        <v>900</v>
      </c>
      <c r="L14795" t="str">
        <f>VLOOKUP(C14795,ACCOUNT_MAPPING!A:C,3,FALSE)</f>
        <v>Utilities</v>
      </c>
    </row>
    <row r="14796" spans="1:12" hidden="1">
      <c r="A14796">
        <v>11445</v>
      </c>
      <c r="B14796" t="s">
        <v>927</v>
      </c>
      <c r="C14796">
        <v>57700000</v>
      </c>
      <c r="D14796" t="s">
        <v>17</v>
      </c>
      <c r="E14796" t="s">
        <v>13</v>
      </c>
      <c r="F14796" t="s">
        <v>13</v>
      </c>
      <c r="G14796" t="s">
        <v>14600</v>
      </c>
      <c r="H14796" s="2">
        <v>44928.440432175928</v>
      </c>
      <c r="I14796" t="s">
        <v>900</v>
      </c>
      <c r="J14796" s="2">
        <v>44928.440432175928</v>
      </c>
      <c r="K14796" t="s">
        <v>900</v>
      </c>
      <c r="L14796" t="str">
        <f>VLOOKUP(C14796,ACCOUNT_MAPPING!A:C,3,FALSE)</f>
        <v>Utilities</v>
      </c>
    </row>
    <row r="14797" spans="1:12" hidden="1">
      <c r="A14797">
        <v>11214</v>
      </c>
      <c r="B14797" t="s">
        <v>1852</v>
      </c>
      <c r="C14797">
        <v>57700000</v>
      </c>
      <c r="D14797" t="s">
        <v>17</v>
      </c>
      <c r="E14797" t="s">
        <v>13</v>
      </c>
      <c r="F14797" t="s">
        <v>13</v>
      </c>
      <c r="G14797" t="s">
        <v>14601</v>
      </c>
      <c r="H14797" s="2">
        <v>44924.622637928238</v>
      </c>
      <c r="I14797" t="s">
        <v>462</v>
      </c>
      <c r="J14797" s="2">
        <v>44924.622637928238</v>
      </c>
      <c r="K14797" t="s">
        <v>462</v>
      </c>
      <c r="L14797" t="str">
        <f>VLOOKUP(C14797,ACCOUNT_MAPPING!A:C,3,FALSE)</f>
        <v>Utilities</v>
      </c>
    </row>
    <row r="14798" spans="1:12" hidden="1">
      <c r="A14798">
        <v>11516</v>
      </c>
      <c r="B14798" t="s">
        <v>4040</v>
      </c>
      <c r="C14798">
        <v>57700000</v>
      </c>
      <c r="D14798" t="s">
        <v>17</v>
      </c>
      <c r="E14798" t="s">
        <v>13</v>
      </c>
      <c r="F14798" t="s">
        <v>13</v>
      </c>
      <c r="G14798" t="s">
        <v>14602</v>
      </c>
      <c r="H14798" s="2">
        <v>44923.673696562502</v>
      </c>
      <c r="I14798" t="s">
        <v>1874</v>
      </c>
      <c r="J14798" s="2">
        <v>44923.673696562502</v>
      </c>
      <c r="K14798" t="s">
        <v>1874</v>
      </c>
      <c r="L14798" t="str">
        <f>VLOOKUP(C14798,ACCOUNT_MAPPING!A:C,3,FALSE)</f>
        <v>Utilities</v>
      </c>
    </row>
    <row r="14799" spans="1:12" hidden="1">
      <c r="A14799">
        <v>11584</v>
      </c>
      <c r="B14799" t="s">
        <v>2761</v>
      </c>
      <c r="C14799">
        <v>57700000</v>
      </c>
      <c r="D14799" t="s">
        <v>63</v>
      </c>
      <c r="E14799" t="s">
        <v>13</v>
      </c>
      <c r="F14799" t="s">
        <v>13</v>
      </c>
      <c r="G14799" t="s">
        <v>14603</v>
      </c>
      <c r="H14799" s="2">
        <v>44872.50998599537</v>
      </c>
      <c r="I14799" t="s">
        <v>1895</v>
      </c>
      <c r="J14799" s="2">
        <v>44872.50998599537</v>
      </c>
      <c r="K14799" t="s">
        <v>1895</v>
      </c>
      <c r="L14799" t="str">
        <f>VLOOKUP(C14799,ACCOUNT_MAPPING!A:C,3,FALSE)</f>
        <v>Utilities</v>
      </c>
    </row>
    <row r="14800" spans="1:12" hidden="1">
      <c r="A14800">
        <v>11586</v>
      </c>
      <c r="B14800" t="s">
        <v>3392</v>
      </c>
      <c r="C14800">
        <v>57700000</v>
      </c>
      <c r="D14800" t="s">
        <v>17</v>
      </c>
      <c r="E14800" t="s">
        <v>13</v>
      </c>
      <c r="F14800" t="s">
        <v>13</v>
      </c>
      <c r="G14800" t="s">
        <v>14604</v>
      </c>
      <c r="H14800" s="2">
        <v>44923.684371180556</v>
      </c>
      <c r="I14800" t="s">
        <v>1895</v>
      </c>
      <c r="J14800" s="2">
        <v>44923.684371180556</v>
      </c>
      <c r="K14800" t="s">
        <v>1895</v>
      </c>
      <c r="L14800" t="str">
        <f>VLOOKUP(C14800,ACCOUNT_MAPPING!A:C,3,FALSE)</f>
        <v>Utilities</v>
      </c>
    </row>
    <row r="14801" spans="1:12" hidden="1">
      <c r="A14801">
        <v>11247</v>
      </c>
      <c r="B14801" t="s">
        <v>877</v>
      </c>
      <c r="C14801">
        <v>57700000</v>
      </c>
      <c r="D14801" t="s">
        <v>17</v>
      </c>
      <c r="E14801" t="s">
        <v>13</v>
      </c>
      <c r="F14801" t="s">
        <v>13</v>
      </c>
      <c r="G14801" t="s">
        <v>14605</v>
      </c>
      <c r="H14801" s="2">
        <v>44916.685866701388</v>
      </c>
      <c r="I14801" t="s">
        <v>151</v>
      </c>
      <c r="J14801" s="2">
        <v>44916.685866701388</v>
      </c>
      <c r="K14801" t="s">
        <v>151</v>
      </c>
      <c r="L14801" t="str">
        <f>VLOOKUP(C14801,ACCOUNT_MAPPING!A:C,3,FALSE)</f>
        <v>Utilities</v>
      </c>
    </row>
    <row r="14802" spans="1:12" hidden="1">
      <c r="A14802">
        <v>11443</v>
      </c>
      <c r="B14802" t="s">
        <v>894</v>
      </c>
      <c r="C14802">
        <v>57700000</v>
      </c>
      <c r="D14802" t="s">
        <v>63</v>
      </c>
      <c r="E14802" t="s">
        <v>13</v>
      </c>
      <c r="F14802" t="s">
        <v>13</v>
      </c>
      <c r="G14802" t="s">
        <v>14606</v>
      </c>
      <c r="H14802" s="2">
        <v>44876.575385763892</v>
      </c>
      <c r="I14802" t="s">
        <v>759</v>
      </c>
      <c r="J14802" s="2">
        <v>44876.575385763892</v>
      </c>
      <c r="K14802" t="s">
        <v>759</v>
      </c>
      <c r="L14802" t="str">
        <f>VLOOKUP(C14802,ACCOUNT_MAPPING!A:C,3,FALSE)</f>
        <v>Utilities</v>
      </c>
    </row>
    <row r="14803" spans="1:12" hidden="1">
      <c r="A14803">
        <v>11690</v>
      </c>
      <c r="B14803" t="s">
        <v>187</v>
      </c>
      <c r="C14803">
        <v>57700000</v>
      </c>
      <c r="D14803" t="s">
        <v>17</v>
      </c>
      <c r="E14803" t="s">
        <v>13</v>
      </c>
      <c r="F14803" t="s">
        <v>13</v>
      </c>
      <c r="G14803" t="s">
        <v>14607</v>
      </c>
      <c r="H14803" s="2">
        <v>44923.55771184028</v>
      </c>
      <c r="I14803" t="s">
        <v>186</v>
      </c>
      <c r="J14803" s="2">
        <v>44923.55771184028</v>
      </c>
      <c r="K14803" t="s">
        <v>186</v>
      </c>
      <c r="L14803" t="str">
        <f>VLOOKUP(C14803,ACCOUNT_MAPPING!A:C,3,FALSE)</f>
        <v>Utilities</v>
      </c>
    </row>
    <row r="14804" spans="1:12" hidden="1">
      <c r="A14804">
        <v>11460</v>
      </c>
      <c r="B14804" t="s">
        <v>903</v>
      </c>
      <c r="C14804">
        <v>57700000</v>
      </c>
      <c r="D14804" t="s">
        <v>17</v>
      </c>
      <c r="E14804" t="s">
        <v>13</v>
      </c>
      <c r="F14804" t="s">
        <v>13</v>
      </c>
      <c r="G14804" t="s">
        <v>14608</v>
      </c>
      <c r="H14804" s="2">
        <v>44923.600927349537</v>
      </c>
      <c r="I14804" t="s">
        <v>759</v>
      </c>
      <c r="J14804" s="2">
        <v>44923.600927349537</v>
      </c>
      <c r="K14804" t="s">
        <v>759</v>
      </c>
      <c r="L14804" t="str">
        <f>VLOOKUP(C14804,ACCOUNT_MAPPING!A:C,3,FALSE)</f>
        <v>Utilities</v>
      </c>
    </row>
    <row r="14805" spans="1:12" hidden="1">
      <c r="A14805">
        <v>11734</v>
      </c>
      <c r="B14805" t="s">
        <v>1493</v>
      </c>
      <c r="C14805">
        <v>57700000</v>
      </c>
      <c r="D14805" t="s">
        <v>63</v>
      </c>
      <c r="E14805" t="s">
        <v>13</v>
      </c>
      <c r="F14805" t="s">
        <v>13</v>
      </c>
      <c r="G14805" t="s">
        <v>14609</v>
      </c>
      <c r="H14805" s="2">
        <v>44872.678054780095</v>
      </c>
      <c r="I14805" t="s">
        <v>548</v>
      </c>
      <c r="J14805" s="2">
        <v>44872.678054780095</v>
      </c>
      <c r="K14805" t="s">
        <v>548</v>
      </c>
      <c r="L14805" t="str">
        <f>VLOOKUP(C14805,ACCOUNT_MAPPING!A:C,3,FALSE)</f>
        <v>Utilities</v>
      </c>
    </row>
    <row r="14806" spans="1:12" hidden="1">
      <c r="A14806">
        <v>11633</v>
      </c>
      <c r="B14806" t="s">
        <v>936</v>
      </c>
      <c r="C14806">
        <v>57700000</v>
      </c>
      <c r="D14806" t="s">
        <v>63</v>
      </c>
      <c r="E14806" t="s">
        <v>13</v>
      </c>
      <c r="F14806" t="s">
        <v>13</v>
      </c>
      <c r="G14806" t="s">
        <v>14610</v>
      </c>
      <c r="H14806" s="2">
        <v>44875.803267858799</v>
      </c>
      <c r="I14806" t="s">
        <v>663</v>
      </c>
      <c r="J14806" s="2">
        <v>44875.803267858799</v>
      </c>
      <c r="K14806" t="s">
        <v>663</v>
      </c>
      <c r="L14806" t="str">
        <f>VLOOKUP(C14806,ACCOUNT_MAPPING!A:C,3,FALSE)</f>
        <v>Utilities</v>
      </c>
    </row>
    <row r="14807" spans="1:12" hidden="1">
      <c r="A14807">
        <v>11795</v>
      </c>
      <c r="B14807" t="s">
        <v>198</v>
      </c>
      <c r="C14807">
        <v>57700000</v>
      </c>
      <c r="D14807" t="s">
        <v>17</v>
      </c>
      <c r="E14807" t="s">
        <v>13</v>
      </c>
      <c r="F14807" t="s">
        <v>13</v>
      </c>
      <c r="G14807" t="s">
        <v>14611</v>
      </c>
      <c r="H14807" s="2">
        <v>44917.555233530089</v>
      </c>
      <c r="I14807" t="s">
        <v>22</v>
      </c>
      <c r="J14807" s="2">
        <v>44917.555233530089</v>
      </c>
      <c r="K14807" t="s">
        <v>22</v>
      </c>
      <c r="L14807" t="str">
        <f>VLOOKUP(C14807,ACCOUNT_MAPPING!A:C,3,FALSE)</f>
        <v>Utilities</v>
      </c>
    </row>
    <row r="14808" spans="1:12" hidden="1">
      <c r="A14808">
        <v>11712</v>
      </c>
      <c r="B14808" t="s">
        <v>2753</v>
      </c>
      <c r="C14808">
        <v>57700000</v>
      </c>
      <c r="D14808" t="s">
        <v>17</v>
      </c>
      <c r="E14808" t="s">
        <v>13</v>
      </c>
      <c r="F14808" t="s">
        <v>13</v>
      </c>
      <c r="G14808" t="s">
        <v>14612</v>
      </c>
      <c r="H14808" s="2">
        <v>44929.734715856481</v>
      </c>
      <c r="I14808" t="s">
        <v>548</v>
      </c>
      <c r="J14808" s="2">
        <v>44929.734715856481</v>
      </c>
      <c r="K14808" t="s">
        <v>548</v>
      </c>
      <c r="L14808" t="str">
        <f>VLOOKUP(C14808,ACCOUNT_MAPPING!A:C,3,FALSE)</f>
        <v>Utilities</v>
      </c>
    </row>
    <row r="14809" spans="1:12" hidden="1">
      <c r="A14809">
        <v>11654</v>
      </c>
      <c r="B14809" t="s">
        <v>912</v>
      </c>
      <c r="C14809">
        <v>57700000</v>
      </c>
      <c r="D14809" t="s">
        <v>63</v>
      </c>
      <c r="E14809" t="s">
        <v>13</v>
      </c>
      <c r="F14809" t="s">
        <v>13</v>
      </c>
      <c r="G14809" t="s">
        <v>14613</v>
      </c>
      <c r="H14809" s="2">
        <v>44875.986727662035</v>
      </c>
      <c r="I14809" t="s">
        <v>663</v>
      </c>
      <c r="J14809" s="2">
        <v>44875.986727662035</v>
      </c>
      <c r="K14809" t="s">
        <v>663</v>
      </c>
      <c r="L14809" t="str">
        <f>VLOOKUP(C14809,ACCOUNT_MAPPING!A:C,3,FALSE)</f>
        <v>Utilities</v>
      </c>
    </row>
    <row r="14810" spans="1:12" hidden="1">
      <c r="A14810">
        <v>11625</v>
      </c>
      <c r="B14810" t="s">
        <v>962</v>
      </c>
      <c r="C14810">
        <v>57700000</v>
      </c>
      <c r="D14810" t="s">
        <v>63</v>
      </c>
      <c r="E14810" t="s">
        <v>13</v>
      </c>
      <c r="F14810" t="s">
        <v>13</v>
      </c>
      <c r="G14810" t="s">
        <v>14614</v>
      </c>
      <c r="H14810" s="2">
        <v>44874.828783101853</v>
      </c>
      <c r="I14810" t="s">
        <v>661</v>
      </c>
      <c r="J14810" s="2">
        <v>44874.828783101853</v>
      </c>
      <c r="K14810" t="s">
        <v>661</v>
      </c>
      <c r="L14810" t="str">
        <f>VLOOKUP(C14810,ACCOUNT_MAPPING!A:C,3,FALSE)</f>
        <v>Utilities</v>
      </c>
    </row>
    <row r="14811" spans="1:12" hidden="1">
      <c r="A14811">
        <v>11653</v>
      </c>
      <c r="B14811" t="s">
        <v>911</v>
      </c>
      <c r="C14811">
        <v>57700000</v>
      </c>
      <c r="D14811" t="s">
        <v>63</v>
      </c>
      <c r="E14811" t="s">
        <v>13</v>
      </c>
      <c r="F14811" t="s">
        <v>13</v>
      </c>
      <c r="G14811" t="s">
        <v>14615</v>
      </c>
      <c r="H14811" s="2">
        <v>44875.981955208335</v>
      </c>
      <c r="I14811" t="s">
        <v>663</v>
      </c>
      <c r="J14811" s="2">
        <v>44875.981955208335</v>
      </c>
      <c r="K14811" t="s">
        <v>663</v>
      </c>
      <c r="L14811" t="str">
        <f>VLOOKUP(C14811,ACCOUNT_MAPPING!A:C,3,FALSE)</f>
        <v>Utilities</v>
      </c>
    </row>
    <row r="14812" spans="1:12" hidden="1">
      <c r="A14812">
        <v>14237</v>
      </c>
      <c r="B14812" t="s">
        <v>1495</v>
      </c>
      <c r="C14812">
        <v>57700000</v>
      </c>
      <c r="D14812" t="s">
        <v>63</v>
      </c>
      <c r="E14812" t="s">
        <v>13</v>
      </c>
      <c r="F14812" t="s">
        <v>13</v>
      </c>
      <c r="G14812" t="s">
        <v>14616</v>
      </c>
      <c r="H14812" s="2">
        <v>44875.883936192127</v>
      </c>
      <c r="I14812" t="s">
        <v>3904</v>
      </c>
      <c r="J14812" s="2">
        <v>44875.883936192127</v>
      </c>
      <c r="K14812" t="s">
        <v>3904</v>
      </c>
      <c r="L14812" t="str">
        <f>VLOOKUP(C14812,ACCOUNT_MAPPING!A:C,3,FALSE)</f>
        <v>Utilities</v>
      </c>
    </row>
    <row r="14813" spans="1:12" hidden="1">
      <c r="A14813">
        <v>11746</v>
      </c>
      <c r="B14813" t="s">
        <v>4062</v>
      </c>
      <c r="C14813">
        <v>57700000</v>
      </c>
      <c r="D14813" t="s">
        <v>17</v>
      </c>
      <c r="E14813" t="s">
        <v>13</v>
      </c>
      <c r="F14813" t="s">
        <v>13</v>
      </c>
      <c r="G14813" t="s">
        <v>14617</v>
      </c>
      <c r="H14813" s="2">
        <v>44924.567130787036</v>
      </c>
      <c r="I14813" t="s">
        <v>34</v>
      </c>
      <c r="J14813" s="2">
        <v>44924.567130787036</v>
      </c>
      <c r="K14813" t="s">
        <v>34</v>
      </c>
      <c r="L14813" t="str">
        <f>VLOOKUP(C14813,ACCOUNT_MAPPING!A:C,3,FALSE)</f>
        <v>Utilities</v>
      </c>
    </row>
    <row r="14814" spans="1:12" hidden="1">
      <c r="A14814">
        <v>11691</v>
      </c>
      <c r="B14814" t="s">
        <v>1919</v>
      </c>
      <c r="C14814">
        <v>57700000</v>
      </c>
      <c r="D14814" t="s">
        <v>17</v>
      </c>
      <c r="E14814" t="s">
        <v>13</v>
      </c>
      <c r="F14814" t="s">
        <v>13</v>
      </c>
      <c r="G14814" t="s">
        <v>14618</v>
      </c>
      <c r="H14814" s="2">
        <v>44923.624133530095</v>
      </c>
      <c r="I14814" t="s">
        <v>186</v>
      </c>
      <c r="J14814" s="2">
        <v>44923.624133530095</v>
      </c>
      <c r="K14814" t="s">
        <v>186</v>
      </c>
      <c r="L14814" t="str">
        <f>VLOOKUP(C14814,ACCOUNT_MAPPING!A:C,3,FALSE)</f>
        <v>Utilities</v>
      </c>
    </row>
    <row r="14815" spans="1:12" hidden="1">
      <c r="A14815">
        <v>11742</v>
      </c>
      <c r="B14815" t="s">
        <v>7339</v>
      </c>
      <c r="C14815">
        <v>57700000</v>
      </c>
      <c r="D14815" t="s">
        <v>17</v>
      </c>
      <c r="E14815" t="s">
        <v>13</v>
      </c>
      <c r="F14815" t="s">
        <v>13</v>
      </c>
      <c r="G14815" t="s">
        <v>14619</v>
      </c>
      <c r="H14815" s="2">
        <v>44924.548287418984</v>
      </c>
      <c r="I14815" t="s">
        <v>34</v>
      </c>
      <c r="J14815" s="2">
        <v>44924.548287418984</v>
      </c>
      <c r="K14815" t="s">
        <v>34</v>
      </c>
      <c r="L14815" t="str">
        <f>VLOOKUP(C14815,ACCOUNT_MAPPING!A:C,3,FALSE)</f>
        <v>Utilities</v>
      </c>
    </row>
    <row r="14816" spans="1:12" hidden="1">
      <c r="A14816">
        <v>11796</v>
      </c>
      <c r="B14816" t="s">
        <v>191</v>
      </c>
      <c r="C14816">
        <v>57700000</v>
      </c>
      <c r="D14816" t="s">
        <v>17</v>
      </c>
      <c r="E14816" t="s">
        <v>13</v>
      </c>
      <c r="F14816" t="s">
        <v>13</v>
      </c>
      <c r="G14816" t="s">
        <v>14620</v>
      </c>
      <c r="H14816" s="2">
        <v>44917.561520914351</v>
      </c>
      <c r="I14816" t="s">
        <v>22</v>
      </c>
      <c r="J14816" s="2">
        <v>44917.561520914351</v>
      </c>
      <c r="K14816" t="s">
        <v>22</v>
      </c>
      <c r="L14816" t="str">
        <f>VLOOKUP(C14816,ACCOUNT_MAPPING!A:C,3,FALSE)</f>
        <v>Utilities</v>
      </c>
    </row>
    <row r="14817" spans="1:12" hidden="1">
      <c r="A14817">
        <v>20545</v>
      </c>
      <c r="B14817" t="s">
        <v>4101</v>
      </c>
      <c r="C14817">
        <v>57700000</v>
      </c>
      <c r="D14817" t="s">
        <v>17</v>
      </c>
      <c r="E14817" t="s">
        <v>13</v>
      </c>
      <c r="F14817" t="s">
        <v>13</v>
      </c>
      <c r="G14817" t="s">
        <v>14621</v>
      </c>
      <c r="H14817" s="2">
        <v>44919.544497766205</v>
      </c>
      <c r="I14817" t="s">
        <v>31</v>
      </c>
      <c r="J14817" s="2">
        <v>44919.544497766205</v>
      </c>
      <c r="K14817" t="s">
        <v>31</v>
      </c>
      <c r="L14817" t="str">
        <f>VLOOKUP(C14817,ACCOUNT_MAPPING!A:C,3,FALSE)</f>
        <v>Utilities</v>
      </c>
    </row>
    <row r="14818" spans="1:12" hidden="1">
      <c r="A14818">
        <v>20551</v>
      </c>
      <c r="B14818" t="s">
        <v>3464</v>
      </c>
      <c r="C14818">
        <v>57700000</v>
      </c>
      <c r="D14818" t="s">
        <v>17</v>
      </c>
      <c r="E14818" t="s">
        <v>13</v>
      </c>
      <c r="F14818" t="s">
        <v>13</v>
      </c>
      <c r="G14818" t="s">
        <v>14622</v>
      </c>
      <c r="H14818" s="2">
        <v>44924.507640659722</v>
      </c>
      <c r="I14818" t="s">
        <v>598</v>
      </c>
      <c r="J14818" s="2">
        <v>44924.507640659722</v>
      </c>
      <c r="K14818" t="s">
        <v>598</v>
      </c>
      <c r="L14818" t="str">
        <f>VLOOKUP(C14818,ACCOUNT_MAPPING!A:C,3,FALSE)</f>
        <v>Utilities</v>
      </c>
    </row>
    <row r="14819" spans="1:12" hidden="1">
      <c r="A14819">
        <v>11870</v>
      </c>
      <c r="B14819" t="s">
        <v>2806</v>
      </c>
      <c r="C14819">
        <v>57700000</v>
      </c>
      <c r="D14819" t="s">
        <v>17</v>
      </c>
      <c r="E14819" t="s">
        <v>13</v>
      </c>
      <c r="F14819" t="s">
        <v>13</v>
      </c>
      <c r="G14819" t="s">
        <v>14623</v>
      </c>
      <c r="H14819" s="2">
        <v>44923.499077199071</v>
      </c>
      <c r="I14819" t="s">
        <v>354</v>
      </c>
      <c r="J14819" s="2">
        <v>44923.499077199071</v>
      </c>
      <c r="K14819" t="s">
        <v>354</v>
      </c>
      <c r="L14819" t="str">
        <f>VLOOKUP(C14819,ACCOUNT_MAPPING!A:C,3,FALSE)</f>
        <v>Utilities</v>
      </c>
    </row>
    <row r="14820" spans="1:12" hidden="1">
      <c r="A14820">
        <v>14233</v>
      </c>
      <c r="B14820" t="s">
        <v>3455</v>
      </c>
      <c r="C14820">
        <v>57700000</v>
      </c>
      <c r="D14820" t="s">
        <v>17</v>
      </c>
      <c r="E14820" t="s">
        <v>13</v>
      </c>
      <c r="F14820" t="s">
        <v>13</v>
      </c>
      <c r="G14820" t="s">
        <v>14624</v>
      </c>
      <c r="H14820" s="2">
        <v>44922.473974189816</v>
      </c>
      <c r="I14820" t="s">
        <v>1292</v>
      </c>
      <c r="J14820" s="2">
        <v>44922.473974189816</v>
      </c>
      <c r="K14820" t="s">
        <v>1292</v>
      </c>
      <c r="L14820" t="str">
        <f>VLOOKUP(C14820,ACCOUNT_MAPPING!A:C,3,FALSE)</f>
        <v>Utilities</v>
      </c>
    </row>
    <row r="14821" spans="1:12" hidden="1">
      <c r="A14821">
        <v>20525</v>
      </c>
      <c r="B14821" t="s">
        <v>226</v>
      </c>
      <c r="C14821">
        <v>57700000</v>
      </c>
      <c r="D14821" t="s">
        <v>17</v>
      </c>
      <c r="E14821" t="s">
        <v>13</v>
      </c>
      <c r="F14821" t="s">
        <v>13</v>
      </c>
      <c r="G14821" t="s">
        <v>14625</v>
      </c>
      <c r="H14821" s="2">
        <v>44919.531992048614</v>
      </c>
      <c r="I14821" t="s">
        <v>31</v>
      </c>
      <c r="J14821" s="2">
        <v>44919.531992048614</v>
      </c>
      <c r="K14821" t="s">
        <v>31</v>
      </c>
      <c r="L14821" t="str">
        <f>VLOOKUP(C14821,ACCOUNT_MAPPING!A:C,3,FALSE)</f>
        <v>Utilities</v>
      </c>
    </row>
    <row r="14822" spans="1:12" hidden="1">
      <c r="A14822">
        <v>20708</v>
      </c>
      <c r="B14822" t="s">
        <v>11182</v>
      </c>
      <c r="C14822">
        <v>57700000</v>
      </c>
      <c r="D14822" t="s">
        <v>63</v>
      </c>
      <c r="E14822" t="s">
        <v>13</v>
      </c>
      <c r="F14822" t="s">
        <v>13</v>
      </c>
      <c r="G14822" t="s">
        <v>14626</v>
      </c>
      <c r="H14822" s="2">
        <v>44876.634313275463</v>
      </c>
      <c r="I14822" t="s">
        <v>1014</v>
      </c>
      <c r="J14822" s="2">
        <v>44876.634313275463</v>
      </c>
      <c r="K14822" t="s">
        <v>1014</v>
      </c>
      <c r="L14822" t="str">
        <f>VLOOKUP(C14822,ACCOUNT_MAPPING!A:C,3,FALSE)</f>
        <v>Utilities</v>
      </c>
    </row>
    <row r="14823" spans="1:12" hidden="1">
      <c r="A14823">
        <v>20452</v>
      </c>
      <c r="B14823" t="s">
        <v>2847</v>
      </c>
      <c r="C14823">
        <v>57700000</v>
      </c>
      <c r="D14823" t="s">
        <v>17</v>
      </c>
      <c r="E14823" t="s">
        <v>13</v>
      </c>
      <c r="F14823" t="s">
        <v>13</v>
      </c>
      <c r="G14823" t="s">
        <v>14627</v>
      </c>
      <c r="H14823" s="2">
        <v>44923.457168402776</v>
      </c>
      <c r="I14823" t="s">
        <v>289</v>
      </c>
      <c r="J14823" s="2">
        <v>44923.457168402776</v>
      </c>
      <c r="K14823" t="s">
        <v>289</v>
      </c>
      <c r="L14823" t="str">
        <f>VLOOKUP(C14823,ACCOUNT_MAPPING!A:C,3,FALSE)</f>
        <v>Utilities</v>
      </c>
    </row>
    <row r="14824" spans="1:12" hidden="1">
      <c r="A14824">
        <v>20492</v>
      </c>
      <c r="B14824" t="s">
        <v>215</v>
      </c>
      <c r="C14824">
        <v>57700000</v>
      </c>
      <c r="D14824" t="s">
        <v>17</v>
      </c>
      <c r="E14824" t="s">
        <v>13</v>
      </c>
      <c r="F14824" t="s">
        <v>13</v>
      </c>
      <c r="G14824" t="s">
        <v>14628</v>
      </c>
      <c r="H14824" s="2">
        <v>44923.770650729166</v>
      </c>
      <c r="I14824" t="s">
        <v>195</v>
      </c>
      <c r="J14824" s="2">
        <v>44923.770650729166</v>
      </c>
      <c r="K14824" t="s">
        <v>195</v>
      </c>
      <c r="L14824" t="str">
        <f>VLOOKUP(C14824,ACCOUNT_MAPPING!A:C,3,FALSE)</f>
        <v>Utilities</v>
      </c>
    </row>
    <row r="14825" spans="1:12" hidden="1">
      <c r="A14825">
        <v>20805</v>
      </c>
      <c r="B14825" t="s">
        <v>2004</v>
      </c>
      <c r="C14825">
        <v>57700000</v>
      </c>
      <c r="D14825" t="s">
        <v>17</v>
      </c>
      <c r="E14825" t="s">
        <v>13</v>
      </c>
      <c r="F14825" t="s">
        <v>13</v>
      </c>
      <c r="G14825" t="s">
        <v>14629</v>
      </c>
      <c r="H14825" s="2">
        <v>44926.747872025466</v>
      </c>
      <c r="I14825" t="s">
        <v>497</v>
      </c>
      <c r="J14825" s="2">
        <v>44926.747872025466</v>
      </c>
      <c r="K14825" t="s">
        <v>497</v>
      </c>
      <c r="L14825" t="str">
        <f>VLOOKUP(C14825,ACCOUNT_MAPPING!A:C,3,FALSE)</f>
        <v>Utilities</v>
      </c>
    </row>
    <row r="14826" spans="1:12" hidden="1">
      <c r="A14826">
        <v>20552</v>
      </c>
      <c r="B14826" t="s">
        <v>3681</v>
      </c>
      <c r="C14826">
        <v>57700000</v>
      </c>
      <c r="D14826" t="s">
        <v>17</v>
      </c>
      <c r="E14826" t="s">
        <v>13</v>
      </c>
      <c r="F14826" t="s">
        <v>13</v>
      </c>
      <c r="G14826" t="s">
        <v>14630</v>
      </c>
      <c r="H14826" s="2">
        <v>44924.517712962966</v>
      </c>
      <c r="I14826" t="s">
        <v>598</v>
      </c>
      <c r="J14826" s="2">
        <v>44924.517712962966</v>
      </c>
      <c r="K14826" t="s">
        <v>598</v>
      </c>
      <c r="L14826" t="str">
        <f>VLOOKUP(C14826,ACCOUNT_MAPPING!A:C,3,FALSE)</f>
        <v>Utilities</v>
      </c>
    </row>
    <row r="14827" spans="1:12" hidden="1">
      <c r="A14827">
        <v>20830</v>
      </c>
      <c r="B14827" t="s">
        <v>2995</v>
      </c>
      <c r="C14827">
        <v>57700000</v>
      </c>
      <c r="D14827" t="s">
        <v>17</v>
      </c>
      <c r="E14827" t="s">
        <v>13</v>
      </c>
      <c r="F14827" t="s">
        <v>13</v>
      </c>
      <c r="G14827" t="s">
        <v>14631</v>
      </c>
      <c r="H14827" s="2">
        <v>44929.906320138885</v>
      </c>
      <c r="I14827" t="s">
        <v>1490</v>
      </c>
      <c r="J14827" s="2">
        <v>44929.906320138885</v>
      </c>
      <c r="K14827" t="s">
        <v>1490</v>
      </c>
      <c r="L14827" t="str">
        <f>VLOOKUP(C14827,ACCOUNT_MAPPING!A:C,3,FALSE)</f>
        <v>Utilities</v>
      </c>
    </row>
    <row r="14828" spans="1:12" hidden="1">
      <c r="A14828">
        <v>20842</v>
      </c>
      <c r="B14828" t="s">
        <v>242</v>
      </c>
      <c r="C14828">
        <v>57700000</v>
      </c>
      <c r="D14828" t="s">
        <v>17</v>
      </c>
      <c r="E14828" t="s">
        <v>13</v>
      </c>
      <c r="F14828" t="s">
        <v>13</v>
      </c>
      <c r="G14828" t="s">
        <v>14632</v>
      </c>
      <c r="H14828" s="2">
        <v>44921.547216087965</v>
      </c>
      <c r="I14828" t="s">
        <v>244</v>
      </c>
      <c r="J14828" s="2">
        <v>44921.547216087965</v>
      </c>
      <c r="K14828" t="s">
        <v>244</v>
      </c>
      <c r="L14828" t="str">
        <f>VLOOKUP(C14828,ACCOUNT_MAPPING!A:C,3,FALSE)</f>
        <v>Utilities</v>
      </c>
    </row>
    <row r="14829" spans="1:12" hidden="1">
      <c r="A14829">
        <v>20618</v>
      </c>
      <c r="B14829" t="s">
        <v>6784</v>
      </c>
      <c r="C14829">
        <v>57700000</v>
      </c>
      <c r="D14829" t="s">
        <v>17</v>
      </c>
      <c r="E14829" t="s">
        <v>13</v>
      </c>
      <c r="F14829" t="s">
        <v>13</v>
      </c>
      <c r="G14829" t="s">
        <v>14633</v>
      </c>
      <c r="H14829" s="2">
        <v>44923.378629976854</v>
      </c>
      <c r="I14829" t="s">
        <v>90</v>
      </c>
      <c r="J14829" s="2">
        <v>44923.378629976854</v>
      </c>
      <c r="K14829" t="s">
        <v>90</v>
      </c>
      <c r="L14829" t="str">
        <f>VLOOKUP(C14829,ACCOUNT_MAPPING!A:C,3,FALSE)</f>
        <v>Utilities</v>
      </c>
    </row>
    <row r="14830" spans="1:12" hidden="1">
      <c r="A14830">
        <v>20688</v>
      </c>
      <c r="B14830" t="s">
        <v>4096</v>
      </c>
      <c r="C14830">
        <v>57700000</v>
      </c>
      <c r="D14830" t="s">
        <v>17</v>
      </c>
      <c r="E14830" t="s">
        <v>13</v>
      </c>
      <c r="F14830" t="s">
        <v>13</v>
      </c>
      <c r="G14830" t="s">
        <v>14634</v>
      </c>
      <c r="H14830" s="2">
        <v>44923.64632670139</v>
      </c>
      <c r="I14830" t="s">
        <v>778</v>
      </c>
      <c r="J14830" s="2">
        <v>44923.64632670139</v>
      </c>
      <c r="K14830" t="s">
        <v>778</v>
      </c>
      <c r="L14830" t="str">
        <f>VLOOKUP(C14830,ACCOUNT_MAPPING!A:C,3,FALSE)</f>
        <v>Utilities</v>
      </c>
    </row>
    <row r="14831" spans="1:12" hidden="1">
      <c r="A14831">
        <v>21469</v>
      </c>
      <c r="B14831" t="s">
        <v>3032</v>
      </c>
      <c r="C14831">
        <v>57700000</v>
      </c>
      <c r="D14831" t="s">
        <v>63</v>
      </c>
      <c r="E14831" t="s">
        <v>13</v>
      </c>
      <c r="F14831" t="s">
        <v>13</v>
      </c>
      <c r="G14831" t="s">
        <v>11538</v>
      </c>
      <c r="H14831" s="2">
        <v>44876.722678206017</v>
      </c>
      <c r="I14831" t="s">
        <v>247</v>
      </c>
      <c r="J14831" s="2">
        <v>44876.722678206017</v>
      </c>
      <c r="K14831" t="s">
        <v>247</v>
      </c>
      <c r="L14831" t="str">
        <f>VLOOKUP(C14831,ACCOUNT_MAPPING!A:C,3,FALSE)</f>
        <v>Utilities</v>
      </c>
    </row>
    <row r="14832" spans="1:12" hidden="1">
      <c r="A14832">
        <v>21489</v>
      </c>
      <c r="B14832" t="s">
        <v>1564</v>
      </c>
      <c r="C14832">
        <v>57700000</v>
      </c>
      <c r="D14832" t="s">
        <v>17</v>
      </c>
      <c r="E14832" t="s">
        <v>13</v>
      </c>
      <c r="F14832" t="s">
        <v>13</v>
      </c>
      <c r="G14832" t="s">
        <v>14635</v>
      </c>
      <c r="H14832" s="2">
        <v>44928.519491782405</v>
      </c>
      <c r="I14832" t="s">
        <v>577</v>
      </c>
      <c r="J14832" s="2">
        <v>44928.519491782405</v>
      </c>
      <c r="K14832" t="s">
        <v>577</v>
      </c>
      <c r="L14832" t="str">
        <f>VLOOKUP(C14832,ACCOUNT_MAPPING!A:C,3,FALSE)</f>
        <v>Utilities</v>
      </c>
    </row>
    <row r="14833" spans="1:12" hidden="1">
      <c r="A14833">
        <v>20652</v>
      </c>
      <c r="B14833" t="s">
        <v>2945</v>
      </c>
      <c r="C14833">
        <v>57700000</v>
      </c>
      <c r="D14833" t="s">
        <v>17</v>
      </c>
      <c r="E14833" t="s">
        <v>13</v>
      </c>
      <c r="F14833" t="s">
        <v>13</v>
      </c>
      <c r="G14833" t="s">
        <v>14636</v>
      </c>
      <c r="H14833" s="2">
        <v>44915.706070914355</v>
      </c>
      <c r="I14833" t="s">
        <v>93</v>
      </c>
      <c r="J14833" s="2">
        <v>44915.706070914355</v>
      </c>
      <c r="K14833" t="s">
        <v>93</v>
      </c>
      <c r="L14833" t="str">
        <f>VLOOKUP(C14833,ACCOUNT_MAPPING!A:C,3,FALSE)</f>
        <v>Utilities</v>
      </c>
    </row>
    <row r="14834" spans="1:12" hidden="1">
      <c r="A14834">
        <v>20657</v>
      </c>
      <c r="B14834" t="s">
        <v>1505</v>
      </c>
      <c r="C14834">
        <v>57700000</v>
      </c>
      <c r="D14834" t="s">
        <v>63</v>
      </c>
      <c r="E14834" t="s">
        <v>13</v>
      </c>
      <c r="F14834" t="s">
        <v>13</v>
      </c>
      <c r="G14834" t="s">
        <v>8118</v>
      </c>
      <c r="H14834" s="2">
        <v>44876.670328043983</v>
      </c>
      <c r="I14834" t="s">
        <v>1333</v>
      </c>
      <c r="J14834" s="2">
        <v>44876.670328043983</v>
      </c>
      <c r="K14834" t="s">
        <v>1333</v>
      </c>
      <c r="L14834" t="str">
        <f>VLOOKUP(C14834,ACCOUNT_MAPPING!A:C,3,FALSE)</f>
        <v>Utilities</v>
      </c>
    </row>
    <row r="14835" spans="1:12" hidden="1">
      <c r="A14835">
        <v>20677</v>
      </c>
      <c r="B14835" t="s">
        <v>6814</v>
      </c>
      <c r="C14835">
        <v>57700000</v>
      </c>
      <c r="D14835" t="s">
        <v>17</v>
      </c>
      <c r="E14835" t="s">
        <v>13</v>
      </c>
      <c r="F14835" t="s">
        <v>13</v>
      </c>
      <c r="G14835" t="s">
        <v>14637</v>
      </c>
      <c r="H14835" s="2">
        <v>44923.055224918979</v>
      </c>
      <c r="I14835" t="s">
        <v>766</v>
      </c>
      <c r="J14835" s="2">
        <v>44923.055224918979</v>
      </c>
      <c r="K14835" t="s">
        <v>766</v>
      </c>
      <c r="L14835" t="str">
        <f>VLOOKUP(C14835,ACCOUNT_MAPPING!A:C,3,FALSE)</f>
        <v>Utilities</v>
      </c>
    </row>
    <row r="14836" spans="1:12" hidden="1">
      <c r="A14836">
        <v>21531</v>
      </c>
      <c r="B14836" t="s">
        <v>5639</v>
      </c>
      <c r="C14836">
        <v>57700000</v>
      </c>
      <c r="D14836" t="s">
        <v>17</v>
      </c>
      <c r="E14836" t="s">
        <v>13</v>
      </c>
      <c r="F14836" t="s">
        <v>13</v>
      </c>
      <c r="G14836" t="s">
        <v>14638</v>
      </c>
      <c r="H14836" s="2">
        <v>44924.441557754632</v>
      </c>
      <c r="I14836" t="s">
        <v>289</v>
      </c>
      <c r="J14836" s="2">
        <v>44924.441557754632</v>
      </c>
      <c r="K14836" t="s">
        <v>289</v>
      </c>
      <c r="L14836" t="str">
        <f>VLOOKUP(C14836,ACCOUNT_MAPPING!A:C,3,FALSE)</f>
        <v>Utilities</v>
      </c>
    </row>
    <row r="14837" spans="1:12" hidden="1">
      <c r="A14837">
        <v>20801</v>
      </c>
      <c r="B14837" t="s">
        <v>223</v>
      </c>
      <c r="C14837">
        <v>57700000</v>
      </c>
      <c r="D14837" t="s">
        <v>17</v>
      </c>
      <c r="E14837" t="s">
        <v>13</v>
      </c>
      <c r="F14837" t="s">
        <v>13</v>
      </c>
      <c r="G14837" t="s">
        <v>14639</v>
      </c>
      <c r="H14837" s="2">
        <v>44916.666807442132</v>
      </c>
      <c r="I14837" t="s">
        <v>225</v>
      </c>
      <c r="J14837" s="2">
        <v>44916.666807442132</v>
      </c>
      <c r="K14837" t="s">
        <v>225</v>
      </c>
      <c r="L14837" t="str">
        <f>VLOOKUP(C14837,ACCOUNT_MAPPING!A:C,3,FALSE)</f>
        <v>Utilities</v>
      </c>
    </row>
    <row r="14838" spans="1:12" hidden="1">
      <c r="A14838">
        <v>43007</v>
      </c>
      <c r="B14838" t="s">
        <v>252</v>
      </c>
      <c r="C14838">
        <v>57700000</v>
      </c>
      <c r="D14838" t="s">
        <v>63</v>
      </c>
      <c r="E14838" t="s">
        <v>13</v>
      </c>
      <c r="F14838" t="s">
        <v>13</v>
      </c>
      <c r="G14838" t="s">
        <v>14640</v>
      </c>
      <c r="H14838" s="2">
        <v>44875.728771180555</v>
      </c>
      <c r="I14838" t="s">
        <v>236</v>
      </c>
      <c r="J14838" s="2">
        <v>44875.728771180555</v>
      </c>
      <c r="K14838" t="s">
        <v>236</v>
      </c>
      <c r="L14838" t="str">
        <f>VLOOKUP(C14838,ACCOUNT_MAPPING!A:C,3,FALSE)</f>
        <v>Utilities</v>
      </c>
    </row>
    <row r="14839" spans="1:12" hidden="1">
      <c r="A14839">
        <v>20819</v>
      </c>
      <c r="B14839" t="s">
        <v>3004</v>
      </c>
      <c r="C14839">
        <v>57700000</v>
      </c>
      <c r="D14839" t="s">
        <v>17</v>
      </c>
      <c r="E14839" t="s">
        <v>13</v>
      </c>
      <c r="F14839" t="s">
        <v>13</v>
      </c>
      <c r="G14839" t="s">
        <v>14641</v>
      </c>
      <c r="H14839" s="2">
        <v>44926.803356979166</v>
      </c>
      <c r="I14839" t="s">
        <v>497</v>
      </c>
      <c r="J14839" s="2">
        <v>44926.803356979166</v>
      </c>
      <c r="K14839" t="s">
        <v>497</v>
      </c>
      <c r="L14839" t="str">
        <f>VLOOKUP(C14839,ACCOUNT_MAPPING!A:C,3,FALSE)</f>
        <v>Utilities</v>
      </c>
    </row>
    <row r="14840" spans="1:12" hidden="1">
      <c r="A14840">
        <v>49201</v>
      </c>
      <c r="B14840" t="s">
        <v>7517</v>
      </c>
      <c r="C14840">
        <v>57700000</v>
      </c>
      <c r="D14840" t="s">
        <v>17</v>
      </c>
      <c r="E14840" t="s">
        <v>13</v>
      </c>
      <c r="F14840" t="s">
        <v>13</v>
      </c>
      <c r="G14840" t="s">
        <v>14642</v>
      </c>
      <c r="H14840" s="2">
        <v>44928.514506481479</v>
      </c>
      <c r="I14840" t="s">
        <v>577</v>
      </c>
      <c r="J14840" s="2">
        <v>44928.514506481479</v>
      </c>
      <c r="K14840" t="s">
        <v>577</v>
      </c>
      <c r="L14840" t="str">
        <f>VLOOKUP(C14840,ACCOUNT_MAPPING!A:C,3,FALSE)</f>
        <v>Utilities</v>
      </c>
    </row>
    <row r="14841" spans="1:12" hidden="1">
      <c r="A14841">
        <v>20811</v>
      </c>
      <c r="B14841" t="s">
        <v>1545</v>
      </c>
      <c r="C14841">
        <v>57700000</v>
      </c>
      <c r="D14841" t="s">
        <v>63</v>
      </c>
      <c r="E14841" t="s">
        <v>13</v>
      </c>
      <c r="F14841" t="s">
        <v>13</v>
      </c>
      <c r="G14841" t="s">
        <v>14643</v>
      </c>
      <c r="H14841" s="2">
        <v>44873.590985104165</v>
      </c>
      <c r="I14841" t="s">
        <v>41</v>
      </c>
      <c r="J14841" s="2">
        <v>44873.590985104165</v>
      </c>
      <c r="K14841" t="s">
        <v>41</v>
      </c>
      <c r="L14841" t="str">
        <f>VLOOKUP(C14841,ACCOUNT_MAPPING!A:C,3,FALSE)</f>
        <v>Utilities</v>
      </c>
    </row>
    <row r="14842" spans="1:12" hidden="1">
      <c r="A14842">
        <v>49212</v>
      </c>
      <c r="B14842" t="s">
        <v>3046</v>
      </c>
      <c r="C14842">
        <v>57700000</v>
      </c>
      <c r="D14842" t="s">
        <v>63</v>
      </c>
      <c r="E14842" t="s">
        <v>13</v>
      </c>
      <c r="F14842" t="s">
        <v>13</v>
      </c>
      <c r="G14842" t="s">
        <v>14644</v>
      </c>
      <c r="H14842" s="2">
        <v>44875.942753356481</v>
      </c>
      <c r="I14842" t="s">
        <v>627</v>
      </c>
      <c r="J14842" s="2">
        <v>44875.942753356481</v>
      </c>
      <c r="K14842" t="s">
        <v>627</v>
      </c>
      <c r="L14842" t="str">
        <f>VLOOKUP(C14842,ACCOUNT_MAPPING!A:C,3,FALSE)</f>
        <v>Utilities</v>
      </c>
    </row>
    <row r="14843" spans="1:12" hidden="1">
      <c r="A14843">
        <v>21444</v>
      </c>
      <c r="B14843" t="s">
        <v>1558</v>
      </c>
      <c r="C14843">
        <v>57700000</v>
      </c>
      <c r="D14843" t="s">
        <v>17</v>
      </c>
      <c r="E14843" t="s">
        <v>13</v>
      </c>
      <c r="F14843" t="s">
        <v>13</v>
      </c>
      <c r="G14843" t="s">
        <v>14635</v>
      </c>
      <c r="H14843" s="2">
        <v>44928.541613310183</v>
      </c>
      <c r="I14843" t="s">
        <v>577</v>
      </c>
      <c r="J14843" s="2">
        <v>44928.541613310183</v>
      </c>
      <c r="K14843" t="s">
        <v>577</v>
      </c>
      <c r="L14843" t="str">
        <f>VLOOKUP(C14843,ACCOUNT_MAPPING!A:C,3,FALSE)</f>
        <v>Utilities</v>
      </c>
    </row>
    <row r="14844" spans="1:12" hidden="1">
      <c r="A14844">
        <v>21501</v>
      </c>
      <c r="B14844" t="s">
        <v>3015</v>
      </c>
      <c r="C14844">
        <v>57700000</v>
      </c>
      <c r="D14844" t="s">
        <v>17</v>
      </c>
      <c r="E14844" t="s">
        <v>13</v>
      </c>
      <c r="F14844" t="s">
        <v>13</v>
      </c>
      <c r="G14844" t="s">
        <v>14645</v>
      </c>
      <c r="H14844" s="2">
        <v>44917.57581559028</v>
      </c>
      <c r="I14844" t="s">
        <v>650</v>
      </c>
      <c r="J14844" s="2">
        <v>44917.57581559028</v>
      </c>
      <c r="K14844" t="s">
        <v>650</v>
      </c>
      <c r="L14844" t="str">
        <f>VLOOKUP(C14844,ACCOUNT_MAPPING!A:C,3,FALSE)</f>
        <v>Utilities</v>
      </c>
    </row>
    <row r="14845" spans="1:12" hidden="1">
      <c r="A14845">
        <v>21526</v>
      </c>
      <c r="B14845" t="s">
        <v>1555</v>
      </c>
      <c r="C14845">
        <v>57700000</v>
      </c>
      <c r="D14845" t="s">
        <v>17</v>
      </c>
      <c r="E14845" t="s">
        <v>13</v>
      </c>
      <c r="F14845" t="s">
        <v>13</v>
      </c>
      <c r="G14845" t="s">
        <v>12673</v>
      </c>
      <c r="H14845" s="2">
        <v>44924.424685497688</v>
      </c>
      <c r="I14845" t="s">
        <v>289</v>
      </c>
      <c r="J14845" s="2">
        <v>44924.424685497688</v>
      </c>
      <c r="K14845" t="s">
        <v>289</v>
      </c>
      <c r="L14845" t="str">
        <f>VLOOKUP(C14845,ACCOUNT_MAPPING!A:C,3,FALSE)</f>
        <v>Utilities</v>
      </c>
    </row>
    <row r="14846" spans="1:12" hidden="1">
      <c r="A14846">
        <v>21542</v>
      </c>
      <c r="B14846" t="s">
        <v>4133</v>
      </c>
      <c r="C14846">
        <v>57700000</v>
      </c>
      <c r="D14846" t="s">
        <v>17</v>
      </c>
      <c r="E14846" t="s">
        <v>13</v>
      </c>
      <c r="F14846" t="s">
        <v>13</v>
      </c>
      <c r="G14846" t="s">
        <v>14646</v>
      </c>
      <c r="H14846" s="2">
        <v>44923.71050601852</v>
      </c>
      <c r="I14846" t="s">
        <v>65</v>
      </c>
      <c r="J14846" s="2">
        <v>44923.71050601852</v>
      </c>
      <c r="K14846" t="s">
        <v>65</v>
      </c>
      <c r="L14846" t="str">
        <f>VLOOKUP(C14846,ACCOUNT_MAPPING!A:C,3,FALSE)</f>
        <v>Utilities</v>
      </c>
    </row>
    <row r="14847" spans="1:12" hidden="1">
      <c r="A14847">
        <v>21452</v>
      </c>
      <c r="B14847" t="s">
        <v>1525</v>
      </c>
      <c r="C14847">
        <v>57700000</v>
      </c>
      <c r="D14847" t="s">
        <v>17</v>
      </c>
      <c r="E14847" t="s">
        <v>13</v>
      </c>
      <c r="F14847" t="s">
        <v>13</v>
      </c>
      <c r="G14847" t="s">
        <v>14647</v>
      </c>
      <c r="H14847" s="2">
        <v>44928.550785613428</v>
      </c>
      <c r="I14847" t="s">
        <v>577</v>
      </c>
      <c r="J14847" s="2">
        <v>44928.550785613428</v>
      </c>
      <c r="K14847" t="s">
        <v>577</v>
      </c>
      <c r="L14847" t="str">
        <f>VLOOKUP(C14847,ACCOUNT_MAPPING!A:C,3,FALSE)</f>
        <v>Utilities</v>
      </c>
    </row>
    <row r="14848" spans="1:12" hidden="1">
      <c r="A14848">
        <v>21544</v>
      </c>
      <c r="B14848" t="s">
        <v>3523</v>
      </c>
      <c r="C14848">
        <v>57700000</v>
      </c>
      <c r="D14848" t="s">
        <v>17</v>
      </c>
      <c r="E14848" t="s">
        <v>13</v>
      </c>
      <c r="F14848" t="s">
        <v>13</v>
      </c>
      <c r="G14848" t="s">
        <v>14648</v>
      </c>
      <c r="H14848" s="2">
        <v>44923.745163310188</v>
      </c>
      <c r="I14848" t="s">
        <v>65</v>
      </c>
      <c r="J14848" s="2">
        <v>44923.745163310188</v>
      </c>
      <c r="K14848" t="s">
        <v>65</v>
      </c>
      <c r="L14848" t="str">
        <f>VLOOKUP(C14848,ACCOUNT_MAPPING!A:C,3,FALSE)</f>
        <v>Utilities</v>
      </c>
    </row>
    <row r="14849" spans="1:12" hidden="1">
      <c r="A14849">
        <v>21548</v>
      </c>
      <c r="B14849" t="s">
        <v>3517</v>
      </c>
      <c r="C14849">
        <v>57700000</v>
      </c>
      <c r="D14849" t="s">
        <v>17</v>
      </c>
      <c r="E14849" t="s">
        <v>13</v>
      </c>
      <c r="F14849" t="s">
        <v>13</v>
      </c>
      <c r="G14849" t="s">
        <v>14649</v>
      </c>
      <c r="H14849" s="2">
        <v>44923.756432638889</v>
      </c>
      <c r="I14849" t="s">
        <v>65</v>
      </c>
      <c r="J14849" s="2">
        <v>44923.756432638889</v>
      </c>
      <c r="K14849" t="s">
        <v>65</v>
      </c>
      <c r="L14849" t="str">
        <f>VLOOKUP(C14849,ACCOUNT_MAPPING!A:C,3,FALSE)</f>
        <v>Utilities</v>
      </c>
    </row>
    <row r="14850" spans="1:12" hidden="1">
      <c r="A14850">
        <v>21478</v>
      </c>
      <c r="B14850" t="s">
        <v>2939</v>
      </c>
      <c r="C14850">
        <v>57700000</v>
      </c>
      <c r="D14850" t="s">
        <v>17</v>
      </c>
      <c r="E14850" t="s">
        <v>13</v>
      </c>
      <c r="F14850" t="s">
        <v>13</v>
      </c>
      <c r="G14850" t="s">
        <v>14650</v>
      </c>
      <c r="H14850" s="2">
        <v>44916.683722916663</v>
      </c>
      <c r="I14850" t="s">
        <v>1333</v>
      </c>
      <c r="J14850" s="2">
        <v>44916.683722916663</v>
      </c>
      <c r="K14850" t="s">
        <v>1333</v>
      </c>
      <c r="L14850" t="str">
        <f>VLOOKUP(C14850,ACCOUNT_MAPPING!A:C,3,FALSE)</f>
        <v>Utilities</v>
      </c>
    </row>
    <row r="14851" spans="1:12" hidden="1">
      <c r="A14851">
        <v>21567</v>
      </c>
      <c r="B14851" t="s">
        <v>7510</v>
      </c>
      <c r="C14851">
        <v>57700000</v>
      </c>
      <c r="D14851" t="s">
        <v>17</v>
      </c>
      <c r="E14851" t="s">
        <v>13</v>
      </c>
      <c r="F14851" t="s">
        <v>13</v>
      </c>
      <c r="G14851" t="s">
        <v>14651</v>
      </c>
      <c r="H14851" s="2">
        <v>44924.605485798609</v>
      </c>
      <c r="I14851" t="s">
        <v>65</v>
      </c>
      <c r="J14851" s="2">
        <v>44924.605485798609</v>
      </c>
      <c r="K14851" t="s">
        <v>65</v>
      </c>
      <c r="L14851" t="str">
        <f>VLOOKUP(C14851,ACCOUNT_MAPPING!A:C,3,FALSE)</f>
        <v>Utilities</v>
      </c>
    </row>
    <row r="14852" spans="1:12" hidden="1">
      <c r="A14852">
        <v>36675</v>
      </c>
      <c r="B14852" t="s">
        <v>14652</v>
      </c>
      <c r="C14852">
        <v>57700000</v>
      </c>
      <c r="D14852" t="s">
        <v>17</v>
      </c>
      <c r="E14852" t="s">
        <v>13</v>
      </c>
      <c r="F14852" t="s">
        <v>13</v>
      </c>
      <c r="G14852" t="s">
        <v>14653</v>
      </c>
      <c r="H14852" s="2">
        <v>44922.644727858795</v>
      </c>
      <c r="I14852" t="s">
        <v>83</v>
      </c>
      <c r="J14852" s="2">
        <v>44922.644727858795</v>
      </c>
      <c r="K14852" t="s">
        <v>83</v>
      </c>
      <c r="L14852" t="str">
        <f>VLOOKUP(C14852,ACCOUNT_MAPPING!A:C,3,FALSE)</f>
        <v>Utilities</v>
      </c>
    </row>
    <row r="14853" spans="1:12" hidden="1">
      <c r="A14853">
        <v>43003</v>
      </c>
      <c r="B14853" t="s">
        <v>234</v>
      </c>
      <c r="C14853">
        <v>57700000</v>
      </c>
      <c r="D14853" t="s">
        <v>17</v>
      </c>
      <c r="E14853" t="s">
        <v>13</v>
      </c>
      <c r="F14853" t="s">
        <v>13</v>
      </c>
      <c r="G14853" t="s">
        <v>14654</v>
      </c>
      <c r="H14853" s="2">
        <v>44922.731207372686</v>
      </c>
      <c r="I14853" t="s">
        <v>236</v>
      </c>
      <c r="J14853" s="2">
        <v>44922.731207372686</v>
      </c>
      <c r="K14853" t="s">
        <v>236</v>
      </c>
      <c r="L14853" t="str">
        <f>VLOOKUP(C14853,ACCOUNT_MAPPING!A:C,3,FALSE)</f>
        <v>Utilities</v>
      </c>
    </row>
    <row r="14854" spans="1:12" hidden="1">
      <c r="A14854">
        <v>43004</v>
      </c>
      <c r="B14854" t="s">
        <v>237</v>
      </c>
      <c r="C14854">
        <v>57700000</v>
      </c>
      <c r="D14854" t="s">
        <v>17</v>
      </c>
      <c r="E14854" t="s">
        <v>13</v>
      </c>
      <c r="F14854" t="s">
        <v>13</v>
      </c>
      <c r="G14854" t="s">
        <v>14655</v>
      </c>
      <c r="H14854" s="2">
        <v>44922.775206365739</v>
      </c>
      <c r="I14854" t="s">
        <v>236</v>
      </c>
      <c r="J14854" s="2">
        <v>44922.775206365739</v>
      </c>
      <c r="K14854" t="s">
        <v>236</v>
      </c>
      <c r="L14854" t="str">
        <f>VLOOKUP(C14854,ACCOUNT_MAPPING!A:C,3,FALSE)</f>
        <v>Utilities</v>
      </c>
    </row>
    <row r="14855" spans="1:12" hidden="1">
      <c r="A14855">
        <v>43008</v>
      </c>
      <c r="B14855" t="s">
        <v>257</v>
      </c>
      <c r="C14855">
        <v>57700000</v>
      </c>
      <c r="D14855" t="s">
        <v>17</v>
      </c>
      <c r="E14855" t="s">
        <v>13</v>
      </c>
      <c r="F14855" t="s">
        <v>13</v>
      </c>
      <c r="G14855" t="s">
        <v>14655</v>
      </c>
      <c r="H14855" s="2">
        <v>44923.512709409719</v>
      </c>
      <c r="I14855" t="s">
        <v>236</v>
      </c>
      <c r="J14855" s="2">
        <v>44923.512709409719</v>
      </c>
      <c r="K14855" t="s">
        <v>236</v>
      </c>
      <c r="L14855" t="str">
        <f>VLOOKUP(C14855,ACCOUNT_MAPPING!A:C,3,FALSE)</f>
        <v>Utilities</v>
      </c>
    </row>
    <row r="14856" spans="1:12" hidden="1">
      <c r="A14856">
        <v>43005</v>
      </c>
      <c r="B14856" t="s">
        <v>251</v>
      </c>
      <c r="C14856">
        <v>57700000</v>
      </c>
      <c r="D14856" t="s">
        <v>17</v>
      </c>
      <c r="E14856" t="s">
        <v>13</v>
      </c>
      <c r="F14856" t="s">
        <v>13</v>
      </c>
      <c r="G14856" t="s">
        <v>14655</v>
      </c>
      <c r="H14856" s="2">
        <v>44922.791192743054</v>
      </c>
      <c r="I14856" t="s">
        <v>236</v>
      </c>
      <c r="J14856" s="2">
        <v>44922.791192743054</v>
      </c>
      <c r="K14856" t="s">
        <v>236</v>
      </c>
      <c r="L14856" t="str">
        <f>VLOOKUP(C14856,ACCOUNT_MAPPING!A:C,3,FALSE)</f>
        <v>Utilities</v>
      </c>
    </row>
    <row r="14857" spans="1:12" hidden="1">
      <c r="A14857">
        <v>43023</v>
      </c>
      <c r="B14857" t="s">
        <v>253</v>
      </c>
      <c r="C14857">
        <v>57700000</v>
      </c>
      <c r="D14857" t="s">
        <v>17</v>
      </c>
      <c r="E14857" t="s">
        <v>13</v>
      </c>
      <c r="F14857" t="s">
        <v>13</v>
      </c>
      <c r="G14857" t="s">
        <v>14655</v>
      </c>
      <c r="H14857" s="2">
        <v>44923.636566284724</v>
      </c>
      <c r="I14857" t="s">
        <v>236</v>
      </c>
      <c r="J14857" s="2">
        <v>44923.636566284724</v>
      </c>
      <c r="K14857" t="s">
        <v>236</v>
      </c>
      <c r="L14857" t="str">
        <f>VLOOKUP(C14857,ACCOUNT_MAPPING!A:C,3,FALSE)</f>
        <v>Utilities</v>
      </c>
    </row>
    <row r="14858" spans="1:12" hidden="1">
      <c r="A14858">
        <v>43371</v>
      </c>
      <c r="B14858" t="s">
        <v>241</v>
      </c>
      <c r="C14858">
        <v>57700000</v>
      </c>
      <c r="D14858" t="s">
        <v>17</v>
      </c>
      <c r="E14858" t="s">
        <v>13</v>
      </c>
      <c r="F14858" t="s">
        <v>13</v>
      </c>
      <c r="G14858" t="s">
        <v>14656</v>
      </c>
      <c r="H14858" s="2">
        <v>44923.734355011577</v>
      </c>
      <c r="I14858" t="s">
        <v>236</v>
      </c>
      <c r="J14858" s="2">
        <v>44923.734355011577</v>
      </c>
      <c r="K14858" t="s">
        <v>236</v>
      </c>
      <c r="L14858" t="str">
        <f>VLOOKUP(C14858,ACCOUNT_MAPPING!A:C,3,FALSE)</f>
        <v>Utilities</v>
      </c>
    </row>
    <row r="14859" spans="1:12" hidden="1">
      <c r="A14859">
        <v>21560</v>
      </c>
      <c r="B14859" t="s">
        <v>5050</v>
      </c>
      <c r="C14859">
        <v>57700000</v>
      </c>
      <c r="D14859" t="s">
        <v>17</v>
      </c>
      <c r="E14859" t="s">
        <v>13</v>
      </c>
      <c r="F14859" t="s">
        <v>13</v>
      </c>
      <c r="G14859" t="s">
        <v>14657</v>
      </c>
      <c r="H14859" s="2">
        <v>44924.561522071759</v>
      </c>
      <c r="I14859" t="s">
        <v>65</v>
      </c>
      <c r="J14859" s="2">
        <v>44924.561522071759</v>
      </c>
      <c r="K14859" t="s">
        <v>65</v>
      </c>
      <c r="L14859" t="str">
        <f>VLOOKUP(C14859,ACCOUNT_MAPPING!A:C,3,FALSE)</f>
        <v>Utilities</v>
      </c>
    </row>
    <row r="14860" spans="1:12" hidden="1">
      <c r="A14860">
        <v>43369</v>
      </c>
      <c r="B14860" t="s">
        <v>11763</v>
      </c>
      <c r="C14860">
        <v>57700000</v>
      </c>
      <c r="D14860" t="s">
        <v>63</v>
      </c>
      <c r="E14860" t="s">
        <v>13</v>
      </c>
      <c r="F14860" t="s">
        <v>13</v>
      </c>
      <c r="G14860" t="s">
        <v>11764</v>
      </c>
      <c r="H14860" s="2">
        <v>44876.792729432869</v>
      </c>
      <c r="I14860" t="s">
        <v>7004</v>
      </c>
      <c r="J14860" s="2">
        <v>44876.792729432869</v>
      </c>
      <c r="K14860" t="s">
        <v>7004</v>
      </c>
      <c r="L14860" t="str">
        <f>VLOOKUP(C14860,ACCOUNT_MAPPING!A:C,3,FALSE)</f>
        <v>Utilities</v>
      </c>
    </row>
    <row r="14861" spans="1:12" hidden="1">
      <c r="A14861">
        <v>76293</v>
      </c>
      <c r="B14861" t="s">
        <v>261</v>
      </c>
      <c r="C14861">
        <v>57700000</v>
      </c>
      <c r="D14861" t="s">
        <v>63</v>
      </c>
      <c r="E14861" t="s">
        <v>13</v>
      </c>
      <c r="F14861" t="s">
        <v>13</v>
      </c>
      <c r="G14861" t="s">
        <v>14658</v>
      </c>
      <c r="H14861" s="2">
        <v>44879.403338888886</v>
      </c>
      <c r="I14861" t="s">
        <v>260</v>
      </c>
      <c r="J14861" s="2">
        <v>44879.403338888886</v>
      </c>
      <c r="K14861" t="s">
        <v>260</v>
      </c>
      <c r="L14861" t="str">
        <f>VLOOKUP(C14861,ACCOUNT_MAPPING!A:C,3,FALSE)</f>
        <v>Utilities</v>
      </c>
    </row>
    <row r="14862" spans="1:12" hidden="1">
      <c r="A14862">
        <v>82740</v>
      </c>
      <c r="B14862" t="s">
        <v>1072</v>
      </c>
      <c r="C14862">
        <v>57700000</v>
      </c>
      <c r="D14862" t="s">
        <v>17</v>
      </c>
      <c r="E14862" t="s">
        <v>13</v>
      </c>
      <c r="F14862" t="s">
        <v>13</v>
      </c>
      <c r="G14862" t="s">
        <v>14659</v>
      </c>
      <c r="H14862" s="2">
        <v>44924.696814085648</v>
      </c>
      <c r="I14862" t="s">
        <v>766</v>
      </c>
      <c r="J14862" s="2">
        <v>44924.696814085648</v>
      </c>
      <c r="K14862" t="s">
        <v>766</v>
      </c>
      <c r="L14862" t="str">
        <f>VLOOKUP(C14862,ACCOUNT_MAPPING!A:C,3,FALSE)</f>
        <v>Utilities</v>
      </c>
    </row>
    <row r="14863" spans="1:12" hidden="1">
      <c r="A14863">
        <v>82719</v>
      </c>
      <c r="B14863" t="s">
        <v>551</v>
      </c>
      <c r="C14863">
        <v>57700000</v>
      </c>
      <c r="D14863" t="s">
        <v>17</v>
      </c>
      <c r="E14863" t="s">
        <v>13</v>
      </c>
      <c r="F14863" t="s">
        <v>13</v>
      </c>
      <c r="G14863" t="s">
        <v>14660</v>
      </c>
      <c r="H14863" s="2">
        <v>44923.450579710647</v>
      </c>
      <c r="I14863" t="s">
        <v>553</v>
      </c>
      <c r="J14863" s="2">
        <v>44923.450579710647</v>
      </c>
      <c r="K14863" t="s">
        <v>553</v>
      </c>
      <c r="L14863" t="str">
        <f>VLOOKUP(C14863,ACCOUNT_MAPPING!A:C,3,FALSE)</f>
        <v>Utilities</v>
      </c>
    </row>
    <row r="14864" spans="1:12" hidden="1">
      <c r="A14864">
        <v>82727</v>
      </c>
      <c r="B14864" t="s">
        <v>5079</v>
      </c>
      <c r="C14864">
        <v>57700000</v>
      </c>
      <c r="D14864" t="s">
        <v>17</v>
      </c>
      <c r="E14864" t="s">
        <v>13</v>
      </c>
      <c r="F14864" t="s">
        <v>13</v>
      </c>
      <c r="G14864" t="s">
        <v>14661</v>
      </c>
      <c r="H14864" s="2">
        <v>44923.72838359954</v>
      </c>
      <c r="I14864" t="s">
        <v>778</v>
      </c>
      <c r="J14864" s="2">
        <v>44923.72838359954</v>
      </c>
      <c r="K14864" t="s">
        <v>778</v>
      </c>
      <c r="L14864" t="str">
        <f>VLOOKUP(C14864,ACCOUNT_MAPPING!A:C,3,FALSE)</f>
        <v>Utilities</v>
      </c>
    </row>
    <row r="14865" spans="1:12" hidden="1">
      <c r="A14865">
        <v>83151</v>
      </c>
      <c r="B14865" t="s">
        <v>637</v>
      </c>
      <c r="C14865">
        <v>57700000</v>
      </c>
      <c r="D14865" t="s">
        <v>17</v>
      </c>
      <c r="E14865" t="s">
        <v>13</v>
      </c>
      <c r="F14865" t="s">
        <v>13</v>
      </c>
      <c r="G14865" t="s">
        <v>14662</v>
      </c>
      <c r="H14865" s="2">
        <v>44917.720720254627</v>
      </c>
      <c r="I14865" t="s">
        <v>627</v>
      </c>
      <c r="J14865" s="2">
        <v>44917.720720254627</v>
      </c>
      <c r="K14865" t="s">
        <v>627</v>
      </c>
      <c r="L14865" t="str">
        <f>VLOOKUP(C14865,ACCOUNT_MAPPING!A:C,3,FALSE)</f>
        <v>Utilities</v>
      </c>
    </row>
    <row r="14866" spans="1:12" hidden="1">
      <c r="A14866">
        <v>109981</v>
      </c>
      <c r="B14866" t="s">
        <v>596</v>
      </c>
      <c r="C14866">
        <v>57700000</v>
      </c>
      <c r="D14866" t="s">
        <v>63</v>
      </c>
      <c r="E14866" t="s">
        <v>13</v>
      </c>
      <c r="F14866" t="s">
        <v>13</v>
      </c>
      <c r="G14866" t="s">
        <v>14663</v>
      </c>
      <c r="H14866" s="2">
        <v>44875.450324456018</v>
      </c>
      <c r="I14866" t="s">
        <v>598</v>
      </c>
      <c r="J14866" s="2">
        <v>44875.450324456018</v>
      </c>
      <c r="K14866" t="s">
        <v>598</v>
      </c>
      <c r="L14866" t="str">
        <f>VLOOKUP(C14866,ACCOUNT_MAPPING!A:C,3,FALSE)</f>
        <v>Utilities</v>
      </c>
    </row>
    <row r="14867" spans="1:12" hidden="1">
      <c r="A14867">
        <v>4440</v>
      </c>
      <c r="B14867" t="s">
        <v>7665</v>
      </c>
      <c r="C14867">
        <v>57700010</v>
      </c>
      <c r="D14867" t="s">
        <v>12</v>
      </c>
      <c r="E14867" t="s">
        <v>13</v>
      </c>
      <c r="F14867" t="s">
        <v>13</v>
      </c>
      <c r="G14867" t="s">
        <v>14664</v>
      </c>
      <c r="H14867" s="2">
        <v>45014.379998877317</v>
      </c>
      <c r="I14867" t="s">
        <v>2175</v>
      </c>
      <c r="J14867" s="2">
        <v>45014.379998877317</v>
      </c>
      <c r="K14867" t="s">
        <v>2175</v>
      </c>
      <c r="L14867" t="str">
        <f>VLOOKUP(C14867,ACCOUNT_MAPPING!A:C,3,FALSE)</f>
        <v>Utilities</v>
      </c>
    </row>
    <row r="14868" spans="1:12" hidden="1">
      <c r="A14868">
        <v>4607</v>
      </c>
      <c r="B14868" t="s">
        <v>687</v>
      </c>
      <c r="C14868">
        <v>57700010</v>
      </c>
      <c r="D14868" t="s">
        <v>17</v>
      </c>
      <c r="E14868" t="s">
        <v>13</v>
      </c>
      <c r="F14868" t="s">
        <v>13</v>
      </c>
      <c r="G14868" t="s">
        <v>14665</v>
      </c>
      <c r="H14868" s="2">
        <v>44925.88817997685</v>
      </c>
      <c r="I14868" t="s">
        <v>679</v>
      </c>
      <c r="J14868" s="2">
        <v>44925.88817997685</v>
      </c>
      <c r="K14868" t="s">
        <v>679</v>
      </c>
      <c r="L14868" t="str">
        <f>VLOOKUP(C14868,ACCOUNT_MAPPING!A:C,3,FALSE)</f>
        <v>Utilities</v>
      </c>
    </row>
    <row r="14869" spans="1:12" hidden="1">
      <c r="A14869">
        <v>3540</v>
      </c>
      <c r="B14869" t="s">
        <v>11</v>
      </c>
      <c r="C14869">
        <v>57700010</v>
      </c>
      <c r="D14869" t="s">
        <v>12</v>
      </c>
      <c r="E14869" t="s">
        <v>13</v>
      </c>
      <c r="F14869" t="s">
        <v>13</v>
      </c>
      <c r="G14869" t="s">
        <v>14666</v>
      </c>
      <c r="H14869" s="2">
        <v>45020.841563194444</v>
      </c>
      <c r="I14869" t="s">
        <v>15</v>
      </c>
      <c r="J14869" s="2">
        <v>45020.841563194444</v>
      </c>
      <c r="K14869" t="s">
        <v>15</v>
      </c>
      <c r="L14869" t="str">
        <f>VLOOKUP(C14869,ACCOUNT_MAPPING!A:C,3,FALSE)</f>
        <v>Utilities</v>
      </c>
    </row>
    <row r="14870" spans="1:12" hidden="1">
      <c r="A14870">
        <v>8449</v>
      </c>
      <c r="B14870" t="s">
        <v>6982</v>
      </c>
      <c r="C14870">
        <v>57700010</v>
      </c>
      <c r="D14870" t="s">
        <v>17</v>
      </c>
      <c r="E14870" t="s">
        <v>13</v>
      </c>
      <c r="F14870" t="s">
        <v>13</v>
      </c>
      <c r="G14870" t="s">
        <v>14667</v>
      </c>
      <c r="H14870" s="2">
        <v>44924.44493946759</v>
      </c>
      <c r="I14870" t="s">
        <v>791</v>
      </c>
      <c r="J14870" s="2">
        <v>44924.44493946759</v>
      </c>
      <c r="K14870" t="s">
        <v>791</v>
      </c>
      <c r="L14870" t="str">
        <f>VLOOKUP(C14870,ACCOUNT_MAPPING!A:C,3,FALSE)</f>
        <v>Utilities</v>
      </c>
    </row>
    <row r="14871" spans="1:12" hidden="1">
      <c r="A14871">
        <v>8473</v>
      </c>
      <c r="B14871" t="s">
        <v>1168</v>
      </c>
      <c r="C14871">
        <v>57700010</v>
      </c>
      <c r="D14871" t="s">
        <v>12</v>
      </c>
      <c r="E14871" t="s">
        <v>13</v>
      </c>
      <c r="F14871" t="s">
        <v>13</v>
      </c>
      <c r="G14871" t="s">
        <v>14668</v>
      </c>
      <c r="H14871" s="2">
        <v>45015.506441053243</v>
      </c>
      <c r="I14871" t="s">
        <v>778</v>
      </c>
      <c r="J14871" s="2">
        <v>45015.506441053243</v>
      </c>
      <c r="K14871" t="s">
        <v>778</v>
      </c>
      <c r="L14871" t="str">
        <f>VLOOKUP(C14871,ACCOUNT_MAPPING!A:C,3,FALSE)</f>
        <v>Utilities</v>
      </c>
    </row>
    <row r="14872" spans="1:12" hidden="1">
      <c r="A14872">
        <v>8512</v>
      </c>
      <c r="B14872" t="s">
        <v>9259</v>
      </c>
      <c r="C14872">
        <v>57700010</v>
      </c>
      <c r="D14872" t="s">
        <v>12</v>
      </c>
      <c r="E14872" t="s">
        <v>13</v>
      </c>
      <c r="F14872" t="s">
        <v>13</v>
      </c>
      <c r="G14872" t="s">
        <v>14669</v>
      </c>
      <c r="H14872" s="2">
        <v>45012.909321377316</v>
      </c>
      <c r="I14872" t="s">
        <v>179</v>
      </c>
      <c r="J14872" s="2">
        <v>45012.909321377316</v>
      </c>
      <c r="K14872" t="s">
        <v>179</v>
      </c>
      <c r="L14872" t="str">
        <f>VLOOKUP(C14872,ACCOUNT_MAPPING!A:C,3,FALSE)</f>
        <v>Utilities</v>
      </c>
    </row>
    <row r="14873" spans="1:12" hidden="1">
      <c r="A14873">
        <v>8513</v>
      </c>
      <c r="B14873" t="s">
        <v>20</v>
      </c>
      <c r="C14873">
        <v>57700010</v>
      </c>
      <c r="D14873" t="s">
        <v>12</v>
      </c>
      <c r="E14873" t="s">
        <v>13</v>
      </c>
      <c r="F14873" t="s">
        <v>13</v>
      </c>
      <c r="G14873" t="s">
        <v>14670</v>
      </c>
      <c r="H14873" s="2">
        <v>45009.86848449074</v>
      </c>
      <c r="I14873" t="s">
        <v>22</v>
      </c>
      <c r="J14873" s="2">
        <v>45009.86848449074</v>
      </c>
      <c r="K14873" t="s">
        <v>22</v>
      </c>
      <c r="L14873" t="str">
        <f>VLOOKUP(C14873,ACCOUNT_MAPPING!A:C,3,FALSE)</f>
        <v>Utilities</v>
      </c>
    </row>
    <row r="14874" spans="1:12" hidden="1">
      <c r="A14874">
        <v>8442</v>
      </c>
      <c r="B14874" t="s">
        <v>4333</v>
      </c>
      <c r="C14874">
        <v>57700010</v>
      </c>
      <c r="D14874" t="s">
        <v>17</v>
      </c>
      <c r="E14874" t="s">
        <v>13</v>
      </c>
      <c r="F14874" t="s">
        <v>13</v>
      </c>
      <c r="G14874" t="s">
        <v>14671</v>
      </c>
      <c r="H14874" s="2">
        <v>44919.591818252316</v>
      </c>
      <c r="I14874" t="s">
        <v>31</v>
      </c>
      <c r="J14874" s="2">
        <v>44919.591818252316</v>
      </c>
      <c r="K14874" t="s">
        <v>31</v>
      </c>
      <c r="L14874" t="str">
        <f>VLOOKUP(C14874,ACCOUNT_MAPPING!A:C,3,FALSE)</f>
        <v>Utilities</v>
      </c>
    </row>
    <row r="14875" spans="1:12" hidden="1">
      <c r="A14875">
        <v>8522</v>
      </c>
      <c r="B14875" t="s">
        <v>1655</v>
      </c>
      <c r="C14875">
        <v>57700010</v>
      </c>
      <c r="D14875" t="s">
        <v>17</v>
      </c>
      <c r="E14875" t="s">
        <v>13</v>
      </c>
      <c r="F14875" t="s">
        <v>13</v>
      </c>
      <c r="G14875" t="s">
        <v>14672</v>
      </c>
      <c r="H14875" s="2">
        <v>44916.598849386573</v>
      </c>
      <c r="I14875" t="s">
        <v>87</v>
      </c>
      <c r="J14875" s="2">
        <v>44916.598849386573</v>
      </c>
      <c r="K14875" t="s">
        <v>87</v>
      </c>
      <c r="L14875" t="str">
        <f>VLOOKUP(C14875,ACCOUNT_MAPPING!A:C,3,FALSE)</f>
        <v>Utilities</v>
      </c>
    </row>
    <row r="14876" spans="1:12" hidden="1">
      <c r="A14876">
        <v>8523</v>
      </c>
      <c r="B14876" t="s">
        <v>4354</v>
      </c>
      <c r="C14876">
        <v>57700010</v>
      </c>
      <c r="D14876" t="s">
        <v>12</v>
      </c>
      <c r="E14876" t="s">
        <v>13</v>
      </c>
      <c r="F14876" t="s">
        <v>13</v>
      </c>
      <c r="G14876" t="s">
        <v>14673</v>
      </c>
      <c r="H14876" s="2">
        <v>45021.665874039354</v>
      </c>
      <c r="I14876" t="s">
        <v>1422</v>
      </c>
      <c r="J14876" s="2">
        <v>45021.665874039354</v>
      </c>
      <c r="K14876" t="s">
        <v>1422</v>
      </c>
      <c r="L14876" t="str">
        <f>VLOOKUP(C14876,ACCOUNT_MAPPING!A:C,3,FALSE)</f>
        <v>Utilities</v>
      </c>
    </row>
    <row r="14877" spans="1:12" hidden="1">
      <c r="A14877">
        <v>8519</v>
      </c>
      <c r="B14877" t="s">
        <v>1651</v>
      </c>
      <c r="C14877">
        <v>57700010</v>
      </c>
      <c r="D14877" t="s">
        <v>12</v>
      </c>
      <c r="E14877" t="s">
        <v>13</v>
      </c>
      <c r="F14877" t="s">
        <v>13</v>
      </c>
      <c r="G14877" t="s">
        <v>14674</v>
      </c>
      <c r="H14877" s="2">
        <v>45021.628825810185</v>
      </c>
      <c r="I14877" t="s">
        <v>1422</v>
      </c>
      <c r="J14877" s="2">
        <v>45021.628825810185</v>
      </c>
      <c r="K14877" t="s">
        <v>1422</v>
      </c>
      <c r="L14877" t="str">
        <f>VLOOKUP(C14877,ACCOUNT_MAPPING!A:C,3,FALSE)</f>
        <v>Utilities</v>
      </c>
    </row>
    <row r="14878" spans="1:12" hidden="1">
      <c r="A14878">
        <v>8610</v>
      </c>
      <c r="B14878" t="s">
        <v>2215</v>
      </c>
      <c r="C14878">
        <v>57700010</v>
      </c>
      <c r="D14878" t="s">
        <v>17</v>
      </c>
      <c r="E14878" t="s">
        <v>13</v>
      </c>
      <c r="F14878" t="s">
        <v>13</v>
      </c>
      <c r="G14878" t="s">
        <v>14675</v>
      </c>
      <c r="H14878" s="2">
        <v>44924.550485335647</v>
      </c>
      <c r="I14878" t="s">
        <v>702</v>
      </c>
      <c r="J14878" s="2">
        <v>44924.550485335647</v>
      </c>
      <c r="K14878" t="s">
        <v>702</v>
      </c>
      <c r="L14878" t="str">
        <f>VLOOKUP(C14878,ACCOUNT_MAPPING!A:C,3,FALSE)</f>
        <v>Utilities</v>
      </c>
    </row>
    <row r="14879" spans="1:12" hidden="1">
      <c r="A14879">
        <v>8614</v>
      </c>
      <c r="B14879" t="s">
        <v>32</v>
      </c>
      <c r="C14879">
        <v>57700010</v>
      </c>
      <c r="D14879" t="s">
        <v>17</v>
      </c>
      <c r="E14879" t="s">
        <v>13</v>
      </c>
      <c r="F14879" t="s">
        <v>13</v>
      </c>
      <c r="G14879" t="s">
        <v>14676</v>
      </c>
      <c r="H14879" s="2">
        <v>44924.446961493057</v>
      </c>
      <c r="I14879" t="s">
        <v>34</v>
      </c>
      <c r="J14879" s="2">
        <v>44924.446961493057</v>
      </c>
      <c r="K14879" t="s">
        <v>34</v>
      </c>
      <c r="L14879" t="str">
        <f>VLOOKUP(C14879,ACCOUNT_MAPPING!A:C,3,FALSE)</f>
        <v>Utilities</v>
      </c>
    </row>
    <row r="14880" spans="1:12" hidden="1">
      <c r="A14880">
        <v>8609</v>
      </c>
      <c r="B14880" t="s">
        <v>700</v>
      </c>
      <c r="C14880">
        <v>57700010</v>
      </c>
      <c r="D14880" t="s">
        <v>17</v>
      </c>
      <c r="E14880" t="s">
        <v>13</v>
      </c>
      <c r="F14880" t="s">
        <v>13</v>
      </c>
      <c r="G14880" t="s">
        <v>14677</v>
      </c>
      <c r="H14880" s="2">
        <v>44924.586122650464</v>
      </c>
      <c r="I14880" t="s">
        <v>702</v>
      </c>
      <c r="J14880" s="2">
        <v>44924.586122650464</v>
      </c>
      <c r="K14880" t="s">
        <v>702</v>
      </c>
      <c r="L14880" t="str">
        <f>VLOOKUP(C14880,ACCOUNT_MAPPING!A:C,3,FALSE)</f>
        <v>Utilities</v>
      </c>
    </row>
    <row r="14881" spans="1:12" hidden="1">
      <c r="A14881">
        <v>8650</v>
      </c>
      <c r="B14881" t="s">
        <v>3201</v>
      </c>
      <c r="C14881">
        <v>57700010</v>
      </c>
      <c r="D14881" t="s">
        <v>17</v>
      </c>
      <c r="E14881" t="s">
        <v>13</v>
      </c>
      <c r="F14881" t="s">
        <v>13</v>
      </c>
      <c r="G14881" t="s">
        <v>14678</v>
      </c>
      <c r="H14881" s="2">
        <v>44919.588677777778</v>
      </c>
      <c r="I14881" t="s">
        <v>31</v>
      </c>
      <c r="J14881" s="2">
        <v>44919.588677777778</v>
      </c>
      <c r="K14881" t="s">
        <v>31</v>
      </c>
      <c r="L14881" t="str">
        <f>VLOOKUP(C14881,ACCOUNT_MAPPING!A:C,3,FALSE)</f>
        <v>Utilities</v>
      </c>
    </row>
    <row r="14882" spans="1:12" hidden="1">
      <c r="A14882">
        <v>8637</v>
      </c>
      <c r="B14882" t="s">
        <v>4357</v>
      </c>
      <c r="C14882">
        <v>57700010</v>
      </c>
      <c r="D14882" t="s">
        <v>17</v>
      </c>
      <c r="E14882" t="s">
        <v>13</v>
      </c>
      <c r="F14882" t="s">
        <v>13</v>
      </c>
      <c r="G14882" t="s">
        <v>14679</v>
      </c>
      <c r="H14882" s="2">
        <v>44919.54823915509</v>
      </c>
      <c r="I14882" t="s">
        <v>31</v>
      </c>
      <c r="J14882" s="2">
        <v>44919.54823915509</v>
      </c>
      <c r="K14882" t="s">
        <v>31</v>
      </c>
      <c r="L14882" t="str">
        <f>VLOOKUP(C14882,ACCOUNT_MAPPING!A:C,3,FALSE)</f>
        <v>Utilities</v>
      </c>
    </row>
    <row r="14883" spans="1:12" hidden="1">
      <c r="A14883">
        <v>8638</v>
      </c>
      <c r="B14883" t="s">
        <v>3194</v>
      </c>
      <c r="C14883">
        <v>57700010</v>
      </c>
      <c r="D14883" t="s">
        <v>12</v>
      </c>
      <c r="E14883" t="s">
        <v>13</v>
      </c>
      <c r="F14883" t="s">
        <v>13</v>
      </c>
      <c r="G14883" t="s">
        <v>14680</v>
      </c>
      <c r="H14883" s="2">
        <v>45014.57109409722</v>
      </c>
      <c r="I14883" t="s">
        <v>31</v>
      </c>
      <c r="J14883" s="2">
        <v>45014.57109409722</v>
      </c>
      <c r="K14883" t="s">
        <v>31</v>
      </c>
      <c r="L14883" t="str">
        <f>VLOOKUP(C14883,ACCOUNT_MAPPING!A:C,3,FALSE)</f>
        <v>Utilities</v>
      </c>
    </row>
    <row r="14884" spans="1:12" hidden="1">
      <c r="A14884">
        <v>8639</v>
      </c>
      <c r="B14884" t="s">
        <v>3191</v>
      </c>
      <c r="C14884">
        <v>57700010</v>
      </c>
      <c r="D14884" t="s">
        <v>17</v>
      </c>
      <c r="E14884" t="s">
        <v>13</v>
      </c>
      <c r="F14884" t="s">
        <v>13</v>
      </c>
      <c r="G14884" t="s">
        <v>14679</v>
      </c>
      <c r="H14884" s="2">
        <v>44919.554716666666</v>
      </c>
      <c r="I14884" t="s">
        <v>31</v>
      </c>
      <c r="J14884" s="2">
        <v>44919.554716666666</v>
      </c>
      <c r="K14884" t="s">
        <v>31</v>
      </c>
      <c r="L14884" t="str">
        <f>VLOOKUP(C14884,ACCOUNT_MAPPING!A:C,3,FALSE)</f>
        <v>Utilities</v>
      </c>
    </row>
    <row r="14885" spans="1:12" hidden="1">
      <c r="A14885">
        <v>8654</v>
      </c>
      <c r="B14885" t="s">
        <v>2226</v>
      </c>
      <c r="C14885">
        <v>57700010</v>
      </c>
      <c r="D14885" t="s">
        <v>12</v>
      </c>
      <c r="E14885" t="s">
        <v>13</v>
      </c>
      <c r="F14885" t="s">
        <v>13</v>
      </c>
      <c r="G14885" t="s">
        <v>14681</v>
      </c>
      <c r="H14885" s="2">
        <v>45020.665108946756</v>
      </c>
      <c r="I14885" t="s">
        <v>598</v>
      </c>
      <c r="J14885" s="2">
        <v>45020.665108946756</v>
      </c>
      <c r="K14885" t="s">
        <v>598</v>
      </c>
      <c r="L14885" t="str">
        <f>VLOOKUP(C14885,ACCOUNT_MAPPING!A:C,3,FALSE)</f>
        <v>Utilities</v>
      </c>
    </row>
    <row r="14886" spans="1:12" hidden="1">
      <c r="A14886">
        <v>8673</v>
      </c>
      <c r="B14886" t="s">
        <v>2230</v>
      </c>
      <c r="C14886">
        <v>57700010</v>
      </c>
      <c r="D14886" t="s">
        <v>17</v>
      </c>
      <c r="E14886" t="s">
        <v>13</v>
      </c>
      <c r="F14886" t="s">
        <v>13</v>
      </c>
      <c r="G14886" t="s">
        <v>14682</v>
      </c>
      <c r="H14886" s="2">
        <v>44923.699105092594</v>
      </c>
      <c r="I14886" t="s">
        <v>15</v>
      </c>
      <c r="J14886" s="2">
        <v>44923.699105092594</v>
      </c>
      <c r="K14886" t="s">
        <v>15</v>
      </c>
      <c r="L14886" t="str">
        <f>VLOOKUP(C14886,ACCOUNT_MAPPING!A:C,3,FALSE)</f>
        <v>Utilities</v>
      </c>
    </row>
    <row r="14887" spans="1:12" hidden="1">
      <c r="A14887">
        <v>8696</v>
      </c>
      <c r="B14887" t="s">
        <v>4380</v>
      </c>
      <c r="C14887">
        <v>57700010</v>
      </c>
      <c r="D14887" t="s">
        <v>12</v>
      </c>
      <c r="E14887" t="s">
        <v>13</v>
      </c>
      <c r="F14887" t="s">
        <v>13</v>
      </c>
      <c r="G14887" t="s">
        <v>14683</v>
      </c>
      <c r="H14887" s="2">
        <v>45012.455691354167</v>
      </c>
      <c r="I14887" t="s">
        <v>1672</v>
      </c>
      <c r="J14887" s="2">
        <v>45012.455691354167</v>
      </c>
      <c r="K14887" t="s">
        <v>1672</v>
      </c>
      <c r="L14887" t="str">
        <f>VLOOKUP(C14887,ACCOUNT_MAPPING!A:C,3,FALSE)</f>
        <v>Utilities</v>
      </c>
    </row>
    <row r="14888" spans="1:12" hidden="1">
      <c r="A14888">
        <v>8782</v>
      </c>
      <c r="B14888" t="s">
        <v>14684</v>
      </c>
      <c r="C14888">
        <v>57700010</v>
      </c>
      <c r="D14888" t="s">
        <v>12</v>
      </c>
      <c r="E14888" t="s">
        <v>13</v>
      </c>
      <c r="F14888" t="s">
        <v>13</v>
      </c>
      <c r="G14888" t="s">
        <v>14685</v>
      </c>
      <c r="H14888" s="2">
        <v>45020.683141898146</v>
      </c>
      <c r="I14888" t="s">
        <v>236</v>
      </c>
      <c r="J14888" s="2">
        <v>45020.683141898146</v>
      </c>
      <c r="K14888" t="s">
        <v>236</v>
      </c>
      <c r="L14888" t="str">
        <f>VLOOKUP(C14888,ACCOUNT_MAPPING!A:C,3,FALSE)</f>
        <v>Utilities</v>
      </c>
    </row>
    <row r="14889" spans="1:12" hidden="1">
      <c r="A14889">
        <v>8797</v>
      </c>
      <c r="B14889" t="s">
        <v>2309</v>
      </c>
      <c r="C14889">
        <v>57700010</v>
      </c>
      <c r="D14889" t="s">
        <v>12</v>
      </c>
      <c r="E14889" t="s">
        <v>13</v>
      </c>
      <c r="F14889" t="s">
        <v>13</v>
      </c>
      <c r="G14889" t="s">
        <v>14686</v>
      </c>
      <c r="H14889" s="2">
        <v>45013.580856400462</v>
      </c>
      <c r="I14889" t="s">
        <v>497</v>
      </c>
      <c r="J14889" s="2">
        <v>45013.580856400462</v>
      </c>
      <c r="K14889" t="s">
        <v>497</v>
      </c>
      <c r="L14889" t="str">
        <f>VLOOKUP(C14889,ACCOUNT_MAPPING!A:C,3,FALSE)</f>
        <v>Utilities</v>
      </c>
    </row>
    <row r="14890" spans="1:12" hidden="1">
      <c r="A14890">
        <v>8725</v>
      </c>
      <c r="B14890" t="s">
        <v>37</v>
      </c>
      <c r="C14890">
        <v>57700010</v>
      </c>
      <c r="D14890" t="s">
        <v>17</v>
      </c>
      <c r="E14890" t="s">
        <v>13</v>
      </c>
      <c r="F14890" t="s">
        <v>13</v>
      </c>
      <c r="G14890" t="s">
        <v>14687</v>
      </c>
      <c r="H14890" s="2">
        <v>44916.806374768516</v>
      </c>
      <c r="I14890" t="s">
        <v>22</v>
      </c>
      <c r="J14890" s="2">
        <v>44916.806374768516</v>
      </c>
      <c r="K14890" t="s">
        <v>22</v>
      </c>
      <c r="L14890" t="str">
        <f>VLOOKUP(C14890,ACCOUNT_MAPPING!A:C,3,FALSE)</f>
        <v>Utilities</v>
      </c>
    </row>
    <row r="14891" spans="1:12" hidden="1">
      <c r="A14891">
        <v>8752</v>
      </c>
      <c r="B14891" t="s">
        <v>1681</v>
      </c>
      <c r="C14891">
        <v>57700010</v>
      </c>
      <c r="D14891" t="s">
        <v>17</v>
      </c>
      <c r="E14891" t="s">
        <v>13</v>
      </c>
      <c r="F14891" t="s">
        <v>13</v>
      </c>
      <c r="G14891" t="s">
        <v>14688</v>
      </c>
      <c r="H14891" s="2">
        <v>44924.76053846065</v>
      </c>
      <c r="I14891" t="s">
        <v>702</v>
      </c>
      <c r="J14891" s="2">
        <v>44924.76053846065</v>
      </c>
      <c r="K14891" t="s">
        <v>702</v>
      </c>
      <c r="L14891" t="str">
        <f>VLOOKUP(C14891,ACCOUNT_MAPPING!A:C,3,FALSE)</f>
        <v>Utilities</v>
      </c>
    </row>
    <row r="14892" spans="1:12" hidden="1">
      <c r="A14892">
        <v>8818</v>
      </c>
      <c r="B14892" t="s">
        <v>498</v>
      </c>
      <c r="C14892">
        <v>57700010</v>
      </c>
      <c r="D14892" t="s">
        <v>17</v>
      </c>
      <c r="E14892" t="s">
        <v>13</v>
      </c>
      <c r="F14892" t="s">
        <v>13</v>
      </c>
      <c r="G14892" t="s">
        <v>14689</v>
      </c>
      <c r="H14892" s="2">
        <v>44926.407638078701</v>
      </c>
      <c r="I14892" t="s">
        <v>497</v>
      </c>
      <c r="J14892" s="2">
        <v>44926.407638078701</v>
      </c>
      <c r="K14892" t="s">
        <v>497</v>
      </c>
      <c r="L14892" t="str">
        <f>VLOOKUP(C14892,ACCOUNT_MAPPING!A:C,3,FALSE)</f>
        <v>Utilities</v>
      </c>
    </row>
    <row r="14893" spans="1:12" hidden="1">
      <c r="A14893">
        <v>8928</v>
      </c>
      <c r="B14893" t="s">
        <v>7053</v>
      </c>
      <c r="C14893">
        <v>57700010</v>
      </c>
      <c r="D14893" t="s">
        <v>17</v>
      </c>
      <c r="E14893" t="s">
        <v>13</v>
      </c>
      <c r="F14893" t="s">
        <v>13</v>
      </c>
      <c r="G14893" t="s">
        <v>14690</v>
      </c>
      <c r="H14893" s="2">
        <v>44917.827903356483</v>
      </c>
      <c r="I14893" t="s">
        <v>726</v>
      </c>
      <c r="J14893" s="2">
        <v>44917.827903356483</v>
      </c>
      <c r="K14893" t="s">
        <v>726</v>
      </c>
      <c r="L14893" t="str">
        <f>VLOOKUP(C14893,ACCOUNT_MAPPING!A:C,3,FALSE)</f>
        <v>Utilities</v>
      </c>
    </row>
    <row r="14894" spans="1:12" hidden="1">
      <c r="A14894">
        <v>8983</v>
      </c>
      <c r="B14894" t="s">
        <v>42</v>
      </c>
      <c r="C14894">
        <v>57700010</v>
      </c>
      <c r="D14894" t="s">
        <v>12</v>
      </c>
      <c r="E14894" t="s">
        <v>13</v>
      </c>
      <c r="F14894" t="s">
        <v>13</v>
      </c>
      <c r="G14894" t="s">
        <v>14691</v>
      </c>
      <c r="H14894" s="2">
        <v>45020.87725046296</v>
      </c>
      <c r="I14894" t="s">
        <v>119</v>
      </c>
      <c r="J14894" s="2">
        <v>45020.87725046296</v>
      </c>
      <c r="K14894" t="s">
        <v>119</v>
      </c>
      <c r="L14894" t="str">
        <f>VLOOKUP(C14894,ACCOUNT_MAPPING!A:C,3,FALSE)</f>
        <v>Utilities</v>
      </c>
    </row>
    <row r="14895" spans="1:12" hidden="1">
      <c r="A14895">
        <v>8905</v>
      </c>
      <c r="B14895" t="s">
        <v>4482</v>
      </c>
      <c r="C14895">
        <v>57700010</v>
      </c>
      <c r="D14895" t="s">
        <v>12</v>
      </c>
      <c r="E14895" t="s">
        <v>13</v>
      </c>
      <c r="F14895" t="s">
        <v>13</v>
      </c>
      <c r="G14895" t="s">
        <v>14692</v>
      </c>
      <c r="H14895" s="2">
        <v>45013.606815775463</v>
      </c>
      <c r="I14895" t="s">
        <v>726</v>
      </c>
      <c r="J14895" s="2">
        <v>45013.606815775463</v>
      </c>
      <c r="K14895" t="s">
        <v>726</v>
      </c>
      <c r="L14895" t="str">
        <f>VLOOKUP(C14895,ACCOUNT_MAPPING!A:C,3,FALSE)</f>
        <v>Utilities</v>
      </c>
    </row>
    <row r="14896" spans="1:12" hidden="1">
      <c r="A14896">
        <v>9034</v>
      </c>
      <c r="B14896" t="s">
        <v>4507</v>
      </c>
      <c r="C14896">
        <v>57700010</v>
      </c>
      <c r="D14896" t="s">
        <v>17</v>
      </c>
      <c r="E14896" t="s">
        <v>13</v>
      </c>
      <c r="F14896" t="s">
        <v>13</v>
      </c>
      <c r="G14896" t="s">
        <v>14693</v>
      </c>
      <c r="H14896" s="2">
        <v>44925.878450729164</v>
      </c>
      <c r="I14896" t="s">
        <v>679</v>
      </c>
      <c r="J14896" s="2">
        <v>44925.878450729164</v>
      </c>
      <c r="K14896" t="s">
        <v>679</v>
      </c>
      <c r="L14896" t="str">
        <f>VLOOKUP(C14896,ACCOUNT_MAPPING!A:C,3,FALSE)</f>
        <v>Utilities</v>
      </c>
    </row>
    <row r="14897" spans="1:12" hidden="1">
      <c r="A14897">
        <v>8925</v>
      </c>
      <c r="B14897" t="s">
        <v>724</v>
      </c>
      <c r="C14897">
        <v>57700010</v>
      </c>
      <c r="D14897" t="s">
        <v>17</v>
      </c>
      <c r="E14897" t="s">
        <v>13</v>
      </c>
      <c r="F14897" t="s">
        <v>13</v>
      </c>
      <c r="G14897" t="s">
        <v>14530</v>
      </c>
      <c r="H14897" s="2">
        <v>44917.692930752317</v>
      </c>
      <c r="I14897" t="s">
        <v>726</v>
      </c>
      <c r="J14897" s="2">
        <v>44917.692930752317</v>
      </c>
      <c r="K14897" t="s">
        <v>726</v>
      </c>
      <c r="L14897" t="str">
        <f>VLOOKUP(C14897,ACCOUNT_MAPPING!A:C,3,FALSE)</f>
        <v>Utilities</v>
      </c>
    </row>
    <row r="14898" spans="1:12" hidden="1">
      <c r="A14898">
        <v>9002</v>
      </c>
      <c r="B14898" t="s">
        <v>5881</v>
      </c>
      <c r="C14898">
        <v>57700010</v>
      </c>
      <c r="D14898" t="s">
        <v>12</v>
      </c>
      <c r="E14898" t="s">
        <v>13</v>
      </c>
      <c r="F14898" t="s">
        <v>13</v>
      </c>
      <c r="G14898" t="s">
        <v>14694</v>
      </c>
      <c r="H14898" s="2">
        <v>45014.443241122688</v>
      </c>
      <c r="I14898" t="s">
        <v>2338</v>
      </c>
      <c r="J14898" s="2">
        <v>45014.443241122688</v>
      </c>
      <c r="K14898" t="s">
        <v>2338</v>
      </c>
      <c r="L14898" t="str">
        <f>VLOOKUP(C14898,ACCOUNT_MAPPING!A:C,3,FALSE)</f>
        <v>Utilities</v>
      </c>
    </row>
    <row r="14899" spans="1:12" hidden="1">
      <c r="A14899">
        <v>9027</v>
      </c>
      <c r="B14899" t="s">
        <v>57</v>
      </c>
      <c r="C14899">
        <v>57700010</v>
      </c>
      <c r="D14899" t="s">
        <v>17</v>
      </c>
      <c r="E14899" t="s">
        <v>13</v>
      </c>
      <c r="F14899" t="s">
        <v>13</v>
      </c>
      <c r="G14899" t="s">
        <v>14679</v>
      </c>
      <c r="H14899" s="2">
        <v>44919.598303240738</v>
      </c>
      <c r="I14899" t="s">
        <v>31</v>
      </c>
      <c r="J14899" s="2">
        <v>44919.598303240738</v>
      </c>
      <c r="K14899" t="s">
        <v>31</v>
      </c>
      <c r="L14899" t="str">
        <f>VLOOKUP(C14899,ACCOUNT_MAPPING!A:C,3,FALSE)</f>
        <v>Utilities</v>
      </c>
    </row>
    <row r="14900" spans="1:12" hidden="1">
      <c r="A14900">
        <v>9067</v>
      </c>
      <c r="B14900" t="s">
        <v>5872</v>
      </c>
      <c r="C14900">
        <v>57700010</v>
      </c>
      <c r="D14900" t="s">
        <v>17</v>
      </c>
      <c r="E14900" t="s">
        <v>13</v>
      </c>
      <c r="F14900" t="s">
        <v>13</v>
      </c>
      <c r="G14900" t="s">
        <v>14529</v>
      </c>
      <c r="H14900" s="2">
        <v>44929.608335497687</v>
      </c>
      <c r="I14900" t="s">
        <v>68</v>
      </c>
      <c r="J14900" s="2">
        <v>44929.608335497687</v>
      </c>
      <c r="K14900" t="s">
        <v>68</v>
      </c>
      <c r="L14900" t="str">
        <f>VLOOKUP(C14900,ACCOUNT_MAPPING!A:C,3,FALSE)</f>
        <v>Utilities</v>
      </c>
    </row>
    <row r="14901" spans="1:12" hidden="1">
      <c r="A14901">
        <v>9156</v>
      </c>
      <c r="B14901" t="s">
        <v>1181</v>
      </c>
      <c r="C14901">
        <v>57700010</v>
      </c>
      <c r="D14901" t="s">
        <v>12</v>
      </c>
      <c r="E14901" t="s">
        <v>13</v>
      </c>
      <c r="F14901" t="s">
        <v>13</v>
      </c>
      <c r="G14901" t="s">
        <v>14695</v>
      </c>
      <c r="H14901" s="2">
        <v>45020.460440625</v>
      </c>
      <c r="I14901" t="s">
        <v>225</v>
      </c>
      <c r="J14901" s="2">
        <v>45020.460440625</v>
      </c>
      <c r="K14901" t="s">
        <v>225</v>
      </c>
      <c r="L14901" t="str">
        <f>VLOOKUP(C14901,ACCOUNT_MAPPING!A:C,3,FALSE)</f>
        <v>Utilities</v>
      </c>
    </row>
    <row r="14902" spans="1:12" hidden="1">
      <c r="A14902">
        <v>9158</v>
      </c>
      <c r="B14902" t="s">
        <v>2399</v>
      </c>
      <c r="C14902">
        <v>57700010</v>
      </c>
      <c r="D14902" t="s">
        <v>12</v>
      </c>
      <c r="E14902" t="s">
        <v>13</v>
      </c>
      <c r="F14902" t="s">
        <v>13</v>
      </c>
      <c r="G14902" t="s">
        <v>14696</v>
      </c>
      <c r="H14902" s="2">
        <v>45014.668287303241</v>
      </c>
      <c r="I14902" t="s">
        <v>41</v>
      </c>
      <c r="J14902" s="2">
        <v>45014.668287303241</v>
      </c>
      <c r="K14902" t="s">
        <v>41</v>
      </c>
      <c r="L14902" t="str">
        <f>VLOOKUP(C14902,ACCOUNT_MAPPING!A:C,3,FALSE)</f>
        <v>Utilities</v>
      </c>
    </row>
    <row r="14903" spans="1:12" hidden="1">
      <c r="A14903">
        <v>9142</v>
      </c>
      <c r="B14903" t="s">
        <v>762</v>
      </c>
      <c r="C14903">
        <v>57700010</v>
      </c>
      <c r="D14903" t="s">
        <v>17</v>
      </c>
      <c r="E14903" t="s">
        <v>13</v>
      </c>
      <c r="F14903" t="s">
        <v>13</v>
      </c>
      <c r="G14903" t="s">
        <v>14697</v>
      </c>
      <c r="H14903" s="2">
        <v>44922.591993865739</v>
      </c>
      <c r="I14903" t="s">
        <v>41</v>
      </c>
      <c r="J14903" s="2">
        <v>44922.591993865739</v>
      </c>
      <c r="K14903" t="s">
        <v>41</v>
      </c>
      <c r="L14903" t="str">
        <f>VLOOKUP(C14903,ACCOUNT_MAPPING!A:C,3,FALSE)</f>
        <v>Utilities</v>
      </c>
    </row>
    <row r="14904" spans="1:12" hidden="1">
      <c r="A14904">
        <v>9203</v>
      </c>
      <c r="B14904" t="s">
        <v>1739</v>
      </c>
      <c r="C14904">
        <v>57700010</v>
      </c>
      <c r="D14904" t="s">
        <v>12</v>
      </c>
      <c r="E14904" t="s">
        <v>13</v>
      </c>
      <c r="F14904" t="s">
        <v>13</v>
      </c>
      <c r="G14904" t="s">
        <v>14698</v>
      </c>
      <c r="H14904" s="2">
        <v>45021.514336307868</v>
      </c>
      <c r="I14904" t="s">
        <v>275</v>
      </c>
      <c r="J14904" s="2">
        <v>45021.514336307868</v>
      </c>
      <c r="K14904" t="s">
        <v>673</v>
      </c>
      <c r="L14904" t="str">
        <f>VLOOKUP(C14904,ACCOUNT_MAPPING!A:C,3,FALSE)</f>
        <v>Utilities</v>
      </c>
    </row>
    <row r="14905" spans="1:12" hidden="1">
      <c r="A14905">
        <v>9114</v>
      </c>
      <c r="B14905" t="s">
        <v>1183</v>
      </c>
      <c r="C14905">
        <v>57700010</v>
      </c>
      <c r="D14905" t="s">
        <v>12</v>
      </c>
      <c r="E14905" t="s">
        <v>13</v>
      </c>
      <c r="F14905" t="s">
        <v>13</v>
      </c>
      <c r="G14905" t="s">
        <v>14699</v>
      </c>
      <c r="H14905" s="2">
        <v>45020.810433217594</v>
      </c>
      <c r="I14905" t="s">
        <v>15</v>
      </c>
      <c r="J14905" s="2">
        <v>45020.810433217594</v>
      </c>
      <c r="K14905" t="s">
        <v>15</v>
      </c>
      <c r="L14905" t="str">
        <f>VLOOKUP(C14905,ACCOUNT_MAPPING!A:C,3,FALSE)</f>
        <v>Utilities</v>
      </c>
    </row>
    <row r="14906" spans="1:12" hidden="1">
      <c r="A14906">
        <v>9393</v>
      </c>
      <c r="B14906" t="s">
        <v>2445</v>
      </c>
      <c r="C14906">
        <v>57700010</v>
      </c>
      <c r="D14906" t="s">
        <v>17</v>
      </c>
      <c r="E14906" t="s">
        <v>13</v>
      </c>
      <c r="F14906" t="s">
        <v>13</v>
      </c>
      <c r="G14906" t="s">
        <v>14700</v>
      </c>
      <c r="H14906" s="2">
        <v>44928.574386458335</v>
      </c>
      <c r="I14906" t="s">
        <v>577</v>
      </c>
      <c r="J14906" s="2">
        <v>44928.574386458335</v>
      </c>
      <c r="K14906" t="s">
        <v>577</v>
      </c>
      <c r="L14906" t="str">
        <f>VLOOKUP(C14906,ACCOUNT_MAPPING!A:C,3,FALSE)</f>
        <v>Utilities</v>
      </c>
    </row>
    <row r="14907" spans="1:12" hidden="1">
      <c r="A14907">
        <v>9159</v>
      </c>
      <c r="B14907" t="s">
        <v>1724</v>
      </c>
      <c r="C14907">
        <v>57700010</v>
      </c>
      <c r="D14907" t="s">
        <v>12</v>
      </c>
      <c r="E14907" t="s">
        <v>13</v>
      </c>
      <c r="F14907" t="s">
        <v>13</v>
      </c>
      <c r="G14907" t="s">
        <v>14701</v>
      </c>
      <c r="H14907" s="2">
        <v>45014.676389895831</v>
      </c>
      <c r="I14907" t="s">
        <v>41</v>
      </c>
      <c r="J14907" s="2">
        <v>45014.676389895831</v>
      </c>
      <c r="K14907" t="s">
        <v>41</v>
      </c>
      <c r="L14907" t="str">
        <f>VLOOKUP(C14907,ACCOUNT_MAPPING!A:C,3,FALSE)</f>
        <v>Utilities</v>
      </c>
    </row>
    <row r="14908" spans="1:12" hidden="1">
      <c r="A14908">
        <v>9410</v>
      </c>
      <c r="B14908" t="s">
        <v>2446</v>
      </c>
      <c r="C14908">
        <v>57700010</v>
      </c>
      <c r="D14908" t="s">
        <v>17</v>
      </c>
      <c r="E14908" t="s">
        <v>13</v>
      </c>
      <c r="F14908" t="s">
        <v>13</v>
      </c>
      <c r="G14908" t="s">
        <v>14702</v>
      </c>
      <c r="H14908" s="2">
        <v>44917.599033449071</v>
      </c>
      <c r="I14908" t="s">
        <v>650</v>
      </c>
      <c r="J14908" s="2">
        <v>44917.599033449071</v>
      </c>
      <c r="K14908" t="s">
        <v>650</v>
      </c>
      <c r="L14908" t="str">
        <f>VLOOKUP(C14908,ACCOUNT_MAPPING!A:C,3,FALSE)</f>
        <v>Utilities</v>
      </c>
    </row>
    <row r="14909" spans="1:12" hidden="1">
      <c r="A14909">
        <v>9411</v>
      </c>
      <c r="B14909" t="s">
        <v>2437</v>
      </c>
      <c r="C14909">
        <v>57700010</v>
      </c>
      <c r="D14909" t="s">
        <v>17</v>
      </c>
      <c r="E14909" t="s">
        <v>13</v>
      </c>
      <c r="F14909" t="s">
        <v>13</v>
      </c>
      <c r="G14909" t="s">
        <v>14549</v>
      </c>
      <c r="H14909" s="2">
        <v>44917.600514004633</v>
      </c>
      <c r="I14909" t="s">
        <v>650</v>
      </c>
      <c r="J14909" s="2">
        <v>44917.600514004633</v>
      </c>
      <c r="K14909" t="s">
        <v>650</v>
      </c>
      <c r="L14909" t="str">
        <f>VLOOKUP(C14909,ACCOUNT_MAPPING!A:C,3,FALSE)</f>
        <v>Utilities</v>
      </c>
    </row>
    <row r="14910" spans="1:12" hidden="1">
      <c r="A14910">
        <v>9706</v>
      </c>
      <c r="B14910" t="s">
        <v>84</v>
      </c>
      <c r="C14910">
        <v>57700010</v>
      </c>
      <c r="D14910" t="s">
        <v>17</v>
      </c>
      <c r="E14910" t="s">
        <v>13</v>
      </c>
      <c r="F14910" t="s">
        <v>13</v>
      </c>
      <c r="G14910" t="s">
        <v>14703</v>
      </c>
      <c r="H14910" s="2">
        <v>44924.474258946757</v>
      </c>
      <c r="I14910" t="s">
        <v>34</v>
      </c>
      <c r="J14910" s="2">
        <v>44924.474258946757</v>
      </c>
      <c r="K14910" t="s">
        <v>34</v>
      </c>
      <c r="L14910" t="str">
        <f>VLOOKUP(C14910,ACCOUNT_MAPPING!A:C,3,FALSE)</f>
        <v>Utilities</v>
      </c>
    </row>
    <row r="14911" spans="1:12" hidden="1">
      <c r="A14911">
        <v>10539</v>
      </c>
      <c r="B14911" t="s">
        <v>837</v>
      </c>
      <c r="C14911">
        <v>57700010</v>
      </c>
      <c r="D14911" t="s">
        <v>17</v>
      </c>
      <c r="E14911" t="s">
        <v>13</v>
      </c>
      <c r="F14911" t="s">
        <v>13</v>
      </c>
      <c r="G14911" t="s">
        <v>14704</v>
      </c>
      <c r="H14911" s="2">
        <v>44924.486704166666</v>
      </c>
      <c r="I14911" t="s">
        <v>809</v>
      </c>
      <c r="J14911" s="2">
        <v>44924.486704166666</v>
      </c>
      <c r="K14911" t="s">
        <v>809</v>
      </c>
      <c r="L14911" t="str">
        <f>VLOOKUP(C14911,ACCOUNT_MAPPING!A:C,3,FALSE)</f>
        <v>Utilities</v>
      </c>
    </row>
    <row r="14912" spans="1:12" hidden="1">
      <c r="A14912">
        <v>9526</v>
      </c>
      <c r="B14912" t="s">
        <v>1207</v>
      </c>
      <c r="C14912">
        <v>57700010</v>
      </c>
      <c r="D14912" t="s">
        <v>12</v>
      </c>
      <c r="E14912" t="s">
        <v>13</v>
      </c>
      <c r="F14912" t="s">
        <v>13</v>
      </c>
      <c r="G14912" t="s">
        <v>14705</v>
      </c>
      <c r="H14912" s="2">
        <v>45013.489664895831</v>
      </c>
      <c r="I14912" t="s">
        <v>809</v>
      </c>
      <c r="J14912" s="2">
        <v>45013.489664895831</v>
      </c>
      <c r="K14912" t="s">
        <v>809</v>
      </c>
      <c r="L14912" t="str">
        <f>VLOOKUP(C14912,ACCOUNT_MAPPING!A:C,3,FALSE)</f>
        <v>Utilities</v>
      </c>
    </row>
    <row r="14913" spans="1:12" hidden="1">
      <c r="A14913">
        <v>9705</v>
      </c>
      <c r="B14913" t="s">
        <v>80</v>
      </c>
      <c r="C14913">
        <v>57700010</v>
      </c>
      <c r="D14913" t="s">
        <v>17</v>
      </c>
      <c r="E14913" t="s">
        <v>13</v>
      </c>
      <c r="F14913" t="s">
        <v>13</v>
      </c>
      <c r="G14913" t="s">
        <v>14676</v>
      </c>
      <c r="H14913" s="2">
        <v>44924.453725925923</v>
      </c>
      <c r="I14913" t="s">
        <v>34</v>
      </c>
      <c r="J14913" s="2">
        <v>44924.453725925923</v>
      </c>
      <c r="K14913" t="s">
        <v>34</v>
      </c>
      <c r="L14913" t="str">
        <f>VLOOKUP(C14913,ACCOUNT_MAPPING!A:C,3,FALSE)</f>
        <v>Utilities</v>
      </c>
    </row>
    <row r="14914" spans="1:12" hidden="1">
      <c r="A14914">
        <v>10509</v>
      </c>
      <c r="B14914" t="s">
        <v>2527</v>
      </c>
      <c r="C14914">
        <v>57700010</v>
      </c>
      <c r="D14914" t="s">
        <v>17</v>
      </c>
      <c r="E14914" t="s">
        <v>13</v>
      </c>
      <c r="F14914" t="s">
        <v>13</v>
      </c>
      <c r="G14914" t="s">
        <v>14706</v>
      </c>
      <c r="H14914" s="2">
        <v>44924.638195567131</v>
      </c>
      <c r="I14914" t="s">
        <v>817</v>
      </c>
      <c r="J14914" s="2">
        <v>44924.638195567131</v>
      </c>
      <c r="K14914" t="s">
        <v>817</v>
      </c>
      <c r="L14914" t="str">
        <f>VLOOKUP(C14914,ACCOUNT_MAPPING!A:C,3,FALSE)</f>
        <v>Utilities</v>
      </c>
    </row>
    <row r="14915" spans="1:12" hidden="1">
      <c r="A14915">
        <v>9408</v>
      </c>
      <c r="B14915" t="s">
        <v>1408</v>
      </c>
      <c r="C14915">
        <v>57700010</v>
      </c>
      <c r="D14915" t="s">
        <v>17</v>
      </c>
      <c r="E14915" t="s">
        <v>13</v>
      </c>
      <c r="F14915" t="s">
        <v>13</v>
      </c>
      <c r="G14915" t="s">
        <v>14707</v>
      </c>
      <c r="H14915" s="2">
        <v>44917.589177233793</v>
      </c>
      <c r="I14915" t="s">
        <v>650</v>
      </c>
      <c r="J14915" s="2">
        <v>44917.589177233793</v>
      </c>
      <c r="K14915" t="s">
        <v>650</v>
      </c>
      <c r="L14915" t="str">
        <f>VLOOKUP(C14915,ACCOUNT_MAPPING!A:C,3,FALSE)</f>
        <v>Utilities</v>
      </c>
    </row>
    <row r="14916" spans="1:12" hidden="1">
      <c r="A14916">
        <v>9412</v>
      </c>
      <c r="B14916" t="s">
        <v>2448</v>
      </c>
      <c r="C14916">
        <v>57700010</v>
      </c>
      <c r="D14916" t="s">
        <v>63</v>
      </c>
      <c r="E14916" t="s">
        <v>13</v>
      </c>
      <c r="F14916" t="s">
        <v>13</v>
      </c>
      <c r="G14916" t="s">
        <v>14546</v>
      </c>
      <c r="H14916" s="2">
        <v>44876.514044525466</v>
      </c>
      <c r="I14916" t="s">
        <v>650</v>
      </c>
      <c r="J14916" s="2">
        <v>44876.514044525466</v>
      </c>
      <c r="K14916" t="s">
        <v>650</v>
      </c>
      <c r="L14916" t="str">
        <f>VLOOKUP(C14916,ACCOUNT_MAPPING!A:C,3,FALSE)</f>
        <v>Utilities</v>
      </c>
    </row>
    <row r="14917" spans="1:12" hidden="1">
      <c r="A14917">
        <v>10572</v>
      </c>
      <c r="B14917" t="s">
        <v>9346</v>
      </c>
      <c r="C14917">
        <v>57700010</v>
      </c>
      <c r="D14917" t="s">
        <v>12</v>
      </c>
      <c r="E14917" t="s">
        <v>13</v>
      </c>
      <c r="F14917" t="s">
        <v>13</v>
      </c>
      <c r="G14917" t="s">
        <v>14708</v>
      </c>
      <c r="H14917" s="2">
        <v>45023.447122256941</v>
      </c>
      <c r="I14917" t="s">
        <v>1419</v>
      </c>
      <c r="J14917" s="2">
        <v>45023.447122256941</v>
      </c>
      <c r="K14917" t="s">
        <v>1419</v>
      </c>
      <c r="L14917" t="str">
        <f>VLOOKUP(C14917,ACCOUNT_MAPPING!A:C,3,FALSE)</f>
        <v>Utilities</v>
      </c>
    </row>
    <row r="14918" spans="1:12" hidden="1">
      <c r="A14918">
        <v>10561</v>
      </c>
      <c r="B14918" t="s">
        <v>1771</v>
      </c>
      <c r="C14918">
        <v>57700010</v>
      </c>
      <c r="D14918" t="s">
        <v>17</v>
      </c>
      <c r="E14918" t="s">
        <v>13</v>
      </c>
      <c r="F14918" t="s">
        <v>13</v>
      </c>
      <c r="G14918" t="s">
        <v>14709</v>
      </c>
      <c r="H14918" s="2">
        <v>44924.612514780092</v>
      </c>
      <c r="I14918" t="s">
        <v>1419</v>
      </c>
      <c r="J14918" s="2">
        <v>44924.612514780092</v>
      </c>
      <c r="K14918" t="s">
        <v>1419</v>
      </c>
      <c r="L14918" t="str">
        <f>VLOOKUP(C14918,ACCOUNT_MAPPING!A:C,3,FALSE)</f>
        <v>Utilities</v>
      </c>
    </row>
    <row r="14919" spans="1:12" hidden="1">
      <c r="A14919">
        <v>10565</v>
      </c>
      <c r="B14919" t="s">
        <v>2505</v>
      </c>
      <c r="C14919">
        <v>57700010</v>
      </c>
      <c r="D14919" t="s">
        <v>17</v>
      </c>
      <c r="E14919" t="s">
        <v>13</v>
      </c>
      <c r="F14919" t="s">
        <v>13</v>
      </c>
      <c r="G14919" t="s">
        <v>14710</v>
      </c>
      <c r="H14919" s="2">
        <v>44924.697835497682</v>
      </c>
      <c r="I14919" t="s">
        <v>1419</v>
      </c>
      <c r="J14919" s="2">
        <v>44924.697835497682</v>
      </c>
      <c r="K14919" t="s">
        <v>1419</v>
      </c>
      <c r="L14919" t="str">
        <f>VLOOKUP(C14919,ACCOUNT_MAPPING!A:C,3,FALSE)</f>
        <v>Utilities</v>
      </c>
    </row>
    <row r="14920" spans="1:12" hidden="1">
      <c r="A14920">
        <v>10541</v>
      </c>
      <c r="B14920" t="s">
        <v>1415</v>
      </c>
      <c r="C14920">
        <v>57700010</v>
      </c>
      <c r="D14920" t="s">
        <v>12</v>
      </c>
      <c r="E14920" t="s">
        <v>13</v>
      </c>
      <c r="F14920" t="s">
        <v>13</v>
      </c>
      <c r="G14920" t="s">
        <v>14711</v>
      </c>
      <c r="H14920" s="2">
        <v>45021.878475543985</v>
      </c>
      <c r="I14920" t="s">
        <v>673</v>
      </c>
      <c r="J14920" s="2">
        <v>45021.878475543985</v>
      </c>
      <c r="K14920" t="s">
        <v>673</v>
      </c>
      <c r="L14920" t="str">
        <f>VLOOKUP(C14920,ACCOUNT_MAPPING!A:C,3,FALSE)</f>
        <v>Utilities</v>
      </c>
    </row>
    <row r="14921" spans="1:12" hidden="1">
      <c r="A14921">
        <v>10785</v>
      </c>
      <c r="B14921" t="s">
        <v>2658</v>
      </c>
      <c r="C14921">
        <v>57700010</v>
      </c>
      <c r="D14921" t="s">
        <v>12</v>
      </c>
      <c r="E14921" t="s">
        <v>13</v>
      </c>
      <c r="F14921" t="s">
        <v>13</v>
      </c>
      <c r="G14921" t="s">
        <v>11498</v>
      </c>
      <c r="H14921" s="2">
        <v>45019.681356018518</v>
      </c>
      <c r="I14921" t="s">
        <v>123</v>
      </c>
      <c r="J14921" s="2">
        <v>45019.681356018518</v>
      </c>
      <c r="K14921" t="s">
        <v>123</v>
      </c>
      <c r="L14921" t="str">
        <f>VLOOKUP(C14921,ACCOUNT_MAPPING!A:C,3,FALSE)</f>
        <v>Utilities</v>
      </c>
    </row>
    <row r="14922" spans="1:12" hidden="1">
      <c r="A14922">
        <v>10734</v>
      </c>
      <c r="B14922" t="s">
        <v>5981</v>
      </c>
      <c r="C14922">
        <v>57700010</v>
      </c>
      <c r="D14922" t="s">
        <v>17</v>
      </c>
      <c r="E14922" t="s">
        <v>13</v>
      </c>
      <c r="F14922" t="s">
        <v>13</v>
      </c>
      <c r="G14922" t="s">
        <v>14712</v>
      </c>
      <c r="H14922" s="2">
        <v>44929.455951238429</v>
      </c>
      <c r="I14922" t="s">
        <v>553</v>
      </c>
      <c r="J14922" s="2">
        <v>44929.455951238429</v>
      </c>
      <c r="K14922" t="s">
        <v>553</v>
      </c>
      <c r="L14922" t="str">
        <f>VLOOKUP(C14922,ACCOUNT_MAPPING!A:C,3,FALSE)</f>
        <v>Utilities</v>
      </c>
    </row>
    <row r="14923" spans="1:12" hidden="1">
      <c r="A14923">
        <v>10710</v>
      </c>
      <c r="B14923" t="s">
        <v>11037</v>
      </c>
      <c r="C14923">
        <v>57700010</v>
      </c>
      <c r="D14923" t="s">
        <v>12</v>
      </c>
      <c r="E14923" t="s">
        <v>13</v>
      </c>
      <c r="F14923" t="s">
        <v>13</v>
      </c>
      <c r="G14923" t="s">
        <v>14713</v>
      </c>
      <c r="H14923" s="2">
        <v>45020.512343287039</v>
      </c>
      <c r="I14923" t="s">
        <v>754</v>
      </c>
      <c r="J14923" s="2">
        <v>45020.512343287039</v>
      </c>
      <c r="K14923" t="s">
        <v>754</v>
      </c>
      <c r="L14923" t="str">
        <f>VLOOKUP(C14923,ACCOUNT_MAPPING!A:C,3,FALSE)</f>
        <v>Utilities</v>
      </c>
    </row>
    <row r="14924" spans="1:12" hidden="1">
      <c r="A14924">
        <v>10715</v>
      </c>
      <c r="B14924" t="s">
        <v>1788</v>
      </c>
      <c r="C14924">
        <v>57700010</v>
      </c>
      <c r="D14924" t="s">
        <v>12</v>
      </c>
      <c r="E14924" t="s">
        <v>13</v>
      </c>
      <c r="F14924" t="s">
        <v>13</v>
      </c>
      <c r="G14924" t="s">
        <v>14714</v>
      </c>
      <c r="H14924" s="2">
        <v>45013.420981747688</v>
      </c>
      <c r="I14924" t="s">
        <v>745</v>
      </c>
      <c r="J14924" s="2">
        <v>45013.420981747688</v>
      </c>
      <c r="K14924" t="s">
        <v>745</v>
      </c>
      <c r="L14924" t="str">
        <f>VLOOKUP(C14924,ACCOUNT_MAPPING!A:C,3,FALSE)</f>
        <v>Utilities</v>
      </c>
    </row>
    <row r="14925" spans="1:12" hidden="1">
      <c r="A14925">
        <v>10570</v>
      </c>
      <c r="B14925" t="s">
        <v>4600</v>
      </c>
      <c r="C14925">
        <v>57700010</v>
      </c>
      <c r="D14925" t="s">
        <v>17</v>
      </c>
      <c r="E14925" t="s">
        <v>13</v>
      </c>
      <c r="F14925" t="s">
        <v>13</v>
      </c>
      <c r="G14925" t="s">
        <v>14715</v>
      </c>
      <c r="H14925" s="2">
        <v>44924.71580474537</v>
      </c>
      <c r="I14925" t="s">
        <v>1419</v>
      </c>
      <c r="J14925" s="2">
        <v>44924.71580474537</v>
      </c>
      <c r="K14925" t="s">
        <v>1419</v>
      </c>
      <c r="L14925" t="str">
        <f>VLOOKUP(C14925,ACCOUNT_MAPPING!A:C,3,FALSE)</f>
        <v>Utilities</v>
      </c>
    </row>
    <row r="14926" spans="1:12" hidden="1">
      <c r="A14926">
        <v>10762</v>
      </c>
      <c r="B14926" t="s">
        <v>11493</v>
      </c>
      <c r="C14926">
        <v>57700010</v>
      </c>
      <c r="D14926" t="s">
        <v>17</v>
      </c>
      <c r="E14926" t="s">
        <v>13</v>
      </c>
      <c r="F14926" t="s">
        <v>13</v>
      </c>
      <c r="G14926" t="s">
        <v>14716</v>
      </c>
      <c r="H14926" s="2">
        <v>44925.917208946761</v>
      </c>
      <c r="I14926" t="s">
        <v>1229</v>
      </c>
      <c r="J14926" s="2">
        <v>44925.917208946761</v>
      </c>
      <c r="K14926" t="s">
        <v>1229</v>
      </c>
      <c r="L14926" t="str">
        <f>VLOOKUP(C14926,ACCOUNT_MAPPING!A:C,3,FALSE)</f>
        <v>Utilities</v>
      </c>
    </row>
    <row r="14927" spans="1:12" hidden="1">
      <c r="A14927">
        <v>10826</v>
      </c>
      <c r="B14927" t="s">
        <v>1230</v>
      </c>
      <c r="C14927">
        <v>57700010</v>
      </c>
      <c r="D14927" t="s">
        <v>12</v>
      </c>
      <c r="E14927" t="s">
        <v>13</v>
      </c>
      <c r="F14927" t="s">
        <v>13</v>
      </c>
      <c r="G14927" t="s">
        <v>14717</v>
      </c>
      <c r="H14927" s="2">
        <v>45021.758950381947</v>
      </c>
      <c r="I14927" t="s">
        <v>1229</v>
      </c>
      <c r="J14927" s="2">
        <v>45021.758950381947</v>
      </c>
      <c r="K14927" t="s">
        <v>1229</v>
      </c>
      <c r="L14927" t="str">
        <f>VLOOKUP(C14927,ACCOUNT_MAPPING!A:C,3,FALSE)</f>
        <v>Utilities</v>
      </c>
    </row>
    <row r="14928" spans="1:12" hidden="1">
      <c r="A14928">
        <v>10618</v>
      </c>
      <c r="B14928" t="s">
        <v>7889</v>
      </c>
      <c r="C14928">
        <v>57700010</v>
      </c>
      <c r="D14928" t="s">
        <v>12</v>
      </c>
      <c r="E14928" t="s">
        <v>13</v>
      </c>
      <c r="F14928" t="s">
        <v>13</v>
      </c>
      <c r="G14928" t="s">
        <v>14718</v>
      </c>
      <c r="H14928" s="2">
        <v>45014.821447222224</v>
      </c>
      <c r="I14928" t="s">
        <v>726</v>
      </c>
      <c r="J14928" s="2">
        <v>45014.821447222224</v>
      </c>
      <c r="K14928" t="s">
        <v>726</v>
      </c>
      <c r="L14928" t="str">
        <f>VLOOKUP(C14928,ACCOUNT_MAPPING!A:C,3,FALSE)</f>
        <v>Utilities</v>
      </c>
    </row>
    <row r="14929" spans="1:12" hidden="1">
      <c r="A14929">
        <v>10840</v>
      </c>
      <c r="B14929" t="s">
        <v>1831</v>
      </c>
      <c r="C14929">
        <v>57700010</v>
      </c>
      <c r="D14929" t="s">
        <v>12</v>
      </c>
      <c r="E14929" t="s">
        <v>13</v>
      </c>
      <c r="F14929" t="s">
        <v>13</v>
      </c>
      <c r="G14929" t="s">
        <v>14719</v>
      </c>
      <c r="H14929" s="2">
        <v>45019.522266585649</v>
      </c>
      <c r="I14929" t="s">
        <v>41</v>
      </c>
      <c r="J14929" s="2">
        <v>45019.522266585649</v>
      </c>
      <c r="K14929" t="s">
        <v>41</v>
      </c>
      <c r="L14929" t="str">
        <f>VLOOKUP(C14929,ACCOUNT_MAPPING!A:C,3,FALSE)</f>
        <v>Utilities</v>
      </c>
    </row>
    <row r="14930" spans="1:12" hidden="1">
      <c r="A14930">
        <v>10687</v>
      </c>
      <c r="B14930" t="s">
        <v>2556</v>
      </c>
      <c r="C14930">
        <v>57700010</v>
      </c>
      <c r="D14930" t="s">
        <v>12</v>
      </c>
      <c r="E14930" t="s">
        <v>13</v>
      </c>
      <c r="F14930" t="s">
        <v>13</v>
      </c>
      <c r="G14930" t="s">
        <v>14720</v>
      </c>
      <c r="H14930" s="2">
        <v>45020.827664386576</v>
      </c>
      <c r="I14930" t="s">
        <v>15</v>
      </c>
      <c r="J14930" s="2">
        <v>45020.827664386576</v>
      </c>
      <c r="K14930" t="s">
        <v>15</v>
      </c>
      <c r="L14930" t="str">
        <f>VLOOKUP(C14930,ACCOUNT_MAPPING!A:C,3,FALSE)</f>
        <v>Utilities</v>
      </c>
    </row>
    <row r="14931" spans="1:12" hidden="1">
      <c r="A14931">
        <v>10854</v>
      </c>
      <c r="B14931" t="s">
        <v>2627</v>
      </c>
      <c r="C14931">
        <v>57700010</v>
      </c>
      <c r="D14931" t="s">
        <v>12</v>
      </c>
      <c r="E14931" t="s">
        <v>13</v>
      </c>
      <c r="F14931" t="s">
        <v>13</v>
      </c>
      <c r="G14931" t="s">
        <v>14721</v>
      </c>
      <c r="H14931" s="2">
        <v>45020.41135771991</v>
      </c>
      <c r="I14931" t="s">
        <v>766</v>
      </c>
      <c r="J14931" s="2">
        <v>45020.41135771991</v>
      </c>
      <c r="K14931" t="s">
        <v>766</v>
      </c>
      <c r="L14931" t="str">
        <f>VLOOKUP(C14931,ACCOUNT_MAPPING!A:C,3,FALSE)</f>
        <v>Utilities</v>
      </c>
    </row>
    <row r="14932" spans="1:12" hidden="1">
      <c r="A14932">
        <v>10851</v>
      </c>
      <c r="B14932" t="s">
        <v>11069</v>
      </c>
      <c r="C14932">
        <v>57700010</v>
      </c>
      <c r="D14932" t="s">
        <v>63</v>
      </c>
      <c r="E14932" t="s">
        <v>13</v>
      </c>
      <c r="F14932" t="s">
        <v>13</v>
      </c>
      <c r="G14932" t="s">
        <v>14722</v>
      </c>
      <c r="H14932" s="2">
        <v>44866.604900729166</v>
      </c>
      <c r="I14932" t="s">
        <v>2619</v>
      </c>
      <c r="J14932" s="2">
        <v>44866.604900729166</v>
      </c>
      <c r="K14932" t="s">
        <v>2619</v>
      </c>
      <c r="L14932" t="str">
        <f>VLOOKUP(C14932,ACCOUNT_MAPPING!A:C,3,FALSE)</f>
        <v>Utilities</v>
      </c>
    </row>
    <row r="14933" spans="1:12" hidden="1">
      <c r="A14933">
        <v>10939</v>
      </c>
      <c r="B14933" t="s">
        <v>1812</v>
      </c>
      <c r="C14933">
        <v>57700010</v>
      </c>
      <c r="D14933" t="s">
        <v>17</v>
      </c>
      <c r="E14933" t="s">
        <v>13</v>
      </c>
      <c r="F14933" t="s">
        <v>13</v>
      </c>
      <c r="G14933" t="s">
        <v>14723</v>
      </c>
      <c r="H14933" s="2">
        <v>44923.595353472221</v>
      </c>
      <c r="I14933" t="s">
        <v>275</v>
      </c>
      <c r="J14933" s="2">
        <v>44923.595353472221</v>
      </c>
      <c r="K14933" t="s">
        <v>275</v>
      </c>
      <c r="L14933" t="str">
        <f>VLOOKUP(C14933,ACCOUNT_MAPPING!A:C,3,FALSE)</f>
        <v>Utilities</v>
      </c>
    </row>
    <row r="14934" spans="1:12" hidden="1">
      <c r="A14934">
        <v>10887</v>
      </c>
      <c r="B14934" t="s">
        <v>96</v>
      </c>
      <c r="C14934">
        <v>57700010</v>
      </c>
      <c r="D14934" t="s">
        <v>12</v>
      </c>
      <c r="E14934" t="s">
        <v>13</v>
      </c>
      <c r="F14934" t="s">
        <v>13</v>
      </c>
      <c r="G14934" t="s">
        <v>14724</v>
      </c>
      <c r="H14934" s="2">
        <v>45021.68852635417</v>
      </c>
      <c r="I14934" t="s">
        <v>74</v>
      </c>
      <c r="J14934" s="2">
        <v>45021.68852635417</v>
      </c>
      <c r="K14934" t="s">
        <v>74</v>
      </c>
      <c r="L14934" t="str">
        <f>VLOOKUP(C14934,ACCOUNT_MAPPING!A:C,3,FALSE)</f>
        <v>Utilities</v>
      </c>
    </row>
    <row r="14935" spans="1:12" hidden="1">
      <c r="A14935">
        <v>10959</v>
      </c>
      <c r="B14935" t="s">
        <v>5977</v>
      </c>
      <c r="C14935">
        <v>57700010</v>
      </c>
      <c r="D14935" t="s">
        <v>12</v>
      </c>
      <c r="E14935" t="s">
        <v>13</v>
      </c>
      <c r="F14935" t="s">
        <v>13</v>
      </c>
      <c r="G14935" t="s">
        <v>14725</v>
      </c>
      <c r="H14935" s="2">
        <v>45013.400335613427</v>
      </c>
      <c r="I14935" t="s">
        <v>275</v>
      </c>
      <c r="J14935" s="2">
        <v>45013.400335613427</v>
      </c>
      <c r="K14935" t="s">
        <v>275</v>
      </c>
      <c r="L14935" t="str">
        <f>VLOOKUP(C14935,ACCOUNT_MAPPING!A:C,3,FALSE)</f>
        <v>Utilities</v>
      </c>
    </row>
    <row r="14936" spans="1:12" hidden="1">
      <c r="A14936">
        <v>10958</v>
      </c>
      <c r="B14936" t="s">
        <v>5983</v>
      </c>
      <c r="C14936">
        <v>57700010</v>
      </c>
      <c r="D14936" t="s">
        <v>17</v>
      </c>
      <c r="E14936" t="s">
        <v>13</v>
      </c>
      <c r="F14936" t="s">
        <v>13</v>
      </c>
      <c r="G14936" t="s">
        <v>14726</v>
      </c>
      <c r="H14936" s="2">
        <v>44923.582787303239</v>
      </c>
      <c r="I14936" t="s">
        <v>275</v>
      </c>
      <c r="J14936" s="2">
        <v>44923.582787303239</v>
      </c>
      <c r="K14936" t="s">
        <v>275</v>
      </c>
      <c r="L14936" t="str">
        <f>VLOOKUP(C14936,ACCOUNT_MAPPING!A:C,3,FALSE)</f>
        <v>Utilities</v>
      </c>
    </row>
    <row r="14937" spans="1:12" hidden="1">
      <c r="A14937">
        <v>10979</v>
      </c>
      <c r="B14937" t="s">
        <v>2702</v>
      </c>
      <c r="C14937">
        <v>57700010</v>
      </c>
      <c r="D14937" t="s">
        <v>17</v>
      </c>
      <c r="E14937" t="s">
        <v>13</v>
      </c>
      <c r="F14937" t="s">
        <v>13</v>
      </c>
      <c r="G14937" t="s">
        <v>14727</v>
      </c>
      <c r="H14937" s="2">
        <v>44923.58829684028</v>
      </c>
      <c r="I14937" t="s">
        <v>275</v>
      </c>
      <c r="J14937" s="2">
        <v>44923.58829684028</v>
      </c>
      <c r="K14937" t="s">
        <v>275</v>
      </c>
      <c r="L14937" t="str">
        <f>VLOOKUP(C14937,ACCOUNT_MAPPING!A:C,3,FALSE)</f>
        <v>Utilities</v>
      </c>
    </row>
    <row r="14938" spans="1:12" hidden="1">
      <c r="A14938">
        <v>10951</v>
      </c>
      <c r="B14938" t="s">
        <v>11523</v>
      </c>
      <c r="C14938">
        <v>57700010</v>
      </c>
      <c r="D14938" t="s">
        <v>12</v>
      </c>
      <c r="E14938" t="s">
        <v>13</v>
      </c>
      <c r="F14938" t="s">
        <v>13</v>
      </c>
      <c r="G14938" t="s">
        <v>14728</v>
      </c>
      <c r="H14938" s="2">
        <v>45021.53284915509</v>
      </c>
      <c r="I14938" t="s">
        <v>275</v>
      </c>
      <c r="J14938" s="2">
        <v>45021.53284915509</v>
      </c>
      <c r="K14938" t="s">
        <v>275</v>
      </c>
      <c r="L14938" t="str">
        <f>VLOOKUP(C14938,ACCOUNT_MAPPING!A:C,3,FALSE)</f>
        <v>Utilities</v>
      </c>
    </row>
    <row r="14939" spans="1:12" hidden="1">
      <c r="A14939">
        <v>10761</v>
      </c>
      <c r="B14939" t="s">
        <v>10110</v>
      </c>
      <c r="C14939">
        <v>57700010</v>
      </c>
      <c r="D14939" t="s">
        <v>12</v>
      </c>
      <c r="E14939" t="s">
        <v>13</v>
      </c>
      <c r="F14939" t="s">
        <v>13</v>
      </c>
      <c r="G14939" t="s">
        <v>14729</v>
      </c>
      <c r="H14939" s="2">
        <v>45020.501534803239</v>
      </c>
      <c r="I14939" t="s">
        <v>1229</v>
      </c>
      <c r="J14939" s="2">
        <v>45020.501534803239</v>
      </c>
      <c r="K14939" t="s">
        <v>1229</v>
      </c>
      <c r="L14939" t="str">
        <f>VLOOKUP(C14939,ACCOUNT_MAPPING!A:C,3,FALSE)</f>
        <v>Utilities</v>
      </c>
    </row>
    <row r="14940" spans="1:12" hidden="1">
      <c r="A14940">
        <v>11096</v>
      </c>
      <c r="B14940" t="s">
        <v>3670</v>
      </c>
      <c r="C14940">
        <v>57700010</v>
      </c>
      <c r="D14940" t="s">
        <v>12</v>
      </c>
      <c r="E14940" t="s">
        <v>13</v>
      </c>
      <c r="F14940" t="s">
        <v>13</v>
      </c>
      <c r="G14940" t="s">
        <v>14730</v>
      </c>
      <c r="H14940" s="2">
        <v>45021.900100775463</v>
      </c>
      <c r="I14940" t="s">
        <v>292</v>
      </c>
      <c r="J14940" s="2">
        <v>45021.900100775463</v>
      </c>
      <c r="K14940" t="s">
        <v>292</v>
      </c>
      <c r="L14940" t="str">
        <f>VLOOKUP(C14940,ACCOUNT_MAPPING!A:C,3,FALSE)</f>
        <v>Utilities</v>
      </c>
    </row>
    <row r="14941" spans="1:12" hidden="1">
      <c r="A14941">
        <v>11057</v>
      </c>
      <c r="B14941" t="s">
        <v>4755</v>
      </c>
      <c r="C14941">
        <v>57700010</v>
      </c>
      <c r="D14941" t="s">
        <v>17</v>
      </c>
      <c r="E14941" t="s">
        <v>13</v>
      </c>
      <c r="F14941" t="s">
        <v>13</v>
      </c>
      <c r="G14941" t="s">
        <v>14731</v>
      </c>
      <c r="H14941" s="2">
        <v>44924.425512349539</v>
      </c>
      <c r="I14941" t="s">
        <v>19</v>
      </c>
      <c r="J14941" s="2">
        <v>44924.425512349539</v>
      </c>
      <c r="K14941" t="s">
        <v>19</v>
      </c>
      <c r="L14941" t="str">
        <f>VLOOKUP(C14941,ACCOUNT_MAPPING!A:C,3,FALSE)</f>
        <v>Utilities</v>
      </c>
    </row>
    <row r="14942" spans="1:12" hidden="1">
      <c r="A14942">
        <v>10988</v>
      </c>
      <c r="B14942" t="s">
        <v>1475</v>
      </c>
      <c r="C14942">
        <v>57700010</v>
      </c>
      <c r="D14942" t="s">
        <v>12</v>
      </c>
      <c r="E14942" t="s">
        <v>13</v>
      </c>
      <c r="F14942" t="s">
        <v>13</v>
      </c>
      <c r="G14942" t="s">
        <v>14732</v>
      </c>
      <c r="H14942" s="2">
        <v>45020.519126585648</v>
      </c>
      <c r="I14942" t="s">
        <v>3904</v>
      </c>
      <c r="J14942" s="2">
        <v>45020.519126585648</v>
      </c>
      <c r="K14942" t="s">
        <v>3904</v>
      </c>
      <c r="L14942" t="str">
        <f>VLOOKUP(C14942,ACCOUNT_MAPPING!A:C,3,FALSE)</f>
        <v>Utilities</v>
      </c>
    </row>
    <row r="14943" spans="1:12" hidden="1">
      <c r="A14943">
        <v>10781</v>
      </c>
      <c r="B14943" t="s">
        <v>2654</v>
      </c>
      <c r="C14943">
        <v>57700010</v>
      </c>
      <c r="D14943" t="s">
        <v>12</v>
      </c>
      <c r="E14943" t="s">
        <v>13</v>
      </c>
      <c r="F14943" t="s">
        <v>13</v>
      </c>
      <c r="G14943" t="s">
        <v>14733</v>
      </c>
      <c r="H14943" s="2">
        <v>45021.818656099538</v>
      </c>
      <c r="I14943" t="s">
        <v>1229</v>
      </c>
      <c r="J14943" s="2">
        <v>45021.818656099538</v>
      </c>
      <c r="K14943" t="s">
        <v>1229</v>
      </c>
      <c r="L14943" t="str">
        <f>VLOOKUP(C14943,ACCOUNT_MAPPING!A:C,3,FALSE)</f>
        <v>Utilities</v>
      </c>
    </row>
    <row r="14944" spans="1:12" hidden="1">
      <c r="A14944">
        <v>11155</v>
      </c>
      <c r="B14944" t="s">
        <v>9401</v>
      </c>
      <c r="C14944">
        <v>57700010</v>
      </c>
      <c r="D14944" t="s">
        <v>12</v>
      </c>
      <c r="E14944" t="s">
        <v>13</v>
      </c>
      <c r="F14944" t="s">
        <v>13</v>
      </c>
      <c r="G14944" t="s">
        <v>14734</v>
      </c>
      <c r="H14944" s="2">
        <v>45020.749777199075</v>
      </c>
      <c r="I14944" t="s">
        <v>87</v>
      </c>
      <c r="J14944" s="2">
        <v>45020.749777199075</v>
      </c>
      <c r="K14944" t="s">
        <v>87</v>
      </c>
      <c r="L14944" t="str">
        <f>VLOOKUP(C14944,ACCOUNT_MAPPING!A:C,3,FALSE)</f>
        <v>Utilities</v>
      </c>
    </row>
    <row r="14945" spans="1:12" hidden="1">
      <c r="A14945">
        <v>10825</v>
      </c>
      <c r="B14945" t="s">
        <v>3926</v>
      </c>
      <c r="C14945">
        <v>57700010</v>
      </c>
      <c r="D14945" t="s">
        <v>17</v>
      </c>
      <c r="E14945" t="s">
        <v>13</v>
      </c>
      <c r="F14945" t="s">
        <v>13</v>
      </c>
      <c r="G14945" t="s">
        <v>14735</v>
      </c>
      <c r="H14945" s="2">
        <v>44926.026758680557</v>
      </c>
      <c r="I14945" t="s">
        <v>1229</v>
      </c>
      <c r="J14945" s="2">
        <v>44926.026758680557</v>
      </c>
      <c r="K14945" t="s">
        <v>1229</v>
      </c>
      <c r="L14945" t="str">
        <f>VLOOKUP(C14945,ACCOUNT_MAPPING!A:C,3,FALSE)</f>
        <v>Utilities</v>
      </c>
    </row>
    <row r="14946" spans="1:12" hidden="1">
      <c r="A14946">
        <v>11178</v>
      </c>
      <c r="B14946" t="s">
        <v>1471</v>
      </c>
      <c r="C14946">
        <v>57700010</v>
      </c>
      <c r="D14946" t="s">
        <v>17</v>
      </c>
      <c r="E14946" t="s">
        <v>13</v>
      </c>
      <c r="F14946" t="s">
        <v>13</v>
      </c>
      <c r="G14946" t="s">
        <v>14736</v>
      </c>
      <c r="H14946" s="2">
        <v>44918.467220254628</v>
      </c>
      <c r="I14946" t="s">
        <v>247</v>
      </c>
      <c r="J14946" s="2">
        <v>44918.467220254628</v>
      </c>
      <c r="K14946" t="s">
        <v>247</v>
      </c>
      <c r="L14946" t="str">
        <f>VLOOKUP(C14946,ACCOUNT_MAPPING!A:C,3,FALSE)</f>
        <v>Utilities</v>
      </c>
    </row>
    <row r="14947" spans="1:12" hidden="1">
      <c r="A14947">
        <v>10850</v>
      </c>
      <c r="B14947" t="s">
        <v>1455</v>
      </c>
      <c r="C14947">
        <v>57700010</v>
      </c>
      <c r="D14947" t="s">
        <v>12</v>
      </c>
      <c r="E14947" t="s">
        <v>13</v>
      </c>
      <c r="F14947" t="s">
        <v>13</v>
      </c>
      <c r="G14947" t="s">
        <v>14737</v>
      </c>
      <c r="H14947" s="2">
        <v>45020.42883892361</v>
      </c>
      <c r="I14947" t="s">
        <v>225</v>
      </c>
      <c r="J14947" s="2">
        <v>45020.42883892361</v>
      </c>
      <c r="K14947" t="s">
        <v>225</v>
      </c>
      <c r="L14947" t="str">
        <f>VLOOKUP(C14947,ACCOUNT_MAPPING!A:C,3,FALSE)</f>
        <v>Utilities</v>
      </c>
    </row>
    <row r="14948" spans="1:12" hidden="1">
      <c r="A14948">
        <v>10853</v>
      </c>
      <c r="B14948" t="s">
        <v>5969</v>
      </c>
      <c r="C14948">
        <v>57700010</v>
      </c>
      <c r="D14948" t="s">
        <v>63</v>
      </c>
      <c r="E14948" t="s">
        <v>13</v>
      </c>
      <c r="F14948" t="s">
        <v>13</v>
      </c>
      <c r="G14948" t="s">
        <v>14738</v>
      </c>
      <c r="H14948" s="2">
        <v>44866.614993252311</v>
      </c>
      <c r="I14948" t="s">
        <v>2619</v>
      </c>
      <c r="J14948" s="2">
        <v>44866.614993252311</v>
      </c>
      <c r="K14948" t="s">
        <v>2619</v>
      </c>
      <c r="L14948" t="str">
        <f>VLOOKUP(C14948,ACCOUNT_MAPPING!A:C,3,FALSE)</f>
        <v>Utilities</v>
      </c>
    </row>
    <row r="14949" spans="1:12" hidden="1">
      <c r="A14949">
        <v>11173</v>
      </c>
      <c r="B14949" t="s">
        <v>2666</v>
      </c>
      <c r="C14949">
        <v>57700010</v>
      </c>
      <c r="D14949" t="s">
        <v>63</v>
      </c>
      <c r="E14949" t="s">
        <v>13</v>
      </c>
      <c r="F14949" t="s">
        <v>13</v>
      </c>
      <c r="G14949" t="s">
        <v>14588</v>
      </c>
      <c r="H14949" s="2">
        <v>44873.651409525461</v>
      </c>
      <c r="I14949" t="s">
        <v>650</v>
      </c>
      <c r="J14949" s="2">
        <v>44873.651409525461</v>
      </c>
      <c r="K14949" t="s">
        <v>650</v>
      </c>
      <c r="L14949" t="str">
        <f>VLOOKUP(C14949,ACCOUNT_MAPPING!A:C,3,FALSE)</f>
        <v>Utilities</v>
      </c>
    </row>
    <row r="14950" spans="1:12" hidden="1">
      <c r="A14950">
        <v>11214</v>
      </c>
      <c r="B14950" t="s">
        <v>1852</v>
      </c>
      <c r="C14950">
        <v>57700010</v>
      </c>
      <c r="D14950" t="s">
        <v>17</v>
      </c>
      <c r="E14950" t="s">
        <v>13</v>
      </c>
      <c r="F14950" t="s">
        <v>13</v>
      </c>
      <c r="G14950" t="s">
        <v>14739</v>
      </c>
      <c r="H14950" s="2">
        <v>44924.623045370368</v>
      </c>
      <c r="I14950" t="s">
        <v>462</v>
      </c>
      <c r="J14950" s="2">
        <v>44924.623045370368</v>
      </c>
      <c r="K14950" t="s">
        <v>462</v>
      </c>
      <c r="L14950" t="str">
        <f>VLOOKUP(C14950,ACCOUNT_MAPPING!A:C,3,FALSE)</f>
        <v>Utilities</v>
      </c>
    </row>
    <row r="14951" spans="1:12" hidden="1">
      <c r="A14951">
        <v>11176</v>
      </c>
      <c r="B14951" t="s">
        <v>1467</v>
      </c>
      <c r="C14951">
        <v>57700010</v>
      </c>
      <c r="D14951" t="s">
        <v>63</v>
      </c>
      <c r="E14951" t="s">
        <v>13</v>
      </c>
      <c r="F14951" t="s">
        <v>13</v>
      </c>
      <c r="G14951" t="s">
        <v>14740</v>
      </c>
      <c r="H14951" s="2">
        <v>44876.684938888888</v>
      </c>
      <c r="I14951" t="s">
        <v>247</v>
      </c>
      <c r="J14951" s="2">
        <v>44876.684938888888</v>
      </c>
      <c r="K14951" t="s">
        <v>247</v>
      </c>
      <c r="L14951" t="str">
        <f>VLOOKUP(C14951,ACCOUNT_MAPPING!A:C,3,FALSE)</f>
        <v>Utilities</v>
      </c>
    </row>
    <row r="14952" spans="1:12" hidden="1">
      <c r="A14952">
        <v>11219</v>
      </c>
      <c r="B14952" t="s">
        <v>1854</v>
      </c>
      <c r="C14952">
        <v>57700010</v>
      </c>
      <c r="D14952" t="s">
        <v>12</v>
      </c>
      <c r="E14952" t="s">
        <v>13</v>
      </c>
      <c r="F14952" t="s">
        <v>13</v>
      </c>
      <c r="G14952" t="s">
        <v>14741</v>
      </c>
      <c r="H14952" s="2">
        <v>45021.500503900461</v>
      </c>
      <c r="I14952" t="s">
        <v>462</v>
      </c>
      <c r="J14952" s="2">
        <v>45021.500503900461</v>
      </c>
      <c r="K14952" t="s">
        <v>462</v>
      </c>
      <c r="L14952" t="str">
        <f>VLOOKUP(C14952,ACCOUNT_MAPPING!A:C,3,FALSE)</f>
        <v>Utilities</v>
      </c>
    </row>
    <row r="14953" spans="1:12" hidden="1">
      <c r="A14953">
        <v>11223</v>
      </c>
      <c r="B14953" t="s">
        <v>4723</v>
      </c>
      <c r="C14953">
        <v>57700010</v>
      </c>
      <c r="D14953" t="s">
        <v>12</v>
      </c>
      <c r="E14953" t="s">
        <v>13</v>
      </c>
      <c r="F14953" t="s">
        <v>13</v>
      </c>
      <c r="G14953" t="s">
        <v>14742</v>
      </c>
      <c r="H14953" s="2">
        <v>45020.52125046296</v>
      </c>
      <c r="I14953" t="s">
        <v>1235</v>
      </c>
      <c r="J14953" s="2">
        <v>45020.52125046296</v>
      </c>
      <c r="K14953" t="s">
        <v>1235</v>
      </c>
      <c r="L14953" t="str">
        <f>VLOOKUP(C14953,ACCOUNT_MAPPING!A:C,3,FALSE)</f>
        <v>Utilities</v>
      </c>
    </row>
    <row r="14954" spans="1:12" hidden="1">
      <c r="A14954">
        <v>11217</v>
      </c>
      <c r="B14954" t="s">
        <v>9169</v>
      </c>
      <c r="C14954">
        <v>57700010</v>
      </c>
      <c r="D14954" t="s">
        <v>17</v>
      </c>
      <c r="E14954" t="s">
        <v>13</v>
      </c>
      <c r="F14954" t="s">
        <v>13</v>
      </c>
      <c r="G14954" t="s">
        <v>14743</v>
      </c>
      <c r="H14954" s="2">
        <v>44924.735387766203</v>
      </c>
      <c r="I14954" t="s">
        <v>462</v>
      </c>
      <c r="J14954" s="2">
        <v>44924.735387766203</v>
      </c>
      <c r="K14954" t="s">
        <v>462</v>
      </c>
      <c r="L14954" t="str">
        <f>VLOOKUP(C14954,ACCOUNT_MAPPING!A:C,3,FALSE)</f>
        <v>Utilities</v>
      </c>
    </row>
    <row r="14955" spans="1:12" hidden="1">
      <c r="A14955">
        <v>11284</v>
      </c>
      <c r="B14955" t="s">
        <v>169</v>
      </c>
      <c r="C14955">
        <v>57700010</v>
      </c>
      <c r="D14955" t="s">
        <v>12</v>
      </c>
      <c r="E14955" t="s">
        <v>13</v>
      </c>
      <c r="F14955" t="s">
        <v>13</v>
      </c>
      <c r="G14955" t="s">
        <v>14744</v>
      </c>
      <c r="H14955" s="2">
        <v>45020.99084903935</v>
      </c>
      <c r="I14955" t="s">
        <v>157</v>
      </c>
      <c r="J14955" s="2">
        <v>45020.99084903935</v>
      </c>
      <c r="K14955" t="s">
        <v>157</v>
      </c>
      <c r="L14955" t="str">
        <f>VLOOKUP(C14955,ACCOUNT_MAPPING!A:C,3,FALSE)</f>
        <v>Utilities</v>
      </c>
    </row>
    <row r="14956" spans="1:12" hidden="1">
      <c r="A14956">
        <v>10897</v>
      </c>
      <c r="B14956" t="s">
        <v>515</v>
      </c>
      <c r="C14956">
        <v>57700010</v>
      </c>
      <c r="D14956" t="s">
        <v>17</v>
      </c>
      <c r="E14956" t="s">
        <v>13</v>
      </c>
      <c r="F14956" t="s">
        <v>13</v>
      </c>
      <c r="G14956" t="s">
        <v>14745</v>
      </c>
      <c r="H14956" s="2">
        <v>44923.957664155096</v>
      </c>
      <c r="I14956" t="s">
        <v>74</v>
      </c>
      <c r="J14956" s="2">
        <v>44923.957664155096</v>
      </c>
      <c r="K14956" t="s">
        <v>74</v>
      </c>
      <c r="L14956" t="str">
        <f>VLOOKUP(C14956,ACCOUNT_MAPPING!A:C,3,FALSE)</f>
        <v>Utilities</v>
      </c>
    </row>
    <row r="14957" spans="1:12" hidden="1">
      <c r="A14957">
        <v>11229</v>
      </c>
      <c r="B14957" t="s">
        <v>885</v>
      </c>
      <c r="C14957">
        <v>57700010</v>
      </c>
      <c r="D14957" t="s">
        <v>12</v>
      </c>
      <c r="E14957" t="s">
        <v>13</v>
      </c>
      <c r="F14957" t="s">
        <v>13</v>
      </c>
      <c r="G14957" t="s">
        <v>14746</v>
      </c>
      <c r="H14957" s="2">
        <v>45015.511736111112</v>
      </c>
      <c r="I14957" t="s">
        <v>887</v>
      </c>
      <c r="J14957" s="2">
        <v>45015.511736111112</v>
      </c>
      <c r="K14957" t="s">
        <v>887</v>
      </c>
      <c r="L14957" t="str">
        <f>VLOOKUP(C14957,ACCOUNT_MAPPING!A:C,3,FALSE)</f>
        <v>Utilities</v>
      </c>
    </row>
    <row r="14958" spans="1:12" hidden="1">
      <c r="A14958">
        <v>10957</v>
      </c>
      <c r="B14958" t="s">
        <v>3341</v>
      </c>
      <c r="C14958">
        <v>57700010</v>
      </c>
      <c r="D14958" t="s">
        <v>17</v>
      </c>
      <c r="E14958" t="s">
        <v>13</v>
      </c>
      <c r="F14958" t="s">
        <v>13</v>
      </c>
      <c r="G14958" t="s">
        <v>14747</v>
      </c>
      <c r="H14958" s="2">
        <v>44922.607893715278</v>
      </c>
      <c r="I14958" t="s">
        <v>275</v>
      </c>
      <c r="J14958" s="2">
        <v>44922.607893715278</v>
      </c>
      <c r="K14958" t="s">
        <v>275</v>
      </c>
      <c r="L14958" t="str">
        <f>VLOOKUP(C14958,ACCOUNT_MAPPING!A:C,3,FALSE)</f>
        <v>Utilities</v>
      </c>
    </row>
    <row r="14959" spans="1:12" hidden="1">
      <c r="A14959">
        <v>11089</v>
      </c>
      <c r="B14959" t="s">
        <v>120</v>
      </c>
      <c r="C14959">
        <v>57700010</v>
      </c>
      <c r="D14959" t="s">
        <v>17</v>
      </c>
      <c r="E14959" t="s">
        <v>13</v>
      </c>
      <c r="F14959" t="s">
        <v>13</v>
      </c>
      <c r="G14959" t="s">
        <v>14748</v>
      </c>
      <c r="H14959" s="2">
        <v>44924.811130243055</v>
      </c>
      <c r="I14959" t="s">
        <v>119</v>
      </c>
      <c r="J14959" s="2">
        <v>44924.811130243055</v>
      </c>
      <c r="K14959" t="s">
        <v>119</v>
      </c>
      <c r="L14959" t="str">
        <f>VLOOKUP(C14959,ACCOUNT_MAPPING!A:C,3,FALSE)</f>
        <v>Utilities</v>
      </c>
    </row>
    <row r="14960" spans="1:12" hidden="1">
      <c r="A14960">
        <v>11418</v>
      </c>
      <c r="B14960" t="s">
        <v>4818</v>
      </c>
      <c r="C14960">
        <v>57700010</v>
      </c>
      <c r="D14960" t="s">
        <v>12</v>
      </c>
      <c r="E14960" t="s">
        <v>13</v>
      </c>
      <c r="F14960" t="s">
        <v>13</v>
      </c>
      <c r="G14960" t="s">
        <v>14749</v>
      </c>
      <c r="H14960" s="2">
        <v>45009.55768943287</v>
      </c>
      <c r="I14960" t="s">
        <v>909</v>
      </c>
      <c r="J14960" s="2">
        <v>45009.55768943287</v>
      </c>
      <c r="K14960" t="s">
        <v>909</v>
      </c>
      <c r="L14960" t="str">
        <f>VLOOKUP(C14960,ACCOUNT_MAPPING!A:C,3,FALSE)</f>
        <v>Utilities</v>
      </c>
    </row>
    <row r="14961" spans="1:12" hidden="1">
      <c r="A14961">
        <v>11308</v>
      </c>
      <c r="B14961" t="s">
        <v>4829</v>
      </c>
      <c r="C14961">
        <v>57700010</v>
      </c>
      <c r="D14961" t="s">
        <v>12</v>
      </c>
      <c r="E14961" t="s">
        <v>13</v>
      </c>
      <c r="F14961" t="s">
        <v>13</v>
      </c>
      <c r="G14961" t="s">
        <v>14750</v>
      </c>
      <c r="H14961" s="2">
        <v>45021.033848495368</v>
      </c>
      <c r="I14961" t="s">
        <v>157</v>
      </c>
      <c r="J14961" s="2">
        <v>45021.033848495368</v>
      </c>
      <c r="K14961" t="s">
        <v>157</v>
      </c>
      <c r="L14961" t="str">
        <f>VLOOKUP(C14961,ACCOUNT_MAPPING!A:C,3,FALSE)</f>
        <v>Utilities</v>
      </c>
    </row>
    <row r="14962" spans="1:12" hidden="1">
      <c r="A14962">
        <v>11171</v>
      </c>
      <c r="B14962" t="s">
        <v>2657</v>
      </c>
      <c r="C14962">
        <v>57700010</v>
      </c>
      <c r="D14962" t="s">
        <v>63</v>
      </c>
      <c r="E14962" t="s">
        <v>13</v>
      </c>
      <c r="F14962" t="s">
        <v>13</v>
      </c>
      <c r="G14962" t="s">
        <v>14587</v>
      </c>
      <c r="H14962" s="2">
        <v>44876.581751620368</v>
      </c>
      <c r="I14962" t="s">
        <v>650</v>
      </c>
      <c r="J14962" s="2">
        <v>44876.581751620368</v>
      </c>
      <c r="K14962" t="s">
        <v>650</v>
      </c>
      <c r="L14962" t="str">
        <f>VLOOKUP(C14962,ACCOUNT_MAPPING!A:C,3,FALSE)</f>
        <v>Utilities</v>
      </c>
    </row>
    <row r="14963" spans="1:12" hidden="1">
      <c r="A14963">
        <v>11172</v>
      </c>
      <c r="B14963" t="s">
        <v>2680</v>
      </c>
      <c r="C14963">
        <v>57700010</v>
      </c>
      <c r="D14963" t="s">
        <v>17</v>
      </c>
      <c r="E14963" t="s">
        <v>13</v>
      </c>
      <c r="F14963" t="s">
        <v>13</v>
      </c>
      <c r="G14963" t="s">
        <v>14583</v>
      </c>
      <c r="H14963" s="2">
        <v>44917.685994131942</v>
      </c>
      <c r="I14963" t="s">
        <v>650</v>
      </c>
      <c r="J14963" s="2">
        <v>44917.685994131942</v>
      </c>
      <c r="K14963" t="s">
        <v>650</v>
      </c>
      <c r="L14963" t="str">
        <f>VLOOKUP(C14963,ACCOUNT_MAPPING!A:C,3,FALSE)</f>
        <v>Utilities</v>
      </c>
    </row>
    <row r="14964" spans="1:12" hidden="1">
      <c r="A14964">
        <v>11437</v>
      </c>
      <c r="B14964" t="s">
        <v>1868</v>
      </c>
      <c r="C14964">
        <v>57700010</v>
      </c>
      <c r="D14964" t="s">
        <v>12</v>
      </c>
      <c r="E14964" t="s">
        <v>13</v>
      </c>
      <c r="F14964" t="s">
        <v>13</v>
      </c>
      <c r="G14964" t="s">
        <v>14751</v>
      </c>
      <c r="H14964" s="2">
        <v>45009.626379363428</v>
      </c>
      <c r="I14964" t="s">
        <v>909</v>
      </c>
      <c r="J14964" s="2">
        <v>45009.626379363428</v>
      </c>
      <c r="K14964" t="s">
        <v>909</v>
      </c>
      <c r="L14964" t="str">
        <f>VLOOKUP(C14964,ACCOUNT_MAPPING!A:C,3,FALSE)</f>
        <v>Utilities</v>
      </c>
    </row>
    <row r="14965" spans="1:12" hidden="1">
      <c r="A14965">
        <v>11458</v>
      </c>
      <c r="B14965" t="s">
        <v>932</v>
      </c>
      <c r="C14965">
        <v>57700010</v>
      </c>
      <c r="D14965" t="s">
        <v>17</v>
      </c>
      <c r="E14965" t="s">
        <v>13</v>
      </c>
      <c r="F14965" t="s">
        <v>13</v>
      </c>
      <c r="G14965" t="s">
        <v>14752</v>
      </c>
      <c r="H14965" s="2">
        <v>44923.583526817129</v>
      </c>
      <c r="I14965" t="s">
        <v>759</v>
      </c>
      <c r="J14965" s="2">
        <v>44923.583526817129</v>
      </c>
      <c r="K14965" t="s">
        <v>759</v>
      </c>
      <c r="L14965" t="str">
        <f>VLOOKUP(C14965,ACCOUNT_MAPPING!A:C,3,FALSE)</f>
        <v>Utilities</v>
      </c>
    </row>
    <row r="14966" spans="1:12" hidden="1">
      <c r="A14966">
        <v>11461</v>
      </c>
      <c r="B14966" t="s">
        <v>1246</v>
      </c>
      <c r="C14966">
        <v>57700010</v>
      </c>
      <c r="D14966" t="s">
        <v>17</v>
      </c>
      <c r="E14966" t="s">
        <v>13</v>
      </c>
      <c r="F14966" t="s">
        <v>13</v>
      </c>
      <c r="G14966" t="s">
        <v>14753</v>
      </c>
      <c r="H14966" s="2">
        <v>44923.60966574074</v>
      </c>
      <c r="I14966" t="s">
        <v>759</v>
      </c>
      <c r="J14966" s="2">
        <v>44923.60966574074</v>
      </c>
      <c r="K14966" t="s">
        <v>759</v>
      </c>
      <c r="L14966" t="str">
        <f>VLOOKUP(C14966,ACCOUNT_MAPPING!A:C,3,FALSE)</f>
        <v>Utilities</v>
      </c>
    </row>
    <row r="14967" spans="1:12" hidden="1">
      <c r="A14967">
        <v>11539</v>
      </c>
      <c r="B14967" t="s">
        <v>4798</v>
      </c>
      <c r="C14967">
        <v>57700010</v>
      </c>
      <c r="D14967" t="s">
        <v>12</v>
      </c>
      <c r="E14967" t="s">
        <v>13</v>
      </c>
      <c r="F14967" t="s">
        <v>13</v>
      </c>
      <c r="G14967" t="s">
        <v>11604</v>
      </c>
      <c r="H14967" s="2">
        <v>45013.583985914353</v>
      </c>
      <c r="I14967" t="s">
        <v>1895</v>
      </c>
      <c r="J14967" s="2">
        <v>45013.583985914353</v>
      </c>
      <c r="K14967" t="s">
        <v>2734</v>
      </c>
      <c r="L14967" t="str">
        <f>VLOOKUP(C14967,ACCOUNT_MAPPING!A:C,3,FALSE)</f>
        <v>Utilities</v>
      </c>
    </row>
    <row r="14968" spans="1:12" hidden="1">
      <c r="A14968">
        <v>11400</v>
      </c>
      <c r="B14968" t="s">
        <v>4843</v>
      </c>
      <c r="C14968">
        <v>57700010</v>
      </c>
      <c r="D14968" t="s">
        <v>17</v>
      </c>
      <c r="E14968" t="s">
        <v>13</v>
      </c>
      <c r="F14968" t="s">
        <v>13</v>
      </c>
      <c r="G14968" t="s">
        <v>14754</v>
      </c>
      <c r="H14968" s="2">
        <v>44925.96434082176</v>
      </c>
      <c r="I14968" t="s">
        <v>1883</v>
      </c>
      <c r="J14968" s="2">
        <v>44925.96434082176</v>
      </c>
      <c r="K14968" t="s">
        <v>1883</v>
      </c>
      <c r="L14968" t="str">
        <f>VLOOKUP(C14968,ACCOUNT_MAPPING!A:C,3,FALSE)</f>
        <v>Utilities</v>
      </c>
    </row>
    <row r="14969" spans="1:12" hidden="1">
      <c r="A14969">
        <v>11584</v>
      </c>
      <c r="B14969" t="s">
        <v>2761</v>
      </c>
      <c r="C14969">
        <v>57700010</v>
      </c>
      <c r="D14969" t="s">
        <v>12</v>
      </c>
      <c r="E14969" t="s">
        <v>13</v>
      </c>
      <c r="F14969" t="s">
        <v>13</v>
      </c>
      <c r="G14969" t="s">
        <v>14755</v>
      </c>
      <c r="H14969" s="2">
        <v>45013.614688888891</v>
      </c>
      <c r="I14969" t="s">
        <v>2734</v>
      </c>
      <c r="J14969" s="2">
        <v>45013.614688888891</v>
      </c>
      <c r="K14969" t="s">
        <v>2734</v>
      </c>
      <c r="L14969" t="str">
        <f>VLOOKUP(C14969,ACCOUNT_MAPPING!A:C,3,FALSE)</f>
        <v>Utilities</v>
      </c>
    </row>
    <row r="14970" spans="1:12" hidden="1">
      <c r="A14970">
        <v>11443</v>
      </c>
      <c r="B14970" t="s">
        <v>894</v>
      </c>
      <c r="C14970">
        <v>57700010</v>
      </c>
      <c r="D14970" t="s">
        <v>17</v>
      </c>
      <c r="E14970" t="s">
        <v>13</v>
      </c>
      <c r="F14970" t="s">
        <v>13</v>
      </c>
      <c r="G14970" t="s">
        <v>14756</v>
      </c>
      <c r="H14970" s="2">
        <v>44923.756281979164</v>
      </c>
      <c r="I14970" t="s">
        <v>759</v>
      </c>
      <c r="J14970" s="2">
        <v>44923.756281979164</v>
      </c>
      <c r="K14970" t="s">
        <v>759</v>
      </c>
      <c r="L14970" t="str">
        <f>VLOOKUP(C14970,ACCOUNT_MAPPING!A:C,3,FALSE)</f>
        <v>Utilities</v>
      </c>
    </row>
    <row r="14971" spans="1:12" hidden="1">
      <c r="A14971">
        <v>11344</v>
      </c>
      <c r="B14971" t="s">
        <v>4031</v>
      </c>
      <c r="C14971">
        <v>57700010</v>
      </c>
      <c r="D14971" t="s">
        <v>63</v>
      </c>
      <c r="E14971" t="s">
        <v>13</v>
      </c>
      <c r="F14971" t="s">
        <v>13</v>
      </c>
      <c r="G14971" t="s">
        <v>14757</v>
      </c>
      <c r="H14971" s="2">
        <v>44868.88089965278</v>
      </c>
      <c r="I14971" t="s">
        <v>179</v>
      </c>
      <c r="J14971" s="2">
        <v>44868.88089965278</v>
      </c>
      <c r="K14971" t="s">
        <v>179</v>
      </c>
      <c r="L14971" t="str">
        <f>VLOOKUP(C14971,ACCOUNT_MAPPING!A:C,3,FALSE)</f>
        <v>Utilities</v>
      </c>
    </row>
    <row r="14972" spans="1:12" hidden="1">
      <c r="A14972">
        <v>11716</v>
      </c>
      <c r="B14972" t="s">
        <v>10416</v>
      </c>
      <c r="C14972">
        <v>57700010</v>
      </c>
      <c r="D14972" t="s">
        <v>12</v>
      </c>
      <c r="E14972" t="s">
        <v>13</v>
      </c>
      <c r="F14972" t="s">
        <v>13</v>
      </c>
      <c r="G14972" t="s">
        <v>14758</v>
      </c>
      <c r="H14972" s="2">
        <v>45014.780512384263</v>
      </c>
      <c r="I14972" t="s">
        <v>544</v>
      </c>
      <c r="J14972" s="2">
        <v>45014.780512384263</v>
      </c>
      <c r="K14972" t="s">
        <v>544</v>
      </c>
      <c r="L14972" t="str">
        <f>VLOOKUP(C14972,ACCOUNT_MAPPING!A:C,3,FALSE)</f>
        <v>Utilities</v>
      </c>
    </row>
    <row r="14973" spans="1:12" hidden="1">
      <c r="A14973">
        <v>11622</v>
      </c>
      <c r="B14973" t="s">
        <v>941</v>
      </c>
      <c r="C14973">
        <v>57700010</v>
      </c>
      <c r="D14973" t="s">
        <v>63</v>
      </c>
      <c r="E14973" t="s">
        <v>13</v>
      </c>
      <c r="F14973" t="s">
        <v>13</v>
      </c>
      <c r="G14973" t="s">
        <v>14759</v>
      </c>
      <c r="H14973" s="2">
        <v>44874.803396180556</v>
      </c>
      <c r="I14973" t="s">
        <v>630</v>
      </c>
      <c r="J14973" s="2">
        <v>44874.803396180556</v>
      </c>
      <c r="K14973" t="s">
        <v>630</v>
      </c>
      <c r="L14973" t="str">
        <f>VLOOKUP(C14973,ACCOUNT_MAPPING!A:C,3,FALSE)</f>
        <v>Utilities</v>
      </c>
    </row>
    <row r="14974" spans="1:12" hidden="1">
      <c r="A14974">
        <v>11666</v>
      </c>
      <c r="B14974" t="s">
        <v>952</v>
      </c>
      <c r="C14974">
        <v>57700010</v>
      </c>
      <c r="D14974" t="s">
        <v>12</v>
      </c>
      <c r="E14974" t="s">
        <v>13</v>
      </c>
      <c r="F14974" t="s">
        <v>13</v>
      </c>
      <c r="G14974" t="s">
        <v>14760</v>
      </c>
      <c r="H14974" s="2">
        <v>45012.690299884256</v>
      </c>
      <c r="I14974" t="s">
        <v>954</v>
      </c>
      <c r="J14974" s="2">
        <v>45012.690299884256</v>
      </c>
      <c r="K14974" t="s">
        <v>954</v>
      </c>
      <c r="L14974" t="str">
        <f>VLOOKUP(C14974,ACCOUNT_MAPPING!A:C,3,FALSE)</f>
        <v>Utilities</v>
      </c>
    </row>
    <row r="14975" spans="1:12" hidden="1">
      <c r="A14975">
        <v>11647</v>
      </c>
      <c r="B14975" t="s">
        <v>910</v>
      </c>
      <c r="C14975">
        <v>57700010</v>
      </c>
      <c r="D14975" t="s">
        <v>12</v>
      </c>
      <c r="E14975" t="s">
        <v>13</v>
      </c>
      <c r="F14975" t="s">
        <v>13</v>
      </c>
      <c r="G14975" t="s">
        <v>14761</v>
      </c>
      <c r="H14975" s="2">
        <v>45014.897114502317</v>
      </c>
      <c r="I14975" t="s">
        <v>663</v>
      </c>
      <c r="J14975" s="2">
        <v>45014.897114502317</v>
      </c>
      <c r="K14975" t="s">
        <v>663</v>
      </c>
      <c r="L14975" t="str">
        <f>VLOOKUP(C14975,ACCOUNT_MAPPING!A:C,3,FALSE)</f>
        <v>Utilities</v>
      </c>
    </row>
    <row r="14976" spans="1:12" hidden="1">
      <c r="A14976">
        <v>11795</v>
      </c>
      <c r="B14976" t="s">
        <v>198</v>
      </c>
      <c r="C14976">
        <v>57700010</v>
      </c>
      <c r="D14976" t="s">
        <v>12</v>
      </c>
      <c r="E14976" t="s">
        <v>13</v>
      </c>
      <c r="F14976" t="s">
        <v>13</v>
      </c>
      <c r="G14976" t="s">
        <v>14762</v>
      </c>
      <c r="H14976" s="2">
        <v>45009.848124687502</v>
      </c>
      <c r="I14976" t="s">
        <v>22</v>
      </c>
      <c r="J14976" s="2">
        <v>45009.848124687502</v>
      </c>
      <c r="K14976" t="s">
        <v>22</v>
      </c>
      <c r="L14976" t="str">
        <f>VLOOKUP(C14976,ACCOUNT_MAPPING!A:C,3,FALSE)</f>
        <v>Utilities</v>
      </c>
    </row>
    <row r="14977" spans="1:12" hidden="1">
      <c r="A14977">
        <v>11749</v>
      </c>
      <c r="B14977" t="s">
        <v>2783</v>
      </c>
      <c r="C14977">
        <v>57700010</v>
      </c>
      <c r="D14977" t="s">
        <v>17</v>
      </c>
      <c r="E14977" t="s">
        <v>13</v>
      </c>
      <c r="F14977" t="s">
        <v>13</v>
      </c>
      <c r="G14977" t="s">
        <v>14676</v>
      </c>
      <c r="H14977" s="2">
        <v>44924.574862766203</v>
      </c>
      <c r="I14977" t="s">
        <v>34</v>
      </c>
      <c r="J14977" s="2">
        <v>44924.574862766203</v>
      </c>
      <c r="K14977" t="s">
        <v>34</v>
      </c>
      <c r="L14977" t="str">
        <f>VLOOKUP(C14977,ACCOUNT_MAPPING!A:C,3,FALSE)</f>
        <v>Utilities</v>
      </c>
    </row>
    <row r="14978" spans="1:12" hidden="1">
      <c r="A14978">
        <v>20525</v>
      </c>
      <c r="B14978" t="s">
        <v>226</v>
      </c>
      <c r="C14978">
        <v>57700010</v>
      </c>
      <c r="D14978" t="s">
        <v>17</v>
      </c>
      <c r="E14978" t="s">
        <v>13</v>
      </c>
      <c r="F14978" t="s">
        <v>13</v>
      </c>
      <c r="G14978" t="s">
        <v>14763</v>
      </c>
      <c r="H14978" s="2">
        <v>44919.532345451385</v>
      </c>
      <c r="I14978" t="s">
        <v>31</v>
      </c>
      <c r="J14978" s="2">
        <v>44919.532345451385</v>
      </c>
      <c r="K14978" t="s">
        <v>31</v>
      </c>
      <c r="L14978" t="str">
        <f>VLOOKUP(C14978,ACCOUNT_MAPPING!A:C,3,FALSE)</f>
        <v>Utilities</v>
      </c>
    </row>
    <row r="14979" spans="1:12" hidden="1">
      <c r="A14979">
        <v>11796</v>
      </c>
      <c r="B14979" t="s">
        <v>191</v>
      </c>
      <c r="C14979">
        <v>57700010</v>
      </c>
      <c r="D14979" t="s">
        <v>17</v>
      </c>
      <c r="E14979" t="s">
        <v>13</v>
      </c>
      <c r="F14979" t="s">
        <v>13</v>
      </c>
      <c r="G14979" t="s">
        <v>14764</v>
      </c>
      <c r="H14979" s="2">
        <v>44917.561867592594</v>
      </c>
      <c r="I14979" t="s">
        <v>22</v>
      </c>
      <c r="J14979" s="2">
        <v>44917.561867592594</v>
      </c>
      <c r="K14979" t="s">
        <v>22</v>
      </c>
      <c r="L14979" t="str">
        <f>VLOOKUP(C14979,ACCOUNT_MAPPING!A:C,3,FALSE)</f>
        <v>Utilities</v>
      </c>
    </row>
    <row r="14980" spans="1:12" hidden="1">
      <c r="A14980">
        <v>11813</v>
      </c>
      <c r="B14980" t="s">
        <v>979</v>
      </c>
      <c r="C14980">
        <v>57700010</v>
      </c>
      <c r="D14980" t="s">
        <v>12</v>
      </c>
      <c r="E14980" t="s">
        <v>13</v>
      </c>
      <c r="F14980" t="s">
        <v>13</v>
      </c>
      <c r="G14980" t="s">
        <v>14765</v>
      </c>
      <c r="H14980" s="2">
        <v>45015.398162349535</v>
      </c>
      <c r="I14980" t="s">
        <v>233</v>
      </c>
      <c r="J14980" s="2">
        <v>45015.398162349535</v>
      </c>
      <c r="K14980" t="s">
        <v>233</v>
      </c>
      <c r="L14980" t="str">
        <f>VLOOKUP(C14980,ACCOUNT_MAPPING!A:C,3,FALSE)</f>
        <v>Utilities</v>
      </c>
    </row>
    <row r="14981" spans="1:12" hidden="1">
      <c r="A14981">
        <v>11870</v>
      </c>
      <c r="B14981" t="s">
        <v>2806</v>
      </c>
      <c r="C14981">
        <v>57700010</v>
      </c>
      <c r="D14981" t="s">
        <v>12</v>
      </c>
      <c r="E14981" t="s">
        <v>13</v>
      </c>
      <c r="F14981" t="s">
        <v>13</v>
      </c>
      <c r="G14981" t="s">
        <v>14766</v>
      </c>
      <c r="H14981" s="2">
        <v>45012.652397534723</v>
      </c>
      <c r="I14981" t="s">
        <v>3471</v>
      </c>
      <c r="J14981" s="2">
        <v>45012.652397534723</v>
      </c>
      <c r="K14981" t="s">
        <v>3471</v>
      </c>
      <c r="L14981" t="str">
        <f>VLOOKUP(C14981,ACCOUNT_MAPPING!A:C,3,FALSE)</f>
        <v>Utilities</v>
      </c>
    </row>
    <row r="14982" spans="1:12" hidden="1">
      <c r="A14982">
        <v>20654</v>
      </c>
      <c r="B14982" t="s">
        <v>2951</v>
      </c>
      <c r="C14982">
        <v>57700010</v>
      </c>
      <c r="D14982" t="s">
        <v>12</v>
      </c>
      <c r="E14982" t="s">
        <v>13</v>
      </c>
      <c r="F14982" t="s">
        <v>13</v>
      </c>
      <c r="G14982" t="s">
        <v>14767</v>
      </c>
      <c r="H14982" s="2">
        <v>45021.450694328705</v>
      </c>
      <c r="I14982" t="s">
        <v>123</v>
      </c>
      <c r="J14982" s="2">
        <v>45021.450694328705</v>
      </c>
      <c r="K14982" t="s">
        <v>123</v>
      </c>
      <c r="L14982" t="str">
        <f>VLOOKUP(C14982,ACCOUNT_MAPPING!A:C,3,FALSE)</f>
        <v>Utilities</v>
      </c>
    </row>
    <row r="14983" spans="1:12" hidden="1">
      <c r="A14983">
        <v>20545</v>
      </c>
      <c r="B14983" t="s">
        <v>4101</v>
      </c>
      <c r="C14983">
        <v>57700010</v>
      </c>
      <c r="D14983" t="s">
        <v>17</v>
      </c>
      <c r="E14983" t="s">
        <v>13</v>
      </c>
      <c r="F14983" t="s">
        <v>13</v>
      </c>
      <c r="G14983" t="s">
        <v>14768</v>
      </c>
      <c r="H14983" s="2">
        <v>44919.544897453707</v>
      </c>
      <c r="I14983" t="s">
        <v>31</v>
      </c>
      <c r="J14983" s="2">
        <v>44919.544897453707</v>
      </c>
      <c r="K14983" t="s">
        <v>31</v>
      </c>
      <c r="L14983" t="str">
        <f>VLOOKUP(C14983,ACCOUNT_MAPPING!A:C,3,FALSE)</f>
        <v>Utilities</v>
      </c>
    </row>
    <row r="14984" spans="1:12" hidden="1">
      <c r="A14984">
        <v>20787</v>
      </c>
      <c r="B14984" t="s">
        <v>1543</v>
      </c>
      <c r="C14984">
        <v>57700010</v>
      </c>
      <c r="D14984" t="s">
        <v>17</v>
      </c>
      <c r="E14984" t="s">
        <v>13</v>
      </c>
      <c r="F14984" t="s">
        <v>13</v>
      </c>
      <c r="G14984" t="s">
        <v>14769</v>
      </c>
      <c r="H14984" s="2">
        <v>44922.682291435187</v>
      </c>
      <c r="I14984" t="s">
        <v>673</v>
      </c>
      <c r="J14984" s="2">
        <v>44922.682291435187</v>
      </c>
      <c r="K14984" t="s">
        <v>673</v>
      </c>
      <c r="L14984" t="str">
        <f>VLOOKUP(C14984,ACCOUNT_MAPPING!A:C,3,FALSE)</f>
        <v>Utilities</v>
      </c>
    </row>
    <row r="14985" spans="1:12" hidden="1">
      <c r="A14985">
        <v>20811</v>
      </c>
      <c r="B14985" t="s">
        <v>1545</v>
      </c>
      <c r="C14985">
        <v>57700010</v>
      </c>
      <c r="D14985" t="s">
        <v>17</v>
      </c>
      <c r="E14985" t="s">
        <v>13</v>
      </c>
      <c r="F14985" t="s">
        <v>13</v>
      </c>
      <c r="G14985" t="s">
        <v>14770</v>
      </c>
      <c r="H14985" s="2">
        <v>44922.532520451387</v>
      </c>
      <c r="I14985" t="s">
        <v>41</v>
      </c>
      <c r="J14985" s="2">
        <v>44922.532520451387</v>
      </c>
      <c r="K14985" t="s">
        <v>41</v>
      </c>
      <c r="L14985" t="str">
        <f>VLOOKUP(C14985,ACCOUNT_MAPPING!A:C,3,FALSE)</f>
        <v>Utilities</v>
      </c>
    </row>
    <row r="14986" spans="1:12" hidden="1">
      <c r="A14986">
        <v>20551</v>
      </c>
      <c r="B14986" t="s">
        <v>3464</v>
      </c>
      <c r="C14986">
        <v>57700010</v>
      </c>
      <c r="D14986" t="s">
        <v>17</v>
      </c>
      <c r="E14986" t="s">
        <v>13</v>
      </c>
      <c r="F14986" t="s">
        <v>13</v>
      </c>
      <c r="G14986" t="s">
        <v>14771</v>
      </c>
      <c r="H14986" s="2">
        <v>44924.509111342595</v>
      </c>
      <c r="I14986" t="s">
        <v>598</v>
      </c>
      <c r="J14986" s="2">
        <v>44924.509111342595</v>
      </c>
      <c r="K14986" t="s">
        <v>598</v>
      </c>
      <c r="L14986" t="str">
        <f>VLOOKUP(C14986,ACCOUNT_MAPPING!A:C,3,FALSE)</f>
        <v>Utilities</v>
      </c>
    </row>
    <row r="14987" spans="1:12" hidden="1">
      <c r="A14987">
        <v>20600</v>
      </c>
      <c r="B14987" t="s">
        <v>2845</v>
      </c>
      <c r="C14987">
        <v>57700010</v>
      </c>
      <c r="D14987" t="s">
        <v>17</v>
      </c>
      <c r="E14987" t="s">
        <v>13</v>
      </c>
      <c r="F14987" t="s">
        <v>13</v>
      </c>
      <c r="G14987" t="s">
        <v>14772</v>
      </c>
      <c r="H14987" s="2">
        <v>44925.95150894676</v>
      </c>
      <c r="I14987" t="s">
        <v>1229</v>
      </c>
      <c r="J14987" s="2">
        <v>44925.95150894676</v>
      </c>
      <c r="K14987" t="s">
        <v>1229</v>
      </c>
      <c r="L14987" t="str">
        <f>VLOOKUP(C14987,ACCOUNT_MAPPING!A:C,3,FALSE)</f>
        <v>Utilities</v>
      </c>
    </row>
    <row r="14988" spans="1:12" hidden="1">
      <c r="A14988">
        <v>20657</v>
      </c>
      <c r="B14988" t="s">
        <v>1505</v>
      </c>
      <c r="C14988">
        <v>57700010</v>
      </c>
      <c r="D14988" t="s">
        <v>63</v>
      </c>
      <c r="E14988" t="s">
        <v>13</v>
      </c>
      <c r="F14988" t="s">
        <v>13</v>
      </c>
      <c r="G14988" t="s">
        <v>8118</v>
      </c>
      <c r="H14988" s="2">
        <v>44876.671058414351</v>
      </c>
      <c r="I14988" t="s">
        <v>1333</v>
      </c>
      <c r="J14988" s="2">
        <v>44876.671058414351</v>
      </c>
      <c r="K14988" t="s">
        <v>1333</v>
      </c>
      <c r="L14988" t="str">
        <f>VLOOKUP(C14988,ACCOUNT_MAPPING!A:C,3,FALSE)</f>
        <v>Utilities</v>
      </c>
    </row>
    <row r="14989" spans="1:12" hidden="1">
      <c r="A14989">
        <v>20626</v>
      </c>
      <c r="B14989" t="s">
        <v>2891</v>
      </c>
      <c r="C14989">
        <v>57700010</v>
      </c>
      <c r="D14989" t="s">
        <v>12</v>
      </c>
      <c r="E14989" t="s">
        <v>13</v>
      </c>
      <c r="F14989" t="s">
        <v>13</v>
      </c>
      <c r="G14989" t="s">
        <v>14773</v>
      </c>
      <c r="H14989" s="2">
        <v>45021.88413283565</v>
      </c>
      <c r="I14989" t="s">
        <v>1441</v>
      </c>
      <c r="J14989" s="2">
        <v>45021.88413283565</v>
      </c>
      <c r="K14989" t="s">
        <v>1441</v>
      </c>
      <c r="L14989" t="str">
        <f>VLOOKUP(C14989,ACCOUNT_MAPPING!A:C,3,FALSE)</f>
        <v>Utilities</v>
      </c>
    </row>
    <row r="14990" spans="1:12" hidden="1">
      <c r="A14990">
        <v>20645</v>
      </c>
      <c r="B14990" t="s">
        <v>2860</v>
      </c>
      <c r="C14990">
        <v>57700010</v>
      </c>
      <c r="D14990" t="s">
        <v>17</v>
      </c>
      <c r="E14990" t="s">
        <v>13</v>
      </c>
      <c r="F14990" t="s">
        <v>13</v>
      </c>
      <c r="G14990" t="s">
        <v>14774</v>
      </c>
      <c r="H14990" s="2">
        <v>44923.651341516204</v>
      </c>
      <c r="I14990" t="s">
        <v>123</v>
      </c>
      <c r="J14990" s="2">
        <v>44923.651341516204</v>
      </c>
      <c r="K14990" t="s">
        <v>123</v>
      </c>
      <c r="L14990" t="str">
        <f>VLOOKUP(C14990,ACCOUNT_MAPPING!A:C,3,FALSE)</f>
        <v>Utilities</v>
      </c>
    </row>
    <row r="14991" spans="1:12" hidden="1">
      <c r="A14991">
        <v>20648</v>
      </c>
      <c r="B14991" t="s">
        <v>1996</v>
      </c>
      <c r="C14991">
        <v>57700010</v>
      </c>
      <c r="D14991" t="s">
        <v>12</v>
      </c>
      <c r="E14991" t="s">
        <v>13</v>
      </c>
      <c r="F14991" t="s">
        <v>13</v>
      </c>
      <c r="G14991" t="s">
        <v>14775</v>
      </c>
      <c r="H14991" s="2">
        <v>45021.895311805558</v>
      </c>
      <c r="I14991" t="s">
        <v>1441</v>
      </c>
      <c r="J14991" s="2">
        <v>45021.895311805558</v>
      </c>
      <c r="K14991" t="s">
        <v>1441</v>
      </c>
      <c r="L14991" t="str">
        <f>VLOOKUP(C14991,ACCOUNT_MAPPING!A:C,3,FALSE)</f>
        <v>Utilities</v>
      </c>
    </row>
    <row r="14992" spans="1:12" hidden="1">
      <c r="A14992">
        <v>20684</v>
      </c>
      <c r="B14992" t="s">
        <v>1967</v>
      </c>
      <c r="C14992">
        <v>57700010</v>
      </c>
      <c r="D14992" t="s">
        <v>17</v>
      </c>
      <c r="E14992" t="s">
        <v>13</v>
      </c>
      <c r="F14992" t="s">
        <v>13</v>
      </c>
      <c r="G14992" t="s">
        <v>14776</v>
      </c>
      <c r="H14992" s="2">
        <v>44923.631128472225</v>
      </c>
      <c r="I14992" t="s">
        <v>778</v>
      </c>
      <c r="J14992" s="2">
        <v>44923.631128472225</v>
      </c>
      <c r="K14992" t="s">
        <v>778</v>
      </c>
      <c r="L14992" t="str">
        <f>VLOOKUP(C14992,ACCOUNT_MAPPING!A:C,3,FALSE)</f>
        <v>Utilities</v>
      </c>
    </row>
    <row r="14993" spans="1:12" hidden="1">
      <c r="A14993">
        <v>20708</v>
      </c>
      <c r="B14993" t="s">
        <v>11182</v>
      </c>
      <c r="C14993">
        <v>57700010</v>
      </c>
      <c r="D14993" t="s">
        <v>63</v>
      </c>
      <c r="E14993" t="s">
        <v>13</v>
      </c>
      <c r="F14993" t="s">
        <v>13</v>
      </c>
      <c r="G14993" t="s">
        <v>14777</v>
      </c>
      <c r="H14993" s="2">
        <v>44876.633441666665</v>
      </c>
      <c r="I14993" t="s">
        <v>1014</v>
      </c>
      <c r="J14993" s="2">
        <v>44876.633441666665</v>
      </c>
      <c r="K14993" t="s">
        <v>1014</v>
      </c>
      <c r="L14993" t="str">
        <f>VLOOKUP(C14993,ACCOUNT_MAPPING!A:C,3,FALSE)</f>
        <v>Utilities</v>
      </c>
    </row>
    <row r="14994" spans="1:12" hidden="1">
      <c r="A14994">
        <v>21512</v>
      </c>
      <c r="B14994" t="s">
        <v>2029</v>
      </c>
      <c r="C14994">
        <v>57700010</v>
      </c>
      <c r="D14994" t="s">
        <v>63</v>
      </c>
      <c r="E14994" t="s">
        <v>13</v>
      </c>
      <c r="F14994" t="s">
        <v>13</v>
      </c>
      <c r="G14994" t="s">
        <v>14589</v>
      </c>
      <c r="H14994" s="2">
        <v>44876.746263576388</v>
      </c>
      <c r="I14994" t="s">
        <v>247</v>
      </c>
      <c r="J14994" s="2">
        <v>44876.746263576388</v>
      </c>
      <c r="K14994" t="s">
        <v>247</v>
      </c>
      <c r="L14994" t="str">
        <f>VLOOKUP(C14994,ACCOUNT_MAPPING!A:C,3,FALSE)</f>
        <v>Utilities</v>
      </c>
    </row>
    <row r="14995" spans="1:12" hidden="1">
      <c r="A14995">
        <v>21542</v>
      </c>
      <c r="B14995" t="s">
        <v>4133</v>
      </c>
      <c r="C14995">
        <v>57700010</v>
      </c>
      <c r="D14995" t="s">
        <v>17</v>
      </c>
      <c r="E14995" t="s">
        <v>13</v>
      </c>
      <c r="F14995" t="s">
        <v>13</v>
      </c>
      <c r="G14995" t="s">
        <v>14778</v>
      </c>
      <c r="H14995" s="2">
        <v>44923.711516747688</v>
      </c>
      <c r="I14995" t="s">
        <v>65</v>
      </c>
      <c r="J14995" s="2">
        <v>44923.711516747688</v>
      </c>
      <c r="K14995" t="s">
        <v>65</v>
      </c>
      <c r="L14995" t="str">
        <f>VLOOKUP(C14995,ACCOUNT_MAPPING!A:C,3,FALSE)</f>
        <v>Utilities</v>
      </c>
    </row>
    <row r="14996" spans="1:12" hidden="1">
      <c r="A14996">
        <v>21560</v>
      </c>
      <c r="B14996" t="s">
        <v>5050</v>
      </c>
      <c r="C14996">
        <v>57700010</v>
      </c>
      <c r="D14996" t="s">
        <v>12</v>
      </c>
      <c r="E14996" t="s">
        <v>13</v>
      </c>
      <c r="F14996" t="s">
        <v>13</v>
      </c>
      <c r="G14996" t="s">
        <v>14779</v>
      </c>
      <c r="H14996" s="2">
        <v>45021.635306979166</v>
      </c>
      <c r="I14996" t="s">
        <v>65</v>
      </c>
      <c r="J14996" s="2">
        <v>45021.635306979166</v>
      </c>
      <c r="K14996" t="s">
        <v>65</v>
      </c>
      <c r="L14996" t="str">
        <f>VLOOKUP(C14996,ACCOUNT_MAPPING!A:C,3,FALSE)</f>
        <v>Utilities</v>
      </c>
    </row>
    <row r="14997" spans="1:12" hidden="1">
      <c r="A14997">
        <v>21567</v>
      </c>
      <c r="B14997" t="s">
        <v>7510</v>
      </c>
      <c r="C14997">
        <v>57700010</v>
      </c>
      <c r="D14997" t="s">
        <v>17</v>
      </c>
      <c r="E14997" t="s">
        <v>13</v>
      </c>
      <c r="F14997" t="s">
        <v>13</v>
      </c>
      <c r="G14997" t="s">
        <v>14780</v>
      </c>
      <c r="H14997" s="2">
        <v>44924.606993715279</v>
      </c>
      <c r="I14997" t="s">
        <v>65</v>
      </c>
      <c r="J14997" s="2">
        <v>44924.606993715279</v>
      </c>
      <c r="K14997" t="s">
        <v>65</v>
      </c>
      <c r="L14997" t="str">
        <f>VLOOKUP(C14997,ACCOUNT_MAPPING!A:C,3,FALSE)</f>
        <v>Utilities</v>
      </c>
    </row>
    <row r="14998" spans="1:12" hidden="1">
      <c r="A14998">
        <v>43008</v>
      </c>
      <c r="B14998" t="s">
        <v>257</v>
      </c>
      <c r="C14998">
        <v>57700010</v>
      </c>
      <c r="D14998" t="s">
        <v>12</v>
      </c>
      <c r="E14998" t="s">
        <v>13</v>
      </c>
      <c r="F14998" t="s">
        <v>13</v>
      </c>
      <c r="G14998" t="s">
        <v>14781</v>
      </c>
      <c r="H14998" s="2">
        <v>45020.655474965279</v>
      </c>
      <c r="I14998" t="s">
        <v>236</v>
      </c>
      <c r="J14998" s="2">
        <v>45020.655474965279</v>
      </c>
      <c r="K14998" t="s">
        <v>236</v>
      </c>
      <c r="L14998" t="str">
        <f>VLOOKUP(C14998,ACCOUNT_MAPPING!A:C,3,FALSE)</f>
        <v>Utilities</v>
      </c>
    </row>
    <row r="14999" spans="1:12" hidden="1">
      <c r="A14999">
        <v>43023</v>
      </c>
      <c r="B14999" t="s">
        <v>253</v>
      </c>
      <c r="C14999">
        <v>57700010</v>
      </c>
      <c r="D14999" t="s">
        <v>12</v>
      </c>
      <c r="E14999" t="s">
        <v>13</v>
      </c>
      <c r="F14999" t="s">
        <v>13</v>
      </c>
      <c r="G14999" t="s">
        <v>14782</v>
      </c>
      <c r="H14999" s="2">
        <v>45020.66442025463</v>
      </c>
      <c r="I14999" t="s">
        <v>236</v>
      </c>
      <c r="J14999" s="2">
        <v>45020.66442025463</v>
      </c>
      <c r="K14999" t="s">
        <v>236</v>
      </c>
      <c r="L14999" t="str">
        <f>VLOOKUP(C14999,ACCOUNT_MAPPING!A:C,3,FALSE)</f>
        <v>Utilities</v>
      </c>
    </row>
    <row r="15000" spans="1:12" hidden="1">
      <c r="A15000">
        <v>20797</v>
      </c>
      <c r="B15000" t="s">
        <v>2885</v>
      </c>
      <c r="C15000">
        <v>57700010</v>
      </c>
      <c r="D15000" t="s">
        <v>12</v>
      </c>
      <c r="E15000" t="s">
        <v>13</v>
      </c>
      <c r="F15000" t="s">
        <v>13</v>
      </c>
      <c r="G15000" t="s">
        <v>14783</v>
      </c>
      <c r="H15000" s="2">
        <v>45014.664201122687</v>
      </c>
      <c r="I15000" t="s">
        <v>289</v>
      </c>
      <c r="J15000" s="2">
        <v>45014.664201122687</v>
      </c>
      <c r="K15000" t="s">
        <v>289</v>
      </c>
      <c r="L15000" t="str">
        <f>VLOOKUP(C15000,ACCOUNT_MAPPING!A:C,3,FALSE)</f>
        <v>Utilities</v>
      </c>
    </row>
    <row r="15001" spans="1:12" hidden="1">
      <c r="A15001">
        <v>20820</v>
      </c>
      <c r="B15001" t="s">
        <v>3005</v>
      </c>
      <c r="C15001">
        <v>57700010</v>
      </c>
      <c r="D15001" t="s">
        <v>17</v>
      </c>
      <c r="E15001" t="s">
        <v>13</v>
      </c>
      <c r="F15001" t="s">
        <v>13</v>
      </c>
      <c r="G15001" t="s">
        <v>14784</v>
      </c>
      <c r="H15001" s="2">
        <v>44926.788629629627</v>
      </c>
      <c r="I15001" t="s">
        <v>497</v>
      </c>
      <c r="J15001" s="2">
        <v>44926.788629629627</v>
      </c>
      <c r="K15001" t="s">
        <v>497</v>
      </c>
      <c r="L15001" t="str">
        <f>VLOOKUP(C15001,ACCOUNT_MAPPING!A:C,3,FALSE)</f>
        <v>Utilities</v>
      </c>
    </row>
    <row r="15002" spans="1:12" hidden="1">
      <c r="A15002">
        <v>20834</v>
      </c>
      <c r="B15002" t="s">
        <v>1981</v>
      </c>
      <c r="C15002">
        <v>57700010</v>
      </c>
      <c r="D15002" t="s">
        <v>63</v>
      </c>
      <c r="E15002" t="s">
        <v>13</v>
      </c>
      <c r="F15002" t="s">
        <v>13</v>
      </c>
      <c r="G15002" t="s">
        <v>14785</v>
      </c>
      <c r="H15002" s="2">
        <v>44875.783350775462</v>
      </c>
      <c r="I15002" t="s">
        <v>1874</v>
      </c>
      <c r="J15002" s="2">
        <v>44875.783350775462</v>
      </c>
      <c r="K15002" t="s">
        <v>1874</v>
      </c>
      <c r="L15002" t="str">
        <f>VLOOKUP(C15002,ACCOUNT_MAPPING!A:C,3,FALSE)</f>
        <v>Utilities</v>
      </c>
    </row>
    <row r="15003" spans="1:12" hidden="1">
      <c r="A15003">
        <v>20786</v>
      </c>
      <c r="B15003" t="s">
        <v>1050</v>
      </c>
      <c r="C15003">
        <v>57700010</v>
      </c>
      <c r="D15003" t="s">
        <v>17</v>
      </c>
      <c r="E15003" t="s">
        <v>13</v>
      </c>
      <c r="F15003" t="s">
        <v>13</v>
      </c>
      <c r="G15003" t="s">
        <v>14786</v>
      </c>
      <c r="H15003" s="2">
        <v>44922.709032951389</v>
      </c>
      <c r="I15003" t="s">
        <v>673</v>
      </c>
      <c r="J15003" s="2">
        <v>44922.709032951389</v>
      </c>
      <c r="K15003" t="s">
        <v>673</v>
      </c>
      <c r="L15003" t="str">
        <f>VLOOKUP(C15003,ACCOUNT_MAPPING!A:C,3,FALSE)</f>
        <v>Utilities</v>
      </c>
    </row>
    <row r="15004" spans="1:12" hidden="1">
      <c r="A15004">
        <v>21452</v>
      </c>
      <c r="B15004" t="s">
        <v>1525</v>
      </c>
      <c r="C15004">
        <v>57700010</v>
      </c>
      <c r="D15004" t="s">
        <v>17</v>
      </c>
      <c r="E15004" t="s">
        <v>13</v>
      </c>
      <c r="F15004" t="s">
        <v>13</v>
      </c>
      <c r="G15004" t="s">
        <v>14787</v>
      </c>
      <c r="H15004" s="2">
        <v>44928.549635798612</v>
      </c>
      <c r="I15004" t="s">
        <v>577</v>
      </c>
      <c r="J15004" s="2">
        <v>44928.549635798612</v>
      </c>
      <c r="K15004" t="s">
        <v>577</v>
      </c>
      <c r="L15004" t="str">
        <f>VLOOKUP(C15004,ACCOUNT_MAPPING!A:C,3,FALSE)</f>
        <v>Utilities</v>
      </c>
    </row>
    <row r="15005" spans="1:12" hidden="1">
      <c r="A15005">
        <v>21453</v>
      </c>
      <c r="B15005" t="s">
        <v>3031</v>
      </c>
      <c r="C15005">
        <v>57700010</v>
      </c>
      <c r="D15005" t="s">
        <v>17</v>
      </c>
      <c r="E15005" t="s">
        <v>13</v>
      </c>
      <c r="F15005" t="s">
        <v>13</v>
      </c>
      <c r="G15005" t="s">
        <v>14788</v>
      </c>
      <c r="H15005" s="2">
        <v>44928.553477395835</v>
      </c>
      <c r="I15005" t="s">
        <v>577</v>
      </c>
      <c r="J15005" s="2">
        <v>44928.553477395835</v>
      </c>
      <c r="K15005" t="s">
        <v>577</v>
      </c>
      <c r="L15005" t="str">
        <f>VLOOKUP(C15005,ACCOUNT_MAPPING!A:C,3,FALSE)</f>
        <v>Utilities</v>
      </c>
    </row>
    <row r="15006" spans="1:12" hidden="1">
      <c r="A15006">
        <v>21444</v>
      </c>
      <c r="B15006" t="s">
        <v>1558</v>
      </c>
      <c r="C15006">
        <v>57700010</v>
      </c>
      <c r="D15006" t="s">
        <v>17</v>
      </c>
      <c r="E15006" t="s">
        <v>13</v>
      </c>
      <c r="F15006" t="s">
        <v>13</v>
      </c>
      <c r="G15006" t="s">
        <v>14789</v>
      </c>
      <c r="H15006" s="2">
        <v>44928.540272569444</v>
      </c>
      <c r="I15006" t="s">
        <v>577</v>
      </c>
      <c r="J15006" s="2">
        <v>44928.540272569444</v>
      </c>
      <c r="K15006" t="s">
        <v>577</v>
      </c>
      <c r="L15006" t="str">
        <f>VLOOKUP(C15006,ACCOUNT_MAPPING!A:C,3,FALSE)</f>
        <v>Utilities</v>
      </c>
    </row>
    <row r="15007" spans="1:12" hidden="1">
      <c r="A15007">
        <v>21492</v>
      </c>
      <c r="B15007" t="s">
        <v>1547</v>
      </c>
      <c r="C15007">
        <v>57700010</v>
      </c>
      <c r="D15007" t="s">
        <v>12</v>
      </c>
      <c r="E15007" t="s">
        <v>13</v>
      </c>
      <c r="F15007" t="s">
        <v>13</v>
      </c>
      <c r="G15007" t="s">
        <v>14790</v>
      </c>
      <c r="H15007" s="2">
        <v>45020.769656053242</v>
      </c>
      <c r="I15007" t="s">
        <v>3489</v>
      </c>
      <c r="J15007" s="2">
        <v>45020.769656053242</v>
      </c>
      <c r="K15007" t="s">
        <v>3489</v>
      </c>
      <c r="L15007" t="str">
        <f>VLOOKUP(C15007,ACCOUNT_MAPPING!A:C,3,FALSE)</f>
        <v>Utilities</v>
      </c>
    </row>
    <row r="15008" spans="1:12" hidden="1">
      <c r="A15008">
        <v>21501</v>
      </c>
      <c r="B15008" t="s">
        <v>3015</v>
      </c>
      <c r="C15008">
        <v>57700010</v>
      </c>
      <c r="D15008" t="s">
        <v>17</v>
      </c>
      <c r="E15008" t="s">
        <v>13</v>
      </c>
      <c r="F15008" t="s">
        <v>13</v>
      </c>
      <c r="G15008" t="s">
        <v>14791</v>
      </c>
      <c r="H15008" s="2">
        <v>44917.576133449074</v>
      </c>
      <c r="I15008" t="s">
        <v>650</v>
      </c>
      <c r="J15008" s="2">
        <v>44917.576133449074</v>
      </c>
      <c r="K15008" t="s">
        <v>650</v>
      </c>
      <c r="L15008" t="str">
        <f>VLOOKUP(C15008,ACCOUNT_MAPPING!A:C,3,FALSE)</f>
        <v>Utilities</v>
      </c>
    </row>
    <row r="15009" spans="1:12" hidden="1">
      <c r="A15009">
        <v>21519</v>
      </c>
      <c r="B15009" t="s">
        <v>1264</v>
      </c>
      <c r="C15009">
        <v>57700010</v>
      </c>
      <c r="D15009" t="s">
        <v>17</v>
      </c>
      <c r="E15009" t="s">
        <v>13</v>
      </c>
      <c r="F15009" t="s">
        <v>13</v>
      </c>
      <c r="G15009" t="s">
        <v>14792</v>
      </c>
      <c r="H15009" s="2">
        <v>44922.547510682867</v>
      </c>
      <c r="I15009" t="s">
        <v>87</v>
      </c>
      <c r="J15009" s="2">
        <v>44922.547510682867</v>
      </c>
      <c r="K15009" t="s">
        <v>87</v>
      </c>
      <c r="L15009" t="str">
        <f>VLOOKUP(C15009,ACCOUNT_MAPPING!A:C,3,FALSE)</f>
        <v>Utilities</v>
      </c>
    </row>
    <row r="15010" spans="1:12" hidden="1">
      <c r="A15010">
        <v>20861</v>
      </c>
      <c r="B15010" t="s">
        <v>4114</v>
      </c>
      <c r="C15010">
        <v>57700010</v>
      </c>
      <c r="D15010" t="s">
        <v>17</v>
      </c>
      <c r="E15010" t="s">
        <v>13</v>
      </c>
      <c r="F15010" t="s">
        <v>13</v>
      </c>
      <c r="G15010" t="s">
        <v>14793</v>
      </c>
      <c r="H15010" s="2">
        <v>44925.79668190972</v>
      </c>
      <c r="I15010" t="s">
        <v>1479</v>
      </c>
      <c r="J15010" s="2">
        <v>44925.79668190972</v>
      </c>
      <c r="K15010" t="s">
        <v>1479</v>
      </c>
      <c r="L15010" t="str">
        <f>VLOOKUP(C15010,ACCOUNT_MAPPING!A:C,3,FALSE)</f>
        <v>Utilities</v>
      </c>
    </row>
    <row r="15011" spans="1:12" hidden="1">
      <c r="A15011">
        <v>21544</v>
      </c>
      <c r="B15011" t="s">
        <v>3523</v>
      </c>
      <c r="C15011">
        <v>57700010</v>
      </c>
      <c r="D15011" t="s">
        <v>63</v>
      </c>
      <c r="E15011" t="s">
        <v>13</v>
      </c>
      <c r="F15011" t="s">
        <v>13</v>
      </c>
      <c r="G15011" t="s">
        <v>14794</v>
      </c>
      <c r="H15011" s="2">
        <v>44869.576352743054</v>
      </c>
      <c r="I15011" t="s">
        <v>65</v>
      </c>
      <c r="J15011" s="2">
        <v>44869.576352743054</v>
      </c>
      <c r="K15011" t="s">
        <v>65</v>
      </c>
      <c r="L15011" t="str">
        <f>VLOOKUP(C15011,ACCOUNT_MAPPING!A:C,3,FALSE)</f>
        <v>Utilities</v>
      </c>
    </row>
    <row r="15012" spans="1:12" hidden="1">
      <c r="A15012">
        <v>76293</v>
      </c>
      <c r="B15012" t="s">
        <v>261</v>
      </c>
      <c r="C15012">
        <v>57700010</v>
      </c>
      <c r="D15012" t="s">
        <v>12</v>
      </c>
      <c r="E15012" t="s">
        <v>13</v>
      </c>
      <c r="F15012" t="s">
        <v>13</v>
      </c>
      <c r="G15012" t="s">
        <v>14795</v>
      </c>
      <c r="H15012" s="2">
        <v>45022.949544363422</v>
      </c>
      <c r="I15012" t="s">
        <v>260</v>
      </c>
      <c r="J15012" s="2">
        <v>45022.949544363422</v>
      </c>
      <c r="K15012" t="s">
        <v>260</v>
      </c>
      <c r="L15012" t="str">
        <f>VLOOKUP(C15012,ACCOUNT_MAPPING!A:C,3,FALSE)</f>
        <v>Utilities</v>
      </c>
    </row>
    <row r="15013" spans="1:12" hidden="1">
      <c r="A15013">
        <v>21526</v>
      </c>
      <c r="B15013" t="s">
        <v>1555</v>
      </c>
      <c r="C15013">
        <v>57700010</v>
      </c>
      <c r="D15013" t="s">
        <v>12</v>
      </c>
      <c r="E15013" t="s">
        <v>13</v>
      </c>
      <c r="F15013" t="s">
        <v>13</v>
      </c>
      <c r="G15013" t="s">
        <v>14796</v>
      </c>
      <c r="H15013" s="2">
        <v>45019.735981331018</v>
      </c>
      <c r="I15013" t="s">
        <v>15</v>
      </c>
      <c r="J15013" s="2">
        <v>45019.735981331018</v>
      </c>
      <c r="K15013" t="s">
        <v>15</v>
      </c>
      <c r="L15013" t="str">
        <f>VLOOKUP(C15013,ACCOUNT_MAPPING!A:C,3,FALSE)</f>
        <v>Utilities</v>
      </c>
    </row>
    <row r="15014" spans="1:12" hidden="1">
      <c r="A15014">
        <v>21531</v>
      </c>
      <c r="B15014" t="s">
        <v>5639</v>
      </c>
      <c r="C15014">
        <v>57700010</v>
      </c>
      <c r="D15014" t="s">
        <v>12</v>
      </c>
      <c r="E15014" t="s">
        <v>13</v>
      </c>
      <c r="F15014" t="s">
        <v>13</v>
      </c>
      <c r="G15014" t="s">
        <v>14797</v>
      </c>
      <c r="H15014" s="2">
        <v>45014.672453472223</v>
      </c>
      <c r="I15014" t="s">
        <v>289</v>
      </c>
      <c r="J15014" s="2">
        <v>45014.672453472223</v>
      </c>
      <c r="K15014" t="s">
        <v>289</v>
      </c>
      <c r="L15014" t="str">
        <f>VLOOKUP(C15014,ACCOUNT_MAPPING!A:C,3,FALSE)</f>
        <v>Utilities</v>
      </c>
    </row>
    <row r="15015" spans="1:12" hidden="1">
      <c r="A15015">
        <v>46337</v>
      </c>
      <c r="B15015" t="s">
        <v>6233</v>
      </c>
      <c r="C15015">
        <v>57700010</v>
      </c>
      <c r="D15015" t="s">
        <v>12</v>
      </c>
      <c r="E15015" t="s">
        <v>13</v>
      </c>
      <c r="F15015" t="s">
        <v>13</v>
      </c>
      <c r="G15015" t="s">
        <v>14798</v>
      </c>
      <c r="H15015" s="2">
        <v>45019.612286377313</v>
      </c>
      <c r="I15015" t="s">
        <v>1429</v>
      </c>
      <c r="J15015" s="2">
        <v>45019.612286377313</v>
      </c>
      <c r="K15015" t="s">
        <v>1429</v>
      </c>
      <c r="L15015" t="str">
        <f>VLOOKUP(C15015,ACCOUNT_MAPPING!A:C,3,FALSE)</f>
        <v>Utilities</v>
      </c>
    </row>
    <row r="15016" spans="1:12" hidden="1">
      <c r="A15016">
        <v>82727</v>
      </c>
      <c r="B15016" t="s">
        <v>5079</v>
      </c>
      <c r="C15016">
        <v>57700010</v>
      </c>
      <c r="D15016" t="s">
        <v>12</v>
      </c>
      <c r="E15016" t="s">
        <v>13</v>
      </c>
      <c r="F15016" t="s">
        <v>13</v>
      </c>
      <c r="G15016" t="s">
        <v>14799</v>
      </c>
      <c r="H15016" s="2">
        <v>45015.513068900465</v>
      </c>
      <c r="I15016" t="s">
        <v>778</v>
      </c>
      <c r="J15016" s="2">
        <v>45015.513068900465</v>
      </c>
      <c r="K15016" t="s">
        <v>778</v>
      </c>
      <c r="L15016" t="str">
        <f>VLOOKUP(C15016,ACCOUNT_MAPPING!A:C,3,FALSE)</f>
        <v>Utilities</v>
      </c>
    </row>
    <row r="15017" spans="1:12" hidden="1">
      <c r="A15017">
        <v>60175</v>
      </c>
      <c r="B15017" t="s">
        <v>13916</v>
      </c>
      <c r="C15017">
        <v>57700010</v>
      </c>
      <c r="D15017" t="s">
        <v>63</v>
      </c>
      <c r="E15017" t="s">
        <v>13</v>
      </c>
      <c r="F15017" t="s">
        <v>13</v>
      </c>
      <c r="G15017" t="s">
        <v>14800</v>
      </c>
      <c r="H15017" s="2">
        <v>44876.793777118059</v>
      </c>
      <c r="I15017" t="s">
        <v>7004</v>
      </c>
      <c r="J15017" s="2">
        <v>44876.793777118059</v>
      </c>
      <c r="K15017" t="s">
        <v>7004</v>
      </c>
      <c r="L15017" t="str">
        <f>VLOOKUP(C15017,ACCOUNT_MAPPING!A:C,3,FALSE)</f>
        <v>Utilities</v>
      </c>
    </row>
    <row r="15018" spans="1:12" hidden="1">
      <c r="A15018">
        <v>76186</v>
      </c>
      <c r="B15018" t="s">
        <v>258</v>
      </c>
      <c r="C15018">
        <v>57700010</v>
      </c>
      <c r="D15018" t="s">
        <v>12</v>
      </c>
      <c r="E15018" t="s">
        <v>13</v>
      </c>
      <c r="F15018" t="s">
        <v>13</v>
      </c>
      <c r="G15018" t="s">
        <v>14801</v>
      </c>
      <c r="H15018" s="2">
        <v>45022.46788329861</v>
      </c>
      <c r="I15018" t="s">
        <v>260</v>
      </c>
      <c r="J15018" s="2">
        <v>45022.46788329861</v>
      </c>
      <c r="K15018" t="s">
        <v>260</v>
      </c>
      <c r="L15018" t="str">
        <f>VLOOKUP(C15018,ACCOUNT_MAPPING!A:C,3,FALSE)</f>
        <v>Utilities</v>
      </c>
    </row>
    <row r="15019" spans="1:12" hidden="1">
      <c r="A15019">
        <v>82719</v>
      </c>
      <c r="B15019" t="s">
        <v>551</v>
      </c>
      <c r="C15019">
        <v>57700010</v>
      </c>
      <c r="D15019" t="s">
        <v>17</v>
      </c>
      <c r="E15019" t="s">
        <v>13</v>
      </c>
      <c r="F15019" t="s">
        <v>13</v>
      </c>
      <c r="G15019" t="s">
        <v>14660</v>
      </c>
      <c r="H15019" s="2">
        <v>44923.450825729167</v>
      </c>
      <c r="I15019" t="s">
        <v>553</v>
      </c>
      <c r="J15019" s="2">
        <v>44923.450825729167</v>
      </c>
      <c r="K15019" t="s">
        <v>553</v>
      </c>
      <c r="L15019" t="str">
        <f>VLOOKUP(C15019,ACCOUNT_MAPPING!A:C,3,FALSE)</f>
        <v>Utilities</v>
      </c>
    </row>
    <row r="15020" spans="1:12" hidden="1">
      <c r="A15020">
        <v>49212</v>
      </c>
      <c r="B15020" t="s">
        <v>3046</v>
      </c>
      <c r="C15020">
        <v>57700010</v>
      </c>
      <c r="D15020" t="s">
        <v>63</v>
      </c>
      <c r="E15020" t="s">
        <v>13</v>
      </c>
      <c r="F15020" t="s">
        <v>13</v>
      </c>
      <c r="G15020" t="s">
        <v>14644</v>
      </c>
      <c r="H15020" s="2">
        <v>44875.942924537034</v>
      </c>
      <c r="I15020" t="s">
        <v>627</v>
      </c>
      <c r="J15020" s="2">
        <v>44875.942924537034</v>
      </c>
      <c r="K15020" t="s">
        <v>627</v>
      </c>
      <c r="L15020" t="str">
        <f>VLOOKUP(C15020,ACCOUNT_MAPPING!A:C,3,FALSE)</f>
        <v>Utilities</v>
      </c>
    </row>
    <row r="15021" spans="1:12" hidden="1">
      <c r="A15021">
        <v>82775</v>
      </c>
      <c r="B15021" t="s">
        <v>2102</v>
      </c>
      <c r="C15021">
        <v>57700010</v>
      </c>
      <c r="D15021" t="s">
        <v>12</v>
      </c>
      <c r="E15021" t="s">
        <v>13</v>
      </c>
      <c r="F15021" t="s">
        <v>13</v>
      </c>
      <c r="G15021" t="s">
        <v>14802</v>
      </c>
      <c r="H15021" s="2">
        <v>45021.396873182872</v>
      </c>
      <c r="I15021" t="s">
        <v>1292</v>
      </c>
      <c r="J15021" s="2">
        <v>45021.396873182872</v>
      </c>
      <c r="K15021" t="s">
        <v>1292</v>
      </c>
      <c r="L15021" t="str">
        <f>VLOOKUP(C15021,ACCOUNT_MAPPING!A:C,3,FALSE)</f>
        <v>Utilities</v>
      </c>
    </row>
    <row r="15022" spans="1:12" hidden="1">
      <c r="A15022">
        <v>82783</v>
      </c>
      <c r="B15022" t="s">
        <v>1101</v>
      </c>
      <c r="C15022">
        <v>57700010</v>
      </c>
      <c r="D15022" t="s">
        <v>12</v>
      </c>
      <c r="E15022" t="s">
        <v>13</v>
      </c>
      <c r="F15022" t="s">
        <v>13</v>
      </c>
      <c r="G15022" t="s">
        <v>14357</v>
      </c>
      <c r="H15022" s="2">
        <v>45021.651835381941</v>
      </c>
      <c r="I15022" t="s">
        <v>759</v>
      </c>
      <c r="J15022" s="2">
        <v>45021.651835381941</v>
      </c>
      <c r="K15022" t="s">
        <v>759</v>
      </c>
      <c r="L15022" t="str">
        <f>VLOOKUP(C15022,ACCOUNT_MAPPING!A:C,3,FALSE)</f>
        <v>Utilities</v>
      </c>
    </row>
    <row r="15023" spans="1:12" hidden="1">
      <c r="A15023">
        <v>83086</v>
      </c>
      <c r="B15023" t="s">
        <v>5220</v>
      </c>
      <c r="C15023">
        <v>57700010</v>
      </c>
      <c r="D15023" t="s">
        <v>12</v>
      </c>
      <c r="E15023" t="s">
        <v>13</v>
      </c>
      <c r="F15023" t="s">
        <v>13</v>
      </c>
      <c r="G15023" t="s">
        <v>14803</v>
      </c>
      <c r="H15023" s="2">
        <v>45020.725730092592</v>
      </c>
      <c r="I15023" t="s">
        <v>4591</v>
      </c>
      <c r="J15023" s="2">
        <v>45020.725730092592</v>
      </c>
      <c r="K15023" t="s">
        <v>4591</v>
      </c>
      <c r="L15023" t="str">
        <f>VLOOKUP(C15023,ACCOUNT_MAPPING!A:C,3,FALSE)</f>
        <v>Utilities</v>
      </c>
    </row>
    <row r="15024" spans="1:12" hidden="1">
      <c r="A15024">
        <v>83090</v>
      </c>
      <c r="B15024" t="s">
        <v>5174</v>
      </c>
      <c r="C15024">
        <v>57700010</v>
      </c>
      <c r="D15024" t="s">
        <v>17</v>
      </c>
      <c r="E15024" t="s">
        <v>13</v>
      </c>
      <c r="F15024" t="s">
        <v>13</v>
      </c>
      <c r="G15024" t="s">
        <v>14804</v>
      </c>
      <c r="H15024" s="2">
        <v>44923.385785914354</v>
      </c>
      <c r="I15024" t="s">
        <v>809</v>
      </c>
      <c r="J15024" s="2">
        <v>44923.385785914354</v>
      </c>
      <c r="K15024" t="s">
        <v>809</v>
      </c>
      <c r="L15024" t="str">
        <f>VLOOKUP(C15024,ACCOUNT_MAPPING!A:C,3,FALSE)</f>
        <v>Utilities</v>
      </c>
    </row>
    <row r="15025" spans="1:12" hidden="1">
      <c r="A15025">
        <v>83151</v>
      </c>
      <c r="B15025" t="s">
        <v>637</v>
      </c>
      <c r="C15025">
        <v>57700010</v>
      </c>
      <c r="D15025" t="s">
        <v>17</v>
      </c>
      <c r="E15025" t="s">
        <v>13</v>
      </c>
      <c r="F15025" t="s">
        <v>13</v>
      </c>
      <c r="G15025" t="s">
        <v>14662</v>
      </c>
      <c r="H15025" s="2">
        <v>44917.720809456019</v>
      </c>
      <c r="I15025" t="s">
        <v>627</v>
      </c>
      <c r="J15025" s="2">
        <v>44917.720809456019</v>
      </c>
      <c r="K15025" t="s">
        <v>627</v>
      </c>
      <c r="L15025" t="str">
        <f>VLOOKUP(C15025,ACCOUNT_MAPPING!A:C,3,FALSE)</f>
        <v>Utilities</v>
      </c>
    </row>
    <row r="15026" spans="1:12" hidden="1">
      <c r="A15026">
        <v>83174</v>
      </c>
      <c r="B15026" t="s">
        <v>5199</v>
      </c>
      <c r="C15026">
        <v>57700010</v>
      </c>
      <c r="D15026" t="s">
        <v>12</v>
      </c>
      <c r="E15026" t="s">
        <v>13</v>
      </c>
      <c r="F15026" t="s">
        <v>13</v>
      </c>
      <c r="G15026" t="s">
        <v>14805</v>
      </c>
      <c r="H15026" s="2">
        <v>45014.690784641207</v>
      </c>
      <c r="I15026" t="s">
        <v>289</v>
      </c>
      <c r="J15026" s="2">
        <v>45014.690784641207</v>
      </c>
      <c r="K15026" t="s">
        <v>289</v>
      </c>
      <c r="L15026" t="str">
        <f>VLOOKUP(C15026,ACCOUNT_MAPPING!A:C,3,FALSE)</f>
        <v>Utilities</v>
      </c>
    </row>
    <row r="15027" spans="1:12" hidden="1">
      <c r="A15027">
        <v>83146</v>
      </c>
      <c r="B15027" t="s">
        <v>636</v>
      </c>
      <c r="C15027">
        <v>57700010</v>
      </c>
      <c r="D15027" t="s">
        <v>12</v>
      </c>
      <c r="E15027" t="s">
        <v>13</v>
      </c>
      <c r="F15027" t="s">
        <v>13</v>
      </c>
      <c r="G15027" t="s">
        <v>14806</v>
      </c>
      <c r="H15027" s="2">
        <v>45019.463606828707</v>
      </c>
      <c r="I15027" t="s">
        <v>627</v>
      </c>
      <c r="J15027" s="2">
        <v>45019.463606828707</v>
      </c>
      <c r="K15027" t="s">
        <v>627</v>
      </c>
      <c r="L15027" t="str">
        <f>VLOOKUP(C15027,ACCOUNT_MAPPING!A:C,3,FALSE)</f>
        <v>Utilities</v>
      </c>
    </row>
    <row r="15028" spans="1:12" hidden="1">
      <c r="A15028">
        <v>126050</v>
      </c>
      <c r="B15028" t="s">
        <v>610</v>
      </c>
      <c r="C15028">
        <v>57700010</v>
      </c>
      <c r="D15028" t="s">
        <v>12</v>
      </c>
      <c r="E15028" t="s">
        <v>13</v>
      </c>
      <c r="F15028" t="s">
        <v>13</v>
      </c>
      <c r="G15028" t="s">
        <v>14807</v>
      </c>
      <c r="H15028" s="2">
        <v>45015.410865358797</v>
      </c>
      <c r="I15028" t="s">
        <v>295</v>
      </c>
      <c r="J15028" s="2">
        <v>45015.410865358797</v>
      </c>
      <c r="K15028" t="s">
        <v>295</v>
      </c>
      <c r="L15028" t="str">
        <f>VLOOKUP(C15028,ACCOUNT_MAPPING!A:C,3,FALSE)</f>
        <v>Utilities</v>
      </c>
    </row>
    <row r="15029" spans="1:12" hidden="1">
      <c r="A15029">
        <v>99488</v>
      </c>
      <c r="B15029" t="s">
        <v>599</v>
      </c>
      <c r="C15029">
        <v>57700010</v>
      </c>
      <c r="D15029" t="s">
        <v>17</v>
      </c>
      <c r="E15029" t="s">
        <v>13</v>
      </c>
      <c r="F15029" t="s">
        <v>13</v>
      </c>
      <c r="G15029" t="s">
        <v>14808</v>
      </c>
      <c r="H15029" s="2">
        <v>44924.667491817127</v>
      </c>
      <c r="I15029" t="s">
        <v>65</v>
      </c>
      <c r="J15029" s="2">
        <v>44924.667491817127</v>
      </c>
      <c r="K15029" t="s">
        <v>65</v>
      </c>
      <c r="L15029" t="str">
        <f>VLOOKUP(C15029,ACCOUNT_MAPPING!A:C,3,FALSE)</f>
        <v>Utilities</v>
      </c>
    </row>
    <row r="15030" spans="1:12" hidden="1">
      <c r="A15030">
        <v>83166</v>
      </c>
      <c r="B15030" t="s">
        <v>3589</v>
      </c>
      <c r="C15030">
        <v>57700010</v>
      </c>
      <c r="D15030" t="s">
        <v>12</v>
      </c>
      <c r="E15030" t="s">
        <v>13</v>
      </c>
      <c r="F15030" t="s">
        <v>13</v>
      </c>
      <c r="G15030" t="s">
        <v>14809</v>
      </c>
      <c r="H15030" s="2">
        <v>45013.886616122683</v>
      </c>
      <c r="I15030" t="s">
        <v>83</v>
      </c>
      <c r="J15030" s="2">
        <v>45013.886616122683</v>
      </c>
      <c r="K15030" t="s">
        <v>83</v>
      </c>
      <c r="L15030" t="str">
        <f>VLOOKUP(C15030,ACCOUNT_MAPPING!A:C,3,FALSE)</f>
        <v>Utilities</v>
      </c>
    </row>
    <row r="15031" spans="1:12" hidden="1">
      <c r="A15031">
        <v>109981</v>
      </c>
      <c r="B15031" t="s">
        <v>596</v>
      </c>
      <c r="C15031">
        <v>57700010</v>
      </c>
      <c r="D15031" t="s">
        <v>63</v>
      </c>
      <c r="E15031" t="s">
        <v>13</v>
      </c>
      <c r="F15031" t="s">
        <v>13</v>
      </c>
      <c r="G15031" t="s">
        <v>14810</v>
      </c>
      <c r="H15031" s="2">
        <v>44875.451101192128</v>
      </c>
      <c r="I15031" t="s">
        <v>598</v>
      </c>
      <c r="J15031" s="2">
        <v>44875.451101192128</v>
      </c>
      <c r="K15031" t="s">
        <v>598</v>
      </c>
      <c r="L15031" t="str">
        <f>VLOOKUP(C15031,ACCOUNT_MAPPING!A:C,3,FALSE)</f>
        <v>Utilities</v>
      </c>
    </row>
    <row r="15032" spans="1:12" hidden="1">
      <c r="A15032">
        <v>83122</v>
      </c>
      <c r="B15032" t="s">
        <v>11828</v>
      </c>
      <c r="C15032">
        <v>57700010</v>
      </c>
      <c r="D15032" t="s">
        <v>12</v>
      </c>
      <c r="E15032" t="s">
        <v>13</v>
      </c>
      <c r="F15032" t="s">
        <v>13</v>
      </c>
      <c r="G15032" t="s">
        <v>14811</v>
      </c>
      <c r="H15032" s="2">
        <v>45008.594280821759</v>
      </c>
      <c r="I15032" t="s">
        <v>1672</v>
      </c>
      <c r="J15032" s="2">
        <v>45008.594280821759</v>
      </c>
      <c r="K15032" t="s">
        <v>1672</v>
      </c>
      <c r="L15032" t="str">
        <f>VLOOKUP(C15032,ACCOUNT_MAPPING!A:C,3,FALSE)</f>
        <v>Utilities</v>
      </c>
    </row>
    <row r="15033" spans="1:12" hidden="1">
      <c r="A15033">
        <v>111565</v>
      </c>
      <c r="B15033" t="s">
        <v>1350</v>
      </c>
      <c r="C15033">
        <v>57700010</v>
      </c>
      <c r="D15033" t="s">
        <v>17</v>
      </c>
      <c r="E15033" t="s">
        <v>13</v>
      </c>
      <c r="F15033" t="s">
        <v>13</v>
      </c>
      <c r="G15033" t="s">
        <v>1351</v>
      </c>
      <c r="H15033" s="2">
        <v>44914.720580821762</v>
      </c>
      <c r="I15033" t="s">
        <v>93</v>
      </c>
      <c r="J15033" s="2">
        <v>44914.720580821762</v>
      </c>
      <c r="K15033" t="s">
        <v>93</v>
      </c>
      <c r="L15033" t="str">
        <f>VLOOKUP(C15033,ACCOUNT_MAPPING!A:C,3,FALSE)</f>
        <v>Utilities</v>
      </c>
    </row>
    <row r="15034" spans="1:12" hidden="1">
      <c r="A15034">
        <v>126168</v>
      </c>
      <c r="B15034" t="s">
        <v>345</v>
      </c>
      <c r="C15034">
        <v>57700010</v>
      </c>
      <c r="D15034" t="s">
        <v>17</v>
      </c>
      <c r="E15034" t="s">
        <v>13</v>
      </c>
      <c r="F15034" t="s">
        <v>13</v>
      </c>
      <c r="G15034" t="s">
        <v>1613</v>
      </c>
      <c r="H15034" s="2">
        <v>44922.716588310184</v>
      </c>
      <c r="I15034" t="s">
        <v>347</v>
      </c>
      <c r="J15034" s="2">
        <v>44922.716588310184</v>
      </c>
      <c r="K15034" t="s">
        <v>347</v>
      </c>
      <c r="L15034" t="str">
        <f>VLOOKUP(C15034,ACCOUNT_MAPPING!A:C,3,FALSE)</f>
        <v>Utilities</v>
      </c>
    </row>
    <row r="15035" spans="1:12" hidden="1">
      <c r="A15035">
        <v>126097</v>
      </c>
      <c r="B15035" t="s">
        <v>5324</v>
      </c>
      <c r="C15035">
        <v>57700010</v>
      </c>
      <c r="D15035" t="s">
        <v>63</v>
      </c>
      <c r="E15035" t="s">
        <v>13</v>
      </c>
      <c r="F15035" t="s">
        <v>13</v>
      </c>
      <c r="G15035" t="s">
        <v>14812</v>
      </c>
      <c r="H15035" s="2">
        <v>44888.573711307872</v>
      </c>
      <c r="I15035" t="s">
        <v>2125</v>
      </c>
      <c r="J15035" s="2">
        <v>44888.573711307872</v>
      </c>
      <c r="K15035" t="s">
        <v>2125</v>
      </c>
      <c r="L15035" t="str">
        <f>VLOOKUP(C15035,ACCOUNT_MAPPING!A:C,3,FALSE)</f>
        <v>Utilities</v>
      </c>
    </row>
    <row r="15036" spans="1:12" hidden="1">
      <c r="A15036">
        <v>126099</v>
      </c>
      <c r="B15036" t="s">
        <v>5274</v>
      </c>
      <c r="C15036">
        <v>57700010</v>
      </c>
      <c r="D15036" t="s">
        <v>12</v>
      </c>
      <c r="E15036" t="s">
        <v>13</v>
      </c>
      <c r="F15036" t="s">
        <v>13</v>
      </c>
      <c r="G15036" t="s">
        <v>5538</v>
      </c>
      <c r="H15036" s="2">
        <v>45022.018201585648</v>
      </c>
      <c r="I15036" t="s">
        <v>363</v>
      </c>
      <c r="J15036" s="2">
        <v>45022.018201585648</v>
      </c>
      <c r="K15036" t="s">
        <v>363</v>
      </c>
      <c r="L15036" t="str">
        <f>VLOOKUP(C15036,ACCOUNT_MAPPING!A:C,3,FALSE)</f>
        <v>Utilities</v>
      </c>
    </row>
    <row r="15037" spans="1:12" hidden="1">
      <c r="A15037">
        <v>126191</v>
      </c>
      <c r="B15037" t="s">
        <v>8401</v>
      </c>
      <c r="C15037">
        <v>57700010</v>
      </c>
      <c r="D15037" t="s">
        <v>63</v>
      </c>
      <c r="E15037" t="s">
        <v>13</v>
      </c>
      <c r="F15037" t="s">
        <v>13</v>
      </c>
      <c r="G15037" t="s">
        <v>14813</v>
      </c>
      <c r="H15037" s="2">
        <v>44875.516255439812</v>
      </c>
      <c r="I15037" t="s">
        <v>360</v>
      </c>
      <c r="J15037" s="2">
        <v>44875.516255439812</v>
      </c>
      <c r="K15037" t="s">
        <v>360</v>
      </c>
      <c r="L15037" t="str">
        <f>VLOOKUP(C15037,ACCOUNT_MAPPING!A:C,3,FALSE)</f>
        <v>Utilities</v>
      </c>
    </row>
    <row r="15038" spans="1:12" hidden="1">
      <c r="A15038">
        <v>126125</v>
      </c>
      <c r="B15038" t="s">
        <v>5395</v>
      </c>
      <c r="C15038">
        <v>57700010</v>
      </c>
      <c r="D15038" t="s">
        <v>12</v>
      </c>
      <c r="E15038" t="s">
        <v>13</v>
      </c>
      <c r="F15038" t="s">
        <v>13</v>
      </c>
      <c r="G15038" t="s">
        <v>14814</v>
      </c>
      <c r="H15038" s="2">
        <v>45015.497318553244</v>
      </c>
      <c r="I15038" t="s">
        <v>3140</v>
      </c>
      <c r="J15038" s="2">
        <v>45015.497318553244</v>
      </c>
      <c r="K15038" t="s">
        <v>3140</v>
      </c>
      <c r="L15038" t="str">
        <f>VLOOKUP(C15038,ACCOUNT_MAPPING!A:C,3,FALSE)</f>
        <v>Utilities</v>
      </c>
    </row>
    <row r="15039" spans="1:12" hidden="1">
      <c r="A15039">
        <v>126052</v>
      </c>
      <c r="B15039" t="s">
        <v>618</v>
      </c>
      <c r="C15039">
        <v>57700010</v>
      </c>
      <c r="D15039" t="s">
        <v>17</v>
      </c>
      <c r="E15039" t="s">
        <v>13</v>
      </c>
      <c r="F15039" t="s">
        <v>13</v>
      </c>
      <c r="G15039" t="s">
        <v>14815</v>
      </c>
      <c r="H15039" s="2">
        <v>44917.373816932872</v>
      </c>
      <c r="I15039" t="s">
        <v>295</v>
      </c>
      <c r="J15039" s="2">
        <v>44917.373816932872</v>
      </c>
      <c r="K15039" t="s">
        <v>295</v>
      </c>
      <c r="L15039" t="str">
        <f>VLOOKUP(C15039,ACCOUNT_MAPPING!A:C,3,FALSE)</f>
        <v>Utilities</v>
      </c>
    </row>
    <row r="15040" spans="1:12" hidden="1">
      <c r="A15040">
        <v>126222</v>
      </c>
      <c r="B15040" t="s">
        <v>460</v>
      </c>
      <c r="C15040">
        <v>57700010</v>
      </c>
      <c r="D15040" t="s">
        <v>17</v>
      </c>
      <c r="E15040" t="s">
        <v>13</v>
      </c>
      <c r="F15040" t="s">
        <v>13</v>
      </c>
      <c r="G15040" t="s">
        <v>14816</v>
      </c>
      <c r="H15040" s="2">
        <v>44923.735117013886</v>
      </c>
      <c r="I15040" t="s">
        <v>462</v>
      </c>
      <c r="J15040" s="2">
        <v>44923.735117013886</v>
      </c>
      <c r="K15040" t="s">
        <v>462</v>
      </c>
      <c r="L15040" t="str">
        <f>VLOOKUP(C15040,ACCOUNT_MAPPING!A:C,3,FALSE)</f>
        <v>Utilities</v>
      </c>
    </row>
    <row r="15041" spans="1:12" hidden="1">
      <c r="A15041">
        <v>126087</v>
      </c>
      <c r="B15041" t="s">
        <v>5457</v>
      </c>
      <c r="C15041">
        <v>57700010</v>
      </c>
      <c r="D15041" t="s">
        <v>17</v>
      </c>
      <c r="E15041" t="s">
        <v>13</v>
      </c>
      <c r="F15041" t="s">
        <v>13</v>
      </c>
      <c r="G15041" t="s">
        <v>13106</v>
      </c>
      <c r="H15041" s="2">
        <v>44916.712899999999</v>
      </c>
      <c r="I15041" t="s">
        <v>360</v>
      </c>
      <c r="J15041" s="2">
        <v>44916.712899999999</v>
      </c>
      <c r="K15041" t="s">
        <v>360</v>
      </c>
      <c r="L15041" t="str">
        <f>VLOOKUP(C15041,ACCOUNT_MAPPING!A:C,3,FALSE)</f>
        <v>Utilities</v>
      </c>
    </row>
    <row r="15042" spans="1:12" hidden="1">
      <c r="A15042">
        <v>126088</v>
      </c>
      <c r="B15042" t="s">
        <v>5233</v>
      </c>
      <c r="C15042">
        <v>57700010</v>
      </c>
      <c r="D15042" t="s">
        <v>12</v>
      </c>
      <c r="E15042" t="s">
        <v>13</v>
      </c>
      <c r="F15042" t="s">
        <v>13</v>
      </c>
      <c r="G15042" t="s">
        <v>14817</v>
      </c>
      <c r="H15042" s="2">
        <v>45012.591096493059</v>
      </c>
      <c r="I15042" t="s">
        <v>360</v>
      </c>
      <c r="J15042" s="2">
        <v>45012.591096493059</v>
      </c>
      <c r="K15042" t="s">
        <v>360</v>
      </c>
      <c r="L15042" t="str">
        <f>VLOOKUP(C15042,ACCOUNT_MAPPING!A:C,3,FALSE)</f>
        <v>Utilities</v>
      </c>
    </row>
    <row r="15043" spans="1:12" hidden="1">
      <c r="A15043">
        <v>126089</v>
      </c>
      <c r="B15043" t="s">
        <v>5708</v>
      </c>
      <c r="C15043">
        <v>57700010</v>
      </c>
      <c r="D15043" t="s">
        <v>63</v>
      </c>
      <c r="E15043" t="s">
        <v>13</v>
      </c>
      <c r="F15043" t="s">
        <v>13</v>
      </c>
      <c r="G15043" t="s">
        <v>14818</v>
      </c>
      <c r="H15043" s="2">
        <v>44874.587758067129</v>
      </c>
      <c r="I15043" t="s">
        <v>360</v>
      </c>
      <c r="J15043" s="2">
        <v>44874.587758067129</v>
      </c>
      <c r="K15043" t="s">
        <v>360</v>
      </c>
      <c r="L15043" t="str">
        <f>VLOOKUP(C15043,ACCOUNT_MAPPING!A:C,3,FALSE)</f>
        <v>Utilities</v>
      </c>
    </row>
    <row r="15044" spans="1:12" hidden="1">
      <c r="A15044">
        <v>126098</v>
      </c>
      <c r="B15044" t="s">
        <v>2123</v>
      </c>
      <c r="C15044">
        <v>57700010</v>
      </c>
      <c r="D15044" t="s">
        <v>63</v>
      </c>
      <c r="E15044" t="s">
        <v>13</v>
      </c>
      <c r="F15044" t="s">
        <v>13</v>
      </c>
      <c r="G15044" t="s">
        <v>14819</v>
      </c>
      <c r="H15044" s="2">
        <v>44893.646797766203</v>
      </c>
      <c r="I15044" t="s">
        <v>2125</v>
      </c>
      <c r="J15044" s="2">
        <v>44893.646797766203</v>
      </c>
      <c r="K15044" t="s">
        <v>2125</v>
      </c>
      <c r="L15044" t="str">
        <f>VLOOKUP(C15044,ACCOUNT_MAPPING!A:C,3,FALSE)</f>
        <v>Utilities</v>
      </c>
    </row>
    <row r="15045" spans="1:12" hidden="1">
      <c r="A15045">
        <v>126231</v>
      </c>
      <c r="B15045" t="s">
        <v>1147</v>
      </c>
      <c r="C15045">
        <v>57700010</v>
      </c>
      <c r="D15045" t="s">
        <v>12</v>
      </c>
      <c r="E15045" t="s">
        <v>13</v>
      </c>
      <c r="F15045" t="s">
        <v>13</v>
      </c>
      <c r="G15045" t="s">
        <v>14820</v>
      </c>
      <c r="H15045" s="2">
        <v>45020.957215046299</v>
      </c>
      <c r="I15045" t="s">
        <v>446</v>
      </c>
      <c r="J15045" s="2">
        <v>45020.957215046299</v>
      </c>
      <c r="K15045" t="s">
        <v>446</v>
      </c>
      <c r="L15045" t="str">
        <f>VLOOKUP(C15045,ACCOUNT_MAPPING!A:C,3,FALSE)</f>
        <v>Utilities</v>
      </c>
    </row>
    <row r="15046" spans="1:12" hidden="1">
      <c r="A15046">
        <v>126164</v>
      </c>
      <c r="B15046" t="s">
        <v>3617</v>
      </c>
      <c r="C15046">
        <v>57700010</v>
      </c>
      <c r="D15046" t="s">
        <v>63</v>
      </c>
      <c r="E15046" t="s">
        <v>13</v>
      </c>
      <c r="F15046" t="s">
        <v>13</v>
      </c>
      <c r="G15046" t="s">
        <v>404</v>
      </c>
      <c r="H15046" s="2">
        <v>44879.403578391204</v>
      </c>
      <c r="I15046" t="s">
        <v>405</v>
      </c>
      <c r="J15046" s="2">
        <v>44879.403578391204</v>
      </c>
      <c r="K15046" t="s">
        <v>405</v>
      </c>
      <c r="L15046" t="str">
        <f>VLOOKUP(C15046,ACCOUNT_MAPPING!A:C,3,FALSE)</f>
        <v>Utilities</v>
      </c>
    </row>
    <row r="15047" spans="1:12" hidden="1">
      <c r="A15047">
        <v>126246</v>
      </c>
      <c r="B15047" t="s">
        <v>403</v>
      </c>
      <c r="C15047">
        <v>57700010</v>
      </c>
      <c r="D15047" t="s">
        <v>63</v>
      </c>
      <c r="E15047" t="s">
        <v>13</v>
      </c>
      <c r="F15047" t="s">
        <v>13</v>
      </c>
      <c r="G15047" t="s">
        <v>14821</v>
      </c>
      <c r="H15047" s="2">
        <v>44879.409647604167</v>
      </c>
      <c r="I15047" t="s">
        <v>405</v>
      </c>
      <c r="J15047" s="2">
        <v>44879.409647604167</v>
      </c>
      <c r="K15047" t="s">
        <v>405</v>
      </c>
      <c r="L15047" t="str">
        <f>VLOOKUP(C15047,ACCOUNT_MAPPING!A:C,3,FALSE)</f>
        <v>Utilities</v>
      </c>
    </row>
    <row r="15048" spans="1:12" hidden="1">
      <c r="A15048">
        <v>126251</v>
      </c>
      <c r="B15048" t="s">
        <v>5305</v>
      </c>
      <c r="C15048">
        <v>57700010</v>
      </c>
      <c r="D15048" t="s">
        <v>17</v>
      </c>
      <c r="E15048" t="s">
        <v>13</v>
      </c>
      <c r="F15048" t="s">
        <v>13</v>
      </c>
      <c r="G15048" t="s">
        <v>14822</v>
      </c>
      <c r="H15048" s="2">
        <v>44925.681866435189</v>
      </c>
      <c r="I15048" t="s">
        <v>415</v>
      </c>
      <c r="J15048" s="2">
        <v>44925.681866435189</v>
      </c>
      <c r="K15048" t="s">
        <v>415</v>
      </c>
      <c r="L15048" t="str">
        <f>VLOOKUP(C15048,ACCOUNT_MAPPING!A:C,3,FALSE)</f>
        <v>Utilities</v>
      </c>
    </row>
    <row r="15049" spans="1:12" hidden="1">
      <c r="A15049">
        <v>126143</v>
      </c>
      <c r="B15049" t="s">
        <v>329</v>
      </c>
      <c r="C15049">
        <v>57700010</v>
      </c>
      <c r="D15049" t="s">
        <v>17</v>
      </c>
      <c r="E15049" t="s">
        <v>13</v>
      </c>
      <c r="F15049" t="s">
        <v>13</v>
      </c>
      <c r="G15049" t="s">
        <v>14823</v>
      </c>
      <c r="H15049" s="2">
        <v>44924.114406018518</v>
      </c>
      <c r="I15049" t="s">
        <v>323</v>
      </c>
      <c r="J15049" s="2">
        <v>44924.114406018518</v>
      </c>
      <c r="K15049" t="s">
        <v>323</v>
      </c>
      <c r="L15049" t="str">
        <f>VLOOKUP(C15049,ACCOUNT_MAPPING!A:C,3,FALSE)</f>
        <v>Utilities</v>
      </c>
    </row>
    <row r="15050" spans="1:12" hidden="1">
      <c r="A15050">
        <v>126218</v>
      </c>
      <c r="B15050" t="s">
        <v>457</v>
      </c>
      <c r="C15050">
        <v>57700010</v>
      </c>
      <c r="D15050" t="s">
        <v>63</v>
      </c>
      <c r="E15050" t="s">
        <v>13</v>
      </c>
      <c r="F15050" t="s">
        <v>13</v>
      </c>
      <c r="G15050" t="s">
        <v>14824</v>
      </c>
      <c r="H15050" s="2">
        <v>44869.658114386577</v>
      </c>
      <c r="I15050" t="s">
        <v>459</v>
      </c>
      <c r="J15050" s="2">
        <v>44869.658114386577</v>
      </c>
      <c r="K15050" t="s">
        <v>459</v>
      </c>
      <c r="L15050" t="str">
        <f>VLOOKUP(C15050,ACCOUNT_MAPPING!A:C,3,FALSE)</f>
        <v>Utilities</v>
      </c>
    </row>
    <row r="15051" spans="1:12" hidden="1">
      <c r="A15051">
        <v>126223</v>
      </c>
      <c r="B15051" t="s">
        <v>622</v>
      </c>
      <c r="C15051">
        <v>57700010</v>
      </c>
      <c r="D15051" t="s">
        <v>63</v>
      </c>
      <c r="E15051" t="s">
        <v>13</v>
      </c>
      <c r="F15051" t="s">
        <v>13</v>
      </c>
      <c r="G15051" t="s">
        <v>14825</v>
      </c>
      <c r="H15051" s="2">
        <v>44875.789804826389</v>
      </c>
      <c r="I15051" t="s">
        <v>300</v>
      </c>
      <c r="J15051" s="2">
        <v>44875.789804826389</v>
      </c>
      <c r="K15051" t="s">
        <v>300</v>
      </c>
      <c r="L15051" t="str">
        <f>VLOOKUP(C15051,ACCOUNT_MAPPING!A:C,3,FALSE)</f>
        <v>Utilities</v>
      </c>
    </row>
    <row r="15052" spans="1:12" hidden="1">
      <c r="A15052">
        <v>126228</v>
      </c>
      <c r="B15052" t="s">
        <v>494</v>
      </c>
      <c r="C15052">
        <v>57700010</v>
      </c>
      <c r="D15052" t="s">
        <v>63</v>
      </c>
      <c r="E15052" t="s">
        <v>13</v>
      </c>
      <c r="F15052" t="s">
        <v>13</v>
      </c>
      <c r="G15052" t="s">
        <v>14826</v>
      </c>
      <c r="H15052" s="2">
        <v>44876.494253900462</v>
      </c>
      <c r="I15052" t="s">
        <v>1362</v>
      </c>
      <c r="J15052" s="2">
        <v>44876.494253900462</v>
      </c>
      <c r="K15052" t="s">
        <v>1362</v>
      </c>
      <c r="L15052" t="str">
        <f>VLOOKUP(C15052,ACCOUNT_MAPPING!A:C,3,FALSE)</f>
        <v>Utilities</v>
      </c>
    </row>
    <row r="15053" spans="1:12" hidden="1">
      <c r="A15053">
        <v>126174</v>
      </c>
      <c r="B15053" t="s">
        <v>352</v>
      </c>
      <c r="C15053">
        <v>57700010</v>
      </c>
      <c r="D15053" t="s">
        <v>17</v>
      </c>
      <c r="E15053" t="s">
        <v>13</v>
      </c>
      <c r="F15053" t="s">
        <v>13</v>
      </c>
      <c r="G15053" t="s">
        <v>11916</v>
      </c>
      <c r="H15053" s="2">
        <v>44923.450875462964</v>
      </c>
      <c r="I15053" t="s">
        <v>347</v>
      </c>
      <c r="J15053" s="2">
        <v>44923.450875462964</v>
      </c>
      <c r="K15053" t="s">
        <v>347</v>
      </c>
      <c r="L15053" t="str">
        <f>VLOOKUP(C15053,ACCOUNT_MAPPING!A:C,3,FALSE)</f>
        <v>Utilities</v>
      </c>
    </row>
    <row r="15054" spans="1:12" hidden="1">
      <c r="A15054">
        <v>126237</v>
      </c>
      <c r="B15054" t="s">
        <v>8391</v>
      </c>
      <c r="C15054">
        <v>57700010</v>
      </c>
      <c r="D15054" t="s">
        <v>63</v>
      </c>
      <c r="E15054" t="s">
        <v>13</v>
      </c>
      <c r="F15054" t="s">
        <v>13</v>
      </c>
      <c r="G15054" t="s">
        <v>14827</v>
      </c>
      <c r="H15054" s="2">
        <v>44875.602122569442</v>
      </c>
      <c r="I15054" t="s">
        <v>360</v>
      </c>
      <c r="J15054" s="2">
        <v>44875.602122569442</v>
      </c>
      <c r="K15054" t="s">
        <v>360</v>
      </c>
      <c r="L15054" t="str">
        <f>VLOOKUP(C15054,ACCOUNT_MAPPING!A:C,3,FALSE)</f>
        <v>Utilities</v>
      </c>
    </row>
    <row r="15055" spans="1:12" hidden="1">
      <c r="A15055">
        <v>126105</v>
      </c>
      <c r="B15055" t="s">
        <v>3132</v>
      </c>
      <c r="C15055">
        <v>57700010</v>
      </c>
      <c r="D15055" t="s">
        <v>12</v>
      </c>
      <c r="E15055" t="s">
        <v>13</v>
      </c>
      <c r="F15055" t="s">
        <v>13</v>
      </c>
      <c r="G15055" t="s">
        <v>14828</v>
      </c>
      <c r="H15055" s="2">
        <v>45022.030208564815</v>
      </c>
      <c r="I15055" t="s">
        <v>363</v>
      </c>
      <c r="J15055" s="2">
        <v>45022.030208564815</v>
      </c>
      <c r="K15055" t="s">
        <v>363</v>
      </c>
      <c r="L15055" t="str">
        <f>VLOOKUP(C15055,ACCOUNT_MAPPING!A:C,3,FALSE)</f>
        <v>Utilities</v>
      </c>
    </row>
    <row r="15056" spans="1:12" hidden="1">
      <c r="A15056">
        <v>126254</v>
      </c>
      <c r="B15056" t="s">
        <v>476</v>
      </c>
      <c r="C15056">
        <v>57700010</v>
      </c>
      <c r="D15056" t="s">
        <v>12</v>
      </c>
      <c r="E15056" t="s">
        <v>13</v>
      </c>
      <c r="F15056" t="s">
        <v>13</v>
      </c>
      <c r="G15056" t="s">
        <v>14829</v>
      </c>
      <c r="H15056" s="2">
        <v>45019.598445451389</v>
      </c>
      <c r="I15056" t="s">
        <v>310</v>
      </c>
      <c r="J15056" s="2">
        <v>45019.598445451389</v>
      </c>
      <c r="K15056" t="s">
        <v>310</v>
      </c>
      <c r="L15056" t="str">
        <f>VLOOKUP(C15056,ACCOUNT_MAPPING!A:C,3,FALSE)</f>
        <v>Utilities</v>
      </c>
    </row>
    <row r="15057" spans="1:12" hidden="1">
      <c r="A15057">
        <v>126230</v>
      </c>
      <c r="B15057" t="s">
        <v>444</v>
      </c>
      <c r="C15057">
        <v>57700010</v>
      </c>
      <c r="D15057" t="s">
        <v>63</v>
      </c>
      <c r="E15057" t="s">
        <v>13</v>
      </c>
      <c r="F15057" t="s">
        <v>13</v>
      </c>
      <c r="G15057" t="s">
        <v>14830</v>
      </c>
      <c r="H15057" s="2">
        <v>44879.399704826392</v>
      </c>
      <c r="I15057" t="s">
        <v>446</v>
      </c>
      <c r="J15057" s="2">
        <v>44879.399704826392</v>
      </c>
      <c r="K15057" t="s">
        <v>446</v>
      </c>
      <c r="L15057" t="str">
        <f>VLOOKUP(C15057,ACCOUNT_MAPPING!A:C,3,FALSE)</f>
        <v>Utilities</v>
      </c>
    </row>
    <row r="15058" spans="1:12" hidden="1">
      <c r="A15058">
        <v>126156</v>
      </c>
      <c r="B15058" t="s">
        <v>6513</v>
      </c>
      <c r="C15058">
        <v>57700010</v>
      </c>
      <c r="D15058" t="s">
        <v>63</v>
      </c>
      <c r="E15058" t="s">
        <v>13</v>
      </c>
      <c r="F15058" t="s">
        <v>13</v>
      </c>
      <c r="G15058" t="s">
        <v>14831</v>
      </c>
      <c r="H15058" s="2">
        <v>44879.406624918978</v>
      </c>
      <c r="I15058" t="s">
        <v>405</v>
      </c>
      <c r="J15058" s="2">
        <v>44879.406624918978</v>
      </c>
      <c r="K15058" t="s">
        <v>405</v>
      </c>
      <c r="L15058" t="str">
        <f>VLOOKUP(C15058,ACCOUNT_MAPPING!A:C,3,FALSE)</f>
        <v>Utilities</v>
      </c>
    </row>
    <row r="15059" spans="1:12" hidden="1">
      <c r="A15059">
        <v>126159</v>
      </c>
      <c r="B15059" t="s">
        <v>1611</v>
      </c>
      <c r="C15059">
        <v>57700010</v>
      </c>
      <c r="D15059" t="s">
        <v>63</v>
      </c>
      <c r="E15059" t="s">
        <v>13</v>
      </c>
      <c r="F15059" t="s">
        <v>13</v>
      </c>
      <c r="G15059" t="s">
        <v>5320</v>
      </c>
      <c r="H15059" s="2">
        <v>44879.381891979167</v>
      </c>
      <c r="I15059" t="s">
        <v>405</v>
      </c>
      <c r="J15059" s="2">
        <v>44879.381891979167</v>
      </c>
      <c r="K15059" t="s">
        <v>405</v>
      </c>
      <c r="L15059" t="str">
        <f>VLOOKUP(C15059,ACCOUNT_MAPPING!A:C,3,FALSE)</f>
        <v>Utilities</v>
      </c>
    </row>
    <row r="15060" spans="1:12" hidden="1">
      <c r="A15060">
        <v>126167</v>
      </c>
      <c r="B15060" t="s">
        <v>411</v>
      </c>
      <c r="C15060">
        <v>57700010</v>
      </c>
      <c r="D15060" t="s">
        <v>12</v>
      </c>
      <c r="E15060" t="s">
        <v>13</v>
      </c>
      <c r="F15060" t="s">
        <v>13</v>
      </c>
      <c r="G15060" t="s">
        <v>14832</v>
      </c>
      <c r="H15060" s="2">
        <v>45015.47249641204</v>
      </c>
      <c r="I15060" t="s">
        <v>350</v>
      </c>
      <c r="J15060" s="2">
        <v>45015.47249641204</v>
      </c>
      <c r="K15060" t="s">
        <v>350</v>
      </c>
      <c r="L15060" t="str">
        <f>VLOOKUP(C15060,ACCOUNT_MAPPING!A:C,3,FALSE)</f>
        <v>Utilities</v>
      </c>
    </row>
    <row r="15061" spans="1:12" hidden="1">
      <c r="A15061">
        <v>126173</v>
      </c>
      <c r="B15061" t="s">
        <v>421</v>
      </c>
      <c r="C15061">
        <v>57700010</v>
      </c>
      <c r="D15061" t="s">
        <v>17</v>
      </c>
      <c r="E15061" t="s">
        <v>13</v>
      </c>
      <c r="F15061" t="s">
        <v>13</v>
      </c>
      <c r="G15061" t="s">
        <v>1613</v>
      </c>
      <c r="H15061" s="2">
        <v>44922.751009756947</v>
      </c>
      <c r="I15061" t="s">
        <v>347</v>
      </c>
      <c r="J15061" s="2">
        <v>44922.751009756947</v>
      </c>
      <c r="K15061" t="s">
        <v>347</v>
      </c>
      <c r="L15061" t="str">
        <f>VLOOKUP(C15061,ACCOUNT_MAPPING!A:C,3,FALSE)</f>
        <v>Utilities</v>
      </c>
    </row>
    <row r="15062" spans="1:12" hidden="1">
      <c r="A15062">
        <v>126176</v>
      </c>
      <c r="B15062" t="s">
        <v>355</v>
      </c>
      <c r="C15062">
        <v>57700010</v>
      </c>
      <c r="D15062" t="s">
        <v>17</v>
      </c>
      <c r="E15062" t="s">
        <v>13</v>
      </c>
      <c r="F15062" t="s">
        <v>13</v>
      </c>
      <c r="G15062" t="s">
        <v>14833</v>
      </c>
      <c r="H15062" s="2">
        <v>44923.489397951387</v>
      </c>
      <c r="I15062" t="s">
        <v>357</v>
      </c>
      <c r="J15062" s="2">
        <v>44923.489397951387</v>
      </c>
      <c r="K15062" t="s">
        <v>357</v>
      </c>
      <c r="L15062" t="str">
        <f>VLOOKUP(C15062,ACCOUNT_MAPPING!A:C,3,FALSE)</f>
        <v>Utilities</v>
      </c>
    </row>
    <row r="15063" spans="1:12" hidden="1">
      <c r="A15063">
        <v>126177</v>
      </c>
      <c r="B15063" t="s">
        <v>422</v>
      </c>
      <c r="C15063">
        <v>57700010</v>
      </c>
      <c r="D15063" t="s">
        <v>17</v>
      </c>
      <c r="E15063" t="s">
        <v>13</v>
      </c>
      <c r="F15063" t="s">
        <v>13</v>
      </c>
      <c r="G15063" t="s">
        <v>14834</v>
      </c>
      <c r="H15063" s="2">
        <v>44923.496467395831</v>
      </c>
      <c r="I15063" t="s">
        <v>347</v>
      </c>
      <c r="J15063" s="2">
        <v>44923.496467395831</v>
      </c>
      <c r="K15063" t="s">
        <v>347</v>
      </c>
      <c r="L15063" t="str">
        <f>VLOOKUP(C15063,ACCOUNT_MAPPING!A:C,3,FALSE)</f>
        <v>Utilities</v>
      </c>
    </row>
    <row r="15064" spans="1:12" hidden="1">
      <c r="A15064">
        <v>126178</v>
      </c>
      <c r="B15064" t="s">
        <v>481</v>
      </c>
      <c r="C15064">
        <v>57700010</v>
      </c>
      <c r="D15064" t="s">
        <v>12</v>
      </c>
      <c r="E15064" t="s">
        <v>13</v>
      </c>
      <c r="F15064" t="s">
        <v>13</v>
      </c>
      <c r="G15064" t="s">
        <v>14835</v>
      </c>
      <c r="H15064" s="2">
        <v>45015.595761226854</v>
      </c>
      <c r="I15064" t="s">
        <v>408</v>
      </c>
      <c r="J15064" s="2">
        <v>45015.595761226854</v>
      </c>
      <c r="K15064" t="s">
        <v>408</v>
      </c>
      <c r="L15064" t="str">
        <f>VLOOKUP(C15064,ACCOUNT_MAPPING!A:C,3,FALSE)</f>
        <v>Utilities</v>
      </c>
    </row>
    <row r="15065" spans="1:12" hidden="1">
      <c r="A15065">
        <v>126179</v>
      </c>
      <c r="B15065" t="s">
        <v>423</v>
      </c>
      <c r="C15065">
        <v>57700010</v>
      </c>
      <c r="D15065" t="s">
        <v>17</v>
      </c>
      <c r="E15065" t="s">
        <v>13</v>
      </c>
      <c r="F15065" t="s">
        <v>13</v>
      </c>
      <c r="G15065" t="s">
        <v>14836</v>
      </c>
      <c r="H15065" s="2">
        <v>44923.511290277776</v>
      </c>
      <c r="I15065" t="s">
        <v>357</v>
      </c>
      <c r="J15065" s="2">
        <v>44923.511290277776</v>
      </c>
      <c r="K15065" t="s">
        <v>357</v>
      </c>
      <c r="L15065" t="str">
        <f>VLOOKUP(C15065,ACCOUNT_MAPPING!A:C,3,FALSE)</f>
        <v>Utilities</v>
      </c>
    </row>
    <row r="15066" spans="1:12" hidden="1">
      <c r="A15066">
        <v>126180</v>
      </c>
      <c r="B15066" t="s">
        <v>6391</v>
      </c>
      <c r="C15066">
        <v>57700010</v>
      </c>
      <c r="D15066" t="s">
        <v>17</v>
      </c>
      <c r="E15066" t="s">
        <v>13</v>
      </c>
      <c r="F15066" t="s">
        <v>13</v>
      </c>
      <c r="G15066" t="s">
        <v>14836</v>
      </c>
      <c r="H15066" s="2">
        <v>44923.515004247682</v>
      </c>
      <c r="I15066" t="s">
        <v>357</v>
      </c>
      <c r="J15066" s="2">
        <v>44923.515004247682</v>
      </c>
      <c r="K15066" t="s">
        <v>357</v>
      </c>
      <c r="L15066" t="str">
        <f>VLOOKUP(C15066,ACCOUNT_MAPPING!A:C,3,FALSE)</f>
        <v>Utilities</v>
      </c>
    </row>
    <row r="15067" spans="1:12" hidden="1">
      <c r="A15067">
        <v>126198</v>
      </c>
      <c r="B15067" t="s">
        <v>1136</v>
      </c>
      <c r="C15067">
        <v>57700010</v>
      </c>
      <c r="D15067" t="s">
        <v>63</v>
      </c>
      <c r="E15067" t="s">
        <v>13</v>
      </c>
      <c r="F15067" t="s">
        <v>13</v>
      </c>
      <c r="G15067" t="s">
        <v>14837</v>
      </c>
      <c r="H15067" s="2">
        <v>44876.696696099534</v>
      </c>
      <c r="I15067" t="s">
        <v>446</v>
      </c>
      <c r="J15067" s="2">
        <v>44876.696696099534</v>
      </c>
      <c r="K15067" t="s">
        <v>446</v>
      </c>
      <c r="L15067" t="str">
        <f>VLOOKUP(C15067,ACCOUNT_MAPPING!A:C,3,FALSE)</f>
        <v>Utilities</v>
      </c>
    </row>
    <row r="15068" spans="1:12" hidden="1">
      <c r="A15068">
        <v>126208</v>
      </c>
      <c r="B15068" t="s">
        <v>485</v>
      </c>
      <c r="C15068">
        <v>57700010</v>
      </c>
      <c r="D15068" t="s">
        <v>17</v>
      </c>
      <c r="E15068" t="s">
        <v>13</v>
      </c>
      <c r="F15068" t="s">
        <v>13</v>
      </c>
      <c r="G15068" t="s">
        <v>14838</v>
      </c>
      <c r="H15068" s="2">
        <v>44925.155577546298</v>
      </c>
      <c r="I15068" t="s">
        <v>323</v>
      </c>
      <c r="J15068" s="2">
        <v>44925.155577546298</v>
      </c>
      <c r="K15068" t="s">
        <v>323</v>
      </c>
      <c r="L15068" t="str">
        <f>VLOOKUP(C15068,ACCOUNT_MAPPING!A:C,3,FALSE)</f>
        <v>Utilities</v>
      </c>
    </row>
    <row r="15069" spans="1:12" hidden="1">
      <c r="A15069">
        <v>126235</v>
      </c>
      <c r="B15069" t="s">
        <v>394</v>
      </c>
      <c r="C15069">
        <v>57700010</v>
      </c>
      <c r="D15069" t="s">
        <v>63</v>
      </c>
      <c r="E15069" t="s">
        <v>13</v>
      </c>
      <c r="F15069" t="s">
        <v>13</v>
      </c>
      <c r="G15069" t="s">
        <v>14839</v>
      </c>
      <c r="H15069" s="2">
        <v>44874.591091631948</v>
      </c>
      <c r="I15069" t="s">
        <v>295</v>
      </c>
      <c r="J15069" s="2">
        <v>44874.591091631948</v>
      </c>
      <c r="K15069" t="s">
        <v>295</v>
      </c>
      <c r="L15069" t="str">
        <f>VLOOKUP(C15069,ACCOUNT_MAPPING!A:C,3,FALSE)</f>
        <v>Utilities</v>
      </c>
    </row>
    <row r="15070" spans="1:12" hidden="1">
      <c r="A15070">
        <v>126253</v>
      </c>
      <c r="B15070" t="s">
        <v>413</v>
      </c>
      <c r="C15070">
        <v>57700010</v>
      </c>
      <c r="D15070" t="s">
        <v>17</v>
      </c>
      <c r="E15070" t="s">
        <v>13</v>
      </c>
      <c r="F15070" t="s">
        <v>13</v>
      </c>
      <c r="G15070" t="s">
        <v>14840</v>
      </c>
      <c r="H15070" s="2">
        <v>44929.303000231484</v>
      </c>
      <c r="I15070" t="s">
        <v>415</v>
      </c>
      <c r="J15070" s="2">
        <v>44929.303000231484</v>
      </c>
      <c r="K15070" t="s">
        <v>415</v>
      </c>
      <c r="L15070" t="str">
        <f>VLOOKUP(C15070,ACCOUNT_MAPPING!A:C,3,FALSE)</f>
        <v>Utilities</v>
      </c>
    </row>
    <row r="15071" spans="1:12" hidden="1">
      <c r="A15071">
        <v>21530</v>
      </c>
      <c r="B15071" t="s">
        <v>6157</v>
      </c>
      <c r="C15071">
        <v>57700020</v>
      </c>
      <c r="D15071" t="s">
        <v>12</v>
      </c>
      <c r="E15071" t="s">
        <v>13</v>
      </c>
      <c r="F15071" t="s">
        <v>13</v>
      </c>
      <c r="G15071" t="s">
        <v>14841</v>
      </c>
      <c r="H15071" s="2">
        <v>45014.669986840279</v>
      </c>
      <c r="I15071" t="s">
        <v>289</v>
      </c>
      <c r="J15071" s="2">
        <v>45014.669986840279</v>
      </c>
      <c r="K15071" t="s">
        <v>289</v>
      </c>
      <c r="L15071" t="str">
        <f>VLOOKUP(C15071,ACCOUNT_MAPPING!A:C,3,FALSE)</f>
        <v>Utilities</v>
      </c>
    </row>
    <row r="15072" spans="1:12" hidden="1">
      <c r="A15072">
        <v>3540</v>
      </c>
      <c r="B15072" t="s">
        <v>11</v>
      </c>
      <c r="C15072">
        <v>57700030</v>
      </c>
      <c r="D15072" t="s">
        <v>12</v>
      </c>
      <c r="E15072" t="s">
        <v>13</v>
      </c>
      <c r="F15072" t="s">
        <v>13</v>
      </c>
      <c r="G15072" t="s">
        <v>14842</v>
      </c>
      <c r="H15072" s="2">
        <v>45020.841846030089</v>
      </c>
      <c r="I15072" t="s">
        <v>15</v>
      </c>
      <c r="J15072" s="2">
        <v>45020.841846030089</v>
      </c>
      <c r="K15072" t="s">
        <v>15</v>
      </c>
      <c r="L15072" t="str">
        <f>VLOOKUP(C15072,ACCOUNT_MAPPING!A:C,3,FALSE)</f>
        <v>Utilities</v>
      </c>
    </row>
    <row r="15073" spans="1:12" hidden="1">
      <c r="A15073">
        <v>4440</v>
      </c>
      <c r="B15073" t="s">
        <v>7665</v>
      </c>
      <c r="C15073">
        <v>57700030</v>
      </c>
      <c r="D15073" t="s">
        <v>12</v>
      </c>
      <c r="E15073" t="s">
        <v>13</v>
      </c>
      <c r="F15073" t="s">
        <v>13</v>
      </c>
      <c r="G15073" t="s">
        <v>14843</v>
      </c>
      <c r="H15073" s="2">
        <v>45014.380688275465</v>
      </c>
      <c r="I15073" t="s">
        <v>2175</v>
      </c>
      <c r="J15073" s="2">
        <v>45014.380688275465</v>
      </c>
      <c r="K15073" t="s">
        <v>2175</v>
      </c>
      <c r="L15073" t="str">
        <f>VLOOKUP(C15073,ACCOUNT_MAPPING!A:C,3,FALSE)</f>
        <v>Utilities</v>
      </c>
    </row>
    <row r="15074" spans="1:12" hidden="1">
      <c r="A15074">
        <v>8519</v>
      </c>
      <c r="B15074" t="s">
        <v>1651</v>
      </c>
      <c r="C15074">
        <v>57700030</v>
      </c>
      <c r="D15074" t="s">
        <v>12</v>
      </c>
      <c r="E15074" t="s">
        <v>13</v>
      </c>
      <c r="F15074" t="s">
        <v>13</v>
      </c>
      <c r="G15074" t="s">
        <v>13084</v>
      </c>
      <c r="H15074" s="2">
        <v>45021.629458761578</v>
      </c>
      <c r="I15074" t="s">
        <v>1422</v>
      </c>
      <c r="J15074" s="2">
        <v>45021.629458761578</v>
      </c>
      <c r="K15074" t="s">
        <v>1422</v>
      </c>
      <c r="L15074" t="str">
        <f>VLOOKUP(C15074,ACCOUNT_MAPPING!A:C,3,FALSE)</f>
        <v>Utilities</v>
      </c>
    </row>
    <row r="15075" spans="1:12" hidden="1">
      <c r="A15075">
        <v>8523</v>
      </c>
      <c r="B15075" t="s">
        <v>4354</v>
      </c>
      <c r="C15075">
        <v>57700030</v>
      </c>
      <c r="D15075" t="s">
        <v>12</v>
      </c>
      <c r="E15075" t="s">
        <v>13</v>
      </c>
      <c r="F15075" t="s">
        <v>13</v>
      </c>
      <c r="G15075" t="s">
        <v>14844</v>
      </c>
      <c r="H15075" s="2">
        <v>45021.667101273146</v>
      </c>
      <c r="I15075" t="s">
        <v>1422</v>
      </c>
      <c r="J15075" s="2">
        <v>45021.667101273146</v>
      </c>
      <c r="K15075" t="s">
        <v>1422</v>
      </c>
      <c r="L15075" t="str">
        <f>VLOOKUP(C15075,ACCOUNT_MAPPING!A:C,3,FALSE)</f>
        <v>Utilities</v>
      </c>
    </row>
    <row r="15076" spans="1:12" hidden="1">
      <c r="A15076">
        <v>8527</v>
      </c>
      <c r="B15076" t="s">
        <v>10924</v>
      </c>
      <c r="C15076">
        <v>57700030</v>
      </c>
      <c r="D15076" t="s">
        <v>12</v>
      </c>
      <c r="E15076" t="s">
        <v>13</v>
      </c>
      <c r="F15076" t="s">
        <v>13</v>
      </c>
      <c r="G15076" t="s">
        <v>14845</v>
      </c>
      <c r="H15076" s="2">
        <v>45021.860580474538</v>
      </c>
      <c r="I15076" t="s">
        <v>577</v>
      </c>
      <c r="J15076" s="2">
        <v>45021.860580474538</v>
      </c>
      <c r="K15076" t="s">
        <v>577</v>
      </c>
      <c r="L15076" t="str">
        <f>VLOOKUP(C15076,ACCOUNT_MAPPING!A:C,3,FALSE)</f>
        <v>Utilities</v>
      </c>
    </row>
    <row r="15077" spans="1:12" hidden="1">
      <c r="A15077">
        <v>8522</v>
      </c>
      <c r="B15077" t="s">
        <v>1655</v>
      </c>
      <c r="C15077">
        <v>57700030</v>
      </c>
      <c r="D15077" t="s">
        <v>12</v>
      </c>
      <c r="E15077" t="s">
        <v>13</v>
      </c>
      <c r="F15077" t="s">
        <v>13</v>
      </c>
      <c r="G15077" t="s">
        <v>14846</v>
      </c>
      <c r="H15077" s="2">
        <v>45021.587285104164</v>
      </c>
      <c r="I15077" t="s">
        <v>1266</v>
      </c>
      <c r="J15077" s="2">
        <v>45021.587285104164</v>
      </c>
      <c r="K15077" t="s">
        <v>1266</v>
      </c>
      <c r="L15077" t="str">
        <f>VLOOKUP(C15077,ACCOUNT_MAPPING!A:C,3,FALSE)</f>
        <v>Utilities</v>
      </c>
    </row>
    <row r="15078" spans="1:12" hidden="1">
      <c r="A15078">
        <v>8639</v>
      </c>
      <c r="B15078" t="s">
        <v>3191</v>
      </c>
      <c r="C15078">
        <v>57700030</v>
      </c>
      <c r="D15078" t="s">
        <v>12</v>
      </c>
      <c r="E15078" t="s">
        <v>13</v>
      </c>
      <c r="F15078" t="s">
        <v>13</v>
      </c>
      <c r="G15078" t="s">
        <v>14847</v>
      </c>
      <c r="H15078" s="2">
        <v>45014.574040011576</v>
      </c>
      <c r="I15078" t="s">
        <v>31</v>
      </c>
      <c r="J15078" s="2">
        <v>45014.574040011576</v>
      </c>
      <c r="K15078" t="s">
        <v>31</v>
      </c>
      <c r="L15078" t="str">
        <f>VLOOKUP(C15078,ACCOUNT_MAPPING!A:C,3,FALSE)</f>
        <v>Utilities</v>
      </c>
    </row>
    <row r="15079" spans="1:12" hidden="1">
      <c r="A15079">
        <v>8657</v>
      </c>
      <c r="B15079" t="s">
        <v>3203</v>
      </c>
      <c r="C15079">
        <v>57700030</v>
      </c>
      <c r="D15079" t="s">
        <v>17</v>
      </c>
      <c r="E15079" t="s">
        <v>13</v>
      </c>
      <c r="F15079" t="s">
        <v>13</v>
      </c>
      <c r="G15079" t="s">
        <v>14848</v>
      </c>
      <c r="H15079" s="2">
        <v>44916.70616076389</v>
      </c>
      <c r="I15079" t="s">
        <v>1175</v>
      </c>
      <c r="J15079" s="2">
        <v>44916.70616076389</v>
      </c>
      <c r="K15079" t="s">
        <v>1175</v>
      </c>
      <c r="L15079" t="str">
        <f>VLOOKUP(C15079,ACCOUNT_MAPPING!A:C,3,FALSE)</f>
        <v>Utilities</v>
      </c>
    </row>
    <row r="15080" spans="1:12" hidden="1">
      <c r="A15080">
        <v>8769</v>
      </c>
      <c r="B15080" t="s">
        <v>716</v>
      </c>
      <c r="C15080">
        <v>57700030</v>
      </c>
      <c r="D15080" t="s">
        <v>12</v>
      </c>
      <c r="E15080" t="s">
        <v>13</v>
      </c>
      <c r="F15080" t="s">
        <v>13</v>
      </c>
      <c r="G15080" t="s">
        <v>14849</v>
      </c>
      <c r="H15080" s="2">
        <v>45013.632630983797</v>
      </c>
      <c r="I15080" t="s">
        <v>244</v>
      </c>
      <c r="J15080" s="2">
        <v>45013.632630983797</v>
      </c>
      <c r="K15080" t="s">
        <v>244</v>
      </c>
      <c r="L15080" t="str">
        <f>VLOOKUP(C15080,ACCOUNT_MAPPING!A:C,3,FALSE)</f>
        <v>Utilities</v>
      </c>
    </row>
    <row r="15081" spans="1:12" hidden="1">
      <c r="A15081">
        <v>8905</v>
      </c>
      <c r="B15081" t="s">
        <v>4482</v>
      </c>
      <c r="C15081">
        <v>57700030</v>
      </c>
      <c r="D15081" t="s">
        <v>12</v>
      </c>
      <c r="E15081" t="s">
        <v>13</v>
      </c>
      <c r="F15081" t="s">
        <v>13</v>
      </c>
      <c r="G15081" t="s">
        <v>14850</v>
      </c>
      <c r="H15081" s="2">
        <v>45013.610258217595</v>
      </c>
      <c r="I15081" t="s">
        <v>726</v>
      </c>
      <c r="J15081" s="2">
        <v>45013.610258217595</v>
      </c>
      <c r="K15081" t="s">
        <v>726</v>
      </c>
      <c r="L15081" t="str">
        <f>VLOOKUP(C15081,ACCOUNT_MAPPING!A:C,3,FALSE)</f>
        <v>Utilities</v>
      </c>
    </row>
    <row r="15082" spans="1:12" hidden="1">
      <c r="A15082">
        <v>8831</v>
      </c>
      <c r="B15082" t="s">
        <v>39</v>
      </c>
      <c r="C15082">
        <v>57700030</v>
      </c>
      <c r="D15082" t="s">
        <v>12</v>
      </c>
      <c r="E15082" t="s">
        <v>13</v>
      </c>
      <c r="F15082" t="s">
        <v>13</v>
      </c>
      <c r="G15082" t="s">
        <v>14851</v>
      </c>
      <c r="H15082" s="2">
        <v>45014.622273842593</v>
      </c>
      <c r="I15082" t="s">
        <v>41</v>
      </c>
      <c r="J15082" s="2">
        <v>45014.622273842593</v>
      </c>
      <c r="K15082" t="s">
        <v>41</v>
      </c>
      <c r="L15082" t="str">
        <f>VLOOKUP(C15082,ACCOUNT_MAPPING!A:C,3,FALSE)</f>
        <v>Utilities</v>
      </c>
    </row>
    <row r="15083" spans="1:12" hidden="1">
      <c r="A15083">
        <v>8859</v>
      </c>
      <c r="B15083" t="s">
        <v>4417</v>
      </c>
      <c r="C15083">
        <v>57700030</v>
      </c>
      <c r="D15083" t="s">
        <v>12</v>
      </c>
      <c r="E15083" t="s">
        <v>13</v>
      </c>
      <c r="F15083" t="s">
        <v>13</v>
      </c>
      <c r="G15083" t="s">
        <v>14852</v>
      </c>
      <c r="H15083" s="2">
        <v>45015.444812847221</v>
      </c>
      <c r="I15083" t="s">
        <v>60</v>
      </c>
      <c r="J15083" s="2">
        <v>45015.444812847221</v>
      </c>
      <c r="K15083" t="s">
        <v>60</v>
      </c>
      <c r="L15083" t="str">
        <f>VLOOKUP(C15083,ACCOUNT_MAPPING!A:C,3,FALSE)</f>
        <v>Utilities</v>
      </c>
    </row>
    <row r="15084" spans="1:12" hidden="1">
      <c r="A15084">
        <v>8823</v>
      </c>
      <c r="B15084" t="s">
        <v>2274</v>
      </c>
      <c r="C15084">
        <v>57700030</v>
      </c>
      <c r="D15084" t="s">
        <v>12</v>
      </c>
      <c r="E15084" t="s">
        <v>13</v>
      </c>
      <c r="F15084" t="s">
        <v>13</v>
      </c>
      <c r="G15084" t="s">
        <v>14853</v>
      </c>
      <c r="H15084" s="2">
        <v>45021.561634606478</v>
      </c>
      <c r="I15084" t="s">
        <v>497</v>
      </c>
      <c r="J15084" s="2">
        <v>45021.561634606478</v>
      </c>
      <c r="K15084" t="s">
        <v>497</v>
      </c>
      <c r="L15084" t="str">
        <f>VLOOKUP(C15084,ACCOUNT_MAPPING!A:C,3,FALSE)</f>
        <v>Utilities</v>
      </c>
    </row>
    <row r="15085" spans="1:12" hidden="1">
      <c r="A15085">
        <v>9027</v>
      </c>
      <c r="B15085" t="s">
        <v>57</v>
      </c>
      <c r="C15085">
        <v>57700030</v>
      </c>
      <c r="D15085" t="s">
        <v>17</v>
      </c>
      <c r="E15085" t="s">
        <v>13</v>
      </c>
      <c r="F15085" t="s">
        <v>13</v>
      </c>
      <c r="G15085" t="s">
        <v>14679</v>
      </c>
      <c r="H15085" s="2">
        <v>44919.598467476855</v>
      </c>
      <c r="I15085" t="s">
        <v>31</v>
      </c>
      <c r="J15085" s="2">
        <v>44919.598467476855</v>
      </c>
      <c r="K15085" t="s">
        <v>31</v>
      </c>
      <c r="L15085" t="str">
        <f>VLOOKUP(C15085,ACCOUNT_MAPPING!A:C,3,FALSE)</f>
        <v>Utilities</v>
      </c>
    </row>
    <row r="15086" spans="1:12" hidden="1">
      <c r="A15086">
        <v>8818</v>
      </c>
      <c r="B15086" t="s">
        <v>498</v>
      </c>
      <c r="C15086">
        <v>57700030</v>
      </c>
      <c r="D15086" t="s">
        <v>12</v>
      </c>
      <c r="E15086" t="s">
        <v>13</v>
      </c>
      <c r="F15086" t="s">
        <v>13</v>
      </c>
      <c r="G15086" t="s">
        <v>14854</v>
      </c>
      <c r="H15086" s="2">
        <v>45020.718079363425</v>
      </c>
      <c r="I15086" t="s">
        <v>497</v>
      </c>
      <c r="J15086" s="2">
        <v>45020.718079363425</v>
      </c>
      <c r="K15086" t="s">
        <v>497</v>
      </c>
      <c r="L15086" t="str">
        <f>VLOOKUP(C15086,ACCOUNT_MAPPING!A:C,3,FALSE)</f>
        <v>Utilities</v>
      </c>
    </row>
    <row r="15087" spans="1:12" hidden="1">
      <c r="A15087">
        <v>9092</v>
      </c>
      <c r="B15087" t="s">
        <v>8457</v>
      </c>
      <c r="C15087">
        <v>57700030</v>
      </c>
      <c r="D15087" t="s">
        <v>12</v>
      </c>
      <c r="E15087" t="s">
        <v>13</v>
      </c>
      <c r="F15087" t="s">
        <v>13</v>
      </c>
      <c r="G15087" t="s">
        <v>14855</v>
      </c>
      <c r="H15087" s="2">
        <v>45012.684846412034</v>
      </c>
      <c r="I15087" t="s">
        <v>954</v>
      </c>
      <c r="J15087" s="2">
        <v>45012.684846412034</v>
      </c>
      <c r="K15087" t="s">
        <v>954</v>
      </c>
      <c r="L15087" t="str">
        <f>VLOOKUP(C15087,ACCOUNT_MAPPING!A:C,3,FALSE)</f>
        <v>Utilities</v>
      </c>
    </row>
    <row r="15088" spans="1:12" hidden="1">
      <c r="A15088">
        <v>9114</v>
      </c>
      <c r="B15088" t="s">
        <v>1183</v>
      </c>
      <c r="C15088">
        <v>57700030</v>
      </c>
      <c r="D15088" t="s">
        <v>12</v>
      </c>
      <c r="E15088" t="s">
        <v>13</v>
      </c>
      <c r="F15088" t="s">
        <v>13</v>
      </c>
      <c r="G15088" t="s">
        <v>14856</v>
      </c>
      <c r="H15088" s="2">
        <v>45020.811189548614</v>
      </c>
      <c r="I15088" t="s">
        <v>15</v>
      </c>
      <c r="J15088" s="2">
        <v>45020.811189548614</v>
      </c>
      <c r="K15088" t="s">
        <v>15</v>
      </c>
      <c r="L15088" t="str">
        <f>VLOOKUP(C15088,ACCOUNT_MAPPING!A:C,3,FALSE)</f>
        <v>Utilities</v>
      </c>
    </row>
    <row r="15089" spans="1:12" hidden="1">
      <c r="A15089">
        <v>9156</v>
      </c>
      <c r="B15089" t="s">
        <v>1181</v>
      </c>
      <c r="C15089">
        <v>57700030</v>
      </c>
      <c r="D15089" t="s">
        <v>17</v>
      </c>
      <c r="E15089" t="s">
        <v>13</v>
      </c>
      <c r="F15089" t="s">
        <v>13</v>
      </c>
      <c r="G15089" t="s">
        <v>14857</v>
      </c>
      <c r="H15089" s="2">
        <v>44917.509339618053</v>
      </c>
      <c r="I15089" t="s">
        <v>225</v>
      </c>
      <c r="J15089" s="2">
        <v>44917.509339618053</v>
      </c>
      <c r="K15089" t="s">
        <v>225</v>
      </c>
      <c r="L15089" t="str">
        <f>VLOOKUP(C15089,ACCOUNT_MAPPING!A:C,3,FALSE)</f>
        <v>Utilities</v>
      </c>
    </row>
    <row r="15090" spans="1:12" hidden="1">
      <c r="A15090">
        <v>9159</v>
      </c>
      <c r="B15090" t="s">
        <v>1724</v>
      </c>
      <c r="C15090">
        <v>57700030</v>
      </c>
      <c r="D15090" t="s">
        <v>12</v>
      </c>
      <c r="E15090" t="s">
        <v>13</v>
      </c>
      <c r="F15090" t="s">
        <v>13</v>
      </c>
      <c r="G15090" t="s">
        <v>14858</v>
      </c>
      <c r="H15090" s="2">
        <v>45014.676737303242</v>
      </c>
      <c r="I15090" t="s">
        <v>41</v>
      </c>
      <c r="J15090" s="2">
        <v>45014.676737303242</v>
      </c>
      <c r="K15090" t="s">
        <v>41</v>
      </c>
      <c r="L15090" t="str">
        <f>VLOOKUP(C15090,ACCOUNT_MAPPING!A:C,3,FALSE)</f>
        <v>Utilities</v>
      </c>
    </row>
    <row r="15091" spans="1:12" hidden="1">
      <c r="A15091">
        <v>9160</v>
      </c>
      <c r="B15091" t="s">
        <v>1726</v>
      </c>
      <c r="C15091">
        <v>57700030</v>
      </c>
      <c r="D15091" t="s">
        <v>12</v>
      </c>
      <c r="E15091" t="s">
        <v>13</v>
      </c>
      <c r="F15091" t="s">
        <v>13</v>
      </c>
      <c r="G15091" t="s">
        <v>14859</v>
      </c>
      <c r="H15091" s="2">
        <v>45014.684319525462</v>
      </c>
      <c r="I15091" t="s">
        <v>41</v>
      </c>
      <c r="J15091" s="2">
        <v>45014.684319525462</v>
      </c>
      <c r="K15091" t="s">
        <v>41</v>
      </c>
      <c r="L15091" t="str">
        <f>VLOOKUP(C15091,ACCOUNT_MAPPING!A:C,3,FALSE)</f>
        <v>Utilities</v>
      </c>
    </row>
    <row r="15092" spans="1:12" hidden="1">
      <c r="A15092">
        <v>9154</v>
      </c>
      <c r="B15092" t="s">
        <v>1406</v>
      </c>
      <c r="C15092">
        <v>57700030</v>
      </c>
      <c r="D15092" t="s">
        <v>12</v>
      </c>
      <c r="E15092" t="s">
        <v>13</v>
      </c>
      <c r="F15092" t="s">
        <v>13</v>
      </c>
      <c r="G15092" t="s">
        <v>14860</v>
      </c>
      <c r="H15092" s="2">
        <v>45021.622299155089</v>
      </c>
      <c r="I15092" t="s">
        <v>497</v>
      </c>
      <c r="J15092" s="2">
        <v>45021.622299155089</v>
      </c>
      <c r="K15092" t="s">
        <v>497</v>
      </c>
      <c r="L15092" t="str">
        <f>VLOOKUP(C15092,ACCOUNT_MAPPING!A:C,3,FALSE)</f>
        <v>Utilities</v>
      </c>
    </row>
    <row r="15093" spans="1:12" hidden="1">
      <c r="A15093">
        <v>9406</v>
      </c>
      <c r="B15093" t="s">
        <v>2491</v>
      </c>
      <c r="C15093">
        <v>57700030</v>
      </c>
      <c r="D15093" t="s">
        <v>12</v>
      </c>
      <c r="E15093" t="s">
        <v>13</v>
      </c>
      <c r="F15093" t="s">
        <v>13</v>
      </c>
      <c r="G15093" t="s">
        <v>14861</v>
      </c>
      <c r="H15093" s="2">
        <v>45019.763937187498</v>
      </c>
      <c r="I15093" t="s">
        <v>3489</v>
      </c>
      <c r="J15093" s="2">
        <v>45019.763937187498</v>
      </c>
      <c r="K15093" t="s">
        <v>3489</v>
      </c>
      <c r="L15093" t="str">
        <f>VLOOKUP(C15093,ACCOUNT_MAPPING!A:C,3,FALSE)</f>
        <v>Utilities</v>
      </c>
    </row>
    <row r="15094" spans="1:12" hidden="1">
      <c r="A15094">
        <v>9424</v>
      </c>
      <c r="B15094" t="s">
        <v>2499</v>
      </c>
      <c r="C15094">
        <v>57700030</v>
      </c>
      <c r="D15094" t="s">
        <v>12</v>
      </c>
      <c r="E15094" t="s">
        <v>13</v>
      </c>
      <c r="F15094" t="s">
        <v>13</v>
      </c>
      <c r="G15094" t="s">
        <v>14861</v>
      </c>
      <c r="H15094" s="2">
        <v>45019.76515107639</v>
      </c>
      <c r="I15094" t="s">
        <v>3489</v>
      </c>
      <c r="J15094" s="2">
        <v>45019.76515107639</v>
      </c>
      <c r="K15094" t="s">
        <v>3489</v>
      </c>
      <c r="L15094" t="str">
        <f>VLOOKUP(C15094,ACCOUNT_MAPPING!A:C,3,FALSE)</f>
        <v>Utilities</v>
      </c>
    </row>
    <row r="15095" spans="1:12" hidden="1">
      <c r="A15095">
        <v>9465</v>
      </c>
      <c r="B15095" t="s">
        <v>779</v>
      </c>
      <c r="C15095">
        <v>57700030</v>
      </c>
      <c r="D15095" t="s">
        <v>12</v>
      </c>
      <c r="E15095" t="s">
        <v>13</v>
      </c>
      <c r="F15095" t="s">
        <v>13</v>
      </c>
      <c r="G15095" t="s">
        <v>14862</v>
      </c>
      <c r="H15095" s="2">
        <v>45014.700970914353</v>
      </c>
      <c r="I15095" t="s">
        <v>661</v>
      </c>
      <c r="J15095" s="2">
        <v>45014.700970914353</v>
      </c>
      <c r="K15095" t="s">
        <v>661</v>
      </c>
      <c r="L15095" t="str">
        <f>VLOOKUP(C15095,ACCOUNT_MAPPING!A:C,3,FALSE)</f>
        <v>Utilities</v>
      </c>
    </row>
    <row r="15096" spans="1:12" hidden="1">
      <c r="A15096">
        <v>9526</v>
      </c>
      <c r="B15096" t="s">
        <v>1207</v>
      </c>
      <c r="C15096">
        <v>57700030</v>
      </c>
      <c r="D15096" t="s">
        <v>12</v>
      </c>
      <c r="E15096" t="s">
        <v>13</v>
      </c>
      <c r="F15096" t="s">
        <v>13</v>
      </c>
      <c r="G15096" t="s">
        <v>14863</v>
      </c>
      <c r="H15096" s="2">
        <v>45013.488736574072</v>
      </c>
      <c r="I15096" t="s">
        <v>809</v>
      </c>
      <c r="J15096" s="2">
        <v>45013.488736574072</v>
      </c>
      <c r="K15096" t="s">
        <v>809</v>
      </c>
      <c r="L15096" t="str">
        <f>VLOOKUP(C15096,ACCOUNT_MAPPING!A:C,3,FALSE)</f>
        <v>Utilities</v>
      </c>
    </row>
    <row r="15097" spans="1:12" hidden="1">
      <c r="A15097">
        <v>9234</v>
      </c>
      <c r="B15097" t="s">
        <v>1189</v>
      </c>
      <c r="C15097">
        <v>57700030</v>
      </c>
      <c r="D15097" t="s">
        <v>17</v>
      </c>
      <c r="E15097" t="s">
        <v>13</v>
      </c>
      <c r="F15097" t="s">
        <v>13</v>
      </c>
      <c r="G15097" t="s">
        <v>14864</v>
      </c>
      <c r="H15097" s="2">
        <v>44925.548127546295</v>
      </c>
      <c r="I15097" t="s">
        <v>900</v>
      </c>
      <c r="J15097" s="2">
        <v>44925.548127546295</v>
      </c>
      <c r="K15097" t="s">
        <v>900</v>
      </c>
      <c r="L15097" t="str">
        <f>VLOOKUP(C15097,ACCOUNT_MAPPING!A:C,3,FALSE)</f>
        <v>Utilities</v>
      </c>
    </row>
    <row r="15098" spans="1:12" hidden="1">
      <c r="A15098">
        <v>10510</v>
      </c>
      <c r="B15098" t="s">
        <v>810</v>
      </c>
      <c r="C15098">
        <v>57700030</v>
      </c>
      <c r="D15098" t="s">
        <v>12</v>
      </c>
      <c r="E15098" t="s">
        <v>13</v>
      </c>
      <c r="F15098" t="s">
        <v>13</v>
      </c>
      <c r="G15098" t="s">
        <v>14865</v>
      </c>
      <c r="H15098" s="2">
        <v>45013.890637615739</v>
      </c>
      <c r="I15098" t="s">
        <v>83</v>
      </c>
      <c r="J15098" s="2">
        <v>45013.890637615739</v>
      </c>
      <c r="K15098" t="s">
        <v>83</v>
      </c>
      <c r="L15098" t="str">
        <f>VLOOKUP(C15098,ACCOUNT_MAPPING!A:C,3,FALSE)</f>
        <v>Utilities</v>
      </c>
    </row>
    <row r="15099" spans="1:12" hidden="1">
      <c r="A15099">
        <v>9410</v>
      </c>
      <c r="B15099" t="s">
        <v>2446</v>
      </c>
      <c r="C15099">
        <v>57700030</v>
      </c>
      <c r="D15099" t="s">
        <v>17</v>
      </c>
      <c r="E15099" t="s">
        <v>13</v>
      </c>
      <c r="F15099" t="s">
        <v>13</v>
      </c>
      <c r="G15099" t="s">
        <v>14866</v>
      </c>
      <c r="H15099" s="2">
        <v>44917.599329363424</v>
      </c>
      <c r="I15099" t="s">
        <v>650</v>
      </c>
      <c r="J15099" s="2">
        <v>44917.599329363424</v>
      </c>
      <c r="K15099" t="s">
        <v>650</v>
      </c>
      <c r="L15099" t="str">
        <f>VLOOKUP(C15099,ACCOUNT_MAPPING!A:C,3,FALSE)</f>
        <v>Utilities</v>
      </c>
    </row>
    <row r="15100" spans="1:12" hidden="1">
      <c r="A15100">
        <v>10541</v>
      </c>
      <c r="B15100" t="s">
        <v>1415</v>
      </c>
      <c r="C15100">
        <v>57700030</v>
      </c>
      <c r="D15100" t="s">
        <v>12</v>
      </c>
      <c r="E15100" t="s">
        <v>13</v>
      </c>
      <c r="F15100" t="s">
        <v>13</v>
      </c>
      <c r="G15100" t="s">
        <v>14867</v>
      </c>
      <c r="H15100" s="2">
        <v>45021.878628321756</v>
      </c>
      <c r="I15100" t="s">
        <v>673</v>
      </c>
      <c r="J15100" s="2">
        <v>45021.878628321756</v>
      </c>
      <c r="K15100" t="s">
        <v>673</v>
      </c>
      <c r="L15100" t="str">
        <f>VLOOKUP(C15100,ACCOUNT_MAPPING!A:C,3,FALSE)</f>
        <v>Utilities</v>
      </c>
    </row>
    <row r="15101" spans="1:12" hidden="1">
      <c r="A15101">
        <v>9477</v>
      </c>
      <c r="B15101" t="s">
        <v>1217</v>
      </c>
      <c r="C15101">
        <v>57700030</v>
      </c>
      <c r="D15101" t="s">
        <v>12</v>
      </c>
      <c r="E15101" t="s">
        <v>13</v>
      </c>
      <c r="F15101" t="s">
        <v>13</v>
      </c>
      <c r="G15101" t="s">
        <v>14868</v>
      </c>
      <c r="H15101" s="2">
        <v>45013.547517326391</v>
      </c>
      <c r="I15101" t="s">
        <v>809</v>
      </c>
      <c r="J15101" s="2">
        <v>45013.547517326391</v>
      </c>
      <c r="K15101" t="s">
        <v>809</v>
      </c>
      <c r="L15101" t="str">
        <f>VLOOKUP(C15101,ACCOUNT_MAPPING!A:C,3,FALSE)</f>
        <v>Utilities</v>
      </c>
    </row>
    <row r="15102" spans="1:12" hidden="1">
      <c r="A15102">
        <v>10710</v>
      </c>
      <c r="B15102" t="s">
        <v>11037</v>
      </c>
      <c r="C15102">
        <v>57700030</v>
      </c>
      <c r="D15102" t="s">
        <v>12</v>
      </c>
      <c r="E15102" t="s">
        <v>13</v>
      </c>
      <c r="F15102" t="s">
        <v>13</v>
      </c>
      <c r="G15102" t="s">
        <v>14713</v>
      </c>
      <c r="H15102" s="2">
        <v>45020.512200381942</v>
      </c>
      <c r="I15102" t="s">
        <v>754</v>
      </c>
      <c r="J15102" s="2">
        <v>45020.512200381942</v>
      </c>
      <c r="K15102" t="s">
        <v>754</v>
      </c>
      <c r="L15102" t="str">
        <f>VLOOKUP(C15102,ACCOUNT_MAPPING!A:C,3,FALSE)</f>
        <v>Utilities</v>
      </c>
    </row>
    <row r="15103" spans="1:12" hidden="1">
      <c r="A15103">
        <v>9520</v>
      </c>
      <c r="B15103" t="s">
        <v>10005</v>
      </c>
      <c r="C15103">
        <v>57700030</v>
      </c>
      <c r="D15103" t="s">
        <v>17</v>
      </c>
      <c r="E15103" t="s">
        <v>13</v>
      </c>
      <c r="F15103" t="s">
        <v>13</v>
      </c>
      <c r="G15103" t="s">
        <v>14869</v>
      </c>
      <c r="H15103" s="2">
        <v>44923.577831747687</v>
      </c>
      <c r="I15103" t="s">
        <v>25</v>
      </c>
      <c r="J15103" s="2">
        <v>44923.577831747687</v>
      </c>
      <c r="K15103" t="s">
        <v>25</v>
      </c>
      <c r="L15103" t="str">
        <f>VLOOKUP(C15103,ACCOUNT_MAPPING!A:C,3,FALSE)</f>
        <v>Utilities</v>
      </c>
    </row>
    <row r="15104" spans="1:12" hidden="1">
      <c r="A15104">
        <v>10687</v>
      </c>
      <c r="B15104" t="s">
        <v>2556</v>
      </c>
      <c r="C15104">
        <v>57700030</v>
      </c>
      <c r="D15104" t="s">
        <v>12</v>
      </c>
      <c r="E15104" t="s">
        <v>13</v>
      </c>
      <c r="F15104" t="s">
        <v>13</v>
      </c>
      <c r="G15104" t="s">
        <v>14870</v>
      </c>
      <c r="H15104" s="2">
        <v>45020.828444178238</v>
      </c>
      <c r="I15104" t="s">
        <v>15</v>
      </c>
      <c r="J15104" s="2">
        <v>45020.828444178238</v>
      </c>
      <c r="K15104" t="s">
        <v>15</v>
      </c>
      <c r="L15104" t="str">
        <f>VLOOKUP(C15104,ACCOUNT_MAPPING!A:C,3,FALSE)</f>
        <v>Utilities</v>
      </c>
    </row>
    <row r="15105" spans="1:12" hidden="1">
      <c r="A15105">
        <v>10529</v>
      </c>
      <c r="B15105" t="s">
        <v>7863</v>
      </c>
      <c r="C15105">
        <v>57700030</v>
      </c>
      <c r="D15105" t="s">
        <v>12</v>
      </c>
      <c r="E15105" t="s">
        <v>13</v>
      </c>
      <c r="F15105" t="s">
        <v>13</v>
      </c>
      <c r="G15105" t="s">
        <v>14871</v>
      </c>
      <c r="H15105" s="2">
        <v>45013.397835532407</v>
      </c>
      <c r="I15105" t="s">
        <v>3471</v>
      </c>
      <c r="J15105" s="2">
        <v>45013.397835532407</v>
      </c>
      <c r="K15105" t="s">
        <v>3471</v>
      </c>
      <c r="L15105" t="str">
        <f>VLOOKUP(C15105,ACCOUNT_MAPPING!A:C,3,FALSE)</f>
        <v>Utilities</v>
      </c>
    </row>
    <row r="15106" spans="1:12" hidden="1">
      <c r="A15106">
        <v>10747</v>
      </c>
      <c r="B15106" t="s">
        <v>14228</v>
      </c>
      <c r="C15106">
        <v>57700030</v>
      </c>
      <c r="D15106" t="s">
        <v>12</v>
      </c>
      <c r="E15106" t="s">
        <v>13</v>
      </c>
      <c r="F15106" t="s">
        <v>13</v>
      </c>
      <c r="G15106" t="s">
        <v>14872</v>
      </c>
      <c r="H15106" s="2">
        <v>45021.80253090278</v>
      </c>
      <c r="I15106" t="s">
        <v>1441</v>
      </c>
      <c r="J15106" s="2">
        <v>45021.80253090278</v>
      </c>
      <c r="K15106" t="s">
        <v>1441</v>
      </c>
      <c r="L15106" t="str">
        <f>VLOOKUP(C15106,ACCOUNT_MAPPING!A:C,3,FALSE)</f>
        <v>Utilities</v>
      </c>
    </row>
    <row r="15107" spans="1:12" hidden="1">
      <c r="A15107">
        <v>10795</v>
      </c>
      <c r="B15107" t="s">
        <v>2606</v>
      </c>
      <c r="C15107">
        <v>57700030</v>
      </c>
      <c r="D15107" t="s">
        <v>12</v>
      </c>
      <c r="E15107" t="s">
        <v>13</v>
      </c>
      <c r="F15107" t="s">
        <v>13</v>
      </c>
      <c r="G15107" t="s">
        <v>14873</v>
      </c>
      <c r="H15107" s="2">
        <v>45019.967045289355</v>
      </c>
      <c r="I15107" t="s">
        <v>1434</v>
      </c>
      <c r="J15107" s="2">
        <v>45019.967045289355</v>
      </c>
      <c r="K15107" t="s">
        <v>1434</v>
      </c>
      <c r="L15107" t="str">
        <f>VLOOKUP(C15107,ACCOUNT_MAPPING!A:C,3,FALSE)</f>
        <v>Utilities</v>
      </c>
    </row>
    <row r="15108" spans="1:12" hidden="1">
      <c r="A15108">
        <v>10692</v>
      </c>
      <c r="B15108" t="s">
        <v>3323</v>
      </c>
      <c r="C15108">
        <v>57700030</v>
      </c>
      <c r="D15108" t="s">
        <v>12</v>
      </c>
      <c r="E15108" t="s">
        <v>13</v>
      </c>
      <c r="F15108" t="s">
        <v>13</v>
      </c>
      <c r="G15108" t="s">
        <v>14874</v>
      </c>
      <c r="H15108" s="2">
        <v>45021.58232627315</v>
      </c>
      <c r="I15108" t="s">
        <v>1266</v>
      </c>
      <c r="J15108" s="2">
        <v>45021.58232627315</v>
      </c>
      <c r="K15108" t="s">
        <v>1266</v>
      </c>
      <c r="L15108" t="str">
        <f>VLOOKUP(C15108,ACCOUNT_MAPPING!A:C,3,FALSE)</f>
        <v>Utilities</v>
      </c>
    </row>
    <row r="15109" spans="1:12" hidden="1">
      <c r="A15109">
        <v>10559</v>
      </c>
      <c r="B15109" t="s">
        <v>2572</v>
      </c>
      <c r="C15109">
        <v>57700030</v>
      </c>
      <c r="D15109" t="s">
        <v>12</v>
      </c>
      <c r="E15109" t="s">
        <v>13</v>
      </c>
      <c r="F15109" t="s">
        <v>13</v>
      </c>
      <c r="G15109" t="s">
        <v>14875</v>
      </c>
      <c r="H15109" s="2">
        <v>45021.467718437503</v>
      </c>
      <c r="I15109" t="s">
        <v>1419</v>
      </c>
      <c r="J15109" s="2">
        <v>45021.467718437503</v>
      </c>
      <c r="K15109" t="s">
        <v>1419</v>
      </c>
      <c r="L15109" t="str">
        <f>VLOOKUP(C15109,ACCOUNT_MAPPING!A:C,3,FALSE)</f>
        <v>Utilities</v>
      </c>
    </row>
    <row r="15110" spans="1:12" hidden="1">
      <c r="A15110">
        <v>10701</v>
      </c>
      <c r="B15110" t="s">
        <v>3889</v>
      </c>
      <c r="C15110">
        <v>57700030</v>
      </c>
      <c r="D15110" t="s">
        <v>12</v>
      </c>
      <c r="E15110" t="s">
        <v>13</v>
      </c>
      <c r="F15110" t="s">
        <v>13</v>
      </c>
      <c r="G15110" t="s">
        <v>14876</v>
      </c>
      <c r="H15110" s="2">
        <v>45020.566999803239</v>
      </c>
      <c r="I15110" t="s">
        <v>754</v>
      </c>
      <c r="J15110" s="2">
        <v>45020.566999803239</v>
      </c>
      <c r="K15110" t="s">
        <v>754</v>
      </c>
      <c r="L15110" t="str">
        <f>VLOOKUP(C15110,ACCOUNT_MAPPING!A:C,3,FALSE)</f>
        <v>Utilities</v>
      </c>
    </row>
    <row r="15111" spans="1:12" hidden="1">
      <c r="A15111">
        <v>10785</v>
      </c>
      <c r="B15111" t="s">
        <v>2658</v>
      </c>
      <c r="C15111">
        <v>57700030</v>
      </c>
      <c r="D15111" t="s">
        <v>12</v>
      </c>
      <c r="E15111" t="s">
        <v>13</v>
      </c>
      <c r="F15111" t="s">
        <v>13</v>
      </c>
      <c r="G15111" t="s">
        <v>11498</v>
      </c>
      <c r="H15111" s="2">
        <v>45019.681612615743</v>
      </c>
      <c r="I15111" t="s">
        <v>123</v>
      </c>
      <c r="J15111" s="2">
        <v>45019.681612615743</v>
      </c>
      <c r="K15111" t="s">
        <v>123</v>
      </c>
      <c r="L15111" t="str">
        <f>VLOOKUP(C15111,ACCOUNT_MAPPING!A:C,3,FALSE)</f>
        <v>Utilities</v>
      </c>
    </row>
    <row r="15112" spans="1:12" hidden="1">
      <c r="A15112">
        <v>10851</v>
      </c>
      <c r="B15112" t="s">
        <v>11069</v>
      </c>
      <c r="C15112">
        <v>57700030</v>
      </c>
      <c r="D15112" t="s">
        <v>12</v>
      </c>
      <c r="E15112" t="s">
        <v>13</v>
      </c>
      <c r="F15112" t="s">
        <v>13</v>
      </c>
      <c r="G15112" t="s">
        <v>14877</v>
      </c>
      <c r="H15112" s="2">
        <v>45020.413741284719</v>
      </c>
      <c r="I15112" t="s">
        <v>766</v>
      </c>
      <c r="J15112" s="2">
        <v>45020.413741284719</v>
      </c>
      <c r="K15112" t="s">
        <v>766</v>
      </c>
      <c r="L15112" t="str">
        <f>VLOOKUP(C15112,ACCOUNT_MAPPING!A:C,3,FALSE)</f>
        <v>Utilities</v>
      </c>
    </row>
    <row r="15113" spans="1:12" hidden="1">
      <c r="A15113">
        <v>10885</v>
      </c>
      <c r="B15113" t="s">
        <v>519</v>
      </c>
      <c r="C15113">
        <v>57700030</v>
      </c>
      <c r="D15113" t="s">
        <v>17</v>
      </c>
      <c r="E15113" t="s">
        <v>13</v>
      </c>
      <c r="F15113" t="s">
        <v>13</v>
      </c>
      <c r="G15113" t="s">
        <v>14878</v>
      </c>
      <c r="H15113" s="2">
        <v>44923.854423229168</v>
      </c>
      <c r="I15113" t="s">
        <v>74</v>
      </c>
      <c r="J15113" s="2">
        <v>44923.854423229168</v>
      </c>
      <c r="K15113" t="s">
        <v>74</v>
      </c>
      <c r="L15113" t="str">
        <f>VLOOKUP(C15113,ACCOUNT_MAPPING!A:C,3,FALSE)</f>
        <v>Utilities</v>
      </c>
    </row>
    <row r="15114" spans="1:12" hidden="1">
      <c r="A15114">
        <v>10850</v>
      </c>
      <c r="B15114" t="s">
        <v>1455</v>
      </c>
      <c r="C15114">
        <v>57700030</v>
      </c>
      <c r="D15114" t="s">
        <v>12</v>
      </c>
      <c r="E15114" t="s">
        <v>13</v>
      </c>
      <c r="F15114" t="s">
        <v>13</v>
      </c>
      <c r="G15114" t="s">
        <v>14879</v>
      </c>
      <c r="H15114" s="2">
        <v>45020.429166006943</v>
      </c>
      <c r="I15114" t="s">
        <v>225</v>
      </c>
      <c r="J15114" s="2">
        <v>45020.429166006943</v>
      </c>
      <c r="K15114" t="s">
        <v>225</v>
      </c>
      <c r="L15114" t="str">
        <f>VLOOKUP(C15114,ACCOUNT_MAPPING!A:C,3,FALSE)</f>
        <v>Utilities</v>
      </c>
    </row>
    <row r="15115" spans="1:12" hidden="1">
      <c r="A15115">
        <v>10853</v>
      </c>
      <c r="B15115" t="s">
        <v>5969</v>
      </c>
      <c r="C15115">
        <v>57700030</v>
      </c>
      <c r="D15115" t="s">
        <v>12</v>
      </c>
      <c r="E15115" t="s">
        <v>13</v>
      </c>
      <c r="F15115" t="s">
        <v>13</v>
      </c>
      <c r="G15115" t="s">
        <v>14880</v>
      </c>
      <c r="H15115" s="2">
        <v>45020.412467442133</v>
      </c>
      <c r="I15115" t="s">
        <v>766</v>
      </c>
      <c r="J15115" s="2">
        <v>45020.412467442133</v>
      </c>
      <c r="K15115" t="s">
        <v>766</v>
      </c>
      <c r="L15115" t="str">
        <f>VLOOKUP(C15115,ACCOUNT_MAPPING!A:C,3,FALSE)</f>
        <v>Utilities</v>
      </c>
    </row>
    <row r="15116" spans="1:12" hidden="1">
      <c r="A15116">
        <v>10893</v>
      </c>
      <c r="B15116" t="s">
        <v>98</v>
      </c>
      <c r="C15116">
        <v>57700030</v>
      </c>
      <c r="D15116" t="s">
        <v>17</v>
      </c>
      <c r="E15116" t="s">
        <v>13</v>
      </c>
      <c r="F15116" t="s">
        <v>13</v>
      </c>
      <c r="G15116" t="s">
        <v>14881</v>
      </c>
      <c r="H15116" s="2">
        <v>44923.926977199073</v>
      </c>
      <c r="I15116" t="s">
        <v>74</v>
      </c>
      <c r="J15116" s="2">
        <v>44923.926977199073</v>
      </c>
      <c r="K15116" t="s">
        <v>74</v>
      </c>
      <c r="L15116" t="str">
        <f>VLOOKUP(C15116,ACCOUNT_MAPPING!A:C,3,FALSE)</f>
        <v>Utilities</v>
      </c>
    </row>
    <row r="15117" spans="1:12" hidden="1">
      <c r="A15117">
        <v>10897</v>
      </c>
      <c r="B15117" t="s">
        <v>515</v>
      </c>
      <c r="C15117">
        <v>57700030</v>
      </c>
      <c r="D15117" t="s">
        <v>12</v>
      </c>
      <c r="E15117" t="s">
        <v>13</v>
      </c>
      <c r="F15117" t="s">
        <v>13</v>
      </c>
      <c r="G15117" t="s">
        <v>14882</v>
      </c>
      <c r="H15117" s="2">
        <v>45021.936802893521</v>
      </c>
      <c r="I15117" t="s">
        <v>74</v>
      </c>
      <c r="J15117" s="2">
        <v>45021.936802893521</v>
      </c>
      <c r="K15117" t="s">
        <v>74</v>
      </c>
      <c r="L15117" t="str">
        <f>VLOOKUP(C15117,ACCOUNT_MAPPING!A:C,3,FALSE)</f>
        <v>Utilities</v>
      </c>
    </row>
    <row r="15118" spans="1:12" hidden="1">
      <c r="A15118">
        <v>10734</v>
      </c>
      <c r="B15118" t="s">
        <v>5981</v>
      </c>
      <c r="C15118">
        <v>57700030</v>
      </c>
      <c r="D15118" t="s">
        <v>17</v>
      </c>
      <c r="E15118" t="s">
        <v>13</v>
      </c>
      <c r="F15118" t="s">
        <v>13</v>
      </c>
      <c r="G15118" t="s">
        <v>14883</v>
      </c>
      <c r="H15118" s="2">
        <v>44929.456153356485</v>
      </c>
      <c r="I15118" t="s">
        <v>553</v>
      </c>
      <c r="J15118" s="2">
        <v>44929.456153356485</v>
      </c>
      <c r="K15118" t="s">
        <v>553</v>
      </c>
      <c r="L15118" t="str">
        <f>VLOOKUP(C15118,ACCOUNT_MAPPING!A:C,3,FALSE)</f>
        <v>Utilities</v>
      </c>
    </row>
    <row r="15119" spans="1:12" hidden="1">
      <c r="A15119">
        <v>10985</v>
      </c>
      <c r="B15119" t="s">
        <v>3902</v>
      </c>
      <c r="C15119">
        <v>57700030</v>
      </c>
      <c r="D15119" t="s">
        <v>12</v>
      </c>
      <c r="E15119" t="s">
        <v>13</v>
      </c>
      <c r="F15119" t="s">
        <v>13</v>
      </c>
      <c r="G15119" t="s">
        <v>14884</v>
      </c>
      <c r="H15119" s="2">
        <v>45014.601932835649</v>
      </c>
      <c r="I15119" t="s">
        <v>3904</v>
      </c>
      <c r="J15119" s="2">
        <v>45014.601932835649</v>
      </c>
      <c r="K15119" t="s">
        <v>3904</v>
      </c>
      <c r="L15119" t="str">
        <f>VLOOKUP(C15119,ACCOUNT_MAPPING!A:C,3,FALSE)</f>
        <v>Utilities</v>
      </c>
    </row>
    <row r="15120" spans="1:12" hidden="1">
      <c r="A15120">
        <v>10854</v>
      </c>
      <c r="B15120" t="s">
        <v>2627</v>
      </c>
      <c r="C15120">
        <v>57700030</v>
      </c>
      <c r="D15120" t="s">
        <v>12</v>
      </c>
      <c r="E15120" t="s">
        <v>13</v>
      </c>
      <c r="F15120" t="s">
        <v>13</v>
      </c>
      <c r="G15120" t="s">
        <v>14885</v>
      </c>
      <c r="H15120" s="2">
        <v>45020.410825613428</v>
      </c>
      <c r="I15120" t="s">
        <v>766</v>
      </c>
      <c r="J15120" s="2">
        <v>45020.410825613428</v>
      </c>
      <c r="K15120" t="s">
        <v>766</v>
      </c>
      <c r="L15120" t="str">
        <f>VLOOKUP(C15120,ACCOUNT_MAPPING!A:C,3,FALSE)</f>
        <v>Utilities</v>
      </c>
    </row>
    <row r="15121" spans="1:12" hidden="1">
      <c r="A15121">
        <v>10887</v>
      </c>
      <c r="B15121" t="s">
        <v>96</v>
      </c>
      <c r="C15121">
        <v>57700030</v>
      </c>
      <c r="D15121" t="s">
        <v>12</v>
      </c>
      <c r="E15121" t="s">
        <v>13</v>
      </c>
      <c r="F15121" t="s">
        <v>13</v>
      </c>
      <c r="G15121" t="s">
        <v>14886</v>
      </c>
      <c r="H15121" s="2">
        <v>45021.68815509259</v>
      </c>
      <c r="I15121" t="s">
        <v>74</v>
      </c>
      <c r="J15121" s="2">
        <v>45021.68815509259</v>
      </c>
      <c r="K15121" t="s">
        <v>74</v>
      </c>
      <c r="L15121" t="str">
        <f>VLOOKUP(C15121,ACCOUNT_MAPPING!A:C,3,FALSE)</f>
        <v>Utilities</v>
      </c>
    </row>
    <row r="15122" spans="1:12" hidden="1">
      <c r="A15122">
        <v>11172</v>
      </c>
      <c r="B15122" t="s">
        <v>2680</v>
      </c>
      <c r="C15122">
        <v>57700030</v>
      </c>
      <c r="D15122" t="s">
        <v>17</v>
      </c>
      <c r="E15122" t="s">
        <v>13</v>
      </c>
      <c r="F15122" t="s">
        <v>13</v>
      </c>
      <c r="G15122" t="s">
        <v>14583</v>
      </c>
      <c r="H15122" s="2">
        <v>44917.686072025463</v>
      </c>
      <c r="I15122" t="s">
        <v>650</v>
      </c>
      <c r="J15122" s="2">
        <v>44917.686072025463</v>
      </c>
      <c r="K15122" t="s">
        <v>650</v>
      </c>
      <c r="L15122" t="str">
        <f>VLOOKUP(C15122,ACCOUNT_MAPPING!A:C,3,FALSE)</f>
        <v>Utilities</v>
      </c>
    </row>
    <row r="15123" spans="1:12" hidden="1">
      <c r="A15123">
        <v>11178</v>
      </c>
      <c r="B15123" t="s">
        <v>1471</v>
      </c>
      <c r="C15123">
        <v>57700030</v>
      </c>
      <c r="D15123" t="s">
        <v>17</v>
      </c>
      <c r="E15123" t="s">
        <v>13</v>
      </c>
      <c r="F15123" t="s">
        <v>13</v>
      </c>
      <c r="G15123" t="s">
        <v>14887</v>
      </c>
      <c r="H15123" s="2">
        <v>44918.468221446761</v>
      </c>
      <c r="I15123" t="s">
        <v>247</v>
      </c>
      <c r="J15123" s="2">
        <v>44918.468221446761</v>
      </c>
      <c r="K15123" t="s">
        <v>247</v>
      </c>
      <c r="L15123" t="str">
        <f>VLOOKUP(C15123,ACCOUNT_MAPPING!A:C,3,FALSE)</f>
        <v>Utilities</v>
      </c>
    </row>
    <row r="15124" spans="1:12" hidden="1">
      <c r="A15124">
        <v>11223</v>
      </c>
      <c r="B15124" t="s">
        <v>4723</v>
      </c>
      <c r="C15124">
        <v>57700030</v>
      </c>
      <c r="D15124" t="s">
        <v>12</v>
      </c>
      <c r="E15124" t="s">
        <v>13</v>
      </c>
      <c r="F15124" t="s">
        <v>13</v>
      </c>
      <c r="G15124" t="s">
        <v>14742</v>
      </c>
      <c r="H15124" s="2">
        <v>45020.521333946759</v>
      </c>
      <c r="I15124" t="s">
        <v>1235</v>
      </c>
      <c r="J15124" s="2">
        <v>45020.521333946759</v>
      </c>
      <c r="K15124" t="s">
        <v>1235</v>
      </c>
      <c r="L15124" t="str">
        <f>VLOOKUP(C15124,ACCOUNT_MAPPING!A:C,3,FALSE)</f>
        <v>Utilities</v>
      </c>
    </row>
    <row r="15125" spans="1:12" hidden="1">
      <c r="A15125">
        <v>11458</v>
      </c>
      <c r="B15125" t="s">
        <v>932</v>
      </c>
      <c r="C15125">
        <v>57700030</v>
      </c>
      <c r="D15125" t="s">
        <v>12</v>
      </c>
      <c r="E15125" t="s">
        <v>13</v>
      </c>
      <c r="F15125" t="s">
        <v>13</v>
      </c>
      <c r="G15125" t="s">
        <v>14888</v>
      </c>
      <c r="H15125" s="2">
        <v>45020.748130590277</v>
      </c>
      <c r="I15125" t="s">
        <v>759</v>
      </c>
      <c r="J15125" s="2">
        <v>45020.748130590277</v>
      </c>
      <c r="K15125" t="s">
        <v>759</v>
      </c>
      <c r="L15125" t="str">
        <f>VLOOKUP(C15125,ACCOUNT_MAPPING!A:C,3,FALSE)</f>
        <v>Utilities</v>
      </c>
    </row>
    <row r="15126" spans="1:12" hidden="1">
      <c r="A15126">
        <v>11539</v>
      </c>
      <c r="B15126" t="s">
        <v>4798</v>
      </c>
      <c r="C15126">
        <v>57700030</v>
      </c>
      <c r="D15126" t="s">
        <v>12</v>
      </c>
      <c r="E15126" t="s">
        <v>13</v>
      </c>
      <c r="F15126" t="s">
        <v>13</v>
      </c>
      <c r="G15126" t="s">
        <v>14889</v>
      </c>
      <c r="H15126" s="2">
        <v>45013.584462233797</v>
      </c>
      <c r="I15126" t="s">
        <v>1895</v>
      </c>
      <c r="J15126" s="2">
        <v>45013.584462233797</v>
      </c>
      <c r="K15126" t="s">
        <v>2734</v>
      </c>
      <c r="L15126" t="str">
        <f>VLOOKUP(C15126,ACCOUNT_MAPPING!A:C,3,FALSE)</f>
        <v>Utilities</v>
      </c>
    </row>
    <row r="15127" spans="1:12" hidden="1">
      <c r="A15127">
        <v>11229</v>
      </c>
      <c r="B15127" t="s">
        <v>885</v>
      </c>
      <c r="C15127">
        <v>57700030</v>
      </c>
      <c r="D15127" t="s">
        <v>12</v>
      </c>
      <c r="E15127" t="s">
        <v>13</v>
      </c>
      <c r="F15127" t="s">
        <v>13</v>
      </c>
      <c r="G15127" t="s">
        <v>14890</v>
      </c>
      <c r="H15127" s="2">
        <v>45015.511862847219</v>
      </c>
      <c r="I15127" t="s">
        <v>887</v>
      </c>
      <c r="J15127" s="2">
        <v>45015.511862847219</v>
      </c>
      <c r="K15127" t="s">
        <v>887</v>
      </c>
      <c r="L15127" t="str">
        <f>VLOOKUP(C15127,ACCOUNT_MAPPING!A:C,3,FALSE)</f>
        <v>Utilities</v>
      </c>
    </row>
    <row r="15128" spans="1:12" hidden="1">
      <c r="A15128">
        <v>11648</v>
      </c>
      <c r="B15128" t="s">
        <v>973</v>
      </c>
      <c r="C15128">
        <v>57700030</v>
      </c>
      <c r="D15128" t="s">
        <v>12</v>
      </c>
      <c r="E15128" t="s">
        <v>13</v>
      </c>
      <c r="F15128" t="s">
        <v>13</v>
      </c>
      <c r="G15128" t="s">
        <v>14891</v>
      </c>
      <c r="H15128" s="2">
        <v>45014.902497916664</v>
      </c>
      <c r="I15128" t="s">
        <v>663</v>
      </c>
      <c r="J15128" s="2">
        <v>45014.902497916664</v>
      </c>
      <c r="K15128" t="s">
        <v>663</v>
      </c>
      <c r="L15128" t="str">
        <f>VLOOKUP(C15128,ACCOUNT_MAPPING!A:C,3,FALSE)</f>
        <v>Utilities</v>
      </c>
    </row>
    <row r="15129" spans="1:12" hidden="1">
      <c r="A15129">
        <v>11542</v>
      </c>
      <c r="B15129" t="s">
        <v>4806</v>
      </c>
      <c r="C15129">
        <v>57700030</v>
      </c>
      <c r="D15129" t="s">
        <v>12</v>
      </c>
      <c r="E15129" t="s">
        <v>13</v>
      </c>
      <c r="F15129" t="s">
        <v>13</v>
      </c>
      <c r="G15129" t="s">
        <v>11604</v>
      </c>
      <c r="H15129" s="2">
        <v>45013.589743715274</v>
      </c>
      <c r="I15129" t="s">
        <v>2734</v>
      </c>
      <c r="J15129" s="2">
        <v>45013.589743715274</v>
      </c>
      <c r="K15129" t="s">
        <v>2734</v>
      </c>
      <c r="L15129" t="str">
        <f>VLOOKUP(C15129,ACCOUNT_MAPPING!A:C,3,FALSE)</f>
        <v>Utilities</v>
      </c>
    </row>
    <row r="15130" spans="1:12" hidden="1">
      <c r="A15130">
        <v>11647</v>
      </c>
      <c r="B15130" t="s">
        <v>910</v>
      </c>
      <c r="C15130">
        <v>57700030</v>
      </c>
      <c r="D15130" t="s">
        <v>12</v>
      </c>
      <c r="E15130" t="s">
        <v>13</v>
      </c>
      <c r="F15130" t="s">
        <v>13</v>
      </c>
      <c r="G15130" t="s">
        <v>14761</v>
      </c>
      <c r="H15130" s="2">
        <v>45014.897260451391</v>
      </c>
      <c r="I15130" t="s">
        <v>663</v>
      </c>
      <c r="J15130" s="2">
        <v>45014.897260451391</v>
      </c>
      <c r="K15130" t="s">
        <v>663</v>
      </c>
      <c r="L15130" t="str">
        <f>VLOOKUP(C15130,ACCOUNT_MAPPING!A:C,3,FALSE)</f>
        <v>Utilities</v>
      </c>
    </row>
    <row r="15131" spans="1:12" hidden="1">
      <c r="A15131">
        <v>11716</v>
      </c>
      <c r="B15131" t="s">
        <v>10416</v>
      </c>
      <c r="C15131">
        <v>57700030</v>
      </c>
      <c r="D15131" t="s">
        <v>12</v>
      </c>
      <c r="E15131" t="s">
        <v>13</v>
      </c>
      <c r="F15131" t="s">
        <v>13</v>
      </c>
      <c r="G15131" t="s">
        <v>14758</v>
      </c>
      <c r="H15131" s="2">
        <v>45014.780636608797</v>
      </c>
      <c r="I15131" t="s">
        <v>544</v>
      </c>
      <c r="J15131" s="2">
        <v>45014.780636608797</v>
      </c>
      <c r="K15131" t="s">
        <v>544</v>
      </c>
      <c r="L15131" t="str">
        <f>VLOOKUP(C15131,ACCOUNT_MAPPING!A:C,3,FALSE)</f>
        <v>Utilities</v>
      </c>
    </row>
    <row r="15132" spans="1:12" hidden="1">
      <c r="A15132">
        <v>11633</v>
      </c>
      <c r="B15132" t="s">
        <v>936</v>
      </c>
      <c r="C15132">
        <v>57700030</v>
      </c>
      <c r="D15132" t="s">
        <v>12</v>
      </c>
      <c r="E15132" t="s">
        <v>13</v>
      </c>
      <c r="F15132" t="s">
        <v>13</v>
      </c>
      <c r="G15132" t="s">
        <v>14892</v>
      </c>
      <c r="H15132" s="2">
        <v>45014.858092361108</v>
      </c>
      <c r="I15132" t="s">
        <v>663</v>
      </c>
      <c r="J15132" s="2">
        <v>45014.858092361108</v>
      </c>
      <c r="K15132" t="s">
        <v>663</v>
      </c>
      <c r="L15132" t="str">
        <f>VLOOKUP(C15132,ACCOUNT_MAPPING!A:C,3,FALSE)</f>
        <v>Utilities</v>
      </c>
    </row>
    <row r="15133" spans="1:12" hidden="1">
      <c r="A15133">
        <v>20453</v>
      </c>
      <c r="B15133" t="s">
        <v>2874</v>
      </c>
      <c r="C15133">
        <v>57700030</v>
      </c>
      <c r="D15133" t="s">
        <v>12</v>
      </c>
      <c r="E15133" t="s">
        <v>13</v>
      </c>
      <c r="F15133" t="s">
        <v>13</v>
      </c>
      <c r="G15133" t="s">
        <v>14893</v>
      </c>
      <c r="H15133" s="2">
        <v>45014.658290659725</v>
      </c>
      <c r="I15133" t="s">
        <v>289</v>
      </c>
      <c r="J15133" s="2">
        <v>45014.658290659725</v>
      </c>
      <c r="K15133" t="s">
        <v>289</v>
      </c>
      <c r="L15133" t="str">
        <f>VLOOKUP(C15133,ACCOUNT_MAPPING!A:C,3,FALSE)</f>
        <v>Utilities</v>
      </c>
    </row>
    <row r="15134" spans="1:12" hidden="1">
      <c r="A15134">
        <v>11724</v>
      </c>
      <c r="B15134" t="s">
        <v>6733</v>
      </c>
      <c r="C15134">
        <v>57700030</v>
      </c>
      <c r="D15134" t="s">
        <v>12</v>
      </c>
      <c r="E15134" t="s">
        <v>13</v>
      </c>
      <c r="F15134" t="s">
        <v>13</v>
      </c>
      <c r="G15134" t="s">
        <v>14894</v>
      </c>
      <c r="H15134" s="2">
        <v>45016.745951192126</v>
      </c>
      <c r="I15134" t="s">
        <v>544</v>
      </c>
      <c r="J15134" s="2">
        <v>45016.745951192126</v>
      </c>
      <c r="K15134" t="s">
        <v>544</v>
      </c>
      <c r="L15134" t="str">
        <f>VLOOKUP(C15134,ACCOUNT_MAPPING!A:C,3,FALSE)</f>
        <v>Utilities</v>
      </c>
    </row>
    <row r="15135" spans="1:12" hidden="1">
      <c r="A15135">
        <v>11885</v>
      </c>
      <c r="B15135" t="s">
        <v>1008</v>
      </c>
      <c r="C15135">
        <v>57700030</v>
      </c>
      <c r="D15135" t="s">
        <v>12</v>
      </c>
      <c r="E15135" t="s">
        <v>13</v>
      </c>
      <c r="F15135" t="s">
        <v>13</v>
      </c>
      <c r="G15135" t="s">
        <v>14895</v>
      </c>
      <c r="H15135" s="2">
        <v>45016.894514780091</v>
      </c>
      <c r="I15135" t="s">
        <v>991</v>
      </c>
      <c r="J15135" s="2">
        <v>45016.894514780091</v>
      </c>
      <c r="K15135" t="s">
        <v>991</v>
      </c>
      <c r="L15135" t="str">
        <f>VLOOKUP(C15135,ACCOUNT_MAPPING!A:C,3,FALSE)</f>
        <v>Utilities</v>
      </c>
    </row>
    <row r="15136" spans="1:12" hidden="1">
      <c r="A15136">
        <v>20545</v>
      </c>
      <c r="B15136" t="s">
        <v>4101</v>
      </c>
      <c r="C15136">
        <v>57700030</v>
      </c>
      <c r="D15136" t="s">
        <v>17</v>
      </c>
      <c r="E15136" t="s">
        <v>13</v>
      </c>
      <c r="F15136" t="s">
        <v>13</v>
      </c>
      <c r="G15136" t="s">
        <v>14896</v>
      </c>
      <c r="H15136" s="2">
        <v>44919.545297916666</v>
      </c>
      <c r="I15136" t="s">
        <v>31</v>
      </c>
      <c r="J15136" s="2">
        <v>44919.545297916666</v>
      </c>
      <c r="K15136" t="s">
        <v>31</v>
      </c>
      <c r="L15136" t="str">
        <f>VLOOKUP(C15136,ACCOUNT_MAPPING!A:C,3,FALSE)</f>
        <v>Utilities</v>
      </c>
    </row>
    <row r="15137" spans="1:12" hidden="1">
      <c r="A15137">
        <v>20658</v>
      </c>
      <c r="B15137" t="s">
        <v>1507</v>
      </c>
      <c r="C15137">
        <v>57700030</v>
      </c>
      <c r="D15137" t="s">
        <v>12</v>
      </c>
      <c r="E15137" t="s">
        <v>13</v>
      </c>
      <c r="F15137" t="s">
        <v>13</v>
      </c>
      <c r="G15137" t="s">
        <v>14897</v>
      </c>
      <c r="H15137" s="2">
        <v>45020.747879548609</v>
      </c>
      <c r="I15137" t="s">
        <v>3489</v>
      </c>
      <c r="J15137" s="2">
        <v>45020.747879548609</v>
      </c>
      <c r="K15137" t="s">
        <v>3489</v>
      </c>
      <c r="L15137" t="str">
        <f>VLOOKUP(C15137,ACCOUNT_MAPPING!A:C,3,FALSE)</f>
        <v>Utilities</v>
      </c>
    </row>
    <row r="15138" spans="1:12" hidden="1">
      <c r="A15138">
        <v>20708</v>
      </c>
      <c r="B15138" t="s">
        <v>11182</v>
      </c>
      <c r="C15138">
        <v>57700030</v>
      </c>
      <c r="D15138" t="s">
        <v>63</v>
      </c>
      <c r="E15138" t="s">
        <v>13</v>
      </c>
      <c r="F15138" t="s">
        <v>13</v>
      </c>
      <c r="G15138" t="s">
        <v>14898</v>
      </c>
      <c r="H15138" s="2">
        <v>44876.636373923611</v>
      </c>
      <c r="I15138" t="s">
        <v>1014</v>
      </c>
      <c r="J15138" s="2">
        <v>44876.636373923611</v>
      </c>
      <c r="K15138" t="s">
        <v>1014</v>
      </c>
      <c r="L15138" t="str">
        <f>VLOOKUP(C15138,ACCOUNT_MAPPING!A:C,3,FALSE)</f>
        <v>Utilities</v>
      </c>
    </row>
    <row r="15139" spans="1:12" hidden="1">
      <c r="A15139">
        <v>20510</v>
      </c>
      <c r="B15139" t="s">
        <v>3447</v>
      </c>
      <c r="C15139">
        <v>57700030</v>
      </c>
      <c r="D15139" t="s">
        <v>17</v>
      </c>
      <c r="E15139" t="s">
        <v>13</v>
      </c>
      <c r="F15139" t="s">
        <v>13</v>
      </c>
      <c r="G15139" t="s">
        <v>14899</v>
      </c>
      <c r="H15139" s="2">
        <v>44929.50363634259</v>
      </c>
      <c r="I15139" t="s">
        <v>354</v>
      </c>
      <c r="J15139" s="2">
        <v>44929.50363634259</v>
      </c>
      <c r="K15139" t="s">
        <v>354</v>
      </c>
      <c r="L15139" t="str">
        <f>VLOOKUP(C15139,ACCOUNT_MAPPING!A:C,3,FALSE)</f>
        <v>Utilities</v>
      </c>
    </row>
    <row r="15140" spans="1:12" hidden="1">
      <c r="A15140">
        <v>20525</v>
      </c>
      <c r="B15140" t="s">
        <v>226</v>
      </c>
      <c r="C15140">
        <v>57700030</v>
      </c>
      <c r="D15140" t="s">
        <v>17</v>
      </c>
      <c r="E15140" t="s">
        <v>13</v>
      </c>
      <c r="F15140" t="s">
        <v>13</v>
      </c>
      <c r="G15140" t="s">
        <v>14763</v>
      </c>
      <c r="H15140" s="2">
        <v>44919.532766631943</v>
      </c>
      <c r="I15140" t="s">
        <v>31</v>
      </c>
      <c r="J15140" s="2">
        <v>44919.532766631943</v>
      </c>
      <c r="K15140" t="s">
        <v>31</v>
      </c>
      <c r="L15140" t="str">
        <f>VLOOKUP(C15140,ACCOUNT_MAPPING!A:C,3,FALSE)</f>
        <v>Utilities</v>
      </c>
    </row>
    <row r="15141" spans="1:12" hidden="1">
      <c r="A15141">
        <v>20820</v>
      </c>
      <c r="B15141" t="s">
        <v>3005</v>
      </c>
      <c r="C15141">
        <v>57700030</v>
      </c>
      <c r="D15141" t="s">
        <v>12</v>
      </c>
      <c r="E15141" t="s">
        <v>13</v>
      </c>
      <c r="F15141" t="s">
        <v>13</v>
      </c>
      <c r="G15141" t="s">
        <v>14900</v>
      </c>
      <c r="H15141" s="2">
        <v>45021.619232025463</v>
      </c>
      <c r="I15141" t="s">
        <v>497</v>
      </c>
      <c r="J15141" s="2">
        <v>45021.619232025463</v>
      </c>
      <c r="K15141" t="s">
        <v>497</v>
      </c>
      <c r="L15141" t="str">
        <f>VLOOKUP(C15141,ACCOUNT_MAPPING!A:C,3,FALSE)</f>
        <v>Utilities</v>
      </c>
    </row>
    <row r="15142" spans="1:12" hidden="1">
      <c r="A15142">
        <v>21453</v>
      </c>
      <c r="B15142" t="s">
        <v>3031</v>
      </c>
      <c r="C15142">
        <v>57700030</v>
      </c>
      <c r="D15142" t="s">
        <v>12</v>
      </c>
      <c r="E15142" t="s">
        <v>13</v>
      </c>
      <c r="F15142" t="s">
        <v>13</v>
      </c>
      <c r="G15142" t="s">
        <v>14901</v>
      </c>
      <c r="H15142" s="2">
        <v>45021.843684027779</v>
      </c>
      <c r="I15142" t="s">
        <v>577</v>
      </c>
      <c r="J15142" s="2">
        <v>45021.843684027779</v>
      </c>
      <c r="K15142" t="s">
        <v>577</v>
      </c>
      <c r="L15142" t="str">
        <f>VLOOKUP(C15142,ACCOUNT_MAPPING!A:C,3,FALSE)</f>
        <v>Utilities</v>
      </c>
    </row>
    <row r="15143" spans="1:12" hidden="1">
      <c r="A15143">
        <v>20668</v>
      </c>
      <c r="B15143" t="s">
        <v>1509</v>
      </c>
      <c r="C15143">
        <v>57700030</v>
      </c>
      <c r="D15143" t="s">
        <v>12</v>
      </c>
      <c r="E15143" t="s">
        <v>13</v>
      </c>
      <c r="F15143" t="s">
        <v>13</v>
      </c>
      <c r="G15143" t="s">
        <v>14902</v>
      </c>
      <c r="H15143" s="2">
        <v>45019.437075196758</v>
      </c>
      <c r="I15143" t="s">
        <v>627</v>
      </c>
      <c r="J15143" s="2">
        <v>45019.437075196758</v>
      </c>
      <c r="K15143" t="s">
        <v>627</v>
      </c>
      <c r="L15143" t="str">
        <f>VLOOKUP(C15143,ACCOUNT_MAPPING!A:C,3,FALSE)</f>
        <v>Utilities</v>
      </c>
    </row>
    <row r="15144" spans="1:12" hidden="1">
      <c r="A15144">
        <v>21501</v>
      </c>
      <c r="B15144" t="s">
        <v>3015</v>
      </c>
      <c r="C15144">
        <v>57700030</v>
      </c>
      <c r="D15144" t="s">
        <v>17</v>
      </c>
      <c r="E15144" t="s">
        <v>13</v>
      </c>
      <c r="F15144" t="s">
        <v>13</v>
      </c>
      <c r="G15144" t="s">
        <v>14903</v>
      </c>
      <c r="H15144" s="2">
        <v>44917.576319016203</v>
      </c>
      <c r="I15144" t="s">
        <v>650</v>
      </c>
      <c r="J15144" s="2">
        <v>44917.576319016203</v>
      </c>
      <c r="K15144" t="s">
        <v>650</v>
      </c>
      <c r="L15144" t="str">
        <f>VLOOKUP(C15144,ACCOUNT_MAPPING!A:C,3,FALSE)</f>
        <v>Utilities</v>
      </c>
    </row>
    <row r="15145" spans="1:12" hidden="1">
      <c r="A15145">
        <v>21510</v>
      </c>
      <c r="B15145" t="s">
        <v>1537</v>
      </c>
      <c r="C15145">
        <v>57700030</v>
      </c>
      <c r="D15145" t="s">
        <v>12</v>
      </c>
      <c r="E15145" t="s">
        <v>13</v>
      </c>
      <c r="F15145" t="s">
        <v>13</v>
      </c>
      <c r="G15145" t="s">
        <v>14904</v>
      </c>
      <c r="H15145" s="2">
        <v>45014.526629050924</v>
      </c>
      <c r="I15145" t="s">
        <v>627</v>
      </c>
      <c r="J15145" s="2">
        <v>45014.526629050924</v>
      </c>
      <c r="K15145" t="s">
        <v>627</v>
      </c>
      <c r="L15145" t="str">
        <f>VLOOKUP(C15145,ACCOUNT_MAPPING!A:C,3,FALSE)</f>
        <v>Utilities</v>
      </c>
    </row>
    <row r="15146" spans="1:12" hidden="1">
      <c r="A15146">
        <v>20684</v>
      </c>
      <c r="B15146" t="s">
        <v>1967</v>
      </c>
      <c r="C15146">
        <v>57700030</v>
      </c>
      <c r="D15146" t="s">
        <v>17</v>
      </c>
      <c r="E15146" t="s">
        <v>13</v>
      </c>
      <c r="F15146" t="s">
        <v>13</v>
      </c>
      <c r="G15146" t="s">
        <v>14905</v>
      </c>
      <c r="H15146" s="2">
        <v>44923.631752002315</v>
      </c>
      <c r="I15146" t="s">
        <v>778</v>
      </c>
      <c r="J15146" s="2">
        <v>44923.631752002315</v>
      </c>
      <c r="K15146" t="s">
        <v>778</v>
      </c>
      <c r="L15146" t="str">
        <f>VLOOKUP(C15146,ACCOUNT_MAPPING!A:C,3,FALSE)</f>
        <v>Utilities</v>
      </c>
    </row>
    <row r="15147" spans="1:12" hidden="1">
      <c r="A15147">
        <v>20797</v>
      </c>
      <c r="B15147" t="s">
        <v>2885</v>
      </c>
      <c r="C15147">
        <v>57700030</v>
      </c>
      <c r="D15147" t="s">
        <v>12</v>
      </c>
      <c r="E15147" t="s">
        <v>13</v>
      </c>
      <c r="F15147" t="s">
        <v>13</v>
      </c>
      <c r="G15147" t="s">
        <v>14906</v>
      </c>
      <c r="H15147" s="2">
        <v>45014.664661458337</v>
      </c>
      <c r="I15147" t="s">
        <v>289</v>
      </c>
      <c r="J15147" s="2">
        <v>45014.664661458337</v>
      </c>
      <c r="K15147" t="s">
        <v>289</v>
      </c>
      <c r="L15147" t="str">
        <f>VLOOKUP(C15147,ACCOUNT_MAPPING!A:C,3,FALSE)</f>
        <v>Utilities</v>
      </c>
    </row>
    <row r="15148" spans="1:12" hidden="1">
      <c r="A15148">
        <v>46337</v>
      </c>
      <c r="B15148" t="s">
        <v>6233</v>
      </c>
      <c r="C15148">
        <v>57700030</v>
      </c>
      <c r="D15148" t="s">
        <v>12</v>
      </c>
      <c r="E15148" t="s">
        <v>13</v>
      </c>
      <c r="F15148" t="s">
        <v>13</v>
      </c>
      <c r="G15148" t="s">
        <v>14798</v>
      </c>
      <c r="H15148" s="2">
        <v>45019.612495914349</v>
      </c>
      <c r="I15148" t="s">
        <v>1429</v>
      </c>
      <c r="J15148" s="2">
        <v>45019.612495914349</v>
      </c>
      <c r="K15148" t="s">
        <v>1429</v>
      </c>
      <c r="L15148" t="str">
        <f>VLOOKUP(C15148,ACCOUNT_MAPPING!A:C,3,FALSE)</f>
        <v>Utilities</v>
      </c>
    </row>
    <row r="15149" spans="1:12" hidden="1">
      <c r="A15149">
        <v>49201</v>
      </c>
      <c r="B15149" t="s">
        <v>7517</v>
      </c>
      <c r="C15149">
        <v>57700030</v>
      </c>
      <c r="D15149" t="s">
        <v>12</v>
      </c>
      <c r="E15149" t="s">
        <v>13</v>
      </c>
      <c r="F15149" t="s">
        <v>13</v>
      </c>
      <c r="G15149" t="s">
        <v>14907</v>
      </c>
      <c r="H15149" s="2">
        <v>45021.823584722224</v>
      </c>
      <c r="I15149" t="s">
        <v>577</v>
      </c>
      <c r="J15149" s="2">
        <v>45021.823584722224</v>
      </c>
      <c r="K15149" t="s">
        <v>577</v>
      </c>
      <c r="L15149" t="str">
        <f>VLOOKUP(C15149,ACCOUNT_MAPPING!A:C,3,FALSE)</f>
        <v>Utilities</v>
      </c>
    </row>
    <row r="15150" spans="1:12" hidden="1">
      <c r="A15150">
        <v>21444</v>
      </c>
      <c r="B15150" t="s">
        <v>1558</v>
      </c>
      <c r="C15150">
        <v>57700030</v>
      </c>
      <c r="D15150" t="s">
        <v>12</v>
      </c>
      <c r="E15150" t="s">
        <v>13</v>
      </c>
      <c r="F15150" t="s">
        <v>13</v>
      </c>
      <c r="G15150" t="s">
        <v>14908</v>
      </c>
      <c r="H15150" s="2">
        <v>45021.831580706021</v>
      </c>
      <c r="I15150" t="s">
        <v>577</v>
      </c>
      <c r="J15150" s="2">
        <v>45021.831580706021</v>
      </c>
      <c r="K15150" t="s">
        <v>577</v>
      </c>
      <c r="L15150" t="str">
        <f>VLOOKUP(C15150,ACCOUNT_MAPPING!A:C,3,FALSE)</f>
        <v>Utilities</v>
      </c>
    </row>
    <row r="15151" spans="1:12" hidden="1">
      <c r="A15151">
        <v>21526</v>
      </c>
      <c r="B15151" t="s">
        <v>1555</v>
      </c>
      <c r="C15151">
        <v>57700030</v>
      </c>
      <c r="D15151" t="s">
        <v>12</v>
      </c>
      <c r="E15151" t="s">
        <v>13</v>
      </c>
      <c r="F15151" t="s">
        <v>13</v>
      </c>
      <c r="G15151" t="s">
        <v>14909</v>
      </c>
      <c r="H15151" s="2">
        <v>45019.737171875</v>
      </c>
      <c r="I15151" t="s">
        <v>15</v>
      </c>
      <c r="J15151" s="2">
        <v>45019.737171875</v>
      </c>
      <c r="K15151" t="s">
        <v>15</v>
      </c>
      <c r="L15151" t="str">
        <f>VLOOKUP(C15151,ACCOUNT_MAPPING!A:C,3,FALSE)</f>
        <v>Utilities</v>
      </c>
    </row>
    <row r="15152" spans="1:12" hidden="1">
      <c r="A15152">
        <v>21531</v>
      </c>
      <c r="B15152" t="s">
        <v>5639</v>
      </c>
      <c r="C15152">
        <v>57700030</v>
      </c>
      <c r="D15152" t="s">
        <v>12</v>
      </c>
      <c r="E15152" t="s">
        <v>13</v>
      </c>
      <c r="F15152" t="s">
        <v>13</v>
      </c>
      <c r="G15152" t="s">
        <v>14910</v>
      </c>
      <c r="H15152" s="2">
        <v>45014.676342476851</v>
      </c>
      <c r="I15152" t="s">
        <v>289</v>
      </c>
      <c r="J15152" s="2">
        <v>45014.676342476851</v>
      </c>
      <c r="K15152" t="s">
        <v>289</v>
      </c>
      <c r="L15152" t="str">
        <f>VLOOKUP(C15152,ACCOUNT_MAPPING!A:C,3,FALSE)</f>
        <v>Utilities</v>
      </c>
    </row>
    <row r="15153" spans="1:12" hidden="1">
      <c r="A15153">
        <v>21542</v>
      </c>
      <c r="B15153" t="s">
        <v>4133</v>
      </c>
      <c r="C15153">
        <v>57700030</v>
      </c>
      <c r="D15153" t="s">
        <v>12</v>
      </c>
      <c r="E15153" t="s">
        <v>13</v>
      </c>
      <c r="F15153" t="s">
        <v>13</v>
      </c>
      <c r="G15153" t="s">
        <v>14911</v>
      </c>
      <c r="H15153" s="2">
        <v>45020.795475081017</v>
      </c>
      <c r="I15153" t="s">
        <v>10563</v>
      </c>
      <c r="J15153" s="2">
        <v>45020.795475081017</v>
      </c>
      <c r="K15153" t="s">
        <v>65</v>
      </c>
      <c r="L15153" t="str">
        <f>VLOOKUP(C15153,ACCOUNT_MAPPING!A:C,3,FALSE)</f>
        <v>Utilities</v>
      </c>
    </row>
    <row r="15154" spans="1:12" hidden="1">
      <c r="A15154">
        <v>21495</v>
      </c>
      <c r="B15154" t="s">
        <v>3018</v>
      </c>
      <c r="C15154">
        <v>57700030</v>
      </c>
      <c r="D15154" t="s">
        <v>17</v>
      </c>
      <c r="E15154" t="s">
        <v>13</v>
      </c>
      <c r="F15154" t="s">
        <v>13</v>
      </c>
      <c r="G15154" t="s">
        <v>14912</v>
      </c>
      <c r="H15154" s="2">
        <v>44916.64037951389</v>
      </c>
      <c r="I15154" t="s">
        <v>650</v>
      </c>
      <c r="J15154" s="2">
        <v>44916.64037951389</v>
      </c>
      <c r="K15154" t="s">
        <v>650</v>
      </c>
      <c r="L15154" t="str">
        <f>VLOOKUP(C15154,ACCOUNT_MAPPING!A:C,3,FALSE)</f>
        <v>Utilities</v>
      </c>
    </row>
    <row r="15155" spans="1:12" hidden="1">
      <c r="A15155">
        <v>21519</v>
      </c>
      <c r="B15155" t="s">
        <v>1264</v>
      </c>
      <c r="C15155">
        <v>57700030</v>
      </c>
      <c r="D15155" t="s">
        <v>17</v>
      </c>
      <c r="E15155" t="s">
        <v>13</v>
      </c>
      <c r="F15155" t="s">
        <v>13</v>
      </c>
      <c r="G15155" t="s">
        <v>14913</v>
      </c>
      <c r="H15155" s="2">
        <v>44922.547648495369</v>
      </c>
      <c r="I15155" t="s">
        <v>87</v>
      </c>
      <c r="J15155" s="2">
        <v>44922.547648495369</v>
      </c>
      <c r="K15155" t="s">
        <v>87</v>
      </c>
      <c r="L15155" t="str">
        <f>VLOOKUP(C15155,ACCOUNT_MAPPING!A:C,3,FALSE)</f>
        <v>Utilities</v>
      </c>
    </row>
    <row r="15156" spans="1:12" hidden="1">
      <c r="A15156">
        <v>21561</v>
      </c>
      <c r="B15156" t="s">
        <v>5057</v>
      </c>
      <c r="C15156">
        <v>57700030</v>
      </c>
      <c r="D15156" t="s">
        <v>12</v>
      </c>
      <c r="E15156" t="s">
        <v>13</v>
      </c>
      <c r="F15156" t="s">
        <v>13</v>
      </c>
      <c r="G15156" t="s">
        <v>14914</v>
      </c>
      <c r="H15156" s="2">
        <v>45014.385698414349</v>
      </c>
      <c r="I15156" t="s">
        <v>10563</v>
      </c>
      <c r="J15156" s="2">
        <v>45014.385698414349</v>
      </c>
      <c r="K15156" t="s">
        <v>10563</v>
      </c>
      <c r="L15156" t="str">
        <f>VLOOKUP(C15156,ACCOUNT_MAPPING!A:C,3,FALSE)</f>
        <v>Utilities</v>
      </c>
    </row>
    <row r="15157" spans="1:12" hidden="1">
      <c r="A15157">
        <v>21560</v>
      </c>
      <c r="B15157" t="s">
        <v>5050</v>
      </c>
      <c r="C15157">
        <v>57700030</v>
      </c>
      <c r="D15157" t="s">
        <v>12</v>
      </c>
      <c r="E15157" t="s">
        <v>13</v>
      </c>
      <c r="F15157" t="s">
        <v>13</v>
      </c>
      <c r="G15157" t="s">
        <v>14779</v>
      </c>
      <c r="H15157" s="2">
        <v>45021.633013773149</v>
      </c>
      <c r="I15157" t="s">
        <v>10563</v>
      </c>
      <c r="J15157" s="2">
        <v>45021.633013773149</v>
      </c>
      <c r="K15157" t="s">
        <v>65</v>
      </c>
      <c r="L15157" t="str">
        <f>VLOOKUP(C15157,ACCOUNT_MAPPING!A:C,3,FALSE)</f>
        <v>Utilities</v>
      </c>
    </row>
    <row r="15158" spans="1:12" hidden="1">
      <c r="A15158">
        <v>21567</v>
      </c>
      <c r="B15158" t="s">
        <v>7510</v>
      </c>
      <c r="C15158">
        <v>57700030</v>
      </c>
      <c r="D15158" t="s">
        <v>17</v>
      </c>
      <c r="E15158" t="s">
        <v>13</v>
      </c>
      <c r="F15158" t="s">
        <v>13</v>
      </c>
      <c r="G15158" t="s">
        <v>14780</v>
      </c>
      <c r="H15158" s="2">
        <v>44924.607144212961</v>
      </c>
      <c r="I15158" t="s">
        <v>65</v>
      </c>
      <c r="J15158" s="2">
        <v>44924.607144212961</v>
      </c>
      <c r="K15158" t="s">
        <v>65</v>
      </c>
      <c r="L15158" t="str">
        <f>VLOOKUP(C15158,ACCOUNT_MAPPING!A:C,3,FALSE)</f>
        <v>Utilities</v>
      </c>
    </row>
    <row r="15159" spans="1:12" hidden="1">
      <c r="A15159">
        <v>36686</v>
      </c>
      <c r="B15159" t="s">
        <v>546</v>
      </c>
      <c r="C15159">
        <v>57700030</v>
      </c>
      <c r="D15159" t="s">
        <v>12</v>
      </c>
      <c r="E15159" t="s">
        <v>13</v>
      </c>
      <c r="F15159" t="s">
        <v>13</v>
      </c>
      <c r="G15159" t="s">
        <v>14915</v>
      </c>
      <c r="H15159" s="2">
        <v>45013.547186377313</v>
      </c>
      <c r="I15159" t="s">
        <v>548</v>
      </c>
      <c r="J15159" s="2">
        <v>45013.547186377313</v>
      </c>
      <c r="K15159" t="s">
        <v>548</v>
      </c>
      <c r="L15159" t="str">
        <f>VLOOKUP(C15159,ACCOUNT_MAPPING!A:C,3,FALSE)</f>
        <v>Utilities</v>
      </c>
    </row>
    <row r="15160" spans="1:12" hidden="1">
      <c r="A15160">
        <v>49212</v>
      </c>
      <c r="B15160" t="s">
        <v>3046</v>
      </c>
      <c r="C15160">
        <v>57700030</v>
      </c>
      <c r="D15160" t="s">
        <v>12</v>
      </c>
      <c r="E15160" t="s">
        <v>13</v>
      </c>
      <c r="F15160" t="s">
        <v>13</v>
      </c>
      <c r="G15160" t="s">
        <v>14916</v>
      </c>
      <c r="H15160" s="2">
        <v>45012.694664120369</v>
      </c>
      <c r="I15160" t="s">
        <v>627</v>
      </c>
      <c r="J15160" s="2">
        <v>45012.694664120369</v>
      </c>
      <c r="K15160" t="s">
        <v>627</v>
      </c>
      <c r="L15160" t="str">
        <f>VLOOKUP(C15160,ACCOUNT_MAPPING!A:C,3,FALSE)</f>
        <v>Utilities</v>
      </c>
    </row>
    <row r="15161" spans="1:12" hidden="1">
      <c r="A15161">
        <v>53078</v>
      </c>
      <c r="B15161" t="s">
        <v>5036</v>
      </c>
      <c r="C15161">
        <v>57700030</v>
      </c>
      <c r="D15161" t="s">
        <v>12</v>
      </c>
      <c r="E15161" t="s">
        <v>13</v>
      </c>
      <c r="F15161" t="s">
        <v>13</v>
      </c>
      <c r="G15161" t="s">
        <v>14917</v>
      </c>
      <c r="H15161" s="2">
        <v>45012.687586377317</v>
      </c>
      <c r="I15161" t="s">
        <v>256</v>
      </c>
      <c r="J15161" s="2">
        <v>45012.687586377317</v>
      </c>
      <c r="K15161" t="s">
        <v>256</v>
      </c>
      <c r="L15161" t="str">
        <f>VLOOKUP(C15161,ACCOUNT_MAPPING!A:C,3,FALSE)</f>
        <v>Utilities</v>
      </c>
    </row>
    <row r="15162" spans="1:12" hidden="1">
      <c r="A15162">
        <v>82769</v>
      </c>
      <c r="B15162" t="s">
        <v>1098</v>
      </c>
      <c r="C15162">
        <v>57700030</v>
      </c>
      <c r="D15162" t="s">
        <v>12</v>
      </c>
      <c r="E15162" t="s">
        <v>13</v>
      </c>
      <c r="F15162" t="s">
        <v>13</v>
      </c>
      <c r="G15162" t="s">
        <v>14918</v>
      </c>
      <c r="H15162" s="2">
        <v>45021.648029363423</v>
      </c>
      <c r="I15162" t="s">
        <v>759</v>
      </c>
      <c r="J15162" s="2">
        <v>45021.648029363423</v>
      </c>
      <c r="K15162" t="s">
        <v>759</v>
      </c>
      <c r="L15162" t="str">
        <f>VLOOKUP(C15162,ACCOUNT_MAPPING!A:C,3,FALSE)</f>
        <v>Utilities</v>
      </c>
    </row>
    <row r="15163" spans="1:12" hidden="1">
      <c r="A15163">
        <v>82775</v>
      </c>
      <c r="B15163" t="s">
        <v>2102</v>
      </c>
      <c r="C15163">
        <v>57700030</v>
      </c>
      <c r="D15163" t="s">
        <v>12</v>
      </c>
      <c r="E15163" t="s">
        <v>13</v>
      </c>
      <c r="F15163" t="s">
        <v>13</v>
      </c>
      <c r="G15163" t="s">
        <v>14802</v>
      </c>
      <c r="H15163" s="2">
        <v>45021.397027349536</v>
      </c>
      <c r="I15163" t="s">
        <v>1292</v>
      </c>
      <c r="J15163" s="2">
        <v>45021.397027349536</v>
      </c>
      <c r="K15163" t="s">
        <v>1292</v>
      </c>
      <c r="L15163" t="str">
        <f>VLOOKUP(C15163,ACCOUNT_MAPPING!A:C,3,FALSE)</f>
        <v>Utilities</v>
      </c>
    </row>
    <row r="15164" spans="1:12" hidden="1">
      <c r="A15164">
        <v>43385</v>
      </c>
      <c r="B15164" t="s">
        <v>1071</v>
      </c>
      <c r="C15164">
        <v>57700030</v>
      </c>
      <c r="D15164" t="s">
        <v>17</v>
      </c>
      <c r="E15164" t="s">
        <v>13</v>
      </c>
      <c r="F15164" t="s">
        <v>13</v>
      </c>
      <c r="G15164" t="s">
        <v>14919</v>
      </c>
      <c r="H15164" s="2">
        <v>44922.704176620369</v>
      </c>
      <c r="I15164" t="s">
        <v>83</v>
      </c>
      <c r="J15164" s="2">
        <v>44922.704176620369</v>
      </c>
      <c r="K15164" t="s">
        <v>83</v>
      </c>
      <c r="L15164" t="str">
        <f>VLOOKUP(C15164,ACCOUNT_MAPPING!A:C,3,FALSE)</f>
        <v>Utilities</v>
      </c>
    </row>
    <row r="15165" spans="1:12" hidden="1">
      <c r="A15165">
        <v>82783</v>
      </c>
      <c r="B15165" t="s">
        <v>1101</v>
      </c>
      <c r="C15165">
        <v>57700030</v>
      </c>
      <c r="D15165" t="s">
        <v>12</v>
      </c>
      <c r="E15165" t="s">
        <v>13</v>
      </c>
      <c r="F15165" t="s">
        <v>13</v>
      </c>
      <c r="G15165" t="s">
        <v>14357</v>
      </c>
      <c r="H15165" s="2">
        <v>45021.651971099534</v>
      </c>
      <c r="I15165" t="s">
        <v>759</v>
      </c>
      <c r="J15165" s="2">
        <v>45021.651971099534</v>
      </c>
      <c r="K15165" t="s">
        <v>759</v>
      </c>
      <c r="L15165" t="str">
        <f>VLOOKUP(C15165,ACCOUNT_MAPPING!A:C,3,FALSE)</f>
        <v>Utilities</v>
      </c>
    </row>
    <row r="15166" spans="1:12" hidden="1">
      <c r="A15166">
        <v>82727</v>
      </c>
      <c r="B15166" t="s">
        <v>5079</v>
      </c>
      <c r="C15166">
        <v>57700030</v>
      </c>
      <c r="D15166" t="s">
        <v>12</v>
      </c>
      <c r="E15166" t="s">
        <v>13</v>
      </c>
      <c r="F15166" t="s">
        <v>13</v>
      </c>
      <c r="G15166" t="s">
        <v>14920</v>
      </c>
      <c r="H15166" s="2">
        <v>45015.513200462963</v>
      </c>
      <c r="I15166" t="s">
        <v>778</v>
      </c>
      <c r="J15166" s="2">
        <v>45015.513200462963</v>
      </c>
      <c r="K15166" t="s">
        <v>778</v>
      </c>
      <c r="L15166" t="str">
        <f>VLOOKUP(C15166,ACCOUNT_MAPPING!A:C,3,FALSE)</f>
        <v>Utilities</v>
      </c>
    </row>
    <row r="15167" spans="1:12" hidden="1">
      <c r="A15167">
        <v>82970</v>
      </c>
      <c r="B15167" t="s">
        <v>1105</v>
      </c>
      <c r="C15167">
        <v>57700030</v>
      </c>
      <c r="D15167" t="s">
        <v>12</v>
      </c>
      <c r="E15167" t="s">
        <v>13</v>
      </c>
      <c r="F15167" t="s">
        <v>13</v>
      </c>
      <c r="G15167" t="s">
        <v>14921</v>
      </c>
      <c r="H15167" s="2">
        <v>45014.631767361112</v>
      </c>
      <c r="I15167" t="s">
        <v>1163</v>
      </c>
      <c r="J15167" s="2">
        <v>45014.631767361112</v>
      </c>
      <c r="K15167" t="s">
        <v>1163</v>
      </c>
      <c r="L15167" t="str">
        <f>VLOOKUP(C15167,ACCOUNT_MAPPING!A:C,3,FALSE)</f>
        <v>Utilities</v>
      </c>
    </row>
    <row r="15168" spans="1:12" hidden="1">
      <c r="A15168">
        <v>53079</v>
      </c>
      <c r="B15168" t="s">
        <v>4156</v>
      </c>
      <c r="C15168">
        <v>57700030</v>
      </c>
      <c r="D15168" t="s">
        <v>12</v>
      </c>
      <c r="E15168" t="s">
        <v>13</v>
      </c>
      <c r="F15168" t="s">
        <v>13</v>
      </c>
      <c r="G15168" t="s">
        <v>14922</v>
      </c>
      <c r="H15168" s="2">
        <v>45012.680589432872</v>
      </c>
      <c r="I15168" t="s">
        <v>256</v>
      </c>
      <c r="J15168" s="2">
        <v>45012.680589432872</v>
      </c>
      <c r="K15168" t="s">
        <v>256</v>
      </c>
      <c r="L15168" t="str">
        <f>VLOOKUP(C15168,ACCOUNT_MAPPING!A:C,3,FALSE)</f>
        <v>Utilities</v>
      </c>
    </row>
    <row r="15169" spans="1:12" hidden="1">
      <c r="A15169">
        <v>59779</v>
      </c>
      <c r="B15169" t="s">
        <v>3055</v>
      </c>
      <c r="C15169">
        <v>57700030</v>
      </c>
      <c r="D15169" t="s">
        <v>12</v>
      </c>
      <c r="E15169" t="s">
        <v>13</v>
      </c>
      <c r="F15169" t="s">
        <v>13</v>
      </c>
      <c r="G15169" t="s">
        <v>14923</v>
      </c>
      <c r="H15169" s="2">
        <v>45018.944971446763</v>
      </c>
      <c r="I15169" t="s">
        <v>627</v>
      </c>
      <c r="J15169" s="2">
        <v>45018.944971446763</v>
      </c>
      <c r="K15169" t="s">
        <v>627</v>
      </c>
      <c r="L15169" t="str">
        <f>VLOOKUP(C15169,ACCOUNT_MAPPING!A:C,3,FALSE)</f>
        <v>Utilities</v>
      </c>
    </row>
    <row r="15170" spans="1:12" hidden="1">
      <c r="A15170">
        <v>69715</v>
      </c>
      <c r="B15170" t="s">
        <v>14924</v>
      </c>
      <c r="C15170">
        <v>57700030</v>
      </c>
      <c r="D15170" t="s">
        <v>12</v>
      </c>
      <c r="E15170" t="s">
        <v>13</v>
      </c>
      <c r="F15170" t="s">
        <v>13</v>
      </c>
      <c r="G15170" t="s">
        <v>14925</v>
      </c>
      <c r="H15170" s="2">
        <v>45021.550945138886</v>
      </c>
      <c r="I15170" t="s">
        <v>230</v>
      </c>
      <c r="J15170" s="2">
        <v>45021.550945138886</v>
      </c>
      <c r="K15170" t="s">
        <v>230</v>
      </c>
      <c r="L15170" t="str">
        <f>VLOOKUP(C15170,ACCOUNT_MAPPING!A:C,3,FALSE)</f>
        <v>Utilities</v>
      </c>
    </row>
    <row r="15171" spans="1:12" hidden="1">
      <c r="A15171">
        <v>83145</v>
      </c>
      <c r="B15171" t="s">
        <v>634</v>
      </c>
      <c r="C15171">
        <v>57700030</v>
      </c>
      <c r="D15171" t="s">
        <v>12</v>
      </c>
      <c r="E15171" t="s">
        <v>13</v>
      </c>
      <c r="F15171" t="s">
        <v>13</v>
      </c>
      <c r="G15171" t="s">
        <v>14926</v>
      </c>
      <c r="H15171" s="2">
        <v>45019.444727581016</v>
      </c>
      <c r="I15171" t="s">
        <v>627</v>
      </c>
      <c r="J15171" s="2">
        <v>45019.444727581016</v>
      </c>
      <c r="K15171" t="s">
        <v>627</v>
      </c>
      <c r="L15171" t="str">
        <f>VLOOKUP(C15171,ACCOUNT_MAPPING!A:C,3,FALSE)</f>
        <v>Utilities</v>
      </c>
    </row>
    <row r="15172" spans="1:12" hidden="1">
      <c r="A15172">
        <v>82719</v>
      </c>
      <c r="B15172" t="s">
        <v>551</v>
      </c>
      <c r="C15172">
        <v>57700030</v>
      </c>
      <c r="D15172" t="s">
        <v>12</v>
      </c>
      <c r="E15172" t="s">
        <v>13</v>
      </c>
      <c r="F15172" t="s">
        <v>13</v>
      </c>
      <c r="G15172" t="s">
        <v>14927</v>
      </c>
      <c r="H15172" s="2">
        <v>45021.534415856484</v>
      </c>
      <c r="I15172" t="s">
        <v>87</v>
      </c>
      <c r="J15172" s="2">
        <v>45021.534415856484</v>
      </c>
      <c r="K15172" t="s">
        <v>87</v>
      </c>
      <c r="L15172" t="str">
        <f>VLOOKUP(C15172,ACCOUNT_MAPPING!A:C,3,FALSE)</f>
        <v>Utilities</v>
      </c>
    </row>
    <row r="15173" spans="1:12" hidden="1">
      <c r="A15173">
        <v>83174</v>
      </c>
      <c r="B15173" t="s">
        <v>5199</v>
      </c>
      <c r="C15173">
        <v>57700030</v>
      </c>
      <c r="D15173" t="s">
        <v>12</v>
      </c>
      <c r="E15173" t="s">
        <v>13</v>
      </c>
      <c r="F15173" t="s">
        <v>13</v>
      </c>
      <c r="G15173" t="s">
        <v>14928</v>
      </c>
      <c r="H15173" s="2">
        <v>45014.691143206015</v>
      </c>
      <c r="I15173" t="s">
        <v>289</v>
      </c>
      <c r="J15173" s="2">
        <v>45014.691143206015</v>
      </c>
      <c r="K15173" t="s">
        <v>289</v>
      </c>
      <c r="L15173" t="str">
        <f>VLOOKUP(C15173,ACCOUNT_MAPPING!A:C,3,FALSE)</f>
        <v>Utilities</v>
      </c>
    </row>
    <row r="15174" spans="1:12" hidden="1">
      <c r="A15174">
        <v>83851</v>
      </c>
      <c r="B15174" t="s">
        <v>5670</v>
      </c>
      <c r="C15174">
        <v>57700030</v>
      </c>
      <c r="D15174" t="s">
        <v>12</v>
      </c>
      <c r="E15174" t="s">
        <v>13</v>
      </c>
      <c r="F15174" t="s">
        <v>13</v>
      </c>
      <c r="G15174" t="s">
        <v>14929</v>
      </c>
      <c r="H15174" s="2">
        <v>45016.797883182873</v>
      </c>
      <c r="I15174" t="s">
        <v>2111</v>
      </c>
      <c r="J15174" s="2">
        <v>45016.797883182873</v>
      </c>
      <c r="K15174" t="s">
        <v>2111</v>
      </c>
      <c r="L15174" t="str">
        <f>VLOOKUP(C15174,ACCOUNT_MAPPING!A:C,3,FALSE)</f>
        <v>Utilities</v>
      </c>
    </row>
    <row r="15175" spans="1:12" hidden="1">
      <c r="A15175">
        <v>82740</v>
      </c>
      <c r="B15175" t="s">
        <v>1072</v>
      </c>
      <c r="C15175">
        <v>57700030</v>
      </c>
      <c r="D15175" t="s">
        <v>12</v>
      </c>
      <c r="E15175" t="s">
        <v>13</v>
      </c>
      <c r="F15175" t="s">
        <v>13</v>
      </c>
      <c r="G15175" t="s">
        <v>14930</v>
      </c>
      <c r="H15175" s="2">
        <v>45019.561539548609</v>
      </c>
      <c r="I15175" t="s">
        <v>766</v>
      </c>
      <c r="J15175" s="2">
        <v>45019.561539548609</v>
      </c>
      <c r="K15175" t="s">
        <v>766</v>
      </c>
      <c r="L15175" t="str">
        <f>VLOOKUP(C15175,ACCOUNT_MAPPING!A:C,3,FALSE)</f>
        <v>Utilities</v>
      </c>
    </row>
    <row r="15176" spans="1:12" hidden="1">
      <c r="A15176">
        <v>83146</v>
      </c>
      <c r="B15176" t="s">
        <v>636</v>
      </c>
      <c r="C15176">
        <v>57700030</v>
      </c>
      <c r="D15176" t="s">
        <v>12</v>
      </c>
      <c r="E15176" t="s">
        <v>13</v>
      </c>
      <c r="F15176" t="s">
        <v>13</v>
      </c>
      <c r="G15176" t="s">
        <v>14806</v>
      </c>
      <c r="H15176" s="2">
        <v>45019.463518483797</v>
      </c>
      <c r="I15176" t="s">
        <v>627</v>
      </c>
      <c r="J15176" s="2">
        <v>45019.463518483797</v>
      </c>
      <c r="K15176" t="s">
        <v>627</v>
      </c>
      <c r="L15176" t="str">
        <f>VLOOKUP(C15176,ACCOUNT_MAPPING!A:C,3,FALSE)</f>
        <v>Utilities</v>
      </c>
    </row>
    <row r="15177" spans="1:12" hidden="1">
      <c r="A15177">
        <v>109981</v>
      </c>
      <c r="B15177" t="s">
        <v>596</v>
      </c>
      <c r="C15177">
        <v>57700030</v>
      </c>
      <c r="D15177" t="s">
        <v>63</v>
      </c>
      <c r="E15177" t="s">
        <v>13</v>
      </c>
      <c r="F15177" t="s">
        <v>13</v>
      </c>
      <c r="G15177" t="s">
        <v>14931</v>
      </c>
      <c r="H15177" s="2">
        <v>44875.45197681713</v>
      </c>
      <c r="I15177" t="s">
        <v>598</v>
      </c>
      <c r="J15177" s="2">
        <v>44875.45197681713</v>
      </c>
      <c r="K15177" t="s">
        <v>598</v>
      </c>
      <c r="L15177" t="str">
        <f>VLOOKUP(C15177,ACCOUNT_MAPPING!A:C,3,FALSE)</f>
        <v>Utilities</v>
      </c>
    </row>
    <row r="15178" spans="1:12" hidden="1">
      <c r="A15178">
        <v>83086</v>
      </c>
      <c r="B15178" t="s">
        <v>5220</v>
      </c>
      <c r="C15178">
        <v>57700030</v>
      </c>
      <c r="D15178" t="s">
        <v>12</v>
      </c>
      <c r="E15178" t="s">
        <v>13</v>
      </c>
      <c r="F15178" t="s">
        <v>13</v>
      </c>
      <c r="G15178" t="s">
        <v>14932</v>
      </c>
      <c r="H15178" s="2">
        <v>45020.725849224538</v>
      </c>
      <c r="I15178" t="s">
        <v>4591</v>
      </c>
      <c r="J15178" s="2">
        <v>45020.725849224538</v>
      </c>
      <c r="K15178" t="s">
        <v>4591</v>
      </c>
      <c r="L15178" t="str">
        <f>VLOOKUP(C15178,ACCOUNT_MAPPING!A:C,3,FALSE)</f>
        <v>Utilities</v>
      </c>
    </row>
    <row r="15179" spans="1:12" hidden="1">
      <c r="A15179">
        <v>83090</v>
      </c>
      <c r="B15179" t="s">
        <v>5174</v>
      </c>
      <c r="C15179">
        <v>57700030</v>
      </c>
      <c r="D15179" t="s">
        <v>12</v>
      </c>
      <c r="E15179" t="s">
        <v>13</v>
      </c>
      <c r="F15179" t="s">
        <v>13</v>
      </c>
      <c r="G15179" t="s">
        <v>14933</v>
      </c>
      <c r="H15179" s="2">
        <v>45013.876230671296</v>
      </c>
      <c r="I15179" t="s">
        <v>83</v>
      </c>
      <c r="J15179" s="2">
        <v>45013.876230671296</v>
      </c>
      <c r="K15179" t="s">
        <v>83</v>
      </c>
      <c r="L15179" t="str">
        <f>VLOOKUP(C15179,ACCOUNT_MAPPING!A:C,3,FALSE)</f>
        <v>Utilities</v>
      </c>
    </row>
    <row r="15180" spans="1:12" hidden="1">
      <c r="A15180">
        <v>109794</v>
      </c>
      <c r="B15180" t="s">
        <v>319</v>
      </c>
      <c r="C15180">
        <v>57700030</v>
      </c>
      <c r="D15180" t="s">
        <v>17</v>
      </c>
      <c r="E15180" t="s">
        <v>13</v>
      </c>
      <c r="F15180" t="s">
        <v>13</v>
      </c>
      <c r="G15180" t="s">
        <v>14934</v>
      </c>
      <c r="H15180" s="2">
        <v>44929.395287418978</v>
      </c>
      <c r="I15180" t="s">
        <v>289</v>
      </c>
      <c r="J15180" s="2">
        <v>44929.395287418978</v>
      </c>
      <c r="K15180" t="s">
        <v>289</v>
      </c>
      <c r="L15180" t="str">
        <f>VLOOKUP(C15180,ACCOUNT_MAPPING!A:C,3,FALSE)</f>
        <v>Utilities</v>
      </c>
    </row>
    <row r="15181" spans="1:12" hidden="1">
      <c r="A15181">
        <v>83852</v>
      </c>
      <c r="B15181" t="s">
        <v>5679</v>
      </c>
      <c r="C15181">
        <v>57700030</v>
      </c>
      <c r="D15181" t="s">
        <v>12</v>
      </c>
      <c r="E15181" t="s">
        <v>13</v>
      </c>
      <c r="F15181" t="s">
        <v>13</v>
      </c>
      <c r="G15181" t="s">
        <v>14935</v>
      </c>
      <c r="H15181" s="2">
        <v>45016.798942592592</v>
      </c>
      <c r="I15181" t="s">
        <v>2111</v>
      </c>
      <c r="J15181" s="2">
        <v>45016.798942592592</v>
      </c>
      <c r="K15181" t="s">
        <v>2111</v>
      </c>
      <c r="L15181" t="str">
        <f>VLOOKUP(C15181,ACCOUNT_MAPPING!A:C,3,FALSE)</f>
        <v>Utilities</v>
      </c>
    </row>
    <row r="15182" spans="1:12" hidden="1">
      <c r="A15182">
        <v>83861</v>
      </c>
      <c r="B15182" t="s">
        <v>5235</v>
      </c>
      <c r="C15182">
        <v>57700030</v>
      </c>
      <c r="D15182" t="s">
        <v>17</v>
      </c>
      <c r="E15182" t="s">
        <v>13</v>
      </c>
      <c r="F15182" t="s">
        <v>13</v>
      </c>
      <c r="G15182" t="s">
        <v>14936</v>
      </c>
      <c r="H15182" s="2">
        <v>44923.816693553243</v>
      </c>
      <c r="I15182" t="s">
        <v>2111</v>
      </c>
      <c r="J15182" s="2">
        <v>44923.816693553243</v>
      </c>
      <c r="K15182" t="s">
        <v>2111</v>
      </c>
      <c r="L15182" t="str">
        <f>VLOOKUP(C15182,ACCOUNT_MAPPING!A:C,3,FALSE)</f>
        <v>Utilities</v>
      </c>
    </row>
    <row r="15183" spans="1:12" hidden="1">
      <c r="A15183">
        <v>126099</v>
      </c>
      <c r="B15183" t="s">
        <v>5274</v>
      </c>
      <c r="C15183">
        <v>57700030</v>
      </c>
      <c r="D15183" t="s">
        <v>12</v>
      </c>
      <c r="E15183" t="s">
        <v>13</v>
      </c>
      <c r="F15183" t="s">
        <v>13</v>
      </c>
      <c r="G15183" t="s">
        <v>5538</v>
      </c>
      <c r="H15183" s="2">
        <v>45022.018779548613</v>
      </c>
      <c r="I15183" t="s">
        <v>363</v>
      </c>
      <c r="J15183" s="2">
        <v>45022.018779548613</v>
      </c>
      <c r="K15183" t="s">
        <v>363</v>
      </c>
      <c r="L15183" t="str">
        <f>VLOOKUP(C15183,ACCOUNT_MAPPING!A:C,3,FALSE)</f>
        <v>Utilities</v>
      </c>
    </row>
    <row r="15184" spans="1:12" hidden="1">
      <c r="A15184">
        <v>101303</v>
      </c>
      <c r="B15184" t="s">
        <v>664</v>
      </c>
      <c r="C15184">
        <v>57700030</v>
      </c>
      <c r="D15184" t="s">
        <v>12</v>
      </c>
      <c r="E15184" t="s">
        <v>13</v>
      </c>
      <c r="F15184" t="s">
        <v>13</v>
      </c>
      <c r="G15184" t="s">
        <v>14937</v>
      </c>
      <c r="H15184" s="2">
        <v>45014.70068746528</v>
      </c>
      <c r="I15184" t="s">
        <v>661</v>
      </c>
      <c r="J15184" s="2">
        <v>45014.70068746528</v>
      </c>
      <c r="K15184" t="s">
        <v>661</v>
      </c>
      <c r="L15184" t="str">
        <f>VLOOKUP(C15184,ACCOUNT_MAPPING!A:C,3,FALSE)</f>
        <v>Utilities</v>
      </c>
    </row>
    <row r="15185" spans="1:12" hidden="1">
      <c r="A15185">
        <v>101306</v>
      </c>
      <c r="B15185" t="s">
        <v>670</v>
      </c>
      <c r="C15185">
        <v>57700030</v>
      </c>
      <c r="D15185" t="s">
        <v>12</v>
      </c>
      <c r="E15185" t="s">
        <v>13</v>
      </c>
      <c r="F15185" t="s">
        <v>13</v>
      </c>
      <c r="G15185" t="s">
        <v>14938</v>
      </c>
      <c r="H15185" s="2">
        <v>45014.821308877312</v>
      </c>
      <c r="I15185" t="s">
        <v>661</v>
      </c>
      <c r="J15185" s="2">
        <v>45014.821308877312</v>
      </c>
      <c r="K15185" t="s">
        <v>661</v>
      </c>
      <c r="L15185" t="str">
        <f>VLOOKUP(C15185,ACCOUNT_MAPPING!A:C,3,FALSE)</f>
        <v>Utilities</v>
      </c>
    </row>
    <row r="15186" spans="1:12" hidden="1">
      <c r="A15186">
        <v>109796</v>
      </c>
      <c r="B15186" t="s">
        <v>287</v>
      </c>
      <c r="C15186">
        <v>57700030</v>
      </c>
      <c r="D15186" t="s">
        <v>12</v>
      </c>
      <c r="E15186" t="s">
        <v>13</v>
      </c>
      <c r="F15186" t="s">
        <v>13</v>
      </c>
      <c r="G15186" t="s">
        <v>14939</v>
      </c>
      <c r="H15186" s="2">
        <v>45014.704608368054</v>
      </c>
      <c r="I15186" t="s">
        <v>289</v>
      </c>
      <c r="J15186" s="2">
        <v>45014.704608368054</v>
      </c>
      <c r="K15186" t="s">
        <v>289</v>
      </c>
      <c r="L15186" t="str">
        <f>VLOOKUP(C15186,ACCOUNT_MAPPING!A:C,3,FALSE)</f>
        <v>Utilities</v>
      </c>
    </row>
    <row r="15187" spans="1:12">
      <c r="A15187">
        <v>9002</v>
      </c>
      <c r="B15187" t="s">
        <v>5881</v>
      </c>
      <c r="C15187">
        <v>57700050</v>
      </c>
      <c r="D15187" t="s">
        <v>12</v>
      </c>
      <c r="E15187" t="s">
        <v>13</v>
      </c>
      <c r="F15187" t="s">
        <v>13</v>
      </c>
      <c r="G15187" t="s">
        <v>14694</v>
      </c>
      <c r="H15187" s="2">
        <v>45014.445252280093</v>
      </c>
      <c r="I15187" t="s">
        <v>2338</v>
      </c>
      <c r="J15187" s="2">
        <v>45014.445252280093</v>
      </c>
      <c r="K15187" t="s">
        <v>2338</v>
      </c>
      <c r="L15187" t="str">
        <f>VLOOKUP(C15187,ACCOUNT_MAPPING!A:C,3,FALSE)</f>
        <v>Janitorial Expense</v>
      </c>
    </row>
    <row r="15188" spans="1:12" hidden="1">
      <c r="A15188">
        <v>3540</v>
      </c>
      <c r="B15188" t="s">
        <v>11</v>
      </c>
      <c r="C15188">
        <v>57700060</v>
      </c>
      <c r="D15188" t="s">
        <v>12</v>
      </c>
      <c r="E15188" t="s">
        <v>13</v>
      </c>
      <c r="F15188" t="s">
        <v>13</v>
      </c>
      <c r="G15188" t="s">
        <v>14842</v>
      </c>
      <c r="H15188" s="2">
        <v>45020.842478356484</v>
      </c>
      <c r="I15188" t="s">
        <v>15</v>
      </c>
      <c r="J15188" s="2">
        <v>45020.842478356484</v>
      </c>
      <c r="K15188" t="s">
        <v>15</v>
      </c>
      <c r="L15188" t="str">
        <f>VLOOKUP(C15188,ACCOUNT_MAPPING!A:C,3,FALSE)</f>
        <v>Utilities</v>
      </c>
    </row>
    <row r="15189" spans="1:12" hidden="1">
      <c r="A15189">
        <v>8513</v>
      </c>
      <c r="B15189" t="s">
        <v>20</v>
      </c>
      <c r="C15189">
        <v>57700060</v>
      </c>
      <c r="D15189" t="s">
        <v>17</v>
      </c>
      <c r="E15189" t="s">
        <v>13</v>
      </c>
      <c r="F15189" t="s">
        <v>13</v>
      </c>
      <c r="G15189" t="s">
        <v>14940</v>
      </c>
      <c r="H15189" s="2">
        <v>44917.6052025463</v>
      </c>
      <c r="I15189" t="s">
        <v>22</v>
      </c>
      <c r="J15189" s="2">
        <v>44917.6052025463</v>
      </c>
      <c r="K15189" t="s">
        <v>22</v>
      </c>
      <c r="L15189" t="str">
        <f>VLOOKUP(C15189,ACCOUNT_MAPPING!A:C,3,FALSE)</f>
        <v>Utilities</v>
      </c>
    </row>
    <row r="15190" spans="1:12" hidden="1">
      <c r="A15190">
        <v>8519</v>
      </c>
      <c r="B15190" t="s">
        <v>1651</v>
      </c>
      <c r="C15190">
        <v>57700060</v>
      </c>
      <c r="D15190" t="s">
        <v>12</v>
      </c>
      <c r="E15190" t="s">
        <v>13</v>
      </c>
      <c r="F15190" t="s">
        <v>13</v>
      </c>
      <c r="G15190" t="s">
        <v>14941</v>
      </c>
      <c r="H15190" s="2">
        <v>45021.633149918984</v>
      </c>
      <c r="I15190" t="s">
        <v>1422</v>
      </c>
      <c r="J15190" s="2">
        <v>45021.633149918984</v>
      </c>
      <c r="K15190" t="s">
        <v>1422</v>
      </c>
      <c r="L15190" t="str">
        <f>VLOOKUP(C15190,ACCOUNT_MAPPING!A:C,3,FALSE)</f>
        <v>Utilities</v>
      </c>
    </row>
    <row r="15191" spans="1:12" hidden="1">
      <c r="A15191">
        <v>8473</v>
      </c>
      <c r="B15191" t="s">
        <v>1168</v>
      </c>
      <c r="C15191">
        <v>57700060</v>
      </c>
      <c r="D15191" t="s">
        <v>12</v>
      </c>
      <c r="E15191" t="s">
        <v>13</v>
      </c>
      <c r="F15191" t="s">
        <v>13</v>
      </c>
      <c r="G15191" t="s">
        <v>14942</v>
      </c>
      <c r="H15191" s="2">
        <v>45015.506773460649</v>
      </c>
      <c r="I15191" t="s">
        <v>778</v>
      </c>
      <c r="J15191" s="2">
        <v>45015.506773460649</v>
      </c>
      <c r="K15191" t="s">
        <v>778</v>
      </c>
      <c r="L15191" t="str">
        <f>VLOOKUP(C15191,ACCOUNT_MAPPING!A:C,3,FALSE)</f>
        <v>Utilities</v>
      </c>
    </row>
    <row r="15192" spans="1:12" hidden="1">
      <c r="A15192">
        <v>8523</v>
      </c>
      <c r="B15192" t="s">
        <v>4354</v>
      </c>
      <c r="C15192">
        <v>57700060</v>
      </c>
      <c r="D15192" t="s">
        <v>12</v>
      </c>
      <c r="E15192" t="s">
        <v>13</v>
      </c>
      <c r="F15192" t="s">
        <v>13</v>
      </c>
      <c r="G15192" t="s">
        <v>14943</v>
      </c>
      <c r="H15192" s="2">
        <v>45021.670681747688</v>
      </c>
      <c r="I15192" t="s">
        <v>1422</v>
      </c>
      <c r="J15192" s="2">
        <v>45021.670681747688</v>
      </c>
      <c r="K15192" t="s">
        <v>1422</v>
      </c>
      <c r="L15192" t="str">
        <f>VLOOKUP(C15192,ACCOUNT_MAPPING!A:C,3,FALSE)</f>
        <v>Utilities</v>
      </c>
    </row>
    <row r="15193" spans="1:12" hidden="1">
      <c r="A15193">
        <v>8522</v>
      </c>
      <c r="B15193" t="s">
        <v>1655</v>
      </c>
      <c r="C15193">
        <v>57700060</v>
      </c>
      <c r="D15193" t="s">
        <v>12</v>
      </c>
      <c r="E15193" t="s">
        <v>13</v>
      </c>
      <c r="F15193" t="s">
        <v>13</v>
      </c>
      <c r="G15193" t="s">
        <v>14944</v>
      </c>
      <c r="H15193" s="2">
        <v>45021.590936493056</v>
      </c>
      <c r="I15193" t="s">
        <v>1266</v>
      </c>
      <c r="J15193" s="2">
        <v>45021.590936493056</v>
      </c>
      <c r="K15193" t="s">
        <v>1266</v>
      </c>
      <c r="L15193" t="str">
        <f>VLOOKUP(C15193,ACCOUNT_MAPPING!A:C,3,FALSE)</f>
        <v>Utilities</v>
      </c>
    </row>
    <row r="15194" spans="1:12" hidden="1">
      <c r="A15194">
        <v>8639</v>
      </c>
      <c r="B15194" t="s">
        <v>3191</v>
      </c>
      <c r="C15194">
        <v>57700060</v>
      </c>
      <c r="D15194" t="s">
        <v>17</v>
      </c>
      <c r="E15194" t="s">
        <v>13</v>
      </c>
      <c r="F15194" t="s">
        <v>13</v>
      </c>
      <c r="G15194" t="s">
        <v>14945</v>
      </c>
      <c r="H15194" s="2">
        <v>44919.55628005787</v>
      </c>
      <c r="I15194" t="s">
        <v>31</v>
      </c>
      <c r="J15194" s="2">
        <v>44919.55628005787</v>
      </c>
      <c r="K15194" t="s">
        <v>31</v>
      </c>
      <c r="L15194" t="str">
        <f>VLOOKUP(C15194,ACCOUNT_MAPPING!A:C,3,FALSE)</f>
        <v>Utilities</v>
      </c>
    </row>
    <row r="15195" spans="1:12" hidden="1">
      <c r="A15195">
        <v>8696</v>
      </c>
      <c r="B15195" t="s">
        <v>4380</v>
      </c>
      <c r="C15195">
        <v>57700060</v>
      </c>
      <c r="D15195" t="s">
        <v>12</v>
      </c>
      <c r="E15195" t="s">
        <v>13</v>
      </c>
      <c r="F15195" t="s">
        <v>13</v>
      </c>
      <c r="G15195" t="s">
        <v>14946</v>
      </c>
      <c r="H15195" s="2">
        <v>45012.456674884263</v>
      </c>
      <c r="I15195" t="s">
        <v>1672</v>
      </c>
      <c r="J15195" s="2">
        <v>45012.456674884263</v>
      </c>
      <c r="K15195" t="s">
        <v>1672</v>
      </c>
      <c r="L15195" t="str">
        <f>VLOOKUP(C15195,ACCOUNT_MAPPING!A:C,3,FALSE)</f>
        <v>Utilities</v>
      </c>
    </row>
    <row r="15196" spans="1:12" hidden="1">
      <c r="A15196">
        <v>8688</v>
      </c>
      <c r="B15196" t="s">
        <v>1676</v>
      </c>
      <c r="C15196">
        <v>57700060</v>
      </c>
      <c r="D15196" t="s">
        <v>12</v>
      </c>
      <c r="E15196" t="s">
        <v>13</v>
      </c>
      <c r="F15196" t="s">
        <v>13</v>
      </c>
      <c r="G15196" t="s">
        <v>14947</v>
      </c>
      <c r="H15196" s="2">
        <v>45021.776415590277</v>
      </c>
      <c r="I15196" t="s">
        <v>1229</v>
      </c>
      <c r="J15196" s="2">
        <v>45021.776415590277</v>
      </c>
      <c r="K15196" t="s">
        <v>1229</v>
      </c>
      <c r="L15196" t="str">
        <f>VLOOKUP(C15196,ACCOUNT_MAPPING!A:C,3,FALSE)</f>
        <v>Utilities</v>
      </c>
    </row>
    <row r="15197" spans="1:12" hidden="1">
      <c r="A15197">
        <v>8834</v>
      </c>
      <c r="B15197" t="s">
        <v>3770</v>
      </c>
      <c r="C15197">
        <v>57700060</v>
      </c>
      <c r="D15197" t="s">
        <v>12</v>
      </c>
      <c r="E15197" t="s">
        <v>13</v>
      </c>
      <c r="F15197" t="s">
        <v>13</v>
      </c>
      <c r="G15197" t="s">
        <v>14948</v>
      </c>
      <c r="H15197" s="2">
        <v>45014.618947256946</v>
      </c>
      <c r="I15197" t="s">
        <v>766</v>
      </c>
      <c r="J15197" s="2">
        <v>45014.618947256946</v>
      </c>
      <c r="K15197" t="s">
        <v>766</v>
      </c>
      <c r="L15197" t="str">
        <f>VLOOKUP(C15197,ACCOUNT_MAPPING!A:C,3,FALSE)</f>
        <v>Utilities</v>
      </c>
    </row>
    <row r="15198" spans="1:12" hidden="1">
      <c r="A15198">
        <v>9114</v>
      </c>
      <c r="B15198" t="s">
        <v>1183</v>
      </c>
      <c r="C15198">
        <v>57700060</v>
      </c>
      <c r="D15198" t="s">
        <v>12</v>
      </c>
      <c r="E15198" t="s">
        <v>13</v>
      </c>
      <c r="F15198" t="s">
        <v>13</v>
      </c>
      <c r="G15198" t="s">
        <v>14949</v>
      </c>
      <c r="H15198" s="2">
        <v>45020.811904282411</v>
      </c>
      <c r="I15198" t="s">
        <v>15</v>
      </c>
      <c r="J15198" s="2">
        <v>45020.811904282411</v>
      </c>
      <c r="K15198" t="s">
        <v>15</v>
      </c>
      <c r="L15198" t="str">
        <f>VLOOKUP(C15198,ACCOUNT_MAPPING!A:C,3,FALSE)</f>
        <v>Utilities</v>
      </c>
    </row>
    <row r="15199" spans="1:12" hidden="1">
      <c r="A15199">
        <v>8979</v>
      </c>
      <c r="B15199" t="s">
        <v>11389</v>
      </c>
      <c r="C15199">
        <v>57700060</v>
      </c>
      <c r="D15199" t="s">
        <v>12</v>
      </c>
      <c r="E15199" t="s">
        <v>13</v>
      </c>
      <c r="F15199" t="s">
        <v>13</v>
      </c>
      <c r="G15199" t="s">
        <v>14950</v>
      </c>
      <c r="H15199" s="2">
        <v>45009.786527430559</v>
      </c>
      <c r="I15199" t="s">
        <v>179</v>
      </c>
      <c r="J15199" s="2">
        <v>45009.786527430559</v>
      </c>
      <c r="K15199" t="s">
        <v>179</v>
      </c>
      <c r="L15199" t="str">
        <f>VLOOKUP(C15199,ACCOUNT_MAPPING!A:C,3,FALSE)</f>
        <v>Utilities</v>
      </c>
    </row>
    <row r="15200" spans="1:12" hidden="1">
      <c r="A15200">
        <v>9022</v>
      </c>
      <c r="B15200" t="s">
        <v>4472</v>
      </c>
      <c r="C15200">
        <v>57700060</v>
      </c>
      <c r="D15200" t="s">
        <v>12</v>
      </c>
      <c r="E15200" t="s">
        <v>13</v>
      </c>
      <c r="F15200" t="s">
        <v>13</v>
      </c>
      <c r="G15200" t="s">
        <v>14946</v>
      </c>
      <c r="H15200" s="2">
        <v>45014.581611805559</v>
      </c>
      <c r="I15200" t="s">
        <v>1672</v>
      </c>
      <c r="J15200" s="2">
        <v>45014.581611805559</v>
      </c>
      <c r="K15200" t="s">
        <v>1672</v>
      </c>
      <c r="L15200" t="str">
        <f>VLOOKUP(C15200,ACCOUNT_MAPPING!A:C,3,FALSE)</f>
        <v>Utilities</v>
      </c>
    </row>
    <row r="15201" spans="1:12" hidden="1">
      <c r="A15201">
        <v>10541</v>
      </c>
      <c r="B15201" t="s">
        <v>1415</v>
      </c>
      <c r="C15201">
        <v>57700060</v>
      </c>
      <c r="D15201" t="s">
        <v>12</v>
      </c>
      <c r="E15201" t="s">
        <v>13</v>
      </c>
      <c r="F15201" t="s">
        <v>13</v>
      </c>
      <c r="G15201" t="s">
        <v>14951</v>
      </c>
      <c r="H15201" s="2">
        <v>45021.878777546299</v>
      </c>
      <c r="I15201" t="s">
        <v>673</v>
      </c>
      <c r="J15201" s="2">
        <v>45021.878777546299</v>
      </c>
      <c r="K15201" t="s">
        <v>673</v>
      </c>
      <c r="L15201" t="str">
        <f>VLOOKUP(C15201,ACCOUNT_MAPPING!A:C,3,FALSE)</f>
        <v>Utilities</v>
      </c>
    </row>
    <row r="15202" spans="1:12" hidden="1">
      <c r="A15202">
        <v>9477</v>
      </c>
      <c r="B15202" t="s">
        <v>1217</v>
      </c>
      <c r="C15202">
        <v>57700060</v>
      </c>
      <c r="D15202" t="s">
        <v>17</v>
      </c>
      <c r="E15202" t="s">
        <v>13</v>
      </c>
      <c r="F15202" t="s">
        <v>13</v>
      </c>
      <c r="G15202" t="s">
        <v>14952</v>
      </c>
      <c r="H15202" s="2">
        <v>44923.635564930555</v>
      </c>
      <c r="I15202" t="s">
        <v>25</v>
      </c>
      <c r="J15202" s="2">
        <v>44923.635564930555</v>
      </c>
      <c r="K15202" t="s">
        <v>25</v>
      </c>
      <c r="L15202" t="str">
        <f>VLOOKUP(C15202,ACCOUNT_MAPPING!A:C,3,FALSE)</f>
        <v>Utilities</v>
      </c>
    </row>
    <row r="15203" spans="1:12" hidden="1">
      <c r="A15203">
        <v>10779</v>
      </c>
      <c r="B15203" t="s">
        <v>121</v>
      </c>
      <c r="C15203">
        <v>57700060</v>
      </c>
      <c r="D15203" t="s">
        <v>12</v>
      </c>
      <c r="E15203" t="s">
        <v>13</v>
      </c>
      <c r="F15203" t="s">
        <v>13</v>
      </c>
      <c r="G15203" t="s">
        <v>11498</v>
      </c>
      <c r="H15203" s="2">
        <v>45021.638988888888</v>
      </c>
      <c r="I15203" t="s">
        <v>123</v>
      </c>
      <c r="J15203" s="2">
        <v>45021.638988888888</v>
      </c>
      <c r="K15203" t="s">
        <v>123</v>
      </c>
      <c r="L15203" t="str">
        <f>VLOOKUP(C15203,ACCOUNT_MAPPING!A:C,3,FALSE)</f>
        <v>Utilities</v>
      </c>
    </row>
    <row r="15204" spans="1:12" hidden="1">
      <c r="A15204">
        <v>10825</v>
      </c>
      <c r="B15204" t="s">
        <v>3926</v>
      </c>
      <c r="C15204">
        <v>57700060</v>
      </c>
      <c r="D15204" t="s">
        <v>12</v>
      </c>
      <c r="E15204" t="s">
        <v>13</v>
      </c>
      <c r="F15204" t="s">
        <v>13</v>
      </c>
      <c r="G15204" t="s">
        <v>14953</v>
      </c>
      <c r="H15204" s="2">
        <v>45021.747374039354</v>
      </c>
      <c r="I15204" t="s">
        <v>1229</v>
      </c>
      <c r="J15204" s="2">
        <v>45021.747374039354</v>
      </c>
      <c r="K15204" t="s">
        <v>1229</v>
      </c>
      <c r="L15204" t="str">
        <f>VLOOKUP(C15204,ACCOUNT_MAPPING!A:C,3,FALSE)</f>
        <v>Utilities</v>
      </c>
    </row>
    <row r="15205" spans="1:12" hidden="1">
      <c r="A15205">
        <v>10988</v>
      </c>
      <c r="B15205" t="s">
        <v>1475</v>
      </c>
      <c r="C15205">
        <v>57700060</v>
      </c>
      <c r="D15205" t="s">
        <v>12</v>
      </c>
      <c r="E15205" t="s">
        <v>13</v>
      </c>
      <c r="F15205" t="s">
        <v>13</v>
      </c>
      <c r="G15205" t="s">
        <v>14954</v>
      </c>
      <c r="H15205" s="2">
        <v>45020.525067708331</v>
      </c>
      <c r="I15205" t="s">
        <v>3904</v>
      </c>
      <c r="J15205" s="2">
        <v>45020.525067708331</v>
      </c>
      <c r="K15205" t="s">
        <v>3904</v>
      </c>
      <c r="L15205" t="str">
        <f>VLOOKUP(C15205,ACCOUNT_MAPPING!A:C,3,FALSE)</f>
        <v>Utilities</v>
      </c>
    </row>
    <row r="15206" spans="1:12" hidden="1">
      <c r="A15206">
        <v>10826</v>
      </c>
      <c r="B15206" t="s">
        <v>1230</v>
      </c>
      <c r="C15206">
        <v>57700060</v>
      </c>
      <c r="D15206" t="s">
        <v>12</v>
      </c>
      <c r="E15206" t="s">
        <v>13</v>
      </c>
      <c r="F15206" t="s">
        <v>13</v>
      </c>
      <c r="G15206" t="s">
        <v>14955</v>
      </c>
      <c r="H15206" s="2">
        <v>45021.760550925923</v>
      </c>
      <c r="I15206" t="s">
        <v>1229</v>
      </c>
      <c r="J15206" s="2">
        <v>45021.760550925923</v>
      </c>
      <c r="K15206" t="s">
        <v>1229</v>
      </c>
      <c r="L15206" t="str">
        <f>VLOOKUP(C15206,ACCOUNT_MAPPING!A:C,3,FALSE)</f>
        <v>Utilities</v>
      </c>
    </row>
    <row r="15207" spans="1:12" hidden="1">
      <c r="A15207">
        <v>11143</v>
      </c>
      <c r="B15207" t="s">
        <v>6031</v>
      </c>
      <c r="C15207">
        <v>57700060</v>
      </c>
      <c r="D15207" t="s">
        <v>17</v>
      </c>
      <c r="E15207" t="s">
        <v>13</v>
      </c>
      <c r="F15207" t="s">
        <v>13</v>
      </c>
      <c r="G15207" t="s">
        <v>14956</v>
      </c>
      <c r="H15207" s="2">
        <v>44917.685875000003</v>
      </c>
      <c r="I15207" t="s">
        <v>214</v>
      </c>
      <c r="J15207" s="2">
        <v>44917.685875000003</v>
      </c>
      <c r="K15207" t="s">
        <v>214</v>
      </c>
      <c r="L15207" t="str">
        <f>VLOOKUP(C15207,ACCOUNT_MAPPING!A:C,3,FALSE)</f>
        <v>Utilities</v>
      </c>
    </row>
    <row r="15208" spans="1:12" hidden="1">
      <c r="A15208">
        <v>11666</v>
      </c>
      <c r="B15208" t="s">
        <v>952</v>
      </c>
      <c r="C15208">
        <v>57700060</v>
      </c>
      <c r="D15208" t="s">
        <v>12</v>
      </c>
      <c r="E15208" t="s">
        <v>13</v>
      </c>
      <c r="F15208" t="s">
        <v>13</v>
      </c>
      <c r="G15208" t="s">
        <v>14957</v>
      </c>
      <c r="H15208" s="2">
        <v>45012.690558530092</v>
      </c>
      <c r="I15208" t="s">
        <v>954</v>
      </c>
      <c r="J15208" s="2">
        <v>45012.690558530092</v>
      </c>
      <c r="K15208" t="s">
        <v>954</v>
      </c>
      <c r="L15208" t="str">
        <f>VLOOKUP(C15208,ACCOUNT_MAPPING!A:C,3,FALSE)</f>
        <v>Utilities</v>
      </c>
    </row>
    <row r="15209" spans="1:12" hidden="1">
      <c r="A15209">
        <v>20658</v>
      </c>
      <c r="B15209" t="s">
        <v>1507</v>
      </c>
      <c r="C15209">
        <v>57700060</v>
      </c>
      <c r="D15209" t="s">
        <v>12</v>
      </c>
      <c r="E15209" t="s">
        <v>13</v>
      </c>
      <c r="F15209" t="s">
        <v>13</v>
      </c>
      <c r="G15209" t="s">
        <v>14958</v>
      </c>
      <c r="H15209" s="2">
        <v>45020.745213888891</v>
      </c>
      <c r="I15209" t="s">
        <v>3489</v>
      </c>
      <c r="J15209" s="2">
        <v>45020.745213888891</v>
      </c>
      <c r="K15209" t="s">
        <v>3489</v>
      </c>
      <c r="L15209" t="str">
        <f>VLOOKUP(C15209,ACCOUNT_MAPPING!A:C,3,FALSE)</f>
        <v>Utilities</v>
      </c>
    </row>
    <row r="15210" spans="1:12" hidden="1">
      <c r="A15210">
        <v>20452</v>
      </c>
      <c r="B15210" t="s">
        <v>2847</v>
      </c>
      <c r="C15210">
        <v>57700060</v>
      </c>
      <c r="D15210" t="s">
        <v>12</v>
      </c>
      <c r="E15210" t="s">
        <v>13</v>
      </c>
      <c r="F15210" t="s">
        <v>13</v>
      </c>
      <c r="G15210" t="s">
        <v>14959</v>
      </c>
      <c r="H15210" s="2">
        <v>45014.654444641201</v>
      </c>
      <c r="I15210" t="s">
        <v>289</v>
      </c>
      <c r="J15210" s="2">
        <v>45014.654444641201</v>
      </c>
      <c r="K15210" t="s">
        <v>289</v>
      </c>
      <c r="L15210" t="str">
        <f>VLOOKUP(C15210,ACCOUNT_MAPPING!A:C,3,FALSE)</f>
        <v>Utilities</v>
      </c>
    </row>
    <row r="15211" spans="1:12" hidden="1">
      <c r="A15211">
        <v>21453</v>
      </c>
      <c r="B15211" t="s">
        <v>3031</v>
      </c>
      <c r="C15211">
        <v>57700060</v>
      </c>
      <c r="D15211" t="s">
        <v>12</v>
      </c>
      <c r="E15211" t="s">
        <v>13</v>
      </c>
      <c r="F15211" t="s">
        <v>13</v>
      </c>
      <c r="G15211" t="s">
        <v>12657</v>
      </c>
      <c r="H15211" s="2">
        <v>45021.84699027778</v>
      </c>
      <c r="I15211" t="s">
        <v>577</v>
      </c>
      <c r="J15211" s="2">
        <v>45021.84699027778</v>
      </c>
      <c r="K15211" t="s">
        <v>577</v>
      </c>
      <c r="L15211" t="str">
        <f>VLOOKUP(C15211,ACCOUNT_MAPPING!A:C,3,FALSE)</f>
        <v>Utilities</v>
      </c>
    </row>
    <row r="15212" spans="1:12" hidden="1">
      <c r="A15212">
        <v>20648</v>
      </c>
      <c r="B15212" t="s">
        <v>1996</v>
      </c>
      <c r="C15212">
        <v>57700060</v>
      </c>
      <c r="D15212" t="s">
        <v>12</v>
      </c>
      <c r="E15212" t="s">
        <v>13</v>
      </c>
      <c r="F15212" t="s">
        <v>13</v>
      </c>
      <c r="G15212" t="s">
        <v>14960</v>
      </c>
      <c r="H15212" s="2">
        <v>45021.897588078704</v>
      </c>
      <c r="I15212" t="s">
        <v>1441</v>
      </c>
      <c r="J15212" s="2">
        <v>45021.897588078704</v>
      </c>
      <c r="K15212" t="s">
        <v>1441</v>
      </c>
      <c r="L15212" t="str">
        <f>VLOOKUP(C15212,ACCOUNT_MAPPING!A:C,3,FALSE)</f>
        <v>Utilities</v>
      </c>
    </row>
    <row r="15213" spans="1:12" hidden="1">
      <c r="A15213">
        <v>20657</v>
      </c>
      <c r="B15213" t="s">
        <v>1505</v>
      </c>
      <c r="C15213">
        <v>57700060</v>
      </c>
      <c r="D15213" t="s">
        <v>12</v>
      </c>
      <c r="E15213" t="s">
        <v>13</v>
      </c>
      <c r="F15213" t="s">
        <v>13</v>
      </c>
      <c r="G15213" t="s">
        <v>14958</v>
      </c>
      <c r="H15213" s="2">
        <v>45020.749463969907</v>
      </c>
      <c r="I15213" t="s">
        <v>3489</v>
      </c>
      <c r="J15213" s="2">
        <v>45020.749463969907</v>
      </c>
      <c r="K15213" t="s">
        <v>3489</v>
      </c>
      <c r="L15213" t="str">
        <f>VLOOKUP(C15213,ACCOUNT_MAPPING!A:C,3,FALSE)</f>
        <v>Utilities</v>
      </c>
    </row>
    <row r="15214" spans="1:12" hidden="1">
      <c r="A15214">
        <v>21492</v>
      </c>
      <c r="B15214" t="s">
        <v>1547</v>
      </c>
      <c r="C15214">
        <v>57700060</v>
      </c>
      <c r="D15214" t="s">
        <v>12</v>
      </c>
      <c r="E15214" t="s">
        <v>13</v>
      </c>
      <c r="F15214" t="s">
        <v>13</v>
      </c>
      <c r="G15214" t="s">
        <v>14961</v>
      </c>
      <c r="H15214" s="2">
        <v>45012.700777314814</v>
      </c>
      <c r="I15214" t="s">
        <v>627</v>
      </c>
      <c r="J15214" s="2">
        <v>45012.700777314814</v>
      </c>
      <c r="K15214" t="s">
        <v>627</v>
      </c>
      <c r="L15214" t="str">
        <f>VLOOKUP(C15214,ACCOUNT_MAPPING!A:C,3,FALSE)</f>
        <v>Utilities</v>
      </c>
    </row>
    <row r="15215" spans="1:12" hidden="1">
      <c r="A15215">
        <v>21510</v>
      </c>
      <c r="B15215" t="s">
        <v>1537</v>
      </c>
      <c r="C15215">
        <v>57700060</v>
      </c>
      <c r="D15215" t="s">
        <v>12</v>
      </c>
      <c r="E15215" t="s">
        <v>13</v>
      </c>
      <c r="F15215" t="s">
        <v>13</v>
      </c>
      <c r="G15215" t="s">
        <v>14962</v>
      </c>
      <c r="H15215" s="2">
        <v>45014.525958564816</v>
      </c>
      <c r="I15215" t="s">
        <v>627</v>
      </c>
      <c r="J15215" s="2">
        <v>45014.525958564816</v>
      </c>
      <c r="K15215" t="s">
        <v>627</v>
      </c>
      <c r="L15215" t="str">
        <f>VLOOKUP(C15215,ACCOUNT_MAPPING!A:C,3,FALSE)</f>
        <v>Utilities</v>
      </c>
    </row>
    <row r="15216" spans="1:12" hidden="1">
      <c r="A15216">
        <v>21530</v>
      </c>
      <c r="B15216" t="s">
        <v>6157</v>
      </c>
      <c r="C15216">
        <v>57700060</v>
      </c>
      <c r="D15216" t="s">
        <v>12</v>
      </c>
      <c r="E15216" t="s">
        <v>13</v>
      </c>
      <c r="F15216" t="s">
        <v>13</v>
      </c>
      <c r="G15216" t="s">
        <v>14963</v>
      </c>
      <c r="H15216" s="2">
        <v>45014.67073140046</v>
      </c>
      <c r="I15216" t="s">
        <v>289</v>
      </c>
      <c r="J15216" s="2">
        <v>45014.67073140046</v>
      </c>
      <c r="K15216" t="s">
        <v>289</v>
      </c>
      <c r="L15216" t="str">
        <f>VLOOKUP(C15216,ACCOUNT_MAPPING!A:C,3,FALSE)</f>
        <v>Utilities</v>
      </c>
    </row>
    <row r="15217" spans="1:12" hidden="1">
      <c r="A15217">
        <v>21531</v>
      </c>
      <c r="B15217" t="s">
        <v>5639</v>
      </c>
      <c r="C15217">
        <v>57700060</v>
      </c>
      <c r="D15217" t="s">
        <v>12</v>
      </c>
      <c r="E15217" t="s">
        <v>13</v>
      </c>
      <c r="F15217" t="s">
        <v>13</v>
      </c>
      <c r="G15217" t="s">
        <v>14964</v>
      </c>
      <c r="H15217" s="2">
        <v>45014.677432291668</v>
      </c>
      <c r="I15217" t="s">
        <v>289</v>
      </c>
      <c r="J15217" s="2">
        <v>45014.677432291668</v>
      </c>
      <c r="K15217" t="s">
        <v>289</v>
      </c>
      <c r="L15217" t="str">
        <f>VLOOKUP(C15217,ACCOUNT_MAPPING!A:C,3,FALSE)</f>
        <v>Utilities</v>
      </c>
    </row>
    <row r="15218" spans="1:12" hidden="1">
      <c r="A15218">
        <v>21544</v>
      </c>
      <c r="B15218" t="s">
        <v>3523</v>
      </c>
      <c r="C15218">
        <v>57700060</v>
      </c>
      <c r="D15218" t="s">
        <v>17</v>
      </c>
      <c r="E15218" t="s">
        <v>13</v>
      </c>
      <c r="F15218" t="s">
        <v>13</v>
      </c>
      <c r="G15218" t="s">
        <v>14965</v>
      </c>
      <c r="H15218" s="2">
        <v>44923.745932291669</v>
      </c>
      <c r="I15218" t="s">
        <v>65</v>
      </c>
      <c r="J15218" s="2">
        <v>44923.745932291669</v>
      </c>
      <c r="K15218" t="s">
        <v>65</v>
      </c>
      <c r="L15218" t="str">
        <f>VLOOKUP(C15218,ACCOUNT_MAPPING!A:C,3,FALSE)</f>
        <v>Utilities</v>
      </c>
    </row>
    <row r="15219" spans="1:12" hidden="1">
      <c r="A15219">
        <v>20775</v>
      </c>
      <c r="B15219" t="s">
        <v>4991</v>
      </c>
      <c r="C15219">
        <v>57700060</v>
      </c>
      <c r="D15219" t="s">
        <v>12</v>
      </c>
      <c r="E15219" t="s">
        <v>13</v>
      </c>
      <c r="F15219" t="s">
        <v>13</v>
      </c>
      <c r="G15219" t="s">
        <v>14966</v>
      </c>
      <c r="H15219" s="2">
        <v>45013.737451469904</v>
      </c>
      <c r="I15219" t="s">
        <v>272</v>
      </c>
      <c r="J15219" s="2">
        <v>45013.737451469904</v>
      </c>
      <c r="K15219" t="s">
        <v>272</v>
      </c>
      <c r="L15219" t="str">
        <f>VLOOKUP(C15219,ACCOUNT_MAPPING!A:C,3,FALSE)</f>
        <v>Utilities</v>
      </c>
    </row>
    <row r="15220" spans="1:12" hidden="1">
      <c r="A15220">
        <v>20797</v>
      </c>
      <c r="B15220" t="s">
        <v>2885</v>
      </c>
      <c r="C15220">
        <v>57700060</v>
      </c>
      <c r="D15220" t="s">
        <v>12</v>
      </c>
      <c r="E15220" t="s">
        <v>13</v>
      </c>
      <c r="F15220" t="s">
        <v>13</v>
      </c>
      <c r="G15220" t="s">
        <v>14967</v>
      </c>
      <c r="H15220" s="2">
        <v>45014.664929861108</v>
      </c>
      <c r="I15220" t="s">
        <v>289</v>
      </c>
      <c r="J15220" s="2">
        <v>45014.664929861108</v>
      </c>
      <c r="K15220" t="s">
        <v>289</v>
      </c>
      <c r="L15220" t="str">
        <f>VLOOKUP(C15220,ACCOUNT_MAPPING!A:C,3,FALSE)</f>
        <v>Utilities</v>
      </c>
    </row>
    <row r="15221" spans="1:12" hidden="1">
      <c r="A15221">
        <v>46337</v>
      </c>
      <c r="B15221" t="s">
        <v>6233</v>
      </c>
      <c r="C15221">
        <v>57700060</v>
      </c>
      <c r="D15221" t="s">
        <v>12</v>
      </c>
      <c r="E15221" t="s">
        <v>13</v>
      </c>
      <c r="F15221" t="s">
        <v>13</v>
      </c>
      <c r="G15221" t="s">
        <v>14798</v>
      </c>
      <c r="H15221" s="2">
        <v>45019.612594062499</v>
      </c>
      <c r="I15221" t="s">
        <v>1429</v>
      </c>
      <c r="J15221" s="2">
        <v>45019.612594062499</v>
      </c>
      <c r="K15221" t="s">
        <v>1429</v>
      </c>
      <c r="L15221" t="str">
        <f>VLOOKUP(C15221,ACCOUNT_MAPPING!A:C,3,FALSE)</f>
        <v>Utilities</v>
      </c>
    </row>
    <row r="15222" spans="1:12" hidden="1">
      <c r="A15222">
        <v>21526</v>
      </c>
      <c r="B15222" t="s">
        <v>1555</v>
      </c>
      <c r="C15222">
        <v>57700060</v>
      </c>
      <c r="D15222" t="s">
        <v>12</v>
      </c>
      <c r="E15222" t="s">
        <v>13</v>
      </c>
      <c r="F15222" t="s">
        <v>13</v>
      </c>
      <c r="G15222" t="s">
        <v>14968</v>
      </c>
      <c r="H15222" s="2">
        <v>45019.738129363424</v>
      </c>
      <c r="I15222" t="s">
        <v>15</v>
      </c>
      <c r="J15222" s="2">
        <v>45019.738129363424</v>
      </c>
      <c r="K15222" t="s">
        <v>15</v>
      </c>
      <c r="L15222" t="str">
        <f>VLOOKUP(C15222,ACCOUNT_MAPPING!A:C,3,FALSE)</f>
        <v>Utilities</v>
      </c>
    </row>
    <row r="15223" spans="1:12" hidden="1">
      <c r="A15223">
        <v>43023</v>
      </c>
      <c r="B15223" t="s">
        <v>253</v>
      </c>
      <c r="C15223">
        <v>57700060</v>
      </c>
      <c r="D15223" t="s">
        <v>12</v>
      </c>
      <c r="E15223" t="s">
        <v>13</v>
      </c>
      <c r="F15223" t="s">
        <v>13</v>
      </c>
      <c r="G15223" t="s">
        <v>14969</v>
      </c>
      <c r="H15223" s="2">
        <v>45020.665052395831</v>
      </c>
      <c r="I15223" t="s">
        <v>236</v>
      </c>
      <c r="J15223" s="2">
        <v>45020.665052395831</v>
      </c>
      <c r="K15223" t="s">
        <v>236</v>
      </c>
      <c r="L15223" t="str">
        <f>VLOOKUP(C15223,ACCOUNT_MAPPING!A:C,3,FALSE)</f>
        <v>Utilities</v>
      </c>
    </row>
    <row r="15224" spans="1:12" hidden="1">
      <c r="A15224">
        <v>21567</v>
      </c>
      <c r="B15224" t="s">
        <v>7510</v>
      </c>
      <c r="C15224">
        <v>57700060</v>
      </c>
      <c r="D15224" t="s">
        <v>17</v>
      </c>
      <c r="E15224" t="s">
        <v>13</v>
      </c>
      <c r="F15224" t="s">
        <v>13</v>
      </c>
      <c r="G15224" t="s">
        <v>14780</v>
      </c>
      <c r="H15224" s="2">
        <v>44924.607272222223</v>
      </c>
      <c r="I15224" t="s">
        <v>65</v>
      </c>
      <c r="J15224" s="2">
        <v>44924.607272222223</v>
      </c>
      <c r="K15224" t="s">
        <v>65</v>
      </c>
      <c r="L15224" t="str">
        <f>VLOOKUP(C15224,ACCOUNT_MAPPING!A:C,3,FALSE)</f>
        <v>Utilities</v>
      </c>
    </row>
    <row r="15225" spans="1:12" hidden="1">
      <c r="A15225">
        <v>49212</v>
      </c>
      <c r="B15225" t="s">
        <v>3046</v>
      </c>
      <c r="C15225">
        <v>57700060</v>
      </c>
      <c r="D15225" t="s">
        <v>12</v>
      </c>
      <c r="E15225" t="s">
        <v>13</v>
      </c>
      <c r="F15225" t="s">
        <v>13</v>
      </c>
      <c r="G15225" t="s">
        <v>14970</v>
      </c>
      <c r="H15225" s="2">
        <v>45015.484864201389</v>
      </c>
      <c r="I15225" t="s">
        <v>627</v>
      </c>
      <c r="J15225" s="2">
        <v>45015.484864201389</v>
      </c>
      <c r="K15225" t="s">
        <v>627</v>
      </c>
      <c r="L15225" t="str">
        <f>VLOOKUP(C15225,ACCOUNT_MAPPING!A:C,3,FALSE)</f>
        <v>Utilities</v>
      </c>
    </row>
    <row r="15226" spans="1:12" hidden="1">
      <c r="A15226">
        <v>59779</v>
      </c>
      <c r="B15226" t="s">
        <v>3055</v>
      </c>
      <c r="C15226">
        <v>57700060</v>
      </c>
      <c r="D15226" t="s">
        <v>12</v>
      </c>
      <c r="E15226" t="s">
        <v>13</v>
      </c>
      <c r="F15226" t="s">
        <v>13</v>
      </c>
      <c r="G15226" t="s">
        <v>14971</v>
      </c>
      <c r="H15226" s="2">
        <v>45018.944530937501</v>
      </c>
      <c r="I15226" t="s">
        <v>627</v>
      </c>
      <c r="J15226" s="2">
        <v>45018.944530937501</v>
      </c>
      <c r="K15226" t="s">
        <v>627</v>
      </c>
      <c r="L15226" t="str">
        <f>VLOOKUP(C15226,ACCOUNT_MAPPING!A:C,3,FALSE)</f>
        <v>Utilities</v>
      </c>
    </row>
    <row r="15227" spans="1:12" hidden="1">
      <c r="A15227">
        <v>82727</v>
      </c>
      <c r="B15227" t="s">
        <v>5079</v>
      </c>
      <c r="C15227">
        <v>57700060</v>
      </c>
      <c r="D15227" t="s">
        <v>12</v>
      </c>
      <c r="E15227" t="s">
        <v>13</v>
      </c>
      <c r="F15227" t="s">
        <v>13</v>
      </c>
      <c r="G15227" t="s">
        <v>14972</v>
      </c>
      <c r="H15227" s="2">
        <v>45015.513512187499</v>
      </c>
      <c r="I15227" t="s">
        <v>778</v>
      </c>
      <c r="J15227" s="2">
        <v>45015.513512187499</v>
      </c>
      <c r="K15227" t="s">
        <v>778</v>
      </c>
      <c r="L15227" t="str">
        <f>VLOOKUP(C15227,ACCOUNT_MAPPING!A:C,3,FALSE)</f>
        <v>Utilities</v>
      </c>
    </row>
    <row r="15228" spans="1:12" hidden="1">
      <c r="A15228">
        <v>83090</v>
      </c>
      <c r="B15228" t="s">
        <v>5174</v>
      </c>
      <c r="C15228">
        <v>57700060</v>
      </c>
      <c r="D15228" t="s">
        <v>17</v>
      </c>
      <c r="E15228" t="s">
        <v>13</v>
      </c>
      <c r="F15228" t="s">
        <v>13</v>
      </c>
      <c r="G15228" t="s">
        <v>14804</v>
      </c>
      <c r="H15228" s="2">
        <v>44923.385982326392</v>
      </c>
      <c r="I15228" t="s">
        <v>809</v>
      </c>
      <c r="J15228" s="2">
        <v>44923.385982326392</v>
      </c>
      <c r="K15228" t="s">
        <v>809</v>
      </c>
      <c r="L15228" t="str">
        <f>VLOOKUP(C15228,ACCOUNT_MAPPING!A:C,3,FALSE)</f>
        <v>Utilities</v>
      </c>
    </row>
    <row r="15229" spans="1:12" hidden="1">
      <c r="A15229">
        <v>76293</v>
      </c>
      <c r="B15229" t="s">
        <v>261</v>
      </c>
      <c r="C15229">
        <v>57700060</v>
      </c>
      <c r="D15229" t="s">
        <v>63</v>
      </c>
      <c r="E15229" t="s">
        <v>13</v>
      </c>
      <c r="F15229" t="s">
        <v>13</v>
      </c>
      <c r="G15229" t="s">
        <v>14973</v>
      </c>
      <c r="H15229" s="2">
        <v>44879.405055671297</v>
      </c>
      <c r="I15229" t="s">
        <v>260</v>
      </c>
      <c r="J15229" s="2">
        <v>44879.405055671297</v>
      </c>
      <c r="K15229" t="s">
        <v>260</v>
      </c>
      <c r="L15229" t="str">
        <f>VLOOKUP(C15229,ACCOUNT_MAPPING!A:C,3,FALSE)</f>
        <v>Utilities</v>
      </c>
    </row>
    <row r="15230" spans="1:12" hidden="1">
      <c r="A15230">
        <v>82879</v>
      </c>
      <c r="B15230" t="s">
        <v>1320</v>
      </c>
      <c r="C15230">
        <v>57700060</v>
      </c>
      <c r="D15230" t="s">
        <v>12</v>
      </c>
      <c r="E15230" t="s">
        <v>13</v>
      </c>
      <c r="F15230" t="s">
        <v>13</v>
      </c>
      <c r="G15230" t="s">
        <v>14974</v>
      </c>
      <c r="H15230" s="2">
        <v>45021.857502627317</v>
      </c>
      <c r="I15230" t="s">
        <v>577</v>
      </c>
      <c r="J15230" s="2">
        <v>45021.857502627317</v>
      </c>
      <c r="K15230" t="s">
        <v>577</v>
      </c>
      <c r="L15230" t="str">
        <f>VLOOKUP(C15230,ACCOUNT_MAPPING!A:C,3,FALSE)</f>
        <v>Utilities</v>
      </c>
    </row>
    <row r="15231" spans="1:12" hidden="1">
      <c r="A15231">
        <v>82719</v>
      </c>
      <c r="B15231" t="s">
        <v>551</v>
      </c>
      <c r="C15231">
        <v>57700060</v>
      </c>
      <c r="D15231" t="s">
        <v>12</v>
      </c>
      <c r="E15231" t="s">
        <v>13</v>
      </c>
      <c r="F15231" t="s">
        <v>13</v>
      </c>
      <c r="G15231" t="s">
        <v>14975</v>
      </c>
      <c r="H15231" s="2">
        <v>45021.536582523149</v>
      </c>
      <c r="I15231" t="s">
        <v>87</v>
      </c>
      <c r="J15231" s="2">
        <v>45021.536582523149</v>
      </c>
      <c r="K15231" t="s">
        <v>87</v>
      </c>
      <c r="L15231" t="str">
        <f>VLOOKUP(C15231,ACCOUNT_MAPPING!A:C,3,FALSE)</f>
        <v>Utilities</v>
      </c>
    </row>
    <row r="15232" spans="1:12" hidden="1">
      <c r="A15232">
        <v>82975</v>
      </c>
      <c r="B15232" t="s">
        <v>296</v>
      </c>
      <c r="C15232">
        <v>57700060</v>
      </c>
      <c r="D15232" t="s">
        <v>17</v>
      </c>
      <c r="E15232" t="s">
        <v>13</v>
      </c>
      <c r="F15232" t="s">
        <v>13</v>
      </c>
      <c r="G15232" t="s">
        <v>14976</v>
      </c>
      <c r="H15232" s="2">
        <v>44917.623117858799</v>
      </c>
      <c r="I15232" t="s">
        <v>22</v>
      </c>
      <c r="J15232" s="2">
        <v>44917.623117858799</v>
      </c>
      <c r="K15232" t="s">
        <v>22</v>
      </c>
      <c r="L15232" t="str">
        <f>VLOOKUP(C15232,ACCOUNT_MAPPING!A:C,3,FALSE)</f>
        <v>Utilities</v>
      </c>
    </row>
    <row r="15233" spans="1:12" hidden="1">
      <c r="A15233">
        <v>82775</v>
      </c>
      <c r="B15233" t="s">
        <v>2102</v>
      </c>
      <c r="C15233">
        <v>57700060</v>
      </c>
      <c r="D15233" t="s">
        <v>12</v>
      </c>
      <c r="E15233" t="s">
        <v>13</v>
      </c>
      <c r="F15233" t="s">
        <v>13</v>
      </c>
      <c r="G15233" t="s">
        <v>14802</v>
      </c>
      <c r="H15233" s="2">
        <v>45021.39719984954</v>
      </c>
      <c r="I15233" t="s">
        <v>1292</v>
      </c>
      <c r="J15233" s="2">
        <v>45021.39719984954</v>
      </c>
      <c r="K15233" t="s">
        <v>1292</v>
      </c>
      <c r="L15233" t="str">
        <f>VLOOKUP(C15233,ACCOUNT_MAPPING!A:C,3,FALSE)</f>
        <v>Utilities</v>
      </c>
    </row>
    <row r="15234" spans="1:12" hidden="1">
      <c r="A15234">
        <v>83146</v>
      </c>
      <c r="B15234" t="s">
        <v>636</v>
      </c>
      <c r="C15234">
        <v>57700060</v>
      </c>
      <c r="D15234" t="s">
        <v>12</v>
      </c>
      <c r="E15234" t="s">
        <v>13</v>
      </c>
      <c r="F15234" t="s">
        <v>13</v>
      </c>
      <c r="G15234" t="s">
        <v>14977</v>
      </c>
      <c r="H15234" s="2">
        <v>45019.464775115739</v>
      </c>
      <c r="I15234" t="s">
        <v>627</v>
      </c>
      <c r="J15234" s="2">
        <v>45019.464775115739</v>
      </c>
      <c r="K15234" t="s">
        <v>627</v>
      </c>
      <c r="L15234" t="str">
        <f>VLOOKUP(C15234,ACCOUNT_MAPPING!A:C,3,FALSE)</f>
        <v>Utilities</v>
      </c>
    </row>
    <row r="15235" spans="1:12" hidden="1">
      <c r="A15235">
        <v>83086</v>
      </c>
      <c r="B15235" t="s">
        <v>5220</v>
      </c>
      <c r="C15235">
        <v>57700060</v>
      </c>
      <c r="D15235" t="s">
        <v>12</v>
      </c>
      <c r="E15235" t="s">
        <v>13</v>
      </c>
      <c r="F15235" t="s">
        <v>13</v>
      </c>
      <c r="G15235" t="s">
        <v>14932</v>
      </c>
      <c r="H15235" s="2">
        <v>45020.725962500001</v>
      </c>
      <c r="I15235" t="s">
        <v>4591</v>
      </c>
      <c r="J15235" s="2">
        <v>45020.725962500001</v>
      </c>
      <c r="K15235" t="s">
        <v>4591</v>
      </c>
      <c r="L15235" t="str">
        <f>VLOOKUP(C15235,ACCOUNT_MAPPING!A:C,3,FALSE)</f>
        <v>Utilities</v>
      </c>
    </row>
    <row r="15236" spans="1:12" hidden="1">
      <c r="A15236">
        <v>126108</v>
      </c>
      <c r="B15236" t="s">
        <v>364</v>
      </c>
      <c r="C15236">
        <v>57700060</v>
      </c>
      <c r="D15236" t="s">
        <v>12</v>
      </c>
      <c r="E15236" t="s">
        <v>13</v>
      </c>
      <c r="F15236" t="s">
        <v>13</v>
      </c>
      <c r="G15236" t="s">
        <v>14978</v>
      </c>
      <c r="H15236" s="2">
        <v>45013.576651620373</v>
      </c>
      <c r="I15236" t="s">
        <v>360</v>
      </c>
      <c r="J15236" s="2">
        <v>45013.576651620373</v>
      </c>
      <c r="K15236" t="s">
        <v>360</v>
      </c>
      <c r="L15236" t="str">
        <f>VLOOKUP(C15236,ACCOUNT_MAPPING!A:C,3,FALSE)</f>
        <v>Utilities</v>
      </c>
    </row>
    <row r="15237" spans="1:12" hidden="1">
      <c r="A15237">
        <v>126155</v>
      </c>
      <c r="B15237" t="s">
        <v>398</v>
      </c>
      <c r="C15237">
        <v>57700060</v>
      </c>
      <c r="D15237" t="s">
        <v>12</v>
      </c>
      <c r="E15237" t="s">
        <v>13</v>
      </c>
      <c r="F15237" t="s">
        <v>13</v>
      </c>
      <c r="G15237" t="s">
        <v>14979</v>
      </c>
      <c r="H15237" s="2">
        <v>45022.633814733796</v>
      </c>
      <c r="I15237" t="s">
        <v>360</v>
      </c>
      <c r="J15237" s="2">
        <v>45022.633814733796</v>
      </c>
      <c r="K15237" t="s">
        <v>360</v>
      </c>
      <c r="L15237" t="str">
        <f>VLOOKUP(C15237,ACCOUNT_MAPPING!A:C,3,FALSE)</f>
        <v>Utilities</v>
      </c>
    </row>
    <row r="15238" spans="1:12" hidden="1">
      <c r="A15238">
        <v>126087</v>
      </c>
      <c r="B15238" t="s">
        <v>5457</v>
      </c>
      <c r="C15238">
        <v>57700060</v>
      </c>
      <c r="D15238" t="s">
        <v>12</v>
      </c>
      <c r="E15238" t="s">
        <v>13</v>
      </c>
      <c r="F15238" t="s">
        <v>13</v>
      </c>
      <c r="G15238" t="s">
        <v>14980</v>
      </c>
      <c r="H15238" s="2">
        <v>45020.523345104164</v>
      </c>
      <c r="I15238" t="s">
        <v>360</v>
      </c>
      <c r="J15238" s="2">
        <v>45020.523345104164</v>
      </c>
      <c r="K15238" t="s">
        <v>360</v>
      </c>
      <c r="L15238" t="str">
        <f>VLOOKUP(C15238,ACCOUNT_MAPPING!A:C,3,FALSE)</f>
        <v>Utilities</v>
      </c>
    </row>
    <row r="15239" spans="1:12" hidden="1">
      <c r="A15239">
        <v>126214</v>
      </c>
      <c r="B15239" t="s">
        <v>488</v>
      </c>
      <c r="C15239">
        <v>57700060</v>
      </c>
      <c r="D15239" t="s">
        <v>12</v>
      </c>
      <c r="E15239" t="s">
        <v>13</v>
      </c>
      <c r="F15239" t="s">
        <v>13</v>
      </c>
      <c r="G15239" t="s">
        <v>14981</v>
      </c>
      <c r="H15239" s="2">
        <v>45020.874684571761</v>
      </c>
      <c r="I15239" t="s">
        <v>459</v>
      </c>
      <c r="J15239" s="2">
        <v>45020.874684571761</v>
      </c>
      <c r="K15239" t="s">
        <v>459</v>
      </c>
      <c r="L15239" t="str">
        <f>VLOOKUP(C15239,ACCOUNT_MAPPING!A:C,3,FALSE)</f>
        <v>Utilities</v>
      </c>
    </row>
    <row r="15240" spans="1:12">
      <c r="A15240">
        <v>8847</v>
      </c>
      <c r="B15240" t="s">
        <v>731</v>
      </c>
      <c r="C15240">
        <v>57800000</v>
      </c>
      <c r="D15240" t="s">
        <v>12</v>
      </c>
      <c r="E15240" t="s">
        <v>13</v>
      </c>
      <c r="F15240" t="s">
        <v>13</v>
      </c>
      <c r="G15240" t="s">
        <v>14982</v>
      </c>
      <c r="H15240" s="2">
        <v>45013.669111886571</v>
      </c>
      <c r="I15240" t="s">
        <v>244</v>
      </c>
      <c r="J15240" s="2">
        <v>45013.669111886571</v>
      </c>
      <c r="K15240" t="s">
        <v>244</v>
      </c>
      <c r="L15240" t="str">
        <f>VLOOKUP(C15240,ACCOUNT_MAPPING!A:C,3,FALSE)</f>
        <v>Janitorial Expense</v>
      </c>
    </row>
    <row r="15241" spans="1:12">
      <c r="A15241">
        <v>8890</v>
      </c>
      <c r="B15241" t="s">
        <v>2347</v>
      </c>
      <c r="C15241">
        <v>57800000</v>
      </c>
      <c r="D15241" t="s">
        <v>17</v>
      </c>
      <c r="E15241" t="s">
        <v>13</v>
      </c>
      <c r="F15241" t="s">
        <v>13</v>
      </c>
      <c r="G15241" t="s">
        <v>14983</v>
      </c>
      <c r="H15241" s="2">
        <v>44916.706683483797</v>
      </c>
      <c r="I15241" t="s">
        <v>726</v>
      </c>
      <c r="J15241" s="2">
        <v>44916.706683483797</v>
      </c>
      <c r="K15241" t="s">
        <v>726</v>
      </c>
      <c r="L15241" t="str">
        <f>VLOOKUP(C15241,ACCOUNT_MAPPING!A:C,3,FALSE)</f>
        <v>Janitorial Expense</v>
      </c>
    </row>
    <row r="15242" spans="1:12">
      <c r="A15242">
        <v>9014</v>
      </c>
      <c r="B15242" t="s">
        <v>5841</v>
      </c>
      <c r="C15242">
        <v>57800000</v>
      </c>
      <c r="D15242" t="s">
        <v>12</v>
      </c>
      <c r="E15242" t="s">
        <v>13</v>
      </c>
      <c r="F15242" t="s">
        <v>13</v>
      </c>
      <c r="G15242" t="s">
        <v>14984</v>
      </c>
      <c r="H15242" s="2">
        <v>45014.622551967594</v>
      </c>
      <c r="I15242" t="s">
        <v>233</v>
      </c>
      <c r="J15242" s="2">
        <v>45014.622551967594</v>
      </c>
      <c r="K15242" t="s">
        <v>233</v>
      </c>
      <c r="L15242" t="str">
        <f>VLOOKUP(C15242,ACCOUNT_MAPPING!A:C,3,FALSE)</f>
        <v>Janitorial Expense</v>
      </c>
    </row>
    <row r="15243" spans="1:12">
      <c r="A15243">
        <v>8930</v>
      </c>
      <c r="B15243" t="s">
        <v>3663</v>
      </c>
      <c r="C15243">
        <v>57800000</v>
      </c>
      <c r="D15243" t="s">
        <v>17</v>
      </c>
      <c r="E15243" t="s">
        <v>13</v>
      </c>
      <c r="F15243" t="s">
        <v>13</v>
      </c>
      <c r="G15243" t="s">
        <v>14985</v>
      </c>
      <c r="H15243" s="2">
        <v>44918.434802118056</v>
      </c>
      <c r="I15243" t="s">
        <v>726</v>
      </c>
      <c r="J15243" s="2">
        <v>44918.434802118056</v>
      </c>
      <c r="K15243" t="s">
        <v>726</v>
      </c>
      <c r="L15243" t="str">
        <f>VLOOKUP(C15243,ACCOUNT_MAPPING!A:C,3,FALSE)</f>
        <v>Janitorial Expense</v>
      </c>
    </row>
    <row r="15244" spans="1:12">
      <c r="A15244">
        <v>8905</v>
      </c>
      <c r="B15244" t="s">
        <v>4482</v>
      </c>
      <c r="C15244">
        <v>57800000</v>
      </c>
      <c r="D15244" t="s">
        <v>12</v>
      </c>
      <c r="E15244" t="s">
        <v>13</v>
      </c>
      <c r="F15244" t="s">
        <v>13</v>
      </c>
      <c r="G15244" t="s">
        <v>14986</v>
      </c>
      <c r="H15244" s="2">
        <v>45013.626383182869</v>
      </c>
      <c r="I15244" t="s">
        <v>726</v>
      </c>
      <c r="J15244" s="2">
        <v>45013.626383182869</v>
      </c>
      <c r="K15244" t="s">
        <v>726</v>
      </c>
      <c r="L15244" t="str">
        <f>VLOOKUP(C15244,ACCOUNT_MAPPING!A:C,3,FALSE)</f>
        <v>Janitorial Expense</v>
      </c>
    </row>
    <row r="15245" spans="1:12">
      <c r="A15245">
        <v>9159</v>
      </c>
      <c r="B15245" t="s">
        <v>1724</v>
      </c>
      <c r="C15245">
        <v>57800000</v>
      </c>
      <c r="D15245" t="s">
        <v>17</v>
      </c>
      <c r="E15245" t="s">
        <v>13</v>
      </c>
      <c r="F15245" t="s">
        <v>13</v>
      </c>
      <c r="G15245" t="s">
        <v>14987</v>
      </c>
      <c r="H15245" s="2">
        <v>44923.504236493056</v>
      </c>
      <c r="I15245" t="s">
        <v>41</v>
      </c>
      <c r="J15245" s="2">
        <v>44923.504236493056</v>
      </c>
      <c r="K15245" t="s">
        <v>41</v>
      </c>
      <c r="L15245" t="str">
        <f>VLOOKUP(C15245,ACCOUNT_MAPPING!A:C,3,FALSE)</f>
        <v>Janitorial Expense</v>
      </c>
    </row>
    <row r="15246" spans="1:12">
      <c r="A15246">
        <v>9160</v>
      </c>
      <c r="B15246" t="s">
        <v>1726</v>
      </c>
      <c r="C15246">
        <v>57800000</v>
      </c>
      <c r="D15246" t="s">
        <v>12</v>
      </c>
      <c r="E15246" t="s">
        <v>13</v>
      </c>
      <c r="F15246" t="s">
        <v>13</v>
      </c>
      <c r="G15246" t="s">
        <v>14988</v>
      </c>
      <c r="H15246" s="2">
        <v>45014.680166435188</v>
      </c>
      <c r="I15246" t="s">
        <v>41</v>
      </c>
      <c r="J15246" s="2">
        <v>45014.680166435188</v>
      </c>
      <c r="K15246" t="s">
        <v>41</v>
      </c>
      <c r="L15246" t="str">
        <f>VLOOKUP(C15246,ACCOUNT_MAPPING!A:C,3,FALSE)</f>
        <v>Janitorial Expense</v>
      </c>
    </row>
    <row r="15247" spans="1:12">
      <c r="A15247">
        <v>9179</v>
      </c>
      <c r="B15247" t="s">
        <v>776</v>
      </c>
      <c r="C15247">
        <v>57800000</v>
      </c>
      <c r="D15247" t="s">
        <v>17</v>
      </c>
      <c r="E15247" t="s">
        <v>13</v>
      </c>
      <c r="F15247" t="s">
        <v>13</v>
      </c>
      <c r="G15247" t="s">
        <v>14989</v>
      </c>
      <c r="H15247" s="2">
        <v>44924.413478935188</v>
      </c>
      <c r="I15247" t="s">
        <v>778</v>
      </c>
      <c r="J15247" s="2">
        <v>44924.413478935188</v>
      </c>
      <c r="K15247" t="s">
        <v>778</v>
      </c>
      <c r="L15247" t="str">
        <f>VLOOKUP(C15247,ACCOUNT_MAPPING!A:C,3,FALSE)</f>
        <v>Janitorial Expense</v>
      </c>
    </row>
    <row r="15248" spans="1:12">
      <c r="A15248">
        <v>10840</v>
      </c>
      <c r="B15248" t="s">
        <v>1831</v>
      </c>
      <c r="C15248">
        <v>57800000</v>
      </c>
      <c r="D15248" t="s">
        <v>12</v>
      </c>
      <c r="E15248" t="s">
        <v>13</v>
      </c>
      <c r="F15248" t="s">
        <v>13</v>
      </c>
      <c r="G15248" t="s">
        <v>14990</v>
      </c>
      <c r="H15248" s="2">
        <v>45019.521593090278</v>
      </c>
      <c r="I15248" t="s">
        <v>41</v>
      </c>
      <c r="J15248" s="2">
        <v>45019.521593090278</v>
      </c>
      <c r="K15248" t="s">
        <v>41</v>
      </c>
      <c r="L15248" t="str">
        <f>VLOOKUP(C15248,ACCOUNT_MAPPING!A:C,3,FALSE)</f>
        <v>Janitorial Expense</v>
      </c>
    </row>
    <row r="15249" spans="1:12">
      <c r="A15249">
        <v>10920</v>
      </c>
      <c r="B15249" t="s">
        <v>2641</v>
      </c>
      <c r="C15249">
        <v>57800000</v>
      </c>
      <c r="D15249" t="s">
        <v>17</v>
      </c>
      <c r="E15249" t="s">
        <v>13</v>
      </c>
      <c r="F15249" t="s">
        <v>13</v>
      </c>
      <c r="G15249" t="s">
        <v>13989</v>
      </c>
      <c r="H15249" s="2">
        <v>44924.091814432868</v>
      </c>
      <c r="I15249" t="s">
        <v>104</v>
      </c>
      <c r="J15249" s="2">
        <v>44924.091814432868</v>
      </c>
      <c r="K15249" t="s">
        <v>104</v>
      </c>
      <c r="L15249" t="str">
        <f>VLOOKUP(C15249,ACCOUNT_MAPPING!A:C,3,FALSE)</f>
        <v>Janitorial Expense</v>
      </c>
    </row>
    <row r="15250" spans="1:12">
      <c r="A15250">
        <v>11074</v>
      </c>
      <c r="B15250" t="s">
        <v>167</v>
      </c>
      <c r="C15250">
        <v>57800000</v>
      </c>
      <c r="D15250" t="s">
        <v>17</v>
      </c>
      <c r="E15250" t="s">
        <v>13</v>
      </c>
      <c r="F15250" t="s">
        <v>13</v>
      </c>
      <c r="G15250" t="s">
        <v>14991</v>
      </c>
      <c r="H15250" s="2">
        <v>44924.949631597221</v>
      </c>
      <c r="I15250" t="s">
        <v>116</v>
      </c>
      <c r="J15250" s="2">
        <v>44924.949631597221</v>
      </c>
      <c r="K15250" t="s">
        <v>116</v>
      </c>
      <c r="L15250" t="str">
        <f>VLOOKUP(C15250,ACCOUNT_MAPPING!A:C,3,FALSE)</f>
        <v>Janitorial Expense</v>
      </c>
    </row>
    <row r="15251" spans="1:12">
      <c r="A15251">
        <v>11172</v>
      </c>
      <c r="B15251" t="s">
        <v>2680</v>
      </c>
      <c r="C15251">
        <v>57800000</v>
      </c>
      <c r="D15251" t="s">
        <v>17</v>
      </c>
      <c r="E15251" t="s">
        <v>13</v>
      </c>
      <c r="F15251" t="s">
        <v>13</v>
      </c>
      <c r="G15251" t="s">
        <v>14992</v>
      </c>
      <c r="H15251" s="2">
        <v>44917.687326354164</v>
      </c>
      <c r="I15251" t="s">
        <v>650</v>
      </c>
      <c r="J15251" s="2">
        <v>44917.687326354164</v>
      </c>
      <c r="K15251" t="s">
        <v>650</v>
      </c>
      <c r="L15251" t="str">
        <f>VLOOKUP(C15251,ACCOUNT_MAPPING!A:C,3,FALSE)</f>
        <v>Janitorial Expense</v>
      </c>
    </row>
    <row r="15252" spans="1:12">
      <c r="A15252">
        <v>10894</v>
      </c>
      <c r="B15252" t="s">
        <v>144</v>
      </c>
      <c r="C15252">
        <v>57800000</v>
      </c>
      <c r="D15252" t="s">
        <v>63</v>
      </c>
      <c r="E15252" t="s">
        <v>13</v>
      </c>
      <c r="F15252" t="s">
        <v>13</v>
      </c>
      <c r="G15252" t="s">
        <v>14993</v>
      </c>
      <c r="H15252" s="2">
        <v>44878.927087303244</v>
      </c>
      <c r="I15252" t="s">
        <v>74</v>
      </c>
      <c r="J15252" s="2">
        <v>44878.927087303244</v>
      </c>
      <c r="K15252" t="s">
        <v>74</v>
      </c>
      <c r="L15252" t="str">
        <f>VLOOKUP(C15252,ACCOUNT_MAPPING!A:C,3,FALSE)</f>
        <v>Janitorial Expense</v>
      </c>
    </row>
    <row r="15253" spans="1:12">
      <c r="A15253">
        <v>11218</v>
      </c>
      <c r="B15253" t="s">
        <v>645</v>
      </c>
      <c r="C15253">
        <v>57800000</v>
      </c>
      <c r="D15253" t="s">
        <v>12</v>
      </c>
      <c r="E15253" t="s">
        <v>13</v>
      </c>
      <c r="F15253" t="s">
        <v>13</v>
      </c>
      <c r="G15253" t="s">
        <v>14994</v>
      </c>
      <c r="H15253" s="2">
        <v>45020.827751122684</v>
      </c>
      <c r="I15253" t="s">
        <v>462</v>
      </c>
      <c r="J15253" s="2">
        <v>45020.827751122684</v>
      </c>
      <c r="K15253" t="s">
        <v>462</v>
      </c>
      <c r="L15253" t="str">
        <f>VLOOKUP(C15253,ACCOUNT_MAPPING!A:C,3,FALSE)</f>
        <v>Janitorial Expense</v>
      </c>
    </row>
    <row r="15254" spans="1:12">
      <c r="A15254">
        <v>11229</v>
      </c>
      <c r="B15254" t="s">
        <v>885</v>
      </c>
      <c r="C15254">
        <v>57800000</v>
      </c>
      <c r="D15254" t="s">
        <v>17</v>
      </c>
      <c r="E15254" t="s">
        <v>13</v>
      </c>
      <c r="F15254" t="s">
        <v>13</v>
      </c>
      <c r="G15254" t="s">
        <v>14995</v>
      </c>
      <c r="H15254" s="2">
        <v>44924.506434641204</v>
      </c>
      <c r="I15254" t="s">
        <v>887</v>
      </c>
      <c r="J15254" s="2">
        <v>44924.506434641204</v>
      </c>
      <c r="K15254" t="s">
        <v>887</v>
      </c>
      <c r="L15254" t="str">
        <f>VLOOKUP(C15254,ACCOUNT_MAPPING!A:C,3,FALSE)</f>
        <v>Janitorial Expense</v>
      </c>
    </row>
    <row r="15255" spans="1:12">
      <c r="A15255">
        <v>11577</v>
      </c>
      <c r="B15255" t="s">
        <v>1893</v>
      </c>
      <c r="C15255">
        <v>57800000</v>
      </c>
      <c r="D15255" t="s">
        <v>12</v>
      </c>
      <c r="E15255" t="s">
        <v>13</v>
      </c>
      <c r="F15255" t="s">
        <v>13</v>
      </c>
      <c r="G15255" t="s">
        <v>14996</v>
      </c>
      <c r="H15255" s="2">
        <v>45012.579704861113</v>
      </c>
      <c r="I15255" t="s">
        <v>2734</v>
      </c>
      <c r="J15255" s="2">
        <v>45012.579704861113</v>
      </c>
      <c r="K15255" t="s">
        <v>2734</v>
      </c>
      <c r="L15255" t="str">
        <f>VLOOKUP(C15255,ACCOUNT_MAPPING!A:C,3,FALSE)</f>
        <v>Janitorial Expense</v>
      </c>
    </row>
    <row r="15256" spans="1:12">
      <c r="A15256">
        <v>20684</v>
      </c>
      <c r="B15256" t="s">
        <v>1967</v>
      </c>
      <c r="C15256">
        <v>57800000</v>
      </c>
      <c r="D15256" t="s">
        <v>17</v>
      </c>
      <c r="E15256" t="s">
        <v>13</v>
      </c>
      <c r="F15256" t="s">
        <v>13</v>
      </c>
      <c r="G15256" t="s">
        <v>14997</v>
      </c>
      <c r="H15256" s="2">
        <v>44923.629930671297</v>
      </c>
      <c r="I15256" t="s">
        <v>778</v>
      </c>
      <c r="J15256" s="2">
        <v>44923.629930671297</v>
      </c>
      <c r="K15256" t="s">
        <v>778</v>
      </c>
      <c r="L15256" t="str">
        <f>VLOOKUP(C15256,ACCOUNT_MAPPING!A:C,3,FALSE)</f>
        <v>Janitorial Expense</v>
      </c>
    </row>
    <row r="15257" spans="1:12">
      <c r="A15257">
        <v>43006</v>
      </c>
      <c r="B15257" t="s">
        <v>250</v>
      </c>
      <c r="C15257">
        <v>57800000</v>
      </c>
      <c r="D15257" t="s">
        <v>12</v>
      </c>
      <c r="E15257" t="s">
        <v>13</v>
      </c>
      <c r="F15257" t="s">
        <v>13</v>
      </c>
      <c r="G15257" t="s">
        <v>14998</v>
      </c>
      <c r="H15257" s="2">
        <v>45014.734459571759</v>
      </c>
      <c r="I15257" t="s">
        <v>236</v>
      </c>
      <c r="J15257" s="2">
        <v>45014.734459571759</v>
      </c>
      <c r="K15257" t="s">
        <v>236</v>
      </c>
      <c r="L15257" t="str">
        <f>VLOOKUP(C15257,ACCOUNT_MAPPING!A:C,3,FALSE)</f>
        <v>Janitorial Expense</v>
      </c>
    </row>
    <row r="15258" spans="1:12">
      <c r="A15258">
        <v>43026</v>
      </c>
      <c r="B15258" t="s">
        <v>657</v>
      </c>
      <c r="C15258">
        <v>57800000</v>
      </c>
      <c r="D15258" t="s">
        <v>17</v>
      </c>
      <c r="E15258" t="s">
        <v>13</v>
      </c>
      <c r="F15258" t="s">
        <v>13</v>
      </c>
      <c r="G15258" t="s">
        <v>14999</v>
      </c>
      <c r="H15258" s="2">
        <v>44923.707801851851</v>
      </c>
      <c r="I15258" t="s">
        <v>236</v>
      </c>
      <c r="J15258" s="2">
        <v>44923.707801851851</v>
      </c>
      <c r="K15258" t="s">
        <v>236</v>
      </c>
      <c r="L15258" t="str">
        <f>VLOOKUP(C15258,ACCOUNT_MAPPING!A:C,3,FALSE)</f>
        <v>Janitorial Expense</v>
      </c>
    </row>
    <row r="15259" spans="1:12">
      <c r="A15259">
        <v>43003</v>
      </c>
      <c r="B15259" t="s">
        <v>234</v>
      </c>
      <c r="C15259">
        <v>57800000</v>
      </c>
      <c r="D15259" t="s">
        <v>12</v>
      </c>
      <c r="E15259" t="s">
        <v>13</v>
      </c>
      <c r="F15259" t="s">
        <v>13</v>
      </c>
      <c r="G15259" t="s">
        <v>15000</v>
      </c>
      <c r="H15259" s="2">
        <v>45013.709986921298</v>
      </c>
      <c r="I15259" t="s">
        <v>236</v>
      </c>
      <c r="J15259" s="2">
        <v>45013.709986921298</v>
      </c>
      <c r="K15259" t="s">
        <v>236</v>
      </c>
      <c r="L15259" t="str">
        <f>VLOOKUP(C15259,ACCOUNT_MAPPING!A:C,3,FALSE)</f>
        <v>Janitorial Expense</v>
      </c>
    </row>
    <row r="15260" spans="1:12">
      <c r="A15260">
        <v>43008</v>
      </c>
      <c r="B15260" t="s">
        <v>257</v>
      </c>
      <c r="C15260">
        <v>57800000</v>
      </c>
      <c r="D15260" t="s">
        <v>12</v>
      </c>
      <c r="E15260" t="s">
        <v>13</v>
      </c>
      <c r="F15260" t="s">
        <v>13</v>
      </c>
      <c r="G15260" t="s">
        <v>15000</v>
      </c>
      <c r="H15260" s="2">
        <v>45014.763555752317</v>
      </c>
      <c r="I15260" t="s">
        <v>236</v>
      </c>
      <c r="J15260" s="2">
        <v>45014.763555752317</v>
      </c>
      <c r="K15260" t="s">
        <v>236</v>
      </c>
      <c r="L15260" t="str">
        <f>VLOOKUP(C15260,ACCOUNT_MAPPING!A:C,3,FALSE)</f>
        <v>Janitorial Expense</v>
      </c>
    </row>
    <row r="15261" spans="1:12">
      <c r="A15261">
        <v>126082</v>
      </c>
      <c r="B15261" t="s">
        <v>1360</v>
      </c>
      <c r="C15261">
        <v>57800000</v>
      </c>
      <c r="D15261" t="s">
        <v>17</v>
      </c>
      <c r="E15261" t="s">
        <v>13</v>
      </c>
      <c r="F15261" t="s">
        <v>13</v>
      </c>
      <c r="G15261" t="s">
        <v>15001</v>
      </c>
      <c r="H15261" s="2">
        <v>44924.781763391205</v>
      </c>
      <c r="I15261" t="s">
        <v>437</v>
      </c>
      <c r="J15261" s="2">
        <v>44924.781763391205</v>
      </c>
      <c r="K15261" t="s">
        <v>437</v>
      </c>
      <c r="L15261" t="str">
        <f>VLOOKUP(C15261,ACCOUNT_MAPPING!A:C,3,FALSE)</f>
        <v>Janitorial Expense</v>
      </c>
    </row>
    <row r="15262" spans="1:12">
      <c r="A15262">
        <v>126178</v>
      </c>
      <c r="B15262" t="s">
        <v>481</v>
      </c>
      <c r="C15262">
        <v>57800000</v>
      </c>
      <c r="D15262" t="s">
        <v>17</v>
      </c>
      <c r="E15262" t="s">
        <v>13</v>
      </c>
      <c r="F15262" t="s">
        <v>13</v>
      </c>
      <c r="G15262" t="s">
        <v>15002</v>
      </c>
      <c r="H15262" s="2">
        <v>44923.507822800922</v>
      </c>
      <c r="I15262" t="s">
        <v>347</v>
      </c>
      <c r="J15262" s="2">
        <v>44923.507822800922</v>
      </c>
      <c r="K15262" t="s">
        <v>347</v>
      </c>
      <c r="L15262" t="str">
        <f>VLOOKUP(C15262,ACCOUNT_MAPPING!A:C,3,FALSE)</f>
        <v>Janitorial Expense</v>
      </c>
    </row>
    <row r="15263" spans="1:12">
      <c r="A15263">
        <v>126199</v>
      </c>
      <c r="B15263" t="s">
        <v>1138</v>
      </c>
      <c r="C15263">
        <v>57800000</v>
      </c>
      <c r="D15263" t="s">
        <v>12</v>
      </c>
      <c r="E15263" t="s">
        <v>13</v>
      </c>
      <c r="F15263" t="s">
        <v>13</v>
      </c>
      <c r="G15263" t="s">
        <v>15003</v>
      </c>
      <c r="H15263" s="2">
        <v>45021.578143749997</v>
      </c>
      <c r="I15263" t="s">
        <v>1140</v>
      </c>
      <c r="J15263" s="2">
        <v>45021.578143749997</v>
      </c>
      <c r="K15263" t="s">
        <v>1140</v>
      </c>
      <c r="L15263" t="str">
        <f>VLOOKUP(C15263,ACCOUNT_MAPPING!A:C,3,FALSE)</f>
        <v>Janitorial Expense</v>
      </c>
    </row>
    <row r="15264" spans="1:12">
      <c r="A15264">
        <v>126238</v>
      </c>
      <c r="B15264" t="s">
        <v>468</v>
      </c>
      <c r="C15264">
        <v>57800000</v>
      </c>
      <c r="D15264" t="s">
        <v>17</v>
      </c>
      <c r="E15264" t="s">
        <v>13</v>
      </c>
      <c r="F15264" t="s">
        <v>13</v>
      </c>
      <c r="G15264" t="s">
        <v>15004</v>
      </c>
      <c r="H15264" s="2">
        <v>44916.476934918981</v>
      </c>
      <c r="I15264" t="s">
        <v>310</v>
      </c>
      <c r="J15264" s="2">
        <v>44916.476934918981</v>
      </c>
      <c r="K15264" t="s">
        <v>310</v>
      </c>
      <c r="L15264" t="str">
        <f>VLOOKUP(C15264,ACCOUNT_MAPPING!A:C,3,FALSE)</f>
        <v>Janitorial Expense</v>
      </c>
    </row>
    <row r="15265" spans="1:12">
      <c r="A15265">
        <v>126108</v>
      </c>
      <c r="B15265" t="s">
        <v>364</v>
      </c>
      <c r="C15265">
        <v>57800000</v>
      </c>
      <c r="D15265" t="s">
        <v>63</v>
      </c>
      <c r="E15265" t="s">
        <v>13</v>
      </c>
      <c r="F15265" t="s">
        <v>13</v>
      </c>
      <c r="G15265" t="s">
        <v>15005</v>
      </c>
      <c r="H15265" s="2">
        <v>44875.741404548608</v>
      </c>
      <c r="I15265" t="s">
        <v>360</v>
      </c>
      <c r="J15265" s="2">
        <v>44875.741404548608</v>
      </c>
      <c r="K15265" t="s">
        <v>360</v>
      </c>
      <c r="L15265" t="str">
        <f>VLOOKUP(C15265,ACCOUNT_MAPPING!A:C,3,FALSE)</f>
        <v>Janitorial Expense</v>
      </c>
    </row>
    <row r="15266" spans="1:12">
      <c r="A15266">
        <v>126165</v>
      </c>
      <c r="B15266" t="s">
        <v>406</v>
      </c>
      <c r="C15266">
        <v>57800000</v>
      </c>
      <c r="D15266" t="s">
        <v>17</v>
      </c>
      <c r="E15266" t="s">
        <v>13</v>
      </c>
      <c r="F15266" t="s">
        <v>13</v>
      </c>
      <c r="G15266" t="s">
        <v>15006</v>
      </c>
      <c r="H15266" s="2">
        <v>44922.581519675929</v>
      </c>
      <c r="I15266" t="s">
        <v>347</v>
      </c>
      <c r="J15266" s="2">
        <v>44922.581519675929</v>
      </c>
      <c r="K15266" t="s">
        <v>347</v>
      </c>
      <c r="L15266" t="str">
        <f>VLOOKUP(C15266,ACCOUNT_MAPPING!A:C,3,FALSE)</f>
        <v>Janitorial Expense</v>
      </c>
    </row>
    <row r="15267" spans="1:12">
      <c r="A15267">
        <v>126208</v>
      </c>
      <c r="B15267" t="s">
        <v>485</v>
      </c>
      <c r="C15267">
        <v>57800000</v>
      </c>
      <c r="D15267" t="s">
        <v>12</v>
      </c>
      <c r="E15267" t="s">
        <v>13</v>
      </c>
      <c r="F15267" t="s">
        <v>13</v>
      </c>
      <c r="G15267" t="s">
        <v>15007</v>
      </c>
      <c r="H15267" s="2">
        <v>45020.981182673611</v>
      </c>
      <c r="I15267" t="s">
        <v>323</v>
      </c>
      <c r="J15267" s="2">
        <v>45020.981182673611</v>
      </c>
      <c r="K15267" t="s">
        <v>323</v>
      </c>
      <c r="L15267" t="str">
        <f>VLOOKUP(C15267,ACCOUNT_MAPPING!A:C,3,FALSE)</f>
        <v>Janitorial Expense</v>
      </c>
    </row>
    <row r="15268" spans="1:12">
      <c r="A15268">
        <v>126222</v>
      </c>
      <c r="B15268" t="s">
        <v>460</v>
      </c>
      <c r="C15268">
        <v>57800000</v>
      </c>
      <c r="D15268" t="s">
        <v>17</v>
      </c>
      <c r="E15268" t="s">
        <v>13</v>
      </c>
      <c r="F15268" t="s">
        <v>13</v>
      </c>
      <c r="G15268" t="s">
        <v>15008</v>
      </c>
      <c r="H15268" s="2">
        <v>44923.80690142361</v>
      </c>
      <c r="I15268" t="s">
        <v>462</v>
      </c>
      <c r="J15268" s="2">
        <v>44923.80690142361</v>
      </c>
      <c r="K15268" t="s">
        <v>462</v>
      </c>
      <c r="L15268" t="str">
        <f>VLOOKUP(C15268,ACCOUNT_MAPPING!A:C,3,FALSE)</f>
        <v>Janitorial Expense</v>
      </c>
    </row>
    <row r="15269" spans="1:12">
      <c r="A15269">
        <v>126143</v>
      </c>
      <c r="B15269" t="s">
        <v>329</v>
      </c>
      <c r="C15269">
        <v>57800000</v>
      </c>
      <c r="D15269" t="s">
        <v>17</v>
      </c>
      <c r="E15269" t="s">
        <v>13</v>
      </c>
      <c r="F15269" t="s">
        <v>13</v>
      </c>
      <c r="G15269" t="s">
        <v>15009</v>
      </c>
      <c r="H15269" s="2">
        <v>44924.090356215274</v>
      </c>
      <c r="I15269" t="s">
        <v>323</v>
      </c>
      <c r="J15269" s="2">
        <v>44924.090356215274</v>
      </c>
      <c r="K15269" t="s">
        <v>323</v>
      </c>
      <c r="L15269" t="str">
        <f>VLOOKUP(C15269,ACCOUNT_MAPPING!A:C,3,FALSE)</f>
        <v>Janitorial Expense</v>
      </c>
    </row>
    <row r="15270" spans="1:12">
      <c r="A15270">
        <v>126230</v>
      </c>
      <c r="B15270" t="s">
        <v>444</v>
      </c>
      <c r="C15270">
        <v>57800000</v>
      </c>
      <c r="D15270" t="s">
        <v>12</v>
      </c>
      <c r="E15270" t="s">
        <v>13</v>
      </c>
      <c r="F15270" t="s">
        <v>13</v>
      </c>
      <c r="G15270" t="s">
        <v>15010</v>
      </c>
      <c r="H15270" s="2">
        <v>45021.755133449071</v>
      </c>
      <c r="I15270" t="s">
        <v>446</v>
      </c>
      <c r="J15270" s="2">
        <v>45021.755133449071</v>
      </c>
      <c r="K15270" t="s">
        <v>446</v>
      </c>
      <c r="L15270" t="str">
        <f>VLOOKUP(C15270,ACCOUNT_MAPPING!A:C,3,FALSE)</f>
        <v>Janitorial Expense</v>
      </c>
    </row>
    <row r="15271" spans="1:12" hidden="1">
      <c r="A15271">
        <v>10759</v>
      </c>
      <c r="B15271" t="s">
        <v>2650</v>
      </c>
      <c r="C15271">
        <v>57900000</v>
      </c>
      <c r="D15271" t="s">
        <v>17</v>
      </c>
      <c r="E15271" t="s">
        <v>13</v>
      </c>
      <c r="F15271" t="s">
        <v>13</v>
      </c>
      <c r="G15271" t="s">
        <v>15011</v>
      </c>
      <c r="H15271" s="2">
        <v>44924.611227777779</v>
      </c>
      <c r="I15271" t="s">
        <v>1441</v>
      </c>
      <c r="J15271" s="2">
        <v>44924.611227777779</v>
      </c>
      <c r="K15271" t="s">
        <v>1441</v>
      </c>
      <c r="L15271" t="str">
        <f>VLOOKUP(C15271,ACCOUNT_MAPPING!A:C,3,FALSE)</f>
        <v>Landscaping</v>
      </c>
    </row>
    <row r="15272" spans="1:12" hidden="1">
      <c r="A15272">
        <v>10794</v>
      </c>
      <c r="B15272" t="s">
        <v>2594</v>
      </c>
      <c r="C15272">
        <v>57900000</v>
      </c>
      <c r="D15272" t="s">
        <v>17</v>
      </c>
      <c r="E15272" t="s">
        <v>13</v>
      </c>
      <c r="F15272" t="s">
        <v>13</v>
      </c>
      <c r="G15272" t="s">
        <v>15012</v>
      </c>
      <c r="H15272" s="2">
        <v>44923.479638888886</v>
      </c>
      <c r="I15272" t="s">
        <v>90</v>
      </c>
      <c r="J15272" s="2">
        <v>44923.479638888886</v>
      </c>
      <c r="K15272" t="s">
        <v>90</v>
      </c>
      <c r="L15272" t="str">
        <f>VLOOKUP(C15272,ACCOUNT_MAPPING!A:C,3,FALSE)</f>
        <v>Landscaping</v>
      </c>
    </row>
    <row r="15273" spans="1:12" hidden="1">
      <c r="A15273">
        <v>11256</v>
      </c>
      <c r="B15273" t="s">
        <v>9406</v>
      </c>
      <c r="C15273">
        <v>57900000</v>
      </c>
      <c r="D15273" t="s">
        <v>17</v>
      </c>
      <c r="E15273" t="s">
        <v>13</v>
      </c>
      <c r="F15273" t="s">
        <v>13</v>
      </c>
      <c r="G15273" t="s">
        <v>9407</v>
      </c>
      <c r="H15273" s="2">
        <v>44924.197778275462</v>
      </c>
      <c r="I15273" t="s">
        <v>157</v>
      </c>
      <c r="J15273" s="2">
        <v>44924.197778275462</v>
      </c>
      <c r="K15273" t="s">
        <v>157</v>
      </c>
      <c r="L15273" t="str">
        <f>VLOOKUP(C15273,ACCOUNT_MAPPING!A:C,3,FALSE)</f>
        <v>Landscaping</v>
      </c>
    </row>
    <row r="15274" spans="1:12" hidden="1">
      <c r="A15274">
        <v>56</v>
      </c>
      <c r="B15274" t="s">
        <v>1623</v>
      </c>
      <c r="C15274">
        <v>57900065</v>
      </c>
      <c r="D15274" t="s">
        <v>12</v>
      </c>
      <c r="E15274" t="s">
        <v>13</v>
      </c>
      <c r="F15274" t="s">
        <v>13</v>
      </c>
      <c r="G15274" t="s">
        <v>15013</v>
      </c>
      <c r="H15274" s="2">
        <v>45013.84361689815</v>
      </c>
      <c r="I15274" t="s">
        <v>83</v>
      </c>
      <c r="J15274" s="2">
        <v>45013.84361689815</v>
      </c>
      <c r="K15274" t="s">
        <v>83</v>
      </c>
      <c r="L15274" t="str">
        <f>VLOOKUP(C15274,ACCOUNT_MAPPING!A:C,3,FALSE)</f>
        <v>General Building Maintenance</v>
      </c>
    </row>
    <row r="15275" spans="1:12" hidden="1">
      <c r="A15275">
        <v>4622</v>
      </c>
      <c r="B15275" t="s">
        <v>3727</v>
      </c>
      <c r="C15275">
        <v>57900065</v>
      </c>
      <c r="D15275" t="s">
        <v>12</v>
      </c>
      <c r="E15275" t="s">
        <v>13</v>
      </c>
      <c r="F15275" t="s">
        <v>13</v>
      </c>
      <c r="G15275" t="s">
        <v>15014</v>
      </c>
      <c r="H15275" s="2">
        <v>45014.702275115742</v>
      </c>
      <c r="I15275" t="s">
        <v>1429</v>
      </c>
      <c r="J15275" s="2">
        <v>45014.702275115742</v>
      </c>
      <c r="K15275" t="s">
        <v>1429</v>
      </c>
      <c r="L15275" t="str">
        <f>VLOOKUP(C15275,ACCOUNT_MAPPING!A:C,3,FALSE)</f>
        <v>General Building Maintenance</v>
      </c>
    </row>
    <row r="15276" spans="1:12" hidden="1">
      <c r="A15276">
        <v>8449</v>
      </c>
      <c r="B15276" t="s">
        <v>6982</v>
      </c>
      <c r="C15276">
        <v>57900065</v>
      </c>
      <c r="D15276" t="s">
        <v>12</v>
      </c>
      <c r="E15276" t="s">
        <v>13</v>
      </c>
      <c r="F15276" t="s">
        <v>13</v>
      </c>
      <c r="G15276" t="s">
        <v>15015</v>
      </c>
      <c r="H15276" s="2">
        <v>45013.529966516202</v>
      </c>
      <c r="I15276" t="s">
        <v>809</v>
      </c>
      <c r="J15276" s="2">
        <v>45013.529966516202</v>
      </c>
      <c r="K15276" t="s">
        <v>809</v>
      </c>
      <c r="L15276" t="str">
        <f>VLOOKUP(C15276,ACCOUNT_MAPPING!A:C,3,FALSE)</f>
        <v>General Building Maintenance</v>
      </c>
    </row>
    <row r="15277" spans="1:12" hidden="1">
      <c r="A15277">
        <v>8673</v>
      </c>
      <c r="B15277" t="s">
        <v>2230</v>
      </c>
      <c r="C15277">
        <v>57900065</v>
      </c>
      <c r="D15277" t="s">
        <v>17</v>
      </c>
      <c r="E15277" t="s">
        <v>13</v>
      </c>
      <c r="F15277" t="s">
        <v>13</v>
      </c>
      <c r="G15277" t="s">
        <v>15016</v>
      </c>
      <c r="H15277" s="2">
        <v>44923.71711597222</v>
      </c>
      <c r="I15277" t="s">
        <v>15</v>
      </c>
      <c r="J15277" s="2">
        <v>44923.71711597222</v>
      </c>
      <c r="K15277" t="s">
        <v>15</v>
      </c>
      <c r="L15277" t="str">
        <f>VLOOKUP(C15277,ACCOUNT_MAPPING!A:C,3,FALSE)</f>
        <v>General Building Maintenance</v>
      </c>
    </row>
    <row r="15278" spans="1:12" hidden="1">
      <c r="A15278">
        <v>9014</v>
      </c>
      <c r="B15278" t="s">
        <v>5841</v>
      </c>
      <c r="C15278">
        <v>57900065</v>
      </c>
      <c r="D15278" t="s">
        <v>17</v>
      </c>
      <c r="E15278" t="s">
        <v>13</v>
      </c>
      <c r="F15278" t="s">
        <v>13</v>
      </c>
      <c r="G15278" t="s">
        <v>15017</v>
      </c>
      <c r="H15278" s="2">
        <v>44917.513720173614</v>
      </c>
      <c r="I15278" t="s">
        <v>233</v>
      </c>
      <c r="J15278" s="2">
        <v>44917.513720173614</v>
      </c>
      <c r="K15278" t="s">
        <v>233</v>
      </c>
      <c r="L15278" t="str">
        <f>VLOOKUP(C15278,ACCOUNT_MAPPING!A:C,3,FALSE)</f>
        <v>General Building Maintenance</v>
      </c>
    </row>
    <row r="15279" spans="1:12" hidden="1">
      <c r="A15279">
        <v>8881</v>
      </c>
      <c r="B15279" t="s">
        <v>6426</v>
      </c>
      <c r="C15279">
        <v>57900065</v>
      </c>
      <c r="D15279" t="s">
        <v>12</v>
      </c>
      <c r="E15279" t="s">
        <v>13</v>
      </c>
      <c r="F15279" t="s">
        <v>13</v>
      </c>
      <c r="G15279" t="s">
        <v>15018</v>
      </c>
      <c r="H15279" s="2">
        <v>45013.316508645832</v>
      </c>
      <c r="I15279" t="s">
        <v>60</v>
      </c>
      <c r="J15279" s="2">
        <v>45013.316508645832</v>
      </c>
      <c r="K15279" t="s">
        <v>60</v>
      </c>
      <c r="L15279" t="str">
        <f>VLOOKUP(C15279,ACCOUNT_MAPPING!A:C,3,FALSE)</f>
        <v>General Building Maintenance</v>
      </c>
    </row>
    <row r="15280" spans="1:12" hidden="1">
      <c r="A15280">
        <v>9033</v>
      </c>
      <c r="B15280" t="s">
        <v>1179</v>
      </c>
      <c r="C15280">
        <v>57900065</v>
      </c>
      <c r="D15280" t="s">
        <v>12</v>
      </c>
      <c r="E15280" t="s">
        <v>13</v>
      </c>
      <c r="F15280" t="s">
        <v>13</v>
      </c>
      <c r="G15280" t="s">
        <v>1716</v>
      </c>
      <c r="H15280" s="2">
        <v>45020.867107557868</v>
      </c>
      <c r="I15280" t="s">
        <v>679</v>
      </c>
      <c r="J15280" s="2">
        <v>45020.867107557868</v>
      </c>
      <c r="K15280" t="s">
        <v>679</v>
      </c>
      <c r="L15280" t="str">
        <f>VLOOKUP(C15280,ACCOUNT_MAPPING!A:C,3,FALSE)</f>
        <v>General Building Maintenance</v>
      </c>
    </row>
    <row r="15281" spans="1:12" hidden="1">
      <c r="A15281">
        <v>9158</v>
      </c>
      <c r="B15281" t="s">
        <v>2399</v>
      </c>
      <c r="C15281">
        <v>57900065</v>
      </c>
      <c r="D15281" t="s">
        <v>12</v>
      </c>
      <c r="E15281" t="s">
        <v>13</v>
      </c>
      <c r="F15281" t="s">
        <v>13</v>
      </c>
      <c r="G15281" t="s">
        <v>15019</v>
      </c>
      <c r="H15281" s="2">
        <v>45014.673070335652</v>
      </c>
      <c r="I15281" t="s">
        <v>41</v>
      </c>
      <c r="J15281" s="2">
        <v>45014.673070335652</v>
      </c>
      <c r="K15281" t="s">
        <v>41</v>
      </c>
      <c r="L15281" t="str">
        <f>VLOOKUP(C15281,ACCOUNT_MAPPING!A:C,3,FALSE)</f>
        <v>General Building Maintenance</v>
      </c>
    </row>
    <row r="15282" spans="1:12" hidden="1">
      <c r="A15282">
        <v>9476</v>
      </c>
      <c r="B15282" t="s">
        <v>1201</v>
      </c>
      <c r="C15282">
        <v>57900065</v>
      </c>
      <c r="D15282" t="s">
        <v>12</v>
      </c>
      <c r="E15282" t="s">
        <v>13</v>
      </c>
      <c r="F15282" t="s">
        <v>13</v>
      </c>
      <c r="G15282" t="s">
        <v>15020</v>
      </c>
      <c r="H15282" s="2">
        <v>45013.43631315972</v>
      </c>
      <c r="I15282" t="s">
        <v>809</v>
      </c>
      <c r="J15282" s="2">
        <v>45013.43631315972</v>
      </c>
      <c r="K15282" t="s">
        <v>809</v>
      </c>
      <c r="L15282" t="str">
        <f>VLOOKUP(C15282,ACCOUNT_MAPPING!A:C,3,FALSE)</f>
        <v>General Building Maintenance</v>
      </c>
    </row>
    <row r="15283" spans="1:12" hidden="1">
      <c r="A15283">
        <v>10752</v>
      </c>
      <c r="B15283" t="s">
        <v>1792</v>
      </c>
      <c r="C15283">
        <v>57900065</v>
      </c>
      <c r="D15283" t="s">
        <v>12</v>
      </c>
      <c r="E15283" t="s">
        <v>13</v>
      </c>
      <c r="F15283" t="s">
        <v>13</v>
      </c>
      <c r="G15283" t="s">
        <v>15021</v>
      </c>
      <c r="H15283" s="2">
        <v>45016.47781971065</v>
      </c>
      <c r="I15283" t="s">
        <v>90</v>
      </c>
      <c r="J15283" s="2">
        <v>45016.47781971065</v>
      </c>
      <c r="K15283" t="s">
        <v>90</v>
      </c>
      <c r="L15283" t="str">
        <f>VLOOKUP(C15283,ACCOUNT_MAPPING!A:C,3,FALSE)</f>
        <v>General Building Maintenance</v>
      </c>
    </row>
    <row r="15284" spans="1:12" hidden="1">
      <c r="A15284">
        <v>10825</v>
      </c>
      <c r="B15284" t="s">
        <v>3926</v>
      </c>
      <c r="C15284">
        <v>57900065</v>
      </c>
      <c r="D15284" t="s">
        <v>17</v>
      </c>
      <c r="E15284" t="s">
        <v>13</v>
      </c>
      <c r="F15284" t="s">
        <v>13</v>
      </c>
      <c r="G15284" t="s">
        <v>15022</v>
      </c>
      <c r="H15284" s="2">
        <v>44926.030569826391</v>
      </c>
      <c r="I15284" t="s">
        <v>1229</v>
      </c>
      <c r="J15284" s="2">
        <v>44926.030569826391</v>
      </c>
      <c r="K15284" t="s">
        <v>1229</v>
      </c>
      <c r="L15284" t="str">
        <f>VLOOKUP(C15284,ACCOUNT_MAPPING!A:C,3,FALSE)</f>
        <v>General Building Maintenance</v>
      </c>
    </row>
    <row r="15285" spans="1:12" hidden="1">
      <c r="A15285">
        <v>10945</v>
      </c>
      <c r="B15285" t="s">
        <v>1817</v>
      </c>
      <c r="C15285">
        <v>57900065</v>
      </c>
      <c r="D15285" t="s">
        <v>12</v>
      </c>
      <c r="E15285" t="s">
        <v>13</v>
      </c>
      <c r="F15285" t="s">
        <v>13</v>
      </c>
      <c r="G15285" t="s">
        <v>15023</v>
      </c>
      <c r="H15285" s="2">
        <v>45019.401457141204</v>
      </c>
      <c r="I15285" t="s">
        <v>275</v>
      </c>
      <c r="J15285" s="2">
        <v>45019.401457141204</v>
      </c>
      <c r="K15285" t="s">
        <v>275</v>
      </c>
      <c r="L15285" t="str">
        <f>VLOOKUP(C15285,ACCOUNT_MAPPING!A:C,3,FALSE)</f>
        <v>General Building Maintenance</v>
      </c>
    </row>
    <row r="15286" spans="1:12" hidden="1">
      <c r="A15286">
        <v>10985</v>
      </c>
      <c r="B15286" t="s">
        <v>3902</v>
      </c>
      <c r="C15286">
        <v>57900065</v>
      </c>
      <c r="D15286" t="s">
        <v>17</v>
      </c>
      <c r="E15286" t="s">
        <v>13</v>
      </c>
      <c r="F15286" t="s">
        <v>13</v>
      </c>
      <c r="G15286" t="s">
        <v>15024</v>
      </c>
      <c r="H15286" s="2">
        <v>44923.366531678243</v>
      </c>
      <c r="I15286" t="s">
        <v>1292</v>
      </c>
      <c r="J15286" s="2">
        <v>44923.366531678243</v>
      </c>
      <c r="K15286" t="s">
        <v>1292</v>
      </c>
      <c r="L15286" t="str">
        <f>VLOOKUP(C15286,ACCOUNT_MAPPING!A:C,3,FALSE)</f>
        <v>General Building Maintenance</v>
      </c>
    </row>
    <row r="15287" spans="1:12" hidden="1">
      <c r="A15287">
        <v>11432</v>
      </c>
      <c r="B15287" t="s">
        <v>10345</v>
      </c>
      <c r="C15287">
        <v>57900065</v>
      </c>
      <c r="D15287" t="s">
        <v>12</v>
      </c>
      <c r="E15287" t="s">
        <v>13</v>
      </c>
      <c r="F15287" t="s">
        <v>13</v>
      </c>
      <c r="G15287" t="s">
        <v>15025</v>
      </c>
      <c r="H15287" s="2">
        <v>45009.594053854169</v>
      </c>
      <c r="I15287" t="s">
        <v>909</v>
      </c>
      <c r="J15287" s="2">
        <v>45009.594053854169</v>
      </c>
      <c r="K15287" t="s">
        <v>909</v>
      </c>
      <c r="L15287" t="str">
        <f>VLOOKUP(C15287,ACCOUNT_MAPPING!A:C,3,FALSE)</f>
        <v>General Building Maintenance</v>
      </c>
    </row>
    <row r="15288" spans="1:12" hidden="1">
      <c r="A15288">
        <v>11404</v>
      </c>
      <c r="B15288" t="s">
        <v>1899</v>
      </c>
      <c r="C15288">
        <v>57900065</v>
      </c>
      <c r="D15288" t="s">
        <v>17</v>
      </c>
      <c r="E15288" t="s">
        <v>13</v>
      </c>
      <c r="F15288" t="s">
        <v>13</v>
      </c>
      <c r="G15288" t="s">
        <v>15026</v>
      </c>
      <c r="H15288" s="2">
        <v>44925.998132094908</v>
      </c>
      <c r="I15288" t="s">
        <v>1883</v>
      </c>
      <c r="J15288" s="2">
        <v>44925.998132094908</v>
      </c>
      <c r="K15288" t="s">
        <v>1883</v>
      </c>
      <c r="L15288" t="str">
        <f>VLOOKUP(C15288,ACCOUNT_MAPPING!A:C,3,FALSE)</f>
        <v>General Building Maintenance</v>
      </c>
    </row>
    <row r="15289" spans="1:12" hidden="1">
      <c r="A15289">
        <v>11423</v>
      </c>
      <c r="B15289" t="s">
        <v>10284</v>
      </c>
      <c r="C15289">
        <v>57900065</v>
      </c>
      <c r="D15289" t="s">
        <v>17</v>
      </c>
      <c r="E15289" t="s">
        <v>13</v>
      </c>
      <c r="F15289" t="s">
        <v>13</v>
      </c>
      <c r="G15289" t="s">
        <v>15027</v>
      </c>
      <c r="H15289" s="2">
        <v>44924.60429545139</v>
      </c>
      <c r="I15289" t="s">
        <v>909</v>
      </c>
      <c r="J15289" s="2">
        <v>44924.60429545139</v>
      </c>
      <c r="K15289" t="s">
        <v>909</v>
      </c>
      <c r="L15289" t="str">
        <f>VLOOKUP(C15289,ACCOUNT_MAPPING!A:C,3,FALSE)</f>
        <v>General Building Maintenance</v>
      </c>
    </row>
    <row r="15290" spans="1:12" hidden="1">
      <c r="A15290">
        <v>20523</v>
      </c>
      <c r="B15290" t="s">
        <v>1975</v>
      </c>
      <c r="C15290">
        <v>57900065</v>
      </c>
      <c r="D15290" t="s">
        <v>63</v>
      </c>
      <c r="E15290" t="s">
        <v>13</v>
      </c>
      <c r="F15290" t="s">
        <v>13</v>
      </c>
      <c r="G15290" t="s">
        <v>15028</v>
      </c>
      <c r="H15290" s="2">
        <v>44876.506604780094</v>
      </c>
      <c r="I15290" t="s">
        <v>354</v>
      </c>
      <c r="J15290" s="2">
        <v>44876.506604780094</v>
      </c>
      <c r="K15290" t="s">
        <v>354</v>
      </c>
      <c r="L15290" t="str">
        <f>VLOOKUP(C15290,ACCOUNT_MAPPING!A:C,3,FALSE)</f>
        <v>General Building Maintenance</v>
      </c>
    </row>
    <row r="15291" spans="1:12" hidden="1">
      <c r="A15291">
        <v>20553</v>
      </c>
      <c r="B15291" t="s">
        <v>1956</v>
      </c>
      <c r="C15291">
        <v>57900065</v>
      </c>
      <c r="D15291" t="s">
        <v>12</v>
      </c>
      <c r="E15291" t="s">
        <v>13</v>
      </c>
      <c r="F15291" t="s">
        <v>13</v>
      </c>
      <c r="G15291" t="s">
        <v>15029</v>
      </c>
      <c r="H15291" s="2">
        <v>45020.596295949072</v>
      </c>
      <c r="I15291" t="s">
        <v>598</v>
      </c>
      <c r="J15291" s="2">
        <v>45020.596295949072</v>
      </c>
      <c r="K15291" t="s">
        <v>598</v>
      </c>
      <c r="L15291" t="str">
        <f>VLOOKUP(C15291,ACCOUNT_MAPPING!A:C,3,FALSE)</f>
        <v>General Building Maintenance</v>
      </c>
    </row>
    <row r="15292" spans="1:12" hidden="1">
      <c r="A15292">
        <v>82775</v>
      </c>
      <c r="B15292" t="s">
        <v>2102</v>
      </c>
      <c r="C15292">
        <v>57900065</v>
      </c>
      <c r="D15292" t="s">
        <v>12</v>
      </c>
      <c r="E15292" t="s">
        <v>13</v>
      </c>
      <c r="F15292" t="s">
        <v>13</v>
      </c>
      <c r="G15292" t="s">
        <v>15030</v>
      </c>
      <c r="H15292" s="2">
        <v>45021.393350115737</v>
      </c>
      <c r="I15292" t="s">
        <v>1292</v>
      </c>
      <c r="J15292" s="2">
        <v>45021.393350115737</v>
      </c>
      <c r="K15292" t="s">
        <v>1292</v>
      </c>
      <c r="L15292" t="str">
        <f>VLOOKUP(C15292,ACCOUNT_MAPPING!A:C,3,FALSE)</f>
        <v>General Building Maintenance</v>
      </c>
    </row>
    <row r="15293" spans="1:12" hidden="1">
      <c r="A15293">
        <v>126165</v>
      </c>
      <c r="B15293" t="s">
        <v>406</v>
      </c>
      <c r="C15293">
        <v>57900065</v>
      </c>
      <c r="D15293" t="s">
        <v>17</v>
      </c>
      <c r="E15293" t="s">
        <v>13</v>
      </c>
      <c r="F15293" t="s">
        <v>13</v>
      </c>
      <c r="G15293" t="s">
        <v>15031</v>
      </c>
      <c r="H15293" s="2">
        <v>44922.676298877312</v>
      </c>
      <c r="I15293" t="s">
        <v>347</v>
      </c>
      <c r="J15293" s="2">
        <v>44922.676298877312</v>
      </c>
      <c r="K15293" t="s">
        <v>347</v>
      </c>
      <c r="L15293" t="str">
        <f>VLOOKUP(C15293,ACCOUNT_MAPPING!A:C,3,FALSE)</f>
        <v>General Building Maintenance</v>
      </c>
    </row>
    <row r="15294" spans="1:12" hidden="1">
      <c r="A15294">
        <v>126240</v>
      </c>
      <c r="B15294" t="s">
        <v>450</v>
      </c>
      <c r="C15294">
        <v>57900065</v>
      </c>
      <c r="D15294" t="s">
        <v>12</v>
      </c>
      <c r="E15294" t="s">
        <v>13</v>
      </c>
      <c r="F15294" t="s">
        <v>13</v>
      </c>
      <c r="G15294" t="s">
        <v>15032</v>
      </c>
      <c r="H15294" s="2">
        <v>45014.769557488427</v>
      </c>
      <c r="I15294" t="s">
        <v>310</v>
      </c>
      <c r="J15294" s="2">
        <v>45014.769557488427</v>
      </c>
      <c r="K15294" t="s">
        <v>310</v>
      </c>
      <c r="L15294" t="str">
        <f>VLOOKUP(C15294,ACCOUNT_MAPPING!A:C,3,FALSE)</f>
        <v>General Building Maintenance</v>
      </c>
    </row>
    <row r="15295" spans="1:12" hidden="1">
      <c r="A15295">
        <v>126200</v>
      </c>
      <c r="B15295" t="s">
        <v>432</v>
      </c>
      <c r="C15295">
        <v>57900065</v>
      </c>
      <c r="D15295" t="s">
        <v>12</v>
      </c>
      <c r="E15295" t="s">
        <v>13</v>
      </c>
      <c r="F15295" t="s">
        <v>13</v>
      </c>
      <c r="G15295" t="s">
        <v>15033</v>
      </c>
      <c r="H15295" s="2">
        <v>45021.901245949077</v>
      </c>
      <c r="I15295" t="s">
        <v>434</v>
      </c>
      <c r="J15295" s="2">
        <v>45021.901245949077</v>
      </c>
      <c r="K15295" t="s">
        <v>434</v>
      </c>
      <c r="L15295" t="str">
        <f>VLOOKUP(C15295,ACCOUNT_MAPPING!A:C,3,FALSE)</f>
        <v>General Building Maintenance</v>
      </c>
    </row>
    <row r="15296" spans="1:12" hidden="1">
      <c r="A15296">
        <v>3065</v>
      </c>
      <c r="B15296" t="s">
        <v>1151</v>
      </c>
      <c r="C15296">
        <v>58200000</v>
      </c>
      <c r="D15296" t="s">
        <v>17</v>
      </c>
      <c r="E15296" t="s">
        <v>13</v>
      </c>
      <c r="F15296" t="s">
        <v>13</v>
      </c>
      <c r="G15296" t="s">
        <v>15034</v>
      </c>
      <c r="H15296" s="2">
        <v>44916.50446802083</v>
      </c>
      <c r="I15296" t="s">
        <v>900</v>
      </c>
      <c r="J15296" s="2">
        <v>44916.50446802083</v>
      </c>
      <c r="K15296" t="s">
        <v>900</v>
      </c>
      <c r="L15296" t="str">
        <f>VLOOKUP(C15296,ACCOUNT_MAPPING!A:C,3,FALSE)</f>
        <v>Utilities</v>
      </c>
    </row>
    <row r="15297" spans="1:12" hidden="1">
      <c r="A15297">
        <v>8490</v>
      </c>
      <c r="B15297" t="s">
        <v>3731</v>
      </c>
      <c r="C15297">
        <v>58200000</v>
      </c>
      <c r="D15297" t="s">
        <v>12</v>
      </c>
      <c r="E15297" t="s">
        <v>13</v>
      </c>
      <c r="F15297" t="s">
        <v>13</v>
      </c>
      <c r="G15297" t="s">
        <v>15035</v>
      </c>
      <c r="H15297" s="2">
        <v>45014.674442476855</v>
      </c>
      <c r="I15297" t="s">
        <v>19</v>
      </c>
      <c r="J15297" s="2">
        <v>45014.674442476855</v>
      </c>
      <c r="K15297" t="s">
        <v>19</v>
      </c>
      <c r="L15297" t="str">
        <f>VLOOKUP(C15297,ACCOUNT_MAPPING!A:C,3,FALSE)</f>
        <v>Utilities</v>
      </c>
    </row>
    <row r="15298" spans="1:12" hidden="1">
      <c r="A15298">
        <v>8448</v>
      </c>
      <c r="B15298" t="s">
        <v>4335</v>
      </c>
      <c r="C15298">
        <v>58200000</v>
      </c>
      <c r="D15298" t="s">
        <v>17</v>
      </c>
      <c r="E15298" t="s">
        <v>13</v>
      </c>
      <c r="F15298" t="s">
        <v>13</v>
      </c>
      <c r="G15298" t="s">
        <v>15036</v>
      </c>
      <c r="H15298" s="2">
        <v>44923.686469872686</v>
      </c>
      <c r="I15298" t="s">
        <v>791</v>
      </c>
      <c r="J15298" s="2">
        <v>44923.686469872686</v>
      </c>
      <c r="K15298" t="s">
        <v>791</v>
      </c>
      <c r="L15298" t="str">
        <f>VLOOKUP(C15298,ACCOUNT_MAPPING!A:C,3,FALSE)</f>
        <v>Utilities</v>
      </c>
    </row>
    <row r="15299" spans="1:12" hidden="1">
      <c r="A15299">
        <v>8523</v>
      </c>
      <c r="B15299" t="s">
        <v>4354</v>
      </c>
      <c r="C15299">
        <v>58200000</v>
      </c>
      <c r="D15299" t="s">
        <v>12</v>
      </c>
      <c r="E15299" t="s">
        <v>13</v>
      </c>
      <c r="F15299" t="s">
        <v>13</v>
      </c>
      <c r="G15299" t="s">
        <v>15037</v>
      </c>
      <c r="H15299" s="2">
        <v>45021.671471296293</v>
      </c>
      <c r="I15299" t="s">
        <v>1422</v>
      </c>
      <c r="J15299" s="2">
        <v>45021.671471296293</v>
      </c>
      <c r="K15299" t="s">
        <v>1422</v>
      </c>
      <c r="L15299" t="str">
        <f>VLOOKUP(C15299,ACCOUNT_MAPPING!A:C,3,FALSE)</f>
        <v>Utilities</v>
      </c>
    </row>
    <row r="15300" spans="1:12" hidden="1">
      <c r="A15300">
        <v>8654</v>
      </c>
      <c r="B15300" t="s">
        <v>2226</v>
      </c>
      <c r="C15300">
        <v>58200000</v>
      </c>
      <c r="D15300" t="s">
        <v>12</v>
      </c>
      <c r="E15300" t="s">
        <v>13</v>
      </c>
      <c r="F15300" t="s">
        <v>13</v>
      </c>
      <c r="G15300" t="s">
        <v>15038</v>
      </c>
      <c r="H15300" s="2">
        <v>45020.653270254632</v>
      </c>
      <c r="I15300" t="s">
        <v>598</v>
      </c>
      <c r="J15300" s="2">
        <v>45020.653270254632</v>
      </c>
      <c r="K15300" t="s">
        <v>598</v>
      </c>
      <c r="L15300" t="str">
        <f>VLOOKUP(C15300,ACCOUNT_MAPPING!A:C,3,FALSE)</f>
        <v>Utilities</v>
      </c>
    </row>
    <row r="15301" spans="1:12" hidden="1">
      <c r="A15301">
        <v>8655</v>
      </c>
      <c r="B15301" t="s">
        <v>2153</v>
      </c>
      <c r="C15301">
        <v>58200000</v>
      </c>
      <c r="D15301" t="s">
        <v>12</v>
      </c>
      <c r="E15301" t="s">
        <v>13</v>
      </c>
      <c r="F15301" t="s">
        <v>13</v>
      </c>
      <c r="G15301" t="s">
        <v>15039</v>
      </c>
      <c r="H15301" s="2">
        <v>45020.676288888892</v>
      </c>
      <c r="I15301" t="s">
        <v>598</v>
      </c>
      <c r="J15301" s="2">
        <v>45020.676288888892</v>
      </c>
      <c r="K15301" t="s">
        <v>598</v>
      </c>
      <c r="L15301" t="str">
        <f>VLOOKUP(C15301,ACCOUNT_MAPPING!A:C,3,FALSE)</f>
        <v>Utilities</v>
      </c>
    </row>
    <row r="15302" spans="1:12" hidden="1">
      <c r="A15302">
        <v>8798</v>
      </c>
      <c r="B15302" t="s">
        <v>2155</v>
      </c>
      <c r="C15302">
        <v>58200000</v>
      </c>
      <c r="D15302" t="s">
        <v>17</v>
      </c>
      <c r="E15302" t="s">
        <v>13</v>
      </c>
      <c r="F15302" t="s">
        <v>13</v>
      </c>
      <c r="G15302" t="s">
        <v>15040</v>
      </c>
      <c r="H15302" s="2">
        <v>44924.925283877317</v>
      </c>
      <c r="I15302" t="s">
        <v>497</v>
      </c>
      <c r="J15302" s="2">
        <v>44924.925283877317</v>
      </c>
      <c r="K15302" t="s">
        <v>497</v>
      </c>
      <c r="L15302" t="str">
        <f>VLOOKUP(C15302,ACCOUNT_MAPPING!A:C,3,FALSE)</f>
        <v>Utilities</v>
      </c>
    </row>
    <row r="15303" spans="1:12" hidden="1">
      <c r="A15303">
        <v>8752</v>
      </c>
      <c r="B15303" t="s">
        <v>1681</v>
      </c>
      <c r="C15303">
        <v>58200000</v>
      </c>
      <c r="D15303" t="s">
        <v>17</v>
      </c>
      <c r="E15303" t="s">
        <v>13</v>
      </c>
      <c r="F15303" t="s">
        <v>13</v>
      </c>
      <c r="G15303" t="s">
        <v>15041</v>
      </c>
      <c r="H15303" s="2">
        <v>44924.753391631944</v>
      </c>
      <c r="I15303" t="s">
        <v>702</v>
      </c>
      <c r="J15303" s="2">
        <v>44924.753391631944</v>
      </c>
      <c r="K15303" t="s">
        <v>702</v>
      </c>
      <c r="L15303" t="str">
        <f>VLOOKUP(C15303,ACCOUNT_MAPPING!A:C,3,FALSE)</f>
        <v>Utilities</v>
      </c>
    </row>
    <row r="15304" spans="1:12" hidden="1">
      <c r="A15304">
        <v>8822</v>
      </c>
      <c r="B15304" t="s">
        <v>2272</v>
      </c>
      <c r="C15304">
        <v>58200000</v>
      </c>
      <c r="D15304" t="s">
        <v>12</v>
      </c>
      <c r="E15304" t="s">
        <v>13</v>
      </c>
      <c r="F15304" t="s">
        <v>13</v>
      </c>
      <c r="G15304" t="s">
        <v>15042</v>
      </c>
      <c r="H15304" s="2">
        <v>45021.559321840279</v>
      </c>
      <c r="I15304" t="s">
        <v>497</v>
      </c>
      <c r="J15304" s="2">
        <v>45021.559321840279</v>
      </c>
      <c r="K15304" t="s">
        <v>497</v>
      </c>
      <c r="L15304" t="str">
        <f>VLOOKUP(C15304,ACCOUNT_MAPPING!A:C,3,FALSE)</f>
        <v>Utilities</v>
      </c>
    </row>
    <row r="15305" spans="1:12" hidden="1">
      <c r="A15305">
        <v>8768</v>
      </c>
      <c r="B15305" t="s">
        <v>709</v>
      </c>
      <c r="C15305">
        <v>58200000</v>
      </c>
      <c r="D15305" t="s">
        <v>12</v>
      </c>
      <c r="E15305" t="s">
        <v>13</v>
      </c>
      <c r="F15305" t="s">
        <v>13</v>
      </c>
      <c r="G15305" t="s">
        <v>15043</v>
      </c>
      <c r="H15305" s="2">
        <v>45013.698562962963</v>
      </c>
      <c r="I15305" t="s">
        <v>8585</v>
      </c>
      <c r="J15305" s="2">
        <v>45013.698562962963</v>
      </c>
      <c r="K15305" t="s">
        <v>8585</v>
      </c>
      <c r="L15305" t="str">
        <f>VLOOKUP(C15305,ACCOUNT_MAPPING!A:C,3,FALSE)</f>
        <v>Utilities</v>
      </c>
    </row>
    <row r="15306" spans="1:12" hidden="1">
      <c r="A15306">
        <v>8770</v>
      </c>
      <c r="B15306" t="s">
        <v>711</v>
      </c>
      <c r="C15306">
        <v>58200000</v>
      </c>
      <c r="D15306" t="s">
        <v>17</v>
      </c>
      <c r="E15306" t="s">
        <v>13</v>
      </c>
      <c r="F15306" t="s">
        <v>13</v>
      </c>
      <c r="G15306" t="s">
        <v>15044</v>
      </c>
      <c r="H15306" s="2">
        <v>44918.650736689815</v>
      </c>
      <c r="I15306" t="s">
        <v>244</v>
      </c>
      <c r="J15306" s="2">
        <v>44918.650736689815</v>
      </c>
      <c r="K15306" t="s">
        <v>244</v>
      </c>
      <c r="L15306" t="str">
        <f>VLOOKUP(C15306,ACCOUNT_MAPPING!A:C,3,FALSE)</f>
        <v>Utilities</v>
      </c>
    </row>
    <row r="15307" spans="1:12" hidden="1">
      <c r="A15307">
        <v>8797</v>
      </c>
      <c r="B15307" t="s">
        <v>2309</v>
      </c>
      <c r="C15307">
        <v>58200000</v>
      </c>
      <c r="D15307" t="s">
        <v>17</v>
      </c>
      <c r="E15307" t="s">
        <v>13</v>
      </c>
      <c r="F15307" t="s">
        <v>13</v>
      </c>
      <c r="G15307" t="s">
        <v>15045</v>
      </c>
      <c r="H15307" s="2">
        <v>44924.880450543984</v>
      </c>
      <c r="I15307" t="s">
        <v>497</v>
      </c>
      <c r="J15307" s="2">
        <v>44924.880450543984</v>
      </c>
      <c r="K15307" t="s">
        <v>497</v>
      </c>
      <c r="L15307" t="str">
        <f>VLOOKUP(C15307,ACCOUNT_MAPPING!A:C,3,FALSE)</f>
        <v>Utilities</v>
      </c>
    </row>
    <row r="15308" spans="1:12" hidden="1">
      <c r="A15308">
        <v>8956</v>
      </c>
      <c r="B15308" t="s">
        <v>11397</v>
      </c>
      <c r="C15308">
        <v>58200000</v>
      </c>
      <c r="D15308" t="s">
        <v>63</v>
      </c>
      <c r="E15308" t="s">
        <v>13</v>
      </c>
      <c r="F15308" t="s">
        <v>13</v>
      </c>
      <c r="G15308" t="s">
        <v>15046</v>
      </c>
      <c r="H15308" s="2">
        <v>44876.109438194442</v>
      </c>
      <c r="I15308" t="s">
        <v>202</v>
      </c>
      <c r="J15308" s="2">
        <v>44876.109438194442</v>
      </c>
      <c r="K15308" t="s">
        <v>202</v>
      </c>
      <c r="L15308" t="str">
        <f>VLOOKUP(C15308,ACCOUNT_MAPPING!A:C,3,FALSE)</f>
        <v>Utilities</v>
      </c>
    </row>
    <row r="15309" spans="1:12" hidden="1">
      <c r="A15309">
        <v>8856</v>
      </c>
      <c r="B15309" t="s">
        <v>2311</v>
      </c>
      <c r="C15309">
        <v>58200000</v>
      </c>
      <c r="D15309" t="s">
        <v>17</v>
      </c>
      <c r="E15309" t="s">
        <v>13</v>
      </c>
      <c r="F15309" t="s">
        <v>13</v>
      </c>
      <c r="G15309" t="s">
        <v>15047</v>
      </c>
      <c r="H15309" s="2">
        <v>44914.542374155091</v>
      </c>
      <c r="I15309" t="s">
        <v>60</v>
      </c>
      <c r="J15309" s="2">
        <v>44914.542374155091</v>
      </c>
      <c r="K15309" t="s">
        <v>60</v>
      </c>
      <c r="L15309" t="str">
        <f>VLOOKUP(C15309,ACCOUNT_MAPPING!A:C,3,FALSE)</f>
        <v>Utilities</v>
      </c>
    </row>
    <row r="15310" spans="1:12" hidden="1">
      <c r="A15310">
        <v>9027</v>
      </c>
      <c r="B15310" t="s">
        <v>57</v>
      </c>
      <c r="C15310">
        <v>58200000</v>
      </c>
      <c r="D15310" t="s">
        <v>12</v>
      </c>
      <c r="E15310" t="s">
        <v>13</v>
      </c>
      <c r="F15310" t="s">
        <v>13</v>
      </c>
      <c r="G15310" t="s">
        <v>15048</v>
      </c>
      <c r="H15310" s="2">
        <v>45014.614583530092</v>
      </c>
      <c r="I15310" t="s">
        <v>31</v>
      </c>
      <c r="J15310" s="2">
        <v>45014.614583530092</v>
      </c>
      <c r="K15310" t="s">
        <v>31</v>
      </c>
      <c r="L15310" t="str">
        <f>VLOOKUP(C15310,ACCOUNT_MAPPING!A:C,3,FALSE)</f>
        <v>Utilities</v>
      </c>
    </row>
    <row r="15311" spans="1:12" hidden="1">
      <c r="A15311">
        <v>8831</v>
      </c>
      <c r="B15311" t="s">
        <v>39</v>
      </c>
      <c r="C15311">
        <v>58200000</v>
      </c>
      <c r="D15311" t="s">
        <v>17</v>
      </c>
      <c r="E15311" t="s">
        <v>13</v>
      </c>
      <c r="F15311" t="s">
        <v>13</v>
      </c>
      <c r="G15311" t="s">
        <v>15049</v>
      </c>
      <c r="H15311" s="2">
        <v>44922.523628854164</v>
      </c>
      <c r="I15311" t="s">
        <v>41</v>
      </c>
      <c r="J15311" s="2">
        <v>44922.523628854164</v>
      </c>
      <c r="K15311" t="s">
        <v>41</v>
      </c>
      <c r="L15311" t="str">
        <f>VLOOKUP(C15311,ACCOUNT_MAPPING!A:C,3,FALSE)</f>
        <v>Utilities</v>
      </c>
    </row>
    <row r="15312" spans="1:12" hidden="1">
      <c r="A15312">
        <v>9154</v>
      </c>
      <c r="B15312" t="s">
        <v>1406</v>
      </c>
      <c r="C15312">
        <v>58200000</v>
      </c>
      <c r="D15312" t="s">
        <v>12</v>
      </c>
      <c r="E15312" t="s">
        <v>13</v>
      </c>
      <c r="F15312" t="s">
        <v>13</v>
      </c>
      <c r="G15312" t="s">
        <v>15050</v>
      </c>
      <c r="H15312" s="2">
        <v>45021.621274340279</v>
      </c>
      <c r="I15312" t="s">
        <v>497</v>
      </c>
      <c r="J15312" s="2">
        <v>45021.621274340279</v>
      </c>
      <c r="K15312" t="s">
        <v>497</v>
      </c>
      <c r="L15312" t="str">
        <f>VLOOKUP(C15312,ACCOUNT_MAPPING!A:C,3,FALSE)</f>
        <v>Utilities</v>
      </c>
    </row>
    <row r="15313" spans="1:12" hidden="1">
      <c r="A15313">
        <v>9014</v>
      </c>
      <c r="B15313" t="s">
        <v>5841</v>
      </c>
      <c r="C15313">
        <v>58200000</v>
      </c>
      <c r="D15313" t="s">
        <v>17</v>
      </c>
      <c r="E15313" t="s">
        <v>13</v>
      </c>
      <c r="F15313" t="s">
        <v>13</v>
      </c>
      <c r="G15313" t="s">
        <v>15051</v>
      </c>
      <c r="H15313" s="2">
        <v>44917.514707638889</v>
      </c>
      <c r="I15313" t="s">
        <v>233</v>
      </c>
      <c r="J15313" s="2">
        <v>44917.514707638889</v>
      </c>
      <c r="K15313" t="s">
        <v>233</v>
      </c>
      <c r="L15313" t="str">
        <f>VLOOKUP(C15313,ACCOUNT_MAPPING!A:C,3,FALSE)</f>
        <v>Utilities</v>
      </c>
    </row>
    <row r="15314" spans="1:12" hidden="1">
      <c r="A15314">
        <v>9158</v>
      </c>
      <c r="B15314" t="s">
        <v>2399</v>
      </c>
      <c r="C15314">
        <v>58200000</v>
      </c>
      <c r="D15314" t="s">
        <v>17</v>
      </c>
      <c r="E15314" t="s">
        <v>13</v>
      </c>
      <c r="F15314" t="s">
        <v>13</v>
      </c>
      <c r="G15314" t="s">
        <v>15052</v>
      </c>
      <c r="H15314" s="2">
        <v>44923.460268090275</v>
      </c>
      <c r="I15314" t="s">
        <v>41</v>
      </c>
      <c r="J15314" s="2">
        <v>44923.460268090275</v>
      </c>
      <c r="K15314" t="s">
        <v>41</v>
      </c>
      <c r="L15314" t="str">
        <f>VLOOKUP(C15314,ACCOUNT_MAPPING!A:C,3,FALSE)</f>
        <v>Utilities</v>
      </c>
    </row>
    <row r="15315" spans="1:12" hidden="1">
      <c r="A15315">
        <v>9160</v>
      </c>
      <c r="B15315" t="s">
        <v>1726</v>
      </c>
      <c r="C15315">
        <v>58200000</v>
      </c>
      <c r="D15315" t="s">
        <v>12</v>
      </c>
      <c r="E15315" t="s">
        <v>13</v>
      </c>
      <c r="F15315" t="s">
        <v>13</v>
      </c>
      <c r="G15315" t="s">
        <v>13528</v>
      </c>
      <c r="H15315" s="2">
        <v>45014.683413657411</v>
      </c>
      <c r="I15315" t="s">
        <v>41</v>
      </c>
      <c r="J15315" s="2">
        <v>45014.683413657411</v>
      </c>
      <c r="K15315" t="s">
        <v>41</v>
      </c>
      <c r="L15315" t="str">
        <f>VLOOKUP(C15315,ACCOUNT_MAPPING!A:C,3,FALSE)</f>
        <v>Utilities</v>
      </c>
    </row>
    <row r="15316" spans="1:12" hidden="1">
      <c r="A15316">
        <v>9477</v>
      </c>
      <c r="B15316" t="s">
        <v>1217</v>
      </c>
      <c r="C15316">
        <v>58200000</v>
      </c>
      <c r="D15316" t="s">
        <v>12</v>
      </c>
      <c r="E15316" t="s">
        <v>13</v>
      </c>
      <c r="F15316" t="s">
        <v>13</v>
      </c>
      <c r="G15316" t="s">
        <v>15053</v>
      </c>
      <c r="H15316" s="2">
        <v>45013.547803738424</v>
      </c>
      <c r="I15316" t="s">
        <v>809</v>
      </c>
      <c r="J15316" s="2">
        <v>45013.547803738424</v>
      </c>
      <c r="K15316" t="s">
        <v>809</v>
      </c>
      <c r="L15316" t="str">
        <f>VLOOKUP(C15316,ACCOUNT_MAPPING!A:C,3,FALSE)</f>
        <v>Utilities</v>
      </c>
    </row>
    <row r="15317" spans="1:12" hidden="1">
      <c r="A15317">
        <v>9179</v>
      </c>
      <c r="B15317" t="s">
        <v>776</v>
      </c>
      <c r="C15317">
        <v>58200000</v>
      </c>
      <c r="D15317" t="s">
        <v>17</v>
      </c>
      <c r="E15317" t="s">
        <v>13</v>
      </c>
      <c r="F15317" t="s">
        <v>13</v>
      </c>
      <c r="G15317" t="s">
        <v>15054</v>
      </c>
      <c r="H15317" s="2">
        <v>44924.418448182871</v>
      </c>
      <c r="I15317" t="s">
        <v>778</v>
      </c>
      <c r="J15317" s="2">
        <v>44924.418448182871</v>
      </c>
      <c r="K15317" t="s">
        <v>778</v>
      </c>
      <c r="L15317" t="str">
        <f>VLOOKUP(C15317,ACCOUNT_MAPPING!A:C,3,FALSE)</f>
        <v>Utilities</v>
      </c>
    </row>
    <row r="15318" spans="1:12" hidden="1">
      <c r="A15318">
        <v>10652</v>
      </c>
      <c r="B15318" t="s">
        <v>4589</v>
      </c>
      <c r="C15318">
        <v>58200000</v>
      </c>
      <c r="D15318" t="s">
        <v>12</v>
      </c>
      <c r="E15318" t="s">
        <v>13</v>
      </c>
      <c r="F15318" t="s">
        <v>13</v>
      </c>
      <c r="G15318" t="s">
        <v>15055</v>
      </c>
      <c r="H15318" s="2">
        <v>45020.69329545139</v>
      </c>
      <c r="I15318" t="s">
        <v>4591</v>
      </c>
      <c r="J15318" s="2">
        <v>45020.69329545139</v>
      </c>
      <c r="K15318" t="s">
        <v>4591</v>
      </c>
      <c r="L15318" t="str">
        <f>VLOOKUP(C15318,ACCOUNT_MAPPING!A:C,3,FALSE)</f>
        <v>Utilities</v>
      </c>
    </row>
    <row r="15319" spans="1:12" hidden="1">
      <c r="A15319">
        <v>10768</v>
      </c>
      <c r="B15319" t="s">
        <v>1798</v>
      </c>
      <c r="C15319">
        <v>58200000</v>
      </c>
      <c r="D15319" t="s">
        <v>17</v>
      </c>
      <c r="E15319" t="s">
        <v>13</v>
      </c>
      <c r="F15319" t="s">
        <v>13</v>
      </c>
      <c r="G15319" t="s">
        <v>15056</v>
      </c>
      <c r="H15319" s="2">
        <v>44925.467856331015</v>
      </c>
      <c r="I15319" t="s">
        <v>1800</v>
      </c>
      <c r="J15319" s="2">
        <v>44925.467856331015</v>
      </c>
      <c r="K15319" t="s">
        <v>1800</v>
      </c>
      <c r="L15319" t="str">
        <f>VLOOKUP(C15319,ACCOUNT_MAPPING!A:C,3,FALSE)</f>
        <v>Utilities</v>
      </c>
    </row>
    <row r="15320" spans="1:12" hidden="1">
      <c r="A15320">
        <v>10687</v>
      </c>
      <c r="B15320" t="s">
        <v>2556</v>
      </c>
      <c r="C15320">
        <v>58200000</v>
      </c>
      <c r="D15320" t="s">
        <v>12</v>
      </c>
      <c r="E15320" t="s">
        <v>13</v>
      </c>
      <c r="F15320" t="s">
        <v>13</v>
      </c>
      <c r="G15320" t="s">
        <v>15057</v>
      </c>
      <c r="H15320" s="2">
        <v>45020.826882951391</v>
      </c>
      <c r="I15320" t="s">
        <v>15</v>
      </c>
      <c r="J15320" s="2">
        <v>45020.826882951391</v>
      </c>
      <c r="K15320" t="s">
        <v>15</v>
      </c>
      <c r="L15320" t="str">
        <f>VLOOKUP(C15320,ACCOUNT_MAPPING!A:C,3,FALSE)</f>
        <v>Utilities</v>
      </c>
    </row>
    <row r="15321" spans="1:12" hidden="1">
      <c r="A15321">
        <v>10840</v>
      </c>
      <c r="B15321" t="s">
        <v>1831</v>
      </c>
      <c r="C15321">
        <v>58200000</v>
      </c>
      <c r="D15321" t="s">
        <v>12</v>
      </c>
      <c r="E15321" t="s">
        <v>13</v>
      </c>
      <c r="F15321" t="s">
        <v>13</v>
      </c>
      <c r="G15321" t="s">
        <v>14719</v>
      </c>
      <c r="H15321" s="2">
        <v>45019.52213109954</v>
      </c>
      <c r="I15321" t="s">
        <v>41</v>
      </c>
      <c r="J15321" s="2">
        <v>45019.52213109954</v>
      </c>
      <c r="K15321" t="s">
        <v>41</v>
      </c>
      <c r="L15321" t="str">
        <f>VLOOKUP(C15321,ACCOUNT_MAPPING!A:C,3,FALSE)</f>
        <v>Utilities</v>
      </c>
    </row>
    <row r="15322" spans="1:12" hidden="1">
      <c r="A15322">
        <v>10851</v>
      </c>
      <c r="B15322" t="s">
        <v>11069</v>
      </c>
      <c r="C15322">
        <v>58200000</v>
      </c>
      <c r="D15322" t="s">
        <v>12</v>
      </c>
      <c r="E15322" t="s">
        <v>13</v>
      </c>
      <c r="F15322" t="s">
        <v>13</v>
      </c>
      <c r="G15322" t="s">
        <v>15058</v>
      </c>
      <c r="H15322" s="2">
        <v>45020.415028009258</v>
      </c>
      <c r="I15322" t="s">
        <v>766</v>
      </c>
      <c r="J15322" s="2">
        <v>45020.415028009258</v>
      </c>
      <c r="K15322" t="s">
        <v>766</v>
      </c>
      <c r="L15322" t="str">
        <f>VLOOKUP(C15322,ACCOUNT_MAPPING!A:C,3,FALSE)</f>
        <v>Utilities</v>
      </c>
    </row>
    <row r="15323" spans="1:12" hidden="1">
      <c r="A15323">
        <v>10897</v>
      </c>
      <c r="B15323" t="s">
        <v>515</v>
      </c>
      <c r="C15323">
        <v>58200000</v>
      </c>
      <c r="D15323" t="s">
        <v>12</v>
      </c>
      <c r="E15323" t="s">
        <v>13</v>
      </c>
      <c r="F15323" t="s">
        <v>13</v>
      </c>
      <c r="G15323" t="s">
        <v>15059</v>
      </c>
      <c r="H15323" s="2">
        <v>45021.934204976853</v>
      </c>
      <c r="I15323" t="s">
        <v>74</v>
      </c>
      <c r="J15323" s="2">
        <v>45021.934204976853</v>
      </c>
      <c r="K15323" t="s">
        <v>74</v>
      </c>
      <c r="L15323" t="str">
        <f>VLOOKUP(C15323,ACCOUNT_MAPPING!A:C,3,FALSE)</f>
        <v>Utilities</v>
      </c>
    </row>
    <row r="15324" spans="1:12" hidden="1">
      <c r="A15324">
        <v>10894</v>
      </c>
      <c r="B15324" t="s">
        <v>144</v>
      </c>
      <c r="C15324">
        <v>58200000</v>
      </c>
      <c r="D15324" t="s">
        <v>63</v>
      </c>
      <c r="E15324" t="s">
        <v>13</v>
      </c>
      <c r="F15324" t="s">
        <v>13</v>
      </c>
      <c r="G15324" t="s">
        <v>15060</v>
      </c>
      <c r="H15324" s="2">
        <v>44878.943973263886</v>
      </c>
      <c r="I15324" t="s">
        <v>74</v>
      </c>
      <c r="J15324" s="2">
        <v>44878.943973263886</v>
      </c>
      <c r="K15324" t="s">
        <v>74</v>
      </c>
      <c r="L15324" t="str">
        <f>VLOOKUP(C15324,ACCOUNT_MAPPING!A:C,3,FALSE)</f>
        <v>Utilities</v>
      </c>
    </row>
    <row r="15325" spans="1:12" hidden="1">
      <c r="A15325">
        <v>20525</v>
      </c>
      <c r="B15325" t="s">
        <v>226</v>
      </c>
      <c r="C15325">
        <v>58200000</v>
      </c>
      <c r="D15325" t="s">
        <v>12</v>
      </c>
      <c r="E15325" t="s">
        <v>13</v>
      </c>
      <c r="F15325" t="s">
        <v>13</v>
      </c>
      <c r="G15325" t="s">
        <v>15061</v>
      </c>
      <c r="H15325" s="2">
        <v>45013.397136458334</v>
      </c>
      <c r="I15325" t="s">
        <v>31</v>
      </c>
      <c r="J15325" s="2">
        <v>45013.397136458334</v>
      </c>
      <c r="K15325" t="s">
        <v>31</v>
      </c>
      <c r="L15325" t="str">
        <f>VLOOKUP(C15325,ACCOUNT_MAPPING!A:C,3,FALSE)</f>
        <v>Utilities</v>
      </c>
    </row>
    <row r="15326" spans="1:12" hidden="1">
      <c r="A15326">
        <v>20820</v>
      </c>
      <c r="B15326" t="s">
        <v>3005</v>
      </c>
      <c r="C15326">
        <v>58200000</v>
      </c>
      <c r="D15326" t="s">
        <v>12</v>
      </c>
      <c r="E15326" t="s">
        <v>13</v>
      </c>
      <c r="F15326" t="s">
        <v>13</v>
      </c>
      <c r="G15326" t="s">
        <v>15062</v>
      </c>
      <c r="H15326" s="2">
        <v>45021.618688506947</v>
      </c>
      <c r="I15326" t="s">
        <v>497</v>
      </c>
      <c r="J15326" s="2">
        <v>45021.618688506947</v>
      </c>
      <c r="K15326" t="s">
        <v>497</v>
      </c>
      <c r="L15326" t="str">
        <f>VLOOKUP(C15326,ACCOUNT_MAPPING!A:C,3,FALSE)</f>
        <v>Utilities</v>
      </c>
    </row>
    <row r="15327" spans="1:12" hidden="1">
      <c r="A15327">
        <v>20551</v>
      </c>
      <c r="B15327" t="s">
        <v>3464</v>
      </c>
      <c r="C15327">
        <v>58200000</v>
      </c>
      <c r="D15327" t="s">
        <v>12</v>
      </c>
      <c r="E15327" t="s">
        <v>13</v>
      </c>
      <c r="F15327" t="s">
        <v>13</v>
      </c>
      <c r="G15327" t="s">
        <v>15063</v>
      </c>
      <c r="H15327" s="2">
        <v>45020.587127164355</v>
      </c>
      <c r="I15327" t="s">
        <v>598</v>
      </c>
      <c r="J15327" s="2">
        <v>45020.587127164355</v>
      </c>
      <c r="K15327" t="s">
        <v>598</v>
      </c>
      <c r="L15327" t="str">
        <f>VLOOKUP(C15327,ACCOUNT_MAPPING!A:C,3,FALSE)</f>
        <v>Utilities</v>
      </c>
    </row>
    <row r="15328" spans="1:12" hidden="1">
      <c r="A15328">
        <v>20708</v>
      </c>
      <c r="B15328" t="s">
        <v>11182</v>
      </c>
      <c r="C15328">
        <v>58200000</v>
      </c>
      <c r="D15328" t="s">
        <v>63</v>
      </c>
      <c r="E15328" t="s">
        <v>13</v>
      </c>
      <c r="F15328" t="s">
        <v>13</v>
      </c>
      <c r="G15328" t="s">
        <v>14626</v>
      </c>
      <c r="H15328" s="2">
        <v>44876.633815590278</v>
      </c>
      <c r="I15328" t="s">
        <v>1014</v>
      </c>
      <c r="J15328" s="2">
        <v>44876.633815590278</v>
      </c>
      <c r="K15328" t="s">
        <v>1014</v>
      </c>
      <c r="L15328" t="str">
        <f>VLOOKUP(C15328,ACCOUNT_MAPPING!A:C,3,FALSE)</f>
        <v>Utilities</v>
      </c>
    </row>
    <row r="15329" spans="1:12" hidden="1">
      <c r="A15329">
        <v>21567</v>
      </c>
      <c r="B15329" t="s">
        <v>7510</v>
      </c>
      <c r="C15329">
        <v>58200000</v>
      </c>
      <c r="D15329" t="s">
        <v>12</v>
      </c>
      <c r="E15329" t="s">
        <v>13</v>
      </c>
      <c r="F15329" t="s">
        <v>13</v>
      </c>
      <c r="G15329" t="s">
        <v>15064</v>
      </c>
      <c r="H15329" s="2">
        <v>45021.702001736114</v>
      </c>
      <c r="I15329" t="s">
        <v>65</v>
      </c>
      <c r="J15329" s="2">
        <v>45021.702001736114</v>
      </c>
      <c r="K15329" t="s">
        <v>65</v>
      </c>
      <c r="L15329" t="str">
        <f>VLOOKUP(C15329,ACCOUNT_MAPPING!A:C,3,FALSE)</f>
        <v>Utilities</v>
      </c>
    </row>
    <row r="15330" spans="1:12" hidden="1">
      <c r="A15330">
        <v>43383</v>
      </c>
      <c r="B15330" t="s">
        <v>1083</v>
      </c>
      <c r="C15330">
        <v>58200000</v>
      </c>
      <c r="D15330" t="s">
        <v>12</v>
      </c>
      <c r="E15330" t="s">
        <v>13</v>
      </c>
      <c r="F15330" t="s">
        <v>13</v>
      </c>
      <c r="G15330" t="s">
        <v>15065</v>
      </c>
      <c r="H15330" s="2">
        <v>45013.858104085652</v>
      </c>
      <c r="I15330" t="s">
        <v>83</v>
      </c>
      <c r="J15330" s="2">
        <v>45013.858104085652</v>
      </c>
      <c r="K15330" t="s">
        <v>83</v>
      </c>
      <c r="L15330" t="str">
        <f>VLOOKUP(C15330,ACCOUNT_MAPPING!A:C,3,FALSE)</f>
        <v>Utilities</v>
      </c>
    </row>
    <row r="15331" spans="1:12" hidden="1">
      <c r="A15331">
        <v>82879</v>
      </c>
      <c r="B15331" t="s">
        <v>1320</v>
      </c>
      <c r="C15331">
        <v>58200000</v>
      </c>
      <c r="D15331" t="s">
        <v>17</v>
      </c>
      <c r="E15331" t="s">
        <v>13</v>
      </c>
      <c r="F15331" t="s">
        <v>13</v>
      </c>
      <c r="G15331" t="s">
        <v>15066</v>
      </c>
      <c r="H15331" s="2">
        <v>44928.057563159724</v>
      </c>
      <c r="I15331" t="s">
        <v>577</v>
      </c>
      <c r="J15331" s="2">
        <v>44928.057563159724</v>
      </c>
      <c r="K15331" t="s">
        <v>577</v>
      </c>
      <c r="L15331" t="str">
        <f>VLOOKUP(C15331,ACCOUNT_MAPPING!A:C,3,FALSE)</f>
        <v>Utilities</v>
      </c>
    </row>
    <row r="15332" spans="1:12" hidden="1">
      <c r="A15332">
        <v>76203</v>
      </c>
      <c r="B15332" t="s">
        <v>266</v>
      </c>
      <c r="C15332">
        <v>58200000</v>
      </c>
      <c r="D15332" t="s">
        <v>63</v>
      </c>
      <c r="E15332" t="s">
        <v>13</v>
      </c>
      <c r="F15332" t="s">
        <v>13</v>
      </c>
      <c r="G15332" t="s">
        <v>15067</v>
      </c>
      <c r="H15332" s="2">
        <v>44879.420568900459</v>
      </c>
      <c r="I15332" t="s">
        <v>260</v>
      </c>
      <c r="J15332" s="2">
        <v>44879.420568900459</v>
      </c>
      <c r="K15332" t="s">
        <v>260</v>
      </c>
      <c r="L15332" t="str">
        <f>VLOOKUP(C15332,ACCOUNT_MAPPING!A:C,3,FALSE)</f>
        <v>Utilities</v>
      </c>
    </row>
    <row r="15333" spans="1:12" hidden="1">
      <c r="A15333">
        <v>82708</v>
      </c>
      <c r="B15333" t="s">
        <v>5108</v>
      </c>
      <c r="C15333">
        <v>58200000</v>
      </c>
      <c r="D15333" t="s">
        <v>12</v>
      </c>
      <c r="E15333" t="s">
        <v>13</v>
      </c>
      <c r="F15333" t="s">
        <v>13</v>
      </c>
      <c r="G15333" t="s">
        <v>15068</v>
      </c>
      <c r="H15333" s="2">
        <v>45021.829056168979</v>
      </c>
      <c r="I15333" t="s">
        <v>577</v>
      </c>
      <c r="J15333" s="2">
        <v>45021.829056168979</v>
      </c>
      <c r="K15333" t="s">
        <v>577</v>
      </c>
      <c r="L15333" t="str">
        <f>VLOOKUP(C15333,ACCOUNT_MAPPING!A:C,3,FALSE)</f>
        <v>Utilities</v>
      </c>
    </row>
    <row r="15334" spans="1:12" hidden="1">
      <c r="A15334">
        <v>82880</v>
      </c>
      <c r="B15334" t="s">
        <v>1322</v>
      </c>
      <c r="C15334">
        <v>58200000</v>
      </c>
      <c r="D15334" t="s">
        <v>17</v>
      </c>
      <c r="E15334" t="s">
        <v>13</v>
      </c>
      <c r="F15334" t="s">
        <v>13</v>
      </c>
      <c r="G15334" t="s">
        <v>15069</v>
      </c>
      <c r="H15334" s="2">
        <v>44928.064681631942</v>
      </c>
      <c r="I15334" t="s">
        <v>577</v>
      </c>
      <c r="J15334" s="2">
        <v>44928.064681631942</v>
      </c>
      <c r="K15334" t="s">
        <v>577</v>
      </c>
      <c r="L15334" t="str">
        <f>VLOOKUP(C15334,ACCOUNT_MAPPING!A:C,3,FALSE)</f>
        <v>Utilities</v>
      </c>
    </row>
    <row r="15335" spans="1:12" hidden="1">
      <c r="A15335">
        <v>83847</v>
      </c>
      <c r="B15335" t="s">
        <v>8863</v>
      </c>
      <c r="C15335">
        <v>58200000</v>
      </c>
      <c r="D15335" t="s">
        <v>17</v>
      </c>
      <c r="E15335" t="s">
        <v>13</v>
      </c>
      <c r="F15335" t="s">
        <v>13</v>
      </c>
      <c r="G15335" t="s">
        <v>15070</v>
      </c>
      <c r="H15335" s="2">
        <v>44914.787665659722</v>
      </c>
      <c r="I15335" t="s">
        <v>2111</v>
      </c>
      <c r="J15335" s="2">
        <v>44914.787665659722</v>
      </c>
      <c r="K15335" t="s">
        <v>2111</v>
      </c>
      <c r="L15335" t="str">
        <f>VLOOKUP(C15335,ACCOUNT_MAPPING!A:C,3,FALSE)</f>
        <v>Utilities</v>
      </c>
    </row>
    <row r="15336" spans="1:12" hidden="1">
      <c r="A15336">
        <v>83098</v>
      </c>
      <c r="B15336" t="s">
        <v>15071</v>
      </c>
      <c r="C15336">
        <v>58200000</v>
      </c>
      <c r="D15336" t="s">
        <v>63</v>
      </c>
      <c r="E15336" t="s">
        <v>13</v>
      </c>
      <c r="F15336" t="s">
        <v>13</v>
      </c>
      <c r="G15336" t="s">
        <v>15072</v>
      </c>
      <c r="H15336" s="2">
        <v>44876.736765277776</v>
      </c>
      <c r="I15336" t="s">
        <v>7004</v>
      </c>
      <c r="J15336" s="2">
        <v>44876.736765277776</v>
      </c>
      <c r="K15336" t="s">
        <v>7004</v>
      </c>
      <c r="L15336" t="str">
        <f>VLOOKUP(C15336,ACCOUNT_MAPPING!A:C,3,FALSE)</f>
        <v>Utilities</v>
      </c>
    </row>
    <row r="15337" spans="1:12" hidden="1">
      <c r="A15337">
        <v>82964</v>
      </c>
      <c r="B15337" t="s">
        <v>5654</v>
      </c>
      <c r="C15337">
        <v>58200000</v>
      </c>
      <c r="D15337" t="s">
        <v>12</v>
      </c>
      <c r="E15337" t="s">
        <v>13</v>
      </c>
      <c r="F15337" t="s">
        <v>13</v>
      </c>
      <c r="G15337" t="s">
        <v>13672</v>
      </c>
      <c r="H15337" s="2">
        <v>45020.828212037035</v>
      </c>
      <c r="I15337" t="s">
        <v>1836</v>
      </c>
      <c r="J15337" s="2">
        <v>45020.828212037035</v>
      </c>
      <c r="K15337" t="s">
        <v>1836</v>
      </c>
      <c r="L15337" t="str">
        <f>VLOOKUP(C15337,ACCOUNT_MAPPING!A:C,3,FALSE)</f>
        <v>Utilities</v>
      </c>
    </row>
    <row r="15338" spans="1:12" hidden="1">
      <c r="A15338">
        <v>109789</v>
      </c>
      <c r="B15338" t="s">
        <v>304</v>
      </c>
      <c r="C15338">
        <v>58200000</v>
      </c>
      <c r="D15338" t="s">
        <v>17</v>
      </c>
      <c r="E15338" t="s">
        <v>13</v>
      </c>
      <c r="F15338" t="s">
        <v>13</v>
      </c>
      <c r="G15338" t="s">
        <v>15073</v>
      </c>
      <c r="H15338" s="2">
        <v>44929.372498993056</v>
      </c>
      <c r="I15338" t="s">
        <v>289</v>
      </c>
      <c r="J15338" s="2">
        <v>44929.372498993056</v>
      </c>
      <c r="K15338" t="s">
        <v>289</v>
      </c>
      <c r="L15338" t="str">
        <f>VLOOKUP(C15338,ACCOUNT_MAPPING!A:C,3,FALSE)</f>
        <v>Utilities</v>
      </c>
    </row>
    <row r="15339" spans="1:12" hidden="1">
      <c r="A15339">
        <v>109792</v>
      </c>
      <c r="B15339" t="s">
        <v>3120</v>
      </c>
      <c r="C15339">
        <v>58200000</v>
      </c>
      <c r="D15339" t="s">
        <v>17</v>
      </c>
      <c r="E15339" t="s">
        <v>13</v>
      </c>
      <c r="F15339" t="s">
        <v>13</v>
      </c>
      <c r="G15339" t="s">
        <v>15074</v>
      </c>
      <c r="H15339" s="2">
        <v>44929.386736111112</v>
      </c>
      <c r="I15339" t="s">
        <v>289</v>
      </c>
      <c r="J15339" s="2">
        <v>44929.386736111112</v>
      </c>
      <c r="K15339" t="s">
        <v>289</v>
      </c>
      <c r="L15339" t="str">
        <f>VLOOKUP(C15339,ACCOUNT_MAPPING!A:C,3,FALSE)</f>
        <v>Utilities</v>
      </c>
    </row>
    <row r="15340" spans="1:12" hidden="1">
      <c r="A15340">
        <v>109794</v>
      </c>
      <c r="B15340" t="s">
        <v>319</v>
      </c>
      <c r="C15340">
        <v>58200000</v>
      </c>
      <c r="D15340" t="s">
        <v>63</v>
      </c>
      <c r="E15340" t="s">
        <v>13</v>
      </c>
      <c r="F15340" t="s">
        <v>13</v>
      </c>
      <c r="G15340" t="s">
        <v>15075</v>
      </c>
      <c r="H15340" s="2">
        <v>44868.595823344906</v>
      </c>
      <c r="I15340" t="s">
        <v>289</v>
      </c>
      <c r="J15340" s="2">
        <v>44868.595823344906</v>
      </c>
      <c r="K15340" t="s">
        <v>289</v>
      </c>
      <c r="L15340" t="str">
        <f>VLOOKUP(C15340,ACCOUNT_MAPPING!A:C,3,FALSE)</f>
        <v>Utilities</v>
      </c>
    </row>
    <row r="15341" spans="1:12" hidden="1">
      <c r="A15341">
        <v>126051</v>
      </c>
      <c r="B15341" t="s">
        <v>11859</v>
      </c>
      <c r="C15341">
        <v>58200000</v>
      </c>
      <c r="D15341" t="s">
        <v>17</v>
      </c>
      <c r="E15341" t="s">
        <v>13</v>
      </c>
      <c r="F15341" t="s">
        <v>13</v>
      </c>
      <c r="G15341" t="s">
        <v>15076</v>
      </c>
      <c r="H15341" s="2">
        <v>44917.370141701387</v>
      </c>
      <c r="I15341" t="s">
        <v>295</v>
      </c>
      <c r="J15341" s="2">
        <v>44917.370141701387</v>
      </c>
      <c r="K15341" t="s">
        <v>295</v>
      </c>
      <c r="L15341" t="str">
        <f>VLOOKUP(C15341,ACCOUNT_MAPPING!A:C,3,FALSE)</f>
        <v>Utilities</v>
      </c>
    </row>
    <row r="15342" spans="1:12" hidden="1">
      <c r="A15342">
        <v>83848</v>
      </c>
      <c r="B15342" t="s">
        <v>5228</v>
      </c>
      <c r="C15342">
        <v>58200000</v>
      </c>
      <c r="D15342" t="s">
        <v>17</v>
      </c>
      <c r="E15342" t="s">
        <v>13</v>
      </c>
      <c r="F15342" t="s">
        <v>13</v>
      </c>
      <c r="G15342" t="s">
        <v>15077</v>
      </c>
      <c r="H15342" s="2">
        <v>44914.795982326388</v>
      </c>
      <c r="I15342" t="s">
        <v>2111</v>
      </c>
      <c r="J15342" s="2">
        <v>44914.795982326388</v>
      </c>
      <c r="K15342" t="s">
        <v>2111</v>
      </c>
      <c r="L15342" t="str">
        <f>VLOOKUP(C15342,ACCOUNT_MAPPING!A:C,3,FALSE)</f>
        <v>Utilities</v>
      </c>
    </row>
    <row r="15343" spans="1:12" hidden="1">
      <c r="A15343">
        <v>126106</v>
      </c>
      <c r="B15343" t="s">
        <v>308</v>
      </c>
      <c r="C15343">
        <v>58200000</v>
      </c>
      <c r="D15343" t="s">
        <v>12</v>
      </c>
      <c r="E15343" t="s">
        <v>13</v>
      </c>
      <c r="F15343" t="s">
        <v>13</v>
      </c>
      <c r="G15343" t="s">
        <v>15078</v>
      </c>
      <c r="H15343" s="2">
        <v>45013.672470567129</v>
      </c>
      <c r="I15343" t="s">
        <v>310</v>
      </c>
      <c r="J15343" s="2">
        <v>45013.672470567129</v>
      </c>
      <c r="K15343" t="s">
        <v>310</v>
      </c>
      <c r="L15343" t="str">
        <f>VLOOKUP(C15343,ACCOUNT_MAPPING!A:C,3,FALSE)</f>
        <v>Utilities</v>
      </c>
    </row>
    <row r="15344" spans="1:12" hidden="1">
      <c r="A15344">
        <v>83853</v>
      </c>
      <c r="B15344" t="s">
        <v>7600</v>
      </c>
      <c r="C15344">
        <v>58200000</v>
      </c>
      <c r="D15344" t="s">
        <v>17</v>
      </c>
      <c r="E15344" t="s">
        <v>13</v>
      </c>
      <c r="F15344" t="s">
        <v>13</v>
      </c>
      <c r="G15344" t="s">
        <v>15079</v>
      </c>
      <c r="H15344" s="2">
        <v>44915.772287534724</v>
      </c>
      <c r="I15344" t="s">
        <v>2111</v>
      </c>
      <c r="J15344" s="2">
        <v>44915.772287534724</v>
      </c>
      <c r="K15344" t="s">
        <v>2111</v>
      </c>
      <c r="L15344" t="str">
        <f>VLOOKUP(C15344,ACCOUNT_MAPPING!A:C,3,FALSE)</f>
        <v>Utilities</v>
      </c>
    </row>
    <row r="15345" spans="1:12" hidden="1">
      <c r="A15345">
        <v>83854</v>
      </c>
      <c r="B15345" t="s">
        <v>5681</v>
      </c>
      <c r="C15345">
        <v>58200000</v>
      </c>
      <c r="D15345" t="s">
        <v>17</v>
      </c>
      <c r="E15345" t="s">
        <v>13</v>
      </c>
      <c r="F15345" t="s">
        <v>13</v>
      </c>
      <c r="G15345" t="s">
        <v>15080</v>
      </c>
      <c r="H15345" s="2">
        <v>44915.779385798611</v>
      </c>
      <c r="I15345" t="s">
        <v>2111</v>
      </c>
      <c r="J15345" s="2">
        <v>44915.779385798611</v>
      </c>
      <c r="K15345" t="s">
        <v>2111</v>
      </c>
      <c r="L15345" t="str">
        <f>VLOOKUP(C15345,ACCOUNT_MAPPING!A:C,3,FALSE)</f>
        <v>Utilities</v>
      </c>
    </row>
    <row r="15346" spans="1:12" hidden="1">
      <c r="A15346">
        <v>83859</v>
      </c>
      <c r="B15346" t="s">
        <v>4264</v>
      </c>
      <c r="C15346">
        <v>58200000</v>
      </c>
      <c r="D15346" t="s">
        <v>17</v>
      </c>
      <c r="E15346" t="s">
        <v>13</v>
      </c>
      <c r="F15346" t="s">
        <v>13</v>
      </c>
      <c r="G15346" t="s">
        <v>15081</v>
      </c>
      <c r="H15346" s="2">
        <v>44923.794126388886</v>
      </c>
      <c r="I15346" t="s">
        <v>2111</v>
      </c>
      <c r="J15346" s="2">
        <v>44923.794126388886</v>
      </c>
      <c r="K15346" t="s">
        <v>2111</v>
      </c>
      <c r="L15346" t="str">
        <f>VLOOKUP(C15346,ACCOUNT_MAPPING!A:C,3,FALSE)</f>
        <v>Utilities</v>
      </c>
    </row>
    <row r="15347" spans="1:12" hidden="1">
      <c r="A15347">
        <v>126068</v>
      </c>
      <c r="B15347" t="s">
        <v>381</v>
      </c>
      <c r="C15347">
        <v>58200000</v>
      </c>
      <c r="D15347" t="s">
        <v>63</v>
      </c>
      <c r="E15347" t="s">
        <v>13</v>
      </c>
      <c r="F15347" t="s">
        <v>13</v>
      </c>
      <c r="G15347" t="s">
        <v>15082</v>
      </c>
      <c r="H15347" s="2">
        <v>44875.723828206021</v>
      </c>
      <c r="I15347" t="s">
        <v>300</v>
      </c>
      <c r="J15347" s="2">
        <v>44875.723828206021</v>
      </c>
      <c r="K15347" t="s">
        <v>300</v>
      </c>
      <c r="L15347" t="str">
        <f>VLOOKUP(C15347,ACCOUNT_MAPPING!A:C,3,FALSE)</f>
        <v>Utilities</v>
      </c>
    </row>
    <row r="15348" spans="1:12" hidden="1">
      <c r="A15348">
        <v>126049</v>
      </c>
      <c r="B15348" t="s">
        <v>616</v>
      </c>
      <c r="C15348">
        <v>58200000</v>
      </c>
      <c r="D15348" t="s">
        <v>12</v>
      </c>
      <c r="E15348" t="s">
        <v>13</v>
      </c>
      <c r="F15348" t="s">
        <v>13</v>
      </c>
      <c r="G15348" t="s">
        <v>15083</v>
      </c>
      <c r="H15348" s="2">
        <v>45015.406923645831</v>
      </c>
      <c r="I15348" t="s">
        <v>295</v>
      </c>
      <c r="J15348" s="2">
        <v>45015.406923645831</v>
      </c>
      <c r="K15348" t="s">
        <v>295</v>
      </c>
      <c r="L15348" t="str">
        <f>VLOOKUP(C15348,ACCOUNT_MAPPING!A:C,3,FALSE)</f>
        <v>Utilities</v>
      </c>
    </row>
    <row r="15349" spans="1:12" hidden="1">
      <c r="A15349">
        <v>126087</v>
      </c>
      <c r="B15349" t="s">
        <v>5457</v>
      </c>
      <c r="C15349">
        <v>58200000</v>
      </c>
      <c r="D15349" t="s">
        <v>12</v>
      </c>
      <c r="E15349" t="s">
        <v>13</v>
      </c>
      <c r="F15349" t="s">
        <v>13</v>
      </c>
      <c r="G15349" t="s">
        <v>15084</v>
      </c>
      <c r="H15349" s="2">
        <v>45020.52026420139</v>
      </c>
      <c r="I15349" t="s">
        <v>360</v>
      </c>
      <c r="J15349" s="2">
        <v>45020.52026420139</v>
      </c>
      <c r="K15349" t="s">
        <v>360</v>
      </c>
      <c r="L15349" t="str">
        <f>VLOOKUP(C15349,ACCOUNT_MAPPING!A:C,3,FALSE)</f>
        <v>Utilities</v>
      </c>
    </row>
    <row r="15350" spans="1:12" hidden="1">
      <c r="A15350">
        <v>126174</v>
      </c>
      <c r="B15350" t="s">
        <v>352</v>
      </c>
      <c r="C15350">
        <v>58200000</v>
      </c>
      <c r="D15350" t="s">
        <v>17</v>
      </c>
      <c r="E15350" t="s">
        <v>13</v>
      </c>
      <c r="F15350" t="s">
        <v>13</v>
      </c>
      <c r="G15350" t="s">
        <v>15085</v>
      </c>
      <c r="H15350" s="2">
        <v>44923.451394097225</v>
      </c>
      <c r="I15350" t="s">
        <v>347</v>
      </c>
      <c r="J15350" s="2">
        <v>44923.451394097225</v>
      </c>
      <c r="K15350" t="s">
        <v>347</v>
      </c>
      <c r="L15350" t="str">
        <f>VLOOKUP(C15350,ACCOUNT_MAPPING!A:C,3,FALSE)</f>
        <v>Utilities</v>
      </c>
    </row>
    <row r="15351" spans="1:12" hidden="1">
      <c r="A15351">
        <v>126199</v>
      </c>
      <c r="B15351" t="s">
        <v>1138</v>
      </c>
      <c r="C15351">
        <v>58200000</v>
      </c>
      <c r="D15351" t="s">
        <v>12</v>
      </c>
      <c r="E15351" t="s">
        <v>13</v>
      </c>
      <c r="F15351" t="s">
        <v>13</v>
      </c>
      <c r="G15351" t="s">
        <v>15086</v>
      </c>
      <c r="H15351" s="2">
        <v>45021.575458368054</v>
      </c>
      <c r="I15351" t="s">
        <v>1140</v>
      </c>
      <c r="J15351" s="2">
        <v>45021.575458368054</v>
      </c>
      <c r="K15351" t="s">
        <v>1140</v>
      </c>
      <c r="L15351" t="str">
        <f>VLOOKUP(C15351,ACCOUNT_MAPPING!A:C,3,FALSE)</f>
        <v>Utilities</v>
      </c>
    </row>
    <row r="15352" spans="1:12" hidden="1">
      <c r="A15352">
        <v>126048</v>
      </c>
      <c r="B15352" t="s">
        <v>614</v>
      </c>
      <c r="C15352">
        <v>58200000</v>
      </c>
      <c r="D15352" t="s">
        <v>63</v>
      </c>
      <c r="E15352" t="s">
        <v>13</v>
      </c>
      <c r="F15352" t="s">
        <v>13</v>
      </c>
      <c r="G15352" t="s">
        <v>15087</v>
      </c>
      <c r="H15352" s="2">
        <v>44875.601055127314</v>
      </c>
      <c r="I15352" t="s">
        <v>295</v>
      </c>
      <c r="J15352" s="2">
        <v>44875.601055127314</v>
      </c>
      <c r="K15352" t="s">
        <v>295</v>
      </c>
      <c r="L15352" t="str">
        <f>VLOOKUP(C15352,ACCOUNT_MAPPING!A:C,3,FALSE)</f>
        <v>Utilities</v>
      </c>
    </row>
    <row r="15353" spans="1:12" hidden="1">
      <c r="A15353">
        <v>126081</v>
      </c>
      <c r="B15353" t="s">
        <v>435</v>
      </c>
      <c r="C15353">
        <v>58200000</v>
      </c>
      <c r="D15353" t="s">
        <v>17</v>
      </c>
      <c r="E15353" t="s">
        <v>13</v>
      </c>
      <c r="F15353" t="s">
        <v>13</v>
      </c>
      <c r="G15353" t="s">
        <v>15088</v>
      </c>
      <c r="H15353" s="2">
        <v>44924.753475428239</v>
      </c>
      <c r="I15353" t="s">
        <v>437</v>
      </c>
      <c r="J15353" s="2">
        <v>44924.753475428239</v>
      </c>
      <c r="K15353" t="s">
        <v>437</v>
      </c>
      <c r="L15353" t="str">
        <f>VLOOKUP(C15353,ACCOUNT_MAPPING!A:C,3,FALSE)</f>
        <v>Utilities</v>
      </c>
    </row>
    <row r="15354" spans="1:12" hidden="1">
      <c r="A15354">
        <v>126142</v>
      </c>
      <c r="B15354" t="s">
        <v>5257</v>
      </c>
      <c r="C15354">
        <v>58200000</v>
      </c>
      <c r="D15354" t="s">
        <v>12</v>
      </c>
      <c r="E15354" t="s">
        <v>13</v>
      </c>
      <c r="F15354" t="s">
        <v>13</v>
      </c>
      <c r="G15354" t="s">
        <v>15089</v>
      </c>
      <c r="H15354" s="2">
        <v>45019.115773379628</v>
      </c>
      <c r="I15354" t="s">
        <v>323</v>
      </c>
      <c r="J15354" s="2">
        <v>45019.115773379628</v>
      </c>
      <c r="K15354" t="s">
        <v>323</v>
      </c>
      <c r="L15354" t="str">
        <f>VLOOKUP(C15354,ACCOUNT_MAPPING!A:C,3,FALSE)</f>
        <v>Utilities</v>
      </c>
    </row>
    <row r="15355" spans="1:12" hidden="1">
      <c r="A15355">
        <v>126235</v>
      </c>
      <c r="B15355" t="s">
        <v>394</v>
      </c>
      <c r="C15355">
        <v>58200000</v>
      </c>
      <c r="D15355" t="s">
        <v>12</v>
      </c>
      <c r="E15355" t="s">
        <v>13</v>
      </c>
      <c r="F15355" t="s">
        <v>13</v>
      </c>
      <c r="G15355" t="s">
        <v>15090</v>
      </c>
      <c r="H15355" s="2">
        <v>45015.459717280093</v>
      </c>
      <c r="I15355" t="s">
        <v>295</v>
      </c>
      <c r="J15355" s="2">
        <v>45015.459717280093</v>
      </c>
      <c r="K15355" t="s">
        <v>295</v>
      </c>
      <c r="L15355" t="str">
        <f>VLOOKUP(C15355,ACCOUNT_MAPPING!A:C,3,FALSE)</f>
        <v>Utilities</v>
      </c>
    </row>
    <row r="15356" spans="1:12" hidden="1">
      <c r="A15356">
        <v>126155</v>
      </c>
      <c r="B15356" t="s">
        <v>398</v>
      </c>
      <c r="C15356">
        <v>58200000</v>
      </c>
      <c r="D15356" t="s">
        <v>63</v>
      </c>
      <c r="E15356" t="s">
        <v>13</v>
      </c>
      <c r="F15356" t="s">
        <v>13</v>
      </c>
      <c r="G15356" t="s">
        <v>15091</v>
      </c>
      <c r="H15356" s="2">
        <v>44874.648538773145</v>
      </c>
      <c r="I15356" t="s">
        <v>360</v>
      </c>
      <c r="J15356" s="2">
        <v>44874.648538773145</v>
      </c>
      <c r="K15356" t="s">
        <v>360</v>
      </c>
      <c r="L15356" t="str">
        <f>VLOOKUP(C15356,ACCOUNT_MAPPING!A:C,3,FALSE)</f>
        <v>Utilities</v>
      </c>
    </row>
    <row r="15357" spans="1:12" hidden="1">
      <c r="A15357">
        <v>126239</v>
      </c>
      <c r="B15357" t="s">
        <v>400</v>
      </c>
      <c r="C15357">
        <v>58200000</v>
      </c>
      <c r="D15357" t="s">
        <v>12</v>
      </c>
      <c r="E15357" t="s">
        <v>13</v>
      </c>
      <c r="F15357" t="s">
        <v>13</v>
      </c>
      <c r="G15357" t="s">
        <v>15092</v>
      </c>
      <c r="H15357" s="2">
        <v>45014.741888506942</v>
      </c>
      <c r="I15357" t="s">
        <v>310</v>
      </c>
      <c r="J15357" s="2">
        <v>45014.741888506942</v>
      </c>
      <c r="K15357" t="s">
        <v>310</v>
      </c>
      <c r="L15357" t="str">
        <f>VLOOKUP(C15357,ACCOUNT_MAPPING!A:C,3,FALSE)</f>
        <v>Utilities</v>
      </c>
    </row>
    <row r="15358" spans="1:12" hidden="1">
      <c r="A15358">
        <v>126143</v>
      </c>
      <c r="B15358" t="s">
        <v>329</v>
      </c>
      <c r="C15358">
        <v>58200000</v>
      </c>
      <c r="D15358" t="s">
        <v>12</v>
      </c>
      <c r="E15358" t="s">
        <v>13</v>
      </c>
      <c r="F15358" t="s">
        <v>13</v>
      </c>
      <c r="G15358" t="s">
        <v>15093</v>
      </c>
      <c r="H15358" s="2">
        <v>45020.135360682871</v>
      </c>
      <c r="I15358" t="s">
        <v>323</v>
      </c>
      <c r="J15358" s="2">
        <v>45020.135360682871</v>
      </c>
      <c r="K15358" t="s">
        <v>323</v>
      </c>
      <c r="L15358" t="str">
        <f>VLOOKUP(C15358,ACCOUNT_MAPPING!A:C,3,FALSE)</f>
        <v>Utilities</v>
      </c>
    </row>
    <row r="15359" spans="1:12" hidden="1">
      <c r="A15359">
        <v>126208</v>
      </c>
      <c r="B15359" t="s">
        <v>485</v>
      </c>
      <c r="C15359">
        <v>58200000</v>
      </c>
      <c r="D15359" t="s">
        <v>12</v>
      </c>
      <c r="E15359" t="s">
        <v>13</v>
      </c>
      <c r="F15359" t="s">
        <v>13</v>
      </c>
      <c r="G15359" t="s">
        <v>13267</v>
      </c>
      <c r="H15359" s="2">
        <v>45020.895791122683</v>
      </c>
      <c r="I15359" t="s">
        <v>323</v>
      </c>
      <c r="J15359" s="2">
        <v>45020.895791122683</v>
      </c>
      <c r="K15359" t="s">
        <v>323</v>
      </c>
      <c r="L15359" t="str">
        <f>VLOOKUP(C15359,ACCOUNT_MAPPING!A:C,3,FALSE)</f>
        <v>Utilities</v>
      </c>
    </row>
    <row r="15360" spans="1:12" hidden="1">
      <c r="A15360">
        <v>126145</v>
      </c>
      <c r="B15360" t="s">
        <v>2147</v>
      </c>
      <c r="C15360">
        <v>58200000</v>
      </c>
      <c r="D15360" t="s">
        <v>12</v>
      </c>
      <c r="E15360" t="s">
        <v>13</v>
      </c>
      <c r="F15360" t="s">
        <v>13</v>
      </c>
      <c r="G15360" t="s">
        <v>15094</v>
      </c>
      <c r="H15360" s="2">
        <v>45020.075734293983</v>
      </c>
      <c r="I15360" t="s">
        <v>323</v>
      </c>
      <c r="J15360" s="2">
        <v>45020.075734293983</v>
      </c>
      <c r="K15360" t="s">
        <v>323</v>
      </c>
      <c r="L15360" t="str">
        <f>VLOOKUP(C15360,ACCOUNT_MAPPING!A:C,3,FALSE)</f>
        <v>Utilities</v>
      </c>
    </row>
    <row r="15361" spans="1:12" hidden="1">
      <c r="A15361">
        <v>126222</v>
      </c>
      <c r="B15361" t="s">
        <v>460</v>
      </c>
      <c r="C15361">
        <v>58200000</v>
      </c>
      <c r="D15361" t="s">
        <v>12</v>
      </c>
      <c r="E15361" t="s">
        <v>13</v>
      </c>
      <c r="F15361" t="s">
        <v>13</v>
      </c>
      <c r="G15361" t="s">
        <v>15095</v>
      </c>
      <c r="H15361" s="2">
        <v>45016.906316817127</v>
      </c>
      <c r="I15361" t="s">
        <v>462</v>
      </c>
      <c r="J15361" s="2">
        <v>45016.906316817127</v>
      </c>
      <c r="K15361" t="s">
        <v>462</v>
      </c>
      <c r="L15361" t="str">
        <f>VLOOKUP(C15361,ACCOUNT_MAPPING!A:C,3,FALSE)</f>
        <v>Utilities</v>
      </c>
    </row>
    <row r="15362" spans="1:12" hidden="1">
      <c r="A15362">
        <v>126229</v>
      </c>
      <c r="B15362" t="s">
        <v>443</v>
      </c>
      <c r="C15362">
        <v>58200000</v>
      </c>
      <c r="D15362" t="s">
        <v>12</v>
      </c>
      <c r="E15362" t="s">
        <v>13</v>
      </c>
      <c r="F15362" t="s">
        <v>13</v>
      </c>
      <c r="G15362" t="s">
        <v>15096</v>
      </c>
      <c r="H15362" s="2">
        <v>45021.700781562497</v>
      </c>
      <c r="I15362" t="s">
        <v>377</v>
      </c>
      <c r="J15362" s="2">
        <v>45021.700781562497</v>
      </c>
      <c r="K15362" t="s">
        <v>377</v>
      </c>
      <c r="L15362" t="str">
        <f>VLOOKUP(C15362,ACCOUNT_MAPPING!A:C,3,FALSE)</f>
        <v>Utilities</v>
      </c>
    </row>
    <row r="15363" spans="1:12" hidden="1">
      <c r="A15363">
        <v>126108</v>
      </c>
      <c r="B15363" t="s">
        <v>364</v>
      </c>
      <c r="C15363">
        <v>58200000</v>
      </c>
      <c r="D15363" t="s">
        <v>63</v>
      </c>
      <c r="E15363" t="s">
        <v>13</v>
      </c>
      <c r="F15363" t="s">
        <v>13</v>
      </c>
      <c r="G15363" t="s">
        <v>15091</v>
      </c>
      <c r="H15363" s="2">
        <v>44875.684437418982</v>
      </c>
      <c r="I15363" t="s">
        <v>360</v>
      </c>
      <c r="J15363" s="2">
        <v>44875.684437418982</v>
      </c>
      <c r="K15363" t="s">
        <v>360</v>
      </c>
      <c r="L15363" t="str">
        <f>VLOOKUP(C15363,ACCOUNT_MAPPING!A:C,3,FALSE)</f>
        <v>Utilities</v>
      </c>
    </row>
    <row r="15364" spans="1:12" hidden="1">
      <c r="A15364">
        <v>126241</v>
      </c>
      <c r="B15364" t="s">
        <v>452</v>
      </c>
      <c r="C15364">
        <v>58200000</v>
      </c>
      <c r="D15364" t="s">
        <v>12</v>
      </c>
      <c r="E15364" t="s">
        <v>13</v>
      </c>
      <c r="F15364" t="s">
        <v>13</v>
      </c>
      <c r="G15364" t="s">
        <v>15097</v>
      </c>
      <c r="H15364" s="2">
        <v>45019.594649733794</v>
      </c>
      <c r="I15364" t="s">
        <v>310</v>
      </c>
      <c r="J15364" s="2">
        <v>45019.594649733794</v>
      </c>
      <c r="K15364" t="s">
        <v>310</v>
      </c>
      <c r="L15364" t="str">
        <f>VLOOKUP(C15364,ACCOUNT_MAPPING!A:C,3,FALSE)</f>
        <v>Utilities</v>
      </c>
    </row>
    <row r="15365" spans="1:12" hidden="1">
      <c r="A15365">
        <v>126200</v>
      </c>
      <c r="B15365" t="s">
        <v>432</v>
      </c>
      <c r="C15365">
        <v>58200000</v>
      </c>
      <c r="D15365" t="s">
        <v>12</v>
      </c>
      <c r="E15365" t="s">
        <v>13</v>
      </c>
      <c r="F15365" t="s">
        <v>13</v>
      </c>
      <c r="G15365" t="s">
        <v>15098</v>
      </c>
      <c r="H15365" s="2">
        <v>45021.814560451392</v>
      </c>
      <c r="I15365" t="s">
        <v>434</v>
      </c>
      <c r="J15365" s="2">
        <v>45021.814560451392</v>
      </c>
      <c r="K15365" t="s">
        <v>434</v>
      </c>
      <c r="L15365" t="str">
        <f>VLOOKUP(C15365,ACCOUNT_MAPPING!A:C,3,FALSE)</f>
        <v>Utilities</v>
      </c>
    </row>
    <row r="15366" spans="1:12" hidden="1">
      <c r="A15366">
        <v>126126</v>
      </c>
      <c r="B15366" t="s">
        <v>369</v>
      </c>
      <c r="C15366">
        <v>58200000</v>
      </c>
      <c r="D15366" t="s">
        <v>12</v>
      </c>
      <c r="E15366" t="s">
        <v>13</v>
      </c>
      <c r="F15366" t="s">
        <v>13</v>
      </c>
      <c r="G15366" t="s">
        <v>15099</v>
      </c>
      <c r="H15366" s="2">
        <v>45013.769109606481</v>
      </c>
      <c r="I15366" t="s">
        <v>323</v>
      </c>
      <c r="J15366" s="2">
        <v>45013.769109606481</v>
      </c>
      <c r="K15366" t="s">
        <v>323</v>
      </c>
      <c r="L15366" t="str">
        <f>VLOOKUP(C15366,ACCOUNT_MAPPING!A:C,3,FALSE)</f>
        <v>Utilities</v>
      </c>
    </row>
    <row r="15367" spans="1:12" hidden="1">
      <c r="A15367">
        <v>126166</v>
      </c>
      <c r="B15367" t="s">
        <v>409</v>
      </c>
      <c r="C15367">
        <v>58200000</v>
      </c>
      <c r="D15367" t="s">
        <v>17</v>
      </c>
      <c r="E15367" t="s">
        <v>13</v>
      </c>
      <c r="F15367" t="s">
        <v>13</v>
      </c>
      <c r="G15367" t="s">
        <v>11916</v>
      </c>
      <c r="H15367" s="2">
        <v>44922.706508796298</v>
      </c>
      <c r="I15367" t="s">
        <v>347</v>
      </c>
      <c r="J15367" s="2">
        <v>44922.706508796298</v>
      </c>
      <c r="K15367" t="s">
        <v>347</v>
      </c>
      <c r="L15367" t="str">
        <f>VLOOKUP(C15367,ACCOUNT_MAPPING!A:C,3,FALSE)</f>
        <v>Utilities</v>
      </c>
    </row>
    <row r="15368" spans="1:12" hidden="1">
      <c r="A15368">
        <v>126176</v>
      </c>
      <c r="B15368" t="s">
        <v>355</v>
      </c>
      <c r="C15368">
        <v>58200000</v>
      </c>
      <c r="D15368" t="s">
        <v>63</v>
      </c>
      <c r="E15368" t="s">
        <v>13</v>
      </c>
      <c r="F15368" t="s">
        <v>13</v>
      </c>
      <c r="G15368" t="s">
        <v>15100</v>
      </c>
      <c r="H15368" s="2">
        <v>44875.488036921299</v>
      </c>
      <c r="I15368" t="s">
        <v>347</v>
      </c>
      <c r="J15368" s="2">
        <v>44875.488036921299</v>
      </c>
      <c r="K15368" t="s">
        <v>347</v>
      </c>
      <c r="L15368" t="str">
        <f>VLOOKUP(C15368,ACCOUNT_MAPPING!A:C,3,FALSE)</f>
        <v>Utilities</v>
      </c>
    </row>
    <row r="15369" spans="1:12" hidden="1">
      <c r="A15369">
        <v>126231</v>
      </c>
      <c r="B15369" t="s">
        <v>1147</v>
      </c>
      <c r="C15369">
        <v>58200000</v>
      </c>
      <c r="D15369" t="s">
        <v>12</v>
      </c>
      <c r="E15369" t="s">
        <v>13</v>
      </c>
      <c r="F15369" t="s">
        <v>13</v>
      </c>
      <c r="G15369" t="s">
        <v>15101</v>
      </c>
      <c r="H15369" s="2">
        <v>45020.955281365743</v>
      </c>
      <c r="I15369" t="s">
        <v>446</v>
      </c>
      <c r="J15369" s="2">
        <v>45020.955281365743</v>
      </c>
      <c r="K15369" t="s">
        <v>446</v>
      </c>
      <c r="L15369" t="str">
        <f>VLOOKUP(C15369,ACCOUNT_MAPPING!A:C,3,FALSE)</f>
        <v>Utilities</v>
      </c>
    </row>
    <row r="15370" spans="1:12" hidden="1">
      <c r="A15370">
        <v>8513</v>
      </c>
      <c r="B15370" t="s">
        <v>20</v>
      </c>
      <c r="C15370">
        <v>58200001</v>
      </c>
      <c r="D15370" t="s">
        <v>17</v>
      </c>
      <c r="E15370" t="s">
        <v>13</v>
      </c>
      <c r="F15370" t="s">
        <v>13</v>
      </c>
      <c r="G15370" t="s">
        <v>15102</v>
      </c>
      <c r="H15370" s="2">
        <v>44917.605400844906</v>
      </c>
      <c r="I15370" t="s">
        <v>22</v>
      </c>
      <c r="J15370" s="2">
        <v>44917.605400844906</v>
      </c>
      <c r="K15370" t="s">
        <v>22</v>
      </c>
      <c r="L15370" t="str">
        <f>VLOOKUP(C15370,ACCOUNT_MAPPING!A:C,3,FALSE)</f>
        <v>Utilities</v>
      </c>
    </row>
    <row r="15371" spans="1:12" hidden="1">
      <c r="A15371">
        <v>43369</v>
      </c>
      <c r="B15371" t="s">
        <v>11763</v>
      </c>
      <c r="C15371">
        <v>58200001</v>
      </c>
      <c r="D15371" t="s">
        <v>63</v>
      </c>
      <c r="E15371" t="s">
        <v>13</v>
      </c>
      <c r="F15371" t="s">
        <v>13</v>
      </c>
      <c r="G15371" t="s">
        <v>11764</v>
      </c>
      <c r="H15371" s="2">
        <v>44876.792636493054</v>
      </c>
      <c r="I15371" t="s">
        <v>7004</v>
      </c>
      <c r="J15371" s="2">
        <v>44876.792636493054</v>
      </c>
      <c r="K15371" t="s">
        <v>7004</v>
      </c>
      <c r="L15371" t="str">
        <f>VLOOKUP(C15371,ACCOUNT_MAPPING!A:C,3,FALSE)</f>
        <v>Utilities</v>
      </c>
    </row>
    <row r="15372" spans="1:12" hidden="1">
      <c r="A15372">
        <v>76203</v>
      </c>
      <c r="B15372" t="s">
        <v>266</v>
      </c>
      <c r="C15372">
        <v>58200001</v>
      </c>
      <c r="D15372" t="s">
        <v>63</v>
      </c>
      <c r="E15372" t="s">
        <v>13</v>
      </c>
      <c r="F15372" t="s">
        <v>13</v>
      </c>
      <c r="G15372" t="s">
        <v>15067</v>
      </c>
      <c r="H15372" s="2">
        <v>44879.420707488425</v>
      </c>
      <c r="I15372" t="s">
        <v>260</v>
      </c>
      <c r="J15372" s="2">
        <v>44879.420707488425</v>
      </c>
      <c r="K15372" t="s">
        <v>260</v>
      </c>
      <c r="L15372" t="str">
        <f>VLOOKUP(C15372,ACCOUNT_MAPPING!A:C,3,FALSE)</f>
        <v>Utilities</v>
      </c>
    </row>
    <row r="15373" spans="1:12" hidden="1">
      <c r="A15373">
        <v>126232</v>
      </c>
      <c r="B15373" t="s">
        <v>1148</v>
      </c>
      <c r="C15373">
        <v>58200001</v>
      </c>
      <c r="D15373" t="s">
        <v>12</v>
      </c>
      <c r="E15373" t="s">
        <v>13</v>
      </c>
      <c r="F15373" t="s">
        <v>13</v>
      </c>
      <c r="G15373" t="s">
        <v>15103</v>
      </c>
      <c r="H15373" s="2">
        <v>45020.94058545139</v>
      </c>
      <c r="I15373" t="s">
        <v>446</v>
      </c>
      <c r="J15373" s="2">
        <v>45020.94058545139</v>
      </c>
      <c r="K15373" t="s">
        <v>446</v>
      </c>
      <c r="L15373" t="str">
        <f>VLOOKUP(C15373,ACCOUNT_MAPPING!A:C,3,FALSE)</f>
        <v>Utilities</v>
      </c>
    </row>
    <row r="15374" spans="1:12" hidden="1">
      <c r="A15374">
        <v>8523</v>
      </c>
      <c r="B15374" t="s">
        <v>4354</v>
      </c>
      <c r="C15374">
        <v>58200002</v>
      </c>
      <c r="D15374" t="s">
        <v>12</v>
      </c>
      <c r="E15374" t="s">
        <v>13</v>
      </c>
      <c r="F15374" t="s">
        <v>13</v>
      </c>
      <c r="G15374" t="s">
        <v>14844</v>
      </c>
      <c r="H15374" s="2">
        <v>45021.672041122685</v>
      </c>
      <c r="I15374" t="s">
        <v>1422</v>
      </c>
      <c r="J15374" s="2">
        <v>45021.672041122685</v>
      </c>
      <c r="K15374" t="s">
        <v>1422</v>
      </c>
      <c r="L15374" t="str">
        <f>VLOOKUP(C15374,ACCOUNT_MAPPING!A:C,3,FALSE)</f>
        <v>Utilities</v>
      </c>
    </row>
    <row r="15375" spans="1:12" hidden="1">
      <c r="A15375">
        <v>9143</v>
      </c>
      <c r="B15375" t="s">
        <v>741</v>
      </c>
      <c r="C15375">
        <v>58200002</v>
      </c>
      <c r="D15375" t="s">
        <v>12</v>
      </c>
      <c r="E15375" t="s">
        <v>13</v>
      </c>
      <c r="F15375" t="s">
        <v>13</v>
      </c>
      <c r="G15375" t="s">
        <v>15104</v>
      </c>
      <c r="H15375" s="2">
        <v>45014.643014895832</v>
      </c>
      <c r="I15375" t="s">
        <v>41</v>
      </c>
      <c r="J15375" s="2">
        <v>45014.643014895832</v>
      </c>
      <c r="K15375" t="s">
        <v>41</v>
      </c>
      <c r="L15375" t="str">
        <f>VLOOKUP(C15375,ACCOUNT_MAPPING!A:C,3,FALSE)</f>
        <v>Utilities</v>
      </c>
    </row>
    <row r="15376" spans="1:12" hidden="1">
      <c r="A15376">
        <v>9158</v>
      </c>
      <c r="B15376" t="s">
        <v>2399</v>
      </c>
      <c r="C15376">
        <v>58200002</v>
      </c>
      <c r="D15376" t="s">
        <v>12</v>
      </c>
      <c r="E15376" t="s">
        <v>13</v>
      </c>
      <c r="F15376" t="s">
        <v>13</v>
      </c>
      <c r="G15376" t="s">
        <v>15105</v>
      </c>
      <c r="H15376" s="2">
        <v>45014.670091400461</v>
      </c>
      <c r="I15376" t="s">
        <v>41</v>
      </c>
      <c r="J15376" s="2">
        <v>45014.670091400461</v>
      </c>
      <c r="K15376" t="s">
        <v>41</v>
      </c>
      <c r="L15376" t="str">
        <f>VLOOKUP(C15376,ACCOUNT_MAPPING!A:C,3,FALSE)</f>
        <v>Utilities</v>
      </c>
    </row>
    <row r="15377" spans="1:12" hidden="1">
      <c r="A15377">
        <v>9027</v>
      </c>
      <c r="B15377" t="s">
        <v>57</v>
      </c>
      <c r="C15377">
        <v>58200002</v>
      </c>
      <c r="D15377" t="s">
        <v>12</v>
      </c>
      <c r="E15377" t="s">
        <v>13</v>
      </c>
      <c r="F15377" t="s">
        <v>13</v>
      </c>
      <c r="G15377" t="s">
        <v>15048</v>
      </c>
      <c r="H15377" s="2">
        <v>45014.614710069443</v>
      </c>
      <c r="I15377" t="s">
        <v>31</v>
      </c>
      <c r="J15377" s="2">
        <v>45014.614710069443</v>
      </c>
      <c r="K15377" t="s">
        <v>31</v>
      </c>
      <c r="L15377" t="str">
        <f>VLOOKUP(C15377,ACCOUNT_MAPPING!A:C,3,FALSE)</f>
        <v>Utilities</v>
      </c>
    </row>
    <row r="15378" spans="1:12" hidden="1">
      <c r="A15378">
        <v>9179</v>
      </c>
      <c r="B15378" t="s">
        <v>776</v>
      </c>
      <c r="C15378">
        <v>58200002</v>
      </c>
      <c r="D15378" t="s">
        <v>17</v>
      </c>
      <c r="E15378" t="s">
        <v>13</v>
      </c>
      <c r="F15378" t="s">
        <v>13</v>
      </c>
      <c r="G15378" t="s">
        <v>15106</v>
      </c>
      <c r="H15378" s="2">
        <v>44924.416978321759</v>
      </c>
      <c r="I15378" t="s">
        <v>778</v>
      </c>
      <c r="J15378" s="2">
        <v>44924.416978321759</v>
      </c>
      <c r="K15378" t="s">
        <v>778</v>
      </c>
      <c r="L15378" t="str">
        <f>VLOOKUP(C15378,ACCOUNT_MAPPING!A:C,3,FALSE)</f>
        <v>Utilities</v>
      </c>
    </row>
    <row r="15379" spans="1:12" hidden="1">
      <c r="A15379">
        <v>9406</v>
      </c>
      <c r="B15379" t="s">
        <v>2491</v>
      </c>
      <c r="C15379">
        <v>58200002</v>
      </c>
      <c r="D15379" t="s">
        <v>12</v>
      </c>
      <c r="E15379" t="s">
        <v>13</v>
      </c>
      <c r="F15379" t="s">
        <v>13</v>
      </c>
      <c r="G15379" t="s">
        <v>14861</v>
      </c>
      <c r="H15379" s="2">
        <v>45019.763820023145</v>
      </c>
      <c r="I15379" t="s">
        <v>3489</v>
      </c>
      <c r="J15379" s="2">
        <v>45019.763820023145</v>
      </c>
      <c r="K15379" t="s">
        <v>3489</v>
      </c>
      <c r="L15379" t="str">
        <f>VLOOKUP(C15379,ACCOUNT_MAPPING!A:C,3,FALSE)</f>
        <v>Utilities</v>
      </c>
    </row>
    <row r="15380" spans="1:12" hidden="1">
      <c r="A15380">
        <v>9160</v>
      </c>
      <c r="B15380" t="s">
        <v>1726</v>
      </c>
      <c r="C15380">
        <v>58200002</v>
      </c>
      <c r="D15380" t="s">
        <v>12</v>
      </c>
      <c r="E15380" t="s">
        <v>13</v>
      </c>
      <c r="F15380" t="s">
        <v>13</v>
      </c>
      <c r="G15380" t="s">
        <v>15107</v>
      </c>
      <c r="H15380" s="2">
        <v>45014.683928009261</v>
      </c>
      <c r="I15380" t="s">
        <v>41</v>
      </c>
      <c r="J15380" s="2">
        <v>45014.683928009261</v>
      </c>
      <c r="K15380" t="s">
        <v>41</v>
      </c>
      <c r="L15380" t="str">
        <f>VLOOKUP(C15380,ACCOUNT_MAPPING!A:C,3,FALSE)</f>
        <v>Utilities</v>
      </c>
    </row>
    <row r="15381" spans="1:12" hidden="1">
      <c r="A15381">
        <v>9234</v>
      </c>
      <c r="B15381" t="s">
        <v>1189</v>
      </c>
      <c r="C15381">
        <v>58200002</v>
      </c>
      <c r="D15381" t="s">
        <v>12</v>
      </c>
      <c r="E15381" t="s">
        <v>13</v>
      </c>
      <c r="F15381" t="s">
        <v>13</v>
      </c>
      <c r="G15381" t="s">
        <v>15108</v>
      </c>
      <c r="H15381" s="2">
        <v>45021.528965127312</v>
      </c>
      <c r="I15381" t="s">
        <v>900</v>
      </c>
      <c r="J15381" s="2">
        <v>45021.528965127312</v>
      </c>
      <c r="K15381" t="s">
        <v>900</v>
      </c>
      <c r="L15381" t="str">
        <f>VLOOKUP(C15381,ACCOUNT_MAPPING!A:C,3,FALSE)</f>
        <v>Utilities</v>
      </c>
    </row>
    <row r="15382" spans="1:12" hidden="1">
      <c r="A15382">
        <v>10652</v>
      </c>
      <c r="B15382" t="s">
        <v>4589</v>
      </c>
      <c r="C15382">
        <v>58200002</v>
      </c>
      <c r="D15382" t="s">
        <v>12</v>
      </c>
      <c r="E15382" t="s">
        <v>13</v>
      </c>
      <c r="F15382" t="s">
        <v>13</v>
      </c>
      <c r="G15382" t="s">
        <v>15055</v>
      </c>
      <c r="H15382" s="2">
        <v>45020.693433101849</v>
      </c>
      <c r="I15382" t="s">
        <v>4591</v>
      </c>
      <c r="J15382" s="2">
        <v>45020.693433101849</v>
      </c>
      <c r="K15382" t="s">
        <v>4591</v>
      </c>
      <c r="L15382" t="str">
        <f>VLOOKUP(C15382,ACCOUNT_MAPPING!A:C,3,FALSE)</f>
        <v>Utilities</v>
      </c>
    </row>
    <row r="15383" spans="1:12" hidden="1">
      <c r="A15383">
        <v>10657</v>
      </c>
      <c r="B15383" t="s">
        <v>1420</v>
      </c>
      <c r="C15383">
        <v>58200002</v>
      </c>
      <c r="D15383" t="s">
        <v>17</v>
      </c>
      <c r="E15383" t="s">
        <v>13</v>
      </c>
      <c r="F15383" t="s">
        <v>13</v>
      </c>
      <c r="G15383" t="s">
        <v>15109</v>
      </c>
      <c r="H15383" s="2">
        <v>44928.862985844906</v>
      </c>
      <c r="I15383" t="s">
        <v>1422</v>
      </c>
      <c r="J15383" s="2">
        <v>44928.862985844906</v>
      </c>
      <c r="K15383" t="s">
        <v>1422</v>
      </c>
      <c r="L15383" t="str">
        <f>VLOOKUP(C15383,ACCOUNT_MAPPING!A:C,3,FALSE)</f>
        <v>Utilities</v>
      </c>
    </row>
    <row r="15384" spans="1:12" hidden="1">
      <c r="A15384">
        <v>10897</v>
      </c>
      <c r="B15384" t="s">
        <v>515</v>
      </c>
      <c r="C15384">
        <v>58200002</v>
      </c>
      <c r="D15384" t="s">
        <v>12</v>
      </c>
      <c r="E15384" t="s">
        <v>13</v>
      </c>
      <c r="F15384" t="s">
        <v>13</v>
      </c>
      <c r="G15384" t="s">
        <v>15110</v>
      </c>
      <c r="H15384" s="2">
        <v>45021.932867511576</v>
      </c>
      <c r="I15384" t="s">
        <v>74</v>
      </c>
      <c r="J15384" s="2">
        <v>45021.932867511576</v>
      </c>
      <c r="K15384" t="s">
        <v>74</v>
      </c>
      <c r="L15384" t="str">
        <f>VLOOKUP(C15384,ACCOUNT_MAPPING!A:C,3,FALSE)</f>
        <v>Utilities</v>
      </c>
    </row>
    <row r="15385" spans="1:12" hidden="1">
      <c r="A15385">
        <v>10839</v>
      </c>
      <c r="B15385" t="s">
        <v>850</v>
      </c>
      <c r="C15385">
        <v>58200002</v>
      </c>
      <c r="D15385" t="s">
        <v>12</v>
      </c>
      <c r="E15385" t="s">
        <v>13</v>
      </c>
      <c r="F15385" t="s">
        <v>13</v>
      </c>
      <c r="G15385" t="s">
        <v>15111</v>
      </c>
      <c r="H15385" s="2">
        <v>45019.507861886574</v>
      </c>
      <c r="I15385" t="s">
        <v>41</v>
      </c>
      <c r="J15385" s="2">
        <v>45019.507861886574</v>
      </c>
      <c r="K15385" t="s">
        <v>41</v>
      </c>
      <c r="L15385" t="str">
        <f>VLOOKUP(C15385,ACCOUNT_MAPPING!A:C,3,FALSE)</f>
        <v>Utilities</v>
      </c>
    </row>
    <row r="15386" spans="1:12" hidden="1">
      <c r="A15386">
        <v>10894</v>
      </c>
      <c r="B15386" t="s">
        <v>144</v>
      </c>
      <c r="C15386">
        <v>58200002</v>
      </c>
      <c r="D15386" t="s">
        <v>12</v>
      </c>
      <c r="E15386" t="s">
        <v>13</v>
      </c>
      <c r="F15386" t="s">
        <v>13</v>
      </c>
      <c r="G15386" t="s">
        <v>15112</v>
      </c>
      <c r="H15386" s="2">
        <v>45020.599959027779</v>
      </c>
      <c r="I15386" t="s">
        <v>108</v>
      </c>
      <c r="J15386" s="2">
        <v>45020.599959027779</v>
      </c>
      <c r="K15386" t="s">
        <v>108</v>
      </c>
      <c r="L15386" t="str">
        <f>VLOOKUP(C15386,ACCOUNT_MAPPING!A:C,3,FALSE)</f>
        <v>Utilities</v>
      </c>
    </row>
    <row r="15387" spans="1:12" hidden="1">
      <c r="A15387">
        <v>20525</v>
      </c>
      <c r="B15387" t="s">
        <v>226</v>
      </c>
      <c r="C15387">
        <v>58200002</v>
      </c>
      <c r="D15387" t="s">
        <v>12</v>
      </c>
      <c r="E15387" t="s">
        <v>13</v>
      </c>
      <c r="F15387" t="s">
        <v>13</v>
      </c>
      <c r="G15387" t="s">
        <v>15113</v>
      </c>
      <c r="H15387" s="2">
        <v>45013.397256481483</v>
      </c>
      <c r="I15387" t="s">
        <v>31</v>
      </c>
      <c r="J15387" s="2">
        <v>45013.397256481483</v>
      </c>
      <c r="K15387" t="s">
        <v>31</v>
      </c>
      <c r="L15387" t="str">
        <f>VLOOKUP(C15387,ACCOUNT_MAPPING!A:C,3,FALSE)</f>
        <v>Utilities</v>
      </c>
    </row>
    <row r="15388" spans="1:12" hidden="1">
      <c r="A15388">
        <v>20811</v>
      </c>
      <c r="B15388" t="s">
        <v>1545</v>
      </c>
      <c r="C15388">
        <v>58200002</v>
      </c>
      <c r="D15388" t="s">
        <v>12</v>
      </c>
      <c r="E15388" t="s">
        <v>13</v>
      </c>
      <c r="F15388" t="s">
        <v>13</v>
      </c>
      <c r="G15388" t="s">
        <v>15114</v>
      </c>
      <c r="H15388" s="2">
        <v>45014.622973182872</v>
      </c>
      <c r="I15388" t="s">
        <v>41</v>
      </c>
      <c r="J15388" s="2">
        <v>45014.622973182872</v>
      </c>
      <c r="K15388" t="s">
        <v>41</v>
      </c>
      <c r="L15388" t="str">
        <f>VLOOKUP(C15388,ACCOUNT_MAPPING!A:C,3,FALSE)</f>
        <v>Utilities</v>
      </c>
    </row>
    <row r="15389" spans="1:12" hidden="1">
      <c r="A15389">
        <v>76203</v>
      </c>
      <c r="B15389" t="s">
        <v>266</v>
      </c>
      <c r="C15389">
        <v>58200002</v>
      </c>
      <c r="D15389" t="s">
        <v>63</v>
      </c>
      <c r="E15389" t="s">
        <v>13</v>
      </c>
      <c r="F15389" t="s">
        <v>13</v>
      </c>
      <c r="G15389" t="s">
        <v>15067</v>
      </c>
      <c r="H15389" s="2">
        <v>44879.420828275463</v>
      </c>
      <c r="I15389" t="s">
        <v>260</v>
      </c>
      <c r="J15389" s="2">
        <v>44879.420828275463</v>
      </c>
      <c r="K15389" t="s">
        <v>260</v>
      </c>
      <c r="L15389" t="str">
        <f>VLOOKUP(C15389,ACCOUNT_MAPPING!A:C,3,FALSE)</f>
        <v>Utilities</v>
      </c>
    </row>
    <row r="15390" spans="1:12" hidden="1">
      <c r="A15390">
        <v>82880</v>
      </c>
      <c r="B15390" t="s">
        <v>1322</v>
      </c>
      <c r="C15390">
        <v>58200002</v>
      </c>
      <c r="D15390" t="s">
        <v>63</v>
      </c>
      <c r="E15390" t="s">
        <v>13</v>
      </c>
      <c r="F15390" t="s">
        <v>13</v>
      </c>
      <c r="G15390" t="s">
        <v>15115</v>
      </c>
      <c r="H15390" s="2">
        <v>44876.832964548608</v>
      </c>
      <c r="I15390" t="s">
        <v>577</v>
      </c>
      <c r="J15390" s="2">
        <v>44876.832964548608</v>
      </c>
      <c r="K15390" t="s">
        <v>577</v>
      </c>
      <c r="L15390" t="str">
        <f>VLOOKUP(C15390,ACCOUNT_MAPPING!A:C,3,FALSE)</f>
        <v>Utilities</v>
      </c>
    </row>
    <row r="15391" spans="1:12" hidden="1">
      <c r="A15391">
        <v>46337</v>
      </c>
      <c r="B15391" t="s">
        <v>6233</v>
      </c>
      <c r="C15391">
        <v>58200002</v>
      </c>
      <c r="D15391" t="s">
        <v>12</v>
      </c>
      <c r="E15391" t="s">
        <v>13</v>
      </c>
      <c r="F15391" t="s">
        <v>13</v>
      </c>
      <c r="G15391" t="s">
        <v>14798</v>
      </c>
      <c r="H15391" s="2">
        <v>45019.612735798612</v>
      </c>
      <c r="I15391" t="s">
        <v>1429</v>
      </c>
      <c r="J15391" s="2">
        <v>45019.612735798612</v>
      </c>
      <c r="K15391" t="s">
        <v>1429</v>
      </c>
      <c r="L15391" t="str">
        <f>VLOOKUP(C15391,ACCOUNT_MAPPING!A:C,3,FALSE)</f>
        <v>Utilities</v>
      </c>
    </row>
    <row r="15392" spans="1:12" hidden="1">
      <c r="A15392">
        <v>82879</v>
      </c>
      <c r="B15392" t="s">
        <v>1320</v>
      </c>
      <c r="C15392">
        <v>58200002</v>
      </c>
      <c r="D15392" t="s">
        <v>17</v>
      </c>
      <c r="E15392" t="s">
        <v>13</v>
      </c>
      <c r="F15392" t="s">
        <v>13</v>
      </c>
      <c r="G15392" t="s">
        <v>15116</v>
      </c>
      <c r="H15392" s="2">
        <v>44928.056618831019</v>
      </c>
      <c r="I15392" t="s">
        <v>577</v>
      </c>
      <c r="J15392" s="2">
        <v>44928.056618831019</v>
      </c>
      <c r="K15392" t="s">
        <v>577</v>
      </c>
      <c r="L15392" t="str">
        <f>VLOOKUP(C15392,ACCOUNT_MAPPING!A:C,3,FALSE)</f>
        <v>Utilities</v>
      </c>
    </row>
    <row r="15393" spans="1:12" hidden="1">
      <c r="A15393">
        <v>109792</v>
      </c>
      <c r="B15393" t="s">
        <v>3120</v>
      </c>
      <c r="C15393">
        <v>58200002</v>
      </c>
      <c r="D15393" t="s">
        <v>17</v>
      </c>
      <c r="E15393" t="s">
        <v>13</v>
      </c>
      <c r="F15393" t="s">
        <v>13</v>
      </c>
      <c r="G15393" t="s">
        <v>15074</v>
      </c>
      <c r="H15393" s="2">
        <v>44929.386823414352</v>
      </c>
      <c r="I15393" t="s">
        <v>289</v>
      </c>
      <c r="J15393" s="2">
        <v>44929.386823414352</v>
      </c>
      <c r="K15393" t="s">
        <v>289</v>
      </c>
      <c r="L15393" t="str">
        <f>VLOOKUP(C15393,ACCOUNT_MAPPING!A:C,3,FALSE)</f>
        <v>Utilities</v>
      </c>
    </row>
    <row r="15394" spans="1:12" hidden="1">
      <c r="A15394">
        <v>109794</v>
      </c>
      <c r="B15394" t="s">
        <v>319</v>
      </c>
      <c r="C15394">
        <v>58200002</v>
      </c>
      <c r="D15394" t="s">
        <v>17</v>
      </c>
      <c r="E15394" t="s">
        <v>13</v>
      </c>
      <c r="F15394" t="s">
        <v>13</v>
      </c>
      <c r="G15394" t="s">
        <v>14934</v>
      </c>
      <c r="H15394" s="2">
        <v>44929.395800694445</v>
      </c>
      <c r="I15394" t="s">
        <v>289</v>
      </c>
      <c r="J15394" s="2">
        <v>44929.395800694445</v>
      </c>
      <c r="K15394" t="s">
        <v>289</v>
      </c>
      <c r="L15394" t="str">
        <f>VLOOKUP(C15394,ACCOUNT_MAPPING!A:C,3,FALSE)</f>
        <v>Utilities</v>
      </c>
    </row>
    <row r="15395" spans="1:12" hidden="1">
      <c r="A15395">
        <v>83853</v>
      </c>
      <c r="B15395" t="s">
        <v>7600</v>
      </c>
      <c r="C15395">
        <v>58200002</v>
      </c>
      <c r="D15395" t="s">
        <v>17</v>
      </c>
      <c r="E15395" t="s">
        <v>13</v>
      </c>
      <c r="F15395" t="s">
        <v>13</v>
      </c>
      <c r="G15395" t="s">
        <v>15079</v>
      </c>
      <c r="H15395" s="2">
        <v>44915.772381793984</v>
      </c>
      <c r="I15395" t="s">
        <v>2111</v>
      </c>
      <c r="J15395" s="2">
        <v>44915.772381793984</v>
      </c>
      <c r="K15395" t="s">
        <v>2111</v>
      </c>
      <c r="L15395" t="str">
        <f>VLOOKUP(C15395,ACCOUNT_MAPPING!A:C,3,FALSE)</f>
        <v>Utilities</v>
      </c>
    </row>
    <row r="15396" spans="1:12" hidden="1">
      <c r="A15396">
        <v>109790</v>
      </c>
      <c r="B15396" t="s">
        <v>316</v>
      </c>
      <c r="C15396">
        <v>58200002</v>
      </c>
      <c r="D15396" t="s">
        <v>17</v>
      </c>
      <c r="E15396" t="s">
        <v>13</v>
      </c>
      <c r="F15396" t="s">
        <v>13</v>
      </c>
      <c r="G15396" t="s">
        <v>15117</v>
      </c>
      <c r="H15396" s="2">
        <v>44929.377417708332</v>
      </c>
      <c r="I15396" t="s">
        <v>289</v>
      </c>
      <c r="J15396" s="2">
        <v>44929.377417708332</v>
      </c>
      <c r="K15396" t="s">
        <v>289</v>
      </c>
      <c r="L15396" t="str">
        <f>VLOOKUP(C15396,ACCOUNT_MAPPING!A:C,3,FALSE)</f>
        <v>Utilities</v>
      </c>
    </row>
    <row r="15397" spans="1:12" hidden="1">
      <c r="A15397">
        <v>126239</v>
      </c>
      <c r="B15397" t="s">
        <v>400</v>
      </c>
      <c r="C15397">
        <v>58200003</v>
      </c>
      <c r="D15397" t="s">
        <v>12</v>
      </c>
      <c r="E15397" t="s">
        <v>13</v>
      </c>
      <c r="F15397" t="s">
        <v>13</v>
      </c>
      <c r="G15397" t="s">
        <v>15118</v>
      </c>
      <c r="H15397" s="2">
        <v>45014.742207951385</v>
      </c>
      <c r="I15397" t="s">
        <v>310</v>
      </c>
      <c r="J15397" s="2">
        <v>45014.742207951385</v>
      </c>
      <c r="K15397" t="s">
        <v>310</v>
      </c>
      <c r="L15397" t="str">
        <f>VLOOKUP(C15397,ACCOUNT_MAPPING!A:C,3,FALSE)</f>
        <v>Utilities</v>
      </c>
    </row>
    <row r="15398" spans="1:12" hidden="1">
      <c r="A15398">
        <v>8859</v>
      </c>
      <c r="B15398" t="s">
        <v>4417</v>
      </c>
      <c r="C15398">
        <v>58305021</v>
      </c>
      <c r="D15398" t="s">
        <v>17</v>
      </c>
      <c r="E15398" t="s">
        <v>13</v>
      </c>
      <c r="F15398" t="s">
        <v>13</v>
      </c>
      <c r="G15398" t="s">
        <v>15119</v>
      </c>
      <c r="H15398" s="2">
        <v>44902.60355378472</v>
      </c>
      <c r="I15398" t="s">
        <v>60</v>
      </c>
      <c r="J15398" s="2">
        <v>44902.60355378472</v>
      </c>
      <c r="K15398" t="s">
        <v>60</v>
      </c>
      <c r="L15398" t="str">
        <f>VLOOKUP(C15398,ACCOUNT_MAPPING!A:C,3,FALSE)</f>
        <v>General Building Maintenance</v>
      </c>
    </row>
    <row r="15399" spans="1:12" hidden="1">
      <c r="A15399">
        <v>8878</v>
      </c>
      <c r="B15399" t="s">
        <v>7758</v>
      </c>
      <c r="C15399">
        <v>58305021</v>
      </c>
      <c r="D15399" t="s">
        <v>17</v>
      </c>
      <c r="E15399" t="s">
        <v>13</v>
      </c>
      <c r="F15399" t="s">
        <v>13</v>
      </c>
      <c r="G15399" t="s">
        <v>15120</v>
      </c>
      <c r="H15399" s="2">
        <v>44902.67871886574</v>
      </c>
      <c r="I15399" t="s">
        <v>60</v>
      </c>
      <c r="J15399" s="2">
        <v>44902.67871886574</v>
      </c>
      <c r="K15399" t="s">
        <v>60</v>
      </c>
      <c r="L15399" t="str">
        <f>VLOOKUP(C15399,ACCOUNT_MAPPING!A:C,3,FALSE)</f>
        <v>General Building Maintenance</v>
      </c>
    </row>
    <row r="15400" spans="1:12" hidden="1">
      <c r="A15400">
        <v>8862</v>
      </c>
      <c r="B15400" t="s">
        <v>58</v>
      </c>
      <c r="C15400">
        <v>58305021</v>
      </c>
      <c r="D15400" t="s">
        <v>17</v>
      </c>
      <c r="E15400" t="s">
        <v>13</v>
      </c>
      <c r="F15400" t="s">
        <v>13</v>
      </c>
      <c r="G15400" t="s">
        <v>15121</v>
      </c>
      <c r="H15400" s="2">
        <v>44902.62217962963</v>
      </c>
      <c r="I15400" t="s">
        <v>60</v>
      </c>
      <c r="J15400" s="2">
        <v>44902.62217962963</v>
      </c>
      <c r="K15400" t="s">
        <v>60</v>
      </c>
      <c r="L15400" t="str">
        <f>VLOOKUP(C15400,ACCOUNT_MAPPING!A:C,3,FALSE)</f>
        <v>General Building Maintenance</v>
      </c>
    </row>
    <row r="15401" spans="1:12" hidden="1">
      <c r="A15401">
        <v>8864</v>
      </c>
      <c r="B15401" t="s">
        <v>5410</v>
      </c>
      <c r="C15401">
        <v>58305021</v>
      </c>
      <c r="D15401" t="s">
        <v>17</v>
      </c>
      <c r="E15401" t="s">
        <v>13</v>
      </c>
      <c r="F15401" t="s">
        <v>13</v>
      </c>
      <c r="G15401" t="s">
        <v>15121</v>
      </c>
      <c r="H15401" s="2">
        <v>44902.63579320602</v>
      </c>
      <c r="I15401" t="s">
        <v>60</v>
      </c>
      <c r="J15401" s="2">
        <v>44902.63579320602</v>
      </c>
      <c r="K15401" t="s">
        <v>60</v>
      </c>
      <c r="L15401" t="str">
        <f>VLOOKUP(C15401,ACCOUNT_MAPPING!A:C,3,FALSE)</f>
        <v>General Building Maintenance</v>
      </c>
    </row>
    <row r="15402" spans="1:12" hidden="1">
      <c r="A15402">
        <v>11648</v>
      </c>
      <c r="B15402" t="s">
        <v>973</v>
      </c>
      <c r="C15402">
        <v>58305021</v>
      </c>
      <c r="D15402" t="s">
        <v>12</v>
      </c>
      <c r="E15402" t="s">
        <v>13</v>
      </c>
      <c r="F15402" t="s">
        <v>13</v>
      </c>
      <c r="G15402" t="s">
        <v>15122</v>
      </c>
      <c r="H15402" s="2">
        <v>45014.901446793985</v>
      </c>
      <c r="I15402" t="s">
        <v>663</v>
      </c>
      <c r="J15402" s="2">
        <v>45014.901446793985</v>
      </c>
      <c r="K15402" t="s">
        <v>663</v>
      </c>
      <c r="L15402" t="str">
        <f>VLOOKUP(C15402,ACCOUNT_MAPPING!A:C,3,FALSE)</f>
        <v>General Building Maintenance</v>
      </c>
    </row>
    <row r="15403" spans="1:12" hidden="1">
      <c r="A15403">
        <v>20611</v>
      </c>
      <c r="B15403" t="s">
        <v>2904</v>
      </c>
      <c r="C15403">
        <v>58305021</v>
      </c>
      <c r="D15403" t="s">
        <v>17</v>
      </c>
      <c r="E15403" t="s">
        <v>13</v>
      </c>
      <c r="F15403" t="s">
        <v>13</v>
      </c>
      <c r="G15403" t="s">
        <v>10822</v>
      </c>
      <c r="H15403" s="2">
        <v>44921.589312303244</v>
      </c>
      <c r="I15403" t="s">
        <v>1434</v>
      </c>
      <c r="J15403" s="2">
        <v>44921.589312303244</v>
      </c>
      <c r="K15403" t="s">
        <v>1434</v>
      </c>
      <c r="L15403" t="str">
        <f>VLOOKUP(C15403,ACCOUNT_MAPPING!A:C,3,FALSE)</f>
        <v>General Building Maintenance</v>
      </c>
    </row>
    <row r="15404" spans="1:12" hidden="1">
      <c r="A15404">
        <v>83134</v>
      </c>
      <c r="B15404" t="s">
        <v>3558</v>
      </c>
      <c r="C15404">
        <v>58305021</v>
      </c>
      <c r="D15404" t="s">
        <v>12</v>
      </c>
      <c r="E15404" t="s">
        <v>13</v>
      </c>
      <c r="F15404" t="s">
        <v>13</v>
      </c>
      <c r="G15404" t="s">
        <v>15123</v>
      </c>
      <c r="H15404" s="2">
        <v>45021.791293946757</v>
      </c>
      <c r="I15404" t="s">
        <v>79</v>
      </c>
      <c r="J15404" s="2">
        <v>45021.791293946757</v>
      </c>
      <c r="K15404" t="s">
        <v>79</v>
      </c>
      <c r="L15404" t="str">
        <f>VLOOKUP(C15404,ACCOUNT_MAPPING!A:C,3,FALSE)</f>
        <v>General Building Maintenance</v>
      </c>
    </row>
    <row r="15405" spans="1:12" hidden="1">
      <c r="A15405">
        <v>83077</v>
      </c>
      <c r="B15405" t="s">
        <v>15124</v>
      </c>
      <c r="C15405">
        <v>58305021</v>
      </c>
      <c r="D15405" t="s">
        <v>17</v>
      </c>
      <c r="E15405" t="s">
        <v>13</v>
      </c>
      <c r="F15405" t="s">
        <v>13</v>
      </c>
      <c r="G15405" t="s">
        <v>15125</v>
      </c>
      <c r="H15405" s="2">
        <v>44922.677799849538</v>
      </c>
      <c r="I15405" t="s">
        <v>673</v>
      </c>
      <c r="J15405" s="2">
        <v>44922.677799849538</v>
      </c>
      <c r="K15405" t="s">
        <v>673</v>
      </c>
      <c r="L15405" t="str">
        <f>VLOOKUP(C15405,ACCOUNT_MAPPING!A:C,3,FALSE)</f>
        <v>General Building Maintenance</v>
      </c>
    </row>
    <row r="15406" spans="1:12" hidden="1">
      <c r="A15406">
        <v>126065</v>
      </c>
      <c r="B15406" t="s">
        <v>314</v>
      </c>
      <c r="C15406">
        <v>58305021</v>
      </c>
      <c r="D15406" t="s">
        <v>12</v>
      </c>
      <c r="E15406" t="s">
        <v>13</v>
      </c>
      <c r="F15406" t="s">
        <v>13</v>
      </c>
      <c r="G15406" t="s">
        <v>3148</v>
      </c>
      <c r="H15406" s="2">
        <v>45015.394253935185</v>
      </c>
      <c r="I15406" t="s">
        <v>300</v>
      </c>
      <c r="J15406" s="2">
        <v>45015.394253935185</v>
      </c>
      <c r="K15406" t="s">
        <v>300</v>
      </c>
      <c r="L15406" t="str">
        <f>VLOOKUP(C15406,ACCOUNT_MAPPING!A:C,3,FALSE)</f>
        <v>General Building Maintenance</v>
      </c>
    </row>
    <row r="15407" spans="1:12" hidden="1">
      <c r="A15407">
        <v>126103</v>
      </c>
      <c r="B15407" t="s">
        <v>392</v>
      </c>
      <c r="C15407">
        <v>58305021</v>
      </c>
      <c r="D15407" t="s">
        <v>12</v>
      </c>
      <c r="E15407" t="s">
        <v>13</v>
      </c>
      <c r="F15407" t="s">
        <v>13</v>
      </c>
      <c r="G15407" t="s">
        <v>14127</v>
      </c>
      <c r="H15407" s="2">
        <v>45012.697182951386</v>
      </c>
      <c r="I15407" t="s">
        <v>310</v>
      </c>
      <c r="J15407" s="2">
        <v>45012.697182951386</v>
      </c>
      <c r="K15407" t="s">
        <v>310</v>
      </c>
      <c r="L15407" t="str">
        <f>VLOOKUP(C15407,ACCOUNT_MAPPING!A:C,3,FALSE)</f>
        <v>General Building Maintenance</v>
      </c>
    </row>
    <row r="15408" spans="1:12" hidden="1">
      <c r="A15408">
        <v>126066</v>
      </c>
      <c r="B15408" t="s">
        <v>298</v>
      </c>
      <c r="C15408">
        <v>58305021</v>
      </c>
      <c r="D15408" t="s">
        <v>12</v>
      </c>
      <c r="E15408" t="s">
        <v>13</v>
      </c>
      <c r="F15408" t="s">
        <v>13</v>
      </c>
      <c r="G15408" t="s">
        <v>3148</v>
      </c>
      <c r="H15408" s="2">
        <v>45015.451210219908</v>
      </c>
      <c r="I15408" t="s">
        <v>300</v>
      </c>
      <c r="J15408" s="2">
        <v>45015.451210219908</v>
      </c>
      <c r="K15408" t="s">
        <v>300</v>
      </c>
      <c r="L15408" t="str">
        <f>VLOOKUP(C15408,ACCOUNT_MAPPING!A:C,3,FALSE)</f>
        <v>General Building Maintenance</v>
      </c>
    </row>
    <row r="15409" spans="1:12" hidden="1">
      <c r="A15409">
        <v>126079</v>
      </c>
      <c r="B15409" t="s">
        <v>340</v>
      </c>
      <c r="C15409">
        <v>58305021</v>
      </c>
      <c r="D15409" t="s">
        <v>12</v>
      </c>
      <c r="E15409" t="s">
        <v>13</v>
      </c>
      <c r="F15409" t="s">
        <v>13</v>
      </c>
      <c r="G15409" t="s">
        <v>3148</v>
      </c>
      <c r="H15409" s="2">
        <v>45015.535408564814</v>
      </c>
      <c r="I15409" t="s">
        <v>300</v>
      </c>
      <c r="J15409" s="2">
        <v>45015.535408564814</v>
      </c>
      <c r="K15409" t="s">
        <v>300</v>
      </c>
      <c r="L15409" t="str">
        <f>VLOOKUP(C15409,ACCOUNT_MAPPING!A:C,3,FALSE)</f>
        <v>General Building Maintenance</v>
      </c>
    </row>
    <row r="15410" spans="1:12" hidden="1">
      <c r="A15410">
        <v>126080</v>
      </c>
      <c r="B15410" t="s">
        <v>342</v>
      </c>
      <c r="C15410">
        <v>58305021</v>
      </c>
      <c r="D15410" t="s">
        <v>12</v>
      </c>
      <c r="E15410" t="s">
        <v>13</v>
      </c>
      <c r="F15410" t="s">
        <v>13</v>
      </c>
      <c r="G15410" t="s">
        <v>3148</v>
      </c>
      <c r="H15410" s="2">
        <v>45015.547235150465</v>
      </c>
      <c r="I15410" t="s">
        <v>300</v>
      </c>
      <c r="J15410" s="2">
        <v>45015.547235150465</v>
      </c>
      <c r="K15410" t="s">
        <v>300</v>
      </c>
      <c r="L15410" t="str">
        <f>VLOOKUP(C15410,ACCOUNT_MAPPING!A:C,3,FALSE)</f>
        <v>General Building Maintenance</v>
      </c>
    </row>
    <row r="15411" spans="1:12" hidden="1">
      <c r="A15411">
        <v>126222</v>
      </c>
      <c r="B15411" t="s">
        <v>460</v>
      </c>
      <c r="C15411">
        <v>58305021</v>
      </c>
      <c r="D15411" t="s">
        <v>12</v>
      </c>
      <c r="E15411" t="s">
        <v>13</v>
      </c>
      <c r="F15411" t="s">
        <v>13</v>
      </c>
      <c r="G15411" t="s">
        <v>15126</v>
      </c>
      <c r="H15411" s="2">
        <v>45020.725970486114</v>
      </c>
      <c r="I15411" t="s">
        <v>462</v>
      </c>
      <c r="J15411" s="2">
        <v>45020.725970486114</v>
      </c>
      <c r="K15411" t="s">
        <v>462</v>
      </c>
      <c r="L15411" t="str">
        <f>VLOOKUP(C15411,ACCOUNT_MAPPING!A:C,3,FALSE)</f>
        <v>General Building Maintenance</v>
      </c>
    </row>
    <row r="15412" spans="1:12" hidden="1">
      <c r="A15412">
        <v>126177</v>
      </c>
      <c r="B15412" t="s">
        <v>422</v>
      </c>
      <c r="C15412">
        <v>58305021</v>
      </c>
      <c r="D15412" t="s">
        <v>12</v>
      </c>
      <c r="E15412" t="s">
        <v>13</v>
      </c>
      <c r="F15412" t="s">
        <v>13</v>
      </c>
      <c r="G15412" t="s">
        <v>3129</v>
      </c>
      <c r="H15412" s="2">
        <v>45019.413123877312</v>
      </c>
      <c r="I15412" t="s">
        <v>350</v>
      </c>
      <c r="J15412" s="2">
        <v>45019.413123877312</v>
      </c>
      <c r="K15412" t="s">
        <v>350</v>
      </c>
      <c r="L15412" t="str">
        <f>VLOOKUP(C15412,ACCOUNT_MAPPING!A:C,3,FALSE)</f>
        <v>General Building Maintenance</v>
      </c>
    </row>
    <row r="15413" spans="1:12" hidden="1">
      <c r="A15413">
        <v>126175</v>
      </c>
      <c r="B15413" t="s">
        <v>3127</v>
      </c>
      <c r="C15413">
        <v>58305021</v>
      </c>
      <c r="D15413" t="s">
        <v>17</v>
      </c>
      <c r="E15413" t="s">
        <v>13</v>
      </c>
      <c r="F15413" t="s">
        <v>13</v>
      </c>
      <c r="G15413" t="s">
        <v>3128</v>
      </c>
      <c r="H15413" s="2">
        <v>44923.472041469904</v>
      </c>
      <c r="I15413" t="s">
        <v>347</v>
      </c>
      <c r="J15413" s="2">
        <v>44923.472041469904</v>
      </c>
      <c r="K15413" t="s">
        <v>347</v>
      </c>
      <c r="L15413" t="str">
        <f>VLOOKUP(C15413,ACCOUNT_MAPPING!A:C,3,FALSE)</f>
        <v>General Building Maintenance</v>
      </c>
    </row>
    <row r="15414" spans="1:12" hidden="1">
      <c r="A15414">
        <v>8688</v>
      </c>
      <c r="B15414" t="s">
        <v>1676</v>
      </c>
      <c r="C15414">
        <v>58310000</v>
      </c>
      <c r="D15414" t="s">
        <v>12</v>
      </c>
      <c r="E15414" t="s">
        <v>13</v>
      </c>
      <c r="F15414" t="s">
        <v>13</v>
      </c>
      <c r="G15414" t="s">
        <v>15127</v>
      </c>
      <c r="H15414" s="2">
        <v>45021.777867789351</v>
      </c>
      <c r="I15414" t="s">
        <v>1229</v>
      </c>
      <c r="J15414" s="2">
        <v>45021.777867789351</v>
      </c>
      <c r="K15414" t="s">
        <v>1229</v>
      </c>
      <c r="L15414" t="str">
        <f>VLOOKUP(C15414,ACCOUNT_MAPPING!A:C,3,FALSE)</f>
        <v>General Building Maintenance</v>
      </c>
    </row>
    <row r="15415" spans="1:12" hidden="1">
      <c r="A15415">
        <v>8686</v>
      </c>
      <c r="B15415" t="s">
        <v>4384</v>
      </c>
      <c r="C15415">
        <v>58310000</v>
      </c>
      <c r="D15415" t="s">
        <v>17</v>
      </c>
      <c r="E15415" t="s">
        <v>13</v>
      </c>
      <c r="F15415" t="s">
        <v>13</v>
      </c>
      <c r="G15415" t="s">
        <v>15128</v>
      </c>
      <c r="H15415" s="2">
        <v>44924.368524965277</v>
      </c>
      <c r="I15415" t="s">
        <v>123</v>
      </c>
      <c r="J15415" s="2">
        <v>44924.368524965277</v>
      </c>
      <c r="K15415" t="s">
        <v>123</v>
      </c>
      <c r="L15415" t="str">
        <f>VLOOKUP(C15415,ACCOUNT_MAPPING!A:C,3,FALSE)</f>
        <v>General Building Maintenance</v>
      </c>
    </row>
    <row r="15416" spans="1:12" hidden="1">
      <c r="A15416">
        <v>8743</v>
      </c>
      <c r="B15416" t="s">
        <v>4399</v>
      </c>
      <c r="C15416">
        <v>58310000</v>
      </c>
      <c r="D15416" t="s">
        <v>12</v>
      </c>
      <c r="E15416" t="s">
        <v>13</v>
      </c>
      <c r="F15416" t="s">
        <v>13</v>
      </c>
      <c r="G15416" t="s">
        <v>15129</v>
      </c>
      <c r="H15416" s="2">
        <v>45021.811005208336</v>
      </c>
      <c r="I15416" t="s">
        <v>2250</v>
      </c>
      <c r="J15416" s="2">
        <v>45021.811005208336</v>
      </c>
      <c r="K15416" t="s">
        <v>2250</v>
      </c>
      <c r="L15416" t="str">
        <f>VLOOKUP(C15416,ACCOUNT_MAPPING!A:C,3,FALSE)</f>
        <v>General Building Maintenance</v>
      </c>
    </row>
    <row r="15417" spans="1:12" hidden="1">
      <c r="A15417">
        <v>9097</v>
      </c>
      <c r="B15417" t="s">
        <v>2356</v>
      </c>
      <c r="C15417">
        <v>58310000</v>
      </c>
      <c r="D15417" t="s">
        <v>17</v>
      </c>
      <c r="E15417" t="s">
        <v>13</v>
      </c>
      <c r="F15417" t="s">
        <v>13</v>
      </c>
      <c r="G15417" t="s">
        <v>15130</v>
      </c>
      <c r="H15417" s="2">
        <v>44923.495075347222</v>
      </c>
      <c r="I15417" t="s">
        <v>87</v>
      </c>
      <c r="J15417" s="2">
        <v>44923.495075347222</v>
      </c>
      <c r="K15417" t="s">
        <v>87</v>
      </c>
      <c r="L15417" t="str">
        <f>VLOOKUP(C15417,ACCOUNT_MAPPING!A:C,3,FALSE)</f>
        <v>General Building Maintenance</v>
      </c>
    </row>
    <row r="15418" spans="1:12" hidden="1">
      <c r="A15418">
        <v>9179</v>
      </c>
      <c r="B15418" t="s">
        <v>776</v>
      </c>
      <c r="C15418">
        <v>58310000</v>
      </c>
      <c r="D15418" t="s">
        <v>17</v>
      </c>
      <c r="E15418" t="s">
        <v>13</v>
      </c>
      <c r="F15418" t="s">
        <v>13</v>
      </c>
      <c r="G15418" t="s">
        <v>15131</v>
      </c>
      <c r="H15418" s="2">
        <v>44924.414498379629</v>
      </c>
      <c r="I15418" t="s">
        <v>778</v>
      </c>
      <c r="J15418" s="2">
        <v>44924.414498379629</v>
      </c>
      <c r="K15418" t="s">
        <v>778</v>
      </c>
      <c r="L15418" t="str">
        <f>VLOOKUP(C15418,ACCOUNT_MAPPING!A:C,3,FALSE)</f>
        <v>General Building Maintenance</v>
      </c>
    </row>
    <row r="15419" spans="1:12" hidden="1">
      <c r="A15419">
        <v>9158</v>
      </c>
      <c r="B15419" t="s">
        <v>2399</v>
      </c>
      <c r="C15419">
        <v>58310000</v>
      </c>
      <c r="D15419" t="s">
        <v>12</v>
      </c>
      <c r="E15419" t="s">
        <v>13</v>
      </c>
      <c r="F15419" t="s">
        <v>13</v>
      </c>
      <c r="G15419" t="s">
        <v>3638</v>
      </c>
      <c r="H15419" s="2">
        <v>45021.593472569446</v>
      </c>
      <c r="I15419" t="s">
        <v>41</v>
      </c>
      <c r="J15419" s="2">
        <v>45021.593472569446</v>
      </c>
      <c r="K15419" t="s">
        <v>41</v>
      </c>
      <c r="L15419" t="str">
        <f>VLOOKUP(C15419,ACCOUNT_MAPPING!A:C,3,FALSE)</f>
        <v>General Building Maintenance</v>
      </c>
    </row>
    <row r="15420" spans="1:12" hidden="1">
      <c r="A15420">
        <v>9699</v>
      </c>
      <c r="B15420" t="s">
        <v>797</v>
      </c>
      <c r="C15420">
        <v>58310000</v>
      </c>
      <c r="D15420" t="s">
        <v>12</v>
      </c>
      <c r="E15420" t="s">
        <v>13</v>
      </c>
      <c r="F15420" t="s">
        <v>13</v>
      </c>
      <c r="G15420" t="s">
        <v>15132</v>
      </c>
      <c r="H15420" s="2">
        <v>45015.742217673615</v>
      </c>
      <c r="I15420" t="s">
        <v>79</v>
      </c>
      <c r="J15420" s="2">
        <v>45015.742217673615</v>
      </c>
      <c r="K15420" t="s">
        <v>79</v>
      </c>
      <c r="L15420" t="str">
        <f>VLOOKUP(C15420,ACCOUNT_MAPPING!A:C,3,FALSE)</f>
        <v>General Building Maintenance</v>
      </c>
    </row>
    <row r="15421" spans="1:12" hidden="1">
      <c r="A15421">
        <v>10705</v>
      </c>
      <c r="B15421" t="s">
        <v>2625</v>
      </c>
      <c r="C15421">
        <v>58310000</v>
      </c>
      <c r="D15421" t="s">
        <v>12</v>
      </c>
      <c r="E15421" t="s">
        <v>13</v>
      </c>
      <c r="F15421" t="s">
        <v>13</v>
      </c>
      <c r="G15421" t="s">
        <v>15133</v>
      </c>
      <c r="H15421" s="2">
        <v>45020.482690821758</v>
      </c>
      <c r="I15421" t="s">
        <v>754</v>
      </c>
      <c r="J15421" s="2">
        <v>45020.482690821758</v>
      </c>
      <c r="K15421" t="s">
        <v>754</v>
      </c>
      <c r="L15421" t="str">
        <f>VLOOKUP(C15421,ACCOUNT_MAPPING!A:C,3,FALSE)</f>
        <v>General Building Maintenance</v>
      </c>
    </row>
    <row r="15422" spans="1:12" hidden="1">
      <c r="A15422">
        <v>10888</v>
      </c>
      <c r="B15422" t="s">
        <v>528</v>
      </c>
      <c r="C15422">
        <v>58310000</v>
      </c>
      <c r="D15422" t="s">
        <v>12</v>
      </c>
      <c r="E15422" t="s">
        <v>13</v>
      </c>
      <c r="F15422" t="s">
        <v>13</v>
      </c>
      <c r="G15422" t="s">
        <v>15134</v>
      </c>
      <c r="H15422" s="2">
        <v>45021.69341226852</v>
      </c>
      <c r="I15422" t="s">
        <v>74</v>
      </c>
      <c r="J15422" s="2">
        <v>45021.69341226852</v>
      </c>
      <c r="K15422" t="s">
        <v>74</v>
      </c>
      <c r="L15422" t="str">
        <f>VLOOKUP(C15422,ACCOUNT_MAPPING!A:C,3,FALSE)</f>
        <v>General Building Maintenance</v>
      </c>
    </row>
    <row r="15423" spans="1:12" hidden="1">
      <c r="A15423">
        <v>11151</v>
      </c>
      <c r="B15423" t="s">
        <v>875</v>
      </c>
      <c r="C15423">
        <v>58310000</v>
      </c>
      <c r="D15423" t="s">
        <v>12</v>
      </c>
      <c r="E15423" t="s">
        <v>13</v>
      </c>
      <c r="F15423" t="s">
        <v>13</v>
      </c>
      <c r="G15423" t="s">
        <v>15135</v>
      </c>
      <c r="H15423" s="2">
        <v>45020.760601006943</v>
      </c>
      <c r="I15423" t="s">
        <v>87</v>
      </c>
      <c r="J15423" s="2">
        <v>45020.760601006943</v>
      </c>
      <c r="K15423" t="s">
        <v>87</v>
      </c>
      <c r="L15423" t="str">
        <f>VLOOKUP(C15423,ACCOUNT_MAPPING!A:C,3,FALSE)</f>
        <v>General Building Maintenance</v>
      </c>
    </row>
    <row r="15424" spans="1:12" hidden="1">
      <c r="A15424">
        <v>10979</v>
      </c>
      <c r="B15424" t="s">
        <v>2702</v>
      </c>
      <c r="C15424">
        <v>58310000</v>
      </c>
      <c r="D15424" t="s">
        <v>12</v>
      </c>
      <c r="E15424" t="s">
        <v>13</v>
      </c>
      <c r="F15424" t="s">
        <v>13</v>
      </c>
      <c r="G15424" t="s">
        <v>15136</v>
      </c>
      <c r="H15424" s="2">
        <v>45019.381847685188</v>
      </c>
      <c r="I15424" t="s">
        <v>275</v>
      </c>
      <c r="J15424" s="2">
        <v>45019.381847685188</v>
      </c>
      <c r="K15424" t="s">
        <v>275</v>
      </c>
      <c r="L15424" t="str">
        <f>VLOOKUP(C15424,ACCOUNT_MAPPING!A:C,3,FALSE)</f>
        <v>General Building Maintenance</v>
      </c>
    </row>
    <row r="15425" spans="1:12" hidden="1">
      <c r="A15425">
        <v>11648</v>
      </c>
      <c r="B15425" t="s">
        <v>973</v>
      </c>
      <c r="C15425">
        <v>58310000</v>
      </c>
      <c r="D15425" t="s">
        <v>12</v>
      </c>
      <c r="E15425" t="s">
        <v>13</v>
      </c>
      <c r="F15425" t="s">
        <v>13</v>
      </c>
      <c r="G15425" t="s">
        <v>15137</v>
      </c>
      <c r="H15425" s="2">
        <v>45014.900611261575</v>
      </c>
      <c r="I15425" t="s">
        <v>663</v>
      </c>
      <c r="J15425" s="2">
        <v>45014.900611261575</v>
      </c>
      <c r="K15425" t="s">
        <v>663</v>
      </c>
      <c r="L15425" t="str">
        <f>VLOOKUP(C15425,ACCOUNT_MAPPING!A:C,3,FALSE)</f>
        <v>General Building Maintenance</v>
      </c>
    </row>
    <row r="15426" spans="1:12" hidden="1">
      <c r="A15426">
        <v>20548</v>
      </c>
      <c r="B15426" t="s">
        <v>2833</v>
      </c>
      <c r="C15426">
        <v>58310000</v>
      </c>
      <c r="D15426" t="s">
        <v>17</v>
      </c>
      <c r="E15426" t="s">
        <v>13</v>
      </c>
      <c r="F15426" t="s">
        <v>13</v>
      </c>
      <c r="G15426" t="s">
        <v>15138</v>
      </c>
      <c r="H15426" s="2">
        <v>44924.497294791669</v>
      </c>
      <c r="I15426" t="s">
        <v>817</v>
      </c>
      <c r="J15426" s="2">
        <v>44924.497294791669</v>
      </c>
      <c r="K15426" t="s">
        <v>817</v>
      </c>
      <c r="L15426" t="str">
        <f>VLOOKUP(C15426,ACCOUNT_MAPPING!A:C,3,FALSE)</f>
        <v>General Building Maintenance</v>
      </c>
    </row>
    <row r="15427" spans="1:12" hidden="1">
      <c r="A15427">
        <v>21526</v>
      </c>
      <c r="B15427" t="s">
        <v>1555</v>
      </c>
      <c r="C15427">
        <v>58310000</v>
      </c>
      <c r="D15427" t="s">
        <v>12</v>
      </c>
      <c r="E15427" t="s">
        <v>13</v>
      </c>
      <c r="F15427" t="s">
        <v>13</v>
      </c>
      <c r="G15427" t="s">
        <v>15139</v>
      </c>
      <c r="H15427" s="2">
        <v>45019.73647103009</v>
      </c>
      <c r="I15427" t="s">
        <v>15</v>
      </c>
      <c r="J15427" s="2">
        <v>45019.73647103009</v>
      </c>
      <c r="K15427" t="s">
        <v>15</v>
      </c>
      <c r="L15427" t="str">
        <f>VLOOKUP(C15427,ACCOUNT_MAPPING!A:C,3,FALSE)</f>
        <v>General Building Maintenance</v>
      </c>
    </row>
    <row r="15428" spans="1:12" hidden="1">
      <c r="A15428">
        <v>21567</v>
      </c>
      <c r="B15428" t="s">
        <v>7510</v>
      </c>
      <c r="C15428">
        <v>58310000</v>
      </c>
      <c r="D15428" t="s">
        <v>12</v>
      </c>
      <c r="E15428" t="s">
        <v>13</v>
      </c>
      <c r="F15428" t="s">
        <v>13</v>
      </c>
      <c r="G15428" t="s">
        <v>15140</v>
      </c>
      <c r="H15428" s="2">
        <v>45021.721309143519</v>
      </c>
      <c r="I15428" t="s">
        <v>65</v>
      </c>
      <c r="J15428" s="2">
        <v>45021.721309143519</v>
      </c>
      <c r="K15428" t="s">
        <v>65</v>
      </c>
      <c r="L15428" t="str">
        <f>VLOOKUP(C15428,ACCOUNT_MAPPING!A:C,3,FALSE)</f>
        <v>General Building Maintenance</v>
      </c>
    </row>
    <row r="15429" spans="1:12" hidden="1">
      <c r="A15429">
        <v>82783</v>
      </c>
      <c r="B15429" t="s">
        <v>1101</v>
      </c>
      <c r="C15429">
        <v>58310000</v>
      </c>
      <c r="D15429" t="s">
        <v>12</v>
      </c>
      <c r="E15429" t="s">
        <v>13</v>
      </c>
      <c r="F15429" t="s">
        <v>13</v>
      </c>
      <c r="G15429" t="s">
        <v>14357</v>
      </c>
      <c r="H15429" s="2">
        <v>45021.652626157411</v>
      </c>
      <c r="I15429" t="s">
        <v>759</v>
      </c>
      <c r="J15429" s="2">
        <v>45021.652626157411</v>
      </c>
      <c r="K15429" t="s">
        <v>759</v>
      </c>
      <c r="L15429" t="str">
        <f>VLOOKUP(C15429,ACCOUNT_MAPPING!A:C,3,FALSE)</f>
        <v>General Building Maintenance</v>
      </c>
    </row>
    <row r="15430" spans="1:12" hidden="1">
      <c r="A15430">
        <v>126056</v>
      </c>
      <c r="B15430" t="s">
        <v>306</v>
      </c>
      <c r="C15430">
        <v>58310000</v>
      </c>
      <c r="D15430" t="s">
        <v>12</v>
      </c>
      <c r="E15430" t="s">
        <v>13</v>
      </c>
      <c r="F15430" t="s">
        <v>13</v>
      </c>
      <c r="G15430" t="s">
        <v>15141</v>
      </c>
      <c r="H15430" s="2">
        <v>45015.434273460647</v>
      </c>
      <c r="I15430" t="s">
        <v>295</v>
      </c>
      <c r="J15430" s="2">
        <v>45015.434273460647</v>
      </c>
      <c r="K15430" t="s">
        <v>295</v>
      </c>
      <c r="L15430" t="str">
        <f>VLOOKUP(C15430,ACCOUNT_MAPPING!A:C,3,FALSE)</f>
        <v>General Building Maintenance</v>
      </c>
    </row>
    <row r="15431" spans="1:12" hidden="1">
      <c r="A15431">
        <v>126165</v>
      </c>
      <c r="B15431" t="s">
        <v>406</v>
      </c>
      <c r="C15431">
        <v>58310000</v>
      </c>
      <c r="D15431" t="s">
        <v>12</v>
      </c>
      <c r="E15431" t="s">
        <v>13</v>
      </c>
      <c r="F15431" t="s">
        <v>13</v>
      </c>
      <c r="G15431" t="s">
        <v>14367</v>
      </c>
      <c r="H15431" s="2">
        <v>45015.382561921295</v>
      </c>
      <c r="I15431" t="s">
        <v>408</v>
      </c>
      <c r="J15431" s="2">
        <v>45015.382561921295</v>
      </c>
      <c r="K15431" t="s">
        <v>408</v>
      </c>
      <c r="L15431" t="str">
        <f>VLOOKUP(C15431,ACCOUNT_MAPPING!A:C,3,FALSE)</f>
        <v>General Building Maintenance</v>
      </c>
    </row>
    <row r="15432" spans="1:12" hidden="1">
      <c r="A15432">
        <v>126172</v>
      </c>
      <c r="B15432" t="s">
        <v>480</v>
      </c>
      <c r="C15432">
        <v>58310000</v>
      </c>
      <c r="D15432" t="s">
        <v>12</v>
      </c>
      <c r="E15432" t="s">
        <v>13</v>
      </c>
      <c r="F15432" t="s">
        <v>13</v>
      </c>
      <c r="G15432" t="s">
        <v>15142</v>
      </c>
      <c r="H15432" s="2">
        <v>45020.656143321758</v>
      </c>
      <c r="I15432" t="s">
        <v>354</v>
      </c>
      <c r="J15432" s="2">
        <v>45020.656143321758</v>
      </c>
      <c r="K15432" t="s">
        <v>354</v>
      </c>
      <c r="L15432" t="str">
        <f>VLOOKUP(C15432,ACCOUNT_MAPPING!A:C,3,FALSE)</f>
        <v>General Building Maintenance</v>
      </c>
    </row>
    <row r="15433" spans="1:12" hidden="1">
      <c r="A15433">
        <v>126178</v>
      </c>
      <c r="B15433" t="s">
        <v>481</v>
      </c>
      <c r="C15433">
        <v>58310000</v>
      </c>
      <c r="D15433" t="s">
        <v>17</v>
      </c>
      <c r="E15433" t="s">
        <v>13</v>
      </c>
      <c r="F15433" t="s">
        <v>13</v>
      </c>
      <c r="G15433" t="s">
        <v>15143</v>
      </c>
      <c r="H15433" s="2">
        <v>44923.509647025465</v>
      </c>
      <c r="I15433" t="s">
        <v>347</v>
      </c>
      <c r="J15433" s="2">
        <v>44923.509647025465</v>
      </c>
      <c r="K15433" t="s">
        <v>347</v>
      </c>
      <c r="L15433" t="str">
        <f>VLOOKUP(C15433,ACCOUNT_MAPPING!A:C,3,FALSE)</f>
        <v>General Building Maintenance</v>
      </c>
    </row>
    <row r="15434" spans="1:12" hidden="1">
      <c r="A15434">
        <v>126179</v>
      </c>
      <c r="B15434" t="s">
        <v>423</v>
      </c>
      <c r="C15434">
        <v>58310000</v>
      </c>
      <c r="D15434" t="s">
        <v>17</v>
      </c>
      <c r="E15434" t="s">
        <v>13</v>
      </c>
      <c r="F15434" t="s">
        <v>13</v>
      </c>
      <c r="G15434" t="s">
        <v>3128</v>
      </c>
      <c r="H15434" s="2">
        <v>44923.513421180556</v>
      </c>
      <c r="I15434" t="s">
        <v>347</v>
      </c>
      <c r="J15434" s="2">
        <v>44923.513421180556</v>
      </c>
      <c r="K15434" t="s">
        <v>347</v>
      </c>
      <c r="L15434" t="str">
        <f>VLOOKUP(C15434,ACCOUNT_MAPPING!A:C,3,FALSE)</f>
        <v>General Building Maintenance</v>
      </c>
    </row>
    <row r="15435" spans="1:12" hidden="1">
      <c r="A15435">
        <v>126230</v>
      </c>
      <c r="B15435" t="s">
        <v>444</v>
      </c>
      <c r="C15435">
        <v>58310000</v>
      </c>
      <c r="D15435" t="s">
        <v>12</v>
      </c>
      <c r="E15435" t="s">
        <v>13</v>
      </c>
      <c r="F15435" t="s">
        <v>13</v>
      </c>
      <c r="G15435" t="s">
        <v>15144</v>
      </c>
      <c r="H15435" s="2">
        <v>45021.75422638889</v>
      </c>
      <c r="I15435" t="s">
        <v>446</v>
      </c>
      <c r="J15435" s="2">
        <v>45021.75422638889</v>
      </c>
      <c r="K15435" t="s">
        <v>446</v>
      </c>
      <c r="L15435" t="str">
        <f>VLOOKUP(C15435,ACCOUNT_MAPPING!A:C,3,FALSE)</f>
        <v>General Building Maintenance</v>
      </c>
    </row>
    <row r="15436" spans="1:12" hidden="1">
      <c r="A15436">
        <v>126180</v>
      </c>
      <c r="B15436" t="s">
        <v>6391</v>
      </c>
      <c r="C15436">
        <v>58310000</v>
      </c>
      <c r="D15436" t="s">
        <v>12</v>
      </c>
      <c r="E15436" t="s">
        <v>13</v>
      </c>
      <c r="F15436" t="s">
        <v>13</v>
      </c>
      <c r="G15436" t="s">
        <v>15145</v>
      </c>
      <c r="H15436" s="2">
        <v>45015.61127199074</v>
      </c>
      <c r="I15436" t="s">
        <v>408</v>
      </c>
      <c r="J15436" s="2">
        <v>45015.61127199074</v>
      </c>
      <c r="K15436" t="s">
        <v>408</v>
      </c>
      <c r="L15436" t="str">
        <f>VLOOKUP(C15436,ACCOUNT_MAPPING!A:C,3,FALSE)</f>
        <v>General Building Maintenance</v>
      </c>
    </row>
    <row r="15437" spans="1:12" hidden="1">
      <c r="A15437">
        <v>126125</v>
      </c>
      <c r="B15437" t="s">
        <v>5395</v>
      </c>
      <c r="C15437">
        <v>58310000</v>
      </c>
      <c r="D15437" t="s">
        <v>12</v>
      </c>
      <c r="E15437" t="s">
        <v>13</v>
      </c>
      <c r="F15437" t="s">
        <v>13</v>
      </c>
      <c r="G15437" t="s">
        <v>15146</v>
      </c>
      <c r="H15437" s="2">
        <v>45015.516533530092</v>
      </c>
      <c r="I15437" t="s">
        <v>3140</v>
      </c>
      <c r="J15437" s="2">
        <v>45015.516533530092</v>
      </c>
      <c r="K15437" t="s">
        <v>3140</v>
      </c>
      <c r="L15437" t="str">
        <f>VLOOKUP(C15437,ACCOUNT_MAPPING!A:C,3,FALSE)</f>
        <v>General Building Maintenance</v>
      </c>
    </row>
    <row r="15438" spans="1:12" hidden="1">
      <c r="A15438">
        <v>126169</v>
      </c>
      <c r="B15438" t="s">
        <v>348</v>
      </c>
      <c r="C15438">
        <v>58310000</v>
      </c>
      <c r="D15438" t="s">
        <v>12</v>
      </c>
      <c r="E15438" t="s">
        <v>13</v>
      </c>
      <c r="F15438" t="s">
        <v>13</v>
      </c>
      <c r="G15438" t="s">
        <v>15147</v>
      </c>
      <c r="H15438" s="2">
        <v>45015.593435219911</v>
      </c>
      <c r="I15438" t="s">
        <v>350</v>
      </c>
      <c r="J15438" s="2">
        <v>45015.593435219911</v>
      </c>
      <c r="K15438" t="s">
        <v>350</v>
      </c>
      <c r="L15438" t="str">
        <f>VLOOKUP(C15438,ACCOUNT_MAPPING!A:C,3,FALSE)</f>
        <v>General Building Maintenance</v>
      </c>
    </row>
    <row r="15439" spans="1:12" hidden="1">
      <c r="A15439">
        <v>126174</v>
      </c>
      <c r="B15439" t="s">
        <v>352</v>
      </c>
      <c r="C15439">
        <v>58310000</v>
      </c>
      <c r="D15439" t="s">
        <v>17</v>
      </c>
      <c r="E15439" t="s">
        <v>13</v>
      </c>
      <c r="F15439" t="s">
        <v>13</v>
      </c>
      <c r="G15439" t="s">
        <v>15148</v>
      </c>
      <c r="H15439" s="2">
        <v>44923.456326932872</v>
      </c>
      <c r="I15439" t="s">
        <v>347</v>
      </c>
      <c r="J15439" s="2">
        <v>44923.456326932872</v>
      </c>
      <c r="K15439" t="s">
        <v>347</v>
      </c>
      <c r="L15439" t="str">
        <f>VLOOKUP(C15439,ACCOUNT_MAPPING!A:C,3,FALSE)</f>
        <v>General Building Maintenance</v>
      </c>
    </row>
    <row r="15440" spans="1:12" hidden="1">
      <c r="A15440">
        <v>126200</v>
      </c>
      <c r="B15440" t="s">
        <v>432</v>
      </c>
      <c r="C15440">
        <v>58310000</v>
      </c>
      <c r="D15440" t="s">
        <v>12</v>
      </c>
      <c r="E15440" t="s">
        <v>13</v>
      </c>
      <c r="F15440" t="s">
        <v>13</v>
      </c>
      <c r="G15440" t="s">
        <v>15149</v>
      </c>
      <c r="H15440" s="2">
        <v>45021.90180709491</v>
      </c>
      <c r="I15440" t="s">
        <v>434</v>
      </c>
      <c r="J15440" s="2">
        <v>45021.90180709491</v>
      </c>
      <c r="K15440" t="s">
        <v>434</v>
      </c>
      <c r="L15440" t="str">
        <f>VLOOKUP(C15440,ACCOUNT_MAPPING!A:C,3,FALSE)</f>
        <v>General Building Maintenance</v>
      </c>
    </row>
    <row r="15441" spans="1:12" hidden="1">
      <c r="A15441">
        <v>9158</v>
      </c>
      <c r="B15441" t="s">
        <v>2399</v>
      </c>
      <c r="C15441">
        <v>58350001</v>
      </c>
      <c r="D15441" t="s">
        <v>12</v>
      </c>
      <c r="E15441" t="s">
        <v>13</v>
      </c>
      <c r="F15441" t="s">
        <v>13</v>
      </c>
      <c r="G15441" t="s">
        <v>15150</v>
      </c>
      <c r="H15441" s="2">
        <v>45014.672061689816</v>
      </c>
      <c r="I15441" t="s">
        <v>41</v>
      </c>
      <c r="J15441" s="2">
        <v>45014.672061689816</v>
      </c>
      <c r="K15441" t="s">
        <v>41</v>
      </c>
      <c r="L15441" t="str">
        <f>VLOOKUP(C15441,ACCOUNT_MAPPING!A:C,3,FALSE)</f>
        <v>HVAC Expense</v>
      </c>
    </row>
    <row r="15442" spans="1:12" hidden="1">
      <c r="A15442">
        <v>3007</v>
      </c>
      <c r="B15442" t="s">
        <v>2167</v>
      </c>
      <c r="C15442">
        <v>58355030</v>
      </c>
      <c r="D15442" t="s">
        <v>12</v>
      </c>
      <c r="E15442" t="s">
        <v>13</v>
      </c>
      <c r="F15442" t="s">
        <v>13</v>
      </c>
      <c r="G15442" t="s">
        <v>6405</v>
      </c>
      <c r="H15442" s="2">
        <v>45021.816563391207</v>
      </c>
      <c r="I15442" t="s">
        <v>1229</v>
      </c>
      <c r="J15442" s="2">
        <v>45021.816563391207</v>
      </c>
      <c r="K15442" t="s">
        <v>1229</v>
      </c>
      <c r="L15442" t="str">
        <f>VLOOKUP(C15442,ACCOUNT_MAPPING!A:C,3,FALSE)</f>
        <v>General Building Maintenance</v>
      </c>
    </row>
    <row r="15443" spans="1:12" hidden="1">
      <c r="A15443">
        <v>8657</v>
      </c>
      <c r="B15443" t="s">
        <v>3203</v>
      </c>
      <c r="C15443">
        <v>58355030</v>
      </c>
      <c r="D15443" t="s">
        <v>17</v>
      </c>
      <c r="E15443" t="s">
        <v>13</v>
      </c>
      <c r="F15443" t="s">
        <v>13</v>
      </c>
      <c r="G15443" t="s">
        <v>15151</v>
      </c>
      <c r="H15443" s="2">
        <v>44916.705832951389</v>
      </c>
      <c r="I15443" t="s">
        <v>1175</v>
      </c>
      <c r="J15443" s="2">
        <v>44916.705832951389</v>
      </c>
      <c r="K15443" t="s">
        <v>1175</v>
      </c>
      <c r="L15443" t="str">
        <f>VLOOKUP(C15443,ACCOUNT_MAPPING!A:C,3,FALSE)</f>
        <v>General Building Maintenance</v>
      </c>
    </row>
    <row r="15444" spans="1:12" hidden="1">
      <c r="A15444">
        <v>8891</v>
      </c>
      <c r="B15444" t="s">
        <v>4481</v>
      </c>
      <c r="C15444">
        <v>58355030</v>
      </c>
      <c r="D15444" t="s">
        <v>12</v>
      </c>
      <c r="E15444" t="s">
        <v>13</v>
      </c>
      <c r="F15444" t="s">
        <v>13</v>
      </c>
      <c r="G15444" t="s">
        <v>15152</v>
      </c>
      <c r="H15444" s="2">
        <v>45012.903707407408</v>
      </c>
      <c r="I15444" t="s">
        <v>726</v>
      </c>
      <c r="J15444" s="2">
        <v>45012.903707407408</v>
      </c>
      <c r="K15444" t="s">
        <v>726</v>
      </c>
      <c r="L15444" t="str">
        <f>VLOOKUP(C15444,ACCOUNT_MAPPING!A:C,3,FALSE)</f>
        <v>General Building Maintenance</v>
      </c>
    </row>
    <row r="15445" spans="1:12" hidden="1">
      <c r="A15445">
        <v>9026</v>
      </c>
      <c r="B15445" t="s">
        <v>47</v>
      </c>
      <c r="C15445">
        <v>58355030</v>
      </c>
      <c r="D15445" t="s">
        <v>12</v>
      </c>
      <c r="E15445" t="s">
        <v>13</v>
      </c>
      <c r="F15445" t="s">
        <v>13</v>
      </c>
      <c r="G15445" t="s">
        <v>15153</v>
      </c>
      <c r="H15445" s="2">
        <v>45014.609408796299</v>
      </c>
      <c r="I15445" t="s">
        <v>31</v>
      </c>
      <c r="J15445" s="2">
        <v>45014.609408796299</v>
      </c>
      <c r="K15445" t="s">
        <v>31</v>
      </c>
      <c r="L15445" t="str">
        <f>VLOOKUP(C15445,ACCOUNT_MAPPING!A:C,3,FALSE)</f>
        <v>General Building Maintenance</v>
      </c>
    </row>
    <row r="15446" spans="1:12" hidden="1">
      <c r="A15446">
        <v>9020</v>
      </c>
      <c r="B15446" t="s">
        <v>4470</v>
      </c>
      <c r="C15446">
        <v>58355030</v>
      </c>
      <c r="D15446" t="s">
        <v>12</v>
      </c>
      <c r="E15446" t="s">
        <v>13</v>
      </c>
      <c r="F15446" t="s">
        <v>13</v>
      </c>
      <c r="G15446" t="s">
        <v>15154</v>
      </c>
      <c r="H15446" s="2">
        <v>45014.577975312503</v>
      </c>
      <c r="I15446" t="s">
        <v>1672</v>
      </c>
      <c r="J15446" s="2">
        <v>45014.577975312503</v>
      </c>
      <c r="K15446" t="s">
        <v>1672</v>
      </c>
      <c r="L15446" t="str">
        <f>VLOOKUP(C15446,ACCOUNT_MAPPING!A:C,3,FALSE)</f>
        <v>General Building Maintenance</v>
      </c>
    </row>
    <row r="15447" spans="1:12" hidden="1">
      <c r="A15447">
        <v>9394</v>
      </c>
      <c r="B15447" t="s">
        <v>2489</v>
      </c>
      <c r="C15447">
        <v>58355030</v>
      </c>
      <c r="D15447" t="s">
        <v>17</v>
      </c>
      <c r="E15447" t="s">
        <v>13</v>
      </c>
      <c r="F15447" t="s">
        <v>13</v>
      </c>
      <c r="G15447" t="s">
        <v>15155</v>
      </c>
      <c r="H15447" s="2">
        <v>44928.579804016204</v>
      </c>
      <c r="I15447" t="s">
        <v>577</v>
      </c>
      <c r="J15447" s="2">
        <v>44928.579804016204</v>
      </c>
      <c r="K15447" t="s">
        <v>577</v>
      </c>
      <c r="L15447" t="str">
        <f>VLOOKUP(C15447,ACCOUNT_MAPPING!A:C,3,FALSE)</f>
        <v>General Building Maintenance</v>
      </c>
    </row>
    <row r="15448" spans="1:12" hidden="1">
      <c r="A15448">
        <v>9465</v>
      </c>
      <c r="B15448" t="s">
        <v>779</v>
      </c>
      <c r="C15448">
        <v>58355030</v>
      </c>
      <c r="D15448" t="s">
        <v>12</v>
      </c>
      <c r="E15448" t="s">
        <v>13</v>
      </c>
      <c r="F15448" t="s">
        <v>13</v>
      </c>
      <c r="G15448" t="s">
        <v>15156</v>
      </c>
      <c r="H15448" s="2">
        <v>45014.68750266204</v>
      </c>
      <c r="I15448" t="s">
        <v>661</v>
      </c>
      <c r="J15448" s="2">
        <v>45014.68750266204</v>
      </c>
      <c r="K15448" t="s">
        <v>661</v>
      </c>
      <c r="L15448" t="str">
        <f>VLOOKUP(C15448,ACCOUNT_MAPPING!A:C,3,FALSE)</f>
        <v>General Building Maintenance</v>
      </c>
    </row>
    <row r="15449" spans="1:12" hidden="1">
      <c r="A15449">
        <v>9699</v>
      </c>
      <c r="B15449" t="s">
        <v>797</v>
      </c>
      <c r="C15449">
        <v>58355030</v>
      </c>
      <c r="D15449" t="s">
        <v>12</v>
      </c>
      <c r="E15449" t="s">
        <v>13</v>
      </c>
      <c r="F15449" t="s">
        <v>13</v>
      </c>
      <c r="G15449" t="s">
        <v>15157</v>
      </c>
      <c r="H15449" s="2">
        <v>45015.74576096065</v>
      </c>
      <c r="I15449" t="s">
        <v>79</v>
      </c>
      <c r="J15449" s="2">
        <v>45015.74576096065</v>
      </c>
      <c r="K15449" t="s">
        <v>79</v>
      </c>
      <c r="L15449" t="str">
        <f>VLOOKUP(C15449,ACCOUNT_MAPPING!A:C,3,FALSE)</f>
        <v>General Building Maintenance</v>
      </c>
    </row>
    <row r="15450" spans="1:12" hidden="1">
      <c r="A15450">
        <v>10625</v>
      </c>
      <c r="B15450" t="s">
        <v>10056</v>
      </c>
      <c r="C15450">
        <v>58355030</v>
      </c>
      <c r="D15450" t="s">
        <v>12</v>
      </c>
      <c r="E15450" t="s">
        <v>13</v>
      </c>
      <c r="F15450" t="s">
        <v>13</v>
      </c>
      <c r="G15450" t="s">
        <v>15158</v>
      </c>
      <c r="H15450" s="2">
        <v>45015.590855821756</v>
      </c>
      <c r="I15450" t="s">
        <v>1163</v>
      </c>
      <c r="J15450" s="2">
        <v>45015.590855821756</v>
      </c>
      <c r="K15450" t="s">
        <v>1163</v>
      </c>
      <c r="L15450" t="str">
        <f>VLOOKUP(C15450,ACCOUNT_MAPPING!A:C,3,FALSE)</f>
        <v>General Building Maintenance</v>
      </c>
    </row>
    <row r="15451" spans="1:12" hidden="1">
      <c r="A15451">
        <v>10727</v>
      </c>
      <c r="B15451" t="s">
        <v>4642</v>
      </c>
      <c r="C15451">
        <v>58355030</v>
      </c>
      <c r="D15451" t="s">
        <v>12</v>
      </c>
      <c r="E15451" t="s">
        <v>13</v>
      </c>
      <c r="F15451" t="s">
        <v>13</v>
      </c>
      <c r="G15451" t="s">
        <v>15159</v>
      </c>
      <c r="H15451" s="2">
        <v>45024.735620451385</v>
      </c>
      <c r="I15451" t="s">
        <v>87</v>
      </c>
      <c r="J15451" s="2">
        <v>45024.735620451385</v>
      </c>
      <c r="K15451" t="s">
        <v>87</v>
      </c>
      <c r="L15451" t="str">
        <f>VLOOKUP(C15451,ACCOUNT_MAPPING!A:C,3,FALSE)</f>
        <v>General Building Maintenance</v>
      </c>
    </row>
    <row r="15452" spans="1:12" hidden="1">
      <c r="A15452">
        <v>10798</v>
      </c>
      <c r="B15452" t="s">
        <v>2664</v>
      </c>
      <c r="C15452">
        <v>58355030</v>
      </c>
      <c r="D15452" t="s">
        <v>17</v>
      </c>
      <c r="E15452" t="s">
        <v>13</v>
      </c>
      <c r="F15452" t="s">
        <v>13</v>
      </c>
      <c r="G15452" t="s">
        <v>15160</v>
      </c>
      <c r="H15452" s="2">
        <v>44924.541611261571</v>
      </c>
      <c r="I15452" t="s">
        <v>1441</v>
      </c>
      <c r="J15452" s="2">
        <v>44924.541611261571</v>
      </c>
      <c r="K15452" t="s">
        <v>1441</v>
      </c>
      <c r="L15452" t="str">
        <f>VLOOKUP(C15452,ACCOUNT_MAPPING!A:C,3,FALSE)</f>
        <v>General Building Maintenance</v>
      </c>
    </row>
    <row r="15453" spans="1:12" hidden="1">
      <c r="A15453">
        <v>10828</v>
      </c>
      <c r="B15453" t="s">
        <v>2599</v>
      </c>
      <c r="C15453">
        <v>58355030</v>
      </c>
      <c r="D15453" t="s">
        <v>12</v>
      </c>
      <c r="E15453" t="s">
        <v>13</v>
      </c>
      <c r="F15453" t="s">
        <v>13</v>
      </c>
      <c r="G15453" t="s">
        <v>14234</v>
      </c>
      <c r="H15453" s="2">
        <v>45016.582423993059</v>
      </c>
      <c r="I15453" t="s">
        <v>90</v>
      </c>
      <c r="J15453" s="2">
        <v>45016.582423993059</v>
      </c>
      <c r="K15453" t="s">
        <v>90</v>
      </c>
      <c r="L15453" t="str">
        <f>VLOOKUP(C15453,ACCOUNT_MAPPING!A:C,3,FALSE)</f>
        <v>General Building Maintenance</v>
      </c>
    </row>
    <row r="15454" spans="1:12" hidden="1">
      <c r="A15454">
        <v>10945</v>
      </c>
      <c r="B15454" t="s">
        <v>1817</v>
      </c>
      <c r="C15454">
        <v>58355030</v>
      </c>
      <c r="D15454" t="s">
        <v>12</v>
      </c>
      <c r="E15454" t="s">
        <v>13</v>
      </c>
      <c r="F15454" t="s">
        <v>13</v>
      </c>
      <c r="G15454" t="s">
        <v>15161</v>
      </c>
      <c r="H15454" s="2">
        <v>45019.403517476851</v>
      </c>
      <c r="I15454" t="s">
        <v>275</v>
      </c>
      <c r="J15454" s="2">
        <v>45019.403517476851</v>
      </c>
      <c r="K15454" t="s">
        <v>275</v>
      </c>
      <c r="L15454" t="str">
        <f>VLOOKUP(C15454,ACCOUNT_MAPPING!A:C,3,FALSE)</f>
        <v>General Building Maintenance</v>
      </c>
    </row>
    <row r="15455" spans="1:12" hidden="1">
      <c r="A15455">
        <v>10939</v>
      </c>
      <c r="B15455" t="s">
        <v>1812</v>
      </c>
      <c r="C15455">
        <v>58355030</v>
      </c>
      <c r="D15455" t="s">
        <v>17</v>
      </c>
      <c r="E15455" t="s">
        <v>13</v>
      </c>
      <c r="F15455" t="s">
        <v>13</v>
      </c>
      <c r="G15455" t="s">
        <v>15162</v>
      </c>
      <c r="H15455" s="2">
        <v>44923.597049456017</v>
      </c>
      <c r="I15455" t="s">
        <v>275</v>
      </c>
      <c r="J15455" s="2">
        <v>44923.597049456017</v>
      </c>
      <c r="K15455" t="s">
        <v>275</v>
      </c>
      <c r="L15455" t="str">
        <f>VLOOKUP(C15455,ACCOUNT_MAPPING!A:C,3,FALSE)</f>
        <v>General Building Maintenance</v>
      </c>
    </row>
    <row r="15456" spans="1:12" hidden="1">
      <c r="A15456">
        <v>11155</v>
      </c>
      <c r="B15456" t="s">
        <v>9401</v>
      </c>
      <c r="C15456">
        <v>58355030</v>
      </c>
      <c r="D15456" t="s">
        <v>12</v>
      </c>
      <c r="E15456" t="s">
        <v>13</v>
      </c>
      <c r="F15456" t="s">
        <v>13</v>
      </c>
      <c r="G15456" t="s">
        <v>15163</v>
      </c>
      <c r="H15456" s="2">
        <v>45020.745335185187</v>
      </c>
      <c r="I15456" t="s">
        <v>87</v>
      </c>
      <c r="J15456" s="2">
        <v>45020.745335185187</v>
      </c>
      <c r="K15456" t="s">
        <v>87</v>
      </c>
      <c r="L15456" t="str">
        <f>VLOOKUP(C15456,ACCOUNT_MAPPING!A:C,3,FALSE)</f>
        <v>General Building Maintenance</v>
      </c>
    </row>
    <row r="15457" spans="1:12" hidden="1">
      <c r="A15457">
        <v>11038</v>
      </c>
      <c r="B15457" t="s">
        <v>1829</v>
      </c>
      <c r="C15457">
        <v>58355030</v>
      </c>
      <c r="D15457" t="s">
        <v>17</v>
      </c>
      <c r="E15457" t="s">
        <v>13</v>
      </c>
      <c r="F15457" t="s">
        <v>13</v>
      </c>
      <c r="G15457" t="s">
        <v>15164</v>
      </c>
      <c r="H15457" s="2">
        <v>44924.43979621528</v>
      </c>
      <c r="I15457" t="s">
        <v>19</v>
      </c>
      <c r="J15457" s="2">
        <v>44924.43979621528</v>
      </c>
      <c r="K15457" t="s">
        <v>19</v>
      </c>
      <c r="L15457" t="str">
        <f>VLOOKUP(C15457,ACCOUNT_MAPPING!A:C,3,FALSE)</f>
        <v>General Building Maintenance</v>
      </c>
    </row>
    <row r="15458" spans="1:12" hidden="1">
      <c r="A15458">
        <v>10887</v>
      </c>
      <c r="B15458" t="s">
        <v>96</v>
      </c>
      <c r="C15458">
        <v>58355030</v>
      </c>
      <c r="D15458" t="s">
        <v>12</v>
      </c>
      <c r="E15458" t="s">
        <v>13</v>
      </c>
      <c r="F15458" t="s">
        <v>13</v>
      </c>
      <c r="G15458" t="s">
        <v>15165</v>
      </c>
      <c r="H15458" s="2">
        <v>45021.683080902774</v>
      </c>
      <c r="I15458" t="s">
        <v>74</v>
      </c>
      <c r="J15458" s="2">
        <v>45021.683080902774</v>
      </c>
      <c r="K15458" t="s">
        <v>74</v>
      </c>
      <c r="L15458" t="str">
        <f>VLOOKUP(C15458,ACCOUNT_MAPPING!A:C,3,FALSE)</f>
        <v>General Building Maintenance</v>
      </c>
    </row>
    <row r="15459" spans="1:12" hidden="1">
      <c r="A15459">
        <v>11348</v>
      </c>
      <c r="B15459" t="s">
        <v>2745</v>
      </c>
      <c r="C15459">
        <v>58355030</v>
      </c>
      <c r="D15459" t="s">
        <v>17</v>
      </c>
      <c r="E15459" t="s">
        <v>13</v>
      </c>
      <c r="F15459" t="s">
        <v>13</v>
      </c>
      <c r="G15459" t="s">
        <v>15166</v>
      </c>
      <c r="H15459" s="2">
        <v>44916.79750883102</v>
      </c>
      <c r="I15459" t="s">
        <v>2747</v>
      </c>
      <c r="J15459" s="2">
        <v>44916.79750883102</v>
      </c>
      <c r="K15459" t="s">
        <v>2747</v>
      </c>
      <c r="L15459" t="str">
        <f>VLOOKUP(C15459,ACCOUNT_MAPPING!A:C,3,FALSE)</f>
        <v>General Building Maintenance</v>
      </c>
    </row>
    <row r="15460" spans="1:12" hidden="1">
      <c r="A15460">
        <v>11309</v>
      </c>
      <c r="B15460" t="s">
        <v>1863</v>
      </c>
      <c r="C15460">
        <v>58355030</v>
      </c>
      <c r="D15460" t="s">
        <v>12</v>
      </c>
      <c r="E15460" t="s">
        <v>13</v>
      </c>
      <c r="F15460" t="s">
        <v>13</v>
      </c>
      <c r="G15460" t="s">
        <v>15167</v>
      </c>
      <c r="H15460" s="2">
        <v>45021.038685648149</v>
      </c>
      <c r="I15460" t="s">
        <v>157</v>
      </c>
      <c r="J15460" s="2">
        <v>45021.038685648149</v>
      </c>
      <c r="K15460" t="s">
        <v>157</v>
      </c>
      <c r="L15460" t="str">
        <f>VLOOKUP(C15460,ACCOUNT_MAPPING!A:C,3,FALSE)</f>
        <v>General Building Maintenance</v>
      </c>
    </row>
    <row r="15461" spans="1:12" hidden="1">
      <c r="A15461">
        <v>11578</v>
      </c>
      <c r="B15461" t="s">
        <v>4017</v>
      </c>
      <c r="C15461">
        <v>58355030</v>
      </c>
      <c r="D15461" t="s">
        <v>12</v>
      </c>
      <c r="E15461" t="s">
        <v>13</v>
      </c>
      <c r="F15461" t="s">
        <v>13</v>
      </c>
      <c r="G15461" t="s">
        <v>15168</v>
      </c>
      <c r="H15461" s="2">
        <v>45012.584748611109</v>
      </c>
      <c r="I15461" t="s">
        <v>2734</v>
      </c>
      <c r="J15461" s="2">
        <v>45012.584748611109</v>
      </c>
      <c r="K15461" t="s">
        <v>2734</v>
      </c>
      <c r="L15461" t="str">
        <f>VLOOKUP(C15461,ACCOUNT_MAPPING!A:C,3,FALSE)</f>
        <v>General Building Maintenance</v>
      </c>
    </row>
    <row r="15462" spans="1:12" hidden="1">
      <c r="A15462">
        <v>20437</v>
      </c>
      <c r="B15462" t="s">
        <v>221</v>
      </c>
      <c r="C15462">
        <v>58355030</v>
      </c>
      <c r="D15462" t="s">
        <v>12</v>
      </c>
      <c r="E15462" t="s">
        <v>13</v>
      </c>
      <c r="F15462" t="s">
        <v>13</v>
      </c>
      <c r="G15462" t="s">
        <v>15169</v>
      </c>
      <c r="H15462" s="2">
        <v>45020.993062465277</v>
      </c>
      <c r="I15462" t="s">
        <v>214</v>
      </c>
      <c r="J15462" s="2">
        <v>45020.993062465277</v>
      </c>
      <c r="K15462" t="s">
        <v>214</v>
      </c>
      <c r="L15462" t="str">
        <f>VLOOKUP(C15462,ACCOUNT_MAPPING!A:C,3,FALSE)</f>
        <v>General Building Maintenance</v>
      </c>
    </row>
    <row r="15463" spans="1:12" hidden="1">
      <c r="A15463">
        <v>20515</v>
      </c>
      <c r="B15463" t="s">
        <v>6804</v>
      </c>
      <c r="C15463">
        <v>58355030</v>
      </c>
      <c r="D15463" t="s">
        <v>12</v>
      </c>
      <c r="E15463" t="s">
        <v>13</v>
      </c>
      <c r="F15463" t="s">
        <v>13</v>
      </c>
      <c r="G15463" t="s">
        <v>15170</v>
      </c>
      <c r="H15463" s="2">
        <v>45014.441144675926</v>
      </c>
      <c r="I15463" t="s">
        <v>2175</v>
      </c>
      <c r="J15463" s="2">
        <v>45014.441144675926</v>
      </c>
      <c r="K15463" t="s">
        <v>2175</v>
      </c>
      <c r="L15463" t="str">
        <f>VLOOKUP(C15463,ACCOUNT_MAPPING!A:C,3,FALSE)</f>
        <v>General Building Maintenance</v>
      </c>
    </row>
    <row r="15464" spans="1:12" hidden="1">
      <c r="A15464">
        <v>20460</v>
      </c>
      <c r="B15464" t="s">
        <v>1513</v>
      </c>
      <c r="C15464">
        <v>58355030</v>
      </c>
      <c r="D15464" t="s">
        <v>17</v>
      </c>
      <c r="E15464" t="s">
        <v>13</v>
      </c>
      <c r="F15464" t="s">
        <v>13</v>
      </c>
      <c r="G15464" t="s">
        <v>15171</v>
      </c>
      <c r="H15464" s="2">
        <v>44928.768895983798</v>
      </c>
      <c r="I15464" t="s">
        <v>1422</v>
      </c>
      <c r="J15464" s="2">
        <v>44928.768895983798</v>
      </c>
      <c r="K15464" t="s">
        <v>1422</v>
      </c>
      <c r="L15464" t="str">
        <f>VLOOKUP(C15464,ACCOUNT_MAPPING!A:C,3,FALSE)</f>
        <v>General Building Maintenance</v>
      </c>
    </row>
    <row r="15465" spans="1:12" hidden="1">
      <c r="A15465">
        <v>20513</v>
      </c>
      <c r="B15465" t="s">
        <v>2812</v>
      </c>
      <c r="C15465">
        <v>58355030</v>
      </c>
      <c r="D15465" t="s">
        <v>12</v>
      </c>
      <c r="E15465" t="s">
        <v>13</v>
      </c>
      <c r="F15465" t="s">
        <v>13</v>
      </c>
      <c r="G15465" t="s">
        <v>15172</v>
      </c>
      <c r="H15465" s="2">
        <v>45016.658052164355</v>
      </c>
      <c r="I15465" t="s">
        <v>3471</v>
      </c>
      <c r="J15465" s="2">
        <v>45016.658052164355</v>
      </c>
      <c r="K15465" t="s">
        <v>3471</v>
      </c>
      <c r="L15465" t="str">
        <f>VLOOKUP(C15465,ACCOUNT_MAPPING!A:C,3,FALSE)</f>
        <v>General Building Maintenance</v>
      </c>
    </row>
    <row r="15466" spans="1:12" hidden="1">
      <c r="A15466">
        <v>21531</v>
      </c>
      <c r="B15466" t="s">
        <v>5639</v>
      </c>
      <c r="C15466">
        <v>58355030</v>
      </c>
      <c r="D15466" t="s">
        <v>12</v>
      </c>
      <c r="E15466" t="s">
        <v>13</v>
      </c>
      <c r="F15466" t="s">
        <v>13</v>
      </c>
      <c r="G15466" t="s">
        <v>15173</v>
      </c>
      <c r="H15466" s="2">
        <v>45014.672036111115</v>
      </c>
      <c r="I15466" t="s">
        <v>289</v>
      </c>
      <c r="J15466" s="2">
        <v>45014.672036111115</v>
      </c>
      <c r="K15466" t="s">
        <v>289</v>
      </c>
      <c r="L15466" t="str">
        <f>VLOOKUP(C15466,ACCOUNT_MAPPING!A:C,3,FALSE)</f>
        <v>General Building Maintenance</v>
      </c>
    </row>
    <row r="15467" spans="1:12" hidden="1">
      <c r="A15467">
        <v>21479</v>
      </c>
      <c r="B15467" t="s">
        <v>2036</v>
      </c>
      <c r="C15467">
        <v>58355030</v>
      </c>
      <c r="D15467" t="s">
        <v>17</v>
      </c>
      <c r="E15467" t="s">
        <v>13</v>
      </c>
      <c r="F15467" t="s">
        <v>13</v>
      </c>
      <c r="G15467" t="s">
        <v>15174</v>
      </c>
      <c r="H15467" s="2">
        <v>44916.628911956017</v>
      </c>
      <c r="I15467" t="s">
        <v>650</v>
      </c>
      <c r="J15467" s="2">
        <v>44916.628911956017</v>
      </c>
      <c r="K15467" t="s">
        <v>650</v>
      </c>
      <c r="L15467" t="str">
        <f>VLOOKUP(C15467,ACCOUNT_MAPPING!A:C,3,FALSE)</f>
        <v>General Building Maintenance</v>
      </c>
    </row>
    <row r="15468" spans="1:12" hidden="1">
      <c r="A15468">
        <v>21540</v>
      </c>
      <c r="B15468" t="s">
        <v>3028</v>
      </c>
      <c r="C15468">
        <v>58355030</v>
      </c>
      <c r="D15468" t="s">
        <v>17</v>
      </c>
      <c r="E15468" t="s">
        <v>13</v>
      </c>
      <c r="F15468" t="s">
        <v>13</v>
      </c>
      <c r="G15468" t="s">
        <v>15175</v>
      </c>
      <c r="H15468" s="2">
        <v>44924.626735995371</v>
      </c>
      <c r="I15468" t="s">
        <v>289</v>
      </c>
      <c r="J15468" s="2">
        <v>44924.626735995371</v>
      </c>
      <c r="K15468" t="s">
        <v>289</v>
      </c>
      <c r="L15468" t="str">
        <f>VLOOKUP(C15468,ACCOUNT_MAPPING!A:C,3,FALSE)</f>
        <v>General Building Maintenance</v>
      </c>
    </row>
    <row r="15469" spans="1:12" hidden="1">
      <c r="A15469">
        <v>82733</v>
      </c>
      <c r="B15469" t="s">
        <v>557</v>
      </c>
      <c r="C15469">
        <v>58355030</v>
      </c>
      <c r="D15469" t="s">
        <v>17</v>
      </c>
      <c r="E15469" t="s">
        <v>13</v>
      </c>
      <c r="F15469" t="s">
        <v>13</v>
      </c>
      <c r="G15469" t="s">
        <v>15176</v>
      </c>
      <c r="H15469" s="2">
        <v>44923.524343287034</v>
      </c>
      <c r="I15469" t="s">
        <v>553</v>
      </c>
      <c r="J15469" s="2">
        <v>44923.524343287034</v>
      </c>
      <c r="K15469" t="s">
        <v>553</v>
      </c>
      <c r="L15469" t="str">
        <f>VLOOKUP(C15469,ACCOUNT_MAPPING!A:C,3,FALSE)</f>
        <v>General Building Maintenance</v>
      </c>
    </row>
    <row r="15470" spans="1:12" hidden="1">
      <c r="A15470">
        <v>82744</v>
      </c>
      <c r="B15470" t="s">
        <v>566</v>
      </c>
      <c r="C15470">
        <v>58355030</v>
      </c>
      <c r="D15470" t="s">
        <v>17</v>
      </c>
      <c r="E15470" t="s">
        <v>13</v>
      </c>
      <c r="F15470" t="s">
        <v>13</v>
      </c>
      <c r="G15470" t="s">
        <v>15177</v>
      </c>
      <c r="H15470" s="2">
        <v>44923.662806215281</v>
      </c>
      <c r="I15470" t="s">
        <v>90</v>
      </c>
      <c r="J15470" s="2">
        <v>44923.662806215281</v>
      </c>
      <c r="K15470" t="s">
        <v>90</v>
      </c>
      <c r="L15470" t="str">
        <f>VLOOKUP(C15470,ACCOUNT_MAPPING!A:C,3,FALSE)</f>
        <v>General Building Maintenance</v>
      </c>
    </row>
    <row r="15471" spans="1:12" hidden="1">
      <c r="A15471">
        <v>82761</v>
      </c>
      <c r="B15471" t="s">
        <v>2061</v>
      </c>
      <c r="C15471">
        <v>58355030</v>
      </c>
      <c r="D15471" t="s">
        <v>12</v>
      </c>
      <c r="E15471" t="s">
        <v>13</v>
      </c>
      <c r="F15471" t="s">
        <v>13</v>
      </c>
      <c r="G15471" t="s">
        <v>15178</v>
      </c>
      <c r="H15471" s="2">
        <v>45015.524813854165</v>
      </c>
      <c r="I15471" t="s">
        <v>79</v>
      </c>
      <c r="J15471" s="2">
        <v>45015.524813854165</v>
      </c>
      <c r="K15471" t="s">
        <v>79</v>
      </c>
      <c r="L15471" t="str">
        <f>VLOOKUP(C15471,ACCOUNT_MAPPING!A:C,3,FALSE)</f>
        <v>General Building Maintenance</v>
      </c>
    </row>
    <row r="15472" spans="1:12" hidden="1">
      <c r="A15472">
        <v>126066</v>
      </c>
      <c r="B15472" t="s">
        <v>298</v>
      </c>
      <c r="C15472">
        <v>58355030</v>
      </c>
      <c r="D15472" t="s">
        <v>17</v>
      </c>
      <c r="E15472" t="s">
        <v>13</v>
      </c>
      <c r="F15472" t="s">
        <v>13</v>
      </c>
      <c r="G15472" t="s">
        <v>15179</v>
      </c>
      <c r="H15472" s="2">
        <v>44917.435907094907</v>
      </c>
      <c r="I15472" t="s">
        <v>300</v>
      </c>
      <c r="J15472" s="2">
        <v>44917.435907094907</v>
      </c>
      <c r="K15472" t="s">
        <v>300</v>
      </c>
      <c r="L15472" t="str">
        <f>VLOOKUP(C15472,ACCOUNT_MAPPING!A:C,3,FALSE)</f>
        <v>General Building Maintenance</v>
      </c>
    </row>
    <row r="15473" spans="1:12" hidden="1">
      <c r="A15473">
        <v>99488</v>
      </c>
      <c r="B15473" t="s">
        <v>599</v>
      </c>
      <c r="C15473">
        <v>58355030</v>
      </c>
      <c r="D15473" t="s">
        <v>12</v>
      </c>
      <c r="E15473" t="s">
        <v>13</v>
      </c>
      <c r="F15473" t="s">
        <v>13</v>
      </c>
      <c r="G15473" t="s">
        <v>15180</v>
      </c>
      <c r="H15473" s="2">
        <v>45021.739150081019</v>
      </c>
      <c r="I15473" t="s">
        <v>65</v>
      </c>
      <c r="J15473" s="2">
        <v>45021.739150081019</v>
      </c>
      <c r="K15473" t="s">
        <v>65</v>
      </c>
      <c r="L15473" t="str">
        <f>VLOOKUP(C15473,ACCOUNT_MAPPING!A:C,3,FALSE)</f>
        <v>General Building Maintenance</v>
      </c>
    </row>
    <row r="15474" spans="1:12" hidden="1">
      <c r="A15474">
        <v>99971</v>
      </c>
      <c r="B15474" t="s">
        <v>282</v>
      </c>
      <c r="C15474">
        <v>58355030</v>
      </c>
      <c r="D15474" t="s">
        <v>12</v>
      </c>
      <c r="E15474" t="s">
        <v>13</v>
      </c>
      <c r="F15474" t="s">
        <v>13</v>
      </c>
      <c r="G15474" t="s">
        <v>15181</v>
      </c>
      <c r="H15474" s="2">
        <v>45008.601250196756</v>
      </c>
      <c r="I15474" t="s">
        <v>284</v>
      </c>
      <c r="J15474" s="2">
        <v>45008.601250196756</v>
      </c>
      <c r="K15474" t="s">
        <v>284</v>
      </c>
      <c r="L15474" t="str">
        <f>VLOOKUP(C15474,ACCOUNT_MAPPING!A:C,3,FALSE)</f>
        <v>General Building Maintenance</v>
      </c>
    </row>
    <row r="15475" spans="1:12" hidden="1">
      <c r="A15475">
        <v>101308</v>
      </c>
      <c r="B15475" t="s">
        <v>11323</v>
      </c>
      <c r="C15475">
        <v>58355030</v>
      </c>
      <c r="D15475" t="s">
        <v>12</v>
      </c>
      <c r="E15475" t="s">
        <v>13</v>
      </c>
      <c r="F15475" t="s">
        <v>13</v>
      </c>
      <c r="G15475" t="s">
        <v>15182</v>
      </c>
      <c r="H15475" s="2">
        <v>45014.757690775463</v>
      </c>
      <c r="I15475" t="s">
        <v>661</v>
      </c>
      <c r="J15475" s="2">
        <v>45014.757690775463</v>
      </c>
      <c r="K15475" t="s">
        <v>661</v>
      </c>
      <c r="L15475" t="str">
        <f>VLOOKUP(C15475,ACCOUNT_MAPPING!A:C,3,FALSE)</f>
        <v>General Building Maintenance</v>
      </c>
    </row>
    <row r="15476" spans="1:12" hidden="1">
      <c r="A15476">
        <v>126225</v>
      </c>
      <c r="B15476" t="s">
        <v>386</v>
      </c>
      <c r="C15476">
        <v>58355030</v>
      </c>
      <c r="D15476" t="s">
        <v>17</v>
      </c>
      <c r="E15476" t="s">
        <v>13</v>
      </c>
      <c r="F15476" t="s">
        <v>13</v>
      </c>
      <c r="G15476" t="s">
        <v>15183</v>
      </c>
      <c r="H15476" s="2">
        <v>44923.667251157407</v>
      </c>
      <c r="I15476" t="s">
        <v>377</v>
      </c>
      <c r="J15476" s="2">
        <v>44923.667251157407</v>
      </c>
      <c r="K15476" t="s">
        <v>377</v>
      </c>
      <c r="L15476" t="str">
        <f>VLOOKUP(C15476,ACCOUNT_MAPPING!A:C,3,FALSE)</f>
        <v>General Building Maintenance</v>
      </c>
    </row>
    <row r="15477" spans="1:12" hidden="1">
      <c r="A15477">
        <v>126106</v>
      </c>
      <c r="B15477" t="s">
        <v>308</v>
      </c>
      <c r="C15477">
        <v>58355030</v>
      </c>
      <c r="D15477" t="s">
        <v>12</v>
      </c>
      <c r="E15477" t="s">
        <v>13</v>
      </c>
      <c r="F15477" t="s">
        <v>13</v>
      </c>
      <c r="G15477" t="s">
        <v>15184</v>
      </c>
      <c r="H15477" s="2">
        <v>45013.67322769676</v>
      </c>
      <c r="I15477" t="s">
        <v>310</v>
      </c>
      <c r="J15477" s="2">
        <v>45013.67322769676</v>
      </c>
      <c r="K15477" t="s">
        <v>310</v>
      </c>
      <c r="L15477" t="str">
        <f>VLOOKUP(C15477,ACCOUNT_MAPPING!A:C,3,FALSE)</f>
        <v>General Building Maintenance</v>
      </c>
    </row>
    <row r="15478" spans="1:12" hidden="1">
      <c r="A15478">
        <v>126120</v>
      </c>
      <c r="B15478" t="s">
        <v>311</v>
      </c>
      <c r="C15478">
        <v>58355030</v>
      </c>
      <c r="D15478" t="s">
        <v>17</v>
      </c>
      <c r="E15478" t="s">
        <v>13</v>
      </c>
      <c r="F15478" t="s">
        <v>13</v>
      </c>
      <c r="G15478" t="s">
        <v>15185</v>
      </c>
      <c r="H15478" s="2">
        <v>44925.026798761573</v>
      </c>
      <c r="I15478" t="s">
        <v>116</v>
      </c>
      <c r="J15478" s="2">
        <v>44925.026798761573</v>
      </c>
      <c r="K15478" t="s">
        <v>116</v>
      </c>
      <c r="L15478" t="str">
        <f>VLOOKUP(C15478,ACCOUNT_MAPPING!A:C,3,FALSE)</f>
        <v>General Building Maintenance</v>
      </c>
    </row>
    <row r="15479" spans="1:12" hidden="1">
      <c r="A15479">
        <v>126208</v>
      </c>
      <c r="B15479" t="s">
        <v>485</v>
      </c>
      <c r="C15479">
        <v>58355030</v>
      </c>
      <c r="D15479" t="s">
        <v>12</v>
      </c>
      <c r="E15479" t="s">
        <v>13</v>
      </c>
      <c r="F15479" t="s">
        <v>13</v>
      </c>
      <c r="G15479" t="s">
        <v>15186</v>
      </c>
      <c r="H15479" s="2">
        <v>45021.031063657407</v>
      </c>
      <c r="I15479" t="s">
        <v>323</v>
      </c>
      <c r="J15479" s="2">
        <v>45021.031063657407</v>
      </c>
      <c r="K15479" t="s">
        <v>323</v>
      </c>
      <c r="L15479" t="str">
        <f>VLOOKUP(C15479,ACCOUNT_MAPPING!A:C,3,FALSE)</f>
        <v>General Building Maintenance</v>
      </c>
    </row>
    <row r="15480" spans="1:12" hidden="1">
      <c r="A15480">
        <v>8847</v>
      </c>
      <c r="B15480" t="s">
        <v>731</v>
      </c>
      <c r="C15480">
        <v>58355035</v>
      </c>
      <c r="D15480" t="s">
        <v>12</v>
      </c>
      <c r="E15480" t="s">
        <v>13</v>
      </c>
      <c r="F15480" t="s">
        <v>13</v>
      </c>
      <c r="G15480" t="s">
        <v>15187</v>
      </c>
      <c r="H15480" s="2">
        <v>45013.712166863428</v>
      </c>
      <c r="I15480" t="s">
        <v>244</v>
      </c>
      <c r="J15480" s="2">
        <v>45013.712166863428</v>
      </c>
      <c r="K15480" t="s">
        <v>244</v>
      </c>
      <c r="L15480" t="str">
        <f>VLOOKUP(C15480,ACCOUNT_MAPPING!A:C,3,FALSE)</f>
        <v>General Building Maintenance</v>
      </c>
    </row>
    <row r="15481" spans="1:12" hidden="1">
      <c r="A15481">
        <v>10945</v>
      </c>
      <c r="B15481" t="s">
        <v>1817</v>
      </c>
      <c r="C15481">
        <v>58355035</v>
      </c>
      <c r="D15481" t="s">
        <v>12</v>
      </c>
      <c r="E15481" t="s">
        <v>13</v>
      </c>
      <c r="F15481" t="s">
        <v>13</v>
      </c>
      <c r="G15481" t="s">
        <v>15188</v>
      </c>
      <c r="H15481" s="2">
        <v>45019.400266701392</v>
      </c>
      <c r="I15481" t="s">
        <v>275</v>
      </c>
      <c r="J15481" s="2">
        <v>45019.400266701392</v>
      </c>
      <c r="K15481" t="s">
        <v>275</v>
      </c>
      <c r="L15481" t="str">
        <f>VLOOKUP(C15481,ACCOUNT_MAPPING!A:C,3,FALSE)</f>
        <v>General Building Maintenance</v>
      </c>
    </row>
    <row r="15482" spans="1:12" hidden="1">
      <c r="A15482">
        <v>11042</v>
      </c>
      <c r="B15482" t="s">
        <v>7268</v>
      </c>
      <c r="C15482">
        <v>58355035</v>
      </c>
      <c r="D15482" t="s">
        <v>12</v>
      </c>
      <c r="E15482" t="s">
        <v>13</v>
      </c>
      <c r="F15482" t="s">
        <v>13</v>
      </c>
      <c r="G15482" t="s">
        <v>15189</v>
      </c>
      <c r="H15482" s="2">
        <v>45012.925102280089</v>
      </c>
      <c r="I15482" t="s">
        <v>179</v>
      </c>
      <c r="J15482" s="2">
        <v>45012.925102280089</v>
      </c>
      <c r="K15482" t="s">
        <v>179</v>
      </c>
      <c r="L15482" t="str">
        <f>VLOOKUP(C15482,ACCOUNT_MAPPING!A:C,3,FALSE)</f>
        <v>General Building Maintenance</v>
      </c>
    </row>
    <row r="15483" spans="1:12" hidden="1">
      <c r="A15483">
        <v>20335</v>
      </c>
      <c r="B15483" t="s">
        <v>210</v>
      </c>
      <c r="C15483">
        <v>58355035</v>
      </c>
      <c r="D15483" t="s">
        <v>12</v>
      </c>
      <c r="E15483" t="s">
        <v>13</v>
      </c>
      <c r="F15483" t="s">
        <v>13</v>
      </c>
      <c r="G15483" t="s">
        <v>15190</v>
      </c>
      <c r="H15483" s="2">
        <v>45020.99574259259</v>
      </c>
      <c r="I15483" t="s">
        <v>119</v>
      </c>
      <c r="J15483" s="2">
        <v>45020.99574259259</v>
      </c>
      <c r="K15483" t="s">
        <v>119</v>
      </c>
      <c r="L15483" t="str">
        <f>VLOOKUP(C15483,ACCOUNT_MAPPING!A:C,3,FALSE)</f>
        <v>General Building Maintenance</v>
      </c>
    </row>
    <row r="15484" spans="1:12" hidden="1">
      <c r="A15484">
        <v>9189</v>
      </c>
      <c r="B15484" t="s">
        <v>75</v>
      </c>
      <c r="C15484">
        <v>58355040</v>
      </c>
      <c r="D15484" t="s">
        <v>12</v>
      </c>
      <c r="E15484" t="s">
        <v>13</v>
      </c>
      <c r="F15484" t="s">
        <v>13</v>
      </c>
      <c r="G15484" t="s">
        <v>15191</v>
      </c>
      <c r="H15484" s="2">
        <v>45020.762162650462</v>
      </c>
      <c r="I15484" t="s">
        <v>74</v>
      </c>
      <c r="J15484" s="2">
        <v>45020.762162650462</v>
      </c>
      <c r="K15484" t="s">
        <v>74</v>
      </c>
      <c r="L15484" t="str">
        <f>VLOOKUP(C15484,ACCOUNT_MAPPING!A:C,3,FALSE)</f>
        <v>General Building Maintenance</v>
      </c>
    </row>
    <row r="15485" spans="1:12" hidden="1">
      <c r="A15485">
        <v>8725</v>
      </c>
      <c r="B15485" t="s">
        <v>37</v>
      </c>
      <c r="C15485">
        <v>58355050</v>
      </c>
      <c r="D15485" t="s">
        <v>17</v>
      </c>
      <c r="E15485" t="s">
        <v>13</v>
      </c>
      <c r="F15485" t="s">
        <v>13</v>
      </c>
      <c r="G15485" t="s">
        <v>15192</v>
      </c>
      <c r="H15485" s="2">
        <v>44916.816058252312</v>
      </c>
      <c r="I15485" t="s">
        <v>22</v>
      </c>
      <c r="J15485" s="2">
        <v>44916.816058252312</v>
      </c>
      <c r="K15485" t="s">
        <v>22</v>
      </c>
      <c r="L15485" t="str">
        <f>VLOOKUP(C15485,ACCOUNT_MAPPING!A:C,3,FALSE)</f>
        <v>General Building Maintenance</v>
      </c>
    </row>
    <row r="15486" spans="1:12" hidden="1">
      <c r="A15486">
        <v>11796</v>
      </c>
      <c r="B15486" t="s">
        <v>191</v>
      </c>
      <c r="C15486">
        <v>58355050</v>
      </c>
      <c r="D15486" t="s">
        <v>17</v>
      </c>
      <c r="E15486" t="s">
        <v>13</v>
      </c>
      <c r="F15486" t="s">
        <v>13</v>
      </c>
      <c r="G15486" t="s">
        <v>15192</v>
      </c>
      <c r="H15486" s="2">
        <v>44917.569387268515</v>
      </c>
      <c r="I15486" t="s">
        <v>22</v>
      </c>
      <c r="J15486" s="2">
        <v>44917.569387268515</v>
      </c>
      <c r="K15486" t="s">
        <v>22</v>
      </c>
      <c r="L15486" t="str">
        <f>VLOOKUP(C15486,ACCOUNT_MAPPING!A:C,3,FALSE)</f>
        <v>General Building Maintenance</v>
      </c>
    </row>
    <row r="15487" spans="1:12" hidden="1">
      <c r="A15487">
        <v>126150</v>
      </c>
      <c r="B15487" t="s">
        <v>390</v>
      </c>
      <c r="C15487">
        <v>58355050</v>
      </c>
      <c r="D15487" t="s">
        <v>12</v>
      </c>
      <c r="E15487" t="s">
        <v>13</v>
      </c>
      <c r="F15487" t="s">
        <v>13</v>
      </c>
      <c r="G15487" t="s">
        <v>6402</v>
      </c>
      <c r="H15487" s="2">
        <v>45021.803547916665</v>
      </c>
      <c r="I15487" t="s">
        <v>313</v>
      </c>
      <c r="J15487" s="2">
        <v>45021.803547916665</v>
      </c>
      <c r="K15487" t="s">
        <v>313</v>
      </c>
      <c r="L15487" t="str">
        <f>VLOOKUP(C15487,ACCOUNT_MAPPING!A:C,3,FALSE)</f>
        <v>General Building Maintenance</v>
      </c>
    </row>
    <row r="15488" spans="1:12" hidden="1">
      <c r="A15488">
        <v>126230</v>
      </c>
      <c r="B15488" t="s">
        <v>444</v>
      </c>
      <c r="C15488">
        <v>58355050</v>
      </c>
      <c r="D15488" t="s">
        <v>12</v>
      </c>
      <c r="E15488" t="s">
        <v>13</v>
      </c>
      <c r="F15488" t="s">
        <v>13</v>
      </c>
      <c r="G15488" t="s">
        <v>15193</v>
      </c>
      <c r="H15488" s="2">
        <v>45021.753339120369</v>
      </c>
      <c r="I15488" t="s">
        <v>446</v>
      </c>
      <c r="J15488" s="2">
        <v>45021.753339120369</v>
      </c>
      <c r="K15488" t="s">
        <v>446</v>
      </c>
      <c r="L15488" t="str">
        <f>VLOOKUP(C15488,ACCOUNT_MAPPING!A:C,3,FALSE)</f>
        <v>General Building Maintenance</v>
      </c>
    </row>
    <row r="15489" spans="1:12" hidden="1">
      <c r="A15489">
        <v>4621</v>
      </c>
      <c r="B15489" t="s">
        <v>6976</v>
      </c>
      <c r="C15489">
        <v>58410000</v>
      </c>
      <c r="D15489" t="s">
        <v>63</v>
      </c>
      <c r="E15489" t="s">
        <v>13</v>
      </c>
      <c r="F15489" t="s">
        <v>13</v>
      </c>
      <c r="G15489" t="s">
        <v>15194</v>
      </c>
      <c r="H15489" s="2">
        <v>44875.629446493054</v>
      </c>
      <c r="I15489" t="s">
        <v>1422</v>
      </c>
      <c r="J15489" s="2">
        <v>44875.629446493054</v>
      </c>
      <c r="K15489" t="s">
        <v>1422</v>
      </c>
      <c r="L15489" t="str">
        <f>VLOOKUP(C15489,ACCOUNT_MAPPING!A:C,3,FALSE)</f>
        <v>Other Expenses</v>
      </c>
    </row>
    <row r="15490" spans="1:12" hidden="1">
      <c r="A15490">
        <v>8673</v>
      </c>
      <c r="B15490" t="s">
        <v>2230</v>
      </c>
      <c r="C15490">
        <v>58410000</v>
      </c>
      <c r="D15490" t="s">
        <v>63</v>
      </c>
      <c r="E15490" t="s">
        <v>13</v>
      </c>
      <c r="F15490" t="s">
        <v>13</v>
      </c>
      <c r="G15490" t="s">
        <v>15195</v>
      </c>
      <c r="H15490" s="2">
        <v>44876.63935795139</v>
      </c>
      <c r="I15490" t="s">
        <v>15</v>
      </c>
      <c r="J15490" s="2">
        <v>44876.63935795139</v>
      </c>
      <c r="K15490" t="s">
        <v>15</v>
      </c>
      <c r="L15490" t="str">
        <f>VLOOKUP(C15490,ACCOUNT_MAPPING!A:C,3,FALSE)</f>
        <v>Other Expenses</v>
      </c>
    </row>
    <row r="15491" spans="1:12" hidden="1">
      <c r="A15491">
        <v>9243</v>
      </c>
      <c r="B15491" t="s">
        <v>4548</v>
      </c>
      <c r="C15491">
        <v>58410000</v>
      </c>
      <c r="D15491" t="s">
        <v>17</v>
      </c>
      <c r="E15491" t="s">
        <v>13</v>
      </c>
      <c r="F15491" t="s">
        <v>13</v>
      </c>
      <c r="G15491" t="s">
        <v>15196</v>
      </c>
      <c r="H15491" s="2">
        <v>44924.69555640046</v>
      </c>
      <c r="I15491" t="s">
        <v>766</v>
      </c>
      <c r="J15491" s="2">
        <v>44924.69555640046</v>
      </c>
      <c r="K15491" t="s">
        <v>766</v>
      </c>
      <c r="L15491" t="str">
        <f>VLOOKUP(C15491,ACCOUNT_MAPPING!A:C,3,FALSE)</f>
        <v>Other Expenses</v>
      </c>
    </row>
    <row r="15492" spans="1:12" hidden="1">
      <c r="A15492">
        <v>10689</v>
      </c>
      <c r="B15492" t="s">
        <v>2567</v>
      </c>
      <c r="C15492">
        <v>58410000</v>
      </c>
      <c r="D15492" t="s">
        <v>17</v>
      </c>
      <c r="E15492" t="s">
        <v>13</v>
      </c>
      <c r="F15492" t="s">
        <v>13</v>
      </c>
      <c r="G15492" t="s">
        <v>15197</v>
      </c>
      <c r="H15492" s="2">
        <v>44924.667643020832</v>
      </c>
      <c r="I15492" t="s">
        <v>15</v>
      </c>
      <c r="J15492" s="2">
        <v>44924.667643020832</v>
      </c>
      <c r="K15492" t="s">
        <v>15</v>
      </c>
      <c r="L15492" t="str">
        <f>VLOOKUP(C15492,ACCOUNT_MAPPING!A:C,3,FALSE)</f>
        <v>Other Expenses</v>
      </c>
    </row>
    <row r="15493" spans="1:12" hidden="1">
      <c r="A15493">
        <v>10535</v>
      </c>
      <c r="B15493" t="s">
        <v>815</v>
      </c>
      <c r="C15493">
        <v>58410000</v>
      </c>
      <c r="D15493" t="s">
        <v>17</v>
      </c>
      <c r="E15493" t="s">
        <v>13</v>
      </c>
      <c r="F15493" t="s">
        <v>13</v>
      </c>
      <c r="G15493" t="s">
        <v>15198</v>
      </c>
      <c r="H15493" s="2">
        <v>44924.489758993055</v>
      </c>
      <c r="I15493" t="s">
        <v>809</v>
      </c>
      <c r="J15493" s="2">
        <v>44924.489758993055</v>
      </c>
      <c r="K15493" t="s">
        <v>809</v>
      </c>
      <c r="L15493" t="str">
        <f>VLOOKUP(C15493,ACCOUNT_MAPPING!A:C,3,FALSE)</f>
        <v>Other Expenses</v>
      </c>
    </row>
    <row r="15494" spans="1:12" hidden="1">
      <c r="A15494">
        <v>10826</v>
      </c>
      <c r="B15494" t="s">
        <v>1230</v>
      </c>
      <c r="C15494">
        <v>58410000</v>
      </c>
      <c r="D15494" t="s">
        <v>17</v>
      </c>
      <c r="E15494" t="s">
        <v>13</v>
      </c>
      <c r="F15494" t="s">
        <v>13</v>
      </c>
      <c r="G15494" t="s">
        <v>15199</v>
      </c>
      <c r="H15494" s="2">
        <v>44926.04237265046</v>
      </c>
      <c r="I15494" t="s">
        <v>1229</v>
      </c>
      <c r="J15494" s="2">
        <v>44926.04237265046</v>
      </c>
      <c r="K15494" t="s">
        <v>1229</v>
      </c>
      <c r="L15494" t="str">
        <f>VLOOKUP(C15494,ACCOUNT_MAPPING!A:C,3,FALSE)</f>
        <v>Other Expenses</v>
      </c>
    </row>
    <row r="15495" spans="1:12" hidden="1">
      <c r="A15495">
        <v>10687</v>
      </c>
      <c r="B15495" t="s">
        <v>2556</v>
      </c>
      <c r="C15495">
        <v>58410000</v>
      </c>
      <c r="D15495" t="s">
        <v>63</v>
      </c>
      <c r="E15495" t="s">
        <v>13</v>
      </c>
      <c r="F15495" t="s">
        <v>13</v>
      </c>
      <c r="G15495" t="s">
        <v>15200</v>
      </c>
      <c r="H15495" s="2">
        <v>44876.655139201386</v>
      </c>
      <c r="I15495" t="s">
        <v>15</v>
      </c>
      <c r="J15495" s="2">
        <v>44876.655139201386</v>
      </c>
      <c r="K15495" t="s">
        <v>15</v>
      </c>
      <c r="L15495" t="str">
        <f>VLOOKUP(C15495,ACCOUNT_MAPPING!A:C,3,FALSE)</f>
        <v>Other Expenses</v>
      </c>
    </row>
    <row r="15496" spans="1:12" hidden="1">
      <c r="A15496">
        <v>11045</v>
      </c>
      <c r="B15496" t="s">
        <v>3914</v>
      </c>
      <c r="C15496">
        <v>58410000</v>
      </c>
      <c r="D15496" t="s">
        <v>17</v>
      </c>
      <c r="E15496" t="s">
        <v>13</v>
      </c>
      <c r="F15496" t="s">
        <v>13</v>
      </c>
      <c r="G15496" t="s">
        <v>15201</v>
      </c>
      <c r="H15496" s="2">
        <v>44925.632584988423</v>
      </c>
      <c r="I15496" t="s">
        <v>1479</v>
      </c>
      <c r="J15496" s="2">
        <v>44925.632584988423</v>
      </c>
      <c r="K15496" t="s">
        <v>1479</v>
      </c>
      <c r="L15496" t="str">
        <f>VLOOKUP(C15496,ACCOUNT_MAPPING!A:C,3,FALSE)</f>
        <v>Other Expenses</v>
      </c>
    </row>
    <row r="15497" spans="1:12" hidden="1">
      <c r="A15497">
        <v>11452</v>
      </c>
      <c r="B15497" t="s">
        <v>1242</v>
      </c>
      <c r="C15497">
        <v>58410000</v>
      </c>
      <c r="D15497" t="s">
        <v>17</v>
      </c>
      <c r="E15497" t="s">
        <v>13</v>
      </c>
      <c r="F15497" t="s">
        <v>13</v>
      </c>
      <c r="G15497" t="s">
        <v>15202</v>
      </c>
      <c r="H15497" s="2">
        <v>44929.372108912037</v>
      </c>
      <c r="I15497" t="s">
        <v>900</v>
      </c>
      <c r="J15497" s="2">
        <v>44929.372108912037</v>
      </c>
      <c r="K15497" t="s">
        <v>900</v>
      </c>
      <c r="L15497" t="str">
        <f>VLOOKUP(C15497,ACCOUNT_MAPPING!A:C,3,FALSE)</f>
        <v>Other Expenses</v>
      </c>
    </row>
    <row r="15498" spans="1:12" hidden="1">
      <c r="A15498">
        <v>11450</v>
      </c>
      <c r="B15498" t="s">
        <v>915</v>
      </c>
      <c r="C15498">
        <v>58410000</v>
      </c>
      <c r="D15498" t="s">
        <v>17</v>
      </c>
      <c r="E15498" t="s">
        <v>13</v>
      </c>
      <c r="F15498" t="s">
        <v>13</v>
      </c>
      <c r="G15498" t="s">
        <v>15202</v>
      </c>
      <c r="H15498" s="2">
        <v>44929.364932407407</v>
      </c>
      <c r="I15498" t="s">
        <v>900</v>
      </c>
      <c r="J15498" s="2">
        <v>44929.364932407407</v>
      </c>
      <c r="K15498" t="s">
        <v>900</v>
      </c>
      <c r="L15498" t="str">
        <f>VLOOKUP(C15498,ACCOUNT_MAPPING!A:C,3,FALSE)</f>
        <v>Other Expenses</v>
      </c>
    </row>
    <row r="15499" spans="1:12" hidden="1">
      <c r="A15499">
        <v>11537</v>
      </c>
      <c r="B15499" t="s">
        <v>1488</v>
      </c>
      <c r="C15499">
        <v>58410000</v>
      </c>
      <c r="D15499" t="s">
        <v>17</v>
      </c>
      <c r="E15499" t="s">
        <v>13</v>
      </c>
      <c r="F15499" t="s">
        <v>13</v>
      </c>
      <c r="G15499" t="s">
        <v>15203</v>
      </c>
      <c r="H15499" s="2">
        <v>44929.776670636573</v>
      </c>
      <c r="I15499" t="s">
        <v>1490</v>
      </c>
      <c r="J15499" s="2">
        <v>44929.776670636573</v>
      </c>
      <c r="K15499" t="s">
        <v>1490</v>
      </c>
      <c r="L15499" t="str">
        <f>VLOOKUP(C15499,ACCOUNT_MAPPING!A:C,3,FALSE)</f>
        <v>Other Expenses</v>
      </c>
    </row>
    <row r="15500" spans="1:12" hidden="1">
      <c r="A15500">
        <v>20854</v>
      </c>
      <c r="B15500" t="s">
        <v>8148</v>
      </c>
      <c r="C15500">
        <v>58410000</v>
      </c>
      <c r="D15500" t="s">
        <v>17</v>
      </c>
      <c r="E15500" t="s">
        <v>13</v>
      </c>
      <c r="F15500" t="s">
        <v>13</v>
      </c>
      <c r="G15500" t="s">
        <v>15204</v>
      </c>
      <c r="H15500" s="2">
        <v>44922.579731134261</v>
      </c>
      <c r="I15500" t="s">
        <v>244</v>
      </c>
      <c r="J15500" s="2">
        <v>44922.579731134261</v>
      </c>
      <c r="K15500" t="s">
        <v>244</v>
      </c>
      <c r="L15500" t="str">
        <f>VLOOKUP(C15500,ACCOUNT_MAPPING!A:C,3,FALSE)</f>
        <v>Other Expenses</v>
      </c>
    </row>
    <row r="15501" spans="1:12" hidden="1">
      <c r="A15501">
        <v>21526</v>
      </c>
      <c r="B15501" t="s">
        <v>1555</v>
      </c>
      <c r="C15501">
        <v>58410000</v>
      </c>
      <c r="D15501" t="s">
        <v>17</v>
      </c>
      <c r="E15501" t="s">
        <v>13</v>
      </c>
      <c r="F15501" t="s">
        <v>13</v>
      </c>
      <c r="G15501" t="s">
        <v>15205</v>
      </c>
      <c r="H15501" s="2">
        <v>44924.425943252318</v>
      </c>
      <c r="I15501" t="s">
        <v>289</v>
      </c>
      <c r="J15501" s="2">
        <v>44924.425943252318</v>
      </c>
      <c r="K15501" t="s">
        <v>289</v>
      </c>
      <c r="L15501" t="str">
        <f>VLOOKUP(C15501,ACCOUNT_MAPPING!A:C,3,FALSE)</f>
        <v>Other Expenses</v>
      </c>
    </row>
    <row r="15502" spans="1:12" hidden="1">
      <c r="A15502">
        <v>43380</v>
      </c>
      <c r="B15502" t="s">
        <v>1063</v>
      </c>
      <c r="C15502">
        <v>58410000</v>
      </c>
      <c r="D15502" t="s">
        <v>17</v>
      </c>
      <c r="E15502" t="s">
        <v>13</v>
      </c>
      <c r="F15502" t="s">
        <v>13</v>
      </c>
      <c r="G15502" t="s">
        <v>15206</v>
      </c>
      <c r="H15502" s="2">
        <v>44922.676690196757</v>
      </c>
      <c r="I15502" t="s">
        <v>83</v>
      </c>
      <c r="J15502" s="2">
        <v>44922.676690196757</v>
      </c>
      <c r="K15502" t="s">
        <v>83</v>
      </c>
      <c r="L15502" t="str">
        <f>VLOOKUP(C15502,ACCOUNT_MAPPING!A:C,3,FALSE)</f>
        <v>Other Expenses</v>
      </c>
    </row>
    <row r="15503" spans="1:12" hidden="1">
      <c r="A15503">
        <v>43381</v>
      </c>
      <c r="B15503" t="s">
        <v>1069</v>
      </c>
      <c r="C15503">
        <v>58410000</v>
      </c>
      <c r="D15503" t="s">
        <v>17</v>
      </c>
      <c r="E15503" t="s">
        <v>13</v>
      </c>
      <c r="F15503" t="s">
        <v>13</v>
      </c>
      <c r="G15503" t="s">
        <v>15207</v>
      </c>
      <c r="H15503" s="2">
        <v>44922.683678553243</v>
      </c>
      <c r="I15503" t="s">
        <v>83</v>
      </c>
      <c r="J15503" s="2">
        <v>44922.683678553243</v>
      </c>
      <c r="K15503" t="s">
        <v>83</v>
      </c>
      <c r="L15503" t="str">
        <f>VLOOKUP(C15503,ACCOUNT_MAPPING!A:C,3,FALSE)</f>
        <v>Other Expenses</v>
      </c>
    </row>
    <row r="15504" spans="1:12" hidden="1">
      <c r="A15504">
        <v>56121</v>
      </c>
      <c r="B15504" t="s">
        <v>2054</v>
      </c>
      <c r="C15504">
        <v>58410000</v>
      </c>
      <c r="D15504" t="s">
        <v>17</v>
      </c>
      <c r="E15504" t="s">
        <v>13</v>
      </c>
      <c r="F15504" t="s">
        <v>13</v>
      </c>
      <c r="G15504" t="s">
        <v>15208</v>
      </c>
      <c r="H15504" s="2">
        <v>44923.899688923608</v>
      </c>
      <c r="I15504" t="s">
        <v>19</v>
      </c>
      <c r="J15504" s="2">
        <v>44923.899688923608</v>
      </c>
      <c r="K15504" t="s">
        <v>19</v>
      </c>
      <c r="L15504" t="str">
        <f>VLOOKUP(C15504,ACCOUNT_MAPPING!A:C,3,FALSE)</f>
        <v>Other Expenses</v>
      </c>
    </row>
    <row r="15505" spans="1:12" hidden="1">
      <c r="A15505">
        <v>126081</v>
      </c>
      <c r="B15505" t="s">
        <v>435</v>
      </c>
      <c r="C15505">
        <v>58410000</v>
      </c>
      <c r="D15505" t="s">
        <v>12</v>
      </c>
      <c r="E15505" t="s">
        <v>13</v>
      </c>
      <c r="F15505" t="s">
        <v>13</v>
      </c>
      <c r="G15505" t="s">
        <v>15209</v>
      </c>
      <c r="H15505" s="2">
        <v>45016.823401273148</v>
      </c>
      <c r="I15505" t="s">
        <v>437</v>
      </c>
      <c r="J15505" s="2">
        <v>45016.823401273148</v>
      </c>
      <c r="K15505" t="s">
        <v>437</v>
      </c>
      <c r="L15505" t="str">
        <f>VLOOKUP(C15505,ACCOUNT_MAPPING!A:C,3,FALSE)</f>
        <v>Other Expenses</v>
      </c>
    </row>
    <row r="15506" spans="1:12" hidden="1">
      <c r="A15506">
        <v>126103</v>
      </c>
      <c r="B15506" t="s">
        <v>392</v>
      </c>
      <c r="C15506">
        <v>58410000</v>
      </c>
      <c r="D15506" t="s">
        <v>17</v>
      </c>
      <c r="E15506" t="s">
        <v>13</v>
      </c>
      <c r="F15506" t="s">
        <v>13</v>
      </c>
      <c r="G15506" t="s">
        <v>15210</v>
      </c>
      <c r="H15506" s="2">
        <v>44914.646849965276</v>
      </c>
      <c r="I15506" t="s">
        <v>310</v>
      </c>
      <c r="J15506" s="2">
        <v>44914.646849965276</v>
      </c>
      <c r="K15506" t="s">
        <v>310</v>
      </c>
      <c r="L15506" t="str">
        <f>VLOOKUP(C15506,ACCOUNT_MAPPING!A:C,3,FALSE)</f>
        <v>Other Expenses</v>
      </c>
    </row>
    <row r="15507" spans="1:12" hidden="1">
      <c r="A15507">
        <v>126174</v>
      </c>
      <c r="B15507" t="s">
        <v>352</v>
      </c>
      <c r="C15507">
        <v>58410000</v>
      </c>
      <c r="D15507" t="s">
        <v>17</v>
      </c>
      <c r="E15507" t="s">
        <v>13</v>
      </c>
      <c r="F15507" t="s">
        <v>13</v>
      </c>
      <c r="G15507" t="s">
        <v>15211</v>
      </c>
      <c r="H15507" s="2">
        <v>44923.456936574075</v>
      </c>
      <c r="I15507" t="s">
        <v>347</v>
      </c>
      <c r="J15507" s="2">
        <v>44923.456936574075</v>
      </c>
      <c r="K15507" t="s">
        <v>347</v>
      </c>
      <c r="L15507" t="str">
        <f>VLOOKUP(C15507,ACCOUNT_MAPPING!A:C,3,FALSE)</f>
        <v>Other Expenses</v>
      </c>
    </row>
    <row r="15508" spans="1:12" hidden="1">
      <c r="A15508">
        <v>126178</v>
      </c>
      <c r="B15508" t="s">
        <v>481</v>
      </c>
      <c r="C15508">
        <v>58410000</v>
      </c>
      <c r="D15508" t="s">
        <v>17</v>
      </c>
      <c r="E15508" t="s">
        <v>13</v>
      </c>
      <c r="F15508" t="s">
        <v>13</v>
      </c>
      <c r="G15508" t="s">
        <v>15212</v>
      </c>
      <c r="H15508" s="2">
        <v>44923.508694594908</v>
      </c>
      <c r="I15508" t="s">
        <v>357</v>
      </c>
      <c r="J15508" s="2">
        <v>44923.508694594908</v>
      </c>
      <c r="K15508" t="s">
        <v>357</v>
      </c>
      <c r="L15508" t="str">
        <f>VLOOKUP(C15508,ACCOUNT_MAPPING!A:C,3,FALSE)</f>
        <v>Other Expenses</v>
      </c>
    </row>
    <row r="15509" spans="1:12" hidden="1">
      <c r="A15509">
        <v>126179</v>
      </c>
      <c r="B15509" t="s">
        <v>423</v>
      </c>
      <c r="C15509">
        <v>58410000</v>
      </c>
      <c r="D15509" t="s">
        <v>17</v>
      </c>
      <c r="E15509" t="s">
        <v>13</v>
      </c>
      <c r="F15509" t="s">
        <v>13</v>
      </c>
      <c r="G15509" t="s">
        <v>15212</v>
      </c>
      <c r="H15509" s="2">
        <v>44923.513325462962</v>
      </c>
      <c r="I15509" t="s">
        <v>357</v>
      </c>
      <c r="J15509" s="2">
        <v>44923.513325462962</v>
      </c>
      <c r="K15509" t="s">
        <v>357</v>
      </c>
      <c r="L15509" t="str">
        <f>VLOOKUP(C15509,ACCOUNT_MAPPING!A:C,3,FALSE)</f>
        <v>Other Expenses</v>
      </c>
    </row>
    <row r="15510" spans="1:12" hidden="1">
      <c r="A15510">
        <v>2830</v>
      </c>
      <c r="B15510" t="s">
        <v>2163</v>
      </c>
      <c r="C15510">
        <v>58425000</v>
      </c>
      <c r="D15510" t="s">
        <v>17</v>
      </c>
      <c r="E15510" t="s">
        <v>13</v>
      </c>
      <c r="F15510" t="s">
        <v>13</v>
      </c>
      <c r="G15510" t="s">
        <v>15213</v>
      </c>
      <c r="H15510" s="2">
        <v>44923.440038425928</v>
      </c>
      <c r="I15510" t="s">
        <v>289</v>
      </c>
      <c r="J15510" s="2">
        <v>44923.440038425928</v>
      </c>
      <c r="K15510" t="s">
        <v>289</v>
      </c>
      <c r="L15510" t="str">
        <f>VLOOKUP(C15510,ACCOUNT_MAPPING!A:C,3,FALSE)</f>
        <v>General Building Maintenance</v>
      </c>
    </row>
    <row r="15511" spans="1:12" hidden="1">
      <c r="A15511">
        <v>3540</v>
      </c>
      <c r="B15511" t="s">
        <v>11</v>
      </c>
      <c r="C15511">
        <v>58425000</v>
      </c>
      <c r="D15511" t="s">
        <v>12</v>
      </c>
      <c r="E15511" t="s">
        <v>13</v>
      </c>
      <c r="F15511" t="s">
        <v>13</v>
      </c>
      <c r="G15511" t="s">
        <v>15214</v>
      </c>
      <c r="H15511" s="2">
        <v>45020.842145682873</v>
      </c>
      <c r="I15511" t="s">
        <v>15</v>
      </c>
      <c r="J15511" s="2">
        <v>45020.842145682873</v>
      </c>
      <c r="K15511" t="s">
        <v>15</v>
      </c>
      <c r="L15511" t="str">
        <f>VLOOKUP(C15511,ACCOUNT_MAPPING!A:C,3,FALSE)</f>
        <v>General Building Maintenance</v>
      </c>
    </row>
    <row r="15512" spans="1:12" hidden="1">
      <c r="A15512">
        <v>4440</v>
      </c>
      <c r="B15512" t="s">
        <v>7665</v>
      </c>
      <c r="C15512">
        <v>58425000</v>
      </c>
      <c r="D15512" t="s">
        <v>12</v>
      </c>
      <c r="E15512" t="s">
        <v>13</v>
      </c>
      <c r="F15512" t="s">
        <v>13</v>
      </c>
      <c r="G15512" t="s">
        <v>15215</v>
      </c>
      <c r="H15512" s="2">
        <v>45014.386547685186</v>
      </c>
      <c r="I15512" t="s">
        <v>2175</v>
      </c>
      <c r="J15512" s="2">
        <v>45014.386547685186</v>
      </c>
      <c r="K15512" t="s">
        <v>2175</v>
      </c>
      <c r="L15512" t="str">
        <f>VLOOKUP(C15512,ACCOUNT_MAPPING!A:C,3,FALSE)</f>
        <v>General Building Maintenance</v>
      </c>
    </row>
    <row r="15513" spans="1:12" hidden="1">
      <c r="A15513">
        <v>4607</v>
      </c>
      <c r="B15513" t="s">
        <v>687</v>
      </c>
      <c r="C15513">
        <v>58425000</v>
      </c>
      <c r="D15513" t="s">
        <v>12</v>
      </c>
      <c r="E15513" t="s">
        <v>13</v>
      </c>
      <c r="F15513" t="s">
        <v>13</v>
      </c>
      <c r="G15513" t="s">
        <v>15216</v>
      </c>
      <c r="H15513" s="2">
        <v>45021.562861805556</v>
      </c>
      <c r="I15513" t="s">
        <v>679</v>
      </c>
      <c r="J15513" s="2">
        <v>45021.562861805556</v>
      </c>
      <c r="K15513" t="s">
        <v>679</v>
      </c>
      <c r="L15513" t="str">
        <f>VLOOKUP(C15513,ACCOUNT_MAPPING!A:C,3,FALSE)</f>
        <v>General Building Maintenance</v>
      </c>
    </row>
    <row r="15514" spans="1:12" hidden="1">
      <c r="A15514">
        <v>8442</v>
      </c>
      <c r="B15514" t="s">
        <v>4333</v>
      </c>
      <c r="C15514">
        <v>58425000</v>
      </c>
      <c r="D15514" t="s">
        <v>17</v>
      </c>
      <c r="E15514" t="s">
        <v>13</v>
      </c>
      <c r="F15514" t="s">
        <v>13</v>
      </c>
      <c r="G15514" t="s">
        <v>15217</v>
      </c>
      <c r="H15514" s="2">
        <v>44919.592120173613</v>
      </c>
      <c r="I15514" t="s">
        <v>31</v>
      </c>
      <c r="J15514" s="2">
        <v>44919.592120173613</v>
      </c>
      <c r="K15514" t="s">
        <v>31</v>
      </c>
      <c r="L15514" t="str">
        <f>VLOOKUP(C15514,ACCOUNT_MAPPING!A:C,3,FALSE)</f>
        <v>General Building Maintenance</v>
      </c>
    </row>
    <row r="15515" spans="1:12" hidden="1">
      <c r="A15515">
        <v>8473</v>
      </c>
      <c r="B15515" t="s">
        <v>1168</v>
      </c>
      <c r="C15515">
        <v>58425000</v>
      </c>
      <c r="D15515" t="s">
        <v>12</v>
      </c>
      <c r="E15515" t="s">
        <v>13</v>
      </c>
      <c r="F15515" t="s">
        <v>13</v>
      </c>
      <c r="G15515" t="s">
        <v>15218</v>
      </c>
      <c r="H15515" s="2">
        <v>45015.50655046296</v>
      </c>
      <c r="I15515" t="s">
        <v>778</v>
      </c>
      <c r="J15515" s="2">
        <v>45015.50655046296</v>
      </c>
      <c r="K15515" t="s">
        <v>778</v>
      </c>
      <c r="L15515" t="str">
        <f>VLOOKUP(C15515,ACCOUNT_MAPPING!A:C,3,FALSE)</f>
        <v>General Building Maintenance</v>
      </c>
    </row>
    <row r="15516" spans="1:12" hidden="1">
      <c r="A15516">
        <v>8491</v>
      </c>
      <c r="B15516" t="s">
        <v>3179</v>
      </c>
      <c r="C15516">
        <v>58425000</v>
      </c>
      <c r="D15516" t="s">
        <v>12</v>
      </c>
      <c r="E15516" t="s">
        <v>13</v>
      </c>
      <c r="F15516" t="s">
        <v>13</v>
      </c>
      <c r="G15516" t="s">
        <v>15219</v>
      </c>
      <c r="H15516" s="2">
        <v>45014.679011111111</v>
      </c>
      <c r="I15516" t="s">
        <v>19</v>
      </c>
      <c r="J15516" s="2">
        <v>45014.679011111111</v>
      </c>
      <c r="K15516" t="s">
        <v>19</v>
      </c>
      <c r="L15516" t="str">
        <f>VLOOKUP(C15516,ACCOUNT_MAPPING!A:C,3,FALSE)</f>
        <v>General Building Maintenance</v>
      </c>
    </row>
    <row r="15517" spans="1:12" hidden="1">
      <c r="A15517">
        <v>8522</v>
      </c>
      <c r="B15517" t="s">
        <v>1655</v>
      </c>
      <c r="C15517">
        <v>58425000</v>
      </c>
      <c r="D15517" t="s">
        <v>12</v>
      </c>
      <c r="E15517" t="s">
        <v>13</v>
      </c>
      <c r="F15517" t="s">
        <v>13</v>
      </c>
      <c r="G15517" t="s">
        <v>15220</v>
      </c>
      <c r="H15517" s="2">
        <v>45021.589420717595</v>
      </c>
      <c r="I15517" t="s">
        <v>1266</v>
      </c>
      <c r="J15517" s="2">
        <v>45021.589420717595</v>
      </c>
      <c r="K15517" t="s">
        <v>1266</v>
      </c>
      <c r="L15517" t="str">
        <f>VLOOKUP(C15517,ACCOUNT_MAPPING!A:C,3,FALSE)</f>
        <v>General Building Maintenance</v>
      </c>
    </row>
    <row r="15518" spans="1:12" hidden="1">
      <c r="A15518">
        <v>8502</v>
      </c>
      <c r="B15518" t="s">
        <v>16</v>
      </c>
      <c r="C15518">
        <v>58425000</v>
      </c>
      <c r="D15518" t="s">
        <v>12</v>
      </c>
      <c r="E15518" t="s">
        <v>13</v>
      </c>
      <c r="F15518" t="s">
        <v>13</v>
      </c>
      <c r="G15518" t="s">
        <v>15221</v>
      </c>
      <c r="H15518" s="2">
        <v>45014.774394328706</v>
      </c>
      <c r="I15518" t="s">
        <v>19</v>
      </c>
      <c r="J15518" s="2">
        <v>45014.774394328706</v>
      </c>
      <c r="K15518" t="s">
        <v>19</v>
      </c>
      <c r="L15518" t="str">
        <f>VLOOKUP(C15518,ACCOUNT_MAPPING!A:C,3,FALSE)</f>
        <v>General Building Maintenance</v>
      </c>
    </row>
    <row r="15519" spans="1:12" hidden="1">
      <c r="A15519">
        <v>8639</v>
      </c>
      <c r="B15519" t="s">
        <v>3191</v>
      </c>
      <c r="C15519">
        <v>58425000</v>
      </c>
      <c r="D15519" t="s">
        <v>63</v>
      </c>
      <c r="E15519" t="s">
        <v>13</v>
      </c>
      <c r="F15519" t="s">
        <v>13</v>
      </c>
      <c r="G15519" t="s">
        <v>15222</v>
      </c>
      <c r="H15519" s="2">
        <v>44876.425093090278</v>
      </c>
      <c r="I15519" t="s">
        <v>31</v>
      </c>
      <c r="J15519" s="2">
        <v>44876.425093090278</v>
      </c>
      <c r="K15519" t="s">
        <v>31</v>
      </c>
      <c r="L15519" t="str">
        <f>VLOOKUP(C15519,ACCOUNT_MAPPING!A:C,3,FALSE)</f>
        <v>General Building Maintenance</v>
      </c>
    </row>
    <row r="15520" spans="1:12" hidden="1">
      <c r="A15520">
        <v>8637</v>
      </c>
      <c r="B15520" t="s">
        <v>4357</v>
      </c>
      <c r="C15520">
        <v>58425000</v>
      </c>
      <c r="D15520" t="s">
        <v>17</v>
      </c>
      <c r="E15520" t="s">
        <v>13</v>
      </c>
      <c r="F15520" t="s">
        <v>13</v>
      </c>
      <c r="G15520" t="s">
        <v>15223</v>
      </c>
      <c r="H15520" s="2">
        <v>44919.548486921296</v>
      </c>
      <c r="I15520" t="s">
        <v>31</v>
      </c>
      <c r="J15520" s="2">
        <v>44919.548486921296</v>
      </c>
      <c r="K15520" t="s">
        <v>31</v>
      </c>
      <c r="L15520" t="str">
        <f>VLOOKUP(C15520,ACCOUNT_MAPPING!A:C,3,FALSE)</f>
        <v>General Building Maintenance</v>
      </c>
    </row>
    <row r="15521" spans="1:12" hidden="1">
      <c r="A15521">
        <v>8652</v>
      </c>
      <c r="B15521" t="s">
        <v>11363</v>
      </c>
      <c r="C15521">
        <v>58425000</v>
      </c>
      <c r="D15521" t="s">
        <v>17</v>
      </c>
      <c r="E15521" t="s">
        <v>13</v>
      </c>
      <c r="F15521" t="s">
        <v>13</v>
      </c>
      <c r="G15521" t="s">
        <v>15224</v>
      </c>
      <c r="H15521" s="2">
        <v>44919.590377928238</v>
      </c>
      <c r="I15521" t="s">
        <v>31</v>
      </c>
      <c r="J15521" s="2">
        <v>44919.590377928238</v>
      </c>
      <c r="K15521" t="s">
        <v>31</v>
      </c>
      <c r="L15521" t="str">
        <f>VLOOKUP(C15521,ACCOUNT_MAPPING!A:C,3,FALSE)</f>
        <v>General Building Maintenance</v>
      </c>
    </row>
    <row r="15522" spans="1:12" hidden="1">
      <c r="A15522">
        <v>8657</v>
      </c>
      <c r="B15522" t="s">
        <v>3203</v>
      </c>
      <c r="C15522">
        <v>58425000</v>
      </c>
      <c r="D15522" t="s">
        <v>12</v>
      </c>
      <c r="E15522" t="s">
        <v>13</v>
      </c>
      <c r="F15522" t="s">
        <v>13</v>
      </c>
      <c r="G15522" t="s">
        <v>15225</v>
      </c>
      <c r="H15522" s="2">
        <v>45020.693366863423</v>
      </c>
      <c r="I15522" t="s">
        <v>1422</v>
      </c>
      <c r="J15522" s="2">
        <v>45020.693366863423</v>
      </c>
      <c r="K15522" t="s">
        <v>1422</v>
      </c>
      <c r="L15522" t="str">
        <f>VLOOKUP(C15522,ACCOUNT_MAPPING!A:C,3,FALSE)</f>
        <v>General Building Maintenance</v>
      </c>
    </row>
    <row r="15523" spans="1:12" hidden="1">
      <c r="A15523">
        <v>8673</v>
      </c>
      <c r="B15523" t="s">
        <v>2230</v>
      </c>
      <c r="C15523">
        <v>58425000</v>
      </c>
      <c r="D15523" t="s">
        <v>17</v>
      </c>
      <c r="E15523" t="s">
        <v>13</v>
      </c>
      <c r="F15523" t="s">
        <v>13</v>
      </c>
      <c r="G15523" t="s">
        <v>15226</v>
      </c>
      <c r="H15523" s="2">
        <v>44923.690701273146</v>
      </c>
      <c r="I15523" t="s">
        <v>15</v>
      </c>
      <c r="J15523" s="2">
        <v>44923.690701273146</v>
      </c>
      <c r="K15523" t="s">
        <v>15</v>
      </c>
      <c r="L15523" t="str">
        <f>VLOOKUP(C15523,ACCOUNT_MAPPING!A:C,3,FALSE)</f>
        <v>General Building Maintenance</v>
      </c>
    </row>
    <row r="15524" spans="1:12" hidden="1">
      <c r="A15524">
        <v>8768</v>
      </c>
      <c r="B15524" t="s">
        <v>709</v>
      </c>
      <c r="C15524">
        <v>58425000</v>
      </c>
      <c r="D15524" t="s">
        <v>17</v>
      </c>
      <c r="E15524" t="s">
        <v>13</v>
      </c>
      <c r="F15524" t="s">
        <v>13</v>
      </c>
      <c r="G15524" t="s">
        <v>15227</v>
      </c>
      <c r="H15524" s="2">
        <v>44918.602677627314</v>
      </c>
      <c r="I15524" t="s">
        <v>244</v>
      </c>
      <c r="J15524" s="2">
        <v>44918.602677627314</v>
      </c>
      <c r="K15524" t="s">
        <v>244</v>
      </c>
      <c r="L15524" t="str">
        <f>VLOOKUP(C15524,ACCOUNT_MAPPING!A:C,3,FALSE)</f>
        <v>General Building Maintenance</v>
      </c>
    </row>
    <row r="15525" spans="1:12" hidden="1">
      <c r="A15525">
        <v>8770</v>
      </c>
      <c r="B15525" t="s">
        <v>711</v>
      </c>
      <c r="C15525">
        <v>58425000</v>
      </c>
      <c r="D15525" t="s">
        <v>12</v>
      </c>
      <c r="E15525" t="s">
        <v>13</v>
      </c>
      <c r="F15525" t="s">
        <v>13</v>
      </c>
      <c r="G15525" t="s">
        <v>15228</v>
      </c>
      <c r="H15525" s="2">
        <v>45013.648086921297</v>
      </c>
      <c r="I15525" t="s">
        <v>244</v>
      </c>
      <c r="J15525" s="2">
        <v>45013.648086921297</v>
      </c>
      <c r="K15525" t="s">
        <v>244</v>
      </c>
      <c r="L15525" t="str">
        <f>VLOOKUP(C15525,ACCOUNT_MAPPING!A:C,3,FALSE)</f>
        <v>General Building Maintenance</v>
      </c>
    </row>
    <row r="15526" spans="1:12" hidden="1">
      <c r="A15526">
        <v>8725</v>
      </c>
      <c r="B15526" t="s">
        <v>37</v>
      </c>
      <c r="C15526">
        <v>58425000</v>
      </c>
      <c r="D15526" t="s">
        <v>17</v>
      </c>
      <c r="E15526" t="s">
        <v>13</v>
      </c>
      <c r="F15526" t="s">
        <v>13</v>
      </c>
      <c r="G15526" t="s">
        <v>15229</v>
      </c>
      <c r="H15526" s="2">
        <v>44916.816192557868</v>
      </c>
      <c r="I15526" t="s">
        <v>22</v>
      </c>
      <c r="J15526" s="2">
        <v>44916.816192557868</v>
      </c>
      <c r="K15526" t="s">
        <v>22</v>
      </c>
      <c r="L15526" t="str">
        <f>VLOOKUP(C15526,ACCOUNT_MAPPING!A:C,3,FALSE)</f>
        <v>General Building Maintenance</v>
      </c>
    </row>
    <row r="15527" spans="1:12" hidden="1">
      <c r="A15527">
        <v>8751</v>
      </c>
      <c r="B15527" t="s">
        <v>1685</v>
      </c>
      <c r="C15527">
        <v>58425000</v>
      </c>
      <c r="D15527" t="s">
        <v>17</v>
      </c>
      <c r="E15527" t="s">
        <v>13</v>
      </c>
      <c r="F15527" t="s">
        <v>13</v>
      </c>
      <c r="G15527" t="s">
        <v>15230</v>
      </c>
      <c r="H15527" s="2">
        <v>44916.500071724535</v>
      </c>
      <c r="I15527" t="s">
        <v>949</v>
      </c>
      <c r="J15527" s="2">
        <v>44916.500071724535</v>
      </c>
      <c r="K15527" t="s">
        <v>949</v>
      </c>
      <c r="L15527" t="str">
        <f>VLOOKUP(C15527,ACCOUNT_MAPPING!A:C,3,FALSE)</f>
        <v>General Building Maintenance</v>
      </c>
    </row>
    <row r="15528" spans="1:12" hidden="1">
      <c r="A15528">
        <v>8745</v>
      </c>
      <c r="B15528" t="s">
        <v>1374</v>
      </c>
      <c r="C15528">
        <v>58425000</v>
      </c>
      <c r="D15528" t="s">
        <v>17</v>
      </c>
      <c r="E15528" t="s">
        <v>13</v>
      </c>
      <c r="F15528" t="s">
        <v>13</v>
      </c>
      <c r="G15528" t="s">
        <v>15231</v>
      </c>
      <c r="H15528" s="2">
        <v>44916.414534918978</v>
      </c>
      <c r="I15528" t="s">
        <v>949</v>
      </c>
      <c r="J15528" s="2">
        <v>44916.414534918978</v>
      </c>
      <c r="K15528" t="s">
        <v>949</v>
      </c>
      <c r="L15528" t="str">
        <f>VLOOKUP(C15528,ACCOUNT_MAPPING!A:C,3,FALSE)</f>
        <v>General Building Maintenance</v>
      </c>
    </row>
    <row r="15529" spans="1:12" hidden="1">
      <c r="A15529">
        <v>8758</v>
      </c>
      <c r="B15529" t="s">
        <v>2289</v>
      </c>
      <c r="C15529">
        <v>58425000</v>
      </c>
      <c r="D15529" t="s">
        <v>17</v>
      </c>
      <c r="E15529" t="s">
        <v>13</v>
      </c>
      <c r="F15529" t="s">
        <v>13</v>
      </c>
      <c r="G15529" t="s">
        <v>15232</v>
      </c>
      <c r="H15529" s="2">
        <v>44916.649928090279</v>
      </c>
      <c r="I15529" t="s">
        <v>1175</v>
      </c>
      <c r="J15529" s="2">
        <v>44916.649928090279</v>
      </c>
      <c r="K15529" t="s">
        <v>1175</v>
      </c>
      <c r="L15529" t="str">
        <f>VLOOKUP(C15529,ACCOUNT_MAPPING!A:C,3,FALSE)</f>
        <v>General Building Maintenance</v>
      </c>
    </row>
    <row r="15530" spans="1:12" hidden="1">
      <c r="A15530">
        <v>8782</v>
      </c>
      <c r="B15530" t="s">
        <v>14684</v>
      </c>
      <c r="C15530">
        <v>58425000</v>
      </c>
      <c r="D15530" t="s">
        <v>12</v>
      </c>
      <c r="E15530" t="s">
        <v>13</v>
      </c>
      <c r="F15530" t="s">
        <v>13</v>
      </c>
      <c r="G15530" t="s">
        <v>15233</v>
      </c>
      <c r="H15530" s="2">
        <v>45020.683459178239</v>
      </c>
      <c r="I15530" t="s">
        <v>236</v>
      </c>
      <c r="J15530" s="2">
        <v>45020.683459178239</v>
      </c>
      <c r="K15530" t="s">
        <v>236</v>
      </c>
      <c r="L15530" t="str">
        <f>VLOOKUP(C15530,ACCOUNT_MAPPING!A:C,3,FALSE)</f>
        <v>General Building Maintenance</v>
      </c>
    </row>
    <row r="15531" spans="1:12" hidden="1">
      <c r="A15531">
        <v>8746</v>
      </c>
      <c r="B15531" t="s">
        <v>1376</v>
      </c>
      <c r="C15531">
        <v>58425000</v>
      </c>
      <c r="D15531" t="s">
        <v>12</v>
      </c>
      <c r="E15531" t="s">
        <v>13</v>
      </c>
      <c r="F15531" t="s">
        <v>13</v>
      </c>
      <c r="G15531" t="s">
        <v>15234</v>
      </c>
      <c r="H15531" s="2">
        <v>45009.721029247688</v>
      </c>
      <c r="I15531" t="s">
        <v>949</v>
      </c>
      <c r="J15531" s="2">
        <v>45009.721029247688</v>
      </c>
      <c r="K15531" t="s">
        <v>949</v>
      </c>
      <c r="L15531" t="str">
        <f>VLOOKUP(C15531,ACCOUNT_MAPPING!A:C,3,FALSE)</f>
        <v>General Building Maintenance</v>
      </c>
    </row>
    <row r="15532" spans="1:12" hidden="1">
      <c r="A15532">
        <v>8809</v>
      </c>
      <c r="B15532" t="s">
        <v>2320</v>
      </c>
      <c r="C15532">
        <v>58425000</v>
      </c>
      <c r="D15532" t="s">
        <v>17</v>
      </c>
      <c r="E15532" t="s">
        <v>13</v>
      </c>
      <c r="F15532" t="s">
        <v>13</v>
      </c>
      <c r="G15532" t="s">
        <v>15235</v>
      </c>
      <c r="H15532" s="2">
        <v>44925.942410300922</v>
      </c>
      <c r="I15532" t="s">
        <v>497</v>
      </c>
      <c r="J15532" s="2">
        <v>44925.942410300922</v>
      </c>
      <c r="K15532" t="s">
        <v>497</v>
      </c>
      <c r="L15532" t="str">
        <f>VLOOKUP(C15532,ACCOUNT_MAPPING!A:C,3,FALSE)</f>
        <v>General Building Maintenance</v>
      </c>
    </row>
    <row r="15533" spans="1:12" hidden="1">
      <c r="A15533">
        <v>8756</v>
      </c>
      <c r="B15533" t="s">
        <v>2254</v>
      </c>
      <c r="C15533">
        <v>58425000</v>
      </c>
      <c r="D15533" t="s">
        <v>17</v>
      </c>
      <c r="E15533" t="s">
        <v>13</v>
      </c>
      <c r="F15533" t="s">
        <v>13</v>
      </c>
      <c r="G15533" t="s">
        <v>1397</v>
      </c>
      <c r="H15533" s="2">
        <v>44916.620816469906</v>
      </c>
      <c r="I15533" t="s">
        <v>1175</v>
      </c>
      <c r="J15533" s="2">
        <v>44916.620816469906</v>
      </c>
      <c r="K15533" t="s">
        <v>1175</v>
      </c>
      <c r="L15533" t="str">
        <f>VLOOKUP(C15533,ACCOUNT_MAPPING!A:C,3,FALSE)</f>
        <v>General Building Maintenance</v>
      </c>
    </row>
    <row r="15534" spans="1:12" hidden="1">
      <c r="A15534">
        <v>8765</v>
      </c>
      <c r="B15534" t="s">
        <v>5560</v>
      </c>
      <c r="C15534">
        <v>58425000</v>
      </c>
      <c r="D15534" t="s">
        <v>12</v>
      </c>
      <c r="E15534" t="s">
        <v>13</v>
      </c>
      <c r="F15534" t="s">
        <v>13</v>
      </c>
      <c r="G15534" t="s">
        <v>15236</v>
      </c>
      <c r="H15534" s="2">
        <v>45011.503040428244</v>
      </c>
      <c r="I15534" t="s">
        <v>2065</v>
      </c>
      <c r="J15534" s="2">
        <v>45011.503040428244</v>
      </c>
      <c r="K15534" t="s">
        <v>2065</v>
      </c>
      <c r="L15534" t="str">
        <f>VLOOKUP(C15534,ACCOUNT_MAPPING!A:C,3,FALSE)</f>
        <v>General Building Maintenance</v>
      </c>
    </row>
    <row r="15535" spans="1:12" hidden="1">
      <c r="A15535">
        <v>8824</v>
      </c>
      <c r="B15535" t="s">
        <v>2298</v>
      </c>
      <c r="C15535">
        <v>58425000</v>
      </c>
      <c r="D15535" t="s">
        <v>12</v>
      </c>
      <c r="E15535" t="s">
        <v>13</v>
      </c>
      <c r="F15535" t="s">
        <v>13</v>
      </c>
      <c r="G15535" t="s">
        <v>15237</v>
      </c>
      <c r="H15535" s="2">
        <v>45021.573040543983</v>
      </c>
      <c r="I15535" t="s">
        <v>497</v>
      </c>
      <c r="J15535" s="2">
        <v>45021.573040543983</v>
      </c>
      <c r="K15535" t="s">
        <v>497</v>
      </c>
      <c r="L15535" t="str">
        <f>VLOOKUP(C15535,ACCOUNT_MAPPING!A:C,3,FALSE)</f>
        <v>General Building Maintenance</v>
      </c>
    </row>
    <row r="15536" spans="1:12" hidden="1">
      <c r="A15536">
        <v>8951</v>
      </c>
      <c r="B15536" t="s">
        <v>6563</v>
      </c>
      <c r="C15536">
        <v>58425000</v>
      </c>
      <c r="D15536" t="s">
        <v>63</v>
      </c>
      <c r="E15536" t="s">
        <v>13</v>
      </c>
      <c r="F15536" t="s">
        <v>13</v>
      </c>
      <c r="G15536" t="s">
        <v>15238</v>
      </c>
      <c r="H15536" s="2">
        <v>44875.875102893522</v>
      </c>
      <c r="I15536" t="s">
        <v>202</v>
      </c>
      <c r="J15536" s="2">
        <v>44875.875102893522</v>
      </c>
      <c r="K15536" t="s">
        <v>202</v>
      </c>
      <c r="L15536" t="str">
        <f>VLOOKUP(C15536,ACCOUNT_MAPPING!A:C,3,FALSE)</f>
        <v>General Building Maintenance</v>
      </c>
    </row>
    <row r="15537" spans="1:12" hidden="1">
      <c r="A15537">
        <v>8967</v>
      </c>
      <c r="B15537" t="s">
        <v>1717</v>
      </c>
      <c r="C15537">
        <v>58425000</v>
      </c>
      <c r="D15537" t="s">
        <v>63</v>
      </c>
      <c r="E15537" t="s">
        <v>13</v>
      </c>
      <c r="F15537" t="s">
        <v>13</v>
      </c>
      <c r="G15537" t="s">
        <v>15239</v>
      </c>
      <c r="H15537" s="2">
        <v>44876.757210185184</v>
      </c>
      <c r="I15537" t="s">
        <v>202</v>
      </c>
      <c r="J15537" s="2">
        <v>44876.757210185184</v>
      </c>
      <c r="K15537" t="s">
        <v>202</v>
      </c>
      <c r="L15537" t="str">
        <f>VLOOKUP(C15537,ACCOUNT_MAPPING!A:C,3,FALSE)</f>
        <v>General Building Maintenance</v>
      </c>
    </row>
    <row r="15538" spans="1:12" hidden="1">
      <c r="A15538">
        <v>8822</v>
      </c>
      <c r="B15538" t="s">
        <v>2272</v>
      </c>
      <c r="C15538">
        <v>58425000</v>
      </c>
      <c r="D15538" t="s">
        <v>17</v>
      </c>
      <c r="E15538" t="s">
        <v>13</v>
      </c>
      <c r="F15538" t="s">
        <v>13</v>
      </c>
      <c r="G15538" t="s">
        <v>15240</v>
      </c>
      <c r="H15538" s="2">
        <v>44926.607428391202</v>
      </c>
      <c r="I15538" t="s">
        <v>497</v>
      </c>
      <c r="J15538" s="2">
        <v>44926.607428391202</v>
      </c>
      <c r="K15538" t="s">
        <v>497</v>
      </c>
      <c r="L15538" t="str">
        <f>VLOOKUP(C15538,ACCOUNT_MAPPING!A:C,3,FALSE)</f>
        <v>General Building Maintenance</v>
      </c>
    </row>
    <row r="15539" spans="1:12" hidden="1">
      <c r="A15539">
        <v>8905</v>
      </c>
      <c r="B15539" t="s">
        <v>4482</v>
      </c>
      <c r="C15539">
        <v>58425000</v>
      </c>
      <c r="D15539" t="s">
        <v>63</v>
      </c>
      <c r="E15539" t="s">
        <v>13</v>
      </c>
      <c r="F15539" t="s">
        <v>13</v>
      </c>
      <c r="G15539" t="s">
        <v>15241</v>
      </c>
      <c r="H15539" s="2">
        <v>44866.828448148146</v>
      </c>
      <c r="I15539" t="s">
        <v>726</v>
      </c>
      <c r="J15539" s="2">
        <v>44866.828448148146</v>
      </c>
      <c r="K15539" t="s">
        <v>726</v>
      </c>
      <c r="L15539" t="str">
        <f>VLOOKUP(C15539,ACCOUNT_MAPPING!A:C,3,FALSE)</f>
        <v>General Building Maintenance</v>
      </c>
    </row>
    <row r="15540" spans="1:12" hidden="1">
      <c r="A15540">
        <v>8928</v>
      </c>
      <c r="B15540" t="s">
        <v>7053</v>
      </c>
      <c r="C15540">
        <v>58425000</v>
      </c>
      <c r="D15540" t="s">
        <v>17</v>
      </c>
      <c r="E15540" t="s">
        <v>13</v>
      </c>
      <c r="F15540" t="s">
        <v>13</v>
      </c>
      <c r="G15540" t="s">
        <v>15242</v>
      </c>
      <c r="H15540" s="2">
        <v>44917.81600327546</v>
      </c>
      <c r="I15540" t="s">
        <v>726</v>
      </c>
      <c r="J15540" s="2">
        <v>44917.81600327546</v>
      </c>
      <c r="K15540" t="s">
        <v>726</v>
      </c>
      <c r="L15540" t="str">
        <f>VLOOKUP(C15540,ACCOUNT_MAPPING!A:C,3,FALSE)</f>
        <v>General Building Maintenance</v>
      </c>
    </row>
    <row r="15541" spans="1:12" hidden="1">
      <c r="A15541">
        <v>8835</v>
      </c>
      <c r="B15541" t="s">
        <v>1703</v>
      </c>
      <c r="C15541">
        <v>58425000</v>
      </c>
      <c r="D15541" t="s">
        <v>17</v>
      </c>
      <c r="E15541" t="s">
        <v>13</v>
      </c>
      <c r="F15541" t="s">
        <v>13</v>
      </c>
      <c r="G15541" t="s">
        <v>15243</v>
      </c>
      <c r="H15541" s="2">
        <v>44922.510631400466</v>
      </c>
      <c r="I15541" t="s">
        <v>766</v>
      </c>
      <c r="J15541" s="2">
        <v>44922.510631400466</v>
      </c>
      <c r="K15541" t="s">
        <v>766</v>
      </c>
      <c r="L15541" t="str">
        <f>VLOOKUP(C15541,ACCOUNT_MAPPING!A:C,3,FALSE)</f>
        <v>General Building Maintenance</v>
      </c>
    </row>
    <row r="15542" spans="1:12" hidden="1">
      <c r="A15542">
        <v>9017</v>
      </c>
      <c r="B15542" t="s">
        <v>8454</v>
      </c>
      <c r="C15542">
        <v>58425000</v>
      </c>
      <c r="D15542" t="s">
        <v>17</v>
      </c>
      <c r="E15542" t="s">
        <v>13</v>
      </c>
      <c r="F15542" t="s">
        <v>13</v>
      </c>
      <c r="G15542" t="s">
        <v>15244</v>
      </c>
      <c r="H15542" s="2">
        <v>44917.492425578705</v>
      </c>
      <c r="I15542" t="s">
        <v>233</v>
      </c>
      <c r="J15542" s="2">
        <v>44917.492425578705</v>
      </c>
      <c r="K15542" t="s">
        <v>233</v>
      </c>
      <c r="L15542" t="str">
        <f>VLOOKUP(C15542,ACCOUNT_MAPPING!A:C,3,FALSE)</f>
        <v>General Building Maintenance</v>
      </c>
    </row>
    <row r="15543" spans="1:12" hidden="1">
      <c r="A15543">
        <v>9027</v>
      </c>
      <c r="B15543" t="s">
        <v>57</v>
      </c>
      <c r="C15543">
        <v>58425000</v>
      </c>
      <c r="D15543" t="s">
        <v>17</v>
      </c>
      <c r="E15543" t="s">
        <v>13</v>
      </c>
      <c r="F15543" t="s">
        <v>13</v>
      </c>
      <c r="G15543" t="s">
        <v>15245</v>
      </c>
      <c r="H15543" s="2">
        <v>44919.600186377313</v>
      </c>
      <c r="I15543" t="s">
        <v>31</v>
      </c>
      <c r="J15543" s="2">
        <v>44919.600186377313</v>
      </c>
      <c r="K15543" t="s">
        <v>31</v>
      </c>
      <c r="L15543" t="str">
        <f>VLOOKUP(C15543,ACCOUNT_MAPPING!A:C,3,FALSE)</f>
        <v>General Building Maintenance</v>
      </c>
    </row>
    <row r="15544" spans="1:12" hidden="1">
      <c r="A15544">
        <v>8916</v>
      </c>
      <c r="B15544" t="s">
        <v>3230</v>
      </c>
      <c r="C15544">
        <v>58425000</v>
      </c>
      <c r="D15544" t="s">
        <v>17</v>
      </c>
      <c r="E15544" t="s">
        <v>13</v>
      </c>
      <c r="F15544" t="s">
        <v>13</v>
      </c>
      <c r="G15544" t="s">
        <v>15246</v>
      </c>
      <c r="H15544" s="2">
        <v>44917.606544131944</v>
      </c>
      <c r="I15544" t="s">
        <v>726</v>
      </c>
      <c r="J15544" s="2">
        <v>44917.606544131944</v>
      </c>
      <c r="K15544" t="s">
        <v>726</v>
      </c>
      <c r="L15544" t="str">
        <f>VLOOKUP(C15544,ACCOUNT_MAPPING!A:C,3,FALSE)</f>
        <v>General Building Maintenance</v>
      </c>
    </row>
    <row r="15545" spans="1:12" hidden="1">
      <c r="A15545">
        <v>9012</v>
      </c>
      <c r="B15545" t="s">
        <v>735</v>
      </c>
      <c r="C15545">
        <v>58425000</v>
      </c>
      <c r="D15545" t="s">
        <v>17</v>
      </c>
      <c r="E15545" t="s">
        <v>13</v>
      </c>
      <c r="F15545" t="s">
        <v>13</v>
      </c>
      <c r="G15545" t="s">
        <v>15247</v>
      </c>
      <c r="H15545" s="2">
        <v>44929.568659409721</v>
      </c>
      <c r="I15545" t="s">
        <v>715</v>
      </c>
      <c r="J15545" s="2">
        <v>44929.568659409721</v>
      </c>
      <c r="K15545" t="s">
        <v>715</v>
      </c>
      <c r="L15545" t="str">
        <f>VLOOKUP(C15545,ACCOUNT_MAPPING!A:C,3,FALSE)</f>
        <v>General Building Maintenance</v>
      </c>
    </row>
    <row r="15546" spans="1:12" hidden="1">
      <c r="A15546">
        <v>8979</v>
      </c>
      <c r="B15546" t="s">
        <v>11389</v>
      </c>
      <c r="C15546">
        <v>58425000</v>
      </c>
      <c r="D15546" t="s">
        <v>12</v>
      </c>
      <c r="E15546" t="s">
        <v>13</v>
      </c>
      <c r="F15546" t="s">
        <v>13</v>
      </c>
      <c r="G15546" t="s">
        <v>15248</v>
      </c>
      <c r="H15546" s="2">
        <v>45009.783041516203</v>
      </c>
      <c r="I15546" t="s">
        <v>179</v>
      </c>
      <c r="J15546" s="2">
        <v>45009.783041516203</v>
      </c>
      <c r="K15546" t="s">
        <v>179</v>
      </c>
      <c r="L15546" t="str">
        <f>VLOOKUP(C15546,ACCOUNT_MAPPING!A:C,3,FALSE)</f>
        <v>General Building Maintenance</v>
      </c>
    </row>
    <row r="15547" spans="1:12" hidden="1">
      <c r="A15547">
        <v>9039</v>
      </c>
      <c r="B15547" t="s">
        <v>11410</v>
      </c>
      <c r="C15547">
        <v>58425000</v>
      </c>
      <c r="D15547" t="s">
        <v>63</v>
      </c>
      <c r="E15547" t="s">
        <v>13</v>
      </c>
      <c r="F15547" t="s">
        <v>13</v>
      </c>
      <c r="G15547" t="s">
        <v>15249</v>
      </c>
      <c r="H15547" s="2">
        <v>44875.897336111113</v>
      </c>
      <c r="I15547" t="s">
        <v>679</v>
      </c>
      <c r="J15547" s="2">
        <v>44875.897336111113</v>
      </c>
      <c r="K15547" t="s">
        <v>679</v>
      </c>
      <c r="L15547" t="str">
        <f>VLOOKUP(C15547,ACCOUNT_MAPPING!A:C,3,FALSE)</f>
        <v>General Building Maintenance</v>
      </c>
    </row>
    <row r="15548" spans="1:12" hidden="1">
      <c r="A15548">
        <v>9045</v>
      </c>
      <c r="B15548" t="s">
        <v>69</v>
      </c>
      <c r="C15548">
        <v>58425000</v>
      </c>
      <c r="D15548" t="s">
        <v>12</v>
      </c>
      <c r="E15548" t="s">
        <v>13</v>
      </c>
      <c r="F15548" t="s">
        <v>13</v>
      </c>
      <c r="G15548" t="s">
        <v>15250</v>
      </c>
      <c r="H15548" s="2">
        <v>45020.493910682868</v>
      </c>
      <c r="I15548" t="s">
        <v>51</v>
      </c>
      <c r="J15548" s="2">
        <v>45020.493910682868</v>
      </c>
      <c r="K15548" t="s">
        <v>51</v>
      </c>
      <c r="L15548" t="str">
        <f>VLOOKUP(C15548,ACCOUNT_MAPPING!A:C,3,FALSE)</f>
        <v>General Building Maintenance</v>
      </c>
    </row>
    <row r="15549" spans="1:12" hidden="1">
      <c r="A15549">
        <v>9048</v>
      </c>
      <c r="B15549" t="s">
        <v>70</v>
      </c>
      <c r="C15549">
        <v>58425000</v>
      </c>
      <c r="D15549" t="s">
        <v>17</v>
      </c>
      <c r="E15549" t="s">
        <v>13</v>
      </c>
      <c r="F15549" t="s">
        <v>13</v>
      </c>
      <c r="G15549" t="s">
        <v>15251</v>
      </c>
      <c r="H15549" s="2">
        <v>44918.588767210647</v>
      </c>
      <c r="I15549" t="s">
        <v>56</v>
      </c>
      <c r="J15549" s="2">
        <v>44918.588767210647</v>
      </c>
      <c r="K15549" t="s">
        <v>56</v>
      </c>
      <c r="L15549" t="str">
        <f>VLOOKUP(C15549,ACCOUNT_MAPPING!A:C,3,FALSE)</f>
        <v>General Building Maintenance</v>
      </c>
    </row>
    <row r="15550" spans="1:12" hidden="1">
      <c r="A15550">
        <v>9026</v>
      </c>
      <c r="B15550" t="s">
        <v>47</v>
      </c>
      <c r="C15550">
        <v>58425000</v>
      </c>
      <c r="D15550" t="s">
        <v>17</v>
      </c>
      <c r="E15550" t="s">
        <v>13</v>
      </c>
      <c r="F15550" t="s">
        <v>13</v>
      </c>
      <c r="G15550" t="s">
        <v>15252</v>
      </c>
      <c r="H15550" s="2">
        <v>44919.595804432873</v>
      </c>
      <c r="I15550" t="s">
        <v>31</v>
      </c>
      <c r="J15550" s="2">
        <v>44919.595804432873</v>
      </c>
      <c r="K15550" t="s">
        <v>31</v>
      </c>
      <c r="L15550" t="str">
        <f>VLOOKUP(C15550,ACCOUNT_MAPPING!A:C,3,FALSE)</f>
        <v>General Building Maintenance</v>
      </c>
    </row>
    <row r="15551" spans="1:12" hidden="1">
      <c r="A15551">
        <v>9072</v>
      </c>
      <c r="B15551" t="s">
        <v>3239</v>
      </c>
      <c r="C15551">
        <v>58425000</v>
      </c>
      <c r="D15551" t="s">
        <v>17</v>
      </c>
      <c r="E15551" t="s">
        <v>13</v>
      </c>
      <c r="F15551" t="s">
        <v>13</v>
      </c>
      <c r="G15551" t="s">
        <v>15253</v>
      </c>
      <c r="H15551" s="2">
        <v>44929.555012152778</v>
      </c>
      <c r="I15551" t="s">
        <v>1092</v>
      </c>
      <c r="J15551" s="2">
        <v>44929.555012152778</v>
      </c>
      <c r="K15551" t="s">
        <v>1092</v>
      </c>
      <c r="L15551" t="str">
        <f>VLOOKUP(C15551,ACCOUNT_MAPPING!A:C,3,FALSE)</f>
        <v>General Building Maintenance</v>
      </c>
    </row>
    <row r="15552" spans="1:12" hidden="1">
      <c r="A15552">
        <v>9142</v>
      </c>
      <c r="B15552" t="s">
        <v>762</v>
      </c>
      <c r="C15552">
        <v>58425000</v>
      </c>
      <c r="D15552" t="s">
        <v>17</v>
      </c>
      <c r="E15552" t="s">
        <v>13</v>
      </c>
      <c r="F15552" t="s">
        <v>13</v>
      </c>
      <c r="G15552" t="s">
        <v>15254</v>
      </c>
      <c r="H15552" s="2">
        <v>44922.592680127316</v>
      </c>
      <c r="I15552" t="s">
        <v>41</v>
      </c>
      <c r="J15552" s="2">
        <v>44922.592680127316</v>
      </c>
      <c r="K15552" t="s">
        <v>41</v>
      </c>
      <c r="L15552" t="str">
        <f>VLOOKUP(C15552,ACCOUNT_MAPPING!A:C,3,FALSE)</f>
        <v>General Building Maintenance</v>
      </c>
    </row>
    <row r="15553" spans="1:12" hidden="1">
      <c r="A15553">
        <v>9143</v>
      </c>
      <c r="B15553" t="s">
        <v>741</v>
      </c>
      <c r="C15553">
        <v>58425000</v>
      </c>
      <c r="D15553" t="s">
        <v>63</v>
      </c>
      <c r="E15553" t="s">
        <v>13</v>
      </c>
      <c r="F15553" t="s">
        <v>13</v>
      </c>
      <c r="G15553" t="s">
        <v>15255</v>
      </c>
      <c r="H15553" s="2">
        <v>44873.633709374997</v>
      </c>
      <c r="I15553" t="s">
        <v>41</v>
      </c>
      <c r="J15553" s="2">
        <v>44873.633709374997</v>
      </c>
      <c r="K15553" t="s">
        <v>41</v>
      </c>
      <c r="L15553" t="str">
        <f>VLOOKUP(C15553,ACCOUNT_MAPPING!A:C,3,FALSE)</f>
        <v>General Building Maintenance</v>
      </c>
    </row>
    <row r="15554" spans="1:12" hidden="1">
      <c r="A15554">
        <v>8983</v>
      </c>
      <c r="B15554" t="s">
        <v>42</v>
      </c>
      <c r="C15554">
        <v>58425000</v>
      </c>
      <c r="D15554" t="s">
        <v>12</v>
      </c>
      <c r="E15554" t="s">
        <v>13</v>
      </c>
      <c r="F15554" t="s">
        <v>13</v>
      </c>
      <c r="G15554" t="s">
        <v>15256</v>
      </c>
      <c r="H15554" s="2">
        <v>45020.880579629629</v>
      </c>
      <c r="I15554" t="s">
        <v>119</v>
      </c>
      <c r="J15554" s="2">
        <v>45020.880579629629</v>
      </c>
      <c r="K15554" t="s">
        <v>119</v>
      </c>
      <c r="L15554" t="str">
        <f>VLOOKUP(C15554,ACCOUNT_MAPPING!A:C,3,FALSE)</f>
        <v>General Building Maintenance</v>
      </c>
    </row>
    <row r="15555" spans="1:12" hidden="1">
      <c r="A15555">
        <v>9097</v>
      </c>
      <c r="B15555" t="s">
        <v>2356</v>
      </c>
      <c r="C15555">
        <v>58425000</v>
      </c>
      <c r="D15555" t="s">
        <v>17</v>
      </c>
      <c r="E15555" t="s">
        <v>13</v>
      </c>
      <c r="F15555" t="s">
        <v>13</v>
      </c>
      <c r="G15555" t="s">
        <v>15257</v>
      </c>
      <c r="H15555" s="2">
        <v>44923.496154942128</v>
      </c>
      <c r="I15555" t="s">
        <v>87</v>
      </c>
      <c r="J15555" s="2">
        <v>44923.496154942128</v>
      </c>
      <c r="K15555" t="s">
        <v>87</v>
      </c>
      <c r="L15555" t="str">
        <f>VLOOKUP(C15555,ACCOUNT_MAPPING!A:C,3,FALSE)</f>
        <v>General Building Maintenance</v>
      </c>
    </row>
    <row r="15556" spans="1:12" hidden="1">
      <c r="A15556">
        <v>9158</v>
      </c>
      <c r="B15556" t="s">
        <v>2399</v>
      </c>
      <c r="C15556">
        <v>58425000</v>
      </c>
      <c r="D15556" t="s">
        <v>17</v>
      </c>
      <c r="E15556" t="s">
        <v>13</v>
      </c>
      <c r="F15556" t="s">
        <v>13</v>
      </c>
      <c r="G15556" t="s">
        <v>15258</v>
      </c>
      <c r="H15556" s="2">
        <v>44923.462451192128</v>
      </c>
      <c r="I15556" t="s">
        <v>41</v>
      </c>
      <c r="J15556" s="2">
        <v>44923.462451192128</v>
      </c>
      <c r="K15556" t="s">
        <v>41</v>
      </c>
      <c r="L15556" t="str">
        <f>VLOOKUP(C15556,ACCOUNT_MAPPING!A:C,3,FALSE)</f>
        <v>General Building Maintenance</v>
      </c>
    </row>
    <row r="15557" spans="1:12" hidden="1">
      <c r="A15557">
        <v>9166</v>
      </c>
      <c r="B15557" t="s">
        <v>1728</v>
      </c>
      <c r="C15557">
        <v>58425000</v>
      </c>
      <c r="D15557" t="s">
        <v>17</v>
      </c>
      <c r="E15557" t="s">
        <v>13</v>
      </c>
      <c r="F15557" t="s">
        <v>13</v>
      </c>
      <c r="G15557" t="s">
        <v>15259</v>
      </c>
      <c r="H15557" s="2">
        <v>44923.866114733799</v>
      </c>
      <c r="I15557" t="s">
        <v>1280</v>
      </c>
      <c r="J15557" s="2">
        <v>44923.866114733799</v>
      </c>
      <c r="K15557" t="s">
        <v>1280</v>
      </c>
      <c r="L15557" t="str">
        <f>VLOOKUP(C15557,ACCOUNT_MAPPING!A:C,3,FALSE)</f>
        <v>General Building Maintenance</v>
      </c>
    </row>
    <row r="15558" spans="1:12" hidden="1">
      <c r="A15558">
        <v>9114</v>
      </c>
      <c r="B15558" t="s">
        <v>1183</v>
      </c>
      <c r="C15558">
        <v>58425000</v>
      </c>
      <c r="D15558" t="s">
        <v>17</v>
      </c>
      <c r="E15558" t="s">
        <v>13</v>
      </c>
      <c r="F15558" t="s">
        <v>13</v>
      </c>
      <c r="G15558" t="s">
        <v>15260</v>
      </c>
      <c r="H15558" s="2">
        <v>44924.578117708334</v>
      </c>
      <c r="I15558" t="s">
        <v>15</v>
      </c>
      <c r="J15558" s="2">
        <v>44924.578117708334</v>
      </c>
      <c r="K15558" t="s">
        <v>15</v>
      </c>
      <c r="L15558" t="str">
        <f>VLOOKUP(C15558,ACCOUNT_MAPPING!A:C,3,FALSE)</f>
        <v>General Building Maintenance</v>
      </c>
    </row>
    <row r="15559" spans="1:12" hidden="1">
      <c r="A15559">
        <v>9044</v>
      </c>
      <c r="B15559" t="s">
        <v>1387</v>
      </c>
      <c r="C15559">
        <v>58425000</v>
      </c>
      <c r="D15559" t="s">
        <v>12</v>
      </c>
      <c r="E15559" t="s">
        <v>13</v>
      </c>
      <c r="F15559" t="s">
        <v>13</v>
      </c>
      <c r="G15559" t="s">
        <v>14175</v>
      </c>
      <c r="H15559" s="2">
        <v>45021.430870335651</v>
      </c>
      <c r="I15559" t="s">
        <v>51</v>
      </c>
      <c r="J15559" s="2">
        <v>45021.430870335651</v>
      </c>
      <c r="K15559" t="s">
        <v>51</v>
      </c>
      <c r="L15559" t="str">
        <f>VLOOKUP(C15559,ACCOUNT_MAPPING!A:C,3,FALSE)</f>
        <v>General Building Maintenance</v>
      </c>
    </row>
    <row r="15560" spans="1:12" hidden="1">
      <c r="A15560">
        <v>9156</v>
      </c>
      <c r="B15560" t="s">
        <v>1181</v>
      </c>
      <c r="C15560">
        <v>58425000</v>
      </c>
      <c r="D15560" t="s">
        <v>17</v>
      </c>
      <c r="E15560" t="s">
        <v>13</v>
      </c>
      <c r="F15560" t="s">
        <v>13</v>
      </c>
      <c r="G15560" t="s">
        <v>15261</v>
      </c>
      <c r="H15560" s="2">
        <v>44917.509802048611</v>
      </c>
      <c r="I15560" t="s">
        <v>225</v>
      </c>
      <c r="J15560" s="2">
        <v>44917.509802048611</v>
      </c>
      <c r="K15560" t="s">
        <v>225</v>
      </c>
      <c r="L15560" t="str">
        <f>VLOOKUP(C15560,ACCOUNT_MAPPING!A:C,3,FALSE)</f>
        <v>General Building Maintenance</v>
      </c>
    </row>
    <row r="15561" spans="1:12" hidden="1">
      <c r="A15561">
        <v>9188</v>
      </c>
      <c r="B15561" t="s">
        <v>72</v>
      </c>
      <c r="C15561">
        <v>58425000</v>
      </c>
      <c r="D15561" t="s">
        <v>63</v>
      </c>
      <c r="E15561" t="s">
        <v>13</v>
      </c>
      <c r="F15561" t="s">
        <v>13</v>
      </c>
      <c r="G15561" t="s">
        <v>15262</v>
      </c>
      <c r="H15561" s="2">
        <v>44879.01566380787</v>
      </c>
      <c r="I15561" t="s">
        <v>74</v>
      </c>
      <c r="J15561" s="2">
        <v>44879.01566380787</v>
      </c>
      <c r="K15561" t="s">
        <v>74</v>
      </c>
      <c r="L15561" t="str">
        <f>VLOOKUP(C15561,ACCOUNT_MAPPING!A:C,3,FALSE)</f>
        <v>General Building Maintenance</v>
      </c>
    </row>
    <row r="15562" spans="1:12" hidden="1">
      <c r="A15562">
        <v>9207</v>
      </c>
      <c r="B15562" t="s">
        <v>2416</v>
      </c>
      <c r="C15562">
        <v>58425000</v>
      </c>
      <c r="D15562" t="s">
        <v>17</v>
      </c>
      <c r="E15562" t="s">
        <v>13</v>
      </c>
      <c r="F15562" t="s">
        <v>13</v>
      </c>
      <c r="G15562" t="s">
        <v>15263</v>
      </c>
      <c r="H15562" s="2">
        <v>44917.616814502318</v>
      </c>
      <c r="I15562" t="s">
        <v>1675</v>
      </c>
      <c r="J15562" s="2">
        <v>44917.616814502318</v>
      </c>
      <c r="K15562" t="s">
        <v>1675</v>
      </c>
      <c r="L15562" t="str">
        <f>VLOOKUP(C15562,ACCOUNT_MAPPING!A:C,3,FALSE)</f>
        <v>General Building Maintenance</v>
      </c>
    </row>
    <row r="15563" spans="1:12" hidden="1">
      <c r="A15563">
        <v>9220</v>
      </c>
      <c r="B15563" t="s">
        <v>1748</v>
      </c>
      <c r="C15563">
        <v>58425000</v>
      </c>
      <c r="D15563" t="s">
        <v>12</v>
      </c>
      <c r="E15563" t="s">
        <v>13</v>
      </c>
      <c r="F15563" t="s">
        <v>13</v>
      </c>
      <c r="G15563" t="s">
        <v>15264</v>
      </c>
      <c r="H15563" s="2">
        <v>45020.558218368053</v>
      </c>
      <c r="I15563" t="s">
        <v>754</v>
      </c>
      <c r="J15563" s="2">
        <v>45020.558218368053</v>
      </c>
      <c r="K15563" t="s">
        <v>754</v>
      </c>
      <c r="L15563" t="str">
        <f>VLOOKUP(C15563,ACCOUNT_MAPPING!A:C,3,FALSE)</f>
        <v>General Building Maintenance</v>
      </c>
    </row>
    <row r="15564" spans="1:12" hidden="1">
      <c r="A15564">
        <v>9229</v>
      </c>
      <c r="B15564" t="s">
        <v>2426</v>
      </c>
      <c r="C15564">
        <v>58425000</v>
      </c>
      <c r="D15564" t="s">
        <v>17</v>
      </c>
      <c r="E15564" t="s">
        <v>13</v>
      </c>
      <c r="F15564" t="s">
        <v>13</v>
      </c>
      <c r="G15564" t="s">
        <v>15265</v>
      </c>
      <c r="H15564" s="2">
        <v>44924.567606400466</v>
      </c>
      <c r="I15564" t="s">
        <v>265</v>
      </c>
      <c r="J15564" s="2">
        <v>44924.567606400466</v>
      </c>
      <c r="K15564" t="s">
        <v>265</v>
      </c>
      <c r="L15564" t="str">
        <f>VLOOKUP(C15564,ACCOUNT_MAPPING!A:C,3,FALSE)</f>
        <v>General Building Maintenance</v>
      </c>
    </row>
    <row r="15565" spans="1:12" hidden="1">
      <c r="A15565">
        <v>9395</v>
      </c>
      <c r="B15565" t="s">
        <v>2490</v>
      </c>
      <c r="C15565">
        <v>58425000</v>
      </c>
      <c r="D15565" t="s">
        <v>17</v>
      </c>
      <c r="E15565" t="s">
        <v>13</v>
      </c>
      <c r="F15565" t="s">
        <v>13</v>
      </c>
      <c r="G15565" t="s">
        <v>1401</v>
      </c>
      <c r="H15565" s="2">
        <v>44917.740888541666</v>
      </c>
      <c r="I15565" t="s">
        <v>1333</v>
      </c>
      <c r="J15565" s="2">
        <v>44917.740888541666</v>
      </c>
      <c r="K15565" t="s">
        <v>1333</v>
      </c>
      <c r="L15565" t="str">
        <f>VLOOKUP(C15565,ACCOUNT_MAPPING!A:C,3,FALSE)</f>
        <v>General Building Maintenance</v>
      </c>
    </row>
    <row r="15566" spans="1:12" hidden="1">
      <c r="A15566">
        <v>9203</v>
      </c>
      <c r="B15566" t="s">
        <v>1739</v>
      </c>
      <c r="C15566">
        <v>58425000</v>
      </c>
      <c r="D15566" t="s">
        <v>17</v>
      </c>
      <c r="E15566" t="s">
        <v>13</v>
      </c>
      <c r="F15566" t="s">
        <v>13</v>
      </c>
      <c r="G15566" t="s">
        <v>15266</v>
      </c>
      <c r="H15566" s="2">
        <v>44915.658826273146</v>
      </c>
      <c r="I15566" t="s">
        <v>1675</v>
      </c>
      <c r="J15566" s="2">
        <v>44915.658826273146</v>
      </c>
      <c r="K15566" t="s">
        <v>1675</v>
      </c>
      <c r="L15566" t="str">
        <f>VLOOKUP(C15566,ACCOUNT_MAPPING!A:C,3,FALSE)</f>
        <v>General Building Maintenance</v>
      </c>
    </row>
    <row r="15567" spans="1:12" hidden="1">
      <c r="A15567">
        <v>9410</v>
      </c>
      <c r="B15567" t="s">
        <v>2446</v>
      </c>
      <c r="C15567">
        <v>58425000</v>
      </c>
      <c r="D15567" t="s">
        <v>17</v>
      </c>
      <c r="E15567" t="s">
        <v>13</v>
      </c>
      <c r="F15567" t="s">
        <v>13</v>
      </c>
      <c r="G15567" t="s">
        <v>15267</v>
      </c>
      <c r="H15567" s="2">
        <v>44917.597114236109</v>
      </c>
      <c r="I15567" t="s">
        <v>650</v>
      </c>
      <c r="J15567" s="2">
        <v>44917.597114236109</v>
      </c>
      <c r="K15567" t="s">
        <v>650</v>
      </c>
      <c r="L15567" t="str">
        <f>VLOOKUP(C15567,ACCOUNT_MAPPING!A:C,3,FALSE)</f>
        <v>General Building Maintenance</v>
      </c>
    </row>
    <row r="15568" spans="1:12" hidden="1">
      <c r="A15568">
        <v>9461</v>
      </c>
      <c r="B15568" t="s">
        <v>767</v>
      </c>
      <c r="C15568">
        <v>58425000</v>
      </c>
      <c r="D15568" t="s">
        <v>63</v>
      </c>
      <c r="E15568" t="s">
        <v>13</v>
      </c>
      <c r="F15568" t="s">
        <v>13</v>
      </c>
      <c r="G15568" t="s">
        <v>15268</v>
      </c>
      <c r="H15568" s="2">
        <v>44874.838381018519</v>
      </c>
      <c r="I15568" t="s">
        <v>661</v>
      </c>
      <c r="J15568" s="2">
        <v>44874.838381018519</v>
      </c>
      <c r="K15568" t="s">
        <v>661</v>
      </c>
      <c r="L15568" t="str">
        <f>VLOOKUP(C15568,ACCOUNT_MAPPING!A:C,3,FALSE)</f>
        <v>General Building Maintenance</v>
      </c>
    </row>
    <row r="15569" spans="1:12" hidden="1">
      <c r="A15569">
        <v>9408</v>
      </c>
      <c r="B15569" t="s">
        <v>1408</v>
      </c>
      <c r="C15569">
        <v>58425000</v>
      </c>
      <c r="D15569" t="s">
        <v>17</v>
      </c>
      <c r="E15569" t="s">
        <v>13</v>
      </c>
      <c r="F15569" t="s">
        <v>13</v>
      </c>
      <c r="G15569" t="s">
        <v>15269</v>
      </c>
      <c r="H15569" s="2">
        <v>44917.591243634262</v>
      </c>
      <c r="I15569" t="s">
        <v>650</v>
      </c>
      <c r="J15569" s="2">
        <v>44917.591243634262</v>
      </c>
      <c r="K15569" t="s">
        <v>650</v>
      </c>
      <c r="L15569" t="str">
        <f>VLOOKUP(C15569,ACCOUNT_MAPPING!A:C,3,FALSE)</f>
        <v>General Building Maintenance</v>
      </c>
    </row>
    <row r="15570" spans="1:12" hidden="1">
      <c r="A15570">
        <v>9464</v>
      </c>
      <c r="B15570" t="s">
        <v>771</v>
      </c>
      <c r="C15570">
        <v>58425000</v>
      </c>
      <c r="D15570" t="s">
        <v>63</v>
      </c>
      <c r="E15570" t="s">
        <v>13</v>
      </c>
      <c r="F15570" t="s">
        <v>13</v>
      </c>
      <c r="G15570" t="s">
        <v>15270</v>
      </c>
      <c r="H15570" s="2">
        <v>44874.852621527774</v>
      </c>
      <c r="I15570" t="s">
        <v>661</v>
      </c>
      <c r="J15570" s="2">
        <v>44874.852621527774</v>
      </c>
      <c r="K15570" t="s">
        <v>661</v>
      </c>
      <c r="L15570" t="str">
        <f>VLOOKUP(C15570,ACCOUNT_MAPPING!A:C,3,FALSE)</f>
        <v>General Building Maintenance</v>
      </c>
    </row>
    <row r="15571" spans="1:12" hidden="1">
      <c r="A15571">
        <v>9471</v>
      </c>
      <c r="B15571" t="s">
        <v>775</v>
      </c>
      <c r="C15571">
        <v>58425000</v>
      </c>
      <c r="D15571" t="s">
        <v>63</v>
      </c>
      <c r="E15571" t="s">
        <v>13</v>
      </c>
      <c r="F15571" t="s">
        <v>13</v>
      </c>
      <c r="G15571" t="s">
        <v>15271</v>
      </c>
      <c r="H15571" s="2">
        <v>44875.589783217591</v>
      </c>
      <c r="I15571" t="s">
        <v>661</v>
      </c>
      <c r="J15571" s="2">
        <v>44875.589783217591</v>
      </c>
      <c r="K15571" t="s">
        <v>661</v>
      </c>
      <c r="L15571" t="str">
        <f>VLOOKUP(C15571,ACCOUNT_MAPPING!A:C,3,FALSE)</f>
        <v>General Building Maintenance</v>
      </c>
    </row>
    <row r="15572" spans="1:12" hidden="1">
      <c r="A15572">
        <v>9173</v>
      </c>
      <c r="B15572" t="s">
        <v>4503</v>
      </c>
      <c r="C15572">
        <v>58425000</v>
      </c>
      <c r="D15572" t="s">
        <v>17</v>
      </c>
      <c r="E15572" t="s">
        <v>13</v>
      </c>
      <c r="F15572" t="s">
        <v>13</v>
      </c>
      <c r="G15572" t="s">
        <v>15272</v>
      </c>
      <c r="H15572" s="2">
        <v>44917.579062500001</v>
      </c>
      <c r="I15572" t="s">
        <v>22</v>
      </c>
      <c r="J15572" s="2">
        <v>44917.579062500001</v>
      </c>
      <c r="K15572" t="s">
        <v>22</v>
      </c>
      <c r="L15572" t="str">
        <f>VLOOKUP(C15572,ACCOUNT_MAPPING!A:C,3,FALSE)</f>
        <v>General Building Maintenance</v>
      </c>
    </row>
    <row r="15573" spans="1:12" hidden="1">
      <c r="A15573">
        <v>9406</v>
      </c>
      <c r="B15573" t="s">
        <v>2491</v>
      </c>
      <c r="C15573">
        <v>58425000</v>
      </c>
      <c r="D15573" t="s">
        <v>17</v>
      </c>
      <c r="E15573" t="s">
        <v>13</v>
      </c>
      <c r="F15573" t="s">
        <v>13</v>
      </c>
      <c r="G15573" t="s">
        <v>15273</v>
      </c>
      <c r="H15573" s="2">
        <v>44917.749540011573</v>
      </c>
      <c r="I15573" t="s">
        <v>1333</v>
      </c>
      <c r="J15573" s="2">
        <v>44917.749540011573</v>
      </c>
      <c r="K15573" t="s">
        <v>1333</v>
      </c>
      <c r="L15573" t="str">
        <f>VLOOKUP(C15573,ACCOUNT_MAPPING!A:C,3,FALSE)</f>
        <v>General Building Maintenance</v>
      </c>
    </row>
    <row r="15574" spans="1:12" hidden="1">
      <c r="A15574">
        <v>9476</v>
      </c>
      <c r="B15574" t="s">
        <v>1201</v>
      </c>
      <c r="C15574">
        <v>58425000</v>
      </c>
      <c r="D15574" t="s">
        <v>63</v>
      </c>
      <c r="E15574" t="s">
        <v>13</v>
      </c>
      <c r="F15574" t="s">
        <v>13</v>
      </c>
      <c r="G15574" t="s">
        <v>15274</v>
      </c>
      <c r="H15574" s="2">
        <v>44876.567688043979</v>
      </c>
      <c r="I15574" t="s">
        <v>791</v>
      </c>
      <c r="J15574" s="2">
        <v>44876.567688043979</v>
      </c>
      <c r="K15574" t="s">
        <v>791</v>
      </c>
      <c r="L15574" t="str">
        <f>VLOOKUP(C15574,ACCOUNT_MAPPING!A:C,3,FALSE)</f>
        <v>General Building Maintenance</v>
      </c>
    </row>
    <row r="15575" spans="1:12" hidden="1">
      <c r="A15575">
        <v>9424</v>
      </c>
      <c r="B15575" t="s">
        <v>2499</v>
      </c>
      <c r="C15575">
        <v>58425000</v>
      </c>
      <c r="D15575" t="s">
        <v>17</v>
      </c>
      <c r="E15575" t="s">
        <v>13</v>
      </c>
      <c r="F15575" t="s">
        <v>13</v>
      </c>
      <c r="G15575" t="s">
        <v>15275</v>
      </c>
      <c r="H15575" s="2">
        <v>44917.75143113426</v>
      </c>
      <c r="I15575" t="s">
        <v>1333</v>
      </c>
      <c r="J15575" s="2">
        <v>44917.75143113426</v>
      </c>
      <c r="K15575" t="s">
        <v>1333</v>
      </c>
      <c r="L15575" t="str">
        <f>VLOOKUP(C15575,ACCOUNT_MAPPING!A:C,3,FALSE)</f>
        <v>General Building Maintenance</v>
      </c>
    </row>
    <row r="15576" spans="1:12" hidden="1">
      <c r="A15576">
        <v>9468</v>
      </c>
      <c r="B15576" t="s">
        <v>772</v>
      </c>
      <c r="C15576">
        <v>58425000</v>
      </c>
      <c r="D15576" t="s">
        <v>17</v>
      </c>
      <c r="E15576" t="s">
        <v>13</v>
      </c>
      <c r="F15576" t="s">
        <v>13</v>
      </c>
      <c r="G15576" t="s">
        <v>15276</v>
      </c>
      <c r="H15576" s="2">
        <v>44922.540742557867</v>
      </c>
      <c r="I15576" t="s">
        <v>774</v>
      </c>
      <c r="J15576" s="2">
        <v>44922.540742557867</v>
      </c>
      <c r="K15576" t="s">
        <v>774</v>
      </c>
      <c r="L15576" t="str">
        <f>VLOOKUP(C15576,ACCOUNT_MAPPING!A:C,3,FALSE)</f>
        <v>General Building Maintenance</v>
      </c>
    </row>
    <row r="15577" spans="1:12" hidden="1">
      <c r="A15577">
        <v>9215</v>
      </c>
      <c r="B15577" t="s">
        <v>1741</v>
      </c>
      <c r="C15577">
        <v>58425000</v>
      </c>
      <c r="D15577" t="s">
        <v>63</v>
      </c>
      <c r="E15577" t="s">
        <v>13</v>
      </c>
      <c r="F15577" t="s">
        <v>13</v>
      </c>
      <c r="G15577" t="s">
        <v>15277</v>
      </c>
      <c r="H15577" s="2">
        <v>44876.507718321758</v>
      </c>
      <c r="I15577" t="s">
        <v>754</v>
      </c>
      <c r="J15577" s="2">
        <v>44876.507718321758</v>
      </c>
      <c r="K15577" t="s">
        <v>754</v>
      </c>
      <c r="L15577" t="str">
        <f>VLOOKUP(C15577,ACCOUNT_MAPPING!A:C,3,FALSE)</f>
        <v>General Building Maintenance</v>
      </c>
    </row>
    <row r="15578" spans="1:12" hidden="1">
      <c r="A15578">
        <v>9479</v>
      </c>
      <c r="B15578" t="s">
        <v>8750</v>
      </c>
      <c r="C15578">
        <v>58425000</v>
      </c>
      <c r="D15578" t="s">
        <v>12</v>
      </c>
      <c r="E15578" t="s">
        <v>13</v>
      </c>
      <c r="F15578" t="s">
        <v>13</v>
      </c>
      <c r="G15578" t="s">
        <v>15278</v>
      </c>
      <c r="H15578" s="2">
        <v>45013.579436689812</v>
      </c>
      <c r="I15578" t="s">
        <v>809</v>
      </c>
      <c r="J15578" s="2">
        <v>45013.579436689812</v>
      </c>
      <c r="K15578" t="s">
        <v>809</v>
      </c>
      <c r="L15578" t="str">
        <f>VLOOKUP(C15578,ACCOUNT_MAPPING!A:C,3,FALSE)</f>
        <v>General Building Maintenance</v>
      </c>
    </row>
    <row r="15579" spans="1:12" hidden="1">
      <c r="A15579">
        <v>9526</v>
      </c>
      <c r="B15579" t="s">
        <v>1207</v>
      </c>
      <c r="C15579">
        <v>58425000</v>
      </c>
      <c r="D15579" t="s">
        <v>12</v>
      </c>
      <c r="E15579" t="s">
        <v>13</v>
      </c>
      <c r="F15579" t="s">
        <v>13</v>
      </c>
      <c r="G15579" t="s">
        <v>15279</v>
      </c>
      <c r="H15579" s="2">
        <v>45013.490817708334</v>
      </c>
      <c r="I15579" t="s">
        <v>809</v>
      </c>
      <c r="J15579" s="2">
        <v>45013.490817708334</v>
      </c>
      <c r="K15579" t="s">
        <v>809</v>
      </c>
      <c r="L15579" t="str">
        <f>VLOOKUP(C15579,ACCOUNT_MAPPING!A:C,3,FALSE)</f>
        <v>General Building Maintenance</v>
      </c>
    </row>
    <row r="15580" spans="1:12" hidden="1">
      <c r="A15580">
        <v>10528</v>
      </c>
      <c r="B15580" t="s">
        <v>831</v>
      </c>
      <c r="C15580">
        <v>58425000</v>
      </c>
      <c r="D15580" t="s">
        <v>17</v>
      </c>
      <c r="E15580" t="s">
        <v>13</v>
      </c>
      <c r="F15580" t="s">
        <v>13</v>
      </c>
      <c r="G15580" t="s">
        <v>15280</v>
      </c>
      <c r="H15580" s="2">
        <v>44924.505019641205</v>
      </c>
      <c r="I15580" t="s">
        <v>598</v>
      </c>
      <c r="J15580" s="2">
        <v>44924.505019641205</v>
      </c>
      <c r="K15580" t="s">
        <v>598</v>
      </c>
      <c r="L15580" t="str">
        <f>VLOOKUP(C15580,ACCOUNT_MAPPING!A:C,3,FALSE)</f>
        <v>General Building Maintenance</v>
      </c>
    </row>
    <row r="15581" spans="1:12" hidden="1">
      <c r="A15581">
        <v>9393</v>
      </c>
      <c r="B15581" t="s">
        <v>2445</v>
      </c>
      <c r="C15581">
        <v>58425000</v>
      </c>
      <c r="D15581" t="s">
        <v>17</v>
      </c>
      <c r="E15581" t="s">
        <v>13</v>
      </c>
      <c r="F15581" t="s">
        <v>13</v>
      </c>
      <c r="G15581" t="s">
        <v>15281</v>
      </c>
      <c r="H15581" s="2">
        <v>44928.576372222225</v>
      </c>
      <c r="I15581" t="s">
        <v>577</v>
      </c>
      <c r="J15581" s="2">
        <v>44928.576372222225</v>
      </c>
      <c r="K15581" t="s">
        <v>577</v>
      </c>
      <c r="L15581" t="str">
        <f>VLOOKUP(C15581,ACCOUNT_MAPPING!A:C,3,FALSE)</f>
        <v>General Building Maintenance</v>
      </c>
    </row>
    <row r="15582" spans="1:12" hidden="1">
      <c r="A15582">
        <v>9420</v>
      </c>
      <c r="B15582" t="s">
        <v>2459</v>
      </c>
      <c r="C15582">
        <v>58425000</v>
      </c>
      <c r="D15582" t="s">
        <v>17</v>
      </c>
      <c r="E15582" t="s">
        <v>13</v>
      </c>
      <c r="F15582" t="s">
        <v>13</v>
      </c>
      <c r="G15582" t="s">
        <v>15282</v>
      </c>
      <c r="H15582" s="2">
        <v>44917.677938275461</v>
      </c>
      <c r="I15582" t="s">
        <v>650</v>
      </c>
      <c r="J15582" s="2">
        <v>44917.677938275461</v>
      </c>
      <c r="K15582" t="s">
        <v>650</v>
      </c>
      <c r="L15582" t="str">
        <f>VLOOKUP(C15582,ACCOUNT_MAPPING!A:C,3,FALSE)</f>
        <v>General Building Maintenance</v>
      </c>
    </row>
    <row r="15583" spans="1:12" hidden="1">
      <c r="A15583">
        <v>10541</v>
      </c>
      <c r="B15583" t="s">
        <v>1415</v>
      </c>
      <c r="C15583">
        <v>58425000</v>
      </c>
      <c r="D15583" t="s">
        <v>12</v>
      </c>
      <c r="E15583" t="s">
        <v>13</v>
      </c>
      <c r="F15583" t="s">
        <v>13</v>
      </c>
      <c r="G15583" t="s">
        <v>15283</v>
      </c>
      <c r="H15583" s="2">
        <v>45021.879453622685</v>
      </c>
      <c r="I15583" t="s">
        <v>673</v>
      </c>
      <c r="J15583" s="2">
        <v>45021.879453622685</v>
      </c>
      <c r="K15583" t="s">
        <v>673</v>
      </c>
      <c r="L15583" t="str">
        <f>VLOOKUP(C15583,ACCOUNT_MAPPING!A:C,3,FALSE)</f>
        <v>General Building Maintenance</v>
      </c>
    </row>
    <row r="15584" spans="1:12" hidden="1">
      <c r="A15584">
        <v>10561</v>
      </c>
      <c r="B15584" t="s">
        <v>1771</v>
      </c>
      <c r="C15584">
        <v>58425000</v>
      </c>
      <c r="D15584" t="s">
        <v>12</v>
      </c>
      <c r="E15584" t="s">
        <v>13</v>
      </c>
      <c r="F15584" t="s">
        <v>13</v>
      </c>
      <c r="G15584" t="s">
        <v>15284</v>
      </c>
      <c r="H15584" s="2">
        <v>45021.48907959491</v>
      </c>
      <c r="I15584" t="s">
        <v>1419</v>
      </c>
      <c r="J15584" s="2">
        <v>45021.48907959491</v>
      </c>
      <c r="K15584" t="s">
        <v>1419</v>
      </c>
      <c r="L15584" t="str">
        <f>VLOOKUP(C15584,ACCOUNT_MAPPING!A:C,3,FALSE)</f>
        <v>General Building Maintenance</v>
      </c>
    </row>
    <row r="15585" spans="1:12" hidden="1">
      <c r="A15585">
        <v>10647</v>
      </c>
      <c r="B15585" t="s">
        <v>4666</v>
      </c>
      <c r="C15585">
        <v>58425000</v>
      </c>
      <c r="D15585" t="s">
        <v>17</v>
      </c>
      <c r="E15585" t="s">
        <v>13</v>
      </c>
      <c r="F15585" t="s">
        <v>13</v>
      </c>
      <c r="G15585" t="s">
        <v>15285</v>
      </c>
      <c r="H15585" s="2">
        <v>44924.721313657406</v>
      </c>
      <c r="I15585" t="s">
        <v>15</v>
      </c>
      <c r="J15585" s="2">
        <v>44924.721313657406</v>
      </c>
      <c r="K15585" t="s">
        <v>15</v>
      </c>
      <c r="L15585" t="str">
        <f>VLOOKUP(C15585,ACCOUNT_MAPPING!A:C,3,FALSE)</f>
        <v>General Building Maintenance</v>
      </c>
    </row>
    <row r="15586" spans="1:12" hidden="1">
      <c r="A15586">
        <v>10560</v>
      </c>
      <c r="B15586" t="s">
        <v>2493</v>
      </c>
      <c r="C15586">
        <v>58425000</v>
      </c>
      <c r="D15586" t="s">
        <v>17</v>
      </c>
      <c r="E15586" t="s">
        <v>13</v>
      </c>
      <c r="F15586" t="s">
        <v>13</v>
      </c>
      <c r="G15586" t="s">
        <v>15286</v>
      </c>
      <c r="H15586" s="2">
        <v>44924.603651851852</v>
      </c>
      <c r="I15586" t="s">
        <v>1419</v>
      </c>
      <c r="J15586" s="2">
        <v>44924.603651851852</v>
      </c>
      <c r="K15586" t="s">
        <v>1419</v>
      </c>
      <c r="L15586" t="str">
        <f>VLOOKUP(C15586,ACCOUNT_MAPPING!A:C,3,FALSE)</f>
        <v>General Building Maintenance</v>
      </c>
    </row>
    <row r="15587" spans="1:12" hidden="1">
      <c r="A15587">
        <v>10687</v>
      </c>
      <c r="B15587" t="s">
        <v>2556</v>
      </c>
      <c r="C15587">
        <v>58425000</v>
      </c>
      <c r="D15587" t="s">
        <v>17</v>
      </c>
      <c r="E15587" t="s">
        <v>13</v>
      </c>
      <c r="F15587" t="s">
        <v>13</v>
      </c>
      <c r="G15587" t="s">
        <v>15287</v>
      </c>
      <c r="H15587" s="2">
        <v>44924.635043437498</v>
      </c>
      <c r="I15587" t="s">
        <v>15</v>
      </c>
      <c r="J15587" s="2">
        <v>44924.635043437498</v>
      </c>
      <c r="K15587" t="s">
        <v>15</v>
      </c>
      <c r="L15587" t="str">
        <f>VLOOKUP(C15587,ACCOUNT_MAPPING!A:C,3,FALSE)</f>
        <v>General Building Maintenance</v>
      </c>
    </row>
    <row r="15588" spans="1:12" hidden="1">
      <c r="A15588">
        <v>10689</v>
      </c>
      <c r="B15588" t="s">
        <v>2567</v>
      </c>
      <c r="C15588">
        <v>58425000</v>
      </c>
      <c r="D15588" t="s">
        <v>17</v>
      </c>
      <c r="E15588" t="s">
        <v>13</v>
      </c>
      <c r="F15588" t="s">
        <v>13</v>
      </c>
      <c r="G15588" t="s">
        <v>15288</v>
      </c>
      <c r="H15588" s="2">
        <v>44924.668529513889</v>
      </c>
      <c r="I15588" t="s">
        <v>15</v>
      </c>
      <c r="J15588" s="2">
        <v>44924.668529513889</v>
      </c>
      <c r="K15588" t="s">
        <v>15</v>
      </c>
      <c r="L15588" t="str">
        <f>VLOOKUP(C15588,ACCOUNT_MAPPING!A:C,3,FALSE)</f>
        <v>General Building Maintenance</v>
      </c>
    </row>
    <row r="15589" spans="1:12" hidden="1">
      <c r="A15589">
        <v>9467</v>
      </c>
      <c r="B15589" t="s">
        <v>819</v>
      </c>
      <c r="C15589">
        <v>58425000</v>
      </c>
      <c r="D15589" t="s">
        <v>17</v>
      </c>
      <c r="E15589" t="s">
        <v>13</v>
      </c>
      <c r="F15589" t="s">
        <v>13</v>
      </c>
      <c r="G15589" t="s">
        <v>15289</v>
      </c>
      <c r="H15589" s="2">
        <v>44922.526697997688</v>
      </c>
      <c r="I15589" t="s">
        <v>774</v>
      </c>
      <c r="J15589" s="2">
        <v>44922.526697997688</v>
      </c>
      <c r="K15589" t="s">
        <v>774</v>
      </c>
      <c r="L15589" t="str">
        <f>VLOOKUP(C15589,ACCOUNT_MAPPING!A:C,3,FALSE)</f>
        <v>General Building Maintenance</v>
      </c>
    </row>
    <row r="15590" spans="1:12" hidden="1">
      <c r="A15590">
        <v>10628</v>
      </c>
      <c r="B15590" t="s">
        <v>5589</v>
      </c>
      <c r="C15590">
        <v>58425000</v>
      </c>
      <c r="D15590" t="s">
        <v>17</v>
      </c>
      <c r="E15590" t="s">
        <v>13</v>
      </c>
      <c r="F15590" t="s">
        <v>13</v>
      </c>
      <c r="G15590" t="s">
        <v>15290</v>
      </c>
      <c r="H15590" s="2">
        <v>44929.488779282408</v>
      </c>
      <c r="I15590" t="s">
        <v>1092</v>
      </c>
      <c r="J15590" s="2">
        <v>44929.488779282408</v>
      </c>
      <c r="K15590" t="s">
        <v>1092</v>
      </c>
      <c r="L15590" t="str">
        <f>VLOOKUP(C15590,ACCOUNT_MAPPING!A:C,3,FALSE)</f>
        <v>General Building Maintenance</v>
      </c>
    </row>
    <row r="15591" spans="1:12" hidden="1">
      <c r="A15591">
        <v>10562</v>
      </c>
      <c r="B15591" t="s">
        <v>13547</v>
      </c>
      <c r="C15591">
        <v>58425000</v>
      </c>
      <c r="D15591" t="s">
        <v>17</v>
      </c>
      <c r="E15591" t="s">
        <v>13</v>
      </c>
      <c r="F15591" t="s">
        <v>13</v>
      </c>
      <c r="G15591" t="s">
        <v>15291</v>
      </c>
      <c r="H15591" s="2">
        <v>44924.686217511575</v>
      </c>
      <c r="I15591" t="s">
        <v>1419</v>
      </c>
      <c r="J15591" s="2">
        <v>44924.686217511575</v>
      </c>
      <c r="K15591" t="s">
        <v>1419</v>
      </c>
      <c r="L15591" t="str">
        <f>VLOOKUP(C15591,ACCOUNT_MAPPING!A:C,3,FALSE)</f>
        <v>General Building Maintenance</v>
      </c>
    </row>
    <row r="15592" spans="1:12" hidden="1">
      <c r="A15592">
        <v>10711</v>
      </c>
      <c r="B15592" t="s">
        <v>11039</v>
      </c>
      <c r="C15592">
        <v>58425000</v>
      </c>
      <c r="D15592" t="s">
        <v>63</v>
      </c>
      <c r="E15592" t="s">
        <v>13</v>
      </c>
      <c r="F15592" t="s">
        <v>13</v>
      </c>
      <c r="G15592" t="s">
        <v>15292</v>
      </c>
      <c r="H15592" s="2">
        <v>44876.648229085651</v>
      </c>
      <c r="I15592" t="s">
        <v>754</v>
      </c>
      <c r="J15592" s="2">
        <v>44876.648229085651</v>
      </c>
      <c r="K15592" t="s">
        <v>754</v>
      </c>
      <c r="L15592" t="str">
        <f>VLOOKUP(C15592,ACCOUNT_MAPPING!A:C,3,FALSE)</f>
        <v>General Building Maintenance</v>
      </c>
    </row>
    <row r="15593" spans="1:12" hidden="1">
      <c r="A15593">
        <v>10572</v>
      </c>
      <c r="B15593" t="s">
        <v>9346</v>
      </c>
      <c r="C15593">
        <v>58425000</v>
      </c>
      <c r="D15593" t="s">
        <v>17</v>
      </c>
      <c r="E15593" t="s">
        <v>13</v>
      </c>
      <c r="F15593" t="s">
        <v>13</v>
      </c>
      <c r="G15593" t="s">
        <v>15293</v>
      </c>
      <c r="H15593" s="2">
        <v>44924.738336145834</v>
      </c>
      <c r="I15593" t="s">
        <v>1419</v>
      </c>
      <c r="J15593" s="2">
        <v>44924.738336145834</v>
      </c>
      <c r="K15593" t="s">
        <v>1419</v>
      </c>
      <c r="L15593" t="str">
        <f>VLOOKUP(C15593,ACCOUNT_MAPPING!A:C,3,FALSE)</f>
        <v>General Building Maintenance</v>
      </c>
    </row>
    <row r="15594" spans="1:12" hidden="1">
      <c r="A15594">
        <v>9508</v>
      </c>
      <c r="B15594" t="s">
        <v>822</v>
      </c>
      <c r="C15594">
        <v>58425000</v>
      </c>
      <c r="D15594" t="s">
        <v>63</v>
      </c>
      <c r="E15594" t="s">
        <v>13</v>
      </c>
      <c r="F15594" t="s">
        <v>13</v>
      </c>
      <c r="G15594" t="s">
        <v>15294</v>
      </c>
      <c r="H15594" s="2">
        <v>44876.586325115743</v>
      </c>
      <c r="I15594" t="s">
        <v>791</v>
      </c>
      <c r="J15594" s="2">
        <v>44876.586325115743</v>
      </c>
      <c r="K15594" t="s">
        <v>791</v>
      </c>
      <c r="L15594" t="str">
        <f>VLOOKUP(C15594,ACCOUNT_MAPPING!A:C,3,FALSE)</f>
        <v>General Building Maintenance</v>
      </c>
    </row>
    <row r="15595" spans="1:12" hidden="1">
      <c r="A15595">
        <v>9705</v>
      </c>
      <c r="B15595" t="s">
        <v>80</v>
      </c>
      <c r="C15595">
        <v>58425000</v>
      </c>
      <c r="D15595" t="s">
        <v>17</v>
      </c>
      <c r="E15595" t="s">
        <v>13</v>
      </c>
      <c r="F15595" t="s">
        <v>13</v>
      </c>
      <c r="G15595" t="s">
        <v>14703</v>
      </c>
      <c r="H15595" s="2">
        <v>44924.455141863429</v>
      </c>
      <c r="I15595" t="s">
        <v>34</v>
      </c>
      <c r="J15595" s="2">
        <v>44924.455141863429</v>
      </c>
      <c r="K15595" t="s">
        <v>34</v>
      </c>
      <c r="L15595" t="str">
        <f>VLOOKUP(C15595,ACCOUNT_MAPPING!A:C,3,FALSE)</f>
        <v>General Building Maintenance</v>
      </c>
    </row>
    <row r="15596" spans="1:12" hidden="1">
      <c r="A15596">
        <v>10747</v>
      </c>
      <c r="B15596" t="s">
        <v>14228</v>
      </c>
      <c r="C15596">
        <v>58425000</v>
      </c>
      <c r="D15596" t="s">
        <v>17</v>
      </c>
      <c r="E15596" t="s">
        <v>13</v>
      </c>
      <c r="F15596" t="s">
        <v>13</v>
      </c>
      <c r="G15596" t="s">
        <v>15295</v>
      </c>
      <c r="H15596" s="2">
        <v>44924.61940679398</v>
      </c>
      <c r="I15596" t="s">
        <v>1441</v>
      </c>
      <c r="J15596" s="2">
        <v>44924.61940679398</v>
      </c>
      <c r="K15596" t="s">
        <v>1441</v>
      </c>
      <c r="L15596" t="str">
        <f>VLOOKUP(C15596,ACCOUNT_MAPPING!A:C,3,FALSE)</f>
        <v>General Building Maintenance</v>
      </c>
    </row>
    <row r="15597" spans="1:12" hidden="1">
      <c r="A15597">
        <v>10763</v>
      </c>
      <c r="B15597" t="s">
        <v>12217</v>
      </c>
      <c r="C15597">
        <v>58425000</v>
      </c>
      <c r="D15597" t="s">
        <v>17</v>
      </c>
      <c r="E15597" t="s">
        <v>13</v>
      </c>
      <c r="F15597" t="s">
        <v>13</v>
      </c>
      <c r="G15597" t="s">
        <v>15296</v>
      </c>
      <c r="H15597" s="2">
        <v>44925.925900115741</v>
      </c>
      <c r="I15597" t="s">
        <v>1229</v>
      </c>
      <c r="J15597" s="2">
        <v>44925.925900115741</v>
      </c>
      <c r="K15597" t="s">
        <v>1229</v>
      </c>
      <c r="L15597" t="str">
        <f>VLOOKUP(C15597,ACCOUNT_MAPPING!A:C,3,FALSE)</f>
        <v>General Building Maintenance</v>
      </c>
    </row>
    <row r="15598" spans="1:12" hidden="1">
      <c r="A15598">
        <v>10544</v>
      </c>
      <c r="B15598" t="s">
        <v>838</v>
      </c>
      <c r="C15598">
        <v>58425000</v>
      </c>
      <c r="D15598" t="s">
        <v>17</v>
      </c>
      <c r="E15598" t="s">
        <v>13</v>
      </c>
      <c r="F15598" t="s">
        <v>13</v>
      </c>
      <c r="G15598" t="s">
        <v>15297</v>
      </c>
      <c r="H15598" s="2">
        <v>44917.511797372688</v>
      </c>
      <c r="I15598" t="s">
        <v>673</v>
      </c>
      <c r="J15598" s="2">
        <v>44917.511797372688</v>
      </c>
      <c r="K15598" t="s">
        <v>673</v>
      </c>
      <c r="L15598" t="str">
        <f>VLOOKUP(C15598,ACCOUNT_MAPPING!A:C,3,FALSE)</f>
        <v>General Building Maintenance</v>
      </c>
    </row>
    <row r="15599" spans="1:12" hidden="1">
      <c r="A15599">
        <v>10825</v>
      </c>
      <c r="B15599" t="s">
        <v>3926</v>
      </c>
      <c r="C15599">
        <v>58425000</v>
      </c>
      <c r="D15599" t="s">
        <v>17</v>
      </c>
      <c r="E15599" t="s">
        <v>13</v>
      </c>
      <c r="F15599" t="s">
        <v>13</v>
      </c>
      <c r="G15599" t="s">
        <v>15298</v>
      </c>
      <c r="H15599" s="2">
        <v>44926.033715474536</v>
      </c>
      <c r="I15599" t="s">
        <v>1229</v>
      </c>
      <c r="J15599" s="2">
        <v>44926.033715474536</v>
      </c>
      <c r="K15599" t="s">
        <v>1229</v>
      </c>
      <c r="L15599" t="str">
        <f>VLOOKUP(C15599,ACCOUNT_MAPPING!A:C,3,FALSE)</f>
        <v>General Building Maintenance</v>
      </c>
    </row>
    <row r="15600" spans="1:12" hidden="1">
      <c r="A15600">
        <v>10734</v>
      </c>
      <c r="B15600" t="s">
        <v>5981</v>
      </c>
      <c r="C15600">
        <v>58425000</v>
      </c>
      <c r="D15600" t="s">
        <v>17</v>
      </c>
      <c r="E15600" t="s">
        <v>13</v>
      </c>
      <c r="F15600" t="s">
        <v>13</v>
      </c>
      <c r="G15600" t="s">
        <v>15299</v>
      </c>
      <c r="H15600" s="2">
        <v>44929.45667890046</v>
      </c>
      <c r="I15600" t="s">
        <v>553</v>
      </c>
      <c r="J15600" s="2">
        <v>44929.45667890046</v>
      </c>
      <c r="K15600" t="s">
        <v>553</v>
      </c>
      <c r="L15600" t="str">
        <f>VLOOKUP(C15600,ACCOUNT_MAPPING!A:C,3,FALSE)</f>
        <v>General Building Maintenance</v>
      </c>
    </row>
    <row r="15601" spans="1:12" hidden="1">
      <c r="A15601">
        <v>10762</v>
      </c>
      <c r="B15601" t="s">
        <v>11493</v>
      </c>
      <c r="C15601">
        <v>58425000</v>
      </c>
      <c r="D15601" t="s">
        <v>12</v>
      </c>
      <c r="E15601" t="s">
        <v>13</v>
      </c>
      <c r="F15601" t="s">
        <v>13</v>
      </c>
      <c r="G15601" t="s">
        <v>15300</v>
      </c>
      <c r="H15601" s="2">
        <v>45020.507527199072</v>
      </c>
      <c r="I15601" t="s">
        <v>1229</v>
      </c>
      <c r="J15601" s="2">
        <v>45020.507527199072</v>
      </c>
      <c r="K15601" t="s">
        <v>1229</v>
      </c>
      <c r="L15601" t="str">
        <f>VLOOKUP(C15601,ACCOUNT_MAPPING!A:C,3,FALSE)</f>
        <v>General Building Maintenance</v>
      </c>
    </row>
    <row r="15602" spans="1:12" hidden="1">
      <c r="A15602">
        <v>10764</v>
      </c>
      <c r="B15602" t="s">
        <v>3308</v>
      </c>
      <c r="C15602">
        <v>58425000</v>
      </c>
      <c r="D15602" t="s">
        <v>12</v>
      </c>
      <c r="E15602" t="s">
        <v>13</v>
      </c>
      <c r="F15602" t="s">
        <v>13</v>
      </c>
      <c r="G15602" t="s">
        <v>15301</v>
      </c>
      <c r="H15602" s="2">
        <v>45020.509035300929</v>
      </c>
      <c r="I15602" t="s">
        <v>1229</v>
      </c>
      <c r="J15602" s="2">
        <v>45020.509035300929</v>
      </c>
      <c r="K15602" t="s">
        <v>1229</v>
      </c>
      <c r="L15602" t="str">
        <f>VLOOKUP(C15602,ACCOUNT_MAPPING!A:C,3,FALSE)</f>
        <v>General Building Maintenance</v>
      </c>
    </row>
    <row r="15603" spans="1:12" hidden="1">
      <c r="A15603">
        <v>10828</v>
      </c>
      <c r="B15603" t="s">
        <v>2599</v>
      </c>
      <c r="C15603">
        <v>58425000</v>
      </c>
      <c r="D15603" t="s">
        <v>12</v>
      </c>
      <c r="E15603" t="s">
        <v>13</v>
      </c>
      <c r="F15603" t="s">
        <v>13</v>
      </c>
      <c r="G15603" t="s">
        <v>15302</v>
      </c>
      <c r="H15603" s="2">
        <v>45016.586576469905</v>
      </c>
      <c r="I15603" t="s">
        <v>90</v>
      </c>
      <c r="J15603" s="2">
        <v>45016.586576469905</v>
      </c>
      <c r="K15603" t="s">
        <v>90</v>
      </c>
      <c r="L15603" t="str">
        <f>VLOOKUP(C15603,ACCOUNT_MAPPING!A:C,3,FALSE)</f>
        <v>General Building Maintenance</v>
      </c>
    </row>
    <row r="15604" spans="1:12" hidden="1">
      <c r="A15604">
        <v>10571</v>
      </c>
      <c r="B15604" t="s">
        <v>12236</v>
      </c>
      <c r="C15604">
        <v>58425000</v>
      </c>
      <c r="D15604" t="s">
        <v>17</v>
      </c>
      <c r="E15604" t="s">
        <v>13</v>
      </c>
      <c r="F15604" t="s">
        <v>13</v>
      </c>
      <c r="G15604" t="s">
        <v>15303</v>
      </c>
      <c r="H15604" s="2">
        <v>44924.723691932872</v>
      </c>
      <c r="I15604" t="s">
        <v>1419</v>
      </c>
      <c r="J15604" s="2">
        <v>44924.723691932872</v>
      </c>
      <c r="K15604" t="s">
        <v>1419</v>
      </c>
      <c r="L15604" t="str">
        <f>VLOOKUP(C15604,ACCOUNT_MAPPING!A:C,3,FALSE)</f>
        <v>General Building Maintenance</v>
      </c>
    </row>
    <row r="15605" spans="1:12" hidden="1">
      <c r="A15605">
        <v>10576</v>
      </c>
      <c r="B15605" t="s">
        <v>845</v>
      </c>
      <c r="C15605">
        <v>58425000</v>
      </c>
      <c r="D15605" t="s">
        <v>17</v>
      </c>
      <c r="E15605" t="s">
        <v>13</v>
      </c>
      <c r="F15605" t="s">
        <v>13</v>
      </c>
      <c r="G15605" t="s">
        <v>15304</v>
      </c>
      <c r="H15605" s="2">
        <v>44922.464648842593</v>
      </c>
      <c r="I15605" t="s">
        <v>673</v>
      </c>
      <c r="J15605" s="2">
        <v>44922.464648842593</v>
      </c>
      <c r="K15605" t="s">
        <v>673</v>
      </c>
      <c r="L15605" t="str">
        <f>VLOOKUP(C15605,ACCOUNT_MAPPING!A:C,3,FALSE)</f>
        <v>General Building Maintenance</v>
      </c>
    </row>
    <row r="15606" spans="1:12" hidden="1">
      <c r="A15606">
        <v>10761</v>
      </c>
      <c r="B15606" t="s">
        <v>10110</v>
      </c>
      <c r="C15606">
        <v>58425000</v>
      </c>
      <c r="D15606" t="s">
        <v>17</v>
      </c>
      <c r="E15606" t="s">
        <v>13</v>
      </c>
      <c r="F15606" t="s">
        <v>13</v>
      </c>
      <c r="G15606" t="s">
        <v>15305</v>
      </c>
      <c r="H15606" s="2">
        <v>44925.914777199076</v>
      </c>
      <c r="I15606" t="s">
        <v>1229</v>
      </c>
      <c r="J15606" s="2">
        <v>44925.914777199076</v>
      </c>
      <c r="K15606" t="s">
        <v>1229</v>
      </c>
      <c r="L15606" t="str">
        <f>VLOOKUP(C15606,ACCOUNT_MAPPING!A:C,3,FALSE)</f>
        <v>General Building Maintenance</v>
      </c>
    </row>
    <row r="15607" spans="1:12" hidden="1">
      <c r="A15607">
        <v>10768</v>
      </c>
      <c r="B15607" t="s">
        <v>1798</v>
      </c>
      <c r="C15607">
        <v>58425000</v>
      </c>
      <c r="D15607" t="s">
        <v>12</v>
      </c>
      <c r="E15607" t="s">
        <v>13</v>
      </c>
      <c r="F15607" t="s">
        <v>13</v>
      </c>
      <c r="G15607" t="s">
        <v>15306</v>
      </c>
      <c r="H15607" s="2">
        <v>45015.694801076388</v>
      </c>
      <c r="I15607" t="s">
        <v>1800</v>
      </c>
      <c r="J15607" s="2">
        <v>45015.694801076388</v>
      </c>
      <c r="K15607" t="s">
        <v>1800</v>
      </c>
      <c r="L15607" t="str">
        <f>VLOOKUP(C15607,ACCOUNT_MAPPING!A:C,3,FALSE)</f>
        <v>General Building Maintenance</v>
      </c>
    </row>
    <row r="15608" spans="1:12" hidden="1">
      <c r="A15608">
        <v>10797</v>
      </c>
      <c r="B15608" t="s">
        <v>1794</v>
      </c>
      <c r="C15608">
        <v>58425000</v>
      </c>
      <c r="D15608" t="s">
        <v>17</v>
      </c>
      <c r="E15608" t="s">
        <v>13</v>
      </c>
      <c r="F15608" t="s">
        <v>13</v>
      </c>
      <c r="G15608" t="s">
        <v>15307</v>
      </c>
      <c r="H15608" s="2">
        <v>44924.587576736114</v>
      </c>
      <c r="I15608" t="s">
        <v>1441</v>
      </c>
      <c r="J15608" s="2">
        <v>44924.587576736114</v>
      </c>
      <c r="K15608" t="s">
        <v>1441</v>
      </c>
      <c r="L15608" t="str">
        <f>VLOOKUP(C15608,ACCOUNT_MAPPING!A:C,3,FALSE)</f>
        <v>General Building Maintenance</v>
      </c>
    </row>
    <row r="15609" spans="1:12" hidden="1">
      <c r="A15609">
        <v>10839</v>
      </c>
      <c r="B15609" t="s">
        <v>850</v>
      </c>
      <c r="C15609">
        <v>58425000</v>
      </c>
      <c r="D15609" t="s">
        <v>17</v>
      </c>
      <c r="E15609" t="s">
        <v>13</v>
      </c>
      <c r="F15609" t="s">
        <v>13</v>
      </c>
      <c r="G15609" t="s">
        <v>15308</v>
      </c>
      <c r="H15609" s="2">
        <v>44922.67232766204</v>
      </c>
      <c r="I15609" t="s">
        <v>41</v>
      </c>
      <c r="J15609" s="2">
        <v>44922.67232766204</v>
      </c>
      <c r="K15609" t="s">
        <v>41</v>
      </c>
      <c r="L15609" t="str">
        <f>VLOOKUP(C15609,ACCOUNT_MAPPING!A:C,3,FALSE)</f>
        <v>General Building Maintenance</v>
      </c>
    </row>
    <row r="15610" spans="1:12" hidden="1">
      <c r="A15610">
        <v>10853</v>
      </c>
      <c r="B15610" t="s">
        <v>5969</v>
      </c>
      <c r="C15610">
        <v>58425000</v>
      </c>
      <c r="D15610" t="s">
        <v>17</v>
      </c>
      <c r="E15610" t="s">
        <v>13</v>
      </c>
      <c r="F15610" t="s">
        <v>13</v>
      </c>
      <c r="G15610" t="s">
        <v>15309</v>
      </c>
      <c r="H15610" s="2">
        <v>44922.970933564815</v>
      </c>
      <c r="I15610" t="s">
        <v>766</v>
      </c>
      <c r="J15610" s="2">
        <v>44922.970933564815</v>
      </c>
      <c r="K15610" t="s">
        <v>766</v>
      </c>
      <c r="L15610" t="str">
        <f>VLOOKUP(C15610,ACCOUNT_MAPPING!A:C,3,FALSE)</f>
        <v>General Building Maintenance</v>
      </c>
    </row>
    <row r="15611" spans="1:12" hidden="1">
      <c r="A15611">
        <v>10779</v>
      </c>
      <c r="B15611" t="s">
        <v>121</v>
      </c>
      <c r="C15611">
        <v>58425000</v>
      </c>
      <c r="D15611" t="s">
        <v>12</v>
      </c>
      <c r="E15611" t="s">
        <v>13</v>
      </c>
      <c r="F15611" t="s">
        <v>13</v>
      </c>
      <c r="G15611" t="s">
        <v>4663</v>
      </c>
      <c r="H15611" s="2">
        <v>45021.638726423611</v>
      </c>
      <c r="I15611" t="s">
        <v>123</v>
      </c>
      <c r="J15611" s="2">
        <v>45021.638726423611</v>
      </c>
      <c r="K15611" t="s">
        <v>123</v>
      </c>
      <c r="L15611" t="str">
        <f>VLOOKUP(C15611,ACCOUNT_MAPPING!A:C,3,FALSE)</f>
        <v>General Building Maintenance</v>
      </c>
    </row>
    <row r="15612" spans="1:12" hidden="1">
      <c r="A15612">
        <v>10783</v>
      </c>
      <c r="B15612" t="s">
        <v>4633</v>
      </c>
      <c r="C15612">
        <v>58425000</v>
      </c>
      <c r="D15612" t="s">
        <v>17</v>
      </c>
      <c r="E15612" t="s">
        <v>13</v>
      </c>
      <c r="F15612" t="s">
        <v>13</v>
      </c>
      <c r="G15612" t="s">
        <v>15310</v>
      </c>
      <c r="H15612" s="2">
        <v>44923.501549039349</v>
      </c>
      <c r="I15612" t="s">
        <v>90</v>
      </c>
      <c r="J15612" s="2">
        <v>44923.501549039349</v>
      </c>
      <c r="K15612" t="s">
        <v>90</v>
      </c>
      <c r="L15612" t="str">
        <f>VLOOKUP(C15612,ACCOUNT_MAPPING!A:C,3,FALSE)</f>
        <v>General Building Maintenance</v>
      </c>
    </row>
    <row r="15613" spans="1:12" hidden="1">
      <c r="A15613">
        <v>10787</v>
      </c>
      <c r="B15613" t="s">
        <v>2660</v>
      </c>
      <c r="C15613">
        <v>58425000</v>
      </c>
      <c r="D15613" t="s">
        <v>17</v>
      </c>
      <c r="E15613" t="s">
        <v>13</v>
      </c>
      <c r="F15613" t="s">
        <v>13</v>
      </c>
      <c r="G15613" t="s">
        <v>15311</v>
      </c>
      <c r="H15613" s="2">
        <v>44915.601963425928</v>
      </c>
      <c r="I15613" t="s">
        <v>93</v>
      </c>
      <c r="J15613" s="2">
        <v>44915.601963425928</v>
      </c>
      <c r="K15613" t="s">
        <v>93</v>
      </c>
      <c r="L15613" t="str">
        <f>VLOOKUP(C15613,ACCOUNT_MAPPING!A:C,3,FALSE)</f>
        <v>General Building Maintenance</v>
      </c>
    </row>
    <row r="15614" spans="1:12" hidden="1">
      <c r="A15614">
        <v>10629</v>
      </c>
      <c r="B15614" t="s">
        <v>2517</v>
      </c>
      <c r="C15614">
        <v>58425000</v>
      </c>
      <c r="D15614" t="s">
        <v>12</v>
      </c>
      <c r="E15614" t="s">
        <v>13</v>
      </c>
      <c r="F15614" t="s">
        <v>13</v>
      </c>
      <c r="G15614" t="s">
        <v>15312</v>
      </c>
      <c r="H15614" s="2">
        <v>45013.474596493055</v>
      </c>
      <c r="I15614" t="s">
        <v>151</v>
      </c>
      <c r="J15614" s="2">
        <v>45013.474596493055</v>
      </c>
      <c r="K15614" t="s">
        <v>151</v>
      </c>
      <c r="L15614" t="str">
        <f>VLOOKUP(C15614,ACCOUNT_MAPPING!A:C,3,FALSE)</f>
        <v>General Building Maintenance</v>
      </c>
    </row>
    <row r="15615" spans="1:12" hidden="1">
      <c r="A15615">
        <v>10837</v>
      </c>
      <c r="B15615" t="s">
        <v>2592</v>
      </c>
      <c r="C15615">
        <v>58425000</v>
      </c>
      <c r="D15615" t="s">
        <v>17</v>
      </c>
      <c r="E15615" t="s">
        <v>13</v>
      </c>
      <c r="F15615" t="s">
        <v>13</v>
      </c>
      <c r="G15615" t="s">
        <v>15313</v>
      </c>
      <c r="H15615" s="2">
        <v>44923.532266516202</v>
      </c>
      <c r="I15615" t="s">
        <v>41</v>
      </c>
      <c r="J15615" s="2">
        <v>44923.532266516202</v>
      </c>
      <c r="K15615" t="s">
        <v>41</v>
      </c>
      <c r="L15615" t="str">
        <f>VLOOKUP(C15615,ACCOUNT_MAPPING!A:C,3,FALSE)</f>
        <v>General Building Maintenance</v>
      </c>
    </row>
    <row r="15616" spans="1:12" hidden="1">
      <c r="A15616">
        <v>10897</v>
      </c>
      <c r="B15616" t="s">
        <v>515</v>
      </c>
      <c r="C15616">
        <v>58425000</v>
      </c>
      <c r="D15616" t="s">
        <v>63</v>
      </c>
      <c r="E15616" t="s">
        <v>13</v>
      </c>
      <c r="F15616" t="s">
        <v>13</v>
      </c>
      <c r="G15616" t="s">
        <v>15314</v>
      </c>
      <c r="H15616" s="2">
        <v>44878.641070451391</v>
      </c>
      <c r="I15616" t="s">
        <v>74</v>
      </c>
      <c r="J15616" s="2">
        <v>44878.641070451391</v>
      </c>
      <c r="K15616" t="s">
        <v>74</v>
      </c>
      <c r="L15616" t="str">
        <f>VLOOKUP(C15616,ACCOUNT_MAPPING!A:C,3,FALSE)</f>
        <v>General Building Maintenance</v>
      </c>
    </row>
    <row r="15617" spans="1:12" hidden="1">
      <c r="A15617">
        <v>10850</v>
      </c>
      <c r="B15617" t="s">
        <v>1455</v>
      </c>
      <c r="C15617">
        <v>58425000</v>
      </c>
      <c r="D15617" t="s">
        <v>17</v>
      </c>
      <c r="E15617" t="s">
        <v>13</v>
      </c>
      <c r="F15617" t="s">
        <v>13</v>
      </c>
      <c r="G15617" t="s">
        <v>2623</v>
      </c>
      <c r="H15617" s="2">
        <v>44916.659830439814</v>
      </c>
      <c r="I15617" t="s">
        <v>225</v>
      </c>
      <c r="J15617" s="2">
        <v>44916.659830439814</v>
      </c>
      <c r="K15617" t="s">
        <v>225</v>
      </c>
      <c r="L15617" t="str">
        <f>VLOOKUP(C15617,ACCOUNT_MAPPING!A:C,3,FALSE)</f>
        <v>General Building Maintenance</v>
      </c>
    </row>
    <row r="15618" spans="1:12" hidden="1">
      <c r="A15618">
        <v>10886</v>
      </c>
      <c r="B15618" t="s">
        <v>511</v>
      </c>
      <c r="C15618">
        <v>58425000</v>
      </c>
      <c r="D15618" t="s">
        <v>63</v>
      </c>
      <c r="E15618" t="s">
        <v>13</v>
      </c>
      <c r="F15618" t="s">
        <v>13</v>
      </c>
      <c r="G15618" t="s">
        <v>15315</v>
      </c>
      <c r="H15618" s="2">
        <v>44878.657605520835</v>
      </c>
      <c r="I15618" t="s">
        <v>74</v>
      </c>
      <c r="J15618" s="2">
        <v>44878.657605520835</v>
      </c>
      <c r="K15618" t="s">
        <v>74</v>
      </c>
      <c r="L15618" t="str">
        <f>VLOOKUP(C15618,ACCOUNT_MAPPING!A:C,3,FALSE)</f>
        <v>General Building Maintenance</v>
      </c>
    </row>
    <row r="15619" spans="1:12" hidden="1">
      <c r="A15619">
        <v>10855</v>
      </c>
      <c r="B15619" t="s">
        <v>11070</v>
      </c>
      <c r="C15619">
        <v>58425000</v>
      </c>
      <c r="D15619" t="s">
        <v>17</v>
      </c>
      <c r="E15619" t="s">
        <v>13</v>
      </c>
      <c r="F15619" t="s">
        <v>13</v>
      </c>
      <c r="G15619" t="s">
        <v>15316</v>
      </c>
      <c r="H15619" s="2">
        <v>44923.04796866898</v>
      </c>
      <c r="I15619" t="s">
        <v>766</v>
      </c>
      <c r="J15619" s="2">
        <v>44923.04796866898</v>
      </c>
      <c r="K15619" t="s">
        <v>766</v>
      </c>
      <c r="L15619" t="str">
        <f>VLOOKUP(C15619,ACCOUNT_MAPPING!A:C,3,FALSE)</f>
        <v>General Building Maintenance</v>
      </c>
    </row>
    <row r="15620" spans="1:12" hidden="1">
      <c r="A15620">
        <v>10944</v>
      </c>
      <c r="B15620" t="s">
        <v>3337</v>
      </c>
      <c r="C15620">
        <v>58425000</v>
      </c>
      <c r="D15620" t="s">
        <v>17</v>
      </c>
      <c r="E15620" t="s">
        <v>13</v>
      </c>
      <c r="F15620" t="s">
        <v>13</v>
      </c>
      <c r="G15620" t="s">
        <v>14007</v>
      </c>
      <c r="H15620" s="2">
        <v>44915.633194247683</v>
      </c>
      <c r="I15620" t="s">
        <v>1675</v>
      </c>
      <c r="J15620" s="2">
        <v>44915.633194247683</v>
      </c>
      <c r="K15620" t="s">
        <v>1675</v>
      </c>
      <c r="L15620" t="str">
        <f>VLOOKUP(C15620,ACCOUNT_MAPPING!A:C,3,FALSE)</f>
        <v>General Building Maintenance</v>
      </c>
    </row>
    <row r="15621" spans="1:12" hidden="1">
      <c r="A15621">
        <v>10894</v>
      </c>
      <c r="B15621" t="s">
        <v>144</v>
      </c>
      <c r="C15621">
        <v>58425000</v>
      </c>
      <c r="D15621" t="s">
        <v>63</v>
      </c>
      <c r="E15621" t="s">
        <v>13</v>
      </c>
      <c r="F15621" t="s">
        <v>13</v>
      </c>
      <c r="G15621" t="s">
        <v>15317</v>
      </c>
      <c r="H15621" s="2">
        <v>44878.926188773148</v>
      </c>
      <c r="I15621" t="s">
        <v>74</v>
      </c>
      <c r="J15621" s="2">
        <v>44878.926188773148</v>
      </c>
      <c r="K15621" t="s">
        <v>74</v>
      </c>
      <c r="L15621" t="str">
        <f>VLOOKUP(C15621,ACCOUNT_MAPPING!A:C,3,FALSE)</f>
        <v>General Building Maintenance</v>
      </c>
    </row>
    <row r="15622" spans="1:12" hidden="1">
      <c r="A15622">
        <v>10948</v>
      </c>
      <c r="B15622" t="s">
        <v>3900</v>
      </c>
      <c r="C15622">
        <v>58425000</v>
      </c>
      <c r="D15622" t="s">
        <v>17</v>
      </c>
      <c r="E15622" t="s">
        <v>13</v>
      </c>
      <c r="F15622" t="s">
        <v>13</v>
      </c>
      <c r="G15622" t="s">
        <v>15318</v>
      </c>
      <c r="H15622" s="2">
        <v>44922.57285300926</v>
      </c>
      <c r="I15622" t="s">
        <v>275</v>
      </c>
      <c r="J15622" s="2">
        <v>44922.57285300926</v>
      </c>
      <c r="K15622" t="s">
        <v>275</v>
      </c>
      <c r="L15622" t="str">
        <f>VLOOKUP(C15622,ACCOUNT_MAPPING!A:C,3,FALSE)</f>
        <v>General Building Maintenance</v>
      </c>
    </row>
    <row r="15623" spans="1:12" hidden="1">
      <c r="A15623">
        <v>10949</v>
      </c>
      <c r="B15623" t="s">
        <v>3967</v>
      </c>
      <c r="C15623">
        <v>58425000</v>
      </c>
      <c r="D15623" t="s">
        <v>17</v>
      </c>
      <c r="E15623" t="s">
        <v>13</v>
      </c>
      <c r="F15623" t="s">
        <v>13</v>
      </c>
      <c r="G15623" t="s">
        <v>15319</v>
      </c>
      <c r="H15623" s="2">
        <v>44922.583128275466</v>
      </c>
      <c r="I15623" t="s">
        <v>275</v>
      </c>
      <c r="J15623" s="2">
        <v>44922.583128275466</v>
      </c>
      <c r="K15623" t="s">
        <v>275</v>
      </c>
      <c r="L15623" t="str">
        <f>VLOOKUP(C15623,ACCOUNT_MAPPING!A:C,3,FALSE)</f>
        <v>General Building Maintenance</v>
      </c>
    </row>
    <row r="15624" spans="1:12" hidden="1">
      <c r="A15624">
        <v>10957</v>
      </c>
      <c r="B15624" t="s">
        <v>3341</v>
      </c>
      <c r="C15624">
        <v>58425000</v>
      </c>
      <c r="D15624" t="s">
        <v>17</v>
      </c>
      <c r="E15624" t="s">
        <v>13</v>
      </c>
      <c r="F15624" t="s">
        <v>13</v>
      </c>
      <c r="G15624" t="s">
        <v>15320</v>
      </c>
      <c r="H15624" s="2">
        <v>44922.606682673613</v>
      </c>
      <c r="I15624" t="s">
        <v>275</v>
      </c>
      <c r="J15624" s="2">
        <v>44922.606682673613</v>
      </c>
      <c r="K15624" t="s">
        <v>275</v>
      </c>
      <c r="L15624" t="str">
        <f>VLOOKUP(C15624,ACCOUNT_MAPPING!A:C,3,FALSE)</f>
        <v>General Building Maintenance</v>
      </c>
    </row>
    <row r="15625" spans="1:12" hidden="1">
      <c r="A15625">
        <v>10985</v>
      </c>
      <c r="B15625" t="s">
        <v>3902</v>
      </c>
      <c r="C15625">
        <v>58425000</v>
      </c>
      <c r="D15625" t="s">
        <v>17</v>
      </c>
      <c r="E15625" t="s">
        <v>13</v>
      </c>
      <c r="F15625" t="s">
        <v>13</v>
      </c>
      <c r="G15625" t="s">
        <v>15321</v>
      </c>
      <c r="H15625" s="2">
        <v>44923.367502314817</v>
      </c>
      <c r="I15625" t="s">
        <v>1292</v>
      </c>
      <c r="J15625" s="2">
        <v>44923.367502314817</v>
      </c>
      <c r="K15625" t="s">
        <v>1292</v>
      </c>
      <c r="L15625" t="str">
        <f>VLOOKUP(C15625,ACCOUNT_MAPPING!A:C,3,FALSE)</f>
        <v>General Building Maintenance</v>
      </c>
    </row>
    <row r="15626" spans="1:12" hidden="1">
      <c r="A15626">
        <v>10988</v>
      </c>
      <c r="B15626" t="s">
        <v>1475</v>
      </c>
      <c r="C15626">
        <v>58425000</v>
      </c>
      <c r="D15626" t="s">
        <v>12</v>
      </c>
      <c r="E15626" t="s">
        <v>13</v>
      </c>
      <c r="F15626" t="s">
        <v>13</v>
      </c>
      <c r="G15626" t="s">
        <v>15322</v>
      </c>
      <c r="H15626" s="2">
        <v>45014.633344363428</v>
      </c>
      <c r="I15626" t="s">
        <v>3904</v>
      </c>
      <c r="J15626" s="2">
        <v>45014.633344363428</v>
      </c>
      <c r="K15626" t="s">
        <v>3904</v>
      </c>
      <c r="L15626" t="str">
        <f>VLOOKUP(C15626,ACCOUNT_MAPPING!A:C,3,FALSE)</f>
        <v>General Building Maintenance</v>
      </c>
    </row>
    <row r="15627" spans="1:12" hidden="1">
      <c r="A15627">
        <v>10939</v>
      </c>
      <c r="B15627" t="s">
        <v>1812</v>
      </c>
      <c r="C15627">
        <v>58425000</v>
      </c>
      <c r="D15627" t="s">
        <v>17</v>
      </c>
      <c r="E15627" t="s">
        <v>13</v>
      </c>
      <c r="F15627" t="s">
        <v>13</v>
      </c>
      <c r="G15627" t="s">
        <v>15323</v>
      </c>
      <c r="H15627" s="2">
        <v>44922.645698576387</v>
      </c>
      <c r="I15627" t="s">
        <v>275</v>
      </c>
      <c r="J15627" s="2">
        <v>44922.645698576387</v>
      </c>
      <c r="K15627" t="s">
        <v>275</v>
      </c>
      <c r="L15627" t="str">
        <f>VLOOKUP(C15627,ACCOUNT_MAPPING!A:C,3,FALSE)</f>
        <v>General Building Maintenance</v>
      </c>
    </row>
    <row r="15628" spans="1:12" hidden="1">
      <c r="A15628">
        <v>11030</v>
      </c>
      <c r="B15628" t="s">
        <v>3916</v>
      </c>
      <c r="C15628">
        <v>58425000</v>
      </c>
      <c r="D15628" t="s">
        <v>17</v>
      </c>
      <c r="E15628" t="s">
        <v>13</v>
      </c>
      <c r="F15628" t="s">
        <v>13</v>
      </c>
      <c r="G15628" t="s">
        <v>15324</v>
      </c>
      <c r="H15628" s="2">
        <v>44925.202219328705</v>
      </c>
      <c r="I15628" t="s">
        <v>1816</v>
      </c>
      <c r="J15628" s="2">
        <v>44925.202219328705</v>
      </c>
      <c r="K15628" t="s">
        <v>1816</v>
      </c>
      <c r="L15628" t="str">
        <f>VLOOKUP(C15628,ACCOUNT_MAPPING!A:C,3,FALSE)</f>
        <v>General Building Maintenance</v>
      </c>
    </row>
    <row r="15629" spans="1:12" hidden="1">
      <c r="A15629">
        <v>10752</v>
      </c>
      <c r="B15629" t="s">
        <v>1792</v>
      </c>
      <c r="C15629">
        <v>58425000</v>
      </c>
      <c r="D15629" t="s">
        <v>17</v>
      </c>
      <c r="E15629" t="s">
        <v>13</v>
      </c>
      <c r="F15629" t="s">
        <v>13</v>
      </c>
      <c r="G15629" t="s">
        <v>15325</v>
      </c>
      <c r="H15629" s="2">
        <v>44922.674864664354</v>
      </c>
      <c r="I15629" t="s">
        <v>90</v>
      </c>
      <c r="J15629" s="2">
        <v>44922.674864664354</v>
      </c>
      <c r="K15629" t="s">
        <v>90</v>
      </c>
      <c r="L15629" t="str">
        <f>VLOOKUP(C15629,ACCOUNT_MAPPING!A:C,3,FALSE)</f>
        <v>General Building Maintenance</v>
      </c>
    </row>
    <row r="15630" spans="1:12" hidden="1">
      <c r="A15630">
        <v>10945</v>
      </c>
      <c r="B15630" t="s">
        <v>1817</v>
      </c>
      <c r="C15630">
        <v>58425000</v>
      </c>
      <c r="D15630" t="s">
        <v>17</v>
      </c>
      <c r="E15630" t="s">
        <v>13</v>
      </c>
      <c r="F15630" t="s">
        <v>13</v>
      </c>
      <c r="G15630" t="s">
        <v>15326</v>
      </c>
      <c r="H15630" s="2">
        <v>44915.654536770831</v>
      </c>
      <c r="I15630" t="s">
        <v>1675</v>
      </c>
      <c r="J15630" s="2">
        <v>44915.654536770831</v>
      </c>
      <c r="K15630" t="s">
        <v>1675</v>
      </c>
      <c r="L15630" t="str">
        <f>VLOOKUP(C15630,ACCOUNT_MAPPING!A:C,3,FALSE)</f>
        <v>General Building Maintenance</v>
      </c>
    </row>
    <row r="15631" spans="1:12" hidden="1">
      <c r="A15631">
        <v>11018</v>
      </c>
      <c r="B15631" t="s">
        <v>6017</v>
      </c>
      <c r="C15631">
        <v>58425000</v>
      </c>
      <c r="D15631" t="s">
        <v>17</v>
      </c>
      <c r="E15631" t="s">
        <v>13</v>
      </c>
      <c r="F15631" t="s">
        <v>13</v>
      </c>
      <c r="G15631" t="s">
        <v>15327</v>
      </c>
      <c r="H15631" s="2">
        <v>44924.136488923614</v>
      </c>
      <c r="I15631" t="s">
        <v>1816</v>
      </c>
      <c r="J15631" s="2">
        <v>44924.136488923614</v>
      </c>
      <c r="K15631" t="s">
        <v>1816</v>
      </c>
      <c r="L15631" t="str">
        <f>VLOOKUP(C15631,ACCOUNT_MAPPING!A:C,3,FALSE)</f>
        <v>General Building Maintenance</v>
      </c>
    </row>
    <row r="15632" spans="1:12" hidden="1">
      <c r="A15632">
        <v>11022</v>
      </c>
      <c r="B15632" t="s">
        <v>10835</v>
      </c>
      <c r="C15632">
        <v>58425000</v>
      </c>
      <c r="D15632" t="s">
        <v>17</v>
      </c>
      <c r="E15632" t="s">
        <v>13</v>
      </c>
      <c r="F15632" t="s">
        <v>13</v>
      </c>
      <c r="G15632" t="s">
        <v>15328</v>
      </c>
      <c r="H15632" s="2">
        <v>44924.152638506945</v>
      </c>
      <c r="I15632" t="s">
        <v>1816</v>
      </c>
      <c r="J15632" s="2">
        <v>44924.152638506945</v>
      </c>
      <c r="K15632" t="s">
        <v>1816</v>
      </c>
      <c r="L15632" t="str">
        <f>VLOOKUP(C15632,ACCOUNT_MAPPING!A:C,3,FALSE)</f>
        <v>General Building Maintenance</v>
      </c>
    </row>
    <row r="15633" spans="1:12" hidden="1">
      <c r="A15633">
        <v>11089</v>
      </c>
      <c r="B15633" t="s">
        <v>120</v>
      </c>
      <c r="C15633">
        <v>58425000</v>
      </c>
      <c r="D15633" t="s">
        <v>17</v>
      </c>
      <c r="E15633" t="s">
        <v>13</v>
      </c>
      <c r="F15633" t="s">
        <v>13</v>
      </c>
      <c r="G15633" t="s">
        <v>15329</v>
      </c>
      <c r="H15633" s="2">
        <v>44924.812412002313</v>
      </c>
      <c r="I15633" t="s">
        <v>119</v>
      </c>
      <c r="J15633" s="2">
        <v>44924.812412002313</v>
      </c>
      <c r="K15633" t="s">
        <v>119</v>
      </c>
      <c r="L15633" t="str">
        <f>VLOOKUP(C15633,ACCOUNT_MAPPING!A:C,3,FALSE)</f>
        <v>General Building Maintenance</v>
      </c>
    </row>
    <row r="15634" spans="1:12" hidden="1">
      <c r="A15634">
        <v>10979</v>
      </c>
      <c r="B15634" t="s">
        <v>2702</v>
      </c>
      <c r="C15634">
        <v>58425000</v>
      </c>
      <c r="D15634" t="s">
        <v>17</v>
      </c>
      <c r="E15634" t="s">
        <v>13</v>
      </c>
      <c r="F15634" t="s">
        <v>13</v>
      </c>
      <c r="G15634" t="s">
        <v>15330</v>
      </c>
      <c r="H15634" s="2">
        <v>44922.641510567133</v>
      </c>
      <c r="I15634" t="s">
        <v>275</v>
      </c>
      <c r="J15634" s="2">
        <v>44922.641510567133</v>
      </c>
      <c r="K15634" t="s">
        <v>275</v>
      </c>
      <c r="L15634" t="str">
        <f>VLOOKUP(C15634,ACCOUNT_MAPPING!A:C,3,FALSE)</f>
        <v>General Building Maintenance</v>
      </c>
    </row>
    <row r="15635" spans="1:12" hidden="1">
      <c r="A15635">
        <v>10795</v>
      </c>
      <c r="B15635" t="s">
        <v>2606</v>
      </c>
      <c r="C15635">
        <v>58425000</v>
      </c>
      <c r="D15635" t="s">
        <v>17</v>
      </c>
      <c r="E15635" t="s">
        <v>13</v>
      </c>
      <c r="F15635" t="s">
        <v>13</v>
      </c>
      <c r="G15635" t="s">
        <v>15331</v>
      </c>
      <c r="H15635" s="2">
        <v>44921.524225266206</v>
      </c>
      <c r="I15635" t="s">
        <v>1434</v>
      </c>
      <c r="J15635" s="2">
        <v>44921.524225266206</v>
      </c>
      <c r="K15635" t="s">
        <v>1434</v>
      </c>
      <c r="L15635" t="str">
        <f>VLOOKUP(C15635,ACCOUNT_MAPPING!A:C,3,FALSE)</f>
        <v>General Building Maintenance</v>
      </c>
    </row>
    <row r="15636" spans="1:12" hidden="1">
      <c r="A15636">
        <v>10826</v>
      </c>
      <c r="B15636" t="s">
        <v>1230</v>
      </c>
      <c r="C15636">
        <v>58425000</v>
      </c>
      <c r="D15636" t="s">
        <v>12</v>
      </c>
      <c r="E15636" t="s">
        <v>13</v>
      </c>
      <c r="F15636" t="s">
        <v>13</v>
      </c>
      <c r="G15636" t="s">
        <v>4376</v>
      </c>
      <c r="H15636" s="2">
        <v>45021.765587233793</v>
      </c>
      <c r="I15636" t="s">
        <v>1229</v>
      </c>
      <c r="J15636" s="2">
        <v>45021.765587233793</v>
      </c>
      <c r="K15636" t="s">
        <v>1229</v>
      </c>
      <c r="L15636" t="str">
        <f>VLOOKUP(C15636,ACCOUNT_MAPPING!A:C,3,FALSE)</f>
        <v>General Building Maintenance</v>
      </c>
    </row>
    <row r="15637" spans="1:12" hidden="1">
      <c r="A15637">
        <v>10840</v>
      </c>
      <c r="B15637" t="s">
        <v>1831</v>
      </c>
      <c r="C15637">
        <v>58425000</v>
      </c>
      <c r="D15637" t="s">
        <v>12</v>
      </c>
      <c r="E15637" t="s">
        <v>13</v>
      </c>
      <c r="F15637" t="s">
        <v>13</v>
      </c>
      <c r="G15637" t="s">
        <v>15332</v>
      </c>
      <c r="H15637" s="2">
        <v>45019.522737881947</v>
      </c>
      <c r="I15637" t="s">
        <v>41</v>
      </c>
      <c r="J15637" s="2">
        <v>45019.522737881947</v>
      </c>
      <c r="K15637" t="s">
        <v>41</v>
      </c>
      <c r="L15637" t="str">
        <f>VLOOKUP(C15637,ACCOUNT_MAPPING!A:C,3,FALSE)</f>
        <v>General Building Maintenance</v>
      </c>
    </row>
    <row r="15638" spans="1:12" hidden="1">
      <c r="A15638">
        <v>11074</v>
      </c>
      <c r="B15638" t="s">
        <v>167</v>
      </c>
      <c r="C15638">
        <v>58425000</v>
      </c>
      <c r="D15638" t="s">
        <v>17</v>
      </c>
      <c r="E15638" t="s">
        <v>13</v>
      </c>
      <c r="F15638" t="s">
        <v>13</v>
      </c>
      <c r="G15638" t="s">
        <v>15333</v>
      </c>
      <c r="H15638" s="2">
        <v>44924.935903622689</v>
      </c>
      <c r="I15638" t="s">
        <v>116</v>
      </c>
      <c r="J15638" s="2">
        <v>44924.935903622689</v>
      </c>
      <c r="K15638" t="s">
        <v>116</v>
      </c>
      <c r="L15638" t="str">
        <f>VLOOKUP(C15638,ACCOUNT_MAPPING!A:C,3,FALSE)</f>
        <v>General Building Maintenance</v>
      </c>
    </row>
    <row r="15639" spans="1:12" hidden="1">
      <c r="A15639">
        <v>11143</v>
      </c>
      <c r="B15639" t="s">
        <v>6031</v>
      </c>
      <c r="C15639">
        <v>58425000</v>
      </c>
      <c r="D15639" t="s">
        <v>17</v>
      </c>
      <c r="E15639" t="s">
        <v>13</v>
      </c>
      <c r="F15639" t="s">
        <v>13</v>
      </c>
      <c r="G15639" t="s">
        <v>14956</v>
      </c>
      <c r="H15639" s="2">
        <v>44917.685541087965</v>
      </c>
      <c r="I15639" t="s">
        <v>214</v>
      </c>
      <c r="J15639" s="2">
        <v>44917.685541087965</v>
      </c>
      <c r="K15639" t="s">
        <v>214</v>
      </c>
      <c r="L15639" t="str">
        <f>VLOOKUP(C15639,ACCOUNT_MAPPING!A:C,3,FALSE)</f>
        <v>General Building Maintenance</v>
      </c>
    </row>
    <row r="15640" spans="1:12" hidden="1">
      <c r="A15640">
        <v>11151</v>
      </c>
      <c r="B15640" t="s">
        <v>875</v>
      </c>
      <c r="C15640">
        <v>58425000</v>
      </c>
      <c r="D15640" t="s">
        <v>63</v>
      </c>
      <c r="E15640" t="s">
        <v>13</v>
      </c>
      <c r="F15640" t="s">
        <v>13</v>
      </c>
      <c r="G15640" t="s">
        <v>15334</v>
      </c>
      <c r="H15640" s="2">
        <v>44875.662638576388</v>
      </c>
      <c r="I15640" t="s">
        <v>87</v>
      </c>
      <c r="J15640" s="2">
        <v>44875.662638576388</v>
      </c>
      <c r="K15640" t="s">
        <v>87</v>
      </c>
      <c r="L15640" t="str">
        <f>VLOOKUP(C15640,ACCOUNT_MAPPING!A:C,3,FALSE)</f>
        <v>General Building Maintenance</v>
      </c>
    </row>
    <row r="15641" spans="1:12" hidden="1">
      <c r="A15641">
        <v>11155</v>
      </c>
      <c r="B15641" t="s">
        <v>9401</v>
      </c>
      <c r="C15641">
        <v>58425000</v>
      </c>
      <c r="D15641" t="s">
        <v>12</v>
      </c>
      <c r="E15641" t="s">
        <v>13</v>
      </c>
      <c r="F15641" t="s">
        <v>13</v>
      </c>
      <c r="G15641" t="s">
        <v>15335</v>
      </c>
      <c r="H15641" s="2">
        <v>45020.748365590276</v>
      </c>
      <c r="I15641" t="s">
        <v>87</v>
      </c>
      <c r="J15641" s="2">
        <v>45020.748365590276</v>
      </c>
      <c r="K15641" t="s">
        <v>87</v>
      </c>
      <c r="L15641" t="str">
        <f>VLOOKUP(C15641,ACCOUNT_MAPPING!A:C,3,FALSE)</f>
        <v>General Building Maintenance</v>
      </c>
    </row>
    <row r="15642" spans="1:12" hidden="1">
      <c r="A15642">
        <v>11212</v>
      </c>
      <c r="B15642" t="s">
        <v>2689</v>
      </c>
      <c r="C15642">
        <v>58425000</v>
      </c>
      <c r="D15642" t="s">
        <v>17</v>
      </c>
      <c r="E15642" t="s">
        <v>13</v>
      </c>
      <c r="F15642" t="s">
        <v>13</v>
      </c>
      <c r="G15642" t="s">
        <v>15336</v>
      </c>
      <c r="H15642" s="2">
        <v>44924.617419178241</v>
      </c>
      <c r="I15642" t="s">
        <v>462</v>
      </c>
      <c r="J15642" s="2">
        <v>44924.617419178241</v>
      </c>
      <c r="K15642" t="s">
        <v>462</v>
      </c>
      <c r="L15642" t="str">
        <f>VLOOKUP(C15642,ACCOUNT_MAPPING!A:C,3,FALSE)</f>
        <v>General Building Maintenance</v>
      </c>
    </row>
    <row r="15643" spans="1:12" hidden="1">
      <c r="A15643">
        <v>11177</v>
      </c>
      <c r="B15643" t="s">
        <v>1484</v>
      </c>
      <c r="C15643">
        <v>58425000</v>
      </c>
      <c r="D15643" t="s">
        <v>17</v>
      </c>
      <c r="E15643" t="s">
        <v>13</v>
      </c>
      <c r="F15643" t="s">
        <v>13</v>
      </c>
      <c r="G15643" t="s">
        <v>13358</v>
      </c>
      <c r="H15643" s="2">
        <v>44918.460446909725</v>
      </c>
      <c r="I15643" t="s">
        <v>247</v>
      </c>
      <c r="J15643" s="2">
        <v>44918.460446909725</v>
      </c>
      <c r="K15643" t="s">
        <v>247</v>
      </c>
      <c r="L15643" t="str">
        <f>VLOOKUP(C15643,ACCOUNT_MAPPING!A:C,3,FALSE)</f>
        <v>General Building Maintenance</v>
      </c>
    </row>
    <row r="15644" spans="1:12" hidden="1">
      <c r="A15644">
        <v>11221</v>
      </c>
      <c r="B15644" t="s">
        <v>5603</v>
      </c>
      <c r="C15644">
        <v>58425000</v>
      </c>
      <c r="D15644" t="s">
        <v>17</v>
      </c>
      <c r="E15644" t="s">
        <v>13</v>
      </c>
      <c r="F15644" t="s">
        <v>13</v>
      </c>
      <c r="G15644" t="s">
        <v>15337</v>
      </c>
      <c r="H15644" s="2">
        <v>44924.802380868059</v>
      </c>
      <c r="I15644" t="s">
        <v>462</v>
      </c>
      <c r="J15644" s="2">
        <v>44924.802380868059</v>
      </c>
      <c r="K15644" t="s">
        <v>462</v>
      </c>
      <c r="L15644" t="str">
        <f>VLOOKUP(C15644,ACCOUNT_MAPPING!A:C,3,FALSE)</f>
        <v>General Building Maintenance</v>
      </c>
    </row>
    <row r="15645" spans="1:12" hidden="1">
      <c r="A15645">
        <v>11255</v>
      </c>
      <c r="B15645" t="s">
        <v>161</v>
      </c>
      <c r="C15645">
        <v>58425000</v>
      </c>
      <c r="D15645" t="s">
        <v>17</v>
      </c>
      <c r="E15645" t="s">
        <v>13</v>
      </c>
      <c r="F15645" t="s">
        <v>13</v>
      </c>
      <c r="G15645" t="s">
        <v>15338</v>
      </c>
      <c r="H15645" s="2">
        <v>44916.671299884256</v>
      </c>
      <c r="I15645" t="s">
        <v>151</v>
      </c>
      <c r="J15645" s="2">
        <v>44916.671299884256</v>
      </c>
      <c r="K15645" t="s">
        <v>151</v>
      </c>
      <c r="L15645" t="str">
        <f>VLOOKUP(C15645,ACCOUNT_MAPPING!A:C,3,FALSE)</f>
        <v>General Building Maintenance</v>
      </c>
    </row>
    <row r="15646" spans="1:12" hidden="1">
      <c r="A15646">
        <v>11215</v>
      </c>
      <c r="B15646" t="s">
        <v>9168</v>
      </c>
      <c r="C15646">
        <v>58425000</v>
      </c>
      <c r="D15646" t="s">
        <v>17</v>
      </c>
      <c r="E15646" t="s">
        <v>13</v>
      </c>
      <c r="F15646" t="s">
        <v>13</v>
      </c>
      <c r="G15646" t="s">
        <v>15339</v>
      </c>
      <c r="H15646" s="2">
        <v>44924.630847569446</v>
      </c>
      <c r="I15646" t="s">
        <v>462</v>
      </c>
      <c r="J15646" s="2">
        <v>44924.630847569446</v>
      </c>
      <c r="K15646" t="s">
        <v>462</v>
      </c>
      <c r="L15646" t="str">
        <f>VLOOKUP(C15646,ACCOUNT_MAPPING!A:C,3,FALSE)</f>
        <v>General Building Maintenance</v>
      </c>
    </row>
    <row r="15647" spans="1:12" hidden="1">
      <c r="A15647">
        <v>11219</v>
      </c>
      <c r="B15647" t="s">
        <v>1854</v>
      </c>
      <c r="C15647">
        <v>58425000</v>
      </c>
      <c r="D15647" t="s">
        <v>17</v>
      </c>
      <c r="E15647" t="s">
        <v>13</v>
      </c>
      <c r="F15647" t="s">
        <v>13</v>
      </c>
      <c r="G15647" t="s">
        <v>15340</v>
      </c>
      <c r="H15647" s="2">
        <v>44924.745418321756</v>
      </c>
      <c r="I15647" t="s">
        <v>462</v>
      </c>
      <c r="J15647" s="2">
        <v>44924.745418321756</v>
      </c>
      <c r="K15647" t="s">
        <v>462</v>
      </c>
      <c r="L15647" t="str">
        <f>VLOOKUP(C15647,ACCOUNT_MAPPING!A:C,3,FALSE)</f>
        <v>General Building Maintenance</v>
      </c>
    </row>
    <row r="15648" spans="1:12" hidden="1">
      <c r="A15648">
        <v>10941</v>
      </c>
      <c r="B15648" t="s">
        <v>2646</v>
      </c>
      <c r="C15648">
        <v>58425000</v>
      </c>
      <c r="D15648" t="s">
        <v>17</v>
      </c>
      <c r="E15648" t="s">
        <v>13</v>
      </c>
      <c r="F15648" t="s">
        <v>13</v>
      </c>
      <c r="G15648" t="s">
        <v>15341</v>
      </c>
      <c r="H15648" s="2">
        <v>44922.651062500001</v>
      </c>
      <c r="I15648" t="s">
        <v>275</v>
      </c>
      <c r="J15648" s="2">
        <v>44922.651062500001</v>
      </c>
      <c r="K15648" t="s">
        <v>275</v>
      </c>
      <c r="L15648" t="str">
        <f>VLOOKUP(C15648,ACCOUNT_MAPPING!A:C,3,FALSE)</f>
        <v>General Building Maintenance</v>
      </c>
    </row>
    <row r="15649" spans="1:12" hidden="1">
      <c r="A15649">
        <v>11216</v>
      </c>
      <c r="B15649" t="s">
        <v>2691</v>
      </c>
      <c r="C15649">
        <v>58425000</v>
      </c>
      <c r="D15649" t="s">
        <v>17</v>
      </c>
      <c r="E15649" t="s">
        <v>13</v>
      </c>
      <c r="F15649" t="s">
        <v>13</v>
      </c>
      <c r="G15649" t="s">
        <v>15342</v>
      </c>
      <c r="H15649" s="2">
        <v>44924.721398877315</v>
      </c>
      <c r="I15649" t="s">
        <v>462</v>
      </c>
      <c r="J15649" s="2">
        <v>44924.721398877315</v>
      </c>
      <c r="K15649" t="s">
        <v>462</v>
      </c>
      <c r="L15649" t="str">
        <f>VLOOKUP(C15649,ACCOUNT_MAPPING!A:C,3,FALSE)</f>
        <v>General Building Maintenance</v>
      </c>
    </row>
    <row r="15650" spans="1:12" hidden="1">
      <c r="A15650">
        <v>10951</v>
      </c>
      <c r="B15650" t="s">
        <v>11523</v>
      </c>
      <c r="C15650">
        <v>58425000</v>
      </c>
      <c r="D15650" t="s">
        <v>17</v>
      </c>
      <c r="E15650" t="s">
        <v>13</v>
      </c>
      <c r="F15650" t="s">
        <v>13</v>
      </c>
      <c r="G15650" t="s">
        <v>15343</v>
      </c>
      <c r="H15650" s="2">
        <v>44922.597331747682</v>
      </c>
      <c r="I15650" t="s">
        <v>275</v>
      </c>
      <c r="J15650" s="2">
        <v>44922.597331747682</v>
      </c>
      <c r="K15650" t="s">
        <v>275</v>
      </c>
      <c r="L15650" t="str">
        <f>VLOOKUP(C15650,ACCOUNT_MAPPING!A:C,3,FALSE)</f>
        <v>General Building Maintenance</v>
      </c>
    </row>
    <row r="15651" spans="1:12" hidden="1">
      <c r="A15651">
        <v>10958</v>
      </c>
      <c r="B15651" t="s">
        <v>5983</v>
      </c>
      <c r="C15651">
        <v>58425000</v>
      </c>
      <c r="D15651" t="s">
        <v>17</v>
      </c>
      <c r="E15651" t="s">
        <v>13</v>
      </c>
      <c r="F15651" t="s">
        <v>13</v>
      </c>
      <c r="G15651" t="s">
        <v>15344</v>
      </c>
      <c r="H15651" s="2">
        <v>44922.615766550924</v>
      </c>
      <c r="I15651" t="s">
        <v>275</v>
      </c>
      <c r="J15651" s="2">
        <v>44922.615766550924</v>
      </c>
      <c r="K15651" t="s">
        <v>275</v>
      </c>
      <c r="L15651" t="str">
        <f>VLOOKUP(C15651,ACCOUNT_MAPPING!A:C,3,FALSE)</f>
        <v>General Building Maintenance</v>
      </c>
    </row>
    <row r="15652" spans="1:12" hidden="1">
      <c r="A15652">
        <v>11335</v>
      </c>
      <c r="B15652" t="s">
        <v>1485</v>
      </c>
      <c r="C15652">
        <v>58425000</v>
      </c>
      <c r="D15652" t="s">
        <v>63</v>
      </c>
      <c r="E15652" t="s">
        <v>13</v>
      </c>
      <c r="F15652" t="s">
        <v>13</v>
      </c>
      <c r="G15652" t="s">
        <v>14029</v>
      </c>
      <c r="H15652" s="2">
        <v>44868.870047800927</v>
      </c>
      <c r="I15652" t="s">
        <v>179</v>
      </c>
      <c r="J15652" s="2">
        <v>44868.870047800927</v>
      </c>
      <c r="K15652" t="s">
        <v>179</v>
      </c>
      <c r="L15652" t="str">
        <f>VLOOKUP(C15652,ACCOUNT_MAPPING!A:C,3,FALSE)</f>
        <v>General Building Maintenance</v>
      </c>
    </row>
    <row r="15653" spans="1:12" hidden="1">
      <c r="A15653">
        <v>11336</v>
      </c>
      <c r="B15653" t="s">
        <v>4832</v>
      </c>
      <c r="C15653">
        <v>58425000</v>
      </c>
      <c r="D15653" t="s">
        <v>63</v>
      </c>
      <c r="E15653" t="s">
        <v>13</v>
      </c>
      <c r="F15653" t="s">
        <v>13</v>
      </c>
      <c r="G15653" t="s">
        <v>14029</v>
      </c>
      <c r="H15653" s="2">
        <v>44868.874346296296</v>
      </c>
      <c r="I15653" t="s">
        <v>179</v>
      </c>
      <c r="J15653" s="2">
        <v>44868.874346296296</v>
      </c>
      <c r="K15653" t="s">
        <v>179</v>
      </c>
      <c r="L15653" t="str">
        <f>VLOOKUP(C15653,ACCOUNT_MAPPING!A:C,3,FALSE)</f>
        <v>General Building Maintenance</v>
      </c>
    </row>
    <row r="15654" spans="1:12" hidden="1">
      <c r="A15654">
        <v>11344</v>
      </c>
      <c r="B15654" t="s">
        <v>4031</v>
      </c>
      <c r="C15654">
        <v>58425000</v>
      </c>
      <c r="D15654" t="s">
        <v>63</v>
      </c>
      <c r="E15654" t="s">
        <v>13</v>
      </c>
      <c r="F15654" t="s">
        <v>13</v>
      </c>
      <c r="G15654" t="s">
        <v>15345</v>
      </c>
      <c r="H15654" s="2">
        <v>44868.884000081016</v>
      </c>
      <c r="I15654" t="s">
        <v>179</v>
      </c>
      <c r="J15654" s="2">
        <v>44868.884000081016</v>
      </c>
      <c r="K15654" t="s">
        <v>179</v>
      </c>
      <c r="L15654" t="str">
        <f>VLOOKUP(C15654,ACCOUNT_MAPPING!A:C,3,FALSE)</f>
        <v>General Building Maintenance</v>
      </c>
    </row>
    <row r="15655" spans="1:12" hidden="1">
      <c r="A15655">
        <v>11247</v>
      </c>
      <c r="B15655" t="s">
        <v>877</v>
      </c>
      <c r="C15655">
        <v>58425000</v>
      </c>
      <c r="D15655" t="s">
        <v>17</v>
      </c>
      <c r="E15655" t="s">
        <v>13</v>
      </c>
      <c r="F15655" t="s">
        <v>13</v>
      </c>
      <c r="G15655" t="s">
        <v>15346</v>
      </c>
      <c r="H15655" s="2">
        <v>44916.68726697917</v>
      </c>
      <c r="I15655" t="s">
        <v>151</v>
      </c>
      <c r="J15655" s="2">
        <v>44916.68726697917</v>
      </c>
      <c r="K15655" t="s">
        <v>151</v>
      </c>
      <c r="L15655" t="str">
        <f>VLOOKUP(C15655,ACCOUNT_MAPPING!A:C,3,FALSE)</f>
        <v>General Building Maintenance</v>
      </c>
    </row>
    <row r="15656" spans="1:12" hidden="1">
      <c r="A15656">
        <v>11029</v>
      </c>
      <c r="B15656" t="s">
        <v>2667</v>
      </c>
      <c r="C15656">
        <v>58425000</v>
      </c>
      <c r="D15656" t="s">
        <v>12</v>
      </c>
      <c r="E15656" t="s">
        <v>13</v>
      </c>
      <c r="F15656" t="s">
        <v>13</v>
      </c>
      <c r="G15656" t="s">
        <v>15347</v>
      </c>
      <c r="H15656" s="2">
        <v>45021.769305057867</v>
      </c>
      <c r="I15656" t="s">
        <v>1816</v>
      </c>
      <c r="J15656" s="2">
        <v>45021.769305057867</v>
      </c>
      <c r="K15656" t="s">
        <v>1816</v>
      </c>
      <c r="L15656" t="str">
        <f>VLOOKUP(C15656,ACCOUNT_MAPPING!A:C,3,FALSE)</f>
        <v>General Building Maintenance</v>
      </c>
    </row>
    <row r="15657" spans="1:12" hidden="1">
      <c r="A15657">
        <v>11057</v>
      </c>
      <c r="B15657" t="s">
        <v>4755</v>
      </c>
      <c r="C15657">
        <v>58425000</v>
      </c>
      <c r="D15657" t="s">
        <v>12</v>
      </c>
      <c r="E15657" t="s">
        <v>13</v>
      </c>
      <c r="F15657" t="s">
        <v>13</v>
      </c>
      <c r="G15657" t="s">
        <v>15348</v>
      </c>
      <c r="H15657" s="2">
        <v>45014.914321909724</v>
      </c>
      <c r="I15657" t="s">
        <v>19</v>
      </c>
      <c r="J15657" s="2">
        <v>45014.914321909724</v>
      </c>
      <c r="K15657" t="s">
        <v>19</v>
      </c>
      <c r="L15657" t="str">
        <f>VLOOKUP(C15657,ACCOUNT_MAPPING!A:C,3,FALSE)</f>
        <v>General Building Maintenance</v>
      </c>
    </row>
    <row r="15658" spans="1:12" hidden="1">
      <c r="A15658">
        <v>11401</v>
      </c>
      <c r="B15658" t="s">
        <v>4778</v>
      </c>
      <c r="C15658">
        <v>58425000</v>
      </c>
      <c r="D15658" t="s">
        <v>17</v>
      </c>
      <c r="E15658" t="s">
        <v>13</v>
      </c>
      <c r="F15658" t="s">
        <v>13</v>
      </c>
      <c r="G15658" t="s">
        <v>15349</v>
      </c>
      <c r="H15658" s="2">
        <v>44925.983401006946</v>
      </c>
      <c r="I15658" t="s">
        <v>1883</v>
      </c>
      <c r="J15658" s="2">
        <v>44925.983401006946</v>
      </c>
      <c r="K15658" t="s">
        <v>1883</v>
      </c>
      <c r="L15658" t="str">
        <f>VLOOKUP(C15658,ACCOUNT_MAPPING!A:C,3,FALSE)</f>
        <v>General Building Maintenance</v>
      </c>
    </row>
    <row r="15659" spans="1:12" hidden="1">
      <c r="A15659">
        <v>11306</v>
      </c>
      <c r="B15659" t="s">
        <v>1482</v>
      </c>
      <c r="C15659">
        <v>58425000</v>
      </c>
      <c r="D15659" t="s">
        <v>17</v>
      </c>
      <c r="E15659" t="s">
        <v>13</v>
      </c>
      <c r="F15659" t="s">
        <v>13</v>
      </c>
      <c r="G15659" t="s">
        <v>15350</v>
      </c>
      <c r="H15659" s="2">
        <v>44923.891559872682</v>
      </c>
      <c r="I15659" t="s">
        <v>1235</v>
      </c>
      <c r="J15659" s="2">
        <v>44923.891559872682</v>
      </c>
      <c r="K15659" t="s">
        <v>1235</v>
      </c>
      <c r="L15659" t="str">
        <f>VLOOKUP(C15659,ACCOUNT_MAPPING!A:C,3,FALSE)</f>
        <v>General Building Maintenance</v>
      </c>
    </row>
    <row r="15660" spans="1:12" hidden="1">
      <c r="A15660">
        <v>11407</v>
      </c>
      <c r="B15660" t="s">
        <v>14286</v>
      </c>
      <c r="C15660">
        <v>58425000</v>
      </c>
      <c r="D15660" t="s">
        <v>17</v>
      </c>
      <c r="E15660" t="s">
        <v>13</v>
      </c>
      <c r="F15660" t="s">
        <v>13</v>
      </c>
      <c r="G15660" t="s">
        <v>15351</v>
      </c>
      <c r="H15660" s="2">
        <v>44926.009319756944</v>
      </c>
      <c r="I15660" t="s">
        <v>1883</v>
      </c>
      <c r="J15660" s="2">
        <v>44926.009319756944</v>
      </c>
      <c r="K15660" t="s">
        <v>1883</v>
      </c>
      <c r="L15660" t="str">
        <f>VLOOKUP(C15660,ACCOUNT_MAPPING!A:C,3,FALSE)</f>
        <v>General Building Maintenance</v>
      </c>
    </row>
    <row r="15661" spans="1:12" hidden="1">
      <c r="A15661">
        <v>11386</v>
      </c>
      <c r="B15661" t="s">
        <v>4800</v>
      </c>
      <c r="C15661">
        <v>58425000</v>
      </c>
      <c r="D15661" t="s">
        <v>17</v>
      </c>
      <c r="E15661" t="s">
        <v>13</v>
      </c>
      <c r="F15661" t="s">
        <v>13</v>
      </c>
      <c r="G15661" t="s">
        <v>15352</v>
      </c>
      <c r="H15661" s="2">
        <v>44926.099320752313</v>
      </c>
      <c r="I15661" t="s">
        <v>1883</v>
      </c>
      <c r="J15661" s="2">
        <v>44926.099320752313</v>
      </c>
      <c r="K15661" t="s">
        <v>1883</v>
      </c>
      <c r="L15661" t="str">
        <f>VLOOKUP(C15661,ACCOUNT_MAPPING!A:C,3,FALSE)</f>
        <v>General Building Maintenance</v>
      </c>
    </row>
    <row r="15662" spans="1:12" hidden="1">
      <c r="A15662">
        <v>11301</v>
      </c>
      <c r="B15662" t="s">
        <v>3979</v>
      </c>
      <c r="C15662">
        <v>58425000</v>
      </c>
      <c r="D15662" t="s">
        <v>17</v>
      </c>
      <c r="E15662" t="s">
        <v>13</v>
      </c>
      <c r="F15662" t="s">
        <v>13</v>
      </c>
      <c r="G15662" t="s">
        <v>15353</v>
      </c>
      <c r="H15662" s="2">
        <v>44924.818852546297</v>
      </c>
      <c r="I15662" t="s">
        <v>462</v>
      </c>
      <c r="J15662" s="2">
        <v>44924.818852546297</v>
      </c>
      <c r="K15662" t="s">
        <v>462</v>
      </c>
      <c r="L15662" t="str">
        <f>VLOOKUP(C15662,ACCOUNT_MAPPING!A:C,3,FALSE)</f>
        <v>General Building Maintenance</v>
      </c>
    </row>
    <row r="15663" spans="1:12" hidden="1">
      <c r="A15663">
        <v>11432</v>
      </c>
      <c r="B15663" t="s">
        <v>10345</v>
      </c>
      <c r="C15663">
        <v>58425000</v>
      </c>
      <c r="D15663" t="s">
        <v>63</v>
      </c>
      <c r="E15663" t="s">
        <v>13</v>
      </c>
      <c r="F15663" t="s">
        <v>13</v>
      </c>
      <c r="G15663" t="s">
        <v>14596</v>
      </c>
      <c r="H15663" s="2">
        <v>44872.703126701388</v>
      </c>
      <c r="I15663" t="s">
        <v>909</v>
      </c>
      <c r="J15663" s="2">
        <v>44872.703126701388</v>
      </c>
      <c r="K15663" t="s">
        <v>909</v>
      </c>
      <c r="L15663" t="str">
        <f>VLOOKUP(C15663,ACCOUNT_MAPPING!A:C,3,FALSE)</f>
        <v>General Building Maintenance</v>
      </c>
    </row>
    <row r="15664" spans="1:12" hidden="1">
      <c r="A15664">
        <v>11443</v>
      </c>
      <c r="B15664" t="s">
        <v>894</v>
      </c>
      <c r="C15664">
        <v>58425000</v>
      </c>
      <c r="D15664" t="s">
        <v>17</v>
      </c>
      <c r="E15664" t="s">
        <v>13</v>
      </c>
      <c r="F15664" t="s">
        <v>13</v>
      </c>
      <c r="G15664" t="s">
        <v>15354</v>
      </c>
      <c r="H15664" s="2">
        <v>44923.755730011573</v>
      </c>
      <c r="I15664" t="s">
        <v>759</v>
      </c>
      <c r="J15664" s="2">
        <v>44923.755730011573</v>
      </c>
      <c r="K15664" t="s">
        <v>759</v>
      </c>
      <c r="L15664" t="str">
        <f>VLOOKUP(C15664,ACCOUNT_MAPPING!A:C,3,FALSE)</f>
        <v>General Building Maintenance</v>
      </c>
    </row>
    <row r="15665" spans="1:12" hidden="1">
      <c r="A15665">
        <v>11175</v>
      </c>
      <c r="B15665" t="s">
        <v>1465</v>
      </c>
      <c r="C15665">
        <v>58425000</v>
      </c>
      <c r="D15665" t="s">
        <v>17</v>
      </c>
      <c r="E15665" t="s">
        <v>13</v>
      </c>
      <c r="F15665" t="s">
        <v>13</v>
      </c>
      <c r="G15665" t="s">
        <v>15355</v>
      </c>
      <c r="H15665" s="2">
        <v>44915.607764270833</v>
      </c>
      <c r="I15665" t="s">
        <v>247</v>
      </c>
      <c r="J15665" s="2">
        <v>44915.607764270833</v>
      </c>
      <c r="K15665" t="s">
        <v>247</v>
      </c>
      <c r="L15665" t="str">
        <f>VLOOKUP(C15665,ACCOUNT_MAPPING!A:C,3,FALSE)</f>
        <v>General Building Maintenance</v>
      </c>
    </row>
    <row r="15666" spans="1:12" hidden="1">
      <c r="A15666">
        <v>11178</v>
      </c>
      <c r="B15666" t="s">
        <v>1471</v>
      </c>
      <c r="C15666">
        <v>58425000</v>
      </c>
      <c r="D15666" t="s">
        <v>17</v>
      </c>
      <c r="E15666" t="s">
        <v>13</v>
      </c>
      <c r="F15666" t="s">
        <v>13</v>
      </c>
      <c r="G15666" t="s">
        <v>15356</v>
      </c>
      <c r="H15666" s="2">
        <v>44918.472890509256</v>
      </c>
      <c r="I15666" t="s">
        <v>247</v>
      </c>
      <c r="J15666" s="2">
        <v>44918.472890509256</v>
      </c>
      <c r="K15666" t="s">
        <v>247</v>
      </c>
      <c r="L15666" t="str">
        <f>VLOOKUP(C15666,ACCOUNT_MAPPING!A:C,3,FALSE)</f>
        <v>General Building Maintenance</v>
      </c>
    </row>
    <row r="15667" spans="1:12" hidden="1">
      <c r="A15667">
        <v>11444</v>
      </c>
      <c r="B15667" t="s">
        <v>901</v>
      </c>
      <c r="C15667">
        <v>58425000</v>
      </c>
      <c r="D15667" t="s">
        <v>17</v>
      </c>
      <c r="E15667" t="s">
        <v>13</v>
      </c>
      <c r="F15667" t="s">
        <v>13</v>
      </c>
      <c r="G15667" t="s">
        <v>15357</v>
      </c>
      <c r="H15667" s="2">
        <v>44928.432956793979</v>
      </c>
      <c r="I15667" t="s">
        <v>900</v>
      </c>
      <c r="J15667" s="2">
        <v>44928.432956793979</v>
      </c>
      <c r="K15667" t="s">
        <v>900</v>
      </c>
      <c r="L15667" t="str">
        <f>VLOOKUP(C15667,ACCOUNT_MAPPING!A:C,3,FALSE)</f>
        <v>General Building Maintenance</v>
      </c>
    </row>
    <row r="15668" spans="1:12" hidden="1">
      <c r="A15668">
        <v>11213</v>
      </c>
      <c r="B15668" t="s">
        <v>2697</v>
      </c>
      <c r="C15668">
        <v>58425000</v>
      </c>
      <c r="D15668" t="s">
        <v>17</v>
      </c>
      <c r="E15668" t="s">
        <v>13</v>
      </c>
      <c r="F15668" t="s">
        <v>13</v>
      </c>
      <c r="G15668" t="s">
        <v>15358</v>
      </c>
      <c r="H15668" s="2">
        <v>44924.621239039348</v>
      </c>
      <c r="I15668" t="s">
        <v>462</v>
      </c>
      <c r="J15668" s="2">
        <v>44924.621239039348</v>
      </c>
      <c r="K15668" t="s">
        <v>462</v>
      </c>
      <c r="L15668" t="str">
        <f>VLOOKUP(C15668,ACCOUNT_MAPPING!A:C,3,FALSE)</f>
        <v>General Building Maintenance</v>
      </c>
    </row>
    <row r="15669" spans="1:12" hidden="1">
      <c r="A15669">
        <v>11217</v>
      </c>
      <c r="B15669" t="s">
        <v>9169</v>
      </c>
      <c r="C15669">
        <v>58425000</v>
      </c>
      <c r="D15669" t="s">
        <v>63</v>
      </c>
      <c r="E15669" t="s">
        <v>13</v>
      </c>
      <c r="F15669" t="s">
        <v>13</v>
      </c>
      <c r="G15669" t="s">
        <v>15359</v>
      </c>
      <c r="H15669" s="2">
        <v>44878.715656597225</v>
      </c>
      <c r="I15669" t="s">
        <v>462</v>
      </c>
      <c r="J15669" s="2">
        <v>44878.715656597225</v>
      </c>
      <c r="K15669" t="s">
        <v>462</v>
      </c>
      <c r="L15669" t="str">
        <f>VLOOKUP(C15669,ACCOUNT_MAPPING!A:C,3,FALSE)</f>
        <v>General Building Maintenance</v>
      </c>
    </row>
    <row r="15670" spans="1:12" hidden="1">
      <c r="A15670">
        <v>11511</v>
      </c>
      <c r="B15670" t="s">
        <v>1916</v>
      </c>
      <c r="C15670">
        <v>58425000</v>
      </c>
      <c r="D15670" t="s">
        <v>17</v>
      </c>
      <c r="E15670" t="s">
        <v>13</v>
      </c>
      <c r="F15670" t="s">
        <v>13</v>
      </c>
      <c r="G15670" t="s">
        <v>15360</v>
      </c>
      <c r="H15670" s="2">
        <v>44922.696214930555</v>
      </c>
      <c r="I15670" t="s">
        <v>1874</v>
      </c>
      <c r="J15670" s="2">
        <v>44922.696214930555</v>
      </c>
      <c r="K15670" t="s">
        <v>1874</v>
      </c>
      <c r="L15670" t="str">
        <f>VLOOKUP(C15670,ACCOUNT_MAPPING!A:C,3,FALSE)</f>
        <v>General Building Maintenance</v>
      </c>
    </row>
    <row r="15671" spans="1:12" hidden="1">
      <c r="A15671">
        <v>11367</v>
      </c>
      <c r="B15671" t="s">
        <v>4767</v>
      </c>
      <c r="C15671">
        <v>58425000</v>
      </c>
      <c r="D15671" t="s">
        <v>12</v>
      </c>
      <c r="E15671" t="s">
        <v>13</v>
      </c>
      <c r="F15671" t="s">
        <v>13</v>
      </c>
      <c r="G15671" t="s">
        <v>15361</v>
      </c>
      <c r="H15671" s="2">
        <v>45019.778237233797</v>
      </c>
      <c r="I15671" t="s">
        <v>4745</v>
      </c>
      <c r="J15671" s="2">
        <v>45019.778237233797</v>
      </c>
      <c r="K15671" t="s">
        <v>4745</v>
      </c>
      <c r="L15671" t="str">
        <f>VLOOKUP(C15671,ACCOUNT_MAPPING!A:C,3,FALSE)</f>
        <v>General Building Maintenance</v>
      </c>
    </row>
    <row r="15672" spans="1:12" hidden="1">
      <c r="A15672">
        <v>11220</v>
      </c>
      <c r="B15672" t="s">
        <v>3960</v>
      </c>
      <c r="C15672">
        <v>58425000</v>
      </c>
      <c r="D15672" t="s">
        <v>17</v>
      </c>
      <c r="E15672" t="s">
        <v>13</v>
      </c>
      <c r="F15672" t="s">
        <v>13</v>
      </c>
      <c r="G15672" t="s">
        <v>15362</v>
      </c>
      <c r="H15672" s="2">
        <v>44924.757034259259</v>
      </c>
      <c r="I15672" t="s">
        <v>462</v>
      </c>
      <c r="J15672" s="2">
        <v>44924.757034259259</v>
      </c>
      <c r="K15672" t="s">
        <v>462</v>
      </c>
      <c r="L15672" t="str">
        <f>VLOOKUP(C15672,ACCOUNT_MAPPING!A:C,3,FALSE)</f>
        <v>General Building Maintenance</v>
      </c>
    </row>
    <row r="15673" spans="1:12" hidden="1">
      <c r="A15673">
        <v>11399</v>
      </c>
      <c r="B15673" t="s">
        <v>4805</v>
      </c>
      <c r="C15673">
        <v>58425000</v>
      </c>
      <c r="D15673" t="s">
        <v>17</v>
      </c>
      <c r="E15673" t="s">
        <v>13</v>
      </c>
      <c r="F15673" t="s">
        <v>13</v>
      </c>
      <c r="G15673" t="s">
        <v>15363</v>
      </c>
      <c r="H15673" s="2">
        <v>44925.860011886572</v>
      </c>
      <c r="I15673" t="s">
        <v>1883</v>
      </c>
      <c r="J15673" s="2">
        <v>44925.860011886572</v>
      </c>
      <c r="K15673" t="s">
        <v>1883</v>
      </c>
      <c r="L15673" t="str">
        <f>VLOOKUP(C15673,ACCOUNT_MAPPING!A:C,3,FALSE)</f>
        <v>General Building Maintenance</v>
      </c>
    </row>
    <row r="15674" spans="1:12" hidden="1">
      <c r="A15674">
        <v>11516</v>
      </c>
      <c r="B15674" t="s">
        <v>4040</v>
      </c>
      <c r="C15674">
        <v>58425000</v>
      </c>
      <c r="D15674" t="s">
        <v>17</v>
      </c>
      <c r="E15674" t="s">
        <v>13</v>
      </c>
      <c r="F15674" t="s">
        <v>13</v>
      </c>
      <c r="G15674" t="s">
        <v>14602</v>
      </c>
      <c r="H15674" s="2">
        <v>44923.674450312501</v>
      </c>
      <c r="I15674" t="s">
        <v>1874</v>
      </c>
      <c r="J15674" s="2">
        <v>44923.674450312501</v>
      </c>
      <c r="K15674" t="s">
        <v>1874</v>
      </c>
      <c r="L15674" t="str">
        <f>VLOOKUP(C15674,ACCOUNT_MAPPING!A:C,3,FALSE)</f>
        <v>General Building Maintenance</v>
      </c>
    </row>
    <row r="15675" spans="1:12" hidden="1">
      <c r="A15675">
        <v>11229</v>
      </c>
      <c r="B15675" t="s">
        <v>885</v>
      </c>
      <c r="C15675">
        <v>58425000</v>
      </c>
      <c r="D15675" t="s">
        <v>12</v>
      </c>
      <c r="E15675" t="s">
        <v>13</v>
      </c>
      <c r="F15675" t="s">
        <v>13</v>
      </c>
      <c r="G15675" t="s">
        <v>15364</v>
      </c>
      <c r="H15675" s="2">
        <v>45015.51219760417</v>
      </c>
      <c r="I15675" t="s">
        <v>887</v>
      </c>
      <c r="J15675" s="2">
        <v>45015.51219760417</v>
      </c>
      <c r="K15675" t="s">
        <v>887</v>
      </c>
      <c r="L15675" t="str">
        <f>VLOOKUP(C15675,ACCOUNT_MAPPING!A:C,3,FALSE)</f>
        <v>General Building Maintenance</v>
      </c>
    </row>
    <row r="15676" spans="1:12" hidden="1">
      <c r="A15676">
        <v>11309</v>
      </c>
      <c r="B15676" t="s">
        <v>1863</v>
      </c>
      <c r="C15676">
        <v>58425000</v>
      </c>
      <c r="D15676" t="s">
        <v>17</v>
      </c>
      <c r="E15676" t="s">
        <v>13</v>
      </c>
      <c r="F15676" t="s">
        <v>13</v>
      </c>
      <c r="G15676" t="s">
        <v>15365</v>
      </c>
      <c r="H15676" s="2">
        <v>44924.185660995368</v>
      </c>
      <c r="I15676" t="s">
        <v>157</v>
      </c>
      <c r="J15676" s="2">
        <v>44924.185660995368</v>
      </c>
      <c r="K15676" t="s">
        <v>157</v>
      </c>
      <c r="L15676" t="str">
        <f>VLOOKUP(C15676,ACCOUNT_MAPPING!A:C,3,FALSE)</f>
        <v>General Building Maintenance</v>
      </c>
    </row>
    <row r="15677" spans="1:12" hidden="1">
      <c r="A15677">
        <v>11605</v>
      </c>
      <c r="B15677" t="s">
        <v>3390</v>
      </c>
      <c r="C15677">
        <v>58425000</v>
      </c>
      <c r="D15677" t="s">
        <v>63</v>
      </c>
      <c r="E15677" t="s">
        <v>13</v>
      </c>
      <c r="F15677" t="s">
        <v>13</v>
      </c>
      <c r="G15677" t="s">
        <v>15366</v>
      </c>
      <c r="H15677" s="2">
        <v>44873.828570173609</v>
      </c>
      <c r="I15677" t="s">
        <v>630</v>
      </c>
      <c r="J15677" s="2">
        <v>44873.828570173609</v>
      </c>
      <c r="K15677" t="s">
        <v>630</v>
      </c>
      <c r="L15677" t="str">
        <f>VLOOKUP(C15677,ACCOUNT_MAPPING!A:C,3,FALSE)</f>
        <v>General Building Maintenance</v>
      </c>
    </row>
    <row r="15678" spans="1:12" hidden="1">
      <c r="A15678">
        <v>11690</v>
      </c>
      <c r="B15678" t="s">
        <v>187</v>
      </c>
      <c r="C15678">
        <v>58425000</v>
      </c>
      <c r="D15678" t="s">
        <v>17</v>
      </c>
      <c r="E15678" t="s">
        <v>13</v>
      </c>
      <c r="F15678" t="s">
        <v>13</v>
      </c>
      <c r="G15678" t="s">
        <v>15367</v>
      </c>
      <c r="H15678" s="2">
        <v>44923.468427777778</v>
      </c>
      <c r="I15678" t="s">
        <v>186</v>
      </c>
      <c r="J15678" s="2">
        <v>44923.468427777778</v>
      </c>
      <c r="K15678" t="s">
        <v>186</v>
      </c>
      <c r="L15678" t="str">
        <f>VLOOKUP(C15678,ACCOUNT_MAPPING!A:C,3,FALSE)</f>
        <v>General Building Maintenance</v>
      </c>
    </row>
    <row r="15679" spans="1:12" hidden="1">
      <c r="A15679">
        <v>11692</v>
      </c>
      <c r="B15679" t="s">
        <v>3418</v>
      </c>
      <c r="C15679">
        <v>58425000</v>
      </c>
      <c r="D15679" t="s">
        <v>17</v>
      </c>
      <c r="E15679" t="s">
        <v>13</v>
      </c>
      <c r="F15679" t="s">
        <v>13</v>
      </c>
      <c r="G15679" t="s">
        <v>15368</v>
      </c>
      <c r="H15679" s="2">
        <v>44923.631392476855</v>
      </c>
      <c r="I15679" t="s">
        <v>186</v>
      </c>
      <c r="J15679" s="2">
        <v>44923.631392476855</v>
      </c>
      <c r="K15679" t="s">
        <v>186</v>
      </c>
      <c r="L15679" t="str">
        <f>VLOOKUP(C15679,ACCOUNT_MAPPING!A:C,3,FALSE)</f>
        <v>General Building Maintenance</v>
      </c>
    </row>
    <row r="15680" spans="1:12" hidden="1">
      <c r="A15680">
        <v>11694</v>
      </c>
      <c r="B15680" t="s">
        <v>189</v>
      </c>
      <c r="C15680">
        <v>58425000</v>
      </c>
      <c r="D15680" t="s">
        <v>17</v>
      </c>
      <c r="E15680" t="s">
        <v>13</v>
      </c>
      <c r="F15680" t="s">
        <v>13</v>
      </c>
      <c r="G15680" t="s">
        <v>15369</v>
      </c>
      <c r="H15680" s="2">
        <v>44923.670030127316</v>
      </c>
      <c r="I15680" t="s">
        <v>186</v>
      </c>
      <c r="J15680" s="2">
        <v>44923.670030127316</v>
      </c>
      <c r="K15680" t="s">
        <v>186</v>
      </c>
      <c r="L15680" t="str">
        <f>VLOOKUP(C15680,ACCOUNT_MAPPING!A:C,3,FALSE)</f>
        <v>General Building Maintenance</v>
      </c>
    </row>
    <row r="15681" spans="1:12" hidden="1">
      <c r="A15681">
        <v>11383</v>
      </c>
      <c r="B15681" t="s">
        <v>3991</v>
      </c>
      <c r="C15681">
        <v>58425000</v>
      </c>
      <c r="D15681" t="s">
        <v>63</v>
      </c>
      <c r="E15681" t="s">
        <v>13</v>
      </c>
      <c r="F15681" t="s">
        <v>13</v>
      </c>
      <c r="G15681" t="s">
        <v>15370</v>
      </c>
      <c r="H15681" s="2">
        <v>44876.622174884258</v>
      </c>
      <c r="I15681" t="s">
        <v>1883</v>
      </c>
      <c r="J15681" s="2">
        <v>44876.622174884258</v>
      </c>
      <c r="K15681" t="s">
        <v>1883</v>
      </c>
      <c r="L15681" t="str">
        <f>VLOOKUP(C15681,ACCOUNT_MAPPING!A:C,3,FALSE)</f>
        <v>General Building Maintenance</v>
      </c>
    </row>
    <row r="15682" spans="1:12" hidden="1">
      <c r="A15682">
        <v>11393</v>
      </c>
      <c r="B15682" t="s">
        <v>4842</v>
      </c>
      <c r="C15682">
        <v>58425000</v>
      </c>
      <c r="D15682" t="s">
        <v>17</v>
      </c>
      <c r="E15682" t="s">
        <v>13</v>
      </c>
      <c r="F15682" t="s">
        <v>13</v>
      </c>
      <c r="G15682" t="s">
        <v>15371</v>
      </c>
      <c r="H15682" s="2">
        <v>44925.826555671294</v>
      </c>
      <c r="I15682" t="s">
        <v>1883</v>
      </c>
      <c r="J15682" s="2">
        <v>44925.826555671294</v>
      </c>
      <c r="K15682" t="s">
        <v>1883</v>
      </c>
      <c r="L15682" t="str">
        <f>VLOOKUP(C15682,ACCOUNT_MAPPING!A:C,3,FALSE)</f>
        <v>General Building Maintenance</v>
      </c>
    </row>
    <row r="15683" spans="1:12" hidden="1">
      <c r="A15683">
        <v>11730</v>
      </c>
      <c r="B15683" t="s">
        <v>923</v>
      </c>
      <c r="C15683">
        <v>58425000</v>
      </c>
      <c r="D15683" t="s">
        <v>17</v>
      </c>
      <c r="E15683" t="s">
        <v>13</v>
      </c>
      <c r="F15683" t="s">
        <v>13</v>
      </c>
      <c r="G15683" t="s">
        <v>15372</v>
      </c>
      <c r="H15683" s="2">
        <v>44929.73989178241</v>
      </c>
      <c r="I15683" t="s">
        <v>548</v>
      </c>
      <c r="J15683" s="2">
        <v>44929.73989178241</v>
      </c>
      <c r="K15683" t="s">
        <v>548</v>
      </c>
      <c r="L15683" t="str">
        <f>VLOOKUP(C15683,ACCOUNT_MAPPING!A:C,3,FALSE)</f>
        <v>General Building Maintenance</v>
      </c>
    </row>
    <row r="15684" spans="1:12" hidden="1">
      <c r="A15684">
        <v>11734</v>
      </c>
      <c r="B15684" t="s">
        <v>1493</v>
      </c>
      <c r="C15684">
        <v>58425000</v>
      </c>
      <c r="D15684" t="s">
        <v>17</v>
      </c>
      <c r="E15684" t="s">
        <v>13</v>
      </c>
      <c r="F15684" t="s">
        <v>13</v>
      </c>
      <c r="G15684" t="s">
        <v>15372</v>
      </c>
      <c r="H15684" s="2">
        <v>44929.743733298608</v>
      </c>
      <c r="I15684" t="s">
        <v>548</v>
      </c>
      <c r="J15684" s="2">
        <v>44929.743733298608</v>
      </c>
      <c r="K15684" t="s">
        <v>548</v>
      </c>
      <c r="L15684" t="str">
        <f>VLOOKUP(C15684,ACCOUNT_MAPPING!A:C,3,FALSE)</f>
        <v>General Building Maintenance</v>
      </c>
    </row>
    <row r="15685" spans="1:12" hidden="1">
      <c r="A15685">
        <v>11445</v>
      </c>
      <c r="B15685" t="s">
        <v>927</v>
      </c>
      <c r="C15685">
        <v>58425000</v>
      </c>
      <c r="D15685" t="s">
        <v>17</v>
      </c>
      <c r="E15685" t="s">
        <v>13</v>
      </c>
      <c r="F15685" t="s">
        <v>13</v>
      </c>
      <c r="G15685" t="s">
        <v>15373</v>
      </c>
      <c r="H15685" s="2">
        <v>44928.442002465279</v>
      </c>
      <c r="I15685" t="s">
        <v>900</v>
      </c>
      <c r="J15685" s="2">
        <v>44928.442002465279</v>
      </c>
      <c r="K15685" t="s">
        <v>900</v>
      </c>
      <c r="L15685" t="str">
        <f>VLOOKUP(C15685,ACCOUNT_MAPPING!A:C,3,FALSE)</f>
        <v>General Building Maintenance</v>
      </c>
    </row>
    <row r="15686" spans="1:12" hidden="1">
      <c r="A15686">
        <v>11458</v>
      </c>
      <c r="B15686" t="s">
        <v>932</v>
      </c>
      <c r="C15686">
        <v>58425000</v>
      </c>
      <c r="D15686" t="s">
        <v>12</v>
      </c>
      <c r="E15686" t="s">
        <v>13</v>
      </c>
      <c r="F15686" t="s">
        <v>13</v>
      </c>
      <c r="G15686" t="s">
        <v>15374</v>
      </c>
      <c r="H15686" s="2">
        <v>45020.74747519676</v>
      </c>
      <c r="I15686" t="s">
        <v>759</v>
      </c>
      <c r="J15686" s="2">
        <v>45020.74747519676</v>
      </c>
      <c r="K15686" t="s">
        <v>759</v>
      </c>
      <c r="L15686" t="str">
        <f>VLOOKUP(C15686,ACCOUNT_MAPPING!A:C,3,FALSE)</f>
        <v>General Building Maintenance</v>
      </c>
    </row>
    <row r="15687" spans="1:12" hidden="1">
      <c r="A15687">
        <v>11553</v>
      </c>
      <c r="B15687" t="s">
        <v>2774</v>
      </c>
      <c r="C15687">
        <v>58425000</v>
      </c>
      <c r="D15687" t="s">
        <v>63</v>
      </c>
      <c r="E15687" t="s">
        <v>13</v>
      </c>
      <c r="F15687" t="s">
        <v>13</v>
      </c>
      <c r="G15687" t="s">
        <v>15375</v>
      </c>
      <c r="H15687" s="2">
        <v>44872.508901932873</v>
      </c>
      <c r="I15687" t="s">
        <v>1895</v>
      </c>
      <c r="J15687" s="2">
        <v>44872.508901932873</v>
      </c>
      <c r="K15687" t="s">
        <v>1895</v>
      </c>
      <c r="L15687" t="str">
        <f>VLOOKUP(C15687,ACCOUNT_MAPPING!A:C,3,FALSE)</f>
        <v>General Building Maintenance</v>
      </c>
    </row>
    <row r="15688" spans="1:12" hidden="1">
      <c r="A15688">
        <v>11633</v>
      </c>
      <c r="B15688" t="s">
        <v>936</v>
      </c>
      <c r="C15688">
        <v>58425000</v>
      </c>
      <c r="D15688" t="s">
        <v>63</v>
      </c>
      <c r="E15688" t="s">
        <v>13</v>
      </c>
      <c r="F15688" t="s">
        <v>13</v>
      </c>
      <c r="G15688" t="s">
        <v>15376</v>
      </c>
      <c r="H15688" s="2">
        <v>44875.80817596065</v>
      </c>
      <c r="I15688" t="s">
        <v>663</v>
      </c>
      <c r="J15688" s="2">
        <v>44875.80817596065</v>
      </c>
      <c r="K15688" t="s">
        <v>663</v>
      </c>
      <c r="L15688" t="str">
        <f>VLOOKUP(C15688,ACCOUNT_MAPPING!A:C,3,FALSE)</f>
        <v>General Building Maintenance</v>
      </c>
    </row>
    <row r="15689" spans="1:12" hidden="1">
      <c r="A15689">
        <v>11666</v>
      </c>
      <c r="B15689" t="s">
        <v>952</v>
      </c>
      <c r="C15689">
        <v>58425000</v>
      </c>
      <c r="D15689" t="s">
        <v>12</v>
      </c>
      <c r="E15689" t="s">
        <v>13</v>
      </c>
      <c r="F15689" t="s">
        <v>13</v>
      </c>
      <c r="G15689" t="s">
        <v>15377</v>
      </c>
      <c r="H15689" s="2">
        <v>45012.692772106479</v>
      </c>
      <c r="I15689" t="s">
        <v>954</v>
      </c>
      <c r="J15689" s="2">
        <v>45012.692772106479</v>
      </c>
      <c r="K15689" t="s">
        <v>954</v>
      </c>
      <c r="L15689" t="str">
        <f>VLOOKUP(C15689,ACCOUNT_MAPPING!A:C,3,FALSE)</f>
        <v>General Building Maintenance</v>
      </c>
    </row>
    <row r="15690" spans="1:12" hidden="1">
      <c r="A15690">
        <v>11584</v>
      </c>
      <c r="B15690" t="s">
        <v>2761</v>
      </c>
      <c r="C15690">
        <v>58425000</v>
      </c>
      <c r="D15690" t="s">
        <v>63</v>
      </c>
      <c r="E15690" t="s">
        <v>13</v>
      </c>
      <c r="F15690" t="s">
        <v>13</v>
      </c>
      <c r="G15690" t="s">
        <v>15378</v>
      </c>
      <c r="H15690" s="2">
        <v>44872.514215393516</v>
      </c>
      <c r="I15690" t="s">
        <v>1895</v>
      </c>
      <c r="J15690" s="2">
        <v>44872.514215393516</v>
      </c>
      <c r="K15690" t="s">
        <v>1895</v>
      </c>
      <c r="L15690" t="str">
        <f>VLOOKUP(C15690,ACCOUNT_MAPPING!A:C,3,FALSE)</f>
        <v>General Building Maintenance</v>
      </c>
    </row>
    <row r="15691" spans="1:12" hidden="1">
      <c r="A15691">
        <v>11820</v>
      </c>
      <c r="B15691" t="s">
        <v>3437</v>
      </c>
      <c r="C15691">
        <v>58425000</v>
      </c>
      <c r="D15691" t="s">
        <v>17</v>
      </c>
      <c r="E15691" t="s">
        <v>13</v>
      </c>
      <c r="F15691" t="s">
        <v>13</v>
      </c>
      <c r="G15691" t="s">
        <v>15379</v>
      </c>
      <c r="H15691" s="2">
        <v>44917.790943368054</v>
      </c>
      <c r="I15691" t="s">
        <v>79</v>
      </c>
      <c r="J15691" s="2">
        <v>44917.790943368054</v>
      </c>
      <c r="K15691" t="s">
        <v>79</v>
      </c>
      <c r="L15691" t="str">
        <f>VLOOKUP(C15691,ACCOUNT_MAPPING!A:C,3,FALSE)</f>
        <v>General Building Maintenance</v>
      </c>
    </row>
    <row r="15692" spans="1:12" hidden="1">
      <c r="A15692">
        <v>11707</v>
      </c>
      <c r="B15692" t="s">
        <v>534</v>
      </c>
      <c r="C15692">
        <v>58425000</v>
      </c>
      <c r="D15692" t="s">
        <v>63</v>
      </c>
      <c r="E15692" t="s">
        <v>13</v>
      </c>
      <c r="F15692" t="s">
        <v>13</v>
      </c>
      <c r="G15692" t="s">
        <v>15380</v>
      </c>
      <c r="H15692" s="2">
        <v>44874.789879629629</v>
      </c>
      <c r="I15692" t="s">
        <v>195</v>
      </c>
      <c r="J15692" s="2">
        <v>44874.789879629629</v>
      </c>
      <c r="K15692" t="s">
        <v>195</v>
      </c>
      <c r="L15692" t="str">
        <f>VLOOKUP(C15692,ACCOUNT_MAPPING!A:C,3,FALSE)</f>
        <v>General Building Maintenance</v>
      </c>
    </row>
    <row r="15693" spans="1:12" hidden="1">
      <c r="A15693">
        <v>11683</v>
      </c>
      <c r="B15693" t="s">
        <v>9181</v>
      </c>
      <c r="C15693">
        <v>58425000</v>
      </c>
      <c r="D15693" t="s">
        <v>17</v>
      </c>
      <c r="E15693" t="s">
        <v>13</v>
      </c>
      <c r="F15693" t="s">
        <v>13</v>
      </c>
      <c r="G15693" t="s">
        <v>15381</v>
      </c>
      <c r="H15693" s="2">
        <v>44918.843354513891</v>
      </c>
      <c r="I15693" t="s">
        <v>186</v>
      </c>
      <c r="J15693" s="2">
        <v>44918.843354513891</v>
      </c>
      <c r="K15693" t="s">
        <v>186</v>
      </c>
      <c r="L15693" t="str">
        <f>VLOOKUP(C15693,ACCOUNT_MAPPING!A:C,3,FALSE)</f>
        <v>General Building Maintenance</v>
      </c>
    </row>
    <row r="15694" spans="1:12" hidden="1">
      <c r="A15694">
        <v>11870</v>
      </c>
      <c r="B15694" t="s">
        <v>2806</v>
      </c>
      <c r="C15694">
        <v>58425000</v>
      </c>
      <c r="D15694" t="s">
        <v>12</v>
      </c>
      <c r="E15694" t="s">
        <v>13</v>
      </c>
      <c r="F15694" t="s">
        <v>13</v>
      </c>
      <c r="G15694" t="s">
        <v>15382</v>
      </c>
      <c r="H15694" s="2">
        <v>45012.654874571759</v>
      </c>
      <c r="I15694" t="s">
        <v>3471</v>
      </c>
      <c r="J15694" s="2">
        <v>45012.654874571759</v>
      </c>
      <c r="K15694" t="s">
        <v>3471</v>
      </c>
      <c r="L15694" t="str">
        <f>VLOOKUP(C15694,ACCOUNT_MAPPING!A:C,3,FALSE)</f>
        <v>General Building Maintenance</v>
      </c>
    </row>
    <row r="15695" spans="1:12" hidden="1">
      <c r="A15695">
        <v>11796</v>
      </c>
      <c r="B15695" t="s">
        <v>191</v>
      </c>
      <c r="C15695">
        <v>58425000</v>
      </c>
      <c r="D15695" t="s">
        <v>12</v>
      </c>
      <c r="E15695" t="s">
        <v>13</v>
      </c>
      <c r="F15695" t="s">
        <v>13</v>
      </c>
      <c r="G15695" t="s">
        <v>15383</v>
      </c>
      <c r="H15695" s="2">
        <v>45009.851587152778</v>
      </c>
      <c r="I15695" t="s">
        <v>22</v>
      </c>
      <c r="J15695" s="2">
        <v>45009.851587152778</v>
      </c>
      <c r="K15695" t="s">
        <v>22</v>
      </c>
      <c r="L15695" t="str">
        <f>VLOOKUP(C15695,ACCOUNT_MAPPING!A:C,3,FALSE)</f>
        <v>General Building Maintenance</v>
      </c>
    </row>
    <row r="15696" spans="1:12" hidden="1">
      <c r="A15696">
        <v>11742</v>
      </c>
      <c r="B15696" t="s">
        <v>7339</v>
      </c>
      <c r="C15696">
        <v>58425000</v>
      </c>
      <c r="D15696" t="s">
        <v>17</v>
      </c>
      <c r="E15696" t="s">
        <v>13</v>
      </c>
      <c r="F15696" t="s">
        <v>13</v>
      </c>
      <c r="G15696" t="s">
        <v>15384</v>
      </c>
      <c r="H15696" s="2">
        <v>44924.547398414354</v>
      </c>
      <c r="I15696" t="s">
        <v>34</v>
      </c>
      <c r="J15696" s="2">
        <v>44924.547398414354</v>
      </c>
      <c r="K15696" t="s">
        <v>34</v>
      </c>
      <c r="L15696" t="str">
        <f>VLOOKUP(C15696,ACCOUNT_MAPPING!A:C,3,FALSE)</f>
        <v>General Building Maintenance</v>
      </c>
    </row>
    <row r="15697" spans="1:12" hidden="1">
      <c r="A15697">
        <v>11685</v>
      </c>
      <c r="B15697" t="s">
        <v>3416</v>
      </c>
      <c r="C15697">
        <v>58425000</v>
      </c>
      <c r="D15697" t="s">
        <v>17</v>
      </c>
      <c r="E15697" t="s">
        <v>13</v>
      </c>
      <c r="F15697" t="s">
        <v>13</v>
      </c>
      <c r="G15697" t="s">
        <v>15385</v>
      </c>
      <c r="H15697" s="2">
        <v>44918.851908449076</v>
      </c>
      <c r="I15697" t="s">
        <v>186</v>
      </c>
      <c r="J15697" s="2">
        <v>44918.851908449076</v>
      </c>
      <c r="K15697" t="s">
        <v>186</v>
      </c>
      <c r="L15697" t="str">
        <f>VLOOKUP(C15697,ACCOUNT_MAPPING!A:C,3,FALSE)</f>
        <v>General Building Maintenance</v>
      </c>
    </row>
    <row r="15698" spans="1:12" hidden="1">
      <c r="A15698">
        <v>20452</v>
      </c>
      <c r="B15698" t="s">
        <v>2847</v>
      </c>
      <c r="C15698">
        <v>58425000</v>
      </c>
      <c r="D15698" t="s">
        <v>12</v>
      </c>
      <c r="E15698" t="s">
        <v>13</v>
      </c>
      <c r="F15698" t="s">
        <v>13</v>
      </c>
      <c r="G15698" t="s">
        <v>15386</v>
      </c>
      <c r="H15698" s="2">
        <v>45014.653772453705</v>
      </c>
      <c r="I15698" t="s">
        <v>289</v>
      </c>
      <c r="J15698" s="2">
        <v>45014.653772453705</v>
      </c>
      <c r="K15698" t="s">
        <v>289</v>
      </c>
      <c r="L15698" t="str">
        <f>VLOOKUP(C15698,ACCOUNT_MAPPING!A:C,3,FALSE)</f>
        <v>General Building Maintenance</v>
      </c>
    </row>
    <row r="15699" spans="1:12" hidden="1">
      <c r="A15699">
        <v>20460</v>
      </c>
      <c r="B15699" t="s">
        <v>1513</v>
      </c>
      <c r="C15699">
        <v>58425000</v>
      </c>
      <c r="D15699" t="s">
        <v>17</v>
      </c>
      <c r="E15699" t="s">
        <v>13</v>
      </c>
      <c r="F15699" t="s">
        <v>13</v>
      </c>
      <c r="G15699" t="s">
        <v>15387</v>
      </c>
      <c r="H15699" s="2">
        <v>44928.768481828702</v>
      </c>
      <c r="I15699" t="s">
        <v>1422</v>
      </c>
      <c r="J15699" s="2">
        <v>44928.768481828702</v>
      </c>
      <c r="K15699" t="s">
        <v>1422</v>
      </c>
      <c r="L15699" t="str">
        <f>VLOOKUP(C15699,ACCOUNT_MAPPING!A:C,3,FALSE)</f>
        <v>General Building Maintenance</v>
      </c>
    </row>
    <row r="15700" spans="1:12" hidden="1">
      <c r="A15700">
        <v>20492</v>
      </c>
      <c r="B15700" t="s">
        <v>215</v>
      </c>
      <c r="C15700">
        <v>58425000</v>
      </c>
      <c r="D15700" t="s">
        <v>17</v>
      </c>
      <c r="E15700" t="s">
        <v>13</v>
      </c>
      <c r="F15700" t="s">
        <v>13</v>
      </c>
      <c r="G15700" t="s">
        <v>14628</v>
      </c>
      <c r="H15700" s="2">
        <v>44923.771974386575</v>
      </c>
      <c r="I15700" t="s">
        <v>195</v>
      </c>
      <c r="J15700" s="2">
        <v>44923.771974386575</v>
      </c>
      <c r="K15700" t="s">
        <v>195</v>
      </c>
      <c r="L15700" t="str">
        <f>VLOOKUP(C15700,ACCOUNT_MAPPING!A:C,3,FALSE)</f>
        <v>General Building Maintenance</v>
      </c>
    </row>
    <row r="15701" spans="1:12" hidden="1">
      <c r="A15701">
        <v>11733</v>
      </c>
      <c r="B15701" t="s">
        <v>7353</v>
      </c>
      <c r="C15701">
        <v>58425000</v>
      </c>
      <c r="D15701" t="s">
        <v>17</v>
      </c>
      <c r="E15701" t="s">
        <v>13</v>
      </c>
      <c r="F15701" t="s">
        <v>13</v>
      </c>
      <c r="G15701" t="s">
        <v>15388</v>
      </c>
      <c r="H15701" s="2">
        <v>44929.741686307869</v>
      </c>
      <c r="I15701" t="s">
        <v>548</v>
      </c>
      <c r="J15701" s="2">
        <v>44929.741686307869</v>
      </c>
      <c r="K15701" t="s">
        <v>548</v>
      </c>
      <c r="L15701" t="str">
        <f>VLOOKUP(C15701,ACCOUNT_MAPPING!A:C,3,FALSE)</f>
        <v>General Building Maintenance</v>
      </c>
    </row>
    <row r="15702" spans="1:12" hidden="1">
      <c r="A15702">
        <v>11819</v>
      </c>
      <c r="B15702" t="s">
        <v>992</v>
      </c>
      <c r="C15702">
        <v>58425000</v>
      </c>
      <c r="D15702" t="s">
        <v>17</v>
      </c>
      <c r="E15702" t="s">
        <v>13</v>
      </c>
      <c r="F15702" t="s">
        <v>13</v>
      </c>
      <c r="G15702" t="s">
        <v>15389</v>
      </c>
      <c r="H15702" s="2">
        <v>44917.788286261573</v>
      </c>
      <c r="I15702" t="s">
        <v>79</v>
      </c>
      <c r="J15702" s="2">
        <v>44917.788286261573</v>
      </c>
      <c r="K15702" t="s">
        <v>79</v>
      </c>
      <c r="L15702" t="str">
        <f>VLOOKUP(C15702,ACCOUNT_MAPPING!A:C,3,FALSE)</f>
        <v>General Building Maintenance</v>
      </c>
    </row>
    <row r="15703" spans="1:12" hidden="1">
      <c r="A15703">
        <v>20551</v>
      </c>
      <c r="B15703" t="s">
        <v>3464</v>
      </c>
      <c r="C15703">
        <v>58425000</v>
      </c>
      <c r="D15703" t="s">
        <v>17</v>
      </c>
      <c r="E15703" t="s">
        <v>13</v>
      </c>
      <c r="F15703" t="s">
        <v>13</v>
      </c>
      <c r="G15703" t="s">
        <v>15390</v>
      </c>
      <c r="H15703" s="2">
        <v>44924.510060335648</v>
      </c>
      <c r="I15703" t="s">
        <v>598</v>
      </c>
      <c r="J15703" s="2">
        <v>44924.510060335648</v>
      </c>
      <c r="K15703" t="s">
        <v>598</v>
      </c>
      <c r="L15703" t="str">
        <f>VLOOKUP(C15703,ACCOUNT_MAPPING!A:C,3,FALSE)</f>
        <v>General Building Maintenance</v>
      </c>
    </row>
    <row r="15704" spans="1:12" hidden="1">
      <c r="A15704">
        <v>20628</v>
      </c>
      <c r="B15704" t="s">
        <v>11690</v>
      </c>
      <c r="C15704">
        <v>58425000</v>
      </c>
      <c r="D15704" t="s">
        <v>17</v>
      </c>
      <c r="E15704" t="s">
        <v>13</v>
      </c>
      <c r="F15704" t="s">
        <v>13</v>
      </c>
      <c r="G15704" t="s">
        <v>15391</v>
      </c>
      <c r="H15704" s="2">
        <v>44924.457611956015</v>
      </c>
      <c r="I15704" t="s">
        <v>1441</v>
      </c>
      <c r="J15704" s="2">
        <v>44924.457611956015</v>
      </c>
      <c r="K15704" t="s">
        <v>1441</v>
      </c>
      <c r="L15704" t="str">
        <f>VLOOKUP(C15704,ACCOUNT_MAPPING!A:C,3,FALSE)</f>
        <v>General Building Maintenance</v>
      </c>
    </row>
    <row r="15705" spans="1:12" hidden="1">
      <c r="A15705">
        <v>14233</v>
      </c>
      <c r="B15705" t="s">
        <v>3455</v>
      </c>
      <c r="C15705">
        <v>58425000</v>
      </c>
      <c r="D15705" t="s">
        <v>17</v>
      </c>
      <c r="E15705" t="s">
        <v>13</v>
      </c>
      <c r="F15705" t="s">
        <v>13</v>
      </c>
      <c r="G15705" t="s">
        <v>15392</v>
      </c>
      <c r="H15705" s="2">
        <v>44922.475075925926</v>
      </c>
      <c r="I15705" t="s">
        <v>1292</v>
      </c>
      <c r="J15705" s="2">
        <v>44922.475075925926</v>
      </c>
      <c r="K15705" t="s">
        <v>1292</v>
      </c>
      <c r="L15705" t="str">
        <f>VLOOKUP(C15705,ACCOUNT_MAPPING!A:C,3,FALSE)</f>
        <v>General Building Maintenance</v>
      </c>
    </row>
    <row r="15706" spans="1:12" hidden="1">
      <c r="A15706">
        <v>14245</v>
      </c>
      <c r="B15706" t="s">
        <v>1018</v>
      </c>
      <c r="C15706">
        <v>58425000</v>
      </c>
      <c r="D15706" t="s">
        <v>17</v>
      </c>
      <c r="E15706" t="s">
        <v>13</v>
      </c>
      <c r="F15706" t="s">
        <v>13</v>
      </c>
      <c r="G15706" t="s">
        <v>14050</v>
      </c>
      <c r="H15706" s="2">
        <v>44923.440997604164</v>
      </c>
      <c r="I15706" t="s">
        <v>553</v>
      </c>
      <c r="J15706" s="2">
        <v>44923.440997604164</v>
      </c>
      <c r="K15706" t="s">
        <v>553</v>
      </c>
      <c r="L15706" t="str">
        <f>VLOOKUP(C15706,ACCOUNT_MAPPING!A:C,3,FALSE)</f>
        <v>General Building Maintenance</v>
      </c>
    </row>
    <row r="15707" spans="1:12" hidden="1">
      <c r="A15707">
        <v>20684</v>
      </c>
      <c r="B15707" t="s">
        <v>1967</v>
      </c>
      <c r="C15707">
        <v>58425000</v>
      </c>
      <c r="D15707" t="s">
        <v>17</v>
      </c>
      <c r="E15707" t="s">
        <v>13</v>
      </c>
      <c r="F15707" t="s">
        <v>13</v>
      </c>
      <c r="G15707" t="s">
        <v>15393</v>
      </c>
      <c r="H15707" s="2">
        <v>44923.634590243055</v>
      </c>
      <c r="I15707" t="s">
        <v>778</v>
      </c>
      <c r="J15707" s="2">
        <v>44923.634590243055</v>
      </c>
      <c r="K15707" t="s">
        <v>778</v>
      </c>
      <c r="L15707" t="str">
        <f>VLOOKUP(C15707,ACCOUNT_MAPPING!A:C,3,FALSE)</f>
        <v>General Building Maintenance</v>
      </c>
    </row>
    <row r="15708" spans="1:12" hidden="1">
      <c r="A15708">
        <v>20598</v>
      </c>
      <c r="B15708" t="s">
        <v>2836</v>
      </c>
      <c r="C15708">
        <v>58425000</v>
      </c>
      <c r="D15708" t="s">
        <v>17</v>
      </c>
      <c r="E15708" t="s">
        <v>13</v>
      </c>
      <c r="F15708" t="s">
        <v>13</v>
      </c>
      <c r="G15708" t="s">
        <v>15394</v>
      </c>
      <c r="H15708" s="2">
        <v>44921.535223530096</v>
      </c>
      <c r="I15708" t="s">
        <v>1434</v>
      </c>
      <c r="J15708" s="2">
        <v>44921.535223530096</v>
      </c>
      <c r="K15708" t="s">
        <v>1434</v>
      </c>
      <c r="L15708" t="str">
        <f>VLOOKUP(C15708,ACCOUNT_MAPPING!A:C,3,FALSE)</f>
        <v>General Building Maintenance</v>
      </c>
    </row>
    <row r="15709" spans="1:12" hidden="1">
      <c r="A15709">
        <v>20601</v>
      </c>
      <c r="B15709" t="s">
        <v>1973</v>
      </c>
      <c r="C15709">
        <v>58425000</v>
      </c>
      <c r="D15709" t="s">
        <v>17</v>
      </c>
      <c r="E15709" t="s">
        <v>13</v>
      </c>
      <c r="F15709" t="s">
        <v>13</v>
      </c>
      <c r="G15709" t="s">
        <v>15395</v>
      </c>
      <c r="H15709" s="2">
        <v>44925.961956481478</v>
      </c>
      <c r="I15709" t="s">
        <v>1229</v>
      </c>
      <c r="J15709" s="2">
        <v>44925.961956481478</v>
      </c>
      <c r="K15709" t="s">
        <v>1229</v>
      </c>
      <c r="L15709" t="str">
        <f>VLOOKUP(C15709,ACCOUNT_MAPPING!A:C,3,FALSE)</f>
        <v>General Building Maintenance</v>
      </c>
    </row>
    <row r="15710" spans="1:12" hidden="1">
      <c r="A15710">
        <v>20525</v>
      </c>
      <c r="B15710" t="s">
        <v>226</v>
      </c>
      <c r="C15710">
        <v>58425000</v>
      </c>
      <c r="D15710" t="s">
        <v>17</v>
      </c>
      <c r="E15710" t="s">
        <v>13</v>
      </c>
      <c r="F15710" t="s">
        <v>13</v>
      </c>
      <c r="G15710" t="s">
        <v>15396</v>
      </c>
      <c r="H15710" s="2">
        <v>44919.536718090276</v>
      </c>
      <c r="I15710" t="s">
        <v>31</v>
      </c>
      <c r="J15710" s="2">
        <v>44919.536718090276</v>
      </c>
      <c r="K15710" t="s">
        <v>31</v>
      </c>
      <c r="L15710" t="str">
        <f>VLOOKUP(C15710,ACCOUNT_MAPPING!A:C,3,FALSE)</f>
        <v>General Building Maintenance</v>
      </c>
    </row>
    <row r="15711" spans="1:12" hidden="1">
      <c r="A15711">
        <v>20805</v>
      </c>
      <c r="B15711" t="s">
        <v>2004</v>
      </c>
      <c r="C15711">
        <v>58425000</v>
      </c>
      <c r="D15711" t="s">
        <v>12</v>
      </c>
      <c r="E15711" t="s">
        <v>13</v>
      </c>
      <c r="F15711" t="s">
        <v>13</v>
      </c>
      <c r="G15711" t="s">
        <v>15397</v>
      </c>
      <c r="H15711" s="2">
        <v>45021.609175115744</v>
      </c>
      <c r="I15711" t="s">
        <v>497</v>
      </c>
      <c r="J15711" s="2">
        <v>45021.609175115744</v>
      </c>
      <c r="K15711" t="s">
        <v>497</v>
      </c>
      <c r="L15711" t="str">
        <f>VLOOKUP(C15711,ACCOUNT_MAPPING!A:C,3,FALSE)</f>
        <v>General Building Maintenance</v>
      </c>
    </row>
    <row r="15712" spans="1:12" hidden="1">
      <c r="A15712">
        <v>20842</v>
      </c>
      <c r="B15712" t="s">
        <v>242</v>
      </c>
      <c r="C15712">
        <v>58425000</v>
      </c>
      <c r="D15712" t="s">
        <v>17</v>
      </c>
      <c r="E15712" t="s">
        <v>13</v>
      </c>
      <c r="F15712" t="s">
        <v>13</v>
      </c>
      <c r="G15712" t="s">
        <v>15398</v>
      </c>
      <c r="H15712" s="2">
        <v>44921.55074366898</v>
      </c>
      <c r="I15712" t="s">
        <v>244</v>
      </c>
      <c r="J15712" s="2">
        <v>44921.55074366898</v>
      </c>
      <c r="K15712" t="s">
        <v>244</v>
      </c>
      <c r="L15712" t="str">
        <f>VLOOKUP(C15712,ACCOUNT_MAPPING!A:C,3,FALSE)</f>
        <v>General Building Maintenance</v>
      </c>
    </row>
    <row r="15713" spans="1:12" hidden="1">
      <c r="A15713">
        <v>20545</v>
      </c>
      <c r="B15713" t="s">
        <v>4101</v>
      </c>
      <c r="C15713">
        <v>58425000</v>
      </c>
      <c r="D15713" t="s">
        <v>17</v>
      </c>
      <c r="E15713" t="s">
        <v>13</v>
      </c>
      <c r="F15713" t="s">
        <v>13</v>
      </c>
      <c r="G15713" t="s">
        <v>15399</v>
      </c>
      <c r="H15713" s="2">
        <v>44919.545932488429</v>
      </c>
      <c r="I15713" t="s">
        <v>31</v>
      </c>
      <c r="J15713" s="2">
        <v>44919.545932488429</v>
      </c>
      <c r="K15713" t="s">
        <v>31</v>
      </c>
      <c r="L15713" t="str">
        <f>VLOOKUP(C15713,ACCOUNT_MAPPING!A:C,3,FALSE)</f>
        <v>General Building Maintenance</v>
      </c>
    </row>
    <row r="15714" spans="1:12" hidden="1">
      <c r="A15714">
        <v>21489</v>
      </c>
      <c r="B15714" t="s">
        <v>1564</v>
      </c>
      <c r="C15714">
        <v>58425000</v>
      </c>
      <c r="D15714" t="s">
        <v>17</v>
      </c>
      <c r="E15714" t="s">
        <v>13</v>
      </c>
      <c r="F15714" t="s">
        <v>13</v>
      </c>
      <c r="G15714" t="s">
        <v>15400</v>
      </c>
      <c r="H15714" s="2">
        <v>44928.52009907407</v>
      </c>
      <c r="I15714" t="s">
        <v>577</v>
      </c>
      <c r="J15714" s="2">
        <v>44928.52009907407</v>
      </c>
      <c r="K15714" t="s">
        <v>577</v>
      </c>
      <c r="L15714" t="str">
        <f>VLOOKUP(C15714,ACCOUNT_MAPPING!A:C,3,FALSE)</f>
        <v>General Building Maintenance</v>
      </c>
    </row>
    <row r="15715" spans="1:12" hidden="1">
      <c r="A15715">
        <v>20657</v>
      </c>
      <c r="B15715" t="s">
        <v>1505</v>
      </c>
      <c r="C15715">
        <v>58425000</v>
      </c>
      <c r="D15715" t="s">
        <v>17</v>
      </c>
      <c r="E15715" t="s">
        <v>13</v>
      </c>
      <c r="F15715" t="s">
        <v>13</v>
      </c>
      <c r="G15715" t="s">
        <v>1995</v>
      </c>
      <c r="H15715" s="2">
        <v>44917.691374652779</v>
      </c>
      <c r="I15715" t="s">
        <v>1333</v>
      </c>
      <c r="J15715" s="2">
        <v>44917.691374652779</v>
      </c>
      <c r="K15715" t="s">
        <v>1333</v>
      </c>
      <c r="L15715" t="str">
        <f>VLOOKUP(C15715,ACCOUNT_MAPPING!A:C,3,FALSE)</f>
        <v>General Building Maintenance</v>
      </c>
    </row>
    <row r="15716" spans="1:12" hidden="1">
      <c r="A15716">
        <v>21495</v>
      </c>
      <c r="B15716" t="s">
        <v>3018</v>
      </c>
      <c r="C15716">
        <v>58425000</v>
      </c>
      <c r="D15716" t="s">
        <v>17</v>
      </c>
      <c r="E15716" t="s">
        <v>13</v>
      </c>
      <c r="F15716" t="s">
        <v>13</v>
      </c>
      <c r="G15716" t="s">
        <v>15401</v>
      </c>
      <c r="H15716" s="2">
        <v>44917.562372650464</v>
      </c>
      <c r="I15716" t="s">
        <v>650</v>
      </c>
      <c r="J15716" s="2">
        <v>44917.562372650464</v>
      </c>
      <c r="K15716" t="s">
        <v>650</v>
      </c>
      <c r="L15716" t="str">
        <f>VLOOKUP(C15716,ACCOUNT_MAPPING!A:C,3,FALSE)</f>
        <v>General Building Maintenance</v>
      </c>
    </row>
    <row r="15717" spans="1:12" hidden="1">
      <c r="A15717">
        <v>20659</v>
      </c>
      <c r="B15717" t="s">
        <v>11177</v>
      </c>
      <c r="C15717">
        <v>58425000</v>
      </c>
      <c r="D15717" t="s">
        <v>12</v>
      </c>
      <c r="E15717" t="s">
        <v>13</v>
      </c>
      <c r="F15717" t="s">
        <v>13</v>
      </c>
      <c r="G15717" t="s">
        <v>15402</v>
      </c>
      <c r="H15717" s="2">
        <v>45012.775566203702</v>
      </c>
      <c r="I15717" t="s">
        <v>2672</v>
      </c>
      <c r="J15717" s="2">
        <v>45012.775566203702</v>
      </c>
      <c r="K15717" t="s">
        <v>2672</v>
      </c>
      <c r="L15717" t="str">
        <f>VLOOKUP(C15717,ACCOUNT_MAPPING!A:C,3,FALSE)</f>
        <v>General Building Maintenance</v>
      </c>
    </row>
    <row r="15718" spans="1:12" hidden="1">
      <c r="A15718">
        <v>21509</v>
      </c>
      <c r="B15718" t="s">
        <v>1551</v>
      </c>
      <c r="C15718">
        <v>58425000</v>
      </c>
      <c r="D15718" t="s">
        <v>12</v>
      </c>
      <c r="E15718" t="s">
        <v>13</v>
      </c>
      <c r="F15718" t="s">
        <v>13</v>
      </c>
      <c r="G15718" t="s">
        <v>15403</v>
      </c>
      <c r="H15718" s="2">
        <v>45014.497999189814</v>
      </c>
      <c r="I15718" t="s">
        <v>627</v>
      </c>
      <c r="J15718" s="2">
        <v>45014.497999189814</v>
      </c>
      <c r="K15718" t="s">
        <v>627</v>
      </c>
      <c r="L15718" t="str">
        <f>VLOOKUP(C15718,ACCOUNT_MAPPING!A:C,3,FALSE)</f>
        <v>General Building Maintenance</v>
      </c>
    </row>
    <row r="15719" spans="1:12" hidden="1">
      <c r="A15719">
        <v>21519</v>
      </c>
      <c r="B15719" t="s">
        <v>1264</v>
      </c>
      <c r="C15719">
        <v>58425000</v>
      </c>
      <c r="D15719" t="s">
        <v>17</v>
      </c>
      <c r="E15719" t="s">
        <v>13</v>
      </c>
      <c r="F15719" t="s">
        <v>13</v>
      </c>
      <c r="G15719" t="s">
        <v>15404</v>
      </c>
      <c r="H15719" s="2">
        <v>44922.548209837965</v>
      </c>
      <c r="I15719" t="s">
        <v>87</v>
      </c>
      <c r="J15719" s="2">
        <v>44922.548209837965</v>
      </c>
      <c r="K15719" t="s">
        <v>87</v>
      </c>
      <c r="L15719" t="str">
        <f>VLOOKUP(C15719,ACCOUNT_MAPPING!A:C,3,FALSE)</f>
        <v>General Building Maintenance</v>
      </c>
    </row>
    <row r="15720" spans="1:12" hidden="1">
      <c r="A15720">
        <v>21531</v>
      </c>
      <c r="B15720" t="s">
        <v>5639</v>
      </c>
      <c r="C15720">
        <v>58425000</v>
      </c>
      <c r="D15720" t="s">
        <v>12</v>
      </c>
      <c r="E15720" t="s">
        <v>13</v>
      </c>
      <c r="F15720" t="s">
        <v>13</v>
      </c>
      <c r="G15720" t="s">
        <v>15405</v>
      </c>
      <c r="H15720" s="2">
        <v>45014.676989120373</v>
      </c>
      <c r="I15720" t="s">
        <v>289</v>
      </c>
      <c r="J15720" s="2">
        <v>45014.676989120373</v>
      </c>
      <c r="K15720" t="s">
        <v>289</v>
      </c>
      <c r="L15720" t="str">
        <f>VLOOKUP(C15720,ACCOUNT_MAPPING!A:C,3,FALSE)</f>
        <v>General Building Maintenance</v>
      </c>
    </row>
    <row r="15721" spans="1:12" hidden="1">
      <c r="A15721">
        <v>20688</v>
      </c>
      <c r="B15721" t="s">
        <v>4096</v>
      </c>
      <c r="C15721">
        <v>58425000</v>
      </c>
      <c r="D15721" t="s">
        <v>17</v>
      </c>
      <c r="E15721" t="s">
        <v>13</v>
      </c>
      <c r="F15721" t="s">
        <v>13</v>
      </c>
      <c r="G15721" t="s">
        <v>15406</v>
      </c>
      <c r="H15721" s="2">
        <v>44923.646136111114</v>
      </c>
      <c r="I15721" t="s">
        <v>778</v>
      </c>
      <c r="J15721" s="2">
        <v>44923.646136111114</v>
      </c>
      <c r="K15721" t="s">
        <v>778</v>
      </c>
      <c r="L15721" t="str">
        <f>VLOOKUP(C15721,ACCOUNT_MAPPING!A:C,3,FALSE)</f>
        <v>General Building Maintenance</v>
      </c>
    </row>
    <row r="15722" spans="1:12" hidden="1">
      <c r="A15722">
        <v>20746</v>
      </c>
      <c r="B15722" t="s">
        <v>5013</v>
      </c>
      <c r="C15722">
        <v>58425000</v>
      </c>
      <c r="D15722" t="s">
        <v>17</v>
      </c>
      <c r="E15722" t="s">
        <v>13</v>
      </c>
      <c r="F15722" t="s">
        <v>13</v>
      </c>
      <c r="G15722" t="s">
        <v>15407</v>
      </c>
      <c r="H15722" s="2">
        <v>44926.754853854167</v>
      </c>
      <c r="I15722" t="s">
        <v>2338</v>
      </c>
      <c r="J15722" s="2">
        <v>44926.754853854167</v>
      </c>
      <c r="K15722" t="s">
        <v>2338</v>
      </c>
      <c r="L15722" t="str">
        <f>VLOOKUP(C15722,ACCOUNT_MAPPING!A:C,3,FALSE)</f>
        <v>General Building Maintenance</v>
      </c>
    </row>
    <row r="15723" spans="1:12" hidden="1">
      <c r="A15723">
        <v>21552</v>
      </c>
      <c r="B15723" t="s">
        <v>14066</v>
      </c>
      <c r="C15723">
        <v>58425000</v>
      </c>
      <c r="D15723" t="s">
        <v>17</v>
      </c>
      <c r="E15723" t="s">
        <v>13</v>
      </c>
      <c r="F15723" t="s">
        <v>13</v>
      </c>
      <c r="G15723" t="s">
        <v>15408</v>
      </c>
      <c r="H15723" s="2">
        <v>44924.620857905094</v>
      </c>
      <c r="I15723" t="s">
        <v>256</v>
      </c>
      <c r="J15723" s="2">
        <v>44924.620857905094</v>
      </c>
      <c r="K15723" t="s">
        <v>256</v>
      </c>
      <c r="L15723" t="str">
        <f>VLOOKUP(C15723,ACCOUNT_MAPPING!A:C,3,FALSE)</f>
        <v>General Building Maintenance</v>
      </c>
    </row>
    <row r="15724" spans="1:12" hidden="1">
      <c r="A15724">
        <v>20775</v>
      </c>
      <c r="B15724" t="s">
        <v>4991</v>
      </c>
      <c r="C15724">
        <v>58425000</v>
      </c>
      <c r="D15724" t="s">
        <v>12</v>
      </c>
      <c r="E15724" t="s">
        <v>13</v>
      </c>
      <c r="F15724" t="s">
        <v>13</v>
      </c>
      <c r="G15724" t="s">
        <v>15409</v>
      </c>
      <c r="H15724" s="2">
        <v>45013.74559042824</v>
      </c>
      <c r="I15724" t="s">
        <v>272</v>
      </c>
      <c r="J15724" s="2">
        <v>45013.74559042824</v>
      </c>
      <c r="K15724" t="s">
        <v>272</v>
      </c>
      <c r="L15724" t="str">
        <f>VLOOKUP(C15724,ACCOUNT_MAPPING!A:C,3,FALSE)</f>
        <v>General Building Maintenance</v>
      </c>
    </row>
    <row r="15725" spans="1:12" hidden="1">
      <c r="A15725">
        <v>20780</v>
      </c>
      <c r="B15725" t="s">
        <v>2000</v>
      </c>
      <c r="C15725">
        <v>58425000</v>
      </c>
      <c r="D15725" t="s">
        <v>17</v>
      </c>
      <c r="E15725" t="s">
        <v>13</v>
      </c>
      <c r="F15725" t="s">
        <v>13</v>
      </c>
      <c r="G15725" t="s">
        <v>15410</v>
      </c>
      <c r="H15725" s="2">
        <v>44917.407111111112</v>
      </c>
      <c r="I15725" t="s">
        <v>233</v>
      </c>
      <c r="J15725" s="2">
        <v>44917.407111111112</v>
      </c>
      <c r="K15725" t="s">
        <v>233</v>
      </c>
      <c r="L15725" t="str">
        <f>VLOOKUP(C15725,ACCOUNT_MAPPING!A:C,3,FALSE)</f>
        <v>General Building Maintenance</v>
      </c>
    </row>
    <row r="15726" spans="1:12" hidden="1">
      <c r="A15726">
        <v>20786</v>
      </c>
      <c r="B15726" t="s">
        <v>1050</v>
      </c>
      <c r="C15726">
        <v>58425000</v>
      </c>
      <c r="D15726" t="s">
        <v>17</v>
      </c>
      <c r="E15726" t="s">
        <v>13</v>
      </c>
      <c r="F15726" t="s">
        <v>13</v>
      </c>
      <c r="G15726" t="s">
        <v>15411</v>
      </c>
      <c r="H15726" s="2">
        <v>44922.701690856484</v>
      </c>
      <c r="I15726" t="s">
        <v>673</v>
      </c>
      <c r="J15726" s="2">
        <v>44922.701690856484</v>
      </c>
      <c r="K15726" t="s">
        <v>673</v>
      </c>
      <c r="L15726" t="str">
        <f>VLOOKUP(C15726,ACCOUNT_MAPPING!A:C,3,FALSE)</f>
        <v>General Building Maintenance</v>
      </c>
    </row>
    <row r="15727" spans="1:12" hidden="1">
      <c r="A15727">
        <v>20797</v>
      </c>
      <c r="B15727" t="s">
        <v>2885</v>
      </c>
      <c r="C15727">
        <v>58425000</v>
      </c>
      <c r="D15727" t="s">
        <v>17</v>
      </c>
      <c r="E15727" t="s">
        <v>13</v>
      </c>
      <c r="F15727" t="s">
        <v>13</v>
      </c>
      <c r="G15727" t="s">
        <v>15412</v>
      </c>
      <c r="H15727" s="2">
        <v>44923.579087303238</v>
      </c>
      <c r="I15727" t="s">
        <v>289</v>
      </c>
      <c r="J15727" s="2">
        <v>44923.579087303238</v>
      </c>
      <c r="K15727" t="s">
        <v>289</v>
      </c>
      <c r="L15727" t="str">
        <f>VLOOKUP(C15727,ACCOUNT_MAPPING!A:C,3,FALSE)</f>
        <v>General Building Maintenance</v>
      </c>
    </row>
    <row r="15728" spans="1:12" hidden="1">
      <c r="A15728">
        <v>20801</v>
      </c>
      <c r="B15728" t="s">
        <v>223</v>
      </c>
      <c r="C15728">
        <v>58425000</v>
      </c>
      <c r="D15728" t="s">
        <v>12</v>
      </c>
      <c r="E15728" t="s">
        <v>13</v>
      </c>
      <c r="F15728" t="s">
        <v>13</v>
      </c>
      <c r="G15728" t="s">
        <v>15413</v>
      </c>
      <c r="H15728" s="2">
        <v>45020.440986030095</v>
      </c>
      <c r="I15728" t="s">
        <v>225</v>
      </c>
      <c r="J15728" s="2">
        <v>45020.440986030095</v>
      </c>
      <c r="K15728" t="s">
        <v>225</v>
      </c>
      <c r="L15728" t="str">
        <f>VLOOKUP(C15728,ACCOUNT_MAPPING!A:C,3,FALSE)</f>
        <v>General Building Maintenance</v>
      </c>
    </row>
    <row r="15729" spans="1:12" hidden="1">
      <c r="A15729">
        <v>43369</v>
      </c>
      <c r="B15729" t="s">
        <v>11763</v>
      </c>
      <c r="C15729">
        <v>58425000</v>
      </c>
      <c r="D15729" t="s">
        <v>63</v>
      </c>
      <c r="E15729" t="s">
        <v>13</v>
      </c>
      <c r="F15729" t="s">
        <v>13</v>
      </c>
      <c r="G15729" t="s">
        <v>15414</v>
      </c>
      <c r="H15729" s="2">
        <v>44876.791997418979</v>
      </c>
      <c r="I15729" t="s">
        <v>7004</v>
      </c>
      <c r="J15729" s="2">
        <v>44876.791997418979</v>
      </c>
      <c r="K15729" t="s">
        <v>7004</v>
      </c>
      <c r="L15729" t="str">
        <f>VLOOKUP(C15729,ACCOUNT_MAPPING!A:C,3,FALSE)</f>
        <v>General Building Maintenance</v>
      </c>
    </row>
    <row r="15730" spans="1:12" hidden="1">
      <c r="A15730">
        <v>43371</v>
      </c>
      <c r="B15730" t="s">
        <v>241</v>
      </c>
      <c r="C15730">
        <v>58425000</v>
      </c>
      <c r="D15730" t="s">
        <v>17</v>
      </c>
      <c r="E15730" t="s">
        <v>13</v>
      </c>
      <c r="F15730" t="s">
        <v>13</v>
      </c>
      <c r="G15730" t="s">
        <v>15415</v>
      </c>
      <c r="H15730" s="2">
        <v>44923.734730173608</v>
      </c>
      <c r="I15730" t="s">
        <v>236</v>
      </c>
      <c r="J15730" s="2">
        <v>44923.734730173608</v>
      </c>
      <c r="K15730" t="s">
        <v>236</v>
      </c>
      <c r="L15730" t="str">
        <f>VLOOKUP(C15730,ACCOUNT_MAPPING!A:C,3,FALSE)</f>
        <v>General Building Maintenance</v>
      </c>
    </row>
    <row r="15731" spans="1:12" hidden="1">
      <c r="A15731">
        <v>20819</v>
      </c>
      <c r="B15731" t="s">
        <v>3004</v>
      </c>
      <c r="C15731">
        <v>58425000</v>
      </c>
      <c r="D15731" t="s">
        <v>17</v>
      </c>
      <c r="E15731" t="s">
        <v>13</v>
      </c>
      <c r="F15731" t="s">
        <v>13</v>
      </c>
      <c r="G15731" t="s">
        <v>15416</v>
      </c>
      <c r="H15731" s="2">
        <v>44926.807224305558</v>
      </c>
      <c r="I15731" t="s">
        <v>497</v>
      </c>
      <c r="J15731" s="2">
        <v>44926.807224305558</v>
      </c>
      <c r="K15731" t="s">
        <v>497</v>
      </c>
      <c r="L15731" t="str">
        <f>VLOOKUP(C15731,ACCOUNT_MAPPING!A:C,3,FALSE)</f>
        <v>General Building Maintenance</v>
      </c>
    </row>
    <row r="15732" spans="1:12" hidden="1">
      <c r="A15732">
        <v>20821</v>
      </c>
      <c r="B15732" t="s">
        <v>2008</v>
      </c>
      <c r="C15732">
        <v>58425000</v>
      </c>
      <c r="D15732" t="s">
        <v>17</v>
      </c>
      <c r="E15732" t="s">
        <v>13</v>
      </c>
      <c r="F15732" t="s">
        <v>13</v>
      </c>
      <c r="G15732" t="s">
        <v>15417</v>
      </c>
      <c r="H15732" s="2">
        <v>44923.697030902775</v>
      </c>
      <c r="I15732" t="s">
        <v>1874</v>
      </c>
      <c r="J15732" s="2">
        <v>44923.697030902775</v>
      </c>
      <c r="K15732" t="s">
        <v>1874</v>
      </c>
      <c r="L15732" t="str">
        <f>VLOOKUP(C15732,ACCOUNT_MAPPING!A:C,3,FALSE)</f>
        <v>General Building Maintenance</v>
      </c>
    </row>
    <row r="15733" spans="1:12" hidden="1">
      <c r="A15733">
        <v>20831</v>
      </c>
      <c r="B15733" t="s">
        <v>12650</v>
      </c>
      <c r="C15733">
        <v>58425000</v>
      </c>
      <c r="D15733" t="s">
        <v>17</v>
      </c>
      <c r="E15733" t="s">
        <v>13</v>
      </c>
      <c r="F15733" t="s">
        <v>13</v>
      </c>
      <c r="G15733" t="s">
        <v>15418</v>
      </c>
      <c r="H15733" s="2">
        <v>44929.911247337965</v>
      </c>
      <c r="I15733" t="s">
        <v>1490</v>
      </c>
      <c r="J15733" s="2">
        <v>44929.911247337965</v>
      </c>
      <c r="K15733" t="s">
        <v>1490</v>
      </c>
      <c r="L15733" t="str">
        <f>VLOOKUP(C15733,ACCOUNT_MAPPING!A:C,3,FALSE)</f>
        <v>General Building Maintenance</v>
      </c>
    </row>
    <row r="15734" spans="1:12" hidden="1">
      <c r="A15734">
        <v>20860</v>
      </c>
      <c r="B15734" t="s">
        <v>8594</v>
      </c>
      <c r="C15734">
        <v>58425000</v>
      </c>
      <c r="D15734" t="s">
        <v>17</v>
      </c>
      <c r="E15734" t="s">
        <v>13</v>
      </c>
      <c r="F15734" t="s">
        <v>13</v>
      </c>
      <c r="G15734" t="s">
        <v>15419</v>
      </c>
      <c r="H15734" s="2">
        <v>44925.778145601849</v>
      </c>
      <c r="I15734" t="s">
        <v>1479</v>
      </c>
      <c r="J15734" s="2">
        <v>44925.778145601849</v>
      </c>
      <c r="K15734" t="s">
        <v>1479</v>
      </c>
      <c r="L15734" t="str">
        <f>VLOOKUP(C15734,ACCOUNT_MAPPING!A:C,3,FALSE)</f>
        <v>General Building Maintenance</v>
      </c>
    </row>
    <row r="15735" spans="1:12" hidden="1">
      <c r="A15735">
        <v>20861</v>
      </c>
      <c r="B15735" t="s">
        <v>4114</v>
      </c>
      <c r="C15735">
        <v>58425000</v>
      </c>
      <c r="D15735" t="s">
        <v>12</v>
      </c>
      <c r="E15735" t="s">
        <v>13</v>
      </c>
      <c r="F15735" t="s">
        <v>13</v>
      </c>
      <c r="G15735" t="s">
        <v>15420</v>
      </c>
      <c r="H15735" s="2">
        <v>45012.940434374999</v>
      </c>
      <c r="I15735" t="s">
        <v>179</v>
      </c>
      <c r="J15735" s="2">
        <v>45012.940434374999</v>
      </c>
      <c r="K15735" t="s">
        <v>179</v>
      </c>
      <c r="L15735" t="str">
        <f>VLOOKUP(C15735,ACCOUNT_MAPPING!A:C,3,FALSE)</f>
        <v>General Building Maintenance</v>
      </c>
    </row>
    <row r="15736" spans="1:12" hidden="1">
      <c r="A15736">
        <v>20811</v>
      </c>
      <c r="B15736" t="s">
        <v>1545</v>
      </c>
      <c r="C15736">
        <v>58425000</v>
      </c>
      <c r="D15736" t="s">
        <v>17</v>
      </c>
      <c r="E15736" t="s">
        <v>13</v>
      </c>
      <c r="F15736" t="s">
        <v>13</v>
      </c>
      <c r="G15736" t="s">
        <v>15421</v>
      </c>
      <c r="H15736" s="2">
        <v>44922.533900775466</v>
      </c>
      <c r="I15736" t="s">
        <v>41</v>
      </c>
      <c r="J15736" s="2">
        <v>44922.533900775466</v>
      </c>
      <c r="K15736" t="s">
        <v>41</v>
      </c>
      <c r="L15736" t="str">
        <f>VLOOKUP(C15736,ACCOUNT_MAPPING!A:C,3,FALSE)</f>
        <v>General Building Maintenance</v>
      </c>
    </row>
    <row r="15737" spans="1:12" hidden="1">
      <c r="A15737">
        <v>20787</v>
      </c>
      <c r="B15737" t="s">
        <v>1543</v>
      </c>
      <c r="C15737">
        <v>58425000</v>
      </c>
      <c r="D15737" t="s">
        <v>17</v>
      </c>
      <c r="E15737" t="s">
        <v>13</v>
      </c>
      <c r="F15737" t="s">
        <v>13</v>
      </c>
      <c r="G15737" t="s">
        <v>15422</v>
      </c>
      <c r="H15737" s="2">
        <v>44922.68562152778</v>
      </c>
      <c r="I15737" t="s">
        <v>673</v>
      </c>
      <c r="J15737" s="2">
        <v>44922.68562152778</v>
      </c>
      <c r="K15737" t="s">
        <v>673</v>
      </c>
      <c r="L15737" t="str">
        <f>VLOOKUP(C15737,ACCOUNT_MAPPING!A:C,3,FALSE)</f>
        <v>General Building Maintenance</v>
      </c>
    </row>
    <row r="15738" spans="1:12" hidden="1">
      <c r="A15738">
        <v>49212</v>
      </c>
      <c r="B15738" t="s">
        <v>3046</v>
      </c>
      <c r="C15738">
        <v>58425000</v>
      </c>
      <c r="D15738" t="s">
        <v>12</v>
      </c>
      <c r="E15738" t="s">
        <v>13</v>
      </c>
      <c r="F15738" t="s">
        <v>13</v>
      </c>
      <c r="G15738" t="s">
        <v>15423</v>
      </c>
      <c r="H15738" s="2">
        <v>45015.485886192131</v>
      </c>
      <c r="I15738" t="s">
        <v>627</v>
      </c>
      <c r="J15738" s="2">
        <v>45015.485886192131</v>
      </c>
      <c r="K15738" t="s">
        <v>627</v>
      </c>
      <c r="L15738" t="str">
        <f>VLOOKUP(C15738,ACCOUNT_MAPPING!A:C,3,FALSE)</f>
        <v>General Building Maintenance</v>
      </c>
    </row>
    <row r="15739" spans="1:12" hidden="1">
      <c r="A15739">
        <v>21444</v>
      </c>
      <c r="B15739" t="s">
        <v>1558</v>
      </c>
      <c r="C15739">
        <v>58425000</v>
      </c>
      <c r="D15739" t="s">
        <v>12</v>
      </c>
      <c r="E15739" t="s">
        <v>13</v>
      </c>
      <c r="F15739" t="s">
        <v>13</v>
      </c>
      <c r="G15739" t="s">
        <v>15424</v>
      </c>
      <c r="H15739" s="2">
        <v>45021.835139502313</v>
      </c>
      <c r="I15739" t="s">
        <v>577</v>
      </c>
      <c r="J15739" s="2">
        <v>45021.835139502313</v>
      </c>
      <c r="K15739" t="s">
        <v>577</v>
      </c>
      <c r="L15739" t="str">
        <f>VLOOKUP(C15739,ACCOUNT_MAPPING!A:C,3,FALSE)</f>
        <v>General Building Maintenance</v>
      </c>
    </row>
    <row r="15740" spans="1:12" hidden="1">
      <c r="A15740">
        <v>20820</v>
      </c>
      <c r="B15740" t="s">
        <v>3005</v>
      </c>
      <c r="C15740">
        <v>58425000</v>
      </c>
      <c r="D15740" t="s">
        <v>12</v>
      </c>
      <c r="E15740" t="s">
        <v>13</v>
      </c>
      <c r="F15740" t="s">
        <v>13</v>
      </c>
      <c r="G15740" t="s">
        <v>15425</v>
      </c>
      <c r="H15740" s="2">
        <v>45021.620074270832</v>
      </c>
      <c r="I15740" t="s">
        <v>497</v>
      </c>
      <c r="J15740" s="2">
        <v>45021.620074270832</v>
      </c>
      <c r="K15740" t="s">
        <v>497</v>
      </c>
      <c r="L15740" t="str">
        <f>VLOOKUP(C15740,ACCOUNT_MAPPING!A:C,3,FALSE)</f>
        <v>General Building Maintenance</v>
      </c>
    </row>
    <row r="15741" spans="1:12" hidden="1">
      <c r="A15741">
        <v>21452</v>
      </c>
      <c r="B15741" t="s">
        <v>1525</v>
      </c>
      <c r="C15741">
        <v>58425000</v>
      </c>
      <c r="D15741" t="s">
        <v>17</v>
      </c>
      <c r="E15741" t="s">
        <v>13</v>
      </c>
      <c r="F15741" t="s">
        <v>13</v>
      </c>
      <c r="G15741" t="s">
        <v>15426</v>
      </c>
      <c r="H15741" s="2">
        <v>44928.550258993055</v>
      </c>
      <c r="I15741" t="s">
        <v>577</v>
      </c>
      <c r="J15741" s="2">
        <v>44928.550258993055</v>
      </c>
      <c r="K15741" t="s">
        <v>577</v>
      </c>
      <c r="L15741" t="str">
        <f>VLOOKUP(C15741,ACCOUNT_MAPPING!A:C,3,FALSE)</f>
        <v>General Building Maintenance</v>
      </c>
    </row>
    <row r="15742" spans="1:12" hidden="1">
      <c r="A15742">
        <v>21453</v>
      </c>
      <c r="B15742" t="s">
        <v>3031</v>
      </c>
      <c r="C15742">
        <v>58425000</v>
      </c>
      <c r="D15742" t="s">
        <v>12</v>
      </c>
      <c r="E15742" t="s">
        <v>13</v>
      </c>
      <c r="F15742" t="s">
        <v>13</v>
      </c>
      <c r="G15742" t="s">
        <v>15427</v>
      </c>
      <c r="H15742" s="2">
        <v>45021.845463391204</v>
      </c>
      <c r="I15742" t="s">
        <v>577</v>
      </c>
      <c r="J15742" s="2">
        <v>45021.845463391204</v>
      </c>
      <c r="K15742" t="s">
        <v>577</v>
      </c>
      <c r="L15742" t="str">
        <f>VLOOKUP(C15742,ACCOUNT_MAPPING!A:C,3,FALSE)</f>
        <v>General Building Maintenance</v>
      </c>
    </row>
    <row r="15743" spans="1:12" hidden="1">
      <c r="A15743">
        <v>59779</v>
      </c>
      <c r="B15743" t="s">
        <v>3055</v>
      </c>
      <c r="C15743">
        <v>58425000</v>
      </c>
      <c r="D15743" t="s">
        <v>17</v>
      </c>
      <c r="E15743" t="s">
        <v>13</v>
      </c>
      <c r="F15743" t="s">
        <v>13</v>
      </c>
      <c r="G15743" t="s">
        <v>15428</v>
      </c>
      <c r="H15743" s="2">
        <v>44917.532300266204</v>
      </c>
      <c r="I15743" t="s">
        <v>627</v>
      </c>
      <c r="J15743" s="2">
        <v>44917.532300266204</v>
      </c>
      <c r="K15743" t="s">
        <v>627</v>
      </c>
      <c r="L15743" t="str">
        <f>VLOOKUP(C15743,ACCOUNT_MAPPING!A:C,3,FALSE)</f>
        <v>General Building Maintenance</v>
      </c>
    </row>
    <row r="15744" spans="1:12" hidden="1">
      <c r="A15744">
        <v>20862</v>
      </c>
      <c r="B15744" t="s">
        <v>8596</v>
      </c>
      <c r="C15744">
        <v>58425000</v>
      </c>
      <c r="D15744" t="s">
        <v>12</v>
      </c>
      <c r="E15744" t="s">
        <v>13</v>
      </c>
      <c r="F15744" t="s">
        <v>13</v>
      </c>
      <c r="G15744" t="s">
        <v>15429</v>
      </c>
      <c r="H15744" s="2">
        <v>45013.811193715279</v>
      </c>
      <c r="I15744" t="s">
        <v>179</v>
      </c>
      <c r="J15744" s="2">
        <v>45013.811193715279</v>
      </c>
      <c r="K15744" t="s">
        <v>179</v>
      </c>
      <c r="L15744" t="str">
        <f>VLOOKUP(C15744,ACCOUNT_MAPPING!A:C,3,FALSE)</f>
        <v>General Building Maintenance</v>
      </c>
    </row>
    <row r="15745" spans="1:12" hidden="1">
      <c r="A15745">
        <v>21526</v>
      </c>
      <c r="B15745" t="s">
        <v>1555</v>
      </c>
      <c r="C15745">
        <v>58425000</v>
      </c>
      <c r="D15745" t="s">
        <v>12</v>
      </c>
      <c r="E15745" t="s">
        <v>13</v>
      </c>
      <c r="F15745" t="s">
        <v>13</v>
      </c>
      <c r="G15745" t="s">
        <v>15430</v>
      </c>
      <c r="H15745" s="2">
        <v>45019.737680474536</v>
      </c>
      <c r="I15745" t="s">
        <v>15</v>
      </c>
      <c r="J15745" s="2">
        <v>45019.737680474536</v>
      </c>
      <c r="K15745" t="s">
        <v>15</v>
      </c>
      <c r="L15745" t="str">
        <f>VLOOKUP(C15745,ACCOUNT_MAPPING!A:C,3,FALSE)</f>
        <v>General Building Maintenance</v>
      </c>
    </row>
    <row r="15746" spans="1:12" hidden="1">
      <c r="A15746">
        <v>21530</v>
      </c>
      <c r="B15746" t="s">
        <v>6157</v>
      </c>
      <c r="C15746">
        <v>58425000</v>
      </c>
      <c r="D15746" t="s">
        <v>12</v>
      </c>
      <c r="E15746" t="s">
        <v>13</v>
      </c>
      <c r="F15746" t="s">
        <v>13</v>
      </c>
      <c r="G15746" t="s">
        <v>15431</v>
      </c>
      <c r="H15746" s="2">
        <v>45014.670339155091</v>
      </c>
      <c r="I15746" t="s">
        <v>289</v>
      </c>
      <c r="J15746" s="2">
        <v>45014.670339155091</v>
      </c>
      <c r="K15746" t="s">
        <v>289</v>
      </c>
      <c r="L15746" t="str">
        <f>VLOOKUP(C15746,ACCOUNT_MAPPING!A:C,3,FALSE)</f>
        <v>General Building Maintenance</v>
      </c>
    </row>
    <row r="15747" spans="1:12" hidden="1">
      <c r="A15747">
        <v>21548</v>
      </c>
      <c r="B15747" t="s">
        <v>3517</v>
      </c>
      <c r="C15747">
        <v>58425000</v>
      </c>
      <c r="D15747" t="s">
        <v>17</v>
      </c>
      <c r="E15747" t="s">
        <v>13</v>
      </c>
      <c r="F15747" t="s">
        <v>13</v>
      </c>
      <c r="G15747" t="s">
        <v>15432</v>
      </c>
      <c r="H15747" s="2">
        <v>44923.757112384257</v>
      </c>
      <c r="I15747" t="s">
        <v>65</v>
      </c>
      <c r="J15747" s="2">
        <v>44923.757112384257</v>
      </c>
      <c r="K15747" t="s">
        <v>65</v>
      </c>
      <c r="L15747" t="str">
        <f>VLOOKUP(C15747,ACCOUNT_MAPPING!A:C,3,FALSE)</f>
        <v>General Building Maintenance</v>
      </c>
    </row>
    <row r="15748" spans="1:12" hidden="1">
      <c r="A15748">
        <v>21479</v>
      </c>
      <c r="B15748" t="s">
        <v>2036</v>
      </c>
      <c r="C15748">
        <v>58425000</v>
      </c>
      <c r="D15748" t="s">
        <v>17</v>
      </c>
      <c r="E15748" t="s">
        <v>13</v>
      </c>
      <c r="F15748" t="s">
        <v>13</v>
      </c>
      <c r="G15748" t="s">
        <v>15433</v>
      </c>
      <c r="H15748" s="2">
        <v>44916.629280358793</v>
      </c>
      <c r="I15748" t="s">
        <v>650</v>
      </c>
      <c r="J15748" s="2">
        <v>44916.629280358793</v>
      </c>
      <c r="K15748" t="s">
        <v>650</v>
      </c>
      <c r="L15748" t="str">
        <f>VLOOKUP(C15748,ACCOUNT_MAPPING!A:C,3,FALSE)</f>
        <v>General Building Maintenance</v>
      </c>
    </row>
    <row r="15749" spans="1:12" hidden="1">
      <c r="A15749">
        <v>21501</v>
      </c>
      <c r="B15749" t="s">
        <v>3015</v>
      </c>
      <c r="C15749">
        <v>58425000</v>
      </c>
      <c r="D15749" t="s">
        <v>17</v>
      </c>
      <c r="E15749" t="s">
        <v>13</v>
      </c>
      <c r="F15749" t="s">
        <v>13</v>
      </c>
      <c r="G15749" t="s">
        <v>15282</v>
      </c>
      <c r="H15749" s="2">
        <v>44917.578232175925</v>
      </c>
      <c r="I15749" t="s">
        <v>650</v>
      </c>
      <c r="J15749" s="2">
        <v>44917.578232175925</v>
      </c>
      <c r="K15749" t="s">
        <v>650</v>
      </c>
      <c r="L15749" t="str">
        <f>VLOOKUP(C15749,ACCOUNT_MAPPING!A:C,3,FALSE)</f>
        <v>General Building Maintenance</v>
      </c>
    </row>
    <row r="15750" spans="1:12" hidden="1">
      <c r="A15750">
        <v>21551</v>
      </c>
      <c r="B15750" t="s">
        <v>4986</v>
      </c>
      <c r="C15750">
        <v>58425000</v>
      </c>
      <c r="D15750" t="s">
        <v>17</v>
      </c>
      <c r="E15750" t="s">
        <v>13</v>
      </c>
      <c r="F15750" t="s">
        <v>13</v>
      </c>
      <c r="G15750" t="s">
        <v>15434</v>
      </c>
      <c r="H15750" s="2">
        <v>44924.619491122685</v>
      </c>
      <c r="I15750" t="s">
        <v>256</v>
      </c>
      <c r="J15750" s="2">
        <v>44924.619491122685</v>
      </c>
      <c r="K15750" t="s">
        <v>256</v>
      </c>
      <c r="L15750" t="str">
        <f>VLOOKUP(C15750,ACCOUNT_MAPPING!A:C,3,FALSE)</f>
        <v>General Building Maintenance</v>
      </c>
    </row>
    <row r="15751" spans="1:12" hidden="1">
      <c r="A15751">
        <v>21560</v>
      </c>
      <c r="B15751" t="s">
        <v>5050</v>
      </c>
      <c r="C15751">
        <v>58425000</v>
      </c>
      <c r="D15751" t="s">
        <v>12</v>
      </c>
      <c r="E15751" t="s">
        <v>13</v>
      </c>
      <c r="F15751" t="s">
        <v>13</v>
      </c>
      <c r="G15751" t="s">
        <v>14068</v>
      </c>
      <c r="H15751" s="2">
        <v>45021.636643090278</v>
      </c>
      <c r="I15751" t="s">
        <v>65</v>
      </c>
      <c r="J15751" s="2">
        <v>45021.636643090278</v>
      </c>
      <c r="K15751" t="s">
        <v>65</v>
      </c>
      <c r="L15751" t="str">
        <f>VLOOKUP(C15751,ACCOUNT_MAPPING!A:C,3,FALSE)</f>
        <v>General Building Maintenance</v>
      </c>
    </row>
    <row r="15752" spans="1:12" hidden="1">
      <c r="A15752">
        <v>21542</v>
      </c>
      <c r="B15752" t="s">
        <v>4133</v>
      </c>
      <c r="C15752">
        <v>58425000</v>
      </c>
      <c r="D15752" t="s">
        <v>17</v>
      </c>
      <c r="E15752" t="s">
        <v>13</v>
      </c>
      <c r="F15752" t="s">
        <v>13</v>
      </c>
      <c r="G15752" t="s">
        <v>15435</v>
      </c>
      <c r="H15752" s="2">
        <v>44923.71775196759</v>
      </c>
      <c r="I15752" t="s">
        <v>65</v>
      </c>
      <c r="J15752" s="2">
        <v>44923.71775196759</v>
      </c>
      <c r="K15752" t="s">
        <v>65</v>
      </c>
      <c r="L15752" t="str">
        <f>VLOOKUP(C15752,ACCOUNT_MAPPING!A:C,3,FALSE)</f>
        <v>General Building Maintenance</v>
      </c>
    </row>
    <row r="15753" spans="1:12" hidden="1">
      <c r="A15753">
        <v>39717</v>
      </c>
      <c r="B15753" t="s">
        <v>2045</v>
      </c>
      <c r="C15753">
        <v>58425000</v>
      </c>
      <c r="D15753" t="s">
        <v>63</v>
      </c>
      <c r="E15753" t="s">
        <v>13</v>
      </c>
      <c r="F15753" t="s">
        <v>13</v>
      </c>
      <c r="G15753" t="s">
        <v>15436</v>
      </c>
      <c r="H15753" s="2">
        <v>44875.718013506943</v>
      </c>
      <c r="I15753" t="s">
        <v>759</v>
      </c>
      <c r="J15753" s="2">
        <v>44875.718013506943</v>
      </c>
      <c r="K15753" t="s">
        <v>759</v>
      </c>
      <c r="L15753" t="str">
        <f>VLOOKUP(C15753,ACCOUNT_MAPPING!A:C,3,FALSE)</f>
        <v>General Building Maintenance</v>
      </c>
    </row>
    <row r="15754" spans="1:12" hidden="1">
      <c r="A15754">
        <v>43004</v>
      </c>
      <c r="B15754" t="s">
        <v>237</v>
      </c>
      <c r="C15754">
        <v>58425000</v>
      </c>
      <c r="D15754" t="s">
        <v>17</v>
      </c>
      <c r="E15754" t="s">
        <v>13</v>
      </c>
      <c r="F15754" t="s">
        <v>13</v>
      </c>
      <c r="G15754" t="s">
        <v>15437</v>
      </c>
      <c r="H15754" s="2">
        <v>44922.786488738428</v>
      </c>
      <c r="I15754" t="s">
        <v>236</v>
      </c>
      <c r="J15754" s="2">
        <v>44922.786488738428</v>
      </c>
      <c r="K15754" t="s">
        <v>236</v>
      </c>
      <c r="L15754" t="str">
        <f>VLOOKUP(C15754,ACCOUNT_MAPPING!A:C,3,FALSE)</f>
        <v>General Building Maintenance</v>
      </c>
    </row>
    <row r="15755" spans="1:12" hidden="1">
      <c r="A15755">
        <v>43005</v>
      </c>
      <c r="B15755" t="s">
        <v>251</v>
      </c>
      <c r="C15755">
        <v>58425000</v>
      </c>
      <c r="D15755" t="s">
        <v>17</v>
      </c>
      <c r="E15755" t="s">
        <v>13</v>
      </c>
      <c r="F15755" t="s">
        <v>13</v>
      </c>
      <c r="G15755" t="s">
        <v>15438</v>
      </c>
      <c r="H15755" s="2">
        <v>44922.798697303238</v>
      </c>
      <c r="I15755" t="s">
        <v>236</v>
      </c>
      <c r="J15755" s="2">
        <v>44922.798697303238</v>
      </c>
      <c r="K15755" t="s">
        <v>236</v>
      </c>
      <c r="L15755" t="str">
        <f>VLOOKUP(C15755,ACCOUNT_MAPPING!A:C,3,FALSE)</f>
        <v>General Building Maintenance</v>
      </c>
    </row>
    <row r="15756" spans="1:12" hidden="1">
      <c r="A15756">
        <v>43008</v>
      </c>
      <c r="B15756" t="s">
        <v>257</v>
      </c>
      <c r="C15756">
        <v>58425000</v>
      </c>
      <c r="D15756" t="s">
        <v>12</v>
      </c>
      <c r="E15756" t="s">
        <v>13</v>
      </c>
      <c r="F15756" t="s">
        <v>13</v>
      </c>
      <c r="G15756" t="s">
        <v>15439</v>
      </c>
      <c r="H15756" s="2">
        <v>45014.769020057873</v>
      </c>
      <c r="I15756" t="s">
        <v>236</v>
      </c>
      <c r="J15756" s="2">
        <v>45014.769020057873</v>
      </c>
      <c r="K15756" t="s">
        <v>236</v>
      </c>
      <c r="L15756" t="str">
        <f>VLOOKUP(C15756,ACCOUNT_MAPPING!A:C,3,FALSE)</f>
        <v>General Building Maintenance</v>
      </c>
    </row>
    <row r="15757" spans="1:12" hidden="1">
      <c r="A15757">
        <v>43385</v>
      </c>
      <c r="B15757" t="s">
        <v>1071</v>
      </c>
      <c r="C15757">
        <v>58425000</v>
      </c>
      <c r="D15757" t="s">
        <v>17</v>
      </c>
      <c r="E15757" t="s">
        <v>13</v>
      </c>
      <c r="F15757" t="s">
        <v>13</v>
      </c>
      <c r="G15757" t="s">
        <v>15440</v>
      </c>
      <c r="H15757" s="2">
        <v>44922.704664317127</v>
      </c>
      <c r="I15757" t="s">
        <v>83</v>
      </c>
      <c r="J15757" s="2">
        <v>44922.704664317127</v>
      </c>
      <c r="K15757" t="s">
        <v>83</v>
      </c>
      <c r="L15757" t="str">
        <f>VLOOKUP(C15757,ACCOUNT_MAPPING!A:C,3,FALSE)</f>
        <v>General Building Maintenance</v>
      </c>
    </row>
    <row r="15758" spans="1:12" hidden="1">
      <c r="A15758">
        <v>82703</v>
      </c>
      <c r="B15758" t="s">
        <v>1316</v>
      </c>
      <c r="C15758">
        <v>58425000</v>
      </c>
      <c r="D15758" t="s">
        <v>63</v>
      </c>
      <c r="E15758" t="s">
        <v>13</v>
      </c>
      <c r="F15758" t="s">
        <v>13</v>
      </c>
      <c r="G15758" t="s">
        <v>15441</v>
      </c>
      <c r="H15758" s="2">
        <v>44875.437934525464</v>
      </c>
      <c r="I15758" t="s">
        <v>909</v>
      </c>
      <c r="J15758" s="2">
        <v>44875.437934525464</v>
      </c>
      <c r="K15758" t="s">
        <v>909</v>
      </c>
      <c r="L15758" t="str">
        <f>VLOOKUP(C15758,ACCOUNT_MAPPING!A:C,3,FALSE)</f>
        <v>General Building Maintenance</v>
      </c>
    </row>
    <row r="15759" spans="1:12" hidden="1">
      <c r="A15759">
        <v>21567</v>
      </c>
      <c r="B15759" t="s">
        <v>7510</v>
      </c>
      <c r="C15759">
        <v>58425000</v>
      </c>
      <c r="D15759" t="s">
        <v>12</v>
      </c>
      <c r="E15759" t="s">
        <v>13</v>
      </c>
      <c r="F15759" t="s">
        <v>13</v>
      </c>
      <c r="G15759" t="s">
        <v>15442</v>
      </c>
      <c r="H15759" s="2">
        <v>45021.720675960649</v>
      </c>
      <c r="I15759" t="s">
        <v>65</v>
      </c>
      <c r="J15759" s="2">
        <v>45021.720675960649</v>
      </c>
      <c r="K15759" t="s">
        <v>65</v>
      </c>
      <c r="L15759" t="str">
        <f>VLOOKUP(C15759,ACCOUNT_MAPPING!A:C,3,FALSE)</f>
        <v>General Building Maintenance</v>
      </c>
    </row>
    <row r="15760" spans="1:12" hidden="1">
      <c r="A15760">
        <v>36675</v>
      </c>
      <c r="B15760" t="s">
        <v>14652</v>
      </c>
      <c r="C15760">
        <v>58425000</v>
      </c>
      <c r="D15760" t="s">
        <v>17</v>
      </c>
      <c r="E15760" t="s">
        <v>13</v>
      </c>
      <c r="F15760" t="s">
        <v>13</v>
      </c>
      <c r="G15760" t="s">
        <v>14653</v>
      </c>
      <c r="H15760" s="2">
        <v>44922.645026238424</v>
      </c>
      <c r="I15760" t="s">
        <v>83</v>
      </c>
      <c r="J15760" s="2">
        <v>44922.645026238424</v>
      </c>
      <c r="K15760" t="s">
        <v>83</v>
      </c>
      <c r="L15760" t="str">
        <f>VLOOKUP(C15760,ACCOUNT_MAPPING!A:C,3,FALSE)</f>
        <v>General Building Maintenance</v>
      </c>
    </row>
    <row r="15761" spans="1:12" hidden="1">
      <c r="A15761">
        <v>36686</v>
      </c>
      <c r="B15761" t="s">
        <v>546</v>
      </c>
      <c r="C15761">
        <v>58425000</v>
      </c>
      <c r="D15761" t="s">
        <v>17</v>
      </c>
      <c r="E15761" t="s">
        <v>13</v>
      </c>
      <c r="F15761" t="s">
        <v>13</v>
      </c>
      <c r="G15761" t="s">
        <v>15443</v>
      </c>
      <c r="H15761" s="2">
        <v>44929.726667210649</v>
      </c>
      <c r="I15761" t="s">
        <v>548</v>
      </c>
      <c r="J15761" s="2">
        <v>44929.726667210649</v>
      </c>
      <c r="K15761" t="s">
        <v>548</v>
      </c>
      <c r="L15761" t="str">
        <f>VLOOKUP(C15761,ACCOUNT_MAPPING!A:C,3,FALSE)</f>
        <v>General Building Maintenance</v>
      </c>
    </row>
    <row r="15762" spans="1:12" hidden="1">
      <c r="A15762">
        <v>53085</v>
      </c>
      <c r="B15762" t="s">
        <v>5087</v>
      </c>
      <c r="C15762">
        <v>58425000</v>
      </c>
      <c r="D15762" t="s">
        <v>17</v>
      </c>
      <c r="E15762" t="s">
        <v>13</v>
      </c>
      <c r="F15762" t="s">
        <v>13</v>
      </c>
      <c r="G15762" t="s">
        <v>15444</v>
      </c>
      <c r="H15762" s="2">
        <v>44924.702166122683</v>
      </c>
      <c r="I15762" t="s">
        <v>256</v>
      </c>
      <c r="J15762" s="2">
        <v>44924.702166122683</v>
      </c>
      <c r="K15762" t="s">
        <v>256</v>
      </c>
      <c r="L15762" t="str">
        <f>VLOOKUP(C15762,ACCOUNT_MAPPING!A:C,3,FALSE)</f>
        <v>General Building Maintenance</v>
      </c>
    </row>
    <row r="15763" spans="1:12" hidden="1">
      <c r="A15763">
        <v>43007</v>
      </c>
      <c r="B15763" t="s">
        <v>252</v>
      </c>
      <c r="C15763">
        <v>58425000</v>
      </c>
      <c r="D15763" t="s">
        <v>17</v>
      </c>
      <c r="E15763" t="s">
        <v>13</v>
      </c>
      <c r="F15763" t="s">
        <v>13</v>
      </c>
      <c r="G15763" t="s">
        <v>15438</v>
      </c>
      <c r="H15763" s="2">
        <v>44922.8199459838</v>
      </c>
      <c r="I15763" t="s">
        <v>236</v>
      </c>
      <c r="J15763" s="2">
        <v>44922.8199459838</v>
      </c>
      <c r="K15763" t="s">
        <v>236</v>
      </c>
      <c r="L15763" t="str">
        <f>VLOOKUP(C15763,ACCOUNT_MAPPING!A:C,3,FALSE)</f>
        <v>General Building Maintenance</v>
      </c>
    </row>
    <row r="15764" spans="1:12" hidden="1">
      <c r="A15764">
        <v>43023</v>
      </c>
      <c r="B15764" t="s">
        <v>253</v>
      </c>
      <c r="C15764">
        <v>58425000</v>
      </c>
      <c r="D15764" t="s">
        <v>12</v>
      </c>
      <c r="E15764" t="s">
        <v>13</v>
      </c>
      <c r="F15764" t="s">
        <v>13</v>
      </c>
      <c r="G15764" t="s">
        <v>15445</v>
      </c>
      <c r="H15764" s="2">
        <v>45016.706355358794</v>
      </c>
      <c r="I15764" t="s">
        <v>236</v>
      </c>
      <c r="J15764" s="2">
        <v>45016.706355358794</v>
      </c>
      <c r="K15764" t="s">
        <v>236</v>
      </c>
      <c r="L15764" t="str">
        <f>VLOOKUP(C15764,ACCOUNT_MAPPING!A:C,3,FALSE)</f>
        <v>General Building Maintenance</v>
      </c>
    </row>
    <row r="15765" spans="1:12" hidden="1">
      <c r="A15765">
        <v>43026</v>
      </c>
      <c r="B15765" t="s">
        <v>657</v>
      </c>
      <c r="C15765">
        <v>58425000</v>
      </c>
      <c r="D15765" t="s">
        <v>17</v>
      </c>
      <c r="E15765" t="s">
        <v>13</v>
      </c>
      <c r="F15765" t="s">
        <v>13</v>
      </c>
      <c r="G15765" t="s">
        <v>15438</v>
      </c>
      <c r="H15765" s="2">
        <v>44923.708040428239</v>
      </c>
      <c r="I15765" t="s">
        <v>236</v>
      </c>
      <c r="J15765" s="2">
        <v>44923.708040428239</v>
      </c>
      <c r="K15765" t="s">
        <v>236</v>
      </c>
      <c r="L15765" t="str">
        <f>VLOOKUP(C15765,ACCOUNT_MAPPING!A:C,3,FALSE)</f>
        <v>General Building Maintenance</v>
      </c>
    </row>
    <row r="15766" spans="1:12" hidden="1">
      <c r="A15766">
        <v>76203</v>
      </c>
      <c r="B15766" t="s">
        <v>266</v>
      </c>
      <c r="C15766">
        <v>58425000</v>
      </c>
      <c r="D15766" t="s">
        <v>63</v>
      </c>
      <c r="E15766" t="s">
        <v>13</v>
      </c>
      <c r="F15766" t="s">
        <v>13</v>
      </c>
      <c r="G15766" t="s">
        <v>15446</v>
      </c>
      <c r="H15766" s="2">
        <v>44879.429496956021</v>
      </c>
      <c r="I15766" t="s">
        <v>260</v>
      </c>
      <c r="J15766" s="2">
        <v>44879.429496956021</v>
      </c>
      <c r="K15766" t="s">
        <v>260</v>
      </c>
      <c r="L15766" t="str">
        <f>VLOOKUP(C15766,ACCOUNT_MAPPING!A:C,3,FALSE)</f>
        <v>General Building Maintenance</v>
      </c>
    </row>
    <row r="15767" spans="1:12" hidden="1">
      <c r="A15767">
        <v>60175</v>
      </c>
      <c r="B15767" t="s">
        <v>13916</v>
      </c>
      <c r="C15767">
        <v>58425000</v>
      </c>
      <c r="D15767" t="s">
        <v>63</v>
      </c>
      <c r="E15767" t="s">
        <v>13</v>
      </c>
      <c r="F15767" t="s">
        <v>13</v>
      </c>
      <c r="G15767" t="s">
        <v>15447</v>
      </c>
      <c r="H15767" s="2">
        <v>44876.797341168982</v>
      </c>
      <c r="I15767" t="s">
        <v>7004</v>
      </c>
      <c r="J15767" s="2">
        <v>44876.797341168982</v>
      </c>
      <c r="K15767" t="s">
        <v>7004</v>
      </c>
      <c r="L15767" t="str">
        <f>VLOOKUP(C15767,ACCOUNT_MAPPING!A:C,3,FALSE)</f>
        <v>General Building Maintenance</v>
      </c>
    </row>
    <row r="15768" spans="1:12" hidden="1">
      <c r="A15768">
        <v>43383</v>
      </c>
      <c r="B15768" t="s">
        <v>1083</v>
      </c>
      <c r="C15768">
        <v>58425000</v>
      </c>
      <c r="D15768" t="s">
        <v>17</v>
      </c>
      <c r="E15768" t="s">
        <v>13</v>
      </c>
      <c r="F15768" t="s">
        <v>13</v>
      </c>
      <c r="G15768" t="s">
        <v>15448</v>
      </c>
      <c r="H15768" s="2">
        <v>44922.693565856483</v>
      </c>
      <c r="I15768" t="s">
        <v>83</v>
      </c>
      <c r="J15768" s="2">
        <v>44922.693565856483</v>
      </c>
      <c r="K15768" t="s">
        <v>83</v>
      </c>
      <c r="L15768" t="str">
        <f>VLOOKUP(C15768,ACCOUNT_MAPPING!A:C,3,FALSE)</f>
        <v>General Building Maintenance</v>
      </c>
    </row>
    <row r="15769" spans="1:12" hidden="1">
      <c r="A15769">
        <v>82691</v>
      </c>
      <c r="B15769" t="s">
        <v>3549</v>
      </c>
      <c r="C15769">
        <v>58425000</v>
      </c>
      <c r="D15769" t="s">
        <v>17</v>
      </c>
      <c r="E15769" t="s">
        <v>13</v>
      </c>
      <c r="F15769" t="s">
        <v>13</v>
      </c>
      <c r="G15769" t="s">
        <v>15449</v>
      </c>
      <c r="H15769" s="2">
        <v>44922.756355787038</v>
      </c>
      <c r="I15769" t="s">
        <v>15</v>
      </c>
      <c r="J15769" s="2">
        <v>44922.756355787038</v>
      </c>
      <c r="K15769" t="s">
        <v>15</v>
      </c>
      <c r="L15769" t="str">
        <f>VLOOKUP(C15769,ACCOUNT_MAPPING!A:C,3,FALSE)</f>
        <v>General Building Maintenance</v>
      </c>
    </row>
    <row r="15770" spans="1:12" hidden="1">
      <c r="A15770">
        <v>82952</v>
      </c>
      <c r="B15770" t="s">
        <v>3096</v>
      </c>
      <c r="C15770">
        <v>58425000</v>
      </c>
      <c r="D15770" t="s">
        <v>12</v>
      </c>
      <c r="E15770" t="s">
        <v>13</v>
      </c>
      <c r="F15770" t="s">
        <v>13</v>
      </c>
      <c r="G15770" t="s">
        <v>15450</v>
      </c>
      <c r="H15770" s="2">
        <v>45020.527312928243</v>
      </c>
      <c r="I15770" t="s">
        <v>754</v>
      </c>
      <c r="J15770" s="2">
        <v>45020.527312928243</v>
      </c>
      <c r="K15770" t="s">
        <v>754</v>
      </c>
      <c r="L15770" t="str">
        <f>VLOOKUP(C15770,ACCOUNT_MAPPING!A:C,3,FALSE)</f>
        <v>General Building Maintenance</v>
      </c>
    </row>
    <row r="15771" spans="1:12" hidden="1">
      <c r="A15771">
        <v>53078</v>
      </c>
      <c r="B15771" t="s">
        <v>5036</v>
      </c>
      <c r="C15771">
        <v>58425000</v>
      </c>
      <c r="D15771" t="s">
        <v>17</v>
      </c>
      <c r="E15771" t="s">
        <v>13</v>
      </c>
      <c r="F15771" t="s">
        <v>13</v>
      </c>
      <c r="G15771" t="s">
        <v>15451</v>
      </c>
      <c r="H15771" s="2">
        <v>44924.672330324072</v>
      </c>
      <c r="I15771" t="s">
        <v>256</v>
      </c>
      <c r="J15771" s="2">
        <v>44924.672330324072</v>
      </c>
      <c r="K15771" t="s">
        <v>256</v>
      </c>
      <c r="L15771" t="str">
        <f>VLOOKUP(C15771,ACCOUNT_MAPPING!A:C,3,FALSE)</f>
        <v>General Building Maintenance</v>
      </c>
    </row>
    <row r="15772" spans="1:12" hidden="1">
      <c r="A15772">
        <v>82719</v>
      </c>
      <c r="B15772" t="s">
        <v>551</v>
      </c>
      <c r="C15772">
        <v>58425000</v>
      </c>
      <c r="D15772" t="s">
        <v>17</v>
      </c>
      <c r="E15772" t="s">
        <v>13</v>
      </c>
      <c r="F15772" t="s">
        <v>13</v>
      </c>
      <c r="G15772" t="s">
        <v>15452</v>
      </c>
      <c r="H15772" s="2">
        <v>44923.45160601852</v>
      </c>
      <c r="I15772" t="s">
        <v>553</v>
      </c>
      <c r="J15772" s="2">
        <v>44923.45160601852</v>
      </c>
      <c r="K15772" t="s">
        <v>553</v>
      </c>
      <c r="L15772" t="str">
        <f>VLOOKUP(C15772,ACCOUNT_MAPPING!A:C,3,FALSE)</f>
        <v>General Building Maintenance</v>
      </c>
    </row>
    <row r="15773" spans="1:12" hidden="1">
      <c r="A15773">
        <v>82727</v>
      </c>
      <c r="B15773" t="s">
        <v>5079</v>
      </c>
      <c r="C15773">
        <v>58425000</v>
      </c>
      <c r="D15773" t="s">
        <v>12</v>
      </c>
      <c r="E15773" t="s">
        <v>13</v>
      </c>
      <c r="F15773" t="s">
        <v>13</v>
      </c>
      <c r="G15773" t="s">
        <v>15453</v>
      </c>
      <c r="H15773" s="2">
        <v>45015.513368437503</v>
      </c>
      <c r="I15773" t="s">
        <v>778</v>
      </c>
      <c r="J15773" s="2">
        <v>45015.513368437503</v>
      </c>
      <c r="K15773" t="s">
        <v>778</v>
      </c>
      <c r="L15773" t="str">
        <f>VLOOKUP(C15773,ACCOUNT_MAPPING!A:C,3,FALSE)</f>
        <v>General Building Maintenance</v>
      </c>
    </row>
    <row r="15774" spans="1:12" hidden="1">
      <c r="A15774">
        <v>83086</v>
      </c>
      <c r="B15774" t="s">
        <v>5220</v>
      </c>
      <c r="C15774">
        <v>58425000</v>
      </c>
      <c r="D15774" t="s">
        <v>12</v>
      </c>
      <c r="E15774" t="s">
        <v>13</v>
      </c>
      <c r="F15774" t="s">
        <v>13</v>
      </c>
      <c r="G15774" t="s">
        <v>15454</v>
      </c>
      <c r="H15774" s="2">
        <v>45020.729304085646</v>
      </c>
      <c r="I15774" t="s">
        <v>4591</v>
      </c>
      <c r="J15774" s="2">
        <v>45020.729304085646</v>
      </c>
      <c r="K15774" t="s">
        <v>4591</v>
      </c>
      <c r="L15774" t="str">
        <f>VLOOKUP(C15774,ACCOUNT_MAPPING!A:C,3,FALSE)</f>
        <v>General Building Maintenance</v>
      </c>
    </row>
    <row r="15775" spans="1:12" hidden="1">
      <c r="A15775">
        <v>83090</v>
      </c>
      <c r="B15775" t="s">
        <v>5174</v>
      </c>
      <c r="C15775">
        <v>58425000</v>
      </c>
      <c r="D15775" t="s">
        <v>12</v>
      </c>
      <c r="E15775" t="s">
        <v>13</v>
      </c>
      <c r="F15775" t="s">
        <v>13</v>
      </c>
      <c r="G15775" t="s">
        <v>15455</v>
      </c>
      <c r="H15775" s="2">
        <v>45013.87662534722</v>
      </c>
      <c r="I15775" t="s">
        <v>83</v>
      </c>
      <c r="J15775" s="2">
        <v>45013.87662534722</v>
      </c>
      <c r="K15775" t="s">
        <v>83</v>
      </c>
      <c r="L15775" t="str">
        <f>VLOOKUP(C15775,ACCOUNT_MAPPING!A:C,3,FALSE)</f>
        <v>General Building Maintenance</v>
      </c>
    </row>
    <row r="15776" spans="1:12" hidden="1">
      <c r="A15776">
        <v>82742</v>
      </c>
      <c r="B15776" t="s">
        <v>4214</v>
      </c>
      <c r="C15776">
        <v>58425000</v>
      </c>
      <c r="D15776" t="s">
        <v>63</v>
      </c>
      <c r="E15776" t="s">
        <v>13</v>
      </c>
      <c r="F15776" t="s">
        <v>13</v>
      </c>
      <c r="G15776" t="s">
        <v>15456</v>
      </c>
      <c r="H15776" s="2">
        <v>44876.753939548609</v>
      </c>
      <c r="I15776" t="s">
        <v>15</v>
      </c>
      <c r="J15776" s="2">
        <v>44876.753939548609</v>
      </c>
      <c r="K15776" t="s">
        <v>15</v>
      </c>
      <c r="L15776" t="str">
        <f>VLOOKUP(C15776,ACCOUNT_MAPPING!A:C,3,FALSE)</f>
        <v>General Building Maintenance</v>
      </c>
    </row>
    <row r="15777" spans="1:12" hidden="1">
      <c r="A15777">
        <v>76186</v>
      </c>
      <c r="B15777" t="s">
        <v>258</v>
      </c>
      <c r="C15777">
        <v>58425000</v>
      </c>
      <c r="D15777" t="s">
        <v>12</v>
      </c>
      <c r="E15777" t="s">
        <v>13</v>
      </c>
      <c r="F15777" t="s">
        <v>13</v>
      </c>
      <c r="G15777" t="s">
        <v>8785</v>
      </c>
      <c r="H15777" s="2">
        <v>45022.471698263886</v>
      </c>
      <c r="I15777" t="s">
        <v>260</v>
      </c>
      <c r="J15777" s="2">
        <v>45022.471698263886</v>
      </c>
      <c r="K15777" t="s">
        <v>260</v>
      </c>
      <c r="L15777" t="str">
        <f>VLOOKUP(C15777,ACCOUNT_MAPPING!A:C,3,FALSE)</f>
        <v>General Building Maintenance</v>
      </c>
    </row>
    <row r="15778" spans="1:12" hidden="1">
      <c r="A15778">
        <v>76293</v>
      </c>
      <c r="B15778" t="s">
        <v>261</v>
      </c>
      <c r="C15778">
        <v>58425000</v>
      </c>
      <c r="D15778" t="s">
        <v>63</v>
      </c>
      <c r="E15778" t="s">
        <v>13</v>
      </c>
      <c r="F15778" t="s">
        <v>13</v>
      </c>
      <c r="G15778" t="s">
        <v>15457</v>
      </c>
      <c r="H15778" s="2">
        <v>44879.412927164354</v>
      </c>
      <c r="I15778" t="s">
        <v>260</v>
      </c>
      <c r="J15778" s="2">
        <v>44879.412927164354</v>
      </c>
      <c r="K15778" t="s">
        <v>260</v>
      </c>
      <c r="L15778" t="str">
        <f>VLOOKUP(C15778,ACCOUNT_MAPPING!A:C,3,FALSE)</f>
        <v>General Building Maintenance</v>
      </c>
    </row>
    <row r="15779" spans="1:12" hidden="1">
      <c r="A15779">
        <v>82879</v>
      </c>
      <c r="B15779" t="s">
        <v>1320</v>
      </c>
      <c r="C15779">
        <v>58425000</v>
      </c>
      <c r="D15779" t="s">
        <v>17</v>
      </c>
      <c r="E15779" t="s">
        <v>13</v>
      </c>
      <c r="F15779" t="s">
        <v>13</v>
      </c>
      <c r="G15779" t="s">
        <v>15458</v>
      </c>
      <c r="H15779" s="2">
        <v>44928.051356863427</v>
      </c>
      <c r="I15779" t="s">
        <v>577</v>
      </c>
      <c r="J15779" s="2">
        <v>44928.051356863427</v>
      </c>
      <c r="K15779" t="s">
        <v>577</v>
      </c>
      <c r="L15779" t="str">
        <f>VLOOKUP(C15779,ACCOUNT_MAPPING!A:C,3,FALSE)</f>
        <v>General Building Maintenance</v>
      </c>
    </row>
    <row r="15780" spans="1:12" hidden="1">
      <c r="A15780">
        <v>82769</v>
      </c>
      <c r="B15780" t="s">
        <v>1098</v>
      </c>
      <c r="C15780">
        <v>58425000</v>
      </c>
      <c r="D15780" t="s">
        <v>17</v>
      </c>
      <c r="E15780" t="s">
        <v>13</v>
      </c>
      <c r="F15780" t="s">
        <v>13</v>
      </c>
      <c r="G15780" t="s">
        <v>15459</v>
      </c>
      <c r="H15780" s="2">
        <v>44923.718741238423</v>
      </c>
      <c r="I15780" t="s">
        <v>759</v>
      </c>
      <c r="J15780" s="2">
        <v>44923.718741238423</v>
      </c>
      <c r="K15780" t="s">
        <v>759</v>
      </c>
      <c r="L15780" t="str">
        <f>VLOOKUP(C15780,ACCOUNT_MAPPING!A:C,3,FALSE)</f>
        <v>General Building Maintenance</v>
      </c>
    </row>
    <row r="15781" spans="1:12" hidden="1">
      <c r="A15781">
        <v>82771</v>
      </c>
      <c r="B15781" t="s">
        <v>2081</v>
      </c>
      <c r="C15781">
        <v>58425000</v>
      </c>
      <c r="D15781" t="s">
        <v>17</v>
      </c>
      <c r="E15781" t="s">
        <v>13</v>
      </c>
      <c r="F15781" t="s">
        <v>13</v>
      </c>
      <c r="G15781" t="s">
        <v>5141</v>
      </c>
      <c r="H15781" s="2">
        <v>44924.691628703702</v>
      </c>
      <c r="I15781" t="s">
        <v>19</v>
      </c>
      <c r="J15781" s="2">
        <v>44924.691628703702</v>
      </c>
      <c r="K15781" t="s">
        <v>19</v>
      </c>
      <c r="L15781" t="str">
        <f>VLOOKUP(C15781,ACCOUNT_MAPPING!A:C,3,FALSE)</f>
        <v>General Building Maintenance</v>
      </c>
    </row>
    <row r="15782" spans="1:12" hidden="1">
      <c r="A15782">
        <v>83127</v>
      </c>
      <c r="B15782" t="s">
        <v>1334</v>
      </c>
      <c r="C15782">
        <v>58425000</v>
      </c>
      <c r="D15782" t="s">
        <v>17</v>
      </c>
      <c r="E15782" t="s">
        <v>13</v>
      </c>
      <c r="F15782" t="s">
        <v>13</v>
      </c>
      <c r="G15782" t="s">
        <v>15460</v>
      </c>
      <c r="H15782" s="2">
        <v>44922.490613807873</v>
      </c>
      <c r="I15782" t="s">
        <v>56</v>
      </c>
      <c r="J15782" s="2">
        <v>44922.490613807873</v>
      </c>
      <c r="K15782" t="s">
        <v>56</v>
      </c>
      <c r="L15782" t="str">
        <f>VLOOKUP(C15782,ACCOUNT_MAPPING!A:C,3,FALSE)</f>
        <v>General Building Maintenance</v>
      </c>
    </row>
    <row r="15783" spans="1:12" hidden="1">
      <c r="A15783">
        <v>82775</v>
      </c>
      <c r="B15783" t="s">
        <v>2102</v>
      </c>
      <c r="C15783">
        <v>58425000</v>
      </c>
      <c r="D15783" t="s">
        <v>12</v>
      </c>
      <c r="E15783" t="s">
        <v>13</v>
      </c>
      <c r="F15783" t="s">
        <v>13</v>
      </c>
      <c r="G15783" t="s">
        <v>15461</v>
      </c>
      <c r="H15783" s="2">
        <v>45021.39874128472</v>
      </c>
      <c r="I15783" t="s">
        <v>1292</v>
      </c>
      <c r="J15783" s="2">
        <v>45021.39874128472</v>
      </c>
      <c r="K15783" t="s">
        <v>1292</v>
      </c>
      <c r="L15783" t="str">
        <f>VLOOKUP(C15783,ACCOUNT_MAPPING!A:C,3,FALSE)</f>
        <v>General Building Maintenance</v>
      </c>
    </row>
    <row r="15784" spans="1:12" hidden="1">
      <c r="A15784">
        <v>101308</v>
      </c>
      <c r="B15784" t="s">
        <v>11323</v>
      </c>
      <c r="C15784">
        <v>58425000</v>
      </c>
      <c r="D15784" t="s">
        <v>12</v>
      </c>
      <c r="E15784" t="s">
        <v>13</v>
      </c>
      <c r="F15784" t="s">
        <v>13</v>
      </c>
      <c r="G15784" t="s">
        <v>15462</v>
      </c>
      <c r="H15784" s="2">
        <v>45014.746746261575</v>
      </c>
      <c r="I15784" t="s">
        <v>661</v>
      </c>
      <c r="J15784" s="2">
        <v>45014.746746261575</v>
      </c>
      <c r="K15784" t="s">
        <v>661</v>
      </c>
      <c r="L15784" t="str">
        <f>VLOOKUP(C15784,ACCOUNT_MAPPING!A:C,3,FALSE)</f>
        <v>General Building Maintenance</v>
      </c>
    </row>
    <row r="15785" spans="1:12" hidden="1">
      <c r="A15785">
        <v>82822</v>
      </c>
      <c r="B15785" t="s">
        <v>6228</v>
      </c>
      <c r="C15785">
        <v>58425000</v>
      </c>
      <c r="D15785" t="s">
        <v>17</v>
      </c>
      <c r="E15785" t="s">
        <v>13</v>
      </c>
      <c r="F15785" t="s">
        <v>13</v>
      </c>
      <c r="G15785" t="s">
        <v>15463</v>
      </c>
      <c r="H15785" s="2">
        <v>44917.860742858793</v>
      </c>
      <c r="I15785" t="s">
        <v>214</v>
      </c>
      <c r="J15785" s="2">
        <v>44917.860742858793</v>
      </c>
      <c r="K15785" t="s">
        <v>214</v>
      </c>
      <c r="L15785" t="str">
        <f>VLOOKUP(C15785,ACCOUNT_MAPPING!A:C,3,FALSE)</f>
        <v>General Building Maintenance</v>
      </c>
    </row>
    <row r="15786" spans="1:12" hidden="1">
      <c r="A15786">
        <v>126040</v>
      </c>
      <c r="B15786" t="s">
        <v>5204</v>
      </c>
      <c r="C15786">
        <v>58425000</v>
      </c>
      <c r="D15786" t="s">
        <v>63</v>
      </c>
      <c r="E15786" t="s">
        <v>13</v>
      </c>
      <c r="F15786" t="s">
        <v>13</v>
      </c>
      <c r="G15786" t="s">
        <v>14095</v>
      </c>
      <c r="H15786" s="2">
        <v>44875.850832986114</v>
      </c>
      <c r="I15786" t="s">
        <v>5206</v>
      </c>
      <c r="J15786" s="2">
        <v>44875.850832986114</v>
      </c>
      <c r="K15786" t="s">
        <v>5206</v>
      </c>
      <c r="L15786" t="str">
        <f>VLOOKUP(C15786,ACCOUNT_MAPPING!A:C,3,FALSE)</f>
        <v>General Building Maintenance</v>
      </c>
    </row>
    <row r="15787" spans="1:12" hidden="1">
      <c r="A15787">
        <v>83121</v>
      </c>
      <c r="B15787" t="s">
        <v>1591</v>
      </c>
      <c r="C15787">
        <v>58425000</v>
      </c>
      <c r="D15787" t="s">
        <v>12</v>
      </c>
      <c r="E15787" t="s">
        <v>13</v>
      </c>
      <c r="F15787" t="s">
        <v>13</v>
      </c>
      <c r="G15787" t="s">
        <v>15464</v>
      </c>
      <c r="H15787" s="2">
        <v>45021.423084108799</v>
      </c>
      <c r="I15787" t="s">
        <v>51</v>
      </c>
      <c r="J15787" s="2">
        <v>45021.423084108799</v>
      </c>
      <c r="K15787" t="s">
        <v>51</v>
      </c>
      <c r="L15787" t="str">
        <f>VLOOKUP(C15787,ACCOUNT_MAPPING!A:C,3,FALSE)</f>
        <v>General Building Maintenance</v>
      </c>
    </row>
    <row r="15788" spans="1:12" hidden="1">
      <c r="A15788">
        <v>126039</v>
      </c>
      <c r="B15788" t="s">
        <v>3583</v>
      </c>
      <c r="C15788">
        <v>58425000</v>
      </c>
      <c r="D15788" t="s">
        <v>12</v>
      </c>
      <c r="E15788" t="s">
        <v>13</v>
      </c>
      <c r="F15788" t="s">
        <v>13</v>
      </c>
      <c r="G15788" t="s">
        <v>15465</v>
      </c>
      <c r="H15788" s="2">
        <v>45013.58035408565</v>
      </c>
      <c r="I15788" t="s">
        <v>3585</v>
      </c>
      <c r="J15788" s="2">
        <v>45013.58035408565</v>
      </c>
      <c r="K15788" t="s">
        <v>3585</v>
      </c>
      <c r="L15788" t="str">
        <f>VLOOKUP(C15788,ACCOUNT_MAPPING!A:C,3,FALSE)</f>
        <v>General Building Maintenance</v>
      </c>
    </row>
    <row r="15789" spans="1:12" hidden="1">
      <c r="A15789">
        <v>83145</v>
      </c>
      <c r="B15789" t="s">
        <v>634</v>
      </c>
      <c r="C15789">
        <v>58425000</v>
      </c>
      <c r="D15789" t="s">
        <v>12</v>
      </c>
      <c r="E15789" t="s">
        <v>13</v>
      </c>
      <c r="F15789" t="s">
        <v>13</v>
      </c>
      <c r="G15789" t="s">
        <v>15466</v>
      </c>
      <c r="H15789" s="2">
        <v>45019.445436655093</v>
      </c>
      <c r="I15789" t="s">
        <v>627</v>
      </c>
      <c r="J15789" s="2">
        <v>45019.445436655093</v>
      </c>
      <c r="K15789" t="s">
        <v>627</v>
      </c>
      <c r="L15789" t="str">
        <f>VLOOKUP(C15789,ACCOUNT_MAPPING!A:C,3,FALSE)</f>
        <v>General Building Maintenance</v>
      </c>
    </row>
    <row r="15790" spans="1:12" hidden="1">
      <c r="A15790">
        <v>83174</v>
      </c>
      <c r="B15790" t="s">
        <v>5199</v>
      </c>
      <c r="C15790">
        <v>58425000</v>
      </c>
      <c r="D15790" t="s">
        <v>17</v>
      </c>
      <c r="E15790" t="s">
        <v>13</v>
      </c>
      <c r="F15790" t="s">
        <v>13</v>
      </c>
      <c r="G15790" t="s">
        <v>15467</v>
      </c>
      <c r="H15790" s="2">
        <v>44924.711199687503</v>
      </c>
      <c r="I15790" t="s">
        <v>289</v>
      </c>
      <c r="J15790" s="2">
        <v>44924.711199687503</v>
      </c>
      <c r="K15790" t="s">
        <v>289</v>
      </c>
      <c r="L15790" t="str">
        <f>VLOOKUP(C15790,ACCOUNT_MAPPING!A:C,3,FALSE)</f>
        <v>General Building Maintenance</v>
      </c>
    </row>
    <row r="15791" spans="1:12" hidden="1">
      <c r="A15791">
        <v>126135</v>
      </c>
      <c r="B15791" t="s">
        <v>428</v>
      </c>
      <c r="C15791">
        <v>58425000</v>
      </c>
      <c r="D15791" t="s">
        <v>17</v>
      </c>
      <c r="E15791" t="s">
        <v>13</v>
      </c>
      <c r="F15791" t="s">
        <v>13</v>
      </c>
      <c r="G15791" t="s">
        <v>15468</v>
      </c>
      <c r="H15791" s="2">
        <v>44923.279887731478</v>
      </c>
      <c r="I15791" t="s">
        <v>157</v>
      </c>
      <c r="J15791" s="2">
        <v>44923.279887731478</v>
      </c>
      <c r="K15791" t="s">
        <v>157</v>
      </c>
      <c r="L15791" t="str">
        <f>VLOOKUP(C15791,ACCOUNT_MAPPING!A:C,3,FALSE)</f>
        <v>General Building Maintenance</v>
      </c>
    </row>
    <row r="15792" spans="1:12" hidden="1">
      <c r="A15792">
        <v>126032</v>
      </c>
      <c r="B15792" t="s">
        <v>5748</v>
      </c>
      <c r="C15792">
        <v>58425000</v>
      </c>
      <c r="D15792" t="s">
        <v>63</v>
      </c>
      <c r="E15792" t="s">
        <v>13</v>
      </c>
      <c r="F15792" t="s">
        <v>13</v>
      </c>
      <c r="G15792" t="s">
        <v>14095</v>
      </c>
      <c r="H15792" s="2">
        <v>44875.850503472226</v>
      </c>
      <c r="I15792" t="s">
        <v>5206</v>
      </c>
      <c r="J15792" s="2">
        <v>44875.850503472226</v>
      </c>
      <c r="K15792" t="s">
        <v>5206</v>
      </c>
      <c r="L15792" t="str">
        <f>VLOOKUP(C15792,ACCOUNT_MAPPING!A:C,3,FALSE)</f>
        <v>General Building Maintenance</v>
      </c>
    </row>
    <row r="15793" spans="1:12" hidden="1">
      <c r="A15793">
        <v>126165</v>
      </c>
      <c r="B15793" t="s">
        <v>406</v>
      </c>
      <c r="C15793">
        <v>58425000</v>
      </c>
      <c r="D15793" t="s">
        <v>12</v>
      </c>
      <c r="E15793" t="s">
        <v>13</v>
      </c>
      <c r="F15793" t="s">
        <v>13</v>
      </c>
      <c r="G15793" t="s">
        <v>15469</v>
      </c>
      <c r="H15793" s="2">
        <v>45015.388068206019</v>
      </c>
      <c r="I15793" t="s">
        <v>408</v>
      </c>
      <c r="J15793" s="2">
        <v>45015.388068206019</v>
      </c>
      <c r="K15793" t="s">
        <v>408</v>
      </c>
      <c r="L15793" t="str">
        <f>VLOOKUP(C15793,ACCOUNT_MAPPING!A:C,3,FALSE)</f>
        <v>General Building Maintenance</v>
      </c>
    </row>
    <row r="15794" spans="1:12" hidden="1">
      <c r="A15794">
        <v>126166</v>
      </c>
      <c r="B15794" t="s">
        <v>409</v>
      </c>
      <c r="C15794">
        <v>58425000</v>
      </c>
      <c r="D15794" t="s">
        <v>17</v>
      </c>
      <c r="E15794" t="s">
        <v>13</v>
      </c>
      <c r="F15794" t="s">
        <v>13</v>
      </c>
      <c r="G15794" t="s">
        <v>2129</v>
      </c>
      <c r="H15794" s="2">
        <v>44922.677771261573</v>
      </c>
      <c r="I15794" t="s">
        <v>347</v>
      </c>
      <c r="J15794" s="2">
        <v>44922.677771261573</v>
      </c>
      <c r="K15794" t="s">
        <v>347</v>
      </c>
      <c r="L15794" t="str">
        <f>VLOOKUP(C15794,ACCOUNT_MAPPING!A:C,3,FALSE)</f>
        <v>General Building Maintenance</v>
      </c>
    </row>
    <row r="15795" spans="1:12" hidden="1">
      <c r="A15795">
        <v>126060</v>
      </c>
      <c r="B15795" t="s">
        <v>3138</v>
      </c>
      <c r="C15795">
        <v>58425000</v>
      </c>
      <c r="D15795" t="s">
        <v>12</v>
      </c>
      <c r="E15795" t="s">
        <v>13</v>
      </c>
      <c r="F15795" t="s">
        <v>13</v>
      </c>
      <c r="G15795" t="s">
        <v>15470</v>
      </c>
      <c r="H15795" s="2">
        <v>45014.771542743052</v>
      </c>
      <c r="I15795" t="s">
        <v>3140</v>
      </c>
      <c r="J15795" s="2">
        <v>45014.771542743052</v>
      </c>
      <c r="K15795" t="s">
        <v>3140</v>
      </c>
      <c r="L15795" t="str">
        <f>VLOOKUP(C15795,ACCOUNT_MAPPING!A:C,3,FALSE)</f>
        <v>General Building Maintenance</v>
      </c>
    </row>
    <row r="15796" spans="1:12" hidden="1">
      <c r="A15796">
        <v>126061</v>
      </c>
      <c r="B15796" t="s">
        <v>5210</v>
      </c>
      <c r="C15796">
        <v>58425000</v>
      </c>
      <c r="D15796" t="s">
        <v>12</v>
      </c>
      <c r="E15796" t="s">
        <v>13</v>
      </c>
      <c r="F15796" t="s">
        <v>13</v>
      </c>
      <c r="G15796" t="s">
        <v>15471</v>
      </c>
      <c r="H15796" s="2">
        <v>45015.47843171296</v>
      </c>
      <c r="I15796" t="s">
        <v>3140</v>
      </c>
      <c r="J15796" s="2">
        <v>45015.47843171296</v>
      </c>
      <c r="K15796" t="s">
        <v>3140</v>
      </c>
      <c r="L15796" t="str">
        <f>VLOOKUP(C15796,ACCOUNT_MAPPING!A:C,3,FALSE)</f>
        <v>General Building Maintenance</v>
      </c>
    </row>
    <row r="15797" spans="1:12" hidden="1">
      <c r="A15797">
        <v>126177</v>
      </c>
      <c r="B15797" t="s">
        <v>422</v>
      </c>
      <c r="C15797">
        <v>58425000</v>
      </c>
      <c r="D15797" t="s">
        <v>17</v>
      </c>
      <c r="E15797" t="s">
        <v>13</v>
      </c>
      <c r="F15797" t="s">
        <v>13</v>
      </c>
      <c r="G15797" t="s">
        <v>15472</v>
      </c>
      <c r="H15797" s="2">
        <v>44923.498801469905</v>
      </c>
      <c r="I15797" t="s">
        <v>347</v>
      </c>
      <c r="J15797" s="2">
        <v>44923.498801469905</v>
      </c>
      <c r="K15797" t="s">
        <v>347</v>
      </c>
      <c r="L15797" t="str">
        <f>VLOOKUP(C15797,ACCOUNT_MAPPING!A:C,3,FALSE)</f>
        <v>General Building Maintenance</v>
      </c>
    </row>
    <row r="15798" spans="1:12" hidden="1">
      <c r="A15798">
        <v>126179</v>
      </c>
      <c r="B15798" t="s">
        <v>423</v>
      </c>
      <c r="C15798">
        <v>58425000</v>
      </c>
      <c r="D15798" t="s">
        <v>17</v>
      </c>
      <c r="E15798" t="s">
        <v>13</v>
      </c>
      <c r="F15798" t="s">
        <v>13</v>
      </c>
      <c r="G15798" t="s">
        <v>15473</v>
      </c>
      <c r="H15798" s="2">
        <v>44923.51397954861</v>
      </c>
      <c r="I15798" t="s">
        <v>347</v>
      </c>
      <c r="J15798" s="2">
        <v>44923.51397954861</v>
      </c>
      <c r="K15798" t="s">
        <v>347</v>
      </c>
      <c r="L15798" t="str">
        <f>VLOOKUP(C15798,ACCOUNT_MAPPING!A:C,3,FALSE)</f>
        <v>General Building Maintenance</v>
      </c>
    </row>
    <row r="15799" spans="1:12" hidden="1">
      <c r="A15799">
        <v>126070</v>
      </c>
      <c r="B15799" t="s">
        <v>402</v>
      </c>
      <c r="C15799">
        <v>58425000</v>
      </c>
      <c r="D15799" t="s">
        <v>17</v>
      </c>
      <c r="E15799" t="s">
        <v>13</v>
      </c>
      <c r="F15799" t="s">
        <v>13</v>
      </c>
      <c r="G15799" t="s">
        <v>1145</v>
      </c>
      <c r="H15799" s="2">
        <v>44917.485676770833</v>
      </c>
      <c r="I15799" t="s">
        <v>300</v>
      </c>
      <c r="J15799" s="2">
        <v>44917.485676770833</v>
      </c>
      <c r="K15799" t="s">
        <v>300</v>
      </c>
      <c r="L15799" t="str">
        <f>VLOOKUP(C15799,ACCOUNT_MAPPING!A:C,3,FALSE)</f>
        <v>General Building Maintenance</v>
      </c>
    </row>
    <row r="15800" spans="1:12" hidden="1">
      <c r="A15800">
        <v>126120</v>
      </c>
      <c r="B15800" t="s">
        <v>311</v>
      </c>
      <c r="C15800">
        <v>58425000</v>
      </c>
      <c r="D15800" t="s">
        <v>17</v>
      </c>
      <c r="E15800" t="s">
        <v>13</v>
      </c>
      <c r="F15800" t="s">
        <v>13</v>
      </c>
      <c r="G15800" t="s">
        <v>15474</v>
      </c>
      <c r="H15800" s="2">
        <v>44875.779210335648</v>
      </c>
      <c r="I15800" t="s">
        <v>313</v>
      </c>
      <c r="J15800" s="2">
        <v>44875.779210335648</v>
      </c>
      <c r="K15800" t="s">
        <v>313</v>
      </c>
      <c r="L15800" t="str">
        <f>VLOOKUP(C15800,ACCOUNT_MAPPING!A:C,3,FALSE)</f>
        <v>General Building Maintenance</v>
      </c>
    </row>
    <row r="15801" spans="1:12" hidden="1">
      <c r="A15801">
        <v>109794</v>
      </c>
      <c r="B15801" t="s">
        <v>319</v>
      </c>
      <c r="C15801">
        <v>58425000</v>
      </c>
      <c r="D15801" t="s">
        <v>17</v>
      </c>
      <c r="E15801" t="s">
        <v>13</v>
      </c>
      <c r="F15801" t="s">
        <v>13</v>
      </c>
      <c r="G15801" t="s">
        <v>15475</v>
      </c>
      <c r="H15801" s="2">
        <v>44929.3962215625</v>
      </c>
      <c r="I15801" t="s">
        <v>289</v>
      </c>
      <c r="J15801" s="2">
        <v>44929.3962215625</v>
      </c>
      <c r="K15801" t="s">
        <v>289</v>
      </c>
      <c r="L15801" t="str">
        <f>VLOOKUP(C15801,ACCOUNT_MAPPING!A:C,3,FALSE)</f>
        <v>General Building Maintenance</v>
      </c>
    </row>
    <row r="15802" spans="1:12" hidden="1">
      <c r="A15802">
        <v>126196</v>
      </c>
      <c r="B15802" t="s">
        <v>5333</v>
      </c>
      <c r="C15802">
        <v>58425000</v>
      </c>
      <c r="D15802" t="s">
        <v>63</v>
      </c>
      <c r="E15802" t="s">
        <v>13</v>
      </c>
      <c r="F15802" t="s">
        <v>13</v>
      </c>
      <c r="G15802" t="s">
        <v>14095</v>
      </c>
      <c r="H15802" s="2">
        <v>44875.820308333336</v>
      </c>
      <c r="I15802" t="s">
        <v>5206</v>
      </c>
      <c r="J15802" s="2">
        <v>44875.820308333336</v>
      </c>
      <c r="K15802" t="s">
        <v>5206</v>
      </c>
      <c r="L15802" t="str">
        <f>VLOOKUP(C15802,ACCOUNT_MAPPING!A:C,3,FALSE)</f>
        <v>General Building Maintenance</v>
      </c>
    </row>
    <row r="15803" spans="1:12" hidden="1">
      <c r="A15803">
        <v>109981</v>
      </c>
      <c r="B15803" t="s">
        <v>596</v>
      </c>
      <c r="C15803">
        <v>58425000</v>
      </c>
      <c r="D15803" t="s">
        <v>63</v>
      </c>
      <c r="E15803" t="s">
        <v>13</v>
      </c>
      <c r="F15803" t="s">
        <v>13</v>
      </c>
      <c r="G15803" t="s">
        <v>15476</v>
      </c>
      <c r="H15803" s="2">
        <v>44875.474810729167</v>
      </c>
      <c r="I15803" t="s">
        <v>598</v>
      </c>
      <c r="J15803" s="2">
        <v>44875.474810729167</v>
      </c>
      <c r="K15803" t="s">
        <v>598</v>
      </c>
      <c r="L15803" t="str">
        <f>VLOOKUP(C15803,ACCOUNT_MAPPING!A:C,3,FALSE)</f>
        <v>General Building Maintenance</v>
      </c>
    </row>
    <row r="15804" spans="1:12" hidden="1">
      <c r="A15804">
        <v>126081</v>
      </c>
      <c r="B15804" t="s">
        <v>435</v>
      </c>
      <c r="C15804">
        <v>58425000</v>
      </c>
      <c r="D15804" t="s">
        <v>12</v>
      </c>
      <c r="E15804" t="s">
        <v>13</v>
      </c>
      <c r="F15804" t="s">
        <v>13</v>
      </c>
      <c r="G15804" t="s">
        <v>15477</v>
      </c>
      <c r="H15804" s="2">
        <v>45016.815580555558</v>
      </c>
      <c r="I15804" t="s">
        <v>437</v>
      </c>
      <c r="J15804" s="2">
        <v>45016.815580555558</v>
      </c>
      <c r="K15804" t="s">
        <v>437</v>
      </c>
      <c r="L15804" t="str">
        <f>VLOOKUP(C15804,ACCOUNT_MAPPING!A:C,3,FALSE)</f>
        <v>General Building Maintenance</v>
      </c>
    </row>
    <row r="15805" spans="1:12" hidden="1">
      <c r="A15805">
        <v>126062</v>
      </c>
      <c r="B15805" t="s">
        <v>6343</v>
      </c>
      <c r="C15805">
        <v>58425000</v>
      </c>
      <c r="D15805" t="s">
        <v>63</v>
      </c>
      <c r="E15805" t="s">
        <v>13</v>
      </c>
      <c r="F15805" t="s">
        <v>13</v>
      </c>
      <c r="G15805" t="s">
        <v>15478</v>
      </c>
      <c r="H15805" s="2">
        <v>44875.733488622682</v>
      </c>
      <c r="I15805" t="s">
        <v>3140</v>
      </c>
      <c r="J15805" s="2">
        <v>44875.733488622682</v>
      </c>
      <c r="K15805" t="s">
        <v>3140</v>
      </c>
      <c r="L15805" t="str">
        <f>VLOOKUP(C15805,ACCOUNT_MAPPING!A:C,3,FALSE)</f>
        <v>General Building Maintenance</v>
      </c>
    </row>
    <row r="15806" spans="1:12" hidden="1">
      <c r="A15806">
        <v>126230</v>
      </c>
      <c r="B15806" t="s">
        <v>444</v>
      </c>
      <c r="C15806">
        <v>58425000</v>
      </c>
      <c r="D15806" t="s">
        <v>12</v>
      </c>
      <c r="E15806" t="s">
        <v>13</v>
      </c>
      <c r="F15806" t="s">
        <v>13</v>
      </c>
      <c r="G15806" t="s">
        <v>15479</v>
      </c>
      <c r="H15806" s="2">
        <v>45021.747130173608</v>
      </c>
      <c r="I15806" t="s">
        <v>446</v>
      </c>
      <c r="J15806" s="2">
        <v>45021.747130173608</v>
      </c>
      <c r="K15806" t="s">
        <v>446</v>
      </c>
      <c r="L15806" t="str">
        <f>VLOOKUP(C15806,ACCOUNT_MAPPING!A:C,3,FALSE)</f>
        <v>General Building Maintenance</v>
      </c>
    </row>
    <row r="15807" spans="1:12" hidden="1">
      <c r="A15807">
        <v>126232</v>
      </c>
      <c r="B15807" t="s">
        <v>1148</v>
      </c>
      <c r="C15807">
        <v>58425000</v>
      </c>
      <c r="D15807" t="s">
        <v>12</v>
      </c>
      <c r="E15807" t="s">
        <v>13</v>
      </c>
      <c r="F15807" t="s">
        <v>13</v>
      </c>
      <c r="G15807" t="s">
        <v>15480</v>
      </c>
      <c r="H15807" s="2">
        <v>45020.939560497682</v>
      </c>
      <c r="I15807" t="s">
        <v>446</v>
      </c>
      <c r="J15807" s="2">
        <v>45020.939560497682</v>
      </c>
      <c r="K15807" t="s">
        <v>446</v>
      </c>
      <c r="L15807" t="str">
        <f>VLOOKUP(C15807,ACCOUNT_MAPPING!A:C,3,FALSE)</f>
        <v>General Building Maintenance</v>
      </c>
    </row>
    <row r="15808" spans="1:12" hidden="1">
      <c r="A15808">
        <v>126240</v>
      </c>
      <c r="B15808" t="s">
        <v>450</v>
      </c>
      <c r="C15808">
        <v>58425000</v>
      </c>
      <c r="D15808" t="s">
        <v>12</v>
      </c>
      <c r="E15808" t="s">
        <v>13</v>
      </c>
      <c r="F15808" t="s">
        <v>13</v>
      </c>
      <c r="G15808" t="s">
        <v>15481</v>
      </c>
      <c r="H15808" s="2">
        <v>45014.799500347224</v>
      </c>
      <c r="I15808" t="s">
        <v>310</v>
      </c>
      <c r="J15808" s="2">
        <v>45014.799500347224</v>
      </c>
      <c r="K15808" t="s">
        <v>310</v>
      </c>
      <c r="L15808" t="str">
        <f>VLOOKUP(C15808,ACCOUNT_MAPPING!A:C,3,FALSE)</f>
        <v>General Building Maintenance</v>
      </c>
    </row>
    <row r="15809" spans="1:12" hidden="1">
      <c r="A15809">
        <v>126250</v>
      </c>
      <c r="B15809" t="s">
        <v>12858</v>
      </c>
      <c r="C15809">
        <v>58425000</v>
      </c>
      <c r="D15809" t="s">
        <v>12</v>
      </c>
      <c r="E15809" t="s">
        <v>13</v>
      </c>
      <c r="F15809" t="s">
        <v>13</v>
      </c>
      <c r="G15809" t="s">
        <v>5538</v>
      </c>
      <c r="H15809" s="2">
        <v>45022.039532291667</v>
      </c>
      <c r="I15809" t="s">
        <v>363</v>
      </c>
      <c r="J15809" s="2">
        <v>45022.039532291667</v>
      </c>
      <c r="K15809" t="s">
        <v>363</v>
      </c>
      <c r="L15809" t="str">
        <f>VLOOKUP(C15809,ACCOUNT_MAPPING!A:C,3,FALSE)</f>
        <v>General Building Maintenance</v>
      </c>
    </row>
    <row r="15810" spans="1:12" hidden="1">
      <c r="A15810">
        <v>126176</v>
      </c>
      <c r="B15810" t="s">
        <v>355</v>
      </c>
      <c r="C15810">
        <v>58425000</v>
      </c>
      <c r="D15810" t="s">
        <v>17</v>
      </c>
      <c r="E15810" t="s">
        <v>13</v>
      </c>
      <c r="F15810" t="s">
        <v>13</v>
      </c>
      <c r="G15810" t="s">
        <v>15482</v>
      </c>
      <c r="H15810" s="2">
        <v>44923.495373761572</v>
      </c>
      <c r="I15810" t="s">
        <v>347</v>
      </c>
      <c r="J15810" s="2">
        <v>44923.495373761572</v>
      </c>
      <c r="K15810" t="s">
        <v>347</v>
      </c>
      <c r="L15810" t="str">
        <f>VLOOKUP(C15810,ACCOUNT_MAPPING!A:C,3,FALSE)</f>
        <v>General Building Maintenance</v>
      </c>
    </row>
    <row r="15811" spans="1:12" hidden="1">
      <c r="A15811">
        <v>126178</v>
      </c>
      <c r="B15811" t="s">
        <v>481</v>
      </c>
      <c r="C15811">
        <v>58425000</v>
      </c>
      <c r="D15811" t="s">
        <v>17</v>
      </c>
      <c r="E15811" t="s">
        <v>13</v>
      </c>
      <c r="F15811" t="s">
        <v>13</v>
      </c>
      <c r="G15811" t="s">
        <v>15483</v>
      </c>
      <c r="H15811" s="2">
        <v>44923.510371608798</v>
      </c>
      <c r="I15811" t="s">
        <v>347</v>
      </c>
      <c r="J15811" s="2">
        <v>44923.510371608798</v>
      </c>
      <c r="K15811" t="s">
        <v>347</v>
      </c>
      <c r="L15811" t="str">
        <f>VLOOKUP(C15811,ACCOUNT_MAPPING!A:C,3,FALSE)</f>
        <v>General Building Maintenance</v>
      </c>
    </row>
    <row r="15812" spans="1:12" hidden="1">
      <c r="A15812">
        <v>126195</v>
      </c>
      <c r="B15812" t="s">
        <v>5280</v>
      </c>
      <c r="C15812">
        <v>58425000</v>
      </c>
      <c r="D15812" t="s">
        <v>12</v>
      </c>
      <c r="E15812" t="s">
        <v>13</v>
      </c>
      <c r="F15812" t="s">
        <v>13</v>
      </c>
      <c r="G15812" t="s">
        <v>15484</v>
      </c>
      <c r="H15812" s="2">
        <v>45021.854367395834</v>
      </c>
      <c r="I15812" t="s">
        <v>5206</v>
      </c>
      <c r="J15812" s="2">
        <v>45021.854367395834</v>
      </c>
      <c r="K15812" t="s">
        <v>5206</v>
      </c>
      <c r="L15812" t="str">
        <f>VLOOKUP(C15812,ACCOUNT_MAPPING!A:C,3,FALSE)</f>
        <v>General Building Maintenance</v>
      </c>
    </row>
    <row r="15813" spans="1:12" hidden="1">
      <c r="A15813">
        <v>126198</v>
      </c>
      <c r="B15813" t="s">
        <v>1136</v>
      </c>
      <c r="C15813">
        <v>58425000</v>
      </c>
      <c r="D15813" t="s">
        <v>12</v>
      </c>
      <c r="E15813" t="s">
        <v>13</v>
      </c>
      <c r="F15813" t="s">
        <v>13</v>
      </c>
      <c r="G15813" t="s">
        <v>15479</v>
      </c>
      <c r="H15813" s="2">
        <v>45021.747030439816</v>
      </c>
      <c r="I15813" t="s">
        <v>446</v>
      </c>
      <c r="J15813" s="2">
        <v>45021.747030439816</v>
      </c>
      <c r="K15813" t="s">
        <v>446</v>
      </c>
      <c r="L15813" t="str">
        <f>VLOOKUP(C15813,ACCOUNT_MAPPING!A:C,3,FALSE)</f>
        <v>General Building Maintenance</v>
      </c>
    </row>
    <row r="15814" spans="1:12" hidden="1">
      <c r="A15814">
        <v>126199</v>
      </c>
      <c r="B15814" t="s">
        <v>1138</v>
      </c>
      <c r="C15814">
        <v>58425000</v>
      </c>
      <c r="D15814" t="s">
        <v>12</v>
      </c>
      <c r="E15814" t="s">
        <v>13</v>
      </c>
      <c r="F15814" t="s">
        <v>13</v>
      </c>
      <c r="G15814" t="s">
        <v>15485</v>
      </c>
      <c r="H15814" s="2">
        <v>45021.587488657409</v>
      </c>
      <c r="I15814" t="s">
        <v>1140</v>
      </c>
      <c r="J15814" s="2">
        <v>45021.587488657409</v>
      </c>
      <c r="K15814" t="s">
        <v>1140</v>
      </c>
      <c r="L15814" t="str">
        <f>VLOOKUP(C15814,ACCOUNT_MAPPING!A:C,3,FALSE)</f>
        <v>General Building Maintenance</v>
      </c>
    </row>
    <row r="15815" spans="1:12" hidden="1">
      <c r="A15815">
        <v>126217</v>
      </c>
      <c r="B15815" t="s">
        <v>490</v>
      </c>
      <c r="C15815">
        <v>58425000</v>
      </c>
      <c r="D15815" t="s">
        <v>12</v>
      </c>
      <c r="E15815" t="s">
        <v>13</v>
      </c>
      <c r="F15815" t="s">
        <v>13</v>
      </c>
      <c r="G15815" t="s">
        <v>15486</v>
      </c>
      <c r="H15815" s="2">
        <v>45020.962588888891</v>
      </c>
      <c r="I15815" t="s">
        <v>459</v>
      </c>
      <c r="J15815" s="2">
        <v>45020.962588888891</v>
      </c>
      <c r="K15815" t="s">
        <v>459</v>
      </c>
      <c r="L15815" t="str">
        <f>VLOOKUP(C15815,ACCOUNT_MAPPING!A:C,3,FALSE)</f>
        <v>General Building Maintenance</v>
      </c>
    </row>
    <row r="15816" spans="1:12" hidden="1">
      <c r="A15816">
        <v>126225</v>
      </c>
      <c r="B15816" t="s">
        <v>386</v>
      </c>
      <c r="C15816">
        <v>58425000</v>
      </c>
      <c r="D15816" t="s">
        <v>12</v>
      </c>
      <c r="E15816" t="s">
        <v>13</v>
      </c>
      <c r="F15816" t="s">
        <v>13</v>
      </c>
      <c r="G15816" t="s">
        <v>15487</v>
      </c>
      <c r="H15816" s="2">
        <v>45012.804998148145</v>
      </c>
      <c r="I15816" t="s">
        <v>377</v>
      </c>
      <c r="J15816" s="2">
        <v>45012.804998148145</v>
      </c>
      <c r="K15816" t="s">
        <v>377</v>
      </c>
      <c r="L15816" t="str">
        <f>VLOOKUP(C15816,ACCOUNT_MAPPING!A:C,3,FALSE)</f>
        <v>General Building Maintenance</v>
      </c>
    </row>
    <row r="15817" spans="1:12" hidden="1">
      <c r="A15817">
        <v>126125</v>
      </c>
      <c r="B15817" t="s">
        <v>5395</v>
      </c>
      <c r="C15817">
        <v>58425000</v>
      </c>
      <c r="D15817" t="s">
        <v>12</v>
      </c>
      <c r="E15817" t="s">
        <v>13</v>
      </c>
      <c r="F15817" t="s">
        <v>13</v>
      </c>
      <c r="G15817" t="s">
        <v>15488</v>
      </c>
      <c r="H15817" s="2">
        <v>45015.501587534724</v>
      </c>
      <c r="I15817" t="s">
        <v>3140</v>
      </c>
      <c r="J15817" s="2">
        <v>45015.501587534724</v>
      </c>
      <c r="K15817" t="s">
        <v>3140</v>
      </c>
      <c r="L15817" t="str">
        <f>VLOOKUP(C15817,ACCOUNT_MAPPING!A:C,3,FALSE)</f>
        <v>General Building Maintenance</v>
      </c>
    </row>
    <row r="15818" spans="1:12" hidden="1">
      <c r="A15818">
        <v>126214</v>
      </c>
      <c r="B15818" t="s">
        <v>488</v>
      </c>
      <c r="C15818">
        <v>58425000</v>
      </c>
      <c r="D15818" t="s">
        <v>12</v>
      </c>
      <c r="E15818" t="s">
        <v>13</v>
      </c>
      <c r="F15818" t="s">
        <v>13</v>
      </c>
      <c r="G15818" t="s">
        <v>15489</v>
      </c>
      <c r="H15818" s="2">
        <v>45020.885707789355</v>
      </c>
      <c r="I15818" t="s">
        <v>459</v>
      </c>
      <c r="J15818" s="2">
        <v>45020.885707789355</v>
      </c>
      <c r="K15818" t="s">
        <v>459</v>
      </c>
      <c r="L15818" t="str">
        <f>VLOOKUP(C15818,ACCOUNT_MAPPING!A:C,3,FALSE)</f>
        <v>General Building Maintenance</v>
      </c>
    </row>
    <row r="15819" spans="1:12" hidden="1">
      <c r="A15819">
        <v>126224</v>
      </c>
      <c r="B15819" t="s">
        <v>442</v>
      </c>
      <c r="C15819">
        <v>58425000</v>
      </c>
      <c r="D15819" t="s">
        <v>12</v>
      </c>
      <c r="E15819" t="s">
        <v>13</v>
      </c>
      <c r="F15819" t="s">
        <v>13</v>
      </c>
      <c r="G15819" t="s">
        <v>15490</v>
      </c>
      <c r="H15819" s="2">
        <v>45021.573711840276</v>
      </c>
      <c r="I15819" t="s">
        <v>377</v>
      </c>
      <c r="J15819" s="2">
        <v>45021.573711840276</v>
      </c>
      <c r="K15819" t="s">
        <v>377</v>
      </c>
      <c r="L15819" t="str">
        <f>VLOOKUP(C15819,ACCOUNT_MAPPING!A:C,3,FALSE)</f>
        <v>General Building Maintenance</v>
      </c>
    </row>
    <row r="15820" spans="1:12" hidden="1">
      <c r="A15820">
        <v>126252</v>
      </c>
      <c r="B15820" t="s">
        <v>9237</v>
      </c>
      <c r="C15820">
        <v>58425000</v>
      </c>
      <c r="D15820" t="s">
        <v>12</v>
      </c>
      <c r="E15820" t="s">
        <v>13</v>
      </c>
      <c r="F15820" t="s">
        <v>13</v>
      </c>
      <c r="G15820" t="s">
        <v>5538</v>
      </c>
      <c r="H15820" s="2">
        <v>45022.043631168985</v>
      </c>
      <c r="I15820" t="s">
        <v>363</v>
      </c>
      <c r="J15820" s="2">
        <v>45022.043631168985</v>
      </c>
      <c r="K15820" t="s">
        <v>363</v>
      </c>
      <c r="L15820" t="str">
        <f>VLOOKUP(C15820,ACCOUNT_MAPPING!A:C,3,FALSE)</f>
        <v>General Building Maintenance</v>
      </c>
    </row>
    <row r="15821" spans="1:12" hidden="1">
      <c r="A15821">
        <v>126205</v>
      </c>
      <c r="B15821" t="s">
        <v>1131</v>
      </c>
      <c r="C15821">
        <v>58425000</v>
      </c>
      <c r="D15821" t="s">
        <v>12</v>
      </c>
      <c r="E15821" t="s">
        <v>13</v>
      </c>
      <c r="F15821" t="s">
        <v>13</v>
      </c>
      <c r="G15821" t="s">
        <v>15491</v>
      </c>
      <c r="H15821" s="2">
        <v>45015.607807905093</v>
      </c>
      <c r="I15821" t="s">
        <v>300</v>
      </c>
      <c r="J15821" s="2">
        <v>45015.607807905093</v>
      </c>
      <c r="K15821" t="s">
        <v>300</v>
      </c>
      <c r="L15821" t="str">
        <f>VLOOKUP(C15821,ACCOUNT_MAPPING!A:C,3,FALSE)</f>
        <v>General Building Maintenance</v>
      </c>
    </row>
    <row r="15822" spans="1:12" hidden="1">
      <c r="A15822">
        <v>126222</v>
      </c>
      <c r="B15822" t="s">
        <v>460</v>
      </c>
      <c r="C15822">
        <v>58425000</v>
      </c>
      <c r="D15822" t="s">
        <v>12</v>
      </c>
      <c r="E15822" t="s">
        <v>13</v>
      </c>
      <c r="F15822" t="s">
        <v>13</v>
      </c>
      <c r="G15822" t="s">
        <v>15492</v>
      </c>
      <c r="H15822" s="2">
        <v>45020.724825150464</v>
      </c>
      <c r="I15822" t="s">
        <v>462</v>
      </c>
      <c r="J15822" s="2">
        <v>45020.724825150464</v>
      </c>
      <c r="K15822" t="s">
        <v>462</v>
      </c>
      <c r="L15822" t="str">
        <f>VLOOKUP(C15822,ACCOUNT_MAPPING!A:C,3,FALSE)</f>
        <v>General Building Maintenance</v>
      </c>
    </row>
    <row r="15823" spans="1:12" hidden="1">
      <c r="A15823">
        <v>126231</v>
      </c>
      <c r="B15823" t="s">
        <v>1147</v>
      </c>
      <c r="C15823">
        <v>58425000</v>
      </c>
      <c r="D15823" t="s">
        <v>12</v>
      </c>
      <c r="E15823" t="s">
        <v>13</v>
      </c>
      <c r="F15823" t="s">
        <v>13</v>
      </c>
      <c r="G15823" t="s">
        <v>15493</v>
      </c>
      <c r="H15823" s="2">
        <v>45020.960502581016</v>
      </c>
      <c r="I15823" t="s">
        <v>446</v>
      </c>
      <c r="J15823" s="2">
        <v>45020.960502581016</v>
      </c>
      <c r="K15823" t="s">
        <v>446</v>
      </c>
      <c r="L15823" t="str">
        <f>VLOOKUP(C15823,ACCOUNT_MAPPING!A:C,3,FALSE)</f>
        <v>General Building Maintenance</v>
      </c>
    </row>
    <row r="15824" spans="1:12" hidden="1">
      <c r="A15824">
        <v>126226</v>
      </c>
      <c r="B15824" t="s">
        <v>388</v>
      </c>
      <c r="C15824">
        <v>58425006</v>
      </c>
      <c r="D15824" t="s">
        <v>12</v>
      </c>
      <c r="E15824" t="s">
        <v>13</v>
      </c>
      <c r="F15824" t="s">
        <v>13</v>
      </c>
      <c r="G15824" t="s">
        <v>15494</v>
      </c>
      <c r="H15824" s="2">
        <v>45021.695932557872</v>
      </c>
      <c r="I15824" t="s">
        <v>377</v>
      </c>
      <c r="J15824" s="2">
        <v>45021.695932557872</v>
      </c>
      <c r="K15824" t="s">
        <v>377</v>
      </c>
      <c r="L15824" t="str">
        <f>VLOOKUP(C15824,ACCOUNT_MAPPING!A:C,3,FALSE)</f>
        <v>General Building Maintenance</v>
      </c>
    </row>
    <row r="15825" spans="1:12" hidden="1">
      <c r="A15825">
        <v>126225</v>
      </c>
      <c r="B15825" t="s">
        <v>386</v>
      </c>
      <c r="C15825">
        <v>58425006</v>
      </c>
      <c r="D15825" t="s">
        <v>12</v>
      </c>
      <c r="E15825" t="s">
        <v>13</v>
      </c>
      <c r="F15825" t="s">
        <v>13</v>
      </c>
      <c r="G15825" t="s">
        <v>15495</v>
      </c>
      <c r="H15825" s="2">
        <v>45012.7929883912</v>
      </c>
      <c r="I15825" t="s">
        <v>377</v>
      </c>
      <c r="J15825" s="2">
        <v>45012.7929883912</v>
      </c>
      <c r="K15825" t="s">
        <v>377</v>
      </c>
      <c r="L15825" t="str">
        <f>VLOOKUP(C15825,ACCOUNT_MAPPING!A:C,3,FALSE)</f>
        <v>General Building Maintenance</v>
      </c>
    </row>
    <row r="15826" spans="1:12" hidden="1">
      <c r="A15826">
        <v>4947</v>
      </c>
      <c r="B15826" t="s">
        <v>3171</v>
      </c>
      <c r="C15826">
        <v>58435000</v>
      </c>
      <c r="D15826" t="s">
        <v>12</v>
      </c>
      <c r="E15826" t="s">
        <v>13</v>
      </c>
      <c r="F15826" t="s">
        <v>13</v>
      </c>
      <c r="G15826" t="s">
        <v>15496</v>
      </c>
      <c r="H15826" s="2">
        <v>45012.68648556713</v>
      </c>
      <c r="I15826" t="s">
        <v>745</v>
      </c>
      <c r="J15826" s="2">
        <v>45012.68648556713</v>
      </c>
      <c r="K15826" t="s">
        <v>745</v>
      </c>
      <c r="L15826" t="str">
        <f>VLOOKUP(C15826,ACCOUNT_MAPPING!A:C,3,FALSE)</f>
        <v>Other Expenses</v>
      </c>
    </row>
    <row r="15827" spans="1:12" hidden="1">
      <c r="A15827">
        <v>7644</v>
      </c>
      <c r="B15827" t="s">
        <v>6989</v>
      </c>
      <c r="C15827">
        <v>58435000</v>
      </c>
      <c r="D15827" t="s">
        <v>17</v>
      </c>
      <c r="E15827" t="s">
        <v>13</v>
      </c>
      <c r="F15827" t="s">
        <v>13</v>
      </c>
      <c r="G15827" t="s">
        <v>15497</v>
      </c>
      <c r="H15827" s="2">
        <v>44922.79493935185</v>
      </c>
      <c r="I15827" t="s">
        <v>19</v>
      </c>
      <c r="J15827" s="2">
        <v>44922.79493935185</v>
      </c>
      <c r="K15827" t="s">
        <v>19</v>
      </c>
      <c r="L15827" t="str">
        <f>VLOOKUP(C15827,ACCOUNT_MAPPING!A:C,3,FALSE)</f>
        <v>Other Expenses</v>
      </c>
    </row>
    <row r="15828" spans="1:12" hidden="1">
      <c r="A15828">
        <v>8499</v>
      </c>
      <c r="B15828" t="s">
        <v>6480</v>
      </c>
      <c r="C15828">
        <v>58435000</v>
      </c>
      <c r="D15828" t="s">
        <v>17</v>
      </c>
      <c r="E15828" t="s">
        <v>13</v>
      </c>
      <c r="F15828" t="s">
        <v>13</v>
      </c>
      <c r="G15828" t="s">
        <v>15498</v>
      </c>
      <c r="H15828" s="2">
        <v>44923.839155937501</v>
      </c>
      <c r="I15828" t="s">
        <v>19</v>
      </c>
      <c r="J15828" s="2">
        <v>44923.839155937501</v>
      </c>
      <c r="K15828" t="s">
        <v>19</v>
      </c>
      <c r="L15828" t="str">
        <f>VLOOKUP(C15828,ACCOUNT_MAPPING!A:C,3,FALSE)</f>
        <v>Other Expenses</v>
      </c>
    </row>
    <row r="15829" spans="1:12" hidden="1">
      <c r="A15829">
        <v>8590</v>
      </c>
      <c r="B15829" t="s">
        <v>1663</v>
      </c>
      <c r="C15829">
        <v>58435000</v>
      </c>
      <c r="D15829" t="s">
        <v>17</v>
      </c>
      <c r="E15829" t="s">
        <v>13</v>
      </c>
      <c r="F15829" t="s">
        <v>13</v>
      </c>
      <c r="G15829" t="s">
        <v>15499</v>
      </c>
      <c r="H15829" s="2">
        <v>44923.885067476855</v>
      </c>
      <c r="I15829" t="s">
        <v>19</v>
      </c>
      <c r="J15829" s="2">
        <v>44923.885067476855</v>
      </c>
      <c r="K15829" t="s">
        <v>19</v>
      </c>
      <c r="L15829" t="str">
        <f>VLOOKUP(C15829,ACCOUNT_MAPPING!A:C,3,FALSE)</f>
        <v>Other Expenses</v>
      </c>
    </row>
    <row r="15830" spans="1:12" hidden="1">
      <c r="A15830">
        <v>8607</v>
      </c>
      <c r="B15830" t="s">
        <v>5800</v>
      </c>
      <c r="C15830">
        <v>58435000</v>
      </c>
      <c r="D15830" t="s">
        <v>63</v>
      </c>
      <c r="E15830" t="s">
        <v>13</v>
      </c>
      <c r="F15830" t="s">
        <v>13</v>
      </c>
      <c r="G15830" t="s">
        <v>15500</v>
      </c>
      <c r="H15830" s="2">
        <v>44869.462137349539</v>
      </c>
      <c r="I15830" t="s">
        <v>778</v>
      </c>
      <c r="J15830" s="2">
        <v>44869.462137349539</v>
      </c>
      <c r="K15830" t="s">
        <v>778</v>
      </c>
      <c r="L15830" t="str">
        <f>VLOOKUP(C15830,ACCOUNT_MAPPING!A:C,3,FALSE)</f>
        <v>Other Expenses</v>
      </c>
    </row>
    <row r="15831" spans="1:12" hidden="1">
      <c r="A15831">
        <v>8655</v>
      </c>
      <c r="B15831" t="s">
        <v>2153</v>
      </c>
      <c r="C15831">
        <v>58435000</v>
      </c>
      <c r="D15831" t="s">
        <v>63</v>
      </c>
      <c r="E15831" t="s">
        <v>13</v>
      </c>
      <c r="F15831" t="s">
        <v>13</v>
      </c>
      <c r="G15831" t="s">
        <v>15501</v>
      </c>
      <c r="H15831" s="2">
        <v>44876.590191053241</v>
      </c>
      <c r="I15831" t="s">
        <v>598</v>
      </c>
      <c r="J15831" s="2">
        <v>44876.590191053241</v>
      </c>
      <c r="K15831" t="s">
        <v>598</v>
      </c>
      <c r="L15831" t="str">
        <f>VLOOKUP(C15831,ACCOUNT_MAPPING!A:C,3,FALSE)</f>
        <v>Other Expenses</v>
      </c>
    </row>
    <row r="15832" spans="1:12" hidden="1">
      <c r="A15832">
        <v>8654</v>
      </c>
      <c r="B15832" t="s">
        <v>2226</v>
      </c>
      <c r="C15832">
        <v>58435000</v>
      </c>
      <c r="D15832" t="s">
        <v>63</v>
      </c>
      <c r="E15832" t="s">
        <v>13</v>
      </c>
      <c r="F15832" t="s">
        <v>13</v>
      </c>
      <c r="G15832" t="s">
        <v>15502</v>
      </c>
      <c r="H15832" s="2">
        <v>44876.572493553242</v>
      </c>
      <c r="I15832" t="s">
        <v>598</v>
      </c>
      <c r="J15832" s="2">
        <v>44876.572493553242</v>
      </c>
      <c r="K15832" t="s">
        <v>598</v>
      </c>
      <c r="L15832" t="str">
        <f>VLOOKUP(C15832,ACCOUNT_MAPPING!A:C,3,FALSE)</f>
        <v>Other Expenses</v>
      </c>
    </row>
    <row r="15833" spans="1:12" hidden="1">
      <c r="A15833">
        <v>8980</v>
      </c>
      <c r="B15833" t="s">
        <v>3224</v>
      </c>
      <c r="C15833">
        <v>58435000</v>
      </c>
      <c r="D15833" t="s">
        <v>17</v>
      </c>
      <c r="E15833" t="s">
        <v>13</v>
      </c>
      <c r="F15833" t="s">
        <v>13</v>
      </c>
      <c r="G15833" t="s">
        <v>15503</v>
      </c>
      <c r="H15833" s="2">
        <v>44924.943812731479</v>
      </c>
      <c r="I15833" t="s">
        <v>1479</v>
      </c>
      <c r="J15833" s="2">
        <v>44924.943812731479</v>
      </c>
      <c r="K15833" t="s">
        <v>1479</v>
      </c>
      <c r="L15833" t="str">
        <f>VLOOKUP(C15833,ACCOUNT_MAPPING!A:C,3,FALSE)</f>
        <v>Other Expenses</v>
      </c>
    </row>
    <row r="15834" spans="1:12" hidden="1">
      <c r="A15834">
        <v>9165</v>
      </c>
      <c r="B15834" t="s">
        <v>3802</v>
      </c>
      <c r="C15834">
        <v>58435000</v>
      </c>
      <c r="D15834" t="s">
        <v>12</v>
      </c>
      <c r="E15834" t="s">
        <v>13</v>
      </c>
      <c r="F15834" t="s">
        <v>13</v>
      </c>
      <c r="G15834" t="s">
        <v>15504</v>
      </c>
      <c r="H15834" s="2">
        <v>45013.817344097224</v>
      </c>
      <c r="I15834" t="s">
        <v>179</v>
      </c>
      <c r="J15834" s="2">
        <v>45013.817344097224</v>
      </c>
      <c r="K15834" t="s">
        <v>179</v>
      </c>
      <c r="L15834" t="str">
        <f>VLOOKUP(C15834,ACCOUNT_MAPPING!A:C,3,FALSE)</f>
        <v>Other Expenses</v>
      </c>
    </row>
    <row r="15835" spans="1:12" hidden="1">
      <c r="A15835">
        <v>9166</v>
      </c>
      <c r="B15835" t="s">
        <v>1728</v>
      </c>
      <c r="C15835">
        <v>58435000</v>
      </c>
      <c r="D15835" t="s">
        <v>17</v>
      </c>
      <c r="E15835" t="s">
        <v>13</v>
      </c>
      <c r="F15835" t="s">
        <v>13</v>
      </c>
      <c r="G15835" t="s">
        <v>15505</v>
      </c>
      <c r="H15835" s="2">
        <v>44923.861513113428</v>
      </c>
      <c r="I15835" t="s">
        <v>1280</v>
      </c>
      <c r="J15835" s="2">
        <v>44923.861513113428</v>
      </c>
      <c r="K15835" t="s">
        <v>1280</v>
      </c>
      <c r="L15835" t="str">
        <f>VLOOKUP(C15835,ACCOUNT_MAPPING!A:C,3,FALSE)</f>
        <v>Other Expenses</v>
      </c>
    </row>
    <row r="15836" spans="1:12" hidden="1">
      <c r="A15836">
        <v>9706</v>
      </c>
      <c r="B15836" t="s">
        <v>84</v>
      </c>
      <c r="C15836">
        <v>58435000</v>
      </c>
      <c r="D15836" t="s">
        <v>17</v>
      </c>
      <c r="E15836" t="s">
        <v>13</v>
      </c>
      <c r="F15836" t="s">
        <v>13</v>
      </c>
      <c r="G15836" t="s">
        <v>13283</v>
      </c>
      <c r="H15836" s="2">
        <v>44924.474969328701</v>
      </c>
      <c r="I15836" t="s">
        <v>34</v>
      </c>
      <c r="J15836" s="2">
        <v>44924.474969328701</v>
      </c>
      <c r="K15836" t="s">
        <v>34</v>
      </c>
      <c r="L15836" t="str">
        <f>VLOOKUP(C15836,ACCOUNT_MAPPING!A:C,3,FALSE)</f>
        <v>Other Expenses</v>
      </c>
    </row>
    <row r="15837" spans="1:12" hidden="1">
      <c r="A15837">
        <v>11004</v>
      </c>
      <c r="B15837" t="s">
        <v>5985</v>
      </c>
      <c r="C15837">
        <v>58435000</v>
      </c>
      <c r="D15837" t="s">
        <v>17</v>
      </c>
      <c r="E15837" t="s">
        <v>13</v>
      </c>
      <c r="F15837" t="s">
        <v>13</v>
      </c>
      <c r="G15837" t="s">
        <v>15506</v>
      </c>
      <c r="H15837" s="2">
        <v>44924.42799517361</v>
      </c>
      <c r="I15837" t="s">
        <v>19</v>
      </c>
      <c r="J15837" s="2">
        <v>44924.42799517361</v>
      </c>
      <c r="K15837" t="s">
        <v>19</v>
      </c>
      <c r="L15837" t="str">
        <f>VLOOKUP(C15837,ACCOUNT_MAPPING!A:C,3,FALSE)</f>
        <v>Other Expenses</v>
      </c>
    </row>
    <row r="15838" spans="1:12" hidden="1">
      <c r="A15838">
        <v>11275</v>
      </c>
      <c r="B15838" t="s">
        <v>3989</v>
      </c>
      <c r="C15838">
        <v>58435000</v>
      </c>
      <c r="D15838" t="s">
        <v>12</v>
      </c>
      <c r="E15838" t="s">
        <v>13</v>
      </c>
      <c r="F15838" t="s">
        <v>13</v>
      </c>
      <c r="G15838" t="s">
        <v>15507</v>
      </c>
      <c r="H15838" s="2">
        <v>45020.934287615739</v>
      </c>
      <c r="I15838" t="s">
        <v>157</v>
      </c>
      <c r="J15838" s="2">
        <v>45020.934287615739</v>
      </c>
      <c r="K15838" t="s">
        <v>157</v>
      </c>
      <c r="L15838" t="str">
        <f>VLOOKUP(C15838,ACCOUNT_MAPPING!A:C,3,FALSE)</f>
        <v>Other Expenses</v>
      </c>
    </row>
    <row r="15839" spans="1:12" hidden="1">
      <c r="A15839">
        <v>11227</v>
      </c>
      <c r="B15839" t="s">
        <v>152</v>
      </c>
      <c r="C15839">
        <v>58435000</v>
      </c>
      <c r="D15839" t="s">
        <v>12</v>
      </c>
      <c r="E15839" t="s">
        <v>13</v>
      </c>
      <c r="F15839" t="s">
        <v>13</v>
      </c>
      <c r="G15839" t="s">
        <v>15508</v>
      </c>
      <c r="H15839" s="2">
        <v>45022.969720717592</v>
      </c>
      <c r="I15839" t="s">
        <v>260</v>
      </c>
      <c r="J15839" s="2">
        <v>45022.969720717592</v>
      </c>
      <c r="K15839" t="s">
        <v>260</v>
      </c>
      <c r="L15839" t="str">
        <f>VLOOKUP(C15839,ACCOUNT_MAPPING!A:C,3,FALSE)</f>
        <v>Other Expenses</v>
      </c>
    </row>
    <row r="15840" spans="1:12" hidden="1">
      <c r="A15840">
        <v>11376</v>
      </c>
      <c r="B15840" t="s">
        <v>7309</v>
      </c>
      <c r="C15840">
        <v>58435000</v>
      </c>
      <c r="D15840" t="s">
        <v>17</v>
      </c>
      <c r="E15840" t="s">
        <v>13</v>
      </c>
      <c r="F15840" t="s">
        <v>13</v>
      </c>
      <c r="G15840" t="s">
        <v>1876</v>
      </c>
      <c r="H15840" s="2">
        <v>44915.852288229165</v>
      </c>
      <c r="I15840" t="s">
        <v>179</v>
      </c>
      <c r="J15840" s="2">
        <v>44915.852288229165</v>
      </c>
      <c r="K15840" t="s">
        <v>179</v>
      </c>
      <c r="L15840" t="str">
        <f>VLOOKUP(C15840,ACCOUNT_MAPPING!A:C,3,FALSE)</f>
        <v>Other Expenses</v>
      </c>
    </row>
    <row r="15841" spans="1:12" hidden="1">
      <c r="A15841">
        <v>11378</v>
      </c>
      <c r="B15841" t="s">
        <v>180</v>
      </c>
      <c r="C15841">
        <v>58435000</v>
      </c>
      <c r="D15841" t="s">
        <v>17</v>
      </c>
      <c r="E15841" t="s">
        <v>13</v>
      </c>
      <c r="F15841" t="s">
        <v>13</v>
      </c>
      <c r="G15841" t="s">
        <v>1876</v>
      </c>
      <c r="H15841" s="2">
        <v>44915.854294016201</v>
      </c>
      <c r="I15841" t="s">
        <v>179</v>
      </c>
      <c r="J15841" s="2">
        <v>44915.854294016201</v>
      </c>
      <c r="K15841" t="s">
        <v>179</v>
      </c>
      <c r="L15841" t="str">
        <f>VLOOKUP(C15841,ACCOUNT_MAPPING!A:C,3,FALSE)</f>
        <v>Other Expenses</v>
      </c>
    </row>
    <row r="15842" spans="1:12" hidden="1">
      <c r="A15842">
        <v>11229</v>
      </c>
      <c r="B15842" t="s">
        <v>885</v>
      </c>
      <c r="C15842">
        <v>58435000</v>
      </c>
      <c r="D15842" t="s">
        <v>12</v>
      </c>
      <c r="E15842" t="s">
        <v>13</v>
      </c>
      <c r="F15842" t="s">
        <v>13</v>
      </c>
      <c r="G15842" t="s">
        <v>15509</v>
      </c>
      <c r="H15842" s="2">
        <v>45015.512016319444</v>
      </c>
      <c r="I15842" t="s">
        <v>887</v>
      </c>
      <c r="J15842" s="2">
        <v>45015.512016319444</v>
      </c>
      <c r="K15842" t="s">
        <v>887</v>
      </c>
      <c r="L15842" t="str">
        <f>VLOOKUP(C15842,ACCOUNT_MAPPING!A:C,3,FALSE)</f>
        <v>Other Expenses</v>
      </c>
    </row>
    <row r="15843" spans="1:12" hidden="1">
      <c r="A15843">
        <v>11309</v>
      </c>
      <c r="B15843" t="s">
        <v>1863</v>
      </c>
      <c r="C15843">
        <v>58435000</v>
      </c>
      <c r="D15843" t="s">
        <v>12</v>
      </c>
      <c r="E15843" t="s">
        <v>13</v>
      </c>
      <c r="F15843" t="s">
        <v>13</v>
      </c>
      <c r="G15843" t="s">
        <v>15510</v>
      </c>
      <c r="H15843" s="2">
        <v>45021.036008993055</v>
      </c>
      <c r="I15843" t="s">
        <v>157</v>
      </c>
      <c r="J15843" s="2">
        <v>45021.036008993055</v>
      </c>
      <c r="K15843" t="s">
        <v>157</v>
      </c>
      <c r="L15843" t="str">
        <f>VLOOKUP(C15843,ACCOUNT_MAPPING!A:C,3,FALSE)</f>
        <v>Other Expenses</v>
      </c>
    </row>
    <row r="15844" spans="1:12" hidden="1">
      <c r="A15844">
        <v>11377</v>
      </c>
      <c r="B15844" t="s">
        <v>7277</v>
      </c>
      <c r="C15844">
        <v>58435000</v>
      </c>
      <c r="D15844" t="s">
        <v>17</v>
      </c>
      <c r="E15844" t="s">
        <v>13</v>
      </c>
      <c r="F15844" t="s">
        <v>13</v>
      </c>
      <c r="G15844" t="s">
        <v>1876</v>
      </c>
      <c r="H15844" s="2">
        <v>44915.853041354167</v>
      </c>
      <c r="I15844" t="s">
        <v>179</v>
      </c>
      <c r="J15844" s="2">
        <v>44915.853041354167</v>
      </c>
      <c r="K15844" t="s">
        <v>179</v>
      </c>
      <c r="L15844" t="str">
        <f>VLOOKUP(C15844,ACCOUNT_MAPPING!A:C,3,FALSE)</f>
        <v>Other Expenses</v>
      </c>
    </row>
    <row r="15845" spans="1:12" hidden="1">
      <c r="A15845">
        <v>11308</v>
      </c>
      <c r="B15845" t="s">
        <v>4829</v>
      </c>
      <c r="C15845">
        <v>58435000</v>
      </c>
      <c r="D15845" t="s">
        <v>12</v>
      </c>
      <c r="E15845" t="s">
        <v>13</v>
      </c>
      <c r="F15845" t="s">
        <v>13</v>
      </c>
      <c r="G15845" t="s">
        <v>15510</v>
      </c>
      <c r="H15845" s="2">
        <v>45021.026865312502</v>
      </c>
      <c r="I15845" t="s">
        <v>157</v>
      </c>
      <c r="J15845" s="2">
        <v>45021.026865312502</v>
      </c>
      <c r="K15845" t="s">
        <v>157</v>
      </c>
      <c r="L15845" t="str">
        <f>VLOOKUP(C15845,ACCOUNT_MAPPING!A:C,3,FALSE)</f>
        <v>Other Expenses</v>
      </c>
    </row>
    <row r="15846" spans="1:12" hidden="1">
      <c r="A15846">
        <v>11307</v>
      </c>
      <c r="B15846" t="s">
        <v>3982</v>
      </c>
      <c r="C15846">
        <v>58435000</v>
      </c>
      <c r="D15846" t="s">
        <v>12</v>
      </c>
      <c r="E15846" t="s">
        <v>13</v>
      </c>
      <c r="F15846" t="s">
        <v>13</v>
      </c>
      <c r="G15846" t="s">
        <v>15511</v>
      </c>
      <c r="H15846" s="2">
        <v>45021.023061921296</v>
      </c>
      <c r="I15846" t="s">
        <v>157</v>
      </c>
      <c r="J15846" s="2">
        <v>45021.023061921296</v>
      </c>
      <c r="K15846" t="s">
        <v>157</v>
      </c>
      <c r="L15846" t="str">
        <f>VLOOKUP(C15846,ACCOUNT_MAPPING!A:C,3,FALSE)</f>
        <v>Other Expenses</v>
      </c>
    </row>
    <row r="15847" spans="1:12" hidden="1">
      <c r="A15847">
        <v>11379</v>
      </c>
      <c r="B15847" t="s">
        <v>1875</v>
      </c>
      <c r="C15847">
        <v>58435000</v>
      </c>
      <c r="D15847" t="s">
        <v>17</v>
      </c>
      <c r="E15847" t="s">
        <v>13</v>
      </c>
      <c r="F15847" t="s">
        <v>13</v>
      </c>
      <c r="G15847" t="s">
        <v>1876</v>
      </c>
      <c r="H15847" s="2">
        <v>44915.854758761576</v>
      </c>
      <c r="I15847" t="s">
        <v>179</v>
      </c>
      <c r="J15847" s="2">
        <v>44915.854758761576</v>
      </c>
      <c r="K15847" t="s">
        <v>179</v>
      </c>
      <c r="L15847" t="str">
        <f>VLOOKUP(C15847,ACCOUNT_MAPPING!A:C,3,FALSE)</f>
        <v>Other Expenses</v>
      </c>
    </row>
    <row r="15848" spans="1:12" hidden="1">
      <c r="A15848">
        <v>20554</v>
      </c>
      <c r="B15848" t="s">
        <v>6419</v>
      </c>
      <c r="C15848">
        <v>58435000</v>
      </c>
      <c r="D15848" t="s">
        <v>63</v>
      </c>
      <c r="E15848" t="s">
        <v>13</v>
      </c>
      <c r="F15848" t="s">
        <v>13</v>
      </c>
      <c r="G15848" t="s">
        <v>15512</v>
      </c>
      <c r="H15848" s="2">
        <v>44876.560756828701</v>
      </c>
      <c r="I15848" t="s">
        <v>598</v>
      </c>
      <c r="J15848" s="2">
        <v>44876.560756828701</v>
      </c>
      <c r="K15848" t="s">
        <v>598</v>
      </c>
      <c r="L15848" t="str">
        <f>VLOOKUP(C15848,ACCOUNT_MAPPING!A:C,3,FALSE)</f>
        <v>Other Expenses</v>
      </c>
    </row>
    <row r="15849" spans="1:12" hidden="1">
      <c r="A15849">
        <v>20553</v>
      </c>
      <c r="B15849" t="s">
        <v>1956</v>
      </c>
      <c r="C15849">
        <v>58435000</v>
      </c>
      <c r="D15849" t="s">
        <v>63</v>
      </c>
      <c r="E15849" t="s">
        <v>13</v>
      </c>
      <c r="F15849" t="s">
        <v>13</v>
      </c>
      <c r="G15849" t="s">
        <v>15501</v>
      </c>
      <c r="H15849" s="2">
        <v>44876.550503819446</v>
      </c>
      <c r="I15849" t="s">
        <v>598</v>
      </c>
      <c r="J15849" s="2">
        <v>44876.550503819446</v>
      </c>
      <c r="K15849" t="s">
        <v>598</v>
      </c>
      <c r="L15849" t="str">
        <f>VLOOKUP(C15849,ACCOUNT_MAPPING!A:C,3,FALSE)</f>
        <v>Other Expenses</v>
      </c>
    </row>
    <row r="15850" spans="1:12" hidden="1">
      <c r="A15850">
        <v>21495</v>
      </c>
      <c r="B15850" t="s">
        <v>3018</v>
      </c>
      <c r="C15850">
        <v>58435000</v>
      </c>
      <c r="D15850" t="s">
        <v>17</v>
      </c>
      <c r="E15850" t="s">
        <v>13</v>
      </c>
      <c r="F15850" t="s">
        <v>13</v>
      </c>
      <c r="G15850" t="s">
        <v>15513</v>
      </c>
      <c r="H15850" s="2">
        <v>44917.566155208333</v>
      </c>
      <c r="I15850" t="s">
        <v>650</v>
      </c>
      <c r="J15850" s="2">
        <v>44917.566155208333</v>
      </c>
      <c r="K15850" t="s">
        <v>650</v>
      </c>
      <c r="L15850" t="str">
        <f>VLOOKUP(C15850,ACCOUNT_MAPPING!A:C,3,FALSE)</f>
        <v>Other Expenses</v>
      </c>
    </row>
    <row r="15851" spans="1:12" hidden="1">
      <c r="A15851">
        <v>39715</v>
      </c>
      <c r="B15851" t="s">
        <v>9509</v>
      </c>
      <c r="C15851">
        <v>58435000</v>
      </c>
      <c r="D15851" t="s">
        <v>17</v>
      </c>
      <c r="E15851" t="s">
        <v>13</v>
      </c>
      <c r="F15851" t="s">
        <v>13</v>
      </c>
      <c r="G15851" t="s">
        <v>15514</v>
      </c>
      <c r="H15851" s="2">
        <v>44923.888219363427</v>
      </c>
      <c r="I15851" t="s">
        <v>19</v>
      </c>
      <c r="J15851" s="2">
        <v>44923.888219363427</v>
      </c>
      <c r="K15851" t="s">
        <v>19</v>
      </c>
      <c r="L15851" t="str">
        <f>VLOOKUP(C15851,ACCOUNT_MAPPING!A:C,3,FALSE)</f>
        <v>Other Expenses</v>
      </c>
    </row>
    <row r="15852" spans="1:12" hidden="1">
      <c r="A15852">
        <v>82727</v>
      </c>
      <c r="B15852" t="s">
        <v>5079</v>
      </c>
      <c r="C15852">
        <v>58435000</v>
      </c>
      <c r="D15852" t="s">
        <v>17</v>
      </c>
      <c r="E15852" t="s">
        <v>13</v>
      </c>
      <c r="F15852" t="s">
        <v>13</v>
      </c>
      <c r="G15852" t="s">
        <v>15515</v>
      </c>
      <c r="H15852" s="2">
        <v>44923.729961030091</v>
      </c>
      <c r="I15852" t="s">
        <v>778</v>
      </c>
      <c r="J15852" s="2">
        <v>44923.729961030091</v>
      </c>
      <c r="K15852" t="s">
        <v>778</v>
      </c>
      <c r="L15852" t="str">
        <f>VLOOKUP(C15852,ACCOUNT_MAPPING!A:C,3,FALSE)</f>
        <v>Other Expenses</v>
      </c>
    </row>
    <row r="15853" spans="1:12" hidden="1">
      <c r="A15853">
        <v>82690</v>
      </c>
      <c r="B15853" t="s">
        <v>8236</v>
      </c>
      <c r="C15853">
        <v>58435000</v>
      </c>
      <c r="D15853" t="s">
        <v>17</v>
      </c>
      <c r="E15853" t="s">
        <v>13</v>
      </c>
      <c r="F15853" t="s">
        <v>13</v>
      </c>
      <c r="G15853" t="s">
        <v>15516</v>
      </c>
      <c r="H15853" s="2">
        <v>44922.619011111114</v>
      </c>
      <c r="I15853" t="s">
        <v>826</v>
      </c>
      <c r="J15853" s="2">
        <v>44922.619011111114</v>
      </c>
      <c r="K15853" t="s">
        <v>826</v>
      </c>
      <c r="L15853" t="str">
        <f>VLOOKUP(C15853,ACCOUNT_MAPPING!A:C,3,FALSE)</f>
        <v>Other Expenses</v>
      </c>
    </row>
    <row r="15854" spans="1:12" hidden="1">
      <c r="A15854">
        <v>126173</v>
      </c>
      <c r="B15854" t="s">
        <v>421</v>
      </c>
      <c r="C15854">
        <v>58435000</v>
      </c>
      <c r="D15854" t="s">
        <v>17</v>
      </c>
      <c r="E15854" t="s">
        <v>13</v>
      </c>
      <c r="F15854" t="s">
        <v>13</v>
      </c>
      <c r="G15854" t="s">
        <v>15517</v>
      </c>
      <c r="H15854" s="2">
        <v>44922.75601380787</v>
      </c>
      <c r="I15854" t="s">
        <v>347</v>
      </c>
      <c r="J15854" s="2">
        <v>44922.75601380787</v>
      </c>
      <c r="K15854" t="s">
        <v>347</v>
      </c>
      <c r="L15854" t="str">
        <f>VLOOKUP(C15854,ACCOUNT_MAPPING!A:C,3,FALSE)</f>
        <v>Other Expenses</v>
      </c>
    </row>
    <row r="15855" spans="1:12" hidden="1">
      <c r="A15855">
        <v>126227</v>
      </c>
      <c r="B15855" t="s">
        <v>492</v>
      </c>
      <c r="C15855">
        <v>58435000</v>
      </c>
      <c r="D15855" t="s">
        <v>12</v>
      </c>
      <c r="E15855" t="s">
        <v>13</v>
      </c>
      <c r="F15855" t="s">
        <v>13</v>
      </c>
      <c r="G15855" t="s">
        <v>15518</v>
      </c>
      <c r="H15855" s="2">
        <v>45022.944310069448</v>
      </c>
      <c r="I15855" t="s">
        <v>260</v>
      </c>
      <c r="J15855" s="2">
        <v>45022.944310069448</v>
      </c>
      <c r="K15855" t="s">
        <v>260</v>
      </c>
      <c r="L15855" t="str">
        <f>VLOOKUP(C15855,ACCOUNT_MAPPING!A:C,3,FALSE)</f>
        <v>Other Expenses</v>
      </c>
    </row>
    <row r="15856" spans="1:12" hidden="1">
      <c r="A15856">
        <v>11724</v>
      </c>
      <c r="B15856" t="s">
        <v>6733</v>
      </c>
      <c r="C15856">
        <v>58615000</v>
      </c>
      <c r="D15856" t="s">
        <v>12</v>
      </c>
      <c r="E15856" t="s">
        <v>13</v>
      </c>
      <c r="F15856" t="s">
        <v>13</v>
      </c>
      <c r="G15856" t="s">
        <v>15519</v>
      </c>
      <c r="H15856" s="2">
        <v>45016.738073298613</v>
      </c>
      <c r="I15856" t="s">
        <v>544</v>
      </c>
      <c r="J15856" s="2">
        <v>45016.738073298613</v>
      </c>
      <c r="K15856" t="s">
        <v>544</v>
      </c>
      <c r="L15856" t="str">
        <f>VLOOKUP(C15856,ACCOUNT_MAPPING!A:C,3,FALSE)</f>
        <v>General Building Maintenance</v>
      </c>
    </row>
    <row r="15857" spans="1:12" hidden="1">
      <c r="A15857">
        <v>126208</v>
      </c>
      <c r="B15857" t="s">
        <v>485</v>
      </c>
      <c r="C15857">
        <v>58615000</v>
      </c>
      <c r="D15857" t="s">
        <v>17</v>
      </c>
      <c r="E15857" t="s">
        <v>13</v>
      </c>
      <c r="F15857" t="s">
        <v>13</v>
      </c>
      <c r="G15857" t="s">
        <v>15520</v>
      </c>
      <c r="H15857" s="2">
        <v>44925.141536770832</v>
      </c>
      <c r="I15857" t="s">
        <v>323</v>
      </c>
      <c r="J15857" s="2">
        <v>44925.141536770832</v>
      </c>
      <c r="K15857" t="s">
        <v>323</v>
      </c>
      <c r="L15857" t="str">
        <f>VLOOKUP(C15857,ACCOUNT_MAPPING!A:C,3,FALSE)</f>
        <v>General Building Maintenance</v>
      </c>
    </row>
    <row r="15858" spans="1:12" hidden="1">
      <c r="A15858">
        <v>53078</v>
      </c>
      <c r="B15858" t="s">
        <v>5036</v>
      </c>
      <c r="C15858">
        <v>58619000</v>
      </c>
      <c r="D15858" t="s">
        <v>12</v>
      </c>
      <c r="E15858" t="s">
        <v>13</v>
      </c>
      <c r="F15858" t="s">
        <v>13</v>
      </c>
      <c r="G15858" t="s">
        <v>15521</v>
      </c>
      <c r="H15858" s="2">
        <v>45012.688155474534</v>
      </c>
      <c r="I15858" t="s">
        <v>256</v>
      </c>
      <c r="J15858" s="2">
        <v>45012.688155474534</v>
      </c>
      <c r="K15858" t="s">
        <v>256</v>
      </c>
      <c r="L15858" t="str">
        <f>VLOOKUP(C15858,ACCOUNT_MAPPING!A:C,3,FALSE)</f>
        <v>General Building Maintenance</v>
      </c>
    </row>
    <row r="15859" spans="1:12" hidden="1">
      <c r="A15859">
        <v>126103</v>
      </c>
      <c r="B15859" t="s">
        <v>392</v>
      </c>
      <c r="C15859">
        <v>58619000</v>
      </c>
      <c r="D15859" t="s">
        <v>12</v>
      </c>
      <c r="E15859" t="s">
        <v>13</v>
      </c>
      <c r="F15859" t="s">
        <v>13</v>
      </c>
      <c r="G15859" t="s">
        <v>15522</v>
      </c>
      <c r="H15859" s="2">
        <v>45012.695778125002</v>
      </c>
      <c r="I15859" t="s">
        <v>310</v>
      </c>
      <c r="J15859" s="2">
        <v>45012.695778125002</v>
      </c>
      <c r="K15859" t="s">
        <v>310</v>
      </c>
      <c r="L15859" t="str">
        <f>VLOOKUP(C15859,ACCOUNT_MAPPING!A:C,3,FALSE)</f>
        <v>General Building Maintenance</v>
      </c>
    </row>
    <row r="15860" spans="1:12" hidden="1">
      <c r="A15860">
        <v>126214</v>
      </c>
      <c r="B15860" t="s">
        <v>488</v>
      </c>
      <c r="C15860">
        <v>58619000</v>
      </c>
      <c r="D15860" t="s">
        <v>12</v>
      </c>
      <c r="E15860" t="s">
        <v>13</v>
      </c>
      <c r="F15860" t="s">
        <v>13</v>
      </c>
      <c r="G15860" t="s">
        <v>15523</v>
      </c>
      <c r="H15860" s="2">
        <v>45020.94294760417</v>
      </c>
      <c r="I15860" t="s">
        <v>459</v>
      </c>
      <c r="J15860" s="2">
        <v>45020.94294760417</v>
      </c>
      <c r="K15860" t="s">
        <v>459</v>
      </c>
      <c r="L15860" t="str">
        <f>VLOOKUP(C15860,ACCOUNT_MAPPING!A:C,3,FALSE)</f>
        <v>General Building Maintenance</v>
      </c>
    </row>
    <row r="15861" spans="1:12">
      <c r="A15861">
        <v>10851</v>
      </c>
      <c r="B15861" t="s">
        <v>11069</v>
      </c>
      <c r="C15861">
        <v>58811000</v>
      </c>
      <c r="D15861" t="s">
        <v>12</v>
      </c>
      <c r="E15861" t="s">
        <v>13</v>
      </c>
      <c r="F15861" t="s">
        <v>13</v>
      </c>
      <c r="G15861" t="s">
        <v>15524</v>
      </c>
      <c r="H15861" s="2">
        <v>45014.648847488425</v>
      </c>
      <c r="I15861" t="s">
        <v>766</v>
      </c>
      <c r="J15861" s="2">
        <v>45014.648847488425</v>
      </c>
      <c r="K15861" t="s">
        <v>766</v>
      </c>
      <c r="L15861" t="str">
        <f>VLOOKUP(C15861,ACCOUNT_MAPPING!A:C,3,FALSE)</f>
        <v>Janitorial Expense</v>
      </c>
    </row>
    <row r="15862" spans="1:12" hidden="1">
      <c r="A15862">
        <v>8762</v>
      </c>
      <c r="B15862" t="s">
        <v>5830</v>
      </c>
      <c r="C15862">
        <v>58900000</v>
      </c>
      <c r="D15862" t="s">
        <v>12</v>
      </c>
      <c r="E15862" t="s">
        <v>13</v>
      </c>
      <c r="F15862" t="s">
        <v>13</v>
      </c>
      <c r="G15862" t="s">
        <v>15525</v>
      </c>
      <c r="H15862" s="2">
        <v>45012.591029016206</v>
      </c>
      <c r="I15862" t="s">
        <v>949</v>
      </c>
      <c r="J15862" s="2">
        <v>45012.591029016206</v>
      </c>
      <c r="K15862" t="s">
        <v>949</v>
      </c>
      <c r="L15862" t="str">
        <f>VLOOKUP(C15862,ACCOUNT_MAPPING!A:C,3,FALSE)</f>
        <v>Landscaping</v>
      </c>
    </row>
    <row r="15863" spans="1:12" hidden="1">
      <c r="A15863">
        <v>10588</v>
      </c>
      <c r="B15863" t="s">
        <v>5952</v>
      </c>
      <c r="C15863">
        <v>58900000</v>
      </c>
      <c r="D15863" t="s">
        <v>12</v>
      </c>
      <c r="E15863" t="s">
        <v>13</v>
      </c>
      <c r="F15863" t="s">
        <v>13</v>
      </c>
      <c r="G15863" t="s">
        <v>15526</v>
      </c>
      <c r="H15863" s="2">
        <v>45021.888691666667</v>
      </c>
      <c r="I15863" t="s">
        <v>673</v>
      </c>
      <c r="J15863" s="2">
        <v>45021.888691666667</v>
      </c>
      <c r="K15863" t="s">
        <v>673</v>
      </c>
      <c r="L15863" t="str">
        <f>VLOOKUP(C15863,ACCOUNT_MAPPING!A:C,3,FALSE)</f>
        <v>Landscaping</v>
      </c>
    </row>
    <row r="15864" spans="1:12" hidden="1">
      <c r="A15864">
        <v>10587</v>
      </c>
      <c r="B15864" t="s">
        <v>4578</v>
      </c>
      <c r="C15864">
        <v>58900000</v>
      </c>
      <c r="D15864" t="s">
        <v>12</v>
      </c>
      <c r="E15864" t="s">
        <v>13</v>
      </c>
      <c r="F15864" t="s">
        <v>13</v>
      </c>
      <c r="G15864" t="s">
        <v>15527</v>
      </c>
      <c r="H15864" s="2">
        <v>45021.871008252318</v>
      </c>
      <c r="I15864" t="s">
        <v>4580</v>
      </c>
      <c r="J15864" s="2">
        <v>45021.871008252318</v>
      </c>
      <c r="K15864" t="s">
        <v>4580</v>
      </c>
      <c r="L15864" t="str">
        <f>VLOOKUP(C15864,ACCOUNT_MAPPING!A:C,3,FALSE)</f>
        <v>Landscaping</v>
      </c>
    </row>
    <row r="15865" spans="1:12" hidden="1">
      <c r="A15865">
        <v>11212</v>
      </c>
      <c r="B15865" t="s">
        <v>2689</v>
      </c>
      <c r="C15865">
        <v>58900000</v>
      </c>
      <c r="D15865" t="s">
        <v>12</v>
      </c>
      <c r="E15865" t="s">
        <v>13</v>
      </c>
      <c r="F15865" t="s">
        <v>13</v>
      </c>
      <c r="G15865" t="s">
        <v>15528</v>
      </c>
      <c r="H15865" s="2">
        <v>45020.732043136573</v>
      </c>
      <c r="I15865" t="s">
        <v>462</v>
      </c>
      <c r="J15865" s="2">
        <v>45020.732043136573</v>
      </c>
      <c r="K15865" t="s">
        <v>462</v>
      </c>
      <c r="L15865" t="str">
        <f>VLOOKUP(C15865,ACCOUNT_MAPPING!A:C,3,FALSE)</f>
        <v>Landscaping</v>
      </c>
    </row>
    <row r="15866" spans="1:12" hidden="1">
      <c r="A15866">
        <v>20650</v>
      </c>
      <c r="B15866" t="s">
        <v>10534</v>
      </c>
      <c r="C15866">
        <v>58900000</v>
      </c>
      <c r="D15866" t="s">
        <v>12</v>
      </c>
      <c r="E15866" t="s">
        <v>13</v>
      </c>
      <c r="F15866" t="s">
        <v>13</v>
      </c>
      <c r="G15866" t="s">
        <v>15529</v>
      </c>
      <c r="H15866" s="2">
        <v>45016.411498726855</v>
      </c>
      <c r="I15866" t="s">
        <v>1805</v>
      </c>
      <c r="J15866" s="2">
        <v>45016.411498726855</v>
      </c>
      <c r="K15866" t="s">
        <v>1805</v>
      </c>
      <c r="L15866" t="str">
        <f>VLOOKUP(C15866,ACCOUNT_MAPPING!A:C,3,FALSE)</f>
        <v>Landscaping</v>
      </c>
    </row>
    <row r="15867" spans="1:12" hidden="1">
      <c r="A15867">
        <v>126081</v>
      </c>
      <c r="B15867" t="s">
        <v>435</v>
      </c>
      <c r="C15867">
        <v>58900000</v>
      </c>
      <c r="D15867" t="s">
        <v>12</v>
      </c>
      <c r="E15867" t="s">
        <v>13</v>
      </c>
      <c r="F15867" t="s">
        <v>13</v>
      </c>
      <c r="G15867" t="s">
        <v>15530</v>
      </c>
      <c r="H15867" s="2">
        <v>45016.821348379628</v>
      </c>
      <c r="I15867" t="s">
        <v>437</v>
      </c>
      <c r="J15867" s="2">
        <v>45016.821348379628</v>
      </c>
      <c r="K15867" t="s">
        <v>437</v>
      </c>
      <c r="L15867" t="str">
        <f>VLOOKUP(C15867,ACCOUNT_MAPPING!A:C,3,FALSE)</f>
        <v>Landscaping</v>
      </c>
    </row>
    <row r="15868" spans="1:12" hidden="1">
      <c r="A15868">
        <v>11724</v>
      </c>
      <c r="B15868" t="s">
        <v>6733</v>
      </c>
      <c r="C15868">
        <v>58905010</v>
      </c>
      <c r="D15868" t="s">
        <v>12</v>
      </c>
      <c r="E15868" t="s">
        <v>13</v>
      </c>
      <c r="F15868" t="s">
        <v>13</v>
      </c>
      <c r="G15868" t="s">
        <v>15531</v>
      </c>
      <c r="H15868" s="2">
        <v>45016.759444097224</v>
      </c>
      <c r="I15868" t="s">
        <v>544</v>
      </c>
      <c r="J15868" s="2">
        <v>45016.759444097224</v>
      </c>
      <c r="K15868" t="s">
        <v>544</v>
      </c>
      <c r="L15868" t="str">
        <f>VLOOKUP(C15868,ACCOUNT_MAPPING!A:C,3,FALSE)</f>
        <v>Landscaping</v>
      </c>
    </row>
    <row r="15869" spans="1:12" hidden="1">
      <c r="A15869">
        <v>8529</v>
      </c>
      <c r="B15869" t="s">
        <v>1170</v>
      </c>
      <c r="C15869">
        <v>59040000</v>
      </c>
      <c r="D15869" t="s">
        <v>12</v>
      </c>
      <c r="E15869" t="s">
        <v>13</v>
      </c>
      <c r="F15869" t="s">
        <v>13</v>
      </c>
      <c r="G15869" t="s">
        <v>27</v>
      </c>
      <c r="H15869" s="2">
        <v>45014.465114432867</v>
      </c>
      <c r="I15869" t="s">
        <v>28</v>
      </c>
      <c r="J15869" s="2">
        <v>45014.465114432867</v>
      </c>
      <c r="K15869" t="s">
        <v>28</v>
      </c>
      <c r="L15869" t="str">
        <f>VLOOKUP(C15869,ACCOUNT_MAPPING!A:C,3,FALSE)</f>
        <v>Other Expenses</v>
      </c>
    </row>
    <row r="15870" spans="1:12" hidden="1">
      <c r="A15870">
        <v>8530</v>
      </c>
      <c r="B15870" t="s">
        <v>26</v>
      </c>
      <c r="C15870">
        <v>59050000</v>
      </c>
      <c r="D15870" t="s">
        <v>12</v>
      </c>
      <c r="E15870" t="s">
        <v>13</v>
      </c>
      <c r="F15870" t="s">
        <v>13</v>
      </c>
      <c r="G15870" t="s">
        <v>27</v>
      </c>
      <c r="H15870" s="2">
        <v>45014.46986099537</v>
      </c>
      <c r="I15870" t="s">
        <v>28</v>
      </c>
      <c r="J15870" s="2">
        <v>45014.46986099537</v>
      </c>
      <c r="K15870" t="s">
        <v>28</v>
      </c>
      <c r="L15870" t="str">
        <f>VLOOKUP(C15870,ACCOUNT_MAPPING!A:C,3,FALSE)</f>
        <v>Other Expenses</v>
      </c>
    </row>
    <row r="15871" spans="1:12" hidden="1">
      <c r="A15871">
        <v>8529</v>
      </c>
      <c r="B15871" t="s">
        <v>1170</v>
      </c>
      <c r="C15871">
        <v>59060000</v>
      </c>
      <c r="D15871" t="s">
        <v>12</v>
      </c>
      <c r="E15871" t="s">
        <v>13</v>
      </c>
      <c r="F15871" t="s">
        <v>13</v>
      </c>
      <c r="G15871" t="s">
        <v>27</v>
      </c>
      <c r="H15871" s="2">
        <v>45014.464437812501</v>
      </c>
      <c r="I15871" t="s">
        <v>28</v>
      </c>
      <c r="J15871" s="2">
        <v>45014.464437812501</v>
      </c>
      <c r="K15871" t="s">
        <v>28</v>
      </c>
      <c r="L15871" t="str">
        <f>VLOOKUP(C15871,ACCOUNT_MAPPING!A:C,3,FALSE)</f>
        <v>General Building Maintenance</v>
      </c>
    </row>
    <row r="15872" spans="1:12" hidden="1">
      <c r="A15872">
        <v>126200</v>
      </c>
      <c r="B15872" t="s">
        <v>432</v>
      </c>
      <c r="C15872">
        <v>59060000</v>
      </c>
      <c r="D15872" t="s">
        <v>17</v>
      </c>
      <c r="E15872" t="s">
        <v>13</v>
      </c>
      <c r="F15872" t="s">
        <v>13</v>
      </c>
      <c r="G15872" t="s">
        <v>13114</v>
      </c>
      <c r="H15872" s="2">
        <v>44923.810409571757</v>
      </c>
      <c r="I15872" t="s">
        <v>434</v>
      </c>
      <c r="J15872" s="2">
        <v>44923.810409571757</v>
      </c>
      <c r="K15872" t="s">
        <v>434</v>
      </c>
      <c r="L15872" t="str">
        <f>VLOOKUP(C15872,ACCOUNT_MAPPING!A:C,3,FALSE)</f>
        <v>General Building Maintenance</v>
      </c>
    </row>
    <row r="15873" spans="1:12" hidden="1">
      <c r="A15873">
        <v>8529</v>
      </c>
      <c r="B15873" t="s">
        <v>1170</v>
      </c>
      <c r="C15873">
        <v>59105000</v>
      </c>
      <c r="D15873" t="s">
        <v>12</v>
      </c>
      <c r="E15873" t="s">
        <v>13</v>
      </c>
      <c r="F15873" t="s">
        <v>13</v>
      </c>
      <c r="G15873" t="s">
        <v>27</v>
      </c>
      <c r="H15873" s="2">
        <v>45014.466059224535</v>
      </c>
      <c r="I15873" t="s">
        <v>28</v>
      </c>
      <c r="J15873" s="2">
        <v>45014.466059224535</v>
      </c>
      <c r="K15873" t="s">
        <v>28</v>
      </c>
      <c r="L15873" t="str">
        <f>VLOOKUP(C15873,ACCOUNT_MAPPING!A:C,3,FALSE)</f>
        <v>Other Expenses</v>
      </c>
    </row>
  </sheetData>
  <autoFilter ref="A1:L15873" xr:uid="{150D2BC2-A7C9-4A80-A728-1B002419553B}">
    <filterColumn colId="11">
      <filters>
        <filter val="Janitorial Expen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F844F-4BE6-456F-9AF2-3E6C7B0181A8}">
  <dimension ref="A1:K9931"/>
  <sheetViews>
    <sheetView tabSelected="1" topLeftCell="A9914" workbookViewId="0">
      <selection activeCell="B9919" sqref="B9919"/>
    </sheetView>
  </sheetViews>
  <sheetFormatPr defaultRowHeight="12.75"/>
  <cols>
    <col min="1" max="1" width="16.28515625" bestFit="1" customWidth="1"/>
    <col min="2" max="2" width="19.7109375" bestFit="1" customWidth="1"/>
    <col min="3" max="3" width="18.5703125" bestFit="1" customWidth="1"/>
    <col min="4" max="4" width="10.28515625" bestFit="1" customWidth="1"/>
    <col min="5" max="5" width="28.7109375" bestFit="1" customWidth="1"/>
    <col min="6" max="6" width="10.7109375" bestFit="1" customWidth="1"/>
    <col min="7" max="7" width="81.140625" bestFit="1" customWidth="1"/>
    <col min="8" max="8" width="15.7109375" bestFit="1" customWidth="1"/>
    <col min="9" max="9" width="22.85546875" bestFit="1" customWidth="1"/>
    <col min="10" max="10" width="16.140625" bestFit="1" customWidth="1"/>
    <col min="11" max="11" width="22.85546875" customWidth="1"/>
    <col min="12" max="12" width="14.85546875" bestFit="1" customWidth="1"/>
  </cols>
  <sheetData>
    <row r="1" spans="1:11">
      <c r="A1" t="s">
        <v>0</v>
      </c>
      <c r="B1" t="s">
        <v>1</v>
      </c>
      <c r="C1" t="s">
        <v>2</v>
      </c>
      <c r="D1" t="s">
        <v>3</v>
      </c>
      <c r="E1" t="s">
        <v>4</v>
      </c>
      <c r="F1" t="s">
        <v>5</v>
      </c>
      <c r="G1" t="s">
        <v>15532</v>
      </c>
      <c r="H1" t="s">
        <v>7</v>
      </c>
      <c r="I1" t="s">
        <v>8</v>
      </c>
      <c r="J1" t="s">
        <v>9</v>
      </c>
      <c r="K1" t="s">
        <v>10</v>
      </c>
    </row>
    <row r="2" spans="1:11">
      <c r="A2">
        <v>2705</v>
      </c>
      <c r="B2" t="s">
        <v>15533</v>
      </c>
      <c r="C2">
        <v>50230000</v>
      </c>
      <c r="D2" t="s">
        <v>15534</v>
      </c>
      <c r="E2" t="s">
        <v>15535</v>
      </c>
      <c r="F2" t="s">
        <v>15536</v>
      </c>
      <c r="G2" t="s">
        <v>15537</v>
      </c>
      <c r="H2" s="1">
        <v>45113.874062499999</v>
      </c>
      <c r="I2" t="s">
        <v>15538</v>
      </c>
      <c r="J2" s="1">
        <v>45113.874062499999</v>
      </c>
      <c r="K2" t="s">
        <v>15538</v>
      </c>
    </row>
    <row r="3" spans="1:11">
      <c r="A3">
        <v>11460</v>
      </c>
      <c r="B3" t="s">
        <v>15539</v>
      </c>
      <c r="C3">
        <v>50905000</v>
      </c>
      <c r="D3" t="s">
        <v>15534</v>
      </c>
      <c r="E3" t="s">
        <v>15540</v>
      </c>
      <c r="F3" t="s">
        <v>15536</v>
      </c>
      <c r="G3" t="s">
        <v>15541</v>
      </c>
      <c r="H3" s="1">
        <v>45113.946666666663</v>
      </c>
      <c r="I3" t="s">
        <v>15542</v>
      </c>
      <c r="J3" s="1">
        <v>45120.826180555552</v>
      </c>
      <c r="K3" t="s">
        <v>15542</v>
      </c>
    </row>
    <row r="4" spans="1:11">
      <c r="A4">
        <v>11694</v>
      </c>
      <c r="B4" t="s">
        <v>15543</v>
      </c>
      <c r="C4">
        <v>50105000</v>
      </c>
      <c r="D4" t="s">
        <v>15534</v>
      </c>
      <c r="E4" t="s">
        <v>15544</v>
      </c>
      <c r="F4" t="s">
        <v>15536</v>
      </c>
      <c r="G4" t="s">
        <v>15545</v>
      </c>
      <c r="H4" s="1">
        <v>45113.962071759262</v>
      </c>
      <c r="I4" t="s">
        <v>15546</v>
      </c>
      <c r="J4" s="1">
        <v>45113.967349537037</v>
      </c>
      <c r="K4" t="s">
        <v>15546</v>
      </c>
    </row>
    <row r="5" spans="1:11">
      <c r="A5">
        <v>11694</v>
      </c>
      <c r="B5" t="s">
        <v>15543</v>
      </c>
      <c r="C5">
        <v>50305025</v>
      </c>
      <c r="D5" t="s">
        <v>15534</v>
      </c>
      <c r="E5" t="s">
        <v>15544</v>
      </c>
      <c r="F5" t="s">
        <v>15536</v>
      </c>
      <c r="G5" t="s">
        <v>15547</v>
      </c>
      <c r="H5" s="1">
        <v>45113.967824074076</v>
      </c>
      <c r="I5" t="s">
        <v>15546</v>
      </c>
      <c r="J5" s="1">
        <v>45113.967824074076</v>
      </c>
      <c r="K5" t="s">
        <v>15546</v>
      </c>
    </row>
    <row r="6" spans="1:11">
      <c r="A6">
        <v>126126</v>
      </c>
      <c r="B6" t="s">
        <v>15548</v>
      </c>
      <c r="C6">
        <v>50321000</v>
      </c>
      <c r="D6" t="s">
        <v>15534</v>
      </c>
      <c r="E6" t="s">
        <v>15549</v>
      </c>
      <c r="F6" t="s">
        <v>15550</v>
      </c>
      <c r="G6" t="s">
        <v>15551</v>
      </c>
      <c r="H6" s="1">
        <v>45114.26803240741</v>
      </c>
      <c r="I6" t="s">
        <v>15552</v>
      </c>
      <c r="J6" s="1">
        <v>45114.26803240741</v>
      </c>
      <c r="K6" t="s">
        <v>15552</v>
      </c>
    </row>
    <row r="7" spans="1:11">
      <c r="A7">
        <v>126126</v>
      </c>
      <c r="B7" t="s">
        <v>15548</v>
      </c>
      <c r="C7">
        <v>50320000</v>
      </c>
      <c r="D7" t="s">
        <v>15534</v>
      </c>
      <c r="E7" t="s">
        <v>15535</v>
      </c>
      <c r="F7" t="s">
        <v>15536</v>
      </c>
      <c r="G7" t="s">
        <v>15553</v>
      </c>
      <c r="H7" s="1">
        <v>45114.271018518521</v>
      </c>
      <c r="I7" t="s">
        <v>15552</v>
      </c>
      <c r="J7" s="1">
        <v>45114.271018518521</v>
      </c>
      <c r="K7" t="s">
        <v>15552</v>
      </c>
    </row>
    <row r="8" spans="1:11">
      <c r="A8">
        <v>126126</v>
      </c>
      <c r="B8" t="s">
        <v>15548</v>
      </c>
      <c r="C8">
        <v>50105000</v>
      </c>
      <c r="D8" t="s">
        <v>15534</v>
      </c>
      <c r="E8" t="s">
        <v>15554</v>
      </c>
      <c r="F8" t="s">
        <v>15550</v>
      </c>
      <c r="G8" t="s">
        <v>15555</v>
      </c>
      <c r="H8" s="1">
        <v>45114.273020833331</v>
      </c>
      <c r="I8" t="s">
        <v>15552</v>
      </c>
      <c r="J8" s="1">
        <v>45114.273020833331</v>
      </c>
      <c r="K8" t="s">
        <v>15552</v>
      </c>
    </row>
    <row r="9" spans="1:11">
      <c r="A9">
        <v>126126</v>
      </c>
      <c r="B9" t="s">
        <v>15548</v>
      </c>
      <c r="C9">
        <v>50905000</v>
      </c>
      <c r="D9" t="s">
        <v>15534</v>
      </c>
      <c r="E9" t="s">
        <v>15554</v>
      </c>
      <c r="F9" t="s">
        <v>15550</v>
      </c>
      <c r="G9" t="s">
        <v>15556</v>
      </c>
      <c r="H9" s="1">
        <v>45114.278622685182</v>
      </c>
      <c r="I9" t="s">
        <v>15552</v>
      </c>
      <c r="J9" s="1">
        <v>45114.278622685182</v>
      </c>
      <c r="K9" t="s">
        <v>15552</v>
      </c>
    </row>
    <row r="10" spans="1:11">
      <c r="A10">
        <v>126126</v>
      </c>
      <c r="B10" t="s">
        <v>15548</v>
      </c>
      <c r="C10">
        <v>50905006</v>
      </c>
      <c r="D10" t="s">
        <v>15534</v>
      </c>
      <c r="E10" t="s">
        <v>15554</v>
      </c>
      <c r="F10" t="s">
        <v>15536</v>
      </c>
      <c r="G10" t="s">
        <v>15557</v>
      </c>
      <c r="H10" s="1">
        <v>45114.28392361111</v>
      </c>
      <c r="I10" t="s">
        <v>15552</v>
      </c>
      <c r="J10" s="1">
        <v>45114.28392361111</v>
      </c>
      <c r="K10" t="s">
        <v>15552</v>
      </c>
    </row>
    <row r="11" spans="1:11">
      <c r="A11">
        <v>126126</v>
      </c>
      <c r="B11" t="s">
        <v>15548</v>
      </c>
      <c r="C11">
        <v>50905010</v>
      </c>
      <c r="D11" t="s">
        <v>15534</v>
      </c>
      <c r="E11" t="s">
        <v>15554</v>
      </c>
      <c r="F11" t="s">
        <v>15536</v>
      </c>
      <c r="G11" t="s">
        <v>15558</v>
      </c>
      <c r="H11" s="1">
        <v>45114.285219907404</v>
      </c>
      <c r="I11" t="s">
        <v>15552</v>
      </c>
      <c r="J11" s="1">
        <v>45114.285219907404</v>
      </c>
      <c r="K11" t="s">
        <v>15552</v>
      </c>
    </row>
    <row r="12" spans="1:11">
      <c r="A12">
        <v>126126</v>
      </c>
      <c r="B12" t="s">
        <v>15548</v>
      </c>
      <c r="C12">
        <v>51220000</v>
      </c>
      <c r="D12" t="s">
        <v>15534</v>
      </c>
      <c r="E12" t="s">
        <v>15554</v>
      </c>
      <c r="F12" t="s">
        <v>15550</v>
      </c>
      <c r="G12" t="s">
        <v>15559</v>
      </c>
      <c r="H12" s="1">
        <v>45114.286076388889</v>
      </c>
      <c r="I12" t="s">
        <v>15552</v>
      </c>
      <c r="J12" s="1">
        <v>45114.286076388889</v>
      </c>
      <c r="K12" t="s">
        <v>15552</v>
      </c>
    </row>
    <row r="13" spans="1:11">
      <c r="A13">
        <v>126126</v>
      </c>
      <c r="B13" t="s">
        <v>15548</v>
      </c>
      <c r="C13">
        <v>51210000</v>
      </c>
      <c r="D13" t="s">
        <v>15534</v>
      </c>
      <c r="E13" t="s">
        <v>15535</v>
      </c>
      <c r="F13" t="s">
        <v>15536</v>
      </c>
      <c r="G13" t="s">
        <v>15560</v>
      </c>
      <c r="H13" s="1">
        <v>45114.287754629629</v>
      </c>
      <c r="I13" t="s">
        <v>15552</v>
      </c>
      <c r="J13" s="1">
        <v>45114.287754629629</v>
      </c>
      <c r="K13" t="s">
        <v>15552</v>
      </c>
    </row>
    <row r="14" spans="1:11">
      <c r="A14">
        <v>126126</v>
      </c>
      <c r="B14" t="s">
        <v>15548</v>
      </c>
      <c r="C14">
        <v>55700000</v>
      </c>
      <c r="D14" t="s">
        <v>15534</v>
      </c>
      <c r="E14" t="s">
        <v>15535</v>
      </c>
      <c r="F14" t="s">
        <v>15536</v>
      </c>
      <c r="G14" t="s">
        <v>15561</v>
      </c>
      <c r="H14" s="1">
        <v>45114.288518518515</v>
      </c>
      <c r="I14" t="s">
        <v>15552</v>
      </c>
      <c r="J14" s="1">
        <v>45114.288518518515</v>
      </c>
      <c r="K14" t="s">
        <v>15552</v>
      </c>
    </row>
    <row r="15" spans="1:11">
      <c r="A15">
        <v>126126</v>
      </c>
      <c r="B15" t="s">
        <v>15548</v>
      </c>
      <c r="C15">
        <v>58200000</v>
      </c>
      <c r="D15" t="s">
        <v>15534</v>
      </c>
      <c r="E15" t="s">
        <v>15535</v>
      </c>
      <c r="F15" t="s">
        <v>15536</v>
      </c>
      <c r="G15" t="s">
        <v>15562</v>
      </c>
      <c r="H15" s="1">
        <v>45114.292314814818</v>
      </c>
      <c r="I15" t="s">
        <v>15552</v>
      </c>
      <c r="J15" s="1">
        <v>45114.292314814818</v>
      </c>
      <c r="K15" t="s">
        <v>15552</v>
      </c>
    </row>
    <row r="16" spans="1:11">
      <c r="A16">
        <v>126126</v>
      </c>
      <c r="B16" t="s">
        <v>15548</v>
      </c>
      <c r="C16">
        <v>51290000</v>
      </c>
      <c r="D16" t="s">
        <v>15534</v>
      </c>
      <c r="E16" t="s">
        <v>15554</v>
      </c>
      <c r="F16" t="s">
        <v>15550</v>
      </c>
      <c r="G16" t="s">
        <v>15563</v>
      </c>
      <c r="H16" s="1">
        <v>45114.294895833336</v>
      </c>
      <c r="I16" t="s">
        <v>15552</v>
      </c>
      <c r="J16" s="1">
        <v>45114.294895833336</v>
      </c>
      <c r="K16" t="s">
        <v>15552</v>
      </c>
    </row>
    <row r="17" spans="1:11">
      <c r="A17">
        <v>126126</v>
      </c>
      <c r="B17" t="s">
        <v>15548</v>
      </c>
      <c r="C17">
        <v>50810000</v>
      </c>
      <c r="D17" t="s">
        <v>15534</v>
      </c>
      <c r="E17" t="s">
        <v>15554</v>
      </c>
      <c r="F17" t="s">
        <v>15536</v>
      </c>
      <c r="G17" t="s">
        <v>15564</v>
      </c>
      <c r="H17" s="1">
        <v>45114.301469907405</v>
      </c>
      <c r="I17" t="s">
        <v>15552</v>
      </c>
      <c r="J17" s="1">
        <v>45114.301469907405</v>
      </c>
      <c r="K17" t="s">
        <v>15552</v>
      </c>
    </row>
    <row r="18" spans="1:11">
      <c r="A18">
        <v>126126</v>
      </c>
      <c r="B18" t="s">
        <v>15548</v>
      </c>
      <c r="C18">
        <v>50365000</v>
      </c>
      <c r="D18" t="s">
        <v>15534</v>
      </c>
      <c r="E18" t="s">
        <v>15554</v>
      </c>
      <c r="F18" t="s">
        <v>15550</v>
      </c>
      <c r="G18" t="s">
        <v>15565</v>
      </c>
      <c r="H18" s="1">
        <v>45114.305277777778</v>
      </c>
      <c r="I18" t="s">
        <v>15552</v>
      </c>
      <c r="J18" s="1">
        <v>45114.305277777778</v>
      </c>
      <c r="K18" t="s">
        <v>15552</v>
      </c>
    </row>
    <row r="19" spans="1:11">
      <c r="A19">
        <v>126126</v>
      </c>
      <c r="B19" t="s">
        <v>15548</v>
      </c>
      <c r="C19">
        <v>57300010</v>
      </c>
      <c r="D19" t="s">
        <v>15534</v>
      </c>
      <c r="E19" t="s">
        <v>15554</v>
      </c>
      <c r="F19" t="s">
        <v>15550</v>
      </c>
      <c r="G19" t="s">
        <v>15566</v>
      </c>
      <c r="H19" s="1">
        <v>45114.310127314813</v>
      </c>
      <c r="I19" t="s">
        <v>15552</v>
      </c>
      <c r="J19" s="1">
        <v>45114.310127314813</v>
      </c>
      <c r="K19" t="s">
        <v>15552</v>
      </c>
    </row>
    <row r="20" spans="1:11">
      <c r="A20">
        <v>126127</v>
      </c>
      <c r="B20" t="s">
        <v>15567</v>
      </c>
      <c r="C20">
        <v>50810000</v>
      </c>
      <c r="D20" t="s">
        <v>15534</v>
      </c>
      <c r="E20" t="s">
        <v>15554</v>
      </c>
      <c r="F20" t="s">
        <v>15536</v>
      </c>
      <c r="G20" t="s">
        <v>15568</v>
      </c>
      <c r="H20" s="1">
        <v>45114.314826388887</v>
      </c>
      <c r="I20" t="s">
        <v>15552</v>
      </c>
      <c r="J20" s="1">
        <v>45114.314826388887</v>
      </c>
      <c r="K20" t="s">
        <v>15552</v>
      </c>
    </row>
    <row r="21" spans="1:11">
      <c r="A21">
        <v>126127</v>
      </c>
      <c r="B21" t="s">
        <v>15567</v>
      </c>
      <c r="C21">
        <v>50320000</v>
      </c>
      <c r="D21" t="s">
        <v>15534</v>
      </c>
      <c r="E21" t="s">
        <v>15535</v>
      </c>
      <c r="F21" t="s">
        <v>15536</v>
      </c>
      <c r="G21" t="s">
        <v>15569</v>
      </c>
      <c r="H21" s="1">
        <v>45114.317037037035</v>
      </c>
      <c r="I21" t="s">
        <v>15552</v>
      </c>
      <c r="J21" s="1">
        <v>45114.317037037035</v>
      </c>
      <c r="K21" t="s">
        <v>15552</v>
      </c>
    </row>
    <row r="22" spans="1:11">
      <c r="A22">
        <v>126127</v>
      </c>
      <c r="B22" t="s">
        <v>15567</v>
      </c>
      <c r="C22">
        <v>50321000</v>
      </c>
      <c r="D22" t="s">
        <v>15534</v>
      </c>
      <c r="E22" t="s">
        <v>15549</v>
      </c>
      <c r="F22" t="s">
        <v>15550</v>
      </c>
      <c r="G22" t="s">
        <v>15570</v>
      </c>
      <c r="H22" s="1">
        <v>45114.317870370367</v>
      </c>
      <c r="I22" t="s">
        <v>15552</v>
      </c>
      <c r="J22" s="1">
        <v>45114.317870370367</v>
      </c>
      <c r="K22" t="s">
        <v>15552</v>
      </c>
    </row>
    <row r="23" spans="1:11">
      <c r="A23">
        <v>126127</v>
      </c>
      <c r="B23" t="s">
        <v>15567</v>
      </c>
      <c r="C23">
        <v>50390000</v>
      </c>
      <c r="D23" t="s">
        <v>15534</v>
      </c>
      <c r="E23" t="s">
        <v>15554</v>
      </c>
      <c r="F23" t="s">
        <v>15550</v>
      </c>
      <c r="G23" t="s">
        <v>15571</v>
      </c>
      <c r="H23" s="1">
        <v>45114.320069444446</v>
      </c>
      <c r="I23" t="s">
        <v>15552</v>
      </c>
      <c r="J23" s="1">
        <v>45114.320069444446</v>
      </c>
      <c r="K23" t="s">
        <v>15552</v>
      </c>
    </row>
    <row r="24" spans="1:11">
      <c r="A24">
        <v>4440</v>
      </c>
      <c r="B24" t="s">
        <v>15572</v>
      </c>
      <c r="C24">
        <v>57700030</v>
      </c>
      <c r="D24" t="s">
        <v>15534</v>
      </c>
      <c r="E24" t="s">
        <v>15549</v>
      </c>
      <c r="F24" t="s">
        <v>15550</v>
      </c>
      <c r="G24" t="s">
        <v>14843</v>
      </c>
      <c r="H24" s="1">
        <v>45114.564004629632</v>
      </c>
      <c r="I24" t="s">
        <v>15573</v>
      </c>
      <c r="J24" s="1">
        <v>45114.732071759259</v>
      </c>
      <c r="K24" t="s">
        <v>15573</v>
      </c>
    </row>
    <row r="25" spans="1:11">
      <c r="A25">
        <v>4440</v>
      </c>
      <c r="B25" t="s">
        <v>15572</v>
      </c>
      <c r="C25">
        <v>50290000</v>
      </c>
      <c r="D25" t="s">
        <v>15534</v>
      </c>
      <c r="E25" t="s">
        <v>15554</v>
      </c>
      <c r="F25" t="s">
        <v>15550</v>
      </c>
      <c r="G25" t="s">
        <v>15574</v>
      </c>
      <c r="H25" s="1">
        <v>45114.565092592595</v>
      </c>
      <c r="I25" t="s">
        <v>15573</v>
      </c>
      <c r="J25" s="1">
        <v>45114.731296296297</v>
      </c>
      <c r="K25" t="s">
        <v>15573</v>
      </c>
    </row>
    <row r="26" spans="1:11">
      <c r="A26">
        <v>9024</v>
      </c>
      <c r="B26" t="s">
        <v>15575</v>
      </c>
      <c r="C26">
        <v>57700010</v>
      </c>
      <c r="D26" t="s">
        <v>15534</v>
      </c>
      <c r="E26" t="s">
        <v>15576</v>
      </c>
      <c r="F26" t="s">
        <v>15550</v>
      </c>
      <c r="G26" t="s">
        <v>15577</v>
      </c>
      <c r="H26" s="1">
        <v>45114.625057870369</v>
      </c>
      <c r="I26" t="s">
        <v>15578</v>
      </c>
      <c r="J26" s="1">
        <v>45119.016284722224</v>
      </c>
      <c r="K26" t="s">
        <v>15578</v>
      </c>
    </row>
    <row r="27" spans="1:11">
      <c r="A27">
        <v>9024</v>
      </c>
      <c r="B27" t="s">
        <v>15575</v>
      </c>
      <c r="C27">
        <v>50905000</v>
      </c>
      <c r="D27" t="s">
        <v>15534</v>
      </c>
      <c r="E27" t="s">
        <v>15576</v>
      </c>
      <c r="F27" t="s">
        <v>15550</v>
      </c>
      <c r="G27" t="s">
        <v>15579</v>
      </c>
      <c r="H27" s="1">
        <v>45114.634872685187</v>
      </c>
      <c r="I27" t="s">
        <v>15578</v>
      </c>
      <c r="J27" s="1">
        <v>45119.018125000002</v>
      </c>
      <c r="K27" t="s">
        <v>15578</v>
      </c>
    </row>
    <row r="28" spans="1:11">
      <c r="A28">
        <v>83122</v>
      </c>
      <c r="B28" t="s">
        <v>15580</v>
      </c>
      <c r="C28">
        <v>55700000</v>
      </c>
      <c r="D28" t="s">
        <v>15534</v>
      </c>
      <c r="E28" t="s">
        <v>15576</v>
      </c>
      <c r="F28" t="s">
        <v>15550</v>
      </c>
      <c r="G28" t="s">
        <v>15581</v>
      </c>
      <c r="H28" s="1">
        <v>45114.639872685184</v>
      </c>
      <c r="I28" t="s">
        <v>15578</v>
      </c>
      <c r="J28" s="1">
        <v>45119.020983796298</v>
      </c>
      <c r="K28" t="s">
        <v>15578</v>
      </c>
    </row>
    <row r="29" spans="1:11">
      <c r="A29">
        <v>11250</v>
      </c>
      <c r="B29" t="s">
        <v>15582</v>
      </c>
      <c r="C29">
        <v>50915000</v>
      </c>
      <c r="D29" t="s">
        <v>15534</v>
      </c>
      <c r="E29" t="s">
        <v>15549</v>
      </c>
      <c r="F29" t="s">
        <v>15550</v>
      </c>
      <c r="G29" t="s">
        <v>15583</v>
      </c>
      <c r="H29" s="1">
        <v>45114.67292824074</v>
      </c>
      <c r="I29" t="s">
        <v>15584</v>
      </c>
      <c r="J29" s="1">
        <v>45114.67292824074</v>
      </c>
      <c r="K29" t="s">
        <v>15584</v>
      </c>
    </row>
    <row r="30" spans="1:11">
      <c r="A30">
        <v>11590</v>
      </c>
      <c r="B30" t="s">
        <v>15585</v>
      </c>
      <c r="C30">
        <v>50320000</v>
      </c>
      <c r="D30" t="s">
        <v>15534</v>
      </c>
      <c r="E30" t="s">
        <v>15586</v>
      </c>
      <c r="F30" t="s">
        <v>15536</v>
      </c>
      <c r="G30" t="s">
        <v>15587</v>
      </c>
      <c r="H30" s="1">
        <v>45114.673090277778</v>
      </c>
      <c r="I30" t="s">
        <v>15588</v>
      </c>
      <c r="J30" s="1">
        <v>45114.673090277778</v>
      </c>
      <c r="K30" t="s">
        <v>15588</v>
      </c>
    </row>
    <row r="31" spans="1:11">
      <c r="A31">
        <v>11251</v>
      </c>
      <c r="B31" t="s">
        <v>15589</v>
      </c>
      <c r="C31">
        <v>50915000</v>
      </c>
      <c r="D31" t="s">
        <v>15534</v>
      </c>
      <c r="E31" t="s">
        <v>15549</v>
      </c>
      <c r="F31" t="s">
        <v>15550</v>
      </c>
      <c r="G31" t="s">
        <v>15583</v>
      </c>
      <c r="H31" s="1">
        <v>45114.673726851855</v>
      </c>
      <c r="I31" t="s">
        <v>15584</v>
      </c>
      <c r="J31" s="1">
        <v>45114.673726851855</v>
      </c>
      <c r="K31" t="s">
        <v>15584</v>
      </c>
    </row>
    <row r="32" spans="1:11">
      <c r="A32">
        <v>11593</v>
      </c>
      <c r="B32" t="s">
        <v>15590</v>
      </c>
      <c r="C32">
        <v>50915000</v>
      </c>
      <c r="D32" t="s">
        <v>15534</v>
      </c>
      <c r="E32" t="s">
        <v>15549</v>
      </c>
      <c r="F32" t="s">
        <v>15550</v>
      </c>
      <c r="G32" t="s">
        <v>15591</v>
      </c>
      <c r="H32" s="1">
        <v>45114.674861111111</v>
      </c>
      <c r="I32" t="s">
        <v>15588</v>
      </c>
      <c r="J32" s="1">
        <v>45114.674861111111</v>
      </c>
      <c r="K32" t="s">
        <v>15588</v>
      </c>
    </row>
    <row r="33" spans="1:11">
      <c r="A33">
        <v>9086</v>
      </c>
      <c r="B33" t="s">
        <v>15592</v>
      </c>
      <c r="C33">
        <v>50305028</v>
      </c>
      <c r="D33" t="s">
        <v>15534</v>
      </c>
      <c r="E33" t="s">
        <v>15544</v>
      </c>
      <c r="F33" t="s">
        <v>15550</v>
      </c>
      <c r="G33" t="s">
        <v>15593</v>
      </c>
      <c r="H33" s="1">
        <v>45114.681481481479</v>
      </c>
      <c r="I33" t="s">
        <v>15584</v>
      </c>
      <c r="J33" s="1">
        <v>45114.681481481479</v>
      </c>
      <c r="K33" t="s">
        <v>15584</v>
      </c>
    </row>
    <row r="34" spans="1:11">
      <c r="A34">
        <v>9086</v>
      </c>
      <c r="B34" t="s">
        <v>15592</v>
      </c>
      <c r="C34">
        <v>50321000</v>
      </c>
      <c r="D34" t="s">
        <v>15534</v>
      </c>
      <c r="E34" t="s">
        <v>15544</v>
      </c>
      <c r="F34" t="s">
        <v>15550</v>
      </c>
      <c r="G34" t="s">
        <v>15594</v>
      </c>
      <c r="H34" s="1">
        <v>45114.682037037041</v>
      </c>
      <c r="I34" t="s">
        <v>15584</v>
      </c>
      <c r="J34" s="1">
        <v>45114.682037037041</v>
      </c>
      <c r="K34" t="s">
        <v>15584</v>
      </c>
    </row>
    <row r="35" spans="1:11">
      <c r="A35">
        <v>11250</v>
      </c>
      <c r="B35" t="s">
        <v>15582</v>
      </c>
      <c r="C35">
        <v>50305028</v>
      </c>
      <c r="D35" t="s">
        <v>15534</v>
      </c>
      <c r="E35" t="s">
        <v>15586</v>
      </c>
      <c r="F35" t="s">
        <v>15550</v>
      </c>
      <c r="G35" t="s">
        <v>15595</v>
      </c>
      <c r="H35" s="1">
        <v>45114.684733796297</v>
      </c>
      <c r="I35" t="s">
        <v>15584</v>
      </c>
      <c r="J35" s="1">
        <v>45114.684733796297</v>
      </c>
      <c r="K35" t="s">
        <v>15584</v>
      </c>
    </row>
    <row r="36" spans="1:11">
      <c r="A36">
        <v>10785</v>
      </c>
      <c r="B36" t="s">
        <v>15596</v>
      </c>
      <c r="C36">
        <v>55700000</v>
      </c>
      <c r="D36" t="s">
        <v>15534</v>
      </c>
      <c r="E36" t="s">
        <v>15576</v>
      </c>
      <c r="F36" t="s">
        <v>15550</v>
      </c>
      <c r="G36" t="s">
        <v>15597</v>
      </c>
      <c r="H36" s="1">
        <v>45114.698807870373</v>
      </c>
      <c r="I36" t="s">
        <v>15598</v>
      </c>
      <c r="J36" s="1">
        <v>45115.858472222222</v>
      </c>
      <c r="K36" t="s">
        <v>15598</v>
      </c>
    </row>
    <row r="37" spans="1:11">
      <c r="A37">
        <v>83132</v>
      </c>
      <c r="B37" t="s">
        <v>15599</v>
      </c>
      <c r="C37">
        <v>50905006</v>
      </c>
      <c r="D37" t="s">
        <v>15534</v>
      </c>
      <c r="E37" t="s">
        <v>15540</v>
      </c>
      <c r="F37" t="s">
        <v>15536</v>
      </c>
      <c r="G37" t="s">
        <v>15600</v>
      </c>
      <c r="H37" s="1">
        <v>45114.69971064815</v>
      </c>
      <c r="I37" t="s">
        <v>15578</v>
      </c>
      <c r="J37" s="1">
        <v>45119.030092592591</v>
      </c>
      <c r="K37" t="s">
        <v>15578</v>
      </c>
    </row>
    <row r="38" spans="1:11">
      <c r="A38">
        <v>4942</v>
      </c>
      <c r="B38" t="s">
        <v>15601</v>
      </c>
      <c r="C38">
        <v>50905006</v>
      </c>
      <c r="D38" t="s">
        <v>15534</v>
      </c>
      <c r="E38" t="s">
        <v>15540</v>
      </c>
      <c r="F38" t="s">
        <v>15536</v>
      </c>
      <c r="G38" t="s">
        <v>15602</v>
      </c>
      <c r="H38" s="1">
        <v>45114.714398148149</v>
      </c>
      <c r="I38" t="s">
        <v>15578</v>
      </c>
      <c r="J38" s="1">
        <v>45119.031817129631</v>
      </c>
      <c r="K38" t="s">
        <v>15578</v>
      </c>
    </row>
    <row r="39" spans="1:11">
      <c r="A39">
        <v>4440</v>
      </c>
      <c r="B39" t="s">
        <v>15572</v>
      </c>
      <c r="C39">
        <v>57700060</v>
      </c>
      <c r="D39" t="s">
        <v>15534</v>
      </c>
      <c r="E39" t="s">
        <v>15576</v>
      </c>
      <c r="F39" t="s">
        <v>15550</v>
      </c>
      <c r="G39" t="s">
        <v>15603</v>
      </c>
      <c r="H39" s="1">
        <v>45114.7184837963</v>
      </c>
      <c r="I39" t="s">
        <v>15573</v>
      </c>
      <c r="J39" s="1">
        <v>45120.82472222222</v>
      </c>
      <c r="K39" t="s">
        <v>15573</v>
      </c>
    </row>
    <row r="40" spans="1:11">
      <c r="A40">
        <v>11592</v>
      </c>
      <c r="B40" t="s">
        <v>15604</v>
      </c>
      <c r="C40">
        <v>50320000</v>
      </c>
      <c r="D40" t="s">
        <v>15534</v>
      </c>
      <c r="E40" t="s">
        <v>15554</v>
      </c>
      <c r="F40" t="s">
        <v>15550</v>
      </c>
      <c r="G40" t="s">
        <v>15605</v>
      </c>
      <c r="H40" s="1">
        <v>45114.718773148146</v>
      </c>
      <c r="I40" t="s">
        <v>15588</v>
      </c>
      <c r="J40" s="1">
        <v>45114.718773148146</v>
      </c>
      <c r="K40" t="s">
        <v>15588</v>
      </c>
    </row>
    <row r="41" spans="1:11">
      <c r="A41">
        <v>11577</v>
      </c>
      <c r="B41" t="s">
        <v>15606</v>
      </c>
      <c r="C41">
        <v>50320000</v>
      </c>
      <c r="D41" t="s">
        <v>15534</v>
      </c>
      <c r="E41" t="s">
        <v>15554</v>
      </c>
      <c r="F41" t="s">
        <v>15550</v>
      </c>
      <c r="G41" t="s">
        <v>15605</v>
      </c>
      <c r="H41" s="1">
        <v>45114.71980324074</v>
      </c>
      <c r="I41" t="s">
        <v>15588</v>
      </c>
      <c r="J41" s="1">
        <v>45114.71980324074</v>
      </c>
      <c r="K41" t="s">
        <v>15588</v>
      </c>
    </row>
    <row r="42" spans="1:11">
      <c r="A42">
        <v>11550</v>
      </c>
      <c r="B42" t="s">
        <v>15607</v>
      </c>
      <c r="C42">
        <v>50320000</v>
      </c>
      <c r="D42" t="s">
        <v>15534</v>
      </c>
      <c r="E42" t="s">
        <v>15554</v>
      </c>
      <c r="F42" t="s">
        <v>15550</v>
      </c>
      <c r="G42" t="s">
        <v>15605</v>
      </c>
      <c r="H42" s="1">
        <v>45114.721030092594</v>
      </c>
      <c r="I42" t="s">
        <v>15588</v>
      </c>
      <c r="J42" s="1">
        <v>45114.721030092594</v>
      </c>
      <c r="K42" t="s">
        <v>15588</v>
      </c>
    </row>
    <row r="43" spans="1:11">
      <c r="A43">
        <v>11796</v>
      </c>
      <c r="B43" t="s">
        <v>15608</v>
      </c>
      <c r="C43">
        <v>58425000</v>
      </c>
      <c r="D43" t="s">
        <v>15534</v>
      </c>
      <c r="E43" t="s">
        <v>15576</v>
      </c>
      <c r="F43" t="s">
        <v>15550</v>
      </c>
      <c r="G43" t="s">
        <v>15609</v>
      </c>
      <c r="H43" s="1">
        <v>45114.725312499999</v>
      </c>
      <c r="I43" t="s">
        <v>15610</v>
      </c>
      <c r="J43" s="1">
        <v>45114.729803240742</v>
      </c>
      <c r="K43" t="s">
        <v>15610</v>
      </c>
    </row>
    <row r="44" spans="1:11">
      <c r="A44">
        <v>11552</v>
      </c>
      <c r="B44" t="s">
        <v>15611</v>
      </c>
      <c r="C44">
        <v>50915000</v>
      </c>
      <c r="D44" t="s">
        <v>15534</v>
      </c>
      <c r="E44" t="s">
        <v>15549</v>
      </c>
      <c r="F44" t="s">
        <v>15550</v>
      </c>
      <c r="G44" t="s">
        <v>15591</v>
      </c>
      <c r="H44" s="1">
        <v>45114.731111111112</v>
      </c>
      <c r="I44" t="s">
        <v>15588</v>
      </c>
      <c r="J44" s="1">
        <v>45114.731111111112</v>
      </c>
      <c r="K44" t="s">
        <v>15588</v>
      </c>
    </row>
    <row r="45" spans="1:11">
      <c r="A45">
        <v>11550</v>
      </c>
      <c r="B45" t="s">
        <v>15607</v>
      </c>
      <c r="C45">
        <v>50915000</v>
      </c>
      <c r="D45" t="s">
        <v>15534</v>
      </c>
      <c r="E45" t="s">
        <v>15549</v>
      </c>
      <c r="F45" t="s">
        <v>15550</v>
      </c>
      <c r="G45" t="s">
        <v>15591</v>
      </c>
      <c r="H45" s="1">
        <v>45114.731516203705</v>
      </c>
      <c r="I45" t="s">
        <v>15588</v>
      </c>
      <c r="J45" s="1">
        <v>45114.731516203705</v>
      </c>
      <c r="K45" t="s">
        <v>15588</v>
      </c>
    </row>
    <row r="46" spans="1:11">
      <c r="A46">
        <v>11796</v>
      </c>
      <c r="B46" t="s">
        <v>15608</v>
      </c>
      <c r="C46">
        <v>57700060</v>
      </c>
      <c r="D46" t="s">
        <v>15534</v>
      </c>
      <c r="E46" t="s">
        <v>15576</v>
      </c>
      <c r="F46" t="s">
        <v>15536</v>
      </c>
      <c r="G46" t="s">
        <v>15612</v>
      </c>
      <c r="H46" s="1">
        <v>45114.734317129631</v>
      </c>
      <c r="I46" t="s">
        <v>15610</v>
      </c>
      <c r="J46" s="1">
        <v>45114.734317129631</v>
      </c>
      <c r="K46" t="s">
        <v>15610</v>
      </c>
    </row>
    <row r="47" spans="1:11">
      <c r="A47">
        <v>11796</v>
      </c>
      <c r="B47" t="s">
        <v>15608</v>
      </c>
      <c r="C47">
        <v>50810000</v>
      </c>
      <c r="D47" t="s">
        <v>15534</v>
      </c>
      <c r="E47" t="s">
        <v>15554</v>
      </c>
      <c r="F47" t="s">
        <v>15536</v>
      </c>
      <c r="G47" t="s">
        <v>15613</v>
      </c>
      <c r="H47" s="1">
        <v>45114.735763888886</v>
      </c>
      <c r="I47" t="s">
        <v>15610</v>
      </c>
      <c r="J47" s="1">
        <v>45114.735763888886</v>
      </c>
      <c r="K47" t="s">
        <v>15610</v>
      </c>
    </row>
    <row r="48" spans="1:11">
      <c r="A48">
        <v>8696</v>
      </c>
      <c r="B48" t="s">
        <v>15614</v>
      </c>
      <c r="C48">
        <v>57700060</v>
      </c>
      <c r="D48" t="s">
        <v>15534</v>
      </c>
      <c r="E48" t="s">
        <v>15554</v>
      </c>
      <c r="F48" t="s">
        <v>15550</v>
      </c>
      <c r="G48" t="s">
        <v>15615</v>
      </c>
      <c r="H48" s="1">
        <v>45114.737141203703</v>
      </c>
      <c r="I48" t="s">
        <v>15578</v>
      </c>
      <c r="J48" s="1">
        <v>45119.03733796296</v>
      </c>
      <c r="K48" t="s">
        <v>15578</v>
      </c>
    </row>
    <row r="49" spans="1:11">
      <c r="A49">
        <v>11539</v>
      </c>
      <c r="B49" t="s">
        <v>15616</v>
      </c>
      <c r="C49">
        <v>50915000</v>
      </c>
      <c r="D49" t="s">
        <v>15534</v>
      </c>
      <c r="E49" t="s">
        <v>15549</v>
      </c>
      <c r="F49" t="s">
        <v>15550</v>
      </c>
      <c r="G49" t="s">
        <v>15591</v>
      </c>
      <c r="H49" s="1">
        <v>45114.739907407406</v>
      </c>
      <c r="I49" t="s">
        <v>15588</v>
      </c>
      <c r="J49" s="1">
        <v>45114.739907407406</v>
      </c>
      <c r="K49" t="s">
        <v>15588</v>
      </c>
    </row>
    <row r="50" spans="1:11">
      <c r="A50">
        <v>11596</v>
      </c>
      <c r="B50" t="s">
        <v>15617</v>
      </c>
      <c r="C50">
        <v>50915000</v>
      </c>
      <c r="D50" t="s">
        <v>15534</v>
      </c>
      <c r="E50" t="s">
        <v>15549</v>
      </c>
      <c r="F50" t="s">
        <v>15550</v>
      </c>
      <c r="G50" t="s">
        <v>15591</v>
      </c>
      <c r="H50" s="1">
        <v>45114.740613425929</v>
      </c>
      <c r="I50" t="s">
        <v>15588</v>
      </c>
      <c r="J50" s="1">
        <v>45114.740613425929</v>
      </c>
      <c r="K50" t="s">
        <v>15588</v>
      </c>
    </row>
    <row r="51" spans="1:11">
      <c r="A51">
        <v>11543</v>
      </c>
      <c r="B51" t="s">
        <v>15618</v>
      </c>
      <c r="C51">
        <v>50915000</v>
      </c>
      <c r="D51" t="s">
        <v>15534</v>
      </c>
      <c r="E51" t="s">
        <v>15549</v>
      </c>
      <c r="F51" t="s">
        <v>15550</v>
      </c>
      <c r="G51" t="s">
        <v>15591</v>
      </c>
      <c r="H51" s="1">
        <v>45114.741168981483</v>
      </c>
      <c r="I51" t="s">
        <v>15588</v>
      </c>
      <c r="J51" s="1">
        <v>45114.741168981483</v>
      </c>
      <c r="K51" t="s">
        <v>15588</v>
      </c>
    </row>
    <row r="52" spans="1:11">
      <c r="A52">
        <v>11544</v>
      </c>
      <c r="B52" t="s">
        <v>15619</v>
      </c>
      <c r="C52">
        <v>50321000</v>
      </c>
      <c r="D52" t="s">
        <v>15534</v>
      </c>
      <c r="E52" t="s">
        <v>15554</v>
      </c>
      <c r="F52" t="s">
        <v>15550</v>
      </c>
      <c r="G52" t="s">
        <v>15620</v>
      </c>
      <c r="H52" s="1">
        <v>45114.746736111112</v>
      </c>
      <c r="I52" t="s">
        <v>15588</v>
      </c>
      <c r="J52" s="1">
        <v>45114.746736111112</v>
      </c>
      <c r="K52" t="s">
        <v>15588</v>
      </c>
    </row>
    <row r="53" spans="1:11">
      <c r="A53">
        <v>11553</v>
      </c>
      <c r="B53" t="s">
        <v>15621</v>
      </c>
      <c r="C53">
        <v>50321000</v>
      </c>
      <c r="D53" t="s">
        <v>15534</v>
      </c>
      <c r="E53" t="s">
        <v>15554</v>
      </c>
      <c r="F53" t="s">
        <v>15550</v>
      </c>
      <c r="G53" t="s">
        <v>15620</v>
      </c>
      <c r="H53" s="1">
        <v>45114.746944444443</v>
      </c>
      <c r="I53" t="s">
        <v>15588</v>
      </c>
      <c r="J53" s="1">
        <v>45114.746944444443</v>
      </c>
      <c r="K53" t="s">
        <v>15588</v>
      </c>
    </row>
    <row r="54" spans="1:11">
      <c r="A54">
        <v>11543</v>
      </c>
      <c r="B54" t="s">
        <v>15618</v>
      </c>
      <c r="C54">
        <v>50321000</v>
      </c>
      <c r="D54" t="s">
        <v>15534</v>
      </c>
      <c r="E54" t="s">
        <v>15554</v>
      </c>
      <c r="F54" t="s">
        <v>15550</v>
      </c>
      <c r="G54" t="s">
        <v>15620</v>
      </c>
      <c r="H54" s="1">
        <v>45114.747314814813</v>
      </c>
      <c r="I54" t="s">
        <v>15588</v>
      </c>
      <c r="J54" s="1">
        <v>45114.747314814813</v>
      </c>
      <c r="K54" t="s">
        <v>15588</v>
      </c>
    </row>
    <row r="55" spans="1:11">
      <c r="A55">
        <v>11576</v>
      </c>
      <c r="B55" t="s">
        <v>15622</v>
      </c>
      <c r="C55">
        <v>50321000</v>
      </c>
      <c r="D55" t="s">
        <v>15534</v>
      </c>
      <c r="E55" t="s">
        <v>15554</v>
      </c>
      <c r="F55" t="s">
        <v>15550</v>
      </c>
      <c r="G55" t="s">
        <v>15620</v>
      </c>
      <c r="H55" s="1">
        <v>45114.747812499998</v>
      </c>
      <c r="I55" t="s">
        <v>15588</v>
      </c>
      <c r="J55" s="1">
        <v>45114.747812499998</v>
      </c>
      <c r="K55" t="s">
        <v>15588</v>
      </c>
    </row>
    <row r="56" spans="1:11">
      <c r="A56">
        <v>99479</v>
      </c>
      <c r="B56" t="s">
        <v>15623</v>
      </c>
      <c r="C56">
        <v>58425000</v>
      </c>
      <c r="D56" t="s">
        <v>15534</v>
      </c>
      <c r="E56" t="s">
        <v>15554</v>
      </c>
      <c r="F56" t="s">
        <v>15550</v>
      </c>
      <c r="G56" t="s">
        <v>15624</v>
      </c>
      <c r="H56" s="1">
        <v>45114.749525462961</v>
      </c>
      <c r="I56" t="s">
        <v>15573</v>
      </c>
      <c r="J56" s="1">
        <v>45114.749525462961</v>
      </c>
      <c r="K56" t="s">
        <v>15573</v>
      </c>
    </row>
    <row r="57" spans="1:11">
      <c r="A57">
        <v>8719</v>
      </c>
      <c r="B57" t="s">
        <v>15625</v>
      </c>
      <c r="C57">
        <v>56200000</v>
      </c>
      <c r="D57" t="s">
        <v>15534</v>
      </c>
      <c r="E57" t="s">
        <v>15554</v>
      </c>
      <c r="F57" t="s">
        <v>15550</v>
      </c>
      <c r="G57" t="s">
        <v>15626</v>
      </c>
      <c r="H57" s="1">
        <v>45114.751921296294</v>
      </c>
      <c r="I57" t="s">
        <v>15610</v>
      </c>
      <c r="J57" s="1">
        <v>45114.751921296294</v>
      </c>
      <c r="K57" t="s">
        <v>15610</v>
      </c>
    </row>
    <row r="58" spans="1:11">
      <c r="A58">
        <v>10785</v>
      </c>
      <c r="B58" t="s">
        <v>15596</v>
      </c>
      <c r="C58">
        <v>50305025</v>
      </c>
      <c r="D58" t="s">
        <v>15534</v>
      </c>
      <c r="E58" t="s">
        <v>15544</v>
      </c>
      <c r="F58" t="s">
        <v>15550</v>
      </c>
      <c r="G58" t="s">
        <v>15627</v>
      </c>
      <c r="H58" s="1">
        <v>45114.754259259258</v>
      </c>
      <c r="I58" t="s">
        <v>15598</v>
      </c>
      <c r="J58" s="1">
        <v>45115.859444444446</v>
      </c>
      <c r="K58" t="s">
        <v>15598</v>
      </c>
    </row>
    <row r="59" spans="1:11">
      <c r="A59">
        <v>7696</v>
      </c>
      <c r="B59" t="s">
        <v>15628</v>
      </c>
      <c r="C59">
        <v>50305021</v>
      </c>
      <c r="D59" t="s">
        <v>15534</v>
      </c>
      <c r="E59" t="s">
        <v>15554</v>
      </c>
      <c r="F59" t="s">
        <v>15536</v>
      </c>
      <c r="G59" t="s">
        <v>15629</v>
      </c>
      <c r="H59" s="1">
        <v>45114.754745370374</v>
      </c>
      <c r="I59" t="s">
        <v>15584</v>
      </c>
      <c r="J59" s="1">
        <v>45114.754745370374</v>
      </c>
      <c r="K59" t="s">
        <v>15584</v>
      </c>
    </row>
    <row r="60" spans="1:11">
      <c r="A60">
        <v>11588</v>
      </c>
      <c r="B60" t="s">
        <v>15630</v>
      </c>
      <c r="C60">
        <v>50321000</v>
      </c>
      <c r="D60" t="s">
        <v>15534</v>
      </c>
      <c r="E60" t="s">
        <v>15554</v>
      </c>
      <c r="F60" t="s">
        <v>15550</v>
      </c>
      <c r="G60" t="s">
        <v>15620</v>
      </c>
      <c r="H60" s="1">
        <v>45114.755046296297</v>
      </c>
      <c r="I60" t="s">
        <v>15588</v>
      </c>
      <c r="J60" s="1">
        <v>45114.755046296297</v>
      </c>
      <c r="K60" t="s">
        <v>15588</v>
      </c>
    </row>
    <row r="61" spans="1:11">
      <c r="A61">
        <v>10629</v>
      </c>
      <c r="B61" t="s">
        <v>15631</v>
      </c>
      <c r="C61">
        <v>58425000</v>
      </c>
      <c r="D61" t="s">
        <v>15534</v>
      </c>
      <c r="E61" t="s">
        <v>15576</v>
      </c>
      <c r="F61" t="s">
        <v>15550</v>
      </c>
      <c r="G61" t="s">
        <v>15632</v>
      </c>
      <c r="H61" s="1">
        <v>45114.755740740744</v>
      </c>
      <c r="I61" t="s">
        <v>15584</v>
      </c>
      <c r="J61" s="1">
        <v>45114.755740740744</v>
      </c>
      <c r="K61" t="s">
        <v>15584</v>
      </c>
    </row>
    <row r="62" spans="1:11">
      <c r="A62">
        <v>10629</v>
      </c>
      <c r="B62" t="s">
        <v>15631</v>
      </c>
      <c r="C62">
        <v>50365000</v>
      </c>
      <c r="D62" t="s">
        <v>15534</v>
      </c>
      <c r="E62" t="s">
        <v>15554</v>
      </c>
      <c r="F62" t="s">
        <v>15536</v>
      </c>
      <c r="G62" t="s">
        <v>15633</v>
      </c>
      <c r="H62" s="1">
        <v>45114.760069444441</v>
      </c>
      <c r="I62" t="s">
        <v>15584</v>
      </c>
      <c r="J62" s="1">
        <v>45114.760069444441</v>
      </c>
      <c r="K62" t="s">
        <v>15584</v>
      </c>
    </row>
    <row r="63" spans="1:11">
      <c r="A63">
        <v>8513</v>
      </c>
      <c r="B63" t="s">
        <v>15634</v>
      </c>
      <c r="C63">
        <v>57700010</v>
      </c>
      <c r="D63" t="s">
        <v>15534</v>
      </c>
      <c r="E63" t="s">
        <v>15554</v>
      </c>
      <c r="F63" t="s">
        <v>15550</v>
      </c>
      <c r="G63" t="s">
        <v>15635</v>
      </c>
      <c r="H63" s="1">
        <v>45114.76630787037</v>
      </c>
      <c r="I63" t="s">
        <v>15610</v>
      </c>
      <c r="J63" s="1">
        <v>45114.76630787037</v>
      </c>
      <c r="K63" t="s">
        <v>15610</v>
      </c>
    </row>
    <row r="64" spans="1:11">
      <c r="A64">
        <v>11592</v>
      </c>
      <c r="B64" t="s">
        <v>15604</v>
      </c>
      <c r="C64">
        <v>56200060</v>
      </c>
      <c r="D64" t="s">
        <v>15534</v>
      </c>
      <c r="E64" t="s">
        <v>15554</v>
      </c>
      <c r="F64" t="s">
        <v>15550</v>
      </c>
      <c r="G64" t="s">
        <v>15636</v>
      </c>
      <c r="H64" s="1">
        <v>45114.768854166665</v>
      </c>
      <c r="I64" t="s">
        <v>15588</v>
      </c>
      <c r="J64" s="1">
        <v>45114.768854166665</v>
      </c>
      <c r="K64" t="s">
        <v>15588</v>
      </c>
    </row>
    <row r="65" spans="1:11">
      <c r="A65">
        <v>8513</v>
      </c>
      <c r="B65" t="s">
        <v>15634</v>
      </c>
      <c r="C65">
        <v>50811001</v>
      </c>
      <c r="D65" t="s">
        <v>15534</v>
      </c>
      <c r="E65" t="s">
        <v>15535</v>
      </c>
      <c r="F65" t="s">
        <v>15550</v>
      </c>
      <c r="G65" t="s">
        <v>15637</v>
      </c>
      <c r="H65" s="1">
        <v>45114.77002314815</v>
      </c>
      <c r="I65" t="s">
        <v>15610</v>
      </c>
      <c r="J65" s="1">
        <v>45114.774895833332</v>
      </c>
      <c r="K65" t="s">
        <v>15610</v>
      </c>
    </row>
    <row r="66" spans="1:11">
      <c r="A66">
        <v>9238</v>
      </c>
      <c r="B66" t="s">
        <v>15638</v>
      </c>
      <c r="C66">
        <v>50320000</v>
      </c>
      <c r="D66" t="s">
        <v>15534</v>
      </c>
      <c r="E66" t="s">
        <v>15535</v>
      </c>
      <c r="F66" t="s">
        <v>15550</v>
      </c>
      <c r="G66" t="s">
        <v>15639</v>
      </c>
      <c r="H66" s="1">
        <v>45114.770937499998</v>
      </c>
      <c r="I66" t="s">
        <v>15584</v>
      </c>
      <c r="J66" s="1">
        <v>45114.770937499998</v>
      </c>
      <c r="K66" t="s">
        <v>15584</v>
      </c>
    </row>
    <row r="67" spans="1:11">
      <c r="A67">
        <v>11542</v>
      </c>
      <c r="B67" t="s">
        <v>15640</v>
      </c>
      <c r="C67">
        <v>57700030</v>
      </c>
      <c r="D67" t="s">
        <v>15534</v>
      </c>
      <c r="E67" t="s">
        <v>15554</v>
      </c>
      <c r="F67" t="s">
        <v>15550</v>
      </c>
      <c r="G67" t="s">
        <v>15641</v>
      </c>
      <c r="H67" s="1">
        <v>45114.772766203707</v>
      </c>
      <c r="I67" t="s">
        <v>15588</v>
      </c>
      <c r="J67" s="1">
        <v>45114.772766203707</v>
      </c>
      <c r="K67" t="s">
        <v>15588</v>
      </c>
    </row>
    <row r="68" spans="1:11">
      <c r="A68">
        <v>8513</v>
      </c>
      <c r="B68" t="s">
        <v>15634</v>
      </c>
      <c r="C68">
        <v>50305028</v>
      </c>
      <c r="D68" t="s">
        <v>15534</v>
      </c>
      <c r="E68" t="s">
        <v>15554</v>
      </c>
      <c r="F68" t="s">
        <v>15536</v>
      </c>
      <c r="G68" t="s">
        <v>15642</v>
      </c>
      <c r="H68" s="1">
        <v>45114.774768518517</v>
      </c>
      <c r="I68" t="s">
        <v>15610</v>
      </c>
      <c r="J68" s="1">
        <v>45114.774768518517</v>
      </c>
      <c r="K68" t="s">
        <v>15610</v>
      </c>
    </row>
    <row r="69" spans="1:11">
      <c r="A69">
        <v>9085</v>
      </c>
      <c r="B69" t="s">
        <v>15643</v>
      </c>
      <c r="C69">
        <v>50305028</v>
      </c>
      <c r="D69" t="s">
        <v>15534</v>
      </c>
      <c r="E69" t="s">
        <v>15586</v>
      </c>
      <c r="F69" t="s">
        <v>15536</v>
      </c>
      <c r="G69" t="s">
        <v>15644</v>
      </c>
      <c r="H69" s="1">
        <v>45114.775451388887</v>
      </c>
      <c r="I69" t="s">
        <v>15584</v>
      </c>
      <c r="J69" s="1">
        <v>45114.775451388887</v>
      </c>
      <c r="K69" t="s">
        <v>15584</v>
      </c>
    </row>
    <row r="70" spans="1:11">
      <c r="A70">
        <v>20487</v>
      </c>
      <c r="B70" t="s">
        <v>10419</v>
      </c>
      <c r="C70">
        <v>50905006</v>
      </c>
      <c r="D70" t="s">
        <v>15534</v>
      </c>
      <c r="E70" t="s">
        <v>15554</v>
      </c>
      <c r="F70" t="s">
        <v>15536</v>
      </c>
      <c r="G70" t="s">
        <v>15645</v>
      </c>
      <c r="H70" s="1">
        <v>45114.778090277781</v>
      </c>
      <c r="I70" t="s">
        <v>15588</v>
      </c>
      <c r="J70" s="1">
        <v>45114.778090277781</v>
      </c>
      <c r="K70" t="s">
        <v>15588</v>
      </c>
    </row>
    <row r="71" spans="1:11">
      <c r="A71">
        <v>20411</v>
      </c>
      <c r="B71" t="s">
        <v>15646</v>
      </c>
      <c r="C71">
        <v>50515000</v>
      </c>
      <c r="D71" t="s">
        <v>15534</v>
      </c>
      <c r="E71" t="s">
        <v>15554</v>
      </c>
      <c r="F71" t="s">
        <v>15550</v>
      </c>
      <c r="G71" t="s">
        <v>15647</v>
      </c>
      <c r="H71" s="1">
        <v>45114.778252314813</v>
      </c>
      <c r="I71" t="s">
        <v>15578</v>
      </c>
      <c r="J71" s="1">
        <v>45119.055243055554</v>
      </c>
      <c r="K71" t="s">
        <v>15578</v>
      </c>
    </row>
    <row r="72" spans="1:11">
      <c r="A72">
        <v>20488</v>
      </c>
      <c r="B72" t="s">
        <v>15648</v>
      </c>
      <c r="C72">
        <v>50905006</v>
      </c>
      <c r="D72" t="s">
        <v>15534</v>
      </c>
      <c r="E72" t="s">
        <v>15554</v>
      </c>
      <c r="F72" t="s">
        <v>15536</v>
      </c>
      <c r="G72" t="s">
        <v>15645</v>
      </c>
      <c r="H72" s="1">
        <v>45114.778611111113</v>
      </c>
      <c r="I72" t="s">
        <v>15588</v>
      </c>
      <c r="J72" s="1">
        <v>45114.778611111113</v>
      </c>
      <c r="K72" t="s">
        <v>15588</v>
      </c>
    </row>
    <row r="73" spans="1:11">
      <c r="A73">
        <v>11553</v>
      </c>
      <c r="B73" t="s">
        <v>15621</v>
      </c>
      <c r="C73">
        <v>50905006</v>
      </c>
      <c r="D73" t="s">
        <v>15534</v>
      </c>
      <c r="E73" t="s">
        <v>15554</v>
      </c>
      <c r="F73" t="s">
        <v>15536</v>
      </c>
      <c r="G73" t="s">
        <v>15649</v>
      </c>
      <c r="H73" s="1">
        <v>45114.778969907406</v>
      </c>
      <c r="I73" t="s">
        <v>15588</v>
      </c>
      <c r="J73" s="1">
        <v>45114.778969907406</v>
      </c>
      <c r="K73" t="s">
        <v>15588</v>
      </c>
    </row>
    <row r="74" spans="1:11">
      <c r="A74">
        <v>8514</v>
      </c>
      <c r="B74" t="s">
        <v>15650</v>
      </c>
      <c r="C74">
        <v>50320000</v>
      </c>
      <c r="D74" t="s">
        <v>15534</v>
      </c>
      <c r="E74" t="s">
        <v>15549</v>
      </c>
      <c r="F74" t="s">
        <v>15550</v>
      </c>
      <c r="G74" t="s">
        <v>15651</v>
      </c>
      <c r="H74" s="1">
        <v>45114.780277777776</v>
      </c>
      <c r="I74" t="s">
        <v>15610</v>
      </c>
      <c r="J74" s="1">
        <v>45114.784513888888</v>
      </c>
      <c r="K74" t="s">
        <v>15610</v>
      </c>
    </row>
    <row r="75" spans="1:11">
      <c r="A75">
        <v>11578</v>
      </c>
      <c r="B75" t="s">
        <v>15652</v>
      </c>
      <c r="C75">
        <v>50320000</v>
      </c>
      <c r="D75" t="s">
        <v>15534</v>
      </c>
      <c r="E75" t="s">
        <v>15554</v>
      </c>
      <c r="F75" t="s">
        <v>15550</v>
      </c>
      <c r="G75" t="s">
        <v>15605</v>
      </c>
      <c r="H75" s="1">
        <v>45114.780486111114</v>
      </c>
      <c r="I75" t="s">
        <v>15588</v>
      </c>
      <c r="J75" s="1">
        <v>45114.780486111114</v>
      </c>
      <c r="K75" t="s">
        <v>15588</v>
      </c>
    </row>
    <row r="76" spans="1:11">
      <c r="A76">
        <v>83102</v>
      </c>
      <c r="B76" t="s">
        <v>15653</v>
      </c>
      <c r="C76">
        <v>50320000</v>
      </c>
      <c r="D76" t="s">
        <v>15534</v>
      </c>
      <c r="E76" t="s">
        <v>15554</v>
      </c>
      <c r="F76" t="s">
        <v>15550</v>
      </c>
      <c r="G76" t="s">
        <v>15605</v>
      </c>
      <c r="H76" s="1">
        <v>45114.781215277777</v>
      </c>
      <c r="I76" t="s">
        <v>15588</v>
      </c>
      <c r="J76" s="1">
        <v>45114.781215277777</v>
      </c>
      <c r="K76" t="s">
        <v>15588</v>
      </c>
    </row>
    <row r="77" spans="1:11">
      <c r="A77">
        <v>11540</v>
      </c>
      <c r="B77" t="s">
        <v>15654</v>
      </c>
      <c r="C77">
        <v>50320000</v>
      </c>
      <c r="D77" t="s">
        <v>15534</v>
      </c>
      <c r="E77" t="s">
        <v>15554</v>
      </c>
      <c r="F77" t="s">
        <v>15550</v>
      </c>
      <c r="G77" t="s">
        <v>15605</v>
      </c>
      <c r="H77" s="1">
        <v>45114.781365740739</v>
      </c>
      <c r="I77" t="s">
        <v>15588</v>
      </c>
      <c r="J77" s="1">
        <v>45114.781365740739</v>
      </c>
      <c r="K77" t="s">
        <v>15588</v>
      </c>
    </row>
    <row r="78" spans="1:11">
      <c r="A78">
        <v>11549</v>
      </c>
      <c r="B78" t="s">
        <v>15655</v>
      </c>
      <c r="C78">
        <v>50320000</v>
      </c>
      <c r="D78" t="s">
        <v>15534</v>
      </c>
      <c r="E78" t="s">
        <v>15554</v>
      </c>
      <c r="F78" t="s">
        <v>15550</v>
      </c>
      <c r="G78" t="s">
        <v>15605</v>
      </c>
      <c r="H78" s="1">
        <v>45114.781608796293</v>
      </c>
      <c r="I78" t="s">
        <v>15588</v>
      </c>
      <c r="J78" s="1">
        <v>45114.781608796293</v>
      </c>
      <c r="K78" t="s">
        <v>15588</v>
      </c>
    </row>
    <row r="79" spans="1:11">
      <c r="A79">
        <v>11249</v>
      </c>
      <c r="B79" t="s">
        <v>15656</v>
      </c>
      <c r="C79">
        <v>50905006</v>
      </c>
      <c r="D79" t="s">
        <v>15534</v>
      </c>
      <c r="E79" t="s">
        <v>15586</v>
      </c>
      <c r="F79" t="s">
        <v>15550</v>
      </c>
      <c r="G79" t="s">
        <v>15657</v>
      </c>
      <c r="H79" s="1">
        <v>45114.781817129631</v>
      </c>
      <c r="I79" t="s">
        <v>15584</v>
      </c>
      <c r="J79" s="1">
        <v>45114.781817129631</v>
      </c>
      <c r="K79" t="s">
        <v>15584</v>
      </c>
    </row>
    <row r="80" spans="1:11">
      <c r="A80">
        <v>8514</v>
      </c>
      <c r="B80" t="s">
        <v>15650</v>
      </c>
      <c r="C80">
        <v>55300000</v>
      </c>
      <c r="D80" t="s">
        <v>15534</v>
      </c>
      <c r="E80" t="s">
        <v>15544</v>
      </c>
      <c r="F80" t="s">
        <v>15550</v>
      </c>
      <c r="G80" t="s">
        <v>15658</v>
      </c>
      <c r="H80" s="1">
        <v>45114.785844907405</v>
      </c>
      <c r="I80" t="s">
        <v>15610</v>
      </c>
      <c r="J80" s="1">
        <v>45114.785844907405</v>
      </c>
      <c r="K80" t="s">
        <v>15610</v>
      </c>
    </row>
    <row r="81" spans="1:11">
      <c r="A81">
        <v>11818</v>
      </c>
      <c r="B81" t="s">
        <v>15659</v>
      </c>
      <c r="C81">
        <v>50905006</v>
      </c>
      <c r="D81" t="s">
        <v>15534</v>
      </c>
      <c r="E81" t="s">
        <v>15540</v>
      </c>
      <c r="F81" t="s">
        <v>15536</v>
      </c>
      <c r="G81" t="s">
        <v>15660</v>
      </c>
      <c r="H81" s="1">
        <v>45114.78634259259</v>
      </c>
      <c r="I81" t="s">
        <v>15661</v>
      </c>
      <c r="J81" s="1">
        <v>45114.78634259259</v>
      </c>
      <c r="K81" t="s">
        <v>15661</v>
      </c>
    </row>
    <row r="82" spans="1:11">
      <c r="A82">
        <v>11816</v>
      </c>
      <c r="B82" t="s">
        <v>15662</v>
      </c>
      <c r="C82">
        <v>50905006</v>
      </c>
      <c r="D82" t="s">
        <v>15534</v>
      </c>
      <c r="E82" t="s">
        <v>15540</v>
      </c>
      <c r="F82" t="s">
        <v>15536</v>
      </c>
      <c r="G82" t="s">
        <v>15660</v>
      </c>
      <c r="H82" s="1">
        <v>45114.786516203705</v>
      </c>
      <c r="I82" t="s">
        <v>15661</v>
      </c>
      <c r="J82" s="1">
        <v>45114.786516203705</v>
      </c>
      <c r="K82" t="s">
        <v>15661</v>
      </c>
    </row>
    <row r="83" spans="1:11">
      <c r="A83">
        <v>53078</v>
      </c>
      <c r="B83" t="s">
        <v>15663</v>
      </c>
      <c r="C83">
        <v>57700030</v>
      </c>
      <c r="D83" t="s">
        <v>15534</v>
      </c>
      <c r="E83" t="s">
        <v>15576</v>
      </c>
      <c r="F83" t="s">
        <v>15536</v>
      </c>
      <c r="G83" t="s">
        <v>15664</v>
      </c>
      <c r="H83" s="1">
        <v>45114.793530092589</v>
      </c>
      <c r="I83" t="s">
        <v>15665</v>
      </c>
      <c r="J83" s="1">
        <v>45117.555081018516</v>
      </c>
      <c r="K83" t="s">
        <v>15665</v>
      </c>
    </row>
    <row r="84" spans="1:11">
      <c r="A84">
        <v>126106</v>
      </c>
      <c r="B84" t="s">
        <v>15666</v>
      </c>
      <c r="C84">
        <v>57700010</v>
      </c>
      <c r="D84" t="s">
        <v>15534</v>
      </c>
      <c r="E84" t="s">
        <v>15586</v>
      </c>
      <c r="F84" t="s">
        <v>15536</v>
      </c>
      <c r="G84" t="s">
        <v>15667</v>
      </c>
      <c r="H84" s="1">
        <v>45114.794305555559</v>
      </c>
      <c r="I84" t="s">
        <v>15668</v>
      </c>
      <c r="J84" s="1">
        <v>45114.794305555559</v>
      </c>
      <c r="K84" t="s">
        <v>15668</v>
      </c>
    </row>
    <row r="85" spans="1:11">
      <c r="A85">
        <v>126106</v>
      </c>
      <c r="B85" t="s">
        <v>15666</v>
      </c>
      <c r="C85">
        <v>58355030</v>
      </c>
      <c r="D85" t="s">
        <v>15534</v>
      </c>
      <c r="E85" t="s">
        <v>15554</v>
      </c>
      <c r="F85" t="s">
        <v>15550</v>
      </c>
      <c r="G85" t="s">
        <v>15669</v>
      </c>
      <c r="H85" s="1">
        <v>45114.794872685183</v>
      </c>
      <c r="I85" t="s">
        <v>15668</v>
      </c>
      <c r="J85" s="1">
        <v>45114.794872685183</v>
      </c>
      <c r="K85" t="s">
        <v>15668</v>
      </c>
    </row>
    <row r="86" spans="1:11">
      <c r="A86">
        <v>126106</v>
      </c>
      <c r="B86" t="s">
        <v>15666</v>
      </c>
      <c r="C86">
        <v>55700000</v>
      </c>
      <c r="D86" t="s">
        <v>15534</v>
      </c>
      <c r="E86" t="s">
        <v>15535</v>
      </c>
      <c r="F86" t="s">
        <v>15536</v>
      </c>
      <c r="G86" t="s">
        <v>15670</v>
      </c>
      <c r="H86" s="1">
        <v>45114.798495370371</v>
      </c>
      <c r="I86" t="s">
        <v>15668</v>
      </c>
      <c r="J86" s="1">
        <v>45114.798495370371</v>
      </c>
      <c r="K86" t="s">
        <v>15668</v>
      </c>
    </row>
    <row r="87" spans="1:11">
      <c r="A87">
        <v>11820</v>
      </c>
      <c r="B87" t="s">
        <v>15671</v>
      </c>
      <c r="C87">
        <v>50812000</v>
      </c>
      <c r="D87" t="s">
        <v>15534</v>
      </c>
      <c r="E87" t="s">
        <v>15586</v>
      </c>
      <c r="F87" t="s">
        <v>15536</v>
      </c>
      <c r="G87" t="s">
        <v>15672</v>
      </c>
      <c r="H87" s="1">
        <v>45114.80060185185</v>
      </c>
      <c r="I87" t="s">
        <v>15673</v>
      </c>
      <c r="J87" s="1">
        <v>45121.564166666663</v>
      </c>
      <c r="K87" t="s">
        <v>15673</v>
      </c>
    </row>
    <row r="88" spans="1:11">
      <c r="A88">
        <v>126106</v>
      </c>
      <c r="B88" t="s">
        <v>15666</v>
      </c>
      <c r="C88">
        <v>57300000</v>
      </c>
      <c r="D88" t="s">
        <v>15534</v>
      </c>
      <c r="E88" t="s">
        <v>15586</v>
      </c>
      <c r="F88" t="s">
        <v>15536</v>
      </c>
      <c r="G88" t="s">
        <v>15674</v>
      </c>
      <c r="H88" s="1">
        <v>45114.800891203704</v>
      </c>
      <c r="I88" t="s">
        <v>15668</v>
      </c>
      <c r="J88" s="1">
        <v>45114.800891203704</v>
      </c>
      <c r="K88" t="s">
        <v>15668</v>
      </c>
    </row>
    <row r="89" spans="1:11">
      <c r="A89">
        <v>82975</v>
      </c>
      <c r="B89" t="s">
        <v>15675</v>
      </c>
      <c r="C89">
        <v>50905006</v>
      </c>
      <c r="D89" t="s">
        <v>15534</v>
      </c>
      <c r="E89" t="s">
        <v>15544</v>
      </c>
      <c r="F89" t="s">
        <v>15550</v>
      </c>
      <c r="G89" t="s">
        <v>15676</v>
      </c>
      <c r="H89" s="1">
        <v>45114.822442129633</v>
      </c>
      <c r="I89" t="s">
        <v>15610</v>
      </c>
      <c r="J89" s="1">
        <v>45114.822442129633</v>
      </c>
      <c r="K89" t="s">
        <v>15610</v>
      </c>
    </row>
    <row r="90" spans="1:11">
      <c r="A90">
        <v>82975</v>
      </c>
      <c r="B90" t="s">
        <v>15675</v>
      </c>
      <c r="C90">
        <v>56200000</v>
      </c>
      <c r="D90" t="s">
        <v>15534</v>
      </c>
      <c r="E90" t="s">
        <v>15576</v>
      </c>
      <c r="F90" t="s">
        <v>15550</v>
      </c>
      <c r="G90" t="s">
        <v>15677</v>
      </c>
      <c r="H90" s="1">
        <v>45114.823055555556</v>
      </c>
      <c r="I90" t="s">
        <v>15610</v>
      </c>
      <c r="J90" s="1">
        <v>45114.823055555556</v>
      </c>
      <c r="K90" t="s">
        <v>15610</v>
      </c>
    </row>
    <row r="91" spans="1:11">
      <c r="A91">
        <v>11805</v>
      </c>
      <c r="B91" t="s">
        <v>15678</v>
      </c>
      <c r="C91">
        <v>50321000</v>
      </c>
      <c r="D91" t="s">
        <v>15534</v>
      </c>
      <c r="E91" t="s">
        <v>15554</v>
      </c>
      <c r="F91" t="s">
        <v>15550</v>
      </c>
      <c r="G91" t="s">
        <v>15679</v>
      </c>
      <c r="H91" s="1">
        <v>45114.823599537034</v>
      </c>
      <c r="I91" t="s">
        <v>15661</v>
      </c>
      <c r="J91" s="1">
        <v>45114.823599537034</v>
      </c>
      <c r="K91" t="s">
        <v>15661</v>
      </c>
    </row>
    <row r="92" spans="1:11">
      <c r="A92">
        <v>9213</v>
      </c>
      <c r="B92" t="s">
        <v>15680</v>
      </c>
      <c r="C92">
        <v>50905006</v>
      </c>
      <c r="D92" t="s">
        <v>15534</v>
      </c>
      <c r="E92" t="s">
        <v>15586</v>
      </c>
      <c r="F92" t="s">
        <v>15536</v>
      </c>
      <c r="G92" t="s">
        <v>15681</v>
      </c>
      <c r="H92" s="1">
        <v>45114.828159722223</v>
      </c>
      <c r="I92" t="s">
        <v>15661</v>
      </c>
      <c r="J92" s="1">
        <v>45114.828159722223</v>
      </c>
      <c r="K92" t="s">
        <v>15661</v>
      </c>
    </row>
    <row r="93" spans="1:11">
      <c r="A93">
        <v>126103</v>
      </c>
      <c r="B93" t="s">
        <v>15682</v>
      </c>
      <c r="C93">
        <v>50305025</v>
      </c>
      <c r="D93" t="s">
        <v>15534</v>
      </c>
      <c r="E93" t="s">
        <v>15544</v>
      </c>
      <c r="F93" t="s">
        <v>15550</v>
      </c>
      <c r="G93" t="s">
        <v>15683</v>
      </c>
      <c r="H93" s="1">
        <v>45114.831562500003</v>
      </c>
      <c r="I93" t="s">
        <v>15668</v>
      </c>
      <c r="J93" s="1">
        <v>45114.831562500003</v>
      </c>
      <c r="K93" t="s">
        <v>15668</v>
      </c>
    </row>
    <row r="94" spans="1:11">
      <c r="A94">
        <v>126103</v>
      </c>
      <c r="B94" t="s">
        <v>15682</v>
      </c>
      <c r="C94">
        <v>58619000</v>
      </c>
      <c r="D94" t="s">
        <v>15534</v>
      </c>
      <c r="E94" t="s">
        <v>15544</v>
      </c>
      <c r="F94" t="s">
        <v>15536</v>
      </c>
      <c r="G94" t="s">
        <v>15684</v>
      </c>
      <c r="H94" s="1">
        <v>45114.83221064815</v>
      </c>
      <c r="I94" t="s">
        <v>15668</v>
      </c>
      <c r="J94" s="1">
        <v>45114.83221064815</v>
      </c>
      <c r="K94" t="s">
        <v>15668</v>
      </c>
    </row>
    <row r="95" spans="1:11">
      <c r="A95">
        <v>126103</v>
      </c>
      <c r="B95" t="s">
        <v>15682</v>
      </c>
      <c r="C95">
        <v>57300010</v>
      </c>
      <c r="D95" t="s">
        <v>15534</v>
      </c>
      <c r="E95" t="s">
        <v>15576</v>
      </c>
      <c r="F95" t="s">
        <v>15550</v>
      </c>
      <c r="G95" t="s">
        <v>15685</v>
      </c>
      <c r="H95" s="1">
        <v>45114.833379629628</v>
      </c>
      <c r="I95" t="s">
        <v>15668</v>
      </c>
      <c r="J95" s="1">
        <v>45114.833379629628</v>
      </c>
      <c r="K95" t="s">
        <v>15668</v>
      </c>
    </row>
    <row r="96" spans="1:11">
      <c r="A96">
        <v>11666</v>
      </c>
      <c r="B96" t="s">
        <v>15686</v>
      </c>
      <c r="C96">
        <v>58425000</v>
      </c>
      <c r="D96" t="s">
        <v>15534</v>
      </c>
      <c r="E96" t="s">
        <v>15687</v>
      </c>
      <c r="F96" t="s">
        <v>15550</v>
      </c>
      <c r="G96" t="s">
        <v>15688</v>
      </c>
      <c r="H96" s="1">
        <v>45114.833981481483</v>
      </c>
      <c r="I96" t="s">
        <v>15689</v>
      </c>
      <c r="J96" s="1">
        <v>45118.756342592591</v>
      </c>
      <c r="K96" t="s">
        <v>15689</v>
      </c>
    </row>
    <row r="97" spans="1:11">
      <c r="A97">
        <v>11666</v>
      </c>
      <c r="B97" t="s">
        <v>15686</v>
      </c>
      <c r="C97">
        <v>50290000</v>
      </c>
      <c r="D97" t="s">
        <v>15534</v>
      </c>
      <c r="E97" t="s">
        <v>15687</v>
      </c>
      <c r="F97" t="s">
        <v>15550</v>
      </c>
      <c r="G97" t="s">
        <v>15690</v>
      </c>
      <c r="H97" s="1">
        <v>45114.835451388892</v>
      </c>
      <c r="I97" t="s">
        <v>15689</v>
      </c>
      <c r="J97" s="1">
        <v>45118.756608796299</v>
      </c>
      <c r="K97" t="s">
        <v>15689</v>
      </c>
    </row>
    <row r="98" spans="1:11">
      <c r="A98">
        <v>9016</v>
      </c>
      <c r="B98" t="s">
        <v>15691</v>
      </c>
      <c r="C98">
        <v>50810028</v>
      </c>
      <c r="D98" t="s">
        <v>15534</v>
      </c>
      <c r="E98" t="s">
        <v>15554</v>
      </c>
      <c r="F98" t="s">
        <v>15536</v>
      </c>
      <c r="G98" t="s">
        <v>15692</v>
      </c>
      <c r="H98" s="1">
        <v>45114.835925925923</v>
      </c>
      <c r="I98" t="s">
        <v>15661</v>
      </c>
      <c r="J98" s="1">
        <v>45114.835925925923</v>
      </c>
      <c r="K98" t="s">
        <v>15661</v>
      </c>
    </row>
    <row r="99" spans="1:11">
      <c r="A99">
        <v>9015</v>
      </c>
      <c r="B99" t="s">
        <v>15693</v>
      </c>
      <c r="C99">
        <v>50905006</v>
      </c>
      <c r="D99" t="s">
        <v>15534</v>
      </c>
      <c r="E99" t="s">
        <v>15540</v>
      </c>
      <c r="F99" t="s">
        <v>15536</v>
      </c>
      <c r="G99" t="s">
        <v>15694</v>
      </c>
      <c r="H99" s="1">
        <v>45114.836875000001</v>
      </c>
      <c r="I99" t="s">
        <v>15661</v>
      </c>
      <c r="J99" s="1">
        <v>45114.836875000001</v>
      </c>
      <c r="K99" t="s">
        <v>15661</v>
      </c>
    </row>
    <row r="100" spans="1:11">
      <c r="A100">
        <v>9213</v>
      </c>
      <c r="B100" t="s">
        <v>15680</v>
      </c>
      <c r="C100">
        <v>51210000</v>
      </c>
      <c r="D100" t="s">
        <v>15534</v>
      </c>
      <c r="E100" t="s">
        <v>15576</v>
      </c>
      <c r="F100" t="s">
        <v>15550</v>
      </c>
      <c r="G100" t="s">
        <v>15695</v>
      </c>
      <c r="H100" s="1">
        <v>45114.838055555556</v>
      </c>
      <c r="I100" t="s">
        <v>15661</v>
      </c>
      <c r="J100" s="1">
        <v>45114.838055555556</v>
      </c>
      <c r="K100" t="s">
        <v>15661</v>
      </c>
    </row>
    <row r="101" spans="1:11">
      <c r="A101">
        <v>126103</v>
      </c>
      <c r="B101" t="s">
        <v>15682</v>
      </c>
      <c r="C101">
        <v>50405000</v>
      </c>
      <c r="D101" t="s">
        <v>15534</v>
      </c>
      <c r="E101" t="s">
        <v>15544</v>
      </c>
      <c r="F101" t="s">
        <v>15536</v>
      </c>
      <c r="G101" t="s">
        <v>15696</v>
      </c>
      <c r="H101" s="1">
        <v>45114.838935185187</v>
      </c>
      <c r="I101" t="s">
        <v>15668</v>
      </c>
      <c r="J101" s="1">
        <v>45114.838935185187</v>
      </c>
      <c r="K101" t="s">
        <v>15668</v>
      </c>
    </row>
    <row r="102" spans="1:11">
      <c r="A102">
        <v>11666</v>
      </c>
      <c r="B102" t="s">
        <v>15686</v>
      </c>
      <c r="C102">
        <v>57300000</v>
      </c>
      <c r="D102" t="s">
        <v>15534</v>
      </c>
      <c r="E102" t="s">
        <v>15544</v>
      </c>
      <c r="F102" t="s">
        <v>15550</v>
      </c>
      <c r="G102" t="s">
        <v>15697</v>
      </c>
      <c r="H102" s="1">
        <v>45114.840115740742</v>
      </c>
      <c r="I102" t="s">
        <v>15689</v>
      </c>
      <c r="J102" s="1">
        <v>45118.756851851853</v>
      </c>
      <c r="K102" t="s">
        <v>15689</v>
      </c>
    </row>
    <row r="103" spans="1:11">
      <c r="A103">
        <v>11666</v>
      </c>
      <c r="B103" t="s">
        <v>15686</v>
      </c>
      <c r="C103">
        <v>50905000</v>
      </c>
      <c r="D103" t="s">
        <v>15534</v>
      </c>
      <c r="E103" t="s">
        <v>15687</v>
      </c>
      <c r="F103" t="s">
        <v>15550</v>
      </c>
      <c r="G103" t="s">
        <v>15698</v>
      </c>
      <c r="H103" s="1">
        <v>45114.840856481482</v>
      </c>
      <c r="I103" t="s">
        <v>15689</v>
      </c>
      <c r="J103" s="1">
        <v>45118.757002314815</v>
      </c>
      <c r="K103" t="s">
        <v>15689</v>
      </c>
    </row>
    <row r="104" spans="1:11">
      <c r="A104">
        <v>82963</v>
      </c>
      <c r="B104" t="s">
        <v>15699</v>
      </c>
      <c r="C104">
        <v>50905006</v>
      </c>
      <c r="D104" t="s">
        <v>15534</v>
      </c>
      <c r="E104" t="s">
        <v>15544</v>
      </c>
      <c r="F104" t="s">
        <v>15550</v>
      </c>
      <c r="G104" t="s">
        <v>15700</v>
      </c>
      <c r="H104" s="1">
        <v>45114.840925925928</v>
      </c>
      <c r="I104" t="s">
        <v>15610</v>
      </c>
      <c r="J104" s="1">
        <v>45114.840925925928</v>
      </c>
      <c r="K104" t="s">
        <v>15610</v>
      </c>
    </row>
    <row r="105" spans="1:11">
      <c r="A105">
        <v>11648</v>
      </c>
      <c r="B105" t="s">
        <v>15701</v>
      </c>
      <c r="C105">
        <v>50915000</v>
      </c>
      <c r="D105" t="s">
        <v>15534</v>
      </c>
      <c r="E105" t="s">
        <v>15549</v>
      </c>
      <c r="F105" t="s">
        <v>15550</v>
      </c>
      <c r="G105" t="s">
        <v>15702</v>
      </c>
      <c r="H105" s="1">
        <v>45114.841689814813</v>
      </c>
      <c r="I105" t="s">
        <v>15703</v>
      </c>
      <c r="J105" s="1">
        <v>45114.841689814813</v>
      </c>
      <c r="K105" t="s">
        <v>15703</v>
      </c>
    </row>
    <row r="106" spans="1:11">
      <c r="A106">
        <v>11647</v>
      </c>
      <c r="B106" t="s">
        <v>15704</v>
      </c>
      <c r="C106">
        <v>50915000</v>
      </c>
      <c r="D106" t="s">
        <v>15534</v>
      </c>
      <c r="E106" t="s">
        <v>15549</v>
      </c>
      <c r="F106" t="s">
        <v>15550</v>
      </c>
      <c r="G106" t="s">
        <v>15702</v>
      </c>
      <c r="H106" s="1">
        <v>45114.841979166667</v>
      </c>
      <c r="I106" t="s">
        <v>15703</v>
      </c>
      <c r="J106" s="1">
        <v>45114.841979166667</v>
      </c>
      <c r="K106" t="s">
        <v>15703</v>
      </c>
    </row>
    <row r="107" spans="1:11">
      <c r="A107">
        <v>101303</v>
      </c>
      <c r="B107" t="s">
        <v>15705</v>
      </c>
      <c r="C107">
        <v>50915000</v>
      </c>
      <c r="D107" t="s">
        <v>15534</v>
      </c>
      <c r="E107" t="s">
        <v>15549</v>
      </c>
      <c r="F107" t="s">
        <v>15550</v>
      </c>
      <c r="G107" t="s">
        <v>15706</v>
      </c>
      <c r="H107" s="1">
        <v>45114.842187499999</v>
      </c>
      <c r="I107" t="s">
        <v>15707</v>
      </c>
      <c r="J107" s="1">
        <v>45114.842187499999</v>
      </c>
      <c r="K107" t="s">
        <v>15707</v>
      </c>
    </row>
    <row r="108" spans="1:11">
      <c r="A108">
        <v>9467</v>
      </c>
      <c r="B108" t="s">
        <v>15708</v>
      </c>
      <c r="C108">
        <v>50915000</v>
      </c>
      <c r="D108" t="s">
        <v>15534</v>
      </c>
      <c r="E108" t="s">
        <v>15549</v>
      </c>
      <c r="F108" t="s">
        <v>15550</v>
      </c>
      <c r="G108" t="s">
        <v>15709</v>
      </c>
      <c r="H108" s="1">
        <v>45114.842361111114</v>
      </c>
      <c r="I108" t="s">
        <v>15710</v>
      </c>
      <c r="J108" s="1">
        <v>45114.842361111114</v>
      </c>
      <c r="K108" t="s">
        <v>15710</v>
      </c>
    </row>
    <row r="109" spans="1:11">
      <c r="A109">
        <v>11653</v>
      </c>
      <c r="B109" t="s">
        <v>15711</v>
      </c>
      <c r="C109">
        <v>50915000</v>
      </c>
      <c r="D109" t="s">
        <v>15534</v>
      </c>
      <c r="E109" t="s">
        <v>15549</v>
      </c>
      <c r="F109" t="s">
        <v>15550</v>
      </c>
      <c r="G109" t="s">
        <v>15702</v>
      </c>
      <c r="H109" s="1">
        <v>45114.842465277776</v>
      </c>
      <c r="I109" t="s">
        <v>15703</v>
      </c>
      <c r="J109" s="1">
        <v>45114.842465277776</v>
      </c>
      <c r="K109" t="s">
        <v>15703</v>
      </c>
    </row>
    <row r="110" spans="1:11">
      <c r="A110">
        <v>11666</v>
      </c>
      <c r="B110" t="s">
        <v>15686</v>
      </c>
      <c r="C110">
        <v>50915000</v>
      </c>
      <c r="D110" t="s">
        <v>15534</v>
      </c>
      <c r="E110" t="s">
        <v>15549</v>
      </c>
      <c r="F110" t="s">
        <v>15536</v>
      </c>
      <c r="G110" t="s">
        <v>15712</v>
      </c>
      <c r="H110" s="1">
        <v>45114.842939814815</v>
      </c>
      <c r="I110" t="s">
        <v>15689</v>
      </c>
      <c r="J110" s="1">
        <v>45118.757268518515</v>
      </c>
      <c r="K110" t="s">
        <v>15689</v>
      </c>
    </row>
    <row r="111" spans="1:11">
      <c r="A111">
        <v>9470</v>
      </c>
      <c r="B111" t="s">
        <v>15713</v>
      </c>
      <c r="C111">
        <v>50915000</v>
      </c>
      <c r="D111" t="s">
        <v>15534</v>
      </c>
      <c r="E111" t="s">
        <v>15549</v>
      </c>
      <c r="F111" t="s">
        <v>15550</v>
      </c>
      <c r="G111" t="s">
        <v>15709</v>
      </c>
      <c r="H111" s="1">
        <v>45114.845011574071</v>
      </c>
      <c r="I111" t="s">
        <v>15710</v>
      </c>
      <c r="J111" s="1">
        <v>45114.845011574071</v>
      </c>
      <c r="K111" t="s">
        <v>15710</v>
      </c>
    </row>
    <row r="112" spans="1:11">
      <c r="A112">
        <v>11629</v>
      </c>
      <c r="B112" t="s">
        <v>15714</v>
      </c>
      <c r="C112">
        <v>50915000</v>
      </c>
      <c r="D112" t="s">
        <v>15534</v>
      </c>
      <c r="E112" t="s">
        <v>15549</v>
      </c>
      <c r="F112" t="s">
        <v>15550</v>
      </c>
      <c r="G112" t="s">
        <v>15702</v>
      </c>
      <c r="H112" s="1">
        <v>45114.845196759263</v>
      </c>
      <c r="I112" t="s">
        <v>15703</v>
      </c>
      <c r="J112" s="1">
        <v>45114.845196759263</v>
      </c>
      <c r="K112" t="s">
        <v>15703</v>
      </c>
    </row>
    <row r="113" spans="1:11">
      <c r="A113">
        <v>82963</v>
      </c>
      <c r="B113" t="s">
        <v>15699</v>
      </c>
      <c r="C113">
        <v>50105000</v>
      </c>
      <c r="D113" t="s">
        <v>15534</v>
      </c>
      <c r="E113" t="s">
        <v>15554</v>
      </c>
      <c r="F113" t="s">
        <v>15550</v>
      </c>
      <c r="G113" t="s">
        <v>15715</v>
      </c>
      <c r="H113" s="1">
        <v>45114.84710648148</v>
      </c>
      <c r="I113" t="s">
        <v>15610</v>
      </c>
      <c r="J113" s="1">
        <v>45114.84710648148</v>
      </c>
      <c r="K113" t="s">
        <v>15610</v>
      </c>
    </row>
    <row r="114" spans="1:11">
      <c r="A114">
        <v>11633</v>
      </c>
      <c r="B114" t="s">
        <v>15716</v>
      </c>
      <c r="C114">
        <v>50915000</v>
      </c>
      <c r="D114" t="s">
        <v>15534</v>
      </c>
      <c r="E114" t="s">
        <v>15549</v>
      </c>
      <c r="F114" t="s">
        <v>15550</v>
      </c>
      <c r="G114" t="s">
        <v>15702</v>
      </c>
      <c r="H114" s="1">
        <v>45114.847418981481</v>
      </c>
      <c r="I114" t="s">
        <v>15703</v>
      </c>
      <c r="J114" s="1">
        <v>45114.847418981481</v>
      </c>
      <c r="K114" t="s">
        <v>15703</v>
      </c>
    </row>
    <row r="115" spans="1:11">
      <c r="A115">
        <v>9460</v>
      </c>
      <c r="B115" t="s">
        <v>15717</v>
      </c>
      <c r="C115">
        <v>50915000</v>
      </c>
      <c r="D115" t="s">
        <v>15534</v>
      </c>
      <c r="E115" t="s">
        <v>15549</v>
      </c>
      <c r="F115" t="s">
        <v>15550</v>
      </c>
      <c r="G115" t="s">
        <v>15706</v>
      </c>
      <c r="H115" s="1">
        <v>45114.847557870373</v>
      </c>
      <c r="I115" t="s">
        <v>15707</v>
      </c>
      <c r="J115" s="1">
        <v>45114.847557870373</v>
      </c>
      <c r="K115" t="s">
        <v>15707</v>
      </c>
    </row>
    <row r="116" spans="1:11">
      <c r="A116">
        <v>82963</v>
      </c>
      <c r="B116" t="s">
        <v>15699</v>
      </c>
      <c r="C116">
        <v>50810000</v>
      </c>
      <c r="D116" t="s">
        <v>15534</v>
      </c>
      <c r="E116" t="s">
        <v>15554</v>
      </c>
      <c r="F116" t="s">
        <v>15536</v>
      </c>
      <c r="G116" t="s">
        <v>15613</v>
      </c>
      <c r="H116" s="1">
        <v>45114.847881944443</v>
      </c>
      <c r="I116" t="s">
        <v>15610</v>
      </c>
      <c r="J116" s="1">
        <v>45114.847881944443</v>
      </c>
      <c r="K116" t="s">
        <v>15610</v>
      </c>
    </row>
    <row r="117" spans="1:11">
      <c r="A117">
        <v>9463</v>
      </c>
      <c r="B117" t="s">
        <v>15718</v>
      </c>
      <c r="C117">
        <v>50915000</v>
      </c>
      <c r="D117" t="s">
        <v>15534</v>
      </c>
      <c r="E117" t="s">
        <v>15549</v>
      </c>
      <c r="F117" t="s">
        <v>15550</v>
      </c>
      <c r="G117" t="s">
        <v>15706</v>
      </c>
      <c r="H117" s="1">
        <v>45114.848506944443</v>
      </c>
      <c r="I117" t="s">
        <v>15707</v>
      </c>
      <c r="J117" s="1">
        <v>45114.848506944443</v>
      </c>
      <c r="K117" t="s">
        <v>15707</v>
      </c>
    </row>
    <row r="118" spans="1:11">
      <c r="A118">
        <v>11649</v>
      </c>
      <c r="B118" t="s">
        <v>15719</v>
      </c>
      <c r="C118">
        <v>50915000</v>
      </c>
      <c r="D118" t="s">
        <v>15534</v>
      </c>
      <c r="E118" t="s">
        <v>15549</v>
      </c>
      <c r="F118" t="s">
        <v>15550</v>
      </c>
      <c r="G118" t="s">
        <v>15702</v>
      </c>
      <c r="H118" s="1">
        <v>45114.848657407405</v>
      </c>
      <c r="I118" t="s">
        <v>15703</v>
      </c>
      <c r="J118" s="1">
        <v>45114.848657407405</v>
      </c>
      <c r="K118" t="s">
        <v>15703</v>
      </c>
    </row>
    <row r="119" spans="1:11">
      <c r="A119">
        <v>11627</v>
      </c>
      <c r="B119" t="s">
        <v>15720</v>
      </c>
      <c r="C119">
        <v>50915000</v>
      </c>
      <c r="D119" t="s">
        <v>15534</v>
      </c>
      <c r="E119" t="s">
        <v>15549</v>
      </c>
      <c r="F119" t="s">
        <v>15550</v>
      </c>
      <c r="G119" t="s">
        <v>15702</v>
      </c>
      <c r="H119" s="1">
        <v>45114.849097222221</v>
      </c>
      <c r="I119" t="s">
        <v>15703</v>
      </c>
      <c r="J119" s="1">
        <v>45114.849097222221</v>
      </c>
      <c r="K119" t="s">
        <v>15703</v>
      </c>
    </row>
    <row r="120" spans="1:11">
      <c r="A120">
        <v>9213</v>
      </c>
      <c r="B120" t="s">
        <v>15680</v>
      </c>
      <c r="C120">
        <v>57700060</v>
      </c>
      <c r="D120" t="s">
        <v>15534</v>
      </c>
      <c r="E120" t="s">
        <v>15576</v>
      </c>
      <c r="F120" t="s">
        <v>15550</v>
      </c>
      <c r="G120" t="s">
        <v>15721</v>
      </c>
      <c r="H120" s="1">
        <v>45114.849270833336</v>
      </c>
      <c r="I120" t="s">
        <v>15661</v>
      </c>
      <c r="J120" s="1">
        <v>45114.849270833336</v>
      </c>
      <c r="K120" t="s">
        <v>15661</v>
      </c>
    </row>
    <row r="121" spans="1:11">
      <c r="A121">
        <v>9090</v>
      </c>
      <c r="B121" t="s">
        <v>15722</v>
      </c>
      <c r="C121">
        <v>51210000</v>
      </c>
      <c r="D121" t="s">
        <v>15534</v>
      </c>
      <c r="E121" t="s">
        <v>15554</v>
      </c>
      <c r="F121" t="s">
        <v>15536</v>
      </c>
      <c r="G121" t="s">
        <v>15723</v>
      </c>
      <c r="H121" s="1">
        <v>45114.850057870368</v>
      </c>
      <c r="I121" t="s">
        <v>15689</v>
      </c>
      <c r="J121" s="1">
        <v>45118.75476851852</v>
      </c>
      <c r="K121" t="s">
        <v>15689</v>
      </c>
    </row>
    <row r="122" spans="1:11">
      <c r="A122">
        <v>11635</v>
      </c>
      <c r="B122" t="s">
        <v>15724</v>
      </c>
      <c r="C122">
        <v>50915000</v>
      </c>
      <c r="D122" t="s">
        <v>15534</v>
      </c>
      <c r="E122" t="s">
        <v>15549</v>
      </c>
      <c r="F122" t="s">
        <v>15550</v>
      </c>
      <c r="G122" t="s">
        <v>15702</v>
      </c>
      <c r="H122" s="1">
        <v>45114.850162037037</v>
      </c>
      <c r="I122" t="s">
        <v>15703</v>
      </c>
      <c r="J122" s="1">
        <v>45114.850162037037</v>
      </c>
      <c r="K122" t="s">
        <v>15703</v>
      </c>
    </row>
    <row r="123" spans="1:11">
      <c r="A123">
        <v>101307</v>
      </c>
      <c r="B123" t="s">
        <v>15725</v>
      </c>
      <c r="C123">
        <v>50915000</v>
      </c>
      <c r="D123" t="s">
        <v>15534</v>
      </c>
      <c r="E123" t="s">
        <v>15549</v>
      </c>
      <c r="F123" t="s">
        <v>15550</v>
      </c>
      <c r="G123" t="s">
        <v>15706</v>
      </c>
      <c r="H123" s="1">
        <v>45114.850555555553</v>
      </c>
      <c r="I123" t="s">
        <v>15707</v>
      </c>
      <c r="J123" s="1">
        <v>45114.850555555553</v>
      </c>
      <c r="K123" t="s">
        <v>15707</v>
      </c>
    </row>
    <row r="124" spans="1:11">
      <c r="A124">
        <v>11637</v>
      </c>
      <c r="B124" t="s">
        <v>15726</v>
      </c>
      <c r="C124">
        <v>50915000</v>
      </c>
      <c r="D124" t="s">
        <v>15534</v>
      </c>
      <c r="E124" t="s">
        <v>15549</v>
      </c>
      <c r="F124" t="s">
        <v>15550</v>
      </c>
      <c r="G124" t="s">
        <v>15702</v>
      </c>
      <c r="H124" s="1">
        <v>45114.850844907407</v>
      </c>
      <c r="I124" t="s">
        <v>15703</v>
      </c>
      <c r="J124" s="1">
        <v>45114.850844907407</v>
      </c>
      <c r="K124" t="s">
        <v>15703</v>
      </c>
    </row>
    <row r="125" spans="1:11">
      <c r="A125">
        <v>11638</v>
      </c>
      <c r="B125" t="s">
        <v>15727</v>
      </c>
      <c r="C125">
        <v>50915000</v>
      </c>
      <c r="D125" t="s">
        <v>15534</v>
      </c>
      <c r="E125" t="s">
        <v>15549</v>
      </c>
      <c r="F125" t="s">
        <v>15550</v>
      </c>
      <c r="G125" t="s">
        <v>15702</v>
      </c>
      <c r="H125" s="1">
        <v>45114.85119212963</v>
      </c>
      <c r="I125" t="s">
        <v>15703</v>
      </c>
      <c r="J125" s="1">
        <v>45114.85119212963</v>
      </c>
      <c r="K125" t="s">
        <v>15703</v>
      </c>
    </row>
    <row r="126" spans="1:11">
      <c r="A126">
        <v>101305</v>
      </c>
      <c r="B126" t="s">
        <v>15728</v>
      </c>
      <c r="C126">
        <v>50915000</v>
      </c>
      <c r="D126" t="s">
        <v>15534</v>
      </c>
      <c r="E126" t="s">
        <v>15549</v>
      </c>
      <c r="F126" t="s">
        <v>15550</v>
      </c>
      <c r="G126" t="s">
        <v>15702</v>
      </c>
      <c r="H126" s="1">
        <v>45114.851481481484</v>
      </c>
      <c r="I126" t="s">
        <v>15703</v>
      </c>
      <c r="J126" s="1">
        <v>45114.851481481484</v>
      </c>
      <c r="K126" t="s">
        <v>15703</v>
      </c>
    </row>
    <row r="127" spans="1:11">
      <c r="A127">
        <v>101306</v>
      </c>
      <c r="B127" t="s">
        <v>15729</v>
      </c>
      <c r="C127">
        <v>50915000</v>
      </c>
      <c r="D127" t="s">
        <v>15534</v>
      </c>
      <c r="E127" t="s">
        <v>15549</v>
      </c>
      <c r="F127" t="s">
        <v>15550</v>
      </c>
      <c r="G127" t="s">
        <v>15706</v>
      </c>
      <c r="H127" s="1">
        <v>45114.851655092592</v>
      </c>
      <c r="I127" t="s">
        <v>15707</v>
      </c>
      <c r="J127" s="1">
        <v>45114.851655092592</v>
      </c>
      <c r="K127" t="s">
        <v>15707</v>
      </c>
    </row>
    <row r="128" spans="1:11">
      <c r="A128">
        <v>11636</v>
      </c>
      <c r="B128" t="s">
        <v>15730</v>
      </c>
      <c r="C128">
        <v>50915000</v>
      </c>
      <c r="D128" t="s">
        <v>15534</v>
      </c>
      <c r="E128" t="s">
        <v>15549</v>
      </c>
      <c r="F128" t="s">
        <v>15550</v>
      </c>
      <c r="G128" t="s">
        <v>15702</v>
      </c>
      <c r="H128" s="1">
        <v>45114.851724537039</v>
      </c>
      <c r="I128" t="s">
        <v>15703</v>
      </c>
      <c r="J128" s="1">
        <v>45114.851724537039</v>
      </c>
      <c r="K128" t="s">
        <v>15703</v>
      </c>
    </row>
    <row r="129" spans="1:11">
      <c r="A129">
        <v>11654</v>
      </c>
      <c r="B129" t="s">
        <v>15731</v>
      </c>
      <c r="C129">
        <v>50915000</v>
      </c>
      <c r="D129" t="s">
        <v>15534</v>
      </c>
      <c r="E129" t="s">
        <v>15549</v>
      </c>
      <c r="F129" t="s">
        <v>15550</v>
      </c>
      <c r="G129" t="s">
        <v>15702</v>
      </c>
      <c r="H129" s="1">
        <v>45114.852175925924</v>
      </c>
      <c r="I129" t="s">
        <v>15703</v>
      </c>
      <c r="J129" s="1">
        <v>45114.852175925924</v>
      </c>
      <c r="K129" t="s">
        <v>15703</v>
      </c>
    </row>
    <row r="130" spans="1:11">
      <c r="A130">
        <v>10785</v>
      </c>
      <c r="B130" t="s">
        <v>15596</v>
      </c>
      <c r="C130">
        <v>57700010</v>
      </c>
      <c r="D130" t="s">
        <v>15534</v>
      </c>
      <c r="E130" t="s">
        <v>15535</v>
      </c>
      <c r="F130" t="s">
        <v>15536</v>
      </c>
      <c r="G130" t="s">
        <v>15732</v>
      </c>
      <c r="H130" s="1">
        <v>45114.852835648147</v>
      </c>
      <c r="I130" t="s">
        <v>15598</v>
      </c>
      <c r="J130" s="1">
        <v>45115.858819444446</v>
      </c>
      <c r="K130" t="s">
        <v>15598</v>
      </c>
    </row>
    <row r="131" spans="1:11">
      <c r="A131">
        <v>9015</v>
      </c>
      <c r="B131" t="s">
        <v>15693</v>
      </c>
      <c r="C131">
        <v>58619000</v>
      </c>
      <c r="D131" t="s">
        <v>15534</v>
      </c>
      <c r="E131" t="s">
        <v>15544</v>
      </c>
      <c r="F131" t="s">
        <v>15550</v>
      </c>
      <c r="G131" t="s">
        <v>15733</v>
      </c>
      <c r="H131" s="1">
        <v>45114.855439814812</v>
      </c>
      <c r="I131" t="s">
        <v>15661</v>
      </c>
      <c r="J131" s="1">
        <v>45114.855439814812</v>
      </c>
      <c r="K131" t="s">
        <v>15661</v>
      </c>
    </row>
    <row r="132" spans="1:11">
      <c r="A132">
        <v>11803</v>
      </c>
      <c r="B132" t="s">
        <v>15734</v>
      </c>
      <c r="C132">
        <v>50366000</v>
      </c>
      <c r="D132" t="s">
        <v>15534</v>
      </c>
      <c r="E132" t="s">
        <v>15544</v>
      </c>
      <c r="F132" t="s">
        <v>15550</v>
      </c>
      <c r="G132" t="s">
        <v>15735</v>
      </c>
      <c r="H132" s="1">
        <v>45114.86215277778</v>
      </c>
      <c r="I132" t="s">
        <v>15661</v>
      </c>
      <c r="J132" s="1">
        <v>45114.86215277778</v>
      </c>
      <c r="K132" t="s">
        <v>15661</v>
      </c>
    </row>
    <row r="133" spans="1:11">
      <c r="A133">
        <v>101303</v>
      </c>
      <c r="B133" t="s">
        <v>15705</v>
      </c>
      <c r="C133">
        <v>51220000</v>
      </c>
      <c r="D133" t="s">
        <v>15534</v>
      </c>
      <c r="E133" t="s">
        <v>15554</v>
      </c>
      <c r="F133" t="s">
        <v>15550</v>
      </c>
      <c r="G133" t="s">
        <v>15736</v>
      </c>
      <c r="H133" s="1">
        <v>45114.866180555553</v>
      </c>
      <c r="I133" t="s">
        <v>15707</v>
      </c>
      <c r="J133" s="1">
        <v>45114.866180555553</v>
      </c>
      <c r="K133" t="s">
        <v>15707</v>
      </c>
    </row>
    <row r="134" spans="1:11">
      <c r="A134">
        <v>9213</v>
      </c>
      <c r="B134" t="s">
        <v>15680</v>
      </c>
      <c r="C134">
        <v>58425000</v>
      </c>
      <c r="D134" t="s">
        <v>15534</v>
      </c>
      <c r="E134" t="s">
        <v>15576</v>
      </c>
      <c r="F134" t="s">
        <v>15550</v>
      </c>
      <c r="G134" t="s">
        <v>15737</v>
      </c>
      <c r="H134" s="1">
        <v>45114.866840277777</v>
      </c>
      <c r="I134" t="s">
        <v>15661</v>
      </c>
      <c r="J134" s="1">
        <v>45114.866840277777</v>
      </c>
      <c r="K134" t="s">
        <v>15661</v>
      </c>
    </row>
    <row r="135" spans="1:11">
      <c r="A135">
        <v>11648</v>
      </c>
      <c r="B135" t="s">
        <v>15701</v>
      </c>
      <c r="C135">
        <v>58305021</v>
      </c>
      <c r="D135" t="s">
        <v>15534</v>
      </c>
      <c r="E135" t="s">
        <v>15554</v>
      </c>
      <c r="F135" t="s">
        <v>15550</v>
      </c>
      <c r="G135" t="s">
        <v>15738</v>
      </c>
      <c r="H135" s="1">
        <v>45114.868807870371</v>
      </c>
      <c r="I135" t="s">
        <v>15703</v>
      </c>
      <c r="J135" s="1">
        <v>45114.868807870371</v>
      </c>
      <c r="K135" t="s">
        <v>15703</v>
      </c>
    </row>
    <row r="136" spans="1:11">
      <c r="A136">
        <v>5388</v>
      </c>
      <c r="B136" t="s">
        <v>15739</v>
      </c>
      <c r="C136">
        <v>50905010</v>
      </c>
      <c r="D136" t="s">
        <v>15534</v>
      </c>
      <c r="E136" t="s">
        <v>15544</v>
      </c>
      <c r="F136" t="s">
        <v>15550</v>
      </c>
      <c r="G136" t="s">
        <v>15740</v>
      </c>
      <c r="H136" s="1">
        <v>45114.870810185188</v>
      </c>
      <c r="I136" t="s">
        <v>15661</v>
      </c>
      <c r="J136" s="1">
        <v>45114.870810185188</v>
      </c>
      <c r="K136" t="s">
        <v>15661</v>
      </c>
    </row>
    <row r="137" spans="1:11">
      <c r="A137">
        <v>101303</v>
      </c>
      <c r="B137" t="s">
        <v>15705</v>
      </c>
      <c r="C137">
        <v>50230000</v>
      </c>
      <c r="D137" t="s">
        <v>15534</v>
      </c>
      <c r="E137" t="s">
        <v>15554</v>
      </c>
      <c r="F137" t="s">
        <v>15536</v>
      </c>
      <c r="G137" t="s">
        <v>15741</v>
      </c>
      <c r="H137" s="1">
        <v>45114.871712962966</v>
      </c>
      <c r="I137" t="s">
        <v>15707</v>
      </c>
      <c r="J137" s="1">
        <v>45114.871712962966</v>
      </c>
      <c r="K137" t="s">
        <v>15707</v>
      </c>
    </row>
    <row r="138" spans="1:11">
      <c r="A138">
        <v>101302</v>
      </c>
      <c r="B138" t="s">
        <v>15742</v>
      </c>
      <c r="C138">
        <v>50230000</v>
      </c>
      <c r="D138" t="s">
        <v>15534</v>
      </c>
      <c r="E138" t="s">
        <v>15554</v>
      </c>
      <c r="F138" t="s">
        <v>15536</v>
      </c>
      <c r="G138" t="s">
        <v>15741</v>
      </c>
      <c r="H138" s="1">
        <v>45114.872789351852</v>
      </c>
      <c r="I138" t="s">
        <v>15707</v>
      </c>
      <c r="J138" s="1">
        <v>45114.872789351852</v>
      </c>
      <c r="K138" t="s">
        <v>15707</v>
      </c>
    </row>
    <row r="139" spans="1:11">
      <c r="A139">
        <v>101306</v>
      </c>
      <c r="B139" t="s">
        <v>15729</v>
      </c>
      <c r="C139">
        <v>50230000</v>
      </c>
      <c r="D139" t="s">
        <v>15534</v>
      </c>
      <c r="E139" t="s">
        <v>15554</v>
      </c>
      <c r="F139" t="s">
        <v>15536</v>
      </c>
      <c r="G139" t="s">
        <v>15741</v>
      </c>
      <c r="H139" s="1">
        <v>45114.872928240744</v>
      </c>
      <c r="I139" t="s">
        <v>15707</v>
      </c>
      <c r="J139" s="1">
        <v>45114.872928240744</v>
      </c>
      <c r="K139" t="s">
        <v>15707</v>
      </c>
    </row>
    <row r="140" spans="1:11">
      <c r="A140">
        <v>9471</v>
      </c>
      <c r="B140" t="s">
        <v>15743</v>
      </c>
      <c r="C140">
        <v>50350001</v>
      </c>
      <c r="D140" t="s">
        <v>15534</v>
      </c>
      <c r="E140" t="s">
        <v>15540</v>
      </c>
      <c r="F140" t="s">
        <v>15550</v>
      </c>
      <c r="G140" t="s">
        <v>15744</v>
      </c>
      <c r="H140" s="1">
        <v>45114.874247685184</v>
      </c>
      <c r="I140" t="s">
        <v>15707</v>
      </c>
      <c r="J140" s="1">
        <v>45114.875671296293</v>
      </c>
      <c r="K140" t="s">
        <v>15707</v>
      </c>
    </row>
    <row r="141" spans="1:11">
      <c r="A141">
        <v>20779</v>
      </c>
      <c r="B141" t="s">
        <v>15745</v>
      </c>
      <c r="C141">
        <v>50355000</v>
      </c>
      <c r="D141" t="s">
        <v>15534</v>
      </c>
      <c r="E141" t="s">
        <v>15544</v>
      </c>
      <c r="F141" t="s">
        <v>15550</v>
      </c>
      <c r="G141" t="s">
        <v>15746</v>
      </c>
      <c r="H141" s="1">
        <v>45114.874884259261</v>
      </c>
      <c r="I141" t="s">
        <v>15661</v>
      </c>
      <c r="J141" s="1">
        <v>45114.874884259261</v>
      </c>
      <c r="K141" t="s">
        <v>15661</v>
      </c>
    </row>
    <row r="142" spans="1:11">
      <c r="A142">
        <v>8515</v>
      </c>
      <c r="B142" t="s">
        <v>15747</v>
      </c>
      <c r="C142">
        <v>50905006</v>
      </c>
      <c r="D142" t="s">
        <v>15534</v>
      </c>
      <c r="E142" t="s">
        <v>15554</v>
      </c>
      <c r="F142" t="s">
        <v>15550</v>
      </c>
      <c r="G142" t="s">
        <v>15748</v>
      </c>
      <c r="H142" s="1">
        <v>45114.874942129631</v>
      </c>
      <c r="I142" t="s">
        <v>15610</v>
      </c>
      <c r="J142" s="1">
        <v>45114.874942129631</v>
      </c>
      <c r="K142" t="s">
        <v>15610</v>
      </c>
    </row>
    <row r="143" spans="1:11">
      <c r="A143">
        <v>8515</v>
      </c>
      <c r="B143" t="s">
        <v>15747</v>
      </c>
      <c r="C143">
        <v>50320000</v>
      </c>
      <c r="D143" t="s">
        <v>15534</v>
      </c>
      <c r="E143" t="s">
        <v>15554</v>
      </c>
      <c r="F143" t="s">
        <v>15550</v>
      </c>
      <c r="G143" t="s">
        <v>15651</v>
      </c>
      <c r="H143" s="1">
        <v>45114.877835648149</v>
      </c>
      <c r="I143" t="s">
        <v>15610</v>
      </c>
      <c r="J143" s="1">
        <v>45114.877835648149</v>
      </c>
      <c r="K143" t="s">
        <v>15610</v>
      </c>
    </row>
    <row r="144" spans="1:11">
      <c r="A144">
        <v>11648</v>
      </c>
      <c r="B144" t="s">
        <v>15701</v>
      </c>
      <c r="C144">
        <v>50320000</v>
      </c>
      <c r="D144" t="s">
        <v>15534</v>
      </c>
      <c r="E144" t="s">
        <v>15554</v>
      </c>
      <c r="F144" t="s">
        <v>15550</v>
      </c>
      <c r="G144" t="s">
        <v>15749</v>
      </c>
      <c r="H144" s="1">
        <v>45114.879305555558</v>
      </c>
      <c r="I144" t="s">
        <v>15703</v>
      </c>
      <c r="J144" s="1">
        <v>45114.991516203707</v>
      </c>
      <c r="K144" t="s">
        <v>15703</v>
      </c>
    </row>
    <row r="145" spans="1:11">
      <c r="A145">
        <v>9173</v>
      </c>
      <c r="B145" t="s">
        <v>15750</v>
      </c>
      <c r="C145">
        <v>50320000</v>
      </c>
      <c r="D145" t="s">
        <v>15534</v>
      </c>
      <c r="E145" t="s">
        <v>15554</v>
      </c>
      <c r="F145" t="s">
        <v>15550</v>
      </c>
      <c r="G145" t="s">
        <v>15651</v>
      </c>
      <c r="H145" s="1">
        <v>45114.886631944442</v>
      </c>
      <c r="I145" t="s">
        <v>15610</v>
      </c>
      <c r="J145" s="1">
        <v>45114.886631944442</v>
      </c>
      <c r="K145" t="s">
        <v>15610</v>
      </c>
    </row>
    <row r="146" spans="1:11">
      <c r="A146">
        <v>20782</v>
      </c>
      <c r="B146" t="s">
        <v>15751</v>
      </c>
      <c r="C146">
        <v>50355000</v>
      </c>
      <c r="D146" t="s">
        <v>15534</v>
      </c>
      <c r="E146" t="s">
        <v>15544</v>
      </c>
      <c r="F146" t="s">
        <v>15550</v>
      </c>
      <c r="G146" t="s">
        <v>15752</v>
      </c>
      <c r="H146" s="1">
        <v>45114.886678240742</v>
      </c>
      <c r="I146" t="s">
        <v>15661</v>
      </c>
      <c r="J146" s="1">
        <v>45114.886678240742</v>
      </c>
      <c r="K146" t="s">
        <v>15661</v>
      </c>
    </row>
    <row r="147" spans="1:11">
      <c r="A147">
        <v>9461</v>
      </c>
      <c r="B147" t="s">
        <v>15753</v>
      </c>
      <c r="C147">
        <v>51220000</v>
      </c>
      <c r="D147" t="s">
        <v>15534</v>
      </c>
      <c r="E147" t="s">
        <v>15554</v>
      </c>
      <c r="F147" t="s">
        <v>15550</v>
      </c>
      <c r="G147" t="s">
        <v>15754</v>
      </c>
      <c r="H147" s="1">
        <v>45114.888831018521</v>
      </c>
      <c r="I147" t="s">
        <v>15707</v>
      </c>
      <c r="J147" s="1">
        <v>45114.888831018521</v>
      </c>
      <c r="K147" t="s">
        <v>15707</v>
      </c>
    </row>
    <row r="148" spans="1:11">
      <c r="A148">
        <v>9173</v>
      </c>
      <c r="B148" t="s">
        <v>15750</v>
      </c>
      <c r="C148">
        <v>50321000</v>
      </c>
      <c r="D148" t="s">
        <v>15534</v>
      </c>
      <c r="E148" t="s">
        <v>15549</v>
      </c>
      <c r="F148" t="s">
        <v>15536</v>
      </c>
      <c r="G148" t="s">
        <v>15755</v>
      </c>
      <c r="H148" s="1">
        <v>45114.889166666668</v>
      </c>
      <c r="I148" t="s">
        <v>15610</v>
      </c>
      <c r="J148" s="1">
        <v>45114.889166666668</v>
      </c>
      <c r="K148" t="s">
        <v>15610</v>
      </c>
    </row>
    <row r="149" spans="1:11">
      <c r="A149">
        <v>9469</v>
      </c>
      <c r="B149" t="s">
        <v>15756</v>
      </c>
      <c r="C149">
        <v>51220000</v>
      </c>
      <c r="D149" t="s">
        <v>15534</v>
      </c>
      <c r="E149" t="s">
        <v>15554</v>
      </c>
      <c r="F149" t="s">
        <v>15550</v>
      </c>
      <c r="G149" t="s">
        <v>15757</v>
      </c>
      <c r="H149" s="1">
        <v>45114.890925925924</v>
      </c>
      <c r="I149" t="s">
        <v>15710</v>
      </c>
      <c r="J149" s="1">
        <v>45114.890925925924</v>
      </c>
      <c r="K149" t="s">
        <v>15710</v>
      </c>
    </row>
    <row r="150" spans="1:11">
      <c r="A150">
        <v>9471</v>
      </c>
      <c r="B150" t="s">
        <v>15743</v>
      </c>
      <c r="C150">
        <v>51220000</v>
      </c>
      <c r="D150" t="s">
        <v>15534</v>
      </c>
      <c r="E150" t="s">
        <v>15554</v>
      </c>
      <c r="F150" t="s">
        <v>15550</v>
      </c>
      <c r="G150" t="s">
        <v>15758</v>
      </c>
      <c r="H150" s="1">
        <v>45114.891481481478</v>
      </c>
      <c r="I150" t="s">
        <v>15707</v>
      </c>
      <c r="J150" s="1">
        <v>45114.891481481478</v>
      </c>
      <c r="K150" t="s">
        <v>15707</v>
      </c>
    </row>
    <row r="151" spans="1:11">
      <c r="A151">
        <v>11794</v>
      </c>
      <c r="B151" t="s">
        <v>15759</v>
      </c>
      <c r="C151">
        <v>50305028</v>
      </c>
      <c r="D151" t="s">
        <v>15534</v>
      </c>
      <c r="E151" t="s">
        <v>15544</v>
      </c>
      <c r="F151" t="s">
        <v>15550</v>
      </c>
      <c r="G151" t="s">
        <v>15760</v>
      </c>
      <c r="H151" s="1">
        <v>45114.892118055555</v>
      </c>
      <c r="I151" t="s">
        <v>15610</v>
      </c>
      <c r="J151" s="1">
        <v>45114.892118055555</v>
      </c>
      <c r="K151" t="s">
        <v>15610</v>
      </c>
    </row>
    <row r="152" spans="1:11">
      <c r="A152">
        <v>11807</v>
      </c>
      <c r="B152" t="s">
        <v>15761</v>
      </c>
      <c r="C152">
        <v>51220000</v>
      </c>
      <c r="D152" t="s">
        <v>15534</v>
      </c>
      <c r="E152" t="s">
        <v>15576</v>
      </c>
      <c r="F152" t="s">
        <v>15550</v>
      </c>
      <c r="G152" t="s">
        <v>15762</v>
      </c>
      <c r="H152" s="1">
        <v>45114.893958333334</v>
      </c>
      <c r="I152" t="s">
        <v>15661</v>
      </c>
      <c r="J152" s="1">
        <v>45114.893958333334</v>
      </c>
      <c r="K152" t="s">
        <v>15661</v>
      </c>
    </row>
    <row r="153" spans="1:11">
      <c r="A153">
        <v>11632</v>
      </c>
      <c r="B153" t="s">
        <v>15763</v>
      </c>
      <c r="C153">
        <v>51220000</v>
      </c>
      <c r="D153" t="s">
        <v>15534</v>
      </c>
      <c r="E153" t="s">
        <v>15554</v>
      </c>
      <c r="F153" t="s">
        <v>15550</v>
      </c>
      <c r="G153" t="s">
        <v>15764</v>
      </c>
      <c r="H153" s="1">
        <v>45114.897824074076</v>
      </c>
      <c r="I153" t="s">
        <v>15703</v>
      </c>
      <c r="J153" s="1">
        <v>45114.897824074076</v>
      </c>
      <c r="K153" t="s">
        <v>15703</v>
      </c>
    </row>
    <row r="154" spans="1:11">
      <c r="A154">
        <v>11003</v>
      </c>
      <c r="B154" t="s">
        <v>15765</v>
      </c>
      <c r="C154">
        <v>50810000</v>
      </c>
      <c r="D154" t="s">
        <v>15534</v>
      </c>
      <c r="E154" t="s">
        <v>15554</v>
      </c>
      <c r="F154" t="s">
        <v>15536</v>
      </c>
      <c r="G154" t="s">
        <v>15613</v>
      </c>
      <c r="H154" s="1">
        <v>45114.898298611108</v>
      </c>
      <c r="I154" t="s">
        <v>15610</v>
      </c>
      <c r="J154" s="1">
        <v>45114.898298611108</v>
      </c>
      <c r="K154" t="s">
        <v>15610</v>
      </c>
    </row>
    <row r="155" spans="1:11">
      <c r="A155">
        <v>11640</v>
      </c>
      <c r="B155" t="s">
        <v>15766</v>
      </c>
      <c r="C155">
        <v>51220000</v>
      </c>
      <c r="D155" t="s">
        <v>15534</v>
      </c>
      <c r="E155" t="s">
        <v>15554</v>
      </c>
      <c r="F155" t="s">
        <v>15550</v>
      </c>
      <c r="G155" t="s">
        <v>15767</v>
      </c>
      <c r="H155" s="1">
        <v>45114.899652777778</v>
      </c>
      <c r="I155" t="s">
        <v>15703</v>
      </c>
      <c r="J155" s="1">
        <v>45114.907071759262</v>
      </c>
      <c r="K155" t="s">
        <v>15703</v>
      </c>
    </row>
    <row r="156" spans="1:11">
      <c r="A156">
        <v>11633</v>
      </c>
      <c r="B156" t="s">
        <v>15716</v>
      </c>
      <c r="C156">
        <v>51220000</v>
      </c>
      <c r="D156" t="s">
        <v>15534</v>
      </c>
      <c r="E156" t="s">
        <v>15554</v>
      </c>
      <c r="F156" t="s">
        <v>15550</v>
      </c>
      <c r="G156" t="s">
        <v>15768</v>
      </c>
      <c r="H156" s="1">
        <v>45114.901921296296</v>
      </c>
      <c r="I156" t="s">
        <v>15703</v>
      </c>
      <c r="J156" s="1">
        <v>45114.906898148147</v>
      </c>
      <c r="K156" t="s">
        <v>15703</v>
      </c>
    </row>
    <row r="157" spans="1:11">
      <c r="A157">
        <v>101306</v>
      </c>
      <c r="B157" t="s">
        <v>15729</v>
      </c>
      <c r="C157">
        <v>51220000</v>
      </c>
      <c r="D157" t="s">
        <v>15534</v>
      </c>
      <c r="E157" t="s">
        <v>15554</v>
      </c>
      <c r="F157" t="s">
        <v>15550</v>
      </c>
      <c r="G157" t="s">
        <v>15769</v>
      </c>
      <c r="H157" s="1">
        <v>45114.902291666665</v>
      </c>
      <c r="I157" t="s">
        <v>15707</v>
      </c>
      <c r="J157" s="1">
        <v>45114.902291666665</v>
      </c>
      <c r="K157" t="s">
        <v>15707</v>
      </c>
    </row>
    <row r="158" spans="1:11">
      <c r="A158">
        <v>9174</v>
      </c>
      <c r="B158" t="s">
        <v>15770</v>
      </c>
      <c r="C158">
        <v>58425000</v>
      </c>
      <c r="D158" t="s">
        <v>15534</v>
      </c>
      <c r="E158" t="s">
        <v>15554</v>
      </c>
      <c r="F158" t="s">
        <v>15550</v>
      </c>
      <c r="G158" t="s">
        <v>15771</v>
      </c>
      <c r="H158" s="1">
        <v>45114.903356481482</v>
      </c>
      <c r="I158" t="s">
        <v>15610</v>
      </c>
      <c r="J158" s="1">
        <v>45114.903356481482</v>
      </c>
      <c r="K158" t="s">
        <v>15610</v>
      </c>
    </row>
    <row r="159" spans="1:11">
      <c r="A159">
        <v>9472</v>
      </c>
      <c r="B159" t="s">
        <v>15772</v>
      </c>
      <c r="C159">
        <v>51220000</v>
      </c>
      <c r="D159" t="s">
        <v>15534</v>
      </c>
      <c r="E159" t="s">
        <v>15554</v>
      </c>
      <c r="F159" t="s">
        <v>15550</v>
      </c>
      <c r="G159" t="s">
        <v>15773</v>
      </c>
      <c r="H159" s="1">
        <v>45114.903368055559</v>
      </c>
      <c r="I159" t="s">
        <v>15707</v>
      </c>
      <c r="J159" s="1">
        <v>45114.903368055559</v>
      </c>
      <c r="K159" t="s">
        <v>15707</v>
      </c>
    </row>
    <row r="160" spans="1:11">
      <c r="A160">
        <v>11651</v>
      </c>
      <c r="B160" t="s">
        <v>15774</v>
      </c>
      <c r="C160">
        <v>51220000</v>
      </c>
      <c r="D160" t="s">
        <v>15534</v>
      </c>
      <c r="E160" t="s">
        <v>15554</v>
      </c>
      <c r="F160" t="s">
        <v>15550</v>
      </c>
      <c r="G160" t="s">
        <v>15764</v>
      </c>
      <c r="H160" s="1">
        <v>45114.903460648151</v>
      </c>
      <c r="I160" t="s">
        <v>15703</v>
      </c>
      <c r="J160" s="1">
        <v>45114.903460648151</v>
      </c>
      <c r="K160" t="s">
        <v>15703</v>
      </c>
    </row>
    <row r="161" spans="1:11">
      <c r="A161">
        <v>11644</v>
      </c>
      <c r="B161" t="s">
        <v>15775</v>
      </c>
      <c r="C161">
        <v>51220000</v>
      </c>
      <c r="D161" t="s">
        <v>15534</v>
      </c>
      <c r="E161" t="s">
        <v>15554</v>
      </c>
      <c r="F161" t="s">
        <v>15536</v>
      </c>
      <c r="G161" t="s">
        <v>15776</v>
      </c>
      <c r="H161" s="1">
        <v>45114.904826388891</v>
      </c>
      <c r="I161" t="s">
        <v>15707</v>
      </c>
      <c r="J161" s="1">
        <v>45114.904872685183</v>
      </c>
      <c r="K161" t="s">
        <v>15707</v>
      </c>
    </row>
    <row r="162" spans="1:11">
      <c r="A162">
        <v>83134</v>
      </c>
      <c r="B162" t="s">
        <v>15777</v>
      </c>
      <c r="C162">
        <v>58305021</v>
      </c>
      <c r="D162" t="s">
        <v>15534</v>
      </c>
      <c r="E162" t="s">
        <v>15544</v>
      </c>
      <c r="F162" t="s">
        <v>15550</v>
      </c>
      <c r="G162" t="s">
        <v>15778</v>
      </c>
      <c r="H162" s="1">
        <v>45114.907372685186</v>
      </c>
      <c r="I162" t="s">
        <v>15673</v>
      </c>
      <c r="J162" s="1">
        <v>45121.683645833335</v>
      </c>
      <c r="K162" t="s">
        <v>15673</v>
      </c>
    </row>
    <row r="163" spans="1:11">
      <c r="A163">
        <v>83134</v>
      </c>
      <c r="B163" t="s">
        <v>15777</v>
      </c>
      <c r="C163">
        <v>50905006</v>
      </c>
      <c r="D163" t="s">
        <v>15534</v>
      </c>
      <c r="E163" t="s">
        <v>15687</v>
      </c>
      <c r="F163" t="s">
        <v>15550</v>
      </c>
      <c r="G163" t="s">
        <v>15779</v>
      </c>
      <c r="H163" s="1">
        <v>45114.908865740741</v>
      </c>
      <c r="I163" t="s">
        <v>15673</v>
      </c>
      <c r="J163" s="1">
        <v>45114.908865740741</v>
      </c>
      <c r="K163" t="s">
        <v>15673</v>
      </c>
    </row>
    <row r="164" spans="1:11">
      <c r="A164">
        <v>101309</v>
      </c>
      <c r="B164" t="s">
        <v>15780</v>
      </c>
      <c r="C164">
        <v>51220000</v>
      </c>
      <c r="D164" t="s">
        <v>15534</v>
      </c>
      <c r="E164" t="s">
        <v>15554</v>
      </c>
      <c r="F164" t="s">
        <v>15550</v>
      </c>
      <c r="G164" t="s">
        <v>15764</v>
      </c>
      <c r="H164" s="1">
        <v>45114.90929398148</v>
      </c>
      <c r="I164" t="s">
        <v>15703</v>
      </c>
      <c r="J164" s="1">
        <v>45114.90929398148</v>
      </c>
      <c r="K164" t="s">
        <v>15703</v>
      </c>
    </row>
    <row r="165" spans="1:11">
      <c r="A165">
        <v>9468</v>
      </c>
      <c r="B165" t="s">
        <v>15781</v>
      </c>
      <c r="C165">
        <v>50366000</v>
      </c>
      <c r="D165" t="s">
        <v>15534</v>
      </c>
      <c r="E165" t="s">
        <v>15687</v>
      </c>
      <c r="F165" t="s">
        <v>15550</v>
      </c>
      <c r="G165" t="s">
        <v>15782</v>
      </c>
      <c r="H165" s="1">
        <v>45114.913032407407</v>
      </c>
      <c r="I165" t="s">
        <v>15710</v>
      </c>
      <c r="J165" s="1">
        <v>45114.913032407407</v>
      </c>
      <c r="K165" t="s">
        <v>15710</v>
      </c>
    </row>
    <row r="166" spans="1:11">
      <c r="A166">
        <v>8725</v>
      </c>
      <c r="B166" t="s">
        <v>15783</v>
      </c>
      <c r="C166">
        <v>50321000</v>
      </c>
      <c r="D166" t="s">
        <v>15534</v>
      </c>
      <c r="E166" t="s">
        <v>15549</v>
      </c>
      <c r="F166" t="s">
        <v>15550</v>
      </c>
      <c r="G166" t="s">
        <v>15784</v>
      </c>
      <c r="H166" s="1">
        <v>45114.914201388892</v>
      </c>
      <c r="I166" t="s">
        <v>15610</v>
      </c>
      <c r="J166" s="1">
        <v>45114.914201388892</v>
      </c>
      <c r="K166" t="s">
        <v>15610</v>
      </c>
    </row>
    <row r="167" spans="1:11">
      <c r="A167">
        <v>9468</v>
      </c>
      <c r="B167" t="s">
        <v>15781</v>
      </c>
      <c r="C167">
        <v>51210000</v>
      </c>
      <c r="D167" t="s">
        <v>15534</v>
      </c>
      <c r="E167" t="s">
        <v>15554</v>
      </c>
      <c r="F167" t="s">
        <v>15550</v>
      </c>
      <c r="G167" t="s">
        <v>15785</v>
      </c>
      <c r="H167" s="1">
        <v>45114.915081018517</v>
      </c>
      <c r="I167" t="s">
        <v>15710</v>
      </c>
      <c r="J167" s="1">
        <v>45114.915081018517</v>
      </c>
      <c r="K167" t="s">
        <v>15710</v>
      </c>
    </row>
    <row r="168" spans="1:11">
      <c r="A168">
        <v>126127</v>
      </c>
      <c r="B168" t="s">
        <v>15567</v>
      </c>
      <c r="C168">
        <v>51290000</v>
      </c>
      <c r="D168" t="s">
        <v>15534</v>
      </c>
      <c r="E168" t="s">
        <v>15554</v>
      </c>
      <c r="F168" t="s">
        <v>15550</v>
      </c>
      <c r="G168" t="s">
        <v>15786</v>
      </c>
      <c r="H168" s="1">
        <v>45114.918206018519</v>
      </c>
      <c r="I168" t="s">
        <v>15552</v>
      </c>
      <c r="J168" s="1">
        <v>45114.918206018519</v>
      </c>
      <c r="K168" t="s">
        <v>15552</v>
      </c>
    </row>
    <row r="169" spans="1:11">
      <c r="A169">
        <v>126127</v>
      </c>
      <c r="B169" t="s">
        <v>15567</v>
      </c>
      <c r="C169">
        <v>50105000</v>
      </c>
      <c r="D169" t="s">
        <v>15534</v>
      </c>
      <c r="E169" t="s">
        <v>15554</v>
      </c>
      <c r="F169" t="s">
        <v>15550</v>
      </c>
      <c r="G169" t="s">
        <v>15787</v>
      </c>
      <c r="H169" s="1">
        <v>45114.921018518522</v>
      </c>
      <c r="I169" t="s">
        <v>15552</v>
      </c>
      <c r="J169" s="1">
        <v>45114.921018518522</v>
      </c>
      <c r="K169" t="s">
        <v>15552</v>
      </c>
    </row>
    <row r="170" spans="1:11">
      <c r="A170">
        <v>9471</v>
      </c>
      <c r="B170" t="s">
        <v>15743</v>
      </c>
      <c r="C170">
        <v>50810000</v>
      </c>
      <c r="D170" t="s">
        <v>15534</v>
      </c>
      <c r="E170" t="s">
        <v>15687</v>
      </c>
      <c r="F170" t="s">
        <v>15550</v>
      </c>
      <c r="G170" t="s">
        <v>15788</v>
      </c>
      <c r="H170" s="1">
        <v>45114.921365740738</v>
      </c>
      <c r="I170" t="s">
        <v>15707</v>
      </c>
      <c r="J170" s="1">
        <v>45114.921365740738</v>
      </c>
      <c r="K170" t="s">
        <v>15707</v>
      </c>
    </row>
    <row r="171" spans="1:11">
      <c r="A171">
        <v>8725</v>
      </c>
      <c r="B171" t="s">
        <v>15783</v>
      </c>
      <c r="C171">
        <v>50105000</v>
      </c>
      <c r="D171" t="s">
        <v>15534</v>
      </c>
      <c r="E171" t="s">
        <v>15535</v>
      </c>
      <c r="F171" t="s">
        <v>15536</v>
      </c>
      <c r="G171" t="s">
        <v>15789</v>
      </c>
      <c r="H171" s="1">
        <v>45114.924189814818</v>
      </c>
      <c r="I171" t="s">
        <v>15610</v>
      </c>
      <c r="J171" s="1">
        <v>45114.924189814818</v>
      </c>
      <c r="K171" t="s">
        <v>15610</v>
      </c>
    </row>
    <row r="172" spans="1:11">
      <c r="A172">
        <v>9468</v>
      </c>
      <c r="B172" t="s">
        <v>15781</v>
      </c>
      <c r="C172">
        <v>50321000</v>
      </c>
      <c r="D172" t="s">
        <v>15534</v>
      </c>
      <c r="E172" t="s">
        <v>15554</v>
      </c>
      <c r="F172" t="s">
        <v>15550</v>
      </c>
      <c r="G172" t="s">
        <v>15790</v>
      </c>
      <c r="H172" s="1">
        <v>45114.925312500003</v>
      </c>
      <c r="I172" t="s">
        <v>15710</v>
      </c>
      <c r="J172" s="1">
        <v>45114.925312500003</v>
      </c>
      <c r="K172" t="s">
        <v>15710</v>
      </c>
    </row>
    <row r="173" spans="1:11">
      <c r="A173">
        <v>9469</v>
      </c>
      <c r="B173" t="s">
        <v>15756</v>
      </c>
      <c r="C173">
        <v>55300000</v>
      </c>
      <c r="D173" t="s">
        <v>15534</v>
      </c>
      <c r="E173" t="s">
        <v>15554</v>
      </c>
      <c r="F173" t="s">
        <v>15550</v>
      </c>
      <c r="G173" t="s">
        <v>15744</v>
      </c>
      <c r="H173" s="1">
        <v>45114.927881944444</v>
      </c>
      <c r="I173" t="s">
        <v>15710</v>
      </c>
      <c r="J173" s="1">
        <v>45114.927881944444</v>
      </c>
      <c r="K173" t="s">
        <v>15710</v>
      </c>
    </row>
    <row r="174" spans="1:11">
      <c r="A174">
        <v>9470</v>
      </c>
      <c r="B174" t="s">
        <v>15713</v>
      </c>
      <c r="C174">
        <v>51210000</v>
      </c>
      <c r="D174" t="s">
        <v>15534</v>
      </c>
      <c r="E174" t="s">
        <v>15554</v>
      </c>
      <c r="F174" t="s">
        <v>15550</v>
      </c>
      <c r="G174" t="s">
        <v>15785</v>
      </c>
      <c r="H174" s="1">
        <v>45114.930613425924</v>
      </c>
      <c r="I174" t="s">
        <v>15710</v>
      </c>
      <c r="J174" s="1">
        <v>45114.930613425924</v>
      </c>
      <c r="K174" t="s">
        <v>15710</v>
      </c>
    </row>
    <row r="175" spans="1:11">
      <c r="A175">
        <v>82732</v>
      </c>
      <c r="B175" t="s">
        <v>15791</v>
      </c>
      <c r="C175">
        <v>50905006</v>
      </c>
      <c r="D175" t="s">
        <v>15534</v>
      </c>
      <c r="E175" t="s">
        <v>15554</v>
      </c>
      <c r="F175" t="s">
        <v>15536</v>
      </c>
      <c r="G175" t="s">
        <v>15792</v>
      </c>
      <c r="H175" s="1">
        <v>45114.93445601852</v>
      </c>
      <c r="I175" t="s">
        <v>15610</v>
      </c>
      <c r="J175" s="1">
        <v>45114.93445601852</v>
      </c>
      <c r="K175" t="s">
        <v>15610</v>
      </c>
    </row>
    <row r="176" spans="1:11">
      <c r="A176">
        <v>83100</v>
      </c>
      <c r="B176" t="s">
        <v>15793</v>
      </c>
      <c r="C176">
        <v>50515000</v>
      </c>
      <c r="D176" t="s">
        <v>15534</v>
      </c>
      <c r="E176" t="s">
        <v>15554</v>
      </c>
      <c r="F176" t="s">
        <v>15550</v>
      </c>
      <c r="G176" t="s">
        <v>15794</v>
      </c>
      <c r="H176" s="1">
        <v>45114.934583333335</v>
      </c>
      <c r="I176" t="s">
        <v>15710</v>
      </c>
      <c r="J176" s="1">
        <v>45114.934583333335</v>
      </c>
      <c r="K176" t="s">
        <v>15710</v>
      </c>
    </row>
    <row r="177" spans="1:11">
      <c r="A177">
        <v>11647</v>
      </c>
      <c r="B177" t="s">
        <v>15704</v>
      </c>
      <c r="C177">
        <v>57700030</v>
      </c>
      <c r="D177" t="s">
        <v>15534</v>
      </c>
      <c r="E177" t="s">
        <v>15576</v>
      </c>
      <c r="F177" t="s">
        <v>15550</v>
      </c>
      <c r="G177" t="s">
        <v>15795</v>
      </c>
      <c r="H177" s="1">
        <v>45114.935289351852</v>
      </c>
      <c r="I177" t="s">
        <v>15703</v>
      </c>
      <c r="J177" s="1">
        <v>45114.935289351852</v>
      </c>
      <c r="K177" t="s">
        <v>15703</v>
      </c>
    </row>
    <row r="178" spans="1:11">
      <c r="A178">
        <v>11645</v>
      </c>
      <c r="B178" t="s">
        <v>15796</v>
      </c>
      <c r="C178">
        <v>51210000</v>
      </c>
      <c r="D178" t="s">
        <v>15534</v>
      </c>
      <c r="E178" t="s">
        <v>15554</v>
      </c>
      <c r="F178" t="s">
        <v>15550</v>
      </c>
      <c r="G178" t="s">
        <v>15797</v>
      </c>
      <c r="H178" s="1">
        <v>45114.942685185182</v>
      </c>
      <c r="I178" t="s">
        <v>15710</v>
      </c>
      <c r="J178" s="1">
        <v>45114.942685185182</v>
      </c>
      <c r="K178" t="s">
        <v>15710</v>
      </c>
    </row>
    <row r="179" spans="1:11">
      <c r="A179">
        <v>11001</v>
      </c>
      <c r="B179" t="s">
        <v>15798</v>
      </c>
      <c r="C179">
        <v>50810000</v>
      </c>
      <c r="D179" t="s">
        <v>15534</v>
      </c>
      <c r="E179" t="s">
        <v>15554</v>
      </c>
      <c r="F179" t="s">
        <v>15536</v>
      </c>
      <c r="G179" t="s">
        <v>15613</v>
      </c>
      <c r="H179" s="1">
        <v>45114.949965277781</v>
      </c>
      <c r="I179" t="s">
        <v>15610</v>
      </c>
      <c r="J179" s="1">
        <v>45114.949965277781</v>
      </c>
      <c r="K179" t="s">
        <v>15610</v>
      </c>
    </row>
    <row r="180" spans="1:11">
      <c r="A180">
        <v>39831</v>
      </c>
      <c r="B180" t="s">
        <v>15799</v>
      </c>
      <c r="C180">
        <v>50321000</v>
      </c>
      <c r="D180" t="s">
        <v>15534</v>
      </c>
      <c r="E180" t="s">
        <v>15554</v>
      </c>
      <c r="F180" t="s">
        <v>15550</v>
      </c>
      <c r="G180" t="s">
        <v>15755</v>
      </c>
      <c r="H180" s="1">
        <v>45114.954756944448</v>
      </c>
      <c r="I180" t="s">
        <v>15610</v>
      </c>
      <c r="J180" s="1">
        <v>45114.954756944448</v>
      </c>
      <c r="K180" t="s">
        <v>15610</v>
      </c>
    </row>
    <row r="181" spans="1:11">
      <c r="A181">
        <v>8721</v>
      </c>
      <c r="B181" t="s">
        <v>15800</v>
      </c>
      <c r="C181">
        <v>50905006</v>
      </c>
      <c r="D181" t="s">
        <v>15534</v>
      </c>
      <c r="E181" t="s">
        <v>15554</v>
      </c>
      <c r="F181" t="s">
        <v>15536</v>
      </c>
      <c r="G181" t="s">
        <v>15801</v>
      </c>
      <c r="H181" s="1">
        <v>45114.95616898148</v>
      </c>
      <c r="I181" t="s">
        <v>15610</v>
      </c>
      <c r="J181" s="1">
        <v>45114.95616898148</v>
      </c>
      <c r="K181" t="s">
        <v>15610</v>
      </c>
    </row>
    <row r="182" spans="1:11">
      <c r="A182">
        <v>8721</v>
      </c>
      <c r="B182" t="s">
        <v>15800</v>
      </c>
      <c r="C182">
        <v>50810000</v>
      </c>
      <c r="D182" t="s">
        <v>15534</v>
      </c>
      <c r="E182" t="s">
        <v>15554</v>
      </c>
      <c r="F182" t="s">
        <v>15536</v>
      </c>
      <c r="G182" t="s">
        <v>15613</v>
      </c>
      <c r="H182" s="1">
        <v>45114.956597222219</v>
      </c>
      <c r="I182" t="s">
        <v>15610</v>
      </c>
      <c r="J182" s="1">
        <v>45114.956597222219</v>
      </c>
      <c r="K182" t="s">
        <v>15610</v>
      </c>
    </row>
    <row r="183" spans="1:11">
      <c r="A183">
        <v>8721</v>
      </c>
      <c r="B183" t="s">
        <v>15800</v>
      </c>
      <c r="C183">
        <v>50305028</v>
      </c>
      <c r="D183" t="s">
        <v>15534</v>
      </c>
      <c r="E183" t="s">
        <v>15554</v>
      </c>
      <c r="F183" t="s">
        <v>15550</v>
      </c>
      <c r="G183" t="s">
        <v>15802</v>
      </c>
      <c r="H183" s="1">
        <v>45114.95716435185</v>
      </c>
      <c r="I183" t="s">
        <v>15610</v>
      </c>
      <c r="J183" s="1">
        <v>45114.95716435185</v>
      </c>
      <c r="K183" t="s">
        <v>15610</v>
      </c>
    </row>
    <row r="184" spans="1:11">
      <c r="A184">
        <v>11002</v>
      </c>
      <c r="B184" t="s">
        <v>15803</v>
      </c>
      <c r="C184">
        <v>50320000</v>
      </c>
      <c r="D184" t="s">
        <v>15534</v>
      </c>
      <c r="E184" t="s">
        <v>15554</v>
      </c>
      <c r="F184" t="s">
        <v>15550</v>
      </c>
      <c r="G184" t="s">
        <v>15651</v>
      </c>
      <c r="H184" s="1">
        <v>45114.957442129627</v>
      </c>
      <c r="I184" t="s">
        <v>15610</v>
      </c>
      <c r="J184" s="1">
        <v>45114.957442129627</v>
      </c>
      <c r="K184" t="s">
        <v>15610</v>
      </c>
    </row>
    <row r="185" spans="1:11">
      <c r="A185">
        <v>11002</v>
      </c>
      <c r="B185" t="s">
        <v>15803</v>
      </c>
      <c r="C185">
        <v>50905000</v>
      </c>
      <c r="D185" t="s">
        <v>15534</v>
      </c>
      <c r="E185" t="s">
        <v>15554</v>
      </c>
      <c r="F185" t="s">
        <v>15550</v>
      </c>
      <c r="G185" t="s">
        <v>15804</v>
      </c>
      <c r="H185" s="1">
        <v>45114.958182870374</v>
      </c>
      <c r="I185" t="s">
        <v>15610</v>
      </c>
      <c r="J185" s="1">
        <v>45114.958182870374</v>
      </c>
      <c r="K185" t="s">
        <v>15610</v>
      </c>
    </row>
    <row r="186" spans="1:11">
      <c r="A186">
        <v>11002</v>
      </c>
      <c r="B186" t="s">
        <v>15803</v>
      </c>
      <c r="C186">
        <v>50321000</v>
      </c>
      <c r="D186" t="s">
        <v>15534</v>
      </c>
      <c r="E186" t="s">
        <v>15554</v>
      </c>
      <c r="F186" t="s">
        <v>15536</v>
      </c>
      <c r="G186" t="s">
        <v>15755</v>
      </c>
      <c r="H186" s="1">
        <v>45114.959467592591</v>
      </c>
      <c r="I186" t="s">
        <v>15610</v>
      </c>
      <c r="J186" s="1">
        <v>45114.959467592591</v>
      </c>
      <c r="K186" t="s">
        <v>15610</v>
      </c>
    </row>
    <row r="187" spans="1:11">
      <c r="A187">
        <v>11002</v>
      </c>
      <c r="B187" t="s">
        <v>15803</v>
      </c>
      <c r="C187">
        <v>50810000</v>
      </c>
      <c r="D187" t="s">
        <v>15534</v>
      </c>
      <c r="E187" t="s">
        <v>15554</v>
      </c>
      <c r="F187" t="s">
        <v>15536</v>
      </c>
      <c r="G187" t="s">
        <v>15613</v>
      </c>
      <c r="H187" s="1">
        <v>45114.959675925929</v>
      </c>
      <c r="I187" t="s">
        <v>15610</v>
      </c>
      <c r="J187" s="1">
        <v>45114.959675925929</v>
      </c>
      <c r="K187" t="s">
        <v>15610</v>
      </c>
    </row>
    <row r="188" spans="1:11">
      <c r="A188">
        <v>11647</v>
      </c>
      <c r="B188" t="s">
        <v>15704</v>
      </c>
      <c r="C188">
        <v>57700010</v>
      </c>
      <c r="D188" t="s">
        <v>15534</v>
      </c>
      <c r="E188" t="s">
        <v>15576</v>
      </c>
      <c r="F188" t="s">
        <v>15550</v>
      </c>
      <c r="G188" t="s">
        <v>15805</v>
      </c>
      <c r="H188" s="1">
        <v>45114.95988425926</v>
      </c>
      <c r="I188" t="s">
        <v>15703</v>
      </c>
      <c r="J188" s="1">
        <v>45114.95988425926</v>
      </c>
      <c r="K188" t="s">
        <v>15703</v>
      </c>
    </row>
    <row r="189" spans="1:11">
      <c r="A189">
        <v>11002</v>
      </c>
      <c r="B189" t="s">
        <v>15803</v>
      </c>
      <c r="C189">
        <v>50905006</v>
      </c>
      <c r="D189" t="s">
        <v>15534</v>
      </c>
      <c r="E189" t="s">
        <v>15586</v>
      </c>
      <c r="F189" t="s">
        <v>15550</v>
      </c>
      <c r="G189" t="s">
        <v>15806</v>
      </c>
      <c r="H189" s="1">
        <v>45114.960636574076</v>
      </c>
      <c r="I189" t="s">
        <v>15610</v>
      </c>
      <c r="J189" s="1">
        <v>45114.960636574076</v>
      </c>
      <c r="K189" t="s">
        <v>15610</v>
      </c>
    </row>
    <row r="190" spans="1:11">
      <c r="A190">
        <v>8718</v>
      </c>
      <c r="B190" t="s">
        <v>15807</v>
      </c>
      <c r="C190">
        <v>50320000</v>
      </c>
      <c r="D190" t="s">
        <v>15534</v>
      </c>
      <c r="E190" t="s">
        <v>15554</v>
      </c>
      <c r="F190" t="s">
        <v>15550</v>
      </c>
      <c r="G190" t="s">
        <v>15651</v>
      </c>
      <c r="H190" s="1">
        <v>45114.960949074077</v>
      </c>
      <c r="I190" t="s">
        <v>15610</v>
      </c>
      <c r="J190" s="1">
        <v>45114.960949074077</v>
      </c>
      <c r="K190" t="s">
        <v>15610</v>
      </c>
    </row>
    <row r="191" spans="1:11">
      <c r="A191">
        <v>8718</v>
      </c>
      <c r="B191" t="s">
        <v>15807</v>
      </c>
      <c r="C191">
        <v>50810000</v>
      </c>
      <c r="D191" t="s">
        <v>15534</v>
      </c>
      <c r="E191" t="s">
        <v>15554</v>
      </c>
      <c r="F191" t="s">
        <v>15536</v>
      </c>
      <c r="G191" t="s">
        <v>15613</v>
      </c>
      <c r="H191" s="1">
        <v>45114.962407407409</v>
      </c>
      <c r="I191" t="s">
        <v>15610</v>
      </c>
      <c r="J191" s="1">
        <v>45114.962407407409</v>
      </c>
      <c r="K191" t="s">
        <v>15610</v>
      </c>
    </row>
    <row r="192" spans="1:11">
      <c r="A192">
        <v>126128</v>
      </c>
      <c r="B192" t="s">
        <v>15808</v>
      </c>
      <c r="C192">
        <v>50905000</v>
      </c>
      <c r="D192" t="s">
        <v>15534</v>
      </c>
      <c r="E192" t="s">
        <v>15554</v>
      </c>
      <c r="F192" t="s">
        <v>15550</v>
      </c>
      <c r="G192" t="s">
        <v>15556</v>
      </c>
      <c r="H192" s="1">
        <v>45114.999062499999</v>
      </c>
      <c r="I192" t="s">
        <v>15552</v>
      </c>
      <c r="J192" s="1">
        <v>45114.999062499999</v>
      </c>
      <c r="K192" t="s">
        <v>15552</v>
      </c>
    </row>
    <row r="193" spans="1:11">
      <c r="A193">
        <v>10785</v>
      </c>
      <c r="B193" t="s">
        <v>15596</v>
      </c>
      <c r="C193">
        <v>51220000</v>
      </c>
      <c r="D193" t="s">
        <v>15534</v>
      </c>
      <c r="E193" t="s">
        <v>15586</v>
      </c>
      <c r="F193" t="s">
        <v>15536</v>
      </c>
      <c r="G193" t="s">
        <v>15809</v>
      </c>
      <c r="H193" s="1">
        <v>45114.999513888892</v>
      </c>
      <c r="I193" t="s">
        <v>15598</v>
      </c>
      <c r="J193" s="1">
        <v>45115.860034722224</v>
      </c>
      <c r="K193" t="s">
        <v>15598</v>
      </c>
    </row>
    <row r="194" spans="1:11">
      <c r="A194">
        <v>126128</v>
      </c>
      <c r="B194" t="s">
        <v>15808</v>
      </c>
      <c r="C194">
        <v>50905010</v>
      </c>
      <c r="D194" t="s">
        <v>15534</v>
      </c>
      <c r="E194" t="s">
        <v>15554</v>
      </c>
      <c r="F194" t="s">
        <v>15550</v>
      </c>
      <c r="G194" t="s">
        <v>15810</v>
      </c>
      <c r="H194" s="1">
        <v>45115.021192129629</v>
      </c>
      <c r="I194" t="s">
        <v>15552</v>
      </c>
      <c r="J194" s="1">
        <v>45115.021192129629</v>
      </c>
      <c r="K194" t="s">
        <v>15552</v>
      </c>
    </row>
    <row r="195" spans="1:11">
      <c r="A195">
        <v>3009</v>
      </c>
      <c r="B195" t="s">
        <v>15811</v>
      </c>
      <c r="C195">
        <v>51220000</v>
      </c>
      <c r="D195" t="s">
        <v>15534</v>
      </c>
      <c r="E195" t="s">
        <v>15586</v>
      </c>
      <c r="F195" t="s">
        <v>15536</v>
      </c>
      <c r="G195" t="s">
        <v>15812</v>
      </c>
      <c r="H195" s="1">
        <v>45115.026932870373</v>
      </c>
      <c r="I195" t="s">
        <v>15598</v>
      </c>
      <c r="J195" s="1">
        <v>45115.026932870373</v>
      </c>
      <c r="K195" t="s">
        <v>15598</v>
      </c>
    </row>
    <row r="196" spans="1:11">
      <c r="A196">
        <v>10786</v>
      </c>
      <c r="B196" t="s">
        <v>15813</v>
      </c>
      <c r="C196">
        <v>56200060</v>
      </c>
      <c r="D196" t="s">
        <v>15534</v>
      </c>
      <c r="E196" t="s">
        <v>15576</v>
      </c>
      <c r="F196" t="s">
        <v>15550</v>
      </c>
      <c r="G196" t="s">
        <v>15814</v>
      </c>
      <c r="H196" s="1">
        <v>45115.058923611112</v>
      </c>
      <c r="I196" t="s">
        <v>15598</v>
      </c>
      <c r="J196" s="1">
        <v>45115.86209490741</v>
      </c>
      <c r="K196" t="s">
        <v>15598</v>
      </c>
    </row>
    <row r="197" spans="1:11">
      <c r="A197">
        <v>10786</v>
      </c>
      <c r="B197" t="s">
        <v>15813</v>
      </c>
      <c r="C197">
        <v>50905000</v>
      </c>
      <c r="D197" t="s">
        <v>15534</v>
      </c>
      <c r="E197" t="s">
        <v>15554</v>
      </c>
      <c r="F197" t="s">
        <v>15550</v>
      </c>
      <c r="G197" t="s">
        <v>15815</v>
      </c>
      <c r="H197" s="1">
        <v>45115.062685185185</v>
      </c>
      <c r="I197" t="s">
        <v>15598</v>
      </c>
      <c r="J197" s="1">
        <v>45115.862187500003</v>
      </c>
      <c r="K197" t="s">
        <v>15598</v>
      </c>
    </row>
    <row r="198" spans="1:11">
      <c r="A198">
        <v>10786</v>
      </c>
      <c r="B198" t="s">
        <v>15813</v>
      </c>
      <c r="C198">
        <v>50320000</v>
      </c>
      <c r="D198" t="s">
        <v>15534</v>
      </c>
      <c r="E198" t="s">
        <v>15535</v>
      </c>
      <c r="F198" t="s">
        <v>15536</v>
      </c>
      <c r="G198" t="s">
        <v>15816</v>
      </c>
      <c r="H198" s="1">
        <v>45115.063240740739</v>
      </c>
      <c r="I198" t="s">
        <v>15598</v>
      </c>
      <c r="J198" s="1">
        <v>45115.862500000003</v>
      </c>
      <c r="K198" t="s">
        <v>15598</v>
      </c>
    </row>
    <row r="199" spans="1:11">
      <c r="A199">
        <v>126131</v>
      </c>
      <c r="B199" t="s">
        <v>15817</v>
      </c>
      <c r="C199">
        <v>50321000</v>
      </c>
      <c r="D199" t="s">
        <v>15534</v>
      </c>
      <c r="E199" t="s">
        <v>15549</v>
      </c>
      <c r="F199" t="s">
        <v>15550</v>
      </c>
      <c r="G199" t="s">
        <v>15818</v>
      </c>
      <c r="H199" s="1">
        <v>45115.141423611109</v>
      </c>
      <c r="I199" t="s">
        <v>15552</v>
      </c>
      <c r="J199" s="1">
        <v>45115.141423611109</v>
      </c>
      <c r="K199" t="s">
        <v>15552</v>
      </c>
    </row>
    <row r="200" spans="1:11">
      <c r="A200">
        <v>11149</v>
      </c>
      <c r="B200" t="s">
        <v>15819</v>
      </c>
      <c r="C200">
        <v>50365000</v>
      </c>
      <c r="D200" t="s">
        <v>15534</v>
      </c>
      <c r="E200" t="s">
        <v>15586</v>
      </c>
      <c r="F200" t="s">
        <v>15536</v>
      </c>
      <c r="G200" t="s">
        <v>15820</v>
      </c>
      <c r="H200" s="1">
        <v>45122.862291666665</v>
      </c>
      <c r="I200" t="s">
        <v>15821</v>
      </c>
      <c r="J200" s="1">
        <v>45122.862291666665</v>
      </c>
      <c r="K200" t="s">
        <v>15821</v>
      </c>
    </row>
    <row r="201" spans="1:11">
      <c r="A201">
        <v>11149</v>
      </c>
      <c r="B201" t="s">
        <v>15819</v>
      </c>
      <c r="C201">
        <v>50310000</v>
      </c>
      <c r="D201" t="s">
        <v>15534</v>
      </c>
      <c r="E201" t="s">
        <v>15544</v>
      </c>
      <c r="F201" t="s">
        <v>15536</v>
      </c>
      <c r="G201" t="s">
        <v>3357</v>
      </c>
      <c r="H201" s="1">
        <v>45122.86277777778</v>
      </c>
      <c r="I201" t="s">
        <v>15821</v>
      </c>
      <c r="J201" s="1">
        <v>45122.86277777778</v>
      </c>
      <c r="K201" t="s">
        <v>15821</v>
      </c>
    </row>
    <row r="202" spans="1:11">
      <c r="A202">
        <v>11149</v>
      </c>
      <c r="B202" t="s">
        <v>15819</v>
      </c>
      <c r="C202">
        <v>51220000</v>
      </c>
      <c r="D202" t="s">
        <v>15534</v>
      </c>
      <c r="E202" t="s">
        <v>15554</v>
      </c>
      <c r="F202" t="s">
        <v>15536</v>
      </c>
      <c r="G202" t="s">
        <v>11666</v>
      </c>
      <c r="H202" s="1">
        <v>45122.863680555558</v>
      </c>
      <c r="I202" t="s">
        <v>15821</v>
      </c>
      <c r="J202" s="1">
        <v>45122.863680555558</v>
      </c>
      <c r="K202" t="s">
        <v>15821</v>
      </c>
    </row>
    <row r="203" spans="1:11">
      <c r="A203">
        <v>11149</v>
      </c>
      <c r="B203" t="s">
        <v>15819</v>
      </c>
      <c r="C203">
        <v>50515000</v>
      </c>
      <c r="D203" t="s">
        <v>15534</v>
      </c>
      <c r="E203" t="s">
        <v>15586</v>
      </c>
      <c r="F203" t="s">
        <v>15536</v>
      </c>
      <c r="G203" t="s">
        <v>8524</v>
      </c>
      <c r="H203" s="1">
        <v>45122.863958333335</v>
      </c>
      <c r="I203" t="s">
        <v>15821</v>
      </c>
      <c r="J203" s="1">
        <v>45122.863958333335</v>
      </c>
      <c r="K203" t="s">
        <v>15821</v>
      </c>
    </row>
    <row r="204" spans="1:11">
      <c r="A204">
        <v>20438</v>
      </c>
      <c r="B204" t="s">
        <v>15822</v>
      </c>
      <c r="C204">
        <v>50355000</v>
      </c>
      <c r="D204" t="s">
        <v>15534</v>
      </c>
      <c r="E204" t="s">
        <v>15544</v>
      </c>
      <c r="F204" t="s">
        <v>15536</v>
      </c>
      <c r="G204" t="s">
        <v>15823</v>
      </c>
      <c r="H204" s="1">
        <v>45122.875150462962</v>
      </c>
      <c r="I204" t="s">
        <v>15821</v>
      </c>
      <c r="J204" s="1">
        <v>45122.875150462962</v>
      </c>
      <c r="K204" t="s">
        <v>15821</v>
      </c>
    </row>
    <row r="205" spans="1:11">
      <c r="A205">
        <v>20421</v>
      </c>
      <c r="B205" t="s">
        <v>15824</v>
      </c>
      <c r="C205">
        <v>50320000</v>
      </c>
      <c r="D205" t="s">
        <v>15534</v>
      </c>
      <c r="E205" t="s">
        <v>15544</v>
      </c>
      <c r="F205" t="s">
        <v>15536</v>
      </c>
      <c r="G205" t="s">
        <v>3920</v>
      </c>
      <c r="H205" s="1">
        <v>45122.881261574075</v>
      </c>
      <c r="I205" t="s">
        <v>15821</v>
      </c>
      <c r="J205" s="1">
        <v>45122.881261574075</v>
      </c>
      <c r="K205" t="s">
        <v>15821</v>
      </c>
    </row>
    <row r="206" spans="1:11">
      <c r="A206">
        <v>99476</v>
      </c>
      <c r="B206" t="s">
        <v>15825</v>
      </c>
      <c r="C206">
        <v>50905006</v>
      </c>
      <c r="D206" t="s">
        <v>15534</v>
      </c>
      <c r="E206" t="s">
        <v>15544</v>
      </c>
      <c r="F206" t="s">
        <v>15550</v>
      </c>
      <c r="G206" t="s">
        <v>10206</v>
      </c>
      <c r="H206" s="1">
        <v>45122.88354166667</v>
      </c>
      <c r="I206" t="s">
        <v>15821</v>
      </c>
      <c r="J206" s="1">
        <v>45122.88354166667</v>
      </c>
      <c r="K206" t="s">
        <v>15821</v>
      </c>
    </row>
    <row r="207" spans="1:11">
      <c r="A207">
        <v>11148</v>
      </c>
      <c r="B207" t="s">
        <v>15826</v>
      </c>
      <c r="C207">
        <v>50905006</v>
      </c>
      <c r="D207" t="s">
        <v>15534</v>
      </c>
      <c r="E207" t="s">
        <v>15554</v>
      </c>
      <c r="F207" t="s">
        <v>15550</v>
      </c>
      <c r="G207" t="s">
        <v>9398</v>
      </c>
      <c r="H207" s="1">
        <v>45122.88890046296</v>
      </c>
      <c r="I207" t="s">
        <v>15821</v>
      </c>
      <c r="J207" s="1">
        <v>45122.88890046296</v>
      </c>
      <c r="K207" t="s">
        <v>15821</v>
      </c>
    </row>
    <row r="208" spans="1:11">
      <c r="A208">
        <v>11148</v>
      </c>
      <c r="B208" t="s">
        <v>15826</v>
      </c>
      <c r="C208">
        <v>50366000</v>
      </c>
      <c r="D208" t="s">
        <v>15534</v>
      </c>
      <c r="E208" t="s">
        <v>15544</v>
      </c>
      <c r="F208" t="s">
        <v>15550</v>
      </c>
      <c r="G208" t="s">
        <v>7371</v>
      </c>
      <c r="H208" s="1">
        <v>45122.891469907408</v>
      </c>
      <c r="I208" t="s">
        <v>15821</v>
      </c>
      <c r="J208" s="1">
        <v>45122.891469907408</v>
      </c>
      <c r="K208" t="s">
        <v>15821</v>
      </c>
    </row>
    <row r="209" spans="1:11">
      <c r="A209">
        <v>11147</v>
      </c>
      <c r="B209" t="s">
        <v>15827</v>
      </c>
      <c r="C209">
        <v>50515000</v>
      </c>
      <c r="D209" t="s">
        <v>15534</v>
      </c>
      <c r="E209" t="s">
        <v>15586</v>
      </c>
      <c r="F209" t="s">
        <v>15550</v>
      </c>
      <c r="G209" t="s">
        <v>15828</v>
      </c>
      <c r="H209" s="1">
        <v>45122.899826388886</v>
      </c>
      <c r="I209" t="s">
        <v>15821</v>
      </c>
      <c r="J209" s="1">
        <v>45122.899826388886</v>
      </c>
      <c r="K209" t="s">
        <v>15821</v>
      </c>
    </row>
    <row r="210" spans="1:11">
      <c r="A210">
        <v>20420</v>
      </c>
      <c r="B210" t="s">
        <v>15829</v>
      </c>
      <c r="C210">
        <v>50390000</v>
      </c>
      <c r="D210" t="s">
        <v>15534</v>
      </c>
      <c r="E210" t="s">
        <v>15544</v>
      </c>
      <c r="F210" t="s">
        <v>15550</v>
      </c>
      <c r="G210" t="s">
        <v>15823</v>
      </c>
      <c r="H210" s="1">
        <v>45122.910092592596</v>
      </c>
      <c r="I210" t="s">
        <v>15821</v>
      </c>
      <c r="J210" s="1">
        <v>45122.910092592596</v>
      </c>
      <c r="K210" t="s">
        <v>15821</v>
      </c>
    </row>
    <row r="211" spans="1:11">
      <c r="A211">
        <v>20444</v>
      </c>
      <c r="B211" t="s">
        <v>15830</v>
      </c>
      <c r="C211">
        <v>50366000</v>
      </c>
      <c r="D211" t="s">
        <v>15534</v>
      </c>
      <c r="E211" t="s">
        <v>15544</v>
      </c>
      <c r="F211" t="s">
        <v>15550</v>
      </c>
      <c r="G211" t="s">
        <v>7371</v>
      </c>
      <c r="H211" s="1">
        <v>45122.931446759256</v>
      </c>
      <c r="I211" t="s">
        <v>15821</v>
      </c>
      <c r="J211" s="1">
        <v>45122.931446759256</v>
      </c>
      <c r="K211" t="s">
        <v>15821</v>
      </c>
    </row>
    <row r="212" spans="1:11">
      <c r="A212">
        <v>20442</v>
      </c>
      <c r="B212" t="s">
        <v>15831</v>
      </c>
      <c r="C212">
        <v>50365000</v>
      </c>
      <c r="D212" t="s">
        <v>15534</v>
      </c>
      <c r="E212" t="s">
        <v>15586</v>
      </c>
      <c r="F212" t="s">
        <v>15536</v>
      </c>
      <c r="G212" t="s">
        <v>15832</v>
      </c>
      <c r="H212" s="1">
        <v>45122.935856481483</v>
      </c>
      <c r="I212" t="s">
        <v>15821</v>
      </c>
      <c r="J212" s="1">
        <v>45122.935856481483</v>
      </c>
      <c r="K212" t="s">
        <v>15821</v>
      </c>
    </row>
    <row r="213" spans="1:11">
      <c r="A213">
        <v>20419</v>
      </c>
      <c r="B213" t="s">
        <v>15833</v>
      </c>
      <c r="C213">
        <v>50321000</v>
      </c>
      <c r="D213" t="s">
        <v>15534</v>
      </c>
      <c r="E213" t="s">
        <v>15544</v>
      </c>
      <c r="F213" t="s">
        <v>15550</v>
      </c>
      <c r="G213" t="s">
        <v>15834</v>
      </c>
      <c r="H213" s="1">
        <v>45122.937615740739</v>
      </c>
      <c r="I213" t="s">
        <v>15821</v>
      </c>
      <c r="J213" s="1">
        <v>45122.937615740739</v>
      </c>
      <c r="K213" t="s">
        <v>15821</v>
      </c>
    </row>
    <row r="214" spans="1:11">
      <c r="A214">
        <v>20445</v>
      </c>
      <c r="B214" t="s">
        <v>6416</v>
      </c>
      <c r="C214">
        <v>57300021</v>
      </c>
      <c r="D214" t="s">
        <v>15534</v>
      </c>
      <c r="E214" t="s">
        <v>15544</v>
      </c>
      <c r="F214" t="s">
        <v>15536</v>
      </c>
      <c r="G214" t="s">
        <v>15835</v>
      </c>
      <c r="H214" s="1">
        <v>45122.950208333335</v>
      </c>
      <c r="I214" t="s">
        <v>15821</v>
      </c>
      <c r="J214" s="1">
        <v>45122.950208333335</v>
      </c>
      <c r="K214" t="s">
        <v>15821</v>
      </c>
    </row>
    <row r="215" spans="1:11">
      <c r="A215">
        <v>20445</v>
      </c>
      <c r="B215" t="s">
        <v>6416</v>
      </c>
      <c r="C215">
        <v>50105000</v>
      </c>
      <c r="D215" t="s">
        <v>15534</v>
      </c>
      <c r="E215" t="s">
        <v>15586</v>
      </c>
      <c r="F215" t="s">
        <v>15536</v>
      </c>
      <c r="G215" t="s">
        <v>204</v>
      </c>
      <c r="H215" s="1">
        <v>45122.951377314814</v>
      </c>
      <c r="I215" t="s">
        <v>15821</v>
      </c>
      <c r="J215" s="1">
        <v>45122.951377314814</v>
      </c>
      <c r="K215" t="s">
        <v>15821</v>
      </c>
    </row>
    <row r="216" spans="1:11">
      <c r="A216">
        <v>10893</v>
      </c>
      <c r="B216" t="s">
        <v>15836</v>
      </c>
      <c r="C216">
        <v>50915000</v>
      </c>
      <c r="D216" t="s">
        <v>15534</v>
      </c>
      <c r="E216" t="s">
        <v>15549</v>
      </c>
      <c r="F216" t="s">
        <v>15536</v>
      </c>
      <c r="G216" t="s">
        <v>15837</v>
      </c>
      <c r="H216" s="1">
        <v>45123.076180555552</v>
      </c>
      <c r="I216" t="s">
        <v>15838</v>
      </c>
      <c r="J216" s="1">
        <v>45123.076180555552</v>
      </c>
      <c r="K216" t="s">
        <v>15838</v>
      </c>
    </row>
    <row r="217" spans="1:11">
      <c r="A217">
        <v>10890</v>
      </c>
      <c r="B217" t="s">
        <v>15839</v>
      </c>
      <c r="C217">
        <v>50355040</v>
      </c>
      <c r="D217" t="s">
        <v>15534</v>
      </c>
      <c r="E217" t="s">
        <v>15544</v>
      </c>
      <c r="F217" t="s">
        <v>15550</v>
      </c>
      <c r="G217" t="s">
        <v>15840</v>
      </c>
      <c r="H217" s="1">
        <v>45123.081793981481</v>
      </c>
      <c r="I217" t="s">
        <v>15838</v>
      </c>
      <c r="J217" s="1">
        <v>45123.081793981481</v>
      </c>
      <c r="K217" t="s">
        <v>15838</v>
      </c>
    </row>
    <row r="218" spans="1:11">
      <c r="A218">
        <v>10890</v>
      </c>
      <c r="B218" t="s">
        <v>15839</v>
      </c>
      <c r="C218">
        <v>51220000</v>
      </c>
      <c r="D218" t="s">
        <v>15534</v>
      </c>
      <c r="E218" t="s">
        <v>15586</v>
      </c>
      <c r="F218" t="s">
        <v>15536</v>
      </c>
      <c r="G218" t="s">
        <v>15841</v>
      </c>
      <c r="H218" s="1">
        <v>45123.084432870368</v>
      </c>
      <c r="I218" t="s">
        <v>15838</v>
      </c>
      <c r="J218" s="1">
        <v>45123.084432870368</v>
      </c>
      <c r="K218" t="s">
        <v>15838</v>
      </c>
    </row>
    <row r="219" spans="1:11">
      <c r="A219">
        <v>10894</v>
      </c>
      <c r="B219" t="s">
        <v>15842</v>
      </c>
      <c r="C219">
        <v>50105000</v>
      </c>
      <c r="D219" t="s">
        <v>15534</v>
      </c>
      <c r="E219" t="s">
        <v>15535</v>
      </c>
      <c r="F219" t="s">
        <v>15536</v>
      </c>
      <c r="G219" t="s">
        <v>15843</v>
      </c>
      <c r="H219" s="1">
        <v>45123.107083333336</v>
      </c>
      <c r="I219" t="s">
        <v>15838</v>
      </c>
      <c r="J219" s="1">
        <v>45123.107083333336</v>
      </c>
      <c r="K219" t="s">
        <v>15838</v>
      </c>
    </row>
    <row r="220" spans="1:11">
      <c r="A220">
        <v>126246</v>
      </c>
      <c r="B220" t="s">
        <v>15844</v>
      </c>
      <c r="C220">
        <v>50305028</v>
      </c>
      <c r="D220" t="s">
        <v>15534</v>
      </c>
      <c r="E220" t="s">
        <v>15544</v>
      </c>
      <c r="F220" t="s">
        <v>15536</v>
      </c>
      <c r="G220" t="s">
        <v>15845</v>
      </c>
      <c r="H220" s="1">
        <v>45123.651006944441</v>
      </c>
      <c r="I220" t="s">
        <v>15846</v>
      </c>
      <c r="J220" s="1">
        <v>45123.651006944441</v>
      </c>
      <c r="K220" t="s">
        <v>15846</v>
      </c>
    </row>
    <row r="221" spans="1:11">
      <c r="A221">
        <v>126246</v>
      </c>
      <c r="B221" t="s">
        <v>15844</v>
      </c>
      <c r="C221">
        <v>50310000</v>
      </c>
      <c r="D221" t="s">
        <v>15534</v>
      </c>
      <c r="E221" t="s">
        <v>15554</v>
      </c>
      <c r="F221" t="s">
        <v>15536</v>
      </c>
      <c r="G221" t="s">
        <v>15847</v>
      </c>
      <c r="H221" s="1">
        <v>45123.651944444442</v>
      </c>
      <c r="I221" t="s">
        <v>15846</v>
      </c>
      <c r="J221" s="1">
        <v>45123.651944444442</v>
      </c>
      <c r="K221" t="s">
        <v>15846</v>
      </c>
    </row>
    <row r="222" spans="1:11">
      <c r="A222">
        <v>10731</v>
      </c>
      <c r="B222" t="s">
        <v>15848</v>
      </c>
      <c r="C222">
        <v>50905006</v>
      </c>
      <c r="D222" t="s">
        <v>15534</v>
      </c>
      <c r="E222" t="s">
        <v>15554</v>
      </c>
      <c r="F222" t="s">
        <v>15536</v>
      </c>
      <c r="G222" t="s">
        <v>15849</v>
      </c>
      <c r="H222" s="1">
        <v>45123.663726851853</v>
      </c>
      <c r="I222" t="s">
        <v>15850</v>
      </c>
      <c r="J222" s="1">
        <v>45123.663726851853</v>
      </c>
      <c r="K222" t="s">
        <v>15850</v>
      </c>
    </row>
    <row r="223" spans="1:11">
      <c r="A223">
        <v>10731</v>
      </c>
      <c r="B223" t="s">
        <v>15848</v>
      </c>
      <c r="C223">
        <v>50915000</v>
      </c>
      <c r="D223" t="s">
        <v>15534</v>
      </c>
      <c r="E223" t="s">
        <v>15549</v>
      </c>
      <c r="F223" t="s">
        <v>15536</v>
      </c>
      <c r="G223" t="s">
        <v>15851</v>
      </c>
      <c r="H223" s="1">
        <v>45123.666030092594</v>
      </c>
      <c r="I223" t="s">
        <v>15850</v>
      </c>
      <c r="J223" s="1">
        <v>45123.666030092594</v>
      </c>
      <c r="K223" t="s">
        <v>15850</v>
      </c>
    </row>
    <row r="224" spans="1:11">
      <c r="A224">
        <v>10733</v>
      </c>
      <c r="B224" t="s">
        <v>15852</v>
      </c>
      <c r="C224">
        <v>50320000</v>
      </c>
      <c r="D224" t="s">
        <v>15534</v>
      </c>
      <c r="E224" t="s">
        <v>15535</v>
      </c>
      <c r="F224" t="s">
        <v>15536</v>
      </c>
      <c r="G224" t="s">
        <v>15853</v>
      </c>
      <c r="H224" s="1">
        <v>45123.670810185184</v>
      </c>
      <c r="I224" t="s">
        <v>15850</v>
      </c>
      <c r="J224" s="1">
        <v>45123.670810185184</v>
      </c>
      <c r="K224" t="s">
        <v>15850</v>
      </c>
    </row>
    <row r="225" spans="1:11">
      <c r="A225">
        <v>10733</v>
      </c>
      <c r="B225" t="s">
        <v>15852</v>
      </c>
      <c r="C225">
        <v>50321000</v>
      </c>
      <c r="D225" t="s">
        <v>15534</v>
      </c>
      <c r="E225" t="s">
        <v>15535</v>
      </c>
      <c r="F225" t="s">
        <v>15536</v>
      </c>
      <c r="G225" t="s">
        <v>15854</v>
      </c>
      <c r="H225" s="1">
        <v>45123.674027777779</v>
      </c>
      <c r="I225" t="s">
        <v>15850</v>
      </c>
      <c r="J225" s="1">
        <v>45123.674027777779</v>
      </c>
      <c r="K225" t="s">
        <v>15850</v>
      </c>
    </row>
    <row r="226" spans="1:11">
      <c r="A226">
        <v>10733</v>
      </c>
      <c r="B226" t="s">
        <v>15852</v>
      </c>
      <c r="C226">
        <v>50355000</v>
      </c>
      <c r="D226" t="s">
        <v>15534</v>
      </c>
      <c r="E226" t="s">
        <v>15586</v>
      </c>
      <c r="F226" t="s">
        <v>15536</v>
      </c>
      <c r="G226" t="s">
        <v>15855</v>
      </c>
      <c r="H226" s="1">
        <v>45123.678518518522</v>
      </c>
      <c r="I226" t="s">
        <v>15850</v>
      </c>
      <c r="J226" s="1">
        <v>45123.678518518522</v>
      </c>
      <c r="K226" t="s">
        <v>15850</v>
      </c>
    </row>
    <row r="227" spans="1:11">
      <c r="A227">
        <v>83103</v>
      </c>
      <c r="B227" t="s">
        <v>15856</v>
      </c>
      <c r="C227">
        <v>51220000</v>
      </c>
      <c r="D227" t="s">
        <v>15534</v>
      </c>
      <c r="E227" t="s">
        <v>15554</v>
      </c>
      <c r="F227" t="s">
        <v>15550</v>
      </c>
      <c r="G227" t="s">
        <v>15857</v>
      </c>
      <c r="H227" s="1">
        <v>45123.679872685185</v>
      </c>
      <c r="I227" t="s">
        <v>15850</v>
      </c>
      <c r="J227" s="1">
        <v>45123.679872685185</v>
      </c>
      <c r="K227" t="s">
        <v>15850</v>
      </c>
    </row>
    <row r="228" spans="1:11">
      <c r="A228">
        <v>83103</v>
      </c>
      <c r="B228" t="s">
        <v>15856</v>
      </c>
      <c r="C228">
        <v>50320000</v>
      </c>
      <c r="D228" t="s">
        <v>15534</v>
      </c>
      <c r="E228" t="s">
        <v>15535</v>
      </c>
      <c r="F228" t="s">
        <v>15536</v>
      </c>
      <c r="G228" t="s">
        <v>15858</v>
      </c>
      <c r="H228" s="1">
        <v>45123.680798611109</v>
      </c>
      <c r="I228" t="s">
        <v>15850</v>
      </c>
      <c r="J228" s="1">
        <v>45123.680798611109</v>
      </c>
      <c r="K228" t="s">
        <v>15850</v>
      </c>
    </row>
    <row r="229" spans="1:11">
      <c r="A229">
        <v>83103</v>
      </c>
      <c r="B229" t="s">
        <v>15856</v>
      </c>
      <c r="C229">
        <v>50810000</v>
      </c>
      <c r="D229" t="s">
        <v>15534</v>
      </c>
      <c r="E229" t="s">
        <v>15554</v>
      </c>
      <c r="F229" t="s">
        <v>15536</v>
      </c>
      <c r="G229" t="s">
        <v>15859</v>
      </c>
      <c r="H229" s="1">
        <v>45123.681145833332</v>
      </c>
      <c r="I229" t="s">
        <v>15850</v>
      </c>
      <c r="J229" s="1">
        <v>45123.681145833332</v>
      </c>
      <c r="K229" t="s">
        <v>15850</v>
      </c>
    </row>
    <row r="230" spans="1:11">
      <c r="A230">
        <v>83103</v>
      </c>
      <c r="B230" t="s">
        <v>15856</v>
      </c>
      <c r="C230">
        <v>50321000</v>
      </c>
      <c r="D230" t="s">
        <v>15534</v>
      </c>
      <c r="E230" t="s">
        <v>15535</v>
      </c>
      <c r="F230" t="s">
        <v>15536</v>
      </c>
      <c r="G230" t="s">
        <v>15860</v>
      </c>
      <c r="H230" s="1">
        <v>45123.681655092594</v>
      </c>
      <c r="I230" t="s">
        <v>15850</v>
      </c>
      <c r="J230" s="1">
        <v>45123.681655092594</v>
      </c>
      <c r="K230" t="s">
        <v>15850</v>
      </c>
    </row>
    <row r="231" spans="1:11">
      <c r="A231">
        <v>83103</v>
      </c>
      <c r="B231" t="s">
        <v>15856</v>
      </c>
      <c r="C231">
        <v>50915000</v>
      </c>
      <c r="D231" t="s">
        <v>15534</v>
      </c>
      <c r="E231" t="s">
        <v>15549</v>
      </c>
      <c r="F231" t="s">
        <v>15536</v>
      </c>
      <c r="G231" t="s">
        <v>15861</v>
      </c>
      <c r="H231" s="1">
        <v>45123.682025462964</v>
      </c>
      <c r="I231" t="s">
        <v>15850</v>
      </c>
      <c r="J231" s="1">
        <v>45123.682025462964</v>
      </c>
      <c r="K231" t="s">
        <v>15850</v>
      </c>
    </row>
    <row r="232" spans="1:11">
      <c r="A232">
        <v>10732</v>
      </c>
      <c r="B232" t="s">
        <v>15862</v>
      </c>
      <c r="C232">
        <v>50321000</v>
      </c>
      <c r="D232" t="s">
        <v>15534</v>
      </c>
      <c r="E232" t="s">
        <v>15544</v>
      </c>
      <c r="F232" t="s">
        <v>15536</v>
      </c>
      <c r="G232" t="s">
        <v>15863</v>
      </c>
      <c r="H232" s="1">
        <v>45123.682500000003</v>
      </c>
      <c r="I232" t="s">
        <v>15850</v>
      </c>
      <c r="J232" s="1">
        <v>45123.682500000003</v>
      </c>
      <c r="K232" t="s">
        <v>15850</v>
      </c>
    </row>
    <row r="233" spans="1:11">
      <c r="A233">
        <v>83133</v>
      </c>
      <c r="B233" t="s">
        <v>15864</v>
      </c>
      <c r="C233">
        <v>50810000</v>
      </c>
      <c r="D233" t="s">
        <v>15534</v>
      </c>
      <c r="E233" t="s">
        <v>15554</v>
      </c>
      <c r="F233" t="s">
        <v>15536</v>
      </c>
      <c r="G233" t="s">
        <v>15859</v>
      </c>
      <c r="H233" s="1">
        <v>45123.683333333334</v>
      </c>
      <c r="I233" t="s">
        <v>15850</v>
      </c>
      <c r="J233" s="1">
        <v>45123.683333333334</v>
      </c>
      <c r="K233" t="s">
        <v>15850</v>
      </c>
    </row>
    <row r="234" spans="1:11">
      <c r="A234">
        <v>83133</v>
      </c>
      <c r="B234" t="s">
        <v>15864</v>
      </c>
      <c r="C234">
        <v>50305028</v>
      </c>
      <c r="D234" t="s">
        <v>15534</v>
      </c>
      <c r="E234" t="s">
        <v>15554</v>
      </c>
      <c r="F234" t="s">
        <v>15536</v>
      </c>
      <c r="G234" t="s">
        <v>15865</v>
      </c>
      <c r="H234" s="1">
        <v>45123.684155092589</v>
      </c>
      <c r="I234" t="s">
        <v>15850</v>
      </c>
      <c r="J234" s="1">
        <v>45123.684155092589</v>
      </c>
      <c r="K234" t="s">
        <v>15850</v>
      </c>
    </row>
    <row r="235" spans="1:11">
      <c r="A235">
        <v>126158</v>
      </c>
      <c r="B235" t="s">
        <v>15866</v>
      </c>
      <c r="C235">
        <v>51210000</v>
      </c>
      <c r="D235" t="s">
        <v>15534</v>
      </c>
      <c r="E235" t="s">
        <v>15576</v>
      </c>
      <c r="F235" t="s">
        <v>15536</v>
      </c>
      <c r="G235" t="s">
        <v>15867</v>
      </c>
      <c r="H235" s="1">
        <v>45123.693206018521</v>
      </c>
      <c r="I235" t="s">
        <v>15846</v>
      </c>
      <c r="J235" s="1">
        <v>45123.693206018521</v>
      </c>
      <c r="K235" t="s">
        <v>15846</v>
      </c>
    </row>
    <row r="236" spans="1:11">
      <c r="A236">
        <v>126159</v>
      </c>
      <c r="B236" t="s">
        <v>15868</v>
      </c>
      <c r="C236">
        <v>50355000</v>
      </c>
      <c r="D236" t="s">
        <v>15534</v>
      </c>
      <c r="E236" t="s">
        <v>15544</v>
      </c>
      <c r="F236" t="s">
        <v>15536</v>
      </c>
      <c r="G236" t="s">
        <v>15869</v>
      </c>
      <c r="H236" s="1">
        <v>45123.6955787037</v>
      </c>
      <c r="I236" t="s">
        <v>15846</v>
      </c>
      <c r="J236" s="1">
        <v>45123.6955787037</v>
      </c>
      <c r="K236" t="s">
        <v>15846</v>
      </c>
    </row>
    <row r="237" spans="1:11">
      <c r="A237">
        <v>126155</v>
      </c>
      <c r="B237" t="s">
        <v>15870</v>
      </c>
      <c r="C237">
        <v>50355000</v>
      </c>
      <c r="D237" t="s">
        <v>15534</v>
      </c>
      <c r="E237" t="s">
        <v>15554</v>
      </c>
      <c r="F237" t="s">
        <v>15536</v>
      </c>
      <c r="G237" t="s">
        <v>15871</v>
      </c>
      <c r="H237" s="1">
        <v>45123.710011574076</v>
      </c>
      <c r="I237" t="s">
        <v>15872</v>
      </c>
      <c r="J237" s="1">
        <v>45123.710011574076</v>
      </c>
      <c r="K237" t="s">
        <v>15872</v>
      </c>
    </row>
    <row r="238" spans="1:11">
      <c r="A238">
        <v>126155</v>
      </c>
      <c r="B238" t="s">
        <v>15870</v>
      </c>
      <c r="C238">
        <v>50905000</v>
      </c>
      <c r="D238" t="s">
        <v>15534</v>
      </c>
      <c r="E238" t="s">
        <v>15554</v>
      </c>
      <c r="F238" t="s">
        <v>15536</v>
      </c>
      <c r="G238" t="s">
        <v>15873</v>
      </c>
      <c r="H238" s="1">
        <v>45123.712141203701</v>
      </c>
      <c r="I238" t="s">
        <v>15872</v>
      </c>
      <c r="J238" s="1">
        <v>45123.712141203701</v>
      </c>
      <c r="K238" t="s">
        <v>15872</v>
      </c>
    </row>
    <row r="239" spans="1:11">
      <c r="A239">
        <v>126254</v>
      </c>
      <c r="B239" t="s">
        <v>15874</v>
      </c>
      <c r="C239">
        <v>50305021</v>
      </c>
      <c r="D239" t="s">
        <v>15534</v>
      </c>
      <c r="E239" t="s">
        <v>15544</v>
      </c>
      <c r="F239" t="s">
        <v>15536</v>
      </c>
      <c r="G239" t="s">
        <v>15875</v>
      </c>
      <c r="H239" s="1">
        <v>45123.72824074074</v>
      </c>
      <c r="I239" t="s">
        <v>15872</v>
      </c>
      <c r="J239" s="1">
        <v>45123.72824074074</v>
      </c>
      <c r="K239" t="s">
        <v>15872</v>
      </c>
    </row>
    <row r="240" spans="1:11">
      <c r="A240">
        <v>126254</v>
      </c>
      <c r="B240" t="s">
        <v>15874</v>
      </c>
      <c r="C240">
        <v>50905000</v>
      </c>
      <c r="D240" t="s">
        <v>15534</v>
      </c>
      <c r="E240" t="s">
        <v>15554</v>
      </c>
      <c r="F240" t="s">
        <v>15536</v>
      </c>
      <c r="G240" t="s">
        <v>15876</v>
      </c>
      <c r="H240" s="1">
        <v>45123.731435185182</v>
      </c>
      <c r="I240" t="s">
        <v>15872</v>
      </c>
      <c r="J240" s="1">
        <v>45123.731435185182</v>
      </c>
      <c r="K240" t="s">
        <v>15872</v>
      </c>
    </row>
    <row r="241" spans="1:11">
      <c r="A241">
        <v>126030</v>
      </c>
      <c r="B241" t="s">
        <v>15877</v>
      </c>
      <c r="C241">
        <v>58310000</v>
      </c>
      <c r="D241" t="s">
        <v>15534</v>
      </c>
      <c r="E241" t="s">
        <v>15554</v>
      </c>
      <c r="F241" t="s">
        <v>15550</v>
      </c>
      <c r="G241" t="s">
        <v>15878</v>
      </c>
      <c r="H241" s="1">
        <v>45123.759120370371</v>
      </c>
      <c r="I241" t="s">
        <v>15879</v>
      </c>
      <c r="J241" s="1">
        <v>45123.759120370371</v>
      </c>
      <c r="K241" t="s">
        <v>15879</v>
      </c>
    </row>
    <row r="242" spans="1:11">
      <c r="A242">
        <v>126030</v>
      </c>
      <c r="B242" t="s">
        <v>15877</v>
      </c>
      <c r="C242">
        <v>50310000</v>
      </c>
      <c r="D242" t="s">
        <v>15534</v>
      </c>
      <c r="E242" t="s">
        <v>15554</v>
      </c>
      <c r="F242" t="s">
        <v>15550</v>
      </c>
      <c r="G242" t="s">
        <v>15878</v>
      </c>
      <c r="H242" s="1">
        <v>45123.761111111111</v>
      </c>
      <c r="I242" t="s">
        <v>15879</v>
      </c>
      <c r="J242" s="1">
        <v>45123.761111111111</v>
      </c>
      <c r="K242" t="s">
        <v>15879</v>
      </c>
    </row>
    <row r="243" spans="1:11">
      <c r="A243">
        <v>126030</v>
      </c>
      <c r="B243" t="s">
        <v>15877</v>
      </c>
      <c r="C243">
        <v>58305021</v>
      </c>
      <c r="D243" t="s">
        <v>15534</v>
      </c>
      <c r="E243" t="s">
        <v>15554</v>
      </c>
      <c r="F243" t="s">
        <v>15550</v>
      </c>
      <c r="G243" t="s">
        <v>15880</v>
      </c>
      <c r="H243" s="1">
        <v>45123.775081018517</v>
      </c>
      <c r="I243" t="s">
        <v>15879</v>
      </c>
      <c r="J243" s="1">
        <v>45123.775081018517</v>
      </c>
      <c r="K243" t="s">
        <v>15879</v>
      </c>
    </row>
    <row r="244" spans="1:11">
      <c r="A244">
        <v>126030</v>
      </c>
      <c r="B244" t="s">
        <v>15877</v>
      </c>
      <c r="C244">
        <v>50321000</v>
      </c>
      <c r="D244" t="s">
        <v>15534</v>
      </c>
      <c r="E244" t="s">
        <v>15549</v>
      </c>
      <c r="F244" t="s">
        <v>15550</v>
      </c>
      <c r="G244" t="s">
        <v>15881</v>
      </c>
      <c r="H244" s="1">
        <v>45123.786898148152</v>
      </c>
      <c r="I244" t="s">
        <v>15879</v>
      </c>
      <c r="J244" s="1">
        <v>45123.786898148152</v>
      </c>
      <c r="K244" t="s">
        <v>15879</v>
      </c>
    </row>
    <row r="245" spans="1:11">
      <c r="A245">
        <v>43403</v>
      </c>
      <c r="B245" t="s">
        <v>15882</v>
      </c>
      <c r="C245">
        <v>50905006</v>
      </c>
      <c r="D245" t="s">
        <v>15534</v>
      </c>
      <c r="E245" t="s">
        <v>15554</v>
      </c>
      <c r="F245" t="s">
        <v>15536</v>
      </c>
      <c r="G245" t="s">
        <v>15883</v>
      </c>
      <c r="H245" s="1">
        <v>45123.821886574071</v>
      </c>
      <c r="I245" t="s">
        <v>15884</v>
      </c>
      <c r="J245" s="1">
        <v>45123.821886574071</v>
      </c>
      <c r="K245" t="s">
        <v>15884</v>
      </c>
    </row>
    <row r="246" spans="1:11">
      <c r="A246">
        <v>43403</v>
      </c>
      <c r="B246" t="s">
        <v>15882</v>
      </c>
      <c r="C246">
        <v>50915000</v>
      </c>
      <c r="D246" t="s">
        <v>15534</v>
      </c>
      <c r="E246" t="s">
        <v>15540</v>
      </c>
      <c r="F246" t="s">
        <v>15550</v>
      </c>
      <c r="G246" t="s">
        <v>15885</v>
      </c>
      <c r="H246" s="1">
        <v>45123.822881944441</v>
      </c>
      <c r="I246" t="s">
        <v>15884</v>
      </c>
      <c r="J246" s="1">
        <v>45123.822881944441</v>
      </c>
      <c r="K246" t="s">
        <v>15884</v>
      </c>
    </row>
    <row r="247" spans="1:11">
      <c r="A247">
        <v>20767</v>
      </c>
      <c r="B247" t="s">
        <v>15886</v>
      </c>
      <c r="C247">
        <v>50915000</v>
      </c>
      <c r="D247" t="s">
        <v>15534</v>
      </c>
      <c r="E247" t="s">
        <v>15549</v>
      </c>
      <c r="F247" t="s">
        <v>15550</v>
      </c>
      <c r="G247" t="s">
        <v>15887</v>
      </c>
      <c r="H247" s="1">
        <v>45123.823819444442</v>
      </c>
      <c r="I247" t="s">
        <v>15884</v>
      </c>
      <c r="J247" s="1">
        <v>45123.823819444442</v>
      </c>
      <c r="K247" t="s">
        <v>15884</v>
      </c>
    </row>
    <row r="248" spans="1:11">
      <c r="A248">
        <v>20767</v>
      </c>
      <c r="B248" t="s">
        <v>15886</v>
      </c>
      <c r="C248">
        <v>50320000</v>
      </c>
      <c r="D248" t="s">
        <v>15534</v>
      </c>
      <c r="E248" t="s">
        <v>15535</v>
      </c>
      <c r="F248" t="s">
        <v>15536</v>
      </c>
      <c r="G248" t="s">
        <v>15888</v>
      </c>
      <c r="H248" s="1">
        <v>45123.824513888889</v>
      </c>
      <c r="I248" t="s">
        <v>15884</v>
      </c>
      <c r="J248" s="1">
        <v>45123.824999999997</v>
      </c>
      <c r="K248" t="s">
        <v>15884</v>
      </c>
    </row>
    <row r="249" spans="1:11">
      <c r="A249">
        <v>20767</v>
      </c>
      <c r="B249" t="s">
        <v>15886</v>
      </c>
      <c r="C249">
        <v>50321000</v>
      </c>
      <c r="D249" t="s">
        <v>15534</v>
      </c>
      <c r="E249" t="s">
        <v>15535</v>
      </c>
      <c r="F249" t="s">
        <v>15536</v>
      </c>
      <c r="G249" t="s">
        <v>15889</v>
      </c>
      <c r="H249" s="1">
        <v>45123.826307870368</v>
      </c>
      <c r="I249" t="s">
        <v>15884</v>
      </c>
      <c r="J249" s="1">
        <v>45123.826307870368</v>
      </c>
      <c r="K249" t="s">
        <v>15884</v>
      </c>
    </row>
    <row r="250" spans="1:11">
      <c r="A250">
        <v>20776</v>
      </c>
      <c r="B250" t="s">
        <v>15890</v>
      </c>
      <c r="C250">
        <v>50305028</v>
      </c>
      <c r="D250" t="s">
        <v>15534</v>
      </c>
      <c r="E250" t="s">
        <v>15554</v>
      </c>
      <c r="F250" t="s">
        <v>15536</v>
      </c>
      <c r="G250" t="s">
        <v>15891</v>
      </c>
      <c r="H250" s="1">
        <v>45123.826932870368</v>
      </c>
      <c r="I250" t="s">
        <v>15884</v>
      </c>
      <c r="J250" s="1">
        <v>45123.826932870368</v>
      </c>
      <c r="K250" t="s">
        <v>15884</v>
      </c>
    </row>
    <row r="251" spans="1:11">
      <c r="A251">
        <v>20765</v>
      </c>
      <c r="B251" t="s">
        <v>15892</v>
      </c>
      <c r="C251">
        <v>50915000</v>
      </c>
      <c r="D251" t="s">
        <v>15534</v>
      </c>
      <c r="E251" t="s">
        <v>15549</v>
      </c>
      <c r="F251" t="s">
        <v>15550</v>
      </c>
      <c r="G251" t="s">
        <v>15893</v>
      </c>
      <c r="H251" s="1">
        <v>45123.827314814815</v>
      </c>
      <c r="I251" t="s">
        <v>15884</v>
      </c>
      <c r="J251" s="1">
        <v>45123.827314814815</v>
      </c>
      <c r="K251" t="s">
        <v>15884</v>
      </c>
    </row>
    <row r="252" spans="1:11">
      <c r="A252">
        <v>20762</v>
      </c>
      <c r="B252" t="s">
        <v>15894</v>
      </c>
      <c r="C252">
        <v>50915000</v>
      </c>
      <c r="D252" t="s">
        <v>15534</v>
      </c>
      <c r="E252" t="s">
        <v>15549</v>
      </c>
      <c r="F252" t="s">
        <v>15550</v>
      </c>
      <c r="G252" t="s">
        <v>15893</v>
      </c>
      <c r="H252" s="1">
        <v>45123.827557870369</v>
      </c>
      <c r="I252" t="s">
        <v>15884</v>
      </c>
      <c r="J252" s="1">
        <v>45123.827557870369</v>
      </c>
      <c r="K252" t="s">
        <v>15884</v>
      </c>
    </row>
    <row r="253" spans="1:11">
      <c r="A253">
        <v>20763</v>
      </c>
      <c r="B253" t="s">
        <v>15895</v>
      </c>
      <c r="C253">
        <v>50915000</v>
      </c>
      <c r="D253" t="s">
        <v>15534</v>
      </c>
      <c r="E253" t="s">
        <v>15549</v>
      </c>
      <c r="F253" t="s">
        <v>15550</v>
      </c>
      <c r="G253" t="s">
        <v>15893</v>
      </c>
      <c r="H253" s="1">
        <v>45123.829108796293</v>
      </c>
      <c r="I253" t="s">
        <v>15884</v>
      </c>
      <c r="J253" s="1">
        <v>45123.829108796293</v>
      </c>
      <c r="K253" t="s">
        <v>15884</v>
      </c>
    </row>
    <row r="254" spans="1:11">
      <c r="A254">
        <v>20764</v>
      </c>
      <c r="B254" t="s">
        <v>15896</v>
      </c>
      <c r="C254">
        <v>50915000</v>
      </c>
      <c r="D254" t="s">
        <v>15534</v>
      </c>
      <c r="E254" t="s">
        <v>15549</v>
      </c>
      <c r="F254" t="s">
        <v>15550</v>
      </c>
      <c r="G254" t="s">
        <v>15893</v>
      </c>
      <c r="H254" s="1">
        <v>45123.829594907409</v>
      </c>
      <c r="I254" t="s">
        <v>15884</v>
      </c>
      <c r="J254" s="1">
        <v>45123.829594907409</v>
      </c>
      <c r="K254" t="s">
        <v>15884</v>
      </c>
    </row>
    <row r="255" spans="1:11">
      <c r="A255">
        <v>20761</v>
      </c>
      <c r="B255" t="s">
        <v>15897</v>
      </c>
      <c r="C255">
        <v>50915000</v>
      </c>
      <c r="D255" t="s">
        <v>15534</v>
      </c>
      <c r="E255" t="s">
        <v>15549</v>
      </c>
      <c r="F255" t="s">
        <v>15550</v>
      </c>
      <c r="G255" t="s">
        <v>15893</v>
      </c>
      <c r="H255" s="1">
        <v>45123.831655092596</v>
      </c>
      <c r="I255" t="s">
        <v>15884</v>
      </c>
      <c r="J255" s="1">
        <v>45123.831655092596</v>
      </c>
      <c r="K255" t="s">
        <v>15884</v>
      </c>
    </row>
    <row r="256" spans="1:11">
      <c r="A256">
        <v>43400</v>
      </c>
      <c r="B256" t="s">
        <v>15898</v>
      </c>
      <c r="C256">
        <v>55700000</v>
      </c>
      <c r="D256" t="s">
        <v>15534</v>
      </c>
      <c r="E256" t="s">
        <v>15554</v>
      </c>
      <c r="F256" t="s">
        <v>15550</v>
      </c>
      <c r="G256" t="s">
        <v>15899</v>
      </c>
      <c r="H256" s="1">
        <v>45123.832314814812</v>
      </c>
      <c r="I256" t="s">
        <v>15884</v>
      </c>
      <c r="J256" s="1">
        <v>45123.832314814812</v>
      </c>
      <c r="K256" t="s">
        <v>15884</v>
      </c>
    </row>
    <row r="257" spans="1:11">
      <c r="A257">
        <v>82839</v>
      </c>
      <c r="B257" t="s">
        <v>15900</v>
      </c>
      <c r="C257">
        <v>50915000</v>
      </c>
      <c r="D257" t="s">
        <v>15534</v>
      </c>
      <c r="E257" t="s">
        <v>15549</v>
      </c>
      <c r="F257" t="s">
        <v>15550</v>
      </c>
      <c r="G257" t="s">
        <v>15893</v>
      </c>
      <c r="H257" s="1">
        <v>45123.838240740741</v>
      </c>
      <c r="I257" t="s">
        <v>15884</v>
      </c>
      <c r="J257" s="1">
        <v>45123.838240740741</v>
      </c>
      <c r="K257" t="s">
        <v>15884</v>
      </c>
    </row>
    <row r="258" spans="1:11">
      <c r="A258">
        <v>126030</v>
      </c>
      <c r="B258" t="s">
        <v>15877</v>
      </c>
      <c r="C258">
        <v>50905000</v>
      </c>
      <c r="D258" t="s">
        <v>15534</v>
      </c>
      <c r="E258" t="s">
        <v>15586</v>
      </c>
      <c r="F258" t="s">
        <v>15536</v>
      </c>
      <c r="G258" t="s">
        <v>15901</v>
      </c>
      <c r="H258" s="1">
        <v>45123.83898148148</v>
      </c>
      <c r="I258" t="s">
        <v>15879</v>
      </c>
      <c r="J258" s="1">
        <v>45123.83898148148</v>
      </c>
      <c r="K258" t="s">
        <v>15879</v>
      </c>
    </row>
    <row r="259" spans="1:11">
      <c r="A259">
        <v>20774</v>
      </c>
      <c r="B259" t="s">
        <v>15902</v>
      </c>
      <c r="C259">
        <v>50321000</v>
      </c>
      <c r="D259" t="s">
        <v>15534</v>
      </c>
      <c r="E259" t="s">
        <v>15535</v>
      </c>
      <c r="F259" t="s">
        <v>15536</v>
      </c>
      <c r="G259" t="s">
        <v>15889</v>
      </c>
      <c r="H259" s="1">
        <v>45123.843402777777</v>
      </c>
      <c r="I259" t="s">
        <v>15884</v>
      </c>
      <c r="J259" s="1">
        <v>45123.843402777777</v>
      </c>
      <c r="K259" t="s">
        <v>15884</v>
      </c>
    </row>
    <row r="260" spans="1:11">
      <c r="A260">
        <v>126030</v>
      </c>
      <c r="B260" t="s">
        <v>15877</v>
      </c>
      <c r="C260">
        <v>51220000</v>
      </c>
      <c r="D260" t="s">
        <v>15534</v>
      </c>
      <c r="E260" t="s">
        <v>15586</v>
      </c>
      <c r="F260" t="s">
        <v>15536</v>
      </c>
      <c r="H260" s="1">
        <v>45123.868993055556</v>
      </c>
      <c r="I260" t="s">
        <v>15879</v>
      </c>
      <c r="J260" s="1">
        <v>45123.868993055556</v>
      </c>
      <c r="K260" t="s">
        <v>15879</v>
      </c>
    </row>
    <row r="261" spans="1:11">
      <c r="A261">
        <v>126113</v>
      </c>
      <c r="B261" t="s">
        <v>15903</v>
      </c>
      <c r="C261">
        <v>50810000</v>
      </c>
      <c r="D261" t="s">
        <v>15534</v>
      </c>
      <c r="E261" t="s">
        <v>15535</v>
      </c>
      <c r="F261" t="s">
        <v>15536</v>
      </c>
      <c r="G261" t="s">
        <v>15904</v>
      </c>
      <c r="H261" s="1">
        <v>45123.872986111113</v>
      </c>
      <c r="I261" t="s">
        <v>15879</v>
      </c>
      <c r="J261" s="1">
        <v>45123.872986111113</v>
      </c>
      <c r="K261" t="s">
        <v>15879</v>
      </c>
    </row>
    <row r="262" spans="1:11">
      <c r="A262">
        <v>126113</v>
      </c>
      <c r="B262" t="s">
        <v>15903</v>
      </c>
      <c r="C262">
        <v>58425006</v>
      </c>
      <c r="D262" t="s">
        <v>15534</v>
      </c>
      <c r="E262" t="s">
        <v>15554</v>
      </c>
      <c r="F262" t="s">
        <v>15550</v>
      </c>
      <c r="G262" t="s">
        <v>15905</v>
      </c>
      <c r="H262" s="1">
        <v>45123.876909722225</v>
      </c>
      <c r="I262" t="s">
        <v>15879</v>
      </c>
      <c r="J262" s="1">
        <v>45123.876909722225</v>
      </c>
      <c r="K262" t="s">
        <v>15879</v>
      </c>
    </row>
    <row r="263" spans="1:11">
      <c r="A263">
        <v>82704</v>
      </c>
      <c r="B263" t="s">
        <v>15906</v>
      </c>
      <c r="C263">
        <v>50915000</v>
      </c>
      <c r="D263" t="s">
        <v>15534</v>
      </c>
      <c r="E263" t="s">
        <v>15549</v>
      </c>
      <c r="F263" t="s">
        <v>15536</v>
      </c>
      <c r="G263" t="s">
        <v>15907</v>
      </c>
      <c r="H263" s="1">
        <v>45123.879131944443</v>
      </c>
      <c r="I263" t="s">
        <v>15908</v>
      </c>
      <c r="J263" s="1">
        <v>45123.879131944443</v>
      </c>
      <c r="K263" t="s">
        <v>15908</v>
      </c>
    </row>
    <row r="264" spans="1:11">
      <c r="A264">
        <v>126082</v>
      </c>
      <c r="B264" t="s">
        <v>15909</v>
      </c>
      <c r="C264">
        <v>51210000</v>
      </c>
      <c r="D264" t="s">
        <v>15534</v>
      </c>
      <c r="E264" t="s">
        <v>15535</v>
      </c>
      <c r="F264" t="s">
        <v>15536</v>
      </c>
      <c r="G264" t="s">
        <v>15910</v>
      </c>
      <c r="H264" s="1">
        <v>45123.907870370371</v>
      </c>
      <c r="I264" t="s">
        <v>15911</v>
      </c>
      <c r="J264" s="1">
        <v>45123.907870370371</v>
      </c>
      <c r="K264" t="s">
        <v>15911</v>
      </c>
    </row>
    <row r="265" spans="1:11">
      <c r="A265">
        <v>126113</v>
      </c>
      <c r="B265" t="s">
        <v>15903</v>
      </c>
      <c r="C265">
        <v>51290000</v>
      </c>
      <c r="D265" t="s">
        <v>15534</v>
      </c>
      <c r="E265" t="s">
        <v>15554</v>
      </c>
      <c r="F265" t="s">
        <v>15550</v>
      </c>
      <c r="G265" t="s">
        <v>15912</v>
      </c>
      <c r="H265" s="1">
        <v>45123.910497685189</v>
      </c>
      <c r="I265" t="s">
        <v>15879</v>
      </c>
      <c r="J265" s="1">
        <v>45123.910497685189</v>
      </c>
      <c r="K265" t="s">
        <v>15879</v>
      </c>
    </row>
    <row r="266" spans="1:11">
      <c r="A266">
        <v>126113</v>
      </c>
      <c r="B266" t="s">
        <v>15903</v>
      </c>
      <c r="C266">
        <v>50905000</v>
      </c>
      <c r="D266" t="s">
        <v>15534</v>
      </c>
      <c r="E266" t="s">
        <v>15586</v>
      </c>
      <c r="F266" t="s">
        <v>15536</v>
      </c>
      <c r="G266" t="s">
        <v>15913</v>
      </c>
      <c r="H266" s="1">
        <v>45123.911562499998</v>
      </c>
      <c r="I266" t="s">
        <v>15879</v>
      </c>
      <c r="J266" s="1">
        <v>45123.911562499998</v>
      </c>
      <c r="K266" t="s">
        <v>15879</v>
      </c>
    </row>
    <row r="267" spans="1:11">
      <c r="A267">
        <v>126113</v>
      </c>
      <c r="B267" t="s">
        <v>15903</v>
      </c>
      <c r="C267">
        <v>50619000</v>
      </c>
      <c r="D267" t="s">
        <v>15534</v>
      </c>
      <c r="E267" t="s">
        <v>15544</v>
      </c>
      <c r="F267" t="s">
        <v>15536</v>
      </c>
      <c r="H267" s="1">
        <v>45123.911724537036</v>
      </c>
      <c r="I267" t="s">
        <v>15879</v>
      </c>
      <c r="J267" s="1">
        <v>45123.911724537036</v>
      </c>
      <c r="K267" t="s">
        <v>15879</v>
      </c>
    </row>
    <row r="268" spans="1:11">
      <c r="A268">
        <v>126081</v>
      </c>
      <c r="B268" t="s">
        <v>15914</v>
      </c>
      <c r="C268">
        <v>50355000</v>
      </c>
      <c r="D268" t="s">
        <v>15534</v>
      </c>
      <c r="E268" t="s">
        <v>15535</v>
      </c>
      <c r="F268" t="s">
        <v>15536</v>
      </c>
      <c r="G268" t="s">
        <v>15915</v>
      </c>
      <c r="H268" s="1">
        <v>45123.919293981482</v>
      </c>
      <c r="I268" t="s">
        <v>15911</v>
      </c>
      <c r="J268" s="1">
        <v>45123.955069444448</v>
      </c>
      <c r="K268" t="s">
        <v>15911</v>
      </c>
    </row>
    <row r="269" spans="1:11">
      <c r="A269">
        <v>126081</v>
      </c>
      <c r="B269" t="s">
        <v>15914</v>
      </c>
      <c r="C269">
        <v>58425000</v>
      </c>
      <c r="D269" t="s">
        <v>15534</v>
      </c>
      <c r="E269" t="s">
        <v>15576</v>
      </c>
      <c r="F269" t="s">
        <v>15550</v>
      </c>
      <c r="G269" t="s">
        <v>15916</v>
      </c>
      <c r="H269" s="1">
        <v>45123.920162037037</v>
      </c>
      <c r="I269" t="s">
        <v>15911</v>
      </c>
      <c r="J269" s="1">
        <v>45123.956087962964</v>
      </c>
      <c r="K269" t="s">
        <v>15911</v>
      </c>
    </row>
    <row r="270" spans="1:11">
      <c r="A270">
        <v>126113</v>
      </c>
      <c r="B270" t="s">
        <v>15903</v>
      </c>
      <c r="C270">
        <v>50305028</v>
      </c>
      <c r="D270" t="s">
        <v>15534</v>
      </c>
      <c r="E270" t="s">
        <v>15554</v>
      </c>
      <c r="F270" t="s">
        <v>15550</v>
      </c>
      <c r="G270" t="s">
        <v>15917</v>
      </c>
      <c r="H270" s="1">
        <v>45123.92428240741</v>
      </c>
      <c r="I270" t="s">
        <v>15879</v>
      </c>
      <c r="J270" s="1">
        <v>45123.92428240741</v>
      </c>
      <c r="K270" t="s">
        <v>15879</v>
      </c>
    </row>
    <row r="271" spans="1:11">
      <c r="A271">
        <v>10892</v>
      </c>
      <c r="B271" t="s">
        <v>15918</v>
      </c>
      <c r="C271">
        <v>50105000</v>
      </c>
      <c r="D271" t="s">
        <v>15534</v>
      </c>
      <c r="E271" t="s">
        <v>15535</v>
      </c>
      <c r="F271" t="s">
        <v>15536</v>
      </c>
      <c r="G271" t="s">
        <v>15919</v>
      </c>
      <c r="H271" s="1">
        <v>45123.933032407411</v>
      </c>
      <c r="I271" t="s">
        <v>15838</v>
      </c>
      <c r="J271" s="1">
        <v>45123.933032407411</v>
      </c>
      <c r="K271" t="s">
        <v>15838</v>
      </c>
    </row>
    <row r="272" spans="1:11">
      <c r="A272">
        <v>10892</v>
      </c>
      <c r="B272" t="s">
        <v>15918</v>
      </c>
      <c r="C272">
        <v>50905006</v>
      </c>
      <c r="D272" t="s">
        <v>15534</v>
      </c>
      <c r="E272" t="s">
        <v>15549</v>
      </c>
      <c r="F272" t="s">
        <v>15536</v>
      </c>
      <c r="G272" t="s">
        <v>15920</v>
      </c>
      <c r="H272" s="1">
        <v>45123.934004629627</v>
      </c>
      <c r="I272" t="s">
        <v>15838</v>
      </c>
      <c r="J272" s="1">
        <v>45123.944745370369</v>
      </c>
      <c r="K272" t="s">
        <v>15838</v>
      </c>
    </row>
    <row r="273" spans="1:11">
      <c r="A273">
        <v>10892</v>
      </c>
      <c r="B273" t="s">
        <v>15918</v>
      </c>
      <c r="C273">
        <v>51220000</v>
      </c>
      <c r="D273" t="s">
        <v>15534</v>
      </c>
      <c r="E273" t="s">
        <v>15586</v>
      </c>
      <c r="F273" t="s">
        <v>15536</v>
      </c>
      <c r="G273" t="s">
        <v>15921</v>
      </c>
      <c r="H273" s="1">
        <v>45123.935393518521</v>
      </c>
      <c r="I273" t="s">
        <v>15838</v>
      </c>
      <c r="J273" s="1">
        <v>45123.935393518521</v>
      </c>
      <c r="K273" t="s">
        <v>15838</v>
      </c>
    </row>
    <row r="274" spans="1:11">
      <c r="A274">
        <v>9183</v>
      </c>
      <c r="B274" t="s">
        <v>15922</v>
      </c>
      <c r="C274">
        <v>51220000</v>
      </c>
      <c r="D274" t="s">
        <v>15534</v>
      </c>
      <c r="E274" t="s">
        <v>15586</v>
      </c>
      <c r="F274" t="s">
        <v>15536</v>
      </c>
      <c r="G274" t="s">
        <v>15921</v>
      </c>
      <c r="H274" s="1">
        <v>45123.943923611114</v>
      </c>
      <c r="I274" t="s">
        <v>15838</v>
      </c>
      <c r="J274" s="1">
        <v>45123.943923611114</v>
      </c>
      <c r="K274" t="s">
        <v>15838</v>
      </c>
    </row>
    <row r="275" spans="1:11">
      <c r="A275">
        <v>10891</v>
      </c>
      <c r="B275" t="s">
        <v>15923</v>
      </c>
      <c r="C275">
        <v>50905006</v>
      </c>
      <c r="D275" t="s">
        <v>15534</v>
      </c>
      <c r="E275" t="s">
        <v>15549</v>
      </c>
      <c r="F275" t="s">
        <v>15536</v>
      </c>
      <c r="G275" t="s">
        <v>15920</v>
      </c>
      <c r="H275" s="1">
        <v>45123.945115740738</v>
      </c>
      <c r="I275" t="s">
        <v>15838</v>
      </c>
      <c r="J275" s="1">
        <v>45123.945115740738</v>
      </c>
      <c r="K275" t="s">
        <v>15838</v>
      </c>
    </row>
    <row r="276" spans="1:11">
      <c r="A276">
        <v>10891</v>
      </c>
      <c r="B276" t="s">
        <v>15923</v>
      </c>
      <c r="C276">
        <v>50810028</v>
      </c>
      <c r="D276" t="s">
        <v>15534</v>
      </c>
      <c r="E276" t="s">
        <v>15535</v>
      </c>
      <c r="F276" t="s">
        <v>15550</v>
      </c>
      <c r="G276" t="s">
        <v>15924</v>
      </c>
      <c r="H276" s="1">
        <v>45123.949363425927</v>
      </c>
      <c r="I276" t="s">
        <v>15838</v>
      </c>
      <c r="J276" s="1">
        <v>45123.949363425927</v>
      </c>
      <c r="K276" t="s">
        <v>15838</v>
      </c>
    </row>
    <row r="277" spans="1:11">
      <c r="A277">
        <v>10891</v>
      </c>
      <c r="B277" t="s">
        <v>15923</v>
      </c>
      <c r="C277">
        <v>50905010</v>
      </c>
      <c r="D277" t="s">
        <v>15534</v>
      </c>
      <c r="E277" t="s">
        <v>15549</v>
      </c>
      <c r="F277" t="s">
        <v>15536</v>
      </c>
      <c r="G277" t="s">
        <v>15925</v>
      </c>
      <c r="H277" s="1">
        <v>45123.951249999998</v>
      </c>
      <c r="I277" t="s">
        <v>15838</v>
      </c>
      <c r="J277" s="1">
        <v>45123.951249999998</v>
      </c>
      <c r="K277" t="s">
        <v>15838</v>
      </c>
    </row>
    <row r="278" spans="1:11">
      <c r="A278">
        <v>126081</v>
      </c>
      <c r="B278" t="s">
        <v>15914</v>
      </c>
      <c r="C278">
        <v>57300010</v>
      </c>
      <c r="D278" t="s">
        <v>15534</v>
      </c>
      <c r="E278" t="s">
        <v>15554</v>
      </c>
      <c r="F278" t="s">
        <v>15550</v>
      </c>
      <c r="G278" t="s">
        <v>15926</v>
      </c>
      <c r="H278" s="1">
        <v>45123.961817129632</v>
      </c>
      <c r="I278" t="s">
        <v>15911</v>
      </c>
      <c r="J278" s="1">
        <v>45123.961817129632</v>
      </c>
      <c r="K278" t="s">
        <v>15911</v>
      </c>
    </row>
    <row r="279" spans="1:11">
      <c r="A279">
        <v>10887</v>
      </c>
      <c r="B279" t="s">
        <v>15927</v>
      </c>
      <c r="C279">
        <v>50915000</v>
      </c>
      <c r="D279" t="s">
        <v>15534</v>
      </c>
      <c r="E279" t="s">
        <v>15549</v>
      </c>
      <c r="F279" t="s">
        <v>15536</v>
      </c>
      <c r="G279" t="s">
        <v>15928</v>
      </c>
      <c r="H279" s="1">
        <v>45123.985868055555</v>
      </c>
      <c r="I279" t="s">
        <v>15908</v>
      </c>
      <c r="J279" s="1">
        <v>45123.985868055555</v>
      </c>
      <c r="K279" t="s">
        <v>15908</v>
      </c>
    </row>
    <row r="280" spans="1:11">
      <c r="A280">
        <v>126222</v>
      </c>
      <c r="B280" t="s">
        <v>15929</v>
      </c>
      <c r="C280">
        <v>50905006</v>
      </c>
      <c r="D280" t="s">
        <v>15534</v>
      </c>
      <c r="E280" t="s">
        <v>15554</v>
      </c>
      <c r="F280" t="s">
        <v>15536</v>
      </c>
      <c r="G280" t="s">
        <v>15930</v>
      </c>
      <c r="H280" s="1">
        <v>45123.993020833332</v>
      </c>
      <c r="I280" t="s">
        <v>15911</v>
      </c>
      <c r="J280" s="1">
        <v>45123.993020833332</v>
      </c>
      <c r="K280" t="s">
        <v>15911</v>
      </c>
    </row>
    <row r="281" spans="1:11">
      <c r="A281">
        <v>11218</v>
      </c>
      <c r="B281" t="s">
        <v>15931</v>
      </c>
      <c r="C281">
        <v>50321000</v>
      </c>
      <c r="D281" t="s">
        <v>15534</v>
      </c>
      <c r="E281" t="s">
        <v>15554</v>
      </c>
      <c r="F281" t="s">
        <v>15550</v>
      </c>
      <c r="G281" t="s">
        <v>15932</v>
      </c>
      <c r="H281" s="1">
        <v>45123.998981481483</v>
      </c>
      <c r="I281" t="s">
        <v>15911</v>
      </c>
      <c r="J281" s="1">
        <v>45123.998981481483</v>
      </c>
      <c r="K281" t="s">
        <v>15911</v>
      </c>
    </row>
    <row r="282" spans="1:11">
      <c r="A282">
        <v>11216</v>
      </c>
      <c r="B282" t="s">
        <v>15933</v>
      </c>
      <c r="C282">
        <v>50830000</v>
      </c>
      <c r="D282" t="s">
        <v>15534</v>
      </c>
      <c r="E282" t="s">
        <v>15535</v>
      </c>
      <c r="F282" t="s">
        <v>15536</v>
      </c>
      <c r="G282" t="s">
        <v>15934</v>
      </c>
      <c r="H282" s="1">
        <v>45124.000706018516</v>
      </c>
      <c r="I282" t="s">
        <v>15911</v>
      </c>
      <c r="J282" s="1">
        <v>45124.002789351849</v>
      </c>
      <c r="K282" t="s">
        <v>15911</v>
      </c>
    </row>
    <row r="283" spans="1:11">
      <c r="A283">
        <v>11212</v>
      </c>
      <c r="B283" t="s">
        <v>15935</v>
      </c>
      <c r="C283">
        <v>57300022</v>
      </c>
      <c r="D283" t="s">
        <v>15534</v>
      </c>
      <c r="E283" t="s">
        <v>15554</v>
      </c>
      <c r="F283" t="s">
        <v>15550</v>
      </c>
      <c r="G283" t="s">
        <v>15936</v>
      </c>
      <c r="H283" s="1">
        <v>45124.005416666667</v>
      </c>
      <c r="I283" t="s">
        <v>15911</v>
      </c>
      <c r="J283" s="1">
        <v>45124.005416666667</v>
      </c>
      <c r="K283" t="s">
        <v>15911</v>
      </c>
    </row>
    <row r="284" spans="1:11">
      <c r="A284">
        <v>11302</v>
      </c>
      <c r="B284" t="s">
        <v>15937</v>
      </c>
      <c r="C284">
        <v>50811000</v>
      </c>
      <c r="D284" t="s">
        <v>15534</v>
      </c>
      <c r="E284" t="s">
        <v>15535</v>
      </c>
      <c r="F284" t="s">
        <v>15536</v>
      </c>
      <c r="G284" t="s">
        <v>15938</v>
      </c>
      <c r="H284" s="1">
        <v>45124.011134259257</v>
      </c>
      <c r="I284" t="s">
        <v>15911</v>
      </c>
      <c r="J284" s="1">
        <v>45124.011134259257</v>
      </c>
      <c r="K284" t="s">
        <v>15911</v>
      </c>
    </row>
    <row r="285" spans="1:11">
      <c r="A285">
        <v>11217</v>
      </c>
      <c r="B285" t="s">
        <v>15939</v>
      </c>
      <c r="C285">
        <v>58425000</v>
      </c>
      <c r="D285" t="s">
        <v>15534</v>
      </c>
      <c r="E285" t="s">
        <v>15554</v>
      </c>
      <c r="F285" t="s">
        <v>15550</v>
      </c>
      <c r="G285" t="s">
        <v>15940</v>
      </c>
      <c r="H285" s="1">
        <v>45124.013252314813</v>
      </c>
      <c r="I285" t="s">
        <v>15911</v>
      </c>
      <c r="J285" s="1">
        <v>45124.013252314813</v>
      </c>
      <c r="K285" t="s">
        <v>15911</v>
      </c>
    </row>
    <row r="286" spans="1:11">
      <c r="A286">
        <v>11217</v>
      </c>
      <c r="B286" t="s">
        <v>15939</v>
      </c>
      <c r="C286">
        <v>50830000</v>
      </c>
      <c r="D286" t="s">
        <v>15534</v>
      </c>
      <c r="E286" t="s">
        <v>15535</v>
      </c>
      <c r="F286" t="s">
        <v>15536</v>
      </c>
      <c r="G286" t="s">
        <v>15941</v>
      </c>
      <c r="H286" s="1">
        <v>45124.014155092591</v>
      </c>
      <c r="I286" t="s">
        <v>15911</v>
      </c>
      <c r="J286" s="1">
        <v>45124.014155092591</v>
      </c>
      <c r="K286" t="s">
        <v>15911</v>
      </c>
    </row>
    <row r="287" spans="1:11">
      <c r="A287">
        <v>82771</v>
      </c>
      <c r="B287" t="s">
        <v>15942</v>
      </c>
      <c r="C287">
        <v>50355035</v>
      </c>
      <c r="D287" t="s">
        <v>15534</v>
      </c>
      <c r="E287" t="s">
        <v>15544</v>
      </c>
      <c r="F287" t="s">
        <v>15550</v>
      </c>
      <c r="G287" t="s">
        <v>15943</v>
      </c>
      <c r="H287" s="1">
        <v>45124.229247685187</v>
      </c>
      <c r="I287" t="s">
        <v>15944</v>
      </c>
      <c r="J287" s="1">
        <v>45124.229247685187</v>
      </c>
      <c r="K287" t="s">
        <v>15944</v>
      </c>
    </row>
    <row r="288" spans="1:11">
      <c r="A288">
        <v>82771</v>
      </c>
      <c r="B288" t="s">
        <v>15942</v>
      </c>
      <c r="C288">
        <v>50321000</v>
      </c>
      <c r="D288" t="s">
        <v>15534</v>
      </c>
      <c r="E288" t="s">
        <v>15554</v>
      </c>
      <c r="F288" t="s">
        <v>15536</v>
      </c>
      <c r="G288" t="s">
        <v>5182</v>
      </c>
      <c r="H288" s="1">
        <v>45124.235995370371</v>
      </c>
      <c r="I288" t="s">
        <v>15944</v>
      </c>
      <c r="J288" s="1">
        <v>45124.235995370371</v>
      </c>
      <c r="K288" t="s">
        <v>15944</v>
      </c>
    </row>
    <row r="289" spans="1:11">
      <c r="A289">
        <v>11959</v>
      </c>
      <c r="B289" t="s">
        <v>15945</v>
      </c>
      <c r="C289">
        <v>50355030</v>
      </c>
      <c r="D289" t="s">
        <v>15534</v>
      </c>
      <c r="E289" t="s">
        <v>15554</v>
      </c>
      <c r="F289" t="s">
        <v>15550</v>
      </c>
      <c r="G289" t="s">
        <v>3400</v>
      </c>
      <c r="H289" s="1">
        <v>45124.23877314815</v>
      </c>
      <c r="I289" t="s">
        <v>15944</v>
      </c>
      <c r="J289" s="1">
        <v>45124.23877314815</v>
      </c>
      <c r="K289" t="s">
        <v>15944</v>
      </c>
    </row>
    <row r="290" spans="1:11">
      <c r="A290">
        <v>3242</v>
      </c>
      <c r="B290" t="s">
        <v>15946</v>
      </c>
      <c r="C290">
        <v>50321000</v>
      </c>
      <c r="D290" t="s">
        <v>15534</v>
      </c>
      <c r="E290" t="s">
        <v>15687</v>
      </c>
      <c r="F290" t="s">
        <v>15550</v>
      </c>
      <c r="G290" t="s">
        <v>4317</v>
      </c>
      <c r="H290" s="1">
        <v>45124.239918981482</v>
      </c>
      <c r="I290" t="s">
        <v>15944</v>
      </c>
      <c r="J290" s="1">
        <v>45124.239918981482</v>
      </c>
      <c r="K290" t="s">
        <v>15944</v>
      </c>
    </row>
    <row r="291" spans="1:11">
      <c r="A291">
        <v>9170</v>
      </c>
      <c r="B291" t="s">
        <v>15947</v>
      </c>
      <c r="C291">
        <v>50355035</v>
      </c>
      <c r="D291" t="s">
        <v>15534</v>
      </c>
      <c r="E291" t="s">
        <v>15544</v>
      </c>
      <c r="F291" t="s">
        <v>15550</v>
      </c>
      <c r="G291" t="s">
        <v>6431</v>
      </c>
      <c r="H291" s="1">
        <v>45124.24077546296</v>
      </c>
      <c r="I291" t="s">
        <v>15944</v>
      </c>
      <c r="J291" s="1">
        <v>45124.24077546296</v>
      </c>
      <c r="K291" t="s">
        <v>15944</v>
      </c>
    </row>
    <row r="292" spans="1:11">
      <c r="A292">
        <v>9171</v>
      </c>
      <c r="B292" t="s">
        <v>15948</v>
      </c>
      <c r="C292">
        <v>50905006</v>
      </c>
      <c r="D292" t="s">
        <v>15534</v>
      </c>
      <c r="E292" t="s">
        <v>15687</v>
      </c>
      <c r="F292" t="s">
        <v>15550</v>
      </c>
      <c r="G292" t="s">
        <v>15949</v>
      </c>
      <c r="H292" s="1">
        <v>45124.243935185186</v>
      </c>
      <c r="I292" t="s">
        <v>15944</v>
      </c>
      <c r="J292" s="1">
        <v>45124.243935185186</v>
      </c>
      <c r="K292" t="s">
        <v>15944</v>
      </c>
    </row>
    <row r="293" spans="1:11">
      <c r="A293">
        <v>11343</v>
      </c>
      <c r="B293" t="s">
        <v>15950</v>
      </c>
      <c r="C293">
        <v>50905006</v>
      </c>
      <c r="D293" t="s">
        <v>15534</v>
      </c>
      <c r="E293" t="s">
        <v>15554</v>
      </c>
      <c r="F293" t="s">
        <v>15550</v>
      </c>
      <c r="G293" t="s">
        <v>10243</v>
      </c>
      <c r="H293" s="1">
        <v>45124.245266203703</v>
      </c>
      <c r="I293" t="s">
        <v>15944</v>
      </c>
      <c r="J293" s="1">
        <v>45124.245266203703</v>
      </c>
      <c r="K293" t="s">
        <v>15944</v>
      </c>
    </row>
    <row r="294" spans="1:11">
      <c r="A294">
        <v>82788</v>
      </c>
      <c r="B294" t="s">
        <v>15951</v>
      </c>
      <c r="C294">
        <v>50320000</v>
      </c>
      <c r="D294" t="s">
        <v>15534</v>
      </c>
      <c r="E294" t="s">
        <v>15535</v>
      </c>
      <c r="F294" t="s">
        <v>15536</v>
      </c>
      <c r="G294" t="s">
        <v>4194</v>
      </c>
      <c r="H294" s="1">
        <v>45124.26934027778</v>
      </c>
      <c r="I294" t="s">
        <v>15944</v>
      </c>
      <c r="J294" s="1">
        <v>45124.26934027778</v>
      </c>
      <c r="K294" t="s">
        <v>15944</v>
      </c>
    </row>
    <row r="295" spans="1:11">
      <c r="A295">
        <v>82788</v>
      </c>
      <c r="B295" t="s">
        <v>15951</v>
      </c>
      <c r="C295">
        <v>50321000</v>
      </c>
      <c r="D295" t="s">
        <v>15534</v>
      </c>
      <c r="E295" t="s">
        <v>15535</v>
      </c>
      <c r="F295" t="s">
        <v>15536</v>
      </c>
      <c r="G295" t="s">
        <v>4194</v>
      </c>
      <c r="H295" s="1">
        <v>45124.270115740743</v>
      </c>
      <c r="I295" t="s">
        <v>15944</v>
      </c>
      <c r="J295" s="1">
        <v>45124.270115740743</v>
      </c>
      <c r="K295" t="s">
        <v>15944</v>
      </c>
    </row>
    <row r="296" spans="1:11">
      <c r="A296">
        <v>59813</v>
      </c>
      <c r="B296" t="s">
        <v>15952</v>
      </c>
      <c r="C296">
        <v>50905000</v>
      </c>
      <c r="D296" t="s">
        <v>15534</v>
      </c>
      <c r="E296" t="s">
        <v>15554</v>
      </c>
      <c r="F296" t="s">
        <v>15536</v>
      </c>
      <c r="G296" t="s">
        <v>15953</v>
      </c>
      <c r="H296" s="1">
        <v>45124.563020833331</v>
      </c>
      <c r="I296" t="s">
        <v>15954</v>
      </c>
      <c r="J296" s="1">
        <v>45124.563020833331</v>
      </c>
      <c r="K296" t="s">
        <v>15954</v>
      </c>
    </row>
    <row r="297" spans="1:11">
      <c r="A297">
        <v>59813</v>
      </c>
      <c r="B297" t="s">
        <v>15952</v>
      </c>
      <c r="C297">
        <v>51220000</v>
      </c>
      <c r="D297" t="s">
        <v>15534</v>
      </c>
      <c r="E297" t="s">
        <v>15554</v>
      </c>
      <c r="F297" t="s">
        <v>15536</v>
      </c>
      <c r="G297" t="s">
        <v>15953</v>
      </c>
      <c r="H297" s="1">
        <v>45124.564108796294</v>
      </c>
      <c r="I297" t="s">
        <v>15954</v>
      </c>
      <c r="J297" s="1">
        <v>45124.564108796294</v>
      </c>
      <c r="K297" t="s">
        <v>15954</v>
      </c>
    </row>
    <row r="298" spans="1:11">
      <c r="A298">
        <v>59813</v>
      </c>
      <c r="B298" t="s">
        <v>15952</v>
      </c>
      <c r="C298">
        <v>57700010</v>
      </c>
      <c r="D298" t="s">
        <v>15534</v>
      </c>
      <c r="E298" t="s">
        <v>15554</v>
      </c>
      <c r="F298" t="s">
        <v>15536</v>
      </c>
      <c r="G298" t="s">
        <v>15953</v>
      </c>
      <c r="H298" s="1">
        <v>45124.564270833333</v>
      </c>
      <c r="I298" t="s">
        <v>15954</v>
      </c>
      <c r="J298" s="1">
        <v>45124.564270833333</v>
      </c>
      <c r="K298" t="s">
        <v>15954</v>
      </c>
    </row>
    <row r="299" spans="1:11">
      <c r="A299">
        <v>82777</v>
      </c>
      <c r="B299" t="s">
        <v>15955</v>
      </c>
      <c r="C299">
        <v>50305028</v>
      </c>
      <c r="D299" t="s">
        <v>15534</v>
      </c>
      <c r="E299" t="s">
        <v>15535</v>
      </c>
      <c r="F299" t="s">
        <v>15536</v>
      </c>
      <c r="G299" t="s">
        <v>15956</v>
      </c>
      <c r="H299" s="1">
        <v>45124.566469907404</v>
      </c>
      <c r="I299" t="s">
        <v>15954</v>
      </c>
      <c r="J299" s="1">
        <v>45124.566469907404</v>
      </c>
      <c r="K299" t="s">
        <v>15954</v>
      </c>
    </row>
    <row r="300" spans="1:11">
      <c r="A300">
        <v>126133</v>
      </c>
      <c r="B300" t="s">
        <v>15957</v>
      </c>
      <c r="C300">
        <v>50105000</v>
      </c>
      <c r="D300" t="s">
        <v>15534</v>
      </c>
      <c r="E300" t="s">
        <v>15554</v>
      </c>
      <c r="F300" t="s">
        <v>15550</v>
      </c>
      <c r="G300" t="s">
        <v>15787</v>
      </c>
      <c r="H300" s="1">
        <v>45115.15488425926</v>
      </c>
      <c r="I300" t="s">
        <v>15552</v>
      </c>
      <c r="J300" s="1">
        <v>45115.15488425926</v>
      </c>
      <c r="K300" t="s">
        <v>15552</v>
      </c>
    </row>
    <row r="301" spans="1:11">
      <c r="A301">
        <v>126133</v>
      </c>
      <c r="B301" t="s">
        <v>15957</v>
      </c>
      <c r="C301">
        <v>51210000</v>
      </c>
      <c r="D301" t="s">
        <v>15534</v>
      </c>
      <c r="E301" t="s">
        <v>15554</v>
      </c>
      <c r="F301" t="s">
        <v>15550</v>
      </c>
      <c r="G301" t="s">
        <v>15958</v>
      </c>
      <c r="H301" s="1">
        <v>45115.155347222222</v>
      </c>
      <c r="I301" t="s">
        <v>15552</v>
      </c>
      <c r="J301" s="1">
        <v>45115.155347222222</v>
      </c>
      <c r="K301" t="s">
        <v>15552</v>
      </c>
    </row>
    <row r="302" spans="1:11">
      <c r="A302">
        <v>126133</v>
      </c>
      <c r="B302" t="s">
        <v>15957</v>
      </c>
      <c r="C302">
        <v>51220000</v>
      </c>
      <c r="D302" t="s">
        <v>15534</v>
      </c>
      <c r="E302" t="s">
        <v>15554</v>
      </c>
      <c r="F302" t="s">
        <v>15550</v>
      </c>
      <c r="G302" t="s">
        <v>15559</v>
      </c>
      <c r="H302" s="1">
        <v>45115.155590277776</v>
      </c>
      <c r="I302" t="s">
        <v>15552</v>
      </c>
      <c r="J302" s="1">
        <v>45115.155590277776</v>
      </c>
      <c r="K302" t="s">
        <v>15552</v>
      </c>
    </row>
    <row r="303" spans="1:11">
      <c r="A303">
        <v>126133</v>
      </c>
      <c r="B303" t="s">
        <v>15957</v>
      </c>
      <c r="C303">
        <v>50321000</v>
      </c>
      <c r="D303" t="s">
        <v>15534</v>
      </c>
      <c r="E303" t="s">
        <v>15549</v>
      </c>
      <c r="F303" t="s">
        <v>15550</v>
      </c>
      <c r="G303" t="s">
        <v>15818</v>
      </c>
      <c r="H303" s="1">
        <v>45115.170162037037</v>
      </c>
      <c r="I303" t="s">
        <v>15552</v>
      </c>
      <c r="J303" s="1">
        <v>45115.170162037037</v>
      </c>
      <c r="K303" t="s">
        <v>15552</v>
      </c>
    </row>
    <row r="304" spans="1:11">
      <c r="A304">
        <v>126133</v>
      </c>
      <c r="B304" t="s">
        <v>15957</v>
      </c>
      <c r="C304">
        <v>50355000</v>
      </c>
      <c r="D304" t="s">
        <v>15534</v>
      </c>
      <c r="E304" t="s">
        <v>15554</v>
      </c>
      <c r="F304" t="s">
        <v>15550</v>
      </c>
      <c r="G304" t="s">
        <v>15959</v>
      </c>
      <c r="H304" s="1">
        <v>45115.186886574076</v>
      </c>
      <c r="I304" t="s">
        <v>15552</v>
      </c>
      <c r="J304" s="1">
        <v>45115.186886574076</v>
      </c>
      <c r="K304" t="s">
        <v>15552</v>
      </c>
    </row>
    <row r="305" spans="1:11">
      <c r="A305">
        <v>126133</v>
      </c>
      <c r="B305" t="s">
        <v>15957</v>
      </c>
      <c r="C305">
        <v>50355210</v>
      </c>
      <c r="D305" t="s">
        <v>15534</v>
      </c>
      <c r="E305" t="s">
        <v>15554</v>
      </c>
      <c r="F305" t="s">
        <v>15550</v>
      </c>
      <c r="G305" t="s">
        <v>15960</v>
      </c>
      <c r="H305" s="1">
        <v>45115.187141203707</v>
      </c>
      <c r="I305" t="s">
        <v>15552</v>
      </c>
      <c r="J305" s="1">
        <v>45115.187141203707</v>
      </c>
      <c r="K305" t="s">
        <v>15552</v>
      </c>
    </row>
    <row r="306" spans="1:11">
      <c r="A306">
        <v>126133</v>
      </c>
      <c r="B306" t="s">
        <v>15957</v>
      </c>
      <c r="C306">
        <v>50365000</v>
      </c>
      <c r="D306" t="s">
        <v>15534</v>
      </c>
      <c r="E306" t="s">
        <v>15554</v>
      </c>
      <c r="F306" t="s">
        <v>15550</v>
      </c>
      <c r="G306" t="s">
        <v>15565</v>
      </c>
      <c r="H306" s="1">
        <v>45115.187881944446</v>
      </c>
      <c r="I306" t="s">
        <v>15552</v>
      </c>
      <c r="J306" s="1">
        <v>45115.187881944446</v>
      </c>
      <c r="K306" t="s">
        <v>15552</v>
      </c>
    </row>
    <row r="307" spans="1:11">
      <c r="A307">
        <v>126133</v>
      </c>
      <c r="B307" t="s">
        <v>15957</v>
      </c>
      <c r="C307">
        <v>50390000</v>
      </c>
      <c r="D307" t="s">
        <v>15534</v>
      </c>
      <c r="E307" t="s">
        <v>15554</v>
      </c>
      <c r="F307" t="s">
        <v>15550</v>
      </c>
      <c r="G307" t="s">
        <v>15961</v>
      </c>
      <c r="H307" s="1">
        <v>45115.188379629632</v>
      </c>
      <c r="I307" t="s">
        <v>15552</v>
      </c>
      <c r="J307" s="1">
        <v>45115.188379629632</v>
      </c>
      <c r="K307" t="s">
        <v>15552</v>
      </c>
    </row>
    <row r="308" spans="1:11">
      <c r="A308">
        <v>126133</v>
      </c>
      <c r="B308" t="s">
        <v>15957</v>
      </c>
      <c r="C308">
        <v>50905000</v>
      </c>
      <c r="D308" t="s">
        <v>15534</v>
      </c>
      <c r="E308" t="s">
        <v>15554</v>
      </c>
      <c r="F308" t="s">
        <v>15550</v>
      </c>
      <c r="G308" t="s">
        <v>15556</v>
      </c>
      <c r="H308" s="1">
        <v>45115.189062500001</v>
      </c>
      <c r="I308" t="s">
        <v>15552</v>
      </c>
      <c r="J308" s="1">
        <v>45115.189062500001</v>
      </c>
      <c r="K308" t="s">
        <v>15552</v>
      </c>
    </row>
    <row r="309" spans="1:11">
      <c r="A309">
        <v>126133</v>
      </c>
      <c r="B309" t="s">
        <v>15957</v>
      </c>
      <c r="C309">
        <v>50905006</v>
      </c>
      <c r="D309" t="s">
        <v>15534</v>
      </c>
      <c r="E309" t="s">
        <v>15554</v>
      </c>
      <c r="F309" t="s">
        <v>15536</v>
      </c>
      <c r="G309" t="s">
        <v>15962</v>
      </c>
      <c r="H309" s="1">
        <v>45115.191354166665</v>
      </c>
      <c r="I309" t="s">
        <v>15552</v>
      </c>
      <c r="J309" s="1">
        <v>45115.191354166665</v>
      </c>
      <c r="K309" t="s">
        <v>15552</v>
      </c>
    </row>
    <row r="310" spans="1:11">
      <c r="A310">
        <v>126133</v>
      </c>
      <c r="B310" t="s">
        <v>15957</v>
      </c>
      <c r="C310">
        <v>51290000</v>
      </c>
      <c r="D310" t="s">
        <v>15534</v>
      </c>
      <c r="E310" t="s">
        <v>15554</v>
      </c>
      <c r="F310" t="s">
        <v>15550</v>
      </c>
      <c r="G310" t="s">
        <v>15963</v>
      </c>
      <c r="H310" s="1">
        <v>45115.20039351852</v>
      </c>
      <c r="I310" t="s">
        <v>15552</v>
      </c>
      <c r="J310" s="1">
        <v>45115.20039351852</v>
      </c>
      <c r="K310" t="s">
        <v>15552</v>
      </c>
    </row>
    <row r="311" spans="1:11">
      <c r="A311">
        <v>126136</v>
      </c>
      <c r="B311" t="s">
        <v>15964</v>
      </c>
      <c r="C311">
        <v>50105000</v>
      </c>
      <c r="D311" t="s">
        <v>15534</v>
      </c>
      <c r="E311" t="s">
        <v>15554</v>
      </c>
      <c r="F311" t="s">
        <v>15550</v>
      </c>
      <c r="G311" t="s">
        <v>15787</v>
      </c>
      <c r="H311" s="1">
        <v>45115.206018518518</v>
      </c>
      <c r="I311" t="s">
        <v>15552</v>
      </c>
      <c r="J311" s="1">
        <v>45115.206018518518</v>
      </c>
      <c r="K311" t="s">
        <v>15552</v>
      </c>
    </row>
    <row r="312" spans="1:11">
      <c r="A312">
        <v>126136</v>
      </c>
      <c r="B312" t="s">
        <v>15964</v>
      </c>
      <c r="C312">
        <v>50321000</v>
      </c>
      <c r="D312" t="s">
        <v>15534</v>
      </c>
      <c r="E312" t="s">
        <v>15549</v>
      </c>
      <c r="F312" t="s">
        <v>15550</v>
      </c>
      <c r="G312" t="s">
        <v>15818</v>
      </c>
      <c r="H312" s="1">
        <v>45115.206400462965</v>
      </c>
      <c r="I312" t="s">
        <v>15552</v>
      </c>
      <c r="J312" s="1">
        <v>45115.206400462965</v>
      </c>
      <c r="K312" t="s">
        <v>15552</v>
      </c>
    </row>
    <row r="313" spans="1:11">
      <c r="A313">
        <v>126136</v>
      </c>
      <c r="B313" t="s">
        <v>15964</v>
      </c>
      <c r="C313">
        <v>50320000</v>
      </c>
      <c r="D313" t="s">
        <v>15534</v>
      </c>
      <c r="E313" t="s">
        <v>15554</v>
      </c>
      <c r="F313" t="s">
        <v>15550</v>
      </c>
      <c r="G313" t="s">
        <v>15965</v>
      </c>
      <c r="H313" s="1">
        <v>45115.207858796297</v>
      </c>
      <c r="I313" t="s">
        <v>15552</v>
      </c>
      <c r="J313" s="1">
        <v>45115.207858796297</v>
      </c>
      <c r="K313" t="s">
        <v>15552</v>
      </c>
    </row>
    <row r="314" spans="1:11">
      <c r="A314">
        <v>126136</v>
      </c>
      <c r="B314" t="s">
        <v>15964</v>
      </c>
      <c r="C314">
        <v>50905000</v>
      </c>
      <c r="D314" t="s">
        <v>15534</v>
      </c>
      <c r="E314" t="s">
        <v>15554</v>
      </c>
      <c r="F314" t="s">
        <v>15550</v>
      </c>
      <c r="G314" t="s">
        <v>15556</v>
      </c>
      <c r="H314" s="1">
        <v>45115.208611111113</v>
      </c>
      <c r="I314" t="s">
        <v>15552</v>
      </c>
      <c r="J314" s="1">
        <v>45115.208611111113</v>
      </c>
      <c r="K314" t="s">
        <v>15552</v>
      </c>
    </row>
    <row r="315" spans="1:11">
      <c r="A315">
        <v>126139</v>
      </c>
      <c r="B315" t="s">
        <v>15966</v>
      </c>
      <c r="C315">
        <v>50105000</v>
      </c>
      <c r="D315" t="s">
        <v>15534</v>
      </c>
      <c r="E315" t="s">
        <v>15554</v>
      </c>
      <c r="F315" t="s">
        <v>15550</v>
      </c>
      <c r="G315" t="s">
        <v>15967</v>
      </c>
      <c r="H315" s="1">
        <v>45115.214699074073</v>
      </c>
      <c r="I315" t="s">
        <v>15552</v>
      </c>
      <c r="J315" s="1">
        <v>45115.214699074073</v>
      </c>
      <c r="K315" t="s">
        <v>15552</v>
      </c>
    </row>
    <row r="316" spans="1:11">
      <c r="A316">
        <v>126140</v>
      </c>
      <c r="B316" t="s">
        <v>15968</v>
      </c>
      <c r="C316">
        <v>50105000</v>
      </c>
      <c r="D316" t="s">
        <v>15534</v>
      </c>
      <c r="E316" t="s">
        <v>15554</v>
      </c>
      <c r="F316" t="s">
        <v>15550</v>
      </c>
      <c r="G316" t="s">
        <v>15967</v>
      </c>
      <c r="H316" s="1">
        <v>45115.216597222221</v>
      </c>
      <c r="I316" t="s">
        <v>15552</v>
      </c>
      <c r="J316" s="1">
        <v>45115.216597222221</v>
      </c>
      <c r="K316" t="s">
        <v>15552</v>
      </c>
    </row>
    <row r="317" spans="1:11">
      <c r="A317">
        <v>126139</v>
      </c>
      <c r="B317" t="s">
        <v>15966</v>
      </c>
      <c r="C317">
        <v>50321000</v>
      </c>
      <c r="D317" t="s">
        <v>15534</v>
      </c>
      <c r="E317" t="s">
        <v>15549</v>
      </c>
      <c r="F317" t="s">
        <v>15550</v>
      </c>
      <c r="G317" t="s">
        <v>15818</v>
      </c>
      <c r="H317" s="1">
        <v>45115.217847222222</v>
      </c>
      <c r="I317" t="s">
        <v>15552</v>
      </c>
      <c r="J317" s="1">
        <v>45115.217847222222</v>
      </c>
      <c r="K317" t="s">
        <v>15552</v>
      </c>
    </row>
    <row r="318" spans="1:11">
      <c r="A318">
        <v>126139</v>
      </c>
      <c r="B318" t="s">
        <v>15966</v>
      </c>
      <c r="C318">
        <v>50905010</v>
      </c>
      <c r="D318" t="s">
        <v>15534</v>
      </c>
      <c r="E318" t="s">
        <v>15554</v>
      </c>
      <c r="F318" t="s">
        <v>15536</v>
      </c>
      <c r="G318" t="s">
        <v>15969</v>
      </c>
      <c r="H318" s="1">
        <v>45115.219363425924</v>
      </c>
      <c r="I318" t="s">
        <v>15552</v>
      </c>
      <c r="J318" s="1">
        <v>45115.257789351854</v>
      </c>
      <c r="K318" t="s">
        <v>15552</v>
      </c>
    </row>
    <row r="319" spans="1:11">
      <c r="A319">
        <v>126140</v>
      </c>
      <c r="B319" t="s">
        <v>15968</v>
      </c>
      <c r="C319">
        <v>50905006</v>
      </c>
      <c r="D319" t="s">
        <v>15534</v>
      </c>
      <c r="E319" t="s">
        <v>15554</v>
      </c>
      <c r="F319" t="s">
        <v>15536</v>
      </c>
      <c r="G319" t="s">
        <v>15970</v>
      </c>
      <c r="H319" s="1">
        <v>45115.22320601852</v>
      </c>
      <c r="I319" t="s">
        <v>15552</v>
      </c>
      <c r="J319" s="1">
        <v>45115.22320601852</v>
      </c>
      <c r="K319" t="s">
        <v>15552</v>
      </c>
    </row>
    <row r="320" spans="1:11">
      <c r="A320">
        <v>126140</v>
      </c>
      <c r="B320" t="s">
        <v>15968</v>
      </c>
      <c r="C320">
        <v>51290000</v>
      </c>
      <c r="D320" t="s">
        <v>15534</v>
      </c>
      <c r="E320" t="s">
        <v>15554</v>
      </c>
      <c r="F320" t="s">
        <v>15550</v>
      </c>
      <c r="G320" t="s">
        <v>15971</v>
      </c>
      <c r="H320" s="1">
        <v>45115.224120370367</v>
      </c>
      <c r="I320" t="s">
        <v>15552</v>
      </c>
      <c r="J320" s="1">
        <v>45115.224120370367</v>
      </c>
      <c r="K320" t="s">
        <v>15552</v>
      </c>
    </row>
    <row r="321" spans="1:11">
      <c r="A321">
        <v>126140</v>
      </c>
      <c r="B321" t="s">
        <v>15968</v>
      </c>
      <c r="C321">
        <v>57300021</v>
      </c>
      <c r="D321" t="s">
        <v>15534</v>
      </c>
      <c r="E321" t="s">
        <v>15554</v>
      </c>
      <c r="F321" t="s">
        <v>15550</v>
      </c>
      <c r="G321" t="s">
        <v>15972</v>
      </c>
      <c r="H321" s="1">
        <v>45115.227777777778</v>
      </c>
      <c r="I321" t="s">
        <v>15552</v>
      </c>
      <c r="J321" s="1">
        <v>45115.227777777778</v>
      </c>
      <c r="K321" t="s">
        <v>15552</v>
      </c>
    </row>
    <row r="322" spans="1:11">
      <c r="A322">
        <v>126142</v>
      </c>
      <c r="B322" t="s">
        <v>15973</v>
      </c>
      <c r="C322">
        <v>50105000</v>
      </c>
      <c r="D322" t="s">
        <v>15534</v>
      </c>
      <c r="E322" t="s">
        <v>15554</v>
      </c>
      <c r="F322" t="s">
        <v>15550</v>
      </c>
      <c r="G322" t="s">
        <v>15967</v>
      </c>
      <c r="H322" s="1">
        <v>45115.230775462966</v>
      </c>
      <c r="I322" t="s">
        <v>15552</v>
      </c>
      <c r="J322" s="1">
        <v>45115.230775462966</v>
      </c>
      <c r="K322" t="s">
        <v>15552</v>
      </c>
    </row>
    <row r="323" spans="1:11">
      <c r="A323">
        <v>126145</v>
      </c>
      <c r="B323" t="s">
        <v>15974</v>
      </c>
      <c r="C323">
        <v>50320000</v>
      </c>
      <c r="D323" t="s">
        <v>15534</v>
      </c>
      <c r="E323" t="s">
        <v>15554</v>
      </c>
      <c r="F323" t="s">
        <v>15550</v>
      </c>
      <c r="G323" t="s">
        <v>15975</v>
      </c>
      <c r="H323" s="1">
        <v>45115.232361111113</v>
      </c>
      <c r="I323" t="s">
        <v>15552</v>
      </c>
      <c r="J323" s="1">
        <v>45115.232361111113</v>
      </c>
      <c r="K323" t="s">
        <v>15552</v>
      </c>
    </row>
    <row r="324" spans="1:11">
      <c r="A324">
        <v>126145</v>
      </c>
      <c r="B324" t="s">
        <v>15974</v>
      </c>
      <c r="C324">
        <v>50321000</v>
      </c>
      <c r="D324" t="s">
        <v>15534</v>
      </c>
      <c r="E324" t="s">
        <v>15554</v>
      </c>
      <c r="F324" t="s">
        <v>15550</v>
      </c>
      <c r="G324" t="s">
        <v>15976</v>
      </c>
      <c r="H324" s="1">
        <v>45115.232951388891</v>
      </c>
      <c r="I324" t="s">
        <v>15552</v>
      </c>
      <c r="J324" s="1">
        <v>45115.232951388891</v>
      </c>
      <c r="K324" t="s">
        <v>15552</v>
      </c>
    </row>
    <row r="325" spans="1:11">
      <c r="A325">
        <v>126145</v>
      </c>
      <c r="B325" t="s">
        <v>15974</v>
      </c>
      <c r="C325">
        <v>50390000</v>
      </c>
      <c r="D325" t="s">
        <v>15534</v>
      </c>
      <c r="E325" t="s">
        <v>15554</v>
      </c>
      <c r="F325" t="s">
        <v>15550</v>
      </c>
      <c r="G325" t="s">
        <v>15961</v>
      </c>
      <c r="H325" s="1">
        <v>45115.233587962961</v>
      </c>
      <c r="I325" t="s">
        <v>15552</v>
      </c>
      <c r="J325" s="1">
        <v>45115.233587962961</v>
      </c>
      <c r="K325" t="s">
        <v>15552</v>
      </c>
    </row>
    <row r="326" spans="1:11">
      <c r="A326">
        <v>126145</v>
      </c>
      <c r="B326" t="s">
        <v>15974</v>
      </c>
      <c r="C326">
        <v>55700000</v>
      </c>
      <c r="D326" t="s">
        <v>15534</v>
      </c>
      <c r="E326" t="s">
        <v>15554</v>
      </c>
      <c r="F326" t="s">
        <v>15550</v>
      </c>
      <c r="G326" t="s">
        <v>15977</v>
      </c>
      <c r="H326" s="1">
        <v>45115.237256944441</v>
      </c>
      <c r="I326" t="s">
        <v>15552</v>
      </c>
      <c r="J326" s="1">
        <v>45115.237256944441</v>
      </c>
      <c r="K326" t="s">
        <v>15552</v>
      </c>
    </row>
    <row r="327" spans="1:11">
      <c r="A327">
        <v>126142</v>
      </c>
      <c r="B327" t="s">
        <v>15973</v>
      </c>
      <c r="C327">
        <v>51290000</v>
      </c>
      <c r="D327" t="s">
        <v>15534</v>
      </c>
      <c r="E327" t="s">
        <v>15554</v>
      </c>
      <c r="F327" t="s">
        <v>15550</v>
      </c>
      <c r="G327" t="s">
        <v>15971</v>
      </c>
      <c r="H327" s="1">
        <v>45115.241875</v>
      </c>
      <c r="I327" t="s">
        <v>15552</v>
      </c>
      <c r="J327" s="1">
        <v>45115.241875</v>
      </c>
      <c r="K327" t="s">
        <v>15552</v>
      </c>
    </row>
    <row r="328" spans="1:11">
      <c r="A328">
        <v>126142</v>
      </c>
      <c r="B328" t="s">
        <v>15973</v>
      </c>
      <c r="C328">
        <v>51210000</v>
      </c>
      <c r="D328" t="s">
        <v>15534</v>
      </c>
      <c r="E328" t="s">
        <v>15554</v>
      </c>
      <c r="F328" t="s">
        <v>15550</v>
      </c>
      <c r="G328" t="s">
        <v>15978</v>
      </c>
      <c r="H328" s="1">
        <v>45115.244826388887</v>
      </c>
      <c r="I328" t="s">
        <v>15552</v>
      </c>
      <c r="J328" s="1">
        <v>45115.244826388887</v>
      </c>
      <c r="K328" t="s">
        <v>15552</v>
      </c>
    </row>
    <row r="329" spans="1:11">
      <c r="A329">
        <v>126142</v>
      </c>
      <c r="B329" t="s">
        <v>15973</v>
      </c>
      <c r="C329">
        <v>58200000</v>
      </c>
      <c r="D329" t="s">
        <v>15534</v>
      </c>
      <c r="E329" t="s">
        <v>15554</v>
      </c>
      <c r="F329" t="s">
        <v>15550</v>
      </c>
      <c r="G329" t="s">
        <v>15979</v>
      </c>
      <c r="H329" s="1">
        <v>45115.245370370372</v>
      </c>
      <c r="I329" t="s">
        <v>15552</v>
      </c>
      <c r="J329" s="1">
        <v>45115.245370370372</v>
      </c>
      <c r="K329" t="s">
        <v>15552</v>
      </c>
    </row>
    <row r="330" spans="1:11">
      <c r="A330">
        <v>126142</v>
      </c>
      <c r="B330" t="s">
        <v>15973</v>
      </c>
      <c r="C330">
        <v>55700000</v>
      </c>
      <c r="D330" t="s">
        <v>15534</v>
      </c>
      <c r="E330" t="s">
        <v>15554</v>
      </c>
      <c r="F330" t="s">
        <v>15550</v>
      </c>
      <c r="G330" t="s">
        <v>15979</v>
      </c>
      <c r="H330" s="1">
        <v>45115.245972222219</v>
      </c>
      <c r="I330" t="s">
        <v>15552</v>
      </c>
      <c r="J330" s="1">
        <v>45115.245972222219</v>
      </c>
      <c r="K330" t="s">
        <v>15552</v>
      </c>
    </row>
    <row r="331" spans="1:11">
      <c r="A331">
        <v>126143</v>
      </c>
      <c r="B331" t="s">
        <v>15980</v>
      </c>
      <c r="C331">
        <v>50105000</v>
      </c>
      <c r="D331" t="s">
        <v>15534</v>
      </c>
      <c r="E331" t="s">
        <v>15554</v>
      </c>
      <c r="F331" t="s">
        <v>15550</v>
      </c>
      <c r="G331" t="s">
        <v>15967</v>
      </c>
      <c r="H331" s="1">
        <v>45115.248043981483</v>
      </c>
      <c r="I331" t="s">
        <v>15552</v>
      </c>
      <c r="J331" s="1">
        <v>45115.248043981483</v>
      </c>
      <c r="K331" t="s">
        <v>15552</v>
      </c>
    </row>
    <row r="332" spans="1:11">
      <c r="A332">
        <v>126143</v>
      </c>
      <c r="B332" t="s">
        <v>15980</v>
      </c>
      <c r="C332">
        <v>50390000</v>
      </c>
      <c r="D332" t="s">
        <v>15534</v>
      </c>
      <c r="E332" t="s">
        <v>15554</v>
      </c>
      <c r="F332" t="s">
        <v>15550</v>
      </c>
      <c r="G332" t="s">
        <v>15961</v>
      </c>
      <c r="H332" s="1">
        <v>45115.248692129629</v>
      </c>
      <c r="I332" t="s">
        <v>15552</v>
      </c>
      <c r="J332" s="1">
        <v>45115.248692129629</v>
      </c>
      <c r="K332" t="s">
        <v>15552</v>
      </c>
    </row>
    <row r="333" spans="1:11">
      <c r="A333">
        <v>126143</v>
      </c>
      <c r="B333" t="s">
        <v>15980</v>
      </c>
      <c r="C333">
        <v>50810000</v>
      </c>
      <c r="D333" t="s">
        <v>15534</v>
      </c>
      <c r="E333" t="s">
        <v>15554</v>
      </c>
      <c r="F333" t="s">
        <v>15536</v>
      </c>
      <c r="G333" t="s">
        <v>15568</v>
      </c>
      <c r="H333" s="1">
        <v>45115.249861111108</v>
      </c>
      <c r="I333" t="s">
        <v>15552</v>
      </c>
      <c r="J333" s="1">
        <v>45115.249861111108</v>
      </c>
      <c r="K333" t="s">
        <v>15552</v>
      </c>
    </row>
    <row r="334" spans="1:11">
      <c r="A334">
        <v>126143</v>
      </c>
      <c r="B334" t="s">
        <v>15980</v>
      </c>
      <c r="C334">
        <v>50321000</v>
      </c>
      <c r="D334" t="s">
        <v>15534</v>
      </c>
      <c r="E334" t="s">
        <v>15549</v>
      </c>
      <c r="F334" t="s">
        <v>15550</v>
      </c>
      <c r="G334" t="s">
        <v>15818</v>
      </c>
      <c r="H334" s="1">
        <v>45115.255844907406</v>
      </c>
      <c r="I334" t="s">
        <v>15552</v>
      </c>
      <c r="J334" s="1">
        <v>45115.255844907406</v>
      </c>
      <c r="K334" t="s">
        <v>15552</v>
      </c>
    </row>
    <row r="335" spans="1:11">
      <c r="A335">
        <v>126143</v>
      </c>
      <c r="B335" t="s">
        <v>15980</v>
      </c>
      <c r="C335">
        <v>50305025</v>
      </c>
      <c r="D335" t="s">
        <v>15534</v>
      </c>
      <c r="E335" t="s">
        <v>15549</v>
      </c>
      <c r="F335" t="s">
        <v>15550</v>
      </c>
      <c r="G335" t="s">
        <v>15981</v>
      </c>
      <c r="H335" s="1">
        <v>45115.256608796299</v>
      </c>
      <c r="I335" t="s">
        <v>15552</v>
      </c>
      <c r="J335" s="1">
        <v>45115.256608796299</v>
      </c>
      <c r="K335" t="s">
        <v>15552</v>
      </c>
    </row>
    <row r="336" spans="1:11">
      <c r="A336">
        <v>126143</v>
      </c>
      <c r="B336" t="s">
        <v>15980</v>
      </c>
      <c r="C336">
        <v>50905006</v>
      </c>
      <c r="D336" t="s">
        <v>15534</v>
      </c>
      <c r="E336" t="s">
        <v>15554</v>
      </c>
      <c r="F336" t="s">
        <v>15536</v>
      </c>
      <c r="G336" t="s">
        <v>15970</v>
      </c>
      <c r="H336" s="1">
        <v>45115.257071759261</v>
      </c>
      <c r="I336" t="s">
        <v>15552</v>
      </c>
      <c r="J336" s="1">
        <v>45115.257071759261</v>
      </c>
      <c r="K336" t="s">
        <v>15552</v>
      </c>
    </row>
    <row r="337" spans="1:11">
      <c r="A337">
        <v>20654</v>
      </c>
      <c r="B337" t="s">
        <v>15982</v>
      </c>
      <c r="C337">
        <v>55700000</v>
      </c>
      <c r="D337" t="s">
        <v>15534</v>
      </c>
      <c r="E337" t="s">
        <v>15576</v>
      </c>
      <c r="F337" t="s">
        <v>15550</v>
      </c>
      <c r="G337" t="s">
        <v>15983</v>
      </c>
      <c r="H337" s="1">
        <v>45115.583645833336</v>
      </c>
      <c r="I337" t="s">
        <v>15598</v>
      </c>
      <c r="J337" s="1">
        <v>45115.863368055558</v>
      </c>
      <c r="K337" t="s">
        <v>15598</v>
      </c>
    </row>
    <row r="338" spans="1:11">
      <c r="A338">
        <v>20654</v>
      </c>
      <c r="B338" t="s">
        <v>15982</v>
      </c>
      <c r="C338">
        <v>51220000</v>
      </c>
      <c r="D338" t="s">
        <v>15534</v>
      </c>
      <c r="E338" t="s">
        <v>15554</v>
      </c>
      <c r="F338" t="s">
        <v>15550</v>
      </c>
      <c r="G338" t="s">
        <v>15984</v>
      </c>
      <c r="H338" s="1">
        <v>45115.596354166664</v>
      </c>
      <c r="I338" t="s">
        <v>15598</v>
      </c>
      <c r="J338" s="1">
        <v>45115.863993055558</v>
      </c>
      <c r="K338" t="s">
        <v>15598</v>
      </c>
    </row>
    <row r="339" spans="1:11">
      <c r="A339">
        <v>20654</v>
      </c>
      <c r="B339" t="s">
        <v>15982</v>
      </c>
      <c r="C339">
        <v>57700010</v>
      </c>
      <c r="D339" t="s">
        <v>15534</v>
      </c>
      <c r="E339" t="s">
        <v>15554</v>
      </c>
      <c r="F339" t="s">
        <v>15550</v>
      </c>
      <c r="G339" t="s">
        <v>15985</v>
      </c>
      <c r="H339" s="1">
        <v>45115.703530092593</v>
      </c>
      <c r="I339" t="s">
        <v>15598</v>
      </c>
      <c r="J339" s="1">
        <v>45115.865289351852</v>
      </c>
      <c r="K339" t="s">
        <v>15598</v>
      </c>
    </row>
    <row r="340" spans="1:11">
      <c r="A340">
        <v>9119</v>
      </c>
      <c r="B340" t="s">
        <v>15986</v>
      </c>
      <c r="C340">
        <v>50366000</v>
      </c>
      <c r="D340" t="s">
        <v>15534</v>
      </c>
      <c r="E340" t="s">
        <v>15544</v>
      </c>
      <c r="F340" t="s">
        <v>15550</v>
      </c>
      <c r="G340" t="s">
        <v>15987</v>
      </c>
      <c r="H340" s="1">
        <v>45115.706875000003</v>
      </c>
      <c r="I340" t="s">
        <v>15598</v>
      </c>
      <c r="J340" s="1">
        <v>45115.865532407406</v>
      </c>
      <c r="K340" t="s">
        <v>15598</v>
      </c>
    </row>
    <row r="341" spans="1:11">
      <c r="A341">
        <v>9119</v>
      </c>
      <c r="B341" t="s">
        <v>15986</v>
      </c>
      <c r="C341">
        <v>51210000</v>
      </c>
      <c r="D341" t="s">
        <v>15534</v>
      </c>
      <c r="E341" t="s">
        <v>15586</v>
      </c>
      <c r="F341" t="s">
        <v>15536</v>
      </c>
      <c r="G341" t="s">
        <v>15988</v>
      </c>
      <c r="H341" s="1">
        <v>45115.717013888891</v>
      </c>
      <c r="I341" t="s">
        <v>15598</v>
      </c>
      <c r="J341" s="1">
        <v>45115.865717592591</v>
      </c>
      <c r="K341" t="s">
        <v>15598</v>
      </c>
    </row>
    <row r="342" spans="1:11">
      <c r="A342">
        <v>3007</v>
      </c>
      <c r="B342" t="s">
        <v>15989</v>
      </c>
      <c r="C342">
        <v>58355030</v>
      </c>
      <c r="D342" t="s">
        <v>15534</v>
      </c>
      <c r="E342" t="s">
        <v>15535</v>
      </c>
      <c r="F342" t="s">
        <v>15550</v>
      </c>
      <c r="G342" t="s">
        <v>15990</v>
      </c>
      <c r="H342" s="1">
        <v>45115.746423611112</v>
      </c>
      <c r="I342" t="s">
        <v>15598</v>
      </c>
      <c r="J342" s="1">
        <v>45115.749374999999</v>
      </c>
      <c r="K342" t="s">
        <v>15598</v>
      </c>
    </row>
    <row r="343" spans="1:11">
      <c r="A343">
        <v>20652</v>
      </c>
      <c r="B343" t="s">
        <v>15991</v>
      </c>
      <c r="C343">
        <v>51220000</v>
      </c>
      <c r="D343" t="s">
        <v>15534</v>
      </c>
      <c r="E343" t="s">
        <v>15554</v>
      </c>
      <c r="F343" t="s">
        <v>15550</v>
      </c>
      <c r="G343" t="s">
        <v>15992</v>
      </c>
      <c r="H343" s="1">
        <v>45115.806655092594</v>
      </c>
      <c r="I343" t="s">
        <v>15598</v>
      </c>
      <c r="J343" s="1">
        <v>45115.867592592593</v>
      </c>
      <c r="K343" t="s">
        <v>15598</v>
      </c>
    </row>
    <row r="344" spans="1:11">
      <c r="A344">
        <v>20652</v>
      </c>
      <c r="B344" t="s">
        <v>15991</v>
      </c>
      <c r="C344">
        <v>50366000</v>
      </c>
      <c r="D344" t="s">
        <v>15534</v>
      </c>
      <c r="E344" t="s">
        <v>15586</v>
      </c>
      <c r="F344" t="s">
        <v>15536</v>
      </c>
      <c r="G344" t="s">
        <v>15993</v>
      </c>
      <c r="H344" s="1">
        <v>45115.807708333334</v>
      </c>
      <c r="I344" t="s">
        <v>15598</v>
      </c>
      <c r="J344" s="1">
        <v>45115.807708333334</v>
      </c>
      <c r="K344" t="s">
        <v>15598</v>
      </c>
    </row>
    <row r="345" spans="1:11">
      <c r="A345">
        <v>20652</v>
      </c>
      <c r="B345" t="s">
        <v>15991</v>
      </c>
      <c r="C345">
        <v>50321000</v>
      </c>
      <c r="D345" t="s">
        <v>15534</v>
      </c>
      <c r="E345" t="s">
        <v>15544</v>
      </c>
      <c r="F345" t="s">
        <v>15536</v>
      </c>
      <c r="G345" t="s">
        <v>15994</v>
      </c>
      <c r="H345" s="1">
        <v>45115.808333333334</v>
      </c>
      <c r="I345" t="s">
        <v>15598</v>
      </c>
      <c r="J345" s="1">
        <v>45115.808333333334</v>
      </c>
      <c r="K345" t="s">
        <v>15598</v>
      </c>
    </row>
    <row r="346" spans="1:11">
      <c r="A346">
        <v>82723</v>
      </c>
      <c r="B346" t="s">
        <v>15995</v>
      </c>
      <c r="C346">
        <v>50905006</v>
      </c>
      <c r="D346" t="s">
        <v>15534</v>
      </c>
      <c r="E346" t="s">
        <v>15544</v>
      </c>
      <c r="F346" t="s">
        <v>15536</v>
      </c>
      <c r="G346" t="s">
        <v>9494</v>
      </c>
      <c r="H346" s="1">
        <v>45115.815937500003</v>
      </c>
      <c r="I346" t="s">
        <v>15598</v>
      </c>
      <c r="J346" s="1">
        <v>45115.815937500003</v>
      </c>
      <c r="K346" t="s">
        <v>15598</v>
      </c>
    </row>
    <row r="347" spans="1:11">
      <c r="A347">
        <v>10789</v>
      </c>
      <c r="B347" t="s">
        <v>15996</v>
      </c>
      <c r="C347">
        <v>51220000</v>
      </c>
      <c r="D347" t="s">
        <v>15534</v>
      </c>
      <c r="E347" t="s">
        <v>15554</v>
      </c>
      <c r="F347" t="s">
        <v>15536</v>
      </c>
      <c r="G347" t="s">
        <v>15997</v>
      </c>
      <c r="H347" s="1">
        <v>45115.820601851854</v>
      </c>
      <c r="I347" t="s">
        <v>15598</v>
      </c>
      <c r="J347" s="1">
        <v>45115.820601851854</v>
      </c>
      <c r="K347" t="s">
        <v>15598</v>
      </c>
    </row>
    <row r="348" spans="1:11">
      <c r="A348">
        <v>11845</v>
      </c>
      <c r="B348" t="s">
        <v>1923</v>
      </c>
      <c r="C348">
        <v>50355000</v>
      </c>
      <c r="D348" t="s">
        <v>15534</v>
      </c>
      <c r="E348" t="s">
        <v>15544</v>
      </c>
      <c r="F348" t="s">
        <v>15550</v>
      </c>
      <c r="G348" t="s">
        <v>15998</v>
      </c>
      <c r="H348" s="1">
        <v>45115.824131944442</v>
      </c>
      <c r="I348" t="s">
        <v>15999</v>
      </c>
      <c r="J348" s="1">
        <v>45115.824131944442</v>
      </c>
      <c r="K348" t="s">
        <v>15999</v>
      </c>
    </row>
    <row r="349" spans="1:11">
      <c r="A349">
        <v>20621</v>
      </c>
      <c r="B349" t="s">
        <v>16000</v>
      </c>
      <c r="C349">
        <v>50905006</v>
      </c>
      <c r="D349" t="s">
        <v>15534</v>
      </c>
      <c r="E349" t="s">
        <v>15544</v>
      </c>
      <c r="F349" t="s">
        <v>15536</v>
      </c>
      <c r="G349" t="s">
        <v>9494</v>
      </c>
      <c r="H349" s="1">
        <v>45115.830335648148</v>
      </c>
      <c r="I349" t="s">
        <v>15598</v>
      </c>
      <c r="J349" s="1">
        <v>45115.830335648148</v>
      </c>
      <c r="K349" t="s">
        <v>15598</v>
      </c>
    </row>
    <row r="350" spans="1:11">
      <c r="A350">
        <v>82791</v>
      </c>
      <c r="B350" t="s">
        <v>16001</v>
      </c>
      <c r="C350">
        <v>57700010</v>
      </c>
      <c r="D350" t="s">
        <v>15534</v>
      </c>
      <c r="E350" t="s">
        <v>15576</v>
      </c>
      <c r="F350" t="s">
        <v>15550</v>
      </c>
      <c r="G350" t="s">
        <v>16002</v>
      </c>
      <c r="H350" s="1">
        <v>45115.831192129626</v>
      </c>
      <c r="I350" t="s">
        <v>16003</v>
      </c>
      <c r="J350" s="1">
        <v>45115.831192129626</v>
      </c>
      <c r="K350" t="s">
        <v>16003</v>
      </c>
    </row>
    <row r="351" spans="1:11">
      <c r="A351">
        <v>20621</v>
      </c>
      <c r="B351" t="s">
        <v>16000</v>
      </c>
      <c r="C351">
        <v>55700000</v>
      </c>
      <c r="D351" t="s">
        <v>15534</v>
      </c>
      <c r="E351" t="s">
        <v>15554</v>
      </c>
      <c r="F351" t="s">
        <v>15550</v>
      </c>
      <c r="G351" t="s">
        <v>16004</v>
      </c>
      <c r="H351" s="1">
        <v>45115.832326388889</v>
      </c>
      <c r="I351" t="s">
        <v>15598</v>
      </c>
      <c r="J351" s="1">
        <v>45115.832326388889</v>
      </c>
      <c r="K351" t="s">
        <v>15598</v>
      </c>
    </row>
    <row r="352" spans="1:11">
      <c r="A352">
        <v>126150</v>
      </c>
      <c r="B352" t="s">
        <v>16005</v>
      </c>
      <c r="C352">
        <v>50305025</v>
      </c>
      <c r="D352" t="s">
        <v>15534</v>
      </c>
      <c r="E352" t="s">
        <v>15549</v>
      </c>
      <c r="F352" t="s">
        <v>15536</v>
      </c>
      <c r="G352" t="s">
        <v>16006</v>
      </c>
      <c r="H352" s="1">
        <v>45115.861388888887</v>
      </c>
      <c r="I352" t="s">
        <v>16007</v>
      </c>
      <c r="J352" s="1">
        <v>45115.861388888887</v>
      </c>
      <c r="K352" t="s">
        <v>16007</v>
      </c>
    </row>
    <row r="353" spans="1:11">
      <c r="A353">
        <v>83282</v>
      </c>
      <c r="B353" t="s">
        <v>16008</v>
      </c>
      <c r="C353">
        <v>50310000</v>
      </c>
      <c r="D353" t="s">
        <v>15534</v>
      </c>
      <c r="E353" t="s">
        <v>15544</v>
      </c>
      <c r="F353" t="s">
        <v>15550</v>
      </c>
      <c r="G353" t="s">
        <v>16009</v>
      </c>
      <c r="H353" s="1">
        <v>45115.864837962959</v>
      </c>
      <c r="I353" t="s">
        <v>16003</v>
      </c>
      <c r="J353" s="1">
        <v>45115.864837962959</v>
      </c>
      <c r="K353" t="s">
        <v>16003</v>
      </c>
    </row>
    <row r="354" spans="1:11">
      <c r="A354">
        <v>83282</v>
      </c>
      <c r="B354" t="s">
        <v>16008</v>
      </c>
      <c r="C354">
        <v>50365000</v>
      </c>
      <c r="D354" t="s">
        <v>15534</v>
      </c>
      <c r="E354" t="s">
        <v>15554</v>
      </c>
      <c r="F354" t="s">
        <v>15550</v>
      </c>
      <c r="G354" t="s">
        <v>16010</v>
      </c>
      <c r="H354" s="1">
        <v>45115.865474537037</v>
      </c>
      <c r="I354" t="s">
        <v>16003</v>
      </c>
      <c r="J354" s="1">
        <v>45115.865474537037</v>
      </c>
      <c r="K354" t="s">
        <v>16003</v>
      </c>
    </row>
    <row r="355" spans="1:11">
      <c r="A355">
        <v>83088</v>
      </c>
      <c r="B355" t="s">
        <v>16011</v>
      </c>
      <c r="C355">
        <v>51220000</v>
      </c>
      <c r="D355" t="s">
        <v>15534</v>
      </c>
      <c r="E355" t="s">
        <v>15554</v>
      </c>
      <c r="F355" t="s">
        <v>15550</v>
      </c>
      <c r="G355" t="s">
        <v>16012</v>
      </c>
      <c r="H355" s="1">
        <v>45115.869432870371</v>
      </c>
      <c r="I355" t="s">
        <v>16013</v>
      </c>
      <c r="J355" s="1">
        <v>45115.869432870371</v>
      </c>
      <c r="K355" t="s">
        <v>16013</v>
      </c>
    </row>
    <row r="356" spans="1:11">
      <c r="A356">
        <v>11038</v>
      </c>
      <c r="B356" t="s">
        <v>16014</v>
      </c>
      <c r="C356">
        <v>51220000</v>
      </c>
      <c r="D356" t="s">
        <v>15534</v>
      </c>
      <c r="E356" t="s">
        <v>15554</v>
      </c>
      <c r="F356" t="s">
        <v>15550</v>
      </c>
      <c r="G356" t="s">
        <v>16015</v>
      </c>
      <c r="H356" s="1">
        <v>45115.870682870373</v>
      </c>
      <c r="I356" t="s">
        <v>16003</v>
      </c>
      <c r="J356" s="1">
        <v>45115.870682870373</v>
      </c>
      <c r="K356" t="s">
        <v>16003</v>
      </c>
    </row>
    <row r="357" spans="1:11">
      <c r="A357">
        <v>83088</v>
      </c>
      <c r="B357" t="s">
        <v>16011</v>
      </c>
      <c r="C357">
        <v>50305025</v>
      </c>
      <c r="D357" t="s">
        <v>15534</v>
      </c>
      <c r="E357" t="s">
        <v>15544</v>
      </c>
      <c r="F357" t="s">
        <v>15550</v>
      </c>
      <c r="G357" t="s">
        <v>16016</v>
      </c>
      <c r="H357" s="1">
        <v>45115.875254629631</v>
      </c>
      <c r="I357" t="s">
        <v>16013</v>
      </c>
      <c r="J357" s="1">
        <v>45115.875254629631</v>
      </c>
      <c r="K357" t="s">
        <v>16013</v>
      </c>
    </row>
    <row r="358" spans="1:11">
      <c r="A358">
        <v>11038</v>
      </c>
      <c r="B358" t="s">
        <v>16014</v>
      </c>
      <c r="C358">
        <v>50320000</v>
      </c>
      <c r="D358" t="s">
        <v>15534</v>
      </c>
      <c r="E358" t="s">
        <v>15544</v>
      </c>
      <c r="F358" t="s">
        <v>15550</v>
      </c>
      <c r="G358" t="s">
        <v>16017</v>
      </c>
      <c r="H358" s="1">
        <v>45115.875393518516</v>
      </c>
      <c r="I358" t="s">
        <v>16003</v>
      </c>
      <c r="J358" s="1">
        <v>45115.875393518516</v>
      </c>
      <c r="K358" t="s">
        <v>16003</v>
      </c>
    </row>
    <row r="359" spans="1:11">
      <c r="A359">
        <v>15811</v>
      </c>
      <c r="B359" t="s">
        <v>208</v>
      </c>
      <c r="C359">
        <v>50350001</v>
      </c>
      <c r="D359" t="s">
        <v>15534</v>
      </c>
      <c r="E359" t="s">
        <v>15554</v>
      </c>
      <c r="F359" t="s">
        <v>15536</v>
      </c>
      <c r="G359" t="s">
        <v>16018</v>
      </c>
      <c r="H359" s="1">
        <v>45115.876099537039</v>
      </c>
      <c r="I359" t="s">
        <v>15999</v>
      </c>
      <c r="J359" s="1">
        <v>45115.876099537039</v>
      </c>
      <c r="K359" t="s">
        <v>15999</v>
      </c>
    </row>
    <row r="360" spans="1:11">
      <c r="A360">
        <v>15806</v>
      </c>
      <c r="B360" t="s">
        <v>2802</v>
      </c>
      <c r="C360">
        <v>55700000</v>
      </c>
      <c r="D360" t="s">
        <v>15534</v>
      </c>
      <c r="E360" t="s">
        <v>15586</v>
      </c>
      <c r="F360" t="s">
        <v>15536</v>
      </c>
      <c r="G360" t="s">
        <v>16019</v>
      </c>
      <c r="H360" s="1">
        <v>45115.880208333336</v>
      </c>
      <c r="I360" t="s">
        <v>15999</v>
      </c>
      <c r="J360" s="1">
        <v>45115.880208333336</v>
      </c>
      <c r="K360" t="s">
        <v>15999</v>
      </c>
    </row>
    <row r="361" spans="1:11">
      <c r="A361">
        <v>15807</v>
      </c>
      <c r="B361" t="s">
        <v>1964</v>
      </c>
      <c r="C361">
        <v>55700000</v>
      </c>
      <c r="D361" t="s">
        <v>15534</v>
      </c>
      <c r="E361" t="s">
        <v>15586</v>
      </c>
      <c r="F361" t="s">
        <v>15536</v>
      </c>
      <c r="G361" t="s">
        <v>16019</v>
      </c>
      <c r="H361" s="1">
        <v>45115.880798611113</v>
      </c>
      <c r="I361" t="s">
        <v>15999</v>
      </c>
      <c r="J361" s="1">
        <v>45115.880798611113</v>
      </c>
      <c r="K361" t="s">
        <v>15999</v>
      </c>
    </row>
    <row r="362" spans="1:11">
      <c r="A362">
        <v>15812</v>
      </c>
      <c r="B362" t="s">
        <v>3458</v>
      </c>
      <c r="C362">
        <v>55700000</v>
      </c>
      <c r="D362" t="s">
        <v>15534</v>
      </c>
      <c r="E362" t="s">
        <v>15586</v>
      </c>
      <c r="F362" t="s">
        <v>15536</v>
      </c>
      <c r="G362" t="s">
        <v>16020</v>
      </c>
      <c r="H362" s="1">
        <v>45115.881493055553</v>
      </c>
      <c r="I362" t="s">
        <v>15999</v>
      </c>
      <c r="J362" s="1">
        <v>45115.881493055553</v>
      </c>
      <c r="K362" t="s">
        <v>15999</v>
      </c>
    </row>
    <row r="363" spans="1:11">
      <c r="A363">
        <v>15812</v>
      </c>
      <c r="B363" t="s">
        <v>3458</v>
      </c>
      <c r="C363">
        <v>51210000</v>
      </c>
      <c r="D363" t="s">
        <v>15534</v>
      </c>
      <c r="E363" t="s">
        <v>15586</v>
      </c>
      <c r="F363" t="s">
        <v>15536</v>
      </c>
      <c r="G363" t="s">
        <v>16020</v>
      </c>
      <c r="H363" s="1">
        <v>45115.881678240738</v>
      </c>
      <c r="I363" t="s">
        <v>15999</v>
      </c>
      <c r="J363" s="1">
        <v>45115.881678240738</v>
      </c>
      <c r="K363" t="s">
        <v>15999</v>
      </c>
    </row>
    <row r="364" spans="1:11">
      <c r="A364">
        <v>4941</v>
      </c>
      <c r="B364" t="s">
        <v>16021</v>
      </c>
      <c r="C364">
        <v>50905006</v>
      </c>
      <c r="D364" t="s">
        <v>15534</v>
      </c>
      <c r="E364" t="s">
        <v>15535</v>
      </c>
      <c r="F364" t="s">
        <v>15550</v>
      </c>
      <c r="G364" t="s">
        <v>16022</v>
      </c>
      <c r="H364" s="1">
        <v>45115.887511574074</v>
      </c>
      <c r="I364" t="s">
        <v>16003</v>
      </c>
      <c r="J364" s="1">
        <v>45115.887511574074</v>
      </c>
      <c r="K364" t="s">
        <v>16003</v>
      </c>
    </row>
    <row r="365" spans="1:11">
      <c r="A365">
        <v>8982</v>
      </c>
      <c r="B365" t="s">
        <v>16023</v>
      </c>
      <c r="C365">
        <v>50905010</v>
      </c>
      <c r="D365" t="s">
        <v>15534</v>
      </c>
      <c r="E365" t="s">
        <v>15544</v>
      </c>
      <c r="F365" t="s">
        <v>15550</v>
      </c>
      <c r="G365" t="s">
        <v>16024</v>
      </c>
      <c r="H365" s="1">
        <v>45115.888333333336</v>
      </c>
      <c r="I365" t="s">
        <v>16003</v>
      </c>
      <c r="J365" s="1">
        <v>45115.888333333336</v>
      </c>
      <c r="K365" t="s">
        <v>16003</v>
      </c>
    </row>
    <row r="366" spans="1:11">
      <c r="A366">
        <v>8982</v>
      </c>
      <c r="B366" t="s">
        <v>16023</v>
      </c>
      <c r="C366">
        <v>50905000</v>
      </c>
      <c r="D366" t="s">
        <v>15534</v>
      </c>
      <c r="E366" t="s">
        <v>15540</v>
      </c>
      <c r="F366" t="s">
        <v>15550</v>
      </c>
      <c r="G366" t="s">
        <v>16025</v>
      </c>
      <c r="H366" s="1">
        <v>45115.889606481483</v>
      </c>
      <c r="I366" t="s">
        <v>16003</v>
      </c>
      <c r="J366" s="1">
        <v>45115.889606481483</v>
      </c>
      <c r="K366" t="s">
        <v>16003</v>
      </c>
    </row>
    <row r="367" spans="1:11">
      <c r="A367">
        <v>8977</v>
      </c>
      <c r="B367" t="s">
        <v>16026</v>
      </c>
      <c r="C367">
        <v>50365000</v>
      </c>
      <c r="D367" t="s">
        <v>15534</v>
      </c>
      <c r="E367" t="s">
        <v>15540</v>
      </c>
      <c r="F367" t="s">
        <v>15550</v>
      </c>
      <c r="G367" t="s">
        <v>16027</v>
      </c>
      <c r="H367" s="1">
        <v>45115.891238425924</v>
      </c>
      <c r="I367" t="s">
        <v>16003</v>
      </c>
      <c r="J367" s="1">
        <v>45115.891238425924</v>
      </c>
      <c r="K367" t="s">
        <v>16003</v>
      </c>
    </row>
    <row r="368" spans="1:11">
      <c r="A368">
        <v>8980</v>
      </c>
      <c r="B368" t="s">
        <v>16028</v>
      </c>
      <c r="C368">
        <v>50321000</v>
      </c>
      <c r="D368" t="s">
        <v>15534</v>
      </c>
      <c r="E368" t="s">
        <v>15544</v>
      </c>
      <c r="F368" t="s">
        <v>15550</v>
      </c>
      <c r="G368" t="s">
        <v>16029</v>
      </c>
      <c r="H368" s="1">
        <v>45115.900138888886</v>
      </c>
      <c r="I368" t="s">
        <v>16003</v>
      </c>
      <c r="J368" s="1">
        <v>45115.900138888886</v>
      </c>
      <c r="K368" t="s">
        <v>16003</v>
      </c>
    </row>
    <row r="369" spans="1:11">
      <c r="A369">
        <v>8479</v>
      </c>
      <c r="B369" t="s">
        <v>16030</v>
      </c>
      <c r="C369">
        <v>50905000</v>
      </c>
      <c r="D369" t="s">
        <v>15534</v>
      </c>
      <c r="E369" t="s">
        <v>15687</v>
      </c>
      <c r="F369" t="s">
        <v>15550</v>
      </c>
      <c r="G369" t="s">
        <v>16031</v>
      </c>
      <c r="H369" s="1">
        <v>45115.901030092595</v>
      </c>
      <c r="I369" t="s">
        <v>16003</v>
      </c>
      <c r="J369" s="1">
        <v>45115.901030092595</v>
      </c>
      <c r="K369" t="s">
        <v>16003</v>
      </c>
    </row>
    <row r="370" spans="1:11">
      <c r="A370">
        <v>9165</v>
      </c>
      <c r="B370" t="s">
        <v>16032</v>
      </c>
      <c r="C370">
        <v>50320000</v>
      </c>
      <c r="D370" t="s">
        <v>15534</v>
      </c>
      <c r="E370" t="s">
        <v>15535</v>
      </c>
      <c r="F370" t="s">
        <v>15550</v>
      </c>
      <c r="G370" t="s">
        <v>16033</v>
      </c>
      <c r="H370" s="1">
        <v>45115.901944444442</v>
      </c>
      <c r="I370" t="s">
        <v>16003</v>
      </c>
      <c r="J370" s="1">
        <v>45115.901944444442</v>
      </c>
      <c r="K370" t="s">
        <v>16003</v>
      </c>
    </row>
    <row r="371" spans="1:11">
      <c r="A371">
        <v>9165</v>
      </c>
      <c r="B371" t="s">
        <v>16032</v>
      </c>
      <c r="C371">
        <v>50810000</v>
      </c>
      <c r="D371" t="s">
        <v>15534</v>
      </c>
      <c r="E371" t="s">
        <v>15544</v>
      </c>
      <c r="F371" t="s">
        <v>15550</v>
      </c>
      <c r="G371" t="s">
        <v>16034</v>
      </c>
      <c r="H371" s="1">
        <v>45115.90216435185</v>
      </c>
      <c r="I371" t="s">
        <v>16003</v>
      </c>
      <c r="J371" s="1">
        <v>45115.90216435185</v>
      </c>
      <c r="K371" t="s">
        <v>16003</v>
      </c>
    </row>
    <row r="372" spans="1:11">
      <c r="A372">
        <v>9165</v>
      </c>
      <c r="B372" t="s">
        <v>16032</v>
      </c>
      <c r="C372">
        <v>50810028</v>
      </c>
      <c r="D372" t="s">
        <v>15534</v>
      </c>
      <c r="E372" t="s">
        <v>15544</v>
      </c>
      <c r="F372" t="s">
        <v>15550</v>
      </c>
      <c r="G372" t="s">
        <v>16035</v>
      </c>
      <c r="H372" s="1">
        <v>45115.903831018521</v>
      </c>
      <c r="I372" t="s">
        <v>16003</v>
      </c>
      <c r="J372" s="1">
        <v>45115.903831018521</v>
      </c>
      <c r="K372" t="s">
        <v>16003</v>
      </c>
    </row>
    <row r="373" spans="1:11">
      <c r="A373">
        <v>9165</v>
      </c>
      <c r="B373" t="s">
        <v>16032</v>
      </c>
      <c r="C373">
        <v>50365000</v>
      </c>
      <c r="D373" t="s">
        <v>15534</v>
      </c>
      <c r="E373" t="s">
        <v>15544</v>
      </c>
      <c r="F373" t="s">
        <v>15536</v>
      </c>
      <c r="G373" t="s">
        <v>16036</v>
      </c>
      <c r="H373" s="1">
        <v>45115.904305555552</v>
      </c>
      <c r="I373" t="s">
        <v>16003</v>
      </c>
      <c r="J373" s="1">
        <v>45115.904305555552</v>
      </c>
      <c r="K373" t="s">
        <v>16003</v>
      </c>
    </row>
    <row r="374" spans="1:11">
      <c r="A374">
        <v>9165</v>
      </c>
      <c r="B374" t="s">
        <v>16032</v>
      </c>
      <c r="C374">
        <v>50321000</v>
      </c>
      <c r="D374" t="s">
        <v>15534</v>
      </c>
      <c r="E374" t="s">
        <v>15549</v>
      </c>
      <c r="F374" t="s">
        <v>15536</v>
      </c>
      <c r="G374" t="s">
        <v>16037</v>
      </c>
      <c r="H374" s="1">
        <v>45115.904861111114</v>
      </c>
      <c r="I374" t="s">
        <v>16003</v>
      </c>
      <c r="J374" s="1">
        <v>45115.904861111114</v>
      </c>
      <c r="K374" t="s">
        <v>16003</v>
      </c>
    </row>
    <row r="375" spans="1:11">
      <c r="A375">
        <v>8979</v>
      </c>
      <c r="B375" t="s">
        <v>16038</v>
      </c>
      <c r="C375">
        <v>57700060</v>
      </c>
      <c r="D375" t="s">
        <v>15534</v>
      </c>
      <c r="E375" t="s">
        <v>15549</v>
      </c>
      <c r="F375" t="s">
        <v>15550</v>
      </c>
      <c r="G375" t="s">
        <v>16039</v>
      </c>
      <c r="H375" s="1">
        <v>45115.906666666669</v>
      </c>
      <c r="I375" t="s">
        <v>16003</v>
      </c>
      <c r="J375" s="1">
        <v>45115.906666666669</v>
      </c>
      <c r="K375" t="s">
        <v>16003</v>
      </c>
    </row>
    <row r="376" spans="1:11">
      <c r="A376">
        <v>8979</v>
      </c>
      <c r="B376" t="s">
        <v>16038</v>
      </c>
      <c r="C376">
        <v>51210000</v>
      </c>
      <c r="D376" t="s">
        <v>15534</v>
      </c>
      <c r="E376" t="s">
        <v>15535</v>
      </c>
      <c r="F376" t="s">
        <v>15536</v>
      </c>
      <c r="G376" t="s">
        <v>16040</v>
      </c>
      <c r="H376" s="1">
        <v>45115.907071759262</v>
      </c>
      <c r="I376" t="s">
        <v>16003</v>
      </c>
      <c r="J376" s="1">
        <v>45115.907071759262</v>
      </c>
      <c r="K376" t="s">
        <v>16003</v>
      </c>
    </row>
    <row r="377" spans="1:11">
      <c r="A377">
        <v>8979</v>
      </c>
      <c r="B377" t="s">
        <v>16038</v>
      </c>
      <c r="C377">
        <v>55700000</v>
      </c>
      <c r="D377" t="s">
        <v>15534</v>
      </c>
      <c r="E377" t="s">
        <v>15535</v>
      </c>
      <c r="F377" t="s">
        <v>15536</v>
      </c>
      <c r="G377" t="s">
        <v>16041</v>
      </c>
      <c r="H377" s="1">
        <v>45115.907407407409</v>
      </c>
      <c r="I377" t="s">
        <v>16003</v>
      </c>
      <c r="J377" s="1">
        <v>45115.907407407409</v>
      </c>
      <c r="K377" t="s">
        <v>16003</v>
      </c>
    </row>
    <row r="378" spans="1:11">
      <c r="A378">
        <v>8979</v>
      </c>
      <c r="B378" t="s">
        <v>16038</v>
      </c>
      <c r="C378">
        <v>50320000</v>
      </c>
      <c r="D378" t="s">
        <v>15534</v>
      </c>
      <c r="E378" t="s">
        <v>15549</v>
      </c>
      <c r="F378" t="s">
        <v>15550</v>
      </c>
      <c r="G378" t="s">
        <v>16042</v>
      </c>
      <c r="H378" s="1">
        <v>45115.908946759257</v>
      </c>
      <c r="I378" t="s">
        <v>16003</v>
      </c>
      <c r="J378" s="1">
        <v>45115.908946759257</v>
      </c>
      <c r="K378" t="s">
        <v>16003</v>
      </c>
    </row>
    <row r="379" spans="1:11">
      <c r="A379">
        <v>8977</v>
      </c>
      <c r="B379" t="s">
        <v>16026</v>
      </c>
      <c r="C379">
        <v>50355000</v>
      </c>
      <c r="D379" t="s">
        <v>15534</v>
      </c>
      <c r="E379" t="s">
        <v>15544</v>
      </c>
      <c r="F379" t="s">
        <v>15550</v>
      </c>
      <c r="G379" t="s">
        <v>16043</v>
      </c>
      <c r="H379" s="1">
        <v>45115.91269675926</v>
      </c>
      <c r="I379" t="s">
        <v>16003</v>
      </c>
      <c r="J379" s="1">
        <v>45115.91269675926</v>
      </c>
      <c r="K379" t="s">
        <v>16003</v>
      </c>
    </row>
    <row r="380" spans="1:11">
      <c r="A380">
        <v>8512</v>
      </c>
      <c r="B380" t="s">
        <v>16044</v>
      </c>
      <c r="C380">
        <v>50355030</v>
      </c>
      <c r="D380" t="s">
        <v>15534</v>
      </c>
      <c r="E380" t="s">
        <v>15535</v>
      </c>
      <c r="F380" t="s">
        <v>15536</v>
      </c>
      <c r="G380" t="s">
        <v>16045</v>
      </c>
      <c r="H380" s="1">
        <v>45115.913148148145</v>
      </c>
      <c r="I380" t="s">
        <v>16003</v>
      </c>
      <c r="J380" s="1">
        <v>45115.913148148145</v>
      </c>
      <c r="K380" t="s">
        <v>16003</v>
      </c>
    </row>
    <row r="381" spans="1:11">
      <c r="A381">
        <v>11039</v>
      </c>
      <c r="B381" t="s">
        <v>16046</v>
      </c>
      <c r="C381">
        <v>50812000</v>
      </c>
      <c r="D381" t="s">
        <v>15534</v>
      </c>
      <c r="E381" t="s">
        <v>15544</v>
      </c>
      <c r="F381" t="s">
        <v>15536</v>
      </c>
      <c r="G381" t="s">
        <v>16047</v>
      </c>
      <c r="H381" s="1">
        <v>45115.918182870373</v>
      </c>
      <c r="I381" t="s">
        <v>16003</v>
      </c>
      <c r="J381" s="1">
        <v>45115.918182870373</v>
      </c>
      <c r="K381" t="s">
        <v>16003</v>
      </c>
    </row>
    <row r="382" spans="1:11">
      <c r="A382">
        <v>11039</v>
      </c>
      <c r="B382" t="s">
        <v>16046</v>
      </c>
      <c r="C382">
        <v>50810000</v>
      </c>
      <c r="D382" t="s">
        <v>15534</v>
      </c>
      <c r="E382" t="s">
        <v>15554</v>
      </c>
      <c r="F382" t="s">
        <v>15550</v>
      </c>
      <c r="G382" t="s">
        <v>16048</v>
      </c>
      <c r="H382" s="1">
        <v>45115.919062499997</v>
      </c>
      <c r="I382" t="s">
        <v>16003</v>
      </c>
      <c r="J382" s="1">
        <v>45115.919062499997</v>
      </c>
      <c r="K382" t="s">
        <v>16003</v>
      </c>
    </row>
    <row r="383" spans="1:11">
      <c r="A383">
        <v>11691</v>
      </c>
      <c r="B383" t="s">
        <v>16049</v>
      </c>
      <c r="C383">
        <v>50305028</v>
      </c>
      <c r="D383" t="s">
        <v>15534</v>
      </c>
      <c r="E383" t="s">
        <v>15554</v>
      </c>
      <c r="F383" t="s">
        <v>15536</v>
      </c>
      <c r="G383" t="s">
        <v>16050</v>
      </c>
      <c r="H383" s="1">
        <v>45117.535393518519</v>
      </c>
      <c r="I383" t="s">
        <v>15546</v>
      </c>
      <c r="J383" s="1">
        <v>45117.536238425928</v>
      </c>
      <c r="K383" t="s">
        <v>15546</v>
      </c>
    </row>
    <row r="384" spans="1:11">
      <c r="A384">
        <v>11691</v>
      </c>
      <c r="B384" t="s">
        <v>16049</v>
      </c>
      <c r="C384">
        <v>50905006</v>
      </c>
      <c r="D384" t="s">
        <v>15534</v>
      </c>
      <c r="E384" t="s">
        <v>15554</v>
      </c>
      <c r="F384" t="s">
        <v>15536</v>
      </c>
      <c r="G384" t="s">
        <v>16051</v>
      </c>
      <c r="H384" s="1">
        <v>45117.535671296297</v>
      </c>
      <c r="I384" t="s">
        <v>15546</v>
      </c>
      <c r="J384" s="1">
        <v>45117.535671296297</v>
      </c>
      <c r="K384" t="s">
        <v>15546</v>
      </c>
    </row>
    <row r="385" spans="1:11">
      <c r="A385">
        <v>11700</v>
      </c>
      <c r="B385" t="s">
        <v>16052</v>
      </c>
      <c r="C385">
        <v>50305028</v>
      </c>
      <c r="D385" t="s">
        <v>15534</v>
      </c>
      <c r="E385" t="s">
        <v>15554</v>
      </c>
      <c r="F385" t="s">
        <v>15536</v>
      </c>
      <c r="G385" t="s">
        <v>16050</v>
      </c>
      <c r="H385" s="1">
        <v>45117.536099537036</v>
      </c>
      <c r="I385" t="s">
        <v>15546</v>
      </c>
      <c r="J385" s="1">
        <v>45117.536099537036</v>
      </c>
      <c r="K385" t="s">
        <v>15546</v>
      </c>
    </row>
    <row r="386" spans="1:11">
      <c r="A386">
        <v>11681</v>
      </c>
      <c r="B386" t="s">
        <v>16053</v>
      </c>
      <c r="C386">
        <v>50305028</v>
      </c>
      <c r="D386" t="s">
        <v>15534</v>
      </c>
      <c r="E386" t="s">
        <v>15554</v>
      </c>
      <c r="F386" t="s">
        <v>15536</v>
      </c>
      <c r="G386" t="s">
        <v>16054</v>
      </c>
      <c r="H386" s="1">
        <v>45117.536574074074</v>
      </c>
      <c r="I386" t="s">
        <v>15546</v>
      </c>
      <c r="J386" s="1">
        <v>45117.536574074074</v>
      </c>
      <c r="K386" t="s">
        <v>15546</v>
      </c>
    </row>
    <row r="387" spans="1:11">
      <c r="A387">
        <v>11680</v>
      </c>
      <c r="B387" t="s">
        <v>16055</v>
      </c>
      <c r="C387">
        <v>50305028</v>
      </c>
      <c r="D387" t="s">
        <v>15534</v>
      </c>
      <c r="E387" t="s">
        <v>15554</v>
      </c>
      <c r="F387" t="s">
        <v>15536</v>
      </c>
      <c r="G387" t="s">
        <v>16050</v>
      </c>
      <c r="H387" s="1">
        <v>45117.555671296293</v>
      </c>
      <c r="I387" t="s">
        <v>15546</v>
      </c>
      <c r="J387" s="1">
        <v>45117.555671296293</v>
      </c>
      <c r="K387" t="s">
        <v>15546</v>
      </c>
    </row>
    <row r="388" spans="1:11">
      <c r="A388">
        <v>11683</v>
      </c>
      <c r="B388" t="s">
        <v>16056</v>
      </c>
      <c r="C388">
        <v>50830000</v>
      </c>
      <c r="D388" t="s">
        <v>15534</v>
      </c>
      <c r="E388" t="s">
        <v>15687</v>
      </c>
      <c r="F388" t="s">
        <v>15550</v>
      </c>
      <c r="G388" t="s">
        <v>16057</v>
      </c>
      <c r="H388" s="1">
        <v>45117.559305555558</v>
      </c>
      <c r="I388" t="s">
        <v>15546</v>
      </c>
      <c r="J388" s="1">
        <v>45117.559305555558</v>
      </c>
      <c r="K388" t="s">
        <v>15546</v>
      </c>
    </row>
    <row r="389" spans="1:11">
      <c r="A389">
        <v>11682</v>
      </c>
      <c r="B389" t="s">
        <v>16058</v>
      </c>
      <c r="C389">
        <v>50321000</v>
      </c>
      <c r="D389" t="s">
        <v>15534</v>
      </c>
      <c r="E389" t="s">
        <v>15544</v>
      </c>
      <c r="F389" t="s">
        <v>15536</v>
      </c>
      <c r="G389" t="s">
        <v>16059</v>
      </c>
      <c r="H389" s="1">
        <v>45117.561180555553</v>
      </c>
      <c r="I389" t="s">
        <v>15546</v>
      </c>
      <c r="J389" s="1">
        <v>45117.561180555553</v>
      </c>
      <c r="K389" t="s">
        <v>15546</v>
      </c>
    </row>
    <row r="390" spans="1:11">
      <c r="A390">
        <v>11681</v>
      </c>
      <c r="B390" t="s">
        <v>16053</v>
      </c>
      <c r="C390">
        <v>50321000</v>
      </c>
      <c r="D390" t="s">
        <v>15534</v>
      </c>
      <c r="E390" t="s">
        <v>15544</v>
      </c>
      <c r="F390" t="s">
        <v>15536</v>
      </c>
      <c r="G390" t="s">
        <v>16059</v>
      </c>
      <c r="H390" s="1">
        <v>45117.5628125</v>
      </c>
      <c r="I390" t="s">
        <v>15546</v>
      </c>
      <c r="J390" s="1">
        <v>45117.5628125</v>
      </c>
      <c r="K390" t="s">
        <v>15546</v>
      </c>
    </row>
    <row r="391" spans="1:11">
      <c r="A391">
        <v>11690</v>
      </c>
      <c r="B391" t="s">
        <v>16060</v>
      </c>
      <c r="C391">
        <v>50366000</v>
      </c>
      <c r="D391" t="s">
        <v>15534</v>
      </c>
      <c r="E391" t="s">
        <v>15544</v>
      </c>
      <c r="F391" t="s">
        <v>15536</v>
      </c>
      <c r="G391" t="s">
        <v>16061</v>
      </c>
      <c r="H391" s="1">
        <v>45117.573020833333</v>
      </c>
      <c r="I391" t="s">
        <v>15546</v>
      </c>
      <c r="J391" s="1">
        <v>45117.573020833333</v>
      </c>
      <c r="K391" t="s">
        <v>15546</v>
      </c>
    </row>
    <row r="392" spans="1:11">
      <c r="A392">
        <v>82746</v>
      </c>
      <c r="B392" t="s">
        <v>16062</v>
      </c>
      <c r="C392">
        <v>50905006</v>
      </c>
      <c r="D392" t="s">
        <v>15534</v>
      </c>
      <c r="E392" t="s">
        <v>15554</v>
      </c>
      <c r="F392" t="s">
        <v>15536</v>
      </c>
      <c r="G392" t="s">
        <v>16063</v>
      </c>
      <c r="H392" s="1">
        <v>45117.582488425927</v>
      </c>
      <c r="I392" t="s">
        <v>16064</v>
      </c>
      <c r="J392" s="1">
        <v>45117.582488425927</v>
      </c>
      <c r="K392" t="s">
        <v>16064</v>
      </c>
    </row>
    <row r="393" spans="1:11">
      <c r="A393">
        <v>109794</v>
      </c>
      <c r="B393" t="s">
        <v>16065</v>
      </c>
      <c r="C393">
        <v>51230000</v>
      </c>
      <c r="D393" t="s">
        <v>15534</v>
      </c>
      <c r="E393" t="s">
        <v>15554</v>
      </c>
      <c r="F393" t="s">
        <v>15550</v>
      </c>
      <c r="G393" t="s">
        <v>16066</v>
      </c>
      <c r="H393" s="1">
        <v>45117.58315972222</v>
      </c>
      <c r="I393" t="s">
        <v>16067</v>
      </c>
      <c r="J393" s="1">
        <v>45117.58315972222</v>
      </c>
      <c r="K393" t="s">
        <v>16067</v>
      </c>
    </row>
    <row r="394" spans="1:11">
      <c r="A394">
        <v>109794</v>
      </c>
      <c r="B394" t="s">
        <v>16065</v>
      </c>
      <c r="C394">
        <v>50355000</v>
      </c>
      <c r="D394" t="s">
        <v>15534</v>
      </c>
      <c r="E394" t="s">
        <v>15554</v>
      </c>
      <c r="F394" t="s">
        <v>15550</v>
      </c>
      <c r="G394" t="s">
        <v>16068</v>
      </c>
      <c r="H394" s="1">
        <v>45117.58394675926</v>
      </c>
      <c r="I394" t="s">
        <v>16067</v>
      </c>
      <c r="J394" s="1">
        <v>45117.58394675926</v>
      </c>
      <c r="K394" t="s">
        <v>16067</v>
      </c>
    </row>
    <row r="395" spans="1:11">
      <c r="A395">
        <v>11798</v>
      </c>
      <c r="B395" t="s">
        <v>16069</v>
      </c>
      <c r="C395">
        <v>50905006</v>
      </c>
      <c r="D395" t="s">
        <v>15534</v>
      </c>
      <c r="E395" t="s">
        <v>15544</v>
      </c>
      <c r="F395" t="s">
        <v>15550</v>
      </c>
      <c r="G395" t="s">
        <v>16070</v>
      </c>
      <c r="H395" s="1">
        <v>45117.586585648147</v>
      </c>
      <c r="I395" t="s">
        <v>15673</v>
      </c>
      <c r="J395" s="1">
        <v>45117.586585648147</v>
      </c>
      <c r="K395" t="s">
        <v>15673</v>
      </c>
    </row>
    <row r="396" spans="1:11">
      <c r="A396">
        <v>9125</v>
      </c>
      <c r="B396" t="s">
        <v>16071</v>
      </c>
      <c r="C396">
        <v>56200060</v>
      </c>
      <c r="D396" t="s">
        <v>15534</v>
      </c>
      <c r="E396" t="s">
        <v>15554</v>
      </c>
      <c r="F396" t="s">
        <v>15550</v>
      </c>
      <c r="G396" t="s">
        <v>16072</v>
      </c>
      <c r="H396" s="1">
        <v>45117.58734953704</v>
      </c>
      <c r="I396" t="s">
        <v>16073</v>
      </c>
      <c r="J396" s="1">
        <v>45117.58734953704</v>
      </c>
      <c r="K396" t="s">
        <v>16073</v>
      </c>
    </row>
    <row r="397" spans="1:11">
      <c r="A397">
        <v>9125</v>
      </c>
      <c r="B397" t="s">
        <v>16071</v>
      </c>
      <c r="C397">
        <v>50320000</v>
      </c>
      <c r="D397" t="s">
        <v>15534</v>
      </c>
      <c r="E397" t="s">
        <v>15535</v>
      </c>
      <c r="F397" t="s">
        <v>15536</v>
      </c>
      <c r="G397" t="s">
        <v>16074</v>
      </c>
      <c r="H397" s="1">
        <v>45117.595567129632</v>
      </c>
      <c r="I397" t="s">
        <v>16073</v>
      </c>
      <c r="J397" s="1">
        <v>45117.595567129632</v>
      </c>
      <c r="K397" t="s">
        <v>16073</v>
      </c>
    </row>
    <row r="398" spans="1:11">
      <c r="A398">
        <v>11247</v>
      </c>
      <c r="B398" t="s">
        <v>16075</v>
      </c>
      <c r="C398">
        <v>50321000</v>
      </c>
      <c r="D398" t="s">
        <v>15534</v>
      </c>
      <c r="E398" t="s">
        <v>15687</v>
      </c>
      <c r="F398" t="s">
        <v>15550</v>
      </c>
      <c r="G398" t="s">
        <v>16076</v>
      </c>
      <c r="H398" s="1">
        <v>45117.599456018521</v>
      </c>
      <c r="I398" t="s">
        <v>15584</v>
      </c>
      <c r="J398" s="1">
        <v>45117.599456018521</v>
      </c>
      <c r="K398" t="s">
        <v>15584</v>
      </c>
    </row>
    <row r="399" spans="1:11">
      <c r="A399">
        <v>20452</v>
      </c>
      <c r="B399" t="s">
        <v>16077</v>
      </c>
      <c r="C399">
        <v>57700030</v>
      </c>
      <c r="D399" t="s">
        <v>15534</v>
      </c>
      <c r="E399" t="s">
        <v>15549</v>
      </c>
      <c r="F399" t="s">
        <v>15550</v>
      </c>
      <c r="G399" t="s">
        <v>16078</v>
      </c>
      <c r="H399" s="1">
        <v>45117.608749999999</v>
      </c>
      <c r="I399" t="s">
        <v>16067</v>
      </c>
      <c r="J399" s="1">
        <v>45117.608749999999</v>
      </c>
      <c r="K399" t="s">
        <v>16067</v>
      </c>
    </row>
    <row r="400" spans="1:11">
      <c r="A400">
        <v>20452</v>
      </c>
      <c r="B400" t="s">
        <v>16077</v>
      </c>
      <c r="C400">
        <v>57700060</v>
      </c>
      <c r="D400" t="s">
        <v>15534</v>
      </c>
      <c r="E400" t="s">
        <v>15576</v>
      </c>
      <c r="F400" t="s">
        <v>15550</v>
      </c>
      <c r="G400" t="s">
        <v>16079</v>
      </c>
      <c r="H400" s="1">
        <v>45117.609236111108</v>
      </c>
      <c r="I400" t="s">
        <v>16067</v>
      </c>
      <c r="J400" s="1">
        <v>45117.609236111108</v>
      </c>
      <c r="K400" t="s">
        <v>16067</v>
      </c>
    </row>
    <row r="401" spans="1:11">
      <c r="A401">
        <v>20452</v>
      </c>
      <c r="B401" t="s">
        <v>16077</v>
      </c>
      <c r="C401">
        <v>58425000</v>
      </c>
      <c r="D401" t="s">
        <v>15534</v>
      </c>
      <c r="E401" t="s">
        <v>15576</v>
      </c>
      <c r="F401" t="s">
        <v>15550</v>
      </c>
      <c r="G401" t="s">
        <v>16080</v>
      </c>
      <c r="H401" s="1">
        <v>45117.609756944446</v>
      </c>
      <c r="I401" t="s">
        <v>16067</v>
      </c>
      <c r="J401" s="1">
        <v>45117.609756944446</v>
      </c>
      <c r="K401" t="s">
        <v>16067</v>
      </c>
    </row>
    <row r="402" spans="1:11">
      <c r="A402">
        <v>36686</v>
      </c>
      <c r="B402" t="s">
        <v>16081</v>
      </c>
      <c r="C402">
        <v>50355000</v>
      </c>
      <c r="D402" t="s">
        <v>15534</v>
      </c>
      <c r="E402" t="s">
        <v>15586</v>
      </c>
      <c r="F402" t="s">
        <v>15536</v>
      </c>
      <c r="G402" t="s">
        <v>16082</v>
      </c>
      <c r="H402" s="1">
        <v>45117.622511574074</v>
      </c>
      <c r="I402" t="s">
        <v>16083</v>
      </c>
      <c r="J402" s="1">
        <v>45117.622511574074</v>
      </c>
      <c r="K402" t="s">
        <v>16083</v>
      </c>
    </row>
    <row r="403" spans="1:11">
      <c r="A403">
        <v>20637</v>
      </c>
      <c r="B403" t="s">
        <v>16084</v>
      </c>
      <c r="C403">
        <v>50366000</v>
      </c>
      <c r="D403" t="s">
        <v>15534</v>
      </c>
      <c r="E403" t="s">
        <v>15544</v>
      </c>
      <c r="F403" t="s">
        <v>15550</v>
      </c>
      <c r="G403" t="s">
        <v>16085</v>
      </c>
      <c r="H403" s="1">
        <v>45117.625115740739</v>
      </c>
      <c r="I403" t="s">
        <v>16073</v>
      </c>
      <c r="J403" s="1">
        <v>45117.625115740739</v>
      </c>
      <c r="K403" t="s">
        <v>16073</v>
      </c>
    </row>
    <row r="404" spans="1:11">
      <c r="A404">
        <v>11801</v>
      </c>
      <c r="B404" t="s">
        <v>16086</v>
      </c>
      <c r="C404">
        <v>50905006</v>
      </c>
      <c r="D404" t="s">
        <v>15534</v>
      </c>
      <c r="E404" t="s">
        <v>15554</v>
      </c>
      <c r="F404" t="s">
        <v>15536</v>
      </c>
      <c r="G404" t="s">
        <v>16087</v>
      </c>
      <c r="H404" s="1">
        <v>45117.629490740743</v>
      </c>
      <c r="I404" t="s">
        <v>15673</v>
      </c>
      <c r="J404" s="1">
        <v>45121.724594907406</v>
      </c>
      <c r="K404" t="s">
        <v>15673</v>
      </c>
    </row>
    <row r="405" spans="1:11">
      <c r="A405">
        <v>2837</v>
      </c>
      <c r="B405" t="s">
        <v>16088</v>
      </c>
      <c r="C405">
        <v>50905006</v>
      </c>
      <c r="D405" t="s">
        <v>15534</v>
      </c>
      <c r="E405" t="s">
        <v>15687</v>
      </c>
      <c r="F405" t="s">
        <v>15550</v>
      </c>
      <c r="G405" t="s">
        <v>16089</v>
      </c>
      <c r="H405" s="1">
        <v>45117.629895833335</v>
      </c>
      <c r="I405" t="s">
        <v>16083</v>
      </c>
      <c r="J405" s="1">
        <v>45117.629895833335</v>
      </c>
      <c r="K405" t="s">
        <v>16083</v>
      </c>
    </row>
    <row r="406" spans="1:11">
      <c r="A406">
        <v>20453</v>
      </c>
      <c r="B406" t="s">
        <v>16090</v>
      </c>
      <c r="C406">
        <v>50905006</v>
      </c>
      <c r="D406" t="s">
        <v>15534</v>
      </c>
      <c r="E406" t="s">
        <v>15687</v>
      </c>
      <c r="F406" t="s">
        <v>15536</v>
      </c>
      <c r="G406" t="s">
        <v>16091</v>
      </c>
      <c r="H406" s="1">
        <v>45117.630011574074</v>
      </c>
      <c r="I406" t="s">
        <v>16067</v>
      </c>
      <c r="J406" s="1">
        <v>45117.630011574074</v>
      </c>
      <c r="K406" t="s">
        <v>16067</v>
      </c>
    </row>
    <row r="407" spans="1:11">
      <c r="A407">
        <v>2878</v>
      </c>
      <c r="B407" t="s">
        <v>16092</v>
      </c>
      <c r="C407">
        <v>50305028</v>
      </c>
      <c r="D407" t="s">
        <v>15534</v>
      </c>
      <c r="E407" t="s">
        <v>15687</v>
      </c>
      <c r="F407" t="s">
        <v>15550</v>
      </c>
      <c r="G407" t="s">
        <v>16093</v>
      </c>
      <c r="H407" s="1">
        <v>45117.631932870368</v>
      </c>
      <c r="I407" t="s">
        <v>16083</v>
      </c>
      <c r="J407" s="1">
        <v>45117.631932870368</v>
      </c>
      <c r="K407" t="s">
        <v>16083</v>
      </c>
    </row>
    <row r="408" spans="1:11">
      <c r="A408">
        <v>82761</v>
      </c>
      <c r="B408" t="s">
        <v>16094</v>
      </c>
      <c r="C408">
        <v>50305028</v>
      </c>
      <c r="D408" t="s">
        <v>15534</v>
      </c>
      <c r="E408" t="s">
        <v>15544</v>
      </c>
      <c r="F408" t="s">
        <v>15550</v>
      </c>
      <c r="G408" t="s">
        <v>16095</v>
      </c>
      <c r="H408" s="1">
        <v>45117.633576388886</v>
      </c>
      <c r="I408" t="s">
        <v>15673</v>
      </c>
      <c r="J408" s="1">
        <v>45117.633576388886</v>
      </c>
      <c r="K408" t="s">
        <v>15673</v>
      </c>
    </row>
    <row r="409" spans="1:11">
      <c r="A409">
        <v>11708</v>
      </c>
      <c r="B409" t="s">
        <v>16096</v>
      </c>
      <c r="C409">
        <v>50915000</v>
      </c>
      <c r="D409" t="s">
        <v>15534</v>
      </c>
      <c r="E409" t="s">
        <v>15549</v>
      </c>
      <c r="F409" t="s">
        <v>15550</v>
      </c>
      <c r="G409" t="s">
        <v>16097</v>
      </c>
      <c r="H409" s="1">
        <v>45117.652407407404</v>
      </c>
      <c r="I409" t="s">
        <v>16083</v>
      </c>
      <c r="J409" s="1">
        <v>45117.652407407404</v>
      </c>
      <c r="K409" t="s">
        <v>16083</v>
      </c>
    </row>
    <row r="410" spans="1:11">
      <c r="A410">
        <v>11255</v>
      </c>
      <c r="B410" t="s">
        <v>16098</v>
      </c>
      <c r="C410">
        <v>51230000</v>
      </c>
      <c r="D410" t="s">
        <v>15534</v>
      </c>
      <c r="E410" t="s">
        <v>15549</v>
      </c>
      <c r="F410" t="s">
        <v>15550</v>
      </c>
      <c r="G410" t="s">
        <v>16099</v>
      </c>
      <c r="H410" s="1">
        <v>45117.652546296296</v>
      </c>
      <c r="I410" t="s">
        <v>15584</v>
      </c>
      <c r="J410" s="1">
        <v>45117.652546296296</v>
      </c>
      <c r="K410" t="s">
        <v>15584</v>
      </c>
    </row>
    <row r="411" spans="1:11">
      <c r="A411">
        <v>11255</v>
      </c>
      <c r="B411" t="s">
        <v>16098</v>
      </c>
      <c r="C411">
        <v>50366000</v>
      </c>
      <c r="D411" t="s">
        <v>15534</v>
      </c>
      <c r="E411" t="s">
        <v>15544</v>
      </c>
      <c r="F411" t="s">
        <v>15550</v>
      </c>
      <c r="G411" t="s">
        <v>16100</v>
      </c>
      <c r="H411" s="1">
        <v>45117.653414351851</v>
      </c>
      <c r="I411" t="s">
        <v>15584</v>
      </c>
      <c r="J411" s="1">
        <v>45117.653414351851</v>
      </c>
      <c r="K411" t="s">
        <v>15584</v>
      </c>
    </row>
    <row r="412" spans="1:11">
      <c r="A412">
        <v>11255</v>
      </c>
      <c r="B412" t="s">
        <v>16098</v>
      </c>
      <c r="C412">
        <v>51210000</v>
      </c>
      <c r="D412" t="s">
        <v>15534</v>
      </c>
      <c r="E412" t="s">
        <v>15576</v>
      </c>
      <c r="F412" t="s">
        <v>15550</v>
      </c>
      <c r="G412" t="s">
        <v>16101</v>
      </c>
      <c r="H412" s="1">
        <v>45117.653969907406</v>
      </c>
      <c r="I412" t="s">
        <v>15584</v>
      </c>
      <c r="J412" s="1">
        <v>45117.653969907406</v>
      </c>
      <c r="K412" t="s">
        <v>15584</v>
      </c>
    </row>
    <row r="413" spans="1:11">
      <c r="A413">
        <v>11709</v>
      </c>
      <c r="B413" t="s">
        <v>16102</v>
      </c>
      <c r="C413">
        <v>50366000</v>
      </c>
      <c r="D413" t="s">
        <v>15534</v>
      </c>
      <c r="E413" t="s">
        <v>15544</v>
      </c>
      <c r="F413" t="s">
        <v>15536</v>
      </c>
      <c r="G413" t="s">
        <v>16103</v>
      </c>
      <c r="H413" s="1">
        <v>45117.65425925926</v>
      </c>
      <c r="I413" t="s">
        <v>16083</v>
      </c>
      <c r="J413" s="1">
        <v>45117.65425925926</v>
      </c>
      <c r="K413" t="s">
        <v>16083</v>
      </c>
    </row>
    <row r="414" spans="1:11">
      <c r="A414">
        <v>11255</v>
      </c>
      <c r="B414" t="s">
        <v>16098</v>
      </c>
      <c r="C414">
        <v>58425000</v>
      </c>
      <c r="D414" t="s">
        <v>15534</v>
      </c>
      <c r="E414" t="s">
        <v>15544</v>
      </c>
      <c r="F414" t="s">
        <v>15550</v>
      </c>
      <c r="G414" t="s">
        <v>16104</v>
      </c>
      <c r="H414" s="1">
        <v>45117.65525462963</v>
      </c>
      <c r="I414" t="s">
        <v>15584</v>
      </c>
      <c r="J414" s="1">
        <v>45117.65525462963</v>
      </c>
      <c r="K414" t="s">
        <v>15584</v>
      </c>
    </row>
    <row r="415" spans="1:11">
      <c r="A415">
        <v>11709</v>
      </c>
      <c r="B415" t="s">
        <v>16102</v>
      </c>
      <c r="C415">
        <v>50905006</v>
      </c>
      <c r="D415" t="s">
        <v>15534</v>
      </c>
      <c r="E415" t="s">
        <v>15544</v>
      </c>
      <c r="F415" t="s">
        <v>15550</v>
      </c>
      <c r="G415" t="s">
        <v>16105</v>
      </c>
      <c r="H415" s="1">
        <v>45117.655613425923</v>
      </c>
      <c r="I415" t="s">
        <v>16083</v>
      </c>
      <c r="J415" s="1">
        <v>45117.655613425923</v>
      </c>
      <c r="K415" t="s">
        <v>16083</v>
      </c>
    </row>
    <row r="416" spans="1:11">
      <c r="A416">
        <v>11255</v>
      </c>
      <c r="B416" t="s">
        <v>16098</v>
      </c>
      <c r="C416">
        <v>50310000</v>
      </c>
      <c r="D416" t="s">
        <v>15534</v>
      </c>
      <c r="E416" t="s">
        <v>15544</v>
      </c>
      <c r="F416" t="s">
        <v>15550</v>
      </c>
      <c r="G416" t="s">
        <v>16106</v>
      </c>
      <c r="H416" s="1">
        <v>45117.656377314815</v>
      </c>
      <c r="I416" t="s">
        <v>15584</v>
      </c>
      <c r="J416" s="1">
        <v>45117.656377314815</v>
      </c>
      <c r="K416" t="s">
        <v>15584</v>
      </c>
    </row>
    <row r="417" spans="1:11">
      <c r="A417">
        <v>11709</v>
      </c>
      <c r="B417" t="s">
        <v>16102</v>
      </c>
      <c r="C417">
        <v>50915000</v>
      </c>
      <c r="D417" t="s">
        <v>15534</v>
      </c>
      <c r="E417" t="s">
        <v>15544</v>
      </c>
      <c r="F417" t="s">
        <v>15550</v>
      </c>
      <c r="G417" t="s">
        <v>16097</v>
      </c>
      <c r="H417" s="1">
        <v>45117.656412037039</v>
      </c>
      <c r="I417" t="s">
        <v>16083</v>
      </c>
      <c r="J417" s="1">
        <v>45117.656412037039</v>
      </c>
      <c r="K417" t="s">
        <v>16083</v>
      </c>
    </row>
    <row r="418" spans="1:11">
      <c r="A418">
        <v>11711</v>
      </c>
      <c r="B418" t="s">
        <v>16107</v>
      </c>
      <c r="C418">
        <v>50905006</v>
      </c>
      <c r="D418" t="s">
        <v>15534</v>
      </c>
      <c r="E418" t="s">
        <v>15540</v>
      </c>
      <c r="F418" t="s">
        <v>15536</v>
      </c>
      <c r="G418" t="s">
        <v>16108</v>
      </c>
      <c r="H418" s="1">
        <v>45117.657187500001</v>
      </c>
      <c r="I418" t="s">
        <v>16083</v>
      </c>
      <c r="J418" s="1">
        <v>45117.657187500001</v>
      </c>
      <c r="K418" t="s">
        <v>16083</v>
      </c>
    </row>
    <row r="419" spans="1:11">
      <c r="A419">
        <v>11693</v>
      </c>
      <c r="B419" t="s">
        <v>16109</v>
      </c>
      <c r="C419">
        <v>51425006</v>
      </c>
      <c r="D419" t="s">
        <v>15534</v>
      </c>
      <c r="E419" t="s">
        <v>15586</v>
      </c>
      <c r="F419" t="s">
        <v>15536</v>
      </c>
      <c r="G419" t="s">
        <v>16110</v>
      </c>
      <c r="H419" s="1">
        <v>45117.657442129632</v>
      </c>
      <c r="I419" t="s">
        <v>15546</v>
      </c>
      <c r="J419" s="1">
        <v>45117.657442129632</v>
      </c>
      <c r="K419" t="s">
        <v>15546</v>
      </c>
    </row>
    <row r="420" spans="1:11">
      <c r="A420">
        <v>11711</v>
      </c>
      <c r="B420" t="s">
        <v>16107</v>
      </c>
      <c r="C420">
        <v>55300000</v>
      </c>
      <c r="D420" t="s">
        <v>15534</v>
      </c>
      <c r="E420" t="s">
        <v>15576</v>
      </c>
      <c r="F420" t="s">
        <v>15550</v>
      </c>
      <c r="G420" t="s">
        <v>16111</v>
      </c>
      <c r="H420" s="1">
        <v>45117.658449074072</v>
      </c>
      <c r="I420" t="s">
        <v>16083</v>
      </c>
      <c r="J420" s="1">
        <v>45117.658449074072</v>
      </c>
      <c r="K420" t="s">
        <v>16083</v>
      </c>
    </row>
    <row r="421" spans="1:11">
      <c r="A421">
        <v>20453</v>
      </c>
      <c r="B421" t="s">
        <v>16090</v>
      </c>
      <c r="C421">
        <v>57700030</v>
      </c>
      <c r="D421" t="s">
        <v>15534</v>
      </c>
      <c r="E421" t="s">
        <v>15535</v>
      </c>
      <c r="F421" t="s">
        <v>15550</v>
      </c>
      <c r="G421" t="s">
        <v>16112</v>
      </c>
      <c r="H421" s="1">
        <v>45117.661979166667</v>
      </c>
      <c r="I421" t="s">
        <v>16067</v>
      </c>
      <c r="J421" s="1">
        <v>45117.661979166667</v>
      </c>
      <c r="K421" t="s">
        <v>16067</v>
      </c>
    </row>
    <row r="422" spans="1:11">
      <c r="A422">
        <v>11713</v>
      </c>
      <c r="B422" t="s">
        <v>16113</v>
      </c>
      <c r="C422">
        <v>50321000</v>
      </c>
      <c r="D422" t="s">
        <v>15534</v>
      </c>
      <c r="E422" t="s">
        <v>15687</v>
      </c>
      <c r="F422" t="s">
        <v>15550</v>
      </c>
      <c r="G422" t="s">
        <v>16114</v>
      </c>
      <c r="H422" s="1">
        <v>45117.663657407407</v>
      </c>
      <c r="I422" t="s">
        <v>16083</v>
      </c>
      <c r="J422" s="1">
        <v>45117.663657407407</v>
      </c>
      <c r="K422" t="s">
        <v>16083</v>
      </c>
    </row>
    <row r="423" spans="1:11">
      <c r="A423">
        <v>11728</v>
      </c>
      <c r="B423" t="s">
        <v>16115</v>
      </c>
      <c r="C423">
        <v>50915000</v>
      </c>
      <c r="D423" t="s">
        <v>15534</v>
      </c>
      <c r="E423" t="s">
        <v>15549</v>
      </c>
      <c r="F423" t="s">
        <v>15550</v>
      </c>
      <c r="G423" t="s">
        <v>16097</v>
      </c>
      <c r="H423" s="1">
        <v>45117.665613425925</v>
      </c>
      <c r="I423" t="s">
        <v>16083</v>
      </c>
      <c r="J423" s="1">
        <v>45117.665613425925</v>
      </c>
      <c r="K423" t="s">
        <v>16083</v>
      </c>
    </row>
    <row r="424" spans="1:11">
      <c r="A424">
        <v>11704</v>
      </c>
      <c r="B424" t="s">
        <v>16116</v>
      </c>
      <c r="C424">
        <v>50320000</v>
      </c>
      <c r="D424" t="s">
        <v>15534</v>
      </c>
      <c r="E424" t="s">
        <v>15535</v>
      </c>
      <c r="F424" t="s">
        <v>15536</v>
      </c>
      <c r="G424" t="s">
        <v>16117</v>
      </c>
      <c r="H424" s="1">
        <v>45117.667754629627</v>
      </c>
      <c r="I424" t="s">
        <v>15546</v>
      </c>
      <c r="J424" s="1">
        <v>45117.667754629627</v>
      </c>
      <c r="K424" t="s">
        <v>15546</v>
      </c>
    </row>
    <row r="425" spans="1:11">
      <c r="A425">
        <v>20454</v>
      </c>
      <c r="B425" t="s">
        <v>16118</v>
      </c>
      <c r="C425">
        <v>51210000</v>
      </c>
      <c r="D425" t="s">
        <v>15534</v>
      </c>
      <c r="E425" t="s">
        <v>15576</v>
      </c>
      <c r="F425" t="s">
        <v>15550</v>
      </c>
      <c r="G425" t="s">
        <v>16119</v>
      </c>
      <c r="H425" s="1">
        <v>45117.670543981483</v>
      </c>
      <c r="I425" t="s">
        <v>16067</v>
      </c>
      <c r="J425" s="1">
        <v>45117.670543981483</v>
      </c>
      <c r="K425" t="s">
        <v>16067</v>
      </c>
    </row>
    <row r="426" spans="1:11">
      <c r="A426">
        <v>11704</v>
      </c>
      <c r="B426" t="s">
        <v>16116</v>
      </c>
      <c r="C426">
        <v>50321000</v>
      </c>
      <c r="D426" t="s">
        <v>15534</v>
      </c>
      <c r="E426" t="s">
        <v>15586</v>
      </c>
      <c r="F426" t="s">
        <v>15536</v>
      </c>
      <c r="G426" t="s">
        <v>16120</v>
      </c>
      <c r="H426" s="1">
        <v>45117.672129629631</v>
      </c>
      <c r="I426" t="s">
        <v>15546</v>
      </c>
      <c r="J426" s="1">
        <v>45117.672129629631</v>
      </c>
      <c r="K426" t="s">
        <v>15546</v>
      </c>
    </row>
    <row r="427" spans="1:11">
      <c r="A427">
        <v>20797</v>
      </c>
      <c r="B427" t="s">
        <v>16121</v>
      </c>
      <c r="C427">
        <v>57700030</v>
      </c>
      <c r="D427" t="s">
        <v>15534</v>
      </c>
      <c r="E427" t="s">
        <v>15576</v>
      </c>
      <c r="F427" t="s">
        <v>15550</v>
      </c>
      <c r="G427" t="s">
        <v>16122</v>
      </c>
      <c r="H427" s="1">
        <v>45117.675543981481</v>
      </c>
      <c r="I427" t="s">
        <v>16067</v>
      </c>
      <c r="J427" s="1">
        <v>45117.675543981481</v>
      </c>
      <c r="K427" t="s">
        <v>16067</v>
      </c>
    </row>
    <row r="428" spans="1:11">
      <c r="A428">
        <v>11690</v>
      </c>
      <c r="B428" t="s">
        <v>16060</v>
      </c>
      <c r="C428">
        <v>50905006</v>
      </c>
      <c r="D428" t="s">
        <v>15534</v>
      </c>
      <c r="E428" t="s">
        <v>15554</v>
      </c>
      <c r="F428" t="s">
        <v>15536</v>
      </c>
      <c r="G428" t="s">
        <v>16123</v>
      </c>
      <c r="H428" s="1">
        <v>45117.690520833334</v>
      </c>
      <c r="I428" t="s">
        <v>15546</v>
      </c>
      <c r="J428" s="1">
        <v>45117.690520833334</v>
      </c>
      <c r="K428" t="s">
        <v>15546</v>
      </c>
    </row>
    <row r="429" spans="1:11">
      <c r="A429">
        <v>11122</v>
      </c>
      <c r="B429" t="s">
        <v>16124</v>
      </c>
      <c r="C429">
        <v>50305025</v>
      </c>
      <c r="D429" t="s">
        <v>15534</v>
      </c>
      <c r="E429" t="s">
        <v>15544</v>
      </c>
      <c r="F429" t="s">
        <v>15536</v>
      </c>
      <c r="G429" t="s">
        <v>16125</v>
      </c>
      <c r="H429" s="1">
        <v>45117.692025462966</v>
      </c>
      <c r="I429" t="s">
        <v>16007</v>
      </c>
      <c r="J429" s="1">
        <v>45117.692025462966</v>
      </c>
      <c r="K429" t="s">
        <v>16007</v>
      </c>
    </row>
    <row r="430" spans="1:11">
      <c r="A430">
        <v>21529</v>
      </c>
      <c r="B430" t="s">
        <v>16126</v>
      </c>
      <c r="C430">
        <v>50366000</v>
      </c>
      <c r="D430" t="s">
        <v>15534</v>
      </c>
      <c r="E430" t="s">
        <v>15586</v>
      </c>
      <c r="F430" t="s">
        <v>15536</v>
      </c>
      <c r="G430" t="s">
        <v>16127</v>
      </c>
      <c r="H430" s="1">
        <v>45117.699849537035</v>
      </c>
      <c r="I430" t="s">
        <v>16067</v>
      </c>
      <c r="J430" s="1">
        <v>45117.699849537035</v>
      </c>
      <c r="K430" t="s">
        <v>16067</v>
      </c>
    </row>
    <row r="431" spans="1:11">
      <c r="A431">
        <v>126060</v>
      </c>
      <c r="B431" t="s">
        <v>16128</v>
      </c>
      <c r="C431">
        <v>50310000</v>
      </c>
      <c r="D431" t="s">
        <v>15534</v>
      </c>
      <c r="E431" t="s">
        <v>15544</v>
      </c>
      <c r="F431" t="s">
        <v>15550</v>
      </c>
      <c r="G431" t="s">
        <v>16129</v>
      </c>
      <c r="H431" s="1">
        <v>45117.701192129629</v>
      </c>
      <c r="I431" t="s">
        <v>16130</v>
      </c>
      <c r="J431" s="1">
        <v>45117.701192129629</v>
      </c>
      <c r="K431" t="s">
        <v>16130</v>
      </c>
    </row>
    <row r="432" spans="1:11">
      <c r="A432">
        <v>9164</v>
      </c>
      <c r="B432" t="s">
        <v>16131</v>
      </c>
      <c r="C432">
        <v>50321000</v>
      </c>
      <c r="D432" t="s">
        <v>15534</v>
      </c>
      <c r="E432" t="s">
        <v>15549</v>
      </c>
      <c r="F432" t="s">
        <v>15550</v>
      </c>
      <c r="G432" t="s">
        <v>16132</v>
      </c>
      <c r="H432" s="1">
        <v>45117.702743055554</v>
      </c>
      <c r="I432" t="s">
        <v>16133</v>
      </c>
      <c r="J432" s="1">
        <v>45117.703923611109</v>
      </c>
      <c r="K432" t="s">
        <v>16133</v>
      </c>
    </row>
    <row r="433" spans="1:11">
      <c r="A433">
        <v>9142</v>
      </c>
      <c r="B433" t="s">
        <v>16134</v>
      </c>
      <c r="C433">
        <v>56200060</v>
      </c>
      <c r="D433" t="s">
        <v>15534</v>
      </c>
      <c r="E433" t="s">
        <v>15554</v>
      </c>
      <c r="F433" t="s">
        <v>15550</v>
      </c>
      <c r="G433" t="s">
        <v>16135</v>
      </c>
      <c r="H433" s="1">
        <v>45117.703101851854</v>
      </c>
      <c r="I433" t="s">
        <v>16136</v>
      </c>
      <c r="J433" s="1">
        <v>45117.703101851854</v>
      </c>
      <c r="K433" t="s">
        <v>16136</v>
      </c>
    </row>
    <row r="434" spans="1:11">
      <c r="A434">
        <v>9142</v>
      </c>
      <c r="B434" t="s">
        <v>16134</v>
      </c>
      <c r="C434">
        <v>55700000</v>
      </c>
      <c r="D434" t="s">
        <v>15534</v>
      </c>
      <c r="E434" t="s">
        <v>15554</v>
      </c>
      <c r="F434" t="s">
        <v>15550</v>
      </c>
      <c r="G434" t="s">
        <v>16137</v>
      </c>
      <c r="H434" s="1">
        <v>45117.70349537037</v>
      </c>
      <c r="I434" t="s">
        <v>16136</v>
      </c>
      <c r="J434" s="1">
        <v>45117.70349537037</v>
      </c>
      <c r="K434" t="s">
        <v>16136</v>
      </c>
    </row>
    <row r="435" spans="1:11">
      <c r="A435">
        <v>11730</v>
      </c>
      <c r="B435" t="s">
        <v>16138</v>
      </c>
      <c r="C435">
        <v>50366000</v>
      </c>
      <c r="D435" t="s">
        <v>15534</v>
      </c>
      <c r="E435" t="s">
        <v>15687</v>
      </c>
      <c r="F435" t="s">
        <v>15550</v>
      </c>
      <c r="G435" t="s">
        <v>16103</v>
      </c>
      <c r="H435" s="1">
        <v>45117.704641203702</v>
      </c>
      <c r="I435" t="s">
        <v>16083</v>
      </c>
      <c r="J435" s="1">
        <v>45117.704641203702</v>
      </c>
      <c r="K435" t="s">
        <v>16083</v>
      </c>
    </row>
    <row r="436" spans="1:11">
      <c r="A436">
        <v>9142</v>
      </c>
      <c r="B436" t="s">
        <v>16134</v>
      </c>
      <c r="C436">
        <v>55350000</v>
      </c>
      <c r="D436" t="s">
        <v>15534</v>
      </c>
      <c r="E436" t="s">
        <v>15554</v>
      </c>
      <c r="F436" t="s">
        <v>15550</v>
      </c>
      <c r="G436" t="s">
        <v>16139</v>
      </c>
      <c r="H436" s="1">
        <v>45117.706469907411</v>
      </c>
      <c r="I436" t="s">
        <v>16136</v>
      </c>
      <c r="J436" s="1">
        <v>45117.706469907411</v>
      </c>
      <c r="K436" t="s">
        <v>16136</v>
      </c>
    </row>
    <row r="437" spans="1:11">
      <c r="A437">
        <v>11730</v>
      </c>
      <c r="B437" t="s">
        <v>16138</v>
      </c>
      <c r="C437">
        <v>50515000</v>
      </c>
      <c r="D437" t="s">
        <v>15534</v>
      </c>
      <c r="E437" t="s">
        <v>15687</v>
      </c>
      <c r="F437" t="s">
        <v>15550</v>
      </c>
      <c r="G437" t="s">
        <v>16140</v>
      </c>
      <c r="H437" s="1">
        <v>45117.706886574073</v>
      </c>
      <c r="I437" t="s">
        <v>16083</v>
      </c>
      <c r="J437" s="1">
        <v>45117.706886574073</v>
      </c>
      <c r="K437" t="s">
        <v>16083</v>
      </c>
    </row>
    <row r="438" spans="1:11">
      <c r="A438">
        <v>11730</v>
      </c>
      <c r="B438" t="s">
        <v>16138</v>
      </c>
      <c r="C438">
        <v>50905006</v>
      </c>
      <c r="D438" t="s">
        <v>15534</v>
      </c>
      <c r="E438" t="s">
        <v>15540</v>
      </c>
      <c r="F438" t="s">
        <v>15550</v>
      </c>
      <c r="G438" t="s">
        <v>16105</v>
      </c>
      <c r="H438" s="1">
        <v>45117.707430555558</v>
      </c>
      <c r="I438" t="s">
        <v>16083</v>
      </c>
      <c r="J438" s="1">
        <v>45117.707430555558</v>
      </c>
      <c r="K438" t="s">
        <v>16083</v>
      </c>
    </row>
    <row r="439" spans="1:11">
      <c r="A439">
        <v>11730</v>
      </c>
      <c r="B439" t="s">
        <v>16138</v>
      </c>
      <c r="C439">
        <v>50905010</v>
      </c>
      <c r="D439" t="s">
        <v>15534</v>
      </c>
      <c r="E439" t="s">
        <v>15540</v>
      </c>
      <c r="F439" t="s">
        <v>15550</v>
      </c>
      <c r="G439" t="s">
        <v>16105</v>
      </c>
      <c r="H439" s="1">
        <v>45117.707858796297</v>
      </c>
      <c r="I439" t="s">
        <v>16083</v>
      </c>
      <c r="J439" s="1">
        <v>45117.707858796297</v>
      </c>
      <c r="K439" t="s">
        <v>16083</v>
      </c>
    </row>
    <row r="440" spans="1:11">
      <c r="A440">
        <v>9142</v>
      </c>
      <c r="B440" t="s">
        <v>16134</v>
      </c>
      <c r="C440">
        <v>50365000</v>
      </c>
      <c r="D440" t="s">
        <v>15534</v>
      </c>
      <c r="E440" t="s">
        <v>15554</v>
      </c>
      <c r="F440" t="s">
        <v>15536</v>
      </c>
      <c r="G440" t="s">
        <v>16141</v>
      </c>
      <c r="H440" s="1">
        <v>45117.708645833336</v>
      </c>
      <c r="I440" t="s">
        <v>16136</v>
      </c>
      <c r="J440" s="1">
        <v>45117.708645833336</v>
      </c>
      <c r="K440" t="s">
        <v>16136</v>
      </c>
    </row>
    <row r="441" spans="1:11">
      <c r="A441">
        <v>11730</v>
      </c>
      <c r="B441" t="s">
        <v>16138</v>
      </c>
      <c r="C441">
        <v>51220000</v>
      </c>
      <c r="D441" t="s">
        <v>15534</v>
      </c>
      <c r="E441" t="s">
        <v>15549</v>
      </c>
      <c r="F441" t="s">
        <v>15536</v>
      </c>
      <c r="G441" t="s">
        <v>16142</v>
      </c>
      <c r="H441" s="1">
        <v>45117.70888888889</v>
      </c>
      <c r="I441" t="s">
        <v>16083</v>
      </c>
      <c r="J441" s="1">
        <v>45117.70888888889</v>
      </c>
      <c r="K441" t="s">
        <v>16083</v>
      </c>
    </row>
    <row r="442" spans="1:11">
      <c r="A442">
        <v>126054</v>
      </c>
      <c r="B442" t="s">
        <v>16143</v>
      </c>
      <c r="C442">
        <v>50355000</v>
      </c>
      <c r="D442" t="s">
        <v>15534</v>
      </c>
      <c r="E442" t="s">
        <v>15535</v>
      </c>
      <c r="F442" t="s">
        <v>15536</v>
      </c>
      <c r="G442" t="s">
        <v>16144</v>
      </c>
      <c r="H442" s="1">
        <v>45117.709074074075</v>
      </c>
      <c r="I442" t="s">
        <v>16145</v>
      </c>
      <c r="J442" s="1">
        <v>45117.709074074075</v>
      </c>
      <c r="K442" t="s">
        <v>16145</v>
      </c>
    </row>
    <row r="443" spans="1:11">
      <c r="A443">
        <v>11732</v>
      </c>
      <c r="B443" t="s">
        <v>16146</v>
      </c>
      <c r="C443">
        <v>50321000</v>
      </c>
      <c r="D443" t="s">
        <v>15534</v>
      </c>
      <c r="E443" t="s">
        <v>15586</v>
      </c>
      <c r="F443" t="s">
        <v>15536</v>
      </c>
      <c r="G443" t="s">
        <v>16114</v>
      </c>
      <c r="H443" s="1">
        <v>45117.711354166669</v>
      </c>
      <c r="I443" t="s">
        <v>16083</v>
      </c>
      <c r="J443" s="1">
        <v>45117.711354166669</v>
      </c>
      <c r="K443" t="s">
        <v>16083</v>
      </c>
    </row>
    <row r="444" spans="1:11">
      <c r="A444">
        <v>126047</v>
      </c>
      <c r="B444" t="s">
        <v>16147</v>
      </c>
      <c r="C444">
        <v>50355000</v>
      </c>
      <c r="D444" t="s">
        <v>15534</v>
      </c>
      <c r="E444" t="s">
        <v>15535</v>
      </c>
      <c r="F444" t="s">
        <v>15536</v>
      </c>
      <c r="G444" t="s">
        <v>16148</v>
      </c>
      <c r="H444" s="1">
        <v>45117.711388888885</v>
      </c>
      <c r="I444" t="s">
        <v>16145</v>
      </c>
      <c r="J444" s="1">
        <v>45117.711388888885</v>
      </c>
      <c r="K444" t="s">
        <v>16145</v>
      </c>
    </row>
    <row r="445" spans="1:11">
      <c r="A445">
        <v>126056</v>
      </c>
      <c r="B445" t="s">
        <v>16149</v>
      </c>
      <c r="C445">
        <v>50355000</v>
      </c>
      <c r="D445" t="s">
        <v>15534</v>
      </c>
      <c r="E445" t="s">
        <v>15535</v>
      </c>
      <c r="F445" t="s">
        <v>15536</v>
      </c>
      <c r="G445" t="s">
        <v>16150</v>
      </c>
      <c r="H445" s="1">
        <v>45117.712083333332</v>
      </c>
      <c r="I445" t="s">
        <v>16145</v>
      </c>
      <c r="J445" s="1">
        <v>45117.712083333332</v>
      </c>
      <c r="K445" t="s">
        <v>16145</v>
      </c>
    </row>
    <row r="446" spans="1:11">
      <c r="A446">
        <v>126052</v>
      </c>
      <c r="B446" t="s">
        <v>16151</v>
      </c>
      <c r="C446">
        <v>50355000</v>
      </c>
      <c r="D446" t="s">
        <v>15534</v>
      </c>
      <c r="E446" t="s">
        <v>15535</v>
      </c>
      <c r="F446" t="s">
        <v>15536</v>
      </c>
      <c r="G446" t="s">
        <v>16152</v>
      </c>
      <c r="H446" s="1">
        <v>45117.713043981479</v>
      </c>
      <c r="I446" t="s">
        <v>16145</v>
      </c>
      <c r="J446" s="1">
        <v>45117.713043981479</v>
      </c>
      <c r="K446" t="s">
        <v>16145</v>
      </c>
    </row>
    <row r="447" spans="1:11">
      <c r="A447">
        <v>11732</v>
      </c>
      <c r="B447" t="s">
        <v>16146</v>
      </c>
      <c r="C447">
        <v>57300010</v>
      </c>
      <c r="D447" t="s">
        <v>15534</v>
      </c>
      <c r="E447" t="s">
        <v>15576</v>
      </c>
      <c r="F447" t="s">
        <v>15550</v>
      </c>
      <c r="G447" t="s">
        <v>16153</v>
      </c>
      <c r="H447" s="1">
        <v>45117.713368055556</v>
      </c>
      <c r="I447" t="s">
        <v>16083</v>
      </c>
      <c r="J447" s="1">
        <v>45117.713368055556</v>
      </c>
      <c r="K447" t="s">
        <v>16083</v>
      </c>
    </row>
    <row r="448" spans="1:11">
      <c r="A448">
        <v>11733</v>
      </c>
      <c r="B448" t="s">
        <v>16154</v>
      </c>
      <c r="C448">
        <v>50350000</v>
      </c>
      <c r="D448" t="s">
        <v>15534</v>
      </c>
      <c r="E448" t="s">
        <v>15544</v>
      </c>
      <c r="F448" t="s">
        <v>15550</v>
      </c>
      <c r="G448" t="s">
        <v>16155</v>
      </c>
      <c r="H448" s="1">
        <v>45117.714965277781</v>
      </c>
      <c r="I448" t="s">
        <v>16083</v>
      </c>
      <c r="J448" s="1">
        <v>45117.714965277781</v>
      </c>
      <c r="K448" t="s">
        <v>16083</v>
      </c>
    </row>
    <row r="449" spans="1:11">
      <c r="A449">
        <v>56121</v>
      </c>
      <c r="B449" t="s">
        <v>16156</v>
      </c>
      <c r="C449">
        <v>50321000</v>
      </c>
      <c r="D449" t="s">
        <v>15534</v>
      </c>
      <c r="E449" t="s">
        <v>15549</v>
      </c>
      <c r="F449" t="s">
        <v>15550</v>
      </c>
      <c r="G449" t="s">
        <v>16157</v>
      </c>
      <c r="H449" s="1">
        <v>45117.715601851851</v>
      </c>
      <c r="I449" t="s">
        <v>15610</v>
      </c>
      <c r="J449" s="1">
        <v>45117.715601851851</v>
      </c>
      <c r="K449" t="s">
        <v>15610</v>
      </c>
    </row>
    <row r="450" spans="1:11">
      <c r="A450">
        <v>9142</v>
      </c>
      <c r="B450" t="s">
        <v>16134</v>
      </c>
      <c r="C450">
        <v>57700010</v>
      </c>
      <c r="D450" t="s">
        <v>15534</v>
      </c>
      <c r="E450" t="s">
        <v>15554</v>
      </c>
      <c r="F450" t="s">
        <v>15550</v>
      </c>
      <c r="G450" t="s">
        <v>16158</v>
      </c>
      <c r="H450" s="1">
        <v>45117.721458333333</v>
      </c>
      <c r="I450" t="s">
        <v>16136</v>
      </c>
      <c r="J450" s="1">
        <v>45117.721458333333</v>
      </c>
      <c r="K450" t="s">
        <v>16136</v>
      </c>
    </row>
    <row r="451" spans="1:11">
      <c r="A451">
        <v>11734</v>
      </c>
      <c r="B451" t="s">
        <v>16159</v>
      </c>
      <c r="C451">
        <v>50366000</v>
      </c>
      <c r="D451" t="s">
        <v>15534</v>
      </c>
      <c r="E451" t="s">
        <v>15554</v>
      </c>
      <c r="F451" t="s">
        <v>15536</v>
      </c>
      <c r="G451" t="s">
        <v>16160</v>
      </c>
      <c r="H451" s="1">
        <v>45117.722418981481</v>
      </c>
      <c r="I451" t="s">
        <v>16083</v>
      </c>
      <c r="J451" s="1">
        <v>45117.722418981481</v>
      </c>
      <c r="K451" t="s">
        <v>16083</v>
      </c>
    </row>
    <row r="452" spans="1:11">
      <c r="A452">
        <v>56121</v>
      </c>
      <c r="B452" t="s">
        <v>16156</v>
      </c>
      <c r="C452">
        <v>50355210</v>
      </c>
      <c r="D452" t="s">
        <v>15534</v>
      </c>
      <c r="E452" t="s">
        <v>15554</v>
      </c>
      <c r="F452" t="s">
        <v>15550</v>
      </c>
      <c r="G452" t="s">
        <v>16161</v>
      </c>
      <c r="H452" s="1">
        <v>45117.723136574074</v>
      </c>
      <c r="I452" t="s">
        <v>15610</v>
      </c>
      <c r="J452" s="1">
        <v>45117.723136574074</v>
      </c>
      <c r="K452" t="s">
        <v>15610</v>
      </c>
    </row>
    <row r="453" spans="1:11">
      <c r="A453">
        <v>82837</v>
      </c>
      <c r="B453" t="s">
        <v>16162</v>
      </c>
      <c r="C453">
        <v>50105000</v>
      </c>
      <c r="D453" t="s">
        <v>15534</v>
      </c>
      <c r="E453" t="s">
        <v>15554</v>
      </c>
      <c r="F453" t="s">
        <v>15550</v>
      </c>
      <c r="G453" t="s">
        <v>16163</v>
      </c>
      <c r="H453" s="1">
        <v>45117.723449074074</v>
      </c>
      <c r="I453" t="s">
        <v>15884</v>
      </c>
      <c r="J453" s="1">
        <v>45117.723449074074</v>
      </c>
      <c r="K453" t="s">
        <v>15884</v>
      </c>
    </row>
    <row r="454" spans="1:11">
      <c r="A454">
        <v>9142</v>
      </c>
      <c r="B454" t="s">
        <v>16134</v>
      </c>
      <c r="C454">
        <v>57700060</v>
      </c>
      <c r="D454" t="s">
        <v>15534</v>
      </c>
      <c r="E454" t="s">
        <v>15554</v>
      </c>
      <c r="F454" t="s">
        <v>15550</v>
      </c>
      <c r="G454" t="s">
        <v>16164</v>
      </c>
      <c r="H454" s="1">
        <v>45117.724664351852</v>
      </c>
      <c r="I454" t="s">
        <v>16136</v>
      </c>
      <c r="J454" s="1">
        <v>45117.724664351852</v>
      </c>
      <c r="K454" t="s">
        <v>16136</v>
      </c>
    </row>
    <row r="455" spans="1:11">
      <c r="A455">
        <v>11734</v>
      </c>
      <c r="B455" t="s">
        <v>16159</v>
      </c>
      <c r="C455">
        <v>51220000</v>
      </c>
      <c r="D455" t="s">
        <v>15534</v>
      </c>
      <c r="E455" t="s">
        <v>15549</v>
      </c>
      <c r="F455" t="s">
        <v>15536</v>
      </c>
      <c r="G455" t="s">
        <v>16142</v>
      </c>
      <c r="H455" s="1">
        <v>45117.727800925924</v>
      </c>
      <c r="I455" t="s">
        <v>16083</v>
      </c>
      <c r="J455" s="1">
        <v>45117.727800925924</v>
      </c>
      <c r="K455" t="s">
        <v>16083</v>
      </c>
    </row>
    <row r="456" spans="1:11">
      <c r="A456">
        <v>11734</v>
      </c>
      <c r="B456" t="s">
        <v>16159</v>
      </c>
      <c r="C456">
        <v>55700000</v>
      </c>
      <c r="D456" t="s">
        <v>15534</v>
      </c>
      <c r="E456" t="s">
        <v>15576</v>
      </c>
      <c r="F456" t="s">
        <v>15550</v>
      </c>
      <c r="G456" t="s">
        <v>16165</v>
      </c>
      <c r="H456" s="1">
        <v>45117.728344907409</v>
      </c>
      <c r="I456" t="s">
        <v>16083</v>
      </c>
      <c r="J456" s="1">
        <v>45117.728344907409</v>
      </c>
      <c r="K456" t="s">
        <v>16083</v>
      </c>
    </row>
    <row r="457" spans="1:11">
      <c r="A457">
        <v>11692</v>
      </c>
      <c r="B457" t="s">
        <v>16166</v>
      </c>
      <c r="C457">
        <v>50905006</v>
      </c>
      <c r="D457" t="s">
        <v>15534</v>
      </c>
      <c r="E457" t="s">
        <v>15554</v>
      </c>
      <c r="F457" t="s">
        <v>15536</v>
      </c>
      <c r="G457" t="s">
        <v>16167</v>
      </c>
      <c r="H457" s="1">
        <v>45117.728634259256</v>
      </c>
      <c r="I457" t="s">
        <v>15546</v>
      </c>
      <c r="J457" s="1">
        <v>45117.728634259256</v>
      </c>
      <c r="K457" t="s">
        <v>15546</v>
      </c>
    </row>
    <row r="458" spans="1:11">
      <c r="A458">
        <v>11734</v>
      </c>
      <c r="B458" t="s">
        <v>16159</v>
      </c>
      <c r="C458">
        <v>56200060</v>
      </c>
      <c r="D458" t="s">
        <v>15534</v>
      </c>
      <c r="E458" t="s">
        <v>15576</v>
      </c>
      <c r="F458" t="s">
        <v>15550</v>
      </c>
      <c r="G458" t="s">
        <v>16165</v>
      </c>
      <c r="H458" s="1">
        <v>45117.729155092595</v>
      </c>
      <c r="I458" t="s">
        <v>16083</v>
      </c>
      <c r="J458" s="1">
        <v>45117.729155092595</v>
      </c>
      <c r="K458" t="s">
        <v>16083</v>
      </c>
    </row>
    <row r="459" spans="1:11">
      <c r="A459">
        <v>82837</v>
      </c>
      <c r="B459" t="s">
        <v>16162</v>
      </c>
      <c r="C459">
        <v>51210000</v>
      </c>
      <c r="D459" t="s">
        <v>15534</v>
      </c>
      <c r="E459" t="s">
        <v>15535</v>
      </c>
      <c r="F459" t="s">
        <v>15536</v>
      </c>
      <c r="G459" t="s">
        <v>16168</v>
      </c>
      <c r="H459" s="1">
        <v>45117.731539351851</v>
      </c>
      <c r="I459" t="s">
        <v>15884</v>
      </c>
      <c r="J459" s="1">
        <v>45117.744884259257</v>
      </c>
      <c r="K459" t="s">
        <v>15884</v>
      </c>
    </row>
    <row r="460" spans="1:11">
      <c r="A460">
        <v>11251</v>
      </c>
      <c r="B460" t="s">
        <v>15589</v>
      </c>
      <c r="C460">
        <v>51220000</v>
      </c>
      <c r="D460" t="s">
        <v>15534</v>
      </c>
      <c r="E460" t="s">
        <v>15576</v>
      </c>
      <c r="F460" t="s">
        <v>15550</v>
      </c>
      <c r="G460" t="s">
        <v>16169</v>
      </c>
      <c r="H460" s="1">
        <v>45117.735821759263</v>
      </c>
      <c r="I460" t="s">
        <v>15584</v>
      </c>
      <c r="J460" s="1">
        <v>45117.735821759263</v>
      </c>
      <c r="K460" t="s">
        <v>15584</v>
      </c>
    </row>
    <row r="461" spans="1:11">
      <c r="A461">
        <v>11251</v>
      </c>
      <c r="B461" t="s">
        <v>15589</v>
      </c>
      <c r="C461">
        <v>50366000</v>
      </c>
      <c r="D461" t="s">
        <v>15534</v>
      </c>
      <c r="E461" t="s">
        <v>15586</v>
      </c>
      <c r="F461" t="s">
        <v>15536</v>
      </c>
      <c r="G461" t="s">
        <v>16170</v>
      </c>
      <c r="H461" s="1">
        <v>45117.73678240741</v>
      </c>
      <c r="I461" t="s">
        <v>15584</v>
      </c>
      <c r="J461" s="1">
        <v>45117.73678240741</v>
      </c>
      <c r="K461" t="s">
        <v>15584</v>
      </c>
    </row>
    <row r="462" spans="1:11">
      <c r="A462">
        <v>20521</v>
      </c>
      <c r="B462" t="s">
        <v>16171</v>
      </c>
      <c r="C462">
        <v>50355040</v>
      </c>
      <c r="D462" t="s">
        <v>15534</v>
      </c>
      <c r="E462" t="s">
        <v>15586</v>
      </c>
      <c r="F462" t="s">
        <v>15536</v>
      </c>
      <c r="G462" t="s">
        <v>16172</v>
      </c>
      <c r="H462" s="1">
        <v>45117.739907407406</v>
      </c>
      <c r="I462" t="s">
        <v>16173</v>
      </c>
      <c r="J462" s="1">
        <v>45117.739907407406</v>
      </c>
      <c r="K462" t="s">
        <v>16173</v>
      </c>
    </row>
    <row r="463" spans="1:11">
      <c r="A463">
        <v>126049</v>
      </c>
      <c r="B463" t="s">
        <v>16174</v>
      </c>
      <c r="C463">
        <v>52005000</v>
      </c>
      <c r="D463" t="s">
        <v>15534</v>
      </c>
      <c r="E463" t="s">
        <v>15554</v>
      </c>
      <c r="F463" t="s">
        <v>15550</v>
      </c>
      <c r="G463" t="s">
        <v>16175</v>
      </c>
      <c r="H463" s="1">
        <v>45117.745520833334</v>
      </c>
      <c r="I463" t="s">
        <v>16145</v>
      </c>
      <c r="J463" s="1">
        <v>45117.745520833334</v>
      </c>
      <c r="K463" t="s">
        <v>16145</v>
      </c>
    </row>
    <row r="464" spans="1:11">
      <c r="A464">
        <v>126049</v>
      </c>
      <c r="B464" t="s">
        <v>16174</v>
      </c>
      <c r="C464">
        <v>57300000</v>
      </c>
      <c r="D464" t="s">
        <v>15534</v>
      </c>
      <c r="E464" t="s">
        <v>15554</v>
      </c>
      <c r="F464" t="s">
        <v>15550</v>
      </c>
      <c r="G464" t="s">
        <v>16176</v>
      </c>
      <c r="H464" s="1">
        <v>45117.747361111113</v>
      </c>
      <c r="I464" t="s">
        <v>16145</v>
      </c>
      <c r="J464" s="1">
        <v>45117.747361111113</v>
      </c>
      <c r="K464" t="s">
        <v>16145</v>
      </c>
    </row>
    <row r="465" spans="1:11">
      <c r="A465">
        <v>126049</v>
      </c>
      <c r="B465" t="s">
        <v>16174</v>
      </c>
      <c r="C465">
        <v>50321000</v>
      </c>
      <c r="D465" t="s">
        <v>15534</v>
      </c>
      <c r="E465" t="s">
        <v>15554</v>
      </c>
      <c r="F465" t="s">
        <v>15550</v>
      </c>
      <c r="G465" t="s">
        <v>16177</v>
      </c>
      <c r="H465" s="1">
        <v>45117.752557870372</v>
      </c>
      <c r="I465" t="s">
        <v>16145</v>
      </c>
      <c r="J465" s="1">
        <v>45117.752557870372</v>
      </c>
      <c r="K465" t="s">
        <v>16145</v>
      </c>
    </row>
    <row r="466" spans="1:11">
      <c r="A466">
        <v>20521</v>
      </c>
      <c r="B466" t="s">
        <v>16171</v>
      </c>
      <c r="C466">
        <v>50310000</v>
      </c>
      <c r="D466" t="s">
        <v>15534</v>
      </c>
      <c r="E466" t="s">
        <v>15687</v>
      </c>
      <c r="F466" t="s">
        <v>15550</v>
      </c>
      <c r="G466" t="s">
        <v>16178</v>
      </c>
      <c r="H466" s="1">
        <v>45117.752662037034</v>
      </c>
      <c r="I466" t="s">
        <v>16173</v>
      </c>
      <c r="J466" s="1">
        <v>45117.762245370373</v>
      </c>
      <c r="K466" t="s">
        <v>16173</v>
      </c>
    </row>
    <row r="467" spans="1:11">
      <c r="A467">
        <v>126055</v>
      </c>
      <c r="B467" t="s">
        <v>16179</v>
      </c>
      <c r="C467">
        <v>50905000</v>
      </c>
      <c r="D467" t="s">
        <v>15534</v>
      </c>
      <c r="E467" t="s">
        <v>15586</v>
      </c>
      <c r="F467" t="s">
        <v>15536</v>
      </c>
      <c r="G467" t="s">
        <v>16180</v>
      </c>
      <c r="H467" s="1">
        <v>45117.754305555558</v>
      </c>
      <c r="I467" t="s">
        <v>16145</v>
      </c>
      <c r="J467" s="1">
        <v>45117.754305555558</v>
      </c>
      <c r="K467" t="s">
        <v>16145</v>
      </c>
    </row>
    <row r="468" spans="1:11">
      <c r="A468">
        <v>20521</v>
      </c>
      <c r="B468" t="s">
        <v>16171</v>
      </c>
      <c r="C468">
        <v>51220000</v>
      </c>
      <c r="D468" t="s">
        <v>15534</v>
      </c>
      <c r="E468" t="s">
        <v>15554</v>
      </c>
      <c r="F468" t="s">
        <v>15550</v>
      </c>
      <c r="G468" t="s">
        <v>16181</v>
      </c>
      <c r="H468" s="1">
        <v>45117.757094907407</v>
      </c>
      <c r="I468" t="s">
        <v>16173</v>
      </c>
      <c r="J468" s="1">
        <v>45118.783368055556</v>
      </c>
      <c r="K468" t="s">
        <v>16173</v>
      </c>
    </row>
    <row r="469" spans="1:11">
      <c r="A469">
        <v>11700</v>
      </c>
      <c r="B469" t="s">
        <v>16052</v>
      </c>
      <c r="C469">
        <v>50366000</v>
      </c>
      <c r="D469" t="s">
        <v>15534</v>
      </c>
      <c r="E469" t="s">
        <v>15544</v>
      </c>
      <c r="F469" t="s">
        <v>15536</v>
      </c>
      <c r="G469" t="s">
        <v>16182</v>
      </c>
      <c r="H469" s="1">
        <v>45117.757997685185</v>
      </c>
      <c r="I469" t="s">
        <v>15546</v>
      </c>
      <c r="J469" s="1">
        <v>45117.757997685185</v>
      </c>
      <c r="K469" t="s">
        <v>15546</v>
      </c>
    </row>
    <row r="470" spans="1:11">
      <c r="A470">
        <v>82837</v>
      </c>
      <c r="B470" t="s">
        <v>16162</v>
      </c>
      <c r="C470">
        <v>50110000</v>
      </c>
      <c r="D470" t="s">
        <v>15534</v>
      </c>
      <c r="E470" t="s">
        <v>15554</v>
      </c>
      <c r="F470" t="s">
        <v>15536</v>
      </c>
      <c r="G470" t="s">
        <v>16183</v>
      </c>
      <c r="H470" s="1">
        <v>45117.759953703702</v>
      </c>
      <c r="I470" t="s">
        <v>15884</v>
      </c>
      <c r="J470" s="1">
        <v>45117.759953703702</v>
      </c>
      <c r="K470" t="s">
        <v>15884</v>
      </c>
    </row>
    <row r="471" spans="1:11">
      <c r="A471">
        <v>11700</v>
      </c>
      <c r="B471" t="s">
        <v>16052</v>
      </c>
      <c r="C471">
        <v>51230000</v>
      </c>
      <c r="D471" t="s">
        <v>15534</v>
      </c>
      <c r="E471" t="s">
        <v>15554</v>
      </c>
      <c r="F471" t="s">
        <v>15536</v>
      </c>
      <c r="G471" t="s">
        <v>16184</v>
      </c>
      <c r="H471" s="1">
        <v>45117.759988425925</v>
      </c>
      <c r="I471" t="s">
        <v>15546</v>
      </c>
      <c r="J471" s="1">
        <v>45117.759988425925</v>
      </c>
      <c r="K471" t="s">
        <v>15546</v>
      </c>
    </row>
    <row r="472" spans="1:11">
      <c r="A472">
        <v>126046</v>
      </c>
      <c r="B472" t="s">
        <v>16185</v>
      </c>
      <c r="C472">
        <v>50305025</v>
      </c>
      <c r="D472" t="s">
        <v>15534</v>
      </c>
      <c r="E472" t="s">
        <v>15544</v>
      </c>
      <c r="F472" t="s">
        <v>15550</v>
      </c>
      <c r="G472" t="s">
        <v>16186</v>
      </c>
      <c r="H472" s="1">
        <v>45117.760613425926</v>
      </c>
      <c r="I472" t="s">
        <v>16145</v>
      </c>
      <c r="J472" s="1">
        <v>45117.760613425926</v>
      </c>
      <c r="K472" t="s">
        <v>16145</v>
      </c>
    </row>
    <row r="473" spans="1:11">
      <c r="A473">
        <v>9158</v>
      </c>
      <c r="B473" t="s">
        <v>16187</v>
      </c>
      <c r="C473">
        <v>50915000</v>
      </c>
      <c r="D473" t="s">
        <v>15534</v>
      </c>
      <c r="E473" t="s">
        <v>15554</v>
      </c>
      <c r="F473" t="s">
        <v>15550</v>
      </c>
      <c r="G473" t="s">
        <v>16188</v>
      </c>
      <c r="H473" s="1">
        <v>45117.764270833337</v>
      </c>
      <c r="I473" t="s">
        <v>16136</v>
      </c>
      <c r="J473" s="1">
        <v>45117.764270833337</v>
      </c>
      <c r="K473" t="s">
        <v>16136</v>
      </c>
    </row>
    <row r="474" spans="1:11">
      <c r="A474">
        <v>126046</v>
      </c>
      <c r="B474" t="s">
        <v>16185</v>
      </c>
      <c r="C474">
        <v>50365000</v>
      </c>
      <c r="D474" t="s">
        <v>15534</v>
      </c>
      <c r="E474" t="s">
        <v>15687</v>
      </c>
      <c r="F474" t="s">
        <v>15550</v>
      </c>
      <c r="G474" t="s">
        <v>16189</v>
      </c>
      <c r="H474" s="1">
        <v>45117.769907407404</v>
      </c>
      <c r="I474" t="s">
        <v>16145</v>
      </c>
      <c r="J474" s="1">
        <v>45117.769907407404</v>
      </c>
      <c r="K474" t="s">
        <v>16145</v>
      </c>
    </row>
    <row r="475" spans="1:11">
      <c r="A475">
        <v>126046</v>
      </c>
      <c r="B475" t="s">
        <v>16185</v>
      </c>
      <c r="C475">
        <v>50605000</v>
      </c>
      <c r="D475" t="s">
        <v>15534</v>
      </c>
      <c r="E475" t="s">
        <v>15544</v>
      </c>
      <c r="F475" t="s">
        <v>15550</v>
      </c>
      <c r="G475" t="s">
        <v>16190</v>
      </c>
      <c r="H475" s="1">
        <v>45117.771678240744</v>
      </c>
      <c r="I475" t="s">
        <v>16145</v>
      </c>
      <c r="J475" s="1">
        <v>45117.771678240744</v>
      </c>
      <c r="K475" t="s">
        <v>16145</v>
      </c>
    </row>
    <row r="476" spans="1:11">
      <c r="A476">
        <v>126046</v>
      </c>
      <c r="B476" t="s">
        <v>16185</v>
      </c>
      <c r="C476">
        <v>51210000</v>
      </c>
      <c r="D476" t="s">
        <v>15534</v>
      </c>
      <c r="E476" t="s">
        <v>15554</v>
      </c>
      <c r="F476" t="s">
        <v>15550</v>
      </c>
      <c r="G476" t="s">
        <v>16191</v>
      </c>
      <c r="H476" s="1">
        <v>45117.775231481479</v>
      </c>
      <c r="I476" t="s">
        <v>16145</v>
      </c>
      <c r="J476" s="1">
        <v>45117.775231481479</v>
      </c>
      <c r="K476" t="s">
        <v>16145</v>
      </c>
    </row>
    <row r="477" spans="1:11">
      <c r="A477">
        <v>20783</v>
      </c>
      <c r="B477" t="s">
        <v>16192</v>
      </c>
      <c r="C477">
        <v>50366000</v>
      </c>
      <c r="D477" t="s">
        <v>15534</v>
      </c>
      <c r="E477" t="s">
        <v>15544</v>
      </c>
      <c r="F477" t="s">
        <v>15536</v>
      </c>
      <c r="G477" t="s">
        <v>16193</v>
      </c>
      <c r="H477" s="1">
        <v>45117.77616898148</v>
      </c>
      <c r="I477" t="s">
        <v>15546</v>
      </c>
      <c r="J477" s="1">
        <v>45117.77616898148</v>
      </c>
      <c r="K477" t="s">
        <v>15546</v>
      </c>
    </row>
    <row r="478" spans="1:11">
      <c r="A478">
        <v>8604</v>
      </c>
      <c r="B478" t="s">
        <v>16194</v>
      </c>
      <c r="C478">
        <v>50320000</v>
      </c>
      <c r="D478" t="s">
        <v>15534</v>
      </c>
      <c r="E478" t="s">
        <v>15554</v>
      </c>
      <c r="F478" t="s">
        <v>15550</v>
      </c>
      <c r="G478" t="s">
        <v>16195</v>
      </c>
      <c r="H478" s="1">
        <v>45117.784143518518</v>
      </c>
      <c r="I478" t="s">
        <v>16133</v>
      </c>
      <c r="J478" s="1">
        <v>45117.784143518518</v>
      </c>
      <c r="K478" t="s">
        <v>16133</v>
      </c>
    </row>
    <row r="479" spans="1:11">
      <c r="A479">
        <v>9408</v>
      </c>
      <c r="B479" t="s">
        <v>16196</v>
      </c>
      <c r="C479">
        <v>50915000</v>
      </c>
      <c r="D479" t="s">
        <v>15534</v>
      </c>
      <c r="E479" t="s">
        <v>15549</v>
      </c>
      <c r="F479" t="s">
        <v>15536</v>
      </c>
      <c r="G479" t="s">
        <v>16197</v>
      </c>
      <c r="H479" s="1">
        <v>45117.785937499997</v>
      </c>
      <c r="I479" t="s">
        <v>16198</v>
      </c>
      <c r="J479" s="1">
        <v>45117.785937499997</v>
      </c>
      <c r="K479" t="s">
        <v>16198</v>
      </c>
    </row>
    <row r="480" spans="1:11">
      <c r="A480">
        <v>20666</v>
      </c>
      <c r="B480" t="s">
        <v>16199</v>
      </c>
      <c r="C480">
        <v>50305021</v>
      </c>
      <c r="D480" t="s">
        <v>15534</v>
      </c>
      <c r="E480" t="s">
        <v>15554</v>
      </c>
      <c r="F480" t="s">
        <v>15536</v>
      </c>
      <c r="G480" t="s">
        <v>16200</v>
      </c>
      <c r="H480" s="1">
        <v>45117.786006944443</v>
      </c>
      <c r="I480" t="s">
        <v>16201</v>
      </c>
      <c r="J480" s="1">
        <v>45117.786006944443</v>
      </c>
      <c r="K480" t="s">
        <v>16201</v>
      </c>
    </row>
    <row r="481" spans="1:11">
      <c r="A481">
        <v>21553</v>
      </c>
      <c r="B481" t="s">
        <v>16202</v>
      </c>
      <c r="C481">
        <v>51210000</v>
      </c>
      <c r="D481" t="s">
        <v>15534</v>
      </c>
      <c r="E481" t="s">
        <v>15535</v>
      </c>
      <c r="F481" t="s">
        <v>15536</v>
      </c>
      <c r="G481" t="s">
        <v>16203</v>
      </c>
      <c r="H481" s="1">
        <v>45117.787604166668</v>
      </c>
      <c r="I481" t="s">
        <v>16204</v>
      </c>
      <c r="J481" s="1">
        <v>45117.787604166668</v>
      </c>
      <c r="K481" t="s">
        <v>16204</v>
      </c>
    </row>
    <row r="482" spans="1:11">
      <c r="A482">
        <v>11130</v>
      </c>
      <c r="B482" t="s">
        <v>16205</v>
      </c>
      <c r="C482">
        <v>50305025</v>
      </c>
      <c r="D482" t="s">
        <v>15534</v>
      </c>
      <c r="E482" t="s">
        <v>15544</v>
      </c>
      <c r="F482" t="s">
        <v>15550</v>
      </c>
      <c r="G482" t="s">
        <v>16206</v>
      </c>
      <c r="H482" s="1">
        <v>45117.794039351851</v>
      </c>
      <c r="I482" t="s">
        <v>16133</v>
      </c>
      <c r="J482" s="1">
        <v>45117.794039351851</v>
      </c>
      <c r="K482" t="s">
        <v>16133</v>
      </c>
    </row>
    <row r="483" spans="1:11">
      <c r="A483">
        <v>10512</v>
      </c>
      <c r="B483" t="s">
        <v>16207</v>
      </c>
      <c r="C483">
        <v>50905006</v>
      </c>
      <c r="D483" t="s">
        <v>15534</v>
      </c>
      <c r="E483" t="s">
        <v>15540</v>
      </c>
      <c r="F483" t="s">
        <v>15536</v>
      </c>
      <c r="G483" t="s">
        <v>16208</v>
      </c>
      <c r="H483" s="1">
        <v>45117.795694444445</v>
      </c>
      <c r="I483" t="s">
        <v>16173</v>
      </c>
      <c r="J483" s="1">
        <v>45117.795694444445</v>
      </c>
      <c r="K483" t="s">
        <v>16173</v>
      </c>
    </row>
    <row r="484" spans="1:11">
      <c r="A484">
        <v>20546</v>
      </c>
      <c r="B484" t="s">
        <v>16209</v>
      </c>
      <c r="C484">
        <v>57300010</v>
      </c>
      <c r="D484" t="s">
        <v>15534</v>
      </c>
      <c r="E484" t="s">
        <v>15576</v>
      </c>
      <c r="F484" t="s">
        <v>15550</v>
      </c>
      <c r="G484" t="s">
        <v>16210</v>
      </c>
      <c r="H484" s="1">
        <v>45117.796909722223</v>
      </c>
      <c r="I484" t="s">
        <v>16173</v>
      </c>
      <c r="J484" s="1">
        <v>45117.796909722223</v>
      </c>
      <c r="K484" t="s">
        <v>16173</v>
      </c>
    </row>
    <row r="485" spans="1:11">
      <c r="A485">
        <v>20517</v>
      </c>
      <c r="B485" t="s">
        <v>16211</v>
      </c>
      <c r="C485">
        <v>50255000</v>
      </c>
      <c r="D485" t="s">
        <v>15534</v>
      </c>
      <c r="E485" t="s">
        <v>15544</v>
      </c>
      <c r="F485" t="s">
        <v>15550</v>
      </c>
      <c r="G485" t="s">
        <v>16212</v>
      </c>
      <c r="H485" s="1">
        <v>45117.800763888888</v>
      </c>
      <c r="I485" t="s">
        <v>16173</v>
      </c>
      <c r="J485" s="1">
        <v>45117.800763888888</v>
      </c>
      <c r="K485" t="s">
        <v>16173</v>
      </c>
    </row>
    <row r="486" spans="1:11">
      <c r="A486">
        <v>126103</v>
      </c>
      <c r="B486" t="s">
        <v>15682</v>
      </c>
      <c r="C486">
        <v>51210000</v>
      </c>
      <c r="D486" t="s">
        <v>15534</v>
      </c>
      <c r="E486" t="s">
        <v>15554</v>
      </c>
      <c r="F486" t="s">
        <v>15536</v>
      </c>
      <c r="G486" t="s">
        <v>16213</v>
      </c>
      <c r="H486" s="1">
        <v>45117.807291666664</v>
      </c>
      <c r="I486" t="s">
        <v>15668</v>
      </c>
      <c r="J486" s="1">
        <v>45117.807291666664</v>
      </c>
      <c r="K486" t="s">
        <v>15668</v>
      </c>
    </row>
    <row r="487" spans="1:11">
      <c r="A487">
        <v>49213</v>
      </c>
      <c r="B487" t="s">
        <v>16214</v>
      </c>
      <c r="C487">
        <v>50915000</v>
      </c>
      <c r="D487" t="s">
        <v>15534</v>
      </c>
      <c r="E487" t="s">
        <v>15549</v>
      </c>
      <c r="F487" t="s">
        <v>15550</v>
      </c>
      <c r="G487" t="s">
        <v>16215</v>
      </c>
      <c r="H487" s="1">
        <v>45117.817187499997</v>
      </c>
      <c r="I487" t="s">
        <v>16216</v>
      </c>
      <c r="J487" s="1">
        <v>45117.817187499997</v>
      </c>
      <c r="K487" t="s">
        <v>16216</v>
      </c>
    </row>
    <row r="488" spans="1:11">
      <c r="A488">
        <v>59778</v>
      </c>
      <c r="B488" t="s">
        <v>16217</v>
      </c>
      <c r="C488">
        <v>50915000</v>
      </c>
      <c r="D488" t="s">
        <v>15534</v>
      </c>
      <c r="E488" t="s">
        <v>15549</v>
      </c>
      <c r="F488" t="s">
        <v>15550</v>
      </c>
      <c r="G488" t="s">
        <v>16215</v>
      </c>
      <c r="H488" s="1">
        <v>45117.817546296297</v>
      </c>
      <c r="I488" t="s">
        <v>16216</v>
      </c>
      <c r="J488" s="1">
        <v>45117.817546296297</v>
      </c>
      <c r="K488" t="s">
        <v>16216</v>
      </c>
    </row>
    <row r="489" spans="1:11">
      <c r="A489">
        <v>59781</v>
      </c>
      <c r="B489" t="s">
        <v>16218</v>
      </c>
      <c r="C489">
        <v>50915000</v>
      </c>
      <c r="D489" t="s">
        <v>15534</v>
      </c>
      <c r="E489" t="s">
        <v>15549</v>
      </c>
      <c r="F489" t="s">
        <v>15550</v>
      </c>
      <c r="G489" t="s">
        <v>16215</v>
      </c>
      <c r="H489" s="1">
        <v>45117.818888888891</v>
      </c>
      <c r="I489" t="s">
        <v>16216</v>
      </c>
      <c r="J489" s="1">
        <v>45117.818888888891</v>
      </c>
      <c r="K489" t="s">
        <v>16216</v>
      </c>
    </row>
    <row r="490" spans="1:11">
      <c r="A490">
        <v>126047</v>
      </c>
      <c r="B490" t="s">
        <v>16147</v>
      </c>
      <c r="C490">
        <v>50255000</v>
      </c>
      <c r="D490" t="s">
        <v>15534</v>
      </c>
      <c r="E490" t="s">
        <v>15586</v>
      </c>
      <c r="F490" t="s">
        <v>15536</v>
      </c>
      <c r="G490" t="s">
        <v>16219</v>
      </c>
      <c r="H490" s="1">
        <v>45117.826481481483</v>
      </c>
      <c r="I490" t="s">
        <v>16145</v>
      </c>
      <c r="J490" s="1">
        <v>45117.826481481483</v>
      </c>
      <c r="K490" t="s">
        <v>16145</v>
      </c>
    </row>
    <row r="491" spans="1:11">
      <c r="A491">
        <v>126047</v>
      </c>
      <c r="B491" t="s">
        <v>16147</v>
      </c>
      <c r="C491">
        <v>50305021</v>
      </c>
      <c r="D491" t="s">
        <v>15534</v>
      </c>
      <c r="E491" t="s">
        <v>15586</v>
      </c>
      <c r="F491" t="s">
        <v>15536</v>
      </c>
      <c r="G491" t="s">
        <v>16220</v>
      </c>
      <c r="H491" s="1">
        <v>45117.827800925923</v>
      </c>
      <c r="I491" t="s">
        <v>16145</v>
      </c>
      <c r="J491" s="1">
        <v>45117.827800925923</v>
      </c>
      <c r="K491" t="s">
        <v>16145</v>
      </c>
    </row>
    <row r="492" spans="1:11">
      <c r="A492">
        <v>126047</v>
      </c>
      <c r="B492" t="s">
        <v>16147</v>
      </c>
      <c r="C492">
        <v>50350000</v>
      </c>
      <c r="D492" t="s">
        <v>15534</v>
      </c>
      <c r="E492" t="s">
        <v>15544</v>
      </c>
      <c r="F492" t="s">
        <v>15550</v>
      </c>
      <c r="G492" t="s">
        <v>16221</v>
      </c>
      <c r="H492" s="1">
        <v>45117.830717592595</v>
      </c>
      <c r="I492" t="s">
        <v>16145</v>
      </c>
      <c r="J492" s="1">
        <v>45117.830717592595</v>
      </c>
      <c r="K492" t="s">
        <v>16145</v>
      </c>
    </row>
    <row r="493" spans="1:11">
      <c r="A493">
        <v>59783</v>
      </c>
      <c r="B493" t="s">
        <v>16222</v>
      </c>
      <c r="C493">
        <v>50915000</v>
      </c>
      <c r="D493" t="s">
        <v>15534</v>
      </c>
      <c r="E493" t="s">
        <v>15549</v>
      </c>
      <c r="F493" t="s">
        <v>15550</v>
      </c>
      <c r="G493" t="s">
        <v>16215</v>
      </c>
      <c r="H493" s="1">
        <v>45117.834085648145</v>
      </c>
      <c r="I493" t="s">
        <v>16216</v>
      </c>
      <c r="J493" s="1">
        <v>45117.834085648145</v>
      </c>
      <c r="K493" t="s">
        <v>16216</v>
      </c>
    </row>
    <row r="494" spans="1:11">
      <c r="A494">
        <v>59785</v>
      </c>
      <c r="B494" t="s">
        <v>16223</v>
      </c>
      <c r="C494">
        <v>50915000</v>
      </c>
      <c r="D494" t="s">
        <v>15534</v>
      </c>
      <c r="E494" t="s">
        <v>15549</v>
      </c>
      <c r="F494" t="s">
        <v>15550</v>
      </c>
      <c r="G494" t="s">
        <v>16215</v>
      </c>
      <c r="H494" s="1">
        <v>45117.834247685183</v>
      </c>
      <c r="I494" t="s">
        <v>16216</v>
      </c>
      <c r="J494" s="1">
        <v>45117.834247685183</v>
      </c>
      <c r="K494" t="s">
        <v>16216</v>
      </c>
    </row>
    <row r="495" spans="1:11">
      <c r="A495">
        <v>83147</v>
      </c>
      <c r="B495" t="s">
        <v>16224</v>
      </c>
      <c r="C495">
        <v>50915000</v>
      </c>
      <c r="D495" t="s">
        <v>15534</v>
      </c>
      <c r="E495" t="s">
        <v>15549</v>
      </c>
      <c r="F495" t="s">
        <v>15550</v>
      </c>
      <c r="G495" t="s">
        <v>16215</v>
      </c>
      <c r="H495" s="1">
        <v>45117.834502314814</v>
      </c>
      <c r="I495" t="s">
        <v>16216</v>
      </c>
      <c r="J495" s="1">
        <v>45117.834502314814</v>
      </c>
      <c r="K495" t="s">
        <v>16216</v>
      </c>
    </row>
    <row r="496" spans="1:11">
      <c r="A496">
        <v>20511</v>
      </c>
      <c r="B496" t="s">
        <v>16225</v>
      </c>
      <c r="C496">
        <v>57300010</v>
      </c>
      <c r="D496" t="s">
        <v>15534</v>
      </c>
      <c r="E496" t="s">
        <v>15576</v>
      </c>
      <c r="F496" t="s">
        <v>15550</v>
      </c>
      <c r="G496" t="s">
        <v>16226</v>
      </c>
      <c r="H496" s="1">
        <v>45117.83494212963</v>
      </c>
      <c r="I496" t="s">
        <v>16227</v>
      </c>
      <c r="J496" s="1">
        <v>45117.840914351851</v>
      </c>
      <c r="K496" t="s">
        <v>16227</v>
      </c>
    </row>
    <row r="497" spans="1:11">
      <c r="A497">
        <v>20783</v>
      </c>
      <c r="B497" t="s">
        <v>16192</v>
      </c>
      <c r="C497">
        <v>50305021</v>
      </c>
      <c r="D497" t="s">
        <v>15534</v>
      </c>
      <c r="E497" t="s">
        <v>15544</v>
      </c>
      <c r="F497" t="s">
        <v>15536</v>
      </c>
      <c r="G497" t="s">
        <v>16228</v>
      </c>
      <c r="H497" s="1">
        <v>45117.835069444445</v>
      </c>
      <c r="I497" t="s">
        <v>15546</v>
      </c>
      <c r="J497" s="1">
        <v>45117.835069444445</v>
      </c>
      <c r="K497" t="s">
        <v>15546</v>
      </c>
    </row>
    <row r="498" spans="1:11">
      <c r="A498">
        <v>83122</v>
      </c>
      <c r="B498" t="s">
        <v>15580</v>
      </c>
      <c r="C498">
        <v>58355050</v>
      </c>
      <c r="D498" t="s">
        <v>15534</v>
      </c>
      <c r="E498" t="s">
        <v>15576</v>
      </c>
      <c r="F498" t="s">
        <v>15550</v>
      </c>
      <c r="G498" t="s">
        <v>16229</v>
      </c>
      <c r="H498" s="1">
        <v>45117.835266203707</v>
      </c>
      <c r="I498" t="s">
        <v>15578</v>
      </c>
      <c r="J498" s="1">
        <v>45119.021215277775</v>
      </c>
      <c r="K498" t="s">
        <v>15578</v>
      </c>
    </row>
    <row r="499" spans="1:11">
      <c r="A499">
        <v>20784</v>
      </c>
      <c r="B499" t="s">
        <v>16230</v>
      </c>
      <c r="C499">
        <v>50905006</v>
      </c>
      <c r="D499" t="s">
        <v>15534</v>
      </c>
      <c r="E499" t="s">
        <v>15544</v>
      </c>
      <c r="F499" t="s">
        <v>15536</v>
      </c>
      <c r="G499" t="s">
        <v>16231</v>
      </c>
      <c r="H499" s="1">
        <v>45117.842326388891</v>
      </c>
      <c r="I499" t="s">
        <v>15546</v>
      </c>
      <c r="J499" s="1">
        <v>45117.842326388891</v>
      </c>
      <c r="K499" t="s">
        <v>15546</v>
      </c>
    </row>
    <row r="500" spans="1:11">
      <c r="A500">
        <v>126151</v>
      </c>
      <c r="B500" t="s">
        <v>16232</v>
      </c>
      <c r="C500">
        <v>50355000</v>
      </c>
      <c r="D500" t="s">
        <v>15534</v>
      </c>
      <c r="E500" t="s">
        <v>15554</v>
      </c>
      <c r="F500" t="s">
        <v>15550</v>
      </c>
      <c r="G500" t="s">
        <v>16233</v>
      </c>
      <c r="H500" s="1">
        <v>45117.847743055558</v>
      </c>
      <c r="I500" t="s">
        <v>15668</v>
      </c>
      <c r="J500" s="1">
        <v>45117.847743055558</v>
      </c>
      <c r="K500" t="s">
        <v>15668</v>
      </c>
    </row>
    <row r="501" spans="1:11">
      <c r="A501">
        <v>49201</v>
      </c>
      <c r="B501" t="s">
        <v>16234</v>
      </c>
      <c r="C501">
        <v>52001000</v>
      </c>
      <c r="D501" t="s">
        <v>15534</v>
      </c>
      <c r="E501" t="s">
        <v>15549</v>
      </c>
      <c r="F501" t="s">
        <v>15550</v>
      </c>
      <c r="G501" t="s">
        <v>16235</v>
      </c>
      <c r="H501" s="1">
        <v>45117.858217592591</v>
      </c>
      <c r="I501" t="s">
        <v>16236</v>
      </c>
      <c r="J501" s="1">
        <v>45117.858217592591</v>
      </c>
      <c r="K501" t="s">
        <v>16236</v>
      </c>
    </row>
    <row r="502" spans="1:11">
      <c r="A502">
        <v>11870</v>
      </c>
      <c r="B502" t="s">
        <v>16237</v>
      </c>
      <c r="C502">
        <v>57700030</v>
      </c>
      <c r="D502" t="s">
        <v>15534</v>
      </c>
      <c r="E502" t="s">
        <v>15576</v>
      </c>
      <c r="F502" t="s">
        <v>15550</v>
      </c>
      <c r="G502" t="s">
        <v>16238</v>
      </c>
      <c r="H502" s="1">
        <v>45117.858981481484</v>
      </c>
      <c r="I502" t="s">
        <v>16227</v>
      </c>
      <c r="J502" s="1">
        <v>45117.858981481484</v>
      </c>
      <c r="K502" t="s">
        <v>16227</v>
      </c>
    </row>
    <row r="503" spans="1:11">
      <c r="A503">
        <v>11958</v>
      </c>
      <c r="B503" t="s">
        <v>16239</v>
      </c>
      <c r="C503">
        <v>50320000</v>
      </c>
      <c r="D503" t="s">
        <v>15534</v>
      </c>
      <c r="E503" t="s">
        <v>15544</v>
      </c>
      <c r="F503" t="s">
        <v>15550</v>
      </c>
      <c r="G503" t="s">
        <v>16240</v>
      </c>
      <c r="H503" s="1">
        <v>45117.861296296294</v>
      </c>
      <c r="I503" t="s">
        <v>16133</v>
      </c>
      <c r="J503" s="1">
        <v>45117.861296296294</v>
      </c>
      <c r="K503" t="s">
        <v>16133</v>
      </c>
    </row>
    <row r="504" spans="1:11">
      <c r="A504">
        <v>82707</v>
      </c>
      <c r="B504" t="s">
        <v>16241</v>
      </c>
      <c r="C504">
        <v>50915000</v>
      </c>
      <c r="D504" t="s">
        <v>15534</v>
      </c>
      <c r="E504" t="s">
        <v>15549</v>
      </c>
      <c r="F504" t="s">
        <v>15550</v>
      </c>
      <c r="G504" t="s">
        <v>16242</v>
      </c>
      <c r="H504" s="1">
        <v>45117.862870370373</v>
      </c>
      <c r="I504" t="s">
        <v>16236</v>
      </c>
      <c r="J504" s="1">
        <v>45117.862870370373</v>
      </c>
      <c r="K504" t="s">
        <v>16236</v>
      </c>
    </row>
    <row r="505" spans="1:11">
      <c r="A505">
        <v>11870</v>
      </c>
      <c r="B505" t="s">
        <v>16237</v>
      </c>
      <c r="C505">
        <v>55700000</v>
      </c>
      <c r="D505" t="s">
        <v>15534</v>
      </c>
      <c r="E505" t="s">
        <v>15554</v>
      </c>
      <c r="F505" t="s">
        <v>15550</v>
      </c>
      <c r="G505" t="s">
        <v>16243</v>
      </c>
      <c r="H505" s="1">
        <v>45117.863935185182</v>
      </c>
      <c r="I505" t="s">
        <v>16227</v>
      </c>
      <c r="J505" s="1">
        <v>45117.863935185182</v>
      </c>
      <c r="K505" t="s">
        <v>16227</v>
      </c>
    </row>
    <row r="506" spans="1:11">
      <c r="A506">
        <v>82708</v>
      </c>
      <c r="B506" t="s">
        <v>16244</v>
      </c>
      <c r="C506">
        <v>50915000</v>
      </c>
      <c r="D506" t="s">
        <v>15534</v>
      </c>
      <c r="E506" t="s">
        <v>15549</v>
      </c>
      <c r="F506" t="s">
        <v>15550</v>
      </c>
      <c r="G506" t="s">
        <v>16242</v>
      </c>
      <c r="H506" s="1">
        <v>45117.864733796298</v>
      </c>
      <c r="I506" t="s">
        <v>16236</v>
      </c>
      <c r="J506" s="1">
        <v>45117.864733796298</v>
      </c>
      <c r="K506" t="s">
        <v>16236</v>
      </c>
    </row>
    <row r="507" spans="1:11">
      <c r="A507">
        <v>82880</v>
      </c>
      <c r="B507" t="s">
        <v>16245</v>
      </c>
      <c r="C507">
        <v>50915000</v>
      </c>
      <c r="D507" t="s">
        <v>15534</v>
      </c>
      <c r="E507" t="s">
        <v>15549</v>
      </c>
      <c r="F507" t="s">
        <v>15550</v>
      </c>
      <c r="G507" t="s">
        <v>16242</v>
      </c>
      <c r="H507" s="1">
        <v>45117.865057870367</v>
      </c>
      <c r="I507" t="s">
        <v>16236</v>
      </c>
      <c r="J507" s="1">
        <v>45117.865057870367</v>
      </c>
      <c r="K507" t="s">
        <v>16236</v>
      </c>
    </row>
    <row r="508" spans="1:11">
      <c r="A508">
        <v>21443</v>
      </c>
      <c r="B508" t="s">
        <v>16246</v>
      </c>
      <c r="C508">
        <v>50915000</v>
      </c>
      <c r="D508" t="s">
        <v>15534</v>
      </c>
      <c r="E508" t="s">
        <v>15549</v>
      </c>
      <c r="F508" t="s">
        <v>15550</v>
      </c>
      <c r="G508" t="s">
        <v>16242</v>
      </c>
      <c r="H508" s="1">
        <v>45117.865335648145</v>
      </c>
      <c r="I508" t="s">
        <v>16236</v>
      </c>
      <c r="J508" s="1">
        <v>45117.865335648145</v>
      </c>
      <c r="K508" t="s">
        <v>16236</v>
      </c>
    </row>
    <row r="509" spans="1:11">
      <c r="A509">
        <v>9393</v>
      </c>
      <c r="B509" t="s">
        <v>16247</v>
      </c>
      <c r="C509">
        <v>50915000</v>
      </c>
      <c r="D509" t="s">
        <v>15534</v>
      </c>
      <c r="E509" t="s">
        <v>15549</v>
      </c>
      <c r="F509" t="s">
        <v>15550</v>
      </c>
      <c r="G509" t="s">
        <v>16242</v>
      </c>
      <c r="H509" s="1">
        <v>45117.865740740737</v>
      </c>
      <c r="I509" t="s">
        <v>16236</v>
      </c>
      <c r="J509" s="1">
        <v>45117.865740740737</v>
      </c>
      <c r="K509" t="s">
        <v>16236</v>
      </c>
    </row>
    <row r="510" spans="1:11">
      <c r="A510">
        <v>99427</v>
      </c>
      <c r="B510" t="s">
        <v>16248</v>
      </c>
      <c r="C510">
        <v>50915000</v>
      </c>
      <c r="D510" t="s">
        <v>15534</v>
      </c>
      <c r="E510" t="s">
        <v>15549</v>
      </c>
      <c r="F510" t="s">
        <v>15550</v>
      </c>
      <c r="G510" t="s">
        <v>16242</v>
      </c>
      <c r="H510" s="1">
        <v>45117.865914351853</v>
      </c>
      <c r="I510" t="s">
        <v>16236</v>
      </c>
      <c r="J510" s="1">
        <v>45117.865914351853</v>
      </c>
      <c r="K510" t="s">
        <v>16236</v>
      </c>
    </row>
    <row r="511" spans="1:11">
      <c r="A511">
        <v>99424</v>
      </c>
      <c r="B511" t="s">
        <v>16249</v>
      </c>
      <c r="C511">
        <v>50915000</v>
      </c>
      <c r="D511" t="s">
        <v>15534</v>
      </c>
      <c r="E511" t="s">
        <v>15549</v>
      </c>
      <c r="F511" t="s">
        <v>15550</v>
      </c>
      <c r="G511" t="s">
        <v>16242</v>
      </c>
      <c r="H511" s="1">
        <v>45117.866354166668</v>
      </c>
      <c r="I511" t="s">
        <v>16236</v>
      </c>
      <c r="J511" s="1">
        <v>45117.866354166668</v>
      </c>
      <c r="K511" t="s">
        <v>16236</v>
      </c>
    </row>
    <row r="512" spans="1:11">
      <c r="A512">
        <v>9391</v>
      </c>
      <c r="B512" t="s">
        <v>16250</v>
      </c>
      <c r="C512">
        <v>50915000</v>
      </c>
      <c r="D512" t="s">
        <v>15534</v>
      </c>
      <c r="E512" t="s">
        <v>15549</v>
      </c>
      <c r="F512" t="s">
        <v>15550</v>
      </c>
      <c r="G512" t="s">
        <v>16242</v>
      </c>
      <c r="H512" s="1">
        <v>45117.867106481484</v>
      </c>
      <c r="I512" t="s">
        <v>16236</v>
      </c>
      <c r="J512" s="1">
        <v>45117.867106481484</v>
      </c>
      <c r="K512" t="s">
        <v>16236</v>
      </c>
    </row>
    <row r="513" spans="1:11">
      <c r="A513">
        <v>21489</v>
      </c>
      <c r="B513" t="s">
        <v>16251</v>
      </c>
      <c r="C513">
        <v>50915000</v>
      </c>
      <c r="D513" t="s">
        <v>15534</v>
      </c>
      <c r="E513" t="s">
        <v>15549</v>
      </c>
      <c r="F513" t="s">
        <v>15550</v>
      </c>
      <c r="G513" t="s">
        <v>16242</v>
      </c>
      <c r="H513" s="1">
        <v>45117.869351851848</v>
      </c>
      <c r="I513" t="s">
        <v>16236</v>
      </c>
      <c r="J513" s="1">
        <v>45117.869351851848</v>
      </c>
      <c r="K513" t="s">
        <v>16236</v>
      </c>
    </row>
    <row r="514" spans="1:11">
      <c r="A514">
        <v>20662</v>
      </c>
      <c r="B514" t="s">
        <v>16252</v>
      </c>
      <c r="C514">
        <v>50305028</v>
      </c>
      <c r="D514" t="s">
        <v>15534</v>
      </c>
      <c r="E514" t="s">
        <v>15554</v>
      </c>
      <c r="F514" t="s">
        <v>15536</v>
      </c>
      <c r="G514" t="s">
        <v>16253</v>
      </c>
      <c r="H514" s="1">
        <v>45117.878946759258</v>
      </c>
      <c r="I514" t="s">
        <v>16216</v>
      </c>
      <c r="J514" s="1">
        <v>45117.878946759258</v>
      </c>
      <c r="K514" t="s">
        <v>16216</v>
      </c>
    </row>
    <row r="515" spans="1:11">
      <c r="A515">
        <v>83147</v>
      </c>
      <c r="B515" t="s">
        <v>16224</v>
      </c>
      <c r="C515">
        <v>50305028</v>
      </c>
      <c r="D515" t="s">
        <v>15534</v>
      </c>
      <c r="E515" t="s">
        <v>15554</v>
      </c>
      <c r="F515" t="s">
        <v>15536</v>
      </c>
      <c r="G515" t="s">
        <v>16253</v>
      </c>
      <c r="H515" s="1">
        <v>45117.87908564815</v>
      </c>
      <c r="I515" t="s">
        <v>16216</v>
      </c>
      <c r="J515" s="1">
        <v>45117.87908564815</v>
      </c>
      <c r="K515" t="s">
        <v>16216</v>
      </c>
    </row>
    <row r="516" spans="1:11">
      <c r="A516">
        <v>59779</v>
      </c>
      <c r="B516" t="s">
        <v>16254</v>
      </c>
      <c r="C516">
        <v>50365000</v>
      </c>
      <c r="D516" t="s">
        <v>15534</v>
      </c>
      <c r="E516" t="s">
        <v>15586</v>
      </c>
      <c r="F516" t="s">
        <v>15536</v>
      </c>
      <c r="G516" t="s">
        <v>16255</v>
      </c>
      <c r="H516" s="1">
        <v>45117.891053240739</v>
      </c>
      <c r="I516" t="s">
        <v>16216</v>
      </c>
      <c r="J516" s="1">
        <v>45117.891053240739</v>
      </c>
      <c r="K516" t="s">
        <v>16216</v>
      </c>
    </row>
    <row r="517" spans="1:11">
      <c r="A517">
        <v>82693</v>
      </c>
      <c r="B517" t="s">
        <v>16256</v>
      </c>
      <c r="C517">
        <v>51220000</v>
      </c>
      <c r="D517" t="s">
        <v>15534</v>
      </c>
      <c r="E517" t="s">
        <v>15586</v>
      </c>
      <c r="F517" t="s">
        <v>15550</v>
      </c>
      <c r="G517" t="s">
        <v>16257</v>
      </c>
      <c r="H517" s="1">
        <v>45117.895810185182</v>
      </c>
      <c r="I517" t="s">
        <v>15578</v>
      </c>
      <c r="J517" s="1">
        <v>45119.027314814812</v>
      </c>
      <c r="K517" t="s">
        <v>15578</v>
      </c>
    </row>
    <row r="518" spans="1:11">
      <c r="A518">
        <v>126200</v>
      </c>
      <c r="B518" t="s">
        <v>16258</v>
      </c>
      <c r="C518">
        <v>50830000</v>
      </c>
      <c r="D518" t="s">
        <v>15534</v>
      </c>
      <c r="E518" t="s">
        <v>15586</v>
      </c>
      <c r="F518" t="s">
        <v>15536</v>
      </c>
      <c r="G518" t="s">
        <v>16259</v>
      </c>
      <c r="H518" s="1">
        <v>45117.896180555559</v>
      </c>
      <c r="I518" t="s">
        <v>16260</v>
      </c>
      <c r="J518" s="1">
        <v>45117.896180555559</v>
      </c>
      <c r="K518" t="s">
        <v>16260</v>
      </c>
    </row>
    <row r="519" spans="1:11">
      <c r="A519">
        <v>59780</v>
      </c>
      <c r="B519" t="s">
        <v>16261</v>
      </c>
      <c r="C519">
        <v>50366000</v>
      </c>
      <c r="D519" t="s">
        <v>15534</v>
      </c>
      <c r="E519" t="s">
        <v>15544</v>
      </c>
      <c r="F519" t="s">
        <v>15550</v>
      </c>
      <c r="G519" t="s">
        <v>16262</v>
      </c>
      <c r="H519" s="1">
        <v>45117.903773148151</v>
      </c>
      <c r="I519" t="s">
        <v>16216</v>
      </c>
      <c r="J519" s="1">
        <v>45117.903773148151</v>
      </c>
      <c r="K519" t="s">
        <v>16216</v>
      </c>
    </row>
    <row r="520" spans="1:11">
      <c r="A520">
        <v>83150</v>
      </c>
      <c r="B520" t="s">
        <v>16263</v>
      </c>
      <c r="C520">
        <v>50366000</v>
      </c>
      <c r="D520" t="s">
        <v>15534</v>
      </c>
      <c r="E520" t="s">
        <v>15544</v>
      </c>
      <c r="F520" t="s">
        <v>15550</v>
      </c>
      <c r="G520" t="s">
        <v>16262</v>
      </c>
      <c r="H520" s="1">
        <v>45117.905300925922</v>
      </c>
      <c r="I520" t="s">
        <v>16216</v>
      </c>
      <c r="J520" s="1">
        <v>45117.905300925922</v>
      </c>
      <c r="K520" t="s">
        <v>16216</v>
      </c>
    </row>
    <row r="521" spans="1:11">
      <c r="A521">
        <v>59781</v>
      </c>
      <c r="B521" t="s">
        <v>16218</v>
      </c>
      <c r="C521">
        <v>50366000</v>
      </c>
      <c r="D521" t="s">
        <v>15534</v>
      </c>
      <c r="E521" t="s">
        <v>15544</v>
      </c>
      <c r="F521" t="s">
        <v>15550</v>
      </c>
      <c r="G521" t="s">
        <v>16262</v>
      </c>
      <c r="H521" s="1">
        <v>45117.906261574077</v>
      </c>
      <c r="I521" t="s">
        <v>16216</v>
      </c>
      <c r="J521" s="1">
        <v>45117.906261574077</v>
      </c>
      <c r="K521" t="s">
        <v>16216</v>
      </c>
    </row>
    <row r="522" spans="1:11">
      <c r="A522">
        <v>83151</v>
      </c>
      <c r="B522" t="s">
        <v>16264</v>
      </c>
      <c r="C522">
        <v>50366000</v>
      </c>
      <c r="D522" t="s">
        <v>15534</v>
      </c>
      <c r="E522" t="s">
        <v>15544</v>
      </c>
      <c r="F522" t="s">
        <v>15550</v>
      </c>
      <c r="G522" t="s">
        <v>16262</v>
      </c>
      <c r="H522" s="1">
        <v>45117.90697916667</v>
      </c>
      <c r="I522" t="s">
        <v>16216</v>
      </c>
      <c r="J522" s="1">
        <v>45117.90697916667</v>
      </c>
      <c r="K522" t="s">
        <v>16216</v>
      </c>
    </row>
    <row r="523" spans="1:11">
      <c r="A523">
        <v>83152</v>
      </c>
      <c r="B523" t="s">
        <v>16265</v>
      </c>
      <c r="C523">
        <v>50366000</v>
      </c>
      <c r="D523" t="s">
        <v>15534</v>
      </c>
      <c r="E523" t="s">
        <v>15544</v>
      </c>
      <c r="F523" t="s">
        <v>15550</v>
      </c>
      <c r="G523" t="s">
        <v>16262</v>
      </c>
      <c r="H523" s="1">
        <v>45117.907511574071</v>
      </c>
      <c r="I523" t="s">
        <v>16216</v>
      </c>
      <c r="J523" s="1">
        <v>45117.907511574071</v>
      </c>
      <c r="K523" t="s">
        <v>16216</v>
      </c>
    </row>
    <row r="524" spans="1:11">
      <c r="A524">
        <v>59778</v>
      </c>
      <c r="B524" t="s">
        <v>16217</v>
      </c>
      <c r="C524">
        <v>50366000</v>
      </c>
      <c r="D524" t="s">
        <v>15534</v>
      </c>
      <c r="E524" t="s">
        <v>15544</v>
      </c>
      <c r="F524" t="s">
        <v>15550</v>
      </c>
      <c r="G524" t="s">
        <v>16262</v>
      </c>
      <c r="H524" s="1">
        <v>45117.908043981479</v>
      </c>
      <c r="I524" t="s">
        <v>16216</v>
      </c>
      <c r="J524" s="1">
        <v>45117.908043981479</v>
      </c>
      <c r="K524" t="s">
        <v>16216</v>
      </c>
    </row>
    <row r="525" spans="1:11">
      <c r="A525">
        <v>83855</v>
      </c>
      <c r="B525" t="s">
        <v>16266</v>
      </c>
      <c r="C525">
        <v>56200060</v>
      </c>
      <c r="D525" t="s">
        <v>15534</v>
      </c>
      <c r="E525" t="s">
        <v>15554</v>
      </c>
      <c r="F525" t="s">
        <v>15550</v>
      </c>
      <c r="G525" t="s">
        <v>16267</v>
      </c>
      <c r="H525" s="1">
        <v>45117.911527777775</v>
      </c>
      <c r="I525" t="s">
        <v>16268</v>
      </c>
      <c r="J525" s="1">
        <v>45117.911527777775</v>
      </c>
      <c r="K525" t="s">
        <v>16268</v>
      </c>
    </row>
    <row r="526" spans="1:11">
      <c r="A526">
        <v>11870</v>
      </c>
      <c r="B526" t="s">
        <v>16237</v>
      </c>
      <c r="C526">
        <v>50905006</v>
      </c>
      <c r="D526" t="s">
        <v>15534</v>
      </c>
      <c r="E526" t="s">
        <v>15554</v>
      </c>
      <c r="F526" t="s">
        <v>15536</v>
      </c>
      <c r="G526" t="s">
        <v>16269</v>
      </c>
      <c r="H526" s="1">
        <v>45117.914270833331</v>
      </c>
      <c r="I526" t="s">
        <v>16227</v>
      </c>
      <c r="J526" s="1">
        <v>45117.914270833331</v>
      </c>
      <c r="K526" t="s">
        <v>16227</v>
      </c>
    </row>
    <row r="527" spans="1:11">
      <c r="A527">
        <v>21553</v>
      </c>
      <c r="B527" t="s">
        <v>16202</v>
      </c>
      <c r="C527">
        <v>50290000</v>
      </c>
      <c r="D527" t="s">
        <v>15534</v>
      </c>
      <c r="E527" t="s">
        <v>15586</v>
      </c>
      <c r="F527" t="s">
        <v>15536</v>
      </c>
      <c r="H527" s="1">
        <v>45117.91505787037</v>
      </c>
      <c r="I527" t="s">
        <v>16204</v>
      </c>
      <c r="J527" s="1">
        <v>45117.91505787037</v>
      </c>
      <c r="K527" t="s">
        <v>16204</v>
      </c>
    </row>
    <row r="528" spans="1:11">
      <c r="A528">
        <v>83855</v>
      </c>
      <c r="B528" t="s">
        <v>16266</v>
      </c>
      <c r="C528">
        <v>50905010</v>
      </c>
      <c r="D528" t="s">
        <v>15534</v>
      </c>
      <c r="E528" t="s">
        <v>15544</v>
      </c>
      <c r="F528" t="s">
        <v>15550</v>
      </c>
      <c r="G528" t="s">
        <v>16270</v>
      </c>
      <c r="H528" s="1">
        <v>45117.916493055556</v>
      </c>
      <c r="I528" t="s">
        <v>16268</v>
      </c>
      <c r="J528" s="1">
        <v>45117.916493055556</v>
      </c>
      <c r="K528" t="s">
        <v>16268</v>
      </c>
    </row>
    <row r="529" spans="1:11">
      <c r="A529">
        <v>126200</v>
      </c>
      <c r="B529" t="s">
        <v>16258</v>
      </c>
      <c r="C529">
        <v>56200030</v>
      </c>
      <c r="D529" t="s">
        <v>15534</v>
      </c>
      <c r="E529" t="s">
        <v>15540</v>
      </c>
      <c r="F529" t="s">
        <v>15550</v>
      </c>
      <c r="G529" t="s">
        <v>16271</v>
      </c>
      <c r="H529" s="1">
        <v>45117.917303240742</v>
      </c>
      <c r="I529" t="s">
        <v>16260</v>
      </c>
      <c r="J529" s="1">
        <v>45121.655312499999</v>
      </c>
      <c r="K529" t="s">
        <v>16260</v>
      </c>
    </row>
    <row r="530" spans="1:11">
      <c r="A530">
        <v>11869</v>
      </c>
      <c r="B530" t="s">
        <v>16272</v>
      </c>
      <c r="C530">
        <v>51220000</v>
      </c>
      <c r="D530" t="s">
        <v>15534</v>
      </c>
      <c r="E530" t="s">
        <v>15549</v>
      </c>
      <c r="F530" t="s">
        <v>15550</v>
      </c>
      <c r="G530" t="s">
        <v>16273</v>
      </c>
      <c r="H530" s="1">
        <v>45117.924803240741</v>
      </c>
      <c r="I530" t="s">
        <v>16227</v>
      </c>
      <c r="J530" s="1">
        <v>45117.924803240741</v>
      </c>
      <c r="K530" t="s">
        <v>16227</v>
      </c>
    </row>
    <row r="531" spans="1:11">
      <c r="A531">
        <v>9083</v>
      </c>
      <c r="B531" t="s">
        <v>16274</v>
      </c>
      <c r="C531">
        <v>50321000</v>
      </c>
      <c r="D531" t="s">
        <v>15534</v>
      </c>
      <c r="E531" t="s">
        <v>15687</v>
      </c>
      <c r="F531" t="s">
        <v>15550</v>
      </c>
      <c r="G531" t="s">
        <v>16275</v>
      </c>
      <c r="H531" s="1">
        <v>45117.928923611114</v>
      </c>
      <c r="I531" t="s">
        <v>16204</v>
      </c>
      <c r="J531" s="1">
        <v>45117.928923611114</v>
      </c>
      <c r="K531" t="s">
        <v>16204</v>
      </c>
    </row>
    <row r="532" spans="1:11">
      <c r="A532">
        <v>9083</v>
      </c>
      <c r="B532" t="s">
        <v>16274</v>
      </c>
      <c r="C532">
        <v>50305025</v>
      </c>
      <c r="D532" t="s">
        <v>15534</v>
      </c>
      <c r="E532" t="s">
        <v>15544</v>
      </c>
      <c r="F532" t="s">
        <v>15550</v>
      </c>
      <c r="G532" t="s">
        <v>16276</v>
      </c>
      <c r="H532" s="1">
        <v>45117.929930555554</v>
      </c>
      <c r="I532" t="s">
        <v>16204</v>
      </c>
      <c r="J532" s="1">
        <v>45117.929930555554</v>
      </c>
      <c r="K532" t="s">
        <v>16204</v>
      </c>
    </row>
    <row r="533" spans="1:11">
      <c r="A533">
        <v>126151</v>
      </c>
      <c r="B533" t="s">
        <v>16232</v>
      </c>
      <c r="C533">
        <v>51210000</v>
      </c>
      <c r="D533" t="s">
        <v>15534</v>
      </c>
      <c r="E533" t="s">
        <v>15586</v>
      </c>
      <c r="F533" t="s">
        <v>15550</v>
      </c>
      <c r="G533" t="s">
        <v>16277</v>
      </c>
      <c r="H533" s="1">
        <v>45117.930428240739</v>
      </c>
      <c r="I533" t="s">
        <v>15668</v>
      </c>
      <c r="J533" s="1">
        <v>45117.930428240739</v>
      </c>
      <c r="K533" t="s">
        <v>15668</v>
      </c>
    </row>
    <row r="534" spans="1:11">
      <c r="A534">
        <v>9083</v>
      </c>
      <c r="B534" t="s">
        <v>16274</v>
      </c>
      <c r="C534">
        <v>51220000</v>
      </c>
      <c r="D534" t="s">
        <v>15534</v>
      </c>
      <c r="E534" t="s">
        <v>15554</v>
      </c>
      <c r="F534" t="s">
        <v>15550</v>
      </c>
      <c r="G534" t="s">
        <v>16278</v>
      </c>
      <c r="H534" s="1">
        <v>45117.933645833335</v>
      </c>
      <c r="I534" t="s">
        <v>16204</v>
      </c>
      <c r="J534" s="1">
        <v>45117.933645833335</v>
      </c>
      <c r="K534" t="s">
        <v>16204</v>
      </c>
    </row>
    <row r="535" spans="1:11">
      <c r="A535">
        <v>21545</v>
      </c>
      <c r="B535" t="s">
        <v>16279</v>
      </c>
      <c r="C535">
        <v>50366000</v>
      </c>
      <c r="D535" t="s">
        <v>15534</v>
      </c>
      <c r="E535" t="s">
        <v>15544</v>
      </c>
      <c r="F535" t="s">
        <v>15550</v>
      </c>
      <c r="G535" t="s">
        <v>16280</v>
      </c>
      <c r="H535" s="1">
        <v>45117.9374537037</v>
      </c>
      <c r="I535" t="s">
        <v>16204</v>
      </c>
      <c r="J535" s="1">
        <v>45117.9374537037</v>
      </c>
      <c r="K535" t="s">
        <v>16204</v>
      </c>
    </row>
    <row r="536" spans="1:11">
      <c r="A536">
        <v>11869</v>
      </c>
      <c r="B536" t="s">
        <v>16272</v>
      </c>
      <c r="C536">
        <v>50366000</v>
      </c>
      <c r="D536" t="s">
        <v>15534</v>
      </c>
      <c r="E536" t="s">
        <v>15544</v>
      </c>
      <c r="F536" t="s">
        <v>15550</v>
      </c>
      <c r="G536" t="s">
        <v>16281</v>
      </c>
      <c r="H536" s="1">
        <v>45117.93787037037</v>
      </c>
      <c r="I536" t="s">
        <v>16227</v>
      </c>
      <c r="J536" s="1">
        <v>45117.93787037037</v>
      </c>
      <c r="K536" t="s">
        <v>16227</v>
      </c>
    </row>
    <row r="537" spans="1:11">
      <c r="A537">
        <v>126200</v>
      </c>
      <c r="B537" t="s">
        <v>16258</v>
      </c>
      <c r="C537">
        <v>51270000</v>
      </c>
      <c r="D537" t="s">
        <v>15534</v>
      </c>
      <c r="E537" t="s">
        <v>15540</v>
      </c>
      <c r="F537" t="s">
        <v>15550</v>
      </c>
      <c r="G537" t="s">
        <v>16282</v>
      </c>
      <c r="H537" s="1">
        <v>45117.938263888886</v>
      </c>
      <c r="I537" t="s">
        <v>16260</v>
      </c>
      <c r="J537" s="1">
        <v>45121.655902777777</v>
      </c>
      <c r="K537" t="s">
        <v>16260</v>
      </c>
    </row>
    <row r="538" spans="1:11">
      <c r="A538">
        <v>21545</v>
      </c>
      <c r="B538" t="s">
        <v>16279</v>
      </c>
      <c r="C538">
        <v>50365000</v>
      </c>
      <c r="D538" t="s">
        <v>15534</v>
      </c>
      <c r="E538" t="s">
        <v>15687</v>
      </c>
      <c r="F538" t="s">
        <v>15550</v>
      </c>
      <c r="G538" t="s">
        <v>16283</v>
      </c>
      <c r="H538" s="1">
        <v>45117.938275462962</v>
      </c>
      <c r="I538" t="s">
        <v>16204</v>
      </c>
      <c r="J538" s="1">
        <v>45117.938275462962</v>
      </c>
      <c r="K538" t="s">
        <v>16204</v>
      </c>
    </row>
    <row r="539" spans="1:11">
      <c r="A539">
        <v>126200</v>
      </c>
      <c r="B539" t="s">
        <v>16258</v>
      </c>
      <c r="C539">
        <v>58355050</v>
      </c>
      <c r="D539" t="s">
        <v>15534</v>
      </c>
      <c r="E539" t="s">
        <v>15554</v>
      </c>
      <c r="F539" t="s">
        <v>15550</v>
      </c>
      <c r="G539" t="s">
        <v>16284</v>
      </c>
      <c r="H539" s="1">
        <v>45117.939062500001</v>
      </c>
      <c r="I539" t="s">
        <v>16260</v>
      </c>
      <c r="J539" s="1">
        <v>45121.655995370369</v>
      </c>
      <c r="K539" t="s">
        <v>16260</v>
      </c>
    </row>
    <row r="540" spans="1:11">
      <c r="A540">
        <v>21545</v>
      </c>
      <c r="B540" t="s">
        <v>16279</v>
      </c>
      <c r="C540">
        <v>50915000</v>
      </c>
      <c r="D540" t="s">
        <v>15534</v>
      </c>
      <c r="E540" t="s">
        <v>15549</v>
      </c>
      <c r="F540" t="s">
        <v>15536</v>
      </c>
      <c r="G540" t="s">
        <v>16285</v>
      </c>
      <c r="H540" s="1">
        <v>45117.939085648148</v>
      </c>
      <c r="I540" t="s">
        <v>16204</v>
      </c>
      <c r="J540" s="1">
        <v>45117.939085648148</v>
      </c>
      <c r="K540" t="s">
        <v>16204</v>
      </c>
    </row>
    <row r="541" spans="1:11">
      <c r="A541">
        <v>20666</v>
      </c>
      <c r="B541" t="s">
        <v>16199</v>
      </c>
      <c r="C541">
        <v>57700030</v>
      </c>
      <c r="D541" t="s">
        <v>15534</v>
      </c>
      <c r="E541" t="s">
        <v>15535</v>
      </c>
      <c r="F541" t="s">
        <v>15536</v>
      </c>
      <c r="G541" t="s">
        <v>16286</v>
      </c>
      <c r="H541" s="1">
        <v>45117.941493055558</v>
      </c>
      <c r="I541" t="s">
        <v>16201</v>
      </c>
      <c r="J541" s="1">
        <v>45117.941493055558</v>
      </c>
      <c r="K541" t="s">
        <v>16201</v>
      </c>
    </row>
    <row r="542" spans="1:11">
      <c r="A542">
        <v>20666</v>
      </c>
      <c r="B542" t="s">
        <v>16199</v>
      </c>
      <c r="C542">
        <v>50905006</v>
      </c>
      <c r="D542" t="s">
        <v>15534</v>
      </c>
      <c r="E542" t="s">
        <v>15554</v>
      </c>
      <c r="F542" t="s">
        <v>15536</v>
      </c>
      <c r="G542" t="s">
        <v>16287</v>
      </c>
      <c r="H542" s="1">
        <v>45117.944039351853</v>
      </c>
      <c r="I542" t="s">
        <v>16201</v>
      </c>
      <c r="J542" s="1">
        <v>45117.944039351853</v>
      </c>
      <c r="K542" t="s">
        <v>16201</v>
      </c>
    </row>
    <row r="543" spans="1:11">
      <c r="A543">
        <v>126200</v>
      </c>
      <c r="B543" t="s">
        <v>16258</v>
      </c>
      <c r="C543">
        <v>58425006</v>
      </c>
      <c r="D543" t="s">
        <v>15534</v>
      </c>
      <c r="E543" t="s">
        <v>15687</v>
      </c>
      <c r="F543" t="s">
        <v>15550</v>
      </c>
      <c r="G543" t="s">
        <v>16288</v>
      </c>
      <c r="H543" s="1">
        <v>45117.946921296294</v>
      </c>
      <c r="I543" t="s">
        <v>16260</v>
      </c>
      <c r="J543" s="1">
        <v>45121.656851851854</v>
      </c>
      <c r="K543" t="s">
        <v>16260</v>
      </c>
    </row>
    <row r="544" spans="1:11">
      <c r="A544">
        <v>83855</v>
      </c>
      <c r="B544" t="s">
        <v>16266</v>
      </c>
      <c r="C544">
        <v>51230000</v>
      </c>
      <c r="D544" t="s">
        <v>15534</v>
      </c>
      <c r="E544" t="s">
        <v>15554</v>
      </c>
      <c r="F544" t="s">
        <v>15550</v>
      </c>
      <c r="G544" t="s">
        <v>16289</v>
      </c>
      <c r="H544" s="1">
        <v>45117.952835648146</v>
      </c>
      <c r="I544" t="s">
        <v>16268</v>
      </c>
      <c r="J544" s="1">
        <v>45117.952835648146</v>
      </c>
      <c r="K544" t="s">
        <v>16268</v>
      </c>
    </row>
    <row r="545" spans="1:11">
      <c r="A545">
        <v>20666</v>
      </c>
      <c r="B545" t="s">
        <v>16199</v>
      </c>
      <c r="C545">
        <v>50350001</v>
      </c>
      <c r="D545" t="s">
        <v>15534</v>
      </c>
      <c r="E545" t="s">
        <v>15586</v>
      </c>
      <c r="F545" t="s">
        <v>15536</v>
      </c>
      <c r="G545" t="s">
        <v>16290</v>
      </c>
      <c r="H545" s="1">
        <v>45117.953182870369</v>
      </c>
      <c r="I545" t="s">
        <v>16201</v>
      </c>
      <c r="J545" s="1">
        <v>45117.953182870369</v>
      </c>
      <c r="K545" t="s">
        <v>16201</v>
      </c>
    </row>
    <row r="546" spans="1:11">
      <c r="A546">
        <v>126152</v>
      </c>
      <c r="B546" t="s">
        <v>16291</v>
      </c>
      <c r="C546">
        <v>51220000</v>
      </c>
      <c r="D546" t="s">
        <v>15534</v>
      </c>
      <c r="E546" t="s">
        <v>15554</v>
      </c>
      <c r="F546" t="s">
        <v>15550</v>
      </c>
      <c r="G546" t="s">
        <v>16292</v>
      </c>
      <c r="H546" s="1">
        <v>45117.956886574073</v>
      </c>
      <c r="I546" t="s">
        <v>15668</v>
      </c>
      <c r="J546" s="1">
        <v>45117.956886574073</v>
      </c>
      <c r="K546" t="s">
        <v>15668</v>
      </c>
    </row>
    <row r="547" spans="1:11">
      <c r="A547">
        <v>126152</v>
      </c>
      <c r="B547" t="s">
        <v>16291</v>
      </c>
      <c r="C547">
        <v>50321000</v>
      </c>
      <c r="D547" t="s">
        <v>15534</v>
      </c>
      <c r="E547" t="s">
        <v>15586</v>
      </c>
      <c r="F547" t="s">
        <v>15550</v>
      </c>
      <c r="G547" t="s">
        <v>16293</v>
      </c>
      <c r="H547" s="1">
        <v>45117.957557870373</v>
      </c>
      <c r="I547" t="s">
        <v>15668</v>
      </c>
      <c r="J547" s="1">
        <v>45117.957557870373</v>
      </c>
      <c r="K547" t="s">
        <v>15668</v>
      </c>
    </row>
    <row r="548" spans="1:11">
      <c r="A548">
        <v>126152</v>
      </c>
      <c r="B548" t="s">
        <v>16291</v>
      </c>
      <c r="C548">
        <v>50355000</v>
      </c>
      <c r="D548" t="s">
        <v>15534</v>
      </c>
      <c r="E548" t="s">
        <v>15544</v>
      </c>
      <c r="F548" t="s">
        <v>15550</v>
      </c>
      <c r="G548" t="s">
        <v>16294</v>
      </c>
      <c r="H548" s="1">
        <v>45117.95857638889</v>
      </c>
      <c r="I548" t="s">
        <v>15668</v>
      </c>
      <c r="J548" s="1">
        <v>45117.95857638889</v>
      </c>
      <c r="K548" t="s">
        <v>15668</v>
      </c>
    </row>
    <row r="549" spans="1:11">
      <c r="A549">
        <v>126238</v>
      </c>
      <c r="B549" t="s">
        <v>16295</v>
      </c>
      <c r="C549">
        <v>58200000</v>
      </c>
      <c r="D549" t="s">
        <v>15534</v>
      </c>
      <c r="E549" t="s">
        <v>15554</v>
      </c>
      <c r="F549" t="s">
        <v>15550</v>
      </c>
      <c r="G549" t="s">
        <v>16296</v>
      </c>
      <c r="H549" s="1">
        <v>45117.964375000003</v>
      </c>
      <c r="I549" t="s">
        <v>15668</v>
      </c>
      <c r="J549" s="1">
        <v>45117.964375000003</v>
      </c>
      <c r="K549" t="s">
        <v>15668</v>
      </c>
    </row>
    <row r="550" spans="1:11">
      <c r="A550">
        <v>20656</v>
      </c>
      <c r="B550" t="s">
        <v>16297</v>
      </c>
      <c r="C550">
        <v>50915000</v>
      </c>
      <c r="D550" t="s">
        <v>15534</v>
      </c>
      <c r="E550" t="s">
        <v>15549</v>
      </c>
      <c r="F550" t="s">
        <v>15550</v>
      </c>
      <c r="G550" t="s">
        <v>16298</v>
      </c>
      <c r="H550" s="1">
        <v>45117.966747685183</v>
      </c>
      <c r="I550" t="s">
        <v>16201</v>
      </c>
      <c r="J550" s="1">
        <v>45117.966747685183</v>
      </c>
      <c r="K550" t="s">
        <v>16201</v>
      </c>
    </row>
    <row r="551" spans="1:11">
      <c r="A551">
        <v>126200</v>
      </c>
      <c r="B551" t="s">
        <v>16258</v>
      </c>
      <c r="C551">
        <v>56400000</v>
      </c>
      <c r="D551" t="s">
        <v>15534</v>
      </c>
      <c r="E551" t="s">
        <v>15544</v>
      </c>
      <c r="F551" t="s">
        <v>15550</v>
      </c>
      <c r="G551" t="s">
        <v>16299</v>
      </c>
      <c r="H551" s="1">
        <v>45117.968217592592</v>
      </c>
      <c r="I551" t="s">
        <v>16260</v>
      </c>
      <c r="J551" s="1">
        <v>45121.65730324074</v>
      </c>
      <c r="K551" t="s">
        <v>16260</v>
      </c>
    </row>
    <row r="552" spans="1:11">
      <c r="A552">
        <v>11178</v>
      </c>
      <c r="B552" t="s">
        <v>16300</v>
      </c>
      <c r="C552">
        <v>50915000</v>
      </c>
      <c r="D552" t="s">
        <v>15534</v>
      </c>
      <c r="E552" t="s">
        <v>15549</v>
      </c>
      <c r="F552" t="s">
        <v>15550</v>
      </c>
      <c r="G552" t="s">
        <v>16298</v>
      </c>
      <c r="H552" s="1">
        <v>45117.968923611108</v>
      </c>
      <c r="I552" t="s">
        <v>16201</v>
      </c>
      <c r="J552" s="1">
        <v>45117.968923611108</v>
      </c>
      <c r="K552" t="s">
        <v>16201</v>
      </c>
    </row>
    <row r="553" spans="1:11">
      <c r="A553">
        <v>126200</v>
      </c>
      <c r="B553" t="s">
        <v>16258</v>
      </c>
      <c r="C553">
        <v>50390000</v>
      </c>
      <c r="D553" t="s">
        <v>15534</v>
      </c>
      <c r="E553" t="s">
        <v>15687</v>
      </c>
      <c r="F553" t="s">
        <v>15550</v>
      </c>
      <c r="G553" t="s">
        <v>16301</v>
      </c>
      <c r="H553" s="1">
        <v>45117.969861111109</v>
      </c>
      <c r="I553" t="s">
        <v>16260</v>
      </c>
      <c r="J553" s="1">
        <v>45121.658425925925</v>
      </c>
      <c r="K553" t="s">
        <v>16260</v>
      </c>
    </row>
    <row r="554" spans="1:11">
      <c r="A554">
        <v>11179</v>
      </c>
      <c r="B554" t="s">
        <v>16302</v>
      </c>
      <c r="C554">
        <v>50915000</v>
      </c>
      <c r="D554" t="s">
        <v>15534</v>
      </c>
      <c r="E554" t="s">
        <v>15549</v>
      </c>
      <c r="F554" t="s">
        <v>15550</v>
      </c>
      <c r="G554" t="s">
        <v>16298</v>
      </c>
      <c r="H554" s="1">
        <v>45117.972002314818</v>
      </c>
      <c r="I554" t="s">
        <v>16201</v>
      </c>
      <c r="J554" s="1">
        <v>45117.972002314818</v>
      </c>
      <c r="K554" t="s">
        <v>16201</v>
      </c>
    </row>
    <row r="555" spans="1:11">
      <c r="A555">
        <v>126238</v>
      </c>
      <c r="B555" t="s">
        <v>16295</v>
      </c>
      <c r="C555">
        <v>50350000</v>
      </c>
      <c r="D555" t="s">
        <v>15534</v>
      </c>
      <c r="E555" t="s">
        <v>15554</v>
      </c>
      <c r="F555" t="s">
        <v>15536</v>
      </c>
      <c r="G555" t="s">
        <v>16303</v>
      </c>
      <c r="H555" s="1">
        <v>45117.972800925927</v>
      </c>
      <c r="I555" t="s">
        <v>15668</v>
      </c>
      <c r="J555" s="1">
        <v>45124.543599537035</v>
      </c>
      <c r="K555" t="s">
        <v>16304</v>
      </c>
    </row>
    <row r="556" spans="1:11">
      <c r="A556">
        <v>126238</v>
      </c>
      <c r="B556" t="s">
        <v>16295</v>
      </c>
      <c r="C556">
        <v>50310000</v>
      </c>
      <c r="D556" t="s">
        <v>15534</v>
      </c>
      <c r="E556" t="s">
        <v>15535</v>
      </c>
      <c r="F556" t="s">
        <v>15550</v>
      </c>
      <c r="G556" t="s">
        <v>16305</v>
      </c>
      <c r="H556" s="1">
        <v>45117.983402777776</v>
      </c>
      <c r="I556" t="s">
        <v>15668</v>
      </c>
      <c r="J556" s="1">
        <v>45124.546493055554</v>
      </c>
      <c r="K556" t="s">
        <v>16304</v>
      </c>
    </row>
    <row r="557" spans="1:11">
      <c r="A557">
        <v>126238</v>
      </c>
      <c r="B557" t="s">
        <v>16295</v>
      </c>
      <c r="C557">
        <v>58310000</v>
      </c>
      <c r="D557" t="s">
        <v>15534</v>
      </c>
      <c r="E557" t="s">
        <v>15554</v>
      </c>
      <c r="F557" t="s">
        <v>15550</v>
      </c>
      <c r="G557" t="s">
        <v>16306</v>
      </c>
      <c r="H557" s="1">
        <v>45117.984212962961</v>
      </c>
      <c r="I557" t="s">
        <v>15668</v>
      </c>
      <c r="J557" s="1">
        <v>45117.984212962961</v>
      </c>
      <c r="K557" t="s">
        <v>15668</v>
      </c>
    </row>
    <row r="558" spans="1:11">
      <c r="A558">
        <v>126238</v>
      </c>
      <c r="B558" t="s">
        <v>16295</v>
      </c>
      <c r="C558">
        <v>50905006</v>
      </c>
      <c r="D558" t="s">
        <v>15534</v>
      </c>
      <c r="E558" t="s">
        <v>15544</v>
      </c>
      <c r="F558" t="s">
        <v>15536</v>
      </c>
      <c r="G558" t="s">
        <v>16307</v>
      </c>
      <c r="H558" s="1">
        <v>45117.988761574074</v>
      </c>
      <c r="I558" t="s">
        <v>15668</v>
      </c>
      <c r="J558" s="1">
        <v>45117.989270833335</v>
      </c>
      <c r="K558" t="s">
        <v>15668</v>
      </c>
    </row>
    <row r="559" spans="1:11">
      <c r="A559">
        <v>126238</v>
      </c>
      <c r="B559" t="s">
        <v>16295</v>
      </c>
      <c r="C559">
        <v>51230000</v>
      </c>
      <c r="D559" t="s">
        <v>15534</v>
      </c>
      <c r="E559" t="s">
        <v>15535</v>
      </c>
      <c r="F559" t="s">
        <v>15536</v>
      </c>
      <c r="G559" t="s">
        <v>16308</v>
      </c>
      <c r="H559" s="1">
        <v>45117.992569444446</v>
      </c>
      <c r="I559" t="s">
        <v>15668</v>
      </c>
      <c r="J559" s="1">
        <v>45117.992569444446</v>
      </c>
      <c r="K559" t="s">
        <v>15668</v>
      </c>
    </row>
    <row r="560" spans="1:11">
      <c r="A560">
        <v>126238</v>
      </c>
      <c r="B560" t="s">
        <v>16295</v>
      </c>
      <c r="C560">
        <v>52004000</v>
      </c>
      <c r="D560" t="s">
        <v>15534</v>
      </c>
      <c r="E560" t="s">
        <v>15554</v>
      </c>
      <c r="F560" t="s">
        <v>15550</v>
      </c>
      <c r="G560" t="s">
        <v>16309</v>
      </c>
      <c r="H560" s="1">
        <v>45117.993321759262</v>
      </c>
      <c r="I560" t="s">
        <v>15668</v>
      </c>
      <c r="J560" s="1">
        <v>45117.993321759262</v>
      </c>
      <c r="K560" t="s">
        <v>15668</v>
      </c>
    </row>
    <row r="561" spans="1:11">
      <c r="A561">
        <v>126238</v>
      </c>
      <c r="B561" t="s">
        <v>16295</v>
      </c>
      <c r="C561">
        <v>57300000</v>
      </c>
      <c r="D561" t="s">
        <v>15534</v>
      </c>
      <c r="E561" t="s">
        <v>15554</v>
      </c>
      <c r="F561" t="s">
        <v>15550</v>
      </c>
      <c r="G561" t="s">
        <v>16310</v>
      </c>
      <c r="H561" s="1">
        <v>45117.995937500003</v>
      </c>
      <c r="I561" t="s">
        <v>15668</v>
      </c>
      <c r="J561" s="1">
        <v>45117.995937500003</v>
      </c>
      <c r="K561" t="s">
        <v>15668</v>
      </c>
    </row>
    <row r="562" spans="1:11">
      <c r="A562">
        <v>126239</v>
      </c>
      <c r="B562" t="s">
        <v>16311</v>
      </c>
      <c r="C562">
        <v>57800000</v>
      </c>
      <c r="D562" t="s">
        <v>15534</v>
      </c>
      <c r="E562" t="s">
        <v>15554</v>
      </c>
      <c r="F562" t="s">
        <v>15550</v>
      </c>
      <c r="G562" t="s">
        <v>16312</v>
      </c>
      <c r="H562" s="1">
        <v>45118.000011574077</v>
      </c>
      <c r="I562" t="s">
        <v>15668</v>
      </c>
      <c r="J562" s="1">
        <v>45118.000011574077</v>
      </c>
      <c r="K562" t="s">
        <v>15668</v>
      </c>
    </row>
    <row r="563" spans="1:11">
      <c r="A563">
        <v>126239</v>
      </c>
      <c r="B563" t="s">
        <v>16311</v>
      </c>
      <c r="C563">
        <v>50350000</v>
      </c>
      <c r="D563" t="s">
        <v>15534</v>
      </c>
      <c r="E563" t="s">
        <v>15535</v>
      </c>
      <c r="F563" t="s">
        <v>15536</v>
      </c>
      <c r="G563" t="s">
        <v>16313</v>
      </c>
      <c r="H563" s="1">
        <v>45118.000891203701</v>
      </c>
      <c r="I563" t="s">
        <v>15668</v>
      </c>
      <c r="J563" s="1">
        <v>45124.540879629632</v>
      </c>
      <c r="K563" t="s">
        <v>16304</v>
      </c>
    </row>
    <row r="564" spans="1:11">
      <c r="A564">
        <v>126239</v>
      </c>
      <c r="B564" t="s">
        <v>16311</v>
      </c>
      <c r="C564">
        <v>50350001</v>
      </c>
      <c r="D564" t="s">
        <v>15534</v>
      </c>
      <c r="E564" t="s">
        <v>15535</v>
      </c>
      <c r="F564" t="s">
        <v>15550</v>
      </c>
      <c r="G564" t="s">
        <v>16314</v>
      </c>
      <c r="H564" s="1">
        <v>45118.003819444442</v>
      </c>
      <c r="I564" t="s">
        <v>15668</v>
      </c>
      <c r="J564" s="1">
        <v>45118.003819444442</v>
      </c>
      <c r="K564" t="s">
        <v>15668</v>
      </c>
    </row>
    <row r="565" spans="1:11">
      <c r="A565">
        <v>126239</v>
      </c>
      <c r="B565" t="s">
        <v>16311</v>
      </c>
      <c r="C565">
        <v>50810000</v>
      </c>
      <c r="D565" t="s">
        <v>15534</v>
      </c>
      <c r="E565" t="s">
        <v>15535</v>
      </c>
      <c r="F565" t="s">
        <v>15550</v>
      </c>
      <c r="G565" t="s">
        <v>16315</v>
      </c>
      <c r="H565" s="1">
        <v>45118.006585648145</v>
      </c>
      <c r="I565" t="s">
        <v>15668</v>
      </c>
      <c r="J565" s="1">
        <v>45118.006585648145</v>
      </c>
      <c r="K565" t="s">
        <v>15668</v>
      </c>
    </row>
    <row r="566" spans="1:11">
      <c r="A566">
        <v>126239</v>
      </c>
      <c r="B566" t="s">
        <v>16311</v>
      </c>
      <c r="C566">
        <v>57300000</v>
      </c>
      <c r="D566" t="s">
        <v>15534</v>
      </c>
      <c r="E566" t="s">
        <v>15535</v>
      </c>
      <c r="F566" t="s">
        <v>15550</v>
      </c>
      <c r="G566" t="s">
        <v>16316</v>
      </c>
      <c r="H566" s="1">
        <v>45118.0080787037</v>
      </c>
      <c r="I566" t="s">
        <v>15668</v>
      </c>
      <c r="J566" s="1">
        <v>45118.0080787037</v>
      </c>
      <c r="K566" t="s">
        <v>15668</v>
      </c>
    </row>
    <row r="567" spans="1:11">
      <c r="A567">
        <v>126239</v>
      </c>
      <c r="B567" t="s">
        <v>16311</v>
      </c>
      <c r="C567">
        <v>52003000</v>
      </c>
      <c r="D567" t="s">
        <v>15534</v>
      </c>
      <c r="E567" t="s">
        <v>15535</v>
      </c>
      <c r="F567" t="s">
        <v>15550</v>
      </c>
      <c r="G567" t="s">
        <v>16317</v>
      </c>
      <c r="H567" s="1">
        <v>45118.008425925924</v>
      </c>
      <c r="I567" t="s">
        <v>15668</v>
      </c>
      <c r="J567" s="1">
        <v>45118.008425925924</v>
      </c>
      <c r="K567" t="s">
        <v>15668</v>
      </c>
    </row>
    <row r="568" spans="1:11">
      <c r="A568">
        <v>126240</v>
      </c>
      <c r="B568" t="s">
        <v>16318</v>
      </c>
      <c r="C568">
        <v>58425000</v>
      </c>
      <c r="D568" t="s">
        <v>15534</v>
      </c>
      <c r="E568" t="s">
        <v>15554</v>
      </c>
      <c r="F568" t="s">
        <v>15550</v>
      </c>
      <c r="G568" t="s">
        <v>16319</v>
      </c>
      <c r="H568" s="1">
        <v>45118.010057870371</v>
      </c>
      <c r="I568" t="s">
        <v>15668</v>
      </c>
      <c r="J568" s="1">
        <v>45118.010057870371</v>
      </c>
      <c r="K568" t="s">
        <v>15668</v>
      </c>
    </row>
    <row r="569" spans="1:11">
      <c r="A569">
        <v>126240</v>
      </c>
      <c r="B569" t="s">
        <v>16318</v>
      </c>
      <c r="C569">
        <v>51290000</v>
      </c>
      <c r="D569" t="s">
        <v>15534</v>
      </c>
      <c r="E569" t="s">
        <v>15554</v>
      </c>
      <c r="F569" t="s">
        <v>15550</v>
      </c>
      <c r="G569" t="s">
        <v>16320</v>
      </c>
      <c r="H569" s="1">
        <v>45118.011736111112</v>
      </c>
      <c r="I569" t="s">
        <v>15668</v>
      </c>
      <c r="J569" s="1">
        <v>45118.011736111112</v>
      </c>
      <c r="K569" t="s">
        <v>15668</v>
      </c>
    </row>
    <row r="570" spans="1:11">
      <c r="A570">
        <v>126240</v>
      </c>
      <c r="B570" t="s">
        <v>16318</v>
      </c>
      <c r="C570">
        <v>57900065</v>
      </c>
      <c r="D570" t="s">
        <v>15534</v>
      </c>
      <c r="E570" t="s">
        <v>15535</v>
      </c>
      <c r="F570" t="s">
        <v>15550</v>
      </c>
      <c r="G570" t="s">
        <v>16321</v>
      </c>
      <c r="H570" s="1">
        <v>45118.01363425926</v>
      </c>
      <c r="I570" t="s">
        <v>15668</v>
      </c>
      <c r="J570" s="1">
        <v>45118.01363425926</v>
      </c>
      <c r="K570" t="s">
        <v>15668</v>
      </c>
    </row>
    <row r="571" spans="1:11">
      <c r="A571">
        <v>126241</v>
      </c>
      <c r="B571" t="s">
        <v>16322</v>
      </c>
      <c r="C571">
        <v>50305025</v>
      </c>
      <c r="D571" t="s">
        <v>15534</v>
      </c>
      <c r="E571" t="s">
        <v>15554</v>
      </c>
      <c r="F571" t="s">
        <v>15550</v>
      </c>
      <c r="G571" t="s">
        <v>16323</v>
      </c>
      <c r="H571" s="1">
        <v>45118.014699074076</v>
      </c>
      <c r="I571" t="s">
        <v>15668</v>
      </c>
      <c r="J571" s="1">
        <v>45118.014699074076</v>
      </c>
      <c r="K571" t="s">
        <v>15668</v>
      </c>
    </row>
    <row r="572" spans="1:11">
      <c r="A572">
        <v>8967</v>
      </c>
      <c r="B572" t="s">
        <v>16324</v>
      </c>
      <c r="C572">
        <v>50321000</v>
      </c>
      <c r="D572" t="s">
        <v>15534</v>
      </c>
      <c r="E572" t="s">
        <v>15554</v>
      </c>
      <c r="F572" t="s">
        <v>15550</v>
      </c>
      <c r="G572" t="s">
        <v>16325</v>
      </c>
      <c r="H572" s="1">
        <v>45118.030451388891</v>
      </c>
      <c r="I572" t="s">
        <v>16326</v>
      </c>
      <c r="J572" s="1">
        <v>45118.030451388891</v>
      </c>
      <c r="K572" t="s">
        <v>16326</v>
      </c>
    </row>
    <row r="573" spans="1:11">
      <c r="A573">
        <v>8962</v>
      </c>
      <c r="B573" t="s">
        <v>16327</v>
      </c>
      <c r="C573">
        <v>50365000</v>
      </c>
      <c r="D573" t="s">
        <v>15534</v>
      </c>
      <c r="E573" t="s">
        <v>15576</v>
      </c>
      <c r="F573" t="s">
        <v>15550</v>
      </c>
      <c r="G573" t="s">
        <v>16328</v>
      </c>
      <c r="H573" s="1">
        <v>45118.048506944448</v>
      </c>
      <c r="I573" t="s">
        <v>16326</v>
      </c>
      <c r="J573" s="1">
        <v>45118.048506944448</v>
      </c>
      <c r="K573" t="s">
        <v>16326</v>
      </c>
    </row>
    <row r="574" spans="1:11">
      <c r="A574">
        <v>8964</v>
      </c>
      <c r="B574" t="s">
        <v>16329</v>
      </c>
      <c r="C574">
        <v>50320000</v>
      </c>
      <c r="D574" t="s">
        <v>15534</v>
      </c>
      <c r="E574" t="s">
        <v>15554</v>
      </c>
      <c r="F574" t="s">
        <v>15550</v>
      </c>
      <c r="G574" t="s">
        <v>16330</v>
      </c>
      <c r="H574" s="1">
        <v>45118.051585648151</v>
      </c>
      <c r="I574" t="s">
        <v>16326</v>
      </c>
      <c r="J574" s="1">
        <v>45118.051585648151</v>
      </c>
      <c r="K574" t="s">
        <v>16326</v>
      </c>
    </row>
    <row r="575" spans="1:11">
      <c r="A575">
        <v>8963</v>
      </c>
      <c r="B575" t="s">
        <v>16331</v>
      </c>
      <c r="C575">
        <v>50320000</v>
      </c>
      <c r="D575" t="s">
        <v>15534</v>
      </c>
      <c r="E575" t="s">
        <v>15554</v>
      </c>
      <c r="F575" t="s">
        <v>15550</v>
      </c>
      <c r="G575" t="s">
        <v>16332</v>
      </c>
      <c r="H575" s="1">
        <v>45118.054085648146</v>
      </c>
      <c r="I575" t="s">
        <v>16326</v>
      </c>
      <c r="J575" s="1">
        <v>45118.054085648146</v>
      </c>
      <c r="K575" t="s">
        <v>16326</v>
      </c>
    </row>
    <row r="576" spans="1:11">
      <c r="A576">
        <v>8959</v>
      </c>
      <c r="B576" t="s">
        <v>16333</v>
      </c>
      <c r="C576">
        <v>50320000</v>
      </c>
      <c r="D576" t="s">
        <v>15534</v>
      </c>
      <c r="E576" t="s">
        <v>15554</v>
      </c>
      <c r="F576" t="s">
        <v>15550</v>
      </c>
      <c r="G576" t="s">
        <v>16334</v>
      </c>
      <c r="H576" s="1">
        <v>45118.055185185185</v>
      </c>
      <c r="I576" t="s">
        <v>16326</v>
      </c>
      <c r="J576" s="1">
        <v>45118.055185185185</v>
      </c>
      <c r="K576" t="s">
        <v>16326</v>
      </c>
    </row>
    <row r="577" spans="1:11">
      <c r="A577">
        <v>8959</v>
      </c>
      <c r="B577" t="s">
        <v>16333</v>
      </c>
      <c r="C577">
        <v>50321000</v>
      </c>
      <c r="D577" t="s">
        <v>15534</v>
      </c>
      <c r="E577" t="s">
        <v>15554</v>
      </c>
      <c r="F577" t="s">
        <v>15550</v>
      </c>
      <c r="G577" t="s">
        <v>16335</v>
      </c>
      <c r="H577" s="1">
        <v>45118.055474537039</v>
      </c>
      <c r="I577" t="s">
        <v>16326</v>
      </c>
      <c r="J577" s="1">
        <v>45118.055474537039</v>
      </c>
      <c r="K577" t="s">
        <v>16326</v>
      </c>
    </row>
    <row r="578" spans="1:11">
      <c r="A578">
        <v>8961</v>
      </c>
      <c r="B578" t="s">
        <v>16336</v>
      </c>
      <c r="C578">
        <v>50320000</v>
      </c>
      <c r="D578" t="s">
        <v>15534</v>
      </c>
      <c r="E578" t="s">
        <v>15554</v>
      </c>
      <c r="F578" t="s">
        <v>15550</v>
      </c>
      <c r="G578" t="s">
        <v>16337</v>
      </c>
      <c r="H578" s="1">
        <v>45118.056168981479</v>
      </c>
      <c r="I578" t="s">
        <v>16326</v>
      </c>
      <c r="J578" s="1">
        <v>45118.056168981479</v>
      </c>
      <c r="K578" t="s">
        <v>16326</v>
      </c>
    </row>
    <row r="579" spans="1:11">
      <c r="A579">
        <v>83078</v>
      </c>
      <c r="B579" t="s">
        <v>16338</v>
      </c>
      <c r="C579">
        <v>50320000</v>
      </c>
      <c r="D579" t="s">
        <v>15534</v>
      </c>
      <c r="E579" t="s">
        <v>15554</v>
      </c>
      <c r="F579" t="s">
        <v>15550</v>
      </c>
      <c r="G579" t="s">
        <v>16339</v>
      </c>
      <c r="H579" s="1">
        <v>45118.057349537034</v>
      </c>
      <c r="I579" t="s">
        <v>16326</v>
      </c>
      <c r="J579" s="1">
        <v>45118.057349537034</v>
      </c>
      <c r="K579" t="s">
        <v>16326</v>
      </c>
    </row>
    <row r="580" spans="1:11">
      <c r="A580">
        <v>83078</v>
      </c>
      <c r="B580" t="s">
        <v>16338</v>
      </c>
      <c r="C580">
        <v>50321000</v>
      </c>
      <c r="D580" t="s">
        <v>15534</v>
      </c>
      <c r="E580" t="s">
        <v>15554</v>
      </c>
      <c r="F580" t="s">
        <v>15550</v>
      </c>
      <c r="G580" t="s">
        <v>16340</v>
      </c>
      <c r="H580" s="1">
        <v>45118.057511574072</v>
      </c>
      <c r="I580" t="s">
        <v>16326</v>
      </c>
      <c r="J580" s="1">
        <v>45118.057511574072</v>
      </c>
      <c r="K580" t="s">
        <v>16326</v>
      </c>
    </row>
    <row r="581" spans="1:11">
      <c r="A581">
        <v>8953</v>
      </c>
      <c r="B581" t="s">
        <v>16341</v>
      </c>
      <c r="C581">
        <v>50905006</v>
      </c>
      <c r="D581" t="s">
        <v>15534</v>
      </c>
      <c r="E581" t="s">
        <v>15540</v>
      </c>
      <c r="F581" t="s">
        <v>15536</v>
      </c>
      <c r="G581" t="s">
        <v>16342</v>
      </c>
      <c r="H581" s="1">
        <v>45118.065706018519</v>
      </c>
      <c r="I581" t="s">
        <v>16326</v>
      </c>
      <c r="J581" s="1">
        <v>45118.065706018519</v>
      </c>
      <c r="K581" t="s">
        <v>16326</v>
      </c>
    </row>
    <row r="582" spans="1:11">
      <c r="A582">
        <v>11083</v>
      </c>
      <c r="B582" t="s">
        <v>16343</v>
      </c>
      <c r="C582">
        <v>50305028</v>
      </c>
      <c r="D582" t="s">
        <v>15534</v>
      </c>
      <c r="E582" t="s">
        <v>15554</v>
      </c>
      <c r="F582" t="s">
        <v>15550</v>
      </c>
      <c r="G582" t="s">
        <v>16344</v>
      </c>
      <c r="H582" s="1">
        <v>45118.178090277775</v>
      </c>
      <c r="I582" t="s">
        <v>16345</v>
      </c>
      <c r="J582" s="1">
        <v>45120.853831018518</v>
      </c>
      <c r="K582" t="s">
        <v>16345</v>
      </c>
    </row>
    <row r="583" spans="1:11">
      <c r="A583">
        <v>20831</v>
      </c>
      <c r="B583" t="s">
        <v>16346</v>
      </c>
      <c r="C583">
        <v>51220000</v>
      </c>
      <c r="D583" t="s">
        <v>15534</v>
      </c>
      <c r="E583" t="s">
        <v>15554</v>
      </c>
      <c r="F583" t="s">
        <v>15550</v>
      </c>
      <c r="G583" t="s">
        <v>16347</v>
      </c>
      <c r="H583" s="1">
        <v>45118.209178240744</v>
      </c>
      <c r="I583" t="s">
        <v>16348</v>
      </c>
      <c r="J583" s="1">
        <v>45118.209178240744</v>
      </c>
      <c r="K583" t="s">
        <v>16348</v>
      </c>
    </row>
    <row r="584" spans="1:11">
      <c r="A584">
        <v>126235</v>
      </c>
      <c r="B584" t="s">
        <v>16349</v>
      </c>
      <c r="C584">
        <v>51230000</v>
      </c>
      <c r="D584" t="s">
        <v>15534</v>
      </c>
      <c r="E584" t="s">
        <v>15535</v>
      </c>
      <c r="F584" t="s">
        <v>15536</v>
      </c>
      <c r="G584" t="s">
        <v>16350</v>
      </c>
      <c r="H584" s="1">
        <v>45118.417083333334</v>
      </c>
      <c r="I584" t="s">
        <v>16351</v>
      </c>
      <c r="J584" s="1">
        <v>45118.417083333334</v>
      </c>
      <c r="K584" t="s">
        <v>16351</v>
      </c>
    </row>
    <row r="585" spans="1:11">
      <c r="A585">
        <v>126235</v>
      </c>
      <c r="B585" t="s">
        <v>16349</v>
      </c>
      <c r="C585">
        <v>50830000</v>
      </c>
      <c r="D585" t="s">
        <v>15534</v>
      </c>
      <c r="E585" t="s">
        <v>15586</v>
      </c>
      <c r="F585" t="s">
        <v>15536</v>
      </c>
      <c r="G585" t="s">
        <v>16352</v>
      </c>
      <c r="H585" s="1">
        <v>45118.417488425926</v>
      </c>
      <c r="I585" t="s">
        <v>16351</v>
      </c>
      <c r="J585" s="1">
        <v>45118.417488425926</v>
      </c>
      <c r="K585" t="s">
        <v>16351</v>
      </c>
    </row>
    <row r="586" spans="1:11">
      <c r="A586">
        <v>126235</v>
      </c>
      <c r="B586" t="s">
        <v>16349</v>
      </c>
      <c r="C586">
        <v>57300021</v>
      </c>
      <c r="D586" t="s">
        <v>15534</v>
      </c>
      <c r="E586" t="s">
        <v>15554</v>
      </c>
      <c r="F586" t="s">
        <v>15550</v>
      </c>
      <c r="G586" t="s">
        <v>16353</v>
      </c>
      <c r="H586" s="1">
        <v>45118.417881944442</v>
      </c>
      <c r="I586" t="s">
        <v>16351</v>
      </c>
      <c r="J586" s="1">
        <v>45118.41946759259</v>
      </c>
      <c r="K586" t="s">
        <v>16351</v>
      </c>
    </row>
    <row r="587" spans="1:11">
      <c r="A587">
        <v>126235</v>
      </c>
      <c r="B587" t="s">
        <v>16349</v>
      </c>
      <c r="C587">
        <v>57300000</v>
      </c>
      <c r="D587" t="s">
        <v>15534</v>
      </c>
      <c r="E587" t="s">
        <v>15554</v>
      </c>
      <c r="F587" t="s">
        <v>15550</v>
      </c>
      <c r="G587" t="s">
        <v>16354</v>
      </c>
      <c r="H587" s="1">
        <v>45118.420532407406</v>
      </c>
      <c r="I587" t="s">
        <v>16351</v>
      </c>
      <c r="J587" s="1">
        <v>45118.420532407406</v>
      </c>
      <c r="K587" t="s">
        <v>16351</v>
      </c>
    </row>
    <row r="588" spans="1:11">
      <c r="A588">
        <v>126235</v>
      </c>
      <c r="B588" t="s">
        <v>16349</v>
      </c>
      <c r="C588">
        <v>57700010</v>
      </c>
      <c r="D588" t="s">
        <v>15534</v>
      </c>
      <c r="E588" t="s">
        <v>15554</v>
      </c>
      <c r="F588" t="s">
        <v>15550</v>
      </c>
      <c r="G588" t="s">
        <v>16355</v>
      </c>
      <c r="H588" s="1">
        <v>45118.422627314816</v>
      </c>
      <c r="I588" t="s">
        <v>16351</v>
      </c>
      <c r="J588" s="1">
        <v>45118.422627314816</v>
      </c>
      <c r="K588" t="s">
        <v>16351</v>
      </c>
    </row>
    <row r="589" spans="1:11">
      <c r="A589">
        <v>126235</v>
      </c>
      <c r="B589" t="s">
        <v>16349</v>
      </c>
      <c r="C589">
        <v>51210000</v>
      </c>
      <c r="D589" t="s">
        <v>15534</v>
      </c>
      <c r="E589" t="s">
        <v>15554</v>
      </c>
      <c r="F589" t="s">
        <v>15550</v>
      </c>
      <c r="G589" t="s">
        <v>16356</v>
      </c>
      <c r="H589" s="1">
        <v>45118.469375000001</v>
      </c>
      <c r="I589" t="s">
        <v>16351</v>
      </c>
      <c r="J589" s="1">
        <v>45118.469375000001</v>
      </c>
      <c r="K589" t="s">
        <v>16351</v>
      </c>
    </row>
    <row r="590" spans="1:11">
      <c r="A590">
        <v>126235</v>
      </c>
      <c r="B590" t="s">
        <v>16349</v>
      </c>
      <c r="C590">
        <v>50810000</v>
      </c>
      <c r="D590" t="s">
        <v>15534</v>
      </c>
      <c r="E590" t="s">
        <v>15535</v>
      </c>
      <c r="F590" t="s">
        <v>15536</v>
      </c>
      <c r="G590" t="s">
        <v>16357</v>
      </c>
      <c r="H590" s="1">
        <v>45118.477361111109</v>
      </c>
      <c r="I590" t="s">
        <v>16351</v>
      </c>
      <c r="J590" s="1">
        <v>45118.477361111109</v>
      </c>
      <c r="K590" t="s">
        <v>16351</v>
      </c>
    </row>
    <row r="591" spans="1:11">
      <c r="A591">
        <v>126235</v>
      </c>
      <c r="B591" t="s">
        <v>16349</v>
      </c>
      <c r="C591">
        <v>50905000</v>
      </c>
      <c r="D591" t="s">
        <v>15534</v>
      </c>
      <c r="E591" t="s">
        <v>15540</v>
      </c>
      <c r="F591" t="s">
        <v>15550</v>
      </c>
      <c r="G591" t="s">
        <v>16358</v>
      </c>
      <c r="H591" s="1">
        <v>45118.495613425926</v>
      </c>
      <c r="I591" t="s">
        <v>16351</v>
      </c>
      <c r="J591" s="1">
        <v>45118.495613425926</v>
      </c>
      <c r="K591" t="s">
        <v>16351</v>
      </c>
    </row>
    <row r="592" spans="1:11">
      <c r="A592">
        <v>126231</v>
      </c>
      <c r="B592" t="s">
        <v>16359</v>
      </c>
      <c r="C592">
        <v>57300000</v>
      </c>
      <c r="D592" t="s">
        <v>15534</v>
      </c>
      <c r="E592" t="s">
        <v>15687</v>
      </c>
      <c r="F592" t="s">
        <v>15550</v>
      </c>
      <c r="G592" t="s">
        <v>16360</v>
      </c>
      <c r="H592" s="1">
        <v>45118.511435185188</v>
      </c>
      <c r="I592" t="s">
        <v>16351</v>
      </c>
      <c r="J592" s="1">
        <v>45118.524270833332</v>
      </c>
      <c r="K592" t="s">
        <v>16351</v>
      </c>
    </row>
    <row r="593" spans="1:11">
      <c r="A593">
        <v>11871</v>
      </c>
      <c r="B593" t="s">
        <v>16361</v>
      </c>
      <c r="C593">
        <v>50355000</v>
      </c>
      <c r="D593" t="s">
        <v>15534</v>
      </c>
      <c r="E593" t="s">
        <v>15544</v>
      </c>
      <c r="F593" t="s">
        <v>15550</v>
      </c>
      <c r="G593" t="s">
        <v>16362</v>
      </c>
      <c r="H593" s="1">
        <v>45118.523923611108</v>
      </c>
      <c r="I593" t="s">
        <v>16227</v>
      </c>
      <c r="J593" s="1">
        <v>45118.523923611108</v>
      </c>
      <c r="K593" t="s">
        <v>16227</v>
      </c>
    </row>
    <row r="594" spans="1:11">
      <c r="A594">
        <v>21530</v>
      </c>
      <c r="B594" t="s">
        <v>16363</v>
      </c>
      <c r="C594">
        <v>57700060</v>
      </c>
      <c r="D594" t="s">
        <v>15534</v>
      </c>
      <c r="E594" t="s">
        <v>15535</v>
      </c>
      <c r="F594" t="s">
        <v>15550</v>
      </c>
      <c r="G594" t="s">
        <v>16364</v>
      </c>
      <c r="H594" s="1">
        <v>45118.52584490741</v>
      </c>
      <c r="I594" t="s">
        <v>16067</v>
      </c>
      <c r="J594" s="1">
        <v>45118.52584490741</v>
      </c>
      <c r="K594" t="s">
        <v>16067</v>
      </c>
    </row>
    <row r="595" spans="1:11">
      <c r="A595">
        <v>126231</v>
      </c>
      <c r="B595" t="s">
        <v>16359</v>
      </c>
      <c r="C595">
        <v>57800000</v>
      </c>
      <c r="D595" t="s">
        <v>15534</v>
      </c>
      <c r="E595" t="s">
        <v>15687</v>
      </c>
      <c r="F595" t="s">
        <v>15550</v>
      </c>
      <c r="G595" t="s">
        <v>16365</v>
      </c>
      <c r="H595" s="1">
        <v>45118.526087962964</v>
      </c>
      <c r="I595" t="s">
        <v>16351</v>
      </c>
      <c r="J595" s="1">
        <v>45118.526087962964</v>
      </c>
      <c r="K595" t="s">
        <v>16351</v>
      </c>
    </row>
    <row r="596" spans="1:11">
      <c r="A596">
        <v>21531</v>
      </c>
      <c r="B596" t="s">
        <v>16366</v>
      </c>
      <c r="C596">
        <v>50310000</v>
      </c>
      <c r="D596" t="s">
        <v>15534</v>
      </c>
      <c r="E596" t="s">
        <v>15544</v>
      </c>
      <c r="F596" t="s">
        <v>15550</v>
      </c>
      <c r="G596" t="s">
        <v>16367</v>
      </c>
      <c r="H596" s="1">
        <v>45118.526354166665</v>
      </c>
      <c r="I596" t="s">
        <v>16067</v>
      </c>
      <c r="J596" s="1">
        <v>45118.526354166665</v>
      </c>
      <c r="K596" t="s">
        <v>16067</v>
      </c>
    </row>
    <row r="597" spans="1:11">
      <c r="A597">
        <v>21531</v>
      </c>
      <c r="B597" t="s">
        <v>16366</v>
      </c>
      <c r="C597">
        <v>50355000</v>
      </c>
      <c r="D597" t="s">
        <v>15534</v>
      </c>
      <c r="E597" t="s">
        <v>15544</v>
      </c>
      <c r="F597" t="s">
        <v>15536</v>
      </c>
      <c r="G597" t="s">
        <v>16368</v>
      </c>
      <c r="H597" s="1">
        <v>45118.526550925926</v>
      </c>
      <c r="I597" t="s">
        <v>16067</v>
      </c>
      <c r="J597" s="1">
        <v>45118.526550925926</v>
      </c>
      <c r="K597" t="s">
        <v>16067</v>
      </c>
    </row>
    <row r="598" spans="1:11">
      <c r="A598">
        <v>126231</v>
      </c>
      <c r="B598" t="s">
        <v>16359</v>
      </c>
      <c r="C598">
        <v>52003000</v>
      </c>
      <c r="D598" t="s">
        <v>15534</v>
      </c>
      <c r="E598" t="s">
        <v>15687</v>
      </c>
      <c r="F598" t="s">
        <v>15550</v>
      </c>
      <c r="G598" t="s">
        <v>16369</v>
      </c>
      <c r="H598" s="1">
        <v>45118.526643518519</v>
      </c>
      <c r="I598" t="s">
        <v>16351</v>
      </c>
      <c r="J598" s="1">
        <v>45118.526643518519</v>
      </c>
      <c r="K598" t="s">
        <v>16351</v>
      </c>
    </row>
    <row r="599" spans="1:11">
      <c r="A599">
        <v>126231</v>
      </c>
      <c r="B599" t="s">
        <v>16359</v>
      </c>
      <c r="C599">
        <v>50355210</v>
      </c>
      <c r="D599" t="s">
        <v>15534</v>
      </c>
      <c r="E599" t="s">
        <v>15554</v>
      </c>
      <c r="F599" t="s">
        <v>15550</v>
      </c>
      <c r="G599" t="s">
        <v>16370</v>
      </c>
      <c r="H599" s="1">
        <v>45118.532326388886</v>
      </c>
      <c r="I599" t="s">
        <v>16351</v>
      </c>
      <c r="J599" s="1">
        <v>45118.532326388886</v>
      </c>
      <c r="K599" t="s">
        <v>16351</v>
      </c>
    </row>
    <row r="600" spans="1:11">
      <c r="A600">
        <v>10529</v>
      </c>
      <c r="B600" t="s">
        <v>16371</v>
      </c>
      <c r="C600">
        <v>57700030</v>
      </c>
      <c r="D600" t="s">
        <v>15534</v>
      </c>
      <c r="E600" t="s">
        <v>15576</v>
      </c>
      <c r="F600" t="s">
        <v>15550</v>
      </c>
      <c r="G600" t="s">
        <v>16372</v>
      </c>
      <c r="H600" s="1">
        <v>45118.534097222226</v>
      </c>
      <c r="I600" t="s">
        <v>16227</v>
      </c>
      <c r="J600" s="1">
        <v>45118.534097222226</v>
      </c>
      <c r="K600" t="s">
        <v>16227</v>
      </c>
    </row>
    <row r="601" spans="1:11">
      <c r="A601">
        <v>126231</v>
      </c>
      <c r="B601" t="s">
        <v>16359</v>
      </c>
      <c r="C601">
        <v>50355000</v>
      </c>
      <c r="D601" t="s">
        <v>15534</v>
      </c>
      <c r="E601" t="s">
        <v>15554</v>
      </c>
      <c r="F601" t="s">
        <v>15536</v>
      </c>
      <c r="G601" t="s">
        <v>16373</v>
      </c>
      <c r="H601" s="1">
        <v>45118.536747685182</v>
      </c>
      <c r="I601" t="s">
        <v>16351</v>
      </c>
      <c r="J601" s="1">
        <v>45118.536747685182</v>
      </c>
      <c r="K601" t="s">
        <v>16351</v>
      </c>
    </row>
    <row r="602" spans="1:11">
      <c r="A602">
        <v>126231</v>
      </c>
      <c r="B602" t="s">
        <v>16359</v>
      </c>
      <c r="C602">
        <v>50255000</v>
      </c>
      <c r="D602" t="s">
        <v>15534</v>
      </c>
      <c r="E602" t="s">
        <v>15540</v>
      </c>
      <c r="F602" t="s">
        <v>15550</v>
      </c>
      <c r="G602" t="s">
        <v>16374</v>
      </c>
      <c r="H602" s="1">
        <v>45118.537407407406</v>
      </c>
      <c r="I602" t="s">
        <v>16351</v>
      </c>
      <c r="J602" s="1">
        <v>45118.537407407406</v>
      </c>
      <c r="K602" t="s">
        <v>16351</v>
      </c>
    </row>
    <row r="603" spans="1:11">
      <c r="A603">
        <v>21531</v>
      </c>
      <c r="B603" t="s">
        <v>16366</v>
      </c>
      <c r="C603">
        <v>57700010</v>
      </c>
      <c r="D603" t="s">
        <v>15534</v>
      </c>
      <c r="E603" t="s">
        <v>15576</v>
      </c>
      <c r="F603" t="s">
        <v>15550</v>
      </c>
      <c r="G603" t="s">
        <v>16375</v>
      </c>
      <c r="H603" s="1">
        <v>45118.544594907406</v>
      </c>
      <c r="I603" t="s">
        <v>16067</v>
      </c>
      <c r="J603" s="1">
        <v>45118.544594907406</v>
      </c>
      <c r="K603" t="s">
        <v>16067</v>
      </c>
    </row>
    <row r="604" spans="1:11">
      <c r="A604">
        <v>21531</v>
      </c>
      <c r="B604" t="s">
        <v>16366</v>
      </c>
      <c r="C604">
        <v>57700060</v>
      </c>
      <c r="D604" t="s">
        <v>15534</v>
      </c>
      <c r="E604" t="s">
        <v>15576</v>
      </c>
      <c r="F604" t="s">
        <v>15550</v>
      </c>
      <c r="G604" t="s">
        <v>16376</v>
      </c>
      <c r="H604" s="1">
        <v>45118.547280092593</v>
      </c>
      <c r="I604" t="s">
        <v>16067</v>
      </c>
      <c r="J604" s="1">
        <v>45118.547280092593</v>
      </c>
      <c r="K604" t="s">
        <v>16067</v>
      </c>
    </row>
    <row r="605" spans="1:11">
      <c r="A605">
        <v>21532</v>
      </c>
      <c r="B605" t="s">
        <v>16377</v>
      </c>
      <c r="C605">
        <v>50915000</v>
      </c>
      <c r="D605" t="s">
        <v>15534</v>
      </c>
      <c r="E605" t="s">
        <v>15554</v>
      </c>
      <c r="F605" t="s">
        <v>15536</v>
      </c>
      <c r="G605" t="s">
        <v>16378</v>
      </c>
      <c r="H605" s="1">
        <v>45118.558125000003</v>
      </c>
      <c r="I605" t="s">
        <v>16067</v>
      </c>
      <c r="J605" s="1">
        <v>45118.558125000003</v>
      </c>
      <c r="K605" t="s">
        <v>16067</v>
      </c>
    </row>
    <row r="606" spans="1:11">
      <c r="A606">
        <v>21534</v>
      </c>
      <c r="B606" t="s">
        <v>16379</v>
      </c>
      <c r="C606">
        <v>50305021</v>
      </c>
      <c r="D606" t="s">
        <v>15534</v>
      </c>
      <c r="E606" t="s">
        <v>15687</v>
      </c>
      <c r="F606" t="s">
        <v>15550</v>
      </c>
      <c r="G606" t="s">
        <v>16380</v>
      </c>
      <c r="H606" s="1">
        <v>45118.558287037034</v>
      </c>
      <c r="I606" t="s">
        <v>16067</v>
      </c>
      <c r="J606" s="1">
        <v>45118.558287037034</v>
      </c>
      <c r="K606" t="s">
        <v>16067</v>
      </c>
    </row>
    <row r="607" spans="1:11">
      <c r="A607">
        <v>21535</v>
      </c>
      <c r="B607" t="s">
        <v>16381</v>
      </c>
      <c r="C607">
        <v>50305021</v>
      </c>
      <c r="D607" t="s">
        <v>15534</v>
      </c>
      <c r="E607" t="s">
        <v>15687</v>
      </c>
      <c r="F607" t="s">
        <v>15550</v>
      </c>
      <c r="G607" t="s">
        <v>16382</v>
      </c>
      <c r="H607" s="1">
        <v>45118.558831018519</v>
      </c>
      <c r="I607" t="s">
        <v>16067</v>
      </c>
      <c r="J607" s="1">
        <v>45118.558831018519</v>
      </c>
      <c r="K607" t="s">
        <v>16067</v>
      </c>
    </row>
    <row r="608" spans="1:11">
      <c r="A608">
        <v>21535</v>
      </c>
      <c r="B608" t="s">
        <v>16381</v>
      </c>
      <c r="C608">
        <v>50366000</v>
      </c>
      <c r="D608" t="s">
        <v>15534</v>
      </c>
      <c r="E608" t="s">
        <v>15544</v>
      </c>
      <c r="F608" t="s">
        <v>15550</v>
      </c>
      <c r="G608" t="s">
        <v>16383</v>
      </c>
      <c r="H608" s="1">
        <v>45118.559699074074</v>
      </c>
      <c r="I608" t="s">
        <v>16067</v>
      </c>
      <c r="J608" s="1">
        <v>45118.559699074074</v>
      </c>
      <c r="K608" t="s">
        <v>16067</v>
      </c>
    </row>
    <row r="609" spans="1:11">
      <c r="A609">
        <v>21535</v>
      </c>
      <c r="B609" t="s">
        <v>16381</v>
      </c>
      <c r="C609">
        <v>50905006</v>
      </c>
      <c r="D609" t="s">
        <v>15534</v>
      </c>
      <c r="E609" t="s">
        <v>15687</v>
      </c>
      <c r="F609" t="s">
        <v>15536</v>
      </c>
      <c r="G609" t="s">
        <v>16384</v>
      </c>
      <c r="H609" s="1">
        <v>45118.559907407405</v>
      </c>
      <c r="I609" t="s">
        <v>16067</v>
      </c>
      <c r="J609" s="1">
        <v>45118.559907407405</v>
      </c>
      <c r="K609" t="s">
        <v>16067</v>
      </c>
    </row>
    <row r="610" spans="1:11">
      <c r="A610">
        <v>21537</v>
      </c>
      <c r="B610" t="s">
        <v>16385</v>
      </c>
      <c r="C610">
        <v>50515000</v>
      </c>
      <c r="D610" t="s">
        <v>15534</v>
      </c>
      <c r="E610" t="s">
        <v>15554</v>
      </c>
      <c r="F610" t="s">
        <v>15550</v>
      </c>
      <c r="G610" t="s">
        <v>16386</v>
      </c>
      <c r="H610" s="1">
        <v>45118.560277777775</v>
      </c>
      <c r="I610" t="s">
        <v>16067</v>
      </c>
      <c r="J610" s="1">
        <v>45118.560277777775</v>
      </c>
      <c r="K610" t="s">
        <v>16067</v>
      </c>
    </row>
    <row r="611" spans="1:11">
      <c r="A611">
        <v>126231</v>
      </c>
      <c r="B611" t="s">
        <v>16359</v>
      </c>
      <c r="C611">
        <v>51210000</v>
      </c>
      <c r="D611" t="s">
        <v>15534</v>
      </c>
      <c r="E611" t="s">
        <v>15554</v>
      </c>
      <c r="F611" t="s">
        <v>15550</v>
      </c>
      <c r="G611" t="s">
        <v>16387</v>
      </c>
      <c r="H611" s="1">
        <v>45118.562951388885</v>
      </c>
      <c r="I611" t="s">
        <v>16351</v>
      </c>
      <c r="J611" s="1">
        <v>45118.562951388885</v>
      </c>
      <c r="K611" t="s">
        <v>16351</v>
      </c>
    </row>
    <row r="612" spans="1:11">
      <c r="A612">
        <v>21540</v>
      </c>
      <c r="B612" t="s">
        <v>16388</v>
      </c>
      <c r="C612">
        <v>50905006</v>
      </c>
      <c r="D612" t="s">
        <v>15534</v>
      </c>
      <c r="E612" t="s">
        <v>15687</v>
      </c>
      <c r="F612" t="s">
        <v>15536</v>
      </c>
      <c r="G612" t="s">
        <v>16389</v>
      </c>
      <c r="H612" s="1">
        <v>45118.567708333336</v>
      </c>
      <c r="I612" t="s">
        <v>16067</v>
      </c>
      <c r="J612" s="1">
        <v>45118.567708333336</v>
      </c>
      <c r="K612" t="s">
        <v>16067</v>
      </c>
    </row>
    <row r="613" spans="1:11">
      <c r="A613">
        <v>83118</v>
      </c>
      <c r="B613" t="s">
        <v>16390</v>
      </c>
      <c r="C613">
        <v>50321000</v>
      </c>
      <c r="D613" t="s">
        <v>15534</v>
      </c>
      <c r="E613" t="s">
        <v>15544</v>
      </c>
      <c r="F613" t="s">
        <v>15536</v>
      </c>
      <c r="G613" t="s">
        <v>16391</v>
      </c>
      <c r="H613" s="1">
        <v>45118.568738425929</v>
      </c>
      <c r="I613" t="s">
        <v>16067</v>
      </c>
      <c r="J613" s="1">
        <v>45118.568738425929</v>
      </c>
      <c r="K613" t="s">
        <v>16067</v>
      </c>
    </row>
    <row r="614" spans="1:11">
      <c r="A614">
        <v>9397</v>
      </c>
      <c r="B614" t="s">
        <v>16392</v>
      </c>
      <c r="C614">
        <v>50905006</v>
      </c>
      <c r="D614" t="s">
        <v>15534</v>
      </c>
      <c r="E614" t="s">
        <v>15554</v>
      </c>
      <c r="F614" t="s">
        <v>15550</v>
      </c>
      <c r="G614" t="s">
        <v>16393</v>
      </c>
      <c r="H614" s="1">
        <v>45118.571458333332</v>
      </c>
      <c r="I614" t="s">
        <v>16201</v>
      </c>
      <c r="J614" s="1">
        <v>45118.571458333332</v>
      </c>
      <c r="K614" t="s">
        <v>16201</v>
      </c>
    </row>
    <row r="615" spans="1:11">
      <c r="A615">
        <v>126232</v>
      </c>
      <c r="B615" t="s">
        <v>16394</v>
      </c>
      <c r="C615">
        <v>51220000</v>
      </c>
      <c r="D615" t="s">
        <v>15534</v>
      </c>
      <c r="E615" t="s">
        <v>15554</v>
      </c>
      <c r="F615" t="s">
        <v>15550</v>
      </c>
      <c r="G615" t="s">
        <v>16395</v>
      </c>
      <c r="H615" s="1">
        <v>45118.572812500002</v>
      </c>
      <c r="I615" t="s">
        <v>16351</v>
      </c>
      <c r="J615" s="1">
        <v>45118.899664351855</v>
      </c>
      <c r="K615" t="s">
        <v>16351</v>
      </c>
    </row>
    <row r="616" spans="1:11">
      <c r="A616">
        <v>11881</v>
      </c>
      <c r="B616" t="s">
        <v>16396</v>
      </c>
      <c r="C616">
        <v>50305025</v>
      </c>
      <c r="D616" t="s">
        <v>15534</v>
      </c>
      <c r="E616" t="s">
        <v>15535</v>
      </c>
      <c r="F616" t="s">
        <v>15536</v>
      </c>
      <c r="G616" t="s">
        <v>16397</v>
      </c>
      <c r="H616" s="1">
        <v>45118.577766203707</v>
      </c>
      <c r="I616" t="s">
        <v>16398</v>
      </c>
      <c r="J616" s="1">
        <v>45118.577766203707</v>
      </c>
      <c r="K616" t="s">
        <v>16398</v>
      </c>
    </row>
    <row r="617" spans="1:11">
      <c r="A617">
        <v>8528</v>
      </c>
      <c r="B617" t="s">
        <v>16399</v>
      </c>
      <c r="C617">
        <v>50905006</v>
      </c>
      <c r="D617" t="s">
        <v>15534</v>
      </c>
      <c r="E617" t="s">
        <v>15554</v>
      </c>
      <c r="F617" t="s">
        <v>15536</v>
      </c>
      <c r="G617" t="s">
        <v>16400</v>
      </c>
      <c r="H617" s="1">
        <v>45118.579016203701</v>
      </c>
      <c r="I617" t="s">
        <v>16201</v>
      </c>
      <c r="J617" s="1">
        <v>45118.579016203701</v>
      </c>
      <c r="K617" t="s">
        <v>16201</v>
      </c>
    </row>
    <row r="618" spans="1:11">
      <c r="A618">
        <v>20656</v>
      </c>
      <c r="B618" t="s">
        <v>16297</v>
      </c>
      <c r="C618">
        <v>50905006</v>
      </c>
      <c r="D618" t="s">
        <v>15534</v>
      </c>
      <c r="E618" t="s">
        <v>15554</v>
      </c>
      <c r="F618" t="s">
        <v>15536</v>
      </c>
      <c r="G618" t="s">
        <v>16401</v>
      </c>
      <c r="H618" s="1">
        <v>45118.58258101852</v>
      </c>
      <c r="I618" t="s">
        <v>16201</v>
      </c>
      <c r="J618" s="1">
        <v>45118.58258101852</v>
      </c>
      <c r="K618" t="s">
        <v>16201</v>
      </c>
    </row>
    <row r="619" spans="1:11">
      <c r="A619">
        <v>126232</v>
      </c>
      <c r="B619" t="s">
        <v>16394</v>
      </c>
      <c r="C619">
        <v>50305028</v>
      </c>
      <c r="D619" t="s">
        <v>15534</v>
      </c>
      <c r="E619" t="s">
        <v>15544</v>
      </c>
      <c r="F619" t="s">
        <v>15550</v>
      </c>
      <c r="G619" t="s">
        <v>16402</v>
      </c>
      <c r="H619" s="1">
        <v>45118.583356481482</v>
      </c>
      <c r="I619" t="s">
        <v>16351</v>
      </c>
      <c r="J619" s="1">
        <v>45118.583356481482</v>
      </c>
      <c r="K619" t="s">
        <v>16351</v>
      </c>
    </row>
    <row r="620" spans="1:11">
      <c r="A620">
        <v>11881</v>
      </c>
      <c r="B620" t="s">
        <v>16396</v>
      </c>
      <c r="C620">
        <v>50365000</v>
      </c>
      <c r="D620" t="s">
        <v>15534</v>
      </c>
      <c r="E620" t="s">
        <v>15554</v>
      </c>
      <c r="F620" t="s">
        <v>15536</v>
      </c>
      <c r="G620" t="s">
        <v>16403</v>
      </c>
      <c r="H620" s="1">
        <v>45118.58452546296</v>
      </c>
      <c r="I620" t="s">
        <v>16398</v>
      </c>
      <c r="J620" s="1">
        <v>45118.58452546296</v>
      </c>
      <c r="K620" t="s">
        <v>16398</v>
      </c>
    </row>
    <row r="621" spans="1:11">
      <c r="A621">
        <v>20665</v>
      </c>
      <c r="B621" t="s">
        <v>16404</v>
      </c>
      <c r="C621">
        <v>50905006</v>
      </c>
      <c r="D621" t="s">
        <v>15534</v>
      </c>
      <c r="E621" t="s">
        <v>15554</v>
      </c>
      <c r="F621" t="s">
        <v>15536</v>
      </c>
      <c r="G621" t="s">
        <v>16401</v>
      </c>
      <c r="H621" s="1">
        <v>45118.586041666669</v>
      </c>
      <c r="I621" t="s">
        <v>16201</v>
      </c>
      <c r="J621" s="1">
        <v>45118.586041666669</v>
      </c>
      <c r="K621" t="s">
        <v>16201</v>
      </c>
    </row>
    <row r="622" spans="1:11">
      <c r="A622">
        <v>8745</v>
      </c>
      <c r="B622" t="s">
        <v>16405</v>
      </c>
      <c r="C622">
        <v>50305028</v>
      </c>
      <c r="D622" t="s">
        <v>15534</v>
      </c>
      <c r="E622" t="s">
        <v>15535</v>
      </c>
      <c r="F622" t="s">
        <v>15536</v>
      </c>
      <c r="G622" t="s">
        <v>16406</v>
      </c>
      <c r="H622" s="1">
        <v>45118.587442129632</v>
      </c>
      <c r="I622" t="s">
        <v>16407</v>
      </c>
      <c r="J622" s="1">
        <v>45118.587442129632</v>
      </c>
      <c r="K622" t="s">
        <v>16407</v>
      </c>
    </row>
    <row r="623" spans="1:11">
      <c r="A623">
        <v>21493</v>
      </c>
      <c r="B623" t="s">
        <v>16408</v>
      </c>
      <c r="C623">
        <v>50915000</v>
      </c>
      <c r="D623" t="s">
        <v>15534</v>
      </c>
      <c r="E623" t="s">
        <v>15549</v>
      </c>
      <c r="F623" t="s">
        <v>15550</v>
      </c>
      <c r="G623" t="s">
        <v>16409</v>
      </c>
      <c r="H623" s="1">
        <v>45118.58803240741</v>
      </c>
      <c r="I623" t="s">
        <v>16410</v>
      </c>
      <c r="J623" s="1">
        <v>45118.588113425925</v>
      </c>
      <c r="K623" t="s">
        <v>16410</v>
      </c>
    </row>
    <row r="624" spans="1:11">
      <c r="A624">
        <v>11436</v>
      </c>
      <c r="B624" t="s">
        <v>16411</v>
      </c>
      <c r="C624">
        <v>50905006</v>
      </c>
      <c r="D624" t="s">
        <v>15534</v>
      </c>
      <c r="E624" t="s">
        <v>15544</v>
      </c>
      <c r="F624" t="s">
        <v>15550</v>
      </c>
      <c r="G624" t="s">
        <v>16412</v>
      </c>
      <c r="H624" s="1">
        <v>45118.596099537041</v>
      </c>
      <c r="I624" t="s">
        <v>15578</v>
      </c>
      <c r="J624" s="1">
        <v>45118.596099537041</v>
      </c>
      <c r="K624" t="s">
        <v>15578</v>
      </c>
    </row>
    <row r="625" spans="1:11">
      <c r="A625">
        <v>20658</v>
      </c>
      <c r="B625" t="s">
        <v>1507</v>
      </c>
      <c r="C625">
        <v>50915000</v>
      </c>
      <c r="D625" t="s">
        <v>15534</v>
      </c>
      <c r="E625" t="s">
        <v>15549</v>
      </c>
      <c r="F625" t="s">
        <v>15550</v>
      </c>
      <c r="G625" t="s">
        <v>16413</v>
      </c>
      <c r="H625" s="1">
        <v>45118.598009259258</v>
      </c>
      <c r="I625" t="s">
        <v>16410</v>
      </c>
      <c r="J625" s="1">
        <v>45118.598009259258</v>
      </c>
      <c r="K625" t="s">
        <v>16410</v>
      </c>
    </row>
    <row r="626" spans="1:11">
      <c r="A626">
        <v>8740</v>
      </c>
      <c r="B626" t="s">
        <v>16414</v>
      </c>
      <c r="C626">
        <v>50905006</v>
      </c>
      <c r="D626" t="s">
        <v>15534</v>
      </c>
      <c r="E626" t="s">
        <v>15687</v>
      </c>
      <c r="F626" t="s">
        <v>15536</v>
      </c>
      <c r="G626" t="s">
        <v>16415</v>
      </c>
      <c r="H626" s="1">
        <v>45118.599548611113</v>
      </c>
      <c r="I626" t="s">
        <v>16407</v>
      </c>
      <c r="J626" s="1">
        <v>45118.599548611113</v>
      </c>
      <c r="K626" t="s">
        <v>16407</v>
      </c>
    </row>
    <row r="627" spans="1:11">
      <c r="A627">
        <v>11175</v>
      </c>
      <c r="B627" t="s">
        <v>16416</v>
      </c>
      <c r="C627">
        <v>50340000</v>
      </c>
      <c r="D627" t="s">
        <v>15534</v>
      </c>
      <c r="E627" t="s">
        <v>15535</v>
      </c>
      <c r="F627" t="s">
        <v>15536</v>
      </c>
      <c r="G627" t="s">
        <v>16417</v>
      </c>
      <c r="H627" s="1">
        <v>45118.600798611114</v>
      </c>
      <c r="I627" t="s">
        <v>16201</v>
      </c>
      <c r="J627" s="1">
        <v>45118.600798611114</v>
      </c>
      <c r="K627" t="s">
        <v>16201</v>
      </c>
    </row>
    <row r="628" spans="1:11">
      <c r="A628">
        <v>14281</v>
      </c>
      <c r="B628" t="s">
        <v>16418</v>
      </c>
      <c r="C628">
        <v>50355035</v>
      </c>
      <c r="D628" t="s">
        <v>15534</v>
      </c>
      <c r="E628" t="s">
        <v>15535</v>
      </c>
      <c r="F628" t="s">
        <v>15536</v>
      </c>
      <c r="G628" t="s">
        <v>16419</v>
      </c>
      <c r="H628" s="1">
        <v>45118.603252314817</v>
      </c>
      <c r="I628" t="s">
        <v>16398</v>
      </c>
      <c r="J628" s="1">
        <v>45118.603252314817</v>
      </c>
      <c r="K628" t="s">
        <v>16398</v>
      </c>
    </row>
    <row r="629" spans="1:11">
      <c r="A629">
        <v>21514</v>
      </c>
      <c r="B629" t="s">
        <v>16420</v>
      </c>
      <c r="C629">
        <v>50350000</v>
      </c>
      <c r="D629" t="s">
        <v>15534</v>
      </c>
      <c r="E629" t="s">
        <v>15576</v>
      </c>
      <c r="F629" t="s">
        <v>15550</v>
      </c>
      <c r="G629" t="s">
        <v>16421</v>
      </c>
      <c r="H629" s="1">
        <v>45118.604363425926</v>
      </c>
      <c r="I629" t="s">
        <v>16201</v>
      </c>
      <c r="J629" s="1">
        <v>45118.604363425926</v>
      </c>
      <c r="K629" t="s">
        <v>16201</v>
      </c>
    </row>
    <row r="630" spans="1:11">
      <c r="A630">
        <v>8745</v>
      </c>
      <c r="B630" t="s">
        <v>16405</v>
      </c>
      <c r="C630">
        <v>57700010</v>
      </c>
      <c r="D630" t="s">
        <v>15534</v>
      </c>
      <c r="E630" t="s">
        <v>15576</v>
      </c>
      <c r="F630" t="s">
        <v>15536</v>
      </c>
      <c r="G630" t="s">
        <v>16422</v>
      </c>
      <c r="H630" s="1">
        <v>45118.605104166665</v>
      </c>
      <c r="I630" t="s">
        <v>16407</v>
      </c>
      <c r="J630" s="1">
        <v>45118.605104166665</v>
      </c>
      <c r="K630" t="s">
        <v>16407</v>
      </c>
    </row>
    <row r="631" spans="1:11">
      <c r="A631">
        <v>83120</v>
      </c>
      <c r="B631" t="s">
        <v>16423</v>
      </c>
      <c r="C631">
        <v>50515000</v>
      </c>
      <c r="D631" t="s">
        <v>15534</v>
      </c>
      <c r="E631" t="s">
        <v>15554</v>
      </c>
      <c r="F631" t="s">
        <v>15536</v>
      </c>
      <c r="G631" t="s">
        <v>16424</v>
      </c>
      <c r="H631" s="1">
        <v>45118.609479166669</v>
      </c>
      <c r="I631" t="s">
        <v>16067</v>
      </c>
      <c r="J631" s="1">
        <v>45118.609479166669</v>
      </c>
      <c r="K631" t="s">
        <v>16067</v>
      </c>
    </row>
    <row r="632" spans="1:11">
      <c r="A632">
        <v>20665</v>
      </c>
      <c r="B632" t="s">
        <v>16404</v>
      </c>
      <c r="C632">
        <v>50340000</v>
      </c>
      <c r="D632" t="s">
        <v>15534</v>
      </c>
      <c r="E632" t="s">
        <v>15535</v>
      </c>
      <c r="F632" t="s">
        <v>15536</v>
      </c>
      <c r="G632" t="s">
        <v>16425</v>
      </c>
      <c r="H632" s="1">
        <v>45118.61074074074</v>
      </c>
      <c r="I632" t="s">
        <v>16201</v>
      </c>
      <c r="J632" s="1">
        <v>45118.61074074074</v>
      </c>
      <c r="K632" t="s">
        <v>16201</v>
      </c>
    </row>
    <row r="633" spans="1:11">
      <c r="A633">
        <v>83141</v>
      </c>
      <c r="B633" t="s">
        <v>16426</v>
      </c>
      <c r="C633">
        <v>50905006</v>
      </c>
      <c r="D633" t="s">
        <v>15534</v>
      </c>
      <c r="E633" t="s">
        <v>15687</v>
      </c>
      <c r="F633" t="s">
        <v>15536</v>
      </c>
      <c r="G633" t="s">
        <v>16427</v>
      </c>
      <c r="H633" s="1">
        <v>45118.611180555556</v>
      </c>
      <c r="I633" t="s">
        <v>16067</v>
      </c>
      <c r="J633" s="1">
        <v>45118.611180555556</v>
      </c>
      <c r="K633" t="s">
        <v>16067</v>
      </c>
    </row>
    <row r="634" spans="1:11">
      <c r="A634">
        <v>11178</v>
      </c>
      <c r="B634" t="s">
        <v>16300</v>
      </c>
      <c r="C634">
        <v>50350001</v>
      </c>
      <c r="D634" t="s">
        <v>15534</v>
      </c>
      <c r="E634" t="s">
        <v>15554</v>
      </c>
      <c r="F634" t="s">
        <v>15550</v>
      </c>
      <c r="G634" t="s">
        <v>16428</v>
      </c>
      <c r="H634" s="1">
        <v>45118.61273148148</v>
      </c>
      <c r="I634" t="s">
        <v>16201</v>
      </c>
      <c r="J634" s="1">
        <v>45120.752708333333</v>
      </c>
      <c r="K634" t="s">
        <v>16201</v>
      </c>
    </row>
    <row r="635" spans="1:11">
      <c r="A635">
        <v>11446</v>
      </c>
      <c r="B635" t="s">
        <v>16429</v>
      </c>
      <c r="C635">
        <v>50365000</v>
      </c>
      <c r="D635" t="s">
        <v>15534</v>
      </c>
      <c r="E635" t="s">
        <v>15554</v>
      </c>
      <c r="F635" t="s">
        <v>15536</v>
      </c>
      <c r="G635" t="s">
        <v>16430</v>
      </c>
      <c r="H635" s="1">
        <v>45118.615358796298</v>
      </c>
      <c r="I635" t="s">
        <v>16431</v>
      </c>
      <c r="J635" s="1">
        <v>45118.615358796298</v>
      </c>
      <c r="K635" t="s">
        <v>16431</v>
      </c>
    </row>
    <row r="636" spans="1:11">
      <c r="A636">
        <v>83168</v>
      </c>
      <c r="B636" t="s">
        <v>16432</v>
      </c>
      <c r="C636">
        <v>50905006</v>
      </c>
      <c r="D636" t="s">
        <v>15534</v>
      </c>
      <c r="E636" t="s">
        <v>15687</v>
      </c>
      <c r="F636" t="s">
        <v>15536</v>
      </c>
      <c r="G636" t="s">
        <v>16433</v>
      </c>
      <c r="H636" s="1">
        <v>45118.619270833333</v>
      </c>
      <c r="I636" t="s">
        <v>16067</v>
      </c>
      <c r="J636" s="1">
        <v>45118.619270833333</v>
      </c>
      <c r="K636" t="s">
        <v>16067</v>
      </c>
    </row>
    <row r="637" spans="1:11">
      <c r="A637">
        <v>20811</v>
      </c>
      <c r="B637" t="s">
        <v>16434</v>
      </c>
      <c r="C637">
        <v>50905006</v>
      </c>
      <c r="D637" t="s">
        <v>15534</v>
      </c>
      <c r="E637" t="s">
        <v>15586</v>
      </c>
      <c r="F637" t="s">
        <v>15536</v>
      </c>
      <c r="G637" t="s">
        <v>16435</v>
      </c>
      <c r="H637" s="1">
        <v>45118.619745370372</v>
      </c>
      <c r="I637" t="s">
        <v>16136</v>
      </c>
      <c r="J637" s="1">
        <v>45118.619745370372</v>
      </c>
      <c r="K637" t="s">
        <v>16136</v>
      </c>
    </row>
    <row r="638" spans="1:11">
      <c r="A638">
        <v>11883</v>
      </c>
      <c r="B638" t="s">
        <v>16436</v>
      </c>
      <c r="C638">
        <v>50320000</v>
      </c>
      <c r="D638" t="s">
        <v>15534</v>
      </c>
      <c r="E638" t="s">
        <v>15554</v>
      </c>
      <c r="F638" t="s">
        <v>15536</v>
      </c>
      <c r="G638" t="s">
        <v>16437</v>
      </c>
      <c r="H638" s="1">
        <v>45118.623726851853</v>
      </c>
      <c r="I638" t="s">
        <v>16438</v>
      </c>
      <c r="J638" s="1">
        <v>45120.086817129632</v>
      </c>
      <c r="K638" t="s">
        <v>16438</v>
      </c>
    </row>
    <row r="639" spans="1:11">
      <c r="A639">
        <v>8455</v>
      </c>
      <c r="B639" t="s">
        <v>16439</v>
      </c>
      <c r="C639">
        <v>50321000</v>
      </c>
      <c r="D639" t="s">
        <v>15534</v>
      </c>
      <c r="E639" t="s">
        <v>15544</v>
      </c>
      <c r="F639" t="s">
        <v>15536</v>
      </c>
      <c r="G639" t="s">
        <v>16440</v>
      </c>
      <c r="H639" s="1">
        <v>45118.624189814815</v>
      </c>
      <c r="I639" t="s">
        <v>16431</v>
      </c>
      <c r="J639" s="1">
        <v>45118.624189814815</v>
      </c>
      <c r="K639" t="s">
        <v>16431</v>
      </c>
    </row>
    <row r="640" spans="1:11">
      <c r="A640">
        <v>83174</v>
      </c>
      <c r="B640" t="s">
        <v>16441</v>
      </c>
      <c r="C640">
        <v>50355000</v>
      </c>
      <c r="D640" t="s">
        <v>15534</v>
      </c>
      <c r="E640" t="s">
        <v>15544</v>
      </c>
      <c r="F640" t="s">
        <v>15536</v>
      </c>
      <c r="G640" t="s">
        <v>16442</v>
      </c>
      <c r="H640" s="1">
        <v>45118.626712962963</v>
      </c>
      <c r="I640" t="s">
        <v>16067</v>
      </c>
      <c r="J640" s="1">
        <v>45118.626712962963</v>
      </c>
      <c r="K640" t="s">
        <v>16067</v>
      </c>
    </row>
    <row r="641" spans="1:11">
      <c r="A641">
        <v>11437</v>
      </c>
      <c r="B641" t="s">
        <v>16443</v>
      </c>
      <c r="C641">
        <v>57300010</v>
      </c>
      <c r="D641" t="s">
        <v>15534</v>
      </c>
      <c r="E641" t="s">
        <v>15544</v>
      </c>
      <c r="F641" t="s">
        <v>15550</v>
      </c>
      <c r="G641" t="s">
        <v>16444</v>
      </c>
      <c r="H641" s="1">
        <v>45118.637002314812</v>
      </c>
      <c r="I641" t="s">
        <v>15578</v>
      </c>
      <c r="J641" s="1">
        <v>45118.637002314812</v>
      </c>
      <c r="K641" t="s">
        <v>15578</v>
      </c>
    </row>
    <row r="642" spans="1:11">
      <c r="A642">
        <v>10839</v>
      </c>
      <c r="B642" t="s">
        <v>16445</v>
      </c>
      <c r="C642">
        <v>50905006</v>
      </c>
      <c r="D642" t="s">
        <v>15534</v>
      </c>
      <c r="E642" t="s">
        <v>15554</v>
      </c>
      <c r="F642" t="s">
        <v>15550</v>
      </c>
      <c r="G642" t="s">
        <v>16446</v>
      </c>
      <c r="H642" s="1">
        <v>45118.64671296296</v>
      </c>
      <c r="I642" t="s">
        <v>16136</v>
      </c>
      <c r="J642" s="1">
        <v>45118.64671296296</v>
      </c>
      <c r="K642" t="s">
        <v>16136</v>
      </c>
    </row>
    <row r="643" spans="1:11">
      <c r="A643">
        <v>11880</v>
      </c>
      <c r="B643" t="s">
        <v>16447</v>
      </c>
      <c r="C643">
        <v>55700010</v>
      </c>
      <c r="D643" t="s">
        <v>15534</v>
      </c>
      <c r="E643" t="s">
        <v>15540</v>
      </c>
      <c r="F643" t="s">
        <v>15550</v>
      </c>
      <c r="G643" t="s">
        <v>16448</v>
      </c>
      <c r="H643" s="1">
        <v>45118.648553240739</v>
      </c>
      <c r="I643" t="s">
        <v>16398</v>
      </c>
      <c r="J643" s="1">
        <v>45118.648553240739</v>
      </c>
      <c r="K643" t="s">
        <v>16398</v>
      </c>
    </row>
    <row r="644" spans="1:11">
      <c r="A644">
        <v>8763</v>
      </c>
      <c r="B644" t="s">
        <v>16449</v>
      </c>
      <c r="C644">
        <v>51220000</v>
      </c>
      <c r="D644" t="s">
        <v>15534</v>
      </c>
      <c r="E644" t="s">
        <v>15554</v>
      </c>
      <c r="F644" t="s">
        <v>15550</v>
      </c>
      <c r="G644" t="s">
        <v>16450</v>
      </c>
      <c r="H644" s="1">
        <v>45118.654594907406</v>
      </c>
      <c r="I644" t="s">
        <v>16451</v>
      </c>
      <c r="J644" s="1">
        <v>45118.654594907406</v>
      </c>
      <c r="K644" t="s">
        <v>16451</v>
      </c>
    </row>
    <row r="645" spans="1:11">
      <c r="A645">
        <v>11889</v>
      </c>
      <c r="B645" t="s">
        <v>16452</v>
      </c>
      <c r="C645">
        <v>50320000</v>
      </c>
      <c r="D645" t="s">
        <v>15534</v>
      </c>
      <c r="E645" t="s">
        <v>15554</v>
      </c>
      <c r="F645" t="s">
        <v>15536</v>
      </c>
      <c r="G645" t="s">
        <v>16453</v>
      </c>
      <c r="H645" s="1">
        <v>45118.668055555558</v>
      </c>
      <c r="I645" t="s">
        <v>16438</v>
      </c>
      <c r="J645" s="1">
        <v>45120.088020833333</v>
      </c>
      <c r="K645" t="s">
        <v>16438</v>
      </c>
    </row>
    <row r="646" spans="1:11">
      <c r="A646">
        <v>11776</v>
      </c>
      <c r="B646" t="s">
        <v>16454</v>
      </c>
      <c r="C646">
        <v>50320000</v>
      </c>
      <c r="D646" t="s">
        <v>15534</v>
      </c>
      <c r="E646" t="s">
        <v>15554</v>
      </c>
      <c r="F646" t="s">
        <v>15550</v>
      </c>
      <c r="G646" t="s">
        <v>16455</v>
      </c>
      <c r="H646" s="1">
        <v>45118.673310185186</v>
      </c>
      <c r="I646" t="s">
        <v>16451</v>
      </c>
      <c r="J646" s="1">
        <v>45118.673310185186</v>
      </c>
      <c r="K646" t="s">
        <v>16451</v>
      </c>
    </row>
    <row r="647" spans="1:11">
      <c r="A647">
        <v>20740</v>
      </c>
      <c r="B647" t="s">
        <v>16456</v>
      </c>
      <c r="C647">
        <v>55700000</v>
      </c>
      <c r="D647" t="s">
        <v>15534</v>
      </c>
      <c r="E647" t="s">
        <v>15554</v>
      </c>
      <c r="F647" t="s">
        <v>15550</v>
      </c>
      <c r="G647" t="s">
        <v>16457</v>
      </c>
      <c r="H647" s="1">
        <v>45118.674363425926</v>
      </c>
      <c r="I647" t="s">
        <v>16458</v>
      </c>
      <c r="J647" s="1">
        <v>45118.674363425926</v>
      </c>
      <c r="K647" t="s">
        <v>16458</v>
      </c>
    </row>
    <row r="648" spans="1:11">
      <c r="A648">
        <v>11431</v>
      </c>
      <c r="B648" t="s">
        <v>16459</v>
      </c>
      <c r="C648">
        <v>50366000</v>
      </c>
      <c r="D648" t="s">
        <v>15534</v>
      </c>
      <c r="E648" t="s">
        <v>15544</v>
      </c>
      <c r="F648" t="s">
        <v>15550</v>
      </c>
      <c r="G648" t="s">
        <v>16460</v>
      </c>
      <c r="H648" s="1">
        <v>45118.677800925929</v>
      </c>
      <c r="I648" t="s">
        <v>15578</v>
      </c>
      <c r="J648" s="1">
        <v>45118.677800925929</v>
      </c>
      <c r="K648" t="s">
        <v>15578</v>
      </c>
    </row>
    <row r="649" spans="1:11">
      <c r="A649">
        <v>9090</v>
      </c>
      <c r="B649" t="s">
        <v>15722</v>
      </c>
      <c r="C649">
        <v>50321000</v>
      </c>
      <c r="D649" t="s">
        <v>15534</v>
      </c>
      <c r="E649" t="s">
        <v>15544</v>
      </c>
      <c r="F649" t="s">
        <v>15550</v>
      </c>
      <c r="G649" t="s">
        <v>16461</v>
      </c>
      <c r="H649" s="1">
        <v>45118.686226851853</v>
      </c>
      <c r="I649" t="s">
        <v>15689</v>
      </c>
      <c r="J649" s="1">
        <v>45118.758344907408</v>
      </c>
      <c r="K649" t="s">
        <v>15689</v>
      </c>
    </row>
    <row r="650" spans="1:11">
      <c r="A650">
        <v>9091</v>
      </c>
      <c r="B650" t="s">
        <v>16462</v>
      </c>
      <c r="C650">
        <v>50905006</v>
      </c>
      <c r="D650" t="s">
        <v>15534</v>
      </c>
      <c r="E650" t="s">
        <v>15687</v>
      </c>
      <c r="F650" t="s">
        <v>15550</v>
      </c>
      <c r="G650" t="s">
        <v>16463</v>
      </c>
      <c r="H650" s="1">
        <v>45118.687847222223</v>
      </c>
      <c r="I650" t="s">
        <v>15689</v>
      </c>
      <c r="J650" s="1">
        <v>45118.759016203701</v>
      </c>
      <c r="K650" t="s">
        <v>15689</v>
      </c>
    </row>
    <row r="651" spans="1:11">
      <c r="A651">
        <v>9091</v>
      </c>
      <c r="B651" t="s">
        <v>16462</v>
      </c>
      <c r="C651">
        <v>55300000</v>
      </c>
      <c r="D651" t="s">
        <v>15534</v>
      </c>
      <c r="E651" t="s">
        <v>15554</v>
      </c>
      <c r="F651" t="s">
        <v>15550</v>
      </c>
      <c r="G651" t="s">
        <v>16464</v>
      </c>
      <c r="H651" s="1">
        <v>45118.688599537039</v>
      </c>
      <c r="I651" t="s">
        <v>15689</v>
      </c>
      <c r="J651" s="1">
        <v>45118.759155092594</v>
      </c>
      <c r="K651" t="s">
        <v>15689</v>
      </c>
    </row>
    <row r="652" spans="1:11">
      <c r="A652">
        <v>9091</v>
      </c>
      <c r="B652" t="s">
        <v>16462</v>
      </c>
      <c r="C652">
        <v>57700010</v>
      </c>
      <c r="D652" t="s">
        <v>15534</v>
      </c>
      <c r="E652" t="s">
        <v>15576</v>
      </c>
      <c r="F652" t="s">
        <v>15550</v>
      </c>
      <c r="G652" t="s">
        <v>16465</v>
      </c>
      <c r="H652" s="1">
        <v>45118.689351851855</v>
      </c>
      <c r="I652" t="s">
        <v>15689</v>
      </c>
      <c r="J652" s="1">
        <v>45118.759317129632</v>
      </c>
      <c r="K652" t="s">
        <v>15689</v>
      </c>
    </row>
    <row r="653" spans="1:11">
      <c r="A653">
        <v>9091</v>
      </c>
      <c r="B653" t="s">
        <v>16462</v>
      </c>
      <c r="C653">
        <v>50320000</v>
      </c>
      <c r="D653" t="s">
        <v>15534</v>
      </c>
      <c r="E653" t="s">
        <v>15586</v>
      </c>
      <c r="F653" t="s">
        <v>15550</v>
      </c>
      <c r="G653" t="s">
        <v>16466</v>
      </c>
      <c r="H653" s="1">
        <v>45118.691400462965</v>
      </c>
      <c r="I653" t="s">
        <v>15689</v>
      </c>
      <c r="J653" s="1">
        <v>45118.760717592595</v>
      </c>
      <c r="K653" t="s">
        <v>15689</v>
      </c>
    </row>
    <row r="654" spans="1:11">
      <c r="A654">
        <v>20614</v>
      </c>
      <c r="B654" t="s">
        <v>16467</v>
      </c>
      <c r="C654">
        <v>50905010</v>
      </c>
      <c r="D654" t="s">
        <v>15534</v>
      </c>
      <c r="E654" t="s">
        <v>15586</v>
      </c>
      <c r="F654" t="s">
        <v>15536</v>
      </c>
      <c r="G654" t="s">
        <v>16468</v>
      </c>
      <c r="H654" s="1">
        <v>45118.691469907404</v>
      </c>
      <c r="I654" t="s">
        <v>16073</v>
      </c>
      <c r="J654" s="1">
        <v>45118.691469907404</v>
      </c>
      <c r="K654" t="s">
        <v>16073</v>
      </c>
    </row>
    <row r="655" spans="1:11">
      <c r="A655">
        <v>9091</v>
      </c>
      <c r="B655" t="s">
        <v>16462</v>
      </c>
      <c r="C655">
        <v>58425000</v>
      </c>
      <c r="D655" t="s">
        <v>15534</v>
      </c>
      <c r="E655" t="s">
        <v>15576</v>
      </c>
      <c r="F655" t="s">
        <v>15550</v>
      </c>
      <c r="G655" t="s">
        <v>16469</v>
      </c>
      <c r="H655" s="1">
        <v>45118.692430555559</v>
      </c>
      <c r="I655" t="s">
        <v>15689</v>
      </c>
      <c r="J655" s="1">
        <v>45118.76085648148</v>
      </c>
      <c r="K655" t="s">
        <v>15689</v>
      </c>
    </row>
    <row r="656" spans="1:11">
      <c r="A656">
        <v>9091</v>
      </c>
      <c r="B656" t="s">
        <v>16462</v>
      </c>
      <c r="C656">
        <v>50350001</v>
      </c>
      <c r="D656" t="s">
        <v>15534</v>
      </c>
      <c r="E656" t="s">
        <v>15687</v>
      </c>
      <c r="F656" t="s">
        <v>15550</v>
      </c>
      <c r="G656" t="s">
        <v>16470</v>
      </c>
      <c r="H656" s="1">
        <v>45118.693310185183</v>
      </c>
      <c r="I656" t="s">
        <v>15689</v>
      </c>
      <c r="J656" s="1">
        <v>45118.761041666665</v>
      </c>
      <c r="K656" t="s">
        <v>15689</v>
      </c>
    </row>
    <row r="657" spans="1:11">
      <c r="A657">
        <v>9091</v>
      </c>
      <c r="B657" t="s">
        <v>16462</v>
      </c>
      <c r="C657">
        <v>50321000</v>
      </c>
      <c r="D657" t="s">
        <v>15534</v>
      </c>
      <c r="E657" t="s">
        <v>15586</v>
      </c>
      <c r="F657" t="s">
        <v>15550</v>
      </c>
      <c r="G657" t="s">
        <v>16471</v>
      </c>
      <c r="H657" s="1">
        <v>45118.693819444445</v>
      </c>
      <c r="I657" t="s">
        <v>15689</v>
      </c>
      <c r="J657" s="1">
        <v>45118.693819444445</v>
      </c>
      <c r="K657" t="s">
        <v>15689</v>
      </c>
    </row>
    <row r="658" spans="1:11">
      <c r="A658">
        <v>9091</v>
      </c>
      <c r="B658" t="s">
        <v>16462</v>
      </c>
      <c r="C658">
        <v>50915000</v>
      </c>
      <c r="D658" t="s">
        <v>15534</v>
      </c>
      <c r="E658" t="s">
        <v>15549</v>
      </c>
      <c r="F658" t="s">
        <v>15550</v>
      </c>
      <c r="G658" t="s">
        <v>16472</v>
      </c>
      <c r="H658" s="1">
        <v>45118.694004629629</v>
      </c>
      <c r="I658" t="s">
        <v>15689</v>
      </c>
      <c r="J658" s="1">
        <v>45118.761238425926</v>
      </c>
      <c r="K658" t="s">
        <v>15689</v>
      </c>
    </row>
    <row r="659" spans="1:11">
      <c r="A659">
        <v>11664</v>
      </c>
      <c r="B659" t="s">
        <v>16473</v>
      </c>
      <c r="C659">
        <v>50905006</v>
      </c>
      <c r="D659" t="s">
        <v>15534</v>
      </c>
      <c r="E659" t="s">
        <v>15544</v>
      </c>
      <c r="F659" t="s">
        <v>15550</v>
      </c>
      <c r="G659" t="s">
        <v>16474</v>
      </c>
      <c r="H659" s="1">
        <v>45118.695798611108</v>
      </c>
      <c r="I659" t="s">
        <v>15689</v>
      </c>
      <c r="J659" s="1">
        <v>45118.761516203704</v>
      </c>
      <c r="K659" t="s">
        <v>15689</v>
      </c>
    </row>
    <row r="660" spans="1:11">
      <c r="A660">
        <v>11664</v>
      </c>
      <c r="B660" t="s">
        <v>16473</v>
      </c>
      <c r="C660">
        <v>50320000</v>
      </c>
      <c r="D660" t="s">
        <v>15534</v>
      </c>
      <c r="E660" t="s">
        <v>15554</v>
      </c>
      <c r="F660" t="s">
        <v>15550</v>
      </c>
      <c r="G660" t="s">
        <v>16475</v>
      </c>
      <c r="H660" s="1">
        <v>45118.69703703704</v>
      </c>
      <c r="I660" t="s">
        <v>15689</v>
      </c>
      <c r="J660" s="1">
        <v>45118.761770833335</v>
      </c>
      <c r="K660" t="s">
        <v>15689</v>
      </c>
    </row>
    <row r="661" spans="1:11">
      <c r="A661">
        <v>9088</v>
      </c>
      <c r="B661" t="s">
        <v>16476</v>
      </c>
      <c r="C661">
        <v>56400000</v>
      </c>
      <c r="D661" t="s">
        <v>15534</v>
      </c>
      <c r="E661" t="s">
        <v>15554</v>
      </c>
      <c r="F661" t="s">
        <v>15550</v>
      </c>
      <c r="G661" t="s">
        <v>16477</v>
      </c>
      <c r="H661" s="1">
        <v>45118.698900462965</v>
      </c>
      <c r="I661" t="s">
        <v>15689</v>
      </c>
      <c r="J661" s="1">
        <v>45118.762233796297</v>
      </c>
      <c r="K661" t="s">
        <v>15689</v>
      </c>
    </row>
    <row r="662" spans="1:11">
      <c r="A662">
        <v>20740</v>
      </c>
      <c r="B662" t="s">
        <v>16456</v>
      </c>
      <c r="C662">
        <v>50255000</v>
      </c>
      <c r="D662" t="s">
        <v>15534</v>
      </c>
      <c r="E662" t="s">
        <v>15554</v>
      </c>
      <c r="F662" t="s">
        <v>15550</v>
      </c>
      <c r="G662" t="s">
        <v>16478</v>
      </c>
      <c r="H662" s="1">
        <v>45118.700219907405</v>
      </c>
      <c r="I662" t="s">
        <v>16458</v>
      </c>
      <c r="J662" s="1">
        <v>45118.712187500001</v>
      </c>
      <c r="K662" t="s">
        <v>16458</v>
      </c>
    </row>
    <row r="663" spans="1:11">
      <c r="A663">
        <v>11665</v>
      </c>
      <c r="B663" t="s">
        <v>16479</v>
      </c>
      <c r="C663">
        <v>58425000</v>
      </c>
      <c r="D663" t="s">
        <v>15534</v>
      </c>
      <c r="E663" t="s">
        <v>15687</v>
      </c>
      <c r="F663" t="s">
        <v>15550</v>
      </c>
      <c r="G663" t="s">
        <v>16480</v>
      </c>
      <c r="H663" s="1">
        <v>45118.70175925926</v>
      </c>
      <c r="I663" t="s">
        <v>15689</v>
      </c>
      <c r="J663" s="1">
        <v>45118.762962962966</v>
      </c>
      <c r="K663" t="s">
        <v>15689</v>
      </c>
    </row>
    <row r="664" spans="1:11">
      <c r="A664">
        <v>20548</v>
      </c>
      <c r="B664" t="s">
        <v>16481</v>
      </c>
      <c r="C664">
        <v>50321000</v>
      </c>
      <c r="D664" t="s">
        <v>15534</v>
      </c>
      <c r="E664" t="s">
        <v>15540</v>
      </c>
      <c r="F664" t="s">
        <v>15536</v>
      </c>
      <c r="G664" t="s">
        <v>16482</v>
      </c>
      <c r="H664" s="1">
        <v>45118.701851851853</v>
      </c>
      <c r="I664" t="s">
        <v>16173</v>
      </c>
      <c r="J664" s="1">
        <v>45118.701851851853</v>
      </c>
      <c r="K664" t="s">
        <v>16173</v>
      </c>
    </row>
    <row r="665" spans="1:11">
      <c r="A665">
        <v>10851</v>
      </c>
      <c r="B665" t="s">
        <v>16483</v>
      </c>
      <c r="C665">
        <v>50321000</v>
      </c>
      <c r="D665" t="s">
        <v>15534</v>
      </c>
      <c r="E665" t="s">
        <v>15554</v>
      </c>
      <c r="F665" t="s">
        <v>15536</v>
      </c>
      <c r="G665" t="s">
        <v>16484</v>
      </c>
      <c r="H665" s="1">
        <v>45118.704317129632</v>
      </c>
      <c r="I665" t="s">
        <v>16485</v>
      </c>
      <c r="J665" s="1">
        <v>45121.801006944443</v>
      </c>
      <c r="K665" t="s">
        <v>16485</v>
      </c>
    </row>
    <row r="666" spans="1:11">
      <c r="A666">
        <v>82740</v>
      </c>
      <c r="B666" t="s">
        <v>16486</v>
      </c>
      <c r="C666">
        <v>50905006</v>
      </c>
      <c r="D666" t="s">
        <v>15534</v>
      </c>
      <c r="E666" t="s">
        <v>15687</v>
      </c>
      <c r="F666" t="s">
        <v>15550</v>
      </c>
      <c r="G666" t="s">
        <v>16487</v>
      </c>
      <c r="H666" s="1">
        <v>45118.705833333333</v>
      </c>
      <c r="I666" t="s">
        <v>16485</v>
      </c>
      <c r="J666" s="1">
        <v>45118.705833333333</v>
      </c>
      <c r="K666" t="s">
        <v>16485</v>
      </c>
    </row>
    <row r="667" spans="1:11">
      <c r="A667">
        <v>20522</v>
      </c>
      <c r="B667" t="s">
        <v>16488</v>
      </c>
      <c r="C667">
        <v>51210000</v>
      </c>
      <c r="D667" t="s">
        <v>15534</v>
      </c>
      <c r="E667" t="s">
        <v>15576</v>
      </c>
      <c r="F667" t="s">
        <v>15550</v>
      </c>
      <c r="G667" t="s">
        <v>16489</v>
      </c>
      <c r="H667" s="1">
        <v>45118.70590277778</v>
      </c>
      <c r="I667" t="s">
        <v>16173</v>
      </c>
      <c r="J667" s="1">
        <v>45118.70590277778</v>
      </c>
      <c r="K667" t="s">
        <v>16173</v>
      </c>
    </row>
    <row r="668" spans="1:11">
      <c r="A668">
        <v>82740</v>
      </c>
      <c r="B668" t="s">
        <v>16486</v>
      </c>
      <c r="C668">
        <v>57700030</v>
      </c>
      <c r="D668" t="s">
        <v>15534</v>
      </c>
      <c r="E668" t="s">
        <v>15576</v>
      </c>
      <c r="F668" t="s">
        <v>15550</v>
      </c>
      <c r="G668" t="s">
        <v>16490</v>
      </c>
      <c r="H668" s="1">
        <v>45118.708136574074</v>
      </c>
      <c r="I668" t="s">
        <v>16485</v>
      </c>
      <c r="J668" s="1">
        <v>45121.872152777774</v>
      </c>
      <c r="K668" t="s">
        <v>16485</v>
      </c>
    </row>
    <row r="669" spans="1:11">
      <c r="A669">
        <v>82740</v>
      </c>
      <c r="B669" t="s">
        <v>16486</v>
      </c>
      <c r="C669">
        <v>55400000</v>
      </c>
      <c r="D669" t="s">
        <v>15534</v>
      </c>
      <c r="E669" t="s">
        <v>15586</v>
      </c>
      <c r="F669" t="s">
        <v>15536</v>
      </c>
      <c r="G669" t="s">
        <v>16491</v>
      </c>
      <c r="H669" s="1">
        <v>45118.710393518515</v>
      </c>
      <c r="I669" t="s">
        <v>16485</v>
      </c>
      <c r="J669" s="1">
        <v>45118.710393518515</v>
      </c>
      <c r="K669" t="s">
        <v>16485</v>
      </c>
    </row>
    <row r="670" spans="1:11">
      <c r="A670">
        <v>126051</v>
      </c>
      <c r="B670" t="s">
        <v>16492</v>
      </c>
      <c r="C670">
        <v>55700000</v>
      </c>
      <c r="D670" t="s">
        <v>15534</v>
      </c>
      <c r="E670" t="s">
        <v>15554</v>
      </c>
      <c r="F670" t="s">
        <v>15550</v>
      </c>
      <c r="G670" t="s">
        <v>16493</v>
      </c>
      <c r="H670" s="1">
        <v>45118.713726851849</v>
      </c>
      <c r="I670" t="s">
        <v>16145</v>
      </c>
      <c r="J670" s="1">
        <v>45118.713726851849</v>
      </c>
      <c r="K670" t="s">
        <v>16145</v>
      </c>
    </row>
    <row r="671" spans="1:11">
      <c r="A671">
        <v>126051</v>
      </c>
      <c r="B671" t="s">
        <v>16492</v>
      </c>
      <c r="C671">
        <v>57700010</v>
      </c>
      <c r="D671" t="s">
        <v>15534</v>
      </c>
      <c r="E671" t="s">
        <v>15554</v>
      </c>
      <c r="F671" t="s">
        <v>15550</v>
      </c>
      <c r="G671" t="s">
        <v>16494</v>
      </c>
      <c r="H671" s="1">
        <v>45118.714837962965</v>
      </c>
      <c r="I671" t="s">
        <v>16145</v>
      </c>
      <c r="J671" s="1">
        <v>45118.714837962965</v>
      </c>
      <c r="K671" t="s">
        <v>16145</v>
      </c>
    </row>
    <row r="672" spans="1:11">
      <c r="A672">
        <v>126052</v>
      </c>
      <c r="B672" t="s">
        <v>16151</v>
      </c>
      <c r="C672">
        <v>52003000</v>
      </c>
      <c r="D672" t="s">
        <v>15534</v>
      </c>
      <c r="E672" t="s">
        <v>15576</v>
      </c>
      <c r="F672" t="s">
        <v>15550</v>
      </c>
      <c r="G672" t="s">
        <v>16495</v>
      </c>
      <c r="H672" s="1">
        <v>45118.717916666668</v>
      </c>
      <c r="I672" t="s">
        <v>16145</v>
      </c>
      <c r="J672" s="1">
        <v>45118.717916666668</v>
      </c>
      <c r="K672" t="s">
        <v>16145</v>
      </c>
    </row>
    <row r="673" spans="1:11">
      <c r="A673">
        <v>126052</v>
      </c>
      <c r="B673" t="s">
        <v>16151</v>
      </c>
      <c r="C673">
        <v>55700000</v>
      </c>
      <c r="D673" t="s">
        <v>15534</v>
      </c>
      <c r="E673" t="s">
        <v>15576</v>
      </c>
      <c r="F673" t="s">
        <v>15550</v>
      </c>
      <c r="G673" t="s">
        <v>16496</v>
      </c>
      <c r="H673" s="1">
        <v>45118.72252314815</v>
      </c>
      <c r="I673" t="s">
        <v>16145</v>
      </c>
      <c r="J673" s="1">
        <v>45118.72252314815</v>
      </c>
      <c r="K673" t="s">
        <v>16145</v>
      </c>
    </row>
    <row r="674" spans="1:11">
      <c r="A674">
        <v>126054</v>
      </c>
      <c r="B674" t="s">
        <v>16143</v>
      </c>
      <c r="C674">
        <v>50915000</v>
      </c>
      <c r="D674" t="s">
        <v>15534</v>
      </c>
      <c r="E674" t="s">
        <v>15549</v>
      </c>
      <c r="F674" t="s">
        <v>15550</v>
      </c>
      <c r="G674" t="s">
        <v>16497</v>
      </c>
      <c r="H674" s="1">
        <v>45118.726493055554</v>
      </c>
      <c r="I674" t="s">
        <v>16145</v>
      </c>
      <c r="J674" s="1">
        <v>45118.726493055554</v>
      </c>
      <c r="K674" t="s">
        <v>16145</v>
      </c>
    </row>
    <row r="675" spans="1:11">
      <c r="A675">
        <v>4469</v>
      </c>
      <c r="B675" t="s">
        <v>16498</v>
      </c>
      <c r="C675">
        <v>50305028</v>
      </c>
      <c r="D675" t="s">
        <v>15534</v>
      </c>
      <c r="E675" t="s">
        <v>15554</v>
      </c>
      <c r="F675" t="s">
        <v>15550</v>
      </c>
      <c r="G675" t="s">
        <v>16499</v>
      </c>
      <c r="H675" s="1">
        <v>45118.726747685185</v>
      </c>
      <c r="I675" t="s">
        <v>16136</v>
      </c>
      <c r="J675" s="1">
        <v>45118.726747685185</v>
      </c>
      <c r="K675" t="s">
        <v>16136</v>
      </c>
    </row>
    <row r="676" spans="1:11">
      <c r="A676">
        <v>4469</v>
      </c>
      <c r="B676" t="s">
        <v>16498</v>
      </c>
      <c r="C676">
        <v>50811000</v>
      </c>
      <c r="D676" t="s">
        <v>15534</v>
      </c>
      <c r="E676" t="s">
        <v>15554</v>
      </c>
      <c r="F676" t="s">
        <v>15550</v>
      </c>
      <c r="G676" t="s">
        <v>16500</v>
      </c>
      <c r="H676" s="1">
        <v>45118.728414351855</v>
      </c>
      <c r="I676" t="s">
        <v>16136</v>
      </c>
      <c r="J676" s="1">
        <v>45118.728414351855</v>
      </c>
      <c r="K676" t="s">
        <v>16136</v>
      </c>
    </row>
    <row r="677" spans="1:11">
      <c r="A677">
        <v>126203</v>
      </c>
      <c r="B677" t="s">
        <v>16501</v>
      </c>
      <c r="C677">
        <v>50255000</v>
      </c>
      <c r="D677" t="s">
        <v>15534</v>
      </c>
      <c r="E677" t="s">
        <v>15535</v>
      </c>
      <c r="F677" t="s">
        <v>15536</v>
      </c>
      <c r="G677" t="s">
        <v>16502</v>
      </c>
      <c r="H677" s="1">
        <v>45118.728831018518</v>
      </c>
      <c r="I677" t="s">
        <v>16503</v>
      </c>
      <c r="J677" s="1">
        <v>45118.728831018518</v>
      </c>
      <c r="K677" t="s">
        <v>16503</v>
      </c>
    </row>
    <row r="678" spans="1:11">
      <c r="A678">
        <v>126057</v>
      </c>
      <c r="B678" t="s">
        <v>16504</v>
      </c>
      <c r="C678">
        <v>50310000</v>
      </c>
      <c r="D678" t="s">
        <v>15534</v>
      </c>
      <c r="E678" t="s">
        <v>15535</v>
      </c>
      <c r="F678" t="s">
        <v>15550</v>
      </c>
      <c r="G678" t="s">
        <v>16505</v>
      </c>
      <c r="H678" s="1">
        <v>45118.729560185187</v>
      </c>
      <c r="I678" t="s">
        <v>16145</v>
      </c>
      <c r="J678" s="1">
        <v>45118.729560185187</v>
      </c>
      <c r="K678" t="s">
        <v>16145</v>
      </c>
    </row>
    <row r="679" spans="1:11">
      <c r="A679">
        <v>126224</v>
      </c>
      <c r="B679" t="s">
        <v>16506</v>
      </c>
      <c r="C679">
        <v>50390000</v>
      </c>
      <c r="D679" t="s">
        <v>15534</v>
      </c>
      <c r="E679" t="s">
        <v>15535</v>
      </c>
      <c r="F679" t="s">
        <v>15536</v>
      </c>
      <c r="G679" t="s">
        <v>16502</v>
      </c>
      <c r="H679" s="1">
        <v>45118.729675925926</v>
      </c>
      <c r="I679" t="s">
        <v>16503</v>
      </c>
      <c r="J679" s="1">
        <v>45118.729675925926</v>
      </c>
      <c r="K679" t="s">
        <v>16503</v>
      </c>
    </row>
    <row r="680" spans="1:11">
      <c r="A680">
        <v>8830</v>
      </c>
      <c r="B680" t="s">
        <v>16507</v>
      </c>
      <c r="C680">
        <v>50905000</v>
      </c>
      <c r="D680" t="s">
        <v>15534</v>
      </c>
      <c r="E680" t="s">
        <v>15554</v>
      </c>
      <c r="F680" t="s">
        <v>15550</v>
      </c>
      <c r="G680" t="s">
        <v>16508</v>
      </c>
      <c r="H680" s="1">
        <v>45118.731527777774</v>
      </c>
      <c r="I680" t="s">
        <v>16136</v>
      </c>
      <c r="J680" s="1">
        <v>45118.731840277775</v>
      </c>
      <c r="K680" t="s">
        <v>16136</v>
      </c>
    </row>
    <row r="681" spans="1:11">
      <c r="A681">
        <v>10752</v>
      </c>
      <c r="B681" t="s">
        <v>16509</v>
      </c>
      <c r="C681">
        <v>56200000</v>
      </c>
      <c r="D681" t="s">
        <v>15534</v>
      </c>
      <c r="E681" t="s">
        <v>15586</v>
      </c>
      <c r="F681" t="s">
        <v>15550</v>
      </c>
      <c r="G681" t="s">
        <v>16510</v>
      </c>
      <c r="H681" s="1">
        <v>45118.73232638889</v>
      </c>
      <c r="I681" t="s">
        <v>16511</v>
      </c>
      <c r="J681" s="1">
        <v>45118.73232638889</v>
      </c>
      <c r="K681" t="s">
        <v>16511</v>
      </c>
    </row>
    <row r="682" spans="1:11">
      <c r="A682">
        <v>11616</v>
      </c>
      <c r="B682" t="s">
        <v>16512</v>
      </c>
      <c r="C682">
        <v>50915000</v>
      </c>
      <c r="D682" t="s">
        <v>15534</v>
      </c>
      <c r="E682" t="s">
        <v>15549</v>
      </c>
      <c r="F682" t="s">
        <v>15550</v>
      </c>
      <c r="G682" t="s">
        <v>15709</v>
      </c>
      <c r="H682" s="1">
        <v>45118.7340625</v>
      </c>
      <c r="I682" t="s">
        <v>15707</v>
      </c>
      <c r="J682" s="1">
        <v>45118.7340625</v>
      </c>
      <c r="K682" t="s">
        <v>15707</v>
      </c>
    </row>
    <row r="683" spans="1:11">
      <c r="A683">
        <v>126057</v>
      </c>
      <c r="B683" t="s">
        <v>16504</v>
      </c>
      <c r="C683">
        <v>50350000</v>
      </c>
      <c r="D683" t="s">
        <v>15534</v>
      </c>
      <c r="E683" t="s">
        <v>15535</v>
      </c>
      <c r="F683" t="s">
        <v>15550</v>
      </c>
      <c r="G683" t="s">
        <v>16513</v>
      </c>
      <c r="H683" s="1">
        <v>45118.736585648148</v>
      </c>
      <c r="I683" t="s">
        <v>16145</v>
      </c>
      <c r="J683" s="1">
        <v>45118.736585648148</v>
      </c>
      <c r="K683" t="s">
        <v>16145</v>
      </c>
    </row>
    <row r="684" spans="1:11">
      <c r="A684">
        <v>8831</v>
      </c>
      <c r="B684" t="s">
        <v>16514</v>
      </c>
      <c r="C684">
        <v>57700030</v>
      </c>
      <c r="D684" t="s">
        <v>15534</v>
      </c>
      <c r="E684" t="s">
        <v>15535</v>
      </c>
      <c r="F684" t="s">
        <v>15536</v>
      </c>
      <c r="G684" t="s">
        <v>16515</v>
      </c>
      <c r="H684" s="1">
        <v>45118.737546296295</v>
      </c>
      <c r="I684" t="s">
        <v>16136</v>
      </c>
      <c r="J684" s="1">
        <v>45120.698645833334</v>
      </c>
      <c r="K684" t="s">
        <v>16136</v>
      </c>
    </row>
    <row r="685" spans="1:11">
      <c r="A685">
        <v>2705</v>
      </c>
      <c r="B685" t="s">
        <v>15533</v>
      </c>
      <c r="C685">
        <v>51210000</v>
      </c>
      <c r="D685" t="s">
        <v>15534</v>
      </c>
      <c r="E685" t="s">
        <v>15549</v>
      </c>
      <c r="F685" t="s">
        <v>15550</v>
      </c>
      <c r="G685" t="s">
        <v>16516</v>
      </c>
      <c r="H685" s="1">
        <v>45118.738009259258</v>
      </c>
      <c r="I685" t="s">
        <v>15538</v>
      </c>
      <c r="J685" s="1">
        <v>45118.738009259258</v>
      </c>
      <c r="K685" t="s">
        <v>15538</v>
      </c>
    </row>
    <row r="686" spans="1:11">
      <c r="A686">
        <v>2705</v>
      </c>
      <c r="B686" t="s">
        <v>15533</v>
      </c>
      <c r="C686">
        <v>50310000</v>
      </c>
      <c r="D686" t="s">
        <v>15534</v>
      </c>
      <c r="E686" t="s">
        <v>15544</v>
      </c>
      <c r="F686" t="s">
        <v>15550</v>
      </c>
      <c r="G686" t="s">
        <v>16517</v>
      </c>
      <c r="H686" s="1">
        <v>45118.738402777781</v>
      </c>
      <c r="I686" t="s">
        <v>15538</v>
      </c>
      <c r="J686" s="1">
        <v>45118.738402777781</v>
      </c>
      <c r="K686" t="s">
        <v>15538</v>
      </c>
    </row>
    <row r="687" spans="1:11">
      <c r="A687">
        <v>126057</v>
      </c>
      <c r="B687" t="s">
        <v>16504</v>
      </c>
      <c r="C687">
        <v>50610000</v>
      </c>
      <c r="D687" t="s">
        <v>15534</v>
      </c>
      <c r="E687" t="s">
        <v>15554</v>
      </c>
      <c r="F687" t="s">
        <v>15550</v>
      </c>
      <c r="G687" t="s">
        <v>16518</v>
      </c>
      <c r="H687" s="1">
        <v>45118.738657407404</v>
      </c>
      <c r="I687" t="s">
        <v>16145</v>
      </c>
      <c r="J687" s="1">
        <v>45118.738657407404</v>
      </c>
      <c r="K687" t="s">
        <v>16145</v>
      </c>
    </row>
    <row r="688" spans="1:11">
      <c r="A688">
        <v>126057</v>
      </c>
      <c r="B688" t="s">
        <v>16504</v>
      </c>
      <c r="C688">
        <v>50321000</v>
      </c>
      <c r="D688" t="s">
        <v>15534</v>
      </c>
      <c r="E688" t="s">
        <v>15535</v>
      </c>
      <c r="F688" t="s">
        <v>15550</v>
      </c>
      <c r="G688" t="s">
        <v>16519</v>
      </c>
      <c r="H688" s="1">
        <v>45118.739398148151</v>
      </c>
      <c r="I688" t="s">
        <v>16145</v>
      </c>
      <c r="J688" s="1">
        <v>45118.739398148151</v>
      </c>
      <c r="K688" t="s">
        <v>16145</v>
      </c>
    </row>
    <row r="689" spans="1:11">
      <c r="A689">
        <v>2705</v>
      </c>
      <c r="B689" t="s">
        <v>15533</v>
      </c>
      <c r="C689">
        <v>50350001</v>
      </c>
      <c r="D689" t="s">
        <v>15534</v>
      </c>
      <c r="E689" t="s">
        <v>15576</v>
      </c>
      <c r="F689" t="s">
        <v>15550</v>
      </c>
      <c r="G689" t="s">
        <v>16520</v>
      </c>
      <c r="H689" s="1">
        <v>45118.740497685183</v>
      </c>
      <c r="I689" t="s">
        <v>15538</v>
      </c>
      <c r="J689" s="1">
        <v>45118.740497685183</v>
      </c>
      <c r="K689" t="s">
        <v>15538</v>
      </c>
    </row>
    <row r="690" spans="1:11">
      <c r="A690">
        <v>20737</v>
      </c>
      <c r="B690" t="s">
        <v>16521</v>
      </c>
      <c r="C690">
        <v>50905006</v>
      </c>
      <c r="D690" t="s">
        <v>15534</v>
      </c>
      <c r="E690" t="s">
        <v>15535</v>
      </c>
      <c r="F690" t="s">
        <v>15550</v>
      </c>
      <c r="G690" t="s">
        <v>16522</v>
      </c>
      <c r="H690" s="1">
        <v>45118.742152777777</v>
      </c>
      <c r="I690" t="s">
        <v>16458</v>
      </c>
      <c r="J690" s="1">
        <v>45118.742152777777</v>
      </c>
      <c r="K690" t="s">
        <v>16458</v>
      </c>
    </row>
    <row r="691" spans="1:11">
      <c r="A691">
        <v>9220</v>
      </c>
      <c r="B691" t="s">
        <v>16523</v>
      </c>
      <c r="C691">
        <v>50310000</v>
      </c>
      <c r="D691" t="s">
        <v>15534</v>
      </c>
      <c r="E691" t="s">
        <v>15586</v>
      </c>
      <c r="F691" t="s">
        <v>15550</v>
      </c>
      <c r="G691" t="s">
        <v>16524</v>
      </c>
      <c r="H691" s="1">
        <v>45118.742650462962</v>
      </c>
      <c r="I691" t="s">
        <v>16525</v>
      </c>
      <c r="J691" s="1">
        <v>45118.742650462962</v>
      </c>
      <c r="K691" t="s">
        <v>16525</v>
      </c>
    </row>
    <row r="692" spans="1:11">
      <c r="A692">
        <v>4943</v>
      </c>
      <c r="B692" t="s">
        <v>16526</v>
      </c>
      <c r="C692">
        <v>50305028</v>
      </c>
      <c r="D692" t="s">
        <v>15534</v>
      </c>
      <c r="E692" t="s">
        <v>15535</v>
      </c>
      <c r="F692" t="s">
        <v>15536</v>
      </c>
      <c r="G692" t="s">
        <v>16527</v>
      </c>
      <c r="H692" s="1">
        <v>45118.747835648152</v>
      </c>
      <c r="I692" t="s">
        <v>16136</v>
      </c>
      <c r="J692" s="1">
        <v>45118.747835648152</v>
      </c>
      <c r="K692" t="s">
        <v>16136</v>
      </c>
    </row>
    <row r="693" spans="1:11">
      <c r="A693">
        <v>8954</v>
      </c>
      <c r="B693" t="s">
        <v>16528</v>
      </c>
      <c r="C693">
        <v>50366000</v>
      </c>
      <c r="D693" t="s">
        <v>15534</v>
      </c>
      <c r="E693" t="s">
        <v>15544</v>
      </c>
      <c r="F693" t="s">
        <v>15550</v>
      </c>
      <c r="G693" t="s">
        <v>16529</v>
      </c>
      <c r="H693" s="1">
        <v>45118.748402777775</v>
      </c>
      <c r="I693" t="s">
        <v>16133</v>
      </c>
      <c r="J693" s="1">
        <v>45118.748402777775</v>
      </c>
      <c r="K693" t="s">
        <v>16133</v>
      </c>
    </row>
    <row r="694" spans="1:11">
      <c r="A694">
        <v>10752</v>
      </c>
      <c r="B694" t="s">
        <v>16509</v>
      </c>
      <c r="C694">
        <v>57300021</v>
      </c>
      <c r="D694" t="s">
        <v>15534</v>
      </c>
      <c r="E694" t="s">
        <v>15554</v>
      </c>
      <c r="F694" t="s">
        <v>15550</v>
      </c>
      <c r="G694" t="s">
        <v>16530</v>
      </c>
      <c r="H694" s="1">
        <v>45118.750023148146</v>
      </c>
      <c r="I694" t="s">
        <v>16511</v>
      </c>
      <c r="J694" s="1">
        <v>45118.750023148146</v>
      </c>
      <c r="K694" t="s">
        <v>16511</v>
      </c>
    </row>
    <row r="695" spans="1:11">
      <c r="A695">
        <v>4943</v>
      </c>
      <c r="B695" t="s">
        <v>16526</v>
      </c>
      <c r="C695">
        <v>50915000</v>
      </c>
      <c r="D695" t="s">
        <v>15534</v>
      </c>
      <c r="E695" t="s">
        <v>15554</v>
      </c>
      <c r="F695" t="s">
        <v>15550</v>
      </c>
      <c r="G695" t="s">
        <v>16531</v>
      </c>
      <c r="H695" s="1">
        <v>45118.750358796293</v>
      </c>
      <c r="I695" t="s">
        <v>16136</v>
      </c>
      <c r="J695" s="1">
        <v>45118.750358796293</v>
      </c>
      <c r="K695" t="s">
        <v>16136</v>
      </c>
    </row>
    <row r="696" spans="1:11">
      <c r="A696">
        <v>11653</v>
      </c>
      <c r="B696" t="s">
        <v>15711</v>
      </c>
      <c r="C696">
        <v>50365000</v>
      </c>
      <c r="D696" t="s">
        <v>15534</v>
      </c>
      <c r="E696" t="s">
        <v>15554</v>
      </c>
      <c r="F696" t="s">
        <v>15536</v>
      </c>
      <c r="G696" t="s">
        <v>16532</v>
      </c>
      <c r="H696" s="1">
        <v>45118.751296296294</v>
      </c>
      <c r="I696" t="s">
        <v>15703</v>
      </c>
      <c r="J696" s="1">
        <v>45118.751296296294</v>
      </c>
      <c r="K696" t="s">
        <v>15703</v>
      </c>
    </row>
    <row r="697" spans="1:11">
      <c r="A697">
        <v>76375</v>
      </c>
      <c r="B697" t="s">
        <v>16533</v>
      </c>
      <c r="C697">
        <v>57900065</v>
      </c>
      <c r="D697" t="s">
        <v>15534</v>
      </c>
      <c r="E697" t="s">
        <v>15554</v>
      </c>
      <c r="F697" t="s">
        <v>15550</v>
      </c>
      <c r="G697" t="s">
        <v>16534</v>
      </c>
      <c r="H697" s="1">
        <v>45118.751793981479</v>
      </c>
      <c r="I697" t="s">
        <v>16136</v>
      </c>
      <c r="J697" s="1">
        <v>45118.751793981479</v>
      </c>
      <c r="K697" t="s">
        <v>16136</v>
      </c>
    </row>
    <row r="698" spans="1:11">
      <c r="A698">
        <v>126056</v>
      </c>
      <c r="B698" t="s">
        <v>16149</v>
      </c>
      <c r="C698">
        <v>50350001</v>
      </c>
      <c r="D698" t="s">
        <v>15534</v>
      </c>
      <c r="E698" t="s">
        <v>15554</v>
      </c>
      <c r="F698" t="s">
        <v>15550</v>
      </c>
      <c r="G698" t="s">
        <v>16535</v>
      </c>
      <c r="H698" s="1">
        <v>45118.752615740741</v>
      </c>
      <c r="I698" t="s">
        <v>16145</v>
      </c>
      <c r="J698" s="1">
        <v>45118.752615740741</v>
      </c>
      <c r="K698" t="s">
        <v>16145</v>
      </c>
    </row>
    <row r="699" spans="1:11">
      <c r="A699">
        <v>11628</v>
      </c>
      <c r="B699" t="s">
        <v>16536</v>
      </c>
      <c r="C699">
        <v>50515000</v>
      </c>
      <c r="D699" t="s">
        <v>15534</v>
      </c>
      <c r="E699" t="s">
        <v>15554</v>
      </c>
      <c r="F699" t="s">
        <v>15550</v>
      </c>
      <c r="G699" t="s">
        <v>16537</v>
      </c>
      <c r="H699" s="1">
        <v>45118.753229166665</v>
      </c>
      <c r="I699" t="s">
        <v>15703</v>
      </c>
      <c r="J699" s="1">
        <v>45118.753229166665</v>
      </c>
      <c r="K699" t="s">
        <v>15703</v>
      </c>
    </row>
    <row r="700" spans="1:11">
      <c r="A700">
        <v>126056</v>
      </c>
      <c r="B700" t="s">
        <v>16149</v>
      </c>
      <c r="C700">
        <v>50605000</v>
      </c>
      <c r="D700" t="s">
        <v>15534</v>
      </c>
      <c r="E700" t="s">
        <v>15544</v>
      </c>
      <c r="F700" t="s">
        <v>15550</v>
      </c>
      <c r="G700" t="s">
        <v>16538</v>
      </c>
      <c r="H700" s="1">
        <v>45118.754733796297</v>
      </c>
      <c r="I700" t="s">
        <v>16145</v>
      </c>
      <c r="J700" s="1">
        <v>45118.754733796297</v>
      </c>
      <c r="K700" t="s">
        <v>16145</v>
      </c>
    </row>
    <row r="701" spans="1:11">
      <c r="A701">
        <v>20519</v>
      </c>
      <c r="B701" t="s">
        <v>16539</v>
      </c>
      <c r="C701">
        <v>50321000</v>
      </c>
      <c r="D701" t="s">
        <v>15534</v>
      </c>
      <c r="E701" t="s">
        <v>15535</v>
      </c>
      <c r="F701" t="s">
        <v>15536</v>
      </c>
      <c r="G701" t="s">
        <v>16540</v>
      </c>
      <c r="H701" s="1">
        <v>45118.75513888889</v>
      </c>
      <c r="I701" t="s">
        <v>16173</v>
      </c>
      <c r="J701" s="1">
        <v>45118.781712962962</v>
      </c>
      <c r="K701" t="s">
        <v>16173</v>
      </c>
    </row>
    <row r="702" spans="1:11">
      <c r="A702">
        <v>14245</v>
      </c>
      <c r="B702" t="s">
        <v>16541</v>
      </c>
      <c r="C702">
        <v>50915000</v>
      </c>
      <c r="D702" t="s">
        <v>15534</v>
      </c>
      <c r="E702" t="s">
        <v>15549</v>
      </c>
      <c r="F702" t="s">
        <v>15550</v>
      </c>
      <c r="G702" t="s">
        <v>16542</v>
      </c>
      <c r="H702" s="1">
        <v>45118.757268518515</v>
      </c>
      <c r="I702" t="s">
        <v>15850</v>
      </c>
      <c r="J702" s="1">
        <v>45118.757268518515</v>
      </c>
      <c r="K702" t="s">
        <v>15850</v>
      </c>
    </row>
    <row r="703" spans="1:11">
      <c r="A703">
        <v>9143</v>
      </c>
      <c r="B703" t="s">
        <v>16543</v>
      </c>
      <c r="C703">
        <v>50320000</v>
      </c>
      <c r="D703" t="s">
        <v>15534</v>
      </c>
      <c r="E703" t="s">
        <v>15554</v>
      </c>
      <c r="F703" t="s">
        <v>15550</v>
      </c>
      <c r="G703" t="s">
        <v>16544</v>
      </c>
      <c r="H703" s="1">
        <v>45118.758912037039</v>
      </c>
      <c r="I703" t="s">
        <v>16136</v>
      </c>
      <c r="J703" s="1">
        <v>45118.758912037039</v>
      </c>
      <c r="K703" t="s">
        <v>16136</v>
      </c>
    </row>
    <row r="704" spans="1:11">
      <c r="A704">
        <v>126056</v>
      </c>
      <c r="B704" t="s">
        <v>16149</v>
      </c>
      <c r="C704">
        <v>51210000</v>
      </c>
      <c r="D704" t="s">
        <v>15534</v>
      </c>
      <c r="E704" t="s">
        <v>15576</v>
      </c>
      <c r="F704" t="s">
        <v>15550</v>
      </c>
      <c r="G704" t="s">
        <v>16545</v>
      </c>
      <c r="H704" s="1">
        <v>45118.76158564815</v>
      </c>
      <c r="I704" t="s">
        <v>16145</v>
      </c>
      <c r="J704" s="1">
        <v>45118.76158564815</v>
      </c>
      <c r="K704" t="s">
        <v>16145</v>
      </c>
    </row>
    <row r="705" spans="1:11">
      <c r="A705">
        <v>126052</v>
      </c>
      <c r="B705" t="s">
        <v>16151</v>
      </c>
      <c r="C705">
        <v>50390000</v>
      </c>
      <c r="D705" t="s">
        <v>15534</v>
      </c>
      <c r="E705" t="s">
        <v>15544</v>
      </c>
      <c r="F705" t="s">
        <v>15550</v>
      </c>
      <c r="G705" t="s">
        <v>16546</v>
      </c>
      <c r="H705" s="1">
        <v>45118.763368055559</v>
      </c>
      <c r="I705" t="s">
        <v>16145</v>
      </c>
      <c r="J705" s="1">
        <v>45118.763368055559</v>
      </c>
      <c r="K705" t="s">
        <v>16145</v>
      </c>
    </row>
    <row r="706" spans="1:11">
      <c r="A706">
        <v>82717</v>
      </c>
      <c r="B706" t="s">
        <v>16547</v>
      </c>
      <c r="C706">
        <v>51220000</v>
      </c>
      <c r="D706" t="s">
        <v>15534</v>
      </c>
      <c r="E706" t="s">
        <v>15540</v>
      </c>
      <c r="F706" t="s">
        <v>15536</v>
      </c>
      <c r="G706" t="s">
        <v>16548</v>
      </c>
      <c r="H706" s="1">
        <v>45118.764791666668</v>
      </c>
      <c r="I706" t="s">
        <v>16173</v>
      </c>
      <c r="J706" s="1">
        <v>45118.764791666668</v>
      </c>
      <c r="K706" t="s">
        <v>16173</v>
      </c>
    </row>
    <row r="707" spans="1:11">
      <c r="A707">
        <v>2471</v>
      </c>
      <c r="B707" t="s">
        <v>16549</v>
      </c>
      <c r="C707">
        <v>50321000</v>
      </c>
      <c r="D707" t="s">
        <v>15534</v>
      </c>
      <c r="E707" t="s">
        <v>15544</v>
      </c>
      <c r="F707" t="s">
        <v>15550</v>
      </c>
      <c r="G707" t="s">
        <v>16550</v>
      </c>
      <c r="H707" s="1">
        <v>45118.764976851853</v>
      </c>
      <c r="I707" t="s">
        <v>16551</v>
      </c>
      <c r="J707" s="1">
        <v>45119.863194444442</v>
      </c>
      <c r="K707" t="s">
        <v>16552</v>
      </c>
    </row>
    <row r="708" spans="1:11">
      <c r="A708">
        <v>9087</v>
      </c>
      <c r="B708" t="s">
        <v>16553</v>
      </c>
      <c r="C708">
        <v>50320000</v>
      </c>
      <c r="D708" t="s">
        <v>15534</v>
      </c>
      <c r="E708" t="s">
        <v>15554</v>
      </c>
      <c r="F708" t="s">
        <v>15550</v>
      </c>
      <c r="G708" t="s">
        <v>16554</v>
      </c>
      <c r="H708" s="1">
        <v>45118.765266203707</v>
      </c>
      <c r="I708" t="s">
        <v>15689</v>
      </c>
      <c r="J708" s="1">
        <v>45118.765266203707</v>
      </c>
      <c r="K708" t="s">
        <v>15689</v>
      </c>
    </row>
    <row r="709" spans="1:11">
      <c r="A709">
        <v>126168</v>
      </c>
      <c r="B709" t="s">
        <v>16555</v>
      </c>
      <c r="C709">
        <v>50321000</v>
      </c>
      <c r="D709" t="s">
        <v>15534</v>
      </c>
      <c r="E709" t="s">
        <v>15549</v>
      </c>
      <c r="F709" t="s">
        <v>15550</v>
      </c>
      <c r="G709" t="s">
        <v>16556</v>
      </c>
      <c r="H709" s="1">
        <v>45118.766539351855</v>
      </c>
      <c r="I709" t="s">
        <v>16557</v>
      </c>
      <c r="J709" s="1">
        <v>45118.766539351855</v>
      </c>
      <c r="K709" t="s">
        <v>16557</v>
      </c>
    </row>
    <row r="710" spans="1:11">
      <c r="A710">
        <v>32977</v>
      </c>
      <c r="B710" t="s">
        <v>16558</v>
      </c>
      <c r="C710">
        <v>50905006</v>
      </c>
      <c r="D710" t="s">
        <v>15534</v>
      </c>
      <c r="E710" t="s">
        <v>15554</v>
      </c>
      <c r="F710" t="s">
        <v>15550</v>
      </c>
      <c r="G710" t="s">
        <v>16559</v>
      </c>
      <c r="H710" s="1">
        <v>45118.766956018517</v>
      </c>
      <c r="I710" t="s">
        <v>16560</v>
      </c>
      <c r="J710" s="1">
        <v>45118.766956018517</v>
      </c>
      <c r="K710" t="s">
        <v>16560</v>
      </c>
    </row>
    <row r="711" spans="1:11">
      <c r="A711">
        <v>11668</v>
      </c>
      <c r="B711" t="s">
        <v>16561</v>
      </c>
      <c r="C711">
        <v>50350000</v>
      </c>
      <c r="D711" t="s">
        <v>15534</v>
      </c>
      <c r="E711" t="s">
        <v>15576</v>
      </c>
      <c r="F711" t="s">
        <v>15550</v>
      </c>
      <c r="G711" t="s">
        <v>16562</v>
      </c>
      <c r="H711" s="1">
        <v>45118.768761574072</v>
      </c>
      <c r="I711" t="s">
        <v>15689</v>
      </c>
      <c r="J711" s="1">
        <v>45118.768761574072</v>
      </c>
      <c r="K711" t="s">
        <v>15689</v>
      </c>
    </row>
    <row r="712" spans="1:11">
      <c r="A712">
        <v>20422</v>
      </c>
      <c r="B712" t="s">
        <v>16563</v>
      </c>
      <c r="C712">
        <v>50255000</v>
      </c>
      <c r="D712" t="s">
        <v>15534</v>
      </c>
      <c r="E712" t="s">
        <v>15554</v>
      </c>
      <c r="F712" t="s">
        <v>15550</v>
      </c>
      <c r="G712" t="s">
        <v>16564</v>
      </c>
      <c r="H712" s="1">
        <v>45118.769305555557</v>
      </c>
      <c r="I712" t="s">
        <v>16565</v>
      </c>
      <c r="J712" s="1">
        <v>45118.769305555557</v>
      </c>
      <c r="K712" t="s">
        <v>16565</v>
      </c>
    </row>
    <row r="713" spans="1:11">
      <c r="A713">
        <v>126167</v>
      </c>
      <c r="B713" t="s">
        <v>16566</v>
      </c>
      <c r="C713">
        <v>57700010</v>
      </c>
      <c r="D713" t="s">
        <v>15534</v>
      </c>
      <c r="E713" t="s">
        <v>15554</v>
      </c>
      <c r="F713" t="s">
        <v>15550</v>
      </c>
      <c r="G713" t="s">
        <v>16567</v>
      </c>
      <c r="H713" s="1">
        <v>45118.769537037035</v>
      </c>
      <c r="I713" t="s">
        <v>16557</v>
      </c>
      <c r="J713" s="1">
        <v>45118.772175925929</v>
      </c>
      <c r="K713" t="s">
        <v>16557</v>
      </c>
    </row>
    <row r="714" spans="1:11">
      <c r="A714">
        <v>11668</v>
      </c>
      <c r="B714" t="s">
        <v>16561</v>
      </c>
      <c r="C714">
        <v>50321000</v>
      </c>
      <c r="D714" t="s">
        <v>15534</v>
      </c>
      <c r="E714" t="s">
        <v>15586</v>
      </c>
      <c r="F714" t="s">
        <v>15550</v>
      </c>
      <c r="G714" t="s">
        <v>16568</v>
      </c>
      <c r="H714" s="1">
        <v>45118.769675925927</v>
      </c>
      <c r="I714" t="s">
        <v>15689</v>
      </c>
      <c r="J714" s="1">
        <v>45118.774722222224</v>
      </c>
      <c r="K714" t="s">
        <v>15689</v>
      </c>
    </row>
    <row r="715" spans="1:11">
      <c r="A715">
        <v>11668</v>
      </c>
      <c r="B715" t="s">
        <v>16561</v>
      </c>
      <c r="C715">
        <v>50915000</v>
      </c>
      <c r="D715" t="s">
        <v>15534</v>
      </c>
      <c r="E715" t="s">
        <v>15549</v>
      </c>
      <c r="F715" t="s">
        <v>15550</v>
      </c>
      <c r="G715" t="s">
        <v>16472</v>
      </c>
      <c r="H715" s="1">
        <v>45118.769826388889</v>
      </c>
      <c r="I715" t="s">
        <v>15689</v>
      </c>
      <c r="J715" s="1">
        <v>45118.769826388889</v>
      </c>
      <c r="K715" t="s">
        <v>15689</v>
      </c>
    </row>
    <row r="716" spans="1:11">
      <c r="A716">
        <v>11668</v>
      </c>
      <c r="B716" t="s">
        <v>16561</v>
      </c>
      <c r="C716">
        <v>50905000</v>
      </c>
      <c r="D716" t="s">
        <v>15534</v>
      </c>
      <c r="E716" t="s">
        <v>15687</v>
      </c>
      <c r="F716" t="s">
        <v>15550</v>
      </c>
      <c r="G716" t="s">
        <v>16569</v>
      </c>
      <c r="H716" s="1">
        <v>45118.770011574074</v>
      </c>
      <c r="I716" t="s">
        <v>15689</v>
      </c>
      <c r="J716" s="1">
        <v>45118.770011574074</v>
      </c>
      <c r="K716" t="s">
        <v>15689</v>
      </c>
    </row>
    <row r="717" spans="1:11">
      <c r="A717">
        <v>11667</v>
      </c>
      <c r="B717" t="s">
        <v>16570</v>
      </c>
      <c r="C717">
        <v>50320000</v>
      </c>
      <c r="D717" t="s">
        <v>15534</v>
      </c>
      <c r="E717" t="s">
        <v>15554</v>
      </c>
      <c r="F717" t="s">
        <v>15550</v>
      </c>
      <c r="G717" t="s">
        <v>16571</v>
      </c>
      <c r="H717" s="1">
        <v>45118.77070601852</v>
      </c>
      <c r="I717" t="s">
        <v>15689</v>
      </c>
      <c r="J717" s="1">
        <v>45118.77070601852</v>
      </c>
      <c r="K717" t="s">
        <v>15689</v>
      </c>
    </row>
    <row r="718" spans="1:11">
      <c r="A718">
        <v>11667</v>
      </c>
      <c r="B718" t="s">
        <v>16570</v>
      </c>
      <c r="C718">
        <v>50366000</v>
      </c>
      <c r="D718" t="s">
        <v>15534</v>
      </c>
      <c r="E718" t="s">
        <v>15544</v>
      </c>
      <c r="F718" t="s">
        <v>15550</v>
      </c>
      <c r="G718" t="s">
        <v>16572</v>
      </c>
      <c r="H718" s="1">
        <v>45118.771469907406</v>
      </c>
      <c r="I718" t="s">
        <v>15689</v>
      </c>
      <c r="J718" s="1">
        <v>45118.771469907406</v>
      </c>
      <c r="K718" t="s">
        <v>15689</v>
      </c>
    </row>
    <row r="719" spans="1:11">
      <c r="A719">
        <v>11667</v>
      </c>
      <c r="B719" t="s">
        <v>16570</v>
      </c>
      <c r="C719">
        <v>50905000</v>
      </c>
      <c r="D719" t="s">
        <v>15534</v>
      </c>
      <c r="E719" t="s">
        <v>15687</v>
      </c>
      <c r="F719" t="s">
        <v>15550</v>
      </c>
      <c r="G719" t="s">
        <v>16573</v>
      </c>
      <c r="H719" s="1">
        <v>45118.771655092591</v>
      </c>
      <c r="I719" t="s">
        <v>15689</v>
      </c>
      <c r="J719" s="1">
        <v>45118.771655092591</v>
      </c>
      <c r="K719" t="s">
        <v>15689</v>
      </c>
    </row>
    <row r="720" spans="1:11">
      <c r="A720">
        <v>11667</v>
      </c>
      <c r="B720" t="s">
        <v>16570</v>
      </c>
      <c r="C720">
        <v>50915000</v>
      </c>
      <c r="D720" t="s">
        <v>15534</v>
      </c>
      <c r="E720" t="s">
        <v>15549</v>
      </c>
      <c r="F720" t="s">
        <v>15550</v>
      </c>
      <c r="G720" t="s">
        <v>16472</v>
      </c>
      <c r="H720" s="1">
        <v>45118.771817129629</v>
      </c>
      <c r="I720" t="s">
        <v>15689</v>
      </c>
      <c r="J720" s="1">
        <v>45118.771817129629</v>
      </c>
      <c r="K720" t="s">
        <v>15689</v>
      </c>
    </row>
    <row r="721" spans="1:11">
      <c r="A721">
        <v>9145</v>
      </c>
      <c r="B721" t="s">
        <v>16574</v>
      </c>
      <c r="C721">
        <v>50915000</v>
      </c>
      <c r="D721" t="s">
        <v>15534</v>
      </c>
      <c r="E721" t="s">
        <v>15549</v>
      </c>
      <c r="F721" t="s">
        <v>15550</v>
      </c>
      <c r="G721" t="s">
        <v>16575</v>
      </c>
      <c r="H721" s="1">
        <v>45118.772060185183</v>
      </c>
      <c r="I721" t="s">
        <v>16136</v>
      </c>
      <c r="J721" s="1">
        <v>45118.772060185183</v>
      </c>
      <c r="K721" t="s">
        <v>16136</v>
      </c>
    </row>
    <row r="722" spans="1:11">
      <c r="A722">
        <v>10718</v>
      </c>
      <c r="B722" t="s">
        <v>16576</v>
      </c>
      <c r="C722">
        <v>50355035</v>
      </c>
      <c r="D722" t="s">
        <v>15534</v>
      </c>
      <c r="E722" t="s">
        <v>15544</v>
      </c>
      <c r="F722" t="s">
        <v>15550</v>
      </c>
      <c r="G722" t="s">
        <v>16577</v>
      </c>
      <c r="H722" s="1">
        <v>45118.773182870369</v>
      </c>
      <c r="I722" t="s">
        <v>16578</v>
      </c>
      <c r="J722" s="1">
        <v>45118.773182870369</v>
      </c>
      <c r="K722" t="s">
        <v>16578</v>
      </c>
    </row>
    <row r="723" spans="1:11">
      <c r="A723">
        <v>10718</v>
      </c>
      <c r="B723" t="s">
        <v>16576</v>
      </c>
      <c r="C723">
        <v>50366000</v>
      </c>
      <c r="D723" t="s">
        <v>15534</v>
      </c>
      <c r="E723" t="s">
        <v>15554</v>
      </c>
      <c r="F723" t="s">
        <v>15536</v>
      </c>
      <c r="G723" t="s">
        <v>16579</v>
      </c>
      <c r="H723" s="1">
        <v>45118.774583333332</v>
      </c>
      <c r="I723" t="s">
        <v>16578</v>
      </c>
      <c r="J723" s="1">
        <v>45118.774583333332</v>
      </c>
      <c r="K723" t="s">
        <v>16578</v>
      </c>
    </row>
    <row r="724" spans="1:11">
      <c r="A724">
        <v>10718</v>
      </c>
      <c r="B724" t="s">
        <v>16576</v>
      </c>
      <c r="C724">
        <v>56200030</v>
      </c>
      <c r="D724" t="s">
        <v>15534</v>
      </c>
      <c r="E724" t="s">
        <v>15554</v>
      </c>
      <c r="F724" t="s">
        <v>15550</v>
      </c>
      <c r="G724" t="s">
        <v>16580</v>
      </c>
      <c r="H724" s="1">
        <v>45118.775497685187</v>
      </c>
      <c r="I724" t="s">
        <v>16578</v>
      </c>
      <c r="J724" s="1">
        <v>45118.775497685187</v>
      </c>
      <c r="K724" t="s">
        <v>16578</v>
      </c>
    </row>
    <row r="725" spans="1:11">
      <c r="A725">
        <v>20740</v>
      </c>
      <c r="B725" t="s">
        <v>16456</v>
      </c>
      <c r="C725">
        <v>50905006</v>
      </c>
      <c r="D725" t="s">
        <v>15534</v>
      </c>
      <c r="E725" t="s">
        <v>15554</v>
      </c>
      <c r="F725" t="s">
        <v>15550</v>
      </c>
      <c r="G725" t="s">
        <v>16581</v>
      </c>
      <c r="H725" s="1">
        <v>45118.775555555556</v>
      </c>
      <c r="I725" t="s">
        <v>16458</v>
      </c>
      <c r="J725" s="1">
        <v>45118.775555555556</v>
      </c>
      <c r="K725" t="s">
        <v>16458</v>
      </c>
    </row>
    <row r="726" spans="1:11">
      <c r="A726">
        <v>11670</v>
      </c>
      <c r="B726" t="s">
        <v>16582</v>
      </c>
      <c r="C726">
        <v>50366000</v>
      </c>
      <c r="D726" t="s">
        <v>15534</v>
      </c>
      <c r="E726" t="s">
        <v>15544</v>
      </c>
      <c r="F726" t="s">
        <v>15550</v>
      </c>
      <c r="G726" t="s">
        <v>16583</v>
      </c>
      <c r="H726" s="1">
        <v>45118.775567129633</v>
      </c>
      <c r="I726" t="s">
        <v>15689</v>
      </c>
      <c r="J726" s="1">
        <v>45118.775567129633</v>
      </c>
      <c r="K726" t="s">
        <v>15689</v>
      </c>
    </row>
    <row r="727" spans="1:11">
      <c r="A727">
        <v>9147</v>
      </c>
      <c r="B727" t="s">
        <v>16584</v>
      </c>
      <c r="C727">
        <v>50365000</v>
      </c>
      <c r="D727" t="s">
        <v>15534</v>
      </c>
      <c r="E727" t="s">
        <v>15554</v>
      </c>
      <c r="F727" t="s">
        <v>15550</v>
      </c>
      <c r="G727" t="s">
        <v>16585</v>
      </c>
      <c r="H727" s="1">
        <v>45118.775682870371</v>
      </c>
      <c r="I727" t="s">
        <v>16136</v>
      </c>
      <c r="J727" s="1">
        <v>45118.775682870371</v>
      </c>
      <c r="K727" t="s">
        <v>16136</v>
      </c>
    </row>
    <row r="728" spans="1:11">
      <c r="A728">
        <v>11670</v>
      </c>
      <c r="B728" t="s">
        <v>16582</v>
      </c>
      <c r="C728">
        <v>50915000</v>
      </c>
      <c r="D728" t="s">
        <v>15534</v>
      </c>
      <c r="E728" t="s">
        <v>15549</v>
      </c>
      <c r="F728" t="s">
        <v>15550</v>
      </c>
      <c r="G728" t="s">
        <v>16472</v>
      </c>
      <c r="H728" s="1">
        <v>45118.775752314818</v>
      </c>
      <c r="I728" t="s">
        <v>15689</v>
      </c>
      <c r="J728" s="1">
        <v>45118.775752314818</v>
      </c>
      <c r="K728" t="s">
        <v>15689</v>
      </c>
    </row>
    <row r="729" spans="1:11">
      <c r="A729">
        <v>11670</v>
      </c>
      <c r="B729" t="s">
        <v>16582</v>
      </c>
      <c r="C729">
        <v>50905000</v>
      </c>
      <c r="D729" t="s">
        <v>15534</v>
      </c>
      <c r="E729" t="s">
        <v>15687</v>
      </c>
      <c r="F729" t="s">
        <v>15550</v>
      </c>
      <c r="G729" t="s">
        <v>16586</v>
      </c>
      <c r="H729" s="1">
        <v>45118.776053240741</v>
      </c>
      <c r="I729" t="s">
        <v>15689</v>
      </c>
      <c r="J729" s="1">
        <v>45118.776053240741</v>
      </c>
      <c r="K729" t="s">
        <v>15689</v>
      </c>
    </row>
    <row r="730" spans="1:11">
      <c r="A730">
        <v>9147</v>
      </c>
      <c r="B730" t="s">
        <v>16584</v>
      </c>
      <c r="C730">
        <v>50905006</v>
      </c>
      <c r="D730" t="s">
        <v>15534</v>
      </c>
      <c r="E730" t="s">
        <v>15554</v>
      </c>
      <c r="F730" t="s">
        <v>15550</v>
      </c>
      <c r="G730" t="s">
        <v>16587</v>
      </c>
      <c r="H730" s="1">
        <v>45118.776064814818</v>
      </c>
      <c r="I730" t="s">
        <v>16136</v>
      </c>
      <c r="J730" s="1">
        <v>45118.776064814818</v>
      </c>
      <c r="K730" t="s">
        <v>16136</v>
      </c>
    </row>
    <row r="731" spans="1:11">
      <c r="A731">
        <v>9147</v>
      </c>
      <c r="B731" t="s">
        <v>16584</v>
      </c>
      <c r="C731">
        <v>50915000</v>
      </c>
      <c r="D731" t="s">
        <v>15534</v>
      </c>
      <c r="E731" t="s">
        <v>15549</v>
      </c>
      <c r="F731" t="s">
        <v>15550</v>
      </c>
      <c r="G731" t="s">
        <v>16575</v>
      </c>
      <c r="H731" s="1">
        <v>45118.776238425926</v>
      </c>
      <c r="I731" t="s">
        <v>16136</v>
      </c>
      <c r="J731" s="1">
        <v>45118.776238425926</v>
      </c>
      <c r="K731" t="s">
        <v>16136</v>
      </c>
    </row>
    <row r="732" spans="1:11">
      <c r="A732">
        <v>9147</v>
      </c>
      <c r="B732" t="s">
        <v>16584</v>
      </c>
      <c r="C732">
        <v>57700030</v>
      </c>
      <c r="D732" t="s">
        <v>15534</v>
      </c>
      <c r="E732" t="s">
        <v>15576</v>
      </c>
      <c r="F732" t="s">
        <v>15550</v>
      </c>
      <c r="G732" t="s">
        <v>16588</v>
      </c>
      <c r="H732" s="1">
        <v>45118.776504629626</v>
      </c>
      <c r="I732" t="s">
        <v>16136</v>
      </c>
      <c r="J732" s="1">
        <v>45118.776504629626</v>
      </c>
      <c r="K732" t="s">
        <v>16136</v>
      </c>
    </row>
    <row r="733" spans="1:11">
      <c r="A733">
        <v>9089</v>
      </c>
      <c r="B733" t="s">
        <v>16589</v>
      </c>
      <c r="C733">
        <v>50320000</v>
      </c>
      <c r="D733" t="s">
        <v>15534</v>
      </c>
      <c r="E733" t="s">
        <v>15544</v>
      </c>
      <c r="F733" t="s">
        <v>15550</v>
      </c>
      <c r="G733" t="s">
        <v>16590</v>
      </c>
      <c r="H733" s="1">
        <v>45118.776759259257</v>
      </c>
      <c r="I733" t="s">
        <v>15689</v>
      </c>
      <c r="J733" s="1">
        <v>45118.776759259257</v>
      </c>
      <c r="K733" t="s">
        <v>15689</v>
      </c>
    </row>
    <row r="734" spans="1:11">
      <c r="A734">
        <v>9147</v>
      </c>
      <c r="B734" t="s">
        <v>16584</v>
      </c>
      <c r="C734">
        <v>58425000</v>
      </c>
      <c r="D734" t="s">
        <v>15534</v>
      </c>
      <c r="E734" t="s">
        <v>15554</v>
      </c>
      <c r="F734" t="s">
        <v>15536</v>
      </c>
      <c r="G734" t="s">
        <v>16591</v>
      </c>
      <c r="H734" s="1">
        <v>45118.776828703703</v>
      </c>
      <c r="I734" t="s">
        <v>16136</v>
      </c>
      <c r="J734" s="1">
        <v>45118.776828703703</v>
      </c>
      <c r="K734" t="s">
        <v>16136</v>
      </c>
    </row>
    <row r="735" spans="1:11">
      <c r="A735">
        <v>10718</v>
      </c>
      <c r="B735" t="s">
        <v>16576</v>
      </c>
      <c r="C735">
        <v>50915000</v>
      </c>
      <c r="D735" t="s">
        <v>15534</v>
      </c>
      <c r="E735" t="s">
        <v>15549</v>
      </c>
      <c r="F735" t="s">
        <v>15536</v>
      </c>
      <c r="G735" t="s">
        <v>16592</v>
      </c>
      <c r="H735" s="1">
        <v>45118.777407407404</v>
      </c>
      <c r="I735" t="s">
        <v>16578</v>
      </c>
      <c r="J735" s="1">
        <v>45118.777407407404</v>
      </c>
      <c r="K735" t="s">
        <v>16578</v>
      </c>
    </row>
    <row r="736" spans="1:11">
      <c r="A736">
        <v>11449</v>
      </c>
      <c r="B736" t="s">
        <v>16593</v>
      </c>
      <c r="C736">
        <v>50355000</v>
      </c>
      <c r="D736" t="s">
        <v>15534</v>
      </c>
      <c r="E736" t="s">
        <v>15554</v>
      </c>
      <c r="F736" t="s">
        <v>15536</v>
      </c>
      <c r="G736" t="s">
        <v>16594</v>
      </c>
      <c r="H736" s="1">
        <v>45118.780636574076</v>
      </c>
      <c r="I736" t="s">
        <v>16431</v>
      </c>
      <c r="J736" s="1">
        <v>45118.780636574076</v>
      </c>
      <c r="K736" t="s">
        <v>16431</v>
      </c>
    </row>
    <row r="737" spans="1:11">
      <c r="A737">
        <v>126213</v>
      </c>
      <c r="B737" t="s">
        <v>16595</v>
      </c>
      <c r="C737">
        <v>50905000</v>
      </c>
      <c r="D737" t="s">
        <v>15534</v>
      </c>
      <c r="E737" t="s">
        <v>15535</v>
      </c>
      <c r="F737" t="s">
        <v>15536</v>
      </c>
      <c r="G737" t="s">
        <v>16596</v>
      </c>
      <c r="H737" s="1">
        <v>45118.780810185184</v>
      </c>
      <c r="I737" t="s">
        <v>16503</v>
      </c>
      <c r="J737" s="1">
        <v>45118.780810185184</v>
      </c>
      <c r="K737" t="s">
        <v>16503</v>
      </c>
    </row>
    <row r="738" spans="1:11">
      <c r="A738">
        <v>9159</v>
      </c>
      <c r="B738" t="s">
        <v>16597</v>
      </c>
      <c r="C738">
        <v>50365000</v>
      </c>
      <c r="D738" t="s">
        <v>15534</v>
      </c>
      <c r="E738" t="s">
        <v>15586</v>
      </c>
      <c r="F738" t="s">
        <v>15536</v>
      </c>
      <c r="G738" t="s">
        <v>16598</v>
      </c>
      <c r="H738" s="1">
        <v>45118.781400462962</v>
      </c>
      <c r="I738" t="s">
        <v>16136</v>
      </c>
      <c r="J738" s="1">
        <v>45118.781400462962</v>
      </c>
      <c r="K738" t="s">
        <v>16136</v>
      </c>
    </row>
    <row r="739" spans="1:11">
      <c r="A739">
        <v>126213</v>
      </c>
      <c r="B739" t="s">
        <v>16595</v>
      </c>
      <c r="C739">
        <v>51220000</v>
      </c>
      <c r="D739" t="s">
        <v>15534</v>
      </c>
      <c r="E739" t="s">
        <v>15576</v>
      </c>
      <c r="F739" t="s">
        <v>15550</v>
      </c>
      <c r="G739" t="s">
        <v>16599</v>
      </c>
      <c r="H739" s="1">
        <v>45118.782071759262</v>
      </c>
      <c r="I739" t="s">
        <v>16503</v>
      </c>
      <c r="J739" s="1">
        <v>45118.782071759262</v>
      </c>
      <c r="K739" t="s">
        <v>16503</v>
      </c>
    </row>
    <row r="740" spans="1:11">
      <c r="A740">
        <v>20520</v>
      </c>
      <c r="B740" t="s">
        <v>16600</v>
      </c>
      <c r="C740">
        <v>50366000</v>
      </c>
      <c r="D740" t="s">
        <v>15534</v>
      </c>
      <c r="E740" t="s">
        <v>15544</v>
      </c>
      <c r="F740" t="s">
        <v>15550</v>
      </c>
      <c r="G740" t="s">
        <v>16601</v>
      </c>
      <c r="H740" s="1">
        <v>45118.782187500001</v>
      </c>
      <c r="I740" t="s">
        <v>16173</v>
      </c>
      <c r="J740" s="1">
        <v>45118.782187500001</v>
      </c>
      <c r="K740" t="s">
        <v>16173</v>
      </c>
    </row>
    <row r="741" spans="1:11">
      <c r="A741">
        <v>11671</v>
      </c>
      <c r="B741" t="s">
        <v>16602</v>
      </c>
      <c r="C741">
        <v>50905000</v>
      </c>
      <c r="D741" t="s">
        <v>15534</v>
      </c>
      <c r="E741" t="s">
        <v>15687</v>
      </c>
      <c r="F741" t="s">
        <v>15550</v>
      </c>
      <c r="G741" t="s">
        <v>16569</v>
      </c>
      <c r="H741" s="1">
        <v>45118.782349537039</v>
      </c>
      <c r="I741" t="s">
        <v>15689</v>
      </c>
      <c r="J741" s="1">
        <v>45118.782349537039</v>
      </c>
      <c r="K741" t="s">
        <v>15689</v>
      </c>
    </row>
    <row r="742" spans="1:11">
      <c r="A742">
        <v>11867</v>
      </c>
      <c r="B742" t="s">
        <v>16603</v>
      </c>
      <c r="C742">
        <v>50321000</v>
      </c>
      <c r="D742" t="s">
        <v>15534</v>
      </c>
      <c r="E742" t="s">
        <v>15535</v>
      </c>
      <c r="F742" t="s">
        <v>15550</v>
      </c>
      <c r="G742" t="s">
        <v>16604</v>
      </c>
      <c r="H742" s="1">
        <v>45118.782777777778</v>
      </c>
      <c r="I742" t="s">
        <v>16227</v>
      </c>
      <c r="J742" s="1">
        <v>45118.782777777778</v>
      </c>
      <c r="K742" t="s">
        <v>16227</v>
      </c>
    </row>
    <row r="743" spans="1:11">
      <c r="A743">
        <v>9159</v>
      </c>
      <c r="B743" t="s">
        <v>16597</v>
      </c>
      <c r="C743">
        <v>50905006</v>
      </c>
      <c r="D743" t="s">
        <v>15534</v>
      </c>
      <c r="E743" t="s">
        <v>15554</v>
      </c>
      <c r="F743" t="s">
        <v>15550</v>
      </c>
      <c r="G743" t="s">
        <v>16587</v>
      </c>
      <c r="H743" s="1">
        <v>45118.783113425925</v>
      </c>
      <c r="I743" t="s">
        <v>16136</v>
      </c>
      <c r="J743" s="1">
        <v>45118.783113425925</v>
      </c>
      <c r="K743" t="s">
        <v>16136</v>
      </c>
    </row>
    <row r="744" spans="1:11">
      <c r="A744">
        <v>11880</v>
      </c>
      <c r="B744" t="s">
        <v>16447</v>
      </c>
      <c r="C744">
        <v>50321000</v>
      </c>
      <c r="D744" t="s">
        <v>15534</v>
      </c>
      <c r="E744" t="s">
        <v>15554</v>
      </c>
      <c r="F744" t="s">
        <v>15536</v>
      </c>
      <c r="G744" t="s">
        <v>16605</v>
      </c>
      <c r="H744" s="1">
        <v>45118.783553240741</v>
      </c>
      <c r="I744" t="s">
        <v>16398</v>
      </c>
      <c r="J744" s="1">
        <v>45121.625821759262</v>
      </c>
      <c r="K744" t="s">
        <v>16398</v>
      </c>
    </row>
    <row r="745" spans="1:11">
      <c r="A745">
        <v>9159</v>
      </c>
      <c r="B745" t="s">
        <v>16597</v>
      </c>
      <c r="C745">
        <v>51210000</v>
      </c>
      <c r="D745" t="s">
        <v>15534</v>
      </c>
      <c r="E745" t="s">
        <v>15554</v>
      </c>
      <c r="F745" t="s">
        <v>15550</v>
      </c>
      <c r="G745" t="s">
        <v>16606</v>
      </c>
      <c r="H745" s="1">
        <v>45118.783761574072</v>
      </c>
      <c r="I745" t="s">
        <v>16136</v>
      </c>
      <c r="J745" s="1">
        <v>45118.783761574072</v>
      </c>
      <c r="K745" t="s">
        <v>16136</v>
      </c>
    </row>
    <row r="746" spans="1:11">
      <c r="A746">
        <v>126203</v>
      </c>
      <c r="B746" t="s">
        <v>16501</v>
      </c>
      <c r="C746">
        <v>50905006</v>
      </c>
      <c r="D746" t="s">
        <v>15534</v>
      </c>
      <c r="E746" t="s">
        <v>15535</v>
      </c>
      <c r="F746" t="s">
        <v>15550</v>
      </c>
      <c r="G746" t="s">
        <v>16607</v>
      </c>
      <c r="H746" s="1">
        <v>45118.784317129626</v>
      </c>
      <c r="I746" t="s">
        <v>16503</v>
      </c>
      <c r="J746" s="1">
        <v>45118.784317129626</v>
      </c>
      <c r="K746" t="s">
        <v>16503</v>
      </c>
    </row>
    <row r="747" spans="1:11">
      <c r="A747">
        <v>9159</v>
      </c>
      <c r="B747" t="s">
        <v>16597</v>
      </c>
      <c r="C747">
        <v>57700030</v>
      </c>
      <c r="D747" t="s">
        <v>15534</v>
      </c>
      <c r="E747" t="s">
        <v>15576</v>
      </c>
      <c r="F747" t="s">
        <v>15550</v>
      </c>
      <c r="G747" t="s">
        <v>16608</v>
      </c>
      <c r="H747" s="1">
        <v>45118.784363425926</v>
      </c>
      <c r="I747" t="s">
        <v>16136</v>
      </c>
      <c r="J747" s="1">
        <v>45118.784363425926</v>
      </c>
      <c r="K747" t="s">
        <v>16136</v>
      </c>
    </row>
    <row r="748" spans="1:11">
      <c r="A748">
        <v>126203</v>
      </c>
      <c r="B748" t="s">
        <v>16501</v>
      </c>
      <c r="C748">
        <v>50905000</v>
      </c>
      <c r="D748" t="s">
        <v>15534</v>
      </c>
      <c r="E748" t="s">
        <v>15535</v>
      </c>
      <c r="F748" t="s">
        <v>15536</v>
      </c>
      <c r="G748" t="s">
        <v>16609</v>
      </c>
      <c r="H748" s="1">
        <v>45118.784583333334</v>
      </c>
      <c r="I748" t="s">
        <v>16503</v>
      </c>
      <c r="J748" s="1">
        <v>45118.784583333334</v>
      </c>
      <c r="K748" t="s">
        <v>16503</v>
      </c>
    </row>
    <row r="749" spans="1:11">
      <c r="A749">
        <v>9160</v>
      </c>
      <c r="B749" t="s">
        <v>16610</v>
      </c>
      <c r="C749">
        <v>50255000</v>
      </c>
      <c r="D749" t="s">
        <v>15534</v>
      </c>
      <c r="E749" t="s">
        <v>15544</v>
      </c>
      <c r="F749" t="s">
        <v>15550</v>
      </c>
      <c r="G749" t="s">
        <v>16611</v>
      </c>
      <c r="H749" s="1">
        <v>45118.784872685188</v>
      </c>
      <c r="I749" t="s">
        <v>16136</v>
      </c>
      <c r="J749" s="1">
        <v>45118.784918981481</v>
      </c>
      <c r="K749" t="s">
        <v>16136</v>
      </c>
    </row>
    <row r="750" spans="1:11">
      <c r="A750">
        <v>9160</v>
      </c>
      <c r="B750" t="s">
        <v>16610</v>
      </c>
      <c r="C750">
        <v>50305028</v>
      </c>
      <c r="D750" t="s">
        <v>15534</v>
      </c>
      <c r="E750" t="s">
        <v>15544</v>
      </c>
      <c r="F750" t="s">
        <v>15550</v>
      </c>
      <c r="G750" t="s">
        <v>16612</v>
      </c>
      <c r="H750" s="1">
        <v>45118.785231481481</v>
      </c>
      <c r="I750" t="s">
        <v>16136</v>
      </c>
      <c r="J750" s="1">
        <v>45118.785231481481</v>
      </c>
      <c r="K750" t="s">
        <v>16136</v>
      </c>
    </row>
    <row r="751" spans="1:11">
      <c r="A751">
        <v>9160</v>
      </c>
      <c r="B751" t="s">
        <v>16610</v>
      </c>
      <c r="C751">
        <v>50355040</v>
      </c>
      <c r="D751" t="s">
        <v>15534</v>
      </c>
      <c r="E751" t="s">
        <v>15535</v>
      </c>
      <c r="F751" t="s">
        <v>15536</v>
      </c>
      <c r="G751" t="s">
        <v>16613</v>
      </c>
      <c r="H751" s="1">
        <v>45118.785393518519</v>
      </c>
      <c r="I751" t="s">
        <v>16136</v>
      </c>
      <c r="J751" s="1">
        <v>45120.700162037036</v>
      </c>
      <c r="K751" t="s">
        <v>16136</v>
      </c>
    </row>
    <row r="752" spans="1:11">
      <c r="A752">
        <v>11874</v>
      </c>
      <c r="B752" t="s">
        <v>16614</v>
      </c>
      <c r="C752">
        <v>50905000</v>
      </c>
      <c r="D752" t="s">
        <v>15534</v>
      </c>
      <c r="E752" t="s">
        <v>15687</v>
      </c>
      <c r="F752" t="s">
        <v>15550</v>
      </c>
      <c r="G752" t="s">
        <v>16615</v>
      </c>
      <c r="H752" s="1">
        <v>45118.78628472222</v>
      </c>
      <c r="I752" t="s">
        <v>16398</v>
      </c>
      <c r="J752" s="1">
        <v>45118.78628472222</v>
      </c>
      <c r="K752" t="s">
        <v>16398</v>
      </c>
    </row>
    <row r="753" spans="1:11">
      <c r="A753">
        <v>9160</v>
      </c>
      <c r="B753" t="s">
        <v>16610</v>
      </c>
      <c r="C753">
        <v>51220000</v>
      </c>
      <c r="D753" t="s">
        <v>15534</v>
      </c>
      <c r="E753" t="s">
        <v>15687</v>
      </c>
      <c r="F753" t="s">
        <v>15550</v>
      </c>
      <c r="G753" t="s">
        <v>16616</v>
      </c>
      <c r="H753" s="1">
        <v>45118.786689814813</v>
      </c>
      <c r="I753" t="s">
        <v>16136</v>
      </c>
      <c r="J753" s="1">
        <v>45118.787256944444</v>
      </c>
      <c r="K753" t="s">
        <v>16136</v>
      </c>
    </row>
    <row r="754" spans="1:11">
      <c r="A754">
        <v>20737</v>
      </c>
      <c r="B754" t="s">
        <v>16521</v>
      </c>
      <c r="C754">
        <v>50366000</v>
      </c>
      <c r="D754" t="s">
        <v>15534</v>
      </c>
      <c r="E754" t="s">
        <v>15554</v>
      </c>
      <c r="F754" t="s">
        <v>15536</v>
      </c>
      <c r="G754" t="s">
        <v>16617</v>
      </c>
      <c r="H754" s="1">
        <v>45118.786874999998</v>
      </c>
      <c r="I754" t="s">
        <v>16458</v>
      </c>
      <c r="J754" s="1">
        <v>45119.704270833332</v>
      </c>
      <c r="K754" t="s">
        <v>16458</v>
      </c>
    </row>
    <row r="755" spans="1:11">
      <c r="A755">
        <v>9160</v>
      </c>
      <c r="B755" t="s">
        <v>16610</v>
      </c>
      <c r="C755">
        <v>51270000</v>
      </c>
      <c r="D755" t="s">
        <v>15534</v>
      </c>
      <c r="E755" t="s">
        <v>15687</v>
      </c>
      <c r="F755" t="s">
        <v>15550</v>
      </c>
      <c r="G755" t="s">
        <v>16618</v>
      </c>
      <c r="H755" s="1">
        <v>45118.787731481483</v>
      </c>
      <c r="I755" t="s">
        <v>16136</v>
      </c>
      <c r="J755" s="1">
        <v>45118.787731481483</v>
      </c>
      <c r="K755" t="s">
        <v>16136</v>
      </c>
    </row>
    <row r="756" spans="1:11">
      <c r="A756">
        <v>11886</v>
      </c>
      <c r="B756" t="s">
        <v>16619</v>
      </c>
      <c r="C756">
        <v>51220000</v>
      </c>
      <c r="D756" t="s">
        <v>15534</v>
      </c>
      <c r="E756" t="s">
        <v>15576</v>
      </c>
      <c r="F756" t="s">
        <v>15550</v>
      </c>
      <c r="G756" t="s">
        <v>16620</v>
      </c>
      <c r="H756" s="1">
        <v>45118.787939814814</v>
      </c>
      <c r="I756" t="s">
        <v>16438</v>
      </c>
      <c r="J756" s="1">
        <v>45118.789895833332</v>
      </c>
      <c r="K756" t="s">
        <v>16438</v>
      </c>
    </row>
    <row r="757" spans="1:11">
      <c r="A757">
        <v>9160</v>
      </c>
      <c r="B757" t="s">
        <v>16610</v>
      </c>
      <c r="C757">
        <v>55700000</v>
      </c>
      <c r="D757" t="s">
        <v>15534</v>
      </c>
      <c r="E757" t="s">
        <v>15687</v>
      </c>
      <c r="F757" t="s">
        <v>15550</v>
      </c>
      <c r="G757" t="s">
        <v>16621</v>
      </c>
      <c r="H757" s="1">
        <v>45118.788275462961</v>
      </c>
      <c r="I757" t="s">
        <v>16136</v>
      </c>
      <c r="J757" s="1">
        <v>45118.788275462961</v>
      </c>
      <c r="K757" t="s">
        <v>16136</v>
      </c>
    </row>
    <row r="758" spans="1:11">
      <c r="A758">
        <v>9160</v>
      </c>
      <c r="B758" t="s">
        <v>16610</v>
      </c>
      <c r="C758">
        <v>58200002</v>
      </c>
      <c r="D758" t="s">
        <v>15534</v>
      </c>
      <c r="E758" t="s">
        <v>15576</v>
      </c>
      <c r="F758" t="s">
        <v>15550</v>
      </c>
      <c r="G758" t="s">
        <v>16622</v>
      </c>
      <c r="H758" s="1">
        <v>45118.789907407408</v>
      </c>
      <c r="I758" t="s">
        <v>16136</v>
      </c>
      <c r="J758" s="1">
        <v>45118.789907407408</v>
      </c>
      <c r="K758" t="s">
        <v>16136</v>
      </c>
    </row>
    <row r="759" spans="1:11">
      <c r="A759">
        <v>10509</v>
      </c>
      <c r="B759" t="s">
        <v>16623</v>
      </c>
      <c r="C759">
        <v>51220000</v>
      </c>
      <c r="D759" t="s">
        <v>15534</v>
      </c>
      <c r="E759" t="s">
        <v>15576</v>
      </c>
      <c r="F759" t="s">
        <v>15550</v>
      </c>
      <c r="G759" t="s">
        <v>16181</v>
      </c>
      <c r="H759" s="1">
        <v>45118.79010416667</v>
      </c>
      <c r="I759" t="s">
        <v>16173</v>
      </c>
      <c r="J759" s="1">
        <v>45118.79010416667</v>
      </c>
      <c r="K759" t="s">
        <v>16173</v>
      </c>
    </row>
    <row r="760" spans="1:11">
      <c r="A760">
        <v>10509</v>
      </c>
      <c r="B760" t="s">
        <v>16623</v>
      </c>
      <c r="C760">
        <v>50905006</v>
      </c>
      <c r="D760" t="s">
        <v>15534</v>
      </c>
      <c r="E760" t="s">
        <v>15540</v>
      </c>
      <c r="F760" t="s">
        <v>15536</v>
      </c>
      <c r="G760" t="s">
        <v>16624</v>
      </c>
      <c r="H760" s="1">
        <v>45118.790381944447</v>
      </c>
      <c r="I760" t="s">
        <v>16173</v>
      </c>
      <c r="J760" s="1">
        <v>45118.790381944447</v>
      </c>
      <c r="K760" t="s">
        <v>16173</v>
      </c>
    </row>
    <row r="761" spans="1:11">
      <c r="A761">
        <v>11874</v>
      </c>
      <c r="B761" t="s">
        <v>16614</v>
      </c>
      <c r="C761">
        <v>51220000</v>
      </c>
      <c r="D761" t="s">
        <v>15534</v>
      </c>
      <c r="E761" t="s">
        <v>15554</v>
      </c>
      <c r="F761" t="s">
        <v>15536</v>
      </c>
      <c r="G761" t="s">
        <v>16625</v>
      </c>
      <c r="H761" s="1">
        <v>45118.79074074074</v>
      </c>
      <c r="I761" t="s">
        <v>16398</v>
      </c>
      <c r="J761" s="1">
        <v>45118.79074074074</v>
      </c>
      <c r="K761" t="s">
        <v>16398</v>
      </c>
    </row>
    <row r="762" spans="1:11">
      <c r="A762">
        <v>109789</v>
      </c>
      <c r="B762" t="s">
        <v>16626</v>
      </c>
      <c r="C762">
        <v>50305021</v>
      </c>
      <c r="D762" t="s">
        <v>15534</v>
      </c>
      <c r="E762" t="s">
        <v>15687</v>
      </c>
      <c r="F762" t="s">
        <v>15550</v>
      </c>
      <c r="G762" t="s">
        <v>16627</v>
      </c>
      <c r="H762" s="1">
        <v>45118.793449074074</v>
      </c>
      <c r="I762" t="s">
        <v>16067</v>
      </c>
      <c r="J762" s="1">
        <v>45118.793449074074</v>
      </c>
      <c r="K762" t="s">
        <v>16067</v>
      </c>
    </row>
    <row r="763" spans="1:11">
      <c r="A763">
        <v>83089</v>
      </c>
      <c r="B763" t="s">
        <v>16628</v>
      </c>
      <c r="C763">
        <v>50915000</v>
      </c>
      <c r="D763" t="s">
        <v>15534</v>
      </c>
      <c r="E763" t="s">
        <v>15544</v>
      </c>
      <c r="F763" t="s">
        <v>15550</v>
      </c>
      <c r="G763" t="s">
        <v>16629</v>
      </c>
      <c r="H763" s="1">
        <v>45118.797118055554</v>
      </c>
      <c r="I763" t="s">
        <v>16511</v>
      </c>
      <c r="J763" s="1">
        <v>45122.593240740738</v>
      </c>
      <c r="K763" t="s">
        <v>16630</v>
      </c>
    </row>
    <row r="764" spans="1:11">
      <c r="A764">
        <v>11449</v>
      </c>
      <c r="B764" t="s">
        <v>16593</v>
      </c>
      <c r="C764">
        <v>50310000</v>
      </c>
      <c r="D764" t="s">
        <v>15534</v>
      </c>
      <c r="E764" t="s">
        <v>15554</v>
      </c>
      <c r="F764" t="s">
        <v>15536</v>
      </c>
      <c r="G764" t="s">
        <v>16631</v>
      </c>
      <c r="H764" s="1">
        <v>45118.798854166664</v>
      </c>
      <c r="I764" t="s">
        <v>16431</v>
      </c>
      <c r="J764" s="1">
        <v>45118.798854166664</v>
      </c>
      <c r="K764" t="s">
        <v>16431</v>
      </c>
    </row>
    <row r="765" spans="1:11">
      <c r="A765">
        <v>10508</v>
      </c>
      <c r="B765" t="s">
        <v>16632</v>
      </c>
      <c r="C765">
        <v>50905006</v>
      </c>
      <c r="D765" t="s">
        <v>15534</v>
      </c>
      <c r="E765" t="s">
        <v>15540</v>
      </c>
      <c r="F765" t="s">
        <v>15536</v>
      </c>
      <c r="G765" t="s">
        <v>16624</v>
      </c>
      <c r="H765" s="1">
        <v>45118.799212962964</v>
      </c>
      <c r="I765" t="s">
        <v>16173</v>
      </c>
      <c r="J765" s="1">
        <v>45118.799212962964</v>
      </c>
      <c r="K765" t="s">
        <v>16173</v>
      </c>
    </row>
    <row r="766" spans="1:11">
      <c r="A766">
        <v>11449</v>
      </c>
      <c r="B766" t="s">
        <v>16593</v>
      </c>
      <c r="C766">
        <v>50305028</v>
      </c>
      <c r="D766" t="s">
        <v>15534</v>
      </c>
      <c r="E766" t="s">
        <v>15554</v>
      </c>
      <c r="F766" t="s">
        <v>15536</v>
      </c>
      <c r="G766" t="s">
        <v>16633</v>
      </c>
      <c r="H766" s="1">
        <v>45118.799259259256</v>
      </c>
      <c r="I766" t="s">
        <v>16431</v>
      </c>
      <c r="J766" s="1">
        <v>45118.799259259256</v>
      </c>
      <c r="K766" t="s">
        <v>16431</v>
      </c>
    </row>
    <row r="767" spans="1:11">
      <c r="A767">
        <v>20674</v>
      </c>
      <c r="B767" t="s">
        <v>16634</v>
      </c>
      <c r="C767">
        <v>56200060</v>
      </c>
      <c r="D767" t="s">
        <v>15534</v>
      </c>
      <c r="E767" t="s">
        <v>15554</v>
      </c>
      <c r="F767" t="s">
        <v>15550</v>
      </c>
      <c r="G767" t="s">
        <v>16635</v>
      </c>
      <c r="H767" s="1">
        <v>45118.799895833334</v>
      </c>
      <c r="I767" t="s">
        <v>16578</v>
      </c>
      <c r="J767" s="1">
        <v>45118.799895833334</v>
      </c>
      <c r="K767" t="s">
        <v>16578</v>
      </c>
    </row>
    <row r="768" spans="1:11">
      <c r="A768">
        <v>10508</v>
      </c>
      <c r="B768" t="s">
        <v>16632</v>
      </c>
      <c r="C768">
        <v>50310000</v>
      </c>
      <c r="D768" t="s">
        <v>15534</v>
      </c>
      <c r="E768" t="s">
        <v>15544</v>
      </c>
      <c r="F768" t="s">
        <v>15550</v>
      </c>
      <c r="G768" t="s">
        <v>16636</v>
      </c>
      <c r="H768" s="1">
        <v>45118.800370370373</v>
      </c>
      <c r="I768" t="s">
        <v>16173</v>
      </c>
      <c r="J768" s="1">
        <v>45118.800370370373</v>
      </c>
      <c r="K768" t="s">
        <v>16173</v>
      </c>
    </row>
    <row r="769" spans="1:11">
      <c r="A769">
        <v>20543</v>
      </c>
      <c r="B769" t="s">
        <v>16637</v>
      </c>
      <c r="C769">
        <v>50366000</v>
      </c>
      <c r="D769" t="s">
        <v>15534</v>
      </c>
      <c r="E769" t="s">
        <v>15544</v>
      </c>
      <c r="F769" t="s">
        <v>15550</v>
      </c>
      <c r="G769" t="s">
        <v>16638</v>
      </c>
      <c r="H769" s="1">
        <v>45118.80097222222</v>
      </c>
      <c r="I769" t="s">
        <v>16173</v>
      </c>
      <c r="J769" s="1">
        <v>45118.80097222222</v>
      </c>
      <c r="K769" t="s">
        <v>16173</v>
      </c>
    </row>
    <row r="770" spans="1:11">
      <c r="A770">
        <v>20674</v>
      </c>
      <c r="B770" t="s">
        <v>16634</v>
      </c>
      <c r="C770">
        <v>50355000</v>
      </c>
      <c r="D770" t="s">
        <v>15534</v>
      </c>
      <c r="E770" t="s">
        <v>15544</v>
      </c>
      <c r="F770" t="s">
        <v>15550</v>
      </c>
      <c r="G770" t="s">
        <v>16639</v>
      </c>
      <c r="H770" s="1">
        <v>45118.801018518519</v>
      </c>
      <c r="I770" t="s">
        <v>16578</v>
      </c>
      <c r="J770" s="1">
        <v>45118.801018518519</v>
      </c>
      <c r="K770" t="s">
        <v>16578</v>
      </c>
    </row>
    <row r="771" spans="1:11">
      <c r="A771">
        <v>11888</v>
      </c>
      <c r="B771" t="s">
        <v>16640</v>
      </c>
      <c r="C771">
        <v>51230000</v>
      </c>
      <c r="D771" t="s">
        <v>15534</v>
      </c>
      <c r="E771" t="s">
        <v>15576</v>
      </c>
      <c r="F771" t="s">
        <v>15536</v>
      </c>
      <c r="G771" t="s">
        <v>16641</v>
      </c>
      <c r="H771" s="1">
        <v>45118.801620370374</v>
      </c>
      <c r="I771" t="s">
        <v>16438</v>
      </c>
      <c r="J771" s="1">
        <v>45118.801620370374</v>
      </c>
      <c r="K771" t="s">
        <v>16438</v>
      </c>
    </row>
    <row r="772" spans="1:11">
      <c r="A772">
        <v>10537</v>
      </c>
      <c r="B772" t="s">
        <v>16642</v>
      </c>
      <c r="C772">
        <v>57300000</v>
      </c>
      <c r="D772" t="s">
        <v>15534</v>
      </c>
      <c r="E772" t="s">
        <v>15544</v>
      </c>
      <c r="F772" t="s">
        <v>15536</v>
      </c>
      <c r="G772" t="s">
        <v>16643</v>
      </c>
      <c r="H772" s="1">
        <v>45118.80228009259</v>
      </c>
      <c r="I772" t="s">
        <v>16173</v>
      </c>
      <c r="J772" s="1">
        <v>45118.80228009259</v>
      </c>
      <c r="K772" t="s">
        <v>16173</v>
      </c>
    </row>
    <row r="773" spans="1:11">
      <c r="A773">
        <v>126165</v>
      </c>
      <c r="B773" t="s">
        <v>16644</v>
      </c>
      <c r="C773">
        <v>51220000</v>
      </c>
      <c r="D773" t="s">
        <v>15534</v>
      </c>
      <c r="E773" t="s">
        <v>15554</v>
      </c>
      <c r="F773" t="s">
        <v>15550</v>
      </c>
      <c r="G773" t="s">
        <v>16645</v>
      </c>
      <c r="H773" s="1">
        <v>45118.802673611113</v>
      </c>
      <c r="I773" t="s">
        <v>16646</v>
      </c>
      <c r="J773" s="1">
        <v>45119.829652777778</v>
      </c>
      <c r="K773" t="s">
        <v>16647</v>
      </c>
    </row>
    <row r="774" spans="1:11">
      <c r="A774">
        <v>10537</v>
      </c>
      <c r="B774" t="s">
        <v>16642</v>
      </c>
      <c r="C774">
        <v>51220000</v>
      </c>
      <c r="D774" t="s">
        <v>15534</v>
      </c>
      <c r="E774" t="s">
        <v>15540</v>
      </c>
      <c r="F774" t="s">
        <v>15536</v>
      </c>
      <c r="G774" t="s">
        <v>16648</v>
      </c>
      <c r="H774" s="1">
        <v>45118.802731481483</v>
      </c>
      <c r="I774" t="s">
        <v>16173</v>
      </c>
      <c r="J774" s="1">
        <v>45118.802731481483</v>
      </c>
      <c r="K774" t="s">
        <v>16173</v>
      </c>
    </row>
    <row r="775" spans="1:11">
      <c r="A775">
        <v>20674</v>
      </c>
      <c r="B775" t="s">
        <v>16634</v>
      </c>
      <c r="C775">
        <v>55300000</v>
      </c>
      <c r="D775" t="s">
        <v>15534</v>
      </c>
      <c r="E775" t="s">
        <v>15549</v>
      </c>
      <c r="F775" t="s">
        <v>15550</v>
      </c>
      <c r="G775" t="s">
        <v>16649</v>
      </c>
      <c r="H775" s="1">
        <v>45118.802986111114</v>
      </c>
      <c r="I775" t="s">
        <v>16578</v>
      </c>
      <c r="J775" s="1">
        <v>45118.802986111114</v>
      </c>
      <c r="K775" t="s">
        <v>16578</v>
      </c>
    </row>
    <row r="776" spans="1:11">
      <c r="A776">
        <v>20674</v>
      </c>
      <c r="B776" t="s">
        <v>16634</v>
      </c>
      <c r="C776">
        <v>50355035</v>
      </c>
      <c r="D776" t="s">
        <v>15534</v>
      </c>
      <c r="E776" t="s">
        <v>15544</v>
      </c>
      <c r="F776" t="s">
        <v>15550</v>
      </c>
      <c r="G776" t="s">
        <v>16650</v>
      </c>
      <c r="H776" s="1">
        <v>45118.803356481483</v>
      </c>
      <c r="I776" t="s">
        <v>16578</v>
      </c>
      <c r="J776" s="1">
        <v>45118.803356481483</v>
      </c>
      <c r="K776" t="s">
        <v>16578</v>
      </c>
    </row>
    <row r="777" spans="1:11">
      <c r="A777">
        <v>20674</v>
      </c>
      <c r="B777" t="s">
        <v>16634</v>
      </c>
      <c r="C777">
        <v>50355040</v>
      </c>
      <c r="D777" t="s">
        <v>15534</v>
      </c>
      <c r="E777" t="s">
        <v>15554</v>
      </c>
      <c r="F777" t="s">
        <v>15550</v>
      </c>
      <c r="G777" t="s">
        <v>16651</v>
      </c>
      <c r="H777" s="1">
        <v>45118.804560185185</v>
      </c>
      <c r="I777" t="s">
        <v>16578</v>
      </c>
      <c r="J777" s="1">
        <v>45118.804560185185</v>
      </c>
      <c r="K777" t="s">
        <v>16578</v>
      </c>
    </row>
    <row r="778" spans="1:11">
      <c r="A778">
        <v>32977</v>
      </c>
      <c r="B778" t="s">
        <v>16558</v>
      </c>
      <c r="C778">
        <v>50320000</v>
      </c>
      <c r="D778" t="s">
        <v>15534</v>
      </c>
      <c r="E778" t="s">
        <v>15554</v>
      </c>
      <c r="F778" t="s">
        <v>15550</v>
      </c>
      <c r="G778" t="s">
        <v>16652</v>
      </c>
      <c r="H778" s="1">
        <v>45118.804837962962</v>
      </c>
      <c r="I778" t="s">
        <v>16560</v>
      </c>
      <c r="J778" s="1">
        <v>45121.228900462964</v>
      </c>
      <c r="K778" t="s">
        <v>16560</v>
      </c>
    </row>
    <row r="779" spans="1:11">
      <c r="A779">
        <v>20674</v>
      </c>
      <c r="B779" t="s">
        <v>16634</v>
      </c>
      <c r="C779">
        <v>50310000</v>
      </c>
      <c r="D779" t="s">
        <v>15534</v>
      </c>
      <c r="E779" t="s">
        <v>15544</v>
      </c>
      <c r="F779" t="s">
        <v>15536</v>
      </c>
      <c r="G779" t="s">
        <v>16653</v>
      </c>
      <c r="H779" s="1">
        <v>45118.805636574078</v>
      </c>
      <c r="I779" t="s">
        <v>16578</v>
      </c>
      <c r="J779" s="1">
        <v>45118.805636574078</v>
      </c>
      <c r="K779" t="s">
        <v>16578</v>
      </c>
    </row>
    <row r="780" spans="1:11">
      <c r="A780">
        <v>109793</v>
      </c>
      <c r="B780" t="s">
        <v>16654</v>
      </c>
      <c r="C780">
        <v>50915000</v>
      </c>
      <c r="D780" t="s">
        <v>15534</v>
      </c>
      <c r="E780" t="s">
        <v>15540</v>
      </c>
      <c r="F780" t="s">
        <v>15550</v>
      </c>
      <c r="G780" t="s">
        <v>16655</v>
      </c>
      <c r="H780" s="1">
        <v>45118.806180555555</v>
      </c>
      <c r="I780" t="s">
        <v>16067</v>
      </c>
      <c r="J780" s="1">
        <v>45118.806180555555</v>
      </c>
      <c r="K780" t="s">
        <v>16067</v>
      </c>
    </row>
    <row r="781" spans="1:11">
      <c r="A781">
        <v>109793</v>
      </c>
      <c r="B781" t="s">
        <v>16654</v>
      </c>
      <c r="C781">
        <v>50366000</v>
      </c>
      <c r="D781" t="s">
        <v>15534</v>
      </c>
      <c r="E781" t="s">
        <v>15544</v>
      </c>
      <c r="F781" t="s">
        <v>15550</v>
      </c>
      <c r="G781" t="s">
        <v>16656</v>
      </c>
      <c r="H781" s="1">
        <v>45118.806585648148</v>
      </c>
      <c r="I781" t="s">
        <v>16067</v>
      </c>
      <c r="J781" s="1">
        <v>45118.806585648148</v>
      </c>
      <c r="K781" t="s">
        <v>16067</v>
      </c>
    </row>
    <row r="782" spans="1:11">
      <c r="A782">
        <v>20674</v>
      </c>
      <c r="B782" t="s">
        <v>16634</v>
      </c>
      <c r="C782">
        <v>55700000</v>
      </c>
      <c r="D782" t="s">
        <v>15534</v>
      </c>
      <c r="E782" t="s">
        <v>15554</v>
      </c>
      <c r="F782" t="s">
        <v>15536</v>
      </c>
      <c r="G782" t="s">
        <v>16657</v>
      </c>
      <c r="H782" s="1">
        <v>45118.807210648149</v>
      </c>
      <c r="I782" t="s">
        <v>16578</v>
      </c>
      <c r="J782" s="1">
        <v>45118.807210648149</v>
      </c>
      <c r="K782" t="s">
        <v>16578</v>
      </c>
    </row>
    <row r="783" spans="1:11">
      <c r="A783">
        <v>20674</v>
      </c>
      <c r="B783" t="s">
        <v>16634</v>
      </c>
      <c r="C783">
        <v>51230000</v>
      </c>
      <c r="D783" t="s">
        <v>15534</v>
      </c>
      <c r="E783" t="s">
        <v>15554</v>
      </c>
      <c r="F783" t="s">
        <v>15536</v>
      </c>
      <c r="G783" t="s">
        <v>16658</v>
      </c>
      <c r="H783" s="1">
        <v>45118.807592592595</v>
      </c>
      <c r="I783" t="s">
        <v>16578</v>
      </c>
      <c r="J783" s="1">
        <v>45118.807592592595</v>
      </c>
      <c r="K783" t="s">
        <v>16578</v>
      </c>
    </row>
    <row r="784" spans="1:11">
      <c r="A784">
        <v>20674</v>
      </c>
      <c r="B784" t="s">
        <v>16634</v>
      </c>
      <c r="C784">
        <v>50915000</v>
      </c>
      <c r="D784" t="s">
        <v>15534</v>
      </c>
      <c r="E784" t="s">
        <v>15549</v>
      </c>
      <c r="F784" t="s">
        <v>15536</v>
      </c>
      <c r="G784" t="s">
        <v>16659</v>
      </c>
      <c r="H784" s="1">
        <v>45118.807847222219</v>
      </c>
      <c r="I784" t="s">
        <v>16578</v>
      </c>
      <c r="J784" s="1">
        <v>45118.807847222219</v>
      </c>
      <c r="K784" t="s">
        <v>16578</v>
      </c>
    </row>
    <row r="785" spans="1:11">
      <c r="A785">
        <v>10835</v>
      </c>
      <c r="B785" t="s">
        <v>16660</v>
      </c>
      <c r="C785">
        <v>50905000</v>
      </c>
      <c r="D785" t="s">
        <v>15534</v>
      </c>
      <c r="E785" t="s">
        <v>15687</v>
      </c>
      <c r="F785" t="s">
        <v>15550</v>
      </c>
      <c r="G785" t="s">
        <v>16661</v>
      </c>
      <c r="H785" s="1">
        <v>45118.810069444444</v>
      </c>
      <c r="I785" t="s">
        <v>16136</v>
      </c>
      <c r="J785" s="1">
        <v>45118.810069444444</v>
      </c>
      <c r="K785" t="s">
        <v>16136</v>
      </c>
    </row>
    <row r="786" spans="1:11">
      <c r="A786">
        <v>11878</v>
      </c>
      <c r="B786" t="s">
        <v>16662</v>
      </c>
      <c r="C786">
        <v>50305025</v>
      </c>
      <c r="D786" t="s">
        <v>15534</v>
      </c>
      <c r="E786" t="s">
        <v>15544</v>
      </c>
      <c r="F786" t="s">
        <v>15550</v>
      </c>
      <c r="G786" t="s">
        <v>16663</v>
      </c>
      <c r="H786" s="1">
        <v>45118.810196759259</v>
      </c>
      <c r="I786" t="s">
        <v>16398</v>
      </c>
      <c r="J786" s="1">
        <v>45118.810196759259</v>
      </c>
      <c r="K786" t="s">
        <v>16398</v>
      </c>
    </row>
    <row r="787" spans="1:11">
      <c r="A787">
        <v>10835</v>
      </c>
      <c r="B787" t="s">
        <v>16660</v>
      </c>
      <c r="C787">
        <v>50915000</v>
      </c>
      <c r="D787" t="s">
        <v>15534</v>
      </c>
      <c r="E787" t="s">
        <v>15549</v>
      </c>
      <c r="F787" t="s">
        <v>15550</v>
      </c>
      <c r="G787" t="s">
        <v>16575</v>
      </c>
      <c r="H787" s="1">
        <v>45118.810486111113</v>
      </c>
      <c r="I787" t="s">
        <v>16136</v>
      </c>
      <c r="J787" s="1">
        <v>45118.810486111113</v>
      </c>
      <c r="K787" t="s">
        <v>16136</v>
      </c>
    </row>
    <row r="788" spans="1:11">
      <c r="A788">
        <v>43371</v>
      </c>
      <c r="B788" t="s">
        <v>241</v>
      </c>
      <c r="C788">
        <v>50321000</v>
      </c>
      <c r="D788" t="s">
        <v>15534</v>
      </c>
      <c r="E788" t="s">
        <v>15544</v>
      </c>
      <c r="F788" t="s">
        <v>15550</v>
      </c>
      <c r="G788" t="s">
        <v>16664</v>
      </c>
      <c r="H788" s="1">
        <v>45118.81082175926</v>
      </c>
      <c r="I788" t="s">
        <v>16665</v>
      </c>
      <c r="J788" s="1">
        <v>45118.81082175926</v>
      </c>
      <c r="K788" t="s">
        <v>16665</v>
      </c>
    </row>
    <row r="789" spans="1:11">
      <c r="A789">
        <v>11394</v>
      </c>
      <c r="B789" t="s">
        <v>16666</v>
      </c>
      <c r="C789">
        <v>57300010</v>
      </c>
      <c r="D789" t="s">
        <v>15534</v>
      </c>
      <c r="E789" t="s">
        <v>15554</v>
      </c>
      <c r="F789" t="s">
        <v>15536</v>
      </c>
      <c r="G789" t="s">
        <v>16667</v>
      </c>
      <c r="H789" s="1">
        <v>45118.811423611114</v>
      </c>
      <c r="I789" t="s">
        <v>16668</v>
      </c>
      <c r="J789" s="1">
        <v>45121.999085648145</v>
      </c>
      <c r="K789" t="s">
        <v>15879</v>
      </c>
    </row>
    <row r="790" spans="1:11">
      <c r="A790">
        <v>10528</v>
      </c>
      <c r="B790" t="s">
        <v>16669</v>
      </c>
      <c r="C790">
        <v>50310000</v>
      </c>
      <c r="D790" t="s">
        <v>15534</v>
      </c>
      <c r="E790" t="s">
        <v>15544</v>
      </c>
      <c r="F790" t="s">
        <v>15536</v>
      </c>
      <c r="G790" t="s">
        <v>16670</v>
      </c>
      <c r="H790" s="1">
        <v>45118.811608796299</v>
      </c>
      <c r="I790" t="s">
        <v>16671</v>
      </c>
      <c r="J790" s="1">
        <v>45118.811608796299</v>
      </c>
      <c r="K790" t="s">
        <v>16671</v>
      </c>
    </row>
    <row r="791" spans="1:11">
      <c r="A791">
        <v>20513</v>
      </c>
      <c r="B791" t="s">
        <v>16672</v>
      </c>
      <c r="C791">
        <v>57300000</v>
      </c>
      <c r="D791" t="s">
        <v>15534</v>
      </c>
      <c r="E791" t="s">
        <v>15544</v>
      </c>
      <c r="F791" t="s">
        <v>15550</v>
      </c>
      <c r="G791" t="s">
        <v>16673</v>
      </c>
      <c r="H791" s="1">
        <v>45118.811620370368</v>
      </c>
      <c r="I791" t="s">
        <v>16227</v>
      </c>
      <c r="J791" s="1">
        <v>45118.812615740739</v>
      </c>
      <c r="K791" t="s">
        <v>16227</v>
      </c>
    </row>
    <row r="792" spans="1:11">
      <c r="A792">
        <v>10836</v>
      </c>
      <c r="B792" t="s">
        <v>16674</v>
      </c>
      <c r="C792">
        <v>50365000</v>
      </c>
      <c r="D792" t="s">
        <v>15534</v>
      </c>
      <c r="E792" t="s">
        <v>15586</v>
      </c>
      <c r="F792" t="s">
        <v>15536</v>
      </c>
      <c r="G792" t="s">
        <v>16675</v>
      </c>
      <c r="H792" s="1">
        <v>45118.812280092592</v>
      </c>
      <c r="I792" t="s">
        <v>16136</v>
      </c>
      <c r="J792" s="1">
        <v>45118.812280092592</v>
      </c>
      <c r="K792" t="s">
        <v>16136</v>
      </c>
    </row>
    <row r="793" spans="1:11">
      <c r="A793">
        <v>10836</v>
      </c>
      <c r="B793" t="s">
        <v>16674</v>
      </c>
      <c r="C793">
        <v>50905000</v>
      </c>
      <c r="D793" t="s">
        <v>15534</v>
      </c>
      <c r="E793" t="s">
        <v>15540</v>
      </c>
      <c r="F793" t="s">
        <v>15550</v>
      </c>
      <c r="G793" t="s">
        <v>16676</v>
      </c>
      <c r="H793" s="1">
        <v>45118.812777777777</v>
      </c>
      <c r="I793" t="s">
        <v>16136</v>
      </c>
      <c r="J793" s="1">
        <v>45118.812835648147</v>
      </c>
      <c r="K793" t="s">
        <v>16136</v>
      </c>
    </row>
    <row r="794" spans="1:11">
      <c r="A794">
        <v>11231</v>
      </c>
      <c r="B794" t="s">
        <v>16677</v>
      </c>
      <c r="C794">
        <v>50915000</v>
      </c>
      <c r="D794" t="s">
        <v>15534</v>
      </c>
      <c r="E794" t="s">
        <v>15549</v>
      </c>
      <c r="F794" t="s">
        <v>15550</v>
      </c>
      <c r="G794" t="s">
        <v>16678</v>
      </c>
      <c r="H794" s="1">
        <v>45118.812800925924</v>
      </c>
      <c r="I794" t="s">
        <v>16398</v>
      </c>
      <c r="J794" s="1">
        <v>45118.850659722222</v>
      </c>
      <c r="K794" t="s">
        <v>16398</v>
      </c>
    </row>
    <row r="795" spans="1:11">
      <c r="A795">
        <v>10836</v>
      </c>
      <c r="B795" t="s">
        <v>16674</v>
      </c>
      <c r="C795">
        <v>50905006</v>
      </c>
      <c r="D795" t="s">
        <v>15534</v>
      </c>
      <c r="E795" t="s">
        <v>15554</v>
      </c>
      <c r="F795" t="s">
        <v>15550</v>
      </c>
      <c r="G795" t="s">
        <v>16587</v>
      </c>
      <c r="H795" s="1">
        <v>45118.813020833331</v>
      </c>
      <c r="I795" t="s">
        <v>16136</v>
      </c>
      <c r="J795" s="1">
        <v>45118.813020833331</v>
      </c>
      <c r="K795" t="s">
        <v>16136</v>
      </c>
    </row>
    <row r="796" spans="1:11">
      <c r="A796">
        <v>109793</v>
      </c>
      <c r="B796" t="s">
        <v>16654</v>
      </c>
      <c r="C796">
        <v>50355000</v>
      </c>
      <c r="D796" t="s">
        <v>15534</v>
      </c>
      <c r="E796" t="s">
        <v>15554</v>
      </c>
      <c r="F796" t="s">
        <v>15550</v>
      </c>
      <c r="G796" t="s">
        <v>16679</v>
      </c>
      <c r="H796" s="1">
        <v>45118.813391203701</v>
      </c>
      <c r="I796" t="s">
        <v>16067</v>
      </c>
      <c r="J796" s="1">
        <v>45118.813391203701</v>
      </c>
      <c r="K796" t="s">
        <v>16067</v>
      </c>
    </row>
    <row r="797" spans="1:11">
      <c r="A797">
        <v>10836</v>
      </c>
      <c r="B797" t="s">
        <v>16674</v>
      </c>
      <c r="C797">
        <v>51220000</v>
      </c>
      <c r="D797" t="s">
        <v>15534</v>
      </c>
      <c r="E797" t="s">
        <v>15554</v>
      </c>
      <c r="F797" t="s">
        <v>15550</v>
      </c>
      <c r="G797" t="s">
        <v>16680</v>
      </c>
      <c r="H797" s="1">
        <v>45118.813831018517</v>
      </c>
      <c r="I797" t="s">
        <v>16136</v>
      </c>
      <c r="J797" s="1">
        <v>45118.813831018517</v>
      </c>
      <c r="K797" t="s">
        <v>16136</v>
      </c>
    </row>
    <row r="798" spans="1:11">
      <c r="A798">
        <v>9416</v>
      </c>
      <c r="B798" t="s">
        <v>16681</v>
      </c>
      <c r="C798">
        <v>50915000</v>
      </c>
      <c r="D798" t="s">
        <v>15534</v>
      </c>
      <c r="E798" t="s">
        <v>15549</v>
      </c>
      <c r="F798" t="s">
        <v>15550</v>
      </c>
      <c r="G798" t="s">
        <v>16682</v>
      </c>
      <c r="H798" s="1">
        <v>45118.814942129633</v>
      </c>
      <c r="I798" t="s">
        <v>16198</v>
      </c>
      <c r="J798" s="1">
        <v>45118.837870370371</v>
      </c>
      <c r="K798" t="s">
        <v>16201</v>
      </c>
    </row>
    <row r="799" spans="1:11">
      <c r="A799">
        <v>20513</v>
      </c>
      <c r="B799" t="s">
        <v>16672</v>
      </c>
      <c r="C799">
        <v>50310000</v>
      </c>
      <c r="D799" t="s">
        <v>15534</v>
      </c>
      <c r="E799" t="s">
        <v>15544</v>
      </c>
      <c r="F799" t="s">
        <v>15536</v>
      </c>
      <c r="G799" t="s">
        <v>16683</v>
      </c>
      <c r="H799" s="1">
        <v>45118.815104166664</v>
      </c>
      <c r="I799" t="s">
        <v>16227</v>
      </c>
      <c r="J799" s="1">
        <v>45118.815104166664</v>
      </c>
      <c r="K799" t="s">
        <v>16227</v>
      </c>
    </row>
    <row r="800" spans="1:11">
      <c r="A800">
        <v>11231</v>
      </c>
      <c r="B800" t="s">
        <v>16677</v>
      </c>
      <c r="C800">
        <v>50365000</v>
      </c>
      <c r="D800" t="s">
        <v>15534</v>
      </c>
      <c r="E800" t="s">
        <v>15687</v>
      </c>
      <c r="F800" t="s">
        <v>15550</v>
      </c>
      <c r="G800" t="s">
        <v>16684</v>
      </c>
      <c r="H800" s="1">
        <v>45118.815810185188</v>
      </c>
      <c r="I800" t="s">
        <v>16398</v>
      </c>
      <c r="J800" s="1">
        <v>45118.815810185188</v>
      </c>
      <c r="K800" t="s">
        <v>16398</v>
      </c>
    </row>
    <row r="801" spans="1:11">
      <c r="A801">
        <v>21501</v>
      </c>
      <c r="B801" t="s">
        <v>16685</v>
      </c>
      <c r="C801">
        <v>50915000</v>
      </c>
      <c r="D801" t="s">
        <v>15534</v>
      </c>
      <c r="E801" t="s">
        <v>15549</v>
      </c>
      <c r="F801" t="s">
        <v>15536</v>
      </c>
      <c r="G801" t="s">
        <v>16686</v>
      </c>
      <c r="H801" s="1">
        <v>45118.817037037035</v>
      </c>
      <c r="I801" t="s">
        <v>16198</v>
      </c>
      <c r="J801" s="1">
        <v>45118.839768518519</v>
      </c>
      <c r="K801" t="s">
        <v>16201</v>
      </c>
    </row>
    <row r="802" spans="1:11">
      <c r="A802">
        <v>10837</v>
      </c>
      <c r="B802" t="s">
        <v>16687</v>
      </c>
      <c r="C802">
        <v>50915000</v>
      </c>
      <c r="D802" t="s">
        <v>15534</v>
      </c>
      <c r="E802" t="s">
        <v>15549</v>
      </c>
      <c r="F802" t="s">
        <v>15550</v>
      </c>
      <c r="G802" t="s">
        <v>16575</v>
      </c>
      <c r="H802" s="1">
        <v>45118.817337962966</v>
      </c>
      <c r="I802" t="s">
        <v>16136</v>
      </c>
      <c r="J802" s="1">
        <v>45118.817337962966</v>
      </c>
      <c r="K802" t="s">
        <v>16136</v>
      </c>
    </row>
    <row r="803" spans="1:11">
      <c r="A803">
        <v>21500</v>
      </c>
      <c r="B803" t="s">
        <v>16688</v>
      </c>
      <c r="C803">
        <v>50915000</v>
      </c>
      <c r="D803" t="s">
        <v>15534</v>
      </c>
      <c r="E803" t="s">
        <v>15549</v>
      </c>
      <c r="F803" t="s">
        <v>15536</v>
      </c>
      <c r="G803" t="s">
        <v>16689</v>
      </c>
      <c r="H803" s="1">
        <v>45118.817442129628</v>
      </c>
      <c r="I803" t="s">
        <v>16198</v>
      </c>
      <c r="J803" s="1">
        <v>45118.877986111111</v>
      </c>
      <c r="K803" t="s">
        <v>16198</v>
      </c>
    </row>
    <row r="804" spans="1:11">
      <c r="A804">
        <v>11155</v>
      </c>
      <c r="B804" t="s">
        <v>16690</v>
      </c>
      <c r="C804">
        <v>57700010</v>
      </c>
      <c r="D804" t="s">
        <v>15534</v>
      </c>
      <c r="E804" t="s">
        <v>15576</v>
      </c>
      <c r="F804" t="s">
        <v>15550</v>
      </c>
      <c r="G804" t="s">
        <v>16691</v>
      </c>
      <c r="H804" s="1">
        <v>45118.818124999998</v>
      </c>
      <c r="I804" t="s">
        <v>16692</v>
      </c>
      <c r="J804" s="1">
        <v>45118.818124999998</v>
      </c>
      <c r="K804" t="s">
        <v>16692</v>
      </c>
    </row>
    <row r="805" spans="1:11">
      <c r="A805">
        <v>10719</v>
      </c>
      <c r="B805" t="s">
        <v>16693</v>
      </c>
      <c r="C805">
        <v>50321000</v>
      </c>
      <c r="D805" t="s">
        <v>15534</v>
      </c>
      <c r="E805" t="s">
        <v>15554</v>
      </c>
      <c r="F805" t="s">
        <v>15536</v>
      </c>
      <c r="G805" t="s">
        <v>16694</v>
      </c>
      <c r="H805" s="1">
        <v>45118.818819444445</v>
      </c>
      <c r="I805" t="s">
        <v>16578</v>
      </c>
      <c r="J805" s="1">
        <v>45118.818819444445</v>
      </c>
      <c r="K805" t="s">
        <v>16578</v>
      </c>
    </row>
    <row r="806" spans="1:11">
      <c r="A806">
        <v>10719</v>
      </c>
      <c r="B806" t="s">
        <v>16693</v>
      </c>
      <c r="C806">
        <v>50365000</v>
      </c>
      <c r="D806" t="s">
        <v>15534</v>
      </c>
      <c r="E806" t="s">
        <v>15554</v>
      </c>
      <c r="F806" t="s">
        <v>15536</v>
      </c>
      <c r="G806" t="s">
        <v>16695</v>
      </c>
      <c r="H806" s="1">
        <v>45118.819224537037</v>
      </c>
      <c r="I806" t="s">
        <v>16578</v>
      </c>
      <c r="J806" s="1">
        <v>45118.819224537037</v>
      </c>
      <c r="K806" t="s">
        <v>16578</v>
      </c>
    </row>
    <row r="807" spans="1:11">
      <c r="A807">
        <v>11231</v>
      </c>
      <c r="B807" t="s">
        <v>16677</v>
      </c>
      <c r="C807">
        <v>50366000</v>
      </c>
      <c r="D807" t="s">
        <v>15534</v>
      </c>
      <c r="E807" t="s">
        <v>15535</v>
      </c>
      <c r="F807" t="s">
        <v>15550</v>
      </c>
      <c r="G807" t="s">
        <v>16696</v>
      </c>
      <c r="H807" s="1">
        <v>45118.81931712963</v>
      </c>
      <c r="I807" t="s">
        <v>16398</v>
      </c>
      <c r="J807" s="1">
        <v>45119.834803240738</v>
      </c>
      <c r="K807" t="s">
        <v>16398</v>
      </c>
    </row>
    <row r="808" spans="1:11">
      <c r="A808">
        <v>10719</v>
      </c>
      <c r="B808" t="s">
        <v>16693</v>
      </c>
      <c r="C808">
        <v>50915000</v>
      </c>
      <c r="D808" t="s">
        <v>15534</v>
      </c>
      <c r="E808" t="s">
        <v>15549</v>
      </c>
      <c r="F808" t="s">
        <v>15536</v>
      </c>
      <c r="G808" t="s">
        <v>16697</v>
      </c>
      <c r="H808" s="1">
        <v>45118.819409722222</v>
      </c>
      <c r="I808" t="s">
        <v>16578</v>
      </c>
      <c r="J808" s="1">
        <v>45118.819409722222</v>
      </c>
      <c r="K808" t="s">
        <v>16578</v>
      </c>
    </row>
    <row r="809" spans="1:11">
      <c r="A809">
        <v>20506</v>
      </c>
      <c r="B809" t="s">
        <v>16698</v>
      </c>
      <c r="C809">
        <v>51220000</v>
      </c>
      <c r="D809" t="s">
        <v>15534</v>
      </c>
      <c r="E809" t="s">
        <v>15549</v>
      </c>
      <c r="F809" t="s">
        <v>15550</v>
      </c>
      <c r="G809" t="s">
        <v>16699</v>
      </c>
      <c r="H809" s="1">
        <v>45118.81958333333</v>
      </c>
      <c r="I809" t="s">
        <v>16227</v>
      </c>
      <c r="J809" s="1">
        <v>45118.81958333333</v>
      </c>
      <c r="K809" t="s">
        <v>16227</v>
      </c>
    </row>
    <row r="810" spans="1:11">
      <c r="A810">
        <v>126060</v>
      </c>
      <c r="B810" t="s">
        <v>16128</v>
      </c>
      <c r="C810">
        <v>57300021</v>
      </c>
      <c r="D810" t="s">
        <v>15534</v>
      </c>
      <c r="E810" t="s">
        <v>15535</v>
      </c>
      <c r="F810" t="s">
        <v>15536</v>
      </c>
      <c r="G810" t="s">
        <v>16700</v>
      </c>
      <c r="H810" s="1">
        <v>45118.820219907408</v>
      </c>
      <c r="I810" t="s">
        <v>16130</v>
      </c>
      <c r="J810" s="1">
        <v>45118.820219907408</v>
      </c>
      <c r="K810" t="s">
        <v>16130</v>
      </c>
    </row>
    <row r="811" spans="1:11">
      <c r="A811">
        <v>10715</v>
      </c>
      <c r="B811" t="s">
        <v>16701</v>
      </c>
      <c r="C811">
        <v>57700030</v>
      </c>
      <c r="D811" t="s">
        <v>15534</v>
      </c>
      <c r="E811" t="s">
        <v>15554</v>
      </c>
      <c r="F811" t="s">
        <v>15536</v>
      </c>
      <c r="G811" t="s">
        <v>16702</v>
      </c>
      <c r="H811" s="1">
        <v>45118.8202662037</v>
      </c>
      <c r="I811" t="s">
        <v>16578</v>
      </c>
      <c r="J811" s="1">
        <v>45118.8202662037</v>
      </c>
      <c r="K811" t="s">
        <v>16578</v>
      </c>
    </row>
    <row r="812" spans="1:11">
      <c r="A812">
        <v>10840</v>
      </c>
      <c r="B812" t="s">
        <v>16703</v>
      </c>
      <c r="C812">
        <v>50290000</v>
      </c>
      <c r="D812" t="s">
        <v>15534</v>
      </c>
      <c r="E812" t="s">
        <v>15554</v>
      </c>
      <c r="F812" t="s">
        <v>15550</v>
      </c>
      <c r="G812" t="s">
        <v>16704</v>
      </c>
      <c r="H812" s="1">
        <v>45118.8203587963</v>
      </c>
      <c r="I812" t="s">
        <v>16136</v>
      </c>
      <c r="J812" s="1">
        <v>45118.8203587963</v>
      </c>
      <c r="K812" t="s">
        <v>16136</v>
      </c>
    </row>
    <row r="813" spans="1:11">
      <c r="A813">
        <v>10715</v>
      </c>
      <c r="B813" t="s">
        <v>16701</v>
      </c>
      <c r="C813">
        <v>57300010</v>
      </c>
      <c r="D813" t="s">
        <v>15534</v>
      </c>
      <c r="E813" t="s">
        <v>15554</v>
      </c>
      <c r="F813" t="s">
        <v>15536</v>
      </c>
      <c r="G813" t="s">
        <v>16705</v>
      </c>
      <c r="H813" s="1">
        <v>45118.820567129631</v>
      </c>
      <c r="I813" t="s">
        <v>16578</v>
      </c>
      <c r="J813" s="1">
        <v>45118.820567129631</v>
      </c>
      <c r="K813" t="s">
        <v>16578</v>
      </c>
    </row>
    <row r="814" spans="1:11">
      <c r="A814">
        <v>126060</v>
      </c>
      <c r="B814" t="s">
        <v>16128</v>
      </c>
      <c r="C814">
        <v>50305028</v>
      </c>
      <c r="D814" t="s">
        <v>15534</v>
      </c>
      <c r="E814" t="s">
        <v>15544</v>
      </c>
      <c r="F814" t="s">
        <v>15536</v>
      </c>
      <c r="G814" t="s">
        <v>16706</v>
      </c>
      <c r="H814" s="1">
        <v>45118.820671296293</v>
      </c>
      <c r="I814" t="s">
        <v>16130</v>
      </c>
      <c r="J814" s="1">
        <v>45119.960798611108</v>
      </c>
      <c r="K814" t="s">
        <v>16130</v>
      </c>
    </row>
    <row r="815" spans="1:11">
      <c r="A815">
        <v>43371</v>
      </c>
      <c r="B815" t="s">
        <v>241</v>
      </c>
      <c r="C815">
        <v>50230000</v>
      </c>
      <c r="D815" t="s">
        <v>15534</v>
      </c>
      <c r="E815" t="s">
        <v>15554</v>
      </c>
      <c r="F815" t="s">
        <v>15536</v>
      </c>
      <c r="G815" t="s">
        <v>16707</v>
      </c>
      <c r="H815" s="1">
        <v>45118.820821759262</v>
      </c>
      <c r="I815" t="s">
        <v>16665</v>
      </c>
      <c r="J815" s="1">
        <v>45118.820821759262</v>
      </c>
      <c r="K815" t="s">
        <v>16665</v>
      </c>
    </row>
    <row r="816" spans="1:11">
      <c r="A816">
        <v>10715</v>
      </c>
      <c r="B816" t="s">
        <v>16701</v>
      </c>
      <c r="C816">
        <v>50350000</v>
      </c>
      <c r="D816" t="s">
        <v>15534</v>
      </c>
      <c r="E816" t="s">
        <v>15554</v>
      </c>
      <c r="F816" t="s">
        <v>15536</v>
      </c>
      <c r="G816" t="s">
        <v>16708</v>
      </c>
      <c r="H816" s="1">
        <v>45118.821087962962</v>
      </c>
      <c r="I816" t="s">
        <v>16578</v>
      </c>
      <c r="J816" s="1">
        <v>45118.821087962962</v>
      </c>
      <c r="K816" t="s">
        <v>16578</v>
      </c>
    </row>
    <row r="817" spans="1:11">
      <c r="A817">
        <v>10715</v>
      </c>
      <c r="B817" t="s">
        <v>16701</v>
      </c>
      <c r="C817">
        <v>57700010</v>
      </c>
      <c r="D817" t="s">
        <v>15534</v>
      </c>
      <c r="E817" t="s">
        <v>15554</v>
      </c>
      <c r="F817" t="s">
        <v>15536</v>
      </c>
      <c r="G817" t="s">
        <v>16709</v>
      </c>
      <c r="H817" s="1">
        <v>45118.821793981479</v>
      </c>
      <c r="I817" t="s">
        <v>16578</v>
      </c>
      <c r="J817" s="1">
        <v>45118.821793981479</v>
      </c>
      <c r="K817" t="s">
        <v>16578</v>
      </c>
    </row>
    <row r="818" spans="1:11">
      <c r="A818">
        <v>10715</v>
      </c>
      <c r="B818" t="s">
        <v>16701</v>
      </c>
      <c r="C818">
        <v>50366000</v>
      </c>
      <c r="D818" t="s">
        <v>15534</v>
      </c>
      <c r="E818" t="s">
        <v>15554</v>
      </c>
      <c r="F818" t="s">
        <v>15536</v>
      </c>
      <c r="G818" t="s">
        <v>16710</v>
      </c>
      <c r="H818" s="1">
        <v>45118.822129629632</v>
      </c>
      <c r="I818" t="s">
        <v>16578</v>
      </c>
      <c r="J818" s="1">
        <v>45118.822129629632</v>
      </c>
      <c r="K818" t="s">
        <v>16578</v>
      </c>
    </row>
    <row r="819" spans="1:11">
      <c r="A819">
        <v>109789</v>
      </c>
      <c r="B819" t="s">
        <v>16626</v>
      </c>
      <c r="C819">
        <v>57700030</v>
      </c>
      <c r="D819" t="s">
        <v>15534</v>
      </c>
      <c r="E819" t="s">
        <v>15576</v>
      </c>
      <c r="F819" t="s">
        <v>15550</v>
      </c>
      <c r="G819" t="s">
        <v>16078</v>
      </c>
      <c r="H819" s="1">
        <v>45118.822465277779</v>
      </c>
      <c r="I819" t="s">
        <v>16067</v>
      </c>
      <c r="J819" s="1">
        <v>45118.822465277779</v>
      </c>
      <c r="K819" t="s">
        <v>16067</v>
      </c>
    </row>
    <row r="820" spans="1:11">
      <c r="A820">
        <v>10840</v>
      </c>
      <c r="B820" t="s">
        <v>16703</v>
      </c>
      <c r="C820">
        <v>51210000</v>
      </c>
      <c r="D820" t="s">
        <v>15534</v>
      </c>
      <c r="E820" t="s">
        <v>15535</v>
      </c>
      <c r="F820" t="s">
        <v>15536</v>
      </c>
      <c r="G820" t="s">
        <v>16711</v>
      </c>
      <c r="H820" s="1">
        <v>45118.822592592594</v>
      </c>
      <c r="I820" t="s">
        <v>16136</v>
      </c>
      <c r="J820" s="1">
        <v>45118.822592592594</v>
      </c>
      <c r="K820" t="s">
        <v>16136</v>
      </c>
    </row>
    <row r="821" spans="1:11">
      <c r="A821">
        <v>10715</v>
      </c>
      <c r="B821" t="s">
        <v>16701</v>
      </c>
      <c r="C821">
        <v>51220000</v>
      </c>
      <c r="D821" t="s">
        <v>15534</v>
      </c>
      <c r="E821" t="s">
        <v>15554</v>
      </c>
      <c r="F821" t="s">
        <v>15536</v>
      </c>
      <c r="G821" t="s">
        <v>16712</v>
      </c>
      <c r="H821" s="1">
        <v>45118.822638888887</v>
      </c>
      <c r="I821" t="s">
        <v>16578</v>
      </c>
      <c r="J821" s="1">
        <v>45118.822638888887</v>
      </c>
      <c r="K821" t="s">
        <v>16578</v>
      </c>
    </row>
    <row r="822" spans="1:11">
      <c r="A822">
        <v>10715</v>
      </c>
      <c r="B822" t="s">
        <v>16701</v>
      </c>
      <c r="C822">
        <v>50255000</v>
      </c>
      <c r="D822" t="s">
        <v>15534</v>
      </c>
      <c r="E822" t="s">
        <v>15554</v>
      </c>
      <c r="F822" t="s">
        <v>15550</v>
      </c>
      <c r="G822" t="s">
        <v>16713</v>
      </c>
      <c r="H822" s="1">
        <v>45118.822962962964</v>
      </c>
      <c r="I822" t="s">
        <v>16578</v>
      </c>
      <c r="J822" s="1">
        <v>45118.822962962964</v>
      </c>
      <c r="K822" t="s">
        <v>16578</v>
      </c>
    </row>
    <row r="823" spans="1:11">
      <c r="A823">
        <v>10840</v>
      </c>
      <c r="B823" t="s">
        <v>16703</v>
      </c>
      <c r="C823">
        <v>57700010</v>
      </c>
      <c r="D823" t="s">
        <v>15534</v>
      </c>
      <c r="E823" t="s">
        <v>15535</v>
      </c>
      <c r="F823" t="s">
        <v>15536</v>
      </c>
      <c r="G823" t="s">
        <v>16711</v>
      </c>
      <c r="H823" s="1">
        <v>45118.823009259257</v>
      </c>
      <c r="I823" t="s">
        <v>16136</v>
      </c>
      <c r="J823" s="1">
        <v>45118.823009259257</v>
      </c>
      <c r="K823" t="s">
        <v>16136</v>
      </c>
    </row>
    <row r="824" spans="1:11">
      <c r="A824">
        <v>10840</v>
      </c>
      <c r="B824" t="s">
        <v>16703</v>
      </c>
      <c r="C824">
        <v>57800000</v>
      </c>
      <c r="D824" t="s">
        <v>15534</v>
      </c>
      <c r="E824" t="s">
        <v>15554</v>
      </c>
      <c r="F824" t="s">
        <v>15550</v>
      </c>
      <c r="G824" t="s">
        <v>16714</v>
      </c>
      <c r="H824" s="1">
        <v>45118.823761574073</v>
      </c>
      <c r="I824" t="s">
        <v>16136</v>
      </c>
      <c r="J824" s="1">
        <v>45118.823761574073</v>
      </c>
      <c r="K824" t="s">
        <v>16136</v>
      </c>
    </row>
    <row r="825" spans="1:11">
      <c r="A825">
        <v>10715</v>
      </c>
      <c r="B825" t="s">
        <v>16701</v>
      </c>
      <c r="C825">
        <v>50915000</v>
      </c>
      <c r="D825" t="s">
        <v>15534</v>
      </c>
      <c r="E825" t="s">
        <v>15549</v>
      </c>
      <c r="F825" t="s">
        <v>15536</v>
      </c>
      <c r="G825" t="s">
        <v>16715</v>
      </c>
      <c r="H825" s="1">
        <v>45118.824513888889</v>
      </c>
      <c r="I825" t="s">
        <v>16578</v>
      </c>
      <c r="J825" s="1">
        <v>45118.824803240743</v>
      </c>
      <c r="K825" t="s">
        <v>16578</v>
      </c>
    </row>
    <row r="826" spans="1:11">
      <c r="A826">
        <v>10715</v>
      </c>
      <c r="B826" t="s">
        <v>16701</v>
      </c>
      <c r="C826">
        <v>57700060</v>
      </c>
      <c r="D826" t="s">
        <v>15534</v>
      </c>
      <c r="E826" t="s">
        <v>15554</v>
      </c>
      <c r="F826" t="s">
        <v>15536</v>
      </c>
      <c r="G826" t="s">
        <v>16716</v>
      </c>
      <c r="H826" s="1">
        <v>45118.825590277775</v>
      </c>
      <c r="I826" t="s">
        <v>16578</v>
      </c>
      <c r="J826" s="1">
        <v>45118.825590277775</v>
      </c>
      <c r="K826" t="s">
        <v>16578</v>
      </c>
    </row>
    <row r="827" spans="1:11">
      <c r="A827">
        <v>126213</v>
      </c>
      <c r="B827" t="s">
        <v>16595</v>
      </c>
      <c r="C827">
        <v>50105000</v>
      </c>
      <c r="D827" t="s">
        <v>15534</v>
      </c>
      <c r="E827" t="s">
        <v>15535</v>
      </c>
      <c r="F827" t="s">
        <v>15536</v>
      </c>
      <c r="G827" t="s">
        <v>16717</v>
      </c>
      <c r="H827" s="1">
        <v>45118.825694444444</v>
      </c>
      <c r="I827" t="s">
        <v>16503</v>
      </c>
      <c r="J827" s="1">
        <v>45118.825694444444</v>
      </c>
      <c r="K827" t="s">
        <v>16503</v>
      </c>
    </row>
    <row r="828" spans="1:11">
      <c r="A828">
        <v>2927</v>
      </c>
      <c r="B828" t="s">
        <v>16718</v>
      </c>
      <c r="C828">
        <v>51220000</v>
      </c>
      <c r="D828" t="s">
        <v>15534</v>
      </c>
      <c r="E828" t="s">
        <v>15554</v>
      </c>
      <c r="F828" t="s">
        <v>15536</v>
      </c>
      <c r="G828" t="s">
        <v>16719</v>
      </c>
      <c r="H828" s="1">
        <v>45118.825949074075</v>
      </c>
      <c r="I828" t="s">
        <v>16578</v>
      </c>
      <c r="J828" s="1">
        <v>45118.825949074075</v>
      </c>
      <c r="K828" t="s">
        <v>16578</v>
      </c>
    </row>
    <row r="829" spans="1:11">
      <c r="A829">
        <v>9220</v>
      </c>
      <c r="B829" t="s">
        <v>16523</v>
      </c>
      <c r="C829">
        <v>50915000</v>
      </c>
      <c r="D829" t="s">
        <v>15534</v>
      </c>
      <c r="E829" t="s">
        <v>15549</v>
      </c>
      <c r="F829" t="s">
        <v>15550</v>
      </c>
      <c r="G829" t="s">
        <v>16720</v>
      </c>
      <c r="H829" s="1">
        <v>45118.828888888886</v>
      </c>
      <c r="I829" t="s">
        <v>16525</v>
      </c>
      <c r="J829" s="1">
        <v>45118.830868055556</v>
      </c>
      <c r="K829" t="s">
        <v>16525</v>
      </c>
    </row>
    <row r="830" spans="1:11">
      <c r="A830">
        <v>20733</v>
      </c>
      <c r="B830" t="s">
        <v>16721</v>
      </c>
      <c r="C830">
        <v>50321000</v>
      </c>
      <c r="D830" t="s">
        <v>15534</v>
      </c>
      <c r="E830" t="s">
        <v>15554</v>
      </c>
      <c r="F830" t="s">
        <v>15536</v>
      </c>
      <c r="G830" t="s">
        <v>16722</v>
      </c>
      <c r="H830" s="1">
        <v>45118.829016203701</v>
      </c>
      <c r="I830" t="s">
        <v>16578</v>
      </c>
      <c r="J830" s="1">
        <v>45118.829016203701</v>
      </c>
      <c r="K830" t="s">
        <v>16578</v>
      </c>
    </row>
    <row r="831" spans="1:11">
      <c r="A831">
        <v>10528</v>
      </c>
      <c r="B831" t="s">
        <v>16669</v>
      </c>
      <c r="C831">
        <v>50366000</v>
      </c>
      <c r="D831" t="s">
        <v>15534</v>
      </c>
      <c r="E831" t="s">
        <v>15544</v>
      </c>
      <c r="F831" t="s">
        <v>15536</v>
      </c>
      <c r="G831" t="s">
        <v>16723</v>
      </c>
      <c r="H831" s="1">
        <v>45118.829074074078</v>
      </c>
      <c r="I831" t="s">
        <v>16671</v>
      </c>
      <c r="J831" s="1">
        <v>45118.829074074078</v>
      </c>
      <c r="K831" t="s">
        <v>16671</v>
      </c>
    </row>
    <row r="832" spans="1:11">
      <c r="A832">
        <v>20733</v>
      </c>
      <c r="B832" t="s">
        <v>16721</v>
      </c>
      <c r="C832">
        <v>50915000</v>
      </c>
      <c r="D832" t="s">
        <v>15534</v>
      </c>
      <c r="E832" t="s">
        <v>15549</v>
      </c>
      <c r="F832" t="s">
        <v>15536</v>
      </c>
      <c r="G832" t="s">
        <v>16724</v>
      </c>
      <c r="H832" s="1">
        <v>45118.829340277778</v>
      </c>
      <c r="I832" t="s">
        <v>16578</v>
      </c>
      <c r="J832" s="1">
        <v>45118.829340277778</v>
      </c>
      <c r="K832" t="s">
        <v>16578</v>
      </c>
    </row>
    <row r="833" spans="1:11">
      <c r="A833">
        <v>126224</v>
      </c>
      <c r="B833" t="s">
        <v>16506</v>
      </c>
      <c r="C833">
        <v>50210000</v>
      </c>
      <c r="D833" t="s">
        <v>15534</v>
      </c>
      <c r="E833" t="s">
        <v>15554</v>
      </c>
      <c r="F833" t="s">
        <v>15550</v>
      </c>
      <c r="G833" t="s">
        <v>16725</v>
      </c>
      <c r="H833" s="1">
        <v>45118.829432870371</v>
      </c>
      <c r="I833" t="s">
        <v>16503</v>
      </c>
      <c r="J833" s="1">
        <v>45118.829432870371</v>
      </c>
      <c r="K833" t="s">
        <v>16503</v>
      </c>
    </row>
    <row r="834" spans="1:11">
      <c r="A834">
        <v>126165</v>
      </c>
      <c r="B834" t="s">
        <v>16644</v>
      </c>
      <c r="C834">
        <v>50105000</v>
      </c>
      <c r="D834" t="s">
        <v>15534</v>
      </c>
      <c r="E834" t="s">
        <v>15540</v>
      </c>
      <c r="F834" t="s">
        <v>15550</v>
      </c>
      <c r="G834" t="s">
        <v>16726</v>
      </c>
      <c r="H834" s="1">
        <v>45118.829814814817</v>
      </c>
      <c r="I834" t="s">
        <v>16646</v>
      </c>
      <c r="J834" s="1">
        <v>45119.814328703702</v>
      </c>
      <c r="K834" t="s">
        <v>16646</v>
      </c>
    </row>
    <row r="835" spans="1:11">
      <c r="A835">
        <v>10531</v>
      </c>
      <c r="B835" t="s">
        <v>16727</v>
      </c>
      <c r="C835">
        <v>50321000</v>
      </c>
      <c r="D835" t="s">
        <v>15534</v>
      </c>
      <c r="E835" t="s">
        <v>15554</v>
      </c>
      <c r="F835" t="s">
        <v>15536</v>
      </c>
      <c r="G835" t="s">
        <v>16728</v>
      </c>
      <c r="H835" s="1">
        <v>45118.83021990741</v>
      </c>
      <c r="I835" t="s">
        <v>16227</v>
      </c>
      <c r="J835" s="1">
        <v>45118.83021990741</v>
      </c>
      <c r="K835" t="s">
        <v>16227</v>
      </c>
    </row>
    <row r="836" spans="1:11">
      <c r="A836">
        <v>10531</v>
      </c>
      <c r="B836" t="s">
        <v>16727</v>
      </c>
      <c r="C836">
        <v>50812000</v>
      </c>
      <c r="D836" t="s">
        <v>15534</v>
      </c>
      <c r="E836" t="s">
        <v>15554</v>
      </c>
      <c r="F836" t="s">
        <v>15536</v>
      </c>
      <c r="G836" t="s">
        <v>16729</v>
      </c>
      <c r="H836" s="1">
        <v>45118.830428240741</v>
      </c>
      <c r="I836" t="s">
        <v>16227</v>
      </c>
      <c r="J836" s="1">
        <v>45118.830428240741</v>
      </c>
      <c r="K836" t="s">
        <v>16227</v>
      </c>
    </row>
    <row r="837" spans="1:11">
      <c r="A837">
        <v>82957</v>
      </c>
      <c r="B837" t="s">
        <v>16730</v>
      </c>
      <c r="C837">
        <v>50355000</v>
      </c>
      <c r="D837" t="s">
        <v>15534</v>
      </c>
      <c r="E837" t="s">
        <v>15554</v>
      </c>
      <c r="F837" t="s">
        <v>15550</v>
      </c>
      <c r="G837" t="s">
        <v>16731</v>
      </c>
      <c r="H837" s="1">
        <v>45118.830706018518</v>
      </c>
      <c r="I837" t="s">
        <v>16485</v>
      </c>
      <c r="J837" s="1">
        <v>45118.830706018518</v>
      </c>
      <c r="K837" t="s">
        <v>16485</v>
      </c>
    </row>
    <row r="838" spans="1:11">
      <c r="A838">
        <v>10722</v>
      </c>
      <c r="B838" t="s">
        <v>16732</v>
      </c>
      <c r="C838">
        <v>50515000</v>
      </c>
      <c r="D838" t="s">
        <v>15534</v>
      </c>
      <c r="E838" t="s">
        <v>15554</v>
      </c>
      <c r="F838" t="s">
        <v>15536</v>
      </c>
      <c r="G838" t="s">
        <v>16733</v>
      </c>
      <c r="H838" s="1">
        <v>45118.83084490741</v>
      </c>
      <c r="I838" t="s">
        <v>16578</v>
      </c>
      <c r="J838" s="1">
        <v>45118.83084490741</v>
      </c>
      <c r="K838" t="s">
        <v>16578</v>
      </c>
    </row>
    <row r="839" spans="1:11">
      <c r="A839">
        <v>11231</v>
      </c>
      <c r="B839" t="s">
        <v>16677</v>
      </c>
      <c r="C839">
        <v>51210000</v>
      </c>
      <c r="D839" t="s">
        <v>15534</v>
      </c>
      <c r="E839" t="s">
        <v>15554</v>
      </c>
      <c r="F839" t="s">
        <v>15550</v>
      </c>
      <c r="G839" t="s">
        <v>16734</v>
      </c>
      <c r="H839" s="1">
        <v>45118.831203703703</v>
      </c>
      <c r="I839" t="s">
        <v>16398</v>
      </c>
      <c r="J839" s="1">
        <v>45119.851099537038</v>
      </c>
      <c r="K839" t="s">
        <v>16398</v>
      </c>
    </row>
    <row r="840" spans="1:11">
      <c r="A840">
        <v>82957</v>
      </c>
      <c r="B840" t="s">
        <v>16730</v>
      </c>
      <c r="C840">
        <v>50915000</v>
      </c>
      <c r="D840" t="s">
        <v>15534</v>
      </c>
      <c r="E840" t="s">
        <v>15549</v>
      </c>
      <c r="F840" t="s">
        <v>15536</v>
      </c>
      <c r="G840" t="s">
        <v>16735</v>
      </c>
      <c r="H840" s="1">
        <v>45118.831469907411</v>
      </c>
      <c r="I840" t="s">
        <v>16485</v>
      </c>
      <c r="J840" s="1">
        <v>45118.831469907411</v>
      </c>
      <c r="K840" t="s">
        <v>16485</v>
      </c>
    </row>
    <row r="841" spans="1:11">
      <c r="A841">
        <v>82726</v>
      </c>
      <c r="B841" t="s">
        <v>16736</v>
      </c>
      <c r="C841">
        <v>50915000</v>
      </c>
      <c r="D841" t="s">
        <v>15534</v>
      </c>
      <c r="E841" t="s">
        <v>15549</v>
      </c>
      <c r="F841" t="s">
        <v>15536</v>
      </c>
      <c r="G841" t="s">
        <v>16724</v>
      </c>
      <c r="H841" s="1">
        <v>45118.831724537034</v>
      </c>
      <c r="I841" t="s">
        <v>16578</v>
      </c>
      <c r="J841" s="1">
        <v>45118.831724537034</v>
      </c>
      <c r="K841" t="s">
        <v>16578</v>
      </c>
    </row>
    <row r="842" spans="1:11">
      <c r="A842">
        <v>11868</v>
      </c>
      <c r="B842" t="s">
        <v>16737</v>
      </c>
      <c r="C842">
        <v>50355035</v>
      </c>
      <c r="D842" t="s">
        <v>15534</v>
      </c>
      <c r="E842" t="s">
        <v>15544</v>
      </c>
      <c r="F842" t="s">
        <v>15550</v>
      </c>
      <c r="G842" t="s">
        <v>16738</v>
      </c>
      <c r="H842" s="1">
        <v>45118.832245370373</v>
      </c>
      <c r="I842" t="s">
        <v>16227</v>
      </c>
      <c r="J842" s="1">
        <v>45118.832245370373</v>
      </c>
      <c r="K842" t="s">
        <v>16227</v>
      </c>
    </row>
    <row r="843" spans="1:11">
      <c r="A843">
        <v>11868</v>
      </c>
      <c r="B843" t="s">
        <v>16737</v>
      </c>
      <c r="C843">
        <v>50619000</v>
      </c>
      <c r="D843" t="s">
        <v>15534</v>
      </c>
      <c r="E843" t="s">
        <v>15544</v>
      </c>
      <c r="F843" t="s">
        <v>15550</v>
      </c>
      <c r="G843" t="s">
        <v>16739</v>
      </c>
      <c r="H843" s="1">
        <v>45118.832708333335</v>
      </c>
      <c r="I843" t="s">
        <v>16227</v>
      </c>
      <c r="J843" s="1">
        <v>45118.832708333335</v>
      </c>
      <c r="K843" t="s">
        <v>16227</v>
      </c>
    </row>
    <row r="844" spans="1:11">
      <c r="A844">
        <v>10837</v>
      </c>
      <c r="B844" t="s">
        <v>16687</v>
      </c>
      <c r="C844">
        <v>51210000</v>
      </c>
      <c r="D844" t="s">
        <v>15534</v>
      </c>
      <c r="E844" t="s">
        <v>15535</v>
      </c>
      <c r="F844" t="s">
        <v>15536</v>
      </c>
      <c r="G844" t="s">
        <v>16740</v>
      </c>
      <c r="H844" s="1">
        <v>45118.832719907405</v>
      </c>
      <c r="I844" t="s">
        <v>16136</v>
      </c>
      <c r="J844" s="1">
        <v>45118.832719907405</v>
      </c>
      <c r="K844" t="s">
        <v>16136</v>
      </c>
    </row>
    <row r="845" spans="1:11">
      <c r="A845">
        <v>180335</v>
      </c>
      <c r="B845" t="s">
        <v>16741</v>
      </c>
      <c r="C845">
        <v>50905000</v>
      </c>
      <c r="D845" t="s">
        <v>15534</v>
      </c>
      <c r="E845" t="s">
        <v>15586</v>
      </c>
      <c r="F845" t="s">
        <v>15536</v>
      </c>
      <c r="G845" t="s">
        <v>16742</v>
      </c>
      <c r="H845" s="1">
        <v>45118.83321759259</v>
      </c>
      <c r="I845" t="s">
        <v>16743</v>
      </c>
      <c r="J845" s="1">
        <v>45118.83321759259</v>
      </c>
      <c r="K845" t="s">
        <v>16743</v>
      </c>
    </row>
    <row r="846" spans="1:11">
      <c r="A846">
        <v>11868</v>
      </c>
      <c r="B846" t="s">
        <v>16737</v>
      </c>
      <c r="C846">
        <v>50321000</v>
      </c>
      <c r="D846" t="s">
        <v>15534</v>
      </c>
      <c r="E846" t="s">
        <v>15554</v>
      </c>
      <c r="F846" t="s">
        <v>15536</v>
      </c>
      <c r="G846" t="s">
        <v>16744</v>
      </c>
      <c r="H846" s="1">
        <v>45118.834039351852</v>
      </c>
      <c r="I846" t="s">
        <v>16227</v>
      </c>
      <c r="J846" s="1">
        <v>45118.834039351852</v>
      </c>
      <c r="K846" t="s">
        <v>16227</v>
      </c>
    </row>
    <row r="847" spans="1:11">
      <c r="A847">
        <v>126171</v>
      </c>
      <c r="B847" t="s">
        <v>16745</v>
      </c>
      <c r="C847">
        <v>50255000</v>
      </c>
      <c r="D847" t="s">
        <v>15534</v>
      </c>
      <c r="E847" t="s">
        <v>15554</v>
      </c>
      <c r="F847" t="s">
        <v>15550</v>
      </c>
      <c r="G847" t="s">
        <v>16746</v>
      </c>
      <c r="H847" s="1">
        <v>45118.834317129629</v>
      </c>
      <c r="I847" t="s">
        <v>16646</v>
      </c>
      <c r="J847" s="1">
        <v>45120.683240740742</v>
      </c>
      <c r="K847" t="s">
        <v>16647</v>
      </c>
    </row>
    <row r="848" spans="1:11">
      <c r="A848">
        <v>9220</v>
      </c>
      <c r="B848" t="s">
        <v>16523</v>
      </c>
      <c r="C848">
        <v>51220000</v>
      </c>
      <c r="D848" t="s">
        <v>15534</v>
      </c>
      <c r="E848" t="s">
        <v>15586</v>
      </c>
      <c r="F848" t="s">
        <v>15536</v>
      </c>
      <c r="G848" t="s">
        <v>16747</v>
      </c>
      <c r="H848" s="1">
        <v>45118.834351851852</v>
      </c>
      <c r="I848" t="s">
        <v>16525</v>
      </c>
      <c r="J848" s="1">
        <v>45118.834351851852</v>
      </c>
      <c r="K848" t="s">
        <v>16525</v>
      </c>
    </row>
    <row r="849" spans="1:11">
      <c r="A849">
        <v>10523</v>
      </c>
      <c r="B849" t="s">
        <v>16748</v>
      </c>
      <c r="C849">
        <v>50365000</v>
      </c>
      <c r="D849" t="s">
        <v>15534</v>
      </c>
      <c r="E849" t="s">
        <v>15535</v>
      </c>
      <c r="F849" t="s">
        <v>15550</v>
      </c>
      <c r="G849" t="s">
        <v>16749</v>
      </c>
      <c r="H849" s="1">
        <v>45118.834664351853</v>
      </c>
      <c r="I849" t="s">
        <v>16671</v>
      </c>
      <c r="J849" s="1">
        <v>45118.842453703706</v>
      </c>
      <c r="K849" t="s">
        <v>16671</v>
      </c>
    </row>
    <row r="850" spans="1:11">
      <c r="A850">
        <v>126171</v>
      </c>
      <c r="B850" t="s">
        <v>16745</v>
      </c>
      <c r="C850">
        <v>50812000</v>
      </c>
      <c r="D850" t="s">
        <v>15534</v>
      </c>
      <c r="E850" t="s">
        <v>15554</v>
      </c>
      <c r="F850" t="s">
        <v>15550</v>
      </c>
      <c r="G850" t="s">
        <v>16750</v>
      </c>
      <c r="H850" s="1">
        <v>45118.835995370369</v>
      </c>
      <c r="I850" t="s">
        <v>16646</v>
      </c>
      <c r="J850" s="1">
        <v>45118.837094907409</v>
      </c>
      <c r="K850" t="s">
        <v>16646</v>
      </c>
    </row>
    <row r="851" spans="1:11">
      <c r="A851">
        <v>11169</v>
      </c>
      <c r="B851" t="s">
        <v>16751</v>
      </c>
      <c r="C851">
        <v>50915000</v>
      </c>
      <c r="D851" t="s">
        <v>15534</v>
      </c>
      <c r="E851" t="s">
        <v>15549</v>
      </c>
      <c r="F851" t="s">
        <v>15550</v>
      </c>
      <c r="G851" t="s">
        <v>16752</v>
      </c>
      <c r="H851" s="1">
        <v>45118.837418981479</v>
      </c>
      <c r="I851" t="s">
        <v>16410</v>
      </c>
      <c r="J851" s="1">
        <v>45118.837418981479</v>
      </c>
      <c r="K851" t="s">
        <v>16410</v>
      </c>
    </row>
    <row r="852" spans="1:11">
      <c r="A852">
        <v>10720</v>
      </c>
      <c r="B852" t="s">
        <v>16753</v>
      </c>
      <c r="C852">
        <v>50905006</v>
      </c>
      <c r="D852" t="s">
        <v>15534</v>
      </c>
      <c r="E852" t="s">
        <v>15544</v>
      </c>
      <c r="F852" t="s">
        <v>15550</v>
      </c>
      <c r="G852" t="s">
        <v>16754</v>
      </c>
      <c r="H852" s="1">
        <v>45118.839120370372</v>
      </c>
      <c r="I852" t="s">
        <v>16578</v>
      </c>
      <c r="J852" s="1">
        <v>45118.839120370372</v>
      </c>
      <c r="K852" t="s">
        <v>16578</v>
      </c>
    </row>
    <row r="853" spans="1:11">
      <c r="A853">
        <v>11868</v>
      </c>
      <c r="B853" t="s">
        <v>16737</v>
      </c>
      <c r="C853">
        <v>50905006</v>
      </c>
      <c r="D853" t="s">
        <v>15534</v>
      </c>
      <c r="E853" t="s">
        <v>15554</v>
      </c>
      <c r="F853" t="s">
        <v>15536</v>
      </c>
      <c r="G853" t="s">
        <v>16755</v>
      </c>
      <c r="H853" s="1">
        <v>45118.839502314811</v>
      </c>
      <c r="I853" t="s">
        <v>16227</v>
      </c>
      <c r="J853" s="1">
        <v>45118.839502314811</v>
      </c>
      <c r="K853" t="s">
        <v>16227</v>
      </c>
    </row>
    <row r="854" spans="1:11">
      <c r="A854">
        <v>11889</v>
      </c>
      <c r="B854" t="s">
        <v>16452</v>
      </c>
      <c r="C854">
        <v>50810000</v>
      </c>
      <c r="D854" t="s">
        <v>15534</v>
      </c>
      <c r="E854" t="s">
        <v>15535</v>
      </c>
      <c r="F854" t="s">
        <v>15536</v>
      </c>
      <c r="G854" t="s">
        <v>16756</v>
      </c>
      <c r="H854" s="1">
        <v>45118.840243055558</v>
      </c>
      <c r="I854" t="s">
        <v>16438</v>
      </c>
      <c r="J854" s="1">
        <v>45121.049780092595</v>
      </c>
      <c r="K854" t="s">
        <v>16438</v>
      </c>
    </row>
    <row r="855" spans="1:11">
      <c r="A855">
        <v>10713</v>
      </c>
      <c r="B855" t="s">
        <v>16757</v>
      </c>
      <c r="C855">
        <v>50915000</v>
      </c>
      <c r="D855" t="s">
        <v>15534</v>
      </c>
      <c r="E855" t="s">
        <v>15549</v>
      </c>
      <c r="F855" t="s">
        <v>15550</v>
      </c>
      <c r="G855" t="s">
        <v>16720</v>
      </c>
      <c r="H855" s="1">
        <v>45118.84065972222</v>
      </c>
      <c r="I855" t="s">
        <v>16525</v>
      </c>
      <c r="J855" s="1">
        <v>45118.84065972222</v>
      </c>
      <c r="K855" t="s">
        <v>16525</v>
      </c>
    </row>
    <row r="856" spans="1:11">
      <c r="A856">
        <v>82954</v>
      </c>
      <c r="B856" t="s">
        <v>16758</v>
      </c>
      <c r="C856">
        <v>50915000</v>
      </c>
      <c r="D856" t="s">
        <v>15534</v>
      </c>
      <c r="E856" t="s">
        <v>15549</v>
      </c>
      <c r="F856" t="s">
        <v>15550</v>
      </c>
      <c r="G856" t="s">
        <v>16720</v>
      </c>
      <c r="H856" s="1">
        <v>45118.840902777774</v>
      </c>
      <c r="I856" t="s">
        <v>16525</v>
      </c>
      <c r="J856" s="1">
        <v>45118.840902777774</v>
      </c>
      <c r="K856" t="s">
        <v>16525</v>
      </c>
    </row>
    <row r="857" spans="1:11">
      <c r="A857">
        <v>10843</v>
      </c>
      <c r="B857" t="s">
        <v>16759</v>
      </c>
      <c r="C857">
        <v>50915000</v>
      </c>
      <c r="D857" t="s">
        <v>15534</v>
      </c>
      <c r="E857" t="s">
        <v>15549</v>
      </c>
      <c r="F857" t="s">
        <v>15536</v>
      </c>
      <c r="G857" t="s">
        <v>16760</v>
      </c>
      <c r="H857" s="1">
        <v>45118.840937499997</v>
      </c>
      <c r="I857" t="s">
        <v>16485</v>
      </c>
      <c r="J857" s="1">
        <v>45118.840937499997</v>
      </c>
      <c r="K857" t="s">
        <v>16485</v>
      </c>
    </row>
    <row r="858" spans="1:11">
      <c r="A858">
        <v>126168</v>
      </c>
      <c r="B858" t="s">
        <v>16555</v>
      </c>
      <c r="C858">
        <v>50105000</v>
      </c>
      <c r="D858" t="s">
        <v>15534</v>
      </c>
      <c r="E858" t="s">
        <v>15554</v>
      </c>
      <c r="F858" t="s">
        <v>15550</v>
      </c>
      <c r="G858" t="s">
        <v>16761</v>
      </c>
      <c r="H858" s="1">
        <v>45118.841423611113</v>
      </c>
      <c r="I858" t="s">
        <v>16557</v>
      </c>
      <c r="J858" s="1">
        <v>45118.841423611113</v>
      </c>
      <c r="K858" t="s">
        <v>16557</v>
      </c>
    </row>
    <row r="859" spans="1:11">
      <c r="A859">
        <v>126168</v>
      </c>
      <c r="B859" t="s">
        <v>16555</v>
      </c>
      <c r="C859">
        <v>50811001</v>
      </c>
      <c r="D859" t="s">
        <v>15534</v>
      </c>
      <c r="E859" t="s">
        <v>15544</v>
      </c>
      <c r="F859" t="s">
        <v>15536</v>
      </c>
      <c r="G859" t="s">
        <v>16762</v>
      </c>
      <c r="H859" s="1">
        <v>45118.841874999998</v>
      </c>
      <c r="I859" t="s">
        <v>16557</v>
      </c>
      <c r="J859" s="1">
        <v>45120.014641203707</v>
      </c>
      <c r="K859" t="s">
        <v>16557</v>
      </c>
    </row>
    <row r="860" spans="1:11">
      <c r="A860">
        <v>10701</v>
      </c>
      <c r="B860" t="s">
        <v>16763</v>
      </c>
      <c r="C860">
        <v>50915000</v>
      </c>
      <c r="D860" t="s">
        <v>15534</v>
      </c>
      <c r="E860" t="s">
        <v>15549</v>
      </c>
      <c r="F860" t="s">
        <v>15550</v>
      </c>
      <c r="G860" t="s">
        <v>16720</v>
      </c>
      <c r="H860" s="1">
        <v>45118.842094907406</v>
      </c>
      <c r="I860" t="s">
        <v>16525</v>
      </c>
      <c r="J860" s="1">
        <v>45118.842094907406</v>
      </c>
      <c r="K860" t="s">
        <v>16525</v>
      </c>
    </row>
    <row r="861" spans="1:11">
      <c r="A861">
        <v>9218</v>
      </c>
      <c r="B861" t="s">
        <v>16764</v>
      </c>
      <c r="C861">
        <v>50915000</v>
      </c>
      <c r="D861" t="s">
        <v>15534</v>
      </c>
      <c r="E861" t="s">
        <v>15549</v>
      </c>
      <c r="F861" t="s">
        <v>15550</v>
      </c>
      <c r="G861" t="s">
        <v>16720</v>
      </c>
      <c r="H861" s="1">
        <v>45118.842233796298</v>
      </c>
      <c r="I861" t="s">
        <v>16525</v>
      </c>
      <c r="J861" s="1">
        <v>45118.842233796298</v>
      </c>
      <c r="K861" t="s">
        <v>16525</v>
      </c>
    </row>
    <row r="862" spans="1:11">
      <c r="A862">
        <v>10710</v>
      </c>
      <c r="B862" t="s">
        <v>16765</v>
      </c>
      <c r="C862">
        <v>50915000</v>
      </c>
      <c r="D862" t="s">
        <v>15534</v>
      </c>
      <c r="E862" t="s">
        <v>15549</v>
      </c>
      <c r="F862" t="s">
        <v>15550</v>
      </c>
      <c r="G862" t="s">
        <v>16720</v>
      </c>
      <c r="H862" s="1">
        <v>45118.842407407406</v>
      </c>
      <c r="I862" t="s">
        <v>16525</v>
      </c>
      <c r="J862" s="1">
        <v>45118.842407407406</v>
      </c>
      <c r="K862" t="s">
        <v>16525</v>
      </c>
    </row>
    <row r="863" spans="1:11">
      <c r="A863">
        <v>10707</v>
      </c>
      <c r="B863" t="s">
        <v>16766</v>
      </c>
      <c r="C863">
        <v>50915000</v>
      </c>
      <c r="D863" t="s">
        <v>15534</v>
      </c>
      <c r="E863" t="s">
        <v>15549</v>
      </c>
      <c r="F863" t="s">
        <v>15550</v>
      </c>
      <c r="G863" t="s">
        <v>16720</v>
      </c>
      <c r="H863" s="1">
        <v>45118.842534722222</v>
      </c>
      <c r="I863" t="s">
        <v>16525</v>
      </c>
      <c r="J863" s="1">
        <v>45118.842534722222</v>
      </c>
      <c r="K863" t="s">
        <v>16525</v>
      </c>
    </row>
    <row r="864" spans="1:11">
      <c r="A864">
        <v>10696</v>
      </c>
      <c r="B864" t="s">
        <v>16767</v>
      </c>
      <c r="C864">
        <v>50915000</v>
      </c>
      <c r="D864" t="s">
        <v>15534</v>
      </c>
      <c r="E864" t="s">
        <v>15549</v>
      </c>
      <c r="F864" t="s">
        <v>15550</v>
      </c>
      <c r="G864" t="s">
        <v>16720</v>
      </c>
      <c r="H864" s="1">
        <v>45118.842685185184</v>
      </c>
      <c r="I864" t="s">
        <v>16525</v>
      </c>
      <c r="J864" s="1">
        <v>45118.842685185184</v>
      </c>
      <c r="K864" t="s">
        <v>16525</v>
      </c>
    </row>
    <row r="865" spans="1:11">
      <c r="A865">
        <v>83064</v>
      </c>
      <c r="B865" t="s">
        <v>16768</v>
      </c>
      <c r="C865">
        <v>50915000</v>
      </c>
      <c r="D865" t="s">
        <v>15534</v>
      </c>
      <c r="E865" t="s">
        <v>15549</v>
      </c>
      <c r="F865" t="s">
        <v>15550</v>
      </c>
      <c r="G865" t="s">
        <v>10994</v>
      </c>
      <c r="H865" s="1">
        <v>45118.842881944445</v>
      </c>
      <c r="I865" t="s">
        <v>16743</v>
      </c>
      <c r="J865" s="1">
        <v>45118.842881944445</v>
      </c>
      <c r="K865" t="s">
        <v>16743</v>
      </c>
    </row>
    <row r="866" spans="1:11">
      <c r="A866">
        <v>11868</v>
      </c>
      <c r="B866" t="s">
        <v>16737</v>
      </c>
      <c r="C866">
        <v>50305028</v>
      </c>
      <c r="D866" t="s">
        <v>15534</v>
      </c>
      <c r="E866" t="s">
        <v>15554</v>
      </c>
      <c r="F866" t="s">
        <v>15536</v>
      </c>
      <c r="G866" t="s">
        <v>16769</v>
      </c>
      <c r="H866" s="1">
        <v>45118.843090277776</v>
      </c>
      <c r="I866" t="s">
        <v>16227</v>
      </c>
      <c r="J866" s="1">
        <v>45118.843090277776</v>
      </c>
      <c r="K866" t="s">
        <v>16227</v>
      </c>
    </row>
    <row r="867" spans="1:11">
      <c r="A867">
        <v>82739</v>
      </c>
      <c r="B867" t="s">
        <v>16770</v>
      </c>
      <c r="C867">
        <v>50915000</v>
      </c>
      <c r="D867" t="s">
        <v>15534</v>
      </c>
      <c r="E867" t="s">
        <v>15549</v>
      </c>
      <c r="F867" t="s">
        <v>15550</v>
      </c>
      <c r="G867" t="s">
        <v>10994</v>
      </c>
      <c r="H867" s="1">
        <v>45118.843217592592</v>
      </c>
      <c r="I867" t="s">
        <v>16743</v>
      </c>
      <c r="J867" s="1">
        <v>45118.843217592592</v>
      </c>
      <c r="K867" t="s">
        <v>16743</v>
      </c>
    </row>
    <row r="868" spans="1:11">
      <c r="A868">
        <v>9217</v>
      </c>
      <c r="B868" t="s">
        <v>16771</v>
      </c>
      <c r="C868">
        <v>50915000</v>
      </c>
      <c r="D868" t="s">
        <v>15534</v>
      </c>
      <c r="E868" t="s">
        <v>15549</v>
      </c>
      <c r="F868" t="s">
        <v>15550</v>
      </c>
      <c r="G868" t="s">
        <v>16720</v>
      </c>
      <c r="H868" s="1">
        <v>45118.843240740738</v>
      </c>
      <c r="I868" t="s">
        <v>16525</v>
      </c>
      <c r="J868" s="1">
        <v>45118.843240740738</v>
      </c>
      <c r="K868" t="s">
        <v>16525</v>
      </c>
    </row>
    <row r="869" spans="1:11">
      <c r="A869">
        <v>9216</v>
      </c>
      <c r="B869" t="s">
        <v>16772</v>
      </c>
      <c r="C869">
        <v>50915000</v>
      </c>
      <c r="D869" t="s">
        <v>15534</v>
      </c>
      <c r="E869" t="s">
        <v>15549</v>
      </c>
      <c r="F869" t="s">
        <v>15550</v>
      </c>
      <c r="G869" t="s">
        <v>16720</v>
      </c>
      <c r="H869" s="1">
        <v>45118.843425925923</v>
      </c>
      <c r="I869" t="s">
        <v>16525</v>
      </c>
      <c r="J869" s="1">
        <v>45118.843425925923</v>
      </c>
      <c r="K869" t="s">
        <v>16525</v>
      </c>
    </row>
    <row r="870" spans="1:11">
      <c r="A870">
        <v>11000</v>
      </c>
      <c r="B870" t="s">
        <v>16773</v>
      </c>
      <c r="C870">
        <v>50915000</v>
      </c>
      <c r="D870" t="s">
        <v>15534</v>
      </c>
      <c r="E870" t="s">
        <v>15549</v>
      </c>
      <c r="F870" t="s">
        <v>15550</v>
      </c>
      <c r="G870" t="s">
        <v>10994</v>
      </c>
      <c r="H870" s="1">
        <v>45118.8434837963</v>
      </c>
      <c r="I870" t="s">
        <v>16743</v>
      </c>
      <c r="J870" s="1">
        <v>45118.8434837963</v>
      </c>
      <c r="K870" t="s">
        <v>16743</v>
      </c>
    </row>
    <row r="871" spans="1:11">
      <c r="A871">
        <v>8702</v>
      </c>
      <c r="B871" t="s">
        <v>16774</v>
      </c>
      <c r="C871">
        <v>50915000</v>
      </c>
      <c r="D871" t="s">
        <v>15534</v>
      </c>
      <c r="E871" t="s">
        <v>15549</v>
      </c>
      <c r="F871" t="s">
        <v>15550</v>
      </c>
      <c r="G871" t="s">
        <v>16775</v>
      </c>
      <c r="H871" s="1">
        <v>45118.843530092592</v>
      </c>
      <c r="I871" t="s">
        <v>16398</v>
      </c>
      <c r="J871" s="1">
        <v>45118.843530092592</v>
      </c>
      <c r="K871" t="s">
        <v>16398</v>
      </c>
    </row>
    <row r="872" spans="1:11">
      <c r="A872">
        <v>10523</v>
      </c>
      <c r="B872" t="s">
        <v>16748</v>
      </c>
      <c r="C872">
        <v>51220000</v>
      </c>
      <c r="D872" t="s">
        <v>15534</v>
      </c>
      <c r="E872" t="s">
        <v>15576</v>
      </c>
      <c r="F872" t="s">
        <v>15550</v>
      </c>
      <c r="G872" t="s">
        <v>16776</v>
      </c>
      <c r="H872" s="1">
        <v>45118.843599537038</v>
      </c>
      <c r="I872" t="s">
        <v>16671</v>
      </c>
      <c r="J872" s="1">
        <v>45118.843599537038</v>
      </c>
      <c r="K872" t="s">
        <v>16671</v>
      </c>
    </row>
    <row r="873" spans="1:11">
      <c r="A873">
        <v>10708</v>
      </c>
      <c r="B873" t="s">
        <v>16777</v>
      </c>
      <c r="C873">
        <v>50915000</v>
      </c>
      <c r="D873" t="s">
        <v>15534</v>
      </c>
      <c r="E873" t="s">
        <v>15549</v>
      </c>
      <c r="F873" t="s">
        <v>15550</v>
      </c>
      <c r="G873" t="s">
        <v>16720</v>
      </c>
      <c r="H873" s="1">
        <v>45118.843622685185</v>
      </c>
      <c r="I873" t="s">
        <v>16525</v>
      </c>
      <c r="J873" s="1">
        <v>45118.843622685185</v>
      </c>
      <c r="K873" t="s">
        <v>16525</v>
      </c>
    </row>
    <row r="874" spans="1:11">
      <c r="A874">
        <v>10712</v>
      </c>
      <c r="B874" t="s">
        <v>16778</v>
      </c>
      <c r="C874">
        <v>50915000</v>
      </c>
      <c r="D874" t="s">
        <v>15534</v>
      </c>
      <c r="E874" t="s">
        <v>15549</v>
      </c>
      <c r="F874" t="s">
        <v>15550</v>
      </c>
      <c r="G874" t="s">
        <v>16720</v>
      </c>
      <c r="H874" s="1">
        <v>45118.8437962963</v>
      </c>
      <c r="I874" t="s">
        <v>16525</v>
      </c>
      <c r="J874" s="1">
        <v>45118.8437962963</v>
      </c>
      <c r="K874" t="s">
        <v>16525</v>
      </c>
    </row>
    <row r="875" spans="1:11">
      <c r="A875">
        <v>14232</v>
      </c>
      <c r="B875" t="s">
        <v>16779</v>
      </c>
      <c r="C875">
        <v>50915000</v>
      </c>
      <c r="D875" t="s">
        <v>15534</v>
      </c>
      <c r="E875" t="s">
        <v>15549</v>
      </c>
      <c r="F875" t="s">
        <v>15550</v>
      </c>
      <c r="G875" t="s">
        <v>10994</v>
      </c>
      <c r="H875" s="1">
        <v>45118.843842592592</v>
      </c>
      <c r="I875" t="s">
        <v>16743</v>
      </c>
      <c r="J875" s="1">
        <v>45118.843842592592</v>
      </c>
      <c r="K875" t="s">
        <v>16743</v>
      </c>
    </row>
    <row r="876" spans="1:11">
      <c r="A876">
        <v>14249</v>
      </c>
      <c r="B876" t="s">
        <v>16780</v>
      </c>
      <c r="C876">
        <v>50915000</v>
      </c>
      <c r="D876" t="s">
        <v>15534</v>
      </c>
      <c r="E876" t="s">
        <v>15549</v>
      </c>
      <c r="F876" t="s">
        <v>15550</v>
      </c>
      <c r="G876" t="s">
        <v>16720</v>
      </c>
      <c r="H876" s="1">
        <v>45118.844097222223</v>
      </c>
      <c r="I876" t="s">
        <v>16525</v>
      </c>
      <c r="J876" s="1">
        <v>45118.844097222223</v>
      </c>
      <c r="K876" t="s">
        <v>16525</v>
      </c>
    </row>
    <row r="877" spans="1:11">
      <c r="A877">
        <v>9408</v>
      </c>
      <c r="B877" t="s">
        <v>16196</v>
      </c>
      <c r="C877">
        <v>57700010</v>
      </c>
      <c r="D877" t="s">
        <v>15534</v>
      </c>
      <c r="E877" t="s">
        <v>15554</v>
      </c>
      <c r="F877" t="s">
        <v>15550</v>
      </c>
      <c r="G877" t="s">
        <v>16781</v>
      </c>
      <c r="H877" s="1">
        <v>45118.844340277778</v>
      </c>
      <c r="I877" t="s">
        <v>16201</v>
      </c>
      <c r="J877" s="1">
        <v>45118.844340277778</v>
      </c>
      <c r="K877" t="s">
        <v>16201</v>
      </c>
    </row>
    <row r="878" spans="1:11">
      <c r="A878">
        <v>21453</v>
      </c>
      <c r="B878" t="s">
        <v>16782</v>
      </c>
      <c r="C878">
        <v>50905006</v>
      </c>
      <c r="D878" t="s">
        <v>15534</v>
      </c>
      <c r="E878" t="s">
        <v>15586</v>
      </c>
      <c r="F878" t="s">
        <v>15536</v>
      </c>
      <c r="G878" t="s">
        <v>16783</v>
      </c>
      <c r="H878" s="1">
        <v>45118.844375000001</v>
      </c>
      <c r="I878" t="s">
        <v>16236</v>
      </c>
      <c r="J878" s="1">
        <v>45118.844375000001</v>
      </c>
      <c r="K878" t="s">
        <v>16236</v>
      </c>
    </row>
    <row r="879" spans="1:11">
      <c r="A879">
        <v>9190</v>
      </c>
      <c r="B879" t="s">
        <v>16784</v>
      </c>
      <c r="C879">
        <v>50915000</v>
      </c>
      <c r="D879" t="s">
        <v>15534</v>
      </c>
      <c r="E879" t="s">
        <v>15549</v>
      </c>
      <c r="F879" t="s">
        <v>15550</v>
      </c>
      <c r="G879" t="s">
        <v>10994</v>
      </c>
      <c r="H879" s="1">
        <v>45118.844548611109</v>
      </c>
      <c r="I879" t="s">
        <v>16743</v>
      </c>
      <c r="J879" s="1">
        <v>45118.844548611109</v>
      </c>
      <c r="K879" t="s">
        <v>16743</v>
      </c>
    </row>
    <row r="880" spans="1:11">
      <c r="A880">
        <v>21442</v>
      </c>
      <c r="B880" t="s">
        <v>16785</v>
      </c>
      <c r="C880">
        <v>50905006</v>
      </c>
      <c r="D880" t="s">
        <v>15534</v>
      </c>
      <c r="E880" t="s">
        <v>15586</v>
      </c>
      <c r="F880" t="s">
        <v>15536</v>
      </c>
      <c r="G880" t="s">
        <v>16786</v>
      </c>
      <c r="H880" s="1">
        <v>45118.844641203701</v>
      </c>
      <c r="I880" t="s">
        <v>16236</v>
      </c>
      <c r="J880" s="1">
        <v>45119.882060185184</v>
      </c>
      <c r="K880" t="s">
        <v>16236</v>
      </c>
    </row>
    <row r="881" spans="1:11">
      <c r="A881">
        <v>82775</v>
      </c>
      <c r="B881" t="s">
        <v>16787</v>
      </c>
      <c r="C881">
        <v>50915000</v>
      </c>
      <c r="D881" t="s">
        <v>15534</v>
      </c>
      <c r="E881" t="s">
        <v>15549</v>
      </c>
      <c r="F881" t="s">
        <v>15550</v>
      </c>
      <c r="G881" t="s">
        <v>10994</v>
      </c>
      <c r="H881" s="1">
        <v>45118.84479166667</v>
      </c>
      <c r="I881" t="s">
        <v>16743</v>
      </c>
      <c r="J881" s="1">
        <v>45118.84479166667</v>
      </c>
      <c r="K881" t="s">
        <v>16743</v>
      </c>
    </row>
    <row r="882" spans="1:11">
      <c r="A882">
        <v>82736</v>
      </c>
      <c r="B882" t="s">
        <v>16788</v>
      </c>
      <c r="C882">
        <v>50915000</v>
      </c>
      <c r="D882" t="s">
        <v>15534</v>
      </c>
      <c r="E882" t="s">
        <v>15549</v>
      </c>
      <c r="F882" t="s">
        <v>15550</v>
      </c>
      <c r="G882" t="s">
        <v>10994</v>
      </c>
      <c r="H882" s="1">
        <v>45118.844918981478</v>
      </c>
      <c r="I882" t="s">
        <v>16743</v>
      </c>
      <c r="J882" s="1">
        <v>45118.844918981478</v>
      </c>
      <c r="K882" t="s">
        <v>16743</v>
      </c>
    </row>
    <row r="883" spans="1:11">
      <c r="A883">
        <v>10711</v>
      </c>
      <c r="B883" t="s">
        <v>16789</v>
      </c>
      <c r="C883">
        <v>50915000</v>
      </c>
      <c r="D883" t="s">
        <v>15534</v>
      </c>
      <c r="E883" t="s">
        <v>15549</v>
      </c>
      <c r="F883" t="s">
        <v>15550</v>
      </c>
      <c r="G883" t="s">
        <v>16720</v>
      </c>
      <c r="H883" s="1">
        <v>45118.845150462963</v>
      </c>
      <c r="I883" t="s">
        <v>16525</v>
      </c>
      <c r="J883" s="1">
        <v>45118.845150462963</v>
      </c>
      <c r="K883" t="s">
        <v>16525</v>
      </c>
    </row>
    <row r="884" spans="1:11">
      <c r="A884">
        <v>99426</v>
      </c>
      <c r="B884" t="s">
        <v>16790</v>
      </c>
      <c r="C884">
        <v>50905006</v>
      </c>
      <c r="D884" t="s">
        <v>15534</v>
      </c>
      <c r="E884" t="s">
        <v>15586</v>
      </c>
      <c r="F884" t="s">
        <v>15536</v>
      </c>
      <c r="G884" t="s">
        <v>16791</v>
      </c>
      <c r="H884" s="1">
        <v>45118.845243055555</v>
      </c>
      <c r="I884" t="s">
        <v>16236</v>
      </c>
      <c r="J884" s="1">
        <v>45118.845243055555</v>
      </c>
      <c r="K884" t="s">
        <v>16236</v>
      </c>
    </row>
    <row r="885" spans="1:11">
      <c r="A885">
        <v>10987</v>
      </c>
      <c r="B885" t="s">
        <v>16792</v>
      </c>
      <c r="C885">
        <v>50915000</v>
      </c>
      <c r="D885" t="s">
        <v>15534</v>
      </c>
      <c r="E885" t="s">
        <v>15549</v>
      </c>
      <c r="F885" t="s">
        <v>15550</v>
      </c>
      <c r="G885" t="s">
        <v>10994</v>
      </c>
      <c r="H885" s="1">
        <v>45118.845254629632</v>
      </c>
      <c r="I885" t="s">
        <v>16743</v>
      </c>
      <c r="J885" s="1">
        <v>45118.845254629632</v>
      </c>
      <c r="K885" t="s">
        <v>16743</v>
      </c>
    </row>
    <row r="886" spans="1:11">
      <c r="A886">
        <v>10988</v>
      </c>
      <c r="B886" t="s">
        <v>16793</v>
      </c>
      <c r="C886">
        <v>50915000</v>
      </c>
      <c r="D886" t="s">
        <v>15534</v>
      </c>
      <c r="E886" t="s">
        <v>15549</v>
      </c>
      <c r="F886" t="s">
        <v>15550</v>
      </c>
      <c r="G886" t="s">
        <v>10994</v>
      </c>
      <c r="H886" s="1">
        <v>45118.845486111109</v>
      </c>
      <c r="I886" t="s">
        <v>16743</v>
      </c>
      <c r="J886" s="1">
        <v>45118.845486111109</v>
      </c>
      <c r="K886" t="s">
        <v>16743</v>
      </c>
    </row>
    <row r="887" spans="1:11">
      <c r="A887">
        <v>14242</v>
      </c>
      <c r="B887" t="s">
        <v>16794</v>
      </c>
      <c r="C887">
        <v>50915000</v>
      </c>
      <c r="D887" t="s">
        <v>15534</v>
      </c>
      <c r="E887" t="s">
        <v>15549</v>
      </c>
      <c r="F887" t="s">
        <v>15550</v>
      </c>
      <c r="G887" t="s">
        <v>16720</v>
      </c>
      <c r="H887" s="1">
        <v>45118.845509259256</v>
      </c>
      <c r="I887" t="s">
        <v>16525</v>
      </c>
      <c r="J887" s="1">
        <v>45118.845509259256</v>
      </c>
      <c r="K887" t="s">
        <v>16525</v>
      </c>
    </row>
    <row r="888" spans="1:11">
      <c r="A888">
        <v>10984</v>
      </c>
      <c r="B888" t="s">
        <v>16795</v>
      </c>
      <c r="C888">
        <v>50915000</v>
      </c>
      <c r="D888" t="s">
        <v>15534</v>
      </c>
      <c r="E888" t="s">
        <v>15549</v>
      </c>
      <c r="F888" t="s">
        <v>15550</v>
      </c>
      <c r="G888" t="s">
        <v>10994</v>
      </c>
      <c r="H888" s="1">
        <v>45118.845717592594</v>
      </c>
      <c r="I888" t="s">
        <v>16743</v>
      </c>
      <c r="J888" s="1">
        <v>45118.845717592594</v>
      </c>
      <c r="K888" t="s">
        <v>16743</v>
      </c>
    </row>
    <row r="889" spans="1:11">
      <c r="A889">
        <v>10986</v>
      </c>
      <c r="B889" t="s">
        <v>16796</v>
      </c>
      <c r="C889">
        <v>50915000</v>
      </c>
      <c r="D889" t="s">
        <v>15534</v>
      </c>
      <c r="E889" t="s">
        <v>15549</v>
      </c>
      <c r="F889" t="s">
        <v>15550</v>
      </c>
      <c r="G889" t="s">
        <v>10994</v>
      </c>
      <c r="H889" s="1">
        <v>45118.845891203702</v>
      </c>
      <c r="I889" t="s">
        <v>16743</v>
      </c>
      <c r="J889" s="1">
        <v>45118.845891203702</v>
      </c>
      <c r="K889" t="s">
        <v>16743</v>
      </c>
    </row>
    <row r="890" spans="1:11">
      <c r="A890">
        <v>8704</v>
      </c>
      <c r="B890" t="s">
        <v>16797</v>
      </c>
      <c r="C890">
        <v>50915000</v>
      </c>
      <c r="D890" t="s">
        <v>15534</v>
      </c>
      <c r="E890" t="s">
        <v>15549</v>
      </c>
      <c r="F890" t="s">
        <v>15550</v>
      </c>
      <c r="G890" t="s">
        <v>16775</v>
      </c>
      <c r="H890" s="1">
        <v>45118.84784722222</v>
      </c>
      <c r="I890" t="s">
        <v>16398</v>
      </c>
      <c r="J890" s="1">
        <v>45118.84784722222</v>
      </c>
      <c r="K890" t="s">
        <v>16398</v>
      </c>
    </row>
    <row r="891" spans="1:11">
      <c r="A891">
        <v>8710</v>
      </c>
      <c r="B891" t="s">
        <v>16798</v>
      </c>
      <c r="C891">
        <v>50915000</v>
      </c>
      <c r="D891" t="s">
        <v>15534</v>
      </c>
      <c r="E891" t="s">
        <v>15549</v>
      </c>
      <c r="F891" t="s">
        <v>15550</v>
      </c>
      <c r="G891" t="s">
        <v>16678</v>
      </c>
      <c r="H891" s="1">
        <v>45118.848680555559</v>
      </c>
      <c r="I891" t="s">
        <v>16398</v>
      </c>
      <c r="J891" s="1">
        <v>45118.848680555559</v>
      </c>
      <c r="K891" t="s">
        <v>16398</v>
      </c>
    </row>
    <row r="892" spans="1:11">
      <c r="A892">
        <v>14280</v>
      </c>
      <c r="B892" t="s">
        <v>16799</v>
      </c>
      <c r="C892">
        <v>50915000</v>
      </c>
      <c r="D892" t="s">
        <v>15534</v>
      </c>
      <c r="E892" t="s">
        <v>15549</v>
      </c>
      <c r="F892" t="s">
        <v>15550</v>
      </c>
      <c r="G892" t="s">
        <v>16678</v>
      </c>
      <c r="H892" s="1">
        <v>45118.849293981482</v>
      </c>
      <c r="I892" t="s">
        <v>16398</v>
      </c>
      <c r="J892" s="1">
        <v>45118.849293981482</v>
      </c>
      <c r="K892" t="s">
        <v>16398</v>
      </c>
    </row>
    <row r="893" spans="1:11">
      <c r="A893">
        <v>11229</v>
      </c>
      <c r="B893" t="s">
        <v>16800</v>
      </c>
      <c r="C893">
        <v>50915000</v>
      </c>
      <c r="D893" t="s">
        <v>15534</v>
      </c>
      <c r="E893" t="s">
        <v>15549</v>
      </c>
      <c r="F893" t="s">
        <v>15550</v>
      </c>
      <c r="G893" t="s">
        <v>16678</v>
      </c>
      <c r="H893" s="1">
        <v>45118.849432870367</v>
      </c>
      <c r="I893" t="s">
        <v>16398</v>
      </c>
      <c r="J893" s="1">
        <v>45118.849432870367</v>
      </c>
      <c r="K893" t="s">
        <v>16398</v>
      </c>
    </row>
    <row r="894" spans="1:11">
      <c r="A894">
        <v>126229</v>
      </c>
      <c r="B894" t="s">
        <v>16801</v>
      </c>
      <c r="C894">
        <v>57300000</v>
      </c>
      <c r="D894" t="s">
        <v>15534</v>
      </c>
      <c r="E894" t="s">
        <v>15535</v>
      </c>
      <c r="F894" t="s">
        <v>15536</v>
      </c>
      <c r="G894" t="s">
        <v>16502</v>
      </c>
      <c r="H894" s="1">
        <v>45118.849675925929</v>
      </c>
      <c r="I894" t="s">
        <v>16503</v>
      </c>
      <c r="J894" s="1">
        <v>45118.849675925929</v>
      </c>
      <c r="K894" t="s">
        <v>16503</v>
      </c>
    </row>
    <row r="895" spans="1:11">
      <c r="A895">
        <v>21497</v>
      </c>
      <c r="B895" t="s">
        <v>16802</v>
      </c>
      <c r="C895">
        <v>50905006</v>
      </c>
      <c r="D895" t="s">
        <v>15534</v>
      </c>
      <c r="E895" t="s">
        <v>15554</v>
      </c>
      <c r="F895" t="s">
        <v>15550</v>
      </c>
      <c r="G895" t="s">
        <v>16803</v>
      </c>
      <c r="H895" s="1">
        <v>45118.850127314814</v>
      </c>
      <c r="I895" t="s">
        <v>16201</v>
      </c>
      <c r="J895" s="1">
        <v>45118.850127314814</v>
      </c>
      <c r="K895" t="s">
        <v>16201</v>
      </c>
    </row>
    <row r="896" spans="1:11">
      <c r="A896">
        <v>126229</v>
      </c>
      <c r="B896" t="s">
        <v>16801</v>
      </c>
      <c r="C896">
        <v>50110000</v>
      </c>
      <c r="D896" t="s">
        <v>15534</v>
      </c>
      <c r="E896" t="s">
        <v>15535</v>
      </c>
      <c r="F896" t="s">
        <v>15536</v>
      </c>
      <c r="G896" t="s">
        <v>16717</v>
      </c>
      <c r="H896" s="1">
        <v>45118.850185185183</v>
      </c>
      <c r="I896" t="s">
        <v>16503</v>
      </c>
      <c r="J896" s="1">
        <v>45118.850185185183</v>
      </c>
      <c r="K896" t="s">
        <v>16503</v>
      </c>
    </row>
    <row r="897" spans="1:11">
      <c r="A897">
        <v>11232</v>
      </c>
      <c r="B897" t="s">
        <v>16804</v>
      </c>
      <c r="C897">
        <v>50915000</v>
      </c>
      <c r="D897" t="s">
        <v>15534</v>
      </c>
      <c r="E897" t="s">
        <v>15549</v>
      </c>
      <c r="F897" t="s">
        <v>15550</v>
      </c>
      <c r="G897" t="s">
        <v>16678</v>
      </c>
      <c r="H897" s="1">
        <v>45118.850474537037</v>
      </c>
      <c r="I897" t="s">
        <v>16398</v>
      </c>
      <c r="J897" s="1">
        <v>45118.850474537037</v>
      </c>
      <c r="K897" t="s">
        <v>16398</v>
      </c>
    </row>
    <row r="898" spans="1:11">
      <c r="A898">
        <v>83138</v>
      </c>
      <c r="B898" t="s">
        <v>16805</v>
      </c>
      <c r="C898">
        <v>51220000</v>
      </c>
      <c r="D898" t="s">
        <v>15534</v>
      </c>
      <c r="E898" t="s">
        <v>15576</v>
      </c>
      <c r="F898" t="s">
        <v>15550</v>
      </c>
      <c r="G898" t="s">
        <v>16806</v>
      </c>
      <c r="H898" s="1">
        <v>45118.851030092592</v>
      </c>
      <c r="I898" t="s">
        <v>16671</v>
      </c>
      <c r="J898" s="1">
        <v>45118.851030092592</v>
      </c>
      <c r="K898" t="s">
        <v>16671</v>
      </c>
    </row>
    <row r="899" spans="1:11">
      <c r="A899">
        <v>10720</v>
      </c>
      <c r="B899" t="s">
        <v>16753</v>
      </c>
      <c r="C899">
        <v>50366000</v>
      </c>
      <c r="D899" t="s">
        <v>15534</v>
      </c>
      <c r="E899" t="s">
        <v>15554</v>
      </c>
      <c r="F899" t="s">
        <v>15536</v>
      </c>
      <c r="G899" t="s">
        <v>16807</v>
      </c>
      <c r="H899" s="1">
        <v>45118.852199074077</v>
      </c>
      <c r="I899" t="s">
        <v>16578</v>
      </c>
      <c r="J899" s="1">
        <v>45118.852199074077</v>
      </c>
      <c r="K899" t="s">
        <v>16578</v>
      </c>
    </row>
    <row r="900" spans="1:11">
      <c r="A900">
        <v>21495</v>
      </c>
      <c r="B900" t="s">
        <v>16808</v>
      </c>
      <c r="C900">
        <v>50905006</v>
      </c>
      <c r="D900" t="s">
        <v>15534</v>
      </c>
      <c r="E900" t="s">
        <v>15554</v>
      </c>
      <c r="F900" t="s">
        <v>15550</v>
      </c>
      <c r="G900" t="s">
        <v>16809</v>
      </c>
      <c r="H900" s="1">
        <v>45118.852534722224</v>
      </c>
      <c r="I900" t="s">
        <v>16201</v>
      </c>
      <c r="J900" s="1">
        <v>45118.852534722224</v>
      </c>
      <c r="K900" t="s">
        <v>16201</v>
      </c>
    </row>
    <row r="901" spans="1:11">
      <c r="A901">
        <v>126225</v>
      </c>
      <c r="B901" t="s">
        <v>16810</v>
      </c>
      <c r="C901">
        <v>50355000</v>
      </c>
      <c r="D901" t="s">
        <v>15534</v>
      </c>
      <c r="E901" t="s">
        <v>15535</v>
      </c>
      <c r="F901" t="s">
        <v>15536</v>
      </c>
      <c r="G901" t="s">
        <v>16502</v>
      </c>
      <c r="H901" s="1">
        <v>45118.85292824074</v>
      </c>
      <c r="I901" t="s">
        <v>16503</v>
      </c>
      <c r="J901" s="1">
        <v>45118.85292824074</v>
      </c>
      <c r="K901" t="s">
        <v>16503</v>
      </c>
    </row>
    <row r="902" spans="1:11">
      <c r="A902">
        <v>126225</v>
      </c>
      <c r="B902" t="s">
        <v>16810</v>
      </c>
      <c r="C902">
        <v>50390000</v>
      </c>
      <c r="D902" t="s">
        <v>15534</v>
      </c>
      <c r="E902" t="s">
        <v>15535</v>
      </c>
      <c r="F902" t="s">
        <v>15536</v>
      </c>
      <c r="G902" t="s">
        <v>16502</v>
      </c>
      <c r="H902" s="1">
        <v>45118.853043981479</v>
      </c>
      <c r="I902" t="s">
        <v>16503</v>
      </c>
      <c r="J902" s="1">
        <v>45118.853043981479</v>
      </c>
      <c r="K902" t="s">
        <v>16503</v>
      </c>
    </row>
    <row r="903" spans="1:11">
      <c r="A903">
        <v>10720</v>
      </c>
      <c r="B903" t="s">
        <v>16753</v>
      </c>
      <c r="C903">
        <v>50365000</v>
      </c>
      <c r="D903" t="s">
        <v>15534</v>
      </c>
      <c r="E903" t="s">
        <v>15554</v>
      </c>
      <c r="F903" t="s">
        <v>15536</v>
      </c>
      <c r="G903" t="s">
        <v>16811</v>
      </c>
      <c r="H903" s="1">
        <v>45118.853159722225</v>
      </c>
      <c r="I903" t="s">
        <v>16578</v>
      </c>
      <c r="J903" s="1">
        <v>45118.853159722225</v>
      </c>
      <c r="K903" t="s">
        <v>16578</v>
      </c>
    </row>
    <row r="904" spans="1:11">
      <c r="A904">
        <v>10720</v>
      </c>
      <c r="B904" t="s">
        <v>16753</v>
      </c>
      <c r="C904">
        <v>50915000</v>
      </c>
      <c r="D904" t="s">
        <v>15534</v>
      </c>
      <c r="E904" t="s">
        <v>15549</v>
      </c>
      <c r="F904" t="s">
        <v>15536</v>
      </c>
      <c r="G904" t="s">
        <v>16812</v>
      </c>
      <c r="H904" s="1">
        <v>45118.853807870371</v>
      </c>
      <c r="I904" t="s">
        <v>16578</v>
      </c>
      <c r="J904" s="1">
        <v>45118.853807870371</v>
      </c>
      <c r="K904" t="s">
        <v>16578</v>
      </c>
    </row>
    <row r="905" spans="1:11">
      <c r="A905">
        <v>126169</v>
      </c>
      <c r="B905" t="s">
        <v>16813</v>
      </c>
      <c r="C905">
        <v>50321000</v>
      </c>
      <c r="D905" t="s">
        <v>15534</v>
      </c>
      <c r="E905" t="s">
        <v>15549</v>
      </c>
      <c r="F905" t="s">
        <v>15550</v>
      </c>
      <c r="G905" t="s">
        <v>16814</v>
      </c>
      <c r="H905" s="1">
        <v>45118.854212962964</v>
      </c>
      <c r="I905" t="s">
        <v>16815</v>
      </c>
      <c r="J905" s="1">
        <v>45118.860196759262</v>
      </c>
      <c r="K905" t="s">
        <v>16815</v>
      </c>
    </row>
    <row r="906" spans="1:11">
      <c r="A906">
        <v>9182</v>
      </c>
      <c r="B906" t="s">
        <v>16816</v>
      </c>
      <c r="C906">
        <v>51210000</v>
      </c>
      <c r="D906" t="s">
        <v>15534</v>
      </c>
      <c r="E906" t="s">
        <v>15554</v>
      </c>
      <c r="F906" t="s">
        <v>15536</v>
      </c>
      <c r="G906" t="s">
        <v>16817</v>
      </c>
      <c r="H906" s="1">
        <v>45118.85428240741</v>
      </c>
      <c r="I906" t="s">
        <v>16578</v>
      </c>
      <c r="J906" s="1">
        <v>45118.85428240741</v>
      </c>
      <c r="K906" t="s">
        <v>16578</v>
      </c>
    </row>
    <row r="907" spans="1:11">
      <c r="A907">
        <v>126166</v>
      </c>
      <c r="B907" t="s">
        <v>16818</v>
      </c>
      <c r="C907">
        <v>50321000</v>
      </c>
      <c r="D907" t="s">
        <v>15534</v>
      </c>
      <c r="E907" t="s">
        <v>15549</v>
      </c>
      <c r="F907" t="s">
        <v>15550</v>
      </c>
      <c r="G907" t="s">
        <v>16814</v>
      </c>
      <c r="H907" s="1">
        <v>45118.854421296295</v>
      </c>
      <c r="I907" t="s">
        <v>16815</v>
      </c>
      <c r="J907" s="1">
        <v>45118.860590277778</v>
      </c>
      <c r="K907" t="s">
        <v>16815</v>
      </c>
    </row>
    <row r="908" spans="1:11">
      <c r="A908">
        <v>9166</v>
      </c>
      <c r="B908" t="s">
        <v>16819</v>
      </c>
      <c r="C908">
        <v>51220000</v>
      </c>
      <c r="D908" t="s">
        <v>15534</v>
      </c>
      <c r="E908" t="s">
        <v>15586</v>
      </c>
      <c r="F908" t="s">
        <v>15550</v>
      </c>
      <c r="G908" t="s">
        <v>16820</v>
      </c>
      <c r="H908" s="1">
        <v>45118.856481481482</v>
      </c>
      <c r="I908" t="s">
        <v>16560</v>
      </c>
      <c r="J908" s="1">
        <v>45118.856481481482</v>
      </c>
      <c r="K908" t="s">
        <v>16560</v>
      </c>
    </row>
    <row r="909" spans="1:11">
      <c r="A909">
        <v>82758</v>
      </c>
      <c r="B909" t="s">
        <v>16821</v>
      </c>
      <c r="C909">
        <v>50915000</v>
      </c>
      <c r="D909" t="s">
        <v>15534</v>
      </c>
      <c r="E909" t="s">
        <v>15549</v>
      </c>
      <c r="F909" t="s">
        <v>15550</v>
      </c>
      <c r="G909" t="s">
        <v>16822</v>
      </c>
      <c r="H909" s="1">
        <v>45118.857743055552</v>
      </c>
      <c r="I909" t="s">
        <v>16438</v>
      </c>
      <c r="J909" s="1">
        <v>45118.857743055552</v>
      </c>
      <c r="K909" t="s">
        <v>16438</v>
      </c>
    </row>
    <row r="910" spans="1:11">
      <c r="A910">
        <v>10714</v>
      </c>
      <c r="B910" t="s">
        <v>16823</v>
      </c>
      <c r="C910">
        <v>50305025</v>
      </c>
      <c r="D910" t="s">
        <v>15534</v>
      </c>
      <c r="E910" t="s">
        <v>15544</v>
      </c>
      <c r="F910" t="s">
        <v>15550</v>
      </c>
      <c r="G910" t="s">
        <v>16824</v>
      </c>
      <c r="H910" s="1">
        <v>45118.857824074075</v>
      </c>
      <c r="I910" t="s">
        <v>16578</v>
      </c>
      <c r="J910" s="1">
        <v>45118.857824074075</v>
      </c>
      <c r="K910" t="s">
        <v>16578</v>
      </c>
    </row>
    <row r="911" spans="1:11">
      <c r="A911">
        <v>11980</v>
      </c>
      <c r="B911" t="s">
        <v>16825</v>
      </c>
      <c r="C911">
        <v>50915000</v>
      </c>
      <c r="D911" t="s">
        <v>15534</v>
      </c>
      <c r="E911" t="s">
        <v>15549</v>
      </c>
      <c r="F911" t="s">
        <v>15550</v>
      </c>
      <c r="G911" t="s">
        <v>16822</v>
      </c>
      <c r="H911" s="1">
        <v>45118.857997685183</v>
      </c>
      <c r="I911" t="s">
        <v>16438</v>
      </c>
      <c r="J911" s="1">
        <v>45118.857997685183</v>
      </c>
      <c r="K911" t="s">
        <v>16438</v>
      </c>
    </row>
    <row r="912" spans="1:11">
      <c r="A912">
        <v>10714</v>
      </c>
      <c r="B912" t="s">
        <v>16823</v>
      </c>
      <c r="C912">
        <v>50310000</v>
      </c>
      <c r="D912" t="s">
        <v>15534</v>
      </c>
      <c r="E912" t="s">
        <v>15544</v>
      </c>
      <c r="F912" t="s">
        <v>15550</v>
      </c>
      <c r="G912" t="s">
        <v>16653</v>
      </c>
      <c r="H912" s="1">
        <v>45118.858124999999</v>
      </c>
      <c r="I912" t="s">
        <v>16578</v>
      </c>
      <c r="J912" s="1">
        <v>45118.858124999999</v>
      </c>
      <c r="K912" t="s">
        <v>16578</v>
      </c>
    </row>
    <row r="913" spans="1:11">
      <c r="A913">
        <v>11982</v>
      </c>
      <c r="B913" t="s">
        <v>16826</v>
      </c>
      <c r="C913">
        <v>50915000</v>
      </c>
      <c r="D913" t="s">
        <v>15534</v>
      </c>
      <c r="E913" t="s">
        <v>15549</v>
      </c>
      <c r="F913" t="s">
        <v>15550</v>
      </c>
      <c r="G913" t="s">
        <v>16822</v>
      </c>
      <c r="H913" s="1">
        <v>45118.858159722222</v>
      </c>
      <c r="I913" t="s">
        <v>16438</v>
      </c>
      <c r="J913" s="1">
        <v>45118.858159722222</v>
      </c>
      <c r="K913" t="s">
        <v>16438</v>
      </c>
    </row>
    <row r="914" spans="1:11">
      <c r="A914">
        <v>11888</v>
      </c>
      <c r="B914" t="s">
        <v>16640</v>
      </c>
      <c r="C914">
        <v>50915000</v>
      </c>
      <c r="D914" t="s">
        <v>15534</v>
      </c>
      <c r="E914" t="s">
        <v>15549</v>
      </c>
      <c r="F914" t="s">
        <v>15550</v>
      </c>
      <c r="G914" t="s">
        <v>16822</v>
      </c>
      <c r="H914" s="1">
        <v>45118.858506944445</v>
      </c>
      <c r="I914" t="s">
        <v>16438</v>
      </c>
      <c r="J914" s="1">
        <v>45118.858506944445</v>
      </c>
      <c r="K914" t="s">
        <v>16438</v>
      </c>
    </row>
    <row r="915" spans="1:11">
      <c r="A915">
        <v>10714</v>
      </c>
      <c r="B915" t="s">
        <v>16823</v>
      </c>
      <c r="C915">
        <v>55300000</v>
      </c>
      <c r="D915" t="s">
        <v>15534</v>
      </c>
      <c r="E915" t="s">
        <v>15554</v>
      </c>
      <c r="F915" t="s">
        <v>15550</v>
      </c>
      <c r="G915" t="s">
        <v>16827</v>
      </c>
      <c r="H915" s="1">
        <v>45118.858564814815</v>
      </c>
      <c r="I915" t="s">
        <v>16578</v>
      </c>
      <c r="J915" s="1">
        <v>45118.858564814815</v>
      </c>
      <c r="K915" t="s">
        <v>16578</v>
      </c>
    </row>
    <row r="916" spans="1:11">
      <c r="A916">
        <v>10714</v>
      </c>
      <c r="B916" t="s">
        <v>16823</v>
      </c>
      <c r="C916">
        <v>50355040</v>
      </c>
      <c r="D916" t="s">
        <v>15534</v>
      </c>
      <c r="E916" t="s">
        <v>15544</v>
      </c>
      <c r="F916" t="s">
        <v>15550</v>
      </c>
      <c r="G916" t="s">
        <v>16828</v>
      </c>
      <c r="H916" s="1">
        <v>45118.858865740738</v>
      </c>
      <c r="I916" t="s">
        <v>16578</v>
      </c>
      <c r="J916" s="1">
        <v>45118.858865740738</v>
      </c>
      <c r="K916" t="s">
        <v>16578</v>
      </c>
    </row>
    <row r="917" spans="1:11">
      <c r="A917">
        <v>10714</v>
      </c>
      <c r="B917" t="s">
        <v>16823</v>
      </c>
      <c r="C917">
        <v>50905000</v>
      </c>
      <c r="D917" t="s">
        <v>15534</v>
      </c>
      <c r="E917" t="s">
        <v>15540</v>
      </c>
      <c r="F917" t="s">
        <v>15550</v>
      </c>
      <c r="G917" t="s">
        <v>16829</v>
      </c>
      <c r="H917" s="1">
        <v>45118.859675925924</v>
      </c>
      <c r="I917" t="s">
        <v>16578</v>
      </c>
      <c r="J917" s="1">
        <v>45118.859675925924</v>
      </c>
      <c r="K917" t="s">
        <v>16578</v>
      </c>
    </row>
    <row r="918" spans="1:11">
      <c r="A918">
        <v>9166</v>
      </c>
      <c r="B918" t="s">
        <v>16819</v>
      </c>
      <c r="C918">
        <v>50905006</v>
      </c>
      <c r="D918" t="s">
        <v>15534</v>
      </c>
      <c r="E918" t="s">
        <v>15544</v>
      </c>
      <c r="F918" t="s">
        <v>15550</v>
      </c>
      <c r="G918" t="s">
        <v>16830</v>
      </c>
      <c r="H918" s="1">
        <v>45118.859803240739</v>
      </c>
      <c r="I918" t="s">
        <v>16560</v>
      </c>
      <c r="J918" s="1">
        <v>45118.859803240739</v>
      </c>
      <c r="K918" t="s">
        <v>16560</v>
      </c>
    </row>
    <row r="919" spans="1:11">
      <c r="A919">
        <v>4602</v>
      </c>
      <c r="B919" t="s">
        <v>16831</v>
      </c>
      <c r="C919">
        <v>50366000</v>
      </c>
      <c r="D919" t="s">
        <v>15534</v>
      </c>
      <c r="E919" t="s">
        <v>15544</v>
      </c>
      <c r="F919" t="s">
        <v>15550</v>
      </c>
      <c r="G919" t="s">
        <v>16832</v>
      </c>
      <c r="H919" s="1">
        <v>45118.859849537039</v>
      </c>
      <c r="I919" t="s">
        <v>16833</v>
      </c>
      <c r="J919" s="1">
        <v>45118.859849537039</v>
      </c>
      <c r="K919" t="s">
        <v>16833</v>
      </c>
    </row>
    <row r="920" spans="1:11">
      <c r="A920">
        <v>99465</v>
      </c>
      <c r="B920" t="s">
        <v>16834</v>
      </c>
      <c r="C920">
        <v>51220000</v>
      </c>
      <c r="D920" t="s">
        <v>15534</v>
      </c>
      <c r="E920" t="s">
        <v>15576</v>
      </c>
      <c r="F920" t="s">
        <v>15536</v>
      </c>
      <c r="G920" t="s">
        <v>16835</v>
      </c>
      <c r="H920" s="1">
        <v>45118.860092592593</v>
      </c>
      <c r="I920" t="s">
        <v>16671</v>
      </c>
      <c r="J920" s="1">
        <v>45118.860092592593</v>
      </c>
      <c r="K920" t="s">
        <v>16671</v>
      </c>
    </row>
    <row r="921" spans="1:11">
      <c r="A921">
        <v>11888</v>
      </c>
      <c r="B921" t="s">
        <v>16640</v>
      </c>
      <c r="C921">
        <v>58425000</v>
      </c>
      <c r="D921" t="s">
        <v>15534</v>
      </c>
      <c r="E921" t="s">
        <v>15554</v>
      </c>
      <c r="F921" t="s">
        <v>15550</v>
      </c>
      <c r="G921" t="s">
        <v>16836</v>
      </c>
      <c r="H921" s="1">
        <v>45118.86037037037</v>
      </c>
      <c r="I921" t="s">
        <v>16438</v>
      </c>
      <c r="J921" s="1">
        <v>45118.86037037037</v>
      </c>
      <c r="K921" t="s">
        <v>16438</v>
      </c>
    </row>
    <row r="922" spans="1:11">
      <c r="A922">
        <v>20804</v>
      </c>
      <c r="B922" t="s">
        <v>16837</v>
      </c>
      <c r="C922">
        <v>55700010</v>
      </c>
      <c r="D922" t="s">
        <v>15534</v>
      </c>
      <c r="E922" t="s">
        <v>15554</v>
      </c>
      <c r="F922" t="s">
        <v>15550</v>
      </c>
      <c r="G922" t="s">
        <v>16838</v>
      </c>
      <c r="H922" s="1">
        <v>45118.861018518517</v>
      </c>
      <c r="I922" t="s">
        <v>16839</v>
      </c>
      <c r="J922" s="1">
        <v>45118.861018518517</v>
      </c>
      <c r="K922" t="s">
        <v>16839</v>
      </c>
    </row>
    <row r="923" spans="1:11">
      <c r="A923">
        <v>20673</v>
      </c>
      <c r="B923" t="s">
        <v>16840</v>
      </c>
      <c r="C923">
        <v>50905006</v>
      </c>
      <c r="D923" t="s">
        <v>15534</v>
      </c>
      <c r="E923" t="s">
        <v>15554</v>
      </c>
      <c r="F923" t="s">
        <v>15536</v>
      </c>
      <c r="G923" t="s">
        <v>16841</v>
      </c>
      <c r="H923" s="1">
        <v>45118.861157407409</v>
      </c>
      <c r="I923" t="s">
        <v>16578</v>
      </c>
      <c r="J923" s="1">
        <v>45118.861157407409</v>
      </c>
      <c r="K923" t="s">
        <v>16578</v>
      </c>
    </row>
    <row r="924" spans="1:11">
      <c r="A924">
        <v>11888</v>
      </c>
      <c r="B924" t="s">
        <v>16640</v>
      </c>
      <c r="C924">
        <v>50305025</v>
      </c>
      <c r="D924" t="s">
        <v>15534</v>
      </c>
      <c r="E924" t="s">
        <v>15554</v>
      </c>
      <c r="F924" t="s">
        <v>15550</v>
      </c>
      <c r="G924" t="s">
        <v>16842</v>
      </c>
      <c r="H924" s="1">
        <v>45118.861342592594</v>
      </c>
      <c r="I924" t="s">
        <v>16438</v>
      </c>
      <c r="J924" s="1">
        <v>45118.861655092594</v>
      </c>
      <c r="K924" t="s">
        <v>16438</v>
      </c>
    </row>
    <row r="925" spans="1:11">
      <c r="A925">
        <v>4602</v>
      </c>
      <c r="B925" t="s">
        <v>16831</v>
      </c>
      <c r="C925">
        <v>50315000</v>
      </c>
      <c r="D925" t="s">
        <v>15534</v>
      </c>
      <c r="E925" t="s">
        <v>15544</v>
      </c>
      <c r="F925" t="s">
        <v>15550</v>
      </c>
      <c r="G925" t="s">
        <v>16843</v>
      </c>
      <c r="H925" s="1">
        <v>45118.861435185187</v>
      </c>
      <c r="I925" t="s">
        <v>16833</v>
      </c>
      <c r="J925" s="1">
        <v>45118.861435185187</v>
      </c>
      <c r="K925" t="s">
        <v>16833</v>
      </c>
    </row>
    <row r="926" spans="1:11">
      <c r="A926">
        <v>20673</v>
      </c>
      <c r="B926" t="s">
        <v>16840</v>
      </c>
      <c r="C926">
        <v>51230000</v>
      </c>
      <c r="D926" t="s">
        <v>15534</v>
      </c>
      <c r="E926" t="s">
        <v>15554</v>
      </c>
      <c r="F926" t="s">
        <v>15536</v>
      </c>
      <c r="G926" t="s">
        <v>16844</v>
      </c>
      <c r="H926" s="1">
        <v>45118.861550925925</v>
      </c>
      <c r="I926" t="s">
        <v>16578</v>
      </c>
      <c r="J926" s="1">
        <v>45118.861550925925</v>
      </c>
      <c r="K926" t="s">
        <v>16578</v>
      </c>
    </row>
    <row r="927" spans="1:11">
      <c r="A927">
        <v>20673</v>
      </c>
      <c r="B927" t="s">
        <v>16840</v>
      </c>
      <c r="C927">
        <v>50915000</v>
      </c>
      <c r="D927" t="s">
        <v>15534</v>
      </c>
      <c r="E927" t="s">
        <v>15549</v>
      </c>
      <c r="F927" t="s">
        <v>15536</v>
      </c>
      <c r="G927" t="s">
        <v>16812</v>
      </c>
      <c r="H927" s="1">
        <v>45118.862037037034</v>
      </c>
      <c r="I927" t="s">
        <v>16578</v>
      </c>
      <c r="J927" s="1">
        <v>45118.862037037034</v>
      </c>
      <c r="K927" t="s">
        <v>16578</v>
      </c>
    </row>
    <row r="928" spans="1:11">
      <c r="A928">
        <v>20734</v>
      </c>
      <c r="B928" t="s">
        <v>16845</v>
      </c>
      <c r="C928">
        <v>50320000</v>
      </c>
      <c r="D928" t="s">
        <v>15534</v>
      </c>
      <c r="E928" t="s">
        <v>15554</v>
      </c>
      <c r="F928" t="s">
        <v>15550</v>
      </c>
      <c r="G928" t="s">
        <v>16846</v>
      </c>
      <c r="H928" s="1">
        <v>45118.862800925926</v>
      </c>
      <c r="I928" t="s">
        <v>16578</v>
      </c>
      <c r="J928" s="1">
        <v>45118.862800925926</v>
      </c>
      <c r="K928" t="s">
        <v>16578</v>
      </c>
    </row>
    <row r="929" spans="1:11">
      <c r="A929">
        <v>20734</v>
      </c>
      <c r="B929" t="s">
        <v>16845</v>
      </c>
      <c r="C929">
        <v>50365000</v>
      </c>
      <c r="D929" t="s">
        <v>15534</v>
      </c>
      <c r="E929" t="s">
        <v>15554</v>
      </c>
      <c r="F929" t="s">
        <v>15536</v>
      </c>
      <c r="G929" t="s">
        <v>16847</v>
      </c>
      <c r="H929" s="1">
        <v>45118.863067129627</v>
      </c>
      <c r="I929" t="s">
        <v>16578</v>
      </c>
      <c r="J929" s="1">
        <v>45118.863067129627</v>
      </c>
      <c r="K929" t="s">
        <v>16578</v>
      </c>
    </row>
    <row r="930" spans="1:11">
      <c r="A930">
        <v>9166</v>
      </c>
      <c r="B930" t="s">
        <v>16819</v>
      </c>
      <c r="C930">
        <v>50811000</v>
      </c>
      <c r="D930" t="s">
        <v>15534</v>
      </c>
      <c r="E930" t="s">
        <v>15586</v>
      </c>
      <c r="F930" t="s">
        <v>15550</v>
      </c>
      <c r="G930" t="s">
        <v>16848</v>
      </c>
      <c r="H930" s="1">
        <v>45118.863263888888</v>
      </c>
      <c r="I930" t="s">
        <v>16560</v>
      </c>
      <c r="J930" s="1">
        <v>45118.863263888888</v>
      </c>
      <c r="K930" t="s">
        <v>16560</v>
      </c>
    </row>
    <row r="931" spans="1:11">
      <c r="A931">
        <v>11200</v>
      </c>
      <c r="B931" t="s">
        <v>16849</v>
      </c>
      <c r="C931">
        <v>58619000</v>
      </c>
      <c r="D931" t="s">
        <v>15534</v>
      </c>
      <c r="E931" t="s">
        <v>15554</v>
      </c>
      <c r="F931" t="s">
        <v>15550</v>
      </c>
      <c r="G931" t="s">
        <v>16850</v>
      </c>
      <c r="H931" s="1">
        <v>45118.863356481481</v>
      </c>
      <c r="I931" t="s">
        <v>16851</v>
      </c>
      <c r="J931" s="1">
        <v>45120.981782407405</v>
      </c>
      <c r="K931" t="s">
        <v>16851</v>
      </c>
    </row>
    <row r="932" spans="1:11">
      <c r="A932">
        <v>20734</v>
      </c>
      <c r="B932" t="s">
        <v>16845</v>
      </c>
      <c r="C932">
        <v>50915000</v>
      </c>
      <c r="D932" t="s">
        <v>15534</v>
      </c>
      <c r="E932" t="s">
        <v>15549</v>
      </c>
      <c r="F932" t="s">
        <v>15536</v>
      </c>
      <c r="G932" t="s">
        <v>16812</v>
      </c>
      <c r="H932" s="1">
        <v>45118.863761574074</v>
      </c>
      <c r="I932" t="s">
        <v>16578</v>
      </c>
      <c r="J932" s="1">
        <v>45118.863761574074</v>
      </c>
      <c r="K932" t="s">
        <v>16578</v>
      </c>
    </row>
    <row r="933" spans="1:11">
      <c r="A933">
        <v>10716</v>
      </c>
      <c r="B933" t="s">
        <v>16852</v>
      </c>
      <c r="C933">
        <v>50905006</v>
      </c>
      <c r="D933" t="s">
        <v>15534</v>
      </c>
      <c r="E933" t="s">
        <v>15544</v>
      </c>
      <c r="F933" t="s">
        <v>15550</v>
      </c>
      <c r="G933" t="s">
        <v>16853</v>
      </c>
      <c r="H933" s="1">
        <v>45118.864733796298</v>
      </c>
      <c r="I933" t="s">
        <v>16578</v>
      </c>
      <c r="J933" s="1">
        <v>45118.864733796298</v>
      </c>
      <c r="K933" t="s">
        <v>16578</v>
      </c>
    </row>
    <row r="934" spans="1:11">
      <c r="A934">
        <v>10716</v>
      </c>
      <c r="B934" t="s">
        <v>16852</v>
      </c>
      <c r="C934">
        <v>50905000</v>
      </c>
      <c r="D934" t="s">
        <v>15534</v>
      </c>
      <c r="E934" t="s">
        <v>15540</v>
      </c>
      <c r="F934" t="s">
        <v>15550</v>
      </c>
      <c r="G934" t="s">
        <v>16854</v>
      </c>
      <c r="H934" s="1">
        <v>45118.865659722222</v>
      </c>
      <c r="I934" t="s">
        <v>16578</v>
      </c>
      <c r="J934" s="1">
        <v>45118.865659722222</v>
      </c>
      <c r="K934" t="s">
        <v>16578</v>
      </c>
    </row>
    <row r="935" spans="1:11">
      <c r="A935">
        <v>10716</v>
      </c>
      <c r="B935" t="s">
        <v>16852</v>
      </c>
      <c r="C935">
        <v>50320000</v>
      </c>
      <c r="D935" t="s">
        <v>15534</v>
      </c>
      <c r="E935" t="s">
        <v>15544</v>
      </c>
      <c r="F935" t="s">
        <v>15550</v>
      </c>
      <c r="G935" t="s">
        <v>16846</v>
      </c>
      <c r="H935" s="1">
        <v>45118.865879629629</v>
      </c>
      <c r="I935" t="s">
        <v>16578</v>
      </c>
      <c r="J935" s="1">
        <v>45118.865879629629</v>
      </c>
      <c r="K935" t="s">
        <v>16578</v>
      </c>
    </row>
    <row r="936" spans="1:11">
      <c r="A936">
        <v>10716</v>
      </c>
      <c r="B936" t="s">
        <v>16852</v>
      </c>
      <c r="C936">
        <v>50305028</v>
      </c>
      <c r="D936" t="s">
        <v>15534</v>
      </c>
      <c r="E936" t="s">
        <v>15544</v>
      </c>
      <c r="F936" t="s">
        <v>15536</v>
      </c>
      <c r="G936" t="s">
        <v>16855</v>
      </c>
      <c r="H936" s="1">
        <v>45118.866111111114</v>
      </c>
      <c r="I936" t="s">
        <v>16578</v>
      </c>
      <c r="J936" s="1">
        <v>45118.866469907407</v>
      </c>
      <c r="K936" t="s">
        <v>16578</v>
      </c>
    </row>
    <row r="937" spans="1:11">
      <c r="A937">
        <v>126176</v>
      </c>
      <c r="B937" t="s">
        <v>16856</v>
      </c>
      <c r="C937">
        <v>58200000</v>
      </c>
      <c r="D937" t="s">
        <v>15534</v>
      </c>
      <c r="E937" t="s">
        <v>15586</v>
      </c>
      <c r="F937" t="s">
        <v>15550</v>
      </c>
      <c r="G937" t="s">
        <v>16857</v>
      </c>
      <c r="H937" s="1">
        <v>45118.866296296299</v>
      </c>
      <c r="I937" t="s">
        <v>16815</v>
      </c>
      <c r="J937" s="1">
        <v>45118.869247685187</v>
      </c>
      <c r="K937" t="s">
        <v>16815</v>
      </c>
    </row>
    <row r="938" spans="1:11">
      <c r="A938">
        <v>11584</v>
      </c>
      <c r="B938" t="s">
        <v>16858</v>
      </c>
      <c r="C938">
        <v>50305025</v>
      </c>
      <c r="D938" t="s">
        <v>15534</v>
      </c>
      <c r="E938" t="s">
        <v>15586</v>
      </c>
      <c r="F938" t="s">
        <v>15536</v>
      </c>
      <c r="G938" t="s">
        <v>16859</v>
      </c>
      <c r="H938" s="1">
        <v>45118.8671412037</v>
      </c>
      <c r="I938" t="s">
        <v>15588</v>
      </c>
      <c r="J938" s="1">
        <v>45118.8671412037</v>
      </c>
      <c r="K938" t="s">
        <v>15588</v>
      </c>
    </row>
    <row r="939" spans="1:11">
      <c r="A939">
        <v>10716</v>
      </c>
      <c r="B939" t="s">
        <v>16852</v>
      </c>
      <c r="C939">
        <v>50321000</v>
      </c>
      <c r="D939" t="s">
        <v>15534</v>
      </c>
      <c r="E939" t="s">
        <v>15554</v>
      </c>
      <c r="F939" t="s">
        <v>15536</v>
      </c>
      <c r="G939" t="s">
        <v>16860</v>
      </c>
      <c r="H939" s="1">
        <v>45118.867592592593</v>
      </c>
      <c r="I939" t="s">
        <v>16578</v>
      </c>
      <c r="J939" s="1">
        <v>45118.867592592593</v>
      </c>
      <c r="K939" t="s">
        <v>16578</v>
      </c>
    </row>
    <row r="940" spans="1:11">
      <c r="A940">
        <v>4947</v>
      </c>
      <c r="B940" t="s">
        <v>16861</v>
      </c>
      <c r="C940">
        <v>50605000</v>
      </c>
      <c r="D940" t="s">
        <v>15534</v>
      </c>
      <c r="E940" t="s">
        <v>15544</v>
      </c>
      <c r="F940" t="s">
        <v>15550</v>
      </c>
      <c r="G940" t="s">
        <v>16862</v>
      </c>
      <c r="H940" s="1">
        <v>45118.868703703702</v>
      </c>
      <c r="I940" t="s">
        <v>16578</v>
      </c>
      <c r="J940" s="1">
        <v>45118.868703703702</v>
      </c>
      <c r="K940" t="s">
        <v>16578</v>
      </c>
    </row>
    <row r="941" spans="1:11">
      <c r="A941">
        <v>20804</v>
      </c>
      <c r="B941" t="s">
        <v>16837</v>
      </c>
      <c r="C941">
        <v>50305028</v>
      </c>
      <c r="D941" t="s">
        <v>15534</v>
      </c>
      <c r="E941" t="s">
        <v>15687</v>
      </c>
      <c r="F941" t="s">
        <v>15550</v>
      </c>
      <c r="G941" t="s">
        <v>16863</v>
      </c>
      <c r="H941" s="1">
        <v>45118.869189814817</v>
      </c>
      <c r="I941" t="s">
        <v>16839</v>
      </c>
      <c r="J941" s="1">
        <v>45118.869189814817</v>
      </c>
      <c r="K941" t="s">
        <v>16839</v>
      </c>
    </row>
    <row r="942" spans="1:11">
      <c r="A942">
        <v>4947</v>
      </c>
      <c r="B942" t="s">
        <v>16861</v>
      </c>
      <c r="C942">
        <v>50905000</v>
      </c>
      <c r="D942" t="s">
        <v>15534</v>
      </c>
      <c r="E942" t="s">
        <v>15540</v>
      </c>
      <c r="F942" t="s">
        <v>15550</v>
      </c>
      <c r="G942" t="s">
        <v>16829</v>
      </c>
      <c r="H942" s="1">
        <v>45118.869351851848</v>
      </c>
      <c r="I942" t="s">
        <v>16578</v>
      </c>
      <c r="J942" s="1">
        <v>45118.869351851848</v>
      </c>
      <c r="K942" t="s">
        <v>16578</v>
      </c>
    </row>
    <row r="943" spans="1:11">
      <c r="A943">
        <v>11200</v>
      </c>
      <c r="B943" t="s">
        <v>16849</v>
      </c>
      <c r="C943">
        <v>50905006</v>
      </c>
      <c r="D943" t="s">
        <v>15534</v>
      </c>
      <c r="E943" t="s">
        <v>15544</v>
      </c>
      <c r="F943" t="s">
        <v>15550</v>
      </c>
      <c r="G943" t="s">
        <v>16864</v>
      </c>
      <c r="H943" s="1">
        <v>45118.869444444441</v>
      </c>
      <c r="I943" t="s">
        <v>16851</v>
      </c>
      <c r="J943" s="1">
        <v>45120.984930555554</v>
      </c>
      <c r="K943" t="s">
        <v>16851</v>
      </c>
    </row>
    <row r="944" spans="1:11">
      <c r="A944">
        <v>126180</v>
      </c>
      <c r="B944" t="s">
        <v>16865</v>
      </c>
      <c r="C944">
        <v>57700010</v>
      </c>
      <c r="D944" t="s">
        <v>15534</v>
      </c>
      <c r="E944" t="s">
        <v>15554</v>
      </c>
      <c r="F944" t="s">
        <v>15550</v>
      </c>
      <c r="G944" t="s">
        <v>16866</v>
      </c>
      <c r="H944" s="1">
        <v>45118.869745370372</v>
      </c>
      <c r="I944" t="s">
        <v>16815</v>
      </c>
      <c r="J944" s="1">
        <v>45118.869745370372</v>
      </c>
      <c r="K944" t="s">
        <v>16815</v>
      </c>
    </row>
    <row r="945" spans="1:11">
      <c r="A945">
        <v>9041</v>
      </c>
      <c r="B945" t="s">
        <v>16867</v>
      </c>
      <c r="C945">
        <v>50905006</v>
      </c>
      <c r="D945" t="s">
        <v>15534</v>
      </c>
      <c r="E945" t="s">
        <v>15544</v>
      </c>
      <c r="F945" t="s">
        <v>15550</v>
      </c>
      <c r="G945" t="s">
        <v>16868</v>
      </c>
      <c r="H945" s="1">
        <v>45118.871168981481</v>
      </c>
      <c r="I945" t="s">
        <v>16833</v>
      </c>
      <c r="J945" s="1">
        <v>45118.871168981481</v>
      </c>
      <c r="K945" t="s">
        <v>16833</v>
      </c>
    </row>
    <row r="946" spans="1:11">
      <c r="A946">
        <v>126169</v>
      </c>
      <c r="B946" t="s">
        <v>16813</v>
      </c>
      <c r="C946">
        <v>51220000</v>
      </c>
      <c r="D946" t="s">
        <v>15534</v>
      </c>
      <c r="E946" t="s">
        <v>15554</v>
      </c>
      <c r="F946" t="s">
        <v>15550</v>
      </c>
      <c r="G946" t="s">
        <v>16869</v>
      </c>
      <c r="H946" s="1">
        <v>45118.871689814812</v>
      </c>
      <c r="I946" t="s">
        <v>16815</v>
      </c>
      <c r="J946" s="1">
        <v>45118.871689814812</v>
      </c>
      <c r="K946" t="s">
        <v>16815</v>
      </c>
    </row>
    <row r="947" spans="1:11">
      <c r="A947">
        <v>126180</v>
      </c>
      <c r="B947" t="s">
        <v>16865</v>
      </c>
      <c r="C947">
        <v>51220000</v>
      </c>
      <c r="D947" t="s">
        <v>15534</v>
      </c>
      <c r="E947" t="s">
        <v>15586</v>
      </c>
      <c r="F947" t="s">
        <v>15550</v>
      </c>
      <c r="G947" t="s">
        <v>16870</v>
      </c>
      <c r="H947" s="1">
        <v>45118.873796296299</v>
      </c>
      <c r="I947" t="s">
        <v>16815</v>
      </c>
      <c r="J947" s="1">
        <v>45118.873796296299</v>
      </c>
      <c r="K947" t="s">
        <v>16815</v>
      </c>
    </row>
    <row r="948" spans="1:11">
      <c r="A948">
        <v>126166</v>
      </c>
      <c r="B948" t="s">
        <v>16818</v>
      </c>
      <c r="C948">
        <v>51220000</v>
      </c>
      <c r="D948" t="s">
        <v>15534</v>
      </c>
      <c r="E948" t="s">
        <v>15554</v>
      </c>
      <c r="F948" t="s">
        <v>15550</v>
      </c>
      <c r="G948" t="s">
        <v>16645</v>
      </c>
      <c r="H948" s="1">
        <v>45118.874884259261</v>
      </c>
      <c r="I948" t="s">
        <v>16815</v>
      </c>
      <c r="J948" s="1">
        <v>45119.866203703707</v>
      </c>
      <c r="K948" t="s">
        <v>16646</v>
      </c>
    </row>
    <row r="949" spans="1:11">
      <c r="A949">
        <v>11199</v>
      </c>
      <c r="B949" t="s">
        <v>16871</v>
      </c>
      <c r="C949">
        <v>50905006</v>
      </c>
      <c r="D949" t="s">
        <v>15534</v>
      </c>
      <c r="E949" t="s">
        <v>15544</v>
      </c>
      <c r="F949" t="s">
        <v>15550</v>
      </c>
      <c r="G949" t="s">
        <v>16872</v>
      </c>
      <c r="H949" s="1">
        <v>45118.875763888886</v>
      </c>
      <c r="I949" t="s">
        <v>16851</v>
      </c>
      <c r="J949" s="1">
        <v>45121.000972222224</v>
      </c>
      <c r="K949" t="s">
        <v>16851</v>
      </c>
    </row>
    <row r="950" spans="1:11">
      <c r="A950">
        <v>11199</v>
      </c>
      <c r="B950" t="s">
        <v>16871</v>
      </c>
      <c r="C950">
        <v>50905000</v>
      </c>
      <c r="D950" t="s">
        <v>15534</v>
      </c>
      <c r="E950" t="s">
        <v>15540</v>
      </c>
      <c r="F950" t="s">
        <v>15550</v>
      </c>
      <c r="G950" t="s">
        <v>16873</v>
      </c>
      <c r="H950" s="1">
        <v>45118.876018518517</v>
      </c>
      <c r="I950" t="s">
        <v>16851</v>
      </c>
      <c r="J950" s="1">
        <v>45121.002002314817</v>
      </c>
      <c r="K950" t="s">
        <v>16851</v>
      </c>
    </row>
    <row r="951" spans="1:11">
      <c r="A951">
        <v>126166</v>
      </c>
      <c r="B951" t="s">
        <v>16818</v>
      </c>
      <c r="C951">
        <v>57700010</v>
      </c>
      <c r="D951" t="s">
        <v>15534</v>
      </c>
      <c r="E951" t="s">
        <v>15586</v>
      </c>
      <c r="F951" t="s">
        <v>15550</v>
      </c>
      <c r="G951" t="s">
        <v>16874</v>
      </c>
      <c r="H951" s="1">
        <v>45118.877245370371</v>
      </c>
      <c r="I951" t="s">
        <v>16815</v>
      </c>
      <c r="J951" s="1">
        <v>45118.877245370371</v>
      </c>
      <c r="K951" t="s">
        <v>16815</v>
      </c>
    </row>
    <row r="952" spans="1:11">
      <c r="A952">
        <v>21479</v>
      </c>
      <c r="B952" t="s">
        <v>16875</v>
      </c>
      <c r="C952">
        <v>50915000</v>
      </c>
      <c r="D952" t="s">
        <v>15534</v>
      </c>
      <c r="E952" t="s">
        <v>15549</v>
      </c>
      <c r="F952" t="s">
        <v>15536</v>
      </c>
      <c r="G952" t="s">
        <v>16689</v>
      </c>
      <c r="H952" s="1">
        <v>45118.879560185182</v>
      </c>
      <c r="I952" t="s">
        <v>16198</v>
      </c>
      <c r="J952" s="1">
        <v>45118.879560185182</v>
      </c>
      <c r="K952" t="s">
        <v>16198</v>
      </c>
    </row>
    <row r="953" spans="1:11">
      <c r="A953">
        <v>21497</v>
      </c>
      <c r="B953" t="s">
        <v>16802</v>
      </c>
      <c r="C953">
        <v>50915000</v>
      </c>
      <c r="D953" t="s">
        <v>15534</v>
      </c>
      <c r="E953" t="s">
        <v>15549</v>
      </c>
      <c r="F953" t="s">
        <v>15536</v>
      </c>
      <c r="G953" t="s">
        <v>16689</v>
      </c>
      <c r="H953" s="1">
        <v>45118.88008101852</v>
      </c>
      <c r="I953" t="s">
        <v>16198</v>
      </c>
      <c r="J953" s="1">
        <v>45118.88008101852</v>
      </c>
      <c r="K953" t="s">
        <v>16198</v>
      </c>
    </row>
    <row r="954" spans="1:11">
      <c r="A954">
        <v>11888</v>
      </c>
      <c r="B954" t="s">
        <v>16640</v>
      </c>
      <c r="C954">
        <v>57300000</v>
      </c>
      <c r="D954" t="s">
        <v>15534</v>
      </c>
      <c r="E954" t="s">
        <v>15535</v>
      </c>
      <c r="F954" t="s">
        <v>15550</v>
      </c>
      <c r="G954" t="s">
        <v>16876</v>
      </c>
      <c r="H954" s="1">
        <v>45118.883645833332</v>
      </c>
      <c r="I954" t="s">
        <v>16438</v>
      </c>
      <c r="J954" s="1">
        <v>45118.883645833332</v>
      </c>
      <c r="K954" t="s">
        <v>16438</v>
      </c>
    </row>
    <row r="955" spans="1:11">
      <c r="A955">
        <v>11199</v>
      </c>
      <c r="B955" t="s">
        <v>16871</v>
      </c>
      <c r="C955">
        <v>50310000</v>
      </c>
      <c r="D955" t="s">
        <v>15534</v>
      </c>
      <c r="E955" t="s">
        <v>15544</v>
      </c>
      <c r="F955" t="s">
        <v>15550</v>
      </c>
      <c r="G955" t="s">
        <v>16877</v>
      </c>
      <c r="H955" s="1">
        <v>45118.883703703701</v>
      </c>
      <c r="I955" t="s">
        <v>16851</v>
      </c>
      <c r="J955" s="1">
        <v>45121.020439814813</v>
      </c>
      <c r="K955" t="s">
        <v>16851</v>
      </c>
    </row>
    <row r="956" spans="1:11">
      <c r="A956">
        <v>126226</v>
      </c>
      <c r="B956" t="s">
        <v>16878</v>
      </c>
      <c r="C956">
        <v>50305025</v>
      </c>
      <c r="D956" t="s">
        <v>15534</v>
      </c>
      <c r="E956" t="s">
        <v>15544</v>
      </c>
      <c r="F956" t="s">
        <v>15536</v>
      </c>
      <c r="G956" t="s">
        <v>16879</v>
      </c>
      <c r="H956" s="1">
        <v>45118.884768518517</v>
      </c>
      <c r="I956" t="s">
        <v>16503</v>
      </c>
      <c r="J956" s="1">
        <v>45118.884768518517</v>
      </c>
      <c r="K956" t="s">
        <v>16503</v>
      </c>
    </row>
    <row r="957" spans="1:11">
      <c r="A957">
        <v>9418</v>
      </c>
      <c r="B957" t="s">
        <v>16880</v>
      </c>
      <c r="C957">
        <v>50915000</v>
      </c>
      <c r="D957" t="s">
        <v>15534</v>
      </c>
      <c r="E957" t="s">
        <v>15549</v>
      </c>
      <c r="F957" t="s">
        <v>15536</v>
      </c>
      <c r="G957" t="s">
        <v>16881</v>
      </c>
      <c r="H957" s="1">
        <v>45118.886076388888</v>
      </c>
      <c r="I957" t="s">
        <v>16198</v>
      </c>
      <c r="J957" s="1">
        <v>45118.886076388888</v>
      </c>
      <c r="K957" t="s">
        <v>16198</v>
      </c>
    </row>
    <row r="958" spans="1:11">
      <c r="A958">
        <v>8537</v>
      </c>
      <c r="B958" t="s">
        <v>16882</v>
      </c>
      <c r="C958">
        <v>50915000</v>
      </c>
      <c r="D958" t="s">
        <v>15534</v>
      </c>
      <c r="E958" t="s">
        <v>15544</v>
      </c>
      <c r="F958" t="s">
        <v>15550</v>
      </c>
      <c r="G958" t="s">
        <v>16883</v>
      </c>
      <c r="H958" s="1">
        <v>45118.886331018519</v>
      </c>
      <c r="I958" t="s">
        <v>16511</v>
      </c>
      <c r="J958" s="1">
        <v>45118.886331018519</v>
      </c>
      <c r="K958" t="s">
        <v>16511</v>
      </c>
    </row>
    <row r="959" spans="1:11">
      <c r="A959">
        <v>10775</v>
      </c>
      <c r="B959" t="s">
        <v>16884</v>
      </c>
      <c r="C959">
        <v>50915000</v>
      </c>
      <c r="D959" t="s">
        <v>15534</v>
      </c>
      <c r="E959" t="s">
        <v>15544</v>
      </c>
      <c r="F959" t="s">
        <v>15550</v>
      </c>
      <c r="G959" t="s">
        <v>16883</v>
      </c>
      <c r="H959" s="1">
        <v>45118.886562500003</v>
      </c>
      <c r="I959" t="s">
        <v>16511</v>
      </c>
      <c r="J959" s="1">
        <v>45118.886562500003</v>
      </c>
      <c r="K959" t="s">
        <v>16511</v>
      </c>
    </row>
    <row r="960" spans="1:11">
      <c r="A960">
        <v>82747</v>
      </c>
      <c r="B960" t="s">
        <v>16885</v>
      </c>
      <c r="C960">
        <v>50915000</v>
      </c>
      <c r="D960" t="s">
        <v>15534</v>
      </c>
      <c r="E960" t="s">
        <v>15544</v>
      </c>
      <c r="F960" t="s">
        <v>15550</v>
      </c>
      <c r="G960" t="s">
        <v>16629</v>
      </c>
      <c r="H960" s="1">
        <v>45118.886805555558</v>
      </c>
      <c r="I960" t="s">
        <v>16511</v>
      </c>
      <c r="J960" s="1">
        <v>45122.599456018521</v>
      </c>
      <c r="K960" t="s">
        <v>16630</v>
      </c>
    </row>
    <row r="961" spans="1:11">
      <c r="A961">
        <v>9409</v>
      </c>
      <c r="B961" t="s">
        <v>16886</v>
      </c>
      <c r="C961">
        <v>50915000</v>
      </c>
      <c r="D961" t="s">
        <v>15534</v>
      </c>
      <c r="E961" t="s">
        <v>15549</v>
      </c>
      <c r="F961" t="s">
        <v>15536</v>
      </c>
      <c r="G961" t="s">
        <v>1989</v>
      </c>
      <c r="H961" s="1">
        <v>45118.887094907404</v>
      </c>
      <c r="I961" t="s">
        <v>16198</v>
      </c>
      <c r="J961" s="1">
        <v>45118.887094907404</v>
      </c>
      <c r="K961" t="s">
        <v>16198</v>
      </c>
    </row>
    <row r="962" spans="1:11">
      <c r="A962">
        <v>10834</v>
      </c>
      <c r="B962" t="s">
        <v>16887</v>
      </c>
      <c r="C962">
        <v>50915000</v>
      </c>
      <c r="D962" t="s">
        <v>15534</v>
      </c>
      <c r="E962" t="s">
        <v>15544</v>
      </c>
      <c r="F962" t="s">
        <v>15550</v>
      </c>
      <c r="G962" t="s">
        <v>16883</v>
      </c>
      <c r="H962" s="1">
        <v>45118.88726851852</v>
      </c>
      <c r="I962" t="s">
        <v>16511</v>
      </c>
      <c r="J962" s="1">
        <v>45118.88726851852</v>
      </c>
      <c r="K962" t="s">
        <v>16511</v>
      </c>
    </row>
    <row r="963" spans="1:11">
      <c r="A963">
        <v>9417</v>
      </c>
      <c r="B963" t="s">
        <v>16888</v>
      </c>
      <c r="C963">
        <v>50915000</v>
      </c>
      <c r="D963" t="s">
        <v>15534</v>
      </c>
      <c r="E963" t="s">
        <v>15549</v>
      </c>
      <c r="F963" t="s">
        <v>15536</v>
      </c>
      <c r="G963" t="s">
        <v>1989</v>
      </c>
      <c r="H963" s="1">
        <v>45118.887326388889</v>
      </c>
      <c r="I963" t="s">
        <v>16198</v>
      </c>
      <c r="J963" s="1">
        <v>45118.887326388889</v>
      </c>
      <c r="K963" t="s">
        <v>16198</v>
      </c>
    </row>
    <row r="964" spans="1:11">
      <c r="A964">
        <v>82744</v>
      </c>
      <c r="B964" t="s">
        <v>16889</v>
      </c>
      <c r="C964">
        <v>50915000</v>
      </c>
      <c r="D964" t="s">
        <v>15534</v>
      </c>
      <c r="E964" t="s">
        <v>15544</v>
      </c>
      <c r="F964" t="s">
        <v>15550</v>
      </c>
      <c r="G964" t="s">
        <v>16883</v>
      </c>
      <c r="H964" s="1">
        <v>45118.887418981481</v>
      </c>
      <c r="I964" t="s">
        <v>16511</v>
      </c>
      <c r="J964" s="1">
        <v>45118.887418981481</v>
      </c>
      <c r="K964" t="s">
        <v>16511</v>
      </c>
    </row>
    <row r="965" spans="1:11">
      <c r="A965">
        <v>9118</v>
      </c>
      <c r="B965" t="s">
        <v>16890</v>
      </c>
      <c r="C965">
        <v>50915000</v>
      </c>
      <c r="D965" t="s">
        <v>15534</v>
      </c>
      <c r="E965" t="s">
        <v>15544</v>
      </c>
      <c r="F965" t="s">
        <v>15550</v>
      </c>
      <c r="G965" t="s">
        <v>16629</v>
      </c>
      <c r="H965" s="1">
        <v>45118.887569444443</v>
      </c>
      <c r="I965" t="s">
        <v>16511</v>
      </c>
      <c r="J965" s="1">
        <v>45122.592638888891</v>
      </c>
      <c r="K965" t="s">
        <v>16630</v>
      </c>
    </row>
    <row r="966" spans="1:11">
      <c r="A966">
        <v>11198</v>
      </c>
      <c r="B966" t="s">
        <v>16891</v>
      </c>
      <c r="C966">
        <v>50905006</v>
      </c>
      <c r="D966" t="s">
        <v>15534</v>
      </c>
      <c r="E966" t="s">
        <v>15544</v>
      </c>
      <c r="F966" t="s">
        <v>15550</v>
      </c>
      <c r="G966" t="s">
        <v>16892</v>
      </c>
      <c r="H966" s="1">
        <v>45118.890949074077</v>
      </c>
      <c r="I966" t="s">
        <v>16851</v>
      </c>
      <c r="J966" s="1">
        <v>45121.670694444445</v>
      </c>
      <c r="K966" t="s">
        <v>16851</v>
      </c>
    </row>
    <row r="967" spans="1:11">
      <c r="A967">
        <v>11838</v>
      </c>
      <c r="B967" t="s">
        <v>16893</v>
      </c>
      <c r="C967">
        <v>58425000</v>
      </c>
      <c r="D967" t="s">
        <v>15534</v>
      </c>
      <c r="E967" t="s">
        <v>15544</v>
      </c>
      <c r="F967" t="s">
        <v>15550</v>
      </c>
      <c r="G967" t="s">
        <v>16894</v>
      </c>
      <c r="H967" s="1">
        <v>45118.891157407408</v>
      </c>
      <c r="I967" t="s">
        <v>16130</v>
      </c>
      <c r="J967" s="1">
        <v>45118.891157407408</v>
      </c>
      <c r="K967" t="s">
        <v>16130</v>
      </c>
    </row>
    <row r="968" spans="1:11">
      <c r="A968">
        <v>11198</v>
      </c>
      <c r="B968" t="s">
        <v>16891</v>
      </c>
      <c r="C968">
        <v>50355000</v>
      </c>
      <c r="D968" t="s">
        <v>15534</v>
      </c>
      <c r="E968" t="s">
        <v>15554</v>
      </c>
      <c r="F968" t="s">
        <v>15550</v>
      </c>
      <c r="G968" t="s">
        <v>16895</v>
      </c>
      <c r="H968" s="1">
        <v>45118.89166666667</v>
      </c>
      <c r="I968" t="s">
        <v>16851</v>
      </c>
      <c r="J968" s="1">
        <v>45121.671886574077</v>
      </c>
      <c r="K968" t="s">
        <v>16851</v>
      </c>
    </row>
    <row r="969" spans="1:11">
      <c r="A969">
        <v>11838</v>
      </c>
      <c r="B969" t="s">
        <v>16893</v>
      </c>
      <c r="C969">
        <v>51220000</v>
      </c>
      <c r="D969" t="s">
        <v>15534</v>
      </c>
      <c r="E969" t="s">
        <v>15586</v>
      </c>
      <c r="F969" t="s">
        <v>15550</v>
      </c>
      <c r="G969" t="s">
        <v>16896</v>
      </c>
      <c r="H969" s="1">
        <v>45118.891932870371</v>
      </c>
      <c r="I969" t="s">
        <v>16130</v>
      </c>
      <c r="J969" s="1">
        <v>45118.891932870371</v>
      </c>
      <c r="K969" t="s">
        <v>16130</v>
      </c>
    </row>
    <row r="970" spans="1:11">
      <c r="A970">
        <v>11198</v>
      </c>
      <c r="B970" t="s">
        <v>16891</v>
      </c>
      <c r="C970">
        <v>51220000</v>
      </c>
      <c r="D970" t="s">
        <v>15534</v>
      </c>
      <c r="E970" t="s">
        <v>15586</v>
      </c>
      <c r="F970" t="s">
        <v>15536</v>
      </c>
      <c r="G970" t="s">
        <v>16897</v>
      </c>
      <c r="H970" s="1">
        <v>45118.892685185187</v>
      </c>
      <c r="I970" t="s">
        <v>16851</v>
      </c>
      <c r="J970" s="1">
        <v>45121.672476851854</v>
      </c>
      <c r="K970" t="s">
        <v>16851</v>
      </c>
    </row>
    <row r="971" spans="1:11">
      <c r="A971">
        <v>109804</v>
      </c>
      <c r="B971" t="s">
        <v>16898</v>
      </c>
      <c r="C971">
        <v>50355050</v>
      </c>
      <c r="D971" t="s">
        <v>15534</v>
      </c>
      <c r="E971" t="s">
        <v>15554</v>
      </c>
      <c r="F971" t="s">
        <v>15550</v>
      </c>
      <c r="G971" t="s">
        <v>16899</v>
      </c>
      <c r="H971" s="1">
        <v>45118.893159722225</v>
      </c>
      <c r="I971" t="s">
        <v>16438</v>
      </c>
      <c r="J971" s="1">
        <v>45118.893159722225</v>
      </c>
      <c r="K971" t="s">
        <v>16438</v>
      </c>
    </row>
    <row r="972" spans="1:11">
      <c r="A972">
        <v>11838</v>
      </c>
      <c r="B972" t="s">
        <v>16893</v>
      </c>
      <c r="C972">
        <v>51210000</v>
      </c>
      <c r="D972" t="s">
        <v>15534</v>
      </c>
      <c r="E972" t="s">
        <v>15586</v>
      </c>
      <c r="F972" t="s">
        <v>15550</v>
      </c>
      <c r="G972" t="s">
        <v>16900</v>
      </c>
      <c r="H972" s="1">
        <v>45118.893229166664</v>
      </c>
      <c r="I972" t="s">
        <v>16130</v>
      </c>
      <c r="J972" s="1">
        <v>45118.893229166664</v>
      </c>
      <c r="K972" t="s">
        <v>16130</v>
      </c>
    </row>
    <row r="973" spans="1:11">
      <c r="A973">
        <v>9420</v>
      </c>
      <c r="B973" t="s">
        <v>16901</v>
      </c>
      <c r="C973">
        <v>50320000</v>
      </c>
      <c r="D973" t="s">
        <v>15534</v>
      </c>
      <c r="E973" t="s">
        <v>15549</v>
      </c>
      <c r="F973" t="s">
        <v>15536</v>
      </c>
      <c r="G973" t="s">
        <v>16902</v>
      </c>
      <c r="H973" s="1">
        <v>45118.895162037035</v>
      </c>
      <c r="I973" t="s">
        <v>16198</v>
      </c>
      <c r="J973" s="1">
        <v>45118.895162037035</v>
      </c>
      <c r="K973" t="s">
        <v>16198</v>
      </c>
    </row>
    <row r="974" spans="1:11">
      <c r="A974">
        <v>9407</v>
      </c>
      <c r="B974" t="s">
        <v>16903</v>
      </c>
      <c r="C974">
        <v>50321000</v>
      </c>
      <c r="D974" t="s">
        <v>15534</v>
      </c>
      <c r="E974" t="s">
        <v>15549</v>
      </c>
      <c r="F974" t="s">
        <v>15536</v>
      </c>
      <c r="G974" t="s">
        <v>16902</v>
      </c>
      <c r="H974" s="1">
        <v>45118.895416666666</v>
      </c>
      <c r="I974" t="s">
        <v>16198</v>
      </c>
      <c r="J974" s="1">
        <v>45118.895416666666</v>
      </c>
      <c r="K974" t="s">
        <v>16198</v>
      </c>
    </row>
    <row r="975" spans="1:11">
      <c r="A975">
        <v>11306</v>
      </c>
      <c r="B975" t="s">
        <v>16904</v>
      </c>
      <c r="C975">
        <v>50310000</v>
      </c>
      <c r="D975" t="s">
        <v>15534</v>
      </c>
      <c r="E975" t="s">
        <v>15586</v>
      </c>
      <c r="F975" t="s">
        <v>15536</v>
      </c>
      <c r="G975" t="s">
        <v>16905</v>
      </c>
      <c r="H975" s="1">
        <v>45118.895682870374</v>
      </c>
      <c r="I975" t="s">
        <v>16851</v>
      </c>
      <c r="J975" s="1">
        <v>45121.676053240742</v>
      </c>
      <c r="K975" t="s">
        <v>16851</v>
      </c>
    </row>
    <row r="976" spans="1:11">
      <c r="A976">
        <v>109804</v>
      </c>
      <c r="B976" t="s">
        <v>16898</v>
      </c>
      <c r="C976">
        <v>50310000</v>
      </c>
      <c r="D976" t="s">
        <v>15534</v>
      </c>
      <c r="E976" t="s">
        <v>15554</v>
      </c>
      <c r="F976" t="s">
        <v>15536</v>
      </c>
      <c r="G976" t="s">
        <v>16906</v>
      </c>
      <c r="H976" s="1">
        <v>45118.896111111113</v>
      </c>
      <c r="I976" t="s">
        <v>16438</v>
      </c>
      <c r="J976" s="1">
        <v>45121.046412037038</v>
      </c>
      <c r="K976" t="s">
        <v>16438</v>
      </c>
    </row>
    <row r="977" spans="1:11">
      <c r="A977">
        <v>20822</v>
      </c>
      <c r="B977" t="s">
        <v>16907</v>
      </c>
      <c r="C977">
        <v>50321000</v>
      </c>
      <c r="D977" t="s">
        <v>15534</v>
      </c>
      <c r="E977" t="s">
        <v>15544</v>
      </c>
      <c r="F977" t="s">
        <v>15550</v>
      </c>
      <c r="G977" t="s">
        <v>16908</v>
      </c>
      <c r="H977" s="1">
        <v>45118.896631944444</v>
      </c>
      <c r="I977" t="s">
        <v>16909</v>
      </c>
      <c r="J977" s="1">
        <v>45118.896631944444</v>
      </c>
      <c r="K977" t="s">
        <v>16909</v>
      </c>
    </row>
    <row r="978" spans="1:11">
      <c r="A978">
        <v>11838</v>
      </c>
      <c r="B978" t="s">
        <v>16893</v>
      </c>
      <c r="C978">
        <v>50915000</v>
      </c>
      <c r="D978" t="s">
        <v>15534</v>
      </c>
      <c r="E978" t="s">
        <v>15549</v>
      </c>
      <c r="F978" t="s">
        <v>15550</v>
      </c>
      <c r="G978" t="s">
        <v>16910</v>
      </c>
      <c r="H978" s="1">
        <v>45118.8983912037</v>
      </c>
      <c r="I978" t="s">
        <v>16130</v>
      </c>
      <c r="J978" s="1">
        <v>45118.8983912037</v>
      </c>
      <c r="K978" t="s">
        <v>16130</v>
      </c>
    </row>
    <row r="979" spans="1:11">
      <c r="A979">
        <v>11838</v>
      </c>
      <c r="B979" t="s">
        <v>16893</v>
      </c>
      <c r="C979">
        <v>50305028</v>
      </c>
      <c r="D979" t="s">
        <v>15534</v>
      </c>
      <c r="E979" t="s">
        <v>15586</v>
      </c>
      <c r="F979" t="s">
        <v>15536</v>
      </c>
      <c r="G979" t="s">
        <v>16911</v>
      </c>
      <c r="H979" s="1">
        <v>45118.898888888885</v>
      </c>
      <c r="I979" t="s">
        <v>16130</v>
      </c>
      <c r="J979" s="1">
        <v>45118.898888888885</v>
      </c>
      <c r="K979" t="s">
        <v>16130</v>
      </c>
    </row>
    <row r="980" spans="1:11">
      <c r="A980">
        <v>9419</v>
      </c>
      <c r="B980" t="s">
        <v>16912</v>
      </c>
      <c r="C980">
        <v>50321000</v>
      </c>
      <c r="D980" t="s">
        <v>15534</v>
      </c>
      <c r="E980" t="s">
        <v>15549</v>
      </c>
      <c r="F980" t="s">
        <v>15536</v>
      </c>
      <c r="G980" t="s">
        <v>16913</v>
      </c>
      <c r="H980" s="1">
        <v>45118.899004629631</v>
      </c>
      <c r="I980" t="s">
        <v>16198</v>
      </c>
      <c r="J980" s="1">
        <v>45119.707245370373</v>
      </c>
      <c r="K980" t="s">
        <v>16198</v>
      </c>
    </row>
    <row r="981" spans="1:11">
      <c r="A981">
        <v>11838</v>
      </c>
      <c r="B981" t="s">
        <v>16893</v>
      </c>
      <c r="C981">
        <v>50305021</v>
      </c>
      <c r="D981" t="s">
        <v>15534</v>
      </c>
      <c r="E981" t="s">
        <v>15535</v>
      </c>
      <c r="F981" t="s">
        <v>15550</v>
      </c>
      <c r="G981" t="s">
        <v>16914</v>
      </c>
      <c r="H981" s="1">
        <v>45118.900787037041</v>
      </c>
      <c r="I981" t="s">
        <v>16130</v>
      </c>
      <c r="J981" s="1">
        <v>45118.900787037041</v>
      </c>
      <c r="K981" t="s">
        <v>16130</v>
      </c>
    </row>
    <row r="982" spans="1:11">
      <c r="A982">
        <v>8859</v>
      </c>
      <c r="B982" t="s">
        <v>16915</v>
      </c>
      <c r="C982">
        <v>50305028</v>
      </c>
      <c r="D982" t="s">
        <v>15534</v>
      </c>
      <c r="E982" t="s">
        <v>15544</v>
      </c>
      <c r="F982" t="s">
        <v>15536</v>
      </c>
      <c r="G982" t="s">
        <v>16916</v>
      </c>
      <c r="H982" s="1">
        <v>45118.901539351849</v>
      </c>
      <c r="I982" t="s">
        <v>16917</v>
      </c>
      <c r="J982" s="1">
        <v>45124.441736111112</v>
      </c>
      <c r="K982" t="s">
        <v>16917</v>
      </c>
    </row>
    <row r="983" spans="1:11">
      <c r="A983">
        <v>11838</v>
      </c>
      <c r="B983" t="s">
        <v>16893</v>
      </c>
      <c r="C983">
        <v>50366000</v>
      </c>
      <c r="D983" t="s">
        <v>15534</v>
      </c>
      <c r="E983" t="s">
        <v>15535</v>
      </c>
      <c r="F983" t="s">
        <v>15536</v>
      </c>
      <c r="G983" t="s">
        <v>16918</v>
      </c>
      <c r="H983" s="1">
        <v>45118.901782407411</v>
      </c>
      <c r="I983" t="s">
        <v>16130</v>
      </c>
      <c r="J983" s="1">
        <v>45118.901782407411</v>
      </c>
      <c r="K983" t="s">
        <v>16130</v>
      </c>
    </row>
    <row r="984" spans="1:11">
      <c r="A984">
        <v>126199</v>
      </c>
      <c r="B984" t="s">
        <v>16919</v>
      </c>
      <c r="C984">
        <v>50915000</v>
      </c>
      <c r="D984" t="s">
        <v>15534</v>
      </c>
      <c r="E984" t="s">
        <v>15549</v>
      </c>
      <c r="F984" t="s">
        <v>15550</v>
      </c>
      <c r="G984" t="s">
        <v>16920</v>
      </c>
      <c r="H984" s="1">
        <v>45118.902685185189</v>
      </c>
      <c r="I984" t="s">
        <v>16351</v>
      </c>
      <c r="J984" s="1">
        <v>45118.902685185189</v>
      </c>
      <c r="K984" t="s">
        <v>16351</v>
      </c>
    </row>
    <row r="985" spans="1:11">
      <c r="A985">
        <v>126199</v>
      </c>
      <c r="B985" t="s">
        <v>16919</v>
      </c>
      <c r="C985">
        <v>50255000</v>
      </c>
      <c r="D985" t="s">
        <v>15534</v>
      </c>
      <c r="E985" t="s">
        <v>15540</v>
      </c>
      <c r="F985" t="s">
        <v>15550</v>
      </c>
      <c r="G985" t="s">
        <v>16374</v>
      </c>
      <c r="H985" s="1">
        <v>45118.903101851851</v>
      </c>
      <c r="I985" t="s">
        <v>16351</v>
      </c>
      <c r="J985" s="1">
        <v>45118.903101851851</v>
      </c>
      <c r="K985" t="s">
        <v>16351</v>
      </c>
    </row>
    <row r="986" spans="1:11">
      <c r="A986">
        <v>11838</v>
      </c>
      <c r="B986" t="s">
        <v>16893</v>
      </c>
      <c r="C986">
        <v>50905006</v>
      </c>
      <c r="D986" t="s">
        <v>15534</v>
      </c>
      <c r="E986" t="s">
        <v>15544</v>
      </c>
      <c r="F986" t="s">
        <v>15550</v>
      </c>
      <c r="G986" t="s">
        <v>16921</v>
      </c>
      <c r="H986" s="1">
        <v>45118.904050925928</v>
      </c>
      <c r="I986" t="s">
        <v>16130</v>
      </c>
      <c r="J986" s="1">
        <v>45118.904050925928</v>
      </c>
      <c r="K986" t="s">
        <v>16130</v>
      </c>
    </row>
    <row r="987" spans="1:11">
      <c r="A987">
        <v>11838</v>
      </c>
      <c r="B987" t="s">
        <v>16893</v>
      </c>
      <c r="C987">
        <v>50365000</v>
      </c>
      <c r="D987" t="s">
        <v>15534</v>
      </c>
      <c r="E987" t="s">
        <v>15535</v>
      </c>
      <c r="F987" t="s">
        <v>15536</v>
      </c>
      <c r="G987" t="s">
        <v>16922</v>
      </c>
      <c r="H987" s="1">
        <v>45118.904722222222</v>
      </c>
      <c r="I987" t="s">
        <v>16130</v>
      </c>
      <c r="J987" s="1">
        <v>45118.904722222222</v>
      </c>
      <c r="K987" t="s">
        <v>16130</v>
      </c>
    </row>
    <row r="988" spans="1:11">
      <c r="A988">
        <v>83859</v>
      </c>
      <c r="B988" t="s">
        <v>16923</v>
      </c>
      <c r="C988">
        <v>56200060</v>
      </c>
      <c r="D988" t="s">
        <v>15534</v>
      </c>
      <c r="E988" t="s">
        <v>15554</v>
      </c>
      <c r="F988" t="s">
        <v>15550</v>
      </c>
      <c r="G988" t="s">
        <v>16267</v>
      </c>
      <c r="H988" s="1">
        <v>45118.905706018515</v>
      </c>
      <c r="I988" t="s">
        <v>16268</v>
      </c>
      <c r="J988" s="1">
        <v>45118.905706018515</v>
      </c>
      <c r="K988" t="s">
        <v>16268</v>
      </c>
    </row>
    <row r="989" spans="1:11">
      <c r="A989">
        <v>83854</v>
      </c>
      <c r="B989" t="s">
        <v>16924</v>
      </c>
      <c r="C989">
        <v>56200060</v>
      </c>
      <c r="D989" t="s">
        <v>15534</v>
      </c>
      <c r="E989" t="s">
        <v>15554</v>
      </c>
      <c r="F989" t="s">
        <v>15550</v>
      </c>
      <c r="G989" t="s">
        <v>16267</v>
      </c>
      <c r="H989" s="1">
        <v>45118.905868055554</v>
      </c>
      <c r="I989" t="s">
        <v>16268</v>
      </c>
      <c r="J989" s="1">
        <v>45118.905868055554</v>
      </c>
      <c r="K989" t="s">
        <v>16268</v>
      </c>
    </row>
    <row r="990" spans="1:11">
      <c r="A990">
        <v>83853</v>
      </c>
      <c r="B990" t="s">
        <v>16925</v>
      </c>
      <c r="C990">
        <v>56200060</v>
      </c>
      <c r="D990" t="s">
        <v>15534</v>
      </c>
      <c r="E990" t="s">
        <v>15554</v>
      </c>
      <c r="F990" t="s">
        <v>15550</v>
      </c>
      <c r="G990" t="s">
        <v>16267</v>
      </c>
      <c r="H990" s="1">
        <v>45118.905995370369</v>
      </c>
      <c r="I990" t="s">
        <v>16268</v>
      </c>
      <c r="J990" s="1">
        <v>45118.905995370369</v>
      </c>
      <c r="K990" t="s">
        <v>16268</v>
      </c>
    </row>
    <row r="991" spans="1:11">
      <c r="A991">
        <v>83852</v>
      </c>
      <c r="B991" t="s">
        <v>16926</v>
      </c>
      <c r="C991">
        <v>56200060</v>
      </c>
      <c r="D991" t="s">
        <v>15534</v>
      </c>
      <c r="E991" t="s">
        <v>15554</v>
      </c>
      <c r="F991" t="s">
        <v>15550</v>
      </c>
      <c r="G991" t="s">
        <v>16267</v>
      </c>
      <c r="H991" s="1">
        <v>45118.906145833331</v>
      </c>
      <c r="I991" t="s">
        <v>16268</v>
      </c>
      <c r="J991" s="1">
        <v>45118.906145833331</v>
      </c>
      <c r="K991" t="s">
        <v>16268</v>
      </c>
    </row>
    <row r="992" spans="1:11">
      <c r="A992">
        <v>83860</v>
      </c>
      <c r="B992" t="s">
        <v>16927</v>
      </c>
      <c r="C992">
        <v>56200060</v>
      </c>
      <c r="D992" t="s">
        <v>15534</v>
      </c>
      <c r="E992" t="s">
        <v>15554</v>
      </c>
      <c r="F992" t="s">
        <v>15550</v>
      </c>
      <c r="G992" t="s">
        <v>16267</v>
      </c>
      <c r="H992" s="1">
        <v>45118.906261574077</v>
      </c>
      <c r="I992" t="s">
        <v>16268</v>
      </c>
      <c r="J992" s="1">
        <v>45118.906261574077</v>
      </c>
      <c r="K992" t="s">
        <v>16268</v>
      </c>
    </row>
    <row r="993" spans="1:11">
      <c r="A993">
        <v>20556</v>
      </c>
      <c r="B993" t="s">
        <v>16928</v>
      </c>
      <c r="C993">
        <v>51220000</v>
      </c>
      <c r="D993" t="s">
        <v>15534</v>
      </c>
      <c r="E993" t="s">
        <v>15554</v>
      </c>
      <c r="F993" t="s">
        <v>15550</v>
      </c>
      <c r="G993" t="s">
        <v>16929</v>
      </c>
      <c r="H993" s="1">
        <v>45118.907106481478</v>
      </c>
      <c r="I993" t="s">
        <v>16552</v>
      </c>
      <c r="J993" s="1">
        <v>45118.907106481478</v>
      </c>
      <c r="K993" t="s">
        <v>16552</v>
      </c>
    </row>
    <row r="994" spans="1:11">
      <c r="A994">
        <v>126037</v>
      </c>
      <c r="B994" t="s">
        <v>16930</v>
      </c>
      <c r="C994">
        <v>50321000</v>
      </c>
      <c r="D994" t="s">
        <v>15534</v>
      </c>
      <c r="E994" t="s">
        <v>15544</v>
      </c>
      <c r="F994" t="s">
        <v>15550</v>
      </c>
      <c r="G994" t="s">
        <v>16931</v>
      </c>
      <c r="H994" s="1">
        <v>45118.907627314817</v>
      </c>
      <c r="I994" t="s">
        <v>16130</v>
      </c>
      <c r="J994" s="1">
        <v>45118.907627314817</v>
      </c>
      <c r="K994" t="s">
        <v>16130</v>
      </c>
    </row>
    <row r="995" spans="1:11">
      <c r="A995">
        <v>8859</v>
      </c>
      <c r="B995" t="s">
        <v>16915</v>
      </c>
      <c r="C995">
        <v>50321000</v>
      </c>
      <c r="D995" t="s">
        <v>15534</v>
      </c>
      <c r="E995" t="s">
        <v>15544</v>
      </c>
      <c r="F995" t="s">
        <v>15536</v>
      </c>
      <c r="G995" t="s">
        <v>16932</v>
      </c>
      <c r="H995" s="1">
        <v>45118.908946759257</v>
      </c>
      <c r="I995" t="s">
        <v>16917</v>
      </c>
      <c r="J995" s="1">
        <v>45118.908946759257</v>
      </c>
      <c r="K995" t="s">
        <v>16917</v>
      </c>
    </row>
    <row r="996" spans="1:11">
      <c r="A996">
        <v>126037</v>
      </c>
      <c r="B996" t="s">
        <v>16930</v>
      </c>
      <c r="C996">
        <v>58425000</v>
      </c>
      <c r="D996" t="s">
        <v>15534</v>
      </c>
      <c r="E996" t="s">
        <v>15544</v>
      </c>
      <c r="F996" t="s">
        <v>15550</v>
      </c>
      <c r="G996" t="s">
        <v>16933</v>
      </c>
      <c r="H996" s="1">
        <v>45118.911469907405</v>
      </c>
      <c r="I996" t="s">
        <v>16130</v>
      </c>
      <c r="J996" s="1">
        <v>45118.911469907405</v>
      </c>
      <c r="K996" t="s">
        <v>16130</v>
      </c>
    </row>
    <row r="997" spans="1:11">
      <c r="A997">
        <v>8527</v>
      </c>
      <c r="B997" t="s">
        <v>16934</v>
      </c>
      <c r="C997">
        <v>56200060</v>
      </c>
      <c r="D997" t="s">
        <v>15534</v>
      </c>
      <c r="E997" t="s">
        <v>15535</v>
      </c>
      <c r="F997" t="s">
        <v>15536</v>
      </c>
      <c r="G997" t="s">
        <v>16935</v>
      </c>
      <c r="H997" s="1">
        <v>45118.912534722222</v>
      </c>
      <c r="I997" t="s">
        <v>16936</v>
      </c>
      <c r="J997" s="1">
        <v>45118.912534722222</v>
      </c>
      <c r="K997" t="s">
        <v>16936</v>
      </c>
    </row>
    <row r="998" spans="1:11">
      <c r="A998">
        <v>8527</v>
      </c>
      <c r="B998" t="s">
        <v>16934</v>
      </c>
      <c r="C998">
        <v>55700000</v>
      </c>
      <c r="D998" t="s">
        <v>15534</v>
      </c>
      <c r="E998" t="s">
        <v>15535</v>
      </c>
      <c r="F998" t="s">
        <v>15536</v>
      </c>
      <c r="G998" t="s">
        <v>16935</v>
      </c>
      <c r="H998" s="1">
        <v>45118.912638888891</v>
      </c>
      <c r="I998" t="s">
        <v>16936</v>
      </c>
      <c r="J998" s="1">
        <v>45118.912638888891</v>
      </c>
      <c r="K998" t="s">
        <v>16936</v>
      </c>
    </row>
    <row r="999" spans="1:11">
      <c r="A999">
        <v>126037</v>
      </c>
      <c r="B999" t="s">
        <v>16930</v>
      </c>
      <c r="C999">
        <v>50305028</v>
      </c>
      <c r="D999" t="s">
        <v>15534</v>
      </c>
      <c r="E999" t="s">
        <v>15544</v>
      </c>
      <c r="F999" t="s">
        <v>15550</v>
      </c>
      <c r="G999" t="s">
        <v>16937</v>
      </c>
      <c r="H999" s="1">
        <v>45118.912939814814</v>
      </c>
      <c r="I999" t="s">
        <v>16130</v>
      </c>
      <c r="J999" s="1">
        <v>45118.912939814814</v>
      </c>
      <c r="K999" t="s">
        <v>16130</v>
      </c>
    </row>
    <row r="1000" spans="1:11">
      <c r="A1000">
        <v>20544</v>
      </c>
      <c r="B1000" t="s">
        <v>16938</v>
      </c>
      <c r="C1000">
        <v>50310000</v>
      </c>
      <c r="D1000" t="s">
        <v>15534</v>
      </c>
      <c r="E1000" t="s">
        <v>15544</v>
      </c>
      <c r="F1000" t="s">
        <v>15550</v>
      </c>
      <c r="G1000" t="s">
        <v>16939</v>
      </c>
      <c r="H1000" s="1">
        <v>45118.914027777777</v>
      </c>
      <c r="I1000" t="s">
        <v>15573</v>
      </c>
      <c r="J1000" s="1">
        <v>45118.914027777777</v>
      </c>
      <c r="K1000" t="s">
        <v>15573</v>
      </c>
    </row>
    <row r="1001" spans="1:11">
      <c r="A1001">
        <v>20839</v>
      </c>
      <c r="B1001" t="s">
        <v>16940</v>
      </c>
      <c r="C1001">
        <v>50366000</v>
      </c>
      <c r="D1001" t="s">
        <v>15534</v>
      </c>
      <c r="E1001" t="s">
        <v>15544</v>
      </c>
      <c r="F1001" t="s">
        <v>15550</v>
      </c>
      <c r="G1001" t="s">
        <v>16941</v>
      </c>
      <c r="H1001" s="1">
        <v>45118.914618055554</v>
      </c>
      <c r="I1001" t="s">
        <v>16909</v>
      </c>
      <c r="J1001" s="1">
        <v>45118.914618055554</v>
      </c>
      <c r="K1001" t="s">
        <v>16909</v>
      </c>
    </row>
    <row r="1002" spans="1:11">
      <c r="A1002">
        <v>20839</v>
      </c>
      <c r="B1002" t="s">
        <v>16940</v>
      </c>
      <c r="C1002">
        <v>50365000</v>
      </c>
      <c r="D1002" t="s">
        <v>15534</v>
      </c>
      <c r="E1002" t="s">
        <v>15544</v>
      </c>
      <c r="F1002" t="s">
        <v>15550</v>
      </c>
      <c r="G1002" t="s">
        <v>16941</v>
      </c>
      <c r="H1002" s="1">
        <v>45118.914733796293</v>
      </c>
      <c r="I1002" t="s">
        <v>16909</v>
      </c>
      <c r="J1002" s="1">
        <v>45118.914733796293</v>
      </c>
      <c r="K1002" t="s">
        <v>16909</v>
      </c>
    </row>
    <row r="1003" spans="1:11">
      <c r="A1003">
        <v>126037</v>
      </c>
      <c r="B1003" t="s">
        <v>16930</v>
      </c>
      <c r="C1003">
        <v>51220000</v>
      </c>
      <c r="D1003" t="s">
        <v>15534</v>
      </c>
      <c r="E1003" t="s">
        <v>15554</v>
      </c>
      <c r="F1003" t="s">
        <v>15550</v>
      </c>
      <c r="G1003" t="s">
        <v>16942</v>
      </c>
      <c r="H1003" s="1">
        <v>45118.915810185186</v>
      </c>
      <c r="I1003" t="s">
        <v>16130</v>
      </c>
      <c r="J1003" s="1">
        <v>45118.915810185186</v>
      </c>
      <c r="K1003" t="s">
        <v>16130</v>
      </c>
    </row>
    <row r="1004" spans="1:11">
      <c r="A1004">
        <v>11355</v>
      </c>
      <c r="B1004" t="s">
        <v>16943</v>
      </c>
      <c r="C1004">
        <v>50905006</v>
      </c>
      <c r="D1004" t="s">
        <v>15534</v>
      </c>
      <c r="E1004" t="s">
        <v>15549</v>
      </c>
      <c r="F1004" t="s">
        <v>15550</v>
      </c>
      <c r="G1004" t="s">
        <v>16944</v>
      </c>
      <c r="H1004" s="1">
        <v>45118.916388888887</v>
      </c>
      <c r="I1004" t="s">
        <v>16945</v>
      </c>
      <c r="J1004" s="1">
        <v>45120.764456018522</v>
      </c>
      <c r="K1004" t="s">
        <v>16945</v>
      </c>
    </row>
    <row r="1005" spans="1:11">
      <c r="A1005">
        <v>11839</v>
      </c>
      <c r="B1005" t="s">
        <v>16946</v>
      </c>
      <c r="C1005">
        <v>51220000</v>
      </c>
      <c r="D1005" t="s">
        <v>15534</v>
      </c>
      <c r="E1005" t="s">
        <v>15554</v>
      </c>
      <c r="F1005" t="s">
        <v>15550</v>
      </c>
      <c r="G1005" t="s">
        <v>16947</v>
      </c>
      <c r="H1005" s="1">
        <v>45118.917083333334</v>
      </c>
      <c r="I1005" t="s">
        <v>16565</v>
      </c>
      <c r="J1005" s="1">
        <v>45118.917083333334</v>
      </c>
      <c r="K1005" t="s">
        <v>16565</v>
      </c>
    </row>
    <row r="1006" spans="1:11">
      <c r="A1006">
        <v>20544</v>
      </c>
      <c r="B1006" t="s">
        <v>16938</v>
      </c>
      <c r="C1006">
        <v>51210000</v>
      </c>
      <c r="D1006" t="s">
        <v>15534</v>
      </c>
      <c r="E1006" t="s">
        <v>15554</v>
      </c>
      <c r="F1006" t="s">
        <v>15550</v>
      </c>
      <c r="G1006" t="s">
        <v>16948</v>
      </c>
      <c r="H1006" s="1">
        <v>45118.917824074073</v>
      </c>
      <c r="I1006" t="s">
        <v>15573</v>
      </c>
      <c r="J1006" s="1">
        <v>45118.917824074073</v>
      </c>
      <c r="K1006" t="s">
        <v>15573</v>
      </c>
    </row>
    <row r="1007" spans="1:11">
      <c r="A1007">
        <v>20544</v>
      </c>
      <c r="B1007" t="s">
        <v>16938</v>
      </c>
      <c r="C1007">
        <v>50812000</v>
      </c>
      <c r="D1007" t="s">
        <v>15534</v>
      </c>
      <c r="E1007" t="s">
        <v>15554</v>
      </c>
      <c r="F1007" t="s">
        <v>15536</v>
      </c>
      <c r="G1007" t="s">
        <v>16949</v>
      </c>
      <c r="H1007" s="1">
        <v>45118.91851851852</v>
      </c>
      <c r="I1007" t="s">
        <v>15573</v>
      </c>
      <c r="J1007" s="1">
        <v>45118.91851851852</v>
      </c>
      <c r="K1007" t="s">
        <v>15573</v>
      </c>
    </row>
    <row r="1008" spans="1:11">
      <c r="A1008">
        <v>11839</v>
      </c>
      <c r="B1008" t="s">
        <v>16946</v>
      </c>
      <c r="C1008">
        <v>50366000</v>
      </c>
      <c r="D1008" t="s">
        <v>15534</v>
      </c>
      <c r="E1008" t="s">
        <v>15544</v>
      </c>
      <c r="F1008" t="s">
        <v>15550</v>
      </c>
      <c r="G1008" t="s">
        <v>16950</v>
      </c>
      <c r="H1008" s="1">
        <v>45118.918587962966</v>
      </c>
      <c r="I1008" t="s">
        <v>16565</v>
      </c>
      <c r="J1008" s="1">
        <v>45118.918587962966</v>
      </c>
      <c r="K1008" t="s">
        <v>16565</v>
      </c>
    </row>
    <row r="1009" spans="1:11">
      <c r="A1009">
        <v>43003</v>
      </c>
      <c r="B1009" t="s">
        <v>234</v>
      </c>
      <c r="C1009">
        <v>50310000</v>
      </c>
      <c r="D1009" t="s">
        <v>15534</v>
      </c>
      <c r="E1009" t="s">
        <v>15544</v>
      </c>
      <c r="F1009" t="s">
        <v>15550</v>
      </c>
      <c r="G1009" t="s">
        <v>16951</v>
      </c>
      <c r="H1009" s="1">
        <v>45118.919652777775</v>
      </c>
      <c r="I1009" t="s">
        <v>16665</v>
      </c>
      <c r="J1009" s="1">
        <v>45118.919652777775</v>
      </c>
      <c r="K1009" t="s">
        <v>16665</v>
      </c>
    </row>
    <row r="1010" spans="1:11">
      <c r="A1010">
        <v>20836</v>
      </c>
      <c r="B1010" t="s">
        <v>16952</v>
      </c>
      <c r="C1010">
        <v>50905006</v>
      </c>
      <c r="D1010" t="s">
        <v>15534</v>
      </c>
      <c r="E1010" t="s">
        <v>15554</v>
      </c>
      <c r="F1010" t="s">
        <v>15536</v>
      </c>
      <c r="G1010" t="s">
        <v>16953</v>
      </c>
      <c r="H1010" s="1">
        <v>45118.919918981483</v>
      </c>
      <c r="I1010" t="s">
        <v>16909</v>
      </c>
      <c r="J1010" s="1">
        <v>45118.919918981483</v>
      </c>
      <c r="K1010" t="s">
        <v>16909</v>
      </c>
    </row>
    <row r="1011" spans="1:11">
      <c r="A1011">
        <v>11725</v>
      </c>
      <c r="B1011" t="s">
        <v>16954</v>
      </c>
      <c r="C1011">
        <v>50321000</v>
      </c>
      <c r="D1011" t="s">
        <v>15534</v>
      </c>
      <c r="E1011" t="s">
        <v>15544</v>
      </c>
      <c r="F1011" t="s">
        <v>15550</v>
      </c>
      <c r="G1011" t="s">
        <v>16955</v>
      </c>
      <c r="H1011" s="1">
        <v>45118.920324074075</v>
      </c>
      <c r="I1011" t="s">
        <v>16565</v>
      </c>
      <c r="J1011" s="1">
        <v>45118.920324074075</v>
      </c>
      <c r="K1011" t="s">
        <v>16565</v>
      </c>
    </row>
    <row r="1012" spans="1:11">
      <c r="A1012">
        <v>20516</v>
      </c>
      <c r="B1012" t="s">
        <v>16956</v>
      </c>
      <c r="C1012">
        <v>51220000</v>
      </c>
      <c r="D1012" t="s">
        <v>15534</v>
      </c>
      <c r="E1012" t="s">
        <v>15554</v>
      </c>
      <c r="F1012" t="s">
        <v>15550</v>
      </c>
      <c r="G1012" t="s">
        <v>16957</v>
      </c>
      <c r="H1012" s="1">
        <v>45118.921342592592</v>
      </c>
      <c r="I1012" t="s">
        <v>15573</v>
      </c>
      <c r="J1012" s="1">
        <v>45118.921342592592</v>
      </c>
      <c r="K1012" t="s">
        <v>15573</v>
      </c>
    </row>
    <row r="1013" spans="1:11">
      <c r="A1013">
        <v>10599</v>
      </c>
      <c r="B1013" t="s">
        <v>16958</v>
      </c>
      <c r="C1013">
        <v>50355035</v>
      </c>
      <c r="D1013" t="s">
        <v>15534</v>
      </c>
      <c r="E1013" t="s">
        <v>15544</v>
      </c>
      <c r="F1013" t="s">
        <v>15536</v>
      </c>
      <c r="G1013" t="s">
        <v>16959</v>
      </c>
      <c r="H1013" s="1">
        <v>45118.921342592592</v>
      </c>
      <c r="I1013" t="s">
        <v>16917</v>
      </c>
      <c r="J1013" s="1">
        <v>45124.443912037037</v>
      </c>
      <c r="K1013" t="s">
        <v>16917</v>
      </c>
    </row>
    <row r="1014" spans="1:11">
      <c r="A1014">
        <v>83856</v>
      </c>
      <c r="B1014" t="s">
        <v>16960</v>
      </c>
      <c r="C1014">
        <v>51220000</v>
      </c>
      <c r="D1014" t="s">
        <v>15534</v>
      </c>
      <c r="E1014" t="s">
        <v>15554</v>
      </c>
      <c r="F1014" t="s">
        <v>15536</v>
      </c>
      <c r="G1014" t="s">
        <v>16961</v>
      </c>
      <c r="H1014" s="1">
        <v>45118.921631944446</v>
      </c>
      <c r="I1014" t="s">
        <v>16268</v>
      </c>
      <c r="J1014" s="1">
        <v>45118.921631944446</v>
      </c>
      <c r="K1014" t="s">
        <v>16268</v>
      </c>
    </row>
    <row r="1015" spans="1:11">
      <c r="A1015">
        <v>20836</v>
      </c>
      <c r="B1015" t="s">
        <v>16952</v>
      </c>
      <c r="C1015">
        <v>50320000</v>
      </c>
      <c r="D1015" t="s">
        <v>15534</v>
      </c>
      <c r="E1015" t="s">
        <v>15535</v>
      </c>
      <c r="F1015" t="s">
        <v>15550</v>
      </c>
      <c r="G1015" t="s">
        <v>16962</v>
      </c>
      <c r="H1015" s="1">
        <v>45118.921759259261</v>
      </c>
      <c r="I1015" t="s">
        <v>16909</v>
      </c>
      <c r="J1015" s="1">
        <v>45118.921759259261</v>
      </c>
      <c r="K1015" t="s">
        <v>16909</v>
      </c>
    </row>
    <row r="1016" spans="1:11">
      <c r="A1016">
        <v>20539</v>
      </c>
      <c r="B1016" t="s">
        <v>16963</v>
      </c>
      <c r="C1016">
        <v>50355000</v>
      </c>
      <c r="D1016" t="s">
        <v>15534</v>
      </c>
      <c r="E1016" t="s">
        <v>15544</v>
      </c>
      <c r="F1016" t="s">
        <v>15550</v>
      </c>
      <c r="G1016" t="s">
        <v>16964</v>
      </c>
      <c r="H1016" s="1">
        <v>45118.922314814816</v>
      </c>
      <c r="I1016" t="s">
        <v>15573</v>
      </c>
      <c r="J1016" s="1">
        <v>45118.922314814816</v>
      </c>
      <c r="K1016" t="s">
        <v>15573</v>
      </c>
    </row>
    <row r="1017" spans="1:11">
      <c r="A1017">
        <v>20835</v>
      </c>
      <c r="B1017" t="s">
        <v>16965</v>
      </c>
      <c r="C1017">
        <v>58425000</v>
      </c>
      <c r="D1017" t="s">
        <v>15534</v>
      </c>
      <c r="E1017" t="s">
        <v>15576</v>
      </c>
      <c r="F1017" t="s">
        <v>15550</v>
      </c>
      <c r="G1017" t="s">
        <v>16966</v>
      </c>
      <c r="H1017" s="1">
        <v>45118.922650462962</v>
      </c>
      <c r="I1017" t="s">
        <v>16909</v>
      </c>
      <c r="J1017" s="1">
        <v>45118.9297337963</v>
      </c>
      <c r="K1017" t="s">
        <v>16909</v>
      </c>
    </row>
    <row r="1018" spans="1:11">
      <c r="A1018">
        <v>20835</v>
      </c>
      <c r="B1018" t="s">
        <v>16965</v>
      </c>
      <c r="C1018">
        <v>57700060</v>
      </c>
      <c r="D1018" t="s">
        <v>15534</v>
      </c>
      <c r="E1018" t="s">
        <v>15576</v>
      </c>
      <c r="F1018" t="s">
        <v>15550</v>
      </c>
      <c r="G1018" t="s">
        <v>16967</v>
      </c>
      <c r="H1018" s="1">
        <v>45118.923229166663</v>
      </c>
      <c r="I1018" t="s">
        <v>16909</v>
      </c>
      <c r="J1018" s="1">
        <v>45118.926458333335</v>
      </c>
      <c r="K1018" t="s">
        <v>16909</v>
      </c>
    </row>
    <row r="1019" spans="1:11">
      <c r="A1019">
        <v>10599</v>
      </c>
      <c r="B1019" t="s">
        <v>16958</v>
      </c>
      <c r="C1019">
        <v>50355000</v>
      </c>
      <c r="D1019" t="s">
        <v>15534</v>
      </c>
      <c r="E1019" t="s">
        <v>15544</v>
      </c>
      <c r="F1019" t="s">
        <v>15536</v>
      </c>
      <c r="G1019" t="s">
        <v>16968</v>
      </c>
      <c r="H1019" s="1">
        <v>45118.924143518518</v>
      </c>
      <c r="I1019" t="s">
        <v>16917</v>
      </c>
      <c r="J1019" s="1">
        <v>45124.444398148145</v>
      </c>
      <c r="K1019" t="s">
        <v>16917</v>
      </c>
    </row>
    <row r="1020" spans="1:11">
      <c r="A1020">
        <v>11628</v>
      </c>
      <c r="B1020" t="s">
        <v>16536</v>
      </c>
      <c r="C1020">
        <v>50105000</v>
      </c>
      <c r="D1020" t="s">
        <v>15534</v>
      </c>
      <c r="E1020" t="s">
        <v>15554</v>
      </c>
      <c r="F1020" t="s">
        <v>15550</v>
      </c>
      <c r="G1020" t="s">
        <v>16969</v>
      </c>
      <c r="H1020" s="1">
        <v>45118.926030092596</v>
      </c>
      <c r="I1020" t="s">
        <v>15703</v>
      </c>
      <c r="J1020" s="1">
        <v>45118.941562499997</v>
      </c>
      <c r="K1020" t="s">
        <v>15703</v>
      </c>
    </row>
    <row r="1021" spans="1:11">
      <c r="A1021">
        <v>11632</v>
      </c>
      <c r="B1021" t="s">
        <v>15763</v>
      </c>
      <c r="C1021">
        <v>50515000</v>
      </c>
      <c r="D1021" t="s">
        <v>15534</v>
      </c>
      <c r="E1021" t="s">
        <v>15554</v>
      </c>
      <c r="F1021" t="s">
        <v>15550</v>
      </c>
      <c r="G1021" t="s">
        <v>16537</v>
      </c>
      <c r="H1021" s="1">
        <v>45118.926898148151</v>
      </c>
      <c r="I1021" t="s">
        <v>15703</v>
      </c>
      <c r="J1021" s="1">
        <v>45118.926898148151</v>
      </c>
      <c r="K1021" t="s">
        <v>15703</v>
      </c>
    </row>
    <row r="1022" spans="1:11">
      <c r="A1022">
        <v>11355</v>
      </c>
      <c r="B1022" t="s">
        <v>16943</v>
      </c>
      <c r="C1022">
        <v>50905010</v>
      </c>
      <c r="D1022" t="s">
        <v>15534</v>
      </c>
      <c r="E1022" t="s">
        <v>15554</v>
      </c>
      <c r="F1022" t="s">
        <v>15550</v>
      </c>
      <c r="G1022" t="s">
        <v>16970</v>
      </c>
      <c r="H1022" s="1">
        <v>45118.926990740743</v>
      </c>
      <c r="I1022" t="s">
        <v>16945</v>
      </c>
      <c r="J1022" s="1">
        <v>45120.764560185184</v>
      </c>
      <c r="K1022" t="s">
        <v>16945</v>
      </c>
    </row>
    <row r="1023" spans="1:11">
      <c r="A1023">
        <v>10599</v>
      </c>
      <c r="B1023" t="s">
        <v>16958</v>
      </c>
      <c r="C1023">
        <v>50305028</v>
      </c>
      <c r="D1023" t="s">
        <v>15534</v>
      </c>
      <c r="E1023" t="s">
        <v>15554</v>
      </c>
      <c r="F1023" t="s">
        <v>15536</v>
      </c>
      <c r="G1023" t="s">
        <v>16971</v>
      </c>
      <c r="H1023" s="1">
        <v>45118.928020833337</v>
      </c>
      <c r="I1023" t="s">
        <v>16917</v>
      </c>
      <c r="J1023" s="1">
        <v>45124.444745370369</v>
      </c>
      <c r="K1023" t="s">
        <v>16917</v>
      </c>
    </row>
    <row r="1024" spans="1:11">
      <c r="A1024">
        <v>126037</v>
      </c>
      <c r="B1024" t="s">
        <v>16930</v>
      </c>
      <c r="C1024">
        <v>50905006</v>
      </c>
      <c r="D1024" t="s">
        <v>15534</v>
      </c>
      <c r="E1024" t="s">
        <v>15586</v>
      </c>
      <c r="F1024" t="s">
        <v>15536</v>
      </c>
      <c r="G1024" t="s">
        <v>16972</v>
      </c>
      <c r="H1024" s="1">
        <v>45118.928472222222</v>
      </c>
      <c r="I1024" t="s">
        <v>16130</v>
      </c>
      <c r="J1024" s="1">
        <v>45118.928472222222</v>
      </c>
      <c r="K1024" t="s">
        <v>16130</v>
      </c>
    </row>
    <row r="1025" spans="1:11">
      <c r="A1025">
        <v>8860</v>
      </c>
      <c r="B1025" t="s">
        <v>16973</v>
      </c>
      <c r="C1025">
        <v>51220000</v>
      </c>
      <c r="D1025" t="s">
        <v>15534</v>
      </c>
      <c r="E1025" t="s">
        <v>15535</v>
      </c>
      <c r="F1025" t="s">
        <v>15536</v>
      </c>
      <c r="G1025" t="s">
        <v>16974</v>
      </c>
      <c r="H1025" s="1">
        <v>45118.931400462963</v>
      </c>
      <c r="I1025" t="s">
        <v>16917</v>
      </c>
      <c r="J1025" s="1">
        <v>45124.446342592593</v>
      </c>
      <c r="K1025" t="s">
        <v>16917</v>
      </c>
    </row>
    <row r="1026" spans="1:11">
      <c r="A1026">
        <v>83838</v>
      </c>
      <c r="B1026" t="s">
        <v>16975</v>
      </c>
      <c r="C1026">
        <v>51220000</v>
      </c>
      <c r="D1026" t="s">
        <v>15534</v>
      </c>
      <c r="E1026" t="s">
        <v>15554</v>
      </c>
      <c r="F1026" t="s">
        <v>15550</v>
      </c>
      <c r="G1026" t="s">
        <v>16976</v>
      </c>
      <c r="H1026" s="1">
        <v>45118.932037037041</v>
      </c>
      <c r="I1026" t="s">
        <v>16268</v>
      </c>
      <c r="J1026" s="1">
        <v>45118.932037037041</v>
      </c>
      <c r="K1026" t="s">
        <v>16268</v>
      </c>
    </row>
    <row r="1027" spans="1:11">
      <c r="A1027">
        <v>83841</v>
      </c>
      <c r="B1027" t="s">
        <v>16977</v>
      </c>
      <c r="C1027">
        <v>51230000</v>
      </c>
      <c r="D1027" t="s">
        <v>15534</v>
      </c>
      <c r="E1027" t="s">
        <v>15554</v>
      </c>
      <c r="F1027" t="s">
        <v>15550</v>
      </c>
      <c r="G1027" t="s">
        <v>16978</v>
      </c>
      <c r="H1027" s="1">
        <v>45118.933333333334</v>
      </c>
      <c r="I1027" t="s">
        <v>16268</v>
      </c>
      <c r="J1027" s="1">
        <v>45118.933333333334</v>
      </c>
      <c r="K1027" t="s">
        <v>16268</v>
      </c>
    </row>
    <row r="1028" spans="1:11">
      <c r="A1028">
        <v>43003</v>
      </c>
      <c r="B1028" t="s">
        <v>234</v>
      </c>
      <c r="C1028">
        <v>50305025</v>
      </c>
      <c r="D1028" t="s">
        <v>15534</v>
      </c>
      <c r="E1028" t="s">
        <v>15544</v>
      </c>
      <c r="F1028" t="s">
        <v>15550</v>
      </c>
      <c r="G1028" t="s">
        <v>16979</v>
      </c>
      <c r="H1028" s="1">
        <v>45118.93346064815</v>
      </c>
      <c r="I1028" t="s">
        <v>16665</v>
      </c>
      <c r="J1028" s="1">
        <v>45118.93346064815</v>
      </c>
      <c r="K1028" t="s">
        <v>16665</v>
      </c>
    </row>
    <row r="1029" spans="1:11">
      <c r="A1029">
        <v>83860</v>
      </c>
      <c r="B1029" t="s">
        <v>16927</v>
      </c>
      <c r="C1029">
        <v>51230000</v>
      </c>
      <c r="D1029" t="s">
        <v>15534</v>
      </c>
      <c r="E1029" t="s">
        <v>15554</v>
      </c>
      <c r="F1029" t="s">
        <v>15550</v>
      </c>
      <c r="G1029" t="s">
        <v>16289</v>
      </c>
      <c r="H1029" s="1">
        <v>45118.934039351851</v>
      </c>
      <c r="I1029" t="s">
        <v>16268</v>
      </c>
      <c r="J1029" s="1">
        <v>45118.934039351851</v>
      </c>
      <c r="K1029" t="s">
        <v>16268</v>
      </c>
    </row>
    <row r="1030" spans="1:11">
      <c r="A1030">
        <v>8860</v>
      </c>
      <c r="B1030" t="s">
        <v>16973</v>
      </c>
      <c r="C1030">
        <v>50321000</v>
      </c>
      <c r="D1030" t="s">
        <v>15534</v>
      </c>
      <c r="E1030" t="s">
        <v>15544</v>
      </c>
      <c r="F1030" t="s">
        <v>15536</v>
      </c>
      <c r="G1030" t="s">
        <v>16980</v>
      </c>
      <c r="H1030" s="1">
        <v>45118.934421296297</v>
      </c>
      <c r="I1030" t="s">
        <v>16917</v>
      </c>
      <c r="J1030" s="1">
        <v>45124.446898148148</v>
      </c>
      <c r="K1030" t="s">
        <v>16917</v>
      </c>
    </row>
    <row r="1031" spans="1:11">
      <c r="A1031">
        <v>43003</v>
      </c>
      <c r="B1031" t="s">
        <v>234</v>
      </c>
      <c r="C1031">
        <v>57300021</v>
      </c>
      <c r="D1031" t="s">
        <v>15534</v>
      </c>
      <c r="E1031" t="s">
        <v>15544</v>
      </c>
      <c r="F1031" t="s">
        <v>15550</v>
      </c>
      <c r="G1031" t="s">
        <v>16981</v>
      </c>
      <c r="H1031" s="1">
        <v>45118.934467592589</v>
      </c>
      <c r="I1031" t="s">
        <v>16665</v>
      </c>
      <c r="J1031" s="1">
        <v>45118.934467592589</v>
      </c>
      <c r="K1031" t="s">
        <v>16665</v>
      </c>
    </row>
    <row r="1032" spans="1:11">
      <c r="A1032">
        <v>126226</v>
      </c>
      <c r="B1032" t="s">
        <v>16878</v>
      </c>
      <c r="C1032">
        <v>50321000</v>
      </c>
      <c r="D1032" t="s">
        <v>15534</v>
      </c>
      <c r="E1032" t="s">
        <v>15549</v>
      </c>
      <c r="F1032" t="s">
        <v>15550</v>
      </c>
      <c r="G1032" t="s">
        <v>16982</v>
      </c>
      <c r="H1032" s="1">
        <v>45118.935347222221</v>
      </c>
      <c r="I1032" t="s">
        <v>16503</v>
      </c>
      <c r="J1032" s="1">
        <v>45118.935347222221</v>
      </c>
      <c r="K1032" t="s">
        <v>16503</v>
      </c>
    </row>
    <row r="1033" spans="1:11">
      <c r="A1033">
        <v>43003</v>
      </c>
      <c r="B1033" t="s">
        <v>234</v>
      </c>
      <c r="C1033">
        <v>57300000</v>
      </c>
      <c r="D1033" t="s">
        <v>15534</v>
      </c>
      <c r="E1033" t="s">
        <v>15544</v>
      </c>
      <c r="F1033" t="s">
        <v>15550</v>
      </c>
      <c r="G1033" t="s">
        <v>16983</v>
      </c>
      <c r="H1033" s="1">
        <v>45118.935613425929</v>
      </c>
      <c r="I1033" t="s">
        <v>16665</v>
      </c>
      <c r="J1033" s="1">
        <v>45118.935613425929</v>
      </c>
      <c r="K1033" t="s">
        <v>16665</v>
      </c>
    </row>
    <row r="1034" spans="1:11">
      <c r="A1034">
        <v>20648</v>
      </c>
      <c r="B1034" t="s">
        <v>16984</v>
      </c>
      <c r="C1034">
        <v>55300000</v>
      </c>
      <c r="D1034" t="s">
        <v>15534</v>
      </c>
      <c r="E1034" t="s">
        <v>15535</v>
      </c>
      <c r="F1034" t="s">
        <v>15550</v>
      </c>
      <c r="G1034" t="s">
        <v>16985</v>
      </c>
      <c r="H1034" s="1">
        <v>45118.935949074075</v>
      </c>
      <c r="I1034" t="s">
        <v>16986</v>
      </c>
      <c r="J1034" s="1">
        <v>45118.939016203702</v>
      </c>
      <c r="K1034" t="s">
        <v>16986</v>
      </c>
    </row>
    <row r="1035" spans="1:11">
      <c r="A1035">
        <v>8884</v>
      </c>
      <c r="B1035" t="s">
        <v>16987</v>
      </c>
      <c r="C1035">
        <v>57300000</v>
      </c>
      <c r="D1035" t="s">
        <v>15534</v>
      </c>
      <c r="E1035" t="s">
        <v>15554</v>
      </c>
      <c r="F1035" t="s">
        <v>15536</v>
      </c>
      <c r="G1035" t="s">
        <v>16988</v>
      </c>
      <c r="H1035" s="1">
        <v>45118.940289351849</v>
      </c>
      <c r="I1035" t="s">
        <v>16917</v>
      </c>
      <c r="J1035" s="1">
        <v>45124.447581018518</v>
      </c>
      <c r="K1035" t="s">
        <v>16917</v>
      </c>
    </row>
    <row r="1036" spans="1:11">
      <c r="A1036">
        <v>11632</v>
      </c>
      <c r="B1036" t="s">
        <v>15763</v>
      </c>
      <c r="C1036">
        <v>58355050</v>
      </c>
      <c r="D1036" t="s">
        <v>15534</v>
      </c>
      <c r="E1036" t="s">
        <v>15554</v>
      </c>
      <c r="F1036" t="s">
        <v>15550</v>
      </c>
      <c r="G1036" t="s">
        <v>16989</v>
      </c>
      <c r="H1036" s="1">
        <v>45118.941250000003</v>
      </c>
      <c r="I1036" t="s">
        <v>15703</v>
      </c>
      <c r="J1036" s="1">
        <v>45118.941250000003</v>
      </c>
      <c r="K1036" t="s">
        <v>15703</v>
      </c>
    </row>
    <row r="1037" spans="1:11">
      <c r="A1037">
        <v>11632</v>
      </c>
      <c r="B1037" t="s">
        <v>15763</v>
      </c>
      <c r="C1037">
        <v>50105000</v>
      </c>
      <c r="D1037" t="s">
        <v>15534</v>
      </c>
      <c r="E1037" t="s">
        <v>15554</v>
      </c>
      <c r="F1037" t="s">
        <v>15550</v>
      </c>
      <c r="G1037" t="s">
        <v>16969</v>
      </c>
      <c r="H1037" s="1">
        <v>45118.941481481481</v>
      </c>
      <c r="I1037" t="s">
        <v>15703</v>
      </c>
      <c r="J1037" s="1">
        <v>45118.941481481481</v>
      </c>
      <c r="K1037" t="s">
        <v>15703</v>
      </c>
    </row>
    <row r="1038" spans="1:11">
      <c r="A1038">
        <v>43003</v>
      </c>
      <c r="B1038" t="s">
        <v>234</v>
      </c>
      <c r="C1038">
        <v>50366000</v>
      </c>
      <c r="D1038" t="s">
        <v>15534</v>
      </c>
      <c r="E1038" t="s">
        <v>15586</v>
      </c>
      <c r="F1038" t="s">
        <v>15536</v>
      </c>
      <c r="G1038" t="s">
        <v>16990</v>
      </c>
      <c r="H1038" s="1">
        <v>45118.941527777781</v>
      </c>
      <c r="I1038" t="s">
        <v>16665</v>
      </c>
      <c r="J1038" s="1">
        <v>45118.941527777781</v>
      </c>
      <c r="K1038" t="s">
        <v>16665</v>
      </c>
    </row>
    <row r="1039" spans="1:11">
      <c r="A1039">
        <v>8884</v>
      </c>
      <c r="B1039" t="s">
        <v>16987</v>
      </c>
      <c r="C1039">
        <v>50321000</v>
      </c>
      <c r="D1039" t="s">
        <v>15534</v>
      </c>
      <c r="E1039" t="s">
        <v>15544</v>
      </c>
      <c r="F1039" t="s">
        <v>15536</v>
      </c>
      <c r="G1039" t="s">
        <v>16991</v>
      </c>
      <c r="H1039" s="1">
        <v>45118.94159722222</v>
      </c>
      <c r="I1039" t="s">
        <v>16917</v>
      </c>
      <c r="J1039" s="1">
        <v>45124.447731481479</v>
      </c>
      <c r="K1039" t="s">
        <v>16917</v>
      </c>
    </row>
    <row r="1040" spans="1:11">
      <c r="A1040">
        <v>8877</v>
      </c>
      <c r="B1040" t="s">
        <v>16992</v>
      </c>
      <c r="C1040">
        <v>50321000</v>
      </c>
      <c r="D1040" t="s">
        <v>15534</v>
      </c>
      <c r="E1040" t="s">
        <v>15544</v>
      </c>
      <c r="F1040" t="s">
        <v>15536</v>
      </c>
      <c r="G1040" t="s">
        <v>16993</v>
      </c>
      <c r="H1040" s="1">
        <v>45118.942361111112</v>
      </c>
      <c r="I1040" t="s">
        <v>16917</v>
      </c>
      <c r="J1040" s="1">
        <v>45124.447893518518</v>
      </c>
      <c r="K1040" t="s">
        <v>16917</v>
      </c>
    </row>
    <row r="1041" spans="1:11">
      <c r="A1041">
        <v>43003</v>
      </c>
      <c r="B1041" t="s">
        <v>234</v>
      </c>
      <c r="C1041">
        <v>50320000</v>
      </c>
      <c r="D1041" t="s">
        <v>15534</v>
      </c>
      <c r="E1041" t="s">
        <v>15586</v>
      </c>
      <c r="F1041" t="s">
        <v>15536</v>
      </c>
      <c r="G1041" t="s">
        <v>16994</v>
      </c>
      <c r="H1041" s="1">
        <v>45118.944756944446</v>
      </c>
      <c r="I1041" t="s">
        <v>16665</v>
      </c>
      <c r="J1041" s="1">
        <v>45118.944756944446</v>
      </c>
      <c r="K1041" t="s">
        <v>16665</v>
      </c>
    </row>
    <row r="1042" spans="1:11">
      <c r="A1042">
        <v>11629</v>
      </c>
      <c r="B1042" t="s">
        <v>15714</v>
      </c>
      <c r="C1042">
        <v>50105000</v>
      </c>
      <c r="D1042" t="s">
        <v>15534</v>
      </c>
      <c r="E1042" t="s">
        <v>15554</v>
      </c>
      <c r="F1042" t="s">
        <v>15550</v>
      </c>
      <c r="G1042" t="s">
        <v>16969</v>
      </c>
      <c r="H1042" s="1">
        <v>45118.945023148146</v>
      </c>
      <c r="I1042" t="s">
        <v>15703</v>
      </c>
      <c r="J1042" s="1">
        <v>45118.945023148146</v>
      </c>
      <c r="K1042" t="s">
        <v>15703</v>
      </c>
    </row>
    <row r="1043" spans="1:11">
      <c r="A1043">
        <v>11725</v>
      </c>
      <c r="B1043" t="s">
        <v>16954</v>
      </c>
      <c r="C1043">
        <v>50366000</v>
      </c>
      <c r="D1043" t="s">
        <v>15534</v>
      </c>
      <c r="E1043" t="s">
        <v>15544</v>
      </c>
      <c r="F1043" t="s">
        <v>15550</v>
      </c>
      <c r="G1043" t="s">
        <v>16995</v>
      </c>
      <c r="H1043" s="1">
        <v>45118.945856481485</v>
      </c>
      <c r="I1043" t="s">
        <v>16565</v>
      </c>
      <c r="J1043" s="1">
        <v>45118.945856481485</v>
      </c>
      <c r="K1043" t="s">
        <v>16565</v>
      </c>
    </row>
    <row r="1044" spans="1:11">
      <c r="A1044">
        <v>11630</v>
      </c>
      <c r="B1044" t="s">
        <v>16996</v>
      </c>
      <c r="C1044">
        <v>50105000</v>
      </c>
      <c r="D1044" t="s">
        <v>15534</v>
      </c>
      <c r="E1044" t="s">
        <v>15554</v>
      </c>
      <c r="F1044" t="s">
        <v>15550</v>
      </c>
      <c r="G1044" t="s">
        <v>16969</v>
      </c>
      <c r="H1044" s="1">
        <v>45118.946921296294</v>
      </c>
      <c r="I1044" t="s">
        <v>15703</v>
      </c>
      <c r="J1044" s="1">
        <v>45118.946921296294</v>
      </c>
      <c r="K1044" t="s">
        <v>15703</v>
      </c>
    </row>
    <row r="1045" spans="1:11">
      <c r="A1045">
        <v>43003</v>
      </c>
      <c r="B1045" t="s">
        <v>234</v>
      </c>
      <c r="C1045">
        <v>50355000</v>
      </c>
      <c r="D1045" t="s">
        <v>15534</v>
      </c>
      <c r="E1045" t="s">
        <v>15586</v>
      </c>
      <c r="F1045" t="s">
        <v>15536</v>
      </c>
      <c r="G1045" t="s">
        <v>16997</v>
      </c>
      <c r="H1045" s="1">
        <v>45118.947453703702</v>
      </c>
      <c r="I1045" t="s">
        <v>16665</v>
      </c>
      <c r="J1045" s="1">
        <v>45118.947453703702</v>
      </c>
      <c r="K1045" t="s">
        <v>16665</v>
      </c>
    </row>
    <row r="1046" spans="1:11">
      <c r="A1046">
        <v>11725</v>
      </c>
      <c r="B1046" t="s">
        <v>16954</v>
      </c>
      <c r="C1046">
        <v>51210000</v>
      </c>
      <c r="D1046" t="s">
        <v>15534</v>
      </c>
      <c r="E1046" t="s">
        <v>15586</v>
      </c>
      <c r="F1046" t="s">
        <v>15536</v>
      </c>
      <c r="G1046" t="s">
        <v>16998</v>
      </c>
      <c r="H1046" s="1">
        <v>45118.951747685183</v>
      </c>
      <c r="I1046" t="s">
        <v>16565</v>
      </c>
      <c r="J1046" s="1">
        <v>45118.951747685183</v>
      </c>
      <c r="K1046" t="s">
        <v>16565</v>
      </c>
    </row>
    <row r="1047" spans="1:11">
      <c r="A1047">
        <v>11640</v>
      </c>
      <c r="B1047" t="s">
        <v>15766</v>
      </c>
      <c r="C1047">
        <v>50320000</v>
      </c>
      <c r="D1047" t="s">
        <v>15534</v>
      </c>
      <c r="E1047" t="s">
        <v>15554</v>
      </c>
      <c r="F1047" t="s">
        <v>15550</v>
      </c>
      <c r="G1047" t="s">
        <v>16999</v>
      </c>
      <c r="H1047" s="1">
        <v>45118.952719907407</v>
      </c>
      <c r="I1047" t="s">
        <v>15703</v>
      </c>
      <c r="J1047" s="1">
        <v>45118.952719907407</v>
      </c>
      <c r="K1047" t="s">
        <v>15703</v>
      </c>
    </row>
    <row r="1048" spans="1:11">
      <c r="A1048">
        <v>126062</v>
      </c>
      <c r="B1048" t="s">
        <v>17000</v>
      </c>
      <c r="C1048">
        <v>50105000</v>
      </c>
      <c r="D1048" t="s">
        <v>15534</v>
      </c>
      <c r="E1048" t="s">
        <v>15544</v>
      </c>
      <c r="F1048" t="s">
        <v>15550</v>
      </c>
      <c r="G1048" t="s">
        <v>17001</v>
      </c>
      <c r="H1048" s="1">
        <v>45118.952905092592</v>
      </c>
      <c r="I1048" t="s">
        <v>16130</v>
      </c>
      <c r="J1048" s="1">
        <v>45118.952905092592</v>
      </c>
      <c r="K1048" t="s">
        <v>16130</v>
      </c>
    </row>
    <row r="1049" spans="1:11">
      <c r="A1049">
        <v>11715</v>
      </c>
      <c r="B1049" t="s">
        <v>17002</v>
      </c>
      <c r="C1049">
        <v>50320000</v>
      </c>
      <c r="D1049" t="s">
        <v>15534</v>
      </c>
      <c r="E1049" t="s">
        <v>15554</v>
      </c>
      <c r="F1049" t="s">
        <v>15550</v>
      </c>
      <c r="G1049" t="s">
        <v>17003</v>
      </c>
      <c r="H1049" s="1">
        <v>45118.953819444447</v>
      </c>
      <c r="I1049" t="s">
        <v>16565</v>
      </c>
      <c r="J1049" s="1">
        <v>45118.953819444447</v>
      </c>
      <c r="K1049" t="s">
        <v>16565</v>
      </c>
    </row>
    <row r="1050" spans="1:11">
      <c r="A1050">
        <v>11715</v>
      </c>
      <c r="B1050" t="s">
        <v>17002</v>
      </c>
      <c r="C1050">
        <v>50905006</v>
      </c>
      <c r="D1050" t="s">
        <v>15534</v>
      </c>
      <c r="E1050" t="s">
        <v>15554</v>
      </c>
      <c r="F1050" t="s">
        <v>15536</v>
      </c>
      <c r="G1050" t="s">
        <v>17004</v>
      </c>
      <c r="H1050" s="1">
        <v>45118.954398148147</v>
      </c>
      <c r="I1050" t="s">
        <v>16565</v>
      </c>
      <c r="J1050" s="1">
        <v>45118.954398148147</v>
      </c>
      <c r="K1050" t="s">
        <v>16565</v>
      </c>
    </row>
    <row r="1051" spans="1:11">
      <c r="A1051">
        <v>11640</v>
      </c>
      <c r="B1051" t="s">
        <v>15766</v>
      </c>
      <c r="C1051">
        <v>57700030</v>
      </c>
      <c r="D1051" t="s">
        <v>15534</v>
      </c>
      <c r="E1051" t="s">
        <v>15576</v>
      </c>
      <c r="F1051" t="s">
        <v>15550</v>
      </c>
      <c r="G1051" t="s">
        <v>17005</v>
      </c>
      <c r="H1051" s="1">
        <v>45118.954733796294</v>
      </c>
      <c r="I1051" t="s">
        <v>15703</v>
      </c>
      <c r="J1051" s="1">
        <v>45118.954733796294</v>
      </c>
      <c r="K1051" t="s">
        <v>15703</v>
      </c>
    </row>
    <row r="1052" spans="1:11">
      <c r="A1052">
        <v>126062</v>
      </c>
      <c r="B1052" t="s">
        <v>17000</v>
      </c>
      <c r="C1052">
        <v>52005000</v>
      </c>
      <c r="D1052" t="s">
        <v>15534</v>
      </c>
      <c r="E1052" t="s">
        <v>15535</v>
      </c>
      <c r="F1052" t="s">
        <v>15550</v>
      </c>
      <c r="G1052" t="s">
        <v>17006</v>
      </c>
      <c r="H1052" s="1">
        <v>45118.955243055556</v>
      </c>
      <c r="I1052" t="s">
        <v>16130</v>
      </c>
      <c r="J1052" s="1">
        <v>45118.955243055556</v>
      </c>
      <c r="K1052" t="s">
        <v>16130</v>
      </c>
    </row>
    <row r="1053" spans="1:11">
      <c r="A1053">
        <v>11640</v>
      </c>
      <c r="B1053" t="s">
        <v>15766</v>
      </c>
      <c r="C1053">
        <v>57300010</v>
      </c>
      <c r="D1053" t="s">
        <v>15534</v>
      </c>
      <c r="E1053" t="s">
        <v>15576</v>
      </c>
      <c r="F1053" t="s">
        <v>15550</v>
      </c>
      <c r="G1053" t="s">
        <v>17007</v>
      </c>
      <c r="H1053" s="1">
        <v>45118.955439814818</v>
      </c>
      <c r="I1053" t="s">
        <v>15703</v>
      </c>
      <c r="J1053" s="1">
        <v>45118.955439814818</v>
      </c>
      <c r="K1053" t="s">
        <v>15703</v>
      </c>
    </row>
    <row r="1054" spans="1:11">
      <c r="A1054">
        <v>20648</v>
      </c>
      <c r="B1054" t="s">
        <v>16984</v>
      </c>
      <c r="C1054">
        <v>50915000</v>
      </c>
      <c r="D1054" t="s">
        <v>15534</v>
      </c>
      <c r="E1054" t="s">
        <v>15549</v>
      </c>
      <c r="F1054" t="s">
        <v>15550</v>
      </c>
      <c r="G1054" t="s">
        <v>17008</v>
      </c>
      <c r="H1054" s="1">
        <v>45118.956388888888</v>
      </c>
      <c r="I1054" t="s">
        <v>16986</v>
      </c>
      <c r="J1054" s="1">
        <v>45118.956388888888</v>
      </c>
      <c r="K1054" t="s">
        <v>16986</v>
      </c>
    </row>
    <row r="1055" spans="1:11">
      <c r="A1055">
        <v>11720</v>
      </c>
      <c r="B1055" t="s">
        <v>17009</v>
      </c>
      <c r="C1055">
        <v>50320000</v>
      </c>
      <c r="D1055" t="s">
        <v>15534</v>
      </c>
      <c r="E1055" t="s">
        <v>15554</v>
      </c>
      <c r="F1055" t="s">
        <v>15550</v>
      </c>
      <c r="G1055" t="s">
        <v>17003</v>
      </c>
      <c r="H1055" s="1">
        <v>45118.957002314812</v>
      </c>
      <c r="I1055" t="s">
        <v>16565</v>
      </c>
      <c r="J1055" s="1">
        <v>45118.957002314812</v>
      </c>
      <c r="K1055" t="s">
        <v>16565</v>
      </c>
    </row>
    <row r="1056" spans="1:11">
      <c r="A1056">
        <v>126062</v>
      </c>
      <c r="B1056" t="s">
        <v>17000</v>
      </c>
      <c r="C1056">
        <v>50810000</v>
      </c>
      <c r="D1056" t="s">
        <v>15534</v>
      </c>
      <c r="E1056" t="s">
        <v>15535</v>
      </c>
      <c r="F1056" t="s">
        <v>15536</v>
      </c>
      <c r="G1056" t="s">
        <v>17010</v>
      </c>
      <c r="H1056" s="1">
        <v>45118.957905092589</v>
      </c>
      <c r="I1056" t="s">
        <v>16130</v>
      </c>
      <c r="J1056" s="1">
        <v>45118.957905092589</v>
      </c>
      <c r="K1056" t="s">
        <v>16130</v>
      </c>
    </row>
    <row r="1057" spans="1:11">
      <c r="A1057">
        <v>83284</v>
      </c>
      <c r="B1057" t="s">
        <v>17011</v>
      </c>
      <c r="C1057">
        <v>50915000</v>
      </c>
      <c r="D1057" t="s">
        <v>15534</v>
      </c>
      <c r="E1057" t="s">
        <v>15549</v>
      </c>
      <c r="F1057" t="s">
        <v>15550</v>
      </c>
      <c r="G1057" t="s">
        <v>17012</v>
      </c>
      <c r="H1057" s="1">
        <v>45118.959247685183</v>
      </c>
      <c r="I1057" t="s">
        <v>15884</v>
      </c>
      <c r="J1057" s="1">
        <v>45118.959247685183</v>
      </c>
      <c r="K1057" t="s">
        <v>15884</v>
      </c>
    </row>
    <row r="1058" spans="1:11">
      <c r="A1058">
        <v>126039</v>
      </c>
      <c r="B1058" t="s">
        <v>17013</v>
      </c>
      <c r="C1058">
        <v>57300021</v>
      </c>
      <c r="D1058" t="s">
        <v>15534</v>
      </c>
      <c r="E1058" t="s">
        <v>15544</v>
      </c>
      <c r="F1058" t="s">
        <v>15550</v>
      </c>
      <c r="G1058" t="s">
        <v>17014</v>
      </c>
      <c r="H1058" s="1">
        <v>45118.96056712963</v>
      </c>
      <c r="I1058" t="s">
        <v>17015</v>
      </c>
      <c r="J1058" s="1">
        <v>45118.96056712963</v>
      </c>
      <c r="K1058" t="s">
        <v>17015</v>
      </c>
    </row>
    <row r="1059" spans="1:11">
      <c r="A1059">
        <v>11306</v>
      </c>
      <c r="B1059" t="s">
        <v>16904</v>
      </c>
      <c r="C1059">
        <v>50905010</v>
      </c>
      <c r="D1059" t="s">
        <v>15534</v>
      </c>
      <c r="E1059" t="s">
        <v>15544</v>
      </c>
      <c r="F1059" t="s">
        <v>15550</v>
      </c>
      <c r="G1059" t="s">
        <v>17016</v>
      </c>
      <c r="H1059" s="1">
        <v>45118.960590277777</v>
      </c>
      <c r="I1059" t="s">
        <v>16851</v>
      </c>
      <c r="J1059" s="1">
        <v>45121.678124999999</v>
      </c>
      <c r="K1059" t="s">
        <v>16851</v>
      </c>
    </row>
    <row r="1060" spans="1:11">
      <c r="A1060">
        <v>11720</v>
      </c>
      <c r="B1060" t="s">
        <v>17009</v>
      </c>
      <c r="C1060">
        <v>50321000</v>
      </c>
      <c r="D1060" t="s">
        <v>15534</v>
      </c>
      <c r="E1060" t="s">
        <v>15554</v>
      </c>
      <c r="F1060" t="s">
        <v>15536</v>
      </c>
      <c r="G1060" t="s">
        <v>17017</v>
      </c>
      <c r="H1060" s="1">
        <v>45118.960625</v>
      </c>
      <c r="I1060" t="s">
        <v>16565</v>
      </c>
      <c r="J1060" s="1">
        <v>45118.960625</v>
      </c>
      <c r="K1060" t="s">
        <v>16565</v>
      </c>
    </row>
    <row r="1061" spans="1:11">
      <c r="A1061">
        <v>11306</v>
      </c>
      <c r="B1061" t="s">
        <v>16904</v>
      </c>
      <c r="C1061">
        <v>58425000</v>
      </c>
      <c r="D1061" t="s">
        <v>15534</v>
      </c>
      <c r="E1061" t="s">
        <v>15576</v>
      </c>
      <c r="F1061" t="s">
        <v>15550</v>
      </c>
      <c r="G1061" t="s">
        <v>17018</v>
      </c>
      <c r="H1061" s="1">
        <v>45118.961608796293</v>
      </c>
      <c r="I1061" t="s">
        <v>16851</v>
      </c>
      <c r="J1061" s="1">
        <v>45121.679444444446</v>
      </c>
      <c r="K1061" t="s">
        <v>16851</v>
      </c>
    </row>
    <row r="1062" spans="1:11">
      <c r="A1062">
        <v>49204</v>
      </c>
      <c r="B1062" t="s">
        <v>17019</v>
      </c>
      <c r="C1062">
        <v>50305025</v>
      </c>
      <c r="D1062" t="s">
        <v>15534</v>
      </c>
      <c r="E1062" t="s">
        <v>15544</v>
      </c>
      <c r="F1062" t="s">
        <v>15550</v>
      </c>
      <c r="G1062" t="s">
        <v>17020</v>
      </c>
      <c r="H1062" s="1">
        <v>45118.96230324074</v>
      </c>
      <c r="I1062" t="s">
        <v>16936</v>
      </c>
      <c r="J1062" s="1">
        <v>45119.975995370369</v>
      </c>
      <c r="K1062" t="s">
        <v>16936</v>
      </c>
    </row>
    <row r="1063" spans="1:11">
      <c r="A1063">
        <v>126062</v>
      </c>
      <c r="B1063" t="s">
        <v>17000</v>
      </c>
      <c r="C1063">
        <v>51290000</v>
      </c>
      <c r="D1063" t="s">
        <v>15534</v>
      </c>
      <c r="E1063" t="s">
        <v>15535</v>
      </c>
      <c r="F1063" t="s">
        <v>15536</v>
      </c>
      <c r="G1063" t="s">
        <v>17021</v>
      </c>
      <c r="H1063" s="1">
        <v>45118.963599537034</v>
      </c>
      <c r="I1063" t="s">
        <v>16130</v>
      </c>
      <c r="J1063" s="1">
        <v>45118.963599537034</v>
      </c>
      <c r="K1063" t="s">
        <v>16130</v>
      </c>
    </row>
    <row r="1064" spans="1:11">
      <c r="A1064">
        <v>126062</v>
      </c>
      <c r="B1064" t="s">
        <v>17000</v>
      </c>
      <c r="C1064">
        <v>50830000</v>
      </c>
      <c r="D1064" t="s">
        <v>15534</v>
      </c>
      <c r="E1064" t="s">
        <v>15544</v>
      </c>
      <c r="F1064" t="s">
        <v>15550</v>
      </c>
      <c r="G1064" t="s">
        <v>17022</v>
      </c>
      <c r="H1064" s="1">
        <v>45118.964016203703</v>
      </c>
      <c r="I1064" t="s">
        <v>16130</v>
      </c>
      <c r="J1064" s="1">
        <v>45118.964016203703</v>
      </c>
      <c r="K1064" t="s">
        <v>16130</v>
      </c>
    </row>
    <row r="1065" spans="1:11">
      <c r="A1065">
        <v>49204</v>
      </c>
      <c r="B1065" t="s">
        <v>17019</v>
      </c>
      <c r="C1065">
        <v>50915000</v>
      </c>
      <c r="D1065" t="s">
        <v>15534</v>
      </c>
      <c r="E1065" t="s">
        <v>15549</v>
      </c>
      <c r="F1065" t="s">
        <v>15550</v>
      </c>
      <c r="G1065" t="s">
        <v>17023</v>
      </c>
      <c r="H1065" s="1">
        <v>45118.964548611111</v>
      </c>
      <c r="I1065" t="s">
        <v>16936</v>
      </c>
      <c r="J1065" s="1">
        <v>45119.975902777776</v>
      </c>
      <c r="K1065" t="s">
        <v>16936</v>
      </c>
    </row>
    <row r="1066" spans="1:11">
      <c r="A1066">
        <v>11029</v>
      </c>
      <c r="B1066" t="s">
        <v>17024</v>
      </c>
      <c r="C1066">
        <v>58425000</v>
      </c>
      <c r="D1066" t="s">
        <v>15534</v>
      </c>
      <c r="E1066" t="s">
        <v>15544</v>
      </c>
      <c r="F1066" t="s">
        <v>15550</v>
      </c>
      <c r="G1066" t="s">
        <v>17025</v>
      </c>
      <c r="H1066" s="1">
        <v>45118.967291666668</v>
      </c>
      <c r="I1066" t="s">
        <v>17026</v>
      </c>
      <c r="J1066" s="1">
        <v>45122.036724537036</v>
      </c>
      <c r="K1066" t="s">
        <v>15879</v>
      </c>
    </row>
    <row r="1067" spans="1:11">
      <c r="A1067">
        <v>20662</v>
      </c>
      <c r="B1067" t="s">
        <v>16252</v>
      </c>
      <c r="C1067">
        <v>50905000</v>
      </c>
      <c r="D1067" t="s">
        <v>15534</v>
      </c>
      <c r="E1067" t="s">
        <v>15687</v>
      </c>
      <c r="F1067" t="s">
        <v>15550</v>
      </c>
      <c r="G1067" t="s">
        <v>17027</v>
      </c>
      <c r="H1067" s="1">
        <v>45118.969375000001</v>
      </c>
      <c r="I1067" t="s">
        <v>16216</v>
      </c>
      <c r="J1067" s="1">
        <v>45118.969375000001</v>
      </c>
      <c r="K1067" t="s">
        <v>16216</v>
      </c>
    </row>
    <row r="1068" spans="1:11">
      <c r="A1068">
        <v>20537</v>
      </c>
      <c r="B1068" t="s">
        <v>17028</v>
      </c>
      <c r="C1068">
        <v>50366000</v>
      </c>
      <c r="D1068" t="s">
        <v>15534</v>
      </c>
      <c r="E1068" t="s">
        <v>15544</v>
      </c>
      <c r="F1068" t="s">
        <v>15550</v>
      </c>
      <c r="G1068" t="s">
        <v>17029</v>
      </c>
      <c r="H1068" s="1">
        <v>45118.974039351851</v>
      </c>
      <c r="I1068" t="s">
        <v>15573</v>
      </c>
      <c r="J1068" s="1">
        <v>45118.974039351851</v>
      </c>
      <c r="K1068" t="s">
        <v>15573</v>
      </c>
    </row>
    <row r="1069" spans="1:11">
      <c r="A1069">
        <v>43003</v>
      </c>
      <c r="B1069" t="s">
        <v>234</v>
      </c>
      <c r="C1069">
        <v>50905000</v>
      </c>
      <c r="D1069" t="s">
        <v>15534</v>
      </c>
      <c r="E1069" t="s">
        <v>15554</v>
      </c>
      <c r="F1069" t="s">
        <v>15536</v>
      </c>
      <c r="G1069" t="s">
        <v>17030</v>
      </c>
      <c r="H1069" s="1">
        <v>45118.974050925928</v>
      </c>
      <c r="I1069" t="s">
        <v>16665</v>
      </c>
      <c r="J1069" s="1">
        <v>45120.982060185182</v>
      </c>
      <c r="K1069" t="s">
        <v>16665</v>
      </c>
    </row>
    <row r="1070" spans="1:11">
      <c r="A1070">
        <v>20537</v>
      </c>
      <c r="B1070" t="s">
        <v>17028</v>
      </c>
      <c r="C1070">
        <v>51210000</v>
      </c>
      <c r="D1070" t="s">
        <v>15534</v>
      </c>
      <c r="E1070" t="s">
        <v>15554</v>
      </c>
      <c r="F1070" t="s">
        <v>15550</v>
      </c>
      <c r="G1070" t="s">
        <v>17031</v>
      </c>
      <c r="H1070" s="1">
        <v>45118.974641203706</v>
      </c>
      <c r="I1070" t="s">
        <v>15573</v>
      </c>
      <c r="J1070" s="1">
        <v>45118.974641203706</v>
      </c>
      <c r="K1070" t="s">
        <v>15573</v>
      </c>
    </row>
    <row r="1071" spans="1:11">
      <c r="A1071">
        <v>20536</v>
      </c>
      <c r="B1071" t="s">
        <v>17032</v>
      </c>
      <c r="C1071">
        <v>51220000</v>
      </c>
      <c r="D1071" t="s">
        <v>15534</v>
      </c>
      <c r="E1071" t="s">
        <v>15554</v>
      </c>
      <c r="F1071" t="s">
        <v>15550</v>
      </c>
      <c r="G1071" t="s">
        <v>17031</v>
      </c>
      <c r="H1071" s="1">
        <v>45118.975451388891</v>
      </c>
      <c r="I1071" t="s">
        <v>15573</v>
      </c>
      <c r="J1071" s="1">
        <v>45118.975451388891</v>
      </c>
      <c r="K1071" t="s">
        <v>15573</v>
      </c>
    </row>
    <row r="1072" spans="1:11">
      <c r="A1072">
        <v>11306</v>
      </c>
      <c r="B1072" t="s">
        <v>16904</v>
      </c>
      <c r="C1072">
        <v>50321000</v>
      </c>
      <c r="D1072" t="s">
        <v>15534</v>
      </c>
      <c r="E1072" t="s">
        <v>15535</v>
      </c>
      <c r="F1072" t="s">
        <v>15550</v>
      </c>
      <c r="G1072" t="s">
        <v>17033</v>
      </c>
      <c r="H1072" s="1">
        <v>45118.980717592596</v>
      </c>
      <c r="I1072" t="s">
        <v>16851</v>
      </c>
      <c r="J1072" s="1">
        <v>45118.980717592596</v>
      </c>
      <c r="K1072" t="s">
        <v>16851</v>
      </c>
    </row>
    <row r="1073" spans="1:11">
      <c r="A1073">
        <v>11020</v>
      </c>
      <c r="B1073" t="s">
        <v>17034</v>
      </c>
      <c r="C1073">
        <v>50905006</v>
      </c>
      <c r="D1073" t="s">
        <v>15534</v>
      </c>
      <c r="E1073" t="s">
        <v>15544</v>
      </c>
      <c r="F1073" t="s">
        <v>15550</v>
      </c>
      <c r="G1073" t="s">
        <v>17035</v>
      </c>
      <c r="H1073" s="1">
        <v>45118.98164351852</v>
      </c>
      <c r="I1073" t="s">
        <v>17026</v>
      </c>
      <c r="J1073" s="1">
        <v>45121.319606481484</v>
      </c>
      <c r="K1073" t="s">
        <v>17026</v>
      </c>
    </row>
    <row r="1074" spans="1:11">
      <c r="A1074">
        <v>11434</v>
      </c>
      <c r="B1074" t="s">
        <v>17036</v>
      </c>
      <c r="C1074">
        <v>51220000</v>
      </c>
      <c r="D1074" t="s">
        <v>15534</v>
      </c>
      <c r="E1074" t="s">
        <v>15554</v>
      </c>
      <c r="F1074" t="s">
        <v>15550</v>
      </c>
      <c r="G1074" t="s">
        <v>17037</v>
      </c>
      <c r="H1074" s="1">
        <v>45118.983275462961</v>
      </c>
      <c r="I1074" t="s">
        <v>15578</v>
      </c>
      <c r="J1074" s="1">
        <v>45118.983275462961</v>
      </c>
      <c r="K1074" t="s">
        <v>15578</v>
      </c>
    </row>
    <row r="1075" spans="1:11">
      <c r="A1075">
        <v>11434</v>
      </c>
      <c r="B1075" t="s">
        <v>17036</v>
      </c>
      <c r="C1075">
        <v>50905010</v>
      </c>
      <c r="D1075" t="s">
        <v>15534</v>
      </c>
      <c r="E1075" t="s">
        <v>15544</v>
      </c>
      <c r="F1075" t="s">
        <v>15550</v>
      </c>
      <c r="G1075" t="s">
        <v>17038</v>
      </c>
      <c r="H1075" s="1">
        <v>45118.986435185187</v>
      </c>
      <c r="I1075" t="s">
        <v>15578</v>
      </c>
      <c r="J1075" s="1">
        <v>45118.986435185187</v>
      </c>
      <c r="K1075" t="s">
        <v>15578</v>
      </c>
    </row>
    <row r="1076" spans="1:11">
      <c r="A1076">
        <v>8604</v>
      </c>
      <c r="B1076" t="s">
        <v>16194</v>
      </c>
      <c r="C1076">
        <v>57300021</v>
      </c>
      <c r="D1076" t="s">
        <v>15534</v>
      </c>
      <c r="E1076" t="s">
        <v>15576</v>
      </c>
      <c r="F1076" t="s">
        <v>15536</v>
      </c>
      <c r="G1076" t="s">
        <v>17039</v>
      </c>
      <c r="H1076" s="1">
        <v>45118.988587962966</v>
      </c>
      <c r="I1076" t="s">
        <v>15999</v>
      </c>
      <c r="J1076" s="1">
        <v>45118.988587962966</v>
      </c>
      <c r="K1076" t="s">
        <v>15999</v>
      </c>
    </row>
    <row r="1077" spans="1:11">
      <c r="A1077">
        <v>11028</v>
      </c>
      <c r="B1077" t="s">
        <v>17040</v>
      </c>
      <c r="C1077">
        <v>50905010</v>
      </c>
      <c r="D1077" t="s">
        <v>15534</v>
      </c>
      <c r="E1077" t="s">
        <v>15535</v>
      </c>
      <c r="F1077" t="s">
        <v>15536</v>
      </c>
      <c r="G1077" t="s">
        <v>17041</v>
      </c>
      <c r="H1077" s="1">
        <v>45118.988923611112</v>
      </c>
      <c r="I1077" t="s">
        <v>17026</v>
      </c>
      <c r="J1077" s="1">
        <v>45122.031145833331</v>
      </c>
      <c r="K1077" t="s">
        <v>15879</v>
      </c>
    </row>
    <row r="1078" spans="1:11">
      <c r="A1078">
        <v>11201</v>
      </c>
      <c r="B1078" t="s">
        <v>17042</v>
      </c>
      <c r="C1078">
        <v>50321000</v>
      </c>
      <c r="D1078" t="s">
        <v>15534</v>
      </c>
      <c r="E1078" t="s">
        <v>15586</v>
      </c>
      <c r="F1078" t="s">
        <v>15550</v>
      </c>
      <c r="G1078" t="s">
        <v>17043</v>
      </c>
      <c r="H1078" s="1">
        <v>45118.992592592593</v>
      </c>
      <c r="I1078" t="s">
        <v>16851</v>
      </c>
      <c r="J1078" s="1">
        <v>45118.992592592593</v>
      </c>
      <c r="K1078" t="s">
        <v>16851</v>
      </c>
    </row>
    <row r="1079" spans="1:11">
      <c r="A1079">
        <v>11304</v>
      </c>
      <c r="B1079" t="s">
        <v>17044</v>
      </c>
      <c r="C1079">
        <v>50320000</v>
      </c>
      <c r="D1079" t="s">
        <v>15534</v>
      </c>
      <c r="E1079" t="s">
        <v>15544</v>
      </c>
      <c r="F1079" t="s">
        <v>15550</v>
      </c>
      <c r="G1079" t="s">
        <v>17045</v>
      </c>
      <c r="H1079" s="1">
        <v>45118.996793981481</v>
      </c>
      <c r="I1079" t="s">
        <v>16851</v>
      </c>
      <c r="J1079" s="1">
        <v>45118.996793981481</v>
      </c>
      <c r="K1079" t="s">
        <v>16851</v>
      </c>
    </row>
    <row r="1080" spans="1:11">
      <c r="A1080">
        <v>11129</v>
      </c>
      <c r="B1080" t="s">
        <v>17046</v>
      </c>
      <c r="C1080">
        <v>50320000</v>
      </c>
      <c r="D1080" t="s">
        <v>15534</v>
      </c>
      <c r="E1080" t="s">
        <v>15544</v>
      </c>
      <c r="F1080" t="s">
        <v>15550</v>
      </c>
      <c r="G1080" t="s">
        <v>17047</v>
      </c>
      <c r="H1080" s="1">
        <v>45118.998935185184</v>
      </c>
      <c r="I1080" t="s">
        <v>15999</v>
      </c>
      <c r="J1080" s="1">
        <v>45118.998935185184</v>
      </c>
      <c r="K1080" t="s">
        <v>15999</v>
      </c>
    </row>
    <row r="1081" spans="1:11">
      <c r="A1081">
        <v>11303</v>
      </c>
      <c r="B1081" t="s">
        <v>17048</v>
      </c>
      <c r="C1081">
        <v>50811000</v>
      </c>
      <c r="D1081" t="s">
        <v>15534</v>
      </c>
      <c r="E1081" t="s">
        <v>15544</v>
      </c>
      <c r="F1081" t="s">
        <v>15550</v>
      </c>
      <c r="G1081" t="s">
        <v>17049</v>
      </c>
      <c r="H1081" s="1">
        <v>45118.999062499999</v>
      </c>
      <c r="I1081" t="s">
        <v>16851</v>
      </c>
      <c r="J1081" s="1">
        <v>45118.999062499999</v>
      </c>
      <c r="K1081" t="s">
        <v>16851</v>
      </c>
    </row>
    <row r="1082" spans="1:11">
      <c r="A1082">
        <v>82703</v>
      </c>
      <c r="B1082" t="s">
        <v>17050</v>
      </c>
      <c r="C1082">
        <v>50310000</v>
      </c>
      <c r="D1082" t="s">
        <v>15534</v>
      </c>
      <c r="E1082" t="s">
        <v>15586</v>
      </c>
      <c r="F1082" t="s">
        <v>15536</v>
      </c>
      <c r="G1082" t="s">
        <v>17051</v>
      </c>
      <c r="H1082" s="1">
        <v>45119</v>
      </c>
      <c r="I1082" t="s">
        <v>15578</v>
      </c>
      <c r="J1082" s="1">
        <v>45119</v>
      </c>
      <c r="K1082" t="s">
        <v>15578</v>
      </c>
    </row>
    <row r="1083" spans="1:11">
      <c r="A1083">
        <v>8989</v>
      </c>
      <c r="B1083" t="s">
        <v>17052</v>
      </c>
      <c r="C1083">
        <v>50812000</v>
      </c>
      <c r="D1083" t="s">
        <v>15534</v>
      </c>
      <c r="E1083" t="s">
        <v>15544</v>
      </c>
      <c r="F1083" t="s">
        <v>15550</v>
      </c>
      <c r="G1083" t="s">
        <v>17053</v>
      </c>
      <c r="H1083" s="1">
        <v>45119.001134259262</v>
      </c>
      <c r="I1083" t="s">
        <v>15578</v>
      </c>
      <c r="J1083" s="1">
        <v>45119.001134259262</v>
      </c>
      <c r="K1083" t="s">
        <v>15578</v>
      </c>
    </row>
    <row r="1084" spans="1:11">
      <c r="A1084">
        <v>8989</v>
      </c>
      <c r="B1084" t="s">
        <v>17052</v>
      </c>
      <c r="C1084">
        <v>50515000</v>
      </c>
      <c r="D1084" t="s">
        <v>15534</v>
      </c>
      <c r="E1084" t="s">
        <v>15554</v>
      </c>
      <c r="F1084" t="s">
        <v>15550</v>
      </c>
      <c r="G1084" t="s">
        <v>17054</v>
      </c>
      <c r="H1084" s="1">
        <v>45119.002951388888</v>
      </c>
      <c r="I1084" t="s">
        <v>15578</v>
      </c>
      <c r="J1084" s="1">
        <v>45119.002951388888</v>
      </c>
      <c r="K1084" t="s">
        <v>15578</v>
      </c>
    </row>
    <row r="1085" spans="1:11">
      <c r="A1085">
        <v>11305</v>
      </c>
      <c r="B1085" t="s">
        <v>17055</v>
      </c>
      <c r="C1085">
        <v>50811000</v>
      </c>
      <c r="D1085" t="s">
        <v>15534</v>
      </c>
      <c r="E1085" t="s">
        <v>15544</v>
      </c>
      <c r="F1085" t="s">
        <v>15550</v>
      </c>
      <c r="G1085" t="s">
        <v>17056</v>
      </c>
      <c r="H1085" s="1">
        <v>45119.003391203703</v>
      </c>
      <c r="I1085" t="s">
        <v>16851</v>
      </c>
      <c r="J1085" s="1">
        <v>45119.003391203703</v>
      </c>
      <c r="K1085" t="s">
        <v>16851</v>
      </c>
    </row>
    <row r="1086" spans="1:11">
      <c r="A1086">
        <v>15810</v>
      </c>
      <c r="B1086" t="s">
        <v>217</v>
      </c>
      <c r="C1086">
        <v>50310000</v>
      </c>
      <c r="D1086" t="s">
        <v>15534</v>
      </c>
      <c r="E1086" t="s">
        <v>15544</v>
      </c>
      <c r="F1086" t="s">
        <v>15550</v>
      </c>
      <c r="G1086" t="s">
        <v>17057</v>
      </c>
      <c r="H1086" s="1">
        <v>45119.004074074073</v>
      </c>
      <c r="I1086" t="s">
        <v>15999</v>
      </c>
      <c r="J1086" s="1">
        <v>45119.004074074073</v>
      </c>
      <c r="K1086" t="s">
        <v>15999</v>
      </c>
    </row>
    <row r="1087" spans="1:11">
      <c r="A1087">
        <v>11305</v>
      </c>
      <c r="B1087" t="s">
        <v>17055</v>
      </c>
      <c r="C1087">
        <v>50905000</v>
      </c>
      <c r="D1087" t="s">
        <v>15534</v>
      </c>
      <c r="E1087" t="s">
        <v>15540</v>
      </c>
      <c r="F1087" t="s">
        <v>15550</v>
      </c>
      <c r="G1087" t="s">
        <v>17058</v>
      </c>
      <c r="H1087" s="1">
        <v>45119.004143518519</v>
      </c>
      <c r="I1087" t="s">
        <v>16851</v>
      </c>
      <c r="J1087" s="1">
        <v>45119.004143518519</v>
      </c>
      <c r="K1087" t="s">
        <v>16851</v>
      </c>
    </row>
    <row r="1088" spans="1:11">
      <c r="A1088">
        <v>11305</v>
      </c>
      <c r="B1088" t="s">
        <v>17055</v>
      </c>
      <c r="C1088">
        <v>50905006</v>
      </c>
      <c r="D1088" t="s">
        <v>15534</v>
      </c>
      <c r="E1088" t="s">
        <v>15687</v>
      </c>
      <c r="F1088" t="s">
        <v>15536</v>
      </c>
      <c r="G1088" t="s">
        <v>17059</v>
      </c>
      <c r="H1088" s="1">
        <v>45119.00540509259</v>
      </c>
      <c r="I1088" t="s">
        <v>16851</v>
      </c>
      <c r="J1088" s="1">
        <v>45119.00540509259</v>
      </c>
      <c r="K1088" t="s">
        <v>16851</v>
      </c>
    </row>
    <row r="1089" spans="1:11">
      <c r="A1089">
        <v>15810</v>
      </c>
      <c r="B1089" t="s">
        <v>217</v>
      </c>
      <c r="C1089">
        <v>50905006</v>
      </c>
      <c r="D1089" t="s">
        <v>15534</v>
      </c>
      <c r="E1089" t="s">
        <v>15544</v>
      </c>
      <c r="F1089" t="s">
        <v>15550</v>
      </c>
      <c r="G1089" t="s">
        <v>17060</v>
      </c>
      <c r="H1089" s="1">
        <v>45119.005925925929</v>
      </c>
      <c r="I1089" t="s">
        <v>15999</v>
      </c>
      <c r="J1089" s="1">
        <v>45119.005925925929</v>
      </c>
      <c r="K1089" t="s">
        <v>15999</v>
      </c>
    </row>
    <row r="1090" spans="1:11">
      <c r="A1090">
        <v>126164</v>
      </c>
      <c r="B1090" t="s">
        <v>17061</v>
      </c>
      <c r="C1090">
        <v>50305028</v>
      </c>
      <c r="D1090" t="s">
        <v>15534</v>
      </c>
      <c r="E1090" t="s">
        <v>15544</v>
      </c>
      <c r="F1090" t="s">
        <v>15536</v>
      </c>
      <c r="G1090" t="s">
        <v>17062</v>
      </c>
      <c r="H1090" s="1">
        <v>45119.007314814815</v>
      </c>
      <c r="I1090" t="s">
        <v>15846</v>
      </c>
      <c r="J1090" s="1">
        <v>45119.007314814815</v>
      </c>
      <c r="K1090" t="s">
        <v>15846</v>
      </c>
    </row>
    <row r="1091" spans="1:11">
      <c r="A1091">
        <v>11433</v>
      </c>
      <c r="B1091" t="s">
        <v>17063</v>
      </c>
      <c r="C1091">
        <v>50812000</v>
      </c>
      <c r="D1091" t="s">
        <v>15534</v>
      </c>
      <c r="E1091" t="s">
        <v>15544</v>
      </c>
      <c r="F1091" t="s">
        <v>15550</v>
      </c>
      <c r="G1091" t="s">
        <v>17064</v>
      </c>
      <c r="H1091" s="1">
        <v>45119.007372685184</v>
      </c>
      <c r="I1091" t="s">
        <v>15578</v>
      </c>
      <c r="J1091" s="1">
        <v>45119.007372685184</v>
      </c>
      <c r="K1091" t="s">
        <v>15578</v>
      </c>
    </row>
    <row r="1092" spans="1:11">
      <c r="A1092">
        <v>126164</v>
      </c>
      <c r="B1092" t="s">
        <v>17061</v>
      </c>
      <c r="C1092">
        <v>50390000</v>
      </c>
      <c r="D1092" t="s">
        <v>15534</v>
      </c>
      <c r="E1092" t="s">
        <v>15554</v>
      </c>
      <c r="F1092" t="s">
        <v>15550</v>
      </c>
      <c r="G1092" t="s">
        <v>17065</v>
      </c>
      <c r="H1092" s="1">
        <v>45119.007835648146</v>
      </c>
      <c r="I1092" t="s">
        <v>15846</v>
      </c>
      <c r="J1092" s="1">
        <v>45123.682870370372</v>
      </c>
      <c r="K1092" t="s">
        <v>15846</v>
      </c>
    </row>
    <row r="1093" spans="1:11">
      <c r="A1093">
        <v>11641</v>
      </c>
      <c r="B1093" t="s">
        <v>17066</v>
      </c>
      <c r="C1093">
        <v>50366000</v>
      </c>
      <c r="D1093" t="s">
        <v>15534</v>
      </c>
      <c r="E1093" t="s">
        <v>15544</v>
      </c>
      <c r="F1093" t="s">
        <v>15550</v>
      </c>
      <c r="G1093" t="s">
        <v>17067</v>
      </c>
      <c r="H1093" s="1">
        <v>45119.007939814815</v>
      </c>
      <c r="I1093" t="s">
        <v>15703</v>
      </c>
      <c r="J1093" s="1">
        <v>45119.007939814815</v>
      </c>
      <c r="K1093" t="s">
        <v>15703</v>
      </c>
    </row>
    <row r="1094" spans="1:11">
      <c r="A1094">
        <v>11631</v>
      </c>
      <c r="B1094" t="s">
        <v>17068</v>
      </c>
      <c r="C1094">
        <v>50105000</v>
      </c>
      <c r="D1094" t="s">
        <v>15534</v>
      </c>
      <c r="E1094" t="s">
        <v>15554</v>
      </c>
      <c r="F1094" t="s">
        <v>15550</v>
      </c>
      <c r="G1094" t="s">
        <v>16969</v>
      </c>
      <c r="H1094" s="1">
        <v>45119.008240740739</v>
      </c>
      <c r="I1094" t="s">
        <v>15703</v>
      </c>
      <c r="J1094" s="1">
        <v>45119.008240740739</v>
      </c>
      <c r="K1094" t="s">
        <v>15703</v>
      </c>
    </row>
    <row r="1095" spans="1:11">
      <c r="A1095">
        <v>126164</v>
      </c>
      <c r="B1095" t="s">
        <v>17061</v>
      </c>
      <c r="C1095">
        <v>57300000</v>
      </c>
      <c r="D1095" t="s">
        <v>15534</v>
      </c>
      <c r="E1095" t="s">
        <v>15544</v>
      </c>
      <c r="F1095" t="s">
        <v>15536</v>
      </c>
      <c r="G1095" t="s">
        <v>15869</v>
      </c>
      <c r="H1095" s="1">
        <v>45119.00885416667</v>
      </c>
      <c r="I1095" t="s">
        <v>15846</v>
      </c>
      <c r="J1095" s="1">
        <v>45119.00885416667</v>
      </c>
      <c r="K1095" t="s">
        <v>15846</v>
      </c>
    </row>
    <row r="1096" spans="1:11">
      <c r="A1096">
        <v>11223</v>
      </c>
      <c r="B1096" t="s">
        <v>17069</v>
      </c>
      <c r="C1096">
        <v>57700010</v>
      </c>
      <c r="D1096" t="s">
        <v>15534</v>
      </c>
      <c r="E1096" t="s">
        <v>15576</v>
      </c>
      <c r="F1096" t="s">
        <v>15550</v>
      </c>
      <c r="G1096" t="s">
        <v>17070</v>
      </c>
      <c r="H1096" s="1">
        <v>45119.00886574074</v>
      </c>
      <c r="I1096" t="s">
        <v>16851</v>
      </c>
      <c r="J1096" s="1">
        <v>45119.015902777777</v>
      </c>
      <c r="K1096" t="s">
        <v>16851</v>
      </c>
    </row>
    <row r="1097" spans="1:11">
      <c r="A1097">
        <v>126164</v>
      </c>
      <c r="B1097" t="s">
        <v>17061</v>
      </c>
      <c r="C1097">
        <v>50355000</v>
      </c>
      <c r="D1097" t="s">
        <v>15534</v>
      </c>
      <c r="E1097" t="s">
        <v>15554</v>
      </c>
      <c r="F1097" t="s">
        <v>15536</v>
      </c>
      <c r="G1097" t="s">
        <v>17071</v>
      </c>
      <c r="H1097" s="1">
        <v>45119.00922453704</v>
      </c>
      <c r="I1097" t="s">
        <v>15846</v>
      </c>
      <c r="J1097" s="1">
        <v>45123.682685185187</v>
      </c>
      <c r="K1097" t="s">
        <v>15846</v>
      </c>
    </row>
    <row r="1098" spans="1:11">
      <c r="A1098">
        <v>9230</v>
      </c>
      <c r="B1098" t="s">
        <v>17072</v>
      </c>
      <c r="C1098">
        <v>50366000</v>
      </c>
      <c r="D1098" t="s">
        <v>15534</v>
      </c>
      <c r="E1098" t="s">
        <v>15544</v>
      </c>
      <c r="F1098" t="s">
        <v>15550</v>
      </c>
      <c r="G1098" t="s">
        <v>17073</v>
      </c>
      <c r="H1098" s="1">
        <v>45119.009363425925</v>
      </c>
      <c r="I1098" t="s">
        <v>15578</v>
      </c>
      <c r="J1098" s="1">
        <v>45119.009363425925</v>
      </c>
      <c r="K1098" t="s">
        <v>15578</v>
      </c>
    </row>
    <row r="1099" spans="1:11">
      <c r="A1099">
        <v>126164</v>
      </c>
      <c r="B1099" t="s">
        <v>17061</v>
      </c>
      <c r="C1099">
        <v>50905006</v>
      </c>
      <c r="D1099" t="s">
        <v>15534</v>
      </c>
      <c r="E1099" t="s">
        <v>15540</v>
      </c>
      <c r="F1099" t="s">
        <v>15536</v>
      </c>
      <c r="G1099" t="s">
        <v>17074</v>
      </c>
      <c r="H1099" s="1">
        <v>45119.010358796295</v>
      </c>
      <c r="I1099" t="s">
        <v>15846</v>
      </c>
      <c r="J1099" s="1">
        <v>45119.010358796295</v>
      </c>
      <c r="K1099" t="s">
        <v>15846</v>
      </c>
    </row>
    <row r="1100" spans="1:11">
      <c r="A1100">
        <v>126156</v>
      </c>
      <c r="B1100" t="s">
        <v>17075</v>
      </c>
      <c r="C1100">
        <v>50365000</v>
      </c>
      <c r="D1100" t="s">
        <v>15534</v>
      </c>
      <c r="E1100" t="s">
        <v>15687</v>
      </c>
      <c r="F1100" t="s">
        <v>15550</v>
      </c>
      <c r="G1100" t="s">
        <v>17076</v>
      </c>
      <c r="H1100" s="1">
        <v>45119.010995370372</v>
      </c>
      <c r="I1100" t="s">
        <v>15846</v>
      </c>
      <c r="J1100" s="1">
        <v>45119.010995370372</v>
      </c>
      <c r="K1100" t="s">
        <v>15846</v>
      </c>
    </row>
    <row r="1101" spans="1:11">
      <c r="A1101">
        <v>15806</v>
      </c>
      <c r="B1101" t="s">
        <v>2802</v>
      </c>
      <c r="C1101">
        <v>50305028</v>
      </c>
      <c r="D1101" t="s">
        <v>15534</v>
      </c>
      <c r="E1101" t="s">
        <v>15687</v>
      </c>
      <c r="F1101" t="s">
        <v>15536</v>
      </c>
      <c r="G1101" t="s">
        <v>17077</v>
      </c>
      <c r="H1101" s="1">
        <v>45119.011053240742</v>
      </c>
      <c r="I1101" t="s">
        <v>15999</v>
      </c>
      <c r="J1101" s="1">
        <v>45119.011053240742</v>
      </c>
      <c r="K1101" t="s">
        <v>15999</v>
      </c>
    </row>
    <row r="1102" spans="1:11">
      <c r="A1102">
        <v>15810</v>
      </c>
      <c r="B1102" t="s">
        <v>217</v>
      </c>
      <c r="C1102">
        <v>50355000</v>
      </c>
      <c r="D1102" t="s">
        <v>15534</v>
      </c>
      <c r="E1102" t="s">
        <v>15544</v>
      </c>
      <c r="F1102" t="s">
        <v>15550</v>
      </c>
      <c r="G1102" t="s">
        <v>17078</v>
      </c>
      <c r="H1102" s="1">
        <v>45119.013171296298</v>
      </c>
      <c r="I1102" t="s">
        <v>15999</v>
      </c>
      <c r="J1102" s="1">
        <v>45119.013171296298</v>
      </c>
      <c r="K1102" t="s">
        <v>15999</v>
      </c>
    </row>
    <row r="1103" spans="1:11">
      <c r="A1103">
        <v>126246</v>
      </c>
      <c r="B1103" t="s">
        <v>15844</v>
      </c>
      <c r="C1103">
        <v>51220000</v>
      </c>
      <c r="D1103" t="s">
        <v>15534</v>
      </c>
      <c r="E1103" t="s">
        <v>15549</v>
      </c>
      <c r="F1103" t="s">
        <v>15536</v>
      </c>
      <c r="G1103" t="s">
        <v>17079</v>
      </c>
      <c r="H1103" s="1">
        <v>45119.014606481483</v>
      </c>
      <c r="I1103" t="s">
        <v>15846</v>
      </c>
      <c r="J1103" s="1">
        <v>45123.669548611113</v>
      </c>
      <c r="K1103" t="s">
        <v>15846</v>
      </c>
    </row>
    <row r="1104" spans="1:11">
      <c r="A1104">
        <v>11223</v>
      </c>
      <c r="B1104" t="s">
        <v>17069</v>
      </c>
      <c r="C1104">
        <v>50321000</v>
      </c>
      <c r="D1104" t="s">
        <v>15534</v>
      </c>
      <c r="E1104" t="s">
        <v>15586</v>
      </c>
      <c r="F1104" t="s">
        <v>15536</v>
      </c>
      <c r="G1104" t="s">
        <v>17080</v>
      </c>
      <c r="H1104" s="1">
        <v>45119.014965277776</v>
      </c>
      <c r="I1104" t="s">
        <v>16851</v>
      </c>
      <c r="J1104" s="1">
        <v>45119.014965277776</v>
      </c>
      <c r="K1104" t="s">
        <v>16851</v>
      </c>
    </row>
    <row r="1105" spans="1:11">
      <c r="A1105">
        <v>11380</v>
      </c>
      <c r="B1105" t="s">
        <v>17081</v>
      </c>
      <c r="C1105">
        <v>50320000</v>
      </c>
      <c r="D1105" t="s">
        <v>15534</v>
      </c>
      <c r="E1105" t="s">
        <v>15554</v>
      </c>
      <c r="F1105" t="s">
        <v>15550</v>
      </c>
      <c r="G1105" t="s">
        <v>17082</v>
      </c>
      <c r="H1105" s="1">
        <v>45119.015277777777</v>
      </c>
      <c r="I1105" t="s">
        <v>15999</v>
      </c>
      <c r="J1105" s="1">
        <v>45119.015277777777</v>
      </c>
      <c r="K1105" t="s">
        <v>15999</v>
      </c>
    </row>
    <row r="1106" spans="1:11">
      <c r="A1106">
        <v>11888</v>
      </c>
      <c r="B1106" t="s">
        <v>16640</v>
      </c>
      <c r="C1106">
        <v>58435000</v>
      </c>
      <c r="D1106" t="s">
        <v>15534</v>
      </c>
      <c r="E1106" t="s">
        <v>15554</v>
      </c>
      <c r="F1106" t="s">
        <v>15550</v>
      </c>
      <c r="G1106" t="s">
        <v>17083</v>
      </c>
      <c r="H1106" s="1">
        <v>45119.017071759263</v>
      </c>
      <c r="I1106" t="s">
        <v>16438</v>
      </c>
      <c r="J1106" s="1">
        <v>45119.017245370371</v>
      </c>
      <c r="K1106" t="s">
        <v>16438</v>
      </c>
    </row>
    <row r="1107" spans="1:11">
      <c r="A1107">
        <v>126259</v>
      </c>
      <c r="B1107" t="s">
        <v>17084</v>
      </c>
      <c r="C1107">
        <v>58425000</v>
      </c>
      <c r="D1107" t="s">
        <v>15534</v>
      </c>
      <c r="E1107" t="s">
        <v>15576</v>
      </c>
      <c r="F1107" t="s">
        <v>15550</v>
      </c>
      <c r="G1107" t="s">
        <v>17085</v>
      </c>
      <c r="H1107" s="1">
        <v>45119.019004629627</v>
      </c>
      <c r="I1107" t="s">
        <v>15999</v>
      </c>
      <c r="J1107" s="1">
        <v>45119.019004629627</v>
      </c>
      <c r="K1107" t="s">
        <v>15999</v>
      </c>
    </row>
    <row r="1108" spans="1:11">
      <c r="A1108">
        <v>11888</v>
      </c>
      <c r="B1108" t="s">
        <v>16640</v>
      </c>
      <c r="C1108">
        <v>57700010</v>
      </c>
      <c r="D1108" t="s">
        <v>15534</v>
      </c>
      <c r="E1108" t="s">
        <v>15576</v>
      </c>
      <c r="F1108" t="s">
        <v>15550</v>
      </c>
      <c r="G1108" t="s">
        <v>17086</v>
      </c>
      <c r="H1108" s="1">
        <v>45119.020590277774</v>
      </c>
      <c r="I1108" t="s">
        <v>16438</v>
      </c>
      <c r="J1108" s="1">
        <v>45119.036157407405</v>
      </c>
      <c r="K1108" t="s">
        <v>16438</v>
      </c>
    </row>
    <row r="1109" spans="1:11">
      <c r="A1109">
        <v>11223</v>
      </c>
      <c r="B1109" t="s">
        <v>17069</v>
      </c>
      <c r="C1109">
        <v>51210000</v>
      </c>
      <c r="D1109" t="s">
        <v>15534</v>
      </c>
      <c r="E1109" t="s">
        <v>15544</v>
      </c>
      <c r="F1109" t="s">
        <v>15536</v>
      </c>
      <c r="G1109" t="s">
        <v>17087</v>
      </c>
      <c r="H1109" s="1">
        <v>45119.020636574074</v>
      </c>
      <c r="I1109" t="s">
        <v>16851</v>
      </c>
      <c r="J1109" s="1">
        <v>45119.020636574074</v>
      </c>
      <c r="K1109" t="s">
        <v>16851</v>
      </c>
    </row>
    <row r="1110" spans="1:11">
      <c r="A1110">
        <v>11223</v>
      </c>
      <c r="B1110" t="s">
        <v>17069</v>
      </c>
      <c r="C1110">
        <v>50905006</v>
      </c>
      <c r="D1110" t="s">
        <v>15534</v>
      </c>
      <c r="E1110" t="s">
        <v>15687</v>
      </c>
      <c r="F1110" t="s">
        <v>15536</v>
      </c>
      <c r="G1110" t="s">
        <v>17088</v>
      </c>
      <c r="H1110" s="1">
        <v>45119.022418981483</v>
      </c>
      <c r="I1110" t="s">
        <v>16851</v>
      </c>
      <c r="J1110" s="1">
        <v>45119.022418981483</v>
      </c>
      <c r="K1110" t="s">
        <v>16851</v>
      </c>
    </row>
    <row r="1111" spans="1:11">
      <c r="A1111">
        <v>11649</v>
      </c>
      <c r="B1111" t="s">
        <v>15719</v>
      </c>
      <c r="C1111">
        <v>50355000</v>
      </c>
      <c r="D1111" t="s">
        <v>15534</v>
      </c>
      <c r="E1111" t="s">
        <v>15554</v>
      </c>
      <c r="F1111" t="s">
        <v>15550</v>
      </c>
      <c r="G1111" t="s">
        <v>17089</v>
      </c>
      <c r="H1111" s="1">
        <v>45119.022511574076</v>
      </c>
      <c r="I1111" t="s">
        <v>15703</v>
      </c>
      <c r="J1111" s="1">
        <v>45119.022511574076</v>
      </c>
      <c r="K1111" t="s">
        <v>15703</v>
      </c>
    </row>
    <row r="1112" spans="1:11">
      <c r="A1112">
        <v>11888</v>
      </c>
      <c r="B1112" t="s">
        <v>16640</v>
      </c>
      <c r="C1112">
        <v>51210000</v>
      </c>
      <c r="D1112" t="s">
        <v>15534</v>
      </c>
      <c r="E1112" t="s">
        <v>15554</v>
      </c>
      <c r="F1112" t="s">
        <v>15550</v>
      </c>
      <c r="G1112" t="s">
        <v>17090</v>
      </c>
      <c r="H1112" s="1">
        <v>45119.023506944446</v>
      </c>
      <c r="I1112" t="s">
        <v>16438</v>
      </c>
      <c r="J1112" s="1">
        <v>45119.023958333331</v>
      </c>
      <c r="K1112" t="s">
        <v>16438</v>
      </c>
    </row>
    <row r="1113" spans="1:11">
      <c r="A1113">
        <v>126200</v>
      </c>
      <c r="B1113" t="s">
        <v>16258</v>
      </c>
      <c r="C1113">
        <v>50810000</v>
      </c>
      <c r="D1113" t="s">
        <v>15534</v>
      </c>
      <c r="E1113" t="s">
        <v>15535</v>
      </c>
      <c r="F1113" t="s">
        <v>15536</v>
      </c>
      <c r="G1113" t="s">
        <v>17091</v>
      </c>
      <c r="H1113" s="1">
        <v>45119.026574074072</v>
      </c>
      <c r="I1113" t="s">
        <v>16260</v>
      </c>
      <c r="J1113" s="1">
        <v>45119.026574074072</v>
      </c>
      <c r="K1113" t="s">
        <v>16260</v>
      </c>
    </row>
    <row r="1114" spans="1:11">
      <c r="A1114">
        <v>11627</v>
      </c>
      <c r="B1114" t="s">
        <v>15720</v>
      </c>
      <c r="C1114">
        <v>50321000</v>
      </c>
      <c r="D1114" t="s">
        <v>15534</v>
      </c>
      <c r="E1114" t="s">
        <v>15554</v>
      </c>
      <c r="F1114" t="s">
        <v>15550</v>
      </c>
      <c r="G1114" t="s">
        <v>17092</v>
      </c>
      <c r="H1114" s="1">
        <v>45119.033449074072</v>
      </c>
      <c r="I1114" t="s">
        <v>15703</v>
      </c>
      <c r="J1114" s="1">
        <v>45119.033449074072</v>
      </c>
      <c r="K1114" t="s">
        <v>15703</v>
      </c>
    </row>
    <row r="1115" spans="1:11">
      <c r="A1115">
        <v>4942</v>
      </c>
      <c r="B1115" t="s">
        <v>15601</v>
      </c>
      <c r="C1115">
        <v>57300000</v>
      </c>
      <c r="D1115" t="s">
        <v>15534</v>
      </c>
      <c r="E1115" t="s">
        <v>15544</v>
      </c>
      <c r="F1115" t="s">
        <v>15550</v>
      </c>
      <c r="G1115" t="s">
        <v>17093</v>
      </c>
      <c r="H1115" s="1">
        <v>45119.033831018518</v>
      </c>
      <c r="I1115" t="s">
        <v>15578</v>
      </c>
      <c r="J1115" s="1">
        <v>45119.033831018518</v>
      </c>
      <c r="K1115" t="s">
        <v>15578</v>
      </c>
    </row>
    <row r="1116" spans="1:11">
      <c r="A1116">
        <v>11627</v>
      </c>
      <c r="B1116" t="s">
        <v>15720</v>
      </c>
      <c r="C1116">
        <v>50366000</v>
      </c>
      <c r="D1116" t="s">
        <v>15534</v>
      </c>
      <c r="E1116" t="s">
        <v>15554</v>
      </c>
      <c r="F1116" t="s">
        <v>15550</v>
      </c>
      <c r="G1116" t="s">
        <v>17094</v>
      </c>
      <c r="H1116" s="1">
        <v>45119.035810185182</v>
      </c>
      <c r="I1116" t="s">
        <v>15703</v>
      </c>
      <c r="J1116" s="1">
        <v>45119.035810185182</v>
      </c>
      <c r="K1116" t="s">
        <v>15703</v>
      </c>
    </row>
    <row r="1117" spans="1:11">
      <c r="A1117">
        <v>11651</v>
      </c>
      <c r="B1117" t="s">
        <v>15774</v>
      </c>
      <c r="C1117">
        <v>50515000</v>
      </c>
      <c r="D1117" t="s">
        <v>15534</v>
      </c>
      <c r="E1117" t="s">
        <v>15554</v>
      </c>
      <c r="F1117" t="s">
        <v>15550</v>
      </c>
      <c r="G1117" t="s">
        <v>16537</v>
      </c>
      <c r="H1117" s="1">
        <v>45119.038553240738</v>
      </c>
      <c r="I1117" t="s">
        <v>15703</v>
      </c>
      <c r="J1117" s="1">
        <v>45119.038553240738</v>
      </c>
      <c r="K1117" t="s">
        <v>15703</v>
      </c>
    </row>
    <row r="1118" spans="1:11">
      <c r="A1118">
        <v>11178</v>
      </c>
      <c r="B1118" t="s">
        <v>16300</v>
      </c>
      <c r="C1118">
        <v>58425000</v>
      </c>
      <c r="D1118" t="s">
        <v>15534</v>
      </c>
      <c r="E1118" t="s">
        <v>15554</v>
      </c>
      <c r="F1118" t="s">
        <v>15550</v>
      </c>
      <c r="G1118" t="s">
        <v>17095</v>
      </c>
      <c r="H1118" s="1">
        <v>45119.047013888892</v>
      </c>
      <c r="I1118" t="s">
        <v>16201</v>
      </c>
      <c r="J1118" s="1">
        <v>45119.047013888892</v>
      </c>
      <c r="K1118" t="s">
        <v>16201</v>
      </c>
    </row>
    <row r="1119" spans="1:11">
      <c r="A1119">
        <v>126200</v>
      </c>
      <c r="B1119" t="s">
        <v>16258</v>
      </c>
      <c r="C1119">
        <v>57300000</v>
      </c>
      <c r="D1119" t="s">
        <v>15534</v>
      </c>
      <c r="E1119" t="s">
        <v>15544</v>
      </c>
      <c r="F1119" t="s">
        <v>15550</v>
      </c>
      <c r="G1119" t="s">
        <v>17096</v>
      </c>
      <c r="H1119" s="1">
        <v>45119.049976851849</v>
      </c>
      <c r="I1119" t="s">
        <v>16260</v>
      </c>
      <c r="J1119" s="1">
        <v>45121.659872685188</v>
      </c>
      <c r="K1119" t="s">
        <v>16260</v>
      </c>
    </row>
    <row r="1120" spans="1:11">
      <c r="A1120">
        <v>9022</v>
      </c>
      <c r="B1120" t="s">
        <v>17097</v>
      </c>
      <c r="C1120">
        <v>58425000</v>
      </c>
      <c r="D1120" t="s">
        <v>15534</v>
      </c>
      <c r="E1120" t="s">
        <v>15554</v>
      </c>
      <c r="F1120" t="s">
        <v>15550</v>
      </c>
      <c r="G1120" t="s">
        <v>17098</v>
      </c>
      <c r="H1120" s="1">
        <v>45119.054629629631</v>
      </c>
      <c r="I1120" t="s">
        <v>15578</v>
      </c>
      <c r="J1120" s="1">
        <v>45119.054629629631</v>
      </c>
      <c r="K1120" t="s">
        <v>15578</v>
      </c>
    </row>
    <row r="1121" spans="1:11">
      <c r="A1121">
        <v>11635</v>
      </c>
      <c r="B1121" t="s">
        <v>15724</v>
      </c>
      <c r="C1121">
        <v>50305025</v>
      </c>
      <c r="D1121" t="s">
        <v>15534</v>
      </c>
      <c r="E1121" t="s">
        <v>15554</v>
      </c>
      <c r="F1121" t="s">
        <v>15536</v>
      </c>
      <c r="G1121" t="s">
        <v>17099</v>
      </c>
      <c r="H1121" s="1">
        <v>45119.056655092594</v>
      </c>
      <c r="I1121" t="s">
        <v>15703</v>
      </c>
      <c r="J1121" s="1">
        <v>45119.961631944447</v>
      </c>
      <c r="K1121" t="s">
        <v>15703</v>
      </c>
    </row>
    <row r="1122" spans="1:11">
      <c r="A1122">
        <v>8752</v>
      </c>
      <c r="B1122" t="s">
        <v>17100</v>
      </c>
      <c r="C1122">
        <v>50915000</v>
      </c>
      <c r="D1122" t="s">
        <v>15534</v>
      </c>
      <c r="E1122" t="s">
        <v>15549</v>
      </c>
      <c r="F1122" t="s">
        <v>15550</v>
      </c>
      <c r="G1122" t="s">
        <v>17101</v>
      </c>
      <c r="H1122" s="1">
        <v>45119.061886574076</v>
      </c>
      <c r="I1122" t="s">
        <v>17102</v>
      </c>
      <c r="J1122" s="1">
        <v>45119.061886574076</v>
      </c>
      <c r="K1122" t="s">
        <v>17102</v>
      </c>
    </row>
    <row r="1123" spans="1:11">
      <c r="A1123">
        <v>8697</v>
      </c>
      <c r="B1123" t="s">
        <v>17103</v>
      </c>
      <c r="C1123">
        <v>58425000</v>
      </c>
      <c r="D1123" t="s">
        <v>15534</v>
      </c>
      <c r="E1123" t="s">
        <v>15554</v>
      </c>
      <c r="F1123" t="s">
        <v>15536</v>
      </c>
      <c r="G1123" t="s">
        <v>17104</v>
      </c>
      <c r="H1123" s="1">
        <v>45119.062280092592</v>
      </c>
      <c r="I1123" t="s">
        <v>15578</v>
      </c>
      <c r="J1123" s="1">
        <v>45119.062280092592</v>
      </c>
      <c r="K1123" t="s">
        <v>15578</v>
      </c>
    </row>
    <row r="1124" spans="1:11">
      <c r="A1124">
        <v>9199</v>
      </c>
      <c r="B1124" t="s">
        <v>17105</v>
      </c>
      <c r="C1124">
        <v>51220000</v>
      </c>
      <c r="D1124" t="s">
        <v>15534</v>
      </c>
      <c r="E1124" t="s">
        <v>15586</v>
      </c>
      <c r="F1124" t="s">
        <v>15536</v>
      </c>
      <c r="G1124" t="s">
        <v>17106</v>
      </c>
      <c r="H1124" s="1">
        <v>45119.073807870373</v>
      </c>
      <c r="I1124" t="s">
        <v>16671</v>
      </c>
      <c r="J1124" s="1">
        <v>45119.073807870373</v>
      </c>
      <c r="K1124" t="s">
        <v>16671</v>
      </c>
    </row>
    <row r="1125" spans="1:11">
      <c r="A1125">
        <v>9199</v>
      </c>
      <c r="B1125" t="s">
        <v>17105</v>
      </c>
      <c r="C1125">
        <v>55305025</v>
      </c>
      <c r="D1125" t="s">
        <v>15534</v>
      </c>
      <c r="E1125" t="s">
        <v>15544</v>
      </c>
      <c r="F1125" t="s">
        <v>15536</v>
      </c>
      <c r="G1125" t="s">
        <v>17107</v>
      </c>
      <c r="H1125" s="1">
        <v>45119.074560185189</v>
      </c>
      <c r="I1125" t="s">
        <v>16671</v>
      </c>
      <c r="J1125" s="1">
        <v>45119.074560185189</v>
      </c>
      <c r="K1125" t="s">
        <v>16671</v>
      </c>
    </row>
    <row r="1126" spans="1:11">
      <c r="A1126">
        <v>9199</v>
      </c>
      <c r="B1126" t="s">
        <v>17105</v>
      </c>
      <c r="C1126">
        <v>50230000</v>
      </c>
      <c r="D1126" t="s">
        <v>15534</v>
      </c>
      <c r="E1126" t="s">
        <v>15554</v>
      </c>
      <c r="F1126" t="s">
        <v>15536</v>
      </c>
      <c r="G1126" t="s">
        <v>17108</v>
      </c>
      <c r="H1126" s="1">
        <v>45119.07539351852</v>
      </c>
      <c r="I1126" t="s">
        <v>16671</v>
      </c>
      <c r="J1126" s="1">
        <v>45119.07539351852</v>
      </c>
      <c r="K1126" t="s">
        <v>16671</v>
      </c>
    </row>
    <row r="1127" spans="1:11">
      <c r="A1127">
        <v>9199</v>
      </c>
      <c r="B1127" t="s">
        <v>17105</v>
      </c>
      <c r="C1127">
        <v>50365000</v>
      </c>
      <c r="D1127" t="s">
        <v>15534</v>
      </c>
      <c r="E1127" t="s">
        <v>15544</v>
      </c>
      <c r="F1127" t="s">
        <v>15550</v>
      </c>
      <c r="G1127" t="s">
        <v>17109</v>
      </c>
      <c r="H1127" s="1">
        <v>45119.078113425923</v>
      </c>
      <c r="I1127" t="s">
        <v>16671</v>
      </c>
      <c r="J1127" s="1">
        <v>45119.078113425923</v>
      </c>
      <c r="K1127" t="s">
        <v>16671</v>
      </c>
    </row>
    <row r="1128" spans="1:11">
      <c r="A1128">
        <v>9199</v>
      </c>
      <c r="B1128" t="s">
        <v>17105</v>
      </c>
      <c r="C1128">
        <v>50905006</v>
      </c>
      <c r="D1128" t="s">
        <v>15534</v>
      </c>
      <c r="E1128" t="s">
        <v>15586</v>
      </c>
      <c r="F1128" t="s">
        <v>15536</v>
      </c>
      <c r="G1128" t="s">
        <v>17110</v>
      </c>
      <c r="H1128" s="1">
        <v>45119.079247685186</v>
      </c>
      <c r="I1128" t="s">
        <v>16671</v>
      </c>
      <c r="J1128" s="1">
        <v>45119.079247685186</v>
      </c>
      <c r="K1128" t="s">
        <v>16671</v>
      </c>
    </row>
    <row r="1129" spans="1:11">
      <c r="A1129">
        <v>99464</v>
      </c>
      <c r="B1129" t="s">
        <v>17111</v>
      </c>
      <c r="C1129">
        <v>50366000</v>
      </c>
      <c r="D1129" t="s">
        <v>15534</v>
      </c>
      <c r="E1129" t="s">
        <v>15544</v>
      </c>
      <c r="F1129" t="s">
        <v>15550</v>
      </c>
      <c r="G1129" t="s">
        <v>17112</v>
      </c>
      <c r="H1129" s="1">
        <v>45119.081909722219</v>
      </c>
      <c r="I1129" t="s">
        <v>16671</v>
      </c>
      <c r="J1129" s="1">
        <v>45119.081909722219</v>
      </c>
      <c r="K1129" t="s">
        <v>16671</v>
      </c>
    </row>
    <row r="1130" spans="1:11">
      <c r="A1130">
        <v>99466</v>
      </c>
      <c r="B1130" t="s">
        <v>17113</v>
      </c>
      <c r="C1130">
        <v>50366000</v>
      </c>
      <c r="D1130" t="s">
        <v>15534</v>
      </c>
      <c r="E1130" t="s">
        <v>15544</v>
      </c>
      <c r="F1130" t="s">
        <v>15536</v>
      </c>
      <c r="G1130" t="s">
        <v>17114</v>
      </c>
      <c r="H1130" s="1">
        <v>45119.082905092589</v>
      </c>
      <c r="I1130" t="s">
        <v>16671</v>
      </c>
      <c r="J1130" s="1">
        <v>45119.082905092589</v>
      </c>
      <c r="K1130" t="s">
        <v>16671</v>
      </c>
    </row>
    <row r="1131" spans="1:11">
      <c r="A1131">
        <v>99463</v>
      </c>
      <c r="B1131" t="s">
        <v>17115</v>
      </c>
      <c r="C1131">
        <v>50390000</v>
      </c>
      <c r="D1131" t="s">
        <v>15534</v>
      </c>
      <c r="E1131" t="s">
        <v>15554</v>
      </c>
      <c r="F1131" t="s">
        <v>15550</v>
      </c>
      <c r="G1131" t="s">
        <v>17116</v>
      </c>
      <c r="H1131" s="1">
        <v>45119.086689814816</v>
      </c>
      <c r="I1131" t="s">
        <v>16671</v>
      </c>
      <c r="J1131" s="1">
        <v>45119.086689814816</v>
      </c>
      <c r="K1131" t="s">
        <v>16671</v>
      </c>
    </row>
    <row r="1132" spans="1:11">
      <c r="A1132">
        <v>99471</v>
      </c>
      <c r="B1132" t="s">
        <v>17117</v>
      </c>
      <c r="C1132">
        <v>50905006</v>
      </c>
      <c r="D1132" t="s">
        <v>15534</v>
      </c>
      <c r="E1132" t="s">
        <v>15540</v>
      </c>
      <c r="F1132" t="s">
        <v>15536</v>
      </c>
      <c r="G1132" t="s">
        <v>10428</v>
      </c>
      <c r="H1132" s="1">
        <v>45119.088587962964</v>
      </c>
      <c r="I1132" t="s">
        <v>15573</v>
      </c>
      <c r="J1132" s="1">
        <v>45119.088587962964</v>
      </c>
      <c r="K1132" t="s">
        <v>15573</v>
      </c>
    </row>
    <row r="1133" spans="1:11">
      <c r="A1133">
        <v>82738</v>
      </c>
      <c r="B1133" t="s">
        <v>17118</v>
      </c>
      <c r="C1133">
        <v>50350001</v>
      </c>
      <c r="D1133" t="s">
        <v>15534</v>
      </c>
      <c r="E1133" t="s">
        <v>15535</v>
      </c>
      <c r="F1133" t="s">
        <v>15550</v>
      </c>
      <c r="G1133" t="s">
        <v>17119</v>
      </c>
      <c r="H1133" s="1">
        <v>45119.091516203705</v>
      </c>
      <c r="I1133" t="s">
        <v>16438</v>
      </c>
      <c r="J1133" s="1">
        <v>45121.022118055553</v>
      </c>
      <c r="K1133" t="s">
        <v>16438</v>
      </c>
    </row>
    <row r="1134" spans="1:11">
      <c r="A1134">
        <v>83063</v>
      </c>
      <c r="B1134" t="s">
        <v>17120</v>
      </c>
      <c r="C1134">
        <v>50321000</v>
      </c>
      <c r="D1134" t="s">
        <v>15534</v>
      </c>
      <c r="E1134" t="s">
        <v>15554</v>
      </c>
      <c r="F1134" t="s">
        <v>15536</v>
      </c>
      <c r="G1134" t="s">
        <v>16605</v>
      </c>
      <c r="H1134" s="1">
        <v>45119.091828703706</v>
      </c>
      <c r="I1134" t="s">
        <v>16398</v>
      </c>
      <c r="J1134" s="1">
        <v>45121.626192129632</v>
      </c>
      <c r="K1134" t="s">
        <v>16398</v>
      </c>
    </row>
    <row r="1135" spans="1:11">
      <c r="A1135">
        <v>99481</v>
      </c>
      <c r="B1135" t="s">
        <v>17121</v>
      </c>
      <c r="C1135">
        <v>50812000</v>
      </c>
      <c r="D1135" t="s">
        <v>15534</v>
      </c>
      <c r="E1135" t="s">
        <v>15554</v>
      </c>
      <c r="F1135" t="s">
        <v>15536</v>
      </c>
      <c r="G1135" t="s">
        <v>17122</v>
      </c>
      <c r="H1135" s="1">
        <v>45119.093888888892</v>
      </c>
      <c r="I1135" t="s">
        <v>15573</v>
      </c>
      <c r="J1135" s="1">
        <v>45119.093888888892</v>
      </c>
      <c r="K1135" t="s">
        <v>15573</v>
      </c>
    </row>
    <row r="1136" spans="1:11">
      <c r="A1136">
        <v>14280</v>
      </c>
      <c r="B1136" t="s">
        <v>16799</v>
      </c>
      <c r="C1136">
        <v>50810000</v>
      </c>
      <c r="D1136" t="s">
        <v>15534</v>
      </c>
      <c r="E1136" t="s">
        <v>15687</v>
      </c>
      <c r="F1136" t="s">
        <v>15550</v>
      </c>
      <c r="G1136" t="s">
        <v>17123</v>
      </c>
      <c r="H1136" s="1">
        <v>45119.094409722224</v>
      </c>
      <c r="I1136" t="s">
        <v>16398</v>
      </c>
      <c r="J1136" s="1">
        <v>45119.094409722224</v>
      </c>
      <c r="K1136" t="s">
        <v>16398</v>
      </c>
    </row>
    <row r="1137" spans="1:11">
      <c r="A1137">
        <v>4557</v>
      </c>
      <c r="B1137" t="s">
        <v>17124</v>
      </c>
      <c r="C1137">
        <v>50305028</v>
      </c>
      <c r="D1137" t="s">
        <v>15534</v>
      </c>
      <c r="E1137" t="s">
        <v>15554</v>
      </c>
      <c r="F1137" t="s">
        <v>15550</v>
      </c>
      <c r="G1137" t="s">
        <v>17125</v>
      </c>
      <c r="H1137" s="1">
        <v>45119.096388888887</v>
      </c>
      <c r="I1137" t="s">
        <v>16398</v>
      </c>
      <c r="J1137" s="1">
        <v>45119.096388888887</v>
      </c>
      <c r="K1137" t="s">
        <v>16398</v>
      </c>
    </row>
    <row r="1138" spans="1:11">
      <c r="A1138">
        <v>20804</v>
      </c>
      <c r="B1138" t="s">
        <v>16837</v>
      </c>
      <c r="C1138">
        <v>56200030</v>
      </c>
      <c r="D1138" t="s">
        <v>15534</v>
      </c>
      <c r="E1138" t="s">
        <v>15554</v>
      </c>
      <c r="F1138" t="s">
        <v>15550</v>
      </c>
      <c r="G1138" t="s">
        <v>16838</v>
      </c>
      <c r="H1138" s="1">
        <v>45119.155115740738</v>
      </c>
      <c r="I1138" t="s">
        <v>16839</v>
      </c>
      <c r="J1138" s="1">
        <v>45119.155115740738</v>
      </c>
      <c r="K1138" t="s">
        <v>16839</v>
      </c>
    </row>
    <row r="1139" spans="1:11">
      <c r="A1139">
        <v>20804</v>
      </c>
      <c r="B1139" t="s">
        <v>16837</v>
      </c>
      <c r="C1139">
        <v>51220000</v>
      </c>
      <c r="D1139" t="s">
        <v>15534</v>
      </c>
      <c r="E1139" t="s">
        <v>15554</v>
      </c>
      <c r="F1139" t="s">
        <v>15536</v>
      </c>
      <c r="G1139" t="s">
        <v>17126</v>
      </c>
      <c r="H1139" s="1">
        <v>45119.168136574073</v>
      </c>
      <c r="I1139" t="s">
        <v>16839</v>
      </c>
      <c r="J1139" s="1">
        <v>45119.168136574073</v>
      </c>
      <c r="K1139" t="s">
        <v>16839</v>
      </c>
    </row>
    <row r="1140" spans="1:11">
      <c r="A1140">
        <v>9166</v>
      </c>
      <c r="B1140" t="s">
        <v>16819</v>
      </c>
      <c r="C1140">
        <v>50320000</v>
      </c>
      <c r="D1140" t="s">
        <v>15534</v>
      </c>
      <c r="E1140" t="s">
        <v>15554</v>
      </c>
      <c r="F1140" t="s">
        <v>15550</v>
      </c>
      <c r="G1140" t="s">
        <v>17127</v>
      </c>
      <c r="H1140" s="1">
        <v>45119.240671296298</v>
      </c>
      <c r="I1140" t="s">
        <v>16560</v>
      </c>
      <c r="J1140" s="1">
        <v>45121.228692129633</v>
      </c>
      <c r="K1140" t="s">
        <v>16560</v>
      </c>
    </row>
    <row r="1141" spans="1:11">
      <c r="A1141">
        <v>11056</v>
      </c>
      <c r="B1141" t="s">
        <v>17128</v>
      </c>
      <c r="C1141">
        <v>50355000</v>
      </c>
      <c r="D1141" t="s">
        <v>15534</v>
      </c>
      <c r="E1141" t="s">
        <v>15554</v>
      </c>
      <c r="F1141" t="s">
        <v>15550</v>
      </c>
      <c r="G1141" t="s">
        <v>17129</v>
      </c>
      <c r="H1141" s="1">
        <v>45119.242546296293</v>
      </c>
      <c r="I1141" t="s">
        <v>16560</v>
      </c>
      <c r="J1141" s="1">
        <v>45119.242546296293</v>
      </c>
      <c r="K1141" t="s">
        <v>16560</v>
      </c>
    </row>
    <row r="1142" spans="1:11">
      <c r="A1142">
        <v>8497</v>
      </c>
      <c r="B1142" t="s">
        <v>17130</v>
      </c>
      <c r="C1142">
        <v>50905010</v>
      </c>
      <c r="D1142" t="s">
        <v>15534</v>
      </c>
      <c r="E1142" t="s">
        <v>15544</v>
      </c>
      <c r="F1142" t="s">
        <v>15550</v>
      </c>
      <c r="G1142" t="s">
        <v>17131</v>
      </c>
      <c r="H1142" s="1">
        <v>45119.244143518517</v>
      </c>
      <c r="I1142" t="s">
        <v>16560</v>
      </c>
      <c r="J1142" s="1">
        <v>45119.244143518517</v>
      </c>
      <c r="K1142" t="s">
        <v>16560</v>
      </c>
    </row>
    <row r="1143" spans="1:11">
      <c r="A1143">
        <v>9196</v>
      </c>
      <c r="B1143" t="s">
        <v>17132</v>
      </c>
      <c r="C1143">
        <v>50812000</v>
      </c>
      <c r="D1143" t="s">
        <v>15534</v>
      </c>
      <c r="E1143" t="s">
        <v>15554</v>
      </c>
      <c r="F1143" t="s">
        <v>15536</v>
      </c>
      <c r="G1143" t="s">
        <v>17122</v>
      </c>
      <c r="H1143" s="1">
        <v>45119.47861111111</v>
      </c>
      <c r="I1143" t="s">
        <v>15573</v>
      </c>
      <c r="J1143" s="1">
        <v>45119.47861111111</v>
      </c>
      <c r="K1143" t="s">
        <v>15573</v>
      </c>
    </row>
    <row r="1144" spans="1:11">
      <c r="A1144">
        <v>99472</v>
      </c>
      <c r="B1144" t="s">
        <v>17133</v>
      </c>
      <c r="C1144">
        <v>50310000</v>
      </c>
      <c r="D1144" t="s">
        <v>15534</v>
      </c>
      <c r="E1144" t="s">
        <v>15544</v>
      </c>
      <c r="F1144" t="s">
        <v>15550</v>
      </c>
      <c r="G1144" t="s">
        <v>17134</v>
      </c>
      <c r="H1144" s="1">
        <v>45119.481979166667</v>
      </c>
      <c r="I1144" t="s">
        <v>15573</v>
      </c>
      <c r="J1144" s="1">
        <v>45119.481979166667</v>
      </c>
      <c r="K1144" t="s">
        <v>15573</v>
      </c>
    </row>
    <row r="1145" spans="1:11">
      <c r="A1145">
        <v>20541</v>
      </c>
      <c r="B1145" t="s">
        <v>17135</v>
      </c>
      <c r="C1145">
        <v>50812000</v>
      </c>
      <c r="D1145" t="s">
        <v>15534</v>
      </c>
      <c r="E1145" t="s">
        <v>15554</v>
      </c>
      <c r="F1145" t="s">
        <v>15536</v>
      </c>
      <c r="G1145" t="s">
        <v>17122</v>
      </c>
      <c r="H1145" s="1">
        <v>45119.483865740738</v>
      </c>
      <c r="I1145" t="s">
        <v>15573</v>
      </c>
      <c r="J1145" s="1">
        <v>45119.483865740738</v>
      </c>
      <c r="K1145" t="s">
        <v>15573</v>
      </c>
    </row>
    <row r="1146" spans="1:11">
      <c r="A1146">
        <v>20541</v>
      </c>
      <c r="B1146" t="s">
        <v>17135</v>
      </c>
      <c r="C1146">
        <v>50905006</v>
      </c>
      <c r="D1146" t="s">
        <v>15534</v>
      </c>
      <c r="E1146" t="s">
        <v>15540</v>
      </c>
      <c r="F1146" t="s">
        <v>15536</v>
      </c>
      <c r="G1146" t="s">
        <v>10428</v>
      </c>
      <c r="H1146" s="1">
        <v>45119.484884259262</v>
      </c>
      <c r="I1146" t="s">
        <v>15573</v>
      </c>
      <c r="J1146" s="1">
        <v>45119.484884259262</v>
      </c>
      <c r="K1146" t="s">
        <v>15573</v>
      </c>
    </row>
    <row r="1147" spans="1:11">
      <c r="A1147">
        <v>20538</v>
      </c>
      <c r="B1147" t="s">
        <v>17136</v>
      </c>
      <c r="C1147">
        <v>50366000</v>
      </c>
      <c r="D1147" t="s">
        <v>15534</v>
      </c>
      <c r="E1147" t="s">
        <v>15544</v>
      </c>
      <c r="F1147" t="s">
        <v>15550</v>
      </c>
      <c r="G1147" t="s">
        <v>17137</v>
      </c>
      <c r="H1147" s="1">
        <v>45119.48642361111</v>
      </c>
      <c r="I1147" t="s">
        <v>15573</v>
      </c>
      <c r="J1147" s="1">
        <v>45120.835231481484</v>
      </c>
      <c r="K1147" t="s">
        <v>15573</v>
      </c>
    </row>
    <row r="1148" spans="1:11">
      <c r="A1148">
        <v>20515</v>
      </c>
      <c r="B1148" t="s">
        <v>17138</v>
      </c>
      <c r="C1148">
        <v>50905006</v>
      </c>
      <c r="D1148" t="s">
        <v>15534</v>
      </c>
      <c r="E1148" t="s">
        <v>15540</v>
      </c>
      <c r="F1148" t="s">
        <v>15536</v>
      </c>
      <c r="G1148" t="s">
        <v>10428</v>
      </c>
      <c r="H1148" s="1">
        <v>45119.487500000003</v>
      </c>
      <c r="I1148" t="s">
        <v>15573</v>
      </c>
      <c r="J1148" s="1">
        <v>45119.487500000003</v>
      </c>
      <c r="K1148" t="s">
        <v>15573</v>
      </c>
    </row>
    <row r="1149" spans="1:11">
      <c r="A1149">
        <v>126073</v>
      </c>
      <c r="B1149" t="s">
        <v>17139</v>
      </c>
      <c r="C1149">
        <v>50610000</v>
      </c>
      <c r="D1149" t="s">
        <v>15534</v>
      </c>
      <c r="E1149" t="s">
        <v>15586</v>
      </c>
      <c r="F1149" t="s">
        <v>15536</v>
      </c>
      <c r="G1149" t="s">
        <v>17140</v>
      </c>
      <c r="H1149" s="1">
        <v>45119.497256944444</v>
      </c>
      <c r="I1149" t="s">
        <v>17141</v>
      </c>
      <c r="J1149" s="1">
        <v>45119.497256944444</v>
      </c>
      <c r="K1149" t="s">
        <v>17141</v>
      </c>
    </row>
    <row r="1150" spans="1:11">
      <c r="A1150">
        <v>126073</v>
      </c>
      <c r="B1150" t="s">
        <v>17139</v>
      </c>
      <c r="C1150">
        <v>50305028</v>
      </c>
      <c r="D1150" t="s">
        <v>15534</v>
      </c>
      <c r="E1150" t="s">
        <v>15554</v>
      </c>
      <c r="F1150" t="s">
        <v>15536</v>
      </c>
      <c r="G1150" t="s">
        <v>17142</v>
      </c>
      <c r="H1150" s="1">
        <v>45119.507939814815</v>
      </c>
      <c r="I1150" t="s">
        <v>17141</v>
      </c>
      <c r="J1150" s="1">
        <v>45119.507939814815</v>
      </c>
      <c r="K1150" t="s">
        <v>17141</v>
      </c>
    </row>
    <row r="1151" spans="1:11">
      <c r="A1151">
        <v>126073</v>
      </c>
      <c r="B1151" t="s">
        <v>17139</v>
      </c>
      <c r="C1151">
        <v>50321000</v>
      </c>
      <c r="D1151" t="s">
        <v>15534</v>
      </c>
      <c r="E1151" t="s">
        <v>15544</v>
      </c>
      <c r="F1151" t="s">
        <v>15550</v>
      </c>
      <c r="G1151" t="s">
        <v>17143</v>
      </c>
      <c r="H1151" s="1">
        <v>45119.510462962964</v>
      </c>
      <c r="I1151" t="s">
        <v>17141</v>
      </c>
      <c r="J1151" s="1">
        <v>45119.510462962964</v>
      </c>
      <c r="K1151" t="s">
        <v>17141</v>
      </c>
    </row>
    <row r="1152" spans="1:11">
      <c r="A1152">
        <v>126073</v>
      </c>
      <c r="B1152" t="s">
        <v>17139</v>
      </c>
      <c r="C1152">
        <v>50355000</v>
      </c>
      <c r="D1152" t="s">
        <v>15534</v>
      </c>
      <c r="E1152" t="s">
        <v>15535</v>
      </c>
      <c r="F1152" t="s">
        <v>15536</v>
      </c>
      <c r="G1152" t="s">
        <v>17144</v>
      </c>
      <c r="H1152" s="1">
        <v>45119.514293981483</v>
      </c>
      <c r="I1152" t="s">
        <v>17141</v>
      </c>
      <c r="J1152" s="1">
        <v>45119.514293981483</v>
      </c>
      <c r="K1152" t="s">
        <v>17141</v>
      </c>
    </row>
    <row r="1153" spans="1:11">
      <c r="A1153">
        <v>126073</v>
      </c>
      <c r="B1153" t="s">
        <v>17139</v>
      </c>
      <c r="C1153">
        <v>50355210</v>
      </c>
      <c r="D1153" t="s">
        <v>15534</v>
      </c>
      <c r="E1153" t="s">
        <v>15554</v>
      </c>
      <c r="F1153" t="s">
        <v>15550</v>
      </c>
      <c r="G1153" t="s">
        <v>17145</v>
      </c>
      <c r="H1153" s="1">
        <v>45119.515706018516</v>
      </c>
      <c r="I1153" t="s">
        <v>17141</v>
      </c>
      <c r="J1153" s="1">
        <v>45119.515706018516</v>
      </c>
      <c r="K1153" t="s">
        <v>17141</v>
      </c>
    </row>
    <row r="1154" spans="1:11">
      <c r="A1154">
        <v>126073</v>
      </c>
      <c r="B1154" t="s">
        <v>17139</v>
      </c>
      <c r="C1154">
        <v>50366000</v>
      </c>
      <c r="D1154" t="s">
        <v>15534</v>
      </c>
      <c r="E1154" t="s">
        <v>15535</v>
      </c>
      <c r="F1154" t="s">
        <v>15536</v>
      </c>
      <c r="G1154" t="s">
        <v>17146</v>
      </c>
      <c r="H1154" s="1">
        <v>45119.518206018518</v>
      </c>
      <c r="I1154" t="s">
        <v>17141</v>
      </c>
      <c r="J1154" s="1">
        <v>45119.518206018518</v>
      </c>
      <c r="K1154" t="s">
        <v>17141</v>
      </c>
    </row>
    <row r="1155" spans="1:11">
      <c r="A1155">
        <v>10775</v>
      </c>
      <c r="B1155" t="s">
        <v>16884</v>
      </c>
      <c r="C1155">
        <v>50355000</v>
      </c>
      <c r="D1155" t="s">
        <v>15534</v>
      </c>
      <c r="E1155" t="s">
        <v>15544</v>
      </c>
      <c r="F1155" t="s">
        <v>15550</v>
      </c>
      <c r="G1155" t="s">
        <v>17147</v>
      </c>
      <c r="H1155" s="1">
        <v>45119.521412037036</v>
      </c>
      <c r="I1155" t="s">
        <v>16511</v>
      </c>
      <c r="J1155" s="1">
        <v>45119.521412037036</v>
      </c>
      <c r="K1155" t="s">
        <v>16511</v>
      </c>
    </row>
    <row r="1156" spans="1:11">
      <c r="A1156">
        <v>126073</v>
      </c>
      <c r="B1156" t="s">
        <v>17139</v>
      </c>
      <c r="C1156">
        <v>50810000</v>
      </c>
      <c r="D1156" t="s">
        <v>15534</v>
      </c>
      <c r="E1156" t="s">
        <v>15554</v>
      </c>
      <c r="F1156" t="s">
        <v>15550</v>
      </c>
      <c r="G1156" t="s">
        <v>17148</v>
      </c>
      <c r="H1156" s="1">
        <v>45119.521701388891</v>
      </c>
      <c r="I1156" t="s">
        <v>17141</v>
      </c>
      <c r="J1156" s="1">
        <v>45119.521701388891</v>
      </c>
      <c r="K1156" t="s">
        <v>17141</v>
      </c>
    </row>
    <row r="1157" spans="1:11">
      <c r="A1157">
        <v>8868</v>
      </c>
      <c r="B1157" t="s">
        <v>17149</v>
      </c>
      <c r="C1157">
        <v>50619000</v>
      </c>
      <c r="D1157" t="s">
        <v>15534</v>
      </c>
      <c r="E1157" t="s">
        <v>15544</v>
      </c>
      <c r="F1157" t="s">
        <v>15536</v>
      </c>
      <c r="G1157" t="s">
        <v>17150</v>
      </c>
      <c r="H1157" s="1">
        <v>45119.529583333337</v>
      </c>
      <c r="I1157" t="s">
        <v>16917</v>
      </c>
      <c r="J1157" s="1">
        <v>45124.448194444441</v>
      </c>
      <c r="K1157" t="s">
        <v>16917</v>
      </c>
    </row>
    <row r="1158" spans="1:11">
      <c r="A1158">
        <v>109794</v>
      </c>
      <c r="B1158" t="s">
        <v>16065</v>
      </c>
      <c r="C1158">
        <v>56200060</v>
      </c>
      <c r="D1158" t="s">
        <v>15534</v>
      </c>
      <c r="E1158" t="s">
        <v>15576</v>
      </c>
      <c r="F1158" t="s">
        <v>15550</v>
      </c>
      <c r="G1158" t="s">
        <v>17151</v>
      </c>
      <c r="H1158" s="1">
        <v>45119.530462962961</v>
      </c>
      <c r="I1158" t="s">
        <v>16067</v>
      </c>
      <c r="J1158" s="1">
        <v>45119.530462962961</v>
      </c>
      <c r="K1158" t="s">
        <v>16067</v>
      </c>
    </row>
    <row r="1159" spans="1:11">
      <c r="A1159">
        <v>8868</v>
      </c>
      <c r="B1159" t="s">
        <v>17149</v>
      </c>
      <c r="C1159">
        <v>57300021</v>
      </c>
      <c r="D1159" t="s">
        <v>15534</v>
      </c>
      <c r="E1159" t="s">
        <v>15576</v>
      </c>
      <c r="F1159" t="s">
        <v>15536</v>
      </c>
      <c r="G1159" t="s">
        <v>17152</v>
      </c>
      <c r="H1159" s="1">
        <v>45119.530497685184</v>
      </c>
      <c r="I1159" t="s">
        <v>16917</v>
      </c>
      <c r="J1159" s="1">
        <v>45124.448657407411</v>
      </c>
      <c r="K1159" t="s">
        <v>16917</v>
      </c>
    </row>
    <row r="1160" spans="1:11">
      <c r="A1160">
        <v>21530</v>
      </c>
      <c r="B1160" t="s">
        <v>16363</v>
      </c>
      <c r="C1160">
        <v>50905000</v>
      </c>
      <c r="D1160" t="s">
        <v>15534</v>
      </c>
      <c r="E1160" t="s">
        <v>15540</v>
      </c>
      <c r="F1160" t="s">
        <v>15550</v>
      </c>
      <c r="G1160" t="s">
        <v>17153</v>
      </c>
      <c r="H1160" s="1">
        <v>45119.532071759262</v>
      </c>
      <c r="I1160" t="s">
        <v>16067</v>
      </c>
      <c r="J1160" s="1">
        <v>45119.532071759262</v>
      </c>
      <c r="K1160" t="s">
        <v>16067</v>
      </c>
    </row>
    <row r="1161" spans="1:11">
      <c r="A1161">
        <v>109789</v>
      </c>
      <c r="B1161" t="s">
        <v>16626</v>
      </c>
      <c r="C1161">
        <v>50366000</v>
      </c>
      <c r="D1161" t="s">
        <v>15534</v>
      </c>
      <c r="E1161" t="s">
        <v>15586</v>
      </c>
      <c r="F1161" t="s">
        <v>15536</v>
      </c>
      <c r="G1161" t="s">
        <v>17154</v>
      </c>
      <c r="H1161" s="1">
        <v>45119.533078703702</v>
      </c>
      <c r="I1161" t="s">
        <v>16067</v>
      </c>
      <c r="J1161" s="1">
        <v>45119.533078703702</v>
      </c>
      <c r="K1161" t="s">
        <v>16067</v>
      </c>
    </row>
    <row r="1162" spans="1:11">
      <c r="A1162">
        <v>20626</v>
      </c>
      <c r="B1162" t="s">
        <v>17155</v>
      </c>
      <c r="C1162">
        <v>58425000</v>
      </c>
      <c r="D1162" t="s">
        <v>15534</v>
      </c>
      <c r="E1162" t="s">
        <v>15576</v>
      </c>
      <c r="F1162" t="s">
        <v>15550</v>
      </c>
      <c r="G1162" t="s">
        <v>17156</v>
      </c>
      <c r="H1162" s="1">
        <v>45119.533368055556</v>
      </c>
      <c r="I1162" t="s">
        <v>16986</v>
      </c>
      <c r="J1162" s="1">
        <v>45119.533368055556</v>
      </c>
      <c r="K1162" t="s">
        <v>16986</v>
      </c>
    </row>
    <row r="1163" spans="1:11">
      <c r="A1163">
        <v>109789</v>
      </c>
      <c r="B1163" t="s">
        <v>16626</v>
      </c>
      <c r="C1163">
        <v>50350001</v>
      </c>
      <c r="D1163" t="s">
        <v>15534</v>
      </c>
      <c r="E1163" t="s">
        <v>15535</v>
      </c>
      <c r="F1163" t="s">
        <v>15536</v>
      </c>
      <c r="G1163" t="s">
        <v>17157</v>
      </c>
      <c r="H1163" s="1">
        <v>45119.533807870372</v>
      </c>
      <c r="I1163" t="s">
        <v>16067</v>
      </c>
      <c r="J1163" s="1">
        <v>45119.533807870372</v>
      </c>
      <c r="K1163" t="s">
        <v>16067</v>
      </c>
    </row>
    <row r="1164" spans="1:11">
      <c r="A1164">
        <v>109797</v>
      </c>
      <c r="B1164" t="s">
        <v>17158</v>
      </c>
      <c r="C1164">
        <v>50515000</v>
      </c>
      <c r="D1164" t="s">
        <v>15534</v>
      </c>
      <c r="E1164" t="s">
        <v>15554</v>
      </c>
      <c r="F1164" t="s">
        <v>15550</v>
      </c>
      <c r="G1164" t="s">
        <v>17159</v>
      </c>
      <c r="H1164" s="1">
        <v>45119.534166666665</v>
      </c>
      <c r="I1164" t="s">
        <v>16067</v>
      </c>
      <c r="J1164" s="1">
        <v>45119.534166666665</v>
      </c>
      <c r="K1164" t="s">
        <v>16067</v>
      </c>
    </row>
    <row r="1165" spans="1:11">
      <c r="A1165">
        <v>8881</v>
      </c>
      <c r="B1165" t="s">
        <v>17160</v>
      </c>
      <c r="C1165">
        <v>51220000</v>
      </c>
      <c r="D1165" t="s">
        <v>15534</v>
      </c>
      <c r="E1165" t="s">
        <v>15554</v>
      </c>
      <c r="F1165" t="s">
        <v>15550</v>
      </c>
      <c r="G1165" t="s">
        <v>17161</v>
      </c>
      <c r="H1165" s="1">
        <v>45119.534224537034</v>
      </c>
      <c r="I1165" t="s">
        <v>16917</v>
      </c>
      <c r="J1165" s="1">
        <v>45124.449374999997</v>
      </c>
      <c r="K1165" t="s">
        <v>16917</v>
      </c>
    </row>
    <row r="1166" spans="1:11">
      <c r="A1166">
        <v>109797</v>
      </c>
      <c r="B1166" t="s">
        <v>17158</v>
      </c>
      <c r="C1166">
        <v>51210000</v>
      </c>
      <c r="D1166" t="s">
        <v>15534</v>
      </c>
      <c r="E1166" t="s">
        <v>15554</v>
      </c>
      <c r="F1166" t="s">
        <v>15550</v>
      </c>
      <c r="G1166" t="s">
        <v>17162</v>
      </c>
      <c r="H1166" s="1">
        <v>45119.534687500003</v>
      </c>
      <c r="I1166" t="s">
        <v>16067</v>
      </c>
      <c r="J1166" s="1">
        <v>45119.534687500003</v>
      </c>
      <c r="K1166" t="s">
        <v>16067</v>
      </c>
    </row>
    <row r="1167" spans="1:11">
      <c r="A1167">
        <v>109797</v>
      </c>
      <c r="B1167" t="s">
        <v>17158</v>
      </c>
      <c r="C1167">
        <v>50350000</v>
      </c>
      <c r="D1167" t="s">
        <v>15534</v>
      </c>
      <c r="E1167" t="s">
        <v>15544</v>
      </c>
      <c r="F1167" t="s">
        <v>15536</v>
      </c>
      <c r="G1167" t="s">
        <v>17163</v>
      </c>
      <c r="H1167" s="1">
        <v>45119.536307870374</v>
      </c>
      <c r="I1167" t="s">
        <v>16067</v>
      </c>
      <c r="J1167" s="1">
        <v>45119.536307870374</v>
      </c>
      <c r="K1167" t="s">
        <v>16067</v>
      </c>
    </row>
    <row r="1168" spans="1:11">
      <c r="A1168">
        <v>83174</v>
      </c>
      <c r="B1168" t="s">
        <v>16441</v>
      </c>
      <c r="C1168">
        <v>57700030</v>
      </c>
      <c r="D1168" t="s">
        <v>15534</v>
      </c>
      <c r="E1168" t="s">
        <v>15576</v>
      </c>
      <c r="F1168" t="s">
        <v>15550</v>
      </c>
      <c r="G1168" t="s">
        <v>17164</v>
      </c>
      <c r="H1168" s="1">
        <v>45119.537476851852</v>
      </c>
      <c r="I1168" t="s">
        <v>16067</v>
      </c>
      <c r="J1168" s="1">
        <v>45119.537476851852</v>
      </c>
      <c r="K1168" t="s">
        <v>16067</v>
      </c>
    </row>
    <row r="1169" spans="1:11">
      <c r="A1169">
        <v>20626</v>
      </c>
      <c r="B1169" t="s">
        <v>17155</v>
      </c>
      <c r="C1169">
        <v>57700010</v>
      </c>
      <c r="D1169" t="s">
        <v>15534</v>
      </c>
      <c r="E1169" t="s">
        <v>15576</v>
      </c>
      <c r="F1169" t="s">
        <v>15550</v>
      </c>
      <c r="G1169" t="s">
        <v>17165</v>
      </c>
      <c r="H1169" s="1">
        <v>45119.537627314814</v>
      </c>
      <c r="I1169" t="s">
        <v>16986</v>
      </c>
      <c r="J1169" s="1">
        <v>45119.537627314814</v>
      </c>
      <c r="K1169" t="s">
        <v>16986</v>
      </c>
    </row>
    <row r="1170" spans="1:11">
      <c r="A1170">
        <v>83174</v>
      </c>
      <c r="B1170" t="s">
        <v>16441</v>
      </c>
      <c r="C1170">
        <v>57700010</v>
      </c>
      <c r="D1170" t="s">
        <v>15534</v>
      </c>
      <c r="E1170" t="s">
        <v>15576</v>
      </c>
      <c r="F1170" t="s">
        <v>15550</v>
      </c>
      <c r="G1170" t="s">
        <v>17166</v>
      </c>
      <c r="H1170" s="1">
        <v>45119.537662037037</v>
      </c>
      <c r="I1170" t="s">
        <v>16067</v>
      </c>
      <c r="J1170" s="1">
        <v>45119.537662037037</v>
      </c>
      <c r="K1170" t="s">
        <v>16067</v>
      </c>
    </row>
    <row r="1171" spans="1:11">
      <c r="A1171">
        <v>8876</v>
      </c>
      <c r="B1171" t="s">
        <v>17167</v>
      </c>
      <c r="C1171">
        <v>50355000</v>
      </c>
      <c r="D1171" t="s">
        <v>15534</v>
      </c>
      <c r="E1171" t="s">
        <v>15544</v>
      </c>
      <c r="F1171" t="s">
        <v>15550</v>
      </c>
      <c r="G1171" t="s">
        <v>17168</v>
      </c>
      <c r="H1171" s="1">
        <v>45119.537754629629</v>
      </c>
      <c r="I1171" t="s">
        <v>16917</v>
      </c>
      <c r="J1171" s="1">
        <v>45124.449814814812</v>
      </c>
      <c r="K1171" t="s">
        <v>16917</v>
      </c>
    </row>
    <row r="1172" spans="1:11">
      <c r="A1172">
        <v>83174</v>
      </c>
      <c r="B1172" t="s">
        <v>16441</v>
      </c>
      <c r="C1172">
        <v>57700060</v>
      </c>
      <c r="D1172" t="s">
        <v>15534</v>
      </c>
      <c r="E1172" t="s">
        <v>15576</v>
      </c>
      <c r="F1172" t="s">
        <v>15536</v>
      </c>
      <c r="G1172" t="s">
        <v>17166</v>
      </c>
      <c r="H1172" s="1">
        <v>45119.538194444445</v>
      </c>
      <c r="I1172" t="s">
        <v>16067</v>
      </c>
      <c r="J1172" s="1">
        <v>45119.538194444445</v>
      </c>
      <c r="K1172" t="s">
        <v>16067</v>
      </c>
    </row>
    <row r="1173" spans="1:11">
      <c r="A1173">
        <v>8876</v>
      </c>
      <c r="B1173" t="s">
        <v>17167</v>
      </c>
      <c r="C1173">
        <v>50310000</v>
      </c>
      <c r="D1173" t="s">
        <v>15534</v>
      </c>
      <c r="E1173" t="s">
        <v>15544</v>
      </c>
      <c r="F1173" t="s">
        <v>15550</v>
      </c>
      <c r="G1173" t="s">
        <v>17169</v>
      </c>
      <c r="H1173" s="1">
        <v>45119.538946759261</v>
      </c>
      <c r="I1173" t="s">
        <v>16917</v>
      </c>
      <c r="J1173" s="1">
        <v>45124.449988425928</v>
      </c>
      <c r="K1173" t="s">
        <v>16917</v>
      </c>
    </row>
    <row r="1174" spans="1:11">
      <c r="A1174">
        <v>8882</v>
      </c>
      <c r="B1174" t="s">
        <v>17170</v>
      </c>
      <c r="C1174">
        <v>50305028</v>
      </c>
      <c r="D1174" t="s">
        <v>15534</v>
      </c>
      <c r="E1174" t="s">
        <v>15544</v>
      </c>
      <c r="F1174" t="s">
        <v>15550</v>
      </c>
      <c r="G1174" t="s">
        <v>17171</v>
      </c>
      <c r="H1174" s="1">
        <v>45119.539386574077</v>
      </c>
      <c r="I1174" t="s">
        <v>16917</v>
      </c>
      <c r="J1174" s="1">
        <v>45124.450138888889</v>
      </c>
      <c r="K1174" t="s">
        <v>16917</v>
      </c>
    </row>
    <row r="1175" spans="1:11">
      <c r="A1175">
        <v>109792</v>
      </c>
      <c r="B1175" t="s">
        <v>17172</v>
      </c>
      <c r="C1175">
        <v>50305025</v>
      </c>
      <c r="D1175" t="s">
        <v>15534</v>
      </c>
      <c r="E1175" t="s">
        <v>15544</v>
      </c>
      <c r="F1175" t="s">
        <v>15550</v>
      </c>
      <c r="G1175" t="s">
        <v>17173</v>
      </c>
      <c r="H1175" s="1">
        <v>45119.53979166667</v>
      </c>
      <c r="I1175" t="s">
        <v>16067</v>
      </c>
      <c r="J1175" s="1">
        <v>45119.53979166667</v>
      </c>
      <c r="K1175" t="s">
        <v>16067</v>
      </c>
    </row>
    <row r="1176" spans="1:11">
      <c r="A1176">
        <v>109792</v>
      </c>
      <c r="B1176" t="s">
        <v>17172</v>
      </c>
      <c r="C1176">
        <v>51230000</v>
      </c>
      <c r="D1176" t="s">
        <v>15534</v>
      </c>
      <c r="E1176" t="s">
        <v>15554</v>
      </c>
      <c r="F1176" t="s">
        <v>15550</v>
      </c>
      <c r="G1176" t="s">
        <v>16078</v>
      </c>
      <c r="H1176" s="1">
        <v>45119.540011574078</v>
      </c>
      <c r="I1176" t="s">
        <v>16067</v>
      </c>
      <c r="J1176" s="1">
        <v>45119.540011574078</v>
      </c>
      <c r="K1176" t="s">
        <v>16067</v>
      </c>
    </row>
    <row r="1177" spans="1:11">
      <c r="A1177">
        <v>109792</v>
      </c>
      <c r="B1177" t="s">
        <v>17172</v>
      </c>
      <c r="C1177">
        <v>50350000</v>
      </c>
      <c r="D1177" t="s">
        <v>15534</v>
      </c>
      <c r="E1177" t="s">
        <v>15687</v>
      </c>
      <c r="F1177" t="s">
        <v>15536</v>
      </c>
      <c r="G1177" t="s">
        <v>17174</v>
      </c>
      <c r="H1177" s="1">
        <v>45119.540231481478</v>
      </c>
      <c r="I1177" t="s">
        <v>16067</v>
      </c>
      <c r="J1177" s="1">
        <v>45119.540231481478</v>
      </c>
      <c r="K1177" t="s">
        <v>16067</v>
      </c>
    </row>
    <row r="1178" spans="1:11">
      <c r="A1178">
        <v>109790</v>
      </c>
      <c r="B1178" t="s">
        <v>17175</v>
      </c>
      <c r="C1178">
        <v>57700010</v>
      </c>
      <c r="D1178" t="s">
        <v>15534</v>
      </c>
      <c r="E1178" t="s">
        <v>15576</v>
      </c>
      <c r="F1178" t="s">
        <v>15550</v>
      </c>
      <c r="G1178" t="s">
        <v>17176</v>
      </c>
      <c r="H1178" s="1">
        <v>45119.542037037034</v>
      </c>
      <c r="I1178" t="s">
        <v>16067</v>
      </c>
      <c r="J1178" s="1">
        <v>45119.542037037034</v>
      </c>
      <c r="K1178" t="s">
        <v>16067</v>
      </c>
    </row>
    <row r="1179" spans="1:11">
      <c r="A1179">
        <v>109790</v>
      </c>
      <c r="B1179" t="s">
        <v>17175</v>
      </c>
      <c r="C1179">
        <v>57700030</v>
      </c>
      <c r="D1179" t="s">
        <v>15534</v>
      </c>
      <c r="E1179" t="s">
        <v>15576</v>
      </c>
      <c r="F1179" t="s">
        <v>15550</v>
      </c>
      <c r="G1179" t="s">
        <v>17176</v>
      </c>
      <c r="H1179" s="1">
        <v>45119.542118055557</v>
      </c>
      <c r="I1179" t="s">
        <v>16067</v>
      </c>
      <c r="J1179" s="1">
        <v>45119.542118055557</v>
      </c>
      <c r="K1179" t="s">
        <v>16067</v>
      </c>
    </row>
    <row r="1180" spans="1:11">
      <c r="A1180">
        <v>8536</v>
      </c>
      <c r="B1180" t="s">
        <v>17177</v>
      </c>
      <c r="C1180">
        <v>50305025</v>
      </c>
      <c r="D1180" t="s">
        <v>15534</v>
      </c>
      <c r="E1180" t="s">
        <v>15544</v>
      </c>
      <c r="F1180" t="s">
        <v>15550</v>
      </c>
      <c r="G1180" t="s">
        <v>17178</v>
      </c>
      <c r="H1180" s="1">
        <v>45119.544293981482</v>
      </c>
      <c r="I1180" t="s">
        <v>16511</v>
      </c>
      <c r="J1180" s="1">
        <v>45119.544293981482</v>
      </c>
      <c r="K1180" t="s">
        <v>16511</v>
      </c>
    </row>
    <row r="1181" spans="1:11">
      <c r="A1181">
        <v>20626</v>
      </c>
      <c r="B1181" t="s">
        <v>17155</v>
      </c>
      <c r="C1181">
        <v>57300010</v>
      </c>
      <c r="D1181" t="s">
        <v>15534</v>
      </c>
      <c r="E1181" t="s">
        <v>15544</v>
      </c>
      <c r="F1181" t="s">
        <v>15550</v>
      </c>
      <c r="G1181" t="s">
        <v>17179</v>
      </c>
      <c r="H1181" s="1">
        <v>45119.545393518521</v>
      </c>
      <c r="I1181" t="s">
        <v>16986</v>
      </c>
      <c r="J1181" s="1">
        <v>45119.545393518521</v>
      </c>
      <c r="K1181" t="s">
        <v>16986</v>
      </c>
    </row>
    <row r="1182" spans="1:11">
      <c r="A1182">
        <v>109790</v>
      </c>
      <c r="B1182" t="s">
        <v>17175</v>
      </c>
      <c r="C1182">
        <v>51220000</v>
      </c>
      <c r="D1182" t="s">
        <v>15534</v>
      </c>
      <c r="E1182" t="s">
        <v>15554</v>
      </c>
      <c r="F1182" t="s">
        <v>15550</v>
      </c>
      <c r="G1182" t="s">
        <v>17180</v>
      </c>
      <c r="H1182" s="1">
        <v>45119.546053240738</v>
      </c>
      <c r="I1182" t="s">
        <v>16067</v>
      </c>
      <c r="J1182" s="1">
        <v>45119.546053240738</v>
      </c>
      <c r="K1182" t="s">
        <v>16067</v>
      </c>
    </row>
    <row r="1183" spans="1:11">
      <c r="A1183">
        <v>109790</v>
      </c>
      <c r="B1183" t="s">
        <v>17175</v>
      </c>
      <c r="C1183">
        <v>50350000</v>
      </c>
      <c r="D1183" t="s">
        <v>15534</v>
      </c>
      <c r="E1183" t="s">
        <v>15544</v>
      </c>
      <c r="F1183" t="s">
        <v>15536</v>
      </c>
      <c r="G1183" t="s">
        <v>17181</v>
      </c>
      <c r="H1183" s="1">
        <v>45119.546249999999</v>
      </c>
      <c r="I1183" t="s">
        <v>16067</v>
      </c>
      <c r="J1183" s="1">
        <v>45119.546249999999</v>
      </c>
      <c r="K1183" t="s">
        <v>16067</v>
      </c>
    </row>
    <row r="1184" spans="1:11">
      <c r="A1184">
        <v>109790</v>
      </c>
      <c r="B1184" t="s">
        <v>17175</v>
      </c>
      <c r="C1184">
        <v>50905006</v>
      </c>
      <c r="D1184" t="s">
        <v>15534</v>
      </c>
      <c r="E1184" t="s">
        <v>15687</v>
      </c>
      <c r="F1184" t="s">
        <v>15550</v>
      </c>
      <c r="G1184" t="s">
        <v>17182</v>
      </c>
      <c r="H1184" s="1">
        <v>45119.546458333331</v>
      </c>
      <c r="I1184" t="s">
        <v>16067</v>
      </c>
      <c r="J1184" s="1">
        <v>45119.546458333331</v>
      </c>
      <c r="K1184" t="s">
        <v>16067</v>
      </c>
    </row>
    <row r="1185" spans="1:11">
      <c r="A1185">
        <v>10827</v>
      </c>
      <c r="B1185" t="s">
        <v>17183</v>
      </c>
      <c r="C1185">
        <v>51220000</v>
      </c>
      <c r="D1185" t="s">
        <v>15534</v>
      </c>
      <c r="E1185" t="s">
        <v>15576</v>
      </c>
      <c r="F1185" t="s">
        <v>15550</v>
      </c>
      <c r="G1185" t="s">
        <v>17184</v>
      </c>
      <c r="H1185" s="1">
        <v>45119.546782407408</v>
      </c>
      <c r="I1185" t="s">
        <v>16511</v>
      </c>
      <c r="J1185" s="1">
        <v>45119.546782407408</v>
      </c>
      <c r="K1185" t="s">
        <v>16511</v>
      </c>
    </row>
    <row r="1186" spans="1:11">
      <c r="A1186">
        <v>109796</v>
      </c>
      <c r="B1186" t="s">
        <v>17185</v>
      </c>
      <c r="C1186">
        <v>50366000</v>
      </c>
      <c r="D1186" t="s">
        <v>15534</v>
      </c>
      <c r="E1186" t="s">
        <v>15544</v>
      </c>
      <c r="F1186" t="s">
        <v>15550</v>
      </c>
      <c r="G1186" t="s">
        <v>17186</v>
      </c>
      <c r="H1186" s="1">
        <v>45119.546863425923</v>
      </c>
      <c r="I1186" t="s">
        <v>16067</v>
      </c>
      <c r="J1186" s="1">
        <v>45119.546863425923</v>
      </c>
      <c r="K1186" t="s">
        <v>16067</v>
      </c>
    </row>
    <row r="1187" spans="1:11">
      <c r="A1187">
        <v>109796</v>
      </c>
      <c r="B1187" t="s">
        <v>17185</v>
      </c>
      <c r="C1187">
        <v>51425006</v>
      </c>
      <c r="D1187" t="s">
        <v>15534</v>
      </c>
      <c r="E1187" t="s">
        <v>15687</v>
      </c>
      <c r="F1187" t="s">
        <v>15550</v>
      </c>
      <c r="G1187" t="s">
        <v>17187</v>
      </c>
      <c r="H1187" s="1">
        <v>45119.547129629631</v>
      </c>
      <c r="I1187" t="s">
        <v>16067</v>
      </c>
      <c r="J1187" s="1">
        <v>45119.547129629631</v>
      </c>
      <c r="K1187" t="s">
        <v>16067</v>
      </c>
    </row>
    <row r="1188" spans="1:11">
      <c r="A1188">
        <v>8866</v>
      </c>
      <c r="B1188" t="s">
        <v>17188</v>
      </c>
      <c r="C1188">
        <v>50305028</v>
      </c>
      <c r="D1188" t="s">
        <v>15534</v>
      </c>
      <c r="E1188" t="s">
        <v>15544</v>
      </c>
      <c r="F1188" t="s">
        <v>15550</v>
      </c>
      <c r="G1188" t="s">
        <v>17189</v>
      </c>
      <c r="H1188" s="1">
        <v>45119.547164351854</v>
      </c>
      <c r="I1188" t="s">
        <v>16917</v>
      </c>
      <c r="J1188" s="1">
        <v>45124.450428240743</v>
      </c>
      <c r="K1188" t="s">
        <v>16917</v>
      </c>
    </row>
    <row r="1189" spans="1:11">
      <c r="A1189">
        <v>20634</v>
      </c>
      <c r="B1189" t="s">
        <v>17190</v>
      </c>
      <c r="C1189">
        <v>50905006</v>
      </c>
      <c r="D1189" t="s">
        <v>15534</v>
      </c>
      <c r="E1189" t="s">
        <v>15540</v>
      </c>
      <c r="F1189" t="s">
        <v>15550</v>
      </c>
      <c r="G1189" t="s">
        <v>17191</v>
      </c>
      <c r="H1189" s="1">
        <v>45119.547997685186</v>
      </c>
      <c r="I1189" t="s">
        <v>16986</v>
      </c>
      <c r="J1189" s="1">
        <v>45119.563935185186</v>
      </c>
      <c r="K1189" t="s">
        <v>16986</v>
      </c>
    </row>
    <row r="1190" spans="1:11">
      <c r="A1190">
        <v>10827</v>
      </c>
      <c r="B1190" t="s">
        <v>17183</v>
      </c>
      <c r="C1190">
        <v>50905010</v>
      </c>
      <c r="D1190" t="s">
        <v>15534</v>
      </c>
      <c r="E1190" t="s">
        <v>15535</v>
      </c>
      <c r="F1190" t="s">
        <v>15536</v>
      </c>
      <c r="G1190" t="s">
        <v>17192</v>
      </c>
      <c r="H1190" s="1">
        <v>45119.54886574074</v>
      </c>
      <c r="I1190" t="s">
        <v>16511</v>
      </c>
      <c r="J1190" s="1">
        <v>45120.812881944446</v>
      </c>
      <c r="K1190" t="s">
        <v>16511</v>
      </c>
    </row>
    <row r="1191" spans="1:11">
      <c r="A1191">
        <v>9140</v>
      </c>
      <c r="B1191" t="s">
        <v>17193</v>
      </c>
      <c r="C1191">
        <v>51220000</v>
      </c>
      <c r="D1191" t="s">
        <v>15534</v>
      </c>
      <c r="E1191" t="s">
        <v>15554</v>
      </c>
      <c r="F1191" t="s">
        <v>15550</v>
      </c>
      <c r="G1191" t="s">
        <v>17194</v>
      </c>
      <c r="H1191" s="1">
        <v>45119.549861111111</v>
      </c>
      <c r="I1191" t="s">
        <v>16511</v>
      </c>
      <c r="J1191" s="1">
        <v>45119.549861111111</v>
      </c>
      <c r="K1191" t="s">
        <v>16511</v>
      </c>
    </row>
    <row r="1192" spans="1:11">
      <c r="A1192">
        <v>109796</v>
      </c>
      <c r="B1192" t="s">
        <v>17185</v>
      </c>
      <c r="C1192">
        <v>50905000</v>
      </c>
      <c r="D1192" t="s">
        <v>15534</v>
      </c>
      <c r="E1192" t="s">
        <v>15554</v>
      </c>
      <c r="F1192" t="s">
        <v>15536</v>
      </c>
      <c r="G1192" t="s">
        <v>17195</v>
      </c>
      <c r="H1192" s="1">
        <v>45119.550810185188</v>
      </c>
      <c r="I1192" t="s">
        <v>16067</v>
      </c>
      <c r="J1192" s="1">
        <v>45119.550810185188</v>
      </c>
      <c r="K1192" t="s">
        <v>16067</v>
      </c>
    </row>
    <row r="1193" spans="1:11">
      <c r="A1193">
        <v>9094</v>
      </c>
      <c r="B1193" t="s">
        <v>17196</v>
      </c>
      <c r="C1193">
        <v>50905006</v>
      </c>
      <c r="D1193" t="s">
        <v>15534</v>
      </c>
      <c r="E1193" t="s">
        <v>15687</v>
      </c>
      <c r="F1193" t="s">
        <v>15536</v>
      </c>
      <c r="G1193" t="s">
        <v>17197</v>
      </c>
      <c r="H1193" s="1">
        <v>45119.552210648151</v>
      </c>
      <c r="I1193" t="s">
        <v>16067</v>
      </c>
      <c r="J1193" s="1">
        <v>45119.552210648151</v>
      </c>
      <c r="K1193" t="s">
        <v>16067</v>
      </c>
    </row>
    <row r="1194" spans="1:11">
      <c r="A1194">
        <v>111564</v>
      </c>
      <c r="B1194" t="s">
        <v>17198</v>
      </c>
      <c r="C1194">
        <v>50905006</v>
      </c>
      <c r="D1194" t="s">
        <v>15534</v>
      </c>
      <c r="E1194" t="s">
        <v>15544</v>
      </c>
      <c r="F1194" t="s">
        <v>15536</v>
      </c>
      <c r="G1194" t="s">
        <v>17199</v>
      </c>
      <c r="H1194" s="1">
        <v>45119.555069444446</v>
      </c>
      <c r="I1194" t="s">
        <v>16067</v>
      </c>
      <c r="J1194" s="1">
        <v>45119.555069444446</v>
      </c>
      <c r="K1194" t="s">
        <v>16067</v>
      </c>
    </row>
    <row r="1195" spans="1:11">
      <c r="A1195">
        <v>21541</v>
      </c>
      <c r="B1195" t="s">
        <v>17200</v>
      </c>
      <c r="C1195">
        <v>50905006</v>
      </c>
      <c r="D1195" t="s">
        <v>15534</v>
      </c>
      <c r="E1195" t="s">
        <v>15554</v>
      </c>
      <c r="F1195" t="s">
        <v>15536</v>
      </c>
      <c r="G1195" t="s">
        <v>17201</v>
      </c>
      <c r="H1195" s="1">
        <v>45119.555636574078</v>
      </c>
      <c r="I1195" t="s">
        <v>16067</v>
      </c>
      <c r="J1195" s="1">
        <v>45119.555636574078</v>
      </c>
      <c r="K1195" t="s">
        <v>16067</v>
      </c>
    </row>
    <row r="1196" spans="1:11">
      <c r="A1196">
        <v>8873</v>
      </c>
      <c r="B1196" t="s">
        <v>17202</v>
      </c>
      <c r="C1196">
        <v>50320000</v>
      </c>
      <c r="D1196" t="s">
        <v>15534</v>
      </c>
      <c r="E1196" t="s">
        <v>15554</v>
      </c>
      <c r="F1196" t="s">
        <v>15550</v>
      </c>
      <c r="G1196" t="s">
        <v>17203</v>
      </c>
      <c r="H1196" s="1">
        <v>45119.557210648149</v>
      </c>
      <c r="I1196" t="s">
        <v>16917</v>
      </c>
      <c r="J1196" s="1">
        <v>45119.83148148148</v>
      </c>
      <c r="K1196" t="s">
        <v>16917</v>
      </c>
    </row>
    <row r="1197" spans="1:11">
      <c r="A1197">
        <v>8873</v>
      </c>
      <c r="B1197" t="s">
        <v>17202</v>
      </c>
      <c r="C1197">
        <v>50321000</v>
      </c>
      <c r="D1197" t="s">
        <v>15534</v>
      </c>
      <c r="E1197" t="s">
        <v>15586</v>
      </c>
      <c r="F1197" t="s">
        <v>15550</v>
      </c>
      <c r="G1197" t="s">
        <v>17204</v>
      </c>
      <c r="H1197" s="1">
        <v>45119.557604166665</v>
      </c>
      <c r="I1197" t="s">
        <v>16917</v>
      </c>
      <c r="J1197" s="1">
        <v>45119.564027777778</v>
      </c>
      <c r="K1197" t="s">
        <v>16917</v>
      </c>
    </row>
    <row r="1198" spans="1:11">
      <c r="A1198">
        <v>109791</v>
      </c>
      <c r="B1198" t="s">
        <v>17205</v>
      </c>
      <c r="C1198">
        <v>50366000</v>
      </c>
      <c r="D1198" t="s">
        <v>15534</v>
      </c>
      <c r="E1198" t="s">
        <v>15544</v>
      </c>
      <c r="F1198" t="s">
        <v>15550</v>
      </c>
      <c r="G1198" t="s">
        <v>17206</v>
      </c>
      <c r="H1198" s="1">
        <v>45119.558148148149</v>
      </c>
      <c r="I1198" t="s">
        <v>16067</v>
      </c>
      <c r="J1198" s="1">
        <v>45119.558148148149</v>
      </c>
      <c r="K1198" t="s">
        <v>16067</v>
      </c>
    </row>
    <row r="1199" spans="1:11">
      <c r="A1199">
        <v>46337</v>
      </c>
      <c r="B1199" t="s">
        <v>17207</v>
      </c>
      <c r="C1199">
        <v>50366000</v>
      </c>
      <c r="D1199" t="s">
        <v>15534</v>
      </c>
      <c r="E1199" t="s">
        <v>15544</v>
      </c>
      <c r="F1199" t="s">
        <v>15550</v>
      </c>
      <c r="G1199" t="s">
        <v>17208</v>
      </c>
      <c r="H1199" s="1">
        <v>45119.558148148149</v>
      </c>
      <c r="I1199" t="s">
        <v>17209</v>
      </c>
      <c r="J1199" s="1">
        <v>45121.715231481481</v>
      </c>
      <c r="K1199" t="s">
        <v>17210</v>
      </c>
    </row>
    <row r="1200" spans="1:11">
      <c r="A1200">
        <v>99425</v>
      </c>
      <c r="B1200" t="s">
        <v>17211</v>
      </c>
      <c r="C1200">
        <v>50915000</v>
      </c>
      <c r="D1200" t="s">
        <v>15534</v>
      </c>
      <c r="E1200" t="s">
        <v>15549</v>
      </c>
      <c r="F1200" t="s">
        <v>15550</v>
      </c>
      <c r="G1200" t="s">
        <v>17212</v>
      </c>
      <c r="H1200" s="1">
        <v>45119.558923611112</v>
      </c>
      <c r="I1200" t="s">
        <v>16410</v>
      </c>
      <c r="J1200" s="1">
        <v>45119.558923611112</v>
      </c>
      <c r="K1200" t="s">
        <v>16410</v>
      </c>
    </row>
    <row r="1201" spans="1:11">
      <c r="A1201">
        <v>109791</v>
      </c>
      <c r="B1201" t="s">
        <v>17205</v>
      </c>
      <c r="C1201">
        <v>50365000</v>
      </c>
      <c r="D1201" t="s">
        <v>15534</v>
      </c>
      <c r="E1201" t="s">
        <v>15586</v>
      </c>
      <c r="F1201" t="s">
        <v>15536</v>
      </c>
      <c r="G1201" t="s">
        <v>17213</v>
      </c>
      <c r="H1201" s="1">
        <v>45119.559884259259</v>
      </c>
      <c r="I1201" t="s">
        <v>16067</v>
      </c>
      <c r="J1201" s="1">
        <v>45119.559884259259</v>
      </c>
      <c r="K1201" t="s">
        <v>16067</v>
      </c>
    </row>
    <row r="1202" spans="1:11">
      <c r="A1202">
        <v>83135</v>
      </c>
      <c r="B1202" t="s">
        <v>17214</v>
      </c>
      <c r="C1202">
        <v>50915000</v>
      </c>
      <c r="D1202" t="s">
        <v>15534</v>
      </c>
      <c r="E1202" t="s">
        <v>15549</v>
      </c>
      <c r="F1202" t="s">
        <v>15550</v>
      </c>
      <c r="G1202" t="s">
        <v>17215</v>
      </c>
      <c r="H1202" s="1">
        <v>45119.559976851851</v>
      </c>
      <c r="I1202" t="s">
        <v>16410</v>
      </c>
      <c r="J1202" s="1">
        <v>45119.559976851851</v>
      </c>
      <c r="K1202" t="s">
        <v>16410</v>
      </c>
    </row>
    <row r="1203" spans="1:11">
      <c r="A1203">
        <v>9404</v>
      </c>
      <c r="B1203" t="s">
        <v>17216</v>
      </c>
      <c r="C1203">
        <v>50915000</v>
      </c>
      <c r="D1203" t="s">
        <v>15534</v>
      </c>
      <c r="E1203" t="s">
        <v>15549</v>
      </c>
      <c r="F1203" t="s">
        <v>15550</v>
      </c>
      <c r="G1203" t="s">
        <v>17217</v>
      </c>
      <c r="H1203" s="1">
        <v>45119.56082175926</v>
      </c>
      <c r="I1203" t="s">
        <v>16410</v>
      </c>
      <c r="J1203" s="1">
        <v>45119.56082175926</v>
      </c>
      <c r="K1203" t="s">
        <v>16410</v>
      </c>
    </row>
    <row r="1204" spans="1:11">
      <c r="A1204">
        <v>20620</v>
      </c>
      <c r="B1204" t="s">
        <v>17218</v>
      </c>
      <c r="C1204">
        <v>50905006</v>
      </c>
      <c r="D1204" t="s">
        <v>15534</v>
      </c>
      <c r="E1204" t="s">
        <v>15540</v>
      </c>
      <c r="F1204" t="s">
        <v>15550</v>
      </c>
      <c r="G1204" t="s">
        <v>17219</v>
      </c>
      <c r="H1204" s="1">
        <v>45119.564733796295</v>
      </c>
      <c r="I1204" t="s">
        <v>16986</v>
      </c>
      <c r="J1204" s="1">
        <v>45119.564733796295</v>
      </c>
      <c r="K1204" t="s">
        <v>16986</v>
      </c>
    </row>
    <row r="1205" spans="1:11">
      <c r="A1205">
        <v>4597</v>
      </c>
      <c r="B1205" t="s">
        <v>17220</v>
      </c>
      <c r="C1205">
        <v>50905006</v>
      </c>
      <c r="D1205" t="s">
        <v>15534</v>
      </c>
      <c r="E1205" t="s">
        <v>15540</v>
      </c>
      <c r="F1205" t="s">
        <v>15550</v>
      </c>
      <c r="G1205" t="s">
        <v>17221</v>
      </c>
      <c r="H1205" s="1">
        <v>45119.565567129626</v>
      </c>
      <c r="I1205" t="s">
        <v>16986</v>
      </c>
      <c r="J1205" s="1">
        <v>45119.565567129626</v>
      </c>
      <c r="K1205" t="s">
        <v>16986</v>
      </c>
    </row>
    <row r="1206" spans="1:11">
      <c r="A1206">
        <v>4598</v>
      </c>
      <c r="B1206" t="s">
        <v>17222</v>
      </c>
      <c r="C1206">
        <v>50905006</v>
      </c>
      <c r="D1206" t="s">
        <v>15534</v>
      </c>
      <c r="E1206" t="s">
        <v>15540</v>
      </c>
      <c r="F1206" t="s">
        <v>15550</v>
      </c>
      <c r="G1206" t="s">
        <v>17221</v>
      </c>
      <c r="H1206" s="1">
        <v>45119.565868055557</v>
      </c>
      <c r="I1206" t="s">
        <v>16986</v>
      </c>
      <c r="J1206" s="1">
        <v>45119.565868055557</v>
      </c>
      <c r="K1206" t="s">
        <v>16986</v>
      </c>
    </row>
    <row r="1207" spans="1:11">
      <c r="A1207">
        <v>8867</v>
      </c>
      <c r="B1207" t="s">
        <v>17223</v>
      </c>
      <c r="C1207">
        <v>50305028</v>
      </c>
      <c r="D1207" t="s">
        <v>15534</v>
      </c>
      <c r="E1207" t="s">
        <v>15544</v>
      </c>
      <c r="F1207" t="s">
        <v>15550</v>
      </c>
      <c r="G1207" t="s">
        <v>17224</v>
      </c>
      <c r="H1207" s="1">
        <v>45119.566180555557</v>
      </c>
      <c r="I1207" t="s">
        <v>16917</v>
      </c>
      <c r="J1207" s="1">
        <v>45124.451099537036</v>
      </c>
      <c r="K1207" t="s">
        <v>16917</v>
      </c>
    </row>
    <row r="1208" spans="1:11">
      <c r="A1208">
        <v>10760</v>
      </c>
      <c r="B1208" t="s">
        <v>17225</v>
      </c>
      <c r="C1208">
        <v>50905006</v>
      </c>
      <c r="D1208" t="s">
        <v>15534</v>
      </c>
      <c r="E1208" t="s">
        <v>15540</v>
      </c>
      <c r="F1208" t="s">
        <v>15550</v>
      </c>
      <c r="G1208" t="s">
        <v>17221</v>
      </c>
      <c r="H1208" s="1">
        <v>45119.566562499997</v>
      </c>
      <c r="I1208" t="s">
        <v>16986</v>
      </c>
      <c r="J1208" s="1">
        <v>45119.566562499997</v>
      </c>
      <c r="K1208" t="s">
        <v>16986</v>
      </c>
    </row>
    <row r="1209" spans="1:11">
      <c r="A1209">
        <v>8867</v>
      </c>
      <c r="B1209" t="s">
        <v>17223</v>
      </c>
      <c r="C1209">
        <v>50321000</v>
      </c>
      <c r="D1209" t="s">
        <v>15534</v>
      </c>
      <c r="E1209" t="s">
        <v>15554</v>
      </c>
      <c r="F1209" t="s">
        <v>15550</v>
      </c>
      <c r="G1209" t="s">
        <v>17226</v>
      </c>
      <c r="H1209" s="1">
        <v>45119.566643518519</v>
      </c>
      <c r="I1209" t="s">
        <v>16917</v>
      </c>
      <c r="J1209" s="1">
        <v>45124.451307870368</v>
      </c>
      <c r="K1209" t="s">
        <v>16917</v>
      </c>
    </row>
    <row r="1210" spans="1:11">
      <c r="A1210">
        <v>9131</v>
      </c>
      <c r="B1210" t="s">
        <v>17227</v>
      </c>
      <c r="C1210">
        <v>50905006</v>
      </c>
      <c r="D1210" t="s">
        <v>15534</v>
      </c>
      <c r="E1210" t="s">
        <v>15540</v>
      </c>
      <c r="F1210" t="s">
        <v>15550</v>
      </c>
      <c r="G1210" t="s">
        <v>17221</v>
      </c>
      <c r="H1210" s="1">
        <v>45119.567800925928</v>
      </c>
      <c r="I1210" t="s">
        <v>16986</v>
      </c>
      <c r="J1210" s="1">
        <v>45119.567800925928</v>
      </c>
      <c r="K1210" t="s">
        <v>16986</v>
      </c>
    </row>
    <row r="1211" spans="1:11">
      <c r="A1211">
        <v>9132</v>
      </c>
      <c r="B1211" t="s">
        <v>17228</v>
      </c>
      <c r="C1211">
        <v>50905006</v>
      </c>
      <c r="D1211" t="s">
        <v>15534</v>
      </c>
      <c r="E1211" t="s">
        <v>15540</v>
      </c>
      <c r="F1211" t="s">
        <v>15550</v>
      </c>
      <c r="G1211" t="s">
        <v>17221</v>
      </c>
      <c r="H1211" s="1">
        <v>45119.567974537036</v>
      </c>
      <c r="I1211" t="s">
        <v>16986</v>
      </c>
      <c r="J1211" s="1">
        <v>45119.567974537036</v>
      </c>
      <c r="K1211" t="s">
        <v>16986</v>
      </c>
    </row>
    <row r="1212" spans="1:11">
      <c r="A1212">
        <v>8856</v>
      </c>
      <c r="B1212" t="s">
        <v>17229</v>
      </c>
      <c r="C1212">
        <v>50321000</v>
      </c>
      <c r="D1212" t="s">
        <v>15534</v>
      </c>
      <c r="E1212" t="s">
        <v>15554</v>
      </c>
      <c r="F1212" t="s">
        <v>15550</v>
      </c>
      <c r="G1212" t="s">
        <v>17230</v>
      </c>
      <c r="H1212" s="1">
        <v>45119.569525462961</v>
      </c>
      <c r="I1212" t="s">
        <v>16917</v>
      </c>
      <c r="J1212" s="1">
        <v>45124.45171296296</v>
      </c>
      <c r="K1212" t="s">
        <v>16917</v>
      </c>
    </row>
    <row r="1213" spans="1:11">
      <c r="A1213">
        <v>10822</v>
      </c>
      <c r="B1213" t="s">
        <v>17231</v>
      </c>
      <c r="C1213">
        <v>50905006</v>
      </c>
      <c r="D1213" t="s">
        <v>15534</v>
      </c>
      <c r="E1213" t="s">
        <v>15540</v>
      </c>
      <c r="F1213" t="s">
        <v>15550</v>
      </c>
      <c r="G1213" t="s">
        <v>17232</v>
      </c>
      <c r="H1213" s="1">
        <v>45119.569861111115</v>
      </c>
      <c r="I1213" t="s">
        <v>16986</v>
      </c>
      <c r="J1213" s="1">
        <v>45119.569861111115</v>
      </c>
      <c r="K1213" t="s">
        <v>16986</v>
      </c>
    </row>
    <row r="1214" spans="1:11">
      <c r="A1214">
        <v>8856</v>
      </c>
      <c r="B1214" t="s">
        <v>17229</v>
      </c>
      <c r="C1214">
        <v>50320000</v>
      </c>
      <c r="D1214" t="s">
        <v>15534</v>
      </c>
      <c r="E1214" t="s">
        <v>15554</v>
      </c>
      <c r="F1214" t="s">
        <v>15550</v>
      </c>
      <c r="G1214" t="s">
        <v>17203</v>
      </c>
      <c r="H1214" s="1">
        <v>45119.569930555554</v>
      </c>
      <c r="I1214" t="s">
        <v>16917</v>
      </c>
      <c r="J1214" s="1">
        <v>45119.83222222222</v>
      </c>
      <c r="K1214" t="s">
        <v>16917</v>
      </c>
    </row>
    <row r="1215" spans="1:11">
      <c r="A1215">
        <v>8862</v>
      </c>
      <c r="B1215" t="s">
        <v>17233</v>
      </c>
      <c r="C1215">
        <v>50320000</v>
      </c>
      <c r="D1215" t="s">
        <v>15534</v>
      </c>
      <c r="E1215" t="s">
        <v>15554</v>
      </c>
      <c r="F1215" t="s">
        <v>15550</v>
      </c>
      <c r="G1215" t="s">
        <v>17203</v>
      </c>
      <c r="H1215" s="1">
        <v>45119.570925925924</v>
      </c>
      <c r="I1215" t="s">
        <v>16917</v>
      </c>
      <c r="J1215" s="1">
        <v>45119.832407407404</v>
      </c>
      <c r="K1215" t="s">
        <v>16917</v>
      </c>
    </row>
    <row r="1216" spans="1:11">
      <c r="A1216">
        <v>8861</v>
      </c>
      <c r="B1216" t="s">
        <v>17234</v>
      </c>
      <c r="C1216">
        <v>50320000</v>
      </c>
      <c r="D1216" t="s">
        <v>15534</v>
      </c>
      <c r="E1216" t="s">
        <v>15554</v>
      </c>
      <c r="F1216" t="s">
        <v>15550</v>
      </c>
      <c r="G1216" t="s">
        <v>17203</v>
      </c>
      <c r="H1216" s="1">
        <v>45119.573854166665</v>
      </c>
      <c r="I1216" t="s">
        <v>16917</v>
      </c>
      <c r="J1216" s="1">
        <v>45119.832662037035</v>
      </c>
      <c r="K1216" t="s">
        <v>16917</v>
      </c>
    </row>
    <row r="1217" spans="1:11">
      <c r="A1217">
        <v>8861</v>
      </c>
      <c r="B1217" t="s">
        <v>17234</v>
      </c>
      <c r="C1217">
        <v>50321000</v>
      </c>
      <c r="D1217" t="s">
        <v>15534</v>
      </c>
      <c r="E1217" t="s">
        <v>15544</v>
      </c>
      <c r="F1217" t="s">
        <v>15550</v>
      </c>
      <c r="G1217" t="s">
        <v>17235</v>
      </c>
      <c r="H1217" s="1">
        <v>45119.574062500003</v>
      </c>
      <c r="I1217" t="s">
        <v>16917</v>
      </c>
      <c r="J1217" s="1">
        <v>45124.452673611115</v>
      </c>
      <c r="K1217" t="s">
        <v>16917</v>
      </c>
    </row>
    <row r="1218" spans="1:11">
      <c r="A1218">
        <v>8871</v>
      </c>
      <c r="B1218" t="s">
        <v>17236</v>
      </c>
      <c r="C1218">
        <v>50320000</v>
      </c>
      <c r="D1218" t="s">
        <v>15534</v>
      </c>
      <c r="E1218" t="s">
        <v>15554</v>
      </c>
      <c r="F1218" t="s">
        <v>15550</v>
      </c>
      <c r="G1218" t="s">
        <v>17203</v>
      </c>
      <c r="H1218" s="1">
        <v>45119.57476851852</v>
      </c>
      <c r="I1218" t="s">
        <v>16917</v>
      </c>
      <c r="J1218" s="1">
        <v>45119.83284722222</v>
      </c>
      <c r="K1218" t="s">
        <v>16917</v>
      </c>
    </row>
    <row r="1219" spans="1:11">
      <c r="A1219">
        <v>8871</v>
      </c>
      <c r="B1219" t="s">
        <v>17236</v>
      </c>
      <c r="C1219">
        <v>50321000</v>
      </c>
      <c r="D1219" t="s">
        <v>15534</v>
      </c>
      <c r="E1219" t="s">
        <v>15544</v>
      </c>
      <c r="F1219" t="s">
        <v>15550</v>
      </c>
      <c r="G1219" t="s">
        <v>17237</v>
      </c>
      <c r="H1219" s="1">
        <v>45119.575474537036</v>
      </c>
      <c r="I1219" t="s">
        <v>16917</v>
      </c>
      <c r="J1219" s="1">
        <v>45124.452847222223</v>
      </c>
      <c r="K1219" t="s">
        <v>16917</v>
      </c>
    </row>
    <row r="1220" spans="1:11">
      <c r="A1220">
        <v>8878</v>
      </c>
      <c r="B1220" t="s">
        <v>17238</v>
      </c>
      <c r="C1220">
        <v>50321000</v>
      </c>
      <c r="D1220" t="s">
        <v>15534</v>
      </c>
      <c r="E1220" t="s">
        <v>15544</v>
      </c>
      <c r="F1220" t="s">
        <v>15550</v>
      </c>
      <c r="G1220" t="s">
        <v>17235</v>
      </c>
      <c r="H1220" s="1">
        <v>45119.576782407406</v>
      </c>
      <c r="I1220" t="s">
        <v>16917</v>
      </c>
      <c r="J1220" s="1">
        <v>45124.452939814815</v>
      </c>
      <c r="K1220" t="s">
        <v>16917</v>
      </c>
    </row>
    <row r="1221" spans="1:11">
      <c r="A1221">
        <v>126176</v>
      </c>
      <c r="B1221" t="s">
        <v>16856</v>
      </c>
      <c r="C1221">
        <v>57300000</v>
      </c>
      <c r="D1221" t="s">
        <v>15534</v>
      </c>
      <c r="E1221" t="s">
        <v>15554</v>
      </c>
      <c r="F1221" t="s">
        <v>15550</v>
      </c>
      <c r="G1221" t="s">
        <v>17239</v>
      </c>
      <c r="H1221" s="1">
        <v>45119.57744212963</v>
      </c>
      <c r="I1221" t="s">
        <v>16815</v>
      </c>
      <c r="J1221" s="1">
        <v>45119.8747337963</v>
      </c>
      <c r="K1221" t="s">
        <v>16815</v>
      </c>
    </row>
    <row r="1222" spans="1:11">
      <c r="A1222">
        <v>8869</v>
      </c>
      <c r="B1222" t="s">
        <v>17240</v>
      </c>
      <c r="C1222">
        <v>50321000</v>
      </c>
      <c r="D1222" t="s">
        <v>15534</v>
      </c>
      <c r="E1222" t="s">
        <v>15544</v>
      </c>
      <c r="F1222" t="s">
        <v>15550</v>
      </c>
      <c r="G1222" t="s">
        <v>17235</v>
      </c>
      <c r="H1222" s="1">
        <v>45119.577939814815</v>
      </c>
      <c r="I1222" t="s">
        <v>16917</v>
      </c>
      <c r="J1222" s="1">
        <v>45124.453101851854</v>
      </c>
      <c r="K1222" t="s">
        <v>16917</v>
      </c>
    </row>
    <row r="1223" spans="1:11">
      <c r="A1223">
        <v>9095</v>
      </c>
      <c r="B1223" t="s">
        <v>17241</v>
      </c>
      <c r="C1223">
        <v>50366000</v>
      </c>
      <c r="D1223" t="s">
        <v>15534</v>
      </c>
      <c r="E1223" t="s">
        <v>15544</v>
      </c>
      <c r="F1223" t="s">
        <v>15550</v>
      </c>
      <c r="G1223" t="s">
        <v>17242</v>
      </c>
      <c r="H1223" s="1">
        <v>45119.578530092593</v>
      </c>
      <c r="I1223" t="s">
        <v>17209</v>
      </c>
      <c r="J1223" s="1">
        <v>45121.708518518521</v>
      </c>
      <c r="K1223" t="s">
        <v>17210</v>
      </c>
    </row>
    <row r="1224" spans="1:11">
      <c r="A1224">
        <v>8865</v>
      </c>
      <c r="B1224" t="s">
        <v>17243</v>
      </c>
      <c r="C1224">
        <v>50321000</v>
      </c>
      <c r="D1224" t="s">
        <v>15534</v>
      </c>
      <c r="E1224" t="s">
        <v>15544</v>
      </c>
      <c r="F1224" t="s">
        <v>15550</v>
      </c>
      <c r="G1224" t="s">
        <v>17244</v>
      </c>
      <c r="H1224" s="1">
        <v>45119.579340277778</v>
      </c>
      <c r="I1224" t="s">
        <v>16917</v>
      </c>
      <c r="J1224" s="1">
        <v>45124.453229166669</v>
      </c>
      <c r="K1224" t="s">
        <v>16917</v>
      </c>
    </row>
    <row r="1225" spans="1:11">
      <c r="A1225">
        <v>8857</v>
      </c>
      <c r="B1225" t="s">
        <v>17245</v>
      </c>
      <c r="C1225">
        <v>50320000</v>
      </c>
      <c r="D1225" t="s">
        <v>15534</v>
      </c>
      <c r="E1225" t="s">
        <v>15554</v>
      </c>
      <c r="F1225" t="s">
        <v>15550</v>
      </c>
      <c r="G1225" t="s">
        <v>17203</v>
      </c>
      <c r="H1225" s="1">
        <v>45119.57980324074</v>
      </c>
      <c r="I1225" t="s">
        <v>16917</v>
      </c>
      <c r="J1225" s="1">
        <v>45119.833599537036</v>
      </c>
      <c r="K1225" t="s">
        <v>16917</v>
      </c>
    </row>
    <row r="1226" spans="1:11">
      <c r="A1226">
        <v>9066</v>
      </c>
      <c r="B1226" t="s">
        <v>17246</v>
      </c>
      <c r="C1226">
        <v>51230000</v>
      </c>
      <c r="D1226" t="s">
        <v>15534</v>
      </c>
      <c r="E1226" t="s">
        <v>15554</v>
      </c>
      <c r="F1226" t="s">
        <v>15550</v>
      </c>
      <c r="G1226" t="s">
        <v>17247</v>
      </c>
      <c r="H1226" s="1">
        <v>45119.580081018517</v>
      </c>
      <c r="I1226" t="s">
        <v>17248</v>
      </c>
      <c r="J1226" s="1">
        <v>45119.582129629627</v>
      </c>
      <c r="K1226" t="s">
        <v>17248</v>
      </c>
    </row>
    <row r="1227" spans="1:11">
      <c r="A1227">
        <v>8857</v>
      </c>
      <c r="B1227" t="s">
        <v>17245</v>
      </c>
      <c r="C1227">
        <v>50321000</v>
      </c>
      <c r="D1227" t="s">
        <v>15534</v>
      </c>
      <c r="E1227" t="s">
        <v>15544</v>
      </c>
      <c r="F1227" t="s">
        <v>15550</v>
      </c>
      <c r="G1227" t="s">
        <v>17235</v>
      </c>
      <c r="H1227" s="1">
        <v>45119.580127314817</v>
      </c>
      <c r="I1227" t="s">
        <v>16917</v>
      </c>
      <c r="J1227" s="1">
        <v>45124.453402777777</v>
      </c>
      <c r="K1227" t="s">
        <v>16917</v>
      </c>
    </row>
    <row r="1228" spans="1:11">
      <c r="A1228">
        <v>9066</v>
      </c>
      <c r="B1228" t="s">
        <v>17246</v>
      </c>
      <c r="C1228">
        <v>50366000</v>
      </c>
      <c r="D1228" t="s">
        <v>15534</v>
      </c>
      <c r="E1228" t="s">
        <v>15544</v>
      </c>
      <c r="F1228" t="s">
        <v>15550</v>
      </c>
      <c r="G1228" t="s">
        <v>17249</v>
      </c>
      <c r="H1228" s="1">
        <v>45119.580717592595</v>
      </c>
      <c r="I1228" t="s">
        <v>17248</v>
      </c>
      <c r="J1228" s="1">
        <v>45119.582037037035</v>
      </c>
      <c r="K1228" t="s">
        <v>17248</v>
      </c>
    </row>
    <row r="1229" spans="1:11">
      <c r="A1229">
        <v>8863</v>
      </c>
      <c r="B1229" t="s">
        <v>17250</v>
      </c>
      <c r="C1229">
        <v>50320000</v>
      </c>
      <c r="D1229" t="s">
        <v>15534</v>
      </c>
      <c r="E1229" t="s">
        <v>15554</v>
      </c>
      <c r="F1229" t="s">
        <v>15550</v>
      </c>
      <c r="G1229" t="s">
        <v>17203</v>
      </c>
      <c r="H1229" s="1">
        <v>45119.582037037035</v>
      </c>
      <c r="I1229" t="s">
        <v>16917</v>
      </c>
      <c r="J1229" s="1">
        <v>45119.834479166668</v>
      </c>
      <c r="K1229" t="s">
        <v>16917</v>
      </c>
    </row>
    <row r="1230" spans="1:11">
      <c r="A1230">
        <v>8875</v>
      </c>
      <c r="B1230" t="s">
        <v>17251</v>
      </c>
      <c r="C1230">
        <v>50320000</v>
      </c>
      <c r="D1230" t="s">
        <v>15534</v>
      </c>
      <c r="E1230" t="s">
        <v>15554</v>
      </c>
      <c r="F1230" t="s">
        <v>15550</v>
      </c>
      <c r="G1230" t="s">
        <v>17203</v>
      </c>
      <c r="H1230" s="1">
        <v>45119.58221064815</v>
      </c>
      <c r="I1230" t="s">
        <v>16917</v>
      </c>
      <c r="J1230" s="1">
        <v>45119.834780092591</v>
      </c>
      <c r="K1230" t="s">
        <v>16917</v>
      </c>
    </row>
    <row r="1231" spans="1:11">
      <c r="A1231">
        <v>8869</v>
      </c>
      <c r="B1231" t="s">
        <v>17240</v>
      </c>
      <c r="C1231">
        <v>50320000</v>
      </c>
      <c r="D1231" t="s">
        <v>15534</v>
      </c>
      <c r="E1231" t="s">
        <v>15554</v>
      </c>
      <c r="F1231" t="s">
        <v>15550</v>
      </c>
      <c r="G1231" t="s">
        <v>17203</v>
      </c>
      <c r="H1231" s="1">
        <v>45119.583414351851</v>
      </c>
      <c r="I1231" t="s">
        <v>16917</v>
      </c>
      <c r="J1231" s="1">
        <v>45119.833240740743</v>
      </c>
      <c r="K1231" t="s">
        <v>16917</v>
      </c>
    </row>
    <row r="1232" spans="1:11">
      <c r="A1232">
        <v>9066</v>
      </c>
      <c r="B1232" t="s">
        <v>17246</v>
      </c>
      <c r="C1232">
        <v>51425006</v>
      </c>
      <c r="D1232" t="s">
        <v>15534</v>
      </c>
      <c r="E1232" t="s">
        <v>15554</v>
      </c>
      <c r="F1232" t="s">
        <v>15536</v>
      </c>
      <c r="G1232" t="s">
        <v>17252</v>
      </c>
      <c r="H1232" s="1">
        <v>45119.586041666669</v>
      </c>
      <c r="I1232" t="s">
        <v>17248</v>
      </c>
      <c r="J1232" s="1">
        <v>45119.586041666669</v>
      </c>
      <c r="K1232" t="s">
        <v>17248</v>
      </c>
    </row>
    <row r="1233" spans="1:11">
      <c r="A1233">
        <v>8870</v>
      </c>
      <c r="B1233" t="s">
        <v>17253</v>
      </c>
      <c r="C1233">
        <v>50321000</v>
      </c>
      <c r="D1233" t="s">
        <v>15534</v>
      </c>
      <c r="E1233" t="s">
        <v>15544</v>
      </c>
      <c r="F1233" t="s">
        <v>15550</v>
      </c>
      <c r="G1233" t="s">
        <v>17244</v>
      </c>
      <c r="H1233" s="1">
        <v>45119.586412037039</v>
      </c>
      <c r="I1233" t="s">
        <v>16917</v>
      </c>
      <c r="J1233" s="1">
        <v>45124.453703703701</v>
      </c>
      <c r="K1233" t="s">
        <v>16917</v>
      </c>
    </row>
    <row r="1234" spans="1:11">
      <c r="A1234">
        <v>4599</v>
      </c>
      <c r="B1234" t="s">
        <v>17254</v>
      </c>
      <c r="C1234">
        <v>50305028</v>
      </c>
      <c r="D1234" t="s">
        <v>15534</v>
      </c>
      <c r="E1234" t="s">
        <v>15554</v>
      </c>
      <c r="F1234" t="s">
        <v>15550</v>
      </c>
      <c r="G1234" t="s">
        <v>17255</v>
      </c>
      <c r="H1234" s="1">
        <v>45119.586550925924</v>
      </c>
      <c r="I1234" t="s">
        <v>16986</v>
      </c>
      <c r="J1234" s="1">
        <v>45119.586550925924</v>
      </c>
      <c r="K1234" t="s">
        <v>16986</v>
      </c>
    </row>
    <row r="1235" spans="1:11">
      <c r="A1235">
        <v>8875</v>
      </c>
      <c r="B1235" t="s">
        <v>17251</v>
      </c>
      <c r="C1235">
        <v>50321000</v>
      </c>
      <c r="D1235" t="s">
        <v>15534</v>
      </c>
      <c r="E1235" t="s">
        <v>15544</v>
      </c>
      <c r="F1235" t="s">
        <v>15550</v>
      </c>
      <c r="G1235" t="s">
        <v>17235</v>
      </c>
      <c r="H1235" s="1">
        <v>45119.587557870371</v>
      </c>
      <c r="I1235" t="s">
        <v>16917</v>
      </c>
      <c r="J1235" s="1">
        <v>45124.454548611109</v>
      </c>
      <c r="K1235" t="s">
        <v>16917</v>
      </c>
    </row>
    <row r="1236" spans="1:11">
      <c r="A1236">
        <v>11183</v>
      </c>
      <c r="B1236" t="s">
        <v>17256</v>
      </c>
      <c r="C1236">
        <v>50905006</v>
      </c>
      <c r="D1236" t="s">
        <v>15534</v>
      </c>
      <c r="E1236" t="s">
        <v>15554</v>
      </c>
      <c r="F1236" t="s">
        <v>15536</v>
      </c>
      <c r="G1236" t="s">
        <v>17257</v>
      </c>
      <c r="H1236" s="1">
        <v>45119.587557870371</v>
      </c>
      <c r="I1236" t="s">
        <v>17248</v>
      </c>
      <c r="J1236" s="1">
        <v>45119.587557870371</v>
      </c>
      <c r="K1236" t="s">
        <v>17248</v>
      </c>
    </row>
    <row r="1237" spans="1:11">
      <c r="A1237">
        <v>83105</v>
      </c>
      <c r="B1237" t="s">
        <v>17258</v>
      </c>
      <c r="C1237">
        <v>50321000</v>
      </c>
      <c r="D1237" t="s">
        <v>15534</v>
      </c>
      <c r="E1237" t="s">
        <v>15544</v>
      </c>
      <c r="F1237" t="s">
        <v>15550</v>
      </c>
      <c r="G1237" t="s">
        <v>17259</v>
      </c>
      <c r="H1237" s="1">
        <v>45119.602766203701</v>
      </c>
      <c r="I1237" t="s">
        <v>17260</v>
      </c>
      <c r="J1237" s="1">
        <v>45119.602766203701</v>
      </c>
      <c r="K1237" t="s">
        <v>17260</v>
      </c>
    </row>
    <row r="1238" spans="1:11">
      <c r="A1238">
        <v>82881</v>
      </c>
      <c r="B1238" t="s">
        <v>17261</v>
      </c>
      <c r="C1238">
        <v>51220000</v>
      </c>
      <c r="D1238" t="s">
        <v>15534</v>
      </c>
      <c r="E1238" t="s">
        <v>15586</v>
      </c>
      <c r="F1238" t="s">
        <v>15536</v>
      </c>
      <c r="G1238" t="s">
        <v>17262</v>
      </c>
      <c r="H1238" s="1">
        <v>45119.61377314815</v>
      </c>
      <c r="I1238" t="s">
        <v>17263</v>
      </c>
      <c r="J1238" s="1">
        <v>45119.613981481481</v>
      </c>
      <c r="K1238" t="s">
        <v>17263</v>
      </c>
    </row>
    <row r="1239" spans="1:11">
      <c r="A1239">
        <v>10570</v>
      </c>
      <c r="B1239" t="s">
        <v>17264</v>
      </c>
      <c r="C1239">
        <v>58355030</v>
      </c>
      <c r="D1239" t="s">
        <v>15534</v>
      </c>
      <c r="E1239" t="s">
        <v>15576</v>
      </c>
      <c r="F1239" t="s">
        <v>15550</v>
      </c>
      <c r="G1239" t="s">
        <v>17265</v>
      </c>
      <c r="H1239" s="1">
        <v>45119.618460648147</v>
      </c>
      <c r="I1239" t="s">
        <v>17266</v>
      </c>
      <c r="J1239" s="1">
        <v>45119.618460648147</v>
      </c>
      <c r="K1239" t="s">
        <v>17266</v>
      </c>
    </row>
    <row r="1240" spans="1:11">
      <c r="A1240">
        <v>10510</v>
      </c>
      <c r="B1240" t="s">
        <v>17267</v>
      </c>
      <c r="C1240">
        <v>50365000</v>
      </c>
      <c r="D1240" t="s">
        <v>15534</v>
      </c>
      <c r="E1240" t="s">
        <v>15554</v>
      </c>
      <c r="F1240" t="s">
        <v>15536</v>
      </c>
      <c r="G1240" t="s">
        <v>17268</v>
      </c>
      <c r="H1240" s="1">
        <v>45119.624895833331</v>
      </c>
      <c r="I1240" t="s">
        <v>16551</v>
      </c>
      <c r="J1240" s="1">
        <v>45119.624895833331</v>
      </c>
      <c r="K1240" t="s">
        <v>16551</v>
      </c>
    </row>
    <row r="1241" spans="1:11">
      <c r="A1241">
        <v>9047</v>
      </c>
      <c r="B1241" t="s">
        <v>17269</v>
      </c>
      <c r="C1241">
        <v>50812000</v>
      </c>
      <c r="D1241" t="s">
        <v>15534</v>
      </c>
      <c r="E1241" t="s">
        <v>15554</v>
      </c>
      <c r="F1241" t="s">
        <v>15550</v>
      </c>
      <c r="G1241" t="s">
        <v>17270</v>
      </c>
      <c r="H1241" s="1">
        <v>45119.629756944443</v>
      </c>
      <c r="I1241" t="s">
        <v>17271</v>
      </c>
      <c r="J1241" s="1">
        <v>45119.629756944443</v>
      </c>
      <c r="K1241" t="s">
        <v>17271</v>
      </c>
    </row>
    <row r="1242" spans="1:11">
      <c r="A1242">
        <v>9047</v>
      </c>
      <c r="B1242" t="s">
        <v>17269</v>
      </c>
      <c r="C1242">
        <v>50305021</v>
      </c>
      <c r="D1242" t="s">
        <v>15534</v>
      </c>
      <c r="E1242" t="s">
        <v>15554</v>
      </c>
      <c r="F1242" t="s">
        <v>15550</v>
      </c>
      <c r="G1242" t="s">
        <v>17272</v>
      </c>
      <c r="H1242" s="1">
        <v>45119.630381944444</v>
      </c>
      <c r="I1242" t="s">
        <v>17271</v>
      </c>
      <c r="J1242" s="1">
        <v>45119.630381944444</v>
      </c>
      <c r="K1242" t="s">
        <v>17271</v>
      </c>
    </row>
    <row r="1243" spans="1:11">
      <c r="A1243">
        <v>83121</v>
      </c>
      <c r="B1243" t="s">
        <v>17273</v>
      </c>
      <c r="C1243">
        <v>50515000</v>
      </c>
      <c r="D1243" t="s">
        <v>15534</v>
      </c>
      <c r="E1243" t="s">
        <v>15554</v>
      </c>
      <c r="F1243" t="s">
        <v>15550</v>
      </c>
      <c r="G1243" t="s">
        <v>17274</v>
      </c>
      <c r="H1243" s="1">
        <v>45119.63082175926</v>
      </c>
      <c r="I1243" t="s">
        <v>17271</v>
      </c>
      <c r="J1243" s="1">
        <v>45119.63082175926</v>
      </c>
      <c r="K1243" t="s">
        <v>17271</v>
      </c>
    </row>
    <row r="1244" spans="1:11">
      <c r="A1244">
        <v>20659</v>
      </c>
      <c r="B1244" t="s">
        <v>17275</v>
      </c>
      <c r="C1244">
        <v>57700060</v>
      </c>
      <c r="D1244" t="s">
        <v>15534</v>
      </c>
      <c r="E1244" t="s">
        <v>15554</v>
      </c>
      <c r="F1244" t="s">
        <v>15550</v>
      </c>
      <c r="G1244" t="s">
        <v>17276</v>
      </c>
      <c r="H1244" s="1">
        <v>45119.631805555553</v>
      </c>
      <c r="I1244" t="s">
        <v>16201</v>
      </c>
      <c r="J1244" s="1">
        <v>45119.631805555553</v>
      </c>
      <c r="K1244" t="s">
        <v>16201</v>
      </c>
    </row>
    <row r="1245" spans="1:11">
      <c r="A1245">
        <v>83121</v>
      </c>
      <c r="B1245" t="s">
        <v>17273</v>
      </c>
      <c r="C1245">
        <v>50305028</v>
      </c>
      <c r="D1245" t="s">
        <v>15534</v>
      </c>
      <c r="E1245" t="s">
        <v>15535</v>
      </c>
      <c r="F1245" t="s">
        <v>15550</v>
      </c>
      <c r="G1245" t="s">
        <v>17277</v>
      </c>
      <c r="H1245" s="1">
        <v>45119.632280092592</v>
      </c>
      <c r="I1245" t="s">
        <v>17271</v>
      </c>
      <c r="J1245" s="1">
        <v>45119.632280092592</v>
      </c>
      <c r="K1245" t="s">
        <v>17271</v>
      </c>
    </row>
    <row r="1246" spans="1:11">
      <c r="A1246">
        <v>60276</v>
      </c>
      <c r="B1246" t="s">
        <v>17278</v>
      </c>
      <c r="C1246">
        <v>50390000</v>
      </c>
      <c r="D1246" t="s">
        <v>15534</v>
      </c>
      <c r="E1246" t="s">
        <v>15554</v>
      </c>
      <c r="F1246" t="s">
        <v>15550</v>
      </c>
      <c r="G1246" t="s">
        <v>17279</v>
      </c>
      <c r="H1246" s="1">
        <v>45119.633773148147</v>
      </c>
      <c r="I1246" t="s">
        <v>17263</v>
      </c>
      <c r="J1246" s="1">
        <v>45119.633935185186</v>
      </c>
      <c r="K1246" t="s">
        <v>17263</v>
      </c>
    </row>
    <row r="1247" spans="1:11">
      <c r="A1247">
        <v>11175</v>
      </c>
      <c r="B1247" t="s">
        <v>16416</v>
      </c>
      <c r="C1247">
        <v>51210000</v>
      </c>
      <c r="D1247" t="s">
        <v>15534</v>
      </c>
      <c r="E1247" t="s">
        <v>15554</v>
      </c>
      <c r="F1247" t="s">
        <v>15550</v>
      </c>
      <c r="G1247" t="s">
        <v>17280</v>
      </c>
      <c r="H1247" s="1">
        <v>45119.640787037039</v>
      </c>
      <c r="I1247" t="s">
        <v>16201</v>
      </c>
      <c r="J1247" s="1">
        <v>45119.640787037039</v>
      </c>
      <c r="K1247" t="s">
        <v>16201</v>
      </c>
    </row>
    <row r="1248" spans="1:11">
      <c r="A1248">
        <v>49212</v>
      </c>
      <c r="B1248" t="s">
        <v>17281</v>
      </c>
      <c r="C1248">
        <v>57700030</v>
      </c>
      <c r="D1248" t="s">
        <v>15534</v>
      </c>
      <c r="E1248" t="s">
        <v>15576</v>
      </c>
      <c r="F1248" t="s">
        <v>15550</v>
      </c>
      <c r="G1248" t="s">
        <v>17282</v>
      </c>
      <c r="H1248" s="1">
        <v>45119.642048611109</v>
      </c>
      <c r="I1248" t="s">
        <v>16216</v>
      </c>
      <c r="J1248" s="1">
        <v>45119.642048611109</v>
      </c>
      <c r="K1248" t="s">
        <v>16216</v>
      </c>
    </row>
    <row r="1249" spans="1:11">
      <c r="A1249">
        <v>20665</v>
      </c>
      <c r="B1249" t="s">
        <v>16404</v>
      </c>
      <c r="C1249">
        <v>58200000</v>
      </c>
      <c r="D1249" t="s">
        <v>15534</v>
      </c>
      <c r="E1249" t="s">
        <v>15554</v>
      </c>
      <c r="F1249" t="s">
        <v>15550</v>
      </c>
      <c r="G1249" t="s">
        <v>17283</v>
      </c>
      <c r="H1249" s="1">
        <v>45119.642152777778</v>
      </c>
      <c r="I1249" t="s">
        <v>16201</v>
      </c>
      <c r="J1249" s="1">
        <v>45119.642152777778</v>
      </c>
      <c r="K1249" t="s">
        <v>16201</v>
      </c>
    </row>
    <row r="1250" spans="1:11">
      <c r="A1250">
        <v>49212</v>
      </c>
      <c r="B1250" t="s">
        <v>17281</v>
      </c>
      <c r="C1250">
        <v>57700010</v>
      </c>
      <c r="D1250" t="s">
        <v>15534</v>
      </c>
      <c r="E1250" t="s">
        <v>15576</v>
      </c>
      <c r="F1250" t="s">
        <v>15550</v>
      </c>
      <c r="G1250" t="s">
        <v>17282</v>
      </c>
      <c r="H1250" s="1">
        <v>45119.642222222225</v>
      </c>
      <c r="I1250" t="s">
        <v>16216</v>
      </c>
      <c r="J1250" s="1">
        <v>45119.642222222225</v>
      </c>
      <c r="K1250" t="s">
        <v>16216</v>
      </c>
    </row>
    <row r="1251" spans="1:11">
      <c r="A1251">
        <v>49205</v>
      </c>
      <c r="B1251" t="s">
        <v>17284</v>
      </c>
      <c r="C1251">
        <v>50905006</v>
      </c>
      <c r="D1251" t="s">
        <v>15534</v>
      </c>
      <c r="E1251" t="s">
        <v>15554</v>
      </c>
      <c r="F1251" t="s">
        <v>15536</v>
      </c>
      <c r="G1251" t="s">
        <v>17285</v>
      </c>
      <c r="H1251" s="1">
        <v>45119.645856481482</v>
      </c>
      <c r="I1251" t="s">
        <v>16410</v>
      </c>
      <c r="J1251" s="1">
        <v>45119.645856481482</v>
      </c>
      <c r="K1251" t="s">
        <v>16410</v>
      </c>
    </row>
    <row r="1252" spans="1:11">
      <c r="A1252">
        <v>20671</v>
      </c>
      <c r="B1252" t="s">
        <v>17286</v>
      </c>
      <c r="C1252">
        <v>50905006</v>
      </c>
      <c r="D1252" t="s">
        <v>15534</v>
      </c>
      <c r="E1252" t="s">
        <v>15554</v>
      </c>
      <c r="F1252" t="s">
        <v>15536</v>
      </c>
      <c r="G1252" t="s">
        <v>17285</v>
      </c>
      <c r="H1252" s="1">
        <v>45119.650902777779</v>
      </c>
      <c r="I1252" t="s">
        <v>16410</v>
      </c>
      <c r="J1252" s="1">
        <v>45119.650902777779</v>
      </c>
      <c r="K1252" t="s">
        <v>16410</v>
      </c>
    </row>
    <row r="1253" spans="1:11">
      <c r="A1253">
        <v>9067</v>
      </c>
      <c r="B1253" t="s">
        <v>17287</v>
      </c>
      <c r="C1253">
        <v>57700010</v>
      </c>
      <c r="D1253" t="s">
        <v>15534</v>
      </c>
      <c r="E1253" t="s">
        <v>15586</v>
      </c>
      <c r="F1253" t="s">
        <v>15536</v>
      </c>
      <c r="G1253" t="s">
        <v>17288</v>
      </c>
      <c r="H1253" s="1">
        <v>45119.651122685187</v>
      </c>
      <c r="I1253" t="s">
        <v>17248</v>
      </c>
      <c r="J1253" s="1">
        <v>45119.651122685187</v>
      </c>
      <c r="K1253" t="s">
        <v>17248</v>
      </c>
    </row>
    <row r="1254" spans="1:11">
      <c r="A1254">
        <v>9244</v>
      </c>
      <c r="B1254" t="s">
        <v>17289</v>
      </c>
      <c r="C1254">
        <v>55355040</v>
      </c>
      <c r="D1254" t="s">
        <v>15534</v>
      </c>
      <c r="E1254" t="s">
        <v>15554</v>
      </c>
      <c r="F1254" t="s">
        <v>15550</v>
      </c>
      <c r="G1254" t="s">
        <v>17290</v>
      </c>
      <c r="H1254" s="1">
        <v>45119.652037037034</v>
      </c>
      <c r="I1254" t="s">
        <v>16551</v>
      </c>
      <c r="J1254" s="1">
        <v>45119.653796296298</v>
      </c>
      <c r="K1254" t="s">
        <v>16551</v>
      </c>
    </row>
    <row r="1255" spans="1:11">
      <c r="A1255">
        <v>83080</v>
      </c>
      <c r="B1255" t="s">
        <v>17291</v>
      </c>
      <c r="C1255">
        <v>55300000</v>
      </c>
      <c r="D1255" t="s">
        <v>15534</v>
      </c>
      <c r="E1255" t="s">
        <v>15544</v>
      </c>
      <c r="F1255" t="s">
        <v>15550</v>
      </c>
      <c r="G1255" t="s">
        <v>17292</v>
      </c>
      <c r="H1255" s="1">
        <v>45119.65247685185</v>
      </c>
      <c r="I1255" t="s">
        <v>17248</v>
      </c>
      <c r="J1255" s="1">
        <v>45119.65415509259</v>
      </c>
      <c r="K1255" t="s">
        <v>17248</v>
      </c>
    </row>
    <row r="1256" spans="1:11">
      <c r="A1256">
        <v>8752</v>
      </c>
      <c r="B1256" t="s">
        <v>17100</v>
      </c>
      <c r="C1256">
        <v>50305025</v>
      </c>
      <c r="D1256" t="s">
        <v>15534</v>
      </c>
      <c r="E1256" t="s">
        <v>15544</v>
      </c>
      <c r="F1256" t="s">
        <v>15550</v>
      </c>
      <c r="G1256" t="s">
        <v>17293</v>
      </c>
      <c r="H1256" s="1">
        <v>45119.652743055558</v>
      </c>
      <c r="I1256" t="s">
        <v>17102</v>
      </c>
      <c r="J1256" s="1">
        <v>45119.652743055558</v>
      </c>
      <c r="K1256" t="s">
        <v>17102</v>
      </c>
    </row>
    <row r="1257" spans="1:11">
      <c r="A1257">
        <v>56</v>
      </c>
      <c r="B1257" t="s">
        <v>17294</v>
      </c>
      <c r="C1257">
        <v>57900065</v>
      </c>
      <c r="D1257" t="s">
        <v>15534</v>
      </c>
      <c r="E1257" t="s">
        <v>15544</v>
      </c>
      <c r="F1257" t="s">
        <v>15550</v>
      </c>
      <c r="G1257" t="s">
        <v>17295</v>
      </c>
      <c r="H1257" s="1">
        <v>45119.658518518518</v>
      </c>
      <c r="I1257" t="s">
        <v>16551</v>
      </c>
      <c r="J1257" s="1">
        <v>45119.658518518518</v>
      </c>
      <c r="K1257" t="s">
        <v>16551</v>
      </c>
    </row>
    <row r="1258" spans="1:11">
      <c r="A1258">
        <v>56</v>
      </c>
      <c r="B1258" t="s">
        <v>17294</v>
      </c>
      <c r="C1258">
        <v>50305025</v>
      </c>
      <c r="D1258" t="s">
        <v>15534</v>
      </c>
      <c r="E1258" t="s">
        <v>15586</v>
      </c>
      <c r="F1258" t="s">
        <v>15550</v>
      </c>
      <c r="G1258" t="s">
        <v>17296</v>
      </c>
      <c r="H1258" s="1">
        <v>45119.663854166669</v>
      </c>
      <c r="I1258" t="s">
        <v>16551</v>
      </c>
      <c r="J1258" s="1">
        <v>45119.868020833332</v>
      </c>
      <c r="K1258" t="s">
        <v>16552</v>
      </c>
    </row>
    <row r="1259" spans="1:11">
      <c r="A1259">
        <v>7617</v>
      </c>
      <c r="B1259" t="s">
        <v>1641</v>
      </c>
      <c r="C1259">
        <v>50365000</v>
      </c>
      <c r="D1259" t="s">
        <v>15534</v>
      </c>
      <c r="E1259" t="s">
        <v>15554</v>
      </c>
      <c r="F1259" t="s">
        <v>15536</v>
      </c>
      <c r="G1259" t="s">
        <v>17297</v>
      </c>
      <c r="H1259" s="1">
        <v>45119.674097222225</v>
      </c>
      <c r="I1259" t="s">
        <v>16551</v>
      </c>
      <c r="J1259" s="1">
        <v>45119.674097222225</v>
      </c>
      <c r="K1259" t="s">
        <v>16551</v>
      </c>
    </row>
    <row r="1260" spans="1:11">
      <c r="A1260">
        <v>9052</v>
      </c>
      <c r="B1260" t="s">
        <v>17298</v>
      </c>
      <c r="C1260">
        <v>50105000</v>
      </c>
      <c r="D1260" t="s">
        <v>15534</v>
      </c>
      <c r="E1260" t="s">
        <v>15554</v>
      </c>
      <c r="F1260" t="s">
        <v>15550</v>
      </c>
      <c r="G1260" t="s">
        <v>17299</v>
      </c>
      <c r="H1260" s="1">
        <v>45119.674247685187</v>
      </c>
      <c r="I1260" t="s">
        <v>17271</v>
      </c>
      <c r="J1260" s="1">
        <v>45119.674247685187</v>
      </c>
      <c r="K1260" t="s">
        <v>17271</v>
      </c>
    </row>
    <row r="1261" spans="1:11">
      <c r="A1261">
        <v>9051</v>
      </c>
      <c r="B1261" t="s">
        <v>17300</v>
      </c>
      <c r="C1261">
        <v>50812000</v>
      </c>
      <c r="D1261" t="s">
        <v>15534</v>
      </c>
      <c r="E1261" t="s">
        <v>15554</v>
      </c>
      <c r="F1261" t="s">
        <v>15550</v>
      </c>
      <c r="G1261" t="s">
        <v>17301</v>
      </c>
      <c r="H1261" s="1">
        <v>45119.674861111111</v>
      </c>
      <c r="I1261" t="s">
        <v>17271</v>
      </c>
      <c r="J1261" s="1">
        <v>45119.674861111111</v>
      </c>
      <c r="K1261" t="s">
        <v>17271</v>
      </c>
    </row>
    <row r="1262" spans="1:11">
      <c r="A1262">
        <v>9050</v>
      </c>
      <c r="B1262" t="s">
        <v>17302</v>
      </c>
      <c r="C1262">
        <v>50905006</v>
      </c>
      <c r="D1262" t="s">
        <v>15534</v>
      </c>
      <c r="E1262" t="s">
        <v>15554</v>
      </c>
      <c r="F1262" t="s">
        <v>15550</v>
      </c>
      <c r="G1262" t="s">
        <v>17303</v>
      </c>
      <c r="H1262" s="1">
        <v>45119.676053240742</v>
      </c>
      <c r="I1262" t="s">
        <v>17271</v>
      </c>
      <c r="J1262" s="1">
        <v>45119.793055555558</v>
      </c>
      <c r="K1262" t="s">
        <v>17271</v>
      </c>
    </row>
    <row r="1263" spans="1:11">
      <c r="A1263">
        <v>82764</v>
      </c>
      <c r="B1263" t="s">
        <v>17304</v>
      </c>
      <c r="C1263">
        <v>51220000</v>
      </c>
      <c r="D1263" t="s">
        <v>15534</v>
      </c>
      <c r="E1263" t="s">
        <v>15554</v>
      </c>
      <c r="F1263" t="s">
        <v>15536</v>
      </c>
      <c r="G1263" t="s">
        <v>17305</v>
      </c>
      <c r="H1263" s="1">
        <v>45119.681516203702</v>
      </c>
      <c r="I1263" t="s">
        <v>16064</v>
      </c>
      <c r="J1263" s="1">
        <v>45119.681516203702</v>
      </c>
      <c r="K1263" t="s">
        <v>16064</v>
      </c>
    </row>
    <row r="1264" spans="1:11">
      <c r="A1264">
        <v>10625</v>
      </c>
      <c r="B1264" t="s">
        <v>17306</v>
      </c>
      <c r="C1264">
        <v>50305025</v>
      </c>
      <c r="D1264" t="s">
        <v>15534</v>
      </c>
      <c r="E1264" t="s">
        <v>15544</v>
      </c>
      <c r="F1264" t="s">
        <v>15550</v>
      </c>
      <c r="G1264" t="s">
        <v>17307</v>
      </c>
      <c r="H1264" s="1">
        <v>45119.684016203704</v>
      </c>
      <c r="I1264" t="s">
        <v>17260</v>
      </c>
      <c r="J1264" s="1">
        <v>45119.684016203704</v>
      </c>
      <c r="K1264" t="s">
        <v>17260</v>
      </c>
    </row>
    <row r="1265" spans="1:11">
      <c r="A1265">
        <v>8531</v>
      </c>
      <c r="B1265" t="s">
        <v>17308</v>
      </c>
      <c r="C1265">
        <v>50905000</v>
      </c>
      <c r="D1265" t="s">
        <v>15534</v>
      </c>
      <c r="E1265" t="s">
        <v>15540</v>
      </c>
      <c r="F1265" t="s">
        <v>15550</v>
      </c>
      <c r="G1265" t="s">
        <v>17309</v>
      </c>
      <c r="H1265" s="1">
        <v>45119.685844907406</v>
      </c>
      <c r="I1265" t="s">
        <v>17271</v>
      </c>
      <c r="J1265" s="1">
        <v>45119.686574074076</v>
      </c>
      <c r="K1265" t="s">
        <v>17271</v>
      </c>
    </row>
    <row r="1266" spans="1:11">
      <c r="A1266">
        <v>82764</v>
      </c>
      <c r="B1266" t="s">
        <v>17304</v>
      </c>
      <c r="C1266">
        <v>50810000</v>
      </c>
      <c r="D1266" t="s">
        <v>15534</v>
      </c>
      <c r="E1266" t="s">
        <v>15554</v>
      </c>
      <c r="F1266" t="s">
        <v>15550</v>
      </c>
      <c r="G1266" t="s">
        <v>17310</v>
      </c>
      <c r="H1266" s="1">
        <v>45119.687013888892</v>
      </c>
      <c r="I1266" t="s">
        <v>16064</v>
      </c>
      <c r="J1266" s="1">
        <v>45119.687013888892</v>
      </c>
      <c r="K1266" t="s">
        <v>16064</v>
      </c>
    </row>
    <row r="1267" spans="1:11">
      <c r="A1267">
        <v>11360</v>
      </c>
      <c r="B1267" t="s">
        <v>17311</v>
      </c>
      <c r="C1267">
        <v>50355000</v>
      </c>
      <c r="D1267" t="s">
        <v>15534</v>
      </c>
      <c r="E1267" t="s">
        <v>15535</v>
      </c>
      <c r="F1267" t="s">
        <v>15536</v>
      </c>
      <c r="G1267" t="s">
        <v>17312</v>
      </c>
      <c r="H1267" s="1">
        <v>45119.689004629632</v>
      </c>
      <c r="I1267" t="s">
        <v>16945</v>
      </c>
      <c r="J1267" s="1">
        <v>45119.689004629632</v>
      </c>
      <c r="K1267" t="s">
        <v>16945</v>
      </c>
    </row>
    <row r="1268" spans="1:11">
      <c r="A1268">
        <v>10627</v>
      </c>
      <c r="B1268" t="s">
        <v>17313</v>
      </c>
      <c r="C1268">
        <v>50355000</v>
      </c>
      <c r="D1268" t="s">
        <v>15534</v>
      </c>
      <c r="E1268" t="s">
        <v>15544</v>
      </c>
      <c r="F1268" t="s">
        <v>15550</v>
      </c>
      <c r="G1268" t="s">
        <v>17314</v>
      </c>
      <c r="H1268" s="1">
        <v>45119.689988425926</v>
      </c>
      <c r="I1268" t="s">
        <v>17260</v>
      </c>
      <c r="J1268" s="1">
        <v>45119.689988425926</v>
      </c>
      <c r="K1268" t="s">
        <v>17260</v>
      </c>
    </row>
    <row r="1269" spans="1:11">
      <c r="A1269">
        <v>32980</v>
      </c>
      <c r="B1269" t="s">
        <v>17315</v>
      </c>
      <c r="C1269">
        <v>50515000</v>
      </c>
      <c r="D1269" t="s">
        <v>15534</v>
      </c>
      <c r="E1269" t="s">
        <v>15554</v>
      </c>
      <c r="F1269" t="s">
        <v>15550</v>
      </c>
      <c r="G1269" t="s">
        <v>17316</v>
      </c>
      <c r="H1269" s="1">
        <v>45119.691689814812</v>
      </c>
      <c r="I1269" t="s">
        <v>16064</v>
      </c>
      <c r="J1269" s="1">
        <v>45119.691689814812</v>
      </c>
      <c r="K1269" t="s">
        <v>16064</v>
      </c>
    </row>
    <row r="1270" spans="1:11">
      <c r="A1270">
        <v>82786</v>
      </c>
      <c r="B1270" t="s">
        <v>17317</v>
      </c>
      <c r="C1270">
        <v>58425000</v>
      </c>
      <c r="D1270" t="s">
        <v>15534</v>
      </c>
      <c r="E1270" t="s">
        <v>15576</v>
      </c>
      <c r="F1270" t="s">
        <v>15550</v>
      </c>
      <c r="G1270" t="s">
        <v>17318</v>
      </c>
      <c r="H1270" s="1">
        <v>45119.693935185183</v>
      </c>
      <c r="I1270" t="s">
        <v>16560</v>
      </c>
      <c r="J1270" s="1">
        <v>45119.693935185183</v>
      </c>
      <c r="K1270" t="s">
        <v>16560</v>
      </c>
    </row>
    <row r="1271" spans="1:11">
      <c r="A1271">
        <v>82698</v>
      </c>
      <c r="B1271" t="s">
        <v>17319</v>
      </c>
      <c r="C1271">
        <v>50905000</v>
      </c>
      <c r="D1271" t="s">
        <v>15534</v>
      </c>
      <c r="E1271" t="s">
        <v>15554</v>
      </c>
      <c r="F1271" t="s">
        <v>15550</v>
      </c>
      <c r="G1271" t="s">
        <v>17320</v>
      </c>
      <c r="H1271" s="1">
        <v>45119.694826388892</v>
      </c>
      <c r="I1271" t="s">
        <v>17260</v>
      </c>
      <c r="J1271" s="1">
        <v>45119.694826388892</v>
      </c>
      <c r="K1271" t="s">
        <v>17260</v>
      </c>
    </row>
    <row r="1272" spans="1:11">
      <c r="A1272">
        <v>82786</v>
      </c>
      <c r="B1272" t="s">
        <v>17317</v>
      </c>
      <c r="C1272">
        <v>57700010</v>
      </c>
      <c r="D1272" t="s">
        <v>15534</v>
      </c>
      <c r="E1272" t="s">
        <v>15576</v>
      </c>
      <c r="F1272" t="s">
        <v>15550</v>
      </c>
      <c r="G1272" t="s">
        <v>17321</v>
      </c>
      <c r="H1272" s="1">
        <v>45119.6953125</v>
      </c>
      <c r="I1272" t="s">
        <v>16560</v>
      </c>
      <c r="J1272" s="1">
        <v>45119.6953125</v>
      </c>
      <c r="K1272" t="s">
        <v>16560</v>
      </c>
    </row>
    <row r="1273" spans="1:11">
      <c r="A1273">
        <v>10624</v>
      </c>
      <c r="B1273" t="s">
        <v>17322</v>
      </c>
      <c r="C1273">
        <v>50305025</v>
      </c>
      <c r="D1273" t="s">
        <v>15534</v>
      </c>
      <c r="E1273" t="s">
        <v>15544</v>
      </c>
      <c r="F1273" t="s">
        <v>15550</v>
      </c>
      <c r="G1273" t="s">
        <v>17323</v>
      </c>
      <c r="H1273" s="1">
        <v>45119.695555555554</v>
      </c>
      <c r="I1273" t="s">
        <v>17260</v>
      </c>
      <c r="J1273" s="1">
        <v>45119.695555555554</v>
      </c>
      <c r="K1273" t="s">
        <v>17260</v>
      </c>
    </row>
    <row r="1274" spans="1:11">
      <c r="A1274">
        <v>10570</v>
      </c>
      <c r="B1274" t="s">
        <v>17264</v>
      </c>
      <c r="C1274">
        <v>50355000</v>
      </c>
      <c r="D1274" t="s">
        <v>15534</v>
      </c>
      <c r="E1274" t="s">
        <v>15535</v>
      </c>
      <c r="F1274" t="s">
        <v>15550</v>
      </c>
      <c r="G1274" t="s">
        <v>17324</v>
      </c>
      <c r="H1274" s="1">
        <v>45119.700787037036</v>
      </c>
      <c r="I1274" t="s">
        <v>17266</v>
      </c>
      <c r="J1274" s="1">
        <v>45119.700787037036</v>
      </c>
      <c r="K1274" t="s">
        <v>17266</v>
      </c>
    </row>
    <row r="1275" spans="1:11">
      <c r="A1275">
        <v>8535</v>
      </c>
      <c r="B1275" t="s">
        <v>17325</v>
      </c>
      <c r="C1275">
        <v>50321000</v>
      </c>
      <c r="D1275" t="s">
        <v>15534</v>
      </c>
      <c r="E1275" t="s">
        <v>15544</v>
      </c>
      <c r="F1275" t="s">
        <v>15550</v>
      </c>
      <c r="G1275" t="s">
        <v>17326</v>
      </c>
      <c r="H1275" s="1">
        <v>45119.701932870368</v>
      </c>
      <c r="I1275" t="s">
        <v>17271</v>
      </c>
      <c r="J1275" s="1">
        <v>45119.701932870368</v>
      </c>
      <c r="K1275" t="s">
        <v>17271</v>
      </c>
    </row>
    <row r="1276" spans="1:11">
      <c r="A1276">
        <v>8535</v>
      </c>
      <c r="B1276" t="s">
        <v>17325</v>
      </c>
      <c r="C1276">
        <v>50515000</v>
      </c>
      <c r="D1276" t="s">
        <v>15534</v>
      </c>
      <c r="E1276" t="s">
        <v>15554</v>
      </c>
      <c r="F1276" t="s">
        <v>15550</v>
      </c>
      <c r="G1276" t="s">
        <v>17327</v>
      </c>
      <c r="H1276" s="1">
        <v>45119.702916666669</v>
      </c>
      <c r="I1276" t="s">
        <v>17271</v>
      </c>
      <c r="J1276" s="1">
        <v>45119.702916666669</v>
      </c>
      <c r="K1276" t="s">
        <v>17271</v>
      </c>
    </row>
    <row r="1277" spans="1:11">
      <c r="A1277">
        <v>49206</v>
      </c>
      <c r="B1277" t="s">
        <v>17328</v>
      </c>
      <c r="C1277">
        <v>50321000</v>
      </c>
      <c r="D1277" t="s">
        <v>15534</v>
      </c>
      <c r="E1277" t="s">
        <v>15549</v>
      </c>
      <c r="F1277" t="s">
        <v>15550</v>
      </c>
      <c r="G1277" t="s">
        <v>17329</v>
      </c>
      <c r="H1277" s="1">
        <v>45119.703310185185</v>
      </c>
      <c r="I1277" t="s">
        <v>16410</v>
      </c>
      <c r="J1277" s="1">
        <v>45119.703310185185</v>
      </c>
      <c r="K1277" t="s">
        <v>16410</v>
      </c>
    </row>
    <row r="1278" spans="1:11">
      <c r="A1278">
        <v>8535</v>
      </c>
      <c r="B1278" t="s">
        <v>17325</v>
      </c>
      <c r="C1278">
        <v>50905000</v>
      </c>
      <c r="D1278" t="s">
        <v>15534</v>
      </c>
      <c r="E1278" t="s">
        <v>15540</v>
      </c>
      <c r="F1278" t="s">
        <v>15550</v>
      </c>
      <c r="G1278" t="s">
        <v>17330</v>
      </c>
      <c r="H1278" s="1">
        <v>45119.703761574077</v>
      </c>
      <c r="I1278" t="s">
        <v>17271</v>
      </c>
      <c r="J1278" s="1">
        <v>45119.703761574077</v>
      </c>
      <c r="K1278" t="s">
        <v>17271</v>
      </c>
    </row>
    <row r="1279" spans="1:11">
      <c r="A1279">
        <v>99973</v>
      </c>
      <c r="B1279" t="s">
        <v>17331</v>
      </c>
      <c r="C1279">
        <v>50810000</v>
      </c>
      <c r="D1279" t="s">
        <v>15534</v>
      </c>
      <c r="E1279" t="s">
        <v>15554</v>
      </c>
      <c r="F1279" t="s">
        <v>15550</v>
      </c>
      <c r="G1279" t="s">
        <v>17332</v>
      </c>
      <c r="H1279" s="1">
        <v>45119.714780092596</v>
      </c>
      <c r="I1279" t="s">
        <v>16458</v>
      </c>
      <c r="J1279" s="1">
        <v>45119.714780092596</v>
      </c>
      <c r="K1279" t="s">
        <v>16458</v>
      </c>
    </row>
    <row r="1280" spans="1:11">
      <c r="A1280">
        <v>99973</v>
      </c>
      <c r="B1280" t="s">
        <v>17331</v>
      </c>
      <c r="C1280">
        <v>50110000</v>
      </c>
      <c r="D1280" t="s">
        <v>15534</v>
      </c>
      <c r="E1280" t="s">
        <v>15535</v>
      </c>
      <c r="F1280" t="s">
        <v>15536</v>
      </c>
      <c r="G1280" t="s">
        <v>17333</v>
      </c>
      <c r="H1280" s="1">
        <v>45119.715752314813</v>
      </c>
      <c r="I1280" t="s">
        <v>16458</v>
      </c>
      <c r="J1280" s="1">
        <v>45119.715752314813</v>
      </c>
      <c r="K1280" t="s">
        <v>16458</v>
      </c>
    </row>
    <row r="1281" spans="1:11">
      <c r="A1281">
        <v>20498</v>
      </c>
      <c r="B1281" t="s">
        <v>17334</v>
      </c>
      <c r="C1281">
        <v>50105000</v>
      </c>
      <c r="D1281" t="s">
        <v>15534</v>
      </c>
      <c r="E1281" t="s">
        <v>15535</v>
      </c>
      <c r="F1281" t="s">
        <v>15536</v>
      </c>
      <c r="G1281" t="s">
        <v>17335</v>
      </c>
      <c r="H1281" s="1">
        <v>45119.718356481484</v>
      </c>
      <c r="I1281" t="s">
        <v>17336</v>
      </c>
      <c r="J1281" s="1">
        <v>45119.718356481484</v>
      </c>
      <c r="K1281" t="s">
        <v>17336</v>
      </c>
    </row>
    <row r="1282" spans="1:11">
      <c r="A1282">
        <v>20498</v>
      </c>
      <c r="B1282" t="s">
        <v>17334</v>
      </c>
      <c r="C1282">
        <v>50905006</v>
      </c>
      <c r="D1282" t="s">
        <v>15534</v>
      </c>
      <c r="E1282" t="s">
        <v>15554</v>
      </c>
      <c r="F1282" t="s">
        <v>15536</v>
      </c>
      <c r="G1282" t="s">
        <v>17337</v>
      </c>
      <c r="H1282" s="1">
        <v>45119.719872685186</v>
      </c>
      <c r="I1282" t="s">
        <v>17336</v>
      </c>
      <c r="J1282" s="1">
        <v>45119.719872685186</v>
      </c>
      <c r="K1282" t="s">
        <v>17336</v>
      </c>
    </row>
    <row r="1283" spans="1:11">
      <c r="A1283">
        <v>20496</v>
      </c>
      <c r="B1283" t="s">
        <v>2856</v>
      </c>
      <c r="C1283">
        <v>50305028</v>
      </c>
      <c r="D1283" t="s">
        <v>15534</v>
      </c>
      <c r="E1283" t="s">
        <v>15544</v>
      </c>
      <c r="F1283" t="s">
        <v>15550</v>
      </c>
      <c r="G1283" t="s">
        <v>17338</v>
      </c>
      <c r="H1283" s="1">
        <v>45119.722245370373</v>
      </c>
      <c r="I1283" t="s">
        <v>17336</v>
      </c>
      <c r="J1283" s="1">
        <v>45119.722245370373</v>
      </c>
      <c r="K1283" t="s">
        <v>17336</v>
      </c>
    </row>
    <row r="1284" spans="1:11">
      <c r="A1284">
        <v>10621</v>
      </c>
      <c r="B1284" t="s">
        <v>17339</v>
      </c>
      <c r="C1284">
        <v>50905006</v>
      </c>
      <c r="D1284" t="s">
        <v>15534</v>
      </c>
      <c r="E1284" t="s">
        <v>15586</v>
      </c>
      <c r="F1284" t="s">
        <v>15550</v>
      </c>
      <c r="G1284" t="s">
        <v>17340</v>
      </c>
      <c r="H1284" s="1">
        <v>45119.726736111108</v>
      </c>
      <c r="I1284" t="s">
        <v>17260</v>
      </c>
      <c r="J1284" s="1">
        <v>45119.726736111108</v>
      </c>
      <c r="K1284" t="s">
        <v>17260</v>
      </c>
    </row>
    <row r="1285" spans="1:11">
      <c r="A1285">
        <v>20496</v>
      </c>
      <c r="B1285" t="s">
        <v>2856</v>
      </c>
      <c r="C1285">
        <v>51220000</v>
      </c>
      <c r="D1285" t="s">
        <v>15534</v>
      </c>
      <c r="E1285" t="s">
        <v>15586</v>
      </c>
      <c r="F1285" t="s">
        <v>15536</v>
      </c>
      <c r="G1285" t="s">
        <v>17341</v>
      </c>
      <c r="H1285" s="1">
        <v>45119.726898148147</v>
      </c>
      <c r="I1285" t="s">
        <v>17336</v>
      </c>
      <c r="J1285" s="1">
        <v>45119.726898148147</v>
      </c>
      <c r="K1285" t="s">
        <v>17336</v>
      </c>
    </row>
    <row r="1286" spans="1:11">
      <c r="A1286">
        <v>83112</v>
      </c>
      <c r="B1286" t="s">
        <v>17342</v>
      </c>
      <c r="C1286">
        <v>50366000</v>
      </c>
      <c r="D1286" t="s">
        <v>15534</v>
      </c>
      <c r="E1286" t="s">
        <v>15544</v>
      </c>
      <c r="F1286" t="s">
        <v>15550</v>
      </c>
      <c r="G1286" t="s">
        <v>17343</v>
      </c>
      <c r="H1286" s="1">
        <v>45119.727500000001</v>
      </c>
      <c r="I1286" t="s">
        <v>17271</v>
      </c>
      <c r="J1286" s="1">
        <v>45119.727500000001</v>
      </c>
      <c r="K1286" t="s">
        <v>17271</v>
      </c>
    </row>
    <row r="1287" spans="1:11">
      <c r="A1287">
        <v>82781</v>
      </c>
      <c r="B1287" t="s">
        <v>17344</v>
      </c>
      <c r="C1287">
        <v>50905006</v>
      </c>
      <c r="D1287" t="s">
        <v>15534</v>
      </c>
      <c r="E1287" t="s">
        <v>15549</v>
      </c>
      <c r="F1287" t="s">
        <v>15550</v>
      </c>
      <c r="G1287" t="s">
        <v>17345</v>
      </c>
      <c r="H1287" s="1">
        <v>45119.728761574072</v>
      </c>
      <c r="I1287" t="s">
        <v>16560</v>
      </c>
      <c r="J1287" s="1">
        <v>45119.728761574072</v>
      </c>
      <c r="K1287" t="s">
        <v>16560</v>
      </c>
    </row>
    <row r="1288" spans="1:11">
      <c r="A1288">
        <v>20496</v>
      </c>
      <c r="B1288" t="s">
        <v>2856</v>
      </c>
      <c r="C1288">
        <v>50320000</v>
      </c>
      <c r="D1288" t="s">
        <v>15534</v>
      </c>
      <c r="E1288" t="s">
        <v>15554</v>
      </c>
      <c r="F1288" t="s">
        <v>15550</v>
      </c>
      <c r="G1288" t="s">
        <v>17346</v>
      </c>
      <c r="H1288" s="1">
        <v>45119.728981481479</v>
      </c>
      <c r="I1288" t="s">
        <v>17336</v>
      </c>
      <c r="J1288" s="1">
        <v>45119.969212962962</v>
      </c>
      <c r="K1288" t="s">
        <v>17336</v>
      </c>
    </row>
    <row r="1289" spans="1:11">
      <c r="A1289">
        <v>82781</v>
      </c>
      <c r="B1289" t="s">
        <v>17344</v>
      </c>
      <c r="C1289">
        <v>50619000</v>
      </c>
      <c r="D1289" t="s">
        <v>15534</v>
      </c>
      <c r="E1289" t="s">
        <v>15544</v>
      </c>
      <c r="F1289" t="s">
        <v>15536</v>
      </c>
      <c r="G1289" t="s">
        <v>17347</v>
      </c>
      <c r="H1289" s="1">
        <v>45119.72934027778</v>
      </c>
      <c r="I1289" t="s">
        <v>16560</v>
      </c>
      <c r="J1289" s="1">
        <v>45119.72934027778</v>
      </c>
      <c r="K1289" t="s">
        <v>16560</v>
      </c>
    </row>
    <row r="1290" spans="1:11">
      <c r="A1290">
        <v>9068</v>
      </c>
      <c r="B1290" t="s">
        <v>17348</v>
      </c>
      <c r="C1290">
        <v>50905000</v>
      </c>
      <c r="D1290" t="s">
        <v>15534</v>
      </c>
      <c r="E1290" t="s">
        <v>15554</v>
      </c>
      <c r="F1290" t="s">
        <v>15550</v>
      </c>
      <c r="G1290" t="s">
        <v>17349</v>
      </c>
      <c r="H1290" s="1">
        <v>45119.730520833335</v>
      </c>
      <c r="I1290" t="s">
        <v>17260</v>
      </c>
      <c r="J1290" s="1">
        <v>45119.730520833335</v>
      </c>
      <c r="K1290" t="s">
        <v>17260</v>
      </c>
    </row>
    <row r="1291" spans="1:11">
      <c r="A1291">
        <v>11155</v>
      </c>
      <c r="B1291" t="s">
        <v>16690</v>
      </c>
      <c r="C1291">
        <v>58355030</v>
      </c>
      <c r="D1291" t="s">
        <v>15534</v>
      </c>
      <c r="E1291" t="s">
        <v>15576</v>
      </c>
      <c r="F1291" t="s">
        <v>15550</v>
      </c>
      <c r="G1291" t="s">
        <v>17350</v>
      </c>
      <c r="H1291" s="1">
        <v>45119.732789351852</v>
      </c>
      <c r="I1291" t="s">
        <v>16692</v>
      </c>
      <c r="J1291" s="1">
        <v>45119.732789351852</v>
      </c>
      <c r="K1291" t="s">
        <v>16692</v>
      </c>
    </row>
    <row r="1292" spans="1:11">
      <c r="A1292">
        <v>20496</v>
      </c>
      <c r="B1292" t="s">
        <v>2856</v>
      </c>
      <c r="C1292">
        <v>50810000</v>
      </c>
      <c r="D1292" t="s">
        <v>15534</v>
      </c>
      <c r="E1292" t="s">
        <v>15586</v>
      </c>
      <c r="F1292" t="s">
        <v>15536</v>
      </c>
      <c r="G1292" t="s">
        <v>17351</v>
      </c>
      <c r="H1292" s="1">
        <v>45119.733182870368</v>
      </c>
      <c r="I1292" t="s">
        <v>17336</v>
      </c>
      <c r="J1292" s="1">
        <v>45119.733182870368</v>
      </c>
      <c r="K1292" t="s">
        <v>17336</v>
      </c>
    </row>
    <row r="1293" spans="1:11">
      <c r="A1293">
        <v>11155</v>
      </c>
      <c r="B1293" t="s">
        <v>16690</v>
      </c>
      <c r="C1293">
        <v>58425000</v>
      </c>
      <c r="D1293" t="s">
        <v>15534</v>
      </c>
      <c r="E1293" t="s">
        <v>15535</v>
      </c>
      <c r="F1293" t="s">
        <v>15536</v>
      </c>
      <c r="G1293" t="s">
        <v>17352</v>
      </c>
      <c r="H1293" s="1">
        <v>45119.743067129632</v>
      </c>
      <c r="I1293" t="s">
        <v>16692</v>
      </c>
      <c r="J1293" s="1">
        <v>45119.743067129632</v>
      </c>
      <c r="K1293" t="s">
        <v>16692</v>
      </c>
    </row>
    <row r="1294" spans="1:11">
      <c r="A1294">
        <v>82722</v>
      </c>
      <c r="B1294" t="s">
        <v>17353</v>
      </c>
      <c r="C1294">
        <v>50305028</v>
      </c>
      <c r="D1294" t="s">
        <v>15534</v>
      </c>
      <c r="E1294" t="s">
        <v>15554</v>
      </c>
      <c r="F1294" t="s">
        <v>15550</v>
      </c>
      <c r="G1294" t="s">
        <v>17354</v>
      </c>
      <c r="H1294" s="1">
        <v>45119.743333333332</v>
      </c>
      <c r="I1294" t="s">
        <v>16560</v>
      </c>
      <c r="J1294" s="1">
        <v>45119.743333333332</v>
      </c>
      <c r="K1294" t="s">
        <v>16560</v>
      </c>
    </row>
    <row r="1295" spans="1:11">
      <c r="A1295">
        <v>11444</v>
      </c>
      <c r="B1295" t="s">
        <v>17355</v>
      </c>
      <c r="C1295">
        <v>50310000</v>
      </c>
      <c r="D1295" t="s">
        <v>15534</v>
      </c>
      <c r="E1295" t="s">
        <v>15554</v>
      </c>
      <c r="F1295" t="s">
        <v>15536</v>
      </c>
      <c r="G1295" t="s">
        <v>17356</v>
      </c>
      <c r="H1295" s="1">
        <v>45119.743437500001</v>
      </c>
      <c r="I1295" t="s">
        <v>16431</v>
      </c>
      <c r="J1295" s="1">
        <v>45119.743437500001</v>
      </c>
      <c r="K1295" t="s">
        <v>16431</v>
      </c>
    </row>
    <row r="1296" spans="1:11">
      <c r="A1296">
        <v>32981</v>
      </c>
      <c r="B1296" t="s">
        <v>3038</v>
      </c>
      <c r="C1296">
        <v>50905006</v>
      </c>
      <c r="D1296" t="s">
        <v>15534</v>
      </c>
      <c r="E1296" t="s">
        <v>15554</v>
      </c>
      <c r="F1296" t="s">
        <v>15550</v>
      </c>
      <c r="G1296" t="s">
        <v>17357</v>
      </c>
      <c r="H1296" s="1">
        <v>45119.743750000001</v>
      </c>
      <c r="I1296" t="s">
        <v>16451</v>
      </c>
      <c r="J1296" s="1">
        <v>45119.743750000001</v>
      </c>
      <c r="K1296" t="s">
        <v>16451</v>
      </c>
    </row>
    <row r="1297" spans="1:11">
      <c r="A1297">
        <v>32981</v>
      </c>
      <c r="B1297" t="s">
        <v>3038</v>
      </c>
      <c r="C1297">
        <v>50321000</v>
      </c>
      <c r="D1297" t="s">
        <v>15534</v>
      </c>
      <c r="E1297" t="s">
        <v>15687</v>
      </c>
      <c r="F1297" t="s">
        <v>15550</v>
      </c>
      <c r="G1297" t="s">
        <v>17358</v>
      </c>
      <c r="H1297" s="1">
        <v>45119.744652777779</v>
      </c>
      <c r="I1297" t="s">
        <v>16451</v>
      </c>
      <c r="J1297" s="1">
        <v>45119.750740740739</v>
      </c>
      <c r="K1297" t="s">
        <v>16451</v>
      </c>
    </row>
    <row r="1298" spans="1:11">
      <c r="A1298">
        <v>83123</v>
      </c>
      <c r="B1298" t="s">
        <v>17359</v>
      </c>
      <c r="C1298">
        <v>50905000</v>
      </c>
      <c r="D1298" t="s">
        <v>15534</v>
      </c>
      <c r="E1298" t="s">
        <v>15540</v>
      </c>
      <c r="F1298" t="s">
        <v>15550</v>
      </c>
      <c r="G1298" t="s">
        <v>17360</v>
      </c>
      <c r="H1298" s="1">
        <v>45119.747233796297</v>
      </c>
      <c r="I1298" t="s">
        <v>17271</v>
      </c>
      <c r="J1298" s="1">
        <v>45119.759108796294</v>
      </c>
      <c r="K1298" t="s">
        <v>17271</v>
      </c>
    </row>
    <row r="1299" spans="1:11">
      <c r="A1299">
        <v>83127</v>
      </c>
      <c r="B1299" t="s">
        <v>17361</v>
      </c>
      <c r="C1299">
        <v>50305021</v>
      </c>
      <c r="D1299" t="s">
        <v>15534</v>
      </c>
      <c r="E1299" t="s">
        <v>15554</v>
      </c>
      <c r="F1299" t="s">
        <v>15550</v>
      </c>
      <c r="G1299" t="s">
        <v>17362</v>
      </c>
      <c r="H1299" s="1">
        <v>45119.7499537037</v>
      </c>
      <c r="I1299" t="s">
        <v>17271</v>
      </c>
      <c r="J1299" s="1">
        <v>45119.7499537037</v>
      </c>
      <c r="K1299" t="s">
        <v>17271</v>
      </c>
    </row>
    <row r="1300" spans="1:11">
      <c r="A1300">
        <v>126074</v>
      </c>
      <c r="B1300" t="s">
        <v>17363</v>
      </c>
      <c r="C1300">
        <v>50255000</v>
      </c>
      <c r="D1300" t="s">
        <v>15534</v>
      </c>
      <c r="E1300" t="s">
        <v>15554</v>
      </c>
      <c r="F1300" t="s">
        <v>15536</v>
      </c>
      <c r="G1300" t="s">
        <v>1119</v>
      </c>
      <c r="H1300" s="1">
        <v>45119.750787037039</v>
      </c>
      <c r="I1300" t="s">
        <v>17141</v>
      </c>
      <c r="J1300" s="1">
        <v>45119.750787037039</v>
      </c>
      <c r="K1300" t="s">
        <v>17141</v>
      </c>
    </row>
    <row r="1301" spans="1:11">
      <c r="A1301">
        <v>11450</v>
      </c>
      <c r="B1301" t="s">
        <v>17364</v>
      </c>
      <c r="C1301">
        <v>50321000</v>
      </c>
      <c r="D1301" t="s">
        <v>15534</v>
      </c>
      <c r="E1301" t="s">
        <v>15535</v>
      </c>
      <c r="F1301" t="s">
        <v>15550</v>
      </c>
      <c r="G1301" t="s">
        <v>17365</v>
      </c>
      <c r="H1301" s="1">
        <v>45119.750833333332</v>
      </c>
      <c r="I1301" t="s">
        <v>16431</v>
      </c>
      <c r="J1301" s="1">
        <v>45119.750833333332</v>
      </c>
      <c r="K1301" t="s">
        <v>16431</v>
      </c>
    </row>
    <row r="1302" spans="1:11">
      <c r="A1302">
        <v>126074</v>
      </c>
      <c r="B1302" t="s">
        <v>17363</v>
      </c>
      <c r="C1302">
        <v>50321000</v>
      </c>
      <c r="D1302" t="s">
        <v>15534</v>
      </c>
      <c r="E1302" t="s">
        <v>15544</v>
      </c>
      <c r="F1302" t="s">
        <v>15550</v>
      </c>
      <c r="G1302" t="s">
        <v>17143</v>
      </c>
      <c r="H1302" s="1">
        <v>45119.754571759258</v>
      </c>
      <c r="I1302" t="s">
        <v>17141</v>
      </c>
      <c r="J1302" s="1">
        <v>45119.754571759258</v>
      </c>
      <c r="K1302" t="s">
        <v>17141</v>
      </c>
    </row>
    <row r="1303" spans="1:11">
      <c r="A1303">
        <v>20748</v>
      </c>
      <c r="B1303" t="s">
        <v>17366</v>
      </c>
      <c r="C1303">
        <v>50905006</v>
      </c>
      <c r="D1303" t="s">
        <v>15534</v>
      </c>
      <c r="E1303" t="s">
        <v>15554</v>
      </c>
      <c r="F1303" t="s">
        <v>15550</v>
      </c>
      <c r="G1303" t="s">
        <v>17367</v>
      </c>
      <c r="H1303" s="1">
        <v>45119.755520833336</v>
      </c>
      <c r="I1303" t="s">
        <v>16458</v>
      </c>
      <c r="J1303" s="1">
        <v>45119.755520833336</v>
      </c>
      <c r="K1303" t="s">
        <v>16458</v>
      </c>
    </row>
    <row r="1304" spans="1:11">
      <c r="A1304">
        <v>83137</v>
      </c>
      <c r="B1304" t="s">
        <v>17368</v>
      </c>
      <c r="C1304">
        <v>50305021</v>
      </c>
      <c r="D1304" t="s">
        <v>15534</v>
      </c>
      <c r="E1304" t="s">
        <v>15554</v>
      </c>
      <c r="F1304" t="s">
        <v>15550</v>
      </c>
      <c r="G1304" t="s">
        <v>17362</v>
      </c>
      <c r="H1304" s="1">
        <v>45119.756168981483</v>
      </c>
      <c r="I1304" t="s">
        <v>17271</v>
      </c>
      <c r="J1304" s="1">
        <v>45119.756168981483</v>
      </c>
      <c r="K1304" t="s">
        <v>17271</v>
      </c>
    </row>
    <row r="1305" spans="1:11">
      <c r="A1305">
        <v>83137</v>
      </c>
      <c r="B1305" t="s">
        <v>17368</v>
      </c>
      <c r="C1305">
        <v>50305028</v>
      </c>
      <c r="D1305" t="s">
        <v>15534</v>
      </c>
      <c r="E1305" t="s">
        <v>15554</v>
      </c>
      <c r="F1305" t="s">
        <v>15550</v>
      </c>
      <c r="G1305" t="s">
        <v>17369</v>
      </c>
      <c r="H1305" s="1">
        <v>45119.757627314815</v>
      </c>
      <c r="I1305" t="s">
        <v>17271</v>
      </c>
      <c r="J1305" s="1">
        <v>45119.757627314815</v>
      </c>
      <c r="K1305" t="s">
        <v>17271</v>
      </c>
    </row>
    <row r="1306" spans="1:11">
      <c r="A1306">
        <v>11441</v>
      </c>
      <c r="B1306" t="s">
        <v>17370</v>
      </c>
      <c r="C1306">
        <v>50305028</v>
      </c>
      <c r="D1306" t="s">
        <v>15534</v>
      </c>
      <c r="E1306" t="s">
        <v>15554</v>
      </c>
      <c r="F1306" t="s">
        <v>15536</v>
      </c>
      <c r="G1306" t="s">
        <v>17371</v>
      </c>
      <c r="H1306" s="1">
        <v>45119.757905092592</v>
      </c>
      <c r="I1306" t="s">
        <v>16431</v>
      </c>
      <c r="J1306" s="1">
        <v>45119.757905092592</v>
      </c>
      <c r="K1306" t="s">
        <v>16431</v>
      </c>
    </row>
    <row r="1307" spans="1:11">
      <c r="A1307">
        <v>82716</v>
      </c>
      <c r="B1307" t="s">
        <v>17372</v>
      </c>
      <c r="C1307">
        <v>50915000</v>
      </c>
      <c r="D1307" t="s">
        <v>15534</v>
      </c>
      <c r="E1307" t="s">
        <v>15549</v>
      </c>
      <c r="F1307" t="s">
        <v>15536</v>
      </c>
      <c r="G1307" t="s">
        <v>17373</v>
      </c>
      <c r="H1307" s="1">
        <v>45119.763969907406</v>
      </c>
      <c r="I1307" t="s">
        <v>16431</v>
      </c>
      <c r="J1307" s="1">
        <v>45119.763969907406</v>
      </c>
      <c r="K1307" t="s">
        <v>16431</v>
      </c>
    </row>
    <row r="1308" spans="1:11">
      <c r="A1308">
        <v>126074</v>
      </c>
      <c r="B1308" t="s">
        <v>17363</v>
      </c>
      <c r="C1308">
        <v>50366000</v>
      </c>
      <c r="D1308" t="s">
        <v>15534</v>
      </c>
      <c r="E1308" t="s">
        <v>15544</v>
      </c>
      <c r="F1308" t="s">
        <v>15550</v>
      </c>
      <c r="G1308" t="s">
        <v>17374</v>
      </c>
      <c r="H1308" s="1">
        <v>45119.764791666668</v>
      </c>
      <c r="I1308" t="s">
        <v>17141</v>
      </c>
      <c r="J1308" s="1">
        <v>45119.764791666668</v>
      </c>
      <c r="K1308" t="s">
        <v>17141</v>
      </c>
    </row>
    <row r="1309" spans="1:11">
      <c r="A1309">
        <v>126074</v>
      </c>
      <c r="B1309" t="s">
        <v>17363</v>
      </c>
      <c r="C1309">
        <v>50390000</v>
      </c>
      <c r="D1309" t="s">
        <v>15534</v>
      </c>
      <c r="E1309" t="s">
        <v>15535</v>
      </c>
      <c r="F1309" t="s">
        <v>15550</v>
      </c>
      <c r="G1309" t="s">
        <v>17375</v>
      </c>
      <c r="H1309" s="1">
        <v>45119.765092592592</v>
      </c>
      <c r="I1309" t="s">
        <v>17141</v>
      </c>
      <c r="J1309" s="1">
        <v>45119.765092592592</v>
      </c>
      <c r="K1309" t="s">
        <v>17141</v>
      </c>
    </row>
    <row r="1310" spans="1:11">
      <c r="A1310">
        <v>82961</v>
      </c>
      <c r="B1310" t="s">
        <v>17376</v>
      </c>
      <c r="C1310">
        <v>50905000</v>
      </c>
      <c r="D1310" t="s">
        <v>15534</v>
      </c>
      <c r="E1310" t="s">
        <v>15540</v>
      </c>
      <c r="F1310" t="s">
        <v>15550</v>
      </c>
      <c r="G1310" t="s">
        <v>17377</v>
      </c>
      <c r="H1310" s="1">
        <v>45119.766423611109</v>
      </c>
      <c r="I1310" t="s">
        <v>15884</v>
      </c>
      <c r="J1310" s="1">
        <v>45119.766423611109</v>
      </c>
      <c r="K1310" t="s">
        <v>15884</v>
      </c>
    </row>
    <row r="1311" spans="1:11">
      <c r="A1311">
        <v>36679</v>
      </c>
      <c r="B1311" t="s">
        <v>17378</v>
      </c>
      <c r="C1311">
        <v>50305025</v>
      </c>
      <c r="D1311" t="s">
        <v>15534</v>
      </c>
      <c r="E1311" t="s">
        <v>15554</v>
      </c>
      <c r="F1311" t="s">
        <v>15550</v>
      </c>
      <c r="G1311" t="s">
        <v>17379</v>
      </c>
      <c r="H1311" s="1">
        <v>45119.766574074078</v>
      </c>
      <c r="I1311" t="s">
        <v>16551</v>
      </c>
      <c r="J1311" s="1">
        <v>45119.766574074078</v>
      </c>
      <c r="K1311" t="s">
        <v>16551</v>
      </c>
    </row>
    <row r="1312" spans="1:11">
      <c r="A1312">
        <v>126074</v>
      </c>
      <c r="B1312" t="s">
        <v>17363</v>
      </c>
      <c r="C1312">
        <v>50905000</v>
      </c>
      <c r="D1312" t="s">
        <v>15534</v>
      </c>
      <c r="E1312" t="s">
        <v>15586</v>
      </c>
      <c r="F1312" t="s">
        <v>15536</v>
      </c>
      <c r="G1312" t="s">
        <v>17380</v>
      </c>
      <c r="H1312" s="1">
        <v>45119.767141203702</v>
      </c>
      <c r="I1312" t="s">
        <v>17141</v>
      </c>
      <c r="J1312" s="1">
        <v>45119.767141203702</v>
      </c>
      <c r="K1312" t="s">
        <v>17141</v>
      </c>
    </row>
    <row r="1313" spans="1:11">
      <c r="A1313">
        <v>126075</v>
      </c>
      <c r="B1313" t="s">
        <v>17381</v>
      </c>
      <c r="C1313">
        <v>50105000</v>
      </c>
      <c r="D1313" t="s">
        <v>15534</v>
      </c>
      <c r="E1313" t="s">
        <v>15586</v>
      </c>
      <c r="F1313" t="s">
        <v>15536</v>
      </c>
      <c r="G1313" t="s">
        <v>17382</v>
      </c>
      <c r="H1313" s="1">
        <v>45119.769409722219</v>
      </c>
      <c r="I1313" t="s">
        <v>17141</v>
      </c>
      <c r="J1313" s="1">
        <v>45119.769409722219</v>
      </c>
      <c r="K1313" t="s">
        <v>17141</v>
      </c>
    </row>
    <row r="1314" spans="1:11">
      <c r="A1314">
        <v>126075</v>
      </c>
      <c r="B1314" t="s">
        <v>17381</v>
      </c>
      <c r="C1314">
        <v>50110000</v>
      </c>
      <c r="D1314" t="s">
        <v>15534</v>
      </c>
      <c r="E1314" t="s">
        <v>15535</v>
      </c>
      <c r="F1314" t="s">
        <v>15536</v>
      </c>
      <c r="G1314" t="s">
        <v>17383</v>
      </c>
      <c r="H1314" s="1">
        <v>45119.771053240744</v>
      </c>
      <c r="I1314" t="s">
        <v>17141</v>
      </c>
      <c r="J1314" s="1">
        <v>45119.771053240744</v>
      </c>
      <c r="K1314" t="s">
        <v>17141</v>
      </c>
    </row>
    <row r="1315" spans="1:11">
      <c r="A1315">
        <v>126075</v>
      </c>
      <c r="B1315" t="s">
        <v>17381</v>
      </c>
      <c r="C1315">
        <v>50305021</v>
      </c>
      <c r="D1315" t="s">
        <v>15534</v>
      </c>
      <c r="E1315" t="s">
        <v>15554</v>
      </c>
      <c r="F1315" t="s">
        <v>15550</v>
      </c>
      <c r="G1315" t="s">
        <v>17384</v>
      </c>
      <c r="H1315" s="1">
        <v>45119.772962962961</v>
      </c>
      <c r="I1315" t="s">
        <v>17141</v>
      </c>
      <c r="J1315" s="1">
        <v>45119.772962962961</v>
      </c>
      <c r="K1315" t="s">
        <v>17141</v>
      </c>
    </row>
    <row r="1316" spans="1:11">
      <c r="A1316">
        <v>126075</v>
      </c>
      <c r="B1316" t="s">
        <v>17381</v>
      </c>
      <c r="C1316">
        <v>50321000</v>
      </c>
      <c r="D1316" t="s">
        <v>15534</v>
      </c>
      <c r="E1316" t="s">
        <v>15544</v>
      </c>
      <c r="F1316" t="s">
        <v>15550</v>
      </c>
      <c r="G1316" t="s">
        <v>17143</v>
      </c>
      <c r="H1316" s="1">
        <v>45119.773796296293</v>
      </c>
      <c r="I1316" t="s">
        <v>17141</v>
      </c>
      <c r="J1316" s="1">
        <v>45119.773796296293</v>
      </c>
      <c r="K1316" t="s">
        <v>17141</v>
      </c>
    </row>
    <row r="1317" spans="1:11">
      <c r="A1317">
        <v>9045</v>
      </c>
      <c r="B1317" t="s">
        <v>17385</v>
      </c>
      <c r="C1317">
        <v>50355000</v>
      </c>
      <c r="D1317" t="s">
        <v>15534</v>
      </c>
      <c r="E1317" t="s">
        <v>15535</v>
      </c>
      <c r="F1317" t="s">
        <v>15550</v>
      </c>
      <c r="G1317" t="s">
        <v>17386</v>
      </c>
      <c r="H1317" s="1">
        <v>45119.778634259259</v>
      </c>
      <c r="I1317" t="s">
        <v>17271</v>
      </c>
      <c r="J1317" s="1">
        <v>45119.778634259259</v>
      </c>
      <c r="K1317" t="s">
        <v>17271</v>
      </c>
    </row>
    <row r="1318" spans="1:11">
      <c r="A1318">
        <v>9045</v>
      </c>
      <c r="B1318" t="s">
        <v>17385</v>
      </c>
      <c r="C1318">
        <v>50365000</v>
      </c>
      <c r="D1318" t="s">
        <v>15534</v>
      </c>
      <c r="E1318" t="s">
        <v>15554</v>
      </c>
      <c r="F1318" t="s">
        <v>15550</v>
      </c>
      <c r="G1318" t="s">
        <v>17387</v>
      </c>
      <c r="H1318" s="1">
        <v>45119.779467592591</v>
      </c>
      <c r="I1318" t="s">
        <v>17271</v>
      </c>
      <c r="J1318" s="1">
        <v>45119.779467592591</v>
      </c>
      <c r="K1318" t="s">
        <v>17271</v>
      </c>
    </row>
    <row r="1319" spans="1:11">
      <c r="A1319">
        <v>9046</v>
      </c>
      <c r="B1319" t="s">
        <v>17388</v>
      </c>
      <c r="C1319">
        <v>50110000</v>
      </c>
      <c r="D1319" t="s">
        <v>15534</v>
      </c>
      <c r="E1319" t="s">
        <v>15535</v>
      </c>
      <c r="F1319" t="s">
        <v>15550</v>
      </c>
      <c r="G1319" t="s">
        <v>17389</v>
      </c>
      <c r="H1319" s="1">
        <v>45119.780717592592</v>
      </c>
      <c r="I1319" t="s">
        <v>17271</v>
      </c>
      <c r="J1319" s="1">
        <v>45119.780717592592</v>
      </c>
      <c r="K1319" t="s">
        <v>17271</v>
      </c>
    </row>
    <row r="1320" spans="1:11">
      <c r="A1320">
        <v>82969</v>
      </c>
      <c r="B1320" t="s">
        <v>17390</v>
      </c>
      <c r="C1320">
        <v>50305021</v>
      </c>
      <c r="D1320" t="s">
        <v>15534</v>
      </c>
      <c r="E1320" t="s">
        <v>15687</v>
      </c>
      <c r="F1320" t="s">
        <v>15550</v>
      </c>
      <c r="G1320" t="s">
        <v>17391</v>
      </c>
      <c r="H1320" s="1">
        <v>45119.781238425923</v>
      </c>
      <c r="I1320" t="s">
        <v>17260</v>
      </c>
      <c r="J1320" s="1">
        <v>45119.781238425923</v>
      </c>
      <c r="K1320" t="s">
        <v>17260</v>
      </c>
    </row>
    <row r="1321" spans="1:11">
      <c r="A1321">
        <v>32979</v>
      </c>
      <c r="B1321" t="s">
        <v>17392</v>
      </c>
      <c r="C1321">
        <v>57300000</v>
      </c>
      <c r="D1321" t="s">
        <v>15534</v>
      </c>
      <c r="E1321" t="s">
        <v>15544</v>
      </c>
      <c r="F1321" t="s">
        <v>15536</v>
      </c>
      <c r="G1321" t="s">
        <v>17393</v>
      </c>
      <c r="H1321" s="1">
        <v>45119.782604166663</v>
      </c>
      <c r="I1321" t="s">
        <v>16064</v>
      </c>
      <c r="J1321" s="1">
        <v>45119.782604166663</v>
      </c>
      <c r="K1321" t="s">
        <v>16064</v>
      </c>
    </row>
    <row r="1322" spans="1:11">
      <c r="A1322">
        <v>9047</v>
      </c>
      <c r="B1322" t="s">
        <v>17269</v>
      </c>
      <c r="C1322">
        <v>50366000</v>
      </c>
      <c r="D1322" t="s">
        <v>15534</v>
      </c>
      <c r="E1322" t="s">
        <v>15554</v>
      </c>
      <c r="F1322" t="s">
        <v>15550</v>
      </c>
      <c r="G1322" t="s">
        <v>17394</v>
      </c>
      <c r="H1322" s="1">
        <v>45119.784375000003</v>
      </c>
      <c r="I1322" t="s">
        <v>17271</v>
      </c>
      <c r="J1322" s="1">
        <v>45119.784375000003</v>
      </c>
      <c r="K1322" t="s">
        <v>17271</v>
      </c>
    </row>
    <row r="1323" spans="1:11">
      <c r="A1323">
        <v>9048</v>
      </c>
      <c r="B1323" t="s">
        <v>17395</v>
      </c>
      <c r="C1323">
        <v>50110000</v>
      </c>
      <c r="D1323" t="s">
        <v>15534</v>
      </c>
      <c r="E1323" t="s">
        <v>15535</v>
      </c>
      <c r="F1323" t="s">
        <v>15550</v>
      </c>
      <c r="G1323" t="s">
        <v>17389</v>
      </c>
      <c r="H1323" s="1">
        <v>45119.784849537034</v>
      </c>
      <c r="I1323" t="s">
        <v>17271</v>
      </c>
      <c r="J1323" s="1">
        <v>45119.784849537034</v>
      </c>
      <c r="K1323" t="s">
        <v>17271</v>
      </c>
    </row>
    <row r="1324" spans="1:11">
      <c r="A1324">
        <v>9048</v>
      </c>
      <c r="B1324" t="s">
        <v>17395</v>
      </c>
      <c r="C1324">
        <v>50321000</v>
      </c>
      <c r="D1324" t="s">
        <v>15534</v>
      </c>
      <c r="E1324" t="s">
        <v>15554</v>
      </c>
      <c r="F1324" t="s">
        <v>15550</v>
      </c>
      <c r="G1324" t="s">
        <v>17396</v>
      </c>
      <c r="H1324" s="1">
        <v>45119.785428240742</v>
      </c>
      <c r="I1324" t="s">
        <v>17271</v>
      </c>
      <c r="J1324" s="1">
        <v>45119.785428240742</v>
      </c>
      <c r="K1324" t="s">
        <v>17271</v>
      </c>
    </row>
    <row r="1325" spans="1:11">
      <c r="A1325">
        <v>20671</v>
      </c>
      <c r="B1325" t="s">
        <v>17286</v>
      </c>
      <c r="C1325">
        <v>50320000</v>
      </c>
      <c r="D1325" t="s">
        <v>15534</v>
      </c>
      <c r="E1325" t="s">
        <v>15549</v>
      </c>
      <c r="F1325" t="s">
        <v>15550</v>
      </c>
      <c r="G1325" t="s">
        <v>17397</v>
      </c>
      <c r="H1325" s="1">
        <v>45119.786122685182</v>
      </c>
      <c r="I1325" t="s">
        <v>16410</v>
      </c>
      <c r="J1325" s="1">
        <v>45119.786122685182</v>
      </c>
      <c r="K1325" t="s">
        <v>16410</v>
      </c>
    </row>
    <row r="1326" spans="1:11">
      <c r="A1326">
        <v>20668</v>
      </c>
      <c r="B1326" t="s">
        <v>17398</v>
      </c>
      <c r="C1326">
        <v>50321000</v>
      </c>
      <c r="D1326" t="s">
        <v>15534</v>
      </c>
      <c r="E1326" t="s">
        <v>15549</v>
      </c>
      <c r="F1326" t="s">
        <v>15550</v>
      </c>
      <c r="G1326" t="s">
        <v>17399</v>
      </c>
      <c r="H1326" s="1">
        <v>45119.787708333337</v>
      </c>
      <c r="I1326" t="s">
        <v>16216</v>
      </c>
      <c r="J1326" s="1">
        <v>45119.787708333337</v>
      </c>
      <c r="K1326" t="s">
        <v>16216</v>
      </c>
    </row>
    <row r="1327" spans="1:11">
      <c r="A1327">
        <v>83146</v>
      </c>
      <c r="B1327" t="s">
        <v>17400</v>
      </c>
      <c r="C1327">
        <v>50321000</v>
      </c>
      <c r="D1327" t="s">
        <v>15534</v>
      </c>
      <c r="E1327" t="s">
        <v>15549</v>
      </c>
      <c r="F1327" t="s">
        <v>15550</v>
      </c>
      <c r="G1327" t="s">
        <v>17399</v>
      </c>
      <c r="H1327" s="1">
        <v>45119.787939814814</v>
      </c>
      <c r="I1327" t="s">
        <v>16216</v>
      </c>
      <c r="J1327" s="1">
        <v>45119.787939814814</v>
      </c>
      <c r="K1327" t="s">
        <v>16216</v>
      </c>
    </row>
    <row r="1328" spans="1:11">
      <c r="A1328">
        <v>20762</v>
      </c>
      <c r="B1328" t="s">
        <v>15894</v>
      </c>
      <c r="C1328">
        <v>51220000</v>
      </c>
      <c r="D1328" t="s">
        <v>15534</v>
      </c>
      <c r="E1328" t="s">
        <v>15554</v>
      </c>
      <c r="F1328" t="s">
        <v>15550</v>
      </c>
      <c r="G1328" t="s">
        <v>17401</v>
      </c>
      <c r="H1328" s="1">
        <v>45119.788055555553</v>
      </c>
      <c r="I1328" t="s">
        <v>15884</v>
      </c>
      <c r="J1328" s="1">
        <v>45119.788055555553</v>
      </c>
      <c r="K1328" t="s">
        <v>15884</v>
      </c>
    </row>
    <row r="1329" spans="1:11">
      <c r="A1329">
        <v>11168</v>
      </c>
      <c r="B1329" t="s">
        <v>17402</v>
      </c>
      <c r="C1329">
        <v>50321000</v>
      </c>
      <c r="D1329" t="s">
        <v>15534</v>
      </c>
      <c r="E1329" t="s">
        <v>15549</v>
      </c>
      <c r="F1329" t="s">
        <v>15550</v>
      </c>
      <c r="G1329" t="s">
        <v>17399</v>
      </c>
      <c r="H1329" s="1">
        <v>45119.788321759261</v>
      </c>
      <c r="I1329" t="s">
        <v>16216</v>
      </c>
      <c r="J1329" s="1">
        <v>45119.788321759261</v>
      </c>
      <c r="K1329" t="s">
        <v>16216</v>
      </c>
    </row>
    <row r="1330" spans="1:11">
      <c r="A1330">
        <v>59783</v>
      </c>
      <c r="B1330" t="s">
        <v>16222</v>
      </c>
      <c r="C1330">
        <v>50321000</v>
      </c>
      <c r="D1330" t="s">
        <v>15534</v>
      </c>
      <c r="E1330" t="s">
        <v>15549</v>
      </c>
      <c r="F1330" t="s">
        <v>15550</v>
      </c>
      <c r="G1330" t="s">
        <v>17399</v>
      </c>
      <c r="H1330" s="1">
        <v>45119.788437499999</v>
      </c>
      <c r="I1330" t="s">
        <v>16216</v>
      </c>
      <c r="J1330" s="1">
        <v>45119.788437499999</v>
      </c>
      <c r="K1330" t="s">
        <v>16216</v>
      </c>
    </row>
    <row r="1331" spans="1:11">
      <c r="A1331">
        <v>9049</v>
      </c>
      <c r="B1331" t="s">
        <v>17403</v>
      </c>
      <c r="C1331">
        <v>50110000</v>
      </c>
      <c r="D1331" t="s">
        <v>15534</v>
      </c>
      <c r="E1331" t="s">
        <v>15535</v>
      </c>
      <c r="F1331" t="s">
        <v>15550</v>
      </c>
      <c r="G1331" t="s">
        <v>17389</v>
      </c>
      <c r="H1331" s="1">
        <v>45119.788449074076</v>
      </c>
      <c r="I1331" t="s">
        <v>17271</v>
      </c>
      <c r="J1331" s="1">
        <v>45119.788449074076</v>
      </c>
      <c r="K1331" t="s">
        <v>17271</v>
      </c>
    </row>
    <row r="1332" spans="1:11">
      <c r="A1332">
        <v>83147</v>
      </c>
      <c r="B1332" t="s">
        <v>16224</v>
      </c>
      <c r="C1332">
        <v>50321000</v>
      </c>
      <c r="D1332" t="s">
        <v>15534</v>
      </c>
      <c r="E1332" t="s">
        <v>15549</v>
      </c>
      <c r="F1332" t="s">
        <v>15550</v>
      </c>
      <c r="G1332" t="s">
        <v>17399</v>
      </c>
      <c r="H1332" s="1">
        <v>45119.788541666669</v>
      </c>
      <c r="I1332" t="s">
        <v>16216</v>
      </c>
      <c r="J1332" s="1">
        <v>45119.788541666669</v>
      </c>
      <c r="K1332" t="s">
        <v>16216</v>
      </c>
    </row>
    <row r="1333" spans="1:11">
      <c r="A1333">
        <v>8609</v>
      </c>
      <c r="B1333" t="s">
        <v>17404</v>
      </c>
      <c r="C1333">
        <v>50305025</v>
      </c>
      <c r="D1333" t="s">
        <v>15534</v>
      </c>
      <c r="E1333" t="s">
        <v>15544</v>
      </c>
      <c r="F1333" t="s">
        <v>15550</v>
      </c>
      <c r="G1333" t="s">
        <v>17405</v>
      </c>
      <c r="H1333" s="1">
        <v>45119.788657407407</v>
      </c>
      <c r="I1333" t="s">
        <v>17102</v>
      </c>
      <c r="J1333" s="1">
        <v>45120.579918981479</v>
      </c>
      <c r="K1333" t="s">
        <v>17102</v>
      </c>
    </row>
    <row r="1334" spans="1:11">
      <c r="A1334">
        <v>21494</v>
      </c>
      <c r="B1334" t="s">
        <v>17406</v>
      </c>
      <c r="C1334">
        <v>50321000</v>
      </c>
      <c r="D1334" t="s">
        <v>15534</v>
      </c>
      <c r="E1334" t="s">
        <v>15549</v>
      </c>
      <c r="F1334" t="s">
        <v>15550</v>
      </c>
      <c r="G1334" t="s">
        <v>17407</v>
      </c>
      <c r="H1334" s="1">
        <v>45119.789050925923</v>
      </c>
      <c r="I1334" t="s">
        <v>16410</v>
      </c>
      <c r="J1334" s="1">
        <v>45119.789050925923</v>
      </c>
      <c r="K1334" t="s">
        <v>16410</v>
      </c>
    </row>
    <row r="1335" spans="1:11">
      <c r="A1335">
        <v>20773</v>
      </c>
      <c r="B1335" t="s">
        <v>17408</v>
      </c>
      <c r="C1335">
        <v>51220000</v>
      </c>
      <c r="D1335" t="s">
        <v>15534</v>
      </c>
      <c r="E1335" t="s">
        <v>15554</v>
      </c>
      <c r="F1335" t="s">
        <v>15550</v>
      </c>
      <c r="G1335" t="s">
        <v>17401</v>
      </c>
      <c r="H1335" s="1">
        <v>45119.789293981485</v>
      </c>
      <c r="I1335" t="s">
        <v>15884</v>
      </c>
      <c r="J1335" s="1">
        <v>45119.789293981485</v>
      </c>
      <c r="K1335" t="s">
        <v>15884</v>
      </c>
    </row>
    <row r="1336" spans="1:11">
      <c r="A1336">
        <v>9049</v>
      </c>
      <c r="B1336" t="s">
        <v>17403</v>
      </c>
      <c r="C1336">
        <v>50305028</v>
      </c>
      <c r="D1336" t="s">
        <v>15534</v>
      </c>
      <c r="E1336" t="s">
        <v>15554</v>
      </c>
      <c r="F1336" t="s">
        <v>15550</v>
      </c>
      <c r="G1336" t="s">
        <v>17409</v>
      </c>
      <c r="H1336" s="1">
        <v>45119.789861111109</v>
      </c>
      <c r="I1336" t="s">
        <v>17271</v>
      </c>
      <c r="J1336" s="1">
        <v>45119.789861111109</v>
      </c>
      <c r="K1336" t="s">
        <v>17271</v>
      </c>
    </row>
    <row r="1337" spans="1:11">
      <c r="A1337">
        <v>59785</v>
      </c>
      <c r="B1337" t="s">
        <v>16223</v>
      </c>
      <c r="C1337">
        <v>50320000</v>
      </c>
      <c r="D1337" t="s">
        <v>15534</v>
      </c>
      <c r="E1337" t="s">
        <v>15687</v>
      </c>
      <c r="F1337" t="s">
        <v>15550</v>
      </c>
      <c r="G1337" t="s">
        <v>17410</v>
      </c>
      <c r="H1337" s="1">
        <v>45119.790300925924</v>
      </c>
      <c r="I1337" t="s">
        <v>16216</v>
      </c>
      <c r="J1337" s="1">
        <v>45119.790300925924</v>
      </c>
      <c r="K1337" t="s">
        <v>16216</v>
      </c>
    </row>
    <row r="1338" spans="1:11">
      <c r="A1338">
        <v>59784</v>
      </c>
      <c r="B1338" t="s">
        <v>17411</v>
      </c>
      <c r="C1338">
        <v>50320000</v>
      </c>
      <c r="D1338" t="s">
        <v>15534</v>
      </c>
      <c r="E1338" t="s">
        <v>15687</v>
      </c>
      <c r="F1338" t="s">
        <v>15550</v>
      </c>
      <c r="G1338" t="s">
        <v>17410</v>
      </c>
      <c r="H1338" s="1">
        <v>45119.790462962963</v>
      </c>
      <c r="I1338" t="s">
        <v>16216</v>
      </c>
      <c r="J1338" s="1">
        <v>45119.790462962963</v>
      </c>
      <c r="K1338" t="s">
        <v>16216</v>
      </c>
    </row>
    <row r="1339" spans="1:11">
      <c r="A1339">
        <v>59782</v>
      </c>
      <c r="B1339" t="s">
        <v>17412</v>
      </c>
      <c r="C1339">
        <v>50320000</v>
      </c>
      <c r="D1339" t="s">
        <v>15534</v>
      </c>
      <c r="E1339" t="s">
        <v>15687</v>
      </c>
      <c r="F1339" t="s">
        <v>15550</v>
      </c>
      <c r="G1339" t="s">
        <v>17410</v>
      </c>
      <c r="H1339" s="1">
        <v>45119.790625000001</v>
      </c>
      <c r="I1339" t="s">
        <v>16216</v>
      </c>
      <c r="J1339" s="1">
        <v>45119.790625000001</v>
      </c>
      <c r="K1339" t="s">
        <v>16216</v>
      </c>
    </row>
    <row r="1340" spans="1:11">
      <c r="A1340">
        <v>59780</v>
      </c>
      <c r="B1340" t="s">
        <v>16261</v>
      </c>
      <c r="C1340">
        <v>50320000</v>
      </c>
      <c r="D1340" t="s">
        <v>15534</v>
      </c>
      <c r="E1340" t="s">
        <v>15687</v>
      </c>
      <c r="F1340" t="s">
        <v>15550</v>
      </c>
      <c r="G1340" t="s">
        <v>17410</v>
      </c>
      <c r="H1340" s="1">
        <v>45119.790821759256</v>
      </c>
      <c r="I1340" t="s">
        <v>16216</v>
      </c>
      <c r="J1340" s="1">
        <v>45119.790821759256</v>
      </c>
      <c r="K1340" t="s">
        <v>16216</v>
      </c>
    </row>
    <row r="1341" spans="1:11">
      <c r="A1341">
        <v>59779</v>
      </c>
      <c r="B1341" t="s">
        <v>16254</v>
      </c>
      <c r="C1341">
        <v>50320000</v>
      </c>
      <c r="D1341" t="s">
        <v>15534</v>
      </c>
      <c r="E1341" t="s">
        <v>15687</v>
      </c>
      <c r="F1341" t="s">
        <v>15550</v>
      </c>
      <c r="G1341" t="s">
        <v>17410</v>
      </c>
      <c r="H1341" s="1">
        <v>45119.790960648148</v>
      </c>
      <c r="I1341" t="s">
        <v>16216</v>
      </c>
      <c r="J1341" s="1">
        <v>45119.790960648148</v>
      </c>
      <c r="K1341" t="s">
        <v>16216</v>
      </c>
    </row>
    <row r="1342" spans="1:11">
      <c r="A1342">
        <v>59783</v>
      </c>
      <c r="B1342" t="s">
        <v>16222</v>
      </c>
      <c r="C1342">
        <v>50320000</v>
      </c>
      <c r="D1342" t="s">
        <v>15534</v>
      </c>
      <c r="E1342" t="s">
        <v>15687</v>
      </c>
      <c r="F1342" t="s">
        <v>15550</v>
      </c>
      <c r="G1342" t="s">
        <v>17410</v>
      </c>
      <c r="H1342" s="1">
        <v>45119.791192129633</v>
      </c>
      <c r="I1342" t="s">
        <v>16216</v>
      </c>
      <c r="J1342" s="1">
        <v>45119.791192129633</v>
      </c>
      <c r="K1342" t="s">
        <v>16216</v>
      </c>
    </row>
    <row r="1343" spans="1:11">
      <c r="A1343">
        <v>83147</v>
      </c>
      <c r="B1343" t="s">
        <v>16224</v>
      </c>
      <c r="C1343">
        <v>50320000</v>
      </c>
      <c r="D1343" t="s">
        <v>15534</v>
      </c>
      <c r="E1343" t="s">
        <v>15687</v>
      </c>
      <c r="F1343" t="s">
        <v>15550</v>
      </c>
      <c r="G1343" t="s">
        <v>17410</v>
      </c>
      <c r="H1343" s="1">
        <v>45119.791319444441</v>
      </c>
      <c r="I1343" t="s">
        <v>16216</v>
      </c>
      <c r="J1343" s="1">
        <v>45119.791319444441</v>
      </c>
      <c r="K1343" t="s">
        <v>16216</v>
      </c>
    </row>
    <row r="1344" spans="1:11">
      <c r="A1344">
        <v>9050</v>
      </c>
      <c r="B1344" t="s">
        <v>17302</v>
      </c>
      <c r="C1344">
        <v>50305021</v>
      </c>
      <c r="D1344" t="s">
        <v>15534</v>
      </c>
      <c r="E1344" t="s">
        <v>15554</v>
      </c>
      <c r="F1344" t="s">
        <v>15550</v>
      </c>
      <c r="G1344" t="s">
        <v>17362</v>
      </c>
      <c r="H1344" s="1">
        <v>45119.791319444441</v>
      </c>
      <c r="I1344" t="s">
        <v>17271</v>
      </c>
      <c r="J1344" s="1">
        <v>45119.791319444441</v>
      </c>
      <c r="K1344" t="s">
        <v>17271</v>
      </c>
    </row>
    <row r="1345" spans="1:11">
      <c r="A1345">
        <v>21493</v>
      </c>
      <c r="B1345" t="s">
        <v>16408</v>
      </c>
      <c r="C1345">
        <v>50320000</v>
      </c>
      <c r="D1345" t="s">
        <v>15534</v>
      </c>
      <c r="E1345" t="s">
        <v>15549</v>
      </c>
      <c r="F1345" t="s">
        <v>15550</v>
      </c>
      <c r="G1345" t="s">
        <v>17413</v>
      </c>
      <c r="H1345" s="1">
        <v>45119.792488425926</v>
      </c>
      <c r="I1345" t="s">
        <v>16410</v>
      </c>
      <c r="J1345" s="1">
        <v>45119.792488425926</v>
      </c>
      <c r="K1345" t="s">
        <v>16410</v>
      </c>
    </row>
    <row r="1346" spans="1:11">
      <c r="A1346">
        <v>21493</v>
      </c>
      <c r="B1346" t="s">
        <v>16408</v>
      </c>
      <c r="C1346">
        <v>50321000</v>
      </c>
      <c r="D1346" t="s">
        <v>15534</v>
      </c>
      <c r="E1346" t="s">
        <v>15549</v>
      </c>
      <c r="F1346" t="s">
        <v>15550</v>
      </c>
      <c r="G1346" t="s">
        <v>17414</v>
      </c>
      <c r="H1346" s="1">
        <v>45119.792650462965</v>
      </c>
      <c r="I1346" t="s">
        <v>16410</v>
      </c>
      <c r="J1346" s="1">
        <v>45119.792650462965</v>
      </c>
      <c r="K1346" t="s">
        <v>16410</v>
      </c>
    </row>
    <row r="1347" spans="1:11">
      <c r="A1347">
        <v>126061</v>
      </c>
      <c r="B1347" t="s">
        <v>17415</v>
      </c>
      <c r="C1347">
        <v>50830000</v>
      </c>
      <c r="D1347" t="s">
        <v>15534</v>
      </c>
      <c r="E1347" t="s">
        <v>15687</v>
      </c>
      <c r="F1347" t="s">
        <v>15536</v>
      </c>
      <c r="G1347" t="s">
        <v>17416</v>
      </c>
      <c r="H1347" s="1">
        <v>45119.794178240743</v>
      </c>
      <c r="I1347" t="s">
        <v>16130</v>
      </c>
      <c r="J1347" s="1">
        <v>45119.794178240743</v>
      </c>
      <c r="K1347" t="s">
        <v>16130</v>
      </c>
    </row>
    <row r="1348" spans="1:11">
      <c r="A1348">
        <v>8605</v>
      </c>
      <c r="B1348" t="s">
        <v>17417</v>
      </c>
      <c r="C1348">
        <v>51220000</v>
      </c>
      <c r="D1348" t="s">
        <v>15534</v>
      </c>
      <c r="E1348" t="s">
        <v>15554</v>
      </c>
      <c r="F1348" t="s">
        <v>15536</v>
      </c>
      <c r="G1348" t="s">
        <v>17418</v>
      </c>
      <c r="H1348" s="1">
        <v>45119.794872685183</v>
      </c>
      <c r="I1348" t="s">
        <v>17102</v>
      </c>
      <c r="J1348" s="1">
        <v>45120.637974537036</v>
      </c>
      <c r="K1348" t="s">
        <v>17102</v>
      </c>
    </row>
    <row r="1349" spans="1:11">
      <c r="A1349">
        <v>11166</v>
      </c>
      <c r="B1349" t="s">
        <v>17419</v>
      </c>
      <c r="C1349">
        <v>50321000</v>
      </c>
      <c r="D1349" t="s">
        <v>15534</v>
      </c>
      <c r="E1349" t="s">
        <v>15549</v>
      </c>
      <c r="F1349" t="s">
        <v>15550</v>
      </c>
      <c r="G1349" t="s">
        <v>17285</v>
      </c>
      <c r="H1349" s="1">
        <v>45119.795613425929</v>
      </c>
      <c r="I1349" t="s">
        <v>16410</v>
      </c>
      <c r="J1349" s="1">
        <v>45119.795613425929</v>
      </c>
      <c r="K1349" t="s">
        <v>16410</v>
      </c>
    </row>
    <row r="1350" spans="1:11">
      <c r="A1350">
        <v>8533</v>
      </c>
      <c r="B1350" t="s">
        <v>17420</v>
      </c>
      <c r="C1350">
        <v>50355000</v>
      </c>
      <c r="D1350" t="s">
        <v>15534</v>
      </c>
      <c r="E1350" t="s">
        <v>15554</v>
      </c>
      <c r="F1350" t="s">
        <v>15550</v>
      </c>
      <c r="G1350" t="s">
        <v>17421</v>
      </c>
      <c r="H1350" s="1">
        <v>45119.796284722222</v>
      </c>
      <c r="I1350" t="s">
        <v>17271</v>
      </c>
      <c r="J1350" s="1">
        <v>45119.796284722222</v>
      </c>
      <c r="K1350" t="s">
        <v>17271</v>
      </c>
    </row>
    <row r="1351" spans="1:11">
      <c r="A1351">
        <v>20661</v>
      </c>
      <c r="B1351" t="s">
        <v>17422</v>
      </c>
      <c r="C1351">
        <v>50321000</v>
      </c>
      <c r="D1351" t="s">
        <v>15534</v>
      </c>
      <c r="E1351" t="s">
        <v>15549</v>
      </c>
      <c r="F1351" t="s">
        <v>15550</v>
      </c>
      <c r="G1351" t="s">
        <v>17285</v>
      </c>
      <c r="H1351" s="1">
        <v>45119.796423611115</v>
      </c>
      <c r="I1351" t="s">
        <v>16410</v>
      </c>
      <c r="J1351" s="1">
        <v>45119.800081018519</v>
      </c>
      <c r="K1351" t="s">
        <v>16410</v>
      </c>
    </row>
    <row r="1352" spans="1:11">
      <c r="A1352">
        <v>20739</v>
      </c>
      <c r="B1352" t="s">
        <v>17423</v>
      </c>
      <c r="C1352">
        <v>50321000</v>
      </c>
      <c r="D1352" t="s">
        <v>15534</v>
      </c>
      <c r="E1352" t="s">
        <v>15554</v>
      </c>
      <c r="F1352" t="s">
        <v>15550</v>
      </c>
      <c r="G1352" t="s">
        <v>17424</v>
      </c>
      <c r="H1352" s="1">
        <v>45119.79650462963</v>
      </c>
      <c r="I1352" t="s">
        <v>16458</v>
      </c>
      <c r="J1352" s="1">
        <v>45119.79650462963</v>
      </c>
      <c r="K1352" t="s">
        <v>16458</v>
      </c>
    </row>
    <row r="1353" spans="1:11">
      <c r="A1353">
        <v>83145</v>
      </c>
      <c r="B1353" t="s">
        <v>17425</v>
      </c>
      <c r="C1353">
        <v>50905006</v>
      </c>
      <c r="D1353" t="s">
        <v>15534</v>
      </c>
      <c r="E1353" t="s">
        <v>15544</v>
      </c>
      <c r="F1353" t="s">
        <v>15550</v>
      </c>
      <c r="G1353" t="s">
        <v>17426</v>
      </c>
      <c r="H1353" s="1">
        <v>45119.797164351854</v>
      </c>
      <c r="I1353" t="s">
        <v>16216</v>
      </c>
      <c r="J1353" s="1">
        <v>45119.797164351854</v>
      </c>
      <c r="K1353" t="s">
        <v>16216</v>
      </c>
    </row>
    <row r="1354" spans="1:11">
      <c r="A1354">
        <v>14281</v>
      </c>
      <c r="B1354" t="s">
        <v>16418</v>
      </c>
      <c r="C1354">
        <v>51210000</v>
      </c>
      <c r="D1354" t="s">
        <v>15534</v>
      </c>
      <c r="E1354" t="s">
        <v>15535</v>
      </c>
      <c r="F1354" t="s">
        <v>15536</v>
      </c>
      <c r="G1354" t="s">
        <v>17427</v>
      </c>
      <c r="H1354" s="1">
        <v>45119.801365740743</v>
      </c>
      <c r="I1354" t="s">
        <v>16398</v>
      </c>
      <c r="J1354" s="1">
        <v>45119.801365740743</v>
      </c>
      <c r="K1354" t="s">
        <v>16398</v>
      </c>
    </row>
    <row r="1355" spans="1:11">
      <c r="A1355">
        <v>20747</v>
      </c>
      <c r="B1355" t="s">
        <v>17428</v>
      </c>
      <c r="C1355">
        <v>50366000</v>
      </c>
      <c r="D1355" t="s">
        <v>15534</v>
      </c>
      <c r="E1355" t="s">
        <v>15554</v>
      </c>
      <c r="F1355" t="s">
        <v>15550</v>
      </c>
      <c r="G1355" t="s">
        <v>17429</v>
      </c>
      <c r="H1355" s="1">
        <v>45119.803935185184</v>
      </c>
      <c r="I1355" t="s">
        <v>16458</v>
      </c>
      <c r="J1355" s="1">
        <v>45119.803935185184</v>
      </c>
      <c r="K1355" t="s">
        <v>16458</v>
      </c>
    </row>
    <row r="1356" spans="1:11">
      <c r="A1356">
        <v>59783</v>
      </c>
      <c r="B1356" t="s">
        <v>16222</v>
      </c>
      <c r="C1356">
        <v>50905000</v>
      </c>
      <c r="D1356" t="s">
        <v>15534</v>
      </c>
      <c r="E1356" t="s">
        <v>15687</v>
      </c>
      <c r="F1356" t="s">
        <v>15550</v>
      </c>
      <c r="G1356" t="s">
        <v>17430</v>
      </c>
      <c r="H1356" s="1">
        <v>45119.80431712963</v>
      </c>
      <c r="I1356" t="s">
        <v>16216</v>
      </c>
      <c r="J1356" s="1">
        <v>45119.80431712963</v>
      </c>
      <c r="K1356" t="s">
        <v>16216</v>
      </c>
    </row>
    <row r="1357" spans="1:11">
      <c r="A1357">
        <v>99972</v>
      </c>
      <c r="B1357" t="s">
        <v>17431</v>
      </c>
      <c r="C1357">
        <v>51210000</v>
      </c>
      <c r="D1357" t="s">
        <v>15534</v>
      </c>
      <c r="E1357" t="s">
        <v>15554</v>
      </c>
      <c r="F1357" t="s">
        <v>15550</v>
      </c>
      <c r="G1357" t="s">
        <v>17432</v>
      </c>
      <c r="H1357" s="1">
        <v>45119.808055555557</v>
      </c>
      <c r="I1357" t="s">
        <v>16458</v>
      </c>
      <c r="J1357" s="1">
        <v>45119.808055555557</v>
      </c>
      <c r="K1357" t="s">
        <v>16458</v>
      </c>
    </row>
    <row r="1358" spans="1:11">
      <c r="A1358">
        <v>11360</v>
      </c>
      <c r="B1358" t="s">
        <v>17311</v>
      </c>
      <c r="C1358">
        <v>55619000</v>
      </c>
      <c r="D1358" t="s">
        <v>15534</v>
      </c>
      <c r="E1358" t="s">
        <v>15544</v>
      </c>
      <c r="F1358" t="s">
        <v>15550</v>
      </c>
      <c r="G1358" t="s">
        <v>17433</v>
      </c>
      <c r="H1358" s="1">
        <v>45119.811759259261</v>
      </c>
      <c r="I1358" t="s">
        <v>16945</v>
      </c>
      <c r="J1358" s="1">
        <v>45120.7734837963</v>
      </c>
      <c r="K1358" t="s">
        <v>16945</v>
      </c>
    </row>
    <row r="1359" spans="1:11">
      <c r="A1359">
        <v>99971</v>
      </c>
      <c r="B1359" t="s">
        <v>17434</v>
      </c>
      <c r="C1359">
        <v>50105000</v>
      </c>
      <c r="D1359" t="s">
        <v>15534</v>
      </c>
      <c r="E1359" t="s">
        <v>15535</v>
      </c>
      <c r="F1359" t="s">
        <v>15536</v>
      </c>
      <c r="G1359" t="s">
        <v>17435</v>
      </c>
      <c r="H1359" s="1">
        <v>45119.812569444446</v>
      </c>
      <c r="I1359" t="s">
        <v>16458</v>
      </c>
      <c r="J1359" s="1">
        <v>45119.812569444446</v>
      </c>
      <c r="K1359" t="s">
        <v>16458</v>
      </c>
    </row>
    <row r="1360" spans="1:11">
      <c r="A1360">
        <v>99971</v>
      </c>
      <c r="B1360" t="s">
        <v>17434</v>
      </c>
      <c r="C1360">
        <v>50320000</v>
      </c>
      <c r="D1360" t="s">
        <v>15534</v>
      </c>
      <c r="E1360" t="s">
        <v>15554</v>
      </c>
      <c r="F1360" t="s">
        <v>15550</v>
      </c>
      <c r="G1360" t="s">
        <v>17436</v>
      </c>
      <c r="H1360" s="1">
        <v>45119.813356481478</v>
      </c>
      <c r="I1360" t="s">
        <v>16458</v>
      </c>
      <c r="J1360" s="1">
        <v>45119.813356481478</v>
      </c>
      <c r="K1360" t="s">
        <v>16458</v>
      </c>
    </row>
    <row r="1361" spans="1:11">
      <c r="A1361">
        <v>126169</v>
      </c>
      <c r="B1361" t="s">
        <v>16813</v>
      </c>
      <c r="C1361">
        <v>50105000</v>
      </c>
      <c r="D1361" t="s">
        <v>15534</v>
      </c>
      <c r="E1361" t="s">
        <v>15540</v>
      </c>
      <c r="F1361" t="s">
        <v>15550</v>
      </c>
      <c r="G1361" t="s">
        <v>16726</v>
      </c>
      <c r="H1361" s="1">
        <v>45119.814953703702</v>
      </c>
      <c r="I1361" t="s">
        <v>16646</v>
      </c>
      <c r="J1361" s="1">
        <v>45119.814953703702</v>
      </c>
      <c r="K1361" t="s">
        <v>16646</v>
      </c>
    </row>
    <row r="1362" spans="1:11">
      <c r="A1362">
        <v>126178</v>
      </c>
      <c r="B1362" t="s">
        <v>17437</v>
      </c>
      <c r="C1362">
        <v>50105000</v>
      </c>
      <c r="D1362" t="s">
        <v>15534</v>
      </c>
      <c r="E1362" t="s">
        <v>15540</v>
      </c>
      <c r="F1362" t="s">
        <v>15550</v>
      </c>
      <c r="G1362" t="s">
        <v>16726</v>
      </c>
      <c r="H1362" s="1">
        <v>45119.816145833334</v>
      </c>
      <c r="I1362" t="s">
        <v>16646</v>
      </c>
      <c r="J1362" s="1">
        <v>45119.816145833334</v>
      </c>
      <c r="K1362" t="s">
        <v>16646</v>
      </c>
    </row>
    <row r="1363" spans="1:11">
      <c r="A1363">
        <v>99971</v>
      </c>
      <c r="B1363" t="s">
        <v>17434</v>
      </c>
      <c r="C1363">
        <v>50905000</v>
      </c>
      <c r="D1363" t="s">
        <v>15534</v>
      </c>
      <c r="E1363" t="s">
        <v>15554</v>
      </c>
      <c r="F1363" t="s">
        <v>15550</v>
      </c>
      <c r="G1363" t="s">
        <v>17438</v>
      </c>
      <c r="H1363" s="1">
        <v>45119.817175925928</v>
      </c>
      <c r="I1363" t="s">
        <v>16458</v>
      </c>
      <c r="J1363" s="1">
        <v>45119.817175925928</v>
      </c>
      <c r="K1363" t="s">
        <v>16458</v>
      </c>
    </row>
    <row r="1364" spans="1:11">
      <c r="A1364">
        <v>8998</v>
      </c>
      <c r="B1364" t="s">
        <v>17439</v>
      </c>
      <c r="C1364">
        <v>57300000</v>
      </c>
      <c r="D1364" t="s">
        <v>15534</v>
      </c>
      <c r="E1364" t="s">
        <v>15544</v>
      </c>
      <c r="F1364" t="s">
        <v>15550</v>
      </c>
      <c r="G1364" t="s">
        <v>17440</v>
      </c>
      <c r="H1364" s="1">
        <v>45119.819641203707</v>
      </c>
      <c r="I1364" t="s">
        <v>16458</v>
      </c>
      <c r="J1364" s="1">
        <v>45119.819641203707</v>
      </c>
      <c r="K1364" t="s">
        <v>16458</v>
      </c>
    </row>
    <row r="1365" spans="1:11">
      <c r="A1365">
        <v>126169</v>
      </c>
      <c r="B1365" t="s">
        <v>16813</v>
      </c>
      <c r="C1365">
        <v>50255000</v>
      </c>
      <c r="D1365" t="s">
        <v>15534</v>
      </c>
      <c r="E1365" t="s">
        <v>15554</v>
      </c>
      <c r="F1365" t="s">
        <v>15550</v>
      </c>
      <c r="G1365" t="s">
        <v>17441</v>
      </c>
      <c r="H1365" s="1">
        <v>45119.819895833331</v>
      </c>
      <c r="I1365" t="s">
        <v>16646</v>
      </c>
      <c r="J1365" s="1">
        <v>45119.819895833331</v>
      </c>
      <c r="K1365" t="s">
        <v>16646</v>
      </c>
    </row>
    <row r="1366" spans="1:11">
      <c r="A1366">
        <v>11364</v>
      </c>
      <c r="B1366" t="s">
        <v>17442</v>
      </c>
      <c r="C1366">
        <v>50320000</v>
      </c>
      <c r="D1366" t="s">
        <v>15534</v>
      </c>
      <c r="E1366" t="s">
        <v>15554</v>
      </c>
      <c r="F1366" t="s">
        <v>15550</v>
      </c>
      <c r="G1366" t="s">
        <v>17443</v>
      </c>
      <c r="H1366" s="1">
        <v>45119.821932870371</v>
      </c>
      <c r="I1366" t="s">
        <v>16945</v>
      </c>
      <c r="J1366" s="1">
        <v>45120.787951388891</v>
      </c>
      <c r="K1366" t="s">
        <v>16945</v>
      </c>
    </row>
    <row r="1367" spans="1:11">
      <c r="A1367">
        <v>11584</v>
      </c>
      <c r="B1367" t="s">
        <v>16858</v>
      </c>
      <c r="C1367">
        <v>50365000</v>
      </c>
      <c r="D1367" t="s">
        <v>15534</v>
      </c>
      <c r="E1367" t="s">
        <v>15554</v>
      </c>
      <c r="F1367" t="s">
        <v>15536</v>
      </c>
      <c r="G1367" t="s">
        <v>17444</v>
      </c>
      <c r="H1367" s="1">
        <v>45119.82199074074</v>
      </c>
      <c r="I1367" t="s">
        <v>15588</v>
      </c>
      <c r="J1367" s="1">
        <v>45119.825277777774</v>
      </c>
      <c r="K1367" t="s">
        <v>15588</v>
      </c>
    </row>
    <row r="1368" spans="1:11">
      <c r="A1368">
        <v>8998</v>
      </c>
      <c r="B1368" t="s">
        <v>17439</v>
      </c>
      <c r="C1368">
        <v>50810000</v>
      </c>
      <c r="D1368" t="s">
        <v>15534</v>
      </c>
      <c r="E1368" t="s">
        <v>15554</v>
      </c>
      <c r="F1368" t="s">
        <v>15536</v>
      </c>
      <c r="G1368" t="s">
        <v>17445</v>
      </c>
      <c r="H1368" s="1">
        <v>45119.824328703704</v>
      </c>
      <c r="I1368" t="s">
        <v>16458</v>
      </c>
      <c r="J1368" s="1">
        <v>45119.824328703704</v>
      </c>
      <c r="K1368" t="s">
        <v>16458</v>
      </c>
    </row>
    <row r="1369" spans="1:11">
      <c r="A1369">
        <v>11364</v>
      </c>
      <c r="B1369" t="s">
        <v>17442</v>
      </c>
      <c r="C1369">
        <v>50905000</v>
      </c>
      <c r="D1369" t="s">
        <v>15534</v>
      </c>
      <c r="E1369" t="s">
        <v>15586</v>
      </c>
      <c r="F1369" t="s">
        <v>15536</v>
      </c>
      <c r="G1369" t="s">
        <v>17446</v>
      </c>
      <c r="H1369" s="1">
        <v>45119.824699074074</v>
      </c>
      <c r="I1369" t="s">
        <v>16945</v>
      </c>
      <c r="J1369" s="1">
        <v>45119.824699074074</v>
      </c>
      <c r="K1369" t="s">
        <v>16945</v>
      </c>
    </row>
    <row r="1370" spans="1:11">
      <c r="A1370">
        <v>10979</v>
      </c>
      <c r="B1370" t="s">
        <v>17447</v>
      </c>
      <c r="C1370">
        <v>50321000</v>
      </c>
      <c r="D1370" t="s">
        <v>15534</v>
      </c>
      <c r="E1370" t="s">
        <v>15554</v>
      </c>
      <c r="F1370" t="s">
        <v>15550</v>
      </c>
      <c r="G1370" t="s">
        <v>17448</v>
      </c>
      <c r="H1370" s="1">
        <v>45119.826435185183</v>
      </c>
      <c r="I1370" t="s">
        <v>17449</v>
      </c>
      <c r="J1370" s="1">
        <v>45121.621423611112</v>
      </c>
      <c r="K1370" t="s">
        <v>17449</v>
      </c>
    </row>
    <row r="1371" spans="1:11">
      <c r="A1371">
        <v>11430</v>
      </c>
      <c r="B1371" t="s">
        <v>17450</v>
      </c>
      <c r="C1371">
        <v>50320000</v>
      </c>
      <c r="D1371" t="s">
        <v>15534</v>
      </c>
      <c r="E1371" t="s">
        <v>15554</v>
      </c>
      <c r="F1371" t="s">
        <v>15550</v>
      </c>
      <c r="G1371" t="s">
        <v>17436</v>
      </c>
      <c r="H1371" s="1">
        <v>45119.828148148146</v>
      </c>
      <c r="I1371" t="s">
        <v>16458</v>
      </c>
      <c r="J1371" s="1">
        <v>45119.828148148146</v>
      </c>
      <c r="K1371" t="s">
        <v>16458</v>
      </c>
    </row>
    <row r="1372" spans="1:11">
      <c r="A1372">
        <v>11430</v>
      </c>
      <c r="B1372" t="s">
        <v>17450</v>
      </c>
      <c r="C1372">
        <v>50321000</v>
      </c>
      <c r="D1372" t="s">
        <v>15534</v>
      </c>
      <c r="E1372" t="s">
        <v>15554</v>
      </c>
      <c r="F1372" t="s">
        <v>15550</v>
      </c>
      <c r="G1372" t="s">
        <v>17451</v>
      </c>
      <c r="H1372" s="1">
        <v>45119.828460648147</v>
      </c>
      <c r="I1372" t="s">
        <v>16458</v>
      </c>
      <c r="J1372" s="1">
        <v>45119.828460648147</v>
      </c>
      <c r="K1372" t="s">
        <v>16458</v>
      </c>
    </row>
    <row r="1373" spans="1:11">
      <c r="A1373">
        <v>10979</v>
      </c>
      <c r="B1373" t="s">
        <v>17447</v>
      </c>
      <c r="C1373">
        <v>51220000</v>
      </c>
      <c r="D1373" t="s">
        <v>15534</v>
      </c>
      <c r="E1373" t="s">
        <v>15554</v>
      </c>
      <c r="F1373" t="s">
        <v>15550</v>
      </c>
      <c r="G1373" t="s">
        <v>17452</v>
      </c>
      <c r="H1373" s="1">
        <v>45119.829409722224</v>
      </c>
      <c r="I1373" t="s">
        <v>17449</v>
      </c>
      <c r="J1373" s="1">
        <v>45121.621666666666</v>
      </c>
      <c r="K1373" t="s">
        <v>17449</v>
      </c>
    </row>
    <row r="1374" spans="1:11">
      <c r="A1374">
        <v>11583</v>
      </c>
      <c r="B1374" t="s">
        <v>17453</v>
      </c>
      <c r="C1374">
        <v>50310000</v>
      </c>
      <c r="D1374" t="s">
        <v>15534</v>
      </c>
      <c r="E1374" t="s">
        <v>15687</v>
      </c>
      <c r="F1374" t="s">
        <v>15550</v>
      </c>
      <c r="G1374" t="s">
        <v>17454</v>
      </c>
      <c r="H1374" s="1">
        <v>45119.830914351849</v>
      </c>
      <c r="I1374" t="s">
        <v>15588</v>
      </c>
      <c r="J1374" s="1">
        <v>45119.830914351849</v>
      </c>
      <c r="K1374" t="s">
        <v>15588</v>
      </c>
    </row>
    <row r="1375" spans="1:11">
      <c r="A1375">
        <v>126165</v>
      </c>
      <c r="B1375" t="s">
        <v>16644</v>
      </c>
      <c r="C1375">
        <v>50390000</v>
      </c>
      <c r="D1375" t="s">
        <v>15534</v>
      </c>
      <c r="E1375" t="s">
        <v>15554</v>
      </c>
      <c r="F1375" t="s">
        <v>15550</v>
      </c>
      <c r="G1375" t="s">
        <v>17455</v>
      </c>
      <c r="H1375" s="1">
        <v>45119.830925925926</v>
      </c>
      <c r="I1375" t="s">
        <v>16646</v>
      </c>
      <c r="J1375" s="1">
        <v>45119.830925925926</v>
      </c>
      <c r="K1375" t="s">
        <v>16646</v>
      </c>
    </row>
    <row r="1376" spans="1:11">
      <c r="A1376">
        <v>11177</v>
      </c>
      <c r="B1376" t="s">
        <v>17456</v>
      </c>
      <c r="C1376">
        <v>57700030</v>
      </c>
      <c r="D1376" t="s">
        <v>15534</v>
      </c>
      <c r="E1376" t="s">
        <v>15554</v>
      </c>
      <c r="F1376" t="s">
        <v>15550</v>
      </c>
      <c r="G1376" t="s">
        <v>17457</v>
      </c>
      <c r="H1376" s="1">
        <v>45119.831030092595</v>
      </c>
      <c r="I1376" t="s">
        <v>16201</v>
      </c>
      <c r="J1376" s="1">
        <v>45119.831400462965</v>
      </c>
      <c r="K1376" t="s">
        <v>16201</v>
      </c>
    </row>
    <row r="1377" spans="1:11">
      <c r="A1377">
        <v>11176</v>
      </c>
      <c r="B1377" t="s">
        <v>17458</v>
      </c>
      <c r="C1377">
        <v>57700030</v>
      </c>
      <c r="D1377" t="s">
        <v>15534</v>
      </c>
      <c r="E1377" t="s">
        <v>15554</v>
      </c>
      <c r="F1377" t="s">
        <v>15550</v>
      </c>
      <c r="G1377" t="s">
        <v>17459</v>
      </c>
      <c r="H1377" s="1">
        <v>45119.832314814812</v>
      </c>
      <c r="I1377" t="s">
        <v>16201</v>
      </c>
      <c r="J1377" s="1">
        <v>45119.832314814812</v>
      </c>
      <c r="K1377" t="s">
        <v>16201</v>
      </c>
    </row>
    <row r="1378" spans="1:11">
      <c r="A1378">
        <v>10577</v>
      </c>
      <c r="B1378" t="s">
        <v>17460</v>
      </c>
      <c r="C1378">
        <v>51210000</v>
      </c>
      <c r="D1378" t="s">
        <v>15534</v>
      </c>
      <c r="E1378" t="s">
        <v>15554</v>
      </c>
      <c r="F1378" t="s">
        <v>15550</v>
      </c>
      <c r="G1378" t="s">
        <v>17461</v>
      </c>
      <c r="H1378" s="1">
        <v>45119.832997685182</v>
      </c>
      <c r="I1378" t="s">
        <v>15546</v>
      </c>
      <c r="J1378" s="1">
        <v>45119.832997685182</v>
      </c>
      <c r="K1378" t="s">
        <v>15546</v>
      </c>
    </row>
    <row r="1379" spans="1:11">
      <c r="A1379">
        <v>11176</v>
      </c>
      <c r="B1379" t="s">
        <v>17458</v>
      </c>
      <c r="C1379">
        <v>57700060</v>
      </c>
      <c r="D1379" t="s">
        <v>15534</v>
      </c>
      <c r="E1379" t="s">
        <v>15554</v>
      </c>
      <c r="F1379" t="s">
        <v>15550</v>
      </c>
      <c r="G1379" t="s">
        <v>17462</v>
      </c>
      <c r="H1379" s="1">
        <v>45119.833113425928</v>
      </c>
      <c r="I1379" t="s">
        <v>16201</v>
      </c>
      <c r="J1379" s="1">
        <v>45119.833113425928</v>
      </c>
      <c r="K1379" t="s">
        <v>16201</v>
      </c>
    </row>
    <row r="1380" spans="1:11">
      <c r="A1380">
        <v>9400</v>
      </c>
      <c r="B1380" t="s">
        <v>17463</v>
      </c>
      <c r="C1380">
        <v>51230000</v>
      </c>
      <c r="D1380" t="s">
        <v>15534</v>
      </c>
      <c r="E1380" t="s">
        <v>15554</v>
      </c>
      <c r="F1380" t="s">
        <v>15550</v>
      </c>
      <c r="G1380" t="s">
        <v>17464</v>
      </c>
      <c r="H1380" s="1">
        <v>45119.83394675926</v>
      </c>
      <c r="I1380" t="s">
        <v>16201</v>
      </c>
      <c r="J1380" s="1">
        <v>45119.83394675926</v>
      </c>
      <c r="K1380" t="s">
        <v>16201</v>
      </c>
    </row>
    <row r="1381" spans="1:11">
      <c r="A1381">
        <v>53078</v>
      </c>
      <c r="B1381" t="s">
        <v>15663</v>
      </c>
      <c r="C1381">
        <v>57700060</v>
      </c>
      <c r="D1381" t="s">
        <v>15534</v>
      </c>
      <c r="E1381" t="s">
        <v>15576</v>
      </c>
      <c r="F1381" t="s">
        <v>15550</v>
      </c>
      <c r="G1381" t="s">
        <v>17465</v>
      </c>
      <c r="H1381" s="1">
        <v>45119.834837962961</v>
      </c>
      <c r="I1381" t="s">
        <v>15665</v>
      </c>
      <c r="J1381" s="1">
        <v>45119.870868055557</v>
      </c>
      <c r="K1381" t="s">
        <v>15665</v>
      </c>
    </row>
    <row r="1382" spans="1:11">
      <c r="A1382">
        <v>9400</v>
      </c>
      <c r="B1382" t="s">
        <v>17463</v>
      </c>
      <c r="C1382">
        <v>56200060</v>
      </c>
      <c r="D1382" t="s">
        <v>15534</v>
      </c>
      <c r="E1382" t="s">
        <v>15554</v>
      </c>
      <c r="F1382" t="s">
        <v>15550</v>
      </c>
      <c r="G1382" t="s">
        <v>17466</v>
      </c>
      <c r="H1382" s="1">
        <v>45119.835046296299</v>
      </c>
      <c r="I1382" t="s">
        <v>16201</v>
      </c>
      <c r="J1382" s="1">
        <v>45119.835046296299</v>
      </c>
      <c r="K1382" t="s">
        <v>16201</v>
      </c>
    </row>
    <row r="1383" spans="1:11">
      <c r="A1383">
        <v>10979</v>
      </c>
      <c r="B1383" t="s">
        <v>17447</v>
      </c>
      <c r="C1383">
        <v>51210000</v>
      </c>
      <c r="D1383" t="s">
        <v>15534</v>
      </c>
      <c r="E1383" t="s">
        <v>15586</v>
      </c>
      <c r="F1383" t="s">
        <v>15536</v>
      </c>
      <c r="G1383" t="s">
        <v>17467</v>
      </c>
      <c r="H1383" s="1">
        <v>45119.838275462964</v>
      </c>
      <c r="I1383" t="s">
        <v>17449</v>
      </c>
      <c r="J1383" s="1">
        <v>45121.621527777781</v>
      </c>
      <c r="K1383" t="s">
        <v>17449</v>
      </c>
    </row>
    <row r="1384" spans="1:11">
      <c r="A1384">
        <v>49210</v>
      </c>
      <c r="B1384" t="s">
        <v>17468</v>
      </c>
      <c r="C1384">
        <v>51210000</v>
      </c>
      <c r="D1384" t="s">
        <v>15534</v>
      </c>
      <c r="E1384" t="s">
        <v>15554</v>
      </c>
      <c r="F1384" t="s">
        <v>15550</v>
      </c>
      <c r="G1384" t="s">
        <v>17469</v>
      </c>
      <c r="H1384" s="1">
        <v>45119.838912037034</v>
      </c>
      <c r="I1384" t="s">
        <v>16201</v>
      </c>
      <c r="J1384" s="1">
        <v>45119.838912037034</v>
      </c>
      <c r="K1384" t="s">
        <v>16201</v>
      </c>
    </row>
    <row r="1385" spans="1:11">
      <c r="A1385">
        <v>126171</v>
      </c>
      <c r="B1385" t="s">
        <v>16745</v>
      </c>
      <c r="C1385">
        <v>51220000</v>
      </c>
      <c r="D1385" t="s">
        <v>15534</v>
      </c>
      <c r="E1385" t="s">
        <v>15586</v>
      </c>
      <c r="F1385" t="s">
        <v>15536</v>
      </c>
      <c r="G1385" t="s">
        <v>17470</v>
      </c>
      <c r="H1385" s="1">
        <v>45119.84065972222</v>
      </c>
      <c r="I1385" t="s">
        <v>16647</v>
      </c>
      <c r="J1385" s="1">
        <v>45119.84065972222</v>
      </c>
      <c r="K1385" t="s">
        <v>16647</v>
      </c>
    </row>
    <row r="1386" spans="1:11">
      <c r="A1386">
        <v>8526</v>
      </c>
      <c r="B1386" t="s">
        <v>17471</v>
      </c>
      <c r="C1386">
        <v>51230000</v>
      </c>
      <c r="D1386" t="s">
        <v>15534</v>
      </c>
      <c r="E1386" t="s">
        <v>15554</v>
      </c>
      <c r="F1386" t="s">
        <v>15550</v>
      </c>
      <c r="G1386" t="s">
        <v>17472</v>
      </c>
      <c r="H1386" s="1">
        <v>45119.841527777775</v>
      </c>
      <c r="I1386" t="s">
        <v>16201</v>
      </c>
      <c r="J1386" s="1">
        <v>45119.841527777775</v>
      </c>
      <c r="K1386" t="s">
        <v>16201</v>
      </c>
    </row>
    <row r="1387" spans="1:11">
      <c r="A1387">
        <v>11175</v>
      </c>
      <c r="B1387" t="s">
        <v>16416</v>
      </c>
      <c r="C1387">
        <v>57700030</v>
      </c>
      <c r="D1387" t="s">
        <v>15534</v>
      </c>
      <c r="E1387" t="s">
        <v>15554</v>
      </c>
      <c r="F1387" t="s">
        <v>15550</v>
      </c>
      <c r="G1387" t="s">
        <v>17473</v>
      </c>
      <c r="H1387" s="1">
        <v>45119.842499999999</v>
      </c>
      <c r="I1387" t="s">
        <v>16201</v>
      </c>
      <c r="J1387" s="1">
        <v>45119.842499999999</v>
      </c>
      <c r="K1387" t="s">
        <v>16201</v>
      </c>
    </row>
    <row r="1388" spans="1:11">
      <c r="A1388">
        <v>10632</v>
      </c>
      <c r="B1388" t="s">
        <v>17474</v>
      </c>
      <c r="C1388">
        <v>50310000</v>
      </c>
      <c r="D1388" t="s">
        <v>15534</v>
      </c>
      <c r="E1388" t="s">
        <v>15554</v>
      </c>
      <c r="F1388" t="s">
        <v>15550</v>
      </c>
      <c r="G1388" t="s">
        <v>17475</v>
      </c>
      <c r="H1388" s="1">
        <v>45119.844363425924</v>
      </c>
      <c r="I1388" t="s">
        <v>17260</v>
      </c>
      <c r="J1388" s="1">
        <v>45119.844363425924</v>
      </c>
      <c r="K1388" t="s">
        <v>17260</v>
      </c>
    </row>
    <row r="1389" spans="1:11">
      <c r="A1389">
        <v>9072</v>
      </c>
      <c r="B1389" t="s">
        <v>17476</v>
      </c>
      <c r="C1389">
        <v>51220000</v>
      </c>
      <c r="D1389" t="s">
        <v>15534</v>
      </c>
      <c r="E1389" t="s">
        <v>15554</v>
      </c>
      <c r="F1389" t="s">
        <v>15536</v>
      </c>
      <c r="G1389" t="s">
        <v>17477</v>
      </c>
      <c r="H1389" s="1">
        <v>45119.844895833332</v>
      </c>
      <c r="I1389" t="s">
        <v>17260</v>
      </c>
      <c r="J1389" s="1">
        <v>45119.844895833332</v>
      </c>
      <c r="K1389" t="s">
        <v>17260</v>
      </c>
    </row>
    <row r="1390" spans="1:11">
      <c r="A1390">
        <v>11178</v>
      </c>
      <c r="B1390" t="s">
        <v>16300</v>
      </c>
      <c r="C1390">
        <v>57700030</v>
      </c>
      <c r="D1390" t="s">
        <v>15534</v>
      </c>
      <c r="E1390" t="s">
        <v>15554</v>
      </c>
      <c r="F1390" t="s">
        <v>15550</v>
      </c>
      <c r="G1390" t="s">
        <v>17478</v>
      </c>
      <c r="H1390" s="1">
        <v>45119.846307870372</v>
      </c>
      <c r="I1390" t="s">
        <v>16201</v>
      </c>
      <c r="J1390" s="1">
        <v>45119.846307870372</v>
      </c>
      <c r="K1390" t="s">
        <v>16201</v>
      </c>
    </row>
    <row r="1391" spans="1:11">
      <c r="A1391">
        <v>11586</v>
      </c>
      <c r="B1391" t="s">
        <v>17479</v>
      </c>
      <c r="C1391">
        <v>51210000</v>
      </c>
      <c r="D1391" t="s">
        <v>15534</v>
      </c>
      <c r="E1391" t="s">
        <v>15554</v>
      </c>
      <c r="F1391" t="s">
        <v>15550</v>
      </c>
      <c r="G1391" t="s">
        <v>17480</v>
      </c>
      <c r="H1391" s="1">
        <v>45119.848321759258</v>
      </c>
      <c r="I1391" t="s">
        <v>15588</v>
      </c>
      <c r="J1391" s="1">
        <v>45119.858287037037</v>
      </c>
      <c r="K1391" t="s">
        <v>15588</v>
      </c>
    </row>
    <row r="1392" spans="1:11">
      <c r="A1392">
        <v>11059</v>
      </c>
      <c r="B1392" t="s">
        <v>17481</v>
      </c>
      <c r="C1392">
        <v>50905006</v>
      </c>
      <c r="D1392" t="s">
        <v>15534</v>
      </c>
      <c r="E1392" t="s">
        <v>15544</v>
      </c>
      <c r="F1392" t="s">
        <v>15550</v>
      </c>
      <c r="G1392" t="s">
        <v>17482</v>
      </c>
      <c r="H1392" s="1">
        <v>45119.850046296298</v>
      </c>
      <c r="I1392" t="s">
        <v>16560</v>
      </c>
      <c r="J1392" s="1">
        <v>45119.850046296298</v>
      </c>
      <c r="K1392" t="s">
        <v>16560</v>
      </c>
    </row>
    <row r="1393" spans="1:11">
      <c r="A1393">
        <v>11759</v>
      </c>
      <c r="B1393" t="s">
        <v>17483</v>
      </c>
      <c r="C1393">
        <v>50305028</v>
      </c>
      <c r="D1393" t="s">
        <v>15534</v>
      </c>
      <c r="E1393" t="s">
        <v>15535</v>
      </c>
      <c r="F1393" t="s">
        <v>15536</v>
      </c>
      <c r="G1393" t="s">
        <v>17484</v>
      </c>
      <c r="H1393" s="1">
        <v>45119.854942129627</v>
      </c>
      <c r="I1393" t="s">
        <v>16451</v>
      </c>
      <c r="J1393" s="1">
        <v>45120.757928240739</v>
      </c>
      <c r="K1393" t="s">
        <v>16451</v>
      </c>
    </row>
    <row r="1394" spans="1:11">
      <c r="A1394">
        <v>11765</v>
      </c>
      <c r="B1394" t="s">
        <v>17485</v>
      </c>
      <c r="C1394">
        <v>55500000</v>
      </c>
      <c r="D1394" t="s">
        <v>15534</v>
      </c>
      <c r="E1394" t="s">
        <v>15554</v>
      </c>
      <c r="F1394" t="s">
        <v>15550</v>
      </c>
      <c r="G1394" t="s">
        <v>17486</v>
      </c>
      <c r="H1394" s="1">
        <v>45119.855706018519</v>
      </c>
      <c r="I1394" t="s">
        <v>16451</v>
      </c>
      <c r="J1394" s="1">
        <v>45119.855706018519</v>
      </c>
      <c r="K1394" t="s">
        <v>16451</v>
      </c>
    </row>
    <row r="1395" spans="1:11">
      <c r="A1395">
        <v>11586</v>
      </c>
      <c r="B1395" t="s">
        <v>17479</v>
      </c>
      <c r="C1395">
        <v>50305028</v>
      </c>
      <c r="D1395" t="s">
        <v>15534</v>
      </c>
      <c r="E1395" t="s">
        <v>15535</v>
      </c>
      <c r="F1395" t="s">
        <v>15550</v>
      </c>
      <c r="G1395" t="s">
        <v>17487</v>
      </c>
      <c r="H1395" s="1">
        <v>45119.85670138889</v>
      </c>
      <c r="I1395" t="s">
        <v>15588</v>
      </c>
      <c r="J1395" s="1">
        <v>45119.85670138889</v>
      </c>
      <c r="K1395" t="s">
        <v>15588</v>
      </c>
    </row>
    <row r="1396" spans="1:11">
      <c r="A1396">
        <v>126166</v>
      </c>
      <c r="B1396" t="s">
        <v>16818</v>
      </c>
      <c r="C1396">
        <v>50365000</v>
      </c>
      <c r="D1396" t="s">
        <v>15534</v>
      </c>
      <c r="E1396" t="s">
        <v>15554</v>
      </c>
      <c r="F1396" t="s">
        <v>15536</v>
      </c>
      <c r="G1396" t="s">
        <v>17488</v>
      </c>
      <c r="H1396" s="1">
        <v>45119.859027777777</v>
      </c>
      <c r="I1396" t="s">
        <v>16646</v>
      </c>
      <c r="J1396" s="1">
        <v>45119.859027777777</v>
      </c>
      <c r="K1396" t="s">
        <v>16646</v>
      </c>
    </row>
    <row r="1397" spans="1:11">
      <c r="A1397">
        <v>126166</v>
      </c>
      <c r="B1397" t="s">
        <v>16818</v>
      </c>
      <c r="C1397">
        <v>50515000</v>
      </c>
      <c r="D1397" t="s">
        <v>15534</v>
      </c>
      <c r="E1397" t="s">
        <v>15554</v>
      </c>
      <c r="F1397" t="s">
        <v>15550</v>
      </c>
      <c r="G1397" t="s">
        <v>17489</v>
      </c>
      <c r="H1397" s="1">
        <v>45119.859548611108</v>
      </c>
      <c r="I1397" t="s">
        <v>16646</v>
      </c>
      <c r="J1397" s="1">
        <v>45119.859548611108</v>
      </c>
      <c r="K1397" t="s">
        <v>16646</v>
      </c>
    </row>
    <row r="1398" spans="1:11">
      <c r="A1398">
        <v>49212</v>
      </c>
      <c r="B1398" t="s">
        <v>17281</v>
      </c>
      <c r="C1398">
        <v>57700060</v>
      </c>
      <c r="D1398" t="s">
        <v>15534</v>
      </c>
      <c r="E1398" t="s">
        <v>15554</v>
      </c>
      <c r="F1398" t="s">
        <v>15550</v>
      </c>
      <c r="G1398" t="s">
        <v>17490</v>
      </c>
      <c r="H1398" s="1">
        <v>45119.860115740739</v>
      </c>
      <c r="I1398" t="s">
        <v>16216</v>
      </c>
      <c r="J1398" s="1">
        <v>45119.860115740739</v>
      </c>
      <c r="K1398" t="s">
        <v>16216</v>
      </c>
    </row>
    <row r="1399" spans="1:11">
      <c r="A1399">
        <v>11057</v>
      </c>
      <c r="B1399" t="s">
        <v>17491</v>
      </c>
      <c r="C1399">
        <v>58425000</v>
      </c>
      <c r="D1399" t="s">
        <v>15534</v>
      </c>
      <c r="E1399" t="s">
        <v>15576</v>
      </c>
      <c r="F1399" t="s">
        <v>15550</v>
      </c>
      <c r="G1399" t="s">
        <v>17492</v>
      </c>
      <c r="H1399" s="1">
        <v>45119.860497685186</v>
      </c>
      <c r="I1399" t="s">
        <v>16560</v>
      </c>
      <c r="J1399" s="1">
        <v>45119.860497685186</v>
      </c>
      <c r="K1399" t="s">
        <v>16560</v>
      </c>
    </row>
    <row r="1400" spans="1:11">
      <c r="A1400">
        <v>8609</v>
      </c>
      <c r="B1400" t="s">
        <v>17404</v>
      </c>
      <c r="C1400">
        <v>50340000</v>
      </c>
      <c r="D1400" t="s">
        <v>15534</v>
      </c>
      <c r="E1400" t="s">
        <v>15554</v>
      </c>
      <c r="F1400" t="s">
        <v>15550</v>
      </c>
      <c r="G1400" t="s">
        <v>17493</v>
      </c>
      <c r="H1400" s="1">
        <v>45119.86445601852</v>
      </c>
      <c r="I1400" t="s">
        <v>17102</v>
      </c>
      <c r="J1400" s="1">
        <v>45120.580601851849</v>
      </c>
      <c r="K1400" t="s">
        <v>17102</v>
      </c>
    </row>
    <row r="1401" spans="1:11">
      <c r="A1401">
        <v>8609</v>
      </c>
      <c r="B1401" t="s">
        <v>17404</v>
      </c>
      <c r="C1401">
        <v>50350001</v>
      </c>
      <c r="D1401" t="s">
        <v>15534</v>
      </c>
      <c r="E1401" t="s">
        <v>15554</v>
      </c>
      <c r="F1401" t="s">
        <v>15536</v>
      </c>
      <c r="G1401" t="s">
        <v>17494</v>
      </c>
      <c r="H1401" s="1">
        <v>45119.865324074075</v>
      </c>
      <c r="I1401" t="s">
        <v>17102</v>
      </c>
      <c r="J1401" s="1">
        <v>45120.581782407404</v>
      </c>
      <c r="K1401" t="s">
        <v>17102</v>
      </c>
    </row>
    <row r="1402" spans="1:11">
      <c r="A1402">
        <v>11399</v>
      </c>
      <c r="B1402" t="s">
        <v>17495</v>
      </c>
      <c r="C1402">
        <v>50350000</v>
      </c>
      <c r="D1402" t="s">
        <v>15534</v>
      </c>
      <c r="E1402" t="s">
        <v>15535</v>
      </c>
      <c r="F1402" t="s">
        <v>15536</v>
      </c>
      <c r="G1402" t="s">
        <v>17496</v>
      </c>
      <c r="H1402" s="1">
        <v>45119.868136574078</v>
      </c>
      <c r="I1402" t="s">
        <v>16668</v>
      </c>
      <c r="J1402" s="1">
        <v>45119.868136574078</v>
      </c>
      <c r="K1402" t="s">
        <v>16668</v>
      </c>
    </row>
    <row r="1403" spans="1:11">
      <c r="A1403">
        <v>126166</v>
      </c>
      <c r="B1403" t="s">
        <v>16818</v>
      </c>
      <c r="C1403">
        <v>58425000</v>
      </c>
      <c r="D1403" t="s">
        <v>15534</v>
      </c>
      <c r="E1403" t="s">
        <v>15554</v>
      </c>
      <c r="F1403" t="s">
        <v>15550</v>
      </c>
      <c r="G1403" t="s">
        <v>17497</v>
      </c>
      <c r="H1403" s="1">
        <v>45119.868680555555</v>
      </c>
      <c r="I1403" t="s">
        <v>16646</v>
      </c>
      <c r="J1403" s="1">
        <v>45119.871006944442</v>
      </c>
      <c r="K1403" t="s">
        <v>16815</v>
      </c>
    </row>
    <row r="1404" spans="1:11">
      <c r="A1404">
        <v>126180</v>
      </c>
      <c r="B1404" t="s">
        <v>16865</v>
      </c>
      <c r="C1404">
        <v>58425000</v>
      </c>
      <c r="D1404" t="s">
        <v>15534</v>
      </c>
      <c r="E1404" t="s">
        <v>15554</v>
      </c>
      <c r="F1404" t="s">
        <v>15550</v>
      </c>
      <c r="G1404" t="s">
        <v>17497</v>
      </c>
      <c r="H1404" s="1">
        <v>45119.869953703703</v>
      </c>
      <c r="I1404" t="s">
        <v>16815</v>
      </c>
      <c r="J1404" s="1">
        <v>45119.869953703703</v>
      </c>
      <c r="K1404" t="s">
        <v>16815</v>
      </c>
    </row>
    <row r="1405" spans="1:11">
      <c r="A1405">
        <v>83146</v>
      </c>
      <c r="B1405" t="s">
        <v>17400</v>
      </c>
      <c r="C1405">
        <v>57700030</v>
      </c>
      <c r="D1405" t="s">
        <v>15534</v>
      </c>
      <c r="E1405" t="s">
        <v>15576</v>
      </c>
      <c r="F1405" t="s">
        <v>15550</v>
      </c>
      <c r="G1405" t="s">
        <v>17498</v>
      </c>
      <c r="H1405" s="1">
        <v>45119.872847222221</v>
      </c>
      <c r="I1405" t="s">
        <v>16216</v>
      </c>
      <c r="J1405" s="1">
        <v>45119.872847222221</v>
      </c>
      <c r="K1405" t="s">
        <v>16216</v>
      </c>
    </row>
    <row r="1406" spans="1:11">
      <c r="A1406">
        <v>9404</v>
      </c>
      <c r="B1406" t="s">
        <v>17216</v>
      </c>
      <c r="C1406">
        <v>50366000</v>
      </c>
      <c r="D1406" t="s">
        <v>15534</v>
      </c>
      <c r="E1406" t="s">
        <v>15544</v>
      </c>
      <c r="F1406" t="s">
        <v>15550</v>
      </c>
      <c r="G1406" t="s">
        <v>17499</v>
      </c>
      <c r="H1406" s="1">
        <v>45119.876099537039</v>
      </c>
      <c r="I1406" t="s">
        <v>16410</v>
      </c>
      <c r="J1406" s="1">
        <v>45119.876099537039</v>
      </c>
      <c r="K1406" t="s">
        <v>16410</v>
      </c>
    </row>
    <row r="1407" spans="1:11">
      <c r="A1407">
        <v>126173</v>
      </c>
      <c r="B1407" t="s">
        <v>17500</v>
      </c>
      <c r="C1407">
        <v>57700010</v>
      </c>
      <c r="D1407" t="s">
        <v>15534</v>
      </c>
      <c r="E1407" t="s">
        <v>15576</v>
      </c>
      <c r="F1407" t="s">
        <v>15536</v>
      </c>
      <c r="G1407" t="s">
        <v>17501</v>
      </c>
      <c r="H1407" s="1">
        <v>45119.876134259262</v>
      </c>
      <c r="I1407" t="s">
        <v>16646</v>
      </c>
      <c r="J1407" s="1">
        <v>45119.876134259262</v>
      </c>
      <c r="K1407" t="s">
        <v>16646</v>
      </c>
    </row>
    <row r="1408" spans="1:11">
      <c r="A1408">
        <v>53074</v>
      </c>
      <c r="B1408" t="s">
        <v>17502</v>
      </c>
      <c r="C1408">
        <v>50915000</v>
      </c>
      <c r="D1408" t="s">
        <v>15534</v>
      </c>
      <c r="E1408" t="s">
        <v>15549</v>
      </c>
      <c r="F1408" t="s">
        <v>15536</v>
      </c>
      <c r="G1408" t="s">
        <v>17503</v>
      </c>
      <c r="H1408" s="1">
        <v>45119.876342592594</v>
      </c>
      <c r="I1408" t="s">
        <v>15665</v>
      </c>
      <c r="J1408" s="1">
        <v>45119.876342592594</v>
      </c>
      <c r="K1408" t="s">
        <v>15665</v>
      </c>
    </row>
    <row r="1409" spans="1:11">
      <c r="A1409">
        <v>9404</v>
      </c>
      <c r="B1409" t="s">
        <v>17216</v>
      </c>
      <c r="C1409">
        <v>57300010</v>
      </c>
      <c r="D1409" t="s">
        <v>15534</v>
      </c>
      <c r="E1409" t="s">
        <v>15576</v>
      </c>
      <c r="F1409" t="s">
        <v>15550</v>
      </c>
      <c r="G1409" t="s">
        <v>17504</v>
      </c>
      <c r="H1409" s="1">
        <v>45119.877326388887</v>
      </c>
      <c r="I1409" t="s">
        <v>16410</v>
      </c>
      <c r="J1409" s="1">
        <v>45119.877326388887</v>
      </c>
      <c r="K1409" t="s">
        <v>16410</v>
      </c>
    </row>
    <row r="1410" spans="1:11">
      <c r="A1410">
        <v>8499</v>
      </c>
      <c r="B1410" t="s">
        <v>17505</v>
      </c>
      <c r="C1410">
        <v>50515000</v>
      </c>
      <c r="D1410" t="s">
        <v>15534</v>
      </c>
      <c r="E1410" t="s">
        <v>15586</v>
      </c>
      <c r="F1410" t="s">
        <v>15550</v>
      </c>
      <c r="G1410" t="s">
        <v>17506</v>
      </c>
      <c r="H1410" s="1">
        <v>45119.878171296295</v>
      </c>
      <c r="I1410" t="s">
        <v>16560</v>
      </c>
      <c r="J1410" s="1">
        <v>45119.878171296295</v>
      </c>
      <c r="K1410" t="s">
        <v>16560</v>
      </c>
    </row>
    <row r="1411" spans="1:11">
      <c r="A1411">
        <v>9132</v>
      </c>
      <c r="B1411" t="s">
        <v>17228</v>
      </c>
      <c r="C1411">
        <v>57300010</v>
      </c>
      <c r="D1411" t="s">
        <v>15534</v>
      </c>
      <c r="E1411" t="s">
        <v>15576</v>
      </c>
      <c r="F1411" t="s">
        <v>15550</v>
      </c>
      <c r="G1411" t="s">
        <v>17507</v>
      </c>
      <c r="H1411" s="1">
        <v>45119.878206018519</v>
      </c>
      <c r="I1411" t="s">
        <v>16986</v>
      </c>
      <c r="J1411" s="1">
        <v>45119.878206018519</v>
      </c>
      <c r="K1411" t="s">
        <v>16986</v>
      </c>
    </row>
    <row r="1412" spans="1:11">
      <c r="A1412">
        <v>11168</v>
      </c>
      <c r="B1412" t="s">
        <v>17402</v>
      </c>
      <c r="C1412">
        <v>51220000</v>
      </c>
      <c r="D1412" t="s">
        <v>15534</v>
      </c>
      <c r="E1412" t="s">
        <v>15554</v>
      </c>
      <c r="F1412" t="s">
        <v>15550</v>
      </c>
      <c r="G1412" t="s">
        <v>17508</v>
      </c>
      <c r="H1412" s="1">
        <v>45119.879351851851</v>
      </c>
      <c r="I1412" t="s">
        <v>16216</v>
      </c>
      <c r="J1412" s="1">
        <v>45119.879351851851</v>
      </c>
      <c r="K1412" t="s">
        <v>16216</v>
      </c>
    </row>
    <row r="1413" spans="1:11">
      <c r="A1413">
        <v>11388</v>
      </c>
      <c r="B1413" t="s">
        <v>17509</v>
      </c>
      <c r="C1413">
        <v>57300010</v>
      </c>
      <c r="D1413" t="s">
        <v>15534</v>
      </c>
      <c r="E1413" t="s">
        <v>15554</v>
      </c>
      <c r="F1413" t="s">
        <v>15536</v>
      </c>
      <c r="G1413" t="s">
        <v>17510</v>
      </c>
      <c r="H1413" s="1">
        <v>45119.880937499998</v>
      </c>
      <c r="I1413" t="s">
        <v>16668</v>
      </c>
      <c r="J1413" s="1">
        <v>45121.999837962961</v>
      </c>
      <c r="K1413" t="s">
        <v>15879</v>
      </c>
    </row>
    <row r="1414" spans="1:11">
      <c r="A1414">
        <v>11168</v>
      </c>
      <c r="B1414" t="s">
        <v>17402</v>
      </c>
      <c r="C1414">
        <v>51210000</v>
      </c>
      <c r="D1414" t="s">
        <v>15534</v>
      </c>
      <c r="E1414" t="s">
        <v>15554</v>
      </c>
      <c r="F1414" t="s">
        <v>15550</v>
      </c>
      <c r="G1414" t="s">
        <v>17511</v>
      </c>
      <c r="H1414" s="1">
        <v>45119.880972222221</v>
      </c>
      <c r="I1414" t="s">
        <v>16216</v>
      </c>
      <c r="J1414" s="1">
        <v>45119.880972222221</v>
      </c>
      <c r="K1414" t="s">
        <v>16216</v>
      </c>
    </row>
    <row r="1415" spans="1:11">
      <c r="A1415">
        <v>21550</v>
      </c>
      <c r="B1415" t="s">
        <v>17512</v>
      </c>
      <c r="C1415">
        <v>50366000</v>
      </c>
      <c r="D1415" t="s">
        <v>15534</v>
      </c>
      <c r="E1415" t="s">
        <v>15544</v>
      </c>
      <c r="F1415" t="s">
        <v>15550</v>
      </c>
      <c r="G1415" t="s">
        <v>17513</v>
      </c>
      <c r="H1415" s="1">
        <v>45119.881377314814</v>
      </c>
      <c r="I1415" t="s">
        <v>15665</v>
      </c>
      <c r="J1415" s="1">
        <v>45119.881377314814</v>
      </c>
      <c r="K1415" t="s">
        <v>15665</v>
      </c>
    </row>
    <row r="1416" spans="1:11">
      <c r="A1416">
        <v>43006</v>
      </c>
      <c r="B1416" t="s">
        <v>250</v>
      </c>
      <c r="C1416">
        <v>55350001</v>
      </c>
      <c r="D1416" t="s">
        <v>15534</v>
      </c>
      <c r="E1416" t="s">
        <v>15544</v>
      </c>
      <c r="F1416" t="s">
        <v>15550</v>
      </c>
      <c r="G1416" t="s">
        <v>17514</v>
      </c>
      <c r="H1416" s="1">
        <v>45119.881712962961</v>
      </c>
      <c r="I1416" t="s">
        <v>16665</v>
      </c>
      <c r="J1416" s="1">
        <v>45119.881712962961</v>
      </c>
      <c r="K1416" t="s">
        <v>16665</v>
      </c>
    </row>
    <row r="1417" spans="1:11">
      <c r="A1417">
        <v>21492</v>
      </c>
      <c r="B1417" t="s">
        <v>17515</v>
      </c>
      <c r="C1417">
        <v>57300010</v>
      </c>
      <c r="D1417" t="s">
        <v>15534</v>
      </c>
      <c r="E1417" t="s">
        <v>15576</v>
      </c>
      <c r="F1417" t="s">
        <v>15550</v>
      </c>
      <c r="G1417" t="s">
        <v>17516</v>
      </c>
      <c r="H1417" s="1">
        <v>45119.882395833331</v>
      </c>
      <c r="I1417" t="s">
        <v>16410</v>
      </c>
      <c r="J1417" s="1">
        <v>45119.882395833331</v>
      </c>
      <c r="K1417" t="s">
        <v>16410</v>
      </c>
    </row>
    <row r="1418" spans="1:11">
      <c r="A1418">
        <v>126061</v>
      </c>
      <c r="B1418" t="s">
        <v>17415</v>
      </c>
      <c r="C1418">
        <v>50105000</v>
      </c>
      <c r="D1418" t="s">
        <v>15534</v>
      </c>
      <c r="E1418" t="s">
        <v>15544</v>
      </c>
      <c r="F1418" t="s">
        <v>15550</v>
      </c>
      <c r="G1418" t="s">
        <v>17517</v>
      </c>
      <c r="H1418" s="1">
        <v>45119.882581018515</v>
      </c>
      <c r="I1418" t="s">
        <v>16130</v>
      </c>
      <c r="J1418" s="1">
        <v>45119.882581018515</v>
      </c>
      <c r="K1418" t="s">
        <v>16130</v>
      </c>
    </row>
    <row r="1419" spans="1:11">
      <c r="A1419">
        <v>21550</v>
      </c>
      <c r="B1419" t="s">
        <v>17512</v>
      </c>
      <c r="C1419">
        <v>50515000</v>
      </c>
      <c r="D1419" t="s">
        <v>15534</v>
      </c>
      <c r="E1419" t="s">
        <v>15554</v>
      </c>
      <c r="F1419" t="s">
        <v>15536</v>
      </c>
      <c r="G1419" t="s">
        <v>17518</v>
      </c>
      <c r="H1419" s="1">
        <v>45119.882638888892</v>
      </c>
      <c r="I1419" t="s">
        <v>15665</v>
      </c>
      <c r="J1419" s="1">
        <v>45119.882638888892</v>
      </c>
      <c r="K1419" t="s">
        <v>15665</v>
      </c>
    </row>
    <row r="1420" spans="1:11">
      <c r="A1420">
        <v>21492</v>
      </c>
      <c r="B1420" t="s">
        <v>17515</v>
      </c>
      <c r="C1420">
        <v>50355000</v>
      </c>
      <c r="D1420" t="s">
        <v>15534</v>
      </c>
      <c r="E1420" t="s">
        <v>15554</v>
      </c>
      <c r="F1420" t="s">
        <v>15550</v>
      </c>
      <c r="G1420" t="s">
        <v>17285</v>
      </c>
      <c r="H1420" s="1">
        <v>45119.882928240739</v>
      </c>
      <c r="I1420" t="s">
        <v>16410</v>
      </c>
      <c r="J1420" s="1">
        <v>45119.882928240739</v>
      </c>
      <c r="K1420" t="s">
        <v>16410</v>
      </c>
    </row>
    <row r="1421" spans="1:11">
      <c r="A1421">
        <v>8609</v>
      </c>
      <c r="B1421" t="s">
        <v>17404</v>
      </c>
      <c r="C1421">
        <v>57700010</v>
      </c>
      <c r="D1421" t="s">
        <v>15534</v>
      </c>
      <c r="E1421" t="s">
        <v>15576</v>
      </c>
      <c r="F1421" t="s">
        <v>15550</v>
      </c>
      <c r="G1421" t="s">
        <v>17519</v>
      </c>
      <c r="H1421" s="1">
        <v>45119.8830787037</v>
      </c>
      <c r="I1421" t="s">
        <v>17102</v>
      </c>
      <c r="J1421" s="1">
        <v>45120.566979166666</v>
      </c>
      <c r="K1421" t="s">
        <v>17102</v>
      </c>
    </row>
    <row r="1422" spans="1:11">
      <c r="A1422">
        <v>83145</v>
      </c>
      <c r="B1422" t="s">
        <v>17425</v>
      </c>
      <c r="C1422">
        <v>57700010</v>
      </c>
      <c r="D1422" t="s">
        <v>15534</v>
      </c>
      <c r="E1422" t="s">
        <v>15576</v>
      </c>
      <c r="F1422" t="s">
        <v>15550</v>
      </c>
      <c r="G1422" t="s">
        <v>17520</v>
      </c>
      <c r="H1422" s="1">
        <v>45119.88318287037</v>
      </c>
      <c r="I1422" t="s">
        <v>16216</v>
      </c>
      <c r="J1422" s="1">
        <v>45119.88318287037</v>
      </c>
      <c r="K1422" t="s">
        <v>16216</v>
      </c>
    </row>
    <row r="1423" spans="1:11">
      <c r="A1423">
        <v>11890</v>
      </c>
      <c r="B1423" t="s">
        <v>17521</v>
      </c>
      <c r="C1423">
        <v>51210000</v>
      </c>
      <c r="D1423" t="s">
        <v>15534</v>
      </c>
      <c r="E1423" t="s">
        <v>15549</v>
      </c>
      <c r="F1423" t="s">
        <v>15536</v>
      </c>
      <c r="G1423" t="s">
        <v>17522</v>
      </c>
      <c r="H1423" s="1">
        <v>45119.883657407408</v>
      </c>
      <c r="I1423" t="s">
        <v>17523</v>
      </c>
      <c r="J1423" s="1">
        <v>45119.883657407408</v>
      </c>
      <c r="K1423" t="s">
        <v>17523</v>
      </c>
    </row>
    <row r="1424" spans="1:11">
      <c r="A1424">
        <v>11761</v>
      </c>
      <c r="B1424" t="s">
        <v>17524</v>
      </c>
      <c r="C1424">
        <v>50350000</v>
      </c>
      <c r="D1424" t="s">
        <v>15534</v>
      </c>
      <c r="E1424" t="s">
        <v>15544</v>
      </c>
      <c r="F1424" t="s">
        <v>15536</v>
      </c>
      <c r="G1424" t="s">
        <v>17525</v>
      </c>
      <c r="H1424" s="1">
        <v>45119.883993055555</v>
      </c>
      <c r="I1424" t="s">
        <v>16064</v>
      </c>
      <c r="J1424" s="1">
        <v>45119.883993055555</v>
      </c>
      <c r="K1424" t="s">
        <v>16064</v>
      </c>
    </row>
    <row r="1425" spans="1:11">
      <c r="A1425">
        <v>43006</v>
      </c>
      <c r="B1425" t="s">
        <v>250</v>
      </c>
      <c r="C1425">
        <v>50321000</v>
      </c>
      <c r="D1425" t="s">
        <v>15534</v>
      </c>
      <c r="E1425" t="s">
        <v>15586</v>
      </c>
      <c r="F1425" t="s">
        <v>15536</v>
      </c>
      <c r="G1425" t="s">
        <v>17526</v>
      </c>
      <c r="H1425" s="1">
        <v>45119.884756944448</v>
      </c>
      <c r="I1425" t="s">
        <v>16665</v>
      </c>
      <c r="J1425" s="1">
        <v>45119.884756944448</v>
      </c>
      <c r="K1425" t="s">
        <v>16665</v>
      </c>
    </row>
    <row r="1426" spans="1:11">
      <c r="A1426">
        <v>126061</v>
      </c>
      <c r="B1426" t="s">
        <v>17415</v>
      </c>
      <c r="C1426">
        <v>58425006</v>
      </c>
      <c r="D1426" t="s">
        <v>15534</v>
      </c>
      <c r="E1426" t="s">
        <v>15687</v>
      </c>
      <c r="F1426" t="s">
        <v>15550</v>
      </c>
      <c r="G1426" t="s">
        <v>17527</v>
      </c>
      <c r="H1426" s="1">
        <v>45119.884930555556</v>
      </c>
      <c r="I1426" t="s">
        <v>16130</v>
      </c>
      <c r="J1426" s="1">
        <v>45119.884930555556</v>
      </c>
      <c r="K1426" t="s">
        <v>16130</v>
      </c>
    </row>
    <row r="1427" spans="1:11">
      <c r="A1427">
        <v>11388</v>
      </c>
      <c r="B1427" t="s">
        <v>17509</v>
      </c>
      <c r="C1427">
        <v>50830000</v>
      </c>
      <c r="D1427" t="s">
        <v>15534</v>
      </c>
      <c r="E1427" t="s">
        <v>15535</v>
      </c>
      <c r="F1427" t="s">
        <v>15536</v>
      </c>
      <c r="G1427" t="s">
        <v>17528</v>
      </c>
      <c r="H1427" s="1">
        <v>45119.885000000002</v>
      </c>
      <c r="I1427" t="s">
        <v>16668</v>
      </c>
      <c r="J1427" s="1">
        <v>45119.885000000002</v>
      </c>
      <c r="K1427" t="s">
        <v>16668</v>
      </c>
    </row>
    <row r="1428" spans="1:11">
      <c r="A1428">
        <v>43006</v>
      </c>
      <c r="B1428" t="s">
        <v>250</v>
      </c>
      <c r="C1428">
        <v>50905000</v>
      </c>
      <c r="D1428" t="s">
        <v>15534</v>
      </c>
      <c r="E1428" t="s">
        <v>15554</v>
      </c>
      <c r="F1428" t="s">
        <v>15536</v>
      </c>
      <c r="G1428" t="s">
        <v>17030</v>
      </c>
      <c r="H1428" s="1">
        <v>45119.885057870371</v>
      </c>
      <c r="I1428" t="s">
        <v>16665</v>
      </c>
      <c r="J1428" s="1">
        <v>45120.982199074075</v>
      </c>
      <c r="K1428" t="s">
        <v>16665</v>
      </c>
    </row>
    <row r="1429" spans="1:11">
      <c r="A1429">
        <v>43006</v>
      </c>
      <c r="B1429" t="s">
        <v>250</v>
      </c>
      <c r="C1429">
        <v>50230000</v>
      </c>
      <c r="D1429" t="s">
        <v>15534</v>
      </c>
      <c r="E1429" t="s">
        <v>15586</v>
      </c>
      <c r="F1429" t="s">
        <v>15536</v>
      </c>
      <c r="G1429" t="s">
        <v>17529</v>
      </c>
      <c r="H1429" s="1">
        <v>45119.886099537034</v>
      </c>
      <c r="I1429" t="s">
        <v>16665</v>
      </c>
      <c r="J1429" s="1">
        <v>45119.886099537034</v>
      </c>
      <c r="K1429" t="s">
        <v>16665</v>
      </c>
    </row>
    <row r="1430" spans="1:11">
      <c r="A1430">
        <v>11388</v>
      </c>
      <c r="B1430" t="s">
        <v>17509</v>
      </c>
      <c r="C1430">
        <v>50320000</v>
      </c>
      <c r="D1430" t="s">
        <v>15534</v>
      </c>
      <c r="E1430" t="s">
        <v>15554</v>
      </c>
      <c r="F1430" t="s">
        <v>15550</v>
      </c>
      <c r="G1430" t="s">
        <v>17530</v>
      </c>
      <c r="H1430" s="1">
        <v>45119.886134259257</v>
      </c>
      <c r="I1430" t="s">
        <v>16668</v>
      </c>
      <c r="J1430" s="1">
        <v>45120.000671296293</v>
      </c>
      <c r="K1430" t="s">
        <v>16668</v>
      </c>
    </row>
    <row r="1431" spans="1:11">
      <c r="A1431">
        <v>10798</v>
      </c>
      <c r="B1431" t="s">
        <v>17531</v>
      </c>
      <c r="C1431">
        <v>55300000</v>
      </c>
      <c r="D1431" t="s">
        <v>15534</v>
      </c>
      <c r="E1431" t="s">
        <v>15554</v>
      </c>
      <c r="F1431" t="s">
        <v>15550</v>
      </c>
      <c r="G1431" t="s">
        <v>17532</v>
      </c>
      <c r="H1431" s="1">
        <v>45119.886273148149</v>
      </c>
      <c r="I1431" t="s">
        <v>16986</v>
      </c>
      <c r="J1431" s="1">
        <v>45119.889282407406</v>
      </c>
      <c r="K1431" t="s">
        <v>16986</v>
      </c>
    </row>
    <row r="1432" spans="1:11">
      <c r="A1432">
        <v>126169</v>
      </c>
      <c r="B1432" t="s">
        <v>16813</v>
      </c>
      <c r="C1432">
        <v>50390000</v>
      </c>
      <c r="D1432" t="s">
        <v>15534</v>
      </c>
      <c r="E1432" t="s">
        <v>15554</v>
      </c>
      <c r="F1432" t="s">
        <v>15550</v>
      </c>
      <c r="G1432" t="s">
        <v>17533</v>
      </c>
      <c r="H1432" s="1">
        <v>45119.888090277775</v>
      </c>
      <c r="I1432" t="s">
        <v>16815</v>
      </c>
      <c r="J1432" s="1">
        <v>45119.888090277775</v>
      </c>
      <c r="K1432" t="s">
        <v>16815</v>
      </c>
    </row>
    <row r="1433" spans="1:11">
      <c r="A1433">
        <v>59778</v>
      </c>
      <c r="B1433" t="s">
        <v>16217</v>
      </c>
      <c r="C1433">
        <v>51210000</v>
      </c>
      <c r="D1433" t="s">
        <v>15534</v>
      </c>
      <c r="E1433" t="s">
        <v>15554</v>
      </c>
      <c r="F1433" t="s">
        <v>15550</v>
      </c>
      <c r="G1433" t="s">
        <v>17534</v>
      </c>
      <c r="H1433" s="1">
        <v>45119.888194444444</v>
      </c>
      <c r="I1433" t="s">
        <v>16216</v>
      </c>
      <c r="J1433" s="1">
        <v>45119.888194444444</v>
      </c>
      <c r="K1433" t="s">
        <v>16216</v>
      </c>
    </row>
    <row r="1434" spans="1:11">
      <c r="A1434">
        <v>20487</v>
      </c>
      <c r="B1434" t="s">
        <v>10419</v>
      </c>
      <c r="C1434">
        <v>51220000</v>
      </c>
      <c r="D1434" t="s">
        <v>15534</v>
      </c>
      <c r="E1434" t="s">
        <v>15586</v>
      </c>
      <c r="F1434" t="s">
        <v>15536</v>
      </c>
      <c r="G1434" t="s">
        <v>17535</v>
      </c>
      <c r="H1434" s="1">
        <v>45119.889247685183</v>
      </c>
      <c r="I1434" t="s">
        <v>15588</v>
      </c>
      <c r="J1434" s="1">
        <v>45119.889247685183</v>
      </c>
      <c r="K1434" t="s">
        <v>15588</v>
      </c>
    </row>
    <row r="1435" spans="1:11">
      <c r="A1435">
        <v>20834</v>
      </c>
      <c r="B1435" t="s">
        <v>17536</v>
      </c>
      <c r="C1435">
        <v>57700010</v>
      </c>
      <c r="D1435" t="s">
        <v>15534</v>
      </c>
      <c r="E1435" t="s">
        <v>15576</v>
      </c>
      <c r="F1435" t="s">
        <v>15550</v>
      </c>
      <c r="G1435" t="s">
        <v>17537</v>
      </c>
      <c r="H1435" s="1">
        <v>45119.889687499999</v>
      </c>
      <c r="I1435" t="s">
        <v>16909</v>
      </c>
      <c r="J1435" s="1">
        <v>45119.889687499999</v>
      </c>
      <c r="K1435" t="s">
        <v>16909</v>
      </c>
    </row>
    <row r="1436" spans="1:11">
      <c r="A1436">
        <v>83147</v>
      </c>
      <c r="B1436" t="s">
        <v>16224</v>
      </c>
      <c r="C1436">
        <v>58200000</v>
      </c>
      <c r="D1436" t="s">
        <v>15534</v>
      </c>
      <c r="E1436" t="s">
        <v>15554</v>
      </c>
      <c r="F1436" t="s">
        <v>15550</v>
      </c>
      <c r="G1436" t="s">
        <v>17538</v>
      </c>
      <c r="H1436" s="1">
        <v>45119.890081018515</v>
      </c>
      <c r="I1436" t="s">
        <v>16216</v>
      </c>
      <c r="J1436" s="1">
        <v>45119.890081018515</v>
      </c>
      <c r="K1436" t="s">
        <v>16216</v>
      </c>
    </row>
    <row r="1437" spans="1:11">
      <c r="A1437">
        <v>8800</v>
      </c>
      <c r="B1437" t="s">
        <v>17539</v>
      </c>
      <c r="C1437">
        <v>50390000</v>
      </c>
      <c r="D1437" t="s">
        <v>15534</v>
      </c>
      <c r="E1437" t="s">
        <v>15586</v>
      </c>
      <c r="F1437" t="s">
        <v>15536</v>
      </c>
      <c r="G1437" t="s">
        <v>17540</v>
      </c>
      <c r="H1437" s="1">
        <v>45119.891053240739</v>
      </c>
      <c r="I1437" t="s">
        <v>16839</v>
      </c>
      <c r="J1437" s="1">
        <v>45119.891053240739</v>
      </c>
      <c r="K1437" t="s">
        <v>16839</v>
      </c>
    </row>
    <row r="1438" spans="1:11">
      <c r="A1438">
        <v>11553</v>
      </c>
      <c r="B1438" t="s">
        <v>15621</v>
      </c>
      <c r="C1438">
        <v>51220000</v>
      </c>
      <c r="D1438" t="s">
        <v>15534</v>
      </c>
      <c r="E1438" t="s">
        <v>15586</v>
      </c>
      <c r="F1438" t="s">
        <v>15536</v>
      </c>
      <c r="G1438" t="s">
        <v>17541</v>
      </c>
      <c r="H1438" s="1">
        <v>45119.891157407408</v>
      </c>
      <c r="I1438" t="s">
        <v>15588</v>
      </c>
      <c r="J1438" s="1">
        <v>45119.89576388889</v>
      </c>
      <c r="K1438" t="s">
        <v>15588</v>
      </c>
    </row>
    <row r="1439" spans="1:11">
      <c r="A1439">
        <v>8610</v>
      </c>
      <c r="B1439" t="s">
        <v>17542</v>
      </c>
      <c r="C1439">
        <v>51210000</v>
      </c>
      <c r="D1439" t="s">
        <v>15534</v>
      </c>
      <c r="E1439" t="s">
        <v>15576</v>
      </c>
      <c r="F1439" t="s">
        <v>15550</v>
      </c>
      <c r="G1439" t="s">
        <v>17543</v>
      </c>
      <c r="H1439" s="1">
        <v>45119.891550925924</v>
      </c>
      <c r="I1439" t="s">
        <v>17102</v>
      </c>
      <c r="J1439" s="1">
        <v>45120.602812500001</v>
      </c>
      <c r="K1439" t="s">
        <v>17102</v>
      </c>
    </row>
    <row r="1440" spans="1:11">
      <c r="A1440">
        <v>8610</v>
      </c>
      <c r="B1440" t="s">
        <v>17542</v>
      </c>
      <c r="C1440">
        <v>57700010</v>
      </c>
      <c r="D1440" t="s">
        <v>15534</v>
      </c>
      <c r="E1440" t="s">
        <v>15576</v>
      </c>
      <c r="F1440" t="s">
        <v>15550</v>
      </c>
      <c r="G1440" t="s">
        <v>17544</v>
      </c>
      <c r="H1440" s="1">
        <v>45119.892291666663</v>
      </c>
      <c r="I1440" t="s">
        <v>17102</v>
      </c>
      <c r="J1440" s="1">
        <v>45120.604409722226</v>
      </c>
      <c r="K1440" t="s">
        <v>17102</v>
      </c>
    </row>
    <row r="1441" spans="1:11">
      <c r="A1441">
        <v>11595</v>
      </c>
      <c r="B1441" t="s">
        <v>17545</v>
      </c>
      <c r="C1441">
        <v>51210000</v>
      </c>
      <c r="D1441" t="s">
        <v>15534</v>
      </c>
      <c r="E1441" t="s">
        <v>15554</v>
      </c>
      <c r="F1441" t="s">
        <v>15550</v>
      </c>
      <c r="G1441" t="s">
        <v>17546</v>
      </c>
      <c r="H1441" s="1">
        <v>45119.893287037034</v>
      </c>
      <c r="I1441" t="s">
        <v>15588</v>
      </c>
      <c r="J1441" s="1">
        <v>45119.893287037034</v>
      </c>
      <c r="K1441" t="s">
        <v>15588</v>
      </c>
    </row>
    <row r="1442" spans="1:11">
      <c r="A1442">
        <v>126081</v>
      </c>
      <c r="B1442" t="s">
        <v>15914</v>
      </c>
      <c r="C1442">
        <v>50905006</v>
      </c>
      <c r="D1442" t="s">
        <v>15534</v>
      </c>
      <c r="E1442" t="s">
        <v>15535</v>
      </c>
      <c r="F1442" t="s">
        <v>15550</v>
      </c>
      <c r="G1442" t="s">
        <v>17547</v>
      </c>
      <c r="H1442" s="1">
        <v>45119.893831018519</v>
      </c>
      <c r="I1442" t="s">
        <v>15911</v>
      </c>
      <c r="J1442" s="1">
        <v>45123.954606481479</v>
      </c>
      <c r="K1442" t="s">
        <v>15911</v>
      </c>
    </row>
    <row r="1443" spans="1:11">
      <c r="A1443">
        <v>8610</v>
      </c>
      <c r="B1443" t="s">
        <v>17542</v>
      </c>
      <c r="C1443">
        <v>50365000</v>
      </c>
      <c r="D1443" t="s">
        <v>15534</v>
      </c>
      <c r="E1443" t="s">
        <v>15554</v>
      </c>
      <c r="F1443" t="s">
        <v>15550</v>
      </c>
      <c r="G1443" t="s">
        <v>17548</v>
      </c>
      <c r="H1443" s="1">
        <v>45119.893946759257</v>
      </c>
      <c r="I1443" t="s">
        <v>17102</v>
      </c>
      <c r="J1443" s="1">
        <v>45120.625185185185</v>
      </c>
      <c r="K1443" t="s">
        <v>17102</v>
      </c>
    </row>
    <row r="1444" spans="1:11">
      <c r="A1444">
        <v>4599</v>
      </c>
      <c r="B1444" t="s">
        <v>17254</v>
      </c>
      <c r="C1444">
        <v>50310000</v>
      </c>
      <c r="D1444" t="s">
        <v>15534</v>
      </c>
      <c r="E1444" t="s">
        <v>15554</v>
      </c>
      <c r="F1444" t="s">
        <v>15550</v>
      </c>
      <c r="G1444" t="s">
        <v>17549</v>
      </c>
      <c r="H1444" s="1">
        <v>45119.894803240742</v>
      </c>
      <c r="I1444" t="s">
        <v>16986</v>
      </c>
      <c r="J1444" s="1">
        <v>45119.894803240742</v>
      </c>
      <c r="K1444" t="s">
        <v>16986</v>
      </c>
    </row>
    <row r="1445" spans="1:11">
      <c r="A1445">
        <v>126081</v>
      </c>
      <c r="B1445" t="s">
        <v>15914</v>
      </c>
      <c r="C1445">
        <v>50905000</v>
      </c>
      <c r="D1445" t="s">
        <v>15534</v>
      </c>
      <c r="E1445" t="s">
        <v>15535</v>
      </c>
      <c r="F1445" t="s">
        <v>15550</v>
      </c>
      <c r="G1445" t="s">
        <v>17550</v>
      </c>
      <c r="H1445" s="1">
        <v>45119.895115740743</v>
      </c>
      <c r="I1445" t="s">
        <v>15911</v>
      </c>
      <c r="J1445" s="1">
        <v>45123.956909722219</v>
      </c>
      <c r="K1445" t="s">
        <v>15911</v>
      </c>
    </row>
    <row r="1446" spans="1:11">
      <c r="A1446">
        <v>21549</v>
      </c>
      <c r="B1446" t="s">
        <v>17551</v>
      </c>
      <c r="C1446">
        <v>50366000</v>
      </c>
      <c r="D1446" t="s">
        <v>15534</v>
      </c>
      <c r="E1446" t="s">
        <v>15544</v>
      </c>
      <c r="F1446" t="s">
        <v>15550</v>
      </c>
      <c r="G1446" t="s">
        <v>17552</v>
      </c>
      <c r="H1446" s="1">
        <v>45119.895868055559</v>
      </c>
      <c r="I1446" t="s">
        <v>15665</v>
      </c>
      <c r="J1446" s="1">
        <v>45119.895868055559</v>
      </c>
      <c r="K1446" t="s">
        <v>15665</v>
      </c>
    </row>
    <row r="1447" spans="1:11">
      <c r="A1447">
        <v>20486</v>
      </c>
      <c r="B1447" t="s">
        <v>17553</v>
      </c>
      <c r="C1447">
        <v>51220000</v>
      </c>
      <c r="D1447" t="s">
        <v>15534</v>
      </c>
      <c r="E1447" t="s">
        <v>15586</v>
      </c>
      <c r="F1447" t="s">
        <v>15536</v>
      </c>
      <c r="G1447" t="s">
        <v>17554</v>
      </c>
      <c r="H1447" s="1">
        <v>45119.896273148152</v>
      </c>
      <c r="I1447" t="s">
        <v>15588</v>
      </c>
      <c r="J1447" s="1">
        <v>45119.896273148152</v>
      </c>
      <c r="K1447" t="s">
        <v>15588</v>
      </c>
    </row>
    <row r="1448" spans="1:11">
      <c r="A1448">
        <v>21549</v>
      </c>
      <c r="B1448" t="s">
        <v>17551</v>
      </c>
      <c r="C1448">
        <v>50905006</v>
      </c>
      <c r="D1448" t="s">
        <v>15534</v>
      </c>
      <c r="E1448" t="s">
        <v>15544</v>
      </c>
      <c r="F1448" t="s">
        <v>15550</v>
      </c>
      <c r="G1448" t="s">
        <v>17555</v>
      </c>
      <c r="H1448" s="1">
        <v>45119.896481481483</v>
      </c>
      <c r="I1448" t="s">
        <v>15665</v>
      </c>
      <c r="J1448" s="1">
        <v>45119.896481481483</v>
      </c>
      <c r="K1448" t="s">
        <v>15665</v>
      </c>
    </row>
    <row r="1449" spans="1:11">
      <c r="A1449">
        <v>11549</v>
      </c>
      <c r="B1449" t="s">
        <v>15655</v>
      </c>
      <c r="C1449">
        <v>51220000</v>
      </c>
      <c r="D1449" t="s">
        <v>15534</v>
      </c>
      <c r="E1449" t="s">
        <v>15586</v>
      </c>
      <c r="F1449" t="s">
        <v>15536</v>
      </c>
      <c r="G1449" t="s">
        <v>17554</v>
      </c>
      <c r="H1449" s="1">
        <v>45119.896493055552</v>
      </c>
      <c r="I1449" t="s">
        <v>15588</v>
      </c>
      <c r="J1449" s="1">
        <v>45119.896493055552</v>
      </c>
      <c r="K1449" t="s">
        <v>15588</v>
      </c>
    </row>
    <row r="1450" spans="1:11">
      <c r="A1450">
        <v>21551</v>
      </c>
      <c r="B1450" t="s">
        <v>17556</v>
      </c>
      <c r="C1450">
        <v>50515000</v>
      </c>
      <c r="D1450" t="s">
        <v>15534</v>
      </c>
      <c r="E1450" t="s">
        <v>15554</v>
      </c>
      <c r="F1450" t="s">
        <v>15536</v>
      </c>
      <c r="G1450" t="s">
        <v>17518</v>
      </c>
      <c r="H1450" s="1">
        <v>45119.897280092591</v>
      </c>
      <c r="I1450" t="s">
        <v>15665</v>
      </c>
      <c r="J1450" s="1">
        <v>45119.897280092591</v>
      </c>
      <c r="K1450" t="s">
        <v>15665</v>
      </c>
    </row>
    <row r="1451" spans="1:11">
      <c r="A1451">
        <v>21551</v>
      </c>
      <c r="B1451" t="s">
        <v>17556</v>
      </c>
      <c r="C1451">
        <v>58310000</v>
      </c>
      <c r="D1451" t="s">
        <v>15534</v>
      </c>
      <c r="E1451" t="s">
        <v>15554</v>
      </c>
      <c r="F1451" t="s">
        <v>15550</v>
      </c>
      <c r="G1451" t="s">
        <v>17557</v>
      </c>
      <c r="H1451" s="1">
        <v>45119.898622685185</v>
      </c>
      <c r="I1451" t="s">
        <v>15665</v>
      </c>
      <c r="J1451" s="1">
        <v>45119.898877314816</v>
      </c>
      <c r="K1451" t="s">
        <v>15665</v>
      </c>
    </row>
    <row r="1452" spans="1:11">
      <c r="A1452">
        <v>20661</v>
      </c>
      <c r="B1452" t="s">
        <v>17422</v>
      </c>
      <c r="C1452">
        <v>50305025</v>
      </c>
      <c r="D1452" t="s">
        <v>15534</v>
      </c>
      <c r="E1452" t="s">
        <v>15554</v>
      </c>
      <c r="F1452" t="s">
        <v>15550</v>
      </c>
      <c r="G1452" t="s">
        <v>17285</v>
      </c>
      <c r="H1452" s="1">
        <v>45119.899699074071</v>
      </c>
      <c r="I1452" t="s">
        <v>16410</v>
      </c>
      <c r="J1452" s="1">
        <v>45119.899699074071</v>
      </c>
      <c r="K1452" t="s">
        <v>16410</v>
      </c>
    </row>
    <row r="1453" spans="1:11">
      <c r="A1453">
        <v>76143</v>
      </c>
      <c r="B1453" t="s">
        <v>17558</v>
      </c>
      <c r="C1453">
        <v>51220000</v>
      </c>
      <c r="D1453" t="s">
        <v>15534</v>
      </c>
      <c r="E1453" t="s">
        <v>15554</v>
      </c>
      <c r="F1453" t="s">
        <v>15550</v>
      </c>
      <c r="G1453" t="s">
        <v>17559</v>
      </c>
      <c r="H1453" s="1">
        <v>45119.900231481479</v>
      </c>
      <c r="I1453" t="s">
        <v>15665</v>
      </c>
      <c r="J1453" s="1">
        <v>45119.900231481479</v>
      </c>
      <c r="K1453" t="s">
        <v>15665</v>
      </c>
    </row>
    <row r="1454" spans="1:11">
      <c r="A1454">
        <v>4471</v>
      </c>
      <c r="B1454" t="s">
        <v>17560</v>
      </c>
      <c r="C1454">
        <v>50320000</v>
      </c>
      <c r="D1454" t="s">
        <v>15534</v>
      </c>
      <c r="E1454" t="s">
        <v>15554</v>
      </c>
      <c r="F1454" t="s">
        <v>15550</v>
      </c>
      <c r="G1454" t="s">
        <v>17561</v>
      </c>
      <c r="H1454" s="1">
        <v>45119.900439814817</v>
      </c>
      <c r="I1454" t="s">
        <v>16560</v>
      </c>
      <c r="J1454" s="1">
        <v>45121.221099537041</v>
      </c>
      <c r="K1454" t="s">
        <v>16560</v>
      </c>
    </row>
    <row r="1455" spans="1:11">
      <c r="A1455">
        <v>20497</v>
      </c>
      <c r="B1455" t="s">
        <v>17562</v>
      </c>
      <c r="C1455">
        <v>50305025</v>
      </c>
      <c r="D1455" t="s">
        <v>15534</v>
      </c>
      <c r="E1455" t="s">
        <v>15544</v>
      </c>
      <c r="F1455" t="s">
        <v>15550</v>
      </c>
      <c r="G1455" t="s">
        <v>17563</v>
      </c>
      <c r="H1455" s="1">
        <v>45119.901458333334</v>
      </c>
      <c r="I1455" t="s">
        <v>17336</v>
      </c>
      <c r="J1455" s="1">
        <v>45119.901458333334</v>
      </c>
      <c r="K1455" t="s">
        <v>17336</v>
      </c>
    </row>
    <row r="1456" spans="1:11">
      <c r="A1456">
        <v>76143</v>
      </c>
      <c r="B1456" t="s">
        <v>17558</v>
      </c>
      <c r="C1456">
        <v>50321000</v>
      </c>
      <c r="D1456" t="s">
        <v>15534</v>
      </c>
      <c r="E1456" t="s">
        <v>15554</v>
      </c>
      <c r="F1456" t="s">
        <v>15550</v>
      </c>
      <c r="G1456" t="s">
        <v>17564</v>
      </c>
      <c r="H1456" s="1">
        <v>45119.901469907411</v>
      </c>
      <c r="I1456" t="s">
        <v>15665</v>
      </c>
      <c r="J1456" s="1">
        <v>45119.901469907411</v>
      </c>
      <c r="K1456" t="s">
        <v>15665</v>
      </c>
    </row>
    <row r="1457" spans="1:11">
      <c r="A1457">
        <v>20658</v>
      </c>
      <c r="B1457" t="s">
        <v>1507</v>
      </c>
      <c r="C1457">
        <v>58425000</v>
      </c>
      <c r="D1457" t="s">
        <v>15534</v>
      </c>
      <c r="E1457" t="s">
        <v>15576</v>
      </c>
      <c r="F1457" t="s">
        <v>15550</v>
      </c>
      <c r="G1457" t="s">
        <v>17285</v>
      </c>
      <c r="H1457" s="1">
        <v>45119.901678240742</v>
      </c>
      <c r="I1457" t="s">
        <v>16410</v>
      </c>
      <c r="J1457" s="1">
        <v>45119.901678240742</v>
      </c>
      <c r="K1457" t="s">
        <v>16410</v>
      </c>
    </row>
    <row r="1458" spans="1:11">
      <c r="A1458">
        <v>11383</v>
      </c>
      <c r="B1458" t="s">
        <v>17565</v>
      </c>
      <c r="C1458">
        <v>50320000</v>
      </c>
      <c r="D1458" t="s">
        <v>15534</v>
      </c>
      <c r="E1458" t="s">
        <v>15554</v>
      </c>
      <c r="F1458" t="s">
        <v>15550</v>
      </c>
      <c r="G1458" t="s">
        <v>17566</v>
      </c>
      <c r="H1458" s="1">
        <v>45119.902245370373</v>
      </c>
      <c r="I1458" t="s">
        <v>16668</v>
      </c>
      <c r="J1458" s="1">
        <v>45119.902245370373</v>
      </c>
      <c r="K1458" t="s">
        <v>16668</v>
      </c>
    </row>
    <row r="1459" spans="1:11">
      <c r="A1459">
        <v>21552</v>
      </c>
      <c r="B1459" t="s">
        <v>17567</v>
      </c>
      <c r="C1459">
        <v>50355000</v>
      </c>
      <c r="D1459" t="s">
        <v>15534</v>
      </c>
      <c r="E1459" t="s">
        <v>15554</v>
      </c>
      <c r="F1459" t="s">
        <v>15550</v>
      </c>
      <c r="G1459" t="s">
        <v>17568</v>
      </c>
      <c r="H1459" s="1">
        <v>45119.903402777774</v>
      </c>
      <c r="I1459" t="s">
        <v>15665</v>
      </c>
      <c r="J1459" s="1">
        <v>45119.903402777774</v>
      </c>
      <c r="K1459" t="s">
        <v>15665</v>
      </c>
    </row>
    <row r="1460" spans="1:11">
      <c r="A1460">
        <v>43006</v>
      </c>
      <c r="B1460" t="s">
        <v>250</v>
      </c>
      <c r="C1460">
        <v>55700000</v>
      </c>
      <c r="D1460" t="s">
        <v>15534</v>
      </c>
      <c r="E1460" t="s">
        <v>15586</v>
      </c>
      <c r="F1460" t="s">
        <v>15536</v>
      </c>
      <c r="G1460" t="s">
        <v>17569</v>
      </c>
      <c r="H1460" s="1">
        <v>45119.907025462962</v>
      </c>
      <c r="I1460" t="s">
        <v>16665</v>
      </c>
      <c r="J1460" s="1">
        <v>45119.907025462962</v>
      </c>
      <c r="K1460" t="s">
        <v>16665</v>
      </c>
    </row>
    <row r="1461" spans="1:11">
      <c r="A1461">
        <v>53083</v>
      </c>
      <c r="B1461" t="s">
        <v>17570</v>
      </c>
      <c r="C1461">
        <v>50905006</v>
      </c>
      <c r="D1461" t="s">
        <v>15534</v>
      </c>
      <c r="E1461" t="s">
        <v>15554</v>
      </c>
      <c r="F1461" t="s">
        <v>15550</v>
      </c>
      <c r="G1461" t="s">
        <v>17571</v>
      </c>
      <c r="H1461" s="1">
        <v>45119.907337962963</v>
      </c>
      <c r="I1461" t="s">
        <v>15665</v>
      </c>
      <c r="J1461" s="1">
        <v>45119.907337962963</v>
      </c>
      <c r="K1461" t="s">
        <v>15665</v>
      </c>
    </row>
    <row r="1462" spans="1:11">
      <c r="A1462">
        <v>11210</v>
      </c>
      <c r="B1462" t="s">
        <v>17572</v>
      </c>
      <c r="C1462">
        <v>50905006</v>
      </c>
      <c r="D1462" t="s">
        <v>15534</v>
      </c>
      <c r="E1462" t="s">
        <v>15544</v>
      </c>
      <c r="F1462" t="s">
        <v>15550</v>
      </c>
      <c r="G1462" t="s">
        <v>17573</v>
      </c>
      <c r="H1462" s="1">
        <v>45119.90761574074</v>
      </c>
      <c r="I1462" t="s">
        <v>17336</v>
      </c>
      <c r="J1462" s="1">
        <v>45119.90761574074</v>
      </c>
      <c r="K1462" t="s">
        <v>17336</v>
      </c>
    </row>
    <row r="1463" spans="1:11">
      <c r="A1463">
        <v>76142</v>
      </c>
      <c r="B1463" t="s">
        <v>17574</v>
      </c>
      <c r="C1463">
        <v>50515000</v>
      </c>
      <c r="D1463" t="s">
        <v>15534</v>
      </c>
      <c r="E1463" t="s">
        <v>15576</v>
      </c>
      <c r="F1463" t="s">
        <v>15550</v>
      </c>
      <c r="G1463" t="s">
        <v>17575</v>
      </c>
      <c r="H1463" s="1">
        <v>45119.90792824074</v>
      </c>
      <c r="I1463" t="s">
        <v>15665</v>
      </c>
      <c r="J1463" s="1">
        <v>45119.908310185187</v>
      </c>
      <c r="K1463" t="s">
        <v>15665</v>
      </c>
    </row>
    <row r="1464" spans="1:11">
      <c r="A1464">
        <v>11210</v>
      </c>
      <c r="B1464" t="s">
        <v>17572</v>
      </c>
      <c r="C1464">
        <v>50320000</v>
      </c>
      <c r="D1464" t="s">
        <v>15534</v>
      </c>
      <c r="E1464" t="s">
        <v>15554</v>
      </c>
      <c r="F1464" t="s">
        <v>15550</v>
      </c>
      <c r="G1464" t="s">
        <v>17576</v>
      </c>
      <c r="H1464" s="1">
        <v>45119.908229166664</v>
      </c>
      <c r="I1464" t="s">
        <v>17336</v>
      </c>
      <c r="J1464" s="1">
        <v>45119.9684375</v>
      </c>
      <c r="K1464" t="s">
        <v>17336</v>
      </c>
    </row>
    <row r="1465" spans="1:11">
      <c r="A1465">
        <v>76142</v>
      </c>
      <c r="B1465" t="s">
        <v>17574</v>
      </c>
      <c r="C1465">
        <v>50320000</v>
      </c>
      <c r="D1465" t="s">
        <v>15534</v>
      </c>
      <c r="E1465" t="s">
        <v>15554</v>
      </c>
      <c r="F1465" t="s">
        <v>15550</v>
      </c>
      <c r="G1465" t="s">
        <v>17577</v>
      </c>
      <c r="H1465" s="1">
        <v>45119.91028935185</v>
      </c>
      <c r="I1465" t="s">
        <v>15665</v>
      </c>
      <c r="J1465" s="1">
        <v>45119.91028935185</v>
      </c>
      <c r="K1465" t="s">
        <v>15665</v>
      </c>
    </row>
    <row r="1466" spans="1:11">
      <c r="A1466">
        <v>20834</v>
      </c>
      <c r="B1466" t="s">
        <v>17536</v>
      </c>
      <c r="C1466">
        <v>50905006</v>
      </c>
      <c r="D1466" t="s">
        <v>15534</v>
      </c>
      <c r="E1466" t="s">
        <v>15687</v>
      </c>
      <c r="F1466" t="s">
        <v>15536</v>
      </c>
      <c r="G1466" t="s">
        <v>16953</v>
      </c>
      <c r="H1466" s="1">
        <v>45119.910902777781</v>
      </c>
      <c r="I1466" t="s">
        <v>16909</v>
      </c>
      <c r="J1466" s="1">
        <v>45119.910902777781</v>
      </c>
      <c r="K1466" t="s">
        <v>16909</v>
      </c>
    </row>
    <row r="1467" spans="1:11">
      <c r="A1467">
        <v>11210</v>
      </c>
      <c r="B1467" t="s">
        <v>17572</v>
      </c>
      <c r="C1467">
        <v>50355000</v>
      </c>
      <c r="D1467" t="s">
        <v>15534</v>
      </c>
      <c r="E1467" t="s">
        <v>15544</v>
      </c>
      <c r="F1467" t="s">
        <v>15550</v>
      </c>
      <c r="G1467" t="s">
        <v>17578</v>
      </c>
      <c r="H1467" s="1">
        <v>45119.911192129628</v>
      </c>
      <c r="I1467" t="s">
        <v>17336</v>
      </c>
      <c r="J1467" s="1">
        <v>45119.911192129628</v>
      </c>
      <c r="K1467" t="s">
        <v>17336</v>
      </c>
    </row>
    <row r="1468" spans="1:11">
      <c r="A1468">
        <v>126125</v>
      </c>
      <c r="B1468" t="s">
        <v>17579</v>
      </c>
      <c r="C1468">
        <v>50811000</v>
      </c>
      <c r="D1468" t="s">
        <v>15534</v>
      </c>
      <c r="E1468" t="s">
        <v>15687</v>
      </c>
      <c r="F1468" t="s">
        <v>15550</v>
      </c>
      <c r="G1468" t="s">
        <v>17580</v>
      </c>
      <c r="H1468" s="1">
        <v>45119.914525462962</v>
      </c>
      <c r="I1468" t="s">
        <v>16130</v>
      </c>
      <c r="J1468" s="1">
        <v>45119.914525462962</v>
      </c>
      <c r="K1468" t="s">
        <v>16130</v>
      </c>
    </row>
    <row r="1469" spans="1:11">
      <c r="A1469">
        <v>11387</v>
      </c>
      <c r="B1469" t="s">
        <v>17581</v>
      </c>
      <c r="C1469">
        <v>50320000</v>
      </c>
      <c r="D1469" t="s">
        <v>15534</v>
      </c>
      <c r="E1469" t="s">
        <v>15554</v>
      </c>
      <c r="F1469" t="s">
        <v>15550</v>
      </c>
      <c r="G1469" t="s">
        <v>17582</v>
      </c>
      <c r="H1469" s="1">
        <v>45119.915162037039</v>
      </c>
      <c r="I1469" t="s">
        <v>16668</v>
      </c>
      <c r="J1469" s="1">
        <v>45120.000150462962</v>
      </c>
      <c r="K1469" t="s">
        <v>16668</v>
      </c>
    </row>
    <row r="1470" spans="1:11">
      <c r="A1470">
        <v>9242</v>
      </c>
      <c r="B1470" t="s">
        <v>17583</v>
      </c>
      <c r="C1470">
        <v>50811000</v>
      </c>
      <c r="D1470" t="s">
        <v>15534</v>
      </c>
      <c r="E1470" t="s">
        <v>15544</v>
      </c>
      <c r="F1470" t="s">
        <v>15550</v>
      </c>
      <c r="G1470" t="s">
        <v>17584</v>
      </c>
      <c r="H1470" s="1">
        <v>45119.915497685186</v>
      </c>
      <c r="I1470" t="s">
        <v>17336</v>
      </c>
      <c r="J1470" s="1">
        <v>45119.915497685186</v>
      </c>
      <c r="K1470" t="s">
        <v>17336</v>
      </c>
    </row>
    <row r="1471" spans="1:11">
      <c r="A1471">
        <v>11057</v>
      </c>
      <c r="B1471" t="s">
        <v>17491</v>
      </c>
      <c r="C1471">
        <v>50320000</v>
      </c>
      <c r="D1471" t="s">
        <v>15534</v>
      </c>
      <c r="E1471" t="s">
        <v>15554</v>
      </c>
      <c r="F1471" t="s">
        <v>15550</v>
      </c>
      <c r="G1471" t="s">
        <v>17585</v>
      </c>
      <c r="H1471" s="1">
        <v>45119.916574074072</v>
      </c>
      <c r="I1471" t="s">
        <v>16560</v>
      </c>
      <c r="J1471" s="1">
        <v>45121.226990740739</v>
      </c>
      <c r="K1471" t="s">
        <v>16560</v>
      </c>
    </row>
    <row r="1472" spans="1:11">
      <c r="A1472">
        <v>83848</v>
      </c>
      <c r="B1472" t="s">
        <v>17586</v>
      </c>
      <c r="C1472">
        <v>50350000</v>
      </c>
      <c r="D1472" t="s">
        <v>15534</v>
      </c>
      <c r="E1472" t="s">
        <v>15554</v>
      </c>
      <c r="F1472" t="s">
        <v>15550</v>
      </c>
      <c r="G1472" t="s">
        <v>17587</v>
      </c>
      <c r="H1472" s="1">
        <v>45119.916597222225</v>
      </c>
      <c r="I1472" t="s">
        <v>16268</v>
      </c>
      <c r="J1472" s="1">
        <v>45119.916597222225</v>
      </c>
      <c r="K1472" t="s">
        <v>16268</v>
      </c>
    </row>
    <row r="1473" spans="1:11">
      <c r="A1473">
        <v>43008</v>
      </c>
      <c r="B1473" t="s">
        <v>257</v>
      </c>
      <c r="C1473">
        <v>57300000</v>
      </c>
      <c r="D1473" t="s">
        <v>15534</v>
      </c>
      <c r="E1473" t="s">
        <v>15586</v>
      </c>
      <c r="F1473" t="s">
        <v>15536</v>
      </c>
      <c r="G1473" t="s">
        <v>17588</v>
      </c>
      <c r="H1473" s="1">
        <v>45119.91678240741</v>
      </c>
      <c r="I1473" t="s">
        <v>16665</v>
      </c>
      <c r="J1473" s="1">
        <v>45119.91678240741</v>
      </c>
      <c r="K1473" t="s">
        <v>16665</v>
      </c>
    </row>
    <row r="1474" spans="1:11">
      <c r="A1474">
        <v>83854</v>
      </c>
      <c r="B1474" t="s">
        <v>16924</v>
      </c>
      <c r="C1474">
        <v>50350000</v>
      </c>
      <c r="D1474" t="s">
        <v>15534</v>
      </c>
      <c r="E1474" t="s">
        <v>15554</v>
      </c>
      <c r="F1474" t="s">
        <v>15550</v>
      </c>
      <c r="G1474" t="s">
        <v>17587</v>
      </c>
      <c r="H1474" s="1">
        <v>45119.917164351849</v>
      </c>
      <c r="I1474" t="s">
        <v>16268</v>
      </c>
      <c r="J1474" s="1">
        <v>45119.917164351849</v>
      </c>
      <c r="K1474" t="s">
        <v>16268</v>
      </c>
    </row>
    <row r="1475" spans="1:11">
      <c r="A1475">
        <v>83846</v>
      </c>
      <c r="B1475" t="s">
        <v>17589</v>
      </c>
      <c r="C1475">
        <v>50355035</v>
      </c>
      <c r="D1475" t="s">
        <v>15534</v>
      </c>
      <c r="E1475" t="s">
        <v>15544</v>
      </c>
      <c r="F1475" t="s">
        <v>15550</v>
      </c>
      <c r="G1475" t="s">
        <v>17590</v>
      </c>
      <c r="H1475" s="1">
        <v>45119.919594907406</v>
      </c>
      <c r="I1475" t="s">
        <v>16268</v>
      </c>
      <c r="J1475" s="1">
        <v>45119.919594907406</v>
      </c>
      <c r="K1475" t="s">
        <v>16268</v>
      </c>
    </row>
    <row r="1476" spans="1:11">
      <c r="A1476">
        <v>83860</v>
      </c>
      <c r="B1476" t="s">
        <v>16927</v>
      </c>
      <c r="C1476">
        <v>55300000</v>
      </c>
      <c r="D1476" t="s">
        <v>15534</v>
      </c>
      <c r="E1476" t="s">
        <v>15554</v>
      </c>
      <c r="F1476" t="s">
        <v>15550</v>
      </c>
      <c r="G1476" t="s">
        <v>17591</v>
      </c>
      <c r="H1476" s="1">
        <v>45119.922638888886</v>
      </c>
      <c r="I1476" t="s">
        <v>16268</v>
      </c>
      <c r="J1476" s="1">
        <v>45119.922638888886</v>
      </c>
      <c r="K1476" t="s">
        <v>16268</v>
      </c>
    </row>
    <row r="1477" spans="1:11">
      <c r="A1477">
        <v>11393</v>
      </c>
      <c r="B1477" t="s">
        <v>17592</v>
      </c>
      <c r="C1477">
        <v>50321000</v>
      </c>
      <c r="D1477" t="s">
        <v>15534</v>
      </c>
      <c r="E1477" t="s">
        <v>15554</v>
      </c>
      <c r="F1477" t="s">
        <v>15536</v>
      </c>
      <c r="G1477" t="s">
        <v>17593</v>
      </c>
      <c r="H1477" s="1">
        <v>45119.925949074073</v>
      </c>
      <c r="I1477" t="s">
        <v>16668</v>
      </c>
      <c r="J1477" s="1">
        <v>45119.925949074073</v>
      </c>
      <c r="K1477" t="s">
        <v>16668</v>
      </c>
    </row>
    <row r="1478" spans="1:11">
      <c r="A1478">
        <v>83848</v>
      </c>
      <c r="B1478" t="s">
        <v>17586</v>
      </c>
      <c r="C1478">
        <v>50315000</v>
      </c>
      <c r="D1478" t="s">
        <v>15534</v>
      </c>
      <c r="E1478" t="s">
        <v>15535</v>
      </c>
      <c r="F1478" t="s">
        <v>15536</v>
      </c>
      <c r="G1478" t="s">
        <v>17594</v>
      </c>
      <c r="H1478" s="1">
        <v>45119.92633101852</v>
      </c>
      <c r="I1478" t="s">
        <v>16268</v>
      </c>
      <c r="J1478" s="1">
        <v>45119.936469907407</v>
      </c>
      <c r="K1478" t="s">
        <v>16268</v>
      </c>
    </row>
    <row r="1479" spans="1:11">
      <c r="A1479">
        <v>11379</v>
      </c>
      <c r="B1479" t="s">
        <v>17595</v>
      </c>
      <c r="C1479">
        <v>50366000</v>
      </c>
      <c r="D1479" t="s">
        <v>15534</v>
      </c>
      <c r="E1479" t="s">
        <v>15544</v>
      </c>
      <c r="F1479" t="s">
        <v>15550</v>
      </c>
      <c r="G1479" t="s">
        <v>17596</v>
      </c>
      <c r="H1479" s="1">
        <v>45119.928020833337</v>
      </c>
      <c r="I1479" t="s">
        <v>15999</v>
      </c>
      <c r="J1479" s="1">
        <v>45119.928020833337</v>
      </c>
      <c r="K1479" t="s">
        <v>15999</v>
      </c>
    </row>
    <row r="1480" spans="1:11">
      <c r="A1480">
        <v>11227</v>
      </c>
      <c r="B1480" t="s">
        <v>17597</v>
      </c>
      <c r="C1480">
        <v>51290000</v>
      </c>
      <c r="D1480" t="s">
        <v>15534</v>
      </c>
      <c r="E1480" t="s">
        <v>15586</v>
      </c>
      <c r="F1480" t="s">
        <v>15536</v>
      </c>
      <c r="G1480" t="s">
        <v>17598</v>
      </c>
      <c r="H1480" s="1">
        <v>45119.932581018518</v>
      </c>
      <c r="I1480" t="s">
        <v>17336</v>
      </c>
      <c r="J1480" s="1">
        <v>45119.932581018518</v>
      </c>
      <c r="K1480" t="s">
        <v>17336</v>
      </c>
    </row>
    <row r="1481" spans="1:11">
      <c r="A1481">
        <v>43008</v>
      </c>
      <c r="B1481" t="s">
        <v>257</v>
      </c>
      <c r="C1481">
        <v>50230000</v>
      </c>
      <c r="D1481" t="s">
        <v>15534</v>
      </c>
      <c r="E1481" t="s">
        <v>15586</v>
      </c>
      <c r="F1481" t="s">
        <v>15536</v>
      </c>
      <c r="G1481" t="s">
        <v>17599</v>
      </c>
      <c r="H1481" s="1">
        <v>45119.935370370367</v>
      </c>
      <c r="I1481" t="s">
        <v>16665</v>
      </c>
      <c r="J1481" s="1">
        <v>45119.935370370367</v>
      </c>
      <c r="K1481" t="s">
        <v>16665</v>
      </c>
    </row>
    <row r="1482" spans="1:11">
      <c r="A1482">
        <v>11367</v>
      </c>
      <c r="B1482" t="s">
        <v>17600</v>
      </c>
      <c r="C1482">
        <v>57300010</v>
      </c>
      <c r="D1482" t="s">
        <v>15534</v>
      </c>
      <c r="E1482" t="s">
        <v>15554</v>
      </c>
      <c r="F1482" t="s">
        <v>15550</v>
      </c>
      <c r="G1482" t="s">
        <v>17601</v>
      </c>
      <c r="H1482" s="1">
        <v>45119.936921296299</v>
      </c>
      <c r="I1482" t="s">
        <v>16945</v>
      </c>
      <c r="J1482" s="1">
        <v>45120.802766203706</v>
      </c>
      <c r="K1482" t="s">
        <v>16945</v>
      </c>
    </row>
    <row r="1483" spans="1:11">
      <c r="A1483">
        <v>43008</v>
      </c>
      <c r="B1483" t="s">
        <v>257</v>
      </c>
      <c r="C1483">
        <v>50255000</v>
      </c>
      <c r="D1483" t="s">
        <v>15534</v>
      </c>
      <c r="E1483" t="s">
        <v>15586</v>
      </c>
      <c r="F1483" t="s">
        <v>15536</v>
      </c>
      <c r="G1483" t="s">
        <v>17602</v>
      </c>
      <c r="H1483" s="1">
        <v>45119.93886574074</v>
      </c>
      <c r="I1483" t="s">
        <v>16665</v>
      </c>
      <c r="J1483" s="1">
        <v>45119.93886574074</v>
      </c>
      <c r="K1483" t="s">
        <v>16665</v>
      </c>
    </row>
    <row r="1484" spans="1:11">
      <c r="A1484">
        <v>53080</v>
      </c>
      <c r="B1484" t="s">
        <v>17603</v>
      </c>
      <c r="C1484">
        <v>50321000</v>
      </c>
      <c r="D1484" t="s">
        <v>15534</v>
      </c>
      <c r="E1484" t="s">
        <v>15554</v>
      </c>
      <c r="F1484" t="s">
        <v>15536</v>
      </c>
      <c r="G1484" t="s">
        <v>17604</v>
      </c>
      <c r="H1484" s="1">
        <v>45119.940740740742</v>
      </c>
      <c r="I1484" t="s">
        <v>15665</v>
      </c>
      <c r="J1484" s="1">
        <v>45119.940740740742</v>
      </c>
      <c r="K1484" t="s">
        <v>15665</v>
      </c>
    </row>
    <row r="1485" spans="1:11">
      <c r="A1485">
        <v>83848</v>
      </c>
      <c r="B1485" t="s">
        <v>17586</v>
      </c>
      <c r="C1485">
        <v>50905010</v>
      </c>
      <c r="D1485" t="s">
        <v>15534</v>
      </c>
      <c r="E1485" t="s">
        <v>15544</v>
      </c>
      <c r="F1485" t="s">
        <v>15550</v>
      </c>
      <c r="G1485" t="s">
        <v>17605</v>
      </c>
      <c r="H1485" s="1">
        <v>45119.941354166665</v>
      </c>
      <c r="I1485" t="s">
        <v>16268</v>
      </c>
      <c r="J1485" s="1">
        <v>45119.941354166665</v>
      </c>
      <c r="K1485" t="s">
        <v>16268</v>
      </c>
    </row>
    <row r="1486" spans="1:11">
      <c r="A1486">
        <v>83857</v>
      </c>
      <c r="B1486" t="s">
        <v>17606</v>
      </c>
      <c r="C1486">
        <v>50905010</v>
      </c>
      <c r="D1486" t="s">
        <v>15534</v>
      </c>
      <c r="E1486" t="s">
        <v>15544</v>
      </c>
      <c r="F1486" t="s">
        <v>15550</v>
      </c>
      <c r="G1486" t="s">
        <v>17607</v>
      </c>
      <c r="H1486" s="1">
        <v>45119.943206018521</v>
      </c>
      <c r="I1486" t="s">
        <v>16268</v>
      </c>
      <c r="J1486" s="1">
        <v>45119.943206018521</v>
      </c>
      <c r="K1486" t="s">
        <v>16268</v>
      </c>
    </row>
    <row r="1487" spans="1:11">
      <c r="A1487">
        <v>126125</v>
      </c>
      <c r="B1487" t="s">
        <v>17579</v>
      </c>
      <c r="C1487">
        <v>57700010</v>
      </c>
      <c r="D1487" t="s">
        <v>15534</v>
      </c>
      <c r="E1487" t="s">
        <v>15576</v>
      </c>
      <c r="F1487" t="s">
        <v>15550</v>
      </c>
      <c r="G1487" t="s">
        <v>17608</v>
      </c>
      <c r="H1487" s="1">
        <v>45119.946458333332</v>
      </c>
      <c r="I1487" t="s">
        <v>16130</v>
      </c>
      <c r="J1487" s="1">
        <v>45119.946458333332</v>
      </c>
      <c r="K1487" t="s">
        <v>16130</v>
      </c>
    </row>
    <row r="1488" spans="1:11">
      <c r="A1488">
        <v>126061</v>
      </c>
      <c r="B1488" t="s">
        <v>17415</v>
      </c>
      <c r="C1488">
        <v>50905006</v>
      </c>
      <c r="D1488" t="s">
        <v>15534</v>
      </c>
      <c r="E1488" t="s">
        <v>15586</v>
      </c>
      <c r="F1488" t="s">
        <v>15536</v>
      </c>
      <c r="G1488" t="s">
        <v>17609</v>
      </c>
      <c r="H1488" s="1">
        <v>45119.946944444448</v>
      </c>
      <c r="I1488" t="s">
        <v>16130</v>
      </c>
      <c r="J1488" s="1">
        <v>45119.946944444448</v>
      </c>
      <c r="K1488" t="s">
        <v>16130</v>
      </c>
    </row>
    <row r="1489" spans="1:11">
      <c r="A1489">
        <v>11395</v>
      </c>
      <c r="B1489" t="s">
        <v>17610</v>
      </c>
      <c r="C1489">
        <v>50321000</v>
      </c>
      <c r="D1489" t="s">
        <v>15534</v>
      </c>
      <c r="E1489" t="s">
        <v>15544</v>
      </c>
      <c r="F1489" t="s">
        <v>15536</v>
      </c>
      <c r="G1489" t="s">
        <v>17611</v>
      </c>
      <c r="H1489" s="1">
        <v>45119.947638888887</v>
      </c>
      <c r="I1489" t="s">
        <v>16668</v>
      </c>
      <c r="J1489" s="1">
        <v>45119.947638888887</v>
      </c>
      <c r="K1489" t="s">
        <v>16668</v>
      </c>
    </row>
    <row r="1490" spans="1:11">
      <c r="A1490">
        <v>126125</v>
      </c>
      <c r="B1490" t="s">
        <v>17579</v>
      </c>
      <c r="C1490">
        <v>58200000</v>
      </c>
      <c r="D1490" t="s">
        <v>15534</v>
      </c>
      <c r="E1490" t="s">
        <v>15586</v>
      </c>
      <c r="F1490" t="s">
        <v>15550</v>
      </c>
      <c r="G1490" t="s">
        <v>17612</v>
      </c>
      <c r="H1490" s="1">
        <v>45119.94872685185</v>
      </c>
      <c r="I1490" t="s">
        <v>16130</v>
      </c>
      <c r="J1490" s="1">
        <v>45119.94872685185</v>
      </c>
      <c r="K1490" t="s">
        <v>16130</v>
      </c>
    </row>
    <row r="1491" spans="1:11">
      <c r="A1491">
        <v>83848</v>
      </c>
      <c r="B1491" t="s">
        <v>17586</v>
      </c>
      <c r="C1491">
        <v>56200060</v>
      </c>
      <c r="D1491" t="s">
        <v>15534</v>
      </c>
      <c r="E1491" t="s">
        <v>15554</v>
      </c>
      <c r="F1491" t="s">
        <v>15550</v>
      </c>
      <c r="G1491" t="s">
        <v>16289</v>
      </c>
      <c r="H1491" s="1">
        <v>45119.951157407406</v>
      </c>
      <c r="I1491" t="s">
        <v>16268</v>
      </c>
      <c r="J1491" s="1">
        <v>45119.951157407406</v>
      </c>
      <c r="K1491" t="s">
        <v>16268</v>
      </c>
    </row>
    <row r="1492" spans="1:11">
      <c r="A1492">
        <v>10948</v>
      </c>
      <c r="B1492" t="s">
        <v>17613</v>
      </c>
      <c r="C1492">
        <v>50320000</v>
      </c>
      <c r="D1492" t="s">
        <v>15534</v>
      </c>
      <c r="E1492" t="s">
        <v>15554</v>
      </c>
      <c r="F1492" t="s">
        <v>15536</v>
      </c>
      <c r="G1492" t="s">
        <v>17614</v>
      </c>
      <c r="H1492" s="1">
        <v>45119.951516203706</v>
      </c>
      <c r="I1492" t="s">
        <v>17449</v>
      </c>
      <c r="J1492" s="1">
        <v>45121.581076388888</v>
      </c>
      <c r="K1492" t="s">
        <v>17449</v>
      </c>
    </row>
    <row r="1493" spans="1:11">
      <c r="A1493">
        <v>11396</v>
      </c>
      <c r="B1493" t="s">
        <v>17615</v>
      </c>
      <c r="C1493">
        <v>57300010</v>
      </c>
      <c r="D1493" t="s">
        <v>15534</v>
      </c>
      <c r="E1493" t="s">
        <v>15554</v>
      </c>
      <c r="F1493" t="s">
        <v>15536</v>
      </c>
      <c r="G1493" t="s">
        <v>17616</v>
      </c>
      <c r="H1493" s="1">
        <v>45119.952106481483</v>
      </c>
      <c r="I1493" t="s">
        <v>16668</v>
      </c>
      <c r="J1493" s="1">
        <v>45122.001157407409</v>
      </c>
      <c r="K1493" t="s">
        <v>15879</v>
      </c>
    </row>
    <row r="1494" spans="1:11">
      <c r="A1494">
        <v>126125</v>
      </c>
      <c r="B1494" t="s">
        <v>17579</v>
      </c>
      <c r="C1494">
        <v>50905006</v>
      </c>
      <c r="D1494" t="s">
        <v>15534</v>
      </c>
      <c r="E1494" t="s">
        <v>15586</v>
      </c>
      <c r="F1494" t="s">
        <v>15536</v>
      </c>
      <c r="G1494" t="s">
        <v>17617</v>
      </c>
      <c r="H1494" s="1">
        <v>45119.952488425923</v>
      </c>
      <c r="I1494" t="s">
        <v>16130</v>
      </c>
      <c r="J1494" s="1">
        <v>45119.952488425923</v>
      </c>
      <c r="K1494" t="s">
        <v>16130</v>
      </c>
    </row>
    <row r="1495" spans="1:11">
      <c r="A1495">
        <v>126125</v>
      </c>
      <c r="B1495" t="s">
        <v>17579</v>
      </c>
      <c r="C1495">
        <v>50905011</v>
      </c>
      <c r="D1495" t="s">
        <v>15534</v>
      </c>
      <c r="E1495" t="s">
        <v>15586</v>
      </c>
      <c r="F1495" t="s">
        <v>15536</v>
      </c>
      <c r="G1495" t="s">
        <v>17618</v>
      </c>
      <c r="H1495" s="1">
        <v>45119.954583333332</v>
      </c>
      <c r="I1495" t="s">
        <v>16130</v>
      </c>
      <c r="J1495" s="1">
        <v>45119.954583333332</v>
      </c>
      <c r="K1495" t="s">
        <v>16130</v>
      </c>
    </row>
    <row r="1496" spans="1:11">
      <c r="A1496">
        <v>11397</v>
      </c>
      <c r="B1496" t="s">
        <v>17619</v>
      </c>
      <c r="C1496">
        <v>50321000</v>
      </c>
      <c r="D1496" t="s">
        <v>15534</v>
      </c>
      <c r="E1496" t="s">
        <v>15554</v>
      </c>
      <c r="F1496" t="s">
        <v>15536</v>
      </c>
      <c r="G1496" t="s">
        <v>17611</v>
      </c>
      <c r="H1496" s="1">
        <v>45119.956226851849</v>
      </c>
      <c r="I1496" t="s">
        <v>16668</v>
      </c>
      <c r="J1496" s="1">
        <v>45119.956226851849</v>
      </c>
      <c r="K1496" t="s">
        <v>16668</v>
      </c>
    </row>
    <row r="1497" spans="1:11">
      <c r="A1497">
        <v>11397</v>
      </c>
      <c r="B1497" t="s">
        <v>17619</v>
      </c>
      <c r="C1497">
        <v>50320000</v>
      </c>
      <c r="D1497" t="s">
        <v>15534</v>
      </c>
      <c r="E1497" t="s">
        <v>15554</v>
      </c>
      <c r="F1497" t="s">
        <v>15550</v>
      </c>
      <c r="G1497" t="s">
        <v>17620</v>
      </c>
      <c r="H1497" s="1">
        <v>45119.956666666665</v>
      </c>
      <c r="I1497" t="s">
        <v>16668</v>
      </c>
      <c r="J1497" s="1">
        <v>45120.001539351855</v>
      </c>
      <c r="K1497" t="s">
        <v>16668</v>
      </c>
    </row>
    <row r="1498" spans="1:11">
      <c r="A1498">
        <v>11398</v>
      </c>
      <c r="B1498" t="s">
        <v>17621</v>
      </c>
      <c r="C1498">
        <v>50320000</v>
      </c>
      <c r="D1498" t="s">
        <v>15534</v>
      </c>
      <c r="E1498" t="s">
        <v>15554</v>
      </c>
      <c r="F1498" t="s">
        <v>15550</v>
      </c>
      <c r="G1498" t="s">
        <v>17622</v>
      </c>
      <c r="H1498" s="1">
        <v>45119.95684027778</v>
      </c>
      <c r="I1498" t="s">
        <v>16668</v>
      </c>
      <c r="J1498" s="1">
        <v>45120.00172453704</v>
      </c>
      <c r="K1498" t="s">
        <v>16668</v>
      </c>
    </row>
    <row r="1499" spans="1:11">
      <c r="A1499">
        <v>126060</v>
      </c>
      <c r="B1499" t="s">
        <v>16128</v>
      </c>
      <c r="C1499">
        <v>52005000</v>
      </c>
      <c r="D1499" t="s">
        <v>15534</v>
      </c>
      <c r="E1499" t="s">
        <v>15535</v>
      </c>
      <c r="F1499" t="s">
        <v>15536</v>
      </c>
      <c r="G1499" t="s">
        <v>17623</v>
      </c>
      <c r="H1499" s="1">
        <v>45119.957812499997</v>
      </c>
      <c r="I1499" t="s">
        <v>16130</v>
      </c>
      <c r="J1499" s="1">
        <v>45119.957812499997</v>
      </c>
      <c r="K1499" t="s">
        <v>16130</v>
      </c>
    </row>
    <row r="1500" spans="1:11">
      <c r="A1500">
        <v>11402</v>
      </c>
      <c r="B1500" t="s">
        <v>17624</v>
      </c>
      <c r="C1500">
        <v>50320000</v>
      </c>
      <c r="D1500" t="s">
        <v>15534</v>
      </c>
      <c r="E1500" t="s">
        <v>15554</v>
      </c>
      <c r="F1500" t="s">
        <v>15550</v>
      </c>
      <c r="G1500" t="s">
        <v>17625</v>
      </c>
      <c r="H1500" s="1">
        <v>45119.957835648151</v>
      </c>
      <c r="I1500" t="s">
        <v>16668</v>
      </c>
      <c r="J1500" s="1">
        <v>45120.002627314818</v>
      </c>
      <c r="K1500" t="s">
        <v>16668</v>
      </c>
    </row>
    <row r="1501" spans="1:11">
      <c r="A1501">
        <v>126060</v>
      </c>
      <c r="B1501" t="s">
        <v>16128</v>
      </c>
      <c r="C1501">
        <v>57300000</v>
      </c>
      <c r="D1501" t="s">
        <v>15534</v>
      </c>
      <c r="E1501" t="s">
        <v>15535</v>
      </c>
      <c r="F1501" t="s">
        <v>15536</v>
      </c>
      <c r="G1501" t="s">
        <v>17626</v>
      </c>
      <c r="H1501" s="1">
        <v>45119.958715277775</v>
      </c>
      <c r="I1501" t="s">
        <v>16130</v>
      </c>
      <c r="J1501" s="1">
        <v>45119.958715277775</v>
      </c>
      <c r="K1501" t="s">
        <v>16130</v>
      </c>
    </row>
    <row r="1502" spans="1:11">
      <c r="A1502">
        <v>126060</v>
      </c>
      <c r="B1502" t="s">
        <v>16128</v>
      </c>
      <c r="C1502">
        <v>50350000</v>
      </c>
      <c r="D1502" t="s">
        <v>15534</v>
      </c>
      <c r="E1502" t="s">
        <v>15535</v>
      </c>
      <c r="F1502" t="s">
        <v>15536</v>
      </c>
      <c r="G1502" t="s">
        <v>17627</v>
      </c>
      <c r="H1502" s="1">
        <v>45119.959328703706</v>
      </c>
      <c r="I1502" t="s">
        <v>16130</v>
      </c>
      <c r="J1502" s="1">
        <v>45119.959328703706</v>
      </c>
      <c r="K1502" t="s">
        <v>16130</v>
      </c>
    </row>
    <row r="1503" spans="1:11">
      <c r="A1503">
        <v>126167</v>
      </c>
      <c r="B1503" t="s">
        <v>16566</v>
      </c>
      <c r="C1503">
        <v>50255000</v>
      </c>
      <c r="D1503" t="s">
        <v>15534</v>
      </c>
      <c r="E1503" t="s">
        <v>15554</v>
      </c>
      <c r="F1503" t="s">
        <v>15550</v>
      </c>
      <c r="G1503" t="s">
        <v>17628</v>
      </c>
      <c r="H1503" s="1">
        <v>45119.960879629631</v>
      </c>
      <c r="I1503" t="s">
        <v>16557</v>
      </c>
      <c r="J1503" s="1">
        <v>45119.960879629631</v>
      </c>
      <c r="K1503" t="s">
        <v>16557</v>
      </c>
    </row>
    <row r="1504" spans="1:11">
      <c r="A1504">
        <v>126060</v>
      </c>
      <c r="B1504" t="s">
        <v>16128</v>
      </c>
      <c r="C1504">
        <v>50355000</v>
      </c>
      <c r="D1504" t="s">
        <v>15534</v>
      </c>
      <c r="E1504" t="s">
        <v>15535</v>
      </c>
      <c r="F1504" t="s">
        <v>15536</v>
      </c>
      <c r="G1504" t="s">
        <v>17629</v>
      </c>
      <c r="H1504" s="1">
        <v>45119.961354166669</v>
      </c>
      <c r="I1504" t="s">
        <v>16130</v>
      </c>
      <c r="J1504" s="1">
        <v>45119.961354166669</v>
      </c>
      <c r="K1504" t="s">
        <v>16130</v>
      </c>
    </row>
    <row r="1505" spans="1:11">
      <c r="A1505">
        <v>11404</v>
      </c>
      <c r="B1505" t="s">
        <v>17630</v>
      </c>
      <c r="C1505">
        <v>50305028</v>
      </c>
      <c r="D1505" t="s">
        <v>15534</v>
      </c>
      <c r="E1505" t="s">
        <v>15535</v>
      </c>
      <c r="F1505" t="s">
        <v>15536</v>
      </c>
      <c r="G1505" t="s">
        <v>17631</v>
      </c>
      <c r="H1505" s="1">
        <v>45119.963368055556</v>
      </c>
      <c r="I1505" t="s">
        <v>16668</v>
      </c>
      <c r="J1505" s="1">
        <v>45122.000833333332</v>
      </c>
      <c r="K1505" t="s">
        <v>15879</v>
      </c>
    </row>
    <row r="1506" spans="1:11">
      <c r="A1506">
        <v>11404</v>
      </c>
      <c r="B1506" t="s">
        <v>17630</v>
      </c>
      <c r="C1506">
        <v>50320000</v>
      </c>
      <c r="D1506" t="s">
        <v>15534</v>
      </c>
      <c r="E1506" t="s">
        <v>15554</v>
      </c>
      <c r="F1506" t="s">
        <v>15550</v>
      </c>
      <c r="G1506" t="s">
        <v>17632</v>
      </c>
      <c r="H1506" s="1">
        <v>45119.963912037034</v>
      </c>
      <c r="I1506" t="s">
        <v>16668</v>
      </c>
      <c r="J1506" s="1">
        <v>45120.002905092595</v>
      </c>
      <c r="K1506" t="s">
        <v>16668</v>
      </c>
    </row>
    <row r="1507" spans="1:11">
      <c r="A1507">
        <v>43026</v>
      </c>
      <c r="B1507" t="s">
        <v>657</v>
      </c>
      <c r="C1507">
        <v>50350000</v>
      </c>
      <c r="D1507" t="s">
        <v>15534</v>
      </c>
      <c r="E1507" t="s">
        <v>15544</v>
      </c>
      <c r="F1507" t="s">
        <v>15536</v>
      </c>
      <c r="G1507" t="s">
        <v>17633</v>
      </c>
      <c r="H1507" s="1">
        <v>45119.964201388888</v>
      </c>
      <c r="I1507" t="s">
        <v>16665</v>
      </c>
      <c r="J1507" s="1">
        <v>45119.964201388888</v>
      </c>
      <c r="K1507" t="s">
        <v>16665</v>
      </c>
    </row>
    <row r="1508" spans="1:11">
      <c r="A1508">
        <v>10950</v>
      </c>
      <c r="B1508" t="s">
        <v>17634</v>
      </c>
      <c r="C1508">
        <v>50366000</v>
      </c>
      <c r="D1508" t="s">
        <v>15534</v>
      </c>
      <c r="E1508" t="s">
        <v>15554</v>
      </c>
      <c r="F1508" t="s">
        <v>15550</v>
      </c>
      <c r="G1508" t="s">
        <v>17635</v>
      </c>
      <c r="H1508" s="1">
        <v>45119.965381944443</v>
      </c>
      <c r="I1508" t="s">
        <v>17449</v>
      </c>
      <c r="J1508" s="1">
        <v>45119.965381944443</v>
      </c>
      <c r="K1508" t="s">
        <v>17449</v>
      </c>
    </row>
    <row r="1509" spans="1:11">
      <c r="A1509">
        <v>126167</v>
      </c>
      <c r="B1509" t="s">
        <v>16566</v>
      </c>
      <c r="C1509">
        <v>50310000</v>
      </c>
      <c r="D1509" t="s">
        <v>15534</v>
      </c>
      <c r="E1509" t="s">
        <v>15544</v>
      </c>
      <c r="F1509" t="s">
        <v>15536</v>
      </c>
      <c r="G1509" t="s">
        <v>17636</v>
      </c>
      <c r="H1509" s="1">
        <v>45119.966770833336</v>
      </c>
      <c r="I1509" t="s">
        <v>16557</v>
      </c>
      <c r="J1509" s="1">
        <v>45119.989004629628</v>
      </c>
      <c r="K1509" t="s">
        <v>16557</v>
      </c>
    </row>
    <row r="1510" spans="1:11">
      <c r="A1510">
        <v>10950</v>
      </c>
      <c r="B1510" t="s">
        <v>17634</v>
      </c>
      <c r="C1510">
        <v>51220000</v>
      </c>
      <c r="D1510" t="s">
        <v>15534</v>
      </c>
      <c r="E1510" t="s">
        <v>15586</v>
      </c>
      <c r="F1510" t="s">
        <v>15550</v>
      </c>
      <c r="G1510" t="s">
        <v>17637</v>
      </c>
      <c r="H1510" s="1">
        <v>45119.967118055552</v>
      </c>
      <c r="I1510" t="s">
        <v>17449</v>
      </c>
      <c r="J1510" s="1">
        <v>45119.967118055552</v>
      </c>
      <c r="K1510" t="s">
        <v>17449</v>
      </c>
    </row>
    <row r="1511" spans="1:11">
      <c r="A1511">
        <v>43026</v>
      </c>
      <c r="B1511" t="s">
        <v>657</v>
      </c>
      <c r="C1511">
        <v>50610000</v>
      </c>
      <c r="D1511" t="s">
        <v>15534</v>
      </c>
      <c r="E1511" t="s">
        <v>15554</v>
      </c>
      <c r="F1511" t="s">
        <v>15550</v>
      </c>
      <c r="G1511" t="s">
        <v>17638</v>
      </c>
      <c r="H1511" s="1">
        <v>45119.967418981483</v>
      </c>
      <c r="I1511" t="s">
        <v>16665</v>
      </c>
      <c r="J1511" s="1">
        <v>45119.967418981483</v>
      </c>
      <c r="K1511" t="s">
        <v>16665</v>
      </c>
    </row>
    <row r="1512" spans="1:11">
      <c r="A1512">
        <v>126167</v>
      </c>
      <c r="B1512" t="s">
        <v>16566</v>
      </c>
      <c r="C1512">
        <v>50105000</v>
      </c>
      <c r="D1512" t="s">
        <v>15534</v>
      </c>
      <c r="E1512" t="s">
        <v>15540</v>
      </c>
      <c r="F1512" t="s">
        <v>15550</v>
      </c>
      <c r="G1512" t="s">
        <v>17639</v>
      </c>
      <c r="H1512" s="1">
        <v>45119.969131944446</v>
      </c>
      <c r="I1512" t="s">
        <v>16557</v>
      </c>
      <c r="J1512" s="1">
        <v>45119.969131944446</v>
      </c>
      <c r="K1512" t="s">
        <v>16557</v>
      </c>
    </row>
    <row r="1513" spans="1:11">
      <c r="A1513">
        <v>126167</v>
      </c>
      <c r="B1513" t="s">
        <v>16566</v>
      </c>
      <c r="C1513">
        <v>50305028</v>
      </c>
      <c r="D1513" t="s">
        <v>15534</v>
      </c>
      <c r="E1513" t="s">
        <v>15544</v>
      </c>
      <c r="F1513" t="s">
        <v>15550</v>
      </c>
      <c r="G1513" t="s">
        <v>17640</v>
      </c>
      <c r="H1513" s="1">
        <v>45119.970127314817</v>
      </c>
      <c r="I1513" t="s">
        <v>16557</v>
      </c>
      <c r="J1513" s="1">
        <v>45119.970127314817</v>
      </c>
      <c r="K1513" t="s">
        <v>16557</v>
      </c>
    </row>
    <row r="1514" spans="1:11">
      <c r="A1514">
        <v>126167</v>
      </c>
      <c r="B1514" t="s">
        <v>16566</v>
      </c>
      <c r="C1514">
        <v>50355000</v>
      </c>
      <c r="D1514" t="s">
        <v>15534</v>
      </c>
      <c r="E1514" t="s">
        <v>15554</v>
      </c>
      <c r="F1514" t="s">
        <v>15550</v>
      </c>
      <c r="G1514" t="s">
        <v>17641</v>
      </c>
      <c r="H1514" s="1">
        <v>45119.970509259256</v>
      </c>
      <c r="I1514" t="s">
        <v>16557</v>
      </c>
      <c r="J1514" s="1">
        <v>45119.970509259256</v>
      </c>
      <c r="K1514" t="s">
        <v>16557</v>
      </c>
    </row>
    <row r="1515" spans="1:11">
      <c r="A1515">
        <v>126141</v>
      </c>
      <c r="B1515" t="s">
        <v>17642</v>
      </c>
      <c r="C1515">
        <v>55350000</v>
      </c>
      <c r="D1515" t="s">
        <v>15534</v>
      </c>
      <c r="E1515" t="s">
        <v>15554</v>
      </c>
      <c r="F1515" t="s">
        <v>15550</v>
      </c>
      <c r="G1515" t="s">
        <v>17643</v>
      </c>
      <c r="H1515" s="1">
        <v>45119.972951388889</v>
      </c>
      <c r="I1515" t="s">
        <v>17644</v>
      </c>
      <c r="J1515" s="1">
        <v>45119.972951388889</v>
      </c>
      <c r="K1515" t="s">
        <v>17644</v>
      </c>
    </row>
    <row r="1516" spans="1:11">
      <c r="A1516">
        <v>126141</v>
      </c>
      <c r="B1516" t="s">
        <v>17642</v>
      </c>
      <c r="C1516">
        <v>51230000</v>
      </c>
      <c r="D1516" t="s">
        <v>15534</v>
      </c>
      <c r="E1516" t="s">
        <v>15554</v>
      </c>
      <c r="F1516" t="s">
        <v>15550</v>
      </c>
      <c r="G1516" t="s">
        <v>17645</v>
      </c>
      <c r="H1516" s="1">
        <v>45119.973993055559</v>
      </c>
      <c r="I1516" t="s">
        <v>17644</v>
      </c>
      <c r="J1516" s="1">
        <v>45119.973993055559</v>
      </c>
      <c r="K1516" t="s">
        <v>17644</v>
      </c>
    </row>
    <row r="1517" spans="1:11">
      <c r="A1517">
        <v>11407</v>
      </c>
      <c r="B1517" t="s">
        <v>17646</v>
      </c>
      <c r="C1517">
        <v>57300000</v>
      </c>
      <c r="D1517" t="s">
        <v>15534</v>
      </c>
      <c r="E1517" t="s">
        <v>15586</v>
      </c>
      <c r="F1517" t="s">
        <v>15536</v>
      </c>
      <c r="G1517" t="s">
        <v>17647</v>
      </c>
      <c r="H1517" s="1">
        <v>45119.974189814813</v>
      </c>
      <c r="I1517" t="s">
        <v>16668</v>
      </c>
      <c r="J1517" s="1">
        <v>45120.898680555554</v>
      </c>
      <c r="K1517" t="s">
        <v>16668</v>
      </c>
    </row>
    <row r="1518" spans="1:11">
      <c r="A1518">
        <v>20822</v>
      </c>
      <c r="B1518" t="s">
        <v>16907</v>
      </c>
      <c r="C1518">
        <v>55300000</v>
      </c>
      <c r="D1518" t="s">
        <v>15534</v>
      </c>
      <c r="E1518" t="s">
        <v>15554</v>
      </c>
      <c r="F1518" t="s">
        <v>15550</v>
      </c>
      <c r="G1518" t="s">
        <v>17648</v>
      </c>
      <c r="H1518" s="1">
        <v>45119.974999999999</v>
      </c>
      <c r="I1518" t="s">
        <v>16909</v>
      </c>
      <c r="J1518" s="1">
        <v>45119.974999999999</v>
      </c>
      <c r="K1518" t="s">
        <v>16909</v>
      </c>
    </row>
    <row r="1519" spans="1:11">
      <c r="A1519">
        <v>8955</v>
      </c>
      <c r="B1519" t="s">
        <v>17649</v>
      </c>
      <c r="C1519">
        <v>50366000</v>
      </c>
      <c r="D1519" t="s">
        <v>15534</v>
      </c>
      <c r="E1519" t="s">
        <v>15544</v>
      </c>
      <c r="F1519" t="s">
        <v>15550</v>
      </c>
      <c r="G1519" t="s">
        <v>17650</v>
      </c>
      <c r="H1519" s="1">
        <v>45119.976863425924</v>
      </c>
      <c r="I1519" t="s">
        <v>16133</v>
      </c>
      <c r="J1519" s="1">
        <v>45119.976863425924</v>
      </c>
      <c r="K1519" t="s">
        <v>16133</v>
      </c>
    </row>
    <row r="1520" spans="1:11">
      <c r="A1520">
        <v>126172</v>
      </c>
      <c r="B1520" t="s">
        <v>17651</v>
      </c>
      <c r="C1520">
        <v>58425000</v>
      </c>
      <c r="D1520" t="s">
        <v>15534</v>
      </c>
      <c r="E1520" t="s">
        <v>15576</v>
      </c>
      <c r="F1520" t="s">
        <v>15550</v>
      </c>
      <c r="G1520" t="s">
        <v>17652</v>
      </c>
      <c r="H1520" s="1">
        <v>45119.980613425927</v>
      </c>
      <c r="I1520" t="s">
        <v>16557</v>
      </c>
      <c r="J1520" s="1">
        <v>45119.980613425927</v>
      </c>
      <c r="K1520" t="s">
        <v>16557</v>
      </c>
    </row>
    <row r="1521" spans="1:11">
      <c r="A1521">
        <v>11056</v>
      </c>
      <c r="B1521" t="s">
        <v>17128</v>
      </c>
      <c r="C1521">
        <v>55300000</v>
      </c>
      <c r="D1521" t="s">
        <v>15534</v>
      </c>
      <c r="E1521" t="s">
        <v>15554</v>
      </c>
      <c r="F1521" t="s">
        <v>15550</v>
      </c>
      <c r="G1521" t="s">
        <v>17653</v>
      </c>
      <c r="H1521" s="1">
        <v>45119.981481481482</v>
      </c>
      <c r="I1521" t="s">
        <v>16560</v>
      </c>
      <c r="J1521" s="1">
        <v>45119.981481481482</v>
      </c>
      <c r="K1521" t="s">
        <v>16560</v>
      </c>
    </row>
    <row r="1522" spans="1:11">
      <c r="A1522">
        <v>11415</v>
      </c>
      <c r="B1522" t="s">
        <v>17654</v>
      </c>
      <c r="C1522">
        <v>50320000</v>
      </c>
      <c r="D1522" t="s">
        <v>15534</v>
      </c>
      <c r="E1522" t="s">
        <v>15554</v>
      </c>
      <c r="F1522" t="s">
        <v>15550</v>
      </c>
      <c r="G1522" t="s">
        <v>17655</v>
      </c>
      <c r="H1522" s="1">
        <v>45119.981585648151</v>
      </c>
      <c r="I1522" t="s">
        <v>16668</v>
      </c>
      <c r="J1522" s="1">
        <v>45120.003576388888</v>
      </c>
      <c r="K1522" t="s">
        <v>16668</v>
      </c>
    </row>
    <row r="1523" spans="1:11">
      <c r="A1523">
        <v>126141</v>
      </c>
      <c r="B1523" t="s">
        <v>17642</v>
      </c>
      <c r="C1523">
        <v>50305021</v>
      </c>
      <c r="D1523" t="s">
        <v>15534</v>
      </c>
      <c r="E1523" t="s">
        <v>15687</v>
      </c>
      <c r="F1523" t="s">
        <v>15550</v>
      </c>
      <c r="G1523" t="s">
        <v>17656</v>
      </c>
      <c r="H1523" s="1">
        <v>45119.98165509259</v>
      </c>
      <c r="I1523" t="s">
        <v>17644</v>
      </c>
      <c r="J1523" s="1">
        <v>45119.98165509259</v>
      </c>
      <c r="K1523" t="s">
        <v>17644</v>
      </c>
    </row>
    <row r="1524" spans="1:11">
      <c r="A1524">
        <v>20822</v>
      </c>
      <c r="B1524" t="s">
        <v>16907</v>
      </c>
      <c r="C1524">
        <v>51220000</v>
      </c>
      <c r="D1524" t="s">
        <v>15534</v>
      </c>
      <c r="E1524" t="s">
        <v>15554</v>
      </c>
      <c r="F1524" t="s">
        <v>15550</v>
      </c>
      <c r="G1524" t="s">
        <v>17657</v>
      </c>
      <c r="H1524" s="1">
        <v>45119.982060185182</v>
      </c>
      <c r="I1524" t="s">
        <v>16909</v>
      </c>
      <c r="J1524" s="1">
        <v>45119.982060185182</v>
      </c>
      <c r="K1524" t="s">
        <v>16909</v>
      </c>
    </row>
    <row r="1525" spans="1:11">
      <c r="A1525">
        <v>20822</v>
      </c>
      <c r="B1525" t="s">
        <v>16907</v>
      </c>
      <c r="C1525">
        <v>50905006</v>
      </c>
      <c r="D1525" t="s">
        <v>15534</v>
      </c>
      <c r="E1525" t="s">
        <v>15586</v>
      </c>
      <c r="F1525" t="s">
        <v>15536</v>
      </c>
      <c r="G1525" t="s">
        <v>17658</v>
      </c>
      <c r="H1525" s="1">
        <v>45119.982453703706</v>
      </c>
      <c r="I1525" t="s">
        <v>16909</v>
      </c>
      <c r="J1525" s="1">
        <v>45119.982453703706</v>
      </c>
      <c r="K1525" t="s">
        <v>16909</v>
      </c>
    </row>
    <row r="1526" spans="1:11">
      <c r="A1526">
        <v>126172</v>
      </c>
      <c r="B1526" t="s">
        <v>17651</v>
      </c>
      <c r="C1526">
        <v>57700010</v>
      </c>
      <c r="D1526" t="s">
        <v>15534</v>
      </c>
      <c r="E1526" t="s">
        <v>15554</v>
      </c>
      <c r="F1526" t="s">
        <v>15550</v>
      </c>
      <c r="G1526" t="s">
        <v>17659</v>
      </c>
      <c r="H1526" s="1">
        <v>45119.982916666668</v>
      </c>
      <c r="I1526" t="s">
        <v>16557</v>
      </c>
      <c r="J1526" s="1">
        <v>45119.982916666668</v>
      </c>
      <c r="K1526" t="s">
        <v>16557</v>
      </c>
    </row>
    <row r="1527" spans="1:11">
      <c r="A1527">
        <v>20822</v>
      </c>
      <c r="B1527" t="s">
        <v>16907</v>
      </c>
      <c r="C1527">
        <v>50810028</v>
      </c>
      <c r="D1527" t="s">
        <v>15534</v>
      </c>
      <c r="E1527" t="s">
        <v>15535</v>
      </c>
      <c r="F1527" t="s">
        <v>15536</v>
      </c>
      <c r="G1527" t="s">
        <v>17660</v>
      </c>
      <c r="H1527" s="1">
        <v>45119.984930555554</v>
      </c>
      <c r="I1527" t="s">
        <v>16909</v>
      </c>
      <c r="J1527" s="1">
        <v>45119.984930555554</v>
      </c>
      <c r="K1527" t="s">
        <v>16909</v>
      </c>
    </row>
    <row r="1528" spans="1:11">
      <c r="A1528">
        <v>20822</v>
      </c>
      <c r="B1528" t="s">
        <v>16907</v>
      </c>
      <c r="C1528">
        <v>50366000</v>
      </c>
      <c r="D1528" t="s">
        <v>15534</v>
      </c>
      <c r="E1528" t="s">
        <v>15544</v>
      </c>
      <c r="F1528" t="s">
        <v>15550</v>
      </c>
      <c r="G1528" t="s">
        <v>17661</v>
      </c>
      <c r="H1528" s="1">
        <v>45119.985659722224</v>
      </c>
      <c r="I1528" t="s">
        <v>16909</v>
      </c>
      <c r="J1528" s="1">
        <v>45119.985659722224</v>
      </c>
      <c r="K1528" t="s">
        <v>16909</v>
      </c>
    </row>
    <row r="1529" spans="1:11">
      <c r="A1529">
        <v>20822</v>
      </c>
      <c r="B1529" t="s">
        <v>16907</v>
      </c>
      <c r="C1529">
        <v>50305028</v>
      </c>
      <c r="D1529" t="s">
        <v>15534</v>
      </c>
      <c r="E1529" t="s">
        <v>15544</v>
      </c>
      <c r="F1529" t="s">
        <v>15550</v>
      </c>
      <c r="G1529" t="s">
        <v>17662</v>
      </c>
      <c r="H1529" s="1">
        <v>45119.986180555556</v>
      </c>
      <c r="I1529" t="s">
        <v>16909</v>
      </c>
      <c r="J1529" s="1">
        <v>45119.986180555556</v>
      </c>
      <c r="K1529" t="s">
        <v>16909</v>
      </c>
    </row>
    <row r="1530" spans="1:11">
      <c r="A1530">
        <v>20821</v>
      </c>
      <c r="B1530" t="s">
        <v>17663</v>
      </c>
      <c r="C1530">
        <v>57700010</v>
      </c>
      <c r="D1530" t="s">
        <v>15534</v>
      </c>
      <c r="E1530" t="s">
        <v>15576</v>
      </c>
      <c r="F1530" t="s">
        <v>15550</v>
      </c>
      <c r="G1530" t="s">
        <v>17664</v>
      </c>
      <c r="H1530" s="1">
        <v>45119.987187500003</v>
      </c>
      <c r="I1530" t="s">
        <v>16909</v>
      </c>
      <c r="J1530" s="1">
        <v>45119.987187500003</v>
      </c>
      <c r="K1530" t="s">
        <v>16909</v>
      </c>
    </row>
    <row r="1531" spans="1:11">
      <c r="A1531">
        <v>126172</v>
      </c>
      <c r="B1531" t="s">
        <v>17651</v>
      </c>
      <c r="C1531">
        <v>50811001</v>
      </c>
      <c r="D1531" t="s">
        <v>15534</v>
      </c>
      <c r="E1531" t="s">
        <v>15544</v>
      </c>
      <c r="F1531" t="s">
        <v>15536</v>
      </c>
      <c r="G1531" t="s">
        <v>16762</v>
      </c>
      <c r="H1531" s="1">
        <v>45119.987268518518</v>
      </c>
      <c r="I1531" t="s">
        <v>16557</v>
      </c>
      <c r="J1531" s="1">
        <v>45119.987268518518</v>
      </c>
      <c r="K1531" t="s">
        <v>16557</v>
      </c>
    </row>
    <row r="1532" spans="1:11">
      <c r="A1532">
        <v>9406</v>
      </c>
      <c r="B1532" t="s">
        <v>17665</v>
      </c>
      <c r="C1532">
        <v>50915000</v>
      </c>
      <c r="D1532" t="s">
        <v>15534</v>
      </c>
      <c r="E1532" t="s">
        <v>15549</v>
      </c>
      <c r="F1532" t="s">
        <v>15550</v>
      </c>
      <c r="G1532" t="s">
        <v>17666</v>
      </c>
      <c r="H1532" s="1">
        <v>45119.98909722222</v>
      </c>
      <c r="I1532" t="s">
        <v>16936</v>
      </c>
      <c r="J1532" s="1">
        <v>45119.992685185185</v>
      </c>
      <c r="K1532" t="s">
        <v>16936</v>
      </c>
    </row>
    <row r="1533" spans="1:11">
      <c r="A1533">
        <v>11172</v>
      </c>
      <c r="B1533" t="s">
        <v>17667</v>
      </c>
      <c r="C1533">
        <v>50915000</v>
      </c>
      <c r="D1533" t="s">
        <v>15534</v>
      </c>
      <c r="E1533" t="s">
        <v>15549</v>
      </c>
      <c r="F1533" t="s">
        <v>15550</v>
      </c>
      <c r="G1533" t="s">
        <v>17668</v>
      </c>
      <c r="H1533" s="1">
        <v>45119.989212962966</v>
      </c>
      <c r="I1533" t="s">
        <v>16936</v>
      </c>
      <c r="J1533" s="1">
        <v>45119.992569444446</v>
      </c>
      <c r="K1533" t="s">
        <v>16936</v>
      </c>
    </row>
    <row r="1534" spans="1:11">
      <c r="A1534">
        <v>126141</v>
      </c>
      <c r="B1534" t="s">
        <v>17642</v>
      </c>
      <c r="C1534">
        <v>50905010</v>
      </c>
      <c r="D1534" t="s">
        <v>15534</v>
      </c>
      <c r="E1534" t="s">
        <v>15554</v>
      </c>
      <c r="F1534" t="s">
        <v>15550</v>
      </c>
      <c r="G1534" t="s">
        <v>17669</v>
      </c>
      <c r="H1534" s="1">
        <v>45119.989687499998</v>
      </c>
      <c r="I1534" t="s">
        <v>17644</v>
      </c>
      <c r="J1534" s="1">
        <v>45119.989687499998</v>
      </c>
      <c r="K1534" t="s">
        <v>17644</v>
      </c>
    </row>
    <row r="1535" spans="1:11">
      <c r="A1535">
        <v>20669</v>
      </c>
      <c r="B1535" t="s">
        <v>17670</v>
      </c>
      <c r="C1535">
        <v>50915000</v>
      </c>
      <c r="D1535" t="s">
        <v>15534</v>
      </c>
      <c r="E1535" t="s">
        <v>15549</v>
      </c>
      <c r="F1535" t="s">
        <v>15550</v>
      </c>
      <c r="G1535" t="s">
        <v>17671</v>
      </c>
      <c r="H1535" s="1">
        <v>45119.990416666667</v>
      </c>
      <c r="I1535" t="s">
        <v>16936</v>
      </c>
      <c r="J1535" s="1">
        <v>45119.993680555555</v>
      </c>
      <c r="K1535" t="s">
        <v>16936</v>
      </c>
    </row>
    <row r="1536" spans="1:11">
      <c r="A1536">
        <v>21509</v>
      </c>
      <c r="B1536" t="s">
        <v>17672</v>
      </c>
      <c r="C1536">
        <v>50320000</v>
      </c>
      <c r="D1536" t="s">
        <v>15534</v>
      </c>
      <c r="E1536" t="s">
        <v>15549</v>
      </c>
      <c r="F1536" t="s">
        <v>15550</v>
      </c>
      <c r="G1536" t="s">
        <v>17673</v>
      </c>
      <c r="H1536" s="1">
        <v>45119.991238425922</v>
      </c>
      <c r="I1536" t="s">
        <v>16936</v>
      </c>
      <c r="J1536" s="1">
        <v>45119.991238425922</v>
      </c>
      <c r="K1536" t="s">
        <v>16936</v>
      </c>
    </row>
    <row r="1537" spans="1:11">
      <c r="A1537">
        <v>11172</v>
      </c>
      <c r="B1537" t="s">
        <v>17667</v>
      </c>
      <c r="C1537">
        <v>50320000</v>
      </c>
      <c r="D1537" t="s">
        <v>15534</v>
      </c>
      <c r="E1537" t="s">
        <v>15549</v>
      </c>
      <c r="F1537" t="s">
        <v>15550</v>
      </c>
      <c r="G1537" t="s">
        <v>17673</v>
      </c>
      <c r="H1537" s="1">
        <v>45119.991550925923</v>
      </c>
      <c r="I1537" t="s">
        <v>16936</v>
      </c>
      <c r="J1537" s="1">
        <v>45119.991550925923</v>
      </c>
      <c r="K1537" t="s">
        <v>16936</v>
      </c>
    </row>
    <row r="1538" spans="1:11">
      <c r="A1538">
        <v>126172</v>
      </c>
      <c r="B1538" t="s">
        <v>17651</v>
      </c>
      <c r="C1538">
        <v>57300000</v>
      </c>
      <c r="D1538" t="s">
        <v>15534</v>
      </c>
      <c r="E1538" t="s">
        <v>15544</v>
      </c>
      <c r="F1538" t="s">
        <v>15536</v>
      </c>
      <c r="G1538" t="s">
        <v>17674</v>
      </c>
      <c r="H1538" s="1">
        <v>45119.992256944446</v>
      </c>
      <c r="I1538" t="s">
        <v>16557</v>
      </c>
      <c r="J1538" s="1">
        <v>45119.992256944446</v>
      </c>
      <c r="K1538" t="s">
        <v>16557</v>
      </c>
    </row>
    <row r="1539" spans="1:11">
      <c r="A1539">
        <v>126137</v>
      </c>
      <c r="B1539" t="s">
        <v>17675</v>
      </c>
      <c r="C1539">
        <v>50321000</v>
      </c>
      <c r="D1539" t="s">
        <v>15534</v>
      </c>
      <c r="E1539" t="s">
        <v>15544</v>
      </c>
      <c r="F1539" t="s">
        <v>15550</v>
      </c>
      <c r="G1539" t="s">
        <v>17676</v>
      </c>
      <c r="H1539" s="1">
        <v>45119.992696759262</v>
      </c>
      <c r="I1539" t="s">
        <v>17644</v>
      </c>
      <c r="J1539" s="1">
        <v>45119.992696759262</v>
      </c>
      <c r="K1539" t="s">
        <v>17644</v>
      </c>
    </row>
    <row r="1540" spans="1:11">
      <c r="A1540">
        <v>21508</v>
      </c>
      <c r="B1540" t="s">
        <v>17677</v>
      </c>
      <c r="C1540">
        <v>50915000</v>
      </c>
      <c r="D1540" t="s">
        <v>15534</v>
      </c>
      <c r="E1540" t="s">
        <v>15549</v>
      </c>
      <c r="F1540" t="s">
        <v>15550</v>
      </c>
      <c r="G1540" t="s">
        <v>17668</v>
      </c>
      <c r="H1540" s="1">
        <v>45119.994097222225</v>
      </c>
      <c r="I1540" t="s">
        <v>16936</v>
      </c>
      <c r="J1540" s="1">
        <v>45119.994097222225</v>
      </c>
      <c r="K1540" t="s">
        <v>16936</v>
      </c>
    </row>
    <row r="1541" spans="1:11">
      <c r="A1541">
        <v>8490</v>
      </c>
      <c r="B1541" t="s">
        <v>17678</v>
      </c>
      <c r="C1541">
        <v>51425006</v>
      </c>
      <c r="D1541" t="s">
        <v>15534</v>
      </c>
      <c r="E1541" t="s">
        <v>15544</v>
      </c>
      <c r="F1541" t="s">
        <v>15550</v>
      </c>
      <c r="G1541" t="s">
        <v>17679</v>
      </c>
      <c r="H1541" s="1">
        <v>45119.99454861111</v>
      </c>
      <c r="I1541" t="s">
        <v>16560</v>
      </c>
      <c r="J1541" s="1">
        <v>45119.995092592595</v>
      </c>
      <c r="K1541" t="s">
        <v>16560</v>
      </c>
    </row>
    <row r="1542" spans="1:11">
      <c r="A1542">
        <v>126101</v>
      </c>
      <c r="B1542" t="s">
        <v>17680</v>
      </c>
      <c r="C1542">
        <v>51220000</v>
      </c>
      <c r="D1542" t="s">
        <v>15534</v>
      </c>
      <c r="E1542" t="s">
        <v>15554</v>
      </c>
      <c r="F1542" t="s">
        <v>15550</v>
      </c>
      <c r="G1542" t="s">
        <v>17681</v>
      </c>
      <c r="H1542" s="1">
        <v>45119.996828703705</v>
      </c>
      <c r="I1542" t="s">
        <v>16557</v>
      </c>
      <c r="J1542" s="1">
        <v>45119.996828703705</v>
      </c>
      <c r="K1542" t="s">
        <v>16557</v>
      </c>
    </row>
    <row r="1543" spans="1:11">
      <c r="A1543">
        <v>126101</v>
      </c>
      <c r="B1543" t="s">
        <v>17680</v>
      </c>
      <c r="C1543">
        <v>51290000</v>
      </c>
      <c r="D1543" t="s">
        <v>15534</v>
      </c>
      <c r="E1543" t="s">
        <v>15554</v>
      </c>
      <c r="F1543" t="s">
        <v>15550</v>
      </c>
      <c r="G1543" t="s">
        <v>17682</v>
      </c>
      <c r="H1543" s="1">
        <v>45119.997685185182</v>
      </c>
      <c r="I1543" t="s">
        <v>16557</v>
      </c>
      <c r="J1543" s="1">
        <v>45119.997685185182</v>
      </c>
      <c r="K1543" t="s">
        <v>16557</v>
      </c>
    </row>
    <row r="1544" spans="1:11">
      <c r="A1544">
        <v>126101</v>
      </c>
      <c r="B1544" t="s">
        <v>17680</v>
      </c>
      <c r="C1544">
        <v>50355000</v>
      </c>
      <c r="D1544" t="s">
        <v>15534</v>
      </c>
      <c r="E1544" t="s">
        <v>15554</v>
      </c>
      <c r="F1544" t="s">
        <v>15550</v>
      </c>
      <c r="G1544" t="s">
        <v>17641</v>
      </c>
      <c r="H1544" s="1">
        <v>45119.998541666668</v>
      </c>
      <c r="I1544" t="s">
        <v>16557</v>
      </c>
      <c r="J1544" s="1">
        <v>45119.998541666668</v>
      </c>
      <c r="K1544" t="s">
        <v>16557</v>
      </c>
    </row>
    <row r="1545" spans="1:11">
      <c r="A1545">
        <v>8490</v>
      </c>
      <c r="B1545" t="s">
        <v>17678</v>
      </c>
      <c r="C1545">
        <v>50355041</v>
      </c>
      <c r="D1545" t="s">
        <v>15534</v>
      </c>
      <c r="E1545" t="s">
        <v>15576</v>
      </c>
      <c r="F1545" t="s">
        <v>15550</v>
      </c>
      <c r="G1545" t="s">
        <v>17683</v>
      </c>
      <c r="H1545" s="1">
        <v>45119.998923611114</v>
      </c>
      <c r="I1545" t="s">
        <v>16560</v>
      </c>
      <c r="J1545" s="1">
        <v>45119.998923611114</v>
      </c>
      <c r="K1545" t="s">
        <v>16560</v>
      </c>
    </row>
    <row r="1546" spans="1:11">
      <c r="A1546">
        <v>126177</v>
      </c>
      <c r="B1546" t="s">
        <v>17684</v>
      </c>
      <c r="C1546">
        <v>50320000</v>
      </c>
      <c r="D1546" t="s">
        <v>15534</v>
      </c>
      <c r="E1546" t="s">
        <v>15549</v>
      </c>
      <c r="F1546" t="s">
        <v>15550</v>
      </c>
      <c r="G1546" t="s">
        <v>17685</v>
      </c>
      <c r="H1546" s="1">
        <v>45119.999745370369</v>
      </c>
      <c r="I1546" t="s">
        <v>16557</v>
      </c>
      <c r="J1546" s="1">
        <v>45119.999745370369</v>
      </c>
      <c r="K1546" t="s">
        <v>16557</v>
      </c>
    </row>
    <row r="1547" spans="1:11">
      <c r="A1547">
        <v>8983</v>
      </c>
      <c r="B1547" t="s">
        <v>17686</v>
      </c>
      <c r="C1547">
        <v>50905006</v>
      </c>
      <c r="D1547" t="s">
        <v>15534</v>
      </c>
      <c r="E1547" t="s">
        <v>15544</v>
      </c>
      <c r="F1547" t="s">
        <v>15550</v>
      </c>
      <c r="G1547" t="s">
        <v>17687</v>
      </c>
      <c r="H1547" s="1">
        <v>45120.000092592592</v>
      </c>
      <c r="I1547" t="s">
        <v>17688</v>
      </c>
      <c r="J1547" s="1">
        <v>45120.000092592592</v>
      </c>
      <c r="K1547" t="s">
        <v>17688</v>
      </c>
    </row>
    <row r="1548" spans="1:11">
      <c r="A1548">
        <v>8489</v>
      </c>
      <c r="B1548" t="s">
        <v>17689</v>
      </c>
      <c r="C1548">
        <v>50321000</v>
      </c>
      <c r="D1548" t="s">
        <v>15534</v>
      </c>
      <c r="E1548" t="s">
        <v>15549</v>
      </c>
      <c r="F1548" t="s">
        <v>15550</v>
      </c>
      <c r="G1548" t="s">
        <v>17690</v>
      </c>
      <c r="H1548" s="1">
        <v>45120.000821759262</v>
      </c>
      <c r="I1548" t="s">
        <v>16560</v>
      </c>
      <c r="J1548" s="1">
        <v>45120.000821759262</v>
      </c>
      <c r="K1548" t="s">
        <v>16560</v>
      </c>
    </row>
    <row r="1549" spans="1:11">
      <c r="A1549">
        <v>126177</v>
      </c>
      <c r="B1549" t="s">
        <v>17684</v>
      </c>
      <c r="C1549">
        <v>57300000</v>
      </c>
      <c r="D1549" t="s">
        <v>15534</v>
      </c>
      <c r="E1549" t="s">
        <v>15554</v>
      </c>
      <c r="F1549" t="s">
        <v>15550</v>
      </c>
      <c r="G1549" t="s">
        <v>17691</v>
      </c>
      <c r="H1549" s="1">
        <v>45120.001493055555</v>
      </c>
      <c r="I1549" t="s">
        <v>16557</v>
      </c>
      <c r="J1549" s="1">
        <v>45120.001493055555</v>
      </c>
      <c r="K1549" t="s">
        <v>16557</v>
      </c>
    </row>
    <row r="1550" spans="1:11">
      <c r="A1550">
        <v>8983</v>
      </c>
      <c r="B1550" t="s">
        <v>17686</v>
      </c>
      <c r="C1550">
        <v>57700060</v>
      </c>
      <c r="D1550" t="s">
        <v>15534</v>
      </c>
      <c r="E1550" t="s">
        <v>15535</v>
      </c>
      <c r="F1550" t="s">
        <v>15536</v>
      </c>
      <c r="G1550" t="s">
        <v>17692</v>
      </c>
      <c r="H1550" s="1">
        <v>45120.004050925927</v>
      </c>
      <c r="I1550" t="s">
        <v>17688</v>
      </c>
      <c r="J1550" s="1">
        <v>45120.912881944445</v>
      </c>
      <c r="K1550" t="s">
        <v>17688</v>
      </c>
    </row>
    <row r="1551" spans="1:11">
      <c r="A1551">
        <v>126177</v>
      </c>
      <c r="B1551" t="s">
        <v>17684</v>
      </c>
      <c r="C1551">
        <v>50366000</v>
      </c>
      <c r="D1551" t="s">
        <v>15534</v>
      </c>
      <c r="E1551" t="s">
        <v>15544</v>
      </c>
      <c r="F1551" t="s">
        <v>15536</v>
      </c>
      <c r="G1551" t="s">
        <v>17693</v>
      </c>
      <c r="H1551" s="1">
        <v>45120.00409722222</v>
      </c>
      <c r="I1551" t="s">
        <v>16557</v>
      </c>
      <c r="J1551" s="1">
        <v>45120.00409722222</v>
      </c>
      <c r="K1551" t="s">
        <v>16557</v>
      </c>
    </row>
    <row r="1552" spans="1:11">
      <c r="A1552">
        <v>126177</v>
      </c>
      <c r="B1552" t="s">
        <v>17684</v>
      </c>
      <c r="C1552">
        <v>50305025</v>
      </c>
      <c r="D1552" t="s">
        <v>15534</v>
      </c>
      <c r="E1552" t="s">
        <v>15544</v>
      </c>
      <c r="F1552" t="s">
        <v>15536</v>
      </c>
      <c r="G1552" t="s">
        <v>17694</v>
      </c>
      <c r="H1552" s="1">
        <v>45120.00472222222</v>
      </c>
      <c r="I1552" t="s">
        <v>16557</v>
      </c>
      <c r="J1552" s="1">
        <v>45120.00472222222</v>
      </c>
      <c r="K1552" t="s">
        <v>16557</v>
      </c>
    </row>
    <row r="1553" spans="1:11">
      <c r="A1553">
        <v>126177</v>
      </c>
      <c r="B1553" t="s">
        <v>17684</v>
      </c>
      <c r="C1553">
        <v>50830000</v>
      </c>
      <c r="D1553" t="s">
        <v>15534</v>
      </c>
      <c r="E1553" t="s">
        <v>15544</v>
      </c>
      <c r="F1553" t="s">
        <v>15536</v>
      </c>
      <c r="G1553" t="s">
        <v>17695</v>
      </c>
      <c r="H1553" s="1">
        <v>45120.005416666667</v>
      </c>
      <c r="I1553" t="s">
        <v>16557</v>
      </c>
      <c r="J1553" s="1">
        <v>45120.005416666667</v>
      </c>
      <c r="K1553" t="s">
        <v>16557</v>
      </c>
    </row>
    <row r="1554" spans="1:11">
      <c r="A1554">
        <v>8491</v>
      </c>
      <c r="B1554" t="s">
        <v>17696</v>
      </c>
      <c r="C1554">
        <v>50305021</v>
      </c>
      <c r="D1554" t="s">
        <v>15534</v>
      </c>
      <c r="E1554" t="s">
        <v>15544</v>
      </c>
      <c r="F1554" t="s">
        <v>15550</v>
      </c>
      <c r="G1554" t="s">
        <v>17697</v>
      </c>
      <c r="H1554" s="1">
        <v>45120.008506944447</v>
      </c>
      <c r="I1554" t="s">
        <v>16560</v>
      </c>
      <c r="J1554" s="1">
        <v>45120.008506944447</v>
      </c>
      <c r="K1554" t="s">
        <v>16560</v>
      </c>
    </row>
    <row r="1555" spans="1:11">
      <c r="A1555">
        <v>126137</v>
      </c>
      <c r="B1555" t="s">
        <v>17675</v>
      </c>
      <c r="C1555">
        <v>50390000</v>
      </c>
      <c r="D1555" t="s">
        <v>15534</v>
      </c>
      <c r="E1555" t="s">
        <v>15554</v>
      </c>
      <c r="F1555" t="s">
        <v>15536</v>
      </c>
      <c r="G1555" t="s">
        <v>17698</v>
      </c>
      <c r="H1555" s="1">
        <v>45120.014988425923</v>
      </c>
      <c r="I1555" t="s">
        <v>17644</v>
      </c>
      <c r="J1555" s="1">
        <v>45120.014988425923</v>
      </c>
      <c r="K1555" t="s">
        <v>17644</v>
      </c>
    </row>
    <row r="1556" spans="1:11">
      <c r="A1556">
        <v>9523</v>
      </c>
      <c r="B1556" t="s">
        <v>17699</v>
      </c>
      <c r="C1556">
        <v>50812000</v>
      </c>
      <c r="D1556" t="s">
        <v>15534</v>
      </c>
      <c r="E1556" t="s">
        <v>15586</v>
      </c>
      <c r="F1556" t="s">
        <v>15536</v>
      </c>
      <c r="G1556" t="s">
        <v>17700</v>
      </c>
      <c r="H1556" s="1">
        <v>45120.015902777777</v>
      </c>
      <c r="I1556" t="s">
        <v>17701</v>
      </c>
      <c r="J1556" s="1">
        <v>45120.016388888886</v>
      </c>
      <c r="K1556" t="s">
        <v>17701</v>
      </c>
    </row>
    <row r="1557" spans="1:11">
      <c r="A1557">
        <v>126137</v>
      </c>
      <c r="B1557" t="s">
        <v>17675</v>
      </c>
      <c r="C1557">
        <v>50905010</v>
      </c>
      <c r="D1557" t="s">
        <v>15534</v>
      </c>
      <c r="E1557" t="s">
        <v>15554</v>
      </c>
      <c r="F1557" t="s">
        <v>15550</v>
      </c>
      <c r="G1557" t="s">
        <v>17702</v>
      </c>
      <c r="H1557" s="1">
        <v>45120.016921296294</v>
      </c>
      <c r="I1557" t="s">
        <v>17644</v>
      </c>
      <c r="J1557" s="1">
        <v>45120.016921296294</v>
      </c>
      <c r="K1557" t="s">
        <v>17644</v>
      </c>
    </row>
    <row r="1558" spans="1:11">
      <c r="A1558">
        <v>9514</v>
      </c>
      <c r="B1558" t="s">
        <v>17703</v>
      </c>
      <c r="C1558">
        <v>50905006</v>
      </c>
      <c r="D1558" t="s">
        <v>15534</v>
      </c>
      <c r="E1558" t="s">
        <v>15544</v>
      </c>
      <c r="F1558" t="s">
        <v>15536</v>
      </c>
      <c r="G1558" t="s">
        <v>17704</v>
      </c>
      <c r="H1558" s="1">
        <v>45120.018645833334</v>
      </c>
      <c r="I1558" t="s">
        <v>17701</v>
      </c>
      <c r="J1558" s="1">
        <v>45121.719837962963</v>
      </c>
      <c r="K1558" t="s">
        <v>17701</v>
      </c>
    </row>
    <row r="1559" spans="1:11">
      <c r="A1559">
        <v>9519</v>
      </c>
      <c r="B1559" t="s">
        <v>17705</v>
      </c>
      <c r="C1559">
        <v>50905006</v>
      </c>
      <c r="D1559" t="s">
        <v>15534</v>
      </c>
      <c r="E1559" t="s">
        <v>15586</v>
      </c>
      <c r="F1559" t="s">
        <v>15536</v>
      </c>
      <c r="G1559" t="s">
        <v>17706</v>
      </c>
      <c r="H1559" s="1">
        <v>45120.026192129626</v>
      </c>
      <c r="I1559" t="s">
        <v>17701</v>
      </c>
      <c r="J1559" s="1">
        <v>45120.02783564815</v>
      </c>
      <c r="K1559" t="s">
        <v>17701</v>
      </c>
    </row>
    <row r="1560" spans="1:11">
      <c r="A1560">
        <v>9476</v>
      </c>
      <c r="B1560" t="s">
        <v>17707</v>
      </c>
      <c r="C1560">
        <v>51425006</v>
      </c>
      <c r="D1560" t="s">
        <v>15534</v>
      </c>
      <c r="E1560" t="s">
        <v>15586</v>
      </c>
      <c r="F1560" t="s">
        <v>15536</v>
      </c>
      <c r="G1560" t="s">
        <v>17708</v>
      </c>
      <c r="H1560" s="1">
        <v>45120.026898148149</v>
      </c>
      <c r="I1560" t="s">
        <v>17701</v>
      </c>
      <c r="J1560" s="1">
        <v>45120.026898148149</v>
      </c>
      <c r="K1560" t="s">
        <v>17701</v>
      </c>
    </row>
    <row r="1561" spans="1:11">
      <c r="A1561">
        <v>9489</v>
      </c>
      <c r="B1561" t="s">
        <v>17709</v>
      </c>
      <c r="C1561">
        <v>50905006</v>
      </c>
      <c r="D1561" t="s">
        <v>15534</v>
      </c>
      <c r="E1561" t="s">
        <v>15544</v>
      </c>
      <c r="F1561" t="s">
        <v>15536</v>
      </c>
      <c r="G1561" t="s">
        <v>17704</v>
      </c>
      <c r="H1561" s="1">
        <v>45120.030185185184</v>
      </c>
      <c r="I1561" t="s">
        <v>17701</v>
      </c>
      <c r="J1561" s="1">
        <v>45121.714780092596</v>
      </c>
      <c r="K1561" t="s">
        <v>17701</v>
      </c>
    </row>
    <row r="1562" spans="1:11">
      <c r="A1562">
        <v>9489</v>
      </c>
      <c r="B1562" t="s">
        <v>17709</v>
      </c>
      <c r="C1562">
        <v>57300021</v>
      </c>
      <c r="D1562" t="s">
        <v>15534</v>
      </c>
      <c r="E1562" t="s">
        <v>15554</v>
      </c>
      <c r="F1562" t="s">
        <v>15550</v>
      </c>
      <c r="G1562" t="s">
        <v>17710</v>
      </c>
      <c r="H1562" s="1">
        <v>45120.034050925926</v>
      </c>
      <c r="I1562" t="s">
        <v>17701</v>
      </c>
      <c r="J1562" s="1">
        <v>45120.560555555552</v>
      </c>
      <c r="K1562" t="s">
        <v>17701</v>
      </c>
    </row>
    <row r="1563" spans="1:11">
      <c r="A1563">
        <v>9508</v>
      </c>
      <c r="B1563" t="s">
        <v>17711</v>
      </c>
      <c r="C1563">
        <v>50905006</v>
      </c>
      <c r="D1563" t="s">
        <v>15534</v>
      </c>
      <c r="E1563" t="s">
        <v>15544</v>
      </c>
      <c r="F1563" t="s">
        <v>15536</v>
      </c>
      <c r="G1563" t="s">
        <v>17704</v>
      </c>
      <c r="H1563" s="1">
        <v>45120.035312499997</v>
      </c>
      <c r="I1563" t="s">
        <v>17701</v>
      </c>
      <c r="J1563" s="1">
        <v>45121.715532407405</v>
      </c>
      <c r="K1563" t="s">
        <v>17701</v>
      </c>
    </row>
    <row r="1564" spans="1:11">
      <c r="A1564">
        <v>9486</v>
      </c>
      <c r="B1564" t="s">
        <v>17712</v>
      </c>
      <c r="C1564">
        <v>50905006</v>
      </c>
      <c r="D1564" t="s">
        <v>15534</v>
      </c>
      <c r="E1564" t="s">
        <v>15544</v>
      </c>
      <c r="F1564" t="s">
        <v>15536</v>
      </c>
      <c r="G1564" t="s">
        <v>17704</v>
      </c>
      <c r="H1564" s="1">
        <v>45120.035474537035</v>
      </c>
      <c r="I1564" t="s">
        <v>17701</v>
      </c>
      <c r="J1564" s="1">
        <v>45121.71565972222</v>
      </c>
      <c r="K1564" t="s">
        <v>17701</v>
      </c>
    </row>
    <row r="1565" spans="1:11">
      <c r="A1565">
        <v>9521</v>
      </c>
      <c r="B1565" t="s">
        <v>17713</v>
      </c>
      <c r="C1565">
        <v>50905006</v>
      </c>
      <c r="D1565" t="s">
        <v>15534</v>
      </c>
      <c r="E1565" t="s">
        <v>15544</v>
      </c>
      <c r="F1565" t="s">
        <v>15536</v>
      </c>
      <c r="G1565" t="s">
        <v>17704</v>
      </c>
      <c r="H1565" s="1">
        <v>45120.035763888889</v>
      </c>
      <c r="I1565" t="s">
        <v>17701</v>
      </c>
      <c r="J1565" s="1">
        <v>45121.716168981482</v>
      </c>
      <c r="K1565" t="s">
        <v>17701</v>
      </c>
    </row>
    <row r="1566" spans="1:11">
      <c r="A1566">
        <v>9498</v>
      </c>
      <c r="B1566" t="s">
        <v>17714</v>
      </c>
      <c r="C1566">
        <v>50905006</v>
      </c>
      <c r="D1566" t="s">
        <v>15534</v>
      </c>
      <c r="E1566" t="s">
        <v>15544</v>
      </c>
      <c r="F1566" t="s">
        <v>15536</v>
      </c>
      <c r="G1566" t="s">
        <v>17704</v>
      </c>
      <c r="H1566" s="1">
        <v>45120.035914351851</v>
      </c>
      <c r="I1566" t="s">
        <v>17701</v>
      </c>
      <c r="J1566" s="1">
        <v>45121.716064814813</v>
      </c>
      <c r="K1566" t="s">
        <v>17701</v>
      </c>
    </row>
    <row r="1567" spans="1:11">
      <c r="A1567">
        <v>9474</v>
      </c>
      <c r="B1567" t="s">
        <v>17715</v>
      </c>
      <c r="C1567">
        <v>50905006</v>
      </c>
      <c r="D1567" t="s">
        <v>15534</v>
      </c>
      <c r="E1567" t="s">
        <v>15544</v>
      </c>
      <c r="F1567" t="s">
        <v>15536</v>
      </c>
      <c r="G1567" t="s">
        <v>17704</v>
      </c>
      <c r="H1567" s="1">
        <v>45120.036053240743</v>
      </c>
      <c r="I1567" t="s">
        <v>17701</v>
      </c>
      <c r="J1567" s="1">
        <v>45121.716354166667</v>
      </c>
      <c r="K1567" t="s">
        <v>17701</v>
      </c>
    </row>
    <row r="1568" spans="1:11">
      <c r="A1568">
        <v>9473</v>
      </c>
      <c r="B1568" t="s">
        <v>17716</v>
      </c>
      <c r="C1568">
        <v>50905006</v>
      </c>
      <c r="D1568" t="s">
        <v>15534</v>
      </c>
      <c r="E1568" t="s">
        <v>15544</v>
      </c>
      <c r="F1568" t="s">
        <v>15536</v>
      </c>
      <c r="G1568" t="s">
        <v>17704</v>
      </c>
      <c r="H1568" s="1">
        <v>45120.036157407405</v>
      </c>
      <c r="I1568" t="s">
        <v>17701</v>
      </c>
      <c r="J1568" s="1">
        <v>45121.716493055559</v>
      </c>
      <c r="K1568" t="s">
        <v>17701</v>
      </c>
    </row>
    <row r="1569" spans="1:11">
      <c r="A1569">
        <v>9529</v>
      </c>
      <c r="B1569" t="s">
        <v>17717</v>
      </c>
      <c r="C1569">
        <v>50905006</v>
      </c>
      <c r="D1569" t="s">
        <v>15534</v>
      </c>
      <c r="E1569" t="s">
        <v>15544</v>
      </c>
      <c r="F1569" t="s">
        <v>15536</v>
      </c>
      <c r="G1569" t="s">
        <v>17704</v>
      </c>
      <c r="H1569" s="1">
        <v>45120.036516203705</v>
      </c>
      <c r="I1569" t="s">
        <v>17701</v>
      </c>
      <c r="J1569" s="1">
        <v>45121.717175925929</v>
      </c>
      <c r="K1569" t="s">
        <v>17701</v>
      </c>
    </row>
    <row r="1570" spans="1:11">
      <c r="A1570">
        <v>9524</v>
      </c>
      <c r="B1570" t="s">
        <v>17718</v>
      </c>
      <c r="C1570">
        <v>50905006</v>
      </c>
      <c r="D1570" t="s">
        <v>15534</v>
      </c>
      <c r="E1570" t="s">
        <v>15544</v>
      </c>
      <c r="F1570" t="s">
        <v>15536</v>
      </c>
      <c r="G1570" t="s">
        <v>17704</v>
      </c>
      <c r="H1570" s="1">
        <v>45120.036782407406</v>
      </c>
      <c r="I1570" t="s">
        <v>17701</v>
      </c>
      <c r="J1570" s="1">
        <v>45121.717372685183</v>
      </c>
      <c r="K1570" t="s">
        <v>17701</v>
      </c>
    </row>
    <row r="1571" spans="1:11">
      <c r="A1571">
        <v>9499</v>
      </c>
      <c r="B1571" t="s">
        <v>17719</v>
      </c>
      <c r="C1571">
        <v>50905006</v>
      </c>
      <c r="D1571" t="s">
        <v>15534</v>
      </c>
      <c r="E1571" t="s">
        <v>15544</v>
      </c>
      <c r="F1571" t="s">
        <v>15536</v>
      </c>
      <c r="G1571" t="s">
        <v>17704</v>
      </c>
      <c r="H1571" s="1">
        <v>45120.037129629629</v>
      </c>
      <c r="I1571" t="s">
        <v>17701</v>
      </c>
      <c r="J1571" s="1">
        <v>45121.719583333332</v>
      </c>
      <c r="K1571" t="s">
        <v>17701</v>
      </c>
    </row>
    <row r="1572" spans="1:11">
      <c r="A1572">
        <v>9500</v>
      </c>
      <c r="B1572" t="s">
        <v>17720</v>
      </c>
      <c r="C1572">
        <v>50905006</v>
      </c>
      <c r="D1572" t="s">
        <v>15534</v>
      </c>
      <c r="E1572" t="s">
        <v>15544</v>
      </c>
      <c r="F1572" t="s">
        <v>15536</v>
      </c>
      <c r="G1572" t="s">
        <v>17704</v>
      </c>
      <c r="H1572" s="1">
        <v>45120.037592592591</v>
      </c>
      <c r="I1572" t="s">
        <v>17701</v>
      </c>
      <c r="J1572" s="1">
        <v>45121.747013888889</v>
      </c>
      <c r="K1572" t="s">
        <v>17701</v>
      </c>
    </row>
    <row r="1573" spans="1:11">
      <c r="A1573">
        <v>9511</v>
      </c>
      <c r="B1573" t="s">
        <v>17721</v>
      </c>
      <c r="C1573">
        <v>50905006</v>
      </c>
      <c r="D1573" t="s">
        <v>15534</v>
      </c>
      <c r="E1573" t="s">
        <v>15586</v>
      </c>
      <c r="F1573" t="s">
        <v>15536</v>
      </c>
      <c r="G1573" t="s">
        <v>17706</v>
      </c>
      <c r="H1573" s="1">
        <v>45120.0390625</v>
      </c>
      <c r="I1573" t="s">
        <v>17701</v>
      </c>
      <c r="J1573" s="1">
        <v>45120.0390625</v>
      </c>
      <c r="K1573" t="s">
        <v>17701</v>
      </c>
    </row>
    <row r="1574" spans="1:11">
      <c r="A1574">
        <v>11082</v>
      </c>
      <c r="B1574" t="s">
        <v>17722</v>
      </c>
      <c r="C1574">
        <v>50321000</v>
      </c>
      <c r="D1574" t="s">
        <v>15534</v>
      </c>
      <c r="E1574" t="s">
        <v>15554</v>
      </c>
      <c r="F1574" t="s">
        <v>15550</v>
      </c>
      <c r="G1574" t="s">
        <v>17723</v>
      </c>
      <c r="H1574" s="1">
        <v>45120.045983796299</v>
      </c>
      <c r="I1574" t="s">
        <v>16345</v>
      </c>
      <c r="J1574" s="1">
        <v>45120.045983796299</v>
      </c>
      <c r="K1574" t="s">
        <v>16345</v>
      </c>
    </row>
    <row r="1575" spans="1:11">
      <c r="A1575">
        <v>11357</v>
      </c>
      <c r="B1575" t="s">
        <v>17724</v>
      </c>
      <c r="C1575">
        <v>50905006</v>
      </c>
      <c r="D1575" t="s">
        <v>15534</v>
      </c>
      <c r="E1575" t="s">
        <v>15554</v>
      </c>
      <c r="F1575" t="s">
        <v>15550</v>
      </c>
      <c r="G1575" t="s">
        <v>17725</v>
      </c>
      <c r="H1575" s="1">
        <v>45120.054351851853</v>
      </c>
      <c r="I1575" t="s">
        <v>16945</v>
      </c>
      <c r="J1575" s="1">
        <v>45120.766006944446</v>
      </c>
      <c r="K1575" t="s">
        <v>16945</v>
      </c>
    </row>
    <row r="1576" spans="1:11">
      <c r="A1576">
        <v>9513</v>
      </c>
      <c r="B1576" t="s">
        <v>17726</v>
      </c>
      <c r="C1576">
        <v>51425006</v>
      </c>
      <c r="D1576" t="s">
        <v>15534</v>
      </c>
      <c r="E1576" t="s">
        <v>15586</v>
      </c>
      <c r="F1576" t="s">
        <v>15536</v>
      </c>
      <c r="G1576" t="s">
        <v>17708</v>
      </c>
      <c r="H1576" s="1">
        <v>45120.055902777778</v>
      </c>
      <c r="I1576" t="s">
        <v>17701</v>
      </c>
      <c r="J1576" s="1">
        <v>45120.055902777778</v>
      </c>
      <c r="K1576" t="s">
        <v>17701</v>
      </c>
    </row>
    <row r="1577" spans="1:11">
      <c r="A1577">
        <v>9513</v>
      </c>
      <c r="B1577" t="s">
        <v>17726</v>
      </c>
      <c r="C1577">
        <v>50905006</v>
      </c>
      <c r="D1577" t="s">
        <v>15534</v>
      </c>
      <c r="E1577" t="s">
        <v>15540</v>
      </c>
      <c r="F1577" t="s">
        <v>15550</v>
      </c>
      <c r="G1577" t="s">
        <v>17727</v>
      </c>
      <c r="H1577" s="1">
        <v>45120.059837962966</v>
      </c>
      <c r="I1577" t="s">
        <v>17701</v>
      </c>
      <c r="J1577" s="1">
        <v>45120.560370370367</v>
      </c>
      <c r="K1577" t="s">
        <v>17701</v>
      </c>
    </row>
    <row r="1578" spans="1:11">
      <c r="A1578">
        <v>11359</v>
      </c>
      <c r="B1578" t="s">
        <v>17728</v>
      </c>
      <c r="C1578">
        <v>50320000</v>
      </c>
      <c r="D1578" t="s">
        <v>15534</v>
      </c>
      <c r="E1578" t="s">
        <v>15554</v>
      </c>
      <c r="F1578" t="s">
        <v>15550</v>
      </c>
      <c r="G1578" t="s">
        <v>17729</v>
      </c>
      <c r="H1578" s="1">
        <v>45120.072835648149</v>
      </c>
      <c r="I1578" t="s">
        <v>16945</v>
      </c>
      <c r="J1578" s="1">
        <v>45120.072835648149</v>
      </c>
      <c r="K1578" t="s">
        <v>16945</v>
      </c>
    </row>
    <row r="1579" spans="1:11">
      <c r="A1579">
        <v>11359</v>
      </c>
      <c r="B1579" t="s">
        <v>17728</v>
      </c>
      <c r="C1579">
        <v>50321000</v>
      </c>
      <c r="D1579" t="s">
        <v>15534</v>
      </c>
      <c r="E1579" t="s">
        <v>15554</v>
      </c>
      <c r="F1579" t="s">
        <v>15550</v>
      </c>
      <c r="G1579" t="s">
        <v>17730</v>
      </c>
      <c r="H1579" s="1">
        <v>45120.074803240743</v>
      </c>
      <c r="I1579" t="s">
        <v>16945</v>
      </c>
      <c r="J1579" s="1">
        <v>45120.074803240743</v>
      </c>
      <c r="K1579" t="s">
        <v>16945</v>
      </c>
    </row>
    <row r="1580" spans="1:11">
      <c r="A1580">
        <v>11359</v>
      </c>
      <c r="B1580" t="s">
        <v>17728</v>
      </c>
      <c r="C1580">
        <v>50830000</v>
      </c>
      <c r="D1580" t="s">
        <v>15534</v>
      </c>
      <c r="E1580" t="s">
        <v>15554</v>
      </c>
      <c r="F1580" t="s">
        <v>15550</v>
      </c>
      <c r="G1580" t="s">
        <v>17731</v>
      </c>
      <c r="H1580" s="1">
        <v>45120.090763888889</v>
      </c>
      <c r="I1580" t="s">
        <v>16945</v>
      </c>
      <c r="J1580" s="1">
        <v>45120.768310185187</v>
      </c>
      <c r="K1580" t="s">
        <v>16945</v>
      </c>
    </row>
    <row r="1581" spans="1:11">
      <c r="A1581">
        <v>11359</v>
      </c>
      <c r="B1581" t="s">
        <v>17728</v>
      </c>
      <c r="C1581">
        <v>50905006</v>
      </c>
      <c r="D1581" t="s">
        <v>15534</v>
      </c>
      <c r="E1581" t="s">
        <v>15554</v>
      </c>
      <c r="F1581" t="s">
        <v>15550</v>
      </c>
      <c r="G1581" t="s">
        <v>17732</v>
      </c>
      <c r="H1581" s="1">
        <v>45120.091608796298</v>
      </c>
      <c r="I1581" t="s">
        <v>16945</v>
      </c>
      <c r="J1581" s="1">
        <v>45120.768738425926</v>
      </c>
      <c r="K1581" t="s">
        <v>16945</v>
      </c>
    </row>
    <row r="1582" spans="1:11">
      <c r="A1582">
        <v>11361</v>
      </c>
      <c r="B1582" t="s">
        <v>17733</v>
      </c>
      <c r="C1582">
        <v>50305028</v>
      </c>
      <c r="D1582" t="s">
        <v>15534</v>
      </c>
      <c r="E1582" t="s">
        <v>15549</v>
      </c>
      <c r="F1582" t="s">
        <v>15536</v>
      </c>
      <c r="G1582" t="s">
        <v>17734</v>
      </c>
      <c r="H1582" s="1">
        <v>45120.107268518521</v>
      </c>
      <c r="I1582" t="s">
        <v>16945</v>
      </c>
      <c r="J1582" s="1">
        <v>45121.023194444446</v>
      </c>
      <c r="K1582" t="s">
        <v>16945</v>
      </c>
    </row>
    <row r="1583" spans="1:11">
      <c r="A1583">
        <v>11361</v>
      </c>
      <c r="B1583" t="s">
        <v>17733</v>
      </c>
      <c r="C1583">
        <v>50905006</v>
      </c>
      <c r="D1583" t="s">
        <v>15534</v>
      </c>
      <c r="E1583" t="s">
        <v>15687</v>
      </c>
      <c r="F1583" t="s">
        <v>15550</v>
      </c>
      <c r="G1583" t="s">
        <v>17732</v>
      </c>
      <c r="H1583" s="1">
        <v>45120.109317129631</v>
      </c>
      <c r="I1583" t="s">
        <v>16945</v>
      </c>
      <c r="J1583" s="1">
        <v>45120.781157407408</v>
      </c>
      <c r="K1583" t="s">
        <v>16945</v>
      </c>
    </row>
    <row r="1584" spans="1:11">
      <c r="A1584">
        <v>11362</v>
      </c>
      <c r="B1584" t="s">
        <v>17735</v>
      </c>
      <c r="C1584">
        <v>50305025</v>
      </c>
      <c r="D1584" t="s">
        <v>15534</v>
      </c>
      <c r="E1584" t="s">
        <v>15544</v>
      </c>
      <c r="F1584" t="s">
        <v>15550</v>
      </c>
      <c r="G1584" t="s">
        <v>17736</v>
      </c>
      <c r="H1584" s="1">
        <v>45120.113067129627</v>
      </c>
      <c r="I1584" t="s">
        <v>16945</v>
      </c>
      <c r="J1584" s="1">
        <v>45120.781400462962</v>
      </c>
      <c r="K1584" t="s">
        <v>16945</v>
      </c>
    </row>
    <row r="1585" spans="1:11">
      <c r="A1585">
        <v>11362</v>
      </c>
      <c r="B1585" t="s">
        <v>17735</v>
      </c>
      <c r="C1585">
        <v>50305028</v>
      </c>
      <c r="D1585" t="s">
        <v>15534</v>
      </c>
      <c r="E1585" t="s">
        <v>15549</v>
      </c>
      <c r="F1585" t="s">
        <v>15536</v>
      </c>
      <c r="G1585" t="s">
        <v>17734</v>
      </c>
      <c r="H1585" s="1">
        <v>45120.121342592596</v>
      </c>
      <c r="I1585" t="s">
        <v>16945</v>
      </c>
      <c r="J1585" s="1">
        <v>45121.023310185185</v>
      </c>
      <c r="K1585" t="s">
        <v>16945</v>
      </c>
    </row>
    <row r="1586" spans="1:11">
      <c r="A1586">
        <v>8492</v>
      </c>
      <c r="B1586" t="s">
        <v>17737</v>
      </c>
      <c r="C1586">
        <v>50905006</v>
      </c>
      <c r="D1586" t="s">
        <v>15534</v>
      </c>
      <c r="E1586" t="s">
        <v>15554</v>
      </c>
      <c r="F1586" t="s">
        <v>15550</v>
      </c>
      <c r="G1586" t="s">
        <v>17738</v>
      </c>
      <c r="H1586" s="1">
        <v>45120.124143518522</v>
      </c>
      <c r="I1586" t="s">
        <v>16560</v>
      </c>
      <c r="J1586" s="1">
        <v>45120.124143518522</v>
      </c>
      <c r="K1586" t="s">
        <v>16560</v>
      </c>
    </row>
    <row r="1587" spans="1:11">
      <c r="A1587">
        <v>11362</v>
      </c>
      <c r="B1587" t="s">
        <v>17735</v>
      </c>
      <c r="C1587">
        <v>50320000</v>
      </c>
      <c r="D1587" t="s">
        <v>15534</v>
      </c>
      <c r="E1587" t="s">
        <v>15554</v>
      </c>
      <c r="F1587" t="s">
        <v>15550</v>
      </c>
      <c r="G1587" t="s">
        <v>17739</v>
      </c>
      <c r="H1587" s="1">
        <v>45120.127291666664</v>
      </c>
      <c r="I1587" t="s">
        <v>16945</v>
      </c>
      <c r="J1587" s="1">
        <v>45120.127291666664</v>
      </c>
      <c r="K1587" t="s">
        <v>16945</v>
      </c>
    </row>
    <row r="1588" spans="1:11">
      <c r="A1588">
        <v>11362</v>
      </c>
      <c r="B1588" t="s">
        <v>17735</v>
      </c>
      <c r="C1588">
        <v>50321000</v>
      </c>
      <c r="D1588" t="s">
        <v>15534</v>
      </c>
      <c r="E1588" t="s">
        <v>15549</v>
      </c>
      <c r="F1588" t="s">
        <v>15550</v>
      </c>
      <c r="G1588" t="s">
        <v>17740</v>
      </c>
      <c r="H1588" s="1">
        <v>45120.12809027778</v>
      </c>
      <c r="I1588" t="s">
        <v>16945</v>
      </c>
      <c r="J1588" s="1">
        <v>45120.781990740739</v>
      </c>
      <c r="K1588" t="s">
        <v>16945</v>
      </c>
    </row>
    <row r="1589" spans="1:11">
      <c r="A1589">
        <v>11363</v>
      </c>
      <c r="B1589" t="s">
        <v>17741</v>
      </c>
      <c r="C1589">
        <v>50305028</v>
      </c>
      <c r="D1589" t="s">
        <v>15534</v>
      </c>
      <c r="E1589" t="s">
        <v>15549</v>
      </c>
      <c r="F1589" t="s">
        <v>15536</v>
      </c>
      <c r="G1589" t="s">
        <v>17742</v>
      </c>
      <c r="H1589" s="1">
        <v>45120.133101851854</v>
      </c>
      <c r="I1589" t="s">
        <v>16945</v>
      </c>
      <c r="J1589" s="1">
        <v>45121.022812499999</v>
      </c>
      <c r="K1589" t="s">
        <v>16945</v>
      </c>
    </row>
    <row r="1590" spans="1:11">
      <c r="A1590">
        <v>2720</v>
      </c>
      <c r="B1590" t="s">
        <v>17743</v>
      </c>
      <c r="C1590">
        <v>50505000</v>
      </c>
      <c r="D1590" t="s">
        <v>15534</v>
      </c>
      <c r="E1590" t="s">
        <v>15554</v>
      </c>
      <c r="F1590" t="s">
        <v>15550</v>
      </c>
      <c r="G1590" t="s">
        <v>17744</v>
      </c>
      <c r="H1590" s="1">
        <v>45120.133472222224</v>
      </c>
      <c r="I1590" t="s">
        <v>16348</v>
      </c>
      <c r="J1590" s="1">
        <v>45120.133472222224</v>
      </c>
      <c r="K1590" t="s">
        <v>16348</v>
      </c>
    </row>
    <row r="1591" spans="1:11">
      <c r="A1591">
        <v>2720</v>
      </c>
      <c r="B1591" t="s">
        <v>17743</v>
      </c>
      <c r="C1591">
        <v>50810028</v>
      </c>
      <c r="D1591" t="s">
        <v>15534</v>
      </c>
      <c r="E1591" t="s">
        <v>15535</v>
      </c>
      <c r="F1591" t="s">
        <v>15536</v>
      </c>
      <c r="G1591" t="s">
        <v>17745</v>
      </c>
      <c r="H1591" s="1">
        <v>45120.135844907411</v>
      </c>
      <c r="I1591" t="s">
        <v>16348</v>
      </c>
      <c r="J1591" s="1">
        <v>45120.168298611112</v>
      </c>
      <c r="K1591" t="s">
        <v>16348</v>
      </c>
    </row>
    <row r="1592" spans="1:11">
      <c r="A1592">
        <v>2720</v>
      </c>
      <c r="B1592" t="s">
        <v>17743</v>
      </c>
      <c r="C1592">
        <v>50366000</v>
      </c>
      <c r="D1592" t="s">
        <v>15534</v>
      </c>
      <c r="E1592" t="s">
        <v>15554</v>
      </c>
      <c r="F1592" t="s">
        <v>15550</v>
      </c>
      <c r="G1592" t="s">
        <v>17746</v>
      </c>
      <c r="H1592" s="1">
        <v>45120.137118055558</v>
      </c>
      <c r="I1592" t="s">
        <v>16348</v>
      </c>
      <c r="J1592" s="1">
        <v>45120.137118055558</v>
      </c>
      <c r="K1592" t="s">
        <v>16348</v>
      </c>
    </row>
    <row r="1593" spans="1:11">
      <c r="A1593">
        <v>2720</v>
      </c>
      <c r="B1593" t="s">
        <v>17743</v>
      </c>
      <c r="C1593">
        <v>50610000</v>
      </c>
      <c r="D1593" t="s">
        <v>15534</v>
      </c>
      <c r="E1593" t="s">
        <v>15554</v>
      </c>
      <c r="F1593" t="s">
        <v>15550</v>
      </c>
      <c r="G1593" t="s">
        <v>17747</v>
      </c>
      <c r="H1593" s="1">
        <v>45120.150104166663</v>
      </c>
      <c r="I1593" t="s">
        <v>16348</v>
      </c>
      <c r="J1593" s="1">
        <v>45120.150104166663</v>
      </c>
      <c r="K1593" t="s">
        <v>16348</v>
      </c>
    </row>
    <row r="1594" spans="1:11">
      <c r="A1594">
        <v>2720</v>
      </c>
      <c r="B1594" t="s">
        <v>17743</v>
      </c>
      <c r="C1594">
        <v>50340000</v>
      </c>
      <c r="D1594" t="s">
        <v>15534</v>
      </c>
      <c r="E1594" t="s">
        <v>15554</v>
      </c>
      <c r="F1594" t="s">
        <v>15550</v>
      </c>
      <c r="G1594" t="s">
        <v>17748</v>
      </c>
      <c r="H1594" s="1">
        <v>45120.154328703706</v>
      </c>
      <c r="I1594" t="s">
        <v>16348</v>
      </c>
      <c r="J1594" s="1">
        <v>45120.154328703706</v>
      </c>
      <c r="K1594" t="s">
        <v>16348</v>
      </c>
    </row>
    <row r="1595" spans="1:11">
      <c r="A1595">
        <v>2720</v>
      </c>
      <c r="B1595" t="s">
        <v>17743</v>
      </c>
      <c r="C1595">
        <v>51220000</v>
      </c>
      <c r="D1595" t="s">
        <v>15534</v>
      </c>
      <c r="E1595" t="s">
        <v>15554</v>
      </c>
      <c r="F1595" t="s">
        <v>15550</v>
      </c>
      <c r="G1595" t="s">
        <v>17749</v>
      </c>
      <c r="H1595" s="1">
        <v>45120.155289351853</v>
      </c>
      <c r="I1595" t="s">
        <v>16348</v>
      </c>
      <c r="J1595" s="1">
        <v>45120.155289351853</v>
      </c>
      <c r="K1595" t="s">
        <v>16348</v>
      </c>
    </row>
    <row r="1596" spans="1:11">
      <c r="A1596">
        <v>126200</v>
      </c>
      <c r="B1596" t="s">
        <v>16258</v>
      </c>
      <c r="C1596">
        <v>50905000</v>
      </c>
      <c r="D1596" t="s">
        <v>15534</v>
      </c>
      <c r="E1596" t="s">
        <v>15554</v>
      </c>
      <c r="F1596" t="s">
        <v>15536</v>
      </c>
      <c r="G1596" t="s">
        <v>17750</v>
      </c>
      <c r="H1596" s="1">
        <v>45120.155833333331</v>
      </c>
      <c r="I1596" t="s">
        <v>16260</v>
      </c>
      <c r="J1596" s="1">
        <v>45120.155833333331</v>
      </c>
      <c r="K1596" t="s">
        <v>16260</v>
      </c>
    </row>
    <row r="1597" spans="1:11">
      <c r="A1597">
        <v>11364</v>
      </c>
      <c r="B1597" t="s">
        <v>17442</v>
      </c>
      <c r="C1597">
        <v>50355000</v>
      </c>
      <c r="D1597" t="s">
        <v>15534</v>
      </c>
      <c r="E1597" t="s">
        <v>15544</v>
      </c>
      <c r="F1597" t="s">
        <v>15550</v>
      </c>
      <c r="G1597" t="s">
        <v>17751</v>
      </c>
      <c r="H1597" s="1">
        <v>45120.156030092592</v>
      </c>
      <c r="I1597" t="s">
        <v>16945</v>
      </c>
      <c r="J1597" s="1">
        <v>45120.788171296299</v>
      </c>
      <c r="K1597" t="s">
        <v>16945</v>
      </c>
    </row>
    <row r="1598" spans="1:11">
      <c r="A1598">
        <v>2720</v>
      </c>
      <c r="B1598" t="s">
        <v>17743</v>
      </c>
      <c r="C1598">
        <v>50305021</v>
      </c>
      <c r="D1598" t="s">
        <v>15534</v>
      </c>
      <c r="E1598" t="s">
        <v>15554</v>
      </c>
      <c r="F1598" t="s">
        <v>15550</v>
      </c>
      <c r="G1598" t="s">
        <v>17752</v>
      </c>
      <c r="H1598" s="1">
        <v>45120.159351851849</v>
      </c>
      <c r="I1598" t="s">
        <v>16348</v>
      </c>
      <c r="J1598" s="1">
        <v>45120.159351851849</v>
      </c>
      <c r="K1598" t="s">
        <v>16348</v>
      </c>
    </row>
    <row r="1599" spans="1:11">
      <c r="A1599">
        <v>2720</v>
      </c>
      <c r="B1599" t="s">
        <v>17743</v>
      </c>
      <c r="C1599">
        <v>50310000</v>
      </c>
      <c r="D1599" t="s">
        <v>15534</v>
      </c>
      <c r="E1599" t="s">
        <v>15554</v>
      </c>
      <c r="F1599" t="s">
        <v>15550</v>
      </c>
      <c r="G1599" t="s">
        <v>17753</v>
      </c>
      <c r="H1599" s="1">
        <v>45120.160312499997</v>
      </c>
      <c r="I1599" t="s">
        <v>16348</v>
      </c>
      <c r="J1599" s="1">
        <v>45120.160312499997</v>
      </c>
      <c r="K1599" t="s">
        <v>16348</v>
      </c>
    </row>
    <row r="1600" spans="1:11">
      <c r="A1600">
        <v>11390</v>
      </c>
      <c r="B1600" t="s">
        <v>17754</v>
      </c>
      <c r="C1600">
        <v>50321000</v>
      </c>
      <c r="D1600" t="s">
        <v>15534</v>
      </c>
      <c r="E1600" t="s">
        <v>15544</v>
      </c>
      <c r="F1600" t="s">
        <v>15550</v>
      </c>
      <c r="G1600" t="s">
        <v>17755</v>
      </c>
      <c r="H1600" s="1">
        <v>45120.16133101852</v>
      </c>
      <c r="I1600" t="s">
        <v>16260</v>
      </c>
      <c r="J1600" s="1">
        <v>45121.666828703703</v>
      </c>
      <c r="K1600" t="s">
        <v>16260</v>
      </c>
    </row>
    <row r="1601" spans="1:11">
      <c r="A1601">
        <v>11364</v>
      </c>
      <c r="B1601" t="s">
        <v>17442</v>
      </c>
      <c r="C1601">
        <v>57300000</v>
      </c>
      <c r="D1601" t="s">
        <v>15534</v>
      </c>
      <c r="E1601" t="s">
        <v>15544</v>
      </c>
      <c r="F1601" t="s">
        <v>15550</v>
      </c>
      <c r="G1601" t="s">
        <v>17756</v>
      </c>
      <c r="H1601" s="1">
        <v>45120.162627314814</v>
      </c>
      <c r="I1601" t="s">
        <v>16945</v>
      </c>
      <c r="J1601" s="1">
        <v>45120.789907407408</v>
      </c>
      <c r="K1601" t="s">
        <v>16945</v>
      </c>
    </row>
    <row r="1602" spans="1:11">
      <c r="A1602">
        <v>11390</v>
      </c>
      <c r="B1602" t="s">
        <v>17754</v>
      </c>
      <c r="C1602">
        <v>50305025</v>
      </c>
      <c r="D1602" t="s">
        <v>15534</v>
      </c>
      <c r="E1602" t="s">
        <v>15544</v>
      </c>
      <c r="F1602" t="s">
        <v>15550</v>
      </c>
      <c r="G1602" t="s">
        <v>17757</v>
      </c>
      <c r="H1602" s="1">
        <v>45120.164548611108</v>
      </c>
      <c r="I1602" t="s">
        <v>16260</v>
      </c>
      <c r="J1602" s="1">
        <v>45121.666898148149</v>
      </c>
      <c r="K1602" t="s">
        <v>16260</v>
      </c>
    </row>
    <row r="1603" spans="1:11">
      <c r="A1603">
        <v>11365</v>
      </c>
      <c r="B1603" t="s">
        <v>17758</v>
      </c>
      <c r="C1603">
        <v>50320000</v>
      </c>
      <c r="D1603" t="s">
        <v>15534</v>
      </c>
      <c r="E1603" t="s">
        <v>15554</v>
      </c>
      <c r="F1603" t="s">
        <v>15550</v>
      </c>
      <c r="G1603" t="s">
        <v>17759</v>
      </c>
      <c r="H1603" s="1">
        <v>45120.164710648147</v>
      </c>
      <c r="I1603" t="s">
        <v>16945</v>
      </c>
      <c r="J1603" s="1">
        <v>45120.790671296294</v>
      </c>
      <c r="K1603" t="s">
        <v>16945</v>
      </c>
    </row>
    <row r="1604" spans="1:11">
      <c r="A1604">
        <v>2720</v>
      </c>
      <c r="B1604" t="s">
        <v>17743</v>
      </c>
      <c r="C1604">
        <v>50255000</v>
      </c>
      <c r="D1604" t="s">
        <v>15534</v>
      </c>
      <c r="E1604" t="s">
        <v>15554</v>
      </c>
      <c r="F1604" t="s">
        <v>15550</v>
      </c>
      <c r="G1604" t="s">
        <v>17760</v>
      </c>
      <c r="H1604" s="1">
        <v>45120.16542824074</v>
      </c>
      <c r="I1604" t="s">
        <v>16348</v>
      </c>
      <c r="J1604" s="1">
        <v>45120.16542824074</v>
      </c>
      <c r="K1604" t="s">
        <v>16348</v>
      </c>
    </row>
    <row r="1605" spans="1:11">
      <c r="A1605">
        <v>11390</v>
      </c>
      <c r="B1605" t="s">
        <v>17754</v>
      </c>
      <c r="C1605">
        <v>50812000</v>
      </c>
      <c r="D1605" t="s">
        <v>15534</v>
      </c>
      <c r="E1605" t="s">
        <v>15586</v>
      </c>
      <c r="F1605" t="s">
        <v>15536</v>
      </c>
      <c r="G1605" t="s">
        <v>17761</v>
      </c>
      <c r="H1605" s="1">
        <v>45120.166689814818</v>
      </c>
      <c r="I1605" t="s">
        <v>16260</v>
      </c>
      <c r="J1605" s="1">
        <v>45120.166689814818</v>
      </c>
      <c r="K1605" t="s">
        <v>16260</v>
      </c>
    </row>
    <row r="1606" spans="1:11">
      <c r="A1606">
        <v>2720</v>
      </c>
      <c r="B1606" t="s">
        <v>17743</v>
      </c>
      <c r="C1606">
        <v>50810000</v>
      </c>
      <c r="D1606" t="s">
        <v>15534</v>
      </c>
      <c r="E1606" t="s">
        <v>15535</v>
      </c>
      <c r="F1606" t="s">
        <v>15536</v>
      </c>
      <c r="G1606" t="s">
        <v>17762</v>
      </c>
      <c r="H1606" s="1">
        <v>45120.169398148151</v>
      </c>
      <c r="I1606" t="s">
        <v>16348</v>
      </c>
      <c r="J1606" s="1">
        <v>45120.169398148151</v>
      </c>
      <c r="K1606" t="s">
        <v>16348</v>
      </c>
    </row>
    <row r="1607" spans="1:11">
      <c r="A1607">
        <v>11365</v>
      </c>
      <c r="B1607" t="s">
        <v>17758</v>
      </c>
      <c r="C1607">
        <v>50321000</v>
      </c>
      <c r="D1607" t="s">
        <v>15534</v>
      </c>
      <c r="E1607" t="s">
        <v>15554</v>
      </c>
      <c r="F1607" t="s">
        <v>15550</v>
      </c>
      <c r="G1607" t="s">
        <v>17763</v>
      </c>
      <c r="H1607" s="1">
        <v>45120.170162037037</v>
      </c>
      <c r="I1607" t="s">
        <v>16945</v>
      </c>
      <c r="J1607" s="1">
        <v>45120.790879629632</v>
      </c>
      <c r="K1607" t="s">
        <v>16945</v>
      </c>
    </row>
    <row r="1608" spans="1:11">
      <c r="A1608">
        <v>11390</v>
      </c>
      <c r="B1608" t="s">
        <v>17754</v>
      </c>
      <c r="C1608">
        <v>50905006</v>
      </c>
      <c r="D1608" t="s">
        <v>15534</v>
      </c>
      <c r="E1608" t="s">
        <v>15687</v>
      </c>
      <c r="F1608" t="s">
        <v>15550</v>
      </c>
      <c r="G1608" t="s">
        <v>17764</v>
      </c>
      <c r="H1608" s="1">
        <v>45120.170671296299</v>
      </c>
      <c r="I1608" t="s">
        <v>16260</v>
      </c>
      <c r="J1608" s="1">
        <v>45121.667083333334</v>
      </c>
      <c r="K1608" t="s">
        <v>16260</v>
      </c>
    </row>
    <row r="1609" spans="1:11">
      <c r="A1609">
        <v>11365</v>
      </c>
      <c r="B1609" t="s">
        <v>17758</v>
      </c>
      <c r="C1609">
        <v>50905006</v>
      </c>
      <c r="D1609" t="s">
        <v>15534</v>
      </c>
      <c r="E1609" t="s">
        <v>15554</v>
      </c>
      <c r="F1609" t="s">
        <v>15550</v>
      </c>
      <c r="G1609" t="s">
        <v>17765</v>
      </c>
      <c r="H1609" s="1">
        <v>45120.171666666669</v>
      </c>
      <c r="I1609" t="s">
        <v>16945</v>
      </c>
      <c r="J1609" s="1">
        <v>45120.791354166664</v>
      </c>
      <c r="K1609" t="s">
        <v>16945</v>
      </c>
    </row>
    <row r="1610" spans="1:11">
      <c r="A1610">
        <v>11365</v>
      </c>
      <c r="B1610" t="s">
        <v>17758</v>
      </c>
      <c r="C1610">
        <v>57300010</v>
      </c>
      <c r="D1610" t="s">
        <v>15534</v>
      </c>
      <c r="E1610" t="s">
        <v>15554</v>
      </c>
      <c r="F1610" t="s">
        <v>15550</v>
      </c>
      <c r="G1610" t="s">
        <v>17766</v>
      </c>
      <c r="H1610" s="1">
        <v>45120.173900462964</v>
      </c>
      <c r="I1610" t="s">
        <v>16945</v>
      </c>
      <c r="J1610" s="1">
        <v>45120.791631944441</v>
      </c>
      <c r="K1610" t="s">
        <v>16945</v>
      </c>
    </row>
    <row r="1611" spans="1:11">
      <c r="A1611">
        <v>2720</v>
      </c>
      <c r="B1611" t="s">
        <v>17743</v>
      </c>
      <c r="C1611">
        <v>50350001</v>
      </c>
      <c r="D1611" t="s">
        <v>15534</v>
      </c>
      <c r="E1611" t="s">
        <v>15554</v>
      </c>
      <c r="F1611" t="s">
        <v>15536</v>
      </c>
      <c r="G1611" t="s">
        <v>17767</v>
      </c>
      <c r="H1611" s="1">
        <v>45120.175428240742</v>
      </c>
      <c r="I1611" t="s">
        <v>16348</v>
      </c>
      <c r="J1611" s="1">
        <v>45120.175428240742</v>
      </c>
      <c r="K1611" t="s">
        <v>16348</v>
      </c>
    </row>
    <row r="1612" spans="1:11">
      <c r="A1612">
        <v>2720</v>
      </c>
      <c r="B1612" t="s">
        <v>17743</v>
      </c>
      <c r="C1612">
        <v>50905006</v>
      </c>
      <c r="D1612" t="s">
        <v>15534</v>
      </c>
      <c r="E1612" t="s">
        <v>15554</v>
      </c>
      <c r="F1612" t="s">
        <v>15550</v>
      </c>
      <c r="G1612" t="s">
        <v>17768</v>
      </c>
      <c r="H1612" s="1">
        <v>45120.177916666667</v>
      </c>
      <c r="I1612" t="s">
        <v>16348</v>
      </c>
      <c r="J1612" s="1">
        <v>45120.177916666667</v>
      </c>
      <c r="K1612" t="s">
        <v>16348</v>
      </c>
    </row>
    <row r="1613" spans="1:11">
      <c r="A1613">
        <v>11367</v>
      </c>
      <c r="B1613" t="s">
        <v>17600</v>
      </c>
      <c r="C1613">
        <v>50320000</v>
      </c>
      <c r="D1613" t="s">
        <v>15534</v>
      </c>
      <c r="E1613" t="s">
        <v>15554</v>
      </c>
      <c r="F1613" t="s">
        <v>15550</v>
      </c>
      <c r="G1613" t="s">
        <v>17769</v>
      </c>
      <c r="H1613" s="1">
        <v>45120.179942129631</v>
      </c>
      <c r="I1613" t="s">
        <v>16945</v>
      </c>
      <c r="J1613" s="1">
        <v>45120.799687500003</v>
      </c>
      <c r="K1613" t="s">
        <v>16945</v>
      </c>
    </row>
    <row r="1614" spans="1:11">
      <c r="A1614">
        <v>11367</v>
      </c>
      <c r="B1614" t="s">
        <v>17600</v>
      </c>
      <c r="C1614">
        <v>50321000</v>
      </c>
      <c r="D1614" t="s">
        <v>15534</v>
      </c>
      <c r="E1614" t="s">
        <v>15554</v>
      </c>
      <c r="F1614" t="s">
        <v>15550</v>
      </c>
      <c r="G1614" t="s">
        <v>17770</v>
      </c>
      <c r="H1614" s="1">
        <v>45120.180717592593</v>
      </c>
      <c r="I1614" t="s">
        <v>16945</v>
      </c>
      <c r="J1614" s="1">
        <v>45120.800000000003</v>
      </c>
      <c r="K1614" t="s">
        <v>16945</v>
      </c>
    </row>
    <row r="1615" spans="1:11">
      <c r="A1615">
        <v>11367</v>
      </c>
      <c r="B1615" t="s">
        <v>17600</v>
      </c>
      <c r="C1615">
        <v>57300000</v>
      </c>
      <c r="D1615" t="s">
        <v>15534</v>
      </c>
      <c r="E1615" t="s">
        <v>15544</v>
      </c>
      <c r="F1615" t="s">
        <v>15550</v>
      </c>
      <c r="G1615" t="s">
        <v>17771</v>
      </c>
      <c r="H1615" s="1">
        <v>45120.185289351852</v>
      </c>
      <c r="I1615" t="s">
        <v>16945</v>
      </c>
      <c r="J1615" s="1">
        <v>45120.802384259259</v>
      </c>
      <c r="K1615" t="s">
        <v>16945</v>
      </c>
    </row>
    <row r="1616" spans="1:11">
      <c r="A1616">
        <v>9239</v>
      </c>
      <c r="B1616" t="s">
        <v>17772</v>
      </c>
      <c r="C1616">
        <v>50355035</v>
      </c>
      <c r="D1616" t="s">
        <v>15534</v>
      </c>
      <c r="E1616" t="s">
        <v>15586</v>
      </c>
      <c r="F1616" t="s">
        <v>15536</v>
      </c>
      <c r="G1616" t="s">
        <v>17773</v>
      </c>
      <c r="H1616" s="1">
        <v>45120.192754629628</v>
      </c>
      <c r="I1616" t="s">
        <v>16348</v>
      </c>
      <c r="J1616" s="1">
        <v>45120.192754629628</v>
      </c>
      <c r="K1616" t="s">
        <v>16348</v>
      </c>
    </row>
    <row r="1617" spans="1:11">
      <c r="A1617">
        <v>11368</v>
      </c>
      <c r="B1617" t="s">
        <v>17774</v>
      </c>
      <c r="C1617">
        <v>50305025</v>
      </c>
      <c r="D1617" t="s">
        <v>15534</v>
      </c>
      <c r="E1617" t="s">
        <v>15544</v>
      </c>
      <c r="F1617" t="s">
        <v>15550</v>
      </c>
      <c r="G1617" t="s">
        <v>17775</v>
      </c>
      <c r="H1617" s="1">
        <v>45120.196111111109</v>
      </c>
      <c r="I1617" t="s">
        <v>16945</v>
      </c>
      <c r="J1617" s="1">
        <v>45120.804340277777</v>
      </c>
      <c r="K1617" t="s">
        <v>16945</v>
      </c>
    </row>
    <row r="1618" spans="1:11">
      <c r="A1618">
        <v>9239</v>
      </c>
      <c r="B1618" t="s">
        <v>17772</v>
      </c>
      <c r="C1618">
        <v>50321000</v>
      </c>
      <c r="D1618" t="s">
        <v>15534</v>
      </c>
      <c r="E1618" t="s">
        <v>15554</v>
      </c>
      <c r="F1618" t="s">
        <v>15550</v>
      </c>
      <c r="G1618" t="s">
        <v>17776</v>
      </c>
      <c r="H1618" s="1">
        <v>45120.198125000003</v>
      </c>
      <c r="I1618" t="s">
        <v>16348</v>
      </c>
      <c r="J1618" s="1">
        <v>45120.198125000003</v>
      </c>
      <c r="K1618" t="s">
        <v>16348</v>
      </c>
    </row>
    <row r="1619" spans="1:11">
      <c r="A1619">
        <v>9239</v>
      </c>
      <c r="B1619" t="s">
        <v>17772</v>
      </c>
      <c r="C1619">
        <v>57700060</v>
      </c>
      <c r="D1619" t="s">
        <v>15534</v>
      </c>
      <c r="E1619" t="s">
        <v>15544</v>
      </c>
      <c r="F1619" t="s">
        <v>15550</v>
      </c>
      <c r="G1619" t="s">
        <v>17777</v>
      </c>
      <c r="H1619" s="1">
        <v>45120.199687499997</v>
      </c>
      <c r="I1619" t="s">
        <v>16348</v>
      </c>
      <c r="J1619" s="1">
        <v>45120.199687499997</v>
      </c>
      <c r="K1619" t="s">
        <v>16348</v>
      </c>
    </row>
    <row r="1620" spans="1:11">
      <c r="A1620">
        <v>11510</v>
      </c>
      <c r="B1620" t="s">
        <v>17778</v>
      </c>
      <c r="C1620">
        <v>50305025</v>
      </c>
      <c r="D1620" t="s">
        <v>15534</v>
      </c>
      <c r="E1620" t="s">
        <v>15586</v>
      </c>
      <c r="F1620" t="s">
        <v>15536</v>
      </c>
      <c r="G1620" t="s">
        <v>17779</v>
      </c>
      <c r="H1620" s="1">
        <v>45120.206111111111</v>
      </c>
      <c r="I1620" t="s">
        <v>16348</v>
      </c>
      <c r="J1620" s="1">
        <v>45120.206111111111</v>
      </c>
      <c r="K1620" t="s">
        <v>16348</v>
      </c>
    </row>
    <row r="1621" spans="1:11">
      <c r="A1621">
        <v>11510</v>
      </c>
      <c r="B1621" t="s">
        <v>17778</v>
      </c>
      <c r="C1621">
        <v>50355000</v>
      </c>
      <c r="D1621" t="s">
        <v>15534</v>
      </c>
      <c r="E1621" t="s">
        <v>15554</v>
      </c>
      <c r="F1621" t="s">
        <v>15536</v>
      </c>
      <c r="G1621" t="s">
        <v>17780</v>
      </c>
      <c r="H1621" s="1">
        <v>45120.212118055555</v>
      </c>
      <c r="I1621" t="s">
        <v>16348</v>
      </c>
      <c r="J1621" s="1">
        <v>45120.212118055555</v>
      </c>
      <c r="K1621" t="s">
        <v>16348</v>
      </c>
    </row>
    <row r="1622" spans="1:11">
      <c r="A1622">
        <v>11510</v>
      </c>
      <c r="B1622" t="s">
        <v>17778</v>
      </c>
      <c r="C1622">
        <v>50350000</v>
      </c>
      <c r="D1622" t="s">
        <v>15534</v>
      </c>
      <c r="E1622" t="s">
        <v>15554</v>
      </c>
      <c r="F1622" t="s">
        <v>15550</v>
      </c>
      <c r="G1622" t="s">
        <v>17781</v>
      </c>
      <c r="H1622" s="1">
        <v>45120.212581018517</v>
      </c>
      <c r="I1622" t="s">
        <v>16348</v>
      </c>
      <c r="J1622" s="1">
        <v>45120.212581018517</v>
      </c>
      <c r="K1622" t="s">
        <v>16348</v>
      </c>
    </row>
    <row r="1623" spans="1:11">
      <c r="A1623">
        <v>11095</v>
      </c>
      <c r="B1623" t="s">
        <v>17782</v>
      </c>
      <c r="C1623">
        <v>50305028</v>
      </c>
      <c r="D1623" t="s">
        <v>15534</v>
      </c>
      <c r="E1623" t="s">
        <v>15554</v>
      </c>
      <c r="F1623" t="s">
        <v>15550</v>
      </c>
      <c r="G1623" t="s">
        <v>17783</v>
      </c>
      <c r="H1623" s="1">
        <v>45120.214120370372</v>
      </c>
      <c r="I1623" t="s">
        <v>17784</v>
      </c>
      <c r="J1623" s="1">
        <v>45122.075694444444</v>
      </c>
      <c r="K1623" t="s">
        <v>15879</v>
      </c>
    </row>
    <row r="1624" spans="1:11">
      <c r="A1624">
        <v>11096</v>
      </c>
      <c r="B1624" t="s">
        <v>17785</v>
      </c>
      <c r="C1624">
        <v>58355035</v>
      </c>
      <c r="D1624" t="s">
        <v>15534</v>
      </c>
      <c r="E1624" t="s">
        <v>15544</v>
      </c>
      <c r="F1624" t="s">
        <v>15550</v>
      </c>
      <c r="G1624" t="s">
        <v>17786</v>
      </c>
      <c r="H1624" s="1">
        <v>45120.216435185182</v>
      </c>
      <c r="I1624" t="s">
        <v>17784</v>
      </c>
      <c r="J1624" s="1">
        <v>45120.216435185182</v>
      </c>
      <c r="K1624" t="s">
        <v>17784</v>
      </c>
    </row>
    <row r="1625" spans="1:11">
      <c r="A1625">
        <v>11368</v>
      </c>
      <c r="B1625" t="s">
        <v>17774</v>
      </c>
      <c r="C1625">
        <v>50905006</v>
      </c>
      <c r="D1625" t="s">
        <v>15534</v>
      </c>
      <c r="E1625" t="s">
        <v>15554</v>
      </c>
      <c r="F1625" t="s">
        <v>15550</v>
      </c>
      <c r="G1625" t="s">
        <v>17787</v>
      </c>
      <c r="H1625" s="1">
        <v>45120.220266203702</v>
      </c>
      <c r="I1625" t="s">
        <v>16945</v>
      </c>
      <c r="J1625" s="1">
        <v>45120.704039351855</v>
      </c>
      <c r="K1625" t="s">
        <v>15879</v>
      </c>
    </row>
    <row r="1626" spans="1:11">
      <c r="A1626">
        <v>11368</v>
      </c>
      <c r="B1626" t="s">
        <v>17774</v>
      </c>
      <c r="C1626">
        <v>51220000</v>
      </c>
      <c r="D1626" t="s">
        <v>15534</v>
      </c>
      <c r="E1626" t="s">
        <v>15554</v>
      </c>
      <c r="F1626" t="s">
        <v>15550</v>
      </c>
      <c r="G1626" t="s">
        <v>17788</v>
      </c>
      <c r="H1626" s="1">
        <v>45120.22078703704</v>
      </c>
      <c r="I1626" t="s">
        <v>16945</v>
      </c>
      <c r="J1626" s="1">
        <v>45120.703703703701</v>
      </c>
      <c r="K1626" t="s">
        <v>15879</v>
      </c>
    </row>
    <row r="1627" spans="1:11">
      <c r="A1627">
        <v>11368</v>
      </c>
      <c r="B1627" t="s">
        <v>17774</v>
      </c>
      <c r="C1627">
        <v>51230000</v>
      </c>
      <c r="D1627" t="s">
        <v>15534</v>
      </c>
      <c r="E1627" t="s">
        <v>15549</v>
      </c>
      <c r="F1627" t="s">
        <v>15550</v>
      </c>
      <c r="G1627" t="s">
        <v>17789</v>
      </c>
      <c r="H1627" s="1">
        <v>45120.222222222219</v>
      </c>
      <c r="I1627" t="s">
        <v>16945</v>
      </c>
      <c r="J1627" s="1">
        <v>45120.806701388887</v>
      </c>
      <c r="K1627" t="s">
        <v>16945</v>
      </c>
    </row>
    <row r="1628" spans="1:11">
      <c r="A1628">
        <v>11369</v>
      </c>
      <c r="B1628" t="s">
        <v>17790</v>
      </c>
      <c r="C1628">
        <v>50355000</v>
      </c>
      <c r="D1628" t="s">
        <v>15534</v>
      </c>
      <c r="E1628" t="s">
        <v>15554</v>
      </c>
      <c r="F1628" t="s">
        <v>15550</v>
      </c>
      <c r="G1628" t="s">
        <v>17791</v>
      </c>
      <c r="H1628" s="1">
        <v>45120.224386574075</v>
      </c>
      <c r="I1628" t="s">
        <v>16945</v>
      </c>
      <c r="J1628" s="1">
        <v>45120.224386574075</v>
      </c>
      <c r="K1628" t="s">
        <v>16945</v>
      </c>
    </row>
    <row r="1629" spans="1:11">
      <c r="A1629">
        <v>11369</v>
      </c>
      <c r="B1629" t="s">
        <v>17790</v>
      </c>
      <c r="C1629">
        <v>50905006</v>
      </c>
      <c r="D1629" t="s">
        <v>15534</v>
      </c>
      <c r="E1629" t="s">
        <v>15687</v>
      </c>
      <c r="F1629" t="s">
        <v>15550</v>
      </c>
      <c r="G1629" t="s">
        <v>17792</v>
      </c>
      <c r="H1629" s="1">
        <v>45120.224976851852</v>
      </c>
      <c r="I1629" t="s">
        <v>16945</v>
      </c>
      <c r="J1629" s="1">
        <v>45120.806921296295</v>
      </c>
      <c r="K1629" t="s">
        <v>16945</v>
      </c>
    </row>
    <row r="1630" spans="1:11">
      <c r="A1630">
        <v>11370</v>
      </c>
      <c r="B1630" t="s">
        <v>17793</v>
      </c>
      <c r="C1630">
        <v>51220000</v>
      </c>
      <c r="D1630" t="s">
        <v>15534</v>
      </c>
      <c r="E1630" t="s">
        <v>15554</v>
      </c>
      <c r="F1630" t="s">
        <v>15550</v>
      </c>
      <c r="G1630" t="s">
        <v>17794</v>
      </c>
      <c r="H1630" s="1">
        <v>45120.25675925926</v>
      </c>
      <c r="I1630" t="s">
        <v>16945</v>
      </c>
      <c r="J1630" s="1">
        <v>45120.808518518519</v>
      </c>
      <c r="K1630" t="s">
        <v>16945</v>
      </c>
    </row>
    <row r="1631" spans="1:11">
      <c r="A1631">
        <v>11371</v>
      </c>
      <c r="B1631" t="s">
        <v>17795</v>
      </c>
      <c r="C1631">
        <v>50355000</v>
      </c>
      <c r="D1631" t="s">
        <v>15534</v>
      </c>
      <c r="E1631" t="s">
        <v>15554</v>
      </c>
      <c r="F1631" t="s">
        <v>15550</v>
      </c>
      <c r="G1631" t="s">
        <v>17796</v>
      </c>
      <c r="H1631" s="1">
        <v>45120.258888888886</v>
      </c>
      <c r="I1631" t="s">
        <v>16945</v>
      </c>
      <c r="J1631" s="1">
        <v>45120.809004629627</v>
      </c>
      <c r="K1631" t="s">
        <v>16945</v>
      </c>
    </row>
    <row r="1632" spans="1:11">
      <c r="A1632">
        <v>11371</v>
      </c>
      <c r="B1632" t="s">
        <v>17795</v>
      </c>
      <c r="C1632">
        <v>50905006</v>
      </c>
      <c r="D1632" t="s">
        <v>15534</v>
      </c>
      <c r="E1632" t="s">
        <v>15554</v>
      </c>
      <c r="F1632" t="s">
        <v>15550</v>
      </c>
      <c r="G1632" t="s">
        <v>17792</v>
      </c>
      <c r="H1632" s="1">
        <v>45120.259363425925</v>
      </c>
      <c r="I1632" t="s">
        <v>16945</v>
      </c>
      <c r="J1632" s="1">
        <v>45120.809305555558</v>
      </c>
      <c r="K1632" t="s">
        <v>16945</v>
      </c>
    </row>
    <row r="1633" spans="1:11">
      <c r="A1633">
        <v>11371</v>
      </c>
      <c r="B1633" t="s">
        <v>17795</v>
      </c>
      <c r="C1633">
        <v>51220000</v>
      </c>
      <c r="D1633" t="s">
        <v>15534</v>
      </c>
      <c r="E1633" t="s">
        <v>15554</v>
      </c>
      <c r="F1633" t="s">
        <v>15550</v>
      </c>
      <c r="G1633" t="s">
        <v>17794</v>
      </c>
      <c r="H1633" s="1">
        <v>45120.259571759256</v>
      </c>
      <c r="I1633" t="s">
        <v>16945</v>
      </c>
      <c r="J1633" s="1">
        <v>45120.809502314813</v>
      </c>
      <c r="K1633" t="s">
        <v>16945</v>
      </c>
    </row>
    <row r="1634" spans="1:11">
      <c r="A1634">
        <v>11372</v>
      </c>
      <c r="B1634" t="s">
        <v>17797</v>
      </c>
      <c r="C1634">
        <v>50355000</v>
      </c>
      <c r="D1634" t="s">
        <v>15534</v>
      </c>
      <c r="E1634" t="s">
        <v>15554</v>
      </c>
      <c r="F1634" t="s">
        <v>15550</v>
      </c>
      <c r="G1634" t="s">
        <v>17798</v>
      </c>
      <c r="H1634" s="1">
        <v>45120.260740740741</v>
      </c>
      <c r="I1634" t="s">
        <v>16945</v>
      </c>
      <c r="J1634" s="1">
        <v>45120.810023148151</v>
      </c>
      <c r="K1634" t="s">
        <v>16945</v>
      </c>
    </row>
    <row r="1635" spans="1:11">
      <c r="A1635">
        <v>11372</v>
      </c>
      <c r="B1635" t="s">
        <v>17797</v>
      </c>
      <c r="C1635">
        <v>50905006</v>
      </c>
      <c r="D1635" t="s">
        <v>15534</v>
      </c>
      <c r="E1635" t="s">
        <v>15554</v>
      </c>
      <c r="F1635" t="s">
        <v>15550</v>
      </c>
      <c r="G1635" t="s">
        <v>17792</v>
      </c>
      <c r="H1635" s="1">
        <v>45120.261099537034</v>
      </c>
      <c r="I1635" t="s">
        <v>16945</v>
      </c>
      <c r="J1635" s="1">
        <v>45120.810416666667</v>
      </c>
      <c r="K1635" t="s">
        <v>16945</v>
      </c>
    </row>
    <row r="1636" spans="1:11">
      <c r="A1636">
        <v>11372</v>
      </c>
      <c r="B1636" t="s">
        <v>17797</v>
      </c>
      <c r="C1636">
        <v>51220000</v>
      </c>
      <c r="D1636" t="s">
        <v>15534</v>
      </c>
      <c r="E1636" t="s">
        <v>15554</v>
      </c>
      <c r="F1636" t="s">
        <v>15550</v>
      </c>
      <c r="G1636" t="s">
        <v>17794</v>
      </c>
      <c r="H1636" s="1">
        <v>45120.261550925927</v>
      </c>
      <c r="I1636" t="s">
        <v>16945</v>
      </c>
      <c r="J1636" s="1">
        <v>45120.810671296298</v>
      </c>
      <c r="K1636" t="s">
        <v>16945</v>
      </c>
    </row>
    <row r="1637" spans="1:11">
      <c r="A1637">
        <v>11309</v>
      </c>
      <c r="B1637" t="s">
        <v>17799</v>
      </c>
      <c r="C1637">
        <v>50905006</v>
      </c>
      <c r="D1637" t="s">
        <v>15534</v>
      </c>
      <c r="E1637" t="s">
        <v>15549</v>
      </c>
      <c r="F1637" t="s">
        <v>15550</v>
      </c>
      <c r="G1637" t="s">
        <v>17800</v>
      </c>
      <c r="H1637" s="1">
        <v>45120.300925925927</v>
      </c>
      <c r="I1637" t="s">
        <v>17801</v>
      </c>
      <c r="J1637" s="1">
        <v>45120.300925925927</v>
      </c>
      <c r="K1637" t="s">
        <v>17801</v>
      </c>
    </row>
    <row r="1638" spans="1:11">
      <c r="A1638">
        <v>11309</v>
      </c>
      <c r="B1638" t="s">
        <v>17799</v>
      </c>
      <c r="C1638">
        <v>58435000</v>
      </c>
      <c r="D1638" t="s">
        <v>15534</v>
      </c>
      <c r="E1638" t="s">
        <v>15535</v>
      </c>
      <c r="F1638" t="s">
        <v>15536</v>
      </c>
      <c r="G1638" t="s">
        <v>17802</v>
      </c>
      <c r="H1638" s="1">
        <v>45120.301921296297</v>
      </c>
      <c r="I1638" t="s">
        <v>17801</v>
      </c>
      <c r="J1638" s="1">
        <v>45120.37232638889</v>
      </c>
      <c r="K1638" t="s">
        <v>17801</v>
      </c>
    </row>
    <row r="1639" spans="1:11">
      <c r="A1639">
        <v>11309</v>
      </c>
      <c r="B1639" t="s">
        <v>17799</v>
      </c>
      <c r="C1639">
        <v>57300000</v>
      </c>
      <c r="D1639" t="s">
        <v>15534</v>
      </c>
      <c r="E1639" t="s">
        <v>15554</v>
      </c>
      <c r="F1639" t="s">
        <v>15550</v>
      </c>
      <c r="G1639" t="s">
        <v>17803</v>
      </c>
      <c r="H1639" s="1">
        <v>45120.31627314815</v>
      </c>
      <c r="I1639" t="s">
        <v>17801</v>
      </c>
      <c r="J1639" s="1">
        <v>45120.31627314815</v>
      </c>
      <c r="K1639" t="s">
        <v>17801</v>
      </c>
    </row>
    <row r="1640" spans="1:11">
      <c r="A1640">
        <v>11309</v>
      </c>
      <c r="B1640" t="s">
        <v>17799</v>
      </c>
      <c r="C1640">
        <v>58355030</v>
      </c>
      <c r="D1640" t="s">
        <v>15534</v>
      </c>
      <c r="E1640" t="s">
        <v>15544</v>
      </c>
      <c r="F1640" t="s">
        <v>15550</v>
      </c>
      <c r="G1640" t="s">
        <v>15167</v>
      </c>
      <c r="H1640" s="1">
        <v>45120.328599537039</v>
      </c>
      <c r="I1640" t="s">
        <v>17801</v>
      </c>
      <c r="J1640" s="1">
        <v>45120.328599537039</v>
      </c>
      <c r="K1640" t="s">
        <v>17801</v>
      </c>
    </row>
    <row r="1641" spans="1:11">
      <c r="A1641">
        <v>11309</v>
      </c>
      <c r="B1641" t="s">
        <v>17799</v>
      </c>
      <c r="C1641">
        <v>50320000</v>
      </c>
      <c r="D1641" t="s">
        <v>15534</v>
      </c>
      <c r="E1641" t="s">
        <v>15544</v>
      </c>
      <c r="F1641" t="s">
        <v>15550</v>
      </c>
      <c r="G1641" t="s">
        <v>17804</v>
      </c>
      <c r="H1641" s="1">
        <v>45120.330810185187</v>
      </c>
      <c r="I1641" t="s">
        <v>17801</v>
      </c>
      <c r="J1641" s="1">
        <v>45120.330810185187</v>
      </c>
      <c r="K1641" t="s">
        <v>17801</v>
      </c>
    </row>
    <row r="1642" spans="1:11">
      <c r="A1642">
        <v>11309</v>
      </c>
      <c r="B1642" t="s">
        <v>17799</v>
      </c>
      <c r="C1642">
        <v>50355000</v>
      </c>
      <c r="D1642" t="s">
        <v>15534</v>
      </c>
      <c r="E1642" t="s">
        <v>15549</v>
      </c>
      <c r="F1642" t="s">
        <v>15550</v>
      </c>
      <c r="G1642" t="s">
        <v>17805</v>
      </c>
      <c r="H1642" s="1">
        <v>45120.340798611112</v>
      </c>
      <c r="I1642" t="s">
        <v>17801</v>
      </c>
      <c r="J1642" s="1">
        <v>45120.340798611112</v>
      </c>
      <c r="K1642" t="s">
        <v>17801</v>
      </c>
    </row>
    <row r="1643" spans="1:11">
      <c r="A1643">
        <v>11309</v>
      </c>
      <c r="B1643" t="s">
        <v>17799</v>
      </c>
      <c r="C1643">
        <v>51210000</v>
      </c>
      <c r="D1643" t="s">
        <v>15534</v>
      </c>
      <c r="E1643" t="s">
        <v>15586</v>
      </c>
      <c r="F1643" t="s">
        <v>15536</v>
      </c>
      <c r="G1643" t="s">
        <v>17806</v>
      </c>
      <c r="H1643" s="1">
        <v>45120.344305555554</v>
      </c>
      <c r="I1643" t="s">
        <v>17801</v>
      </c>
      <c r="J1643" s="1">
        <v>45120.344305555554</v>
      </c>
      <c r="K1643" t="s">
        <v>17801</v>
      </c>
    </row>
    <row r="1644" spans="1:11">
      <c r="A1644">
        <v>11309</v>
      </c>
      <c r="B1644" t="s">
        <v>17799</v>
      </c>
      <c r="C1644">
        <v>58811000</v>
      </c>
      <c r="D1644" t="s">
        <v>15534</v>
      </c>
      <c r="E1644" t="s">
        <v>15535</v>
      </c>
      <c r="F1644" t="s">
        <v>15536</v>
      </c>
      <c r="G1644" t="s">
        <v>17807</v>
      </c>
      <c r="H1644" s="1">
        <v>45120.348946759259</v>
      </c>
      <c r="I1644" t="s">
        <v>17801</v>
      </c>
      <c r="J1644" s="1">
        <v>45120.348946759259</v>
      </c>
      <c r="K1644" t="s">
        <v>17801</v>
      </c>
    </row>
    <row r="1645" spans="1:11">
      <c r="A1645">
        <v>11309</v>
      </c>
      <c r="B1645" t="s">
        <v>17799</v>
      </c>
      <c r="C1645">
        <v>50350001</v>
      </c>
      <c r="D1645" t="s">
        <v>15534</v>
      </c>
      <c r="E1645" t="s">
        <v>15535</v>
      </c>
      <c r="F1645" t="s">
        <v>15536</v>
      </c>
      <c r="G1645" t="s">
        <v>17808</v>
      </c>
      <c r="H1645" s="1">
        <v>45120.356840277775</v>
      </c>
      <c r="I1645" t="s">
        <v>17801</v>
      </c>
      <c r="J1645" s="1">
        <v>45120.356840277775</v>
      </c>
      <c r="K1645" t="s">
        <v>17801</v>
      </c>
    </row>
    <row r="1646" spans="1:11">
      <c r="A1646">
        <v>11260</v>
      </c>
      <c r="B1646" t="s">
        <v>17809</v>
      </c>
      <c r="C1646">
        <v>51210000</v>
      </c>
      <c r="D1646" t="s">
        <v>15534</v>
      </c>
      <c r="E1646" t="s">
        <v>15586</v>
      </c>
      <c r="F1646" t="s">
        <v>15536</v>
      </c>
      <c r="G1646" t="s">
        <v>11566</v>
      </c>
      <c r="H1646" s="1">
        <v>45120.383414351854</v>
      </c>
      <c r="I1646" t="s">
        <v>17801</v>
      </c>
      <c r="J1646" s="1">
        <v>45120.383414351854</v>
      </c>
      <c r="K1646" t="s">
        <v>17801</v>
      </c>
    </row>
    <row r="1647" spans="1:11">
      <c r="A1647">
        <v>11260</v>
      </c>
      <c r="B1647" t="s">
        <v>17809</v>
      </c>
      <c r="C1647">
        <v>51220000</v>
      </c>
      <c r="D1647" t="s">
        <v>15534</v>
      </c>
      <c r="E1647" t="s">
        <v>15586</v>
      </c>
      <c r="F1647" t="s">
        <v>15536</v>
      </c>
      <c r="G1647" t="s">
        <v>17810</v>
      </c>
      <c r="H1647" s="1">
        <v>45120.384317129632</v>
      </c>
      <c r="I1647" t="s">
        <v>17801</v>
      </c>
      <c r="J1647" s="1">
        <v>45120.384317129632</v>
      </c>
      <c r="K1647" t="s">
        <v>17801</v>
      </c>
    </row>
    <row r="1648" spans="1:11">
      <c r="A1648">
        <v>11257</v>
      </c>
      <c r="B1648" t="s">
        <v>17811</v>
      </c>
      <c r="C1648">
        <v>51220000</v>
      </c>
      <c r="D1648" t="s">
        <v>15534</v>
      </c>
      <c r="E1648" t="s">
        <v>15544</v>
      </c>
      <c r="F1648" t="s">
        <v>15550</v>
      </c>
      <c r="G1648" t="s">
        <v>17812</v>
      </c>
      <c r="H1648" s="1">
        <v>45120.386423611111</v>
      </c>
      <c r="I1648" t="s">
        <v>17801</v>
      </c>
      <c r="J1648" s="1">
        <v>45120.386423611111</v>
      </c>
      <c r="K1648" t="s">
        <v>17801</v>
      </c>
    </row>
    <row r="1649" spans="1:11">
      <c r="A1649">
        <v>11257</v>
      </c>
      <c r="B1649" t="s">
        <v>17811</v>
      </c>
      <c r="C1649">
        <v>50321000</v>
      </c>
      <c r="D1649" t="s">
        <v>15534</v>
      </c>
      <c r="E1649" t="s">
        <v>15544</v>
      </c>
      <c r="F1649" t="s">
        <v>15536</v>
      </c>
      <c r="G1649" t="s">
        <v>17813</v>
      </c>
      <c r="H1649" s="1">
        <v>45120.38894675926</v>
      </c>
      <c r="I1649" t="s">
        <v>17801</v>
      </c>
      <c r="J1649" s="1">
        <v>45120.38894675926</v>
      </c>
      <c r="K1649" t="s">
        <v>17801</v>
      </c>
    </row>
    <row r="1650" spans="1:11">
      <c r="A1650">
        <v>11262</v>
      </c>
      <c r="B1650" t="s">
        <v>17814</v>
      </c>
      <c r="C1650">
        <v>50905010</v>
      </c>
      <c r="D1650" t="s">
        <v>15534</v>
      </c>
      <c r="E1650" t="s">
        <v>15544</v>
      </c>
      <c r="F1650" t="s">
        <v>15550</v>
      </c>
      <c r="G1650" t="s">
        <v>17815</v>
      </c>
      <c r="H1650" s="1">
        <v>45120.40556712963</v>
      </c>
      <c r="I1650" t="s">
        <v>17801</v>
      </c>
      <c r="J1650" s="1">
        <v>45120.40556712963</v>
      </c>
      <c r="K1650" t="s">
        <v>17801</v>
      </c>
    </row>
    <row r="1651" spans="1:11">
      <c r="A1651">
        <v>11262</v>
      </c>
      <c r="B1651" t="s">
        <v>17814</v>
      </c>
      <c r="C1651">
        <v>58355030</v>
      </c>
      <c r="D1651" t="s">
        <v>15534</v>
      </c>
      <c r="E1651" t="s">
        <v>15576</v>
      </c>
      <c r="F1651" t="s">
        <v>15550</v>
      </c>
      <c r="G1651" t="s">
        <v>17816</v>
      </c>
      <c r="H1651" s="1">
        <v>45120.406076388892</v>
      </c>
      <c r="I1651" t="s">
        <v>17801</v>
      </c>
      <c r="J1651" s="1">
        <v>45120.406747685185</v>
      </c>
      <c r="K1651" t="s">
        <v>17801</v>
      </c>
    </row>
    <row r="1652" spans="1:11">
      <c r="A1652">
        <v>11262</v>
      </c>
      <c r="B1652" t="s">
        <v>17814</v>
      </c>
      <c r="C1652">
        <v>50905006</v>
      </c>
      <c r="D1652" t="s">
        <v>15534</v>
      </c>
      <c r="E1652" t="s">
        <v>15544</v>
      </c>
      <c r="F1652" t="s">
        <v>15536</v>
      </c>
      <c r="G1652" t="s">
        <v>17817</v>
      </c>
      <c r="H1652" s="1">
        <v>45120.410474537035</v>
      </c>
      <c r="I1652" t="s">
        <v>17801</v>
      </c>
      <c r="J1652" s="1">
        <v>45120.410474537035</v>
      </c>
      <c r="K1652" t="s">
        <v>17801</v>
      </c>
    </row>
    <row r="1653" spans="1:11">
      <c r="A1653">
        <v>11262</v>
      </c>
      <c r="B1653" t="s">
        <v>17814</v>
      </c>
      <c r="C1653">
        <v>51210000</v>
      </c>
      <c r="D1653" t="s">
        <v>15534</v>
      </c>
      <c r="E1653" t="s">
        <v>15586</v>
      </c>
      <c r="F1653" t="s">
        <v>15536</v>
      </c>
      <c r="G1653" t="s">
        <v>17818</v>
      </c>
      <c r="H1653" s="1">
        <v>45120.413807870369</v>
      </c>
      <c r="I1653" t="s">
        <v>17801</v>
      </c>
      <c r="J1653" s="1">
        <v>45120.413807870369</v>
      </c>
      <c r="K1653" t="s">
        <v>17801</v>
      </c>
    </row>
    <row r="1654" spans="1:11">
      <c r="A1654">
        <v>11262</v>
      </c>
      <c r="B1654" t="s">
        <v>17814</v>
      </c>
      <c r="C1654">
        <v>50321000</v>
      </c>
      <c r="D1654" t="s">
        <v>15534</v>
      </c>
      <c r="E1654" t="s">
        <v>15544</v>
      </c>
      <c r="F1654" t="s">
        <v>15550</v>
      </c>
      <c r="G1654" t="s">
        <v>17819</v>
      </c>
      <c r="H1654" s="1">
        <v>45120.417060185187</v>
      </c>
      <c r="I1654" t="s">
        <v>17801</v>
      </c>
      <c r="J1654" s="1">
        <v>45120.417060185187</v>
      </c>
      <c r="K1654" t="s">
        <v>17801</v>
      </c>
    </row>
    <row r="1655" spans="1:11">
      <c r="A1655">
        <v>82969</v>
      </c>
      <c r="B1655" t="s">
        <v>17390</v>
      </c>
      <c r="C1655">
        <v>50320000</v>
      </c>
      <c r="D1655" t="s">
        <v>15534</v>
      </c>
      <c r="E1655" t="s">
        <v>15554</v>
      </c>
      <c r="F1655" t="s">
        <v>15550</v>
      </c>
      <c r="G1655" t="s">
        <v>17820</v>
      </c>
      <c r="H1655" s="1">
        <v>45120.483749999999</v>
      </c>
      <c r="I1655" t="s">
        <v>17260</v>
      </c>
      <c r="J1655" s="1">
        <v>45120.483749999999</v>
      </c>
      <c r="K1655" t="s">
        <v>17260</v>
      </c>
    </row>
    <row r="1656" spans="1:11">
      <c r="A1656">
        <v>10621</v>
      </c>
      <c r="B1656" t="s">
        <v>17339</v>
      </c>
      <c r="C1656">
        <v>50320000</v>
      </c>
      <c r="D1656" t="s">
        <v>15534</v>
      </c>
      <c r="E1656" t="s">
        <v>15554</v>
      </c>
      <c r="F1656" t="s">
        <v>15550</v>
      </c>
      <c r="G1656" t="s">
        <v>17820</v>
      </c>
      <c r="H1656" s="1">
        <v>45120.484386574077</v>
      </c>
      <c r="I1656" t="s">
        <v>17260</v>
      </c>
      <c r="J1656" s="1">
        <v>45120.484386574077</v>
      </c>
      <c r="K1656" t="s">
        <v>17260</v>
      </c>
    </row>
    <row r="1657" spans="1:11">
      <c r="A1657">
        <v>10515</v>
      </c>
      <c r="B1657" t="s">
        <v>17821</v>
      </c>
      <c r="C1657">
        <v>50320000</v>
      </c>
      <c r="D1657" t="s">
        <v>15534</v>
      </c>
      <c r="E1657" t="s">
        <v>15544</v>
      </c>
      <c r="F1657" t="s">
        <v>15550</v>
      </c>
      <c r="G1657" t="s">
        <v>17822</v>
      </c>
      <c r="H1657" s="1">
        <v>45120.487858796296</v>
      </c>
      <c r="I1657" t="s">
        <v>15573</v>
      </c>
      <c r="J1657" s="1">
        <v>45120.830046296294</v>
      </c>
      <c r="K1657" t="s">
        <v>15573</v>
      </c>
    </row>
    <row r="1658" spans="1:11">
      <c r="A1658">
        <v>20507</v>
      </c>
      <c r="B1658" t="s">
        <v>17823</v>
      </c>
      <c r="C1658">
        <v>51220000</v>
      </c>
      <c r="D1658" t="s">
        <v>15534</v>
      </c>
      <c r="E1658" t="s">
        <v>15554</v>
      </c>
      <c r="F1658" t="s">
        <v>15550</v>
      </c>
      <c r="G1658" t="s">
        <v>17824</v>
      </c>
      <c r="H1658" s="1">
        <v>45120.488391203704</v>
      </c>
      <c r="I1658" t="s">
        <v>16227</v>
      </c>
      <c r="J1658" s="1">
        <v>45120.488391203704</v>
      </c>
      <c r="K1658" t="s">
        <v>16227</v>
      </c>
    </row>
    <row r="1659" spans="1:11">
      <c r="A1659">
        <v>10515</v>
      </c>
      <c r="B1659" t="s">
        <v>17821</v>
      </c>
      <c r="C1659">
        <v>50321000</v>
      </c>
      <c r="D1659" t="s">
        <v>15534</v>
      </c>
      <c r="E1659" t="s">
        <v>15544</v>
      </c>
      <c r="F1659" t="s">
        <v>15536</v>
      </c>
      <c r="G1659" t="s">
        <v>17825</v>
      </c>
      <c r="H1659" s="1">
        <v>45120.488668981481</v>
      </c>
      <c r="I1659" t="s">
        <v>15573</v>
      </c>
      <c r="J1659" s="1">
        <v>45120.488668981481</v>
      </c>
      <c r="K1659" t="s">
        <v>15573</v>
      </c>
    </row>
    <row r="1660" spans="1:11">
      <c r="A1660">
        <v>9476</v>
      </c>
      <c r="B1660" t="s">
        <v>17707</v>
      </c>
      <c r="C1660">
        <v>50321000</v>
      </c>
      <c r="D1660" t="s">
        <v>15534</v>
      </c>
      <c r="E1660" t="s">
        <v>15535</v>
      </c>
      <c r="F1660" t="s">
        <v>15536</v>
      </c>
      <c r="G1660" t="s">
        <v>17826</v>
      </c>
      <c r="H1660" s="1">
        <v>45120.489050925928</v>
      </c>
      <c r="I1660" t="s">
        <v>17701</v>
      </c>
      <c r="J1660" s="1">
        <v>45120.911203703705</v>
      </c>
      <c r="K1660" t="s">
        <v>17701</v>
      </c>
    </row>
    <row r="1661" spans="1:11">
      <c r="A1661">
        <v>82972</v>
      </c>
      <c r="B1661" t="s">
        <v>17827</v>
      </c>
      <c r="C1661">
        <v>51220000</v>
      </c>
      <c r="D1661" t="s">
        <v>15534</v>
      </c>
      <c r="E1661" t="s">
        <v>15554</v>
      </c>
      <c r="F1661" t="s">
        <v>15550</v>
      </c>
      <c r="G1661" t="s">
        <v>17828</v>
      </c>
      <c r="H1661" s="1">
        <v>45120.493900462963</v>
      </c>
      <c r="I1661" t="s">
        <v>17260</v>
      </c>
      <c r="J1661" s="1">
        <v>45120.493900462963</v>
      </c>
      <c r="K1661" t="s">
        <v>17260</v>
      </c>
    </row>
    <row r="1662" spans="1:11">
      <c r="A1662">
        <v>82697</v>
      </c>
      <c r="B1662" t="s">
        <v>17829</v>
      </c>
      <c r="C1662">
        <v>51220000</v>
      </c>
      <c r="D1662" t="s">
        <v>15534</v>
      </c>
      <c r="E1662" t="s">
        <v>15554</v>
      </c>
      <c r="F1662" t="s">
        <v>15550</v>
      </c>
      <c r="G1662" t="s">
        <v>17830</v>
      </c>
      <c r="H1662" s="1">
        <v>45120.496458333335</v>
      </c>
      <c r="I1662" t="s">
        <v>17260</v>
      </c>
      <c r="J1662" s="1">
        <v>45120.496458333335</v>
      </c>
      <c r="K1662" t="s">
        <v>17260</v>
      </c>
    </row>
    <row r="1663" spans="1:11">
      <c r="A1663">
        <v>9525</v>
      </c>
      <c r="B1663" t="s">
        <v>17831</v>
      </c>
      <c r="C1663">
        <v>50812000</v>
      </c>
      <c r="D1663" t="s">
        <v>15534</v>
      </c>
      <c r="E1663" t="s">
        <v>15586</v>
      </c>
      <c r="F1663" t="s">
        <v>15536</v>
      </c>
      <c r="G1663" t="s">
        <v>17700</v>
      </c>
      <c r="H1663" s="1">
        <v>45120.498124999998</v>
      </c>
      <c r="I1663" t="s">
        <v>17701</v>
      </c>
      <c r="J1663" s="1">
        <v>45120.498124999998</v>
      </c>
      <c r="K1663" t="s">
        <v>17701</v>
      </c>
    </row>
    <row r="1664" spans="1:11">
      <c r="A1664">
        <v>8448</v>
      </c>
      <c r="B1664" t="s">
        <v>17832</v>
      </c>
      <c r="C1664">
        <v>51425006</v>
      </c>
      <c r="D1664" t="s">
        <v>15534</v>
      </c>
      <c r="E1664" t="s">
        <v>15586</v>
      </c>
      <c r="F1664" t="s">
        <v>15536</v>
      </c>
      <c r="G1664" t="s">
        <v>17833</v>
      </c>
      <c r="H1664" s="1">
        <v>45120.501354166663</v>
      </c>
      <c r="I1664" t="s">
        <v>17701</v>
      </c>
      <c r="J1664" s="1">
        <v>45120.501354166663</v>
      </c>
      <c r="K1664" t="s">
        <v>17701</v>
      </c>
    </row>
    <row r="1665" spans="1:11">
      <c r="A1665">
        <v>9516</v>
      </c>
      <c r="B1665" t="s">
        <v>17834</v>
      </c>
      <c r="C1665">
        <v>51425006</v>
      </c>
      <c r="D1665" t="s">
        <v>15534</v>
      </c>
      <c r="E1665" t="s">
        <v>15586</v>
      </c>
      <c r="F1665" t="s">
        <v>15536</v>
      </c>
      <c r="G1665" t="s">
        <v>17833</v>
      </c>
      <c r="H1665" s="1">
        <v>45120.506516203706</v>
      </c>
      <c r="I1665" t="s">
        <v>17701</v>
      </c>
      <c r="J1665" s="1">
        <v>45120.506516203706</v>
      </c>
      <c r="K1665" t="s">
        <v>17701</v>
      </c>
    </row>
    <row r="1666" spans="1:11">
      <c r="A1666">
        <v>8449</v>
      </c>
      <c r="B1666" t="s">
        <v>17835</v>
      </c>
      <c r="C1666">
        <v>50905006</v>
      </c>
      <c r="D1666" t="s">
        <v>15534</v>
      </c>
      <c r="E1666" t="s">
        <v>15586</v>
      </c>
      <c r="F1666" t="s">
        <v>15536</v>
      </c>
      <c r="H1666" s="1">
        <v>45120.506932870368</v>
      </c>
      <c r="I1666" t="s">
        <v>17701</v>
      </c>
      <c r="J1666" s="1">
        <v>45120.507731481484</v>
      </c>
      <c r="K1666" t="s">
        <v>17701</v>
      </c>
    </row>
    <row r="1667" spans="1:11">
      <c r="A1667">
        <v>8449</v>
      </c>
      <c r="B1667" t="s">
        <v>17835</v>
      </c>
      <c r="C1667">
        <v>50812000</v>
      </c>
      <c r="D1667" t="s">
        <v>15534</v>
      </c>
      <c r="E1667" t="s">
        <v>15586</v>
      </c>
      <c r="F1667" t="s">
        <v>15536</v>
      </c>
      <c r="G1667" t="s">
        <v>17700</v>
      </c>
      <c r="H1667" s="1">
        <v>45120.507418981484</v>
      </c>
      <c r="I1667" t="s">
        <v>17701</v>
      </c>
      <c r="J1667" s="1">
        <v>45120.507418981484</v>
      </c>
      <c r="K1667" t="s">
        <v>17701</v>
      </c>
    </row>
    <row r="1668" spans="1:11">
      <c r="A1668">
        <v>9482</v>
      </c>
      <c r="B1668" t="s">
        <v>17836</v>
      </c>
      <c r="C1668">
        <v>50812000</v>
      </c>
      <c r="D1668" t="s">
        <v>15534</v>
      </c>
      <c r="E1668" t="s">
        <v>15586</v>
      </c>
      <c r="F1668" t="s">
        <v>15536</v>
      </c>
      <c r="G1668" t="s">
        <v>17700</v>
      </c>
      <c r="H1668" s="1">
        <v>45120.509641203702</v>
      </c>
      <c r="I1668" t="s">
        <v>17701</v>
      </c>
      <c r="J1668" s="1">
        <v>45120.509641203702</v>
      </c>
      <c r="K1668" t="s">
        <v>17701</v>
      </c>
    </row>
    <row r="1669" spans="1:11">
      <c r="A1669">
        <v>83148</v>
      </c>
      <c r="B1669" t="s">
        <v>17837</v>
      </c>
      <c r="C1669">
        <v>51210000</v>
      </c>
      <c r="D1669" t="s">
        <v>15534</v>
      </c>
      <c r="E1669" t="s">
        <v>15554</v>
      </c>
      <c r="F1669" t="s">
        <v>15550</v>
      </c>
      <c r="G1669" t="s">
        <v>17534</v>
      </c>
      <c r="H1669" s="1">
        <v>45120.515474537038</v>
      </c>
      <c r="I1669" t="s">
        <v>16216</v>
      </c>
      <c r="J1669" s="1">
        <v>45120.515474537038</v>
      </c>
      <c r="K1669" t="s">
        <v>16216</v>
      </c>
    </row>
    <row r="1670" spans="1:11">
      <c r="A1670">
        <v>20510</v>
      </c>
      <c r="B1670" t="s">
        <v>17838</v>
      </c>
      <c r="C1670">
        <v>50305028</v>
      </c>
      <c r="D1670" t="s">
        <v>15534</v>
      </c>
      <c r="E1670" t="s">
        <v>15544</v>
      </c>
      <c r="F1670" t="s">
        <v>15550</v>
      </c>
      <c r="G1670" t="s">
        <v>17839</v>
      </c>
      <c r="H1670" s="1">
        <v>45120.516273148147</v>
      </c>
      <c r="I1670" t="s">
        <v>16227</v>
      </c>
      <c r="J1670" s="1">
        <v>45120.516273148147</v>
      </c>
      <c r="K1670" t="s">
        <v>16227</v>
      </c>
    </row>
    <row r="1671" spans="1:11">
      <c r="A1671">
        <v>20510</v>
      </c>
      <c r="B1671" t="s">
        <v>17838</v>
      </c>
      <c r="C1671">
        <v>51230000</v>
      </c>
      <c r="D1671" t="s">
        <v>15534</v>
      </c>
      <c r="E1671" t="s">
        <v>15576</v>
      </c>
      <c r="F1671" t="s">
        <v>15550</v>
      </c>
      <c r="G1671" t="s">
        <v>17840</v>
      </c>
      <c r="H1671" s="1">
        <v>45120.517731481479</v>
      </c>
      <c r="I1671" t="s">
        <v>16227</v>
      </c>
      <c r="J1671" s="1">
        <v>45120.517731481479</v>
      </c>
      <c r="K1671" t="s">
        <v>16227</v>
      </c>
    </row>
    <row r="1672" spans="1:11">
      <c r="A1672">
        <v>9479</v>
      </c>
      <c r="B1672" t="s">
        <v>17841</v>
      </c>
      <c r="C1672">
        <v>50905006</v>
      </c>
      <c r="D1672" t="s">
        <v>15534</v>
      </c>
      <c r="E1672" t="s">
        <v>15544</v>
      </c>
      <c r="F1672" t="s">
        <v>15536</v>
      </c>
      <c r="G1672" t="s">
        <v>17704</v>
      </c>
      <c r="H1672" s="1">
        <v>45120.522766203707</v>
      </c>
      <c r="I1672" t="s">
        <v>17701</v>
      </c>
      <c r="J1672" s="1">
        <v>45121.717048611114</v>
      </c>
      <c r="K1672" t="s">
        <v>17701</v>
      </c>
    </row>
    <row r="1673" spans="1:11">
      <c r="A1673">
        <v>9478</v>
      </c>
      <c r="B1673" t="s">
        <v>17842</v>
      </c>
      <c r="C1673">
        <v>50812000</v>
      </c>
      <c r="D1673" t="s">
        <v>15534</v>
      </c>
      <c r="E1673" t="s">
        <v>15586</v>
      </c>
      <c r="F1673" t="s">
        <v>15536</v>
      </c>
      <c r="G1673" t="s">
        <v>17700</v>
      </c>
      <c r="H1673" s="1">
        <v>45120.523125</v>
      </c>
      <c r="I1673" t="s">
        <v>17701</v>
      </c>
      <c r="J1673" s="1">
        <v>45120.523125</v>
      </c>
      <c r="K1673" t="s">
        <v>17701</v>
      </c>
    </row>
    <row r="1674" spans="1:11">
      <c r="A1674">
        <v>9479</v>
      </c>
      <c r="B1674" t="s">
        <v>17841</v>
      </c>
      <c r="C1674">
        <v>50812000</v>
      </c>
      <c r="D1674" t="s">
        <v>15534</v>
      </c>
      <c r="E1674" t="s">
        <v>15586</v>
      </c>
      <c r="F1674" t="s">
        <v>15536</v>
      </c>
      <c r="G1674" t="s">
        <v>17700</v>
      </c>
      <c r="H1674" s="1">
        <v>45120.523252314815</v>
      </c>
      <c r="I1674" t="s">
        <v>17701</v>
      </c>
      <c r="J1674" s="1">
        <v>45120.523252314815</v>
      </c>
      <c r="K1674" t="s">
        <v>17701</v>
      </c>
    </row>
    <row r="1675" spans="1:11">
      <c r="A1675">
        <v>53078</v>
      </c>
      <c r="B1675" t="s">
        <v>15663</v>
      </c>
      <c r="C1675">
        <v>50290000</v>
      </c>
      <c r="D1675" t="s">
        <v>15534</v>
      </c>
      <c r="E1675" t="s">
        <v>15554</v>
      </c>
      <c r="F1675" t="s">
        <v>15550</v>
      </c>
      <c r="G1675" t="s">
        <v>17843</v>
      </c>
      <c r="H1675" s="1">
        <v>45120.526631944442</v>
      </c>
      <c r="I1675" t="s">
        <v>15665</v>
      </c>
      <c r="J1675" s="1">
        <v>45120.526631944442</v>
      </c>
      <c r="K1675" t="s">
        <v>15665</v>
      </c>
    </row>
    <row r="1676" spans="1:11">
      <c r="A1676">
        <v>82955</v>
      </c>
      <c r="B1676" t="s">
        <v>17844</v>
      </c>
      <c r="C1676">
        <v>50915000</v>
      </c>
      <c r="D1676" t="s">
        <v>15534</v>
      </c>
      <c r="E1676" t="s">
        <v>15549</v>
      </c>
      <c r="F1676" t="s">
        <v>15536</v>
      </c>
      <c r="G1676" t="s">
        <v>17845</v>
      </c>
      <c r="H1676" s="1">
        <v>45120.527696759258</v>
      </c>
      <c r="I1676" t="s">
        <v>16485</v>
      </c>
      <c r="J1676" s="1">
        <v>45120.527696759258</v>
      </c>
      <c r="K1676" t="s">
        <v>16485</v>
      </c>
    </row>
    <row r="1677" spans="1:11">
      <c r="A1677">
        <v>20510</v>
      </c>
      <c r="B1677" t="s">
        <v>17838</v>
      </c>
      <c r="C1677">
        <v>56200000</v>
      </c>
      <c r="D1677" t="s">
        <v>15534</v>
      </c>
      <c r="E1677" t="s">
        <v>15576</v>
      </c>
      <c r="F1677" t="s">
        <v>15550</v>
      </c>
      <c r="G1677" t="s">
        <v>17846</v>
      </c>
      <c r="H1677" s="1">
        <v>45120.528078703705</v>
      </c>
      <c r="I1677" t="s">
        <v>16227</v>
      </c>
      <c r="J1677" s="1">
        <v>45120.528078703705</v>
      </c>
      <c r="K1677" t="s">
        <v>16227</v>
      </c>
    </row>
    <row r="1678" spans="1:11">
      <c r="A1678">
        <v>10853</v>
      </c>
      <c r="B1678" t="s">
        <v>17847</v>
      </c>
      <c r="C1678">
        <v>50915000</v>
      </c>
      <c r="D1678" t="s">
        <v>15534</v>
      </c>
      <c r="E1678" t="s">
        <v>15549</v>
      </c>
      <c r="F1678" t="s">
        <v>15536</v>
      </c>
      <c r="G1678" t="s">
        <v>16760</v>
      </c>
      <c r="H1678" s="1">
        <v>45120.530173611114</v>
      </c>
      <c r="I1678" t="s">
        <v>16485</v>
      </c>
      <c r="J1678" s="1">
        <v>45120.530173611114</v>
      </c>
      <c r="K1678" t="s">
        <v>16485</v>
      </c>
    </row>
    <row r="1679" spans="1:11">
      <c r="A1679">
        <v>9027</v>
      </c>
      <c r="B1679" t="s">
        <v>17848</v>
      </c>
      <c r="C1679">
        <v>55355030</v>
      </c>
      <c r="D1679" t="s">
        <v>15534</v>
      </c>
      <c r="E1679" t="s">
        <v>15554</v>
      </c>
      <c r="F1679" t="s">
        <v>15550</v>
      </c>
      <c r="G1679" t="s">
        <v>17849</v>
      </c>
      <c r="H1679" s="1">
        <v>45120.534004629626</v>
      </c>
      <c r="I1679" t="s">
        <v>16552</v>
      </c>
      <c r="J1679" s="1">
        <v>45120.534004629626</v>
      </c>
      <c r="K1679" t="s">
        <v>16552</v>
      </c>
    </row>
    <row r="1680" spans="1:11">
      <c r="A1680">
        <v>9027</v>
      </c>
      <c r="B1680" t="s">
        <v>17848</v>
      </c>
      <c r="C1680">
        <v>58200000</v>
      </c>
      <c r="D1680" t="s">
        <v>15534</v>
      </c>
      <c r="E1680" t="s">
        <v>15554</v>
      </c>
      <c r="F1680" t="s">
        <v>15550</v>
      </c>
      <c r="G1680" t="s">
        <v>17850</v>
      </c>
      <c r="H1680" s="1">
        <v>45120.534456018519</v>
      </c>
      <c r="I1680" t="s">
        <v>16552</v>
      </c>
      <c r="J1680" s="1">
        <v>45120.534456018519</v>
      </c>
      <c r="K1680" t="s">
        <v>16552</v>
      </c>
    </row>
    <row r="1681" spans="1:11">
      <c r="A1681">
        <v>9027</v>
      </c>
      <c r="B1681" t="s">
        <v>17848</v>
      </c>
      <c r="C1681">
        <v>58200002</v>
      </c>
      <c r="D1681" t="s">
        <v>15534</v>
      </c>
      <c r="E1681" t="s">
        <v>15554</v>
      </c>
      <c r="F1681" t="s">
        <v>15550</v>
      </c>
      <c r="G1681" t="s">
        <v>17850</v>
      </c>
      <c r="H1681" s="1">
        <v>45120.534710648149</v>
      </c>
      <c r="I1681" t="s">
        <v>16552</v>
      </c>
      <c r="J1681" s="1">
        <v>45120.534710648149</v>
      </c>
      <c r="K1681" t="s">
        <v>16552</v>
      </c>
    </row>
    <row r="1682" spans="1:11">
      <c r="A1682">
        <v>126167</v>
      </c>
      <c r="B1682" t="s">
        <v>16566</v>
      </c>
      <c r="C1682">
        <v>55700000</v>
      </c>
      <c r="D1682" t="s">
        <v>15534</v>
      </c>
      <c r="E1682" t="s">
        <v>15554</v>
      </c>
      <c r="F1682" t="s">
        <v>15550</v>
      </c>
      <c r="G1682" t="s">
        <v>17851</v>
      </c>
      <c r="H1682" s="1">
        <v>45120.541215277779</v>
      </c>
      <c r="I1682" t="s">
        <v>16557</v>
      </c>
      <c r="J1682" s="1">
        <v>45120.541215277779</v>
      </c>
      <c r="K1682" t="s">
        <v>16557</v>
      </c>
    </row>
    <row r="1683" spans="1:11">
      <c r="A1683">
        <v>9699</v>
      </c>
      <c r="B1683" t="s">
        <v>17852</v>
      </c>
      <c r="C1683">
        <v>50810000</v>
      </c>
      <c r="D1683" t="s">
        <v>15534</v>
      </c>
      <c r="E1683" t="s">
        <v>15554</v>
      </c>
      <c r="F1683" t="s">
        <v>15550</v>
      </c>
      <c r="G1683" t="s">
        <v>17853</v>
      </c>
      <c r="H1683" s="1">
        <v>45120.544236111113</v>
      </c>
      <c r="I1683" t="s">
        <v>15673</v>
      </c>
      <c r="J1683" s="1">
        <v>45120.544236111113</v>
      </c>
      <c r="K1683" t="s">
        <v>15673</v>
      </c>
    </row>
    <row r="1684" spans="1:11">
      <c r="A1684">
        <v>126230</v>
      </c>
      <c r="B1684" t="s">
        <v>17854</v>
      </c>
      <c r="C1684">
        <v>57800000</v>
      </c>
      <c r="D1684" t="s">
        <v>15534</v>
      </c>
      <c r="E1684" t="s">
        <v>15535</v>
      </c>
      <c r="F1684" t="s">
        <v>15550</v>
      </c>
      <c r="G1684" t="s">
        <v>17855</v>
      </c>
      <c r="H1684" s="1">
        <v>45120.545034722221</v>
      </c>
      <c r="I1684" t="s">
        <v>17856</v>
      </c>
      <c r="J1684" s="1">
        <v>45120.545034722221</v>
      </c>
      <c r="K1684" t="s">
        <v>17856</v>
      </c>
    </row>
    <row r="1685" spans="1:11">
      <c r="A1685">
        <v>126230</v>
      </c>
      <c r="B1685" t="s">
        <v>17854</v>
      </c>
      <c r="C1685">
        <v>58355050</v>
      </c>
      <c r="D1685" t="s">
        <v>15534</v>
      </c>
      <c r="E1685" t="s">
        <v>15535</v>
      </c>
      <c r="F1685" t="s">
        <v>15550</v>
      </c>
      <c r="G1685" t="s">
        <v>17857</v>
      </c>
      <c r="H1685" s="1">
        <v>45120.545810185184</v>
      </c>
      <c r="I1685" t="s">
        <v>17856</v>
      </c>
      <c r="J1685" s="1">
        <v>45120.545810185184</v>
      </c>
      <c r="K1685" t="s">
        <v>17856</v>
      </c>
    </row>
    <row r="1686" spans="1:11">
      <c r="A1686">
        <v>126230</v>
      </c>
      <c r="B1686" t="s">
        <v>17854</v>
      </c>
      <c r="C1686">
        <v>51425006</v>
      </c>
      <c r="D1686" t="s">
        <v>15534</v>
      </c>
      <c r="E1686" t="s">
        <v>15535</v>
      </c>
      <c r="F1686" t="s">
        <v>15550</v>
      </c>
      <c r="G1686" t="s">
        <v>17858</v>
      </c>
      <c r="H1686" s="1">
        <v>45120.546111111114</v>
      </c>
      <c r="I1686" t="s">
        <v>17856</v>
      </c>
      <c r="J1686" s="1">
        <v>45120.546111111114</v>
      </c>
      <c r="K1686" t="s">
        <v>17856</v>
      </c>
    </row>
    <row r="1687" spans="1:11">
      <c r="A1687">
        <v>126230</v>
      </c>
      <c r="B1687" t="s">
        <v>17854</v>
      </c>
      <c r="C1687">
        <v>51210000</v>
      </c>
      <c r="D1687" t="s">
        <v>15534</v>
      </c>
      <c r="E1687" t="s">
        <v>15554</v>
      </c>
      <c r="F1687" t="s">
        <v>15550</v>
      </c>
      <c r="G1687" t="s">
        <v>17859</v>
      </c>
      <c r="H1687" s="1">
        <v>45120.5466087963</v>
      </c>
      <c r="I1687" t="s">
        <v>17856</v>
      </c>
      <c r="J1687" s="1">
        <v>45120.546736111108</v>
      </c>
      <c r="K1687" t="s">
        <v>17856</v>
      </c>
    </row>
    <row r="1688" spans="1:11">
      <c r="A1688">
        <v>8752</v>
      </c>
      <c r="B1688" t="s">
        <v>17100</v>
      </c>
      <c r="C1688">
        <v>50310000</v>
      </c>
      <c r="D1688" t="s">
        <v>15534</v>
      </c>
      <c r="E1688" t="s">
        <v>15544</v>
      </c>
      <c r="F1688" t="s">
        <v>15550</v>
      </c>
      <c r="G1688" t="s">
        <v>17860</v>
      </c>
      <c r="H1688" s="1">
        <v>45120.548900462964</v>
      </c>
      <c r="I1688" t="s">
        <v>17102</v>
      </c>
      <c r="J1688" s="1">
        <v>45120.702222222222</v>
      </c>
      <c r="K1688" t="s">
        <v>17102</v>
      </c>
    </row>
    <row r="1689" spans="1:11">
      <c r="A1689">
        <v>126230</v>
      </c>
      <c r="B1689" t="s">
        <v>17854</v>
      </c>
      <c r="C1689">
        <v>51270000</v>
      </c>
      <c r="D1689" t="s">
        <v>15534</v>
      </c>
      <c r="E1689" t="s">
        <v>15554</v>
      </c>
      <c r="F1689" t="s">
        <v>15550</v>
      </c>
      <c r="G1689" t="s">
        <v>17859</v>
      </c>
      <c r="H1689" s="1">
        <v>45120.548993055556</v>
      </c>
      <c r="I1689" t="s">
        <v>17856</v>
      </c>
      <c r="J1689" s="1">
        <v>45120.548993055556</v>
      </c>
      <c r="K1689" t="s">
        <v>17856</v>
      </c>
    </row>
    <row r="1690" spans="1:11">
      <c r="A1690">
        <v>8752</v>
      </c>
      <c r="B1690" t="s">
        <v>17100</v>
      </c>
      <c r="C1690">
        <v>58425000</v>
      </c>
      <c r="D1690" t="s">
        <v>15534</v>
      </c>
      <c r="E1690" t="s">
        <v>15544</v>
      </c>
      <c r="F1690" t="s">
        <v>15550</v>
      </c>
      <c r="G1690" t="s">
        <v>17861</v>
      </c>
      <c r="H1690" s="1">
        <v>45120.550092592595</v>
      </c>
      <c r="I1690" t="s">
        <v>17102</v>
      </c>
      <c r="J1690" s="1">
        <v>45120.703125</v>
      </c>
      <c r="K1690" t="s">
        <v>17102</v>
      </c>
    </row>
    <row r="1691" spans="1:11">
      <c r="A1691">
        <v>126230</v>
      </c>
      <c r="B1691" t="s">
        <v>17854</v>
      </c>
      <c r="C1691">
        <v>50905000</v>
      </c>
      <c r="D1691" t="s">
        <v>15534</v>
      </c>
      <c r="E1691" t="s">
        <v>15586</v>
      </c>
      <c r="F1691" t="s">
        <v>15536</v>
      </c>
      <c r="G1691" t="s">
        <v>17862</v>
      </c>
      <c r="H1691" s="1">
        <v>45120.552569444444</v>
      </c>
      <c r="I1691" t="s">
        <v>17856</v>
      </c>
      <c r="J1691" s="1">
        <v>45120.552569444444</v>
      </c>
      <c r="K1691" t="s">
        <v>17856</v>
      </c>
    </row>
    <row r="1692" spans="1:11">
      <c r="A1692">
        <v>126230</v>
      </c>
      <c r="B1692" t="s">
        <v>17854</v>
      </c>
      <c r="C1692">
        <v>50365000</v>
      </c>
      <c r="D1692" t="s">
        <v>15534</v>
      </c>
      <c r="E1692" t="s">
        <v>15586</v>
      </c>
      <c r="F1692" t="s">
        <v>15536</v>
      </c>
      <c r="G1692" t="s">
        <v>17863</v>
      </c>
      <c r="H1692" s="1">
        <v>45120.554756944446</v>
      </c>
      <c r="I1692" t="s">
        <v>17856</v>
      </c>
      <c r="J1692" s="1">
        <v>45120.554756944446</v>
      </c>
      <c r="K1692" t="s">
        <v>17856</v>
      </c>
    </row>
    <row r="1693" spans="1:11">
      <c r="A1693">
        <v>126230</v>
      </c>
      <c r="B1693" t="s">
        <v>17854</v>
      </c>
      <c r="C1693">
        <v>50355000</v>
      </c>
      <c r="D1693" t="s">
        <v>15534</v>
      </c>
      <c r="E1693" t="s">
        <v>15544</v>
      </c>
      <c r="F1693" t="s">
        <v>15536</v>
      </c>
      <c r="G1693" t="s">
        <v>17864</v>
      </c>
      <c r="H1693" s="1">
        <v>45120.555833333332</v>
      </c>
      <c r="I1693" t="s">
        <v>17856</v>
      </c>
      <c r="J1693" s="1">
        <v>45120.555833333332</v>
      </c>
      <c r="K1693" t="s">
        <v>17856</v>
      </c>
    </row>
    <row r="1694" spans="1:11">
      <c r="A1694">
        <v>10855</v>
      </c>
      <c r="B1694" t="s">
        <v>17865</v>
      </c>
      <c r="C1694">
        <v>55700000</v>
      </c>
      <c r="D1694" t="s">
        <v>15534</v>
      </c>
      <c r="E1694" t="s">
        <v>15554</v>
      </c>
      <c r="F1694" t="s">
        <v>15536</v>
      </c>
      <c r="G1694" t="s">
        <v>17866</v>
      </c>
      <c r="H1694" s="1">
        <v>45120.556863425925</v>
      </c>
      <c r="I1694" t="s">
        <v>16485</v>
      </c>
      <c r="J1694" s="1">
        <v>45120.556863425925</v>
      </c>
      <c r="K1694" t="s">
        <v>16485</v>
      </c>
    </row>
    <row r="1695" spans="1:11">
      <c r="A1695">
        <v>10855</v>
      </c>
      <c r="B1695" t="s">
        <v>17865</v>
      </c>
      <c r="C1695">
        <v>51210000</v>
      </c>
      <c r="D1695" t="s">
        <v>15534</v>
      </c>
      <c r="E1695" t="s">
        <v>15554</v>
      </c>
      <c r="F1695" t="s">
        <v>15550</v>
      </c>
      <c r="G1695" t="s">
        <v>17867</v>
      </c>
      <c r="H1695" s="1">
        <v>45120.55741898148</v>
      </c>
      <c r="I1695" t="s">
        <v>16485</v>
      </c>
      <c r="J1695" s="1">
        <v>45121.88</v>
      </c>
      <c r="K1695" t="s">
        <v>16485</v>
      </c>
    </row>
    <row r="1696" spans="1:11">
      <c r="A1696">
        <v>9699</v>
      </c>
      <c r="B1696" t="s">
        <v>17852</v>
      </c>
      <c r="C1696">
        <v>55300000</v>
      </c>
      <c r="D1696" t="s">
        <v>15534</v>
      </c>
      <c r="E1696" t="s">
        <v>15544</v>
      </c>
      <c r="F1696" t="s">
        <v>15550</v>
      </c>
      <c r="G1696" t="s">
        <v>17868</v>
      </c>
      <c r="H1696" s="1">
        <v>45120.557523148149</v>
      </c>
      <c r="I1696" t="s">
        <v>15673</v>
      </c>
      <c r="J1696" s="1">
        <v>45120.557523148149</v>
      </c>
      <c r="K1696" t="s">
        <v>15673</v>
      </c>
    </row>
    <row r="1697" spans="1:11">
      <c r="A1697">
        <v>126230</v>
      </c>
      <c r="B1697" t="s">
        <v>17854</v>
      </c>
      <c r="C1697">
        <v>58350001</v>
      </c>
      <c r="D1697" t="s">
        <v>15534</v>
      </c>
      <c r="E1697" t="s">
        <v>15535</v>
      </c>
      <c r="F1697" t="s">
        <v>15550</v>
      </c>
      <c r="G1697" t="s">
        <v>17869</v>
      </c>
      <c r="H1697" s="1">
        <v>45120.559016203704</v>
      </c>
      <c r="I1697" t="s">
        <v>17856</v>
      </c>
      <c r="J1697" s="1">
        <v>45120.559560185182</v>
      </c>
      <c r="K1697" t="s">
        <v>17856</v>
      </c>
    </row>
    <row r="1698" spans="1:11">
      <c r="A1698">
        <v>126230</v>
      </c>
      <c r="B1698" t="s">
        <v>17854</v>
      </c>
      <c r="C1698">
        <v>52004000</v>
      </c>
      <c r="D1698" t="s">
        <v>15534</v>
      </c>
      <c r="E1698" t="s">
        <v>15535</v>
      </c>
      <c r="F1698" t="s">
        <v>15550</v>
      </c>
      <c r="G1698" t="s">
        <v>17869</v>
      </c>
      <c r="H1698" s="1">
        <v>45120.559490740743</v>
      </c>
      <c r="I1698" t="s">
        <v>17856</v>
      </c>
      <c r="J1698" s="1">
        <v>45120.559490740743</v>
      </c>
      <c r="K1698" t="s">
        <v>17856</v>
      </c>
    </row>
    <row r="1699" spans="1:11">
      <c r="A1699">
        <v>126230</v>
      </c>
      <c r="B1699" t="s">
        <v>17854</v>
      </c>
      <c r="C1699">
        <v>56200060</v>
      </c>
      <c r="D1699" t="s">
        <v>15534</v>
      </c>
      <c r="E1699" t="s">
        <v>15535</v>
      </c>
      <c r="F1699" t="s">
        <v>15536</v>
      </c>
      <c r="G1699" t="s">
        <v>17870</v>
      </c>
      <c r="H1699" s="1">
        <v>45120.561990740738</v>
      </c>
      <c r="I1699" t="s">
        <v>17856</v>
      </c>
      <c r="J1699" s="1">
        <v>45120.569178240738</v>
      </c>
      <c r="K1699" t="s">
        <v>17856</v>
      </c>
    </row>
    <row r="1700" spans="1:11">
      <c r="A1700">
        <v>126176</v>
      </c>
      <c r="B1700" t="s">
        <v>16856</v>
      </c>
      <c r="C1700">
        <v>57300010</v>
      </c>
      <c r="D1700" t="s">
        <v>15534</v>
      </c>
      <c r="E1700" t="s">
        <v>15586</v>
      </c>
      <c r="F1700" t="s">
        <v>15550</v>
      </c>
      <c r="G1700" t="s">
        <v>17871</v>
      </c>
      <c r="H1700" s="1">
        <v>45120.562627314815</v>
      </c>
      <c r="I1700" t="s">
        <v>16815</v>
      </c>
      <c r="J1700" s="1">
        <v>45120.562627314815</v>
      </c>
      <c r="K1700" t="s">
        <v>16815</v>
      </c>
    </row>
    <row r="1701" spans="1:11">
      <c r="A1701">
        <v>126180</v>
      </c>
      <c r="B1701" t="s">
        <v>16865</v>
      </c>
      <c r="C1701">
        <v>57300010</v>
      </c>
      <c r="D1701" t="s">
        <v>15534</v>
      </c>
      <c r="E1701" t="s">
        <v>15554</v>
      </c>
      <c r="F1701" t="s">
        <v>15550</v>
      </c>
      <c r="G1701" t="s">
        <v>17872</v>
      </c>
      <c r="H1701" s="1">
        <v>45120.563703703701</v>
      </c>
      <c r="I1701" t="s">
        <v>16815</v>
      </c>
      <c r="J1701" s="1">
        <v>45120.563703703701</v>
      </c>
      <c r="K1701" t="s">
        <v>16815</v>
      </c>
    </row>
    <row r="1702" spans="1:11">
      <c r="A1702">
        <v>126080</v>
      </c>
      <c r="B1702" t="s">
        <v>17873</v>
      </c>
      <c r="C1702">
        <v>58305021</v>
      </c>
      <c r="D1702" t="s">
        <v>15534</v>
      </c>
      <c r="E1702" t="s">
        <v>15554</v>
      </c>
      <c r="F1702" t="s">
        <v>15550</v>
      </c>
      <c r="G1702" t="s">
        <v>17874</v>
      </c>
      <c r="H1702" s="1">
        <v>45120.567395833335</v>
      </c>
      <c r="I1702" t="s">
        <v>17875</v>
      </c>
      <c r="J1702" s="1">
        <v>45121.702499999999</v>
      </c>
      <c r="K1702" t="s">
        <v>17875</v>
      </c>
    </row>
    <row r="1703" spans="1:11">
      <c r="A1703">
        <v>10855</v>
      </c>
      <c r="B1703" t="s">
        <v>17865</v>
      </c>
      <c r="C1703">
        <v>50915000</v>
      </c>
      <c r="D1703" t="s">
        <v>15534</v>
      </c>
      <c r="E1703" t="s">
        <v>15549</v>
      </c>
      <c r="F1703" t="s">
        <v>15536</v>
      </c>
      <c r="G1703" t="s">
        <v>16760</v>
      </c>
      <c r="H1703" s="1">
        <v>45120.567939814813</v>
      </c>
      <c r="I1703" t="s">
        <v>16485</v>
      </c>
      <c r="J1703" s="1">
        <v>45120.567939814813</v>
      </c>
      <c r="K1703" t="s">
        <v>16485</v>
      </c>
    </row>
    <row r="1704" spans="1:11">
      <c r="A1704">
        <v>126080</v>
      </c>
      <c r="B1704" t="s">
        <v>17873</v>
      </c>
      <c r="C1704">
        <v>50355050</v>
      </c>
      <c r="D1704" t="s">
        <v>15534</v>
      </c>
      <c r="E1704" t="s">
        <v>15554</v>
      </c>
      <c r="F1704" t="s">
        <v>15550</v>
      </c>
      <c r="G1704" t="s">
        <v>17876</v>
      </c>
      <c r="H1704" s="1">
        <v>45120.568020833336</v>
      </c>
      <c r="I1704" t="s">
        <v>17875</v>
      </c>
      <c r="J1704" s="1">
        <v>45120.568020833336</v>
      </c>
      <c r="K1704" t="s">
        <v>17875</v>
      </c>
    </row>
    <row r="1705" spans="1:11">
      <c r="A1705">
        <v>8643</v>
      </c>
      <c r="B1705" t="s">
        <v>17877</v>
      </c>
      <c r="C1705">
        <v>50365000</v>
      </c>
      <c r="D1705" t="s">
        <v>15534</v>
      </c>
      <c r="E1705" t="s">
        <v>15687</v>
      </c>
      <c r="F1705" t="s">
        <v>15550</v>
      </c>
      <c r="G1705" t="s">
        <v>17878</v>
      </c>
      <c r="H1705" s="1">
        <v>45120.569027777776</v>
      </c>
      <c r="I1705" t="s">
        <v>16552</v>
      </c>
      <c r="J1705" s="1">
        <v>45121.837766203702</v>
      </c>
      <c r="K1705" t="s">
        <v>16551</v>
      </c>
    </row>
    <row r="1706" spans="1:11">
      <c r="A1706">
        <v>126080</v>
      </c>
      <c r="B1706" t="s">
        <v>17873</v>
      </c>
      <c r="C1706">
        <v>50355000</v>
      </c>
      <c r="D1706" t="s">
        <v>15534</v>
      </c>
      <c r="E1706" t="s">
        <v>15535</v>
      </c>
      <c r="F1706" t="s">
        <v>15536</v>
      </c>
      <c r="G1706" t="s">
        <v>17879</v>
      </c>
      <c r="H1706" s="1">
        <v>45120.569236111114</v>
      </c>
      <c r="I1706" t="s">
        <v>17875</v>
      </c>
      <c r="J1706" s="1">
        <v>45120.569236111114</v>
      </c>
      <c r="K1706" t="s">
        <v>17875</v>
      </c>
    </row>
    <row r="1707" spans="1:11">
      <c r="A1707">
        <v>126230</v>
      </c>
      <c r="B1707" t="s">
        <v>17854</v>
      </c>
      <c r="C1707">
        <v>52003000</v>
      </c>
      <c r="D1707" t="s">
        <v>15534</v>
      </c>
      <c r="E1707" t="s">
        <v>15535</v>
      </c>
      <c r="F1707" t="s">
        <v>15550</v>
      </c>
      <c r="G1707" t="s">
        <v>17855</v>
      </c>
      <c r="H1707" s="1">
        <v>45120.569722222222</v>
      </c>
      <c r="I1707" t="s">
        <v>17856</v>
      </c>
      <c r="J1707" s="1">
        <v>45120.569722222222</v>
      </c>
      <c r="K1707" t="s">
        <v>17856</v>
      </c>
    </row>
    <row r="1708" spans="1:11">
      <c r="A1708">
        <v>126230</v>
      </c>
      <c r="B1708" t="s">
        <v>17854</v>
      </c>
      <c r="C1708">
        <v>51220000</v>
      </c>
      <c r="D1708" t="s">
        <v>15534</v>
      </c>
      <c r="E1708" t="s">
        <v>15540</v>
      </c>
      <c r="F1708" t="s">
        <v>15550</v>
      </c>
      <c r="G1708" t="s">
        <v>17880</v>
      </c>
      <c r="H1708" s="1">
        <v>45120.570185185185</v>
      </c>
      <c r="I1708" t="s">
        <v>17856</v>
      </c>
      <c r="J1708" s="1">
        <v>45120.570185185185</v>
      </c>
      <c r="K1708" t="s">
        <v>17856</v>
      </c>
    </row>
    <row r="1709" spans="1:11">
      <c r="A1709">
        <v>126169</v>
      </c>
      <c r="B1709" t="s">
        <v>16813</v>
      </c>
      <c r="C1709">
        <v>50515000</v>
      </c>
      <c r="D1709" t="s">
        <v>15534</v>
      </c>
      <c r="E1709" t="s">
        <v>15554</v>
      </c>
      <c r="F1709" t="s">
        <v>15550</v>
      </c>
      <c r="G1709" t="s">
        <v>17489</v>
      </c>
      <c r="H1709" s="1">
        <v>45120.5703587963</v>
      </c>
      <c r="I1709" t="s">
        <v>16815</v>
      </c>
      <c r="J1709" s="1">
        <v>45120.5703587963</v>
      </c>
      <c r="K1709" t="s">
        <v>16815</v>
      </c>
    </row>
    <row r="1710" spans="1:11">
      <c r="A1710">
        <v>9699</v>
      </c>
      <c r="B1710" t="s">
        <v>17852</v>
      </c>
      <c r="C1710">
        <v>58355030</v>
      </c>
      <c r="D1710" t="s">
        <v>15534</v>
      </c>
      <c r="E1710" t="s">
        <v>15576</v>
      </c>
      <c r="F1710" t="s">
        <v>15550</v>
      </c>
      <c r="G1710" t="s">
        <v>17881</v>
      </c>
      <c r="H1710" s="1">
        <v>45120.571273148147</v>
      </c>
      <c r="I1710" t="s">
        <v>15673</v>
      </c>
      <c r="J1710" s="1">
        <v>45120.571273148147</v>
      </c>
      <c r="K1710" t="s">
        <v>15673</v>
      </c>
    </row>
    <row r="1711" spans="1:11">
      <c r="A1711">
        <v>126183</v>
      </c>
      <c r="B1711" t="s">
        <v>17882</v>
      </c>
      <c r="C1711">
        <v>50811001</v>
      </c>
      <c r="D1711" t="s">
        <v>15534</v>
      </c>
      <c r="E1711" t="s">
        <v>15544</v>
      </c>
      <c r="F1711" t="s">
        <v>15536</v>
      </c>
      <c r="G1711" t="s">
        <v>16762</v>
      </c>
      <c r="H1711" s="1">
        <v>45120.571585648147</v>
      </c>
      <c r="I1711" t="s">
        <v>16815</v>
      </c>
      <c r="J1711" s="1">
        <v>45120.571585648147</v>
      </c>
      <c r="K1711" t="s">
        <v>16815</v>
      </c>
    </row>
    <row r="1712" spans="1:11">
      <c r="A1712">
        <v>9699</v>
      </c>
      <c r="B1712" t="s">
        <v>17852</v>
      </c>
      <c r="C1712">
        <v>57700010</v>
      </c>
      <c r="D1712" t="s">
        <v>15534</v>
      </c>
      <c r="E1712" t="s">
        <v>15576</v>
      </c>
      <c r="F1712" t="s">
        <v>15550</v>
      </c>
      <c r="G1712" t="s">
        <v>17883</v>
      </c>
      <c r="H1712" s="1">
        <v>45120.57167824074</v>
      </c>
      <c r="I1712" t="s">
        <v>15673</v>
      </c>
      <c r="J1712" s="1">
        <v>45120.57167824074</v>
      </c>
      <c r="K1712" t="s">
        <v>15673</v>
      </c>
    </row>
    <row r="1713" spans="1:11">
      <c r="A1713">
        <v>10855</v>
      </c>
      <c r="B1713" t="s">
        <v>17865</v>
      </c>
      <c r="C1713">
        <v>50350000</v>
      </c>
      <c r="D1713" t="s">
        <v>15534</v>
      </c>
      <c r="E1713" t="s">
        <v>15576</v>
      </c>
      <c r="F1713" t="s">
        <v>15536</v>
      </c>
      <c r="G1713" t="s">
        <v>17884</v>
      </c>
      <c r="H1713" s="1">
        <v>45120.571979166663</v>
      </c>
      <c r="I1713" t="s">
        <v>16485</v>
      </c>
      <c r="J1713" s="1">
        <v>45121.86519675926</v>
      </c>
      <c r="K1713" t="s">
        <v>16485</v>
      </c>
    </row>
    <row r="1714" spans="1:11">
      <c r="A1714">
        <v>9699</v>
      </c>
      <c r="B1714" t="s">
        <v>17852</v>
      </c>
      <c r="C1714">
        <v>51220000</v>
      </c>
      <c r="D1714" t="s">
        <v>15534</v>
      </c>
      <c r="E1714" t="s">
        <v>15576</v>
      </c>
      <c r="F1714" t="s">
        <v>15550</v>
      </c>
      <c r="G1714" t="s">
        <v>17885</v>
      </c>
      <c r="H1714" s="1">
        <v>45120.572013888886</v>
      </c>
      <c r="I1714" t="s">
        <v>15673</v>
      </c>
      <c r="J1714" s="1">
        <v>45120.572013888886</v>
      </c>
      <c r="K1714" t="s">
        <v>15673</v>
      </c>
    </row>
    <row r="1715" spans="1:11">
      <c r="A1715">
        <v>9699</v>
      </c>
      <c r="B1715" t="s">
        <v>17852</v>
      </c>
      <c r="C1715">
        <v>50255000</v>
      </c>
      <c r="D1715" t="s">
        <v>15534</v>
      </c>
      <c r="E1715" t="s">
        <v>15586</v>
      </c>
      <c r="F1715" t="s">
        <v>15536</v>
      </c>
      <c r="G1715" t="s">
        <v>17886</v>
      </c>
      <c r="H1715" s="1">
        <v>45120.572824074072</v>
      </c>
      <c r="I1715" t="s">
        <v>15673</v>
      </c>
      <c r="J1715" s="1">
        <v>45121.742361111108</v>
      </c>
      <c r="K1715" t="s">
        <v>15673</v>
      </c>
    </row>
    <row r="1716" spans="1:11">
      <c r="A1716">
        <v>8835</v>
      </c>
      <c r="B1716" t="s">
        <v>17887</v>
      </c>
      <c r="C1716">
        <v>56200060</v>
      </c>
      <c r="D1716" t="s">
        <v>15534</v>
      </c>
      <c r="E1716" t="s">
        <v>15576</v>
      </c>
      <c r="F1716" t="s">
        <v>15536</v>
      </c>
      <c r="G1716" t="s">
        <v>17888</v>
      </c>
      <c r="H1716" s="1">
        <v>45120.575381944444</v>
      </c>
      <c r="I1716" t="s">
        <v>16485</v>
      </c>
      <c r="J1716" s="1">
        <v>45120.575381944444</v>
      </c>
      <c r="K1716" t="s">
        <v>16485</v>
      </c>
    </row>
    <row r="1717" spans="1:11">
      <c r="A1717">
        <v>8835</v>
      </c>
      <c r="B1717" t="s">
        <v>17887</v>
      </c>
      <c r="C1717">
        <v>50310000</v>
      </c>
      <c r="D1717" t="s">
        <v>15534</v>
      </c>
      <c r="E1717" t="s">
        <v>15544</v>
      </c>
      <c r="F1717" t="s">
        <v>15550</v>
      </c>
      <c r="G1717" t="s">
        <v>17889</v>
      </c>
      <c r="H1717" s="1">
        <v>45120.575949074075</v>
      </c>
      <c r="I1717" t="s">
        <v>16485</v>
      </c>
      <c r="J1717" s="1">
        <v>45120.575949074075</v>
      </c>
      <c r="K1717" t="s">
        <v>16485</v>
      </c>
    </row>
    <row r="1718" spans="1:11">
      <c r="A1718">
        <v>8835</v>
      </c>
      <c r="B1718" t="s">
        <v>17887</v>
      </c>
      <c r="C1718">
        <v>50305025</v>
      </c>
      <c r="D1718" t="s">
        <v>15534</v>
      </c>
      <c r="E1718" t="s">
        <v>15544</v>
      </c>
      <c r="F1718" t="s">
        <v>15536</v>
      </c>
      <c r="G1718" t="s">
        <v>17890</v>
      </c>
      <c r="H1718" s="1">
        <v>45120.576967592591</v>
      </c>
      <c r="I1718" t="s">
        <v>16485</v>
      </c>
      <c r="J1718" s="1">
        <v>45121.876215277778</v>
      </c>
      <c r="K1718" t="s">
        <v>16485</v>
      </c>
    </row>
    <row r="1719" spans="1:11">
      <c r="A1719">
        <v>8762</v>
      </c>
      <c r="B1719" t="s">
        <v>17891</v>
      </c>
      <c r="C1719">
        <v>50905006</v>
      </c>
      <c r="D1719" t="s">
        <v>15534</v>
      </c>
      <c r="E1719" t="s">
        <v>15687</v>
      </c>
      <c r="F1719" t="s">
        <v>15536</v>
      </c>
      <c r="G1719" t="s">
        <v>17892</v>
      </c>
      <c r="H1719" s="1">
        <v>45120.581805555557</v>
      </c>
      <c r="I1719" t="s">
        <v>16451</v>
      </c>
      <c r="J1719" s="1">
        <v>45120.581805555557</v>
      </c>
      <c r="K1719" t="s">
        <v>16451</v>
      </c>
    </row>
    <row r="1720" spans="1:11">
      <c r="A1720">
        <v>126176</v>
      </c>
      <c r="B1720" t="s">
        <v>16856</v>
      </c>
      <c r="C1720">
        <v>50305021</v>
      </c>
      <c r="D1720" t="s">
        <v>15534</v>
      </c>
      <c r="E1720" t="s">
        <v>15554</v>
      </c>
      <c r="F1720" t="s">
        <v>15550</v>
      </c>
      <c r="G1720" t="s">
        <v>17893</v>
      </c>
      <c r="H1720" s="1">
        <v>45120.582673611112</v>
      </c>
      <c r="I1720" t="s">
        <v>16815</v>
      </c>
      <c r="J1720" s="1">
        <v>45120.582673611112</v>
      </c>
      <c r="K1720" t="s">
        <v>16815</v>
      </c>
    </row>
    <row r="1721" spans="1:11">
      <c r="A1721">
        <v>10698</v>
      </c>
      <c r="B1721" t="s">
        <v>17894</v>
      </c>
      <c r="C1721">
        <v>50321000</v>
      </c>
      <c r="D1721" t="s">
        <v>15534</v>
      </c>
      <c r="E1721" t="s">
        <v>15554</v>
      </c>
      <c r="F1721" t="s">
        <v>15536</v>
      </c>
      <c r="G1721" t="s">
        <v>16453</v>
      </c>
      <c r="H1721" s="1">
        <v>45120.587696759256</v>
      </c>
      <c r="I1721" t="s">
        <v>16525</v>
      </c>
      <c r="J1721" s="1">
        <v>45120.587696759256</v>
      </c>
      <c r="K1721" t="s">
        <v>16525</v>
      </c>
    </row>
    <row r="1722" spans="1:11">
      <c r="A1722">
        <v>14248</v>
      </c>
      <c r="B1722" t="s">
        <v>17895</v>
      </c>
      <c r="C1722">
        <v>50320000</v>
      </c>
      <c r="D1722" t="s">
        <v>15534</v>
      </c>
      <c r="E1722" t="s">
        <v>15554</v>
      </c>
      <c r="F1722" t="s">
        <v>15536</v>
      </c>
      <c r="G1722" t="s">
        <v>16453</v>
      </c>
      <c r="H1722" s="1">
        <v>45120.587858796294</v>
      </c>
      <c r="I1722" t="s">
        <v>16525</v>
      </c>
      <c r="J1722" s="1">
        <v>45120.587858796294</v>
      </c>
      <c r="K1722" t="s">
        <v>16525</v>
      </c>
    </row>
    <row r="1723" spans="1:11">
      <c r="A1723">
        <v>10708</v>
      </c>
      <c r="B1723" t="s">
        <v>16777</v>
      </c>
      <c r="C1723">
        <v>50320000</v>
      </c>
      <c r="D1723" t="s">
        <v>15534</v>
      </c>
      <c r="E1723" t="s">
        <v>15554</v>
      </c>
      <c r="F1723" t="s">
        <v>15536</v>
      </c>
      <c r="G1723" t="s">
        <v>16453</v>
      </c>
      <c r="H1723" s="1">
        <v>45120.588414351849</v>
      </c>
      <c r="I1723" t="s">
        <v>16525</v>
      </c>
      <c r="J1723" s="1">
        <v>45120.588414351849</v>
      </c>
      <c r="K1723" t="s">
        <v>16525</v>
      </c>
    </row>
    <row r="1724" spans="1:11">
      <c r="A1724">
        <v>8742</v>
      </c>
      <c r="B1724" t="s">
        <v>17896</v>
      </c>
      <c r="C1724">
        <v>50321000</v>
      </c>
      <c r="D1724" t="s">
        <v>15534</v>
      </c>
      <c r="E1724" t="s">
        <v>15544</v>
      </c>
      <c r="F1724" t="s">
        <v>15536</v>
      </c>
      <c r="G1724" t="s">
        <v>17897</v>
      </c>
      <c r="H1724" s="1">
        <v>45120.594872685186</v>
      </c>
      <c r="I1724" t="s">
        <v>16407</v>
      </c>
      <c r="J1724" s="1">
        <v>45120.594872685186</v>
      </c>
      <c r="K1724" t="s">
        <v>16407</v>
      </c>
    </row>
    <row r="1725" spans="1:11">
      <c r="A1725">
        <v>10999</v>
      </c>
      <c r="B1725" t="s">
        <v>17898</v>
      </c>
      <c r="C1725">
        <v>50305028</v>
      </c>
      <c r="D1725" t="s">
        <v>15534</v>
      </c>
      <c r="E1725" t="s">
        <v>15544</v>
      </c>
      <c r="F1725" t="s">
        <v>15536</v>
      </c>
      <c r="G1725" t="s">
        <v>17899</v>
      </c>
      <c r="H1725" s="1">
        <v>45120.594930555555</v>
      </c>
      <c r="I1725" t="s">
        <v>16743</v>
      </c>
      <c r="J1725" s="1">
        <v>45120.610844907409</v>
      </c>
      <c r="K1725" t="s">
        <v>16743</v>
      </c>
    </row>
    <row r="1726" spans="1:11">
      <c r="A1726">
        <v>11767</v>
      </c>
      <c r="B1726" t="s">
        <v>17900</v>
      </c>
      <c r="C1726">
        <v>50810000</v>
      </c>
      <c r="D1726" t="s">
        <v>15534</v>
      </c>
      <c r="E1726" t="s">
        <v>15586</v>
      </c>
      <c r="F1726" t="s">
        <v>15536</v>
      </c>
      <c r="H1726" s="1">
        <v>45120.598321759258</v>
      </c>
      <c r="I1726" t="s">
        <v>16407</v>
      </c>
      <c r="J1726" s="1">
        <v>45120.598321759258</v>
      </c>
      <c r="K1726" t="s">
        <v>16407</v>
      </c>
    </row>
    <row r="1727" spans="1:11">
      <c r="A1727">
        <v>126176</v>
      </c>
      <c r="B1727" t="s">
        <v>16856</v>
      </c>
      <c r="C1727">
        <v>57300021</v>
      </c>
      <c r="D1727" t="s">
        <v>15534</v>
      </c>
      <c r="E1727" t="s">
        <v>15586</v>
      </c>
      <c r="F1727" t="s">
        <v>15550</v>
      </c>
      <c r="G1727" t="s">
        <v>17901</v>
      </c>
      <c r="H1727" s="1">
        <v>45120.598761574074</v>
      </c>
      <c r="I1727" t="s">
        <v>16815</v>
      </c>
      <c r="J1727" s="1">
        <v>45120.598761574074</v>
      </c>
      <c r="K1727" t="s">
        <v>16815</v>
      </c>
    </row>
    <row r="1728" spans="1:11">
      <c r="A1728">
        <v>11232</v>
      </c>
      <c r="B1728" t="s">
        <v>16804</v>
      </c>
      <c r="C1728">
        <v>58435000</v>
      </c>
      <c r="D1728" t="s">
        <v>15534</v>
      </c>
      <c r="E1728" t="s">
        <v>15554</v>
      </c>
      <c r="F1728" t="s">
        <v>15550</v>
      </c>
      <c r="G1728" t="s">
        <v>17902</v>
      </c>
      <c r="H1728" s="1">
        <v>45120.598946759259</v>
      </c>
      <c r="I1728" t="s">
        <v>16398</v>
      </c>
      <c r="J1728" s="1">
        <v>45120.598946759259</v>
      </c>
      <c r="K1728" t="s">
        <v>16398</v>
      </c>
    </row>
    <row r="1729" spans="1:11">
      <c r="A1729">
        <v>126182</v>
      </c>
      <c r="B1729" t="s">
        <v>17903</v>
      </c>
      <c r="C1729">
        <v>51220000</v>
      </c>
      <c r="D1729" t="s">
        <v>15534</v>
      </c>
      <c r="E1729" t="s">
        <v>15554</v>
      </c>
      <c r="F1729" t="s">
        <v>15550</v>
      </c>
      <c r="G1729" t="s">
        <v>17904</v>
      </c>
      <c r="H1729" s="1">
        <v>45120.60052083333</v>
      </c>
      <c r="I1729" t="s">
        <v>16815</v>
      </c>
      <c r="J1729" s="1">
        <v>45120.600578703707</v>
      </c>
      <c r="K1729" t="s">
        <v>16815</v>
      </c>
    </row>
    <row r="1730" spans="1:11">
      <c r="A1730">
        <v>11764</v>
      </c>
      <c r="B1730" t="s">
        <v>17905</v>
      </c>
      <c r="C1730">
        <v>50305028</v>
      </c>
      <c r="D1730" t="s">
        <v>15534</v>
      </c>
      <c r="E1730" t="s">
        <v>15535</v>
      </c>
      <c r="F1730" t="s">
        <v>15550</v>
      </c>
      <c r="G1730" t="s">
        <v>17906</v>
      </c>
      <c r="H1730" s="1">
        <v>45120.603645833333</v>
      </c>
      <c r="I1730" t="s">
        <v>16407</v>
      </c>
      <c r="J1730" s="1">
        <v>45120.603645833333</v>
      </c>
      <c r="K1730" t="s">
        <v>16407</v>
      </c>
    </row>
    <row r="1731" spans="1:11">
      <c r="A1731">
        <v>11761</v>
      </c>
      <c r="B1731" t="s">
        <v>17524</v>
      </c>
      <c r="C1731">
        <v>50305025</v>
      </c>
      <c r="D1731" t="s">
        <v>15534</v>
      </c>
      <c r="E1731" t="s">
        <v>15554</v>
      </c>
      <c r="F1731" t="s">
        <v>15550</v>
      </c>
      <c r="G1731" t="s">
        <v>17907</v>
      </c>
      <c r="H1731" s="1">
        <v>45120.604016203702</v>
      </c>
      <c r="I1731" t="s">
        <v>16064</v>
      </c>
      <c r="J1731" s="1">
        <v>45120.604016203702</v>
      </c>
      <c r="K1731" t="s">
        <v>16064</v>
      </c>
    </row>
    <row r="1732" spans="1:11">
      <c r="A1732">
        <v>82880</v>
      </c>
      <c r="B1732" t="s">
        <v>16245</v>
      </c>
      <c r="C1732">
        <v>50905006</v>
      </c>
      <c r="D1732" t="s">
        <v>15534</v>
      </c>
      <c r="E1732" t="s">
        <v>15586</v>
      </c>
      <c r="F1732" t="s">
        <v>15536</v>
      </c>
      <c r="G1732" t="s">
        <v>16786</v>
      </c>
      <c r="H1732" s="1">
        <v>45120.605104166665</v>
      </c>
      <c r="I1732" t="s">
        <v>16236</v>
      </c>
      <c r="J1732" s="1">
        <v>45120.605104166665</v>
      </c>
      <c r="K1732" t="s">
        <v>16236</v>
      </c>
    </row>
    <row r="1733" spans="1:11">
      <c r="A1733">
        <v>82879</v>
      </c>
      <c r="B1733" t="s">
        <v>17908</v>
      </c>
      <c r="C1733">
        <v>50905006</v>
      </c>
      <c r="D1733" t="s">
        <v>15534</v>
      </c>
      <c r="E1733" t="s">
        <v>15586</v>
      </c>
      <c r="F1733" t="s">
        <v>15536</v>
      </c>
      <c r="G1733" t="s">
        <v>16786</v>
      </c>
      <c r="H1733" s="1">
        <v>45120.605370370373</v>
      </c>
      <c r="I1733" t="s">
        <v>16236</v>
      </c>
      <c r="J1733" s="1">
        <v>45120.605370370373</v>
      </c>
      <c r="K1733" t="s">
        <v>16236</v>
      </c>
    </row>
    <row r="1734" spans="1:11">
      <c r="A1734">
        <v>10705</v>
      </c>
      <c r="B1734" t="s">
        <v>17909</v>
      </c>
      <c r="C1734">
        <v>58425000</v>
      </c>
      <c r="D1734" t="s">
        <v>15534</v>
      </c>
      <c r="E1734" t="s">
        <v>15576</v>
      </c>
      <c r="F1734" t="s">
        <v>15550</v>
      </c>
      <c r="G1734" t="s">
        <v>17910</v>
      </c>
      <c r="H1734" s="1">
        <v>45120.606006944443</v>
      </c>
      <c r="I1734" t="s">
        <v>16525</v>
      </c>
      <c r="J1734" s="1">
        <v>45120.606006944443</v>
      </c>
      <c r="K1734" t="s">
        <v>16525</v>
      </c>
    </row>
    <row r="1735" spans="1:11">
      <c r="A1735">
        <v>8522</v>
      </c>
      <c r="B1735" t="s">
        <v>17911</v>
      </c>
      <c r="C1735">
        <v>50305025</v>
      </c>
      <c r="D1735" t="s">
        <v>15534</v>
      </c>
      <c r="E1735" t="s">
        <v>15544</v>
      </c>
      <c r="F1735" t="s">
        <v>15550</v>
      </c>
      <c r="G1735" t="s">
        <v>17912</v>
      </c>
      <c r="H1735" s="1">
        <v>45120.606458333335</v>
      </c>
      <c r="I1735" t="s">
        <v>17913</v>
      </c>
      <c r="J1735" s="1">
        <v>45120.606458333335</v>
      </c>
      <c r="K1735" t="s">
        <v>17913</v>
      </c>
    </row>
    <row r="1736" spans="1:11">
      <c r="A1736">
        <v>8765</v>
      </c>
      <c r="B1736" t="s">
        <v>17914</v>
      </c>
      <c r="C1736">
        <v>51210000</v>
      </c>
      <c r="D1736" t="s">
        <v>15534</v>
      </c>
      <c r="E1736" t="s">
        <v>15554</v>
      </c>
      <c r="F1736" t="s">
        <v>15536</v>
      </c>
      <c r="G1736" t="s">
        <v>17915</v>
      </c>
      <c r="H1736" s="1">
        <v>45120.606631944444</v>
      </c>
      <c r="I1736" t="s">
        <v>16451</v>
      </c>
      <c r="J1736" s="1">
        <v>45120.606631944444</v>
      </c>
      <c r="K1736" t="s">
        <v>16451</v>
      </c>
    </row>
    <row r="1737" spans="1:11">
      <c r="A1737">
        <v>99424</v>
      </c>
      <c r="B1737" t="s">
        <v>16249</v>
      </c>
      <c r="C1737">
        <v>50905006</v>
      </c>
      <c r="D1737" t="s">
        <v>15534</v>
      </c>
      <c r="E1737" t="s">
        <v>15586</v>
      </c>
      <c r="F1737" t="s">
        <v>15536</v>
      </c>
      <c r="G1737" t="s">
        <v>16786</v>
      </c>
      <c r="H1737" s="1">
        <v>45120.60769675926</v>
      </c>
      <c r="I1737" t="s">
        <v>16236</v>
      </c>
      <c r="J1737" s="1">
        <v>45120.60769675926</v>
      </c>
      <c r="K1737" t="s">
        <v>16236</v>
      </c>
    </row>
    <row r="1738" spans="1:11">
      <c r="A1738">
        <v>83127</v>
      </c>
      <c r="B1738" t="s">
        <v>17361</v>
      </c>
      <c r="C1738">
        <v>51290000</v>
      </c>
      <c r="D1738" t="s">
        <v>15534</v>
      </c>
      <c r="E1738" t="s">
        <v>15554</v>
      </c>
      <c r="F1738" t="s">
        <v>15550</v>
      </c>
      <c r="G1738" t="s">
        <v>17916</v>
      </c>
      <c r="H1738" s="1">
        <v>45120.607905092591</v>
      </c>
      <c r="I1738" t="s">
        <v>17271</v>
      </c>
      <c r="J1738" s="1">
        <v>45120.607905092591</v>
      </c>
      <c r="K1738" t="s">
        <v>17271</v>
      </c>
    </row>
    <row r="1739" spans="1:11">
      <c r="A1739">
        <v>8765</v>
      </c>
      <c r="B1739" t="s">
        <v>17914</v>
      </c>
      <c r="C1739">
        <v>50515000</v>
      </c>
      <c r="D1739" t="s">
        <v>15534</v>
      </c>
      <c r="E1739" t="s">
        <v>15554</v>
      </c>
      <c r="F1739" t="s">
        <v>15536</v>
      </c>
      <c r="G1739" t="s">
        <v>17917</v>
      </c>
      <c r="H1739" s="1">
        <v>45120.608506944445</v>
      </c>
      <c r="I1739" t="s">
        <v>16451</v>
      </c>
      <c r="J1739" s="1">
        <v>45120.608506944445</v>
      </c>
      <c r="K1739" t="s">
        <v>16451</v>
      </c>
    </row>
    <row r="1740" spans="1:11">
      <c r="A1740">
        <v>8765</v>
      </c>
      <c r="B1740" t="s">
        <v>17914</v>
      </c>
      <c r="C1740">
        <v>50305021</v>
      </c>
      <c r="D1740" t="s">
        <v>15534</v>
      </c>
      <c r="E1740" t="s">
        <v>15554</v>
      </c>
      <c r="F1740" t="s">
        <v>15536</v>
      </c>
      <c r="G1740" t="s">
        <v>17918</v>
      </c>
      <c r="H1740" s="1">
        <v>45120.613680555558</v>
      </c>
      <c r="I1740" t="s">
        <v>16451</v>
      </c>
      <c r="J1740" s="1">
        <v>45120.613680555558</v>
      </c>
      <c r="K1740" t="s">
        <v>16451</v>
      </c>
    </row>
    <row r="1741" spans="1:11">
      <c r="A1741">
        <v>10705</v>
      </c>
      <c r="B1741" t="s">
        <v>17909</v>
      </c>
      <c r="C1741">
        <v>51210000</v>
      </c>
      <c r="D1741" t="s">
        <v>15534</v>
      </c>
      <c r="E1741" t="s">
        <v>15586</v>
      </c>
      <c r="F1741" t="s">
        <v>15550</v>
      </c>
      <c r="G1741" t="s">
        <v>17919</v>
      </c>
      <c r="H1741" s="1">
        <v>45120.615671296298</v>
      </c>
      <c r="I1741" t="s">
        <v>16525</v>
      </c>
      <c r="J1741" s="1">
        <v>45120.615671296298</v>
      </c>
      <c r="K1741" t="s">
        <v>16525</v>
      </c>
    </row>
    <row r="1742" spans="1:11">
      <c r="A1742">
        <v>8522</v>
      </c>
      <c r="B1742" t="s">
        <v>17911</v>
      </c>
      <c r="C1742">
        <v>51220000</v>
      </c>
      <c r="D1742" t="s">
        <v>15534</v>
      </c>
      <c r="E1742" t="s">
        <v>15544</v>
      </c>
      <c r="F1742" t="s">
        <v>15550</v>
      </c>
      <c r="G1742" t="s">
        <v>17920</v>
      </c>
      <c r="H1742" s="1">
        <v>45120.632314814815</v>
      </c>
      <c r="I1742" t="s">
        <v>17913</v>
      </c>
      <c r="J1742" s="1">
        <v>45120.632314814815</v>
      </c>
      <c r="K1742" t="s">
        <v>17913</v>
      </c>
    </row>
    <row r="1743" spans="1:11">
      <c r="A1743">
        <v>14241</v>
      </c>
      <c r="B1743" t="s">
        <v>17921</v>
      </c>
      <c r="C1743">
        <v>50315000</v>
      </c>
      <c r="D1743" t="s">
        <v>15534</v>
      </c>
      <c r="E1743" t="s">
        <v>15544</v>
      </c>
      <c r="F1743" t="s">
        <v>15550</v>
      </c>
      <c r="G1743" t="s">
        <v>17922</v>
      </c>
      <c r="H1743" s="1">
        <v>45120.636874999997</v>
      </c>
      <c r="I1743" t="s">
        <v>16525</v>
      </c>
      <c r="J1743" s="1">
        <v>45120.636874999997</v>
      </c>
      <c r="K1743" t="s">
        <v>16525</v>
      </c>
    </row>
    <row r="1744" spans="1:11">
      <c r="A1744">
        <v>8702</v>
      </c>
      <c r="B1744" t="s">
        <v>16774</v>
      </c>
      <c r="C1744">
        <v>56200030</v>
      </c>
      <c r="D1744" t="s">
        <v>15534</v>
      </c>
      <c r="E1744" t="s">
        <v>15554</v>
      </c>
      <c r="F1744" t="s">
        <v>15550</v>
      </c>
      <c r="G1744" t="s">
        <v>17923</v>
      </c>
      <c r="H1744" s="1">
        <v>45120.636932870373</v>
      </c>
      <c r="I1744" t="s">
        <v>16398</v>
      </c>
      <c r="J1744" s="1">
        <v>45120.636932870373</v>
      </c>
      <c r="K1744" t="s">
        <v>16398</v>
      </c>
    </row>
    <row r="1745" spans="1:11">
      <c r="A1745">
        <v>83108</v>
      </c>
      <c r="B1745" t="s">
        <v>17924</v>
      </c>
      <c r="C1745">
        <v>50305021</v>
      </c>
      <c r="D1745" t="s">
        <v>15534</v>
      </c>
      <c r="E1745" t="s">
        <v>15544</v>
      </c>
      <c r="F1745" t="s">
        <v>15550</v>
      </c>
      <c r="G1745" t="s">
        <v>17925</v>
      </c>
      <c r="H1745" s="1">
        <v>45120.637800925928</v>
      </c>
      <c r="I1745" t="s">
        <v>16525</v>
      </c>
      <c r="J1745" s="1">
        <v>45120.637800925928</v>
      </c>
      <c r="K1745" t="s">
        <v>16525</v>
      </c>
    </row>
    <row r="1746" spans="1:11">
      <c r="A1746">
        <v>8753</v>
      </c>
      <c r="B1746" t="s">
        <v>17926</v>
      </c>
      <c r="C1746">
        <v>50305028</v>
      </c>
      <c r="D1746" t="s">
        <v>15534</v>
      </c>
      <c r="E1746" t="s">
        <v>15544</v>
      </c>
      <c r="F1746" t="s">
        <v>15550</v>
      </c>
      <c r="G1746" t="s">
        <v>17927</v>
      </c>
      <c r="H1746" s="1">
        <v>45120.642534722225</v>
      </c>
      <c r="I1746" t="s">
        <v>17913</v>
      </c>
      <c r="J1746" s="1">
        <v>45120.642534722225</v>
      </c>
      <c r="K1746" t="s">
        <v>17913</v>
      </c>
    </row>
    <row r="1747" spans="1:11">
      <c r="A1747">
        <v>8765</v>
      </c>
      <c r="B1747" t="s">
        <v>17914</v>
      </c>
      <c r="C1747">
        <v>55700000</v>
      </c>
      <c r="D1747" t="s">
        <v>15534</v>
      </c>
      <c r="E1747" t="s">
        <v>15554</v>
      </c>
      <c r="F1747" t="s">
        <v>15550</v>
      </c>
      <c r="G1747" t="s">
        <v>17928</v>
      </c>
      <c r="H1747" s="1">
        <v>45120.643599537034</v>
      </c>
      <c r="I1747" t="s">
        <v>16451</v>
      </c>
      <c r="J1747" s="1">
        <v>45120.643599537034</v>
      </c>
      <c r="K1747" t="s">
        <v>16451</v>
      </c>
    </row>
    <row r="1748" spans="1:11">
      <c r="A1748">
        <v>11808</v>
      </c>
      <c r="B1748" t="s">
        <v>17929</v>
      </c>
      <c r="C1748">
        <v>50305025</v>
      </c>
      <c r="D1748" t="s">
        <v>15534</v>
      </c>
      <c r="E1748" t="s">
        <v>15544</v>
      </c>
      <c r="F1748" t="s">
        <v>15550</v>
      </c>
      <c r="G1748" t="s">
        <v>17930</v>
      </c>
      <c r="H1748" s="1">
        <v>45120.645358796297</v>
      </c>
      <c r="I1748" t="s">
        <v>15673</v>
      </c>
      <c r="J1748" s="1">
        <v>45120.645358796297</v>
      </c>
      <c r="K1748" t="s">
        <v>15673</v>
      </c>
    </row>
    <row r="1749" spans="1:11">
      <c r="A1749">
        <v>10704</v>
      </c>
      <c r="B1749" t="s">
        <v>17931</v>
      </c>
      <c r="C1749">
        <v>57300021</v>
      </c>
      <c r="D1749" t="s">
        <v>15534</v>
      </c>
      <c r="E1749" t="s">
        <v>15554</v>
      </c>
      <c r="F1749" t="s">
        <v>15550</v>
      </c>
      <c r="G1749" t="s">
        <v>17932</v>
      </c>
      <c r="H1749" s="1">
        <v>45120.646134259259</v>
      </c>
      <c r="I1749" t="s">
        <v>16525</v>
      </c>
      <c r="J1749" s="1">
        <v>45120.646134259259</v>
      </c>
      <c r="K1749" t="s">
        <v>16525</v>
      </c>
    </row>
    <row r="1750" spans="1:11">
      <c r="A1750">
        <v>8752</v>
      </c>
      <c r="B1750" t="s">
        <v>17100</v>
      </c>
      <c r="C1750">
        <v>50905000</v>
      </c>
      <c r="D1750" t="s">
        <v>15534</v>
      </c>
      <c r="E1750" t="s">
        <v>15540</v>
      </c>
      <c r="F1750" t="s">
        <v>15550</v>
      </c>
      <c r="G1750" t="s">
        <v>16615</v>
      </c>
      <c r="H1750" s="1">
        <v>45120.647106481483</v>
      </c>
      <c r="I1750" t="s">
        <v>17102</v>
      </c>
      <c r="J1750" s="1">
        <v>45120.648182870369</v>
      </c>
      <c r="K1750" t="s">
        <v>17102</v>
      </c>
    </row>
    <row r="1751" spans="1:11">
      <c r="A1751">
        <v>20838</v>
      </c>
      <c r="B1751" t="s">
        <v>17933</v>
      </c>
      <c r="C1751">
        <v>50905006</v>
      </c>
      <c r="D1751" t="s">
        <v>15534</v>
      </c>
      <c r="E1751" t="s">
        <v>15554</v>
      </c>
      <c r="F1751" t="s">
        <v>15550</v>
      </c>
      <c r="G1751" t="s">
        <v>17934</v>
      </c>
      <c r="H1751" s="1">
        <v>45120.647650462961</v>
      </c>
      <c r="I1751" t="s">
        <v>16348</v>
      </c>
      <c r="J1751" s="1">
        <v>45120.654479166667</v>
      </c>
      <c r="K1751" t="s">
        <v>16348</v>
      </c>
    </row>
    <row r="1752" spans="1:11">
      <c r="A1752">
        <v>11808</v>
      </c>
      <c r="B1752" t="s">
        <v>17929</v>
      </c>
      <c r="C1752">
        <v>51220000</v>
      </c>
      <c r="D1752" t="s">
        <v>15534</v>
      </c>
      <c r="E1752" t="s">
        <v>15586</v>
      </c>
      <c r="F1752" t="s">
        <v>15536</v>
      </c>
      <c r="G1752" t="s">
        <v>17935</v>
      </c>
      <c r="H1752" s="1">
        <v>45120.650277777779</v>
      </c>
      <c r="I1752" t="s">
        <v>15673</v>
      </c>
      <c r="J1752" s="1">
        <v>45121.776134259257</v>
      </c>
      <c r="K1752" t="s">
        <v>15673</v>
      </c>
    </row>
    <row r="1753" spans="1:11">
      <c r="A1753">
        <v>126080</v>
      </c>
      <c r="B1753" t="s">
        <v>17873</v>
      </c>
      <c r="C1753">
        <v>50390000</v>
      </c>
      <c r="D1753" t="s">
        <v>15534</v>
      </c>
      <c r="E1753" t="s">
        <v>15535</v>
      </c>
      <c r="F1753" t="s">
        <v>15550</v>
      </c>
      <c r="G1753" t="s">
        <v>17936</v>
      </c>
      <c r="H1753" s="1">
        <v>45120.650856481479</v>
      </c>
      <c r="I1753" t="s">
        <v>17875</v>
      </c>
      <c r="J1753" s="1">
        <v>45120.650856481479</v>
      </c>
      <c r="K1753" t="s">
        <v>17875</v>
      </c>
    </row>
    <row r="1754" spans="1:11">
      <c r="A1754">
        <v>11809</v>
      </c>
      <c r="B1754" t="s">
        <v>17937</v>
      </c>
      <c r="C1754">
        <v>50366000</v>
      </c>
      <c r="D1754" t="s">
        <v>15534</v>
      </c>
      <c r="E1754" t="s">
        <v>15544</v>
      </c>
      <c r="F1754" t="s">
        <v>15550</v>
      </c>
      <c r="G1754" t="s">
        <v>17938</v>
      </c>
      <c r="H1754" s="1">
        <v>45120.65111111111</v>
      </c>
      <c r="I1754" t="s">
        <v>15673</v>
      </c>
      <c r="J1754" s="1">
        <v>45120.65111111111</v>
      </c>
      <c r="K1754" t="s">
        <v>15673</v>
      </c>
    </row>
    <row r="1755" spans="1:11">
      <c r="A1755">
        <v>126080</v>
      </c>
      <c r="B1755" t="s">
        <v>17873</v>
      </c>
      <c r="C1755">
        <v>50255000</v>
      </c>
      <c r="D1755" t="s">
        <v>15534</v>
      </c>
      <c r="E1755" t="s">
        <v>15687</v>
      </c>
      <c r="F1755" t="s">
        <v>15550</v>
      </c>
      <c r="G1755" t="s">
        <v>17939</v>
      </c>
      <c r="H1755" s="1">
        <v>45120.652025462965</v>
      </c>
      <c r="I1755" t="s">
        <v>17875</v>
      </c>
      <c r="J1755" s="1">
        <v>45120.652025462965</v>
      </c>
      <c r="K1755" t="s">
        <v>17875</v>
      </c>
    </row>
    <row r="1756" spans="1:11">
      <c r="A1756">
        <v>126218</v>
      </c>
      <c r="B1756" t="s">
        <v>17940</v>
      </c>
      <c r="C1756">
        <v>50321000</v>
      </c>
      <c r="D1756" t="s">
        <v>15534</v>
      </c>
      <c r="E1756" t="s">
        <v>15549</v>
      </c>
      <c r="F1756" t="s">
        <v>15536</v>
      </c>
      <c r="G1756" t="s">
        <v>17941</v>
      </c>
      <c r="H1756" s="1">
        <v>45120.652719907404</v>
      </c>
      <c r="I1756" t="s">
        <v>17942</v>
      </c>
      <c r="J1756" s="1">
        <v>45120.652719907404</v>
      </c>
      <c r="K1756" t="s">
        <v>17942</v>
      </c>
    </row>
    <row r="1757" spans="1:11">
      <c r="A1757">
        <v>82783</v>
      </c>
      <c r="B1757" t="s">
        <v>17943</v>
      </c>
      <c r="C1757">
        <v>57700030</v>
      </c>
      <c r="D1757" t="s">
        <v>15534</v>
      </c>
      <c r="E1757" t="s">
        <v>15576</v>
      </c>
      <c r="F1757" t="s">
        <v>15550</v>
      </c>
      <c r="G1757" t="s">
        <v>17944</v>
      </c>
      <c r="H1757" s="1">
        <v>45120.65351851852</v>
      </c>
      <c r="I1757" t="s">
        <v>15542</v>
      </c>
      <c r="J1757" s="1">
        <v>45120.65351851852</v>
      </c>
      <c r="K1757" t="s">
        <v>15542</v>
      </c>
    </row>
    <row r="1758" spans="1:11">
      <c r="A1758">
        <v>82716</v>
      </c>
      <c r="B1758" t="s">
        <v>17372</v>
      </c>
      <c r="C1758">
        <v>50365000</v>
      </c>
      <c r="D1758" t="s">
        <v>15534</v>
      </c>
      <c r="E1758" t="s">
        <v>15554</v>
      </c>
      <c r="F1758" t="s">
        <v>15550</v>
      </c>
      <c r="G1758" t="s">
        <v>17945</v>
      </c>
      <c r="H1758" s="1">
        <v>45120.654513888891</v>
      </c>
      <c r="I1758" t="s">
        <v>16431</v>
      </c>
      <c r="J1758" s="1">
        <v>45120.654513888891</v>
      </c>
      <c r="K1758" t="s">
        <v>16431</v>
      </c>
    </row>
    <row r="1759" spans="1:11">
      <c r="A1759">
        <v>8988</v>
      </c>
      <c r="B1759" t="s">
        <v>17946</v>
      </c>
      <c r="C1759">
        <v>50515000</v>
      </c>
      <c r="D1759" t="s">
        <v>15534</v>
      </c>
      <c r="E1759" t="s">
        <v>15554</v>
      </c>
      <c r="F1759" t="s">
        <v>15550</v>
      </c>
      <c r="G1759" t="s">
        <v>17947</v>
      </c>
      <c r="H1759" s="1">
        <v>45120.655856481484</v>
      </c>
      <c r="I1759" t="s">
        <v>15578</v>
      </c>
      <c r="J1759" s="1">
        <v>45120.655856481484</v>
      </c>
      <c r="K1759" t="s">
        <v>15578</v>
      </c>
    </row>
    <row r="1760" spans="1:11">
      <c r="A1760">
        <v>82769</v>
      </c>
      <c r="B1760" t="s">
        <v>17948</v>
      </c>
      <c r="C1760">
        <v>50320000</v>
      </c>
      <c r="D1760" t="s">
        <v>15534</v>
      </c>
      <c r="E1760" t="s">
        <v>15554</v>
      </c>
      <c r="F1760" t="s">
        <v>15536</v>
      </c>
      <c r="G1760" t="s">
        <v>16453</v>
      </c>
      <c r="H1760" s="1">
        <v>45120.663842592592</v>
      </c>
      <c r="I1760" t="s">
        <v>15542</v>
      </c>
      <c r="J1760" s="1">
        <v>45120.663842592592</v>
      </c>
      <c r="K1760" t="s">
        <v>15542</v>
      </c>
    </row>
    <row r="1761" spans="1:11">
      <c r="A1761">
        <v>83117</v>
      </c>
      <c r="B1761" t="s">
        <v>17949</v>
      </c>
      <c r="C1761">
        <v>50905006</v>
      </c>
      <c r="D1761" t="s">
        <v>15534</v>
      </c>
      <c r="E1761" t="s">
        <v>15554</v>
      </c>
      <c r="F1761" t="s">
        <v>15536</v>
      </c>
      <c r="G1761" t="s">
        <v>17950</v>
      </c>
      <c r="H1761" s="1">
        <v>45120.664641203701</v>
      </c>
      <c r="I1761" t="s">
        <v>15588</v>
      </c>
      <c r="J1761" s="1">
        <v>45120.664641203701</v>
      </c>
      <c r="K1761" t="s">
        <v>15588</v>
      </c>
    </row>
    <row r="1762" spans="1:11">
      <c r="A1762">
        <v>126088</v>
      </c>
      <c r="B1762" t="s">
        <v>17951</v>
      </c>
      <c r="C1762">
        <v>57300000</v>
      </c>
      <c r="D1762" t="s">
        <v>15534</v>
      </c>
      <c r="E1762" t="s">
        <v>15576</v>
      </c>
      <c r="F1762" t="s">
        <v>15536</v>
      </c>
      <c r="G1762" t="s">
        <v>17952</v>
      </c>
      <c r="H1762" s="1">
        <v>45120.665092592593</v>
      </c>
      <c r="I1762" t="s">
        <v>15872</v>
      </c>
      <c r="J1762" s="1">
        <v>45120.665092592593</v>
      </c>
      <c r="K1762" t="s">
        <v>15872</v>
      </c>
    </row>
    <row r="1763" spans="1:11">
      <c r="A1763">
        <v>8752</v>
      </c>
      <c r="B1763" t="s">
        <v>17100</v>
      </c>
      <c r="C1763">
        <v>50340000</v>
      </c>
      <c r="D1763" t="s">
        <v>15534</v>
      </c>
      <c r="E1763" t="s">
        <v>15554</v>
      </c>
      <c r="F1763" t="s">
        <v>15550</v>
      </c>
      <c r="G1763" t="s">
        <v>17953</v>
      </c>
      <c r="H1763" s="1">
        <v>45120.666284722225</v>
      </c>
      <c r="I1763" t="s">
        <v>17102</v>
      </c>
      <c r="J1763" s="1">
        <v>45120.704016203701</v>
      </c>
      <c r="K1763" t="s">
        <v>17102</v>
      </c>
    </row>
    <row r="1764" spans="1:11">
      <c r="A1764">
        <v>82780</v>
      </c>
      <c r="B1764" t="s">
        <v>17954</v>
      </c>
      <c r="C1764">
        <v>50110000</v>
      </c>
      <c r="D1764" t="s">
        <v>15534</v>
      </c>
      <c r="E1764" t="s">
        <v>15535</v>
      </c>
      <c r="F1764" t="s">
        <v>15536</v>
      </c>
      <c r="G1764" t="s">
        <v>17955</v>
      </c>
      <c r="H1764" s="1">
        <v>45120.666377314818</v>
      </c>
      <c r="I1764" t="s">
        <v>15673</v>
      </c>
      <c r="J1764" s="1">
        <v>45120.666377314818</v>
      </c>
      <c r="K1764" t="s">
        <v>15673</v>
      </c>
    </row>
    <row r="1765" spans="1:11">
      <c r="A1765">
        <v>6279</v>
      </c>
      <c r="B1765" t="s">
        <v>17956</v>
      </c>
      <c r="C1765">
        <v>58425000</v>
      </c>
      <c r="D1765" t="s">
        <v>15534</v>
      </c>
      <c r="E1765" t="s">
        <v>15554</v>
      </c>
      <c r="F1765" t="s">
        <v>15550</v>
      </c>
      <c r="G1765" t="s">
        <v>17957</v>
      </c>
      <c r="H1765" s="1">
        <v>45120.667187500003</v>
      </c>
      <c r="I1765" t="s">
        <v>16458</v>
      </c>
      <c r="J1765" s="1">
        <v>45120.667187500003</v>
      </c>
      <c r="K1765" t="s">
        <v>16458</v>
      </c>
    </row>
    <row r="1766" spans="1:11">
      <c r="A1766">
        <v>11448</v>
      </c>
      <c r="B1766" t="s">
        <v>17958</v>
      </c>
      <c r="C1766">
        <v>50915000</v>
      </c>
      <c r="D1766" t="s">
        <v>15534</v>
      </c>
      <c r="E1766" t="s">
        <v>15549</v>
      </c>
      <c r="F1766" t="s">
        <v>15536</v>
      </c>
      <c r="G1766" t="s">
        <v>17959</v>
      </c>
      <c r="H1766" s="1">
        <v>45120.669305555559</v>
      </c>
      <c r="I1766" t="s">
        <v>15542</v>
      </c>
      <c r="J1766" s="1">
        <v>45120.669305555559</v>
      </c>
      <c r="K1766" t="s">
        <v>15542</v>
      </c>
    </row>
    <row r="1767" spans="1:11">
      <c r="A1767">
        <v>126089</v>
      </c>
      <c r="B1767" t="s">
        <v>17960</v>
      </c>
      <c r="C1767">
        <v>50365000</v>
      </c>
      <c r="D1767" t="s">
        <v>15534</v>
      </c>
      <c r="E1767" t="s">
        <v>15540</v>
      </c>
      <c r="F1767" t="s">
        <v>15550</v>
      </c>
      <c r="G1767" t="s">
        <v>17961</v>
      </c>
      <c r="H1767" s="1">
        <v>45120.670902777776</v>
      </c>
      <c r="I1767" t="s">
        <v>15872</v>
      </c>
      <c r="J1767" s="1">
        <v>45120.670902777776</v>
      </c>
      <c r="K1767" t="s">
        <v>15872</v>
      </c>
    </row>
    <row r="1768" spans="1:11">
      <c r="A1768">
        <v>8990</v>
      </c>
      <c r="B1768" t="s">
        <v>17962</v>
      </c>
      <c r="C1768">
        <v>50810000</v>
      </c>
      <c r="D1768" t="s">
        <v>15534</v>
      </c>
      <c r="E1768" t="s">
        <v>15687</v>
      </c>
      <c r="F1768" t="s">
        <v>15550</v>
      </c>
      <c r="G1768" t="s">
        <v>17963</v>
      </c>
      <c r="H1768" s="1">
        <v>45120.6715625</v>
      </c>
      <c r="I1768" t="s">
        <v>16458</v>
      </c>
      <c r="J1768" s="1">
        <v>45120.6715625</v>
      </c>
      <c r="K1768" t="s">
        <v>16458</v>
      </c>
    </row>
    <row r="1769" spans="1:11">
      <c r="A1769">
        <v>82768</v>
      </c>
      <c r="B1769" t="s">
        <v>17964</v>
      </c>
      <c r="C1769">
        <v>50915000</v>
      </c>
      <c r="D1769" t="s">
        <v>15534</v>
      </c>
      <c r="E1769" t="s">
        <v>15549</v>
      </c>
      <c r="F1769" t="s">
        <v>15536</v>
      </c>
      <c r="G1769" t="s">
        <v>11028</v>
      </c>
      <c r="H1769" s="1">
        <v>45120.671666666669</v>
      </c>
      <c r="I1769" t="s">
        <v>15542</v>
      </c>
      <c r="J1769" s="1">
        <v>45120.671666666669</v>
      </c>
      <c r="K1769" t="s">
        <v>15542</v>
      </c>
    </row>
    <row r="1770" spans="1:11">
      <c r="A1770">
        <v>21518</v>
      </c>
      <c r="B1770" t="s">
        <v>17965</v>
      </c>
      <c r="C1770">
        <v>50321000</v>
      </c>
      <c r="D1770" t="s">
        <v>15534</v>
      </c>
      <c r="E1770" t="s">
        <v>15535</v>
      </c>
      <c r="F1770" t="s">
        <v>15536</v>
      </c>
      <c r="G1770" t="s">
        <v>17966</v>
      </c>
      <c r="H1770" s="1">
        <v>45120.671736111108</v>
      </c>
      <c r="I1770" t="s">
        <v>17913</v>
      </c>
      <c r="J1770" s="1">
        <v>45120.671736111108</v>
      </c>
      <c r="K1770" t="s">
        <v>17913</v>
      </c>
    </row>
    <row r="1771" spans="1:11">
      <c r="A1771">
        <v>20805</v>
      </c>
      <c r="B1771" t="s">
        <v>17967</v>
      </c>
      <c r="C1771">
        <v>56200000</v>
      </c>
      <c r="D1771" t="s">
        <v>15534</v>
      </c>
      <c r="E1771" t="s">
        <v>15554</v>
      </c>
      <c r="F1771" t="s">
        <v>15536</v>
      </c>
      <c r="G1771" t="s">
        <v>17968</v>
      </c>
      <c r="H1771" s="1">
        <v>45120.672349537039</v>
      </c>
      <c r="I1771" t="s">
        <v>16839</v>
      </c>
      <c r="J1771" s="1">
        <v>45120.672349537039</v>
      </c>
      <c r="K1771" t="s">
        <v>16839</v>
      </c>
    </row>
    <row r="1772" spans="1:11">
      <c r="A1772">
        <v>20805</v>
      </c>
      <c r="B1772" t="s">
        <v>17967</v>
      </c>
      <c r="C1772">
        <v>50365000</v>
      </c>
      <c r="D1772" t="s">
        <v>15534</v>
      </c>
      <c r="E1772" t="s">
        <v>15687</v>
      </c>
      <c r="F1772" t="s">
        <v>15550</v>
      </c>
      <c r="G1772" t="s">
        <v>17969</v>
      </c>
      <c r="H1772" s="1">
        <v>45120.674201388887</v>
      </c>
      <c r="I1772" t="s">
        <v>16839</v>
      </c>
      <c r="J1772" s="1">
        <v>45120.674201388887</v>
      </c>
      <c r="K1772" t="s">
        <v>16839</v>
      </c>
    </row>
    <row r="1773" spans="1:11">
      <c r="A1773">
        <v>11440</v>
      </c>
      <c r="B1773" t="s">
        <v>17970</v>
      </c>
      <c r="C1773">
        <v>50915000</v>
      </c>
      <c r="D1773" t="s">
        <v>15534</v>
      </c>
      <c r="E1773" t="s">
        <v>15549</v>
      </c>
      <c r="F1773" t="s">
        <v>15536</v>
      </c>
      <c r="G1773" t="s">
        <v>11028</v>
      </c>
      <c r="H1773" s="1">
        <v>45120.676076388889</v>
      </c>
      <c r="I1773" t="s">
        <v>15542</v>
      </c>
      <c r="J1773" s="1">
        <v>45120.676076388889</v>
      </c>
      <c r="K1773" t="s">
        <v>15542</v>
      </c>
    </row>
    <row r="1774" spans="1:11">
      <c r="A1774">
        <v>11464</v>
      </c>
      <c r="B1774" t="s">
        <v>17971</v>
      </c>
      <c r="C1774">
        <v>50915000</v>
      </c>
      <c r="D1774" t="s">
        <v>15534</v>
      </c>
      <c r="E1774" t="s">
        <v>15549</v>
      </c>
      <c r="F1774" t="s">
        <v>15536</v>
      </c>
      <c r="G1774" t="s">
        <v>11028</v>
      </c>
      <c r="H1774" s="1">
        <v>45120.678101851852</v>
      </c>
      <c r="I1774" t="s">
        <v>15542</v>
      </c>
      <c r="J1774" s="1">
        <v>45120.678101851852</v>
      </c>
      <c r="K1774" t="s">
        <v>15542</v>
      </c>
    </row>
    <row r="1775" spans="1:11">
      <c r="A1775">
        <v>9002</v>
      </c>
      <c r="B1775" t="s">
        <v>17972</v>
      </c>
      <c r="C1775">
        <v>50830000</v>
      </c>
      <c r="D1775" t="s">
        <v>15534</v>
      </c>
      <c r="E1775" t="s">
        <v>15535</v>
      </c>
      <c r="F1775" t="s">
        <v>15536</v>
      </c>
      <c r="G1775" t="s">
        <v>17973</v>
      </c>
      <c r="H1775" s="1">
        <v>45120.678287037037</v>
      </c>
      <c r="I1775" t="s">
        <v>17974</v>
      </c>
      <c r="J1775" s="1">
        <v>45120.678287037037</v>
      </c>
      <c r="K1775" t="s">
        <v>17974</v>
      </c>
    </row>
    <row r="1776" spans="1:11">
      <c r="A1776">
        <v>126089</v>
      </c>
      <c r="B1776" t="s">
        <v>17960</v>
      </c>
      <c r="C1776">
        <v>50255000</v>
      </c>
      <c r="D1776" t="s">
        <v>15534</v>
      </c>
      <c r="E1776" t="s">
        <v>15687</v>
      </c>
      <c r="F1776" t="s">
        <v>15550</v>
      </c>
      <c r="G1776" t="s">
        <v>17975</v>
      </c>
      <c r="H1776" s="1">
        <v>45120.680023148147</v>
      </c>
      <c r="I1776" t="s">
        <v>15872</v>
      </c>
      <c r="J1776" s="1">
        <v>45120.680023148147</v>
      </c>
      <c r="K1776" t="s">
        <v>15872</v>
      </c>
    </row>
    <row r="1777" spans="1:11">
      <c r="A1777">
        <v>59779</v>
      </c>
      <c r="B1777" t="s">
        <v>16254</v>
      </c>
      <c r="C1777">
        <v>50350001</v>
      </c>
      <c r="D1777" t="s">
        <v>15534</v>
      </c>
      <c r="E1777" t="s">
        <v>15586</v>
      </c>
      <c r="F1777" t="s">
        <v>15536</v>
      </c>
      <c r="G1777" t="s">
        <v>17976</v>
      </c>
      <c r="H1777" s="1">
        <v>45120.680601851855</v>
      </c>
      <c r="I1777" t="s">
        <v>16216</v>
      </c>
      <c r="J1777" s="1">
        <v>45120.680601851855</v>
      </c>
      <c r="K1777" t="s">
        <v>16216</v>
      </c>
    </row>
    <row r="1778" spans="1:11">
      <c r="A1778">
        <v>59779</v>
      </c>
      <c r="B1778" t="s">
        <v>16254</v>
      </c>
      <c r="C1778">
        <v>51210000</v>
      </c>
      <c r="D1778" t="s">
        <v>15534</v>
      </c>
      <c r="E1778" t="s">
        <v>15554</v>
      </c>
      <c r="F1778" t="s">
        <v>15550</v>
      </c>
      <c r="G1778" t="s">
        <v>17977</v>
      </c>
      <c r="H1778" s="1">
        <v>45120.681076388886</v>
      </c>
      <c r="I1778" t="s">
        <v>16216</v>
      </c>
      <c r="J1778" s="1">
        <v>45120.681076388886</v>
      </c>
      <c r="K1778" t="s">
        <v>16216</v>
      </c>
    </row>
    <row r="1779" spans="1:11">
      <c r="A1779">
        <v>8528</v>
      </c>
      <c r="B1779" t="s">
        <v>16399</v>
      </c>
      <c r="C1779">
        <v>50365000</v>
      </c>
      <c r="D1779" t="s">
        <v>15534</v>
      </c>
      <c r="E1779" t="s">
        <v>15554</v>
      </c>
      <c r="F1779" t="s">
        <v>15550</v>
      </c>
      <c r="G1779" t="s">
        <v>17978</v>
      </c>
      <c r="H1779" s="1">
        <v>45120.681180555555</v>
      </c>
      <c r="I1779" t="s">
        <v>16201</v>
      </c>
      <c r="J1779" s="1">
        <v>45120.681180555555</v>
      </c>
      <c r="K1779" t="s">
        <v>16201</v>
      </c>
    </row>
    <row r="1780" spans="1:11">
      <c r="A1780">
        <v>126171</v>
      </c>
      <c r="B1780" t="s">
        <v>16745</v>
      </c>
      <c r="C1780">
        <v>57300000</v>
      </c>
      <c r="D1780" t="s">
        <v>15534</v>
      </c>
      <c r="E1780" t="s">
        <v>15554</v>
      </c>
      <c r="F1780" t="s">
        <v>15550</v>
      </c>
      <c r="G1780" t="s">
        <v>17979</v>
      </c>
      <c r="H1780" s="1">
        <v>45120.681932870371</v>
      </c>
      <c r="I1780" t="s">
        <v>16647</v>
      </c>
      <c r="J1780" s="1">
        <v>45120.681932870371</v>
      </c>
      <c r="K1780" t="s">
        <v>16647</v>
      </c>
    </row>
    <row r="1781" spans="1:11">
      <c r="A1781">
        <v>9044</v>
      </c>
      <c r="B1781" t="s">
        <v>17980</v>
      </c>
      <c r="C1781">
        <v>51425006</v>
      </c>
      <c r="D1781" t="s">
        <v>15534</v>
      </c>
      <c r="E1781" t="s">
        <v>15554</v>
      </c>
      <c r="F1781" t="s">
        <v>15550</v>
      </c>
      <c r="G1781" t="s">
        <v>17981</v>
      </c>
      <c r="H1781" s="1">
        <v>45120.682337962964</v>
      </c>
      <c r="I1781" t="s">
        <v>17271</v>
      </c>
      <c r="J1781" s="1">
        <v>45120.682337962964</v>
      </c>
      <c r="K1781" t="s">
        <v>17271</v>
      </c>
    </row>
    <row r="1782" spans="1:11">
      <c r="A1782">
        <v>20656</v>
      </c>
      <c r="B1782" t="s">
        <v>16297</v>
      </c>
      <c r="C1782">
        <v>50355030</v>
      </c>
      <c r="D1782" t="s">
        <v>15534</v>
      </c>
      <c r="E1782" t="s">
        <v>15554</v>
      </c>
      <c r="F1782" t="s">
        <v>15550</v>
      </c>
      <c r="G1782" t="s">
        <v>17982</v>
      </c>
      <c r="H1782" s="1">
        <v>45120.682696759257</v>
      </c>
      <c r="I1782" t="s">
        <v>16201</v>
      </c>
      <c r="J1782" s="1">
        <v>45120.693020833336</v>
      </c>
      <c r="K1782" t="s">
        <v>16201</v>
      </c>
    </row>
    <row r="1783" spans="1:11">
      <c r="A1783">
        <v>126174</v>
      </c>
      <c r="B1783" t="s">
        <v>17983</v>
      </c>
      <c r="C1783">
        <v>50255000</v>
      </c>
      <c r="D1783" t="s">
        <v>15534</v>
      </c>
      <c r="E1783" t="s">
        <v>15554</v>
      </c>
      <c r="F1783" t="s">
        <v>15550</v>
      </c>
      <c r="G1783" t="s">
        <v>16746</v>
      </c>
      <c r="H1783" s="1">
        <v>45120.683483796296</v>
      </c>
      <c r="I1783" t="s">
        <v>16647</v>
      </c>
      <c r="J1783" s="1">
        <v>45120.683483796296</v>
      </c>
      <c r="K1783" t="s">
        <v>16647</v>
      </c>
    </row>
    <row r="1784" spans="1:11">
      <c r="A1784">
        <v>126224</v>
      </c>
      <c r="B1784" t="s">
        <v>16506</v>
      </c>
      <c r="C1784">
        <v>51220000</v>
      </c>
      <c r="D1784" t="s">
        <v>15534</v>
      </c>
      <c r="E1784" t="s">
        <v>15549</v>
      </c>
      <c r="F1784" t="s">
        <v>15550</v>
      </c>
      <c r="G1784" t="s">
        <v>17984</v>
      </c>
      <c r="H1784" s="1">
        <v>45120.683587962965</v>
      </c>
      <c r="I1784" t="s">
        <v>16503</v>
      </c>
      <c r="J1784" s="1">
        <v>45120.683587962965</v>
      </c>
      <c r="K1784" t="s">
        <v>16503</v>
      </c>
    </row>
    <row r="1785" spans="1:11">
      <c r="A1785">
        <v>11177</v>
      </c>
      <c r="B1785" t="s">
        <v>17456</v>
      </c>
      <c r="C1785">
        <v>50305028</v>
      </c>
      <c r="D1785" t="s">
        <v>15534</v>
      </c>
      <c r="E1785" t="s">
        <v>15554</v>
      </c>
      <c r="F1785" t="s">
        <v>15536</v>
      </c>
      <c r="G1785" t="s">
        <v>17985</v>
      </c>
      <c r="H1785" s="1">
        <v>45120.683749999997</v>
      </c>
      <c r="I1785" t="s">
        <v>16201</v>
      </c>
      <c r="J1785" s="1">
        <v>45120.683749999997</v>
      </c>
      <c r="K1785" t="s">
        <v>16201</v>
      </c>
    </row>
    <row r="1786" spans="1:11">
      <c r="A1786">
        <v>126174</v>
      </c>
      <c r="B1786" t="s">
        <v>17983</v>
      </c>
      <c r="C1786">
        <v>50321000</v>
      </c>
      <c r="D1786" t="s">
        <v>15534</v>
      </c>
      <c r="E1786" t="s">
        <v>15554</v>
      </c>
      <c r="F1786" t="s">
        <v>15550</v>
      </c>
      <c r="G1786" t="s">
        <v>17986</v>
      </c>
      <c r="H1786" s="1">
        <v>45120.684155092589</v>
      </c>
      <c r="I1786" t="s">
        <v>16647</v>
      </c>
      <c r="J1786" s="1">
        <v>45120.684155092589</v>
      </c>
      <c r="K1786" t="s">
        <v>16647</v>
      </c>
    </row>
    <row r="1787" spans="1:11">
      <c r="A1787">
        <v>9402</v>
      </c>
      <c r="B1787" t="s">
        <v>17987</v>
      </c>
      <c r="C1787">
        <v>50305028</v>
      </c>
      <c r="D1787" t="s">
        <v>15534</v>
      </c>
      <c r="E1787" t="s">
        <v>15554</v>
      </c>
      <c r="F1787" t="s">
        <v>15536</v>
      </c>
      <c r="G1787" t="s">
        <v>17988</v>
      </c>
      <c r="H1787" s="1">
        <v>45120.685729166667</v>
      </c>
      <c r="I1787" t="s">
        <v>16201</v>
      </c>
      <c r="J1787" s="1">
        <v>45120.685729166667</v>
      </c>
      <c r="K1787" t="s">
        <v>16201</v>
      </c>
    </row>
    <row r="1788" spans="1:11">
      <c r="A1788">
        <v>126226</v>
      </c>
      <c r="B1788" t="s">
        <v>16878</v>
      </c>
      <c r="C1788">
        <v>50905006</v>
      </c>
      <c r="D1788" t="s">
        <v>15534</v>
      </c>
      <c r="E1788" t="s">
        <v>15535</v>
      </c>
      <c r="F1788" t="s">
        <v>15536</v>
      </c>
      <c r="G1788" t="s">
        <v>17989</v>
      </c>
      <c r="H1788" s="1">
        <v>45120.687094907407</v>
      </c>
      <c r="I1788" t="s">
        <v>16503</v>
      </c>
      <c r="J1788" s="1">
        <v>45120.687094907407</v>
      </c>
      <c r="K1788" t="s">
        <v>16503</v>
      </c>
    </row>
    <row r="1789" spans="1:11">
      <c r="A1789">
        <v>11852</v>
      </c>
      <c r="B1789" t="s">
        <v>17990</v>
      </c>
      <c r="C1789">
        <v>50320000</v>
      </c>
      <c r="D1789" t="s">
        <v>15534</v>
      </c>
      <c r="E1789" t="s">
        <v>15554</v>
      </c>
      <c r="F1789" t="s">
        <v>15550</v>
      </c>
      <c r="G1789" t="s">
        <v>17991</v>
      </c>
      <c r="H1789" s="1">
        <v>45120.687604166669</v>
      </c>
      <c r="I1789" t="s">
        <v>17992</v>
      </c>
      <c r="J1789" s="1">
        <v>45120.687604166669</v>
      </c>
      <c r="K1789" t="s">
        <v>17992</v>
      </c>
    </row>
    <row r="1790" spans="1:11">
      <c r="A1790">
        <v>83142</v>
      </c>
      <c r="B1790" t="s">
        <v>17993</v>
      </c>
      <c r="C1790">
        <v>50305028</v>
      </c>
      <c r="D1790" t="s">
        <v>15534</v>
      </c>
      <c r="E1790" t="s">
        <v>15554</v>
      </c>
      <c r="F1790" t="s">
        <v>15536</v>
      </c>
      <c r="G1790" t="s">
        <v>17994</v>
      </c>
      <c r="H1790" s="1">
        <v>45120.687696759262</v>
      </c>
      <c r="I1790" t="s">
        <v>16201</v>
      </c>
      <c r="J1790" s="1">
        <v>45120.687696759262</v>
      </c>
      <c r="K1790" t="s">
        <v>16201</v>
      </c>
    </row>
    <row r="1791" spans="1:11">
      <c r="A1791">
        <v>20665</v>
      </c>
      <c r="B1791" t="s">
        <v>16404</v>
      </c>
      <c r="C1791">
        <v>51425006</v>
      </c>
      <c r="D1791" t="s">
        <v>15534</v>
      </c>
      <c r="E1791" t="s">
        <v>15554</v>
      </c>
      <c r="F1791" t="s">
        <v>15550</v>
      </c>
      <c r="G1791" t="s">
        <v>17995</v>
      </c>
      <c r="H1791" s="1">
        <v>45120.689421296294</v>
      </c>
      <c r="I1791" t="s">
        <v>16201</v>
      </c>
      <c r="J1791" s="1">
        <v>45120.689421296294</v>
      </c>
      <c r="K1791" t="s">
        <v>16201</v>
      </c>
    </row>
    <row r="1792" spans="1:11">
      <c r="A1792">
        <v>20665</v>
      </c>
      <c r="B1792" t="s">
        <v>16404</v>
      </c>
      <c r="C1792">
        <v>50305021</v>
      </c>
      <c r="D1792" t="s">
        <v>15534</v>
      </c>
      <c r="E1792" t="s">
        <v>15586</v>
      </c>
      <c r="F1792" t="s">
        <v>15536</v>
      </c>
      <c r="G1792" t="s">
        <v>17996</v>
      </c>
      <c r="H1792" s="1">
        <v>45120.689942129633</v>
      </c>
      <c r="I1792" t="s">
        <v>16201</v>
      </c>
      <c r="J1792" s="1">
        <v>45120.689942129633</v>
      </c>
      <c r="K1792" t="s">
        <v>16201</v>
      </c>
    </row>
    <row r="1793" spans="1:11">
      <c r="A1793">
        <v>126080</v>
      </c>
      <c r="B1793" t="s">
        <v>17873</v>
      </c>
      <c r="C1793">
        <v>50310000</v>
      </c>
      <c r="D1793" t="s">
        <v>15534</v>
      </c>
      <c r="E1793" t="s">
        <v>15535</v>
      </c>
      <c r="F1793" t="s">
        <v>15536</v>
      </c>
      <c r="G1793" t="s">
        <v>17997</v>
      </c>
      <c r="H1793" s="1">
        <v>45120.690798611111</v>
      </c>
      <c r="I1793" t="s">
        <v>17875</v>
      </c>
      <c r="J1793" s="1">
        <v>45120.690798611111</v>
      </c>
      <c r="K1793" t="s">
        <v>17875</v>
      </c>
    </row>
    <row r="1794" spans="1:11">
      <c r="A1794">
        <v>20805</v>
      </c>
      <c r="B1794" t="s">
        <v>17967</v>
      </c>
      <c r="C1794">
        <v>50305028</v>
      </c>
      <c r="D1794" t="s">
        <v>15534</v>
      </c>
      <c r="E1794" t="s">
        <v>15687</v>
      </c>
      <c r="F1794" t="s">
        <v>15536</v>
      </c>
      <c r="G1794" t="s">
        <v>17998</v>
      </c>
      <c r="H1794" s="1">
        <v>45120.692094907405</v>
      </c>
      <c r="I1794" t="s">
        <v>16839</v>
      </c>
      <c r="J1794" s="1">
        <v>45120.692094907405</v>
      </c>
      <c r="K1794" t="s">
        <v>16839</v>
      </c>
    </row>
    <row r="1795" spans="1:11">
      <c r="A1795">
        <v>126086</v>
      </c>
      <c r="B1795" t="s">
        <v>17999</v>
      </c>
      <c r="C1795">
        <v>50255000</v>
      </c>
      <c r="D1795" t="s">
        <v>15534</v>
      </c>
      <c r="E1795" t="s">
        <v>15687</v>
      </c>
      <c r="F1795" t="s">
        <v>15550</v>
      </c>
      <c r="G1795" t="s">
        <v>17975</v>
      </c>
      <c r="H1795" s="1">
        <v>45120.692395833335</v>
      </c>
      <c r="I1795" t="s">
        <v>15872</v>
      </c>
      <c r="J1795" s="1">
        <v>45120.692395833335</v>
      </c>
      <c r="K1795" t="s">
        <v>15872</v>
      </c>
    </row>
    <row r="1796" spans="1:11">
      <c r="A1796">
        <v>126171</v>
      </c>
      <c r="B1796" t="s">
        <v>16745</v>
      </c>
      <c r="C1796">
        <v>57700010</v>
      </c>
      <c r="D1796" t="s">
        <v>15534</v>
      </c>
      <c r="E1796" t="s">
        <v>15576</v>
      </c>
      <c r="F1796" t="s">
        <v>15550</v>
      </c>
      <c r="G1796" t="s">
        <v>18000</v>
      </c>
      <c r="H1796" s="1">
        <v>45120.692523148151</v>
      </c>
      <c r="I1796" t="s">
        <v>16647</v>
      </c>
      <c r="J1796" s="1">
        <v>45120.710196759261</v>
      </c>
      <c r="K1796" t="s">
        <v>16647</v>
      </c>
    </row>
    <row r="1797" spans="1:11">
      <c r="A1797">
        <v>11417</v>
      </c>
      <c r="B1797" t="s">
        <v>18001</v>
      </c>
      <c r="C1797">
        <v>50366000</v>
      </c>
      <c r="D1797" t="s">
        <v>15534</v>
      </c>
      <c r="E1797" t="s">
        <v>15554</v>
      </c>
      <c r="F1797" t="s">
        <v>15550</v>
      </c>
      <c r="G1797" t="s">
        <v>18002</v>
      </c>
      <c r="H1797" s="1">
        <v>45120.692881944444</v>
      </c>
      <c r="I1797" t="s">
        <v>16458</v>
      </c>
      <c r="J1797" s="1">
        <v>45120.692881944444</v>
      </c>
      <c r="K1797" t="s">
        <v>16458</v>
      </c>
    </row>
    <row r="1798" spans="1:11">
      <c r="A1798">
        <v>49214</v>
      </c>
      <c r="B1798" t="s">
        <v>18003</v>
      </c>
      <c r="C1798">
        <v>50305028</v>
      </c>
      <c r="D1798" t="s">
        <v>15534</v>
      </c>
      <c r="E1798" t="s">
        <v>15554</v>
      </c>
      <c r="F1798" t="s">
        <v>15536</v>
      </c>
      <c r="G1798" t="s">
        <v>17988</v>
      </c>
      <c r="H1798" s="1">
        <v>45120.694895833331</v>
      </c>
      <c r="I1798" t="s">
        <v>16201</v>
      </c>
      <c r="J1798" s="1">
        <v>45120.694895833331</v>
      </c>
      <c r="K1798" t="s">
        <v>16201</v>
      </c>
    </row>
    <row r="1799" spans="1:11">
      <c r="A1799">
        <v>126184</v>
      </c>
      <c r="B1799" t="s">
        <v>18004</v>
      </c>
      <c r="C1799">
        <v>50390000</v>
      </c>
      <c r="D1799" t="s">
        <v>15534</v>
      </c>
      <c r="E1799" t="s">
        <v>15554</v>
      </c>
      <c r="F1799" t="s">
        <v>15536</v>
      </c>
      <c r="G1799" t="s">
        <v>18005</v>
      </c>
      <c r="H1799" s="1">
        <v>45120.694965277777</v>
      </c>
      <c r="I1799" t="s">
        <v>16647</v>
      </c>
      <c r="J1799" s="1">
        <v>45120.694965277777</v>
      </c>
      <c r="K1799" t="s">
        <v>16647</v>
      </c>
    </row>
    <row r="1800" spans="1:11">
      <c r="A1800">
        <v>83147</v>
      </c>
      <c r="B1800" t="s">
        <v>16224</v>
      </c>
      <c r="C1800">
        <v>50355000</v>
      </c>
      <c r="D1800" t="s">
        <v>15534</v>
      </c>
      <c r="E1800" t="s">
        <v>15554</v>
      </c>
      <c r="F1800" t="s">
        <v>15550</v>
      </c>
      <c r="G1800" t="s">
        <v>18006</v>
      </c>
      <c r="H1800" s="1">
        <v>45120.695393518516</v>
      </c>
      <c r="I1800" t="s">
        <v>16216</v>
      </c>
      <c r="J1800" s="1">
        <v>45120.695393518516</v>
      </c>
      <c r="K1800" t="s">
        <v>16216</v>
      </c>
    </row>
    <row r="1801" spans="1:11">
      <c r="A1801">
        <v>8752</v>
      </c>
      <c r="B1801" t="s">
        <v>17100</v>
      </c>
      <c r="C1801">
        <v>50255000</v>
      </c>
      <c r="D1801" t="s">
        <v>15534</v>
      </c>
      <c r="E1801" t="s">
        <v>15554</v>
      </c>
      <c r="F1801" t="s">
        <v>15550</v>
      </c>
      <c r="G1801" t="s">
        <v>18007</v>
      </c>
      <c r="H1801" s="1">
        <v>45120.695983796293</v>
      </c>
      <c r="I1801" t="s">
        <v>17102</v>
      </c>
      <c r="J1801" s="1">
        <v>45120.695983796293</v>
      </c>
      <c r="K1801" t="s">
        <v>17102</v>
      </c>
    </row>
    <row r="1802" spans="1:11">
      <c r="A1802">
        <v>11179</v>
      </c>
      <c r="B1802" t="s">
        <v>16302</v>
      </c>
      <c r="C1802">
        <v>50355000</v>
      </c>
      <c r="D1802" t="s">
        <v>15534</v>
      </c>
      <c r="E1802" t="s">
        <v>15554</v>
      </c>
      <c r="F1802" t="s">
        <v>15536</v>
      </c>
      <c r="G1802" t="s">
        <v>18008</v>
      </c>
      <c r="H1802" s="1">
        <v>45120.696331018517</v>
      </c>
      <c r="I1802" t="s">
        <v>16201</v>
      </c>
      <c r="J1802" s="1">
        <v>45120.696331018517</v>
      </c>
      <c r="K1802" t="s">
        <v>16201</v>
      </c>
    </row>
    <row r="1803" spans="1:11">
      <c r="A1803">
        <v>11179</v>
      </c>
      <c r="B1803" t="s">
        <v>16302</v>
      </c>
      <c r="C1803">
        <v>50305028</v>
      </c>
      <c r="D1803" t="s">
        <v>15534</v>
      </c>
      <c r="E1803" t="s">
        <v>15554</v>
      </c>
      <c r="F1803" t="s">
        <v>15536</v>
      </c>
      <c r="G1803" t="s">
        <v>18009</v>
      </c>
      <c r="H1803" s="1">
        <v>45120.696770833332</v>
      </c>
      <c r="I1803" t="s">
        <v>16201</v>
      </c>
      <c r="J1803" s="1">
        <v>45120.696770833332</v>
      </c>
      <c r="K1803" t="s">
        <v>16201</v>
      </c>
    </row>
    <row r="1804" spans="1:11">
      <c r="A1804">
        <v>21514</v>
      </c>
      <c r="B1804" t="s">
        <v>16420</v>
      </c>
      <c r="C1804">
        <v>58425000</v>
      </c>
      <c r="D1804" t="s">
        <v>15534</v>
      </c>
      <c r="E1804" t="s">
        <v>15554</v>
      </c>
      <c r="F1804" t="s">
        <v>15550</v>
      </c>
      <c r="G1804" t="s">
        <v>18010</v>
      </c>
      <c r="H1804" s="1">
        <v>45120.697465277779</v>
      </c>
      <c r="I1804" t="s">
        <v>16201</v>
      </c>
      <c r="J1804" s="1">
        <v>45120.697465277779</v>
      </c>
      <c r="K1804" t="s">
        <v>16201</v>
      </c>
    </row>
    <row r="1805" spans="1:11">
      <c r="A1805">
        <v>21522</v>
      </c>
      <c r="B1805" t="s">
        <v>18011</v>
      </c>
      <c r="C1805">
        <v>50321000</v>
      </c>
      <c r="D1805" t="s">
        <v>15534</v>
      </c>
      <c r="E1805" t="s">
        <v>15535</v>
      </c>
      <c r="F1805" t="s">
        <v>15536</v>
      </c>
      <c r="G1805" t="s">
        <v>18012</v>
      </c>
      <c r="H1805" s="1">
        <v>45120.697581018518</v>
      </c>
      <c r="I1805" t="s">
        <v>17913</v>
      </c>
      <c r="J1805" s="1">
        <v>45120.697581018518</v>
      </c>
      <c r="K1805" t="s">
        <v>17913</v>
      </c>
    </row>
    <row r="1806" spans="1:11">
      <c r="A1806">
        <v>11227</v>
      </c>
      <c r="B1806" t="s">
        <v>17597</v>
      </c>
      <c r="C1806">
        <v>50905006</v>
      </c>
      <c r="D1806" t="s">
        <v>15534</v>
      </c>
      <c r="E1806" t="s">
        <v>15687</v>
      </c>
      <c r="F1806" t="s">
        <v>15536</v>
      </c>
      <c r="G1806" t="s">
        <v>18013</v>
      </c>
      <c r="H1806" s="1">
        <v>45120.697870370372</v>
      </c>
      <c r="I1806" t="s">
        <v>17336</v>
      </c>
      <c r="J1806" s="1">
        <v>45120.697870370372</v>
      </c>
      <c r="K1806" t="s">
        <v>17336</v>
      </c>
    </row>
    <row r="1807" spans="1:11">
      <c r="A1807">
        <v>11312</v>
      </c>
      <c r="B1807" t="s">
        <v>18014</v>
      </c>
      <c r="C1807">
        <v>50365000</v>
      </c>
      <c r="D1807" t="s">
        <v>15534</v>
      </c>
      <c r="E1807" t="s">
        <v>15586</v>
      </c>
      <c r="F1807" t="s">
        <v>15550</v>
      </c>
      <c r="G1807" t="s">
        <v>18015</v>
      </c>
      <c r="H1807" s="1">
        <v>45120.699120370373</v>
      </c>
      <c r="I1807" t="s">
        <v>17336</v>
      </c>
      <c r="J1807" s="1">
        <v>45120.699201388888</v>
      </c>
      <c r="K1807" t="s">
        <v>17336</v>
      </c>
    </row>
    <row r="1808" spans="1:11">
      <c r="A1808">
        <v>126171</v>
      </c>
      <c r="B1808" t="s">
        <v>16745</v>
      </c>
      <c r="C1808">
        <v>50355000</v>
      </c>
      <c r="D1808" t="s">
        <v>15534</v>
      </c>
      <c r="E1808" t="s">
        <v>15554</v>
      </c>
      <c r="F1808" t="s">
        <v>15550</v>
      </c>
      <c r="G1808" t="s">
        <v>18016</v>
      </c>
      <c r="H1808" s="1">
        <v>45120.699918981481</v>
      </c>
      <c r="I1808" t="s">
        <v>16647</v>
      </c>
      <c r="J1808" s="1">
        <v>45120.699918981481</v>
      </c>
      <c r="K1808" t="s">
        <v>16647</v>
      </c>
    </row>
    <row r="1809" spans="1:11">
      <c r="A1809">
        <v>126184</v>
      </c>
      <c r="B1809" t="s">
        <v>18004</v>
      </c>
      <c r="C1809">
        <v>50355000</v>
      </c>
      <c r="D1809" t="s">
        <v>15534</v>
      </c>
      <c r="E1809" t="s">
        <v>15554</v>
      </c>
      <c r="F1809" t="s">
        <v>15550</v>
      </c>
      <c r="G1809" t="s">
        <v>18016</v>
      </c>
      <c r="H1809" s="1">
        <v>45120.700231481482</v>
      </c>
      <c r="I1809" t="s">
        <v>16647</v>
      </c>
      <c r="J1809" s="1">
        <v>45120.700231481482</v>
      </c>
      <c r="K1809" t="s">
        <v>16647</v>
      </c>
    </row>
    <row r="1810" spans="1:11">
      <c r="A1810">
        <v>126199</v>
      </c>
      <c r="B1810" t="s">
        <v>16919</v>
      </c>
      <c r="C1810">
        <v>51210000</v>
      </c>
      <c r="D1810" t="s">
        <v>15534</v>
      </c>
      <c r="E1810" t="s">
        <v>15554</v>
      </c>
      <c r="F1810" t="s">
        <v>15550</v>
      </c>
      <c r="G1810" t="s">
        <v>18017</v>
      </c>
      <c r="H1810" s="1">
        <v>45120.700428240743</v>
      </c>
      <c r="I1810" t="s">
        <v>16351</v>
      </c>
      <c r="J1810" s="1">
        <v>45120.740949074076</v>
      </c>
      <c r="K1810" t="s">
        <v>16351</v>
      </c>
    </row>
    <row r="1811" spans="1:11">
      <c r="A1811">
        <v>10694</v>
      </c>
      <c r="B1811" t="s">
        <v>18018</v>
      </c>
      <c r="C1811">
        <v>51230000</v>
      </c>
      <c r="D1811" t="s">
        <v>15534</v>
      </c>
      <c r="E1811" t="s">
        <v>15586</v>
      </c>
      <c r="F1811" t="s">
        <v>15536</v>
      </c>
      <c r="G1811" t="s">
        <v>18019</v>
      </c>
      <c r="H1811" s="1">
        <v>45120.702002314814</v>
      </c>
      <c r="I1811" t="s">
        <v>18020</v>
      </c>
      <c r="J1811" s="1">
        <v>45120.702002314814</v>
      </c>
      <c r="K1811" t="s">
        <v>18020</v>
      </c>
    </row>
    <row r="1812" spans="1:11">
      <c r="A1812">
        <v>11860</v>
      </c>
      <c r="B1812" t="s">
        <v>18021</v>
      </c>
      <c r="C1812">
        <v>50365000</v>
      </c>
      <c r="D1812" t="s">
        <v>15534</v>
      </c>
      <c r="E1812" t="s">
        <v>15687</v>
      </c>
      <c r="F1812" t="s">
        <v>15536</v>
      </c>
      <c r="G1812" t="s">
        <v>18022</v>
      </c>
      <c r="H1812" s="1">
        <v>45120.703668981485</v>
      </c>
      <c r="I1812" t="s">
        <v>17992</v>
      </c>
      <c r="J1812" s="1">
        <v>45120.703668981485</v>
      </c>
      <c r="K1812" t="s">
        <v>17992</v>
      </c>
    </row>
    <row r="1813" spans="1:11">
      <c r="A1813">
        <v>20460</v>
      </c>
      <c r="B1813" t="s">
        <v>18023</v>
      </c>
      <c r="C1813">
        <v>51210000</v>
      </c>
      <c r="D1813" t="s">
        <v>15534</v>
      </c>
      <c r="E1813" t="s">
        <v>15554</v>
      </c>
      <c r="F1813" t="s">
        <v>15550</v>
      </c>
      <c r="G1813" t="s">
        <v>11656</v>
      </c>
      <c r="H1813" s="1">
        <v>45120.703796296293</v>
      </c>
      <c r="I1813" t="s">
        <v>18020</v>
      </c>
      <c r="J1813" s="1">
        <v>45120.703796296293</v>
      </c>
      <c r="K1813" t="s">
        <v>18020</v>
      </c>
    </row>
    <row r="1814" spans="1:11">
      <c r="A1814">
        <v>20736</v>
      </c>
      <c r="B1814" t="s">
        <v>18024</v>
      </c>
      <c r="C1814">
        <v>50905006</v>
      </c>
      <c r="D1814" t="s">
        <v>15534</v>
      </c>
      <c r="E1814" t="s">
        <v>15554</v>
      </c>
      <c r="F1814" t="s">
        <v>15536</v>
      </c>
      <c r="G1814" t="s">
        <v>18025</v>
      </c>
      <c r="H1814" s="1">
        <v>45120.704236111109</v>
      </c>
      <c r="I1814" t="s">
        <v>16458</v>
      </c>
      <c r="J1814" s="1">
        <v>45120.704236111109</v>
      </c>
      <c r="K1814" t="s">
        <v>16458</v>
      </c>
    </row>
    <row r="1815" spans="1:11">
      <c r="A1815">
        <v>126174</v>
      </c>
      <c r="B1815" t="s">
        <v>17983</v>
      </c>
      <c r="C1815">
        <v>57300010</v>
      </c>
      <c r="D1815" t="s">
        <v>15534</v>
      </c>
      <c r="E1815" t="s">
        <v>15554</v>
      </c>
      <c r="F1815" t="s">
        <v>15550</v>
      </c>
      <c r="G1815" t="s">
        <v>18026</v>
      </c>
      <c r="H1815" s="1">
        <v>45120.704594907409</v>
      </c>
      <c r="I1815" t="s">
        <v>16647</v>
      </c>
      <c r="J1815" s="1">
        <v>45120.704594907409</v>
      </c>
      <c r="K1815" t="s">
        <v>16647</v>
      </c>
    </row>
    <row r="1816" spans="1:11">
      <c r="A1816">
        <v>11718</v>
      </c>
      <c r="B1816" t="s">
        <v>18027</v>
      </c>
      <c r="C1816">
        <v>50905000</v>
      </c>
      <c r="D1816" t="s">
        <v>15534</v>
      </c>
      <c r="E1816" t="s">
        <v>15554</v>
      </c>
      <c r="F1816" t="s">
        <v>15550</v>
      </c>
      <c r="G1816" t="s">
        <v>18028</v>
      </c>
      <c r="H1816" s="1">
        <v>45120.705196759256</v>
      </c>
      <c r="I1816" t="s">
        <v>16565</v>
      </c>
      <c r="J1816" s="1">
        <v>45120.705196759256</v>
      </c>
      <c r="K1816" t="s">
        <v>16565</v>
      </c>
    </row>
    <row r="1817" spans="1:11">
      <c r="A1817">
        <v>11580</v>
      </c>
      <c r="B1817" t="s">
        <v>18029</v>
      </c>
      <c r="C1817">
        <v>56200060</v>
      </c>
      <c r="D1817" t="s">
        <v>15534</v>
      </c>
      <c r="E1817" t="s">
        <v>15554</v>
      </c>
      <c r="F1817" t="s">
        <v>15550</v>
      </c>
      <c r="G1817" t="s">
        <v>18030</v>
      </c>
      <c r="H1817" s="1">
        <v>45120.705416666664</v>
      </c>
      <c r="I1817" t="s">
        <v>15588</v>
      </c>
      <c r="J1817" s="1">
        <v>45120.705416666664</v>
      </c>
      <c r="K1817" t="s">
        <v>15588</v>
      </c>
    </row>
    <row r="1818" spans="1:11">
      <c r="A1818">
        <v>126065</v>
      </c>
      <c r="B1818" t="s">
        <v>18031</v>
      </c>
      <c r="C1818">
        <v>50390000</v>
      </c>
      <c r="D1818" t="s">
        <v>15534</v>
      </c>
      <c r="E1818" t="s">
        <v>15535</v>
      </c>
      <c r="F1818" t="s">
        <v>15536</v>
      </c>
      <c r="G1818" t="s">
        <v>18032</v>
      </c>
      <c r="H1818" s="1">
        <v>45120.705462962964</v>
      </c>
      <c r="I1818" t="s">
        <v>17875</v>
      </c>
      <c r="J1818" s="1">
        <v>45120.735023148147</v>
      </c>
      <c r="K1818" t="s">
        <v>17875</v>
      </c>
    </row>
    <row r="1819" spans="1:11">
      <c r="A1819">
        <v>83146</v>
      </c>
      <c r="B1819" t="s">
        <v>17400</v>
      </c>
      <c r="C1819">
        <v>50355000</v>
      </c>
      <c r="D1819" t="s">
        <v>15534</v>
      </c>
      <c r="E1819" t="s">
        <v>15554</v>
      </c>
      <c r="F1819" t="s">
        <v>15550</v>
      </c>
      <c r="G1819" t="s">
        <v>18033</v>
      </c>
      <c r="H1819" s="1">
        <v>45120.706076388888</v>
      </c>
      <c r="I1819" t="s">
        <v>16216</v>
      </c>
      <c r="J1819" s="1">
        <v>45120.706076388888</v>
      </c>
      <c r="K1819" t="s">
        <v>16216</v>
      </c>
    </row>
    <row r="1820" spans="1:11">
      <c r="A1820">
        <v>11222</v>
      </c>
      <c r="B1820" t="s">
        <v>18034</v>
      </c>
      <c r="C1820">
        <v>50810000</v>
      </c>
      <c r="D1820" t="s">
        <v>15534</v>
      </c>
      <c r="E1820" t="s">
        <v>15687</v>
      </c>
      <c r="F1820" t="s">
        <v>15536</v>
      </c>
      <c r="G1820" t="s">
        <v>18035</v>
      </c>
      <c r="H1820" s="1">
        <v>45120.706608796296</v>
      </c>
      <c r="I1820" t="s">
        <v>17336</v>
      </c>
      <c r="J1820" s="1">
        <v>45120.706608796296</v>
      </c>
      <c r="K1820" t="s">
        <v>17336</v>
      </c>
    </row>
    <row r="1821" spans="1:11">
      <c r="A1821">
        <v>20423</v>
      </c>
      <c r="B1821" t="s">
        <v>18036</v>
      </c>
      <c r="C1821">
        <v>50915000</v>
      </c>
      <c r="D1821" t="s">
        <v>15534</v>
      </c>
      <c r="E1821" t="s">
        <v>15687</v>
      </c>
      <c r="F1821" t="s">
        <v>15550</v>
      </c>
      <c r="G1821" t="s">
        <v>18037</v>
      </c>
      <c r="H1821" s="1">
        <v>45120.707592592589</v>
      </c>
      <c r="I1821" t="s">
        <v>16565</v>
      </c>
      <c r="J1821" s="1">
        <v>45120.707592592589</v>
      </c>
      <c r="K1821" t="s">
        <v>16565</v>
      </c>
    </row>
    <row r="1822" spans="1:11">
      <c r="A1822">
        <v>126153</v>
      </c>
      <c r="B1822" t="s">
        <v>18038</v>
      </c>
      <c r="C1822">
        <v>50305021</v>
      </c>
      <c r="D1822" t="s">
        <v>15534</v>
      </c>
      <c r="E1822" t="s">
        <v>15554</v>
      </c>
      <c r="F1822" t="s">
        <v>15550</v>
      </c>
      <c r="G1822" t="s">
        <v>18039</v>
      </c>
      <c r="H1822" s="1">
        <v>45120.708020833335</v>
      </c>
      <c r="I1822" t="s">
        <v>15872</v>
      </c>
      <c r="J1822" s="1">
        <v>45120.708020833335</v>
      </c>
      <c r="K1822" t="s">
        <v>15872</v>
      </c>
    </row>
    <row r="1823" spans="1:11">
      <c r="A1823">
        <v>126161</v>
      </c>
      <c r="B1823" t="s">
        <v>18040</v>
      </c>
      <c r="C1823">
        <v>55100000</v>
      </c>
      <c r="D1823" t="s">
        <v>15534</v>
      </c>
      <c r="E1823" t="s">
        <v>15554</v>
      </c>
      <c r="F1823" t="s">
        <v>15536</v>
      </c>
      <c r="G1823" t="s">
        <v>18041</v>
      </c>
      <c r="H1823" s="1">
        <v>45120.708935185183</v>
      </c>
      <c r="I1823" t="s">
        <v>18042</v>
      </c>
      <c r="J1823" s="1">
        <v>45120.708935185183</v>
      </c>
      <c r="K1823" t="s">
        <v>18042</v>
      </c>
    </row>
    <row r="1824" spans="1:11">
      <c r="A1824">
        <v>126229</v>
      </c>
      <c r="B1824" t="s">
        <v>16801</v>
      </c>
      <c r="C1824">
        <v>50255000</v>
      </c>
      <c r="D1824" t="s">
        <v>15534</v>
      </c>
      <c r="E1824" t="s">
        <v>15535</v>
      </c>
      <c r="F1824" t="s">
        <v>15536</v>
      </c>
      <c r="G1824" t="s">
        <v>18043</v>
      </c>
      <c r="H1824" s="1">
        <v>45120.709918981483</v>
      </c>
      <c r="I1824" t="s">
        <v>16503</v>
      </c>
      <c r="J1824" s="1">
        <v>45120.709918981483</v>
      </c>
      <c r="K1824" t="s">
        <v>16503</v>
      </c>
    </row>
    <row r="1825" spans="1:11">
      <c r="A1825">
        <v>126174</v>
      </c>
      <c r="B1825" t="s">
        <v>17983</v>
      </c>
      <c r="C1825">
        <v>57700010</v>
      </c>
      <c r="D1825" t="s">
        <v>15534</v>
      </c>
      <c r="E1825" t="s">
        <v>15576</v>
      </c>
      <c r="F1825" t="s">
        <v>15550</v>
      </c>
      <c r="G1825" t="s">
        <v>18044</v>
      </c>
      <c r="H1825" s="1">
        <v>45120.710081018522</v>
      </c>
      <c r="I1825" t="s">
        <v>16647</v>
      </c>
      <c r="J1825" s="1">
        <v>45120.710081018522</v>
      </c>
      <c r="K1825" t="s">
        <v>16647</v>
      </c>
    </row>
    <row r="1826" spans="1:11">
      <c r="A1826">
        <v>126075</v>
      </c>
      <c r="B1826" t="s">
        <v>17381</v>
      </c>
      <c r="C1826">
        <v>50515000</v>
      </c>
      <c r="D1826" t="s">
        <v>15534</v>
      </c>
      <c r="E1826" t="s">
        <v>15586</v>
      </c>
      <c r="F1826" t="s">
        <v>15536</v>
      </c>
      <c r="G1826" t="s">
        <v>18045</v>
      </c>
      <c r="H1826" s="1">
        <v>45120.711030092592</v>
      </c>
      <c r="I1826" t="s">
        <v>17141</v>
      </c>
      <c r="J1826" s="1">
        <v>45120.711030092592</v>
      </c>
      <c r="K1826" t="s">
        <v>17141</v>
      </c>
    </row>
    <row r="1827" spans="1:11">
      <c r="A1827">
        <v>82762</v>
      </c>
      <c r="B1827" t="s">
        <v>18046</v>
      </c>
      <c r="C1827">
        <v>50365000</v>
      </c>
      <c r="D1827" t="s">
        <v>15534</v>
      </c>
      <c r="E1827" t="s">
        <v>15544</v>
      </c>
      <c r="F1827" t="s">
        <v>15536</v>
      </c>
      <c r="G1827" t="s">
        <v>18047</v>
      </c>
      <c r="H1827" s="1">
        <v>45120.711331018516</v>
      </c>
      <c r="I1827" t="s">
        <v>16485</v>
      </c>
      <c r="J1827" s="1">
        <v>45120.711331018516</v>
      </c>
      <c r="K1827" t="s">
        <v>16485</v>
      </c>
    </row>
    <row r="1828" spans="1:11">
      <c r="A1828">
        <v>126229</v>
      </c>
      <c r="B1828" t="s">
        <v>16801</v>
      </c>
      <c r="C1828">
        <v>58425000</v>
      </c>
      <c r="D1828" t="s">
        <v>15534</v>
      </c>
      <c r="E1828" t="s">
        <v>15535</v>
      </c>
      <c r="F1828" t="s">
        <v>15536</v>
      </c>
      <c r="G1828" t="s">
        <v>18048</v>
      </c>
      <c r="H1828" s="1">
        <v>45120.711331018516</v>
      </c>
      <c r="I1828" t="s">
        <v>16503</v>
      </c>
      <c r="J1828" s="1">
        <v>45120.711331018516</v>
      </c>
      <c r="K1828" t="s">
        <v>16503</v>
      </c>
    </row>
    <row r="1829" spans="1:11">
      <c r="A1829">
        <v>126065</v>
      </c>
      <c r="B1829" t="s">
        <v>18031</v>
      </c>
      <c r="C1829">
        <v>50915000</v>
      </c>
      <c r="D1829" t="s">
        <v>15534</v>
      </c>
      <c r="E1829" t="s">
        <v>15549</v>
      </c>
      <c r="F1829" t="s">
        <v>15550</v>
      </c>
      <c r="G1829" t="s">
        <v>18049</v>
      </c>
      <c r="H1829" s="1">
        <v>45120.711770833332</v>
      </c>
      <c r="I1829" t="s">
        <v>17875</v>
      </c>
      <c r="J1829" s="1">
        <v>45120.711770833332</v>
      </c>
      <c r="K1829" t="s">
        <v>17875</v>
      </c>
    </row>
    <row r="1830" spans="1:11">
      <c r="A1830">
        <v>126213</v>
      </c>
      <c r="B1830" t="s">
        <v>16595</v>
      </c>
      <c r="C1830">
        <v>58425000</v>
      </c>
      <c r="D1830" t="s">
        <v>15534</v>
      </c>
      <c r="E1830" t="s">
        <v>15535</v>
      </c>
      <c r="F1830" t="s">
        <v>15536</v>
      </c>
      <c r="G1830" t="s">
        <v>18048</v>
      </c>
      <c r="H1830" s="1">
        <v>45120.711782407408</v>
      </c>
      <c r="I1830" t="s">
        <v>16503</v>
      </c>
      <c r="J1830" s="1">
        <v>45120.711782407408</v>
      </c>
      <c r="K1830" t="s">
        <v>16503</v>
      </c>
    </row>
    <row r="1831" spans="1:11">
      <c r="A1831">
        <v>82762</v>
      </c>
      <c r="B1831" t="s">
        <v>18046</v>
      </c>
      <c r="C1831">
        <v>50915000</v>
      </c>
      <c r="D1831" t="s">
        <v>15534</v>
      </c>
      <c r="E1831" t="s">
        <v>15549</v>
      </c>
      <c r="F1831" t="s">
        <v>15536</v>
      </c>
      <c r="G1831" t="s">
        <v>16760</v>
      </c>
      <c r="H1831" s="1">
        <v>45120.712384259263</v>
      </c>
      <c r="I1831" t="s">
        <v>16485</v>
      </c>
      <c r="J1831" s="1">
        <v>45120.712384259263</v>
      </c>
      <c r="K1831" t="s">
        <v>16485</v>
      </c>
    </row>
    <row r="1832" spans="1:11">
      <c r="A1832">
        <v>126075</v>
      </c>
      <c r="B1832" t="s">
        <v>17381</v>
      </c>
      <c r="C1832">
        <v>50610000</v>
      </c>
      <c r="D1832" t="s">
        <v>15534</v>
      </c>
      <c r="E1832" t="s">
        <v>15586</v>
      </c>
      <c r="F1832" t="s">
        <v>15536</v>
      </c>
      <c r="G1832" t="s">
        <v>17140</v>
      </c>
      <c r="H1832" s="1">
        <v>45120.713136574072</v>
      </c>
      <c r="I1832" t="s">
        <v>17141</v>
      </c>
      <c r="J1832" s="1">
        <v>45120.713136574072</v>
      </c>
      <c r="K1832" t="s">
        <v>17141</v>
      </c>
    </row>
    <row r="1833" spans="1:11">
      <c r="A1833">
        <v>126065</v>
      </c>
      <c r="B1833" t="s">
        <v>18031</v>
      </c>
      <c r="C1833">
        <v>51290000</v>
      </c>
      <c r="D1833" t="s">
        <v>15534</v>
      </c>
      <c r="E1833" t="s">
        <v>15535</v>
      </c>
      <c r="F1833" t="s">
        <v>15550</v>
      </c>
      <c r="G1833" t="s">
        <v>18050</v>
      </c>
      <c r="H1833" s="1">
        <v>45120.714849537035</v>
      </c>
      <c r="I1833" t="s">
        <v>17875</v>
      </c>
      <c r="J1833" s="1">
        <v>45120.714942129627</v>
      </c>
      <c r="K1833" t="s">
        <v>17875</v>
      </c>
    </row>
    <row r="1834" spans="1:11">
      <c r="A1834">
        <v>11716</v>
      </c>
      <c r="B1834" t="s">
        <v>18051</v>
      </c>
      <c r="C1834">
        <v>57700010</v>
      </c>
      <c r="D1834" t="s">
        <v>15534</v>
      </c>
      <c r="E1834" t="s">
        <v>15576</v>
      </c>
      <c r="F1834" t="s">
        <v>15550</v>
      </c>
      <c r="G1834" t="s">
        <v>18052</v>
      </c>
      <c r="H1834" s="1">
        <v>45120.715717592589</v>
      </c>
      <c r="I1834" t="s">
        <v>16565</v>
      </c>
      <c r="J1834" s="1">
        <v>45120.715717592589</v>
      </c>
      <c r="K1834" t="s">
        <v>16565</v>
      </c>
    </row>
    <row r="1835" spans="1:11">
      <c r="A1835">
        <v>11716</v>
      </c>
      <c r="B1835" t="s">
        <v>18051</v>
      </c>
      <c r="C1835">
        <v>57700030</v>
      </c>
      <c r="D1835" t="s">
        <v>15534</v>
      </c>
      <c r="E1835" t="s">
        <v>15576</v>
      </c>
      <c r="F1835" t="s">
        <v>15550</v>
      </c>
      <c r="G1835" t="s">
        <v>18052</v>
      </c>
      <c r="H1835" s="1">
        <v>45120.715949074074</v>
      </c>
      <c r="I1835" t="s">
        <v>16565</v>
      </c>
      <c r="J1835" s="1">
        <v>45120.715949074074</v>
      </c>
      <c r="K1835" t="s">
        <v>16565</v>
      </c>
    </row>
    <row r="1836" spans="1:11">
      <c r="A1836">
        <v>8992</v>
      </c>
      <c r="B1836" t="s">
        <v>18053</v>
      </c>
      <c r="C1836">
        <v>50320000</v>
      </c>
      <c r="D1836" t="s">
        <v>15534</v>
      </c>
      <c r="E1836" t="s">
        <v>15554</v>
      </c>
      <c r="F1836" t="s">
        <v>15550</v>
      </c>
      <c r="G1836" t="s">
        <v>18054</v>
      </c>
      <c r="H1836" s="1">
        <v>45120.71603009259</v>
      </c>
      <c r="I1836" t="s">
        <v>16458</v>
      </c>
      <c r="J1836" s="1">
        <v>45120.71603009259</v>
      </c>
      <c r="K1836" t="s">
        <v>16458</v>
      </c>
    </row>
    <row r="1837" spans="1:11">
      <c r="A1837">
        <v>11727</v>
      </c>
      <c r="B1837" t="s">
        <v>18055</v>
      </c>
      <c r="C1837">
        <v>50905010</v>
      </c>
      <c r="D1837" t="s">
        <v>15534</v>
      </c>
      <c r="E1837" t="s">
        <v>15544</v>
      </c>
      <c r="F1837" t="s">
        <v>15550</v>
      </c>
      <c r="G1837" t="s">
        <v>18056</v>
      </c>
      <c r="H1837" s="1">
        <v>45120.71634259259</v>
      </c>
      <c r="I1837" t="s">
        <v>16565</v>
      </c>
      <c r="J1837" s="1">
        <v>45120.71634259259</v>
      </c>
      <c r="K1837" t="s">
        <v>16565</v>
      </c>
    </row>
    <row r="1838" spans="1:11">
      <c r="A1838">
        <v>11441</v>
      </c>
      <c r="B1838" t="s">
        <v>17370</v>
      </c>
      <c r="C1838">
        <v>51220000</v>
      </c>
      <c r="D1838" t="s">
        <v>15534</v>
      </c>
      <c r="E1838" t="s">
        <v>15586</v>
      </c>
      <c r="F1838" t="s">
        <v>15536</v>
      </c>
      <c r="G1838" t="s">
        <v>18057</v>
      </c>
      <c r="H1838" s="1">
        <v>45120.717060185183</v>
      </c>
      <c r="I1838" t="s">
        <v>16431</v>
      </c>
      <c r="J1838" s="1">
        <v>45120.717060185183</v>
      </c>
      <c r="K1838" t="s">
        <v>16431</v>
      </c>
    </row>
    <row r="1839" spans="1:11">
      <c r="A1839">
        <v>8991</v>
      </c>
      <c r="B1839" t="s">
        <v>18058</v>
      </c>
      <c r="C1839">
        <v>50812000</v>
      </c>
      <c r="D1839" t="s">
        <v>15534</v>
      </c>
      <c r="E1839" t="s">
        <v>15535</v>
      </c>
      <c r="F1839" t="s">
        <v>15550</v>
      </c>
      <c r="G1839" t="s">
        <v>18059</v>
      </c>
      <c r="H1839" s="1">
        <v>45120.717997685184</v>
      </c>
      <c r="I1839" t="s">
        <v>16458</v>
      </c>
      <c r="J1839" s="1">
        <v>45120.717997685184</v>
      </c>
      <c r="K1839" t="s">
        <v>16458</v>
      </c>
    </row>
    <row r="1840" spans="1:11">
      <c r="A1840">
        <v>126065</v>
      </c>
      <c r="B1840" t="s">
        <v>18031</v>
      </c>
      <c r="C1840">
        <v>57300000</v>
      </c>
      <c r="D1840" t="s">
        <v>15534</v>
      </c>
      <c r="E1840" t="s">
        <v>15554</v>
      </c>
      <c r="F1840" t="s">
        <v>15550</v>
      </c>
      <c r="G1840" t="s">
        <v>18060</v>
      </c>
      <c r="H1840" s="1">
        <v>45120.718263888892</v>
      </c>
      <c r="I1840" t="s">
        <v>17875</v>
      </c>
      <c r="J1840" s="1">
        <v>45120.718263888892</v>
      </c>
      <c r="K1840" t="s">
        <v>17875</v>
      </c>
    </row>
    <row r="1841" spans="1:11">
      <c r="A1841">
        <v>126075</v>
      </c>
      <c r="B1841" t="s">
        <v>17381</v>
      </c>
      <c r="C1841">
        <v>50810000</v>
      </c>
      <c r="D1841" t="s">
        <v>15534</v>
      </c>
      <c r="E1841" t="s">
        <v>15586</v>
      </c>
      <c r="F1841" t="s">
        <v>15536</v>
      </c>
      <c r="G1841" t="s">
        <v>18061</v>
      </c>
      <c r="H1841" s="1">
        <v>45120.718368055554</v>
      </c>
      <c r="I1841" t="s">
        <v>17141</v>
      </c>
      <c r="J1841" s="1">
        <v>45120.718368055554</v>
      </c>
      <c r="K1841" t="s">
        <v>17141</v>
      </c>
    </row>
    <row r="1842" spans="1:11">
      <c r="A1842">
        <v>11768</v>
      </c>
      <c r="B1842" t="s">
        <v>18062</v>
      </c>
      <c r="C1842">
        <v>50812000</v>
      </c>
      <c r="D1842" t="s">
        <v>15534</v>
      </c>
      <c r="E1842" t="s">
        <v>15554</v>
      </c>
      <c r="F1842" t="s">
        <v>15536</v>
      </c>
      <c r="G1842" t="s">
        <v>18063</v>
      </c>
      <c r="H1842" s="1">
        <v>45120.718865740739</v>
      </c>
      <c r="I1842" t="s">
        <v>16451</v>
      </c>
      <c r="J1842" s="1">
        <v>45120.718865740739</v>
      </c>
      <c r="K1842" t="s">
        <v>16451</v>
      </c>
    </row>
    <row r="1843" spans="1:11">
      <c r="A1843">
        <v>11349</v>
      </c>
      <c r="B1843" t="s">
        <v>18064</v>
      </c>
      <c r="C1843">
        <v>57300000</v>
      </c>
      <c r="D1843" t="s">
        <v>15534</v>
      </c>
      <c r="E1843" t="s">
        <v>15544</v>
      </c>
      <c r="F1843" t="s">
        <v>15550</v>
      </c>
      <c r="G1843" t="s">
        <v>18065</v>
      </c>
      <c r="H1843" s="1">
        <v>45120.719594907408</v>
      </c>
      <c r="I1843" t="s">
        <v>17992</v>
      </c>
      <c r="J1843" s="1">
        <v>45120.719594907408</v>
      </c>
      <c r="K1843" t="s">
        <v>17992</v>
      </c>
    </row>
    <row r="1844" spans="1:11">
      <c r="A1844">
        <v>11724</v>
      </c>
      <c r="B1844" t="s">
        <v>18066</v>
      </c>
      <c r="C1844">
        <v>50905000</v>
      </c>
      <c r="D1844" t="s">
        <v>15534</v>
      </c>
      <c r="E1844" t="s">
        <v>15554</v>
      </c>
      <c r="F1844" t="s">
        <v>15550</v>
      </c>
      <c r="G1844" t="s">
        <v>18067</v>
      </c>
      <c r="H1844" s="1">
        <v>45120.719710648147</v>
      </c>
      <c r="I1844" t="s">
        <v>16565</v>
      </c>
      <c r="J1844" s="1">
        <v>45120.719710648147</v>
      </c>
      <c r="K1844" t="s">
        <v>16565</v>
      </c>
    </row>
    <row r="1845" spans="1:11">
      <c r="A1845">
        <v>126072</v>
      </c>
      <c r="B1845" t="s">
        <v>18068</v>
      </c>
      <c r="C1845">
        <v>51210000</v>
      </c>
      <c r="D1845" t="s">
        <v>15534</v>
      </c>
      <c r="E1845" t="s">
        <v>15549</v>
      </c>
      <c r="F1845" t="s">
        <v>15550</v>
      </c>
      <c r="G1845" t="s">
        <v>18069</v>
      </c>
      <c r="H1845" s="1">
        <v>45120.719710648147</v>
      </c>
      <c r="I1845" t="s">
        <v>18070</v>
      </c>
      <c r="J1845" s="1">
        <v>45120.719710648147</v>
      </c>
      <c r="K1845" t="s">
        <v>18070</v>
      </c>
    </row>
    <row r="1846" spans="1:11">
      <c r="A1846">
        <v>126075</v>
      </c>
      <c r="B1846" t="s">
        <v>17381</v>
      </c>
      <c r="C1846">
        <v>50905000</v>
      </c>
      <c r="D1846" t="s">
        <v>15534</v>
      </c>
      <c r="E1846" t="s">
        <v>15586</v>
      </c>
      <c r="F1846" t="s">
        <v>15536</v>
      </c>
      <c r="G1846" t="s">
        <v>17380</v>
      </c>
      <c r="H1846" s="1">
        <v>45120.719814814816</v>
      </c>
      <c r="I1846" t="s">
        <v>17141</v>
      </c>
      <c r="J1846" s="1">
        <v>45120.719814814816</v>
      </c>
      <c r="K1846" t="s">
        <v>17141</v>
      </c>
    </row>
    <row r="1847" spans="1:11">
      <c r="A1847">
        <v>8991</v>
      </c>
      <c r="B1847" t="s">
        <v>18058</v>
      </c>
      <c r="C1847">
        <v>50810000</v>
      </c>
      <c r="D1847" t="s">
        <v>15534</v>
      </c>
      <c r="E1847" t="s">
        <v>15554</v>
      </c>
      <c r="F1847" t="s">
        <v>15536</v>
      </c>
      <c r="G1847" t="s">
        <v>18071</v>
      </c>
      <c r="H1847" s="1">
        <v>45120.719826388886</v>
      </c>
      <c r="I1847" t="s">
        <v>16458</v>
      </c>
      <c r="J1847" s="1">
        <v>45120.758333333331</v>
      </c>
      <c r="K1847" t="s">
        <v>16458</v>
      </c>
    </row>
    <row r="1848" spans="1:11">
      <c r="A1848">
        <v>83127</v>
      </c>
      <c r="B1848" t="s">
        <v>17361</v>
      </c>
      <c r="C1848">
        <v>51220000</v>
      </c>
      <c r="D1848" t="s">
        <v>15534</v>
      </c>
      <c r="E1848" t="s">
        <v>15554</v>
      </c>
      <c r="F1848" t="s">
        <v>15550</v>
      </c>
      <c r="G1848" t="s">
        <v>18072</v>
      </c>
      <c r="H1848" s="1">
        <v>45120.720914351848</v>
      </c>
      <c r="I1848" t="s">
        <v>17271</v>
      </c>
      <c r="J1848" s="1">
        <v>45120.727037037039</v>
      </c>
      <c r="K1848" t="s">
        <v>17271</v>
      </c>
    </row>
    <row r="1849" spans="1:11">
      <c r="A1849">
        <v>83121</v>
      </c>
      <c r="B1849" t="s">
        <v>17273</v>
      </c>
      <c r="C1849">
        <v>51220000</v>
      </c>
      <c r="D1849" t="s">
        <v>15534</v>
      </c>
      <c r="E1849" t="s">
        <v>15554</v>
      </c>
      <c r="F1849" t="s">
        <v>15550</v>
      </c>
      <c r="G1849" t="s">
        <v>18073</v>
      </c>
      <c r="H1849" s="1">
        <v>45120.721365740741</v>
      </c>
      <c r="I1849" t="s">
        <v>17271</v>
      </c>
      <c r="J1849" s="1">
        <v>45120.721365740741</v>
      </c>
      <c r="K1849" t="s">
        <v>17271</v>
      </c>
    </row>
    <row r="1850" spans="1:11">
      <c r="A1850">
        <v>126075</v>
      </c>
      <c r="B1850" t="s">
        <v>17381</v>
      </c>
      <c r="C1850">
        <v>50905006</v>
      </c>
      <c r="D1850" t="s">
        <v>15534</v>
      </c>
      <c r="E1850" t="s">
        <v>15586</v>
      </c>
      <c r="F1850" t="s">
        <v>15536</v>
      </c>
      <c r="G1850" t="s">
        <v>18074</v>
      </c>
      <c r="H1850" s="1">
        <v>45120.721493055556</v>
      </c>
      <c r="I1850" t="s">
        <v>17141</v>
      </c>
      <c r="J1850" s="1">
        <v>45120.721493055556</v>
      </c>
      <c r="K1850" t="s">
        <v>17141</v>
      </c>
    </row>
    <row r="1851" spans="1:11">
      <c r="A1851">
        <v>83121</v>
      </c>
      <c r="B1851" t="s">
        <v>17273</v>
      </c>
      <c r="C1851">
        <v>55700000</v>
      </c>
      <c r="D1851" t="s">
        <v>15534</v>
      </c>
      <c r="E1851" t="s">
        <v>15554</v>
      </c>
      <c r="F1851" t="s">
        <v>15550</v>
      </c>
      <c r="G1851" t="s">
        <v>18075</v>
      </c>
      <c r="H1851" s="1">
        <v>45120.721689814818</v>
      </c>
      <c r="I1851" t="s">
        <v>17271</v>
      </c>
      <c r="J1851" s="1">
        <v>45120.721689814818</v>
      </c>
      <c r="K1851" t="s">
        <v>17271</v>
      </c>
    </row>
    <row r="1852" spans="1:11">
      <c r="A1852">
        <v>126075</v>
      </c>
      <c r="B1852" t="s">
        <v>17381</v>
      </c>
      <c r="C1852">
        <v>50915000</v>
      </c>
      <c r="D1852" t="s">
        <v>15534</v>
      </c>
      <c r="E1852" t="s">
        <v>15549</v>
      </c>
      <c r="F1852" t="s">
        <v>15550</v>
      </c>
      <c r="G1852" t="s">
        <v>11307</v>
      </c>
      <c r="H1852" s="1">
        <v>45120.721736111111</v>
      </c>
      <c r="I1852" t="s">
        <v>17141</v>
      </c>
      <c r="J1852" s="1">
        <v>45120.721736111111</v>
      </c>
      <c r="K1852" t="s">
        <v>17141</v>
      </c>
    </row>
    <row r="1853" spans="1:11">
      <c r="A1853">
        <v>11388</v>
      </c>
      <c r="B1853" t="s">
        <v>17509</v>
      </c>
      <c r="C1853">
        <v>50321000</v>
      </c>
      <c r="D1853" t="s">
        <v>15534</v>
      </c>
      <c r="E1853" t="s">
        <v>15544</v>
      </c>
      <c r="F1853" t="s">
        <v>15536</v>
      </c>
      <c r="G1853" t="s">
        <v>17611</v>
      </c>
      <c r="H1853" s="1">
        <v>45120.721863425926</v>
      </c>
      <c r="I1853" t="s">
        <v>16668</v>
      </c>
      <c r="J1853" s="1">
        <v>45120.721863425926</v>
      </c>
      <c r="K1853" t="s">
        <v>16668</v>
      </c>
    </row>
    <row r="1854" spans="1:11">
      <c r="A1854">
        <v>83121</v>
      </c>
      <c r="B1854" t="s">
        <v>17273</v>
      </c>
      <c r="C1854">
        <v>56200060</v>
      </c>
      <c r="D1854" t="s">
        <v>15534</v>
      </c>
      <c r="E1854" t="s">
        <v>15554</v>
      </c>
      <c r="F1854" t="s">
        <v>15550</v>
      </c>
      <c r="G1854" t="s">
        <v>18076</v>
      </c>
      <c r="H1854" s="1">
        <v>45120.721956018519</v>
      </c>
      <c r="I1854" t="s">
        <v>17271</v>
      </c>
      <c r="J1854" s="1">
        <v>45120.721956018519</v>
      </c>
      <c r="K1854" t="s">
        <v>17271</v>
      </c>
    </row>
    <row r="1855" spans="1:11">
      <c r="A1855">
        <v>83121</v>
      </c>
      <c r="B1855" t="s">
        <v>17273</v>
      </c>
      <c r="C1855">
        <v>57700010</v>
      </c>
      <c r="D1855" t="s">
        <v>15534</v>
      </c>
      <c r="E1855" t="s">
        <v>15554</v>
      </c>
      <c r="F1855" t="s">
        <v>15550</v>
      </c>
      <c r="G1855" t="s">
        <v>18077</v>
      </c>
      <c r="H1855" s="1">
        <v>45120.722511574073</v>
      </c>
      <c r="I1855" t="s">
        <v>17271</v>
      </c>
      <c r="J1855" s="1">
        <v>45120.722511574073</v>
      </c>
      <c r="K1855" t="s">
        <v>17271</v>
      </c>
    </row>
    <row r="1856" spans="1:11">
      <c r="A1856">
        <v>83121</v>
      </c>
      <c r="B1856" t="s">
        <v>17273</v>
      </c>
      <c r="C1856">
        <v>57700030</v>
      </c>
      <c r="D1856" t="s">
        <v>15534</v>
      </c>
      <c r="E1856" t="s">
        <v>15554</v>
      </c>
      <c r="F1856" t="s">
        <v>15550</v>
      </c>
      <c r="G1856" t="s">
        <v>18078</v>
      </c>
      <c r="H1856" s="1">
        <v>45120.722662037035</v>
      </c>
      <c r="I1856" t="s">
        <v>17271</v>
      </c>
      <c r="J1856" s="1">
        <v>45120.722662037035</v>
      </c>
      <c r="K1856" t="s">
        <v>17271</v>
      </c>
    </row>
    <row r="1857" spans="1:11">
      <c r="A1857">
        <v>126075</v>
      </c>
      <c r="B1857" t="s">
        <v>17381</v>
      </c>
      <c r="C1857">
        <v>51210000</v>
      </c>
      <c r="D1857" t="s">
        <v>15534</v>
      </c>
      <c r="E1857" t="s">
        <v>15554</v>
      </c>
      <c r="F1857" t="s">
        <v>15550</v>
      </c>
      <c r="G1857" t="s">
        <v>18079</v>
      </c>
      <c r="H1857" s="1">
        <v>45120.722824074073</v>
      </c>
      <c r="I1857" t="s">
        <v>17141</v>
      </c>
      <c r="J1857" s="1">
        <v>45120.722824074073</v>
      </c>
      <c r="K1857" t="s">
        <v>17141</v>
      </c>
    </row>
    <row r="1858" spans="1:11">
      <c r="A1858">
        <v>49215</v>
      </c>
      <c r="B1858" t="s">
        <v>18080</v>
      </c>
      <c r="C1858">
        <v>50355000</v>
      </c>
      <c r="D1858" t="s">
        <v>15534</v>
      </c>
      <c r="E1858" t="s">
        <v>15554</v>
      </c>
      <c r="F1858" t="s">
        <v>15550</v>
      </c>
      <c r="G1858" t="s">
        <v>18081</v>
      </c>
      <c r="H1858" s="1">
        <v>45120.724039351851</v>
      </c>
      <c r="I1858" t="s">
        <v>16216</v>
      </c>
      <c r="J1858" s="1">
        <v>45120.724039351851</v>
      </c>
      <c r="K1858" t="s">
        <v>16216</v>
      </c>
    </row>
    <row r="1859" spans="1:11">
      <c r="A1859">
        <v>126227</v>
      </c>
      <c r="B1859" t="s">
        <v>18082</v>
      </c>
      <c r="C1859">
        <v>50305021</v>
      </c>
      <c r="D1859" t="s">
        <v>15534</v>
      </c>
      <c r="E1859" t="s">
        <v>15549</v>
      </c>
      <c r="F1859" t="s">
        <v>15536</v>
      </c>
      <c r="G1859" t="s">
        <v>18083</v>
      </c>
      <c r="H1859" s="1">
        <v>45120.724398148152</v>
      </c>
      <c r="I1859" t="s">
        <v>17336</v>
      </c>
      <c r="J1859" s="1">
        <v>45120.725428240738</v>
      </c>
      <c r="K1859" t="s">
        <v>17336</v>
      </c>
    </row>
    <row r="1860" spans="1:11">
      <c r="A1860">
        <v>11444</v>
      </c>
      <c r="B1860" t="s">
        <v>17355</v>
      </c>
      <c r="C1860">
        <v>50905000</v>
      </c>
      <c r="D1860" t="s">
        <v>15534</v>
      </c>
      <c r="E1860" t="s">
        <v>15586</v>
      </c>
      <c r="F1860" t="s">
        <v>15536</v>
      </c>
      <c r="G1860" t="s">
        <v>18057</v>
      </c>
      <c r="H1860" s="1">
        <v>45120.724895833337</v>
      </c>
      <c r="I1860" t="s">
        <v>16431</v>
      </c>
      <c r="J1860" s="1">
        <v>45120.724895833337</v>
      </c>
      <c r="K1860" t="s">
        <v>16431</v>
      </c>
    </row>
    <row r="1861" spans="1:11">
      <c r="A1861">
        <v>9050</v>
      </c>
      <c r="B1861" t="s">
        <v>17302</v>
      </c>
      <c r="C1861">
        <v>51210000</v>
      </c>
      <c r="D1861" t="s">
        <v>15534</v>
      </c>
      <c r="E1861" t="s">
        <v>15554</v>
      </c>
      <c r="F1861" t="s">
        <v>15536</v>
      </c>
      <c r="G1861" t="s">
        <v>18084</v>
      </c>
      <c r="H1861" s="1">
        <v>45120.72515046296</v>
      </c>
      <c r="I1861" t="s">
        <v>17271</v>
      </c>
      <c r="J1861" s="1">
        <v>45120.725254629629</v>
      </c>
      <c r="K1861" t="s">
        <v>17271</v>
      </c>
    </row>
    <row r="1862" spans="1:11">
      <c r="A1862">
        <v>126227</v>
      </c>
      <c r="B1862" t="s">
        <v>18082</v>
      </c>
      <c r="C1862">
        <v>50390000</v>
      </c>
      <c r="D1862" t="s">
        <v>15534</v>
      </c>
      <c r="E1862" t="s">
        <v>15554</v>
      </c>
      <c r="F1862" t="s">
        <v>15550</v>
      </c>
      <c r="G1862" t="s">
        <v>8295</v>
      </c>
      <c r="H1862" s="1">
        <v>45120.72619212963</v>
      </c>
      <c r="I1862" t="s">
        <v>17336</v>
      </c>
      <c r="J1862" s="1">
        <v>45120.72619212963</v>
      </c>
      <c r="K1862" t="s">
        <v>17336</v>
      </c>
    </row>
    <row r="1863" spans="1:11">
      <c r="A1863">
        <v>126085</v>
      </c>
      <c r="B1863" t="s">
        <v>18085</v>
      </c>
      <c r="C1863">
        <v>51220000</v>
      </c>
      <c r="D1863" t="s">
        <v>15534</v>
      </c>
      <c r="E1863" t="s">
        <v>15586</v>
      </c>
      <c r="F1863" t="s">
        <v>15536</v>
      </c>
      <c r="G1863" t="s">
        <v>18086</v>
      </c>
      <c r="H1863" s="1">
        <v>45120.726423611108</v>
      </c>
      <c r="I1863" t="s">
        <v>15872</v>
      </c>
      <c r="J1863" s="1">
        <v>45120.726423611108</v>
      </c>
      <c r="K1863" t="s">
        <v>15872</v>
      </c>
    </row>
    <row r="1864" spans="1:11">
      <c r="A1864">
        <v>20678</v>
      </c>
      <c r="B1864" t="s">
        <v>18087</v>
      </c>
      <c r="C1864">
        <v>51425006</v>
      </c>
      <c r="D1864" t="s">
        <v>15534</v>
      </c>
      <c r="E1864" t="s">
        <v>15687</v>
      </c>
      <c r="F1864" t="s">
        <v>15536</v>
      </c>
      <c r="G1864" t="s">
        <v>18088</v>
      </c>
      <c r="H1864" s="1">
        <v>45120.727106481485</v>
      </c>
      <c r="I1864" t="s">
        <v>16485</v>
      </c>
      <c r="J1864" s="1">
        <v>45120.727106481485</v>
      </c>
      <c r="K1864" t="s">
        <v>16485</v>
      </c>
    </row>
    <row r="1865" spans="1:11">
      <c r="A1865">
        <v>126085</v>
      </c>
      <c r="B1865" t="s">
        <v>18085</v>
      </c>
      <c r="C1865">
        <v>50812000</v>
      </c>
      <c r="D1865" t="s">
        <v>15534</v>
      </c>
      <c r="E1865" t="s">
        <v>15554</v>
      </c>
      <c r="F1865" t="s">
        <v>15536</v>
      </c>
      <c r="G1865" t="s">
        <v>18089</v>
      </c>
      <c r="H1865" s="1">
        <v>45120.72729166667</v>
      </c>
      <c r="I1865" t="s">
        <v>15872</v>
      </c>
      <c r="J1865" s="1">
        <v>45120.72729166667</v>
      </c>
      <c r="K1865" t="s">
        <v>15872</v>
      </c>
    </row>
    <row r="1866" spans="1:11">
      <c r="A1866">
        <v>126076</v>
      </c>
      <c r="B1866" t="s">
        <v>18090</v>
      </c>
      <c r="C1866">
        <v>50340000</v>
      </c>
      <c r="D1866" t="s">
        <v>15534</v>
      </c>
      <c r="E1866" t="s">
        <v>15535</v>
      </c>
      <c r="F1866" t="s">
        <v>15536</v>
      </c>
      <c r="G1866" t="s">
        <v>18091</v>
      </c>
      <c r="H1866" s="1">
        <v>45120.727407407408</v>
      </c>
      <c r="I1866" t="s">
        <v>17141</v>
      </c>
      <c r="J1866" s="1">
        <v>45120.727407407408</v>
      </c>
      <c r="K1866" t="s">
        <v>17141</v>
      </c>
    </row>
    <row r="1867" spans="1:11">
      <c r="A1867">
        <v>6279</v>
      </c>
      <c r="B1867" t="s">
        <v>17956</v>
      </c>
      <c r="C1867">
        <v>57700060</v>
      </c>
      <c r="D1867" t="s">
        <v>15534</v>
      </c>
      <c r="E1867" t="s">
        <v>15554</v>
      </c>
      <c r="F1867" t="s">
        <v>15550</v>
      </c>
      <c r="G1867" t="s">
        <v>18092</v>
      </c>
      <c r="H1867" s="1">
        <v>45120.727719907409</v>
      </c>
      <c r="I1867" t="s">
        <v>16458</v>
      </c>
      <c r="J1867" s="1">
        <v>45120.727719907409</v>
      </c>
      <c r="K1867" t="s">
        <v>16458</v>
      </c>
    </row>
    <row r="1868" spans="1:11">
      <c r="A1868">
        <v>126076</v>
      </c>
      <c r="B1868" t="s">
        <v>18090</v>
      </c>
      <c r="C1868">
        <v>50350001</v>
      </c>
      <c r="D1868" t="s">
        <v>15534</v>
      </c>
      <c r="E1868" t="s">
        <v>15554</v>
      </c>
      <c r="F1868" t="s">
        <v>15550</v>
      </c>
      <c r="G1868" t="s">
        <v>18093</v>
      </c>
      <c r="H1868" s="1">
        <v>45120.727812500001</v>
      </c>
      <c r="I1868" t="s">
        <v>17141</v>
      </c>
      <c r="J1868" s="1">
        <v>45120.727812500001</v>
      </c>
      <c r="K1868" t="s">
        <v>17141</v>
      </c>
    </row>
    <row r="1869" spans="1:11">
      <c r="A1869">
        <v>126071</v>
      </c>
      <c r="B1869" t="s">
        <v>18094</v>
      </c>
      <c r="C1869">
        <v>51230000</v>
      </c>
      <c r="D1869" t="s">
        <v>15534</v>
      </c>
      <c r="E1869" t="s">
        <v>15549</v>
      </c>
      <c r="F1869" t="s">
        <v>15550</v>
      </c>
      <c r="G1869" t="s">
        <v>18095</v>
      </c>
      <c r="H1869" s="1">
        <v>45120.729050925926</v>
      </c>
      <c r="I1869" t="s">
        <v>18070</v>
      </c>
      <c r="J1869" s="1">
        <v>45120.729050925926</v>
      </c>
      <c r="K1869" t="s">
        <v>18070</v>
      </c>
    </row>
    <row r="1870" spans="1:11">
      <c r="A1870">
        <v>126076</v>
      </c>
      <c r="B1870" t="s">
        <v>18090</v>
      </c>
      <c r="C1870">
        <v>50390000</v>
      </c>
      <c r="D1870" t="s">
        <v>15534</v>
      </c>
      <c r="E1870" t="s">
        <v>15535</v>
      </c>
      <c r="F1870" t="s">
        <v>15550</v>
      </c>
      <c r="G1870" t="s">
        <v>17375</v>
      </c>
      <c r="H1870" s="1">
        <v>45120.730034722219</v>
      </c>
      <c r="I1870" t="s">
        <v>17141</v>
      </c>
      <c r="J1870" s="1">
        <v>45120.730034722219</v>
      </c>
      <c r="K1870" t="s">
        <v>17141</v>
      </c>
    </row>
    <row r="1871" spans="1:11">
      <c r="A1871">
        <v>126076</v>
      </c>
      <c r="B1871" t="s">
        <v>18090</v>
      </c>
      <c r="C1871">
        <v>50610000</v>
      </c>
      <c r="D1871" t="s">
        <v>15534</v>
      </c>
      <c r="E1871" t="s">
        <v>15586</v>
      </c>
      <c r="F1871" t="s">
        <v>15536</v>
      </c>
      <c r="G1871" t="s">
        <v>17140</v>
      </c>
      <c r="H1871" s="1">
        <v>45120.730624999997</v>
      </c>
      <c r="I1871" t="s">
        <v>17141</v>
      </c>
      <c r="J1871" s="1">
        <v>45120.730624999997</v>
      </c>
      <c r="K1871" t="s">
        <v>17141</v>
      </c>
    </row>
    <row r="1872" spans="1:11">
      <c r="A1872">
        <v>126174</v>
      </c>
      <c r="B1872" t="s">
        <v>17983</v>
      </c>
      <c r="C1872">
        <v>50305028</v>
      </c>
      <c r="D1872" t="s">
        <v>15534</v>
      </c>
      <c r="E1872" t="s">
        <v>15554</v>
      </c>
      <c r="F1872" t="s">
        <v>15536</v>
      </c>
      <c r="G1872" t="s">
        <v>18096</v>
      </c>
      <c r="H1872" s="1">
        <v>45120.730833333335</v>
      </c>
      <c r="I1872" t="s">
        <v>16647</v>
      </c>
      <c r="J1872" s="1">
        <v>45120.730833333335</v>
      </c>
      <c r="K1872" t="s">
        <v>16647</v>
      </c>
    </row>
    <row r="1873" spans="1:11">
      <c r="A1873">
        <v>8822</v>
      </c>
      <c r="B1873" t="s">
        <v>18097</v>
      </c>
      <c r="C1873">
        <v>56200060</v>
      </c>
      <c r="D1873" t="s">
        <v>15534</v>
      </c>
      <c r="E1873" t="s">
        <v>15554</v>
      </c>
      <c r="F1873" t="s">
        <v>15550</v>
      </c>
      <c r="G1873" t="s">
        <v>13798</v>
      </c>
      <c r="H1873" s="1">
        <v>45120.731423611112</v>
      </c>
      <c r="I1873" t="s">
        <v>16839</v>
      </c>
      <c r="J1873" s="1">
        <v>45120.731423611112</v>
      </c>
      <c r="K1873" t="s">
        <v>16839</v>
      </c>
    </row>
    <row r="1874" spans="1:11">
      <c r="A1874">
        <v>8822</v>
      </c>
      <c r="B1874" t="s">
        <v>18097</v>
      </c>
      <c r="C1874">
        <v>51210000</v>
      </c>
      <c r="D1874" t="s">
        <v>15534</v>
      </c>
      <c r="E1874" t="s">
        <v>15554</v>
      </c>
      <c r="F1874" t="s">
        <v>15550</v>
      </c>
      <c r="G1874" t="s">
        <v>18098</v>
      </c>
      <c r="H1874" s="1">
        <v>45120.732511574075</v>
      </c>
      <c r="I1874" t="s">
        <v>16839</v>
      </c>
      <c r="J1874" s="1">
        <v>45120.732511574075</v>
      </c>
      <c r="K1874" t="s">
        <v>16839</v>
      </c>
    </row>
    <row r="1875" spans="1:11">
      <c r="A1875">
        <v>11579</v>
      </c>
      <c r="B1875" t="s">
        <v>18099</v>
      </c>
      <c r="C1875">
        <v>50310000</v>
      </c>
      <c r="D1875" t="s">
        <v>15534</v>
      </c>
      <c r="E1875" t="s">
        <v>15586</v>
      </c>
      <c r="F1875" t="s">
        <v>15536</v>
      </c>
      <c r="G1875" t="s">
        <v>18100</v>
      </c>
      <c r="H1875" s="1">
        <v>45120.733090277776</v>
      </c>
      <c r="I1875" t="s">
        <v>15588</v>
      </c>
      <c r="J1875" s="1">
        <v>45120.733090277776</v>
      </c>
      <c r="K1875" t="s">
        <v>15588</v>
      </c>
    </row>
    <row r="1876" spans="1:11">
      <c r="A1876">
        <v>126187</v>
      </c>
      <c r="B1876" t="s">
        <v>18101</v>
      </c>
      <c r="C1876">
        <v>57700010</v>
      </c>
      <c r="D1876" t="s">
        <v>15534</v>
      </c>
      <c r="E1876" t="s">
        <v>15576</v>
      </c>
      <c r="F1876" t="s">
        <v>15550</v>
      </c>
      <c r="G1876" t="s">
        <v>18102</v>
      </c>
      <c r="H1876" s="1">
        <v>45120.733240740738</v>
      </c>
      <c r="I1876" t="s">
        <v>15872</v>
      </c>
      <c r="J1876" s="1">
        <v>45120.733240740738</v>
      </c>
      <c r="K1876" t="s">
        <v>15872</v>
      </c>
    </row>
    <row r="1877" spans="1:11">
      <c r="A1877">
        <v>8682</v>
      </c>
      <c r="B1877" t="s">
        <v>18103</v>
      </c>
      <c r="C1877">
        <v>58425000</v>
      </c>
      <c r="D1877" t="s">
        <v>15534</v>
      </c>
      <c r="E1877" t="s">
        <v>15576</v>
      </c>
      <c r="F1877" t="s">
        <v>15550</v>
      </c>
      <c r="G1877" t="s">
        <v>18104</v>
      </c>
      <c r="H1877" s="1">
        <v>45120.733807870369</v>
      </c>
      <c r="I1877" t="s">
        <v>16431</v>
      </c>
      <c r="J1877" s="1">
        <v>45120.733807870369</v>
      </c>
      <c r="K1877" t="s">
        <v>16431</v>
      </c>
    </row>
    <row r="1878" spans="1:11">
      <c r="A1878">
        <v>11445</v>
      </c>
      <c r="B1878" t="s">
        <v>18105</v>
      </c>
      <c r="C1878">
        <v>50366000</v>
      </c>
      <c r="D1878" t="s">
        <v>15534</v>
      </c>
      <c r="E1878" t="s">
        <v>15586</v>
      </c>
      <c r="F1878" t="s">
        <v>15536</v>
      </c>
      <c r="G1878" t="s">
        <v>18057</v>
      </c>
      <c r="H1878" s="1">
        <v>45120.734594907408</v>
      </c>
      <c r="I1878" t="s">
        <v>16431</v>
      </c>
      <c r="J1878" s="1">
        <v>45120.734594907408</v>
      </c>
      <c r="K1878" t="s">
        <v>16431</v>
      </c>
    </row>
    <row r="1879" spans="1:11">
      <c r="A1879">
        <v>126076</v>
      </c>
      <c r="B1879" t="s">
        <v>18090</v>
      </c>
      <c r="C1879">
        <v>57300021</v>
      </c>
      <c r="D1879" t="s">
        <v>15534</v>
      </c>
      <c r="E1879" t="s">
        <v>15554</v>
      </c>
      <c r="F1879" t="s">
        <v>15536</v>
      </c>
      <c r="G1879" t="s">
        <v>18106</v>
      </c>
      <c r="H1879" s="1">
        <v>45120.735011574077</v>
      </c>
      <c r="I1879" t="s">
        <v>17141</v>
      </c>
      <c r="J1879" s="1">
        <v>45120.735011574077</v>
      </c>
      <c r="K1879" t="s">
        <v>17141</v>
      </c>
    </row>
    <row r="1880" spans="1:11">
      <c r="A1880">
        <v>126076</v>
      </c>
      <c r="B1880" t="s">
        <v>18090</v>
      </c>
      <c r="C1880">
        <v>57700010</v>
      </c>
      <c r="D1880" t="s">
        <v>15534</v>
      </c>
      <c r="E1880" t="s">
        <v>15554</v>
      </c>
      <c r="F1880" t="s">
        <v>15550</v>
      </c>
      <c r="G1880" t="s">
        <v>18107</v>
      </c>
      <c r="H1880" s="1">
        <v>45120.735648148147</v>
      </c>
      <c r="I1880" t="s">
        <v>17141</v>
      </c>
      <c r="J1880" s="1">
        <v>45120.735648148147</v>
      </c>
      <c r="K1880" t="s">
        <v>17141</v>
      </c>
    </row>
    <row r="1881" spans="1:11">
      <c r="A1881">
        <v>126199</v>
      </c>
      <c r="B1881" t="s">
        <v>16919</v>
      </c>
      <c r="C1881">
        <v>51220000</v>
      </c>
      <c r="D1881" t="s">
        <v>15534</v>
      </c>
      <c r="E1881" t="s">
        <v>15554</v>
      </c>
      <c r="F1881" t="s">
        <v>15550</v>
      </c>
      <c r="G1881" t="s">
        <v>18108</v>
      </c>
      <c r="H1881" s="1">
        <v>45120.736215277779</v>
      </c>
      <c r="I1881" t="s">
        <v>16351</v>
      </c>
      <c r="J1881" s="1">
        <v>45120.736215277779</v>
      </c>
      <c r="K1881" t="s">
        <v>16351</v>
      </c>
    </row>
    <row r="1882" spans="1:11">
      <c r="A1882">
        <v>126071</v>
      </c>
      <c r="B1882" t="s">
        <v>18094</v>
      </c>
      <c r="C1882">
        <v>50310000</v>
      </c>
      <c r="D1882" t="s">
        <v>15534</v>
      </c>
      <c r="E1882" t="s">
        <v>15576</v>
      </c>
      <c r="F1882" t="s">
        <v>15550</v>
      </c>
      <c r="G1882" t="s">
        <v>18109</v>
      </c>
      <c r="H1882" s="1">
        <v>45120.736377314817</v>
      </c>
      <c r="I1882" t="s">
        <v>18070</v>
      </c>
      <c r="J1882" s="1">
        <v>45120.736377314817</v>
      </c>
      <c r="K1882" t="s">
        <v>18070</v>
      </c>
    </row>
    <row r="1883" spans="1:11">
      <c r="A1883">
        <v>11576</v>
      </c>
      <c r="B1883" t="s">
        <v>15622</v>
      </c>
      <c r="C1883">
        <v>50355000</v>
      </c>
      <c r="D1883" t="s">
        <v>15534</v>
      </c>
      <c r="E1883" t="s">
        <v>15586</v>
      </c>
      <c r="F1883" t="s">
        <v>15536</v>
      </c>
      <c r="G1883" t="s">
        <v>18110</v>
      </c>
      <c r="H1883" s="1">
        <v>45120.736643518518</v>
      </c>
      <c r="I1883" t="s">
        <v>15588</v>
      </c>
      <c r="J1883" s="1">
        <v>45120.736643518518</v>
      </c>
      <c r="K1883" t="s">
        <v>15588</v>
      </c>
    </row>
    <row r="1884" spans="1:11">
      <c r="A1884">
        <v>11654</v>
      </c>
      <c r="B1884" t="s">
        <v>15731</v>
      </c>
      <c r="C1884">
        <v>51210000</v>
      </c>
      <c r="D1884" t="s">
        <v>15534</v>
      </c>
      <c r="E1884" t="s">
        <v>15576</v>
      </c>
      <c r="F1884" t="s">
        <v>15550</v>
      </c>
      <c r="G1884" t="s">
        <v>18111</v>
      </c>
      <c r="H1884" s="1">
        <v>45120.736944444441</v>
      </c>
      <c r="I1884" t="s">
        <v>15703</v>
      </c>
      <c r="J1884" s="1">
        <v>45120.736944444441</v>
      </c>
      <c r="K1884" t="s">
        <v>15703</v>
      </c>
    </row>
    <row r="1885" spans="1:11">
      <c r="A1885">
        <v>11472</v>
      </c>
      <c r="B1885" t="s">
        <v>18112</v>
      </c>
      <c r="C1885">
        <v>51220000</v>
      </c>
      <c r="D1885" t="s">
        <v>15534</v>
      </c>
      <c r="E1885" t="s">
        <v>15586</v>
      </c>
      <c r="F1885" t="s">
        <v>15536</v>
      </c>
      <c r="G1885" t="s">
        <v>18057</v>
      </c>
      <c r="H1885" s="1">
        <v>45120.738368055558</v>
      </c>
      <c r="I1885" t="s">
        <v>16431</v>
      </c>
      <c r="J1885" s="1">
        <v>45120.738368055558</v>
      </c>
      <c r="K1885" t="s">
        <v>16431</v>
      </c>
    </row>
    <row r="1886" spans="1:11">
      <c r="A1886">
        <v>11474</v>
      </c>
      <c r="B1886" t="s">
        <v>18113</v>
      </c>
      <c r="C1886">
        <v>50515000</v>
      </c>
      <c r="D1886" t="s">
        <v>15534</v>
      </c>
      <c r="E1886" t="s">
        <v>15554</v>
      </c>
      <c r="F1886" t="s">
        <v>15536</v>
      </c>
      <c r="G1886" t="s">
        <v>18114</v>
      </c>
      <c r="H1886" s="1">
        <v>45120.738692129627</v>
      </c>
      <c r="I1886" t="s">
        <v>15542</v>
      </c>
      <c r="J1886" s="1">
        <v>45120.738692129627</v>
      </c>
      <c r="K1886" t="s">
        <v>15542</v>
      </c>
    </row>
    <row r="1887" spans="1:11">
      <c r="A1887">
        <v>11474</v>
      </c>
      <c r="B1887" t="s">
        <v>18113</v>
      </c>
      <c r="C1887">
        <v>50905006</v>
      </c>
      <c r="D1887" t="s">
        <v>15534</v>
      </c>
      <c r="E1887" t="s">
        <v>15554</v>
      </c>
      <c r="F1887" t="s">
        <v>15536</v>
      </c>
      <c r="G1887" t="s">
        <v>18115</v>
      </c>
      <c r="H1887" s="1">
        <v>45120.739224537036</v>
      </c>
      <c r="I1887" t="s">
        <v>15542</v>
      </c>
      <c r="J1887" s="1">
        <v>45120.739224537036</v>
      </c>
      <c r="K1887" t="s">
        <v>15542</v>
      </c>
    </row>
    <row r="1888" spans="1:11">
      <c r="A1888">
        <v>11472</v>
      </c>
      <c r="B1888" t="s">
        <v>18112</v>
      </c>
      <c r="C1888">
        <v>50915000</v>
      </c>
      <c r="D1888" t="s">
        <v>15534</v>
      </c>
      <c r="E1888" t="s">
        <v>15549</v>
      </c>
      <c r="F1888" t="s">
        <v>15536</v>
      </c>
      <c r="G1888" t="s">
        <v>18116</v>
      </c>
      <c r="H1888" s="1">
        <v>45120.73945601852</v>
      </c>
      <c r="I1888" t="s">
        <v>16431</v>
      </c>
      <c r="J1888" s="1">
        <v>45120.73945601852</v>
      </c>
      <c r="K1888" t="s">
        <v>16431</v>
      </c>
    </row>
    <row r="1889" spans="1:11">
      <c r="A1889">
        <v>126199</v>
      </c>
      <c r="B1889" t="s">
        <v>16919</v>
      </c>
      <c r="C1889">
        <v>58200000</v>
      </c>
      <c r="D1889" t="s">
        <v>15534</v>
      </c>
      <c r="E1889" t="s">
        <v>15554</v>
      </c>
      <c r="F1889" t="s">
        <v>15550</v>
      </c>
      <c r="G1889" t="s">
        <v>18117</v>
      </c>
      <c r="H1889" s="1">
        <v>45120.739710648151</v>
      </c>
      <c r="I1889" t="s">
        <v>16351</v>
      </c>
      <c r="J1889" s="1">
        <v>45120.739710648151</v>
      </c>
      <c r="K1889" t="s">
        <v>16351</v>
      </c>
    </row>
    <row r="1890" spans="1:11">
      <c r="A1890">
        <v>126066</v>
      </c>
      <c r="B1890" t="s">
        <v>18118</v>
      </c>
      <c r="C1890">
        <v>51290000</v>
      </c>
      <c r="D1890" t="s">
        <v>15534</v>
      </c>
      <c r="E1890" t="s">
        <v>15535</v>
      </c>
      <c r="F1890" t="s">
        <v>15536</v>
      </c>
      <c r="G1890" t="s">
        <v>18050</v>
      </c>
      <c r="H1890" s="1">
        <v>45120.74013888889</v>
      </c>
      <c r="I1890" t="s">
        <v>17875</v>
      </c>
      <c r="J1890" s="1">
        <v>45120.741122685184</v>
      </c>
      <c r="K1890" t="s">
        <v>17875</v>
      </c>
    </row>
    <row r="1891" spans="1:11">
      <c r="A1891">
        <v>21522</v>
      </c>
      <c r="B1891" t="s">
        <v>18011</v>
      </c>
      <c r="C1891">
        <v>51230000</v>
      </c>
      <c r="D1891" t="s">
        <v>15534</v>
      </c>
      <c r="E1891" t="s">
        <v>15586</v>
      </c>
      <c r="F1891" t="s">
        <v>15536</v>
      </c>
      <c r="G1891" t="s">
        <v>18119</v>
      </c>
      <c r="H1891" s="1">
        <v>45120.740219907406</v>
      </c>
      <c r="I1891" t="s">
        <v>17913</v>
      </c>
      <c r="J1891" s="1">
        <v>45120.740219907406</v>
      </c>
      <c r="K1891" t="s">
        <v>17913</v>
      </c>
    </row>
    <row r="1892" spans="1:11">
      <c r="A1892">
        <v>126199</v>
      </c>
      <c r="B1892" t="s">
        <v>16919</v>
      </c>
      <c r="C1892">
        <v>52005000</v>
      </c>
      <c r="D1892" t="s">
        <v>15534</v>
      </c>
      <c r="E1892" t="s">
        <v>15554</v>
      </c>
      <c r="F1892" t="s">
        <v>15550</v>
      </c>
      <c r="G1892" t="s">
        <v>18120</v>
      </c>
      <c r="H1892" s="1">
        <v>45120.740428240744</v>
      </c>
      <c r="I1892" t="s">
        <v>16351</v>
      </c>
      <c r="J1892" s="1">
        <v>45120.740428240744</v>
      </c>
      <c r="K1892" t="s">
        <v>16351</v>
      </c>
    </row>
    <row r="1893" spans="1:11">
      <c r="A1893">
        <v>126066</v>
      </c>
      <c r="B1893" t="s">
        <v>18118</v>
      </c>
      <c r="C1893">
        <v>51280000</v>
      </c>
      <c r="D1893" t="s">
        <v>15534</v>
      </c>
      <c r="E1893" t="s">
        <v>15535</v>
      </c>
      <c r="F1893" t="s">
        <v>15536</v>
      </c>
      <c r="G1893" t="s">
        <v>18121</v>
      </c>
      <c r="H1893" s="1">
        <v>45120.740682870368</v>
      </c>
      <c r="I1893" t="s">
        <v>17875</v>
      </c>
      <c r="J1893" s="1">
        <v>45120.765150462961</v>
      </c>
      <c r="K1893" t="s">
        <v>17875</v>
      </c>
    </row>
    <row r="1894" spans="1:11">
      <c r="A1894">
        <v>9152</v>
      </c>
      <c r="B1894" t="s">
        <v>18122</v>
      </c>
      <c r="C1894">
        <v>50915000</v>
      </c>
      <c r="D1894" t="s">
        <v>15534</v>
      </c>
      <c r="E1894" t="s">
        <v>15549</v>
      </c>
      <c r="F1894" t="s">
        <v>15536</v>
      </c>
      <c r="G1894" t="s">
        <v>16760</v>
      </c>
      <c r="H1894" s="1">
        <v>45120.741307870368</v>
      </c>
      <c r="I1894" t="s">
        <v>16485</v>
      </c>
      <c r="J1894" s="1">
        <v>45120.741307870368</v>
      </c>
      <c r="K1894" t="s">
        <v>16485</v>
      </c>
    </row>
    <row r="1895" spans="1:11">
      <c r="A1895">
        <v>11177</v>
      </c>
      <c r="B1895" t="s">
        <v>17456</v>
      </c>
      <c r="C1895">
        <v>50350000</v>
      </c>
      <c r="D1895" t="s">
        <v>15534</v>
      </c>
      <c r="E1895" t="s">
        <v>15554</v>
      </c>
      <c r="F1895" t="s">
        <v>15550</v>
      </c>
      <c r="G1895" t="s">
        <v>18123</v>
      </c>
      <c r="H1895" s="1">
        <v>45120.741932870369</v>
      </c>
      <c r="I1895" t="s">
        <v>16201</v>
      </c>
      <c r="J1895" s="1">
        <v>45120.741932870369</v>
      </c>
      <c r="K1895" t="s">
        <v>16201</v>
      </c>
    </row>
    <row r="1896" spans="1:11">
      <c r="A1896">
        <v>9223</v>
      </c>
      <c r="B1896" t="s">
        <v>18124</v>
      </c>
      <c r="C1896">
        <v>50255000</v>
      </c>
      <c r="D1896" t="s">
        <v>15534</v>
      </c>
      <c r="E1896" t="s">
        <v>15554</v>
      </c>
      <c r="F1896" t="s">
        <v>15536</v>
      </c>
      <c r="G1896" t="s">
        <v>18125</v>
      </c>
      <c r="H1896" s="1">
        <v>45120.742083333331</v>
      </c>
      <c r="I1896" t="s">
        <v>15542</v>
      </c>
      <c r="J1896" s="1">
        <v>45120.742083333331</v>
      </c>
      <c r="K1896" t="s">
        <v>15542</v>
      </c>
    </row>
    <row r="1897" spans="1:11">
      <c r="A1897">
        <v>8822</v>
      </c>
      <c r="B1897" t="s">
        <v>18097</v>
      </c>
      <c r="C1897">
        <v>57700060</v>
      </c>
      <c r="D1897" t="s">
        <v>15534</v>
      </c>
      <c r="E1897" t="s">
        <v>15554</v>
      </c>
      <c r="F1897" t="s">
        <v>15550</v>
      </c>
      <c r="G1897" t="s">
        <v>18126</v>
      </c>
      <c r="H1897" s="1">
        <v>45120.744201388887</v>
      </c>
      <c r="I1897" t="s">
        <v>16839</v>
      </c>
      <c r="J1897" s="1">
        <v>45120.744201388887</v>
      </c>
      <c r="K1897" t="s">
        <v>16839</v>
      </c>
    </row>
    <row r="1898" spans="1:11">
      <c r="A1898">
        <v>11724</v>
      </c>
      <c r="B1898" t="s">
        <v>18066</v>
      </c>
      <c r="C1898">
        <v>51220000</v>
      </c>
      <c r="D1898" t="s">
        <v>15534</v>
      </c>
      <c r="E1898" t="s">
        <v>15576</v>
      </c>
      <c r="F1898" t="s">
        <v>15550</v>
      </c>
      <c r="G1898" t="s">
        <v>18127</v>
      </c>
      <c r="H1898" s="1">
        <v>45120.74486111111</v>
      </c>
      <c r="I1898" t="s">
        <v>16565</v>
      </c>
      <c r="J1898" s="1">
        <v>45120.74486111111</v>
      </c>
      <c r="K1898" t="s">
        <v>16565</v>
      </c>
    </row>
    <row r="1899" spans="1:11">
      <c r="A1899">
        <v>21514</v>
      </c>
      <c r="B1899" t="s">
        <v>16420</v>
      </c>
      <c r="C1899">
        <v>50350001</v>
      </c>
      <c r="D1899" t="s">
        <v>15534</v>
      </c>
      <c r="E1899" t="s">
        <v>15554</v>
      </c>
      <c r="F1899" t="s">
        <v>15550</v>
      </c>
      <c r="G1899" t="s">
        <v>16421</v>
      </c>
      <c r="H1899" s="1">
        <v>45120.744884259257</v>
      </c>
      <c r="I1899" t="s">
        <v>16201</v>
      </c>
      <c r="J1899" s="1">
        <v>45120.744884259257</v>
      </c>
      <c r="K1899" t="s">
        <v>16201</v>
      </c>
    </row>
    <row r="1900" spans="1:11">
      <c r="A1900">
        <v>8834</v>
      </c>
      <c r="B1900" t="s">
        <v>18128</v>
      </c>
      <c r="C1900">
        <v>58425000</v>
      </c>
      <c r="D1900" t="s">
        <v>15534</v>
      </c>
      <c r="E1900" t="s">
        <v>15576</v>
      </c>
      <c r="F1900" t="s">
        <v>15536</v>
      </c>
      <c r="G1900" t="s">
        <v>18129</v>
      </c>
      <c r="H1900" s="1">
        <v>45120.744942129626</v>
      </c>
      <c r="I1900" t="s">
        <v>16485</v>
      </c>
      <c r="J1900" s="1">
        <v>45120.744942129626</v>
      </c>
      <c r="K1900" t="s">
        <v>16485</v>
      </c>
    </row>
    <row r="1901" spans="1:11">
      <c r="A1901">
        <v>9398</v>
      </c>
      <c r="B1901" t="s">
        <v>18130</v>
      </c>
      <c r="C1901">
        <v>50905006</v>
      </c>
      <c r="D1901" t="s">
        <v>15534</v>
      </c>
      <c r="E1901" t="s">
        <v>15554</v>
      </c>
      <c r="F1901" t="s">
        <v>15550</v>
      </c>
      <c r="G1901" t="s">
        <v>18131</v>
      </c>
      <c r="H1901" s="1">
        <v>45120.74496527778</v>
      </c>
      <c r="I1901" t="s">
        <v>16936</v>
      </c>
      <c r="J1901" s="1">
        <v>45120.790960648148</v>
      </c>
      <c r="K1901" t="s">
        <v>16936</v>
      </c>
    </row>
    <row r="1902" spans="1:11">
      <c r="A1902">
        <v>9223</v>
      </c>
      <c r="B1902" t="s">
        <v>18124</v>
      </c>
      <c r="C1902">
        <v>50905006</v>
      </c>
      <c r="D1902" t="s">
        <v>15534</v>
      </c>
      <c r="E1902" t="s">
        <v>15554</v>
      </c>
      <c r="F1902" t="s">
        <v>15536</v>
      </c>
      <c r="G1902" t="s">
        <v>18132</v>
      </c>
      <c r="H1902" s="1">
        <v>45120.745081018518</v>
      </c>
      <c r="I1902" t="s">
        <v>15542</v>
      </c>
      <c r="J1902" s="1">
        <v>45120.745081018518</v>
      </c>
      <c r="K1902" t="s">
        <v>15542</v>
      </c>
    </row>
    <row r="1903" spans="1:11">
      <c r="A1903">
        <v>11589</v>
      </c>
      <c r="B1903" t="s">
        <v>18133</v>
      </c>
      <c r="C1903">
        <v>50305028</v>
      </c>
      <c r="D1903" t="s">
        <v>15534</v>
      </c>
      <c r="E1903" t="s">
        <v>15535</v>
      </c>
      <c r="F1903" t="s">
        <v>15536</v>
      </c>
      <c r="G1903" t="s">
        <v>18134</v>
      </c>
      <c r="H1903" s="1">
        <v>45120.746666666666</v>
      </c>
      <c r="I1903" t="s">
        <v>15588</v>
      </c>
      <c r="J1903" s="1">
        <v>45120.746666666666</v>
      </c>
      <c r="K1903" t="s">
        <v>15588</v>
      </c>
    </row>
    <row r="1904" spans="1:11">
      <c r="A1904">
        <v>20821</v>
      </c>
      <c r="B1904" t="s">
        <v>17663</v>
      </c>
      <c r="C1904">
        <v>50305021</v>
      </c>
      <c r="D1904" t="s">
        <v>15534</v>
      </c>
      <c r="E1904" t="s">
        <v>15544</v>
      </c>
      <c r="F1904" t="s">
        <v>15550</v>
      </c>
      <c r="G1904" t="s">
        <v>18135</v>
      </c>
      <c r="H1904" s="1">
        <v>45120.750821759262</v>
      </c>
      <c r="I1904" t="s">
        <v>16909</v>
      </c>
      <c r="J1904" s="1">
        <v>45120.751909722225</v>
      </c>
      <c r="K1904" t="s">
        <v>16909</v>
      </c>
    </row>
    <row r="1905" spans="1:11">
      <c r="A1905">
        <v>126199</v>
      </c>
      <c r="B1905" t="s">
        <v>16919</v>
      </c>
      <c r="C1905">
        <v>58425000</v>
      </c>
      <c r="D1905" t="s">
        <v>15534</v>
      </c>
      <c r="E1905" t="s">
        <v>15576</v>
      </c>
      <c r="F1905" t="s">
        <v>15550</v>
      </c>
      <c r="G1905" t="s">
        <v>18136</v>
      </c>
      <c r="H1905" s="1">
        <v>45120.751018518517</v>
      </c>
      <c r="I1905" t="s">
        <v>16351</v>
      </c>
      <c r="J1905" s="1">
        <v>45120.751018518517</v>
      </c>
      <c r="K1905" t="s">
        <v>16351</v>
      </c>
    </row>
    <row r="1906" spans="1:11">
      <c r="A1906">
        <v>76186</v>
      </c>
      <c r="B1906" t="s">
        <v>18137</v>
      </c>
      <c r="C1906">
        <v>50321000</v>
      </c>
      <c r="D1906" t="s">
        <v>15534</v>
      </c>
      <c r="E1906" t="s">
        <v>15554</v>
      </c>
      <c r="F1906" t="s">
        <v>15550</v>
      </c>
      <c r="G1906" t="s">
        <v>18138</v>
      </c>
      <c r="H1906" s="1">
        <v>45120.752962962964</v>
      </c>
      <c r="I1906" t="s">
        <v>17336</v>
      </c>
      <c r="J1906" s="1">
        <v>45120.752962962964</v>
      </c>
      <c r="K1906" t="s">
        <v>17336</v>
      </c>
    </row>
    <row r="1907" spans="1:11">
      <c r="A1907">
        <v>11178</v>
      </c>
      <c r="B1907" t="s">
        <v>16300</v>
      </c>
      <c r="C1907">
        <v>50340000</v>
      </c>
      <c r="D1907" t="s">
        <v>15534</v>
      </c>
      <c r="E1907" t="s">
        <v>15535</v>
      </c>
      <c r="F1907" t="s">
        <v>15536</v>
      </c>
      <c r="G1907" t="s">
        <v>18139</v>
      </c>
      <c r="H1907" s="1">
        <v>45120.753344907411</v>
      </c>
      <c r="I1907" t="s">
        <v>16201</v>
      </c>
      <c r="J1907" s="1">
        <v>45120.753344907411</v>
      </c>
      <c r="K1907" t="s">
        <v>16201</v>
      </c>
    </row>
    <row r="1908" spans="1:11">
      <c r="A1908">
        <v>11723</v>
      </c>
      <c r="B1908" t="s">
        <v>18140</v>
      </c>
      <c r="C1908">
        <v>50905000</v>
      </c>
      <c r="D1908" t="s">
        <v>15534</v>
      </c>
      <c r="E1908" t="s">
        <v>15554</v>
      </c>
      <c r="F1908" t="s">
        <v>15550</v>
      </c>
      <c r="G1908" t="s">
        <v>18028</v>
      </c>
      <c r="H1908" s="1">
        <v>45120.754212962966</v>
      </c>
      <c r="I1908" t="s">
        <v>16565</v>
      </c>
      <c r="J1908" s="1">
        <v>45120.754212962966</v>
      </c>
      <c r="K1908" t="s">
        <v>16565</v>
      </c>
    </row>
    <row r="1909" spans="1:11">
      <c r="A1909">
        <v>11614</v>
      </c>
      <c r="B1909" t="s">
        <v>18141</v>
      </c>
      <c r="C1909">
        <v>50915000</v>
      </c>
      <c r="D1909" t="s">
        <v>15534</v>
      </c>
      <c r="E1909" t="s">
        <v>15549</v>
      </c>
      <c r="F1909" t="s">
        <v>15550</v>
      </c>
      <c r="G1909" t="s">
        <v>15709</v>
      </c>
      <c r="H1909" s="1">
        <v>45120.755833333336</v>
      </c>
      <c r="I1909" t="s">
        <v>18142</v>
      </c>
      <c r="J1909" s="1">
        <v>45120.755833333336</v>
      </c>
      <c r="K1909" t="s">
        <v>18142</v>
      </c>
    </row>
    <row r="1910" spans="1:11">
      <c r="A1910">
        <v>11618</v>
      </c>
      <c r="B1910" t="s">
        <v>18143</v>
      </c>
      <c r="C1910">
        <v>50915000</v>
      </c>
      <c r="D1910" t="s">
        <v>15534</v>
      </c>
      <c r="E1910" t="s">
        <v>15549</v>
      </c>
      <c r="F1910" t="s">
        <v>15550</v>
      </c>
      <c r="G1910" t="s">
        <v>15709</v>
      </c>
      <c r="H1910" s="1">
        <v>45120.756041666667</v>
      </c>
      <c r="I1910" t="s">
        <v>18142</v>
      </c>
      <c r="J1910" s="1">
        <v>45120.756041666667</v>
      </c>
      <c r="K1910" t="s">
        <v>18142</v>
      </c>
    </row>
    <row r="1911" spans="1:11">
      <c r="A1911">
        <v>8655</v>
      </c>
      <c r="B1911" t="s">
        <v>18144</v>
      </c>
      <c r="C1911">
        <v>50321000</v>
      </c>
      <c r="D1911" t="s">
        <v>15534</v>
      </c>
      <c r="E1911" t="s">
        <v>15544</v>
      </c>
      <c r="F1911" t="s">
        <v>15550</v>
      </c>
      <c r="G1911" t="s">
        <v>18145</v>
      </c>
      <c r="H1911" s="1">
        <v>45120.756863425922</v>
      </c>
      <c r="I1911" t="s">
        <v>18146</v>
      </c>
      <c r="J1911" s="1">
        <v>45120.756863425922</v>
      </c>
      <c r="K1911" t="s">
        <v>18146</v>
      </c>
    </row>
    <row r="1912" spans="1:11">
      <c r="A1912">
        <v>11615</v>
      </c>
      <c r="B1912" t="s">
        <v>18147</v>
      </c>
      <c r="C1912">
        <v>50915000</v>
      </c>
      <c r="D1912" t="s">
        <v>15534</v>
      </c>
      <c r="E1912" t="s">
        <v>15549</v>
      </c>
      <c r="F1912" t="s">
        <v>15550</v>
      </c>
      <c r="G1912" t="s">
        <v>15709</v>
      </c>
      <c r="H1912" s="1">
        <v>45120.75744212963</v>
      </c>
      <c r="I1912" t="s">
        <v>18142</v>
      </c>
      <c r="J1912" s="1">
        <v>45120.75744212963</v>
      </c>
      <c r="K1912" t="s">
        <v>18142</v>
      </c>
    </row>
    <row r="1913" spans="1:11">
      <c r="A1913">
        <v>11538</v>
      </c>
      <c r="B1913" t="s">
        <v>18148</v>
      </c>
      <c r="C1913">
        <v>50305028</v>
      </c>
      <c r="D1913" t="s">
        <v>15534</v>
      </c>
      <c r="E1913" t="s">
        <v>15544</v>
      </c>
      <c r="F1913" t="s">
        <v>15550</v>
      </c>
      <c r="G1913" t="s">
        <v>18149</v>
      </c>
      <c r="H1913" s="1">
        <v>45120.758229166669</v>
      </c>
      <c r="I1913" t="s">
        <v>16909</v>
      </c>
      <c r="J1913" s="1">
        <v>45120.758229166669</v>
      </c>
      <c r="K1913" t="s">
        <v>16909</v>
      </c>
    </row>
    <row r="1914" spans="1:11">
      <c r="A1914">
        <v>11612</v>
      </c>
      <c r="B1914" t="s">
        <v>18150</v>
      </c>
      <c r="C1914">
        <v>50915000</v>
      </c>
      <c r="D1914" t="s">
        <v>15534</v>
      </c>
      <c r="E1914" t="s">
        <v>15549</v>
      </c>
      <c r="F1914" t="s">
        <v>15550</v>
      </c>
      <c r="G1914" t="s">
        <v>15709</v>
      </c>
      <c r="H1914" s="1">
        <v>45120.758472222224</v>
      </c>
      <c r="I1914" t="s">
        <v>18142</v>
      </c>
      <c r="J1914" s="1">
        <v>45120.758472222224</v>
      </c>
      <c r="K1914" t="s">
        <v>18142</v>
      </c>
    </row>
    <row r="1915" spans="1:11">
      <c r="A1915">
        <v>11538</v>
      </c>
      <c r="B1915" t="s">
        <v>18148</v>
      </c>
      <c r="C1915">
        <v>50305025</v>
      </c>
      <c r="D1915" t="s">
        <v>15534</v>
      </c>
      <c r="E1915" t="s">
        <v>15544</v>
      </c>
      <c r="F1915" t="s">
        <v>15550</v>
      </c>
      <c r="G1915" t="s">
        <v>18151</v>
      </c>
      <c r="H1915" s="1">
        <v>45120.758703703701</v>
      </c>
      <c r="I1915" t="s">
        <v>16909</v>
      </c>
      <c r="J1915" s="1">
        <v>45120.758703703701</v>
      </c>
      <c r="K1915" t="s">
        <v>16909</v>
      </c>
    </row>
    <row r="1916" spans="1:11">
      <c r="A1916">
        <v>126068</v>
      </c>
      <c r="B1916" t="s">
        <v>18152</v>
      </c>
      <c r="C1916">
        <v>50610000</v>
      </c>
      <c r="D1916" t="s">
        <v>15534</v>
      </c>
      <c r="E1916" t="s">
        <v>15586</v>
      </c>
      <c r="F1916" t="s">
        <v>15536</v>
      </c>
      <c r="G1916" t="s">
        <v>18153</v>
      </c>
      <c r="H1916" s="1">
        <v>45120.76122685185</v>
      </c>
      <c r="I1916" t="s">
        <v>17875</v>
      </c>
      <c r="J1916" s="1">
        <v>45120.76122685185</v>
      </c>
      <c r="K1916" t="s">
        <v>17875</v>
      </c>
    </row>
    <row r="1917" spans="1:11">
      <c r="A1917">
        <v>9106</v>
      </c>
      <c r="B1917" t="s">
        <v>18154</v>
      </c>
      <c r="C1917">
        <v>51220000</v>
      </c>
      <c r="D1917" t="s">
        <v>15534</v>
      </c>
      <c r="E1917" t="s">
        <v>15586</v>
      </c>
      <c r="F1917" t="s">
        <v>15550</v>
      </c>
      <c r="G1917" t="s">
        <v>18155</v>
      </c>
      <c r="H1917" s="1">
        <v>45120.763101851851</v>
      </c>
      <c r="I1917" t="s">
        <v>18156</v>
      </c>
      <c r="J1917" s="1">
        <v>45120.763101851851</v>
      </c>
      <c r="K1917" t="s">
        <v>18156</v>
      </c>
    </row>
    <row r="1918" spans="1:11">
      <c r="A1918">
        <v>11538</v>
      </c>
      <c r="B1918" t="s">
        <v>18148</v>
      </c>
      <c r="C1918">
        <v>51220000</v>
      </c>
      <c r="D1918" t="s">
        <v>15534</v>
      </c>
      <c r="E1918" t="s">
        <v>15586</v>
      </c>
      <c r="F1918" t="s">
        <v>15550</v>
      </c>
      <c r="G1918" t="s">
        <v>18157</v>
      </c>
      <c r="H1918" s="1">
        <v>45120.763379629629</v>
      </c>
      <c r="I1918" t="s">
        <v>16909</v>
      </c>
      <c r="J1918" s="1">
        <v>45120.763379629629</v>
      </c>
      <c r="K1918" t="s">
        <v>16909</v>
      </c>
    </row>
    <row r="1919" spans="1:11">
      <c r="A1919">
        <v>126068</v>
      </c>
      <c r="B1919" t="s">
        <v>18152</v>
      </c>
      <c r="C1919">
        <v>50915000</v>
      </c>
      <c r="D1919" t="s">
        <v>15534</v>
      </c>
      <c r="E1919" t="s">
        <v>15549</v>
      </c>
      <c r="F1919" t="s">
        <v>15550</v>
      </c>
      <c r="G1919" t="s">
        <v>18049</v>
      </c>
      <c r="H1919" s="1">
        <v>45120.764143518521</v>
      </c>
      <c r="I1919" t="s">
        <v>17875</v>
      </c>
      <c r="J1919" s="1">
        <v>45120.764143518521</v>
      </c>
      <c r="K1919" t="s">
        <v>17875</v>
      </c>
    </row>
    <row r="1920" spans="1:11">
      <c r="A1920">
        <v>126068</v>
      </c>
      <c r="B1920" t="s">
        <v>18152</v>
      </c>
      <c r="C1920">
        <v>51210000</v>
      </c>
      <c r="D1920" t="s">
        <v>15534</v>
      </c>
      <c r="E1920" t="s">
        <v>15549</v>
      </c>
      <c r="F1920" t="s">
        <v>15550</v>
      </c>
      <c r="G1920" t="s">
        <v>18158</v>
      </c>
      <c r="H1920" s="1">
        <v>45120.764861111114</v>
      </c>
      <c r="I1920" t="s">
        <v>17875</v>
      </c>
      <c r="J1920" s="1">
        <v>45120.764861111114</v>
      </c>
      <c r="K1920" t="s">
        <v>17875</v>
      </c>
    </row>
    <row r="1921" spans="1:11">
      <c r="A1921">
        <v>43378</v>
      </c>
      <c r="B1921" t="s">
        <v>18159</v>
      </c>
      <c r="C1921">
        <v>50365000</v>
      </c>
      <c r="D1921" t="s">
        <v>15534</v>
      </c>
      <c r="E1921" t="s">
        <v>15544</v>
      </c>
      <c r="F1921" t="s">
        <v>15550</v>
      </c>
      <c r="G1921" t="s">
        <v>18160</v>
      </c>
      <c r="H1921" s="1">
        <v>45120.765474537038</v>
      </c>
      <c r="I1921" t="s">
        <v>18146</v>
      </c>
      <c r="J1921" s="1">
        <v>45120.765474537038</v>
      </c>
      <c r="K1921" t="s">
        <v>18146</v>
      </c>
    </row>
    <row r="1922" spans="1:11">
      <c r="A1922">
        <v>11762</v>
      </c>
      <c r="B1922" t="s">
        <v>18161</v>
      </c>
      <c r="C1922">
        <v>50905006</v>
      </c>
      <c r="D1922" t="s">
        <v>15534</v>
      </c>
      <c r="E1922" t="s">
        <v>15554</v>
      </c>
      <c r="F1922" t="s">
        <v>15550</v>
      </c>
      <c r="G1922" t="s">
        <v>18162</v>
      </c>
      <c r="H1922" s="1">
        <v>45120.76761574074</v>
      </c>
      <c r="I1922" t="s">
        <v>16064</v>
      </c>
      <c r="J1922" s="1">
        <v>45120.771990740737</v>
      </c>
      <c r="K1922" t="s">
        <v>16451</v>
      </c>
    </row>
    <row r="1923" spans="1:11">
      <c r="A1923">
        <v>20803</v>
      </c>
      <c r="B1923" t="s">
        <v>18163</v>
      </c>
      <c r="C1923">
        <v>50915000</v>
      </c>
      <c r="D1923" t="s">
        <v>15534</v>
      </c>
      <c r="E1923" t="s">
        <v>15549</v>
      </c>
      <c r="F1923" t="s">
        <v>15550</v>
      </c>
      <c r="G1923" t="s">
        <v>18164</v>
      </c>
      <c r="H1923" s="1">
        <v>45120.770115740743</v>
      </c>
      <c r="I1923" t="s">
        <v>16136</v>
      </c>
      <c r="J1923" s="1">
        <v>45121.842303240737</v>
      </c>
      <c r="K1923" t="s">
        <v>18165</v>
      </c>
    </row>
    <row r="1924" spans="1:11">
      <c r="A1924">
        <v>82702</v>
      </c>
      <c r="B1924" t="s">
        <v>18166</v>
      </c>
      <c r="C1924">
        <v>50915000</v>
      </c>
      <c r="D1924" t="s">
        <v>15534</v>
      </c>
      <c r="E1924" t="s">
        <v>15549</v>
      </c>
      <c r="F1924" t="s">
        <v>15550</v>
      </c>
      <c r="G1924" t="s">
        <v>18167</v>
      </c>
      <c r="H1924" s="1">
        <v>45120.770439814813</v>
      </c>
      <c r="I1924" t="s">
        <v>16136</v>
      </c>
      <c r="J1924" s="1">
        <v>45121.763726851852</v>
      </c>
      <c r="K1924" t="s">
        <v>18165</v>
      </c>
    </row>
    <row r="1925" spans="1:11">
      <c r="A1925">
        <v>126199</v>
      </c>
      <c r="B1925" t="s">
        <v>16919</v>
      </c>
      <c r="C1925">
        <v>52004000</v>
      </c>
      <c r="D1925" t="s">
        <v>15534</v>
      </c>
      <c r="E1925" t="s">
        <v>15544</v>
      </c>
      <c r="F1925" t="s">
        <v>15550</v>
      </c>
      <c r="G1925" t="s">
        <v>18168</v>
      </c>
      <c r="H1925" s="1">
        <v>45120.77107638889</v>
      </c>
      <c r="I1925" t="s">
        <v>16351</v>
      </c>
      <c r="J1925" s="1">
        <v>45120.77107638889</v>
      </c>
      <c r="K1925" t="s">
        <v>16351</v>
      </c>
    </row>
    <row r="1926" spans="1:11">
      <c r="A1926">
        <v>20553</v>
      </c>
      <c r="B1926" t="s">
        <v>18169</v>
      </c>
      <c r="C1926">
        <v>50310000</v>
      </c>
      <c r="D1926" t="s">
        <v>15534</v>
      </c>
      <c r="E1926" t="s">
        <v>15544</v>
      </c>
      <c r="F1926" t="s">
        <v>15550</v>
      </c>
      <c r="G1926" t="s">
        <v>18170</v>
      </c>
      <c r="H1926" s="1">
        <v>45120.772615740738</v>
      </c>
      <c r="I1926" t="s">
        <v>18146</v>
      </c>
      <c r="J1926" s="1">
        <v>45120.948298611111</v>
      </c>
      <c r="K1926" t="s">
        <v>18146</v>
      </c>
    </row>
    <row r="1927" spans="1:11">
      <c r="A1927">
        <v>82763</v>
      </c>
      <c r="B1927" t="s">
        <v>18171</v>
      </c>
      <c r="C1927">
        <v>50305025</v>
      </c>
      <c r="D1927" t="s">
        <v>15534</v>
      </c>
      <c r="E1927" t="s">
        <v>15554</v>
      </c>
      <c r="F1927" t="s">
        <v>15550</v>
      </c>
      <c r="G1927" t="s">
        <v>18172</v>
      </c>
      <c r="H1927" s="1">
        <v>45120.779710648145</v>
      </c>
      <c r="I1927" t="s">
        <v>16064</v>
      </c>
      <c r="J1927" s="1">
        <v>45120.779710648145</v>
      </c>
      <c r="K1927" t="s">
        <v>16064</v>
      </c>
    </row>
    <row r="1928" spans="1:11">
      <c r="A1928">
        <v>9179</v>
      </c>
      <c r="B1928" t="s">
        <v>18173</v>
      </c>
      <c r="C1928">
        <v>51210000</v>
      </c>
      <c r="D1928" t="s">
        <v>15534</v>
      </c>
      <c r="E1928" t="s">
        <v>15554</v>
      </c>
      <c r="F1928" t="s">
        <v>15550</v>
      </c>
      <c r="G1928" t="s">
        <v>18174</v>
      </c>
      <c r="H1928" s="1">
        <v>45120.782349537039</v>
      </c>
      <c r="I1928" t="s">
        <v>18175</v>
      </c>
      <c r="J1928" s="1">
        <v>45120.782349537039</v>
      </c>
      <c r="K1928" t="s">
        <v>18175</v>
      </c>
    </row>
    <row r="1929" spans="1:11">
      <c r="A1929">
        <v>9226</v>
      </c>
      <c r="B1929" t="s">
        <v>18176</v>
      </c>
      <c r="C1929">
        <v>50905006</v>
      </c>
      <c r="D1929" t="s">
        <v>15534</v>
      </c>
      <c r="E1929" t="s">
        <v>15544</v>
      </c>
      <c r="F1929" t="s">
        <v>15550</v>
      </c>
      <c r="G1929" t="s">
        <v>18177</v>
      </c>
      <c r="H1929" s="1">
        <v>45120.784270833334</v>
      </c>
      <c r="I1929" t="s">
        <v>16565</v>
      </c>
      <c r="J1929" s="1">
        <v>45120.784270833334</v>
      </c>
      <c r="K1929" t="s">
        <v>16565</v>
      </c>
    </row>
    <row r="1930" spans="1:11">
      <c r="A1930">
        <v>9623</v>
      </c>
      <c r="B1930" t="s">
        <v>18178</v>
      </c>
      <c r="C1930">
        <v>50915000</v>
      </c>
      <c r="D1930" t="s">
        <v>15534</v>
      </c>
      <c r="E1930" t="s">
        <v>15549</v>
      </c>
      <c r="F1930" t="s">
        <v>15536</v>
      </c>
      <c r="G1930" t="s">
        <v>16285</v>
      </c>
      <c r="H1930" s="1">
        <v>45120.784953703704</v>
      </c>
      <c r="I1930" t="s">
        <v>16204</v>
      </c>
      <c r="J1930" s="1">
        <v>45120.784953703704</v>
      </c>
      <c r="K1930" t="s">
        <v>16204</v>
      </c>
    </row>
    <row r="1931" spans="1:11">
      <c r="A1931">
        <v>21558</v>
      </c>
      <c r="B1931" t="s">
        <v>18179</v>
      </c>
      <c r="C1931">
        <v>50915000</v>
      </c>
      <c r="D1931" t="s">
        <v>15534</v>
      </c>
      <c r="E1931" t="s">
        <v>15549</v>
      </c>
      <c r="F1931" t="s">
        <v>15536</v>
      </c>
      <c r="G1931" t="s">
        <v>16285</v>
      </c>
      <c r="H1931" s="1">
        <v>45120.785277777781</v>
      </c>
      <c r="I1931" t="s">
        <v>16204</v>
      </c>
      <c r="J1931" s="1">
        <v>45120.785277777781</v>
      </c>
      <c r="K1931" t="s">
        <v>16204</v>
      </c>
    </row>
    <row r="1932" spans="1:11">
      <c r="A1932">
        <v>21562</v>
      </c>
      <c r="B1932" t="s">
        <v>18180</v>
      </c>
      <c r="C1932">
        <v>50915000</v>
      </c>
      <c r="D1932" t="s">
        <v>15534</v>
      </c>
      <c r="E1932" t="s">
        <v>15549</v>
      </c>
      <c r="F1932" t="s">
        <v>15536</v>
      </c>
      <c r="G1932" t="s">
        <v>16285</v>
      </c>
      <c r="H1932" s="1">
        <v>45120.785844907405</v>
      </c>
      <c r="I1932" t="s">
        <v>16204</v>
      </c>
      <c r="J1932" s="1">
        <v>45120.785844907405</v>
      </c>
      <c r="K1932" t="s">
        <v>16204</v>
      </c>
    </row>
    <row r="1933" spans="1:11">
      <c r="A1933">
        <v>21559</v>
      </c>
      <c r="B1933" t="s">
        <v>18181</v>
      </c>
      <c r="C1933">
        <v>50915000</v>
      </c>
      <c r="D1933" t="s">
        <v>15534</v>
      </c>
      <c r="E1933" t="s">
        <v>15549</v>
      </c>
      <c r="F1933" t="s">
        <v>15536</v>
      </c>
      <c r="G1933" t="s">
        <v>16285</v>
      </c>
      <c r="H1933" s="1">
        <v>45120.786076388889</v>
      </c>
      <c r="I1933" t="s">
        <v>16204</v>
      </c>
      <c r="J1933" s="1">
        <v>45120.786076388889</v>
      </c>
      <c r="K1933" t="s">
        <v>16204</v>
      </c>
    </row>
    <row r="1934" spans="1:11">
      <c r="A1934">
        <v>21563</v>
      </c>
      <c r="B1934" t="s">
        <v>18182</v>
      </c>
      <c r="C1934">
        <v>50915000</v>
      </c>
      <c r="D1934" t="s">
        <v>15534</v>
      </c>
      <c r="E1934" t="s">
        <v>15549</v>
      </c>
      <c r="F1934" t="s">
        <v>15536</v>
      </c>
      <c r="G1934" t="s">
        <v>16285</v>
      </c>
      <c r="H1934" s="1">
        <v>45120.786377314813</v>
      </c>
      <c r="I1934" t="s">
        <v>16204</v>
      </c>
      <c r="J1934" s="1">
        <v>45120.786377314813</v>
      </c>
      <c r="K1934" t="s">
        <v>16204</v>
      </c>
    </row>
    <row r="1935" spans="1:11">
      <c r="A1935">
        <v>99488</v>
      </c>
      <c r="B1935" t="s">
        <v>18183</v>
      </c>
      <c r="C1935">
        <v>50915000</v>
      </c>
      <c r="D1935" t="s">
        <v>15534</v>
      </c>
      <c r="E1935" t="s">
        <v>15549</v>
      </c>
      <c r="F1935" t="s">
        <v>15536</v>
      </c>
      <c r="G1935" t="s">
        <v>16285</v>
      </c>
      <c r="H1935" s="1">
        <v>45120.786851851852</v>
      </c>
      <c r="I1935" t="s">
        <v>16204</v>
      </c>
      <c r="J1935" s="1">
        <v>45120.786851851852</v>
      </c>
      <c r="K1935" t="s">
        <v>16204</v>
      </c>
    </row>
    <row r="1936" spans="1:11">
      <c r="A1936">
        <v>9179</v>
      </c>
      <c r="B1936" t="s">
        <v>18173</v>
      </c>
      <c r="C1936">
        <v>58310000</v>
      </c>
      <c r="D1936" t="s">
        <v>15534</v>
      </c>
      <c r="E1936" t="s">
        <v>15554</v>
      </c>
      <c r="F1936" t="s">
        <v>15550</v>
      </c>
      <c r="G1936" t="s">
        <v>18184</v>
      </c>
      <c r="H1936" s="1">
        <v>45120.788113425922</v>
      </c>
      <c r="I1936" t="s">
        <v>18175</v>
      </c>
      <c r="J1936" s="1">
        <v>45120.788113425922</v>
      </c>
      <c r="K1936" t="s">
        <v>18175</v>
      </c>
    </row>
    <row r="1937" spans="1:11">
      <c r="A1937">
        <v>11516</v>
      </c>
      <c r="B1937" t="s">
        <v>18185</v>
      </c>
      <c r="C1937">
        <v>50321000</v>
      </c>
      <c r="D1937" t="s">
        <v>15534</v>
      </c>
      <c r="E1937" t="s">
        <v>15554</v>
      </c>
      <c r="F1937" t="s">
        <v>15536</v>
      </c>
      <c r="G1937" t="s">
        <v>18186</v>
      </c>
      <c r="H1937" s="1">
        <v>45120.789629629631</v>
      </c>
      <c r="I1937" t="s">
        <v>16909</v>
      </c>
      <c r="J1937" s="1">
        <v>45120.789664351854</v>
      </c>
      <c r="K1937" t="s">
        <v>16909</v>
      </c>
    </row>
    <row r="1938" spans="1:11">
      <c r="A1938">
        <v>9118</v>
      </c>
      <c r="B1938" t="s">
        <v>16890</v>
      </c>
      <c r="C1938">
        <v>50905006</v>
      </c>
      <c r="D1938" t="s">
        <v>15534</v>
      </c>
      <c r="E1938" t="s">
        <v>15540</v>
      </c>
      <c r="F1938" t="s">
        <v>15536</v>
      </c>
      <c r="G1938" t="s">
        <v>18187</v>
      </c>
      <c r="H1938" s="1">
        <v>45120.792291666665</v>
      </c>
      <c r="I1938" t="s">
        <v>16511</v>
      </c>
      <c r="J1938" s="1">
        <v>45120.792291666665</v>
      </c>
      <c r="K1938" t="s">
        <v>16511</v>
      </c>
    </row>
    <row r="1939" spans="1:11">
      <c r="A1939">
        <v>82727</v>
      </c>
      <c r="B1939" t="s">
        <v>18188</v>
      </c>
      <c r="C1939">
        <v>50915000</v>
      </c>
      <c r="D1939" t="s">
        <v>15534</v>
      </c>
      <c r="E1939" t="s">
        <v>15549</v>
      </c>
      <c r="F1939" t="s">
        <v>15550</v>
      </c>
      <c r="G1939" t="s">
        <v>16678</v>
      </c>
      <c r="H1939" s="1">
        <v>45120.795486111114</v>
      </c>
      <c r="I1939" t="s">
        <v>18175</v>
      </c>
      <c r="J1939" s="1">
        <v>45120.795486111114</v>
      </c>
      <c r="K1939" t="s">
        <v>18175</v>
      </c>
    </row>
    <row r="1940" spans="1:11">
      <c r="A1940">
        <v>9081</v>
      </c>
      <c r="B1940" t="s">
        <v>18189</v>
      </c>
      <c r="C1940">
        <v>50365000</v>
      </c>
      <c r="D1940" t="s">
        <v>15534</v>
      </c>
      <c r="E1940" t="s">
        <v>15687</v>
      </c>
      <c r="F1940" t="s">
        <v>15550</v>
      </c>
      <c r="G1940" t="s">
        <v>18190</v>
      </c>
      <c r="H1940" s="1">
        <v>45120.795648148145</v>
      </c>
      <c r="I1940" t="s">
        <v>16204</v>
      </c>
      <c r="J1940" s="1">
        <v>45120.795648148145</v>
      </c>
      <c r="K1940" t="s">
        <v>16204</v>
      </c>
    </row>
    <row r="1941" spans="1:11">
      <c r="A1941">
        <v>126199</v>
      </c>
      <c r="B1941" t="s">
        <v>16919</v>
      </c>
      <c r="C1941">
        <v>50305021</v>
      </c>
      <c r="D1941" t="s">
        <v>15534</v>
      </c>
      <c r="E1941" t="s">
        <v>15554</v>
      </c>
      <c r="F1941" t="s">
        <v>15536</v>
      </c>
      <c r="G1941" t="s">
        <v>18191</v>
      </c>
      <c r="H1941" s="1">
        <v>45120.796863425923</v>
      </c>
      <c r="I1941" t="s">
        <v>16351</v>
      </c>
      <c r="J1941" s="1">
        <v>45120.798935185187</v>
      </c>
      <c r="K1941" t="s">
        <v>16351</v>
      </c>
    </row>
    <row r="1942" spans="1:11">
      <c r="A1942">
        <v>20684</v>
      </c>
      <c r="B1942" t="s">
        <v>18192</v>
      </c>
      <c r="C1942">
        <v>50915000</v>
      </c>
      <c r="D1942" t="s">
        <v>15534</v>
      </c>
      <c r="E1942" t="s">
        <v>15549</v>
      </c>
      <c r="F1942" t="s">
        <v>15550</v>
      </c>
      <c r="G1942" t="s">
        <v>16678</v>
      </c>
      <c r="H1942" s="1">
        <v>45120.799166666664</v>
      </c>
      <c r="I1942" t="s">
        <v>18175</v>
      </c>
      <c r="J1942" s="1">
        <v>45120.799166666664</v>
      </c>
      <c r="K1942" t="s">
        <v>18175</v>
      </c>
    </row>
    <row r="1943" spans="1:11">
      <c r="A1943">
        <v>9415</v>
      </c>
      <c r="B1943" t="s">
        <v>18193</v>
      </c>
      <c r="C1943">
        <v>51220000</v>
      </c>
      <c r="D1943" t="s">
        <v>15534</v>
      </c>
      <c r="E1943" t="s">
        <v>15544</v>
      </c>
      <c r="F1943" t="s">
        <v>15550</v>
      </c>
      <c r="G1943" t="s">
        <v>18194</v>
      </c>
      <c r="H1943" s="1">
        <v>45120.800416666665</v>
      </c>
      <c r="I1943" t="s">
        <v>16936</v>
      </c>
      <c r="J1943" s="1">
        <v>45120.800416666665</v>
      </c>
      <c r="K1943" t="s">
        <v>16936</v>
      </c>
    </row>
    <row r="1944" spans="1:11">
      <c r="A1944">
        <v>20689</v>
      </c>
      <c r="B1944" t="s">
        <v>18195</v>
      </c>
      <c r="C1944">
        <v>50915000</v>
      </c>
      <c r="D1944" t="s">
        <v>15534</v>
      </c>
      <c r="E1944" t="s">
        <v>15549</v>
      </c>
      <c r="F1944" t="s">
        <v>15550</v>
      </c>
      <c r="G1944" t="s">
        <v>16678</v>
      </c>
      <c r="H1944" s="1">
        <v>45120.802291666667</v>
      </c>
      <c r="I1944" t="s">
        <v>18175</v>
      </c>
      <c r="J1944" s="1">
        <v>45120.802291666667</v>
      </c>
      <c r="K1944" t="s">
        <v>18175</v>
      </c>
    </row>
    <row r="1945" spans="1:11">
      <c r="A1945">
        <v>9133</v>
      </c>
      <c r="B1945" t="s">
        <v>18196</v>
      </c>
      <c r="C1945">
        <v>50310000</v>
      </c>
      <c r="D1945" t="s">
        <v>15534</v>
      </c>
      <c r="E1945" t="s">
        <v>15544</v>
      </c>
      <c r="F1945" t="s">
        <v>15550</v>
      </c>
      <c r="G1945" t="s">
        <v>18197</v>
      </c>
      <c r="H1945" s="1">
        <v>45120.802858796298</v>
      </c>
      <c r="I1945" t="s">
        <v>16511</v>
      </c>
      <c r="J1945" s="1">
        <v>45120.802858796298</v>
      </c>
      <c r="K1945" t="s">
        <v>16511</v>
      </c>
    </row>
    <row r="1946" spans="1:11">
      <c r="A1946">
        <v>20687</v>
      </c>
      <c r="B1946" t="s">
        <v>18198</v>
      </c>
      <c r="C1946">
        <v>50915000</v>
      </c>
      <c r="D1946" t="s">
        <v>15534</v>
      </c>
      <c r="E1946" t="s">
        <v>15549</v>
      </c>
      <c r="F1946" t="s">
        <v>15550</v>
      </c>
      <c r="G1946" t="s">
        <v>16678</v>
      </c>
      <c r="H1946" s="1">
        <v>45120.803587962961</v>
      </c>
      <c r="I1946" t="s">
        <v>18175</v>
      </c>
      <c r="J1946" s="1">
        <v>45120.803587962961</v>
      </c>
      <c r="K1946" t="s">
        <v>18175</v>
      </c>
    </row>
    <row r="1947" spans="1:11">
      <c r="A1947">
        <v>9412</v>
      </c>
      <c r="B1947" t="s">
        <v>18199</v>
      </c>
      <c r="C1947">
        <v>55300000</v>
      </c>
      <c r="D1947" t="s">
        <v>15534</v>
      </c>
      <c r="E1947" t="s">
        <v>15554</v>
      </c>
      <c r="F1947" t="s">
        <v>15550</v>
      </c>
      <c r="G1947" t="s">
        <v>18200</v>
      </c>
      <c r="H1947" s="1">
        <v>45120.803622685184</v>
      </c>
      <c r="I1947" t="s">
        <v>16198</v>
      </c>
      <c r="J1947" s="1">
        <v>45120.803622685184</v>
      </c>
      <c r="K1947" t="s">
        <v>16198</v>
      </c>
    </row>
    <row r="1948" spans="1:11">
      <c r="A1948">
        <v>126199</v>
      </c>
      <c r="B1948" t="s">
        <v>16919</v>
      </c>
      <c r="C1948">
        <v>50366000</v>
      </c>
      <c r="D1948" t="s">
        <v>15534</v>
      </c>
      <c r="E1948" t="s">
        <v>15554</v>
      </c>
      <c r="F1948" t="s">
        <v>15536</v>
      </c>
      <c r="G1948" t="s">
        <v>18201</v>
      </c>
      <c r="H1948" s="1">
        <v>45120.803888888891</v>
      </c>
      <c r="I1948" t="s">
        <v>16351</v>
      </c>
      <c r="J1948" s="1">
        <v>45120.803888888891</v>
      </c>
      <c r="K1948" t="s">
        <v>16351</v>
      </c>
    </row>
    <row r="1949" spans="1:11">
      <c r="A1949">
        <v>126192</v>
      </c>
      <c r="B1949" t="s">
        <v>18202</v>
      </c>
      <c r="C1949">
        <v>50410000</v>
      </c>
      <c r="D1949" t="s">
        <v>15534</v>
      </c>
      <c r="E1949" t="s">
        <v>15554</v>
      </c>
      <c r="F1949" t="s">
        <v>15536</v>
      </c>
      <c r="G1949" t="s">
        <v>18203</v>
      </c>
      <c r="H1949" s="1">
        <v>45120.804560185185</v>
      </c>
      <c r="I1949" t="s">
        <v>15872</v>
      </c>
      <c r="J1949" s="1">
        <v>45120.804560185185</v>
      </c>
      <c r="K1949" t="s">
        <v>15872</v>
      </c>
    </row>
    <row r="1950" spans="1:11">
      <c r="A1950">
        <v>9412</v>
      </c>
      <c r="B1950" t="s">
        <v>18199</v>
      </c>
      <c r="C1950">
        <v>50305028</v>
      </c>
      <c r="D1950" t="s">
        <v>15534</v>
      </c>
      <c r="E1950" t="s">
        <v>15554</v>
      </c>
      <c r="F1950" t="s">
        <v>15550</v>
      </c>
      <c r="G1950" t="s">
        <v>6111</v>
      </c>
      <c r="H1950" s="1">
        <v>45120.804652777777</v>
      </c>
      <c r="I1950" t="s">
        <v>16198</v>
      </c>
      <c r="J1950" s="1">
        <v>45120.804652777777</v>
      </c>
      <c r="K1950" t="s">
        <v>16198</v>
      </c>
    </row>
    <row r="1951" spans="1:11">
      <c r="A1951">
        <v>9234</v>
      </c>
      <c r="B1951" t="s">
        <v>18204</v>
      </c>
      <c r="C1951">
        <v>50905000</v>
      </c>
      <c r="D1951" t="s">
        <v>15534</v>
      </c>
      <c r="E1951" t="s">
        <v>15586</v>
      </c>
      <c r="F1951" t="s">
        <v>15536</v>
      </c>
      <c r="G1951" t="s">
        <v>18057</v>
      </c>
      <c r="H1951" s="1">
        <v>45120.806956018518</v>
      </c>
      <c r="I1951" t="s">
        <v>16431</v>
      </c>
      <c r="J1951" s="1">
        <v>45120.806956018518</v>
      </c>
      <c r="K1951" t="s">
        <v>16431</v>
      </c>
    </row>
    <row r="1952" spans="1:11">
      <c r="A1952">
        <v>8746</v>
      </c>
      <c r="B1952" t="s">
        <v>18205</v>
      </c>
      <c r="C1952">
        <v>50366000</v>
      </c>
      <c r="D1952" t="s">
        <v>15534</v>
      </c>
      <c r="E1952" t="s">
        <v>15554</v>
      </c>
      <c r="F1952" t="s">
        <v>15550</v>
      </c>
      <c r="G1952" t="s">
        <v>18206</v>
      </c>
      <c r="H1952" s="1">
        <v>45120.807523148149</v>
      </c>
      <c r="I1952" t="s">
        <v>16064</v>
      </c>
      <c r="J1952" s="1">
        <v>45120.807523148149</v>
      </c>
      <c r="K1952" t="s">
        <v>16064</v>
      </c>
    </row>
    <row r="1953" spans="1:11">
      <c r="A1953">
        <v>20618</v>
      </c>
      <c r="B1953" t="s">
        <v>18207</v>
      </c>
      <c r="C1953">
        <v>50315000</v>
      </c>
      <c r="D1953" t="s">
        <v>15534</v>
      </c>
      <c r="E1953" t="s">
        <v>15535</v>
      </c>
      <c r="F1953" t="s">
        <v>15536</v>
      </c>
      <c r="G1953" t="s">
        <v>18208</v>
      </c>
      <c r="H1953" s="1">
        <v>45120.807812500003</v>
      </c>
      <c r="I1953" t="s">
        <v>16511</v>
      </c>
      <c r="J1953" s="1">
        <v>45120.807812500003</v>
      </c>
      <c r="K1953" t="s">
        <v>16511</v>
      </c>
    </row>
    <row r="1954" spans="1:11">
      <c r="A1954">
        <v>9000</v>
      </c>
      <c r="B1954" t="s">
        <v>18209</v>
      </c>
      <c r="C1954">
        <v>50812000</v>
      </c>
      <c r="D1954" t="s">
        <v>15534</v>
      </c>
      <c r="E1954" t="s">
        <v>15535</v>
      </c>
      <c r="F1954" t="s">
        <v>15536</v>
      </c>
      <c r="G1954" t="s">
        <v>18210</v>
      </c>
      <c r="H1954" s="1">
        <v>45120.808252314811</v>
      </c>
      <c r="I1954" t="s">
        <v>17974</v>
      </c>
      <c r="J1954" s="1">
        <v>45120.808252314811</v>
      </c>
      <c r="K1954" t="s">
        <v>17974</v>
      </c>
    </row>
    <row r="1955" spans="1:11">
      <c r="A1955">
        <v>9234</v>
      </c>
      <c r="B1955" t="s">
        <v>18204</v>
      </c>
      <c r="C1955">
        <v>58200002</v>
      </c>
      <c r="D1955" t="s">
        <v>15534</v>
      </c>
      <c r="E1955" t="s">
        <v>15576</v>
      </c>
      <c r="F1955" t="s">
        <v>15550</v>
      </c>
      <c r="G1955" t="s">
        <v>18211</v>
      </c>
      <c r="H1955" s="1">
        <v>45120.808668981481</v>
      </c>
      <c r="I1955" t="s">
        <v>16431</v>
      </c>
      <c r="J1955" s="1">
        <v>45120.808668981481</v>
      </c>
      <c r="K1955" t="s">
        <v>16431</v>
      </c>
    </row>
    <row r="1956" spans="1:11">
      <c r="A1956">
        <v>9234</v>
      </c>
      <c r="B1956" t="s">
        <v>18204</v>
      </c>
      <c r="C1956">
        <v>50915000</v>
      </c>
      <c r="D1956" t="s">
        <v>15534</v>
      </c>
      <c r="E1956" t="s">
        <v>15549</v>
      </c>
      <c r="F1956" t="s">
        <v>15536</v>
      </c>
      <c r="G1956" t="s">
        <v>17373</v>
      </c>
      <c r="H1956" s="1">
        <v>45120.808923611112</v>
      </c>
      <c r="I1956" t="s">
        <v>16431</v>
      </c>
      <c r="J1956" s="1">
        <v>45120.808923611112</v>
      </c>
      <c r="K1956" t="s">
        <v>16431</v>
      </c>
    </row>
    <row r="1957" spans="1:11">
      <c r="A1957">
        <v>83086</v>
      </c>
      <c r="B1957" t="s">
        <v>18212</v>
      </c>
      <c r="C1957">
        <v>57700010</v>
      </c>
      <c r="D1957" t="s">
        <v>15534</v>
      </c>
      <c r="E1957" t="s">
        <v>15544</v>
      </c>
      <c r="F1957" t="s">
        <v>15550</v>
      </c>
      <c r="G1957" t="s">
        <v>18213</v>
      </c>
      <c r="H1957" s="1">
        <v>45120.808958333335</v>
      </c>
      <c r="I1957" t="s">
        <v>18214</v>
      </c>
      <c r="J1957" s="1">
        <v>45120.808958333335</v>
      </c>
      <c r="K1957" t="s">
        <v>18214</v>
      </c>
    </row>
    <row r="1958" spans="1:11">
      <c r="A1958">
        <v>8746</v>
      </c>
      <c r="B1958" t="s">
        <v>18205</v>
      </c>
      <c r="C1958">
        <v>50305021</v>
      </c>
      <c r="D1958" t="s">
        <v>15534</v>
      </c>
      <c r="E1958" t="s">
        <v>15554</v>
      </c>
      <c r="F1958" t="s">
        <v>15550</v>
      </c>
      <c r="G1958" t="s">
        <v>18215</v>
      </c>
      <c r="H1958" s="1">
        <v>45120.809861111113</v>
      </c>
      <c r="I1958" t="s">
        <v>16064</v>
      </c>
      <c r="J1958" s="1">
        <v>45120.809861111113</v>
      </c>
      <c r="K1958" t="s">
        <v>16064</v>
      </c>
    </row>
    <row r="1959" spans="1:11">
      <c r="A1959">
        <v>11735</v>
      </c>
      <c r="B1959" t="s">
        <v>18216</v>
      </c>
      <c r="C1959">
        <v>50905006</v>
      </c>
      <c r="D1959" t="s">
        <v>15534</v>
      </c>
      <c r="E1959" t="s">
        <v>15554</v>
      </c>
      <c r="F1959" t="s">
        <v>15536</v>
      </c>
      <c r="G1959" t="s">
        <v>18217</v>
      </c>
      <c r="H1959" s="1">
        <v>45120.810300925928</v>
      </c>
      <c r="I1959" t="s">
        <v>16565</v>
      </c>
      <c r="J1959" s="1">
        <v>45120.810300925928</v>
      </c>
      <c r="K1959" t="s">
        <v>16565</v>
      </c>
    </row>
    <row r="1960" spans="1:11">
      <c r="A1960">
        <v>9410</v>
      </c>
      <c r="B1960" t="s">
        <v>18218</v>
      </c>
      <c r="C1960">
        <v>58425000</v>
      </c>
      <c r="D1960" t="s">
        <v>15534</v>
      </c>
      <c r="E1960" t="s">
        <v>15576</v>
      </c>
      <c r="F1960" t="s">
        <v>15550</v>
      </c>
      <c r="G1960" t="s">
        <v>18219</v>
      </c>
      <c r="H1960" s="1">
        <v>45120.811168981483</v>
      </c>
      <c r="I1960" t="s">
        <v>16198</v>
      </c>
      <c r="J1960" s="1">
        <v>45120.811168981483</v>
      </c>
      <c r="K1960" t="s">
        <v>16198</v>
      </c>
    </row>
    <row r="1961" spans="1:11">
      <c r="A1961">
        <v>126147</v>
      </c>
      <c r="B1961" t="s">
        <v>18220</v>
      </c>
      <c r="C1961">
        <v>50321000</v>
      </c>
      <c r="D1961" t="s">
        <v>15534</v>
      </c>
      <c r="E1961" t="s">
        <v>15544</v>
      </c>
      <c r="F1961" t="s">
        <v>15550</v>
      </c>
      <c r="G1961" t="s">
        <v>18221</v>
      </c>
      <c r="H1961" s="1">
        <v>45120.811793981484</v>
      </c>
      <c r="I1961" t="s">
        <v>18222</v>
      </c>
      <c r="J1961" s="1">
        <v>45120.960821759261</v>
      </c>
      <c r="K1961" t="s">
        <v>18222</v>
      </c>
    </row>
    <row r="1962" spans="1:11">
      <c r="A1962">
        <v>11456</v>
      </c>
      <c r="B1962" t="s">
        <v>18223</v>
      </c>
      <c r="C1962">
        <v>55700010</v>
      </c>
      <c r="D1962" t="s">
        <v>15534</v>
      </c>
      <c r="E1962" t="s">
        <v>15554</v>
      </c>
      <c r="F1962" t="s">
        <v>15550</v>
      </c>
      <c r="G1962" t="s">
        <v>18224</v>
      </c>
      <c r="H1962" s="1">
        <v>45120.812361111108</v>
      </c>
      <c r="I1962" t="s">
        <v>15542</v>
      </c>
      <c r="J1962" s="1">
        <v>45120.812361111108</v>
      </c>
      <c r="K1962" t="s">
        <v>15542</v>
      </c>
    </row>
    <row r="1963" spans="1:11">
      <c r="A1963">
        <v>21496</v>
      </c>
      <c r="B1963" t="s">
        <v>18225</v>
      </c>
      <c r="C1963">
        <v>50305028</v>
      </c>
      <c r="D1963" t="s">
        <v>15534</v>
      </c>
      <c r="E1963" t="s">
        <v>15554</v>
      </c>
      <c r="F1963" t="s">
        <v>15550</v>
      </c>
      <c r="G1963" t="s">
        <v>18226</v>
      </c>
      <c r="H1963" s="1">
        <v>45120.814733796295</v>
      </c>
      <c r="I1963" t="s">
        <v>16198</v>
      </c>
      <c r="J1963" s="1">
        <v>45120.814733796295</v>
      </c>
      <c r="K1963" t="s">
        <v>16198</v>
      </c>
    </row>
    <row r="1964" spans="1:11">
      <c r="A1964">
        <v>76285</v>
      </c>
      <c r="B1964" t="s">
        <v>18227</v>
      </c>
      <c r="C1964">
        <v>57700010</v>
      </c>
      <c r="D1964" t="s">
        <v>15534</v>
      </c>
      <c r="E1964" t="s">
        <v>15554</v>
      </c>
      <c r="F1964" t="s">
        <v>15550</v>
      </c>
      <c r="G1964" t="s">
        <v>18228</v>
      </c>
      <c r="H1964" s="1">
        <v>45120.815092592595</v>
      </c>
      <c r="I1964" t="s">
        <v>18229</v>
      </c>
      <c r="J1964" s="1">
        <v>45120.815092592595</v>
      </c>
      <c r="K1964" t="s">
        <v>18229</v>
      </c>
    </row>
    <row r="1965" spans="1:11">
      <c r="A1965">
        <v>11456</v>
      </c>
      <c r="B1965" t="s">
        <v>18223</v>
      </c>
      <c r="C1965">
        <v>50321000</v>
      </c>
      <c r="D1965" t="s">
        <v>15534</v>
      </c>
      <c r="E1965" t="s">
        <v>15554</v>
      </c>
      <c r="F1965" t="s">
        <v>15536</v>
      </c>
      <c r="G1965" t="s">
        <v>18230</v>
      </c>
      <c r="H1965" s="1">
        <v>45120.815960648149</v>
      </c>
      <c r="I1965" t="s">
        <v>15542</v>
      </c>
      <c r="J1965" s="1">
        <v>45120.815960648149</v>
      </c>
      <c r="K1965" t="s">
        <v>15542</v>
      </c>
    </row>
    <row r="1966" spans="1:11">
      <c r="A1966">
        <v>126132</v>
      </c>
      <c r="B1966" t="s">
        <v>18231</v>
      </c>
      <c r="C1966">
        <v>50365000</v>
      </c>
      <c r="D1966" t="s">
        <v>15534</v>
      </c>
      <c r="E1966" t="s">
        <v>15554</v>
      </c>
      <c r="F1966" t="s">
        <v>15550</v>
      </c>
      <c r="G1966" t="s">
        <v>18232</v>
      </c>
      <c r="H1966" s="1">
        <v>45120.816319444442</v>
      </c>
      <c r="I1966" t="s">
        <v>17336</v>
      </c>
      <c r="J1966" s="1">
        <v>45120.816319444442</v>
      </c>
      <c r="K1966" t="s">
        <v>17336</v>
      </c>
    </row>
    <row r="1967" spans="1:11">
      <c r="A1967">
        <v>82772</v>
      </c>
      <c r="B1967" t="s">
        <v>18233</v>
      </c>
      <c r="C1967">
        <v>50320000</v>
      </c>
      <c r="D1967" t="s">
        <v>15534</v>
      </c>
      <c r="E1967" t="s">
        <v>15586</v>
      </c>
      <c r="F1967" t="s">
        <v>15536</v>
      </c>
      <c r="G1967" t="s">
        <v>18234</v>
      </c>
      <c r="H1967" s="1">
        <v>45120.817546296297</v>
      </c>
      <c r="I1967" t="s">
        <v>18175</v>
      </c>
      <c r="J1967" s="1">
        <v>45120.817546296297</v>
      </c>
      <c r="K1967" t="s">
        <v>18175</v>
      </c>
    </row>
    <row r="1968" spans="1:11">
      <c r="A1968">
        <v>11841</v>
      </c>
      <c r="B1968" t="s">
        <v>18235</v>
      </c>
      <c r="C1968">
        <v>50905006</v>
      </c>
      <c r="D1968" t="s">
        <v>15534</v>
      </c>
      <c r="E1968" t="s">
        <v>15554</v>
      </c>
      <c r="F1968" t="s">
        <v>15536</v>
      </c>
      <c r="G1968" t="s">
        <v>18236</v>
      </c>
      <c r="H1968" s="1">
        <v>45120.818136574075</v>
      </c>
      <c r="I1968" t="s">
        <v>16565</v>
      </c>
      <c r="J1968" s="1">
        <v>45120.818136574075</v>
      </c>
      <c r="K1968" t="s">
        <v>16565</v>
      </c>
    </row>
    <row r="1969" spans="1:11">
      <c r="A1969">
        <v>126132</v>
      </c>
      <c r="B1969" t="s">
        <v>18231</v>
      </c>
      <c r="C1969">
        <v>50305028</v>
      </c>
      <c r="D1969" t="s">
        <v>15534</v>
      </c>
      <c r="E1969" t="s">
        <v>15535</v>
      </c>
      <c r="F1969" t="s">
        <v>15550</v>
      </c>
      <c r="G1969" t="s">
        <v>18237</v>
      </c>
      <c r="H1969" s="1">
        <v>45120.818368055552</v>
      </c>
      <c r="I1969" t="s">
        <v>17336</v>
      </c>
      <c r="J1969" s="1">
        <v>45120.818368055552</v>
      </c>
      <c r="K1969" t="s">
        <v>17336</v>
      </c>
    </row>
    <row r="1970" spans="1:11">
      <c r="A1970">
        <v>11512</v>
      </c>
      <c r="B1970" t="s">
        <v>18238</v>
      </c>
      <c r="C1970">
        <v>51220000</v>
      </c>
      <c r="D1970" t="s">
        <v>15534</v>
      </c>
      <c r="E1970" t="s">
        <v>15586</v>
      </c>
      <c r="F1970" t="s">
        <v>15536</v>
      </c>
      <c r="G1970" t="s">
        <v>18239</v>
      </c>
      <c r="H1970" s="1">
        <v>45120.818553240744</v>
      </c>
      <c r="I1970" t="s">
        <v>16909</v>
      </c>
      <c r="J1970" s="1">
        <v>45120.818553240744</v>
      </c>
      <c r="K1970" t="s">
        <v>16909</v>
      </c>
    </row>
    <row r="1971" spans="1:11">
      <c r="A1971">
        <v>9409</v>
      </c>
      <c r="B1971" t="s">
        <v>16886</v>
      </c>
      <c r="C1971">
        <v>57300000</v>
      </c>
      <c r="D1971" t="s">
        <v>15534</v>
      </c>
      <c r="E1971" t="s">
        <v>15554</v>
      </c>
      <c r="F1971" t="s">
        <v>15550</v>
      </c>
      <c r="G1971" t="s">
        <v>18240</v>
      </c>
      <c r="H1971" s="1">
        <v>45120.818923611114</v>
      </c>
      <c r="I1971" t="s">
        <v>16198</v>
      </c>
      <c r="J1971" s="1">
        <v>45120.818923611114</v>
      </c>
      <c r="K1971" t="s">
        <v>16198</v>
      </c>
    </row>
    <row r="1972" spans="1:11">
      <c r="A1972">
        <v>82747</v>
      </c>
      <c r="B1972" t="s">
        <v>16885</v>
      </c>
      <c r="C1972">
        <v>50905011</v>
      </c>
      <c r="D1972" t="s">
        <v>15534</v>
      </c>
      <c r="E1972" t="s">
        <v>15540</v>
      </c>
      <c r="F1972" t="s">
        <v>15550</v>
      </c>
      <c r="G1972" t="s">
        <v>18241</v>
      </c>
      <c r="H1972" s="1">
        <v>45120.819004629629</v>
      </c>
      <c r="I1972" t="s">
        <v>16511</v>
      </c>
      <c r="J1972" s="1">
        <v>45120.819004629629</v>
      </c>
      <c r="K1972" t="s">
        <v>16511</v>
      </c>
    </row>
    <row r="1973" spans="1:11">
      <c r="A1973">
        <v>11461</v>
      </c>
      <c r="B1973" t="s">
        <v>18242</v>
      </c>
      <c r="C1973">
        <v>55300000</v>
      </c>
      <c r="D1973" t="s">
        <v>15534</v>
      </c>
      <c r="E1973" t="s">
        <v>15554</v>
      </c>
      <c r="F1973" t="s">
        <v>15550</v>
      </c>
      <c r="G1973" t="s">
        <v>18243</v>
      </c>
      <c r="H1973" s="1">
        <v>45120.819178240738</v>
      </c>
      <c r="I1973" t="s">
        <v>15542</v>
      </c>
      <c r="J1973" s="1">
        <v>45120.819178240738</v>
      </c>
      <c r="K1973" t="s">
        <v>15542</v>
      </c>
    </row>
    <row r="1974" spans="1:11">
      <c r="A1974">
        <v>8746</v>
      </c>
      <c r="B1974" t="s">
        <v>18205</v>
      </c>
      <c r="C1974">
        <v>51210000</v>
      </c>
      <c r="D1974" t="s">
        <v>15534</v>
      </c>
      <c r="E1974" t="s">
        <v>15554</v>
      </c>
      <c r="F1974" t="s">
        <v>15536</v>
      </c>
      <c r="G1974" t="s">
        <v>18244</v>
      </c>
      <c r="H1974" s="1">
        <v>45120.819201388891</v>
      </c>
      <c r="I1974" t="s">
        <v>16064</v>
      </c>
      <c r="J1974" s="1">
        <v>45120.819201388891</v>
      </c>
      <c r="K1974" t="s">
        <v>16064</v>
      </c>
    </row>
    <row r="1975" spans="1:11">
      <c r="A1975">
        <v>11461</v>
      </c>
      <c r="B1975" t="s">
        <v>18242</v>
      </c>
      <c r="C1975">
        <v>50905000</v>
      </c>
      <c r="D1975" t="s">
        <v>15534</v>
      </c>
      <c r="E1975" t="s">
        <v>15540</v>
      </c>
      <c r="F1975" t="s">
        <v>15550</v>
      </c>
      <c r="G1975" t="s">
        <v>18245</v>
      </c>
      <c r="H1975" s="1">
        <v>45120.81958333333</v>
      </c>
      <c r="I1975" t="s">
        <v>15542</v>
      </c>
      <c r="J1975" s="1">
        <v>45120.824953703705</v>
      </c>
      <c r="K1975" t="s">
        <v>15542</v>
      </c>
    </row>
    <row r="1976" spans="1:11">
      <c r="A1976">
        <v>11512</v>
      </c>
      <c r="B1976" t="s">
        <v>18238</v>
      </c>
      <c r="C1976">
        <v>50320000</v>
      </c>
      <c r="D1976" t="s">
        <v>15534</v>
      </c>
      <c r="E1976" t="s">
        <v>15554</v>
      </c>
      <c r="F1976" t="s">
        <v>15536</v>
      </c>
      <c r="G1976" t="s">
        <v>18246</v>
      </c>
      <c r="H1976" s="1">
        <v>45120.819768518515</v>
      </c>
      <c r="I1976" t="s">
        <v>16909</v>
      </c>
      <c r="J1976" s="1">
        <v>45120.819768518515</v>
      </c>
      <c r="K1976" t="s">
        <v>16909</v>
      </c>
    </row>
    <row r="1977" spans="1:11">
      <c r="A1977">
        <v>8492</v>
      </c>
      <c r="B1977" t="s">
        <v>17737</v>
      </c>
      <c r="C1977">
        <v>50305025</v>
      </c>
      <c r="D1977" t="s">
        <v>15534</v>
      </c>
      <c r="E1977" t="s">
        <v>15544</v>
      </c>
      <c r="F1977" t="s">
        <v>15550</v>
      </c>
      <c r="G1977" t="s">
        <v>18247</v>
      </c>
      <c r="H1977" s="1">
        <v>45120.819895833331</v>
      </c>
      <c r="I1977" t="s">
        <v>16560</v>
      </c>
      <c r="J1977" s="1">
        <v>45120.819895833331</v>
      </c>
      <c r="K1977" t="s">
        <v>16560</v>
      </c>
    </row>
    <row r="1978" spans="1:11">
      <c r="A1978">
        <v>82744</v>
      </c>
      <c r="B1978" t="s">
        <v>16889</v>
      </c>
      <c r="C1978">
        <v>50366000</v>
      </c>
      <c r="D1978" t="s">
        <v>15534</v>
      </c>
      <c r="E1978" t="s">
        <v>15554</v>
      </c>
      <c r="F1978" t="s">
        <v>15536</v>
      </c>
      <c r="G1978" t="s">
        <v>18248</v>
      </c>
      <c r="H1978" s="1">
        <v>45120.820196759261</v>
      </c>
      <c r="I1978" t="s">
        <v>16511</v>
      </c>
      <c r="J1978" s="1">
        <v>45120.820196759261</v>
      </c>
      <c r="K1978" t="s">
        <v>16511</v>
      </c>
    </row>
    <row r="1979" spans="1:11">
      <c r="A1979">
        <v>11461</v>
      </c>
      <c r="B1979" t="s">
        <v>18242</v>
      </c>
      <c r="C1979">
        <v>51210000</v>
      </c>
      <c r="D1979" t="s">
        <v>15534</v>
      </c>
      <c r="E1979" t="s">
        <v>15554</v>
      </c>
      <c r="F1979" t="s">
        <v>15536</v>
      </c>
      <c r="G1979" t="s">
        <v>18249</v>
      </c>
      <c r="H1979" s="1">
        <v>45120.820208333331</v>
      </c>
      <c r="I1979" t="s">
        <v>15542</v>
      </c>
      <c r="J1979" s="1">
        <v>45120.820208333331</v>
      </c>
      <c r="K1979" t="s">
        <v>15542</v>
      </c>
    </row>
    <row r="1980" spans="1:11">
      <c r="A1980">
        <v>21481</v>
      </c>
      <c r="B1980" t="s">
        <v>18250</v>
      </c>
      <c r="C1980">
        <v>50355000</v>
      </c>
      <c r="D1980" t="s">
        <v>15534</v>
      </c>
      <c r="E1980" t="s">
        <v>15554</v>
      </c>
      <c r="F1980" t="s">
        <v>15550</v>
      </c>
      <c r="G1980" t="s">
        <v>6111</v>
      </c>
      <c r="H1980" s="1">
        <v>45120.820393518516</v>
      </c>
      <c r="I1980" t="s">
        <v>16198</v>
      </c>
      <c r="J1980" s="1">
        <v>45120.820393518516</v>
      </c>
      <c r="K1980" t="s">
        <v>16198</v>
      </c>
    </row>
    <row r="1981" spans="1:11">
      <c r="A1981">
        <v>21495</v>
      </c>
      <c r="B1981" t="s">
        <v>16808</v>
      </c>
      <c r="C1981">
        <v>58425000</v>
      </c>
      <c r="D1981" t="s">
        <v>15534</v>
      </c>
      <c r="E1981" t="s">
        <v>15554</v>
      </c>
      <c r="F1981" t="s">
        <v>15550</v>
      </c>
      <c r="G1981" t="s">
        <v>18251</v>
      </c>
      <c r="H1981" s="1">
        <v>45120.821400462963</v>
      </c>
      <c r="I1981" t="s">
        <v>16198</v>
      </c>
      <c r="J1981" s="1">
        <v>45120.821400462963</v>
      </c>
      <c r="K1981" t="s">
        <v>16198</v>
      </c>
    </row>
    <row r="1982" spans="1:11">
      <c r="A1982">
        <v>11096</v>
      </c>
      <c r="B1982" t="s">
        <v>17785</v>
      </c>
      <c r="C1982">
        <v>57700010</v>
      </c>
      <c r="D1982" t="s">
        <v>15534</v>
      </c>
      <c r="E1982" t="s">
        <v>15586</v>
      </c>
      <c r="F1982" t="s">
        <v>15536</v>
      </c>
      <c r="G1982" t="s">
        <v>18252</v>
      </c>
      <c r="H1982" s="1">
        <v>45120.821805555555</v>
      </c>
      <c r="I1982" t="s">
        <v>17784</v>
      </c>
      <c r="J1982" s="1">
        <v>45120.821805555555</v>
      </c>
      <c r="K1982" t="s">
        <v>17784</v>
      </c>
    </row>
    <row r="1983" spans="1:11">
      <c r="A1983">
        <v>20746</v>
      </c>
      <c r="B1983" t="s">
        <v>5013</v>
      </c>
      <c r="C1983">
        <v>50390000</v>
      </c>
      <c r="D1983" t="s">
        <v>15534</v>
      </c>
      <c r="E1983" t="s">
        <v>15586</v>
      </c>
      <c r="F1983" t="s">
        <v>15550</v>
      </c>
      <c r="G1983" t="s">
        <v>18253</v>
      </c>
      <c r="H1983" s="1">
        <v>45120.822326388887</v>
      </c>
      <c r="I1983" t="s">
        <v>17974</v>
      </c>
      <c r="J1983" s="1">
        <v>45120.822326388887</v>
      </c>
      <c r="K1983" t="s">
        <v>17974</v>
      </c>
    </row>
    <row r="1984" spans="1:11">
      <c r="A1984">
        <v>8473</v>
      </c>
      <c r="B1984" t="s">
        <v>18254</v>
      </c>
      <c r="C1984">
        <v>57700010</v>
      </c>
      <c r="D1984" t="s">
        <v>15534</v>
      </c>
      <c r="E1984" t="s">
        <v>15576</v>
      </c>
      <c r="F1984" t="s">
        <v>15550</v>
      </c>
      <c r="G1984" t="s">
        <v>18255</v>
      </c>
      <c r="H1984" s="1">
        <v>45120.822696759256</v>
      </c>
      <c r="I1984" t="s">
        <v>18175</v>
      </c>
      <c r="J1984" s="1">
        <v>45120.822696759256</v>
      </c>
      <c r="K1984" t="s">
        <v>18175</v>
      </c>
    </row>
    <row r="1985" spans="1:11">
      <c r="A1985">
        <v>76203</v>
      </c>
      <c r="B1985" t="s">
        <v>18256</v>
      </c>
      <c r="C1985">
        <v>50905006</v>
      </c>
      <c r="D1985" t="s">
        <v>15534</v>
      </c>
      <c r="E1985" t="s">
        <v>15687</v>
      </c>
      <c r="F1985" t="s">
        <v>15536</v>
      </c>
      <c r="G1985" t="s">
        <v>18257</v>
      </c>
      <c r="H1985" s="1">
        <v>45120.82298611111</v>
      </c>
      <c r="I1985" t="s">
        <v>17336</v>
      </c>
      <c r="J1985" s="1">
        <v>45120.82298611111</v>
      </c>
      <c r="K1985" t="s">
        <v>17336</v>
      </c>
    </row>
    <row r="1986" spans="1:11">
      <c r="A1986">
        <v>8492</v>
      </c>
      <c r="B1986" t="s">
        <v>17737</v>
      </c>
      <c r="C1986">
        <v>50905010</v>
      </c>
      <c r="D1986" t="s">
        <v>15534</v>
      </c>
      <c r="E1986" t="s">
        <v>15544</v>
      </c>
      <c r="F1986" t="s">
        <v>15550</v>
      </c>
      <c r="G1986" t="s">
        <v>18247</v>
      </c>
      <c r="H1986" s="1">
        <v>45120.823217592595</v>
      </c>
      <c r="I1986" t="s">
        <v>16560</v>
      </c>
      <c r="J1986" s="1">
        <v>45120.823217592595</v>
      </c>
      <c r="K1986" t="s">
        <v>16560</v>
      </c>
    </row>
    <row r="1987" spans="1:11">
      <c r="A1987">
        <v>126229</v>
      </c>
      <c r="B1987" t="s">
        <v>16801</v>
      </c>
      <c r="C1987">
        <v>57300010</v>
      </c>
      <c r="D1987" t="s">
        <v>15534</v>
      </c>
      <c r="E1987" t="s">
        <v>15586</v>
      </c>
      <c r="F1987" t="s">
        <v>15536</v>
      </c>
      <c r="G1987" t="s">
        <v>18258</v>
      </c>
      <c r="H1987" s="1">
        <v>45120.823483796295</v>
      </c>
      <c r="I1987" t="s">
        <v>16503</v>
      </c>
      <c r="J1987" s="1">
        <v>45120.823483796295</v>
      </c>
      <c r="K1987" t="s">
        <v>16503</v>
      </c>
    </row>
    <row r="1988" spans="1:11">
      <c r="A1988">
        <v>21479</v>
      </c>
      <c r="B1988" t="s">
        <v>16875</v>
      </c>
      <c r="C1988">
        <v>50310000</v>
      </c>
      <c r="D1988" t="s">
        <v>15534</v>
      </c>
      <c r="E1988" t="s">
        <v>15554</v>
      </c>
      <c r="F1988" t="s">
        <v>15550</v>
      </c>
      <c r="G1988" t="s">
        <v>18259</v>
      </c>
      <c r="H1988" s="1">
        <v>45120.824282407404</v>
      </c>
      <c r="I1988" t="s">
        <v>16198</v>
      </c>
      <c r="J1988" s="1">
        <v>45120.824282407404</v>
      </c>
      <c r="K1988" t="s">
        <v>16198</v>
      </c>
    </row>
    <row r="1989" spans="1:11">
      <c r="A1989">
        <v>126070</v>
      </c>
      <c r="B1989" t="s">
        <v>18260</v>
      </c>
      <c r="C1989">
        <v>50350001</v>
      </c>
      <c r="D1989" t="s">
        <v>15534</v>
      </c>
      <c r="E1989" t="s">
        <v>15554</v>
      </c>
      <c r="F1989" t="s">
        <v>15536</v>
      </c>
      <c r="G1989" t="s">
        <v>18261</v>
      </c>
      <c r="H1989" s="1">
        <v>45120.824537037035</v>
      </c>
      <c r="I1989" t="s">
        <v>17875</v>
      </c>
      <c r="J1989" s="1">
        <v>45120.824537037035</v>
      </c>
      <c r="K1989" t="s">
        <v>17875</v>
      </c>
    </row>
    <row r="1990" spans="1:11">
      <c r="A1990">
        <v>8493</v>
      </c>
      <c r="B1990" t="s">
        <v>18262</v>
      </c>
      <c r="C1990">
        <v>50905010</v>
      </c>
      <c r="D1990" t="s">
        <v>15534</v>
      </c>
      <c r="E1990" t="s">
        <v>15544</v>
      </c>
      <c r="F1990" t="s">
        <v>15550</v>
      </c>
      <c r="G1990" t="s">
        <v>18263</v>
      </c>
      <c r="H1990" s="1">
        <v>45120.824675925927</v>
      </c>
      <c r="I1990" t="s">
        <v>16560</v>
      </c>
      <c r="J1990" s="1">
        <v>45120.824675925927</v>
      </c>
      <c r="K1990" t="s">
        <v>16560</v>
      </c>
    </row>
    <row r="1991" spans="1:11">
      <c r="A1991">
        <v>126069</v>
      </c>
      <c r="B1991" t="s">
        <v>18264</v>
      </c>
      <c r="C1991">
        <v>50915000</v>
      </c>
      <c r="D1991" t="s">
        <v>15534</v>
      </c>
      <c r="E1991" t="s">
        <v>15549</v>
      </c>
      <c r="F1991" t="s">
        <v>15550</v>
      </c>
      <c r="G1991" t="s">
        <v>18049</v>
      </c>
      <c r="H1991" s="1">
        <v>45120.825104166666</v>
      </c>
      <c r="I1991" t="s">
        <v>17875</v>
      </c>
      <c r="J1991" s="1">
        <v>45120.825104166666</v>
      </c>
      <c r="K1991" t="s">
        <v>17875</v>
      </c>
    </row>
    <row r="1992" spans="1:11">
      <c r="A1992">
        <v>8999</v>
      </c>
      <c r="B1992" t="s">
        <v>18265</v>
      </c>
      <c r="C1992">
        <v>50812000</v>
      </c>
      <c r="D1992" t="s">
        <v>15534</v>
      </c>
      <c r="E1992" t="s">
        <v>15535</v>
      </c>
      <c r="F1992" t="s">
        <v>15536</v>
      </c>
      <c r="G1992" t="s">
        <v>18210</v>
      </c>
      <c r="H1992" s="1">
        <v>45120.825162037036</v>
      </c>
      <c r="I1992" t="s">
        <v>17974</v>
      </c>
      <c r="J1992" s="1">
        <v>45120.825162037036</v>
      </c>
      <c r="K1992" t="s">
        <v>17974</v>
      </c>
    </row>
    <row r="1993" spans="1:11">
      <c r="A1993">
        <v>8473</v>
      </c>
      <c r="B1993" t="s">
        <v>18254</v>
      </c>
      <c r="C1993">
        <v>58425000</v>
      </c>
      <c r="D1993" t="s">
        <v>15534</v>
      </c>
      <c r="E1993" t="s">
        <v>15687</v>
      </c>
      <c r="F1993" t="s">
        <v>15536</v>
      </c>
      <c r="G1993" t="s">
        <v>18266</v>
      </c>
      <c r="H1993" s="1">
        <v>45120.825254629628</v>
      </c>
      <c r="I1993" t="s">
        <v>18175</v>
      </c>
      <c r="J1993" s="1">
        <v>45120.825254629628</v>
      </c>
      <c r="K1993" t="s">
        <v>18175</v>
      </c>
    </row>
    <row r="1994" spans="1:11">
      <c r="A1994">
        <v>8521</v>
      </c>
      <c r="B1994" t="s">
        <v>18267</v>
      </c>
      <c r="C1994">
        <v>50515000</v>
      </c>
      <c r="D1994" t="s">
        <v>15534</v>
      </c>
      <c r="E1994" t="s">
        <v>15544</v>
      </c>
      <c r="F1994" t="s">
        <v>15550</v>
      </c>
      <c r="G1994" t="s">
        <v>18268</v>
      </c>
      <c r="H1994" s="1">
        <v>45120.825509259259</v>
      </c>
      <c r="I1994" t="s">
        <v>18156</v>
      </c>
      <c r="J1994" s="1">
        <v>45120.825509259259</v>
      </c>
      <c r="K1994" t="s">
        <v>18156</v>
      </c>
    </row>
    <row r="1995" spans="1:11">
      <c r="A1995">
        <v>76285</v>
      </c>
      <c r="B1995" t="s">
        <v>18227</v>
      </c>
      <c r="C1995">
        <v>50290000</v>
      </c>
      <c r="D1995" t="s">
        <v>15534</v>
      </c>
      <c r="E1995" t="s">
        <v>15554</v>
      </c>
      <c r="F1995" t="s">
        <v>15536</v>
      </c>
      <c r="G1995" t="s">
        <v>18269</v>
      </c>
      <c r="H1995" s="1">
        <v>45120.825844907406</v>
      </c>
      <c r="I1995" t="s">
        <v>18229</v>
      </c>
      <c r="J1995" s="1">
        <v>45120.825844907406</v>
      </c>
      <c r="K1995" t="s">
        <v>18229</v>
      </c>
    </row>
    <row r="1996" spans="1:11">
      <c r="A1996">
        <v>82727</v>
      </c>
      <c r="B1996" t="s">
        <v>18188</v>
      </c>
      <c r="C1996">
        <v>57700030</v>
      </c>
      <c r="D1996" t="s">
        <v>15534</v>
      </c>
      <c r="E1996" t="s">
        <v>15576</v>
      </c>
      <c r="F1996" t="s">
        <v>15550</v>
      </c>
      <c r="G1996" t="s">
        <v>18255</v>
      </c>
      <c r="H1996" s="1">
        <v>45120.826967592591</v>
      </c>
      <c r="I1996" t="s">
        <v>18175</v>
      </c>
      <c r="J1996" s="1">
        <v>45120.826967592591</v>
      </c>
      <c r="K1996" t="s">
        <v>18175</v>
      </c>
    </row>
    <row r="1997" spans="1:11">
      <c r="A1997">
        <v>11511</v>
      </c>
      <c r="B1997" t="s">
        <v>18270</v>
      </c>
      <c r="C1997">
        <v>50355040</v>
      </c>
      <c r="D1997" t="s">
        <v>15534</v>
      </c>
      <c r="E1997" t="s">
        <v>15544</v>
      </c>
      <c r="F1997" t="s">
        <v>15550</v>
      </c>
      <c r="G1997" t="s">
        <v>18271</v>
      </c>
      <c r="H1997" s="1">
        <v>45120.82916666667</v>
      </c>
      <c r="I1997" t="s">
        <v>16909</v>
      </c>
      <c r="J1997" s="1">
        <v>45120.82916666667</v>
      </c>
      <c r="K1997" t="s">
        <v>16909</v>
      </c>
    </row>
    <row r="1998" spans="1:11">
      <c r="A1998">
        <v>82782</v>
      </c>
      <c r="B1998" t="s">
        <v>18272</v>
      </c>
      <c r="C1998">
        <v>50321000</v>
      </c>
      <c r="D1998" t="s">
        <v>15534</v>
      </c>
      <c r="E1998" t="s">
        <v>15554</v>
      </c>
      <c r="F1998" t="s">
        <v>15536</v>
      </c>
      <c r="G1998" t="s">
        <v>18273</v>
      </c>
      <c r="H1998" s="1">
        <v>45120.829710648148</v>
      </c>
      <c r="I1998" t="s">
        <v>15542</v>
      </c>
      <c r="J1998" s="1">
        <v>45120.829710648148</v>
      </c>
      <c r="K1998" t="s">
        <v>15542</v>
      </c>
    </row>
    <row r="1999" spans="1:11">
      <c r="A1999">
        <v>8999</v>
      </c>
      <c r="B1999" t="s">
        <v>18265</v>
      </c>
      <c r="C1999">
        <v>50350000</v>
      </c>
      <c r="D1999" t="s">
        <v>15534</v>
      </c>
      <c r="E1999" t="s">
        <v>15554</v>
      </c>
      <c r="F1999" t="s">
        <v>15550</v>
      </c>
      <c r="G1999" t="s">
        <v>18274</v>
      </c>
      <c r="H1999" s="1">
        <v>45120.83216435185</v>
      </c>
      <c r="I1999" t="s">
        <v>17974</v>
      </c>
      <c r="J1999" s="1">
        <v>45120.83216435185</v>
      </c>
      <c r="K1999" t="s">
        <v>17974</v>
      </c>
    </row>
    <row r="2000" spans="1:11">
      <c r="A2000">
        <v>83086</v>
      </c>
      <c r="B2000" t="s">
        <v>18212</v>
      </c>
      <c r="C2000">
        <v>50905000</v>
      </c>
      <c r="D2000" t="s">
        <v>15534</v>
      </c>
      <c r="E2000" t="s">
        <v>15540</v>
      </c>
      <c r="F2000" t="s">
        <v>15536</v>
      </c>
      <c r="G2000" t="s">
        <v>18275</v>
      </c>
      <c r="H2000" s="1">
        <v>45120.835289351853</v>
      </c>
      <c r="I2000" t="s">
        <v>18214</v>
      </c>
      <c r="J2000" s="1">
        <v>45120.855706018519</v>
      </c>
      <c r="K2000" t="s">
        <v>18214</v>
      </c>
    </row>
    <row r="2001" spans="1:11">
      <c r="A2001">
        <v>14237</v>
      </c>
      <c r="B2001" t="s">
        <v>18276</v>
      </c>
      <c r="C2001">
        <v>50305025</v>
      </c>
      <c r="D2001" t="s">
        <v>15534</v>
      </c>
      <c r="E2001" t="s">
        <v>15544</v>
      </c>
      <c r="F2001" t="s">
        <v>15550</v>
      </c>
      <c r="G2001" t="s">
        <v>18277</v>
      </c>
      <c r="H2001" s="1">
        <v>45120.835300925923</v>
      </c>
      <c r="I2001" t="s">
        <v>16743</v>
      </c>
      <c r="J2001" s="1">
        <v>45120.835300925923</v>
      </c>
      <c r="K2001" t="s">
        <v>16743</v>
      </c>
    </row>
    <row r="2002" spans="1:11">
      <c r="A2002">
        <v>9175</v>
      </c>
      <c r="B2002" t="s">
        <v>18278</v>
      </c>
      <c r="C2002">
        <v>58310000</v>
      </c>
      <c r="D2002" t="s">
        <v>15534</v>
      </c>
      <c r="E2002" t="s">
        <v>15544</v>
      </c>
      <c r="F2002" t="s">
        <v>15550</v>
      </c>
      <c r="G2002" t="s">
        <v>18279</v>
      </c>
      <c r="H2002" s="1">
        <v>45120.837997685187</v>
      </c>
      <c r="I2002" t="s">
        <v>18175</v>
      </c>
      <c r="J2002" s="1">
        <v>45120.838217592594</v>
      </c>
      <c r="K2002" t="s">
        <v>18175</v>
      </c>
    </row>
    <row r="2003" spans="1:11">
      <c r="A2003">
        <v>9175</v>
      </c>
      <c r="B2003" t="s">
        <v>18278</v>
      </c>
      <c r="C2003">
        <v>50355000</v>
      </c>
      <c r="D2003" t="s">
        <v>15534</v>
      </c>
      <c r="E2003" t="s">
        <v>15554</v>
      </c>
      <c r="F2003" t="s">
        <v>15550</v>
      </c>
      <c r="G2003" t="s">
        <v>18280</v>
      </c>
      <c r="H2003" s="1">
        <v>45120.838888888888</v>
      </c>
      <c r="I2003" t="s">
        <v>18175</v>
      </c>
      <c r="J2003" s="1">
        <v>45120.838888888888</v>
      </c>
      <c r="K2003" t="s">
        <v>18175</v>
      </c>
    </row>
    <row r="2004" spans="1:11">
      <c r="A2004">
        <v>126069</v>
      </c>
      <c r="B2004" t="s">
        <v>18264</v>
      </c>
      <c r="C2004">
        <v>50305025</v>
      </c>
      <c r="D2004" t="s">
        <v>15534</v>
      </c>
      <c r="E2004" t="s">
        <v>15535</v>
      </c>
      <c r="F2004" t="s">
        <v>15550</v>
      </c>
      <c r="G2004" t="s">
        <v>18281</v>
      </c>
      <c r="H2004" s="1">
        <v>45120.839918981481</v>
      </c>
      <c r="I2004" t="s">
        <v>17875</v>
      </c>
      <c r="J2004" s="1">
        <v>45120.839918981481</v>
      </c>
      <c r="K2004" t="s">
        <v>17875</v>
      </c>
    </row>
    <row r="2005" spans="1:11">
      <c r="A2005">
        <v>83179</v>
      </c>
      <c r="B2005" t="s">
        <v>18282</v>
      </c>
      <c r="C2005">
        <v>50365000</v>
      </c>
      <c r="D2005" t="s">
        <v>15534</v>
      </c>
      <c r="E2005" t="s">
        <v>15544</v>
      </c>
      <c r="F2005" t="s">
        <v>15550</v>
      </c>
      <c r="G2005" t="s">
        <v>18283</v>
      </c>
      <c r="H2005" s="1">
        <v>45120.840092592596</v>
      </c>
      <c r="I2005" t="s">
        <v>18175</v>
      </c>
      <c r="J2005" s="1">
        <v>45120.842592592591</v>
      </c>
      <c r="K2005" t="s">
        <v>18175</v>
      </c>
    </row>
    <row r="2006" spans="1:11">
      <c r="A2006">
        <v>9114</v>
      </c>
      <c r="B2006" t="s">
        <v>18284</v>
      </c>
      <c r="C2006">
        <v>50305021</v>
      </c>
      <c r="D2006" t="s">
        <v>15534</v>
      </c>
      <c r="E2006" t="s">
        <v>15544</v>
      </c>
      <c r="F2006" t="s">
        <v>15536</v>
      </c>
      <c r="G2006" t="s">
        <v>18285</v>
      </c>
      <c r="H2006" s="1">
        <v>45120.844988425924</v>
      </c>
      <c r="I2006" t="s">
        <v>18156</v>
      </c>
      <c r="J2006" s="1">
        <v>45120.844988425924</v>
      </c>
      <c r="K2006" t="s">
        <v>18156</v>
      </c>
    </row>
    <row r="2007" spans="1:11">
      <c r="A2007">
        <v>9178</v>
      </c>
      <c r="B2007" t="s">
        <v>18286</v>
      </c>
      <c r="C2007">
        <v>50305028</v>
      </c>
      <c r="D2007" t="s">
        <v>15534</v>
      </c>
      <c r="E2007" t="s">
        <v>15544</v>
      </c>
      <c r="F2007" t="s">
        <v>15550</v>
      </c>
      <c r="G2007" t="s">
        <v>18287</v>
      </c>
      <c r="H2007" s="1">
        <v>45120.845300925925</v>
      </c>
      <c r="I2007" t="s">
        <v>18175</v>
      </c>
      <c r="J2007" s="1">
        <v>45120.845300925925</v>
      </c>
      <c r="K2007" t="s">
        <v>18175</v>
      </c>
    </row>
    <row r="2008" spans="1:11">
      <c r="A2008">
        <v>9114</v>
      </c>
      <c r="B2008" t="s">
        <v>18284</v>
      </c>
      <c r="C2008">
        <v>58425000</v>
      </c>
      <c r="D2008" t="s">
        <v>15534</v>
      </c>
      <c r="E2008" t="s">
        <v>15544</v>
      </c>
      <c r="F2008" t="s">
        <v>15536</v>
      </c>
      <c r="G2008" t="s">
        <v>18288</v>
      </c>
      <c r="H2008" s="1">
        <v>45120.846041666664</v>
      </c>
      <c r="I2008" t="s">
        <v>18156</v>
      </c>
      <c r="J2008" s="1">
        <v>45120.846041666664</v>
      </c>
      <c r="K2008" t="s">
        <v>18156</v>
      </c>
    </row>
    <row r="2009" spans="1:11">
      <c r="A2009">
        <v>10951</v>
      </c>
      <c r="B2009" t="s">
        <v>18289</v>
      </c>
      <c r="C2009">
        <v>50905006</v>
      </c>
      <c r="D2009" t="s">
        <v>15534</v>
      </c>
      <c r="E2009" t="s">
        <v>15540</v>
      </c>
      <c r="F2009" t="s">
        <v>15536</v>
      </c>
      <c r="G2009" t="s">
        <v>18290</v>
      </c>
      <c r="H2009" s="1">
        <v>45120.846875000003</v>
      </c>
      <c r="I2009" t="s">
        <v>17449</v>
      </c>
      <c r="J2009" s="1">
        <v>45120.846875000003</v>
      </c>
      <c r="K2009" t="s">
        <v>17449</v>
      </c>
    </row>
    <row r="2010" spans="1:11">
      <c r="A2010">
        <v>8667</v>
      </c>
      <c r="B2010" t="s">
        <v>18291</v>
      </c>
      <c r="C2010">
        <v>50350001</v>
      </c>
      <c r="D2010" t="s">
        <v>15534</v>
      </c>
      <c r="E2010" t="s">
        <v>15586</v>
      </c>
      <c r="F2010" t="s">
        <v>15536</v>
      </c>
      <c r="G2010" t="s">
        <v>18292</v>
      </c>
      <c r="H2010" s="1">
        <v>45120.847511574073</v>
      </c>
      <c r="I2010" t="s">
        <v>18214</v>
      </c>
      <c r="J2010" s="1">
        <v>45120.847511574073</v>
      </c>
      <c r="K2010" t="s">
        <v>18214</v>
      </c>
    </row>
    <row r="2011" spans="1:11">
      <c r="A2011">
        <v>8741</v>
      </c>
      <c r="B2011" t="s">
        <v>18293</v>
      </c>
      <c r="C2011">
        <v>50366000</v>
      </c>
      <c r="D2011" t="s">
        <v>15534</v>
      </c>
      <c r="E2011" t="s">
        <v>15554</v>
      </c>
      <c r="F2011" t="s">
        <v>15550</v>
      </c>
      <c r="G2011" t="s">
        <v>18294</v>
      </c>
      <c r="H2011" s="1">
        <v>45120.847719907404</v>
      </c>
      <c r="I2011" t="s">
        <v>18229</v>
      </c>
      <c r="J2011" s="1">
        <v>45120.847719907404</v>
      </c>
      <c r="K2011" t="s">
        <v>18229</v>
      </c>
    </row>
    <row r="2012" spans="1:11">
      <c r="A2012">
        <v>9114</v>
      </c>
      <c r="B2012" t="s">
        <v>18284</v>
      </c>
      <c r="C2012">
        <v>57700060</v>
      </c>
      <c r="D2012" t="s">
        <v>15534</v>
      </c>
      <c r="E2012" t="s">
        <v>15554</v>
      </c>
      <c r="F2012" t="s">
        <v>15550</v>
      </c>
      <c r="G2012" t="s">
        <v>18295</v>
      </c>
      <c r="H2012" s="1">
        <v>45120.847812499997</v>
      </c>
      <c r="I2012" t="s">
        <v>18156</v>
      </c>
      <c r="J2012" s="1">
        <v>45120.847812499997</v>
      </c>
      <c r="K2012" t="s">
        <v>18156</v>
      </c>
    </row>
    <row r="2013" spans="1:11">
      <c r="A2013">
        <v>11234</v>
      </c>
      <c r="B2013" t="s">
        <v>18296</v>
      </c>
      <c r="C2013">
        <v>50305028</v>
      </c>
      <c r="D2013" t="s">
        <v>15534</v>
      </c>
      <c r="E2013" t="s">
        <v>15554</v>
      </c>
      <c r="F2013" t="s">
        <v>15550</v>
      </c>
      <c r="G2013" t="s">
        <v>18297</v>
      </c>
      <c r="H2013" s="1">
        <v>45120.84884259259</v>
      </c>
      <c r="I2013" t="s">
        <v>18175</v>
      </c>
      <c r="J2013" s="1">
        <v>45120.84884259259</v>
      </c>
      <c r="K2013" t="s">
        <v>18175</v>
      </c>
    </row>
    <row r="2014" spans="1:11">
      <c r="A2014">
        <v>14237</v>
      </c>
      <c r="B2014" t="s">
        <v>18276</v>
      </c>
      <c r="C2014">
        <v>50366000</v>
      </c>
      <c r="D2014" t="s">
        <v>15534</v>
      </c>
      <c r="E2014" t="s">
        <v>15544</v>
      </c>
      <c r="F2014" t="s">
        <v>15550</v>
      </c>
      <c r="G2014" t="s">
        <v>18298</v>
      </c>
      <c r="H2014" s="1">
        <v>45120.849004629628</v>
      </c>
      <c r="I2014" t="s">
        <v>16743</v>
      </c>
      <c r="J2014" s="1">
        <v>45121.612962962965</v>
      </c>
      <c r="K2014" t="s">
        <v>16743</v>
      </c>
    </row>
    <row r="2015" spans="1:11">
      <c r="A2015">
        <v>11272</v>
      </c>
      <c r="B2015" t="s">
        <v>18299</v>
      </c>
      <c r="C2015">
        <v>50320000</v>
      </c>
      <c r="D2015" t="s">
        <v>15534</v>
      </c>
      <c r="E2015" t="s">
        <v>15554</v>
      </c>
      <c r="F2015" t="s">
        <v>15536</v>
      </c>
      <c r="G2015" t="s">
        <v>18300</v>
      </c>
      <c r="H2015" s="1">
        <v>45120.849270833336</v>
      </c>
      <c r="I2015" t="s">
        <v>18301</v>
      </c>
      <c r="J2015" s="1">
        <v>45120.849270833336</v>
      </c>
      <c r="K2015" t="s">
        <v>18301</v>
      </c>
    </row>
    <row r="2016" spans="1:11">
      <c r="A2016">
        <v>21496</v>
      </c>
      <c r="B2016" t="s">
        <v>18225</v>
      </c>
      <c r="C2016">
        <v>51220000</v>
      </c>
      <c r="D2016" t="s">
        <v>15534</v>
      </c>
      <c r="E2016" t="s">
        <v>15554</v>
      </c>
      <c r="F2016" t="s">
        <v>15550</v>
      </c>
      <c r="G2016" t="s">
        <v>12119</v>
      </c>
      <c r="H2016" s="1">
        <v>45120.849606481483</v>
      </c>
      <c r="I2016" t="s">
        <v>16198</v>
      </c>
      <c r="J2016" s="1">
        <v>45120.849606481483</v>
      </c>
      <c r="K2016" t="s">
        <v>16198</v>
      </c>
    </row>
    <row r="2017" spans="1:11">
      <c r="A2017">
        <v>11272</v>
      </c>
      <c r="B2017" t="s">
        <v>18299</v>
      </c>
      <c r="C2017">
        <v>50321000</v>
      </c>
      <c r="D2017" t="s">
        <v>15534</v>
      </c>
      <c r="E2017" t="s">
        <v>15554</v>
      </c>
      <c r="F2017" t="s">
        <v>15536</v>
      </c>
      <c r="G2017" t="s">
        <v>18302</v>
      </c>
      <c r="H2017" s="1">
        <v>45120.850023148145</v>
      </c>
      <c r="I2017" t="s">
        <v>18301</v>
      </c>
      <c r="J2017" s="1">
        <v>45120.850023148145</v>
      </c>
      <c r="K2017" t="s">
        <v>18301</v>
      </c>
    </row>
    <row r="2018" spans="1:11">
      <c r="A2018">
        <v>10652</v>
      </c>
      <c r="B2018" t="s">
        <v>18303</v>
      </c>
      <c r="C2018">
        <v>50321000</v>
      </c>
      <c r="D2018" t="s">
        <v>15534</v>
      </c>
      <c r="E2018" t="s">
        <v>15554</v>
      </c>
      <c r="F2018" t="s">
        <v>15536</v>
      </c>
      <c r="G2018" t="s">
        <v>18304</v>
      </c>
      <c r="H2018" s="1">
        <v>45120.850162037037</v>
      </c>
      <c r="I2018" t="s">
        <v>18214</v>
      </c>
      <c r="J2018" s="1">
        <v>45120.850162037037</v>
      </c>
      <c r="K2018" t="s">
        <v>18214</v>
      </c>
    </row>
    <row r="2019" spans="1:11">
      <c r="A2019">
        <v>9420</v>
      </c>
      <c r="B2019" t="s">
        <v>16901</v>
      </c>
      <c r="C2019">
        <v>57700060</v>
      </c>
      <c r="D2019" t="s">
        <v>15534</v>
      </c>
      <c r="E2019" t="s">
        <v>15554</v>
      </c>
      <c r="F2019" t="s">
        <v>15550</v>
      </c>
      <c r="G2019" t="s">
        <v>18305</v>
      </c>
      <c r="H2019" s="1">
        <v>45120.850891203707</v>
      </c>
      <c r="I2019" t="s">
        <v>16198</v>
      </c>
      <c r="J2019" s="1">
        <v>45120.850891203707</v>
      </c>
      <c r="K2019" t="s">
        <v>16198</v>
      </c>
    </row>
    <row r="2020" spans="1:11">
      <c r="A2020">
        <v>76285</v>
      </c>
      <c r="B2020" t="s">
        <v>18227</v>
      </c>
      <c r="C2020">
        <v>50105000</v>
      </c>
      <c r="D2020" t="s">
        <v>15534</v>
      </c>
      <c r="E2020" t="s">
        <v>15535</v>
      </c>
      <c r="F2020" t="s">
        <v>15536</v>
      </c>
      <c r="G2020" t="s">
        <v>18306</v>
      </c>
      <c r="H2020" s="1">
        <v>45120.85125</v>
      </c>
      <c r="I2020" t="s">
        <v>18229</v>
      </c>
      <c r="J2020" s="1">
        <v>45120.85125</v>
      </c>
      <c r="K2020" t="s">
        <v>18229</v>
      </c>
    </row>
    <row r="2021" spans="1:11">
      <c r="A2021">
        <v>9141</v>
      </c>
      <c r="B2021" t="s">
        <v>18307</v>
      </c>
      <c r="C2021">
        <v>50321000</v>
      </c>
      <c r="D2021" t="s">
        <v>15534</v>
      </c>
      <c r="E2021" t="s">
        <v>15544</v>
      </c>
      <c r="F2021" t="s">
        <v>15550</v>
      </c>
      <c r="G2021" t="s">
        <v>18308</v>
      </c>
      <c r="H2021" s="1">
        <v>45120.853043981479</v>
      </c>
      <c r="I2021" t="s">
        <v>16511</v>
      </c>
      <c r="J2021" s="1">
        <v>45120.853043981479</v>
      </c>
      <c r="K2021" t="s">
        <v>16511</v>
      </c>
    </row>
    <row r="2022" spans="1:11">
      <c r="A2022">
        <v>10708</v>
      </c>
      <c r="B2022" t="s">
        <v>16777</v>
      </c>
      <c r="C2022">
        <v>50350000</v>
      </c>
      <c r="D2022" t="s">
        <v>15534</v>
      </c>
      <c r="E2022" t="s">
        <v>15544</v>
      </c>
      <c r="F2022" t="s">
        <v>15536</v>
      </c>
      <c r="G2022" t="s">
        <v>18309</v>
      </c>
      <c r="H2022" s="1">
        <v>45120.854629629626</v>
      </c>
      <c r="I2022" t="s">
        <v>16525</v>
      </c>
      <c r="J2022" s="1">
        <v>45120.854629629626</v>
      </c>
      <c r="K2022" t="s">
        <v>16525</v>
      </c>
    </row>
    <row r="2023" spans="1:11">
      <c r="A2023">
        <v>9414</v>
      </c>
      <c r="B2023" t="s">
        <v>18310</v>
      </c>
      <c r="C2023">
        <v>51220000</v>
      </c>
      <c r="D2023" t="s">
        <v>15534</v>
      </c>
      <c r="E2023" t="s">
        <v>15554</v>
      </c>
      <c r="F2023" t="s">
        <v>15550</v>
      </c>
      <c r="G2023" t="s">
        <v>18305</v>
      </c>
      <c r="H2023" s="1">
        <v>45120.856539351851</v>
      </c>
      <c r="I2023" t="s">
        <v>16198</v>
      </c>
      <c r="J2023" s="1">
        <v>45120.856539351851</v>
      </c>
      <c r="K2023" t="s">
        <v>16198</v>
      </c>
    </row>
    <row r="2024" spans="1:11">
      <c r="A2024">
        <v>10745</v>
      </c>
      <c r="B2024" t="s">
        <v>18311</v>
      </c>
      <c r="C2024">
        <v>57300010</v>
      </c>
      <c r="D2024" t="s">
        <v>15534</v>
      </c>
      <c r="E2024" t="s">
        <v>15576</v>
      </c>
      <c r="F2024" t="s">
        <v>15550</v>
      </c>
      <c r="G2024" t="s">
        <v>18312</v>
      </c>
      <c r="H2024" s="1">
        <v>45120.857893518521</v>
      </c>
      <c r="I2024" t="s">
        <v>16511</v>
      </c>
      <c r="J2024" s="1">
        <v>45120.857893518521</v>
      </c>
      <c r="K2024" t="s">
        <v>16511</v>
      </c>
    </row>
    <row r="2025" spans="1:11">
      <c r="A2025">
        <v>11427</v>
      </c>
      <c r="B2025" t="s">
        <v>18313</v>
      </c>
      <c r="C2025">
        <v>51220000</v>
      </c>
      <c r="D2025" t="s">
        <v>15534</v>
      </c>
      <c r="E2025" t="s">
        <v>15535</v>
      </c>
      <c r="F2025" t="s">
        <v>15550</v>
      </c>
      <c r="G2025" t="s">
        <v>18314</v>
      </c>
      <c r="H2025" s="1">
        <v>45120.858159722222</v>
      </c>
      <c r="I2025" t="s">
        <v>17974</v>
      </c>
      <c r="J2025" s="1">
        <v>45120.858159722222</v>
      </c>
      <c r="K2025" t="s">
        <v>17974</v>
      </c>
    </row>
    <row r="2026" spans="1:11">
      <c r="A2026">
        <v>21501</v>
      </c>
      <c r="B2026" t="s">
        <v>16685</v>
      </c>
      <c r="C2026">
        <v>51220000</v>
      </c>
      <c r="D2026" t="s">
        <v>15534</v>
      </c>
      <c r="E2026" t="s">
        <v>15554</v>
      </c>
      <c r="F2026" t="s">
        <v>15550</v>
      </c>
      <c r="G2026" t="s">
        <v>18305</v>
      </c>
      <c r="H2026" s="1">
        <v>45120.858240740738</v>
      </c>
      <c r="I2026" t="s">
        <v>16198</v>
      </c>
      <c r="J2026" s="1">
        <v>45120.858240740738</v>
      </c>
      <c r="K2026" t="s">
        <v>16198</v>
      </c>
    </row>
    <row r="2027" spans="1:11">
      <c r="A2027">
        <v>82769</v>
      </c>
      <c r="B2027" t="s">
        <v>17948</v>
      </c>
      <c r="C2027">
        <v>55700000</v>
      </c>
      <c r="D2027" t="s">
        <v>15534</v>
      </c>
      <c r="E2027" t="s">
        <v>15554</v>
      </c>
      <c r="F2027" t="s">
        <v>15550</v>
      </c>
      <c r="G2027" t="s">
        <v>18315</v>
      </c>
      <c r="H2027" s="1">
        <v>45120.858541666668</v>
      </c>
      <c r="I2027" t="s">
        <v>15542</v>
      </c>
      <c r="J2027" s="1">
        <v>45120.858541666668</v>
      </c>
      <c r="K2027" t="s">
        <v>15542</v>
      </c>
    </row>
    <row r="2028" spans="1:11">
      <c r="A2028">
        <v>21501</v>
      </c>
      <c r="B2028" t="s">
        <v>16685</v>
      </c>
      <c r="C2028">
        <v>57700060</v>
      </c>
      <c r="D2028" t="s">
        <v>15534</v>
      </c>
      <c r="E2028" t="s">
        <v>15554</v>
      </c>
      <c r="F2028" t="s">
        <v>15550</v>
      </c>
      <c r="G2028" t="s">
        <v>18305</v>
      </c>
      <c r="H2028" s="1">
        <v>45120.858796296299</v>
      </c>
      <c r="I2028" t="s">
        <v>16198</v>
      </c>
      <c r="J2028" s="1">
        <v>45120.858796296299</v>
      </c>
      <c r="K2028" t="s">
        <v>16198</v>
      </c>
    </row>
    <row r="2029" spans="1:11">
      <c r="A2029">
        <v>15680</v>
      </c>
      <c r="B2029" t="s">
        <v>18316</v>
      </c>
      <c r="C2029">
        <v>56200030</v>
      </c>
      <c r="D2029" t="s">
        <v>15534</v>
      </c>
      <c r="E2029" t="s">
        <v>15554</v>
      </c>
      <c r="F2029" t="s">
        <v>15550</v>
      </c>
      <c r="G2029" t="s">
        <v>18317</v>
      </c>
      <c r="H2029" s="1">
        <v>45120.860115740739</v>
      </c>
      <c r="I2029" t="s">
        <v>18175</v>
      </c>
      <c r="J2029" s="1">
        <v>45120.860115740739</v>
      </c>
      <c r="K2029" t="s">
        <v>18175</v>
      </c>
    </row>
    <row r="2030" spans="1:11">
      <c r="A2030">
        <v>15680</v>
      </c>
      <c r="B2030" t="s">
        <v>18316</v>
      </c>
      <c r="C2030">
        <v>56200010</v>
      </c>
      <c r="D2030" t="s">
        <v>15534</v>
      </c>
      <c r="E2030" t="s">
        <v>15554</v>
      </c>
      <c r="F2030" t="s">
        <v>15550</v>
      </c>
      <c r="G2030" t="s">
        <v>18318</v>
      </c>
      <c r="H2030" s="1">
        <v>45120.860925925925</v>
      </c>
      <c r="I2030" t="s">
        <v>18175</v>
      </c>
      <c r="J2030" s="1">
        <v>45120.860925925925</v>
      </c>
      <c r="K2030" t="s">
        <v>18175</v>
      </c>
    </row>
    <row r="2031" spans="1:11">
      <c r="A2031">
        <v>15680</v>
      </c>
      <c r="B2031" t="s">
        <v>18316</v>
      </c>
      <c r="C2031">
        <v>50290000</v>
      </c>
      <c r="D2031" t="s">
        <v>15534</v>
      </c>
      <c r="E2031" t="s">
        <v>15554</v>
      </c>
      <c r="F2031" t="s">
        <v>15550</v>
      </c>
      <c r="G2031" t="s">
        <v>18319</v>
      </c>
      <c r="H2031" s="1">
        <v>45120.862060185187</v>
      </c>
      <c r="I2031" t="s">
        <v>18175</v>
      </c>
      <c r="J2031" s="1">
        <v>45120.862060185187</v>
      </c>
      <c r="K2031" t="s">
        <v>18175</v>
      </c>
    </row>
    <row r="2032" spans="1:11">
      <c r="A2032">
        <v>15680</v>
      </c>
      <c r="B2032" t="s">
        <v>18316</v>
      </c>
      <c r="C2032">
        <v>56200000</v>
      </c>
      <c r="D2032" t="s">
        <v>15534</v>
      </c>
      <c r="E2032" t="s">
        <v>15554</v>
      </c>
      <c r="F2032" t="s">
        <v>15550</v>
      </c>
      <c r="G2032" t="s">
        <v>18320</v>
      </c>
      <c r="H2032" s="1">
        <v>45120.86341435185</v>
      </c>
      <c r="I2032" t="s">
        <v>18175</v>
      </c>
      <c r="J2032" s="1">
        <v>45120.86341435185</v>
      </c>
      <c r="K2032" t="s">
        <v>18175</v>
      </c>
    </row>
    <row r="2033" spans="1:11">
      <c r="A2033">
        <v>9526</v>
      </c>
      <c r="B2033" t="s">
        <v>18321</v>
      </c>
      <c r="C2033">
        <v>56200060</v>
      </c>
      <c r="D2033" t="s">
        <v>15534</v>
      </c>
      <c r="E2033" t="s">
        <v>15535</v>
      </c>
      <c r="F2033" t="s">
        <v>15536</v>
      </c>
      <c r="G2033" t="s">
        <v>18322</v>
      </c>
      <c r="H2033" s="1">
        <v>45120.863865740743</v>
      </c>
      <c r="I2033" t="s">
        <v>17701</v>
      </c>
      <c r="J2033" s="1">
        <v>45120.863865740743</v>
      </c>
      <c r="K2033" t="s">
        <v>17701</v>
      </c>
    </row>
    <row r="2034" spans="1:11">
      <c r="A2034">
        <v>20786</v>
      </c>
      <c r="B2034" t="s">
        <v>18323</v>
      </c>
      <c r="C2034">
        <v>50310000</v>
      </c>
      <c r="D2034" t="s">
        <v>15534</v>
      </c>
      <c r="E2034" t="s">
        <v>15544</v>
      </c>
      <c r="F2034" t="s">
        <v>15550</v>
      </c>
      <c r="G2034" t="s">
        <v>18324</v>
      </c>
      <c r="H2034" s="1">
        <v>45120.864988425928</v>
      </c>
      <c r="I2034" t="s">
        <v>18325</v>
      </c>
      <c r="J2034" s="1">
        <v>45120.864988425928</v>
      </c>
      <c r="K2034" t="s">
        <v>18325</v>
      </c>
    </row>
    <row r="2035" spans="1:11">
      <c r="A2035">
        <v>11462</v>
      </c>
      <c r="B2035" t="s">
        <v>18326</v>
      </c>
      <c r="C2035">
        <v>50905006</v>
      </c>
      <c r="D2035" t="s">
        <v>15534</v>
      </c>
      <c r="E2035" t="s">
        <v>15554</v>
      </c>
      <c r="F2035" t="s">
        <v>15536</v>
      </c>
      <c r="G2035" t="s">
        <v>18132</v>
      </c>
      <c r="H2035" s="1">
        <v>45120.86577546296</v>
      </c>
      <c r="I2035" t="s">
        <v>15542</v>
      </c>
      <c r="J2035" s="1">
        <v>45120.86577546296</v>
      </c>
      <c r="K2035" t="s">
        <v>15542</v>
      </c>
    </row>
    <row r="2036" spans="1:11">
      <c r="A2036">
        <v>126179</v>
      </c>
      <c r="B2036" t="s">
        <v>18327</v>
      </c>
      <c r="C2036">
        <v>50355000</v>
      </c>
      <c r="D2036" t="s">
        <v>15534</v>
      </c>
      <c r="E2036" t="s">
        <v>15554</v>
      </c>
      <c r="F2036" t="s">
        <v>15550</v>
      </c>
      <c r="G2036" t="s">
        <v>18328</v>
      </c>
      <c r="H2036" s="1">
        <v>45120.866550925923</v>
      </c>
      <c r="I2036" t="s">
        <v>16646</v>
      </c>
      <c r="J2036" s="1">
        <v>45120.866550925923</v>
      </c>
      <c r="K2036" t="s">
        <v>16646</v>
      </c>
    </row>
    <row r="2037" spans="1:11">
      <c r="A2037">
        <v>82695</v>
      </c>
      <c r="B2037" t="s">
        <v>18329</v>
      </c>
      <c r="C2037">
        <v>50305021</v>
      </c>
      <c r="D2037" t="s">
        <v>15534</v>
      </c>
      <c r="E2037" t="s">
        <v>15544</v>
      </c>
      <c r="F2037" t="s">
        <v>15550</v>
      </c>
      <c r="G2037" t="s">
        <v>18330</v>
      </c>
      <c r="H2037" s="1">
        <v>45120.867060185185</v>
      </c>
      <c r="I2037" t="s">
        <v>18175</v>
      </c>
      <c r="J2037" s="1">
        <v>45120.867060185185</v>
      </c>
      <c r="K2037" t="s">
        <v>18175</v>
      </c>
    </row>
    <row r="2038" spans="1:11">
      <c r="A2038">
        <v>9526</v>
      </c>
      <c r="B2038" t="s">
        <v>18321</v>
      </c>
      <c r="C2038">
        <v>55700000</v>
      </c>
      <c r="D2038" t="s">
        <v>15534</v>
      </c>
      <c r="E2038" t="s">
        <v>15535</v>
      </c>
      <c r="F2038" t="s">
        <v>15536</v>
      </c>
      <c r="G2038" t="s">
        <v>18331</v>
      </c>
      <c r="H2038" s="1">
        <v>45120.867592592593</v>
      </c>
      <c r="I2038" t="s">
        <v>17701</v>
      </c>
      <c r="J2038" s="1">
        <v>45120.867592592593</v>
      </c>
      <c r="K2038" t="s">
        <v>17701</v>
      </c>
    </row>
    <row r="2039" spans="1:11">
      <c r="A2039">
        <v>83167</v>
      </c>
      <c r="B2039" t="s">
        <v>18332</v>
      </c>
      <c r="C2039">
        <v>50365000</v>
      </c>
      <c r="D2039" t="s">
        <v>15534</v>
      </c>
      <c r="E2039" t="s">
        <v>15554</v>
      </c>
      <c r="F2039" t="s">
        <v>15550</v>
      </c>
      <c r="G2039" t="s">
        <v>18333</v>
      </c>
      <c r="H2039" s="1">
        <v>45120.867685185185</v>
      </c>
      <c r="I2039" t="s">
        <v>15542</v>
      </c>
      <c r="J2039" s="1">
        <v>45120.867685185185</v>
      </c>
      <c r="K2039" t="s">
        <v>15542</v>
      </c>
    </row>
    <row r="2040" spans="1:11">
      <c r="A2040">
        <v>126077</v>
      </c>
      <c r="B2040" t="s">
        <v>18334</v>
      </c>
      <c r="C2040">
        <v>50355000</v>
      </c>
      <c r="D2040" t="s">
        <v>15534</v>
      </c>
      <c r="E2040" t="s">
        <v>15535</v>
      </c>
      <c r="F2040" t="s">
        <v>15536</v>
      </c>
      <c r="G2040" t="s">
        <v>17144</v>
      </c>
      <c r="H2040" s="1">
        <v>45120.869351851848</v>
      </c>
      <c r="I2040" t="s">
        <v>17141</v>
      </c>
      <c r="J2040" s="1">
        <v>45120.869351851848</v>
      </c>
      <c r="K2040" t="s">
        <v>17141</v>
      </c>
    </row>
    <row r="2041" spans="1:11">
      <c r="A2041">
        <v>20689</v>
      </c>
      <c r="B2041" t="s">
        <v>18195</v>
      </c>
      <c r="C2041">
        <v>51210000</v>
      </c>
      <c r="D2041" t="s">
        <v>15534</v>
      </c>
      <c r="E2041" t="s">
        <v>15554</v>
      </c>
      <c r="F2041" t="s">
        <v>15550</v>
      </c>
      <c r="G2041" t="s">
        <v>18335</v>
      </c>
      <c r="H2041" s="1">
        <v>45120.870196759257</v>
      </c>
      <c r="I2041" t="s">
        <v>18175</v>
      </c>
      <c r="J2041" s="1">
        <v>45120.870196759257</v>
      </c>
      <c r="K2041" t="s">
        <v>18175</v>
      </c>
    </row>
    <row r="2042" spans="1:11">
      <c r="A2042">
        <v>83167</v>
      </c>
      <c r="B2042" t="s">
        <v>18332</v>
      </c>
      <c r="C2042">
        <v>50905000</v>
      </c>
      <c r="D2042" t="s">
        <v>15534</v>
      </c>
      <c r="E2042" t="s">
        <v>15540</v>
      </c>
      <c r="F2042" t="s">
        <v>15550</v>
      </c>
      <c r="G2042" t="s">
        <v>18336</v>
      </c>
      <c r="H2042" s="1">
        <v>45120.870439814818</v>
      </c>
      <c r="I2042" t="s">
        <v>15542</v>
      </c>
      <c r="J2042" s="1">
        <v>45120.870439814818</v>
      </c>
      <c r="K2042" t="s">
        <v>15542</v>
      </c>
    </row>
    <row r="2043" spans="1:11">
      <c r="A2043">
        <v>126110</v>
      </c>
      <c r="B2043" t="s">
        <v>18337</v>
      </c>
      <c r="C2043">
        <v>57300000</v>
      </c>
      <c r="D2043" t="s">
        <v>15534</v>
      </c>
      <c r="E2043" t="s">
        <v>15576</v>
      </c>
      <c r="F2043" t="s">
        <v>15550</v>
      </c>
      <c r="G2043" t="s">
        <v>18338</v>
      </c>
      <c r="H2043" s="1">
        <v>45120.873344907406</v>
      </c>
      <c r="I2043" t="s">
        <v>15872</v>
      </c>
      <c r="J2043" s="1">
        <v>45120.873344907406</v>
      </c>
      <c r="K2043" t="s">
        <v>15872</v>
      </c>
    </row>
    <row r="2044" spans="1:11">
      <c r="A2044">
        <v>126236</v>
      </c>
      <c r="B2044" t="s">
        <v>18339</v>
      </c>
      <c r="C2044">
        <v>50340000</v>
      </c>
      <c r="D2044" t="s">
        <v>15534</v>
      </c>
      <c r="E2044" t="s">
        <v>15554</v>
      </c>
      <c r="F2044" t="s">
        <v>15550</v>
      </c>
      <c r="G2044" t="s">
        <v>18340</v>
      </c>
      <c r="H2044" s="1">
        <v>45120.879108796296</v>
      </c>
      <c r="I2044" t="s">
        <v>15872</v>
      </c>
      <c r="J2044" s="1">
        <v>45120.879108796296</v>
      </c>
      <c r="K2044" t="s">
        <v>15872</v>
      </c>
    </row>
    <row r="2045" spans="1:11">
      <c r="A2045">
        <v>11274</v>
      </c>
      <c r="B2045" t="s">
        <v>18341</v>
      </c>
      <c r="C2045">
        <v>57300010</v>
      </c>
      <c r="D2045" t="s">
        <v>15534</v>
      </c>
      <c r="E2045" t="s">
        <v>15554</v>
      </c>
      <c r="F2045" t="s">
        <v>15550</v>
      </c>
      <c r="G2045" t="s">
        <v>18342</v>
      </c>
      <c r="H2045" s="1">
        <v>45120.87940972222</v>
      </c>
      <c r="I2045" t="s">
        <v>18301</v>
      </c>
      <c r="J2045" s="1">
        <v>45120.87940972222</v>
      </c>
      <c r="K2045" t="s">
        <v>18301</v>
      </c>
    </row>
    <row r="2046" spans="1:11">
      <c r="A2046">
        <v>20659</v>
      </c>
      <c r="B2046" t="s">
        <v>17275</v>
      </c>
      <c r="C2046">
        <v>50290000</v>
      </c>
      <c r="D2046" t="s">
        <v>15534</v>
      </c>
      <c r="E2046" t="s">
        <v>15554</v>
      </c>
      <c r="F2046" t="s">
        <v>15550</v>
      </c>
      <c r="G2046" t="s">
        <v>18343</v>
      </c>
      <c r="H2046" s="1">
        <v>45120.879826388889</v>
      </c>
      <c r="I2046" t="s">
        <v>16201</v>
      </c>
      <c r="J2046" s="1">
        <v>45120.879826388889</v>
      </c>
      <c r="K2046" t="s">
        <v>16201</v>
      </c>
    </row>
    <row r="2047" spans="1:11">
      <c r="A2047">
        <v>126236</v>
      </c>
      <c r="B2047" t="s">
        <v>18339</v>
      </c>
      <c r="C2047">
        <v>50305028</v>
      </c>
      <c r="D2047" t="s">
        <v>15534</v>
      </c>
      <c r="E2047" t="s">
        <v>15554</v>
      </c>
      <c r="F2047" t="s">
        <v>15536</v>
      </c>
      <c r="G2047" t="s">
        <v>18344</v>
      </c>
      <c r="H2047" s="1">
        <v>45120.88</v>
      </c>
      <c r="I2047" t="s">
        <v>15872</v>
      </c>
      <c r="J2047" s="1">
        <v>45120.88</v>
      </c>
      <c r="K2047" t="s">
        <v>15872</v>
      </c>
    </row>
    <row r="2048" spans="1:11">
      <c r="A2048">
        <v>8749</v>
      </c>
      <c r="B2048" t="s">
        <v>18345</v>
      </c>
      <c r="C2048">
        <v>50305028</v>
      </c>
      <c r="D2048" t="s">
        <v>15534</v>
      </c>
      <c r="E2048" t="s">
        <v>15554</v>
      </c>
      <c r="F2048" t="s">
        <v>15536</v>
      </c>
      <c r="G2048" t="s">
        <v>18346</v>
      </c>
      <c r="H2048" s="1">
        <v>45120.884988425925</v>
      </c>
      <c r="I2048" t="s">
        <v>16451</v>
      </c>
      <c r="J2048" s="1">
        <v>45120.884988425925</v>
      </c>
      <c r="K2048" t="s">
        <v>16451</v>
      </c>
    </row>
    <row r="2049" spans="1:11">
      <c r="A2049">
        <v>11618</v>
      </c>
      <c r="B2049" t="s">
        <v>18143</v>
      </c>
      <c r="C2049">
        <v>50320000</v>
      </c>
      <c r="D2049" t="s">
        <v>15534</v>
      </c>
      <c r="E2049" t="s">
        <v>15554</v>
      </c>
      <c r="F2049" t="s">
        <v>15550</v>
      </c>
      <c r="G2049" t="s">
        <v>18347</v>
      </c>
      <c r="H2049" s="1">
        <v>45120.885138888887</v>
      </c>
      <c r="I2049" t="s">
        <v>18142</v>
      </c>
      <c r="J2049" s="1">
        <v>45120.885138888887</v>
      </c>
      <c r="K2049" t="s">
        <v>18142</v>
      </c>
    </row>
    <row r="2050" spans="1:11">
      <c r="A2050">
        <v>11617</v>
      </c>
      <c r="B2050" t="s">
        <v>18348</v>
      </c>
      <c r="C2050">
        <v>50320000</v>
      </c>
      <c r="D2050" t="s">
        <v>15534</v>
      </c>
      <c r="E2050" t="s">
        <v>15554</v>
      </c>
      <c r="F2050" t="s">
        <v>15550</v>
      </c>
      <c r="G2050" t="s">
        <v>18349</v>
      </c>
      <c r="H2050" s="1">
        <v>45120.886840277781</v>
      </c>
      <c r="I2050" t="s">
        <v>18142</v>
      </c>
      <c r="J2050" s="1">
        <v>45120.886840277781</v>
      </c>
      <c r="K2050" t="s">
        <v>18142</v>
      </c>
    </row>
    <row r="2051" spans="1:11">
      <c r="A2051">
        <v>8984</v>
      </c>
      <c r="B2051" t="s">
        <v>18350</v>
      </c>
      <c r="C2051">
        <v>50320000</v>
      </c>
      <c r="D2051" t="s">
        <v>15534</v>
      </c>
      <c r="E2051" t="s">
        <v>15554</v>
      </c>
      <c r="F2051" t="s">
        <v>15550</v>
      </c>
      <c r="G2051" t="s">
        <v>18351</v>
      </c>
      <c r="H2051" s="1">
        <v>45120.886840277781</v>
      </c>
      <c r="I2051" t="s">
        <v>17688</v>
      </c>
      <c r="J2051" s="1">
        <v>45121.95103009259</v>
      </c>
      <c r="K2051" t="s">
        <v>17688</v>
      </c>
    </row>
    <row r="2052" spans="1:11">
      <c r="A2052">
        <v>11457</v>
      </c>
      <c r="B2052" t="s">
        <v>18352</v>
      </c>
      <c r="C2052">
        <v>51230000</v>
      </c>
      <c r="D2052" t="s">
        <v>15534</v>
      </c>
      <c r="E2052" t="s">
        <v>15554</v>
      </c>
      <c r="F2052" t="s">
        <v>15550</v>
      </c>
      <c r="G2052" t="s">
        <v>18353</v>
      </c>
      <c r="H2052" s="1">
        <v>45120.887499999997</v>
      </c>
      <c r="I2052" t="s">
        <v>15542</v>
      </c>
      <c r="J2052" s="1">
        <v>45120.887499999997</v>
      </c>
      <c r="K2052" t="s">
        <v>15542</v>
      </c>
    </row>
    <row r="2053" spans="1:11">
      <c r="A2053">
        <v>20682</v>
      </c>
      <c r="B2053" t="s">
        <v>18354</v>
      </c>
      <c r="C2053">
        <v>50365000</v>
      </c>
      <c r="D2053" t="s">
        <v>15534</v>
      </c>
      <c r="E2053" t="s">
        <v>15554</v>
      </c>
      <c r="F2053" t="s">
        <v>15536</v>
      </c>
      <c r="G2053" t="s">
        <v>18355</v>
      </c>
      <c r="H2053" s="1">
        <v>45120.888668981483</v>
      </c>
      <c r="I2053" t="s">
        <v>18175</v>
      </c>
      <c r="J2053" s="1">
        <v>45120.888668981483</v>
      </c>
      <c r="K2053" t="s">
        <v>18175</v>
      </c>
    </row>
    <row r="2054" spans="1:11">
      <c r="A2054">
        <v>11615</v>
      </c>
      <c r="B2054" t="s">
        <v>18147</v>
      </c>
      <c r="C2054">
        <v>50320000</v>
      </c>
      <c r="D2054" t="s">
        <v>15534</v>
      </c>
      <c r="E2054" t="s">
        <v>15554</v>
      </c>
      <c r="F2054" t="s">
        <v>15550</v>
      </c>
      <c r="G2054" t="s">
        <v>18356</v>
      </c>
      <c r="H2054" s="1">
        <v>45120.888738425929</v>
      </c>
      <c r="I2054" t="s">
        <v>18142</v>
      </c>
      <c r="J2054" s="1">
        <v>45120.888738425929</v>
      </c>
      <c r="K2054" t="s">
        <v>18142</v>
      </c>
    </row>
    <row r="2055" spans="1:11">
      <c r="A2055">
        <v>8768</v>
      </c>
      <c r="B2055" t="s">
        <v>18357</v>
      </c>
      <c r="C2055">
        <v>58425000</v>
      </c>
      <c r="D2055" t="s">
        <v>15534</v>
      </c>
      <c r="E2055" t="s">
        <v>15576</v>
      </c>
      <c r="F2055" t="s">
        <v>15550</v>
      </c>
      <c r="G2055" t="s">
        <v>18358</v>
      </c>
      <c r="H2055" s="1">
        <v>45120.89025462963</v>
      </c>
      <c r="I2055" t="s">
        <v>18359</v>
      </c>
      <c r="J2055" s="1">
        <v>45120.89025462963</v>
      </c>
      <c r="K2055" t="s">
        <v>18359</v>
      </c>
    </row>
    <row r="2056" spans="1:11">
      <c r="A2056">
        <v>126195</v>
      </c>
      <c r="B2056" t="s">
        <v>18360</v>
      </c>
      <c r="C2056">
        <v>50390000</v>
      </c>
      <c r="D2056" t="s">
        <v>15534</v>
      </c>
      <c r="E2056" t="s">
        <v>15554</v>
      </c>
      <c r="F2056" t="s">
        <v>15550</v>
      </c>
      <c r="G2056" t="s">
        <v>18361</v>
      </c>
      <c r="H2056" s="1">
        <v>45120.890439814815</v>
      </c>
      <c r="I2056" t="s">
        <v>18362</v>
      </c>
      <c r="J2056" s="1">
        <v>45120.890439814815</v>
      </c>
      <c r="K2056" t="s">
        <v>18362</v>
      </c>
    </row>
    <row r="2057" spans="1:11">
      <c r="A2057">
        <v>9482</v>
      </c>
      <c r="B2057" t="s">
        <v>17836</v>
      </c>
      <c r="C2057">
        <v>50320000</v>
      </c>
      <c r="D2057" t="s">
        <v>15534</v>
      </c>
      <c r="E2057" t="s">
        <v>15535</v>
      </c>
      <c r="F2057" t="s">
        <v>15536</v>
      </c>
      <c r="G2057" t="s">
        <v>18363</v>
      </c>
      <c r="H2057" s="1">
        <v>45120.893437500003</v>
      </c>
      <c r="I2057" t="s">
        <v>17701</v>
      </c>
      <c r="J2057" s="1">
        <v>45120.893437500003</v>
      </c>
      <c r="K2057" t="s">
        <v>17701</v>
      </c>
    </row>
    <row r="2058" spans="1:11">
      <c r="A2058">
        <v>126195</v>
      </c>
      <c r="B2058" t="s">
        <v>18360</v>
      </c>
      <c r="C2058">
        <v>50905006</v>
      </c>
      <c r="D2058" t="s">
        <v>15534</v>
      </c>
      <c r="E2058" t="s">
        <v>15554</v>
      </c>
      <c r="F2058" t="s">
        <v>15550</v>
      </c>
      <c r="G2058" t="s">
        <v>18364</v>
      </c>
      <c r="H2058" s="1">
        <v>45120.893530092595</v>
      </c>
      <c r="I2058" t="s">
        <v>18362</v>
      </c>
      <c r="J2058" s="1">
        <v>45122.063564814816</v>
      </c>
      <c r="K2058" t="s">
        <v>15879</v>
      </c>
    </row>
    <row r="2059" spans="1:11">
      <c r="A2059">
        <v>11274</v>
      </c>
      <c r="B2059" t="s">
        <v>18341</v>
      </c>
      <c r="C2059">
        <v>50355210</v>
      </c>
      <c r="D2059" t="s">
        <v>15534</v>
      </c>
      <c r="E2059" t="s">
        <v>15554</v>
      </c>
      <c r="F2059" t="s">
        <v>15550</v>
      </c>
      <c r="G2059" t="s">
        <v>18365</v>
      </c>
      <c r="H2059" s="1">
        <v>45120.893912037034</v>
      </c>
      <c r="I2059" t="s">
        <v>18301</v>
      </c>
      <c r="J2059" s="1">
        <v>45120.893912037034</v>
      </c>
      <c r="K2059" t="s">
        <v>18301</v>
      </c>
    </row>
    <row r="2060" spans="1:11">
      <c r="A2060">
        <v>82971</v>
      </c>
      <c r="B2060" t="s">
        <v>18366</v>
      </c>
      <c r="C2060">
        <v>50320000</v>
      </c>
      <c r="D2060" t="s">
        <v>15534</v>
      </c>
      <c r="E2060" t="s">
        <v>15554</v>
      </c>
      <c r="F2060" t="s">
        <v>15550</v>
      </c>
      <c r="G2060" t="s">
        <v>17820</v>
      </c>
      <c r="H2060" s="1">
        <v>45120.895601851851</v>
      </c>
      <c r="I2060" t="s">
        <v>17260</v>
      </c>
      <c r="J2060" s="1">
        <v>45120.895601851851</v>
      </c>
      <c r="K2060" t="s">
        <v>17260</v>
      </c>
    </row>
    <row r="2061" spans="1:11">
      <c r="A2061">
        <v>8985</v>
      </c>
      <c r="B2061" t="s">
        <v>18367</v>
      </c>
      <c r="C2061">
        <v>50355000</v>
      </c>
      <c r="D2061" t="s">
        <v>15534</v>
      </c>
      <c r="E2061" t="s">
        <v>15586</v>
      </c>
      <c r="F2061" t="s">
        <v>15536</v>
      </c>
      <c r="G2061" t="s">
        <v>18368</v>
      </c>
      <c r="H2061" s="1">
        <v>45120.896122685182</v>
      </c>
      <c r="I2061" t="s">
        <v>17688</v>
      </c>
      <c r="J2061" s="1">
        <v>45120.896122685182</v>
      </c>
      <c r="K2061" t="s">
        <v>17688</v>
      </c>
    </row>
    <row r="2062" spans="1:11">
      <c r="A2062">
        <v>111568</v>
      </c>
      <c r="B2062" t="s">
        <v>18369</v>
      </c>
      <c r="C2062">
        <v>50915000</v>
      </c>
      <c r="D2062" t="s">
        <v>15534</v>
      </c>
      <c r="E2062" t="s">
        <v>15554</v>
      </c>
      <c r="F2062" t="s">
        <v>15536</v>
      </c>
      <c r="G2062" t="s">
        <v>18370</v>
      </c>
      <c r="H2062" s="1">
        <v>45120.897662037038</v>
      </c>
      <c r="I2062" t="s">
        <v>18371</v>
      </c>
      <c r="J2062" s="1">
        <v>45120.897662037038</v>
      </c>
      <c r="K2062" t="s">
        <v>18371</v>
      </c>
    </row>
    <row r="2063" spans="1:11">
      <c r="A2063">
        <v>11468</v>
      </c>
      <c r="B2063" t="s">
        <v>18372</v>
      </c>
      <c r="C2063">
        <v>50310000</v>
      </c>
      <c r="D2063" t="s">
        <v>15534</v>
      </c>
      <c r="E2063" t="s">
        <v>15554</v>
      </c>
      <c r="F2063" t="s">
        <v>15550</v>
      </c>
      <c r="G2063" t="s">
        <v>18373</v>
      </c>
      <c r="H2063" s="1">
        <v>45120.897812499999</v>
      </c>
      <c r="I2063" t="s">
        <v>15542</v>
      </c>
      <c r="J2063" s="1">
        <v>45120.897812499999</v>
      </c>
      <c r="K2063" t="s">
        <v>15542</v>
      </c>
    </row>
    <row r="2064" spans="1:11">
      <c r="A2064">
        <v>39717</v>
      </c>
      <c r="B2064" t="s">
        <v>18374</v>
      </c>
      <c r="C2064">
        <v>50905000</v>
      </c>
      <c r="D2064" t="s">
        <v>15534</v>
      </c>
      <c r="E2064" t="s">
        <v>15540</v>
      </c>
      <c r="F2064" t="s">
        <v>15550</v>
      </c>
      <c r="G2064" t="s">
        <v>18375</v>
      </c>
      <c r="H2064" s="1">
        <v>45120.900868055556</v>
      </c>
      <c r="I2064" t="s">
        <v>15542</v>
      </c>
      <c r="J2064" s="1">
        <v>45120.900868055556</v>
      </c>
      <c r="K2064" t="s">
        <v>15542</v>
      </c>
    </row>
    <row r="2065" spans="1:11">
      <c r="A2065">
        <v>11274</v>
      </c>
      <c r="B2065" t="s">
        <v>18341</v>
      </c>
      <c r="C2065">
        <v>50905006</v>
      </c>
      <c r="D2065" t="s">
        <v>15534</v>
      </c>
      <c r="E2065" t="s">
        <v>15554</v>
      </c>
      <c r="F2065" t="s">
        <v>15550</v>
      </c>
      <c r="G2065" t="s">
        <v>18376</v>
      </c>
      <c r="H2065" s="1">
        <v>45120.900902777779</v>
      </c>
      <c r="I2065" t="s">
        <v>18301</v>
      </c>
      <c r="J2065" s="1">
        <v>45120.900902777779</v>
      </c>
      <c r="K2065" t="s">
        <v>18301</v>
      </c>
    </row>
    <row r="2066" spans="1:11">
      <c r="A2066">
        <v>20611</v>
      </c>
      <c r="B2066" t="s">
        <v>18377</v>
      </c>
      <c r="C2066">
        <v>51220000</v>
      </c>
      <c r="D2066" t="s">
        <v>15534</v>
      </c>
      <c r="E2066" t="s">
        <v>15586</v>
      </c>
      <c r="F2066" t="s">
        <v>15550</v>
      </c>
      <c r="G2066" t="s">
        <v>18378</v>
      </c>
      <c r="H2066" s="1">
        <v>45120.901064814818</v>
      </c>
      <c r="I2066" t="s">
        <v>18371</v>
      </c>
      <c r="J2066" s="1">
        <v>45120.901064814818</v>
      </c>
      <c r="K2066" t="s">
        <v>18371</v>
      </c>
    </row>
    <row r="2067" spans="1:11">
      <c r="A2067">
        <v>8783</v>
      </c>
      <c r="B2067" t="s">
        <v>18379</v>
      </c>
      <c r="C2067">
        <v>51220000</v>
      </c>
      <c r="D2067" t="s">
        <v>15534</v>
      </c>
      <c r="E2067" t="s">
        <v>15554</v>
      </c>
      <c r="F2067" t="s">
        <v>15536</v>
      </c>
      <c r="G2067" t="s">
        <v>18380</v>
      </c>
      <c r="H2067" s="1">
        <v>45120.901909722219</v>
      </c>
      <c r="I2067" t="s">
        <v>16665</v>
      </c>
      <c r="J2067" s="1">
        <v>45120.901909722219</v>
      </c>
      <c r="K2067" t="s">
        <v>16665</v>
      </c>
    </row>
    <row r="2068" spans="1:11">
      <c r="A2068">
        <v>20776</v>
      </c>
      <c r="B2068" t="s">
        <v>15890</v>
      </c>
      <c r="C2068">
        <v>50905000</v>
      </c>
      <c r="D2068" t="s">
        <v>15534</v>
      </c>
      <c r="E2068" t="s">
        <v>15540</v>
      </c>
      <c r="F2068" t="s">
        <v>15550</v>
      </c>
      <c r="G2068" t="s">
        <v>18381</v>
      </c>
      <c r="H2068" s="1">
        <v>45120.902592592596</v>
      </c>
      <c r="I2068" t="s">
        <v>15884</v>
      </c>
      <c r="J2068" s="1">
        <v>45120.902592592596</v>
      </c>
      <c r="K2068" t="s">
        <v>15884</v>
      </c>
    </row>
    <row r="2069" spans="1:11">
      <c r="A2069">
        <v>43003</v>
      </c>
      <c r="B2069" t="s">
        <v>234</v>
      </c>
      <c r="C2069">
        <v>56200060</v>
      </c>
      <c r="D2069" t="s">
        <v>15534</v>
      </c>
      <c r="E2069" t="s">
        <v>15554</v>
      </c>
      <c r="F2069" t="s">
        <v>15536</v>
      </c>
      <c r="G2069" t="s">
        <v>18380</v>
      </c>
      <c r="H2069" s="1">
        <v>45120.903032407405</v>
      </c>
      <c r="I2069" t="s">
        <v>16665</v>
      </c>
      <c r="J2069" s="1">
        <v>45120.903032407405</v>
      </c>
      <c r="K2069" t="s">
        <v>16665</v>
      </c>
    </row>
    <row r="2070" spans="1:11">
      <c r="A2070">
        <v>20765</v>
      </c>
      <c r="B2070" t="s">
        <v>15892</v>
      </c>
      <c r="C2070">
        <v>50905000</v>
      </c>
      <c r="D2070" t="s">
        <v>15534</v>
      </c>
      <c r="E2070" t="s">
        <v>15540</v>
      </c>
      <c r="F2070" t="s">
        <v>15550</v>
      </c>
      <c r="G2070" t="s">
        <v>18381</v>
      </c>
      <c r="H2070" s="1">
        <v>45120.903090277781</v>
      </c>
      <c r="I2070" t="s">
        <v>15884</v>
      </c>
      <c r="J2070" s="1">
        <v>45120.903090277781</v>
      </c>
      <c r="K2070" t="s">
        <v>15884</v>
      </c>
    </row>
    <row r="2071" spans="1:11">
      <c r="A2071">
        <v>126195</v>
      </c>
      <c r="B2071" t="s">
        <v>18360</v>
      </c>
      <c r="C2071">
        <v>50305028</v>
      </c>
      <c r="D2071" t="s">
        <v>15534</v>
      </c>
      <c r="E2071" t="s">
        <v>15554</v>
      </c>
      <c r="F2071" t="s">
        <v>15550</v>
      </c>
      <c r="G2071" t="s">
        <v>18382</v>
      </c>
      <c r="H2071" s="1">
        <v>45120.903229166666</v>
      </c>
      <c r="I2071" t="s">
        <v>18362</v>
      </c>
      <c r="J2071" s="1">
        <v>45120.903229166666</v>
      </c>
      <c r="K2071" t="s">
        <v>18362</v>
      </c>
    </row>
    <row r="2072" spans="1:11">
      <c r="A2072">
        <v>43003</v>
      </c>
      <c r="B2072" t="s">
        <v>234</v>
      </c>
      <c r="C2072">
        <v>55700000</v>
      </c>
      <c r="D2072" t="s">
        <v>15534</v>
      </c>
      <c r="E2072" t="s">
        <v>15554</v>
      </c>
      <c r="F2072" t="s">
        <v>15536</v>
      </c>
      <c r="G2072" t="s">
        <v>18380</v>
      </c>
      <c r="H2072" s="1">
        <v>45120.903252314813</v>
      </c>
      <c r="I2072" t="s">
        <v>16665</v>
      </c>
      <c r="J2072" s="1">
        <v>45120.903252314813</v>
      </c>
      <c r="K2072" t="s">
        <v>16665</v>
      </c>
    </row>
    <row r="2073" spans="1:11">
      <c r="A2073">
        <v>20763</v>
      </c>
      <c r="B2073" t="s">
        <v>15895</v>
      </c>
      <c r="C2073">
        <v>50905000</v>
      </c>
      <c r="D2073" t="s">
        <v>15534</v>
      </c>
      <c r="E2073" t="s">
        <v>15540</v>
      </c>
      <c r="F2073" t="s">
        <v>15550</v>
      </c>
      <c r="G2073" t="s">
        <v>18381</v>
      </c>
      <c r="H2073" s="1">
        <v>45120.903460648151</v>
      </c>
      <c r="I2073" t="s">
        <v>15884</v>
      </c>
      <c r="J2073" s="1">
        <v>45120.903460648151</v>
      </c>
      <c r="K2073" t="s">
        <v>15884</v>
      </c>
    </row>
    <row r="2074" spans="1:11">
      <c r="A2074">
        <v>8498</v>
      </c>
      <c r="B2074" t="s">
        <v>18383</v>
      </c>
      <c r="C2074">
        <v>50366000</v>
      </c>
      <c r="D2074" t="s">
        <v>15534</v>
      </c>
      <c r="E2074" t="s">
        <v>15544</v>
      </c>
      <c r="F2074" t="s">
        <v>15550</v>
      </c>
      <c r="G2074" t="s">
        <v>18384</v>
      </c>
      <c r="H2074" s="1">
        <v>45120.905081018522</v>
      </c>
      <c r="I2074" t="s">
        <v>16560</v>
      </c>
      <c r="J2074" s="1">
        <v>45120.905081018522</v>
      </c>
      <c r="K2074" t="s">
        <v>16560</v>
      </c>
    </row>
    <row r="2075" spans="1:11">
      <c r="A2075">
        <v>43401</v>
      </c>
      <c r="B2075" t="s">
        <v>18385</v>
      </c>
      <c r="C2075">
        <v>50905000</v>
      </c>
      <c r="D2075" t="s">
        <v>15534</v>
      </c>
      <c r="E2075" t="s">
        <v>15540</v>
      </c>
      <c r="F2075" t="s">
        <v>15550</v>
      </c>
      <c r="G2075" t="s">
        <v>18381</v>
      </c>
      <c r="H2075" s="1">
        <v>45120.905393518522</v>
      </c>
      <c r="I2075" t="s">
        <v>15884</v>
      </c>
      <c r="J2075" s="1">
        <v>45120.905393518522</v>
      </c>
      <c r="K2075" t="s">
        <v>15884</v>
      </c>
    </row>
    <row r="2076" spans="1:11">
      <c r="A2076">
        <v>43007</v>
      </c>
      <c r="B2076" t="s">
        <v>252</v>
      </c>
      <c r="C2076">
        <v>55700000</v>
      </c>
      <c r="D2076" t="s">
        <v>15534</v>
      </c>
      <c r="E2076" t="s">
        <v>15554</v>
      </c>
      <c r="F2076" t="s">
        <v>15536</v>
      </c>
      <c r="G2076" t="s">
        <v>18380</v>
      </c>
      <c r="H2076" s="1">
        <v>45120.9059837963</v>
      </c>
      <c r="I2076" t="s">
        <v>16665</v>
      </c>
      <c r="J2076" s="1">
        <v>45120.9059837963</v>
      </c>
      <c r="K2076" t="s">
        <v>16665</v>
      </c>
    </row>
    <row r="2077" spans="1:11">
      <c r="A2077">
        <v>11890</v>
      </c>
      <c r="B2077" t="s">
        <v>17521</v>
      </c>
      <c r="C2077">
        <v>50350001</v>
      </c>
      <c r="D2077" t="s">
        <v>15534</v>
      </c>
      <c r="E2077" t="s">
        <v>15554</v>
      </c>
      <c r="F2077" t="s">
        <v>15536</v>
      </c>
      <c r="G2077" t="s">
        <v>18386</v>
      </c>
      <c r="H2077" s="1">
        <v>45120.907881944448</v>
      </c>
      <c r="I2077" t="s">
        <v>17523</v>
      </c>
      <c r="J2077" s="1">
        <v>45120.907881944448</v>
      </c>
      <c r="K2077" t="s">
        <v>17523</v>
      </c>
    </row>
    <row r="2078" spans="1:11">
      <c r="A2078">
        <v>43004</v>
      </c>
      <c r="B2078" t="s">
        <v>237</v>
      </c>
      <c r="C2078">
        <v>51230000</v>
      </c>
      <c r="D2078" t="s">
        <v>15534</v>
      </c>
      <c r="E2078" t="s">
        <v>15554</v>
      </c>
      <c r="F2078" t="s">
        <v>15536</v>
      </c>
      <c r="G2078" t="s">
        <v>18380</v>
      </c>
      <c r="H2078" s="1">
        <v>45120.909085648149</v>
      </c>
      <c r="I2078" t="s">
        <v>16665</v>
      </c>
      <c r="J2078" s="1">
        <v>45120.909085648149</v>
      </c>
      <c r="K2078" t="s">
        <v>16665</v>
      </c>
    </row>
    <row r="2079" spans="1:11">
      <c r="A2079">
        <v>20672</v>
      </c>
      <c r="B2079" t="s">
        <v>18387</v>
      </c>
      <c r="C2079">
        <v>50310000</v>
      </c>
      <c r="D2079" t="s">
        <v>15534</v>
      </c>
      <c r="E2079" t="s">
        <v>15554</v>
      </c>
      <c r="F2079" t="s">
        <v>15550</v>
      </c>
      <c r="G2079" t="s">
        <v>18388</v>
      </c>
      <c r="H2079" s="1">
        <v>45120.909988425927</v>
      </c>
      <c r="I2079" t="s">
        <v>15542</v>
      </c>
      <c r="J2079" s="1">
        <v>45120.909988425927</v>
      </c>
      <c r="K2079" t="s">
        <v>15542</v>
      </c>
    </row>
    <row r="2080" spans="1:11">
      <c r="A2080">
        <v>11731</v>
      </c>
      <c r="B2080" t="s">
        <v>18389</v>
      </c>
      <c r="C2080">
        <v>50321000</v>
      </c>
      <c r="D2080" t="s">
        <v>15534</v>
      </c>
      <c r="E2080" t="s">
        <v>15586</v>
      </c>
      <c r="F2080" t="s">
        <v>15536</v>
      </c>
      <c r="G2080" t="s">
        <v>18390</v>
      </c>
      <c r="H2080" s="1">
        <v>45120.911099537036</v>
      </c>
      <c r="I2080" t="s">
        <v>16565</v>
      </c>
      <c r="J2080" s="1">
        <v>45120.911099537036</v>
      </c>
      <c r="K2080" t="s">
        <v>16565</v>
      </c>
    </row>
    <row r="2081" spans="1:11">
      <c r="A2081">
        <v>2507</v>
      </c>
      <c r="B2081" t="s">
        <v>3158</v>
      </c>
      <c r="C2081">
        <v>50355000</v>
      </c>
      <c r="D2081" t="s">
        <v>15534</v>
      </c>
      <c r="E2081" t="s">
        <v>15586</v>
      </c>
      <c r="F2081" t="s">
        <v>15536</v>
      </c>
      <c r="G2081" t="s">
        <v>18391</v>
      </c>
      <c r="H2081" s="1">
        <v>45120.91201388889</v>
      </c>
      <c r="I2081" t="s">
        <v>17688</v>
      </c>
      <c r="J2081" s="1">
        <v>45120.91201388889</v>
      </c>
      <c r="K2081" t="s">
        <v>17688</v>
      </c>
    </row>
    <row r="2082" spans="1:11">
      <c r="A2082">
        <v>43020</v>
      </c>
      <c r="B2082" t="s">
        <v>6184</v>
      </c>
      <c r="C2082">
        <v>55700000</v>
      </c>
      <c r="D2082" t="s">
        <v>15534</v>
      </c>
      <c r="E2082" t="s">
        <v>15554</v>
      </c>
      <c r="F2082" t="s">
        <v>15536</v>
      </c>
      <c r="G2082" t="s">
        <v>18380</v>
      </c>
      <c r="H2082" s="1">
        <v>45120.914004629631</v>
      </c>
      <c r="I2082" t="s">
        <v>16665</v>
      </c>
      <c r="J2082" s="1">
        <v>45120.914004629631</v>
      </c>
      <c r="K2082" t="s">
        <v>16665</v>
      </c>
    </row>
    <row r="2083" spans="1:11">
      <c r="A2083">
        <v>43019</v>
      </c>
      <c r="B2083" t="s">
        <v>656</v>
      </c>
      <c r="C2083">
        <v>55700000</v>
      </c>
      <c r="D2083" t="s">
        <v>15534</v>
      </c>
      <c r="E2083" t="s">
        <v>15554</v>
      </c>
      <c r="F2083" t="s">
        <v>15536</v>
      </c>
      <c r="G2083" t="s">
        <v>18380</v>
      </c>
      <c r="H2083" s="1">
        <v>45120.914409722223</v>
      </c>
      <c r="I2083" t="s">
        <v>16665</v>
      </c>
      <c r="J2083" s="1">
        <v>45120.914409722223</v>
      </c>
      <c r="K2083" t="s">
        <v>16665</v>
      </c>
    </row>
    <row r="2084" spans="1:11">
      <c r="A2084">
        <v>11624</v>
      </c>
      <c r="B2084" t="s">
        <v>18392</v>
      </c>
      <c r="C2084">
        <v>50320000</v>
      </c>
      <c r="D2084" t="s">
        <v>15534</v>
      </c>
      <c r="E2084" t="s">
        <v>15554</v>
      </c>
      <c r="F2084" t="s">
        <v>15550</v>
      </c>
      <c r="G2084" t="s">
        <v>18393</v>
      </c>
      <c r="H2084" s="1">
        <v>45120.91479166667</v>
      </c>
      <c r="I2084" t="s">
        <v>18142</v>
      </c>
      <c r="J2084" s="1">
        <v>45120.91479166667</v>
      </c>
      <c r="K2084" t="s">
        <v>18142</v>
      </c>
    </row>
    <row r="2085" spans="1:11">
      <c r="A2085">
        <v>8446</v>
      </c>
      <c r="B2085" t="s">
        <v>18394</v>
      </c>
      <c r="C2085">
        <v>50305025</v>
      </c>
      <c r="D2085" t="s">
        <v>15534</v>
      </c>
      <c r="E2085" t="s">
        <v>15544</v>
      </c>
      <c r="F2085" t="s">
        <v>15550</v>
      </c>
      <c r="G2085" t="s">
        <v>18395</v>
      </c>
      <c r="H2085" s="1">
        <v>45120.914895833332</v>
      </c>
      <c r="I2085" t="s">
        <v>17701</v>
      </c>
      <c r="J2085" s="1">
        <v>45120.9296412037</v>
      </c>
      <c r="K2085" t="s">
        <v>17701</v>
      </c>
    </row>
    <row r="2086" spans="1:11">
      <c r="A2086">
        <v>8782</v>
      </c>
      <c r="B2086" t="s">
        <v>18396</v>
      </c>
      <c r="C2086">
        <v>57700060</v>
      </c>
      <c r="D2086" t="s">
        <v>15534</v>
      </c>
      <c r="E2086" t="s">
        <v>15554</v>
      </c>
      <c r="F2086" t="s">
        <v>15536</v>
      </c>
      <c r="G2086" t="s">
        <v>18380</v>
      </c>
      <c r="H2086" s="1">
        <v>45120.915254629632</v>
      </c>
      <c r="I2086" t="s">
        <v>16665</v>
      </c>
      <c r="J2086" s="1">
        <v>45120.915254629632</v>
      </c>
      <c r="K2086" t="s">
        <v>16665</v>
      </c>
    </row>
    <row r="2087" spans="1:11">
      <c r="A2087">
        <v>9525</v>
      </c>
      <c r="B2087" t="s">
        <v>17831</v>
      </c>
      <c r="C2087">
        <v>55700000</v>
      </c>
      <c r="D2087" t="s">
        <v>15534</v>
      </c>
      <c r="E2087" t="s">
        <v>15554</v>
      </c>
      <c r="F2087" t="s">
        <v>15550</v>
      </c>
      <c r="G2087" t="s">
        <v>18397</v>
      </c>
      <c r="H2087" s="1">
        <v>45120.918310185189</v>
      </c>
      <c r="I2087" t="s">
        <v>17701</v>
      </c>
      <c r="J2087" s="1">
        <v>45121.68854166667</v>
      </c>
      <c r="K2087" t="s">
        <v>17701</v>
      </c>
    </row>
    <row r="2088" spans="1:11">
      <c r="A2088">
        <v>8650</v>
      </c>
      <c r="B2088" t="s">
        <v>18398</v>
      </c>
      <c r="C2088">
        <v>56200060</v>
      </c>
      <c r="D2088" t="s">
        <v>15534</v>
      </c>
      <c r="E2088" t="s">
        <v>15544</v>
      </c>
      <c r="F2088" t="s">
        <v>15550</v>
      </c>
      <c r="G2088" t="s">
        <v>18399</v>
      </c>
      <c r="H2088" s="1">
        <v>45120.922453703701</v>
      </c>
      <c r="I2088" t="s">
        <v>18146</v>
      </c>
      <c r="J2088" s="1">
        <v>45120.922453703701</v>
      </c>
      <c r="K2088" t="s">
        <v>18146</v>
      </c>
    </row>
    <row r="2089" spans="1:11">
      <c r="A2089">
        <v>10685</v>
      </c>
      <c r="B2089" t="s">
        <v>18400</v>
      </c>
      <c r="C2089">
        <v>58355040</v>
      </c>
      <c r="D2089" t="s">
        <v>15534</v>
      </c>
      <c r="E2089" t="s">
        <v>15554</v>
      </c>
      <c r="F2089" t="s">
        <v>15550</v>
      </c>
      <c r="G2089" t="s">
        <v>18401</v>
      </c>
      <c r="H2089" s="1">
        <v>45120.923900462964</v>
      </c>
      <c r="I2089" t="s">
        <v>18020</v>
      </c>
      <c r="J2089" s="1">
        <v>45120.923900462964</v>
      </c>
      <c r="K2089" t="s">
        <v>18020</v>
      </c>
    </row>
    <row r="2090" spans="1:11">
      <c r="A2090">
        <v>8502</v>
      </c>
      <c r="B2090" t="s">
        <v>18402</v>
      </c>
      <c r="C2090">
        <v>50105000</v>
      </c>
      <c r="D2090" t="s">
        <v>15534</v>
      </c>
      <c r="E2090" t="s">
        <v>15544</v>
      </c>
      <c r="F2090" t="s">
        <v>15550</v>
      </c>
      <c r="G2090" t="s">
        <v>18403</v>
      </c>
      <c r="H2090" s="1">
        <v>45120.925706018519</v>
      </c>
      <c r="I2090" t="s">
        <v>16560</v>
      </c>
      <c r="J2090" s="1">
        <v>45120.925706018519</v>
      </c>
      <c r="K2090" t="s">
        <v>16560</v>
      </c>
    </row>
    <row r="2091" spans="1:11">
      <c r="A2091">
        <v>3555</v>
      </c>
      <c r="B2091" t="s">
        <v>18404</v>
      </c>
      <c r="C2091">
        <v>50305021</v>
      </c>
      <c r="D2091" t="s">
        <v>15534</v>
      </c>
      <c r="E2091" t="s">
        <v>15544</v>
      </c>
      <c r="F2091" t="s">
        <v>15550</v>
      </c>
      <c r="G2091" t="s">
        <v>18405</v>
      </c>
      <c r="H2091" s="1">
        <v>45120.925902777781</v>
      </c>
      <c r="I2091" t="s">
        <v>18020</v>
      </c>
      <c r="J2091" s="1">
        <v>45120.925902777781</v>
      </c>
      <c r="K2091" t="s">
        <v>18020</v>
      </c>
    </row>
    <row r="2092" spans="1:11">
      <c r="A2092">
        <v>3555</v>
      </c>
      <c r="B2092" t="s">
        <v>18404</v>
      </c>
      <c r="C2092">
        <v>50320000</v>
      </c>
      <c r="D2092" t="s">
        <v>15534</v>
      </c>
      <c r="E2092" t="s">
        <v>15554</v>
      </c>
      <c r="F2092" t="s">
        <v>15550</v>
      </c>
      <c r="G2092" t="s">
        <v>18406</v>
      </c>
      <c r="H2092" s="1">
        <v>45120.927175925928</v>
      </c>
      <c r="I2092" t="s">
        <v>18020</v>
      </c>
      <c r="J2092" s="1">
        <v>45120.927175925928</v>
      </c>
      <c r="K2092" t="s">
        <v>18020</v>
      </c>
    </row>
    <row r="2093" spans="1:11">
      <c r="A2093">
        <v>11613</v>
      </c>
      <c r="B2093" t="s">
        <v>18407</v>
      </c>
      <c r="C2093">
        <v>50320000</v>
      </c>
      <c r="D2093" t="s">
        <v>15534</v>
      </c>
      <c r="E2093" t="s">
        <v>15554</v>
      </c>
      <c r="F2093" t="s">
        <v>15550</v>
      </c>
      <c r="G2093" t="s">
        <v>18408</v>
      </c>
      <c r="H2093" s="1">
        <v>45120.92800925926</v>
      </c>
      <c r="I2093" t="s">
        <v>18142</v>
      </c>
      <c r="J2093" s="1">
        <v>45120.92800925926</v>
      </c>
      <c r="K2093" t="s">
        <v>18142</v>
      </c>
    </row>
    <row r="2094" spans="1:11">
      <c r="A2094">
        <v>126137</v>
      </c>
      <c r="B2094" t="s">
        <v>17675</v>
      </c>
      <c r="C2094">
        <v>51220000</v>
      </c>
      <c r="D2094" t="s">
        <v>15534</v>
      </c>
      <c r="E2094" t="s">
        <v>15554</v>
      </c>
      <c r="F2094" t="s">
        <v>15550</v>
      </c>
      <c r="G2094" t="s">
        <v>18409</v>
      </c>
      <c r="H2094" s="1">
        <v>45120.929768518516</v>
      </c>
      <c r="I2094" t="s">
        <v>17644</v>
      </c>
      <c r="J2094" s="1">
        <v>45120.929768518516</v>
      </c>
      <c r="K2094" t="s">
        <v>17644</v>
      </c>
    </row>
    <row r="2095" spans="1:11">
      <c r="A2095">
        <v>21542</v>
      </c>
      <c r="B2095" t="s">
        <v>18410</v>
      </c>
      <c r="C2095">
        <v>50366000</v>
      </c>
      <c r="D2095" t="s">
        <v>15534</v>
      </c>
      <c r="E2095" t="s">
        <v>15687</v>
      </c>
      <c r="F2095" t="s">
        <v>15536</v>
      </c>
      <c r="G2095" t="s">
        <v>18411</v>
      </c>
      <c r="H2095" s="1">
        <v>45120.931064814817</v>
      </c>
      <c r="I2095" t="s">
        <v>16204</v>
      </c>
      <c r="J2095" s="1">
        <v>45120.931064814817</v>
      </c>
      <c r="K2095" t="s">
        <v>16204</v>
      </c>
    </row>
    <row r="2096" spans="1:11">
      <c r="A2096">
        <v>82964</v>
      </c>
      <c r="B2096" t="s">
        <v>18412</v>
      </c>
      <c r="C2096">
        <v>50350000</v>
      </c>
      <c r="D2096" t="s">
        <v>15534</v>
      </c>
      <c r="E2096" t="s">
        <v>15544</v>
      </c>
      <c r="F2096" t="s">
        <v>15550</v>
      </c>
      <c r="G2096" t="s">
        <v>18413</v>
      </c>
      <c r="H2096" s="1">
        <v>45120.931458333333</v>
      </c>
      <c r="I2096" t="s">
        <v>18414</v>
      </c>
      <c r="J2096" s="1">
        <v>45120.933680555558</v>
      </c>
      <c r="K2096" t="s">
        <v>18414</v>
      </c>
    </row>
    <row r="2097" spans="1:11">
      <c r="A2097">
        <v>126157</v>
      </c>
      <c r="B2097" t="s">
        <v>18415</v>
      </c>
      <c r="C2097">
        <v>50905006</v>
      </c>
      <c r="D2097" t="s">
        <v>15534</v>
      </c>
      <c r="E2097" t="s">
        <v>15544</v>
      </c>
      <c r="F2097" t="s">
        <v>15536</v>
      </c>
      <c r="G2097" t="s">
        <v>18416</v>
      </c>
      <c r="H2097" s="1">
        <v>45120.931932870371</v>
      </c>
      <c r="I2097" t="s">
        <v>15846</v>
      </c>
      <c r="J2097" s="1">
        <v>45120.931932870371</v>
      </c>
      <c r="K2097" t="s">
        <v>15846</v>
      </c>
    </row>
    <row r="2098" spans="1:11">
      <c r="A2098">
        <v>11045</v>
      </c>
      <c r="B2098" t="s">
        <v>18417</v>
      </c>
      <c r="C2098">
        <v>50905000</v>
      </c>
      <c r="D2098" t="s">
        <v>15534</v>
      </c>
      <c r="E2098" t="s">
        <v>15540</v>
      </c>
      <c r="F2098" t="s">
        <v>15550</v>
      </c>
      <c r="G2098" t="s">
        <v>18418</v>
      </c>
      <c r="H2098" s="1">
        <v>45120.931990740741</v>
      </c>
      <c r="I2098" t="s">
        <v>16560</v>
      </c>
      <c r="J2098" s="1">
        <v>45120.931990740741</v>
      </c>
      <c r="K2098" t="s">
        <v>16560</v>
      </c>
    </row>
    <row r="2099" spans="1:11">
      <c r="A2099">
        <v>126157</v>
      </c>
      <c r="B2099" t="s">
        <v>18415</v>
      </c>
      <c r="C2099">
        <v>55700000</v>
      </c>
      <c r="D2099" t="s">
        <v>15534</v>
      </c>
      <c r="E2099" t="s">
        <v>15576</v>
      </c>
      <c r="F2099" t="s">
        <v>15550</v>
      </c>
      <c r="G2099" t="s">
        <v>18419</v>
      </c>
      <c r="H2099" s="1">
        <v>45120.93273148148</v>
      </c>
      <c r="I2099" t="s">
        <v>15846</v>
      </c>
      <c r="J2099" s="1">
        <v>45120.93273148148</v>
      </c>
      <c r="K2099" t="s">
        <v>15846</v>
      </c>
    </row>
    <row r="2100" spans="1:11">
      <c r="A2100">
        <v>126196</v>
      </c>
      <c r="B2100" t="s">
        <v>18420</v>
      </c>
      <c r="C2100">
        <v>50830000</v>
      </c>
      <c r="D2100" t="s">
        <v>15534</v>
      </c>
      <c r="E2100" t="s">
        <v>15554</v>
      </c>
      <c r="F2100" t="s">
        <v>15550</v>
      </c>
      <c r="G2100" t="s">
        <v>18421</v>
      </c>
      <c r="H2100" s="1">
        <v>45120.933877314812</v>
      </c>
      <c r="I2100" t="s">
        <v>18362</v>
      </c>
      <c r="J2100" s="1">
        <v>45120.933877314812</v>
      </c>
      <c r="K2100" t="s">
        <v>18362</v>
      </c>
    </row>
    <row r="2101" spans="1:11">
      <c r="A2101">
        <v>126196</v>
      </c>
      <c r="B2101" t="s">
        <v>18420</v>
      </c>
      <c r="C2101">
        <v>50905006</v>
      </c>
      <c r="D2101" t="s">
        <v>15534</v>
      </c>
      <c r="E2101" t="s">
        <v>15554</v>
      </c>
      <c r="F2101" t="s">
        <v>15550</v>
      </c>
      <c r="G2101" t="s">
        <v>18364</v>
      </c>
      <c r="H2101" s="1">
        <v>45120.934918981482</v>
      </c>
      <c r="I2101" t="s">
        <v>18362</v>
      </c>
      <c r="J2101" s="1">
        <v>45122.049618055556</v>
      </c>
      <c r="K2101" t="s">
        <v>15879</v>
      </c>
    </row>
    <row r="2102" spans="1:11">
      <c r="A2102">
        <v>8590</v>
      </c>
      <c r="B2102" t="s">
        <v>1663</v>
      </c>
      <c r="C2102">
        <v>50320000</v>
      </c>
      <c r="D2102" t="s">
        <v>15534</v>
      </c>
      <c r="E2102" t="s">
        <v>15554</v>
      </c>
      <c r="F2102" t="s">
        <v>15550</v>
      </c>
      <c r="G2102" t="s">
        <v>18422</v>
      </c>
      <c r="H2102" s="1">
        <v>45120.935185185182</v>
      </c>
      <c r="I2102" t="s">
        <v>16560</v>
      </c>
      <c r="J2102" s="1">
        <v>45121.225335648145</v>
      </c>
      <c r="K2102" t="s">
        <v>16560</v>
      </c>
    </row>
    <row r="2103" spans="1:11">
      <c r="A2103">
        <v>126197</v>
      </c>
      <c r="B2103" t="s">
        <v>18423</v>
      </c>
      <c r="C2103">
        <v>50321000</v>
      </c>
      <c r="D2103" t="s">
        <v>15534</v>
      </c>
      <c r="E2103" t="s">
        <v>15549</v>
      </c>
      <c r="F2103" t="s">
        <v>15550</v>
      </c>
      <c r="G2103" t="s">
        <v>18424</v>
      </c>
      <c r="H2103" s="1">
        <v>45120.935752314814</v>
      </c>
      <c r="I2103" t="s">
        <v>18362</v>
      </c>
      <c r="J2103" s="1">
        <v>45120.935752314814</v>
      </c>
      <c r="K2103" t="s">
        <v>18362</v>
      </c>
    </row>
    <row r="2104" spans="1:11">
      <c r="A2104">
        <v>11056</v>
      </c>
      <c r="B2104" t="s">
        <v>17128</v>
      </c>
      <c r="C2104">
        <v>50905000</v>
      </c>
      <c r="D2104" t="s">
        <v>15534</v>
      </c>
      <c r="E2104" t="s">
        <v>15540</v>
      </c>
      <c r="F2104" t="s">
        <v>15550</v>
      </c>
      <c r="G2104" t="s">
        <v>18425</v>
      </c>
      <c r="H2104" s="1">
        <v>45120.936423611114</v>
      </c>
      <c r="I2104" t="s">
        <v>16560</v>
      </c>
      <c r="J2104" s="1">
        <v>45120.936423611114</v>
      </c>
      <c r="K2104" t="s">
        <v>16560</v>
      </c>
    </row>
    <row r="2105" spans="1:11">
      <c r="A2105">
        <v>126125</v>
      </c>
      <c r="B2105" t="s">
        <v>17579</v>
      </c>
      <c r="C2105">
        <v>58425006</v>
      </c>
      <c r="D2105" t="s">
        <v>15534</v>
      </c>
      <c r="E2105" t="s">
        <v>15687</v>
      </c>
      <c r="F2105" t="s">
        <v>15550</v>
      </c>
      <c r="G2105" t="s">
        <v>18426</v>
      </c>
      <c r="H2105" s="1">
        <v>45120.936701388891</v>
      </c>
      <c r="I2105" t="s">
        <v>16130</v>
      </c>
      <c r="J2105" s="1">
        <v>45120.936701388891</v>
      </c>
      <c r="K2105" t="s">
        <v>16130</v>
      </c>
    </row>
    <row r="2106" spans="1:11">
      <c r="A2106">
        <v>11056</v>
      </c>
      <c r="B2106" t="s">
        <v>17128</v>
      </c>
      <c r="C2106">
        <v>50905010</v>
      </c>
      <c r="D2106" t="s">
        <v>15534</v>
      </c>
      <c r="E2106" t="s">
        <v>15544</v>
      </c>
      <c r="F2106" t="s">
        <v>15550</v>
      </c>
      <c r="G2106" t="s">
        <v>18427</v>
      </c>
      <c r="H2106" s="1">
        <v>45120.937083333331</v>
      </c>
      <c r="I2106" t="s">
        <v>16560</v>
      </c>
      <c r="J2106" s="1">
        <v>45120.937083333331</v>
      </c>
      <c r="K2106" t="s">
        <v>16560</v>
      </c>
    </row>
    <row r="2107" spans="1:11">
      <c r="A2107">
        <v>21558</v>
      </c>
      <c r="B2107" t="s">
        <v>18179</v>
      </c>
      <c r="C2107">
        <v>50366000</v>
      </c>
      <c r="D2107" t="s">
        <v>15534</v>
      </c>
      <c r="E2107" t="s">
        <v>15687</v>
      </c>
      <c r="F2107" t="s">
        <v>15550</v>
      </c>
      <c r="G2107" t="s">
        <v>18428</v>
      </c>
      <c r="H2107" s="1">
        <v>45120.940115740741</v>
      </c>
      <c r="I2107" t="s">
        <v>16204</v>
      </c>
      <c r="J2107" s="1">
        <v>45120.940115740741</v>
      </c>
      <c r="K2107" t="s">
        <v>16204</v>
      </c>
    </row>
    <row r="2108" spans="1:11">
      <c r="A2108">
        <v>11736</v>
      </c>
      <c r="B2108" t="s">
        <v>18429</v>
      </c>
      <c r="C2108">
        <v>50366000</v>
      </c>
      <c r="D2108" t="s">
        <v>15534</v>
      </c>
      <c r="E2108" t="s">
        <v>15544</v>
      </c>
      <c r="F2108" t="s">
        <v>15536</v>
      </c>
      <c r="G2108" t="s">
        <v>18430</v>
      </c>
      <c r="H2108" s="1">
        <v>45120.940127314818</v>
      </c>
      <c r="I2108" t="s">
        <v>18222</v>
      </c>
      <c r="J2108" s="1">
        <v>45120.953310185185</v>
      </c>
      <c r="K2108" t="s">
        <v>18222</v>
      </c>
    </row>
    <row r="2109" spans="1:11">
      <c r="A2109">
        <v>126197</v>
      </c>
      <c r="B2109" t="s">
        <v>18423</v>
      </c>
      <c r="C2109">
        <v>50390000</v>
      </c>
      <c r="D2109" t="s">
        <v>15534</v>
      </c>
      <c r="E2109" t="s">
        <v>15554</v>
      </c>
      <c r="F2109" t="s">
        <v>15550</v>
      </c>
      <c r="G2109" t="s">
        <v>18361</v>
      </c>
      <c r="H2109" s="1">
        <v>45120.940787037034</v>
      </c>
      <c r="I2109" t="s">
        <v>18362</v>
      </c>
      <c r="J2109" s="1">
        <v>45120.940787037034</v>
      </c>
      <c r="K2109" t="s">
        <v>18362</v>
      </c>
    </row>
    <row r="2110" spans="1:11">
      <c r="A2110">
        <v>2882</v>
      </c>
      <c r="B2110" t="s">
        <v>18431</v>
      </c>
      <c r="C2110">
        <v>50321000</v>
      </c>
      <c r="D2110" t="s">
        <v>15534</v>
      </c>
      <c r="E2110" t="s">
        <v>15554</v>
      </c>
      <c r="F2110" t="s">
        <v>15550</v>
      </c>
      <c r="G2110" t="s">
        <v>18432</v>
      </c>
      <c r="H2110" s="1">
        <v>45120.946250000001</v>
      </c>
      <c r="I2110" t="s">
        <v>17688</v>
      </c>
      <c r="J2110" s="1">
        <v>45121.964259259257</v>
      </c>
      <c r="K2110" t="s">
        <v>17688</v>
      </c>
    </row>
    <row r="2111" spans="1:11">
      <c r="A2111">
        <v>20611</v>
      </c>
      <c r="B2111" t="s">
        <v>18377</v>
      </c>
      <c r="C2111">
        <v>50905006</v>
      </c>
      <c r="D2111" t="s">
        <v>15534</v>
      </c>
      <c r="E2111" t="s">
        <v>15540</v>
      </c>
      <c r="F2111" t="s">
        <v>15536</v>
      </c>
      <c r="G2111" t="s">
        <v>18433</v>
      </c>
      <c r="H2111" s="1">
        <v>45120.946469907409</v>
      </c>
      <c r="I2111" t="s">
        <v>18371</v>
      </c>
      <c r="J2111" s="1">
        <v>45121.085405092592</v>
      </c>
      <c r="K2111" t="s">
        <v>18371</v>
      </c>
    </row>
    <row r="2112" spans="1:11">
      <c r="A2112">
        <v>126121</v>
      </c>
      <c r="B2112" t="s">
        <v>18434</v>
      </c>
      <c r="C2112">
        <v>50305021</v>
      </c>
      <c r="D2112" t="s">
        <v>15534</v>
      </c>
      <c r="E2112" t="s">
        <v>15687</v>
      </c>
      <c r="F2112" t="s">
        <v>15550</v>
      </c>
      <c r="G2112" t="s">
        <v>18435</v>
      </c>
      <c r="H2112" s="1">
        <v>45120.94703703704</v>
      </c>
      <c r="I2112" t="s">
        <v>17644</v>
      </c>
      <c r="J2112" s="1">
        <v>45120.94703703704</v>
      </c>
      <c r="K2112" t="s">
        <v>17644</v>
      </c>
    </row>
    <row r="2113" spans="1:11">
      <c r="A2113">
        <v>4434</v>
      </c>
      <c r="B2113" t="s">
        <v>18436</v>
      </c>
      <c r="C2113">
        <v>57100000</v>
      </c>
      <c r="D2113" t="s">
        <v>15534</v>
      </c>
      <c r="E2113" t="s">
        <v>15554</v>
      </c>
      <c r="F2113" t="s">
        <v>15550</v>
      </c>
      <c r="G2113" t="s">
        <v>18437</v>
      </c>
      <c r="H2113" s="1">
        <v>45120.947210648148</v>
      </c>
      <c r="I2113" t="s">
        <v>17688</v>
      </c>
      <c r="J2113" s="1">
        <v>45121.965046296296</v>
      </c>
      <c r="K2113" t="s">
        <v>17688</v>
      </c>
    </row>
    <row r="2114" spans="1:11">
      <c r="A2114">
        <v>8695</v>
      </c>
      <c r="B2114" t="s">
        <v>18438</v>
      </c>
      <c r="C2114">
        <v>50320000</v>
      </c>
      <c r="D2114" t="s">
        <v>15534</v>
      </c>
      <c r="E2114" t="s">
        <v>15554</v>
      </c>
      <c r="F2114" t="s">
        <v>15550</v>
      </c>
      <c r="G2114" t="s">
        <v>18439</v>
      </c>
      <c r="H2114" s="1">
        <v>45120.948078703703</v>
      </c>
      <c r="I2114" t="s">
        <v>18156</v>
      </c>
      <c r="J2114" s="1">
        <v>45120.948078703703</v>
      </c>
      <c r="K2114" t="s">
        <v>18156</v>
      </c>
    </row>
    <row r="2115" spans="1:11">
      <c r="A2115">
        <v>9112</v>
      </c>
      <c r="B2115" t="s">
        <v>18440</v>
      </c>
      <c r="C2115">
        <v>50321000</v>
      </c>
      <c r="D2115" t="s">
        <v>15534</v>
      </c>
      <c r="E2115" t="s">
        <v>15554</v>
      </c>
      <c r="F2115" t="s">
        <v>15550</v>
      </c>
      <c r="G2115" t="s">
        <v>18441</v>
      </c>
      <c r="H2115" s="1">
        <v>45120.949178240742</v>
      </c>
      <c r="I2115" t="s">
        <v>18156</v>
      </c>
      <c r="J2115" s="1">
        <v>45120.949178240742</v>
      </c>
      <c r="K2115" t="s">
        <v>18156</v>
      </c>
    </row>
    <row r="2116" spans="1:11">
      <c r="A2116">
        <v>9112</v>
      </c>
      <c r="B2116" t="s">
        <v>18440</v>
      </c>
      <c r="C2116">
        <v>50905006</v>
      </c>
      <c r="D2116" t="s">
        <v>15534</v>
      </c>
      <c r="E2116" t="s">
        <v>15544</v>
      </c>
      <c r="F2116" t="s">
        <v>15536</v>
      </c>
      <c r="G2116" t="s">
        <v>18442</v>
      </c>
      <c r="H2116" s="1">
        <v>45120.949456018519</v>
      </c>
      <c r="I2116" t="s">
        <v>18156</v>
      </c>
      <c r="J2116" s="1">
        <v>45120.949456018519</v>
      </c>
      <c r="K2116" t="s">
        <v>18156</v>
      </c>
    </row>
    <row r="2117" spans="1:11">
      <c r="A2117">
        <v>11729</v>
      </c>
      <c r="B2117" t="s">
        <v>18443</v>
      </c>
      <c r="C2117">
        <v>50915000</v>
      </c>
      <c r="D2117" t="s">
        <v>15534</v>
      </c>
      <c r="E2117" t="s">
        <v>15549</v>
      </c>
      <c r="F2117" t="s">
        <v>15536</v>
      </c>
      <c r="G2117" t="s">
        <v>18444</v>
      </c>
      <c r="H2117" s="1">
        <v>45120.955706018518</v>
      </c>
      <c r="I2117" t="s">
        <v>18222</v>
      </c>
      <c r="J2117" s="1">
        <v>45120.955706018518</v>
      </c>
      <c r="K2117" t="s">
        <v>18222</v>
      </c>
    </row>
    <row r="2118" spans="1:11">
      <c r="A2118">
        <v>20638</v>
      </c>
      <c r="B2118" t="s">
        <v>18445</v>
      </c>
      <c r="C2118">
        <v>57300010</v>
      </c>
      <c r="D2118" t="s">
        <v>15534</v>
      </c>
      <c r="E2118" t="s">
        <v>15554</v>
      </c>
      <c r="F2118" t="s">
        <v>15550</v>
      </c>
      <c r="G2118" t="s">
        <v>18446</v>
      </c>
      <c r="H2118" s="1">
        <v>45120.961134259262</v>
      </c>
      <c r="I2118" t="s">
        <v>18371</v>
      </c>
      <c r="J2118" s="1">
        <v>45120.961134259262</v>
      </c>
      <c r="K2118" t="s">
        <v>18371</v>
      </c>
    </row>
    <row r="2119" spans="1:11">
      <c r="A2119">
        <v>11346</v>
      </c>
      <c r="B2119" t="s">
        <v>18447</v>
      </c>
      <c r="C2119">
        <v>50321000</v>
      </c>
      <c r="D2119" t="s">
        <v>15534</v>
      </c>
      <c r="E2119" t="s">
        <v>15687</v>
      </c>
      <c r="F2119" t="s">
        <v>15550</v>
      </c>
      <c r="G2119" t="s">
        <v>18448</v>
      </c>
      <c r="H2119" s="1">
        <v>45120.961145833331</v>
      </c>
      <c r="I2119" t="s">
        <v>17992</v>
      </c>
      <c r="J2119" s="1">
        <v>45120.962951388887</v>
      </c>
      <c r="K2119" t="s">
        <v>17992</v>
      </c>
    </row>
    <row r="2120" spans="1:11">
      <c r="A2120">
        <v>8693</v>
      </c>
      <c r="B2120" t="s">
        <v>18449</v>
      </c>
      <c r="C2120">
        <v>50321000</v>
      </c>
      <c r="D2120" t="s">
        <v>15534</v>
      </c>
      <c r="E2120" t="s">
        <v>15554</v>
      </c>
      <c r="F2120" t="s">
        <v>15550</v>
      </c>
      <c r="G2120" t="s">
        <v>18450</v>
      </c>
      <c r="H2120" s="1">
        <v>45120.962893518517</v>
      </c>
      <c r="I2120" t="s">
        <v>18156</v>
      </c>
      <c r="J2120" s="1">
        <v>45120.962893518517</v>
      </c>
      <c r="K2120" t="s">
        <v>18156</v>
      </c>
    </row>
    <row r="2121" spans="1:11">
      <c r="A2121">
        <v>10691</v>
      </c>
      <c r="B2121" t="s">
        <v>18451</v>
      </c>
      <c r="C2121">
        <v>51230000</v>
      </c>
      <c r="D2121" t="s">
        <v>15534</v>
      </c>
      <c r="E2121" t="s">
        <v>15586</v>
      </c>
      <c r="F2121" t="s">
        <v>15536</v>
      </c>
      <c r="G2121" t="s">
        <v>18452</v>
      </c>
      <c r="H2121" s="1">
        <v>45120.964375000003</v>
      </c>
      <c r="I2121" t="s">
        <v>18156</v>
      </c>
      <c r="J2121" s="1">
        <v>45120.964375000003</v>
      </c>
      <c r="K2121" t="s">
        <v>18156</v>
      </c>
    </row>
    <row r="2122" spans="1:11">
      <c r="A2122">
        <v>111568</v>
      </c>
      <c r="B2122" t="s">
        <v>18369</v>
      </c>
      <c r="C2122">
        <v>50905010</v>
      </c>
      <c r="D2122" t="s">
        <v>15534</v>
      </c>
      <c r="E2122" t="s">
        <v>15549</v>
      </c>
      <c r="F2122" t="s">
        <v>15550</v>
      </c>
      <c r="G2122" t="s">
        <v>18453</v>
      </c>
      <c r="H2122" s="1">
        <v>45120.965289351851</v>
      </c>
      <c r="I2122" t="s">
        <v>18371</v>
      </c>
      <c r="J2122" s="1">
        <v>45120.96539351852</v>
      </c>
      <c r="K2122" t="s">
        <v>18371</v>
      </c>
    </row>
    <row r="2123" spans="1:11">
      <c r="A2123">
        <v>11706</v>
      </c>
      <c r="B2123" t="s">
        <v>18454</v>
      </c>
      <c r="C2123">
        <v>51220000</v>
      </c>
      <c r="D2123" t="s">
        <v>15534</v>
      </c>
      <c r="E2123" t="s">
        <v>15554</v>
      </c>
      <c r="F2123" t="s">
        <v>15550</v>
      </c>
      <c r="H2123" s="1">
        <v>45120.965856481482</v>
      </c>
      <c r="I2123" t="s">
        <v>18222</v>
      </c>
      <c r="J2123" s="1">
        <v>45120.965856481482</v>
      </c>
      <c r="K2123" t="s">
        <v>18222</v>
      </c>
    </row>
    <row r="2124" spans="1:11">
      <c r="A2124">
        <v>43007</v>
      </c>
      <c r="B2124" t="s">
        <v>252</v>
      </c>
      <c r="C2124">
        <v>50320000</v>
      </c>
      <c r="D2124" t="s">
        <v>15534</v>
      </c>
      <c r="E2124" t="s">
        <v>15554</v>
      </c>
      <c r="F2124" t="s">
        <v>15536</v>
      </c>
      <c r="G2124" t="s">
        <v>18455</v>
      </c>
      <c r="H2124" s="1">
        <v>45120.966261574074</v>
      </c>
      <c r="I2124" t="s">
        <v>16665</v>
      </c>
      <c r="J2124" s="1">
        <v>45120.966261574074</v>
      </c>
      <c r="K2124" t="s">
        <v>16665</v>
      </c>
    </row>
    <row r="2125" spans="1:11">
      <c r="A2125">
        <v>43007</v>
      </c>
      <c r="B2125" t="s">
        <v>252</v>
      </c>
      <c r="C2125">
        <v>50905000</v>
      </c>
      <c r="D2125" t="s">
        <v>15534</v>
      </c>
      <c r="E2125" t="s">
        <v>15554</v>
      </c>
      <c r="F2125" t="s">
        <v>15536</v>
      </c>
      <c r="G2125" t="s">
        <v>17030</v>
      </c>
      <c r="H2125" s="1">
        <v>45120.968449074076</v>
      </c>
      <c r="I2125" t="s">
        <v>16665</v>
      </c>
      <c r="J2125" s="1">
        <v>45120.981493055559</v>
      </c>
      <c r="K2125" t="s">
        <v>16665</v>
      </c>
    </row>
    <row r="2126" spans="1:11">
      <c r="A2126">
        <v>43007</v>
      </c>
      <c r="B2126" t="s">
        <v>252</v>
      </c>
      <c r="C2126">
        <v>55300000</v>
      </c>
      <c r="D2126" t="s">
        <v>15534</v>
      </c>
      <c r="E2126" t="s">
        <v>15544</v>
      </c>
      <c r="F2126" t="s">
        <v>15536</v>
      </c>
      <c r="G2126" t="s">
        <v>18456</v>
      </c>
      <c r="H2126" s="1">
        <v>45120.968935185185</v>
      </c>
      <c r="I2126" t="s">
        <v>16665</v>
      </c>
      <c r="J2126" s="1">
        <v>45120.968935185185</v>
      </c>
      <c r="K2126" t="s">
        <v>16665</v>
      </c>
    </row>
    <row r="2127" spans="1:11">
      <c r="A2127">
        <v>20604</v>
      </c>
      <c r="B2127" t="s">
        <v>18457</v>
      </c>
      <c r="C2127">
        <v>50320000</v>
      </c>
      <c r="D2127" t="s">
        <v>15534</v>
      </c>
      <c r="E2127" t="s">
        <v>15687</v>
      </c>
      <c r="F2127" t="s">
        <v>15550</v>
      </c>
      <c r="G2127" t="s">
        <v>18458</v>
      </c>
      <c r="H2127" s="1">
        <v>45120.969560185185</v>
      </c>
      <c r="I2127" t="s">
        <v>18371</v>
      </c>
      <c r="J2127" s="1">
        <v>45121.069120370368</v>
      </c>
      <c r="K2127" t="s">
        <v>18371</v>
      </c>
    </row>
    <row r="2128" spans="1:11">
      <c r="A2128">
        <v>43007</v>
      </c>
      <c r="B2128" t="s">
        <v>252</v>
      </c>
      <c r="C2128">
        <v>50255000</v>
      </c>
      <c r="D2128" t="s">
        <v>15534</v>
      </c>
      <c r="E2128" t="s">
        <v>15586</v>
      </c>
      <c r="F2128" t="s">
        <v>15536</v>
      </c>
      <c r="G2128" t="s">
        <v>18459</v>
      </c>
      <c r="H2128" s="1">
        <v>45120.970543981479</v>
      </c>
      <c r="I2128" t="s">
        <v>16665</v>
      </c>
      <c r="J2128" s="1">
        <v>45120.970543981479</v>
      </c>
      <c r="K2128" t="s">
        <v>16665</v>
      </c>
    </row>
    <row r="2129" spans="1:11">
      <c r="A2129">
        <v>11207</v>
      </c>
      <c r="B2129" t="s">
        <v>18460</v>
      </c>
      <c r="C2129">
        <v>50310000</v>
      </c>
      <c r="D2129" t="s">
        <v>15534</v>
      </c>
      <c r="E2129" t="s">
        <v>15554</v>
      </c>
      <c r="F2129" t="s">
        <v>15536</v>
      </c>
      <c r="G2129" t="s">
        <v>18461</v>
      </c>
      <c r="H2129" s="1">
        <v>45120.971458333333</v>
      </c>
      <c r="I2129" t="s">
        <v>18414</v>
      </c>
      <c r="J2129" s="1">
        <v>45120.971458333333</v>
      </c>
      <c r="K2129" t="s">
        <v>18414</v>
      </c>
    </row>
    <row r="2130" spans="1:11">
      <c r="A2130">
        <v>8645</v>
      </c>
      <c r="B2130" t="s">
        <v>18462</v>
      </c>
      <c r="C2130">
        <v>50366000</v>
      </c>
      <c r="D2130" t="s">
        <v>15534</v>
      </c>
      <c r="E2130" t="s">
        <v>15544</v>
      </c>
      <c r="F2130" t="s">
        <v>15550</v>
      </c>
      <c r="G2130" t="s">
        <v>18463</v>
      </c>
      <c r="H2130" s="1">
        <v>45120.972337962965</v>
      </c>
      <c r="I2130" t="s">
        <v>18146</v>
      </c>
      <c r="J2130" s="1">
        <v>45120.972337962965</v>
      </c>
      <c r="K2130" t="s">
        <v>18146</v>
      </c>
    </row>
    <row r="2131" spans="1:11">
      <c r="A2131">
        <v>43005</v>
      </c>
      <c r="B2131" t="s">
        <v>251</v>
      </c>
      <c r="C2131">
        <v>50255000</v>
      </c>
      <c r="D2131" t="s">
        <v>15534</v>
      </c>
      <c r="E2131" t="s">
        <v>15586</v>
      </c>
      <c r="F2131" t="s">
        <v>15536</v>
      </c>
      <c r="G2131" t="s">
        <v>17602</v>
      </c>
      <c r="H2131" s="1">
        <v>45120.972361111111</v>
      </c>
      <c r="I2131" t="s">
        <v>16665</v>
      </c>
      <c r="J2131" s="1">
        <v>45120.972361111111</v>
      </c>
      <c r="K2131" t="s">
        <v>16665</v>
      </c>
    </row>
    <row r="2132" spans="1:11">
      <c r="A2132">
        <v>43004</v>
      </c>
      <c r="B2132" t="s">
        <v>237</v>
      </c>
      <c r="C2132">
        <v>50255000</v>
      </c>
      <c r="D2132" t="s">
        <v>15534</v>
      </c>
      <c r="E2132" t="s">
        <v>15586</v>
      </c>
      <c r="F2132" t="s">
        <v>15536</v>
      </c>
      <c r="G2132" t="s">
        <v>17602</v>
      </c>
      <c r="H2132" s="1">
        <v>45120.972511574073</v>
      </c>
      <c r="I2132" t="s">
        <v>16665</v>
      </c>
      <c r="J2132" s="1">
        <v>45120.972511574073</v>
      </c>
      <c r="K2132" t="s">
        <v>16665</v>
      </c>
    </row>
    <row r="2133" spans="1:11">
      <c r="A2133">
        <v>43023</v>
      </c>
      <c r="B2133" t="s">
        <v>253</v>
      </c>
      <c r="C2133">
        <v>50105000</v>
      </c>
      <c r="D2133" t="s">
        <v>15534</v>
      </c>
      <c r="E2133" t="s">
        <v>15687</v>
      </c>
      <c r="F2133" t="s">
        <v>15550</v>
      </c>
      <c r="G2133" t="s">
        <v>18464</v>
      </c>
      <c r="H2133" s="1">
        <v>45120.972939814812</v>
      </c>
      <c r="I2133" t="s">
        <v>16665</v>
      </c>
      <c r="J2133" s="1">
        <v>45120.972939814812</v>
      </c>
      <c r="K2133" t="s">
        <v>16665</v>
      </c>
    </row>
    <row r="2134" spans="1:11">
      <c r="A2134">
        <v>43005</v>
      </c>
      <c r="B2134" t="s">
        <v>251</v>
      </c>
      <c r="C2134">
        <v>50105000</v>
      </c>
      <c r="D2134" t="s">
        <v>15534</v>
      </c>
      <c r="E2134" t="s">
        <v>15687</v>
      </c>
      <c r="F2134" t="s">
        <v>15550</v>
      </c>
      <c r="G2134" t="s">
        <v>18464</v>
      </c>
      <c r="H2134" s="1">
        <v>45120.973182870373</v>
      </c>
      <c r="I2134" t="s">
        <v>16665</v>
      </c>
      <c r="J2134" s="1">
        <v>45120.973182870373</v>
      </c>
      <c r="K2134" t="s">
        <v>16665</v>
      </c>
    </row>
    <row r="2135" spans="1:11">
      <c r="A2135">
        <v>43002</v>
      </c>
      <c r="B2135" t="s">
        <v>18465</v>
      </c>
      <c r="C2135">
        <v>50105000</v>
      </c>
      <c r="D2135" t="s">
        <v>15534</v>
      </c>
      <c r="E2135" t="s">
        <v>15554</v>
      </c>
      <c r="F2135" t="s">
        <v>15550</v>
      </c>
      <c r="G2135" t="s">
        <v>18466</v>
      </c>
      <c r="H2135" s="1">
        <v>45120.975208333337</v>
      </c>
      <c r="I2135" t="s">
        <v>16665</v>
      </c>
      <c r="J2135" s="1">
        <v>45120.975208333337</v>
      </c>
      <c r="K2135" t="s">
        <v>16665</v>
      </c>
    </row>
    <row r="2136" spans="1:11">
      <c r="A2136">
        <v>20492</v>
      </c>
      <c r="B2136" t="s">
        <v>215</v>
      </c>
      <c r="C2136">
        <v>50915000</v>
      </c>
      <c r="D2136" t="s">
        <v>15534</v>
      </c>
      <c r="E2136" t="s">
        <v>15540</v>
      </c>
      <c r="F2136" t="s">
        <v>15550</v>
      </c>
      <c r="G2136" t="s">
        <v>18467</v>
      </c>
      <c r="H2136" s="1">
        <v>45120.975671296299</v>
      </c>
      <c r="I2136" t="s">
        <v>18222</v>
      </c>
      <c r="J2136" s="1">
        <v>45120.975671296299</v>
      </c>
      <c r="K2136" t="s">
        <v>18222</v>
      </c>
    </row>
    <row r="2137" spans="1:11">
      <c r="A2137">
        <v>43023</v>
      </c>
      <c r="B2137" t="s">
        <v>253</v>
      </c>
      <c r="C2137">
        <v>50310000</v>
      </c>
      <c r="D2137" t="s">
        <v>15534</v>
      </c>
      <c r="E2137" t="s">
        <v>15544</v>
      </c>
      <c r="F2137" t="s">
        <v>15550</v>
      </c>
      <c r="G2137" t="s">
        <v>18468</v>
      </c>
      <c r="H2137" s="1">
        <v>45120.975717592592</v>
      </c>
      <c r="I2137" t="s">
        <v>16665</v>
      </c>
      <c r="J2137" s="1">
        <v>45120.975717592592</v>
      </c>
      <c r="K2137" t="s">
        <v>16665</v>
      </c>
    </row>
    <row r="2138" spans="1:11">
      <c r="A2138">
        <v>8645</v>
      </c>
      <c r="B2138" t="s">
        <v>18462</v>
      </c>
      <c r="C2138">
        <v>50255000</v>
      </c>
      <c r="D2138" t="s">
        <v>15534</v>
      </c>
      <c r="E2138" t="s">
        <v>15544</v>
      </c>
      <c r="F2138" t="s">
        <v>15550</v>
      </c>
      <c r="G2138" t="s">
        <v>18469</v>
      </c>
      <c r="H2138" s="1">
        <v>45120.975844907407</v>
      </c>
      <c r="I2138" t="s">
        <v>18146</v>
      </c>
      <c r="J2138" s="1">
        <v>45120.975844907407</v>
      </c>
      <c r="K2138" t="s">
        <v>18146</v>
      </c>
    </row>
    <row r="2139" spans="1:11">
      <c r="A2139">
        <v>20335</v>
      </c>
      <c r="B2139" t="s">
        <v>18470</v>
      </c>
      <c r="C2139">
        <v>51220000</v>
      </c>
      <c r="D2139" t="s">
        <v>15534</v>
      </c>
      <c r="E2139" t="s">
        <v>15554</v>
      </c>
      <c r="F2139" t="s">
        <v>15550</v>
      </c>
      <c r="G2139" t="s">
        <v>18471</v>
      </c>
      <c r="H2139" s="1">
        <v>45120.97761574074</v>
      </c>
      <c r="I2139" t="s">
        <v>17688</v>
      </c>
      <c r="J2139" s="1">
        <v>45120.97761574074</v>
      </c>
      <c r="K2139" t="s">
        <v>17688</v>
      </c>
    </row>
    <row r="2140" spans="1:11">
      <c r="A2140">
        <v>43002</v>
      </c>
      <c r="B2140" t="s">
        <v>18465</v>
      </c>
      <c r="C2140">
        <v>50310000</v>
      </c>
      <c r="D2140" t="s">
        <v>15534</v>
      </c>
      <c r="E2140" t="s">
        <v>15554</v>
      </c>
      <c r="F2140" t="s">
        <v>15550</v>
      </c>
      <c r="G2140" t="s">
        <v>18472</v>
      </c>
      <c r="H2140" s="1">
        <v>45120.977662037039</v>
      </c>
      <c r="I2140" t="s">
        <v>16665</v>
      </c>
      <c r="J2140" s="1">
        <v>45120.977662037039</v>
      </c>
      <c r="K2140" t="s">
        <v>16665</v>
      </c>
    </row>
    <row r="2141" spans="1:11">
      <c r="A2141">
        <v>20494</v>
      </c>
      <c r="B2141" t="s">
        <v>18473</v>
      </c>
      <c r="C2141">
        <v>50320000</v>
      </c>
      <c r="D2141" t="s">
        <v>15534</v>
      </c>
      <c r="E2141" t="s">
        <v>15687</v>
      </c>
      <c r="F2141" t="s">
        <v>15550</v>
      </c>
      <c r="G2141" t="s">
        <v>18474</v>
      </c>
      <c r="H2141" s="1">
        <v>45120.977766203701</v>
      </c>
      <c r="I2141" t="s">
        <v>18222</v>
      </c>
      <c r="J2141" s="1">
        <v>45120.977766203701</v>
      </c>
      <c r="K2141" t="s">
        <v>18222</v>
      </c>
    </row>
    <row r="2142" spans="1:11">
      <c r="A2142">
        <v>20494</v>
      </c>
      <c r="B2142" t="s">
        <v>18473</v>
      </c>
      <c r="C2142">
        <v>50310000</v>
      </c>
      <c r="D2142" t="s">
        <v>15534</v>
      </c>
      <c r="E2142" t="s">
        <v>15544</v>
      </c>
      <c r="F2142" t="s">
        <v>15536</v>
      </c>
      <c r="H2142" s="1">
        <v>45120.977905092594</v>
      </c>
      <c r="I2142" t="s">
        <v>18222</v>
      </c>
      <c r="J2142" s="1">
        <v>45120.977905092594</v>
      </c>
      <c r="K2142" t="s">
        <v>18222</v>
      </c>
    </row>
    <row r="2143" spans="1:11">
      <c r="A2143">
        <v>43005</v>
      </c>
      <c r="B2143" t="s">
        <v>251</v>
      </c>
      <c r="C2143">
        <v>50810000</v>
      </c>
      <c r="D2143" t="s">
        <v>15534</v>
      </c>
      <c r="E2143" t="s">
        <v>15554</v>
      </c>
      <c r="F2143" t="s">
        <v>15536</v>
      </c>
      <c r="G2143" t="s">
        <v>18475</v>
      </c>
      <c r="H2143" s="1">
        <v>45120.978391203702</v>
      </c>
      <c r="I2143" t="s">
        <v>16665</v>
      </c>
      <c r="J2143" s="1">
        <v>45120.978391203702</v>
      </c>
      <c r="K2143" t="s">
        <v>16665</v>
      </c>
    </row>
    <row r="2144" spans="1:11">
      <c r="A2144">
        <v>43014</v>
      </c>
      <c r="B2144" t="s">
        <v>655</v>
      </c>
      <c r="C2144">
        <v>50810000</v>
      </c>
      <c r="D2144" t="s">
        <v>15534</v>
      </c>
      <c r="E2144" t="s">
        <v>15554</v>
      </c>
      <c r="F2144" t="s">
        <v>15536</v>
      </c>
      <c r="G2144" t="s">
        <v>18475</v>
      </c>
      <c r="H2144" s="1">
        <v>45120.978796296295</v>
      </c>
      <c r="I2144" t="s">
        <v>16665</v>
      </c>
      <c r="J2144" s="1">
        <v>45120.978796296295</v>
      </c>
      <c r="K2144" t="s">
        <v>16665</v>
      </c>
    </row>
    <row r="2145" spans="1:11">
      <c r="A2145">
        <v>4609</v>
      </c>
      <c r="B2145" t="s">
        <v>18476</v>
      </c>
      <c r="C2145">
        <v>58355040</v>
      </c>
      <c r="D2145" t="s">
        <v>15534</v>
      </c>
      <c r="E2145" t="s">
        <v>15535</v>
      </c>
      <c r="F2145" t="s">
        <v>15536</v>
      </c>
      <c r="G2145" t="s">
        <v>18477</v>
      </c>
      <c r="H2145" s="1">
        <v>45120.978877314818</v>
      </c>
      <c r="I2145" t="s">
        <v>16833</v>
      </c>
      <c r="J2145" s="1">
        <v>45120.978877314818</v>
      </c>
      <c r="K2145" t="s">
        <v>16833</v>
      </c>
    </row>
    <row r="2146" spans="1:11">
      <c r="A2146">
        <v>20489</v>
      </c>
      <c r="B2146" t="s">
        <v>18478</v>
      </c>
      <c r="C2146">
        <v>50915000</v>
      </c>
      <c r="D2146" t="s">
        <v>15534</v>
      </c>
      <c r="E2146" t="s">
        <v>15549</v>
      </c>
      <c r="F2146" t="s">
        <v>15550</v>
      </c>
      <c r="G2146" t="s">
        <v>18479</v>
      </c>
      <c r="H2146" s="1">
        <v>45120.979317129626</v>
      </c>
      <c r="I2146" t="s">
        <v>18222</v>
      </c>
      <c r="J2146" s="1">
        <v>45120.979317129626</v>
      </c>
      <c r="K2146" t="s">
        <v>18222</v>
      </c>
    </row>
    <row r="2147" spans="1:11">
      <c r="A2147">
        <v>20489</v>
      </c>
      <c r="B2147" t="s">
        <v>18478</v>
      </c>
      <c r="C2147">
        <v>50905006</v>
      </c>
      <c r="D2147" t="s">
        <v>15534</v>
      </c>
      <c r="E2147" t="s">
        <v>15544</v>
      </c>
      <c r="F2147" t="s">
        <v>15536</v>
      </c>
      <c r="H2147" s="1">
        <v>45120.981354166666</v>
      </c>
      <c r="I2147" t="s">
        <v>18222</v>
      </c>
      <c r="J2147" s="1">
        <v>45120.981354166666</v>
      </c>
      <c r="K2147" t="s">
        <v>18222</v>
      </c>
    </row>
    <row r="2148" spans="1:11">
      <c r="A2148">
        <v>8640</v>
      </c>
      <c r="B2148" t="s">
        <v>18480</v>
      </c>
      <c r="C2148">
        <v>51220000</v>
      </c>
      <c r="D2148" t="s">
        <v>15534</v>
      </c>
      <c r="E2148" t="s">
        <v>15544</v>
      </c>
      <c r="F2148" t="s">
        <v>15550</v>
      </c>
      <c r="G2148" t="s">
        <v>18481</v>
      </c>
      <c r="H2148" s="1">
        <v>45120.981909722221</v>
      </c>
      <c r="I2148" t="s">
        <v>18146</v>
      </c>
      <c r="J2148" s="1">
        <v>45120.981909722221</v>
      </c>
      <c r="K2148" t="s">
        <v>18146</v>
      </c>
    </row>
    <row r="2149" spans="1:11">
      <c r="A2149">
        <v>20335</v>
      </c>
      <c r="B2149" t="s">
        <v>18470</v>
      </c>
      <c r="C2149">
        <v>58355035</v>
      </c>
      <c r="D2149" t="s">
        <v>15534</v>
      </c>
      <c r="E2149" t="s">
        <v>15554</v>
      </c>
      <c r="F2149" t="s">
        <v>15536</v>
      </c>
      <c r="G2149" t="s">
        <v>18482</v>
      </c>
      <c r="H2149" s="1">
        <v>45120.98201388889</v>
      </c>
      <c r="I2149" t="s">
        <v>17688</v>
      </c>
      <c r="J2149" s="1">
        <v>45120.98201388889</v>
      </c>
      <c r="K2149" t="s">
        <v>17688</v>
      </c>
    </row>
    <row r="2150" spans="1:11">
      <c r="A2150">
        <v>43023</v>
      </c>
      <c r="B2150" t="s">
        <v>253</v>
      </c>
      <c r="C2150">
        <v>50905000</v>
      </c>
      <c r="D2150" t="s">
        <v>15534</v>
      </c>
      <c r="E2150" t="s">
        <v>15554</v>
      </c>
      <c r="F2150" t="s">
        <v>15536</v>
      </c>
      <c r="G2150" t="s">
        <v>17030</v>
      </c>
      <c r="H2150" s="1">
        <v>45120.98233796296</v>
      </c>
      <c r="I2150" t="s">
        <v>16665</v>
      </c>
      <c r="J2150" s="1">
        <v>45120.98233796296</v>
      </c>
      <c r="K2150" t="s">
        <v>16665</v>
      </c>
    </row>
    <row r="2151" spans="1:11">
      <c r="A2151">
        <v>126146</v>
      </c>
      <c r="B2151" t="s">
        <v>18483</v>
      </c>
      <c r="C2151">
        <v>51290000</v>
      </c>
      <c r="D2151" t="s">
        <v>15534</v>
      </c>
      <c r="E2151" t="s">
        <v>15554</v>
      </c>
      <c r="F2151" t="s">
        <v>15550</v>
      </c>
      <c r="G2151" t="s">
        <v>18484</v>
      </c>
      <c r="H2151" s="1">
        <v>45120.983958333331</v>
      </c>
      <c r="I2151" t="s">
        <v>17644</v>
      </c>
      <c r="J2151" s="1">
        <v>45120.983958333331</v>
      </c>
      <c r="K2151" t="s">
        <v>17644</v>
      </c>
    </row>
    <row r="2152" spans="1:11">
      <c r="A2152">
        <v>21557</v>
      </c>
      <c r="B2152" t="s">
        <v>18485</v>
      </c>
      <c r="C2152">
        <v>50320000</v>
      </c>
      <c r="D2152" t="s">
        <v>15534</v>
      </c>
      <c r="E2152" t="s">
        <v>15687</v>
      </c>
      <c r="F2152" t="s">
        <v>15550</v>
      </c>
      <c r="G2152" t="s">
        <v>18486</v>
      </c>
      <c r="H2152" s="1">
        <v>45120.984143518515</v>
      </c>
      <c r="I2152" t="s">
        <v>16204</v>
      </c>
      <c r="J2152" s="1">
        <v>45120.984143518515</v>
      </c>
      <c r="K2152" t="s">
        <v>16204</v>
      </c>
    </row>
    <row r="2153" spans="1:11">
      <c r="A2153">
        <v>11705</v>
      </c>
      <c r="B2153" t="s">
        <v>18487</v>
      </c>
      <c r="C2153">
        <v>50905006</v>
      </c>
      <c r="D2153" t="s">
        <v>15534</v>
      </c>
      <c r="E2153" t="s">
        <v>15544</v>
      </c>
      <c r="F2153" t="s">
        <v>15536</v>
      </c>
      <c r="H2153" s="1">
        <v>45120.984270833331</v>
      </c>
      <c r="I2153" t="s">
        <v>18222</v>
      </c>
      <c r="J2153" s="1">
        <v>45120.984270833331</v>
      </c>
      <c r="K2153" t="s">
        <v>18222</v>
      </c>
    </row>
    <row r="2154" spans="1:11">
      <c r="A2154">
        <v>126146</v>
      </c>
      <c r="B2154" t="s">
        <v>18483</v>
      </c>
      <c r="C2154">
        <v>50320000</v>
      </c>
      <c r="D2154" t="s">
        <v>15534</v>
      </c>
      <c r="E2154" t="s">
        <v>15554</v>
      </c>
      <c r="F2154" t="s">
        <v>15550</v>
      </c>
      <c r="G2154" t="s">
        <v>18488</v>
      </c>
      <c r="H2154" s="1">
        <v>45120.984270833331</v>
      </c>
      <c r="I2154" t="s">
        <v>17644</v>
      </c>
      <c r="J2154" s="1">
        <v>45120.984270833331</v>
      </c>
      <c r="K2154" t="s">
        <v>17644</v>
      </c>
    </row>
    <row r="2155" spans="1:11">
      <c r="A2155">
        <v>21557</v>
      </c>
      <c r="B2155" t="s">
        <v>18485</v>
      </c>
      <c r="C2155">
        <v>50321000</v>
      </c>
      <c r="D2155" t="s">
        <v>15534</v>
      </c>
      <c r="E2155" t="s">
        <v>15687</v>
      </c>
      <c r="F2155" t="s">
        <v>15536</v>
      </c>
      <c r="G2155" t="s">
        <v>18489</v>
      </c>
      <c r="H2155" s="1">
        <v>45120.985625000001</v>
      </c>
      <c r="I2155" t="s">
        <v>16204</v>
      </c>
      <c r="J2155" s="1">
        <v>45120.985625000001</v>
      </c>
      <c r="K2155" t="s">
        <v>16204</v>
      </c>
    </row>
    <row r="2156" spans="1:11">
      <c r="A2156">
        <v>8639</v>
      </c>
      <c r="B2156" t="s">
        <v>18490</v>
      </c>
      <c r="C2156">
        <v>57700030</v>
      </c>
      <c r="D2156" t="s">
        <v>15534</v>
      </c>
      <c r="E2156" t="s">
        <v>15544</v>
      </c>
      <c r="F2156" t="s">
        <v>15550</v>
      </c>
      <c r="G2156" t="s">
        <v>18491</v>
      </c>
      <c r="H2156" s="1">
        <v>45120.98641203704</v>
      </c>
      <c r="I2156" t="s">
        <v>18146</v>
      </c>
      <c r="J2156" s="1">
        <v>45120.98641203704</v>
      </c>
      <c r="K2156" t="s">
        <v>18146</v>
      </c>
    </row>
    <row r="2157" spans="1:11">
      <c r="A2157">
        <v>21544</v>
      </c>
      <c r="B2157" t="s">
        <v>18492</v>
      </c>
      <c r="C2157">
        <v>50365000</v>
      </c>
      <c r="D2157" t="s">
        <v>15534</v>
      </c>
      <c r="E2157" t="s">
        <v>15687</v>
      </c>
      <c r="F2157" t="s">
        <v>15550</v>
      </c>
      <c r="G2157" t="s">
        <v>18493</v>
      </c>
      <c r="H2157" s="1">
        <v>45120.986666666664</v>
      </c>
      <c r="I2157" t="s">
        <v>16204</v>
      </c>
      <c r="J2157" s="1">
        <v>45120.986666666664</v>
      </c>
      <c r="K2157" t="s">
        <v>16204</v>
      </c>
    </row>
    <row r="2158" spans="1:11">
      <c r="A2158">
        <v>11710</v>
      </c>
      <c r="B2158" t="s">
        <v>18494</v>
      </c>
      <c r="C2158">
        <v>55300000</v>
      </c>
      <c r="D2158" t="s">
        <v>15534</v>
      </c>
      <c r="E2158" t="s">
        <v>15544</v>
      </c>
      <c r="F2158" t="s">
        <v>15550</v>
      </c>
      <c r="G2158" t="s">
        <v>18495</v>
      </c>
      <c r="H2158" s="1">
        <v>45120.987129629626</v>
      </c>
      <c r="I2158" t="s">
        <v>18222</v>
      </c>
      <c r="J2158" s="1">
        <v>45120.987129629626</v>
      </c>
      <c r="K2158" t="s">
        <v>18222</v>
      </c>
    </row>
    <row r="2159" spans="1:11">
      <c r="A2159">
        <v>10519</v>
      </c>
      <c r="B2159" t="s">
        <v>18496</v>
      </c>
      <c r="C2159">
        <v>50366000</v>
      </c>
      <c r="D2159" t="s">
        <v>15534</v>
      </c>
      <c r="E2159" t="s">
        <v>15544</v>
      </c>
      <c r="F2159" t="s">
        <v>15550</v>
      </c>
      <c r="G2159" t="s">
        <v>18497</v>
      </c>
      <c r="H2159" s="1">
        <v>45120.988009259258</v>
      </c>
      <c r="I2159" t="s">
        <v>16551</v>
      </c>
      <c r="J2159" s="1">
        <v>45120.988009259258</v>
      </c>
      <c r="K2159" t="s">
        <v>16551</v>
      </c>
    </row>
    <row r="2160" spans="1:11">
      <c r="A2160">
        <v>11710</v>
      </c>
      <c r="B2160" t="s">
        <v>18494</v>
      </c>
      <c r="C2160">
        <v>50905006</v>
      </c>
      <c r="D2160" t="s">
        <v>15534</v>
      </c>
      <c r="E2160" t="s">
        <v>15544</v>
      </c>
      <c r="F2160" t="s">
        <v>15536</v>
      </c>
      <c r="H2160" s="1">
        <v>45120.988564814812</v>
      </c>
      <c r="I2160" t="s">
        <v>18222</v>
      </c>
      <c r="J2160" s="1">
        <v>45120.988564814812</v>
      </c>
      <c r="K2160" t="s">
        <v>18222</v>
      </c>
    </row>
    <row r="2161" spans="1:11">
      <c r="A2161">
        <v>10519</v>
      </c>
      <c r="B2161" t="s">
        <v>18496</v>
      </c>
      <c r="C2161">
        <v>51220000</v>
      </c>
      <c r="D2161" t="s">
        <v>15534</v>
      </c>
      <c r="E2161" t="s">
        <v>15586</v>
      </c>
      <c r="F2161" t="s">
        <v>15550</v>
      </c>
      <c r="G2161" t="s">
        <v>18498</v>
      </c>
      <c r="H2161" s="1">
        <v>45120.988761574074</v>
      </c>
      <c r="I2161" t="s">
        <v>16551</v>
      </c>
      <c r="J2161" s="1">
        <v>45120.988761574074</v>
      </c>
      <c r="K2161" t="s">
        <v>16551</v>
      </c>
    </row>
    <row r="2162" spans="1:11">
      <c r="A2162">
        <v>14280</v>
      </c>
      <c r="B2162" t="s">
        <v>16799</v>
      </c>
      <c r="C2162">
        <v>50365000</v>
      </c>
      <c r="D2162" t="s">
        <v>15534</v>
      </c>
      <c r="E2162" t="s">
        <v>15554</v>
      </c>
      <c r="F2162" t="s">
        <v>15536</v>
      </c>
      <c r="G2162" t="s">
        <v>18499</v>
      </c>
      <c r="H2162" s="1">
        <v>45120.990636574075</v>
      </c>
      <c r="I2162" t="s">
        <v>16398</v>
      </c>
      <c r="J2162" s="1">
        <v>45120.990636574075</v>
      </c>
      <c r="K2162" t="s">
        <v>16398</v>
      </c>
    </row>
    <row r="2163" spans="1:11">
      <c r="A2163">
        <v>20525</v>
      </c>
      <c r="B2163" t="s">
        <v>18500</v>
      </c>
      <c r="C2163">
        <v>51220000</v>
      </c>
      <c r="D2163" t="s">
        <v>15534</v>
      </c>
      <c r="E2163" t="s">
        <v>15576</v>
      </c>
      <c r="F2163" t="s">
        <v>15550</v>
      </c>
      <c r="G2163" t="s">
        <v>12574</v>
      </c>
      <c r="H2163" s="1">
        <v>45120.998136574075</v>
      </c>
      <c r="I2163" t="s">
        <v>16551</v>
      </c>
      <c r="J2163" s="1">
        <v>45120.998136574075</v>
      </c>
      <c r="K2163" t="s">
        <v>16551</v>
      </c>
    </row>
    <row r="2164" spans="1:11">
      <c r="A2164">
        <v>20525</v>
      </c>
      <c r="B2164" t="s">
        <v>18500</v>
      </c>
      <c r="C2164">
        <v>55700000</v>
      </c>
      <c r="D2164" t="s">
        <v>15534</v>
      </c>
      <c r="E2164" t="s">
        <v>15576</v>
      </c>
      <c r="F2164" t="s">
        <v>15550</v>
      </c>
      <c r="G2164" t="s">
        <v>18501</v>
      </c>
      <c r="H2164" s="1">
        <v>45121.001076388886</v>
      </c>
      <c r="I2164" t="s">
        <v>16551</v>
      </c>
      <c r="J2164" s="1">
        <v>45121.001076388886</v>
      </c>
      <c r="K2164" t="s">
        <v>16551</v>
      </c>
    </row>
    <row r="2165" spans="1:11">
      <c r="A2165">
        <v>20525</v>
      </c>
      <c r="B2165" t="s">
        <v>18500</v>
      </c>
      <c r="C2165">
        <v>56200060</v>
      </c>
      <c r="D2165" t="s">
        <v>15534</v>
      </c>
      <c r="E2165" t="s">
        <v>15576</v>
      </c>
      <c r="F2165" t="s">
        <v>15550</v>
      </c>
      <c r="G2165" t="s">
        <v>18502</v>
      </c>
      <c r="H2165" s="1">
        <v>45121.001909722225</v>
      </c>
      <c r="I2165" t="s">
        <v>16551</v>
      </c>
      <c r="J2165" s="1">
        <v>45121.001909722225</v>
      </c>
      <c r="K2165" t="s">
        <v>16551</v>
      </c>
    </row>
    <row r="2166" spans="1:11">
      <c r="A2166">
        <v>20460</v>
      </c>
      <c r="B2166" t="s">
        <v>18023</v>
      </c>
      <c r="C2166">
        <v>51220000</v>
      </c>
      <c r="D2166" t="s">
        <v>15534</v>
      </c>
      <c r="E2166" t="s">
        <v>15586</v>
      </c>
      <c r="F2166" t="s">
        <v>15536</v>
      </c>
      <c r="G2166" t="s">
        <v>18503</v>
      </c>
      <c r="H2166" s="1">
        <v>45121.004444444443</v>
      </c>
      <c r="I2166" t="s">
        <v>18020</v>
      </c>
      <c r="J2166" s="1">
        <v>45121.004444444443</v>
      </c>
      <c r="K2166" t="s">
        <v>18020</v>
      </c>
    </row>
    <row r="2167" spans="1:11">
      <c r="A2167">
        <v>11205</v>
      </c>
      <c r="B2167" t="s">
        <v>18504</v>
      </c>
      <c r="C2167">
        <v>50366000</v>
      </c>
      <c r="D2167" t="s">
        <v>15534</v>
      </c>
      <c r="E2167" t="s">
        <v>15554</v>
      </c>
      <c r="F2167" t="s">
        <v>15536</v>
      </c>
      <c r="G2167" t="s">
        <v>18505</v>
      </c>
      <c r="H2167" s="1">
        <v>45121.006111111114</v>
      </c>
      <c r="I2167" t="s">
        <v>18414</v>
      </c>
      <c r="J2167" s="1">
        <v>45121.006111111114</v>
      </c>
      <c r="K2167" t="s">
        <v>18414</v>
      </c>
    </row>
    <row r="2168" spans="1:11">
      <c r="A2168">
        <v>20760</v>
      </c>
      <c r="B2168" t="s">
        <v>18506</v>
      </c>
      <c r="C2168">
        <v>57300000</v>
      </c>
      <c r="D2168" t="s">
        <v>15534</v>
      </c>
      <c r="E2168" t="s">
        <v>15544</v>
      </c>
      <c r="F2168" t="s">
        <v>15550</v>
      </c>
      <c r="G2168" t="s">
        <v>18507</v>
      </c>
      <c r="H2168" s="1">
        <v>45121.006562499999</v>
      </c>
      <c r="I2168" t="s">
        <v>18508</v>
      </c>
      <c r="J2168" s="1">
        <v>45121.006562499999</v>
      </c>
      <c r="K2168" t="s">
        <v>18508</v>
      </c>
    </row>
    <row r="2169" spans="1:11">
      <c r="A2169">
        <v>20760</v>
      </c>
      <c r="B2169" t="s">
        <v>18506</v>
      </c>
      <c r="C2169">
        <v>51220000</v>
      </c>
      <c r="D2169" t="s">
        <v>15534</v>
      </c>
      <c r="E2169" t="s">
        <v>15586</v>
      </c>
      <c r="F2169" t="s">
        <v>15550</v>
      </c>
      <c r="G2169" t="s">
        <v>18509</v>
      </c>
      <c r="H2169" s="1">
        <v>45121.007187499999</v>
      </c>
      <c r="I2169" t="s">
        <v>18508</v>
      </c>
      <c r="J2169" s="1">
        <v>45121.007187499999</v>
      </c>
      <c r="K2169" t="s">
        <v>18508</v>
      </c>
    </row>
    <row r="2170" spans="1:11">
      <c r="A2170">
        <v>11707</v>
      </c>
      <c r="B2170" t="s">
        <v>18510</v>
      </c>
      <c r="C2170">
        <v>58355030</v>
      </c>
      <c r="D2170" t="s">
        <v>15534</v>
      </c>
      <c r="E2170" t="s">
        <v>15576</v>
      </c>
      <c r="F2170" t="s">
        <v>15550</v>
      </c>
      <c r="G2170" t="s">
        <v>18511</v>
      </c>
      <c r="H2170" s="1">
        <v>45121.016655092593</v>
      </c>
      <c r="I2170" t="s">
        <v>18222</v>
      </c>
      <c r="J2170" s="1">
        <v>45121.016655092593</v>
      </c>
      <c r="K2170" t="s">
        <v>18222</v>
      </c>
    </row>
    <row r="2171" spans="1:11">
      <c r="A2171">
        <v>8519</v>
      </c>
      <c r="B2171" t="s">
        <v>18512</v>
      </c>
      <c r="C2171">
        <v>51210000</v>
      </c>
      <c r="D2171" t="s">
        <v>15534</v>
      </c>
      <c r="E2171" t="s">
        <v>15554</v>
      </c>
      <c r="F2171" t="s">
        <v>15550</v>
      </c>
      <c r="G2171" t="s">
        <v>18513</v>
      </c>
      <c r="H2171" s="1">
        <v>45121.018148148149</v>
      </c>
      <c r="I2171" t="s">
        <v>18020</v>
      </c>
      <c r="J2171" s="1">
        <v>45121.018148148149</v>
      </c>
      <c r="K2171" t="s">
        <v>18020</v>
      </c>
    </row>
    <row r="2172" spans="1:11">
      <c r="A2172">
        <v>11275</v>
      </c>
      <c r="B2172" t="s">
        <v>18514</v>
      </c>
      <c r="C2172">
        <v>50366000</v>
      </c>
      <c r="D2172" t="s">
        <v>15534</v>
      </c>
      <c r="E2172" t="s">
        <v>15554</v>
      </c>
      <c r="F2172" t="s">
        <v>15550</v>
      </c>
      <c r="G2172" t="s">
        <v>18515</v>
      </c>
      <c r="H2172" s="1">
        <v>45121.018842592595</v>
      </c>
      <c r="I2172" t="s">
        <v>18301</v>
      </c>
      <c r="J2172" s="1">
        <v>45121.018842592595</v>
      </c>
      <c r="K2172" t="s">
        <v>18301</v>
      </c>
    </row>
    <row r="2173" spans="1:11">
      <c r="A2173">
        <v>11707</v>
      </c>
      <c r="B2173" t="s">
        <v>18510</v>
      </c>
      <c r="C2173">
        <v>50366000</v>
      </c>
      <c r="D2173" t="s">
        <v>15534</v>
      </c>
      <c r="E2173" t="s">
        <v>15535</v>
      </c>
      <c r="F2173" t="s">
        <v>15536</v>
      </c>
      <c r="G2173" t="s">
        <v>18516</v>
      </c>
      <c r="H2173" s="1">
        <v>45121.019594907404</v>
      </c>
      <c r="I2173" t="s">
        <v>18222</v>
      </c>
      <c r="J2173" s="1">
        <v>45121.019594907404</v>
      </c>
      <c r="K2173" t="s">
        <v>18222</v>
      </c>
    </row>
    <row r="2174" spans="1:11">
      <c r="A2174">
        <v>8519</v>
      </c>
      <c r="B2174" t="s">
        <v>18512</v>
      </c>
      <c r="C2174">
        <v>50905000</v>
      </c>
      <c r="D2174" t="s">
        <v>15534</v>
      </c>
      <c r="E2174" t="s">
        <v>15540</v>
      </c>
      <c r="F2174" t="s">
        <v>15550</v>
      </c>
      <c r="G2174" t="s">
        <v>18517</v>
      </c>
      <c r="H2174" s="1">
        <v>45121.019756944443</v>
      </c>
      <c r="I2174" t="s">
        <v>18020</v>
      </c>
      <c r="J2174" s="1">
        <v>45121.020196759258</v>
      </c>
      <c r="K2174" t="s">
        <v>18020</v>
      </c>
    </row>
    <row r="2175" spans="1:11">
      <c r="A2175">
        <v>8519</v>
      </c>
      <c r="B2175" t="s">
        <v>18512</v>
      </c>
      <c r="C2175">
        <v>50310000</v>
      </c>
      <c r="D2175" t="s">
        <v>15534</v>
      </c>
      <c r="E2175" t="s">
        <v>15554</v>
      </c>
      <c r="F2175" t="s">
        <v>15550</v>
      </c>
      <c r="G2175" t="s">
        <v>18518</v>
      </c>
      <c r="H2175" s="1">
        <v>45121.02171296296</v>
      </c>
      <c r="I2175" t="s">
        <v>18020</v>
      </c>
      <c r="J2175" s="1">
        <v>45121.02171296296</v>
      </c>
      <c r="K2175" t="s">
        <v>18020</v>
      </c>
    </row>
    <row r="2176" spans="1:11">
      <c r="A2176">
        <v>126147</v>
      </c>
      <c r="B2176" t="s">
        <v>18220</v>
      </c>
      <c r="C2176">
        <v>50915000</v>
      </c>
      <c r="D2176" t="s">
        <v>15534</v>
      </c>
      <c r="E2176" t="s">
        <v>15687</v>
      </c>
      <c r="F2176" t="s">
        <v>15550</v>
      </c>
      <c r="G2176" t="s">
        <v>18519</v>
      </c>
      <c r="H2176" s="1">
        <v>45121.022361111114</v>
      </c>
      <c r="I2176" t="s">
        <v>18222</v>
      </c>
      <c r="J2176" s="1">
        <v>45121.022361111114</v>
      </c>
      <c r="K2176" t="s">
        <v>18222</v>
      </c>
    </row>
    <row r="2177" spans="1:11">
      <c r="A2177">
        <v>10588</v>
      </c>
      <c r="B2177" t="s">
        <v>18520</v>
      </c>
      <c r="C2177">
        <v>50905006</v>
      </c>
      <c r="D2177" t="s">
        <v>15534</v>
      </c>
      <c r="E2177" t="s">
        <v>15687</v>
      </c>
      <c r="F2177" t="s">
        <v>15536</v>
      </c>
      <c r="G2177" t="s">
        <v>18521</v>
      </c>
      <c r="H2177" s="1">
        <v>45121.022800925923</v>
      </c>
      <c r="I2177" t="s">
        <v>18325</v>
      </c>
      <c r="J2177" s="1">
        <v>45121.022800925923</v>
      </c>
      <c r="K2177" t="s">
        <v>18325</v>
      </c>
    </row>
    <row r="2178" spans="1:11">
      <c r="A2178">
        <v>8519</v>
      </c>
      <c r="B2178" t="s">
        <v>18512</v>
      </c>
      <c r="C2178">
        <v>58425000</v>
      </c>
      <c r="D2178" t="s">
        <v>15534</v>
      </c>
      <c r="E2178" t="s">
        <v>15535</v>
      </c>
      <c r="F2178" t="s">
        <v>15536</v>
      </c>
      <c r="G2178" t="s">
        <v>18522</v>
      </c>
      <c r="H2178" s="1">
        <v>45121.024583333332</v>
      </c>
      <c r="I2178" t="s">
        <v>18020</v>
      </c>
      <c r="J2178" s="1">
        <v>45121.024583333332</v>
      </c>
      <c r="K2178" t="s">
        <v>18020</v>
      </c>
    </row>
    <row r="2179" spans="1:11">
      <c r="A2179">
        <v>126147</v>
      </c>
      <c r="B2179" t="s">
        <v>18220</v>
      </c>
      <c r="C2179">
        <v>50355050</v>
      </c>
      <c r="D2179" t="s">
        <v>15534</v>
      </c>
      <c r="E2179" t="s">
        <v>15544</v>
      </c>
      <c r="F2179" t="s">
        <v>15550</v>
      </c>
      <c r="G2179" t="s">
        <v>18523</v>
      </c>
      <c r="H2179" s="1">
        <v>45121.025659722225</v>
      </c>
      <c r="I2179" t="s">
        <v>18222</v>
      </c>
      <c r="J2179" s="1">
        <v>45121.025659722225</v>
      </c>
      <c r="K2179" t="s">
        <v>18222</v>
      </c>
    </row>
    <row r="2180" spans="1:11">
      <c r="A2180">
        <v>11342</v>
      </c>
      <c r="B2180" t="s">
        <v>18524</v>
      </c>
      <c r="C2180">
        <v>51220000</v>
      </c>
      <c r="D2180" t="s">
        <v>15534</v>
      </c>
      <c r="E2180" t="s">
        <v>15554</v>
      </c>
      <c r="F2180" t="s">
        <v>15550</v>
      </c>
      <c r="G2180" t="s">
        <v>18525</v>
      </c>
      <c r="H2180" s="1">
        <v>45121.025694444441</v>
      </c>
      <c r="I2180" t="s">
        <v>16345</v>
      </c>
      <c r="J2180" s="1">
        <v>45121.025694444441</v>
      </c>
      <c r="K2180" t="s">
        <v>16345</v>
      </c>
    </row>
    <row r="2181" spans="1:11">
      <c r="A2181">
        <v>126147</v>
      </c>
      <c r="B2181" t="s">
        <v>18220</v>
      </c>
      <c r="C2181">
        <v>50350000</v>
      </c>
      <c r="D2181" t="s">
        <v>15534</v>
      </c>
      <c r="E2181" t="s">
        <v>15544</v>
      </c>
      <c r="F2181" t="s">
        <v>15550</v>
      </c>
      <c r="G2181" t="s">
        <v>18526</v>
      </c>
      <c r="H2181" s="1">
        <v>45121.027013888888</v>
      </c>
      <c r="I2181" t="s">
        <v>18222</v>
      </c>
      <c r="J2181" s="1">
        <v>45121.027013888888</v>
      </c>
      <c r="K2181" t="s">
        <v>18222</v>
      </c>
    </row>
    <row r="2182" spans="1:11">
      <c r="A2182">
        <v>126147</v>
      </c>
      <c r="B2182" t="s">
        <v>18220</v>
      </c>
      <c r="C2182">
        <v>50305025</v>
      </c>
      <c r="D2182" t="s">
        <v>15534</v>
      </c>
      <c r="E2182" t="s">
        <v>15544</v>
      </c>
      <c r="F2182" t="s">
        <v>15536</v>
      </c>
      <c r="G2182" t="s">
        <v>18527</v>
      </c>
      <c r="H2182" s="1">
        <v>45121.027754629627</v>
      </c>
      <c r="I2182" t="s">
        <v>18222</v>
      </c>
      <c r="J2182" s="1">
        <v>45121.043692129628</v>
      </c>
      <c r="K2182" t="s">
        <v>18222</v>
      </c>
    </row>
    <row r="2183" spans="1:11">
      <c r="A2183">
        <v>11078</v>
      </c>
      <c r="B2183" t="s">
        <v>18528</v>
      </c>
      <c r="C2183">
        <v>55300000</v>
      </c>
      <c r="D2183" t="s">
        <v>15534</v>
      </c>
      <c r="E2183" t="s">
        <v>15554</v>
      </c>
      <c r="F2183" t="s">
        <v>15550</v>
      </c>
      <c r="G2183" t="s">
        <v>18529</v>
      </c>
      <c r="H2183" s="1">
        <v>45121.031168981484</v>
      </c>
      <c r="I2183" t="s">
        <v>18508</v>
      </c>
      <c r="J2183" s="1">
        <v>45121.031168981484</v>
      </c>
      <c r="K2183" t="s">
        <v>18508</v>
      </c>
    </row>
    <row r="2184" spans="1:11">
      <c r="A2184">
        <v>126148</v>
      </c>
      <c r="B2184" t="s">
        <v>18530</v>
      </c>
      <c r="C2184">
        <v>50305025</v>
      </c>
      <c r="D2184" t="s">
        <v>15534</v>
      </c>
      <c r="E2184" t="s">
        <v>15544</v>
      </c>
      <c r="F2184" t="s">
        <v>15536</v>
      </c>
      <c r="G2184" t="s">
        <v>18527</v>
      </c>
      <c r="H2184" s="1">
        <v>45121.032048611109</v>
      </c>
      <c r="I2184" t="s">
        <v>18222</v>
      </c>
      <c r="J2184" s="1">
        <v>45121.047118055554</v>
      </c>
      <c r="K2184" t="s">
        <v>18222</v>
      </c>
    </row>
    <row r="2185" spans="1:11">
      <c r="A2185">
        <v>20788</v>
      </c>
      <c r="B2185" t="s">
        <v>18531</v>
      </c>
      <c r="C2185">
        <v>58425000</v>
      </c>
      <c r="D2185" t="s">
        <v>15534</v>
      </c>
      <c r="E2185" t="s">
        <v>15554</v>
      </c>
      <c r="F2185" t="s">
        <v>15550</v>
      </c>
      <c r="G2185" t="s">
        <v>18532</v>
      </c>
      <c r="H2185" s="1">
        <v>45121.032129629632</v>
      </c>
      <c r="I2185" t="s">
        <v>18325</v>
      </c>
      <c r="J2185" s="1">
        <v>45121.032638888886</v>
      </c>
      <c r="K2185" t="s">
        <v>18325</v>
      </c>
    </row>
    <row r="2186" spans="1:11">
      <c r="A2186">
        <v>11133</v>
      </c>
      <c r="B2186" t="s">
        <v>18533</v>
      </c>
      <c r="C2186">
        <v>50905006</v>
      </c>
      <c r="D2186" t="s">
        <v>15534</v>
      </c>
      <c r="E2186" t="s">
        <v>15544</v>
      </c>
      <c r="F2186" t="s">
        <v>15550</v>
      </c>
      <c r="G2186" t="s">
        <v>18534</v>
      </c>
      <c r="H2186" s="1">
        <v>45121.035682870373</v>
      </c>
      <c r="I2186" t="s">
        <v>18535</v>
      </c>
      <c r="J2186" s="1">
        <v>45121.035682870373</v>
      </c>
      <c r="K2186" t="s">
        <v>18535</v>
      </c>
    </row>
    <row r="2187" spans="1:11">
      <c r="A2187">
        <v>126040</v>
      </c>
      <c r="B2187" t="s">
        <v>18536</v>
      </c>
      <c r="C2187">
        <v>50810000</v>
      </c>
      <c r="D2187" t="s">
        <v>15534</v>
      </c>
      <c r="E2187" t="s">
        <v>15535</v>
      </c>
      <c r="F2187" t="s">
        <v>15536</v>
      </c>
      <c r="G2187" t="s">
        <v>18537</v>
      </c>
      <c r="H2187" s="1">
        <v>45121.036805555559</v>
      </c>
      <c r="I2187" t="s">
        <v>18362</v>
      </c>
      <c r="J2187" s="1">
        <v>45121.036805555559</v>
      </c>
      <c r="K2187" t="s">
        <v>18362</v>
      </c>
    </row>
    <row r="2188" spans="1:11">
      <c r="A2188">
        <v>11133</v>
      </c>
      <c r="B2188" t="s">
        <v>18533</v>
      </c>
      <c r="C2188">
        <v>50350000</v>
      </c>
      <c r="D2188" t="s">
        <v>15534</v>
      </c>
      <c r="E2188" t="s">
        <v>15535</v>
      </c>
      <c r="F2188" t="s">
        <v>15536</v>
      </c>
      <c r="G2188" t="s">
        <v>18538</v>
      </c>
      <c r="H2188" s="1">
        <v>45121.038981481484</v>
      </c>
      <c r="I2188" t="s">
        <v>18535</v>
      </c>
      <c r="J2188" s="1">
        <v>45121.038981481484</v>
      </c>
      <c r="K2188" t="s">
        <v>18535</v>
      </c>
    </row>
    <row r="2189" spans="1:11">
      <c r="A2189">
        <v>11133</v>
      </c>
      <c r="B2189" t="s">
        <v>18533</v>
      </c>
      <c r="C2189">
        <v>51220000</v>
      </c>
      <c r="D2189" t="s">
        <v>15534</v>
      </c>
      <c r="E2189" t="s">
        <v>15554</v>
      </c>
      <c r="F2189" t="s">
        <v>15550</v>
      </c>
      <c r="G2189" t="s">
        <v>18539</v>
      </c>
      <c r="H2189" s="1">
        <v>45121.041898148149</v>
      </c>
      <c r="I2189" t="s">
        <v>18535</v>
      </c>
      <c r="J2189" s="1">
        <v>45121.041898148149</v>
      </c>
      <c r="K2189" t="s">
        <v>18535</v>
      </c>
    </row>
    <row r="2190" spans="1:11">
      <c r="A2190">
        <v>126040</v>
      </c>
      <c r="B2190" t="s">
        <v>18536</v>
      </c>
      <c r="C2190">
        <v>52005000</v>
      </c>
      <c r="D2190" t="s">
        <v>15534</v>
      </c>
      <c r="E2190" t="s">
        <v>15535</v>
      </c>
      <c r="F2190" t="s">
        <v>15536</v>
      </c>
      <c r="G2190" t="s">
        <v>18540</v>
      </c>
      <c r="H2190" s="1">
        <v>45121.04546296296</v>
      </c>
      <c r="I2190" t="s">
        <v>18362</v>
      </c>
      <c r="J2190" s="1">
        <v>45121.047060185185</v>
      </c>
      <c r="K2190" t="s">
        <v>18362</v>
      </c>
    </row>
    <row r="2191" spans="1:11">
      <c r="A2191">
        <v>126148</v>
      </c>
      <c r="B2191" t="s">
        <v>18530</v>
      </c>
      <c r="C2191">
        <v>50315000</v>
      </c>
      <c r="D2191" t="s">
        <v>15534</v>
      </c>
      <c r="E2191" t="s">
        <v>15544</v>
      </c>
      <c r="F2191" t="s">
        <v>15550</v>
      </c>
      <c r="G2191" t="s">
        <v>18541</v>
      </c>
      <c r="H2191" s="1">
        <v>45121.046701388892</v>
      </c>
      <c r="I2191" t="s">
        <v>18222</v>
      </c>
      <c r="J2191" s="1">
        <v>45121.046701388892</v>
      </c>
      <c r="K2191" t="s">
        <v>18222</v>
      </c>
    </row>
    <row r="2192" spans="1:11">
      <c r="A2192">
        <v>126148</v>
      </c>
      <c r="B2192" t="s">
        <v>18530</v>
      </c>
      <c r="C2192">
        <v>50905006</v>
      </c>
      <c r="D2192" t="s">
        <v>15534</v>
      </c>
      <c r="E2192" t="s">
        <v>15586</v>
      </c>
      <c r="F2192" t="s">
        <v>15550</v>
      </c>
      <c r="G2192" t="s">
        <v>16082</v>
      </c>
      <c r="H2192" s="1">
        <v>45121.047511574077</v>
      </c>
      <c r="I2192" t="s">
        <v>18222</v>
      </c>
      <c r="J2192" s="1">
        <v>45121.047511574077</v>
      </c>
      <c r="K2192" t="s">
        <v>18222</v>
      </c>
    </row>
    <row r="2193" spans="1:11">
      <c r="A2193">
        <v>10685</v>
      </c>
      <c r="B2193" t="s">
        <v>18400</v>
      </c>
      <c r="C2193">
        <v>50365000</v>
      </c>
      <c r="D2193" t="s">
        <v>15534</v>
      </c>
      <c r="E2193" t="s">
        <v>15535</v>
      </c>
      <c r="F2193" t="s">
        <v>15550</v>
      </c>
      <c r="G2193" t="s">
        <v>18542</v>
      </c>
      <c r="H2193" s="1">
        <v>45121.047627314816</v>
      </c>
      <c r="I2193" t="s">
        <v>18020</v>
      </c>
      <c r="J2193" s="1">
        <v>45121.047627314816</v>
      </c>
      <c r="K2193" t="s">
        <v>18020</v>
      </c>
    </row>
    <row r="2194" spans="1:11">
      <c r="A2194">
        <v>10685</v>
      </c>
      <c r="B2194" t="s">
        <v>18400</v>
      </c>
      <c r="C2194">
        <v>50310000</v>
      </c>
      <c r="D2194" t="s">
        <v>15534</v>
      </c>
      <c r="E2194" t="s">
        <v>15554</v>
      </c>
      <c r="F2194" t="s">
        <v>15550</v>
      </c>
      <c r="G2194" t="s">
        <v>18543</v>
      </c>
      <c r="H2194" s="1">
        <v>45121.049525462964</v>
      </c>
      <c r="I2194" t="s">
        <v>18020</v>
      </c>
      <c r="J2194" s="1">
        <v>45121.049525462964</v>
      </c>
      <c r="K2194" t="s">
        <v>18020</v>
      </c>
    </row>
    <row r="2195" spans="1:11">
      <c r="A2195">
        <v>8974</v>
      </c>
      <c r="B2195" t="s">
        <v>18544</v>
      </c>
      <c r="C2195">
        <v>50905006</v>
      </c>
      <c r="D2195" t="s">
        <v>15534</v>
      </c>
      <c r="E2195" t="s">
        <v>15540</v>
      </c>
      <c r="F2195" t="s">
        <v>15550</v>
      </c>
      <c r="G2195" t="s">
        <v>18545</v>
      </c>
      <c r="H2195" s="1">
        <v>45121.053055555552</v>
      </c>
      <c r="I2195" t="s">
        <v>18508</v>
      </c>
      <c r="J2195" s="1">
        <v>45121.053055555552</v>
      </c>
      <c r="K2195" t="s">
        <v>18508</v>
      </c>
    </row>
    <row r="2196" spans="1:11">
      <c r="A2196">
        <v>11885</v>
      </c>
      <c r="B2196" t="s">
        <v>18546</v>
      </c>
      <c r="C2196">
        <v>50350001</v>
      </c>
      <c r="D2196" t="s">
        <v>15534</v>
      </c>
      <c r="E2196" t="s">
        <v>15535</v>
      </c>
      <c r="F2196" t="s">
        <v>15536</v>
      </c>
      <c r="G2196" t="s">
        <v>18547</v>
      </c>
      <c r="H2196" s="1">
        <v>45121.054606481484</v>
      </c>
      <c r="I2196" t="s">
        <v>16438</v>
      </c>
      <c r="J2196" s="1">
        <v>45121.054606481484</v>
      </c>
      <c r="K2196" t="s">
        <v>16438</v>
      </c>
    </row>
    <row r="2197" spans="1:11">
      <c r="A2197">
        <v>10685</v>
      </c>
      <c r="B2197" t="s">
        <v>18400</v>
      </c>
      <c r="C2197">
        <v>50366000</v>
      </c>
      <c r="D2197" t="s">
        <v>15534</v>
      </c>
      <c r="E2197" t="s">
        <v>15554</v>
      </c>
      <c r="F2197" t="s">
        <v>15550</v>
      </c>
      <c r="G2197" t="s">
        <v>18548</v>
      </c>
      <c r="H2197" s="1">
        <v>45121.0546412037</v>
      </c>
      <c r="I2197" t="s">
        <v>18020</v>
      </c>
      <c r="J2197" s="1">
        <v>45121.0546412037</v>
      </c>
      <c r="K2197" t="s">
        <v>18020</v>
      </c>
    </row>
    <row r="2198" spans="1:11">
      <c r="A2198">
        <v>3555</v>
      </c>
      <c r="B2198" t="s">
        <v>18404</v>
      </c>
      <c r="C2198">
        <v>50321000</v>
      </c>
      <c r="D2198" t="s">
        <v>15534</v>
      </c>
      <c r="E2198" t="s">
        <v>15554</v>
      </c>
      <c r="F2198" t="s">
        <v>15536</v>
      </c>
      <c r="G2198" t="s">
        <v>18549</v>
      </c>
      <c r="H2198" s="1">
        <v>45121.055752314816</v>
      </c>
      <c r="I2198" t="s">
        <v>18020</v>
      </c>
      <c r="J2198" s="1">
        <v>45121.055752314816</v>
      </c>
      <c r="K2198" t="s">
        <v>18020</v>
      </c>
    </row>
    <row r="2199" spans="1:11">
      <c r="A2199">
        <v>8971</v>
      </c>
      <c r="B2199" t="s">
        <v>18550</v>
      </c>
      <c r="C2199">
        <v>51210000</v>
      </c>
      <c r="D2199" t="s">
        <v>15534</v>
      </c>
      <c r="E2199" t="s">
        <v>15554</v>
      </c>
      <c r="F2199" t="s">
        <v>15550</v>
      </c>
      <c r="G2199" t="s">
        <v>18551</v>
      </c>
      <c r="H2199" s="1">
        <v>45121.056041666663</v>
      </c>
      <c r="I2199" t="s">
        <v>18508</v>
      </c>
      <c r="J2199" s="1">
        <v>45121.056041666663</v>
      </c>
      <c r="K2199" t="s">
        <v>18508</v>
      </c>
    </row>
    <row r="2200" spans="1:11">
      <c r="A2200">
        <v>8657</v>
      </c>
      <c r="B2200" t="s">
        <v>18552</v>
      </c>
      <c r="C2200">
        <v>50905006</v>
      </c>
      <c r="D2200" t="s">
        <v>15534</v>
      </c>
      <c r="E2200" t="s">
        <v>15554</v>
      </c>
      <c r="F2200" t="s">
        <v>15550</v>
      </c>
      <c r="G2200" t="s">
        <v>18553</v>
      </c>
      <c r="H2200" s="1">
        <v>45121.058645833335</v>
      </c>
      <c r="I2200" t="s">
        <v>18020</v>
      </c>
      <c r="J2200" s="1">
        <v>45121.058645833335</v>
      </c>
      <c r="K2200" t="s">
        <v>18020</v>
      </c>
    </row>
    <row r="2201" spans="1:11">
      <c r="A2201">
        <v>11073</v>
      </c>
      <c r="B2201" t="s">
        <v>18554</v>
      </c>
      <c r="C2201">
        <v>50105000</v>
      </c>
      <c r="D2201" t="s">
        <v>15534</v>
      </c>
      <c r="E2201" t="s">
        <v>15586</v>
      </c>
      <c r="F2201" t="s">
        <v>15550</v>
      </c>
      <c r="G2201" t="s">
        <v>18555</v>
      </c>
      <c r="H2201" s="1">
        <v>45121.060787037037</v>
      </c>
      <c r="I2201" t="s">
        <v>18508</v>
      </c>
      <c r="J2201" s="1">
        <v>45121.060787037037</v>
      </c>
      <c r="K2201" t="s">
        <v>18508</v>
      </c>
    </row>
    <row r="2202" spans="1:11">
      <c r="A2202">
        <v>83074</v>
      </c>
      <c r="B2202" t="s">
        <v>18556</v>
      </c>
      <c r="C2202">
        <v>51220000</v>
      </c>
      <c r="D2202" t="s">
        <v>15534</v>
      </c>
      <c r="E2202" t="s">
        <v>15586</v>
      </c>
      <c r="F2202" t="s">
        <v>15550</v>
      </c>
      <c r="G2202" t="s">
        <v>18557</v>
      </c>
      <c r="H2202" s="1">
        <v>45121.061851851853</v>
      </c>
      <c r="I2202" t="s">
        <v>16551</v>
      </c>
      <c r="J2202" s="1">
        <v>45121.061851851853</v>
      </c>
      <c r="K2202" t="s">
        <v>16551</v>
      </c>
    </row>
    <row r="2203" spans="1:11">
      <c r="A2203">
        <v>101025</v>
      </c>
      <c r="B2203" t="s">
        <v>18558</v>
      </c>
      <c r="C2203">
        <v>57300000</v>
      </c>
      <c r="D2203" t="s">
        <v>15534</v>
      </c>
      <c r="E2203" t="s">
        <v>15554</v>
      </c>
      <c r="F2203" t="s">
        <v>15550</v>
      </c>
      <c r="G2203" t="s">
        <v>18559</v>
      </c>
      <c r="H2203" s="1">
        <v>45121.065532407411</v>
      </c>
      <c r="I2203" t="s">
        <v>16551</v>
      </c>
      <c r="J2203" s="1">
        <v>45121.065532407411</v>
      </c>
      <c r="K2203" t="s">
        <v>16551</v>
      </c>
    </row>
    <row r="2204" spans="1:11">
      <c r="A2204">
        <v>10695</v>
      </c>
      <c r="B2204" t="s">
        <v>18560</v>
      </c>
      <c r="C2204">
        <v>50366000</v>
      </c>
      <c r="D2204" t="s">
        <v>15534</v>
      </c>
      <c r="E2204" t="s">
        <v>15554</v>
      </c>
      <c r="F2204" t="s">
        <v>15550</v>
      </c>
      <c r="G2204" t="s">
        <v>18561</v>
      </c>
      <c r="H2204" s="1">
        <v>45121.067476851851</v>
      </c>
      <c r="I2204" t="s">
        <v>18020</v>
      </c>
      <c r="J2204" s="1">
        <v>45121.067476851851</v>
      </c>
      <c r="K2204" t="s">
        <v>18020</v>
      </c>
    </row>
    <row r="2205" spans="1:11">
      <c r="A2205">
        <v>11605</v>
      </c>
      <c r="B2205" t="s">
        <v>18562</v>
      </c>
      <c r="C2205">
        <v>50320000</v>
      </c>
      <c r="D2205" t="s">
        <v>15534</v>
      </c>
      <c r="E2205" t="s">
        <v>15554</v>
      </c>
      <c r="F2205" t="s">
        <v>15550</v>
      </c>
      <c r="G2205" t="s">
        <v>18563</v>
      </c>
      <c r="H2205" s="1">
        <v>45121.068298611113</v>
      </c>
      <c r="I2205" t="s">
        <v>18142</v>
      </c>
      <c r="J2205" s="1">
        <v>45121.068298611113</v>
      </c>
      <c r="K2205" t="s">
        <v>18142</v>
      </c>
    </row>
    <row r="2206" spans="1:11">
      <c r="A2206">
        <v>20606</v>
      </c>
      <c r="B2206" t="s">
        <v>4088</v>
      </c>
      <c r="C2206">
        <v>50321000</v>
      </c>
      <c r="D2206" t="s">
        <v>15534</v>
      </c>
      <c r="E2206" t="s">
        <v>15586</v>
      </c>
      <c r="F2206" t="s">
        <v>15536</v>
      </c>
      <c r="G2206" t="s">
        <v>18564</v>
      </c>
      <c r="H2206" s="1">
        <v>45121.068692129629</v>
      </c>
      <c r="I2206" t="s">
        <v>18371</v>
      </c>
      <c r="J2206" s="1">
        <v>45121.0700462963</v>
      </c>
      <c r="K2206" t="s">
        <v>18371</v>
      </c>
    </row>
    <row r="2207" spans="1:11">
      <c r="A2207">
        <v>83090</v>
      </c>
      <c r="B2207" t="s">
        <v>18565</v>
      </c>
      <c r="C2207">
        <v>50355000</v>
      </c>
      <c r="D2207" t="s">
        <v>15534</v>
      </c>
      <c r="E2207" t="s">
        <v>15544</v>
      </c>
      <c r="F2207" t="s">
        <v>15550</v>
      </c>
      <c r="G2207" t="s">
        <v>18566</v>
      </c>
      <c r="H2207" s="1">
        <v>45121.069178240738</v>
      </c>
      <c r="I2207" t="s">
        <v>16551</v>
      </c>
      <c r="J2207" s="1">
        <v>45121.069178240738</v>
      </c>
      <c r="K2207" t="s">
        <v>16551</v>
      </c>
    </row>
    <row r="2208" spans="1:11">
      <c r="A2208">
        <v>83090</v>
      </c>
      <c r="B2208" t="s">
        <v>18565</v>
      </c>
      <c r="C2208">
        <v>51210000</v>
      </c>
      <c r="D2208" t="s">
        <v>15534</v>
      </c>
      <c r="E2208" t="s">
        <v>15576</v>
      </c>
      <c r="F2208" t="s">
        <v>15536</v>
      </c>
      <c r="G2208" t="s">
        <v>18567</v>
      </c>
      <c r="H2208" s="1">
        <v>45121.069814814815</v>
      </c>
      <c r="I2208" t="s">
        <v>16551</v>
      </c>
      <c r="J2208" s="1">
        <v>45121.0703125</v>
      </c>
      <c r="K2208" t="s">
        <v>16551</v>
      </c>
    </row>
    <row r="2209" spans="1:11">
      <c r="A2209">
        <v>83090</v>
      </c>
      <c r="B2209" t="s">
        <v>18565</v>
      </c>
      <c r="C2209">
        <v>57700030</v>
      </c>
      <c r="D2209" t="s">
        <v>15534</v>
      </c>
      <c r="E2209" t="s">
        <v>15576</v>
      </c>
      <c r="F2209" t="s">
        <v>15536</v>
      </c>
      <c r="G2209" t="s">
        <v>18568</v>
      </c>
      <c r="H2209" s="1">
        <v>45121.071215277778</v>
      </c>
      <c r="I2209" t="s">
        <v>16551</v>
      </c>
      <c r="J2209" s="1">
        <v>45121.071215277778</v>
      </c>
      <c r="K2209" t="s">
        <v>16551</v>
      </c>
    </row>
    <row r="2210" spans="1:11">
      <c r="A2210">
        <v>83090</v>
      </c>
      <c r="B2210" t="s">
        <v>18565</v>
      </c>
      <c r="C2210">
        <v>58425000</v>
      </c>
      <c r="D2210" t="s">
        <v>15534</v>
      </c>
      <c r="E2210" t="s">
        <v>15544</v>
      </c>
      <c r="F2210" t="s">
        <v>15536</v>
      </c>
      <c r="G2210" t="s">
        <v>18569</v>
      </c>
      <c r="H2210" s="1">
        <v>45121.071932870371</v>
      </c>
      <c r="I2210" t="s">
        <v>16551</v>
      </c>
      <c r="J2210" s="1">
        <v>45121.071932870371</v>
      </c>
      <c r="K2210" t="s">
        <v>16551</v>
      </c>
    </row>
    <row r="2211" spans="1:11">
      <c r="A2211">
        <v>20605</v>
      </c>
      <c r="B2211" t="s">
        <v>4962</v>
      </c>
      <c r="C2211">
        <v>50320000</v>
      </c>
      <c r="D2211" t="s">
        <v>15534</v>
      </c>
      <c r="E2211" t="s">
        <v>15687</v>
      </c>
      <c r="F2211" t="s">
        <v>15550</v>
      </c>
      <c r="G2211" t="s">
        <v>18458</v>
      </c>
      <c r="H2211" s="1">
        <v>45121.072256944448</v>
      </c>
      <c r="I2211" t="s">
        <v>18371</v>
      </c>
      <c r="J2211" s="1">
        <v>45121.072256944448</v>
      </c>
      <c r="K2211" t="s">
        <v>18371</v>
      </c>
    </row>
    <row r="2212" spans="1:11">
      <c r="A2212">
        <v>20608</v>
      </c>
      <c r="B2212" t="s">
        <v>2879</v>
      </c>
      <c r="C2212">
        <v>50321000</v>
      </c>
      <c r="D2212" t="s">
        <v>15534</v>
      </c>
      <c r="E2212" t="s">
        <v>15586</v>
      </c>
      <c r="F2212" t="s">
        <v>15536</v>
      </c>
      <c r="G2212" t="s">
        <v>18564</v>
      </c>
      <c r="H2212" s="1">
        <v>45121.076643518521</v>
      </c>
      <c r="I2212" t="s">
        <v>18371</v>
      </c>
      <c r="J2212" s="1">
        <v>45121.076643518521</v>
      </c>
      <c r="K2212" t="s">
        <v>18371</v>
      </c>
    </row>
    <row r="2213" spans="1:11">
      <c r="A2213">
        <v>10792</v>
      </c>
      <c r="B2213" t="s">
        <v>18570</v>
      </c>
      <c r="C2213">
        <v>50321000</v>
      </c>
      <c r="D2213" t="s">
        <v>15534</v>
      </c>
      <c r="E2213" t="s">
        <v>15586</v>
      </c>
      <c r="F2213" t="s">
        <v>15536</v>
      </c>
      <c r="G2213" t="s">
        <v>18564</v>
      </c>
      <c r="H2213" s="1">
        <v>45121.076840277776</v>
      </c>
      <c r="I2213" t="s">
        <v>18371</v>
      </c>
      <c r="J2213" s="1">
        <v>45121.076840277776</v>
      </c>
      <c r="K2213" t="s">
        <v>18371</v>
      </c>
    </row>
    <row r="2214" spans="1:11">
      <c r="A2214">
        <v>20608</v>
      </c>
      <c r="B2214" t="s">
        <v>2879</v>
      </c>
      <c r="C2214">
        <v>50905006</v>
      </c>
      <c r="D2214" t="s">
        <v>15534</v>
      </c>
      <c r="E2214" t="s">
        <v>15540</v>
      </c>
      <c r="F2214" t="s">
        <v>15550</v>
      </c>
      <c r="G2214" t="s">
        <v>18571</v>
      </c>
      <c r="H2214" s="1">
        <v>45121.081331018519</v>
      </c>
      <c r="I2214" t="s">
        <v>18371</v>
      </c>
      <c r="J2214" s="1">
        <v>45121.081331018519</v>
      </c>
      <c r="K2214" t="s">
        <v>18371</v>
      </c>
    </row>
    <row r="2215" spans="1:11">
      <c r="A2215">
        <v>20632</v>
      </c>
      <c r="B2215" t="s">
        <v>18572</v>
      </c>
      <c r="C2215">
        <v>50905006</v>
      </c>
      <c r="D2215" t="s">
        <v>15534</v>
      </c>
      <c r="E2215" t="s">
        <v>15540</v>
      </c>
      <c r="F2215" t="s">
        <v>15536</v>
      </c>
      <c r="G2215" t="s">
        <v>18433</v>
      </c>
      <c r="H2215" s="1">
        <v>45121.083356481482</v>
      </c>
      <c r="I2215" t="s">
        <v>18371</v>
      </c>
      <c r="J2215" s="1">
        <v>45121.085555555554</v>
      </c>
      <c r="K2215" t="s">
        <v>18371</v>
      </c>
    </row>
    <row r="2216" spans="1:11">
      <c r="A2216">
        <v>4273</v>
      </c>
      <c r="B2216" t="s">
        <v>18573</v>
      </c>
      <c r="C2216">
        <v>50905006</v>
      </c>
      <c r="D2216" t="s">
        <v>15534</v>
      </c>
      <c r="E2216" t="s">
        <v>15540</v>
      </c>
      <c r="F2216" t="s">
        <v>15536</v>
      </c>
      <c r="G2216" t="s">
        <v>18433</v>
      </c>
      <c r="H2216" s="1">
        <v>45121.084918981483</v>
      </c>
      <c r="I2216" t="s">
        <v>18371</v>
      </c>
      <c r="J2216" s="1">
        <v>45121.085324074076</v>
      </c>
      <c r="K2216" t="s">
        <v>18371</v>
      </c>
    </row>
    <row r="2217" spans="1:11">
      <c r="A2217">
        <v>9038</v>
      </c>
      <c r="B2217" t="s">
        <v>18574</v>
      </c>
      <c r="C2217">
        <v>50812000</v>
      </c>
      <c r="D2217" t="s">
        <v>15534</v>
      </c>
      <c r="E2217" t="s">
        <v>15535</v>
      </c>
      <c r="F2217" t="s">
        <v>15536</v>
      </c>
      <c r="G2217" t="s">
        <v>18575</v>
      </c>
      <c r="H2217" s="1">
        <v>45121.085694444446</v>
      </c>
      <c r="I2217" t="s">
        <v>16833</v>
      </c>
      <c r="J2217" s="1">
        <v>45121.085694444446</v>
      </c>
      <c r="K2217" t="s">
        <v>16833</v>
      </c>
    </row>
    <row r="2218" spans="1:11">
      <c r="A2218">
        <v>20607</v>
      </c>
      <c r="B2218" t="s">
        <v>2902</v>
      </c>
      <c r="C2218">
        <v>50905006</v>
      </c>
      <c r="D2218" t="s">
        <v>15534</v>
      </c>
      <c r="E2218" t="s">
        <v>15540</v>
      </c>
      <c r="F2218" t="s">
        <v>15536</v>
      </c>
      <c r="G2218" t="s">
        <v>18433</v>
      </c>
      <c r="H2218" s="1">
        <v>45121.086759259262</v>
      </c>
      <c r="I2218" t="s">
        <v>18371</v>
      </c>
      <c r="J2218" s="1">
        <v>45121.086759259262</v>
      </c>
      <c r="K2218" t="s">
        <v>18371</v>
      </c>
    </row>
    <row r="2219" spans="1:11">
      <c r="A2219">
        <v>9043</v>
      </c>
      <c r="B2219" t="s">
        <v>18576</v>
      </c>
      <c r="C2219">
        <v>51220000</v>
      </c>
      <c r="D2219" t="s">
        <v>15534</v>
      </c>
      <c r="E2219" t="s">
        <v>15544</v>
      </c>
      <c r="F2219" t="s">
        <v>15550</v>
      </c>
      <c r="G2219" t="s">
        <v>18577</v>
      </c>
      <c r="H2219" s="1">
        <v>45121.08734953704</v>
      </c>
      <c r="I2219" t="s">
        <v>16833</v>
      </c>
      <c r="J2219" s="1">
        <v>45121.08734953704</v>
      </c>
      <c r="K2219" t="s">
        <v>16833</v>
      </c>
    </row>
    <row r="2220" spans="1:11">
      <c r="A2220">
        <v>10644</v>
      </c>
      <c r="B2220" t="s">
        <v>18578</v>
      </c>
      <c r="C2220">
        <v>57300021</v>
      </c>
      <c r="D2220" t="s">
        <v>15534</v>
      </c>
      <c r="E2220" t="s">
        <v>15554</v>
      </c>
      <c r="F2220" t="s">
        <v>15550</v>
      </c>
      <c r="G2220" t="s">
        <v>18579</v>
      </c>
      <c r="H2220" s="1">
        <v>45121.087476851855</v>
      </c>
      <c r="I2220" t="s">
        <v>18020</v>
      </c>
      <c r="J2220" s="1">
        <v>45121.087476851855</v>
      </c>
      <c r="K2220" t="s">
        <v>18020</v>
      </c>
    </row>
    <row r="2221" spans="1:11">
      <c r="A2221">
        <v>10740</v>
      </c>
      <c r="B2221" t="s">
        <v>18580</v>
      </c>
      <c r="C2221">
        <v>50310000</v>
      </c>
      <c r="D2221" t="s">
        <v>15534</v>
      </c>
      <c r="E2221" t="s">
        <v>15544</v>
      </c>
      <c r="F2221" t="s">
        <v>15550</v>
      </c>
      <c r="G2221" t="s">
        <v>18581</v>
      </c>
      <c r="H2221" s="1">
        <v>45121.090902777774</v>
      </c>
      <c r="I2221" t="s">
        <v>18371</v>
      </c>
      <c r="J2221" s="1">
        <v>45121.091504629629</v>
      </c>
      <c r="K2221" t="s">
        <v>18371</v>
      </c>
    </row>
    <row r="2222" spans="1:11">
      <c r="A2222">
        <v>10661</v>
      </c>
      <c r="B2222" t="s">
        <v>18582</v>
      </c>
      <c r="C2222">
        <v>50321000</v>
      </c>
      <c r="D2222" t="s">
        <v>15534</v>
      </c>
      <c r="E2222" t="s">
        <v>15554</v>
      </c>
      <c r="F2222" t="s">
        <v>15550</v>
      </c>
      <c r="G2222" t="s">
        <v>18583</v>
      </c>
      <c r="H2222" s="1">
        <v>45121.092060185183</v>
      </c>
      <c r="I2222" t="s">
        <v>18020</v>
      </c>
      <c r="J2222" s="1">
        <v>45121.092060185183</v>
      </c>
      <c r="K2222" t="s">
        <v>18020</v>
      </c>
    </row>
    <row r="2223" spans="1:11">
      <c r="A2223">
        <v>4621</v>
      </c>
      <c r="B2223" t="s">
        <v>18584</v>
      </c>
      <c r="C2223">
        <v>50305021</v>
      </c>
      <c r="D2223" t="s">
        <v>15534</v>
      </c>
      <c r="E2223" t="s">
        <v>15554</v>
      </c>
      <c r="F2223" t="s">
        <v>15550</v>
      </c>
      <c r="G2223" t="s">
        <v>18585</v>
      </c>
      <c r="H2223" s="1">
        <v>45121.094305555554</v>
      </c>
      <c r="I2223" t="s">
        <v>18020</v>
      </c>
      <c r="J2223" s="1">
        <v>45121.094305555554</v>
      </c>
      <c r="K2223" t="s">
        <v>18020</v>
      </c>
    </row>
    <row r="2224" spans="1:11">
      <c r="A2224">
        <v>126194</v>
      </c>
      <c r="B2224" t="s">
        <v>18586</v>
      </c>
      <c r="C2224">
        <v>50321000</v>
      </c>
      <c r="D2224" t="s">
        <v>15534</v>
      </c>
      <c r="E2224" t="s">
        <v>15549</v>
      </c>
      <c r="F2224" t="s">
        <v>15550</v>
      </c>
      <c r="G2224" t="s">
        <v>18587</v>
      </c>
      <c r="H2224" s="1">
        <v>45121.094606481478</v>
      </c>
      <c r="I2224" t="s">
        <v>17784</v>
      </c>
      <c r="J2224" s="1">
        <v>45121.094606481478</v>
      </c>
      <c r="K2224" t="s">
        <v>17784</v>
      </c>
    </row>
    <row r="2225" spans="1:11">
      <c r="A2225">
        <v>83128</v>
      </c>
      <c r="B2225" t="s">
        <v>18588</v>
      </c>
      <c r="C2225">
        <v>50366000</v>
      </c>
      <c r="D2225" t="s">
        <v>15534</v>
      </c>
      <c r="E2225" t="s">
        <v>15544</v>
      </c>
      <c r="F2225" t="s">
        <v>15550</v>
      </c>
      <c r="G2225" t="s">
        <v>18589</v>
      </c>
      <c r="H2225" s="1">
        <v>45121.095266203702</v>
      </c>
      <c r="I2225" t="s">
        <v>16671</v>
      </c>
      <c r="J2225" s="1">
        <v>45121.095266203702</v>
      </c>
      <c r="K2225" t="s">
        <v>16671</v>
      </c>
    </row>
    <row r="2226" spans="1:11">
      <c r="A2226">
        <v>83128</v>
      </c>
      <c r="B2226" t="s">
        <v>18588</v>
      </c>
      <c r="C2226">
        <v>50255000</v>
      </c>
      <c r="D2226" t="s">
        <v>15534</v>
      </c>
      <c r="E2226" t="s">
        <v>15540</v>
      </c>
      <c r="F2226" t="s">
        <v>15550</v>
      </c>
      <c r="G2226" t="s">
        <v>18590</v>
      </c>
      <c r="H2226" s="1">
        <v>45121.095648148148</v>
      </c>
      <c r="I2226" t="s">
        <v>16671</v>
      </c>
      <c r="J2226" s="1">
        <v>45121.095648148148</v>
      </c>
      <c r="K2226" t="s">
        <v>16671</v>
      </c>
    </row>
    <row r="2227" spans="1:11">
      <c r="A2227">
        <v>4606</v>
      </c>
      <c r="B2227" t="s">
        <v>18591</v>
      </c>
      <c r="C2227">
        <v>58355040</v>
      </c>
      <c r="D2227" t="s">
        <v>15534</v>
      </c>
      <c r="E2227" t="s">
        <v>15535</v>
      </c>
      <c r="F2227" t="s">
        <v>15536</v>
      </c>
      <c r="G2227" t="s">
        <v>18592</v>
      </c>
      <c r="H2227" s="1">
        <v>45121.09615740741</v>
      </c>
      <c r="I2227" t="s">
        <v>16833</v>
      </c>
      <c r="J2227" s="1">
        <v>45121.09615740741</v>
      </c>
      <c r="K2227" t="s">
        <v>16833</v>
      </c>
    </row>
    <row r="2228" spans="1:11">
      <c r="A2228">
        <v>126194</v>
      </c>
      <c r="B2228" t="s">
        <v>18586</v>
      </c>
      <c r="C2228">
        <v>50390000</v>
      </c>
      <c r="D2228" t="s">
        <v>15534</v>
      </c>
      <c r="E2228" t="s">
        <v>15586</v>
      </c>
      <c r="F2228" t="s">
        <v>15536</v>
      </c>
      <c r="G2228" t="s">
        <v>18593</v>
      </c>
      <c r="H2228" s="1">
        <v>45121.098749999997</v>
      </c>
      <c r="I2228" t="s">
        <v>17784</v>
      </c>
      <c r="J2228" s="1">
        <v>45121.098749999997</v>
      </c>
      <c r="K2228" t="s">
        <v>17784</v>
      </c>
    </row>
    <row r="2229" spans="1:11">
      <c r="A2229">
        <v>9040</v>
      </c>
      <c r="B2229" t="s">
        <v>18594</v>
      </c>
      <c r="C2229">
        <v>50905006</v>
      </c>
      <c r="D2229" t="s">
        <v>15534</v>
      </c>
      <c r="E2229" t="s">
        <v>15586</v>
      </c>
      <c r="F2229" t="s">
        <v>15536</v>
      </c>
      <c r="G2229" t="s">
        <v>18595</v>
      </c>
      <c r="H2229" s="1">
        <v>45121.104247685187</v>
      </c>
      <c r="I2229" t="s">
        <v>16833</v>
      </c>
      <c r="J2229" s="1">
        <v>45121.853217592594</v>
      </c>
      <c r="K2229" t="s">
        <v>16833</v>
      </c>
    </row>
    <row r="2230" spans="1:11">
      <c r="A2230">
        <v>10831</v>
      </c>
      <c r="B2230" t="s">
        <v>18596</v>
      </c>
      <c r="C2230">
        <v>56200000</v>
      </c>
      <c r="D2230" t="s">
        <v>15534</v>
      </c>
      <c r="E2230" t="s">
        <v>15586</v>
      </c>
      <c r="F2230" t="s">
        <v>15550</v>
      </c>
      <c r="G2230" t="s">
        <v>18597</v>
      </c>
      <c r="H2230" s="1">
        <v>45121.105405092596</v>
      </c>
      <c r="I2230" t="s">
        <v>18371</v>
      </c>
      <c r="J2230" s="1">
        <v>45121.105405092596</v>
      </c>
      <c r="K2230" t="s">
        <v>18371</v>
      </c>
    </row>
    <row r="2231" spans="1:11">
      <c r="A2231">
        <v>4601</v>
      </c>
      <c r="B2231" t="s">
        <v>18598</v>
      </c>
      <c r="C2231">
        <v>50310000</v>
      </c>
      <c r="D2231" t="s">
        <v>15534</v>
      </c>
      <c r="E2231" t="s">
        <v>15544</v>
      </c>
      <c r="F2231" t="s">
        <v>15550</v>
      </c>
      <c r="G2231" t="s">
        <v>18599</v>
      </c>
      <c r="H2231" s="1">
        <v>45121.105486111112</v>
      </c>
      <c r="I2231" t="s">
        <v>16833</v>
      </c>
      <c r="J2231" s="1">
        <v>45121.105486111112</v>
      </c>
      <c r="K2231" t="s">
        <v>16833</v>
      </c>
    </row>
    <row r="2232" spans="1:11">
      <c r="A2232">
        <v>20552</v>
      </c>
      <c r="B2232" t="s">
        <v>18600</v>
      </c>
      <c r="C2232">
        <v>50310000</v>
      </c>
      <c r="D2232" t="s">
        <v>15534</v>
      </c>
      <c r="E2232" t="s">
        <v>15544</v>
      </c>
      <c r="F2232" t="s">
        <v>15550</v>
      </c>
      <c r="G2232" t="s">
        <v>18601</v>
      </c>
      <c r="H2232" s="1">
        <v>45121.105821759258</v>
      </c>
      <c r="I2232" t="s">
        <v>18146</v>
      </c>
      <c r="J2232" s="1">
        <v>45121.106238425928</v>
      </c>
      <c r="K2232" t="s">
        <v>18146</v>
      </c>
    </row>
    <row r="2233" spans="1:11">
      <c r="A2233">
        <v>126194</v>
      </c>
      <c r="B2233" t="s">
        <v>18586</v>
      </c>
      <c r="C2233">
        <v>57300000</v>
      </c>
      <c r="D2233" t="s">
        <v>15534</v>
      </c>
      <c r="E2233" t="s">
        <v>15554</v>
      </c>
      <c r="F2233" t="s">
        <v>15536</v>
      </c>
      <c r="G2233" t="s">
        <v>18602</v>
      </c>
      <c r="H2233" s="1">
        <v>45121.10596064815</v>
      </c>
      <c r="I2233" t="s">
        <v>17784</v>
      </c>
      <c r="J2233" s="1">
        <v>45121.10596064815</v>
      </c>
      <c r="K2233" t="s">
        <v>17784</v>
      </c>
    </row>
    <row r="2234" spans="1:11">
      <c r="A2234">
        <v>76145</v>
      </c>
      <c r="B2234" t="s">
        <v>18603</v>
      </c>
      <c r="C2234">
        <v>57300010</v>
      </c>
      <c r="D2234" t="s">
        <v>15534</v>
      </c>
      <c r="E2234" t="s">
        <v>15576</v>
      </c>
      <c r="F2234" t="s">
        <v>15550</v>
      </c>
      <c r="G2234" t="s">
        <v>18604</v>
      </c>
      <c r="H2234" s="1">
        <v>45121.110393518517</v>
      </c>
      <c r="I2234" t="s">
        <v>16671</v>
      </c>
      <c r="J2234" s="1">
        <v>45121.110393518517</v>
      </c>
      <c r="K2234" t="s">
        <v>16671</v>
      </c>
    </row>
    <row r="2235" spans="1:11">
      <c r="A2235">
        <v>8926</v>
      </c>
      <c r="B2235" t="s">
        <v>18605</v>
      </c>
      <c r="C2235">
        <v>50321000</v>
      </c>
      <c r="D2235" t="s">
        <v>15534</v>
      </c>
      <c r="E2235" t="s">
        <v>15549</v>
      </c>
      <c r="F2235" t="s">
        <v>15550</v>
      </c>
      <c r="G2235" t="s">
        <v>18606</v>
      </c>
      <c r="H2235" s="1">
        <v>45121.111157407409</v>
      </c>
      <c r="I2235" t="s">
        <v>18607</v>
      </c>
      <c r="J2235" s="1">
        <v>45121.111157407409</v>
      </c>
      <c r="K2235" t="s">
        <v>18607</v>
      </c>
    </row>
    <row r="2236" spans="1:11">
      <c r="A2236">
        <v>20610</v>
      </c>
      <c r="B2236" t="s">
        <v>3482</v>
      </c>
      <c r="C2236">
        <v>51210000</v>
      </c>
      <c r="D2236" t="s">
        <v>15534</v>
      </c>
      <c r="E2236" t="s">
        <v>15586</v>
      </c>
      <c r="F2236" t="s">
        <v>15536</v>
      </c>
      <c r="G2236" t="s">
        <v>18608</v>
      </c>
      <c r="H2236" s="1">
        <v>45121.111921296295</v>
      </c>
      <c r="I2236" t="s">
        <v>18371</v>
      </c>
      <c r="J2236" s="1">
        <v>45121.111921296295</v>
      </c>
      <c r="K2236" t="s">
        <v>18371</v>
      </c>
    </row>
    <row r="2237" spans="1:11">
      <c r="A2237">
        <v>10618</v>
      </c>
      <c r="B2237" t="s">
        <v>18609</v>
      </c>
      <c r="C2237">
        <v>57700010</v>
      </c>
      <c r="D2237" t="s">
        <v>15534</v>
      </c>
      <c r="E2237" t="s">
        <v>15535</v>
      </c>
      <c r="F2237" t="s">
        <v>15550</v>
      </c>
      <c r="G2237" t="s">
        <v>18610</v>
      </c>
      <c r="H2237" s="1">
        <v>45121.112118055556</v>
      </c>
      <c r="I2237" t="s">
        <v>18607</v>
      </c>
      <c r="J2237" s="1">
        <v>45121.112118055556</v>
      </c>
      <c r="K2237" t="s">
        <v>18607</v>
      </c>
    </row>
    <row r="2238" spans="1:11">
      <c r="A2238">
        <v>10618</v>
      </c>
      <c r="B2238" t="s">
        <v>18609</v>
      </c>
      <c r="C2238">
        <v>50320000</v>
      </c>
      <c r="D2238" t="s">
        <v>15534</v>
      </c>
      <c r="E2238" t="s">
        <v>15554</v>
      </c>
      <c r="F2238" t="s">
        <v>15550</v>
      </c>
      <c r="G2238" t="s">
        <v>18611</v>
      </c>
      <c r="H2238" s="1">
        <v>45121.112384259257</v>
      </c>
      <c r="I2238" t="s">
        <v>18607</v>
      </c>
      <c r="J2238" s="1">
        <v>45121.112384259257</v>
      </c>
      <c r="K2238" t="s">
        <v>18607</v>
      </c>
    </row>
    <row r="2239" spans="1:11">
      <c r="A2239">
        <v>4273</v>
      </c>
      <c r="B2239" t="s">
        <v>18573</v>
      </c>
      <c r="C2239">
        <v>51220000</v>
      </c>
      <c r="D2239" t="s">
        <v>15534</v>
      </c>
      <c r="E2239" t="s">
        <v>15586</v>
      </c>
      <c r="F2239" t="s">
        <v>15536</v>
      </c>
      <c r="G2239" t="s">
        <v>18612</v>
      </c>
      <c r="H2239" s="1">
        <v>45121.112708333334</v>
      </c>
      <c r="I2239" t="s">
        <v>18371</v>
      </c>
      <c r="J2239" s="1">
        <v>45121.112708333334</v>
      </c>
      <c r="K2239" t="s">
        <v>18371</v>
      </c>
    </row>
    <row r="2240" spans="1:11">
      <c r="A2240">
        <v>4273</v>
      </c>
      <c r="B2240" t="s">
        <v>18573</v>
      </c>
      <c r="C2240">
        <v>55700000</v>
      </c>
      <c r="D2240" t="s">
        <v>15534</v>
      </c>
      <c r="E2240" t="s">
        <v>15535</v>
      </c>
      <c r="F2240" t="s">
        <v>15550</v>
      </c>
      <c r="G2240" t="s">
        <v>18613</v>
      </c>
      <c r="H2240" s="1">
        <v>45121.113263888888</v>
      </c>
      <c r="I2240" t="s">
        <v>18371</v>
      </c>
      <c r="J2240" s="1">
        <v>45121.113263888888</v>
      </c>
      <c r="K2240" t="s">
        <v>18371</v>
      </c>
    </row>
    <row r="2241" spans="1:11">
      <c r="A2241">
        <v>76145</v>
      </c>
      <c r="B2241" t="s">
        <v>18603</v>
      </c>
      <c r="C2241">
        <v>50905006</v>
      </c>
      <c r="D2241" t="s">
        <v>15534</v>
      </c>
      <c r="E2241" t="s">
        <v>15544</v>
      </c>
      <c r="F2241" t="s">
        <v>15536</v>
      </c>
      <c r="G2241" t="s">
        <v>18614</v>
      </c>
      <c r="H2241" s="1">
        <v>45121.113796296297</v>
      </c>
      <c r="I2241" t="s">
        <v>16671</v>
      </c>
      <c r="J2241" s="1">
        <v>45121.113796296297</v>
      </c>
      <c r="K2241" t="s">
        <v>16671</v>
      </c>
    </row>
    <row r="2242" spans="1:11">
      <c r="A2242">
        <v>180322</v>
      </c>
      <c r="B2242" t="s">
        <v>18615</v>
      </c>
      <c r="C2242">
        <v>50411000</v>
      </c>
      <c r="D2242" t="s">
        <v>15534</v>
      </c>
      <c r="E2242" t="s">
        <v>15554</v>
      </c>
      <c r="F2242" t="s">
        <v>15550</v>
      </c>
      <c r="G2242" t="s">
        <v>18616</v>
      </c>
      <c r="H2242" s="1">
        <v>45121.115555555552</v>
      </c>
      <c r="I2242" t="s">
        <v>18371</v>
      </c>
      <c r="J2242" s="1">
        <v>45121.115555555552</v>
      </c>
      <c r="K2242" t="s">
        <v>18371</v>
      </c>
    </row>
    <row r="2243" spans="1:11">
      <c r="A2243">
        <v>8923</v>
      </c>
      <c r="B2243" t="s">
        <v>18617</v>
      </c>
      <c r="C2243">
        <v>50320000</v>
      </c>
      <c r="D2243" t="s">
        <v>15534</v>
      </c>
      <c r="E2243" t="s">
        <v>15554</v>
      </c>
      <c r="F2243" t="s">
        <v>15550</v>
      </c>
      <c r="G2243" t="s">
        <v>18618</v>
      </c>
      <c r="H2243" s="1">
        <v>45121.116400462961</v>
      </c>
      <c r="I2243" t="s">
        <v>18607</v>
      </c>
      <c r="J2243" s="1">
        <v>45121.116400462961</v>
      </c>
      <c r="K2243" t="s">
        <v>18607</v>
      </c>
    </row>
    <row r="2244" spans="1:11">
      <c r="A2244">
        <v>8923</v>
      </c>
      <c r="B2244" t="s">
        <v>18617</v>
      </c>
      <c r="C2244">
        <v>50350000</v>
      </c>
      <c r="D2244" t="s">
        <v>15534</v>
      </c>
      <c r="E2244" t="s">
        <v>15535</v>
      </c>
      <c r="F2244" t="s">
        <v>15536</v>
      </c>
      <c r="G2244" t="s">
        <v>18619</v>
      </c>
      <c r="H2244" s="1">
        <v>45121.117222222223</v>
      </c>
      <c r="I2244" t="s">
        <v>18607</v>
      </c>
      <c r="J2244" s="1">
        <v>45121.117222222223</v>
      </c>
      <c r="K2244" t="s">
        <v>18607</v>
      </c>
    </row>
    <row r="2245" spans="1:11">
      <c r="A2245">
        <v>83110</v>
      </c>
      <c r="B2245" t="s">
        <v>18620</v>
      </c>
      <c r="C2245">
        <v>50255000</v>
      </c>
      <c r="D2245" t="s">
        <v>15534</v>
      </c>
      <c r="E2245" t="s">
        <v>15540</v>
      </c>
      <c r="F2245" t="s">
        <v>15550</v>
      </c>
      <c r="G2245" t="s">
        <v>18621</v>
      </c>
      <c r="H2245" s="1">
        <v>45121.118136574078</v>
      </c>
      <c r="I2245" t="s">
        <v>16671</v>
      </c>
      <c r="J2245" s="1">
        <v>45121.118136574078</v>
      </c>
      <c r="K2245" t="s">
        <v>16671</v>
      </c>
    </row>
    <row r="2246" spans="1:11">
      <c r="A2246">
        <v>4610</v>
      </c>
      <c r="B2246" t="s">
        <v>18622</v>
      </c>
      <c r="C2246">
        <v>50305025</v>
      </c>
      <c r="D2246" t="s">
        <v>15534</v>
      </c>
      <c r="E2246" t="s">
        <v>15544</v>
      </c>
      <c r="F2246" t="s">
        <v>15550</v>
      </c>
      <c r="G2246" t="s">
        <v>18623</v>
      </c>
      <c r="H2246" s="1">
        <v>45121.119745370372</v>
      </c>
      <c r="I2246" t="s">
        <v>16833</v>
      </c>
      <c r="J2246" s="1">
        <v>45121.119745370372</v>
      </c>
      <c r="K2246" t="s">
        <v>16833</v>
      </c>
    </row>
    <row r="2247" spans="1:11">
      <c r="A2247">
        <v>8891</v>
      </c>
      <c r="B2247" t="s">
        <v>18624</v>
      </c>
      <c r="C2247">
        <v>50320000</v>
      </c>
      <c r="D2247" t="s">
        <v>15534</v>
      </c>
      <c r="E2247" t="s">
        <v>15554</v>
      </c>
      <c r="F2247" t="s">
        <v>15550</v>
      </c>
      <c r="G2247" t="s">
        <v>18625</v>
      </c>
      <c r="H2247" s="1">
        <v>45121.119884259257</v>
      </c>
      <c r="I2247" t="s">
        <v>18607</v>
      </c>
      <c r="J2247" s="1">
        <v>45121.119884259257</v>
      </c>
      <c r="K2247" t="s">
        <v>18607</v>
      </c>
    </row>
    <row r="2248" spans="1:11">
      <c r="A2248">
        <v>8891</v>
      </c>
      <c r="B2248" t="s">
        <v>18624</v>
      </c>
      <c r="C2248">
        <v>58355030</v>
      </c>
      <c r="D2248" t="s">
        <v>15534</v>
      </c>
      <c r="E2248" t="s">
        <v>15576</v>
      </c>
      <c r="F2248" t="s">
        <v>15550</v>
      </c>
      <c r="G2248" t="s">
        <v>18626</v>
      </c>
      <c r="H2248" s="1">
        <v>45121.120115740741</v>
      </c>
      <c r="I2248" t="s">
        <v>18607</v>
      </c>
      <c r="J2248" s="1">
        <v>45121.120115740741</v>
      </c>
      <c r="K2248" t="s">
        <v>18607</v>
      </c>
    </row>
    <row r="2249" spans="1:11">
      <c r="A2249">
        <v>4273</v>
      </c>
      <c r="B2249" t="s">
        <v>18573</v>
      </c>
      <c r="C2249">
        <v>50366000</v>
      </c>
      <c r="D2249" t="s">
        <v>15534</v>
      </c>
      <c r="E2249" t="s">
        <v>15554</v>
      </c>
      <c r="F2249" t="s">
        <v>15550</v>
      </c>
      <c r="G2249" t="s">
        <v>18627</v>
      </c>
      <c r="H2249" s="1">
        <v>45121.12263888889</v>
      </c>
      <c r="I2249" t="s">
        <v>18371</v>
      </c>
      <c r="J2249" s="1">
        <v>45121.12263888889</v>
      </c>
      <c r="K2249" t="s">
        <v>18371</v>
      </c>
    </row>
    <row r="2250" spans="1:11">
      <c r="A2250">
        <v>8905</v>
      </c>
      <c r="B2250" t="s">
        <v>18628</v>
      </c>
      <c r="C2250">
        <v>57700010</v>
      </c>
      <c r="D2250" t="s">
        <v>15534</v>
      </c>
      <c r="E2250" t="s">
        <v>15576</v>
      </c>
      <c r="F2250" t="s">
        <v>15550</v>
      </c>
      <c r="G2250" t="s">
        <v>18629</v>
      </c>
      <c r="H2250" s="1">
        <v>45121.122731481482</v>
      </c>
      <c r="I2250" t="s">
        <v>18607</v>
      </c>
      <c r="J2250" s="1">
        <v>45121.123148148145</v>
      </c>
      <c r="K2250" t="s">
        <v>18607</v>
      </c>
    </row>
    <row r="2251" spans="1:11">
      <c r="A2251">
        <v>4273</v>
      </c>
      <c r="B2251" t="s">
        <v>18573</v>
      </c>
      <c r="C2251">
        <v>50811000</v>
      </c>
      <c r="D2251" t="s">
        <v>15534</v>
      </c>
      <c r="E2251" t="s">
        <v>15586</v>
      </c>
      <c r="F2251" t="s">
        <v>15536</v>
      </c>
      <c r="G2251" t="s">
        <v>18630</v>
      </c>
      <c r="H2251" s="1">
        <v>45121.123761574076</v>
      </c>
      <c r="I2251" t="s">
        <v>18371</v>
      </c>
      <c r="J2251" s="1">
        <v>45121.123761574076</v>
      </c>
      <c r="K2251" t="s">
        <v>18371</v>
      </c>
    </row>
    <row r="2252" spans="1:11">
      <c r="A2252">
        <v>8911</v>
      </c>
      <c r="B2252" t="s">
        <v>18631</v>
      </c>
      <c r="C2252">
        <v>50320000</v>
      </c>
      <c r="D2252" t="s">
        <v>15534</v>
      </c>
      <c r="E2252" t="s">
        <v>15554</v>
      </c>
      <c r="F2252" t="s">
        <v>15550</v>
      </c>
      <c r="G2252" t="s">
        <v>18632</v>
      </c>
      <c r="H2252" s="1">
        <v>45121.125347222223</v>
      </c>
      <c r="I2252" t="s">
        <v>18607</v>
      </c>
      <c r="J2252" s="1">
        <v>45121.125347222223</v>
      </c>
      <c r="K2252" t="s">
        <v>18607</v>
      </c>
    </row>
    <row r="2253" spans="1:11">
      <c r="A2253">
        <v>8919</v>
      </c>
      <c r="B2253" t="s">
        <v>18633</v>
      </c>
      <c r="C2253">
        <v>50320000</v>
      </c>
      <c r="D2253" t="s">
        <v>15534</v>
      </c>
      <c r="E2253" t="s">
        <v>15554</v>
      </c>
      <c r="F2253" t="s">
        <v>15550</v>
      </c>
      <c r="G2253" t="s">
        <v>18634</v>
      </c>
      <c r="H2253" s="1">
        <v>45121.125740740739</v>
      </c>
      <c r="I2253" t="s">
        <v>18607</v>
      </c>
      <c r="J2253" s="1">
        <v>45121.125740740739</v>
      </c>
      <c r="K2253" t="s">
        <v>18607</v>
      </c>
    </row>
    <row r="2254" spans="1:11">
      <c r="A2254">
        <v>8907</v>
      </c>
      <c r="B2254" t="s">
        <v>18635</v>
      </c>
      <c r="C2254">
        <v>50320000</v>
      </c>
      <c r="D2254" t="s">
        <v>15534</v>
      </c>
      <c r="E2254" t="s">
        <v>15554</v>
      </c>
      <c r="F2254" t="s">
        <v>15550</v>
      </c>
      <c r="G2254" t="s">
        <v>18636</v>
      </c>
      <c r="H2254" s="1">
        <v>45121.127314814818</v>
      </c>
      <c r="I2254" t="s">
        <v>18607</v>
      </c>
      <c r="J2254" s="1">
        <v>45121.127314814818</v>
      </c>
      <c r="K2254" t="s">
        <v>18607</v>
      </c>
    </row>
    <row r="2255" spans="1:11">
      <c r="A2255">
        <v>8917</v>
      </c>
      <c r="B2255" t="s">
        <v>18637</v>
      </c>
      <c r="C2255">
        <v>51220000</v>
      </c>
      <c r="D2255" t="s">
        <v>15534</v>
      </c>
      <c r="E2255" t="s">
        <v>15554</v>
      </c>
      <c r="F2255" t="s">
        <v>15550</v>
      </c>
      <c r="G2255" t="s">
        <v>18638</v>
      </c>
      <c r="H2255" s="1">
        <v>45121.133043981485</v>
      </c>
      <c r="I2255" t="s">
        <v>18607</v>
      </c>
      <c r="J2255" s="1">
        <v>45121.133043981485</v>
      </c>
      <c r="K2255" t="s">
        <v>18607</v>
      </c>
    </row>
    <row r="2256" spans="1:11">
      <c r="A2256">
        <v>8929</v>
      </c>
      <c r="B2256" t="s">
        <v>18639</v>
      </c>
      <c r="C2256">
        <v>50305028</v>
      </c>
      <c r="D2256" t="s">
        <v>15534</v>
      </c>
      <c r="E2256" t="s">
        <v>15544</v>
      </c>
      <c r="F2256" t="s">
        <v>15550</v>
      </c>
      <c r="G2256" t="s">
        <v>18640</v>
      </c>
      <c r="H2256" s="1">
        <v>45121.135972222219</v>
      </c>
      <c r="I2256" t="s">
        <v>18607</v>
      </c>
      <c r="J2256" s="1">
        <v>45121.135972222219</v>
      </c>
      <c r="K2256" t="s">
        <v>18607</v>
      </c>
    </row>
    <row r="2257" spans="1:11">
      <c r="A2257">
        <v>10546</v>
      </c>
      <c r="B2257" t="s">
        <v>18641</v>
      </c>
      <c r="C2257">
        <v>50812000</v>
      </c>
      <c r="D2257" t="s">
        <v>15534</v>
      </c>
      <c r="E2257" t="s">
        <v>15687</v>
      </c>
      <c r="F2257" t="s">
        <v>15536</v>
      </c>
      <c r="G2257" t="s">
        <v>18642</v>
      </c>
      <c r="H2257" s="1">
        <v>45121.136400462965</v>
      </c>
      <c r="I2257" t="s">
        <v>18325</v>
      </c>
      <c r="J2257" s="1">
        <v>45121.136400462965</v>
      </c>
      <c r="K2257" t="s">
        <v>18325</v>
      </c>
    </row>
    <row r="2258" spans="1:11">
      <c r="A2258">
        <v>8929</v>
      </c>
      <c r="B2258" t="s">
        <v>18639</v>
      </c>
      <c r="C2258">
        <v>50905006</v>
      </c>
      <c r="D2258" t="s">
        <v>15534</v>
      </c>
      <c r="E2258" t="s">
        <v>15554</v>
      </c>
      <c r="F2258" t="s">
        <v>15536</v>
      </c>
      <c r="G2258" t="s">
        <v>18643</v>
      </c>
      <c r="H2258" s="1">
        <v>45121.137592592589</v>
      </c>
      <c r="I2258" t="s">
        <v>18607</v>
      </c>
      <c r="J2258" s="1">
        <v>45121.137592592589</v>
      </c>
      <c r="K2258" t="s">
        <v>18607</v>
      </c>
    </row>
    <row r="2259" spans="1:11">
      <c r="A2259">
        <v>10589</v>
      </c>
      <c r="B2259" t="s">
        <v>18644</v>
      </c>
      <c r="C2259">
        <v>50305028</v>
      </c>
      <c r="D2259" t="s">
        <v>15534</v>
      </c>
      <c r="E2259" t="s">
        <v>15687</v>
      </c>
      <c r="F2259" t="s">
        <v>15536</v>
      </c>
      <c r="G2259" t="s">
        <v>18645</v>
      </c>
      <c r="H2259" s="1">
        <v>45121.137881944444</v>
      </c>
      <c r="I2259" t="s">
        <v>18325</v>
      </c>
      <c r="J2259" s="1">
        <v>45121.137881944444</v>
      </c>
      <c r="K2259" t="s">
        <v>18325</v>
      </c>
    </row>
    <row r="2260" spans="1:11">
      <c r="A2260">
        <v>10619</v>
      </c>
      <c r="B2260" t="s">
        <v>18646</v>
      </c>
      <c r="C2260">
        <v>50320000</v>
      </c>
      <c r="D2260" t="s">
        <v>15534</v>
      </c>
      <c r="E2260" t="s">
        <v>15554</v>
      </c>
      <c r="F2260" t="s">
        <v>15550</v>
      </c>
      <c r="G2260" t="s">
        <v>18647</v>
      </c>
      <c r="H2260" s="1">
        <v>45121.138310185182</v>
      </c>
      <c r="I2260" t="s">
        <v>18607</v>
      </c>
      <c r="J2260" s="1">
        <v>45121.138310185182</v>
      </c>
      <c r="K2260" t="s">
        <v>18607</v>
      </c>
    </row>
    <row r="2261" spans="1:11">
      <c r="A2261">
        <v>8885</v>
      </c>
      <c r="B2261" t="s">
        <v>18648</v>
      </c>
      <c r="C2261">
        <v>50305028</v>
      </c>
      <c r="D2261" t="s">
        <v>15534</v>
      </c>
      <c r="E2261" t="s">
        <v>15554</v>
      </c>
      <c r="F2261" t="s">
        <v>15550</v>
      </c>
      <c r="G2261" t="s">
        <v>18649</v>
      </c>
      <c r="H2261" s="1">
        <v>45121.139166666668</v>
      </c>
      <c r="I2261" t="s">
        <v>18607</v>
      </c>
      <c r="J2261" s="1">
        <v>45121.139166666668</v>
      </c>
      <c r="K2261" t="s">
        <v>18607</v>
      </c>
    </row>
    <row r="2262" spans="1:11">
      <c r="A2262">
        <v>10657</v>
      </c>
      <c r="B2262" t="s">
        <v>18650</v>
      </c>
      <c r="C2262">
        <v>50305021</v>
      </c>
      <c r="D2262" t="s">
        <v>15534</v>
      </c>
      <c r="E2262" t="s">
        <v>15554</v>
      </c>
      <c r="F2262" t="s">
        <v>15550</v>
      </c>
      <c r="G2262" t="s">
        <v>18651</v>
      </c>
      <c r="H2262" s="1">
        <v>45121.169293981482</v>
      </c>
      <c r="I2262" t="s">
        <v>18020</v>
      </c>
      <c r="J2262" s="1">
        <v>45121.169293981482</v>
      </c>
      <c r="K2262" t="s">
        <v>18020</v>
      </c>
    </row>
    <row r="2263" spans="1:11">
      <c r="A2263">
        <v>82700</v>
      </c>
      <c r="B2263" t="s">
        <v>18652</v>
      </c>
      <c r="C2263">
        <v>51220000</v>
      </c>
      <c r="D2263" t="s">
        <v>15534</v>
      </c>
      <c r="E2263" t="s">
        <v>15586</v>
      </c>
      <c r="F2263" t="s">
        <v>15536</v>
      </c>
      <c r="G2263" t="s">
        <v>18653</v>
      </c>
      <c r="H2263" s="1">
        <v>45121.176111111112</v>
      </c>
      <c r="I2263" t="s">
        <v>18020</v>
      </c>
      <c r="J2263" s="1">
        <v>45121.176111111112</v>
      </c>
      <c r="K2263" t="s">
        <v>18020</v>
      </c>
    </row>
    <row r="2264" spans="1:11">
      <c r="A2264">
        <v>82700</v>
      </c>
      <c r="B2264" t="s">
        <v>18652</v>
      </c>
      <c r="C2264">
        <v>50905006</v>
      </c>
      <c r="D2264" t="s">
        <v>15534</v>
      </c>
      <c r="E2264" t="s">
        <v>15687</v>
      </c>
      <c r="F2264" t="s">
        <v>15550</v>
      </c>
      <c r="G2264" t="s">
        <v>18654</v>
      </c>
      <c r="H2264" s="1">
        <v>45121.177025462966</v>
      </c>
      <c r="I2264" t="s">
        <v>18020</v>
      </c>
      <c r="J2264" s="1">
        <v>45121.177025462966</v>
      </c>
      <c r="K2264" t="s">
        <v>18020</v>
      </c>
    </row>
    <row r="2265" spans="1:11">
      <c r="A2265">
        <v>10690</v>
      </c>
      <c r="B2265" t="s">
        <v>18655</v>
      </c>
      <c r="C2265">
        <v>50811001</v>
      </c>
      <c r="D2265" t="s">
        <v>15534</v>
      </c>
      <c r="E2265" t="s">
        <v>15554</v>
      </c>
      <c r="F2265" t="s">
        <v>15550</v>
      </c>
      <c r="G2265" t="s">
        <v>18656</v>
      </c>
      <c r="H2265" s="1">
        <v>45121.179351851853</v>
      </c>
      <c r="I2265" t="s">
        <v>18020</v>
      </c>
      <c r="J2265" s="1">
        <v>45121.179351851853</v>
      </c>
      <c r="K2265" t="s">
        <v>18020</v>
      </c>
    </row>
    <row r="2266" spans="1:11">
      <c r="A2266">
        <v>10690</v>
      </c>
      <c r="B2266" t="s">
        <v>18655</v>
      </c>
      <c r="C2266">
        <v>50811000</v>
      </c>
      <c r="D2266" t="s">
        <v>15534</v>
      </c>
      <c r="E2266" t="s">
        <v>15687</v>
      </c>
      <c r="F2266" t="s">
        <v>15550</v>
      </c>
      <c r="G2266" t="s">
        <v>18657</v>
      </c>
      <c r="H2266" s="1">
        <v>45121.182210648149</v>
      </c>
      <c r="I2266" t="s">
        <v>18020</v>
      </c>
      <c r="J2266" s="1">
        <v>45121.182210648149</v>
      </c>
      <c r="K2266" t="s">
        <v>18020</v>
      </c>
    </row>
    <row r="2267" spans="1:11">
      <c r="A2267">
        <v>8730</v>
      </c>
      <c r="B2267" t="s">
        <v>18658</v>
      </c>
      <c r="C2267">
        <v>51220000</v>
      </c>
      <c r="D2267" t="s">
        <v>15534</v>
      </c>
      <c r="E2267" t="s">
        <v>15554</v>
      </c>
      <c r="F2267" t="s">
        <v>15536</v>
      </c>
      <c r="G2267" t="s">
        <v>18659</v>
      </c>
      <c r="H2267" s="1">
        <v>45121.191053240742</v>
      </c>
      <c r="I2267" t="s">
        <v>18020</v>
      </c>
      <c r="J2267" s="1">
        <v>45121.191053240742</v>
      </c>
      <c r="K2267" t="s">
        <v>18020</v>
      </c>
    </row>
    <row r="2268" spans="1:11">
      <c r="A2268">
        <v>8730</v>
      </c>
      <c r="B2268" t="s">
        <v>18658</v>
      </c>
      <c r="C2268">
        <v>50915000</v>
      </c>
      <c r="D2268" t="s">
        <v>15534</v>
      </c>
      <c r="E2268" t="s">
        <v>15554</v>
      </c>
      <c r="F2268" t="s">
        <v>15536</v>
      </c>
      <c r="G2268" t="s">
        <v>18660</v>
      </c>
      <c r="H2268" s="1">
        <v>45121.192118055558</v>
      </c>
      <c r="I2268" t="s">
        <v>18020</v>
      </c>
      <c r="J2268" s="1">
        <v>45121.192118055558</v>
      </c>
      <c r="K2268" t="s">
        <v>18020</v>
      </c>
    </row>
    <row r="2269" spans="1:11">
      <c r="A2269">
        <v>8730</v>
      </c>
      <c r="B2269" t="s">
        <v>18658</v>
      </c>
      <c r="C2269">
        <v>51210000</v>
      </c>
      <c r="D2269" t="s">
        <v>15534</v>
      </c>
      <c r="E2269" t="s">
        <v>15586</v>
      </c>
      <c r="F2269" t="s">
        <v>15536</v>
      </c>
      <c r="G2269" t="s">
        <v>18661</v>
      </c>
      <c r="H2269" s="1">
        <v>45121.192974537036</v>
      </c>
      <c r="I2269" t="s">
        <v>18020</v>
      </c>
      <c r="J2269" s="1">
        <v>45121.192974537036</v>
      </c>
      <c r="K2269" t="s">
        <v>18020</v>
      </c>
    </row>
    <row r="2270" spans="1:11">
      <c r="A2270">
        <v>8803</v>
      </c>
      <c r="B2270" t="s">
        <v>18662</v>
      </c>
      <c r="C2270">
        <v>50320000</v>
      </c>
      <c r="D2270" t="s">
        <v>15534</v>
      </c>
      <c r="E2270" t="s">
        <v>15554</v>
      </c>
      <c r="F2270" t="s">
        <v>15536</v>
      </c>
      <c r="G2270" t="s">
        <v>18663</v>
      </c>
      <c r="H2270" s="1">
        <v>45121.195023148146</v>
      </c>
      <c r="I2270" t="s">
        <v>16839</v>
      </c>
      <c r="J2270" s="1">
        <v>45121.195023148146</v>
      </c>
      <c r="K2270" t="s">
        <v>16839</v>
      </c>
    </row>
    <row r="2271" spans="1:11">
      <c r="A2271">
        <v>8801</v>
      </c>
      <c r="B2271" t="s">
        <v>18664</v>
      </c>
      <c r="C2271">
        <v>50366000</v>
      </c>
      <c r="D2271" t="s">
        <v>15534</v>
      </c>
      <c r="E2271" t="s">
        <v>15687</v>
      </c>
      <c r="F2271" t="s">
        <v>15550</v>
      </c>
      <c r="G2271" t="s">
        <v>18665</v>
      </c>
      <c r="H2271" s="1">
        <v>45121.195798611108</v>
      </c>
      <c r="I2271" t="s">
        <v>16839</v>
      </c>
      <c r="J2271" s="1">
        <v>45121.195798611108</v>
      </c>
      <c r="K2271" t="s">
        <v>16839</v>
      </c>
    </row>
    <row r="2272" spans="1:11">
      <c r="A2272">
        <v>8803</v>
      </c>
      <c r="B2272" t="s">
        <v>18662</v>
      </c>
      <c r="C2272">
        <v>50365000</v>
      </c>
      <c r="D2272" t="s">
        <v>15534</v>
      </c>
      <c r="E2272" t="s">
        <v>15687</v>
      </c>
      <c r="F2272" t="s">
        <v>15550</v>
      </c>
      <c r="G2272" t="s">
        <v>18665</v>
      </c>
      <c r="H2272" s="1">
        <v>45121.195972222224</v>
      </c>
      <c r="I2272" t="s">
        <v>16839</v>
      </c>
      <c r="J2272" s="1">
        <v>45121.195972222224</v>
      </c>
      <c r="K2272" t="s">
        <v>16839</v>
      </c>
    </row>
    <row r="2273" spans="1:11">
      <c r="A2273">
        <v>76070</v>
      </c>
      <c r="B2273" t="s">
        <v>18666</v>
      </c>
      <c r="C2273">
        <v>50305028</v>
      </c>
      <c r="D2273" t="s">
        <v>15534</v>
      </c>
      <c r="E2273" t="s">
        <v>15554</v>
      </c>
      <c r="F2273" t="s">
        <v>15550</v>
      </c>
      <c r="G2273" t="s">
        <v>18667</v>
      </c>
      <c r="H2273" s="1">
        <v>45121.19699074074</v>
      </c>
      <c r="I2273" t="s">
        <v>18668</v>
      </c>
      <c r="J2273" s="1">
        <v>45121.19699074074</v>
      </c>
      <c r="K2273" t="s">
        <v>18668</v>
      </c>
    </row>
    <row r="2274" spans="1:11">
      <c r="A2274">
        <v>8523</v>
      </c>
      <c r="B2274" t="s">
        <v>18669</v>
      </c>
      <c r="C2274">
        <v>50905006</v>
      </c>
      <c r="D2274" t="s">
        <v>15534</v>
      </c>
      <c r="E2274" t="s">
        <v>15554</v>
      </c>
      <c r="F2274" t="s">
        <v>15550</v>
      </c>
      <c r="G2274" t="s">
        <v>18670</v>
      </c>
      <c r="H2274" s="1">
        <v>45121.19767361111</v>
      </c>
      <c r="I2274" t="s">
        <v>18020</v>
      </c>
      <c r="J2274" s="1">
        <v>45121.19767361111</v>
      </c>
      <c r="K2274" t="s">
        <v>18020</v>
      </c>
    </row>
    <row r="2275" spans="1:11">
      <c r="A2275">
        <v>8523</v>
      </c>
      <c r="B2275" t="s">
        <v>18669</v>
      </c>
      <c r="C2275">
        <v>57700060</v>
      </c>
      <c r="D2275" t="s">
        <v>15534</v>
      </c>
      <c r="E2275" t="s">
        <v>15554</v>
      </c>
      <c r="F2275" t="s">
        <v>15550</v>
      </c>
      <c r="G2275" t="s">
        <v>18671</v>
      </c>
      <c r="H2275" s="1">
        <v>45121.200324074074</v>
      </c>
      <c r="I2275" t="s">
        <v>18020</v>
      </c>
      <c r="J2275" s="1">
        <v>45121.200324074074</v>
      </c>
      <c r="K2275" t="s">
        <v>18020</v>
      </c>
    </row>
    <row r="2276" spans="1:11">
      <c r="A2276">
        <v>8654</v>
      </c>
      <c r="B2276" t="s">
        <v>18672</v>
      </c>
      <c r="C2276">
        <v>57700010</v>
      </c>
      <c r="D2276" t="s">
        <v>15534</v>
      </c>
      <c r="E2276" t="s">
        <v>15535</v>
      </c>
      <c r="F2276" t="s">
        <v>15550</v>
      </c>
      <c r="G2276" t="s">
        <v>18673</v>
      </c>
      <c r="H2276" s="1">
        <v>45121.200682870367</v>
      </c>
      <c r="I2276" t="s">
        <v>18146</v>
      </c>
      <c r="J2276" s="1">
        <v>45121.200682870367</v>
      </c>
      <c r="K2276" t="s">
        <v>18146</v>
      </c>
    </row>
    <row r="2277" spans="1:11">
      <c r="A2277">
        <v>8523</v>
      </c>
      <c r="B2277" t="s">
        <v>18669</v>
      </c>
      <c r="C2277">
        <v>58200002</v>
      </c>
      <c r="D2277" t="s">
        <v>15534</v>
      </c>
      <c r="E2277" t="s">
        <v>15554</v>
      </c>
      <c r="F2277" t="s">
        <v>15550</v>
      </c>
      <c r="G2277" t="s">
        <v>18674</v>
      </c>
      <c r="H2277" s="1">
        <v>45121.201215277775</v>
      </c>
      <c r="I2277" t="s">
        <v>18020</v>
      </c>
      <c r="J2277" s="1">
        <v>45121.201215277775</v>
      </c>
      <c r="K2277" t="s">
        <v>18020</v>
      </c>
    </row>
    <row r="2278" spans="1:11">
      <c r="A2278">
        <v>8523</v>
      </c>
      <c r="B2278" t="s">
        <v>18669</v>
      </c>
      <c r="C2278">
        <v>58200000</v>
      </c>
      <c r="D2278" t="s">
        <v>15534</v>
      </c>
      <c r="E2278" t="s">
        <v>15554</v>
      </c>
      <c r="F2278" t="s">
        <v>15536</v>
      </c>
      <c r="G2278" t="s">
        <v>18674</v>
      </c>
      <c r="H2278" s="1">
        <v>45121.201608796298</v>
      </c>
      <c r="I2278" t="s">
        <v>18020</v>
      </c>
      <c r="J2278" s="1">
        <v>45121.201608796298</v>
      </c>
      <c r="K2278" t="s">
        <v>18020</v>
      </c>
    </row>
    <row r="2279" spans="1:11">
      <c r="A2279">
        <v>43385</v>
      </c>
      <c r="B2279" t="s">
        <v>18675</v>
      </c>
      <c r="C2279">
        <v>50366000</v>
      </c>
      <c r="D2279" t="s">
        <v>15534</v>
      </c>
      <c r="E2279" t="s">
        <v>15544</v>
      </c>
      <c r="F2279" t="s">
        <v>15550</v>
      </c>
      <c r="G2279" t="s">
        <v>18676</v>
      </c>
      <c r="H2279" s="1">
        <v>45121.202141203707</v>
      </c>
      <c r="I2279" t="s">
        <v>18146</v>
      </c>
      <c r="J2279" s="1">
        <v>45121.202141203707</v>
      </c>
      <c r="K2279" t="s">
        <v>18146</v>
      </c>
    </row>
    <row r="2280" spans="1:11">
      <c r="A2280">
        <v>43381</v>
      </c>
      <c r="B2280" t="s">
        <v>18677</v>
      </c>
      <c r="C2280">
        <v>50366000</v>
      </c>
      <c r="D2280" t="s">
        <v>15534</v>
      </c>
      <c r="E2280" t="s">
        <v>15544</v>
      </c>
      <c r="F2280" t="s">
        <v>15550</v>
      </c>
      <c r="G2280" t="s">
        <v>18678</v>
      </c>
      <c r="H2280" s="1">
        <v>45121.204074074078</v>
      </c>
      <c r="I2280" t="s">
        <v>18146</v>
      </c>
      <c r="J2280" s="1">
        <v>45121.204074074078</v>
      </c>
      <c r="K2280" t="s">
        <v>18146</v>
      </c>
    </row>
    <row r="2281" spans="1:11">
      <c r="A2281">
        <v>8801</v>
      </c>
      <c r="B2281" t="s">
        <v>18664</v>
      </c>
      <c r="C2281">
        <v>50305028</v>
      </c>
      <c r="D2281" t="s">
        <v>15534</v>
      </c>
      <c r="E2281" t="s">
        <v>15554</v>
      </c>
      <c r="F2281" t="s">
        <v>15536</v>
      </c>
      <c r="G2281" t="s">
        <v>18679</v>
      </c>
      <c r="H2281" s="1">
        <v>45121.206342592595</v>
      </c>
      <c r="I2281" t="s">
        <v>16839</v>
      </c>
      <c r="J2281" s="1">
        <v>45121.206342592595</v>
      </c>
      <c r="K2281" t="s">
        <v>16839</v>
      </c>
    </row>
    <row r="2282" spans="1:11">
      <c r="A2282">
        <v>8801</v>
      </c>
      <c r="B2282" t="s">
        <v>18664</v>
      </c>
      <c r="C2282">
        <v>50915000</v>
      </c>
      <c r="D2282" t="s">
        <v>15534</v>
      </c>
      <c r="E2282" t="s">
        <v>15549</v>
      </c>
      <c r="F2282" t="s">
        <v>15536</v>
      </c>
      <c r="G2282" t="s">
        <v>18680</v>
      </c>
      <c r="H2282" s="1">
        <v>45121.20685185185</v>
      </c>
      <c r="I2282" t="s">
        <v>16839</v>
      </c>
      <c r="J2282" s="1">
        <v>45121.20685185185</v>
      </c>
      <c r="K2282" t="s">
        <v>16839</v>
      </c>
    </row>
    <row r="2283" spans="1:11">
      <c r="A2283">
        <v>8803</v>
      </c>
      <c r="B2283" t="s">
        <v>18662</v>
      </c>
      <c r="C2283">
        <v>50305028</v>
      </c>
      <c r="D2283" t="s">
        <v>15534</v>
      </c>
      <c r="E2283" t="s">
        <v>15554</v>
      </c>
      <c r="F2283" t="s">
        <v>15536</v>
      </c>
      <c r="G2283" t="s">
        <v>18681</v>
      </c>
      <c r="H2283" s="1">
        <v>45121.211192129631</v>
      </c>
      <c r="I2283" t="s">
        <v>16839</v>
      </c>
      <c r="J2283" s="1">
        <v>45121.211192129631</v>
      </c>
      <c r="K2283" t="s">
        <v>16839</v>
      </c>
    </row>
    <row r="2284" spans="1:11">
      <c r="A2284">
        <v>10904</v>
      </c>
      <c r="B2284" t="s">
        <v>18682</v>
      </c>
      <c r="C2284">
        <v>57300000</v>
      </c>
      <c r="D2284" t="s">
        <v>15534</v>
      </c>
      <c r="E2284" t="s">
        <v>15554</v>
      </c>
      <c r="F2284" t="s">
        <v>15550</v>
      </c>
      <c r="G2284" t="s">
        <v>18683</v>
      </c>
      <c r="H2284" s="1">
        <v>45121.212870370371</v>
      </c>
      <c r="I2284" t="s">
        <v>18668</v>
      </c>
      <c r="J2284" s="1">
        <v>45121.212870370371</v>
      </c>
      <c r="K2284" t="s">
        <v>18668</v>
      </c>
    </row>
    <row r="2285" spans="1:11">
      <c r="A2285">
        <v>8803</v>
      </c>
      <c r="B2285" t="s">
        <v>18662</v>
      </c>
      <c r="C2285">
        <v>50905006</v>
      </c>
      <c r="D2285" t="s">
        <v>15534</v>
      </c>
      <c r="E2285" t="s">
        <v>15554</v>
      </c>
      <c r="F2285" t="s">
        <v>15536</v>
      </c>
      <c r="G2285" t="s">
        <v>18684</v>
      </c>
      <c r="H2285" s="1">
        <v>45121.215601851851</v>
      </c>
      <c r="I2285" t="s">
        <v>16839</v>
      </c>
      <c r="J2285" s="1">
        <v>45121.215601851851</v>
      </c>
      <c r="K2285" t="s">
        <v>16839</v>
      </c>
    </row>
    <row r="2286" spans="1:11">
      <c r="A2286">
        <v>8523</v>
      </c>
      <c r="B2286" t="s">
        <v>18669</v>
      </c>
      <c r="C2286">
        <v>51230000</v>
      </c>
      <c r="D2286" t="s">
        <v>15534</v>
      </c>
      <c r="E2286" t="s">
        <v>15554</v>
      </c>
      <c r="F2286" t="s">
        <v>15550</v>
      </c>
      <c r="G2286" t="s">
        <v>18685</v>
      </c>
      <c r="H2286" s="1">
        <v>45121.21603009259</v>
      </c>
      <c r="I2286" t="s">
        <v>18020</v>
      </c>
      <c r="J2286" s="1">
        <v>45121.21603009259</v>
      </c>
      <c r="K2286" t="s">
        <v>18020</v>
      </c>
    </row>
    <row r="2287" spans="1:11">
      <c r="A2287">
        <v>8803</v>
      </c>
      <c r="B2287" t="s">
        <v>18662</v>
      </c>
      <c r="C2287">
        <v>50321000</v>
      </c>
      <c r="D2287" t="s">
        <v>15534</v>
      </c>
      <c r="E2287" t="s">
        <v>15554</v>
      </c>
      <c r="F2287" t="s">
        <v>15536</v>
      </c>
      <c r="G2287" t="s">
        <v>16484</v>
      </c>
      <c r="H2287" s="1">
        <v>45121.21769675926</v>
      </c>
      <c r="I2287" t="s">
        <v>16839</v>
      </c>
      <c r="J2287" s="1">
        <v>45121.21769675926</v>
      </c>
      <c r="K2287" t="s">
        <v>16839</v>
      </c>
    </row>
    <row r="2288" spans="1:11">
      <c r="A2288">
        <v>8523</v>
      </c>
      <c r="B2288" t="s">
        <v>18669</v>
      </c>
      <c r="C2288">
        <v>56400000</v>
      </c>
      <c r="D2288" t="s">
        <v>15534</v>
      </c>
      <c r="E2288" t="s">
        <v>15554</v>
      </c>
      <c r="F2288" t="s">
        <v>15550</v>
      </c>
      <c r="G2288" t="s">
        <v>18686</v>
      </c>
      <c r="H2288" s="1">
        <v>45121.218900462962</v>
      </c>
      <c r="I2288" t="s">
        <v>18020</v>
      </c>
      <c r="J2288" s="1">
        <v>45121.218900462962</v>
      </c>
      <c r="K2288" t="s">
        <v>18020</v>
      </c>
    </row>
    <row r="2289" spans="1:11">
      <c r="A2289">
        <v>10904</v>
      </c>
      <c r="B2289" t="s">
        <v>18682</v>
      </c>
      <c r="C2289">
        <v>51220000</v>
      </c>
      <c r="D2289" t="s">
        <v>15534</v>
      </c>
      <c r="E2289" t="s">
        <v>15586</v>
      </c>
      <c r="F2289" t="s">
        <v>15536</v>
      </c>
      <c r="G2289" t="s">
        <v>18687</v>
      </c>
      <c r="H2289" s="1">
        <v>45121.226863425924</v>
      </c>
      <c r="I2289" t="s">
        <v>18668</v>
      </c>
      <c r="J2289" s="1">
        <v>45121.226863425924</v>
      </c>
      <c r="K2289" t="s">
        <v>18668</v>
      </c>
    </row>
    <row r="2290" spans="1:11">
      <c r="A2290">
        <v>10905</v>
      </c>
      <c r="B2290" t="s">
        <v>18688</v>
      </c>
      <c r="C2290">
        <v>50305025</v>
      </c>
      <c r="D2290" t="s">
        <v>15534</v>
      </c>
      <c r="E2290" t="s">
        <v>15544</v>
      </c>
      <c r="F2290" t="s">
        <v>15550</v>
      </c>
      <c r="G2290" t="s">
        <v>18689</v>
      </c>
      <c r="H2290" s="1">
        <v>45121.22859953704</v>
      </c>
      <c r="I2290" t="s">
        <v>18668</v>
      </c>
      <c r="J2290" s="1">
        <v>45121.22859953704</v>
      </c>
      <c r="K2290" t="s">
        <v>18668</v>
      </c>
    </row>
    <row r="2291" spans="1:11">
      <c r="A2291">
        <v>10591</v>
      </c>
      <c r="B2291" t="s">
        <v>18690</v>
      </c>
      <c r="C2291">
        <v>57300000</v>
      </c>
      <c r="D2291" t="s">
        <v>15534</v>
      </c>
      <c r="E2291" t="s">
        <v>15576</v>
      </c>
      <c r="F2291" t="s">
        <v>15550</v>
      </c>
      <c r="G2291" t="s">
        <v>18691</v>
      </c>
      <c r="H2291" s="1">
        <v>45121.234456018516</v>
      </c>
      <c r="I2291" t="s">
        <v>18325</v>
      </c>
      <c r="J2291" s="1">
        <v>45121.234456018516</v>
      </c>
      <c r="K2291" t="s">
        <v>18325</v>
      </c>
    </row>
    <row r="2292" spans="1:11">
      <c r="A2292">
        <v>10591</v>
      </c>
      <c r="B2292" t="s">
        <v>18690</v>
      </c>
      <c r="C2292">
        <v>50355000</v>
      </c>
      <c r="D2292" t="s">
        <v>15534</v>
      </c>
      <c r="E2292" t="s">
        <v>15544</v>
      </c>
      <c r="F2292" t="s">
        <v>15550</v>
      </c>
      <c r="G2292" t="s">
        <v>18692</v>
      </c>
      <c r="H2292" s="1">
        <v>45121.235752314817</v>
      </c>
      <c r="I2292" t="s">
        <v>18325</v>
      </c>
      <c r="J2292" s="1">
        <v>45121.235752314817</v>
      </c>
      <c r="K2292" t="s">
        <v>18325</v>
      </c>
    </row>
    <row r="2293" spans="1:11">
      <c r="A2293">
        <v>76069</v>
      </c>
      <c r="B2293" t="s">
        <v>18693</v>
      </c>
      <c r="C2293">
        <v>51220000</v>
      </c>
      <c r="D2293" t="s">
        <v>15534</v>
      </c>
      <c r="E2293" t="s">
        <v>15554</v>
      </c>
      <c r="F2293" t="s">
        <v>15550</v>
      </c>
      <c r="G2293" t="s">
        <v>18694</v>
      </c>
      <c r="H2293" s="1">
        <v>45121.239756944444</v>
      </c>
      <c r="I2293" t="s">
        <v>18668</v>
      </c>
      <c r="J2293" s="1">
        <v>45121.239756944444</v>
      </c>
      <c r="K2293" t="s">
        <v>18668</v>
      </c>
    </row>
    <row r="2294" spans="1:11">
      <c r="A2294">
        <v>76069</v>
      </c>
      <c r="B2294" t="s">
        <v>18693</v>
      </c>
      <c r="C2294">
        <v>50350000</v>
      </c>
      <c r="D2294" t="s">
        <v>15534</v>
      </c>
      <c r="E2294" t="s">
        <v>15554</v>
      </c>
      <c r="F2294" t="s">
        <v>15536</v>
      </c>
      <c r="G2294" t="s">
        <v>18695</v>
      </c>
      <c r="H2294" s="1">
        <v>45121.241516203707</v>
      </c>
      <c r="I2294" t="s">
        <v>18668</v>
      </c>
      <c r="J2294" s="1">
        <v>45121.241643518515</v>
      </c>
      <c r="K2294" t="s">
        <v>18668</v>
      </c>
    </row>
    <row r="2295" spans="1:11">
      <c r="A2295">
        <v>43378</v>
      </c>
      <c r="B2295" t="s">
        <v>18159</v>
      </c>
      <c r="C2295">
        <v>50905006</v>
      </c>
      <c r="D2295" t="s">
        <v>15534</v>
      </c>
      <c r="E2295" t="s">
        <v>15535</v>
      </c>
      <c r="F2295" t="s">
        <v>15550</v>
      </c>
      <c r="G2295" t="s">
        <v>18696</v>
      </c>
      <c r="H2295" s="1">
        <v>45121.242349537039</v>
      </c>
      <c r="I2295" t="s">
        <v>18146</v>
      </c>
      <c r="J2295" s="1">
        <v>45121.242349537039</v>
      </c>
      <c r="K2295" t="s">
        <v>18146</v>
      </c>
    </row>
    <row r="2296" spans="1:11">
      <c r="A2296">
        <v>10591</v>
      </c>
      <c r="B2296" t="s">
        <v>18690</v>
      </c>
      <c r="C2296">
        <v>58425000</v>
      </c>
      <c r="D2296" t="s">
        <v>15534</v>
      </c>
      <c r="E2296" t="s">
        <v>15576</v>
      </c>
      <c r="F2296" t="s">
        <v>15536</v>
      </c>
      <c r="G2296" t="s">
        <v>18697</v>
      </c>
      <c r="H2296" s="1">
        <v>45121.243032407408</v>
      </c>
      <c r="I2296" t="s">
        <v>18325</v>
      </c>
      <c r="J2296" s="1">
        <v>45121.243032407408</v>
      </c>
      <c r="K2296" t="s">
        <v>18325</v>
      </c>
    </row>
    <row r="2297" spans="1:11">
      <c r="A2297">
        <v>43382</v>
      </c>
      <c r="B2297" t="s">
        <v>18698</v>
      </c>
      <c r="C2297">
        <v>50255000</v>
      </c>
      <c r="D2297" t="s">
        <v>15534</v>
      </c>
      <c r="E2297" t="s">
        <v>15544</v>
      </c>
      <c r="F2297" t="s">
        <v>15550</v>
      </c>
      <c r="G2297" t="s">
        <v>18699</v>
      </c>
      <c r="H2297" s="1">
        <v>45121.24596064815</v>
      </c>
      <c r="I2297" t="s">
        <v>18146</v>
      </c>
      <c r="J2297" s="1">
        <v>45121.24596064815</v>
      </c>
      <c r="K2297" t="s">
        <v>18146</v>
      </c>
    </row>
    <row r="2298" spans="1:11">
      <c r="A2298">
        <v>11263</v>
      </c>
      <c r="B2298" t="s">
        <v>18700</v>
      </c>
      <c r="C2298">
        <v>51220000</v>
      </c>
      <c r="D2298" t="s">
        <v>15534</v>
      </c>
      <c r="E2298" t="s">
        <v>15586</v>
      </c>
      <c r="F2298" t="s">
        <v>15536</v>
      </c>
      <c r="G2298" t="s">
        <v>12354</v>
      </c>
      <c r="H2298" s="1">
        <v>45121.248518518521</v>
      </c>
      <c r="I2298" t="s">
        <v>17801</v>
      </c>
      <c r="J2298" s="1">
        <v>45121.248518518521</v>
      </c>
      <c r="K2298" t="s">
        <v>17801</v>
      </c>
    </row>
    <row r="2299" spans="1:11">
      <c r="A2299">
        <v>20552</v>
      </c>
      <c r="B2299" t="s">
        <v>18600</v>
      </c>
      <c r="C2299">
        <v>50366000</v>
      </c>
      <c r="D2299" t="s">
        <v>15534</v>
      </c>
      <c r="E2299" t="s">
        <v>15544</v>
      </c>
      <c r="F2299" t="s">
        <v>15550</v>
      </c>
      <c r="G2299" t="s">
        <v>18701</v>
      </c>
      <c r="H2299" s="1">
        <v>45121.248622685183</v>
      </c>
      <c r="I2299" t="s">
        <v>18146</v>
      </c>
      <c r="J2299" s="1">
        <v>45121.248622685183</v>
      </c>
      <c r="K2299" t="s">
        <v>18146</v>
      </c>
    </row>
    <row r="2300" spans="1:11">
      <c r="A2300">
        <v>10591</v>
      </c>
      <c r="B2300" t="s">
        <v>18690</v>
      </c>
      <c r="C2300">
        <v>57300010</v>
      </c>
      <c r="D2300" t="s">
        <v>15534</v>
      </c>
      <c r="E2300" t="s">
        <v>15586</v>
      </c>
      <c r="F2300" t="s">
        <v>15550</v>
      </c>
      <c r="G2300" t="s">
        <v>18702</v>
      </c>
      <c r="H2300" s="1">
        <v>45121.248692129629</v>
      </c>
      <c r="I2300" t="s">
        <v>18325</v>
      </c>
      <c r="J2300" s="1">
        <v>45121.248692129629</v>
      </c>
      <c r="K2300" t="s">
        <v>18325</v>
      </c>
    </row>
    <row r="2301" spans="1:11">
      <c r="A2301">
        <v>10591</v>
      </c>
      <c r="B2301" t="s">
        <v>18690</v>
      </c>
      <c r="C2301">
        <v>50905006</v>
      </c>
      <c r="D2301" t="s">
        <v>15534</v>
      </c>
      <c r="E2301" t="s">
        <v>15687</v>
      </c>
      <c r="F2301" t="s">
        <v>15536</v>
      </c>
      <c r="G2301" t="s">
        <v>18703</v>
      </c>
      <c r="H2301" s="1">
        <v>45121.249988425923</v>
      </c>
      <c r="I2301" t="s">
        <v>18325</v>
      </c>
      <c r="J2301" s="1">
        <v>45121.249988425923</v>
      </c>
      <c r="K2301" t="s">
        <v>18325</v>
      </c>
    </row>
    <row r="2302" spans="1:11">
      <c r="A2302">
        <v>11263</v>
      </c>
      <c r="B2302" t="s">
        <v>18700</v>
      </c>
      <c r="C2302">
        <v>51210000</v>
      </c>
      <c r="D2302" t="s">
        <v>15534</v>
      </c>
      <c r="E2302" t="s">
        <v>15586</v>
      </c>
      <c r="F2302" t="s">
        <v>15536</v>
      </c>
      <c r="G2302" t="s">
        <v>18704</v>
      </c>
      <c r="H2302" s="1">
        <v>45121.25167824074</v>
      </c>
      <c r="I2302" t="s">
        <v>17801</v>
      </c>
      <c r="J2302" s="1">
        <v>45121.25167824074</v>
      </c>
      <c r="K2302" t="s">
        <v>17801</v>
      </c>
    </row>
    <row r="2303" spans="1:11">
      <c r="A2303">
        <v>10543</v>
      </c>
      <c r="B2303" t="s">
        <v>18705</v>
      </c>
      <c r="C2303">
        <v>50812000</v>
      </c>
      <c r="D2303" t="s">
        <v>15534</v>
      </c>
      <c r="E2303" t="s">
        <v>15687</v>
      </c>
      <c r="F2303" t="s">
        <v>15536</v>
      </c>
      <c r="G2303" t="s">
        <v>18642</v>
      </c>
      <c r="H2303" s="1">
        <v>45121.25267361111</v>
      </c>
      <c r="I2303" t="s">
        <v>18325</v>
      </c>
      <c r="J2303" s="1">
        <v>45121.25267361111</v>
      </c>
      <c r="K2303" t="s">
        <v>18325</v>
      </c>
    </row>
    <row r="2304" spans="1:11">
      <c r="A2304">
        <v>10544</v>
      </c>
      <c r="B2304" t="s">
        <v>18706</v>
      </c>
      <c r="C2304">
        <v>50812000</v>
      </c>
      <c r="D2304" t="s">
        <v>15534</v>
      </c>
      <c r="E2304" t="s">
        <v>15687</v>
      </c>
      <c r="F2304" t="s">
        <v>15536</v>
      </c>
      <c r="G2304" t="s">
        <v>18642</v>
      </c>
      <c r="H2304" s="1">
        <v>45121.253472222219</v>
      </c>
      <c r="I2304" t="s">
        <v>18325</v>
      </c>
      <c r="J2304" s="1">
        <v>45121.253472222219</v>
      </c>
      <c r="K2304" t="s">
        <v>18325</v>
      </c>
    </row>
    <row r="2305" spans="1:11">
      <c r="A2305">
        <v>76071</v>
      </c>
      <c r="B2305" t="s">
        <v>18707</v>
      </c>
      <c r="C2305">
        <v>50321000</v>
      </c>
      <c r="D2305" t="s">
        <v>15534</v>
      </c>
      <c r="E2305" t="s">
        <v>15554</v>
      </c>
      <c r="F2305" t="s">
        <v>15536</v>
      </c>
      <c r="G2305" t="s">
        <v>18708</v>
      </c>
      <c r="H2305" s="1">
        <v>45121.258136574077</v>
      </c>
      <c r="I2305" t="s">
        <v>18668</v>
      </c>
      <c r="J2305" s="1">
        <v>45121.258136574077</v>
      </c>
      <c r="K2305" t="s">
        <v>18668</v>
      </c>
    </row>
    <row r="2306" spans="1:11">
      <c r="A2306">
        <v>11263</v>
      </c>
      <c r="B2306" t="s">
        <v>18700</v>
      </c>
      <c r="C2306">
        <v>50321000</v>
      </c>
      <c r="D2306" t="s">
        <v>15534</v>
      </c>
      <c r="E2306" t="s">
        <v>15544</v>
      </c>
      <c r="F2306" t="s">
        <v>15536</v>
      </c>
      <c r="G2306" t="s">
        <v>4733</v>
      </c>
      <c r="H2306" s="1">
        <v>45121.261562500003</v>
      </c>
      <c r="I2306" t="s">
        <v>17801</v>
      </c>
      <c r="J2306" s="1">
        <v>45121.261562500003</v>
      </c>
      <c r="K2306" t="s">
        <v>17801</v>
      </c>
    </row>
    <row r="2307" spans="1:11">
      <c r="A2307">
        <v>10915</v>
      </c>
      <c r="B2307" t="s">
        <v>18709</v>
      </c>
      <c r="C2307">
        <v>50905006</v>
      </c>
      <c r="D2307" t="s">
        <v>15534</v>
      </c>
      <c r="E2307" t="s">
        <v>15554</v>
      </c>
      <c r="F2307" t="s">
        <v>15536</v>
      </c>
      <c r="G2307" t="s">
        <v>18710</v>
      </c>
      <c r="H2307" s="1">
        <v>45121.262696759259</v>
      </c>
      <c r="I2307" t="s">
        <v>18668</v>
      </c>
      <c r="J2307" s="1">
        <v>45121.262696759259</v>
      </c>
      <c r="K2307" t="s">
        <v>18668</v>
      </c>
    </row>
    <row r="2308" spans="1:11">
      <c r="A2308">
        <v>10590</v>
      </c>
      <c r="B2308" t="s">
        <v>18711</v>
      </c>
      <c r="C2308">
        <v>50366000</v>
      </c>
      <c r="D2308" t="s">
        <v>15534</v>
      </c>
      <c r="E2308" t="s">
        <v>15544</v>
      </c>
      <c r="F2308" t="s">
        <v>15550</v>
      </c>
      <c r="G2308" t="s">
        <v>18712</v>
      </c>
      <c r="H2308" s="1">
        <v>45121.264108796298</v>
      </c>
      <c r="I2308" t="s">
        <v>18325</v>
      </c>
      <c r="J2308" s="1">
        <v>45121.264108796298</v>
      </c>
      <c r="K2308" t="s">
        <v>18325</v>
      </c>
    </row>
    <row r="2309" spans="1:11">
      <c r="A2309">
        <v>10918</v>
      </c>
      <c r="B2309" t="s">
        <v>18713</v>
      </c>
      <c r="C2309">
        <v>50305028</v>
      </c>
      <c r="D2309" t="s">
        <v>15534</v>
      </c>
      <c r="E2309" t="s">
        <v>15554</v>
      </c>
      <c r="F2309" t="s">
        <v>15536</v>
      </c>
      <c r="G2309" t="s">
        <v>18714</v>
      </c>
      <c r="H2309" s="1">
        <v>45121.26494212963</v>
      </c>
      <c r="I2309" t="s">
        <v>18668</v>
      </c>
      <c r="J2309" s="1">
        <v>45121.26494212963</v>
      </c>
      <c r="K2309" t="s">
        <v>18668</v>
      </c>
    </row>
    <row r="2310" spans="1:11">
      <c r="A2310">
        <v>10590</v>
      </c>
      <c r="B2310" t="s">
        <v>18711</v>
      </c>
      <c r="C2310">
        <v>50905006</v>
      </c>
      <c r="D2310" t="s">
        <v>15534</v>
      </c>
      <c r="E2310" t="s">
        <v>15687</v>
      </c>
      <c r="F2310" t="s">
        <v>15536</v>
      </c>
      <c r="G2310" t="s">
        <v>18715</v>
      </c>
      <c r="H2310" s="1">
        <v>45121.265300925923</v>
      </c>
      <c r="I2310" t="s">
        <v>18325</v>
      </c>
      <c r="J2310" s="1">
        <v>45121.265300925923</v>
      </c>
      <c r="K2310" t="s">
        <v>18325</v>
      </c>
    </row>
    <row r="2311" spans="1:11">
      <c r="A2311">
        <v>10917</v>
      </c>
      <c r="B2311" t="s">
        <v>18716</v>
      </c>
      <c r="C2311">
        <v>51220000</v>
      </c>
      <c r="D2311" t="s">
        <v>15534</v>
      </c>
      <c r="E2311" t="s">
        <v>15554</v>
      </c>
      <c r="F2311" t="s">
        <v>15550</v>
      </c>
      <c r="G2311" t="s">
        <v>18717</v>
      </c>
      <c r="H2311" s="1">
        <v>45121.271064814813</v>
      </c>
      <c r="I2311" t="s">
        <v>18668</v>
      </c>
      <c r="J2311" s="1">
        <v>45121.271064814813</v>
      </c>
      <c r="K2311" t="s">
        <v>18668</v>
      </c>
    </row>
    <row r="2312" spans="1:11">
      <c r="A2312">
        <v>11263</v>
      </c>
      <c r="B2312" t="s">
        <v>18700</v>
      </c>
      <c r="C2312">
        <v>50905010</v>
      </c>
      <c r="D2312" t="s">
        <v>15534</v>
      </c>
      <c r="E2312" t="s">
        <v>15544</v>
      </c>
      <c r="F2312" t="s">
        <v>15550</v>
      </c>
      <c r="G2312" t="s">
        <v>18718</v>
      </c>
      <c r="H2312" s="1">
        <v>45121.272835648146</v>
      </c>
      <c r="I2312" t="s">
        <v>17801</v>
      </c>
      <c r="J2312" s="1">
        <v>45121.272835648146</v>
      </c>
      <c r="K2312" t="s">
        <v>17801</v>
      </c>
    </row>
    <row r="2313" spans="1:11">
      <c r="A2313">
        <v>11263</v>
      </c>
      <c r="B2313" t="s">
        <v>18700</v>
      </c>
      <c r="C2313">
        <v>50320000</v>
      </c>
      <c r="D2313" t="s">
        <v>15534</v>
      </c>
      <c r="E2313" t="s">
        <v>15544</v>
      </c>
      <c r="F2313" t="s">
        <v>15550</v>
      </c>
      <c r="G2313" t="s">
        <v>3963</v>
      </c>
      <c r="H2313" s="1">
        <v>45121.273773148147</v>
      </c>
      <c r="I2313" t="s">
        <v>17801</v>
      </c>
      <c r="J2313" s="1">
        <v>45121.273773148147</v>
      </c>
      <c r="K2313" t="s">
        <v>17801</v>
      </c>
    </row>
    <row r="2314" spans="1:11">
      <c r="A2314">
        <v>10913</v>
      </c>
      <c r="B2314" t="s">
        <v>18719</v>
      </c>
      <c r="C2314">
        <v>50315000</v>
      </c>
      <c r="D2314" t="s">
        <v>15534</v>
      </c>
      <c r="E2314" t="s">
        <v>15544</v>
      </c>
      <c r="F2314" t="s">
        <v>15550</v>
      </c>
      <c r="G2314" t="s">
        <v>18720</v>
      </c>
      <c r="H2314" s="1">
        <v>45121.274976851855</v>
      </c>
      <c r="I2314" t="s">
        <v>18668</v>
      </c>
      <c r="J2314" s="1">
        <v>45121.274976851855</v>
      </c>
      <c r="K2314" t="s">
        <v>18668</v>
      </c>
    </row>
    <row r="2315" spans="1:11">
      <c r="A2315">
        <v>11263</v>
      </c>
      <c r="B2315" t="s">
        <v>18700</v>
      </c>
      <c r="C2315">
        <v>50905006</v>
      </c>
      <c r="D2315" t="s">
        <v>15534</v>
      </c>
      <c r="E2315" t="s">
        <v>15687</v>
      </c>
      <c r="F2315" t="s">
        <v>15550</v>
      </c>
      <c r="G2315" t="s">
        <v>10219</v>
      </c>
      <c r="H2315" s="1">
        <v>45121.274976851855</v>
      </c>
      <c r="I2315" t="s">
        <v>17801</v>
      </c>
      <c r="J2315" s="1">
        <v>45121.274976851855</v>
      </c>
      <c r="K2315" t="s">
        <v>17801</v>
      </c>
    </row>
    <row r="2316" spans="1:11">
      <c r="A2316">
        <v>10913</v>
      </c>
      <c r="B2316" t="s">
        <v>18719</v>
      </c>
      <c r="C2316">
        <v>50105000</v>
      </c>
      <c r="D2316" t="s">
        <v>15534</v>
      </c>
      <c r="E2316" t="s">
        <v>15586</v>
      </c>
      <c r="F2316" t="s">
        <v>15536</v>
      </c>
      <c r="G2316" t="s">
        <v>18721</v>
      </c>
      <c r="H2316" s="1">
        <v>45121.275393518517</v>
      </c>
      <c r="I2316" t="s">
        <v>18668</v>
      </c>
      <c r="J2316" s="1">
        <v>45121.275393518517</v>
      </c>
      <c r="K2316" t="s">
        <v>18668</v>
      </c>
    </row>
    <row r="2317" spans="1:11">
      <c r="A2317">
        <v>10900</v>
      </c>
      <c r="B2317" t="s">
        <v>18722</v>
      </c>
      <c r="C2317">
        <v>50305028</v>
      </c>
      <c r="D2317" t="s">
        <v>15534</v>
      </c>
      <c r="E2317" t="s">
        <v>15554</v>
      </c>
      <c r="F2317" t="s">
        <v>15536</v>
      </c>
      <c r="G2317" t="s">
        <v>18723</v>
      </c>
      <c r="H2317" s="1">
        <v>45121.27721064815</v>
      </c>
      <c r="I2317" t="s">
        <v>18668</v>
      </c>
      <c r="J2317" s="1">
        <v>45121.27721064815</v>
      </c>
      <c r="K2317" t="s">
        <v>18668</v>
      </c>
    </row>
    <row r="2318" spans="1:11">
      <c r="A2318">
        <v>10914</v>
      </c>
      <c r="B2318" t="s">
        <v>18724</v>
      </c>
      <c r="C2318">
        <v>50105000</v>
      </c>
      <c r="D2318" t="s">
        <v>15534</v>
      </c>
      <c r="E2318" t="s">
        <v>15586</v>
      </c>
      <c r="F2318" t="s">
        <v>15536</v>
      </c>
      <c r="G2318" t="s">
        <v>18721</v>
      </c>
      <c r="H2318" s="1">
        <v>45121.277453703704</v>
      </c>
      <c r="I2318" t="s">
        <v>18668</v>
      </c>
      <c r="J2318" s="1">
        <v>45121.277453703704</v>
      </c>
      <c r="K2318" t="s">
        <v>18668</v>
      </c>
    </row>
    <row r="2319" spans="1:11">
      <c r="A2319">
        <v>11276</v>
      </c>
      <c r="B2319" t="s">
        <v>18725</v>
      </c>
      <c r="C2319">
        <v>50321000</v>
      </c>
      <c r="D2319" t="s">
        <v>15534</v>
      </c>
      <c r="E2319" t="s">
        <v>15549</v>
      </c>
      <c r="F2319" t="s">
        <v>15550</v>
      </c>
      <c r="G2319" t="s">
        <v>4314</v>
      </c>
      <c r="H2319" s="1">
        <v>45121.279907407406</v>
      </c>
      <c r="I2319" t="s">
        <v>17801</v>
      </c>
      <c r="J2319" s="1">
        <v>45121.279907407406</v>
      </c>
      <c r="K2319" t="s">
        <v>17801</v>
      </c>
    </row>
    <row r="2320" spans="1:11">
      <c r="A2320">
        <v>10899</v>
      </c>
      <c r="B2320" t="s">
        <v>18726</v>
      </c>
      <c r="C2320">
        <v>50905006</v>
      </c>
      <c r="D2320" t="s">
        <v>15534</v>
      </c>
      <c r="E2320" t="s">
        <v>15554</v>
      </c>
      <c r="F2320" t="s">
        <v>15536</v>
      </c>
      <c r="G2320" t="s">
        <v>18727</v>
      </c>
      <c r="H2320" s="1">
        <v>45121.280752314815</v>
      </c>
      <c r="I2320" t="s">
        <v>18668</v>
      </c>
      <c r="J2320" s="1">
        <v>45121.280752314815</v>
      </c>
      <c r="K2320" t="s">
        <v>18668</v>
      </c>
    </row>
    <row r="2321" spans="1:11">
      <c r="A2321">
        <v>10899</v>
      </c>
      <c r="B2321" t="s">
        <v>18726</v>
      </c>
      <c r="C2321">
        <v>50305028</v>
      </c>
      <c r="D2321" t="s">
        <v>15534</v>
      </c>
      <c r="E2321" t="s">
        <v>15554</v>
      </c>
      <c r="F2321" t="s">
        <v>15536</v>
      </c>
      <c r="G2321" t="s">
        <v>18728</v>
      </c>
      <c r="H2321" s="1">
        <v>45121.281585648147</v>
      </c>
      <c r="I2321" t="s">
        <v>18668</v>
      </c>
      <c r="J2321" s="1">
        <v>45121.281585648147</v>
      </c>
      <c r="K2321" t="s">
        <v>18668</v>
      </c>
    </row>
    <row r="2322" spans="1:11">
      <c r="A2322">
        <v>10909</v>
      </c>
      <c r="B2322" t="s">
        <v>18729</v>
      </c>
      <c r="C2322">
        <v>50321000</v>
      </c>
      <c r="D2322" t="s">
        <v>15534</v>
      </c>
      <c r="E2322" t="s">
        <v>15554</v>
      </c>
      <c r="F2322" t="s">
        <v>15536</v>
      </c>
      <c r="G2322" t="s">
        <v>18708</v>
      </c>
      <c r="H2322" s="1">
        <v>45121.282812500001</v>
      </c>
      <c r="I2322" t="s">
        <v>18668</v>
      </c>
      <c r="J2322" s="1">
        <v>45121.284050925926</v>
      </c>
      <c r="K2322" t="s">
        <v>18668</v>
      </c>
    </row>
    <row r="2323" spans="1:11">
      <c r="A2323">
        <v>10916</v>
      </c>
      <c r="B2323" t="s">
        <v>18730</v>
      </c>
      <c r="C2323">
        <v>50321000</v>
      </c>
      <c r="D2323" t="s">
        <v>15534</v>
      </c>
      <c r="E2323" t="s">
        <v>15554</v>
      </c>
      <c r="F2323" t="s">
        <v>15536</v>
      </c>
      <c r="G2323" t="s">
        <v>18708</v>
      </c>
      <c r="H2323" s="1">
        <v>45121.284201388888</v>
      </c>
      <c r="I2323" t="s">
        <v>18668</v>
      </c>
      <c r="J2323" s="1">
        <v>45121.284201388888</v>
      </c>
      <c r="K2323" t="s">
        <v>18668</v>
      </c>
    </row>
    <row r="2324" spans="1:11">
      <c r="A2324">
        <v>10916</v>
      </c>
      <c r="B2324" t="s">
        <v>18730</v>
      </c>
      <c r="C2324">
        <v>50310000</v>
      </c>
      <c r="D2324" t="s">
        <v>15534</v>
      </c>
      <c r="E2324" t="s">
        <v>15554</v>
      </c>
      <c r="F2324" t="s">
        <v>15536</v>
      </c>
      <c r="G2324" t="s">
        <v>18731</v>
      </c>
      <c r="H2324" s="1">
        <v>45121.284988425927</v>
      </c>
      <c r="I2324" t="s">
        <v>18668</v>
      </c>
      <c r="J2324" s="1">
        <v>45121.284988425927</v>
      </c>
      <c r="K2324" t="s">
        <v>18668</v>
      </c>
    </row>
    <row r="2325" spans="1:11">
      <c r="A2325">
        <v>10901</v>
      </c>
      <c r="B2325" t="s">
        <v>18732</v>
      </c>
      <c r="C2325">
        <v>50320000</v>
      </c>
      <c r="D2325" t="s">
        <v>15534</v>
      </c>
      <c r="E2325" t="s">
        <v>15535</v>
      </c>
      <c r="F2325" t="s">
        <v>15550</v>
      </c>
      <c r="G2325" t="s">
        <v>18733</v>
      </c>
      <c r="H2325" s="1">
        <v>45121.289085648146</v>
      </c>
      <c r="I2325" t="s">
        <v>18668</v>
      </c>
      <c r="J2325" s="1">
        <v>45121.289085648146</v>
      </c>
      <c r="K2325" t="s">
        <v>18668</v>
      </c>
    </row>
    <row r="2326" spans="1:11">
      <c r="A2326">
        <v>10901</v>
      </c>
      <c r="B2326" t="s">
        <v>18732</v>
      </c>
      <c r="C2326">
        <v>50321000</v>
      </c>
      <c r="D2326" t="s">
        <v>15534</v>
      </c>
      <c r="E2326" t="s">
        <v>15535</v>
      </c>
      <c r="F2326" t="s">
        <v>15550</v>
      </c>
      <c r="G2326" t="s">
        <v>18733</v>
      </c>
      <c r="H2326" s="1">
        <v>45121.289282407408</v>
      </c>
      <c r="I2326" t="s">
        <v>18668</v>
      </c>
      <c r="J2326" s="1">
        <v>45121.289282407408</v>
      </c>
      <c r="K2326" t="s">
        <v>18668</v>
      </c>
    </row>
    <row r="2327" spans="1:11">
      <c r="A2327">
        <v>11276</v>
      </c>
      <c r="B2327" t="s">
        <v>18725</v>
      </c>
      <c r="C2327">
        <v>50320000</v>
      </c>
      <c r="D2327" t="s">
        <v>15534</v>
      </c>
      <c r="E2327" t="s">
        <v>15687</v>
      </c>
      <c r="F2327" t="s">
        <v>15550</v>
      </c>
      <c r="G2327" t="s">
        <v>18734</v>
      </c>
      <c r="H2327" s="1">
        <v>45121.293749999997</v>
      </c>
      <c r="I2327" t="s">
        <v>17801</v>
      </c>
      <c r="J2327" s="1">
        <v>45121.293749999997</v>
      </c>
      <c r="K2327" t="s">
        <v>17801</v>
      </c>
    </row>
    <row r="2328" spans="1:11">
      <c r="A2328">
        <v>11256</v>
      </c>
      <c r="B2328" t="s">
        <v>18735</v>
      </c>
      <c r="C2328">
        <v>57300000</v>
      </c>
      <c r="D2328" t="s">
        <v>15534</v>
      </c>
      <c r="E2328" t="s">
        <v>15544</v>
      </c>
      <c r="F2328" t="s">
        <v>15550</v>
      </c>
      <c r="G2328" t="s">
        <v>14009</v>
      </c>
      <c r="H2328" s="1">
        <v>45121.300613425927</v>
      </c>
      <c r="I2328" t="s">
        <v>17801</v>
      </c>
      <c r="J2328" s="1">
        <v>45121.300613425927</v>
      </c>
      <c r="K2328" t="s">
        <v>17801</v>
      </c>
    </row>
    <row r="2329" spans="1:11">
      <c r="A2329">
        <v>11030</v>
      </c>
      <c r="B2329" t="s">
        <v>18736</v>
      </c>
      <c r="C2329">
        <v>50355000</v>
      </c>
      <c r="D2329" t="s">
        <v>15534</v>
      </c>
      <c r="E2329" t="s">
        <v>15544</v>
      </c>
      <c r="F2329" t="s">
        <v>15550</v>
      </c>
      <c r="G2329" t="s">
        <v>18737</v>
      </c>
      <c r="H2329" s="1">
        <v>45121.300891203704</v>
      </c>
      <c r="I2329" t="s">
        <v>17026</v>
      </c>
      <c r="J2329" s="1">
        <v>45121.300891203704</v>
      </c>
      <c r="K2329" t="s">
        <v>17026</v>
      </c>
    </row>
    <row r="2330" spans="1:11">
      <c r="A2330">
        <v>11256</v>
      </c>
      <c r="B2330" t="s">
        <v>18735</v>
      </c>
      <c r="C2330">
        <v>50905006</v>
      </c>
      <c r="D2330" t="s">
        <v>15534</v>
      </c>
      <c r="E2330" t="s">
        <v>15687</v>
      </c>
      <c r="F2330" t="s">
        <v>15550</v>
      </c>
      <c r="G2330" t="s">
        <v>10219</v>
      </c>
      <c r="H2330" s="1">
        <v>45121.301377314812</v>
      </c>
      <c r="I2330" t="s">
        <v>17801</v>
      </c>
      <c r="J2330" s="1">
        <v>45121.301377314812</v>
      </c>
      <c r="K2330" t="s">
        <v>17801</v>
      </c>
    </row>
    <row r="2331" spans="1:11">
      <c r="A2331">
        <v>11258</v>
      </c>
      <c r="B2331" t="s">
        <v>18738</v>
      </c>
      <c r="C2331">
        <v>50905006</v>
      </c>
      <c r="D2331" t="s">
        <v>15534</v>
      </c>
      <c r="E2331" t="s">
        <v>15687</v>
      </c>
      <c r="F2331" t="s">
        <v>15550</v>
      </c>
      <c r="G2331" t="s">
        <v>10219</v>
      </c>
      <c r="H2331" s="1">
        <v>45121.303460648145</v>
      </c>
      <c r="I2331" t="s">
        <v>17801</v>
      </c>
      <c r="J2331" s="1">
        <v>45121.303460648145</v>
      </c>
      <c r="K2331" t="s">
        <v>17801</v>
      </c>
    </row>
    <row r="2332" spans="1:11">
      <c r="A2332">
        <v>11030</v>
      </c>
      <c r="B2332" t="s">
        <v>18736</v>
      </c>
      <c r="C2332">
        <v>50320000</v>
      </c>
      <c r="D2332" t="s">
        <v>15534</v>
      </c>
      <c r="E2332" t="s">
        <v>15544</v>
      </c>
      <c r="F2332" t="s">
        <v>15550</v>
      </c>
      <c r="G2332" t="s">
        <v>18739</v>
      </c>
      <c r="H2332" s="1">
        <v>45121.309363425928</v>
      </c>
      <c r="I2332" t="s">
        <v>17026</v>
      </c>
      <c r="J2332" s="1">
        <v>45122.032326388886</v>
      </c>
      <c r="K2332" t="s">
        <v>15879</v>
      </c>
    </row>
    <row r="2333" spans="1:11">
      <c r="A2333">
        <v>11259</v>
      </c>
      <c r="B2333" t="s">
        <v>18740</v>
      </c>
      <c r="C2333">
        <v>50355000</v>
      </c>
      <c r="D2333" t="s">
        <v>15534</v>
      </c>
      <c r="E2333" t="s">
        <v>15549</v>
      </c>
      <c r="F2333" t="s">
        <v>15550</v>
      </c>
      <c r="G2333" t="s">
        <v>18741</v>
      </c>
      <c r="H2333" s="1">
        <v>45121.311840277776</v>
      </c>
      <c r="I2333" t="s">
        <v>17801</v>
      </c>
      <c r="J2333" s="1">
        <v>45121.311840277776</v>
      </c>
      <c r="K2333" t="s">
        <v>17801</v>
      </c>
    </row>
    <row r="2334" spans="1:11">
      <c r="A2334">
        <v>11020</v>
      </c>
      <c r="B2334" t="s">
        <v>17034</v>
      </c>
      <c r="C2334">
        <v>50830000</v>
      </c>
      <c r="D2334" t="s">
        <v>15534</v>
      </c>
      <c r="E2334" t="s">
        <v>15535</v>
      </c>
      <c r="F2334" t="s">
        <v>15536</v>
      </c>
      <c r="G2334" t="s">
        <v>18742</v>
      </c>
      <c r="H2334" s="1">
        <v>45121.315578703703</v>
      </c>
      <c r="I2334" t="s">
        <v>17026</v>
      </c>
      <c r="J2334" s="1">
        <v>45121.315578703703</v>
      </c>
      <c r="K2334" t="s">
        <v>17026</v>
      </c>
    </row>
    <row r="2335" spans="1:11">
      <c r="A2335">
        <v>11024</v>
      </c>
      <c r="B2335" t="s">
        <v>18743</v>
      </c>
      <c r="C2335">
        <v>50905010</v>
      </c>
      <c r="D2335" t="s">
        <v>15534</v>
      </c>
      <c r="E2335" t="s">
        <v>15544</v>
      </c>
      <c r="F2335" t="s">
        <v>15550</v>
      </c>
      <c r="G2335" t="s">
        <v>18744</v>
      </c>
      <c r="H2335" s="1">
        <v>45121.330127314817</v>
      </c>
      <c r="I2335" t="s">
        <v>17026</v>
      </c>
      <c r="J2335" s="1">
        <v>45121.330127314817</v>
      </c>
      <c r="K2335" t="s">
        <v>17026</v>
      </c>
    </row>
    <row r="2336" spans="1:11">
      <c r="A2336">
        <v>11024</v>
      </c>
      <c r="B2336" t="s">
        <v>18743</v>
      </c>
      <c r="C2336">
        <v>50905006</v>
      </c>
      <c r="D2336" t="s">
        <v>15534</v>
      </c>
      <c r="E2336" t="s">
        <v>15544</v>
      </c>
      <c r="F2336" t="s">
        <v>15550</v>
      </c>
      <c r="G2336" t="s">
        <v>18745</v>
      </c>
      <c r="H2336" s="1">
        <v>45121.330729166664</v>
      </c>
      <c r="I2336" t="s">
        <v>17026</v>
      </c>
      <c r="J2336" s="1">
        <v>45121.330729166664</v>
      </c>
      <c r="K2336" t="s">
        <v>17026</v>
      </c>
    </row>
    <row r="2337" spans="1:11">
      <c r="A2337">
        <v>11031</v>
      </c>
      <c r="B2337" t="s">
        <v>18746</v>
      </c>
      <c r="C2337">
        <v>50365000</v>
      </c>
      <c r="D2337" t="s">
        <v>15534</v>
      </c>
      <c r="E2337" t="s">
        <v>15535</v>
      </c>
      <c r="F2337" t="s">
        <v>15536</v>
      </c>
      <c r="G2337" t="s">
        <v>18747</v>
      </c>
      <c r="H2337" s="1">
        <v>45121.336180555554</v>
      </c>
      <c r="I2337" t="s">
        <v>17026</v>
      </c>
      <c r="J2337" s="1">
        <v>45121.336180555554</v>
      </c>
      <c r="K2337" t="s">
        <v>17026</v>
      </c>
    </row>
    <row r="2338" spans="1:11">
      <c r="A2338">
        <v>11031</v>
      </c>
      <c r="B2338" t="s">
        <v>18746</v>
      </c>
      <c r="C2338">
        <v>50905000</v>
      </c>
      <c r="D2338" t="s">
        <v>15534</v>
      </c>
      <c r="E2338" t="s">
        <v>15535</v>
      </c>
      <c r="F2338" t="s">
        <v>15536</v>
      </c>
      <c r="G2338" t="s">
        <v>18748</v>
      </c>
      <c r="H2338" s="1">
        <v>45121.341446759259</v>
      </c>
      <c r="I2338" t="s">
        <v>17026</v>
      </c>
      <c r="J2338" s="1">
        <v>45121.341446759259</v>
      </c>
      <c r="K2338" t="s">
        <v>17026</v>
      </c>
    </row>
    <row r="2339" spans="1:11">
      <c r="A2339">
        <v>11287</v>
      </c>
      <c r="B2339" t="s">
        <v>18749</v>
      </c>
      <c r="C2339">
        <v>50321000</v>
      </c>
      <c r="D2339" t="s">
        <v>15534</v>
      </c>
      <c r="E2339" t="s">
        <v>15544</v>
      </c>
      <c r="F2339" t="s">
        <v>15536</v>
      </c>
      <c r="G2339" t="s">
        <v>18750</v>
      </c>
      <c r="H2339" s="1">
        <v>45121.342199074075</v>
      </c>
      <c r="I2339" t="s">
        <v>17801</v>
      </c>
      <c r="J2339" s="1">
        <v>45121.342199074075</v>
      </c>
      <c r="K2339" t="s">
        <v>17801</v>
      </c>
    </row>
    <row r="2340" spans="1:11">
      <c r="A2340">
        <v>11021</v>
      </c>
      <c r="B2340" t="s">
        <v>18751</v>
      </c>
      <c r="C2340">
        <v>50355000</v>
      </c>
      <c r="D2340" t="s">
        <v>15534</v>
      </c>
      <c r="E2340" t="s">
        <v>15544</v>
      </c>
      <c r="F2340" t="s">
        <v>15550</v>
      </c>
      <c r="G2340" t="s">
        <v>18752</v>
      </c>
      <c r="H2340" s="1">
        <v>45121.343506944446</v>
      </c>
      <c r="I2340" t="s">
        <v>17026</v>
      </c>
      <c r="J2340" s="1">
        <v>45121.343506944446</v>
      </c>
      <c r="K2340" t="s">
        <v>17026</v>
      </c>
    </row>
    <row r="2341" spans="1:11">
      <c r="A2341">
        <v>11021</v>
      </c>
      <c r="B2341" t="s">
        <v>18751</v>
      </c>
      <c r="C2341">
        <v>50305025</v>
      </c>
      <c r="D2341" t="s">
        <v>15534</v>
      </c>
      <c r="E2341" t="s">
        <v>15544</v>
      </c>
      <c r="F2341" t="s">
        <v>15550</v>
      </c>
      <c r="G2341" t="s">
        <v>18753</v>
      </c>
      <c r="H2341" s="1">
        <v>45121.345358796294</v>
      </c>
      <c r="I2341" t="s">
        <v>17026</v>
      </c>
      <c r="J2341" s="1">
        <v>45121.345358796294</v>
      </c>
      <c r="K2341" t="s">
        <v>17026</v>
      </c>
    </row>
    <row r="2342" spans="1:11">
      <c r="A2342">
        <v>20859</v>
      </c>
      <c r="B2342" t="s">
        <v>18754</v>
      </c>
      <c r="C2342">
        <v>50830000</v>
      </c>
      <c r="D2342" t="s">
        <v>15534</v>
      </c>
      <c r="E2342" t="s">
        <v>15540</v>
      </c>
      <c r="F2342" t="s">
        <v>15550</v>
      </c>
      <c r="G2342" t="s">
        <v>18755</v>
      </c>
      <c r="H2342" s="1">
        <v>45121.35260416667</v>
      </c>
      <c r="I2342" t="s">
        <v>18756</v>
      </c>
      <c r="J2342" s="1">
        <v>45121.35260416667</v>
      </c>
      <c r="K2342" t="s">
        <v>18756</v>
      </c>
    </row>
    <row r="2343" spans="1:11">
      <c r="A2343">
        <v>20861</v>
      </c>
      <c r="B2343" t="s">
        <v>18757</v>
      </c>
      <c r="C2343">
        <v>50830000</v>
      </c>
      <c r="D2343" t="s">
        <v>15534</v>
      </c>
      <c r="E2343" t="s">
        <v>15687</v>
      </c>
      <c r="F2343" t="s">
        <v>15550</v>
      </c>
      <c r="G2343" t="s">
        <v>18758</v>
      </c>
      <c r="H2343" s="1">
        <v>45121.352777777778</v>
      </c>
      <c r="I2343" t="s">
        <v>18756</v>
      </c>
      <c r="J2343" s="1">
        <v>45121.696423611109</v>
      </c>
      <c r="K2343" t="s">
        <v>18756</v>
      </c>
    </row>
    <row r="2344" spans="1:11">
      <c r="A2344">
        <v>11023</v>
      </c>
      <c r="B2344" t="s">
        <v>18759</v>
      </c>
      <c r="C2344">
        <v>50905000</v>
      </c>
      <c r="D2344" t="s">
        <v>15534</v>
      </c>
      <c r="E2344" t="s">
        <v>15535</v>
      </c>
      <c r="F2344" t="s">
        <v>15536</v>
      </c>
      <c r="G2344" t="s">
        <v>18760</v>
      </c>
      <c r="H2344" s="1">
        <v>45121.354247685187</v>
      </c>
      <c r="I2344" t="s">
        <v>17026</v>
      </c>
      <c r="J2344" s="1">
        <v>45121.354247685187</v>
      </c>
      <c r="K2344" t="s">
        <v>17026</v>
      </c>
    </row>
    <row r="2345" spans="1:11">
      <c r="A2345">
        <v>11005</v>
      </c>
      <c r="B2345" t="s">
        <v>18761</v>
      </c>
      <c r="C2345">
        <v>50905000</v>
      </c>
      <c r="D2345" t="s">
        <v>15534</v>
      </c>
      <c r="E2345" t="s">
        <v>15535</v>
      </c>
      <c r="F2345" t="s">
        <v>15536</v>
      </c>
      <c r="G2345" t="s">
        <v>18762</v>
      </c>
      <c r="H2345" s="1">
        <v>45121.356828703705</v>
      </c>
      <c r="I2345" t="s">
        <v>17026</v>
      </c>
      <c r="J2345" s="1">
        <v>45121.356828703705</v>
      </c>
      <c r="K2345" t="s">
        <v>17026</v>
      </c>
    </row>
    <row r="2346" spans="1:11">
      <c r="A2346">
        <v>11287</v>
      </c>
      <c r="B2346" t="s">
        <v>18749</v>
      </c>
      <c r="C2346">
        <v>51220000</v>
      </c>
      <c r="D2346" t="s">
        <v>15534</v>
      </c>
      <c r="E2346" t="s">
        <v>15544</v>
      </c>
      <c r="F2346" t="s">
        <v>15550</v>
      </c>
      <c r="G2346" t="s">
        <v>18763</v>
      </c>
      <c r="H2346" s="1">
        <v>45121.357083333336</v>
      </c>
      <c r="I2346" t="s">
        <v>17801</v>
      </c>
      <c r="J2346" s="1">
        <v>45121.357083333336</v>
      </c>
      <c r="K2346" t="s">
        <v>17801</v>
      </c>
    </row>
    <row r="2347" spans="1:11">
      <c r="A2347">
        <v>11018</v>
      </c>
      <c r="B2347" t="s">
        <v>18764</v>
      </c>
      <c r="C2347">
        <v>50321000</v>
      </c>
      <c r="D2347" t="s">
        <v>15534</v>
      </c>
      <c r="E2347" t="s">
        <v>15544</v>
      </c>
      <c r="F2347" t="s">
        <v>15550</v>
      </c>
      <c r="G2347" t="s">
        <v>18765</v>
      </c>
      <c r="H2347" s="1">
        <v>45121.357476851852</v>
      </c>
      <c r="I2347" t="s">
        <v>17026</v>
      </c>
      <c r="J2347" s="1">
        <v>45121.357476851852</v>
      </c>
      <c r="K2347" t="s">
        <v>17026</v>
      </c>
    </row>
    <row r="2348" spans="1:11">
      <c r="A2348">
        <v>11018</v>
      </c>
      <c r="B2348" t="s">
        <v>18764</v>
      </c>
      <c r="C2348">
        <v>50305025</v>
      </c>
      <c r="D2348" t="s">
        <v>15534</v>
      </c>
      <c r="E2348" t="s">
        <v>15544</v>
      </c>
      <c r="F2348" t="s">
        <v>15550</v>
      </c>
      <c r="G2348" t="s">
        <v>18766</v>
      </c>
      <c r="H2348" s="1">
        <v>45121.358969907407</v>
      </c>
      <c r="I2348" t="s">
        <v>17026</v>
      </c>
      <c r="J2348" s="1">
        <v>45121.358969907407</v>
      </c>
      <c r="K2348" t="s">
        <v>17026</v>
      </c>
    </row>
    <row r="2349" spans="1:11">
      <c r="A2349">
        <v>11287</v>
      </c>
      <c r="B2349" t="s">
        <v>18749</v>
      </c>
      <c r="C2349">
        <v>50905010</v>
      </c>
      <c r="D2349" t="s">
        <v>15534</v>
      </c>
      <c r="E2349" t="s">
        <v>15544</v>
      </c>
      <c r="F2349" t="s">
        <v>15550</v>
      </c>
      <c r="G2349" t="s">
        <v>10849</v>
      </c>
      <c r="H2349" s="1">
        <v>45121.359513888892</v>
      </c>
      <c r="I2349" t="s">
        <v>17801</v>
      </c>
      <c r="J2349" s="1">
        <v>45121.359513888892</v>
      </c>
      <c r="K2349" t="s">
        <v>17801</v>
      </c>
    </row>
    <row r="2350" spans="1:11">
      <c r="A2350">
        <v>11025</v>
      </c>
      <c r="B2350" t="s">
        <v>18767</v>
      </c>
      <c r="C2350">
        <v>50905006</v>
      </c>
      <c r="D2350" t="s">
        <v>15534</v>
      </c>
      <c r="E2350" t="s">
        <v>15544</v>
      </c>
      <c r="F2350" t="s">
        <v>15550</v>
      </c>
      <c r="G2350" t="s">
        <v>18768</v>
      </c>
      <c r="H2350" s="1">
        <v>45121.359722222223</v>
      </c>
      <c r="I2350" t="s">
        <v>17026</v>
      </c>
      <c r="J2350" s="1">
        <v>45121.359722222223</v>
      </c>
      <c r="K2350" t="s">
        <v>17026</v>
      </c>
    </row>
    <row r="2351" spans="1:11">
      <c r="A2351">
        <v>11025</v>
      </c>
      <c r="B2351" t="s">
        <v>18767</v>
      </c>
      <c r="C2351">
        <v>50905010</v>
      </c>
      <c r="D2351" t="s">
        <v>15534</v>
      </c>
      <c r="E2351" t="s">
        <v>15544</v>
      </c>
      <c r="F2351" t="s">
        <v>15550</v>
      </c>
      <c r="G2351" t="s">
        <v>18769</v>
      </c>
      <c r="H2351" s="1">
        <v>45121.360358796293</v>
      </c>
      <c r="I2351" t="s">
        <v>17026</v>
      </c>
      <c r="J2351" s="1">
        <v>45121.360358796293</v>
      </c>
      <c r="K2351" t="s">
        <v>17026</v>
      </c>
    </row>
    <row r="2352" spans="1:11">
      <c r="A2352">
        <v>11006</v>
      </c>
      <c r="B2352" t="s">
        <v>18770</v>
      </c>
      <c r="C2352">
        <v>50830000</v>
      </c>
      <c r="D2352" t="s">
        <v>15534</v>
      </c>
      <c r="E2352" t="s">
        <v>15535</v>
      </c>
      <c r="F2352" t="s">
        <v>15536</v>
      </c>
      <c r="G2352" t="s">
        <v>18771</v>
      </c>
      <c r="H2352" s="1">
        <v>45121.362488425926</v>
      </c>
      <c r="I2352" t="s">
        <v>17026</v>
      </c>
      <c r="J2352" s="1">
        <v>45121.362488425926</v>
      </c>
      <c r="K2352" t="s">
        <v>17026</v>
      </c>
    </row>
    <row r="2353" spans="1:11">
      <c r="A2353">
        <v>11022</v>
      </c>
      <c r="B2353" t="s">
        <v>18772</v>
      </c>
      <c r="C2353">
        <v>50905006</v>
      </c>
      <c r="D2353" t="s">
        <v>15534</v>
      </c>
      <c r="E2353" t="s">
        <v>15544</v>
      </c>
      <c r="F2353" t="s">
        <v>15550</v>
      </c>
      <c r="G2353" t="s">
        <v>18773</v>
      </c>
      <c r="H2353" s="1">
        <v>45121.363159722219</v>
      </c>
      <c r="I2353" t="s">
        <v>17026</v>
      </c>
      <c r="J2353" s="1">
        <v>45121.363159722219</v>
      </c>
      <c r="K2353" t="s">
        <v>17026</v>
      </c>
    </row>
    <row r="2354" spans="1:11">
      <c r="A2354">
        <v>11287</v>
      </c>
      <c r="B2354" t="s">
        <v>18749</v>
      </c>
      <c r="C2354">
        <v>50320000</v>
      </c>
      <c r="D2354" t="s">
        <v>15534</v>
      </c>
      <c r="E2354" t="s">
        <v>15687</v>
      </c>
      <c r="F2354" t="s">
        <v>15550</v>
      </c>
      <c r="G2354" t="s">
        <v>3963</v>
      </c>
      <c r="H2354" s="1">
        <v>45121.365983796299</v>
      </c>
      <c r="I2354" t="s">
        <v>17801</v>
      </c>
      <c r="J2354" s="1">
        <v>45121.365983796299</v>
      </c>
      <c r="K2354" t="s">
        <v>17801</v>
      </c>
    </row>
    <row r="2355" spans="1:11">
      <c r="A2355">
        <v>11287</v>
      </c>
      <c r="B2355" t="s">
        <v>18749</v>
      </c>
      <c r="C2355">
        <v>50905000</v>
      </c>
      <c r="D2355" t="s">
        <v>15534</v>
      </c>
      <c r="E2355" t="s">
        <v>15554</v>
      </c>
      <c r="F2355" t="s">
        <v>15550</v>
      </c>
      <c r="G2355" t="s">
        <v>18774</v>
      </c>
      <c r="H2355" s="1">
        <v>45121.367118055554</v>
      </c>
      <c r="I2355" t="s">
        <v>17801</v>
      </c>
      <c r="J2355" s="1">
        <v>45121.367118055554</v>
      </c>
      <c r="K2355" t="s">
        <v>17801</v>
      </c>
    </row>
    <row r="2356" spans="1:11">
      <c r="A2356">
        <v>20862</v>
      </c>
      <c r="B2356" t="s">
        <v>18775</v>
      </c>
      <c r="C2356">
        <v>50810000</v>
      </c>
      <c r="D2356" t="s">
        <v>15534</v>
      </c>
      <c r="E2356" t="s">
        <v>15687</v>
      </c>
      <c r="F2356" t="s">
        <v>15536</v>
      </c>
      <c r="G2356" t="s">
        <v>18776</v>
      </c>
      <c r="H2356" s="1">
        <v>45121.37027777778</v>
      </c>
      <c r="I2356" t="s">
        <v>18756</v>
      </c>
      <c r="J2356" s="1">
        <v>45121.37027777778</v>
      </c>
      <c r="K2356" t="s">
        <v>18756</v>
      </c>
    </row>
    <row r="2357" spans="1:11">
      <c r="A2357">
        <v>11286</v>
      </c>
      <c r="B2357" t="s">
        <v>18777</v>
      </c>
      <c r="C2357">
        <v>51220000</v>
      </c>
      <c r="D2357" t="s">
        <v>15534</v>
      </c>
      <c r="E2357" t="s">
        <v>15586</v>
      </c>
      <c r="F2357" t="s">
        <v>15536</v>
      </c>
      <c r="G2357" t="s">
        <v>18778</v>
      </c>
      <c r="H2357" s="1">
        <v>45121.375659722224</v>
      </c>
      <c r="I2357" t="s">
        <v>17801</v>
      </c>
      <c r="J2357" s="1">
        <v>45121.375659722224</v>
      </c>
      <c r="K2357" t="s">
        <v>17801</v>
      </c>
    </row>
    <row r="2358" spans="1:11">
      <c r="A2358">
        <v>11286</v>
      </c>
      <c r="B2358" t="s">
        <v>18777</v>
      </c>
      <c r="C2358">
        <v>57300021</v>
      </c>
      <c r="D2358" t="s">
        <v>15534</v>
      </c>
      <c r="E2358" t="s">
        <v>15554</v>
      </c>
      <c r="F2358" t="s">
        <v>15550</v>
      </c>
      <c r="G2358" t="s">
        <v>18779</v>
      </c>
      <c r="H2358" s="1">
        <v>45121.376284722224</v>
      </c>
      <c r="I2358" t="s">
        <v>17801</v>
      </c>
      <c r="J2358" s="1">
        <v>45121.376284722224</v>
      </c>
      <c r="K2358" t="s">
        <v>17801</v>
      </c>
    </row>
    <row r="2359" spans="1:11">
      <c r="A2359">
        <v>11286</v>
      </c>
      <c r="B2359" t="s">
        <v>18777</v>
      </c>
      <c r="C2359">
        <v>50905006</v>
      </c>
      <c r="D2359" t="s">
        <v>15534</v>
      </c>
      <c r="E2359" t="s">
        <v>15549</v>
      </c>
      <c r="F2359" t="s">
        <v>15550</v>
      </c>
      <c r="G2359" t="s">
        <v>18780</v>
      </c>
      <c r="H2359" s="1">
        <v>45121.380891203706</v>
      </c>
      <c r="I2359" t="s">
        <v>17801</v>
      </c>
      <c r="J2359" s="1">
        <v>45121.380891203706</v>
      </c>
      <c r="K2359" t="s">
        <v>17801</v>
      </c>
    </row>
    <row r="2360" spans="1:11">
      <c r="A2360">
        <v>20851</v>
      </c>
      <c r="B2360" t="s">
        <v>18781</v>
      </c>
      <c r="C2360">
        <v>50905011</v>
      </c>
      <c r="D2360" t="s">
        <v>15534</v>
      </c>
      <c r="E2360" t="s">
        <v>15535</v>
      </c>
      <c r="F2360" t="s">
        <v>15550</v>
      </c>
      <c r="G2360" t="s">
        <v>18782</v>
      </c>
      <c r="H2360" s="1">
        <v>45121.391412037039</v>
      </c>
      <c r="I2360" t="s">
        <v>17801</v>
      </c>
      <c r="J2360" s="1">
        <v>45121.391412037039</v>
      </c>
      <c r="K2360" t="s">
        <v>17801</v>
      </c>
    </row>
    <row r="2361" spans="1:11">
      <c r="A2361">
        <v>20851</v>
      </c>
      <c r="B2361" t="s">
        <v>18781</v>
      </c>
      <c r="C2361">
        <v>50305025</v>
      </c>
      <c r="D2361" t="s">
        <v>15534</v>
      </c>
      <c r="E2361" t="s">
        <v>15549</v>
      </c>
      <c r="F2361" t="s">
        <v>15550</v>
      </c>
      <c r="G2361" t="s">
        <v>2032</v>
      </c>
      <c r="H2361" s="1">
        <v>45121.392407407409</v>
      </c>
      <c r="I2361" t="s">
        <v>17801</v>
      </c>
      <c r="J2361" s="1">
        <v>45121.392407407409</v>
      </c>
      <c r="K2361" t="s">
        <v>17801</v>
      </c>
    </row>
    <row r="2362" spans="1:11">
      <c r="A2362">
        <v>20851</v>
      </c>
      <c r="B2362" t="s">
        <v>18781</v>
      </c>
      <c r="C2362">
        <v>50905000</v>
      </c>
      <c r="D2362" t="s">
        <v>15534</v>
      </c>
      <c r="E2362" t="s">
        <v>15554</v>
      </c>
      <c r="F2362" t="s">
        <v>15550</v>
      </c>
      <c r="G2362" t="s">
        <v>9409</v>
      </c>
      <c r="H2362" s="1">
        <v>45121.393171296295</v>
      </c>
      <c r="I2362" t="s">
        <v>17801</v>
      </c>
      <c r="J2362" s="1">
        <v>45121.393171296295</v>
      </c>
      <c r="K2362" t="s">
        <v>17801</v>
      </c>
    </row>
    <row r="2363" spans="1:11">
      <c r="A2363">
        <v>20851</v>
      </c>
      <c r="B2363" t="s">
        <v>18781</v>
      </c>
      <c r="C2363">
        <v>50905010</v>
      </c>
      <c r="D2363" t="s">
        <v>15534</v>
      </c>
      <c r="E2363" t="s">
        <v>15544</v>
      </c>
      <c r="F2363" t="s">
        <v>15550</v>
      </c>
      <c r="G2363" t="s">
        <v>18783</v>
      </c>
      <c r="H2363" s="1">
        <v>45121.395949074074</v>
      </c>
      <c r="I2363" t="s">
        <v>17801</v>
      </c>
      <c r="J2363" s="1">
        <v>45121.395949074074</v>
      </c>
      <c r="K2363" t="s">
        <v>17801</v>
      </c>
    </row>
    <row r="2364" spans="1:11">
      <c r="A2364">
        <v>20851</v>
      </c>
      <c r="B2364" t="s">
        <v>18781</v>
      </c>
      <c r="C2364">
        <v>50905006</v>
      </c>
      <c r="D2364" t="s">
        <v>15534</v>
      </c>
      <c r="E2364" t="s">
        <v>15549</v>
      </c>
      <c r="F2364" t="s">
        <v>15550</v>
      </c>
      <c r="G2364" t="s">
        <v>18784</v>
      </c>
      <c r="H2364" s="1">
        <v>45121.400590277779</v>
      </c>
      <c r="I2364" t="s">
        <v>17801</v>
      </c>
      <c r="J2364" s="1">
        <v>45121.400590277779</v>
      </c>
      <c r="K2364" t="s">
        <v>17801</v>
      </c>
    </row>
    <row r="2365" spans="1:11">
      <c r="A2365">
        <v>20851</v>
      </c>
      <c r="B2365" t="s">
        <v>18781</v>
      </c>
      <c r="C2365">
        <v>50365000</v>
      </c>
      <c r="D2365" t="s">
        <v>15534</v>
      </c>
      <c r="E2365" t="s">
        <v>15554</v>
      </c>
      <c r="F2365" t="s">
        <v>15536</v>
      </c>
      <c r="G2365" t="s">
        <v>6832</v>
      </c>
      <c r="H2365" s="1">
        <v>45121.401331018518</v>
      </c>
      <c r="I2365" t="s">
        <v>17801</v>
      </c>
      <c r="J2365" s="1">
        <v>45121.401331018518</v>
      </c>
      <c r="K2365" t="s">
        <v>17801</v>
      </c>
    </row>
    <row r="2366" spans="1:11">
      <c r="A2366">
        <v>11264</v>
      </c>
      <c r="B2366" t="s">
        <v>18785</v>
      </c>
      <c r="C2366">
        <v>51220000</v>
      </c>
      <c r="D2366" t="s">
        <v>15534</v>
      </c>
      <c r="E2366" t="s">
        <v>15554</v>
      </c>
      <c r="F2366" t="s">
        <v>15550</v>
      </c>
      <c r="G2366" t="s">
        <v>12348</v>
      </c>
      <c r="H2366" s="1">
        <v>45121.408703703702</v>
      </c>
      <c r="I2366" t="s">
        <v>17801</v>
      </c>
      <c r="J2366" s="1">
        <v>45121.408703703702</v>
      </c>
      <c r="K2366" t="s">
        <v>17801</v>
      </c>
    </row>
    <row r="2367" spans="1:11">
      <c r="A2367">
        <v>11264</v>
      </c>
      <c r="B2367" t="s">
        <v>18785</v>
      </c>
      <c r="C2367">
        <v>50305025</v>
      </c>
      <c r="D2367" t="s">
        <v>15534</v>
      </c>
      <c r="E2367" t="s">
        <v>15544</v>
      </c>
      <c r="F2367" t="s">
        <v>15550</v>
      </c>
      <c r="G2367" t="s">
        <v>18786</v>
      </c>
      <c r="H2367" s="1">
        <v>45121.415833333333</v>
      </c>
      <c r="I2367" t="s">
        <v>17801</v>
      </c>
      <c r="J2367" s="1">
        <v>45121.415833333333</v>
      </c>
      <c r="K2367" t="s">
        <v>17801</v>
      </c>
    </row>
    <row r="2368" spans="1:11">
      <c r="A2368">
        <v>11264</v>
      </c>
      <c r="B2368" t="s">
        <v>18785</v>
      </c>
      <c r="C2368">
        <v>50905006</v>
      </c>
      <c r="D2368" t="s">
        <v>15534</v>
      </c>
      <c r="E2368" t="s">
        <v>15549</v>
      </c>
      <c r="F2368" t="s">
        <v>15550</v>
      </c>
      <c r="G2368" t="s">
        <v>18787</v>
      </c>
      <c r="H2368" s="1">
        <v>45121.423055555555</v>
      </c>
      <c r="I2368" t="s">
        <v>17801</v>
      </c>
      <c r="J2368" s="1">
        <v>45121.423055555555</v>
      </c>
      <c r="K2368" t="s">
        <v>17801</v>
      </c>
    </row>
    <row r="2369" spans="1:11">
      <c r="A2369">
        <v>11264</v>
      </c>
      <c r="B2369" t="s">
        <v>18785</v>
      </c>
      <c r="C2369">
        <v>50905000</v>
      </c>
      <c r="D2369" t="s">
        <v>15534</v>
      </c>
      <c r="E2369" t="s">
        <v>15554</v>
      </c>
      <c r="F2369" t="s">
        <v>15550</v>
      </c>
      <c r="G2369" t="s">
        <v>9409</v>
      </c>
      <c r="H2369" s="1">
        <v>45121.427361111113</v>
      </c>
      <c r="I2369" t="s">
        <v>17801</v>
      </c>
      <c r="J2369" s="1">
        <v>45121.427361111113</v>
      </c>
      <c r="K2369" t="s">
        <v>17801</v>
      </c>
    </row>
    <row r="2370" spans="1:11">
      <c r="A2370">
        <v>11308</v>
      </c>
      <c r="B2370" t="s">
        <v>18788</v>
      </c>
      <c r="C2370">
        <v>58435000</v>
      </c>
      <c r="D2370" t="s">
        <v>15534</v>
      </c>
      <c r="E2370" t="s">
        <v>15554</v>
      </c>
      <c r="F2370" t="s">
        <v>15550</v>
      </c>
      <c r="G2370" t="s">
        <v>15510</v>
      </c>
      <c r="H2370" s="1">
        <v>45121.43037037037</v>
      </c>
      <c r="I2370" t="s">
        <v>17801</v>
      </c>
      <c r="J2370" s="1">
        <v>45121.43037037037</v>
      </c>
      <c r="K2370" t="s">
        <v>17801</v>
      </c>
    </row>
    <row r="2371" spans="1:11">
      <c r="A2371">
        <v>11308</v>
      </c>
      <c r="B2371" t="s">
        <v>18788</v>
      </c>
      <c r="C2371">
        <v>50905006</v>
      </c>
      <c r="D2371" t="s">
        <v>15534</v>
      </c>
      <c r="E2371" t="s">
        <v>15549</v>
      </c>
      <c r="F2371" t="s">
        <v>15550</v>
      </c>
      <c r="G2371" t="s">
        <v>18789</v>
      </c>
      <c r="H2371" s="1">
        <v>45121.434953703705</v>
      </c>
      <c r="I2371" t="s">
        <v>17801</v>
      </c>
      <c r="J2371" s="1">
        <v>45121.434953703705</v>
      </c>
      <c r="K2371" t="s">
        <v>17801</v>
      </c>
    </row>
    <row r="2372" spans="1:11">
      <c r="A2372">
        <v>11308</v>
      </c>
      <c r="B2372" t="s">
        <v>18788</v>
      </c>
      <c r="C2372">
        <v>50905000</v>
      </c>
      <c r="D2372" t="s">
        <v>15534</v>
      </c>
      <c r="E2372" t="s">
        <v>15554</v>
      </c>
      <c r="F2372" t="s">
        <v>15550</v>
      </c>
      <c r="G2372" t="s">
        <v>9409</v>
      </c>
      <c r="H2372" s="1">
        <v>45121.436886574076</v>
      </c>
      <c r="I2372" t="s">
        <v>17801</v>
      </c>
      <c r="J2372" s="1">
        <v>45121.436886574076</v>
      </c>
      <c r="K2372" t="s">
        <v>17801</v>
      </c>
    </row>
    <row r="2373" spans="1:11">
      <c r="A2373">
        <v>11308</v>
      </c>
      <c r="B2373" t="s">
        <v>18788</v>
      </c>
      <c r="C2373">
        <v>50355210</v>
      </c>
      <c r="D2373" t="s">
        <v>15534</v>
      </c>
      <c r="E2373" t="s">
        <v>15535</v>
      </c>
      <c r="F2373" t="s">
        <v>15536</v>
      </c>
      <c r="G2373" t="s">
        <v>6486</v>
      </c>
      <c r="H2373" s="1">
        <v>45121.437731481485</v>
      </c>
      <c r="I2373" t="s">
        <v>17801</v>
      </c>
      <c r="J2373" s="1">
        <v>45121.437731481485</v>
      </c>
      <c r="K2373" t="s">
        <v>17801</v>
      </c>
    </row>
    <row r="2374" spans="1:11">
      <c r="A2374">
        <v>11307</v>
      </c>
      <c r="B2374" t="s">
        <v>18790</v>
      </c>
      <c r="C2374">
        <v>58435000</v>
      </c>
      <c r="D2374" t="s">
        <v>15534</v>
      </c>
      <c r="E2374" t="s">
        <v>15554</v>
      </c>
      <c r="F2374" t="s">
        <v>15550</v>
      </c>
      <c r="G2374" t="s">
        <v>15510</v>
      </c>
      <c r="H2374" s="1">
        <v>45121.440381944441</v>
      </c>
      <c r="I2374" t="s">
        <v>17801</v>
      </c>
      <c r="J2374" s="1">
        <v>45121.440381944441</v>
      </c>
      <c r="K2374" t="s">
        <v>17801</v>
      </c>
    </row>
    <row r="2375" spans="1:11">
      <c r="A2375">
        <v>11307</v>
      </c>
      <c r="B2375" t="s">
        <v>18790</v>
      </c>
      <c r="C2375">
        <v>50905010</v>
      </c>
      <c r="D2375" t="s">
        <v>15534</v>
      </c>
      <c r="E2375" t="s">
        <v>15544</v>
      </c>
      <c r="F2375" t="s">
        <v>15550</v>
      </c>
      <c r="G2375" t="s">
        <v>18791</v>
      </c>
      <c r="H2375" s="1">
        <v>45121.444108796299</v>
      </c>
      <c r="I2375" t="s">
        <v>17801</v>
      </c>
      <c r="J2375" s="1">
        <v>45121.444108796299</v>
      </c>
      <c r="K2375" t="s">
        <v>17801</v>
      </c>
    </row>
    <row r="2376" spans="1:11">
      <c r="A2376">
        <v>11307</v>
      </c>
      <c r="B2376" t="s">
        <v>18790</v>
      </c>
      <c r="C2376">
        <v>50320000</v>
      </c>
      <c r="D2376" t="s">
        <v>15534</v>
      </c>
      <c r="E2376" t="s">
        <v>15544</v>
      </c>
      <c r="F2376" t="s">
        <v>15550</v>
      </c>
      <c r="G2376" t="s">
        <v>3963</v>
      </c>
      <c r="H2376" s="1">
        <v>45121.445011574076</v>
      </c>
      <c r="I2376" t="s">
        <v>17801</v>
      </c>
      <c r="J2376" s="1">
        <v>45121.445011574076</v>
      </c>
      <c r="K2376" t="s">
        <v>17801</v>
      </c>
    </row>
    <row r="2377" spans="1:11">
      <c r="A2377">
        <v>11307</v>
      </c>
      <c r="B2377" t="s">
        <v>18790</v>
      </c>
      <c r="C2377">
        <v>50905000</v>
      </c>
      <c r="D2377" t="s">
        <v>15534</v>
      </c>
      <c r="E2377" t="s">
        <v>15554</v>
      </c>
      <c r="F2377" t="s">
        <v>15550</v>
      </c>
      <c r="G2377" t="s">
        <v>9409</v>
      </c>
      <c r="H2377" s="1">
        <v>45121.446620370371</v>
      </c>
      <c r="I2377" t="s">
        <v>17801</v>
      </c>
      <c r="J2377" s="1">
        <v>45121.446620370371</v>
      </c>
      <c r="K2377" t="s">
        <v>17801</v>
      </c>
    </row>
    <row r="2378" spans="1:11">
      <c r="A2378">
        <v>11307</v>
      </c>
      <c r="B2378" t="s">
        <v>18790</v>
      </c>
      <c r="C2378">
        <v>50355000</v>
      </c>
      <c r="D2378" t="s">
        <v>15534</v>
      </c>
      <c r="E2378" t="s">
        <v>15549</v>
      </c>
      <c r="F2378" t="s">
        <v>15550</v>
      </c>
      <c r="G2378" t="s">
        <v>18792</v>
      </c>
      <c r="H2378" s="1">
        <v>45121.448796296296</v>
      </c>
      <c r="I2378" t="s">
        <v>17801</v>
      </c>
      <c r="J2378" s="1">
        <v>45121.448796296296</v>
      </c>
      <c r="K2378" t="s">
        <v>17801</v>
      </c>
    </row>
    <row r="2379" spans="1:11">
      <c r="A2379">
        <v>11307</v>
      </c>
      <c r="B2379" t="s">
        <v>18790</v>
      </c>
      <c r="C2379">
        <v>50321000</v>
      </c>
      <c r="D2379" t="s">
        <v>15534</v>
      </c>
      <c r="E2379" t="s">
        <v>15549</v>
      </c>
      <c r="F2379" t="s">
        <v>15550</v>
      </c>
      <c r="G2379" t="s">
        <v>18793</v>
      </c>
      <c r="H2379" s="1">
        <v>45121.455717592595</v>
      </c>
      <c r="I2379" t="s">
        <v>17801</v>
      </c>
      <c r="J2379" s="1">
        <v>45121.455717592595</v>
      </c>
      <c r="K2379" t="s">
        <v>17801</v>
      </c>
    </row>
    <row r="2380" spans="1:11">
      <c r="A2380">
        <v>11307</v>
      </c>
      <c r="B2380" t="s">
        <v>18790</v>
      </c>
      <c r="C2380">
        <v>50355210</v>
      </c>
      <c r="D2380" t="s">
        <v>15534</v>
      </c>
      <c r="E2380" t="s">
        <v>15535</v>
      </c>
      <c r="F2380" t="s">
        <v>15536</v>
      </c>
      <c r="G2380" t="s">
        <v>6486</v>
      </c>
      <c r="H2380" s="1">
        <v>45121.456261574072</v>
      </c>
      <c r="I2380" t="s">
        <v>17801</v>
      </c>
      <c r="J2380" s="1">
        <v>45121.456261574072</v>
      </c>
      <c r="K2380" t="s">
        <v>17801</v>
      </c>
    </row>
    <row r="2381" spans="1:11">
      <c r="A2381">
        <v>2921</v>
      </c>
      <c r="B2381" t="s">
        <v>18794</v>
      </c>
      <c r="C2381">
        <v>50305025</v>
      </c>
      <c r="D2381" t="s">
        <v>15534</v>
      </c>
      <c r="E2381" t="s">
        <v>15544</v>
      </c>
      <c r="F2381" t="s">
        <v>15550</v>
      </c>
      <c r="G2381" t="s">
        <v>18795</v>
      </c>
      <c r="H2381" s="1">
        <v>45121.465046296296</v>
      </c>
      <c r="I2381" t="s">
        <v>17801</v>
      </c>
      <c r="J2381" s="1">
        <v>45121.465046296296</v>
      </c>
      <c r="K2381" t="s">
        <v>17801</v>
      </c>
    </row>
    <row r="2382" spans="1:11">
      <c r="A2382">
        <v>20551</v>
      </c>
      <c r="B2382" t="s">
        <v>18796</v>
      </c>
      <c r="C2382">
        <v>50366000</v>
      </c>
      <c r="D2382" t="s">
        <v>15534</v>
      </c>
      <c r="E2382" t="s">
        <v>15544</v>
      </c>
      <c r="F2382" t="s">
        <v>15536</v>
      </c>
      <c r="G2382" t="s">
        <v>18797</v>
      </c>
      <c r="H2382" s="1">
        <v>45121.466932870368</v>
      </c>
      <c r="I2382" t="s">
        <v>18146</v>
      </c>
      <c r="J2382" s="1">
        <v>45121.772303240738</v>
      </c>
      <c r="K2382" t="s">
        <v>18146</v>
      </c>
    </row>
    <row r="2383" spans="1:11">
      <c r="A2383">
        <v>2921</v>
      </c>
      <c r="B2383" t="s">
        <v>18794</v>
      </c>
      <c r="C2383">
        <v>58425000</v>
      </c>
      <c r="D2383" t="s">
        <v>15534</v>
      </c>
      <c r="E2383" t="s">
        <v>15554</v>
      </c>
      <c r="F2383" t="s">
        <v>15550</v>
      </c>
      <c r="G2383" t="s">
        <v>18798</v>
      </c>
      <c r="H2383" s="1">
        <v>45121.467453703706</v>
      </c>
      <c r="I2383" t="s">
        <v>17801</v>
      </c>
      <c r="J2383" s="1">
        <v>45121.467453703706</v>
      </c>
      <c r="K2383" t="s">
        <v>17801</v>
      </c>
    </row>
    <row r="2384" spans="1:11">
      <c r="A2384">
        <v>20551</v>
      </c>
      <c r="B2384" t="s">
        <v>18796</v>
      </c>
      <c r="C2384">
        <v>50905006</v>
      </c>
      <c r="D2384" t="s">
        <v>15534</v>
      </c>
      <c r="E2384" t="s">
        <v>15544</v>
      </c>
      <c r="F2384" t="s">
        <v>15536</v>
      </c>
      <c r="G2384" t="s">
        <v>18797</v>
      </c>
      <c r="H2384" s="1">
        <v>45121.46802083333</v>
      </c>
      <c r="I2384" t="s">
        <v>18146</v>
      </c>
      <c r="J2384" s="1">
        <v>45121.772060185183</v>
      </c>
      <c r="K2384" t="s">
        <v>18146</v>
      </c>
    </row>
    <row r="2385" spans="1:11">
      <c r="A2385">
        <v>20551</v>
      </c>
      <c r="B2385" t="s">
        <v>18796</v>
      </c>
      <c r="C2385">
        <v>58200000</v>
      </c>
      <c r="D2385" t="s">
        <v>15534</v>
      </c>
      <c r="E2385" t="s">
        <v>15544</v>
      </c>
      <c r="F2385" t="s">
        <v>15536</v>
      </c>
      <c r="G2385" t="s">
        <v>18797</v>
      </c>
      <c r="H2385" s="1">
        <v>45121.468182870369</v>
      </c>
      <c r="I2385" t="s">
        <v>18146</v>
      </c>
      <c r="J2385" s="1">
        <v>45121.771898148145</v>
      </c>
      <c r="K2385" t="s">
        <v>18146</v>
      </c>
    </row>
    <row r="2386" spans="1:11">
      <c r="A2386">
        <v>2921</v>
      </c>
      <c r="B2386" t="s">
        <v>18794</v>
      </c>
      <c r="C2386">
        <v>50366000</v>
      </c>
      <c r="D2386" t="s">
        <v>15534</v>
      </c>
      <c r="E2386" t="s">
        <v>15544</v>
      </c>
      <c r="F2386" t="s">
        <v>15550</v>
      </c>
      <c r="G2386" t="s">
        <v>18799</v>
      </c>
      <c r="H2386" s="1">
        <v>45121.4690162037</v>
      </c>
      <c r="I2386" t="s">
        <v>17801</v>
      </c>
      <c r="J2386" s="1">
        <v>45121.4690162037</v>
      </c>
      <c r="K2386" t="s">
        <v>17801</v>
      </c>
    </row>
    <row r="2387" spans="1:11">
      <c r="A2387">
        <v>43384</v>
      </c>
      <c r="B2387" t="s">
        <v>18800</v>
      </c>
      <c r="C2387">
        <v>50310000</v>
      </c>
      <c r="D2387" t="s">
        <v>15534</v>
      </c>
      <c r="E2387" t="s">
        <v>15544</v>
      </c>
      <c r="F2387" t="s">
        <v>15550</v>
      </c>
      <c r="G2387" t="s">
        <v>18801</v>
      </c>
      <c r="H2387" s="1">
        <v>45121.469976851855</v>
      </c>
      <c r="I2387" t="s">
        <v>18146</v>
      </c>
      <c r="J2387" s="1">
        <v>45121.469976851855</v>
      </c>
      <c r="K2387" t="s">
        <v>18146</v>
      </c>
    </row>
    <row r="2388" spans="1:11">
      <c r="A2388">
        <v>43386</v>
      </c>
      <c r="B2388" t="s">
        <v>18802</v>
      </c>
      <c r="C2388">
        <v>50365000</v>
      </c>
      <c r="D2388" t="s">
        <v>15534</v>
      </c>
      <c r="E2388" t="s">
        <v>15544</v>
      </c>
      <c r="F2388" t="s">
        <v>15550</v>
      </c>
      <c r="G2388" t="s">
        <v>18803</v>
      </c>
      <c r="H2388" s="1">
        <v>45121.471817129626</v>
      </c>
      <c r="I2388" t="s">
        <v>18146</v>
      </c>
      <c r="J2388" s="1">
        <v>45121.471817129626</v>
      </c>
      <c r="K2388" t="s">
        <v>18146</v>
      </c>
    </row>
    <row r="2389" spans="1:11">
      <c r="A2389">
        <v>2921</v>
      </c>
      <c r="B2389" t="s">
        <v>18794</v>
      </c>
      <c r="C2389">
        <v>57700010</v>
      </c>
      <c r="D2389" t="s">
        <v>15534</v>
      </c>
      <c r="E2389" t="s">
        <v>15554</v>
      </c>
      <c r="F2389" t="s">
        <v>15550</v>
      </c>
      <c r="G2389" t="s">
        <v>18804</v>
      </c>
      <c r="H2389" s="1">
        <v>45121.471817129626</v>
      </c>
      <c r="I2389" t="s">
        <v>17801</v>
      </c>
      <c r="J2389" s="1">
        <v>45121.471817129626</v>
      </c>
      <c r="K2389" t="s">
        <v>17801</v>
      </c>
    </row>
    <row r="2390" spans="1:11">
      <c r="A2390">
        <v>43386</v>
      </c>
      <c r="B2390" t="s">
        <v>18802</v>
      </c>
      <c r="C2390">
        <v>50255000</v>
      </c>
      <c r="D2390" t="s">
        <v>15534</v>
      </c>
      <c r="E2390" t="s">
        <v>15544</v>
      </c>
      <c r="F2390" t="s">
        <v>15550</v>
      </c>
      <c r="G2390" t="s">
        <v>18805</v>
      </c>
      <c r="H2390" s="1">
        <v>45121.472685185188</v>
      </c>
      <c r="I2390" t="s">
        <v>18146</v>
      </c>
      <c r="J2390" s="1">
        <v>45121.472685185188</v>
      </c>
      <c r="K2390" t="s">
        <v>18146</v>
      </c>
    </row>
    <row r="2391" spans="1:11">
      <c r="A2391">
        <v>43386</v>
      </c>
      <c r="B2391" t="s">
        <v>18802</v>
      </c>
      <c r="C2391">
        <v>50905006</v>
      </c>
      <c r="D2391" t="s">
        <v>15534</v>
      </c>
      <c r="E2391" t="s">
        <v>15544</v>
      </c>
      <c r="F2391" t="s">
        <v>15536</v>
      </c>
      <c r="G2391" t="s">
        <v>18797</v>
      </c>
      <c r="H2391" s="1">
        <v>45121.47284722222</v>
      </c>
      <c r="I2391" t="s">
        <v>18146</v>
      </c>
      <c r="J2391" s="1">
        <v>45121.746747685182</v>
      </c>
      <c r="K2391" t="s">
        <v>18146</v>
      </c>
    </row>
    <row r="2392" spans="1:11">
      <c r="A2392">
        <v>20554</v>
      </c>
      <c r="B2392" t="s">
        <v>18806</v>
      </c>
      <c r="C2392">
        <v>50366000</v>
      </c>
      <c r="D2392" t="s">
        <v>15534</v>
      </c>
      <c r="E2392" t="s">
        <v>15544</v>
      </c>
      <c r="F2392" t="s">
        <v>15536</v>
      </c>
      <c r="G2392" t="s">
        <v>18797</v>
      </c>
      <c r="H2392" s="1">
        <v>45121.473275462966</v>
      </c>
      <c r="I2392" t="s">
        <v>18146</v>
      </c>
      <c r="J2392" s="1">
        <v>45121.746238425927</v>
      </c>
      <c r="K2392" t="s">
        <v>18146</v>
      </c>
    </row>
    <row r="2393" spans="1:11">
      <c r="A2393">
        <v>20554</v>
      </c>
      <c r="B2393" t="s">
        <v>18806</v>
      </c>
      <c r="C2393">
        <v>50355030</v>
      </c>
      <c r="D2393" t="s">
        <v>15534</v>
      </c>
      <c r="E2393" t="s">
        <v>15544</v>
      </c>
      <c r="F2393" t="s">
        <v>15550</v>
      </c>
      <c r="G2393" t="s">
        <v>18807</v>
      </c>
      <c r="H2393" s="1">
        <v>45121.473981481482</v>
      </c>
      <c r="I2393" t="s">
        <v>18146</v>
      </c>
      <c r="J2393" s="1">
        <v>45121.745312500003</v>
      </c>
      <c r="K2393" t="s">
        <v>18146</v>
      </c>
    </row>
    <row r="2394" spans="1:11">
      <c r="A2394">
        <v>43383</v>
      </c>
      <c r="B2394" t="s">
        <v>18808</v>
      </c>
      <c r="C2394">
        <v>50255000</v>
      </c>
      <c r="D2394" t="s">
        <v>15534</v>
      </c>
      <c r="E2394" t="s">
        <v>15544</v>
      </c>
      <c r="F2394" t="s">
        <v>15550</v>
      </c>
      <c r="G2394" t="s">
        <v>18809</v>
      </c>
      <c r="H2394" s="1">
        <v>45121.476469907408</v>
      </c>
      <c r="I2394" t="s">
        <v>18146</v>
      </c>
      <c r="J2394" s="1">
        <v>45121.733668981484</v>
      </c>
      <c r="K2394" t="s">
        <v>18146</v>
      </c>
    </row>
    <row r="2395" spans="1:11">
      <c r="A2395">
        <v>43383</v>
      </c>
      <c r="B2395" t="s">
        <v>18808</v>
      </c>
      <c r="C2395">
        <v>58200000</v>
      </c>
      <c r="D2395" t="s">
        <v>15534</v>
      </c>
      <c r="E2395" t="s">
        <v>15544</v>
      </c>
      <c r="F2395" t="s">
        <v>15550</v>
      </c>
      <c r="G2395" t="s">
        <v>18810</v>
      </c>
      <c r="H2395" s="1">
        <v>45121.476770833331</v>
      </c>
      <c r="I2395" t="s">
        <v>18146</v>
      </c>
      <c r="J2395" s="1">
        <v>45121.476770833331</v>
      </c>
      <c r="K2395" t="s">
        <v>18146</v>
      </c>
    </row>
    <row r="2396" spans="1:11">
      <c r="A2396">
        <v>43381</v>
      </c>
      <c r="B2396" t="s">
        <v>18677</v>
      </c>
      <c r="C2396">
        <v>57300000</v>
      </c>
      <c r="D2396" t="s">
        <v>15534</v>
      </c>
      <c r="E2396" t="s">
        <v>15544</v>
      </c>
      <c r="F2396" t="s">
        <v>15550</v>
      </c>
      <c r="G2396" t="s">
        <v>18811</v>
      </c>
      <c r="H2396" s="1">
        <v>45121.477418981478</v>
      </c>
      <c r="I2396" t="s">
        <v>18146</v>
      </c>
      <c r="J2396" s="1">
        <v>45121.477418981478</v>
      </c>
      <c r="K2396" t="s">
        <v>18146</v>
      </c>
    </row>
    <row r="2397" spans="1:11">
      <c r="A2397">
        <v>43381</v>
      </c>
      <c r="B2397" t="s">
        <v>18677</v>
      </c>
      <c r="C2397">
        <v>50255000</v>
      </c>
      <c r="D2397" t="s">
        <v>15534</v>
      </c>
      <c r="E2397" t="s">
        <v>15544</v>
      </c>
      <c r="F2397" t="s">
        <v>15550</v>
      </c>
      <c r="G2397" t="s">
        <v>18812</v>
      </c>
      <c r="H2397" s="1">
        <v>45121.479930555557</v>
      </c>
      <c r="I2397" t="s">
        <v>18146</v>
      </c>
      <c r="J2397" s="1">
        <v>45121.479930555557</v>
      </c>
      <c r="K2397" t="s">
        <v>18146</v>
      </c>
    </row>
    <row r="2398" spans="1:11">
      <c r="A2398">
        <v>43381</v>
      </c>
      <c r="B2398" t="s">
        <v>18677</v>
      </c>
      <c r="C2398">
        <v>50812000</v>
      </c>
      <c r="D2398" t="s">
        <v>15534</v>
      </c>
      <c r="E2398" t="s">
        <v>15544</v>
      </c>
      <c r="F2398" t="s">
        <v>15550</v>
      </c>
      <c r="G2398" t="s">
        <v>18810</v>
      </c>
      <c r="H2398" s="1">
        <v>45121.480081018519</v>
      </c>
      <c r="I2398" t="s">
        <v>18146</v>
      </c>
      <c r="J2398" s="1">
        <v>45121.480081018519</v>
      </c>
      <c r="K2398" t="s">
        <v>18146</v>
      </c>
    </row>
    <row r="2399" spans="1:11">
      <c r="A2399">
        <v>43381</v>
      </c>
      <c r="B2399" t="s">
        <v>18677</v>
      </c>
      <c r="C2399">
        <v>50905006</v>
      </c>
      <c r="D2399" t="s">
        <v>15534</v>
      </c>
      <c r="E2399" t="s">
        <v>15544</v>
      </c>
      <c r="F2399" t="s">
        <v>15550</v>
      </c>
      <c r="G2399" t="s">
        <v>18811</v>
      </c>
      <c r="H2399" s="1">
        <v>45121.480231481481</v>
      </c>
      <c r="I2399" t="s">
        <v>18146</v>
      </c>
      <c r="J2399" s="1">
        <v>45121.480231481481</v>
      </c>
      <c r="K2399" t="s">
        <v>18146</v>
      </c>
    </row>
    <row r="2400" spans="1:11">
      <c r="A2400">
        <v>43390</v>
      </c>
      <c r="B2400" t="s">
        <v>18813</v>
      </c>
      <c r="C2400">
        <v>50905006</v>
      </c>
      <c r="D2400" t="s">
        <v>15534</v>
      </c>
      <c r="E2400" t="s">
        <v>15544</v>
      </c>
      <c r="F2400" t="s">
        <v>15550</v>
      </c>
      <c r="G2400" t="s">
        <v>18814</v>
      </c>
      <c r="H2400" s="1">
        <v>45121.480914351851</v>
      </c>
      <c r="I2400" t="s">
        <v>18146</v>
      </c>
      <c r="J2400" s="1">
        <v>45121.480914351851</v>
      </c>
      <c r="K2400" t="s">
        <v>18146</v>
      </c>
    </row>
    <row r="2401" spans="1:11">
      <c r="A2401">
        <v>43390</v>
      </c>
      <c r="B2401" t="s">
        <v>18813</v>
      </c>
      <c r="C2401">
        <v>51220000</v>
      </c>
      <c r="D2401" t="s">
        <v>15534</v>
      </c>
      <c r="E2401" t="s">
        <v>15554</v>
      </c>
      <c r="F2401" t="s">
        <v>15550</v>
      </c>
      <c r="G2401" t="s">
        <v>18815</v>
      </c>
      <c r="H2401" s="1">
        <v>45121.483437499999</v>
      </c>
      <c r="I2401" t="s">
        <v>18146</v>
      </c>
      <c r="J2401" s="1">
        <v>45121.483437499999</v>
      </c>
      <c r="K2401" t="s">
        <v>18146</v>
      </c>
    </row>
    <row r="2402" spans="1:11">
      <c r="A2402">
        <v>8654</v>
      </c>
      <c r="B2402" t="s">
        <v>18672</v>
      </c>
      <c r="C2402">
        <v>58200000</v>
      </c>
      <c r="D2402" t="s">
        <v>15534</v>
      </c>
      <c r="E2402" t="s">
        <v>15544</v>
      </c>
      <c r="F2402" t="s">
        <v>15550</v>
      </c>
      <c r="G2402" t="s">
        <v>18810</v>
      </c>
      <c r="H2402" s="1">
        <v>45121.485312500001</v>
      </c>
      <c r="I2402" t="s">
        <v>18146</v>
      </c>
      <c r="J2402" s="1">
        <v>45121.485312500001</v>
      </c>
      <c r="K2402" t="s">
        <v>18146</v>
      </c>
    </row>
    <row r="2403" spans="1:11">
      <c r="A2403">
        <v>11285</v>
      </c>
      <c r="B2403" t="s">
        <v>18816</v>
      </c>
      <c r="C2403">
        <v>50905006</v>
      </c>
      <c r="D2403" t="s">
        <v>15534</v>
      </c>
      <c r="E2403" t="s">
        <v>15687</v>
      </c>
      <c r="F2403" t="s">
        <v>15550</v>
      </c>
      <c r="G2403" t="s">
        <v>18817</v>
      </c>
      <c r="H2403" s="1">
        <v>45121.485775462963</v>
      </c>
      <c r="I2403" t="s">
        <v>17801</v>
      </c>
      <c r="J2403" s="1">
        <v>45121.485775462963</v>
      </c>
      <c r="K2403" t="s">
        <v>17801</v>
      </c>
    </row>
    <row r="2404" spans="1:11">
      <c r="A2404">
        <v>11285</v>
      </c>
      <c r="B2404" t="s">
        <v>18816</v>
      </c>
      <c r="C2404">
        <v>50321000</v>
      </c>
      <c r="D2404" t="s">
        <v>15534</v>
      </c>
      <c r="E2404" t="s">
        <v>15549</v>
      </c>
      <c r="F2404" t="s">
        <v>15550</v>
      </c>
      <c r="G2404" t="s">
        <v>18818</v>
      </c>
      <c r="H2404" s="1">
        <v>45121.48946759259</v>
      </c>
      <c r="I2404" t="s">
        <v>17801</v>
      </c>
      <c r="J2404" s="1">
        <v>45121.48946759259</v>
      </c>
      <c r="K2404" t="s">
        <v>17801</v>
      </c>
    </row>
    <row r="2405" spans="1:11">
      <c r="A2405">
        <v>43389</v>
      </c>
      <c r="B2405" t="s">
        <v>18819</v>
      </c>
      <c r="C2405">
        <v>50905006</v>
      </c>
      <c r="D2405" t="s">
        <v>15534</v>
      </c>
      <c r="E2405" t="s">
        <v>15544</v>
      </c>
      <c r="F2405" t="s">
        <v>15536</v>
      </c>
      <c r="G2405" t="s">
        <v>18797</v>
      </c>
      <c r="H2405" s="1">
        <v>45121.489583333336</v>
      </c>
      <c r="I2405" t="s">
        <v>18146</v>
      </c>
      <c r="J2405" s="1">
        <v>45121.736712962964</v>
      </c>
      <c r="K2405" t="s">
        <v>18146</v>
      </c>
    </row>
    <row r="2406" spans="1:11">
      <c r="A2406">
        <v>11743</v>
      </c>
      <c r="B2406" t="s">
        <v>18820</v>
      </c>
      <c r="C2406">
        <v>50255000</v>
      </c>
      <c r="D2406" t="s">
        <v>15534</v>
      </c>
      <c r="E2406" t="s">
        <v>15540</v>
      </c>
      <c r="F2406" t="s">
        <v>15550</v>
      </c>
      <c r="G2406" t="s">
        <v>933</v>
      </c>
      <c r="H2406" s="1">
        <v>45121.492881944447</v>
      </c>
      <c r="I2406" t="s">
        <v>18821</v>
      </c>
      <c r="J2406" s="1">
        <v>45121.492881944447</v>
      </c>
      <c r="K2406" t="s">
        <v>18821</v>
      </c>
    </row>
    <row r="2407" spans="1:11">
      <c r="A2407">
        <v>11743</v>
      </c>
      <c r="B2407" t="s">
        <v>18820</v>
      </c>
      <c r="C2407">
        <v>50105000</v>
      </c>
      <c r="D2407" t="s">
        <v>15534</v>
      </c>
      <c r="E2407" t="s">
        <v>15544</v>
      </c>
      <c r="F2407" t="s">
        <v>15550</v>
      </c>
      <c r="G2407" t="s">
        <v>197</v>
      </c>
      <c r="H2407" s="1">
        <v>45121.493310185186</v>
      </c>
      <c r="I2407" t="s">
        <v>18821</v>
      </c>
      <c r="J2407" s="1">
        <v>45121.493310185186</v>
      </c>
      <c r="K2407" t="s">
        <v>18821</v>
      </c>
    </row>
    <row r="2408" spans="1:11">
      <c r="A2408">
        <v>11285</v>
      </c>
      <c r="B2408" t="s">
        <v>18816</v>
      </c>
      <c r="C2408">
        <v>50310000</v>
      </c>
      <c r="D2408" t="s">
        <v>15534</v>
      </c>
      <c r="E2408" t="s">
        <v>15687</v>
      </c>
      <c r="F2408" t="s">
        <v>15550</v>
      </c>
      <c r="G2408" t="s">
        <v>18822</v>
      </c>
      <c r="H2408" s="1">
        <v>45121.498159722221</v>
      </c>
      <c r="I2408" t="s">
        <v>17801</v>
      </c>
      <c r="J2408" s="1">
        <v>45121.498252314814</v>
      </c>
      <c r="K2408" t="s">
        <v>17801</v>
      </c>
    </row>
    <row r="2409" spans="1:11">
      <c r="A2409">
        <v>11743</v>
      </c>
      <c r="B2409" t="s">
        <v>18820</v>
      </c>
      <c r="C2409">
        <v>51220000</v>
      </c>
      <c r="D2409" t="s">
        <v>15534</v>
      </c>
      <c r="E2409" t="s">
        <v>15544</v>
      </c>
      <c r="F2409" t="s">
        <v>15536</v>
      </c>
      <c r="G2409" t="s">
        <v>12493</v>
      </c>
      <c r="H2409" s="1">
        <v>45121.501828703702</v>
      </c>
      <c r="I2409" t="s">
        <v>18821</v>
      </c>
      <c r="J2409" s="1">
        <v>45121.501828703702</v>
      </c>
      <c r="K2409" t="s">
        <v>18821</v>
      </c>
    </row>
    <row r="2410" spans="1:11">
      <c r="A2410">
        <v>11285</v>
      </c>
      <c r="B2410" t="s">
        <v>18816</v>
      </c>
      <c r="C2410">
        <v>50365000</v>
      </c>
      <c r="D2410" t="s">
        <v>15534</v>
      </c>
      <c r="E2410" t="s">
        <v>15554</v>
      </c>
      <c r="F2410" t="s">
        <v>15536</v>
      </c>
      <c r="G2410" t="s">
        <v>6832</v>
      </c>
      <c r="H2410" s="1">
        <v>45121.503298611111</v>
      </c>
      <c r="I2410" t="s">
        <v>17801</v>
      </c>
      <c r="J2410" s="1">
        <v>45121.503298611111</v>
      </c>
      <c r="K2410" t="s">
        <v>17801</v>
      </c>
    </row>
    <row r="2411" spans="1:11">
      <c r="A2411">
        <v>11743</v>
      </c>
      <c r="B2411" t="s">
        <v>18820</v>
      </c>
      <c r="C2411">
        <v>50305025</v>
      </c>
      <c r="D2411" t="s">
        <v>15534</v>
      </c>
      <c r="E2411" t="s">
        <v>15586</v>
      </c>
      <c r="F2411" t="s">
        <v>15536</v>
      </c>
      <c r="G2411" t="s">
        <v>18823</v>
      </c>
      <c r="H2411" s="1">
        <v>45121.503900462965</v>
      </c>
      <c r="I2411" t="s">
        <v>18821</v>
      </c>
      <c r="J2411" s="1">
        <v>45121.503900462965</v>
      </c>
      <c r="K2411" t="s">
        <v>18821</v>
      </c>
    </row>
    <row r="2412" spans="1:11">
      <c r="A2412">
        <v>11284</v>
      </c>
      <c r="B2412" t="s">
        <v>18824</v>
      </c>
      <c r="C2412">
        <v>50905010</v>
      </c>
      <c r="D2412" t="s">
        <v>15534</v>
      </c>
      <c r="E2412" t="s">
        <v>15687</v>
      </c>
      <c r="F2412" t="s">
        <v>15550</v>
      </c>
      <c r="G2412" t="s">
        <v>10849</v>
      </c>
      <c r="H2412" s="1">
        <v>45121.505196759259</v>
      </c>
      <c r="I2412" t="s">
        <v>17801</v>
      </c>
      <c r="J2412" s="1">
        <v>45121.505196759259</v>
      </c>
      <c r="K2412" t="s">
        <v>17801</v>
      </c>
    </row>
    <row r="2413" spans="1:11">
      <c r="A2413">
        <v>11284</v>
      </c>
      <c r="B2413" t="s">
        <v>18824</v>
      </c>
      <c r="C2413">
        <v>50905000</v>
      </c>
      <c r="D2413" t="s">
        <v>15534</v>
      </c>
      <c r="E2413" t="s">
        <v>15554</v>
      </c>
      <c r="F2413" t="s">
        <v>15550</v>
      </c>
      <c r="G2413" t="s">
        <v>9409</v>
      </c>
      <c r="H2413" s="1">
        <v>45121.508483796293</v>
      </c>
      <c r="I2413" t="s">
        <v>17801</v>
      </c>
      <c r="J2413" s="1">
        <v>45121.508483796293</v>
      </c>
      <c r="K2413" t="s">
        <v>17801</v>
      </c>
    </row>
    <row r="2414" spans="1:11">
      <c r="A2414">
        <v>11284</v>
      </c>
      <c r="B2414" t="s">
        <v>18824</v>
      </c>
      <c r="C2414">
        <v>50366000</v>
      </c>
      <c r="D2414" t="s">
        <v>15534</v>
      </c>
      <c r="E2414" t="s">
        <v>15544</v>
      </c>
      <c r="F2414" t="s">
        <v>15550</v>
      </c>
      <c r="G2414" t="s">
        <v>18825</v>
      </c>
      <c r="H2414" s="1">
        <v>45121.511261574073</v>
      </c>
      <c r="I2414" t="s">
        <v>17801</v>
      </c>
      <c r="J2414" s="1">
        <v>45121.511261574073</v>
      </c>
      <c r="K2414" t="s">
        <v>17801</v>
      </c>
    </row>
    <row r="2415" spans="1:11">
      <c r="A2415">
        <v>11284</v>
      </c>
      <c r="B2415" t="s">
        <v>18824</v>
      </c>
      <c r="C2415">
        <v>50310000</v>
      </c>
      <c r="D2415" t="s">
        <v>15534</v>
      </c>
      <c r="E2415" t="s">
        <v>15544</v>
      </c>
      <c r="F2415" t="s">
        <v>15550</v>
      </c>
      <c r="G2415" t="s">
        <v>3394</v>
      </c>
      <c r="H2415" s="1">
        <v>45121.512118055558</v>
      </c>
      <c r="I2415" t="s">
        <v>17801</v>
      </c>
      <c r="J2415" s="1">
        <v>45121.512118055558</v>
      </c>
      <c r="K2415" t="s">
        <v>17801</v>
      </c>
    </row>
    <row r="2416" spans="1:11">
      <c r="A2416">
        <v>11284</v>
      </c>
      <c r="B2416" t="s">
        <v>18824</v>
      </c>
      <c r="C2416">
        <v>58425000</v>
      </c>
      <c r="D2416" t="s">
        <v>15534</v>
      </c>
      <c r="E2416" t="s">
        <v>15554</v>
      </c>
      <c r="F2416" t="s">
        <v>15550</v>
      </c>
      <c r="G2416" t="s">
        <v>18826</v>
      </c>
      <c r="H2416" s="1">
        <v>45121.514432870368</v>
      </c>
      <c r="I2416" t="s">
        <v>17801</v>
      </c>
      <c r="J2416" s="1">
        <v>45121.514432870368</v>
      </c>
      <c r="K2416" t="s">
        <v>17801</v>
      </c>
    </row>
    <row r="2417" spans="1:11">
      <c r="A2417">
        <v>10945</v>
      </c>
      <c r="B2417" t="s">
        <v>18827</v>
      </c>
      <c r="C2417">
        <v>50305025</v>
      </c>
      <c r="D2417" t="s">
        <v>15534</v>
      </c>
      <c r="E2417" t="s">
        <v>15586</v>
      </c>
      <c r="F2417" t="s">
        <v>15550</v>
      </c>
      <c r="G2417" t="s">
        <v>18828</v>
      </c>
      <c r="H2417" s="1">
        <v>45121.522106481483</v>
      </c>
      <c r="I2417" t="s">
        <v>17449</v>
      </c>
      <c r="J2417" s="1">
        <v>45121.628854166665</v>
      </c>
      <c r="K2417" t="s">
        <v>17449</v>
      </c>
    </row>
    <row r="2418" spans="1:11">
      <c r="A2418">
        <v>10945</v>
      </c>
      <c r="B2418" t="s">
        <v>18827</v>
      </c>
      <c r="C2418">
        <v>50355000</v>
      </c>
      <c r="D2418" t="s">
        <v>15534</v>
      </c>
      <c r="E2418" t="s">
        <v>15554</v>
      </c>
      <c r="F2418" t="s">
        <v>15550</v>
      </c>
      <c r="G2418" t="s">
        <v>18829</v>
      </c>
      <c r="H2418" s="1">
        <v>45121.523263888892</v>
      </c>
      <c r="I2418" t="s">
        <v>17449</v>
      </c>
      <c r="J2418" s="1">
        <v>45121.628958333335</v>
      </c>
      <c r="K2418" t="s">
        <v>17449</v>
      </c>
    </row>
    <row r="2419" spans="1:11">
      <c r="A2419">
        <v>11284</v>
      </c>
      <c r="B2419" t="s">
        <v>18824</v>
      </c>
      <c r="C2419">
        <v>50105000</v>
      </c>
      <c r="D2419" t="s">
        <v>15534</v>
      </c>
      <c r="E2419" t="s">
        <v>15544</v>
      </c>
      <c r="F2419" t="s">
        <v>15550</v>
      </c>
      <c r="G2419" t="s">
        <v>18830</v>
      </c>
      <c r="H2419" s="1">
        <v>45121.524398148147</v>
      </c>
      <c r="I2419" t="s">
        <v>17801</v>
      </c>
      <c r="J2419" s="1">
        <v>45121.524398148147</v>
      </c>
      <c r="K2419" t="s">
        <v>17801</v>
      </c>
    </row>
    <row r="2420" spans="1:11">
      <c r="A2420">
        <v>11268</v>
      </c>
      <c r="B2420" t="s">
        <v>18831</v>
      </c>
      <c r="C2420">
        <v>50366000</v>
      </c>
      <c r="D2420" t="s">
        <v>15534</v>
      </c>
      <c r="E2420" t="s">
        <v>15544</v>
      </c>
      <c r="F2420" t="s">
        <v>15550</v>
      </c>
      <c r="G2420" t="s">
        <v>18832</v>
      </c>
      <c r="H2420" s="1">
        <v>45121.526770833334</v>
      </c>
      <c r="I2420" t="s">
        <v>17801</v>
      </c>
      <c r="J2420" s="1">
        <v>45121.526770833334</v>
      </c>
      <c r="K2420" t="s">
        <v>17801</v>
      </c>
    </row>
    <row r="2421" spans="1:11">
      <c r="A2421">
        <v>11268</v>
      </c>
      <c r="B2421" t="s">
        <v>18831</v>
      </c>
      <c r="C2421">
        <v>58410000</v>
      </c>
      <c r="D2421" t="s">
        <v>15534</v>
      </c>
      <c r="E2421" t="s">
        <v>15586</v>
      </c>
      <c r="F2421" t="s">
        <v>15550</v>
      </c>
      <c r="G2421" t="s">
        <v>18833</v>
      </c>
      <c r="H2421" s="1">
        <v>45121.528032407405</v>
      </c>
      <c r="I2421" t="s">
        <v>17801</v>
      </c>
      <c r="J2421" s="1">
        <v>45121.528032407405</v>
      </c>
      <c r="K2421" t="s">
        <v>17801</v>
      </c>
    </row>
    <row r="2422" spans="1:11">
      <c r="A2422">
        <v>11268</v>
      </c>
      <c r="B2422" t="s">
        <v>18831</v>
      </c>
      <c r="C2422">
        <v>50905006</v>
      </c>
      <c r="D2422" t="s">
        <v>15534</v>
      </c>
      <c r="E2422" t="s">
        <v>15554</v>
      </c>
      <c r="F2422" t="s">
        <v>15550</v>
      </c>
      <c r="G2422" t="s">
        <v>10219</v>
      </c>
      <c r="H2422" s="1">
        <v>45121.529282407406</v>
      </c>
      <c r="I2422" t="s">
        <v>17801</v>
      </c>
      <c r="J2422" s="1">
        <v>45121.529282407406</v>
      </c>
      <c r="K2422" t="s">
        <v>17801</v>
      </c>
    </row>
    <row r="2423" spans="1:11">
      <c r="A2423">
        <v>11268</v>
      </c>
      <c r="B2423" t="s">
        <v>18831</v>
      </c>
      <c r="C2423">
        <v>50310000</v>
      </c>
      <c r="D2423" t="s">
        <v>15534</v>
      </c>
      <c r="E2423" t="s">
        <v>15687</v>
      </c>
      <c r="F2423" t="s">
        <v>15550</v>
      </c>
      <c r="G2423" t="s">
        <v>18834</v>
      </c>
      <c r="H2423" s="1">
        <v>45121.531655092593</v>
      </c>
      <c r="I2423" t="s">
        <v>17801</v>
      </c>
      <c r="J2423" s="1">
        <v>45121.531655092593</v>
      </c>
      <c r="K2423" t="s">
        <v>17801</v>
      </c>
    </row>
    <row r="2424" spans="1:11">
      <c r="A2424">
        <v>11261</v>
      </c>
      <c r="B2424" t="s">
        <v>18835</v>
      </c>
      <c r="C2424">
        <v>50905006</v>
      </c>
      <c r="D2424" t="s">
        <v>15534</v>
      </c>
      <c r="E2424" t="s">
        <v>15687</v>
      </c>
      <c r="F2424" t="s">
        <v>15550</v>
      </c>
      <c r="G2424" t="s">
        <v>10219</v>
      </c>
      <c r="H2424" s="1">
        <v>45121.533587962964</v>
      </c>
      <c r="I2424" t="s">
        <v>17801</v>
      </c>
      <c r="J2424" s="1">
        <v>45121.533587962964</v>
      </c>
      <c r="K2424" t="s">
        <v>17801</v>
      </c>
    </row>
    <row r="2425" spans="1:11">
      <c r="A2425">
        <v>11261</v>
      </c>
      <c r="B2425" t="s">
        <v>18835</v>
      </c>
      <c r="C2425">
        <v>51220000</v>
      </c>
      <c r="D2425" t="s">
        <v>15534</v>
      </c>
      <c r="E2425" t="s">
        <v>15554</v>
      </c>
      <c r="F2425" t="s">
        <v>15536</v>
      </c>
      <c r="G2425" t="s">
        <v>12354</v>
      </c>
      <c r="H2425" s="1">
        <v>45121.534224537034</v>
      </c>
      <c r="I2425" t="s">
        <v>17801</v>
      </c>
      <c r="J2425" s="1">
        <v>45121.534224537034</v>
      </c>
      <c r="K2425" t="s">
        <v>17801</v>
      </c>
    </row>
    <row r="2426" spans="1:11">
      <c r="A2426">
        <v>11261</v>
      </c>
      <c r="B2426" t="s">
        <v>18835</v>
      </c>
      <c r="C2426">
        <v>50315000</v>
      </c>
      <c r="D2426" t="s">
        <v>15534</v>
      </c>
      <c r="E2426" t="s">
        <v>15549</v>
      </c>
      <c r="F2426" t="s">
        <v>15550</v>
      </c>
      <c r="G2426" t="s">
        <v>18836</v>
      </c>
      <c r="H2426" s="1">
        <v>45121.536805555559</v>
      </c>
      <c r="I2426" t="s">
        <v>17801</v>
      </c>
      <c r="J2426" s="1">
        <v>45121.536805555559</v>
      </c>
      <c r="K2426" t="s">
        <v>17801</v>
      </c>
    </row>
    <row r="2427" spans="1:11">
      <c r="A2427">
        <v>9084</v>
      </c>
      <c r="B2427" t="s">
        <v>18837</v>
      </c>
      <c r="C2427">
        <v>50390000</v>
      </c>
      <c r="D2427" t="s">
        <v>15534</v>
      </c>
      <c r="E2427" t="s">
        <v>15586</v>
      </c>
      <c r="F2427" t="s">
        <v>15536</v>
      </c>
      <c r="G2427" t="s">
        <v>18838</v>
      </c>
      <c r="H2427" s="1">
        <v>45121.536944444444</v>
      </c>
      <c r="I2427" t="s">
        <v>16204</v>
      </c>
      <c r="J2427" s="1">
        <v>45121.536944444444</v>
      </c>
      <c r="K2427" t="s">
        <v>16204</v>
      </c>
    </row>
    <row r="2428" spans="1:11">
      <c r="A2428">
        <v>9084</v>
      </c>
      <c r="B2428" t="s">
        <v>18837</v>
      </c>
      <c r="C2428">
        <v>50366000</v>
      </c>
      <c r="D2428" t="s">
        <v>15534</v>
      </c>
      <c r="E2428" t="s">
        <v>15687</v>
      </c>
      <c r="F2428" t="s">
        <v>15536</v>
      </c>
      <c r="G2428" t="s">
        <v>18839</v>
      </c>
      <c r="H2428" s="1">
        <v>45121.537858796299</v>
      </c>
      <c r="I2428" t="s">
        <v>16204</v>
      </c>
      <c r="J2428" s="1">
        <v>45121.537858796299</v>
      </c>
      <c r="K2428" t="s">
        <v>16204</v>
      </c>
    </row>
    <row r="2429" spans="1:11">
      <c r="A2429">
        <v>11261</v>
      </c>
      <c r="B2429" t="s">
        <v>18835</v>
      </c>
      <c r="C2429">
        <v>50355000</v>
      </c>
      <c r="D2429" t="s">
        <v>15534</v>
      </c>
      <c r="E2429" t="s">
        <v>15549</v>
      </c>
      <c r="F2429" t="s">
        <v>15550</v>
      </c>
      <c r="G2429" t="s">
        <v>18840</v>
      </c>
      <c r="H2429" s="1">
        <v>45121.539375</v>
      </c>
      <c r="I2429" t="s">
        <v>17801</v>
      </c>
      <c r="J2429" s="1">
        <v>45121.539375</v>
      </c>
      <c r="K2429" t="s">
        <v>17801</v>
      </c>
    </row>
    <row r="2430" spans="1:11">
      <c r="A2430">
        <v>11261</v>
      </c>
      <c r="B2430" t="s">
        <v>18835</v>
      </c>
      <c r="C2430">
        <v>51210000</v>
      </c>
      <c r="D2430" t="s">
        <v>15534</v>
      </c>
      <c r="E2430" t="s">
        <v>15586</v>
      </c>
      <c r="F2430" t="s">
        <v>15536</v>
      </c>
      <c r="G2430" t="s">
        <v>18841</v>
      </c>
      <c r="H2430" s="1">
        <v>45121.542511574073</v>
      </c>
      <c r="I2430" t="s">
        <v>17801</v>
      </c>
      <c r="J2430" s="1">
        <v>45121.542511574073</v>
      </c>
      <c r="K2430" t="s">
        <v>17801</v>
      </c>
    </row>
    <row r="2431" spans="1:11">
      <c r="A2431">
        <v>82729</v>
      </c>
      <c r="B2431" t="s">
        <v>18842</v>
      </c>
      <c r="C2431">
        <v>50810000</v>
      </c>
      <c r="D2431" t="s">
        <v>15534</v>
      </c>
      <c r="E2431" t="s">
        <v>15554</v>
      </c>
      <c r="F2431" t="s">
        <v>15550</v>
      </c>
      <c r="G2431" t="s">
        <v>18843</v>
      </c>
      <c r="H2431" s="1">
        <v>45121.546597222223</v>
      </c>
      <c r="I2431" t="s">
        <v>16064</v>
      </c>
      <c r="J2431" s="1">
        <v>45121.546597222223</v>
      </c>
      <c r="K2431" t="s">
        <v>16064</v>
      </c>
    </row>
    <row r="2432" spans="1:11">
      <c r="A2432">
        <v>9193</v>
      </c>
      <c r="B2432" t="s">
        <v>18844</v>
      </c>
      <c r="C2432">
        <v>50305021</v>
      </c>
      <c r="D2432" t="s">
        <v>15534</v>
      </c>
      <c r="E2432" t="s">
        <v>15535</v>
      </c>
      <c r="F2432" t="s">
        <v>15536</v>
      </c>
      <c r="G2432" t="s">
        <v>18845</v>
      </c>
      <c r="H2432" s="1">
        <v>45121.547673611109</v>
      </c>
      <c r="I2432" t="s">
        <v>16743</v>
      </c>
      <c r="J2432" s="1">
        <v>45121.547673611109</v>
      </c>
      <c r="K2432" t="s">
        <v>16743</v>
      </c>
    </row>
    <row r="2433" spans="1:11">
      <c r="A2433">
        <v>82730</v>
      </c>
      <c r="B2433" t="s">
        <v>18846</v>
      </c>
      <c r="C2433">
        <v>50905006</v>
      </c>
      <c r="D2433" t="s">
        <v>15534</v>
      </c>
      <c r="E2433" t="s">
        <v>15554</v>
      </c>
      <c r="F2433" t="s">
        <v>15550</v>
      </c>
      <c r="G2433" t="s">
        <v>18847</v>
      </c>
      <c r="H2433" s="1">
        <v>45121.549895833334</v>
      </c>
      <c r="I2433" t="s">
        <v>16064</v>
      </c>
      <c r="J2433" s="1">
        <v>45121.549895833334</v>
      </c>
      <c r="K2433" t="s">
        <v>16064</v>
      </c>
    </row>
    <row r="2434" spans="1:11">
      <c r="A2434">
        <v>82730</v>
      </c>
      <c r="B2434" t="s">
        <v>18846</v>
      </c>
      <c r="C2434">
        <v>50810000</v>
      </c>
      <c r="D2434" t="s">
        <v>15534</v>
      </c>
      <c r="E2434" t="s">
        <v>15554</v>
      </c>
      <c r="F2434" t="s">
        <v>15550</v>
      </c>
      <c r="G2434" t="s">
        <v>18843</v>
      </c>
      <c r="H2434" s="1">
        <v>45121.550219907411</v>
      </c>
      <c r="I2434" t="s">
        <v>16064</v>
      </c>
      <c r="J2434" s="1">
        <v>45121.550219907411</v>
      </c>
      <c r="K2434" t="s">
        <v>16064</v>
      </c>
    </row>
    <row r="2435" spans="1:11">
      <c r="A2435">
        <v>21562</v>
      </c>
      <c r="B2435" t="s">
        <v>18180</v>
      </c>
      <c r="C2435">
        <v>50105000</v>
      </c>
      <c r="D2435" t="s">
        <v>15534</v>
      </c>
      <c r="E2435" t="s">
        <v>15535</v>
      </c>
      <c r="F2435" t="s">
        <v>15536</v>
      </c>
      <c r="G2435" t="s">
        <v>18848</v>
      </c>
      <c r="H2435" s="1">
        <v>45121.552361111113</v>
      </c>
      <c r="I2435" t="s">
        <v>16204</v>
      </c>
      <c r="J2435" s="1">
        <v>45121.552361111113</v>
      </c>
      <c r="K2435" t="s">
        <v>16204</v>
      </c>
    </row>
    <row r="2436" spans="1:11">
      <c r="A2436">
        <v>21543</v>
      </c>
      <c r="B2436" t="s">
        <v>18849</v>
      </c>
      <c r="C2436">
        <v>50320000</v>
      </c>
      <c r="D2436" t="s">
        <v>15534</v>
      </c>
      <c r="E2436" t="s">
        <v>15687</v>
      </c>
      <c r="F2436" t="s">
        <v>15550</v>
      </c>
      <c r="G2436" t="s">
        <v>18850</v>
      </c>
      <c r="H2436" s="1">
        <v>45121.554189814815</v>
      </c>
      <c r="I2436" t="s">
        <v>16204</v>
      </c>
      <c r="J2436" s="1">
        <v>45121.554189814815</v>
      </c>
      <c r="K2436" t="s">
        <v>16204</v>
      </c>
    </row>
    <row r="2437" spans="1:11">
      <c r="A2437">
        <v>83107</v>
      </c>
      <c r="B2437" t="s">
        <v>18851</v>
      </c>
      <c r="C2437">
        <v>50320000</v>
      </c>
      <c r="D2437" t="s">
        <v>15534</v>
      </c>
      <c r="E2437" t="s">
        <v>15687</v>
      </c>
      <c r="F2437" t="s">
        <v>15550</v>
      </c>
      <c r="G2437" t="s">
        <v>18852</v>
      </c>
      <c r="H2437" s="1">
        <v>45121.563321759262</v>
      </c>
      <c r="I2437" t="s">
        <v>16204</v>
      </c>
      <c r="J2437" s="1">
        <v>45121.563321759262</v>
      </c>
      <c r="K2437" t="s">
        <v>16204</v>
      </c>
    </row>
    <row r="2438" spans="1:11">
      <c r="A2438">
        <v>11230</v>
      </c>
      <c r="B2438" t="s">
        <v>18853</v>
      </c>
      <c r="C2438">
        <v>51210000</v>
      </c>
      <c r="D2438" t="s">
        <v>15534</v>
      </c>
      <c r="E2438" t="s">
        <v>15554</v>
      </c>
      <c r="F2438" t="s">
        <v>15536</v>
      </c>
      <c r="G2438" t="s">
        <v>18854</v>
      </c>
      <c r="H2438" s="1">
        <v>45121.563807870371</v>
      </c>
      <c r="I2438" t="s">
        <v>16398</v>
      </c>
      <c r="J2438" s="1">
        <v>45121.563807870371</v>
      </c>
      <c r="K2438" t="s">
        <v>16398</v>
      </c>
    </row>
    <row r="2439" spans="1:11">
      <c r="A2439">
        <v>11183</v>
      </c>
      <c r="B2439" t="s">
        <v>17256</v>
      </c>
      <c r="C2439">
        <v>50915000</v>
      </c>
      <c r="D2439" t="s">
        <v>15534</v>
      </c>
      <c r="E2439" t="s">
        <v>15549</v>
      </c>
      <c r="F2439" t="s">
        <v>15550</v>
      </c>
      <c r="G2439" t="s">
        <v>18855</v>
      </c>
      <c r="H2439" s="1">
        <v>45121.565787037034</v>
      </c>
      <c r="I2439" t="s">
        <v>17248</v>
      </c>
      <c r="J2439" s="1">
        <v>45121.565787037034</v>
      </c>
      <c r="K2439" t="s">
        <v>17248</v>
      </c>
    </row>
    <row r="2440" spans="1:11">
      <c r="A2440">
        <v>11185</v>
      </c>
      <c r="B2440" t="s">
        <v>18856</v>
      </c>
      <c r="C2440">
        <v>50915000</v>
      </c>
      <c r="D2440" t="s">
        <v>15534</v>
      </c>
      <c r="E2440" t="s">
        <v>15549</v>
      </c>
      <c r="F2440" t="s">
        <v>15550</v>
      </c>
      <c r="G2440" t="s">
        <v>18857</v>
      </c>
      <c r="H2440" s="1">
        <v>45121.569201388891</v>
      </c>
      <c r="I2440" t="s">
        <v>17248</v>
      </c>
      <c r="J2440" s="1">
        <v>45121.569201388891</v>
      </c>
      <c r="K2440" t="s">
        <v>17248</v>
      </c>
    </row>
    <row r="2441" spans="1:11">
      <c r="A2441">
        <v>126065</v>
      </c>
      <c r="B2441" t="s">
        <v>18031</v>
      </c>
      <c r="C2441">
        <v>50310000</v>
      </c>
      <c r="D2441" t="s">
        <v>15534</v>
      </c>
      <c r="E2441" t="s">
        <v>15554</v>
      </c>
      <c r="F2441" t="s">
        <v>15536</v>
      </c>
      <c r="G2441" t="s">
        <v>18858</v>
      </c>
      <c r="H2441" s="1">
        <v>45121.570405092592</v>
      </c>
      <c r="I2441" t="s">
        <v>17875</v>
      </c>
      <c r="J2441" s="1">
        <v>45121.570405092592</v>
      </c>
      <c r="K2441" t="s">
        <v>17875</v>
      </c>
    </row>
    <row r="2442" spans="1:11">
      <c r="A2442">
        <v>11185</v>
      </c>
      <c r="B2442" t="s">
        <v>18856</v>
      </c>
      <c r="C2442">
        <v>51210000</v>
      </c>
      <c r="D2442" t="s">
        <v>15534</v>
      </c>
      <c r="E2442" t="s">
        <v>15586</v>
      </c>
      <c r="F2442" t="s">
        <v>15536</v>
      </c>
      <c r="G2442" t="s">
        <v>18859</v>
      </c>
      <c r="H2442" s="1">
        <v>45121.571296296293</v>
      </c>
      <c r="I2442" t="s">
        <v>17248</v>
      </c>
      <c r="J2442" s="1">
        <v>45121.571296296293</v>
      </c>
      <c r="K2442" t="s">
        <v>17248</v>
      </c>
    </row>
    <row r="2443" spans="1:11">
      <c r="A2443">
        <v>126069</v>
      </c>
      <c r="B2443" t="s">
        <v>18264</v>
      </c>
      <c r="C2443">
        <v>50905006</v>
      </c>
      <c r="D2443" t="s">
        <v>15534</v>
      </c>
      <c r="E2443" t="s">
        <v>15544</v>
      </c>
      <c r="F2443" t="s">
        <v>15550</v>
      </c>
      <c r="G2443" t="s">
        <v>18860</v>
      </c>
      <c r="H2443" s="1">
        <v>45121.572025462963</v>
      </c>
      <c r="I2443" t="s">
        <v>17875</v>
      </c>
      <c r="J2443" s="1">
        <v>45121.572025462963</v>
      </c>
      <c r="K2443" t="s">
        <v>17875</v>
      </c>
    </row>
    <row r="2444" spans="1:11">
      <c r="A2444">
        <v>11753</v>
      </c>
      <c r="B2444" t="s">
        <v>18861</v>
      </c>
      <c r="C2444">
        <v>50905010</v>
      </c>
      <c r="D2444" t="s">
        <v>15534</v>
      </c>
      <c r="E2444" t="s">
        <v>15554</v>
      </c>
      <c r="F2444" t="s">
        <v>15550</v>
      </c>
      <c r="G2444" t="s">
        <v>18862</v>
      </c>
      <c r="H2444" s="1">
        <v>45121.572175925925</v>
      </c>
      <c r="I2444" t="s">
        <v>18229</v>
      </c>
      <c r="J2444" s="1">
        <v>45121.572175925925</v>
      </c>
      <c r="K2444" t="s">
        <v>18229</v>
      </c>
    </row>
    <row r="2445" spans="1:11">
      <c r="A2445">
        <v>126069</v>
      </c>
      <c r="B2445" t="s">
        <v>18264</v>
      </c>
      <c r="C2445">
        <v>51210000</v>
      </c>
      <c r="D2445" t="s">
        <v>15534</v>
      </c>
      <c r="E2445" t="s">
        <v>15586</v>
      </c>
      <c r="F2445" t="s">
        <v>15536</v>
      </c>
      <c r="G2445" t="s">
        <v>18863</v>
      </c>
      <c r="H2445" s="1">
        <v>45121.572974537034</v>
      </c>
      <c r="I2445" t="s">
        <v>17875</v>
      </c>
      <c r="J2445" s="1">
        <v>45121.572974537034</v>
      </c>
      <c r="K2445" t="s">
        <v>17875</v>
      </c>
    </row>
    <row r="2446" spans="1:11">
      <c r="A2446">
        <v>126198</v>
      </c>
      <c r="B2446" t="s">
        <v>18864</v>
      </c>
      <c r="C2446">
        <v>50340000</v>
      </c>
      <c r="D2446" t="s">
        <v>15534</v>
      </c>
      <c r="E2446" t="s">
        <v>15535</v>
      </c>
      <c r="F2446" t="s">
        <v>15550</v>
      </c>
      <c r="G2446" t="s">
        <v>18865</v>
      </c>
      <c r="H2446" s="1">
        <v>45121.573333333334</v>
      </c>
      <c r="I2446" t="s">
        <v>17856</v>
      </c>
      <c r="J2446" s="1">
        <v>45121.620023148149</v>
      </c>
      <c r="K2446" t="s">
        <v>17856</v>
      </c>
    </row>
    <row r="2447" spans="1:11">
      <c r="A2447">
        <v>11188</v>
      </c>
      <c r="B2447" t="s">
        <v>18866</v>
      </c>
      <c r="C2447">
        <v>50350000</v>
      </c>
      <c r="D2447" t="s">
        <v>15534</v>
      </c>
      <c r="E2447" t="s">
        <v>15554</v>
      </c>
      <c r="F2447" t="s">
        <v>15550</v>
      </c>
      <c r="G2447" t="s">
        <v>18867</v>
      </c>
      <c r="H2447" s="1">
        <v>45121.573935185188</v>
      </c>
      <c r="I2447" t="s">
        <v>17248</v>
      </c>
      <c r="J2447" s="1">
        <v>45121.573935185188</v>
      </c>
      <c r="K2447" t="s">
        <v>17248</v>
      </c>
    </row>
    <row r="2448" spans="1:11">
      <c r="A2448">
        <v>46338</v>
      </c>
      <c r="B2448" t="s">
        <v>18868</v>
      </c>
      <c r="C2448">
        <v>50321000</v>
      </c>
      <c r="D2448" t="s">
        <v>15534</v>
      </c>
      <c r="E2448" t="s">
        <v>15586</v>
      </c>
      <c r="F2448" t="s">
        <v>15536</v>
      </c>
      <c r="G2448" t="s">
        <v>18869</v>
      </c>
      <c r="H2448" s="1">
        <v>45121.574317129627</v>
      </c>
      <c r="I2448" t="s">
        <v>17913</v>
      </c>
      <c r="J2448" s="1">
        <v>45121.574317129627</v>
      </c>
      <c r="K2448" t="s">
        <v>17913</v>
      </c>
    </row>
    <row r="2449" spans="1:11">
      <c r="A2449">
        <v>10945</v>
      </c>
      <c r="B2449" t="s">
        <v>18827</v>
      </c>
      <c r="C2449">
        <v>50905006</v>
      </c>
      <c r="D2449" t="s">
        <v>15534</v>
      </c>
      <c r="E2449" t="s">
        <v>15554</v>
      </c>
      <c r="F2449" t="s">
        <v>15550</v>
      </c>
      <c r="G2449" t="s">
        <v>18870</v>
      </c>
      <c r="H2449" s="1">
        <v>45121.574953703705</v>
      </c>
      <c r="I2449" t="s">
        <v>17449</v>
      </c>
      <c r="J2449" s="1">
        <v>45121.574953703705</v>
      </c>
      <c r="K2449" t="s">
        <v>17449</v>
      </c>
    </row>
    <row r="2450" spans="1:11">
      <c r="A2450">
        <v>126070</v>
      </c>
      <c r="B2450" t="s">
        <v>18260</v>
      </c>
      <c r="C2450">
        <v>51220000</v>
      </c>
      <c r="D2450" t="s">
        <v>15534</v>
      </c>
      <c r="E2450" t="s">
        <v>15586</v>
      </c>
      <c r="F2450" t="s">
        <v>15550</v>
      </c>
      <c r="G2450" t="s">
        <v>18871</v>
      </c>
      <c r="H2450" s="1">
        <v>45121.574999999997</v>
      </c>
      <c r="I2450" t="s">
        <v>17875</v>
      </c>
      <c r="J2450" s="1">
        <v>45121.574999999997</v>
      </c>
      <c r="K2450" t="s">
        <v>17875</v>
      </c>
    </row>
    <row r="2451" spans="1:11">
      <c r="A2451">
        <v>11188</v>
      </c>
      <c r="B2451" t="s">
        <v>18866</v>
      </c>
      <c r="C2451">
        <v>51220000</v>
      </c>
      <c r="D2451" t="s">
        <v>15534</v>
      </c>
      <c r="E2451" t="s">
        <v>15576</v>
      </c>
      <c r="F2451" t="s">
        <v>15550</v>
      </c>
      <c r="G2451" t="s">
        <v>18872</v>
      </c>
      <c r="H2451" s="1">
        <v>45121.575312499997</v>
      </c>
      <c r="I2451" t="s">
        <v>17248</v>
      </c>
      <c r="J2451" s="1">
        <v>45121.575312499997</v>
      </c>
      <c r="K2451" t="s">
        <v>17248</v>
      </c>
    </row>
    <row r="2452" spans="1:11">
      <c r="A2452">
        <v>9408</v>
      </c>
      <c r="B2452" t="s">
        <v>16196</v>
      </c>
      <c r="C2452">
        <v>50905006</v>
      </c>
      <c r="D2452" t="s">
        <v>15534</v>
      </c>
      <c r="E2452" t="s">
        <v>15554</v>
      </c>
      <c r="F2452" t="s">
        <v>15550</v>
      </c>
      <c r="G2452" t="s">
        <v>18873</v>
      </c>
      <c r="H2452" s="1">
        <v>45121.575787037036</v>
      </c>
      <c r="I2452" t="s">
        <v>16198</v>
      </c>
      <c r="J2452" s="1">
        <v>45121.575787037036</v>
      </c>
      <c r="K2452" t="s">
        <v>16198</v>
      </c>
    </row>
    <row r="2453" spans="1:11">
      <c r="A2453">
        <v>126079</v>
      </c>
      <c r="B2453" t="s">
        <v>18874</v>
      </c>
      <c r="C2453">
        <v>50255000</v>
      </c>
      <c r="D2453" t="s">
        <v>15534</v>
      </c>
      <c r="E2453" t="s">
        <v>15687</v>
      </c>
      <c r="F2453" t="s">
        <v>15550</v>
      </c>
      <c r="G2453" t="s">
        <v>17939</v>
      </c>
      <c r="H2453" s="1">
        <v>45121.576006944444</v>
      </c>
      <c r="I2453" t="s">
        <v>17875</v>
      </c>
      <c r="J2453" s="1">
        <v>45121.576006944444</v>
      </c>
      <c r="K2453" t="s">
        <v>17875</v>
      </c>
    </row>
    <row r="2454" spans="1:11">
      <c r="A2454">
        <v>9410</v>
      </c>
      <c r="B2454" t="s">
        <v>18218</v>
      </c>
      <c r="C2454">
        <v>57700060</v>
      </c>
      <c r="D2454" t="s">
        <v>15534</v>
      </c>
      <c r="E2454" t="s">
        <v>15554</v>
      </c>
      <c r="F2454" t="s">
        <v>15550</v>
      </c>
      <c r="G2454" t="s">
        <v>18875</v>
      </c>
      <c r="H2454" s="1">
        <v>45121.576354166667</v>
      </c>
      <c r="I2454" t="s">
        <v>16198</v>
      </c>
      <c r="J2454" s="1">
        <v>45121.576354166667</v>
      </c>
      <c r="K2454" t="s">
        <v>16198</v>
      </c>
    </row>
    <row r="2455" spans="1:11">
      <c r="A2455">
        <v>83107</v>
      </c>
      <c r="B2455" t="s">
        <v>18851</v>
      </c>
      <c r="C2455">
        <v>50366000</v>
      </c>
      <c r="D2455" t="s">
        <v>15534</v>
      </c>
      <c r="E2455" t="s">
        <v>15687</v>
      </c>
      <c r="F2455" t="s">
        <v>15536</v>
      </c>
      <c r="G2455" t="s">
        <v>18876</v>
      </c>
      <c r="H2455" s="1">
        <v>45121.577928240738</v>
      </c>
      <c r="I2455" t="s">
        <v>16204</v>
      </c>
      <c r="J2455" s="1">
        <v>45121.577928240738</v>
      </c>
      <c r="K2455" t="s">
        <v>16204</v>
      </c>
    </row>
    <row r="2456" spans="1:11">
      <c r="A2456">
        <v>9411</v>
      </c>
      <c r="B2456" t="s">
        <v>18877</v>
      </c>
      <c r="C2456">
        <v>50321000</v>
      </c>
      <c r="D2456" t="s">
        <v>15534</v>
      </c>
      <c r="E2456" t="s">
        <v>15554</v>
      </c>
      <c r="F2456" t="s">
        <v>15550</v>
      </c>
      <c r="G2456" t="s">
        <v>18878</v>
      </c>
      <c r="H2456" s="1">
        <v>45121.578900462962</v>
      </c>
      <c r="I2456" t="s">
        <v>16198</v>
      </c>
      <c r="J2456" s="1">
        <v>45121.578900462962</v>
      </c>
      <c r="K2456" t="s">
        <v>16198</v>
      </c>
    </row>
    <row r="2457" spans="1:11">
      <c r="A2457">
        <v>99488</v>
      </c>
      <c r="B2457" t="s">
        <v>18183</v>
      </c>
      <c r="C2457">
        <v>58355030</v>
      </c>
      <c r="D2457" t="s">
        <v>15534</v>
      </c>
      <c r="E2457" t="s">
        <v>15576</v>
      </c>
      <c r="F2457" t="s">
        <v>15550</v>
      </c>
      <c r="G2457" t="s">
        <v>18879</v>
      </c>
      <c r="H2457" s="1">
        <v>45121.579583333332</v>
      </c>
      <c r="I2457" t="s">
        <v>16204</v>
      </c>
      <c r="J2457" s="1">
        <v>45121.579583333332</v>
      </c>
      <c r="K2457" t="s">
        <v>16204</v>
      </c>
    </row>
    <row r="2458" spans="1:11">
      <c r="A2458">
        <v>21496</v>
      </c>
      <c r="B2458" t="s">
        <v>18225</v>
      </c>
      <c r="C2458">
        <v>50905006</v>
      </c>
      <c r="D2458" t="s">
        <v>15534</v>
      </c>
      <c r="E2458" t="s">
        <v>15554</v>
      </c>
      <c r="F2458" t="s">
        <v>15550</v>
      </c>
      <c r="G2458" t="s">
        <v>18880</v>
      </c>
      <c r="H2458" s="1">
        <v>45121.579699074071</v>
      </c>
      <c r="I2458" t="s">
        <v>16198</v>
      </c>
      <c r="J2458" s="1">
        <v>45121.579699074071</v>
      </c>
      <c r="K2458" t="s">
        <v>16198</v>
      </c>
    </row>
    <row r="2459" spans="1:11">
      <c r="A2459">
        <v>11186</v>
      </c>
      <c r="B2459" t="s">
        <v>18881</v>
      </c>
      <c r="C2459">
        <v>57300010</v>
      </c>
      <c r="D2459" t="s">
        <v>15534</v>
      </c>
      <c r="E2459" t="s">
        <v>15576</v>
      </c>
      <c r="F2459" t="s">
        <v>15550</v>
      </c>
      <c r="G2459" t="s">
        <v>18882</v>
      </c>
      <c r="H2459" s="1">
        <v>45121.579930555556</v>
      </c>
      <c r="I2459" t="s">
        <v>17248</v>
      </c>
      <c r="J2459" s="1">
        <v>45121.579930555556</v>
      </c>
      <c r="K2459" t="s">
        <v>17248</v>
      </c>
    </row>
    <row r="2460" spans="1:11">
      <c r="A2460">
        <v>99488</v>
      </c>
      <c r="B2460" t="s">
        <v>18183</v>
      </c>
      <c r="C2460">
        <v>50366000</v>
      </c>
      <c r="D2460" t="s">
        <v>15534</v>
      </c>
      <c r="E2460" t="s">
        <v>15544</v>
      </c>
      <c r="F2460" t="s">
        <v>15550</v>
      </c>
      <c r="G2460" t="s">
        <v>18883</v>
      </c>
      <c r="H2460" s="1">
        <v>45121.580370370371</v>
      </c>
      <c r="I2460" t="s">
        <v>16204</v>
      </c>
      <c r="J2460" s="1">
        <v>45121.580370370371</v>
      </c>
      <c r="K2460" t="s">
        <v>16204</v>
      </c>
    </row>
    <row r="2461" spans="1:11">
      <c r="A2461">
        <v>99488</v>
      </c>
      <c r="B2461" t="s">
        <v>18183</v>
      </c>
      <c r="C2461">
        <v>50905006</v>
      </c>
      <c r="D2461" t="s">
        <v>15534</v>
      </c>
      <c r="E2461" t="s">
        <v>15687</v>
      </c>
      <c r="F2461" t="s">
        <v>15536</v>
      </c>
      <c r="G2461" t="s">
        <v>18884</v>
      </c>
      <c r="H2461" s="1">
        <v>45121.581909722219</v>
      </c>
      <c r="I2461" t="s">
        <v>16204</v>
      </c>
      <c r="J2461" s="1">
        <v>45121.581909722219</v>
      </c>
      <c r="K2461" t="s">
        <v>16204</v>
      </c>
    </row>
    <row r="2462" spans="1:11">
      <c r="A2462">
        <v>9417</v>
      </c>
      <c r="B2462" t="s">
        <v>16888</v>
      </c>
      <c r="C2462">
        <v>51220000</v>
      </c>
      <c r="D2462" t="s">
        <v>15534</v>
      </c>
      <c r="E2462" t="s">
        <v>15554</v>
      </c>
      <c r="F2462" t="s">
        <v>15550</v>
      </c>
      <c r="G2462" t="s">
        <v>18885</v>
      </c>
      <c r="H2462" s="1">
        <v>45121.58253472222</v>
      </c>
      <c r="I2462" t="s">
        <v>16198</v>
      </c>
      <c r="J2462" s="1">
        <v>45121.58253472222</v>
      </c>
      <c r="K2462" t="s">
        <v>16198</v>
      </c>
    </row>
    <row r="2463" spans="1:11">
      <c r="A2463">
        <v>14245</v>
      </c>
      <c r="B2463" t="s">
        <v>16541</v>
      </c>
      <c r="C2463">
        <v>50830000</v>
      </c>
      <c r="D2463" t="s">
        <v>15534</v>
      </c>
      <c r="E2463" t="s">
        <v>15535</v>
      </c>
      <c r="F2463" t="s">
        <v>15536</v>
      </c>
      <c r="G2463" t="s">
        <v>18886</v>
      </c>
      <c r="H2463" s="1">
        <v>45121.58353009259</v>
      </c>
      <c r="I2463" t="s">
        <v>15850</v>
      </c>
      <c r="J2463" s="1">
        <v>45121.58353009259</v>
      </c>
      <c r="K2463" t="s">
        <v>15850</v>
      </c>
    </row>
    <row r="2464" spans="1:11">
      <c r="A2464">
        <v>10958</v>
      </c>
      <c r="B2464" t="s">
        <v>18887</v>
      </c>
      <c r="C2464">
        <v>58425000</v>
      </c>
      <c r="D2464" t="s">
        <v>15534</v>
      </c>
      <c r="E2464" t="s">
        <v>15544</v>
      </c>
      <c r="F2464" t="s">
        <v>15550</v>
      </c>
      <c r="G2464" t="s">
        <v>18888</v>
      </c>
      <c r="H2464" s="1">
        <v>45121.584386574075</v>
      </c>
      <c r="I2464" t="s">
        <v>17449</v>
      </c>
      <c r="J2464" s="1">
        <v>45121.584386574075</v>
      </c>
      <c r="K2464" t="s">
        <v>17449</v>
      </c>
    </row>
    <row r="2465" spans="1:11">
      <c r="A2465">
        <v>10991</v>
      </c>
      <c r="B2465" t="s">
        <v>18889</v>
      </c>
      <c r="C2465">
        <v>50905006</v>
      </c>
      <c r="D2465" t="s">
        <v>15534</v>
      </c>
      <c r="E2465" t="s">
        <v>15554</v>
      </c>
      <c r="F2465" t="s">
        <v>15550</v>
      </c>
      <c r="G2465" t="s">
        <v>18890</v>
      </c>
      <c r="H2465" s="1">
        <v>45121.585960648146</v>
      </c>
      <c r="I2465" t="s">
        <v>16743</v>
      </c>
      <c r="J2465" s="1">
        <v>45121.585960648146</v>
      </c>
      <c r="K2465" t="s">
        <v>16743</v>
      </c>
    </row>
    <row r="2466" spans="1:11">
      <c r="A2466">
        <v>10959</v>
      </c>
      <c r="B2466" t="s">
        <v>18891</v>
      </c>
      <c r="C2466">
        <v>57700010</v>
      </c>
      <c r="D2466" t="s">
        <v>15534</v>
      </c>
      <c r="E2466" t="s">
        <v>15586</v>
      </c>
      <c r="F2466" t="s">
        <v>15536</v>
      </c>
      <c r="G2466" t="s">
        <v>18892</v>
      </c>
      <c r="H2466" s="1">
        <v>45121.587696759256</v>
      </c>
      <c r="I2466" t="s">
        <v>17449</v>
      </c>
      <c r="J2466" s="1">
        <v>45121.587696759256</v>
      </c>
      <c r="K2466" t="s">
        <v>17449</v>
      </c>
    </row>
    <row r="2467" spans="1:11">
      <c r="A2467">
        <v>83059</v>
      </c>
      <c r="B2467" t="s">
        <v>18893</v>
      </c>
      <c r="C2467">
        <v>50320000</v>
      </c>
      <c r="D2467" t="s">
        <v>15534</v>
      </c>
      <c r="E2467" t="s">
        <v>15554</v>
      </c>
      <c r="F2467" t="s">
        <v>15536</v>
      </c>
      <c r="G2467" t="s">
        <v>17614</v>
      </c>
      <c r="H2467" s="1">
        <v>45121.588125000002</v>
      </c>
      <c r="I2467" t="s">
        <v>17449</v>
      </c>
      <c r="J2467" s="1">
        <v>45121.588125000002</v>
      </c>
      <c r="K2467" t="s">
        <v>17449</v>
      </c>
    </row>
    <row r="2468" spans="1:11">
      <c r="A2468">
        <v>14245</v>
      </c>
      <c r="B2468" t="s">
        <v>16541</v>
      </c>
      <c r="C2468">
        <v>50365000</v>
      </c>
      <c r="D2468" t="s">
        <v>15534</v>
      </c>
      <c r="E2468" t="s">
        <v>15554</v>
      </c>
      <c r="F2468" t="s">
        <v>15536</v>
      </c>
      <c r="G2468" t="s">
        <v>18894</v>
      </c>
      <c r="H2468" s="1">
        <v>45121.589155092595</v>
      </c>
      <c r="I2468" t="s">
        <v>15850</v>
      </c>
      <c r="J2468" s="1">
        <v>45121.589155092595</v>
      </c>
      <c r="K2468" t="s">
        <v>15850</v>
      </c>
    </row>
    <row r="2469" spans="1:11">
      <c r="A2469">
        <v>10991</v>
      </c>
      <c r="B2469" t="s">
        <v>18889</v>
      </c>
      <c r="C2469">
        <v>50366000</v>
      </c>
      <c r="D2469" t="s">
        <v>15534</v>
      </c>
      <c r="E2469" t="s">
        <v>15544</v>
      </c>
      <c r="F2469" t="s">
        <v>15550</v>
      </c>
      <c r="G2469" t="s">
        <v>18895</v>
      </c>
      <c r="H2469" s="1">
        <v>45121.590740740743</v>
      </c>
      <c r="I2469" t="s">
        <v>16743</v>
      </c>
      <c r="J2469" s="1">
        <v>45121.590740740743</v>
      </c>
      <c r="K2469" t="s">
        <v>16743</v>
      </c>
    </row>
    <row r="2470" spans="1:11">
      <c r="A2470">
        <v>10991</v>
      </c>
      <c r="B2470" t="s">
        <v>18889</v>
      </c>
      <c r="C2470">
        <v>50320000</v>
      </c>
      <c r="D2470" t="s">
        <v>15534</v>
      </c>
      <c r="E2470" t="s">
        <v>15535</v>
      </c>
      <c r="F2470" t="s">
        <v>15536</v>
      </c>
      <c r="G2470" t="s">
        <v>18896</v>
      </c>
      <c r="H2470" s="1">
        <v>45121.592222222222</v>
      </c>
      <c r="I2470" t="s">
        <v>16743</v>
      </c>
      <c r="J2470" s="1">
        <v>45121.595185185186</v>
      </c>
      <c r="K2470" t="s">
        <v>16743</v>
      </c>
    </row>
    <row r="2471" spans="1:11">
      <c r="A2471">
        <v>10991</v>
      </c>
      <c r="B2471" t="s">
        <v>18889</v>
      </c>
      <c r="C2471">
        <v>50905000</v>
      </c>
      <c r="D2471" t="s">
        <v>15534</v>
      </c>
      <c r="E2471" t="s">
        <v>15687</v>
      </c>
      <c r="F2471" t="s">
        <v>15550</v>
      </c>
      <c r="G2471" t="s">
        <v>18897</v>
      </c>
      <c r="H2471" s="1">
        <v>45121.594282407408</v>
      </c>
      <c r="I2471" t="s">
        <v>16743</v>
      </c>
      <c r="J2471" s="1">
        <v>45121.594282407408</v>
      </c>
      <c r="K2471" t="s">
        <v>16743</v>
      </c>
    </row>
    <row r="2472" spans="1:11">
      <c r="A2472">
        <v>8674</v>
      </c>
      <c r="B2472" t="s">
        <v>18898</v>
      </c>
      <c r="C2472">
        <v>50905006</v>
      </c>
      <c r="D2472" t="s">
        <v>15534</v>
      </c>
      <c r="E2472" t="s">
        <v>15540</v>
      </c>
      <c r="F2472" t="s">
        <v>15536</v>
      </c>
      <c r="G2472" t="s">
        <v>18899</v>
      </c>
      <c r="H2472" s="1">
        <v>45121.596759259257</v>
      </c>
      <c r="I2472" t="s">
        <v>17449</v>
      </c>
      <c r="J2472" s="1">
        <v>45121.596759259257</v>
      </c>
      <c r="K2472" t="s">
        <v>17449</v>
      </c>
    </row>
    <row r="2473" spans="1:11">
      <c r="A2473">
        <v>8674</v>
      </c>
      <c r="B2473" t="s">
        <v>18898</v>
      </c>
      <c r="C2473">
        <v>51220000</v>
      </c>
      <c r="D2473" t="s">
        <v>15534</v>
      </c>
      <c r="E2473" t="s">
        <v>15549</v>
      </c>
      <c r="F2473" t="s">
        <v>15550</v>
      </c>
      <c r="G2473" t="s">
        <v>18900</v>
      </c>
      <c r="H2473" s="1">
        <v>45121.599780092591</v>
      </c>
      <c r="I2473" t="s">
        <v>17449</v>
      </c>
      <c r="J2473" s="1">
        <v>45121.599780092591</v>
      </c>
      <c r="K2473" t="s">
        <v>17449</v>
      </c>
    </row>
    <row r="2474" spans="1:11">
      <c r="A2474">
        <v>10991</v>
      </c>
      <c r="B2474" t="s">
        <v>18889</v>
      </c>
      <c r="C2474">
        <v>50411000</v>
      </c>
      <c r="D2474" t="s">
        <v>15534</v>
      </c>
      <c r="E2474" t="s">
        <v>15544</v>
      </c>
      <c r="F2474" t="s">
        <v>15536</v>
      </c>
      <c r="G2474" t="s">
        <v>18901</v>
      </c>
      <c r="H2474" s="1">
        <v>45121.601284722223</v>
      </c>
      <c r="I2474" t="s">
        <v>16743</v>
      </c>
      <c r="J2474" s="1">
        <v>45121.601284722223</v>
      </c>
      <c r="K2474" t="s">
        <v>16743</v>
      </c>
    </row>
    <row r="2475" spans="1:11">
      <c r="A2475">
        <v>8676</v>
      </c>
      <c r="B2475" t="s">
        <v>18902</v>
      </c>
      <c r="C2475">
        <v>50321000</v>
      </c>
      <c r="D2475" t="s">
        <v>15534</v>
      </c>
      <c r="E2475" t="s">
        <v>15554</v>
      </c>
      <c r="F2475" t="s">
        <v>15536</v>
      </c>
      <c r="G2475" t="s">
        <v>17614</v>
      </c>
      <c r="H2475" s="1">
        <v>45121.602418981478</v>
      </c>
      <c r="I2475" t="s">
        <v>17449</v>
      </c>
      <c r="J2475" s="1">
        <v>45121.602418981478</v>
      </c>
      <c r="K2475" t="s">
        <v>17449</v>
      </c>
    </row>
    <row r="2476" spans="1:11">
      <c r="A2476">
        <v>10991</v>
      </c>
      <c r="B2476" t="s">
        <v>18889</v>
      </c>
      <c r="C2476">
        <v>51220000</v>
      </c>
      <c r="D2476" t="s">
        <v>15534</v>
      </c>
      <c r="E2476" t="s">
        <v>15554</v>
      </c>
      <c r="F2476" t="s">
        <v>15550</v>
      </c>
      <c r="G2476" t="s">
        <v>18903</v>
      </c>
      <c r="H2476" s="1">
        <v>45121.602766203701</v>
      </c>
      <c r="I2476" t="s">
        <v>16743</v>
      </c>
      <c r="J2476" s="1">
        <v>45121.602766203701</v>
      </c>
      <c r="K2476" t="s">
        <v>16743</v>
      </c>
    </row>
    <row r="2477" spans="1:11">
      <c r="A2477">
        <v>8676</v>
      </c>
      <c r="B2477" t="s">
        <v>18902</v>
      </c>
      <c r="C2477">
        <v>51220000</v>
      </c>
      <c r="D2477" t="s">
        <v>15534</v>
      </c>
      <c r="E2477" t="s">
        <v>15549</v>
      </c>
      <c r="F2477" t="s">
        <v>15550</v>
      </c>
      <c r="G2477" t="s">
        <v>18900</v>
      </c>
      <c r="H2477" s="1">
        <v>45121.603148148148</v>
      </c>
      <c r="I2477" t="s">
        <v>17449</v>
      </c>
      <c r="J2477" s="1">
        <v>45121.603148148148</v>
      </c>
      <c r="K2477" t="s">
        <v>17449</v>
      </c>
    </row>
    <row r="2478" spans="1:11">
      <c r="A2478">
        <v>8677</v>
      </c>
      <c r="B2478" t="s">
        <v>18904</v>
      </c>
      <c r="C2478">
        <v>51220000</v>
      </c>
      <c r="D2478" t="s">
        <v>15534</v>
      </c>
      <c r="E2478" t="s">
        <v>15549</v>
      </c>
      <c r="F2478" t="s">
        <v>15550</v>
      </c>
      <c r="G2478" t="s">
        <v>18900</v>
      </c>
      <c r="H2478" s="1">
        <v>45121.604247685187</v>
      </c>
      <c r="I2478" t="s">
        <v>17449</v>
      </c>
      <c r="J2478" s="1">
        <v>45121.604247685187</v>
      </c>
      <c r="K2478" t="s">
        <v>17449</v>
      </c>
    </row>
    <row r="2479" spans="1:11">
      <c r="A2479">
        <v>8677</v>
      </c>
      <c r="B2479" t="s">
        <v>18904</v>
      </c>
      <c r="C2479">
        <v>55300000</v>
      </c>
      <c r="D2479" t="s">
        <v>15534</v>
      </c>
      <c r="E2479" t="s">
        <v>15554</v>
      </c>
      <c r="F2479" t="s">
        <v>15536</v>
      </c>
      <c r="G2479" t="s">
        <v>18905</v>
      </c>
      <c r="H2479" s="1">
        <v>45121.604768518519</v>
      </c>
      <c r="I2479" t="s">
        <v>17449</v>
      </c>
      <c r="J2479" s="1">
        <v>45121.604768518519</v>
      </c>
      <c r="K2479" t="s">
        <v>17449</v>
      </c>
    </row>
    <row r="2480" spans="1:11">
      <c r="A2480">
        <v>8677</v>
      </c>
      <c r="B2480" t="s">
        <v>18904</v>
      </c>
      <c r="C2480">
        <v>55700000</v>
      </c>
      <c r="D2480" t="s">
        <v>15534</v>
      </c>
      <c r="E2480" t="s">
        <v>15576</v>
      </c>
      <c r="F2480" t="s">
        <v>15550</v>
      </c>
      <c r="G2480" t="s">
        <v>18906</v>
      </c>
      <c r="H2480" s="1">
        <v>45121.605219907404</v>
      </c>
      <c r="I2480" t="s">
        <v>17449</v>
      </c>
      <c r="J2480" s="1">
        <v>45121.605219907404</v>
      </c>
      <c r="K2480" t="s">
        <v>17449</v>
      </c>
    </row>
    <row r="2481" spans="1:11">
      <c r="A2481">
        <v>82966</v>
      </c>
      <c r="B2481" t="s">
        <v>18907</v>
      </c>
      <c r="C2481">
        <v>51210000</v>
      </c>
      <c r="D2481" t="s">
        <v>15534</v>
      </c>
      <c r="E2481" t="s">
        <v>15554</v>
      </c>
      <c r="F2481" t="s">
        <v>15550</v>
      </c>
      <c r="G2481" t="s">
        <v>18908</v>
      </c>
      <c r="H2481" s="1">
        <v>45121.605740740742</v>
      </c>
      <c r="I2481" t="s">
        <v>18229</v>
      </c>
      <c r="J2481" s="1">
        <v>45121.605740740742</v>
      </c>
      <c r="K2481" t="s">
        <v>18229</v>
      </c>
    </row>
    <row r="2482" spans="1:11">
      <c r="A2482">
        <v>8679</v>
      </c>
      <c r="B2482" t="s">
        <v>18909</v>
      </c>
      <c r="C2482">
        <v>50305028</v>
      </c>
      <c r="D2482" t="s">
        <v>15534</v>
      </c>
      <c r="E2482" t="s">
        <v>15554</v>
      </c>
      <c r="F2482" t="s">
        <v>15536</v>
      </c>
      <c r="G2482" t="s">
        <v>18910</v>
      </c>
      <c r="H2482" s="1">
        <v>45121.607731481483</v>
      </c>
      <c r="I2482" t="s">
        <v>17449</v>
      </c>
      <c r="J2482" s="1">
        <v>45121.607731481483</v>
      </c>
      <c r="K2482" t="s">
        <v>17449</v>
      </c>
    </row>
    <row r="2483" spans="1:11">
      <c r="A2483">
        <v>14246</v>
      </c>
      <c r="B2483" t="s">
        <v>18911</v>
      </c>
      <c r="C2483">
        <v>50305021</v>
      </c>
      <c r="D2483" t="s">
        <v>15534</v>
      </c>
      <c r="E2483" t="s">
        <v>15544</v>
      </c>
      <c r="F2483" t="s">
        <v>15550</v>
      </c>
      <c r="G2483" t="s">
        <v>18912</v>
      </c>
      <c r="H2483" s="1">
        <v>45121.608113425929</v>
      </c>
      <c r="I2483" t="s">
        <v>16525</v>
      </c>
      <c r="J2483" s="1">
        <v>45121.608113425929</v>
      </c>
      <c r="K2483" t="s">
        <v>16525</v>
      </c>
    </row>
    <row r="2484" spans="1:11">
      <c r="A2484">
        <v>8679</v>
      </c>
      <c r="B2484" t="s">
        <v>18909</v>
      </c>
      <c r="C2484">
        <v>51220000</v>
      </c>
      <c r="D2484" t="s">
        <v>15534</v>
      </c>
      <c r="E2484" t="s">
        <v>15549</v>
      </c>
      <c r="F2484" t="s">
        <v>15536</v>
      </c>
      <c r="G2484" t="s">
        <v>18900</v>
      </c>
      <c r="H2484" s="1">
        <v>45121.610555555555</v>
      </c>
      <c r="I2484" t="s">
        <v>17449</v>
      </c>
      <c r="J2484" s="1">
        <v>45121.610555555555</v>
      </c>
      <c r="K2484" t="s">
        <v>17449</v>
      </c>
    </row>
    <row r="2485" spans="1:11">
      <c r="A2485">
        <v>14239</v>
      </c>
      <c r="B2485" t="s">
        <v>18913</v>
      </c>
      <c r="C2485">
        <v>50365000</v>
      </c>
      <c r="D2485" t="s">
        <v>15534</v>
      </c>
      <c r="E2485" t="s">
        <v>15687</v>
      </c>
      <c r="F2485" t="s">
        <v>15536</v>
      </c>
      <c r="G2485" t="s">
        <v>18914</v>
      </c>
      <c r="H2485" s="1">
        <v>45121.61105324074</v>
      </c>
      <c r="I2485" t="s">
        <v>16525</v>
      </c>
      <c r="J2485" s="1">
        <v>45121.61105324074</v>
      </c>
      <c r="K2485" t="s">
        <v>16525</v>
      </c>
    </row>
    <row r="2486" spans="1:11">
      <c r="A2486">
        <v>8680</v>
      </c>
      <c r="B2486" t="s">
        <v>18915</v>
      </c>
      <c r="C2486">
        <v>50305028</v>
      </c>
      <c r="D2486" t="s">
        <v>15534</v>
      </c>
      <c r="E2486" t="s">
        <v>15554</v>
      </c>
      <c r="F2486" t="s">
        <v>15536</v>
      </c>
      <c r="G2486" t="s">
        <v>18916</v>
      </c>
      <c r="H2486" s="1">
        <v>45121.611689814818</v>
      </c>
      <c r="I2486" t="s">
        <v>17449</v>
      </c>
      <c r="J2486" s="1">
        <v>45121.611689814818</v>
      </c>
      <c r="K2486" t="s">
        <v>17449</v>
      </c>
    </row>
    <row r="2487" spans="1:11">
      <c r="A2487">
        <v>9201</v>
      </c>
      <c r="B2487" t="s">
        <v>18917</v>
      </c>
      <c r="C2487">
        <v>50905006</v>
      </c>
      <c r="D2487" t="s">
        <v>15534</v>
      </c>
      <c r="E2487" t="s">
        <v>15540</v>
      </c>
      <c r="F2487" t="s">
        <v>15536</v>
      </c>
      <c r="G2487" t="s">
        <v>18918</v>
      </c>
      <c r="H2487" s="1">
        <v>45121.612939814811</v>
      </c>
      <c r="I2487" t="s">
        <v>17449</v>
      </c>
      <c r="J2487" s="1">
        <v>45121.612939814811</v>
      </c>
      <c r="K2487" t="s">
        <v>17449</v>
      </c>
    </row>
    <row r="2488" spans="1:11">
      <c r="A2488">
        <v>14237</v>
      </c>
      <c r="B2488" t="s">
        <v>18276</v>
      </c>
      <c r="C2488">
        <v>50321000</v>
      </c>
      <c r="D2488" t="s">
        <v>15534</v>
      </c>
      <c r="E2488" t="s">
        <v>15544</v>
      </c>
      <c r="F2488" t="s">
        <v>15550</v>
      </c>
      <c r="G2488" t="s">
        <v>18919</v>
      </c>
      <c r="H2488" s="1">
        <v>45121.614039351851</v>
      </c>
      <c r="I2488" t="s">
        <v>16743</v>
      </c>
      <c r="J2488" s="1">
        <v>45121.614641203705</v>
      </c>
      <c r="K2488" t="s">
        <v>16743</v>
      </c>
    </row>
    <row r="2489" spans="1:11">
      <c r="A2489">
        <v>8614</v>
      </c>
      <c r="B2489" t="s">
        <v>18920</v>
      </c>
      <c r="C2489">
        <v>50321000</v>
      </c>
      <c r="D2489" t="s">
        <v>15534</v>
      </c>
      <c r="E2489" t="s">
        <v>15544</v>
      </c>
      <c r="F2489" t="s">
        <v>15550</v>
      </c>
      <c r="G2489" t="s">
        <v>18921</v>
      </c>
      <c r="H2489" s="1">
        <v>45121.615347222221</v>
      </c>
      <c r="I2489" t="s">
        <v>18821</v>
      </c>
      <c r="J2489" s="1">
        <v>45121.615347222221</v>
      </c>
      <c r="K2489" t="s">
        <v>18821</v>
      </c>
    </row>
    <row r="2490" spans="1:11">
      <c r="A2490">
        <v>83143</v>
      </c>
      <c r="B2490" t="s">
        <v>18922</v>
      </c>
      <c r="C2490">
        <v>50905006</v>
      </c>
      <c r="D2490" t="s">
        <v>15534</v>
      </c>
      <c r="E2490" t="s">
        <v>15586</v>
      </c>
      <c r="F2490" t="s">
        <v>15536</v>
      </c>
      <c r="G2490" t="s">
        <v>18923</v>
      </c>
      <c r="H2490" s="1">
        <v>45121.615370370368</v>
      </c>
      <c r="I2490" t="s">
        <v>17913</v>
      </c>
      <c r="J2490" s="1">
        <v>45121.615370370368</v>
      </c>
      <c r="K2490" t="s">
        <v>17913</v>
      </c>
    </row>
    <row r="2491" spans="1:11">
      <c r="A2491">
        <v>11186</v>
      </c>
      <c r="B2491" t="s">
        <v>18881</v>
      </c>
      <c r="C2491">
        <v>56200060</v>
      </c>
      <c r="D2491" t="s">
        <v>15534</v>
      </c>
      <c r="E2491" t="s">
        <v>15576</v>
      </c>
      <c r="F2491" t="s">
        <v>15550</v>
      </c>
      <c r="G2491" t="s">
        <v>18924</v>
      </c>
      <c r="H2491" s="1">
        <v>45121.617523148147</v>
      </c>
      <c r="I2491" t="s">
        <v>17248</v>
      </c>
      <c r="J2491" s="1">
        <v>45121.617523148147</v>
      </c>
      <c r="K2491" t="s">
        <v>17248</v>
      </c>
    </row>
    <row r="2492" spans="1:11">
      <c r="A2492">
        <v>11229</v>
      </c>
      <c r="B2492" t="s">
        <v>16800</v>
      </c>
      <c r="C2492">
        <v>50350001</v>
      </c>
      <c r="D2492" t="s">
        <v>15534</v>
      </c>
      <c r="E2492" t="s">
        <v>15535</v>
      </c>
      <c r="F2492" t="s">
        <v>15536</v>
      </c>
      <c r="G2492" t="s">
        <v>18925</v>
      </c>
      <c r="H2492" s="1">
        <v>45121.618020833332</v>
      </c>
      <c r="I2492" t="s">
        <v>16398</v>
      </c>
      <c r="J2492" s="1">
        <v>45121.618206018517</v>
      </c>
      <c r="K2492" t="s">
        <v>16398</v>
      </c>
    </row>
    <row r="2493" spans="1:11">
      <c r="A2493">
        <v>9206</v>
      </c>
      <c r="B2493" t="s">
        <v>18926</v>
      </c>
      <c r="C2493">
        <v>50321000</v>
      </c>
      <c r="D2493" t="s">
        <v>15534</v>
      </c>
      <c r="E2493" t="s">
        <v>15554</v>
      </c>
      <c r="F2493" t="s">
        <v>15536</v>
      </c>
      <c r="G2493" t="s">
        <v>17614</v>
      </c>
      <c r="H2493" s="1">
        <v>45121.61818287037</v>
      </c>
      <c r="I2493" t="s">
        <v>17449</v>
      </c>
      <c r="J2493" s="1">
        <v>45121.61818287037</v>
      </c>
      <c r="K2493" t="s">
        <v>17449</v>
      </c>
    </row>
    <row r="2494" spans="1:11">
      <c r="A2494">
        <v>8797</v>
      </c>
      <c r="B2494" t="s">
        <v>18927</v>
      </c>
      <c r="C2494">
        <v>50905006</v>
      </c>
      <c r="D2494" t="s">
        <v>15534</v>
      </c>
      <c r="E2494" t="s">
        <v>15554</v>
      </c>
      <c r="F2494" t="s">
        <v>15536</v>
      </c>
      <c r="G2494" t="s">
        <v>18928</v>
      </c>
      <c r="H2494" s="1">
        <v>45121.618460648147</v>
      </c>
      <c r="I2494" t="s">
        <v>16839</v>
      </c>
      <c r="J2494" s="1">
        <v>45121.618460648147</v>
      </c>
      <c r="K2494" t="s">
        <v>16839</v>
      </c>
    </row>
    <row r="2495" spans="1:11">
      <c r="A2495">
        <v>83064</v>
      </c>
      <c r="B2495" t="s">
        <v>16768</v>
      </c>
      <c r="C2495">
        <v>50366000</v>
      </c>
      <c r="D2495" t="s">
        <v>15534</v>
      </c>
      <c r="E2495" t="s">
        <v>15544</v>
      </c>
      <c r="F2495" t="s">
        <v>15550</v>
      </c>
      <c r="G2495" t="s">
        <v>18929</v>
      </c>
      <c r="H2495" s="1">
        <v>45121.619166666664</v>
      </c>
      <c r="I2495" t="s">
        <v>16743</v>
      </c>
      <c r="J2495" s="1">
        <v>45121.619166666664</v>
      </c>
      <c r="K2495" t="s">
        <v>16743</v>
      </c>
    </row>
    <row r="2496" spans="1:11">
      <c r="A2496">
        <v>83064</v>
      </c>
      <c r="B2496" t="s">
        <v>16768</v>
      </c>
      <c r="C2496">
        <v>50515000</v>
      </c>
      <c r="D2496" t="s">
        <v>15534</v>
      </c>
      <c r="E2496" t="s">
        <v>15554</v>
      </c>
      <c r="F2496" t="s">
        <v>15550</v>
      </c>
      <c r="G2496" t="s">
        <v>18930</v>
      </c>
      <c r="H2496" s="1">
        <v>45121.619710648149</v>
      </c>
      <c r="I2496" t="s">
        <v>16743</v>
      </c>
      <c r="J2496" s="1">
        <v>45121.619710648149</v>
      </c>
      <c r="K2496" t="s">
        <v>16743</v>
      </c>
    </row>
    <row r="2497" spans="1:11">
      <c r="A2497">
        <v>9207</v>
      </c>
      <c r="B2497" t="s">
        <v>18931</v>
      </c>
      <c r="C2497">
        <v>50905006</v>
      </c>
      <c r="D2497" t="s">
        <v>15534</v>
      </c>
      <c r="E2497" t="s">
        <v>15554</v>
      </c>
      <c r="F2497" t="s">
        <v>15536</v>
      </c>
      <c r="G2497" t="s">
        <v>18932</v>
      </c>
      <c r="H2497" s="1">
        <v>45121.619884259257</v>
      </c>
      <c r="I2497" t="s">
        <v>17449</v>
      </c>
      <c r="J2497" s="1">
        <v>45121.619884259257</v>
      </c>
      <c r="K2497" t="s">
        <v>17449</v>
      </c>
    </row>
    <row r="2498" spans="1:11">
      <c r="A2498">
        <v>11229</v>
      </c>
      <c r="B2498" t="s">
        <v>16800</v>
      </c>
      <c r="C2498">
        <v>50905006</v>
      </c>
      <c r="D2498" t="s">
        <v>15534</v>
      </c>
      <c r="E2498" t="s">
        <v>15554</v>
      </c>
      <c r="F2498" t="s">
        <v>15536</v>
      </c>
      <c r="G2498" t="s">
        <v>18933</v>
      </c>
      <c r="H2498" s="1">
        <v>45121.619988425926</v>
      </c>
      <c r="I2498" t="s">
        <v>16398</v>
      </c>
      <c r="J2498" s="1">
        <v>45121.619988425926</v>
      </c>
      <c r="K2498" t="s">
        <v>16398</v>
      </c>
    </row>
    <row r="2499" spans="1:11">
      <c r="A2499">
        <v>126198</v>
      </c>
      <c r="B2499" t="s">
        <v>18864</v>
      </c>
      <c r="C2499">
        <v>58425000</v>
      </c>
      <c r="D2499" t="s">
        <v>15534</v>
      </c>
      <c r="E2499" t="s">
        <v>15554</v>
      </c>
      <c r="F2499" t="s">
        <v>15550</v>
      </c>
      <c r="G2499" t="s">
        <v>18934</v>
      </c>
      <c r="H2499" s="1">
        <v>45121.620370370372</v>
      </c>
      <c r="I2499" t="s">
        <v>17856</v>
      </c>
      <c r="J2499" s="1">
        <v>45121.620370370372</v>
      </c>
      <c r="K2499" t="s">
        <v>17856</v>
      </c>
    </row>
    <row r="2500" spans="1:11">
      <c r="A2500">
        <v>83064</v>
      </c>
      <c r="B2500" t="s">
        <v>16768</v>
      </c>
      <c r="C2500">
        <v>50305021</v>
      </c>
      <c r="D2500" t="s">
        <v>15534</v>
      </c>
      <c r="E2500" t="s">
        <v>15554</v>
      </c>
      <c r="F2500" t="s">
        <v>15550</v>
      </c>
      <c r="G2500" t="s">
        <v>18935</v>
      </c>
      <c r="H2500" s="1">
        <v>45121.620532407411</v>
      </c>
      <c r="I2500" t="s">
        <v>16743</v>
      </c>
      <c r="J2500" s="1">
        <v>45121.620532407411</v>
      </c>
      <c r="K2500" t="s">
        <v>16743</v>
      </c>
    </row>
    <row r="2501" spans="1:11">
      <c r="A2501">
        <v>83064</v>
      </c>
      <c r="B2501" t="s">
        <v>16768</v>
      </c>
      <c r="C2501">
        <v>50411000</v>
      </c>
      <c r="D2501" t="s">
        <v>15534</v>
      </c>
      <c r="E2501" t="s">
        <v>15544</v>
      </c>
      <c r="F2501" t="s">
        <v>15536</v>
      </c>
      <c r="G2501" t="s">
        <v>18936</v>
      </c>
      <c r="H2501" s="1">
        <v>45121.620949074073</v>
      </c>
      <c r="I2501" t="s">
        <v>16743</v>
      </c>
      <c r="J2501" s="1">
        <v>45121.620949074073</v>
      </c>
      <c r="K2501" t="s">
        <v>16743</v>
      </c>
    </row>
    <row r="2502" spans="1:11">
      <c r="A2502">
        <v>9208</v>
      </c>
      <c r="B2502" t="s">
        <v>18937</v>
      </c>
      <c r="C2502">
        <v>51220000</v>
      </c>
      <c r="D2502" t="s">
        <v>15534</v>
      </c>
      <c r="E2502" t="s">
        <v>15586</v>
      </c>
      <c r="F2502" t="s">
        <v>15536</v>
      </c>
      <c r="G2502" t="s">
        <v>18938</v>
      </c>
      <c r="H2502" s="1">
        <v>45121.620983796296</v>
      </c>
      <c r="I2502" t="s">
        <v>17449</v>
      </c>
      <c r="J2502" s="1">
        <v>45121.620983796296</v>
      </c>
      <c r="K2502" t="s">
        <v>17449</v>
      </c>
    </row>
    <row r="2503" spans="1:11">
      <c r="A2503">
        <v>14247</v>
      </c>
      <c r="B2503" t="s">
        <v>18939</v>
      </c>
      <c r="C2503">
        <v>50905006</v>
      </c>
      <c r="D2503" t="s">
        <v>15534</v>
      </c>
      <c r="E2503" t="s">
        <v>15544</v>
      </c>
      <c r="F2503" t="s">
        <v>15550</v>
      </c>
      <c r="G2503" t="s">
        <v>18940</v>
      </c>
      <c r="H2503" s="1">
        <v>45121.621168981481</v>
      </c>
      <c r="I2503" t="s">
        <v>16525</v>
      </c>
      <c r="J2503" s="1">
        <v>45121.621168981481</v>
      </c>
      <c r="K2503" t="s">
        <v>16525</v>
      </c>
    </row>
    <row r="2504" spans="1:11">
      <c r="A2504">
        <v>11229</v>
      </c>
      <c r="B2504" t="s">
        <v>16800</v>
      </c>
      <c r="C2504">
        <v>51210000</v>
      </c>
      <c r="D2504" t="s">
        <v>15534</v>
      </c>
      <c r="E2504" t="s">
        <v>15576</v>
      </c>
      <c r="F2504" t="s">
        <v>15550</v>
      </c>
      <c r="G2504" t="s">
        <v>18941</v>
      </c>
      <c r="H2504" s="1">
        <v>45121.62128472222</v>
      </c>
      <c r="I2504" t="s">
        <v>16398</v>
      </c>
      <c r="J2504" s="1">
        <v>45121.62128472222</v>
      </c>
      <c r="K2504" t="s">
        <v>16398</v>
      </c>
    </row>
    <row r="2505" spans="1:11">
      <c r="A2505">
        <v>83130</v>
      </c>
      <c r="B2505" t="s">
        <v>18942</v>
      </c>
      <c r="C2505">
        <v>50355000</v>
      </c>
      <c r="D2505" t="s">
        <v>15534</v>
      </c>
      <c r="E2505" t="s">
        <v>15554</v>
      </c>
      <c r="F2505" t="s">
        <v>15550</v>
      </c>
      <c r="G2505" t="s">
        <v>18943</v>
      </c>
      <c r="H2505" s="1">
        <v>45121.622812499998</v>
      </c>
      <c r="I2505" t="s">
        <v>16204</v>
      </c>
      <c r="J2505" s="1">
        <v>45121.622812499998</v>
      </c>
      <c r="K2505" t="s">
        <v>16204</v>
      </c>
    </row>
    <row r="2506" spans="1:11">
      <c r="A2506">
        <v>10697</v>
      </c>
      <c r="B2506" t="s">
        <v>18944</v>
      </c>
      <c r="C2506">
        <v>50305025</v>
      </c>
      <c r="D2506" t="s">
        <v>15534</v>
      </c>
      <c r="E2506" t="s">
        <v>15544</v>
      </c>
      <c r="F2506" t="s">
        <v>15550</v>
      </c>
      <c r="G2506" t="s">
        <v>18945</v>
      </c>
      <c r="H2506" s="1">
        <v>45121.623344907406</v>
      </c>
      <c r="I2506" t="s">
        <v>16525</v>
      </c>
      <c r="J2506" s="1">
        <v>45121.623344907406</v>
      </c>
      <c r="K2506" t="s">
        <v>16525</v>
      </c>
    </row>
    <row r="2507" spans="1:11">
      <c r="A2507">
        <v>10696</v>
      </c>
      <c r="B2507" t="s">
        <v>16767</v>
      </c>
      <c r="C2507">
        <v>50366000</v>
      </c>
      <c r="D2507" t="s">
        <v>15534</v>
      </c>
      <c r="E2507" t="s">
        <v>15544</v>
      </c>
      <c r="F2507" t="s">
        <v>15536</v>
      </c>
      <c r="G2507" t="s">
        <v>18946</v>
      </c>
      <c r="H2507" s="1">
        <v>45121.623703703706</v>
      </c>
      <c r="I2507" t="s">
        <v>16525</v>
      </c>
      <c r="J2507" s="1">
        <v>45121.623703703706</v>
      </c>
      <c r="K2507" t="s">
        <v>16525</v>
      </c>
    </row>
    <row r="2508" spans="1:11">
      <c r="A2508">
        <v>10940</v>
      </c>
      <c r="B2508" t="s">
        <v>18947</v>
      </c>
      <c r="C2508">
        <v>50320000</v>
      </c>
      <c r="D2508" t="s">
        <v>15534</v>
      </c>
      <c r="E2508" t="s">
        <v>15554</v>
      </c>
      <c r="F2508" t="s">
        <v>15536</v>
      </c>
      <c r="G2508" t="s">
        <v>18948</v>
      </c>
      <c r="H2508" s="1">
        <v>45121.623900462961</v>
      </c>
      <c r="I2508" t="s">
        <v>17449</v>
      </c>
      <c r="J2508" s="1">
        <v>45121.623900462961</v>
      </c>
      <c r="K2508" t="s">
        <v>17449</v>
      </c>
    </row>
    <row r="2509" spans="1:11">
      <c r="A2509">
        <v>10941</v>
      </c>
      <c r="B2509" t="s">
        <v>18949</v>
      </c>
      <c r="C2509">
        <v>50320000</v>
      </c>
      <c r="D2509" t="s">
        <v>15534</v>
      </c>
      <c r="E2509" t="s">
        <v>15554</v>
      </c>
      <c r="F2509" t="s">
        <v>15536</v>
      </c>
      <c r="G2509" t="s">
        <v>18950</v>
      </c>
      <c r="H2509" s="1">
        <v>45121.62427083333</v>
      </c>
      <c r="I2509" t="s">
        <v>17449</v>
      </c>
      <c r="J2509" s="1">
        <v>45121.62427083333</v>
      </c>
      <c r="K2509" t="s">
        <v>17449</v>
      </c>
    </row>
    <row r="2510" spans="1:11">
      <c r="A2510">
        <v>83130</v>
      </c>
      <c r="B2510" t="s">
        <v>18942</v>
      </c>
      <c r="C2510">
        <v>50321000</v>
      </c>
      <c r="D2510" t="s">
        <v>15534</v>
      </c>
      <c r="E2510" t="s">
        <v>15687</v>
      </c>
      <c r="F2510" t="s">
        <v>15536</v>
      </c>
      <c r="G2510" t="s">
        <v>18951</v>
      </c>
      <c r="H2510" s="1">
        <v>45121.624988425923</v>
      </c>
      <c r="I2510" t="s">
        <v>16204</v>
      </c>
      <c r="J2510" s="1">
        <v>45121.624988425923</v>
      </c>
      <c r="K2510" t="s">
        <v>16204</v>
      </c>
    </row>
    <row r="2511" spans="1:11">
      <c r="A2511">
        <v>10740</v>
      </c>
      <c r="B2511" t="s">
        <v>18580</v>
      </c>
      <c r="C2511">
        <v>50305028</v>
      </c>
      <c r="D2511" t="s">
        <v>15534</v>
      </c>
      <c r="E2511" t="s">
        <v>15535</v>
      </c>
      <c r="F2511" t="s">
        <v>15536</v>
      </c>
      <c r="G2511" t="s">
        <v>18952</v>
      </c>
      <c r="H2511" s="1">
        <v>45121.625162037039</v>
      </c>
      <c r="I2511" t="s">
        <v>18371</v>
      </c>
      <c r="J2511" s="1">
        <v>45121.628703703704</v>
      </c>
      <c r="K2511" t="s">
        <v>18371</v>
      </c>
    </row>
    <row r="2512" spans="1:11">
      <c r="A2512">
        <v>10942</v>
      </c>
      <c r="B2512" t="s">
        <v>18953</v>
      </c>
      <c r="C2512">
        <v>50320000</v>
      </c>
      <c r="D2512" t="s">
        <v>15534</v>
      </c>
      <c r="E2512" t="s">
        <v>15554</v>
      </c>
      <c r="F2512" t="s">
        <v>15536</v>
      </c>
      <c r="G2512" t="s">
        <v>18950</v>
      </c>
      <c r="H2512" s="1">
        <v>45121.625509259262</v>
      </c>
      <c r="I2512" t="s">
        <v>17449</v>
      </c>
      <c r="J2512" s="1">
        <v>45121.625509259262</v>
      </c>
      <c r="K2512" t="s">
        <v>17449</v>
      </c>
    </row>
    <row r="2513" spans="1:11">
      <c r="A2513">
        <v>10943</v>
      </c>
      <c r="B2513" t="s">
        <v>18954</v>
      </c>
      <c r="C2513">
        <v>50355040</v>
      </c>
      <c r="D2513" t="s">
        <v>15534</v>
      </c>
      <c r="E2513" t="s">
        <v>15687</v>
      </c>
      <c r="F2513" t="s">
        <v>15536</v>
      </c>
      <c r="G2513" t="s">
        <v>18955</v>
      </c>
      <c r="H2513" s="1">
        <v>45121.626666666663</v>
      </c>
      <c r="I2513" t="s">
        <v>17449</v>
      </c>
      <c r="J2513" s="1">
        <v>45121.626666666663</v>
      </c>
      <c r="K2513" t="s">
        <v>17449</v>
      </c>
    </row>
    <row r="2514" spans="1:11">
      <c r="A2514">
        <v>10944</v>
      </c>
      <c r="B2514" t="s">
        <v>18956</v>
      </c>
      <c r="C2514">
        <v>50366000</v>
      </c>
      <c r="D2514" t="s">
        <v>15534</v>
      </c>
      <c r="E2514" t="s">
        <v>15554</v>
      </c>
      <c r="F2514" t="s">
        <v>15536</v>
      </c>
      <c r="G2514" t="s">
        <v>18957</v>
      </c>
      <c r="H2514" s="1">
        <v>45121.626979166664</v>
      </c>
      <c r="I2514" t="s">
        <v>17449</v>
      </c>
      <c r="J2514" s="1">
        <v>45121.626979166664</v>
      </c>
      <c r="K2514" t="s">
        <v>17449</v>
      </c>
    </row>
    <row r="2515" spans="1:11">
      <c r="A2515">
        <v>10982</v>
      </c>
      <c r="B2515" t="s">
        <v>18958</v>
      </c>
      <c r="C2515">
        <v>57700060</v>
      </c>
      <c r="D2515" t="s">
        <v>15534</v>
      </c>
      <c r="E2515" t="s">
        <v>15544</v>
      </c>
      <c r="F2515" t="s">
        <v>15550</v>
      </c>
      <c r="G2515" t="s">
        <v>18959</v>
      </c>
      <c r="H2515" s="1">
        <v>45121.627581018518</v>
      </c>
      <c r="I2515" t="s">
        <v>16743</v>
      </c>
      <c r="J2515" s="1">
        <v>45121.62840277778</v>
      </c>
      <c r="K2515" t="s">
        <v>16743</v>
      </c>
    </row>
    <row r="2516" spans="1:11">
      <c r="A2516">
        <v>8671</v>
      </c>
      <c r="B2516" t="s">
        <v>18960</v>
      </c>
      <c r="C2516">
        <v>50905006</v>
      </c>
      <c r="D2516" t="s">
        <v>15534</v>
      </c>
      <c r="E2516" t="s">
        <v>15586</v>
      </c>
      <c r="F2516" t="s">
        <v>15550</v>
      </c>
      <c r="G2516" t="s">
        <v>18961</v>
      </c>
      <c r="H2516" s="1">
        <v>45121.628182870372</v>
      </c>
      <c r="I2516" t="s">
        <v>17913</v>
      </c>
      <c r="J2516" s="1">
        <v>45121.628182870372</v>
      </c>
      <c r="K2516" t="s">
        <v>17913</v>
      </c>
    </row>
    <row r="2517" spans="1:11">
      <c r="A2517">
        <v>10708</v>
      </c>
      <c r="B2517" t="s">
        <v>16777</v>
      </c>
      <c r="C2517">
        <v>50355000</v>
      </c>
      <c r="D2517" t="s">
        <v>15534</v>
      </c>
      <c r="E2517" t="s">
        <v>15544</v>
      </c>
      <c r="F2517" t="s">
        <v>15536</v>
      </c>
      <c r="G2517" t="s">
        <v>18962</v>
      </c>
      <c r="H2517" s="1">
        <v>45121.628263888888</v>
      </c>
      <c r="I2517" t="s">
        <v>16525</v>
      </c>
      <c r="J2517" s="1">
        <v>45121.628263888888</v>
      </c>
      <c r="K2517" t="s">
        <v>16525</v>
      </c>
    </row>
    <row r="2518" spans="1:11">
      <c r="A2518">
        <v>21567</v>
      </c>
      <c r="B2518" t="s">
        <v>18963</v>
      </c>
      <c r="C2518">
        <v>56200000</v>
      </c>
      <c r="D2518" t="s">
        <v>15534</v>
      </c>
      <c r="E2518" t="s">
        <v>15554</v>
      </c>
      <c r="F2518" t="s">
        <v>15550</v>
      </c>
      <c r="G2518" t="s">
        <v>18964</v>
      </c>
      <c r="H2518" s="1">
        <v>45121.629479166666</v>
      </c>
      <c r="I2518" t="s">
        <v>16204</v>
      </c>
      <c r="J2518" s="1">
        <v>45121.629479166666</v>
      </c>
      <c r="K2518" t="s">
        <v>16204</v>
      </c>
    </row>
    <row r="2519" spans="1:11">
      <c r="A2519">
        <v>9097</v>
      </c>
      <c r="B2519" t="s">
        <v>18965</v>
      </c>
      <c r="C2519">
        <v>50305028</v>
      </c>
      <c r="D2519" t="s">
        <v>15534</v>
      </c>
      <c r="E2519" t="s">
        <v>15586</v>
      </c>
      <c r="F2519" t="s">
        <v>15536</v>
      </c>
      <c r="G2519" t="s">
        <v>18966</v>
      </c>
      <c r="H2519" s="1">
        <v>45121.629675925928</v>
      </c>
      <c r="I2519" t="s">
        <v>17913</v>
      </c>
      <c r="J2519" s="1">
        <v>45121.629675925928</v>
      </c>
      <c r="K2519" t="s">
        <v>17913</v>
      </c>
    </row>
    <row r="2520" spans="1:11">
      <c r="A2520">
        <v>9103</v>
      </c>
      <c r="B2520" t="s">
        <v>18967</v>
      </c>
      <c r="C2520">
        <v>58355030</v>
      </c>
      <c r="D2520" t="s">
        <v>15534</v>
      </c>
      <c r="E2520" t="s">
        <v>15586</v>
      </c>
      <c r="F2520" t="s">
        <v>15550</v>
      </c>
      <c r="G2520" t="s">
        <v>18968</v>
      </c>
      <c r="H2520" s="1">
        <v>45121.63076388889</v>
      </c>
      <c r="I2520" t="s">
        <v>17913</v>
      </c>
      <c r="J2520" s="1">
        <v>45121.63076388889</v>
      </c>
      <c r="K2520" t="s">
        <v>17913</v>
      </c>
    </row>
    <row r="2521" spans="1:11">
      <c r="A2521">
        <v>9154</v>
      </c>
      <c r="B2521" t="s">
        <v>18969</v>
      </c>
      <c r="C2521">
        <v>50915000</v>
      </c>
      <c r="D2521" t="s">
        <v>15534</v>
      </c>
      <c r="E2521" t="s">
        <v>15549</v>
      </c>
      <c r="F2521" t="s">
        <v>15536</v>
      </c>
      <c r="G2521" t="s">
        <v>18970</v>
      </c>
      <c r="H2521" s="1">
        <v>45121.630879629629</v>
      </c>
      <c r="I2521" t="s">
        <v>16839</v>
      </c>
      <c r="J2521" s="1">
        <v>45121.630879629629</v>
      </c>
      <c r="K2521" t="s">
        <v>16839</v>
      </c>
    </row>
    <row r="2522" spans="1:11">
      <c r="A2522">
        <v>8827</v>
      </c>
      <c r="B2522" t="s">
        <v>18971</v>
      </c>
      <c r="C2522">
        <v>50320000</v>
      </c>
      <c r="D2522" t="s">
        <v>15534</v>
      </c>
      <c r="E2522" t="s">
        <v>15554</v>
      </c>
      <c r="F2522" t="s">
        <v>15536</v>
      </c>
      <c r="G2522" t="s">
        <v>16484</v>
      </c>
      <c r="H2522" s="1">
        <v>45121.631157407406</v>
      </c>
      <c r="I2522" t="s">
        <v>16839</v>
      </c>
      <c r="J2522" s="1">
        <v>45121.631157407406</v>
      </c>
      <c r="K2522" t="s">
        <v>16839</v>
      </c>
    </row>
    <row r="2523" spans="1:11">
      <c r="A2523">
        <v>126198</v>
      </c>
      <c r="B2523" t="s">
        <v>18864</v>
      </c>
      <c r="C2523">
        <v>50830000</v>
      </c>
      <c r="D2523" t="s">
        <v>15534</v>
      </c>
      <c r="E2523" t="s">
        <v>15586</v>
      </c>
      <c r="F2523" t="s">
        <v>15536</v>
      </c>
      <c r="G2523" t="s">
        <v>18972</v>
      </c>
      <c r="H2523" s="1">
        <v>45121.631562499999</v>
      </c>
      <c r="I2523" t="s">
        <v>17856</v>
      </c>
      <c r="J2523" s="1">
        <v>45121.631562499999</v>
      </c>
      <c r="K2523" t="s">
        <v>17856</v>
      </c>
    </row>
    <row r="2524" spans="1:11">
      <c r="A2524">
        <v>126218</v>
      </c>
      <c r="B2524" t="s">
        <v>17940</v>
      </c>
      <c r="C2524">
        <v>50810000</v>
      </c>
      <c r="D2524" t="s">
        <v>15534</v>
      </c>
      <c r="E2524" t="s">
        <v>15687</v>
      </c>
      <c r="F2524" t="s">
        <v>15550</v>
      </c>
      <c r="G2524" t="s">
        <v>18973</v>
      </c>
      <c r="H2524" s="1">
        <v>45121.632233796299</v>
      </c>
      <c r="I2524" t="s">
        <v>17942</v>
      </c>
      <c r="J2524" s="1">
        <v>45121.632233796299</v>
      </c>
      <c r="K2524" t="s">
        <v>17942</v>
      </c>
    </row>
    <row r="2525" spans="1:11">
      <c r="A2525">
        <v>126218</v>
      </c>
      <c r="B2525" t="s">
        <v>17940</v>
      </c>
      <c r="C2525">
        <v>50255000</v>
      </c>
      <c r="D2525" t="s">
        <v>15534</v>
      </c>
      <c r="E2525" t="s">
        <v>15554</v>
      </c>
      <c r="F2525" t="s">
        <v>15536</v>
      </c>
      <c r="G2525" t="s">
        <v>18974</v>
      </c>
      <c r="H2525" s="1">
        <v>45121.634664351855</v>
      </c>
      <c r="I2525" t="s">
        <v>17942</v>
      </c>
      <c r="J2525" s="1">
        <v>45121.634664351855</v>
      </c>
      <c r="K2525" t="s">
        <v>17942</v>
      </c>
    </row>
    <row r="2526" spans="1:11">
      <c r="A2526">
        <v>10945</v>
      </c>
      <c r="B2526" t="s">
        <v>18827</v>
      </c>
      <c r="C2526">
        <v>57300010</v>
      </c>
      <c r="D2526" t="s">
        <v>15534</v>
      </c>
      <c r="E2526" t="s">
        <v>15554</v>
      </c>
      <c r="F2526" t="s">
        <v>15550</v>
      </c>
      <c r="G2526" t="s">
        <v>18975</v>
      </c>
      <c r="H2526" s="1">
        <v>45121.635497685187</v>
      </c>
      <c r="I2526" t="s">
        <v>17449</v>
      </c>
      <c r="J2526" s="1">
        <v>45121.635497685187</v>
      </c>
      <c r="K2526" t="s">
        <v>17449</v>
      </c>
    </row>
    <row r="2527" spans="1:11">
      <c r="A2527">
        <v>10945</v>
      </c>
      <c r="B2527" t="s">
        <v>18827</v>
      </c>
      <c r="C2527">
        <v>57700010</v>
      </c>
      <c r="D2527" t="s">
        <v>15534</v>
      </c>
      <c r="E2527" t="s">
        <v>15554</v>
      </c>
      <c r="F2527" t="s">
        <v>15536</v>
      </c>
      <c r="G2527" t="s">
        <v>18976</v>
      </c>
      <c r="H2527" s="1">
        <v>45121.636990740742</v>
      </c>
      <c r="I2527" t="s">
        <v>17449</v>
      </c>
      <c r="J2527" s="1">
        <v>45121.636990740742</v>
      </c>
      <c r="K2527" t="s">
        <v>17449</v>
      </c>
    </row>
    <row r="2528" spans="1:11">
      <c r="A2528">
        <v>10945</v>
      </c>
      <c r="B2528" t="s">
        <v>18827</v>
      </c>
      <c r="C2528">
        <v>57900065</v>
      </c>
      <c r="D2528" t="s">
        <v>15534</v>
      </c>
      <c r="E2528" t="s">
        <v>15554</v>
      </c>
      <c r="F2528" t="s">
        <v>15536</v>
      </c>
      <c r="G2528" t="s">
        <v>18977</v>
      </c>
      <c r="H2528" s="1">
        <v>45121.637719907405</v>
      </c>
      <c r="I2528" t="s">
        <v>17449</v>
      </c>
      <c r="J2528" s="1">
        <v>45121.637719907405</v>
      </c>
      <c r="K2528" t="s">
        <v>17449</v>
      </c>
    </row>
    <row r="2529" spans="1:11">
      <c r="A2529">
        <v>21567</v>
      </c>
      <c r="B2529" t="s">
        <v>18963</v>
      </c>
      <c r="C2529">
        <v>50366000</v>
      </c>
      <c r="D2529" t="s">
        <v>15534</v>
      </c>
      <c r="E2529" t="s">
        <v>15586</v>
      </c>
      <c r="F2529" t="s">
        <v>15536</v>
      </c>
      <c r="G2529" t="s">
        <v>18978</v>
      </c>
      <c r="H2529" s="1">
        <v>45121.637835648151</v>
      </c>
      <c r="I2529" t="s">
        <v>16204</v>
      </c>
      <c r="J2529" s="1">
        <v>45121.637835648151</v>
      </c>
      <c r="K2529" t="s">
        <v>16204</v>
      </c>
    </row>
    <row r="2530" spans="1:11">
      <c r="A2530">
        <v>8614</v>
      </c>
      <c r="B2530" t="s">
        <v>18920</v>
      </c>
      <c r="C2530">
        <v>50105000</v>
      </c>
      <c r="D2530" t="s">
        <v>15534</v>
      </c>
      <c r="E2530" t="s">
        <v>15586</v>
      </c>
      <c r="F2530" t="s">
        <v>15536</v>
      </c>
      <c r="G2530" t="s">
        <v>18979</v>
      </c>
      <c r="H2530" s="1">
        <v>45121.638067129628</v>
      </c>
      <c r="I2530" t="s">
        <v>18821</v>
      </c>
      <c r="J2530" s="1">
        <v>45121.638067129628</v>
      </c>
      <c r="K2530" t="s">
        <v>18821</v>
      </c>
    </row>
    <row r="2531" spans="1:11">
      <c r="A2531">
        <v>10945</v>
      </c>
      <c r="B2531" t="s">
        <v>18827</v>
      </c>
      <c r="C2531">
        <v>58355035</v>
      </c>
      <c r="D2531" t="s">
        <v>15534</v>
      </c>
      <c r="E2531" t="s">
        <v>15554</v>
      </c>
      <c r="F2531" t="s">
        <v>15536</v>
      </c>
      <c r="G2531" t="s">
        <v>18980</v>
      </c>
      <c r="H2531" s="1">
        <v>45121.638124999998</v>
      </c>
      <c r="I2531" t="s">
        <v>17449</v>
      </c>
      <c r="J2531" s="1">
        <v>45121.638124999998</v>
      </c>
      <c r="K2531" t="s">
        <v>17449</v>
      </c>
    </row>
    <row r="2532" spans="1:11">
      <c r="A2532">
        <v>83059</v>
      </c>
      <c r="B2532" t="s">
        <v>18893</v>
      </c>
      <c r="C2532">
        <v>50321000</v>
      </c>
      <c r="D2532" t="s">
        <v>15534</v>
      </c>
      <c r="E2532" t="s">
        <v>15554</v>
      </c>
      <c r="F2532" t="s">
        <v>15536</v>
      </c>
      <c r="G2532" t="s">
        <v>18948</v>
      </c>
      <c r="H2532" s="1">
        <v>45121.639247685183</v>
      </c>
      <c r="I2532" t="s">
        <v>17449</v>
      </c>
      <c r="J2532" s="1">
        <v>45121.639247685183</v>
      </c>
      <c r="K2532" t="s">
        <v>17449</v>
      </c>
    </row>
    <row r="2533" spans="1:11">
      <c r="A2533">
        <v>14235</v>
      </c>
      <c r="B2533" t="s">
        <v>18981</v>
      </c>
      <c r="C2533">
        <v>50515000</v>
      </c>
      <c r="D2533" t="s">
        <v>15534</v>
      </c>
      <c r="E2533" t="s">
        <v>15544</v>
      </c>
      <c r="F2533" t="s">
        <v>15536</v>
      </c>
      <c r="G2533" t="s">
        <v>18982</v>
      </c>
      <c r="H2533" s="1">
        <v>45121.641516203701</v>
      </c>
      <c r="I2533" t="s">
        <v>16743</v>
      </c>
      <c r="J2533" s="1">
        <v>45121.641516203701</v>
      </c>
      <c r="K2533" t="s">
        <v>16743</v>
      </c>
    </row>
    <row r="2534" spans="1:11">
      <c r="A2534">
        <v>9104</v>
      </c>
      <c r="B2534" t="s">
        <v>18983</v>
      </c>
      <c r="C2534">
        <v>50310000</v>
      </c>
      <c r="D2534" t="s">
        <v>15534</v>
      </c>
      <c r="E2534" t="s">
        <v>15586</v>
      </c>
      <c r="F2534" t="s">
        <v>15550</v>
      </c>
      <c r="G2534" t="s">
        <v>18984</v>
      </c>
      <c r="H2534" s="1">
        <v>45121.642754629633</v>
      </c>
      <c r="I2534" t="s">
        <v>17913</v>
      </c>
      <c r="J2534" s="1">
        <v>45121.642754629633</v>
      </c>
      <c r="K2534" t="s">
        <v>17913</v>
      </c>
    </row>
    <row r="2535" spans="1:11">
      <c r="A2535">
        <v>8827</v>
      </c>
      <c r="B2535" t="s">
        <v>18971</v>
      </c>
      <c r="C2535">
        <v>50905006</v>
      </c>
      <c r="D2535" t="s">
        <v>15534</v>
      </c>
      <c r="E2535" t="s">
        <v>15554</v>
      </c>
      <c r="F2535" t="s">
        <v>15536</v>
      </c>
      <c r="G2535" t="s">
        <v>18928</v>
      </c>
      <c r="H2535" s="1">
        <v>45121.642928240741</v>
      </c>
      <c r="I2535" t="s">
        <v>16839</v>
      </c>
      <c r="J2535" s="1">
        <v>45121.642928240741</v>
      </c>
      <c r="K2535" t="s">
        <v>16839</v>
      </c>
    </row>
    <row r="2536" spans="1:11">
      <c r="A2536">
        <v>9624</v>
      </c>
      <c r="B2536" t="s">
        <v>18985</v>
      </c>
      <c r="C2536">
        <v>50366000</v>
      </c>
      <c r="D2536" t="s">
        <v>15534</v>
      </c>
      <c r="E2536" t="s">
        <v>15687</v>
      </c>
      <c r="F2536" t="s">
        <v>15536</v>
      </c>
      <c r="G2536" t="s">
        <v>18986</v>
      </c>
      <c r="H2536" s="1">
        <v>45121.643657407411</v>
      </c>
      <c r="I2536" t="s">
        <v>16204</v>
      </c>
      <c r="J2536" s="1">
        <v>45121.643657407411</v>
      </c>
      <c r="K2536" t="s">
        <v>16204</v>
      </c>
    </row>
    <row r="2537" spans="1:11">
      <c r="A2537">
        <v>9624</v>
      </c>
      <c r="B2537" t="s">
        <v>18985</v>
      </c>
      <c r="C2537">
        <v>50321000</v>
      </c>
      <c r="D2537" t="s">
        <v>15534</v>
      </c>
      <c r="E2537" t="s">
        <v>15687</v>
      </c>
      <c r="F2537" t="s">
        <v>15536</v>
      </c>
      <c r="G2537" t="s">
        <v>18987</v>
      </c>
      <c r="H2537" s="1">
        <v>45121.644687499997</v>
      </c>
      <c r="I2537" t="s">
        <v>16204</v>
      </c>
      <c r="J2537" s="1">
        <v>45121.644687499997</v>
      </c>
      <c r="K2537" t="s">
        <v>16204</v>
      </c>
    </row>
    <row r="2538" spans="1:11">
      <c r="A2538">
        <v>10741</v>
      </c>
      <c r="B2538" t="s">
        <v>18988</v>
      </c>
      <c r="C2538">
        <v>50320000</v>
      </c>
      <c r="D2538" t="s">
        <v>15534</v>
      </c>
      <c r="E2538" t="s">
        <v>15687</v>
      </c>
      <c r="F2538" t="s">
        <v>15550</v>
      </c>
      <c r="G2538" t="s">
        <v>18989</v>
      </c>
      <c r="H2538" s="1">
        <v>45121.646481481483</v>
      </c>
      <c r="I2538" t="s">
        <v>15954</v>
      </c>
      <c r="J2538" s="1">
        <v>45121.776574074072</v>
      </c>
      <c r="K2538" t="s">
        <v>15954</v>
      </c>
    </row>
    <row r="2539" spans="1:11">
      <c r="A2539">
        <v>83125</v>
      </c>
      <c r="B2539" t="s">
        <v>18990</v>
      </c>
      <c r="C2539">
        <v>50515000</v>
      </c>
      <c r="D2539" t="s">
        <v>15534</v>
      </c>
      <c r="E2539" t="s">
        <v>15554</v>
      </c>
      <c r="F2539" t="s">
        <v>15550</v>
      </c>
      <c r="G2539" t="s">
        <v>18991</v>
      </c>
      <c r="H2539" s="1">
        <v>45121.647372685184</v>
      </c>
      <c r="I2539" t="s">
        <v>16064</v>
      </c>
      <c r="J2539" s="1">
        <v>45121.647372685184</v>
      </c>
      <c r="K2539" t="s">
        <v>16064</v>
      </c>
    </row>
    <row r="2540" spans="1:11">
      <c r="A2540">
        <v>126205</v>
      </c>
      <c r="B2540" t="s">
        <v>18992</v>
      </c>
      <c r="C2540">
        <v>50355000</v>
      </c>
      <c r="D2540" t="s">
        <v>15534</v>
      </c>
      <c r="E2540" t="s">
        <v>15586</v>
      </c>
      <c r="F2540" t="s">
        <v>15550</v>
      </c>
      <c r="G2540" t="s">
        <v>18993</v>
      </c>
      <c r="H2540" s="1">
        <v>45121.648587962962</v>
      </c>
      <c r="I2540" t="s">
        <v>17875</v>
      </c>
      <c r="J2540" s="1">
        <v>45121.648587962962</v>
      </c>
      <c r="K2540" t="s">
        <v>17875</v>
      </c>
    </row>
    <row r="2541" spans="1:11">
      <c r="A2541">
        <v>126205</v>
      </c>
      <c r="B2541" t="s">
        <v>18992</v>
      </c>
      <c r="C2541">
        <v>50365000</v>
      </c>
      <c r="D2541" t="s">
        <v>15534</v>
      </c>
      <c r="E2541" t="s">
        <v>15586</v>
      </c>
      <c r="F2541" t="s">
        <v>15536</v>
      </c>
      <c r="G2541" t="s">
        <v>18994</v>
      </c>
      <c r="H2541" s="1">
        <v>45121.65042824074</v>
      </c>
      <c r="I2541" t="s">
        <v>17875</v>
      </c>
      <c r="J2541" s="1">
        <v>45121.65042824074</v>
      </c>
      <c r="K2541" t="s">
        <v>17875</v>
      </c>
    </row>
    <row r="2542" spans="1:11">
      <c r="A2542">
        <v>9012</v>
      </c>
      <c r="B2542" t="s">
        <v>18995</v>
      </c>
      <c r="C2542">
        <v>51220000</v>
      </c>
      <c r="D2542" t="s">
        <v>15534</v>
      </c>
      <c r="E2542" t="s">
        <v>15554</v>
      </c>
      <c r="F2542" t="s">
        <v>15550</v>
      </c>
      <c r="G2542" t="s">
        <v>18996</v>
      </c>
      <c r="H2542" s="1">
        <v>45121.650983796295</v>
      </c>
      <c r="I2542" t="s">
        <v>18229</v>
      </c>
      <c r="J2542" s="1">
        <v>45121.650983796295</v>
      </c>
      <c r="K2542" t="s">
        <v>18229</v>
      </c>
    </row>
    <row r="2543" spans="1:11">
      <c r="A2543">
        <v>126214</v>
      </c>
      <c r="B2543" t="s">
        <v>18997</v>
      </c>
      <c r="C2543">
        <v>57700010</v>
      </c>
      <c r="D2543" t="s">
        <v>15534</v>
      </c>
      <c r="E2543" t="s">
        <v>15576</v>
      </c>
      <c r="F2543" t="s">
        <v>15536</v>
      </c>
      <c r="G2543" t="s">
        <v>18998</v>
      </c>
      <c r="H2543" s="1">
        <v>45121.655960648146</v>
      </c>
      <c r="I2543" t="s">
        <v>17942</v>
      </c>
      <c r="J2543" s="1">
        <v>45121.655960648146</v>
      </c>
      <c r="K2543" t="s">
        <v>17942</v>
      </c>
    </row>
    <row r="2544" spans="1:11">
      <c r="A2544">
        <v>9705</v>
      </c>
      <c r="B2544" t="s">
        <v>18999</v>
      </c>
      <c r="C2544">
        <v>50350000</v>
      </c>
      <c r="D2544" t="s">
        <v>15534</v>
      </c>
      <c r="E2544" t="s">
        <v>15544</v>
      </c>
      <c r="F2544" t="s">
        <v>15550</v>
      </c>
      <c r="G2544" t="s">
        <v>19000</v>
      </c>
      <c r="H2544" s="1">
        <v>45121.656192129631</v>
      </c>
      <c r="I2544" t="s">
        <v>18821</v>
      </c>
      <c r="J2544" s="1">
        <v>45121.656192129631</v>
      </c>
      <c r="K2544" t="s">
        <v>18821</v>
      </c>
    </row>
    <row r="2545" spans="1:11">
      <c r="A2545">
        <v>83068</v>
      </c>
      <c r="B2545" t="s">
        <v>19001</v>
      </c>
      <c r="C2545">
        <v>50320000</v>
      </c>
      <c r="D2545" t="s">
        <v>15534</v>
      </c>
      <c r="E2545" t="s">
        <v>15554</v>
      </c>
      <c r="F2545" t="s">
        <v>15550</v>
      </c>
      <c r="G2545" t="s">
        <v>19002</v>
      </c>
      <c r="H2545" s="1">
        <v>45121.656701388885</v>
      </c>
      <c r="I2545" t="s">
        <v>17210</v>
      </c>
      <c r="J2545" s="1">
        <v>45121.656701388885</v>
      </c>
      <c r="K2545" t="s">
        <v>17210</v>
      </c>
    </row>
    <row r="2546" spans="1:11">
      <c r="A2546">
        <v>11741</v>
      </c>
      <c r="B2546" t="s">
        <v>19003</v>
      </c>
      <c r="C2546">
        <v>50366000</v>
      </c>
      <c r="D2546" t="s">
        <v>15534</v>
      </c>
      <c r="E2546" t="s">
        <v>15544</v>
      </c>
      <c r="F2546" t="s">
        <v>15550</v>
      </c>
      <c r="G2546" t="s">
        <v>19004</v>
      </c>
      <c r="H2546" s="1">
        <v>45121.656724537039</v>
      </c>
      <c r="I2546" t="s">
        <v>18821</v>
      </c>
      <c r="J2546" s="1">
        <v>45121.656724537039</v>
      </c>
      <c r="K2546" t="s">
        <v>18821</v>
      </c>
    </row>
    <row r="2547" spans="1:11">
      <c r="A2547">
        <v>21516</v>
      </c>
      <c r="B2547" t="s">
        <v>19005</v>
      </c>
      <c r="C2547">
        <v>50320000</v>
      </c>
      <c r="D2547" t="s">
        <v>15534</v>
      </c>
      <c r="E2547" t="s">
        <v>15554</v>
      </c>
      <c r="F2547" t="s">
        <v>15550</v>
      </c>
      <c r="G2547" t="s">
        <v>19002</v>
      </c>
      <c r="H2547" s="1">
        <v>45121.657280092593</v>
      </c>
      <c r="I2547" t="s">
        <v>17210</v>
      </c>
      <c r="J2547" s="1">
        <v>45121.657280092593</v>
      </c>
      <c r="K2547" t="s">
        <v>17210</v>
      </c>
    </row>
    <row r="2548" spans="1:11">
      <c r="A2548">
        <v>9706</v>
      </c>
      <c r="B2548" t="s">
        <v>19006</v>
      </c>
      <c r="C2548">
        <v>50105000</v>
      </c>
      <c r="D2548" t="s">
        <v>15534</v>
      </c>
      <c r="E2548" t="s">
        <v>15586</v>
      </c>
      <c r="F2548" t="s">
        <v>15536</v>
      </c>
      <c r="G2548" t="s">
        <v>18979</v>
      </c>
      <c r="H2548" s="1">
        <v>45121.657858796294</v>
      </c>
      <c r="I2548" t="s">
        <v>18821</v>
      </c>
      <c r="J2548" s="1">
        <v>45121.657858796294</v>
      </c>
      <c r="K2548" t="s">
        <v>18821</v>
      </c>
    </row>
    <row r="2549" spans="1:11">
      <c r="A2549">
        <v>9705</v>
      </c>
      <c r="B2549" t="s">
        <v>18999</v>
      </c>
      <c r="C2549">
        <v>51220000</v>
      </c>
      <c r="D2549" t="s">
        <v>15534</v>
      </c>
      <c r="E2549" t="s">
        <v>15576</v>
      </c>
      <c r="F2549" t="s">
        <v>15536</v>
      </c>
      <c r="G2549" t="s">
        <v>19007</v>
      </c>
      <c r="H2549" s="1">
        <v>45121.658692129633</v>
      </c>
      <c r="I2549" t="s">
        <v>18821</v>
      </c>
      <c r="J2549" s="1">
        <v>45121.658692129633</v>
      </c>
      <c r="K2549" t="s">
        <v>18821</v>
      </c>
    </row>
    <row r="2550" spans="1:11">
      <c r="A2550">
        <v>126214</v>
      </c>
      <c r="B2550" t="s">
        <v>18997</v>
      </c>
      <c r="C2550">
        <v>50811001</v>
      </c>
      <c r="D2550" t="s">
        <v>15534</v>
      </c>
      <c r="E2550" t="s">
        <v>15554</v>
      </c>
      <c r="F2550" t="s">
        <v>15536</v>
      </c>
      <c r="G2550" t="s">
        <v>19008</v>
      </c>
      <c r="H2550" s="1">
        <v>45121.659131944441</v>
      </c>
      <c r="I2550" t="s">
        <v>17942</v>
      </c>
      <c r="J2550" s="1">
        <v>45121.659131944441</v>
      </c>
      <c r="K2550" t="s">
        <v>17942</v>
      </c>
    </row>
    <row r="2551" spans="1:11">
      <c r="A2551">
        <v>11464</v>
      </c>
      <c r="B2551" t="s">
        <v>17971</v>
      </c>
      <c r="C2551">
        <v>50310000</v>
      </c>
      <c r="D2551" t="s">
        <v>15534</v>
      </c>
      <c r="E2551" t="s">
        <v>15554</v>
      </c>
      <c r="F2551" t="s">
        <v>15550</v>
      </c>
      <c r="G2551" t="s">
        <v>18373</v>
      </c>
      <c r="H2551" s="1">
        <v>45121.659780092596</v>
      </c>
      <c r="I2551" t="s">
        <v>15542</v>
      </c>
      <c r="J2551" s="1">
        <v>45121.659780092596</v>
      </c>
      <c r="K2551" t="s">
        <v>15542</v>
      </c>
    </row>
    <row r="2552" spans="1:11">
      <c r="A2552">
        <v>20477</v>
      </c>
      <c r="B2552" t="s">
        <v>19009</v>
      </c>
      <c r="C2552">
        <v>50915000</v>
      </c>
      <c r="D2552" t="s">
        <v>15534</v>
      </c>
      <c r="E2552" t="s">
        <v>15554</v>
      </c>
      <c r="F2552" t="s">
        <v>15550</v>
      </c>
      <c r="G2552" t="s">
        <v>19010</v>
      </c>
      <c r="H2552" s="1">
        <v>45121.660995370374</v>
      </c>
      <c r="I2552" t="s">
        <v>17210</v>
      </c>
      <c r="J2552" s="1">
        <v>45121.660995370374</v>
      </c>
      <c r="K2552" t="s">
        <v>17210</v>
      </c>
    </row>
    <row r="2553" spans="1:11">
      <c r="A2553">
        <v>10692</v>
      </c>
      <c r="B2553" t="s">
        <v>19011</v>
      </c>
      <c r="C2553">
        <v>50366000</v>
      </c>
      <c r="D2553" t="s">
        <v>15534</v>
      </c>
      <c r="E2553" t="s">
        <v>15586</v>
      </c>
      <c r="F2553" t="s">
        <v>15550</v>
      </c>
      <c r="G2553" t="s">
        <v>19012</v>
      </c>
      <c r="H2553" s="1">
        <v>45121.661736111113</v>
      </c>
      <c r="I2553" t="s">
        <v>17913</v>
      </c>
      <c r="J2553" s="1">
        <v>45121.661736111113</v>
      </c>
      <c r="K2553" t="s">
        <v>17913</v>
      </c>
    </row>
    <row r="2554" spans="1:11">
      <c r="A2554">
        <v>10774</v>
      </c>
      <c r="B2554" t="s">
        <v>19013</v>
      </c>
      <c r="C2554">
        <v>50321000</v>
      </c>
      <c r="D2554" t="s">
        <v>15534</v>
      </c>
      <c r="E2554" t="s">
        <v>15549</v>
      </c>
      <c r="F2554" t="s">
        <v>15550</v>
      </c>
      <c r="G2554" t="s">
        <v>19014</v>
      </c>
      <c r="H2554" s="1">
        <v>45121.662905092591</v>
      </c>
      <c r="I2554" t="s">
        <v>16511</v>
      </c>
      <c r="J2554" s="1">
        <v>45121.662905092591</v>
      </c>
      <c r="K2554" t="s">
        <v>16511</v>
      </c>
    </row>
    <row r="2555" spans="1:11">
      <c r="A2555">
        <v>82767</v>
      </c>
      <c r="B2555" t="s">
        <v>19015</v>
      </c>
      <c r="C2555">
        <v>50305028</v>
      </c>
      <c r="D2555" t="s">
        <v>15534</v>
      </c>
      <c r="E2555" t="s">
        <v>15554</v>
      </c>
      <c r="F2555" t="s">
        <v>15550</v>
      </c>
      <c r="G2555" t="s">
        <v>19016</v>
      </c>
      <c r="H2555" s="1">
        <v>45121.662939814814</v>
      </c>
      <c r="I2555" t="s">
        <v>19017</v>
      </c>
      <c r="J2555" s="1">
        <v>45121.662939814814</v>
      </c>
      <c r="K2555" t="s">
        <v>19017</v>
      </c>
    </row>
    <row r="2556" spans="1:11">
      <c r="A2556">
        <v>10637</v>
      </c>
      <c r="B2556" t="s">
        <v>19018</v>
      </c>
      <c r="C2556">
        <v>50905000</v>
      </c>
      <c r="D2556" t="s">
        <v>15534</v>
      </c>
      <c r="E2556" t="s">
        <v>15586</v>
      </c>
      <c r="F2556" t="s">
        <v>15536</v>
      </c>
      <c r="G2556" t="s">
        <v>19019</v>
      </c>
      <c r="H2556" s="1">
        <v>45121.665567129632</v>
      </c>
      <c r="I2556" t="s">
        <v>17913</v>
      </c>
      <c r="J2556" s="1">
        <v>45121.665567129632</v>
      </c>
      <c r="K2556" t="s">
        <v>17913</v>
      </c>
    </row>
    <row r="2557" spans="1:11">
      <c r="A2557">
        <v>20650</v>
      </c>
      <c r="B2557" t="s">
        <v>19020</v>
      </c>
      <c r="C2557">
        <v>57700010</v>
      </c>
      <c r="D2557" t="s">
        <v>15534</v>
      </c>
      <c r="E2557" t="s">
        <v>15586</v>
      </c>
      <c r="F2557" t="s">
        <v>15550</v>
      </c>
      <c r="G2557" t="s">
        <v>19021</v>
      </c>
      <c r="H2557" s="1">
        <v>45121.665937500002</v>
      </c>
      <c r="I2557" t="s">
        <v>16511</v>
      </c>
      <c r="J2557" s="1">
        <v>45121.671412037038</v>
      </c>
      <c r="K2557" t="s">
        <v>16511</v>
      </c>
    </row>
    <row r="2558" spans="1:11">
      <c r="A2558">
        <v>10693</v>
      </c>
      <c r="B2558" t="s">
        <v>19022</v>
      </c>
      <c r="C2558">
        <v>50811000</v>
      </c>
      <c r="D2558" t="s">
        <v>15534</v>
      </c>
      <c r="E2558" t="s">
        <v>15544</v>
      </c>
      <c r="F2558" t="s">
        <v>15550</v>
      </c>
      <c r="G2558" t="s">
        <v>19023</v>
      </c>
      <c r="H2558" s="1">
        <v>45121.666354166664</v>
      </c>
      <c r="I2558" t="s">
        <v>19017</v>
      </c>
      <c r="J2558" s="1">
        <v>45121.666354166664</v>
      </c>
      <c r="K2558" t="s">
        <v>19017</v>
      </c>
    </row>
    <row r="2559" spans="1:11">
      <c r="A2559">
        <v>83067</v>
      </c>
      <c r="B2559" t="s">
        <v>19024</v>
      </c>
      <c r="C2559">
        <v>50320000</v>
      </c>
      <c r="D2559" t="s">
        <v>15534</v>
      </c>
      <c r="E2559" t="s">
        <v>15535</v>
      </c>
      <c r="F2559" t="s">
        <v>15536</v>
      </c>
      <c r="G2559" t="s">
        <v>19025</v>
      </c>
      <c r="H2559" s="1">
        <v>45121.668113425927</v>
      </c>
      <c r="I2559" t="s">
        <v>16743</v>
      </c>
      <c r="J2559" s="1">
        <v>45121.668113425927</v>
      </c>
      <c r="K2559" t="s">
        <v>16743</v>
      </c>
    </row>
    <row r="2560" spans="1:11">
      <c r="A2560">
        <v>10558</v>
      </c>
      <c r="B2560" t="s">
        <v>19026</v>
      </c>
      <c r="C2560">
        <v>57300010</v>
      </c>
      <c r="D2560" t="s">
        <v>15534</v>
      </c>
      <c r="E2560" t="s">
        <v>15554</v>
      </c>
      <c r="F2560" t="s">
        <v>15550</v>
      </c>
      <c r="G2560" t="s">
        <v>19027</v>
      </c>
      <c r="H2560" s="1">
        <v>45121.672152777777</v>
      </c>
      <c r="I2560" t="s">
        <v>17266</v>
      </c>
      <c r="J2560" s="1">
        <v>45121.672152777777</v>
      </c>
      <c r="K2560" t="s">
        <v>17266</v>
      </c>
    </row>
    <row r="2561" spans="1:11">
      <c r="A2561">
        <v>20650</v>
      </c>
      <c r="B2561" t="s">
        <v>19020</v>
      </c>
      <c r="C2561">
        <v>55700000</v>
      </c>
      <c r="D2561" t="s">
        <v>15534</v>
      </c>
      <c r="E2561" t="s">
        <v>15576</v>
      </c>
      <c r="F2561" t="s">
        <v>15550</v>
      </c>
      <c r="G2561" t="s">
        <v>19028</v>
      </c>
      <c r="H2561" s="1">
        <v>45121.672314814816</v>
      </c>
      <c r="I2561" t="s">
        <v>16511</v>
      </c>
      <c r="J2561" s="1">
        <v>45121.672314814816</v>
      </c>
      <c r="K2561" t="s">
        <v>16511</v>
      </c>
    </row>
    <row r="2562" spans="1:11">
      <c r="A2562">
        <v>10830</v>
      </c>
      <c r="B2562" t="s">
        <v>19029</v>
      </c>
      <c r="C2562">
        <v>50321000</v>
      </c>
      <c r="D2562" t="s">
        <v>15534</v>
      </c>
      <c r="E2562" t="s">
        <v>15549</v>
      </c>
      <c r="F2562" t="s">
        <v>15550</v>
      </c>
      <c r="G2562" t="s">
        <v>19030</v>
      </c>
      <c r="H2562" s="1">
        <v>45121.675983796296</v>
      </c>
      <c r="I2562" t="s">
        <v>16511</v>
      </c>
      <c r="J2562" s="1">
        <v>45121.675983796296</v>
      </c>
      <c r="K2562" t="s">
        <v>16511</v>
      </c>
    </row>
    <row r="2563" spans="1:11">
      <c r="A2563">
        <v>11131</v>
      </c>
      <c r="B2563" t="s">
        <v>19031</v>
      </c>
      <c r="C2563">
        <v>50365000</v>
      </c>
      <c r="D2563" t="s">
        <v>15534</v>
      </c>
      <c r="E2563" t="s">
        <v>15540</v>
      </c>
      <c r="F2563" t="s">
        <v>15550</v>
      </c>
      <c r="G2563" t="s">
        <v>19032</v>
      </c>
      <c r="H2563" s="1">
        <v>45121.67627314815</v>
      </c>
      <c r="I2563" t="s">
        <v>18535</v>
      </c>
      <c r="J2563" s="1">
        <v>45121.67627314815</v>
      </c>
      <c r="K2563" t="s">
        <v>18535</v>
      </c>
    </row>
    <row r="2564" spans="1:11">
      <c r="A2564">
        <v>10693</v>
      </c>
      <c r="B2564" t="s">
        <v>19022</v>
      </c>
      <c r="C2564">
        <v>50905006</v>
      </c>
      <c r="D2564" t="s">
        <v>15534</v>
      </c>
      <c r="E2564" t="s">
        <v>15535</v>
      </c>
      <c r="F2564" t="s">
        <v>15536</v>
      </c>
      <c r="G2564" t="s">
        <v>19033</v>
      </c>
      <c r="H2564" s="1">
        <v>45121.676874999997</v>
      </c>
      <c r="I2564" t="s">
        <v>19017</v>
      </c>
      <c r="J2564" s="1">
        <v>45121.676874999997</v>
      </c>
      <c r="K2564" t="s">
        <v>19017</v>
      </c>
    </row>
    <row r="2565" spans="1:11">
      <c r="A2565">
        <v>10651</v>
      </c>
      <c r="B2565" t="s">
        <v>19034</v>
      </c>
      <c r="C2565">
        <v>50310000</v>
      </c>
      <c r="D2565" t="s">
        <v>15534</v>
      </c>
      <c r="E2565" t="s">
        <v>15544</v>
      </c>
      <c r="F2565" t="s">
        <v>15550</v>
      </c>
      <c r="G2565" t="s">
        <v>19035</v>
      </c>
      <c r="H2565" s="1">
        <v>45121.676932870374</v>
      </c>
      <c r="I2565" t="s">
        <v>17210</v>
      </c>
      <c r="J2565" s="1">
        <v>45121.6796412037</v>
      </c>
      <c r="K2565" t="s">
        <v>17210</v>
      </c>
    </row>
    <row r="2566" spans="1:11">
      <c r="A2566">
        <v>82750</v>
      </c>
      <c r="B2566" t="s">
        <v>19036</v>
      </c>
      <c r="C2566">
        <v>50810000</v>
      </c>
      <c r="D2566" t="s">
        <v>15534</v>
      </c>
      <c r="E2566" t="s">
        <v>15554</v>
      </c>
      <c r="F2566" t="s">
        <v>15536</v>
      </c>
      <c r="G2566" t="s">
        <v>19037</v>
      </c>
      <c r="H2566" s="1">
        <v>45121.679305555554</v>
      </c>
      <c r="I2566" t="s">
        <v>16064</v>
      </c>
      <c r="J2566" s="1">
        <v>45121.679305555554</v>
      </c>
      <c r="K2566" t="s">
        <v>16064</v>
      </c>
    </row>
    <row r="2567" spans="1:11">
      <c r="A2567">
        <v>11166</v>
      </c>
      <c r="B2567" t="s">
        <v>17419</v>
      </c>
      <c r="C2567">
        <v>51210000</v>
      </c>
      <c r="D2567" t="s">
        <v>15534</v>
      </c>
      <c r="E2567" t="s">
        <v>15554</v>
      </c>
      <c r="F2567" t="s">
        <v>15550</v>
      </c>
      <c r="G2567" t="s">
        <v>19038</v>
      </c>
      <c r="H2567" s="1">
        <v>45121.679328703707</v>
      </c>
      <c r="I2567" t="s">
        <v>16410</v>
      </c>
      <c r="J2567" s="1">
        <v>45121.679328703707</v>
      </c>
      <c r="K2567" t="s">
        <v>16410</v>
      </c>
    </row>
    <row r="2568" spans="1:11">
      <c r="A2568">
        <v>82962</v>
      </c>
      <c r="B2568" t="s">
        <v>19039</v>
      </c>
      <c r="C2568">
        <v>50905006</v>
      </c>
      <c r="D2568" t="s">
        <v>15534</v>
      </c>
      <c r="E2568" t="s">
        <v>15687</v>
      </c>
      <c r="F2568" t="s">
        <v>15536</v>
      </c>
      <c r="G2568" t="s">
        <v>19040</v>
      </c>
      <c r="H2568" s="1">
        <v>45121.679444444446</v>
      </c>
      <c r="I2568" t="s">
        <v>16511</v>
      </c>
      <c r="J2568" s="1">
        <v>45121.679444444446</v>
      </c>
      <c r="K2568" t="s">
        <v>16511</v>
      </c>
    </row>
    <row r="2569" spans="1:11">
      <c r="A2569">
        <v>20556</v>
      </c>
      <c r="B2569" t="s">
        <v>16928</v>
      </c>
      <c r="C2569">
        <v>58425000</v>
      </c>
      <c r="D2569" t="s">
        <v>15534</v>
      </c>
      <c r="E2569" t="s">
        <v>15576</v>
      </c>
      <c r="F2569" t="s">
        <v>15550</v>
      </c>
      <c r="G2569" t="s">
        <v>19041</v>
      </c>
      <c r="H2569" s="1">
        <v>45121.679675925923</v>
      </c>
      <c r="I2569" t="s">
        <v>19042</v>
      </c>
      <c r="J2569" s="1">
        <v>45121.679675925923</v>
      </c>
      <c r="K2569" t="s">
        <v>19042</v>
      </c>
    </row>
    <row r="2570" spans="1:11">
      <c r="A2570">
        <v>11749</v>
      </c>
      <c r="B2570" t="s">
        <v>19043</v>
      </c>
      <c r="C2570">
        <v>57700010</v>
      </c>
      <c r="D2570" t="s">
        <v>15534</v>
      </c>
      <c r="E2570" t="s">
        <v>15576</v>
      </c>
      <c r="F2570" t="s">
        <v>15550</v>
      </c>
      <c r="G2570" t="s">
        <v>19044</v>
      </c>
      <c r="H2570" s="1">
        <v>45121.679803240739</v>
      </c>
      <c r="I2570" t="s">
        <v>18821</v>
      </c>
      <c r="J2570" s="1">
        <v>45121.679803240739</v>
      </c>
      <c r="K2570" t="s">
        <v>18821</v>
      </c>
    </row>
    <row r="2571" spans="1:11">
      <c r="A2571">
        <v>11749</v>
      </c>
      <c r="B2571" t="s">
        <v>19043</v>
      </c>
      <c r="C2571">
        <v>58425000</v>
      </c>
      <c r="D2571" t="s">
        <v>15534</v>
      </c>
      <c r="E2571" t="s">
        <v>15576</v>
      </c>
      <c r="F2571" t="s">
        <v>15550</v>
      </c>
      <c r="G2571" t="s">
        <v>19045</v>
      </c>
      <c r="H2571" s="1">
        <v>45121.680636574078</v>
      </c>
      <c r="I2571" t="s">
        <v>18821</v>
      </c>
      <c r="J2571" s="1">
        <v>45121.680636574078</v>
      </c>
      <c r="K2571" t="s">
        <v>18821</v>
      </c>
    </row>
    <row r="2572" spans="1:11">
      <c r="A2572">
        <v>10743</v>
      </c>
      <c r="B2572" t="s">
        <v>19046</v>
      </c>
      <c r="C2572">
        <v>50305027</v>
      </c>
      <c r="D2572" t="s">
        <v>15534</v>
      </c>
      <c r="E2572" t="s">
        <v>15554</v>
      </c>
      <c r="F2572" t="s">
        <v>15550</v>
      </c>
      <c r="G2572" t="s">
        <v>19047</v>
      </c>
      <c r="H2572" s="1">
        <v>45121.680960648147</v>
      </c>
      <c r="I2572" t="s">
        <v>15954</v>
      </c>
      <c r="J2572" s="1">
        <v>45121.680960648147</v>
      </c>
      <c r="K2572" t="s">
        <v>15954</v>
      </c>
    </row>
    <row r="2573" spans="1:11">
      <c r="A2573">
        <v>11749</v>
      </c>
      <c r="B2573" t="s">
        <v>19043</v>
      </c>
      <c r="C2573">
        <v>51220000</v>
      </c>
      <c r="D2573" t="s">
        <v>15534</v>
      </c>
      <c r="E2573" t="s">
        <v>15576</v>
      </c>
      <c r="F2573" t="s">
        <v>15550</v>
      </c>
      <c r="G2573" t="s">
        <v>19048</v>
      </c>
      <c r="H2573" s="1">
        <v>45121.681145833332</v>
      </c>
      <c r="I2573" t="s">
        <v>18821</v>
      </c>
      <c r="J2573" s="1">
        <v>45121.681145833332</v>
      </c>
      <c r="K2573" t="s">
        <v>18821</v>
      </c>
    </row>
    <row r="2574" spans="1:11">
      <c r="A2574">
        <v>11311</v>
      </c>
      <c r="B2574" t="s">
        <v>19049</v>
      </c>
      <c r="C2574">
        <v>50810028</v>
      </c>
      <c r="D2574" t="s">
        <v>15534</v>
      </c>
      <c r="E2574" t="s">
        <v>15544</v>
      </c>
      <c r="F2574" t="s">
        <v>15550</v>
      </c>
      <c r="G2574" t="s">
        <v>19050</v>
      </c>
      <c r="H2574" s="1">
        <v>45121.681296296294</v>
      </c>
      <c r="I2574" t="s">
        <v>17336</v>
      </c>
      <c r="J2574" s="1">
        <v>45121.681296296294</v>
      </c>
      <c r="K2574" t="s">
        <v>17336</v>
      </c>
    </row>
    <row r="2575" spans="1:11">
      <c r="A2575">
        <v>10693</v>
      </c>
      <c r="B2575" t="s">
        <v>19022</v>
      </c>
      <c r="C2575">
        <v>50321000</v>
      </c>
      <c r="D2575" t="s">
        <v>15534</v>
      </c>
      <c r="E2575" t="s">
        <v>15554</v>
      </c>
      <c r="F2575" t="s">
        <v>15536</v>
      </c>
      <c r="G2575" t="s">
        <v>19051</v>
      </c>
      <c r="H2575" s="1">
        <v>45121.681516203702</v>
      </c>
      <c r="I2575" t="s">
        <v>19017</v>
      </c>
      <c r="J2575" s="1">
        <v>45121.681516203702</v>
      </c>
      <c r="K2575" t="s">
        <v>19017</v>
      </c>
    </row>
    <row r="2576" spans="1:11">
      <c r="A2576">
        <v>10999</v>
      </c>
      <c r="B2576" t="s">
        <v>17898</v>
      </c>
      <c r="C2576">
        <v>50320000</v>
      </c>
      <c r="D2576" t="s">
        <v>15534</v>
      </c>
      <c r="E2576" t="s">
        <v>15535</v>
      </c>
      <c r="F2576" t="s">
        <v>15536</v>
      </c>
      <c r="G2576" t="s">
        <v>19052</v>
      </c>
      <c r="H2576" s="1">
        <v>45121.681967592594</v>
      </c>
      <c r="I2576" t="s">
        <v>16743</v>
      </c>
      <c r="J2576" s="1">
        <v>45121.681967592594</v>
      </c>
      <c r="K2576" t="s">
        <v>16743</v>
      </c>
    </row>
    <row r="2577" spans="1:11">
      <c r="A2577">
        <v>20657</v>
      </c>
      <c r="B2577" t="s">
        <v>19053</v>
      </c>
      <c r="C2577">
        <v>56200060</v>
      </c>
      <c r="D2577" t="s">
        <v>15534</v>
      </c>
      <c r="E2577" t="s">
        <v>15554</v>
      </c>
      <c r="F2577" t="s">
        <v>15550</v>
      </c>
      <c r="G2577" t="s">
        <v>19054</v>
      </c>
      <c r="H2577" s="1">
        <v>45121.682222222225</v>
      </c>
      <c r="I2577" t="s">
        <v>16410</v>
      </c>
      <c r="J2577" s="1">
        <v>45121.682222222225</v>
      </c>
      <c r="K2577" t="s">
        <v>16410</v>
      </c>
    </row>
    <row r="2578" spans="1:11">
      <c r="A2578">
        <v>10999</v>
      </c>
      <c r="B2578" t="s">
        <v>17898</v>
      </c>
      <c r="C2578">
        <v>50321000</v>
      </c>
      <c r="D2578" t="s">
        <v>15534</v>
      </c>
      <c r="E2578" t="s">
        <v>15535</v>
      </c>
      <c r="F2578" t="s">
        <v>15536</v>
      </c>
      <c r="G2578" t="s">
        <v>19055</v>
      </c>
      <c r="H2578" s="1">
        <v>45121.682233796295</v>
      </c>
      <c r="I2578" t="s">
        <v>16743</v>
      </c>
      <c r="J2578" s="1">
        <v>45121.682233796295</v>
      </c>
      <c r="K2578" t="s">
        <v>16743</v>
      </c>
    </row>
    <row r="2579" spans="1:11">
      <c r="A2579">
        <v>20657</v>
      </c>
      <c r="B2579" t="s">
        <v>19053</v>
      </c>
      <c r="C2579">
        <v>51210000</v>
      </c>
      <c r="D2579" t="s">
        <v>15534</v>
      </c>
      <c r="E2579" t="s">
        <v>15554</v>
      </c>
      <c r="F2579" t="s">
        <v>15550</v>
      </c>
      <c r="G2579" t="s">
        <v>19056</v>
      </c>
      <c r="H2579" s="1">
        <v>45121.683055555557</v>
      </c>
      <c r="I2579" t="s">
        <v>16410</v>
      </c>
      <c r="J2579" s="1">
        <v>45121.683055555557</v>
      </c>
      <c r="K2579" t="s">
        <v>16410</v>
      </c>
    </row>
    <row r="2580" spans="1:11">
      <c r="A2580">
        <v>10590</v>
      </c>
      <c r="B2580" t="s">
        <v>18711</v>
      </c>
      <c r="C2580">
        <v>51220000</v>
      </c>
      <c r="D2580" t="s">
        <v>15534</v>
      </c>
      <c r="E2580" t="s">
        <v>15554</v>
      </c>
      <c r="F2580" t="s">
        <v>15550</v>
      </c>
      <c r="G2580" t="s">
        <v>19057</v>
      </c>
      <c r="H2580" s="1">
        <v>45121.683749999997</v>
      </c>
      <c r="I2580" t="s">
        <v>18325</v>
      </c>
      <c r="J2580" s="1">
        <v>45121.689432870371</v>
      </c>
      <c r="K2580" t="s">
        <v>18325</v>
      </c>
    </row>
    <row r="2581" spans="1:11">
      <c r="A2581">
        <v>10783</v>
      </c>
      <c r="B2581" t="s">
        <v>19058</v>
      </c>
      <c r="C2581">
        <v>51220000</v>
      </c>
      <c r="D2581" t="s">
        <v>15534</v>
      </c>
      <c r="E2581" t="s">
        <v>15554</v>
      </c>
      <c r="F2581" t="s">
        <v>15550</v>
      </c>
      <c r="G2581" t="s">
        <v>19059</v>
      </c>
      <c r="H2581" s="1">
        <v>45121.684942129628</v>
      </c>
      <c r="I2581" t="s">
        <v>16511</v>
      </c>
      <c r="J2581" s="1">
        <v>45121.684942129628</v>
      </c>
      <c r="K2581" t="s">
        <v>16511</v>
      </c>
    </row>
    <row r="2582" spans="1:11">
      <c r="A2582">
        <v>8442</v>
      </c>
      <c r="B2582" t="s">
        <v>19060</v>
      </c>
      <c r="C2582">
        <v>50305025</v>
      </c>
      <c r="D2582" t="s">
        <v>15534</v>
      </c>
      <c r="E2582" t="s">
        <v>15535</v>
      </c>
      <c r="F2582" t="s">
        <v>15550</v>
      </c>
      <c r="G2582" t="s">
        <v>19061</v>
      </c>
      <c r="H2582" s="1">
        <v>45121.685150462959</v>
      </c>
      <c r="I2582" t="s">
        <v>16551</v>
      </c>
      <c r="J2582" s="1">
        <v>45121.685150462959</v>
      </c>
      <c r="K2582" t="s">
        <v>16551</v>
      </c>
    </row>
    <row r="2583" spans="1:11">
      <c r="A2583">
        <v>10641</v>
      </c>
      <c r="B2583" t="s">
        <v>19062</v>
      </c>
      <c r="C2583">
        <v>50305021</v>
      </c>
      <c r="D2583" t="s">
        <v>15534</v>
      </c>
      <c r="E2583" t="s">
        <v>15554</v>
      </c>
      <c r="F2583" t="s">
        <v>15550</v>
      </c>
      <c r="G2583" t="s">
        <v>19063</v>
      </c>
      <c r="H2583" s="1">
        <v>45121.685914351852</v>
      </c>
      <c r="I2583" t="s">
        <v>19017</v>
      </c>
      <c r="J2583" s="1">
        <v>45121.685914351852</v>
      </c>
      <c r="K2583" t="s">
        <v>19017</v>
      </c>
    </row>
    <row r="2584" spans="1:11">
      <c r="A2584">
        <v>126134</v>
      </c>
      <c r="B2584" t="s">
        <v>19064</v>
      </c>
      <c r="C2584">
        <v>50355210</v>
      </c>
      <c r="D2584" t="s">
        <v>15534</v>
      </c>
      <c r="E2584" t="s">
        <v>15554</v>
      </c>
      <c r="F2584" t="s">
        <v>15550</v>
      </c>
      <c r="G2584" t="s">
        <v>19065</v>
      </c>
      <c r="H2584" s="1">
        <v>45121.685972222222</v>
      </c>
      <c r="I2584" t="s">
        <v>17336</v>
      </c>
      <c r="J2584" s="1">
        <v>45121.685972222222</v>
      </c>
      <c r="K2584" t="s">
        <v>17336</v>
      </c>
    </row>
    <row r="2585" spans="1:11">
      <c r="A2585">
        <v>9172</v>
      </c>
      <c r="B2585" t="s">
        <v>19066</v>
      </c>
      <c r="C2585">
        <v>50515000</v>
      </c>
      <c r="D2585" t="s">
        <v>15534</v>
      </c>
      <c r="E2585" t="s">
        <v>15554</v>
      </c>
      <c r="F2585" t="s">
        <v>15550</v>
      </c>
      <c r="G2585" t="s">
        <v>19067</v>
      </c>
      <c r="H2585" s="1">
        <v>45121.686412037037</v>
      </c>
      <c r="I2585" t="s">
        <v>15944</v>
      </c>
      <c r="J2585" s="1">
        <v>45121.686412037037</v>
      </c>
      <c r="K2585" t="s">
        <v>15944</v>
      </c>
    </row>
    <row r="2586" spans="1:11">
      <c r="A2586">
        <v>9006</v>
      </c>
      <c r="B2586" t="s">
        <v>19068</v>
      </c>
      <c r="C2586">
        <v>50305028</v>
      </c>
      <c r="D2586" t="s">
        <v>15534</v>
      </c>
      <c r="E2586" t="s">
        <v>15554</v>
      </c>
      <c r="F2586" t="s">
        <v>15536</v>
      </c>
      <c r="G2586" t="s">
        <v>19069</v>
      </c>
      <c r="H2586" s="1">
        <v>45121.687881944446</v>
      </c>
      <c r="I2586" t="s">
        <v>18229</v>
      </c>
      <c r="J2586" s="1">
        <v>45121.687881944446</v>
      </c>
      <c r="K2586" t="s">
        <v>18229</v>
      </c>
    </row>
    <row r="2587" spans="1:11">
      <c r="A2587">
        <v>4217</v>
      </c>
      <c r="B2587" t="s">
        <v>19070</v>
      </c>
      <c r="C2587">
        <v>50320000</v>
      </c>
      <c r="D2587" t="s">
        <v>15534</v>
      </c>
      <c r="E2587" t="s">
        <v>15544</v>
      </c>
      <c r="F2587" t="s">
        <v>15550</v>
      </c>
      <c r="G2587" t="s">
        <v>19071</v>
      </c>
      <c r="H2587" s="1">
        <v>45121.687905092593</v>
      </c>
      <c r="I2587" t="s">
        <v>16851</v>
      </c>
      <c r="J2587" s="1">
        <v>45121.687905092593</v>
      </c>
      <c r="K2587" t="s">
        <v>16851</v>
      </c>
    </row>
    <row r="2588" spans="1:11">
      <c r="A2588">
        <v>126134</v>
      </c>
      <c r="B2588" t="s">
        <v>19064</v>
      </c>
      <c r="C2588">
        <v>51220000</v>
      </c>
      <c r="D2588" t="s">
        <v>15534</v>
      </c>
      <c r="E2588" t="s">
        <v>15586</v>
      </c>
      <c r="F2588" t="s">
        <v>15550</v>
      </c>
      <c r="G2588" t="s">
        <v>19072</v>
      </c>
      <c r="H2588" s="1">
        <v>45121.689641203702</v>
      </c>
      <c r="I2588" t="s">
        <v>17336</v>
      </c>
      <c r="J2588" s="1">
        <v>45121.689641203702</v>
      </c>
      <c r="K2588" t="s">
        <v>17336</v>
      </c>
    </row>
    <row r="2589" spans="1:11">
      <c r="A2589">
        <v>126134</v>
      </c>
      <c r="B2589" t="s">
        <v>19064</v>
      </c>
      <c r="C2589">
        <v>50905000</v>
      </c>
      <c r="D2589" t="s">
        <v>15534</v>
      </c>
      <c r="E2589" t="s">
        <v>15554</v>
      </c>
      <c r="F2589" t="s">
        <v>15550</v>
      </c>
      <c r="G2589" t="s">
        <v>19073</v>
      </c>
      <c r="H2589" s="1">
        <v>45121.690011574072</v>
      </c>
      <c r="I2589" t="s">
        <v>17336</v>
      </c>
      <c r="J2589" s="1">
        <v>45121.690011574072</v>
      </c>
      <c r="K2589" t="s">
        <v>17336</v>
      </c>
    </row>
    <row r="2590" spans="1:11">
      <c r="A2590">
        <v>8756</v>
      </c>
      <c r="B2590" t="s">
        <v>19074</v>
      </c>
      <c r="C2590">
        <v>50310000</v>
      </c>
      <c r="D2590" t="s">
        <v>15534</v>
      </c>
      <c r="E2590" t="s">
        <v>15544</v>
      </c>
      <c r="F2590" t="s">
        <v>15550</v>
      </c>
      <c r="G2590" t="s">
        <v>19075</v>
      </c>
      <c r="H2590" s="1">
        <v>45121.692152777781</v>
      </c>
      <c r="I2590" t="s">
        <v>17210</v>
      </c>
      <c r="J2590" s="1">
        <v>45121.692152777781</v>
      </c>
      <c r="K2590" t="s">
        <v>17210</v>
      </c>
    </row>
    <row r="2591" spans="1:11">
      <c r="A2591">
        <v>20477</v>
      </c>
      <c r="B2591" t="s">
        <v>19009</v>
      </c>
      <c r="C2591">
        <v>50355000</v>
      </c>
      <c r="D2591" t="s">
        <v>15534</v>
      </c>
      <c r="E2591" t="s">
        <v>15544</v>
      </c>
      <c r="F2591" t="s">
        <v>15550</v>
      </c>
      <c r="G2591" t="s">
        <v>19076</v>
      </c>
      <c r="H2591" s="1">
        <v>45121.692604166667</v>
      </c>
      <c r="I2591" t="s">
        <v>17210</v>
      </c>
      <c r="J2591" s="1">
        <v>45121.692604166667</v>
      </c>
      <c r="K2591" t="s">
        <v>17210</v>
      </c>
    </row>
    <row r="2592" spans="1:11">
      <c r="A2592">
        <v>8442</v>
      </c>
      <c r="B2592" t="s">
        <v>19060</v>
      </c>
      <c r="C2592">
        <v>51220000</v>
      </c>
      <c r="D2592" t="s">
        <v>15534</v>
      </c>
      <c r="E2592" t="s">
        <v>15586</v>
      </c>
      <c r="F2592" t="s">
        <v>15550</v>
      </c>
      <c r="G2592" t="s">
        <v>19077</v>
      </c>
      <c r="H2592" s="1">
        <v>45121.694525462961</v>
      </c>
      <c r="I2592" t="s">
        <v>16551</v>
      </c>
      <c r="J2592" s="1">
        <v>45121.694525462961</v>
      </c>
      <c r="K2592" t="s">
        <v>16551</v>
      </c>
    </row>
    <row r="2593" spans="1:11">
      <c r="A2593">
        <v>10561</v>
      </c>
      <c r="B2593" t="s">
        <v>19078</v>
      </c>
      <c r="C2593">
        <v>55700000</v>
      </c>
      <c r="D2593" t="s">
        <v>15534</v>
      </c>
      <c r="E2593" t="s">
        <v>15576</v>
      </c>
      <c r="F2593" t="s">
        <v>15550</v>
      </c>
      <c r="G2593" t="s">
        <v>19079</v>
      </c>
      <c r="H2593" s="1">
        <v>45121.694652777776</v>
      </c>
      <c r="I2593" t="s">
        <v>17266</v>
      </c>
      <c r="J2593" s="1">
        <v>45121.694652777776</v>
      </c>
      <c r="K2593" t="s">
        <v>17266</v>
      </c>
    </row>
    <row r="2594" spans="1:11">
      <c r="A2594">
        <v>10582</v>
      </c>
      <c r="B2594" t="s">
        <v>19080</v>
      </c>
      <c r="C2594">
        <v>50905006</v>
      </c>
      <c r="D2594" t="s">
        <v>15534</v>
      </c>
      <c r="E2594" t="s">
        <v>15535</v>
      </c>
      <c r="F2594" t="s">
        <v>15550</v>
      </c>
      <c r="G2594" t="s">
        <v>19081</v>
      </c>
      <c r="H2594" s="1">
        <v>45121.696215277778</v>
      </c>
      <c r="I2594" t="s">
        <v>17266</v>
      </c>
      <c r="J2594" s="1">
        <v>45121.696215277778</v>
      </c>
      <c r="K2594" t="s">
        <v>17266</v>
      </c>
    </row>
    <row r="2595" spans="1:11">
      <c r="A2595">
        <v>82745</v>
      </c>
      <c r="B2595" t="s">
        <v>19082</v>
      </c>
      <c r="C2595">
        <v>50366000</v>
      </c>
      <c r="D2595" t="s">
        <v>15534</v>
      </c>
      <c r="E2595" t="s">
        <v>15554</v>
      </c>
      <c r="F2595" t="s">
        <v>15536</v>
      </c>
      <c r="G2595" t="s">
        <v>19083</v>
      </c>
      <c r="H2595" s="1">
        <v>45121.696620370371</v>
      </c>
      <c r="I2595" t="s">
        <v>16511</v>
      </c>
      <c r="J2595" s="1">
        <v>45121.696620370371</v>
      </c>
      <c r="K2595" t="s">
        <v>16511</v>
      </c>
    </row>
    <row r="2596" spans="1:11">
      <c r="A2596">
        <v>8757</v>
      </c>
      <c r="B2596" t="s">
        <v>19084</v>
      </c>
      <c r="C2596">
        <v>50310000</v>
      </c>
      <c r="D2596" t="s">
        <v>15534</v>
      </c>
      <c r="E2596" t="s">
        <v>15544</v>
      </c>
      <c r="F2596" t="s">
        <v>15550</v>
      </c>
      <c r="G2596" t="s">
        <v>19085</v>
      </c>
      <c r="H2596" s="1">
        <v>45121.696770833332</v>
      </c>
      <c r="I2596" t="s">
        <v>17210</v>
      </c>
      <c r="J2596" s="1">
        <v>45121.696770833332</v>
      </c>
      <c r="K2596" t="s">
        <v>17210</v>
      </c>
    </row>
    <row r="2597" spans="1:11">
      <c r="A2597">
        <v>10580</v>
      </c>
      <c r="B2597" t="s">
        <v>19086</v>
      </c>
      <c r="C2597">
        <v>51220000</v>
      </c>
      <c r="D2597" t="s">
        <v>15534</v>
      </c>
      <c r="E2597" t="s">
        <v>15576</v>
      </c>
      <c r="F2597" t="s">
        <v>15550</v>
      </c>
      <c r="G2597" t="s">
        <v>19087</v>
      </c>
      <c r="H2597" s="1">
        <v>45121.698379629626</v>
      </c>
      <c r="I2597" t="s">
        <v>18325</v>
      </c>
      <c r="J2597" s="1">
        <v>45121.698379629626</v>
      </c>
      <c r="K2597" t="s">
        <v>18325</v>
      </c>
    </row>
    <row r="2598" spans="1:11">
      <c r="A2598">
        <v>20809</v>
      </c>
      <c r="B2598" t="s">
        <v>19088</v>
      </c>
      <c r="C2598">
        <v>50905006</v>
      </c>
      <c r="D2598" t="s">
        <v>15534</v>
      </c>
      <c r="E2598" t="s">
        <v>15554</v>
      </c>
      <c r="F2598" t="s">
        <v>15550</v>
      </c>
      <c r="G2598" t="s">
        <v>19089</v>
      </c>
      <c r="H2598" s="1">
        <v>45121.70040509259</v>
      </c>
      <c r="I2598" t="s">
        <v>18165</v>
      </c>
      <c r="J2598" s="1">
        <v>45121.70040509259</v>
      </c>
      <c r="K2598" t="s">
        <v>18165</v>
      </c>
    </row>
    <row r="2599" spans="1:11">
      <c r="A2599">
        <v>126223</v>
      </c>
      <c r="B2599" t="s">
        <v>19090</v>
      </c>
      <c r="C2599">
        <v>51220000</v>
      </c>
      <c r="D2599" t="s">
        <v>15534</v>
      </c>
      <c r="E2599" t="s">
        <v>15586</v>
      </c>
      <c r="F2599" t="s">
        <v>15550</v>
      </c>
      <c r="G2599" t="s">
        <v>18871</v>
      </c>
      <c r="H2599" s="1">
        <v>45121.701249999998</v>
      </c>
      <c r="I2599" t="s">
        <v>17875</v>
      </c>
      <c r="J2599" s="1">
        <v>45121.701249999998</v>
      </c>
      <c r="K2599" t="s">
        <v>17875</v>
      </c>
    </row>
    <row r="2600" spans="1:11">
      <c r="A2600">
        <v>126129</v>
      </c>
      <c r="B2600" t="s">
        <v>19091</v>
      </c>
      <c r="C2600">
        <v>50365000</v>
      </c>
      <c r="D2600" t="s">
        <v>15534</v>
      </c>
      <c r="E2600" t="s">
        <v>15554</v>
      </c>
      <c r="F2600" t="s">
        <v>15550</v>
      </c>
      <c r="G2600" t="s">
        <v>19092</v>
      </c>
      <c r="H2600" s="1">
        <v>45121.701793981483</v>
      </c>
      <c r="I2600" t="s">
        <v>17336</v>
      </c>
      <c r="J2600" s="1">
        <v>45121.701793981483</v>
      </c>
      <c r="K2600" t="s">
        <v>17336</v>
      </c>
    </row>
    <row r="2601" spans="1:11">
      <c r="A2601">
        <v>126217</v>
      </c>
      <c r="B2601" t="s">
        <v>19093</v>
      </c>
      <c r="C2601">
        <v>58425000</v>
      </c>
      <c r="D2601" t="s">
        <v>15534</v>
      </c>
      <c r="E2601" t="s">
        <v>15576</v>
      </c>
      <c r="F2601" t="s">
        <v>15536</v>
      </c>
      <c r="G2601" t="s">
        <v>19094</v>
      </c>
      <c r="H2601" s="1">
        <v>45121.702511574076</v>
      </c>
      <c r="I2601" t="s">
        <v>17942</v>
      </c>
      <c r="J2601" s="1">
        <v>45121.702511574076</v>
      </c>
      <c r="K2601" t="s">
        <v>17942</v>
      </c>
    </row>
    <row r="2602" spans="1:11">
      <c r="A2602">
        <v>11224</v>
      </c>
      <c r="B2602" t="s">
        <v>19095</v>
      </c>
      <c r="C2602">
        <v>50320000</v>
      </c>
      <c r="D2602" t="s">
        <v>15534</v>
      </c>
      <c r="E2602" t="s">
        <v>15544</v>
      </c>
      <c r="F2602" t="s">
        <v>15550</v>
      </c>
      <c r="G2602" t="s">
        <v>19096</v>
      </c>
      <c r="H2602" s="1">
        <v>45121.703333333331</v>
      </c>
      <c r="I2602" t="s">
        <v>16851</v>
      </c>
      <c r="J2602" s="1">
        <v>45121.703333333331</v>
      </c>
      <c r="K2602" t="s">
        <v>16851</v>
      </c>
    </row>
    <row r="2603" spans="1:11">
      <c r="A2603">
        <v>21472</v>
      </c>
      <c r="B2603" t="s">
        <v>19097</v>
      </c>
      <c r="C2603">
        <v>51210000</v>
      </c>
      <c r="D2603" t="s">
        <v>15534</v>
      </c>
      <c r="E2603" t="s">
        <v>15554</v>
      </c>
      <c r="F2603" t="s">
        <v>15550</v>
      </c>
      <c r="G2603" t="s">
        <v>19098</v>
      </c>
      <c r="H2603" s="1">
        <v>45121.703738425924</v>
      </c>
      <c r="I2603" t="s">
        <v>16410</v>
      </c>
      <c r="J2603" s="1">
        <v>45121.703738425924</v>
      </c>
      <c r="K2603" t="s">
        <v>16410</v>
      </c>
    </row>
    <row r="2604" spans="1:11">
      <c r="A2604">
        <v>9101</v>
      </c>
      <c r="B2604" t="s">
        <v>19099</v>
      </c>
      <c r="C2604">
        <v>57300010</v>
      </c>
      <c r="D2604" t="s">
        <v>15534</v>
      </c>
      <c r="E2604" t="s">
        <v>15576</v>
      </c>
      <c r="F2604" t="s">
        <v>15550</v>
      </c>
      <c r="G2604" t="s">
        <v>19100</v>
      </c>
      <c r="H2604" s="1">
        <v>45121.704282407409</v>
      </c>
      <c r="I2604" t="s">
        <v>17210</v>
      </c>
      <c r="J2604" s="1">
        <v>45121.704282407409</v>
      </c>
      <c r="K2604" t="s">
        <v>17210</v>
      </c>
    </row>
    <row r="2605" spans="1:11">
      <c r="A2605">
        <v>10828</v>
      </c>
      <c r="B2605" t="s">
        <v>19101</v>
      </c>
      <c r="C2605">
        <v>50905010</v>
      </c>
      <c r="D2605" t="s">
        <v>15534</v>
      </c>
      <c r="E2605" t="s">
        <v>15554</v>
      </c>
      <c r="F2605" t="s">
        <v>15550</v>
      </c>
      <c r="G2605" t="s">
        <v>19102</v>
      </c>
      <c r="H2605" s="1">
        <v>45121.704930555556</v>
      </c>
      <c r="I2605" t="s">
        <v>16511</v>
      </c>
      <c r="J2605" s="1">
        <v>45121.711030092592</v>
      </c>
      <c r="K2605" t="s">
        <v>16511</v>
      </c>
    </row>
    <row r="2606" spans="1:11">
      <c r="A2606">
        <v>10828</v>
      </c>
      <c r="B2606" t="s">
        <v>19101</v>
      </c>
      <c r="C2606">
        <v>51220000</v>
      </c>
      <c r="D2606" t="s">
        <v>15534</v>
      </c>
      <c r="E2606" t="s">
        <v>15554</v>
      </c>
      <c r="F2606" t="s">
        <v>15536</v>
      </c>
      <c r="G2606" t="s">
        <v>19103</v>
      </c>
      <c r="H2606" s="1">
        <v>45121.705648148149</v>
      </c>
      <c r="I2606" t="s">
        <v>16511</v>
      </c>
      <c r="J2606" s="1">
        <v>45121.705648148149</v>
      </c>
      <c r="K2606" t="s">
        <v>16511</v>
      </c>
    </row>
    <row r="2607" spans="1:11">
      <c r="A2607">
        <v>14233</v>
      </c>
      <c r="B2607" t="s">
        <v>19104</v>
      </c>
      <c r="C2607">
        <v>50321000</v>
      </c>
      <c r="D2607" t="s">
        <v>15534</v>
      </c>
      <c r="E2607" t="s">
        <v>15535</v>
      </c>
      <c r="F2607" t="s">
        <v>15536</v>
      </c>
      <c r="G2607" t="s">
        <v>19055</v>
      </c>
      <c r="H2607" s="1">
        <v>45121.706585648149</v>
      </c>
      <c r="I2607" t="s">
        <v>16743</v>
      </c>
      <c r="J2607" s="1">
        <v>45121.706585648149</v>
      </c>
      <c r="K2607" t="s">
        <v>16743</v>
      </c>
    </row>
    <row r="2608" spans="1:11">
      <c r="A2608">
        <v>126217</v>
      </c>
      <c r="B2608" t="s">
        <v>19093</v>
      </c>
      <c r="C2608">
        <v>50321000</v>
      </c>
      <c r="D2608" t="s">
        <v>15534</v>
      </c>
      <c r="E2608" t="s">
        <v>15549</v>
      </c>
      <c r="F2608" t="s">
        <v>15536</v>
      </c>
      <c r="G2608" t="s">
        <v>19105</v>
      </c>
      <c r="H2608" s="1">
        <v>45121.706909722219</v>
      </c>
      <c r="I2608" t="s">
        <v>17942</v>
      </c>
      <c r="J2608" s="1">
        <v>45121.706909722219</v>
      </c>
      <c r="K2608" t="s">
        <v>17942</v>
      </c>
    </row>
    <row r="2609" spans="1:11">
      <c r="A2609">
        <v>9095</v>
      </c>
      <c r="B2609" t="s">
        <v>17241</v>
      </c>
      <c r="C2609">
        <v>50321000</v>
      </c>
      <c r="D2609" t="s">
        <v>15534</v>
      </c>
      <c r="E2609" t="s">
        <v>15544</v>
      </c>
      <c r="F2609" t="s">
        <v>15536</v>
      </c>
      <c r="H2609" s="1">
        <v>45121.707754629628</v>
      </c>
      <c r="I2609" t="s">
        <v>17210</v>
      </c>
      <c r="J2609" s="1">
        <v>45121.707754629628</v>
      </c>
      <c r="K2609" t="s">
        <v>17210</v>
      </c>
    </row>
    <row r="2610" spans="1:11">
      <c r="A2610">
        <v>20861</v>
      </c>
      <c r="B2610" t="s">
        <v>18757</v>
      </c>
      <c r="C2610">
        <v>50321000</v>
      </c>
      <c r="D2610" t="s">
        <v>15534</v>
      </c>
      <c r="E2610" t="s">
        <v>15535</v>
      </c>
      <c r="F2610" t="s">
        <v>15536</v>
      </c>
      <c r="G2610" t="s">
        <v>19106</v>
      </c>
      <c r="H2610" s="1">
        <v>45121.708344907405</v>
      </c>
      <c r="I2610" t="s">
        <v>18756</v>
      </c>
      <c r="J2610" s="1">
        <v>45121.708344907405</v>
      </c>
      <c r="K2610" t="s">
        <v>18756</v>
      </c>
    </row>
    <row r="2611" spans="1:11">
      <c r="A2611">
        <v>126217</v>
      </c>
      <c r="B2611" t="s">
        <v>19093</v>
      </c>
      <c r="C2611">
        <v>50305025</v>
      </c>
      <c r="D2611" t="s">
        <v>15534</v>
      </c>
      <c r="E2611" t="s">
        <v>15549</v>
      </c>
      <c r="F2611" t="s">
        <v>15536</v>
      </c>
      <c r="G2611" t="s">
        <v>19107</v>
      </c>
      <c r="H2611" s="1">
        <v>45121.708495370367</v>
      </c>
      <c r="I2611" t="s">
        <v>17942</v>
      </c>
      <c r="J2611" s="1">
        <v>45121.708495370367</v>
      </c>
      <c r="K2611" t="s">
        <v>17942</v>
      </c>
    </row>
    <row r="2612" spans="1:11">
      <c r="A2612">
        <v>9100</v>
      </c>
      <c r="B2612" t="s">
        <v>19108</v>
      </c>
      <c r="C2612">
        <v>50905006</v>
      </c>
      <c r="D2612" t="s">
        <v>15534</v>
      </c>
      <c r="E2612" t="s">
        <v>15544</v>
      </c>
      <c r="F2612" t="s">
        <v>15536</v>
      </c>
      <c r="H2612" s="1">
        <v>45121.709120370368</v>
      </c>
      <c r="I2612" t="s">
        <v>17210</v>
      </c>
      <c r="J2612" s="1">
        <v>45121.709120370368</v>
      </c>
      <c r="K2612" t="s">
        <v>17210</v>
      </c>
    </row>
    <row r="2613" spans="1:11">
      <c r="A2613">
        <v>10828</v>
      </c>
      <c r="B2613" t="s">
        <v>19101</v>
      </c>
      <c r="C2613">
        <v>50305025</v>
      </c>
      <c r="D2613" t="s">
        <v>15534</v>
      </c>
      <c r="E2613" t="s">
        <v>15586</v>
      </c>
      <c r="F2613" t="s">
        <v>15536</v>
      </c>
      <c r="G2613" t="s">
        <v>19109</v>
      </c>
      <c r="H2613" s="1">
        <v>45121.710219907407</v>
      </c>
      <c r="I2613" t="s">
        <v>16511</v>
      </c>
      <c r="J2613" s="1">
        <v>45121.710219907407</v>
      </c>
      <c r="K2613" t="s">
        <v>16511</v>
      </c>
    </row>
    <row r="2614" spans="1:11">
      <c r="A2614">
        <v>14233</v>
      </c>
      <c r="B2614" t="s">
        <v>19104</v>
      </c>
      <c r="C2614">
        <v>50515000</v>
      </c>
      <c r="D2614" t="s">
        <v>15534</v>
      </c>
      <c r="E2614" t="s">
        <v>15544</v>
      </c>
      <c r="F2614" t="s">
        <v>15536</v>
      </c>
      <c r="G2614" t="s">
        <v>19110</v>
      </c>
      <c r="H2614" s="1">
        <v>45121.710775462961</v>
      </c>
      <c r="I2614" t="s">
        <v>16743</v>
      </c>
      <c r="J2614" s="1">
        <v>45121.710775462961</v>
      </c>
      <c r="K2614" t="s">
        <v>16743</v>
      </c>
    </row>
    <row r="2615" spans="1:11">
      <c r="A2615">
        <v>20809</v>
      </c>
      <c r="B2615" t="s">
        <v>19088</v>
      </c>
      <c r="C2615">
        <v>50515000</v>
      </c>
      <c r="D2615" t="s">
        <v>15534</v>
      </c>
      <c r="E2615" t="s">
        <v>15554</v>
      </c>
      <c r="F2615" t="s">
        <v>15550</v>
      </c>
      <c r="G2615" t="s">
        <v>19111</v>
      </c>
      <c r="H2615" s="1">
        <v>45121.712129629632</v>
      </c>
      <c r="I2615" t="s">
        <v>18165</v>
      </c>
      <c r="J2615" s="1">
        <v>45121.712129629632</v>
      </c>
      <c r="K2615" t="s">
        <v>18165</v>
      </c>
    </row>
    <row r="2616" spans="1:11">
      <c r="A2616">
        <v>9531</v>
      </c>
      <c r="B2616" t="s">
        <v>19112</v>
      </c>
      <c r="C2616">
        <v>50905006</v>
      </c>
      <c r="D2616" t="s">
        <v>15534</v>
      </c>
      <c r="E2616" t="s">
        <v>15544</v>
      </c>
      <c r="F2616" t="s">
        <v>15536</v>
      </c>
      <c r="G2616" t="s">
        <v>17704</v>
      </c>
      <c r="H2616" s="1">
        <v>45121.713182870371</v>
      </c>
      <c r="I2616" t="s">
        <v>17701</v>
      </c>
      <c r="J2616" s="1">
        <v>45121.713182870371</v>
      </c>
      <c r="K2616" t="s">
        <v>17701</v>
      </c>
    </row>
    <row r="2617" spans="1:11">
      <c r="A2617">
        <v>10828</v>
      </c>
      <c r="B2617" t="s">
        <v>19101</v>
      </c>
      <c r="C2617">
        <v>57700060</v>
      </c>
      <c r="D2617" t="s">
        <v>15534</v>
      </c>
      <c r="E2617" t="s">
        <v>15576</v>
      </c>
      <c r="F2617" t="s">
        <v>15550</v>
      </c>
      <c r="G2617" t="s">
        <v>19113</v>
      </c>
      <c r="H2617" s="1">
        <v>45121.713321759256</v>
      </c>
      <c r="I2617" t="s">
        <v>16511</v>
      </c>
      <c r="J2617" s="1">
        <v>45121.713321759256</v>
      </c>
      <c r="K2617" t="s">
        <v>16511</v>
      </c>
    </row>
    <row r="2618" spans="1:11">
      <c r="A2618">
        <v>126217</v>
      </c>
      <c r="B2618" t="s">
        <v>19093</v>
      </c>
      <c r="C2618">
        <v>50355000</v>
      </c>
      <c r="D2618" t="s">
        <v>15534</v>
      </c>
      <c r="E2618" t="s">
        <v>15687</v>
      </c>
      <c r="F2618" t="s">
        <v>15536</v>
      </c>
      <c r="G2618" t="s">
        <v>19114</v>
      </c>
      <c r="H2618" s="1">
        <v>45121.716203703705</v>
      </c>
      <c r="I2618" t="s">
        <v>17942</v>
      </c>
      <c r="J2618" s="1">
        <v>45121.716203703705</v>
      </c>
      <c r="K2618" t="s">
        <v>17942</v>
      </c>
    </row>
    <row r="2619" spans="1:11">
      <c r="A2619">
        <v>11225</v>
      </c>
      <c r="B2619" t="s">
        <v>19115</v>
      </c>
      <c r="C2619">
        <v>50365000</v>
      </c>
      <c r="D2619" t="s">
        <v>15534</v>
      </c>
      <c r="E2619" t="s">
        <v>15554</v>
      </c>
      <c r="F2619" t="s">
        <v>15536</v>
      </c>
      <c r="G2619" t="s">
        <v>19116</v>
      </c>
      <c r="H2619" s="1">
        <v>45121.716550925928</v>
      </c>
      <c r="I2619" t="s">
        <v>16851</v>
      </c>
      <c r="J2619" s="1">
        <v>45121.716550925928</v>
      </c>
      <c r="K2619" t="s">
        <v>16851</v>
      </c>
    </row>
    <row r="2620" spans="1:11">
      <c r="A2620">
        <v>126217</v>
      </c>
      <c r="B2620" t="s">
        <v>19093</v>
      </c>
      <c r="C2620">
        <v>50390000</v>
      </c>
      <c r="D2620" t="s">
        <v>15534</v>
      </c>
      <c r="E2620" t="s">
        <v>15554</v>
      </c>
      <c r="F2620" t="s">
        <v>15536</v>
      </c>
      <c r="G2620" t="s">
        <v>19117</v>
      </c>
      <c r="H2620" s="1">
        <v>45121.717511574076</v>
      </c>
      <c r="I2620" t="s">
        <v>17942</v>
      </c>
      <c r="J2620" s="1">
        <v>45121.717511574076</v>
      </c>
      <c r="K2620" t="s">
        <v>17942</v>
      </c>
    </row>
    <row r="2621" spans="1:11">
      <c r="A2621">
        <v>10569</v>
      </c>
      <c r="B2621" t="s">
        <v>19118</v>
      </c>
      <c r="C2621">
        <v>50305028</v>
      </c>
      <c r="D2621" t="s">
        <v>15534</v>
      </c>
      <c r="E2621" t="s">
        <v>15554</v>
      </c>
      <c r="F2621" t="s">
        <v>15536</v>
      </c>
      <c r="G2621" t="s">
        <v>19119</v>
      </c>
      <c r="H2621" s="1">
        <v>45121.719490740739</v>
      </c>
      <c r="I2621" t="s">
        <v>17266</v>
      </c>
      <c r="J2621" s="1">
        <v>45121.719490740739</v>
      </c>
      <c r="K2621" t="s">
        <v>17266</v>
      </c>
    </row>
    <row r="2622" spans="1:11">
      <c r="A2622">
        <v>82743</v>
      </c>
      <c r="B2622" t="s">
        <v>19120</v>
      </c>
      <c r="C2622">
        <v>56200080</v>
      </c>
      <c r="D2622" t="s">
        <v>15534</v>
      </c>
      <c r="E2622" t="s">
        <v>15554</v>
      </c>
      <c r="F2622" t="s">
        <v>15550</v>
      </c>
      <c r="G2622" t="s">
        <v>19121</v>
      </c>
      <c r="H2622" s="1">
        <v>45121.720393518517</v>
      </c>
      <c r="I2622" t="s">
        <v>16743</v>
      </c>
      <c r="J2622" s="1">
        <v>45121.720393518517</v>
      </c>
      <c r="K2622" t="s">
        <v>16743</v>
      </c>
    </row>
    <row r="2623" spans="1:11">
      <c r="A2623">
        <v>126189</v>
      </c>
      <c r="B2623" t="s">
        <v>19122</v>
      </c>
      <c r="C2623">
        <v>50355000</v>
      </c>
      <c r="D2623" t="s">
        <v>15534</v>
      </c>
      <c r="E2623" t="s">
        <v>15540</v>
      </c>
      <c r="F2623" t="s">
        <v>15550</v>
      </c>
      <c r="G2623" t="s">
        <v>19123</v>
      </c>
      <c r="H2623" s="1">
        <v>45121.721678240741</v>
      </c>
      <c r="I2623" t="s">
        <v>15872</v>
      </c>
      <c r="J2623" s="1">
        <v>45121.721678240741</v>
      </c>
      <c r="K2623" t="s">
        <v>15872</v>
      </c>
    </row>
    <row r="2624" spans="1:11">
      <c r="A2624">
        <v>126189</v>
      </c>
      <c r="B2624" t="s">
        <v>19122</v>
      </c>
      <c r="C2624">
        <v>50905006</v>
      </c>
      <c r="D2624" t="s">
        <v>15534</v>
      </c>
      <c r="E2624" t="s">
        <v>15554</v>
      </c>
      <c r="F2624" t="s">
        <v>15536</v>
      </c>
      <c r="G2624" t="s">
        <v>19124</v>
      </c>
      <c r="H2624" s="1">
        <v>45121.722025462965</v>
      </c>
      <c r="I2624" t="s">
        <v>15872</v>
      </c>
      <c r="J2624" s="1">
        <v>45121.722025462965</v>
      </c>
      <c r="K2624" t="s">
        <v>15872</v>
      </c>
    </row>
    <row r="2625" spans="1:11">
      <c r="A2625">
        <v>10553</v>
      </c>
      <c r="B2625" t="s">
        <v>19125</v>
      </c>
      <c r="C2625">
        <v>50305028</v>
      </c>
      <c r="D2625" t="s">
        <v>15534</v>
      </c>
      <c r="E2625" t="s">
        <v>15554</v>
      </c>
      <c r="F2625" t="s">
        <v>15536</v>
      </c>
      <c r="G2625" t="s">
        <v>19126</v>
      </c>
      <c r="H2625" s="1">
        <v>45121.722199074073</v>
      </c>
      <c r="I2625" t="s">
        <v>17266</v>
      </c>
      <c r="J2625" s="1">
        <v>45121.722199074073</v>
      </c>
      <c r="K2625" t="s">
        <v>17266</v>
      </c>
    </row>
    <row r="2626" spans="1:11">
      <c r="A2626">
        <v>126135</v>
      </c>
      <c r="B2626" t="s">
        <v>19127</v>
      </c>
      <c r="C2626">
        <v>57300000</v>
      </c>
      <c r="D2626" t="s">
        <v>15534</v>
      </c>
      <c r="E2626" t="s">
        <v>15586</v>
      </c>
      <c r="F2626" t="s">
        <v>15536</v>
      </c>
      <c r="G2626" t="s">
        <v>19128</v>
      </c>
      <c r="H2626" s="1">
        <v>45121.722222222219</v>
      </c>
      <c r="I2626" t="s">
        <v>16851</v>
      </c>
      <c r="J2626" s="1">
        <v>45121.722222222219</v>
      </c>
      <c r="K2626" t="s">
        <v>16851</v>
      </c>
    </row>
    <row r="2627" spans="1:11">
      <c r="A2627">
        <v>10980</v>
      </c>
      <c r="B2627" t="s">
        <v>19129</v>
      </c>
      <c r="C2627">
        <v>57300010</v>
      </c>
      <c r="D2627" t="s">
        <v>15534</v>
      </c>
      <c r="E2627" t="s">
        <v>15576</v>
      </c>
      <c r="F2627" t="s">
        <v>15550</v>
      </c>
      <c r="G2627" t="s">
        <v>19130</v>
      </c>
      <c r="H2627" s="1">
        <v>45121.722407407404</v>
      </c>
      <c r="I2627" t="s">
        <v>16743</v>
      </c>
      <c r="J2627" s="1">
        <v>45121.722407407404</v>
      </c>
      <c r="K2627" t="s">
        <v>16743</v>
      </c>
    </row>
    <row r="2628" spans="1:11">
      <c r="A2628">
        <v>10988</v>
      </c>
      <c r="B2628" t="s">
        <v>16793</v>
      </c>
      <c r="C2628">
        <v>50320000</v>
      </c>
      <c r="D2628" t="s">
        <v>15534</v>
      </c>
      <c r="E2628" t="s">
        <v>15535</v>
      </c>
      <c r="F2628" t="s">
        <v>15536</v>
      </c>
      <c r="G2628" t="s">
        <v>19131</v>
      </c>
      <c r="H2628" s="1">
        <v>45121.724502314813</v>
      </c>
      <c r="I2628" t="s">
        <v>16743</v>
      </c>
      <c r="J2628" s="1">
        <v>45121.724502314813</v>
      </c>
      <c r="K2628" t="s">
        <v>16743</v>
      </c>
    </row>
    <row r="2629" spans="1:11">
      <c r="A2629">
        <v>9109</v>
      </c>
      <c r="B2629" t="s">
        <v>19132</v>
      </c>
      <c r="C2629">
        <v>50905006</v>
      </c>
      <c r="D2629" t="s">
        <v>15534</v>
      </c>
      <c r="E2629" t="s">
        <v>15544</v>
      </c>
      <c r="F2629" t="s">
        <v>15536</v>
      </c>
      <c r="G2629" t="s">
        <v>19133</v>
      </c>
      <c r="H2629" s="1">
        <v>45121.725034722222</v>
      </c>
      <c r="I2629" t="s">
        <v>18156</v>
      </c>
      <c r="J2629" s="1">
        <v>45121.725034722222</v>
      </c>
      <c r="K2629" t="s">
        <v>18156</v>
      </c>
    </row>
    <row r="2630" spans="1:11">
      <c r="A2630">
        <v>126078</v>
      </c>
      <c r="B2630" t="s">
        <v>19134</v>
      </c>
      <c r="C2630">
        <v>50515000</v>
      </c>
      <c r="D2630" t="s">
        <v>15534</v>
      </c>
      <c r="E2630" t="s">
        <v>15586</v>
      </c>
      <c r="F2630" t="s">
        <v>15536</v>
      </c>
      <c r="G2630" t="s">
        <v>18045</v>
      </c>
      <c r="H2630" s="1">
        <v>45121.726018518515</v>
      </c>
      <c r="I2630" t="s">
        <v>17141</v>
      </c>
      <c r="J2630" s="1">
        <v>45121.726018518515</v>
      </c>
      <c r="K2630" t="s">
        <v>17141</v>
      </c>
    </row>
    <row r="2631" spans="1:11">
      <c r="A2631">
        <v>20642</v>
      </c>
      <c r="B2631" t="s">
        <v>19135</v>
      </c>
      <c r="C2631">
        <v>50905006</v>
      </c>
      <c r="D2631" t="s">
        <v>15534</v>
      </c>
      <c r="E2631" t="s">
        <v>15544</v>
      </c>
      <c r="F2631" t="s">
        <v>15550</v>
      </c>
      <c r="G2631" t="s">
        <v>19136</v>
      </c>
      <c r="H2631" s="1">
        <v>45121.726354166669</v>
      </c>
      <c r="I2631" t="s">
        <v>15954</v>
      </c>
      <c r="J2631" s="1">
        <v>45121.726354166669</v>
      </c>
      <c r="K2631" t="s">
        <v>15954</v>
      </c>
    </row>
    <row r="2632" spans="1:11">
      <c r="A2632">
        <v>126078</v>
      </c>
      <c r="B2632" t="s">
        <v>19134</v>
      </c>
      <c r="C2632">
        <v>50619000</v>
      </c>
      <c r="D2632" t="s">
        <v>15534</v>
      </c>
      <c r="E2632" t="s">
        <v>15544</v>
      </c>
      <c r="F2632" t="s">
        <v>15550</v>
      </c>
      <c r="G2632" t="s">
        <v>19137</v>
      </c>
      <c r="H2632" s="1">
        <v>45121.728148148148</v>
      </c>
      <c r="I2632" t="s">
        <v>17141</v>
      </c>
      <c r="J2632" s="1">
        <v>45121.728148148148</v>
      </c>
      <c r="K2632" t="s">
        <v>17141</v>
      </c>
    </row>
    <row r="2633" spans="1:11">
      <c r="A2633">
        <v>10687</v>
      </c>
      <c r="B2633" t="s">
        <v>19138</v>
      </c>
      <c r="C2633">
        <v>58200000</v>
      </c>
      <c r="D2633" t="s">
        <v>15534</v>
      </c>
      <c r="E2633" t="s">
        <v>15586</v>
      </c>
      <c r="F2633" t="s">
        <v>15550</v>
      </c>
      <c r="G2633" t="s">
        <v>19139</v>
      </c>
      <c r="H2633" s="1">
        <v>45121.729097222225</v>
      </c>
      <c r="I2633" t="s">
        <v>18156</v>
      </c>
      <c r="J2633" s="1">
        <v>45121.729097222225</v>
      </c>
      <c r="K2633" t="s">
        <v>18156</v>
      </c>
    </row>
    <row r="2634" spans="1:11">
      <c r="A2634">
        <v>10559</v>
      </c>
      <c r="B2634" t="s">
        <v>19140</v>
      </c>
      <c r="C2634">
        <v>57700030</v>
      </c>
      <c r="D2634" t="s">
        <v>15534</v>
      </c>
      <c r="E2634" t="s">
        <v>15535</v>
      </c>
      <c r="F2634" t="s">
        <v>15536</v>
      </c>
      <c r="G2634" t="s">
        <v>19141</v>
      </c>
      <c r="H2634" s="1">
        <v>45121.730150462965</v>
      </c>
      <c r="I2634" t="s">
        <v>17266</v>
      </c>
      <c r="J2634" s="1">
        <v>45121.730150462965</v>
      </c>
      <c r="K2634" t="s">
        <v>17266</v>
      </c>
    </row>
    <row r="2635" spans="1:11">
      <c r="A2635">
        <v>126078</v>
      </c>
      <c r="B2635" t="s">
        <v>19134</v>
      </c>
      <c r="C2635">
        <v>55350001</v>
      </c>
      <c r="D2635" t="s">
        <v>15534</v>
      </c>
      <c r="E2635" t="s">
        <v>15586</v>
      </c>
      <c r="F2635" t="s">
        <v>15536</v>
      </c>
      <c r="G2635" t="s">
        <v>19142</v>
      </c>
      <c r="H2635" s="1">
        <v>45121.733541666668</v>
      </c>
      <c r="I2635" t="s">
        <v>17141</v>
      </c>
      <c r="J2635" s="1">
        <v>45121.733541666668</v>
      </c>
      <c r="K2635" t="s">
        <v>17141</v>
      </c>
    </row>
    <row r="2636" spans="1:11">
      <c r="A2636">
        <v>126078</v>
      </c>
      <c r="B2636" t="s">
        <v>19134</v>
      </c>
      <c r="C2636">
        <v>57700010</v>
      </c>
      <c r="D2636" t="s">
        <v>15534</v>
      </c>
      <c r="E2636" t="s">
        <v>15554</v>
      </c>
      <c r="F2636" t="s">
        <v>15550</v>
      </c>
      <c r="G2636" t="s">
        <v>18107</v>
      </c>
      <c r="H2636" s="1">
        <v>45121.733900462961</v>
      </c>
      <c r="I2636" t="s">
        <v>17141</v>
      </c>
      <c r="J2636" s="1">
        <v>45121.733900462961</v>
      </c>
      <c r="K2636" t="s">
        <v>17141</v>
      </c>
    </row>
    <row r="2637" spans="1:11">
      <c r="A2637">
        <v>10559</v>
      </c>
      <c r="B2637" t="s">
        <v>19140</v>
      </c>
      <c r="C2637">
        <v>51220000</v>
      </c>
      <c r="D2637" t="s">
        <v>15534</v>
      </c>
      <c r="E2637" t="s">
        <v>15554</v>
      </c>
      <c r="F2637" t="s">
        <v>15550</v>
      </c>
      <c r="G2637" t="s">
        <v>19143</v>
      </c>
      <c r="H2637" s="1">
        <v>45121.734826388885</v>
      </c>
      <c r="I2637" t="s">
        <v>17266</v>
      </c>
      <c r="J2637" s="1">
        <v>45121.734826388885</v>
      </c>
      <c r="K2637" t="s">
        <v>17266</v>
      </c>
    </row>
    <row r="2638" spans="1:11">
      <c r="A2638">
        <v>8799</v>
      </c>
      <c r="B2638" t="s">
        <v>19144</v>
      </c>
      <c r="C2638">
        <v>50915000</v>
      </c>
      <c r="D2638" t="s">
        <v>15534</v>
      </c>
      <c r="E2638" t="s">
        <v>15549</v>
      </c>
      <c r="F2638" t="s">
        <v>15536</v>
      </c>
      <c r="G2638" t="s">
        <v>18970</v>
      </c>
      <c r="H2638" s="1">
        <v>45121.735069444447</v>
      </c>
      <c r="I2638" t="s">
        <v>16839</v>
      </c>
      <c r="J2638" s="1">
        <v>45121.735069444447</v>
      </c>
      <c r="K2638" t="s">
        <v>16839</v>
      </c>
    </row>
    <row r="2639" spans="1:11">
      <c r="A2639">
        <v>126217</v>
      </c>
      <c r="B2639" t="s">
        <v>19093</v>
      </c>
      <c r="C2639">
        <v>51210000</v>
      </c>
      <c r="D2639" t="s">
        <v>15534</v>
      </c>
      <c r="E2639" t="s">
        <v>15535</v>
      </c>
      <c r="F2639" t="s">
        <v>15536</v>
      </c>
      <c r="G2639" t="s">
        <v>19145</v>
      </c>
      <c r="H2639" s="1">
        <v>45121.736458333333</v>
      </c>
      <c r="I2639" t="s">
        <v>17942</v>
      </c>
      <c r="J2639" s="1">
        <v>45121.736458333333</v>
      </c>
      <c r="K2639" t="s">
        <v>17942</v>
      </c>
    </row>
    <row r="2640" spans="1:11">
      <c r="A2640">
        <v>14234</v>
      </c>
      <c r="B2640" t="s">
        <v>19146</v>
      </c>
      <c r="C2640">
        <v>50515000</v>
      </c>
      <c r="D2640" t="s">
        <v>15534</v>
      </c>
      <c r="E2640" t="s">
        <v>15544</v>
      </c>
      <c r="F2640" t="s">
        <v>15536</v>
      </c>
      <c r="G2640" t="s">
        <v>19147</v>
      </c>
      <c r="H2640" s="1">
        <v>45121.736608796295</v>
      </c>
      <c r="I2640" t="s">
        <v>16743</v>
      </c>
      <c r="J2640" s="1">
        <v>45121.736608796295</v>
      </c>
      <c r="K2640" t="s">
        <v>16743</v>
      </c>
    </row>
    <row r="2641" spans="1:11">
      <c r="A2641">
        <v>9496</v>
      </c>
      <c r="B2641" t="s">
        <v>19148</v>
      </c>
      <c r="C2641">
        <v>57300021</v>
      </c>
      <c r="D2641" t="s">
        <v>15534</v>
      </c>
      <c r="E2641" t="s">
        <v>15549</v>
      </c>
      <c r="F2641" t="s">
        <v>15550</v>
      </c>
      <c r="G2641" t="s">
        <v>19149</v>
      </c>
      <c r="H2641" s="1">
        <v>45121.737141203703</v>
      </c>
      <c r="I2641" t="s">
        <v>16552</v>
      </c>
      <c r="J2641" s="1">
        <v>45121.737141203703</v>
      </c>
      <c r="K2641" t="s">
        <v>16552</v>
      </c>
    </row>
    <row r="2642" spans="1:11">
      <c r="A2642">
        <v>14234</v>
      </c>
      <c r="B2642" t="s">
        <v>19146</v>
      </c>
      <c r="C2642">
        <v>50355040</v>
      </c>
      <c r="D2642" t="s">
        <v>15534</v>
      </c>
      <c r="E2642" t="s">
        <v>15554</v>
      </c>
      <c r="F2642" t="s">
        <v>15536</v>
      </c>
      <c r="G2642" t="s">
        <v>19150</v>
      </c>
      <c r="H2642" s="1">
        <v>45121.737835648149</v>
      </c>
      <c r="I2642" t="s">
        <v>16743</v>
      </c>
      <c r="J2642" s="1">
        <v>45121.737835648149</v>
      </c>
      <c r="K2642" t="s">
        <v>16743</v>
      </c>
    </row>
    <row r="2643" spans="1:11">
      <c r="A2643">
        <v>8808</v>
      </c>
      <c r="B2643" t="s">
        <v>19151</v>
      </c>
      <c r="C2643">
        <v>50365000</v>
      </c>
      <c r="D2643" t="s">
        <v>15534</v>
      </c>
      <c r="E2643" t="s">
        <v>15687</v>
      </c>
      <c r="F2643" t="s">
        <v>15536</v>
      </c>
      <c r="G2643" t="s">
        <v>19152</v>
      </c>
      <c r="H2643" s="1">
        <v>45121.738680555558</v>
      </c>
      <c r="I2643" t="s">
        <v>16839</v>
      </c>
      <c r="J2643" s="1">
        <v>45121.738680555558</v>
      </c>
      <c r="K2643" t="s">
        <v>16839</v>
      </c>
    </row>
    <row r="2644" spans="1:11">
      <c r="A2644">
        <v>8445</v>
      </c>
      <c r="B2644" t="s">
        <v>19153</v>
      </c>
      <c r="C2644">
        <v>57300010</v>
      </c>
      <c r="D2644" t="s">
        <v>15534</v>
      </c>
      <c r="E2644" t="s">
        <v>15576</v>
      </c>
      <c r="F2644" t="s">
        <v>15550</v>
      </c>
      <c r="G2644" t="s">
        <v>19154</v>
      </c>
      <c r="H2644" s="1">
        <v>45121.739155092589</v>
      </c>
      <c r="I2644" t="s">
        <v>16552</v>
      </c>
      <c r="J2644" s="1">
        <v>45121.739155092589</v>
      </c>
      <c r="K2644" t="s">
        <v>16552</v>
      </c>
    </row>
    <row r="2645" spans="1:11">
      <c r="A2645">
        <v>8445</v>
      </c>
      <c r="B2645" t="s">
        <v>19153</v>
      </c>
      <c r="C2645">
        <v>50305028</v>
      </c>
      <c r="D2645" t="s">
        <v>15534</v>
      </c>
      <c r="E2645" t="s">
        <v>15544</v>
      </c>
      <c r="F2645" t="s">
        <v>15550</v>
      </c>
      <c r="G2645" t="s">
        <v>19155</v>
      </c>
      <c r="H2645" s="1">
        <v>45121.740023148152</v>
      </c>
      <c r="I2645" t="s">
        <v>16552</v>
      </c>
      <c r="J2645" s="1">
        <v>45121.740023148152</v>
      </c>
      <c r="K2645" t="s">
        <v>16552</v>
      </c>
    </row>
    <row r="2646" spans="1:11">
      <c r="A2646">
        <v>126068</v>
      </c>
      <c r="B2646" t="s">
        <v>18152</v>
      </c>
      <c r="C2646">
        <v>50905006</v>
      </c>
      <c r="D2646" t="s">
        <v>15534</v>
      </c>
      <c r="E2646" t="s">
        <v>15544</v>
      </c>
      <c r="F2646" t="s">
        <v>15550</v>
      </c>
      <c r="G2646" t="s">
        <v>19156</v>
      </c>
      <c r="H2646" s="1">
        <v>45121.740219907406</v>
      </c>
      <c r="I2646" t="s">
        <v>17875</v>
      </c>
      <c r="J2646" s="1">
        <v>45121.740219907406</v>
      </c>
      <c r="K2646" t="s">
        <v>17875</v>
      </c>
    </row>
    <row r="2647" spans="1:11">
      <c r="A2647">
        <v>126107</v>
      </c>
      <c r="B2647" t="s">
        <v>19157</v>
      </c>
      <c r="C2647">
        <v>51210000</v>
      </c>
      <c r="D2647" t="s">
        <v>15534</v>
      </c>
      <c r="E2647" t="s">
        <v>15576</v>
      </c>
      <c r="F2647" t="s">
        <v>15550</v>
      </c>
      <c r="G2647" t="s">
        <v>19158</v>
      </c>
      <c r="H2647" s="1">
        <v>45121.740763888891</v>
      </c>
      <c r="I2647" t="s">
        <v>15872</v>
      </c>
      <c r="J2647" s="1">
        <v>45121.740763888891</v>
      </c>
      <c r="K2647" t="s">
        <v>15872</v>
      </c>
    </row>
    <row r="2648" spans="1:11">
      <c r="A2648">
        <v>10549</v>
      </c>
      <c r="B2648" t="s">
        <v>19159</v>
      </c>
      <c r="C2648">
        <v>51220000</v>
      </c>
      <c r="D2648" t="s">
        <v>15534</v>
      </c>
      <c r="E2648" t="s">
        <v>15554</v>
      </c>
      <c r="F2648" t="s">
        <v>15550</v>
      </c>
      <c r="G2648" t="s">
        <v>19160</v>
      </c>
      <c r="H2648" s="1">
        <v>45121.741770833331</v>
      </c>
      <c r="I2648" t="s">
        <v>17266</v>
      </c>
      <c r="J2648" s="1">
        <v>45121.741770833331</v>
      </c>
      <c r="K2648" t="s">
        <v>17266</v>
      </c>
    </row>
    <row r="2649" spans="1:11">
      <c r="A2649">
        <v>8808</v>
      </c>
      <c r="B2649" t="s">
        <v>19151</v>
      </c>
      <c r="C2649">
        <v>50305028</v>
      </c>
      <c r="D2649" t="s">
        <v>15534</v>
      </c>
      <c r="E2649" t="s">
        <v>15554</v>
      </c>
      <c r="F2649" t="s">
        <v>15536</v>
      </c>
      <c r="G2649" t="s">
        <v>19161</v>
      </c>
      <c r="H2649" s="1">
        <v>45121.742210648146</v>
      </c>
      <c r="I2649" t="s">
        <v>16839</v>
      </c>
      <c r="J2649" s="1">
        <v>45121.742210648146</v>
      </c>
      <c r="K2649" t="s">
        <v>16839</v>
      </c>
    </row>
    <row r="2650" spans="1:11">
      <c r="A2650">
        <v>8796</v>
      </c>
      <c r="B2650" t="s">
        <v>19162</v>
      </c>
      <c r="C2650">
        <v>50320000</v>
      </c>
      <c r="D2650" t="s">
        <v>15534</v>
      </c>
      <c r="E2650" t="s">
        <v>15554</v>
      </c>
      <c r="F2650" t="s">
        <v>15536</v>
      </c>
      <c r="G2650" t="s">
        <v>16484</v>
      </c>
      <c r="H2650" s="1">
        <v>45121.742708333331</v>
      </c>
      <c r="I2650" t="s">
        <v>16839</v>
      </c>
      <c r="J2650" s="1">
        <v>45121.742708333331</v>
      </c>
      <c r="K2650" t="s">
        <v>16839</v>
      </c>
    </row>
    <row r="2651" spans="1:11">
      <c r="A2651">
        <v>10540</v>
      </c>
      <c r="B2651" t="s">
        <v>19163</v>
      </c>
      <c r="C2651">
        <v>55700000</v>
      </c>
      <c r="D2651" t="s">
        <v>15534</v>
      </c>
      <c r="E2651" t="s">
        <v>15554</v>
      </c>
      <c r="F2651" t="s">
        <v>15550</v>
      </c>
      <c r="G2651" t="s">
        <v>19164</v>
      </c>
      <c r="H2651" s="1">
        <v>45121.743796296294</v>
      </c>
      <c r="I2651" t="s">
        <v>18325</v>
      </c>
      <c r="J2651" s="1">
        <v>45121.743796296294</v>
      </c>
      <c r="K2651" t="s">
        <v>18325</v>
      </c>
    </row>
    <row r="2652" spans="1:11">
      <c r="A2652">
        <v>10556</v>
      </c>
      <c r="B2652" t="s">
        <v>19165</v>
      </c>
      <c r="C2652">
        <v>50366000</v>
      </c>
      <c r="D2652" t="s">
        <v>15534</v>
      </c>
      <c r="E2652" t="s">
        <v>15544</v>
      </c>
      <c r="F2652" t="s">
        <v>15550</v>
      </c>
      <c r="G2652" t="s">
        <v>19166</v>
      </c>
      <c r="H2652" s="1">
        <v>45121.744120370371</v>
      </c>
      <c r="I2652" t="s">
        <v>17266</v>
      </c>
      <c r="J2652" s="1">
        <v>45121.744120370371</v>
      </c>
      <c r="K2652" t="s">
        <v>17266</v>
      </c>
    </row>
    <row r="2653" spans="1:11">
      <c r="A2653">
        <v>11342</v>
      </c>
      <c r="B2653" t="s">
        <v>18524</v>
      </c>
      <c r="C2653">
        <v>50320000</v>
      </c>
      <c r="D2653" t="s">
        <v>15534</v>
      </c>
      <c r="E2653" t="s">
        <v>15554</v>
      </c>
      <c r="F2653" t="s">
        <v>15550</v>
      </c>
      <c r="G2653" t="s">
        <v>17723</v>
      </c>
      <c r="H2653" s="1">
        <v>45121.744803240741</v>
      </c>
      <c r="I2653" t="s">
        <v>16345</v>
      </c>
      <c r="J2653" s="1">
        <v>45121.744803240741</v>
      </c>
      <c r="K2653" t="s">
        <v>16345</v>
      </c>
    </row>
    <row r="2654" spans="1:11">
      <c r="A2654">
        <v>14234</v>
      </c>
      <c r="B2654" t="s">
        <v>19146</v>
      </c>
      <c r="C2654">
        <v>50305021</v>
      </c>
      <c r="D2654" t="s">
        <v>15534</v>
      </c>
      <c r="E2654" t="s">
        <v>15554</v>
      </c>
      <c r="F2654" t="s">
        <v>15550</v>
      </c>
      <c r="G2654" t="s">
        <v>19167</v>
      </c>
      <c r="H2654" s="1">
        <v>45121.74490740741</v>
      </c>
      <c r="I2654" t="s">
        <v>16743</v>
      </c>
      <c r="J2654" s="1">
        <v>45121.74490740741</v>
      </c>
      <c r="K2654" t="s">
        <v>16743</v>
      </c>
    </row>
    <row r="2655" spans="1:11">
      <c r="A2655">
        <v>11340</v>
      </c>
      <c r="B2655" t="s">
        <v>19168</v>
      </c>
      <c r="C2655">
        <v>50320000</v>
      </c>
      <c r="D2655" t="s">
        <v>15534</v>
      </c>
      <c r="E2655" t="s">
        <v>15554</v>
      </c>
      <c r="F2655" t="s">
        <v>15550</v>
      </c>
      <c r="G2655" t="s">
        <v>17723</v>
      </c>
      <c r="H2655" s="1">
        <v>45121.745173611111</v>
      </c>
      <c r="I2655" t="s">
        <v>16345</v>
      </c>
      <c r="J2655" s="1">
        <v>45121.745173611111</v>
      </c>
      <c r="K2655" t="s">
        <v>16345</v>
      </c>
    </row>
    <row r="2656" spans="1:11">
      <c r="A2656">
        <v>10598</v>
      </c>
      <c r="B2656" t="s">
        <v>19169</v>
      </c>
      <c r="C2656">
        <v>51220000</v>
      </c>
      <c r="D2656" t="s">
        <v>15534</v>
      </c>
      <c r="E2656" t="s">
        <v>15554</v>
      </c>
      <c r="F2656" t="s">
        <v>15550</v>
      </c>
      <c r="G2656" t="s">
        <v>19170</v>
      </c>
      <c r="H2656" s="1">
        <v>45121.745694444442</v>
      </c>
      <c r="I2656" t="s">
        <v>18325</v>
      </c>
      <c r="J2656" s="1">
        <v>45121.745694444442</v>
      </c>
      <c r="K2656" t="s">
        <v>18325</v>
      </c>
    </row>
    <row r="2657" spans="1:11">
      <c r="A2657">
        <v>126068</v>
      </c>
      <c r="B2657" t="s">
        <v>18152</v>
      </c>
      <c r="C2657">
        <v>58425000</v>
      </c>
      <c r="D2657" t="s">
        <v>15534</v>
      </c>
      <c r="E2657" t="s">
        <v>15586</v>
      </c>
      <c r="F2657" t="s">
        <v>15536</v>
      </c>
      <c r="G2657" t="s">
        <v>19171</v>
      </c>
      <c r="H2657" s="1">
        <v>45121.746006944442</v>
      </c>
      <c r="I2657" t="s">
        <v>17875</v>
      </c>
      <c r="J2657" s="1">
        <v>45121.746006944442</v>
      </c>
      <c r="K2657" t="s">
        <v>17875</v>
      </c>
    </row>
    <row r="2658" spans="1:11">
      <c r="A2658">
        <v>9504</v>
      </c>
      <c r="B2658" t="s">
        <v>19172</v>
      </c>
      <c r="C2658">
        <v>50905006</v>
      </c>
      <c r="D2658" t="s">
        <v>15534</v>
      </c>
      <c r="E2658" t="s">
        <v>15544</v>
      </c>
      <c r="F2658" t="s">
        <v>15536</v>
      </c>
      <c r="G2658" t="s">
        <v>17704</v>
      </c>
      <c r="H2658" s="1">
        <v>45121.746307870373</v>
      </c>
      <c r="I2658" t="s">
        <v>17701</v>
      </c>
      <c r="J2658" s="1">
        <v>45121.746307870373</v>
      </c>
      <c r="K2658" t="s">
        <v>17701</v>
      </c>
    </row>
    <row r="2659" spans="1:11">
      <c r="A2659">
        <v>8796</v>
      </c>
      <c r="B2659" t="s">
        <v>19162</v>
      </c>
      <c r="C2659">
        <v>50321000</v>
      </c>
      <c r="D2659" t="s">
        <v>15534</v>
      </c>
      <c r="E2659" t="s">
        <v>15554</v>
      </c>
      <c r="F2659" t="s">
        <v>15536</v>
      </c>
      <c r="G2659" t="s">
        <v>16484</v>
      </c>
      <c r="H2659" s="1">
        <v>45121.746539351851</v>
      </c>
      <c r="I2659" t="s">
        <v>16839</v>
      </c>
      <c r="J2659" s="1">
        <v>45121.746539351851</v>
      </c>
      <c r="K2659" t="s">
        <v>16839</v>
      </c>
    </row>
    <row r="2660" spans="1:11">
      <c r="A2660">
        <v>14234</v>
      </c>
      <c r="B2660" t="s">
        <v>19146</v>
      </c>
      <c r="C2660">
        <v>50305028</v>
      </c>
      <c r="D2660" t="s">
        <v>15534</v>
      </c>
      <c r="E2660" t="s">
        <v>15544</v>
      </c>
      <c r="F2660" t="s">
        <v>15550</v>
      </c>
      <c r="G2660" t="s">
        <v>19173</v>
      </c>
      <c r="H2660" s="1">
        <v>45121.749247685184</v>
      </c>
      <c r="I2660" t="s">
        <v>16743</v>
      </c>
      <c r="J2660" s="1">
        <v>45121.749247685184</v>
      </c>
      <c r="K2660" t="s">
        <v>16743</v>
      </c>
    </row>
    <row r="2661" spans="1:11">
      <c r="A2661">
        <v>14238</v>
      </c>
      <c r="B2661" t="s">
        <v>19174</v>
      </c>
      <c r="C2661">
        <v>50321000</v>
      </c>
      <c r="D2661" t="s">
        <v>15534</v>
      </c>
      <c r="E2661" t="s">
        <v>15535</v>
      </c>
      <c r="F2661" t="s">
        <v>15536</v>
      </c>
      <c r="G2661" t="s">
        <v>19055</v>
      </c>
      <c r="H2661" s="1">
        <v>45121.749791666669</v>
      </c>
      <c r="I2661" t="s">
        <v>16743</v>
      </c>
      <c r="J2661" s="1">
        <v>45121.749791666669</v>
      </c>
      <c r="K2661" t="s">
        <v>16743</v>
      </c>
    </row>
    <row r="2662" spans="1:11">
      <c r="A2662">
        <v>82766</v>
      </c>
      <c r="B2662" t="s">
        <v>19175</v>
      </c>
      <c r="C2662">
        <v>50915000</v>
      </c>
      <c r="D2662" t="s">
        <v>15534</v>
      </c>
      <c r="E2662" t="s">
        <v>15549</v>
      </c>
      <c r="F2662" t="s">
        <v>15550</v>
      </c>
      <c r="G2662" t="s">
        <v>19176</v>
      </c>
      <c r="H2662" s="1">
        <v>45121.752974537034</v>
      </c>
      <c r="I2662" t="s">
        <v>18156</v>
      </c>
      <c r="J2662" s="1">
        <v>45121.752974537034</v>
      </c>
      <c r="K2662" t="s">
        <v>18156</v>
      </c>
    </row>
    <row r="2663" spans="1:11">
      <c r="A2663">
        <v>126154</v>
      </c>
      <c r="B2663" t="s">
        <v>19177</v>
      </c>
      <c r="C2663">
        <v>50305028</v>
      </c>
      <c r="D2663" t="s">
        <v>15534</v>
      </c>
      <c r="E2663" t="s">
        <v>15540</v>
      </c>
      <c r="F2663" t="s">
        <v>15536</v>
      </c>
      <c r="G2663" t="s">
        <v>19178</v>
      </c>
      <c r="H2663" s="1">
        <v>45121.754930555559</v>
      </c>
      <c r="I2663" t="s">
        <v>15872</v>
      </c>
      <c r="J2663" s="1">
        <v>45121.754930555559</v>
      </c>
      <c r="K2663" t="s">
        <v>15872</v>
      </c>
    </row>
    <row r="2664" spans="1:11">
      <c r="A2664">
        <v>10556</v>
      </c>
      <c r="B2664" t="s">
        <v>19165</v>
      </c>
      <c r="C2664">
        <v>51220000</v>
      </c>
      <c r="D2664" t="s">
        <v>15534</v>
      </c>
      <c r="E2664" t="s">
        <v>15554</v>
      </c>
      <c r="F2664" t="s">
        <v>15550</v>
      </c>
      <c r="G2664" t="s">
        <v>19179</v>
      </c>
      <c r="H2664" s="1">
        <v>45121.755983796298</v>
      </c>
      <c r="I2664" t="s">
        <v>17266</v>
      </c>
      <c r="J2664" s="1">
        <v>45121.755983796298</v>
      </c>
      <c r="K2664" t="s">
        <v>17266</v>
      </c>
    </row>
    <row r="2665" spans="1:11">
      <c r="A2665">
        <v>9477</v>
      </c>
      <c r="B2665" t="s">
        <v>19180</v>
      </c>
      <c r="C2665">
        <v>50305025</v>
      </c>
      <c r="D2665" t="s">
        <v>15534</v>
      </c>
      <c r="E2665" t="s">
        <v>15535</v>
      </c>
      <c r="F2665" t="s">
        <v>15550</v>
      </c>
      <c r="G2665" t="s">
        <v>19181</v>
      </c>
      <c r="H2665" s="1">
        <v>45121.756701388891</v>
      </c>
      <c r="I2665" t="s">
        <v>16552</v>
      </c>
      <c r="J2665" s="1">
        <v>45121.756701388891</v>
      </c>
      <c r="K2665" t="s">
        <v>16552</v>
      </c>
    </row>
    <row r="2666" spans="1:11">
      <c r="A2666">
        <v>11134</v>
      </c>
      <c r="B2666" t="s">
        <v>19182</v>
      </c>
      <c r="C2666">
        <v>57700010</v>
      </c>
      <c r="D2666" t="s">
        <v>15534</v>
      </c>
      <c r="E2666" t="s">
        <v>15576</v>
      </c>
      <c r="F2666" t="s">
        <v>15550</v>
      </c>
      <c r="G2666" t="s">
        <v>19183</v>
      </c>
      <c r="H2666" s="1">
        <v>45121.756956018522</v>
      </c>
      <c r="I2666" t="s">
        <v>18535</v>
      </c>
      <c r="J2666" s="1">
        <v>45121.756956018522</v>
      </c>
      <c r="K2666" t="s">
        <v>18535</v>
      </c>
    </row>
    <row r="2667" spans="1:11">
      <c r="A2667">
        <v>14238</v>
      </c>
      <c r="B2667" t="s">
        <v>19174</v>
      </c>
      <c r="C2667">
        <v>50305021</v>
      </c>
      <c r="D2667" t="s">
        <v>15534</v>
      </c>
      <c r="E2667" t="s">
        <v>15544</v>
      </c>
      <c r="F2667" t="s">
        <v>15536</v>
      </c>
      <c r="G2667" t="s">
        <v>19184</v>
      </c>
      <c r="H2667" s="1">
        <v>45121.757245370369</v>
      </c>
      <c r="I2667" t="s">
        <v>16743</v>
      </c>
      <c r="J2667" s="1">
        <v>45121.757245370369</v>
      </c>
      <c r="K2667" t="s">
        <v>16743</v>
      </c>
    </row>
    <row r="2668" spans="1:11">
      <c r="A2668">
        <v>11891</v>
      </c>
      <c r="B2668" t="s">
        <v>19185</v>
      </c>
      <c r="C2668">
        <v>50255000</v>
      </c>
      <c r="D2668" t="s">
        <v>15534</v>
      </c>
      <c r="E2668" t="s">
        <v>15554</v>
      </c>
      <c r="F2668" t="s">
        <v>15550</v>
      </c>
      <c r="G2668" t="s">
        <v>19186</v>
      </c>
      <c r="H2668" s="1">
        <v>45121.757719907408</v>
      </c>
      <c r="I2668" t="s">
        <v>17523</v>
      </c>
      <c r="J2668" s="1">
        <v>45121.75886574074</v>
      </c>
      <c r="K2668" t="s">
        <v>17523</v>
      </c>
    </row>
    <row r="2669" spans="1:11">
      <c r="A2669">
        <v>9190</v>
      </c>
      <c r="B2669" t="s">
        <v>16784</v>
      </c>
      <c r="C2669">
        <v>50515000</v>
      </c>
      <c r="D2669" t="s">
        <v>15534</v>
      </c>
      <c r="E2669" t="s">
        <v>15544</v>
      </c>
      <c r="F2669" t="s">
        <v>15536</v>
      </c>
      <c r="G2669" t="s">
        <v>19187</v>
      </c>
      <c r="H2669" s="1">
        <v>45121.757719907408</v>
      </c>
      <c r="I2669" t="s">
        <v>16743</v>
      </c>
      <c r="J2669" s="1">
        <v>45121.759270833332</v>
      </c>
      <c r="K2669" t="s">
        <v>16743</v>
      </c>
    </row>
    <row r="2670" spans="1:11">
      <c r="A2670">
        <v>9190</v>
      </c>
      <c r="B2670" t="s">
        <v>16784</v>
      </c>
      <c r="C2670">
        <v>50321000</v>
      </c>
      <c r="D2670" t="s">
        <v>15534</v>
      </c>
      <c r="E2670" t="s">
        <v>15535</v>
      </c>
      <c r="F2670" t="s">
        <v>15536</v>
      </c>
      <c r="G2670" t="s">
        <v>19055</v>
      </c>
      <c r="H2670" s="1">
        <v>45121.757939814815</v>
      </c>
      <c r="I2670" t="s">
        <v>16743</v>
      </c>
      <c r="J2670" s="1">
        <v>45121.757939814815</v>
      </c>
      <c r="K2670" t="s">
        <v>16743</v>
      </c>
    </row>
    <row r="2671" spans="1:11">
      <c r="A2671">
        <v>8826</v>
      </c>
      <c r="B2671" t="s">
        <v>19188</v>
      </c>
      <c r="C2671">
        <v>51230000</v>
      </c>
      <c r="D2671" t="s">
        <v>15534</v>
      </c>
      <c r="E2671" t="s">
        <v>15554</v>
      </c>
      <c r="F2671" t="s">
        <v>15550</v>
      </c>
      <c r="G2671" t="s">
        <v>19189</v>
      </c>
      <c r="H2671" s="1">
        <v>45121.758391203701</v>
      </c>
      <c r="I2671" t="s">
        <v>18165</v>
      </c>
      <c r="J2671" s="1">
        <v>45121.758391203701</v>
      </c>
      <c r="K2671" t="s">
        <v>18165</v>
      </c>
    </row>
    <row r="2672" spans="1:11">
      <c r="A2672">
        <v>9190</v>
      </c>
      <c r="B2672" t="s">
        <v>16784</v>
      </c>
      <c r="C2672">
        <v>50305021</v>
      </c>
      <c r="D2672" t="s">
        <v>15534</v>
      </c>
      <c r="E2672" t="s">
        <v>15554</v>
      </c>
      <c r="F2672" t="s">
        <v>15550</v>
      </c>
      <c r="G2672" t="s">
        <v>19190</v>
      </c>
      <c r="H2672" s="1">
        <v>45121.758657407408</v>
      </c>
      <c r="I2672" t="s">
        <v>16743</v>
      </c>
      <c r="J2672" s="1">
        <v>45121.758761574078</v>
      </c>
      <c r="K2672" t="s">
        <v>16743</v>
      </c>
    </row>
    <row r="2673" spans="1:11">
      <c r="A2673">
        <v>10562</v>
      </c>
      <c r="B2673" t="s">
        <v>19191</v>
      </c>
      <c r="C2673">
        <v>55700000</v>
      </c>
      <c r="D2673" t="s">
        <v>15534</v>
      </c>
      <c r="E2673" t="s">
        <v>15554</v>
      </c>
      <c r="F2673" t="s">
        <v>15550</v>
      </c>
      <c r="G2673" t="s">
        <v>19192</v>
      </c>
      <c r="H2673" s="1">
        <v>45121.758923611109</v>
      </c>
      <c r="I2673" t="s">
        <v>17266</v>
      </c>
      <c r="J2673" s="1">
        <v>45121.758923611109</v>
      </c>
      <c r="K2673" t="s">
        <v>17266</v>
      </c>
    </row>
    <row r="2674" spans="1:11">
      <c r="A2674">
        <v>11134</v>
      </c>
      <c r="B2674" t="s">
        <v>19182</v>
      </c>
      <c r="C2674">
        <v>55300000</v>
      </c>
      <c r="D2674" t="s">
        <v>15534</v>
      </c>
      <c r="E2674" t="s">
        <v>15554</v>
      </c>
      <c r="F2674" t="s">
        <v>15550</v>
      </c>
      <c r="G2674" t="s">
        <v>19193</v>
      </c>
      <c r="H2674" s="1">
        <v>45121.759293981479</v>
      </c>
      <c r="I2674" t="s">
        <v>18535</v>
      </c>
      <c r="J2674" s="1">
        <v>45121.759293981479</v>
      </c>
      <c r="K2674" t="s">
        <v>18535</v>
      </c>
    </row>
    <row r="2675" spans="1:11">
      <c r="A2675">
        <v>39792</v>
      </c>
      <c r="B2675" t="s">
        <v>19194</v>
      </c>
      <c r="C2675">
        <v>50321000</v>
      </c>
      <c r="D2675" t="s">
        <v>15534</v>
      </c>
      <c r="E2675" t="s">
        <v>15535</v>
      </c>
      <c r="F2675" t="s">
        <v>15536</v>
      </c>
      <c r="G2675" t="s">
        <v>19055</v>
      </c>
      <c r="H2675" s="1">
        <v>45121.76017361111</v>
      </c>
      <c r="I2675" t="s">
        <v>16743</v>
      </c>
      <c r="J2675" s="1">
        <v>45121.76017361111</v>
      </c>
      <c r="K2675" t="s">
        <v>16743</v>
      </c>
    </row>
    <row r="2676" spans="1:11">
      <c r="A2676">
        <v>10554</v>
      </c>
      <c r="B2676" t="s">
        <v>19195</v>
      </c>
      <c r="C2676">
        <v>50321000</v>
      </c>
      <c r="D2676" t="s">
        <v>15534</v>
      </c>
      <c r="E2676" t="s">
        <v>15554</v>
      </c>
      <c r="F2676" t="s">
        <v>15536</v>
      </c>
      <c r="G2676" t="s">
        <v>16453</v>
      </c>
      <c r="H2676" s="1">
        <v>45121.760763888888</v>
      </c>
      <c r="I2676" t="s">
        <v>17266</v>
      </c>
      <c r="J2676" s="1">
        <v>45121.760763888888</v>
      </c>
      <c r="K2676" t="s">
        <v>17266</v>
      </c>
    </row>
    <row r="2677" spans="1:11">
      <c r="A2677">
        <v>9482</v>
      </c>
      <c r="B2677" t="s">
        <v>17836</v>
      </c>
      <c r="C2677">
        <v>50321000</v>
      </c>
      <c r="D2677" t="s">
        <v>15534</v>
      </c>
      <c r="E2677" t="s">
        <v>15554</v>
      </c>
      <c r="F2677" t="s">
        <v>15536</v>
      </c>
      <c r="G2677" t="s">
        <v>19196</v>
      </c>
      <c r="H2677" s="1">
        <v>45121.761770833335</v>
      </c>
      <c r="I2677" t="s">
        <v>16552</v>
      </c>
      <c r="J2677" s="1">
        <v>45121.761770833335</v>
      </c>
      <c r="K2677" t="s">
        <v>16552</v>
      </c>
    </row>
    <row r="2678" spans="1:11">
      <c r="A2678">
        <v>11134</v>
      </c>
      <c r="B2678" t="s">
        <v>19182</v>
      </c>
      <c r="C2678">
        <v>50905006</v>
      </c>
      <c r="D2678" t="s">
        <v>15534</v>
      </c>
      <c r="E2678" t="s">
        <v>15544</v>
      </c>
      <c r="F2678" t="s">
        <v>15550</v>
      </c>
      <c r="G2678" t="s">
        <v>19197</v>
      </c>
      <c r="H2678" s="1">
        <v>45121.762569444443</v>
      </c>
      <c r="I2678" t="s">
        <v>18535</v>
      </c>
      <c r="J2678" s="1">
        <v>45121.762569444443</v>
      </c>
      <c r="K2678" t="s">
        <v>18535</v>
      </c>
    </row>
    <row r="2679" spans="1:11">
      <c r="A2679">
        <v>8449</v>
      </c>
      <c r="B2679" t="s">
        <v>17835</v>
      </c>
      <c r="C2679">
        <v>57300010</v>
      </c>
      <c r="D2679" t="s">
        <v>15534</v>
      </c>
      <c r="E2679" t="s">
        <v>15576</v>
      </c>
      <c r="F2679" t="s">
        <v>15550</v>
      </c>
      <c r="G2679" t="s">
        <v>19198</v>
      </c>
      <c r="H2679" s="1">
        <v>45121.763877314814</v>
      </c>
      <c r="I2679" t="s">
        <v>16552</v>
      </c>
      <c r="J2679" s="1">
        <v>45121.763877314814</v>
      </c>
      <c r="K2679" t="s">
        <v>16552</v>
      </c>
    </row>
    <row r="2680" spans="1:11">
      <c r="A2680">
        <v>126178</v>
      </c>
      <c r="B2680" t="s">
        <v>17437</v>
      </c>
      <c r="C2680">
        <v>57900065</v>
      </c>
      <c r="D2680" t="s">
        <v>15534</v>
      </c>
      <c r="E2680" t="s">
        <v>15554</v>
      </c>
      <c r="F2680" t="s">
        <v>15550</v>
      </c>
      <c r="G2680" t="s">
        <v>19199</v>
      </c>
      <c r="H2680" s="1">
        <v>45121.764305555553</v>
      </c>
      <c r="I2680" t="s">
        <v>16646</v>
      </c>
      <c r="J2680" s="1">
        <v>45121.764305555553</v>
      </c>
      <c r="K2680" t="s">
        <v>16646</v>
      </c>
    </row>
    <row r="2681" spans="1:11">
      <c r="A2681">
        <v>11747</v>
      </c>
      <c r="B2681" t="s">
        <v>19200</v>
      </c>
      <c r="C2681">
        <v>50305025</v>
      </c>
      <c r="D2681" t="s">
        <v>15534</v>
      </c>
      <c r="E2681" t="s">
        <v>15540</v>
      </c>
      <c r="F2681" t="s">
        <v>15550</v>
      </c>
      <c r="G2681" t="s">
        <v>19201</v>
      </c>
      <c r="H2681" s="1">
        <v>45121.764687499999</v>
      </c>
      <c r="I2681" t="s">
        <v>18821</v>
      </c>
      <c r="J2681" s="1">
        <v>45121.764687499999</v>
      </c>
      <c r="K2681" t="s">
        <v>18821</v>
      </c>
    </row>
    <row r="2682" spans="1:11">
      <c r="A2682">
        <v>39792</v>
      </c>
      <c r="B2682" t="s">
        <v>19194</v>
      </c>
      <c r="C2682">
        <v>50365000</v>
      </c>
      <c r="D2682" t="s">
        <v>15534</v>
      </c>
      <c r="E2682" t="s">
        <v>15544</v>
      </c>
      <c r="F2682" t="s">
        <v>15550</v>
      </c>
      <c r="G2682" t="s">
        <v>19202</v>
      </c>
      <c r="H2682" s="1">
        <v>45121.764965277776</v>
      </c>
      <c r="I2682" t="s">
        <v>16743</v>
      </c>
      <c r="J2682" s="1">
        <v>45121.764965277776</v>
      </c>
      <c r="K2682" t="s">
        <v>16743</v>
      </c>
    </row>
    <row r="2683" spans="1:11">
      <c r="A2683">
        <v>82702</v>
      </c>
      <c r="B2683" t="s">
        <v>18166</v>
      </c>
      <c r="C2683">
        <v>51210000</v>
      </c>
      <c r="D2683" t="s">
        <v>15534</v>
      </c>
      <c r="E2683" t="s">
        <v>15576</v>
      </c>
      <c r="F2683" t="s">
        <v>15550</v>
      </c>
      <c r="G2683" t="s">
        <v>19203</v>
      </c>
      <c r="H2683" s="1">
        <v>45121.765601851854</v>
      </c>
      <c r="I2683" t="s">
        <v>18165</v>
      </c>
      <c r="J2683" s="1">
        <v>45121.765601851854</v>
      </c>
      <c r="K2683" t="s">
        <v>18165</v>
      </c>
    </row>
    <row r="2684" spans="1:11">
      <c r="A2684">
        <v>3540</v>
      </c>
      <c r="B2684" t="s">
        <v>19204</v>
      </c>
      <c r="C2684">
        <v>51210000</v>
      </c>
      <c r="D2684" t="s">
        <v>15534</v>
      </c>
      <c r="E2684" t="s">
        <v>15554</v>
      </c>
      <c r="F2684" t="s">
        <v>15550</v>
      </c>
      <c r="G2684" t="s">
        <v>19205</v>
      </c>
      <c r="H2684" s="1">
        <v>45121.765868055554</v>
      </c>
      <c r="I2684" t="s">
        <v>18156</v>
      </c>
      <c r="J2684" s="1">
        <v>45121.765868055554</v>
      </c>
      <c r="K2684" t="s">
        <v>18156</v>
      </c>
    </row>
    <row r="2685" spans="1:11">
      <c r="A2685">
        <v>3540</v>
      </c>
      <c r="B2685" t="s">
        <v>19204</v>
      </c>
      <c r="C2685">
        <v>50915000</v>
      </c>
      <c r="D2685" t="s">
        <v>15534</v>
      </c>
      <c r="E2685" t="s">
        <v>15540</v>
      </c>
      <c r="F2685" t="s">
        <v>15536</v>
      </c>
      <c r="G2685" t="s">
        <v>19206</v>
      </c>
      <c r="H2685" s="1">
        <v>45121.767627314817</v>
      </c>
      <c r="I2685" t="s">
        <v>18156</v>
      </c>
      <c r="J2685" s="1">
        <v>45121.767627314817</v>
      </c>
      <c r="K2685" t="s">
        <v>18156</v>
      </c>
    </row>
    <row r="2686" spans="1:11">
      <c r="A2686">
        <v>14232</v>
      </c>
      <c r="B2686" t="s">
        <v>16779</v>
      </c>
      <c r="C2686">
        <v>50320000</v>
      </c>
      <c r="D2686" t="s">
        <v>15534</v>
      </c>
      <c r="E2686" t="s">
        <v>15535</v>
      </c>
      <c r="F2686" t="s">
        <v>15536</v>
      </c>
      <c r="G2686" t="s">
        <v>19131</v>
      </c>
      <c r="H2686" s="1">
        <v>45121.767650462964</v>
      </c>
      <c r="I2686" t="s">
        <v>16743</v>
      </c>
      <c r="J2686" s="1">
        <v>45121.767650462964</v>
      </c>
      <c r="K2686" t="s">
        <v>16743</v>
      </c>
    </row>
    <row r="2687" spans="1:11">
      <c r="A2687">
        <v>83101</v>
      </c>
      <c r="B2687" t="s">
        <v>19207</v>
      </c>
      <c r="C2687">
        <v>50915000</v>
      </c>
      <c r="D2687" t="s">
        <v>15534</v>
      </c>
      <c r="E2687" t="s">
        <v>15549</v>
      </c>
      <c r="F2687" t="s">
        <v>15550</v>
      </c>
      <c r="G2687" t="s">
        <v>19208</v>
      </c>
      <c r="H2687" s="1">
        <v>45121.767962962964</v>
      </c>
      <c r="I2687" t="s">
        <v>15850</v>
      </c>
      <c r="J2687" s="1">
        <v>45121.767962962964</v>
      </c>
      <c r="K2687" t="s">
        <v>15850</v>
      </c>
    </row>
    <row r="2688" spans="1:11">
      <c r="A2688">
        <v>8796</v>
      </c>
      <c r="B2688" t="s">
        <v>19162</v>
      </c>
      <c r="C2688">
        <v>56200060</v>
      </c>
      <c r="D2688" t="s">
        <v>15534</v>
      </c>
      <c r="E2688" t="s">
        <v>15554</v>
      </c>
      <c r="F2688" t="s">
        <v>15536</v>
      </c>
      <c r="G2688" t="s">
        <v>19209</v>
      </c>
      <c r="H2688" s="1">
        <v>45121.771168981482</v>
      </c>
      <c r="I2688" t="s">
        <v>16839</v>
      </c>
      <c r="J2688" s="1">
        <v>45121.771168981482</v>
      </c>
      <c r="K2688" t="s">
        <v>16839</v>
      </c>
    </row>
    <row r="2689" spans="1:11">
      <c r="A2689">
        <v>83101</v>
      </c>
      <c r="B2689" t="s">
        <v>19207</v>
      </c>
      <c r="C2689">
        <v>50366000</v>
      </c>
      <c r="D2689" t="s">
        <v>15534</v>
      </c>
      <c r="E2689" t="s">
        <v>15544</v>
      </c>
      <c r="F2689" t="s">
        <v>15550</v>
      </c>
      <c r="G2689" t="s">
        <v>19210</v>
      </c>
      <c r="H2689" s="1">
        <v>45121.771284722221</v>
      </c>
      <c r="I2689" t="s">
        <v>15850</v>
      </c>
      <c r="J2689" s="1">
        <v>45121.771284722221</v>
      </c>
      <c r="K2689" t="s">
        <v>15850</v>
      </c>
    </row>
    <row r="2690" spans="1:11">
      <c r="A2690">
        <v>8802</v>
      </c>
      <c r="B2690" t="s">
        <v>19211</v>
      </c>
      <c r="C2690">
        <v>50320000</v>
      </c>
      <c r="D2690" t="s">
        <v>15534</v>
      </c>
      <c r="E2690" t="s">
        <v>15554</v>
      </c>
      <c r="F2690" t="s">
        <v>15536</v>
      </c>
      <c r="G2690" t="s">
        <v>16484</v>
      </c>
      <c r="H2690" s="1">
        <v>45121.77134259259</v>
      </c>
      <c r="I2690" t="s">
        <v>16839</v>
      </c>
      <c r="J2690" s="1">
        <v>45121.77134259259</v>
      </c>
      <c r="K2690" t="s">
        <v>16839</v>
      </c>
    </row>
    <row r="2691" spans="1:11">
      <c r="A2691">
        <v>8819</v>
      </c>
      <c r="B2691" t="s">
        <v>19212</v>
      </c>
      <c r="C2691">
        <v>50320000</v>
      </c>
      <c r="D2691" t="s">
        <v>15534</v>
      </c>
      <c r="E2691" t="s">
        <v>15554</v>
      </c>
      <c r="F2691" t="s">
        <v>15536</v>
      </c>
      <c r="G2691" t="s">
        <v>16484</v>
      </c>
      <c r="H2691" s="1">
        <v>45121.774444444447</v>
      </c>
      <c r="I2691" t="s">
        <v>16839</v>
      </c>
      <c r="J2691" s="1">
        <v>45121.774444444447</v>
      </c>
      <c r="K2691" t="s">
        <v>16839</v>
      </c>
    </row>
    <row r="2692" spans="1:11">
      <c r="A2692">
        <v>3540</v>
      </c>
      <c r="B2692" t="s">
        <v>19204</v>
      </c>
      <c r="C2692">
        <v>50810000</v>
      </c>
      <c r="D2692" t="s">
        <v>15534</v>
      </c>
      <c r="E2692" t="s">
        <v>15540</v>
      </c>
      <c r="F2692" t="s">
        <v>15536</v>
      </c>
      <c r="G2692" t="s">
        <v>19206</v>
      </c>
      <c r="H2692" s="1">
        <v>45121.776365740741</v>
      </c>
      <c r="I2692" t="s">
        <v>18156</v>
      </c>
      <c r="J2692" s="1">
        <v>45121.776365740741</v>
      </c>
      <c r="K2692" t="s">
        <v>18156</v>
      </c>
    </row>
    <row r="2693" spans="1:11">
      <c r="A2693">
        <v>8819</v>
      </c>
      <c r="B2693" t="s">
        <v>19212</v>
      </c>
      <c r="C2693">
        <v>50811001</v>
      </c>
      <c r="D2693" t="s">
        <v>15534</v>
      </c>
      <c r="E2693" t="s">
        <v>15540</v>
      </c>
      <c r="F2693" t="s">
        <v>15536</v>
      </c>
      <c r="G2693" t="s">
        <v>19213</v>
      </c>
      <c r="H2693" s="1">
        <v>45121.776516203703</v>
      </c>
      <c r="I2693" t="s">
        <v>16839</v>
      </c>
      <c r="J2693" s="1">
        <v>45121.776516203703</v>
      </c>
      <c r="K2693" t="s">
        <v>16839</v>
      </c>
    </row>
    <row r="2694" spans="1:11">
      <c r="A2694">
        <v>83101</v>
      </c>
      <c r="B2694" t="s">
        <v>19207</v>
      </c>
      <c r="C2694">
        <v>50905000</v>
      </c>
      <c r="D2694" t="s">
        <v>15534</v>
      </c>
      <c r="E2694" t="s">
        <v>15554</v>
      </c>
      <c r="F2694" t="s">
        <v>15536</v>
      </c>
      <c r="G2694" t="s">
        <v>19214</v>
      </c>
      <c r="H2694" s="1">
        <v>45121.777418981481</v>
      </c>
      <c r="I2694" t="s">
        <v>15850</v>
      </c>
      <c r="J2694" s="1">
        <v>45121.777418981481</v>
      </c>
      <c r="K2694" t="s">
        <v>15850</v>
      </c>
    </row>
    <row r="2695" spans="1:11">
      <c r="A2695">
        <v>82706</v>
      </c>
      <c r="B2695" t="s">
        <v>19215</v>
      </c>
      <c r="C2695">
        <v>50320000</v>
      </c>
      <c r="D2695" t="s">
        <v>15534</v>
      </c>
      <c r="E2695" t="s">
        <v>15535</v>
      </c>
      <c r="F2695" t="s">
        <v>15536</v>
      </c>
      <c r="G2695" t="s">
        <v>19216</v>
      </c>
      <c r="H2695" s="1">
        <v>45121.778391203705</v>
      </c>
      <c r="I2695" t="s">
        <v>16236</v>
      </c>
      <c r="J2695" s="1">
        <v>45121.778391203705</v>
      </c>
      <c r="K2695" t="s">
        <v>16236</v>
      </c>
    </row>
    <row r="2696" spans="1:11">
      <c r="A2696">
        <v>8686</v>
      </c>
      <c r="B2696" t="s">
        <v>19217</v>
      </c>
      <c r="C2696">
        <v>50320000</v>
      </c>
      <c r="D2696" t="s">
        <v>15534</v>
      </c>
      <c r="E2696" t="s">
        <v>15687</v>
      </c>
      <c r="F2696" t="s">
        <v>15550</v>
      </c>
      <c r="G2696" t="s">
        <v>19218</v>
      </c>
      <c r="H2696" s="1">
        <v>45121.778865740744</v>
      </c>
      <c r="I2696" t="s">
        <v>15954</v>
      </c>
      <c r="J2696" s="1">
        <v>45121.778865740744</v>
      </c>
      <c r="K2696" t="s">
        <v>15954</v>
      </c>
    </row>
    <row r="2697" spans="1:11">
      <c r="A2697">
        <v>43002</v>
      </c>
      <c r="B2697" t="s">
        <v>18465</v>
      </c>
      <c r="C2697">
        <v>50305021</v>
      </c>
      <c r="D2697" t="s">
        <v>15534</v>
      </c>
      <c r="E2697" t="s">
        <v>15554</v>
      </c>
      <c r="F2697" t="s">
        <v>15536</v>
      </c>
      <c r="G2697" t="s">
        <v>19219</v>
      </c>
      <c r="H2697" s="1">
        <v>45121.779849537037</v>
      </c>
      <c r="I2697" t="s">
        <v>16665</v>
      </c>
      <c r="J2697" s="1">
        <v>45121.779849537037</v>
      </c>
      <c r="K2697" t="s">
        <v>16665</v>
      </c>
    </row>
    <row r="2698" spans="1:11">
      <c r="A2698">
        <v>20692</v>
      </c>
      <c r="B2698" t="s">
        <v>19220</v>
      </c>
      <c r="C2698">
        <v>50321000</v>
      </c>
      <c r="D2698" t="s">
        <v>15534</v>
      </c>
      <c r="E2698" t="s">
        <v>15554</v>
      </c>
      <c r="F2698" t="s">
        <v>15536</v>
      </c>
      <c r="G2698" t="s">
        <v>19221</v>
      </c>
      <c r="H2698" s="1">
        <v>45121.780138888891</v>
      </c>
      <c r="I2698" t="s">
        <v>16398</v>
      </c>
      <c r="J2698" s="1">
        <v>45121.780138888891</v>
      </c>
      <c r="K2698" t="s">
        <v>16398</v>
      </c>
    </row>
    <row r="2699" spans="1:11">
      <c r="A2699">
        <v>43005</v>
      </c>
      <c r="B2699" t="s">
        <v>251</v>
      </c>
      <c r="C2699">
        <v>57300010</v>
      </c>
      <c r="D2699" t="s">
        <v>15534</v>
      </c>
      <c r="E2699" t="s">
        <v>15544</v>
      </c>
      <c r="F2699" t="s">
        <v>15550</v>
      </c>
      <c r="G2699" t="s">
        <v>19222</v>
      </c>
      <c r="H2699" s="1">
        <v>45121.780729166669</v>
      </c>
      <c r="I2699" t="s">
        <v>16665</v>
      </c>
      <c r="J2699" s="1">
        <v>45121.780729166669</v>
      </c>
      <c r="K2699" t="s">
        <v>16665</v>
      </c>
    </row>
    <row r="2700" spans="1:11">
      <c r="A2700">
        <v>20707</v>
      </c>
      <c r="B2700" t="s">
        <v>19223</v>
      </c>
      <c r="C2700">
        <v>51220000</v>
      </c>
      <c r="D2700" t="s">
        <v>15534</v>
      </c>
      <c r="E2700" t="s">
        <v>15554</v>
      </c>
      <c r="F2700" t="s">
        <v>15536</v>
      </c>
      <c r="G2700" t="s">
        <v>19224</v>
      </c>
      <c r="H2700" s="1">
        <v>45121.781122685185</v>
      </c>
      <c r="I2700" t="s">
        <v>16398</v>
      </c>
      <c r="J2700" s="1">
        <v>45121.781122685185</v>
      </c>
      <c r="K2700" t="s">
        <v>16398</v>
      </c>
    </row>
    <row r="2701" spans="1:11">
      <c r="A2701">
        <v>8685</v>
      </c>
      <c r="B2701" t="s">
        <v>19225</v>
      </c>
      <c r="C2701">
        <v>50905006</v>
      </c>
      <c r="D2701" t="s">
        <v>15534</v>
      </c>
      <c r="E2701" t="s">
        <v>15586</v>
      </c>
      <c r="F2701" t="s">
        <v>15536</v>
      </c>
      <c r="G2701" t="s">
        <v>19226</v>
      </c>
      <c r="H2701" s="1">
        <v>45121.7812962963</v>
      </c>
      <c r="I2701" t="s">
        <v>15954</v>
      </c>
      <c r="J2701" s="1">
        <v>45121.7812962963</v>
      </c>
      <c r="K2701" t="s">
        <v>15954</v>
      </c>
    </row>
    <row r="2702" spans="1:11">
      <c r="A2702">
        <v>8687</v>
      </c>
      <c r="B2702" t="s">
        <v>19227</v>
      </c>
      <c r="C2702">
        <v>50905006</v>
      </c>
      <c r="D2702" t="s">
        <v>15534</v>
      </c>
      <c r="E2702" t="s">
        <v>15586</v>
      </c>
      <c r="F2702" t="s">
        <v>15536</v>
      </c>
      <c r="G2702" t="s">
        <v>19228</v>
      </c>
      <c r="H2702" s="1">
        <v>45121.781608796293</v>
      </c>
      <c r="I2702" t="s">
        <v>15954</v>
      </c>
      <c r="J2702" s="1">
        <v>45121.781608796293</v>
      </c>
      <c r="K2702" t="s">
        <v>15954</v>
      </c>
    </row>
    <row r="2703" spans="1:11">
      <c r="A2703">
        <v>21453</v>
      </c>
      <c r="B2703" t="s">
        <v>16782</v>
      </c>
      <c r="C2703">
        <v>58425000</v>
      </c>
      <c r="D2703" t="s">
        <v>15534</v>
      </c>
      <c r="E2703" t="s">
        <v>15554</v>
      </c>
      <c r="F2703" t="s">
        <v>15550</v>
      </c>
      <c r="G2703" t="s">
        <v>19229</v>
      </c>
      <c r="H2703" s="1">
        <v>45121.782488425924</v>
      </c>
      <c r="I2703" t="s">
        <v>16236</v>
      </c>
      <c r="J2703" s="1">
        <v>45121.782488425924</v>
      </c>
      <c r="K2703" t="s">
        <v>16236</v>
      </c>
    </row>
    <row r="2704" spans="1:11">
      <c r="A2704">
        <v>20720</v>
      </c>
      <c r="B2704" t="s">
        <v>19230</v>
      </c>
      <c r="C2704">
        <v>50915000</v>
      </c>
      <c r="D2704" t="s">
        <v>15534</v>
      </c>
      <c r="E2704" t="s">
        <v>15549</v>
      </c>
      <c r="F2704" t="s">
        <v>15550</v>
      </c>
      <c r="G2704" t="s">
        <v>19231</v>
      </c>
      <c r="H2704" s="1">
        <v>45121.783645833333</v>
      </c>
      <c r="I2704" t="s">
        <v>16398</v>
      </c>
      <c r="J2704" s="1">
        <v>45121.783645833333</v>
      </c>
      <c r="K2704" t="s">
        <v>16398</v>
      </c>
    </row>
    <row r="2705" spans="1:11">
      <c r="A2705">
        <v>11750</v>
      </c>
      <c r="B2705" t="s">
        <v>19232</v>
      </c>
      <c r="C2705">
        <v>51220000</v>
      </c>
      <c r="D2705" t="s">
        <v>15534</v>
      </c>
      <c r="E2705" t="s">
        <v>15586</v>
      </c>
      <c r="F2705" t="s">
        <v>15550</v>
      </c>
      <c r="G2705" t="s">
        <v>12493</v>
      </c>
      <c r="H2705" s="1">
        <v>45121.784074074072</v>
      </c>
      <c r="I2705" t="s">
        <v>18821</v>
      </c>
      <c r="J2705" s="1">
        <v>45121.784074074072</v>
      </c>
      <c r="K2705" t="s">
        <v>18821</v>
      </c>
    </row>
    <row r="2706" spans="1:11">
      <c r="A2706">
        <v>20696</v>
      </c>
      <c r="B2706" t="s">
        <v>19233</v>
      </c>
      <c r="C2706">
        <v>51220000</v>
      </c>
      <c r="D2706" t="s">
        <v>15534</v>
      </c>
      <c r="E2706" t="s">
        <v>15586</v>
      </c>
      <c r="F2706" t="s">
        <v>15536</v>
      </c>
      <c r="G2706" t="s">
        <v>19234</v>
      </c>
      <c r="H2706" s="1">
        <v>45121.784247685187</v>
      </c>
      <c r="I2706" t="s">
        <v>16398</v>
      </c>
      <c r="J2706" s="1">
        <v>45121.784247685187</v>
      </c>
      <c r="K2706" t="s">
        <v>16398</v>
      </c>
    </row>
    <row r="2707" spans="1:11">
      <c r="A2707">
        <v>21453</v>
      </c>
      <c r="B2707" t="s">
        <v>16782</v>
      </c>
      <c r="C2707">
        <v>57300010</v>
      </c>
      <c r="D2707" t="s">
        <v>15534</v>
      </c>
      <c r="E2707" t="s">
        <v>15586</v>
      </c>
      <c r="F2707" t="s">
        <v>15550</v>
      </c>
      <c r="G2707" t="s">
        <v>19235</v>
      </c>
      <c r="H2707" s="1">
        <v>45121.784444444442</v>
      </c>
      <c r="I2707" t="s">
        <v>16236</v>
      </c>
      <c r="J2707" s="1">
        <v>45121.784444444442</v>
      </c>
      <c r="K2707" t="s">
        <v>16236</v>
      </c>
    </row>
    <row r="2708" spans="1:11">
      <c r="A2708">
        <v>20696</v>
      </c>
      <c r="B2708" t="s">
        <v>19233</v>
      </c>
      <c r="C2708">
        <v>50321000</v>
      </c>
      <c r="D2708" t="s">
        <v>15534</v>
      </c>
      <c r="E2708" t="s">
        <v>15554</v>
      </c>
      <c r="F2708" t="s">
        <v>15536</v>
      </c>
      <c r="G2708" t="s">
        <v>19221</v>
      </c>
      <c r="H2708" s="1">
        <v>45121.784560185188</v>
      </c>
      <c r="I2708" t="s">
        <v>16398</v>
      </c>
      <c r="J2708" s="1">
        <v>45121.784560185188</v>
      </c>
      <c r="K2708" t="s">
        <v>16398</v>
      </c>
    </row>
    <row r="2709" spans="1:11">
      <c r="A2709">
        <v>20534</v>
      </c>
      <c r="B2709" t="s">
        <v>19236</v>
      </c>
      <c r="C2709">
        <v>50905006</v>
      </c>
      <c r="D2709" t="s">
        <v>15534</v>
      </c>
      <c r="E2709" t="s">
        <v>15687</v>
      </c>
      <c r="F2709" t="s">
        <v>15550</v>
      </c>
      <c r="G2709" t="s">
        <v>19237</v>
      </c>
      <c r="H2709" s="1">
        <v>45121.785266203704</v>
      </c>
      <c r="I2709" t="s">
        <v>16552</v>
      </c>
      <c r="J2709" s="1">
        <v>45121.785266203704</v>
      </c>
      <c r="K2709" t="s">
        <v>16552</v>
      </c>
    </row>
    <row r="2710" spans="1:11">
      <c r="A2710">
        <v>83101</v>
      </c>
      <c r="B2710" t="s">
        <v>19207</v>
      </c>
      <c r="C2710">
        <v>50905006</v>
      </c>
      <c r="D2710" t="s">
        <v>15534</v>
      </c>
      <c r="E2710" t="s">
        <v>15554</v>
      </c>
      <c r="F2710" t="s">
        <v>15536</v>
      </c>
      <c r="G2710" t="s">
        <v>19238</v>
      </c>
      <c r="H2710" s="1">
        <v>45121.785312499997</v>
      </c>
      <c r="I2710" t="s">
        <v>15850</v>
      </c>
      <c r="J2710" s="1">
        <v>45121.785312499997</v>
      </c>
      <c r="K2710" t="s">
        <v>15850</v>
      </c>
    </row>
    <row r="2711" spans="1:11">
      <c r="A2711">
        <v>20534</v>
      </c>
      <c r="B2711" t="s">
        <v>19236</v>
      </c>
      <c r="C2711">
        <v>50310000</v>
      </c>
      <c r="D2711" t="s">
        <v>15534</v>
      </c>
      <c r="E2711" t="s">
        <v>15544</v>
      </c>
      <c r="F2711" t="s">
        <v>15550</v>
      </c>
      <c r="G2711" t="s">
        <v>19239</v>
      </c>
      <c r="H2711" s="1">
        <v>45121.785601851851</v>
      </c>
      <c r="I2711" t="s">
        <v>16552</v>
      </c>
      <c r="J2711" s="1">
        <v>45121.785601851851</v>
      </c>
      <c r="K2711" t="s">
        <v>16552</v>
      </c>
    </row>
    <row r="2712" spans="1:11">
      <c r="A2712">
        <v>11742</v>
      </c>
      <c r="B2712" t="s">
        <v>19240</v>
      </c>
      <c r="C2712">
        <v>51220000</v>
      </c>
      <c r="D2712" t="s">
        <v>15534</v>
      </c>
      <c r="E2712" t="s">
        <v>15544</v>
      </c>
      <c r="F2712" t="s">
        <v>15550</v>
      </c>
      <c r="G2712" t="s">
        <v>12474</v>
      </c>
      <c r="H2712" s="1">
        <v>45121.786631944444</v>
      </c>
      <c r="I2712" t="s">
        <v>18821</v>
      </c>
      <c r="J2712" s="1">
        <v>45121.786631944444</v>
      </c>
      <c r="K2712" t="s">
        <v>18821</v>
      </c>
    </row>
    <row r="2713" spans="1:11">
      <c r="A2713">
        <v>126154</v>
      </c>
      <c r="B2713" t="s">
        <v>19177</v>
      </c>
      <c r="C2713">
        <v>50905006</v>
      </c>
      <c r="D2713" t="s">
        <v>15534</v>
      </c>
      <c r="E2713" t="s">
        <v>15554</v>
      </c>
      <c r="F2713" t="s">
        <v>15536</v>
      </c>
      <c r="G2713" t="s">
        <v>19241</v>
      </c>
      <c r="H2713" s="1">
        <v>45121.787268518521</v>
      </c>
      <c r="I2713" t="s">
        <v>15872</v>
      </c>
      <c r="J2713" s="1">
        <v>45121.787268518521</v>
      </c>
      <c r="K2713" t="s">
        <v>15872</v>
      </c>
    </row>
    <row r="2714" spans="1:11">
      <c r="A2714">
        <v>126154</v>
      </c>
      <c r="B2714" t="s">
        <v>19177</v>
      </c>
      <c r="C2714">
        <v>50255000</v>
      </c>
      <c r="D2714" t="s">
        <v>15534</v>
      </c>
      <c r="E2714" t="s">
        <v>15687</v>
      </c>
      <c r="F2714" t="s">
        <v>15550</v>
      </c>
      <c r="G2714" t="s">
        <v>19242</v>
      </c>
      <c r="H2714" s="1">
        <v>45121.787986111114</v>
      </c>
      <c r="I2714" t="s">
        <v>15872</v>
      </c>
      <c r="J2714" s="1">
        <v>45121.787986111114</v>
      </c>
      <c r="K2714" t="s">
        <v>15872</v>
      </c>
    </row>
    <row r="2715" spans="1:11">
      <c r="A2715">
        <v>126154</v>
      </c>
      <c r="B2715" t="s">
        <v>19177</v>
      </c>
      <c r="C2715">
        <v>50812000</v>
      </c>
      <c r="D2715" t="s">
        <v>15534</v>
      </c>
      <c r="E2715" t="s">
        <v>15540</v>
      </c>
      <c r="F2715" t="s">
        <v>15536</v>
      </c>
      <c r="G2715" t="s">
        <v>19243</v>
      </c>
      <c r="H2715" s="1">
        <v>45121.788495370369</v>
      </c>
      <c r="I2715" t="s">
        <v>15872</v>
      </c>
      <c r="J2715" s="1">
        <v>45121.788495370369</v>
      </c>
      <c r="K2715" t="s">
        <v>15872</v>
      </c>
    </row>
    <row r="2716" spans="1:11">
      <c r="A2716">
        <v>20715</v>
      </c>
      <c r="B2716" t="s">
        <v>19244</v>
      </c>
      <c r="C2716">
        <v>50915000</v>
      </c>
      <c r="D2716" t="s">
        <v>15534</v>
      </c>
      <c r="E2716" t="s">
        <v>15549</v>
      </c>
      <c r="F2716" t="s">
        <v>15550</v>
      </c>
      <c r="G2716" t="s">
        <v>19231</v>
      </c>
      <c r="H2716" s="1">
        <v>45121.78869212963</v>
      </c>
      <c r="I2716" t="s">
        <v>16398</v>
      </c>
      <c r="J2716" s="1">
        <v>45121.78869212963</v>
      </c>
      <c r="K2716" t="s">
        <v>16398</v>
      </c>
    </row>
    <row r="2717" spans="1:11">
      <c r="A2717">
        <v>20719</v>
      </c>
      <c r="B2717" t="s">
        <v>19245</v>
      </c>
      <c r="C2717">
        <v>50335010</v>
      </c>
      <c r="D2717" t="s">
        <v>15534</v>
      </c>
      <c r="E2717" t="s">
        <v>15544</v>
      </c>
      <c r="F2717" t="s">
        <v>15550</v>
      </c>
      <c r="G2717" t="s">
        <v>19246</v>
      </c>
      <c r="H2717" s="1">
        <v>45121.788981481484</v>
      </c>
      <c r="I2717" t="s">
        <v>16398</v>
      </c>
      <c r="J2717" s="1">
        <v>45121.788981481484</v>
      </c>
      <c r="K2717" t="s">
        <v>16398</v>
      </c>
    </row>
    <row r="2718" spans="1:11">
      <c r="A2718">
        <v>126191</v>
      </c>
      <c r="B2718" t="s">
        <v>19247</v>
      </c>
      <c r="C2718">
        <v>50905006</v>
      </c>
      <c r="D2718" t="s">
        <v>15534</v>
      </c>
      <c r="E2718" t="s">
        <v>15554</v>
      </c>
      <c r="F2718" t="s">
        <v>15536</v>
      </c>
      <c r="G2718" t="s">
        <v>19248</v>
      </c>
      <c r="H2718" s="1">
        <v>45121.789155092592</v>
      </c>
      <c r="I2718" t="s">
        <v>15872</v>
      </c>
      <c r="J2718" s="1">
        <v>45121.789155092592</v>
      </c>
      <c r="K2718" t="s">
        <v>15872</v>
      </c>
    </row>
    <row r="2719" spans="1:11">
      <c r="A2719">
        <v>8798</v>
      </c>
      <c r="B2719" t="s">
        <v>19249</v>
      </c>
      <c r="C2719">
        <v>58200000</v>
      </c>
      <c r="D2719" t="s">
        <v>15534</v>
      </c>
      <c r="E2719" t="s">
        <v>15554</v>
      </c>
      <c r="F2719" t="s">
        <v>15536</v>
      </c>
      <c r="G2719" t="s">
        <v>19250</v>
      </c>
      <c r="H2719" s="1">
        <v>45121.789583333331</v>
      </c>
      <c r="I2719" t="s">
        <v>16839</v>
      </c>
      <c r="J2719" s="1">
        <v>45121.789583333331</v>
      </c>
      <c r="K2719" t="s">
        <v>16839</v>
      </c>
    </row>
    <row r="2720" spans="1:11">
      <c r="A2720">
        <v>20700</v>
      </c>
      <c r="B2720" t="s">
        <v>4984</v>
      </c>
      <c r="C2720">
        <v>50915000</v>
      </c>
      <c r="D2720" t="s">
        <v>15534</v>
      </c>
      <c r="E2720" t="s">
        <v>15549</v>
      </c>
      <c r="F2720" t="s">
        <v>15550</v>
      </c>
      <c r="G2720" t="s">
        <v>19231</v>
      </c>
      <c r="H2720" s="1">
        <v>45121.790439814817</v>
      </c>
      <c r="I2720" t="s">
        <v>16398</v>
      </c>
      <c r="J2720" s="1">
        <v>45121.790439814817</v>
      </c>
      <c r="K2720" t="s">
        <v>16398</v>
      </c>
    </row>
    <row r="2721" spans="1:11">
      <c r="A2721">
        <v>9198</v>
      </c>
      <c r="B2721" t="s">
        <v>19251</v>
      </c>
      <c r="C2721">
        <v>55300000</v>
      </c>
      <c r="D2721" t="s">
        <v>15534</v>
      </c>
      <c r="E2721" t="s">
        <v>15544</v>
      </c>
      <c r="F2721" t="s">
        <v>15550</v>
      </c>
      <c r="G2721" t="s">
        <v>19252</v>
      </c>
      <c r="H2721" s="1">
        <v>45121.791203703702</v>
      </c>
      <c r="I2721" t="s">
        <v>16552</v>
      </c>
      <c r="J2721" s="1">
        <v>45121.791203703702</v>
      </c>
      <c r="K2721" t="s">
        <v>16552</v>
      </c>
    </row>
    <row r="2722" spans="1:11">
      <c r="A2722">
        <v>20695</v>
      </c>
      <c r="B2722" t="s">
        <v>11211</v>
      </c>
      <c r="C2722">
        <v>50915000</v>
      </c>
      <c r="D2722" t="s">
        <v>15534</v>
      </c>
      <c r="E2722" t="s">
        <v>15549</v>
      </c>
      <c r="F2722" t="s">
        <v>15550</v>
      </c>
      <c r="G2722" t="s">
        <v>19253</v>
      </c>
      <c r="H2722" s="1">
        <v>45121.791284722225</v>
      </c>
      <c r="I2722" t="s">
        <v>16398</v>
      </c>
      <c r="J2722" s="1">
        <v>45121.791284722225</v>
      </c>
      <c r="K2722" t="s">
        <v>16398</v>
      </c>
    </row>
    <row r="2723" spans="1:11">
      <c r="A2723">
        <v>20437</v>
      </c>
      <c r="B2723" t="s">
        <v>19254</v>
      </c>
      <c r="C2723">
        <v>58355030</v>
      </c>
      <c r="D2723" t="s">
        <v>15534</v>
      </c>
      <c r="E2723" t="s">
        <v>15554</v>
      </c>
      <c r="F2723" t="s">
        <v>15550</v>
      </c>
      <c r="H2723" s="1">
        <v>45121.793912037036</v>
      </c>
      <c r="I2723" t="s">
        <v>18535</v>
      </c>
      <c r="J2723" s="1">
        <v>45121.793912037036</v>
      </c>
      <c r="K2723" t="s">
        <v>18535</v>
      </c>
    </row>
    <row r="2724" spans="1:11">
      <c r="A2724">
        <v>20437</v>
      </c>
      <c r="B2724" t="s">
        <v>19254</v>
      </c>
      <c r="C2724">
        <v>50320000</v>
      </c>
      <c r="D2724" t="s">
        <v>15534</v>
      </c>
      <c r="E2724" t="s">
        <v>15535</v>
      </c>
      <c r="F2724" t="s">
        <v>15536</v>
      </c>
      <c r="G2724" t="s">
        <v>19255</v>
      </c>
      <c r="H2724" s="1">
        <v>45121.79420138889</v>
      </c>
      <c r="I2724" t="s">
        <v>18535</v>
      </c>
      <c r="J2724" s="1">
        <v>45121.800081018519</v>
      </c>
      <c r="K2724" t="s">
        <v>18535</v>
      </c>
    </row>
    <row r="2725" spans="1:11">
      <c r="A2725">
        <v>10987</v>
      </c>
      <c r="B2725" t="s">
        <v>16792</v>
      </c>
      <c r="C2725">
        <v>58425000</v>
      </c>
      <c r="D2725" t="s">
        <v>15534</v>
      </c>
      <c r="E2725" t="s">
        <v>15576</v>
      </c>
      <c r="F2725" t="s">
        <v>15550</v>
      </c>
      <c r="G2725" t="s">
        <v>19256</v>
      </c>
      <c r="H2725" s="1">
        <v>45121.795914351853</v>
      </c>
      <c r="I2725" t="s">
        <v>16743</v>
      </c>
      <c r="J2725" s="1">
        <v>45121.795914351853</v>
      </c>
      <c r="K2725" t="s">
        <v>16743</v>
      </c>
    </row>
    <row r="2726" spans="1:11">
      <c r="A2726">
        <v>20437</v>
      </c>
      <c r="B2726" t="s">
        <v>19254</v>
      </c>
      <c r="C2726">
        <v>50355050</v>
      </c>
      <c r="D2726" t="s">
        <v>15534</v>
      </c>
      <c r="E2726" t="s">
        <v>15544</v>
      </c>
      <c r="F2726" t="s">
        <v>15550</v>
      </c>
      <c r="G2726" t="s">
        <v>19257</v>
      </c>
      <c r="H2726" s="1">
        <v>45121.797905092593</v>
      </c>
      <c r="I2726" t="s">
        <v>18535</v>
      </c>
      <c r="J2726" s="1">
        <v>45121.797905092593</v>
      </c>
      <c r="K2726" t="s">
        <v>18535</v>
      </c>
    </row>
    <row r="2727" spans="1:11">
      <c r="A2727">
        <v>126146</v>
      </c>
      <c r="B2727" t="s">
        <v>18483</v>
      </c>
      <c r="C2727">
        <v>50305021</v>
      </c>
      <c r="D2727" t="s">
        <v>15534</v>
      </c>
      <c r="E2727" t="s">
        <v>15687</v>
      </c>
      <c r="F2727" t="s">
        <v>15550</v>
      </c>
      <c r="G2727" t="s">
        <v>19258</v>
      </c>
      <c r="H2727" s="1">
        <v>45121.798148148147</v>
      </c>
      <c r="I2727" t="s">
        <v>17644</v>
      </c>
      <c r="J2727" s="1">
        <v>45121.798148148147</v>
      </c>
      <c r="K2727" t="s">
        <v>17644</v>
      </c>
    </row>
    <row r="2728" spans="1:11">
      <c r="A2728">
        <v>20437</v>
      </c>
      <c r="B2728" t="s">
        <v>19254</v>
      </c>
      <c r="C2728">
        <v>51220000</v>
      </c>
      <c r="D2728" t="s">
        <v>15534</v>
      </c>
      <c r="E2728" t="s">
        <v>15554</v>
      </c>
      <c r="F2728" t="s">
        <v>15550</v>
      </c>
      <c r="G2728" t="s">
        <v>19259</v>
      </c>
      <c r="H2728" s="1">
        <v>45121.798391203702</v>
      </c>
      <c r="I2728" t="s">
        <v>18535</v>
      </c>
      <c r="J2728" s="1">
        <v>45121.798391203702</v>
      </c>
      <c r="K2728" t="s">
        <v>18535</v>
      </c>
    </row>
    <row r="2729" spans="1:11">
      <c r="A2729">
        <v>20437</v>
      </c>
      <c r="B2729" t="s">
        <v>19254</v>
      </c>
      <c r="C2729">
        <v>50811000</v>
      </c>
      <c r="D2729" t="s">
        <v>15534</v>
      </c>
      <c r="E2729" t="s">
        <v>15544</v>
      </c>
      <c r="F2729" t="s">
        <v>15550</v>
      </c>
      <c r="G2729" t="s">
        <v>19260</v>
      </c>
      <c r="H2729" s="1">
        <v>45121.798831018517</v>
      </c>
      <c r="I2729" t="s">
        <v>18535</v>
      </c>
      <c r="J2729" s="1">
        <v>45121.798831018517</v>
      </c>
      <c r="K2729" t="s">
        <v>18535</v>
      </c>
    </row>
    <row r="2730" spans="1:11">
      <c r="A2730">
        <v>20432</v>
      </c>
      <c r="B2730" t="s">
        <v>19261</v>
      </c>
      <c r="C2730">
        <v>50915000</v>
      </c>
      <c r="D2730" t="s">
        <v>15534</v>
      </c>
      <c r="E2730" t="s">
        <v>15535</v>
      </c>
      <c r="F2730" t="s">
        <v>15550</v>
      </c>
      <c r="G2730" t="s">
        <v>19231</v>
      </c>
      <c r="H2730" s="1">
        <v>45121.799837962964</v>
      </c>
      <c r="I2730" t="s">
        <v>16398</v>
      </c>
      <c r="J2730" s="1">
        <v>45121.799837962964</v>
      </c>
      <c r="K2730" t="s">
        <v>16398</v>
      </c>
    </row>
    <row r="2731" spans="1:11">
      <c r="A2731">
        <v>14236</v>
      </c>
      <c r="B2731" t="s">
        <v>19262</v>
      </c>
      <c r="C2731">
        <v>50305025</v>
      </c>
      <c r="D2731" t="s">
        <v>15534</v>
      </c>
      <c r="E2731" t="s">
        <v>15544</v>
      </c>
      <c r="F2731" t="s">
        <v>15536</v>
      </c>
      <c r="G2731" t="s">
        <v>19263</v>
      </c>
      <c r="H2731" s="1">
        <v>45121.799976851849</v>
      </c>
      <c r="I2731" t="s">
        <v>16743</v>
      </c>
      <c r="J2731" s="1">
        <v>45121.799976851849</v>
      </c>
      <c r="K2731" t="s">
        <v>16743</v>
      </c>
    </row>
    <row r="2732" spans="1:11">
      <c r="A2732">
        <v>82707</v>
      </c>
      <c r="B2732" t="s">
        <v>16241</v>
      </c>
      <c r="C2732">
        <v>50305028</v>
      </c>
      <c r="D2732" t="s">
        <v>15534</v>
      </c>
      <c r="E2732" t="s">
        <v>15554</v>
      </c>
      <c r="F2732" t="s">
        <v>15536</v>
      </c>
      <c r="G2732" t="s">
        <v>19264</v>
      </c>
      <c r="H2732" s="1">
        <v>45121.80164351852</v>
      </c>
      <c r="I2732" t="s">
        <v>16236</v>
      </c>
      <c r="J2732" s="1">
        <v>45121.80164351852</v>
      </c>
      <c r="K2732" t="s">
        <v>16236</v>
      </c>
    </row>
    <row r="2733" spans="1:11">
      <c r="A2733">
        <v>43022</v>
      </c>
      <c r="B2733" t="s">
        <v>6188</v>
      </c>
      <c r="C2733">
        <v>50320000</v>
      </c>
      <c r="D2733" t="s">
        <v>15534</v>
      </c>
      <c r="E2733" t="s">
        <v>15535</v>
      </c>
      <c r="F2733" t="s">
        <v>15536</v>
      </c>
      <c r="G2733" t="s">
        <v>19265</v>
      </c>
      <c r="H2733" s="1">
        <v>45121.801701388889</v>
      </c>
      <c r="I2733" t="s">
        <v>16665</v>
      </c>
      <c r="J2733" s="1">
        <v>45121.801701388889</v>
      </c>
      <c r="K2733" t="s">
        <v>16665</v>
      </c>
    </row>
    <row r="2734" spans="1:11">
      <c r="A2734">
        <v>9394</v>
      </c>
      <c r="B2734" t="s">
        <v>19266</v>
      </c>
      <c r="C2734">
        <v>50305028</v>
      </c>
      <c r="D2734" t="s">
        <v>15534</v>
      </c>
      <c r="E2734" t="s">
        <v>15554</v>
      </c>
      <c r="F2734" t="s">
        <v>15536</v>
      </c>
      <c r="G2734" t="s">
        <v>19264</v>
      </c>
      <c r="H2734" s="1">
        <v>45121.802071759259</v>
      </c>
      <c r="I2734" t="s">
        <v>16236</v>
      </c>
      <c r="J2734" s="1">
        <v>45121.802071759259</v>
      </c>
      <c r="K2734" t="s">
        <v>16236</v>
      </c>
    </row>
    <row r="2735" spans="1:11">
      <c r="A2735">
        <v>10720</v>
      </c>
      <c r="B2735" t="s">
        <v>16753</v>
      </c>
      <c r="C2735">
        <v>50305028</v>
      </c>
      <c r="D2735" t="s">
        <v>15534</v>
      </c>
      <c r="E2735" t="s">
        <v>15544</v>
      </c>
      <c r="F2735" t="s">
        <v>15550</v>
      </c>
      <c r="G2735" t="s">
        <v>19267</v>
      </c>
      <c r="H2735" s="1">
        <v>45121.804502314815</v>
      </c>
      <c r="I2735" t="s">
        <v>16578</v>
      </c>
      <c r="J2735" s="1">
        <v>45121.804502314815</v>
      </c>
      <c r="K2735" t="s">
        <v>16578</v>
      </c>
    </row>
    <row r="2736" spans="1:11">
      <c r="A2736">
        <v>99427</v>
      </c>
      <c r="B2736" t="s">
        <v>16248</v>
      </c>
      <c r="C2736">
        <v>52004000</v>
      </c>
      <c r="D2736" t="s">
        <v>15534</v>
      </c>
      <c r="E2736" t="s">
        <v>15554</v>
      </c>
      <c r="F2736" t="s">
        <v>15550</v>
      </c>
      <c r="G2736" t="s">
        <v>19268</v>
      </c>
      <c r="H2736" s="1">
        <v>45121.804791666669</v>
      </c>
      <c r="I2736" t="s">
        <v>16236</v>
      </c>
      <c r="J2736" s="1">
        <v>45121.804791666669</v>
      </c>
      <c r="K2736" t="s">
        <v>16236</v>
      </c>
    </row>
    <row r="2737" spans="1:11">
      <c r="A2737">
        <v>20674</v>
      </c>
      <c r="B2737" t="s">
        <v>16634</v>
      </c>
      <c r="C2737">
        <v>51270000</v>
      </c>
      <c r="D2737" t="s">
        <v>15534</v>
      </c>
      <c r="E2737" t="s">
        <v>15554</v>
      </c>
      <c r="F2737" t="s">
        <v>15550</v>
      </c>
      <c r="G2737" t="s">
        <v>19269</v>
      </c>
      <c r="H2737" s="1">
        <v>45121.805752314816</v>
      </c>
      <c r="I2737" t="s">
        <v>16578</v>
      </c>
      <c r="J2737" s="1">
        <v>45121.805752314816</v>
      </c>
      <c r="K2737" t="s">
        <v>16578</v>
      </c>
    </row>
    <row r="2738" spans="1:11">
      <c r="A2738">
        <v>126146</v>
      </c>
      <c r="B2738" t="s">
        <v>18483</v>
      </c>
      <c r="C2738">
        <v>50905006</v>
      </c>
      <c r="D2738" t="s">
        <v>15534</v>
      </c>
      <c r="E2738" t="s">
        <v>15554</v>
      </c>
      <c r="F2738" t="s">
        <v>15536</v>
      </c>
      <c r="G2738" t="s">
        <v>19270</v>
      </c>
      <c r="H2738" s="1">
        <v>45121.807037037041</v>
      </c>
      <c r="I2738" t="s">
        <v>17644</v>
      </c>
      <c r="J2738" s="1">
        <v>45121.807037037041</v>
      </c>
      <c r="K2738" t="s">
        <v>17644</v>
      </c>
    </row>
    <row r="2739" spans="1:11">
      <c r="A2739">
        <v>4598</v>
      </c>
      <c r="B2739" t="s">
        <v>17222</v>
      </c>
      <c r="C2739">
        <v>51220000</v>
      </c>
      <c r="D2739" t="s">
        <v>15534</v>
      </c>
      <c r="E2739" t="s">
        <v>15554</v>
      </c>
      <c r="F2739" t="s">
        <v>15550</v>
      </c>
      <c r="G2739" t="s">
        <v>19271</v>
      </c>
      <c r="H2739" s="1">
        <v>45121.807719907411</v>
      </c>
      <c r="I2739" t="s">
        <v>16986</v>
      </c>
      <c r="J2739" s="1">
        <v>45121.807719907411</v>
      </c>
      <c r="K2739" t="s">
        <v>16986</v>
      </c>
    </row>
    <row r="2740" spans="1:11">
      <c r="A2740">
        <v>10580</v>
      </c>
      <c r="B2740" t="s">
        <v>19086</v>
      </c>
      <c r="C2740">
        <v>50320000</v>
      </c>
      <c r="D2740" t="s">
        <v>15534</v>
      </c>
      <c r="E2740" t="s">
        <v>15554</v>
      </c>
      <c r="F2740" t="s">
        <v>15536</v>
      </c>
      <c r="G2740" t="s">
        <v>16453</v>
      </c>
      <c r="H2740" s="1">
        <v>45121.808206018519</v>
      </c>
      <c r="I2740" t="s">
        <v>18325</v>
      </c>
      <c r="J2740" s="1">
        <v>45121.808206018519</v>
      </c>
      <c r="K2740" t="s">
        <v>18325</v>
      </c>
    </row>
    <row r="2741" spans="1:11">
      <c r="A2741">
        <v>2927</v>
      </c>
      <c r="B2741" t="s">
        <v>16718</v>
      </c>
      <c r="C2741">
        <v>50355000</v>
      </c>
      <c r="D2741" t="s">
        <v>15534</v>
      </c>
      <c r="E2741" t="s">
        <v>15549</v>
      </c>
      <c r="F2741" t="s">
        <v>15536</v>
      </c>
      <c r="G2741" t="s">
        <v>19272</v>
      </c>
      <c r="H2741" s="1">
        <v>45121.81045138889</v>
      </c>
      <c r="I2741" t="s">
        <v>16578</v>
      </c>
      <c r="J2741" s="1">
        <v>45121.81045138889</v>
      </c>
      <c r="K2741" t="s">
        <v>16578</v>
      </c>
    </row>
    <row r="2742" spans="1:11">
      <c r="A2742">
        <v>10541</v>
      </c>
      <c r="B2742" t="s">
        <v>19273</v>
      </c>
      <c r="C2742">
        <v>50320000</v>
      </c>
      <c r="D2742" t="s">
        <v>15534</v>
      </c>
      <c r="E2742" t="s">
        <v>15554</v>
      </c>
      <c r="F2742" t="s">
        <v>15536</v>
      </c>
      <c r="G2742" t="s">
        <v>16453</v>
      </c>
      <c r="H2742" s="1">
        <v>45121.810729166667</v>
      </c>
      <c r="I2742" t="s">
        <v>18325</v>
      </c>
      <c r="J2742" s="1">
        <v>45121.810729166667</v>
      </c>
      <c r="K2742" t="s">
        <v>18325</v>
      </c>
    </row>
    <row r="2743" spans="1:11">
      <c r="A2743">
        <v>9392</v>
      </c>
      <c r="B2743" t="s">
        <v>19274</v>
      </c>
      <c r="C2743">
        <v>51425006</v>
      </c>
      <c r="D2743" t="s">
        <v>15534</v>
      </c>
      <c r="E2743" t="s">
        <v>15554</v>
      </c>
      <c r="F2743" t="s">
        <v>15550</v>
      </c>
      <c r="G2743" t="s">
        <v>19275</v>
      </c>
      <c r="H2743" s="1">
        <v>45121.812106481484</v>
      </c>
      <c r="I2743" t="s">
        <v>16236</v>
      </c>
      <c r="J2743" s="1">
        <v>45121.812106481484</v>
      </c>
      <c r="K2743" t="s">
        <v>16236</v>
      </c>
    </row>
    <row r="2744" spans="1:11">
      <c r="A2744">
        <v>21453</v>
      </c>
      <c r="B2744" t="s">
        <v>16782</v>
      </c>
      <c r="C2744">
        <v>50310000</v>
      </c>
      <c r="D2744" t="s">
        <v>15534</v>
      </c>
      <c r="E2744" t="s">
        <v>15554</v>
      </c>
      <c r="F2744" t="s">
        <v>15550</v>
      </c>
      <c r="G2744" t="s">
        <v>19276</v>
      </c>
      <c r="H2744" s="1">
        <v>45121.812835648147</v>
      </c>
      <c r="I2744" t="s">
        <v>16236</v>
      </c>
      <c r="J2744" s="1">
        <v>45121.812835648147</v>
      </c>
      <c r="K2744" t="s">
        <v>16236</v>
      </c>
    </row>
    <row r="2745" spans="1:11">
      <c r="A2745">
        <v>20337</v>
      </c>
      <c r="B2745" t="s">
        <v>19277</v>
      </c>
      <c r="C2745">
        <v>51230000</v>
      </c>
      <c r="D2745" t="s">
        <v>15534</v>
      </c>
      <c r="E2745" t="s">
        <v>15554</v>
      </c>
      <c r="F2745" t="s">
        <v>15550</v>
      </c>
      <c r="G2745" t="s">
        <v>19278</v>
      </c>
      <c r="H2745" s="1">
        <v>45121.813738425924</v>
      </c>
      <c r="I2745" t="s">
        <v>17523</v>
      </c>
      <c r="J2745" s="1">
        <v>45121.813738425924</v>
      </c>
      <c r="K2745" t="s">
        <v>17523</v>
      </c>
    </row>
    <row r="2746" spans="1:11">
      <c r="A2746">
        <v>20857</v>
      </c>
      <c r="B2746" t="s">
        <v>19279</v>
      </c>
      <c r="C2746">
        <v>50321000</v>
      </c>
      <c r="D2746" t="s">
        <v>15534</v>
      </c>
      <c r="E2746" t="s">
        <v>15535</v>
      </c>
      <c r="F2746" t="s">
        <v>15536</v>
      </c>
      <c r="G2746" t="s">
        <v>19280</v>
      </c>
      <c r="H2746" s="1">
        <v>45121.814189814817</v>
      </c>
      <c r="I2746" t="s">
        <v>18535</v>
      </c>
      <c r="J2746" s="1">
        <v>45121.814189814817</v>
      </c>
      <c r="K2746" t="s">
        <v>18535</v>
      </c>
    </row>
    <row r="2747" spans="1:11">
      <c r="A2747">
        <v>10714</v>
      </c>
      <c r="B2747" t="s">
        <v>16823</v>
      </c>
      <c r="C2747">
        <v>57300000</v>
      </c>
      <c r="D2747" t="s">
        <v>15534</v>
      </c>
      <c r="E2747" t="s">
        <v>15554</v>
      </c>
      <c r="F2747" t="s">
        <v>15536</v>
      </c>
      <c r="G2747" t="s">
        <v>19281</v>
      </c>
      <c r="H2747" s="1">
        <v>45121.814421296294</v>
      </c>
      <c r="I2747" t="s">
        <v>16578</v>
      </c>
      <c r="J2747" s="1">
        <v>45121.814421296294</v>
      </c>
      <c r="K2747" t="s">
        <v>16578</v>
      </c>
    </row>
    <row r="2748" spans="1:11">
      <c r="A2748">
        <v>10716</v>
      </c>
      <c r="B2748" t="s">
        <v>16852</v>
      </c>
      <c r="C2748">
        <v>51210000</v>
      </c>
      <c r="D2748" t="s">
        <v>15534</v>
      </c>
      <c r="E2748" t="s">
        <v>15554</v>
      </c>
      <c r="F2748" t="s">
        <v>15536</v>
      </c>
      <c r="G2748" t="s">
        <v>19282</v>
      </c>
      <c r="H2748" s="1">
        <v>45121.816064814811</v>
      </c>
      <c r="I2748" t="s">
        <v>16578</v>
      </c>
      <c r="J2748" s="1">
        <v>45121.816064814811</v>
      </c>
      <c r="K2748" t="s">
        <v>16578</v>
      </c>
    </row>
    <row r="2749" spans="1:11">
      <c r="A2749">
        <v>21444</v>
      </c>
      <c r="B2749" t="s">
        <v>19283</v>
      </c>
      <c r="C2749">
        <v>57700030</v>
      </c>
      <c r="D2749" t="s">
        <v>15534</v>
      </c>
      <c r="E2749" t="s">
        <v>15554</v>
      </c>
      <c r="F2749" t="s">
        <v>15550</v>
      </c>
      <c r="G2749" t="s">
        <v>19284</v>
      </c>
      <c r="H2749" s="1">
        <v>45121.817233796297</v>
      </c>
      <c r="I2749" t="s">
        <v>16236</v>
      </c>
      <c r="J2749" s="1">
        <v>45121.817731481482</v>
      </c>
      <c r="K2749" t="s">
        <v>16236</v>
      </c>
    </row>
    <row r="2750" spans="1:11">
      <c r="A2750">
        <v>10780</v>
      </c>
      <c r="B2750" t="s">
        <v>19285</v>
      </c>
      <c r="C2750">
        <v>50305028</v>
      </c>
      <c r="D2750" t="s">
        <v>15534</v>
      </c>
      <c r="E2750" t="s">
        <v>15586</v>
      </c>
      <c r="F2750" t="s">
        <v>15536</v>
      </c>
      <c r="G2750" t="s">
        <v>19286</v>
      </c>
      <c r="H2750" s="1">
        <v>45121.818136574075</v>
      </c>
      <c r="I2750" t="s">
        <v>16013</v>
      </c>
      <c r="J2750" s="1">
        <v>45121.818136574075</v>
      </c>
      <c r="K2750" t="s">
        <v>16013</v>
      </c>
    </row>
    <row r="2751" spans="1:11">
      <c r="A2751">
        <v>9391</v>
      </c>
      <c r="B2751" t="s">
        <v>16250</v>
      </c>
      <c r="C2751">
        <v>57700030</v>
      </c>
      <c r="D2751" t="s">
        <v>15534</v>
      </c>
      <c r="E2751" t="s">
        <v>15554</v>
      </c>
      <c r="F2751" t="s">
        <v>15550</v>
      </c>
      <c r="G2751" t="s">
        <v>19287</v>
      </c>
      <c r="H2751" s="1">
        <v>45121.818356481483</v>
      </c>
      <c r="I2751" t="s">
        <v>16236</v>
      </c>
      <c r="J2751" s="1">
        <v>45121.818356481483</v>
      </c>
      <c r="K2751" t="s">
        <v>16236</v>
      </c>
    </row>
    <row r="2752" spans="1:11">
      <c r="A2752">
        <v>10540</v>
      </c>
      <c r="B2752" t="s">
        <v>19163</v>
      </c>
      <c r="C2752">
        <v>57300000</v>
      </c>
      <c r="D2752" t="s">
        <v>15534</v>
      </c>
      <c r="E2752" t="s">
        <v>15544</v>
      </c>
      <c r="F2752" t="s">
        <v>15550</v>
      </c>
      <c r="G2752" t="s">
        <v>19288</v>
      </c>
      <c r="H2752" s="1">
        <v>45121.818483796298</v>
      </c>
      <c r="I2752" t="s">
        <v>18325</v>
      </c>
      <c r="J2752" s="1">
        <v>45121.818483796298</v>
      </c>
      <c r="K2752" t="s">
        <v>18325</v>
      </c>
    </row>
    <row r="2753" spans="1:11">
      <c r="A2753">
        <v>9460</v>
      </c>
      <c r="B2753" t="s">
        <v>15717</v>
      </c>
      <c r="C2753">
        <v>55300000</v>
      </c>
      <c r="D2753" t="s">
        <v>15534</v>
      </c>
      <c r="E2753" t="s">
        <v>15554</v>
      </c>
      <c r="F2753" t="s">
        <v>15550</v>
      </c>
      <c r="G2753" t="s">
        <v>19289</v>
      </c>
      <c r="H2753" s="1">
        <v>45121.819432870368</v>
      </c>
      <c r="I2753" t="s">
        <v>15707</v>
      </c>
      <c r="J2753" s="1">
        <v>45121.820972222224</v>
      </c>
      <c r="K2753" t="s">
        <v>15707</v>
      </c>
    </row>
    <row r="2754" spans="1:11">
      <c r="A2754">
        <v>4258</v>
      </c>
      <c r="B2754" t="s">
        <v>19290</v>
      </c>
      <c r="C2754">
        <v>50321000</v>
      </c>
      <c r="D2754" t="s">
        <v>15534</v>
      </c>
      <c r="E2754" t="s">
        <v>15554</v>
      </c>
      <c r="F2754" t="s">
        <v>15536</v>
      </c>
      <c r="G2754" t="s">
        <v>16484</v>
      </c>
      <c r="H2754" s="1">
        <v>45121.820092592592</v>
      </c>
      <c r="I2754" t="s">
        <v>18165</v>
      </c>
      <c r="J2754" s="1">
        <v>45121.820092592592</v>
      </c>
      <c r="K2754" t="s">
        <v>18165</v>
      </c>
    </row>
    <row r="2755" spans="1:11">
      <c r="A2755">
        <v>9519</v>
      </c>
      <c r="B2755" t="s">
        <v>17705</v>
      </c>
      <c r="C2755">
        <v>50505000</v>
      </c>
      <c r="D2755" t="s">
        <v>15534</v>
      </c>
      <c r="E2755" t="s">
        <v>15535</v>
      </c>
      <c r="F2755" t="s">
        <v>15536</v>
      </c>
      <c r="G2755" t="s">
        <v>19291</v>
      </c>
      <c r="H2755" s="1">
        <v>45121.82172453704</v>
      </c>
      <c r="I2755" t="s">
        <v>17701</v>
      </c>
      <c r="J2755" s="1">
        <v>45121.82172453704</v>
      </c>
      <c r="K2755" t="s">
        <v>17701</v>
      </c>
    </row>
    <row r="2756" spans="1:11">
      <c r="A2756">
        <v>11144</v>
      </c>
      <c r="B2756" t="s">
        <v>19292</v>
      </c>
      <c r="C2756">
        <v>50320000</v>
      </c>
      <c r="D2756" t="s">
        <v>15534</v>
      </c>
      <c r="E2756" t="s">
        <v>15535</v>
      </c>
      <c r="F2756" t="s">
        <v>15536</v>
      </c>
      <c r="G2756" t="s">
        <v>19293</v>
      </c>
      <c r="H2756" s="1">
        <v>45121.822083333333</v>
      </c>
      <c r="I2756" t="s">
        <v>18535</v>
      </c>
      <c r="J2756" s="1">
        <v>45121.822083333333</v>
      </c>
      <c r="K2756" t="s">
        <v>18535</v>
      </c>
    </row>
    <row r="2757" spans="1:11">
      <c r="A2757">
        <v>9521</v>
      </c>
      <c r="B2757" t="s">
        <v>17713</v>
      </c>
      <c r="C2757">
        <v>51425006</v>
      </c>
      <c r="D2757" t="s">
        <v>15534</v>
      </c>
      <c r="E2757" t="s">
        <v>15586</v>
      </c>
      <c r="F2757" t="s">
        <v>15536</v>
      </c>
      <c r="G2757" t="s">
        <v>17708</v>
      </c>
      <c r="H2757" s="1">
        <v>45121.822314814817</v>
      </c>
      <c r="I2757" t="s">
        <v>17701</v>
      </c>
      <c r="J2757" s="1">
        <v>45121.822453703702</v>
      </c>
      <c r="K2757" t="s">
        <v>17701</v>
      </c>
    </row>
    <row r="2758" spans="1:11">
      <c r="A2758">
        <v>8745</v>
      </c>
      <c r="B2758" t="s">
        <v>16405</v>
      </c>
      <c r="C2758">
        <v>50321000</v>
      </c>
      <c r="D2758" t="s">
        <v>15534</v>
      </c>
      <c r="E2758" t="s">
        <v>15544</v>
      </c>
      <c r="F2758" t="s">
        <v>15536</v>
      </c>
      <c r="G2758" t="s">
        <v>19294</v>
      </c>
      <c r="H2758" s="1">
        <v>45121.823842592596</v>
      </c>
      <c r="I2758" t="s">
        <v>16407</v>
      </c>
      <c r="J2758" s="1">
        <v>45121.828599537039</v>
      </c>
      <c r="K2758" t="s">
        <v>16407</v>
      </c>
    </row>
    <row r="2759" spans="1:11">
      <c r="A2759">
        <v>20446</v>
      </c>
      <c r="B2759" t="s">
        <v>19295</v>
      </c>
      <c r="C2759">
        <v>51220000</v>
      </c>
      <c r="D2759" t="s">
        <v>15534</v>
      </c>
      <c r="E2759" t="s">
        <v>15554</v>
      </c>
      <c r="F2759" t="s">
        <v>15550</v>
      </c>
      <c r="G2759" t="s">
        <v>19296</v>
      </c>
      <c r="H2759" s="1">
        <v>45121.823888888888</v>
      </c>
      <c r="I2759" t="s">
        <v>18535</v>
      </c>
      <c r="J2759" s="1">
        <v>45121.823888888888</v>
      </c>
      <c r="K2759" t="s">
        <v>18535</v>
      </c>
    </row>
    <row r="2760" spans="1:11">
      <c r="A2760">
        <v>126032</v>
      </c>
      <c r="B2760" t="s">
        <v>19297</v>
      </c>
      <c r="C2760">
        <v>51220000</v>
      </c>
      <c r="D2760" t="s">
        <v>15534</v>
      </c>
      <c r="E2760" t="s">
        <v>15586</v>
      </c>
      <c r="F2760" t="s">
        <v>15536</v>
      </c>
      <c r="G2760" t="s">
        <v>19298</v>
      </c>
      <c r="H2760" s="1">
        <v>45121.824317129627</v>
      </c>
      <c r="I2760" t="s">
        <v>18362</v>
      </c>
      <c r="J2760" s="1">
        <v>45121.824317129627</v>
      </c>
      <c r="K2760" t="s">
        <v>18362</v>
      </c>
    </row>
    <row r="2761" spans="1:11">
      <c r="A2761">
        <v>126146</v>
      </c>
      <c r="B2761" t="s">
        <v>18483</v>
      </c>
      <c r="C2761">
        <v>51210000</v>
      </c>
      <c r="D2761" t="s">
        <v>15534</v>
      </c>
      <c r="E2761" t="s">
        <v>15554</v>
      </c>
      <c r="F2761" t="s">
        <v>15550</v>
      </c>
      <c r="G2761" t="s">
        <v>19299</v>
      </c>
      <c r="H2761" s="1">
        <v>45121.825671296298</v>
      </c>
      <c r="I2761" t="s">
        <v>17644</v>
      </c>
      <c r="J2761" s="1">
        <v>45121.825671296298</v>
      </c>
      <c r="K2761" t="s">
        <v>17644</v>
      </c>
    </row>
    <row r="2762" spans="1:11">
      <c r="A2762">
        <v>10735</v>
      </c>
      <c r="B2762" t="s">
        <v>19300</v>
      </c>
      <c r="C2762">
        <v>50321000</v>
      </c>
      <c r="D2762" t="s">
        <v>15534</v>
      </c>
      <c r="E2762" t="s">
        <v>15544</v>
      </c>
      <c r="F2762" t="s">
        <v>15550</v>
      </c>
      <c r="G2762" t="s">
        <v>19301</v>
      </c>
      <c r="H2762" s="1">
        <v>45121.826041666667</v>
      </c>
      <c r="I2762" t="s">
        <v>15850</v>
      </c>
      <c r="J2762" s="1">
        <v>45121.826041666667</v>
      </c>
      <c r="K2762" t="s">
        <v>15850</v>
      </c>
    </row>
    <row r="2763" spans="1:11">
      <c r="A2763">
        <v>83065</v>
      </c>
      <c r="B2763" t="s">
        <v>19302</v>
      </c>
      <c r="C2763">
        <v>50515000</v>
      </c>
      <c r="D2763" t="s">
        <v>15534</v>
      </c>
      <c r="E2763" t="s">
        <v>15554</v>
      </c>
      <c r="F2763" t="s">
        <v>15550</v>
      </c>
      <c r="G2763" t="s">
        <v>19303</v>
      </c>
      <c r="H2763" s="1">
        <v>45121.826296296298</v>
      </c>
      <c r="I2763" t="s">
        <v>16451</v>
      </c>
      <c r="J2763" s="1">
        <v>45121.826296296298</v>
      </c>
      <c r="K2763" t="s">
        <v>16451</v>
      </c>
    </row>
    <row r="2764" spans="1:11">
      <c r="A2764">
        <v>21444</v>
      </c>
      <c r="B2764" t="s">
        <v>19283</v>
      </c>
      <c r="C2764">
        <v>51210000</v>
      </c>
      <c r="D2764" t="s">
        <v>15534</v>
      </c>
      <c r="E2764" t="s">
        <v>15554</v>
      </c>
      <c r="F2764" t="s">
        <v>15550</v>
      </c>
      <c r="G2764" t="s">
        <v>19304</v>
      </c>
      <c r="H2764" s="1">
        <v>45121.828182870369</v>
      </c>
      <c r="I2764" t="s">
        <v>16236</v>
      </c>
      <c r="J2764" s="1">
        <v>45121.828182870369</v>
      </c>
      <c r="K2764" t="s">
        <v>16236</v>
      </c>
    </row>
    <row r="2765" spans="1:11">
      <c r="A2765">
        <v>9391</v>
      </c>
      <c r="B2765" t="s">
        <v>16250</v>
      </c>
      <c r="C2765">
        <v>51220000</v>
      </c>
      <c r="D2765" t="s">
        <v>15534</v>
      </c>
      <c r="E2765" t="s">
        <v>15586</v>
      </c>
      <c r="F2765" t="s">
        <v>15536</v>
      </c>
      <c r="G2765" t="s">
        <v>19305</v>
      </c>
      <c r="H2765" s="1">
        <v>45121.829062500001</v>
      </c>
      <c r="I2765" t="s">
        <v>16236</v>
      </c>
      <c r="J2765" s="1">
        <v>45121.829502314817</v>
      </c>
      <c r="K2765" t="s">
        <v>16236</v>
      </c>
    </row>
    <row r="2766" spans="1:11">
      <c r="A2766">
        <v>9500</v>
      </c>
      <c r="B2766" t="s">
        <v>17720</v>
      </c>
      <c r="C2766">
        <v>55700000</v>
      </c>
      <c r="D2766" t="s">
        <v>15534</v>
      </c>
      <c r="E2766" t="s">
        <v>15554</v>
      </c>
      <c r="F2766" t="s">
        <v>15536</v>
      </c>
      <c r="G2766" t="s">
        <v>19306</v>
      </c>
      <c r="H2766" s="1">
        <v>45121.829189814816</v>
      </c>
      <c r="I2766" t="s">
        <v>16552</v>
      </c>
      <c r="J2766" s="1">
        <v>45121.829189814816</v>
      </c>
      <c r="K2766" t="s">
        <v>16552</v>
      </c>
    </row>
    <row r="2767" spans="1:11">
      <c r="A2767">
        <v>83126</v>
      </c>
      <c r="B2767" t="s">
        <v>19307</v>
      </c>
      <c r="C2767">
        <v>50350000</v>
      </c>
      <c r="D2767" t="s">
        <v>15534</v>
      </c>
      <c r="E2767" t="s">
        <v>15535</v>
      </c>
      <c r="F2767" t="s">
        <v>15536</v>
      </c>
      <c r="G2767" t="s">
        <v>19308</v>
      </c>
      <c r="H2767" s="1">
        <v>45121.829918981479</v>
      </c>
      <c r="I2767" t="s">
        <v>16936</v>
      </c>
      <c r="J2767" s="1">
        <v>45121.829918981479</v>
      </c>
      <c r="K2767" t="s">
        <v>16936</v>
      </c>
    </row>
    <row r="2768" spans="1:11">
      <c r="A2768">
        <v>9406</v>
      </c>
      <c r="B2768" t="s">
        <v>17665</v>
      </c>
      <c r="C2768">
        <v>51220000</v>
      </c>
      <c r="D2768" t="s">
        <v>15534</v>
      </c>
      <c r="E2768" t="s">
        <v>15544</v>
      </c>
      <c r="F2768" t="s">
        <v>15550</v>
      </c>
      <c r="G2768" t="s">
        <v>19309</v>
      </c>
      <c r="H2768" s="1">
        <v>45121.830821759257</v>
      </c>
      <c r="I2768" t="s">
        <v>16936</v>
      </c>
      <c r="J2768" s="1">
        <v>45121.830821759257</v>
      </c>
      <c r="K2768" t="s">
        <v>16936</v>
      </c>
    </row>
    <row r="2769" spans="1:11">
      <c r="A2769">
        <v>109347</v>
      </c>
      <c r="B2769" t="s">
        <v>19310</v>
      </c>
      <c r="C2769">
        <v>51210000</v>
      </c>
      <c r="D2769" t="s">
        <v>15534</v>
      </c>
      <c r="E2769" t="s">
        <v>15554</v>
      </c>
      <c r="F2769" t="s">
        <v>15536</v>
      </c>
      <c r="G2769" t="s">
        <v>19311</v>
      </c>
      <c r="H2769" s="1">
        <v>45121.831631944442</v>
      </c>
      <c r="I2769" t="s">
        <v>17523</v>
      </c>
      <c r="J2769" s="1">
        <v>45121.831875000003</v>
      </c>
      <c r="K2769" t="s">
        <v>17523</v>
      </c>
    </row>
    <row r="2770" spans="1:11">
      <c r="A2770">
        <v>3101</v>
      </c>
      <c r="B2770" t="s">
        <v>19312</v>
      </c>
      <c r="C2770">
        <v>50290000</v>
      </c>
      <c r="D2770" t="s">
        <v>15534</v>
      </c>
      <c r="E2770" t="s">
        <v>15544</v>
      </c>
      <c r="F2770" t="s">
        <v>15550</v>
      </c>
      <c r="G2770" t="s">
        <v>19313</v>
      </c>
      <c r="H2770" s="1">
        <v>45121.832048611112</v>
      </c>
      <c r="I2770" t="s">
        <v>19042</v>
      </c>
      <c r="J2770" s="1">
        <v>45121.832048611112</v>
      </c>
      <c r="K2770" t="s">
        <v>19042</v>
      </c>
    </row>
    <row r="2771" spans="1:11">
      <c r="A2771">
        <v>3101</v>
      </c>
      <c r="B2771" t="s">
        <v>19312</v>
      </c>
      <c r="C2771">
        <v>50320000</v>
      </c>
      <c r="D2771" t="s">
        <v>15534</v>
      </c>
      <c r="E2771" t="s">
        <v>15544</v>
      </c>
      <c r="F2771" t="s">
        <v>15550</v>
      </c>
      <c r="G2771" t="s">
        <v>19313</v>
      </c>
      <c r="H2771" s="1">
        <v>45121.832615740743</v>
      </c>
      <c r="I2771" t="s">
        <v>19042</v>
      </c>
      <c r="J2771" s="1">
        <v>45121.832615740743</v>
      </c>
      <c r="K2771" t="s">
        <v>19042</v>
      </c>
    </row>
    <row r="2772" spans="1:11">
      <c r="A2772">
        <v>4970</v>
      </c>
      <c r="B2772" t="s">
        <v>19314</v>
      </c>
      <c r="C2772">
        <v>56200000</v>
      </c>
      <c r="D2772" t="s">
        <v>15534</v>
      </c>
      <c r="E2772" t="s">
        <v>15586</v>
      </c>
      <c r="F2772" t="s">
        <v>15550</v>
      </c>
      <c r="G2772" t="s">
        <v>19315</v>
      </c>
      <c r="H2772" s="1">
        <v>45121.834363425929</v>
      </c>
      <c r="I2772" t="s">
        <v>16407</v>
      </c>
      <c r="J2772" s="1">
        <v>45121.834363425929</v>
      </c>
      <c r="K2772" t="s">
        <v>16407</v>
      </c>
    </row>
    <row r="2773" spans="1:11">
      <c r="A2773">
        <v>69757</v>
      </c>
      <c r="B2773" t="s">
        <v>19316</v>
      </c>
      <c r="C2773">
        <v>51220000</v>
      </c>
      <c r="D2773" t="s">
        <v>15534</v>
      </c>
      <c r="E2773" t="s">
        <v>15535</v>
      </c>
      <c r="F2773" t="s">
        <v>15536</v>
      </c>
      <c r="G2773" t="s">
        <v>19317</v>
      </c>
      <c r="H2773" s="1">
        <v>45121.834907407407</v>
      </c>
      <c r="I2773" t="s">
        <v>19042</v>
      </c>
      <c r="J2773" s="1">
        <v>45121.834907407407</v>
      </c>
      <c r="K2773" t="s">
        <v>19042</v>
      </c>
    </row>
    <row r="2774" spans="1:11">
      <c r="A2774">
        <v>8740</v>
      </c>
      <c r="B2774" t="s">
        <v>16414</v>
      </c>
      <c r="C2774">
        <v>50321000</v>
      </c>
      <c r="D2774" t="s">
        <v>15534</v>
      </c>
      <c r="E2774" t="s">
        <v>15544</v>
      </c>
      <c r="F2774" t="s">
        <v>15536</v>
      </c>
      <c r="G2774" t="s">
        <v>19318</v>
      </c>
      <c r="H2774" s="1">
        <v>45121.835138888891</v>
      </c>
      <c r="I2774" t="s">
        <v>16407</v>
      </c>
      <c r="J2774" s="1">
        <v>45121.835138888891</v>
      </c>
      <c r="K2774" t="s">
        <v>16407</v>
      </c>
    </row>
    <row r="2775" spans="1:11">
      <c r="A2775">
        <v>8821</v>
      </c>
      <c r="B2775" t="s">
        <v>19319</v>
      </c>
      <c r="C2775">
        <v>51210000</v>
      </c>
      <c r="D2775" t="s">
        <v>15534</v>
      </c>
      <c r="E2775" t="s">
        <v>15549</v>
      </c>
      <c r="F2775" t="s">
        <v>15550</v>
      </c>
      <c r="G2775" t="s">
        <v>19320</v>
      </c>
      <c r="H2775" s="1">
        <v>45121.835231481484</v>
      </c>
      <c r="I2775" t="s">
        <v>18165</v>
      </c>
      <c r="J2775" s="1">
        <v>45121.835231481484</v>
      </c>
      <c r="K2775" t="s">
        <v>18165</v>
      </c>
    </row>
    <row r="2776" spans="1:11">
      <c r="A2776">
        <v>69757</v>
      </c>
      <c r="B2776" t="s">
        <v>19316</v>
      </c>
      <c r="C2776">
        <v>50305028</v>
      </c>
      <c r="D2776" t="s">
        <v>15534</v>
      </c>
      <c r="E2776" t="s">
        <v>15535</v>
      </c>
      <c r="F2776" t="s">
        <v>15536</v>
      </c>
      <c r="G2776" t="s">
        <v>19321</v>
      </c>
      <c r="H2776" s="1">
        <v>45121.836134259262</v>
      </c>
      <c r="I2776" t="s">
        <v>19042</v>
      </c>
      <c r="J2776" s="1">
        <v>45121.836134259262</v>
      </c>
      <c r="K2776" t="s">
        <v>19042</v>
      </c>
    </row>
    <row r="2777" spans="1:11">
      <c r="A2777">
        <v>9520</v>
      </c>
      <c r="B2777" t="s">
        <v>19322</v>
      </c>
      <c r="C2777">
        <v>57300000</v>
      </c>
      <c r="D2777" t="s">
        <v>15534</v>
      </c>
      <c r="E2777" t="s">
        <v>15554</v>
      </c>
      <c r="F2777" t="s">
        <v>15550</v>
      </c>
      <c r="G2777" t="s">
        <v>19323</v>
      </c>
      <c r="H2777" s="1">
        <v>45121.837071759262</v>
      </c>
      <c r="I2777" t="s">
        <v>17701</v>
      </c>
      <c r="J2777" s="1">
        <v>45121.838206018518</v>
      </c>
      <c r="K2777" t="s">
        <v>17701</v>
      </c>
    </row>
    <row r="2778" spans="1:11">
      <c r="A2778">
        <v>82770</v>
      </c>
      <c r="B2778" t="s">
        <v>19324</v>
      </c>
      <c r="C2778">
        <v>51210000</v>
      </c>
      <c r="D2778" t="s">
        <v>15534</v>
      </c>
      <c r="E2778" t="s">
        <v>15554</v>
      </c>
      <c r="F2778" t="s">
        <v>15550</v>
      </c>
      <c r="G2778" t="s">
        <v>19325</v>
      </c>
      <c r="H2778" s="1">
        <v>45121.837361111109</v>
      </c>
      <c r="I2778" t="s">
        <v>18165</v>
      </c>
      <c r="J2778" s="1">
        <v>45121.837361111109</v>
      </c>
      <c r="K2778" t="s">
        <v>18165</v>
      </c>
    </row>
    <row r="2779" spans="1:11">
      <c r="A2779">
        <v>11873</v>
      </c>
      <c r="B2779" t="s">
        <v>19326</v>
      </c>
      <c r="C2779">
        <v>50355000</v>
      </c>
      <c r="D2779" t="s">
        <v>15534</v>
      </c>
      <c r="E2779" t="s">
        <v>15687</v>
      </c>
      <c r="F2779" t="s">
        <v>15550</v>
      </c>
      <c r="G2779" t="s">
        <v>19327</v>
      </c>
      <c r="H2779" s="1">
        <v>45121.837581018517</v>
      </c>
      <c r="I2779" t="s">
        <v>18229</v>
      </c>
      <c r="J2779" s="1">
        <v>45121.837581018517</v>
      </c>
      <c r="K2779" t="s">
        <v>18229</v>
      </c>
    </row>
    <row r="2780" spans="1:11">
      <c r="A2780">
        <v>126237</v>
      </c>
      <c r="B2780" t="s">
        <v>19328</v>
      </c>
      <c r="C2780">
        <v>51220000</v>
      </c>
      <c r="D2780" t="s">
        <v>15534</v>
      </c>
      <c r="E2780" t="s">
        <v>15576</v>
      </c>
      <c r="F2780" t="s">
        <v>15550</v>
      </c>
      <c r="G2780" t="s">
        <v>19329</v>
      </c>
      <c r="H2780" s="1">
        <v>45121.838912037034</v>
      </c>
      <c r="I2780" t="s">
        <v>15872</v>
      </c>
      <c r="J2780" s="1">
        <v>45121.838912037034</v>
      </c>
      <c r="K2780" t="s">
        <v>15872</v>
      </c>
    </row>
    <row r="2781" spans="1:11">
      <c r="A2781">
        <v>82708</v>
      </c>
      <c r="B2781" t="s">
        <v>16244</v>
      </c>
      <c r="C2781">
        <v>58200000</v>
      </c>
      <c r="D2781" t="s">
        <v>15534</v>
      </c>
      <c r="E2781" t="s">
        <v>15554</v>
      </c>
      <c r="F2781" t="s">
        <v>15550</v>
      </c>
      <c r="G2781" t="s">
        <v>19330</v>
      </c>
      <c r="H2781" s="1">
        <v>45121.840717592589</v>
      </c>
      <c r="I2781" t="s">
        <v>16236</v>
      </c>
      <c r="J2781" s="1">
        <v>45121.840717592589</v>
      </c>
      <c r="K2781" t="s">
        <v>16236</v>
      </c>
    </row>
    <row r="2782" spans="1:11">
      <c r="A2782">
        <v>20601</v>
      </c>
      <c r="B2782" t="s">
        <v>19331</v>
      </c>
      <c r="C2782">
        <v>50366000</v>
      </c>
      <c r="D2782" t="s">
        <v>15534</v>
      </c>
      <c r="E2782" t="s">
        <v>15586</v>
      </c>
      <c r="F2782" t="s">
        <v>15536</v>
      </c>
      <c r="G2782" t="s">
        <v>19332</v>
      </c>
      <c r="H2782" s="1">
        <v>45121.840810185182</v>
      </c>
      <c r="I2782" t="s">
        <v>16013</v>
      </c>
      <c r="J2782" s="1">
        <v>45121.840810185182</v>
      </c>
      <c r="K2782" t="s">
        <v>16013</v>
      </c>
    </row>
    <row r="2783" spans="1:11">
      <c r="A2783">
        <v>69757</v>
      </c>
      <c r="B2783" t="s">
        <v>19316</v>
      </c>
      <c r="C2783">
        <v>50321000</v>
      </c>
      <c r="D2783" t="s">
        <v>15534</v>
      </c>
      <c r="E2783" t="s">
        <v>15544</v>
      </c>
      <c r="F2783" t="s">
        <v>15536</v>
      </c>
      <c r="G2783" t="s">
        <v>19333</v>
      </c>
      <c r="H2783" s="1">
        <v>45121.840960648151</v>
      </c>
      <c r="I2783" t="s">
        <v>19042</v>
      </c>
      <c r="J2783" s="1">
        <v>45121.840960648151</v>
      </c>
      <c r="K2783" t="s">
        <v>19042</v>
      </c>
    </row>
    <row r="2784" spans="1:11">
      <c r="A2784">
        <v>109347</v>
      </c>
      <c r="B2784" t="s">
        <v>19310</v>
      </c>
      <c r="C2784">
        <v>50350000</v>
      </c>
      <c r="D2784" t="s">
        <v>15534</v>
      </c>
      <c r="E2784" t="s">
        <v>15535</v>
      </c>
      <c r="F2784" t="s">
        <v>15550</v>
      </c>
      <c r="G2784" t="s">
        <v>19334</v>
      </c>
      <c r="H2784" s="1">
        <v>45121.840995370374</v>
      </c>
      <c r="I2784" t="s">
        <v>17523</v>
      </c>
      <c r="J2784" s="1">
        <v>45121.869398148148</v>
      </c>
      <c r="K2784" t="s">
        <v>17523</v>
      </c>
    </row>
    <row r="2785" spans="1:11">
      <c r="A2785">
        <v>10783</v>
      </c>
      <c r="B2785" t="s">
        <v>19058</v>
      </c>
      <c r="C2785">
        <v>55700000</v>
      </c>
      <c r="D2785" t="s">
        <v>15534</v>
      </c>
      <c r="E2785" t="s">
        <v>15576</v>
      </c>
      <c r="F2785" t="s">
        <v>15550</v>
      </c>
      <c r="G2785" t="s">
        <v>19335</v>
      </c>
      <c r="H2785" s="1">
        <v>45121.841354166667</v>
      </c>
      <c r="I2785" t="s">
        <v>16511</v>
      </c>
      <c r="J2785" s="1">
        <v>45121.841354166667</v>
      </c>
      <c r="K2785" t="s">
        <v>16511</v>
      </c>
    </row>
    <row r="2786" spans="1:11">
      <c r="A2786">
        <v>8644</v>
      </c>
      <c r="B2786" t="s">
        <v>19336</v>
      </c>
      <c r="C2786">
        <v>50320000</v>
      </c>
      <c r="D2786" t="s">
        <v>15534</v>
      </c>
      <c r="E2786" t="s">
        <v>15554</v>
      </c>
      <c r="F2786" t="s">
        <v>15550</v>
      </c>
      <c r="G2786" t="s">
        <v>19337</v>
      </c>
      <c r="H2786" s="1">
        <v>45121.841956018521</v>
      </c>
      <c r="I2786" t="s">
        <v>19338</v>
      </c>
      <c r="J2786" s="1">
        <v>45121.841956018521</v>
      </c>
      <c r="K2786" t="s">
        <v>19338</v>
      </c>
    </row>
    <row r="2787" spans="1:11">
      <c r="A2787">
        <v>180336</v>
      </c>
      <c r="B2787" t="s">
        <v>19339</v>
      </c>
      <c r="C2787">
        <v>51220000</v>
      </c>
      <c r="D2787" t="s">
        <v>15534</v>
      </c>
      <c r="E2787" t="s">
        <v>15586</v>
      </c>
      <c r="F2787" t="s">
        <v>15536</v>
      </c>
      <c r="G2787" t="s">
        <v>19340</v>
      </c>
      <c r="H2787" s="1">
        <v>45121.842152777775</v>
      </c>
      <c r="I2787" t="s">
        <v>16407</v>
      </c>
      <c r="J2787" s="1">
        <v>45121.842152777775</v>
      </c>
      <c r="K2787" t="s">
        <v>16407</v>
      </c>
    </row>
    <row r="2788" spans="1:11">
      <c r="A2788">
        <v>82879</v>
      </c>
      <c r="B2788" t="s">
        <v>17908</v>
      </c>
      <c r="C2788">
        <v>57700030</v>
      </c>
      <c r="D2788" t="s">
        <v>15534</v>
      </c>
      <c r="E2788" t="s">
        <v>15576</v>
      </c>
      <c r="F2788" t="s">
        <v>15550</v>
      </c>
      <c r="G2788" t="s">
        <v>19341</v>
      </c>
      <c r="H2788" s="1">
        <v>45121.842592592591</v>
      </c>
      <c r="I2788" t="s">
        <v>16236</v>
      </c>
      <c r="J2788" s="1">
        <v>45121.842592592591</v>
      </c>
      <c r="K2788" t="s">
        <v>16236</v>
      </c>
    </row>
    <row r="2789" spans="1:11">
      <c r="A2789">
        <v>8644</v>
      </c>
      <c r="B2789" t="s">
        <v>19336</v>
      </c>
      <c r="C2789">
        <v>50365000</v>
      </c>
      <c r="D2789" t="s">
        <v>15534</v>
      </c>
      <c r="E2789" t="s">
        <v>15687</v>
      </c>
      <c r="F2789" t="s">
        <v>15550</v>
      </c>
      <c r="G2789" t="s">
        <v>17878</v>
      </c>
      <c r="H2789" s="1">
        <v>45121.843124999999</v>
      </c>
      <c r="I2789" t="s">
        <v>19338</v>
      </c>
      <c r="J2789" s="1">
        <v>45121.843124999999</v>
      </c>
      <c r="K2789" t="s">
        <v>19338</v>
      </c>
    </row>
    <row r="2790" spans="1:11">
      <c r="A2790">
        <v>4526</v>
      </c>
      <c r="B2790" t="s">
        <v>19342</v>
      </c>
      <c r="C2790">
        <v>50290000</v>
      </c>
      <c r="D2790" t="s">
        <v>15534</v>
      </c>
      <c r="E2790" t="s">
        <v>15586</v>
      </c>
      <c r="F2790" t="s">
        <v>15536</v>
      </c>
      <c r="H2790" s="1">
        <v>45121.844351851854</v>
      </c>
      <c r="I2790" t="s">
        <v>16407</v>
      </c>
      <c r="J2790" s="1">
        <v>45121.844351851854</v>
      </c>
      <c r="K2790" t="s">
        <v>16407</v>
      </c>
    </row>
    <row r="2791" spans="1:11">
      <c r="A2791">
        <v>8444</v>
      </c>
      <c r="B2791" t="s">
        <v>19343</v>
      </c>
      <c r="C2791">
        <v>50515000</v>
      </c>
      <c r="D2791" t="s">
        <v>15534</v>
      </c>
      <c r="E2791" t="s">
        <v>15554</v>
      </c>
      <c r="F2791" t="s">
        <v>15550</v>
      </c>
      <c r="G2791" t="s">
        <v>19344</v>
      </c>
      <c r="H2791" s="1">
        <v>45121.844398148147</v>
      </c>
      <c r="I2791" t="s">
        <v>16552</v>
      </c>
      <c r="J2791" s="1">
        <v>45121.844398148147</v>
      </c>
      <c r="K2791" t="s">
        <v>16552</v>
      </c>
    </row>
    <row r="2792" spans="1:11">
      <c r="A2792">
        <v>9194</v>
      </c>
      <c r="B2792" t="s">
        <v>19345</v>
      </c>
      <c r="C2792">
        <v>50830000</v>
      </c>
      <c r="D2792" t="s">
        <v>15534</v>
      </c>
      <c r="E2792" t="s">
        <v>15535</v>
      </c>
      <c r="F2792" t="s">
        <v>15536</v>
      </c>
      <c r="G2792" t="s">
        <v>19346</v>
      </c>
      <c r="H2792" s="1">
        <v>45121.844618055555</v>
      </c>
      <c r="I2792" t="s">
        <v>15850</v>
      </c>
      <c r="J2792" s="1">
        <v>45121.844618055555</v>
      </c>
      <c r="K2792" t="s">
        <v>15850</v>
      </c>
    </row>
    <row r="2793" spans="1:11">
      <c r="A2793">
        <v>10764</v>
      </c>
      <c r="B2793" t="s">
        <v>19347</v>
      </c>
      <c r="C2793">
        <v>57300010</v>
      </c>
      <c r="D2793" t="s">
        <v>15534</v>
      </c>
      <c r="E2793" t="s">
        <v>15554</v>
      </c>
      <c r="F2793" t="s">
        <v>15550</v>
      </c>
      <c r="G2793" t="s">
        <v>19348</v>
      </c>
      <c r="H2793" s="1">
        <v>45121.84584490741</v>
      </c>
      <c r="I2793" t="s">
        <v>16013</v>
      </c>
      <c r="J2793" s="1">
        <v>45121.84584490741</v>
      </c>
      <c r="K2793" t="s">
        <v>16013</v>
      </c>
    </row>
    <row r="2794" spans="1:11">
      <c r="A2794">
        <v>9036</v>
      </c>
      <c r="B2794" t="s">
        <v>19349</v>
      </c>
      <c r="C2794">
        <v>50255000</v>
      </c>
      <c r="D2794" t="s">
        <v>15534</v>
      </c>
      <c r="E2794" t="s">
        <v>15687</v>
      </c>
      <c r="F2794" t="s">
        <v>15550</v>
      </c>
      <c r="G2794" t="s">
        <v>19350</v>
      </c>
      <c r="H2794" s="1">
        <v>45121.847511574073</v>
      </c>
      <c r="I2794" t="s">
        <v>16833</v>
      </c>
      <c r="J2794" s="1">
        <v>45121.847511574073</v>
      </c>
      <c r="K2794" t="s">
        <v>16833</v>
      </c>
    </row>
    <row r="2795" spans="1:11">
      <c r="A2795">
        <v>9194</v>
      </c>
      <c r="B2795" t="s">
        <v>19345</v>
      </c>
      <c r="C2795">
        <v>50366000</v>
      </c>
      <c r="D2795" t="s">
        <v>15534</v>
      </c>
      <c r="E2795" t="s">
        <v>15586</v>
      </c>
      <c r="F2795" t="s">
        <v>15536</v>
      </c>
      <c r="G2795" t="s">
        <v>19351</v>
      </c>
      <c r="H2795" s="1">
        <v>45121.84820601852</v>
      </c>
      <c r="I2795" t="s">
        <v>15850</v>
      </c>
      <c r="J2795" s="1">
        <v>45121.84820601852</v>
      </c>
      <c r="K2795" t="s">
        <v>15850</v>
      </c>
    </row>
    <row r="2796" spans="1:11">
      <c r="A2796">
        <v>9194</v>
      </c>
      <c r="B2796" t="s">
        <v>19345</v>
      </c>
      <c r="C2796">
        <v>50305028</v>
      </c>
      <c r="D2796" t="s">
        <v>15534</v>
      </c>
      <c r="E2796" t="s">
        <v>15554</v>
      </c>
      <c r="F2796" t="s">
        <v>15536</v>
      </c>
      <c r="G2796" t="s">
        <v>19352</v>
      </c>
      <c r="H2796" s="1">
        <v>45121.848935185182</v>
      </c>
      <c r="I2796" t="s">
        <v>15850</v>
      </c>
      <c r="J2796" s="1">
        <v>45121.848935185182</v>
      </c>
      <c r="K2796" t="s">
        <v>15850</v>
      </c>
    </row>
    <row r="2797" spans="1:11">
      <c r="A2797">
        <v>9194</v>
      </c>
      <c r="B2797" t="s">
        <v>19345</v>
      </c>
      <c r="C2797">
        <v>50810000</v>
      </c>
      <c r="D2797" t="s">
        <v>15534</v>
      </c>
      <c r="E2797" t="s">
        <v>15535</v>
      </c>
      <c r="F2797" t="s">
        <v>15536</v>
      </c>
      <c r="G2797" t="s">
        <v>19353</v>
      </c>
      <c r="H2797" s="1">
        <v>45121.849097222221</v>
      </c>
      <c r="I2797" t="s">
        <v>15850</v>
      </c>
      <c r="J2797" s="1">
        <v>45121.849097222221</v>
      </c>
      <c r="K2797" t="s">
        <v>15850</v>
      </c>
    </row>
    <row r="2798" spans="1:11">
      <c r="A2798">
        <v>10826</v>
      </c>
      <c r="B2798" t="s">
        <v>19354</v>
      </c>
      <c r="C2798">
        <v>58425000</v>
      </c>
      <c r="D2798" t="s">
        <v>15534</v>
      </c>
      <c r="E2798" t="s">
        <v>15554</v>
      </c>
      <c r="F2798" t="s">
        <v>15550</v>
      </c>
      <c r="G2798" t="s">
        <v>19355</v>
      </c>
      <c r="H2798" s="1">
        <v>45121.850138888891</v>
      </c>
      <c r="I2798" t="s">
        <v>16013</v>
      </c>
      <c r="J2798" s="1">
        <v>45121.850138888891</v>
      </c>
      <c r="K2798" t="s">
        <v>16013</v>
      </c>
    </row>
    <row r="2799" spans="1:11">
      <c r="A2799">
        <v>82765</v>
      </c>
      <c r="B2799" t="s">
        <v>19356</v>
      </c>
      <c r="C2799">
        <v>51220000</v>
      </c>
      <c r="D2799" t="s">
        <v>15534</v>
      </c>
      <c r="E2799" t="s">
        <v>15554</v>
      </c>
      <c r="F2799" t="s">
        <v>15550</v>
      </c>
      <c r="G2799" t="s">
        <v>19357</v>
      </c>
      <c r="H2799" s="1">
        <v>45121.850300925929</v>
      </c>
      <c r="I2799" t="s">
        <v>15850</v>
      </c>
      <c r="J2799" s="1">
        <v>45121.850300925929</v>
      </c>
      <c r="K2799" t="s">
        <v>15850</v>
      </c>
    </row>
    <row r="2800" spans="1:11">
      <c r="A2800">
        <v>20818</v>
      </c>
      <c r="B2800" t="s">
        <v>19358</v>
      </c>
      <c r="C2800">
        <v>50320000</v>
      </c>
      <c r="D2800" t="s">
        <v>15534</v>
      </c>
      <c r="E2800" t="s">
        <v>15554</v>
      </c>
      <c r="F2800" t="s">
        <v>15536</v>
      </c>
      <c r="G2800" t="s">
        <v>16484</v>
      </c>
      <c r="H2800" s="1">
        <v>45121.850763888891</v>
      </c>
      <c r="I2800" t="s">
        <v>18165</v>
      </c>
      <c r="J2800" s="1">
        <v>45121.850763888891</v>
      </c>
      <c r="K2800" t="s">
        <v>18165</v>
      </c>
    </row>
    <row r="2801" spans="1:11">
      <c r="A2801">
        <v>126144</v>
      </c>
      <c r="B2801" t="s">
        <v>19359</v>
      </c>
      <c r="C2801">
        <v>50321000</v>
      </c>
      <c r="D2801" t="s">
        <v>15534</v>
      </c>
      <c r="E2801" t="s">
        <v>15544</v>
      </c>
      <c r="F2801" t="s">
        <v>15550</v>
      </c>
      <c r="G2801" t="s">
        <v>19360</v>
      </c>
      <c r="H2801" s="1">
        <v>45121.851689814815</v>
      </c>
      <c r="I2801" t="s">
        <v>17644</v>
      </c>
      <c r="J2801" s="1">
        <v>45121.851689814815</v>
      </c>
      <c r="K2801" t="s">
        <v>17644</v>
      </c>
    </row>
    <row r="2802" spans="1:11">
      <c r="A2802">
        <v>9515</v>
      </c>
      <c r="B2802" t="s">
        <v>19361</v>
      </c>
      <c r="C2802">
        <v>57300010</v>
      </c>
      <c r="D2802" t="s">
        <v>15534</v>
      </c>
      <c r="E2802" t="s">
        <v>15544</v>
      </c>
      <c r="F2802" t="s">
        <v>15550</v>
      </c>
      <c r="G2802" t="s">
        <v>19362</v>
      </c>
      <c r="H2802" s="1">
        <v>45121.851875</v>
      </c>
      <c r="I2802" t="s">
        <v>16552</v>
      </c>
      <c r="J2802" s="1">
        <v>45121.851875</v>
      </c>
      <c r="K2802" t="s">
        <v>16552</v>
      </c>
    </row>
    <row r="2803" spans="1:11">
      <c r="A2803">
        <v>126144</v>
      </c>
      <c r="B2803" t="s">
        <v>19359</v>
      </c>
      <c r="C2803">
        <v>51290000</v>
      </c>
      <c r="D2803" t="s">
        <v>15534</v>
      </c>
      <c r="E2803" t="s">
        <v>15554</v>
      </c>
      <c r="F2803" t="s">
        <v>15550</v>
      </c>
      <c r="G2803" t="s">
        <v>18484</v>
      </c>
      <c r="H2803" s="1">
        <v>45121.851921296293</v>
      </c>
      <c r="I2803" t="s">
        <v>17644</v>
      </c>
      <c r="J2803" s="1">
        <v>45121.851921296293</v>
      </c>
      <c r="K2803" t="s">
        <v>17644</v>
      </c>
    </row>
    <row r="2804" spans="1:11">
      <c r="A2804">
        <v>126032</v>
      </c>
      <c r="B2804" t="s">
        <v>19297</v>
      </c>
      <c r="C2804">
        <v>52004000</v>
      </c>
      <c r="D2804" t="s">
        <v>15534</v>
      </c>
      <c r="E2804" t="s">
        <v>15554</v>
      </c>
      <c r="F2804" t="s">
        <v>15550</v>
      </c>
      <c r="G2804" t="s">
        <v>19363</v>
      </c>
      <c r="H2804" s="1">
        <v>45121.851956018516</v>
      </c>
      <c r="I2804" t="s">
        <v>18362</v>
      </c>
      <c r="J2804" s="1">
        <v>45122.039537037039</v>
      </c>
      <c r="K2804" t="s">
        <v>15879</v>
      </c>
    </row>
    <row r="2805" spans="1:11">
      <c r="A2805">
        <v>9514</v>
      </c>
      <c r="B2805" t="s">
        <v>17703</v>
      </c>
      <c r="C2805">
        <v>57300021</v>
      </c>
      <c r="D2805" t="s">
        <v>15534</v>
      </c>
      <c r="E2805" t="s">
        <v>15549</v>
      </c>
      <c r="F2805" t="s">
        <v>15550</v>
      </c>
      <c r="G2805" t="s">
        <v>19364</v>
      </c>
      <c r="H2805" s="1">
        <v>45121.853483796294</v>
      </c>
      <c r="I2805" t="s">
        <v>17701</v>
      </c>
      <c r="J2805" s="1">
        <v>45121.853483796294</v>
      </c>
      <c r="K2805" t="s">
        <v>17701</v>
      </c>
    </row>
    <row r="2806" spans="1:11">
      <c r="A2806">
        <v>9032</v>
      </c>
      <c r="B2806" t="s">
        <v>19365</v>
      </c>
      <c r="C2806">
        <v>50321000</v>
      </c>
      <c r="D2806" t="s">
        <v>15534</v>
      </c>
      <c r="E2806" t="s">
        <v>15586</v>
      </c>
      <c r="F2806" t="s">
        <v>15536</v>
      </c>
      <c r="G2806" t="s">
        <v>19366</v>
      </c>
      <c r="H2806" s="1">
        <v>45121.853518518517</v>
      </c>
      <c r="I2806" t="s">
        <v>16833</v>
      </c>
      <c r="J2806" s="1">
        <v>45121.853518518517</v>
      </c>
      <c r="K2806" t="s">
        <v>16833</v>
      </c>
    </row>
    <row r="2807" spans="1:11">
      <c r="A2807">
        <v>109329</v>
      </c>
      <c r="B2807" t="s">
        <v>19367</v>
      </c>
      <c r="C2807">
        <v>51210000</v>
      </c>
      <c r="D2807" t="s">
        <v>15534</v>
      </c>
      <c r="E2807" t="s">
        <v>15554</v>
      </c>
      <c r="F2807" t="s">
        <v>15550</v>
      </c>
      <c r="G2807" t="s">
        <v>19368</v>
      </c>
      <c r="H2807" s="1">
        <v>45121.854155092595</v>
      </c>
      <c r="I2807" t="s">
        <v>17523</v>
      </c>
      <c r="J2807" s="1">
        <v>45121.854155092595</v>
      </c>
      <c r="K2807" t="s">
        <v>17523</v>
      </c>
    </row>
    <row r="2808" spans="1:11">
      <c r="A2808">
        <v>10826</v>
      </c>
      <c r="B2808" t="s">
        <v>19354</v>
      </c>
      <c r="C2808">
        <v>50905006</v>
      </c>
      <c r="D2808" t="s">
        <v>15534</v>
      </c>
      <c r="E2808" t="s">
        <v>15554</v>
      </c>
      <c r="F2808" t="s">
        <v>15550</v>
      </c>
      <c r="G2808" t="s">
        <v>19369</v>
      </c>
      <c r="H2808" s="1">
        <v>45121.856064814812</v>
      </c>
      <c r="I2808" t="s">
        <v>16013</v>
      </c>
      <c r="J2808" s="1">
        <v>45121.856064814812</v>
      </c>
      <c r="K2808" t="s">
        <v>16013</v>
      </c>
    </row>
    <row r="2809" spans="1:11">
      <c r="A2809">
        <v>10762</v>
      </c>
      <c r="B2809" t="s">
        <v>19370</v>
      </c>
      <c r="C2809">
        <v>50905000</v>
      </c>
      <c r="D2809" t="s">
        <v>15534</v>
      </c>
      <c r="E2809" t="s">
        <v>15554</v>
      </c>
      <c r="F2809" t="s">
        <v>15550</v>
      </c>
      <c r="G2809" t="s">
        <v>19371</v>
      </c>
      <c r="H2809" s="1">
        <v>45121.856817129628</v>
      </c>
      <c r="I2809" t="s">
        <v>16013</v>
      </c>
      <c r="J2809" s="1">
        <v>45121.856817129628</v>
      </c>
      <c r="K2809" t="s">
        <v>16013</v>
      </c>
    </row>
    <row r="2810" spans="1:11">
      <c r="A2810">
        <v>9031</v>
      </c>
      <c r="B2810" t="s">
        <v>19372</v>
      </c>
      <c r="C2810">
        <v>50321000</v>
      </c>
      <c r="D2810" t="s">
        <v>15534</v>
      </c>
      <c r="E2810" t="s">
        <v>15544</v>
      </c>
      <c r="F2810" t="s">
        <v>15550</v>
      </c>
      <c r="G2810" t="s">
        <v>19373</v>
      </c>
      <c r="H2810" s="1">
        <v>45121.857152777775</v>
      </c>
      <c r="I2810" t="s">
        <v>19042</v>
      </c>
      <c r="J2810" s="1">
        <v>45121.857152777775</v>
      </c>
      <c r="K2810" t="s">
        <v>19042</v>
      </c>
    </row>
    <row r="2811" spans="1:11">
      <c r="A2811">
        <v>49201</v>
      </c>
      <c r="B2811" t="s">
        <v>16234</v>
      </c>
      <c r="C2811">
        <v>51210000</v>
      </c>
      <c r="D2811" t="s">
        <v>15534</v>
      </c>
      <c r="E2811" t="s">
        <v>15554</v>
      </c>
      <c r="F2811" t="s">
        <v>15550</v>
      </c>
      <c r="G2811" t="s">
        <v>19374</v>
      </c>
      <c r="H2811" s="1">
        <v>45121.858437499999</v>
      </c>
      <c r="I2811" t="s">
        <v>16236</v>
      </c>
      <c r="J2811" s="1">
        <v>45121.858437499999</v>
      </c>
      <c r="K2811" t="s">
        <v>16236</v>
      </c>
    </row>
    <row r="2812" spans="1:11">
      <c r="A2812">
        <v>10507</v>
      </c>
      <c r="B2812" t="s">
        <v>19375</v>
      </c>
      <c r="C2812">
        <v>57300010</v>
      </c>
      <c r="D2812" t="s">
        <v>15534</v>
      </c>
      <c r="E2812" t="s">
        <v>15535</v>
      </c>
      <c r="F2812" t="s">
        <v>15536</v>
      </c>
      <c r="G2812" t="s">
        <v>19376</v>
      </c>
      <c r="H2812" s="1">
        <v>45121.858564814815</v>
      </c>
      <c r="I2812" t="s">
        <v>19042</v>
      </c>
      <c r="J2812" s="1">
        <v>45121.858564814815</v>
      </c>
      <c r="K2812" t="s">
        <v>19042</v>
      </c>
    </row>
    <row r="2813" spans="1:11">
      <c r="A2813">
        <v>126032</v>
      </c>
      <c r="B2813" t="s">
        <v>19297</v>
      </c>
      <c r="C2813">
        <v>52005000</v>
      </c>
      <c r="D2813" t="s">
        <v>15534</v>
      </c>
      <c r="E2813" t="s">
        <v>15535</v>
      </c>
      <c r="F2813" t="s">
        <v>15536</v>
      </c>
      <c r="G2813" t="s">
        <v>18540</v>
      </c>
      <c r="H2813" s="1">
        <v>45121.859768518516</v>
      </c>
      <c r="I2813" t="s">
        <v>18362</v>
      </c>
      <c r="J2813" s="1">
        <v>45121.859768518516</v>
      </c>
      <c r="K2813" t="s">
        <v>18362</v>
      </c>
    </row>
    <row r="2814" spans="1:11">
      <c r="A2814">
        <v>82719</v>
      </c>
      <c r="B2814" t="s">
        <v>19377</v>
      </c>
      <c r="C2814">
        <v>57700030</v>
      </c>
      <c r="D2814" t="s">
        <v>15534</v>
      </c>
      <c r="E2814" t="s">
        <v>15576</v>
      </c>
      <c r="F2814" t="s">
        <v>15550</v>
      </c>
      <c r="G2814" t="s">
        <v>19378</v>
      </c>
      <c r="H2814" s="1">
        <v>45121.862847222219</v>
      </c>
      <c r="I2814" t="s">
        <v>15850</v>
      </c>
      <c r="J2814" s="1">
        <v>45121.862847222219</v>
      </c>
      <c r="K2814" t="s">
        <v>15850</v>
      </c>
    </row>
    <row r="2815" spans="1:11">
      <c r="A2815">
        <v>83094</v>
      </c>
      <c r="B2815" t="s">
        <v>19379</v>
      </c>
      <c r="C2815">
        <v>50321000</v>
      </c>
      <c r="D2815" t="s">
        <v>15534</v>
      </c>
      <c r="E2815" t="s">
        <v>15549</v>
      </c>
      <c r="F2815" t="s">
        <v>15550</v>
      </c>
      <c r="G2815" t="s">
        <v>19380</v>
      </c>
      <c r="H2815" s="1">
        <v>45121.865729166668</v>
      </c>
      <c r="I2815" t="s">
        <v>16692</v>
      </c>
      <c r="J2815" s="1">
        <v>45121.865729166668</v>
      </c>
      <c r="K2815" t="s">
        <v>16692</v>
      </c>
    </row>
    <row r="2816" spans="1:11">
      <c r="A2816">
        <v>9395</v>
      </c>
      <c r="B2816" t="s">
        <v>19381</v>
      </c>
      <c r="C2816">
        <v>51220000</v>
      </c>
      <c r="D2816" t="s">
        <v>15534</v>
      </c>
      <c r="E2816" t="s">
        <v>15544</v>
      </c>
      <c r="F2816" t="s">
        <v>15550</v>
      </c>
      <c r="G2816" t="s">
        <v>19382</v>
      </c>
      <c r="H2816" s="1">
        <v>45121.868518518517</v>
      </c>
      <c r="I2816" t="s">
        <v>16936</v>
      </c>
      <c r="J2816" s="1">
        <v>45121.868518518517</v>
      </c>
      <c r="K2816" t="s">
        <v>16936</v>
      </c>
    </row>
    <row r="2817" spans="1:11">
      <c r="A2817">
        <v>126087</v>
      </c>
      <c r="B2817" t="s">
        <v>19383</v>
      </c>
      <c r="C2817">
        <v>50830000</v>
      </c>
      <c r="D2817" t="s">
        <v>15534</v>
      </c>
      <c r="E2817" t="s">
        <v>15687</v>
      </c>
      <c r="F2817" t="s">
        <v>15550</v>
      </c>
      <c r="G2817" t="s">
        <v>19384</v>
      </c>
      <c r="H2817" s="1">
        <v>45121.868587962963</v>
      </c>
      <c r="I2817" t="s">
        <v>15872</v>
      </c>
      <c r="J2817" s="1">
        <v>45121.868587962963</v>
      </c>
      <c r="K2817" t="s">
        <v>15872</v>
      </c>
    </row>
    <row r="2818" spans="1:11">
      <c r="A2818">
        <v>10768</v>
      </c>
      <c r="B2818" t="s">
        <v>19385</v>
      </c>
      <c r="C2818">
        <v>55700000</v>
      </c>
      <c r="D2818" t="s">
        <v>15534</v>
      </c>
      <c r="E2818" t="s">
        <v>15576</v>
      </c>
      <c r="F2818" t="s">
        <v>15550</v>
      </c>
      <c r="G2818" t="s">
        <v>19386</v>
      </c>
      <c r="H2818" s="1">
        <v>45121.870196759257</v>
      </c>
      <c r="I2818" t="s">
        <v>16073</v>
      </c>
      <c r="J2818" s="1">
        <v>45121.870196759257</v>
      </c>
      <c r="K2818" t="s">
        <v>16073</v>
      </c>
    </row>
    <row r="2819" spans="1:11">
      <c r="A2819">
        <v>82754</v>
      </c>
      <c r="B2819" t="s">
        <v>19387</v>
      </c>
      <c r="C2819">
        <v>50366000</v>
      </c>
      <c r="D2819" t="s">
        <v>15534</v>
      </c>
      <c r="E2819" t="s">
        <v>15544</v>
      </c>
      <c r="F2819" t="s">
        <v>15550</v>
      </c>
      <c r="G2819" t="s">
        <v>19388</v>
      </c>
      <c r="H2819" s="1">
        <v>45121.87054398148</v>
      </c>
      <c r="I2819" t="s">
        <v>15850</v>
      </c>
      <c r="J2819" s="1">
        <v>45121.87054398148</v>
      </c>
      <c r="K2819" t="s">
        <v>15850</v>
      </c>
    </row>
    <row r="2820" spans="1:11">
      <c r="A2820">
        <v>20527</v>
      </c>
      <c r="B2820" t="s">
        <v>19389</v>
      </c>
      <c r="C2820">
        <v>50365000</v>
      </c>
      <c r="D2820" t="s">
        <v>15534</v>
      </c>
      <c r="E2820" t="s">
        <v>15687</v>
      </c>
      <c r="F2820" t="s">
        <v>15550</v>
      </c>
      <c r="G2820" t="s">
        <v>19390</v>
      </c>
      <c r="H2820" s="1">
        <v>45121.871215277781</v>
      </c>
      <c r="I2820" t="s">
        <v>19042</v>
      </c>
      <c r="J2820" s="1">
        <v>45121.871215277781</v>
      </c>
      <c r="K2820" t="s">
        <v>19042</v>
      </c>
    </row>
    <row r="2821" spans="1:11">
      <c r="A2821">
        <v>20669</v>
      </c>
      <c r="B2821" t="s">
        <v>17670</v>
      </c>
      <c r="C2821">
        <v>50305021</v>
      </c>
      <c r="D2821" t="s">
        <v>15534</v>
      </c>
      <c r="E2821" t="s">
        <v>15554</v>
      </c>
      <c r="F2821" t="s">
        <v>15536</v>
      </c>
      <c r="G2821" t="s">
        <v>19391</v>
      </c>
      <c r="H2821" s="1">
        <v>45121.871261574073</v>
      </c>
      <c r="I2821" t="s">
        <v>16936</v>
      </c>
      <c r="J2821" s="1">
        <v>45121.872210648151</v>
      </c>
      <c r="K2821" t="s">
        <v>16936</v>
      </c>
    </row>
    <row r="2822" spans="1:11">
      <c r="A2822">
        <v>126087</v>
      </c>
      <c r="B2822" t="s">
        <v>19383</v>
      </c>
      <c r="C2822">
        <v>50305028</v>
      </c>
      <c r="D2822" t="s">
        <v>15534</v>
      </c>
      <c r="E2822" t="s">
        <v>15687</v>
      </c>
      <c r="F2822" t="s">
        <v>15536</v>
      </c>
      <c r="G2822" t="s">
        <v>19392</v>
      </c>
      <c r="H2822" s="1">
        <v>45121.87190972222</v>
      </c>
      <c r="I2822" t="s">
        <v>15872</v>
      </c>
      <c r="J2822" s="1">
        <v>45121.87190972222</v>
      </c>
      <c r="K2822" t="s">
        <v>15872</v>
      </c>
    </row>
    <row r="2823" spans="1:11">
      <c r="A2823">
        <v>10598</v>
      </c>
      <c r="B2823" t="s">
        <v>19169</v>
      </c>
      <c r="C2823">
        <v>50365000</v>
      </c>
      <c r="D2823" t="s">
        <v>15534</v>
      </c>
      <c r="E2823" t="s">
        <v>15586</v>
      </c>
      <c r="F2823" t="s">
        <v>15550</v>
      </c>
      <c r="G2823" t="s">
        <v>19393</v>
      </c>
      <c r="H2823" s="1">
        <v>45121.872025462966</v>
      </c>
      <c r="I2823" t="s">
        <v>18325</v>
      </c>
      <c r="J2823" s="1">
        <v>45121.872025462966</v>
      </c>
      <c r="K2823" t="s">
        <v>18325</v>
      </c>
    </row>
    <row r="2824" spans="1:11">
      <c r="A2824">
        <v>9406</v>
      </c>
      <c r="B2824" t="s">
        <v>17665</v>
      </c>
      <c r="C2824">
        <v>58200002</v>
      </c>
      <c r="D2824" t="s">
        <v>15534</v>
      </c>
      <c r="E2824" t="s">
        <v>15554</v>
      </c>
      <c r="F2824" t="s">
        <v>15550</v>
      </c>
      <c r="G2824" t="s">
        <v>19394</v>
      </c>
      <c r="H2824" s="1">
        <v>45121.872314814813</v>
      </c>
      <c r="I2824" t="s">
        <v>16236</v>
      </c>
      <c r="J2824" s="1">
        <v>45121.872314814813</v>
      </c>
      <c r="K2824" t="s">
        <v>16236</v>
      </c>
    </row>
    <row r="2825" spans="1:11">
      <c r="A2825">
        <v>20669</v>
      </c>
      <c r="B2825" t="s">
        <v>17670</v>
      </c>
      <c r="C2825">
        <v>50350000</v>
      </c>
      <c r="D2825" t="s">
        <v>15534</v>
      </c>
      <c r="E2825" t="s">
        <v>15535</v>
      </c>
      <c r="F2825" t="s">
        <v>15536</v>
      </c>
      <c r="G2825" t="s">
        <v>19391</v>
      </c>
      <c r="H2825" s="1">
        <v>45121.872858796298</v>
      </c>
      <c r="I2825" t="s">
        <v>16936</v>
      </c>
      <c r="J2825" s="1">
        <v>45121.872858796298</v>
      </c>
      <c r="K2825" t="s">
        <v>16936</v>
      </c>
    </row>
    <row r="2826" spans="1:11">
      <c r="A2826">
        <v>83139</v>
      </c>
      <c r="B2826" t="s">
        <v>19395</v>
      </c>
      <c r="C2826">
        <v>50305028</v>
      </c>
      <c r="D2826" t="s">
        <v>15534</v>
      </c>
      <c r="E2826" t="s">
        <v>15554</v>
      </c>
      <c r="F2826" t="s">
        <v>15550</v>
      </c>
      <c r="G2826" t="s">
        <v>19396</v>
      </c>
      <c r="H2826" s="1">
        <v>45121.87295138889</v>
      </c>
      <c r="I2826" t="s">
        <v>16692</v>
      </c>
      <c r="J2826" s="1">
        <v>45121.87295138889</v>
      </c>
      <c r="K2826" t="s">
        <v>16692</v>
      </c>
    </row>
    <row r="2827" spans="1:11">
      <c r="A2827">
        <v>83309</v>
      </c>
      <c r="B2827" t="s">
        <v>19397</v>
      </c>
      <c r="C2827">
        <v>50810000</v>
      </c>
      <c r="D2827" t="s">
        <v>15534</v>
      </c>
      <c r="E2827" t="s">
        <v>15554</v>
      </c>
      <c r="F2827" t="s">
        <v>15536</v>
      </c>
      <c r="G2827" t="s">
        <v>19398</v>
      </c>
      <c r="H2827" s="1">
        <v>45121.873611111114</v>
      </c>
      <c r="I2827" t="s">
        <v>17523</v>
      </c>
      <c r="J2827" s="1">
        <v>45121.873912037037</v>
      </c>
      <c r="K2827" t="s">
        <v>17523</v>
      </c>
    </row>
    <row r="2828" spans="1:11">
      <c r="A2828">
        <v>10727</v>
      </c>
      <c r="B2828" t="s">
        <v>19399</v>
      </c>
      <c r="C2828">
        <v>50905006</v>
      </c>
      <c r="D2828" t="s">
        <v>15534</v>
      </c>
      <c r="E2828" t="s">
        <v>15554</v>
      </c>
      <c r="F2828" t="s">
        <v>15536</v>
      </c>
      <c r="G2828" t="s">
        <v>19400</v>
      </c>
      <c r="H2828" s="1">
        <v>45121.874097222222</v>
      </c>
      <c r="I2828" t="s">
        <v>15850</v>
      </c>
      <c r="J2828" s="1">
        <v>45121.874097222222</v>
      </c>
      <c r="K2828" t="s">
        <v>15850</v>
      </c>
    </row>
    <row r="2829" spans="1:11">
      <c r="A2829">
        <v>126094</v>
      </c>
      <c r="B2829" t="s">
        <v>19401</v>
      </c>
      <c r="C2829">
        <v>50355000</v>
      </c>
      <c r="D2829" t="s">
        <v>15534</v>
      </c>
      <c r="E2829" t="s">
        <v>15586</v>
      </c>
      <c r="F2829" t="s">
        <v>15536</v>
      </c>
      <c r="G2829" t="s">
        <v>19402</v>
      </c>
      <c r="H2829" s="1">
        <v>45121.87431712963</v>
      </c>
      <c r="I2829" t="s">
        <v>19403</v>
      </c>
      <c r="J2829" s="1">
        <v>45121.87431712963</v>
      </c>
      <c r="K2829" t="s">
        <v>19403</v>
      </c>
    </row>
    <row r="2830" spans="1:11">
      <c r="A2830">
        <v>59810</v>
      </c>
      <c r="B2830" t="s">
        <v>19404</v>
      </c>
      <c r="C2830">
        <v>50355000</v>
      </c>
      <c r="D2830" t="s">
        <v>15534</v>
      </c>
      <c r="E2830" t="s">
        <v>15544</v>
      </c>
      <c r="F2830" t="s">
        <v>15536</v>
      </c>
      <c r="G2830" t="s">
        <v>19405</v>
      </c>
      <c r="H2830" s="1">
        <v>45121.874513888892</v>
      </c>
      <c r="I2830" t="s">
        <v>15954</v>
      </c>
      <c r="J2830" s="1">
        <v>45121.874513888892</v>
      </c>
      <c r="K2830" t="s">
        <v>15954</v>
      </c>
    </row>
    <row r="2831" spans="1:11">
      <c r="A2831">
        <v>126100</v>
      </c>
      <c r="B2831" t="s">
        <v>19406</v>
      </c>
      <c r="C2831">
        <v>50305028</v>
      </c>
      <c r="D2831" t="s">
        <v>15534</v>
      </c>
      <c r="E2831" t="s">
        <v>15586</v>
      </c>
      <c r="F2831" t="s">
        <v>15536</v>
      </c>
      <c r="G2831" t="s">
        <v>19402</v>
      </c>
      <c r="H2831" s="1">
        <v>45121.875011574077</v>
      </c>
      <c r="I2831" t="s">
        <v>19403</v>
      </c>
      <c r="J2831" s="1">
        <v>45121.875011574077</v>
      </c>
      <c r="K2831" t="s">
        <v>19403</v>
      </c>
    </row>
    <row r="2832" spans="1:11">
      <c r="A2832">
        <v>21491</v>
      </c>
      <c r="B2832" t="s">
        <v>19407</v>
      </c>
      <c r="C2832">
        <v>50310000</v>
      </c>
      <c r="D2832" t="s">
        <v>15534</v>
      </c>
      <c r="E2832" t="s">
        <v>15554</v>
      </c>
      <c r="F2832" t="s">
        <v>15536</v>
      </c>
      <c r="G2832" t="s">
        <v>19408</v>
      </c>
      <c r="H2832" s="1">
        <v>45121.875162037039</v>
      </c>
      <c r="I2832" t="s">
        <v>16936</v>
      </c>
      <c r="J2832" s="1">
        <v>45121.875162037039</v>
      </c>
      <c r="K2832" t="s">
        <v>16936</v>
      </c>
    </row>
    <row r="2833" spans="1:11">
      <c r="A2833">
        <v>69715</v>
      </c>
      <c r="B2833" t="s">
        <v>19409</v>
      </c>
      <c r="C2833">
        <v>50905006</v>
      </c>
      <c r="D2833" t="s">
        <v>15534</v>
      </c>
      <c r="E2833" t="s">
        <v>15540</v>
      </c>
      <c r="F2833" t="s">
        <v>15536</v>
      </c>
      <c r="G2833" t="s">
        <v>19410</v>
      </c>
      <c r="H2833" s="1">
        <v>45121.875509259262</v>
      </c>
      <c r="I2833" t="s">
        <v>19042</v>
      </c>
      <c r="J2833" s="1">
        <v>45121.875509259262</v>
      </c>
      <c r="K2833" t="s">
        <v>19042</v>
      </c>
    </row>
    <row r="2834" spans="1:11">
      <c r="A2834">
        <v>11507</v>
      </c>
      <c r="B2834" t="s">
        <v>19411</v>
      </c>
      <c r="C2834">
        <v>51210000</v>
      </c>
      <c r="D2834" t="s">
        <v>15534</v>
      </c>
      <c r="E2834" t="s">
        <v>15535</v>
      </c>
      <c r="F2834" t="s">
        <v>15550</v>
      </c>
      <c r="G2834" t="s">
        <v>19412</v>
      </c>
      <c r="H2834" s="1">
        <v>45121.875949074078</v>
      </c>
      <c r="I2834" t="s">
        <v>16909</v>
      </c>
      <c r="J2834" s="1">
        <v>45121.875949074078</v>
      </c>
      <c r="K2834" t="s">
        <v>16909</v>
      </c>
    </row>
    <row r="2835" spans="1:11">
      <c r="A2835">
        <v>11507</v>
      </c>
      <c r="B2835" t="s">
        <v>19411</v>
      </c>
      <c r="C2835">
        <v>50320000</v>
      </c>
      <c r="D2835" t="s">
        <v>15534</v>
      </c>
      <c r="E2835" t="s">
        <v>15554</v>
      </c>
      <c r="F2835" t="s">
        <v>15550</v>
      </c>
      <c r="G2835" t="s">
        <v>19413</v>
      </c>
      <c r="H2835" s="1">
        <v>45121.876828703702</v>
      </c>
      <c r="I2835" t="s">
        <v>16909</v>
      </c>
      <c r="J2835" s="1">
        <v>45121.876828703702</v>
      </c>
      <c r="K2835" t="s">
        <v>16909</v>
      </c>
    </row>
    <row r="2836" spans="1:11">
      <c r="A2836">
        <v>3099</v>
      </c>
      <c r="B2836" t="s">
        <v>19414</v>
      </c>
      <c r="C2836">
        <v>50305025</v>
      </c>
      <c r="D2836" t="s">
        <v>15534</v>
      </c>
      <c r="E2836" t="s">
        <v>15544</v>
      </c>
      <c r="F2836" t="s">
        <v>15550</v>
      </c>
      <c r="G2836" t="s">
        <v>19415</v>
      </c>
      <c r="H2836" s="1">
        <v>45121.877141203702</v>
      </c>
      <c r="I2836" t="s">
        <v>19042</v>
      </c>
      <c r="J2836" s="1">
        <v>45121.877141203702</v>
      </c>
      <c r="K2836" t="s">
        <v>19042</v>
      </c>
    </row>
    <row r="2837" spans="1:11">
      <c r="A2837">
        <v>83180</v>
      </c>
      <c r="B2837" t="s">
        <v>19416</v>
      </c>
      <c r="C2837">
        <v>55700000</v>
      </c>
      <c r="D2837" t="s">
        <v>15534</v>
      </c>
      <c r="E2837" t="s">
        <v>15554</v>
      </c>
      <c r="F2837" t="s">
        <v>15550</v>
      </c>
      <c r="G2837" t="s">
        <v>19417</v>
      </c>
      <c r="H2837" s="1">
        <v>45121.877141203702</v>
      </c>
      <c r="I2837" t="s">
        <v>18535</v>
      </c>
      <c r="J2837" s="1">
        <v>45121.877141203702</v>
      </c>
      <c r="K2837" t="s">
        <v>18535</v>
      </c>
    </row>
    <row r="2838" spans="1:11">
      <c r="A2838">
        <v>8689</v>
      </c>
      <c r="B2838" t="s">
        <v>19418</v>
      </c>
      <c r="C2838">
        <v>50905006</v>
      </c>
      <c r="D2838" t="s">
        <v>15534</v>
      </c>
      <c r="E2838" t="s">
        <v>15586</v>
      </c>
      <c r="F2838" t="s">
        <v>15536</v>
      </c>
      <c r="G2838" t="s">
        <v>19419</v>
      </c>
      <c r="H2838" s="1">
        <v>45121.877175925925</v>
      </c>
      <c r="I2838" t="s">
        <v>16013</v>
      </c>
      <c r="J2838" s="1">
        <v>45121.877175925925</v>
      </c>
      <c r="K2838" t="s">
        <v>16013</v>
      </c>
    </row>
    <row r="2839" spans="1:11">
      <c r="A2839">
        <v>3099</v>
      </c>
      <c r="B2839" t="s">
        <v>19414</v>
      </c>
      <c r="C2839">
        <v>50810000</v>
      </c>
      <c r="D2839" t="s">
        <v>15534</v>
      </c>
      <c r="E2839" t="s">
        <v>15554</v>
      </c>
      <c r="F2839" t="s">
        <v>15550</v>
      </c>
      <c r="G2839" t="s">
        <v>19420</v>
      </c>
      <c r="H2839" s="1">
        <v>45121.877881944441</v>
      </c>
      <c r="I2839" t="s">
        <v>19042</v>
      </c>
      <c r="J2839" s="1">
        <v>45121.877881944441</v>
      </c>
      <c r="K2839" t="s">
        <v>19042</v>
      </c>
    </row>
    <row r="2840" spans="1:11">
      <c r="A2840">
        <v>9195</v>
      </c>
      <c r="B2840" t="s">
        <v>19421</v>
      </c>
      <c r="C2840">
        <v>50905006</v>
      </c>
      <c r="D2840" t="s">
        <v>15534</v>
      </c>
      <c r="E2840" t="s">
        <v>15554</v>
      </c>
      <c r="F2840" t="s">
        <v>15536</v>
      </c>
      <c r="G2840" t="s">
        <v>19400</v>
      </c>
      <c r="H2840" s="1">
        <v>45121.878206018519</v>
      </c>
      <c r="I2840" t="s">
        <v>15850</v>
      </c>
      <c r="J2840" s="1">
        <v>45121.878206018519</v>
      </c>
      <c r="K2840" t="s">
        <v>15850</v>
      </c>
    </row>
    <row r="2841" spans="1:11">
      <c r="A2841">
        <v>10780</v>
      </c>
      <c r="B2841" t="s">
        <v>19285</v>
      </c>
      <c r="C2841">
        <v>50905006</v>
      </c>
      <c r="D2841" t="s">
        <v>15534</v>
      </c>
      <c r="E2841" t="s">
        <v>15586</v>
      </c>
      <c r="F2841" t="s">
        <v>15536</v>
      </c>
      <c r="G2841" t="s">
        <v>19419</v>
      </c>
      <c r="H2841" s="1">
        <v>45121.879050925927</v>
      </c>
      <c r="I2841" t="s">
        <v>16013</v>
      </c>
      <c r="J2841" s="1">
        <v>45121.879050925927</v>
      </c>
      <c r="K2841" t="s">
        <v>16013</v>
      </c>
    </row>
    <row r="2842" spans="1:11">
      <c r="A2842">
        <v>126144</v>
      </c>
      <c r="B2842" t="s">
        <v>19359</v>
      </c>
      <c r="C2842">
        <v>50905006</v>
      </c>
      <c r="D2842" t="s">
        <v>15534</v>
      </c>
      <c r="E2842" t="s">
        <v>15554</v>
      </c>
      <c r="F2842" t="s">
        <v>15536</v>
      </c>
      <c r="G2842" t="s">
        <v>19422</v>
      </c>
      <c r="H2842" s="1">
        <v>45121.879675925928</v>
      </c>
      <c r="I2842" t="s">
        <v>17644</v>
      </c>
      <c r="J2842" s="1">
        <v>45121.879675925928</v>
      </c>
      <c r="K2842" t="s">
        <v>17644</v>
      </c>
    </row>
    <row r="2843" spans="1:11">
      <c r="A2843">
        <v>21469</v>
      </c>
      <c r="B2843" t="s">
        <v>19423</v>
      </c>
      <c r="C2843">
        <v>50315000</v>
      </c>
      <c r="D2843" t="s">
        <v>15534</v>
      </c>
      <c r="E2843" t="s">
        <v>15554</v>
      </c>
      <c r="F2843" t="s">
        <v>15550</v>
      </c>
      <c r="G2843" t="s">
        <v>19424</v>
      </c>
      <c r="H2843" s="1">
        <v>45121.879942129628</v>
      </c>
      <c r="I2843" t="s">
        <v>16936</v>
      </c>
      <c r="J2843" s="1">
        <v>45121.879942129628</v>
      </c>
      <c r="K2843" t="s">
        <v>16936</v>
      </c>
    </row>
    <row r="2844" spans="1:11">
      <c r="A2844">
        <v>9463</v>
      </c>
      <c r="B2844" t="s">
        <v>15718</v>
      </c>
      <c r="C2844">
        <v>51220000</v>
      </c>
      <c r="D2844" t="s">
        <v>15534</v>
      </c>
      <c r="E2844" t="s">
        <v>15687</v>
      </c>
      <c r="F2844" t="s">
        <v>15550</v>
      </c>
      <c r="G2844" t="s">
        <v>19425</v>
      </c>
      <c r="H2844" s="1">
        <v>45121.880219907405</v>
      </c>
      <c r="I2844" t="s">
        <v>15707</v>
      </c>
      <c r="J2844" s="1">
        <v>45121.880497685182</v>
      </c>
      <c r="K2844" t="s">
        <v>15707</v>
      </c>
    </row>
    <row r="2845" spans="1:11">
      <c r="A2845">
        <v>83139</v>
      </c>
      <c r="B2845" t="s">
        <v>19395</v>
      </c>
      <c r="C2845">
        <v>50390000</v>
      </c>
      <c r="D2845" t="s">
        <v>15534</v>
      </c>
      <c r="E2845" t="s">
        <v>15554</v>
      </c>
      <c r="F2845" t="s">
        <v>15550</v>
      </c>
      <c r="G2845" t="s">
        <v>19426</v>
      </c>
      <c r="H2845" s="1">
        <v>45121.880416666667</v>
      </c>
      <c r="I2845" t="s">
        <v>16692</v>
      </c>
      <c r="J2845" s="1">
        <v>45121.880416666667</v>
      </c>
      <c r="K2845" t="s">
        <v>16692</v>
      </c>
    </row>
    <row r="2846" spans="1:11">
      <c r="A2846">
        <v>126155</v>
      </c>
      <c r="B2846" t="s">
        <v>15870</v>
      </c>
      <c r="C2846">
        <v>50305021</v>
      </c>
      <c r="D2846" t="s">
        <v>15534</v>
      </c>
      <c r="E2846" t="s">
        <v>15554</v>
      </c>
      <c r="F2846" t="s">
        <v>15550</v>
      </c>
      <c r="G2846" t="s">
        <v>19427</v>
      </c>
      <c r="H2846" s="1">
        <v>45121.882337962961</v>
      </c>
      <c r="I2846" t="s">
        <v>15872</v>
      </c>
      <c r="J2846" s="1">
        <v>45121.882337962961</v>
      </c>
      <c r="K2846" t="s">
        <v>15872</v>
      </c>
    </row>
    <row r="2847" spans="1:11">
      <c r="A2847">
        <v>10767</v>
      </c>
      <c r="B2847" t="s">
        <v>19428</v>
      </c>
      <c r="C2847">
        <v>50515000</v>
      </c>
      <c r="D2847" t="s">
        <v>15534</v>
      </c>
      <c r="E2847" t="s">
        <v>15554</v>
      </c>
      <c r="F2847" t="s">
        <v>15550</v>
      </c>
      <c r="G2847" t="s">
        <v>19429</v>
      </c>
      <c r="H2847" s="1">
        <v>45121.882418981484</v>
      </c>
      <c r="I2847" t="s">
        <v>16013</v>
      </c>
      <c r="J2847" s="1">
        <v>45121.882418981484</v>
      </c>
      <c r="K2847" t="s">
        <v>16013</v>
      </c>
    </row>
    <row r="2848" spans="1:11">
      <c r="A2848">
        <v>10823</v>
      </c>
      <c r="B2848" t="s">
        <v>19430</v>
      </c>
      <c r="C2848">
        <v>50515000</v>
      </c>
      <c r="D2848" t="s">
        <v>15534</v>
      </c>
      <c r="E2848" t="s">
        <v>15554</v>
      </c>
      <c r="F2848" t="s">
        <v>15536</v>
      </c>
      <c r="G2848" t="s">
        <v>19431</v>
      </c>
      <c r="H2848" s="1">
        <v>45121.8830787037</v>
      </c>
      <c r="I2848" t="s">
        <v>16013</v>
      </c>
      <c r="J2848" s="1">
        <v>45121.8830787037</v>
      </c>
      <c r="K2848" t="s">
        <v>16013</v>
      </c>
    </row>
    <row r="2849" spans="1:11">
      <c r="A2849">
        <v>83309</v>
      </c>
      <c r="B2849" t="s">
        <v>19397</v>
      </c>
      <c r="C2849">
        <v>56200060</v>
      </c>
      <c r="D2849" t="s">
        <v>15534</v>
      </c>
      <c r="E2849" t="s">
        <v>15535</v>
      </c>
      <c r="F2849" t="s">
        <v>15550</v>
      </c>
      <c r="G2849" t="s">
        <v>19432</v>
      </c>
      <c r="H2849" s="1">
        <v>45121.885601851849</v>
      </c>
      <c r="I2849" t="s">
        <v>17523</v>
      </c>
      <c r="J2849" s="1">
        <v>45121.889594907407</v>
      </c>
      <c r="K2849" t="s">
        <v>17523</v>
      </c>
    </row>
    <row r="2850" spans="1:11">
      <c r="A2850">
        <v>10767</v>
      </c>
      <c r="B2850" t="s">
        <v>19428</v>
      </c>
      <c r="C2850">
        <v>50290000</v>
      </c>
      <c r="D2850" t="s">
        <v>15534</v>
      </c>
      <c r="E2850" t="s">
        <v>15554</v>
      </c>
      <c r="F2850" t="s">
        <v>15536</v>
      </c>
      <c r="G2850" t="s">
        <v>19433</v>
      </c>
      <c r="H2850" s="1">
        <v>45121.885798611111</v>
      </c>
      <c r="I2850" t="s">
        <v>16013</v>
      </c>
      <c r="J2850" s="1">
        <v>45121.885798611111</v>
      </c>
      <c r="K2850" t="s">
        <v>16013</v>
      </c>
    </row>
    <row r="2851" spans="1:11">
      <c r="A2851">
        <v>20599</v>
      </c>
      <c r="B2851" t="s">
        <v>19434</v>
      </c>
      <c r="C2851">
        <v>50321000</v>
      </c>
      <c r="D2851" t="s">
        <v>15534</v>
      </c>
      <c r="E2851" t="s">
        <v>15544</v>
      </c>
      <c r="F2851" t="s">
        <v>15550</v>
      </c>
      <c r="G2851" t="s">
        <v>19435</v>
      </c>
      <c r="H2851" s="1">
        <v>45121.886967592596</v>
      </c>
      <c r="I2851" t="s">
        <v>16013</v>
      </c>
      <c r="J2851" s="1">
        <v>45121.886967592596</v>
      </c>
      <c r="K2851" t="s">
        <v>16013</v>
      </c>
    </row>
    <row r="2852" spans="1:11">
      <c r="A2852">
        <v>20600</v>
      </c>
      <c r="B2852" t="s">
        <v>19436</v>
      </c>
      <c r="C2852">
        <v>50321000</v>
      </c>
      <c r="D2852" t="s">
        <v>15534</v>
      </c>
      <c r="E2852" t="s">
        <v>15544</v>
      </c>
      <c r="F2852" t="s">
        <v>15550</v>
      </c>
      <c r="G2852" t="s">
        <v>19435</v>
      </c>
      <c r="H2852" s="1">
        <v>45121.887627314813</v>
      </c>
      <c r="I2852" t="s">
        <v>16013</v>
      </c>
      <c r="J2852" s="1">
        <v>45121.887627314813</v>
      </c>
      <c r="K2852" t="s">
        <v>16013</v>
      </c>
    </row>
    <row r="2853" spans="1:11">
      <c r="A2853">
        <v>11089</v>
      </c>
      <c r="B2853" t="s">
        <v>19437</v>
      </c>
      <c r="C2853">
        <v>57100000</v>
      </c>
      <c r="D2853" t="s">
        <v>15534</v>
      </c>
      <c r="E2853" t="s">
        <v>15554</v>
      </c>
      <c r="F2853" t="s">
        <v>15550</v>
      </c>
      <c r="G2853" t="s">
        <v>19438</v>
      </c>
      <c r="H2853" s="1">
        <v>45121.887650462966</v>
      </c>
      <c r="I2853" t="s">
        <v>17688</v>
      </c>
      <c r="J2853" s="1">
        <v>45121.887650462966</v>
      </c>
      <c r="K2853" t="s">
        <v>17688</v>
      </c>
    </row>
    <row r="2854" spans="1:11">
      <c r="A2854">
        <v>10826</v>
      </c>
      <c r="B2854" t="s">
        <v>19354</v>
      </c>
      <c r="C2854">
        <v>50321000</v>
      </c>
      <c r="D2854" t="s">
        <v>15534</v>
      </c>
      <c r="E2854" t="s">
        <v>15586</v>
      </c>
      <c r="F2854" t="s">
        <v>15536</v>
      </c>
      <c r="G2854" t="s">
        <v>19419</v>
      </c>
      <c r="H2854" s="1">
        <v>45121.88921296296</v>
      </c>
      <c r="I2854" t="s">
        <v>16013</v>
      </c>
      <c r="J2854" s="1">
        <v>45121.88921296296</v>
      </c>
      <c r="K2854" t="s">
        <v>16013</v>
      </c>
    </row>
    <row r="2855" spans="1:11">
      <c r="A2855">
        <v>11093</v>
      </c>
      <c r="B2855" t="s">
        <v>19439</v>
      </c>
      <c r="C2855">
        <v>50905006</v>
      </c>
      <c r="D2855" t="s">
        <v>15534</v>
      </c>
      <c r="E2855" t="s">
        <v>15554</v>
      </c>
      <c r="F2855" t="s">
        <v>15536</v>
      </c>
      <c r="G2855" t="s">
        <v>19440</v>
      </c>
      <c r="H2855" s="1">
        <v>45121.89135416667</v>
      </c>
      <c r="I2855" t="s">
        <v>17688</v>
      </c>
      <c r="J2855" s="1">
        <v>45121.89135416667</v>
      </c>
      <c r="K2855" t="s">
        <v>17688</v>
      </c>
    </row>
    <row r="2856" spans="1:11">
      <c r="A2856">
        <v>83309</v>
      </c>
      <c r="B2856" t="s">
        <v>19397</v>
      </c>
      <c r="C2856">
        <v>50350001</v>
      </c>
      <c r="D2856" t="s">
        <v>15534</v>
      </c>
      <c r="E2856" t="s">
        <v>15687</v>
      </c>
      <c r="F2856" t="s">
        <v>15550</v>
      </c>
      <c r="G2856" t="s">
        <v>19441</v>
      </c>
      <c r="H2856" s="1">
        <v>45121.894282407404</v>
      </c>
      <c r="I2856" t="s">
        <v>17523</v>
      </c>
      <c r="J2856" s="1">
        <v>45121.894282407404</v>
      </c>
      <c r="K2856" t="s">
        <v>17523</v>
      </c>
    </row>
    <row r="2857" spans="1:11">
      <c r="A2857">
        <v>10506</v>
      </c>
      <c r="B2857" t="s">
        <v>19442</v>
      </c>
      <c r="C2857">
        <v>50515000</v>
      </c>
      <c r="D2857" t="s">
        <v>15534</v>
      </c>
      <c r="E2857" t="s">
        <v>15554</v>
      </c>
      <c r="F2857" t="s">
        <v>15536</v>
      </c>
      <c r="G2857" t="s">
        <v>19443</v>
      </c>
      <c r="H2857" s="1">
        <v>45121.895138888889</v>
      </c>
      <c r="I2857" t="s">
        <v>19042</v>
      </c>
      <c r="J2857" s="1">
        <v>45121.895138888889</v>
      </c>
      <c r="K2857" t="s">
        <v>19042</v>
      </c>
    </row>
    <row r="2858" spans="1:11">
      <c r="A2858">
        <v>11172</v>
      </c>
      <c r="B2858" t="s">
        <v>17667</v>
      </c>
      <c r="C2858">
        <v>57300000</v>
      </c>
      <c r="D2858" t="s">
        <v>15534</v>
      </c>
      <c r="E2858" t="s">
        <v>15554</v>
      </c>
      <c r="F2858" t="s">
        <v>15550</v>
      </c>
      <c r="G2858" t="s">
        <v>19444</v>
      </c>
      <c r="H2858" s="1">
        <v>45121.895231481481</v>
      </c>
      <c r="I2858" t="s">
        <v>16236</v>
      </c>
      <c r="J2858" s="1">
        <v>45121.895231481481</v>
      </c>
      <c r="K2858" t="s">
        <v>16236</v>
      </c>
    </row>
    <row r="2859" spans="1:11">
      <c r="A2859">
        <v>11094</v>
      </c>
      <c r="B2859" t="s">
        <v>19445</v>
      </c>
      <c r="C2859">
        <v>50905006</v>
      </c>
      <c r="D2859" t="s">
        <v>15534</v>
      </c>
      <c r="E2859" t="s">
        <v>15554</v>
      </c>
      <c r="F2859" t="s">
        <v>15536</v>
      </c>
      <c r="G2859" t="s">
        <v>19446</v>
      </c>
      <c r="H2859" s="1">
        <v>45121.896747685183</v>
      </c>
      <c r="I2859" t="s">
        <v>17688</v>
      </c>
      <c r="J2859" s="1">
        <v>45121.896747685183</v>
      </c>
      <c r="K2859" t="s">
        <v>17688</v>
      </c>
    </row>
    <row r="2860" spans="1:11">
      <c r="A2860">
        <v>20526</v>
      </c>
      <c r="B2860" t="s">
        <v>19447</v>
      </c>
      <c r="C2860">
        <v>50905006</v>
      </c>
      <c r="D2860" t="s">
        <v>15534</v>
      </c>
      <c r="E2860" t="s">
        <v>15540</v>
      </c>
      <c r="F2860" t="s">
        <v>15536</v>
      </c>
      <c r="G2860" t="s">
        <v>19410</v>
      </c>
      <c r="H2860" s="1">
        <v>45121.896874999999</v>
      </c>
      <c r="I2860" t="s">
        <v>19042</v>
      </c>
      <c r="J2860" s="1">
        <v>45121.896874999999</v>
      </c>
      <c r="K2860" t="s">
        <v>19042</v>
      </c>
    </row>
    <row r="2861" spans="1:11">
      <c r="A2861">
        <v>21509</v>
      </c>
      <c r="B2861" t="s">
        <v>17672</v>
      </c>
      <c r="C2861">
        <v>51220000</v>
      </c>
      <c r="D2861" t="s">
        <v>15534</v>
      </c>
      <c r="E2861" t="s">
        <v>15549</v>
      </c>
      <c r="F2861" t="s">
        <v>15550</v>
      </c>
      <c r="G2861" t="s">
        <v>19448</v>
      </c>
      <c r="H2861" s="1">
        <v>45121.902789351851</v>
      </c>
      <c r="I2861" t="s">
        <v>16936</v>
      </c>
      <c r="J2861" s="1">
        <v>45121.902789351851</v>
      </c>
      <c r="K2861" t="s">
        <v>16936</v>
      </c>
    </row>
    <row r="2862" spans="1:11">
      <c r="A2862">
        <v>126100</v>
      </c>
      <c r="B2862" t="s">
        <v>19406</v>
      </c>
      <c r="C2862">
        <v>50321000</v>
      </c>
      <c r="D2862" t="s">
        <v>15534</v>
      </c>
      <c r="E2862" t="s">
        <v>15586</v>
      </c>
      <c r="F2862" t="s">
        <v>15536</v>
      </c>
      <c r="G2862" t="s">
        <v>19449</v>
      </c>
      <c r="H2862" s="1">
        <v>45121.904583333337</v>
      </c>
      <c r="I2862" t="s">
        <v>19403</v>
      </c>
      <c r="J2862" s="1">
        <v>45121.904583333337</v>
      </c>
      <c r="K2862" t="s">
        <v>19403</v>
      </c>
    </row>
    <row r="2863" spans="1:11">
      <c r="A2863">
        <v>11102</v>
      </c>
      <c r="B2863" t="s">
        <v>19450</v>
      </c>
      <c r="C2863">
        <v>50320000</v>
      </c>
      <c r="D2863" t="s">
        <v>15534</v>
      </c>
      <c r="E2863" t="s">
        <v>15554</v>
      </c>
      <c r="F2863" t="s">
        <v>15550</v>
      </c>
      <c r="G2863" t="s">
        <v>19451</v>
      </c>
      <c r="H2863" s="1">
        <v>45121.904699074075</v>
      </c>
      <c r="I2863" t="s">
        <v>17688</v>
      </c>
      <c r="J2863" s="1">
        <v>45121.904699074075</v>
      </c>
      <c r="K2863" t="s">
        <v>17688</v>
      </c>
    </row>
    <row r="2864" spans="1:11">
      <c r="A2864">
        <v>10592</v>
      </c>
      <c r="B2864" t="s">
        <v>19452</v>
      </c>
      <c r="C2864">
        <v>50321000</v>
      </c>
      <c r="D2864" t="s">
        <v>15534</v>
      </c>
      <c r="E2864" t="s">
        <v>15554</v>
      </c>
      <c r="F2864" t="s">
        <v>15536</v>
      </c>
      <c r="G2864" t="s">
        <v>16453</v>
      </c>
      <c r="H2864" s="1">
        <v>45121.907731481479</v>
      </c>
      <c r="I2864" t="s">
        <v>18325</v>
      </c>
      <c r="J2864" s="1">
        <v>45121.907731481479</v>
      </c>
      <c r="K2864" t="s">
        <v>18325</v>
      </c>
    </row>
    <row r="2865" spans="1:11">
      <c r="A2865">
        <v>20858</v>
      </c>
      <c r="B2865" t="s">
        <v>19453</v>
      </c>
      <c r="C2865">
        <v>50320000</v>
      </c>
      <c r="D2865" t="s">
        <v>15534</v>
      </c>
      <c r="E2865" t="s">
        <v>15535</v>
      </c>
      <c r="F2865" t="s">
        <v>15536</v>
      </c>
      <c r="H2865" s="1">
        <v>45121.908125000002</v>
      </c>
      <c r="I2865" t="s">
        <v>18535</v>
      </c>
      <c r="J2865" s="1">
        <v>45121.908125000002</v>
      </c>
      <c r="K2865" t="s">
        <v>18535</v>
      </c>
    </row>
    <row r="2866" spans="1:11">
      <c r="A2866">
        <v>11132</v>
      </c>
      <c r="B2866" t="s">
        <v>19454</v>
      </c>
      <c r="C2866">
        <v>51220000</v>
      </c>
      <c r="D2866" t="s">
        <v>15534</v>
      </c>
      <c r="E2866" t="s">
        <v>15554</v>
      </c>
      <c r="F2866" t="s">
        <v>15550</v>
      </c>
      <c r="H2866" s="1">
        <v>45121.909444444442</v>
      </c>
      <c r="I2866" t="s">
        <v>18535</v>
      </c>
      <c r="J2866" s="1">
        <v>45121.909444444442</v>
      </c>
      <c r="K2866" t="s">
        <v>18535</v>
      </c>
    </row>
    <row r="2867" spans="1:11">
      <c r="A2867">
        <v>11103</v>
      </c>
      <c r="B2867" t="s">
        <v>19455</v>
      </c>
      <c r="C2867">
        <v>51220000</v>
      </c>
      <c r="D2867" t="s">
        <v>15534</v>
      </c>
      <c r="E2867" t="s">
        <v>15554</v>
      </c>
      <c r="F2867" t="s">
        <v>15550</v>
      </c>
      <c r="G2867" t="s">
        <v>19456</v>
      </c>
      <c r="H2867" s="1">
        <v>45121.909745370373</v>
      </c>
      <c r="I2867" t="s">
        <v>17688</v>
      </c>
      <c r="J2867" s="1">
        <v>45121.909745370373</v>
      </c>
      <c r="K2867" t="s">
        <v>17688</v>
      </c>
    </row>
    <row r="2868" spans="1:11">
      <c r="A2868">
        <v>126032</v>
      </c>
      <c r="B2868" t="s">
        <v>19297</v>
      </c>
      <c r="C2868">
        <v>50305025</v>
      </c>
      <c r="D2868" t="s">
        <v>15534</v>
      </c>
      <c r="E2868" t="s">
        <v>15554</v>
      </c>
      <c r="F2868" t="s">
        <v>15550</v>
      </c>
      <c r="G2868" t="s">
        <v>19457</v>
      </c>
      <c r="H2868" s="1">
        <v>45121.911226851851</v>
      </c>
      <c r="I2868" t="s">
        <v>18362</v>
      </c>
      <c r="J2868" s="1">
        <v>45122.04</v>
      </c>
      <c r="K2868" t="s">
        <v>15879</v>
      </c>
    </row>
    <row r="2869" spans="1:11">
      <c r="A2869">
        <v>76367</v>
      </c>
      <c r="B2869" t="s">
        <v>19458</v>
      </c>
      <c r="C2869">
        <v>50905006</v>
      </c>
      <c r="D2869" t="s">
        <v>15534</v>
      </c>
      <c r="E2869" t="s">
        <v>15540</v>
      </c>
      <c r="F2869" t="s">
        <v>15536</v>
      </c>
      <c r="G2869" t="s">
        <v>19459</v>
      </c>
      <c r="H2869" s="1">
        <v>45121.912604166668</v>
      </c>
      <c r="I2869" t="s">
        <v>19042</v>
      </c>
      <c r="J2869" s="1">
        <v>45121.912604166668</v>
      </c>
      <c r="K2869" t="s">
        <v>19042</v>
      </c>
    </row>
    <row r="2870" spans="1:11">
      <c r="A2870">
        <v>11135</v>
      </c>
      <c r="B2870" t="s">
        <v>19460</v>
      </c>
      <c r="C2870">
        <v>57300010</v>
      </c>
      <c r="D2870" t="s">
        <v>15534</v>
      </c>
      <c r="E2870" t="s">
        <v>15554</v>
      </c>
      <c r="F2870" t="s">
        <v>15550</v>
      </c>
      <c r="H2870" s="1">
        <v>45121.913611111115</v>
      </c>
      <c r="I2870" t="s">
        <v>18535</v>
      </c>
      <c r="J2870" s="1">
        <v>45121.913611111115</v>
      </c>
      <c r="K2870" t="s">
        <v>18535</v>
      </c>
    </row>
    <row r="2871" spans="1:11">
      <c r="A2871">
        <v>11135</v>
      </c>
      <c r="B2871" t="s">
        <v>19460</v>
      </c>
      <c r="C2871">
        <v>58425000</v>
      </c>
      <c r="D2871" t="s">
        <v>15534</v>
      </c>
      <c r="E2871" t="s">
        <v>15554</v>
      </c>
      <c r="F2871" t="s">
        <v>15550</v>
      </c>
      <c r="H2871" s="1">
        <v>45121.914398148147</v>
      </c>
      <c r="I2871" t="s">
        <v>18535</v>
      </c>
      <c r="J2871" s="1">
        <v>45121.914398148147</v>
      </c>
      <c r="K2871" t="s">
        <v>18535</v>
      </c>
    </row>
    <row r="2872" spans="1:11">
      <c r="A2872">
        <v>126032</v>
      </c>
      <c r="B2872" t="s">
        <v>19297</v>
      </c>
      <c r="C2872">
        <v>50350000</v>
      </c>
      <c r="D2872" t="s">
        <v>15534</v>
      </c>
      <c r="E2872" t="s">
        <v>15535</v>
      </c>
      <c r="F2872" t="s">
        <v>15536</v>
      </c>
      <c r="G2872" t="s">
        <v>19461</v>
      </c>
      <c r="H2872" s="1">
        <v>45121.917592592596</v>
      </c>
      <c r="I2872" t="s">
        <v>18362</v>
      </c>
      <c r="J2872" s="1">
        <v>45121.917592592596</v>
      </c>
      <c r="K2872" t="s">
        <v>18362</v>
      </c>
    </row>
    <row r="2873" spans="1:11">
      <c r="A2873">
        <v>11111</v>
      </c>
      <c r="B2873" t="s">
        <v>19462</v>
      </c>
      <c r="C2873">
        <v>50305025</v>
      </c>
      <c r="D2873" t="s">
        <v>15534</v>
      </c>
      <c r="E2873" t="s">
        <v>15544</v>
      </c>
      <c r="F2873" t="s">
        <v>15550</v>
      </c>
      <c r="G2873" t="s">
        <v>19463</v>
      </c>
      <c r="H2873" s="1">
        <v>45121.920752314814</v>
      </c>
      <c r="I2873" t="s">
        <v>17688</v>
      </c>
      <c r="J2873" s="1">
        <v>45121.977847222224</v>
      </c>
      <c r="K2873" t="s">
        <v>17688</v>
      </c>
    </row>
    <row r="2874" spans="1:11">
      <c r="A2874">
        <v>126032</v>
      </c>
      <c r="B2874" t="s">
        <v>19297</v>
      </c>
      <c r="C2874">
        <v>57300021</v>
      </c>
      <c r="D2874" t="s">
        <v>15534</v>
      </c>
      <c r="E2874" t="s">
        <v>15535</v>
      </c>
      <c r="F2874" t="s">
        <v>15536</v>
      </c>
      <c r="G2874" t="s">
        <v>19464</v>
      </c>
      <c r="H2874" s="1">
        <v>45121.921284722222</v>
      </c>
      <c r="I2874" t="s">
        <v>18362</v>
      </c>
      <c r="J2874" s="1">
        <v>45121.921284722222</v>
      </c>
      <c r="K2874" t="s">
        <v>18362</v>
      </c>
    </row>
    <row r="2875" spans="1:11">
      <c r="A2875">
        <v>9161</v>
      </c>
      <c r="B2875" t="s">
        <v>19465</v>
      </c>
      <c r="C2875">
        <v>50320000</v>
      </c>
      <c r="D2875" t="s">
        <v>15534</v>
      </c>
      <c r="E2875" t="s">
        <v>15554</v>
      </c>
      <c r="F2875" t="s">
        <v>15550</v>
      </c>
      <c r="G2875" t="s">
        <v>19466</v>
      </c>
      <c r="H2875" s="1">
        <v>45121.926689814813</v>
      </c>
      <c r="I2875" t="s">
        <v>17688</v>
      </c>
      <c r="J2875" s="1">
        <v>45121.978518518517</v>
      </c>
      <c r="K2875" t="s">
        <v>17688</v>
      </c>
    </row>
    <row r="2876" spans="1:11">
      <c r="A2876">
        <v>9161</v>
      </c>
      <c r="B2876" t="s">
        <v>19465</v>
      </c>
      <c r="C2876">
        <v>50321000</v>
      </c>
      <c r="D2876" t="s">
        <v>15534</v>
      </c>
      <c r="E2876" t="s">
        <v>15554</v>
      </c>
      <c r="F2876" t="s">
        <v>15550</v>
      </c>
      <c r="G2876" t="s">
        <v>19467</v>
      </c>
      <c r="H2876" s="1">
        <v>45121.92732638889</v>
      </c>
      <c r="I2876" t="s">
        <v>17688</v>
      </c>
      <c r="J2876" s="1">
        <v>45121.979074074072</v>
      </c>
      <c r="K2876" t="s">
        <v>17688</v>
      </c>
    </row>
    <row r="2877" spans="1:11">
      <c r="A2877">
        <v>9163</v>
      </c>
      <c r="B2877" t="s">
        <v>19468</v>
      </c>
      <c r="C2877">
        <v>51210000</v>
      </c>
      <c r="D2877" t="s">
        <v>15534</v>
      </c>
      <c r="E2877" t="s">
        <v>15554</v>
      </c>
      <c r="F2877" t="s">
        <v>15550</v>
      </c>
      <c r="G2877" t="s">
        <v>19469</v>
      </c>
      <c r="H2877" s="1">
        <v>45121.928310185183</v>
      </c>
      <c r="I2877" t="s">
        <v>17688</v>
      </c>
      <c r="J2877" s="1">
        <v>45121.928310185183</v>
      </c>
      <c r="K2877" t="s">
        <v>17688</v>
      </c>
    </row>
    <row r="2878" spans="1:11">
      <c r="A2878">
        <v>43017</v>
      </c>
      <c r="B2878" t="s">
        <v>6136</v>
      </c>
      <c r="C2878">
        <v>50321000</v>
      </c>
      <c r="D2878" t="s">
        <v>15534</v>
      </c>
      <c r="E2878" t="s">
        <v>15554</v>
      </c>
      <c r="F2878" t="s">
        <v>15536</v>
      </c>
      <c r="G2878" t="s">
        <v>19470</v>
      </c>
      <c r="H2878" s="1">
        <v>45121.929085648146</v>
      </c>
      <c r="I2878" t="s">
        <v>16665</v>
      </c>
      <c r="J2878" s="1">
        <v>45121.929085648146</v>
      </c>
      <c r="K2878" t="s">
        <v>16665</v>
      </c>
    </row>
    <row r="2879" spans="1:11">
      <c r="A2879">
        <v>43023</v>
      </c>
      <c r="B2879" t="s">
        <v>253</v>
      </c>
      <c r="C2879">
        <v>58425000</v>
      </c>
      <c r="D2879" t="s">
        <v>15534</v>
      </c>
      <c r="E2879" t="s">
        <v>15544</v>
      </c>
      <c r="F2879" t="s">
        <v>15536</v>
      </c>
      <c r="G2879" t="s">
        <v>19471</v>
      </c>
      <c r="H2879" s="1">
        <v>45121.933530092596</v>
      </c>
      <c r="I2879" t="s">
        <v>16665</v>
      </c>
      <c r="J2879" s="1">
        <v>45121.933530092596</v>
      </c>
      <c r="K2879" t="s">
        <v>16665</v>
      </c>
    </row>
    <row r="2880" spans="1:11">
      <c r="A2880">
        <v>126036</v>
      </c>
      <c r="B2880" t="s">
        <v>19472</v>
      </c>
      <c r="C2880">
        <v>50305025</v>
      </c>
      <c r="D2880" t="s">
        <v>15534</v>
      </c>
      <c r="E2880" t="s">
        <v>15544</v>
      </c>
      <c r="F2880" t="s">
        <v>15550</v>
      </c>
      <c r="G2880" t="s">
        <v>19473</v>
      </c>
      <c r="H2880" s="1">
        <v>45121.945462962962</v>
      </c>
      <c r="I2880" t="s">
        <v>17784</v>
      </c>
      <c r="J2880" s="1">
        <v>45121.945462962962</v>
      </c>
      <c r="K2880" t="s">
        <v>17784</v>
      </c>
    </row>
    <row r="2881" spans="1:11">
      <c r="A2881">
        <v>126093</v>
      </c>
      <c r="B2881" t="s">
        <v>19474</v>
      </c>
      <c r="C2881">
        <v>50320000</v>
      </c>
      <c r="D2881" t="s">
        <v>15534</v>
      </c>
      <c r="E2881" t="s">
        <v>15554</v>
      </c>
      <c r="F2881" t="s">
        <v>15550</v>
      </c>
      <c r="G2881" t="s">
        <v>19475</v>
      </c>
      <c r="H2881" s="1">
        <v>45121.94736111111</v>
      </c>
      <c r="I2881" t="s">
        <v>19476</v>
      </c>
      <c r="J2881" s="1">
        <v>45121.94736111111</v>
      </c>
      <c r="K2881" t="s">
        <v>19476</v>
      </c>
    </row>
    <row r="2882" spans="1:11">
      <c r="A2882">
        <v>11620</v>
      </c>
      <c r="B2882" t="s">
        <v>19477</v>
      </c>
      <c r="C2882">
        <v>51220000</v>
      </c>
      <c r="D2882" t="s">
        <v>15534</v>
      </c>
      <c r="E2882" t="s">
        <v>15554</v>
      </c>
      <c r="F2882" t="s">
        <v>15536</v>
      </c>
      <c r="G2882" t="s">
        <v>15764</v>
      </c>
      <c r="H2882" s="1">
        <v>45121.97079861111</v>
      </c>
      <c r="I2882" t="s">
        <v>18142</v>
      </c>
      <c r="J2882" s="1">
        <v>45121.97079861111</v>
      </c>
      <c r="K2882" t="s">
        <v>18142</v>
      </c>
    </row>
    <row r="2883" spans="1:11">
      <c r="A2883">
        <v>11622</v>
      </c>
      <c r="B2883" t="s">
        <v>19478</v>
      </c>
      <c r="C2883">
        <v>51220000</v>
      </c>
      <c r="D2883" t="s">
        <v>15534</v>
      </c>
      <c r="E2883" t="s">
        <v>15554</v>
      </c>
      <c r="F2883" t="s">
        <v>15536</v>
      </c>
      <c r="G2883" t="s">
        <v>15764</v>
      </c>
      <c r="H2883" s="1">
        <v>45121.972743055558</v>
      </c>
      <c r="I2883" t="s">
        <v>18142</v>
      </c>
      <c r="J2883" s="1">
        <v>45121.972743055558</v>
      </c>
      <c r="K2883" t="s">
        <v>18142</v>
      </c>
    </row>
    <row r="2884" spans="1:11">
      <c r="A2884">
        <v>20821</v>
      </c>
      <c r="B2884" t="s">
        <v>17663</v>
      </c>
      <c r="C2884">
        <v>50335000</v>
      </c>
      <c r="D2884" t="s">
        <v>15534</v>
      </c>
      <c r="E2884" t="s">
        <v>15586</v>
      </c>
      <c r="F2884" t="s">
        <v>15550</v>
      </c>
      <c r="G2884" t="s">
        <v>19479</v>
      </c>
      <c r="H2884" s="1">
        <v>45121.995937500003</v>
      </c>
      <c r="I2884" t="s">
        <v>16909</v>
      </c>
      <c r="J2884" s="1">
        <v>45121.995937500003</v>
      </c>
      <c r="K2884" t="s">
        <v>16909</v>
      </c>
    </row>
    <row r="2885" spans="1:11">
      <c r="A2885">
        <v>9156</v>
      </c>
      <c r="B2885" t="s">
        <v>19480</v>
      </c>
      <c r="C2885">
        <v>50290000</v>
      </c>
      <c r="D2885" t="s">
        <v>15534</v>
      </c>
      <c r="E2885" t="s">
        <v>15554</v>
      </c>
      <c r="F2885" t="s">
        <v>15550</v>
      </c>
      <c r="G2885" t="s">
        <v>19481</v>
      </c>
      <c r="H2885" s="1">
        <v>45122.135555555556</v>
      </c>
      <c r="I2885" t="s">
        <v>18165</v>
      </c>
      <c r="J2885" s="1">
        <v>45122.135555555556</v>
      </c>
      <c r="K2885" t="s">
        <v>18165</v>
      </c>
    </row>
    <row r="2886" spans="1:11">
      <c r="A2886">
        <v>10838</v>
      </c>
      <c r="B2886" t="s">
        <v>19482</v>
      </c>
      <c r="C2886">
        <v>51230000</v>
      </c>
      <c r="D2886" t="s">
        <v>15534</v>
      </c>
      <c r="E2886" t="s">
        <v>15554</v>
      </c>
      <c r="F2886" t="s">
        <v>15550</v>
      </c>
      <c r="G2886" t="s">
        <v>19483</v>
      </c>
      <c r="H2886" s="1">
        <v>45122.153321759259</v>
      </c>
      <c r="I2886" t="s">
        <v>18165</v>
      </c>
      <c r="J2886" s="1">
        <v>45122.153321759259</v>
      </c>
      <c r="K2886" t="s">
        <v>18165</v>
      </c>
    </row>
    <row r="2887" spans="1:11">
      <c r="A2887">
        <v>99478</v>
      </c>
      <c r="B2887" t="s">
        <v>19484</v>
      </c>
      <c r="C2887">
        <v>50515000</v>
      </c>
      <c r="D2887" t="s">
        <v>15534</v>
      </c>
      <c r="E2887" t="s">
        <v>15586</v>
      </c>
      <c r="F2887" t="s">
        <v>15536</v>
      </c>
      <c r="G2887" t="s">
        <v>19485</v>
      </c>
      <c r="H2887" s="1">
        <v>45122.858287037037</v>
      </c>
      <c r="I2887" t="s">
        <v>15821</v>
      </c>
      <c r="J2887" s="1">
        <v>45122.858287037037</v>
      </c>
      <c r="K2887" t="s">
        <v>15821</v>
      </c>
    </row>
    <row r="2888" spans="1:11">
      <c r="A2888">
        <v>90310</v>
      </c>
      <c r="B2888" t="s">
        <v>19486</v>
      </c>
      <c r="C2888">
        <v>50366000</v>
      </c>
      <c r="D2888" t="s">
        <v>15534</v>
      </c>
      <c r="E2888" t="s">
        <v>15554</v>
      </c>
      <c r="F2888" t="s">
        <v>15536</v>
      </c>
      <c r="G2888" t="s">
        <v>19487</v>
      </c>
      <c r="H2888" s="1">
        <v>45122.873217592591</v>
      </c>
      <c r="I2888" t="s">
        <v>15821</v>
      </c>
      <c r="J2888" s="1">
        <v>45122.873217592591</v>
      </c>
      <c r="K2888" t="s">
        <v>15821</v>
      </c>
    </row>
    <row r="2889" spans="1:11">
      <c r="A2889">
        <v>20438</v>
      </c>
      <c r="B2889" t="s">
        <v>15822</v>
      </c>
      <c r="C2889">
        <v>50366000</v>
      </c>
      <c r="D2889" t="s">
        <v>15534</v>
      </c>
      <c r="E2889" t="s">
        <v>15544</v>
      </c>
      <c r="F2889" t="s">
        <v>15536</v>
      </c>
      <c r="G2889" t="s">
        <v>19488</v>
      </c>
      <c r="H2889" s="1">
        <v>45122.874699074076</v>
      </c>
      <c r="I2889" t="s">
        <v>15821</v>
      </c>
      <c r="J2889" s="1">
        <v>45122.874699074076</v>
      </c>
      <c r="K2889" t="s">
        <v>15821</v>
      </c>
    </row>
    <row r="2890" spans="1:11">
      <c r="A2890">
        <v>20418</v>
      </c>
      <c r="B2890" t="s">
        <v>19489</v>
      </c>
      <c r="C2890">
        <v>51210000</v>
      </c>
      <c r="D2890" t="s">
        <v>15534</v>
      </c>
      <c r="E2890" t="s">
        <v>15549</v>
      </c>
      <c r="F2890" t="s">
        <v>15536</v>
      </c>
      <c r="G2890" t="s">
        <v>11666</v>
      </c>
      <c r="H2890" s="1">
        <v>45122.877187500002</v>
      </c>
      <c r="I2890" t="s">
        <v>15821</v>
      </c>
      <c r="J2890" s="1">
        <v>45122.877187500002</v>
      </c>
      <c r="K2890" t="s">
        <v>15821</v>
      </c>
    </row>
    <row r="2891" spans="1:11">
      <c r="A2891">
        <v>99476</v>
      </c>
      <c r="B2891" t="s">
        <v>15825</v>
      </c>
      <c r="C2891">
        <v>51210000</v>
      </c>
      <c r="D2891" t="s">
        <v>15534</v>
      </c>
      <c r="E2891" t="s">
        <v>15544</v>
      </c>
      <c r="F2891" t="s">
        <v>15550</v>
      </c>
      <c r="G2891" t="s">
        <v>3357</v>
      </c>
      <c r="H2891" s="1">
        <v>45122.882592592592</v>
      </c>
      <c r="I2891" t="s">
        <v>15821</v>
      </c>
      <c r="J2891" s="1">
        <v>45122.882592592592</v>
      </c>
      <c r="K2891" t="s">
        <v>15821</v>
      </c>
    </row>
    <row r="2892" spans="1:11">
      <c r="A2892">
        <v>11136</v>
      </c>
      <c r="B2892" t="s">
        <v>19490</v>
      </c>
      <c r="C2892">
        <v>50321000</v>
      </c>
      <c r="D2892" t="s">
        <v>15534</v>
      </c>
      <c r="E2892" t="s">
        <v>15544</v>
      </c>
      <c r="F2892" t="s">
        <v>15550</v>
      </c>
      <c r="G2892" t="s">
        <v>3920</v>
      </c>
      <c r="H2892" s="1">
        <v>45122.895150462966</v>
      </c>
      <c r="I2892" t="s">
        <v>15821</v>
      </c>
      <c r="J2892" s="1">
        <v>45122.895150462966</v>
      </c>
      <c r="K2892" t="s">
        <v>15821</v>
      </c>
    </row>
    <row r="2893" spans="1:11">
      <c r="A2893">
        <v>20444</v>
      </c>
      <c r="B2893" t="s">
        <v>15830</v>
      </c>
      <c r="C2893">
        <v>50321000</v>
      </c>
      <c r="D2893" t="s">
        <v>15534</v>
      </c>
      <c r="E2893" t="s">
        <v>15586</v>
      </c>
      <c r="F2893" t="s">
        <v>15550</v>
      </c>
      <c r="G2893" t="s">
        <v>19491</v>
      </c>
      <c r="H2893" s="1">
        <v>45122.933356481481</v>
      </c>
      <c r="I2893" t="s">
        <v>15821</v>
      </c>
      <c r="J2893" s="1">
        <v>45122.933356481481</v>
      </c>
      <c r="K2893" t="s">
        <v>15821</v>
      </c>
    </row>
    <row r="2894" spans="1:11">
      <c r="A2894">
        <v>20445</v>
      </c>
      <c r="B2894" t="s">
        <v>6416</v>
      </c>
      <c r="C2894">
        <v>50365000</v>
      </c>
      <c r="D2894" t="s">
        <v>15534</v>
      </c>
      <c r="E2894" t="s">
        <v>15586</v>
      </c>
      <c r="F2894" t="s">
        <v>15536</v>
      </c>
      <c r="G2894" t="s">
        <v>15832</v>
      </c>
      <c r="H2894" s="1">
        <v>45122.950694444444</v>
      </c>
      <c r="I2894" t="s">
        <v>15821</v>
      </c>
      <c r="J2894" s="1">
        <v>45122.950694444444</v>
      </c>
      <c r="K2894" t="s">
        <v>15821</v>
      </c>
    </row>
    <row r="2895" spans="1:11">
      <c r="A2895">
        <v>20445</v>
      </c>
      <c r="B2895" t="s">
        <v>6416</v>
      </c>
      <c r="C2895">
        <v>50905000</v>
      </c>
      <c r="D2895" t="s">
        <v>15534</v>
      </c>
      <c r="E2895" t="s">
        <v>15586</v>
      </c>
      <c r="F2895" t="s">
        <v>15536</v>
      </c>
      <c r="G2895" t="s">
        <v>9467</v>
      </c>
      <c r="H2895" s="1">
        <v>45122.951724537037</v>
      </c>
      <c r="I2895" t="s">
        <v>15821</v>
      </c>
      <c r="J2895" s="1">
        <v>45122.951724537037</v>
      </c>
      <c r="K2895" t="s">
        <v>15821</v>
      </c>
    </row>
    <row r="2896" spans="1:11">
      <c r="A2896">
        <v>126246</v>
      </c>
      <c r="B2896" t="s">
        <v>15844</v>
      </c>
      <c r="C2896">
        <v>50321000</v>
      </c>
      <c r="D2896" t="s">
        <v>15534</v>
      </c>
      <c r="E2896" t="s">
        <v>15544</v>
      </c>
      <c r="F2896" t="s">
        <v>15550</v>
      </c>
      <c r="G2896" t="s">
        <v>19492</v>
      </c>
      <c r="H2896" s="1">
        <v>45123.652627314812</v>
      </c>
      <c r="I2896" t="s">
        <v>15846</v>
      </c>
      <c r="J2896" s="1">
        <v>45123.652627314812</v>
      </c>
      <c r="K2896" t="s">
        <v>15846</v>
      </c>
    </row>
    <row r="2897" spans="1:11">
      <c r="A2897">
        <v>10728</v>
      </c>
      <c r="B2897" t="s">
        <v>19493</v>
      </c>
      <c r="C2897">
        <v>50905006</v>
      </c>
      <c r="D2897" t="s">
        <v>15534</v>
      </c>
      <c r="E2897" t="s">
        <v>15554</v>
      </c>
      <c r="F2897" t="s">
        <v>15536</v>
      </c>
      <c r="G2897" t="s">
        <v>19494</v>
      </c>
      <c r="H2897" s="1">
        <v>45123.663124999999</v>
      </c>
      <c r="I2897" t="s">
        <v>15850</v>
      </c>
      <c r="J2897" s="1">
        <v>45123.663124999999</v>
      </c>
      <c r="K2897" t="s">
        <v>15850</v>
      </c>
    </row>
    <row r="2898" spans="1:11">
      <c r="A2898">
        <v>10729</v>
      </c>
      <c r="B2898" t="s">
        <v>19495</v>
      </c>
      <c r="C2898">
        <v>50305028</v>
      </c>
      <c r="D2898" t="s">
        <v>15534</v>
      </c>
      <c r="E2898" t="s">
        <v>15554</v>
      </c>
      <c r="F2898" t="s">
        <v>15536</v>
      </c>
      <c r="G2898" t="s">
        <v>19494</v>
      </c>
      <c r="H2898" s="1">
        <v>45123.665208333332</v>
      </c>
      <c r="I2898" t="s">
        <v>15850</v>
      </c>
      <c r="J2898" s="1">
        <v>45123.665208333332</v>
      </c>
      <c r="K2898" t="s">
        <v>15850</v>
      </c>
    </row>
    <row r="2899" spans="1:11">
      <c r="A2899">
        <v>126157</v>
      </c>
      <c r="B2899" t="s">
        <v>18415</v>
      </c>
      <c r="C2899">
        <v>50355000</v>
      </c>
      <c r="D2899" t="s">
        <v>15534</v>
      </c>
      <c r="E2899" t="s">
        <v>15554</v>
      </c>
      <c r="F2899" t="s">
        <v>15536</v>
      </c>
      <c r="G2899" t="s">
        <v>19496</v>
      </c>
      <c r="H2899" s="1">
        <v>45123.685474537036</v>
      </c>
      <c r="I2899" t="s">
        <v>15846</v>
      </c>
      <c r="J2899" s="1">
        <v>45123.685474537036</v>
      </c>
      <c r="K2899" t="s">
        <v>15846</v>
      </c>
    </row>
    <row r="2900" spans="1:11">
      <c r="A2900">
        <v>126157</v>
      </c>
      <c r="B2900" t="s">
        <v>18415</v>
      </c>
      <c r="C2900">
        <v>51280000</v>
      </c>
      <c r="D2900" t="s">
        <v>15534</v>
      </c>
      <c r="E2900" t="s">
        <v>15554</v>
      </c>
      <c r="F2900" t="s">
        <v>15550</v>
      </c>
      <c r="G2900" t="s">
        <v>19497</v>
      </c>
      <c r="H2900" s="1">
        <v>45123.690046296295</v>
      </c>
      <c r="I2900" t="s">
        <v>15846</v>
      </c>
      <c r="J2900" s="1">
        <v>45123.690046296295</v>
      </c>
      <c r="K2900" t="s">
        <v>15846</v>
      </c>
    </row>
    <row r="2901" spans="1:11">
      <c r="A2901">
        <v>126158</v>
      </c>
      <c r="B2901" t="s">
        <v>15866</v>
      </c>
      <c r="C2901">
        <v>51280000</v>
      </c>
      <c r="D2901" t="s">
        <v>15534</v>
      </c>
      <c r="E2901" t="s">
        <v>15554</v>
      </c>
      <c r="F2901" t="s">
        <v>15550</v>
      </c>
      <c r="G2901" t="s">
        <v>19498</v>
      </c>
      <c r="H2901" s="1">
        <v>45123.693692129629</v>
      </c>
      <c r="I2901" t="s">
        <v>15846</v>
      </c>
      <c r="J2901" s="1">
        <v>45123.693692129629</v>
      </c>
      <c r="K2901" t="s">
        <v>15846</v>
      </c>
    </row>
    <row r="2902" spans="1:11">
      <c r="A2902">
        <v>126159</v>
      </c>
      <c r="B2902" t="s">
        <v>15868</v>
      </c>
      <c r="C2902">
        <v>50390000</v>
      </c>
      <c r="D2902" t="s">
        <v>15534</v>
      </c>
      <c r="E2902" t="s">
        <v>15554</v>
      </c>
      <c r="F2902" t="s">
        <v>15550</v>
      </c>
      <c r="G2902" t="s">
        <v>19499</v>
      </c>
      <c r="H2902" s="1">
        <v>45123.695868055554</v>
      </c>
      <c r="I2902" t="s">
        <v>15846</v>
      </c>
      <c r="J2902" s="1">
        <v>45123.695868055554</v>
      </c>
      <c r="K2902" t="s">
        <v>15846</v>
      </c>
    </row>
    <row r="2903" spans="1:11">
      <c r="A2903">
        <v>126159</v>
      </c>
      <c r="B2903" t="s">
        <v>15868</v>
      </c>
      <c r="C2903">
        <v>51210000</v>
      </c>
      <c r="D2903" t="s">
        <v>15534</v>
      </c>
      <c r="E2903" t="s">
        <v>15576</v>
      </c>
      <c r="F2903" t="s">
        <v>15536</v>
      </c>
      <c r="G2903" t="s">
        <v>19500</v>
      </c>
      <c r="H2903" s="1">
        <v>45123.697187500002</v>
      </c>
      <c r="I2903" t="s">
        <v>15846</v>
      </c>
      <c r="J2903" s="1">
        <v>45123.697187500002</v>
      </c>
      <c r="K2903" t="s">
        <v>15846</v>
      </c>
    </row>
    <row r="2904" spans="1:11">
      <c r="A2904">
        <v>126159</v>
      </c>
      <c r="B2904" t="s">
        <v>15868</v>
      </c>
      <c r="C2904">
        <v>51230000</v>
      </c>
      <c r="D2904" t="s">
        <v>15534</v>
      </c>
      <c r="E2904" t="s">
        <v>15554</v>
      </c>
      <c r="F2904" t="s">
        <v>15550</v>
      </c>
      <c r="G2904" t="s">
        <v>19501</v>
      </c>
      <c r="H2904" s="1">
        <v>45123.697418981479</v>
      </c>
      <c r="I2904" t="s">
        <v>15846</v>
      </c>
      <c r="J2904" s="1">
        <v>45123.697418981479</v>
      </c>
      <c r="K2904" t="s">
        <v>15846</v>
      </c>
    </row>
    <row r="2905" spans="1:11">
      <c r="A2905">
        <v>126160</v>
      </c>
      <c r="B2905" t="s">
        <v>19502</v>
      </c>
      <c r="C2905">
        <v>50305028</v>
      </c>
      <c r="D2905" t="s">
        <v>15534</v>
      </c>
      <c r="E2905" t="s">
        <v>15544</v>
      </c>
      <c r="F2905" t="s">
        <v>15536</v>
      </c>
      <c r="G2905" t="s">
        <v>19503</v>
      </c>
      <c r="H2905" s="1">
        <v>45123.7031712963</v>
      </c>
      <c r="I2905" t="s">
        <v>15846</v>
      </c>
      <c r="J2905" s="1">
        <v>45123.7031712963</v>
      </c>
      <c r="K2905" t="s">
        <v>15846</v>
      </c>
    </row>
    <row r="2906" spans="1:11">
      <c r="A2906">
        <v>126160</v>
      </c>
      <c r="B2906" t="s">
        <v>19502</v>
      </c>
      <c r="C2906">
        <v>57700010</v>
      </c>
      <c r="D2906" t="s">
        <v>15534</v>
      </c>
      <c r="E2906" t="s">
        <v>15576</v>
      </c>
      <c r="F2906" t="s">
        <v>15550</v>
      </c>
      <c r="G2906" t="s">
        <v>19504</v>
      </c>
      <c r="H2906" s="1">
        <v>45123.704872685186</v>
      </c>
      <c r="I2906" t="s">
        <v>15846</v>
      </c>
      <c r="J2906" s="1">
        <v>45123.704872685186</v>
      </c>
      <c r="K2906" t="s">
        <v>15846</v>
      </c>
    </row>
    <row r="2907" spans="1:11">
      <c r="A2907">
        <v>126163</v>
      </c>
      <c r="B2907" t="s">
        <v>19505</v>
      </c>
      <c r="C2907">
        <v>50355000</v>
      </c>
      <c r="D2907" t="s">
        <v>15534</v>
      </c>
      <c r="E2907" t="s">
        <v>15544</v>
      </c>
      <c r="F2907" t="s">
        <v>15536</v>
      </c>
      <c r="G2907" t="s">
        <v>19506</v>
      </c>
      <c r="H2907" s="1">
        <v>45123.708368055559</v>
      </c>
      <c r="I2907" t="s">
        <v>15846</v>
      </c>
      <c r="J2907" s="1">
        <v>45123.708368055559</v>
      </c>
      <c r="K2907" t="s">
        <v>15846</v>
      </c>
    </row>
    <row r="2908" spans="1:11">
      <c r="A2908">
        <v>126163</v>
      </c>
      <c r="B2908" t="s">
        <v>19505</v>
      </c>
      <c r="C2908">
        <v>57300000</v>
      </c>
      <c r="D2908" t="s">
        <v>15534</v>
      </c>
      <c r="E2908" t="s">
        <v>15544</v>
      </c>
      <c r="F2908" t="s">
        <v>15550</v>
      </c>
      <c r="G2908" t="s">
        <v>19507</v>
      </c>
      <c r="H2908" s="1">
        <v>45123.709131944444</v>
      </c>
      <c r="I2908" t="s">
        <v>15846</v>
      </c>
      <c r="J2908" s="1">
        <v>45123.709131944444</v>
      </c>
      <c r="K2908" t="s">
        <v>15846</v>
      </c>
    </row>
    <row r="2909" spans="1:11">
      <c r="A2909">
        <v>126254</v>
      </c>
      <c r="B2909" t="s">
        <v>15874</v>
      </c>
      <c r="C2909">
        <v>50812000</v>
      </c>
      <c r="D2909" t="s">
        <v>15534</v>
      </c>
      <c r="E2909" t="s">
        <v>15549</v>
      </c>
      <c r="F2909" t="s">
        <v>15536</v>
      </c>
      <c r="G2909" t="s">
        <v>19508</v>
      </c>
      <c r="H2909" s="1">
        <v>45123.729247685187</v>
      </c>
      <c r="I2909" t="s">
        <v>15872</v>
      </c>
      <c r="J2909" s="1">
        <v>45123.729247685187</v>
      </c>
      <c r="K2909" t="s">
        <v>15872</v>
      </c>
    </row>
    <row r="2910" spans="1:11">
      <c r="A2910">
        <v>126030</v>
      </c>
      <c r="B2910" t="s">
        <v>15877</v>
      </c>
      <c r="C2910">
        <v>51230000</v>
      </c>
      <c r="D2910" t="s">
        <v>15534</v>
      </c>
      <c r="E2910" t="s">
        <v>15549</v>
      </c>
      <c r="F2910" t="s">
        <v>15550</v>
      </c>
      <c r="G2910" t="s">
        <v>19509</v>
      </c>
      <c r="H2910" s="1">
        <v>45123.785185185188</v>
      </c>
      <c r="I2910" t="s">
        <v>15879</v>
      </c>
      <c r="J2910" s="1">
        <v>45123.785324074073</v>
      </c>
      <c r="K2910" t="s">
        <v>15879</v>
      </c>
    </row>
    <row r="2911" spans="1:11">
      <c r="A2911">
        <v>82839</v>
      </c>
      <c r="B2911" t="s">
        <v>15900</v>
      </c>
      <c r="C2911">
        <v>50355000</v>
      </c>
      <c r="D2911" t="s">
        <v>15534</v>
      </c>
      <c r="E2911" t="s">
        <v>15535</v>
      </c>
      <c r="F2911" t="s">
        <v>15536</v>
      </c>
      <c r="G2911" t="s">
        <v>19510</v>
      </c>
      <c r="H2911" s="1">
        <v>45123.841574074075</v>
      </c>
      <c r="I2911" t="s">
        <v>15884</v>
      </c>
      <c r="J2911" s="1">
        <v>45123.841574074075</v>
      </c>
      <c r="K2911" t="s">
        <v>15884</v>
      </c>
    </row>
    <row r="2912" spans="1:11">
      <c r="A2912">
        <v>43401</v>
      </c>
      <c r="B2912" t="s">
        <v>18385</v>
      </c>
      <c r="C2912">
        <v>50320000</v>
      </c>
      <c r="D2912" t="s">
        <v>15534</v>
      </c>
      <c r="E2912" t="s">
        <v>15554</v>
      </c>
      <c r="F2912" t="s">
        <v>15536</v>
      </c>
      <c r="G2912" t="s">
        <v>19511</v>
      </c>
      <c r="H2912" s="1">
        <v>45123.850081018521</v>
      </c>
      <c r="I2912" t="s">
        <v>15884</v>
      </c>
      <c r="J2912" s="1">
        <v>45123.850081018521</v>
      </c>
      <c r="K2912" t="s">
        <v>15884</v>
      </c>
    </row>
    <row r="2913" spans="1:11">
      <c r="A2913">
        <v>43401</v>
      </c>
      <c r="B2913" t="s">
        <v>18385</v>
      </c>
      <c r="C2913">
        <v>50915000</v>
      </c>
      <c r="D2913" t="s">
        <v>15534</v>
      </c>
      <c r="E2913" t="s">
        <v>15554</v>
      </c>
      <c r="F2913" t="s">
        <v>15550</v>
      </c>
      <c r="G2913" t="s">
        <v>19512</v>
      </c>
      <c r="H2913" s="1">
        <v>45123.851238425923</v>
      </c>
      <c r="I2913" t="s">
        <v>15884</v>
      </c>
      <c r="J2913" s="1">
        <v>45123.851238425923</v>
      </c>
      <c r="K2913" t="s">
        <v>15884</v>
      </c>
    </row>
    <row r="2914" spans="1:11">
      <c r="A2914">
        <v>43401</v>
      </c>
      <c r="B2914" t="s">
        <v>18385</v>
      </c>
      <c r="C2914">
        <v>50905006</v>
      </c>
      <c r="D2914" t="s">
        <v>15534</v>
      </c>
      <c r="E2914" t="s">
        <v>15554</v>
      </c>
      <c r="F2914" t="s">
        <v>15536</v>
      </c>
      <c r="G2914" t="s">
        <v>19513</v>
      </c>
      <c r="H2914" s="1">
        <v>45123.852071759262</v>
      </c>
      <c r="I2914" t="s">
        <v>15884</v>
      </c>
      <c r="J2914" s="1">
        <v>45123.852071759262</v>
      </c>
      <c r="K2914" t="s">
        <v>15884</v>
      </c>
    </row>
    <row r="2915" spans="1:11">
      <c r="A2915">
        <v>20777</v>
      </c>
      <c r="B2915" t="s">
        <v>19514</v>
      </c>
      <c r="C2915">
        <v>50321000</v>
      </c>
      <c r="D2915" t="s">
        <v>15534</v>
      </c>
      <c r="E2915" t="s">
        <v>15554</v>
      </c>
      <c r="F2915" t="s">
        <v>15536</v>
      </c>
      <c r="G2915" t="s">
        <v>19511</v>
      </c>
      <c r="H2915" s="1">
        <v>45123.853634259256</v>
      </c>
      <c r="I2915" t="s">
        <v>15884</v>
      </c>
      <c r="J2915" s="1">
        <v>45123.853634259256</v>
      </c>
      <c r="K2915" t="s">
        <v>15884</v>
      </c>
    </row>
    <row r="2916" spans="1:11">
      <c r="A2916">
        <v>43404</v>
      </c>
      <c r="B2916" t="s">
        <v>19515</v>
      </c>
      <c r="C2916">
        <v>51220000</v>
      </c>
      <c r="D2916" t="s">
        <v>15534</v>
      </c>
      <c r="E2916" t="s">
        <v>15554</v>
      </c>
      <c r="F2916" t="s">
        <v>15550</v>
      </c>
      <c r="G2916" t="s">
        <v>19516</v>
      </c>
      <c r="H2916" s="1">
        <v>45123.856446759259</v>
      </c>
      <c r="I2916" t="s">
        <v>15884</v>
      </c>
      <c r="J2916" s="1">
        <v>45123.856446759259</v>
      </c>
      <c r="K2916" t="s">
        <v>15884</v>
      </c>
    </row>
    <row r="2917" spans="1:11">
      <c r="A2917">
        <v>126030</v>
      </c>
      <c r="B2917" t="s">
        <v>15877</v>
      </c>
      <c r="C2917">
        <v>50619000</v>
      </c>
      <c r="D2917" t="s">
        <v>15534</v>
      </c>
      <c r="E2917" t="s">
        <v>15544</v>
      </c>
      <c r="F2917" t="s">
        <v>15536</v>
      </c>
      <c r="H2917" s="1">
        <v>45123.86928240741</v>
      </c>
      <c r="I2917" t="s">
        <v>15879</v>
      </c>
      <c r="J2917" s="1">
        <v>45123.86928240741</v>
      </c>
      <c r="K2917" t="s">
        <v>15879</v>
      </c>
    </row>
    <row r="2918" spans="1:11">
      <c r="A2918">
        <v>126081</v>
      </c>
      <c r="B2918" t="s">
        <v>15914</v>
      </c>
      <c r="C2918">
        <v>50305025</v>
      </c>
      <c r="D2918" t="s">
        <v>15534</v>
      </c>
      <c r="E2918" t="s">
        <v>15554</v>
      </c>
      <c r="F2918" t="s">
        <v>15550</v>
      </c>
      <c r="G2918" t="s">
        <v>19517</v>
      </c>
      <c r="H2918" s="1">
        <v>45123.909953703704</v>
      </c>
      <c r="I2918" t="s">
        <v>15911</v>
      </c>
      <c r="J2918" s="1">
        <v>45123.909953703704</v>
      </c>
      <c r="K2918" t="s">
        <v>15911</v>
      </c>
    </row>
    <row r="2919" spans="1:11">
      <c r="A2919">
        <v>10891</v>
      </c>
      <c r="B2919" t="s">
        <v>15923</v>
      </c>
      <c r="C2919">
        <v>51220000</v>
      </c>
      <c r="D2919" t="s">
        <v>15534</v>
      </c>
      <c r="E2919" t="s">
        <v>15586</v>
      </c>
      <c r="F2919" t="s">
        <v>15536</v>
      </c>
      <c r="G2919" t="s">
        <v>15921</v>
      </c>
      <c r="H2919" s="1">
        <v>45123.944085648145</v>
      </c>
      <c r="I2919" t="s">
        <v>15838</v>
      </c>
      <c r="J2919" s="1">
        <v>45123.944085648145</v>
      </c>
      <c r="K2919" t="s">
        <v>15838</v>
      </c>
    </row>
    <row r="2920" spans="1:11">
      <c r="A2920">
        <v>126081</v>
      </c>
      <c r="B2920" t="s">
        <v>15914</v>
      </c>
      <c r="C2920">
        <v>50321000</v>
      </c>
      <c r="D2920" t="s">
        <v>15534</v>
      </c>
      <c r="E2920" t="s">
        <v>15554</v>
      </c>
      <c r="F2920" t="s">
        <v>15550</v>
      </c>
      <c r="G2920" t="s">
        <v>19518</v>
      </c>
      <c r="H2920" s="1">
        <v>45123.957604166666</v>
      </c>
      <c r="I2920" t="s">
        <v>15911</v>
      </c>
      <c r="J2920" s="1">
        <v>45123.957604166666</v>
      </c>
      <c r="K2920" t="s">
        <v>15911</v>
      </c>
    </row>
    <row r="2921" spans="1:11">
      <c r="A2921">
        <v>10891</v>
      </c>
      <c r="B2921" t="s">
        <v>15923</v>
      </c>
      <c r="C2921">
        <v>50365000</v>
      </c>
      <c r="D2921" t="s">
        <v>15534</v>
      </c>
      <c r="E2921" t="s">
        <v>15535</v>
      </c>
      <c r="F2921" t="s">
        <v>15550</v>
      </c>
      <c r="G2921" t="s">
        <v>19519</v>
      </c>
      <c r="H2921" s="1">
        <v>45123.95820601852</v>
      </c>
      <c r="I2921" t="s">
        <v>15838</v>
      </c>
      <c r="J2921" s="1">
        <v>45123.95820601852</v>
      </c>
      <c r="K2921" t="s">
        <v>15838</v>
      </c>
    </row>
    <row r="2922" spans="1:11">
      <c r="A2922">
        <v>126081</v>
      </c>
      <c r="B2922" t="s">
        <v>15914</v>
      </c>
      <c r="C2922">
        <v>58425006</v>
      </c>
      <c r="D2922" t="s">
        <v>15534</v>
      </c>
      <c r="E2922" t="s">
        <v>15554</v>
      </c>
      <c r="F2922" t="s">
        <v>15550</v>
      </c>
      <c r="G2922" t="s">
        <v>19520</v>
      </c>
      <c r="H2922" s="1">
        <v>45123.96502314815</v>
      </c>
      <c r="I2922" t="s">
        <v>15911</v>
      </c>
      <c r="J2922" s="1">
        <v>45123.96502314815</v>
      </c>
      <c r="K2922" t="s">
        <v>15911</v>
      </c>
    </row>
    <row r="2923" spans="1:11">
      <c r="A2923">
        <v>126081</v>
      </c>
      <c r="B2923" t="s">
        <v>15914</v>
      </c>
      <c r="C2923">
        <v>58200000</v>
      </c>
      <c r="D2923" t="s">
        <v>15534</v>
      </c>
      <c r="E2923" t="s">
        <v>15554</v>
      </c>
      <c r="F2923" t="s">
        <v>15536</v>
      </c>
      <c r="G2923" t="s">
        <v>19521</v>
      </c>
      <c r="H2923" s="1">
        <v>45123.967129629629</v>
      </c>
      <c r="I2923" t="s">
        <v>15911</v>
      </c>
      <c r="J2923" s="1">
        <v>45123.967129629629</v>
      </c>
      <c r="K2923" t="s">
        <v>15911</v>
      </c>
    </row>
    <row r="2924" spans="1:11">
      <c r="A2924">
        <v>126222</v>
      </c>
      <c r="B2924" t="s">
        <v>15929</v>
      </c>
      <c r="C2924">
        <v>50105000</v>
      </c>
      <c r="D2924" t="s">
        <v>15534</v>
      </c>
      <c r="E2924" t="s">
        <v>15535</v>
      </c>
      <c r="F2924" t="s">
        <v>15536</v>
      </c>
      <c r="G2924" t="s">
        <v>19522</v>
      </c>
      <c r="H2924" s="1">
        <v>45123.986018518517</v>
      </c>
      <c r="I2924" t="s">
        <v>15911</v>
      </c>
      <c r="J2924" s="1">
        <v>45123.986018518517</v>
      </c>
      <c r="K2924" t="s">
        <v>15911</v>
      </c>
    </row>
    <row r="2925" spans="1:11">
      <c r="A2925">
        <v>126222</v>
      </c>
      <c r="B2925" t="s">
        <v>15929</v>
      </c>
      <c r="C2925">
        <v>50355000</v>
      </c>
      <c r="D2925" t="s">
        <v>15534</v>
      </c>
      <c r="E2925" t="s">
        <v>15554</v>
      </c>
      <c r="F2925" t="s">
        <v>15536</v>
      </c>
      <c r="G2925" t="s">
        <v>19523</v>
      </c>
      <c r="H2925" s="1">
        <v>45123.987546296295</v>
      </c>
      <c r="I2925" t="s">
        <v>15911</v>
      </c>
      <c r="J2925" s="1">
        <v>45123.987546296295</v>
      </c>
      <c r="K2925" t="s">
        <v>15911</v>
      </c>
    </row>
    <row r="2926" spans="1:11">
      <c r="A2926">
        <v>126222</v>
      </c>
      <c r="B2926" t="s">
        <v>15929</v>
      </c>
      <c r="C2926">
        <v>50390000</v>
      </c>
      <c r="D2926" t="s">
        <v>15534</v>
      </c>
      <c r="E2926" t="s">
        <v>15554</v>
      </c>
      <c r="F2926" t="s">
        <v>15536</v>
      </c>
      <c r="G2926" t="s">
        <v>19524</v>
      </c>
      <c r="H2926" s="1">
        <v>45123.994085648148</v>
      </c>
      <c r="I2926" t="s">
        <v>15911</v>
      </c>
      <c r="J2926" s="1">
        <v>45123.994085648148</v>
      </c>
      <c r="K2926" t="s">
        <v>15911</v>
      </c>
    </row>
    <row r="2927" spans="1:11">
      <c r="A2927">
        <v>11301</v>
      </c>
      <c r="B2927" t="s">
        <v>19525</v>
      </c>
      <c r="C2927">
        <v>51220000</v>
      </c>
      <c r="D2927" t="s">
        <v>15534</v>
      </c>
      <c r="E2927" t="s">
        <v>15554</v>
      </c>
      <c r="F2927" t="s">
        <v>15536</v>
      </c>
      <c r="G2927" t="s">
        <v>19526</v>
      </c>
      <c r="H2927" s="1">
        <v>45124.007187499999</v>
      </c>
      <c r="I2927" t="s">
        <v>15911</v>
      </c>
      <c r="J2927" s="1">
        <v>45124.007187499999</v>
      </c>
      <c r="K2927" t="s">
        <v>15911</v>
      </c>
    </row>
    <row r="2928" spans="1:11">
      <c r="A2928">
        <v>11220</v>
      </c>
      <c r="B2928" t="s">
        <v>19527</v>
      </c>
      <c r="C2928">
        <v>50830000</v>
      </c>
      <c r="D2928" t="s">
        <v>15534</v>
      </c>
      <c r="E2928" t="s">
        <v>15535</v>
      </c>
      <c r="F2928" t="s">
        <v>15536</v>
      </c>
      <c r="G2928" t="s">
        <v>19528</v>
      </c>
      <c r="H2928" s="1">
        <v>45124.008599537039</v>
      </c>
      <c r="I2928" t="s">
        <v>15911</v>
      </c>
      <c r="J2928" s="1">
        <v>45124.008599537039</v>
      </c>
      <c r="K2928" t="s">
        <v>15911</v>
      </c>
    </row>
    <row r="2929" spans="1:11">
      <c r="A2929">
        <v>11300</v>
      </c>
      <c r="B2929" t="s">
        <v>19529</v>
      </c>
      <c r="C2929">
        <v>50321000</v>
      </c>
      <c r="D2929" t="s">
        <v>15534</v>
      </c>
      <c r="E2929" t="s">
        <v>15554</v>
      </c>
      <c r="F2929" t="s">
        <v>15550</v>
      </c>
      <c r="G2929" t="s">
        <v>19530</v>
      </c>
      <c r="H2929" s="1">
        <v>45124.010648148149</v>
      </c>
      <c r="I2929" t="s">
        <v>15911</v>
      </c>
      <c r="J2929" s="1">
        <v>45124.010648148149</v>
      </c>
      <c r="K2929" t="s">
        <v>15911</v>
      </c>
    </row>
    <row r="2930" spans="1:11">
      <c r="A2930">
        <v>11333</v>
      </c>
      <c r="B2930" t="s">
        <v>19531</v>
      </c>
      <c r="C2930">
        <v>50305021</v>
      </c>
      <c r="D2930" t="s">
        <v>15534</v>
      </c>
      <c r="E2930" t="s">
        <v>15554</v>
      </c>
      <c r="F2930" t="s">
        <v>15550</v>
      </c>
      <c r="G2930" t="s">
        <v>19532</v>
      </c>
      <c r="H2930" s="1">
        <v>45124.224317129629</v>
      </c>
      <c r="I2930" t="s">
        <v>15944</v>
      </c>
      <c r="J2930" s="1">
        <v>45124.224317129629</v>
      </c>
      <c r="K2930" t="s">
        <v>15944</v>
      </c>
    </row>
    <row r="2931" spans="1:11">
      <c r="A2931">
        <v>82771</v>
      </c>
      <c r="B2931" t="s">
        <v>15942</v>
      </c>
      <c r="C2931">
        <v>50905000</v>
      </c>
      <c r="D2931" t="s">
        <v>15534</v>
      </c>
      <c r="E2931" t="s">
        <v>15540</v>
      </c>
      <c r="F2931" t="s">
        <v>15550</v>
      </c>
      <c r="G2931" t="s">
        <v>19533</v>
      </c>
      <c r="H2931" s="1">
        <v>45124.234780092593</v>
      </c>
      <c r="I2931" t="s">
        <v>15944</v>
      </c>
      <c r="J2931" s="1">
        <v>45124.234780092593</v>
      </c>
      <c r="K2931" t="s">
        <v>15944</v>
      </c>
    </row>
    <row r="2932" spans="1:11">
      <c r="A2932">
        <v>59813</v>
      </c>
      <c r="B2932" t="s">
        <v>15952</v>
      </c>
      <c r="C2932">
        <v>51210000</v>
      </c>
      <c r="D2932" t="s">
        <v>15534</v>
      </c>
      <c r="E2932" t="s">
        <v>15554</v>
      </c>
      <c r="F2932" t="s">
        <v>15536</v>
      </c>
      <c r="G2932" t="s">
        <v>15953</v>
      </c>
      <c r="H2932" s="1">
        <v>45124.564016203702</v>
      </c>
      <c r="I2932" t="s">
        <v>15954</v>
      </c>
      <c r="J2932" s="1">
        <v>45124.564016203702</v>
      </c>
      <c r="K2932" t="s">
        <v>15954</v>
      </c>
    </row>
    <row r="2933" spans="1:11">
      <c r="A2933">
        <v>59813</v>
      </c>
      <c r="B2933" t="s">
        <v>15952</v>
      </c>
      <c r="C2933">
        <v>59030063</v>
      </c>
      <c r="D2933" t="s">
        <v>15534</v>
      </c>
      <c r="E2933" t="s">
        <v>15554</v>
      </c>
      <c r="F2933" t="s">
        <v>15536</v>
      </c>
      <c r="G2933" t="s">
        <v>15953</v>
      </c>
      <c r="H2933" s="1">
        <v>45124.564675925925</v>
      </c>
      <c r="I2933" t="s">
        <v>15954</v>
      </c>
      <c r="J2933" s="1">
        <v>45124.564675925925</v>
      </c>
      <c r="K2933" t="s">
        <v>15954</v>
      </c>
    </row>
    <row r="2934" spans="1:11">
      <c r="A2934">
        <v>11460</v>
      </c>
      <c r="B2934" t="s">
        <v>15539</v>
      </c>
      <c r="C2934">
        <v>55700010</v>
      </c>
      <c r="D2934" t="s">
        <v>15534</v>
      </c>
      <c r="E2934" t="s">
        <v>15554</v>
      </c>
      <c r="F2934" t="s">
        <v>15550</v>
      </c>
      <c r="G2934" t="s">
        <v>6056</v>
      </c>
      <c r="H2934" s="1">
        <v>45113.937662037039</v>
      </c>
      <c r="I2934" t="s">
        <v>15542</v>
      </c>
      <c r="J2934" s="1">
        <v>45113.937662037039</v>
      </c>
      <c r="K2934" t="s">
        <v>15542</v>
      </c>
    </row>
    <row r="2935" spans="1:11">
      <c r="A2935">
        <v>11460</v>
      </c>
      <c r="B2935" t="s">
        <v>15539</v>
      </c>
      <c r="C2935">
        <v>55300000</v>
      </c>
      <c r="D2935" t="s">
        <v>15534</v>
      </c>
      <c r="E2935" t="s">
        <v>15554</v>
      </c>
      <c r="F2935" t="s">
        <v>15550</v>
      </c>
      <c r="G2935" t="s">
        <v>13377</v>
      </c>
      <c r="H2935" s="1">
        <v>45113.939814814818</v>
      </c>
      <c r="I2935" t="s">
        <v>15542</v>
      </c>
      <c r="J2935" s="1">
        <v>45113.939814814818</v>
      </c>
      <c r="K2935" t="s">
        <v>15542</v>
      </c>
    </row>
    <row r="2936" spans="1:11">
      <c r="A2936">
        <v>11460</v>
      </c>
      <c r="B2936" t="s">
        <v>15539</v>
      </c>
      <c r="C2936">
        <v>50905006</v>
      </c>
      <c r="D2936" t="s">
        <v>15534</v>
      </c>
      <c r="E2936" t="s">
        <v>15554</v>
      </c>
      <c r="F2936" t="s">
        <v>15536</v>
      </c>
      <c r="G2936" t="s">
        <v>19534</v>
      </c>
      <c r="H2936" s="1">
        <v>45113.944305555553</v>
      </c>
      <c r="I2936" t="s">
        <v>15542</v>
      </c>
      <c r="J2936" s="1">
        <v>45113.944305555553</v>
      </c>
      <c r="K2936" t="s">
        <v>15542</v>
      </c>
    </row>
    <row r="2937" spans="1:11">
      <c r="A2937">
        <v>11252</v>
      </c>
      <c r="B2937" t="s">
        <v>19535</v>
      </c>
      <c r="C2937">
        <v>50915000</v>
      </c>
      <c r="D2937" t="s">
        <v>15534</v>
      </c>
      <c r="E2937" t="s">
        <v>15549</v>
      </c>
      <c r="F2937" t="s">
        <v>15550</v>
      </c>
      <c r="G2937" t="s">
        <v>15583</v>
      </c>
      <c r="H2937" s="1">
        <v>45114.673252314817</v>
      </c>
      <c r="I2937" t="s">
        <v>15584</v>
      </c>
      <c r="J2937" s="1">
        <v>45114.673252314817</v>
      </c>
      <c r="K2937" t="s">
        <v>15584</v>
      </c>
    </row>
    <row r="2938" spans="1:11">
      <c r="A2938">
        <v>11249</v>
      </c>
      <c r="B2938" t="s">
        <v>15656</v>
      </c>
      <c r="C2938">
        <v>50915000</v>
      </c>
      <c r="D2938" t="s">
        <v>15534</v>
      </c>
      <c r="E2938" t="s">
        <v>15549</v>
      </c>
      <c r="F2938" t="s">
        <v>15550</v>
      </c>
      <c r="G2938" t="s">
        <v>15583</v>
      </c>
      <c r="H2938" s="1">
        <v>45114.673391203702</v>
      </c>
      <c r="I2938" t="s">
        <v>15584</v>
      </c>
      <c r="J2938" s="1">
        <v>45114.673391203702</v>
      </c>
      <c r="K2938" t="s">
        <v>15584</v>
      </c>
    </row>
    <row r="2939" spans="1:11">
      <c r="A2939">
        <v>11247</v>
      </c>
      <c r="B2939" t="s">
        <v>16075</v>
      </c>
      <c r="C2939">
        <v>50915000</v>
      </c>
      <c r="D2939" t="s">
        <v>15534</v>
      </c>
      <c r="E2939" t="s">
        <v>15549</v>
      </c>
      <c r="F2939" t="s">
        <v>15550</v>
      </c>
      <c r="G2939" t="s">
        <v>15583</v>
      </c>
      <c r="H2939" s="1">
        <v>45114.674270833333</v>
      </c>
      <c r="I2939" t="s">
        <v>15584</v>
      </c>
      <c r="J2939" s="1">
        <v>45114.674270833333</v>
      </c>
      <c r="K2939" t="s">
        <v>15584</v>
      </c>
    </row>
    <row r="2940" spans="1:11">
      <c r="A2940">
        <v>11593</v>
      </c>
      <c r="B2940" t="s">
        <v>15590</v>
      </c>
      <c r="C2940">
        <v>51220000</v>
      </c>
      <c r="D2940" t="s">
        <v>15534</v>
      </c>
      <c r="E2940" t="s">
        <v>15586</v>
      </c>
      <c r="F2940" t="s">
        <v>15536</v>
      </c>
      <c r="G2940" t="s">
        <v>17554</v>
      </c>
      <c r="H2940" s="1">
        <v>45114.68246527778</v>
      </c>
      <c r="I2940" t="s">
        <v>15588</v>
      </c>
      <c r="J2940" s="1">
        <v>45114.68246527778</v>
      </c>
      <c r="K2940" t="s">
        <v>15588</v>
      </c>
    </row>
    <row r="2941" spans="1:11">
      <c r="A2941">
        <v>11584</v>
      </c>
      <c r="B2941" t="s">
        <v>16858</v>
      </c>
      <c r="C2941">
        <v>50320000</v>
      </c>
      <c r="D2941" t="s">
        <v>15534</v>
      </c>
      <c r="E2941" t="s">
        <v>15586</v>
      </c>
      <c r="F2941" t="s">
        <v>15550</v>
      </c>
      <c r="G2941" t="s">
        <v>19536</v>
      </c>
      <c r="H2941" s="1">
        <v>45114.686157407406</v>
      </c>
      <c r="I2941" t="s">
        <v>15588</v>
      </c>
      <c r="J2941" s="1">
        <v>45114.686157407406</v>
      </c>
      <c r="K2941" t="s">
        <v>15588</v>
      </c>
    </row>
    <row r="2942" spans="1:11">
      <c r="A2942">
        <v>11584</v>
      </c>
      <c r="B2942" t="s">
        <v>16858</v>
      </c>
      <c r="C2942">
        <v>50321000</v>
      </c>
      <c r="D2942" t="s">
        <v>15534</v>
      </c>
      <c r="E2942" t="s">
        <v>15554</v>
      </c>
      <c r="F2942" t="s">
        <v>15550</v>
      </c>
      <c r="G2942" t="s">
        <v>15620</v>
      </c>
      <c r="H2942" s="1">
        <v>45114.688483796293</v>
      </c>
      <c r="I2942" t="s">
        <v>15588</v>
      </c>
      <c r="J2942" s="1">
        <v>45114.688483796293</v>
      </c>
      <c r="K2942" t="s">
        <v>15588</v>
      </c>
    </row>
    <row r="2943" spans="1:11">
      <c r="A2943">
        <v>11541</v>
      </c>
      <c r="B2943" t="s">
        <v>19537</v>
      </c>
      <c r="C2943">
        <v>50320000</v>
      </c>
      <c r="D2943" t="s">
        <v>15534</v>
      </c>
      <c r="E2943" t="s">
        <v>15554</v>
      </c>
      <c r="F2943" t="s">
        <v>15550</v>
      </c>
      <c r="G2943" t="s">
        <v>19538</v>
      </c>
      <c r="H2943" s="1">
        <v>45114.701018518521</v>
      </c>
      <c r="I2943" t="s">
        <v>15588</v>
      </c>
      <c r="J2943" s="1">
        <v>45114.701018518521</v>
      </c>
      <c r="K2943" t="s">
        <v>15588</v>
      </c>
    </row>
    <row r="2944" spans="1:11">
      <c r="A2944">
        <v>11541</v>
      </c>
      <c r="B2944" t="s">
        <v>19537</v>
      </c>
      <c r="C2944">
        <v>57700030</v>
      </c>
      <c r="D2944" t="s">
        <v>15534</v>
      </c>
      <c r="E2944" t="s">
        <v>15554</v>
      </c>
      <c r="F2944" t="s">
        <v>15550</v>
      </c>
      <c r="G2944" t="s">
        <v>15641</v>
      </c>
      <c r="H2944" s="1">
        <v>45114.701261574075</v>
      </c>
      <c r="I2944" t="s">
        <v>15588</v>
      </c>
      <c r="J2944" s="1">
        <v>45114.701261574075</v>
      </c>
      <c r="K2944" t="s">
        <v>15588</v>
      </c>
    </row>
    <row r="2945" spans="1:11">
      <c r="A2945">
        <v>8696</v>
      </c>
      <c r="B2945" t="s">
        <v>15614</v>
      </c>
      <c r="C2945">
        <v>50905006</v>
      </c>
      <c r="D2945" t="s">
        <v>15534</v>
      </c>
      <c r="E2945" t="s">
        <v>15540</v>
      </c>
      <c r="F2945" t="s">
        <v>15536</v>
      </c>
      <c r="G2945" t="s">
        <v>19539</v>
      </c>
      <c r="H2945" s="1">
        <v>45114.729143518518</v>
      </c>
      <c r="I2945" t="s">
        <v>15578</v>
      </c>
      <c r="J2945" s="1">
        <v>45119.036006944443</v>
      </c>
      <c r="K2945" t="s">
        <v>15578</v>
      </c>
    </row>
    <row r="2946" spans="1:11">
      <c r="A2946">
        <v>11544</v>
      </c>
      <c r="B2946" t="s">
        <v>15619</v>
      </c>
      <c r="C2946">
        <v>50915000</v>
      </c>
      <c r="D2946" t="s">
        <v>15534</v>
      </c>
      <c r="E2946" t="s">
        <v>15549</v>
      </c>
      <c r="F2946" t="s">
        <v>15550</v>
      </c>
      <c r="G2946" t="s">
        <v>15591</v>
      </c>
      <c r="H2946" s="1">
        <v>45114.729351851849</v>
      </c>
      <c r="I2946" t="s">
        <v>15588</v>
      </c>
      <c r="J2946" s="1">
        <v>45114.729351851849</v>
      </c>
      <c r="K2946" t="s">
        <v>15588</v>
      </c>
    </row>
    <row r="2947" spans="1:11">
      <c r="A2947">
        <v>11589</v>
      </c>
      <c r="B2947" t="s">
        <v>18133</v>
      </c>
      <c r="C2947">
        <v>50915000</v>
      </c>
      <c r="D2947" t="s">
        <v>15534</v>
      </c>
      <c r="E2947" t="s">
        <v>15549</v>
      </c>
      <c r="F2947" t="s">
        <v>15550</v>
      </c>
      <c r="G2947" t="s">
        <v>15591</v>
      </c>
      <c r="H2947" s="1">
        <v>45114.730092592596</v>
      </c>
      <c r="I2947" t="s">
        <v>15588</v>
      </c>
      <c r="J2947" s="1">
        <v>45114.730092592596</v>
      </c>
      <c r="K2947" t="s">
        <v>15588</v>
      </c>
    </row>
    <row r="2948" spans="1:11">
      <c r="A2948">
        <v>8696</v>
      </c>
      <c r="B2948" t="s">
        <v>15614</v>
      </c>
      <c r="C2948">
        <v>50310000</v>
      </c>
      <c r="D2948" t="s">
        <v>15534</v>
      </c>
      <c r="E2948" t="s">
        <v>15544</v>
      </c>
      <c r="F2948" t="s">
        <v>15550</v>
      </c>
      <c r="G2948" t="s">
        <v>19540</v>
      </c>
      <c r="H2948" s="1">
        <v>45114.735439814816</v>
      </c>
      <c r="I2948" t="s">
        <v>15578</v>
      </c>
      <c r="J2948" s="1">
        <v>45119.036261574074</v>
      </c>
      <c r="K2948" t="s">
        <v>15578</v>
      </c>
    </row>
    <row r="2949" spans="1:11">
      <c r="A2949">
        <v>11591</v>
      </c>
      <c r="B2949" t="s">
        <v>19541</v>
      </c>
      <c r="C2949">
        <v>50915000</v>
      </c>
      <c r="D2949" t="s">
        <v>15534</v>
      </c>
      <c r="E2949" t="s">
        <v>15549</v>
      </c>
      <c r="F2949" t="s">
        <v>15550</v>
      </c>
      <c r="G2949" t="s">
        <v>15591</v>
      </c>
      <c r="H2949" s="1">
        <v>45114.741712962961</v>
      </c>
      <c r="I2949" t="s">
        <v>15588</v>
      </c>
      <c r="J2949" s="1">
        <v>45114.741712962961</v>
      </c>
      <c r="K2949" t="s">
        <v>15588</v>
      </c>
    </row>
    <row r="2950" spans="1:11">
      <c r="A2950">
        <v>8719</v>
      </c>
      <c r="B2950" t="s">
        <v>15625</v>
      </c>
      <c r="C2950">
        <v>50310000</v>
      </c>
      <c r="D2950" t="s">
        <v>15534</v>
      </c>
      <c r="E2950" t="s">
        <v>15544</v>
      </c>
      <c r="F2950" t="s">
        <v>15550</v>
      </c>
      <c r="G2950" t="s">
        <v>19542</v>
      </c>
      <c r="H2950" s="1">
        <v>45114.747916666667</v>
      </c>
      <c r="I2950" t="s">
        <v>15610</v>
      </c>
      <c r="J2950" s="1">
        <v>45114.747916666667</v>
      </c>
      <c r="K2950" t="s">
        <v>15610</v>
      </c>
    </row>
    <row r="2951" spans="1:11">
      <c r="A2951">
        <v>9022</v>
      </c>
      <c r="B2951" t="s">
        <v>17097</v>
      </c>
      <c r="C2951">
        <v>57300010</v>
      </c>
      <c r="D2951" t="s">
        <v>15534</v>
      </c>
      <c r="E2951" t="s">
        <v>15554</v>
      </c>
      <c r="F2951" t="s">
        <v>15550</v>
      </c>
      <c r="G2951" t="s">
        <v>19543</v>
      </c>
      <c r="H2951" s="1">
        <v>45114.749618055554</v>
      </c>
      <c r="I2951" t="s">
        <v>15578</v>
      </c>
      <c r="J2951" s="1">
        <v>45119.052488425928</v>
      </c>
      <c r="K2951" t="s">
        <v>15578</v>
      </c>
    </row>
    <row r="2952" spans="1:11">
      <c r="A2952">
        <v>8719</v>
      </c>
      <c r="B2952" t="s">
        <v>15625</v>
      </c>
      <c r="C2952">
        <v>50305028</v>
      </c>
      <c r="D2952" t="s">
        <v>15534</v>
      </c>
      <c r="E2952" t="s">
        <v>15554</v>
      </c>
      <c r="F2952" t="s">
        <v>15550</v>
      </c>
      <c r="G2952" t="s">
        <v>15802</v>
      </c>
      <c r="H2952" s="1">
        <v>45114.753113425926</v>
      </c>
      <c r="I2952" t="s">
        <v>15610</v>
      </c>
      <c r="J2952" s="1">
        <v>45114.753113425926</v>
      </c>
      <c r="K2952" t="s">
        <v>15610</v>
      </c>
    </row>
    <row r="2953" spans="1:11">
      <c r="A2953">
        <v>11579</v>
      </c>
      <c r="B2953" t="s">
        <v>18099</v>
      </c>
      <c r="C2953">
        <v>50321000</v>
      </c>
      <c r="D2953" t="s">
        <v>15534</v>
      </c>
      <c r="E2953" t="s">
        <v>15554</v>
      </c>
      <c r="F2953" t="s">
        <v>15550</v>
      </c>
      <c r="G2953" t="s">
        <v>15620</v>
      </c>
      <c r="H2953" s="1">
        <v>45114.753622685188</v>
      </c>
      <c r="I2953" t="s">
        <v>15588</v>
      </c>
      <c r="J2953" s="1">
        <v>45114.753622685188</v>
      </c>
      <c r="K2953" t="s">
        <v>15588</v>
      </c>
    </row>
    <row r="2954" spans="1:11">
      <c r="A2954">
        <v>11550</v>
      </c>
      <c r="B2954" t="s">
        <v>15607</v>
      </c>
      <c r="C2954">
        <v>50321000</v>
      </c>
      <c r="D2954" t="s">
        <v>15534</v>
      </c>
      <c r="E2954" t="s">
        <v>15554</v>
      </c>
      <c r="F2954" t="s">
        <v>15550</v>
      </c>
      <c r="G2954" t="s">
        <v>15620</v>
      </c>
      <c r="H2954" s="1">
        <v>45114.753807870373</v>
      </c>
      <c r="I2954" t="s">
        <v>15588</v>
      </c>
      <c r="J2954" s="1">
        <v>45114.753807870373</v>
      </c>
      <c r="K2954" t="s">
        <v>15588</v>
      </c>
    </row>
    <row r="2955" spans="1:11">
      <c r="A2955">
        <v>11547</v>
      </c>
      <c r="B2955" t="s">
        <v>19544</v>
      </c>
      <c r="C2955">
        <v>50321000</v>
      </c>
      <c r="D2955" t="s">
        <v>15534</v>
      </c>
      <c r="E2955" t="s">
        <v>15554</v>
      </c>
      <c r="F2955" t="s">
        <v>15550</v>
      </c>
      <c r="G2955" t="s">
        <v>15620</v>
      </c>
      <c r="H2955" s="1">
        <v>45114.754004629627</v>
      </c>
      <c r="I2955" t="s">
        <v>15588</v>
      </c>
      <c r="J2955" s="1">
        <v>45114.754004629627</v>
      </c>
      <c r="K2955" t="s">
        <v>15588</v>
      </c>
    </row>
    <row r="2956" spans="1:11">
      <c r="A2956">
        <v>9022</v>
      </c>
      <c r="B2956" t="s">
        <v>17097</v>
      </c>
      <c r="C2956">
        <v>50905000</v>
      </c>
      <c r="D2956" t="s">
        <v>15534</v>
      </c>
      <c r="E2956" t="s">
        <v>15576</v>
      </c>
      <c r="F2956" t="s">
        <v>15536</v>
      </c>
      <c r="G2956" t="s">
        <v>19545</v>
      </c>
      <c r="H2956" s="1">
        <v>45114.760868055557</v>
      </c>
      <c r="I2956" t="s">
        <v>15578</v>
      </c>
      <c r="J2956" s="1">
        <v>45119.053599537037</v>
      </c>
      <c r="K2956" t="s">
        <v>15578</v>
      </c>
    </row>
    <row r="2957" spans="1:11">
      <c r="A2957">
        <v>126106</v>
      </c>
      <c r="B2957" t="s">
        <v>15666</v>
      </c>
      <c r="C2957">
        <v>50355000</v>
      </c>
      <c r="D2957" t="s">
        <v>15534</v>
      </c>
      <c r="E2957" t="s">
        <v>15586</v>
      </c>
      <c r="F2957" t="s">
        <v>15536</v>
      </c>
      <c r="G2957" t="s">
        <v>19546</v>
      </c>
      <c r="H2957" s="1">
        <v>45114.773182870369</v>
      </c>
      <c r="I2957" t="s">
        <v>15668</v>
      </c>
      <c r="J2957" s="1">
        <v>45114.773182870369</v>
      </c>
      <c r="K2957" t="s">
        <v>15668</v>
      </c>
    </row>
    <row r="2958" spans="1:11">
      <c r="A2958">
        <v>9085</v>
      </c>
      <c r="B2958" t="s">
        <v>15643</v>
      </c>
      <c r="C2958">
        <v>51230000</v>
      </c>
      <c r="D2958" t="s">
        <v>15534</v>
      </c>
      <c r="E2958" t="s">
        <v>15576</v>
      </c>
      <c r="F2958" t="s">
        <v>15550</v>
      </c>
      <c r="G2958" t="s">
        <v>19547</v>
      </c>
      <c r="H2958" s="1">
        <v>45114.77853009259</v>
      </c>
      <c r="I2958" t="s">
        <v>15584</v>
      </c>
      <c r="J2958" s="1">
        <v>45114.77853009259</v>
      </c>
      <c r="K2958" t="s">
        <v>15584</v>
      </c>
    </row>
    <row r="2959" spans="1:11">
      <c r="A2959">
        <v>8514</v>
      </c>
      <c r="B2959" t="s">
        <v>15650</v>
      </c>
      <c r="C2959">
        <v>50366000</v>
      </c>
      <c r="D2959" t="s">
        <v>15534</v>
      </c>
      <c r="E2959" t="s">
        <v>15544</v>
      </c>
      <c r="F2959" t="s">
        <v>15550</v>
      </c>
      <c r="G2959" t="s">
        <v>19548</v>
      </c>
      <c r="H2959" s="1">
        <v>45114.779722222222</v>
      </c>
      <c r="I2959" t="s">
        <v>15610</v>
      </c>
      <c r="J2959" s="1">
        <v>45114.779722222222</v>
      </c>
      <c r="K2959" t="s">
        <v>15610</v>
      </c>
    </row>
    <row r="2960" spans="1:11">
      <c r="A2960">
        <v>4550</v>
      </c>
      <c r="B2960" t="s">
        <v>19549</v>
      </c>
      <c r="C2960">
        <v>50515000</v>
      </c>
      <c r="D2960" t="s">
        <v>15534</v>
      </c>
      <c r="E2960" t="s">
        <v>15554</v>
      </c>
      <c r="F2960" t="s">
        <v>15536</v>
      </c>
      <c r="G2960" t="s">
        <v>19550</v>
      </c>
      <c r="H2960" s="1">
        <v>45114.780925925923</v>
      </c>
      <c r="I2960" t="s">
        <v>15584</v>
      </c>
      <c r="J2960" s="1">
        <v>45114.780925925923</v>
      </c>
      <c r="K2960" t="s">
        <v>15584</v>
      </c>
    </row>
    <row r="2961" spans="1:11">
      <c r="A2961">
        <v>11248</v>
      </c>
      <c r="B2961" t="s">
        <v>19551</v>
      </c>
      <c r="C2961">
        <v>50321000</v>
      </c>
      <c r="D2961" t="s">
        <v>15534</v>
      </c>
      <c r="E2961" t="s">
        <v>15535</v>
      </c>
      <c r="F2961" t="s">
        <v>15550</v>
      </c>
      <c r="G2961" t="s">
        <v>19552</v>
      </c>
      <c r="H2961" s="1">
        <v>45114.785474537035</v>
      </c>
      <c r="I2961" t="s">
        <v>15584</v>
      </c>
      <c r="J2961" s="1">
        <v>45114.785474537035</v>
      </c>
      <c r="K2961" t="s">
        <v>15584</v>
      </c>
    </row>
    <row r="2962" spans="1:11">
      <c r="A2962">
        <v>8514</v>
      </c>
      <c r="B2962" t="s">
        <v>15650</v>
      </c>
      <c r="C2962">
        <v>50305028</v>
      </c>
      <c r="D2962" t="s">
        <v>15534</v>
      </c>
      <c r="E2962" t="s">
        <v>15586</v>
      </c>
      <c r="F2962" t="s">
        <v>15536</v>
      </c>
      <c r="H2962" s="1">
        <v>45114.791273148148</v>
      </c>
      <c r="I2962" t="s">
        <v>15610</v>
      </c>
      <c r="J2962" s="1">
        <v>45114.791273148148</v>
      </c>
      <c r="K2962" t="s">
        <v>15610</v>
      </c>
    </row>
    <row r="2963" spans="1:11">
      <c r="A2963">
        <v>11820</v>
      </c>
      <c r="B2963" t="s">
        <v>15671</v>
      </c>
      <c r="C2963">
        <v>50305021</v>
      </c>
      <c r="D2963" t="s">
        <v>15534</v>
      </c>
      <c r="E2963" t="s">
        <v>15586</v>
      </c>
      <c r="F2963" t="s">
        <v>15536</v>
      </c>
      <c r="G2963" t="s">
        <v>19553</v>
      </c>
      <c r="H2963" s="1">
        <v>45114.796655092592</v>
      </c>
      <c r="I2963" t="s">
        <v>15673</v>
      </c>
      <c r="J2963" s="1">
        <v>45121.563055555554</v>
      </c>
      <c r="K2963" t="s">
        <v>15673</v>
      </c>
    </row>
    <row r="2964" spans="1:11">
      <c r="A2964">
        <v>11806</v>
      </c>
      <c r="B2964" t="s">
        <v>19554</v>
      </c>
      <c r="C2964">
        <v>50366000</v>
      </c>
      <c r="D2964" t="s">
        <v>15534</v>
      </c>
      <c r="E2964" t="s">
        <v>15544</v>
      </c>
      <c r="F2964" t="s">
        <v>15550</v>
      </c>
      <c r="G2964" t="s">
        <v>19555</v>
      </c>
      <c r="H2964" s="1">
        <v>45114.798576388886</v>
      </c>
      <c r="I2964" t="s">
        <v>15661</v>
      </c>
      <c r="J2964" s="1">
        <v>45114.798576388886</v>
      </c>
      <c r="K2964" t="s">
        <v>15661</v>
      </c>
    </row>
    <row r="2965" spans="1:11">
      <c r="A2965">
        <v>11807</v>
      </c>
      <c r="B2965" t="s">
        <v>15761</v>
      </c>
      <c r="C2965">
        <v>50366000</v>
      </c>
      <c r="D2965" t="s">
        <v>15534</v>
      </c>
      <c r="E2965" t="s">
        <v>15544</v>
      </c>
      <c r="F2965" t="s">
        <v>15550</v>
      </c>
      <c r="G2965" t="s">
        <v>19556</v>
      </c>
      <c r="H2965" s="1">
        <v>45114.800115740742</v>
      </c>
      <c r="I2965" t="s">
        <v>15661</v>
      </c>
      <c r="J2965" s="1">
        <v>45114.800115740742</v>
      </c>
      <c r="K2965" t="s">
        <v>15661</v>
      </c>
    </row>
    <row r="2966" spans="1:11">
      <c r="A2966">
        <v>8514</v>
      </c>
      <c r="B2966" t="s">
        <v>15650</v>
      </c>
      <c r="C2966">
        <v>50905010</v>
      </c>
      <c r="D2966" t="s">
        <v>15534</v>
      </c>
      <c r="E2966" t="s">
        <v>15535</v>
      </c>
      <c r="F2966" t="s">
        <v>15536</v>
      </c>
      <c r="G2966" t="s">
        <v>19557</v>
      </c>
      <c r="H2966" s="1">
        <v>45114.802060185182</v>
      </c>
      <c r="I2966" t="s">
        <v>15610</v>
      </c>
      <c r="J2966" s="1">
        <v>45114.802060185182</v>
      </c>
      <c r="K2966" t="s">
        <v>15610</v>
      </c>
    </row>
    <row r="2967" spans="1:11">
      <c r="A2967">
        <v>8513</v>
      </c>
      <c r="B2967" t="s">
        <v>15634</v>
      </c>
      <c r="C2967">
        <v>50320000</v>
      </c>
      <c r="D2967" t="s">
        <v>15534</v>
      </c>
      <c r="E2967" t="s">
        <v>15554</v>
      </c>
      <c r="F2967" t="s">
        <v>15550</v>
      </c>
      <c r="G2967" t="s">
        <v>19558</v>
      </c>
      <c r="H2967" s="1">
        <v>45114.804849537039</v>
      </c>
      <c r="I2967" t="s">
        <v>15610</v>
      </c>
      <c r="J2967" s="1">
        <v>45114.804849537039</v>
      </c>
      <c r="K2967" t="s">
        <v>15610</v>
      </c>
    </row>
    <row r="2968" spans="1:11">
      <c r="A2968">
        <v>20780</v>
      </c>
      <c r="B2968" t="s">
        <v>19559</v>
      </c>
      <c r="C2968">
        <v>50320000</v>
      </c>
      <c r="D2968" t="s">
        <v>15534</v>
      </c>
      <c r="E2968" t="s">
        <v>15554</v>
      </c>
      <c r="F2968" t="s">
        <v>15550</v>
      </c>
      <c r="G2968" t="s">
        <v>19560</v>
      </c>
      <c r="H2968" s="1">
        <v>45114.820983796293</v>
      </c>
      <c r="I2968" t="s">
        <v>15661</v>
      </c>
      <c r="J2968" s="1">
        <v>45114.820983796293</v>
      </c>
      <c r="K2968" t="s">
        <v>15661</v>
      </c>
    </row>
    <row r="2969" spans="1:11">
      <c r="A2969">
        <v>20780</v>
      </c>
      <c r="B2969" t="s">
        <v>19559</v>
      </c>
      <c r="C2969">
        <v>50321000</v>
      </c>
      <c r="D2969" t="s">
        <v>15534</v>
      </c>
      <c r="E2969" t="s">
        <v>15554</v>
      </c>
      <c r="F2969" t="s">
        <v>15550</v>
      </c>
      <c r="G2969" t="s">
        <v>15679</v>
      </c>
      <c r="H2969" s="1">
        <v>45114.821793981479</v>
      </c>
      <c r="I2969" t="s">
        <v>15661</v>
      </c>
      <c r="J2969" s="1">
        <v>45114.821793981479</v>
      </c>
      <c r="K2969" t="s">
        <v>15661</v>
      </c>
    </row>
    <row r="2970" spans="1:11">
      <c r="A2970">
        <v>11804</v>
      </c>
      <c r="B2970" t="s">
        <v>19561</v>
      </c>
      <c r="C2970">
        <v>50321000</v>
      </c>
      <c r="D2970" t="s">
        <v>15534</v>
      </c>
      <c r="E2970" t="s">
        <v>15554</v>
      </c>
      <c r="F2970" t="s">
        <v>15550</v>
      </c>
      <c r="G2970" t="s">
        <v>15679</v>
      </c>
      <c r="H2970" s="1">
        <v>45114.823333333334</v>
      </c>
      <c r="I2970" t="s">
        <v>15661</v>
      </c>
      <c r="J2970" s="1">
        <v>45114.823333333334</v>
      </c>
      <c r="K2970" t="s">
        <v>15661</v>
      </c>
    </row>
    <row r="2971" spans="1:11">
      <c r="A2971">
        <v>11815</v>
      </c>
      <c r="B2971" t="s">
        <v>19562</v>
      </c>
      <c r="C2971">
        <v>50321000</v>
      </c>
      <c r="D2971" t="s">
        <v>15534</v>
      </c>
      <c r="E2971" t="s">
        <v>15554</v>
      </c>
      <c r="F2971" t="s">
        <v>15550</v>
      </c>
      <c r="G2971" t="s">
        <v>15679</v>
      </c>
      <c r="H2971" s="1">
        <v>45114.824131944442</v>
      </c>
      <c r="I2971" t="s">
        <v>15661</v>
      </c>
      <c r="J2971" s="1">
        <v>45114.824131944442</v>
      </c>
      <c r="K2971" t="s">
        <v>15661</v>
      </c>
    </row>
    <row r="2972" spans="1:11">
      <c r="A2972">
        <v>82975</v>
      </c>
      <c r="B2972" t="s">
        <v>15675</v>
      </c>
      <c r="C2972">
        <v>58425000</v>
      </c>
      <c r="D2972" t="s">
        <v>15534</v>
      </c>
      <c r="E2972" t="s">
        <v>15554</v>
      </c>
      <c r="F2972" t="s">
        <v>15550</v>
      </c>
      <c r="G2972" t="s">
        <v>19563</v>
      </c>
      <c r="H2972" s="1">
        <v>45114.824687499997</v>
      </c>
      <c r="I2972" t="s">
        <v>15610</v>
      </c>
      <c r="J2972" s="1">
        <v>45114.824687499997</v>
      </c>
      <c r="K2972" t="s">
        <v>15610</v>
      </c>
    </row>
    <row r="2973" spans="1:11">
      <c r="A2973">
        <v>11821</v>
      </c>
      <c r="B2973" t="s">
        <v>19564</v>
      </c>
      <c r="C2973">
        <v>50366000</v>
      </c>
      <c r="D2973" t="s">
        <v>15534</v>
      </c>
      <c r="E2973" t="s">
        <v>15544</v>
      </c>
      <c r="F2973" t="s">
        <v>15550</v>
      </c>
      <c r="G2973" t="s">
        <v>19565</v>
      </c>
      <c r="H2973" s="1">
        <v>45114.830555555556</v>
      </c>
      <c r="I2973" t="s">
        <v>15673</v>
      </c>
      <c r="J2973" s="1">
        <v>45121.674062500002</v>
      </c>
      <c r="K2973" t="s">
        <v>15673</v>
      </c>
    </row>
    <row r="2974" spans="1:11">
      <c r="A2974">
        <v>11795</v>
      </c>
      <c r="B2974" t="s">
        <v>19566</v>
      </c>
      <c r="C2974">
        <v>57700010</v>
      </c>
      <c r="D2974" t="s">
        <v>15534</v>
      </c>
      <c r="E2974" t="s">
        <v>15576</v>
      </c>
      <c r="F2974" t="s">
        <v>15550</v>
      </c>
      <c r="G2974" t="s">
        <v>19567</v>
      </c>
      <c r="H2974" s="1">
        <v>45114.833622685182</v>
      </c>
      <c r="I2974" t="s">
        <v>15610</v>
      </c>
      <c r="J2974" s="1">
        <v>45114.833622685182</v>
      </c>
      <c r="K2974" t="s">
        <v>15610</v>
      </c>
    </row>
    <row r="2975" spans="1:11">
      <c r="A2975">
        <v>11795</v>
      </c>
      <c r="B2975" t="s">
        <v>19566</v>
      </c>
      <c r="C2975">
        <v>50830000</v>
      </c>
      <c r="D2975" t="s">
        <v>15534</v>
      </c>
      <c r="E2975" t="s">
        <v>15554</v>
      </c>
      <c r="F2975" t="s">
        <v>15550</v>
      </c>
      <c r="G2975" t="s">
        <v>19568</v>
      </c>
      <c r="H2975" s="1">
        <v>45114.834502314814</v>
      </c>
      <c r="I2975" t="s">
        <v>15610</v>
      </c>
      <c r="J2975" s="1">
        <v>45114.834502314814</v>
      </c>
      <c r="K2975" t="s">
        <v>15610</v>
      </c>
    </row>
    <row r="2976" spans="1:11">
      <c r="A2976">
        <v>11795</v>
      </c>
      <c r="B2976" t="s">
        <v>19566</v>
      </c>
      <c r="C2976">
        <v>57700060</v>
      </c>
      <c r="D2976" t="s">
        <v>15534</v>
      </c>
      <c r="E2976" t="s">
        <v>15576</v>
      </c>
      <c r="F2976" t="s">
        <v>15536</v>
      </c>
      <c r="G2976" t="s">
        <v>19569</v>
      </c>
      <c r="H2976" s="1">
        <v>45114.835081018522</v>
      </c>
      <c r="I2976" t="s">
        <v>15610</v>
      </c>
      <c r="J2976" s="1">
        <v>45114.835081018522</v>
      </c>
      <c r="K2976" t="s">
        <v>15610</v>
      </c>
    </row>
    <row r="2977" spans="1:11">
      <c r="A2977">
        <v>9017</v>
      </c>
      <c r="B2977" t="s">
        <v>19570</v>
      </c>
      <c r="C2977">
        <v>50810028</v>
      </c>
      <c r="D2977" t="s">
        <v>15534</v>
      </c>
      <c r="E2977" t="s">
        <v>15554</v>
      </c>
      <c r="F2977" t="s">
        <v>15536</v>
      </c>
      <c r="G2977" t="s">
        <v>15692</v>
      </c>
      <c r="H2977" s="1">
        <v>45114.835763888892</v>
      </c>
      <c r="I2977" t="s">
        <v>15661</v>
      </c>
      <c r="J2977" s="1">
        <v>45114.835763888892</v>
      </c>
      <c r="K2977" t="s">
        <v>15661</v>
      </c>
    </row>
    <row r="2978" spans="1:11">
      <c r="A2978">
        <v>9014</v>
      </c>
      <c r="B2978" t="s">
        <v>19571</v>
      </c>
      <c r="C2978">
        <v>50810028</v>
      </c>
      <c r="D2978" t="s">
        <v>15534</v>
      </c>
      <c r="E2978" t="s">
        <v>15554</v>
      </c>
      <c r="F2978" t="s">
        <v>15536</v>
      </c>
      <c r="G2978" t="s">
        <v>15692</v>
      </c>
      <c r="H2978" s="1">
        <v>45114.8362037037</v>
      </c>
      <c r="I2978" t="s">
        <v>15661</v>
      </c>
      <c r="J2978" s="1">
        <v>45114.8362037037</v>
      </c>
      <c r="K2978" t="s">
        <v>15661</v>
      </c>
    </row>
    <row r="2979" spans="1:11">
      <c r="A2979">
        <v>9017</v>
      </c>
      <c r="B2979" t="s">
        <v>19570</v>
      </c>
      <c r="C2979">
        <v>50905006</v>
      </c>
      <c r="D2979" t="s">
        <v>15534</v>
      </c>
      <c r="E2979" t="s">
        <v>15540</v>
      </c>
      <c r="F2979" t="s">
        <v>15536</v>
      </c>
      <c r="G2979" t="s">
        <v>15694</v>
      </c>
      <c r="H2979" s="1">
        <v>45114.83699074074</v>
      </c>
      <c r="I2979" t="s">
        <v>15661</v>
      </c>
      <c r="J2979" s="1">
        <v>45114.83699074074</v>
      </c>
      <c r="K2979" t="s">
        <v>15661</v>
      </c>
    </row>
    <row r="2980" spans="1:11">
      <c r="A2980">
        <v>9016</v>
      </c>
      <c r="B2980" t="s">
        <v>15691</v>
      </c>
      <c r="C2980">
        <v>51220000</v>
      </c>
      <c r="D2980" t="s">
        <v>15534</v>
      </c>
      <c r="E2980" t="s">
        <v>15554</v>
      </c>
      <c r="F2980" t="s">
        <v>15550</v>
      </c>
      <c r="G2980" t="s">
        <v>19572</v>
      </c>
      <c r="H2980" s="1">
        <v>45114.840694444443</v>
      </c>
      <c r="I2980" t="s">
        <v>15661</v>
      </c>
      <c r="J2980" s="1">
        <v>45114.840694444443</v>
      </c>
      <c r="K2980" t="s">
        <v>15661</v>
      </c>
    </row>
    <row r="2981" spans="1:11">
      <c r="A2981">
        <v>126103</v>
      </c>
      <c r="B2981" t="s">
        <v>15682</v>
      </c>
      <c r="C2981">
        <v>50105000</v>
      </c>
      <c r="D2981" t="s">
        <v>15534</v>
      </c>
      <c r="E2981" t="s">
        <v>15535</v>
      </c>
      <c r="F2981" t="s">
        <v>15536</v>
      </c>
      <c r="G2981" t="s">
        <v>19573</v>
      </c>
      <c r="H2981" s="1">
        <v>45114.843888888892</v>
      </c>
      <c r="I2981" t="s">
        <v>15668</v>
      </c>
      <c r="J2981" s="1">
        <v>45114.843888888892</v>
      </c>
      <c r="K2981" t="s">
        <v>15668</v>
      </c>
    </row>
    <row r="2982" spans="1:11">
      <c r="A2982">
        <v>9464</v>
      </c>
      <c r="B2982" t="s">
        <v>19574</v>
      </c>
      <c r="C2982">
        <v>50915000</v>
      </c>
      <c r="D2982" t="s">
        <v>15534</v>
      </c>
      <c r="E2982" t="s">
        <v>15549</v>
      </c>
      <c r="F2982" t="s">
        <v>15550</v>
      </c>
      <c r="G2982" t="s">
        <v>15706</v>
      </c>
      <c r="H2982" s="1">
        <v>45114.848124999997</v>
      </c>
      <c r="I2982" t="s">
        <v>15707</v>
      </c>
      <c r="J2982" s="1">
        <v>45114.848124999997</v>
      </c>
      <c r="K2982" t="s">
        <v>15707</v>
      </c>
    </row>
    <row r="2983" spans="1:11">
      <c r="A2983">
        <v>9462</v>
      </c>
      <c r="B2983" t="s">
        <v>19575</v>
      </c>
      <c r="C2983">
        <v>50915000</v>
      </c>
      <c r="D2983" t="s">
        <v>15534</v>
      </c>
      <c r="E2983" t="s">
        <v>15549</v>
      </c>
      <c r="F2983" t="s">
        <v>15550</v>
      </c>
      <c r="G2983" t="s">
        <v>15706</v>
      </c>
      <c r="H2983" s="1">
        <v>45114.849236111113</v>
      </c>
      <c r="I2983" t="s">
        <v>15707</v>
      </c>
      <c r="J2983" s="1">
        <v>45114.849236111113</v>
      </c>
      <c r="K2983" t="s">
        <v>15707</v>
      </c>
    </row>
    <row r="2984" spans="1:11">
      <c r="A2984">
        <v>9466</v>
      </c>
      <c r="B2984" t="s">
        <v>19576</v>
      </c>
      <c r="C2984">
        <v>50915000</v>
      </c>
      <c r="D2984" t="s">
        <v>15534</v>
      </c>
      <c r="E2984" t="s">
        <v>15549</v>
      </c>
      <c r="F2984" t="s">
        <v>15550</v>
      </c>
      <c r="G2984" t="s">
        <v>15706</v>
      </c>
      <c r="H2984" s="1">
        <v>45114.84952546296</v>
      </c>
      <c r="I2984" t="s">
        <v>15707</v>
      </c>
      <c r="J2984" s="1">
        <v>45114.84952546296</v>
      </c>
      <c r="K2984" t="s">
        <v>15707</v>
      </c>
    </row>
    <row r="2985" spans="1:11">
      <c r="A2985">
        <v>9014</v>
      </c>
      <c r="B2985" t="s">
        <v>19571</v>
      </c>
      <c r="C2985">
        <v>58200000</v>
      </c>
      <c r="D2985" t="s">
        <v>15534</v>
      </c>
      <c r="E2985" t="s">
        <v>15576</v>
      </c>
      <c r="F2985" t="s">
        <v>15550</v>
      </c>
      <c r="G2985" t="s">
        <v>19577</v>
      </c>
      <c r="H2985" s="1">
        <v>45114.851527777777</v>
      </c>
      <c r="I2985" t="s">
        <v>15661</v>
      </c>
      <c r="J2985" s="1">
        <v>45114.851527777777</v>
      </c>
      <c r="K2985" t="s">
        <v>15661</v>
      </c>
    </row>
    <row r="2986" spans="1:11">
      <c r="A2986">
        <v>9472</v>
      </c>
      <c r="B2986" t="s">
        <v>15772</v>
      </c>
      <c r="C2986">
        <v>50915000</v>
      </c>
      <c r="D2986" t="s">
        <v>15534</v>
      </c>
      <c r="E2986" t="s">
        <v>15549</v>
      </c>
      <c r="F2986" t="s">
        <v>15550</v>
      </c>
      <c r="G2986" t="s">
        <v>15706</v>
      </c>
      <c r="H2986" s="1">
        <v>45114.851793981485</v>
      </c>
      <c r="I2986" t="s">
        <v>15707</v>
      </c>
      <c r="J2986" s="1">
        <v>45114.851793981485</v>
      </c>
      <c r="K2986" t="s">
        <v>15707</v>
      </c>
    </row>
    <row r="2987" spans="1:11">
      <c r="A2987">
        <v>11643</v>
      </c>
      <c r="B2987" t="s">
        <v>19578</v>
      </c>
      <c r="C2987">
        <v>50915000</v>
      </c>
      <c r="D2987" t="s">
        <v>15534</v>
      </c>
      <c r="E2987" t="s">
        <v>15549</v>
      </c>
      <c r="F2987" t="s">
        <v>15550</v>
      </c>
      <c r="G2987" t="s">
        <v>15706</v>
      </c>
      <c r="H2987" s="1">
        <v>45114.852442129632</v>
      </c>
      <c r="I2987" t="s">
        <v>15707</v>
      </c>
      <c r="J2987" s="1">
        <v>45114.852442129632</v>
      </c>
      <c r="K2987" t="s">
        <v>15707</v>
      </c>
    </row>
    <row r="2988" spans="1:11">
      <c r="A2988">
        <v>9014</v>
      </c>
      <c r="B2988" t="s">
        <v>19571</v>
      </c>
      <c r="C2988">
        <v>50366000</v>
      </c>
      <c r="D2988" t="s">
        <v>15534</v>
      </c>
      <c r="E2988" t="s">
        <v>15544</v>
      </c>
      <c r="F2988" t="s">
        <v>15550</v>
      </c>
      <c r="G2988" t="s">
        <v>19579</v>
      </c>
      <c r="H2988" s="1">
        <v>45114.85359953704</v>
      </c>
      <c r="I2988" t="s">
        <v>15661</v>
      </c>
      <c r="J2988" s="1">
        <v>45114.85359953704</v>
      </c>
      <c r="K2988" t="s">
        <v>15661</v>
      </c>
    </row>
    <row r="2989" spans="1:11">
      <c r="A2989">
        <v>9015</v>
      </c>
      <c r="B2989" t="s">
        <v>15693</v>
      </c>
      <c r="C2989">
        <v>57300010</v>
      </c>
      <c r="D2989" t="s">
        <v>15534</v>
      </c>
      <c r="E2989" t="s">
        <v>15576</v>
      </c>
      <c r="F2989" t="s">
        <v>15550</v>
      </c>
      <c r="G2989" t="s">
        <v>19580</v>
      </c>
      <c r="H2989" s="1">
        <v>45114.854733796295</v>
      </c>
      <c r="I2989" t="s">
        <v>15661</v>
      </c>
      <c r="J2989" s="1">
        <v>45114.854733796295</v>
      </c>
      <c r="K2989" t="s">
        <v>15661</v>
      </c>
    </row>
    <row r="2990" spans="1:11">
      <c r="A2990">
        <v>11648</v>
      </c>
      <c r="B2990" t="s">
        <v>15701</v>
      </c>
      <c r="C2990">
        <v>57700030</v>
      </c>
      <c r="D2990" t="s">
        <v>15534</v>
      </c>
      <c r="E2990" t="s">
        <v>15576</v>
      </c>
      <c r="F2990" t="s">
        <v>15550</v>
      </c>
      <c r="G2990" t="s">
        <v>19581</v>
      </c>
      <c r="H2990" s="1">
        <v>45114.859351851854</v>
      </c>
      <c r="I2990" t="s">
        <v>15703</v>
      </c>
      <c r="J2990" s="1">
        <v>45114.862650462965</v>
      </c>
      <c r="K2990" t="s">
        <v>15703</v>
      </c>
    </row>
    <row r="2991" spans="1:11">
      <c r="A2991">
        <v>9467</v>
      </c>
      <c r="B2991" t="s">
        <v>15708</v>
      </c>
      <c r="C2991">
        <v>57700010</v>
      </c>
      <c r="D2991" t="s">
        <v>15534</v>
      </c>
      <c r="E2991" t="s">
        <v>15576</v>
      </c>
      <c r="F2991" t="s">
        <v>15550</v>
      </c>
      <c r="G2991" t="s">
        <v>19582</v>
      </c>
      <c r="H2991" s="1">
        <v>45114.864074074074</v>
      </c>
      <c r="I2991" t="s">
        <v>15710</v>
      </c>
      <c r="J2991" s="1">
        <v>45114.864074074074</v>
      </c>
      <c r="K2991" t="s">
        <v>15710</v>
      </c>
    </row>
    <row r="2992" spans="1:11">
      <c r="A2992">
        <v>9015</v>
      </c>
      <c r="B2992" t="s">
        <v>15693</v>
      </c>
      <c r="C2992">
        <v>50305025</v>
      </c>
      <c r="D2992" t="s">
        <v>15534</v>
      </c>
      <c r="E2992" t="s">
        <v>15544</v>
      </c>
      <c r="F2992" t="s">
        <v>15550</v>
      </c>
      <c r="G2992" t="s">
        <v>19583</v>
      </c>
      <c r="H2992" s="1">
        <v>45114.868969907409</v>
      </c>
      <c r="I2992" t="s">
        <v>15661</v>
      </c>
      <c r="J2992" s="1">
        <v>45114.868969907409</v>
      </c>
      <c r="K2992" t="s">
        <v>15661</v>
      </c>
    </row>
    <row r="2993" spans="1:11">
      <c r="A2993">
        <v>9013</v>
      </c>
      <c r="B2993" t="s">
        <v>19584</v>
      </c>
      <c r="C2993">
        <v>50355000</v>
      </c>
      <c r="D2993" t="s">
        <v>15534</v>
      </c>
      <c r="E2993" t="s">
        <v>15544</v>
      </c>
      <c r="F2993" t="s">
        <v>15550</v>
      </c>
      <c r="G2993" t="s">
        <v>19585</v>
      </c>
      <c r="H2993" s="1">
        <v>45114.869363425925</v>
      </c>
      <c r="I2993" t="s">
        <v>15661</v>
      </c>
      <c r="J2993" s="1">
        <v>45114.869363425925</v>
      </c>
      <c r="K2993" t="s">
        <v>15661</v>
      </c>
    </row>
    <row r="2994" spans="1:11">
      <c r="A2994">
        <v>11648</v>
      </c>
      <c r="B2994" t="s">
        <v>15701</v>
      </c>
      <c r="C2994">
        <v>58310000</v>
      </c>
      <c r="D2994" t="s">
        <v>15534</v>
      </c>
      <c r="E2994" t="s">
        <v>15554</v>
      </c>
      <c r="F2994" t="s">
        <v>15550</v>
      </c>
      <c r="G2994" t="s">
        <v>19586</v>
      </c>
      <c r="H2994" s="1">
        <v>45114.870127314818</v>
      </c>
      <c r="I2994" t="s">
        <v>15703</v>
      </c>
      <c r="J2994" s="1">
        <v>45114.870127314818</v>
      </c>
      <c r="K2994" t="s">
        <v>15703</v>
      </c>
    </row>
    <row r="2995" spans="1:11">
      <c r="A2995">
        <v>101305</v>
      </c>
      <c r="B2995" t="s">
        <v>15728</v>
      </c>
      <c r="C2995">
        <v>50230000</v>
      </c>
      <c r="D2995" t="s">
        <v>15534</v>
      </c>
      <c r="E2995" t="s">
        <v>15554</v>
      </c>
      <c r="F2995" t="s">
        <v>15536</v>
      </c>
      <c r="G2995" t="s">
        <v>15741</v>
      </c>
      <c r="H2995" s="1">
        <v>45114.87190972222</v>
      </c>
      <c r="I2995" t="s">
        <v>15703</v>
      </c>
      <c r="J2995" s="1">
        <v>45114.87190972222</v>
      </c>
      <c r="K2995" t="s">
        <v>15703</v>
      </c>
    </row>
    <row r="2996" spans="1:11">
      <c r="A2996">
        <v>9020</v>
      </c>
      <c r="B2996" t="s">
        <v>19587</v>
      </c>
      <c r="C2996">
        <v>58425000</v>
      </c>
      <c r="D2996" t="s">
        <v>15534</v>
      </c>
      <c r="E2996" t="s">
        <v>15576</v>
      </c>
      <c r="F2996" t="s">
        <v>15550</v>
      </c>
      <c r="G2996" t="s">
        <v>19588</v>
      </c>
      <c r="H2996" s="1">
        <v>45114.876805555556</v>
      </c>
      <c r="I2996" t="s">
        <v>15578</v>
      </c>
      <c r="J2996" s="1">
        <v>45119.056354166663</v>
      </c>
      <c r="K2996" t="s">
        <v>15578</v>
      </c>
    </row>
    <row r="2997" spans="1:11">
      <c r="A2997">
        <v>8515</v>
      </c>
      <c r="B2997" t="s">
        <v>15747</v>
      </c>
      <c r="C2997">
        <v>50310000</v>
      </c>
      <c r="D2997" t="s">
        <v>15534</v>
      </c>
      <c r="E2997" t="s">
        <v>15554</v>
      </c>
      <c r="F2997" t="s">
        <v>15550</v>
      </c>
      <c r="G2997" t="s">
        <v>19589</v>
      </c>
      <c r="H2997" s="1">
        <v>45114.878703703704</v>
      </c>
      <c r="I2997" t="s">
        <v>15610</v>
      </c>
      <c r="J2997" s="1">
        <v>45114.878703703704</v>
      </c>
      <c r="K2997" t="s">
        <v>15610</v>
      </c>
    </row>
    <row r="2998" spans="1:11">
      <c r="A2998">
        <v>9020</v>
      </c>
      <c r="B2998" t="s">
        <v>19587</v>
      </c>
      <c r="C2998">
        <v>50812000</v>
      </c>
      <c r="D2998" t="s">
        <v>15534</v>
      </c>
      <c r="E2998" t="s">
        <v>15554</v>
      </c>
      <c r="F2998" t="s">
        <v>15536</v>
      </c>
      <c r="G2998" t="s">
        <v>19590</v>
      </c>
      <c r="H2998" s="1">
        <v>45114.87872685185</v>
      </c>
      <c r="I2998" t="s">
        <v>15578</v>
      </c>
      <c r="J2998" s="1">
        <v>45119.056805555556</v>
      </c>
      <c r="K2998" t="s">
        <v>15578</v>
      </c>
    </row>
    <row r="2999" spans="1:11">
      <c r="A2999">
        <v>8515</v>
      </c>
      <c r="B2999" t="s">
        <v>15747</v>
      </c>
      <c r="C2999">
        <v>50321000</v>
      </c>
      <c r="D2999" t="s">
        <v>15534</v>
      </c>
      <c r="E2999" t="s">
        <v>15554</v>
      </c>
      <c r="F2999" t="s">
        <v>15536</v>
      </c>
      <c r="G2999" t="s">
        <v>19591</v>
      </c>
      <c r="H2999" s="1">
        <v>45114.87903935185</v>
      </c>
      <c r="I2999" t="s">
        <v>15610</v>
      </c>
      <c r="J2999" s="1">
        <v>45114.87903935185</v>
      </c>
      <c r="K2999" t="s">
        <v>15610</v>
      </c>
    </row>
    <row r="3000" spans="1:11">
      <c r="A3000">
        <v>9470</v>
      </c>
      <c r="B3000" t="s">
        <v>15713</v>
      </c>
      <c r="C3000">
        <v>51220000</v>
      </c>
      <c r="D3000" t="s">
        <v>15534</v>
      </c>
      <c r="E3000" t="s">
        <v>15554</v>
      </c>
      <c r="F3000" t="s">
        <v>15550</v>
      </c>
      <c r="G3000" t="s">
        <v>15757</v>
      </c>
      <c r="H3000" s="1">
        <v>45114.891388888886</v>
      </c>
      <c r="I3000" t="s">
        <v>15710</v>
      </c>
      <c r="J3000" s="1">
        <v>45114.891388888886</v>
      </c>
      <c r="K3000" t="s">
        <v>15710</v>
      </c>
    </row>
    <row r="3001" spans="1:11">
      <c r="A3001">
        <v>11794</v>
      </c>
      <c r="B3001" t="s">
        <v>15759</v>
      </c>
      <c r="C3001">
        <v>50810000</v>
      </c>
      <c r="D3001" t="s">
        <v>15534</v>
      </c>
      <c r="E3001" t="s">
        <v>15554</v>
      </c>
      <c r="F3001" t="s">
        <v>15536</v>
      </c>
      <c r="G3001" t="s">
        <v>15613</v>
      </c>
      <c r="H3001" s="1">
        <v>45114.892488425925</v>
      </c>
      <c r="I3001" t="s">
        <v>15610</v>
      </c>
      <c r="J3001" s="1">
        <v>45114.892488425925</v>
      </c>
      <c r="K3001" t="s">
        <v>15610</v>
      </c>
    </row>
    <row r="3002" spans="1:11">
      <c r="A3002">
        <v>11821</v>
      </c>
      <c r="B3002" t="s">
        <v>19564</v>
      </c>
      <c r="C3002">
        <v>50905006</v>
      </c>
      <c r="D3002" t="s">
        <v>15534</v>
      </c>
      <c r="E3002" t="s">
        <v>15540</v>
      </c>
      <c r="F3002" t="s">
        <v>15536</v>
      </c>
      <c r="G3002" t="s">
        <v>19592</v>
      </c>
      <c r="H3002" s="1">
        <v>45114.899837962963</v>
      </c>
      <c r="I3002" t="s">
        <v>15673</v>
      </c>
      <c r="J3002" s="1">
        <v>45114.899837962963</v>
      </c>
      <c r="K3002" t="s">
        <v>15673</v>
      </c>
    </row>
    <row r="3003" spans="1:11">
      <c r="A3003">
        <v>9174</v>
      </c>
      <c r="B3003" t="s">
        <v>15770</v>
      </c>
      <c r="C3003">
        <v>50905000</v>
      </c>
      <c r="D3003" t="s">
        <v>15534</v>
      </c>
      <c r="E3003" t="s">
        <v>15554</v>
      </c>
      <c r="F3003" t="s">
        <v>15550</v>
      </c>
      <c r="G3003" t="s">
        <v>19593</v>
      </c>
      <c r="H3003" s="1">
        <v>45114.901192129626</v>
      </c>
      <c r="I3003" t="s">
        <v>15610</v>
      </c>
      <c r="J3003" s="1">
        <v>45114.901192129626</v>
      </c>
      <c r="K3003" t="s">
        <v>15610</v>
      </c>
    </row>
    <row r="3004" spans="1:11">
      <c r="A3004">
        <v>11645</v>
      </c>
      <c r="B3004" t="s">
        <v>15796</v>
      </c>
      <c r="C3004">
        <v>51220000</v>
      </c>
      <c r="D3004" t="s">
        <v>15534</v>
      </c>
      <c r="E3004" t="s">
        <v>15554</v>
      </c>
      <c r="F3004" t="s">
        <v>15550</v>
      </c>
      <c r="G3004" t="s">
        <v>19594</v>
      </c>
      <c r="H3004" s="1">
        <v>45114.902025462965</v>
      </c>
      <c r="I3004" t="s">
        <v>15710</v>
      </c>
      <c r="J3004" s="1">
        <v>45114.902025462965</v>
      </c>
      <c r="K3004" t="s">
        <v>15710</v>
      </c>
    </row>
    <row r="3005" spans="1:11">
      <c r="A3005">
        <v>126127</v>
      </c>
      <c r="B3005" t="s">
        <v>15567</v>
      </c>
      <c r="C3005">
        <v>51230000</v>
      </c>
      <c r="D3005" t="s">
        <v>15534</v>
      </c>
      <c r="E3005" t="s">
        <v>15535</v>
      </c>
      <c r="F3005" t="s">
        <v>15536</v>
      </c>
      <c r="G3005" t="s">
        <v>15560</v>
      </c>
      <c r="H3005" s="1">
        <v>45114.906782407408</v>
      </c>
      <c r="I3005" t="s">
        <v>15552</v>
      </c>
      <c r="J3005" s="1">
        <v>45114.906782407408</v>
      </c>
      <c r="K3005" t="s">
        <v>15552</v>
      </c>
    </row>
    <row r="3006" spans="1:11">
      <c r="A3006">
        <v>101303</v>
      </c>
      <c r="B3006" t="s">
        <v>15705</v>
      </c>
      <c r="C3006">
        <v>58425000</v>
      </c>
      <c r="D3006" t="s">
        <v>15534</v>
      </c>
      <c r="E3006" t="s">
        <v>15687</v>
      </c>
      <c r="F3006" t="s">
        <v>15550</v>
      </c>
      <c r="G3006" t="s">
        <v>19595</v>
      </c>
      <c r="H3006" s="1">
        <v>45114.911041666666</v>
      </c>
      <c r="I3006" t="s">
        <v>15707</v>
      </c>
      <c r="J3006" s="1">
        <v>45114.911041666666</v>
      </c>
      <c r="K3006" t="s">
        <v>15707</v>
      </c>
    </row>
    <row r="3007" spans="1:11">
      <c r="A3007">
        <v>8725</v>
      </c>
      <c r="B3007" t="s">
        <v>15783</v>
      </c>
      <c r="C3007">
        <v>50355000</v>
      </c>
      <c r="D3007" t="s">
        <v>15534</v>
      </c>
      <c r="E3007" t="s">
        <v>15554</v>
      </c>
      <c r="F3007" t="s">
        <v>15550</v>
      </c>
      <c r="G3007" t="s">
        <v>19596</v>
      </c>
      <c r="H3007" s="1">
        <v>45114.917268518519</v>
      </c>
      <c r="I3007" t="s">
        <v>15610</v>
      </c>
      <c r="J3007" s="1">
        <v>45114.917268518519</v>
      </c>
      <c r="K3007" t="s">
        <v>15610</v>
      </c>
    </row>
    <row r="3008" spans="1:11">
      <c r="A3008">
        <v>8725</v>
      </c>
      <c r="B3008" t="s">
        <v>15783</v>
      </c>
      <c r="C3008">
        <v>50810000</v>
      </c>
      <c r="D3008" t="s">
        <v>15534</v>
      </c>
      <c r="E3008" t="s">
        <v>15554</v>
      </c>
      <c r="F3008" t="s">
        <v>15550</v>
      </c>
      <c r="G3008" t="s">
        <v>19597</v>
      </c>
      <c r="H3008" s="1">
        <v>45114.925856481481</v>
      </c>
      <c r="I3008" t="s">
        <v>15610</v>
      </c>
      <c r="J3008" s="1">
        <v>45114.925856481481</v>
      </c>
      <c r="K3008" t="s">
        <v>15610</v>
      </c>
    </row>
    <row r="3009" spans="1:11">
      <c r="A3009">
        <v>8725</v>
      </c>
      <c r="B3009" t="s">
        <v>15783</v>
      </c>
      <c r="C3009">
        <v>50366000</v>
      </c>
      <c r="D3009" t="s">
        <v>15534</v>
      </c>
      <c r="E3009" t="s">
        <v>15586</v>
      </c>
      <c r="F3009" t="s">
        <v>15550</v>
      </c>
      <c r="G3009" t="s">
        <v>19598</v>
      </c>
      <c r="H3009" s="1">
        <v>45114.92832175926</v>
      </c>
      <c r="I3009" t="s">
        <v>15610</v>
      </c>
      <c r="J3009" s="1">
        <v>45114.92832175926</v>
      </c>
      <c r="K3009" t="s">
        <v>15610</v>
      </c>
    </row>
    <row r="3010" spans="1:11">
      <c r="A3010">
        <v>8725</v>
      </c>
      <c r="B3010" t="s">
        <v>15783</v>
      </c>
      <c r="C3010">
        <v>50905006</v>
      </c>
      <c r="D3010" t="s">
        <v>15534</v>
      </c>
      <c r="E3010" t="s">
        <v>15554</v>
      </c>
      <c r="F3010" t="s">
        <v>15550</v>
      </c>
      <c r="G3010" t="s">
        <v>19599</v>
      </c>
      <c r="H3010" s="1">
        <v>45114.930636574078</v>
      </c>
      <c r="I3010" t="s">
        <v>15610</v>
      </c>
      <c r="J3010" s="1">
        <v>45114.930636574078</v>
      </c>
      <c r="K3010" t="s">
        <v>15610</v>
      </c>
    </row>
    <row r="3011" spans="1:11">
      <c r="A3011">
        <v>82732</v>
      </c>
      <c r="B3011" t="s">
        <v>15791</v>
      </c>
      <c r="C3011">
        <v>50320000</v>
      </c>
      <c r="D3011" t="s">
        <v>15534</v>
      </c>
      <c r="E3011" t="s">
        <v>15554</v>
      </c>
      <c r="F3011" t="s">
        <v>15550</v>
      </c>
      <c r="G3011" t="s">
        <v>15651</v>
      </c>
      <c r="H3011" s="1">
        <v>45114.93310185185</v>
      </c>
      <c r="I3011" t="s">
        <v>15610</v>
      </c>
      <c r="J3011" s="1">
        <v>45114.93310185185</v>
      </c>
      <c r="K3011" t="s">
        <v>15610</v>
      </c>
    </row>
    <row r="3012" spans="1:11">
      <c r="A3012">
        <v>82732</v>
      </c>
      <c r="B3012" t="s">
        <v>15791</v>
      </c>
      <c r="C3012">
        <v>50321000</v>
      </c>
      <c r="D3012" t="s">
        <v>15534</v>
      </c>
      <c r="E3012" t="s">
        <v>15554</v>
      </c>
      <c r="F3012" t="s">
        <v>15550</v>
      </c>
      <c r="G3012" t="s">
        <v>15755</v>
      </c>
      <c r="H3012" s="1">
        <v>45114.936006944445</v>
      </c>
      <c r="I3012" t="s">
        <v>15610</v>
      </c>
      <c r="J3012" s="1">
        <v>45114.936006944445</v>
      </c>
      <c r="K3012" t="s">
        <v>15610</v>
      </c>
    </row>
    <row r="3013" spans="1:11">
      <c r="A3013">
        <v>101301</v>
      </c>
      <c r="B3013" t="s">
        <v>19600</v>
      </c>
      <c r="C3013">
        <v>57700030</v>
      </c>
      <c r="D3013" t="s">
        <v>15534</v>
      </c>
      <c r="E3013" t="s">
        <v>15554</v>
      </c>
      <c r="F3013" t="s">
        <v>15550</v>
      </c>
      <c r="G3013" t="s">
        <v>19601</v>
      </c>
      <c r="H3013" s="1">
        <v>45114.937650462962</v>
      </c>
      <c r="I3013" t="s">
        <v>15710</v>
      </c>
      <c r="J3013" s="1">
        <v>45114.937650462962</v>
      </c>
      <c r="K3013" t="s">
        <v>15710</v>
      </c>
    </row>
    <row r="3014" spans="1:11">
      <c r="A3014">
        <v>11647</v>
      </c>
      <c r="B3014" t="s">
        <v>15704</v>
      </c>
      <c r="C3014">
        <v>57300010</v>
      </c>
      <c r="D3014" t="s">
        <v>15534</v>
      </c>
      <c r="E3014" t="s">
        <v>15576</v>
      </c>
      <c r="F3014" t="s">
        <v>15550</v>
      </c>
      <c r="G3014" t="s">
        <v>19602</v>
      </c>
      <c r="H3014" s="1">
        <v>45114.951435185183</v>
      </c>
      <c r="I3014" t="s">
        <v>15703</v>
      </c>
      <c r="J3014" s="1">
        <v>45114.951435185183</v>
      </c>
      <c r="K3014" t="s">
        <v>15703</v>
      </c>
    </row>
    <row r="3015" spans="1:11">
      <c r="A3015">
        <v>11647</v>
      </c>
      <c r="B3015" t="s">
        <v>15704</v>
      </c>
      <c r="C3015">
        <v>50255000</v>
      </c>
      <c r="D3015" t="s">
        <v>15534</v>
      </c>
      <c r="E3015" t="s">
        <v>15554</v>
      </c>
      <c r="F3015" t="s">
        <v>15550</v>
      </c>
      <c r="G3015" t="s">
        <v>19603</v>
      </c>
      <c r="H3015" s="1">
        <v>45114.978101851855</v>
      </c>
      <c r="I3015" t="s">
        <v>15703</v>
      </c>
      <c r="J3015" s="1">
        <v>45114.978101851855</v>
      </c>
      <c r="K3015" t="s">
        <v>15703</v>
      </c>
    </row>
    <row r="3016" spans="1:11">
      <c r="A3016">
        <v>11647</v>
      </c>
      <c r="B3016" t="s">
        <v>15704</v>
      </c>
      <c r="C3016">
        <v>50321000</v>
      </c>
      <c r="D3016" t="s">
        <v>15534</v>
      </c>
      <c r="E3016" t="s">
        <v>15554</v>
      </c>
      <c r="F3016" t="s">
        <v>15550</v>
      </c>
      <c r="G3016" t="s">
        <v>19604</v>
      </c>
      <c r="H3016" s="1">
        <v>45114.979328703703</v>
      </c>
      <c r="I3016" t="s">
        <v>15703</v>
      </c>
      <c r="J3016" s="1">
        <v>45114.979328703703</v>
      </c>
      <c r="K3016" t="s">
        <v>15703</v>
      </c>
    </row>
    <row r="3017" spans="1:11">
      <c r="A3017">
        <v>11650</v>
      </c>
      <c r="B3017" t="s">
        <v>19605</v>
      </c>
      <c r="C3017">
        <v>50320000</v>
      </c>
      <c r="D3017" t="s">
        <v>15534</v>
      </c>
      <c r="E3017" t="s">
        <v>15554</v>
      </c>
      <c r="F3017" t="s">
        <v>15550</v>
      </c>
      <c r="G3017" t="s">
        <v>19606</v>
      </c>
      <c r="H3017" s="1">
        <v>45114.984930555554</v>
      </c>
      <c r="I3017" t="s">
        <v>15703</v>
      </c>
      <c r="J3017" s="1">
        <v>45114.991932870369</v>
      </c>
      <c r="K3017" t="s">
        <v>15703</v>
      </c>
    </row>
    <row r="3018" spans="1:11">
      <c r="A3018">
        <v>126128</v>
      </c>
      <c r="B3018" t="s">
        <v>15808</v>
      </c>
      <c r="C3018">
        <v>50905006</v>
      </c>
      <c r="D3018" t="s">
        <v>15534</v>
      </c>
      <c r="E3018" t="s">
        <v>15554</v>
      </c>
      <c r="F3018" t="s">
        <v>15536</v>
      </c>
      <c r="G3018" t="s">
        <v>19607</v>
      </c>
      <c r="H3018" s="1">
        <v>45115.01158564815</v>
      </c>
      <c r="I3018" t="s">
        <v>15552</v>
      </c>
      <c r="J3018" s="1">
        <v>45115.01158564815</v>
      </c>
      <c r="K3018" t="s">
        <v>15552</v>
      </c>
    </row>
    <row r="3019" spans="1:11">
      <c r="A3019">
        <v>10786</v>
      </c>
      <c r="B3019" t="s">
        <v>15813</v>
      </c>
      <c r="C3019">
        <v>50321000</v>
      </c>
      <c r="D3019" t="s">
        <v>15534</v>
      </c>
      <c r="E3019" t="s">
        <v>15535</v>
      </c>
      <c r="F3019" t="s">
        <v>15536</v>
      </c>
      <c r="G3019" t="s">
        <v>19608</v>
      </c>
      <c r="H3019" s="1">
        <v>45115.066817129627</v>
      </c>
      <c r="I3019" t="s">
        <v>15598</v>
      </c>
      <c r="J3019" s="1">
        <v>45115.862650462965</v>
      </c>
      <c r="K3019" t="s">
        <v>15598</v>
      </c>
    </row>
    <row r="3020" spans="1:11">
      <c r="A3020">
        <v>126133</v>
      </c>
      <c r="B3020" t="s">
        <v>15957</v>
      </c>
      <c r="C3020">
        <v>50310000</v>
      </c>
      <c r="D3020" t="s">
        <v>15534</v>
      </c>
      <c r="E3020" t="s">
        <v>15554</v>
      </c>
      <c r="F3020" t="s">
        <v>15550</v>
      </c>
      <c r="G3020" t="s">
        <v>19609</v>
      </c>
      <c r="H3020" s="1">
        <v>45115.160138888888</v>
      </c>
      <c r="I3020" t="s">
        <v>15552</v>
      </c>
      <c r="J3020" s="1">
        <v>45115.160138888888</v>
      </c>
      <c r="K3020" t="s">
        <v>15552</v>
      </c>
    </row>
    <row r="3021" spans="1:11">
      <c r="A3021">
        <v>126143</v>
      </c>
      <c r="B3021" t="s">
        <v>15980</v>
      </c>
      <c r="C3021">
        <v>51210000</v>
      </c>
      <c r="D3021" t="s">
        <v>15534</v>
      </c>
      <c r="E3021" t="s">
        <v>15535</v>
      </c>
      <c r="F3021" t="s">
        <v>15536</v>
      </c>
      <c r="G3021" t="s">
        <v>19610</v>
      </c>
      <c r="H3021" s="1">
        <v>45115.260439814818</v>
      </c>
      <c r="I3021" t="s">
        <v>15552</v>
      </c>
      <c r="J3021" s="1">
        <v>45115.260439814818</v>
      </c>
      <c r="K3021" t="s">
        <v>15552</v>
      </c>
    </row>
    <row r="3022" spans="1:11">
      <c r="A3022">
        <v>126143</v>
      </c>
      <c r="B3022" t="s">
        <v>15980</v>
      </c>
      <c r="C3022">
        <v>51220000</v>
      </c>
      <c r="D3022" t="s">
        <v>15534</v>
      </c>
      <c r="E3022" t="s">
        <v>15535</v>
      </c>
      <c r="F3022" t="s">
        <v>15536</v>
      </c>
      <c r="G3022" t="s">
        <v>19611</v>
      </c>
      <c r="H3022" s="1">
        <v>45115.261307870373</v>
      </c>
      <c r="I3022" t="s">
        <v>15552</v>
      </c>
      <c r="J3022" s="1">
        <v>45115.261307870373</v>
      </c>
      <c r="K3022" t="s">
        <v>15552</v>
      </c>
    </row>
    <row r="3023" spans="1:11">
      <c r="A3023">
        <v>126143</v>
      </c>
      <c r="B3023" t="s">
        <v>15980</v>
      </c>
      <c r="C3023">
        <v>58200000</v>
      </c>
      <c r="D3023" t="s">
        <v>15534</v>
      </c>
      <c r="E3023" t="s">
        <v>15554</v>
      </c>
      <c r="F3023" t="s">
        <v>15550</v>
      </c>
      <c r="G3023" t="s">
        <v>19612</v>
      </c>
      <c r="H3023" s="1">
        <v>45115.263171296298</v>
      </c>
      <c r="I3023" t="s">
        <v>15552</v>
      </c>
      <c r="J3023" s="1">
        <v>45115.263171296298</v>
      </c>
      <c r="K3023" t="s">
        <v>15552</v>
      </c>
    </row>
    <row r="3024" spans="1:11">
      <c r="A3024">
        <v>9119</v>
      </c>
      <c r="B3024" t="s">
        <v>15986</v>
      </c>
      <c r="C3024">
        <v>50321000</v>
      </c>
      <c r="D3024" t="s">
        <v>15534</v>
      </c>
      <c r="E3024" t="s">
        <v>15544</v>
      </c>
      <c r="F3024" t="s">
        <v>15550</v>
      </c>
      <c r="G3024" t="s">
        <v>19613</v>
      </c>
      <c r="H3024" s="1">
        <v>45115.719247685185</v>
      </c>
      <c r="I3024" t="s">
        <v>15598</v>
      </c>
      <c r="J3024" s="1">
        <v>45115.866331018522</v>
      </c>
      <c r="K3024" t="s">
        <v>15598</v>
      </c>
    </row>
    <row r="3025" spans="1:11">
      <c r="A3025">
        <v>82718</v>
      </c>
      <c r="B3025" t="s">
        <v>19614</v>
      </c>
      <c r="C3025">
        <v>50905010</v>
      </c>
      <c r="D3025" t="s">
        <v>15534</v>
      </c>
      <c r="E3025" t="s">
        <v>15544</v>
      </c>
      <c r="F3025" t="s">
        <v>15536</v>
      </c>
      <c r="G3025" t="s">
        <v>9494</v>
      </c>
      <c r="H3025" s="1">
        <v>45115.757407407407</v>
      </c>
      <c r="I3025" t="s">
        <v>15598</v>
      </c>
      <c r="J3025" s="1">
        <v>45115.757407407407</v>
      </c>
      <c r="K3025" t="s">
        <v>15598</v>
      </c>
    </row>
    <row r="3026" spans="1:11">
      <c r="A3026">
        <v>20652</v>
      </c>
      <c r="B3026" t="s">
        <v>15991</v>
      </c>
      <c r="C3026">
        <v>50320000</v>
      </c>
      <c r="D3026" t="s">
        <v>15534</v>
      </c>
      <c r="E3026" t="s">
        <v>15687</v>
      </c>
      <c r="F3026" t="s">
        <v>15550</v>
      </c>
      <c r="G3026" t="s">
        <v>19615</v>
      </c>
      <c r="H3026" s="1">
        <v>45115.793749999997</v>
      </c>
      <c r="I3026" t="s">
        <v>15598</v>
      </c>
      <c r="J3026" s="1">
        <v>45115.793946759259</v>
      </c>
      <c r="K3026" t="s">
        <v>15598</v>
      </c>
    </row>
    <row r="3027" spans="1:11">
      <c r="A3027">
        <v>20652</v>
      </c>
      <c r="B3027" t="s">
        <v>15991</v>
      </c>
      <c r="C3027">
        <v>50305028</v>
      </c>
      <c r="D3027" t="s">
        <v>15534</v>
      </c>
      <c r="E3027" t="s">
        <v>15544</v>
      </c>
      <c r="F3027" t="s">
        <v>15550</v>
      </c>
      <c r="G3027" t="s">
        <v>19616</v>
      </c>
      <c r="H3027" s="1">
        <v>45115.794664351852</v>
      </c>
      <c r="I3027" t="s">
        <v>15598</v>
      </c>
      <c r="J3027" s="1">
        <v>45115.867407407408</v>
      </c>
      <c r="K3027" t="s">
        <v>15598</v>
      </c>
    </row>
    <row r="3028" spans="1:11">
      <c r="A3028">
        <v>82723</v>
      </c>
      <c r="B3028" t="s">
        <v>15995</v>
      </c>
      <c r="C3028">
        <v>50915000</v>
      </c>
      <c r="D3028" t="s">
        <v>15534</v>
      </c>
      <c r="E3028" t="s">
        <v>15549</v>
      </c>
      <c r="F3028" t="s">
        <v>15550</v>
      </c>
      <c r="G3028" t="s">
        <v>19617</v>
      </c>
      <c r="H3028" s="1">
        <v>45115.815462962964</v>
      </c>
      <c r="I3028" t="s">
        <v>15598</v>
      </c>
      <c r="J3028" s="1">
        <v>45115.815462962964</v>
      </c>
      <c r="K3028" t="s">
        <v>15598</v>
      </c>
    </row>
    <row r="3029" spans="1:11">
      <c r="A3029">
        <v>10789</v>
      </c>
      <c r="B3029" t="s">
        <v>15996</v>
      </c>
      <c r="C3029">
        <v>50905006</v>
      </c>
      <c r="D3029" t="s">
        <v>15534</v>
      </c>
      <c r="E3029" t="s">
        <v>15544</v>
      </c>
      <c r="F3029" t="s">
        <v>15550</v>
      </c>
      <c r="G3029" t="s">
        <v>19618</v>
      </c>
      <c r="H3029" s="1">
        <v>45115.817256944443</v>
      </c>
      <c r="I3029" t="s">
        <v>15598</v>
      </c>
      <c r="J3029" s="1">
        <v>45115.817256944443</v>
      </c>
      <c r="K3029" t="s">
        <v>15598</v>
      </c>
    </row>
    <row r="3030" spans="1:11">
      <c r="A3030">
        <v>8604</v>
      </c>
      <c r="B3030" t="s">
        <v>16194</v>
      </c>
      <c r="C3030">
        <v>57300010</v>
      </c>
      <c r="D3030" t="s">
        <v>15534</v>
      </c>
      <c r="E3030" t="s">
        <v>15576</v>
      </c>
      <c r="F3030" t="s">
        <v>15536</v>
      </c>
      <c r="G3030" t="s">
        <v>19619</v>
      </c>
      <c r="H3030" s="1">
        <v>45115.828553240739</v>
      </c>
      <c r="I3030" t="s">
        <v>15999</v>
      </c>
      <c r="J3030" s="1">
        <v>45115.828553240739</v>
      </c>
      <c r="K3030" t="s">
        <v>15999</v>
      </c>
    </row>
    <row r="3031" spans="1:11">
      <c r="A3031">
        <v>82791</v>
      </c>
      <c r="B3031" t="s">
        <v>16001</v>
      </c>
      <c r="C3031">
        <v>57100000</v>
      </c>
      <c r="D3031" t="s">
        <v>15534</v>
      </c>
      <c r="E3031" t="s">
        <v>15576</v>
      </c>
      <c r="F3031" t="s">
        <v>15550</v>
      </c>
      <c r="G3031" t="s">
        <v>19620</v>
      </c>
      <c r="H3031" s="1">
        <v>45115.830740740741</v>
      </c>
      <c r="I3031" t="s">
        <v>16003</v>
      </c>
      <c r="J3031" s="1">
        <v>45115.830740740741</v>
      </c>
      <c r="K3031" t="s">
        <v>16003</v>
      </c>
    </row>
    <row r="3032" spans="1:11">
      <c r="A3032">
        <v>15809</v>
      </c>
      <c r="B3032" t="s">
        <v>5487</v>
      </c>
      <c r="C3032">
        <v>51210000</v>
      </c>
      <c r="D3032" t="s">
        <v>15534</v>
      </c>
      <c r="E3032" t="s">
        <v>15586</v>
      </c>
      <c r="F3032" t="s">
        <v>15536</v>
      </c>
      <c r="G3032" t="s">
        <v>19621</v>
      </c>
      <c r="H3032" s="1">
        <v>45115.834131944444</v>
      </c>
      <c r="I3032" t="s">
        <v>15999</v>
      </c>
      <c r="J3032" s="1">
        <v>45115.834131944444</v>
      </c>
      <c r="K3032" t="s">
        <v>15999</v>
      </c>
    </row>
    <row r="3033" spans="1:11">
      <c r="A3033">
        <v>15809</v>
      </c>
      <c r="B3033" t="s">
        <v>5487</v>
      </c>
      <c r="C3033">
        <v>55700000</v>
      </c>
      <c r="D3033" t="s">
        <v>15534</v>
      </c>
      <c r="E3033" t="s">
        <v>15586</v>
      </c>
      <c r="F3033" t="s">
        <v>15536</v>
      </c>
      <c r="G3033" t="s">
        <v>19622</v>
      </c>
      <c r="H3033" s="1">
        <v>45115.834849537037</v>
      </c>
      <c r="I3033" t="s">
        <v>15999</v>
      </c>
      <c r="J3033" s="1">
        <v>45115.834849537037</v>
      </c>
      <c r="K3033" t="s">
        <v>15999</v>
      </c>
    </row>
    <row r="3034" spans="1:11">
      <c r="A3034">
        <v>20623</v>
      </c>
      <c r="B3034" t="s">
        <v>19623</v>
      </c>
      <c r="C3034">
        <v>51210000</v>
      </c>
      <c r="D3034" t="s">
        <v>15534</v>
      </c>
      <c r="E3034" t="s">
        <v>15554</v>
      </c>
      <c r="F3034" t="s">
        <v>15536</v>
      </c>
      <c r="G3034" t="s">
        <v>15812</v>
      </c>
      <c r="H3034" s="1">
        <v>45115.841666666667</v>
      </c>
      <c r="I3034" t="s">
        <v>15598</v>
      </c>
      <c r="J3034" s="1">
        <v>45115.841666666667</v>
      </c>
      <c r="K3034" t="s">
        <v>15598</v>
      </c>
    </row>
    <row r="3035" spans="1:11">
      <c r="A3035">
        <v>15806</v>
      </c>
      <c r="B3035" t="s">
        <v>2802</v>
      </c>
      <c r="C3035">
        <v>51210000</v>
      </c>
      <c r="D3035" t="s">
        <v>15534</v>
      </c>
      <c r="E3035" t="s">
        <v>15586</v>
      </c>
      <c r="F3035" t="s">
        <v>15536</v>
      </c>
      <c r="G3035" t="s">
        <v>19624</v>
      </c>
      <c r="H3035" s="1">
        <v>45115.843981481485</v>
      </c>
      <c r="I3035" t="s">
        <v>15999</v>
      </c>
      <c r="J3035" s="1">
        <v>45115.843981481485</v>
      </c>
      <c r="K3035" t="s">
        <v>15999</v>
      </c>
    </row>
    <row r="3036" spans="1:11">
      <c r="A3036">
        <v>10791</v>
      </c>
      <c r="B3036" t="s">
        <v>19625</v>
      </c>
      <c r="C3036">
        <v>50366000</v>
      </c>
      <c r="D3036" t="s">
        <v>15534</v>
      </c>
      <c r="E3036" t="s">
        <v>15544</v>
      </c>
      <c r="F3036" t="s">
        <v>15550</v>
      </c>
      <c r="G3036" t="s">
        <v>19626</v>
      </c>
      <c r="H3036" s="1">
        <v>45115.845590277779</v>
      </c>
      <c r="I3036" t="s">
        <v>15598</v>
      </c>
      <c r="J3036" s="1">
        <v>45115.845590277779</v>
      </c>
      <c r="K3036" t="s">
        <v>15598</v>
      </c>
    </row>
    <row r="3037" spans="1:11">
      <c r="A3037">
        <v>10791</v>
      </c>
      <c r="B3037" t="s">
        <v>19625</v>
      </c>
      <c r="C3037">
        <v>50310000</v>
      </c>
      <c r="D3037" t="s">
        <v>15534</v>
      </c>
      <c r="E3037" t="s">
        <v>15544</v>
      </c>
      <c r="F3037" t="s">
        <v>15550</v>
      </c>
      <c r="G3037" t="s">
        <v>19627</v>
      </c>
      <c r="H3037" s="1">
        <v>45115.847025462965</v>
      </c>
      <c r="I3037" t="s">
        <v>15598</v>
      </c>
      <c r="J3037" s="1">
        <v>45115.847025462965</v>
      </c>
      <c r="K3037" t="s">
        <v>15598</v>
      </c>
    </row>
    <row r="3038" spans="1:11">
      <c r="A3038">
        <v>2669</v>
      </c>
      <c r="B3038" t="s">
        <v>19628</v>
      </c>
      <c r="C3038">
        <v>50350000</v>
      </c>
      <c r="D3038" t="s">
        <v>15534</v>
      </c>
      <c r="E3038" t="s">
        <v>15535</v>
      </c>
      <c r="F3038" t="s">
        <v>15550</v>
      </c>
      <c r="G3038" t="s">
        <v>19629</v>
      </c>
      <c r="H3038" s="1">
        <v>45115.847951388889</v>
      </c>
      <c r="I3038" t="s">
        <v>16003</v>
      </c>
      <c r="J3038" s="1">
        <v>45115.847951388889</v>
      </c>
      <c r="K3038" t="s">
        <v>16003</v>
      </c>
    </row>
    <row r="3039" spans="1:11">
      <c r="A3039">
        <v>4945</v>
      </c>
      <c r="B3039" t="s">
        <v>19630</v>
      </c>
      <c r="C3039">
        <v>50905010</v>
      </c>
      <c r="D3039" t="s">
        <v>15534</v>
      </c>
      <c r="E3039" t="s">
        <v>15544</v>
      </c>
      <c r="F3039" t="s">
        <v>15550</v>
      </c>
      <c r="G3039" t="s">
        <v>19631</v>
      </c>
      <c r="H3039" s="1">
        <v>45115.856574074074</v>
      </c>
      <c r="I3039" t="s">
        <v>16003</v>
      </c>
      <c r="J3039" s="1">
        <v>45115.856574074074</v>
      </c>
      <c r="K3039" t="s">
        <v>16003</v>
      </c>
    </row>
    <row r="3040" spans="1:11">
      <c r="A3040">
        <v>4945</v>
      </c>
      <c r="B3040" t="s">
        <v>19630</v>
      </c>
      <c r="C3040">
        <v>50811001</v>
      </c>
      <c r="D3040" t="s">
        <v>15534</v>
      </c>
      <c r="E3040" t="s">
        <v>15535</v>
      </c>
      <c r="F3040" t="s">
        <v>15536</v>
      </c>
      <c r="G3040" t="s">
        <v>19632</v>
      </c>
      <c r="H3040" s="1">
        <v>45115.85728009259</v>
      </c>
      <c r="I3040" t="s">
        <v>16003</v>
      </c>
      <c r="J3040" s="1">
        <v>45115.85728009259</v>
      </c>
      <c r="K3040" t="s">
        <v>16003</v>
      </c>
    </row>
    <row r="3041" spans="1:11">
      <c r="A3041">
        <v>20653</v>
      </c>
      <c r="B3041" t="s">
        <v>19633</v>
      </c>
      <c r="C3041">
        <v>57300022</v>
      </c>
      <c r="D3041" t="s">
        <v>15534</v>
      </c>
      <c r="E3041" t="s">
        <v>15544</v>
      </c>
      <c r="F3041" t="s">
        <v>15536</v>
      </c>
      <c r="G3041" t="s">
        <v>19634</v>
      </c>
      <c r="H3041" s="1">
        <v>45115.857442129629</v>
      </c>
      <c r="I3041" t="s">
        <v>15598</v>
      </c>
      <c r="J3041" s="1">
        <v>45115.857442129629</v>
      </c>
      <c r="K3041" t="s">
        <v>15598</v>
      </c>
    </row>
    <row r="3042" spans="1:11">
      <c r="A3042">
        <v>4945</v>
      </c>
      <c r="B3042" t="s">
        <v>19630</v>
      </c>
      <c r="C3042">
        <v>57300000</v>
      </c>
      <c r="D3042" t="s">
        <v>15534</v>
      </c>
      <c r="E3042" t="s">
        <v>15544</v>
      </c>
      <c r="F3042" t="s">
        <v>15550</v>
      </c>
      <c r="G3042" t="s">
        <v>19635</v>
      </c>
      <c r="H3042" s="1">
        <v>45115.858854166669</v>
      </c>
      <c r="I3042" t="s">
        <v>16003</v>
      </c>
      <c r="J3042" s="1">
        <v>45115.858854166669</v>
      </c>
      <c r="K3042" t="s">
        <v>16003</v>
      </c>
    </row>
    <row r="3043" spans="1:11">
      <c r="A3043">
        <v>11038</v>
      </c>
      <c r="B3043" t="s">
        <v>16014</v>
      </c>
      <c r="C3043">
        <v>50905006</v>
      </c>
      <c r="D3043" t="s">
        <v>15534</v>
      </c>
      <c r="E3043" t="s">
        <v>15687</v>
      </c>
      <c r="F3043" t="s">
        <v>15550</v>
      </c>
      <c r="G3043" t="s">
        <v>19636</v>
      </c>
      <c r="H3043" s="1">
        <v>45115.871041666665</v>
      </c>
      <c r="I3043" t="s">
        <v>16003</v>
      </c>
      <c r="J3043" s="1">
        <v>45115.871041666665</v>
      </c>
      <c r="K3043" t="s">
        <v>16003</v>
      </c>
    </row>
    <row r="3044" spans="1:11">
      <c r="A3044">
        <v>4941</v>
      </c>
      <c r="B3044" t="s">
        <v>16021</v>
      </c>
      <c r="C3044">
        <v>50811001</v>
      </c>
      <c r="D3044" t="s">
        <v>15534</v>
      </c>
      <c r="E3044" t="s">
        <v>15687</v>
      </c>
      <c r="F3044" t="s">
        <v>15550</v>
      </c>
      <c r="G3044" t="s">
        <v>19637</v>
      </c>
      <c r="H3044" s="1">
        <v>45115.885254629633</v>
      </c>
      <c r="I3044" t="s">
        <v>16003</v>
      </c>
      <c r="J3044" s="1">
        <v>45115.885254629633</v>
      </c>
      <c r="K3044" t="s">
        <v>16003</v>
      </c>
    </row>
    <row r="3045" spans="1:11">
      <c r="A3045">
        <v>8978</v>
      </c>
      <c r="B3045" t="s">
        <v>19638</v>
      </c>
      <c r="C3045">
        <v>50320000</v>
      </c>
      <c r="D3045" t="s">
        <v>15534</v>
      </c>
      <c r="E3045" t="s">
        <v>15549</v>
      </c>
      <c r="F3045" t="s">
        <v>15550</v>
      </c>
      <c r="G3045" t="s">
        <v>19639</v>
      </c>
      <c r="H3045" s="1">
        <v>45115.912372685183</v>
      </c>
      <c r="I3045" t="s">
        <v>16003</v>
      </c>
      <c r="J3045" s="1">
        <v>45115.912372685183</v>
      </c>
      <c r="K3045" t="s">
        <v>16003</v>
      </c>
    </row>
    <row r="3046" spans="1:11">
      <c r="A3046">
        <v>11798</v>
      </c>
      <c r="B3046" t="s">
        <v>16069</v>
      </c>
      <c r="C3046">
        <v>50515000</v>
      </c>
      <c r="D3046" t="s">
        <v>15534</v>
      </c>
      <c r="E3046" t="s">
        <v>15554</v>
      </c>
      <c r="F3046" t="s">
        <v>15550</v>
      </c>
      <c r="G3046" t="s">
        <v>19640</v>
      </c>
      <c r="H3046" s="1">
        <v>45117.589039351849</v>
      </c>
      <c r="I3046" t="s">
        <v>15673</v>
      </c>
      <c r="J3046" s="1">
        <v>45121.711354166669</v>
      </c>
      <c r="K3046" t="s">
        <v>15673</v>
      </c>
    </row>
    <row r="3047" spans="1:11">
      <c r="A3047">
        <v>2877</v>
      </c>
      <c r="B3047" t="s">
        <v>19641</v>
      </c>
      <c r="C3047">
        <v>50321000</v>
      </c>
      <c r="D3047" t="s">
        <v>15534</v>
      </c>
      <c r="E3047" t="s">
        <v>15544</v>
      </c>
      <c r="F3047" t="s">
        <v>15550</v>
      </c>
      <c r="G3047" t="s">
        <v>19642</v>
      </c>
      <c r="H3047" s="1">
        <v>45117.592812499999</v>
      </c>
      <c r="I3047" t="s">
        <v>16067</v>
      </c>
      <c r="J3047" s="1">
        <v>45117.592812499999</v>
      </c>
      <c r="K3047" t="s">
        <v>16067</v>
      </c>
    </row>
    <row r="3048" spans="1:11">
      <c r="A3048">
        <v>2877</v>
      </c>
      <c r="B3048" t="s">
        <v>19641</v>
      </c>
      <c r="C3048">
        <v>50355000</v>
      </c>
      <c r="D3048" t="s">
        <v>15534</v>
      </c>
      <c r="E3048" t="s">
        <v>15544</v>
      </c>
      <c r="F3048" t="s">
        <v>15536</v>
      </c>
      <c r="G3048" t="s">
        <v>19643</v>
      </c>
      <c r="H3048" s="1">
        <v>45117.5937962963</v>
      </c>
      <c r="I3048" t="s">
        <v>16067</v>
      </c>
      <c r="J3048" s="1">
        <v>45117.5937962963</v>
      </c>
      <c r="K3048" t="s">
        <v>16067</v>
      </c>
    </row>
    <row r="3049" spans="1:11">
      <c r="A3049">
        <v>20452</v>
      </c>
      <c r="B3049" t="s">
        <v>16077</v>
      </c>
      <c r="C3049">
        <v>50905006</v>
      </c>
      <c r="D3049" t="s">
        <v>15534</v>
      </c>
      <c r="E3049" t="s">
        <v>15544</v>
      </c>
      <c r="F3049" t="s">
        <v>15536</v>
      </c>
      <c r="G3049" t="s">
        <v>19644</v>
      </c>
      <c r="H3049" s="1">
        <v>45117.598252314812</v>
      </c>
      <c r="I3049" t="s">
        <v>16067</v>
      </c>
      <c r="J3049" s="1">
        <v>45117.598252314812</v>
      </c>
      <c r="K3049" t="s">
        <v>16067</v>
      </c>
    </row>
    <row r="3050" spans="1:11">
      <c r="A3050">
        <v>20452</v>
      </c>
      <c r="B3050" t="s">
        <v>16077</v>
      </c>
      <c r="C3050">
        <v>51210000</v>
      </c>
      <c r="D3050" t="s">
        <v>15534</v>
      </c>
      <c r="E3050" t="s">
        <v>15554</v>
      </c>
      <c r="F3050" t="s">
        <v>15536</v>
      </c>
      <c r="G3050" t="s">
        <v>19645</v>
      </c>
      <c r="H3050" s="1">
        <v>45117.604768518519</v>
      </c>
      <c r="I3050" t="s">
        <v>16067</v>
      </c>
      <c r="J3050" s="1">
        <v>45117.604768518519</v>
      </c>
      <c r="K3050" t="s">
        <v>16067</v>
      </c>
    </row>
    <row r="3051" spans="1:11">
      <c r="A3051">
        <v>36686</v>
      </c>
      <c r="B3051" t="s">
        <v>16081</v>
      </c>
      <c r="C3051">
        <v>58425000</v>
      </c>
      <c r="D3051" t="s">
        <v>15534</v>
      </c>
      <c r="E3051" t="s">
        <v>15586</v>
      </c>
      <c r="F3051" t="s">
        <v>15536</v>
      </c>
      <c r="G3051" t="s">
        <v>16082</v>
      </c>
      <c r="H3051" s="1">
        <v>45117.625821759262</v>
      </c>
      <c r="I3051" t="s">
        <v>16083</v>
      </c>
      <c r="J3051" s="1">
        <v>45117.625821759262</v>
      </c>
      <c r="K3051" t="s">
        <v>16083</v>
      </c>
    </row>
    <row r="3052" spans="1:11">
      <c r="A3052">
        <v>11247</v>
      </c>
      <c r="B3052" t="s">
        <v>16075</v>
      </c>
      <c r="C3052">
        <v>51220000</v>
      </c>
      <c r="D3052" t="s">
        <v>15534</v>
      </c>
      <c r="E3052" t="s">
        <v>15687</v>
      </c>
      <c r="F3052" t="s">
        <v>15550</v>
      </c>
      <c r="G3052" t="s">
        <v>19646</v>
      </c>
      <c r="H3052" s="1">
        <v>45117.626400462963</v>
      </c>
      <c r="I3052" t="s">
        <v>15584</v>
      </c>
      <c r="J3052" s="1">
        <v>45117.626400462963</v>
      </c>
      <c r="K3052" t="s">
        <v>15584</v>
      </c>
    </row>
    <row r="3053" spans="1:11">
      <c r="A3053">
        <v>11247</v>
      </c>
      <c r="B3053" t="s">
        <v>16075</v>
      </c>
      <c r="C3053">
        <v>50305025</v>
      </c>
      <c r="D3053" t="s">
        <v>15534</v>
      </c>
      <c r="E3053" t="s">
        <v>15544</v>
      </c>
      <c r="F3053" t="s">
        <v>15550</v>
      </c>
      <c r="G3053" t="s">
        <v>19647</v>
      </c>
      <c r="H3053" s="1">
        <v>45117.634293981479</v>
      </c>
      <c r="I3053" t="s">
        <v>15584</v>
      </c>
      <c r="J3053" s="1">
        <v>45117.634293981479</v>
      </c>
      <c r="K3053" t="s">
        <v>15584</v>
      </c>
    </row>
    <row r="3054" spans="1:11">
      <c r="A3054">
        <v>2878</v>
      </c>
      <c r="B3054" t="s">
        <v>16092</v>
      </c>
      <c r="C3054">
        <v>50321000</v>
      </c>
      <c r="D3054" t="s">
        <v>15534</v>
      </c>
      <c r="E3054" t="s">
        <v>15544</v>
      </c>
      <c r="F3054" t="s">
        <v>15550</v>
      </c>
      <c r="G3054" t="s">
        <v>19648</v>
      </c>
      <c r="H3054" s="1">
        <v>45117.636006944442</v>
      </c>
      <c r="I3054" t="s">
        <v>16083</v>
      </c>
      <c r="J3054" s="1">
        <v>45117.636006944442</v>
      </c>
      <c r="K3054" t="s">
        <v>16083</v>
      </c>
    </row>
    <row r="3055" spans="1:11">
      <c r="A3055">
        <v>2878</v>
      </c>
      <c r="B3055" t="s">
        <v>16092</v>
      </c>
      <c r="C3055">
        <v>50365000</v>
      </c>
      <c r="D3055" t="s">
        <v>15534</v>
      </c>
      <c r="E3055" t="s">
        <v>15554</v>
      </c>
      <c r="F3055" t="s">
        <v>15550</v>
      </c>
      <c r="G3055" t="s">
        <v>19649</v>
      </c>
      <c r="H3055" s="1">
        <v>45117.637407407405</v>
      </c>
      <c r="I3055" t="s">
        <v>16083</v>
      </c>
      <c r="J3055" s="1">
        <v>45117.637407407405</v>
      </c>
      <c r="K3055" t="s">
        <v>16083</v>
      </c>
    </row>
    <row r="3056" spans="1:11">
      <c r="A3056">
        <v>11708</v>
      </c>
      <c r="B3056" t="s">
        <v>16096</v>
      </c>
      <c r="C3056">
        <v>50810000</v>
      </c>
      <c r="D3056" t="s">
        <v>15534</v>
      </c>
      <c r="E3056" t="s">
        <v>15540</v>
      </c>
      <c r="F3056" t="s">
        <v>15550</v>
      </c>
      <c r="G3056" t="s">
        <v>19650</v>
      </c>
      <c r="H3056" s="1">
        <v>45117.647187499999</v>
      </c>
      <c r="I3056" t="s">
        <v>16083</v>
      </c>
      <c r="J3056" s="1">
        <v>45117.647187499999</v>
      </c>
      <c r="K3056" t="s">
        <v>16083</v>
      </c>
    </row>
    <row r="3057" spans="1:11">
      <c r="A3057">
        <v>11712</v>
      </c>
      <c r="B3057" t="s">
        <v>19651</v>
      </c>
      <c r="C3057">
        <v>50905006</v>
      </c>
      <c r="D3057" t="s">
        <v>15534</v>
      </c>
      <c r="E3057" t="s">
        <v>15540</v>
      </c>
      <c r="F3057" t="s">
        <v>15536</v>
      </c>
      <c r="G3057" t="s">
        <v>16105</v>
      </c>
      <c r="H3057" s="1">
        <v>45117.662974537037</v>
      </c>
      <c r="I3057" t="s">
        <v>16083</v>
      </c>
      <c r="J3057" s="1">
        <v>45117.662974537037</v>
      </c>
      <c r="K3057" t="s">
        <v>16083</v>
      </c>
    </row>
    <row r="3058" spans="1:11">
      <c r="A3058">
        <v>20797</v>
      </c>
      <c r="B3058" t="s">
        <v>16121</v>
      </c>
      <c r="C3058">
        <v>50365000</v>
      </c>
      <c r="D3058" t="s">
        <v>15534</v>
      </c>
      <c r="E3058" t="s">
        <v>15576</v>
      </c>
      <c r="F3058" t="s">
        <v>15550</v>
      </c>
      <c r="G3058" t="s">
        <v>19652</v>
      </c>
      <c r="H3058" s="1">
        <v>45117.672615740739</v>
      </c>
      <c r="I3058" t="s">
        <v>16067</v>
      </c>
      <c r="J3058" s="1">
        <v>45117.672615740739</v>
      </c>
      <c r="K3058" t="s">
        <v>16067</v>
      </c>
    </row>
    <row r="3059" spans="1:11">
      <c r="A3059">
        <v>20797</v>
      </c>
      <c r="B3059" t="s">
        <v>16121</v>
      </c>
      <c r="C3059">
        <v>50915000</v>
      </c>
      <c r="D3059" t="s">
        <v>15534</v>
      </c>
      <c r="E3059" t="s">
        <v>15549</v>
      </c>
      <c r="F3059" t="s">
        <v>15536</v>
      </c>
      <c r="G3059" t="s">
        <v>19653</v>
      </c>
      <c r="H3059" s="1">
        <v>45117.673136574071</v>
      </c>
      <c r="I3059" t="s">
        <v>16067</v>
      </c>
      <c r="J3059" s="1">
        <v>45117.673136574071</v>
      </c>
      <c r="K3059" t="s">
        <v>16067</v>
      </c>
    </row>
    <row r="3060" spans="1:11">
      <c r="A3060">
        <v>20797</v>
      </c>
      <c r="B3060" t="s">
        <v>16121</v>
      </c>
      <c r="C3060">
        <v>57700060</v>
      </c>
      <c r="D3060" t="s">
        <v>15534</v>
      </c>
      <c r="E3060" t="s">
        <v>15576</v>
      </c>
      <c r="F3060" t="s">
        <v>15550</v>
      </c>
      <c r="G3060" t="s">
        <v>19654</v>
      </c>
      <c r="H3060" s="1">
        <v>45117.675752314812</v>
      </c>
      <c r="I3060" t="s">
        <v>16067</v>
      </c>
      <c r="J3060" s="1">
        <v>45117.675752314812</v>
      </c>
      <c r="K3060" t="s">
        <v>16067</v>
      </c>
    </row>
    <row r="3061" spans="1:11">
      <c r="A3061">
        <v>126060</v>
      </c>
      <c r="B3061" t="s">
        <v>16128</v>
      </c>
      <c r="C3061">
        <v>51210000</v>
      </c>
      <c r="D3061" t="s">
        <v>15534</v>
      </c>
      <c r="E3061" t="s">
        <v>15535</v>
      </c>
      <c r="F3061" t="s">
        <v>15536</v>
      </c>
      <c r="G3061" t="s">
        <v>19655</v>
      </c>
      <c r="H3061" s="1">
        <v>45117.693032407406</v>
      </c>
      <c r="I3061" t="s">
        <v>16130</v>
      </c>
      <c r="J3061" s="1">
        <v>45117.693032407406</v>
      </c>
      <c r="K3061" t="s">
        <v>16130</v>
      </c>
    </row>
    <row r="3062" spans="1:11">
      <c r="A3062">
        <v>126060</v>
      </c>
      <c r="B3062" t="s">
        <v>16128</v>
      </c>
      <c r="C3062">
        <v>55300000</v>
      </c>
      <c r="D3062" t="s">
        <v>15534</v>
      </c>
      <c r="E3062" t="s">
        <v>15554</v>
      </c>
      <c r="F3062" t="s">
        <v>15536</v>
      </c>
      <c r="G3062" t="s">
        <v>19656</v>
      </c>
      <c r="H3062" s="1">
        <v>45117.697141203702</v>
      </c>
      <c r="I3062" t="s">
        <v>16130</v>
      </c>
      <c r="J3062" s="1">
        <v>45117.697141203702</v>
      </c>
      <c r="K3062" t="s">
        <v>16130</v>
      </c>
    </row>
    <row r="3063" spans="1:11">
      <c r="A3063">
        <v>126060</v>
      </c>
      <c r="B3063" t="s">
        <v>16128</v>
      </c>
      <c r="C3063">
        <v>50321000</v>
      </c>
      <c r="D3063" t="s">
        <v>15534</v>
      </c>
      <c r="E3063" t="s">
        <v>15544</v>
      </c>
      <c r="F3063" t="s">
        <v>15550</v>
      </c>
      <c r="G3063" t="s">
        <v>19657</v>
      </c>
      <c r="H3063" s="1">
        <v>45117.697511574072</v>
      </c>
      <c r="I3063" t="s">
        <v>16130</v>
      </c>
      <c r="J3063" s="1">
        <v>45117.697511574072</v>
      </c>
      <c r="K3063" t="s">
        <v>16130</v>
      </c>
    </row>
    <row r="3064" spans="1:11">
      <c r="A3064">
        <v>21529</v>
      </c>
      <c r="B3064" t="s">
        <v>16126</v>
      </c>
      <c r="C3064">
        <v>51210000</v>
      </c>
      <c r="D3064" t="s">
        <v>15534</v>
      </c>
      <c r="E3064" t="s">
        <v>15535</v>
      </c>
      <c r="F3064" t="s">
        <v>15550</v>
      </c>
      <c r="G3064" t="s">
        <v>19658</v>
      </c>
      <c r="H3064" s="1">
        <v>45117.70815972222</v>
      </c>
      <c r="I3064" t="s">
        <v>16067</v>
      </c>
      <c r="J3064" s="1">
        <v>45117.70815972222</v>
      </c>
      <c r="K3064" t="s">
        <v>16067</v>
      </c>
    </row>
    <row r="3065" spans="1:11">
      <c r="A3065">
        <v>56120</v>
      </c>
      <c r="B3065" t="s">
        <v>19659</v>
      </c>
      <c r="C3065">
        <v>50321000</v>
      </c>
      <c r="D3065" t="s">
        <v>15534</v>
      </c>
      <c r="E3065" t="s">
        <v>15554</v>
      </c>
      <c r="F3065" t="s">
        <v>15536</v>
      </c>
      <c r="G3065" t="s">
        <v>15755</v>
      </c>
      <c r="H3065" s="1">
        <v>45117.725914351853</v>
      </c>
      <c r="I3065" t="s">
        <v>15610</v>
      </c>
      <c r="J3065" s="1">
        <v>45117.725914351853</v>
      </c>
      <c r="K3065" t="s">
        <v>15610</v>
      </c>
    </row>
    <row r="3066" spans="1:11">
      <c r="A3066">
        <v>9158</v>
      </c>
      <c r="B3066" t="s">
        <v>16187</v>
      </c>
      <c r="C3066">
        <v>57700010</v>
      </c>
      <c r="D3066" t="s">
        <v>15534</v>
      </c>
      <c r="E3066" t="s">
        <v>15554</v>
      </c>
      <c r="F3066" t="s">
        <v>15550</v>
      </c>
      <c r="G3066" t="s">
        <v>19660</v>
      </c>
      <c r="H3066" s="1">
        <v>45117.741898148146</v>
      </c>
      <c r="I3066" t="s">
        <v>16136</v>
      </c>
      <c r="J3066" s="1">
        <v>45117.741898148146</v>
      </c>
      <c r="K3066" t="s">
        <v>16136</v>
      </c>
    </row>
    <row r="3067" spans="1:11">
      <c r="A3067">
        <v>9158</v>
      </c>
      <c r="B3067" t="s">
        <v>16187</v>
      </c>
      <c r="C3067">
        <v>50320000</v>
      </c>
      <c r="D3067" t="s">
        <v>15534</v>
      </c>
      <c r="E3067" t="s">
        <v>15554</v>
      </c>
      <c r="F3067" t="s">
        <v>15550</v>
      </c>
      <c r="G3067" t="s">
        <v>19661</v>
      </c>
      <c r="H3067" s="1">
        <v>45117.750972222224</v>
      </c>
      <c r="I3067" t="s">
        <v>16136</v>
      </c>
      <c r="J3067" s="1">
        <v>45117.750972222224</v>
      </c>
      <c r="K3067" t="s">
        <v>16136</v>
      </c>
    </row>
    <row r="3068" spans="1:11">
      <c r="A3068">
        <v>10768</v>
      </c>
      <c r="B3068" t="s">
        <v>19385</v>
      </c>
      <c r="C3068">
        <v>58425000</v>
      </c>
      <c r="D3068" t="s">
        <v>15534</v>
      </c>
      <c r="E3068" t="s">
        <v>15586</v>
      </c>
      <c r="F3068" t="s">
        <v>15536</v>
      </c>
      <c r="G3068" t="s">
        <v>19662</v>
      </c>
      <c r="H3068" s="1">
        <v>45117.756307870368</v>
      </c>
      <c r="I3068" t="s">
        <v>16073</v>
      </c>
      <c r="J3068" s="1">
        <v>45117.756307870368</v>
      </c>
      <c r="K3068" t="s">
        <v>16073</v>
      </c>
    </row>
    <row r="3069" spans="1:11">
      <c r="A3069">
        <v>10512</v>
      </c>
      <c r="B3069" t="s">
        <v>16207</v>
      </c>
      <c r="C3069">
        <v>57700010</v>
      </c>
      <c r="D3069" t="s">
        <v>15534</v>
      </c>
      <c r="E3069" t="s">
        <v>15576</v>
      </c>
      <c r="F3069" t="s">
        <v>15550</v>
      </c>
      <c r="G3069" t="s">
        <v>19663</v>
      </c>
      <c r="H3069" s="1">
        <v>45117.766793981478</v>
      </c>
      <c r="I3069" t="s">
        <v>16173</v>
      </c>
      <c r="J3069" s="1">
        <v>45117.766793981478</v>
      </c>
      <c r="K3069" t="s">
        <v>16173</v>
      </c>
    </row>
    <row r="3070" spans="1:11">
      <c r="A3070">
        <v>20785</v>
      </c>
      <c r="B3070" t="s">
        <v>19664</v>
      </c>
      <c r="C3070">
        <v>50305028</v>
      </c>
      <c r="D3070" t="s">
        <v>15534</v>
      </c>
      <c r="E3070" t="s">
        <v>15554</v>
      </c>
      <c r="F3070" t="s">
        <v>15536</v>
      </c>
      <c r="G3070" t="s">
        <v>19665</v>
      </c>
      <c r="H3070" s="1">
        <v>45117.767141203702</v>
      </c>
      <c r="I3070" t="s">
        <v>15546</v>
      </c>
      <c r="J3070" s="1">
        <v>45117.767141203702</v>
      </c>
      <c r="K3070" t="s">
        <v>15546</v>
      </c>
    </row>
    <row r="3071" spans="1:11">
      <c r="A3071">
        <v>10594</v>
      </c>
      <c r="B3071" t="s">
        <v>19666</v>
      </c>
      <c r="C3071">
        <v>50305028</v>
      </c>
      <c r="D3071" t="s">
        <v>15534</v>
      </c>
      <c r="E3071" t="s">
        <v>15554</v>
      </c>
      <c r="F3071" t="s">
        <v>15536</v>
      </c>
      <c r="G3071" t="s">
        <v>19665</v>
      </c>
      <c r="H3071" s="1">
        <v>45117.768587962964</v>
      </c>
      <c r="I3071" t="s">
        <v>15546</v>
      </c>
      <c r="J3071" s="1">
        <v>45117.768587962964</v>
      </c>
      <c r="K3071" t="s">
        <v>15546</v>
      </c>
    </row>
    <row r="3072" spans="1:11">
      <c r="A3072">
        <v>82838</v>
      </c>
      <c r="B3072" t="s">
        <v>19667</v>
      </c>
      <c r="C3072">
        <v>50915000</v>
      </c>
      <c r="D3072" t="s">
        <v>15534</v>
      </c>
      <c r="E3072" t="s">
        <v>15549</v>
      </c>
      <c r="F3072" t="s">
        <v>15550</v>
      </c>
      <c r="G3072" t="s">
        <v>19668</v>
      </c>
      <c r="H3072" s="1">
        <v>45117.773125</v>
      </c>
      <c r="I3072" t="s">
        <v>15884</v>
      </c>
      <c r="J3072" s="1">
        <v>45117.773125</v>
      </c>
      <c r="K3072" t="s">
        <v>15884</v>
      </c>
    </row>
    <row r="3073" spans="1:11">
      <c r="A3073">
        <v>82838</v>
      </c>
      <c r="B3073" t="s">
        <v>19667</v>
      </c>
      <c r="C3073">
        <v>51210000</v>
      </c>
      <c r="D3073" t="s">
        <v>15534</v>
      </c>
      <c r="E3073" t="s">
        <v>15535</v>
      </c>
      <c r="F3073" t="s">
        <v>15536</v>
      </c>
      <c r="G3073" t="s">
        <v>19669</v>
      </c>
      <c r="H3073" s="1">
        <v>45117.782465277778</v>
      </c>
      <c r="I3073" t="s">
        <v>15884</v>
      </c>
      <c r="J3073" s="1">
        <v>45117.782465277778</v>
      </c>
      <c r="K3073" t="s">
        <v>15884</v>
      </c>
    </row>
    <row r="3074" spans="1:11">
      <c r="A3074">
        <v>20662</v>
      </c>
      <c r="B3074" t="s">
        <v>16252</v>
      </c>
      <c r="C3074">
        <v>50915000</v>
      </c>
      <c r="D3074" t="s">
        <v>15534</v>
      </c>
      <c r="E3074" t="s">
        <v>15549</v>
      </c>
      <c r="F3074" t="s">
        <v>15550</v>
      </c>
      <c r="G3074" t="s">
        <v>19670</v>
      </c>
      <c r="H3074" s="1">
        <v>45117.784143518518</v>
      </c>
      <c r="I3074" t="s">
        <v>16216</v>
      </c>
      <c r="J3074" s="1">
        <v>45117.784143518518</v>
      </c>
      <c r="K3074" t="s">
        <v>16216</v>
      </c>
    </row>
    <row r="3075" spans="1:11">
      <c r="A3075">
        <v>20531</v>
      </c>
      <c r="B3075" t="s">
        <v>19671</v>
      </c>
      <c r="C3075">
        <v>50365000</v>
      </c>
      <c r="D3075" t="s">
        <v>15534</v>
      </c>
      <c r="E3075" t="s">
        <v>15544</v>
      </c>
      <c r="F3075" t="s">
        <v>15550</v>
      </c>
      <c r="G3075" t="s">
        <v>19672</v>
      </c>
      <c r="H3075" s="1">
        <v>45117.801377314812</v>
      </c>
      <c r="I3075" t="s">
        <v>16173</v>
      </c>
      <c r="J3075" s="1">
        <v>45117.801377314812</v>
      </c>
      <c r="K3075" t="s">
        <v>16173</v>
      </c>
    </row>
    <row r="3076" spans="1:11">
      <c r="A3076">
        <v>59780</v>
      </c>
      <c r="B3076" t="s">
        <v>16261</v>
      </c>
      <c r="C3076">
        <v>50915000</v>
      </c>
      <c r="D3076" t="s">
        <v>15534</v>
      </c>
      <c r="E3076" t="s">
        <v>15549</v>
      </c>
      <c r="F3076" t="s">
        <v>15550</v>
      </c>
      <c r="G3076" t="s">
        <v>16215</v>
      </c>
      <c r="H3076" s="1">
        <v>45117.818078703705</v>
      </c>
      <c r="I3076" t="s">
        <v>16216</v>
      </c>
      <c r="J3076" s="1">
        <v>45117.818078703705</v>
      </c>
      <c r="K3076" t="s">
        <v>16216</v>
      </c>
    </row>
    <row r="3077" spans="1:11">
      <c r="A3077">
        <v>126111</v>
      </c>
      <c r="B3077" t="s">
        <v>19673</v>
      </c>
      <c r="C3077">
        <v>51210000</v>
      </c>
      <c r="D3077" t="s">
        <v>15534</v>
      </c>
      <c r="E3077" t="s">
        <v>15535</v>
      </c>
      <c r="F3077" t="s">
        <v>15536</v>
      </c>
      <c r="G3077" t="s">
        <v>19674</v>
      </c>
      <c r="H3077" s="1">
        <v>45117.827418981484</v>
      </c>
      <c r="I3077" t="s">
        <v>15668</v>
      </c>
      <c r="J3077" s="1">
        <v>45117.827418981484</v>
      </c>
      <c r="K3077" t="s">
        <v>15668</v>
      </c>
    </row>
    <row r="3078" spans="1:11">
      <c r="A3078">
        <v>59782</v>
      </c>
      <c r="B3078" t="s">
        <v>17412</v>
      </c>
      <c r="C3078">
        <v>50915000</v>
      </c>
      <c r="D3078" t="s">
        <v>15534</v>
      </c>
      <c r="E3078" t="s">
        <v>15549</v>
      </c>
      <c r="F3078" t="s">
        <v>15550</v>
      </c>
      <c r="G3078" t="s">
        <v>16215</v>
      </c>
      <c r="H3078" s="1">
        <v>45117.833194444444</v>
      </c>
      <c r="I3078" t="s">
        <v>16216</v>
      </c>
      <c r="J3078" s="1">
        <v>45117.833194444444</v>
      </c>
      <c r="K3078" t="s">
        <v>16216</v>
      </c>
    </row>
    <row r="3079" spans="1:11">
      <c r="A3079">
        <v>83145</v>
      </c>
      <c r="B3079" t="s">
        <v>17425</v>
      </c>
      <c r="C3079">
        <v>50915000</v>
      </c>
      <c r="D3079" t="s">
        <v>15534</v>
      </c>
      <c r="E3079" t="s">
        <v>15549</v>
      </c>
      <c r="F3079" t="s">
        <v>15550</v>
      </c>
      <c r="G3079" t="s">
        <v>16215</v>
      </c>
      <c r="H3079" s="1">
        <v>45117.834675925929</v>
      </c>
      <c r="I3079" t="s">
        <v>16216</v>
      </c>
      <c r="J3079" s="1">
        <v>45117.834675925929</v>
      </c>
      <c r="K3079" t="s">
        <v>16216</v>
      </c>
    </row>
    <row r="3080" spans="1:11">
      <c r="A3080">
        <v>126047</v>
      </c>
      <c r="B3080" t="s">
        <v>16147</v>
      </c>
      <c r="C3080">
        <v>50915000</v>
      </c>
      <c r="D3080" t="s">
        <v>15534</v>
      </c>
      <c r="E3080" t="s">
        <v>15549</v>
      </c>
      <c r="F3080" t="s">
        <v>15550</v>
      </c>
      <c r="G3080" t="s">
        <v>19675</v>
      </c>
      <c r="H3080" s="1">
        <v>45117.851041666669</v>
      </c>
      <c r="I3080" t="s">
        <v>16145</v>
      </c>
      <c r="J3080" s="1">
        <v>45117.851041666669</v>
      </c>
      <c r="K3080" t="s">
        <v>16145</v>
      </c>
    </row>
    <row r="3081" spans="1:11">
      <c r="A3081">
        <v>20784</v>
      </c>
      <c r="B3081" t="s">
        <v>16230</v>
      </c>
      <c r="C3081">
        <v>51220000</v>
      </c>
      <c r="D3081" t="s">
        <v>15534</v>
      </c>
      <c r="E3081" t="s">
        <v>15554</v>
      </c>
      <c r="F3081" t="s">
        <v>15536</v>
      </c>
      <c r="G3081" t="s">
        <v>19676</v>
      </c>
      <c r="H3081" s="1">
        <v>45117.852743055555</v>
      </c>
      <c r="I3081" t="s">
        <v>15546</v>
      </c>
      <c r="J3081" s="1">
        <v>45117.852743055555</v>
      </c>
      <c r="K3081" t="s">
        <v>15546</v>
      </c>
    </row>
    <row r="3082" spans="1:11">
      <c r="A3082">
        <v>126050</v>
      </c>
      <c r="B3082" t="s">
        <v>19677</v>
      </c>
      <c r="C3082">
        <v>50321000</v>
      </c>
      <c r="D3082" t="s">
        <v>15534</v>
      </c>
      <c r="E3082" t="s">
        <v>15554</v>
      </c>
      <c r="F3082" t="s">
        <v>15550</v>
      </c>
      <c r="G3082" t="s">
        <v>19678</v>
      </c>
      <c r="H3082" s="1">
        <v>45117.856064814812</v>
      </c>
      <c r="I3082" t="s">
        <v>16145</v>
      </c>
      <c r="J3082" s="1">
        <v>45117.856064814812</v>
      </c>
      <c r="K3082" t="s">
        <v>16145</v>
      </c>
    </row>
    <row r="3083" spans="1:11">
      <c r="A3083">
        <v>83150</v>
      </c>
      <c r="B3083" t="s">
        <v>16263</v>
      </c>
      <c r="C3083">
        <v>50915000</v>
      </c>
      <c r="D3083" t="s">
        <v>15534</v>
      </c>
      <c r="E3083" t="s">
        <v>15549</v>
      </c>
      <c r="F3083" t="s">
        <v>15550</v>
      </c>
      <c r="G3083" t="s">
        <v>16215</v>
      </c>
      <c r="H3083" s="1">
        <v>45117.872442129628</v>
      </c>
      <c r="I3083" t="s">
        <v>16216</v>
      </c>
      <c r="J3083" s="1">
        <v>45117.872442129628</v>
      </c>
      <c r="K3083" t="s">
        <v>16216</v>
      </c>
    </row>
    <row r="3084" spans="1:11">
      <c r="A3084">
        <v>83152</v>
      </c>
      <c r="B3084" t="s">
        <v>16265</v>
      </c>
      <c r="C3084">
        <v>50915000</v>
      </c>
      <c r="D3084" t="s">
        <v>15534</v>
      </c>
      <c r="E3084" t="s">
        <v>15549</v>
      </c>
      <c r="F3084" t="s">
        <v>15550</v>
      </c>
      <c r="G3084" t="s">
        <v>16215</v>
      </c>
      <c r="H3084" s="1">
        <v>45117.872835648152</v>
      </c>
      <c r="I3084" t="s">
        <v>16216</v>
      </c>
      <c r="J3084" s="1">
        <v>45117.872835648152</v>
      </c>
      <c r="K3084" t="s">
        <v>16216</v>
      </c>
    </row>
    <row r="3085" spans="1:11">
      <c r="A3085">
        <v>59782</v>
      </c>
      <c r="B3085" t="s">
        <v>17412</v>
      </c>
      <c r="C3085">
        <v>50305028</v>
      </c>
      <c r="D3085" t="s">
        <v>15534</v>
      </c>
      <c r="E3085" t="s">
        <v>15554</v>
      </c>
      <c r="F3085" t="s">
        <v>15536</v>
      </c>
      <c r="G3085" t="s">
        <v>16253</v>
      </c>
      <c r="H3085" s="1">
        <v>45117.877986111111</v>
      </c>
      <c r="I3085" t="s">
        <v>16216</v>
      </c>
      <c r="J3085" s="1">
        <v>45117.877986111111</v>
      </c>
      <c r="K3085" t="s">
        <v>16216</v>
      </c>
    </row>
    <row r="3086" spans="1:11">
      <c r="A3086">
        <v>83861</v>
      </c>
      <c r="B3086" t="s">
        <v>19679</v>
      </c>
      <c r="C3086">
        <v>50355035</v>
      </c>
      <c r="D3086" t="s">
        <v>15534</v>
      </c>
      <c r="E3086" t="s">
        <v>15544</v>
      </c>
      <c r="F3086" t="s">
        <v>15550</v>
      </c>
      <c r="G3086" t="s">
        <v>19680</v>
      </c>
      <c r="H3086" s="1">
        <v>45117.88894675926</v>
      </c>
      <c r="I3086" t="s">
        <v>16268</v>
      </c>
      <c r="J3086" s="1">
        <v>45117.88894675926</v>
      </c>
      <c r="K3086" t="s">
        <v>16268</v>
      </c>
    </row>
    <row r="3087" spans="1:11">
      <c r="A3087">
        <v>59778</v>
      </c>
      <c r="B3087" t="s">
        <v>16217</v>
      </c>
      <c r="C3087">
        <v>50365000</v>
      </c>
      <c r="D3087" t="s">
        <v>15534</v>
      </c>
      <c r="E3087" t="s">
        <v>15586</v>
      </c>
      <c r="F3087" t="s">
        <v>15536</v>
      </c>
      <c r="G3087" t="s">
        <v>16255</v>
      </c>
      <c r="H3087" s="1">
        <v>45117.890428240738</v>
      </c>
      <c r="I3087" t="s">
        <v>16216</v>
      </c>
      <c r="J3087" s="1">
        <v>45117.890428240738</v>
      </c>
      <c r="K3087" t="s">
        <v>16216</v>
      </c>
    </row>
    <row r="3088" spans="1:11">
      <c r="A3088">
        <v>59783</v>
      </c>
      <c r="B3088" t="s">
        <v>16222</v>
      </c>
      <c r="C3088">
        <v>50366000</v>
      </c>
      <c r="D3088" t="s">
        <v>15534</v>
      </c>
      <c r="E3088" t="s">
        <v>15544</v>
      </c>
      <c r="F3088" t="s">
        <v>15550</v>
      </c>
      <c r="G3088" t="s">
        <v>16262</v>
      </c>
      <c r="H3088" s="1">
        <v>45117.897719907407</v>
      </c>
      <c r="I3088" t="s">
        <v>16216</v>
      </c>
      <c r="J3088" s="1">
        <v>45117.897719907407</v>
      </c>
      <c r="K3088" t="s">
        <v>16216</v>
      </c>
    </row>
    <row r="3089" spans="1:11">
      <c r="A3089">
        <v>126200</v>
      </c>
      <c r="B3089" t="s">
        <v>16258</v>
      </c>
      <c r="C3089">
        <v>57300010</v>
      </c>
      <c r="D3089" t="s">
        <v>15534</v>
      </c>
      <c r="E3089" t="s">
        <v>15535</v>
      </c>
      <c r="F3089" t="s">
        <v>15536</v>
      </c>
      <c r="G3089" t="s">
        <v>19681</v>
      </c>
      <c r="H3089" s="1">
        <v>45117.916238425925</v>
      </c>
      <c r="I3089" t="s">
        <v>16260</v>
      </c>
      <c r="J3089" s="1">
        <v>45122.013692129629</v>
      </c>
      <c r="K3089" t="s">
        <v>15879</v>
      </c>
    </row>
    <row r="3090" spans="1:11">
      <c r="A3090">
        <v>9020</v>
      </c>
      <c r="B3090" t="s">
        <v>19587</v>
      </c>
      <c r="C3090">
        <v>50905006</v>
      </c>
      <c r="D3090" t="s">
        <v>15534</v>
      </c>
      <c r="E3090" t="s">
        <v>15687</v>
      </c>
      <c r="F3090" t="s">
        <v>15536</v>
      </c>
      <c r="G3090" t="s">
        <v>19682</v>
      </c>
      <c r="H3090" s="1">
        <v>45117.922430555554</v>
      </c>
      <c r="I3090" t="s">
        <v>15578</v>
      </c>
      <c r="J3090" s="1">
        <v>45119.057974537034</v>
      </c>
      <c r="K3090" t="s">
        <v>15578</v>
      </c>
    </row>
    <row r="3091" spans="1:11">
      <c r="A3091">
        <v>8697</v>
      </c>
      <c r="B3091" t="s">
        <v>17103</v>
      </c>
      <c r="C3091">
        <v>50905000</v>
      </c>
      <c r="D3091" t="s">
        <v>15534</v>
      </c>
      <c r="E3091" t="s">
        <v>15540</v>
      </c>
      <c r="F3091" t="s">
        <v>15536</v>
      </c>
      <c r="G3091" t="s">
        <v>19683</v>
      </c>
      <c r="H3091" s="1">
        <v>45117.949293981481</v>
      </c>
      <c r="I3091" t="s">
        <v>15578</v>
      </c>
      <c r="J3091" s="1">
        <v>45119.059363425928</v>
      </c>
      <c r="K3091" t="s">
        <v>15578</v>
      </c>
    </row>
    <row r="3092" spans="1:11">
      <c r="A3092">
        <v>20666</v>
      </c>
      <c r="B3092" t="s">
        <v>16199</v>
      </c>
      <c r="C3092">
        <v>50915000</v>
      </c>
      <c r="D3092" t="s">
        <v>15534</v>
      </c>
      <c r="E3092" t="s">
        <v>15549</v>
      </c>
      <c r="F3092" t="s">
        <v>15550</v>
      </c>
      <c r="G3092" t="s">
        <v>19684</v>
      </c>
      <c r="H3092" s="1">
        <v>45117.950902777775</v>
      </c>
      <c r="I3092" t="s">
        <v>16201</v>
      </c>
      <c r="J3092" s="1">
        <v>45117.950902777775</v>
      </c>
      <c r="K3092" t="s">
        <v>16201</v>
      </c>
    </row>
    <row r="3093" spans="1:11">
      <c r="A3093">
        <v>20666</v>
      </c>
      <c r="B3093" t="s">
        <v>16199</v>
      </c>
      <c r="C3093">
        <v>57700010</v>
      </c>
      <c r="D3093" t="s">
        <v>15534</v>
      </c>
      <c r="E3093" t="s">
        <v>15535</v>
      </c>
      <c r="F3093" t="s">
        <v>15536</v>
      </c>
      <c r="G3093" t="s">
        <v>19685</v>
      </c>
      <c r="H3093" s="1">
        <v>45117.952037037037</v>
      </c>
      <c r="I3093" t="s">
        <v>16201</v>
      </c>
      <c r="J3093" s="1">
        <v>45117.952037037037</v>
      </c>
      <c r="K3093" t="s">
        <v>16201</v>
      </c>
    </row>
    <row r="3094" spans="1:11">
      <c r="A3094">
        <v>8697</v>
      </c>
      <c r="B3094" t="s">
        <v>17103</v>
      </c>
      <c r="C3094">
        <v>50321000</v>
      </c>
      <c r="D3094" t="s">
        <v>15534</v>
      </c>
      <c r="E3094" t="s">
        <v>15544</v>
      </c>
      <c r="F3094" t="s">
        <v>15536</v>
      </c>
      <c r="G3094" t="s">
        <v>19686</v>
      </c>
      <c r="H3094" s="1">
        <v>45117.955324074072</v>
      </c>
      <c r="I3094" t="s">
        <v>15578</v>
      </c>
      <c r="J3094" s="1">
        <v>45119.059861111113</v>
      </c>
      <c r="K3094" t="s">
        <v>15578</v>
      </c>
    </row>
    <row r="3095" spans="1:11">
      <c r="A3095">
        <v>126200</v>
      </c>
      <c r="B3095" t="s">
        <v>16258</v>
      </c>
      <c r="C3095">
        <v>58310000</v>
      </c>
      <c r="D3095" t="s">
        <v>15534</v>
      </c>
      <c r="E3095" t="s">
        <v>15586</v>
      </c>
      <c r="F3095" t="s">
        <v>15550</v>
      </c>
      <c r="G3095" t="s">
        <v>19687</v>
      </c>
      <c r="H3095" s="1">
        <v>45117.96675925926</v>
      </c>
      <c r="I3095" t="s">
        <v>16260</v>
      </c>
      <c r="J3095" s="1">
        <v>45122.014826388891</v>
      </c>
      <c r="K3095" t="s">
        <v>15879</v>
      </c>
    </row>
    <row r="3096" spans="1:11">
      <c r="A3096">
        <v>20665</v>
      </c>
      <c r="B3096" t="s">
        <v>16404</v>
      </c>
      <c r="C3096">
        <v>50915000</v>
      </c>
      <c r="D3096" t="s">
        <v>15534</v>
      </c>
      <c r="E3096" t="s">
        <v>15549</v>
      </c>
      <c r="F3096" t="s">
        <v>15550</v>
      </c>
      <c r="G3096" t="s">
        <v>16298</v>
      </c>
      <c r="H3096" s="1">
        <v>45117.967326388891</v>
      </c>
      <c r="I3096" t="s">
        <v>16201</v>
      </c>
      <c r="J3096" s="1">
        <v>45117.967326388891</v>
      </c>
      <c r="K3096" t="s">
        <v>16201</v>
      </c>
    </row>
    <row r="3097" spans="1:11">
      <c r="A3097">
        <v>126200</v>
      </c>
      <c r="B3097" t="s">
        <v>16258</v>
      </c>
      <c r="C3097">
        <v>50105000</v>
      </c>
      <c r="D3097" t="s">
        <v>15534</v>
      </c>
      <c r="E3097" t="s">
        <v>15687</v>
      </c>
      <c r="F3097" t="s">
        <v>15550</v>
      </c>
      <c r="G3097" t="s">
        <v>19688</v>
      </c>
      <c r="H3097" s="1">
        <v>45117.970578703702</v>
      </c>
      <c r="I3097" t="s">
        <v>16260</v>
      </c>
      <c r="J3097" s="1">
        <v>45121.65861111111</v>
      </c>
      <c r="K3097" t="s">
        <v>16260</v>
      </c>
    </row>
    <row r="3098" spans="1:11">
      <c r="A3098">
        <v>49210</v>
      </c>
      <c r="B3098" t="s">
        <v>17468</v>
      </c>
      <c r="C3098">
        <v>50915000</v>
      </c>
      <c r="D3098" t="s">
        <v>15534</v>
      </c>
      <c r="E3098" t="s">
        <v>15549</v>
      </c>
      <c r="F3098" t="s">
        <v>15550</v>
      </c>
      <c r="G3098" t="s">
        <v>16298</v>
      </c>
      <c r="H3098" s="1">
        <v>45117.972418981481</v>
      </c>
      <c r="I3098" t="s">
        <v>16201</v>
      </c>
      <c r="J3098" s="1">
        <v>45117.972418981481</v>
      </c>
      <c r="K3098" t="s">
        <v>16201</v>
      </c>
    </row>
    <row r="3099" spans="1:11">
      <c r="A3099">
        <v>21514</v>
      </c>
      <c r="B3099" t="s">
        <v>16420</v>
      </c>
      <c r="C3099">
        <v>50320000</v>
      </c>
      <c r="D3099" t="s">
        <v>15534</v>
      </c>
      <c r="E3099" t="s">
        <v>15535</v>
      </c>
      <c r="F3099" t="s">
        <v>15536</v>
      </c>
      <c r="G3099" t="s">
        <v>19689</v>
      </c>
      <c r="H3099" s="1">
        <v>45117.981030092589</v>
      </c>
      <c r="I3099" t="s">
        <v>16201</v>
      </c>
      <c r="J3099" s="1">
        <v>45117.981030092589</v>
      </c>
      <c r="K3099" t="s">
        <v>16201</v>
      </c>
    </row>
    <row r="3100" spans="1:11">
      <c r="A3100">
        <v>20760</v>
      </c>
      <c r="B3100" t="s">
        <v>18506</v>
      </c>
      <c r="C3100">
        <v>50305025</v>
      </c>
      <c r="D3100" t="s">
        <v>15534</v>
      </c>
      <c r="E3100" t="s">
        <v>15544</v>
      </c>
      <c r="F3100" t="s">
        <v>15550</v>
      </c>
      <c r="G3100" t="s">
        <v>19690</v>
      </c>
      <c r="H3100" s="1">
        <v>45118.210833333331</v>
      </c>
      <c r="I3100" t="s">
        <v>16345</v>
      </c>
      <c r="J3100" s="1">
        <v>45121.020150462966</v>
      </c>
      <c r="K3100" t="s">
        <v>16345</v>
      </c>
    </row>
    <row r="3101" spans="1:11">
      <c r="A3101">
        <v>126235</v>
      </c>
      <c r="B3101" t="s">
        <v>16349</v>
      </c>
      <c r="C3101">
        <v>55700000</v>
      </c>
      <c r="D3101" t="s">
        <v>15534</v>
      </c>
      <c r="E3101" t="s">
        <v>15554</v>
      </c>
      <c r="F3101" t="s">
        <v>15550</v>
      </c>
      <c r="G3101" t="s">
        <v>19691</v>
      </c>
      <c r="H3101" s="1">
        <v>45118.507800925923</v>
      </c>
      <c r="I3101" t="s">
        <v>16351</v>
      </c>
      <c r="J3101" s="1">
        <v>45118.507800925923</v>
      </c>
      <c r="K3101" t="s">
        <v>16351</v>
      </c>
    </row>
    <row r="3102" spans="1:11">
      <c r="A3102">
        <v>10529</v>
      </c>
      <c r="B3102" t="s">
        <v>16371</v>
      </c>
      <c r="C3102">
        <v>57300000</v>
      </c>
      <c r="D3102" t="s">
        <v>15534</v>
      </c>
      <c r="E3102" t="s">
        <v>15576</v>
      </c>
      <c r="F3102" t="s">
        <v>15550</v>
      </c>
      <c r="G3102" t="s">
        <v>19692</v>
      </c>
      <c r="H3102" s="1">
        <v>45118.536863425928</v>
      </c>
      <c r="I3102" t="s">
        <v>16227</v>
      </c>
      <c r="J3102" s="1">
        <v>45118.536863425928</v>
      </c>
      <c r="K3102" t="s">
        <v>16227</v>
      </c>
    </row>
    <row r="3103" spans="1:11">
      <c r="A3103">
        <v>21534</v>
      </c>
      <c r="B3103" t="s">
        <v>16379</v>
      </c>
      <c r="C3103">
        <v>50321000</v>
      </c>
      <c r="D3103" t="s">
        <v>15534</v>
      </c>
      <c r="E3103" t="s">
        <v>15544</v>
      </c>
      <c r="F3103" t="s">
        <v>15536</v>
      </c>
      <c r="G3103" t="s">
        <v>19693</v>
      </c>
      <c r="H3103" s="1">
        <v>45118.558518518519</v>
      </c>
      <c r="I3103" t="s">
        <v>16067</v>
      </c>
      <c r="J3103" s="1">
        <v>45118.558518518519</v>
      </c>
      <c r="K3103" t="s">
        <v>16067</v>
      </c>
    </row>
    <row r="3104" spans="1:11">
      <c r="A3104">
        <v>21535</v>
      </c>
      <c r="B3104" t="s">
        <v>16381</v>
      </c>
      <c r="C3104">
        <v>50305025</v>
      </c>
      <c r="D3104" t="s">
        <v>15534</v>
      </c>
      <c r="E3104" t="s">
        <v>15544</v>
      </c>
      <c r="F3104" t="s">
        <v>15550</v>
      </c>
      <c r="G3104" t="s">
        <v>19694</v>
      </c>
      <c r="H3104" s="1">
        <v>45118.559062499997</v>
      </c>
      <c r="I3104" t="s">
        <v>16067</v>
      </c>
      <c r="J3104" s="1">
        <v>45118.559062499997</v>
      </c>
      <c r="K3104" t="s">
        <v>16067</v>
      </c>
    </row>
    <row r="3105" spans="1:11">
      <c r="A3105">
        <v>21535</v>
      </c>
      <c r="B3105" t="s">
        <v>16381</v>
      </c>
      <c r="C3105">
        <v>50310000</v>
      </c>
      <c r="D3105" t="s">
        <v>15534</v>
      </c>
      <c r="E3105" t="s">
        <v>15544</v>
      </c>
      <c r="F3105" t="s">
        <v>15550</v>
      </c>
      <c r="G3105" t="s">
        <v>19695</v>
      </c>
      <c r="H3105" s="1">
        <v>45118.559386574074</v>
      </c>
      <c r="I3105" t="s">
        <v>16067</v>
      </c>
      <c r="J3105" s="1">
        <v>45118.559386574074</v>
      </c>
      <c r="K3105" t="s">
        <v>16067</v>
      </c>
    </row>
    <row r="3106" spans="1:11">
      <c r="A3106">
        <v>21540</v>
      </c>
      <c r="B3106" t="s">
        <v>16388</v>
      </c>
      <c r="C3106">
        <v>50321000</v>
      </c>
      <c r="D3106" t="s">
        <v>15534</v>
      </c>
      <c r="E3106" t="s">
        <v>15544</v>
      </c>
      <c r="F3106" t="s">
        <v>15536</v>
      </c>
      <c r="G3106" t="s">
        <v>19696</v>
      </c>
      <c r="H3106" s="1">
        <v>45118.567094907405</v>
      </c>
      <c r="I3106" t="s">
        <v>16067</v>
      </c>
      <c r="J3106" s="1">
        <v>45118.567094907405</v>
      </c>
      <c r="K3106" t="s">
        <v>16067</v>
      </c>
    </row>
    <row r="3107" spans="1:11">
      <c r="A3107">
        <v>21540</v>
      </c>
      <c r="B3107" t="s">
        <v>16388</v>
      </c>
      <c r="C3107">
        <v>51220000</v>
      </c>
      <c r="D3107" t="s">
        <v>15534</v>
      </c>
      <c r="E3107" t="s">
        <v>15576</v>
      </c>
      <c r="F3107" t="s">
        <v>15550</v>
      </c>
      <c r="G3107" t="s">
        <v>19697</v>
      </c>
      <c r="H3107" s="1">
        <v>45118.567939814813</v>
      </c>
      <c r="I3107" t="s">
        <v>16067</v>
      </c>
      <c r="J3107" s="1">
        <v>45118.567939814813</v>
      </c>
      <c r="K3107" t="s">
        <v>16067</v>
      </c>
    </row>
    <row r="3108" spans="1:11">
      <c r="A3108">
        <v>21541</v>
      </c>
      <c r="B3108" t="s">
        <v>17200</v>
      </c>
      <c r="C3108">
        <v>50355040</v>
      </c>
      <c r="D3108" t="s">
        <v>15534</v>
      </c>
      <c r="E3108" t="s">
        <v>15544</v>
      </c>
      <c r="F3108" t="s">
        <v>15550</v>
      </c>
      <c r="G3108" t="s">
        <v>19698</v>
      </c>
      <c r="H3108" s="1">
        <v>45118.56821759259</v>
      </c>
      <c r="I3108" t="s">
        <v>16067</v>
      </c>
      <c r="J3108" s="1">
        <v>45118.56821759259</v>
      </c>
      <c r="K3108" t="s">
        <v>16067</v>
      </c>
    </row>
    <row r="3109" spans="1:11">
      <c r="A3109">
        <v>11881</v>
      </c>
      <c r="B3109" t="s">
        <v>16396</v>
      </c>
      <c r="C3109">
        <v>56200030</v>
      </c>
      <c r="D3109" t="s">
        <v>15534</v>
      </c>
      <c r="E3109" t="s">
        <v>15540</v>
      </c>
      <c r="F3109" t="s">
        <v>15550</v>
      </c>
      <c r="G3109" t="s">
        <v>19699</v>
      </c>
      <c r="H3109" s="1">
        <v>45118.57408564815</v>
      </c>
      <c r="I3109" t="s">
        <v>16398</v>
      </c>
      <c r="J3109" s="1">
        <v>45118.57408564815</v>
      </c>
      <c r="K3109" t="s">
        <v>16398</v>
      </c>
    </row>
    <row r="3110" spans="1:11">
      <c r="A3110">
        <v>9400</v>
      </c>
      <c r="B3110" t="s">
        <v>17463</v>
      </c>
      <c r="C3110">
        <v>50905006</v>
      </c>
      <c r="D3110" t="s">
        <v>15534</v>
      </c>
      <c r="E3110" t="s">
        <v>15554</v>
      </c>
      <c r="F3110" t="s">
        <v>15536</v>
      </c>
      <c r="G3110" t="s">
        <v>16401</v>
      </c>
      <c r="H3110" s="1">
        <v>45118.585127314815</v>
      </c>
      <c r="I3110" t="s">
        <v>16201</v>
      </c>
      <c r="J3110" s="1">
        <v>45118.585127314815</v>
      </c>
      <c r="K3110" t="s">
        <v>16201</v>
      </c>
    </row>
    <row r="3111" spans="1:11">
      <c r="A3111">
        <v>10851</v>
      </c>
      <c r="B3111" t="s">
        <v>16483</v>
      </c>
      <c r="C3111">
        <v>50905006</v>
      </c>
      <c r="D3111" t="s">
        <v>15534</v>
      </c>
      <c r="E3111" t="s">
        <v>15586</v>
      </c>
      <c r="F3111" t="s">
        <v>15536</v>
      </c>
      <c r="G3111" t="s">
        <v>19700</v>
      </c>
      <c r="H3111" s="1">
        <v>45118.587569444448</v>
      </c>
      <c r="I3111" t="s">
        <v>16485</v>
      </c>
      <c r="J3111" s="1">
        <v>45118.692129629628</v>
      </c>
      <c r="K3111" t="s">
        <v>16485</v>
      </c>
    </row>
    <row r="3112" spans="1:11">
      <c r="A3112">
        <v>8745</v>
      </c>
      <c r="B3112" t="s">
        <v>16405</v>
      </c>
      <c r="C3112">
        <v>50810000</v>
      </c>
      <c r="D3112" t="s">
        <v>15534</v>
      </c>
      <c r="E3112" t="s">
        <v>15687</v>
      </c>
      <c r="F3112" t="s">
        <v>15550</v>
      </c>
      <c r="H3112" s="1">
        <v>45118.58929398148</v>
      </c>
      <c r="I3112" t="s">
        <v>16407</v>
      </c>
      <c r="J3112" s="1">
        <v>45118.58929398148</v>
      </c>
      <c r="K3112" t="s">
        <v>16407</v>
      </c>
    </row>
    <row r="3113" spans="1:11">
      <c r="A3113">
        <v>126232</v>
      </c>
      <c r="B3113" t="s">
        <v>16394</v>
      </c>
      <c r="C3113">
        <v>50305025</v>
      </c>
      <c r="D3113" t="s">
        <v>15534</v>
      </c>
      <c r="E3113" t="s">
        <v>15554</v>
      </c>
      <c r="F3113" t="s">
        <v>15536</v>
      </c>
      <c r="G3113" t="s">
        <v>19701</v>
      </c>
      <c r="H3113" s="1">
        <v>45118.593171296299</v>
      </c>
      <c r="I3113" t="s">
        <v>16351</v>
      </c>
      <c r="J3113" s="1">
        <v>45118.593171296299</v>
      </c>
      <c r="K3113" t="s">
        <v>16351</v>
      </c>
    </row>
    <row r="3114" spans="1:11">
      <c r="A3114">
        <v>126232</v>
      </c>
      <c r="B3114" t="s">
        <v>16394</v>
      </c>
      <c r="C3114">
        <v>50905006</v>
      </c>
      <c r="D3114" t="s">
        <v>15534</v>
      </c>
      <c r="E3114" t="s">
        <v>15554</v>
      </c>
      <c r="F3114" t="s">
        <v>15536</v>
      </c>
      <c r="G3114" t="s">
        <v>19702</v>
      </c>
      <c r="H3114" s="1">
        <v>45118.594675925924</v>
      </c>
      <c r="I3114" t="s">
        <v>16351</v>
      </c>
      <c r="J3114" s="1">
        <v>45118.594675925924</v>
      </c>
      <c r="K3114" t="s">
        <v>16351</v>
      </c>
    </row>
    <row r="3115" spans="1:11">
      <c r="A3115">
        <v>8526</v>
      </c>
      <c r="B3115" t="s">
        <v>17471</v>
      </c>
      <c r="C3115">
        <v>50905006</v>
      </c>
      <c r="D3115" t="s">
        <v>15534</v>
      </c>
      <c r="E3115" t="s">
        <v>15554</v>
      </c>
      <c r="F3115" t="s">
        <v>15536</v>
      </c>
      <c r="G3115" t="s">
        <v>19703</v>
      </c>
      <c r="H3115" s="1">
        <v>45118.595659722225</v>
      </c>
      <c r="I3115" t="s">
        <v>16201</v>
      </c>
      <c r="J3115" s="1">
        <v>45118.595659722225</v>
      </c>
      <c r="K3115" t="s">
        <v>16201</v>
      </c>
    </row>
    <row r="3116" spans="1:11">
      <c r="A3116">
        <v>11452</v>
      </c>
      <c r="B3116" t="s">
        <v>19704</v>
      </c>
      <c r="C3116">
        <v>50321000</v>
      </c>
      <c r="D3116" t="s">
        <v>15534</v>
      </c>
      <c r="E3116" t="s">
        <v>15535</v>
      </c>
      <c r="F3116" t="s">
        <v>15536</v>
      </c>
      <c r="G3116" t="s">
        <v>19705</v>
      </c>
      <c r="H3116" s="1">
        <v>45118.601863425924</v>
      </c>
      <c r="I3116" t="s">
        <v>16431</v>
      </c>
      <c r="J3116" s="1">
        <v>45118.601863425924</v>
      </c>
      <c r="K3116" t="s">
        <v>16431</v>
      </c>
    </row>
    <row r="3117" spans="1:11">
      <c r="A3117">
        <v>20811</v>
      </c>
      <c r="B3117" t="s">
        <v>16434</v>
      </c>
      <c r="C3117">
        <v>51240000</v>
      </c>
      <c r="D3117" t="s">
        <v>15534</v>
      </c>
      <c r="E3117" t="s">
        <v>15554</v>
      </c>
      <c r="F3117" t="s">
        <v>15550</v>
      </c>
      <c r="G3117" t="s">
        <v>19706</v>
      </c>
      <c r="H3117" s="1">
        <v>45118.60465277778</v>
      </c>
      <c r="I3117" t="s">
        <v>16136</v>
      </c>
      <c r="J3117" s="1">
        <v>45118.60465277778</v>
      </c>
      <c r="K3117" t="s">
        <v>16136</v>
      </c>
    </row>
    <row r="3118" spans="1:11">
      <c r="A3118">
        <v>8609</v>
      </c>
      <c r="B3118" t="s">
        <v>17404</v>
      </c>
      <c r="C3118">
        <v>51220000</v>
      </c>
      <c r="D3118" t="s">
        <v>15534</v>
      </c>
      <c r="E3118" t="s">
        <v>15554</v>
      </c>
      <c r="F3118" t="s">
        <v>15550</v>
      </c>
      <c r="G3118" t="s">
        <v>19707</v>
      </c>
      <c r="H3118" s="1">
        <v>45118.608865740738</v>
      </c>
      <c r="I3118" t="s">
        <v>17102</v>
      </c>
      <c r="J3118" s="1">
        <v>45120.578217592592</v>
      </c>
      <c r="K3118" t="s">
        <v>17102</v>
      </c>
    </row>
    <row r="3119" spans="1:11">
      <c r="A3119">
        <v>10851</v>
      </c>
      <c r="B3119" t="s">
        <v>16483</v>
      </c>
      <c r="C3119">
        <v>58811000</v>
      </c>
      <c r="D3119" t="s">
        <v>15534</v>
      </c>
      <c r="E3119" t="s">
        <v>15576</v>
      </c>
      <c r="F3119" t="s">
        <v>15550</v>
      </c>
      <c r="G3119" t="s">
        <v>19708</v>
      </c>
      <c r="H3119" s="1">
        <v>45118.609224537038</v>
      </c>
      <c r="I3119" t="s">
        <v>16485</v>
      </c>
      <c r="J3119" s="1">
        <v>45118.702291666668</v>
      </c>
      <c r="K3119" t="s">
        <v>16485</v>
      </c>
    </row>
    <row r="3120" spans="1:11">
      <c r="A3120">
        <v>8743</v>
      </c>
      <c r="B3120" t="s">
        <v>19709</v>
      </c>
      <c r="C3120">
        <v>50305025</v>
      </c>
      <c r="D3120" t="s">
        <v>15534</v>
      </c>
      <c r="E3120" t="s">
        <v>15540</v>
      </c>
      <c r="F3120" t="s">
        <v>15550</v>
      </c>
      <c r="G3120" t="s">
        <v>19710</v>
      </c>
      <c r="H3120" s="1">
        <v>45118.614907407406</v>
      </c>
      <c r="I3120" t="s">
        <v>16407</v>
      </c>
      <c r="J3120" s="1">
        <v>45118.614907407406</v>
      </c>
      <c r="K3120" t="s">
        <v>16407</v>
      </c>
    </row>
    <row r="3121" spans="1:11">
      <c r="A3121">
        <v>20659</v>
      </c>
      <c r="B3121" t="s">
        <v>17275</v>
      </c>
      <c r="C3121">
        <v>50350000</v>
      </c>
      <c r="D3121" t="s">
        <v>15534</v>
      </c>
      <c r="E3121" t="s">
        <v>15554</v>
      </c>
      <c r="F3121" t="s">
        <v>15536</v>
      </c>
      <c r="G3121" t="s">
        <v>19711</v>
      </c>
      <c r="H3121" s="1">
        <v>45118.617175925923</v>
      </c>
      <c r="I3121" t="s">
        <v>16201</v>
      </c>
      <c r="J3121" s="1">
        <v>45118.617175925923</v>
      </c>
      <c r="K3121" t="s">
        <v>16201</v>
      </c>
    </row>
    <row r="3122" spans="1:11">
      <c r="A3122">
        <v>11767</v>
      </c>
      <c r="B3122" t="s">
        <v>17900</v>
      </c>
      <c r="C3122">
        <v>50305025</v>
      </c>
      <c r="D3122" t="s">
        <v>15534</v>
      </c>
      <c r="E3122" t="s">
        <v>15544</v>
      </c>
      <c r="F3122" t="s">
        <v>15536</v>
      </c>
      <c r="H3122" s="1">
        <v>45118.617384259262</v>
      </c>
      <c r="I3122" t="s">
        <v>16407</v>
      </c>
      <c r="J3122" s="1">
        <v>45118.617384259262</v>
      </c>
      <c r="K3122" t="s">
        <v>16407</v>
      </c>
    </row>
    <row r="3123" spans="1:11">
      <c r="A3123">
        <v>8681</v>
      </c>
      <c r="B3123" t="s">
        <v>19712</v>
      </c>
      <c r="C3123">
        <v>50320000</v>
      </c>
      <c r="D3123" t="s">
        <v>15534</v>
      </c>
      <c r="E3123" t="s">
        <v>15554</v>
      </c>
      <c r="F3123" t="s">
        <v>15550</v>
      </c>
      <c r="G3123" t="s">
        <v>19713</v>
      </c>
      <c r="H3123" s="1">
        <v>45118.617743055554</v>
      </c>
      <c r="I3123" t="s">
        <v>16431</v>
      </c>
      <c r="J3123" s="1">
        <v>45118.617743055554</v>
      </c>
      <c r="K3123" t="s">
        <v>16431</v>
      </c>
    </row>
    <row r="3124" spans="1:11">
      <c r="A3124">
        <v>126232</v>
      </c>
      <c r="B3124" t="s">
        <v>16394</v>
      </c>
      <c r="C3124">
        <v>50390000</v>
      </c>
      <c r="D3124" t="s">
        <v>15534</v>
      </c>
      <c r="E3124" t="s">
        <v>15554</v>
      </c>
      <c r="F3124" t="s">
        <v>15550</v>
      </c>
      <c r="G3124" t="s">
        <v>19714</v>
      </c>
      <c r="H3124" s="1">
        <v>45118.621053240742</v>
      </c>
      <c r="I3124" t="s">
        <v>16351</v>
      </c>
      <c r="J3124" s="1">
        <v>45118.621053240742</v>
      </c>
      <c r="K3124" t="s">
        <v>16351</v>
      </c>
    </row>
    <row r="3125" spans="1:11">
      <c r="A3125">
        <v>11435</v>
      </c>
      <c r="B3125" t="s">
        <v>19715</v>
      </c>
      <c r="C3125">
        <v>51220000</v>
      </c>
      <c r="D3125" t="s">
        <v>15534</v>
      </c>
      <c r="E3125" t="s">
        <v>15576</v>
      </c>
      <c r="F3125" t="s">
        <v>15550</v>
      </c>
      <c r="G3125" t="s">
        <v>19716</v>
      </c>
      <c r="H3125" s="1">
        <v>45118.622349537036</v>
      </c>
      <c r="I3125" t="s">
        <v>15578</v>
      </c>
      <c r="J3125" s="1">
        <v>45118.622349537036</v>
      </c>
      <c r="K3125" t="s">
        <v>15578</v>
      </c>
    </row>
    <row r="3126" spans="1:11">
      <c r="A3126">
        <v>10839</v>
      </c>
      <c r="B3126" t="s">
        <v>16445</v>
      </c>
      <c r="C3126">
        <v>58200002</v>
      </c>
      <c r="D3126" t="s">
        <v>15534</v>
      </c>
      <c r="E3126" t="s">
        <v>15554</v>
      </c>
      <c r="F3126" t="s">
        <v>15550</v>
      </c>
      <c r="G3126" t="s">
        <v>19717</v>
      </c>
      <c r="H3126" s="1">
        <v>45118.623900462961</v>
      </c>
      <c r="I3126" t="s">
        <v>16136</v>
      </c>
      <c r="J3126" s="1">
        <v>45118.623900462961</v>
      </c>
      <c r="K3126" t="s">
        <v>16136</v>
      </c>
    </row>
    <row r="3127" spans="1:11">
      <c r="A3127">
        <v>10839</v>
      </c>
      <c r="B3127" t="s">
        <v>16445</v>
      </c>
      <c r="C3127">
        <v>50305025</v>
      </c>
      <c r="D3127" t="s">
        <v>15534</v>
      </c>
      <c r="E3127" t="s">
        <v>15554</v>
      </c>
      <c r="F3127" t="s">
        <v>15550</v>
      </c>
      <c r="G3127" t="s">
        <v>19718</v>
      </c>
      <c r="H3127" s="1">
        <v>45118.624456018515</v>
      </c>
      <c r="I3127" t="s">
        <v>16136</v>
      </c>
      <c r="J3127" s="1">
        <v>45118.624456018515</v>
      </c>
      <c r="K3127" t="s">
        <v>16136</v>
      </c>
    </row>
    <row r="3128" spans="1:11">
      <c r="A3128">
        <v>4385</v>
      </c>
      <c r="B3128" t="s">
        <v>19719</v>
      </c>
      <c r="C3128">
        <v>50515000</v>
      </c>
      <c r="D3128" t="s">
        <v>15534</v>
      </c>
      <c r="E3128" t="s">
        <v>15554</v>
      </c>
      <c r="F3128" t="s">
        <v>15536</v>
      </c>
      <c r="G3128" t="s">
        <v>19720</v>
      </c>
      <c r="H3128" s="1">
        <v>45118.624895833331</v>
      </c>
      <c r="I3128" t="s">
        <v>16227</v>
      </c>
      <c r="J3128" s="1">
        <v>45118.624895833331</v>
      </c>
      <c r="K3128" t="s">
        <v>16227</v>
      </c>
    </row>
    <row r="3129" spans="1:11">
      <c r="A3129">
        <v>11444</v>
      </c>
      <c r="B3129" t="s">
        <v>17355</v>
      </c>
      <c r="C3129">
        <v>56200060</v>
      </c>
      <c r="D3129" t="s">
        <v>15534</v>
      </c>
      <c r="E3129" t="s">
        <v>15554</v>
      </c>
      <c r="F3129" t="s">
        <v>15550</v>
      </c>
      <c r="G3129" t="s">
        <v>19721</v>
      </c>
      <c r="H3129" s="1">
        <v>45118.625856481478</v>
      </c>
      <c r="I3129" t="s">
        <v>16431</v>
      </c>
      <c r="J3129" s="1">
        <v>45118.625856481478</v>
      </c>
      <c r="K3129" t="s">
        <v>16431</v>
      </c>
    </row>
    <row r="3130" spans="1:11">
      <c r="A3130">
        <v>4602</v>
      </c>
      <c r="B3130" t="s">
        <v>16831</v>
      </c>
      <c r="C3130">
        <v>50812000</v>
      </c>
      <c r="D3130" t="s">
        <v>15534</v>
      </c>
      <c r="E3130" t="s">
        <v>15687</v>
      </c>
      <c r="F3130" t="s">
        <v>15550</v>
      </c>
      <c r="G3130" t="s">
        <v>19722</v>
      </c>
      <c r="H3130" s="1">
        <v>45118.638101851851</v>
      </c>
      <c r="I3130" t="s">
        <v>16833</v>
      </c>
      <c r="J3130" s="1">
        <v>45118.857187499998</v>
      </c>
      <c r="K3130" t="s">
        <v>16833</v>
      </c>
    </row>
    <row r="3131" spans="1:11">
      <c r="A3131">
        <v>11437</v>
      </c>
      <c r="B3131" t="s">
        <v>16443</v>
      </c>
      <c r="C3131">
        <v>57700010</v>
      </c>
      <c r="D3131" t="s">
        <v>15534</v>
      </c>
      <c r="E3131" t="s">
        <v>15576</v>
      </c>
      <c r="F3131" t="s">
        <v>15550</v>
      </c>
      <c r="G3131" t="s">
        <v>19723</v>
      </c>
      <c r="H3131" s="1">
        <v>45118.640243055554</v>
      </c>
      <c r="I3131" t="s">
        <v>15578</v>
      </c>
      <c r="J3131" s="1">
        <v>45118.640243055554</v>
      </c>
      <c r="K3131" t="s">
        <v>15578</v>
      </c>
    </row>
    <row r="3132" spans="1:11">
      <c r="A3132">
        <v>49214</v>
      </c>
      <c r="B3132" t="s">
        <v>18003</v>
      </c>
      <c r="C3132">
        <v>51230000</v>
      </c>
      <c r="D3132" t="s">
        <v>15534</v>
      </c>
      <c r="E3132" t="s">
        <v>15554</v>
      </c>
      <c r="F3132" t="s">
        <v>15550</v>
      </c>
      <c r="G3132" t="s">
        <v>19724</v>
      </c>
      <c r="H3132" s="1">
        <v>45118.642962962964</v>
      </c>
      <c r="I3132" t="s">
        <v>16201</v>
      </c>
      <c r="J3132" s="1">
        <v>45118.642962962964</v>
      </c>
      <c r="K3132" t="s">
        <v>16201</v>
      </c>
    </row>
    <row r="3133" spans="1:11">
      <c r="A3133">
        <v>11437</v>
      </c>
      <c r="B3133" t="s">
        <v>16443</v>
      </c>
      <c r="C3133">
        <v>50905006</v>
      </c>
      <c r="D3133" t="s">
        <v>15534</v>
      </c>
      <c r="E3133" t="s">
        <v>15544</v>
      </c>
      <c r="F3133" t="s">
        <v>15550</v>
      </c>
      <c r="G3133" t="s">
        <v>19725</v>
      </c>
      <c r="H3133" s="1">
        <v>45118.64534722222</v>
      </c>
      <c r="I3133" t="s">
        <v>15578</v>
      </c>
      <c r="J3133" s="1">
        <v>45118.64534722222</v>
      </c>
      <c r="K3133" t="s">
        <v>15578</v>
      </c>
    </row>
    <row r="3134" spans="1:11">
      <c r="A3134">
        <v>10839</v>
      </c>
      <c r="B3134" t="s">
        <v>16445</v>
      </c>
      <c r="C3134">
        <v>50915000</v>
      </c>
      <c r="D3134" t="s">
        <v>15534</v>
      </c>
      <c r="E3134" t="s">
        <v>15554</v>
      </c>
      <c r="F3134" t="s">
        <v>15550</v>
      </c>
      <c r="G3134" t="s">
        <v>19726</v>
      </c>
      <c r="H3134" s="1">
        <v>45118.646238425928</v>
      </c>
      <c r="I3134" t="s">
        <v>16136</v>
      </c>
      <c r="J3134" s="1">
        <v>45118.646238425928</v>
      </c>
      <c r="K3134" t="s">
        <v>16136</v>
      </c>
    </row>
    <row r="3135" spans="1:11">
      <c r="A3135">
        <v>10839</v>
      </c>
      <c r="B3135" t="s">
        <v>16445</v>
      </c>
      <c r="C3135">
        <v>51240000</v>
      </c>
      <c r="D3135" t="s">
        <v>15534</v>
      </c>
      <c r="E3135" t="s">
        <v>15554</v>
      </c>
      <c r="F3135" t="s">
        <v>15550</v>
      </c>
      <c r="G3135" t="s">
        <v>19727</v>
      </c>
      <c r="H3135" s="1">
        <v>45118.647372685184</v>
      </c>
      <c r="I3135" t="s">
        <v>16136</v>
      </c>
      <c r="J3135" s="1">
        <v>45118.647372685184</v>
      </c>
      <c r="K3135" t="s">
        <v>16136</v>
      </c>
    </row>
    <row r="3136" spans="1:11">
      <c r="A3136">
        <v>11880</v>
      </c>
      <c r="B3136" t="s">
        <v>16447</v>
      </c>
      <c r="C3136">
        <v>55305025</v>
      </c>
      <c r="D3136" t="s">
        <v>15534</v>
      </c>
      <c r="E3136" t="s">
        <v>15544</v>
      </c>
      <c r="F3136" t="s">
        <v>15550</v>
      </c>
      <c r="G3136" t="s">
        <v>19728</v>
      </c>
      <c r="H3136" s="1">
        <v>45118.650555555556</v>
      </c>
      <c r="I3136" t="s">
        <v>16398</v>
      </c>
      <c r="J3136" s="1">
        <v>45118.650555555556</v>
      </c>
      <c r="K3136" t="s">
        <v>16398</v>
      </c>
    </row>
    <row r="3137" spans="1:11">
      <c r="A3137">
        <v>4622</v>
      </c>
      <c r="B3137" t="s">
        <v>19729</v>
      </c>
      <c r="C3137">
        <v>57900065</v>
      </c>
      <c r="D3137" t="s">
        <v>15534</v>
      </c>
      <c r="E3137" t="s">
        <v>15554</v>
      </c>
      <c r="F3137" t="s">
        <v>15550</v>
      </c>
      <c r="G3137" t="s">
        <v>19730</v>
      </c>
      <c r="H3137" s="1">
        <v>45118.652442129627</v>
      </c>
      <c r="I3137" t="s">
        <v>17210</v>
      </c>
      <c r="J3137" s="1">
        <v>45118.652442129627</v>
      </c>
      <c r="K3137" t="s">
        <v>17210</v>
      </c>
    </row>
    <row r="3138" spans="1:11">
      <c r="A3138">
        <v>11774</v>
      </c>
      <c r="B3138" t="s">
        <v>19731</v>
      </c>
      <c r="C3138">
        <v>51220000</v>
      </c>
      <c r="D3138" t="s">
        <v>15534</v>
      </c>
      <c r="E3138" t="s">
        <v>15554</v>
      </c>
      <c r="F3138" t="s">
        <v>15550</v>
      </c>
      <c r="G3138" t="s">
        <v>19732</v>
      </c>
      <c r="H3138" s="1">
        <v>45118.655624999999</v>
      </c>
      <c r="I3138" t="s">
        <v>16451</v>
      </c>
      <c r="J3138" s="1">
        <v>45118.655624999999</v>
      </c>
      <c r="K3138" t="s">
        <v>16451</v>
      </c>
    </row>
    <row r="3139" spans="1:11">
      <c r="A3139">
        <v>20555</v>
      </c>
      <c r="B3139" t="s">
        <v>19733</v>
      </c>
      <c r="C3139">
        <v>50365000</v>
      </c>
      <c r="D3139" t="s">
        <v>15534</v>
      </c>
      <c r="E3139" t="s">
        <v>15544</v>
      </c>
      <c r="F3139" t="s">
        <v>15550</v>
      </c>
      <c r="G3139" t="s">
        <v>19734</v>
      </c>
      <c r="H3139" s="1">
        <v>45118.65625</v>
      </c>
      <c r="I3139" t="s">
        <v>16173</v>
      </c>
      <c r="J3139" s="1">
        <v>45118.65625</v>
      </c>
      <c r="K3139" t="s">
        <v>16173</v>
      </c>
    </row>
    <row r="3140" spans="1:11">
      <c r="A3140">
        <v>11880</v>
      </c>
      <c r="B3140" t="s">
        <v>16447</v>
      </c>
      <c r="C3140">
        <v>50366000</v>
      </c>
      <c r="D3140" t="s">
        <v>15534</v>
      </c>
      <c r="E3140" t="s">
        <v>15554</v>
      </c>
      <c r="F3140" t="s">
        <v>15550</v>
      </c>
      <c r="G3140" t="s">
        <v>19735</v>
      </c>
      <c r="H3140" s="1">
        <v>45118.657939814817</v>
      </c>
      <c r="I3140" t="s">
        <v>16398</v>
      </c>
      <c r="J3140" s="1">
        <v>45118.657939814817</v>
      </c>
      <c r="K3140" t="s">
        <v>16398</v>
      </c>
    </row>
    <row r="3141" spans="1:11">
      <c r="A3141">
        <v>11776</v>
      </c>
      <c r="B3141" t="s">
        <v>16454</v>
      </c>
      <c r="C3141">
        <v>50305021</v>
      </c>
      <c r="D3141" t="s">
        <v>15534</v>
      </c>
      <c r="E3141" t="s">
        <v>15554</v>
      </c>
      <c r="F3141" t="s">
        <v>15550</v>
      </c>
      <c r="G3141" t="s">
        <v>19736</v>
      </c>
      <c r="H3141" s="1">
        <v>45118.672685185185</v>
      </c>
      <c r="I3141" t="s">
        <v>16451</v>
      </c>
      <c r="J3141" s="1">
        <v>45118.672685185185</v>
      </c>
      <c r="K3141" t="s">
        <v>16451</v>
      </c>
    </row>
    <row r="3142" spans="1:11">
      <c r="A3142">
        <v>9090</v>
      </c>
      <c r="B3142" t="s">
        <v>15722</v>
      </c>
      <c r="C3142">
        <v>50310000</v>
      </c>
      <c r="D3142" t="s">
        <v>15534</v>
      </c>
      <c r="E3142" t="s">
        <v>15544</v>
      </c>
      <c r="F3142" t="s">
        <v>15550</v>
      </c>
      <c r="G3142" t="s">
        <v>19737</v>
      </c>
      <c r="H3142" s="1">
        <v>45118.679259259261</v>
      </c>
      <c r="I3142" t="s">
        <v>15689</v>
      </c>
      <c r="J3142" s="1">
        <v>45118.757916666669</v>
      </c>
      <c r="K3142" t="s">
        <v>15689</v>
      </c>
    </row>
    <row r="3143" spans="1:11">
      <c r="A3143">
        <v>20651</v>
      </c>
      <c r="B3143" t="s">
        <v>19738</v>
      </c>
      <c r="C3143">
        <v>50905006</v>
      </c>
      <c r="D3143" t="s">
        <v>15534</v>
      </c>
      <c r="E3143" t="s">
        <v>15549</v>
      </c>
      <c r="F3143" t="s">
        <v>15536</v>
      </c>
      <c r="G3143" t="s">
        <v>19739</v>
      </c>
      <c r="H3143" s="1">
        <v>45118.688136574077</v>
      </c>
      <c r="I3143" t="s">
        <v>16073</v>
      </c>
      <c r="J3143" s="1">
        <v>45118.688136574077</v>
      </c>
      <c r="K3143" t="s">
        <v>16073</v>
      </c>
    </row>
    <row r="3144" spans="1:11">
      <c r="A3144">
        <v>11664</v>
      </c>
      <c r="B3144" t="s">
        <v>16473</v>
      </c>
      <c r="C3144">
        <v>51220000</v>
      </c>
      <c r="D3144" t="s">
        <v>15534</v>
      </c>
      <c r="E3144" t="s">
        <v>15544</v>
      </c>
      <c r="F3144" t="s">
        <v>15550</v>
      </c>
      <c r="G3144" t="s">
        <v>19740</v>
      </c>
      <c r="H3144" s="1">
        <v>45118.696180555555</v>
      </c>
      <c r="I3144" t="s">
        <v>15689</v>
      </c>
      <c r="J3144" s="1">
        <v>45118.761631944442</v>
      </c>
      <c r="K3144" t="s">
        <v>15689</v>
      </c>
    </row>
    <row r="3145" spans="1:11">
      <c r="A3145">
        <v>9088</v>
      </c>
      <c r="B3145" t="s">
        <v>16476</v>
      </c>
      <c r="C3145">
        <v>50830000</v>
      </c>
      <c r="D3145" t="s">
        <v>15534</v>
      </c>
      <c r="E3145" t="s">
        <v>15540</v>
      </c>
      <c r="F3145" t="s">
        <v>15536</v>
      </c>
      <c r="G3145" t="s">
        <v>19741</v>
      </c>
      <c r="H3145" s="1">
        <v>45118.699594907404</v>
      </c>
      <c r="I3145" t="s">
        <v>15689</v>
      </c>
      <c r="J3145" s="1">
        <v>45118.764340277776</v>
      </c>
      <c r="K3145" t="s">
        <v>15689</v>
      </c>
    </row>
    <row r="3146" spans="1:11">
      <c r="A3146">
        <v>11665</v>
      </c>
      <c r="B3146" t="s">
        <v>16479</v>
      </c>
      <c r="C3146">
        <v>50905006</v>
      </c>
      <c r="D3146" t="s">
        <v>15534</v>
      </c>
      <c r="E3146" t="s">
        <v>15544</v>
      </c>
      <c r="F3146" t="s">
        <v>15550</v>
      </c>
      <c r="G3146" t="s">
        <v>16474</v>
      </c>
      <c r="H3146" s="1">
        <v>45118.700185185182</v>
      </c>
      <c r="I3146" t="s">
        <v>15689</v>
      </c>
      <c r="J3146" s="1">
        <v>45118.762800925928</v>
      </c>
      <c r="K3146" t="s">
        <v>15689</v>
      </c>
    </row>
    <row r="3147" spans="1:11">
      <c r="A3147">
        <v>20740</v>
      </c>
      <c r="B3147" t="s">
        <v>16456</v>
      </c>
      <c r="C3147">
        <v>50305025</v>
      </c>
      <c r="D3147" t="s">
        <v>15534</v>
      </c>
      <c r="E3147" t="s">
        <v>15544</v>
      </c>
      <c r="F3147" t="s">
        <v>15550</v>
      </c>
      <c r="G3147" t="s">
        <v>19742</v>
      </c>
      <c r="H3147" s="1">
        <v>45118.701099537036</v>
      </c>
      <c r="I3147" t="s">
        <v>16458</v>
      </c>
      <c r="J3147" s="1">
        <v>45118.701099537036</v>
      </c>
      <c r="K3147" t="s">
        <v>16458</v>
      </c>
    </row>
    <row r="3148" spans="1:11">
      <c r="A3148">
        <v>10851</v>
      </c>
      <c r="B3148" t="s">
        <v>16483</v>
      </c>
      <c r="C3148">
        <v>50915000</v>
      </c>
      <c r="D3148" t="s">
        <v>15534</v>
      </c>
      <c r="E3148" t="s">
        <v>15549</v>
      </c>
      <c r="F3148" t="s">
        <v>15536</v>
      </c>
      <c r="G3148" t="s">
        <v>16760</v>
      </c>
      <c r="H3148" s="1">
        <v>45118.702731481484</v>
      </c>
      <c r="I3148" t="s">
        <v>16485</v>
      </c>
      <c r="J3148" s="1">
        <v>45118.702731481484</v>
      </c>
      <c r="K3148" t="s">
        <v>16485</v>
      </c>
    </row>
    <row r="3149" spans="1:11">
      <c r="A3149">
        <v>11888</v>
      </c>
      <c r="B3149" t="s">
        <v>16640</v>
      </c>
      <c r="C3149">
        <v>50321000</v>
      </c>
      <c r="D3149" t="s">
        <v>15534</v>
      </c>
      <c r="E3149" t="s">
        <v>15554</v>
      </c>
      <c r="F3149" t="s">
        <v>15550</v>
      </c>
      <c r="G3149" t="s">
        <v>19743</v>
      </c>
      <c r="H3149" s="1">
        <v>45118.703796296293</v>
      </c>
      <c r="I3149" t="s">
        <v>16438</v>
      </c>
      <c r="J3149" s="1">
        <v>45118.703796296293</v>
      </c>
      <c r="K3149" t="s">
        <v>16438</v>
      </c>
    </row>
    <row r="3150" spans="1:11">
      <c r="A3150">
        <v>9092</v>
      </c>
      <c r="B3150" t="s">
        <v>19744</v>
      </c>
      <c r="C3150">
        <v>51220000</v>
      </c>
      <c r="D3150" t="s">
        <v>15534</v>
      </c>
      <c r="E3150" t="s">
        <v>15586</v>
      </c>
      <c r="F3150" t="s">
        <v>15550</v>
      </c>
      <c r="G3150" t="s">
        <v>19745</v>
      </c>
      <c r="H3150" s="1">
        <v>45118.704745370371</v>
      </c>
      <c r="I3150" t="s">
        <v>15689</v>
      </c>
      <c r="J3150" s="1">
        <v>45118.76363425926</v>
      </c>
      <c r="K3150" t="s">
        <v>15689</v>
      </c>
    </row>
    <row r="3151" spans="1:11">
      <c r="A3151">
        <v>82749</v>
      </c>
      <c r="B3151" t="s">
        <v>19746</v>
      </c>
      <c r="C3151">
        <v>50320000</v>
      </c>
      <c r="D3151" t="s">
        <v>15534</v>
      </c>
      <c r="E3151" t="s">
        <v>15554</v>
      </c>
      <c r="F3151" t="s">
        <v>15536</v>
      </c>
      <c r="G3151" t="s">
        <v>16453</v>
      </c>
      <c r="H3151" s="1">
        <v>45118.707303240742</v>
      </c>
      <c r="I3151" t="s">
        <v>16438</v>
      </c>
      <c r="J3151" s="1">
        <v>45120.088819444441</v>
      </c>
      <c r="K3151" t="s">
        <v>16438</v>
      </c>
    </row>
    <row r="3152" spans="1:11">
      <c r="A3152">
        <v>11958</v>
      </c>
      <c r="B3152" t="s">
        <v>16239</v>
      </c>
      <c r="C3152">
        <v>50366000</v>
      </c>
      <c r="D3152" t="s">
        <v>15534</v>
      </c>
      <c r="E3152" t="s">
        <v>15544</v>
      </c>
      <c r="F3152" t="s">
        <v>15550</v>
      </c>
      <c r="G3152" t="s">
        <v>19747</v>
      </c>
      <c r="H3152" s="1">
        <v>45118.70884259259</v>
      </c>
      <c r="I3152" t="s">
        <v>16133</v>
      </c>
      <c r="J3152" s="1">
        <v>45118.70884259259</v>
      </c>
      <c r="K3152" t="s">
        <v>16133</v>
      </c>
    </row>
    <row r="3153" spans="1:11">
      <c r="A3153">
        <v>82740</v>
      </c>
      <c r="B3153" t="s">
        <v>16486</v>
      </c>
      <c r="C3153">
        <v>50305028</v>
      </c>
      <c r="D3153" t="s">
        <v>15534</v>
      </c>
      <c r="E3153" t="s">
        <v>15544</v>
      </c>
      <c r="F3153" t="s">
        <v>15550</v>
      </c>
      <c r="G3153" t="s">
        <v>19748</v>
      </c>
      <c r="H3153" s="1">
        <v>45118.709270833337</v>
      </c>
      <c r="I3153" t="s">
        <v>16485</v>
      </c>
      <c r="J3153" s="1">
        <v>45118.709270833337</v>
      </c>
      <c r="K3153" t="s">
        <v>16485</v>
      </c>
    </row>
    <row r="3154" spans="1:11">
      <c r="A3154">
        <v>10854</v>
      </c>
      <c r="B3154" t="s">
        <v>19749</v>
      </c>
      <c r="C3154">
        <v>57700010</v>
      </c>
      <c r="D3154" t="s">
        <v>15534</v>
      </c>
      <c r="E3154" t="s">
        <v>15554</v>
      </c>
      <c r="F3154" t="s">
        <v>15550</v>
      </c>
      <c r="G3154" t="s">
        <v>16490</v>
      </c>
      <c r="H3154" s="1">
        <v>45118.71298611111</v>
      </c>
      <c r="I3154" t="s">
        <v>16485</v>
      </c>
      <c r="J3154" s="1">
        <v>45121.872743055559</v>
      </c>
      <c r="K3154" t="s">
        <v>16485</v>
      </c>
    </row>
    <row r="3155" spans="1:11">
      <c r="A3155">
        <v>10854</v>
      </c>
      <c r="B3155" t="s">
        <v>19749</v>
      </c>
      <c r="C3155">
        <v>51210000</v>
      </c>
      <c r="D3155" t="s">
        <v>15534</v>
      </c>
      <c r="E3155" t="s">
        <v>15576</v>
      </c>
      <c r="F3155" t="s">
        <v>15536</v>
      </c>
      <c r="G3155" t="s">
        <v>19750</v>
      </c>
      <c r="H3155" s="1">
        <v>45118.714259259257</v>
      </c>
      <c r="I3155" t="s">
        <v>16485</v>
      </c>
      <c r="J3155" s="1">
        <v>45118.714259259257</v>
      </c>
      <c r="K3155" t="s">
        <v>16485</v>
      </c>
    </row>
    <row r="3156" spans="1:11">
      <c r="A3156">
        <v>82957</v>
      </c>
      <c r="B3156" t="s">
        <v>16730</v>
      </c>
      <c r="C3156">
        <v>50905006</v>
      </c>
      <c r="D3156" t="s">
        <v>15534</v>
      </c>
      <c r="E3156" t="s">
        <v>15554</v>
      </c>
      <c r="F3156" t="s">
        <v>15550</v>
      </c>
      <c r="G3156" t="s">
        <v>19751</v>
      </c>
      <c r="H3156" s="1">
        <v>45118.715937499997</v>
      </c>
      <c r="I3156" t="s">
        <v>16485</v>
      </c>
      <c r="J3156" s="1">
        <v>45118.715937499997</v>
      </c>
      <c r="K3156" t="s">
        <v>16485</v>
      </c>
    </row>
    <row r="3157" spans="1:11">
      <c r="A3157">
        <v>126052</v>
      </c>
      <c r="B3157" t="s">
        <v>16151</v>
      </c>
      <c r="C3157">
        <v>52005000</v>
      </c>
      <c r="D3157" t="s">
        <v>15534</v>
      </c>
      <c r="E3157" t="s">
        <v>15576</v>
      </c>
      <c r="F3157" t="s">
        <v>15550</v>
      </c>
      <c r="G3157" t="s">
        <v>19752</v>
      </c>
      <c r="H3157" s="1">
        <v>45118.718622685185</v>
      </c>
      <c r="I3157" t="s">
        <v>16145</v>
      </c>
      <c r="J3157" s="1">
        <v>45118.718622685185</v>
      </c>
      <c r="K3157" t="s">
        <v>16145</v>
      </c>
    </row>
    <row r="3158" spans="1:11">
      <c r="A3158">
        <v>126060</v>
      </c>
      <c r="B3158" t="s">
        <v>16128</v>
      </c>
      <c r="C3158">
        <v>51290000</v>
      </c>
      <c r="D3158" t="s">
        <v>15534</v>
      </c>
      <c r="E3158" t="s">
        <v>15535</v>
      </c>
      <c r="F3158" t="s">
        <v>15536</v>
      </c>
      <c r="G3158" t="s">
        <v>19753</v>
      </c>
      <c r="H3158" s="1">
        <v>45118.719953703701</v>
      </c>
      <c r="I3158" t="s">
        <v>16130</v>
      </c>
      <c r="J3158" s="1">
        <v>45118.719953703701</v>
      </c>
      <c r="K3158" t="s">
        <v>16130</v>
      </c>
    </row>
    <row r="3159" spans="1:11">
      <c r="A3159">
        <v>126037</v>
      </c>
      <c r="B3159" t="s">
        <v>16930</v>
      </c>
      <c r="C3159">
        <v>57300000</v>
      </c>
      <c r="D3159" t="s">
        <v>15534</v>
      </c>
      <c r="E3159" t="s">
        <v>15544</v>
      </c>
      <c r="F3159" t="s">
        <v>15550</v>
      </c>
      <c r="G3159" t="s">
        <v>19754</v>
      </c>
      <c r="H3159" s="1">
        <v>45118.725243055553</v>
      </c>
      <c r="I3159" t="s">
        <v>16130</v>
      </c>
      <c r="J3159" s="1">
        <v>45118.725243055553</v>
      </c>
      <c r="K3159" t="s">
        <v>16130</v>
      </c>
    </row>
    <row r="3160" spans="1:11">
      <c r="A3160">
        <v>126054</v>
      </c>
      <c r="B3160" t="s">
        <v>16143</v>
      </c>
      <c r="C3160">
        <v>50305025</v>
      </c>
      <c r="D3160" t="s">
        <v>15534</v>
      </c>
      <c r="E3160" t="s">
        <v>15535</v>
      </c>
      <c r="F3160" t="s">
        <v>15550</v>
      </c>
      <c r="G3160" t="s">
        <v>19755</v>
      </c>
      <c r="H3160" s="1">
        <v>45118.725694444445</v>
      </c>
      <c r="I3160" t="s">
        <v>16145</v>
      </c>
      <c r="J3160" s="1">
        <v>45118.725694444445</v>
      </c>
      <c r="K3160" t="s">
        <v>16145</v>
      </c>
    </row>
    <row r="3161" spans="1:11">
      <c r="A3161">
        <v>126054</v>
      </c>
      <c r="B3161" t="s">
        <v>16143</v>
      </c>
      <c r="C3161">
        <v>50405000</v>
      </c>
      <c r="D3161" t="s">
        <v>15534</v>
      </c>
      <c r="E3161" t="s">
        <v>15687</v>
      </c>
      <c r="F3161" t="s">
        <v>15550</v>
      </c>
      <c r="G3161" t="s">
        <v>19756</v>
      </c>
      <c r="H3161" s="1">
        <v>45118.726238425923</v>
      </c>
      <c r="I3161" t="s">
        <v>16145</v>
      </c>
      <c r="J3161" s="1">
        <v>45118.726238425923</v>
      </c>
      <c r="K3161" t="s">
        <v>16145</v>
      </c>
    </row>
    <row r="3162" spans="1:11">
      <c r="A3162">
        <v>4469</v>
      </c>
      <c r="B3162" t="s">
        <v>16498</v>
      </c>
      <c r="C3162">
        <v>50515000</v>
      </c>
      <c r="D3162" t="s">
        <v>15534</v>
      </c>
      <c r="E3162" t="s">
        <v>15554</v>
      </c>
      <c r="F3162" t="s">
        <v>15550</v>
      </c>
      <c r="G3162" t="s">
        <v>19757</v>
      </c>
      <c r="H3162" s="1">
        <v>45118.728020833332</v>
      </c>
      <c r="I3162" t="s">
        <v>16136</v>
      </c>
      <c r="J3162" s="1">
        <v>45118.728020833332</v>
      </c>
      <c r="K3162" t="s">
        <v>16136</v>
      </c>
    </row>
    <row r="3163" spans="1:11">
      <c r="A3163">
        <v>4469</v>
      </c>
      <c r="B3163" t="s">
        <v>16498</v>
      </c>
      <c r="C3163">
        <v>50905006</v>
      </c>
      <c r="D3163" t="s">
        <v>15534</v>
      </c>
      <c r="E3163" t="s">
        <v>15554</v>
      </c>
      <c r="F3163" t="s">
        <v>15550</v>
      </c>
      <c r="G3163" t="s">
        <v>19758</v>
      </c>
      <c r="H3163" s="1">
        <v>45118.728761574072</v>
      </c>
      <c r="I3163" t="s">
        <v>16136</v>
      </c>
      <c r="J3163" s="1">
        <v>45118.728761574072</v>
      </c>
      <c r="K3163" t="s">
        <v>16136</v>
      </c>
    </row>
    <row r="3164" spans="1:11">
      <c r="A3164">
        <v>82749</v>
      </c>
      <c r="B3164" t="s">
        <v>19746</v>
      </c>
      <c r="C3164">
        <v>50321000</v>
      </c>
      <c r="D3164" t="s">
        <v>15534</v>
      </c>
      <c r="E3164" t="s">
        <v>15554</v>
      </c>
      <c r="F3164" t="s">
        <v>15536</v>
      </c>
      <c r="G3164" t="s">
        <v>16453</v>
      </c>
      <c r="H3164" s="1">
        <v>45118.729189814818</v>
      </c>
      <c r="I3164" t="s">
        <v>16438</v>
      </c>
      <c r="J3164" s="1">
        <v>45121.010740740741</v>
      </c>
      <c r="K3164" t="s">
        <v>16438</v>
      </c>
    </row>
    <row r="3165" spans="1:11">
      <c r="A3165">
        <v>10752</v>
      </c>
      <c r="B3165" t="s">
        <v>16509</v>
      </c>
      <c r="C3165">
        <v>55700000</v>
      </c>
      <c r="D3165" t="s">
        <v>15534</v>
      </c>
      <c r="E3165" t="s">
        <v>15586</v>
      </c>
      <c r="F3165" t="s">
        <v>15550</v>
      </c>
      <c r="G3165" t="s">
        <v>19759</v>
      </c>
      <c r="H3165" s="1">
        <v>45118.73300925926</v>
      </c>
      <c r="I3165" t="s">
        <v>16511</v>
      </c>
      <c r="J3165" s="1">
        <v>45118.741087962961</v>
      </c>
      <c r="K3165" t="s">
        <v>16511</v>
      </c>
    </row>
    <row r="3166" spans="1:11">
      <c r="A3166">
        <v>8831</v>
      </c>
      <c r="B3166" t="s">
        <v>16514</v>
      </c>
      <c r="C3166">
        <v>50915000</v>
      </c>
      <c r="D3166" t="s">
        <v>15534</v>
      </c>
      <c r="E3166" t="s">
        <v>15554</v>
      </c>
      <c r="F3166" t="s">
        <v>15550</v>
      </c>
      <c r="G3166" t="s">
        <v>19760</v>
      </c>
      <c r="H3166" s="1">
        <v>45118.733958333331</v>
      </c>
      <c r="I3166" t="s">
        <v>16136</v>
      </c>
      <c r="J3166" s="1">
        <v>45118.733958333331</v>
      </c>
      <c r="K3166" t="s">
        <v>16136</v>
      </c>
    </row>
    <row r="3167" spans="1:11">
      <c r="A3167">
        <v>11623</v>
      </c>
      <c r="B3167" t="s">
        <v>19761</v>
      </c>
      <c r="C3167">
        <v>50915000</v>
      </c>
      <c r="D3167" t="s">
        <v>15534</v>
      </c>
      <c r="E3167" t="s">
        <v>15549</v>
      </c>
      <c r="F3167" t="s">
        <v>15550</v>
      </c>
      <c r="G3167" t="s">
        <v>15709</v>
      </c>
      <c r="H3167" s="1">
        <v>45118.7343287037</v>
      </c>
      <c r="I3167" t="s">
        <v>15707</v>
      </c>
      <c r="J3167" s="1">
        <v>45118.7343287037</v>
      </c>
      <c r="K3167" t="s">
        <v>15707</v>
      </c>
    </row>
    <row r="3168" spans="1:11">
      <c r="A3168">
        <v>10752</v>
      </c>
      <c r="B3168" t="s">
        <v>16509</v>
      </c>
      <c r="C3168">
        <v>50310000</v>
      </c>
      <c r="D3168" t="s">
        <v>15534</v>
      </c>
      <c r="E3168" t="s">
        <v>15544</v>
      </c>
      <c r="F3168" t="s">
        <v>15550</v>
      </c>
      <c r="G3168" t="s">
        <v>19762</v>
      </c>
      <c r="H3168" s="1">
        <v>45118.735590277778</v>
      </c>
      <c r="I3168" t="s">
        <v>16511</v>
      </c>
      <c r="J3168" s="1">
        <v>45118.735590277778</v>
      </c>
      <c r="K3168" t="s">
        <v>16511</v>
      </c>
    </row>
    <row r="3169" spans="1:11">
      <c r="A3169">
        <v>20512</v>
      </c>
      <c r="B3169" t="s">
        <v>19763</v>
      </c>
      <c r="C3169">
        <v>50905006</v>
      </c>
      <c r="D3169" t="s">
        <v>15534</v>
      </c>
      <c r="E3169" t="s">
        <v>15554</v>
      </c>
      <c r="F3169" t="s">
        <v>15536</v>
      </c>
      <c r="G3169" t="s">
        <v>19764</v>
      </c>
      <c r="H3169" s="1">
        <v>45118.736250000002</v>
      </c>
      <c r="I3169" t="s">
        <v>16227</v>
      </c>
      <c r="J3169" s="1">
        <v>45118.736250000002</v>
      </c>
      <c r="K3169" t="s">
        <v>16227</v>
      </c>
    </row>
    <row r="3170" spans="1:11">
      <c r="A3170">
        <v>8952</v>
      </c>
      <c r="B3170" t="s">
        <v>19765</v>
      </c>
      <c r="C3170">
        <v>50365000</v>
      </c>
      <c r="D3170" t="s">
        <v>15534</v>
      </c>
      <c r="E3170" t="s">
        <v>15540</v>
      </c>
      <c r="F3170" t="s">
        <v>15550</v>
      </c>
      <c r="G3170" t="s">
        <v>19766</v>
      </c>
      <c r="H3170" s="1">
        <v>45118.736909722225</v>
      </c>
      <c r="I3170" t="s">
        <v>16133</v>
      </c>
      <c r="J3170" s="1">
        <v>45118.736909722225</v>
      </c>
      <c r="K3170" t="s">
        <v>16133</v>
      </c>
    </row>
    <row r="3171" spans="1:11">
      <c r="A3171">
        <v>2705</v>
      </c>
      <c r="B3171" t="s">
        <v>15533</v>
      </c>
      <c r="C3171">
        <v>50810000</v>
      </c>
      <c r="D3171" t="s">
        <v>15534</v>
      </c>
      <c r="E3171" t="s">
        <v>15586</v>
      </c>
      <c r="F3171" t="s">
        <v>15536</v>
      </c>
      <c r="G3171" t="s">
        <v>19767</v>
      </c>
      <c r="H3171" s="1">
        <v>45118.737523148149</v>
      </c>
      <c r="I3171" t="s">
        <v>15538</v>
      </c>
      <c r="J3171" s="1">
        <v>45118.737523148149</v>
      </c>
      <c r="K3171" t="s">
        <v>15538</v>
      </c>
    </row>
    <row r="3172" spans="1:11">
      <c r="A3172">
        <v>2705</v>
      </c>
      <c r="B3172" t="s">
        <v>15533</v>
      </c>
      <c r="C3172">
        <v>51220000</v>
      </c>
      <c r="D3172" t="s">
        <v>15534</v>
      </c>
      <c r="E3172" t="s">
        <v>15576</v>
      </c>
      <c r="F3172" t="s">
        <v>15550</v>
      </c>
      <c r="G3172" t="s">
        <v>19768</v>
      </c>
      <c r="H3172" s="1">
        <v>45118.738692129627</v>
      </c>
      <c r="I3172" t="s">
        <v>15538</v>
      </c>
      <c r="J3172" s="1">
        <v>45118.738692129627</v>
      </c>
      <c r="K3172" t="s">
        <v>15538</v>
      </c>
    </row>
    <row r="3173" spans="1:11">
      <c r="A3173">
        <v>10752</v>
      </c>
      <c r="B3173" t="s">
        <v>16509</v>
      </c>
      <c r="C3173">
        <v>55300000</v>
      </c>
      <c r="D3173" t="s">
        <v>15534</v>
      </c>
      <c r="E3173" t="s">
        <v>15554</v>
      </c>
      <c r="F3173" t="s">
        <v>15550</v>
      </c>
      <c r="G3173" t="s">
        <v>19769</v>
      </c>
      <c r="H3173" s="1">
        <v>45118.739328703705</v>
      </c>
      <c r="I3173" t="s">
        <v>16511</v>
      </c>
      <c r="J3173" s="1">
        <v>45118.739328703705</v>
      </c>
      <c r="K3173" t="s">
        <v>16511</v>
      </c>
    </row>
    <row r="3174" spans="1:11">
      <c r="A3174">
        <v>8841</v>
      </c>
      <c r="B3174" t="s">
        <v>19770</v>
      </c>
      <c r="C3174">
        <v>50320000</v>
      </c>
      <c r="D3174" t="s">
        <v>15534</v>
      </c>
      <c r="E3174" t="s">
        <v>15554</v>
      </c>
      <c r="F3174" t="s">
        <v>15536</v>
      </c>
      <c r="G3174" t="s">
        <v>16453</v>
      </c>
      <c r="H3174" s="1">
        <v>45118.741180555553</v>
      </c>
      <c r="I3174" t="s">
        <v>16438</v>
      </c>
      <c r="J3174" s="1">
        <v>45120.088634259257</v>
      </c>
      <c r="K3174" t="s">
        <v>16438</v>
      </c>
    </row>
    <row r="3175" spans="1:11">
      <c r="A3175">
        <v>126057</v>
      </c>
      <c r="B3175" t="s">
        <v>16504</v>
      </c>
      <c r="C3175">
        <v>50366000</v>
      </c>
      <c r="D3175" t="s">
        <v>15534</v>
      </c>
      <c r="E3175" t="s">
        <v>15544</v>
      </c>
      <c r="F3175" t="s">
        <v>15550</v>
      </c>
      <c r="G3175" t="s">
        <v>19771</v>
      </c>
      <c r="H3175" s="1">
        <v>45118.746331018519</v>
      </c>
      <c r="I3175" t="s">
        <v>16145</v>
      </c>
      <c r="J3175" s="1">
        <v>45118.746331018519</v>
      </c>
      <c r="K3175" t="s">
        <v>16145</v>
      </c>
    </row>
    <row r="3176" spans="1:11">
      <c r="A3176">
        <v>4943</v>
      </c>
      <c r="B3176" t="s">
        <v>16526</v>
      </c>
      <c r="C3176">
        <v>50905000</v>
      </c>
      <c r="D3176" t="s">
        <v>15534</v>
      </c>
      <c r="E3176" t="s">
        <v>15554</v>
      </c>
      <c r="F3176" t="s">
        <v>15550</v>
      </c>
      <c r="G3176" t="s">
        <v>19772</v>
      </c>
      <c r="H3176" s="1">
        <v>45118.749965277777</v>
      </c>
      <c r="I3176" t="s">
        <v>16136</v>
      </c>
      <c r="J3176" s="1">
        <v>45118.749965277777</v>
      </c>
      <c r="K3176" t="s">
        <v>16136</v>
      </c>
    </row>
    <row r="3177" spans="1:11">
      <c r="A3177">
        <v>126056</v>
      </c>
      <c r="B3177" t="s">
        <v>16149</v>
      </c>
      <c r="C3177">
        <v>50321000</v>
      </c>
      <c r="D3177" t="s">
        <v>15534</v>
      </c>
      <c r="E3177" t="s">
        <v>15535</v>
      </c>
      <c r="F3177" t="s">
        <v>15550</v>
      </c>
      <c r="G3177" t="s">
        <v>19773</v>
      </c>
      <c r="H3177" s="1">
        <v>45118.751296296294</v>
      </c>
      <c r="I3177" t="s">
        <v>16145</v>
      </c>
      <c r="J3177" s="1">
        <v>45118.751296296294</v>
      </c>
      <c r="K3177" t="s">
        <v>16145</v>
      </c>
    </row>
    <row r="3178" spans="1:11">
      <c r="A3178">
        <v>76376</v>
      </c>
      <c r="B3178" t="s">
        <v>19774</v>
      </c>
      <c r="C3178">
        <v>50290000</v>
      </c>
      <c r="D3178" t="s">
        <v>15534</v>
      </c>
      <c r="E3178" t="s">
        <v>15554</v>
      </c>
      <c r="F3178" t="s">
        <v>15536</v>
      </c>
      <c r="G3178" t="s">
        <v>19775</v>
      </c>
      <c r="H3178" s="1">
        <v>45118.752256944441</v>
      </c>
      <c r="I3178" t="s">
        <v>16136</v>
      </c>
      <c r="J3178" s="1">
        <v>45118.752256944441</v>
      </c>
      <c r="K3178" t="s">
        <v>16136</v>
      </c>
    </row>
    <row r="3179" spans="1:11">
      <c r="A3179">
        <v>20519</v>
      </c>
      <c r="B3179" t="s">
        <v>16539</v>
      </c>
      <c r="C3179">
        <v>51220000</v>
      </c>
      <c r="D3179" t="s">
        <v>15534</v>
      </c>
      <c r="E3179" t="s">
        <v>15576</v>
      </c>
      <c r="F3179" t="s">
        <v>15550</v>
      </c>
      <c r="G3179" t="s">
        <v>19776</v>
      </c>
      <c r="H3179" s="1">
        <v>45118.753391203703</v>
      </c>
      <c r="I3179" t="s">
        <v>16173</v>
      </c>
      <c r="J3179" s="1">
        <v>45118.753391203703</v>
      </c>
      <c r="K3179" t="s">
        <v>16173</v>
      </c>
    </row>
    <row r="3180" spans="1:11">
      <c r="A3180">
        <v>126056</v>
      </c>
      <c r="B3180" t="s">
        <v>16149</v>
      </c>
      <c r="C3180">
        <v>50355040</v>
      </c>
      <c r="D3180" t="s">
        <v>15534</v>
      </c>
      <c r="E3180" t="s">
        <v>15535</v>
      </c>
      <c r="F3180" t="s">
        <v>15550</v>
      </c>
      <c r="G3180" t="s">
        <v>19777</v>
      </c>
      <c r="H3180" s="1">
        <v>45118.754317129627</v>
      </c>
      <c r="I3180" t="s">
        <v>16145</v>
      </c>
      <c r="J3180" s="1">
        <v>45118.754317129627</v>
      </c>
      <c r="K3180" t="s">
        <v>16145</v>
      </c>
    </row>
    <row r="3181" spans="1:11">
      <c r="A3181">
        <v>109478</v>
      </c>
      <c r="B3181" t="s">
        <v>19778</v>
      </c>
      <c r="C3181">
        <v>50515000</v>
      </c>
      <c r="D3181" t="s">
        <v>15534</v>
      </c>
      <c r="E3181" t="s">
        <v>15554</v>
      </c>
      <c r="F3181" t="s">
        <v>15550</v>
      </c>
      <c r="G3181" t="s">
        <v>19779</v>
      </c>
      <c r="H3181" s="1">
        <v>45118.75439814815</v>
      </c>
      <c r="I3181" t="s">
        <v>16136</v>
      </c>
      <c r="J3181" s="1">
        <v>45118.75439814815</v>
      </c>
      <c r="K3181" t="s">
        <v>16136</v>
      </c>
    </row>
    <row r="3182" spans="1:11">
      <c r="A3182">
        <v>109478</v>
      </c>
      <c r="B3182" t="s">
        <v>19778</v>
      </c>
      <c r="C3182">
        <v>58435000</v>
      </c>
      <c r="D3182" t="s">
        <v>15534</v>
      </c>
      <c r="E3182" t="s">
        <v>15554</v>
      </c>
      <c r="F3182" t="s">
        <v>15550</v>
      </c>
      <c r="G3182" t="s">
        <v>19780</v>
      </c>
      <c r="H3182" s="1">
        <v>45118.754884259259</v>
      </c>
      <c r="I3182" t="s">
        <v>16136</v>
      </c>
      <c r="J3182" s="1">
        <v>45118.754884259259</v>
      </c>
      <c r="K3182" t="s">
        <v>16136</v>
      </c>
    </row>
    <row r="3183" spans="1:11">
      <c r="A3183">
        <v>109479</v>
      </c>
      <c r="B3183" t="s">
        <v>19781</v>
      </c>
      <c r="C3183">
        <v>50290000</v>
      </c>
      <c r="D3183" t="s">
        <v>15534</v>
      </c>
      <c r="E3183" t="s">
        <v>15586</v>
      </c>
      <c r="F3183" t="s">
        <v>15536</v>
      </c>
      <c r="G3183" t="s">
        <v>19775</v>
      </c>
      <c r="H3183" s="1">
        <v>45118.755150462966</v>
      </c>
      <c r="I3183" t="s">
        <v>16136</v>
      </c>
      <c r="J3183" s="1">
        <v>45118.755150462966</v>
      </c>
      <c r="K3183" t="s">
        <v>16136</v>
      </c>
    </row>
    <row r="3184" spans="1:11">
      <c r="A3184">
        <v>109480</v>
      </c>
      <c r="B3184" t="s">
        <v>19782</v>
      </c>
      <c r="C3184">
        <v>50290000</v>
      </c>
      <c r="D3184" t="s">
        <v>15534</v>
      </c>
      <c r="E3184" t="s">
        <v>15586</v>
      </c>
      <c r="F3184" t="s">
        <v>15536</v>
      </c>
      <c r="G3184" t="s">
        <v>19775</v>
      </c>
      <c r="H3184" s="1">
        <v>45118.755254629628</v>
      </c>
      <c r="I3184" t="s">
        <v>16136</v>
      </c>
      <c r="J3184" s="1">
        <v>45118.755254629628</v>
      </c>
      <c r="K3184" t="s">
        <v>16136</v>
      </c>
    </row>
    <row r="3185" spans="1:11">
      <c r="A3185">
        <v>109479</v>
      </c>
      <c r="B3185" t="s">
        <v>19781</v>
      </c>
      <c r="C3185">
        <v>50515000</v>
      </c>
      <c r="D3185" t="s">
        <v>15534</v>
      </c>
      <c r="E3185" t="s">
        <v>15554</v>
      </c>
      <c r="F3185" t="s">
        <v>15550</v>
      </c>
      <c r="G3185" t="s">
        <v>19779</v>
      </c>
      <c r="H3185" s="1">
        <v>45118.755462962959</v>
      </c>
      <c r="I3185" t="s">
        <v>16136</v>
      </c>
      <c r="J3185" s="1">
        <v>45118.755462962959</v>
      </c>
      <c r="K3185" t="s">
        <v>16136</v>
      </c>
    </row>
    <row r="3186" spans="1:11">
      <c r="A3186">
        <v>10752</v>
      </c>
      <c r="B3186" t="s">
        <v>16509</v>
      </c>
      <c r="C3186">
        <v>50905006</v>
      </c>
      <c r="D3186" t="s">
        <v>15534</v>
      </c>
      <c r="E3186" t="s">
        <v>15540</v>
      </c>
      <c r="F3186" t="s">
        <v>15536</v>
      </c>
      <c r="G3186" t="s">
        <v>19783</v>
      </c>
      <c r="H3186" s="1">
        <v>45118.755567129629</v>
      </c>
      <c r="I3186" t="s">
        <v>16511</v>
      </c>
      <c r="J3186" s="1">
        <v>45118.755567129629</v>
      </c>
      <c r="K3186" t="s">
        <v>16511</v>
      </c>
    </row>
    <row r="3187" spans="1:11">
      <c r="A3187">
        <v>9143</v>
      </c>
      <c r="B3187" t="s">
        <v>16543</v>
      </c>
      <c r="C3187">
        <v>51230000</v>
      </c>
      <c r="D3187" t="s">
        <v>15534</v>
      </c>
      <c r="E3187" t="s">
        <v>15554</v>
      </c>
      <c r="F3187" t="s">
        <v>15550</v>
      </c>
      <c r="G3187" t="s">
        <v>19784</v>
      </c>
      <c r="H3187" s="1">
        <v>45118.761516203704</v>
      </c>
      <c r="I3187" t="s">
        <v>16136</v>
      </c>
      <c r="J3187" s="1">
        <v>45118.761516203704</v>
      </c>
      <c r="K3187" t="s">
        <v>16136</v>
      </c>
    </row>
    <row r="3188" spans="1:11">
      <c r="A3188">
        <v>82717</v>
      </c>
      <c r="B3188" t="s">
        <v>16547</v>
      </c>
      <c r="C3188">
        <v>50305028</v>
      </c>
      <c r="D3188" t="s">
        <v>15534</v>
      </c>
      <c r="E3188" t="s">
        <v>15544</v>
      </c>
      <c r="F3188" t="s">
        <v>15550</v>
      </c>
      <c r="G3188" t="s">
        <v>19785</v>
      </c>
      <c r="H3188" s="1">
        <v>45118.765219907407</v>
      </c>
      <c r="I3188" t="s">
        <v>16173</v>
      </c>
      <c r="J3188" s="1">
        <v>45118.765219907407</v>
      </c>
      <c r="K3188" t="s">
        <v>16173</v>
      </c>
    </row>
    <row r="3189" spans="1:11">
      <c r="A3189">
        <v>11867</v>
      </c>
      <c r="B3189" t="s">
        <v>16603</v>
      </c>
      <c r="C3189">
        <v>50320000</v>
      </c>
      <c r="D3189" t="s">
        <v>15534</v>
      </c>
      <c r="E3189" t="s">
        <v>15535</v>
      </c>
      <c r="F3189" t="s">
        <v>15550</v>
      </c>
      <c r="G3189" t="s">
        <v>16604</v>
      </c>
      <c r="H3189" s="1">
        <v>45118.770057870373</v>
      </c>
      <c r="I3189" t="s">
        <v>16227</v>
      </c>
      <c r="J3189" s="1">
        <v>45118.783032407409</v>
      </c>
      <c r="K3189" t="s">
        <v>16227</v>
      </c>
    </row>
    <row r="3190" spans="1:11">
      <c r="A3190">
        <v>9146</v>
      </c>
      <c r="B3190" t="s">
        <v>19786</v>
      </c>
      <c r="C3190">
        <v>50905006</v>
      </c>
      <c r="D3190" t="s">
        <v>15534</v>
      </c>
      <c r="E3190" t="s">
        <v>15554</v>
      </c>
      <c r="F3190" t="s">
        <v>15550</v>
      </c>
      <c r="G3190" t="s">
        <v>16587</v>
      </c>
      <c r="H3190" s="1">
        <v>45118.77447916667</v>
      </c>
      <c r="I3190" t="s">
        <v>16136</v>
      </c>
      <c r="J3190" s="1">
        <v>45118.77447916667</v>
      </c>
      <c r="K3190" t="s">
        <v>16136</v>
      </c>
    </row>
    <row r="3191" spans="1:11">
      <c r="A3191">
        <v>10718</v>
      </c>
      <c r="B3191" t="s">
        <v>16576</v>
      </c>
      <c r="C3191">
        <v>50905006</v>
      </c>
      <c r="D3191" t="s">
        <v>15534</v>
      </c>
      <c r="E3191" t="s">
        <v>15554</v>
      </c>
      <c r="F3191" t="s">
        <v>15536</v>
      </c>
      <c r="G3191" t="s">
        <v>19787</v>
      </c>
      <c r="H3191" s="1">
        <v>45118.775081018517</v>
      </c>
      <c r="I3191" t="s">
        <v>16578</v>
      </c>
      <c r="J3191" s="1">
        <v>45118.775081018517</v>
      </c>
      <c r="K3191" t="s">
        <v>16578</v>
      </c>
    </row>
    <row r="3192" spans="1:11">
      <c r="A3192">
        <v>83178</v>
      </c>
      <c r="B3192" t="s">
        <v>19788</v>
      </c>
      <c r="C3192">
        <v>56200000</v>
      </c>
      <c r="D3192" t="s">
        <v>15534</v>
      </c>
      <c r="E3192" t="s">
        <v>15554</v>
      </c>
      <c r="F3192" t="s">
        <v>15550</v>
      </c>
      <c r="G3192" t="s">
        <v>19789</v>
      </c>
      <c r="H3192" s="1">
        <v>45118.775289351855</v>
      </c>
      <c r="I3192" t="s">
        <v>16067</v>
      </c>
      <c r="J3192" s="1">
        <v>45118.775289351855</v>
      </c>
      <c r="K3192" t="s">
        <v>16067</v>
      </c>
    </row>
    <row r="3193" spans="1:11">
      <c r="A3193">
        <v>10718</v>
      </c>
      <c r="B3193" t="s">
        <v>16576</v>
      </c>
      <c r="C3193">
        <v>51220000</v>
      </c>
      <c r="D3193" t="s">
        <v>15534</v>
      </c>
      <c r="E3193" t="s">
        <v>15554</v>
      </c>
      <c r="F3193" t="s">
        <v>15550</v>
      </c>
      <c r="G3193" t="s">
        <v>19790</v>
      </c>
      <c r="H3193" s="1">
        <v>45118.776516203703</v>
      </c>
      <c r="I3193" t="s">
        <v>16578</v>
      </c>
      <c r="J3193" s="1">
        <v>45118.776516203703</v>
      </c>
      <c r="K3193" t="s">
        <v>16578</v>
      </c>
    </row>
    <row r="3194" spans="1:11">
      <c r="A3194">
        <v>9089</v>
      </c>
      <c r="B3194" t="s">
        <v>16589</v>
      </c>
      <c r="C3194">
        <v>50905006</v>
      </c>
      <c r="D3194" t="s">
        <v>15534</v>
      </c>
      <c r="E3194" t="s">
        <v>15544</v>
      </c>
      <c r="F3194" t="s">
        <v>15550</v>
      </c>
      <c r="G3194" t="s">
        <v>19791</v>
      </c>
      <c r="H3194" s="1">
        <v>45118.77888888889</v>
      </c>
      <c r="I3194" t="s">
        <v>15689</v>
      </c>
      <c r="J3194" s="1">
        <v>45118.77888888889</v>
      </c>
      <c r="K3194" t="s">
        <v>15689</v>
      </c>
    </row>
    <row r="3195" spans="1:11">
      <c r="A3195">
        <v>10723</v>
      </c>
      <c r="B3195" t="s">
        <v>19792</v>
      </c>
      <c r="C3195">
        <v>50305028</v>
      </c>
      <c r="D3195" t="s">
        <v>15534</v>
      </c>
      <c r="E3195" t="s">
        <v>15544</v>
      </c>
      <c r="F3195" t="s">
        <v>15550</v>
      </c>
      <c r="G3195" t="s">
        <v>19793</v>
      </c>
      <c r="H3195" s="1">
        <v>45118.779027777775</v>
      </c>
      <c r="I3195" t="s">
        <v>16578</v>
      </c>
      <c r="J3195" s="1">
        <v>45118.779027777775</v>
      </c>
      <c r="K3195" t="s">
        <v>16578</v>
      </c>
    </row>
    <row r="3196" spans="1:11">
      <c r="A3196">
        <v>11669</v>
      </c>
      <c r="B3196" t="s">
        <v>19794</v>
      </c>
      <c r="C3196">
        <v>50905006</v>
      </c>
      <c r="D3196" t="s">
        <v>15534</v>
      </c>
      <c r="E3196" t="s">
        <v>15554</v>
      </c>
      <c r="F3196" t="s">
        <v>15536</v>
      </c>
      <c r="G3196" t="s">
        <v>19795</v>
      </c>
      <c r="H3196" s="1">
        <v>45118.780810185184</v>
      </c>
      <c r="I3196" t="s">
        <v>15689</v>
      </c>
      <c r="J3196" s="1">
        <v>45118.780810185184</v>
      </c>
      <c r="K3196" t="s">
        <v>15689</v>
      </c>
    </row>
    <row r="3197" spans="1:11">
      <c r="A3197">
        <v>20520</v>
      </c>
      <c r="B3197" t="s">
        <v>16600</v>
      </c>
      <c r="C3197">
        <v>50905006</v>
      </c>
      <c r="D3197" t="s">
        <v>15534</v>
      </c>
      <c r="E3197" t="s">
        <v>15540</v>
      </c>
      <c r="F3197" t="s">
        <v>15536</v>
      </c>
      <c r="G3197" t="s">
        <v>16624</v>
      </c>
      <c r="H3197" s="1">
        <v>45118.784571759257</v>
      </c>
      <c r="I3197" t="s">
        <v>16173</v>
      </c>
      <c r="J3197" s="1">
        <v>45118.784571759257</v>
      </c>
      <c r="K3197" t="s">
        <v>16173</v>
      </c>
    </row>
    <row r="3198" spans="1:11">
      <c r="A3198">
        <v>82698</v>
      </c>
      <c r="B3198" t="s">
        <v>17319</v>
      </c>
      <c r="C3198">
        <v>50915000</v>
      </c>
      <c r="D3198" t="s">
        <v>15534</v>
      </c>
      <c r="E3198" t="s">
        <v>15549</v>
      </c>
      <c r="F3198" t="s">
        <v>15550</v>
      </c>
      <c r="G3198" t="s">
        <v>19796</v>
      </c>
      <c r="H3198" s="1">
        <v>45118.784768518519</v>
      </c>
      <c r="I3198" t="s">
        <v>17260</v>
      </c>
      <c r="J3198" s="1">
        <v>45118.784768518519</v>
      </c>
      <c r="K3198" t="s">
        <v>17260</v>
      </c>
    </row>
    <row r="3199" spans="1:11">
      <c r="A3199">
        <v>5409</v>
      </c>
      <c r="B3199" t="s">
        <v>19797</v>
      </c>
      <c r="C3199">
        <v>50290000</v>
      </c>
      <c r="D3199" t="s">
        <v>15534</v>
      </c>
      <c r="E3199" t="s">
        <v>15586</v>
      </c>
      <c r="F3199" t="s">
        <v>15536</v>
      </c>
      <c r="G3199" t="s">
        <v>19798</v>
      </c>
      <c r="H3199" s="1">
        <v>45118.785671296297</v>
      </c>
      <c r="I3199" t="s">
        <v>17260</v>
      </c>
      <c r="J3199" s="1">
        <v>45118.785671296297</v>
      </c>
      <c r="K3199" t="s">
        <v>17260</v>
      </c>
    </row>
    <row r="3200" spans="1:11">
      <c r="A3200">
        <v>10509</v>
      </c>
      <c r="B3200" t="s">
        <v>16623</v>
      </c>
      <c r="C3200">
        <v>50310000</v>
      </c>
      <c r="D3200" t="s">
        <v>15534</v>
      </c>
      <c r="E3200" t="s">
        <v>15544</v>
      </c>
      <c r="F3200" t="s">
        <v>15550</v>
      </c>
      <c r="G3200" t="s">
        <v>19799</v>
      </c>
      <c r="H3200" s="1">
        <v>45118.786956018521</v>
      </c>
      <c r="I3200" t="s">
        <v>16173</v>
      </c>
      <c r="J3200" s="1">
        <v>45118.786956018521</v>
      </c>
      <c r="K3200" t="s">
        <v>16173</v>
      </c>
    </row>
    <row r="3201" spans="1:11">
      <c r="A3201">
        <v>3241</v>
      </c>
      <c r="B3201" t="s">
        <v>19800</v>
      </c>
      <c r="C3201">
        <v>50320000</v>
      </c>
      <c r="D3201" t="s">
        <v>15534</v>
      </c>
      <c r="E3201" t="s">
        <v>15554</v>
      </c>
      <c r="F3201" t="s">
        <v>15536</v>
      </c>
      <c r="G3201" t="s">
        <v>19801</v>
      </c>
      <c r="H3201" s="1">
        <v>45118.789699074077</v>
      </c>
      <c r="I3201" t="s">
        <v>16578</v>
      </c>
      <c r="J3201" s="1">
        <v>45118.789699074077</v>
      </c>
      <c r="K3201" t="s">
        <v>16578</v>
      </c>
    </row>
    <row r="3202" spans="1:11">
      <c r="A3202">
        <v>82690</v>
      </c>
      <c r="B3202" t="s">
        <v>19802</v>
      </c>
      <c r="C3202">
        <v>50320000</v>
      </c>
      <c r="D3202" t="s">
        <v>15534</v>
      </c>
      <c r="E3202" t="s">
        <v>15554</v>
      </c>
      <c r="F3202" t="s">
        <v>15536</v>
      </c>
      <c r="G3202" t="s">
        <v>16846</v>
      </c>
      <c r="H3202" s="1">
        <v>45118.790358796294</v>
      </c>
      <c r="I3202" t="s">
        <v>16578</v>
      </c>
      <c r="J3202" s="1">
        <v>45118.790358796294</v>
      </c>
      <c r="K3202" t="s">
        <v>16578</v>
      </c>
    </row>
    <row r="3203" spans="1:11">
      <c r="A3203">
        <v>68</v>
      </c>
      <c r="B3203" t="s">
        <v>19803</v>
      </c>
      <c r="C3203">
        <v>50321000</v>
      </c>
      <c r="D3203" t="s">
        <v>15534</v>
      </c>
      <c r="E3203" t="s">
        <v>15554</v>
      </c>
      <c r="F3203" t="s">
        <v>15536</v>
      </c>
      <c r="G3203" t="s">
        <v>19804</v>
      </c>
      <c r="H3203" s="1">
        <v>45118.795601851853</v>
      </c>
      <c r="I3203" t="s">
        <v>16578</v>
      </c>
      <c r="J3203" s="1">
        <v>45118.795601851853</v>
      </c>
      <c r="K3203" t="s">
        <v>16578</v>
      </c>
    </row>
    <row r="3204" spans="1:11">
      <c r="A3204">
        <v>109789</v>
      </c>
      <c r="B3204" t="s">
        <v>16626</v>
      </c>
      <c r="C3204">
        <v>50905000</v>
      </c>
      <c r="D3204" t="s">
        <v>15534</v>
      </c>
      <c r="E3204" t="s">
        <v>15586</v>
      </c>
      <c r="F3204" t="s">
        <v>15536</v>
      </c>
      <c r="G3204" t="s">
        <v>19805</v>
      </c>
      <c r="H3204" s="1">
        <v>45118.798993055556</v>
      </c>
      <c r="I3204" t="s">
        <v>16067</v>
      </c>
      <c r="J3204" s="1">
        <v>45118.798993055556</v>
      </c>
      <c r="K3204" t="s">
        <v>16067</v>
      </c>
    </row>
    <row r="3205" spans="1:11">
      <c r="A3205">
        <v>109789</v>
      </c>
      <c r="B3205" t="s">
        <v>16626</v>
      </c>
      <c r="C3205">
        <v>51210000</v>
      </c>
      <c r="D3205" t="s">
        <v>15534</v>
      </c>
      <c r="E3205" t="s">
        <v>15576</v>
      </c>
      <c r="F3205" t="s">
        <v>15550</v>
      </c>
      <c r="G3205" t="s">
        <v>16119</v>
      </c>
      <c r="H3205" s="1">
        <v>45118.799895833334</v>
      </c>
      <c r="I3205" t="s">
        <v>16067</v>
      </c>
      <c r="J3205" s="1">
        <v>45118.799895833334</v>
      </c>
      <c r="K3205" t="s">
        <v>16067</v>
      </c>
    </row>
    <row r="3206" spans="1:11">
      <c r="A3206">
        <v>11885</v>
      </c>
      <c r="B3206" t="s">
        <v>18546</v>
      </c>
      <c r="C3206">
        <v>50255000</v>
      </c>
      <c r="D3206" t="s">
        <v>15534</v>
      </c>
      <c r="E3206" t="s">
        <v>15554</v>
      </c>
      <c r="F3206" t="s">
        <v>15550</v>
      </c>
      <c r="G3206" t="s">
        <v>19806</v>
      </c>
      <c r="H3206" s="1">
        <v>45119.588865740741</v>
      </c>
      <c r="I3206" t="s">
        <v>16438</v>
      </c>
      <c r="J3206" s="1">
        <v>45119.588865740741</v>
      </c>
      <c r="K3206" t="s">
        <v>16438</v>
      </c>
    </row>
    <row r="3207" spans="1:11">
      <c r="A3207">
        <v>11183</v>
      </c>
      <c r="B3207" t="s">
        <v>17256</v>
      </c>
      <c r="C3207">
        <v>50110000</v>
      </c>
      <c r="D3207" t="s">
        <v>15534</v>
      </c>
      <c r="E3207" t="s">
        <v>15544</v>
      </c>
      <c r="F3207" t="s">
        <v>15550</v>
      </c>
      <c r="G3207" t="s">
        <v>19807</v>
      </c>
      <c r="H3207" s="1">
        <v>45119.589791666665</v>
      </c>
      <c r="I3207" t="s">
        <v>17248</v>
      </c>
      <c r="J3207" s="1">
        <v>45119.589791666665</v>
      </c>
      <c r="K3207" t="s">
        <v>17248</v>
      </c>
    </row>
    <row r="3208" spans="1:11">
      <c r="A3208">
        <v>82764</v>
      </c>
      <c r="B3208" t="s">
        <v>17304</v>
      </c>
      <c r="C3208">
        <v>50305025</v>
      </c>
      <c r="D3208" t="s">
        <v>15534</v>
      </c>
      <c r="E3208" t="s">
        <v>15554</v>
      </c>
      <c r="F3208" t="s">
        <v>15550</v>
      </c>
      <c r="G3208" t="s">
        <v>19808</v>
      </c>
      <c r="H3208" s="1">
        <v>45119.594548611109</v>
      </c>
      <c r="I3208" t="s">
        <v>16064</v>
      </c>
      <c r="J3208" s="1">
        <v>45119.594548611109</v>
      </c>
      <c r="K3208" t="s">
        <v>16064</v>
      </c>
    </row>
    <row r="3209" spans="1:11">
      <c r="A3209">
        <v>11980</v>
      </c>
      <c r="B3209" t="s">
        <v>16825</v>
      </c>
      <c r="C3209">
        <v>50810000</v>
      </c>
      <c r="D3209" t="s">
        <v>15534</v>
      </c>
      <c r="E3209" t="s">
        <v>15554</v>
      </c>
      <c r="F3209" t="s">
        <v>15536</v>
      </c>
      <c r="G3209" t="s">
        <v>19809</v>
      </c>
      <c r="H3209" s="1">
        <v>45119.595104166663</v>
      </c>
      <c r="I3209" t="s">
        <v>16438</v>
      </c>
      <c r="J3209" s="1">
        <v>45121.04896990741</v>
      </c>
      <c r="K3209" t="s">
        <v>16438</v>
      </c>
    </row>
    <row r="3210" spans="1:11">
      <c r="A3210">
        <v>11182</v>
      </c>
      <c r="B3210" t="s">
        <v>19810</v>
      </c>
      <c r="C3210">
        <v>50905006</v>
      </c>
      <c r="D3210" t="s">
        <v>15534</v>
      </c>
      <c r="E3210" t="s">
        <v>15544</v>
      </c>
      <c r="F3210" t="s">
        <v>15550</v>
      </c>
      <c r="G3210" t="s">
        <v>19811</v>
      </c>
      <c r="H3210" s="1">
        <v>45119.595555555556</v>
      </c>
      <c r="I3210" t="s">
        <v>17248</v>
      </c>
      <c r="J3210" s="1">
        <v>45119.595555555556</v>
      </c>
      <c r="K3210" t="s">
        <v>17248</v>
      </c>
    </row>
    <row r="3211" spans="1:11">
      <c r="A3211">
        <v>11184</v>
      </c>
      <c r="B3211" t="s">
        <v>19812</v>
      </c>
      <c r="C3211">
        <v>50305025</v>
      </c>
      <c r="D3211" t="s">
        <v>15534</v>
      </c>
      <c r="E3211" t="s">
        <v>15544</v>
      </c>
      <c r="F3211" t="s">
        <v>15550</v>
      </c>
      <c r="G3211" t="s">
        <v>19813</v>
      </c>
      <c r="H3211" s="1">
        <v>45119.604756944442</v>
      </c>
      <c r="I3211" t="s">
        <v>17248</v>
      </c>
      <c r="J3211" s="1">
        <v>45119.604756944442</v>
      </c>
      <c r="K3211" t="s">
        <v>17248</v>
      </c>
    </row>
    <row r="3212" spans="1:11">
      <c r="A3212">
        <v>10570</v>
      </c>
      <c r="B3212" t="s">
        <v>17264</v>
      </c>
      <c r="C3212">
        <v>50905006</v>
      </c>
      <c r="D3212" t="s">
        <v>15534</v>
      </c>
      <c r="E3212" t="s">
        <v>15586</v>
      </c>
      <c r="F3212" t="s">
        <v>15550</v>
      </c>
      <c r="G3212" t="s">
        <v>19814</v>
      </c>
      <c r="H3212" s="1">
        <v>45119.606111111112</v>
      </c>
      <c r="I3212" t="s">
        <v>17266</v>
      </c>
      <c r="J3212" s="1">
        <v>45119.606111111112</v>
      </c>
      <c r="K3212" t="s">
        <v>17266</v>
      </c>
    </row>
    <row r="3213" spans="1:11">
      <c r="A3213">
        <v>10621</v>
      </c>
      <c r="B3213" t="s">
        <v>17339</v>
      </c>
      <c r="C3213">
        <v>50321000</v>
      </c>
      <c r="D3213" t="s">
        <v>15534</v>
      </c>
      <c r="E3213" t="s">
        <v>15544</v>
      </c>
      <c r="F3213" t="s">
        <v>15550</v>
      </c>
      <c r="G3213" t="s">
        <v>19815</v>
      </c>
      <c r="H3213" s="1">
        <v>45119.614537037036</v>
      </c>
      <c r="I3213" t="s">
        <v>17260</v>
      </c>
      <c r="J3213" s="1">
        <v>45119.614537037036</v>
      </c>
      <c r="K3213" t="s">
        <v>17260</v>
      </c>
    </row>
    <row r="3214" spans="1:11">
      <c r="A3214">
        <v>82881</v>
      </c>
      <c r="B3214" t="s">
        <v>17261</v>
      </c>
      <c r="C3214">
        <v>50365000</v>
      </c>
      <c r="D3214" t="s">
        <v>15534</v>
      </c>
      <c r="E3214" t="s">
        <v>15554</v>
      </c>
      <c r="F3214" t="s">
        <v>15536</v>
      </c>
      <c r="G3214" t="s">
        <v>19816</v>
      </c>
      <c r="H3214" s="1">
        <v>45119.621990740743</v>
      </c>
      <c r="I3214" t="s">
        <v>17263</v>
      </c>
      <c r="J3214" s="1">
        <v>45119.621990740743</v>
      </c>
      <c r="K3214" t="s">
        <v>17263</v>
      </c>
    </row>
    <row r="3215" spans="1:11">
      <c r="A3215">
        <v>139012</v>
      </c>
      <c r="B3215" t="s">
        <v>19817</v>
      </c>
      <c r="C3215">
        <v>50321000</v>
      </c>
      <c r="D3215" t="s">
        <v>15534</v>
      </c>
      <c r="E3215" t="s">
        <v>15554</v>
      </c>
      <c r="F3215" t="s">
        <v>15536</v>
      </c>
      <c r="G3215" t="s">
        <v>19818</v>
      </c>
      <c r="H3215" s="1">
        <v>45119.628009259257</v>
      </c>
      <c r="I3215" t="s">
        <v>17263</v>
      </c>
      <c r="J3215" s="1">
        <v>45119.8434375</v>
      </c>
      <c r="K3215" t="s">
        <v>17263</v>
      </c>
    </row>
    <row r="3216" spans="1:11">
      <c r="A3216">
        <v>82884</v>
      </c>
      <c r="B3216" t="s">
        <v>19819</v>
      </c>
      <c r="C3216">
        <v>50905000</v>
      </c>
      <c r="D3216" t="s">
        <v>15534</v>
      </c>
      <c r="E3216" t="s">
        <v>15586</v>
      </c>
      <c r="F3216" t="s">
        <v>15536</v>
      </c>
      <c r="G3216" t="s">
        <v>19820</v>
      </c>
      <c r="H3216" s="1">
        <v>45119.632708333331</v>
      </c>
      <c r="I3216" t="s">
        <v>17263</v>
      </c>
      <c r="J3216" s="1">
        <v>45119.632708333331</v>
      </c>
      <c r="K3216" t="s">
        <v>17263</v>
      </c>
    </row>
    <row r="3217" spans="1:11">
      <c r="A3217">
        <v>20659</v>
      </c>
      <c r="B3217" t="s">
        <v>17275</v>
      </c>
      <c r="C3217">
        <v>51210000</v>
      </c>
      <c r="D3217" t="s">
        <v>15534</v>
      </c>
      <c r="E3217" t="s">
        <v>15554</v>
      </c>
      <c r="F3217" t="s">
        <v>15550</v>
      </c>
      <c r="G3217" t="s">
        <v>19821</v>
      </c>
      <c r="H3217" s="1">
        <v>45119.632835648146</v>
      </c>
      <c r="I3217" t="s">
        <v>16201</v>
      </c>
      <c r="J3217" s="1">
        <v>45119.632835648146</v>
      </c>
      <c r="K3217" t="s">
        <v>16201</v>
      </c>
    </row>
    <row r="3218" spans="1:11">
      <c r="A3218">
        <v>11169</v>
      </c>
      <c r="B3218" t="s">
        <v>16751</v>
      </c>
      <c r="C3218">
        <v>50905006</v>
      </c>
      <c r="D3218" t="s">
        <v>15534</v>
      </c>
      <c r="E3218" t="s">
        <v>15544</v>
      </c>
      <c r="F3218" t="s">
        <v>15550</v>
      </c>
      <c r="G3218" t="s">
        <v>19822</v>
      </c>
      <c r="H3218" s="1">
        <v>45119.633668981478</v>
      </c>
      <c r="I3218" t="s">
        <v>16410</v>
      </c>
      <c r="J3218" s="1">
        <v>45119.633668981478</v>
      </c>
      <c r="K3218" t="s">
        <v>16410</v>
      </c>
    </row>
    <row r="3219" spans="1:11">
      <c r="A3219">
        <v>9403</v>
      </c>
      <c r="B3219" t="s">
        <v>19823</v>
      </c>
      <c r="C3219">
        <v>50905006</v>
      </c>
      <c r="D3219" t="s">
        <v>15534</v>
      </c>
      <c r="E3219" t="s">
        <v>15554</v>
      </c>
      <c r="F3219" t="s">
        <v>15536</v>
      </c>
      <c r="G3219" t="s">
        <v>17285</v>
      </c>
      <c r="H3219" s="1">
        <v>45119.63486111111</v>
      </c>
      <c r="I3219" t="s">
        <v>16410</v>
      </c>
      <c r="J3219" s="1">
        <v>45119.63486111111</v>
      </c>
      <c r="K3219" t="s">
        <v>16410</v>
      </c>
    </row>
    <row r="3220" spans="1:11">
      <c r="A3220">
        <v>20659</v>
      </c>
      <c r="B3220" t="s">
        <v>17275</v>
      </c>
      <c r="C3220">
        <v>57700030</v>
      </c>
      <c r="D3220" t="s">
        <v>15534</v>
      </c>
      <c r="E3220" t="s">
        <v>15576</v>
      </c>
      <c r="F3220" t="s">
        <v>15550</v>
      </c>
      <c r="G3220" t="s">
        <v>19824</v>
      </c>
      <c r="H3220" s="1">
        <v>45119.636354166665</v>
      </c>
      <c r="I3220" t="s">
        <v>16201</v>
      </c>
      <c r="J3220" s="1">
        <v>45119.636354166665</v>
      </c>
      <c r="K3220" t="s">
        <v>16201</v>
      </c>
    </row>
    <row r="3221" spans="1:11">
      <c r="A3221">
        <v>20659</v>
      </c>
      <c r="B3221" t="s">
        <v>17275</v>
      </c>
      <c r="C3221">
        <v>57700010</v>
      </c>
      <c r="D3221" t="s">
        <v>15534</v>
      </c>
      <c r="E3221" t="s">
        <v>15576</v>
      </c>
      <c r="F3221" t="s">
        <v>15550</v>
      </c>
      <c r="G3221" t="s">
        <v>19825</v>
      </c>
      <c r="H3221" s="1">
        <v>45119.637569444443</v>
      </c>
      <c r="I3221" t="s">
        <v>16201</v>
      </c>
      <c r="J3221" s="1">
        <v>45119.637569444443</v>
      </c>
      <c r="K3221" t="s">
        <v>16201</v>
      </c>
    </row>
    <row r="3222" spans="1:11">
      <c r="A3222">
        <v>11181</v>
      </c>
      <c r="B3222" t="s">
        <v>19826</v>
      </c>
      <c r="C3222">
        <v>50905006</v>
      </c>
      <c r="D3222" t="s">
        <v>15534</v>
      </c>
      <c r="E3222" t="s">
        <v>15586</v>
      </c>
      <c r="F3222" t="s">
        <v>15536</v>
      </c>
      <c r="G3222" t="s">
        <v>19827</v>
      </c>
      <c r="H3222" s="1">
        <v>45119.646296296298</v>
      </c>
      <c r="I3222" t="s">
        <v>17248</v>
      </c>
      <c r="J3222" s="1">
        <v>45119.646296296298</v>
      </c>
      <c r="K3222" t="s">
        <v>17248</v>
      </c>
    </row>
    <row r="3223" spans="1:11">
      <c r="A3223">
        <v>9404</v>
      </c>
      <c r="B3223" t="s">
        <v>17216</v>
      </c>
      <c r="C3223">
        <v>50905006</v>
      </c>
      <c r="D3223" t="s">
        <v>15534</v>
      </c>
      <c r="E3223" t="s">
        <v>15554</v>
      </c>
      <c r="F3223" t="s">
        <v>15536</v>
      </c>
      <c r="G3223" t="s">
        <v>17285</v>
      </c>
      <c r="H3223" s="1">
        <v>45119.647407407407</v>
      </c>
      <c r="I3223" t="s">
        <v>16410</v>
      </c>
      <c r="J3223" s="1">
        <v>45119.647407407407</v>
      </c>
      <c r="K3223" t="s">
        <v>16410</v>
      </c>
    </row>
    <row r="3224" spans="1:11">
      <c r="A3224">
        <v>11189</v>
      </c>
      <c r="B3224" t="s">
        <v>19828</v>
      </c>
      <c r="C3224">
        <v>50915000</v>
      </c>
      <c r="D3224" t="s">
        <v>15534</v>
      </c>
      <c r="E3224" t="s">
        <v>15549</v>
      </c>
      <c r="F3224" t="s">
        <v>15550</v>
      </c>
      <c r="G3224" t="s">
        <v>19829</v>
      </c>
      <c r="H3224" s="1">
        <v>45119.649687500001</v>
      </c>
      <c r="I3224" t="s">
        <v>17248</v>
      </c>
      <c r="J3224" s="1">
        <v>45119.649687500001</v>
      </c>
      <c r="K3224" t="s">
        <v>17248</v>
      </c>
    </row>
    <row r="3225" spans="1:11">
      <c r="A3225">
        <v>20671</v>
      </c>
      <c r="B3225" t="s">
        <v>17286</v>
      </c>
      <c r="C3225">
        <v>50905000</v>
      </c>
      <c r="D3225" t="s">
        <v>15534</v>
      </c>
      <c r="E3225" t="s">
        <v>15586</v>
      </c>
      <c r="F3225" t="s">
        <v>15536</v>
      </c>
      <c r="G3225" t="s">
        <v>19830</v>
      </c>
      <c r="H3225" s="1">
        <v>45119.651250000003</v>
      </c>
      <c r="I3225" t="s">
        <v>16410</v>
      </c>
      <c r="J3225" s="1">
        <v>45119.651250000003</v>
      </c>
      <c r="K3225" t="s">
        <v>16410</v>
      </c>
    </row>
    <row r="3226" spans="1:11">
      <c r="A3226">
        <v>9067</v>
      </c>
      <c r="B3226" t="s">
        <v>17287</v>
      </c>
      <c r="C3226">
        <v>50355000</v>
      </c>
      <c r="D3226" t="s">
        <v>15534</v>
      </c>
      <c r="E3226" t="s">
        <v>15586</v>
      </c>
      <c r="F3226" t="s">
        <v>15536</v>
      </c>
      <c r="G3226" t="s">
        <v>19831</v>
      </c>
      <c r="H3226" s="1">
        <v>45119.652013888888</v>
      </c>
      <c r="I3226" t="s">
        <v>17248</v>
      </c>
      <c r="J3226" s="1">
        <v>45119.652013888888</v>
      </c>
      <c r="K3226" t="s">
        <v>17248</v>
      </c>
    </row>
    <row r="3227" spans="1:11">
      <c r="A3227">
        <v>7615</v>
      </c>
      <c r="B3227" t="s">
        <v>19832</v>
      </c>
      <c r="C3227">
        <v>50365000</v>
      </c>
      <c r="D3227" t="s">
        <v>15534</v>
      </c>
      <c r="E3227" t="s">
        <v>15554</v>
      </c>
      <c r="F3227" t="s">
        <v>15536</v>
      </c>
      <c r="G3227" t="s">
        <v>19833</v>
      </c>
      <c r="H3227" s="1">
        <v>45119.667766203704</v>
      </c>
      <c r="I3227" t="s">
        <v>16551</v>
      </c>
      <c r="J3227" s="1">
        <v>45119.667766203704</v>
      </c>
      <c r="K3227" t="s">
        <v>16551</v>
      </c>
    </row>
    <row r="3228" spans="1:11">
      <c r="A3228">
        <v>9404</v>
      </c>
      <c r="B3228" t="s">
        <v>17216</v>
      </c>
      <c r="C3228">
        <v>57300021</v>
      </c>
      <c r="D3228" t="s">
        <v>15534</v>
      </c>
      <c r="E3228" t="s">
        <v>15535</v>
      </c>
      <c r="F3228" t="s">
        <v>15536</v>
      </c>
      <c r="G3228" t="s">
        <v>19834</v>
      </c>
      <c r="H3228" s="1">
        <v>45119.683263888888</v>
      </c>
      <c r="I3228" t="s">
        <v>16410</v>
      </c>
      <c r="J3228" s="1">
        <v>45119.683263888888</v>
      </c>
      <c r="K3228" t="s">
        <v>16410</v>
      </c>
    </row>
    <row r="3229" spans="1:11">
      <c r="A3229">
        <v>10625</v>
      </c>
      <c r="B3229" t="s">
        <v>17306</v>
      </c>
      <c r="C3229">
        <v>58355030</v>
      </c>
      <c r="D3229" t="s">
        <v>15534</v>
      </c>
      <c r="E3229" t="s">
        <v>15554</v>
      </c>
      <c r="F3229" t="s">
        <v>15550</v>
      </c>
      <c r="G3229" t="s">
        <v>19835</v>
      </c>
      <c r="H3229" s="1">
        <v>45119.68787037037</v>
      </c>
      <c r="I3229" t="s">
        <v>17260</v>
      </c>
      <c r="J3229" s="1">
        <v>45119.68787037037</v>
      </c>
      <c r="K3229" t="s">
        <v>17260</v>
      </c>
    </row>
    <row r="3230" spans="1:11">
      <c r="A3230">
        <v>82698</v>
      </c>
      <c r="B3230" t="s">
        <v>17319</v>
      </c>
      <c r="C3230">
        <v>51220000</v>
      </c>
      <c r="D3230" t="s">
        <v>15534</v>
      </c>
      <c r="E3230" t="s">
        <v>15544</v>
      </c>
      <c r="F3230" t="s">
        <v>15550</v>
      </c>
      <c r="G3230" t="s">
        <v>19836</v>
      </c>
      <c r="H3230" s="1">
        <v>45119.69326388889</v>
      </c>
      <c r="I3230" t="s">
        <v>17260</v>
      </c>
      <c r="J3230" s="1">
        <v>45119.69326388889</v>
      </c>
      <c r="K3230" t="s">
        <v>17260</v>
      </c>
    </row>
    <row r="3231" spans="1:11">
      <c r="A3231">
        <v>9419</v>
      </c>
      <c r="B3231" t="s">
        <v>16912</v>
      </c>
      <c r="C3231">
        <v>50320000</v>
      </c>
      <c r="D3231" t="s">
        <v>15534</v>
      </c>
      <c r="E3231" t="s">
        <v>15549</v>
      </c>
      <c r="F3231" t="s">
        <v>15536</v>
      </c>
      <c r="G3231" t="s">
        <v>19837</v>
      </c>
      <c r="H3231" s="1">
        <v>45119.708611111113</v>
      </c>
      <c r="I3231" t="s">
        <v>16198</v>
      </c>
      <c r="J3231" s="1">
        <v>45119.708611111113</v>
      </c>
      <c r="K3231" t="s">
        <v>16198</v>
      </c>
    </row>
    <row r="3232" spans="1:11">
      <c r="A3232">
        <v>11887</v>
      </c>
      <c r="B3232" t="s">
        <v>19838</v>
      </c>
      <c r="C3232">
        <v>50915000</v>
      </c>
      <c r="D3232" t="s">
        <v>15534</v>
      </c>
      <c r="E3232" t="s">
        <v>15549</v>
      </c>
      <c r="F3232" t="s">
        <v>15536</v>
      </c>
      <c r="G3232" t="s">
        <v>19839</v>
      </c>
      <c r="H3232" s="1">
        <v>45119.708993055552</v>
      </c>
      <c r="I3232" t="s">
        <v>17523</v>
      </c>
      <c r="J3232" s="1">
        <v>45120.90047453704</v>
      </c>
      <c r="K3232" t="s">
        <v>17523</v>
      </c>
    </row>
    <row r="3233" spans="1:11">
      <c r="A3233">
        <v>9407</v>
      </c>
      <c r="B3233" t="s">
        <v>16903</v>
      </c>
      <c r="C3233">
        <v>50830000</v>
      </c>
      <c r="D3233" t="s">
        <v>15534</v>
      </c>
      <c r="E3233" t="s">
        <v>15554</v>
      </c>
      <c r="F3233" t="s">
        <v>15536</v>
      </c>
      <c r="G3233" t="s">
        <v>19840</v>
      </c>
      <c r="H3233" s="1">
        <v>45119.712800925925</v>
      </c>
      <c r="I3233" t="s">
        <v>16198</v>
      </c>
      <c r="J3233" s="1">
        <v>45119.712800925925</v>
      </c>
      <c r="K3233" t="s">
        <v>16198</v>
      </c>
    </row>
    <row r="3234" spans="1:11">
      <c r="A3234">
        <v>99973</v>
      </c>
      <c r="B3234" t="s">
        <v>17331</v>
      </c>
      <c r="C3234">
        <v>50366000</v>
      </c>
      <c r="D3234" t="s">
        <v>15534</v>
      </c>
      <c r="E3234" t="s">
        <v>15544</v>
      </c>
      <c r="F3234" t="s">
        <v>15550</v>
      </c>
      <c r="G3234" t="s">
        <v>19841</v>
      </c>
      <c r="H3234" s="1">
        <v>45119.714004629626</v>
      </c>
      <c r="I3234" t="s">
        <v>16458</v>
      </c>
      <c r="J3234" s="1">
        <v>45119.714004629626</v>
      </c>
      <c r="K3234" t="s">
        <v>16458</v>
      </c>
    </row>
    <row r="3235" spans="1:11">
      <c r="A3235">
        <v>11418</v>
      </c>
      <c r="B3235" t="s">
        <v>19842</v>
      </c>
      <c r="C3235">
        <v>55700000</v>
      </c>
      <c r="D3235" t="s">
        <v>15534</v>
      </c>
      <c r="E3235" t="s">
        <v>15554</v>
      </c>
      <c r="F3235" t="s">
        <v>15550</v>
      </c>
      <c r="G3235" t="s">
        <v>19843</v>
      </c>
      <c r="H3235" s="1">
        <v>45119.716967592591</v>
      </c>
      <c r="I3235" t="s">
        <v>16458</v>
      </c>
      <c r="J3235" s="1">
        <v>45119.716967592591</v>
      </c>
      <c r="K3235" t="s">
        <v>16458</v>
      </c>
    </row>
    <row r="3236" spans="1:11">
      <c r="A3236">
        <v>82786</v>
      </c>
      <c r="B3236" t="s">
        <v>17317</v>
      </c>
      <c r="C3236">
        <v>50366000</v>
      </c>
      <c r="D3236" t="s">
        <v>15534</v>
      </c>
      <c r="E3236" t="s">
        <v>15544</v>
      </c>
      <c r="F3236" t="s">
        <v>15550</v>
      </c>
      <c r="G3236" t="s">
        <v>19844</v>
      </c>
      <c r="H3236" s="1">
        <v>45119.717604166668</v>
      </c>
      <c r="I3236" t="s">
        <v>16560</v>
      </c>
      <c r="J3236" s="1">
        <v>45119.717604166668</v>
      </c>
      <c r="K3236" t="s">
        <v>16560</v>
      </c>
    </row>
    <row r="3237" spans="1:11">
      <c r="A3237">
        <v>83116</v>
      </c>
      <c r="B3237" t="s">
        <v>19845</v>
      </c>
      <c r="C3237">
        <v>50411000</v>
      </c>
      <c r="D3237" t="s">
        <v>15534</v>
      </c>
      <c r="E3237" t="s">
        <v>15554</v>
      </c>
      <c r="F3237" t="s">
        <v>15550</v>
      </c>
      <c r="G3237" t="s">
        <v>19846</v>
      </c>
      <c r="H3237" s="1">
        <v>45119.731631944444</v>
      </c>
      <c r="I3237" t="s">
        <v>17271</v>
      </c>
      <c r="J3237" s="1">
        <v>45119.731631944444</v>
      </c>
      <c r="K3237" t="s">
        <v>17271</v>
      </c>
    </row>
    <row r="3238" spans="1:11">
      <c r="A3238">
        <v>11977</v>
      </c>
      <c r="B3238" t="s">
        <v>19847</v>
      </c>
      <c r="C3238">
        <v>50915000</v>
      </c>
      <c r="D3238" t="s">
        <v>15534</v>
      </c>
      <c r="E3238" t="s">
        <v>15549</v>
      </c>
      <c r="F3238" t="s">
        <v>15536</v>
      </c>
      <c r="G3238" t="s">
        <v>19839</v>
      </c>
      <c r="H3238" s="1">
        <v>45119.739317129628</v>
      </c>
      <c r="I3238" t="s">
        <v>17523</v>
      </c>
      <c r="J3238" s="1">
        <v>45120.901377314818</v>
      </c>
      <c r="K3238" t="s">
        <v>17523</v>
      </c>
    </row>
    <row r="3239" spans="1:11">
      <c r="A3239">
        <v>11004</v>
      </c>
      <c r="B3239" t="s">
        <v>19848</v>
      </c>
      <c r="C3239">
        <v>50366000</v>
      </c>
      <c r="D3239" t="s">
        <v>15534</v>
      </c>
      <c r="E3239" t="s">
        <v>15544</v>
      </c>
      <c r="F3239" t="s">
        <v>15550</v>
      </c>
      <c r="G3239" t="s">
        <v>19849</v>
      </c>
      <c r="H3239" s="1">
        <v>45119.745462962965</v>
      </c>
      <c r="I3239" t="s">
        <v>16560</v>
      </c>
      <c r="J3239" s="1">
        <v>45119.745462962965</v>
      </c>
      <c r="K3239" t="s">
        <v>16560</v>
      </c>
    </row>
    <row r="3240" spans="1:11">
      <c r="A3240">
        <v>11451</v>
      </c>
      <c r="B3240" t="s">
        <v>19850</v>
      </c>
      <c r="C3240">
        <v>50320000</v>
      </c>
      <c r="D3240" t="s">
        <v>15534</v>
      </c>
      <c r="E3240" t="s">
        <v>15554</v>
      </c>
      <c r="F3240" t="s">
        <v>15550</v>
      </c>
      <c r="G3240" t="s">
        <v>19851</v>
      </c>
      <c r="H3240" s="1">
        <v>45119.746759259258</v>
      </c>
      <c r="I3240" t="s">
        <v>16431</v>
      </c>
      <c r="J3240" s="1">
        <v>45119.746759259258</v>
      </c>
      <c r="K3240" t="s">
        <v>16431</v>
      </c>
    </row>
    <row r="3241" spans="1:11">
      <c r="A3241">
        <v>83131</v>
      </c>
      <c r="B3241" t="s">
        <v>19852</v>
      </c>
      <c r="C3241">
        <v>50515000</v>
      </c>
      <c r="D3241" t="s">
        <v>15534</v>
      </c>
      <c r="E3241" t="s">
        <v>15554</v>
      </c>
      <c r="F3241" t="s">
        <v>15550</v>
      </c>
      <c r="G3241" t="s">
        <v>19853</v>
      </c>
      <c r="H3241" s="1">
        <v>45119.754224537035</v>
      </c>
      <c r="I3241" t="s">
        <v>17271</v>
      </c>
      <c r="J3241" s="1">
        <v>45119.754224537035</v>
      </c>
      <c r="K3241" t="s">
        <v>17271</v>
      </c>
    </row>
    <row r="3242" spans="1:11">
      <c r="A3242">
        <v>83131</v>
      </c>
      <c r="B3242" t="s">
        <v>19852</v>
      </c>
      <c r="C3242">
        <v>50905000</v>
      </c>
      <c r="D3242" t="s">
        <v>15534</v>
      </c>
      <c r="E3242" t="s">
        <v>15540</v>
      </c>
      <c r="F3242" t="s">
        <v>15550</v>
      </c>
      <c r="G3242" t="s">
        <v>19854</v>
      </c>
      <c r="H3242" s="1">
        <v>45119.754803240743</v>
      </c>
      <c r="I3242" t="s">
        <v>17271</v>
      </c>
      <c r="J3242" s="1">
        <v>45119.758888888886</v>
      </c>
      <c r="K3242" t="s">
        <v>17271</v>
      </c>
    </row>
    <row r="3243" spans="1:11">
      <c r="A3243">
        <v>20748</v>
      </c>
      <c r="B3243" t="s">
        <v>17366</v>
      </c>
      <c r="C3243">
        <v>50366000</v>
      </c>
      <c r="D3243" t="s">
        <v>15534</v>
      </c>
      <c r="E3243" t="s">
        <v>15544</v>
      </c>
      <c r="F3243" t="s">
        <v>15550</v>
      </c>
      <c r="G3243" t="s">
        <v>19855</v>
      </c>
      <c r="H3243" s="1">
        <v>45119.756956018522</v>
      </c>
      <c r="I3243" t="s">
        <v>16458</v>
      </c>
      <c r="J3243" s="1">
        <v>45119.756956018522</v>
      </c>
      <c r="K3243" t="s">
        <v>16458</v>
      </c>
    </row>
    <row r="3244" spans="1:11">
      <c r="A3244">
        <v>9069</v>
      </c>
      <c r="B3244" t="s">
        <v>19856</v>
      </c>
      <c r="C3244">
        <v>50905000</v>
      </c>
      <c r="D3244" t="s">
        <v>15534</v>
      </c>
      <c r="E3244" t="s">
        <v>15554</v>
      </c>
      <c r="F3244" t="s">
        <v>15550</v>
      </c>
      <c r="G3244" t="s">
        <v>19857</v>
      </c>
      <c r="H3244" s="1">
        <v>45119.758171296293</v>
      </c>
      <c r="I3244" t="s">
        <v>17260</v>
      </c>
      <c r="J3244" s="1">
        <v>45119.758171296293</v>
      </c>
      <c r="K3244" t="s">
        <v>17260</v>
      </c>
    </row>
    <row r="3245" spans="1:11">
      <c r="A3245">
        <v>83137</v>
      </c>
      <c r="B3245" t="s">
        <v>17368</v>
      </c>
      <c r="C3245">
        <v>50905000</v>
      </c>
      <c r="D3245" t="s">
        <v>15534</v>
      </c>
      <c r="E3245" t="s">
        <v>15540</v>
      </c>
      <c r="F3245" t="s">
        <v>15550</v>
      </c>
      <c r="G3245" t="s">
        <v>19858</v>
      </c>
      <c r="H3245" s="1">
        <v>45119.758518518516</v>
      </c>
      <c r="I3245" t="s">
        <v>17271</v>
      </c>
      <c r="J3245" s="1">
        <v>45119.758518518516</v>
      </c>
      <c r="K3245" t="s">
        <v>17271</v>
      </c>
    </row>
    <row r="3246" spans="1:11">
      <c r="A3246">
        <v>126074</v>
      </c>
      <c r="B3246" t="s">
        <v>17363</v>
      </c>
      <c r="C3246">
        <v>50355000</v>
      </c>
      <c r="D3246" t="s">
        <v>15534</v>
      </c>
      <c r="E3246" t="s">
        <v>15535</v>
      </c>
      <c r="F3246" t="s">
        <v>15536</v>
      </c>
      <c r="G3246" t="s">
        <v>17144</v>
      </c>
      <c r="H3246" s="1">
        <v>45119.763310185182</v>
      </c>
      <c r="I3246" t="s">
        <v>17141</v>
      </c>
      <c r="J3246" s="1">
        <v>45119.763310185182</v>
      </c>
      <c r="K3246" t="s">
        <v>17141</v>
      </c>
    </row>
    <row r="3247" spans="1:11">
      <c r="A3247">
        <v>9044</v>
      </c>
      <c r="B3247" t="s">
        <v>17980</v>
      </c>
      <c r="C3247">
        <v>50305021</v>
      </c>
      <c r="D3247" t="s">
        <v>15534</v>
      </c>
      <c r="E3247" t="s">
        <v>15554</v>
      </c>
      <c r="F3247" t="s">
        <v>15550</v>
      </c>
      <c r="G3247" t="s">
        <v>17362</v>
      </c>
      <c r="H3247" s="1">
        <v>45119.764247685183</v>
      </c>
      <c r="I3247" t="s">
        <v>17271</v>
      </c>
      <c r="J3247" s="1">
        <v>45119.764247685183</v>
      </c>
      <c r="K3247" t="s">
        <v>17271</v>
      </c>
    </row>
    <row r="3248" spans="1:11">
      <c r="A3248">
        <v>9045</v>
      </c>
      <c r="B3248" t="s">
        <v>17385</v>
      </c>
      <c r="C3248">
        <v>50305021</v>
      </c>
      <c r="D3248" t="s">
        <v>15534</v>
      </c>
      <c r="E3248" t="s">
        <v>15554</v>
      </c>
      <c r="F3248" t="s">
        <v>15550</v>
      </c>
      <c r="G3248" t="s">
        <v>17362</v>
      </c>
      <c r="H3248" s="1">
        <v>45119.7655787037</v>
      </c>
      <c r="I3248" t="s">
        <v>17271</v>
      </c>
      <c r="J3248" s="1">
        <v>45119.7655787037</v>
      </c>
      <c r="K3248" t="s">
        <v>17271</v>
      </c>
    </row>
    <row r="3249" spans="1:11">
      <c r="A3249">
        <v>126074</v>
      </c>
      <c r="B3249" t="s">
        <v>17363</v>
      </c>
      <c r="C3249">
        <v>50810000</v>
      </c>
      <c r="D3249" t="s">
        <v>15534</v>
      </c>
      <c r="E3249" t="s">
        <v>15586</v>
      </c>
      <c r="F3249" t="s">
        <v>15536</v>
      </c>
      <c r="G3249" t="s">
        <v>19859</v>
      </c>
      <c r="H3249" s="1">
        <v>45119.766064814816</v>
      </c>
      <c r="I3249" t="s">
        <v>17141</v>
      </c>
      <c r="J3249" s="1">
        <v>45119.766064814816</v>
      </c>
      <c r="K3249" t="s">
        <v>17141</v>
      </c>
    </row>
    <row r="3250" spans="1:11">
      <c r="A3250">
        <v>36676</v>
      </c>
      <c r="B3250" t="s">
        <v>19860</v>
      </c>
      <c r="C3250">
        <v>50905006</v>
      </c>
      <c r="D3250" t="s">
        <v>15534</v>
      </c>
      <c r="E3250" t="s">
        <v>15554</v>
      </c>
      <c r="F3250" t="s">
        <v>15536</v>
      </c>
      <c r="G3250" t="s">
        <v>19861</v>
      </c>
      <c r="H3250" s="1">
        <v>45119.766226851854</v>
      </c>
      <c r="I3250" t="s">
        <v>16551</v>
      </c>
      <c r="J3250" s="1">
        <v>45119.766226851854</v>
      </c>
      <c r="K3250" t="s">
        <v>16551</v>
      </c>
    </row>
    <row r="3251" spans="1:11">
      <c r="A3251">
        <v>82961</v>
      </c>
      <c r="B3251" t="s">
        <v>17376</v>
      </c>
      <c r="C3251">
        <v>50320000</v>
      </c>
      <c r="D3251" t="s">
        <v>15534</v>
      </c>
      <c r="E3251" t="s">
        <v>15535</v>
      </c>
      <c r="F3251" t="s">
        <v>15536</v>
      </c>
      <c r="G3251" t="s">
        <v>19862</v>
      </c>
      <c r="H3251" s="1">
        <v>45119.767893518518</v>
      </c>
      <c r="I3251" t="s">
        <v>15884</v>
      </c>
      <c r="J3251" s="1">
        <v>45119.77789351852</v>
      </c>
      <c r="K3251" t="s">
        <v>15884</v>
      </c>
    </row>
    <row r="3252" spans="1:11">
      <c r="A3252">
        <v>9233</v>
      </c>
      <c r="B3252" t="s">
        <v>19863</v>
      </c>
      <c r="C3252">
        <v>57700030</v>
      </c>
      <c r="D3252" t="s">
        <v>15534</v>
      </c>
      <c r="E3252" t="s">
        <v>15576</v>
      </c>
      <c r="F3252" t="s">
        <v>15550</v>
      </c>
      <c r="G3252" t="s">
        <v>19864</v>
      </c>
      <c r="H3252" s="1">
        <v>45119.768425925926</v>
      </c>
      <c r="I3252" t="s">
        <v>16431</v>
      </c>
      <c r="J3252" s="1">
        <v>45119.768425925926</v>
      </c>
      <c r="K3252" t="s">
        <v>16431</v>
      </c>
    </row>
    <row r="3253" spans="1:11">
      <c r="A3253">
        <v>82961</v>
      </c>
      <c r="B3253" t="s">
        <v>17376</v>
      </c>
      <c r="C3253">
        <v>50366000</v>
      </c>
      <c r="D3253" t="s">
        <v>15534</v>
      </c>
      <c r="E3253" t="s">
        <v>15544</v>
      </c>
      <c r="F3253" t="s">
        <v>15550</v>
      </c>
      <c r="G3253" t="s">
        <v>19865</v>
      </c>
      <c r="H3253" s="1">
        <v>45119.774155092593</v>
      </c>
      <c r="I3253" t="s">
        <v>15884</v>
      </c>
      <c r="J3253" s="1">
        <v>45119.774155092593</v>
      </c>
      <c r="K3253" t="s">
        <v>15884</v>
      </c>
    </row>
    <row r="3254" spans="1:11">
      <c r="A3254">
        <v>82961</v>
      </c>
      <c r="B3254" t="s">
        <v>17376</v>
      </c>
      <c r="C3254">
        <v>50321000</v>
      </c>
      <c r="D3254" t="s">
        <v>15534</v>
      </c>
      <c r="E3254" t="s">
        <v>15535</v>
      </c>
      <c r="F3254" t="s">
        <v>15536</v>
      </c>
      <c r="G3254" t="s">
        <v>19866</v>
      </c>
      <c r="H3254" s="1">
        <v>45119.775752314818</v>
      </c>
      <c r="I3254" t="s">
        <v>15884</v>
      </c>
      <c r="J3254" s="1">
        <v>45119.775752314818</v>
      </c>
      <c r="K3254" t="s">
        <v>15884</v>
      </c>
    </row>
    <row r="3255" spans="1:11">
      <c r="A3255">
        <v>11892</v>
      </c>
      <c r="B3255" t="s">
        <v>19867</v>
      </c>
      <c r="C3255">
        <v>50915000</v>
      </c>
      <c r="D3255" t="s">
        <v>15534</v>
      </c>
      <c r="E3255" t="s">
        <v>15549</v>
      </c>
      <c r="F3255" t="s">
        <v>15536</v>
      </c>
      <c r="G3255" t="s">
        <v>19839</v>
      </c>
      <c r="H3255" s="1">
        <v>45119.777303240742</v>
      </c>
      <c r="I3255" t="s">
        <v>17523</v>
      </c>
      <c r="J3255" s="1">
        <v>45120.900277777779</v>
      </c>
      <c r="K3255" t="s">
        <v>17523</v>
      </c>
    </row>
    <row r="3256" spans="1:11">
      <c r="A3256">
        <v>10701</v>
      </c>
      <c r="B3256" t="s">
        <v>16763</v>
      </c>
      <c r="C3256">
        <v>55700000</v>
      </c>
      <c r="D3256" t="s">
        <v>15534</v>
      </c>
      <c r="E3256" t="s">
        <v>15554</v>
      </c>
      <c r="F3256" t="s">
        <v>15550</v>
      </c>
      <c r="G3256" t="s">
        <v>19868</v>
      </c>
      <c r="H3256" s="1">
        <v>45119.779629629629</v>
      </c>
      <c r="I3256" t="s">
        <v>16525</v>
      </c>
      <c r="J3256" s="1">
        <v>45119.779629629629</v>
      </c>
      <c r="K3256" t="s">
        <v>16525</v>
      </c>
    </row>
    <row r="3257" spans="1:11">
      <c r="A3257">
        <v>83108</v>
      </c>
      <c r="B3257" t="s">
        <v>17924</v>
      </c>
      <c r="C3257">
        <v>51220000</v>
      </c>
      <c r="D3257" t="s">
        <v>15534</v>
      </c>
      <c r="E3257" t="s">
        <v>15554</v>
      </c>
      <c r="F3257" t="s">
        <v>15550</v>
      </c>
      <c r="G3257" t="s">
        <v>19869</v>
      </c>
      <c r="H3257" s="1">
        <v>45119.780428240738</v>
      </c>
      <c r="I3257" t="s">
        <v>16525</v>
      </c>
      <c r="J3257" s="1">
        <v>45119.780428240738</v>
      </c>
      <c r="K3257" t="s">
        <v>16525</v>
      </c>
    </row>
    <row r="3258" spans="1:11">
      <c r="A3258">
        <v>11593</v>
      </c>
      <c r="B3258" t="s">
        <v>15590</v>
      </c>
      <c r="C3258">
        <v>50905006</v>
      </c>
      <c r="D3258" t="s">
        <v>15534</v>
      </c>
      <c r="E3258" t="s">
        <v>15554</v>
      </c>
      <c r="F3258" t="s">
        <v>15536</v>
      </c>
      <c r="G3258" t="s">
        <v>19870</v>
      </c>
      <c r="H3258" s="1">
        <v>45119.781793981485</v>
      </c>
      <c r="I3258" t="s">
        <v>15588</v>
      </c>
      <c r="J3258" s="1">
        <v>45120.752928240741</v>
      </c>
      <c r="K3258" t="s">
        <v>15588</v>
      </c>
    </row>
    <row r="3259" spans="1:11">
      <c r="A3259">
        <v>9070</v>
      </c>
      <c r="B3259" t="s">
        <v>19871</v>
      </c>
      <c r="C3259">
        <v>50355000</v>
      </c>
      <c r="D3259" t="s">
        <v>15534</v>
      </c>
      <c r="E3259" t="s">
        <v>15554</v>
      </c>
      <c r="F3259" t="s">
        <v>15536</v>
      </c>
      <c r="G3259" t="s">
        <v>19872</v>
      </c>
      <c r="H3259" s="1">
        <v>45119.782002314816</v>
      </c>
      <c r="I3259" t="s">
        <v>17260</v>
      </c>
      <c r="J3259" s="1">
        <v>45119.782002314816</v>
      </c>
      <c r="K3259" t="s">
        <v>17260</v>
      </c>
    </row>
    <row r="3260" spans="1:11">
      <c r="A3260">
        <v>8752</v>
      </c>
      <c r="B3260" t="s">
        <v>17100</v>
      </c>
      <c r="C3260">
        <v>55300000</v>
      </c>
      <c r="D3260" t="s">
        <v>15534</v>
      </c>
      <c r="E3260" t="s">
        <v>15535</v>
      </c>
      <c r="F3260" t="s">
        <v>15550</v>
      </c>
      <c r="G3260" t="s">
        <v>19873</v>
      </c>
      <c r="H3260" s="1">
        <v>45119.783379629633</v>
      </c>
      <c r="I3260" t="s">
        <v>17102</v>
      </c>
      <c r="J3260" s="1">
        <v>45120.651504629626</v>
      </c>
      <c r="K3260" t="s">
        <v>17102</v>
      </c>
    </row>
    <row r="3261" spans="1:11">
      <c r="A3261">
        <v>126062</v>
      </c>
      <c r="B3261" t="s">
        <v>17000</v>
      </c>
      <c r="C3261">
        <v>51230000</v>
      </c>
      <c r="D3261" t="s">
        <v>15534</v>
      </c>
      <c r="E3261" t="s">
        <v>15586</v>
      </c>
      <c r="F3261" t="s">
        <v>15550</v>
      </c>
      <c r="G3261" t="s">
        <v>19874</v>
      </c>
      <c r="H3261" s="1">
        <v>45119.785034722219</v>
      </c>
      <c r="I3261" t="s">
        <v>16130</v>
      </c>
      <c r="J3261" s="1">
        <v>45119.785034722219</v>
      </c>
      <c r="K3261" t="s">
        <v>16130</v>
      </c>
    </row>
    <row r="3262" spans="1:11">
      <c r="A3262">
        <v>20735</v>
      </c>
      <c r="B3262" t="s">
        <v>19875</v>
      </c>
      <c r="C3262">
        <v>50366000</v>
      </c>
      <c r="D3262" t="s">
        <v>15534</v>
      </c>
      <c r="E3262" t="s">
        <v>15554</v>
      </c>
      <c r="F3262" t="s">
        <v>15550</v>
      </c>
      <c r="G3262" t="s">
        <v>19876</v>
      </c>
      <c r="H3262" s="1">
        <v>45119.790254629632</v>
      </c>
      <c r="I3262" t="s">
        <v>16458</v>
      </c>
      <c r="J3262" s="1">
        <v>45119.790254629632</v>
      </c>
      <c r="K3262" t="s">
        <v>16458</v>
      </c>
    </row>
    <row r="3263" spans="1:11">
      <c r="A3263">
        <v>82711</v>
      </c>
      <c r="B3263" t="s">
        <v>19877</v>
      </c>
      <c r="C3263">
        <v>50366000</v>
      </c>
      <c r="D3263" t="s">
        <v>15534</v>
      </c>
      <c r="E3263" t="s">
        <v>15544</v>
      </c>
      <c r="F3263" t="s">
        <v>15550</v>
      </c>
      <c r="G3263" t="s">
        <v>19878</v>
      </c>
      <c r="H3263" s="1">
        <v>45119.790300925924</v>
      </c>
      <c r="I3263" t="s">
        <v>17209</v>
      </c>
      <c r="J3263" s="1">
        <v>45119.790300925924</v>
      </c>
      <c r="K3263" t="s">
        <v>17209</v>
      </c>
    </row>
    <row r="3264" spans="1:11">
      <c r="A3264">
        <v>20743</v>
      </c>
      <c r="B3264" t="s">
        <v>19879</v>
      </c>
      <c r="C3264">
        <v>50355000</v>
      </c>
      <c r="D3264" t="s">
        <v>15534</v>
      </c>
      <c r="E3264" t="s">
        <v>15544</v>
      </c>
      <c r="F3264" t="s">
        <v>15550</v>
      </c>
      <c r="G3264" t="s">
        <v>19880</v>
      </c>
      <c r="H3264" s="1">
        <v>45119.792395833334</v>
      </c>
      <c r="I3264" t="s">
        <v>16458</v>
      </c>
      <c r="J3264" s="1">
        <v>45119.793738425928</v>
      </c>
      <c r="K3264" t="s">
        <v>16458</v>
      </c>
    </row>
    <row r="3265" spans="1:11">
      <c r="A3265">
        <v>20739</v>
      </c>
      <c r="B3265" t="s">
        <v>17423</v>
      </c>
      <c r="C3265">
        <v>50619000</v>
      </c>
      <c r="D3265" t="s">
        <v>15534</v>
      </c>
      <c r="E3265" t="s">
        <v>15554</v>
      </c>
      <c r="F3265" t="s">
        <v>15550</v>
      </c>
      <c r="G3265" t="s">
        <v>19881</v>
      </c>
      <c r="H3265" s="1">
        <v>45119.79619212963</v>
      </c>
      <c r="I3265" t="s">
        <v>16458</v>
      </c>
      <c r="J3265" s="1">
        <v>45119.79619212963</v>
      </c>
      <c r="K3265" t="s">
        <v>16458</v>
      </c>
    </row>
    <row r="3266" spans="1:11">
      <c r="A3266">
        <v>59779</v>
      </c>
      <c r="B3266" t="s">
        <v>16254</v>
      </c>
      <c r="C3266">
        <v>57700030</v>
      </c>
      <c r="D3266" t="s">
        <v>15534</v>
      </c>
      <c r="E3266" t="s">
        <v>15576</v>
      </c>
      <c r="F3266" t="s">
        <v>15536</v>
      </c>
      <c r="G3266" t="s">
        <v>19882</v>
      </c>
      <c r="H3266" s="1">
        <v>45119.796296296299</v>
      </c>
      <c r="I3266" t="s">
        <v>16216</v>
      </c>
      <c r="J3266" s="1">
        <v>45119.796296296299</v>
      </c>
      <c r="K3266" t="s">
        <v>16216</v>
      </c>
    </row>
    <row r="3267" spans="1:11">
      <c r="A3267">
        <v>83121</v>
      </c>
      <c r="B3267" t="s">
        <v>17273</v>
      </c>
      <c r="C3267">
        <v>58425000</v>
      </c>
      <c r="D3267" t="s">
        <v>15534</v>
      </c>
      <c r="E3267" t="s">
        <v>15554</v>
      </c>
      <c r="F3267" t="s">
        <v>15550</v>
      </c>
      <c r="G3267" t="s">
        <v>19883</v>
      </c>
      <c r="H3267" s="1">
        <v>45119.798055555555</v>
      </c>
      <c r="I3267" t="s">
        <v>17271</v>
      </c>
      <c r="J3267" s="1">
        <v>45119.798055555555</v>
      </c>
      <c r="K3267" t="s">
        <v>17271</v>
      </c>
    </row>
    <row r="3268" spans="1:11">
      <c r="A3268">
        <v>8691</v>
      </c>
      <c r="B3268" t="s">
        <v>19884</v>
      </c>
      <c r="C3268">
        <v>50366000</v>
      </c>
      <c r="D3268" t="s">
        <v>15534</v>
      </c>
      <c r="E3268" t="s">
        <v>15554</v>
      </c>
      <c r="F3268" t="s">
        <v>15550</v>
      </c>
      <c r="G3268" t="s">
        <v>19885</v>
      </c>
      <c r="H3268" s="1">
        <v>45119.80127314815</v>
      </c>
      <c r="I3268" t="s">
        <v>16458</v>
      </c>
      <c r="J3268" s="1">
        <v>45119.80127314815</v>
      </c>
      <c r="K3268" t="s">
        <v>16458</v>
      </c>
    </row>
    <row r="3269" spans="1:11">
      <c r="A3269">
        <v>9126</v>
      </c>
      <c r="B3269" t="s">
        <v>19886</v>
      </c>
      <c r="C3269">
        <v>50321000</v>
      </c>
      <c r="D3269" t="s">
        <v>15534</v>
      </c>
      <c r="E3269" t="s">
        <v>15535</v>
      </c>
      <c r="F3269" t="s">
        <v>15536</v>
      </c>
      <c r="G3269" t="s">
        <v>19887</v>
      </c>
      <c r="H3269" s="1">
        <v>45119.801527777781</v>
      </c>
      <c r="I3269" t="s">
        <v>16073</v>
      </c>
      <c r="J3269" s="1">
        <v>45119.801527777781</v>
      </c>
      <c r="K3269" t="s">
        <v>16073</v>
      </c>
    </row>
    <row r="3270" spans="1:11">
      <c r="A3270">
        <v>49213</v>
      </c>
      <c r="B3270" t="s">
        <v>16214</v>
      </c>
      <c r="C3270">
        <v>50905006</v>
      </c>
      <c r="D3270" t="s">
        <v>15534</v>
      </c>
      <c r="E3270" t="s">
        <v>15586</v>
      </c>
      <c r="F3270" t="s">
        <v>15536</v>
      </c>
      <c r="G3270" t="s">
        <v>19888</v>
      </c>
      <c r="H3270" s="1">
        <v>45119.803379629629</v>
      </c>
      <c r="I3270" t="s">
        <v>16216</v>
      </c>
      <c r="J3270" s="1">
        <v>45119.803379629629</v>
      </c>
      <c r="K3270" t="s">
        <v>16216</v>
      </c>
    </row>
    <row r="3271" spans="1:11">
      <c r="A3271">
        <v>59785</v>
      </c>
      <c r="B3271" t="s">
        <v>16223</v>
      </c>
      <c r="C3271">
        <v>50905006</v>
      </c>
      <c r="D3271" t="s">
        <v>15534</v>
      </c>
      <c r="E3271" t="s">
        <v>15586</v>
      </c>
      <c r="F3271" t="s">
        <v>15536</v>
      </c>
      <c r="G3271" t="s">
        <v>19888</v>
      </c>
      <c r="H3271" s="1">
        <v>45119.803495370368</v>
      </c>
      <c r="I3271" t="s">
        <v>16216</v>
      </c>
      <c r="J3271" s="1">
        <v>45119.803495370368</v>
      </c>
      <c r="K3271" t="s">
        <v>16216</v>
      </c>
    </row>
    <row r="3272" spans="1:11">
      <c r="A3272">
        <v>59782</v>
      </c>
      <c r="B3272" t="s">
        <v>17412</v>
      </c>
      <c r="C3272">
        <v>50905000</v>
      </c>
      <c r="D3272" t="s">
        <v>15534</v>
      </c>
      <c r="E3272" t="s">
        <v>15687</v>
      </c>
      <c r="F3272" t="s">
        <v>15550</v>
      </c>
      <c r="G3272" t="s">
        <v>17430</v>
      </c>
      <c r="H3272" s="1">
        <v>45119.803993055553</v>
      </c>
      <c r="I3272" t="s">
        <v>16216</v>
      </c>
      <c r="J3272" s="1">
        <v>45119.803993055553</v>
      </c>
      <c r="K3272" t="s">
        <v>16216</v>
      </c>
    </row>
    <row r="3273" spans="1:11">
      <c r="A3273">
        <v>59784</v>
      </c>
      <c r="B3273" t="s">
        <v>17411</v>
      </c>
      <c r="C3273">
        <v>50905000</v>
      </c>
      <c r="D3273" t="s">
        <v>15534</v>
      </c>
      <c r="E3273" t="s">
        <v>15687</v>
      </c>
      <c r="F3273" t="s">
        <v>15550</v>
      </c>
      <c r="G3273" t="s">
        <v>17430</v>
      </c>
      <c r="H3273" s="1">
        <v>45119.804085648146</v>
      </c>
      <c r="I3273" t="s">
        <v>16216</v>
      </c>
      <c r="J3273" s="1">
        <v>45119.804085648146</v>
      </c>
      <c r="K3273" t="s">
        <v>16216</v>
      </c>
    </row>
    <row r="3274" spans="1:11">
      <c r="A3274">
        <v>59785</v>
      </c>
      <c r="B3274" t="s">
        <v>16223</v>
      </c>
      <c r="C3274">
        <v>50905000</v>
      </c>
      <c r="D3274" t="s">
        <v>15534</v>
      </c>
      <c r="E3274" t="s">
        <v>15687</v>
      </c>
      <c r="F3274" t="s">
        <v>15550</v>
      </c>
      <c r="G3274" t="s">
        <v>17430</v>
      </c>
      <c r="H3274" s="1">
        <v>45119.804166666669</v>
      </c>
      <c r="I3274" t="s">
        <v>16216</v>
      </c>
      <c r="J3274" s="1">
        <v>45119.804166666669</v>
      </c>
      <c r="K3274" t="s">
        <v>16216</v>
      </c>
    </row>
    <row r="3275" spans="1:11">
      <c r="A3275">
        <v>20747</v>
      </c>
      <c r="B3275" t="s">
        <v>17428</v>
      </c>
      <c r="C3275">
        <v>50905006</v>
      </c>
      <c r="D3275" t="s">
        <v>15534</v>
      </c>
      <c r="E3275" t="s">
        <v>15554</v>
      </c>
      <c r="F3275" t="s">
        <v>15550</v>
      </c>
      <c r="G3275" t="s">
        <v>19889</v>
      </c>
      <c r="H3275" s="1">
        <v>45119.804270833331</v>
      </c>
      <c r="I3275" t="s">
        <v>16458</v>
      </c>
      <c r="J3275" s="1">
        <v>45119.804270833331</v>
      </c>
      <c r="K3275" t="s">
        <v>16458</v>
      </c>
    </row>
    <row r="3276" spans="1:11">
      <c r="A3276">
        <v>20747</v>
      </c>
      <c r="B3276" t="s">
        <v>17428</v>
      </c>
      <c r="C3276">
        <v>51220000</v>
      </c>
      <c r="D3276" t="s">
        <v>15534</v>
      </c>
      <c r="E3276" t="s">
        <v>15554</v>
      </c>
      <c r="F3276" t="s">
        <v>15550</v>
      </c>
      <c r="G3276" t="s">
        <v>19890</v>
      </c>
      <c r="H3276" s="1">
        <v>45119.804502314815</v>
      </c>
      <c r="I3276" t="s">
        <v>16458</v>
      </c>
      <c r="J3276" s="1">
        <v>45119.804502314815</v>
      </c>
      <c r="K3276" t="s">
        <v>16458</v>
      </c>
    </row>
    <row r="3277" spans="1:11">
      <c r="A3277">
        <v>10768</v>
      </c>
      <c r="B3277" t="s">
        <v>19385</v>
      </c>
      <c r="C3277">
        <v>50305028</v>
      </c>
      <c r="D3277" t="s">
        <v>15534</v>
      </c>
      <c r="E3277" t="s">
        <v>15554</v>
      </c>
      <c r="F3277" t="s">
        <v>15536</v>
      </c>
      <c r="G3277" t="s">
        <v>19891</v>
      </c>
      <c r="H3277" s="1">
        <v>45119.805381944447</v>
      </c>
      <c r="I3277" t="s">
        <v>16073</v>
      </c>
      <c r="J3277" s="1">
        <v>45119.805381944447</v>
      </c>
      <c r="K3277" t="s">
        <v>16073</v>
      </c>
    </row>
    <row r="3278" spans="1:11">
      <c r="A3278">
        <v>99972</v>
      </c>
      <c r="B3278" t="s">
        <v>17431</v>
      </c>
      <c r="C3278">
        <v>50110000</v>
      </c>
      <c r="D3278" t="s">
        <v>15534</v>
      </c>
      <c r="E3278" t="s">
        <v>15535</v>
      </c>
      <c r="F3278" t="s">
        <v>15536</v>
      </c>
      <c r="G3278" t="s">
        <v>19892</v>
      </c>
      <c r="H3278" s="1">
        <v>45119.809074074074</v>
      </c>
      <c r="I3278" t="s">
        <v>16458</v>
      </c>
      <c r="J3278" s="1">
        <v>45119.809074074074</v>
      </c>
      <c r="K3278" t="s">
        <v>16458</v>
      </c>
    </row>
    <row r="3279" spans="1:11">
      <c r="A3279">
        <v>14281</v>
      </c>
      <c r="B3279" t="s">
        <v>16418</v>
      </c>
      <c r="C3279">
        <v>58425000</v>
      </c>
      <c r="D3279" t="s">
        <v>15534</v>
      </c>
      <c r="E3279" t="s">
        <v>15554</v>
      </c>
      <c r="F3279" t="s">
        <v>15550</v>
      </c>
      <c r="G3279" t="s">
        <v>19893</v>
      </c>
      <c r="H3279" s="1">
        <v>45119.815763888888</v>
      </c>
      <c r="I3279" t="s">
        <v>16398</v>
      </c>
      <c r="J3279" s="1">
        <v>45119.815763888888</v>
      </c>
      <c r="K3279" t="s">
        <v>16398</v>
      </c>
    </row>
    <row r="3280" spans="1:11">
      <c r="A3280">
        <v>126165</v>
      </c>
      <c r="B3280" t="s">
        <v>16644</v>
      </c>
      <c r="C3280">
        <v>50305025</v>
      </c>
      <c r="D3280" t="s">
        <v>15534</v>
      </c>
      <c r="E3280" t="s">
        <v>15586</v>
      </c>
      <c r="F3280" t="s">
        <v>15536</v>
      </c>
      <c r="G3280" t="s">
        <v>19894</v>
      </c>
      <c r="H3280" s="1">
        <v>45119.824305555558</v>
      </c>
      <c r="I3280" t="s">
        <v>16646</v>
      </c>
      <c r="J3280" s="1">
        <v>45119.824305555558</v>
      </c>
      <c r="K3280" t="s">
        <v>16646</v>
      </c>
    </row>
    <row r="3281" spans="1:11">
      <c r="A3281">
        <v>11430</v>
      </c>
      <c r="B3281" t="s">
        <v>17450</v>
      </c>
      <c r="C3281">
        <v>50515000</v>
      </c>
      <c r="D3281" t="s">
        <v>15534</v>
      </c>
      <c r="E3281" t="s">
        <v>15554</v>
      </c>
      <c r="F3281" t="s">
        <v>15550</v>
      </c>
      <c r="G3281" t="s">
        <v>19895</v>
      </c>
      <c r="H3281" s="1">
        <v>45119.827604166669</v>
      </c>
      <c r="I3281" t="s">
        <v>16458</v>
      </c>
      <c r="J3281" s="1">
        <v>45119.827604166669</v>
      </c>
      <c r="K3281" t="s">
        <v>16458</v>
      </c>
    </row>
    <row r="3282" spans="1:11">
      <c r="A3282">
        <v>11430</v>
      </c>
      <c r="B3282" t="s">
        <v>17450</v>
      </c>
      <c r="C3282">
        <v>50905006</v>
      </c>
      <c r="D3282" t="s">
        <v>15534</v>
      </c>
      <c r="E3282" t="s">
        <v>15554</v>
      </c>
      <c r="F3282" t="s">
        <v>15536</v>
      </c>
      <c r="G3282" t="s">
        <v>19896</v>
      </c>
      <c r="H3282" s="1">
        <v>45119.828761574077</v>
      </c>
      <c r="I3282" t="s">
        <v>16458</v>
      </c>
      <c r="J3282" s="1">
        <v>45119.828761574077</v>
      </c>
      <c r="K3282" t="s">
        <v>16458</v>
      </c>
    </row>
    <row r="3283" spans="1:11">
      <c r="A3283">
        <v>83084</v>
      </c>
      <c r="B3283" t="s">
        <v>19897</v>
      </c>
      <c r="C3283">
        <v>50366000</v>
      </c>
      <c r="D3283" t="s">
        <v>15534</v>
      </c>
      <c r="E3283" t="s">
        <v>15554</v>
      </c>
      <c r="F3283" t="s">
        <v>15550</v>
      </c>
      <c r="G3283" t="s">
        <v>19898</v>
      </c>
      <c r="H3283" s="1">
        <v>45119.828958333332</v>
      </c>
      <c r="I3283" t="s">
        <v>16458</v>
      </c>
      <c r="J3283" s="1">
        <v>45119.828958333332</v>
      </c>
      <c r="K3283" t="s">
        <v>16458</v>
      </c>
    </row>
    <row r="3284" spans="1:11">
      <c r="A3284">
        <v>11366</v>
      </c>
      <c r="B3284" t="s">
        <v>19899</v>
      </c>
      <c r="C3284">
        <v>51220000</v>
      </c>
      <c r="D3284" t="s">
        <v>15534</v>
      </c>
      <c r="E3284" t="s">
        <v>15554</v>
      </c>
      <c r="F3284" t="s">
        <v>15550</v>
      </c>
      <c r="G3284" t="s">
        <v>19900</v>
      </c>
      <c r="H3284" s="1">
        <v>45119.830625000002</v>
      </c>
      <c r="I3284" t="s">
        <v>16945</v>
      </c>
      <c r="J3284" s="1">
        <v>45120.799363425926</v>
      </c>
      <c r="K3284" t="s">
        <v>16945</v>
      </c>
    </row>
    <row r="3285" spans="1:11">
      <c r="A3285">
        <v>8605</v>
      </c>
      <c r="B3285" t="s">
        <v>17417</v>
      </c>
      <c r="C3285">
        <v>50366000</v>
      </c>
      <c r="D3285" t="s">
        <v>15534</v>
      </c>
      <c r="E3285" t="s">
        <v>15535</v>
      </c>
      <c r="F3285" t="s">
        <v>15536</v>
      </c>
      <c r="G3285" t="s">
        <v>19901</v>
      </c>
      <c r="H3285" s="1">
        <v>45119.832453703704</v>
      </c>
      <c r="I3285" t="s">
        <v>17102</v>
      </c>
      <c r="J3285" s="1">
        <v>45119.832453703704</v>
      </c>
      <c r="K3285" t="s">
        <v>17102</v>
      </c>
    </row>
    <row r="3286" spans="1:11">
      <c r="A3286">
        <v>11366</v>
      </c>
      <c r="B3286" t="s">
        <v>19899</v>
      </c>
      <c r="C3286">
        <v>50905006</v>
      </c>
      <c r="D3286" t="s">
        <v>15534</v>
      </c>
      <c r="E3286" t="s">
        <v>15554</v>
      </c>
      <c r="F3286" t="s">
        <v>15550</v>
      </c>
      <c r="G3286" t="s">
        <v>19902</v>
      </c>
      <c r="H3286" s="1">
        <v>45119.832905092589</v>
      </c>
      <c r="I3286" t="s">
        <v>16945</v>
      </c>
      <c r="J3286" s="1">
        <v>45120.792511574073</v>
      </c>
      <c r="K3286" t="s">
        <v>16945</v>
      </c>
    </row>
    <row r="3287" spans="1:11">
      <c r="A3287">
        <v>20544</v>
      </c>
      <c r="B3287" t="s">
        <v>16938</v>
      </c>
      <c r="C3287">
        <v>50515000</v>
      </c>
      <c r="D3287" t="s">
        <v>15534</v>
      </c>
      <c r="E3287" t="s">
        <v>15554</v>
      </c>
      <c r="F3287" t="s">
        <v>15550</v>
      </c>
      <c r="G3287" t="s">
        <v>19903</v>
      </c>
      <c r="H3287" s="1">
        <v>45119.835763888892</v>
      </c>
      <c r="I3287" t="s">
        <v>15573</v>
      </c>
      <c r="J3287" s="1">
        <v>45119.835763888892</v>
      </c>
      <c r="K3287" t="s">
        <v>15573</v>
      </c>
    </row>
    <row r="3288" spans="1:11">
      <c r="A3288">
        <v>43003</v>
      </c>
      <c r="B3288" t="s">
        <v>234</v>
      </c>
      <c r="C3288">
        <v>50255000</v>
      </c>
      <c r="D3288" t="s">
        <v>15534</v>
      </c>
      <c r="E3288" t="s">
        <v>15554</v>
      </c>
      <c r="F3288" t="s">
        <v>15536</v>
      </c>
      <c r="G3288" t="s">
        <v>19904</v>
      </c>
      <c r="H3288" s="1">
        <v>45119.836168981485</v>
      </c>
      <c r="I3288" t="s">
        <v>16665</v>
      </c>
      <c r="J3288" s="1">
        <v>45119.836168981485</v>
      </c>
      <c r="K3288" t="s">
        <v>16665</v>
      </c>
    </row>
    <row r="3289" spans="1:11">
      <c r="A3289">
        <v>10594</v>
      </c>
      <c r="B3289" t="s">
        <v>19666</v>
      </c>
      <c r="C3289">
        <v>50366000</v>
      </c>
      <c r="D3289" t="s">
        <v>15534</v>
      </c>
      <c r="E3289" t="s">
        <v>15544</v>
      </c>
      <c r="F3289" t="s">
        <v>15536</v>
      </c>
      <c r="G3289" t="s">
        <v>19905</v>
      </c>
      <c r="H3289" s="1">
        <v>45119.836851851855</v>
      </c>
      <c r="I3289" t="s">
        <v>15546</v>
      </c>
      <c r="J3289" s="1">
        <v>45119.836851851855</v>
      </c>
      <c r="K3289" t="s">
        <v>15546</v>
      </c>
    </row>
    <row r="3290" spans="1:11">
      <c r="A3290">
        <v>10594</v>
      </c>
      <c r="B3290" t="s">
        <v>19666</v>
      </c>
      <c r="C3290">
        <v>50321000</v>
      </c>
      <c r="D3290" t="s">
        <v>15534</v>
      </c>
      <c r="E3290" t="s">
        <v>15544</v>
      </c>
      <c r="F3290" t="s">
        <v>15536</v>
      </c>
      <c r="G3290" t="s">
        <v>19906</v>
      </c>
      <c r="H3290" s="1">
        <v>45119.837650462963</v>
      </c>
      <c r="I3290" t="s">
        <v>15546</v>
      </c>
      <c r="J3290" s="1">
        <v>45119.837650462963</v>
      </c>
      <c r="K3290" t="s">
        <v>15546</v>
      </c>
    </row>
    <row r="3291" spans="1:11">
      <c r="A3291">
        <v>126179</v>
      </c>
      <c r="B3291" t="s">
        <v>18327</v>
      </c>
      <c r="C3291">
        <v>51220000</v>
      </c>
      <c r="D3291" t="s">
        <v>15534</v>
      </c>
      <c r="E3291" t="s">
        <v>15586</v>
      </c>
      <c r="F3291" t="s">
        <v>15536</v>
      </c>
      <c r="G3291" t="s">
        <v>17470</v>
      </c>
      <c r="H3291" s="1">
        <v>45119.840937499997</v>
      </c>
      <c r="I3291" t="s">
        <v>16647</v>
      </c>
      <c r="J3291" s="1">
        <v>45119.840937499997</v>
      </c>
      <c r="K3291" t="s">
        <v>16647</v>
      </c>
    </row>
    <row r="3292" spans="1:11">
      <c r="A3292">
        <v>126166</v>
      </c>
      <c r="B3292" t="s">
        <v>16818</v>
      </c>
      <c r="C3292">
        <v>50305025</v>
      </c>
      <c r="D3292" t="s">
        <v>15534</v>
      </c>
      <c r="E3292" t="s">
        <v>15586</v>
      </c>
      <c r="F3292" t="s">
        <v>15536</v>
      </c>
      <c r="G3292" t="s">
        <v>19894</v>
      </c>
      <c r="H3292" s="1">
        <v>45119.850763888891</v>
      </c>
      <c r="I3292" t="s">
        <v>16646</v>
      </c>
      <c r="J3292" s="1">
        <v>45119.850763888891</v>
      </c>
      <c r="K3292" t="s">
        <v>16646</v>
      </c>
    </row>
    <row r="3293" spans="1:11">
      <c r="A3293">
        <v>11059</v>
      </c>
      <c r="B3293" t="s">
        <v>17481</v>
      </c>
      <c r="C3293">
        <v>50310000</v>
      </c>
      <c r="D3293" t="s">
        <v>15534</v>
      </c>
      <c r="E3293" t="s">
        <v>15544</v>
      </c>
      <c r="F3293" t="s">
        <v>15550</v>
      </c>
      <c r="G3293" t="s">
        <v>19907</v>
      </c>
      <c r="H3293" s="1">
        <v>45119.859629629631</v>
      </c>
      <c r="I3293" t="s">
        <v>16560</v>
      </c>
      <c r="J3293" s="1">
        <v>45119.859629629631</v>
      </c>
      <c r="K3293" t="s">
        <v>16560</v>
      </c>
    </row>
    <row r="3294" spans="1:11">
      <c r="A3294">
        <v>8609</v>
      </c>
      <c r="B3294" t="s">
        <v>17404</v>
      </c>
      <c r="C3294">
        <v>50321000</v>
      </c>
      <c r="D3294" t="s">
        <v>15534</v>
      </c>
      <c r="E3294" t="s">
        <v>15554</v>
      </c>
      <c r="F3294" t="s">
        <v>15550</v>
      </c>
      <c r="G3294" t="s">
        <v>17593</v>
      </c>
      <c r="H3294" s="1">
        <v>45119.860648148147</v>
      </c>
      <c r="I3294" t="s">
        <v>17102</v>
      </c>
      <c r="J3294" s="1">
        <v>45119.860648148147</v>
      </c>
      <c r="K3294" t="s">
        <v>17102</v>
      </c>
    </row>
    <row r="3295" spans="1:11">
      <c r="A3295">
        <v>11174</v>
      </c>
      <c r="B3295" t="s">
        <v>19908</v>
      </c>
      <c r="C3295">
        <v>51210000</v>
      </c>
      <c r="D3295" t="s">
        <v>15534</v>
      </c>
      <c r="E3295" t="s">
        <v>15554</v>
      </c>
      <c r="F3295" t="s">
        <v>15550</v>
      </c>
      <c r="G3295" t="s">
        <v>19909</v>
      </c>
      <c r="H3295" s="1">
        <v>45119.871736111112</v>
      </c>
      <c r="I3295" t="s">
        <v>16216</v>
      </c>
      <c r="J3295" s="1">
        <v>45119.871736111112</v>
      </c>
      <c r="K3295" t="s">
        <v>16216</v>
      </c>
    </row>
    <row r="3296" spans="1:11">
      <c r="A3296">
        <v>126173</v>
      </c>
      <c r="B3296" t="s">
        <v>17500</v>
      </c>
      <c r="C3296">
        <v>50305028</v>
      </c>
      <c r="D3296" t="s">
        <v>15534</v>
      </c>
      <c r="E3296" t="s">
        <v>15554</v>
      </c>
      <c r="F3296" t="s">
        <v>15550</v>
      </c>
      <c r="G3296" t="s">
        <v>19910</v>
      </c>
      <c r="H3296" s="1">
        <v>45119.872546296298</v>
      </c>
      <c r="I3296" t="s">
        <v>16646</v>
      </c>
      <c r="J3296" s="1">
        <v>45119.872546296298</v>
      </c>
      <c r="K3296" t="s">
        <v>16646</v>
      </c>
    </row>
    <row r="3297" spans="1:11">
      <c r="A3297">
        <v>10758</v>
      </c>
      <c r="B3297" t="s">
        <v>19911</v>
      </c>
      <c r="C3297">
        <v>50321000</v>
      </c>
      <c r="D3297" t="s">
        <v>15534</v>
      </c>
      <c r="E3297" t="s">
        <v>15554</v>
      </c>
      <c r="F3297" t="s">
        <v>15550</v>
      </c>
      <c r="G3297" t="s">
        <v>19912</v>
      </c>
      <c r="H3297" s="1">
        <v>45119.872997685183</v>
      </c>
      <c r="I3297" t="s">
        <v>16986</v>
      </c>
      <c r="J3297" s="1">
        <v>45119.87641203704</v>
      </c>
      <c r="K3297" t="s">
        <v>16986</v>
      </c>
    </row>
    <row r="3298" spans="1:11">
      <c r="A3298">
        <v>53069</v>
      </c>
      <c r="B3298" t="s">
        <v>19913</v>
      </c>
      <c r="C3298">
        <v>50915000</v>
      </c>
      <c r="D3298" t="s">
        <v>15534</v>
      </c>
      <c r="E3298" t="s">
        <v>15549</v>
      </c>
      <c r="F3298" t="s">
        <v>15536</v>
      </c>
      <c r="G3298" t="s">
        <v>17503</v>
      </c>
      <c r="H3298" s="1">
        <v>45119.874016203707</v>
      </c>
      <c r="I3298" t="s">
        <v>15665</v>
      </c>
      <c r="J3298" s="1">
        <v>45119.874016203707</v>
      </c>
      <c r="K3298" t="s">
        <v>15665</v>
      </c>
    </row>
    <row r="3299" spans="1:11">
      <c r="A3299">
        <v>101142</v>
      </c>
      <c r="B3299" t="s">
        <v>19914</v>
      </c>
      <c r="C3299">
        <v>50915000</v>
      </c>
      <c r="D3299" t="s">
        <v>15534</v>
      </c>
      <c r="E3299" t="s">
        <v>15549</v>
      </c>
      <c r="F3299" t="s">
        <v>15536</v>
      </c>
      <c r="G3299" t="s">
        <v>17503</v>
      </c>
      <c r="H3299" s="1">
        <v>45119.874432870369</v>
      </c>
      <c r="I3299" t="s">
        <v>15665</v>
      </c>
      <c r="J3299" s="1">
        <v>45119.874432870369</v>
      </c>
      <c r="K3299" t="s">
        <v>15665</v>
      </c>
    </row>
    <row r="3300" spans="1:11">
      <c r="A3300">
        <v>43006</v>
      </c>
      <c r="B3300" t="s">
        <v>250</v>
      </c>
      <c r="C3300">
        <v>56400000</v>
      </c>
      <c r="D3300" t="s">
        <v>15534</v>
      </c>
      <c r="E3300" t="s">
        <v>15544</v>
      </c>
      <c r="F3300" t="s">
        <v>15550</v>
      </c>
      <c r="G3300" t="s">
        <v>19915</v>
      </c>
      <c r="H3300" s="1">
        <v>45119.876076388886</v>
      </c>
      <c r="I3300" t="s">
        <v>16665</v>
      </c>
      <c r="J3300" s="1">
        <v>45119.876076388886</v>
      </c>
      <c r="K3300" t="s">
        <v>16665</v>
      </c>
    </row>
    <row r="3301" spans="1:11">
      <c r="A3301">
        <v>36675</v>
      </c>
      <c r="B3301" t="s">
        <v>19916</v>
      </c>
      <c r="C3301">
        <v>50905000</v>
      </c>
      <c r="D3301" t="s">
        <v>15534</v>
      </c>
      <c r="E3301" t="s">
        <v>15586</v>
      </c>
      <c r="F3301" t="s">
        <v>15536</v>
      </c>
      <c r="G3301" t="s">
        <v>19917</v>
      </c>
      <c r="H3301" s="1">
        <v>45119.876157407409</v>
      </c>
      <c r="I3301" t="s">
        <v>16552</v>
      </c>
      <c r="J3301" s="1">
        <v>45119.879351851851</v>
      </c>
      <c r="K3301" t="s">
        <v>16552</v>
      </c>
    </row>
    <row r="3302" spans="1:11">
      <c r="A3302">
        <v>43006</v>
      </c>
      <c r="B3302" t="s">
        <v>250</v>
      </c>
      <c r="C3302">
        <v>50310000</v>
      </c>
      <c r="D3302" t="s">
        <v>15534</v>
      </c>
      <c r="E3302" t="s">
        <v>15544</v>
      </c>
      <c r="F3302" t="s">
        <v>15550</v>
      </c>
      <c r="G3302" t="s">
        <v>18468</v>
      </c>
      <c r="H3302" s="1">
        <v>45119.876307870371</v>
      </c>
      <c r="I3302" t="s">
        <v>16665</v>
      </c>
      <c r="J3302" s="1">
        <v>45119.876307870371</v>
      </c>
      <c r="K3302" t="s">
        <v>16665</v>
      </c>
    </row>
    <row r="3303" spans="1:11">
      <c r="A3303">
        <v>21550</v>
      </c>
      <c r="B3303" t="s">
        <v>17512</v>
      </c>
      <c r="C3303">
        <v>50355000</v>
      </c>
      <c r="D3303" t="s">
        <v>15534</v>
      </c>
      <c r="E3303" t="s">
        <v>15554</v>
      </c>
      <c r="F3303" t="s">
        <v>15550</v>
      </c>
      <c r="G3303" t="s">
        <v>19918</v>
      </c>
      <c r="H3303" s="1">
        <v>45119.886701388888</v>
      </c>
      <c r="I3303" t="s">
        <v>15665</v>
      </c>
      <c r="J3303" s="1">
        <v>45119.886701388888</v>
      </c>
      <c r="K3303" t="s">
        <v>15665</v>
      </c>
    </row>
    <row r="3304" spans="1:11">
      <c r="A3304">
        <v>83145</v>
      </c>
      <c r="B3304" t="s">
        <v>17425</v>
      </c>
      <c r="C3304">
        <v>57700060</v>
      </c>
      <c r="D3304" t="s">
        <v>15534</v>
      </c>
      <c r="E3304" t="s">
        <v>15554</v>
      </c>
      <c r="F3304" t="s">
        <v>15550</v>
      </c>
      <c r="G3304" t="s">
        <v>17490</v>
      </c>
      <c r="H3304" s="1">
        <v>45119.886701388888</v>
      </c>
      <c r="I3304" t="s">
        <v>16216</v>
      </c>
      <c r="J3304" s="1">
        <v>45119.886701388888</v>
      </c>
      <c r="K3304" t="s">
        <v>16216</v>
      </c>
    </row>
    <row r="3305" spans="1:11">
      <c r="A3305">
        <v>126169</v>
      </c>
      <c r="B3305" t="s">
        <v>16813</v>
      </c>
      <c r="C3305">
        <v>50305028</v>
      </c>
      <c r="D3305" t="s">
        <v>15534</v>
      </c>
      <c r="E3305" t="s">
        <v>15554</v>
      </c>
      <c r="F3305" t="s">
        <v>15550</v>
      </c>
      <c r="G3305" t="s">
        <v>19919</v>
      </c>
      <c r="H3305" s="1">
        <v>45119.887233796297</v>
      </c>
      <c r="I3305" t="s">
        <v>16815</v>
      </c>
      <c r="J3305" s="1">
        <v>45119.887233796297</v>
      </c>
      <c r="K3305" t="s">
        <v>16815</v>
      </c>
    </row>
    <row r="3306" spans="1:11">
      <c r="A3306">
        <v>126169</v>
      </c>
      <c r="B3306" t="s">
        <v>16813</v>
      </c>
      <c r="C3306">
        <v>50305025</v>
      </c>
      <c r="D3306" t="s">
        <v>15534</v>
      </c>
      <c r="E3306" t="s">
        <v>15586</v>
      </c>
      <c r="F3306" t="s">
        <v>15536</v>
      </c>
      <c r="G3306" t="s">
        <v>19894</v>
      </c>
      <c r="H3306" s="1">
        <v>45119.887627314813</v>
      </c>
      <c r="I3306" t="s">
        <v>16815</v>
      </c>
      <c r="J3306" s="1">
        <v>45119.887627314813</v>
      </c>
      <c r="K3306" t="s">
        <v>16815</v>
      </c>
    </row>
    <row r="3307" spans="1:11">
      <c r="A3307">
        <v>11167</v>
      </c>
      <c r="B3307" t="s">
        <v>19920</v>
      </c>
      <c r="C3307">
        <v>58355030</v>
      </c>
      <c r="D3307" t="s">
        <v>15534</v>
      </c>
      <c r="E3307" t="s">
        <v>15554</v>
      </c>
      <c r="F3307" t="s">
        <v>15536</v>
      </c>
      <c r="G3307" t="s">
        <v>19921</v>
      </c>
      <c r="H3307" s="1">
        <v>45119.887731481482</v>
      </c>
      <c r="I3307" t="s">
        <v>16410</v>
      </c>
      <c r="J3307" s="1">
        <v>45119.887731481482</v>
      </c>
      <c r="K3307" t="s">
        <v>16410</v>
      </c>
    </row>
    <row r="3308" spans="1:11">
      <c r="A3308">
        <v>20834</v>
      </c>
      <c r="B3308" t="s">
        <v>17536</v>
      </c>
      <c r="C3308">
        <v>58425000</v>
      </c>
      <c r="D3308" t="s">
        <v>15534</v>
      </c>
      <c r="E3308" t="s">
        <v>15576</v>
      </c>
      <c r="F3308" t="s">
        <v>15550</v>
      </c>
      <c r="G3308" t="s">
        <v>19922</v>
      </c>
      <c r="H3308" s="1">
        <v>45119.888472222221</v>
      </c>
      <c r="I3308" t="s">
        <v>16909</v>
      </c>
      <c r="J3308" s="1">
        <v>45119.888472222221</v>
      </c>
      <c r="K3308" t="s">
        <v>16909</v>
      </c>
    </row>
    <row r="3309" spans="1:11">
      <c r="A3309">
        <v>11169</v>
      </c>
      <c r="B3309" t="s">
        <v>16751</v>
      </c>
      <c r="C3309">
        <v>50355040</v>
      </c>
      <c r="D3309" t="s">
        <v>15534</v>
      </c>
      <c r="E3309" t="s">
        <v>15544</v>
      </c>
      <c r="F3309" t="s">
        <v>15536</v>
      </c>
      <c r="G3309" t="s">
        <v>19923</v>
      </c>
      <c r="H3309" s="1">
        <v>45119.89</v>
      </c>
      <c r="I3309" t="s">
        <v>16410</v>
      </c>
      <c r="J3309" s="1">
        <v>45119.89</v>
      </c>
      <c r="K3309" t="s">
        <v>16410</v>
      </c>
    </row>
    <row r="3310" spans="1:11">
      <c r="A3310">
        <v>9688</v>
      </c>
      <c r="B3310" t="s">
        <v>19924</v>
      </c>
      <c r="C3310">
        <v>51220000</v>
      </c>
      <c r="D3310" t="s">
        <v>15534</v>
      </c>
      <c r="E3310" t="s">
        <v>15554</v>
      </c>
      <c r="F3310" t="s">
        <v>15536</v>
      </c>
      <c r="G3310" t="s">
        <v>19925</v>
      </c>
      <c r="H3310" s="1">
        <v>45119.893518518518</v>
      </c>
      <c r="I3310" t="s">
        <v>16839</v>
      </c>
      <c r="J3310" s="1">
        <v>45119.893518518518</v>
      </c>
      <c r="K3310" t="s">
        <v>16839</v>
      </c>
    </row>
    <row r="3311" spans="1:11">
      <c r="A3311">
        <v>9688</v>
      </c>
      <c r="B3311" t="s">
        <v>19924</v>
      </c>
      <c r="C3311">
        <v>50320000</v>
      </c>
      <c r="D3311" t="s">
        <v>15534</v>
      </c>
      <c r="E3311" t="s">
        <v>15554</v>
      </c>
      <c r="F3311" t="s">
        <v>15550</v>
      </c>
      <c r="G3311" t="s">
        <v>19926</v>
      </c>
      <c r="H3311" s="1">
        <v>45119.89472222222</v>
      </c>
      <c r="I3311" t="s">
        <v>16839</v>
      </c>
      <c r="J3311" s="1">
        <v>45119.89472222222</v>
      </c>
      <c r="K3311" t="s">
        <v>16839</v>
      </c>
    </row>
    <row r="3312" spans="1:11">
      <c r="A3312">
        <v>43006</v>
      </c>
      <c r="B3312" t="s">
        <v>250</v>
      </c>
      <c r="C3312">
        <v>50255000</v>
      </c>
      <c r="D3312" t="s">
        <v>15534</v>
      </c>
      <c r="E3312" t="s">
        <v>15554</v>
      </c>
      <c r="F3312" t="s">
        <v>15536</v>
      </c>
      <c r="G3312" t="s">
        <v>19904</v>
      </c>
      <c r="H3312" s="1">
        <v>45119.898599537039</v>
      </c>
      <c r="I3312" t="s">
        <v>16665</v>
      </c>
      <c r="J3312" s="1">
        <v>45119.898599537039</v>
      </c>
      <c r="K3312" t="s">
        <v>16665</v>
      </c>
    </row>
    <row r="3313" spans="1:11">
      <c r="A3313">
        <v>126125</v>
      </c>
      <c r="B3313" t="s">
        <v>17579</v>
      </c>
      <c r="C3313">
        <v>50830000</v>
      </c>
      <c r="D3313" t="s">
        <v>15534</v>
      </c>
      <c r="E3313" t="s">
        <v>15687</v>
      </c>
      <c r="F3313" t="s">
        <v>15550</v>
      </c>
      <c r="G3313" t="s">
        <v>19927</v>
      </c>
      <c r="H3313" s="1">
        <v>45119.900208333333</v>
      </c>
      <c r="I3313" t="s">
        <v>16130</v>
      </c>
      <c r="J3313" s="1">
        <v>45119.900208333333</v>
      </c>
      <c r="K3313" t="s">
        <v>16130</v>
      </c>
    </row>
    <row r="3314" spans="1:11">
      <c r="A3314">
        <v>21494</v>
      </c>
      <c r="B3314" t="s">
        <v>17406</v>
      </c>
      <c r="C3314">
        <v>55300000</v>
      </c>
      <c r="D3314" t="s">
        <v>15534</v>
      </c>
      <c r="E3314" t="s">
        <v>15554</v>
      </c>
      <c r="F3314" t="s">
        <v>15550</v>
      </c>
      <c r="G3314" t="s">
        <v>19928</v>
      </c>
      <c r="H3314" s="1">
        <v>45119.902395833335</v>
      </c>
      <c r="I3314" t="s">
        <v>16410</v>
      </c>
      <c r="J3314" s="1">
        <v>45119.902395833335</v>
      </c>
      <c r="K3314" t="s">
        <v>16410</v>
      </c>
    </row>
    <row r="3315" spans="1:11">
      <c r="A3315">
        <v>4555</v>
      </c>
      <c r="B3315" t="s">
        <v>19929</v>
      </c>
      <c r="C3315">
        <v>50905000</v>
      </c>
      <c r="D3315" t="s">
        <v>15534</v>
      </c>
      <c r="E3315" t="s">
        <v>15540</v>
      </c>
      <c r="F3315" t="s">
        <v>15550</v>
      </c>
      <c r="G3315" t="s">
        <v>19930</v>
      </c>
      <c r="H3315" s="1">
        <v>45119.902777777781</v>
      </c>
      <c r="I3315" t="s">
        <v>16560</v>
      </c>
      <c r="J3315" s="1">
        <v>45119.902777777781</v>
      </c>
      <c r="K3315" t="s">
        <v>16560</v>
      </c>
    </row>
    <row r="3316" spans="1:11">
      <c r="A3316">
        <v>11383</v>
      </c>
      <c r="B3316" t="s">
        <v>17565</v>
      </c>
      <c r="C3316">
        <v>50830000</v>
      </c>
      <c r="D3316" t="s">
        <v>15534</v>
      </c>
      <c r="E3316" t="s">
        <v>15535</v>
      </c>
      <c r="F3316" t="s">
        <v>15536</v>
      </c>
      <c r="G3316" t="s">
        <v>17528</v>
      </c>
      <c r="H3316" s="1">
        <v>45119.903807870367</v>
      </c>
      <c r="I3316" t="s">
        <v>16668</v>
      </c>
      <c r="J3316" s="1">
        <v>45119.903807870367</v>
      </c>
      <c r="K3316" t="s">
        <v>16668</v>
      </c>
    </row>
    <row r="3317" spans="1:11">
      <c r="A3317">
        <v>20497</v>
      </c>
      <c r="B3317" t="s">
        <v>17562</v>
      </c>
      <c r="C3317">
        <v>51210000</v>
      </c>
      <c r="D3317" t="s">
        <v>15534</v>
      </c>
      <c r="E3317" t="s">
        <v>15586</v>
      </c>
      <c r="F3317" t="s">
        <v>15536</v>
      </c>
      <c r="G3317" t="s">
        <v>19931</v>
      </c>
      <c r="H3317" s="1">
        <v>45119.904409722221</v>
      </c>
      <c r="I3317" t="s">
        <v>17336</v>
      </c>
      <c r="J3317" s="1">
        <v>45119.904409722221</v>
      </c>
      <c r="K3317" t="s">
        <v>17336</v>
      </c>
    </row>
    <row r="3318" spans="1:11">
      <c r="A3318">
        <v>11383</v>
      </c>
      <c r="B3318" t="s">
        <v>17565</v>
      </c>
      <c r="C3318">
        <v>51220000</v>
      </c>
      <c r="D3318" t="s">
        <v>15534</v>
      </c>
      <c r="E3318" t="s">
        <v>15535</v>
      </c>
      <c r="F3318" t="s">
        <v>15536</v>
      </c>
      <c r="G3318" t="s">
        <v>19932</v>
      </c>
      <c r="H3318" s="1">
        <v>45119.904641203706</v>
      </c>
      <c r="I3318" t="s">
        <v>16668</v>
      </c>
      <c r="J3318" s="1">
        <v>45119.904641203706</v>
      </c>
      <c r="K3318" t="s">
        <v>16668</v>
      </c>
    </row>
    <row r="3319" spans="1:11">
      <c r="A3319">
        <v>11057</v>
      </c>
      <c r="B3319" t="s">
        <v>17491</v>
      </c>
      <c r="C3319">
        <v>50515000</v>
      </c>
      <c r="D3319" t="s">
        <v>15534</v>
      </c>
      <c r="E3319" t="s">
        <v>15586</v>
      </c>
      <c r="F3319" t="s">
        <v>15550</v>
      </c>
      <c r="G3319" t="s">
        <v>19933</v>
      </c>
      <c r="H3319" s="1">
        <v>45119.910543981481</v>
      </c>
      <c r="I3319" t="s">
        <v>16560</v>
      </c>
      <c r="J3319" s="1">
        <v>45119.910543981481</v>
      </c>
      <c r="K3319" t="s">
        <v>16560</v>
      </c>
    </row>
    <row r="3320" spans="1:11">
      <c r="A3320">
        <v>76142</v>
      </c>
      <c r="B3320" t="s">
        <v>17574</v>
      </c>
      <c r="C3320">
        <v>51220000</v>
      </c>
      <c r="D3320" t="s">
        <v>15534</v>
      </c>
      <c r="E3320" t="s">
        <v>15576</v>
      </c>
      <c r="F3320" t="s">
        <v>15550</v>
      </c>
      <c r="G3320" t="s">
        <v>19934</v>
      </c>
      <c r="H3320" s="1">
        <v>45119.910995370374</v>
      </c>
      <c r="I3320" t="s">
        <v>15665</v>
      </c>
      <c r="J3320" s="1">
        <v>45119.910995370374</v>
      </c>
      <c r="K3320" t="s">
        <v>15665</v>
      </c>
    </row>
    <row r="3321" spans="1:11">
      <c r="A3321">
        <v>43006</v>
      </c>
      <c r="B3321" t="s">
        <v>250</v>
      </c>
      <c r="C3321">
        <v>57800000</v>
      </c>
      <c r="D3321" t="s">
        <v>15534</v>
      </c>
      <c r="E3321" t="s">
        <v>15586</v>
      </c>
      <c r="F3321" t="s">
        <v>15536</v>
      </c>
      <c r="G3321" t="s">
        <v>19935</v>
      </c>
      <c r="H3321" s="1">
        <v>45119.91134259259</v>
      </c>
      <c r="I3321" t="s">
        <v>16665</v>
      </c>
      <c r="J3321" s="1">
        <v>45119.91134259259</v>
      </c>
      <c r="K3321" t="s">
        <v>16665</v>
      </c>
    </row>
    <row r="3322" spans="1:11">
      <c r="A3322">
        <v>11385</v>
      </c>
      <c r="B3322" t="s">
        <v>19936</v>
      </c>
      <c r="C3322">
        <v>51220000</v>
      </c>
      <c r="D3322" t="s">
        <v>15534</v>
      </c>
      <c r="E3322" t="s">
        <v>15535</v>
      </c>
      <c r="F3322" t="s">
        <v>15536</v>
      </c>
      <c r="G3322" t="s">
        <v>19932</v>
      </c>
      <c r="H3322" s="1">
        <v>45119.911469907405</v>
      </c>
      <c r="I3322" t="s">
        <v>16668</v>
      </c>
      <c r="J3322" s="1">
        <v>45119.911469907405</v>
      </c>
      <c r="K3322" t="s">
        <v>16668</v>
      </c>
    </row>
    <row r="3323" spans="1:11">
      <c r="A3323">
        <v>53070</v>
      </c>
      <c r="B3323" t="s">
        <v>19937</v>
      </c>
      <c r="C3323">
        <v>50321000</v>
      </c>
      <c r="D3323" t="s">
        <v>15534</v>
      </c>
      <c r="E3323" t="s">
        <v>15554</v>
      </c>
      <c r="F3323" t="s">
        <v>15550</v>
      </c>
      <c r="G3323" t="s">
        <v>19938</v>
      </c>
      <c r="H3323" s="1">
        <v>45119.911770833336</v>
      </c>
      <c r="I3323" t="s">
        <v>15665</v>
      </c>
      <c r="J3323" s="1">
        <v>45119.911770833336</v>
      </c>
      <c r="K3323" t="s">
        <v>15665</v>
      </c>
    </row>
    <row r="3324" spans="1:11">
      <c r="A3324">
        <v>53084</v>
      </c>
      <c r="B3324" t="s">
        <v>19939</v>
      </c>
      <c r="C3324">
        <v>57300021</v>
      </c>
      <c r="D3324" t="s">
        <v>15534</v>
      </c>
      <c r="E3324" t="s">
        <v>15554</v>
      </c>
      <c r="F3324" t="s">
        <v>15550</v>
      </c>
      <c r="G3324" t="s">
        <v>19940</v>
      </c>
      <c r="H3324" s="1">
        <v>45119.913055555553</v>
      </c>
      <c r="I3324" t="s">
        <v>15665</v>
      </c>
      <c r="J3324" s="1">
        <v>45119.913055555553</v>
      </c>
      <c r="K3324" t="s">
        <v>15665</v>
      </c>
    </row>
    <row r="3325" spans="1:11">
      <c r="A3325">
        <v>53084</v>
      </c>
      <c r="B3325" t="s">
        <v>19939</v>
      </c>
      <c r="C3325">
        <v>50905000</v>
      </c>
      <c r="D3325" t="s">
        <v>15534</v>
      </c>
      <c r="E3325" t="s">
        <v>15540</v>
      </c>
      <c r="F3325" t="s">
        <v>15550</v>
      </c>
      <c r="G3325" t="s">
        <v>19941</v>
      </c>
      <c r="H3325" s="1">
        <v>45119.913298611114</v>
      </c>
      <c r="I3325" t="s">
        <v>15665</v>
      </c>
      <c r="J3325" s="1">
        <v>45119.913298611114</v>
      </c>
      <c r="K3325" t="s">
        <v>15665</v>
      </c>
    </row>
    <row r="3326" spans="1:11">
      <c r="A3326">
        <v>83847</v>
      </c>
      <c r="B3326" t="s">
        <v>19942</v>
      </c>
      <c r="C3326">
        <v>50350000</v>
      </c>
      <c r="D3326" t="s">
        <v>15534</v>
      </c>
      <c r="E3326" t="s">
        <v>15554</v>
      </c>
      <c r="F3326" t="s">
        <v>15550</v>
      </c>
      <c r="G3326" t="s">
        <v>17587</v>
      </c>
      <c r="H3326" s="1">
        <v>45119.916354166664</v>
      </c>
      <c r="I3326" t="s">
        <v>16268</v>
      </c>
      <c r="J3326" s="1">
        <v>45119.916354166664</v>
      </c>
      <c r="K3326" t="s">
        <v>16268</v>
      </c>
    </row>
    <row r="3327" spans="1:11">
      <c r="A3327">
        <v>83840</v>
      </c>
      <c r="B3327" t="s">
        <v>19943</v>
      </c>
      <c r="C3327">
        <v>50350000</v>
      </c>
      <c r="D3327" t="s">
        <v>15534</v>
      </c>
      <c r="E3327" t="s">
        <v>15554</v>
      </c>
      <c r="F3327" t="s">
        <v>15550</v>
      </c>
      <c r="G3327" t="s">
        <v>17587</v>
      </c>
      <c r="H3327" s="1">
        <v>45119.916712962964</v>
      </c>
      <c r="I3327" t="s">
        <v>16268</v>
      </c>
      <c r="J3327" s="1">
        <v>45119.916712962964</v>
      </c>
      <c r="K3327" t="s">
        <v>16268</v>
      </c>
    </row>
    <row r="3328" spans="1:11">
      <c r="A3328">
        <v>83843</v>
      </c>
      <c r="B3328" t="s">
        <v>19944</v>
      </c>
      <c r="C3328">
        <v>50310000</v>
      </c>
      <c r="D3328" t="s">
        <v>15534</v>
      </c>
      <c r="E3328" t="s">
        <v>15544</v>
      </c>
      <c r="F3328" t="s">
        <v>15550</v>
      </c>
      <c r="G3328" t="s">
        <v>19945</v>
      </c>
      <c r="H3328" s="1">
        <v>45119.923900462964</v>
      </c>
      <c r="I3328" t="s">
        <v>16268</v>
      </c>
      <c r="J3328" s="1">
        <v>45119.923900462964</v>
      </c>
      <c r="K3328" t="s">
        <v>16268</v>
      </c>
    </row>
    <row r="3329" spans="1:11">
      <c r="A3329">
        <v>9242</v>
      </c>
      <c r="B3329" t="s">
        <v>17583</v>
      </c>
      <c r="C3329">
        <v>50310000</v>
      </c>
      <c r="D3329" t="s">
        <v>15534</v>
      </c>
      <c r="E3329" t="s">
        <v>15554</v>
      </c>
      <c r="F3329" t="s">
        <v>15536</v>
      </c>
      <c r="G3329" t="s">
        <v>19946</v>
      </c>
      <c r="H3329" s="1">
        <v>45119.928749999999</v>
      </c>
      <c r="I3329" t="s">
        <v>17336</v>
      </c>
      <c r="J3329" s="1">
        <v>45119.928749999999</v>
      </c>
      <c r="K3329" t="s">
        <v>17336</v>
      </c>
    </row>
    <row r="3330" spans="1:11">
      <c r="A3330">
        <v>9688</v>
      </c>
      <c r="B3330" t="s">
        <v>19924</v>
      </c>
      <c r="C3330">
        <v>50915000</v>
      </c>
      <c r="D3330" t="s">
        <v>15534</v>
      </c>
      <c r="E3330" t="s">
        <v>15549</v>
      </c>
      <c r="F3330" t="s">
        <v>15536</v>
      </c>
      <c r="G3330" t="s">
        <v>18970</v>
      </c>
      <c r="H3330" s="1">
        <v>45119.932256944441</v>
      </c>
      <c r="I3330" t="s">
        <v>16839</v>
      </c>
      <c r="J3330" s="1">
        <v>45119.932256944441</v>
      </c>
      <c r="K3330" t="s">
        <v>16839</v>
      </c>
    </row>
    <row r="3331" spans="1:11">
      <c r="A3331">
        <v>11227</v>
      </c>
      <c r="B3331" t="s">
        <v>17597</v>
      </c>
      <c r="C3331">
        <v>50366000</v>
      </c>
      <c r="D3331" t="s">
        <v>15534</v>
      </c>
      <c r="E3331" t="s">
        <v>15554</v>
      </c>
      <c r="F3331" t="s">
        <v>15536</v>
      </c>
      <c r="G3331" t="s">
        <v>19947</v>
      </c>
      <c r="H3331" s="1">
        <v>45119.934733796297</v>
      </c>
      <c r="I3331" t="s">
        <v>17336</v>
      </c>
      <c r="J3331" s="1">
        <v>45119.934733796297</v>
      </c>
      <c r="K3331" t="s">
        <v>17336</v>
      </c>
    </row>
    <row r="3332" spans="1:11">
      <c r="A3332">
        <v>53082</v>
      </c>
      <c r="B3332" t="s">
        <v>19948</v>
      </c>
      <c r="C3332">
        <v>50905006</v>
      </c>
      <c r="D3332" t="s">
        <v>15534</v>
      </c>
      <c r="E3332" t="s">
        <v>15554</v>
      </c>
      <c r="F3332" t="s">
        <v>15536</v>
      </c>
      <c r="G3332" t="s">
        <v>19949</v>
      </c>
      <c r="H3332" s="1">
        <v>45119.939328703702</v>
      </c>
      <c r="I3332" t="s">
        <v>15665</v>
      </c>
      <c r="J3332" s="1">
        <v>45119.939328703702</v>
      </c>
      <c r="K3332" t="s">
        <v>15665</v>
      </c>
    </row>
    <row r="3333" spans="1:11">
      <c r="A3333">
        <v>53079</v>
      </c>
      <c r="B3333" t="s">
        <v>19950</v>
      </c>
      <c r="C3333">
        <v>57700030</v>
      </c>
      <c r="D3333" t="s">
        <v>15534</v>
      </c>
      <c r="E3333" t="s">
        <v>15576</v>
      </c>
      <c r="F3333" t="s">
        <v>15550</v>
      </c>
      <c r="G3333" t="s">
        <v>19951</v>
      </c>
      <c r="H3333" s="1">
        <v>45119.939780092594</v>
      </c>
      <c r="I3333" t="s">
        <v>15665</v>
      </c>
      <c r="J3333" s="1">
        <v>45119.939780092594</v>
      </c>
      <c r="K3333" t="s">
        <v>15665</v>
      </c>
    </row>
    <row r="3334" spans="1:11">
      <c r="A3334">
        <v>11356</v>
      </c>
      <c r="B3334" t="s">
        <v>19952</v>
      </c>
      <c r="C3334">
        <v>51210000</v>
      </c>
      <c r="D3334" t="s">
        <v>15534</v>
      </c>
      <c r="E3334" t="s">
        <v>15554</v>
      </c>
      <c r="F3334" t="s">
        <v>15550</v>
      </c>
      <c r="G3334" t="s">
        <v>19953</v>
      </c>
      <c r="H3334" s="1">
        <v>45119.949166666665</v>
      </c>
      <c r="I3334" t="s">
        <v>16945</v>
      </c>
      <c r="J3334" s="1">
        <v>45120.765381944446</v>
      </c>
      <c r="K3334" t="s">
        <v>16945</v>
      </c>
    </row>
    <row r="3335" spans="1:11">
      <c r="A3335">
        <v>83860</v>
      </c>
      <c r="B3335" t="s">
        <v>16927</v>
      </c>
      <c r="C3335">
        <v>50321000</v>
      </c>
      <c r="D3335" t="s">
        <v>15534</v>
      </c>
      <c r="E3335" t="s">
        <v>15535</v>
      </c>
      <c r="F3335" t="s">
        <v>15536</v>
      </c>
      <c r="G3335" t="s">
        <v>19954</v>
      </c>
      <c r="H3335" s="1">
        <v>45119.949583333335</v>
      </c>
      <c r="I3335" t="s">
        <v>16268</v>
      </c>
      <c r="J3335" s="1">
        <v>45119.949583333335</v>
      </c>
      <c r="K3335" t="s">
        <v>16268</v>
      </c>
    </row>
    <row r="3336" spans="1:11">
      <c r="A3336">
        <v>83848</v>
      </c>
      <c r="B3336" t="s">
        <v>17586</v>
      </c>
      <c r="C3336">
        <v>51230000</v>
      </c>
      <c r="D3336" t="s">
        <v>15534</v>
      </c>
      <c r="E3336" t="s">
        <v>15554</v>
      </c>
      <c r="F3336" t="s">
        <v>15550</v>
      </c>
      <c r="G3336" t="s">
        <v>16289</v>
      </c>
      <c r="H3336" s="1">
        <v>45119.951296296298</v>
      </c>
      <c r="I3336" t="s">
        <v>16268</v>
      </c>
      <c r="J3336" s="1">
        <v>45119.951296296298</v>
      </c>
      <c r="K3336" t="s">
        <v>16268</v>
      </c>
    </row>
    <row r="3337" spans="1:11">
      <c r="A3337">
        <v>43026</v>
      </c>
      <c r="B3337" t="s">
        <v>657</v>
      </c>
      <c r="C3337">
        <v>50810000</v>
      </c>
      <c r="D3337" t="s">
        <v>15534</v>
      </c>
      <c r="E3337" t="s">
        <v>15554</v>
      </c>
      <c r="F3337" t="s">
        <v>15536</v>
      </c>
      <c r="G3337" t="s">
        <v>18475</v>
      </c>
      <c r="H3337" s="1">
        <v>45119.957511574074</v>
      </c>
      <c r="I3337" t="s">
        <v>16665</v>
      </c>
      <c r="J3337" s="1">
        <v>45120.978229166663</v>
      </c>
      <c r="K3337" t="s">
        <v>16665</v>
      </c>
    </row>
    <row r="3338" spans="1:11">
      <c r="A3338">
        <v>8948</v>
      </c>
      <c r="B3338" t="s">
        <v>19955</v>
      </c>
      <c r="C3338">
        <v>58425000</v>
      </c>
      <c r="D3338" t="s">
        <v>15534</v>
      </c>
      <c r="E3338" t="s">
        <v>15576</v>
      </c>
      <c r="F3338" t="s">
        <v>15550</v>
      </c>
      <c r="G3338" t="s">
        <v>19956</v>
      </c>
      <c r="H3338" s="1">
        <v>45119.96675925926</v>
      </c>
      <c r="I3338" t="s">
        <v>16133</v>
      </c>
      <c r="J3338" s="1">
        <v>45119.969270833331</v>
      </c>
      <c r="K3338" t="s">
        <v>16133</v>
      </c>
    </row>
    <row r="3339" spans="1:11">
      <c r="A3339">
        <v>20823</v>
      </c>
      <c r="B3339" t="s">
        <v>19957</v>
      </c>
      <c r="C3339">
        <v>50305021</v>
      </c>
      <c r="D3339" t="s">
        <v>15534</v>
      </c>
      <c r="E3339" t="s">
        <v>15544</v>
      </c>
      <c r="F3339" t="s">
        <v>15550</v>
      </c>
      <c r="G3339" t="s">
        <v>19958</v>
      </c>
      <c r="H3339" s="1">
        <v>45119.966956018521</v>
      </c>
      <c r="I3339" t="s">
        <v>16909</v>
      </c>
      <c r="J3339" s="1">
        <v>45119.966956018521</v>
      </c>
      <c r="K3339" t="s">
        <v>16909</v>
      </c>
    </row>
    <row r="3340" spans="1:11">
      <c r="A3340">
        <v>11661</v>
      </c>
      <c r="B3340" t="s">
        <v>19959</v>
      </c>
      <c r="C3340">
        <v>50811000</v>
      </c>
      <c r="D3340" t="s">
        <v>15534</v>
      </c>
      <c r="E3340" t="s">
        <v>15535</v>
      </c>
      <c r="F3340" t="s">
        <v>15536</v>
      </c>
      <c r="G3340" t="s">
        <v>19960</v>
      </c>
      <c r="H3340" s="1">
        <v>45119.967685185184</v>
      </c>
      <c r="I3340" t="s">
        <v>15707</v>
      </c>
      <c r="J3340" s="1">
        <v>45121.807453703703</v>
      </c>
      <c r="K3340" t="s">
        <v>15707</v>
      </c>
    </row>
    <row r="3341" spans="1:11">
      <c r="A3341">
        <v>11227</v>
      </c>
      <c r="B3341" t="s">
        <v>17597</v>
      </c>
      <c r="C3341">
        <v>51210000</v>
      </c>
      <c r="D3341" t="s">
        <v>15534</v>
      </c>
      <c r="E3341" t="s">
        <v>15586</v>
      </c>
      <c r="F3341" t="s">
        <v>15536</v>
      </c>
      <c r="G3341" t="s">
        <v>19961</v>
      </c>
      <c r="H3341" s="1">
        <v>45119.971030092594</v>
      </c>
      <c r="I3341" t="s">
        <v>17336</v>
      </c>
      <c r="J3341" s="1">
        <v>45119.971030092594</v>
      </c>
      <c r="K3341" t="s">
        <v>17336</v>
      </c>
    </row>
    <row r="3342" spans="1:11">
      <c r="A3342">
        <v>11411</v>
      </c>
      <c r="B3342" t="s">
        <v>19962</v>
      </c>
      <c r="C3342">
        <v>50305028</v>
      </c>
      <c r="D3342" t="s">
        <v>15534</v>
      </c>
      <c r="E3342" t="s">
        <v>15535</v>
      </c>
      <c r="F3342" t="s">
        <v>15536</v>
      </c>
      <c r="G3342" t="s">
        <v>19963</v>
      </c>
      <c r="H3342" s="1">
        <v>45119.978715277779</v>
      </c>
      <c r="I3342" t="s">
        <v>16668</v>
      </c>
      <c r="J3342" s="1">
        <v>45119.978715277779</v>
      </c>
      <c r="K3342" t="s">
        <v>16668</v>
      </c>
    </row>
    <row r="3343" spans="1:11">
      <c r="A3343">
        <v>83126</v>
      </c>
      <c r="B3343" t="s">
        <v>19307</v>
      </c>
      <c r="C3343">
        <v>50320000</v>
      </c>
      <c r="D3343" t="s">
        <v>15534</v>
      </c>
      <c r="E3343" t="s">
        <v>15544</v>
      </c>
      <c r="F3343" t="s">
        <v>15550</v>
      </c>
      <c r="G3343" t="s">
        <v>19964</v>
      </c>
      <c r="H3343" s="1">
        <v>45119.984120370369</v>
      </c>
      <c r="I3343" t="s">
        <v>16936</v>
      </c>
      <c r="J3343" s="1">
        <v>45121.761435185188</v>
      </c>
      <c r="K3343" t="s">
        <v>16936</v>
      </c>
    </row>
    <row r="3344" spans="1:11">
      <c r="A3344">
        <v>21509</v>
      </c>
      <c r="B3344" t="s">
        <v>17672</v>
      </c>
      <c r="C3344">
        <v>50915000</v>
      </c>
      <c r="D3344" t="s">
        <v>15534</v>
      </c>
      <c r="E3344" t="s">
        <v>15549</v>
      </c>
      <c r="F3344" t="s">
        <v>15550</v>
      </c>
      <c r="G3344" t="s">
        <v>19965</v>
      </c>
      <c r="H3344" s="1">
        <v>45119.989745370367</v>
      </c>
      <c r="I3344" t="s">
        <v>16936</v>
      </c>
      <c r="J3344" s="1">
        <v>45119.989745370367</v>
      </c>
      <c r="K3344" t="s">
        <v>16936</v>
      </c>
    </row>
    <row r="3345" spans="1:11">
      <c r="A3345">
        <v>21478</v>
      </c>
      <c r="B3345" t="s">
        <v>19966</v>
      </c>
      <c r="C3345">
        <v>50915000</v>
      </c>
      <c r="D3345" t="s">
        <v>15534</v>
      </c>
      <c r="E3345" t="s">
        <v>15549</v>
      </c>
      <c r="F3345" t="s">
        <v>15550</v>
      </c>
      <c r="G3345" t="s">
        <v>19965</v>
      </c>
      <c r="H3345" s="1">
        <v>45119.989849537036</v>
      </c>
      <c r="I3345" t="s">
        <v>16936</v>
      </c>
      <c r="J3345" s="1">
        <v>45119.989849537036</v>
      </c>
      <c r="K3345" t="s">
        <v>16936</v>
      </c>
    </row>
    <row r="3346" spans="1:11">
      <c r="A3346">
        <v>20669</v>
      </c>
      <c r="B3346" t="s">
        <v>17670</v>
      </c>
      <c r="C3346">
        <v>50320000</v>
      </c>
      <c r="D3346" t="s">
        <v>15534</v>
      </c>
      <c r="E3346" t="s">
        <v>15549</v>
      </c>
      <c r="F3346" t="s">
        <v>15550</v>
      </c>
      <c r="G3346" t="s">
        <v>17673</v>
      </c>
      <c r="H3346" s="1">
        <v>45119.990671296298</v>
      </c>
      <c r="I3346" t="s">
        <v>16936</v>
      </c>
      <c r="J3346" s="1">
        <v>45119.990671296298</v>
      </c>
      <c r="K3346" t="s">
        <v>16936</v>
      </c>
    </row>
    <row r="3347" spans="1:11">
      <c r="A3347">
        <v>20821</v>
      </c>
      <c r="B3347" t="s">
        <v>17663</v>
      </c>
      <c r="C3347">
        <v>55300000</v>
      </c>
      <c r="D3347" t="s">
        <v>15534</v>
      </c>
      <c r="E3347" t="s">
        <v>15554</v>
      </c>
      <c r="F3347" t="s">
        <v>15550</v>
      </c>
      <c r="G3347" t="s">
        <v>19967</v>
      </c>
      <c r="H3347" s="1">
        <v>45119.991342592592</v>
      </c>
      <c r="I3347" t="s">
        <v>16909</v>
      </c>
      <c r="J3347" s="1">
        <v>45119.991342592592</v>
      </c>
      <c r="K3347" t="s">
        <v>16909</v>
      </c>
    </row>
    <row r="3348" spans="1:11">
      <c r="A3348">
        <v>83095</v>
      </c>
      <c r="B3348" t="s">
        <v>19968</v>
      </c>
      <c r="C3348">
        <v>50915000</v>
      </c>
      <c r="D3348" t="s">
        <v>15534</v>
      </c>
      <c r="E3348" t="s">
        <v>15549</v>
      </c>
      <c r="F3348" t="s">
        <v>15550</v>
      </c>
      <c r="G3348" t="s">
        <v>17668</v>
      </c>
      <c r="H3348" s="1">
        <v>45119.994606481479</v>
      </c>
      <c r="I3348" t="s">
        <v>16936</v>
      </c>
      <c r="J3348" s="1">
        <v>45119.994606481479</v>
      </c>
      <c r="K3348" t="s">
        <v>16936</v>
      </c>
    </row>
    <row r="3349" spans="1:11">
      <c r="A3349">
        <v>21467</v>
      </c>
      <c r="B3349" t="s">
        <v>19969</v>
      </c>
      <c r="C3349">
        <v>50915000</v>
      </c>
      <c r="D3349" t="s">
        <v>15534</v>
      </c>
      <c r="E3349" t="s">
        <v>15549</v>
      </c>
      <c r="F3349" t="s">
        <v>15550</v>
      </c>
      <c r="G3349" t="s">
        <v>19970</v>
      </c>
      <c r="H3349" s="1">
        <v>45119.994884259257</v>
      </c>
      <c r="I3349" t="s">
        <v>16936</v>
      </c>
      <c r="J3349" s="1">
        <v>45119.994884259257</v>
      </c>
      <c r="K3349" t="s">
        <v>16936</v>
      </c>
    </row>
    <row r="3350" spans="1:11">
      <c r="A3350">
        <v>11172</v>
      </c>
      <c r="B3350" t="s">
        <v>17667</v>
      </c>
      <c r="C3350">
        <v>57700030</v>
      </c>
      <c r="D3350" t="s">
        <v>15534</v>
      </c>
      <c r="E3350" t="s">
        <v>15576</v>
      </c>
      <c r="F3350" t="s">
        <v>15550</v>
      </c>
      <c r="G3350" t="s">
        <v>19971</v>
      </c>
      <c r="H3350" s="1">
        <v>45119.996724537035</v>
      </c>
      <c r="I3350" t="s">
        <v>16936</v>
      </c>
      <c r="J3350" s="1">
        <v>45119.996724537035</v>
      </c>
      <c r="K3350" t="s">
        <v>16936</v>
      </c>
    </row>
    <row r="3351" spans="1:11">
      <c r="A3351">
        <v>21510</v>
      </c>
      <c r="B3351" t="s">
        <v>19972</v>
      </c>
      <c r="C3351">
        <v>57700030</v>
      </c>
      <c r="D3351" t="s">
        <v>15534</v>
      </c>
      <c r="E3351" t="s">
        <v>15576</v>
      </c>
      <c r="F3351" t="s">
        <v>15550</v>
      </c>
      <c r="G3351" t="s">
        <v>19971</v>
      </c>
      <c r="H3351" s="1">
        <v>45119.997210648151</v>
      </c>
      <c r="I3351" t="s">
        <v>16936</v>
      </c>
      <c r="J3351" s="1">
        <v>45119.997210648151</v>
      </c>
      <c r="K3351" t="s">
        <v>16936</v>
      </c>
    </row>
    <row r="3352" spans="1:11">
      <c r="A3352">
        <v>8983</v>
      </c>
      <c r="B3352" t="s">
        <v>17686</v>
      </c>
      <c r="C3352">
        <v>50321000</v>
      </c>
      <c r="D3352" t="s">
        <v>15534</v>
      </c>
      <c r="E3352" t="s">
        <v>15554</v>
      </c>
      <c r="F3352" t="s">
        <v>15550</v>
      </c>
      <c r="G3352" t="s">
        <v>19973</v>
      </c>
      <c r="H3352" s="1">
        <v>45119.999178240738</v>
      </c>
      <c r="I3352" t="s">
        <v>17688</v>
      </c>
      <c r="J3352" s="1">
        <v>45121.953090277777</v>
      </c>
      <c r="K3352" t="s">
        <v>17688</v>
      </c>
    </row>
    <row r="3353" spans="1:11">
      <c r="A3353">
        <v>8983</v>
      </c>
      <c r="B3353" t="s">
        <v>17686</v>
      </c>
      <c r="C3353">
        <v>57300010</v>
      </c>
      <c r="D3353" t="s">
        <v>15534</v>
      </c>
      <c r="E3353" t="s">
        <v>15687</v>
      </c>
      <c r="F3353" t="s">
        <v>15550</v>
      </c>
      <c r="G3353" t="s">
        <v>19974</v>
      </c>
      <c r="H3353" s="1">
        <v>45120.00371527778</v>
      </c>
      <c r="I3353" t="s">
        <v>17688</v>
      </c>
      <c r="J3353" s="1">
        <v>45120.00371527778</v>
      </c>
      <c r="K3353" t="s">
        <v>17688</v>
      </c>
    </row>
    <row r="3354" spans="1:11">
      <c r="A3354">
        <v>126102</v>
      </c>
      <c r="B3354" t="s">
        <v>19975</v>
      </c>
      <c r="C3354">
        <v>55700000</v>
      </c>
      <c r="D3354" t="s">
        <v>15534</v>
      </c>
      <c r="E3354" t="s">
        <v>15554</v>
      </c>
      <c r="F3354" t="s">
        <v>15550</v>
      </c>
      <c r="G3354" t="s">
        <v>19976</v>
      </c>
      <c r="H3354" s="1">
        <v>45120.008171296293</v>
      </c>
      <c r="I3354" t="s">
        <v>16557</v>
      </c>
      <c r="J3354" s="1">
        <v>45120.008171296293</v>
      </c>
      <c r="K3354" t="s">
        <v>16557</v>
      </c>
    </row>
    <row r="3355" spans="1:11">
      <c r="A3355">
        <v>126170</v>
      </c>
      <c r="B3355" t="s">
        <v>19977</v>
      </c>
      <c r="C3355">
        <v>50321000</v>
      </c>
      <c r="D3355" t="s">
        <v>15534</v>
      </c>
      <c r="E3355" t="s">
        <v>15549</v>
      </c>
      <c r="F3355" t="s">
        <v>15550</v>
      </c>
      <c r="G3355" t="s">
        <v>19978</v>
      </c>
      <c r="H3355" s="1">
        <v>45120.010208333333</v>
      </c>
      <c r="I3355" t="s">
        <v>16557</v>
      </c>
      <c r="J3355" s="1">
        <v>45120.010208333333</v>
      </c>
      <c r="K3355" t="s">
        <v>16557</v>
      </c>
    </row>
    <row r="3356" spans="1:11">
      <c r="A3356">
        <v>126170</v>
      </c>
      <c r="B3356" t="s">
        <v>19977</v>
      </c>
      <c r="C3356">
        <v>50305025</v>
      </c>
      <c r="D3356" t="s">
        <v>15534</v>
      </c>
      <c r="E3356" t="s">
        <v>15554</v>
      </c>
      <c r="F3356" t="s">
        <v>15536</v>
      </c>
      <c r="G3356" t="s">
        <v>17694</v>
      </c>
      <c r="H3356" s="1">
        <v>45120.01116898148</v>
      </c>
      <c r="I3356" t="s">
        <v>16557</v>
      </c>
      <c r="J3356" s="1">
        <v>45120.01116898148</v>
      </c>
      <c r="K3356" t="s">
        <v>16557</v>
      </c>
    </row>
    <row r="3357" spans="1:11">
      <c r="A3357">
        <v>126170</v>
      </c>
      <c r="B3357" t="s">
        <v>19977</v>
      </c>
      <c r="C3357">
        <v>50105000</v>
      </c>
      <c r="D3357" t="s">
        <v>15534</v>
      </c>
      <c r="E3357" t="s">
        <v>15540</v>
      </c>
      <c r="F3357" t="s">
        <v>15550</v>
      </c>
      <c r="G3357" t="s">
        <v>17639</v>
      </c>
      <c r="H3357" s="1">
        <v>45120.011481481481</v>
      </c>
      <c r="I3357" t="s">
        <v>16557</v>
      </c>
      <c r="J3357" s="1">
        <v>45120.011481481481</v>
      </c>
      <c r="K3357" t="s">
        <v>16557</v>
      </c>
    </row>
    <row r="3358" spans="1:11">
      <c r="A3358">
        <v>126170</v>
      </c>
      <c r="B3358" t="s">
        <v>19977</v>
      </c>
      <c r="C3358">
        <v>50305028</v>
      </c>
      <c r="D3358" t="s">
        <v>15534</v>
      </c>
      <c r="E3358" t="s">
        <v>15544</v>
      </c>
      <c r="F3358" t="s">
        <v>15550</v>
      </c>
      <c r="G3358" t="s">
        <v>17640</v>
      </c>
      <c r="H3358" s="1">
        <v>45120.011874999997</v>
      </c>
      <c r="I3358" t="s">
        <v>16557</v>
      </c>
      <c r="J3358" s="1">
        <v>45120.011874999997</v>
      </c>
      <c r="K3358" t="s">
        <v>16557</v>
      </c>
    </row>
    <row r="3359" spans="1:11">
      <c r="A3359">
        <v>126170</v>
      </c>
      <c r="B3359" t="s">
        <v>19977</v>
      </c>
      <c r="C3359">
        <v>50355000</v>
      </c>
      <c r="D3359" t="s">
        <v>15534</v>
      </c>
      <c r="E3359" t="s">
        <v>15554</v>
      </c>
      <c r="F3359" t="s">
        <v>15550</v>
      </c>
      <c r="G3359" t="s">
        <v>17641</v>
      </c>
      <c r="H3359" s="1">
        <v>45120.012280092589</v>
      </c>
      <c r="I3359" t="s">
        <v>16557</v>
      </c>
      <c r="J3359" s="1">
        <v>45120.012280092589</v>
      </c>
      <c r="K3359" t="s">
        <v>16557</v>
      </c>
    </row>
    <row r="3360" spans="1:11">
      <c r="A3360">
        <v>126172</v>
      </c>
      <c r="B3360" t="s">
        <v>17651</v>
      </c>
      <c r="C3360">
        <v>50310000</v>
      </c>
      <c r="D3360" t="s">
        <v>15534</v>
      </c>
      <c r="E3360" t="s">
        <v>15554</v>
      </c>
      <c r="F3360" t="s">
        <v>15550</v>
      </c>
      <c r="G3360" t="s">
        <v>19979</v>
      </c>
      <c r="H3360" s="1">
        <v>45120.013599537036</v>
      </c>
      <c r="I3360" t="s">
        <v>16557</v>
      </c>
      <c r="J3360" s="1">
        <v>45120.013599537036</v>
      </c>
      <c r="K3360" t="s">
        <v>16557</v>
      </c>
    </row>
    <row r="3361" spans="1:11">
      <c r="A3361">
        <v>8762</v>
      </c>
      <c r="B3361" t="s">
        <v>17891</v>
      </c>
      <c r="C3361">
        <v>50305028</v>
      </c>
      <c r="D3361" t="s">
        <v>15534</v>
      </c>
      <c r="E3361" t="s">
        <v>15535</v>
      </c>
      <c r="F3361" t="s">
        <v>15536</v>
      </c>
      <c r="G3361" t="s">
        <v>19980</v>
      </c>
      <c r="H3361" s="1">
        <v>45120.586736111109</v>
      </c>
      <c r="I3361" t="s">
        <v>16451</v>
      </c>
      <c r="J3361" s="1">
        <v>45120.712129629632</v>
      </c>
      <c r="K3361" t="s">
        <v>16451</v>
      </c>
    </row>
    <row r="3362" spans="1:11">
      <c r="A3362">
        <v>8762</v>
      </c>
      <c r="B3362" t="s">
        <v>17891</v>
      </c>
      <c r="C3362">
        <v>50812000</v>
      </c>
      <c r="D3362" t="s">
        <v>15534</v>
      </c>
      <c r="E3362" t="s">
        <v>15554</v>
      </c>
      <c r="F3362" t="s">
        <v>15536</v>
      </c>
      <c r="G3362" t="s">
        <v>19981</v>
      </c>
      <c r="H3362" s="1">
        <v>45120.58871527778</v>
      </c>
      <c r="I3362" t="s">
        <v>16451</v>
      </c>
      <c r="J3362" s="1">
        <v>45120.716261574074</v>
      </c>
      <c r="K3362" t="s">
        <v>16451</v>
      </c>
    </row>
    <row r="3363" spans="1:11">
      <c r="A3363">
        <v>10697</v>
      </c>
      <c r="B3363" t="s">
        <v>18944</v>
      </c>
      <c r="C3363">
        <v>50321000</v>
      </c>
      <c r="D3363" t="s">
        <v>15534</v>
      </c>
      <c r="E3363" t="s">
        <v>15554</v>
      </c>
      <c r="F3363" t="s">
        <v>15536</v>
      </c>
      <c r="G3363" t="s">
        <v>19982</v>
      </c>
      <c r="H3363" s="1">
        <v>45120.58934027778</v>
      </c>
      <c r="I3363" t="s">
        <v>16525</v>
      </c>
      <c r="J3363" s="1">
        <v>45120.58934027778</v>
      </c>
      <c r="K3363" t="s">
        <v>16525</v>
      </c>
    </row>
    <row r="3364" spans="1:11">
      <c r="A3364">
        <v>126176</v>
      </c>
      <c r="B3364" t="s">
        <v>16856</v>
      </c>
      <c r="C3364">
        <v>50830000</v>
      </c>
      <c r="D3364" t="s">
        <v>15534</v>
      </c>
      <c r="E3364" t="s">
        <v>15554</v>
      </c>
      <c r="F3364" t="s">
        <v>15550</v>
      </c>
      <c r="G3364" t="s">
        <v>19983</v>
      </c>
      <c r="H3364" s="1">
        <v>45120.596250000002</v>
      </c>
      <c r="I3364" t="s">
        <v>16815</v>
      </c>
      <c r="J3364" s="1">
        <v>45120.596250000002</v>
      </c>
      <c r="K3364" t="s">
        <v>16815</v>
      </c>
    </row>
    <row r="3365" spans="1:11">
      <c r="A3365">
        <v>11768</v>
      </c>
      <c r="B3365" t="s">
        <v>18062</v>
      </c>
      <c r="C3365">
        <v>50305028</v>
      </c>
      <c r="D3365" t="s">
        <v>15534</v>
      </c>
      <c r="E3365" t="s">
        <v>15535</v>
      </c>
      <c r="F3365" t="s">
        <v>15536</v>
      </c>
      <c r="G3365" t="s">
        <v>19984</v>
      </c>
      <c r="H3365" s="1">
        <v>45120.599328703705</v>
      </c>
      <c r="I3365" t="s">
        <v>16451</v>
      </c>
      <c r="J3365" s="1">
        <v>45120.599328703705</v>
      </c>
      <c r="K3365" t="s">
        <v>16451</v>
      </c>
    </row>
    <row r="3366" spans="1:11">
      <c r="A3366">
        <v>9703</v>
      </c>
      <c r="B3366" t="s">
        <v>19985</v>
      </c>
      <c r="C3366">
        <v>50255000</v>
      </c>
      <c r="D3366" t="s">
        <v>15534</v>
      </c>
      <c r="E3366" t="s">
        <v>15554</v>
      </c>
      <c r="F3366" t="s">
        <v>15550</v>
      </c>
      <c r="G3366" t="s">
        <v>19986</v>
      </c>
      <c r="H3366" s="1">
        <v>45120.606377314813</v>
      </c>
      <c r="I3366" t="s">
        <v>15673</v>
      </c>
      <c r="J3366" s="1">
        <v>45120.606377314813</v>
      </c>
      <c r="K3366" t="s">
        <v>15673</v>
      </c>
    </row>
    <row r="3367" spans="1:11">
      <c r="A3367">
        <v>82707</v>
      </c>
      <c r="B3367" t="s">
        <v>16241</v>
      </c>
      <c r="C3367">
        <v>50905006</v>
      </c>
      <c r="D3367" t="s">
        <v>15534</v>
      </c>
      <c r="E3367" t="s">
        <v>15586</v>
      </c>
      <c r="F3367" t="s">
        <v>15536</v>
      </c>
      <c r="G3367" t="s">
        <v>16786</v>
      </c>
      <c r="H3367" s="1">
        <v>45120.606828703705</v>
      </c>
      <c r="I3367" t="s">
        <v>16236</v>
      </c>
      <c r="J3367" s="1">
        <v>45120.606828703705</v>
      </c>
      <c r="K3367" t="s">
        <v>16236</v>
      </c>
    </row>
    <row r="3368" spans="1:11">
      <c r="A3368">
        <v>109981</v>
      </c>
      <c r="B3368" t="s">
        <v>19987</v>
      </c>
      <c r="C3368">
        <v>57700060</v>
      </c>
      <c r="D3368" t="s">
        <v>15534</v>
      </c>
      <c r="E3368" t="s">
        <v>15576</v>
      </c>
      <c r="F3368" t="s">
        <v>15550</v>
      </c>
      <c r="G3368" t="s">
        <v>19988</v>
      </c>
      <c r="H3368" s="1">
        <v>45120.608969907407</v>
      </c>
      <c r="I3368" t="s">
        <v>16671</v>
      </c>
      <c r="J3368" s="1">
        <v>45120.608969907407</v>
      </c>
      <c r="K3368" t="s">
        <v>16671</v>
      </c>
    </row>
    <row r="3369" spans="1:11">
      <c r="A3369">
        <v>9703</v>
      </c>
      <c r="B3369" t="s">
        <v>19985</v>
      </c>
      <c r="C3369">
        <v>50366000</v>
      </c>
      <c r="D3369" t="s">
        <v>15534</v>
      </c>
      <c r="E3369" t="s">
        <v>15544</v>
      </c>
      <c r="F3369" t="s">
        <v>15550</v>
      </c>
      <c r="G3369" t="s">
        <v>19989</v>
      </c>
      <c r="H3369" s="1">
        <v>45120.610162037039</v>
      </c>
      <c r="I3369" t="s">
        <v>15673</v>
      </c>
      <c r="J3369" s="1">
        <v>45120.610162037039</v>
      </c>
      <c r="K3369" t="s">
        <v>15673</v>
      </c>
    </row>
    <row r="3370" spans="1:11">
      <c r="A3370">
        <v>10705</v>
      </c>
      <c r="B3370" t="s">
        <v>17909</v>
      </c>
      <c r="C3370">
        <v>50350000</v>
      </c>
      <c r="D3370" t="s">
        <v>15534</v>
      </c>
      <c r="E3370" t="s">
        <v>15554</v>
      </c>
      <c r="F3370" t="s">
        <v>15550</v>
      </c>
      <c r="G3370" t="s">
        <v>19990</v>
      </c>
      <c r="H3370" s="1">
        <v>45120.613125000003</v>
      </c>
      <c r="I3370" t="s">
        <v>16525</v>
      </c>
      <c r="J3370" s="1">
        <v>45120.821238425924</v>
      </c>
      <c r="K3370" t="s">
        <v>16525</v>
      </c>
    </row>
    <row r="3371" spans="1:11">
      <c r="A3371">
        <v>8765</v>
      </c>
      <c r="B3371" t="s">
        <v>17914</v>
      </c>
      <c r="C3371">
        <v>50305025</v>
      </c>
      <c r="D3371" t="s">
        <v>15534</v>
      </c>
      <c r="E3371" t="s">
        <v>15535</v>
      </c>
      <c r="F3371" t="s">
        <v>15536</v>
      </c>
      <c r="G3371" t="s">
        <v>19991</v>
      </c>
      <c r="H3371" s="1">
        <v>45120.615567129629</v>
      </c>
      <c r="I3371" t="s">
        <v>16451</v>
      </c>
      <c r="J3371" s="1">
        <v>45120.615567129629</v>
      </c>
      <c r="K3371" t="s">
        <v>16451</v>
      </c>
    </row>
    <row r="3372" spans="1:11">
      <c r="A3372">
        <v>109981</v>
      </c>
      <c r="B3372" t="s">
        <v>19987</v>
      </c>
      <c r="C3372">
        <v>51220000</v>
      </c>
      <c r="D3372" t="s">
        <v>15534</v>
      </c>
      <c r="E3372" t="s">
        <v>15554</v>
      </c>
      <c r="F3372" t="s">
        <v>15550</v>
      </c>
      <c r="G3372" t="s">
        <v>19992</v>
      </c>
      <c r="H3372" s="1">
        <v>45120.629386574074</v>
      </c>
      <c r="I3372" t="s">
        <v>16671</v>
      </c>
      <c r="J3372" s="1">
        <v>45120.629386574074</v>
      </c>
      <c r="K3372" t="s">
        <v>16671</v>
      </c>
    </row>
    <row r="3373" spans="1:11">
      <c r="A3373">
        <v>9703</v>
      </c>
      <c r="B3373" t="s">
        <v>19985</v>
      </c>
      <c r="C3373">
        <v>50811001</v>
      </c>
      <c r="D3373" t="s">
        <v>15534</v>
      </c>
      <c r="E3373" t="s">
        <v>15535</v>
      </c>
      <c r="F3373" t="s">
        <v>15536</v>
      </c>
      <c r="G3373" t="s">
        <v>19993</v>
      </c>
      <c r="H3373" s="1">
        <v>45120.637523148151</v>
      </c>
      <c r="I3373" t="s">
        <v>15673</v>
      </c>
      <c r="J3373" s="1">
        <v>45120.637523148151</v>
      </c>
      <c r="K3373" t="s">
        <v>15673</v>
      </c>
    </row>
    <row r="3374" spans="1:11">
      <c r="A3374">
        <v>8765</v>
      </c>
      <c r="B3374" t="s">
        <v>17914</v>
      </c>
      <c r="C3374">
        <v>50366000</v>
      </c>
      <c r="D3374" t="s">
        <v>15534</v>
      </c>
      <c r="E3374" t="s">
        <v>15554</v>
      </c>
      <c r="F3374" t="s">
        <v>15550</v>
      </c>
      <c r="G3374" t="s">
        <v>19994</v>
      </c>
      <c r="H3374" s="1">
        <v>45120.638761574075</v>
      </c>
      <c r="I3374" t="s">
        <v>16451</v>
      </c>
      <c r="J3374" s="1">
        <v>45120.638877314814</v>
      </c>
      <c r="K3374" t="s">
        <v>16451</v>
      </c>
    </row>
    <row r="3375" spans="1:11">
      <c r="A3375">
        <v>83108</v>
      </c>
      <c r="B3375" t="s">
        <v>17924</v>
      </c>
      <c r="C3375">
        <v>51210000</v>
      </c>
      <c r="D3375" t="s">
        <v>15534</v>
      </c>
      <c r="E3375" t="s">
        <v>15586</v>
      </c>
      <c r="F3375" t="s">
        <v>15550</v>
      </c>
      <c r="G3375" t="s">
        <v>19995</v>
      </c>
      <c r="H3375" s="1">
        <v>45120.638969907406</v>
      </c>
      <c r="I3375" t="s">
        <v>16525</v>
      </c>
      <c r="J3375" s="1">
        <v>45120.638969907406</v>
      </c>
      <c r="K3375" t="s">
        <v>16525</v>
      </c>
    </row>
    <row r="3376" spans="1:11">
      <c r="A3376">
        <v>126218</v>
      </c>
      <c r="B3376" t="s">
        <v>17940</v>
      </c>
      <c r="C3376">
        <v>50830000</v>
      </c>
      <c r="D3376" t="s">
        <v>15534</v>
      </c>
      <c r="E3376" t="s">
        <v>15540</v>
      </c>
      <c r="F3376" t="s">
        <v>15550</v>
      </c>
      <c r="G3376" t="s">
        <v>19996</v>
      </c>
      <c r="H3376" s="1">
        <v>45120.641331018516</v>
      </c>
      <c r="I3376" t="s">
        <v>17942</v>
      </c>
      <c r="J3376" s="1">
        <v>45120.641331018516</v>
      </c>
      <c r="K3376" t="s">
        <v>17942</v>
      </c>
    </row>
    <row r="3377" spans="1:11">
      <c r="A3377">
        <v>126072</v>
      </c>
      <c r="B3377" t="s">
        <v>18068</v>
      </c>
      <c r="C3377">
        <v>51290000</v>
      </c>
      <c r="D3377" t="s">
        <v>15534</v>
      </c>
      <c r="E3377" t="s">
        <v>15554</v>
      </c>
      <c r="F3377" t="s">
        <v>15550</v>
      </c>
      <c r="G3377" t="s">
        <v>19997</v>
      </c>
      <c r="H3377" s="1">
        <v>45120.651805555557</v>
      </c>
      <c r="I3377" t="s">
        <v>18070</v>
      </c>
      <c r="J3377" s="1">
        <v>45120.651805555557</v>
      </c>
      <c r="K3377" t="s">
        <v>18070</v>
      </c>
    </row>
    <row r="3378" spans="1:11">
      <c r="A3378">
        <v>82716</v>
      </c>
      <c r="B3378" t="s">
        <v>17372</v>
      </c>
      <c r="C3378">
        <v>50905000</v>
      </c>
      <c r="D3378" t="s">
        <v>15534</v>
      </c>
      <c r="E3378" t="s">
        <v>15586</v>
      </c>
      <c r="F3378" t="s">
        <v>15536</v>
      </c>
      <c r="G3378" t="s">
        <v>18057</v>
      </c>
      <c r="H3378" s="1">
        <v>45120.654895833337</v>
      </c>
      <c r="I3378" t="s">
        <v>16431</v>
      </c>
      <c r="J3378" s="1">
        <v>45120.654895833337</v>
      </c>
      <c r="K3378" t="s">
        <v>16431</v>
      </c>
    </row>
    <row r="3379" spans="1:11">
      <c r="A3379">
        <v>82716</v>
      </c>
      <c r="B3379" t="s">
        <v>17372</v>
      </c>
      <c r="C3379">
        <v>50366000</v>
      </c>
      <c r="D3379" t="s">
        <v>15534</v>
      </c>
      <c r="E3379" t="s">
        <v>15554</v>
      </c>
      <c r="F3379" t="s">
        <v>15550</v>
      </c>
      <c r="G3379" t="s">
        <v>19998</v>
      </c>
      <c r="H3379" s="1">
        <v>45120.655381944445</v>
      </c>
      <c r="I3379" t="s">
        <v>16431</v>
      </c>
      <c r="J3379" s="1">
        <v>45120.655381944445</v>
      </c>
      <c r="K3379" t="s">
        <v>16431</v>
      </c>
    </row>
    <row r="3380" spans="1:11">
      <c r="A3380">
        <v>3062</v>
      </c>
      <c r="B3380" t="s">
        <v>19999</v>
      </c>
      <c r="C3380">
        <v>51220000</v>
      </c>
      <c r="D3380" t="s">
        <v>15534</v>
      </c>
      <c r="E3380" t="s">
        <v>15586</v>
      </c>
      <c r="F3380" t="s">
        <v>15536</v>
      </c>
      <c r="G3380" t="s">
        <v>18057</v>
      </c>
      <c r="H3380" s="1">
        <v>45120.656747685185</v>
      </c>
      <c r="I3380" t="s">
        <v>16431</v>
      </c>
      <c r="J3380" s="1">
        <v>45120.656747685185</v>
      </c>
      <c r="K3380" t="s">
        <v>16431</v>
      </c>
    </row>
    <row r="3381" spans="1:11">
      <c r="A3381">
        <v>11447</v>
      </c>
      <c r="B3381" t="s">
        <v>20000</v>
      </c>
      <c r="C3381">
        <v>50915000</v>
      </c>
      <c r="D3381" t="s">
        <v>15534</v>
      </c>
      <c r="E3381" t="s">
        <v>15549</v>
      </c>
      <c r="F3381" t="s">
        <v>15536</v>
      </c>
      <c r="G3381" t="s">
        <v>17373</v>
      </c>
      <c r="H3381" s="1">
        <v>45120.657581018517</v>
      </c>
      <c r="I3381" t="s">
        <v>16431</v>
      </c>
      <c r="J3381" s="1">
        <v>45120.657581018517</v>
      </c>
      <c r="K3381" t="s">
        <v>16431</v>
      </c>
    </row>
    <row r="3382" spans="1:11">
      <c r="A3382">
        <v>11521</v>
      </c>
      <c r="B3382" t="s">
        <v>20001</v>
      </c>
      <c r="C3382">
        <v>50320000</v>
      </c>
      <c r="D3382" t="s">
        <v>15534</v>
      </c>
      <c r="E3382" t="s">
        <v>15554</v>
      </c>
      <c r="F3382" t="s">
        <v>15550</v>
      </c>
      <c r="G3382" t="s">
        <v>20002</v>
      </c>
      <c r="H3382" s="1">
        <v>45120.658206018517</v>
      </c>
      <c r="I3382" t="s">
        <v>16348</v>
      </c>
      <c r="J3382" s="1">
        <v>45120.742071759261</v>
      </c>
      <c r="K3382" t="s">
        <v>16348</v>
      </c>
    </row>
    <row r="3383" spans="1:11">
      <c r="A3383">
        <v>20744</v>
      </c>
      <c r="B3383" t="s">
        <v>20003</v>
      </c>
      <c r="C3383">
        <v>50321000</v>
      </c>
      <c r="D3383" t="s">
        <v>15534</v>
      </c>
      <c r="E3383" t="s">
        <v>15554</v>
      </c>
      <c r="F3383" t="s">
        <v>15550</v>
      </c>
      <c r="G3383" t="s">
        <v>20004</v>
      </c>
      <c r="H3383" s="1">
        <v>45120.661990740744</v>
      </c>
      <c r="I3383" t="s">
        <v>16458</v>
      </c>
      <c r="J3383" s="1">
        <v>45120.661990740744</v>
      </c>
      <c r="K3383" t="s">
        <v>16458</v>
      </c>
    </row>
    <row r="3384" spans="1:11">
      <c r="A3384">
        <v>11458</v>
      </c>
      <c r="B3384" t="s">
        <v>20005</v>
      </c>
      <c r="C3384">
        <v>50320000</v>
      </c>
      <c r="D3384" t="s">
        <v>15534</v>
      </c>
      <c r="E3384" t="s">
        <v>15554</v>
      </c>
      <c r="F3384" t="s">
        <v>15536</v>
      </c>
      <c r="G3384" t="s">
        <v>16453</v>
      </c>
      <c r="H3384" s="1">
        <v>45120.662453703706</v>
      </c>
      <c r="I3384" t="s">
        <v>15542</v>
      </c>
      <c r="J3384" s="1">
        <v>45120.662453703706</v>
      </c>
      <c r="K3384" t="s">
        <v>15542</v>
      </c>
    </row>
    <row r="3385" spans="1:11">
      <c r="A3385">
        <v>126088</v>
      </c>
      <c r="B3385" t="s">
        <v>17951</v>
      </c>
      <c r="C3385">
        <v>50310000</v>
      </c>
      <c r="D3385" t="s">
        <v>15534</v>
      </c>
      <c r="E3385" t="s">
        <v>15576</v>
      </c>
      <c r="F3385" t="s">
        <v>15550</v>
      </c>
      <c r="G3385" t="s">
        <v>20006</v>
      </c>
      <c r="H3385" s="1">
        <v>45120.662928240738</v>
      </c>
      <c r="I3385" t="s">
        <v>15872</v>
      </c>
      <c r="J3385" s="1">
        <v>45120.662928240738</v>
      </c>
      <c r="K3385" t="s">
        <v>15872</v>
      </c>
    </row>
    <row r="3386" spans="1:11">
      <c r="A3386">
        <v>82782</v>
      </c>
      <c r="B3386" t="s">
        <v>18272</v>
      </c>
      <c r="C3386">
        <v>50320000</v>
      </c>
      <c r="D3386" t="s">
        <v>15534</v>
      </c>
      <c r="E3386" t="s">
        <v>15554</v>
      </c>
      <c r="F3386" t="s">
        <v>15536</v>
      </c>
      <c r="G3386" t="s">
        <v>16453</v>
      </c>
      <c r="H3386" s="1">
        <v>45120.663553240738</v>
      </c>
      <c r="I3386" t="s">
        <v>15542</v>
      </c>
      <c r="J3386" s="1">
        <v>45120.663553240738</v>
      </c>
      <c r="K3386" t="s">
        <v>15542</v>
      </c>
    </row>
    <row r="3387" spans="1:11">
      <c r="A3387">
        <v>6279</v>
      </c>
      <c r="B3387" t="s">
        <v>17956</v>
      </c>
      <c r="C3387">
        <v>50390000</v>
      </c>
      <c r="D3387" t="s">
        <v>15534</v>
      </c>
      <c r="E3387" t="s">
        <v>15554</v>
      </c>
      <c r="F3387" t="s">
        <v>15550</v>
      </c>
      <c r="G3387" t="s">
        <v>20007</v>
      </c>
      <c r="H3387" s="1">
        <v>45120.666261574072</v>
      </c>
      <c r="I3387" t="s">
        <v>16458</v>
      </c>
      <c r="J3387" s="1">
        <v>45120.666261574072</v>
      </c>
      <c r="K3387" t="s">
        <v>16458</v>
      </c>
    </row>
    <row r="3388" spans="1:11">
      <c r="A3388">
        <v>126088</v>
      </c>
      <c r="B3388" t="s">
        <v>17951</v>
      </c>
      <c r="C3388">
        <v>50905006</v>
      </c>
      <c r="D3388" t="s">
        <v>15534</v>
      </c>
      <c r="E3388" t="s">
        <v>15540</v>
      </c>
      <c r="F3388" t="s">
        <v>15536</v>
      </c>
      <c r="G3388" t="s">
        <v>20008</v>
      </c>
      <c r="H3388" s="1">
        <v>45120.66878472222</v>
      </c>
      <c r="I3388" t="s">
        <v>15872</v>
      </c>
      <c r="J3388" s="1">
        <v>45120.66878472222</v>
      </c>
      <c r="K3388" t="s">
        <v>15872</v>
      </c>
    </row>
    <row r="3389" spans="1:11">
      <c r="A3389">
        <v>8990</v>
      </c>
      <c r="B3389" t="s">
        <v>17962</v>
      </c>
      <c r="C3389">
        <v>50812000</v>
      </c>
      <c r="D3389" t="s">
        <v>15534</v>
      </c>
      <c r="E3389" t="s">
        <v>15544</v>
      </c>
      <c r="F3389" t="s">
        <v>15550</v>
      </c>
      <c r="G3389" t="s">
        <v>20009</v>
      </c>
      <c r="H3389" s="1">
        <v>45120.668946759259</v>
      </c>
      <c r="I3389" t="s">
        <v>16458</v>
      </c>
      <c r="J3389" s="1">
        <v>45120.668946759259</v>
      </c>
      <c r="K3389" t="s">
        <v>16458</v>
      </c>
    </row>
    <row r="3390" spans="1:11">
      <c r="A3390">
        <v>149221</v>
      </c>
      <c r="B3390" t="s">
        <v>20010</v>
      </c>
      <c r="C3390">
        <v>50915000</v>
      </c>
      <c r="D3390" t="s">
        <v>15534</v>
      </c>
      <c r="E3390" t="s">
        <v>15554</v>
      </c>
      <c r="F3390" t="s">
        <v>15536</v>
      </c>
      <c r="G3390" t="s">
        <v>20011</v>
      </c>
      <c r="H3390" s="1">
        <v>45120.670023148145</v>
      </c>
      <c r="I3390" t="s">
        <v>15542</v>
      </c>
      <c r="J3390" s="1">
        <v>45120.670023148145</v>
      </c>
      <c r="K3390" t="s">
        <v>15542</v>
      </c>
    </row>
    <row r="3391" spans="1:11">
      <c r="A3391">
        <v>82728</v>
      </c>
      <c r="B3391" t="s">
        <v>20012</v>
      </c>
      <c r="C3391">
        <v>51425006</v>
      </c>
      <c r="D3391" t="s">
        <v>15534</v>
      </c>
      <c r="E3391" t="s">
        <v>15544</v>
      </c>
      <c r="F3391" t="s">
        <v>15550</v>
      </c>
      <c r="G3391" t="s">
        <v>20013</v>
      </c>
      <c r="H3391" s="1">
        <v>45120.670127314814</v>
      </c>
      <c r="I3391" t="s">
        <v>15578</v>
      </c>
      <c r="J3391" s="1">
        <v>45120.670127314814</v>
      </c>
      <c r="K3391" t="s">
        <v>15578</v>
      </c>
    </row>
    <row r="3392" spans="1:11">
      <c r="A3392">
        <v>11178</v>
      </c>
      <c r="B3392" t="s">
        <v>16300</v>
      </c>
      <c r="C3392">
        <v>51210000</v>
      </c>
      <c r="D3392" t="s">
        <v>15534</v>
      </c>
      <c r="E3392" t="s">
        <v>15554</v>
      </c>
      <c r="F3392" t="s">
        <v>15550</v>
      </c>
      <c r="G3392" t="s">
        <v>20014</v>
      </c>
      <c r="H3392" s="1">
        <v>45120.670486111114</v>
      </c>
      <c r="I3392" t="s">
        <v>16201</v>
      </c>
      <c r="J3392" s="1">
        <v>45120.670486111114</v>
      </c>
      <c r="K3392" t="s">
        <v>16201</v>
      </c>
    </row>
    <row r="3393" spans="1:11">
      <c r="A3393">
        <v>8752</v>
      </c>
      <c r="B3393" t="s">
        <v>17100</v>
      </c>
      <c r="C3393">
        <v>55700000</v>
      </c>
      <c r="D3393" t="s">
        <v>15534</v>
      </c>
      <c r="E3393" t="s">
        <v>15554</v>
      </c>
      <c r="F3393" t="s">
        <v>15550</v>
      </c>
      <c r="G3393" t="s">
        <v>20015</v>
      </c>
      <c r="H3393" s="1">
        <v>45120.671296296299</v>
      </c>
      <c r="I3393" t="s">
        <v>17102</v>
      </c>
      <c r="J3393" s="1">
        <v>45120.712256944447</v>
      </c>
      <c r="K3393" t="s">
        <v>17102</v>
      </c>
    </row>
    <row r="3394" spans="1:11">
      <c r="A3394">
        <v>11462</v>
      </c>
      <c r="B3394" t="s">
        <v>18326</v>
      </c>
      <c r="C3394">
        <v>50915000</v>
      </c>
      <c r="D3394" t="s">
        <v>15534</v>
      </c>
      <c r="E3394" t="s">
        <v>15549</v>
      </c>
      <c r="F3394" t="s">
        <v>15536</v>
      </c>
      <c r="G3394" t="s">
        <v>11028</v>
      </c>
      <c r="H3394" s="1">
        <v>45120.671817129631</v>
      </c>
      <c r="I3394" t="s">
        <v>15542</v>
      </c>
      <c r="J3394" s="1">
        <v>45120.671817129631</v>
      </c>
      <c r="K3394" t="s">
        <v>15542</v>
      </c>
    </row>
    <row r="3395" spans="1:11">
      <c r="A3395">
        <v>11463</v>
      </c>
      <c r="B3395" t="s">
        <v>20016</v>
      </c>
      <c r="C3395">
        <v>50915000</v>
      </c>
      <c r="D3395" t="s">
        <v>15534</v>
      </c>
      <c r="E3395" t="s">
        <v>15549</v>
      </c>
      <c r="F3395" t="s">
        <v>15536</v>
      </c>
      <c r="G3395" t="s">
        <v>11028</v>
      </c>
      <c r="H3395" s="1">
        <v>45120.672106481485</v>
      </c>
      <c r="I3395" t="s">
        <v>15542</v>
      </c>
      <c r="J3395" s="1">
        <v>45120.672106481485</v>
      </c>
      <c r="K3395" t="s">
        <v>15542</v>
      </c>
    </row>
    <row r="3396" spans="1:11">
      <c r="A3396">
        <v>10822</v>
      </c>
      <c r="B3396" t="s">
        <v>17231</v>
      </c>
      <c r="C3396">
        <v>50915000</v>
      </c>
      <c r="D3396" t="s">
        <v>15534</v>
      </c>
      <c r="E3396" t="s">
        <v>15549</v>
      </c>
      <c r="F3396" t="s">
        <v>15550</v>
      </c>
      <c r="G3396" t="s">
        <v>20017</v>
      </c>
      <c r="H3396" s="1">
        <v>45120.672303240739</v>
      </c>
      <c r="I3396" t="s">
        <v>16986</v>
      </c>
      <c r="J3396" s="1">
        <v>45120.672303240739</v>
      </c>
      <c r="K3396" t="s">
        <v>16986</v>
      </c>
    </row>
    <row r="3397" spans="1:11">
      <c r="A3397">
        <v>126089</v>
      </c>
      <c r="B3397" t="s">
        <v>17960</v>
      </c>
      <c r="C3397">
        <v>50366000</v>
      </c>
      <c r="D3397" t="s">
        <v>15534</v>
      </c>
      <c r="E3397" t="s">
        <v>15687</v>
      </c>
      <c r="F3397" t="s">
        <v>15550</v>
      </c>
      <c r="G3397" t="s">
        <v>20018</v>
      </c>
      <c r="H3397" s="1">
        <v>45120.672303240739</v>
      </c>
      <c r="I3397" t="s">
        <v>15872</v>
      </c>
      <c r="J3397" s="1">
        <v>45120.672303240739</v>
      </c>
      <c r="K3397" t="s">
        <v>15872</v>
      </c>
    </row>
    <row r="3398" spans="1:11">
      <c r="A3398">
        <v>11442</v>
      </c>
      <c r="B3398" t="s">
        <v>20019</v>
      </c>
      <c r="C3398">
        <v>50915000</v>
      </c>
      <c r="D3398" t="s">
        <v>15534</v>
      </c>
      <c r="E3398" t="s">
        <v>15549</v>
      </c>
      <c r="F3398" t="s">
        <v>15536</v>
      </c>
      <c r="G3398" t="s">
        <v>11028</v>
      </c>
      <c r="H3398" s="1">
        <v>45120.672500000001</v>
      </c>
      <c r="I3398" t="s">
        <v>15542</v>
      </c>
      <c r="J3398" s="1">
        <v>45120.672500000001</v>
      </c>
      <c r="K3398" t="s">
        <v>15542</v>
      </c>
    </row>
    <row r="3399" spans="1:11">
      <c r="A3399">
        <v>11458</v>
      </c>
      <c r="B3399" t="s">
        <v>20005</v>
      </c>
      <c r="C3399">
        <v>50915000</v>
      </c>
      <c r="D3399" t="s">
        <v>15534</v>
      </c>
      <c r="E3399" t="s">
        <v>15549</v>
      </c>
      <c r="F3399" t="s">
        <v>15536</v>
      </c>
      <c r="G3399" t="s">
        <v>11028</v>
      </c>
      <c r="H3399" s="1">
        <v>45120.673078703701</v>
      </c>
      <c r="I3399" t="s">
        <v>15542</v>
      </c>
      <c r="J3399" s="1">
        <v>45120.673078703701</v>
      </c>
      <c r="K3399" t="s">
        <v>15542</v>
      </c>
    </row>
    <row r="3400" spans="1:11">
      <c r="A3400">
        <v>82728</v>
      </c>
      <c r="B3400" t="s">
        <v>20012</v>
      </c>
      <c r="C3400">
        <v>51210000</v>
      </c>
      <c r="D3400" t="s">
        <v>15534</v>
      </c>
      <c r="E3400" t="s">
        <v>15554</v>
      </c>
      <c r="F3400" t="s">
        <v>15550</v>
      </c>
      <c r="G3400" t="s">
        <v>20020</v>
      </c>
      <c r="H3400" s="1">
        <v>45120.673518518517</v>
      </c>
      <c r="I3400" t="s">
        <v>15578</v>
      </c>
      <c r="J3400" s="1">
        <v>45120.673518518517</v>
      </c>
      <c r="K3400" t="s">
        <v>15578</v>
      </c>
    </row>
    <row r="3401" spans="1:11">
      <c r="A3401">
        <v>20672</v>
      </c>
      <c r="B3401" t="s">
        <v>18387</v>
      </c>
      <c r="C3401">
        <v>50915000</v>
      </c>
      <c r="D3401" t="s">
        <v>15534</v>
      </c>
      <c r="E3401" t="s">
        <v>15549</v>
      </c>
      <c r="F3401" t="s">
        <v>15536</v>
      </c>
      <c r="G3401" t="s">
        <v>11028</v>
      </c>
      <c r="H3401" s="1">
        <v>45120.676435185182</v>
      </c>
      <c r="I3401" t="s">
        <v>15542</v>
      </c>
      <c r="J3401" s="1">
        <v>45120.676435185182</v>
      </c>
      <c r="K3401" t="s">
        <v>15542</v>
      </c>
    </row>
    <row r="3402" spans="1:11">
      <c r="A3402">
        <v>11433</v>
      </c>
      <c r="B3402" t="s">
        <v>17063</v>
      </c>
      <c r="C3402">
        <v>50305028</v>
      </c>
      <c r="D3402" t="s">
        <v>15534</v>
      </c>
      <c r="E3402" t="s">
        <v>15544</v>
      </c>
      <c r="F3402" t="s">
        <v>15550</v>
      </c>
      <c r="G3402" t="s">
        <v>20021</v>
      </c>
      <c r="H3402" s="1">
        <v>45120.680474537039</v>
      </c>
      <c r="I3402" t="s">
        <v>15578</v>
      </c>
      <c r="J3402" s="1">
        <v>45120.680474537039</v>
      </c>
      <c r="K3402" t="s">
        <v>15578</v>
      </c>
    </row>
    <row r="3403" spans="1:11">
      <c r="A3403">
        <v>126089</v>
      </c>
      <c r="B3403" t="s">
        <v>17960</v>
      </c>
      <c r="C3403">
        <v>50905006</v>
      </c>
      <c r="D3403" t="s">
        <v>15534</v>
      </c>
      <c r="E3403" t="s">
        <v>15540</v>
      </c>
      <c r="F3403" t="s">
        <v>15536</v>
      </c>
      <c r="G3403" t="s">
        <v>20022</v>
      </c>
      <c r="H3403" s="1">
        <v>45120.683912037035</v>
      </c>
      <c r="I3403" t="s">
        <v>15872</v>
      </c>
      <c r="J3403" s="1">
        <v>45120.683912037035</v>
      </c>
      <c r="K3403" t="s">
        <v>15872</v>
      </c>
    </row>
    <row r="3404" spans="1:11">
      <c r="A3404">
        <v>82783</v>
      </c>
      <c r="B3404" t="s">
        <v>17943</v>
      </c>
      <c r="C3404">
        <v>57300010</v>
      </c>
      <c r="D3404" t="s">
        <v>15534</v>
      </c>
      <c r="E3404" t="s">
        <v>15576</v>
      </c>
      <c r="F3404" t="s">
        <v>15550</v>
      </c>
      <c r="G3404" t="s">
        <v>20023</v>
      </c>
      <c r="H3404" s="1">
        <v>45120.687627314815</v>
      </c>
      <c r="I3404" t="s">
        <v>15542</v>
      </c>
      <c r="J3404" s="1">
        <v>45120.687627314815</v>
      </c>
      <c r="K3404" t="s">
        <v>15542</v>
      </c>
    </row>
    <row r="3405" spans="1:11">
      <c r="A3405">
        <v>9222</v>
      </c>
      <c r="B3405" t="s">
        <v>20024</v>
      </c>
      <c r="C3405">
        <v>50350001</v>
      </c>
      <c r="D3405" t="s">
        <v>15534</v>
      </c>
      <c r="E3405" t="s">
        <v>15554</v>
      </c>
      <c r="F3405" t="s">
        <v>15536</v>
      </c>
      <c r="G3405" t="s">
        <v>20025</v>
      </c>
      <c r="H3405" s="1">
        <v>45120.689710648148</v>
      </c>
      <c r="I3405" t="s">
        <v>15542</v>
      </c>
      <c r="J3405" s="1">
        <v>45120.689710648148</v>
      </c>
      <c r="K3405" t="s">
        <v>15542</v>
      </c>
    </row>
    <row r="3406" spans="1:11">
      <c r="A3406">
        <v>39839</v>
      </c>
      <c r="B3406" t="s">
        <v>20026</v>
      </c>
      <c r="C3406">
        <v>50321000</v>
      </c>
      <c r="D3406" t="s">
        <v>15534</v>
      </c>
      <c r="E3406" t="s">
        <v>15554</v>
      </c>
      <c r="F3406" t="s">
        <v>15536</v>
      </c>
      <c r="G3406" t="s">
        <v>17593</v>
      </c>
      <c r="H3406" s="1">
        <v>45120.692129629628</v>
      </c>
      <c r="I3406" t="s">
        <v>15542</v>
      </c>
      <c r="J3406" s="1">
        <v>45120.692129629628</v>
      </c>
      <c r="K3406" t="s">
        <v>15542</v>
      </c>
    </row>
    <row r="3407" spans="1:11">
      <c r="A3407">
        <v>11417</v>
      </c>
      <c r="B3407" t="s">
        <v>18001</v>
      </c>
      <c r="C3407">
        <v>50905006</v>
      </c>
      <c r="D3407" t="s">
        <v>15534</v>
      </c>
      <c r="E3407" t="s">
        <v>15554</v>
      </c>
      <c r="F3407" t="s">
        <v>15550</v>
      </c>
      <c r="G3407" t="s">
        <v>20027</v>
      </c>
      <c r="H3407" s="1">
        <v>45120.693182870367</v>
      </c>
      <c r="I3407" t="s">
        <v>16458</v>
      </c>
      <c r="J3407" s="1">
        <v>45120.693182870367</v>
      </c>
      <c r="K3407" t="s">
        <v>16458</v>
      </c>
    </row>
    <row r="3408" spans="1:11">
      <c r="A3408">
        <v>20805</v>
      </c>
      <c r="B3408" t="s">
        <v>17967</v>
      </c>
      <c r="C3408">
        <v>50915000</v>
      </c>
      <c r="D3408" t="s">
        <v>15534</v>
      </c>
      <c r="E3408" t="s">
        <v>15549</v>
      </c>
      <c r="F3408" t="s">
        <v>15536</v>
      </c>
      <c r="G3408" t="s">
        <v>18970</v>
      </c>
      <c r="H3408" s="1">
        <v>45120.694988425923</v>
      </c>
      <c r="I3408" t="s">
        <v>16839</v>
      </c>
      <c r="J3408" s="1">
        <v>45120.694988425923</v>
      </c>
      <c r="K3408" t="s">
        <v>16839</v>
      </c>
    </row>
    <row r="3409" spans="1:11">
      <c r="A3409">
        <v>11852</v>
      </c>
      <c r="B3409" t="s">
        <v>17990</v>
      </c>
      <c r="C3409">
        <v>50321000</v>
      </c>
      <c r="D3409" t="s">
        <v>15534</v>
      </c>
      <c r="E3409" t="s">
        <v>15687</v>
      </c>
      <c r="F3409" t="s">
        <v>15550</v>
      </c>
      <c r="G3409" t="s">
        <v>18448</v>
      </c>
      <c r="H3409" s="1">
        <v>45120.695833333331</v>
      </c>
      <c r="I3409" t="s">
        <v>17992</v>
      </c>
      <c r="J3409" s="1">
        <v>45120.879050925927</v>
      </c>
      <c r="K3409" t="s">
        <v>15879</v>
      </c>
    </row>
    <row r="3410" spans="1:11">
      <c r="A3410">
        <v>11417</v>
      </c>
      <c r="B3410" t="s">
        <v>18001</v>
      </c>
      <c r="C3410">
        <v>51220000</v>
      </c>
      <c r="D3410" t="s">
        <v>15534</v>
      </c>
      <c r="E3410" t="s">
        <v>15554</v>
      </c>
      <c r="F3410" t="s">
        <v>15550</v>
      </c>
      <c r="G3410" t="s">
        <v>20028</v>
      </c>
      <c r="H3410" s="1">
        <v>45120.696076388886</v>
      </c>
      <c r="I3410" t="s">
        <v>16458</v>
      </c>
      <c r="J3410" s="1">
        <v>45120.696076388886</v>
      </c>
      <c r="K3410" t="s">
        <v>16458</v>
      </c>
    </row>
    <row r="3411" spans="1:11">
      <c r="A3411">
        <v>21519</v>
      </c>
      <c r="B3411" t="s">
        <v>20029</v>
      </c>
      <c r="C3411">
        <v>51210000</v>
      </c>
      <c r="D3411" t="s">
        <v>15534</v>
      </c>
      <c r="E3411" t="s">
        <v>15576</v>
      </c>
      <c r="F3411" t="s">
        <v>15550</v>
      </c>
      <c r="G3411" t="s">
        <v>20030</v>
      </c>
      <c r="H3411" s="1">
        <v>45120.696180555555</v>
      </c>
      <c r="I3411" t="s">
        <v>17913</v>
      </c>
      <c r="J3411" s="1">
        <v>45120.696180555555</v>
      </c>
      <c r="K3411" t="s">
        <v>17913</v>
      </c>
    </row>
    <row r="3412" spans="1:11">
      <c r="A3412">
        <v>11857</v>
      </c>
      <c r="B3412" t="s">
        <v>20031</v>
      </c>
      <c r="C3412">
        <v>57300010</v>
      </c>
      <c r="D3412" t="s">
        <v>15534</v>
      </c>
      <c r="E3412" t="s">
        <v>15544</v>
      </c>
      <c r="F3412" t="s">
        <v>15550</v>
      </c>
      <c r="G3412" t="s">
        <v>20032</v>
      </c>
      <c r="H3412" s="1">
        <v>45120.696446759262</v>
      </c>
      <c r="I3412" t="s">
        <v>17992</v>
      </c>
      <c r="J3412" s="1">
        <v>45120.696446759262</v>
      </c>
      <c r="K3412" t="s">
        <v>17992</v>
      </c>
    </row>
    <row r="3413" spans="1:11">
      <c r="A3413">
        <v>10694</v>
      </c>
      <c r="B3413" t="s">
        <v>18018</v>
      </c>
      <c r="C3413">
        <v>50915000</v>
      </c>
      <c r="D3413" t="s">
        <v>15534</v>
      </c>
      <c r="E3413" t="s">
        <v>15549</v>
      </c>
      <c r="F3413" t="s">
        <v>15550</v>
      </c>
      <c r="G3413" t="s">
        <v>20033</v>
      </c>
      <c r="H3413" s="1">
        <v>45120.697372685187</v>
      </c>
      <c r="I3413" t="s">
        <v>18020</v>
      </c>
      <c r="J3413" s="1">
        <v>45120.697372685187</v>
      </c>
      <c r="K3413" t="s">
        <v>18020</v>
      </c>
    </row>
    <row r="3414" spans="1:11">
      <c r="A3414">
        <v>11458</v>
      </c>
      <c r="B3414" t="s">
        <v>20005</v>
      </c>
      <c r="C3414">
        <v>58425000</v>
      </c>
      <c r="D3414" t="s">
        <v>15534</v>
      </c>
      <c r="E3414" t="s">
        <v>15576</v>
      </c>
      <c r="F3414" t="s">
        <v>15550</v>
      </c>
      <c r="G3414" t="s">
        <v>20034</v>
      </c>
      <c r="H3414" s="1">
        <v>45120.698182870372</v>
      </c>
      <c r="I3414" t="s">
        <v>15542</v>
      </c>
      <c r="J3414" s="1">
        <v>45120.698182870372</v>
      </c>
      <c r="K3414" t="s">
        <v>15542</v>
      </c>
    </row>
    <row r="3415" spans="1:11">
      <c r="A3415">
        <v>8824</v>
      </c>
      <c r="B3415" t="s">
        <v>20035</v>
      </c>
      <c r="C3415">
        <v>50305028</v>
      </c>
      <c r="D3415" t="s">
        <v>15534</v>
      </c>
      <c r="E3415" t="s">
        <v>15687</v>
      </c>
      <c r="F3415" t="s">
        <v>15536</v>
      </c>
      <c r="G3415" t="s">
        <v>20036</v>
      </c>
      <c r="H3415" s="1">
        <v>45120.698993055557</v>
      </c>
      <c r="I3415" t="s">
        <v>16839</v>
      </c>
      <c r="J3415" s="1">
        <v>45120.698993055557</v>
      </c>
      <c r="K3415" t="s">
        <v>16839</v>
      </c>
    </row>
    <row r="3416" spans="1:11">
      <c r="A3416">
        <v>21522</v>
      </c>
      <c r="B3416" t="s">
        <v>18011</v>
      </c>
      <c r="C3416">
        <v>51220000</v>
      </c>
      <c r="D3416" t="s">
        <v>15534</v>
      </c>
      <c r="E3416" t="s">
        <v>15586</v>
      </c>
      <c r="F3416" t="s">
        <v>15550</v>
      </c>
      <c r="G3416" t="s">
        <v>20037</v>
      </c>
      <c r="H3416" s="1">
        <v>45120.699328703704</v>
      </c>
      <c r="I3416" t="s">
        <v>17913</v>
      </c>
      <c r="J3416" s="1">
        <v>45120.699328703704</v>
      </c>
      <c r="K3416" t="s">
        <v>17913</v>
      </c>
    </row>
    <row r="3417" spans="1:11">
      <c r="A3417">
        <v>10694</v>
      </c>
      <c r="B3417" t="s">
        <v>18018</v>
      </c>
      <c r="C3417">
        <v>52007000</v>
      </c>
      <c r="D3417" t="s">
        <v>15534</v>
      </c>
      <c r="E3417" t="s">
        <v>15554</v>
      </c>
      <c r="F3417" t="s">
        <v>15550</v>
      </c>
      <c r="G3417" t="s">
        <v>13270</v>
      </c>
      <c r="H3417" s="1">
        <v>45120.700694444444</v>
      </c>
      <c r="I3417" t="s">
        <v>18020</v>
      </c>
      <c r="J3417" s="1">
        <v>45120.700694444444</v>
      </c>
      <c r="K3417" t="s">
        <v>18020</v>
      </c>
    </row>
    <row r="3418" spans="1:11">
      <c r="A3418">
        <v>11174</v>
      </c>
      <c r="B3418" t="s">
        <v>19908</v>
      </c>
      <c r="C3418">
        <v>51425006</v>
      </c>
      <c r="D3418" t="s">
        <v>15534</v>
      </c>
      <c r="E3418" t="s">
        <v>15554</v>
      </c>
      <c r="F3418" t="s">
        <v>15550</v>
      </c>
      <c r="G3418" t="s">
        <v>20038</v>
      </c>
      <c r="H3418" s="1">
        <v>45120.703449074077</v>
      </c>
      <c r="I3418" t="s">
        <v>16216</v>
      </c>
      <c r="J3418" s="1">
        <v>45120.703449074077</v>
      </c>
      <c r="K3418" t="s">
        <v>16216</v>
      </c>
    </row>
    <row r="3419" spans="1:11">
      <c r="A3419">
        <v>11580</v>
      </c>
      <c r="B3419" t="s">
        <v>18029</v>
      </c>
      <c r="C3419">
        <v>50355000</v>
      </c>
      <c r="D3419" t="s">
        <v>15534</v>
      </c>
      <c r="E3419" t="s">
        <v>15586</v>
      </c>
      <c r="F3419" t="s">
        <v>15536</v>
      </c>
      <c r="G3419" t="s">
        <v>20039</v>
      </c>
      <c r="H3419" s="1">
        <v>45120.704479166663</v>
      </c>
      <c r="I3419" t="s">
        <v>15588</v>
      </c>
      <c r="J3419" s="1">
        <v>45120.704479166663</v>
      </c>
      <c r="K3419" t="s">
        <v>15588</v>
      </c>
    </row>
    <row r="3420" spans="1:11">
      <c r="A3420">
        <v>126065</v>
      </c>
      <c r="B3420" t="s">
        <v>18031</v>
      </c>
      <c r="C3420">
        <v>50366000</v>
      </c>
      <c r="D3420" t="s">
        <v>15534</v>
      </c>
      <c r="E3420" t="s">
        <v>15554</v>
      </c>
      <c r="F3420" t="s">
        <v>15550</v>
      </c>
      <c r="G3420" t="s">
        <v>17997</v>
      </c>
      <c r="H3420" s="1">
        <v>45120.704699074071</v>
      </c>
      <c r="I3420" t="s">
        <v>17875</v>
      </c>
      <c r="J3420" s="1">
        <v>45120.704699074071</v>
      </c>
      <c r="K3420" t="s">
        <v>17875</v>
      </c>
    </row>
    <row r="3421" spans="1:11">
      <c r="A3421">
        <v>83145</v>
      </c>
      <c r="B3421" t="s">
        <v>17425</v>
      </c>
      <c r="C3421">
        <v>58425000</v>
      </c>
      <c r="D3421" t="s">
        <v>15534</v>
      </c>
      <c r="E3421" t="s">
        <v>15576</v>
      </c>
      <c r="F3421" t="s">
        <v>15550</v>
      </c>
      <c r="G3421" t="s">
        <v>20040</v>
      </c>
      <c r="H3421" s="1">
        <v>45120.705150462964</v>
      </c>
      <c r="I3421" t="s">
        <v>16216</v>
      </c>
      <c r="J3421" s="1">
        <v>45120.705150462964</v>
      </c>
      <c r="K3421" t="s">
        <v>16216</v>
      </c>
    </row>
    <row r="3422" spans="1:11">
      <c r="A3422">
        <v>20686</v>
      </c>
      <c r="B3422" t="s">
        <v>20041</v>
      </c>
      <c r="C3422">
        <v>50365000</v>
      </c>
      <c r="D3422" t="s">
        <v>15534</v>
      </c>
      <c r="E3422" t="s">
        <v>15554</v>
      </c>
      <c r="F3422" t="s">
        <v>15536</v>
      </c>
      <c r="G3422" t="s">
        <v>18499</v>
      </c>
      <c r="H3422" s="1">
        <v>45120.709074074075</v>
      </c>
      <c r="I3422" t="s">
        <v>16398</v>
      </c>
      <c r="J3422" s="1">
        <v>45120.709074074075</v>
      </c>
      <c r="K3422" t="s">
        <v>16398</v>
      </c>
    </row>
    <row r="3423" spans="1:11">
      <c r="A3423">
        <v>126065</v>
      </c>
      <c r="B3423" t="s">
        <v>18031</v>
      </c>
      <c r="C3423">
        <v>50905006</v>
      </c>
      <c r="D3423" t="s">
        <v>15534</v>
      </c>
      <c r="E3423" t="s">
        <v>15544</v>
      </c>
      <c r="F3423" t="s">
        <v>15550</v>
      </c>
      <c r="G3423" t="s">
        <v>19156</v>
      </c>
      <c r="H3423" s="1">
        <v>45120.711215277777</v>
      </c>
      <c r="I3423" t="s">
        <v>17875</v>
      </c>
      <c r="J3423" s="1">
        <v>45120.711215277777</v>
      </c>
      <c r="K3423" t="s">
        <v>17875</v>
      </c>
    </row>
    <row r="3424" spans="1:11">
      <c r="A3424">
        <v>126203</v>
      </c>
      <c r="B3424" t="s">
        <v>16501</v>
      </c>
      <c r="C3424">
        <v>58425000</v>
      </c>
      <c r="D3424" t="s">
        <v>15534</v>
      </c>
      <c r="E3424" t="s">
        <v>15535</v>
      </c>
      <c r="F3424" t="s">
        <v>15536</v>
      </c>
      <c r="G3424" t="s">
        <v>18048</v>
      </c>
      <c r="H3424" s="1">
        <v>45120.711655092593</v>
      </c>
      <c r="I3424" t="s">
        <v>16503</v>
      </c>
      <c r="J3424" s="1">
        <v>45120.711655092593</v>
      </c>
      <c r="K3424" t="s">
        <v>16503</v>
      </c>
    </row>
    <row r="3425" spans="1:11">
      <c r="A3425">
        <v>126227</v>
      </c>
      <c r="B3425" t="s">
        <v>18082</v>
      </c>
      <c r="C3425">
        <v>58435000</v>
      </c>
      <c r="D3425" t="s">
        <v>15534</v>
      </c>
      <c r="E3425" t="s">
        <v>15554</v>
      </c>
      <c r="F3425" t="s">
        <v>15550</v>
      </c>
      <c r="G3425" t="s">
        <v>15518</v>
      </c>
      <c r="H3425" s="1">
        <v>45120.712650462963</v>
      </c>
      <c r="I3425" t="s">
        <v>17336</v>
      </c>
      <c r="J3425" s="1">
        <v>45120.712650462963</v>
      </c>
      <c r="K3425" t="s">
        <v>17336</v>
      </c>
    </row>
    <row r="3426" spans="1:11">
      <c r="A3426">
        <v>11634</v>
      </c>
      <c r="B3426" t="s">
        <v>20042</v>
      </c>
      <c r="C3426">
        <v>57700010</v>
      </c>
      <c r="D3426" t="s">
        <v>15534</v>
      </c>
      <c r="E3426" t="s">
        <v>15576</v>
      </c>
      <c r="F3426" t="s">
        <v>15550</v>
      </c>
      <c r="G3426" t="s">
        <v>20043</v>
      </c>
      <c r="H3426" s="1">
        <v>45120.717395833337</v>
      </c>
      <c r="I3426" t="s">
        <v>15703</v>
      </c>
      <c r="J3426" s="1">
        <v>45120.717395833337</v>
      </c>
      <c r="K3426" t="s">
        <v>15703</v>
      </c>
    </row>
    <row r="3427" spans="1:11">
      <c r="A3427">
        <v>126153</v>
      </c>
      <c r="B3427" t="s">
        <v>18038</v>
      </c>
      <c r="C3427">
        <v>50905006</v>
      </c>
      <c r="D3427" t="s">
        <v>15534</v>
      </c>
      <c r="E3427" t="s">
        <v>15554</v>
      </c>
      <c r="F3427" t="s">
        <v>15536</v>
      </c>
      <c r="G3427" t="s">
        <v>20044</v>
      </c>
      <c r="H3427" s="1">
        <v>45120.718310185184</v>
      </c>
      <c r="I3427" t="s">
        <v>15872</v>
      </c>
      <c r="J3427" s="1">
        <v>45120.718310185184</v>
      </c>
      <c r="K3427" t="s">
        <v>15872</v>
      </c>
    </row>
    <row r="3428" spans="1:11">
      <c r="A3428">
        <v>8752</v>
      </c>
      <c r="B3428" t="s">
        <v>17100</v>
      </c>
      <c r="C3428">
        <v>50811001</v>
      </c>
      <c r="D3428" t="s">
        <v>15534</v>
      </c>
      <c r="E3428" t="s">
        <v>15535</v>
      </c>
      <c r="F3428" t="s">
        <v>15536</v>
      </c>
      <c r="G3428" t="s">
        <v>20045</v>
      </c>
      <c r="H3428" s="1">
        <v>45120.719780092593</v>
      </c>
      <c r="I3428" t="s">
        <v>17102</v>
      </c>
      <c r="J3428" s="1">
        <v>45120.719780092593</v>
      </c>
      <c r="K3428" t="s">
        <v>17102</v>
      </c>
    </row>
    <row r="3429" spans="1:11">
      <c r="A3429">
        <v>11346</v>
      </c>
      <c r="B3429" t="s">
        <v>18447</v>
      </c>
      <c r="C3429">
        <v>51220000</v>
      </c>
      <c r="D3429" t="s">
        <v>15534</v>
      </c>
      <c r="E3429" t="s">
        <v>15535</v>
      </c>
      <c r="F3429" t="s">
        <v>15536</v>
      </c>
      <c r="G3429" t="s">
        <v>20046</v>
      </c>
      <c r="H3429" s="1">
        <v>45120.721689814818</v>
      </c>
      <c r="I3429" t="s">
        <v>17992</v>
      </c>
      <c r="J3429" s="1">
        <v>45120.723171296297</v>
      </c>
      <c r="K3429" t="s">
        <v>17992</v>
      </c>
    </row>
    <row r="3430" spans="1:11">
      <c r="A3430">
        <v>126066</v>
      </c>
      <c r="B3430" t="s">
        <v>18118</v>
      </c>
      <c r="C3430">
        <v>50255000</v>
      </c>
      <c r="D3430" t="s">
        <v>15534</v>
      </c>
      <c r="E3430" t="s">
        <v>15687</v>
      </c>
      <c r="F3430" t="s">
        <v>15550</v>
      </c>
      <c r="G3430" t="s">
        <v>17939</v>
      </c>
      <c r="H3430" s="1">
        <v>45120.722337962965</v>
      </c>
      <c r="I3430" t="s">
        <v>17875</v>
      </c>
      <c r="J3430" s="1">
        <v>45120.722337962965</v>
      </c>
      <c r="K3430" t="s">
        <v>17875</v>
      </c>
    </row>
    <row r="3431" spans="1:11">
      <c r="A3431">
        <v>126227</v>
      </c>
      <c r="B3431" t="s">
        <v>18082</v>
      </c>
      <c r="C3431">
        <v>51220000</v>
      </c>
      <c r="D3431" t="s">
        <v>15534</v>
      </c>
      <c r="E3431" t="s">
        <v>15554</v>
      </c>
      <c r="F3431" t="s">
        <v>15550</v>
      </c>
      <c r="G3431" t="s">
        <v>20047</v>
      </c>
      <c r="H3431" s="1">
        <v>45120.722986111112</v>
      </c>
      <c r="I3431" t="s">
        <v>17336</v>
      </c>
      <c r="J3431" s="1">
        <v>45120.722986111112</v>
      </c>
      <c r="K3431" t="s">
        <v>17336</v>
      </c>
    </row>
    <row r="3432" spans="1:11">
      <c r="A3432">
        <v>126174</v>
      </c>
      <c r="B3432" t="s">
        <v>17983</v>
      </c>
      <c r="C3432">
        <v>58200000</v>
      </c>
      <c r="D3432" t="s">
        <v>15534</v>
      </c>
      <c r="E3432" t="s">
        <v>15554</v>
      </c>
      <c r="F3432" t="s">
        <v>15550</v>
      </c>
      <c r="G3432" t="s">
        <v>20048</v>
      </c>
      <c r="H3432" s="1">
        <v>45120.724942129629</v>
      </c>
      <c r="I3432" t="s">
        <v>16647</v>
      </c>
      <c r="J3432" s="1">
        <v>45120.724942129629</v>
      </c>
      <c r="K3432" t="s">
        <v>16647</v>
      </c>
    </row>
    <row r="3433" spans="1:11">
      <c r="A3433">
        <v>11637</v>
      </c>
      <c r="B3433" t="s">
        <v>15726</v>
      </c>
      <c r="C3433">
        <v>50321000</v>
      </c>
      <c r="D3433" t="s">
        <v>15534</v>
      </c>
      <c r="E3433" t="s">
        <v>15554</v>
      </c>
      <c r="F3433" t="s">
        <v>15550</v>
      </c>
      <c r="G3433" t="s">
        <v>20049</v>
      </c>
      <c r="H3433" s="1">
        <v>45120.725532407407</v>
      </c>
      <c r="I3433" t="s">
        <v>15703</v>
      </c>
      <c r="J3433" s="1">
        <v>45120.725532407407</v>
      </c>
      <c r="K3433" t="s">
        <v>15703</v>
      </c>
    </row>
    <row r="3434" spans="1:11">
      <c r="A3434">
        <v>126229</v>
      </c>
      <c r="B3434" t="s">
        <v>16801</v>
      </c>
      <c r="C3434">
        <v>51220000</v>
      </c>
      <c r="D3434" t="s">
        <v>15534</v>
      </c>
      <c r="E3434" t="s">
        <v>15549</v>
      </c>
      <c r="F3434" t="s">
        <v>15550</v>
      </c>
      <c r="G3434" t="s">
        <v>20050</v>
      </c>
      <c r="H3434" s="1">
        <v>45120.725775462961</v>
      </c>
      <c r="I3434" t="s">
        <v>16503</v>
      </c>
      <c r="J3434" s="1">
        <v>45120.725775462961</v>
      </c>
      <c r="K3434" t="s">
        <v>16503</v>
      </c>
    </row>
    <row r="3435" spans="1:11">
      <c r="A3435">
        <v>126076</v>
      </c>
      <c r="B3435" t="s">
        <v>18090</v>
      </c>
      <c r="C3435">
        <v>50310000</v>
      </c>
      <c r="D3435" t="s">
        <v>15534</v>
      </c>
      <c r="E3435" t="s">
        <v>15535</v>
      </c>
      <c r="F3435" t="s">
        <v>15536</v>
      </c>
      <c r="G3435" t="s">
        <v>3624</v>
      </c>
      <c r="H3435" s="1">
        <v>45120.726840277777</v>
      </c>
      <c r="I3435" t="s">
        <v>17141</v>
      </c>
      <c r="J3435" s="1">
        <v>45120.726840277777</v>
      </c>
      <c r="K3435" t="s">
        <v>17141</v>
      </c>
    </row>
    <row r="3436" spans="1:11">
      <c r="A3436">
        <v>9406</v>
      </c>
      <c r="B3436" t="s">
        <v>17665</v>
      </c>
      <c r="C3436">
        <v>57700030</v>
      </c>
      <c r="D3436" t="s">
        <v>15534</v>
      </c>
      <c r="E3436" t="s">
        <v>15576</v>
      </c>
      <c r="F3436" t="s">
        <v>15550</v>
      </c>
      <c r="G3436" t="s">
        <v>19971</v>
      </c>
      <c r="H3436" s="1">
        <v>45120.729166666664</v>
      </c>
      <c r="I3436" t="s">
        <v>16936</v>
      </c>
      <c r="J3436" s="1">
        <v>45120.729166666664</v>
      </c>
      <c r="K3436" t="s">
        <v>16936</v>
      </c>
    </row>
    <row r="3437" spans="1:11">
      <c r="A3437">
        <v>11724</v>
      </c>
      <c r="B3437" t="s">
        <v>18066</v>
      </c>
      <c r="C3437">
        <v>50255000</v>
      </c>
      <c r="D3437" t="s">
        <v>15534</v>
      </c>
      <c r="E3437" t="s">
        <v>15554</v>
      </c>
      <c r="F3437" t="s">
        <v>15550</v>
      </c>
      <c r="G3437" t="s">
        <v>16564</v>
      </c>
      <c r="H3437" s="1">
        <v>45120.72991898148</v>
      </c>
      <c r="I3437" t="s">
        <v>16565</v>
      </c>
      <c r="J3437" s="1">
        <v>45120.72991898148</v>
      </c>
      <c r="K3437" t="s">
        <v>16565</v>
      </c>
    </row>
    <row r="3438" spans="1:11">
      <c r="A3438">
        <v>126076</v>
      </c>
      <c r="B3438" t="s">
        <v>18090</v>
      </c>
      <c r="C3438">
        <v>50515000</v>
      </c>
      <c r="D3438" t="s">
        <v>15534</v>
      </c>
      <c r="E3438" t="s">
        <v>15586</v>
      </c>
      <c r="F3438" t="s">
        <v>15536</v>
      </c>
      <c r="G3438" t="s">
        <v>18045</v>
      </c>
      <c r="H3438" s="1">
        <v>45120.73027777778</v>
      </c>
      <c r="I3438" t="s">
        <v>17141</v>
      </c>
      <c r="J3438" s="1">
        <v>45120.73027777778</v>
      </c>
      <c r="K3438" t="s">
        <v>17141</v>
      </c>
    </row>
    <row r="3439" spans="1:11">
      <c r="A3439">
        <v>8682</v>
      </c>
      <c r="B3439" t="s">
        <v>18103</v>
      </c>
      <c r="C3439">
        <v>50915000</v>
      </c>
      <c r="D3439" t="s">
        <v>15534</v>
      </c>
      <c r="E3439" t="s">
        <v>15549</v>
      </c>
      <c r="F3439" t="s">
        <v>15536</v>
      </c>
      <c r="G3439" t="s">
        <v>17373</v>
      </c>
      <c r="H3439" s="1">
        <v>45120.731354166666</v>
      </c>
      <c r="I3439" t="s">
        <v>16431</v>
      </c>
      <c r="J3439" s="1">
        <v>45120.731354166666</v>
      </c>
      <c r="K3439" t="s">
        <v>16431</v>
      </c>
    </row>
    <row r="3440" spans="1:11">
      <c r="A3440">
        <v>126076</v>
      </c>
      <c r="B3440" t="s">
        <v>18090</v>
      </c>
      <c r="C3440">
        <v>50905000</v>
      </c>
      <c r="D3440" t="s">
        <v>15534</v>
      </c>
      <c r="E3440" t="s">
        <v>15586</v>
      </c>
      <c r="F3440" t="s">
        <v>15536</v>
      </c>
      <c r="G3440" t="s">
        <v>17380</v>
      </c>
      <c r="H3440" s="1">
        <v>45120.731412037036</v>
      </c>
      <c r="I3440" t="s">
        <v>17141</v>
      </c>
      <c r="J3440" s="1">
        <v>45120.731412037036</v>
      </c>
      <c r="K3440" t="s">
        <v>17141</v>
      </c>
    </row>
    <row r="3441" spans="1:11">
      <c r="A3441">
        <v>126076</v>
      </c>
      <c r="B3441" t="s">
        <v>18090</v>
      </c>
      <c r="C3441">
        <v>50915000</v>
      </c>
      <c r="D3441" t="s">
        <v>15534</v>
      </c>
      <c r="E3441" t="s">
        <v>15549</v>
      </c>
      <c r="F3441" t="s">
        <v>15550</v>
      </c>
      <c r="G3441" t="s">
        <v>11307</v>
      </c>
      <c r="H3441" s="1">
        <v>45120.731678240743</v>
      </c>
      <c r="I3441" t="s">
        <v>17141</v>
      </c>
      <c r="J3441" s="1">
        <v>45120.731678240743</v>
      </c>
      <c r="K3441" t="s">
        <v>17141</v>
      </c>
    </row>
    <row r="3442" spans="1:11">
      <c r="A3442">
        <v>11594</v>
      </c>
      <c r="B3442" t="s">
        <v>20051</v>
      </c>
      <c r="C3442">
        <v>50310000</v>
      </c>
      <c r="D3442" t="s">
        <v>15534</v>
      </c>
      <c r="E3442" t="s">
        <v>15586</v>
      </c>
      <c r="F3442" t="s">
        <v>15536</v>
      </c>
      <c r="G3442" t="s">
        <v>20052</v>
      </c>
      <c r="H3442" s="1">
        <v>45120.731828703705</v>
      </c>
      <c r="I3442" t="s">
        <v>15588</v>
      </c>
      <c r="J3442" s="1">
        <v>45120.731828703705</v>
      </c>
      <c r="K3442" t="s">
        <v>15588</v>
      </c>
    </row>
    <row r="3443" spans="1:11">
      <c r="A3443">
        <v>126076</v>
      </c>
      <c r="B3443" t="s">
        <v>18090</v>
      </c>
      <c r="C3443">
        <v>51210000</v>
      </c>
      <c r="D3443" t="s">
        <v>15534</v>
      </c>
      <c r="E3443" t="s">
        <v>15554</v>
      </c>
      <c r="F3443" t="s">
        <v>15550</v>
      </c>
      <c r="G3443" t="s">
        <v>11855</v>
      </c>
      <c r="H3443" s="1">
        <v>45120.732418981483</v>
      </c>
      <c r="I3443" t="s">
        <v>17141</v>
      </c>
      <c r="J3443" s="1">
        <v>45120.732418981483</v>
      </c>
      <c r="K3443" t="s">
        <v>17141</v>
      </c>
    </row>
    <row r="3444" spans="1:11">
      <c r="A3444">
        <v>126072</v>
      </c>
      <c r="B3444" t="s">
        <v>18068</v>
      </c>
      <c r="C3444">
        <v>50405000</v>
      </c>
      <c r="D3444" t="s">
        <v>15534</v>
      </c>
      <c r="E3444" t="s">
        <v>15687</v>
      </c>
      <c r="F3444" t="s">
        <v>15550</v>
      </c>
      <c r="G3444" t="s">
        <v>20053</v>
      </c>
      <c r="H3444" s="1">
        <v>45120.732743055552</v>
      </c>
      <c r="I3444" t="s">
        <v>18070</v>
      </c>
      <c r="J3444" s="1">
        <v>45120.732743055552</v>
      </c>
      <c r="K3444" t="s">
        <v>18070</v>
      </c>
    </row>
    <row r="3445" spans="1:11">
      <c r="A3445">
        <v>11544</v>
      </c>
      <c r="B3445" t="s">
        <v>15619</v>
      </c>
      <c r="C3445">
        <v>50905006</v>
      </c>
      <c r="D3445" t="s">
        <v>15534</v>
      </c>
      <c r="E3445" t="s">
        <v>15554</v>
      </c>
      <c r="F3445" t="s">
        <v>15536</v>
      </c>
      <c r="G3445" t="s">
        <v>15649</v>
      </c>
      <c r="H3445" s="1">
        <v>45120.733506944445</v>
      </c>
      <c r="I3445" t="s">
        <v>15588</v>
      </c>
      <c r="J3445" s="1">
        <v>45120.733506944445</v>
      </c>
      <c r="K3445" t="s">
        <v>15588</v>
      </c>
    </row>
    <row r="3446" spans="1:11">
      <c r="A3446">
        <v>126071</v>
      </c>
      <c r="B3446" t="s">
        <v>18094</v>
      </c>
      <c r="C3446">
        <v>50905006</v>
      </c>
      <c r="D3446" t="s">
        <v>15534</v>
      </c>
      <c r="E3446" t="s">
        <v>15554</v>
      </c>
      <c r="F3446" t="s">
        <v>15536</v>
      </c>
      <c r="G3446" t="s">
        <v>20054</v>
      </c>
      <c r="H3446" s="1">
        <v>45120.734166666669</v>
      </c>
      <c r="I3446" t="s">
        <v>18070</v>
      </c>
      <c r="J3446" s="1">
        <v>45120.734166666669</v>
      </c>
      <c r="K3446" t="s">
        <v>18070</v>
      </c>
    </row>
    <row r="3447" spans="1:11">
      <c r="A3447">
        <v>126184</v>
      </c>
      <c r="B3447" t="s">
        <v>18004</v>
      </c>
      <c r="C3447">
        <v>50905000</v>
      </c>
      <c r="D3447" t="s">
        <v>15534</v>
      </c>
      <c r="E3447" t="s">
        <v>15535</v>
      </c>
      <c r="F3447" t="s">
        <v>15536</v>
      </c>
      <c r="G3447" t="s">
        <v>20055</v>
      </c>
      <c r="H3447" s="1">
        <v>45120.734513888892</v>
      </c>
      <c r="I3447" t="s">
        <v>16647</v>
      </c>
      <c r="J3447" s="1">
        <v>45120.734513888892</v>
      </c>
      <c r="K3447" t="s">
        <v>16647</v>
      </c>
    </row>
    <row r="3448" spans="1:11">
      <c r="A3448">
        <v>9152</v>
      </c>
      <c r="B3448" t="s">
        <v>18122</v>
      </c>
      <c r="C3448">
        <v>50350000</v>
      </c>
      <c r="D3448" t="s">
        <v>15534</v>
      </c>
      <c r="E3448" t="s">
        <v>15554</v>
      </c>
      <c r="F3448" t="s">
        <v>15550</v>
      </c>
      <c r="G3448" t="s">
        <v>20056</v>
      </c>
      <c r="H3448" s="1">
        <v>45120.734953703701</v>
      </c>
      <c r="I3448" t="s">
        <v>16485</v>
      </c>
      <c r="J3448" s="1">
        <v>45120.734953703701</v>
      </c>
      <c r="K3448" t="s">
        <v>16485</v>
      </c>
    </row>
    <row r="3449" spans="1:11">
      <c r="A3449">
        <v>126066</v>
      </c>
      <c r="B3449" t="s">
        <v>18118</v>
      </c>
      <c r="C3449">
        <v>50355000</v>
      </c>
      <c r="D3449" t="s">
        <v>15534</v>
      </c>
      <c r="E3449" t="s">
        <v>15535</v>
      </c>
      <c r="F3449" t="s">
        <v>15536</v>
      </c>
      <c r="G3449" t="s">
        <v>18032</v>
      </c>
      <c r="H3449" s="1">
        <v>45120.735254629632</v>
      </c>
      <c r="I3449" t="s">
        <v>17875</v>
      </c>
      <c r="J3449" s="1">
        <v>45120.735254629632</v>
      </c>
      <c r="K3449" t="s">
        <v>17875</v>
      </c>
    </row>
    <row r="3450" spans="1:11">
      <c r="A3450">
        <v>20504</v>
      </c>
      <c r="B3450" t="s">
        <v>20057</v>
      </c>
      <c r="C3450">
        <v>50605000</v>
      </c>
      <c r="D3450" t="s">
        <v>15534</v>
      </c>
      <c r="E3450" t="s">
        <v>15544</v>
      </c>
      <c r="F3450" t="s">
        <v>15550</v>
      </c>
      <c r="G3450" t="s">
        <v>20058</v>
      </c>
      <c r="H3450" s="1">
        <v>45120.735821759263</v>
      </c>
      <c r="I3450" t="s">
        <v>17336</v>
      </c>
      <c r="J3450" s="1">
        <v>45120.735821759263</v>
      </c>
      <c r="K3450" t="s">
        <v>17336</v>
      </c>
    </row>
    <row r="3451" spans="1:11">
      <c r="A3451">
        <v>126066</v>
      </c>
      <c r="B3451" t="s">
        <v>18118</v>
      </c>
      <c r="C3451">
        <v>50610000</v>
      </c>
      <c r="D3451" t="s">
        <v>15534</v>
      </c>
      <c r="E3451" t="s">
        <v>15586</v>
      </c>
      <c r="F3451" t="s">
        <v>15536</v>
      </c>
      <c r="G3451" t="s">
        <v>20059</v>
      </c>
      <c r="H3451" s="1">
        <v>45120.736585648148</v>
      </c>
      <c r="I3451" t="s">
        <v>17875</v>
      </c>
      <c r="J3451" s="1">
        <v>45120.736585648148</v>
      </c>
      <c r="K3451" t="s">
        <v>17875</v>
      </c>
    </row>
    <row r="3452" spans="1:11">
      <c r="A3452">
        <v>126076</v>
      </c>
      <c r="B3452" t="s">
        <v>18090</v>
      </c>
      <c r="C3452">
        <v>58425000</v>
      </c>
      <c r="D3452" t="s">
        <v>15534</v>
      </c>
      <c r="E3452" t="s">
        <v>15554</v>
      </c>
      <c r="F3452" t="s">
        <v>15536</v>
      </c>
      <c r="G3452" t="s">
        <v>20060</v>
      </c>
      <c r="H3452" s="1">
        <v>45120.736689814818</v>
      </c>
      <c r="I3452" t="s">
        <v>17141</v>
      </c>
      <c r="J3452" s="1">
        <v>45120.736689814818</v>
      </c>
      <c r="K3452" t="s">
        <v>17141</v>
      </c>
    </row>
    <row r="3453" spans="1:11">
      <c r="A3453">
        <v>126066</v>
      </c>
      <c r="B3453" t="s">
        <v>18118</v>
      </c>
      <c r="C3453">
        <v>51210000</v>
      </c>
      <c r="D3453" t="s">
        <v>15534</v>
      </c>
      <c r="E3453" t="s">
        <v>15549</v>
      </c>
      <c r="F3453" t="s">
        <v>15550</v>
      </c>
      <c r="G3453" t="s">
        <v>18158</v>
      </c>
      <c r="H3453" s="1">
        <v>45120.738564814812</v>
      </c>
      <c r="I3453" t="s">
        <v>17875</v>
      </c>
      <c r="J3453" s="1">
        <v>45120.738564814812</v>
      </c>
      <c r="K3453" t="s">
        <v>17875</v>
      </c>
    </row>
    <row r="3454" spans="1:11">
      <c r="A3454">
        <v>11554</v>
      </c>
      <c r="B3454" t="s">
        <v>20061</v>
      </c>
      <c r="C3454">
        <v>50905006</v>
      </c>
      <c r="D3454" t="s">
        <v>15534</v>
      </c>
      <c r="E3454" t="s">
        <v>15554</v>
      </c>
      <c r="F3454" t="s">
        <v>15536</v>
      </c>
      <c r="G3454" t="s">
        <v>15649</v>
      </c>
      <c r="H3454" s="1">
        <v>45120.739687499998</v>
      </c>
      <c r="I3454" t="s">
        <v>15588</v>
      </c>
      <c r="J3454" s="1">
        <v>45120.739687499998</v>
      </c>
      <c r="K3454" t="s">
        <v>15588</v>
      </c>
    </row>
    <row r="3455" spans="1:11">
      <c r="A3455">
        <v>11548</v>
      </c>
      <c r="B3455" t="s">
        <v>20062</v>
      </c>
      <c r="C3455">
        <v>50355000</v>
      </c>
      <c r="D3455" t="s">
        <v>15534</v>
      </c>
      <c r="E3455" t="s">
        <v>15535</v>
      </c>
      <c r="F3455" t="s">
        <v>15550</v>
      </c>
      <c r="G3455" t="s">
        <v>20063</v>
      </c>
      <c r="H3455" s="1">
        <v>45120.742106481484</v>
      </c>
      <c r="I3455" t="s">
        <v>15588</v>
      </c>
      <c r="J3455" s="1">
        <v>45120.742106481484</v>
      </c>
      <c r="K3455" t="s">
        <v>15588</v>
      </c>
    </row>
    <row r="3456" spans="1:11">
      <c r="A3456">
        <v>11445</v>
      </c>
      <c r="B3456" t="s">
        <v>18105</v>
      </c>
      <c r="C3456">
        <v>50310000</v>
      </c>
      <c r="D3456" t="s">
        <v>15534</v>
      </c>
      <c r="E3456" t="s">
        <v>15554</v>
      </c>
      <c r="F3456" t="s">
        <v>15536</v>
      </c>
      <c r="G3456" t="s">
        <v>20064</v>
      </c>
      <c r="H3456" s="1">
        <v>45120.742546296293</v>
      </c>
      <c r="I3456" t="s">
        <v>16431</v>
      </c>
      <c r="J3456" s="1">
        <v>45120.742546296293</v>
      </c>
      <c r="K3456" t="s">
        <v>16431</v>
      </c>
    </row>
    <row r="3457" spans="1:11">
      <c r="A3457">
        <v>8834</v>
      </c>
      <c r="B3457" t="s">
        <v>18128</v>
      </c>
      <c r="C3457">
        <v>50321000</v>
      </c>
      <c r="D3457" t="s">
        <v>15534</v>
      </c>
      <c r="E3457" t="s">
        <v>15554</v>
      </c>
      <c r="F3457" t="s">
        <v>15536</v>
      </c>
      <c r="G3457" t="s">
        <v>16484</v>
      </c>
      <c r="H3457" s="1">
        <v>45120.743969907409</v>
      </c>
      <c r="I3457" t="s">
        <v>16485</v>
      </c>
      <c r="J3457" s="1">
        <v>45121.801817129628</v>
      </c>
      <c r="K3457" t="s">
        <v>16485</v>
      </c>
    </row>
    <row r="3458" spans="1:11">
      <c r="A3458">
        <v>11724</v>
      </c>
      <c r="B3458" t="s">
        <v>18066</v>
      </c>
      <c r="C3458">
        <v>50366000</v>
      </c>
      <c r="D3458" t="s">
        <v>15534</v>
      </c>
      <c r="E3458" t="s">
        <v>15554</v>
      </c>
      <c r="F3458" t="s">
        <v>15550</v>
      </c>
      <c r="G3458" t="s">
        <v>20065</v>
      </c>
      <c r="H3458" s="1">
        <v>45120.743981481479</v>
      </c>
      <c r="I3458" t="s">
        <v>16565</v>
      </c>
      <c r="J3458" s="1">
        <v>45120.743981481479</v>
      </c>
      <c r="K3458" t="s">
        <v>16565</v>
      </c>
    </row>
    <row r="3459" spans="1:11">
      <c r="A3459">
        <v>126067</v>
      </c>
      <c r="B3459" t="s">
        <v>20066</v>
      </c>
      <c r="C3459">
        <v>50366000</v>
      </c>
      <c r="D3459" t="s">
        <v>15534</v>
      </c>
      <c r="E3459" t="s">
        <v>15554</v>
      </c>
      <c r="F3459" t="s">
        <v>15550</v>
      </c>
      <c r="G3459" t="s">
        <v>20067</v>
      </c>
      <c r="H3459" s="1">
        <v>45120.744537037041</v>
      </c>
      <c r="I3459" t="s">
        <v>17875</v>
      </c>
      <c r="J3459" s="1">
        <v>45120.744537037041</v>
      </c>
      <c r="K3459" t="s">
        <v>17875</v>
      </c>
    </row>
    <row r="3460" spans="1:11">
      <c r="A3460">
        <v>11724</v>
      </c>
      <c r="B3460" t="s">
        <v>18066</v>
      </c>
      <c r="C3460">
        <v>50915000</v>
      </c>
      <c r="D3460" t="s">
        <v>15534</v>
      </c>
      <c r="E3460" t="s">
        <v>15549</v>
      </c>
      <c r="F3460" t="s">
        <v>15550</v>
      </c>
      <c r="G3460" t="s">
        <v>20068</v>
      </c>
      <c r="H3460" s="1">
        <v>45120.745682870373</v>
      </c>
      <c r="I3460" t="s">
        <v>16565</v>
      </c>
      <c r="J3460" s="1">
        <v>45120.745682870373</v>
      </c>
      <c r="K3460" t="s">
        <v>16565</v>
      </c>
    </row>
    <row r="3461" spans="1:11">
      <c r="A3461">
        <v>8834</v>
      </c>
      <c r="B3461" t="s">
        <v>18128</v>
      </c>
      <c r="C3461">
        <v>50915000</v>
      </c>
      <c r="D3461" t="s">
        <v>15534</v>
      </c>
      <c r="E3461" t="s">
        <v>15549</v>
      </c>
      <c r="F3461" t="s">
        <v>15536</v>
      </c>
      <c r="G3461" t="s">
        <v>16760</v>
      </c>
      <c r="H3461" s="1">
        <v>45120.745717592596</v>
      </c>
      <c r="I3461" t="s">
        <v>16485</v>
      </c>
      <c r="J3461" s="1">
        <v>45120.745717592596</v>
      </c>
      <c r="K3461" t="s">
        <v>16485</v>
      </c>
    </row>
    <row r="3462" spans="1:11">
      <c r="A3462">
        <v>126067</v>
      </c>
      <c r="B3462" t="s">
        <v>20066</v>
      </c>
      <c r="C3462">
        <v>50610000</v>
      </c>
      <c r="D3462" t="s">
        <v>15534</v>
      </c>
      <c r="E3462" t="s">
        <v>15586</v>
      </c>
      <c r="F3462" t="s">
        <v>15536</v>
      </c>
      <c r="G3462" t="s">
        <v>20069</v>
      </c>
      <c r="H3462" s="1">
        <v>45120.747048611112</v>
      </c>
      <c r="I3462" t="s">
        <v>17875</v>
      </c>
      <c r="J3462" s="1">
        <v>45120.747048611112</v>
      </c>
      <c r="K3462" t="s">
        <v>17875</v>
      </c>
    </row>
    <row r="3463" spans="1:11">
      <c r="A3463">
        <v>20802</v>
      </c>
      <c r="B3463" t="s">
        <v>20070</v>
      </c>
      <c r="C3463">
        <v>50915000</v>
      </c>
      <c r="D3463" t="s">
        <v>15534</v>
      </c>
      <c r="E3463" t="s">
        <v>15549</v>
      </c>
      <c r="F3463" t="s">
        <v>15536</v>
      </c>
      <c r="G3463" t="s">
        <v>16760</v>
      </c>
      <c r="H3463" s="1">
        <v>45120.747349537036</v>
      </c>
      <c r="I3463" t="s">
        <v>16485</v>
      </c>
      <c r="J3463" s="1">
        <v>45120.747349537036</v>
      </c>
      <c r="K3463" t="s">
        <v>16485</v>
      </c>
    </row>
    <row r="3464" spans="1:11">
      <c r="A3464">
        <v>126195</v>
      </c>
      <c r="B3464" t="s">
        <v>18360</v>
      </c>
      <c r="C3464">
        <v>58425000</v>
      </c>
      <c r="D3464" t="s">
        <v>15534</v>
      </c>
      <c r="E3464" t="s">
        <v>15554</v>
      </c>
      <c r="F3464" t="s">
        <v>15550</v>
      </c>
      <c r="G3464" t="s">
        <v>20071</v>
      </c>
      <c r="H3464" s="1">
        <v>45120.748101851852</v>
      </c>
      <c r="I3464" t="s">
        <v>18362</v>
      </c>
      <c r="J3464" s="1">
        <v>45122.063391203701</v>
      </c>
      <c r="K3464" t="s">
        <v>15879</v>
      </c>
    </row>
    <row r="3465" spans="1:11">
      <c r="A3465">
        <v>11265</v>
      </c>
      <c r="B3465" t="s">
        <v>20072</v>
      </c>
      <c r="C3465">
        <v>50905006</v>
      </c>
      <c r="D3465" t="s">
        <v>15534</v>
      </c>
      <c r="E3465" t="s">
        <v>15554</v>
      </c>
      <c r="F3465" t="s">
        <v>15536</v>
      </c>
      <c r="G3465" t="s">
        <v>20073</v>
      </c>
      <c r="H3465" s="1">
        <v>45120.749988425923</v>
      </c>
      <c r="I3465" t="s">
        <v>18301</v>
      </c>
      <c r="J3465" s="1">
        <v>45120.749988425923</v>
      </c>
      <c r="K3465" t="s">
        <v>18301</v>
      </c>
    </row>
    <row r="3466" spans="1:11">
      <c r="A3466">
        <v>20504</v>
      </c>
      <c r="B3466" t="s">
        <v>20057</v>
      </c>
      <c r="C3466">
        <v>51220000</v>
      </c>
      <c r="D3466" t="s">
        <v>15534</v>
      </c>
      <c r="E3466" t="s">
        <v>15549</v>
      </c>
      <c r="F3466" t="s">
        <v>15550</v>
      </c>
      <c r="G3466" t="s">
        <v>12817</v>
      </c>
      <c r="H3466" s="1">
        <v>45120.750057870369</v>
      </c>
      <c r="I3466" t="s">
        <v>17336</v>
      </c>
      <c r="J3466" s="1">
        <v>45120.750057870369</v>
      </c>
      <c r="K3466" t="s">
        <v>17336</v>
      </c>
    </row>
    <row r="3467" spans="1:11">
      <c r="A3467">
        <v>11595</v>
      </c>
      <c r="B3467" t="s">
        <v>17545</v>
      </c>
      <c r="C3467">
        <v>50905006</v>
      </c>
      <c r="D3467" t="s">
        <v>15534</v>
      </c>
      <c r="E3467" t="s">
        <v>15554</v>
      </c>
      <c r="F3467" t="s">
        <v>15536</v>
      </c>
      <c r="G3467" t="s">
        <v>15649</v>
      </c>
      <c r="H3467" s="1">
        <v>45120.750243055554</v>
      </c>
      <c r="I3467" t="s">
        <v>15588</v>
      </c>
      <c r="J3467" s="1">
        <v>45120.750243055554</v>
      </c>
      <c r="K3467" t="s">
        <v>15588</v>
      </c>
    </row>
    <row r="3468" spans="1:11">
      <c r="A3468">
        <v>11178</v>
      </c>
      <c r="B3468" t="s">
        <v>16300</v>
      </c>
      <c r="C3468">
        <v>50350000</v>
      </c>
      <c r="D3468" t="s">
        <v>15534</v>
      </c>
      <c r="E3468" t="s">
        <v>15554</v>
      </c>
      <c r="F3468" t="s">
        <v>15550</v>
      </c>
      <c r="G3468" t="s">
        <v>20074</v>
      </c>
      <c r="H3468" s="1">
        <v>45120.751261574071</v>
      </c>
      <c r="I3468" t="s">
        <v>16201</v>
      </c>
      <c r="J3468" s="1">
        <v>45120.752013888887</v>
      </c>
      <c r="K3468" t="s">
        <v>16201</v>
      </c>
    </row>
    <row r="3469" spans="1:11">
      <c r="A3469">
        <v>20821</v>
      </c>
      <c r="B3469" t="s">
        <v>17663</v>
      </c>
      <c r="C3469">
        <v>50305028</v>
      </c>
      <c r="D3469" t="s">
        <v>15534</v>
      </c>
      <c r="E3469" t="s">
        <v>15544</v>
      </c>
      <c r="F3469" t="s">
        <v>15550</v>
      </c>
      <c r="G3469" t="s">
        <v>20075</v>
      </c>
      <c r="H3469" s="1">
        <v>45120.751354166663</v>
      </c>
      <c r="I3469" t="s">
        <v>16909</v>
      </c>
      <c r="J3469" s="1">
        <v>45120.751354166663</v>
      </c>
      <c r="K3469" t="s">
        <v>16909</v>
      </c>
    </row>
    <row r="3470" spans="1:11">
      <c r="A3470">
        <v>126071</v>
      </c>
      <c r="B3470" t="s">
        <v>18094</v>
      </c>
      <c r="C3470">
        <v>50255000</v>
      </c>
      <c r="D3470" t="s">
        <v>15534</v>
      </c>
      <c r="E3470" t="s">
        <v>15586</v>
      </c>
      <c r="F3470" t="s">
        <v>15536</v>
      </c>
      <c r="G3470" t="s">
        <v>20076</v>
      </c>
      <c r="H3470" s="1">
        <v>45120.753599537034</v>
      </c>
      <c r="I3470" t="s">
        <v>18070</v>
      </c>
      <c r="J3470" s="1">
        <v>45120.753599537034</v>
      </c>
      <c r="K3470" t="s">
        <v>18070</v>
      </c>
    </row>
    <row r="3471" spans="1:11">
      <c r="A3471">
        <v>126184</v>
      </c>
      <c r="B3471" t="s">
        <v>18004</v>
      </c>
      <c r="C3471">
        <v>50305028</v>
      </c>
      <c r="D3471" t="s">
        <v>15534</v>
      </c>
      <c r="E3471" t="s">
        <v>15554</v>
      </c>
      <c r="F3471" t="s">
        <v>15536</v>
      </c>
      <c r="G3471" t="s">
        <v>18096</v>
      </c>
      <c r="H3471" s="1">
        <v>45120.754293981481</v>
      </c>
      <c r="I3471" t="s">
        <v>16647</v>
      </c>
      <c r="J3471" s="1">
        <v>45120.754293981481</v>
      </c>
      <c r="K3471" t="s">
        <v>16647</v>
      </c>
    </row>
    <row r="3472" spans="1:11">
      <c r="A3472">
        <v>11723</v>
      </c>
      <c r="B3472" t="s">
        <v>18140</v>
      </c>
      <c r="C3472">
        <v>50915000</v>
      </c>
      <c r="D3472" t="s">
        <v>15534</v>
      </c>
      <c r="E3472" t="s">
        <v>15549</v>
      </c>
      <c r="F3472" t="s">
        <v>15550</v>
      </c>
      <c r="G3472" t="s">
        <v>20077</v>
      </c>
      <c r="H3472" s="1">
        <v>45120.754918981482</v>
      </c>
      <c r="I3472" t="s">
        <v>16565</v>
      </c>
      <c r="J3472" s="1">
        <v>45120.754918981482</v>
      </c>
      <c r="K3472" t="s">
        <v>16565</v>
      </c>
    </row>
    <row r="3473" spans="1:11">
      <c r="A3473">
        <v>11370</v>
      </c>
      <c r="B3473" t="s">
        <v>17793</v>
      </c>
      <c r="C3473">
        <v>50355000</v>
      </c>
      <c r="D3473" t="s">
        <v>15534</v>
      </c>
      <c r="E3473" t="s">
        <v>15554</v>
      </c>
      <c r="F3473" t="s">
        <v>15550</v>
      </c>
      <c r="G3473" t="s">
        <v>20078</v>
      </c>
      <c r="H3473" s="1">
        <v>45120.755555555559</v>
      </c>
      <c r="I3473" t="s">
        <v>16945</v>
      </c>
      <c r="J3473" s="1">
        <v>45120.807511574072</v>
      </c>
      <c r="K3473" t="s">
        <v>16945</v>
      </c>
    </row>
    <row r="3474" spans="1:11">
      <c r="A3474">
        <v>126068</v>
      </c>
      <c r="B3474" t="s">
        <v>18152</v>
      </c>
      <c r="C3474">
        <v>50305025</v>
      </c>
      <c r="D3474" t="s">
        <v>15534</v>
      </c>
      <c r="E3474" t="s">
        <v>15554</v>
      </c>
      <c r="F3474" t="s">
        <v>15536</v>
      </c>
      <c r="G3474" t="s">
        <v>20079</v>
      </c>
      <c r="H3474" s="1">
        <v>45120.756157407406</v>
      </c>
      <c r="I3474" t="s">
        <v>17875</v>
      </c>
      <c r="J3474" s="1">
        <v>45120.756157407406</v>
      </c>
      <c r="K3474" t="s">
        <v>17875</v>
      </c>
    </row>
    <row r="3475" spans="1:11">
      <c r="A3475">
        <v>11604</v>
      </c>
      <c r="B3475" t="s">
        <v>20080</v>
      </c>
      <c r="C3475">
        <v>50915000</v>
      </c>
      <c r="D3475" t="s">
        <v>15534</v>
      </c>
      <c r="E3475" t="s">
        <v>15549</v>
      </c>
      <c r="F3475" t="s">
        <v>15550</v>
      </c>
      <c r="G3475" t="s">
        <v>15709</v>
      </c>
      <c r="H3475" s="1">
        <v>45120.756516203706</v>
      </c>
      <c r="I3475" t="s">
        <v>18142</v>
      </c>
      <c r="J3475" s="1">
        <v>45120.756516203706</v>
      </c>
      <c r="K3475" t="s">
        <v>18142</v>
      </c>
    </row>
    <row r="3476" spans="1:11">
      <c r="A3476">
        <v>11516</v>
      </c>
      <c r="B3476" t="s">
        <v>18185</v>
      </c>
      <c r="C3476">
        <v>50905006</v>
      </c>
      <c r="D3476" t="s">
        <v>15534</v>
      </c>
      <c r="E3476" t="s">
        <v>15554</v>
      </c>
      <c r="F3476" t="s">
        <v>15536</v>
      </c>
      <c r="G3476" t="s">
        <v>20081</v>
      </c>
      <c r="H3476" s="1">
        <v>45120.759444444448</v>
      </c>
      <c r="I3476" t="s">
        <v>16909</v>
      </c>
      <c r="J3476" s="1">
        <v>45120.759444444448</v>
      </c>
      <c r="K3476" t="s">
        <v>16909</v>
      </c>
    </row>
    <row r="3477" spans="1:11">
      <c r="A3477">
        <v>76186</v>
      </c>
      <c r="B3477" t="s">
        <v>18137</v>
      </c>
      <c r="C3477">
        <v>50810000</v>
      </c>
      <c r="D3477" t="s">
        <v>15534</v>
      </c>
      <c r="E3477" t="s">
        <v>15687</v>
      </c>
      <c r="F3477" t="s">
        <v>15550</v>
      </c>
      <c r="G3477" t="s">
        <v>20082</v>
      </c>
      <c r="H3477" s="1">
        <v>45120.762349537035</v>
      </c>
      <c r="I3477" t="s">
        <v>17336</v>
      </c>
      <c r="J3477" s="1">
        <v>45120.762349537035</v>
      </c>
      <c r="K3477" t="s">
        <v>17336</v>
      </c>
    </row>
    <row r="3478" spans="1:11">
      <c r="A3478">
        <v>9106</v>
      </c>
      <c r="B3478" t="s">
        <v>18154</v>
      </c>
      <c r="C3478">
        <v>50335000</v>
      </c>
      <c r="D3478" t="s">
        <v>15534</v>
      </c>
      <c r="E3478" t="s">
        <v>15554</v>
      </c>
      <c r="F3478" t="s">
        <v>15550</v>
      </c>
      <c r="G3478" t="s">
        <v>20083</v>
      </c>
      <c r="H3478" s="1">
        <v>45120.763668981483</v>
      </c>
      <c r="I3478" t="s">
        <v>18156</v>
      </c>
      <c r="J3478" s="1">
        <v>45120.763668981483</v>
      </c>
      <c r="K3478" t="s">
        <v>18156</v>
      </c>
    </row>
    <row r="3479" spans="1:11">
      <c r="A3479">
        <v>76186</v>
      </c>
      <c r="B3479" t="s">
        <v>18137</v>
      </c>
      <c r="C3479">
        <v>51210000</v>
      </c>
      <c r="D3479" t="s">
        <v>15534</v>
      </c>
      <c r="E3479" t="s">
        <v>15535</v>
      </c>
      <c r="F3479" t="s">
        <v>15536</v>
      </c>
      <c r="G3479" t="s">
        <v>20084</v>
      </c>
      <c r="H3479" s="1">
        <v>45120.763877314814</v>
      </c>
      <c r="I3479" t="s">
        <v>17336</v>
      </c>
      <c r="J3479" s="1">
        <v>45120.763877314814</v>
      </c>
      <c r="K3479" t="s">
        <v>17336</v>
      </c>
    </row>
    <row r="3480" spans="1:11">
      <c r="A3480">
        <v>76203</v>
      </c>
      <c r="B3480" t="s">
        <v>18256</v>
      </c>
      <c r="C3480">
        <v>50320000</v>
      </c>
      <c r="D3480" t="s">
        <v>15534</v>
      </c>
      <c r="E3480" t="s">
        <v>15554</v>
      </c>
      <c r="F3480" t="s">
        <v>15550</v>
      </c>
      <c r="G3480" t="s">
        <v>20085</v>
      </c>
      <c r="H3480" s="1">
        <v>45120.76462962963</v>
      </c>
      <c r="I3480" t="s">
        <v>17336</v>
      </c>
      <c r="J3480" s="1">
        <v>45120.76462962963</v>
      </c>
      <c r="K3480" t="s">
        <v>17336</v>
      </c>
    </row>
    <row r="3481" spans="1:11">
      <c r="A3481">
        <v>43378</v>
      </c>
      <c r="B3481" t="s">
        <v>18159</v>
      </c>
      <c r="C3481">
        <v>50905000</v>
      </c>
      <c r="D3481" t="s">
        <v>15534</v>
      </c>
      <c r="E3481" t="s">
        <v>15544</v>
      </c>
      <c r="F3481" t="s">
        <v>15550</v>
      </c>
      <c r="G3481" t="s">
        <v>20086</v>
      </c>
      <c r="H3481" s="1">
        <v>45120.76730324074</v>
      </c>
      <c r="I3481" t="s">
        <v>18146</v>
      </c>
      <c r="J3481" s="1">
        <v>45120.886817129627</v>
      </c>
      <c r="K3481" t="s">
        <v>18146</v>
      </c>
    </row>
    <row r="3482" spans="1:11">
      <c r="A3482">
        <v>11762</v>
      </c>
      <c r="B3482" t="s">
        <v>18161</v>
      </c>
      <c r="C3482">
        <v>50305028</v>
      </c>
      <c r="D3482" t="s">
        <v>15534</v>
      </c>
      <c r="E3482" t="s">
        <v>15535</v>
      </c>
      <c r="F3482" t="s">
        <v>15536</v>
      </c>
      <c r="G3482" t="s">
        <v>20087</v>
      </c>
      <c r="H3482" s="1">
        <v>45120.767592592594</v>
      </c>
      <c r="I3482" t="s">
        <v>16451</v>
      </c>
      <c r="J3482" s="1">
        <v>45120.767592592594</v>
      </c>
      <c r="K3482" t="s">
        <v>16451</v>
      </c>
    </row>
    <row r="3483" spans="1:11">
      <c r="A3483">
        <v>11266</v>
      </c>
      <c r="B3483" t="s">
        <v>20088</v>
      </c>
      <c r="C3483">
        <v>50321000</v>
      </c>
      <c r="D3483" t="s">
        <v>15534</v>
      </c>
      <c r="E3483" t="s">
        <v>15554</v>
      </c>
      <c r="F3483" t="s">
        <v>15536</v>
      </c>
      <c r="G3483" t="s">
        <v>20089</v>
      </c>
      <c r="H3483" s="1">
        <v>45120.770219907405</v>
      </c>
      <c r="I3483" t="s">
        <v>18301</v>
      </c>
      <c r="J3483" s="1">
        <v>45120.770219907405</v>
      </c>
      <c r="K3483" t="s">
        <v>18301</v>
      </c>
    </row>
    <row r="3484" spans="1:11">
      <c r="A3484">
        <v>8826</v>
      </c>
      <c r="B3484" t="s">
        <v>19188</v>
      </c>
      <c r="C3484">
        <v>50915000</v>
      </c>
      <c r="D3484" t="s">
        <v>15534</v>
      </c>
      <c r="E3484" t="s">
        <v>15549</v>
      </c>
      <c r="F3484" t="s">
        <v>15550</v>
      </c>
      <c r="G3484" t="s">
        <v>18167</v>
      </c>
      <c r="H3484" s="1">
        <v>45120.77071759259</v>
      </c>
      <c r="I3484" t="s">
        <v>16136</v>
      </c>
      <c r="J3484" s="1">
        <v>45121.75341435185</v>
      </c>
      <c r="K3484" t="s">
        <v>18165</v>
      </c>
    </row>
    <row r="3485" spans="1:11">
      <c r="A3485">
        <v>10849</v>
      </c>
      <c r="B3485" t="s">
        <v>20090</v>
      </c>
      <c r="C3485">
        <v>50915000</v>
      </c>
      <c r="D3485" t="s">
        <v>15534</v>
      </c>
      <c r="E3485" t="s">
        <v>15549</v>
      </c>
      <c r="F3485" t="s">
        <v>15550</v>
      </c>
      <c r="G3485" t="s">
        <v>18164</v>
      </c>
      <c r="H3485" s="1">
        <v>45120.770972222221</v>
      </c>
      <c r="I3485" t="s">
        <v>16136</v>
      </c>
      <c r="J3485" s="1">
        <v>45121.833634259259</v>
      </c>
      <c r="K3485" t="s">
        <v>18165</v>
      </c>
    </row>
    <row r="3486" spans="1:11">
      <c r="A3486">
        <v>10838</v>
      </c>
      <c r="B3486" t="s">
        <v>19482</v>
      </c>
      <c r="C3486">
        <v>50905000</v>
      </c>
      <c r="D3486" t="s">
        <v>15534</v>
      </c>
      <c r="E3486" t="s">
        <v>15540</v>
      </c>
      <c r="F3486" t="s">
        <v>15550</v>
      </c>
      <c r="G3486" t="s">
        <v>20091</v>
      </c>
      <c r="H3486" s="1">
        <v>45120.772719907407</v>
      </c>
      <c r="I3486" t="s">
        <v>16136</v>
      </c>
      <c r="J3486" s="1">
        <v>45122.153506944444</v>
      </c>
      <c r="K3486" t="s">
        <v>18165</v>
      </c>
    </row>
    <row r="3487" spans="1:11">
      <c r="A3487">
        <v>126068</v>
      </c>
      <c r="B3487" t="s">
        <v>18152</v>
      </c>
      <c r="C3487">
        <v>55700000</v>
      </c>
      <c r="D3487" t="s">
        <v>15534</v>
      </c>
      <c r="E3487" t="s">
        <v>15554</v>
      </c>
      <c r="F3487" t="s">
        <v>15550</v>
      </c>
      <c r="G3487" t="s">
        <v>20092</v>
      </c>
      <c r="H3487" s="1">
        <v>45120.774652777778</v>
      </c>
      <c r="I3487" t="s">
        <v>17875</v>
      </c>
      <c r="J3487" s="1">
        <v>45120.774652777778</v>
      </c>
      <c r="K3487" t="s">
        <v>17875</v>
      </c>
    </row>
    <row r="3488" spans="1:11">
      <c r="A3488">
        <v>43382</v>
      </c>
      <c r="B3488" t="s">
        <v>18698</v>
      </c>
      <c r="C3488">
        <v>50365000</v>
      </c>
      <c r="D3488" t="s">
        <v>15534</v>
      </c>
      <c r="E3488" t="s">
        <v>15544</v>
      </c>
      <c r="F3488" t="s">
        <v>15550</v>
      </c>
      <c r="G3488" t="s">
        <v>20093</v>
      </c>
      <c r="H3488" s="1">
        <v>45120.775682870371</v>
      </c>
      <c r="I3488" t="s">
        <v>18146</v>
      </c>
      <c r="J3488" s="1">
        <v>45120.951423611114</v>
      </c>
      <c r="K3488" t="s">
        <v>18146</v>
      </c>
    </row>
    <row r="3489" spans="1:11">
      <c r="A3489">
        <v>126199</v>
      </c>
      <c r="B3489" t="s">
        <v>16919</v>
      </c>
      <c r="C3489">
        <v>57300000</v>
      </c>
      <c r="D3489" t="s">
        <v>15534</v>
      </c>
      <c r="E3489" t="s">
        <v>15554</v>
      </c>
      <c r="F3489" t="s">
        <v>15550</v>
      </c>
      <c r="G3489" t="s">
        <v>20094</v>
      </c>
      <c r="H3489" s="1">
        <v>45120.776643518519</v>
      </c>
      <c r="I3489" t="s">
        <v>16351</v>
      </c>
      <c r="J3489" s="1">
        <v>45120.776643518519</v>
      </c>
      <c r="K3489" t="s">
        <v>16351</v>
      </c>
    </row>
    <row r="3490" spans="1:11">
      <c r="A3490">
        <v>21527</v>
      </c>
      <c r="B3490" t="s">
        <v>20095</v>
      </c>
      <c r="C3490">
        <v>50321000</v>
      </c>
      <c r="D3490" t="s">
        <v>15534</v>
      </c>
      <c r="E3490" t="s">
        <v>15554</v>
      </c>
      <c r="F3490" t="s">
        <v>15550</v>
      </c>
      <c r="G3490" t="s">
        <v>19002</v>
      </c>
      <c r="H3490" s="1">
        <v>45120.781099537038</v>
      </c>
      <c r="I3490" t="s">
        <v>18214</v>
      </c>
      <c r="J3490" s="1">
        <v>45120.781099537038</v>
      </c>
      <c r="K3490" t="s">
        <v>18214</v>
      </c>
    </row>
    <row r="3491" spans="1:11">
      <c r="A3491">
        <v>11760</v>
      </c>
      <c r="B3491" t="s">
        <v>20096</v>
      </c>
      <c r="C3491">
        <v>50905006</v>
      </c>
      <c r="D3491" t="s">
        <v>15534</v>
      </c>
      <c r="E3491" t="s">
        <v>15554</v>
      </c>
      <c r="F3491" t="s">
        <v>15550</v>
      </c>
      <c r="G3491" t="s">
        <v>20097</v>
      </c>
      <c r="H3491" s="1">
        <v>45120.781238425923</v>
      </c>
      <c r="I3491" t="s">
        <v>16451</v>
      </c>
      <c r="J3491" s="1">
        <v>45120.781238425923</v>
      </c>
      <c r="K3491" t="s">
        <v>16451</v>
      </c>
    </row>
    <row r="3492" spans="1:11">
      <c r="A3492">
        <v>21546</v>
      </c>
      <c r="B3492" t="s">
        <v>20098</v>
      </c>
      <c r="C3492">
        <v>50915000</v>
      </c>
      <c r="D3492" t="s">
        <v>15534</v>
      </c>
      <c r="E3492" t="s">
        <v>15549</v>
      </c>
      <c r="F3492" t="s">
        <v>15536</v>
      </c>
      <c r="G3492" t="s">
        <v>16285</v>
      </c>
      <c r="H3492" s="1">
        <v>45120.783842592595</v>
      </c>
      <c r="I3492" t="s">
        <v>16204</v>
      </c>
      <c r="J3492" s="1">
        <v>45120.783842592595</v>
      </c>
      <c r="K3492" t="s">
        <v>16204</v>
      </c>
    </row>
    <row r="3493" spans="1:11">
      <c r="A3493">
        <v>9078</v>
      </c>
      <c r="B3493" t="s">
        <v>20099</v>
      </c>
      <c r="C3493">
        <v>50915000</v>
      </c>
      <c r="D3493" t="s">
        <v>15534</v>
      </c>
      <c r="E3493" t="s">
        <v>15549</v>
      </c>
      <c r="F3493" t="s">
        <v>15536</v>
      </c>
      <c r="G3493" t="s">
        <v>16285</v>
      </c>
      <c r="H3493" s="1">
        <v>45120.784363425926</v>
      </c>
      <c r="I3493" t="s">
        <v>16204</v>
      </c>
      <c r="J3493" s="1">
        <v>45120.784363425926</v>
      </c>
      <c r="K3493" t="s">
        <v>16204</v>
      </c>
    </row>
    <row r="3494" spans="1:11">
      <c r="A3494">
        <v>11472</v>
      </c>
      <c r="B3494" t="s">
        <v>18112</v>
      </c>
      <c r="C3494">
        <v>50305028</v>
      </c>
      <c r="D3494" t="s">
        <v>15534</v>
      </c>
      <c r="E3494" t="s">
        <v>15554</v>
      </c>
      <c r="F3494" t="s">
        <v>15536</v>
      </c>
      <c r="G3494" t="s">
        <v>16633</v>
      </c>
      <c r="H3494" s="1">
        <v>45120.784375000003</v>
      </c>
      <c r="I3494" t="s">
        <v>16431</v>
      </c>
      <c r="J3494" s="1">
        <v>45120.784375000003</v>
      </c>
      <c r="K3494" t="s">
        <v>16431</v>
      </c>
    </row>
    <row r="3495" spans="1:11">
      <c r="A3495">
        <v>21561</v>
      </c>
      <c r="B3495" t="s">
        <v>20100</v>
      </c>
      <c r="C3495">
        <v>50915000</v>
      </c>
      <c r="D3495" t="s">
        <v>15534</v>
      </c>
      <c r="E3495" t="s">
        <v>15549</v>
      </c>
      <c r="F3495" t="s">
        <v>15536</v>
      </c>
      <c r="G3495" t="s">
        <v>16285</v>
      </c>
      <c r="H3495" s="1">
        <v>45120.786203703705</v>
      </c>
      <c r="I3495" t="s">
        <v>16204</v>
      </c>
      <c r="J3495" s="1">
        <v>45120.786203703705</v>
      </c>
      <c r="K3495" t="s">
        <v>16204</v>
      </c>
    </row>
    <row r="3496" spans="1:11">
      <c r="A3496">
        <v>3065</v>
      </c>
      <c r="B3496" t="s">
        <v>20101</v>
      </c>
      <c r="C3496">
        <v>50915000</v>
      </c>
      <c r="D3496" t="s">
        <v>15534</v>
      </c>
      <c r="E3496" t="s">
        <v>15549</v>
      </c>
      <c r="F3496" t="s">
        <v>15536</v>
      </c>
      <c r="G3496" t="s">
        <v>17373</v>
      </c>
      <c r="H3496" s="1">
        <v>45120.792673611111</v>
      </c>
      <c r="I3496" t="s">
        <v>16431</v>
      </c>
      <c r="J3496" s="1">
        <v>45120.792673611111</v>
      </c>
      <c r="K3496" t="s">
        <v>16431</v>
      </c>
    </row>
    <row r="3497" spans="1:11">
      <c r="A3497">
        <v>9118</v>
      </c>
      <c r="B3497" t="s">
        <v>16890</v>
      </c>
      <c r="C3497">
        <v>50320000</v>
      </c>
      <c r="D3497" t="s">
        <v>15534</v>
      </c>
      <c r="E3497" t="s">
        <v>15554</v>
      </c>
      <c r="F3497" t="s">
        <v>15550</v>
      </c>
      <c r="G3497" t="s">
        <v>20102</v>
      </c>
      <c r="H3497" s="1">
        <v>45120.794571759259</v>
      </c>
      <c r="I3497" t="s">
        <v>16511</v>
      </c>
      <c r="J3497" s="1">
        <v>45120.794571759259</v>
      </c>
      <c r="K3497" t="s">
        <v>16511</v>
      </c>
    </row>
    <row r="3498" spans="1:11">
      <c r="A3498">
        <v>9407</v>
      </c>
      <c r="B3498" t="s">
        <v>16903</v>
      </c>
      <c r="C3498">
        <v>50905006</v>
      </c>
      <c r="D3498" t="s">
        <v>15534</v>
      </c>
      <c r="E3498" t="s">
        <v>15554</v>
      </c>
      <c r="F3498" t="s">
        <v>15550</v>
      </c>
      <c r="G3498" t="s">
        <v>1989</v>
      </c>
      <c r="H3498" s="1">
        <v>45120.795624999999</v>
      </c>
      <c r="I3498" t="s">
        <v>16198</v>
      </c>
      <c r="J3498" s="1">
        <v>45120.795624999999</v>
      </c>
      <c r="K3498" t="s">
        <v>16198</v>
      </c>
    </row>
    <row r="3499" spans="1:11">
      <c r="A3499">
        <v>9226</v>
      </c>
      <c r="B3499" t="s">
        <v>18176</v>
      </c>
      <c r="C3499">
        <v>50365000</v>
      </c>
      <c r="D3499" t="s">
        <v>15534</v>
      </c>
      <c r="E3499" t="s">
        <v>15687</v>
      </c>
      <c r="F3499" t="s">
        <v>15550</v>
      </c>
      <c r="G3499" t="s">
        <v>20103</v>
      </c>
      <c r="H3499" s="1">
        <v>45120.796076388891</v>
      </c>
      <c r="I3499" t="s">
        <v>16565</v>
      </c>
      <c r="J3499" s="1">
        <v>45120.796076388891</v>
      </c>
      <c r="K3499" t="s">
        <v>16565</v>
      </c>
    </row>
    <row r="3500" spans="1:11">
      <c r="A3500">
        <v>9081</v>
      </c>
      <c r="B3500" t="s">
        <v>18189</v>
      </c>
      <c r="C3500">
        <v>50366000</v>
      </c>
      <c r="D3500" t="s">
        <v>15534</v>
      </c>
      <c r="E3500" t="s">
        <v>15687</v>
      </c>
      <c r="F3500" t="s">
        <v>15550</v>
      </c>
      <c r="G3500" t="s">
        <v>20104</v>
      </c>
      <c r="H3500" s="1">
        <v>45120.796203703707</v>
      </c>
      <c r="I3500" t="s">
        <v>16204</v>
      </c>
      <c r="J3500" s="1">
        <v>45120.796203703707</v>
      </c>
      <c r="K3500" t="s">
        <v>16204</v>
      </c>
    </row>
    <row r="3501" spans="1:11">
      <c r="A3501">
        <v>9415</v>
      </c>
      <c r="B3501" t="s">
        <v>18193</v>
      </c>
      <c r="C3501">
        <v>50905006</v>
      </c>
      <c r="D3501" t="s">
        <v>15534</v>
      </c>
      <c r="E3501" t="s">
        <v>15554</v>
      </c>
      <c r="F3501" t="s">
        <v>15550</v>
      </c>
      <c r="G3501" t="s">
        <v>18131</v>
      </c>
      <c r="H3501" s="1">
        <v>45120.798032407409</v>
      </c>
      <c r="I3501" t="s">
        <v>16936</v>
      </c>
      <c r="J3501" s="1">
        <v>45120.801412037035</v>
      </c>
      <c r="K3501" t="s">
        <v>16936</v>
      </c>
    </row>
    <row r="3502" spans="1:11">
      <c r="A3502">
        <v>126199</v>
      </c>
      <c r="B3502" t="s">
        <v>16919</v>
      </c>
      <c r="C3502">
        <v>50365000</v>
      </c>
      <c r="D3502" t="s">
        <v>15534</v>
      </c>
      <c r="E3502" t="s">
        <v>15554</v>
      </c>
      <c r="F3502" t="s">
        <v>15536</v>
      </c>
      <c r="G3502" t="s">
        <v>20105</v>
      </c>
      <c r="H3502" s="1">
        <v>45120.802418981482</v>
      </c>
      <c r="I3502" t="s">
        <v>16351</v>
      </c>
      <c r="J3502" s="1">
        <v>45120.802418981482</v>
      </c>
      <c r="K3502" t="s">
        <v>16351</v>
      </c>
    </row>
    <row r="3503" spans="1:11">
      <c r="A3503">
        <v>9234</v>
      </c>
      <c r="B3503" t="s">
        <v>18204</v>
      </c>
      <c r="C3503">
        <v>50255000</v>
      </c>
      <c r="D3503" t="s">
        <v>15534</v>
      </c>
      <c r="E3503" t="s">
        <v>15586</v>
      </c>
      <c r="F3503" t="s">
        <v>15536</v>
      </c>
      <c r="G3503" t="s">
        <v>18057</v>
      </c>
      <c r="H3503" s="1">
        <v>45120.807546296295</v>
      </c>
      <c r="I3503" t="s">
        <v>16431</v>
      </c>
      <c r="J3503" s="1">
        <v>45120.807546296295</v>
      </c>
      <c r="K3503" t="s">
        <v>16431</v>
      </c>
    </row>
    <row r="3504" spans="1:11">
      <c r="A3504">
        <v>9176</v>
      </c>
      <c r="B3504" t="s">
        <v>20106</v>
      </c>
      <c r="C3504">
        <v>50321000</v>
      </c>
      <c r="D3504" t="s">
        <v>15534</v>
      </c>
      <c r="E3504" t="s">
        <v>15554</v>
      </c>
      <c r="F3504" t="s">
        <v>15550</v>
      </c>
      <c r="G3504" t="s">
        <v>20107</v>
      </c>
      <c r="H3504" s="1">
        <v>45120.807592592595</v>
      </c>
      <c r="I3504" t="s">
        <v>18175</v>
      </c>
      <c r="J3504" s="1">
        <v>45120.807592592595</v>
      </c>
      <c r="K3504" t="s">
        <v>18175</v>
      </c>
    </row>
    <row r="3505" spans="1:11">
      <c r="A3505">
        <v>9408</v>
      </c>
      <c r="B3505" t="s">
        <v>16196</v>
      </c>
      <c r="C3505">
        <v>50355000</v>
      </c>
      <c r="D3505" t="s">
        <v>15534</v>
      </c>
      <c r="E3505" t="s">
        <v>15554</v>
      </c>
      <c r="F3505" t="s">
        <v>15550</v>
      </c>
      <c r="G3505" t="s">
        <v>6111</v>
      </c>
      <c r="H3505" s="1">
        <v>45120.808796296296</v>
      </c>
      <c r="I3505" t="s">
        <v>16198</v>
      </c>
      <c r="J3505" s="1">
        <v>45120.808796296296</v>
      </c>
      <c r="K3505" t="s">
        <v>16198</v>
      </c>
    </row>
    <row r="3506" spans="1:11">
      <c r="A3506">
        <v>126199</v>
      </c>
      <c r="B3506" t="s">
        <v>16919</v>
      </c>
      <c r="C3506">
        <v>50355000</v>
      </c>
      <c r="D3506" t="s">
        <v>15534</v>
      </c>
      <c r="E3506" t="s">
        <v>15554</v>
      </c>
      <c r="F3506" t="s">
        <v>15536</v>
      </c>
      <c r="G3506" t="s">
        <v>20108</v>
      </c>
      <c r="H3506" s="1">
        <v>45120.809432870374</v>
      </c>
      <c r="I3506" t="s">
        <v>16351</v>
      </c>
      <c r="J3506" s="1">
        <v>45120.809432870374</v>
      </c>
      <c r="K3506" t="s">
        <v>16351</v>
      </c>
    </row>
    <row r="3507" spans="1:11">
      <c r="A3507">
        <v>20681</v>
      </c>
      <c r="B3507" t="s">
        <v>20109</v>
      </c>
      <c r="C3507">
        <v>50320000</v>
      </c>
      <c r="D3507" t="s">
        <v>15534</v>
      </c>
      <c r="E3507" t="s">
        <v>15586</v>
      </c>
      <c r="F3507" t="s">
        <v>15536</v>
      </c>
      <c r="G3507" t="s">
        <v>20110</v>
      </c>
      <c r="H3507" s="1">
        <v>45120.811249999999</v>
      </c>
      <c r="I3507" t="s">
        <v>18175</v>
      </c>
      <c r="J3507" s="1">
        <v>45120.81177083333</v>
      </c>
      <c r="K3507" t="s">
        <v>18175</v>
      </c>
    </row>
    <row r="3508" spans="1:11">
      <c r="A3508">
        <v>20688</v>
      </c>
      <c r="B3508" t="s">
        <v>20111</v>
      </c>
      <c r="C3508">
        <v>50321000</v>
      </c>
      <c r="D3508" t="s">
        <v>15534</v>
      </c>
      <c r="E3508" t="s">
        <v>15554</v>
      </c>
      <c r="F3508" t="s">
        <v>15536</v>
      </c>
      <c r="G3508" t="s">
        <v>20112</v>
      </c>
      <c r="H3508" s="1">
        <v>45120.813298611109</v>
      </c>
      <c r="I3508" t="s">
        <v>18175</v>
      </c>
      <c r="J3508" s="1">
        <v>45120.813298611109</v>
      </c>
      <c r="K3508" t="s">
        <v>18175</v>
      </c>
    </row>
    <row r="3509" spans="1:11">
      <c r="A3509">
        <v>9001</v>
      </c>
      <c r="B3509" t="s">
        <v>20113</v>
      </c>
      <c r="C3509">
        <v>50812000</v>
      </c>
      <c r="D3509" t="s">
        <v>15534</v>
      </c>
      <c r="E3509" t="s">
        <v>15535</v>
      </c>
      <c r="F3509" t="s">
        <v>15536</v>
      </c>
      <c r="G3509" t="s">
        <v>18210</v>
      </c>
      <c r="H3509" s="1">
        <v>45120.813784722224</v>
      </c>
      <c r="I3509" t="s">
        <v>17974</v>
      </c>
      <c r="J3509" s="1">
        <v>45120.813784722224</v>
      </c>
      <c r="K3509" t="s">
        <v>17974</v>
      </c>
    </row>
    <row r="3510" spans="1:11">
      <c r="A3510">
        <v>9001</v>
      </c>
      <c r="B3510" t="s">
        <v>20113</v>
      </c>
      <c r="C3510">
        <v>50810000</v>
      </c>
      <c r="D3510" t="s">
        <v>15534</v>
      </c>
      <c r="E3510" t="s">
        <v>15535</v>
      </c>
      <c r="F3510" t="s">
        <v>15550</v>
      </c>
      <c r="G3510" t="s">
        <v>20114</v>
      </c>
      <c r="H3510" s="1">
        <v>45120.814189814817</v>
      </c>
      <c r="I3510" t="s">
        <v>17974</v>
      </c>
      <c r="J3510" s="1">
        <v>45120.814189814817</v>
      </c>
      <c r="K3510" t="s">
        <v>17974</v>
      </c>
    </row>
    <row r="3511" spans="1:11">
      <c r="A3511">
        <v>11513</v>
      </c>
      <c r="B3511" t="s">
        <v>20115</v>
      </c>
      <c r="C3511">
        <v>50321000</v>
      </c>
      <c r="D3511" t="s">
        <v>15534</v>
      </c>
      <c r="E3511" t="s">
        <v>15554</v>
      </c>
      <c r="F3511" t="s">
        <v>15536</v>
      </c>
      <c r="G3511" t="s">
        <v>18186</v>
      </c>
      <c r="H3511" s="1">
        <v>45120.814895833333</v>
      </c>
      <c r="I3511" t="s">
        <v>16909</v>
      </c>
      <c r="J3511" s="1">
        <v>45120.814895833333</v>
      </c>
      <c r="K3511" t="s">
        <v>16909</v>
      </c>
    </row>
    <row r="3512" spans="1:11">
      <c r="A3512">
        <v>82744</v>
      </c>
      <c r="B3512" t="s">
        <v>16889</v>
      </c>
      <c r="C3512">
        <v>50810000</v>
      </c>
      <c r="D3512" t="s">
        <v>15534</v>
      </c>
      <c r="E3512" t="s">
        <v>15540</v>
      </c>
      <c r="F3512" t="s">
        <v>15550</v>
      </c>
      <c r="G3512" t="s">
        <v>20116</v>
      </c>
      <c r="H3512" s="1">
        <v>45120.817037037035</v>
      </c>
      <c r="I3512" t="s">
        <v>16511</v>
      </c>
      <c r="J3512" s="1">
        <v>45120.817037037035</v>
      </c>
      <c r="K3512" t="s">
        <v>16511</v>
      </c>
    </row>
    <row r="3513" spans="1:11">
      <c r="A3513">
        <v>20648</v>
      </c>
      <c r="B3513" t="s">
        <v>16984</v>
      </c>
      <c r="C3513">
        <v>51220000</v>
      </c>
      <c r="D3513" t="s">
        <v>15534</v>
      </c>
      <c r="E3513" t="s">
        <v>15554</v>
      </c>
      <c r="F3513" t="s">
        <v>15550</v>
      </c>
      <c r="G3513" t="s">
        <v>20117</v>
      </c>
      <c r="H3513" s="1">
        <v>45120.817546296297</v>
      </c>
      <c r="I3513" t="s">
        <v>16986</v>
      </c>
      <c r="J3513" s="1">
        <v>45120.817546296297</v>
      </c>
      <c r="K3513" t="s">
        <v>16986</v>
      </c>
    </row>
    <row r="3514" spans="1:11">
      <c r="A3514">
        <v>11461</v>
      </c>
      <c r="B3514" t="s">
        <v>18242</v>
      </c>
      <c r="C3514">
        <v>56200030</v>
      </c>
      <c r="D3514" t="s">
        <v>15534</v>
      </c>
      <c r="E3514" t="s">
        <v>15554</v>
      </c>
      <c r="F3514" t="s">
        <v>15550</v>
      </c>
      <c r="G3514" t="s">
        <v>20118</v>
      </c>
      <c r="H3514" s="1">
        <v>45120.818356481483</v>
      </c>
      <c r="I3514" t="s">
        <v>15542</v>
      </c>
      <c r="J3514" s="1">
        <v>45120.818356481483</v>
      </c>
      <c r="K3514" t="s">
        <v>15542</v>
      </c>
    </row>
    <row r="3515" spans="1:11">
      <c r="A3515">
        <v>126132</v>
      </c>
      <c r="B3515" t="s">
        <v>18231</v>
      </c>
      <c r="C3515">
        <v>50390000</v>
      </c>
      <c r="D3515" t="s">
        <v>15534</v>
      </c>
      <c r="E3515" t="s">
        <v>15554</v>
      </c>
      <c r="F3515" t="s">
        <v>15550</v>
      </c>
      <c r="G3515" t="s">
        <v>20119</v>
      </c>
      <c r="H3515" s="1">
        <v>45120.819212962961</v>
      </c>
      <c r="I3515" t="s">
        <v>17336</v>
      </c>
      <c r="J3515" s="1">
        <v>45120.819212962961</v>
      </c>
      <c r="K3515" t="s">
        <v>17336</v>
      </c>
    </row>
    <row r="3516" spans="1:11">
      <c r="A3516">
        <v>11512</v>
      </c>
      <c r="B3516" t="s">
        <v>18238</v>
      </c>
      <c r="C3516">
        <v>50321000</v>
      </c>
      <c r="D3516" t="s">
        <v>15534</v>
      </c>
      <c r="E3516" t="s">
        <v>15554</v>
      </c>
      <c r="F3516" t="s">
        <v>15536</v>
      </c>
      <c r="G3516" t="s">
        <v>20120</v>
      </c>
      <c r="H3516" s="1">
        <v>45120.819409722222</v>
      </c>
      <c r="I3516" t="s">
        <v>16909</v>
      </c>
      <c r="J3516" s="1">
        <v>45120.819409722222</v>
      </c>
      <c r="K3516" t="s">
        <v>16909</v>
      </c>
    </row>
    <row r="3517" spans="1:11">
      <c r="A3517">
        <v>11461</v>
      </c>
      <c r="B3517" t="s">
        <v>18242</v>
      </c>
      <c r="C3517">
        <v>50255000</v>
      </c>
      <c r="D3517" t="s">
        <v>15534</v>
      </c>
      <c r="E3517" t="s">
        <v>15554</v>
      </c>
      <c r="F3517" t="s">
        <v>15550</v>
      </c>
      <c r="G3517" t="s">
        <v>893</v>
      </c>
      <c r="H3517" s="1">
        <v>45120.819861111115</v>
      </c>
      <c r="I3517" t="s">
        <v>15542</v>
      </c>
      <c r="J3517" s="1">
        <v>45120.819861111115</v>
      </c>
      <c r="K3517" t="s">
        <v>15542</v>
      </c>
    </row>
    <row r="3518" spans="1:11">
      <c r="A3518">
        <v>21481</v>
      </c>
      <c r="B3518" t="s">
        <v>18250</v>
      </c>
      <c r="C3518">
        <v>50385000</v>
      </c>
      <c r="D3518" t="s">
        <v>15534</v>
      </c>
      <c r="E3518" t="s">
        <v>15554</v>
      </c>
      <c r="F3518" t="s">
        <v>15550</v>
      </c>
      <c r="G3518" t="s">
        <v>20121</v>
      </c>
      <c r="H3518" s="1">
        <v>45120.820104166669</v>
      </c>
      <c r="I3518" t="s">
        <v>16198</v>
      </c>
      <c r="J3518" s="1">
        <v>45120.820104166669</v>
      </c>
      <c r="K3518" t="s">
        <v>16198</v>
      </c>
    </row>
    <row r="3519" spans="1:11">
      <c r="A3519">
        <v>126213</v>
      </c>
      <c r="B3519" t="s">
        <v>16595</v>
      </c>
      <c r="C3519">
        <v>50255000</v>
      </c>
      <c r="D3519" t="s">
        <v>15534</v>
      </c>
      <c r="E3519" t="s">
        <v>15535</v>
      </c>
      <c r="F3519" t="s">
        <v>15536</v>
      </c>
      <c r="G3519" t="s">
        <v>16502</v>
      </c>
      <c r="H3519" s="1">
        <v>45120.820370370369</v>
      </c>
      <c r="I3519" t="s">
        <v>16503</v>
      </c>
      <c r="J3519" s="1">
        <v>45120.820370370369</v>
      </c>
      <c r="K3519" t="s">
        <v>16503</v>
      </c>
    </row>
    <row r="3520" spans="1:11">
      <c r="A3520">
        <v>11461</v>
      </c>
      <c r="B3520" t="s">
        <v>18242</v>
      </c>
      <c r="C3520">
        <v>50905006</v>
      </c>
      <c r="D3520" t="s">
        <v>15534</v>
      </c>
      <c r="E3520" t="s">
        <v>15554</v>
      </c>
      <c r="F3520" t="s">
        <v>15536</v>
      </c>
      <c r="G3520" t="s">
        <v>18132</v>
      </c>
      <c r="H3520" s="1">
        <v>45120.820590277777</v>
      </c>
      <c r="I3520" t="s">
        <v>15542</v>
      </c>
      <c r="J3520" s="1">
        <v>45120.820590277777</v>
      </c>
      <c r="K3520" t="s">
        <v>15542</v>
      </c>
    </row>
    <row r="3521" spans="1:11">
      <c r="A3521">
        <v>20746</v>
      </c>
      <c r="B3521" t="s">
        <v>5013</v>
      </c>
      <c r="C3521">
        <v>50905006</v>
      </c>
      <c r="D3521" t="s">
        <v>15534</v>
      </c>
      <c r="E3521" t="s">
        <v>15540</v>
      </c>
      <c r="F3521" t="s">
        <v>15536</v>
      </c>
      <c r="G3521" t="s">
        <v>20122</v>
      </c>
      <c r="H3521" s="1">
        <v>45120.820601851854</v>
      </c>
      <c r="I3521" t="s">
        <v>17974</v>
      </c>
      <c r="J3521" s="1">
        <v>45120.820601851854</v>
      </c>
      <c r="K3521" t="s">
        <v>17974</v>
      </c>
    </row>
    <row r="3522" spans="1:11">
      <c r="A3522">
        <v>9411</v>
      </c>
      <c r="B3522" t="s">
        <v>18877</v>
      </c>
      <c r="C3522">
        <v>58425000</v>
      </c>
      <c r="D3522" t="s">
        <v>15534</v>
      </c>
      <c r="E3522" t="s">
        <v>15554</v>
      </c>
      <c r="F3522" t="s">
        <v>15550</v>
      </c>
      <c r="G3522" t="s">
        <v>20123</v>
      </c>
      <c r="H3522" s="1">
        <v>45120.821805555555</v>
      </c>
      <c r="I3522" t="s">
        <v>16198</v>
      </c>
      <c r="J3522" s="1">
        <v>45120.821805555555</v>
      </c>
      <c r="K3522" t="s">
        <v>16198</v>
      </c>
    </row>
    <row r="3523" spans="1:11">
      <c r="A3523">
        <v>9411</v>
      </c>
      <c r="B3523" t="s">
        <v>18877</v>
      </c>
      <c r="C3523">
        <v>50355000</v>
      </c>
      <c r="D3523" t="s">
        <v>15534</v>
      </c>
      <c r="E3523" t="s">
        <v>15554</v>
      </c>
      <c r="F3523" t="s">
        <v>15550</v>
      </c>
      <c r="G3523" t="s">
        <v>6111</v>
      </c>
      <c r="H3523" s="1">
        <v>45120.82199074074</v>
      </c>
      <c r="I3523" t="s">
        <v>16198</v>
      </c>
      <c r="J3523" s="1">
        <v>45120.82199074074</v>
      </c>
      <c r="K3523" t="s">
        <v>16198</v>
      </c>
    </row>
    <row r="3524" spans="1:11">
      <c r="A3524">
        <v>76203</v>
      </c>
      <c r="B3524" t="s">
        <v>18256</v>
      </c>
      <c r="C3524">
        <v>57100000</v>
      </c>
      <c r="D3524" t="s">
        <v>15534</v>
      </c>
      <c r="E3524" t="s">
        <v>15540</v>
      </c>
      <c r="F3524" t="s">
        <v>15550</v>
      </c>
      <c r="G3524" t="s">
        <v>20124</v>
      </c>
      <c r="H3524" s="1">
        <v>45120.822546296295</v>
      </c>
      <c r="I3524" t="s">
        <v>17336</v>
      </c>
      <c r="J3524" s="1">
        <v>45120.822546296295</v>
      </c>
      <c r="K3524" t="s">
        <v>17336</v>
      </c>
    </row>
    <row r="3525" spans="1:11">
      <c r="A3525">
        <v>8521</v>
      </c>
      <c r="B3525" t="s">
        <v>18267</v>
      </c>
      <c r="C3525">
        <v>51210000</v>
      </c>
      <c r="D3525" t="s">
        <v>15534</v>
      </c>
      <c r="E3525" t="s">
        <v>15554</v>
      </c>
      <c r="F3525" t="s">
        <v>15550</v>
      </c>
      <c r="G3525" t="s">
        <v>20125</v>
      </c>
      <c r="H3525" s="1">
        <v>45120.822789351849</v>
      </c>
      <c r="I3525" t="s">
        <v>18156</v>
      </c>
      <c r="J3525" s="1">
        <v>45120.822789351849</v>
      </c>
      <c r="K3525" t="s">
        <v>18156</v>
      </c>
    </row>
    <row r="3526" spans="1:11">
      <c r="A3526">
        <v>9419</v>
      </c>
      <c r="B3526" t="s">
        <v>16912</v>
      </c>
      <c r="C3526">
        <v>50305028</v>
      </c>
      <c r="D3526" t="s">
        <v>15534</v>
      </c>
      <c r="E3526" t="s">
        <v>15554</v>
      </c>
      <c r="F3526" t="s">
        <v>15550</v>
      </c>
      <c r="G3526" t="s">
        <v>20126</v>
      </c>
      <c r="H3526" s="1">
        <v>45120.822881944441</v>
      </c>
      <c r="I3526" t="s">
        <v>16198</v>
      </c>
      <c r="J3526" s="1">
        <v>45120.822881944441</v>
      </c>
      <c r="K3526" t="s">
        <v>16198</v>
      </c>
    </row>
    <row r="3527" spans="1:11">
      <c r="A3527">
        <v>82782</v>
      </c>
      <c r="B3527" t="s">
        <v>18272</v>
      </c>
      <c r="C3527">
        <v>50905006</v>
      </c>
      <c r="D3527" t="s">
        <v>15534</v>
      </c>
      <c r="E3527" t="s">
        <v>15554</v>
      </c>
      <c r="F3527" t="s">
        <v>15550</v>
      </c>
      <c r="G3527" t="s">
        <v>20127</v>
      </c>
      <c r="H3527" s="1">
        <v>45120.824456018519</v>
      </c>
      <c r="I3527" t="s">
        <v>15542</v>
      </c>
      <c r="J3527" s="1">
        <v>45120.828599537039</v>
      </c>
      <c r="K3527" t="s">
        <v>15542</v>
      </c>
    </row>
    <row r="3528" spans="1:11">
      <c r="A3528">
        <v>21479</v>
      </c>
      <c r="B3528" t="s">
        <v>16875</v>
      </c>
      <c r="C3528">
        <v>50355000</v>
      </c>
      <c r="D3528" t="s">
        <v>15534</v>
      </c>
      <c r="E3528" t="s">
        <v>15554</v>
      </c>
      <c r="F3528" t="s">
        <v>15550</v>
      </c>
      <c r="G3528" t="s">
        <v>20128</v>
      </c>
      <c r="H3528" s="1">
        <v>45120.824583333335</v>
      </c>
      <c r="I3528" t="s">
        <v>16198</v>
      </c>
      <c r="J3528" s="1">
        <v>45120.824583333335</v>
      </c>
      <c r="K3528" t="s">
        <v>16198</v>
      </c>
    </row>
    <row r="3529" spans="1:11">
      <c r="A3529">
        <v>126070</v>
      </c>
      <c r="B3529" t="s">
        <v>18260</v>
      </c>
      <c r="C3529">
        <v>50915000</v>
      </c>
      <c r="D3529" t="s">
        <v>15534</v>
      </c>
      <c r="E3529" t="s">
        <v>15549</v>
      </c>
      <c r="F3529" t="s">
        <v>15550</v>
      </c>
      <c r="G3529" t="s">
        <v>18049</v>
      </c>
      <c r="H3529" s="1">
        <v>45120.824872685182</v>
      </c>
      <c r="I3529" t="s">
        <v>17875</v>
      </c>
      <c r="J3529" s="1">
        <v>45120.824872685182</v>
      </c>
      <c r="K3529" t="s">
        <v>17875</v>
      </c>
    </row>
    <row r="3530" spans="1:11">
      <c r="A3530">
        <v>82759</v>
      </c>
      <c r="B3530" t="s">
        <v>20129</v>
      </c>
      <c r="C3530">
        <v>50366000</v>
      </c>
      <c r="D3530" t="s">
        <v>15534</v>
      </c>
      <c r="E3530" t="s">
        <v>15554</v>
      </c>
      <c r="F3530" t="s">
        <v>15550</v>
      </c>
      <c r="G3530" t="s">
        <v>20130</v>
      </c>
      <c r="H3530" s="1">
        <v>45120.825416666667</v>
      </c>
      <c r="I3530" t="s">
        <v>16064</v>
      </c>
      <c r="J3530" s="1">
        <v>45120.825416666667</v>
      </c>
      <c r="K3530" t="s">
        <v>16064</v>
      </c>
    </row>
    <row r="3531" spans="1:11">
      <c r="A3531">
        <v>126079</v>
      </c>
      <c r="B3531" t="s">
        <v>18874</v>
      </c>
      <c r="C3531">
        <v>50915000</v>
      </c>
      <c r="D3531" t="s">
        <v>15534</v>
      </c>
      <c r="E3531" t="s">
        <v>15549</v>
      </c>
      <c r="F3531" t="s">
        <v>15550</v>
      </c>
      <c r="G3531" t="s">
        <v>18049</v>
      </c>
      <c r="H3531" s="1">
        <v>45120.825995370367</v>
      </c>
      <c r="I3531" t="s">
        <v>17875</v>
      </c>
      <c r="J3531" s="1">
        <v>45120.825995370367</v>
      </c>
      <c r="K3531" t="s">
        <v>17875</v>
      </c>
    </row>
    <row r="3532" spans="1:11">
      <c r="A3532">
        <v>8473</v>
      </c>
      <c r="B3532" t="s">
        <v>18254</v>
      </c>
      <c r="C3532">
        <v>57700060</v>
      </c>
      <c r="D3532" t="s">
        <v>15534</v>
      </c>
      <c r="E3532" t="s">
        <v>15554</v>
      </c>
      <c r="F3532" t="s">
        <v>15536</v>
      </c>
      <c r="G3532" t="s">
        <v>20131</v>
      </c>
      <c r="H3532" s="1">
        <v>45120.826504629629</v>
      </c>
      <c r="I3532" t="s">
        <v>18175</v>
      </c>
      <c r="J3532" s="1">
        <v>45120.826504629629</v>
      </c>
      <c r="K3532" t="s">
        <v>18175</v>
      </c>
    </row>
    <row r="3533" spans="1:11">
      <c r="A3533">
        <v>126070</v>
      </c>
      <c r="B3533" t="s">
        <v>18260</v>
      </c>
      <c r="C3533">
        <v>50610000</v>
      </c>
      <c r="D3533" t="s">
        <v>15534</v>
      </c>
      <c r="E3533" t="s">
        <v>15586</v>
      </c>
      <c r="F3533" t="s">
        <v>15536</v>
      </c>
      <c r="G3533" t="s">
        <v>18153</v>
      </c>
      <c r="H3533" s="1">
        <v>45120.827303240738</v>
      </c>
      <c r="I3533" t="s">
        <v>17875</v>
      </c>
      <c r="J3533" s="1">
        <v>45120.827303240738</v>
      </c>
      <c r="K3533" t="s">
        <v>17875</v>
      </c>
    </row>
    <row r="3534" spans="1:11">
      <c r="A3534">
        <v>8495</v>
      </c>
      <c r="B3534" t="s">
        <v>20132</v>
      </c>
      <c r="C3534">
        <v>50905006</v>
      </c>
      <c r="D3534" t="s">
        <v>15534</v>
      </c>
      <c r="E3534" t="s">
        <v>15586</v>
      </c>
      <c r="F3534" t="s">
        <v>15550</v>
      </c>
      <c r="G3534" t="s">
        <v>20133</v>
      </c>
      <c r="H3534" s="1">
        <v>45120.827662037038</v>
      </c>
      <c r="I3534" t="s">
        <v>16560</v>
      </c>
      <c r="J3534" s="1">
        <v>45120.827662037038</v>
      </c>
      <c r="K3534" t="s">
        <v>16560</v>
      </c>
    </row>
    <row r="3535" spans="1:11">
      <c r="A3535">
        <v>82727</v>
      </c>
      <c r="B3535" t="s">
        <v>18188</v>
      </c>
      <c r="C3535">
        <v>50290000</v>
      </c>
      <c r="D3535" t="s">
        <v>15534</v>
      </c>
      <c r="E3535" t="s">
        <v>15554</v>
      </c>
      <c r="F3535" t="s">
        <v>15550</v>
      </c>
      <c r="G3535" t="s">
        <v>18319</v>
      </c>
      <c r="H3535" s="1">
        <v>45120.828645833331</v>
      </c>
      <c r="I3535" t="s">
        <v>18175</v>
      </c>
      <c r="J3535" s="1">
        <v>45120.828645833331</v>
      </c>
      <c r="K3535" t="s">
        <v>18175</v>
      </c>
    </row>
    <row r="3536" spans="1:11">
      <c r="A3536">
        <v>8521</v>
      </c>
      <c r="B3536" t="s">
        <v>18267</v>
      </c>
      <c r="C3536">
        <v>51230000</v>
      </c>
      <c r="D3536" t="s">
        <v>15534</v>
      </c>
      <c r="E3536" t="s">
        <v>15544</v>
      </c>
      <c r="F3536" t="s">
        <v>15536</v>
      </c>
      <c r="G3536" t="s">
        <v>20134</v>
      </c>
      <c r="H3536" s="1">
        <v>45120.829432870371</v>
      </c>
      <c r="I3536" t="s">
        <v>18156</v>
      </c>
      <c r="J3536" s="1">
        <v>45120.829432870371</v>
      </c>
      <c r="K3536" t="s">
        <v>18156</v>
      </c>
    </row>
    <row r="3537" spans="1:11">
      <c r="A3537">
        <v>8496</v>
      </c>
      <c r="B3537" t="s">
        <v>20135</v>
      </c>
      <c r="C3537">
        <v>50905006</v>
      </c>
      <c r="D3537" t="s">
        <v>15534</v>
      </c>
      <c r="E3537" t="s">
        <v>15544</v>
      </c>
      <c r="F3537" t="s">
        <v>15550</v>
      </c>
      <c r="G3537" t="s">
        <v>20136</v>
      </c>
      <c r="H3537" s="1">
        <v>45120.829583333332</v>
      </c>
      <c r="I3537" t="s">
        <v>16560</v>
      </c>
      <c r="J3537" s="1">
        <v>45120.829583333332</v>
      </c>
      <c r="K3537" t="s">
        <v>16560</v>
      </c>
    </row>
    <row r="3538" spans="1:11">
      <c r="A3538">
        <v>11463</v>
      </c>
      <c r="B3538" t="s">
        <v>20016</v>
      </c>
      <c r="C3538">
        <v>50321000</v>
      </c>
      <c r="D3538" t="s">
        <v>15534</v>
      </c>
      <c r="E3538" t="s">
        <v>15554</v>
      </c>
      <c r="F3538" t="s">
        <v>15550</v>
      </c>
      <c r="G3538" t="s">
        <v>20137</v>
      </c>
      <c r="H3538" s="1">
        <v>45120.831018518518</v>
      </c>
      <c r="I3538" t="s">
        <v>15542</v>
      </c>
      <c r="J3538" s="1">
        <v>45120.831018518518</v>
      </c>
      <c r="K3538" t="s">
        <v>15542</v>
      </c>
    </row>
    <row r="3539" spans="1:11">
      <c r="A3539">
        <v>82727</v>
      </c>
      <c r="B3539" t="s">
        <v>18188</v>
      </c>
      <c r="C3539">
        <v>50365000</v>
      </c>
      <c r="D3539" t="s">
        <v>15534</v>
      </c>
      <c r="E3539" t="s">
        <v>15554</v>
      </c>
      <c r="F3539" t="s">
        <v>15536</v>
      </c>
      <c r="G3539" t="s">
        <v>20138</v>
      </c>
      <c r="H3539" s="1">
        <v>45120.831273148149</v>
      </c>
      <c r="I3539" t="s">
        <v>18175</v>
      </c>
      <c r="J3539" s="1">
        <v>45120.831273148149</v>
      </c>
      <c r="K3539" t="s">
        <v>18175</v>
      </c>
    </row>
    <row r="3540" spans="1:11">
      <c r="A3540">
        <v>82747</v>
      </c>
      <c r="B3540" t="s">
        <v>16885</v>
      </c>
      <c r="C3540">
        <v>51210000</v>
      </c>
      <c r="D3540" t="s">
        <v>15534</v>
      </c>
      <c r="E3540" t="s">
        <v>15586</v>
      </c>
      <c r="F3540" t="s">
        <v>15536</v>
      </c>
      <c r="G3540" t="s">
        <v>20139</v>
      </c>
      <c r="H3540" s="1">
        <v>45120.832951388889</v>
      </c>
      <c r="I3540" t="s">
        <v>16511</v>
      </c>
      <c r="J3540" s="1">
        <v>45120.832951388889</v>
      </c>
      <c r="K3540" t="s">
        <v>16511</v>
      </c>
    </row>
    <row r="3541" spans="1:11">
      <c r="A3541">
        <v>11876</v>
      </c>
      <c r="B3541" t="s">
        <v>20140</v>
      </c>
      <c r="C3541">
        <v>51220000</v>
      </c>
      <c r="D3541" t="s">
        <v>15534</v>
      </c>
      <c r="E3541" t="s">
        <v>15554</v>
      </c>
      <c r="F3541" t="s">
        <v>15550</v>
      </c>
      <c r="G3541" t="s">
        <v>20141</v>
      </c>
      <c r="H3541" s="1">
        <v>45120.834872685184</v>
      </c>
      <c r="I3541" t="s">
        <v>18175</v>
      </c>
      <c r="J3541" s="1">
        <v>45120.834872685184</v>
      </c>
      <c r="K3541" t="s">
        <v>18175</v>
      </c>
    </row>
    <row r="3542" spans="1:11">
      <c r="A3542">
        <v>9108</v>
      </c>
      <c r="B3542" t="s">
        <v>20142</v>
      </c>
      <c r="C3542">
        <v>50905006</v>
      </c>
      <c r="D3542" t="s">
        <v>15534</v>
      </c>
      <c r="E3542" t="s">
        <v>15554</v>
      </c>
      <c r="F3542" t="s">
        <v>15550</v>
      </c>
      <c r="G3542" t="s">
        <v>20143</v>
      </c>
      <c r="H3542" s="1">
        <v>45120.835868055554</v>
      </c>
      <c r="I3542" t="s">
        <v>18156</v>
      </c>
      <c r="J3542" s="1">
        <v>45120.835868055554</v>
      </c>
      <c r="K3542" t="s">
        <v>18156</v>
      </c>
    </row>
    <row r="3543" spans="1:11">
      <c r="A3543">
        <v>11876</v>
      </c>
      <c r="B3543" t="s">
        <v>20140</v>
      </c>
      <c r="C3543">
        <v>50365000</v>
      </c>
      <c r="D3543" t="s">
        <v>15534</v>
      </c>
      <c r="E3543" t="s">
        <v>15687</v>
      </c>
      <c r="F3543" t="s">
        <v>15550</v>
      </c>
      <c r="G3543" t="s">
        <v>20144</v>
      </c>
      <c r="H3543" s="1">
        <v>45120.836481481485</v>
      </c>
      <c r="I3543" t="s">
        <v>18175</v>
      </c>
      <c r="J3543" s="1">
        <v>45120.836481481485</v>
      </c>
      <c r="K3543" t="s">
        <v>18175</v>
      </c>
    </row>
    <row r="3544" spans="1:11">
      <c r="A3544">
        <v>10950</v>
      </c>
      <c r="B3544" t="s">
        <v>17634</v>
      </c>
      <c r="C3544">
        <v>55700000</v>
      </c>
      <c r="D3544" t="s">
        <v>15534</v>
      </c>
      <c r="E3544" t="s">
        <v>15554</v>
      </c>
      <c r="F3544" t="s">
        <v>15550</v>
      </c>
      <c r="G3544" t="s">
        <v>20145</v>
      </c>
      <c r="H3544" s="1">
        <v>45120.840601851851</v>
      </c>
      <c r="I3544" t="s">
        <v>17449</v>
      </c>
      <c r="J3544" s="1">
        <v>45120.840601851851</v>
      </c>
      <c r="K3544" t="s">
        <v>17449</v>
      </c>
    </row>
    <row r="3545" spans="1:11">
      <c r="A3545">
        <v>9116</v>
      </c>
      <c r="B3545" t="s">
        <v>20146</v>
      </c>
      <c r="C3545">
        <v>50355040</v>
      </c>
      <c r="D3545" t="s">
        <v>15534</v>
      </c>
      <c r="E3545" t="s">
        <v>15554</v>
      </c>
      <c r="F3545" t="s">
        <v>15550</v>
      </c>
      <c r="G3545" t="s">
        <v>20147</v>
      </c>
      <c r="H3545" s="1">
        <v>45120.841180555559</v>
      </c>
      <c r="I3545" t="s">
        <v>18020</v>
      </c>
      <c r="J3545" s="1">
        <v>45120.841180555559</v>
      </c>
      <c r="K3545" t="s">
        <v>18020</v>
      </c>
    </row>
    <row r="3546" spans="1:11">
      <c r="A3546">
        <v>83179</v>
      </c>
      <c r="B3546" t="s">
        <v>18282</v>
      </c>
      <c r="C3546">
        <v>50255000</v>
      </c>
      <c r="D3546" t="s">
        <v>15534</v>
      </c>
      <c r="E3546" t="s">
        <v>15687</v>
      </c>
      <c r="F3546" t="s">
        <v>15550</v>
      </c>
      <c r="G3546" t="s">
        <v>20148</v>
      </c>
      <c r="H3546" s="1">
        <v>45120.841620370367</v>
      </c>
      <c r="I3546" t="s">
        <v>18175</v>
      </c>
      <c r="J3546" s="1">
        <v>45120.841620370367</v>
      </c>
      <c r="K3546" t="s">
        <v>18175</v>
      </c>
    </row>
    <row r="3547" spans="1:11">
      <c r="A3547">
        <v>126224</v>
      </c>
      <c r="B3547" t="s">
        <v>16506</v>
      </c>
      <c r="C3547">
        <v>50365000</v>
      </c>
      <c r="D3547" t="s">
        <v>15534</v>
      </c>
      <c r="E3547" t="s">
        <v>15554</v>
      </c>
      <c r="F3547" t="s">
        <v>15550</v>
      </c>
      <c r="G3547" t="s">
        <v>20149</v>
      </c>
      <c r="H3547" s="1">
        <v>45120.84202546296</v>
      </c>
      <c r="I3547" t="s">
        <v>16503</v>
      </c>
      <c r="J3547" s="1">
        <v>45120.84202546296</v>
      </c>
      <c r="K3547" t="s">
        <v>16503</v>
      </c>
    </row>
    <row r="3548" spans="1:11">
      <c r="A3548">
        <v>126228</v>
      </c>
      <c r="B3548" t="s">
        <v>20150</v>
      </c>
      <c r="C3548">
        <v>50365000</v>
      </c>
      <c r="D3548" t="s">
        <v>15534</v>
      </c>
      <c r="E3548" t="s">
        <v>15554</v>
      </c>
      <c r="F3548" t="s">
        <v>15550</v>
      </c>
      <c r="G3548" t="s">
        <v>20149</v>
      </c>
      <c r="H3548" s="1">
        <v>45120.842187499999</v>
      </c>
      <c r="I3548" t="s">
        <v>16503</v>
      </c>
      <c r="J3548" s="1">
        <v>45120.842187499999</v>
      </c>
      <c r="K3548" t="s">
        <v>16503</v>
      </c>
    </row>
    <row r="3549" spans="1:11">
      <c r="A3549">
        <v>10708</v>
      </c>
      <c r="B3549" t="s">
        <v>16777</v>
      </c>
      <c r="C3549">
        <v>50305028</v>
      </c>
      <c r="D3549" t="s">
        <v>15534</v>
      </c>
      <c r="E3549" t="s">
        <v>15544</v>
      </c>
      <c r="F3549" t="s">
        <v>15550</v>
      </c>
      <c r="G3549" t="s">
        <v>20151</v>
      </c>
      <c r="H3549" s="1">
        <v>45120.844895833332</v>
      </c>
      <c r="I3549" t="s">
        <v>16525</v>
      </c>
      <c r="J3549" s="1">
        <v>45120.844895833332</v>
      </c>
      <c r="K3549" t="s">
        <v>16525</v>
      </c>
    </row>
    <row r="3550" spans="1:11">
      <c r="A3550">
        <v>83086</v>
      </c>
      <c r="B3550" t="s">
        <v>18212</v>
      </c>
      <c r="C3550">
        <v>50905006</v>
      </c>
      <c r="D3550" t="s">
        <v>15534</v>
      </c>
      <c r="E3550" t="s">
        <v>15540</v>
      </c>
      <c r="F3550" t="s">
        <v>15536</v>
      </c>
      <c r="G3550" t="s">
        <v>20152</v>
      </c>
      <c r="H3550" s="1">
        <v>45120.845023148147</v>
      </c>
      <c r="I3550" t="s">
        <v>18214</v>
      </c>
      <c r="J3550" s="1">
        <v>45120.845023148147</v>
      </c>
      <c r="K3550" t="s">
        <v>18214</v>
      </c>
    </row>
    <row r="3551" spans="1:11">
      <c r="A3551">
        <v>82769</v>
      </c>
      <c r="B3551" t="s">
        <v>17948</v>
      </c>
      <c r="C3551">
        <v>50310000</v>
      </c>
      <c r="D3551" t="s">
        <v>15534</v>
      </c>
      <c r="E3551" t="s">
        <v>15554</v>
      </c>
      <c r="F3551" t="s">
        <v>15550</v>
      </c>
      <c r="G3551" t="s">
        <v>18373</v>
      </c>
      <c r="H3551" s="1">
        <v>45120.845462962963</v>
      </c>
      <c r="I3551" t="s">
        <v>15542</v>
      </c>
      <c r="J3551" s="1">
        <v>45120.845462962963</v>
      </c>
      <c r="K3551" t="s">
        <v>15542</v>
      </c>
    </row>
    <row r="3552" spans="1:11">
      <c r="A3552">
        <v>83086</v>
      </c>
      <c r="B3552" t="s">
        <v>18212</v>
      </c>
      <c r="C3552">
        <v>57700030</v>
      </c>
      <c r="D3552" t="s">
        <v>15534</v>
      </c>
      <c r="E3552" t="s">
        <v>15554</v>
      </c>
      <c r="F3552" t="s">
        <v>15536</v>
      </c>
      <c r="G3552" t="s">
        <v>20153</v>
      </c>
      <c r="H3552" s="1">
        <v>45120.845949074072</v>
      </c>
      <c r="I3552" t="s">
        <v>18214</v>
      </c>
      <c r="J3552" s="1">
        <v>45120.845949074072</v>
      </c>
      <c r="K3552" t="s">
        <v>18214</v>
      </c>
    </row>
    <row r="3553" spans="1:11">
      <c r="A3553">
        <v>126213</v>
      </c>
      <c r="B3553" t="s">
        <v>16595</v>
      </c>
      <c r="C3553">
        <v>51210000</v>
      </c>
      <c r="D3553" t="s">
        <v>15534</v>
      </c>
      <c r="E3553" t="s">
        <v>15576</v>
      </c>
      <c r="F3553" t="s">
        <v>15550</v>
      </c>
      <c r="G3553" t="s">
        <v>20154</v>
      </c>
      <c r="H3553" s="1">
        <v>45120.846400462964</v>
      </c>
      <c r="I3553" t="s">
        <v>16503</v>
      </c>
      <c r="J3553" s="1">
        <v>45120.846400462964</v>
      </c>
      <c r="K3553" t="s">
        <v>16503</v>
      </c>
    </row>
    <row r="3554" spans="1:11">
      <c r="A3554">
        <v>83086</v>
      </c>
      <c r="B3554" t="s">
        <v>18212</v>
      </c>
      <c r="C3554">
        <v>58425000</v>
      </c>
      <c r="D3554" t="s">
        <v>15534</v>
      </c>
      <c r="E3554" t="s">
        <v>15586</v>
      </c>
      <c r="F3554" t="s">
        <v>15536</v>
      </c>
      <c r="G3554" t="s">
        <v>20155</v>
      </c>
      <c r="H3554" s="1">
        <v>45120.846828703703</v>
      </c>
      <c r="I3554" t="s">
        <v>18214</v>
      </c>
      <c r="J3554" s="1">
        <v>45120.846828703703</v>
      </c>
      <c r="K3554" t="s">
        <v>18214</v>
      </c>
    </row>
    <row r="3555" spans="1:11">
      <c r="A3555">
        <v>9412</v>
      </c>
      <c r="B3555" t="s">
        <v>18199</v>
      </c>
      <c r="C3555">
        <v>55700000</v>
      </c>
      <c r="D3555" t="s">
        <v>15534</v>
      </c>
      <c r="E3555" t="s">
        <v>15554</v>
      </c>
      <c r="F3555" t="s">
        <v>15550</v>
      </c>
      <c r="G3555" t="s">
        <v>20156</v>
      </c>
      <c r="H3555" s="1">
        <v>45120.84716435185</v>
      </c>
      <c r="I3555" t="s">
        <v>16198</v>
      </c>
      <c r="J3555" s="1">
        <v>45120.84716435185</v>
      </c>
      <c r="K3555" t="s">
        <v>16198</v>
      </c>
    </row>
    <row r="3556" spans="1:11">
      <c r="A3556">
        <v>9179</v>
      </c>
      <c r="B3556" t="s">
        <v>18173</v>
      </c>
      <c r="C3556">
        <v>50320000</v>
      </c>
      <c r="D3556" t="s">
        <v>15534</v>
      </c>
      <c r="E3556" t="s">
        <v>15586</v>
      </c>
      <c r="F3556" t="s">
        <v>15536</v>
      </c>
      <c r="G3556" t="s">
        <v>20157</v>
      </c>
      <c r="H3556" s="1">
        <v>45120.847696759258</v>
      </c>
      <c r="I3556" t="s">
        <v>18175</v>
      </c>
      <c r="J3556" s="1">
        <v>45120.847696759258</v>
      </c>
      <c r="K3556" t="s">
        <v>18175</v>
      </c>
    </row>
    <row r="3557" spans="1:11">
      <c r="A3557">
        <v>10951</v>
      </c>
      <c r="B3557" t="s">
        <v>18289</v>
      </c>
      <c r="C3557">
        <v>55300000</v>
      </c>
      <c r="D3557" t="s">
        <v>15534</v>
      </c>
      <c r="E3557" t="s">
        <v>15544</v>
      </c>
      <c r="F3557" t="s">
        <v>15536</v>
      </c>
      <c r="G3557" t="s">
        <v>20158</v>
      </c>
      <c r="H3557" s="1">
        <v>45120.847858796296</v>
      </c>
      <c r="I3557" t="s">
        <v>17449</v>
      </c>
      <c r="J3557" s="1">
        <v>45121.58315972222</v>
      </c>
      <c r="K3557" t="s">
        <v>17449</v>
      </c>
    </row>
    <row r="3558" spans="1:11">
      <c r="A3558">
        <v>10652</v>
      </c>
      <c r="B3558" t="s">
        <v>18303</v>
      </c>
      <c r="C3558">
        <v>55700000</v>
      </c>
      <c r="D3558" t="s">
        <v>15534</v>
      </c>
      <c r="E3558" t="s">
        <v>15540</v>
      </c>
      <c r="F3558" t="s">
        <v>15550</v>
      </c>
      <c r="G3558" t="s">
        <v>20159</v>
      </c>
      <c r="H3558" s="1">
        <v>45120.848865740743</v>
      </c>
      <c r="I3558" t="s">
        <v>18214</v>
      </c>
      <c r="J3558" s="1">
        <v>45120.848865740743</v>
      </c>
      <c r="K3558" t="s">
        <v>18214</v>
      </c>
    </row>
    <row r="3559" spans="1:11">
      <c r="A3559">
        <v>20683</v>
      </c>
      <c r="B3559" t="s">
        <v>20160</v>
      </c>
      <c r="C3559">
        <v>50365000</v>
      </c>
      <c r="D3559" t="s">
        <v>15534</v>
      </c>
      <c r="E3559" t="s">
        <v>15554</v>
      </c>
      <c r="F3559" t="s">
        <v>15536</v>
      </c>
      <c r="G3559" t="s">
        <v>20161</v>
      </c>
      <c r="H3559" s="1">
        <v>45120.849803240744</v>
      </c>
      <c r="I3559" t="s">
        <v>18175</v>
      </c>
      <c r="J3559" s="1">
        <v>45120.849803240744</v>
      </c>
      <c r="K3559" t="s">
        <v>18175</v>
      </c>
    </row>
    <row r="3560" spans="1:11">
      <c r="A3560">
        <v>9410</v>
      </c>
      <c r="B3560" t="s">
        <v>18218</v>
      </c>
      <c r="C3560">
        <v>51220000</v>
      </c>
      <c r="D3560" t="s">
        <v>15534</v>
      </c>
      <c r="E3560" t="s">
        <v>15554</v>
      </c>
      <c r="F3560" t="s">
        <v>15550</v>
      </c>
      <c r="G3560" t="s">
        <v>1989</v>
      </c>
      <c r="H3560" s="1">
        <v>45120.853263888886</v>
      </c>
      <c r="I3560" t="s">
        <v>16198</v>
      </c>
      <c r="J3560" s="1">
        <v>45120.853263888886</v>
      </c>
      <c r="K3560" t="s">
        <v>16198</v>
      </c>
    </row>
    <row r="3561" spans="1:11">
      <c r="A3561">
        <v>20684</v>
      </c>
      <c r="B3561" t="s">
        <v>18192</v>
      </c>
      <c r="C3561">
        <v>50365000</v>
      </c>
      <c r="D3561" t="s">
        <v>15534</v>
      </c>
      <c r="E3561" t="s">
        <v>15554</v>
      </c>
      <c r="F3561" t="s">
        <v>15536</v>
      </c>
      <c r="G3561" t="s">
        <v>20161</v>
      </c>
      <c r="H3561" s="1">
        <v>45120.853680555556</v>
      </c>
      <c r="I3561" t="s">
        <v>18175</v>
      </c>
      <c r="J3561" s="1">
        <v>45120.853680555556</v>
      </c>
      <c r="K3561" t="s">
        <v>18175</v>
      </c>
    </row>
    <row r="3562" spans="1:11">
      <c r="A3562">
        <v>10745</v>
      </c>
      <c r="B3562" t="s">
        <v>18311</v>
      </c>
      <c r="C3562">
        <v>50305028</v>
      </c>
      <c r="D3562" t="s">
        <v>15534</v>
      </c>
      <c r="E3562" t="s">
        <v>15586</v>
      </c>
      <c r="F3562" t="s">
        <v>15536</v>
      </c>
      <c r="G3562" t="s">
        <v>20162</v>
      </c>
      <c r="H3562" s="1">
        <v>45120.853715277779</v>
      </c>
      <c r="I3562" t="s">
        <v>16511</v>
      </c>
      <c r="J3562" s="1">
        <v>45120.853715277779</v>
      </c>
      <c r="K3562" t="s">
        <v>16511</v>
      </c>
    </row>
    <row r="3563" spans="1:11">
      <c r="A3563">
        <v>11272</v>
      </c>
      <c r="B3563" t="s">
        <v>18299</v>
      </c>
      <c r="C3563">
        <v>50905006</v>
      </c>
      <c r="D3563" t="s">
        <v>15534</v>
      </c>
      <c r="E3563" t="s">
        <v>15554</v>
      </c>
      <c r="F3563" t="s">
        <v>15536</v>
      </c>
      <c r="G3563" t="s">
        <v>20163</v>
      </c>
      <c r="H3563" s="1">
        <v>45120.853842592594</v>
      </c>
      <c r="I3563" t="s">
        <v>18301</v>
      </c>
      <c r="J3563" s="1">
        <v>45120.853842592594</v>
      </c>
      <c r="K3563" t="s">
        <v>18301</v>
      </c>
    </row>
    <row r="3564" spans="1:11">
      <c r="A3564">
        <v>9411</v>
      </c>
      <c r="B3564" t="s">
        <v>18877</v>
      </c>
      <c r="C3564">
        <v>57700030</v>
      </c>
      <c r="D3564" t="s">
        <v>15534</v>
      </c>
      <c r="E3564" t="s">
        <v>15554</v>
      </c>
      <c r="F3564" t="s">
        <v>15550</v>
      </c>
      <c r="G3564" t="s">
        <v>20164</v>
      </c>
      <c r="H3564" s="1">
        <v>45120.854259259257</v>
      </c>
      <c r="I3564" t="s">
        <v>16198</v>
      </c>
      <c r="J3564" s="1">
        <v>45120.854259259257</v>
      </c>
      <c r="K3564" t="s">
        <v>16198</v>
      </c>
    </row>
    <row r="3565" spans="1:11">
      <c r="A3565">
        <v>11100</v>
      </c>
      <c r="B3565" t="s">
        <v>20165</v>
      </c>
      <c r="C3565">
        <v>55305025</v>
      </c>
      <c r="D3565" t="s">
        <v>15534</v>
      </c>
      <c r="E3565" t="s">
        <v>15554</v>
      </c>
      <c r="F3565" t="s">
        <v>15536</v>
      </c>
      <c r="G3565" t="s">
        <v>20166</v>
      </c>
      <c r="H3565" s="1">
        <v>45120.854386574072</v>
      </c>
      <c r="I3565" t="s">
        <v>17784</v>
      </c>
      <c r="J3565" s="1">
        <v>45120.854386574072</v>
      </c>
      <c r="K3565" t="s">
        <v>17784</v>
      </c>
    </row>
    <row r="3566" spans="1:11">
      <c r="A3566">
        <v>10684</v>
      </c>
      <c r="B3566" t="s">
        <v>20167</v>
      </c>
      <c r="C3566">
        <v>50320000</v>
      </c>
      <c r="D3566" t="s">
        <v>15534</v>
      </c>
      <c r="E3566" t="s">
        <v>15586</v>
      </c>
      <c r="F3566" t="s">
        <v>15536</v>
      </c>
      <c r="G3566" t="s">
        <v>20168</v>
      </c>
      <c r="H3566" s="1">
        <v>45120.855011574073</v>
      </c>
      <c r="I3566" t="s">
        <v>18156</v>
      </c>
      <c r="J3566" s="1">
        <v>45120.855011574073</v>
      </c>
      <c r="K3566" t="s">
        <v>18156</v>
      </c>
    </row>
    <row r="3567" spans="1:11">
      <c r="A3567">
        <v>10745</v>
      </c>
      <c r="B3567" t="s">
        <v>18311</v>
      </c>
      <c r="C3567">
        <v>50321000</v>
      </c>
      <c r="D3567" t="s">
        <v>15534</v>
      </c>
      <c r="E3567" t="s">
        <v>15586</v>
      </c>
      <c r="F3567" t="s">
        <v>15536</v>
      </c>
      <c r="G3567" t="s">
        <v>20169</v>
      </c>
      <c r="H3567" s="1">
        <v>45120.855844907404</v>
      </c>
      <c r="I3567" t="s">
        <v>16511</v>
      </c>
      <c r="J3567" s="1">
        <v>45120.855844907404</v>
      </c>
      <c r="K3567" t="s">
        <v>16511</v>
      </c>
    </row>
    <row r="3568" spans="1:11">
      <c r="A3568">
        <v>10684</v>
      </c>
      <c r="B3568" t="s">
        <v>20167</v>
      </c>
      <c r="C3568">
        <v>50321000</v>
      </c>
      <c r="D3568" t="s">
        <v>15534</v>
      </c>
      <c r="E3568" t="s">
        <v>15544</v>
      </c>
      <c r="F3568" t="s">
        <v>15536</v>
      </c>
      <c r="G3568" t="s">
        <v>20170</v>
      </c>
      <c r="H3568" s="1">
        <v>45120.856122685182</v>
      </c>
      <c r="I3568" t="s">
        <v>18156</v>
      </c>
      <c r="J3568" s="1">
        <v>45120.856122685182</v>
      </c>
      <c r="K3568" t="s">
        <v>18156</v>
      </c>
    </row>
    <row r="3569" spans="1:11">
      <c r="A3569">
        <v>21501</v>
      </c>
      <c r="B3569" t="s">
        <v>16685</v>
      </c>
      <c r="C3569">
        <v>51230000</v>
      </c>
      <c r="D3569" t="s">
        <v>15534</v>
      </c>
      <c r="E3569" t="s">
        <v>15554</v>
      </c>
      <c r="F3569" t="s">
        <v>15550</v>
      </c>
      <c r="G3569" t="s">
        <v>20171</v>
      </c>
      <c r="H3569" s="1">
        <v>45120.857754629629</v>
      </c>
      <c r="I3569" t="s">
        <v>16198</v>
      </c>
      <c r="J3569" s="1">
        <v>45120.857754629629</v>
      </c>
      <c r="K3569" t="s">
        <v>16198</v>
      </c>
    </row>
    <row r="3570" spans="1:11">
      <c r="A3570">
        <v>21501</v>
      </c>
      <c r="B3570" t="s">
        <v>16685</v>
      </c>
      <c r="C3570">
        <v>51210000</v>
      </c>
      <c r="D3570" t="s">
        <v>15534</v>
      </c>
      <c r="E3570" t="s">
        <v>15554</v>
      </c>
      <c r="F3570" t="s">
        <v>15550</v>
      </c>
      <c r="G3570" t="s">
        <v>18305</v>
      </c>
      <c r="H3570" s="1">
        <v>45120.858506944445</v>
      </c>
      <c r="I3570" t="s">
        <v>16198</v>
      </c>
      <c r="J3570" s="1">
        <v>45120.858506944445</v>
      </c>
      <c r="K3570" t="s">
        <v>16198</v>
      </c>
    </row>
    <row r="3571" spans="1:11">
      <c r="A3571">
        <v>126213</v>
      </c>
      <c r="B3571" t="s">
        <v>16595</v>
      </c>
      <c r="C3571">
        <v>57300021</v>
      </c>
      <c r="D3571" t="s">
        <v>15534</v>
      </c>
      <c r="E3571" t="s">
        <v>15554</v>
      </c>
      <c r="F3571" t="s">
        <v>15536</v>
      </c>
      <c r="G3571" t="s">
        <v>17379</v>
      </c>
      <c r="H3571" s="1">
        <v>45120.858553240738</v>
      </c>
      <c r="I3571" t="s">
        <v>16503</v>
      </c>
      <c r="J3571" s="1">
        <v>45120.858553240738</v>
      </c>
      <c r="K3571" t="s">
        <v>16503</v>
      </c>
    </row>
    <row r="3572" spans="1:11">
      <c r="A3572">
        <v>9236</v>
      </c>
      <c r="B3572" t="s">
        <v>20172</v>
      </c>
      <c r="C3572">
        <v>50830000</v>
      </c>
      <c r="D3572" t="s">
        <v>15534</v>
      </c>
      <c r="E3572" t="s">
        <v>15554</v>
      </c>
      <c r="F3572" t="s">
        <v>15550</v>
      </c>
      <c r="G3572" t="s">
        <v>20173</v>
      </c>
      <c r="H3572" s="1">
        <v>45120.86246527778</v>
      </c>
      <c r="I3572" t="s">
        <v>16064</v>
      </c>
      <c r="J3572" s="1">
        <v>45120.86246527778</v>
      </c>
      <c r="K3572" t="s">
        <v>16064</v>
      </c>
    </row>
    <row r="3573" spans="1:11">
      <c r="A3573">
        <v>10639</v>
      </c>
      <c r="B3573" t="s">
        <v>20174</v>
      </c>
      <c r="C3573">
        <v>50905000</v>
      </c>
      <c r="D3573" t="s">
        <v>15534</v>
      </c>
      <c r="E3573" t="s">
        <v>15544</v>
      </c>
      <c r="F3573" t="s">
        <v>15536</v>
      </c>
      <c r="G3573" t="s">
        <v>20175</v>
      </c>
      <c r="H3573" s="1">
        <v>45120.862835648149</v>
      </c>
      <c r="I3573" t="s">
        <v>18156</v>
      </c>
      <c r="J3573" s="1">
        <v>45120.862835648149</v>
      </c>
      <c r="K3573" t="s">
        <v>18156</v>
      </c>
    </row>
    <row r="3574" spans="1:11">
      <c r="A3574">
        <v>11471</v>
      </c>
      <c r="B3574" t="s">
        <v>20176</v>
      </c>
      <c r="C3574">
        <v>50905006</v>
      </c>
      <c r="D3574" t="s">
        <v>15534</v>
      </c>
      <c r="E3574" t="s">
        <v>15554</v>
      </c>
      <c r="F3574" t="s">
        <v>15536</v>
      </c>
      <c r="G3574" t="s">
        <v>18132</v>
      </c>
      <c r="H3574" s="1">
        <v>45120.863298611112</v>
      </c>
      <c r="I3574" t="s">
        <v>15542</v>
      </c>
      <c r="J3574" s="1">
        <v>45120.863298611112</v>
      </c>
      <c r="K3574" t="s">
        <v>15542</v>
      </c>
    </row>
    <row r="3575" spans="1:11">
      <c r="A3575">
        <v>11471</v>
      </c>
      <c r="B3575" t="s">
        <v>20176</v>
      </c>
      <c r="C3575">
        <v>50321000</v>
      </c>
      <c r="D3575" t="s">
        <v>15534</v>
      </c>
      <c r="E3575" t="s">
        <v>15554</v>
      </c>
      <c r="F3575" t="s">
        <v>15536</v>
      </c>
      <c r="G3575" t="s">
        <v>20177</v>
      </c>
      <c r="H3575" s="1">
        <v>45120.86409722222</v>
      </c>
      <c r="I3575" t="s">
        <v>15542</v>
      </c>
      <c r="J3575" s="1">
        <v>45121.666909722226</v>
      </c>
      <c r="K3575" t="s">
        <v>15542</v>
      </c>
    </row>
    <row r="3576" spans="1:11">
      <c r="A3576">
        <v>11177</v>
      </c>
      <c r="B3576" t="s">
        <v>17456</v>
      </c>
      <c r="C3576">
        <v>57800000</v>
      </c>
      <c r="D3576" t="s">
        <v>15534</v>
      </c>
      <c r="E3576" t="s">
        <v>15554</v>
      </c>
      <c r="F3576" t="s">
        <v>15550</v>
      </c>
      <c r="G3576" t="s">
        <v>20178</v>
      </c>
      <c r="H3576" s="1">
        <v>45120.866018518522</v>
      </c>
      <c r="I3576" t="s">
        <v>16201</v>
      </c>
      <c r="J3576" s="1">
        <v>45120.866018518522</v>
      </c>
      <c r="K3576" t="s">
        <v>16201</v>
      </c>
    </row>
    <row r="3577" spans="1:11">
      <c r="A3577">
        <v>83167</v>
      </c>
      <c r="B3577" t="s">
        <v>18332</v>
      </c>
      <c r="C3577">
        <v>50366000</v>
      </c>
      <c r="D3577" t="s">
        <v>15534</v>
      </c>
      <c r="E3577" t="s">
        <v>15544</v>
      </c>
      <c r="F3577" t="s">
        <v>15550</v>
      </c>
      <c r="G3577" t="s">
        <v>20179</v>
      </c>
      <c r="H3577" s="1">
        <v>45120.867268518516</v>
      </c>
      <c r="I3577" t="s">
        <v>15542</v>
      </c>
      <c r="J3577" s="1">
        <v>45120.867268518516</v>
      </c>
      <c r="K3577" t="s">
        <v>15542</v>
      </c>
    </row>
    <row r="3578" spans="1:11">
      <c r="A3578">
        <v>8646</v>
      </c>
      <c r="B3578" t="s">
        <v>20180</v>
      </c>
      <c r="C3578">
        <v>50310000</v>
      </c>
      <c r="D3578" t="s">
        <v>15534</v>
      </c>
      <c r="E3578" t="s">
        <v>15544</v>
      </c>
      <c r="F3578" t="s">
        <v>15550</v>
      </c>
      <c r="G3578" t="s">
        <v>20181</v>
      </c>
      <c r="H3578" s="1">
        <v>45120.867777777778</v>
      </c>
      <c r="I3578" t="s">
        <v>18146</v>
      </c>
      <c r="J3578" s="1">
        <v>45120.867777777778</v>
      </c>
      <c r="K3578" t="s">
        <v>18146</v>
      </c>
    </row>
    <row r="3579" spans="1:11">
      <c r="A3579">
        <v>126178</v>
      </c>
      <c r="B3579" t="s">
        <v>17437</v>
      </c>
      <c r="C3579">
        <v>50310000</v>
      </c>
      <c r="D3579" t="s">
        <v>15534</v>
      </c>
      <c r="E3579" t="s">
        <v>15544</v>
      </c>
      <c r="F3579" t="s">
        <v>15550</v>
      </c>
      <c r="G3579" t="s">
        <v>20182</v>
      </c>
      <c r="H3579" s="1">
        <v>45120.868622685186</v>
      </c>
      <c r="I3579" t="s">
        <v>16646</v>
      </c>
      <c r="J3579" s="1">
        <v>45120.868773148148</v>
      </c>
      <c r="K3579" t="s">
        <v>16646</v>
      </c>
    </row>
    <row r="3580" spans="1:11">
      <c r="A3580">
        <v>83167</v>
      </c>
      <c r="B3580" t="s">
        <v>18332</v>
      </c>
      <c r="C3580">
        <v>50321000</v>
      </c>
      <c r="D3580" t="s">
        <v>15534</v>
      </c>
      <c r="E3580" t="s">
        <v>15554</v>
      </c>
      <c r="F3580" t="s">
        <v>15550</v>
      </c>
      <c r="G3580" t="s">
        <v>20183</v>
      </c>
      <c r="H3580" s="1">
        <v>45120.868761574071</v>
      </c>
      <c r="I3580" t="s">
        <v>15542</v>
      </c>
      <c r="J3580" s="1">
        <v>45120.868761574071</v>
      </c>
      <c r="K3580" t="s">
        <v>15542</v>
      </c>
    </row>
    <row r="3581" spans="1:11">
      <c r="A3581">
        <v>82695</v>
      </c>
      <c r="B3581" t="s">
        <v>18329</v>
      </c>
      <c r="C3581">
        <v>50365000</v>
      </c>
      <c r="D3581" t="s">
        <v>15534</v>
      </c>
      <c r="E3581" t="s">
        <v>15554</v>
      </c>
      <c r="F3581" t="s">
        <v>15536</v>
      </c>
      <c r="G3581" t="s">
        <v>20184</v>
      </c>
      <c r="H3581" s="1">
        <v>45120.869201388887</v>
      </c>
      <c r="I3581" t="s">
        <v>18175</v>
      </c>
      <c r="J3581" s="1">
        <v>45120.869201388887</v>
      </c>
      <c r="K3581" t="s">
        <v>18175</v>
      </c>
    </row>
    <row r="3582" spans="1:11">
      <c r="A3582">
        <v>9526</v>
      </c>
      <c r="B3582" t="s">
        <v>18321</v>
      </c>
      <c r="C3582">
        <v>57700010</v>
      </c>
      <c r="D3582" t="s">
        <v>15534</v>
      </c>
      <c r="E3582" t="s">
        <v>15576</v>
      </c>
      <c r="F3582" t="s">
        <v>15550</v>
      </c>
      <c r="G3582" t="s">
        <v>20185</v>
      </c>
      <c r="H3582" s="1">
        <v>45120.869560185187</v>
      </c>
      <c r="I3582" t="s">
        <v>17701</v>
      </c>
      <c r="J3582" s="1">
        <v>45120.869560185187</v>
      </c>
      <c r="K3582" t="s">
        <v>17701</v>
      </c>
    </row>
    <row r="3583" spans="1:11">
      <c r="A3583">
        <v>83167</v>
      </c>
      <c r="B3583" t="s">
        <v>18332</v>
      </c>
      <c r="C3583">
        <v>57300000</v>
      </c>
      <c r="D3583" t="s">
        <v>15534</v>
      </c>
      <c r="E3583" t="s">
        <v>15554</v>
      </c>
      <c r="F3583" t="s">
        <v>15550</v>
      </c>
      <c r="G3583" t="s">
        <v>20186</v>
      </c>
      <c r="H3583" s="1">
        <v>45120.869930555556</v>
      </c>
      <c r="I3583" t="s">
        <v>15542</v>
      </c>
      <c r="J3583" s="1">
        <v>45120.869930555556</v>
      </c>
      <c r="K3583" t="s">
        <v>15542</v>
      </c>
    </row>
    <row r="3584" spans="1:11">
      <c r="A3584">
        <v>20611</v>
      </c>
      <c r="B3584" t="s">
        <v>18377</v>
      </c>
      <c r="C3584">
        <v>51210000</v>
      </c>
      <c r="D3584" t="s">
        <v>15534</v>
      </c>
      <c r="E3584" t="s">
        <v>15586</v>
      </c>
      <c r="F3584" t="s">
        <v>15550</v>
      </c>
      <c r="G3584" t="s">
        <v>18378</v>
      </c>
      <c r="H3584" s="1">
        <v>45120.869942129626</v>
      </c>
      <c r="I3584" t="s">
        <v>18371</v>
      </c>
      <c r="J3584" s="1">
        <v>45120.869942129626</v>
      </c>
      <c r="K3584" t="s">
        <v>18371</v>
      </c>
    </row>
    <row r="3585" spans="1:11">
      <c r="A3585">
        <v>82772</v>
      </c>
      <c r="B3585" t="s">
        <v>18233</v>
      </c>
      <c r="C3585">
        <v>50305025</v>
      </c>
      <c r="D3585" t="s">
        <v>15534</v>
      </c>
      <c r="E3585" t="s">
        <v>15544</v>
      </c>
      <c r="F3585" t="s">
        <v>15550</v>
      </c>
      <c r="G3585" t="s">
        <v>20187</v>
      </c>
      <c r="H3585" s="1">
        <v>45120.871030092596</v>
      </c>
      <c r="I3585" t="s">
        <v>18175</v>
      </c>
      <c r="J3585" s="1">
        <v>45120.871030092596</v>
      </c>
      <c r="K3585" t="s">
        <v>18175</v>
      </c>
    </row>
    <row r="3586" spans="1:11">
      <c r="A3586">
        <v>126077</v>
      </c>
      <c r="B3586" t="s">
        <v>18334</v>
      </c>
      <c r="C3586">
        <v>51210000</v>
      </c>
      <c r="D3586" t="s">
        <v>15534</v>
      </c>
      <c r="E3586" t="s">
        <v>15554</v>
      </c>
      <c r="F3586" t="s">
        <v>15550</v>
      </c>
      <c r="G3586" t="s">
        <v>20188</v>
      </c>
      <c r="H3586" s="1">
        <v>45120.871087962965</v>
      </c>
      <c r="I3586" t="s">
        <v>17141</v>
      </c>
      <c r="J3586" s="1">
        <v>45120.871087962965</v>
      </c>
      <c r="K3586" t="s">
        <v>17141</v>
      </c>
    </row>
    <row r="3587" spans="1:11">
      <c r="A3587">
        <v>126156</v>
      </c>
      <c r="B3587" t="s">
        <v>17075</v>
      </c>
      <c r="C3587">
        <v>51220000</v>
      </c>
      <c r="D3587" t="s">
        <v>15534</v>
      </c>
      <c r="E3587" t="s">
        <v>15535</v>
      </c>
      <c r="F3587" t="s">
        <v>15536</v>
      </c>
      <c r="G3587" t="s">
        <v>20189</v>
      </c>
      <c r="H3587" s="1">
        <v>45120.871446759258</v>
      </c>
      <c r="I3587" t="s">
        <v>18042</v>
      </c>
      <c r="J3587" s="1">
        <v>45123.634953703702</v>
      </c>
      <c r="K3587" t="s">
        <v>15846</v>
      </c>
    </row>
    <row r="3588" spans="1:11">
      <c r="A3588">
        <v>126078</v>
      </c>
      <c r="B3588" t="s">
        <v>19134</v>
      </c>
      <c r="C3588">
        <v>50105000</v>
      </c>
      <c r="D3588" t="s">
        <v>15534</v>
      </c>
      <c r="E3588" t="s">
        <v>15535</v>
      </c>
      <c r="F3588" t="s">
        <v>15536</v>
      </c>
      <c r="G3588" t="s">
        <v>17383</v>
      </c>
      <c r="H3588" s="1">
        <v>45120.871932870374</v>
      </c>
      <c r="I3588" t="s">
        <v>17141</v>
      </c>
      <c r="J3588" s="1">
        <v>45120.871932870374</v>
      </c>
      <c r="K3588" t="s">
        <v>17141</v>
      </c>
    </row>
    <row r="3589" spans="1:11">
      <c r="A3589">
        <v>126078</v>
      </c>
      <c r="B3589" t="s">
        <v>19134</v>
      </c>
      <c r="C3589">
        <v>50340000</v>
      </c>
      <c r="D3589" t="s">
        <v>15534</v>
      </c>
      <c r="E3589" t="s">
        <v>15535</v>
      </c>
      <c r="F3589" t="s">
        <v>15536</v>
      </c>
      <c r="G3589" t="s">
        <v>18091</v>
      </c>
      <c r="H3589" s="1">
        <v>45120.873263888891</v>
      </c>
      <c r="I3589" t="s">
        <v>17141</v>
      </c>
      <c r="J3589" s="1">
        <v>45120.873263888891</v>
      </c>
      <c r="K3589" t="s">
        <v>17141</v>
      </c>
    </row>
    <row r="3590" spans="1:11">
      <c r="A3590">
        <v>126179</v>
      </c>
      <c r="B3590" t="s">
        <v>18327</v>
      </c>
      <c r="C3590">
        <v>50320000</v>
      </c>
      <c r="D3590" t="s">
        <v>15534</v>
      </c>
      <c r="E3590" t="s">
        <v>15554</v>
      </c>
      <c r="F3590" t="s">
        <v>15550</v>
      </c>
      <c r="G3590" t="s">
        <v>20190</v>
      </c>
      <c r="H3590" s="1">
        <v>45120.874166666668</v>
      </c>
      <c r="I3590" t="s">
        <v>16646</v>
      </c>
      <c r="J3590" s="1">
        <v>45120.874166666668</v>
      </c>
      <c r="K3590" t="s">
        <v>16646</v>
      </c>
    </row>
    <row r="3591" spans="1:11">
      <c r="A3591">
        <v>11457</v>
      </c>
      <c r="B3591" t="s">
        <v>18352</v>
      </c>
      <c r="C3591">
        <v>50365000</v>
      </c>
      <c r="D3591" t="s">
        <v>15534</v>
      </c>
      <c r="E3591" t="s">
        <v>15554</v>
      </c>
      <c r="F3591" t="s">
        <v>15550</v>
      </c>
      <c r="G3591" t="s">
        <v>20191</v>
      </c>
      <c r="H3591" s="1">
        <v>45120.875069444446</v>
      </c>
      <c r="I3591" t="s">
        <v>15542</v>
      </c>
      <c r="J3591" s="1">
        <v>45120.875069444446</v>
      </c>
      <c r="K3591" t="s">
        <v>15542</v>
      </c>
    </row>
    <row r="3592" spans="1:11">
      <c r="A3592">
        <v>14237</v>
      </c>
      <c r="B3592" t="s">
        <v>18276</v>
      </c>
      <c r="C3592">
        <v>50320000</v>
      </c>
      <c r="D3592" t="s">
        <v>15534</v>
      </c>
      <c r="E3592" t="s">
        <v>15535</v>
      </c>
      <c r="F3592" t="s">
        <v>15536</v>
      </c>
      <c r="G3592" t="s">
        <v>20192</v>
      </c>
      <c r="H3592" s="1">
        <v>45120.875185185185</v>
      </c>
      <c r="I3592" t="s">
        <v>16743</v>
      </c>
      <c r="J3592" s="1">
        <v>45120.87641203704</v>
      </c>
      <c r="K3592" t="s">
        <v>16743</v>
      </c>
    </row>
    <row r="3593" spans="1:11">
      <c r="A3593">
        <v>126236</v>
      </c>
      <c r="B3593" t="s">
        <v>18339</v>
      </c>
      <c r="C3593">
        <v>50812000</v>
      </c>
      <c r="D3593" t="s">
        <v>15534</v>
      </c>
      <c r="E3593" t="s">
        <v>15540</v>
      </c>
      <c r="F3593" t="s">
        <v>15536</v>
      </c>
      <c r="G3593" t="s">
        <v>20193</v>
      </c>
      <c r="H3593" s="1">
        <v>45120.877604166664</v>
      </c>
      <c r="I3593" t="s">
        <v>15872</v>
      </c>
      <c r="J3593" s="1">
        <v>45120.877604166664</v>
      </c>
      <c r="K3593" t="s">
        <v>15872</v>
      </c>
    </row>
    <row r="3594" spans="1:11">
      <c r="A3594">
        <v>8768</v>
      </c>
      <c r="B3594" t="s">
        <v>18357</v>
      </c>
      <c r="C3594">
        <v>50905000</v>
      </c>
      <c r="D3594" t="s">
        <v>15534</v>
      </c>
      <c r="E3594" t="s">
        <v>15687</v>
      </c>
      <c r="F3594" t="s">
        <v>15550</v>
      </c>
      <c r="G3594" t="s">
        <v>20194</v>
      </c>
      <c r="H3594" s="1">
        <v>45120.882199074076</v>
      </c>
      <c r="I3594" t="s">
        <v>18359</v>
      </c>
      <c r="J3594" s="1">
        <v>45120.882199074076</v>
      </c>
      <c r="K3594" t="s">
        <v>18359</v>
      </c>
    </row>
    <row r="3595" spans="1:11">
      <c r="A3595">
        <v>11274</v>
      </c>
      <c r="B3595" t="s">
        <v>18341</v>
      </c>
      <c r="C3595">
        <v>50305025</v>
      </c>
      <c r="D3595" t="s">
        <v>15534</v>
      </c>
      <c r="E3595" t="s">
        <v>15554</v>
      </c>
      <c r="F3595" t="s">
        <v>15536</v>
      </c>
      <c r="G3595" t="s">
        <v>20195</v>
      </c>
      <c r="H3595" s="1">
        <v>45120.882905092592</v>
      </c>
      <c r="I3595" t="s">
        <v>18301</v>
      </c>
      <c r="J3595" s="1">
        <v>45120.882905092592</v>
      </c>
      <c r="K3595" t="s">
        <v>18301</v>
      </c>
    </row>
    <row r="3596" spans="1:11">
      <c r="A3596">
        <v>8768</v>
      </c>
      <c r="B3596" t="s">
        <v>18357</v>
      </c>
      <c r="C3596">
        <v>57700010</v>
      </c>
      <c r="D3596" t="s">
        <v>15534</v>
      </c>
      <c r="E3596" t="s">
        <v>15576</v>
      </c>
      <c r="F3596" t="s">
        <v>15550</v>
      </c>
      <c r="G3596" t="s">
        <v>20196</v>
      </c>
      <c r="H3596" s="1">
        <v>45120.88449074074</v>
      </c>
      <c r="I3596" t="s">
        <v>18359</v>
      </c>
      <c r="J3596" s="1">
        <v>45120.88449074074</v>
      </c>
      <c r="K3596" t="s">
        <v>18359</v>
      </c>
    </row>
    <row r="3597" spans="1:11">
      <c r="A3597">
        <v>8768</v>
      </c>
      <c r="B3597" t="s">
        <v>18357</v>
      </c>
      <c r="C3597">
        <v>57700060</v>
      </c>
      <c r="D3597" t="s">
        <v>15534</v>
      </c>
      <c r="E3597" t="s">
        <v>15576</v>
      </c>
      <c r="F3597" t="s">
        <v>15550</v>
      </c>
      <c r="G3597" t="s">
        <v>20197</v>
      </c>
      <c r="H3597" s="1">
        <v>45120.885243055556</v>
      </c>
      <c r="I3597" t="s">
        <v>18359</v>
      </c>
      <c r="J3597" s="1">
        <v>45120.885243055556</v>
      </c>
      <c r="K3597" t="s">
        <v>18359</v>
      </c>
    </row>
    <row r="3598" spans="1:11">
      <c r="A3598">
        <v>8768</v>
      </c>
      <c r="B3598" t="s">
        <v>18357</v>
      </c>
      <c r="C3598">
        <v>58200000</v>
      </c>
      <c r="D3598" t="s">
        <v>15534</v>
      </c>
      <c r="E3598" t="s">
        <v>15576</v>
      </c>
      <c r="F3598" t="s">
        <v>15550</v>
      </c>
      <c r="G3598" t="s">
        <v>20198</v>
      </c>
      <c r="H3598" s="1">
        <v>45120.888680555552</v>
      </c>
      <c r="I3598" t="s">
        <v>18359</v>
      </c>
      <c r="J3598" s="1">
        <v>45120.888761574075</v>
      </c>
      <c r="K3598" t="s">
        <v>18359</v>
      </c>
    </row>
    <row r="3599" spans="1:11">
      <c r="A3599">
        <v>149221</v>
      </c>
      <c r="B3599" t="s">
        <v>20010</v>
      </c>
      <c r="C3599">
        <v>56200000</v>
      </c>
      <c r="D3599" t="s">
        <v>15534</v>
      </c>
      <c r="E3599" t="s">
        <v>15554</v>
      </c>
      <c r="F3599" t="s">
        <v>15550</v>
      </c>
      <c r="G3599" t="s">
        <v>20199</v>
      </c>
      <c r="H3599" s="1">
        <v>45120.889791666668</v>
      </c>
      <c r="I3599" t="s">
        <v>15542</v>
      </c>
      <c r="J3599" s="1">
        <v>45120.889791666668</v>
      </c>
      <c r="K3599" t="s">
        <v>15542</v>
      </c>
    </row>
    <row r="3600" spans="1:11">
      <c r="A3600">
        <v>9482</v>
      </c>
      <c r="B3600" t="s">
        <v>17836</v>
      </c>
      <c r="C3600">
        <v>58355030</v>
      </c>
      <c r="D3600" t="s">
        <v>15534</v>
      </c>
      <c r="E3600" t="s">
        <v>15554</v>
      </c>
      <c r="F3600" t="s">
        <v>15550</v>
      </c>
      <c r="G3600" t="s">
        <v>20200</v>
      </c>
      <c r="H3600" s="1">
        <v>45120.890543981484</v>
      </c>
      <c r="I3600" t="s">
        <v>17701</v>
      </c>
      <c r="J3600" s="1">
        <v>45120.890543981484</v>
      </c>
      <c r="K3600" t="s">
        <v>17701</v>
      </c>
    </row>
    <row r="3601" spans="1:11">
      <c r="A3601">
        <v>8984</v>
      </c>
      <c r="B3601" t="s">
        <v>18350</v>
      </c>
      <c r="C3601">
        <v>50321000</v>
      </c>
      <c r="D3601" t="s">
        <v>15534</v>
      </c>
      <c r="E3601" t="s">
        <v>15554</v>
      </c>
      <c r="F3601" t="s">
        <v>15550</v>
      </c>
      <c r="G3601" t="s">
        <v>20201</v>
      </c>
      <c r="H3601" s="1">
        <v>45120.891273148147</v>
      </c>
      <c r="I3601" t="s">
        <v>17688</v>
      </c>
      <c r="J3601" s="1">
        <v>45121.951539351852</v>
      </c>
      <c r="K3601" t="s">
        <v>17688</v>
      </c>
    </row>
    <row r="3602" spans="1:11">
      <c r="A3602">
        <v>11606</v>
      </c>
      <c r="B3602" t="s">
        <v>20202</v>
      </c>
      <c r="C3602">
        <v>50915000</v>
      </c>
      <c r="D3602" t="s">
        <v>15534</v>
      </c>
      <c r="E3602" t="s">
        <v>15549</v>
      </c>
      <c r="F3602" t="s">
        <v>15550</v>
      </c>
      <c r="G3602" t="s">
        <v>15709</v>
      </c>
      <c r="H3602" s="1">
        <v>45120.892291666663</v>
      </c>
      <c r="I3602" t="s">
        <v>18142</v>
      </c>
      <c r="J3602" s="1">
        <v>45120.892291666663</v>
      </c>
      <c r="K3602" t="s">
        <v>18142</v>
      </c>
    </row>
    <row r="3603" spans="1:11">
      <c r="A3603">
        <v>149221</v>
      </c>
      <c r="B3603" t="s">
        <v>20010</v>
      </c>
      <c r="C3603">
        <v>50305000</v>
      </c>
      <c r="D3603" t="s">
        <v>15534</v>
      </c>
      <c r="E3603" t="s">
        <v>15554</v>
      </c>
      <c r="F3603" t="s">
        <v>15550</v>
      </c>
      <c r="G3603" t="s">
        <v>20203</v>
      </c>
      <c r="H3603" s="1">
        <v>45120.892592592594</v>
      </c>
      <c r="I3603" t="s">
        <v>15542</v>
      </c>
      <c r="J3603" s="1">
        <v>45120.892592592594</v>
      </c>
      <c r="K3603" t="s">
        <v>15542</v>
      </c>
    </row>
    <row r="3604" spans="1:11">
      <c r="A3604">
        <v>43002</v>
      </c>
      <c r="B3604" t="s">
        <v>18465</v>
      </c>
      <c r="C3604">
        <v>56200060</v>
      </c>
      <c r="D3604" t="s">
        <v>15534</v>
      </c>
      <c r="E3604" t="s">
        <v>15554</v>
      </c>
      <c r="F3604" t="s">
        <v>15536</v>
      </c>
      <c r="G3604" t="s">
        <v>18380</v>
      </c>
      <c r="H3604" s="1">
        <v>45120.895266203705</v>
      </c>
      <c r="I3604" t="s">
        <v>16665</v>
      </c>
      <c r="J3604" s="1">
        <v>45120.895266203705</v>
      </c>
      <c r="K3604" t="s">
        <v>16665</v>
      </c>
    </row>
    <row r="3605" spans="1:11">
      <c r="A3605">
        <v>149221</v>
      </c>
      <c r="B3605" t="s">
        <v>20010</v>
      </c>
      <c r="C3605">
        <v>51230000</v>
      </c>
      <c r="D3605" t="s">
        <v>15534</v>
      </c>
      <c r="E3605" t="s">
        <v>15554</v>
      </c>
      <c r="F3605" t="s">
        <v>15550</v>
      </c>
      <c r="G3605" t="s">
        <v>20204</v>
      </c>
      <c r="H3605" s="1">
        <v>45120.896111111113</v>
      </c>
      <c r="I3605" t="s">
        <v>15542</v>
      </c>
      <c r="J3605" s="1">
        <v>45120.896111111113</v>
      </c>
      <c r="K3605" t="s">
        <v>15542</v>
      </c>
    </row>
    <row r="3606" spans="1:11">
      <c r="A3606">
        <v>149221</v>
      </c>
      <c r="B3606" t="s">
        <v>20010</v>
      </c>
      <c r="C3606">
        <v>51210000</v>
      </c>
      <c r="D3606" t="s">
        <v>15534</v>
      </c>
      <c r="E3606" t="s">
        <v>15554</v>
      </c>
      <c r="F3606" t="s">
        <v>15550</v>
      </c>
      <c r="G3606" t="s">
        <v>20204</v>
      </c>
      <c r="H3606" s="1">
        <v>45120.896539351852</v>
      </c>
      <c r="I3606" t="s">
        <v>15542</v>
      </c>
      <c r="J3606" s="1">
        <v>45120.896539351852</v>
      </c>
      <c r="K3606" t="s">
        <v>15542</v>
      </c>
    </row>
    <row r="3607" spans="1:11">
      <c r="A3607">
        <v>43002</v>
      </c>
      <c r="B3607" t="s">
        <v>18465</v>
      </c>
      <c r="C3607">
        <v>56200000</v>
      </c>
      <c r="D3607" t="s">
        <v>15534</v>
      </c>
      <c r="E3607" t="s">
        <v>15554</v>
      </c>
      <c r="F3607" t="s">
        <v>15536</v>
      </c>
      <c r="G3607" t="s">
        <v>18380</v>
      </c>
      <c r="H3607" s="1">
        <v>45120.896620370368</v>
      </c>
      <c r="I3607" t="s">
        <v>16665</v>
      </c>
      <c r="J3607" s="1">
        <v>45120.896620370368</v>
      </c>
      <c r="K3607" t="s">
        <v>16665</v>
      </c>
    </row>
    <row r="3608" spans="1:11">
      <c r="A3608">
        <v>111566</v>
      </c>
      <c r="B3608" t="s">
        <v>20205</v>
      </c>
      <c r="C3608">
        <v>50915000</v>
      </c>
      <c r="D3608" t="s">
        <v>15534</v>
      </c>
      <c r="E3608" t="s">
        <v>15554</v>
      </c>
      <c r="F3608" t="s">
        <v>15536</v>
      </c>
      <c r="G3608" t="s">
        <v>20206</v>
      </c>
      <c r="H3608" s="1">
        <v>45120.897094907406</v>
      </c>
      <c r="I3608" t="s">
        <v>18371</v>
      </c>
      <c r="J3608" s="1">
        <v>45120.897094907406</v>
      </c>
      <c r="K3608" t="s">
        <v>18371</v>
      </c>
    </row>
    <row r="3609" spans="1:11">
      <c r="A3609">
        <v>20611</v>
      </c>
      <c r="B3609" t="s">
        <v>18377</v>
      </c>
      <c r="C3609">
        <v>50915000</v>
      </c>
      <c r="D3609" t="s">
        <v>15534</v>
      </c>
      <c r="E3609" t="s">
        <v>15549</v>
      </c>
      <c r="F3609" t="s">
        <v>15550</v>
      </c>
      <c r="G3609" t="s">
        <v>20207</v>
      </c>
      <c r="H3609" s="1">
        <v>45120.898414351854</v>
      </c>
      <c r="I3609" t="s">
        <v>18371</v>
      </c>
      <c r="J3609" s="1">
        <v>45120.898414351854</v>
      </c>
      <c r="K3609" t="s">
        <v>18371</v>
      </c>
    </row>
    <row r="3610" spans="1:11">
      <c r="A3610">
        <v>126081</v>
      </c>
      <c r="B3610" t="s">
        <v>15914</v>
      </c>
      <c r="C3610">
        <v>50810000</v>
      </c>
      <c r="D3610" t="s">
        <v>15534</v>
      </c>
      <c r="E3610" t="s">
        <v>15576</v>
      </c>
      <c r="F3610" t="s">
        <v>15536</v>
      </c>
      <c r="G3610" t="s">
        <v>20208</v>
      </c>
      <c r="H3610" s="1">
        <v>45120.900497685187</v>
      </c>
      <c r="I3610" t="s">
        <v>15911</v>
      </c>
      <c r="J3610" s="1">
        <v>45120.900497685187</v>
      </c>
      <c r="K3610" t="s">
        <v>15911</v>
      </c>
    </row>
    <row r="3611" spans="1:11">
      <c r="A3611">
        <v>8498</v>
      </c>
      <c r="B3611" t="s">
        <v>18383</v>
      </c>
      <c r="C3611">
        <v>50321000</v>
      </c>
      <c r="D3611" t="s">
        <v>15534</v>
      </c>
      <c r="E3611" t="s">
        <v>15549</v>
      </c>
      <c r="F3611" t="s">
        <v>15550</v>
      </c>
      <c r="G3611" t="s">
        <v>20209</v>
      </c>
      <c r="H3611" s="1">
        <v>45120.901261574072</v>
      </c>
      <c r="I3611" t="s">
        <v>16560</v>
      </c>
      <c r="J3611" s="1">
        <v>45120.901261574072</v>
      </c>
      <c r="K3611" t="s">
        <v>16560</v>
      </c>
    </row>
    <row r="3612" spans="1:11">
      <c r="A3612">
        <v>39717</v>
      </c>
      <c r="B3612" t="s">
        <v>18374</v>
      </c>
      <c r="C3612">
        <v>51230000</v>
      </c>
      <c r="D3612" t="s">
        <v>15534</v>
      </c>
      <c r="E3612" t="s">
        <v>15554</v>
      </c>
      <c r="F3612" t="s">
        <v>15550</v>
      </c>
      <c r="G3612" t="s">
        <v>20210</v>
      </c>
      <c r="H3612" s="1">
        <v>45120.901516203703</v>
      </c>
      <c r="I3612" t="s">
        <v>15542</v>
      </c>
      <c r="J3612" s="1">
        <v>45120.901516203703</v>
      </c>
      <c r="K3612" t="s">
        <v>15542</v>
      </c>
    </row>
    <row r="3613" spans="1:11">
      <c r="A3613">
        <v>20611</v>
      </c>
      <c r="B3613" t="s">
        <v>18377</v>
      </c>
      <c r="C3613">
        <v>55700000</v>
      </c>
      <c r="D3613" t="s">
        <v>15534</v>
      </c>
      <c r="E3613" t="s">
        <v>15554</v>
      </c>
      <c r="F3613" t="s">
        <v>15536</v>
      </c>
      <c r="G3613" t="s">
        <v>20211</v>
      </c>
      <c r="H3613" s="1">
        <v>45120.901736111111</v>
      </c>
      <c r="I3613" t="s">
        <v>18371</v>
      </c>
      <c r="J3613" s="1">
        <v>45120.901736111111</v>
      </c>
      <c r="K3613" t="s">
        <v>18371</v>
      </c>
    </row>
    <row r="3614" spans="1:11">
      <c r="A3614">
        <v>11277</v>
      </c>
      <c r="B3614" t="s">
        <v>20212</v>
      </c>
      <c r="C3614">
        <v>50320000</v>
      </c>
      <c r="D3614" t="s">
        <v>15534</v>
      </c>
      <c r="E3614" t="s">
        <v>15554</v>
      </c>
      <c r="F3614" t="s">
        <v>15536</v>
      </c>
      <c r="G3614" t="s">
        <v>18300</v>
      </c>
      <c r="H3614" s="1">
        <v>45120.901747685188</v>
      </c>
      <c r="I3614" t="s">
        <v>18301</v>
      </c>
      <c r="J3614" s="1">
        <v>45120.901747685188</v>
      </c>
      <c r="K3614" t="s">
        <v>18301</v>
      </c>
    </row>
    <row r="3615" spans="1:11">
      <c r="A3615">
        <v>43371</v>
      </c>
      <c r="B3615" t="s">
        <v>241</v>
      </c>
      <c r="C3615">
        <v>51220000</v>
      </c>
      <c r="D3615" t="s">
        <v>15534</v>
      </c>
      <c r="E3615" t="s">
        <v>15554</v>
      </c>
      <c r="F3615" t="s">
        <v>15536</v>
      </c>
      <c r="G3615" t="s">
        <v>18380</v>
      </c>
      <c r="H3615" s="1">
        <v>45120.90221064815</v>
      </c>
      <c r="I3615" t="s">
        <v>16665</v>
      </c>
      <c r="J3615" s="1">
        <v>45120.90221064815</v>
      </c>
      <c r="K3615" t="s">
        <v>16665</v>
      </c>
    </row>
    <row r="3616" spans="1:11">
      <c r="A3616">
        <v>39717</v>
      </c>
      <c r="B3616" t="s">
        <v>18374</v>
      </c>
      <c r="C3616">
        <v>51220000</v>
      </c>
      <c r="D3616" t="s">
        <v>15534</v>
      </c>
      <c r="E3616" t="s">
        <v>15554</v>
      </c>
      <c r="F3616" t="s">
        <v>15550</v>
      </c>
      <c r="G3616" t="s">
        <v>20210</v>
      </c>
      <c r="H3616" s="1">
        <v>45120.902499999997</v>
      </c>
      <c r="I3616" t="s">
        <v>15542</v>
      </c>
      <c r="J3616" s="1">
        <v>45120.902499999997</v>
      </c>
      <c r="K3616" t="s">
        <v>15542</v>
      </c>
    </row>
    <row r="3617" spans="1:11">
      <c r="A3617">
        <v>43371</v>
      </c>
      <c r="B3617" t="s">
        <v>241</v>
      </c>
      <c r="C3617">
        <v>56200060</v>
      </c>
      <c r="D3617" t="s">
        <v>15534</v>
      </c>
      <c r="E3617" t="s">
        <v>15554</v>
      </c>
      <c r="F3617" t="s">
        <v>15536</v>
      </c>
      <c r="G3617" t="s">
        <v>18380</v>
      </c>
      <c r="H3617" s="1">
        <v>45120.902638888889</v>
      </c>
      <c r="I3617" t="s">
        <v>16665</v>
      </c>
      <c r="J3617" s="1">
        <v>45120.902638888889</v>
      </c>
      <c r="K3617" t="s">
        <v>16665</v>
      </c>
    </row>
    <row r="3618" spans="1:11">
      <c r="A3618">
        <v>43400</v>
      </c>
      <c r="B3618" t="s">
        <v>15898</v>
      </c>
      <c r="C3618">
        <v>50905000</v>
      </c>
      <c r="D3618" t="s">
        <v>15534</v>
      </c>
      <c r="E3618" t="s">
        <v>15540</v>
      </c>
      <c r="F3618" t="s">
        <v>15550</v>
      </c>
      <c r="G3618" t="s">
        <v>18381</v>
      </c>
      <c r="H3618" s="1">
        <v>45120.90415509259</v>
      </c>
      <c r="I3618" t="s">
        <v>15884</v>
      </c>
      <c r="J3618" s="1">
        <v>45120.90415509259</v>
      </c>
      <c r="K3618" t="s">
        <v>15884</v>
      </c>
    </row>
    <row r="3619" spans="1:11">
      <c r="A3619">
        <v>9227</v>
      </c>
      <c r="B3619" t="s">
        <v>20213</v>
      </c>
      <c r="C3619">
        <v>50905010</v>
      </c>
      <c r="D3619" t="s">
        <v>15534</v>
      </c>
      <c r="E3619" t="s">
        <v>15544</v>
      </c>
      <c r="F3619" t="s">
        <v>15550</v>
      </c>
      <c r="G3619" t="s">
        <v>20214</v>
      </c>
      <c r="H3619" s="1">
        <v>45120.90452546296</v>
      </c>
      <c r="I3619" t="s">
        <v>16565</v>
      </c>
      <c r="J3619" s="1">
        <v>45120.90452546296</v>
      </c>
      <c r="K3619" t="s">
        <v>16565</v>
      </c>
    </row>
    <row r="3620" spans="1:11">
      <c r="A3620">
        <v>43402</v>
      </c>
      <c r="B3620" t="s">
        <v>20215</v>
      </c>
      <c r="C3620">
        <v>50905000</v>
      </c>
      <c r="D3620" t="s">
        <v>15534</v>
      </c>
      <c r="E3620" t="s">
        <v>15540</v>
      </c>
      <c r="F3620" t="s">
        <v>15550</v>
      </c>
      <c r="G3620" t="s">
        <v>18381</v>
      </c>
      <c r="H3620" s="1">
        <v>45120.904537037037</v>
      </c>
      <c r="I3620" t="s">
        <v>15884</v>
      </c>
      <c r="J3620" s="1">
        <v>45120.904537037037</v>
      </c>
      <c r="K3620" t="s">
        <v>15884</v>
      </c>
    </row>
    <row r="3621" spans="1:11">
      <c r="A3621">
        <v>9227</v>
      </c>
      <c r="B3621" t="s">
        <v>20213</v>
      </c>
      <c r="C3621">
        <v>51220000</v>
      </c>
      <c r="D3621" t="s">
        <v>15534</v>
      </c>
      <c r="E3621" t="s">
        <v>15554</v>
      </c>
      <c r="F3621" t="s">
        <v>15550</v>
      </c>
      <c r="G3621" t="s">
        <v>20216</v>
      </c>
      <c r="H3621" s="1">
        <v>45120.904872685183</v>
      </c>
      <c r="I3621" t="s">
        <v>16565</v>
      </c>
      <c r="J3621" s="1">
        <v>45120.904872685183</v>
      </c>
      <c r="K3621" t="s">
        <v>16565</v>
      </c>
    </row>
    <row r="3622" spans="1:11">
      <c r="A3622">
        <v>20775</v>
      </c>
      <c r="B3622" t="s">
        <v>20217</v>
      </c>
      <c r="C3622">
        <v>50905000</v>
      </c>
      <c r="D3622" t="s">
        <v>15534</v>
      </c>
      <c r="E3622" t="s">
        <v>15540</v>
      </c>
      <c r="F3622" t="s">
        <v>15550</v>
      </c>
      <c r="G3622" t="s">
        <v>18381</v>
      </c>
      <c r="H3622" s="1">
        <v>45120.905011574076</v>
      </c>
      <c r="I3622" t="s">
        <v>15884</v>
      </c>
      <c r="J3622" s="1">
        <v>45120.905011574076</v>
      </c>
      <c r="K3622" t="s">
        <v>15884</v>
      </c>
    </row>
    <row r="3623" spans="1:11">
      <c r="A3623">
        <v>43007</v>
      </c>
      <c r="B3623" t="s">
        <v>252</v>
      </c>
      <c r="C3623">
        <v>51230000</v>
      </c>
      <c r="D3623" t="s">
        <v>15534</v>
      </c>
      <c r="E3623" t="s">
        <v>15554</v>
      </c>
      <c r="F3623" t="s">
        <v>15536</v>
      </c>
      <c r="G3623" t="s">
        <v>18380</v>
      </c>
      <c r="H3623" s="1">
        <v>45120.905891203707</v>
      </c>
      <c r="I3623" t="s">
        <v>16665</v>
      </c>
      <c r="J3623" s="1">
        <v>45120.905891203707</v>
      </c>
      <c r="K3623" t="s">
        <v>16665</v>
      </c>
    </row>
    <row r="3624" spans="1:11">
      <c r="A3624">
        <v>43007</v>
      </c>
      <c r="B3624" t="s">
        <v>252</v>
      </c>
      <c r="C3624">
        <v>51220000</v>
      </c>
      <c r="D3624" t="s">
        <v>15534</v>
      </c>
      <c r="E3624" t="s">
        <v>15554</v>
      </c>
      <c r="F3624" t="s">
        <v>15536</v>
      </c>
      <c r="G3624" t="s">
        <v>18380</v>
      </c>
      <c r="H3624" s="1">
        <v>45120.906145833331</v>
      </c>
      <c r="I3624" t="s">
        <v>16665</v>
      </c>
      <c r="J3624" s="1">
        <v>45120.906145833331</v>
      </c>
      <c r="K3624" t="s">
        <v>16665</v>
      </c>
    </row>
    <row r="3625" spans="1:11">
      <c r="A3625">
        <v>82699</v>
      </c>
      <c r="B3625" t="s">
        <v>20218</v>
      </c>
      <c r="C3625">
        <v>52004000</v>
      </c>
      <c r="D3625" t="s">
        <v>15534</v>
      </c>
      <c r="E3625" t="s">
        <v>15554</v>
      </c>
      <c r="F3625" t="s">
        <v>15550</v>
      </c>
      <c r="G3625" t="s">
        <v>20219</v>
      </c>
      <c r="H3625" s="1">
        <v>45120.907337962963</v>
      </c>
      <c r="I3625" t="s">
        <v>15542</v>
      </c>
      <c r="J3625" s="1">
        <v>45120.907337962963</v>
      </c>
      <c r="K3625" t="s">
        <v>15542</v>
      </c>
    </row>
    <row r="3626" spans="1:11">
      <c r="A3626">
        <v>43012</v>
      </c>
      <c r="B3626" t="s">
        <v>239</v>
      </c>
      <c r="C3626">
        <v>56200060</v>
      </c>
      <c r="D3626" t="s">
        <v>15534</v>
      </c>
      <c r="E3626" t="s">
        <v>15554</v>
      </c>
      <c r="F3626" t="s">
        <v>15536</v>
      </c>
      <c r="G3626" t="s">
        <v>18380</v>
      </c>
      <c r="H3626" s="1">
        <v>45120.908576388887</v>
      </c>
      <c r="I3626" t="s">
        <v>16665</v>
      </c>
      <c r="J3626" s="1">
        <v>45120.908576388887</v>
      </c>
      <c r="K3626" t="s">
        <v>16665</v>
      </c>
    </row>
    <row r="3627" spans="1:11">
      <c r="A3627">
        <v>43012</v>
      </c>
      <c r="B3627" t="s">
        <v>239</v>
      </c>
      <c r="C3627">
        <v>55700000</v>
      </c>
      <c r="D3627" t="s">
        <v>15534</v>
      </c>
      <c r="E3627" t="s">
        <v>15554</v>
      </c>
      <c r="F3627" t="s">
        <v>15536</v>
      </c>
      <c r="G3627" t="s">
        <v>18380</v>
      </c>
      <c r="H3627" s="1">
        <v>45120.908958333333</v>
      </c>
      <c r="I3627" t="s">
        <v>16665</v>
      </c>
      <c r="J3627" s="1">
        <v>45120.908958333333</v>
      </c>
      <c r="K3627" t="s">
        <v>16665</v>
      </c>
    </row>
    <row r="3628" spans="1:11">
      <c r="A3628">
        <v>43004</v>
      </c>
      <c r="B3628" t="s">
        <v>237</v>
      </c>
      <c r="C3628">
        <v>51220000</v>
      </c>
      <c r="D3628" t="s">
        <v>15534</v>
      </c>
      <c r="E3628" t="s">
        <v>15554</v>
      </c>
      <c r="F3628" t="s">
        <v>15536</v>
      </c>
      <c r="G3628" t="s">
        <v>18380</v>
      </c>
      <c r="H3628" s="1">
        <v>45120.909305555557</v>
      </c>
      <c r="I3628" t="s">
        <v>16665</v>
      </c>
      <c r="J3628" s="1">
        <v>45120.909305555557</v>
      </c>
      <c r="K3628" t="s">
        <v>16665</v>
      </c>
    </row>
    <row r="3629" spans="1:11">
      <c r="A3629">
        <v>20672</v>
      </c>
      <c r="B3629" t="s">
        <v>18387</v>
      </c>
      <c r="C3629">
        <v>50255000</v>
      </c>
      <c r="D3629" t="s">
        <v>15534</v>
      </c>
      <c r="E3629" t="s">
        <v>15554</v>
      </c>
      <c r="F3629" t="s">
        <v>15550</v>
      </c>
      <c r="G3629" t="s">
        <v>20220</v>
      </c>
      <c r="H3629" s="1">
        <v>45120.909641203703</v>
      </c>
      <c r="I3629" t="s">
        <v>15542</v>
      </c>
      <c r="J3629" s="1">
        <v>45120.909641203703</v>
      </c>
      <c r="K3629" t="s">
        <v>15542</v>
      </c>
    </row>
    <row r="3630" spans="1:11">
      <c r="A3630">
        <v>8785</v>
      </c>
      <c r="B3630" t="s">
        <v>20221</v>
      </c>
      <c r="C3630">
        <v>51220000</v>
      </c>
      <c r="D3630" t="s">
        <v>15534</v>
      </c>
      <c r="E3630" t="s">
        <v>15554</v>
      </c>
      <c r="F3630" t="s">
        <v>15536</v>
      </c>
      <c r="G3630" t="s">
        <v>18380</v>
      </c>
      <c r="H3630" s="1">
        <v>45120.910277777781</v>
      </c>
      <c r="I3630" t="s">
        <v>16665</v>
      </c>
      <c r="J3630" s="1">
        <v>45120.910277777781</v>
      </c>
      <c r="K3630" t="s">
        <v>16665</v>
      </c>
    </row>
    <row r="3631" spans="1:11">
      <c r="A3631">
        <v>8499</v>
      </c>
      <c r="B3631" t="s">
        <v>17505</v>
      </c>
      <c r="C3631">
        <v>50355210</v>
      </c>
      <c r="D3631" t="s">
        <v>15534</v>
      </c>
      <c r="E3631" t="s">
        <v>15586</v>
      </c>
      <c r="F3631" t="s">
        <v>15536</v>
      </c>
      <c r="G3631" t="s">
        <v>20222</v>
      </c>
      <c r="H3631" s="1">
        <v>45120.910960648151</v>
      </c>
      <c r="I3631" t="s">
        <v>16560</v>
      </c>
      <c r="J3631" s="1">
        <v>45120.910960648151</v>
      </c>
      <c r="K3631" t="s">
        <v>16560</v>
      </c>
    </row>
    <row r="3632" spans="1:11">
      <c r="A3632">
        <v>9041</v>
      </c>
      <c r="B3632" t="s">
        <v>16867</v>
      </c>
      <c r="C3632">
        <v>50812000</v>
      </c>
      <c r="D3632" t="s">
        <v>15534</v>
      </c>
      <c r="E3632" t="s">
        <v>15687</v>
      </c>
      <c r="F3632" t="s">
        <v>15550</v>
      </c>
      <c r="G3632" t="s">
        <v>20223</v>
      </c>
      <c r="H3632" s="1">
        <v>45120.911493055559</v>
      </c>
      <c r="I3632" t="s">
        <v>16833</v>
      </c>
      <c r="J3632" s="1">
        <v>45120.911493055559</v>
      </c>
      <c r="K3632" t="s">
        <v>16833</v>
      </c>
    </row>
    <row r="3633" spans="1:11">
      <c r="A3633">
        <v>126196</v>
      </c>
      <c r="B3633" t="s">
        <v>18420</v>
      </c>
      <c r="C3633">
        <v>50321000</v>
      </c>
      <c r="D3633" t="s">
        <v>15534</v>
      </c>
      <c r="E3633" t="s">
        <v>15549</v>
      </c>
      <c r="F3633" t="s">
        <v>15550</v>
      </c>
      <c r="G3633" t="s">
        <v>20224</v>
      </c>
      <c r="H3633" s="1">
        <v>45120.911666666667</v>
      </c>
      <c r="I3633" t="s">
        <v>18362</v>
      </c>
      <c r="J3633" s="1">
        <v>45120.911666666667</v>
      </c>
      <c r="K3633" t="s">
        <v>18362</v>
      </c>
    </row>
    <row r="3634" spans="1:11">
      <c r="A3634">
        <v>20611</v>
      </c>
      <c r="B3634" t="s">
        <v>18377</v>
      </c>
      <c r="C3634">
        <v>51230000</v>
      </c>
      <c r="D3634" t="s">
        <v>15534</v>
      </c>
      <c r="E3634" t="s">
        <v>15586</v>
      </c>
      <c r="F3634" t="s">
        <v>15536</v>
      </c>
      <c r="G3634" t="s">
        <v>12987</v>
      </c>
      <c r="H3634" s="1">
        <v>45120.912268518521</v>
      </c>
      <c r="I3634" t="s">
        <v>18371</v>
      </c>
      <c r="J3634" s="1">
        <v>45120.912268518521</v>
      </c>
      <c r="K3634" t="s">
        <v>18371</v>
      </c>
    </row>
    <row r="3635" spans="1:11">
      <c r="A3635">
        <v>20672</v>
      </c>
      <c r="B3635" t="s">
        <v>18387</v>
      </c>
      <c r="C3635">
        <v>50515000</v>
      </c>
      <c r="D3635" t="s">
        <v>15534</v>
      </c>
      <c r="E3635" t="s">
        <v>15554</v>
      </c>
      <c r="F3635" t="s">
        <v>15536</v>
      </c>
      <c r="G3635" t="s">
        <v>20225</v>
      </c>
      <c r="H3635" s="1">
        <v>45120.912465277775</v>
      </c>
      <c r="I3635" t="s">
        <v>15542</v>
      </c>
      <c r="J3635" s="1">
        <v>45120.912465277775</v>
      </c>
      <c r="K3635" t="s">
        <v>15542</v>
      </c>
    </row>
    <row r="3636" spans="1:11">
      <c r="A3636">
        <v>43025</v>
      </c>
      <c r="B3636" t="s">
        <v>6221</v>
      </c>
      <c r="C3636">
        <v>55700000</v>
      </c>
      <c r="D3636" t="s">
        <v>15534</v>
      </c>
      <c r="E3636" t="s">
        <v>15554</v>
      </c>
      <c r="F3636" t="s">
        <v>15536</v>
      </c>
      <c r="G3636" t="s">
        <v>18380</v>
      </c>
      <c r="H3636" s="1">
        <v>45120.913842592592</v>
      </c>
      <c r="I3636" t="s">
        <v>16665</v>
      </c>
      <c r="J3636" s="1">
        <v>45120.913842592592</v>
      </c>
      <c r="K3636" t="s">
        <v>16665</v>
      </c>
    </row>
    <row r="3637" spans="1:11">
      <c r="A3637">
        <v>43014</v>
      </c>
      <c r="B3637" t="s">
        <v>655</v>
      </c>
      <c r="C3637">
        <v>55700000</v>
      </c>
      <c r="D3637" t="s">
        <v>15534</v>
      </c>
      <c r="E3637" t="s">
        <v>15554</v>
      </c>
      <c r="F3637" t="s">
        <v>15536</v>
      </c>
      <c r="G3637" t="s">
        <v>18380</v>
      </c>
      <c r="H3637" s="1">
        <v>45120.914120370369</v>
      </c>
      <c r="I3637" t="s">
        <v>16665</v>
      </c>
      <c r="J3637" s="1">
        <v>45120.914120370369</v>
      </c>
      <c r="K3637" t="s">
        <v>16665</v>
      </c>
    </row>
    <row r="3638" spans="1:11">
      <c r="A3638">
        <v>2911</v>
      </c>
      <c r="B3638" t="s">
        <v>3160</v>
      </c>
      <c r="C3638">
        <v>50355000</v>
      </c>
      <c r="D3638" t="s">
        <v>15534</v>
      </c>
      <c r="E3638" t="s">
        <v>15544</v>
      </c>
      <c r="F3638" t="s">
        <v>15550</v>
      </c>
      <c r="G3638" t="s">
        <v>20226</v>
      </c>
      <c r="H3638" s="1">
        <v>45120.915960648148</v>
      </c>
      <c r="I3638" t="s">
        <v>17688</v>
      </c>
      <c r="J3638" s="1">
        <v>45121.962013888886</v>
      </c>
      <c r="K3638" t="s">
        <v>17688</v>
      </c>
    </row>
    <row r="3639" spans="1:11">
      <c r="A3639">
        <v>9033</v>
      </c>
      <c r="B3639" t="s">
        <v>20227</v>
      </c>
      <c r="C3639">
        <v>50305028</v>
      </c>
      <c r="D3639" t="s">
        <v>15534</v>
      </c>
      <c r="E3639" t="s">
        <v>15535</v>
      </c>
      <c r="F3639" t="s">
        <v>15536</v>
      </c>
      <c r="G3639" t="s">
        <v>20228</v>
      </c>
      <c r="H3639" s="1">
        <v>45120.91609953704</v>
      </c>
      <c r="I3639" t="s">
        <v>16833</v>
      </c>
      <c r="J3639" s="1">
        <v>45120.91609953704</v>
      </c>
      <c r="K3639" t="s">
        <v>16833</v>
      </c>
    </row>
    <row r="3640" spans="1:11">
      <c r="A3640">
        <v>11621</v>
      </c>
      <c r="B3640" t="s">
        <v>20229</v>
      </c>
      <c r="C3640">
        <v>50320000</v>
      </c>
      <c r="D3640" t="s">
        <v>15534</v>
      </c>
      <c r="E3640" t="s">
        <v>15554</v>
      </c>
      <c r="F3640" t="s">
        <v>15550</v>
      </c>
      <c r="G3640" t="s">
        <v>20230</v>
      </c>
      <c r="H3640" s="1">
        <v>45120.91746527778</v>
      </c>
      <c r="I3640" t="s">
        <v>18142</v>
      </c>
      <c r="J3640" s="1">
        <v>45120.91746527778</v>
      </c>
      <c r="K3640" t="s">
        <v>18142</v>
      </c>
    </row>
    <row r="3641" spans="1:11">
      <c r="A3641">
        <v>8500</v>
      </c>
      <c r="B3641" t="s">
        <v>20231</v>
      </c>
      <c r="C3641">
        <v>50321000</v>
      </c>
      <c r="D3641" t="s">
        <v>15534</v>
      </c>
      <c r="E3641" t="s">
        <v>15544</v>
      </c>
      <c r="F3641" t="s">
        <v>15550</v>
      </c>
      <c r="G3641" t="s">
        <v>20232</v>
      </c>
      <c r="H3641" s="1">
        <v>45120.920289351852</v>
      </c>
      <c r="I3641" t="s">
        <v>16560</v>
      </c>
      <c r="J3641" s="1">
        <v>45120.920289351852</v>
      </c>
      <c r="K3641" t="s">
        <v>16560</v>
      </c>
    </row>
    <row r="3642" spans="1:11">
      <c r="A3642">
        <v>126082</v>
      </c>
      <c r="B3642" t="s">
        <v>15909</v>
      </c>
      <c r="C3642">
        <v>51290000</v>
      </c>
      <c r="D3642" t="s">
        <v>15534</v>
      </c>
      <c r="E3642" t="s">
        <v>15535</v>
      </c>
      <c r="F3642" t="s">
        <v>15536</v>
      </c>
      <c r="G3642" t="s">
        <v>20233</v>
      </c>
      <c r="H3642" s="1">
        <v>45120.922280092593</v>
      </c>
      <c r="I3642" t="s">
        <v>15911</v>
      </c>
      <c r="J3642" s="1">
        <v>45120.922280092593</v>
      </c>
      <c r="K3642" t="s">
        <v>15911</v>
      </c>
    </row>
    <row r="3643" spans="1:11">
      <c r="A3643">
        <v>20667</v>
      </c>
      <c r="B3643" t="s">
        <v>20234</v>
      </c>
      <c r="C3643">
        <v>50321000</v>
      </c>
      <c r="D3643" t="s">
        <v>15534</v>
      </c>
      <c r="E3643" t="s">
        <v>15554</v>
      </c>
      <c r="F3643" t="s">
        <v>15536</v>
      </c>
      <c r="G3643" t="s">
        <v>20235</v>
      </c>
      <c r="H3643" s="1">
        <v>45120.922395833331</v>
      </c>
      <c r="I3643" t="s">
        <v>16936</v>
      </c>
      <c r="J3643" s="1">
        <v>45120.92255787037</v>
      </c>
      <c r="K3643" t="s">
        <v>16936</v>
      </c>
    </row>
    <row r="3644" spans="1:11">
      <c r="A3644">
        <v>8501</v>
      </c>
      <c r="B3644" t="s">
        <v>20236</v>
      </c>
      <c r="C3644">
        <v>50365000</v>
      </c>
      <c r="D3644" t="s">
        <v>15534</v>
      </c>
      <c r="E3644" t="s">
        <v>15586</v>
      </c>
      <c r="F3644" t="s">
        <v>15536</v>
      </c>
      <c r="G3644" t="s">
        <v>20237</v>
      </c>
      <c r="H3644" s="1">
        <v>45120.92428240741</v>
      </c>
      <c r="I3644" t="s">
        <v>16560</v>
      </c>
      <c r="J3644" s="1">
        <v>45120.92428240741</v>
      </c>
      <c r="K3644" t="s">
        <v>16560</v>
      </c>
    </row>
    <row r="3645" spans="1:11">
      <c r="A3645">
        <v>126108</v>
      </c>
      <c r="B3645" t="s">
        <v>20238</v>
      </c>
      <c r="C3645">
        <v>57300000</v>
      </c>
      <c r="D3645" t="s">
        <v>15534</v>
      </c>
      <c r="E3645" t="s">
        <v>15554</v>
      </c>
      <c r="F3645" t="s">
        <v>15536</v>
      </c>
      <c r="G3645" t="s">
        <v>20239</v>
      </c>
      <c r="H3645" s="1">
        <v>45120.924745370372</v>
      </c>
      <c r="I3645" t="s">
        <v>15872</v>
      </c>
      <c r="J3645" s="1">
        <v>45120.924745370372</v>
      </c>
      <c r="K3645" t="s">
        <v>15872</v>
      </c>
    </row>
    <row r="3646" spans="1:11">
      <c r="A3646">
        <v>126137</v>
      </c>
      <c r="B3646" t="s">
        <v>17675</v>
      </c>
      <c r="C3646">
        <v>50320000</v>
      </c>
      <c r="D3646" t="s">
        <v>15534</v>
      </c>
      <c r="E3646" t="s">
        <v>15554</v>
      </c>
      <c r="F3646" t="s">
        <v>15550</v>
      </c>
      <c r="G3646" t="s">
        <v>20240</v>
      </c>
      <c r="H3646" s="1">
        <v>45120.926400462966</v>
      </c>
      <c r="I3646" t="s">
        <v>17644</v>
      </c>
      <c r="J3646" s="1">
        <v>45120.926400462966</v>
      </c>
      <c r="K3646" t="s">
        <v>17644</v>
      </c>
    </row>
    <row r="3647" spans="1:11">
      <c r="A3647">
        <v>4612</v>
      </c>
      <c r="B3647" t="s">
        <v>20241</v>
      </c>
      <c r="C3647">
        <v>50365000</v>
      </c>
      <c r="D3647" t="s">
        <v>15534</v>
      </c>
      <c r="E3647" t="s">
        <v>15586</v>
      </c>
      <c r="F3647" t="s">
        <v>15536</v>
      </c>
      <c r="G3647" t="s">
        <v>20242</v>
      </c>
      <c r="H3647" s="1">
        <v>45120.926493055558</v>
      </c>
      <c r="I3647" t="s">
        <v>16833</v>
      </c>
      <c r="J3647" s="1">
        <v>45120.926493055558</v>
      </c>
      <c r="K3647" t="s">
        <v>16833</v>
      </c>
    </row>
    <row r="3648" spans="1:11">
      <c r="A3648">
        <v>126246</v>
      </c>
      <c r="B3648" t="s">
        <v>15844</v>
      </c>
      <c r="C3648">
        <v>50366000</v>
      </c>
      <c r="D3648" t="s">
        <v>15534</v>
      </c>
      <c r="E3648" t="s">
        <v>15544</v>
      </c>
      <c r="F3648" t="s">
        <v>15550</v>
      </c>
      <c r="G3648" t="s">
        <v>20243</v>
      </c>
      <c r="H3648" s="1">
        <v>45120.927233796298</v>
      </c>
      <c r="I3648" t="s">
        <v>15846</v>
      </c>
      <c r="J3648" s="1">
        <v>45123.660011574073</v>
      </c>
      <c r="K3648" t="s">
        <v>15846</v>
      </c>
    </row>
    <row r="3649" spans="1:11">
      <c r="A3649">
        <v>126137</v>
      </c>
      <c r="B3649" t="s">
        <v>17675</v>
      </c>
      <c r="C3649">
        <v>50810000</v>
      </c>
      <c r="D3649" t="s">
        <v>15534</v>
      </c>
      <c r="E3649" t="s">
        <v>15554</v>
      </c>
      <c r="F3649" t="s">
        <v>15536</v>
      </c>
      <c r="G3649" t="s">
        <v>20244</v>
      </c>
      <c r="H3649" s="1">
        <v>45120.927361111113</v>
      </c>
      <c r="I3649" t="s">
        <v>17644</v>
      </c>
      <c r="J3649" s="1">
        <v>45120.927361111113</v>
      </c>
      <c r="K3649" t="s">
        <v>17644</v>
      </c>
    </row>
    <row r="3650" spans="1:11">
      <c r="A3650">
        <v>11278</v>
      </c>
      <c r="B3650" t="s">
        <v>20245</v>
      </c>
      <c r="C3650">
        <v>50905006</v>
      </c>
      <c r="D3650" t="s">
        <v>15534</v>
      </c>
      <c r="E3650" t="s">
        <v>15554</v>
      </c>
      <c r="F3650" t="s">
        <v>15536</v>
      </c>
      <c r="G3650" t="s">
        <v>20246</v>
      </c>
      <c r="H3650" s="1">
        <v>45120.927384259259</v>
      </c>
      <c r="I3650" t="s">
        <v>18301</v>
      </c>
      <c r="J3650" s="1">
        <v>45120.927384259259</v>
      </c>
      <c r="K3650" t="s">
        <v>18301</v>
      </c>
    </row>
    <row r="3651" spans="1:11">
      <c r="A3651">
        <v>8502</v>
      </c>
      <c r="B3651" t="s">
        <v>18402</v>
      </c>
      <c r="C3651">
        <v>50905006</v>
      </c>
      <c r="D3651" t="s">
        <v>15534</v>
      </c>
      <c r="E3651" t="s">
        <v>15586</v>
      </c>
      <c r="F3651" t="s">
        <v>15550</v>
      </c>
      <c r="G3651" t="s">
        <v>20247</v>
      </c>
      <c r="H3651" s="1">
        <v>45120.927442129629</v>
      </c>
      <c r="I3651" t="s">
        <v>16560</v>
      </c>
      <c r="J3651" s="1">
        <v>45120.927442129629</v>
      </c>
      <c r="K3651" t="s">
        <v>16560</v>
      </c>
    </row>
    <row r="3652" spans="1:11">
      <c r="A3652">
        <v>126246</v>
      </c>
      <c r="B3652" t="s">
        <v>15844</v>
      </c>
      <c r="C3652">
        <v>50830000</v>
      </c>
      <c r="D3652" t="s">
        <v>15534</v>
      </c>
      <c r="E3652" t="s">
        <v>15576</v>
      </c>
      <c r="F3652" t="s">
        <v>15550</v>
      </c>
      <c r="G3652" t="s">
        <v>20248</v>
      </c>
      <c r="H3652" s="1">
        <v>45120.928460648145</v>
      </c>
      <c r="I3652" t="s">
        <v>15846</v>
      </c>
      <c r="J3652" s="1">
        <v>45120.928460648145</v>
      </c>
      <c r="K3652" t="s">
        <v>15846</v>
      </c>
    </row>
    <row r="3653" spans="1:11">
      <c r="A3653">
        <v>126225</v>
      </c>
      <c r="B3653" t="s">
        <v>16810</v>
      </c>
      <c r="C3653">
        <v>58425000</v>
      </c>
      <c r="D3653" t="s">
        <v>15534</v>
      </c>
      <c r="E3653" t="s">
        <v>15576</v>
      </c>
      <c r="F3653" t="s">
        <v>15550</v>
      </c>
      <c r="G3653" t="s">
        <v>20249</v>
      </c>
      <c r="H3653" s="1">
        <v>45120.92869212963</v>
      </c>
      <c r="I3653" t="s">
        <v>17015</v>
      </c>
      <c r="J3653" s="1">
        <v>45120.92869212963</v>
      </c>
      <c r="K3653" t="s">
        <v>17015</v>
      </c>
    </row>
    <row r="3654" spans="1:11">
      <c r="A3654">
        <v>11203</v>
      </c>
      <c r="B3654" t="s">
        <v>20250</v>
      </c>
      <c r="C3654">
        <v>50366000</v>
      </c>
      <c r="D3654" t="s">
        <v>15534</v>
      </c>
      <c r="E3654" t="s">
        <v>15554</v>
      </c>
      <c r="F3654" t="s">
        <v>15536</v>
      </c>
      <c r="G3654" t="s">
        <v>18505</v>
      </c>
      <c r="H3654" s="1">
        <v>45120.929224537038</v>
      </c>
      <c r="I3654" t="s">
        <v>18414</v>
      </c>
      <c r="J3654" s="1">
        <v>45120.929224537038</v>
      </c>
      <c r="K3654" t="s">
        <v>18414</v>
      </c>
    </row>
    <row r="3655" spans="1:11">
      <c r="A3655">
        <v>4612</v>
      </c>
      <c r="B3655" t="s">
        <v>20241</v>
      </c>
      <c r="C3655">
        <v>50905006</v>
      </c>
      <c r="D3655" t="s">
        <v>15534</v>
      </c>
      <c r="E3655" t="s">
        <v>15586</v>
      </c>
      <c r="F3655" t="s">
        <v>15536</v>
      </c>
      <c r="G3655" t="s">
        <v>18595</v>
      </c>
      <c r="H3655" s="1">
        <v>45120.931446759256</v>
      </c>
      <c r="I3655" t="s">
        <v>16833</v>
      </c>
      <c r="J3655" s="1">
        <v>45121.847037037034</v>
      </c>
      <c r="K3655" t="s">
        <v>16833</v>
      </c>
    </row>
    <row r="3656" spans="1:11">
      <c r="A3656">
        <v>4603</v>
      </c>
      <c r="B3656" t="s">
        <v>20251</v>
      </c>
      <c r="C3656">
        <v>58355040</v>
      </c>
      <c r="D3656" t="s">
        <v>15534</v>
      </c>
      <c r="E3656" t="s">
        <v>15535</v>
      </c>
      <c r="F3656" t="s">
        <v>15536</v>
      </c>
      <c r="G3656" t="s">
        <v>20252</v>
      </c>
      <c r="H3656" s="1">
        <v>45120.932916666665</v>
      </c>
      <c r="I3656" t="s">
        <v>16833</v>
      </c>
      <c r="J3656" s="1">
        <v>45120.932916666665</v>
      </c>
      <c r="K3656" t="s">
        <v>16833</v>
      </c>
    </row>
    <row r="3657" spans="1:11">
      <c r="A3657">
        <v>126039</v>
      </c>
      <c r="B3657" t="s">
        <v>17013</v>
      </c>
      <c r="C3657">
        <v>50321000</v>
      </c>
      <c r="D3657" t="s">
        <v>15534</v>
      </c>
      <c r="E3657" t="s">
        <v>15549</v>
      </c>
      <c r="F3657" t="s">
        <v>15550</v>
      </c>
      <c r="G3657" t="s">
        <v>20253</v>
      </c>
      <c r="H3657" s="1">
        <v>45120.93378472222</v>
      </c>
      <c r="I3657" t="s">
        <v>17015</v>
      </c>
      <c r="J3657" s="1">
        <v>45120.93378472222</v>
      </c>
      <c r="K3657" t="s">
        <v>17015</v>
      </c>
    </row>
    <row r="3658" spans="1:11">
      <c r="A3658">
        <v>126159</v>
      </c>
      <c r="B3658" t="s">
        <v>15868</v>
      </c>
      <c r="C3658">
        <v>52005000</v>
      </c>
      <c r="D3658" t="s">
        <v>15534</v>
      </c>
      <c r="E3658" t="s">
        <v>15535</v>
      </c>
      <c r="F3658" t="s">
        <v>15550</v>
      </c>
      <c r="G3658" t="s">
        <v>20254</v>
      </c>
      <c r="H3658" s="1">
        <v>45120.934293981481</v>
      </c>
      <c r="I3658" t="s">
        <v>15846</v>
      </c>
      <c r="J3658" s="1">
        <v>45123.698136574072</v>
      </c>
      <c r="K3658" t="s">
        <v>15846</v>
      </c>
    </row>
    <row r="3659" spans="1:11">
      <c r="A3659">
        <v>8590</v>
      </c>
      <c r="B3659" t="s">
        <v>1663</v>
      </c>
      <c r="C3659">
        <v>50321000</v>
      </c>
      <c r="D3659" t="s">
        <v>15534</v>
      </c>
      <c r="E3659" t="s">
        <v>15586</v>
      </c>
      <c r="F3659" t="s">
        <v>15536</v>
      </c>
      <c r="G3659" t="s">
        <v>20255</v>
      </c>
      <c r="H3659" s="1">
        <v>45120.935729166667</v>
      </c>
      <c r="I3659" t="s">
        <v>16560</v>
      </c>
      <c r="J3659" s="1">
        <v>45120.935729166667</v>
      </c>
      <c r="K3659" t="s">
        <v>16560</v>
      </c>
    </row>
    <row r="3660" spans="1:11">
      <c r="A3660">
        <v>8590</v>
      </c>
      <c r="B3660" t="s">
        <v>1663</v>
      </c>
      <c r="C3660">
        <v>50905006</v>
      </c>
      <c r="D3660" t="s">
        <v>15534</v>
      </c>
      <c r="E3660" t="s">
        <v>15544</v>
      </c>
      <c r="F3660" t="s">
        <v>15550</v>
      </c>
      <c r="G3660" t="s">
        <v>20256</v>
      </c>
      <c r="H3660" s="1">
        <v>45120.935983796298</v>
      </c>
      <c r="I3660" t="s">
        <v>16560</v>
      </c>
      <c r="J3660" s="1">
        <v>45120.935983796298</v>
      </c>
      <c r="K3660" t="s">
        <v>16560</v>
      </c>
    </row>
    <row r="3661" spans="1:11">
      <c r="A3661">
        <v>11056</v>
      </c>
      <c r="B3661" t="s">
        <v>17128</v>
      </c>
      <c r="C3661">
        <v>50905006</v>
      </c>
      <c r="D3661" t="s">
        <v>15534</v>
      </c>
      <c r="E3661" t="s">
        <v>15586</v>
      </c>
      <c r="F3661" t="s">
        <v>15550</v>
      </c>
      <c r="G3661" t="s">
        <v>20257</v>
      </c>
      <c r="H3661" s="1">
        <v>45120.936828703707</v>
      </c>
      <c r="I3661" t="s">
        <v>16560</v>
      </c>
      <c r="J3661" s="1">
        <v>45120.936828703707</v>
      </c>
      <c r="K3661" t="s">
        <v>16560</v>
      </c>
    </row>
    <row r="3662" spans="1:11">
      <c r="A3662">
        <v>11030</v>
      </c>
      <c r="B3662" t="s">
        <v>18736</v>
      </c>
      <c r="C3662">
        <v>50810000</v>
      </c>
      <c r="D3662" t="s">
        <v>15534</v>
      </c>
      <c r="E3662" t="s">
        <v>15535</v>
      </c>
      <c r="F3662" t="s">
        <v>15550</v>
      </c>
      <c r="G3662" t="s">
        <v>20258</v>
      </c>
      <c r="H3662" s="1">
        <v>45120.937314814815</v>
      </c>
      <c r="I3662" t="s">
        <v>17026</v>
      </c>
      <c r="J3662" s="1">
        <v>45122.031770833331</v>
      </c>
      <c r="K3662" t="s">
        <v>15879</v>
      </c>
    </row>
    <row r="3663" spans="1:11">
      <c r="A3663">
        <v>126121</v>
      </c>
      <c r="B3663" t="s">
        <v>18434</v>
      </c>
      <c r="C3663">
        <v>51290000</v>
      </c>
      <c r="D3663" t="s">
        <v>15534</v>
      </c>
      <c r="E3663" t="s">
        <v>15554</v>
      </c>
      <c r="F3663" t="s">
        <v>15550</v>
      </c>
      <c r="G3663" t="s">
        <v>20259</v>
      </c>
      <c r="H3663" s="1">
        <v>45120.938437500001</v>
      </c>
      <c r="I3663" t="s">
        <v>17644</v>
      </c>
      <c r="J3663" s="1">
        <v>45120.938437500001</v>
      </c>
      <c r="K3663" t="s">
        <v>17644</v>
      </c>
    </row>
    <row r="3664" spans="1:11">
      <c r="A3664">
        <v>9111</v>
      </c>
      <c r="B3664" t="s">
        <v>20260</v>
      </c>
      <c r="C3664">
        <v>50905006</v>
      </c>
      <c r="D3664" t="s">
        <v>15534</v>
      </c>
      <c r="E3664" t="s">
        <v>15544</v>
      </c>
      <c r="F3664" t="s">
        <v>15536</v>
      </c>
      <c r="G3664" t="s">
        <v>20261</v>
      </c>
      <c r="H3664" s="1">
        <v>45120.939432870371</v>
      </c>
      <c r="I3664" t="s">
        <v>18156</v>
      </c>
      <c r="J3664" s="1">
        <v>45120.939432870371</v>
      </c>
      <c r="K3664" t="s">
        <v>18156</v>
      </c>
    </row>
    <row r="3665" spans="1:11">
      <c r="A3665">
        <v>126121</v>
      </c>
      <c r="B3665" t="s">
        <v>18434</v>
      </c>
      <c r="C3665">
        <v>56200060</v>
      </c>
      <c r="D3665" t="s">
        <v>15534</v>
      </c>
      <c r="E3665" t="s">
        <v>15554</v>
      </c>
      <c r="F3665" t="s">
        <v>15550</v>
      </c>
      <c r="G3665" t="s">
        <v>20262</v>
      </c>
      <c r="H3665" s="1">
        <v>45120.939641203702</v>
      </c>
      <c r="I3665" t="s">
        <v>17644</v>
      </c>
      <c r="J3665" s="1">
        <v>45120.939641203702</v>
      </c>
      <c r="K3665" t="s">
        <v>17644</v>
      </c>
    </row>
    <row r="3666" spans="1:11">
      <c r="A3666">
        <v>11736</v>
      </c>
      <c r="B3666" t="s">
        <v>18429</v>
      </c>
      <c r="C3666">
        <v>50350001</v>
      </c>
      <c r="D3666" t="s">
        <v>15534</v>
      </c>
      <c r="E3666" t="s">
        <v>15554</v>
      </c>
      <c r="F3666" t="s">
        <v>15536</v>
      </c>
      <c r="G3666" t="s">
        <v>20263</v>
      </c>
      <c r="H3666" s="1">
        <v>45120.943067129629</v>
      </c>
      <c r="I3666" t="s">
        <v>18222</v>
      </c>
      <c r="J3666" s="1">
        <v>45120.953414351854</v>
      </c>
      <c r="K3666" t="s">
        <v>18222</v>
      </c>
    </row>
    <row r="3667" spans="1:11">
      <c r="A3667">
        <v>8650</v>
      </c>
      <c r="B3667" t="s">
        <v>18398</v>
      </c>
      <c r="C3667">
        <v>50355030</v>
      </c>
      <c r="D3667" t="s">
        <v>15534</v>
      </c>
      <c r="E3667" t="s">
        <v>15544</v>
      </c>
      <c r="F3667" t="s">
        <v>15550</v>
      </c>
      <c r="G3667" t="s">
        <v>20264</v>
      </c>
      <c r="H3667" s="1">
        <v>45120.944513888891</v>
      </c>
      <c r="I3667" t="s">
        <v>18146</v>
      </c>
      <c r="J3667" s="1">
        <v>45120.944513888891</v>
      </c>
      <c r="K3667" t="s">
        <v>18146</v>
      </c>
    </row>
    <row r="3668" spans="1:11">
      <c r="A3668">
        <v>20611</v>
      </c>
      <c r="B3668" t="s">
        <v>18377</v>
      </c>
      <c r="C3668">
        <v>50366000</v>
      </c>
      <c r="D3668" t="s">
        <v>15534</v>
      </c>
      <c r="E3668" t="s">
        <v>15549</v>
      </c>
      <c r="F3668" t="s">
        <v>15550</v>
      </c>
      <c r="G3668" t="s">
        <v>20265</v>
      </c>
      <c r="H3668" s="1">
        <v>45120.945902777778</v>
      </c>
      <c r="I3668" t="s">
        <v>18371</v>
      </c>
      <c r="J3668" s="1">
        <v>45120.945902777778</v>
      </c>
      <c r="K3668" t="s">
        <v>18371</v>
      </c>
    </row>
    <row r="3669" spans="1:11">
      <c r="A3669">
        <v>4434</v>
      </c>
      <c r="B3669" t="s">
        <v>18436</v>
      </c>
      <c r="C3669">
        <v>58425000</v>
      </c>
      <c r="D3669" t="s">
        <v>15534</v>
      </c>
      <c r="E3669" t="s">
        <v>15554</v>
      </c>
      <c r="F3669" t="s">
        <v>15550</v>
      </c>
      <c r="G3669" t="s">
        <v>20266</v>
      </c>
      <c r="H3669" s="1">
        <v>45120.948298611111</v>
      </c>
      <c r="I3669" t="s">
        <v>17688</v>
      </c>
      <c r="J3669" s="1">
        <v>45120.948298611111</v>
      </c>
      <c r="K3669" t="s">
        <v>17688</v>
      </c>
    </row>
    <row r="3670" spans="1:11">
      <c r="A3670">
        <v>111567</v>
      </c>
      <c r="B3670" t="s">
        <v>20267</v>
      </c>
      <c r="C3670">
        <v>51220000</v>
      </c>
      <c r="D3670" t="s">
        <v>15534</v>
      </c>
      <c r="E3670" t="s">
        <v>15586</v>
      </c>
      <c r="F3670" t="s">
        <v>15550</v>
      </c>
      <c r="G3670" t="s">
        <v>20268</v>
      </c>
      <c r="H3670" s="1">
        <v>45120.949282407404</v>
      </c>
      <c r="I3670" t="s">
        <v>18371</v>
      </c>
      <c r="J3670" s="1">
        <v>45121.095358796294</v>
      </c>
      <c r="K3670" t="s">
        <v>18371</v>
      </c>
    </row>
    <row r="3671" spans="1:11">
      <c r="A3671">
        <v>111565</v>
      </c>
      <c r="B3671" t="s">
        <v>20269</v>
      </c>
      <c r="C3671">
        <v>50310000</v>
      </c>
      <c r="D3671" t="s">
        <v>15534</v>
      </c>
      <c r="E3671" t="s">
        <v>15544</v>
      </c>
      <c r="F3671" t="s">
        <v>15550</v>
      </c>
      <c r="G3671" t="s">
        <v>18581</v>
      </c>
      <c r="H3671" s="1">
        <v>45120.951203703706</v>
      </c>
      <c r="I3671" t="s">
        <v>18371</v>
      </c>
      <c r="J3671" s="1">
        <v>45121.092233796298</v>
      </c>
      <c r="K3671" t="s">
        <v>18371</v>
      </c>
    </row>
    <row r="3672" spans="1:11">
      <c r="A3672">
        <v>11729</v>
      </c>
      <c r="B3672" t="s">
        <v>18443</v>
      </c>
      <c r="C3672">
        <v>51220000</v>
      </c>
      <c r="D3672" t="s">
        <v>15534</v>
      </c>
      <c r="E3672" t="s">
        <v>15554</v>
      </c>
      <c r="F3672" t="s">
        <v>15550</v>
      </c>
      <c r="G3672" t="s">
        <v>20270</v>
      </c>
      <c r="H3672" s="1">
        <v>45120.956736111111</v>
      </c>
      <c r="I3672" t="s">
        <v>18222</v>
      </c>
      <c r="J3672" s="1">
        <v>45120.956736111111</v>
      </c>
      <c r="K3672" t="s">
        <v>18222</v>
      </c>
    </row>
    <row r="3673" spans="1:11">
      <c r="A3673">
        <v>10689</v>
      </c>
      <c r="B3673" t="s">
        <v>20271</v>
      </c>
      <c r="C3673">
        <v>51220000</v>
      </c>
      <c r="D3673" t="s">
        <v>15534</v>
      </c>
      <c r="E3673" t="s">
        <v>15586</v>
      </c>
      <c r="F3673" t="s">
        <v>15550</v>
      </c>
      <c r="G3673" t="s">
        <v>20272</v>
      </c>
      <c r="H3673" s="1">
        <v>45120.957511574074</v>
      </c>
      <c r="I3673" t="s">
        <v>18156</v>
      </c>
      <c r="J3673" s="1">
        <v>45120.957511574074</v>
      </c>
      <c r="K3673" t="s">
        <v>18156</v>
      </c>
    </row>
    <row r="3674" spans="1:11">
      <c r="A3674">
        <v>10689</v>
      </c>
      <c r="B3674" t="s">
        <v>20271</v>
      </c>
      <c r="C3674">
        <v>50905006</v>
      </c>
      <c r="D3674" t="s">
        <v>15534</v>
      </c>
      <c r="E3674" t="s">
        <v>15544</v>
      </c>
      <c r="F3674" t="s">
        <v>15536</v>
      </c>
      <c r="G3674" t="s">
        <v>20273</v>
      </c>
      <c r="H3674" s="1">
        <v>45120.958460648151</v>
      </c>
      <c r="I3674" t="s">
        <v>18156</v>
      </c>
      <c r="J3674" s="1">
        <v>45120.958460648151</v>
      </c>
      <c r="K3674" t="s">
        <v>18156</v>
      </c>
    </row>
    <row r="3675" spans="1:11">
      <c r="A3675">
        <v>11636</v>
      </c>
      <c r="B3675" t="s">
        <v>15730</v>
      </c>
      <c r="C3675">
        <v>56200060</v>
      </c>
      <c r="D3675" t="s">
        <v>15534</v>
      </c>
      <c r="E3675" t="s">
        <v>15554</v>
      </c>
      <c r="F3675" t="s">
        <v>15550</v>
      </c>
      <c r="G3675" t="s">
        <v>20274</v>
      </c>
      <c r="H3675" s="1">
        <v>45120.958958333336</v>
      </c>
      <c r="I3675" t="s">
        <v>15703</v>
      </c>
      <c r="J3675" s="1">
        <v>45120.958958333336</v>
      </c>
      <c r="K3675" t="s">
        <v>15703</v>
      </c>
    </row>
    <row r="3676" spans="1:11">
      <c r="A3676">
        <v>21548</v>
      </c>
      <c r="B3676" t="s">
        <v>20275</v>
      </c>
      <c r="C3676">
        <v>51220000</v>
      </c>
      <c r="D3676" t="s">
        <v>15534</v>
      </c>
      <c r="E3676" t="s">
        <v>15576</v>
      </c>
      <c r="F3676" t="s">
        <v>15550</v>
      </c>
      <c r="G3676" t="s">
        <v>20276</v>
      </c>
      <c r="H3676" s="1">
        <v>45120.959999999999</v>
      </c>
      <c r="I3676" t="s">
        <v>16204</v>
      </c>
      <c r="J3676" s="1">
        <v>45120.959999999999</v>
      </c>
      <c r="K3676" t="s">
        <v>16204</v>
      </c>
    </row>
    <row r="3677" spans="1:11">
      <c r="A3677">
        <v>21548</v>
      </c>
      <c r="B3677" t="s">
        <v>20275</v>
      </c>
      <c r="C3677">
        <v>50365000</v>
      </c>
      <c r="D3677" t="s">
        <v>15534</v>
      </c>
      <c r="E3677" t="s">
        <v>15687</v>
      </c>
      <c r="F3677" t="s">
        <v>15550</v>
      </c>
      <c r="G3677" t="s">
        <v>20277</v>
      </c>
      <c r="H3677" s="1">
        <v>45120.9609837963</v>
      </c>
      <c r="I3677" t="s">
        <v>16204</v>
      </c>
      <c r="J3677" s="1">
        <v>45120.9609837963</v>
      </c>
      <c r="K3677" t="s">
        <v>16204</v>
      </c>
    </row>
    <row r="3678" spans="1:11">
      <c r="A3678">
        <v>11350</v>
      </c>
      <c r="B3678" t="s">
        <v>20278</v>
      </c>
      <c r="C3678">
        <v>50320000</v>
      </c>
      <c r="D3678" t="s">
        <v>15534</v>
      </c>
      <c r="E3678" t="s">
        <v>15554</v>
      </c>
      <c r="F3678" t="s">
        <v>15550</v>
      </c>
      <c r="G3678" t="s">
        <v>20279</v>
      </c>
      <c r="H3678" s="1">
        <v>45120.962337962963</v>
      </c>
      <c r="I3678" t="s">
        <v>17992</v>
      </c>
      <c r="J3678" s="1">
        <v>45122.027754629627</v>
      </c>
      <c r="K3678" t="s">
        <v>15879</v>
      </c>
    </row>
    <row r="3679" spans="1:11">
      <c r="A3679">
        <v>11350</v>
      </c>
      <c r="B3679" t="s">
        <v>20278</v>
      </c>
      <c r="C3679">
        <v>50321000</v>
      </c>
      <c r="D3679" t="s">
        <v>15534</v>
      </c>
      <c r="E3679" t="s">
        <v>15687</v>
      </c>
      <c r="F3679" t="s">
        <v>15550</v>
      </c>
      <c r="G3679" t="s">
        <v>20280</v>
      </c>
      <c r="H3679" s="1">
        <v>45120.963865740741</v>
      </c>
      <c r="I3679" t="s">
        <v>17992</v>
      </c>
      <c r="J3679" s="1">
        <v>45120.963865740741</v>
      </c>
      <c r="K3679" t="s">
        <v>17992</v>
      </c>
    </row>
    <row r="3680" spans="1:11">
      <c r="A3680">
        <v>20638</v>
      </c>
      <c r="B3680" t="s">
        <v>18445</v>
      </c>
      <c r="C3680">
        <v>50321000</v>
      </c>
      <c r="D3680" t="s">
        <v>15534</v>
      </c>
      <c r="E3680" t="s">
        <v>15586</v>
      </c>
      <c r="F3680" t="s">
        <v>15536</v>
      </c>
      <c r="G3680" t="s">
        <v>18564</v>
      </c>
      <c r="H3680" s="1">
        <v>45120.963877314818</v>
      </c>
      <c r="I3680" t="s">
        <v>18371</v>
      </c>
      <c r="J3680" s="1">
        <v>45121.069849537038</v>
      </c>
      <c r="K3680" t="s">
        <v>18371</v>
      </c>
    </row>
    <row r="3681" spans="1:11">
      <c r="A3681">
        <v>43007</v>
      </c>
      <c r="B3681" t="s">
        <v>252</v>
      </c>
      <c r="C3681">
        <v>50810000</v>
      </c>
      <c r="D3681" t="s">
        <v>15534</v>
      </c>
      <c r="E3681" t="s">
        <v>15554</v>
      </c>
      <c r="F3681" t="s">
        <v>15550</v>
      </c>
      <c r="G3681" t="s">
        <v>18475</v>
      </c>
      <c r="H3681" s="1">
        <v>45120.964166666665</v>
      </c>
      <c r="I3681" t="s">
        <v>16665</v>
      </c>
      <c r="J3681" s="1">
        <v>45120.964166666665</v>
      </c>
      <c r="K3681" t="s">
        <v>16665</v>
      </c>
    </row>
    <row r="3682" spans="1:11">
      <c r="A3682">
        <v>20638</v>
      </c>
      <c r="B3682" t="s">
        <v>18445</v>
      </c>
      <c r="C3682">
        <v>50905006</v>
      </c>
      <c r="D3682" t="s">
        <v>15534</v>
      </c>
      <c r="E3682" t="s">
        <v>15540</v>
      </c>
      <c r="F3682" t="s">
        <v>15536</v>
      </c>
      <c r="G3682" t="s">
        <v>18433</v>
      </c>
      <c r="H3682" s="1">
        <v>45120.964421296296</v>
      </c>
      <c r="I3682" t="s">
        <v>18371</v>
      </c>
      <c r="J3682" s="1">
        <v>45121.085648148146</v>
      </c>
      <c r="K3682" t="s">
        <v>18371</v>
      </c>
    </row>
    <row r="3683" spans="1:11">
      <c r="A3683">
        <v>11706</v>
      </c>
      <c r="B3683" t="s">
        <v>18454</v>
      </c>
      <c r="C3683">
        <v>50321000</v>
      </c>
      <c r="D3683" t="s">
        <v>15534</v>
      </c>
      <c r="E3683" t="s">
        <v>15544</v>
      </c>
      <c r="F3683" t="s">
        <v>15550</v>
      </c>
      <c r="G3683" t="s">
        <v>20281</v>
      </c>
      <c r="H3683" s="1">
        <v>45120.965092592596</v>
      </c>
      <c r="I3683" t="s">
        <v>18222</v>
      </c>
      <c r="J3683" s="1">
        <v>45120.965092592596</v>
      </c>
      <c r="K3683" t="s">
        <v>18222</v>
      </c>
    </row>
    <row r="3684" spans="1:11">
      <c r="A3684">
        <v>9076</v>
      </c>
      <c r="B3684" t="s">
        <v>20282</v>
      </c>
      <c r="C3684">
        <v>50905000</v>
      </c>
      <c r="D3684" t="s">
        <v>15534</v>
      </c>
      <c r="E3684" t="s">
        <v>15540</v>
      </c>
      <c r="F3684" t="s">
        <v>15550</v>
      </c>
      <c r="G3684" t="s">
        <v>20283</v>
      </c>
      <c r="H3684" s="1">
        <v>45120.965231481481</v>
      </c>
      <c r="I3684" t="s">
        <v>16204</v>
      </c>
      <c r="J3684" s="1">
        <v>45120.965231481481</v>
      </c>
      <c r="K3684" t="s">
        <v>16204</v>
      </c>
    </row>
    <row r="3685" spans="1:11">
      <c r="A3685">
        <v>11425</v>
      </c>
      <c r="B3685" t="s">
        <v>20284</v>
      </c>
      <c r="C3685">
        <v>57300021</v>
      </c>
      <c r="D3685" t="s">
        <v>15534</v>
      </c>
      <c r="E3685" t="s">
        <v>15544</v>
      </c>
      <c r="F3685" t="s">
        <v>15550</v>
      </c>
      <c r="G3685" t="s">
        <v>20285</v>
      </c>
      <c r="H3685" s="1">
        <v>45120.965717592589</v>
      </c>
      <c r="I3685" t="s">
        <v>17974</v>
      </c>
      <c r="J3685" s="1">
        <v>45120.965717592589</v>
      </c>
      <c r="K3685" t="s">
        <v>17974</v>
      </c>
    </row>
    <row r="3686" spans="1:11">
      <c r="A3686">
        <v>11736</v>
      </c>
      <c r="B3686" t="s">
        <v>18429</v>
      </c>
      <c r="C3686">
        <v>51220000</v>
      </c>
      <c r="D3686" t="s">
        <v>15534</v>
      </c>
      <c r="E3686" t="s">
        <v>15554</v>
      </c>
      <c r="F3686" t="s">
        <v>15536</v>
      </c>
      <c r="H3686" s="1">
        <v>45120.966585648152</v>
      </c>
      <c r="I3686" t="s">
        <v>18222</v>
      </c>
      <c r="J3686" s="1">
        <v>45120.966585648152</v>
      </c>
      <c r="K3686" t="s">
        <v>18222</v>
      </c>
    </row>
    <row r="3687" spans="1:11">
      <c r="A3687">
        <v>11736</v>
      </c>
      <c r="B3687" t="s">
        <v>18429</v>
      </c>
      <c r="C3687">
        <v>51230000</v>
      </c>
      <c r="D3687" t="s">
        <v>15534</v>
      </c>
      <c r="E3687" t="s">
        <v>15554</v>
      </c>
      <c r="F3687" t="s">
        <v>15550</v>
      </c>
      <c r="H3687" s="1">
        <v>45120.967060185183</v>
      </c>
      <c r="I3687" t="s">
        <v>18222</v>
      </c>
      <c r="J3687" s="1">
        <v>45120.967060185183</v>
      </c>
      <c r="K3687" t="s">
        <v>18222</v>
      </c>
    </row>
    <row r="3688" spans="1:11">
      <c r="A3688">
        <v>9077</v>
      </c>
      <c r="B3688" t="s">
        <v>20286</v>
      </c>
      <c r="C3688">
        <v>51220000</v>
      </c>
      <c r="D3688" t="s">
        <v>15534</v>
      </c>
      <c r="E3688" t="s">
        <v>15576</v>
      </c>
      <c r="F3688" t="s">
        <v>15550</v>
      </c>
      <c r="G3688" t="s">
        <v>20287</v>
      </c>
      <c r="H3688" s="1">
        <v>45120.967175925929</v>
      </c>
      <c r="I3688" t="s">
        <v>16204</v>
      </c>
      <c r="J3688" s="1">
        <v>45120.967175925929</v>
      </c>
      <c r="K3688" t="s">
        <v>16204</v>
      </c>
    </row>
    <row r="3689" spans="1:11">
      <c r="A3689">
        <v>43007</v>
      </c>
      <c r="B3689" t="s">
        <v>252</v>
      </c>
      <c r="C3689">
        <v>50355000</v>
      </c>
      <c r="D3689" t="s">
        <v>15534</v>
      </c>
      <c r="E3689" t="s">
        <v>15586</v>
      </c>
      <c r="F3689" t="s">
        <v>15536</v>
      </c>
      <c r="G3689" t="s">
        <v>20288</v>
      </c>
      <c r="H3689" s="1">
        <v>45120.96733796296</v>
      </c>
      <c r="I3689" t="s">
        <v>16665</v>
      </c>
      <c r="J3689" s="1">
        <v>45120.96733796296</v>
      </c>
      <c r="K3689" t="s">
        <v>16665</v>
      </c>
    </row>
    <row r="3690" spans="1:11">
      <c r="A3690">
        <v>9077</v>
      </c>
      <c r="B3690" t="s">
        <v>20286</v>
      </c>
      <c r="C3690">
        <v>50366000</v>
      </c>
      <c r="D3690" t="s">
        <v>15534</v>
      </c>
      <c r="E3690" t="s">
        <v>15687</v>
      </c>
      <c r="F3690" t="s">
        <v>15536</v>
      </c>
      <c r="G3690" t="s">
        <v>20289</v>
      </c>
      <c r="H3690" s="1">
        <v>45120.967731481483</v>
      </c>
      <c r="I3690" t="s">
        <v>16204</v>
      </c>
      <c r="J3690" s="1">
        <v>45120.967731481483</v>
      </c>
      <c r="K3690" t="s">
        <v>16204</v>
      </c>
    </row>
    <row r="3691" spans="1:11">
      <c r="A3691">
        <v>20604</v>
      </c>
      <c r="B3691" t="s">
        <v>18457</v>
      </c>
      <c r="C3691">
        <v>55800010</v>
      </c>
      <c r="D3691" t="s">
        <v>15534</v>
      </c>
      <c r="E3691" t="s">
        <v>15554</v>
      </c>
      <c r="F3691" t="s">
        <v>15536</v>
      </c>
      <c r="G3691" t="s">
        <v>20290</v>
      </c>
      <c r="H3691" s="1">
        <v>45120.968553240738</v>
      </c>
      <c r="I3691" t="s">
        <v>18371</v>
      </c>
      <c r="J3691" s="1">
        <v>45120.968553240738</v>
      </c>
      <c r="K3691" t="s">
        <v>18371</v>
      </c>
    </row>
    <row r="3692" spans="1:11">
      <c r="A3692">
        <v>43007</v>
      </c>
      <c r="B3692" t="s">
        <v>252</v>
      </c>
      <c r="C3692">
        <v>50230000</v>
      </c>
      <c r="D3692" t="s">
        <v>15534</v>
      </c>
      <c r="E3692" t="s">
        <v>15586</v>
      </c>
      <c r="F3692" t="s">
        <v>15536</v>
      </c>
      <c r="G3692" t="s">
        <v>20291</v>
      </c>
      <c r="H3692" s="1">
        <v>45120.969687500001</v>
      </c>
      <c r="I3692" t="s">
        <v>16665</v>
      </c>
      <c r="J3692" s="1">
        <v>45120.969687500001</v>
      </c>
      <c r="K3692" t="s">
        <v>16665</v>
      </c>
    </row>
    <row r="3693" spans="1:11">
      <c r="A3693">
        <v>11421</v>
      </c>
      <c r="B3693" t="s">
        <v>20292</v>
      </c>
      <c r="C3693">
        <v>50905010</v>
      </c>
      <c r="D3693" t="s">
        <v>15534</v>
      </c>
      <c r="E3693" t="s">
        <v>15544</v>
      </c>
      <c r="F3693" t="s">
        <v>15550</v>
      </c>
      <c r="G3693" t="s">
        <v>20293</v>
      </c>
      <c r="H3693" s="1">
        <v>45120.971550925926</v>
      </c>
      <c r="I3693" t="s">
        <v>17974</v>
      </c>
      <c r="J3693" s="1">
        <v>45120.971550925926</v>
      </c>
      <c r="K3693" t="s">
        <v>17974</v>
      </c>
    </row>
    <row r="3694" spans="1:11">
      <c r="A3694">
        <v>43004</v>
      </c>
      <c r="B3694" t="s">
        <v>237</v>
      </c>
      <c r="C3694">
        <v>50310000</v>
      </c>
      <c r="D3694" t="s">
        <v>15534</v>
      </c>
      <c r="E3694" t="s">
        <v>15544</v>
      </c>
      <c r="F3694" t="s">
        <v>15550</v>
      </c>
      <c r="G3694" t="s">
        <v>18468</v>
      </c>
      <c r="H3694" s="1">
        <v>45120.975844907407</v>
      </c>
      <c r="I3694" t="s">
        <v>16665</v>
      </c>
      <c r="J3694" s="1">
        <v>45120.975844907407</v>
      </c>
      <c r="K3694" t="s">
        <v>16665</v>
      </c>
    </row>
    <row r="3695" spans="1:11">
      <c r="A3695">
        <v>11208</v>
      </c>
      <c r="B3695" t="s">
        <v>20294</v>
      </c>
      <c r="C3695">
        <v>50905006</v>
      </c>
      <c r="D3695" t="s">
        <v>15534</v>
      </c>
      <c r="E3695" t="s">
        <v>15535</v>
      </c>
      <c r="F3695" t="s">
        <v>15536</v>
      </c>
      <c r="G3695" t="s">
        <v>20295</v>
      </c>
      <c r="H3695" s="1">
        <v>45120.976400462961</v>
      </c>
      <c r="I3695" t="s">
        <v>18414</v>
      </c>
      <c r="J3695" s="1">
        <v>45121.003865740742</v>
      </c>
      <c r="K3695" t="s">
        <v>18414</v>
      </c>
    </row>
    <row r="3696" spans="1:11">
      <c r="A3696">
        <v>43005</v>
      </c>
      <c r="B3696" t="s">
        <v>251</v>
      </c>
      <c r="C3696">
        <v>50310000</v>
      </c>
      <c r="D3696" t="s">
        <v>15534</v>
      </c>
      <c r="E3696" t="s">
        <v>15544</v>
      </c>
      <c r="F3696" t="s">
        <v>15550</v>
      </c>
      <c r="G3696" t="s">
        <v>18468</v>
      </c>
      <c r="H3696" s="1">
        <v>45120.9768287037</v>
      </c>
      <c r="I3696" t="s">
        <v>16665</v>
      </c>
      <c r="J3696" s="1">
        <v>45120.9768287037</v>
      </c>
      <c r="K3696" t="s">
        <v>16665</v>
      </c>
    </row>
    <row r="3697" spans="1:11">
      <c r="A3697">
        <v>43005</v>
      </c>
      <c r="B3697" t="s">
        <v>251</v>
      </c>
      <c r="C3697">
        <v>50355000</v>
      </c>
      <c r="D3697" t="s">
        <v>15534</v>
      </c>
      <c r="E3697" t="s">
        <v>15586</v>
      </c>
      <c r="F3697" t="s">
        <v>15536</v>
      </c>
      <c r="G3697" t="s">
        <v>20288</v>
      </c>
      <c r="H3697" s="1">
        <v>45120.979432870372</v>
      </c>
      <c r="I3697" t="s">
        <v>16665</v>
      </c>
      <c r="J3697" s="1">
        <v>45120.979432870372</v>
      </c>
      <c r="K3697" t="s">
        <v>16665</v>
      </c>
    </row>
    <row r="3698" spans="1:11">
      <c r="A3698">
        <v>43023</v>
      </c>
      <c r="B3698" t="s">
        <v>253</v>
      </c>
      <c r="C3698">
        <v>50355000</v>
      </c>
      <c r="D3698" t="s">
        <v>15534</v>
      </c>
      <c r="E3698" t="s">
        <v>15586</v>
      </c>
      <c r="F3698" t="s">
        <v>15536</v>
      </c>
      <c r="G3698" t="s">
        <v>20288</v>
      </c>
      <c r="H3698" s="1">
        <v>45120.97960648148</v>
      </c>
      <c r="I3698" t="s">
        <v>16665</v>
      </c>
      <c r="J3698" s="1">
        <v>45120.97960648148</v>
      </c>
      <c r="K3698" t="s">
        <v>16665</v>
      </c>
    </row>
    <row r="3699" spans="1:11">
      <c r="A3699">
        <v>8786</v>
      </c>
      <c r="B3699" t="s">
        <v>20296</v>
      </c>
      <c r="C3699">
        <v>50355000</v>
      </c>
      <c r="D3699" t="s">
        <v>15534</v>
      </c>
      <c r="E3699" t="s">
        <v>15554</v>
      </c>
      <c r="F3699" t="s">
        <v>15536</v>
      </c>
      <c r="G3699" t="s">
        <v>20297</v>
      </c>
      <c r="H3699" s="1">
        <v>45120.980243055557</v>
      </c>
      <c r="I3699" t="s">
        <v>16665</v>
      </c>
      <c r="J3699" s="1">
        <v>45120.980243055557</v>
      </c>
      <c r="K3699" t="s">
        <v>16665</v>
      </c>
    </row>
    <row r="3700" spans="1:11">
      <c r="A3700">
        <v>126121</v>
      </c>
      <c r="B3700" t="s">
        <v>18434</v>
      </c>
      <c r="C3700">
        <v>50355000</v>
      </c>
      <c r="D3700" t="s">
        <v>15534</v>
      </c>
      <c r="E3700" t="s">
        <v>15544</v>
      </c>
      <c r="F3700" t="s">
        <v>15550</v>
      </c>
      <c r="G3700" t="s">
        <v>20298</v>
      </c>
      <c r="H3700" s="1">
        <v>45120.980868055558</v>
      </c>
      <c r="I3700" t="s">
        <v>17644</v>
      </c>
      <c r="J3700" s="1">
        <v>45120.980868055558</v>
      </c>
      <c r="K3700" t="s">
        <v>17644</v>
      </c>
    </row>
    <row r="3701" spans="1:11">
      <c r="A3701">
        <v>11705</v>
      </c>
      <c r="B3701" t="s">
        <v>18487</v>
      </c>
      <c r="C3701">
        <v>50366000</v>
      </c>
      <c r="D3701" t="s">
        <v>15534</v>
      </c>
      <c r="E3701" t="s">
        <v>15535</v>
      </c>
      <c r="F3701" t="s">
        <v>15536</v>
      </c>
      <c r="G3701" t="s">
        <v>20299</v>
      </c>
      <c r="H3701" s="1">
        <v>45120.983819444446</v>
      </c>
      <c r="I3701" t="s">
        <v>18222</v>
      </c>
      <c r="J3701" s="1">
        <v>45120.983819444446</v>
      </c>
      <c r="K3701" t="s">
        <v>18222</v>
      </c>
    </row>
    <row r="3702" spans="1:11">
      <c r="A3702">
        <v>11705</v>
      </c>
      <c r="B3702" t="s">
        <v>18487</v>
      </c>
      <c r="C3702">
        <v>50915000</v>
      </c>
      <c r="D3702" t="s">
        <v>15534</v>
      </c>
      <c r="E3702" t="s">
        <v>15549</v>
      </c>
      <c r="F3702" t="s">
        <v>15550</v>
      </c>
      <c r="G3702" t="s">
        <v>20300</v>
      </c>
      <c r="H3702" s="1">
        <v>45120.9841087963</v>
      </c>
      <c r="I3702" t="s">
        <v>18222</v>
      </c>
      <c r="J3702" s="1">
        <v>45120.9841087963</v>
      </c>
      <c r="K3702" t="s">
        <v>18222</v>
      </c>
    </row>
    <row r="3703" spans="1:11">
      <c r="A3703">
        <v>9172</v>
      </c>
      <c r="B3703" t="s">
        <v>19066</v>
      </c>
      <c r="C3703">
        <v>50321000</v>
      </c>
      <c r="D3703" t="s">
        <v>15534</v>
      </c>
      <c r="E3703" t="s">
        <v>15554</v>
      </c>
      <c r="F3703" t="s">
        <v>15550</v>
      </c>
      <c r="G3703" t="s">
        <v>20301</v>
      </c>
      <c r="H3703" s="1">
        <v>45120.984386574077</v>
      </c>
      <c r="I3703" t="s">
        <v>15944</v>
      </c>
      <c r="J3703" s="1">
        <v>45120.984386574077</v>
      </c>
      <c r="K3703" t="s">
        <v>15944</v>
      </c>
    </row>
    <row r="3704" spans="1:11">
      <c r="A3704">
        <v>11705</v>
      </c>
      <c r="B3704" t="s">
        <v>18487</v>
      </c>
      <c r="C3704">
        <v>50321000</v>
      </c>
      <c r="D3704" t="s">
        <v>15534</v>
      </c>
      <c r="E3704" t="s">
        <v>15544</v>
      </c>
      <c r="F3704" t="s">
        <v>15536</v>
      </c>
      <c r="H3704" s="1">
        <v>45120.984398148146</v>
      </c>
      <c r="I3704" t="s">
        <v>18222</v>
      </c>
      <c r="J3704" s="1">
        <v>45120.984398148146</v>
      </c>
      <c r="K3704" t="s">
        <v>18222</v>
      </c>
    </row>
    <row r="3705" spans="1:11">
      <c r="A3705">
        <v>11710</v>
      </c>
      <c r="B3705" t="s">
        <v>18494</v>
      </c>
      <c r="C3705">
        <v>50905000</v>
      </c>
      <c r="D3705" t="s">
        <v>15534</v>
      </c>
      <c r="E3705" t="s">
        <v>15540</v>
      </c>
      <c r="F3705" t="s">
        <v>15550</v>
      </c>
      <c r="G3705" t="s">
        <v>20302</v>
      </c>
      <c r="H3705" s="1">
        <v>45120.985023148147</v>
      </c>
      <c r="I3705" t="s">
        <v>18222</v>
      </c>
      <c r="J3705" s="1">
        <v>45120.985023148147</v>
      </c>
      <c r="K3705" t="s">
        <v>18222</v>
      </c>
    </row>
    <row r="3706" spans="1:11">
      <c r="A3706">
        <v>43004</v>
      </c>
      <c r="B3706" t="s">
        <v>237</v>
      </c>
      <c r="C3706">
        <v>50230000</v>
      </c>
      <c r="D3706" t="s">
        <v>15534</v>
      </c>
      <c r="E3706" t="s">
        <v>15586</v>
      </c>
      <c r="F3706" t="s">
        <v>15536</v>
      </c>
      <c r="G3706" t="s">
        <v>20303</v>
      </c>
      <c r="H3706" s="1">
        <v>45120.985648148147</v>
      </c>
      <c r="I3706" t="s">
        <v>16665</v>
      </c>
      <c r="J3706" s="1">
        <v>45120.985648148147</v>
      </c>
      <c r="K3706" t="s">
        <v>16665</v>
      </c>
    </row>
    <row r="3707" spans="1:11">
      <c r="A3707">
        <v>43023</v>
      </c>
      <c r="B3707" t="s">
        <v>253</v>
      </c>
      <c r="C3707">
        <v>50230000</v>
      </c>
      <c r="D3707" t="s">
        <v>15534</v>
      </c>
      <c r="E3707" t="s">
        <v>15586</v>
      </c>
      <c r="F3707" t="s">
        <v>15536</v>
      </c>
      <c r="G3707" t="s">
        <v>20304</v>
      </c>
      <c r="H3707" s="1">
        <v>45120.985983796294</v>
      </c>
      <c r="I3707" t="s">
        <v>16665</v>
      </c>
      <c r="J3707" s="1">
        <v>45120.985983796294</v>
      </c>
      <c r="K3707" t="s">
        <v>16665</v>
      </c>
    </row>
    <row r="3708" spans="1:11">
      <c r="A3708">
        <v>60106</v>
      </c>
      <c r="B3708" t="s">
        <v>20305</v>
      </c>
      <c r="C3708">
        <v>50355210</v>
      </c>
      <c r="D3708" t="s">
        <v>15534</v>
      </c>
      <c r="E3708" t="s">
        <v>15586</v>
      </c>
      <c r="F3708" t="s">
        <v>15536</v>
      </c>
      <c r="G3708" t="s">
        <v>20306</v>
      </c>
      <c r="H3708" s="1">
        <v>45120.986689814818</v>
      </c>
      <c r="I3708" t="s">
        <v>17688</v>
      </c>
      <c r="J3708" s="1">
        <v>45120.986689814818</v>
      </c>
      <c r="K3708" t="s">
        <v>17688</v>
      </c>
    </row>
    <row r="3709" spans="1:11">
      <c r="A3709">
        <v>3060</v>
      </c>
      <c r="B3709" t="s">
        <v>20307</v>
      </c>
      <c r="C3709">
        <v>51220000</v>
      </c>
      <c r="D3709" t="s">
        <v>15534</v>
      </c>
      <c r="E3709" t="s">
        <v>15554</v>
      </c>
      <c r="F3709" t="s">
        <v>15550</v>
      </c>
      <c r="G3709" t="s">
        <v>18471</v>
      </c>
      <c r="H3709" s="1">
        <v>45120.987453703703</v>
      </c>
      <c r="I3709" t="s">
        <v>17688</v>
      </c>
      <c r="J3709" s="1">
        <v>45120.987453703703</v>
      </c>
      <c r="K3709" t="s">
        <v>17688</v>
      </c>
    </row>
    <row r="3710" spans="1:11">
      <c r="A3710">
        <v>11710</v>
      </c>
      <c r="B3710" t="s">
        <v>18494</v>
      </c>
      <c r="C3710">
        <v>50305028</v>
      </c>
      <c r="D3710" t="s">
        <v>15534</v>
      </c>
      <c r="E3710" t="s">
        <v>15544</v>
      </c>
      <c r="F3710" t="s">
        <v>15536</v>
      </c>
      <c r="G3710" t="s">
        <v>20308</v>
      </c>
      <c r="H3710" s="1">
        <v>45120.987546296295</v>
      </c>
      <c r="I3710" t="s">
        <v>18222</v>
      </c>
      <c r="J3710" s="1">
        <v>45120.987546296295</v>
      </c>
      <c r="K3710" t="s">
        <v>18222</v>
      </c>
    </row>
    <row r="3711" spans="1:11">
      <c r="A3711">
        <v>10535</v>
      </c>
      <c r="B3711" t="s">
        <v>20309</v>
      </c>
      <c r="C3711">
        <v>50365000</v>
      </c>
      <c r="D3711" t="s">
        <v>15534</v>
      </c>
      <c r="E3711" t="s">
        <v>15687</v>
      </c>
      <c r="F3711" t="s">
        <v>15550</v>
      </c>
      <c r="G3711" t="s">
        <v>20310</v>
      </c>
      <c r="H3711" s="1">
        <v>45120.989849537036</v>
      </c>
      <c r="I3711" t="s">
        <v>16551</v>
      </c>
      <c r="J3711" s="1">
        <v>45120.989849537036</v>
      </c>
      <c r="K3711" t="s">
        <v>16551</v>
      </c>
    </row>
    <row r="3712" spans="1:11">
      <c r="A3712">
        <v>14280</v>
      </c>
      <c r="B3712" t="s">
        <v>16799</v>
      </c>
      <c r="C3712">
        <v>50305025</v>
      </c>
      <c r="D3712" t="s">
        <v>15534</v>
      </c>
      <c r="E3712" t="s">
        <v>15544</v>
      </c>
      <c r="F3712" t="s">
        <v>15550</v>
      </c>
      <c r="G3712" t="s">
        <v>20311</v>
      </c>
      <c r="H3712" s="1">
        <v>45120.990162037036</v>
      </c>
      <c r="I3712" t="s">
        <v>16398</v>
      </c>
      <c r="J3712" s="1">
        <v>45120.990162037036</v>
      </c>
      <c r="K3712" t="s">
        <v>16398</v>
      </c>
    </row>
    <row r="3713" spans="1:11">
      <c r="A3713">
        <v>20525</v>
      </c>
      <c r="B3713" t="s">
        <v>18500</v>
      </c>
      <c r="C3713">
        <v>50320000</v>
      </c>
      <c r="D3713" t="s">
        <v>15534</v>
      </c>
      <c r="E3713" t="s">
        <v>15544</v>
      </c>
      <c r="F3713" t="s">
        <v>15550</v>
      </c>
      <c r="G3713" t="s">
        <v>20312</v>
      </c>
      <c r="H3713" s="1">
        <v>45120.992581018516</v>
      </c>
      <c r="I3713" t="s">
        <v>16551</v>
      </c>
      <c r="J3713" s="1">
        <v>45120.994027777779</v>
      </c>
      <c r="K3713" t="s">
        <v>16551</v>
      </c>
    </row>
    <row r="3714" spans="1:11">
      <c r="A3714">
        <v>8704</v>
      </c>
      <c r="B3714" t="s">
        <v>16797</v>
      </c>
      <c r="C3714">
        <v>51220000</v>
      </c>
      <c r="D3714" t="s">
        <v>15534</v>
      </c>
      <c r="E3714" t="s">
        <v>15554</v>
      </c>
      <c r="F3714" t="s">
        <v>15536</v>
      </c>
      <c r="G3714" t="s">
        <v>20313</v>
      </c>
      <c r="H3714" s="1">
        <v>45120.994583333333</v>
      </c>
      <c r="I3714" t="s">
        <v>16398</v>
      </c>
      <c r="J3714" s="1">
        <v>45120.994583333333</v>
      </c>
      <c r="K3714" t="s">
        <v>16398</v>
      </c>
    </row>
    <row r="3715" spans="1:11">
      <c r="A3715">
        <v>11070</v>
      </c>
      <c r="B3715" t="s">
        <v>20314</v>
      </c>
      <c r="C3715">
        <v>50305025</v>
      </c>
      <c r="D3715" t="s">
        <v>15534</v>
      </c>
      <c r="E3715" t="s">
        <v>15544</v>
      </c>
      <c r="F3715" t="s">
        <v>15550</v>
      </c>
      <c r="G3715" t="s">
        <v>20315</v>
      </c>
      <c r="H3715" s="1">
        <v>45121.000983796293</v>
      </c>
      <c r="I3715" t="s">
        <v>18508</v>
      </c>
      <c r="J3715" s="1">
        <v>45121.000983796293</v>
      </c>
      <c r="K3715" t="s">
        <v>18508</v>
      </c>
    </row>
    <row r="3716" spans="1:11">
      <c r="A3716">
        <v>20460</v>
      </c>
      <c r="B3716" t="s">
        <v>18023</v>
      </c>
      <c r="C3716">
        <v>50320000</v>
      </c>
      <c r="D3716" t="s">
        <v>15534</v>
      </c>
      <c r="E3716" t="s">
        <v>15554</v>
      </c>
      <c r="F3716" t="s">
        <v>15536</v>
      </c>
      <c r="G3716" t="s">
        <v>20316</v>
      </c>
      <c r="H3716" s="1">
        <v>45121.00708333333</v>
      </c>
      <c r="I3716" t="s">
        <v>18020</v>
      </c>
      <c r="J3716" s="1">
        <v>45121.00708333333</v>
      </c>
      <c r="K3716" t="s">
        <v>18020</v>
      </c>
    </row>
    <row r="3717" spans="1:11">
      <c r="A3717">
        <v>82724</v>
      </c>
      <c r="B3717" t="s">
        <v>20317</v>
      </c>
      <c r="C3717">
        <v>50366000</v>
      </c>
      <c r="D3717" t="s">
        <v>15534</v>
      </c>
      <c r="E3717" t="s">
        <v>15544</v>
      </c>
      <c r="F3717" t="s">
        <v>15550</v>
      </c>
      <c r="G3717" t="s">
        <v>20318</v>
      </c>
      <c r="H3717" s="1">
        <v>45121.008912037039</v>
      </c>
      <c r="I3717" t="s">
        <v>16345</v>
      </c>
      <c r="J3717" s="1">
        <v>45121.058541666665</v>
      </c>
      <c r="K3717" t="s">
        <v>18508</v>
      </c>
    </row>
    <row r="3718" spans="1:11">
      <c r="A3718">
        <v>8519</v>
      </c>
      <c r="B3718" t="s">
        <v>18512</v>
      </c>
      <c r="C3718">
        <v>50340000</v>
      </c>
      <c r="D3718" t="s">
        <v>15534</v>
      </c>
      <c r="E3718" t="s">
        <v>15554</v>
      </c>
      <c r="F3718" t="s">
        <v>15536</v>
      </c>
      <c r="G3718" t="s">
        <v>20319</v>
      </c>
      <c r="H3718" s="1">
        <v>45121.021145833336</v>
      </c>
      <c r="I3718" t="s">
        <v>18020</v>
      </c>
      <c r="J3718" s="1">
        <v>45121.021145833336</v>
      </c>
      <c r="K3718" t="s">
        <v>18020</v>
      </c>
    </row>
    <row r="3719" spans="1:11">
      <c r="A3719">
        <v>20760</v>
      </c>
      <c r="B3719" t="s">
        <v>18506</v>
      </c>
      <c r="C3719">
        <v>50355000</v>
      </c>
      <c r="D3719" t="s">
        <v>15534</v>
      </c>
      <c r="E3719" t="s">
        <v>15535</v>
      </c>
      <c r="F3719" t="s">
        <v>15536</v>
      </c>
      <c r="G3719" t="s">
        <v>20320</v>
      </c>
      <c r="H3719" s="1">
        <v>45121.021817129629</v>
      </c>
      <c r="I3719" t="s">
        <v>18508</v>
      </c>
      <c r="J3719" s="1">
        <v>45121.021817129629</v>
      </c>
      <c r="K3719" t="s">
        <v>18508</v>
      </c>
    </row>
    <row r="3720" spans="1:11">
      <c r="A3720">
        <v>20760</v>
      </c>
      <c r="B3720" t="s">
        <v>18506</v>
      </c>
      <c r="C3720">
        <v>50321000</v>
      </c>
      <c r="D3720" t="s">
        <v>15534</v>
      </c>
      <c r="E3720" t="s">
        <v>15554</v>
      </c>
      <c r="F3720" t="s">
        <v>15550</v>
      </c>
      <c r="G3720" t="s">
        <v>17723</v>
      </c>
      <c r="H3720" s="1">
        <v>45121.023148148146</v>
      </c>
      <c r="I3720" t="s">
        <v>16345</v>
      </c>
      <c r="J3720" s="1">
        <v>45121.023148148146</v>
      </c>
      <c r="K3720" t="s">
        <v>16345</v>
      </c>
    </row>
    <row r="3721" spans="1:11">
      <c r="A3721">
        <v>11133</v>
      </c>
      <c r="B3721" t="s">
        <v>18533</v>
      </c>
      <c r="C3721">
        <v>50321000</v>
      </c>
      <c r="D3721" t="s">
        <v>15534</v>
      </c>
      <c r="E3721" t="s">
        <v>15544</v>
      </c>
      <c r="F3721" t="s">
        <v>15550</v>
      </c>
      <c r="G3721" t="s">
        <v>20321</v>
      </c>
      <c r="H3721" s="1">
        <v>45121.036678240744</v>
      </c>
      <c r="I3721" t="s">
        <v>18535</v>
      </c>
      <c r="J3721" s="1">
        <v>45121.036678240744</v>
      </c>
      <c r="K3721" t="s">
        <v>18535</v>
      </c>
    </row>
    <row r="3722" spans="1:11">
      <c r="A3722">
        <v>11133</v>
      </c>
      <c r="B3722" t="s">
        <v>18533</v>
      </c>
      <c r="C3722">
        <v>50305025</v>
      </c>
      <c r="D3722" t="s">
        <v>15534</v>
      </c>
      <c r="E3722" t="s">
        <v>15544</v>
      </c>
      <c r="F3722" t="s">
        <v>15550</v>
      </c>
      <c r="G3722" t="s">
        <v>20322</v>
      </c>
      <c r="H3722" s="1">
        <v>45121.040925925925</v>
      </c>
      <c r="I3722" t="s">
        <v>18535</v>
      </c>
      <c r="J3722" s="1">
        <v>45121.040925925925</v>
      </c>
      <c r="K3722" t="s">
        <v>18535</v>
      </c>
    </row>
    <row r="3723" spans="1:11">
      <c r="A3723">
        <v>126147</v>
      </c>
      <c r="B3723" t="s">
        <v>18220</v>
      </c>
      <c r="C3723">
        <v>50320000</v>
      </c>
      <c r="D3723" t="s">
        <v>15534</v>
      </c>
      <c r="E3723" t="s">
        <v>15544</v>
      </c>
      <c r="F3723" t="s">
        <v>15550</v>
      </c>
      <c r="G3723" t="s">
        <v>20323</v>
      </c>
      <c r="H3723" s="1">
        <v>45121.04315972222</v>
      </c>
      <c r="I3723" t="s">
        <v>18222</v>
      </c>
      <c r="J3723" s="1">
        <v>45121.04315972222</v>
      </c>
      <c r="K3723" t="s">
        <v>18222</v>
      </c>
    </row>
    <row r="3724" spans="1:11">
      <c r="A3724">
        <v>126148</v>
      </c>
      <c r="B3724" t="s">
        <v>18530</v>
      </c>
      <c r="C3724">
        <v>51220000</v>
      </c>
      <c r="D3724" t="s">
        <v>15534</v>
      </c>
      <c r="E3724" t="s">
        <v>15554</v>
      </c>
      <c r="F3724" t="s">
        <v>15550</v>
      </c>
      <c r="G3724" t="s">
        <v>20324</v>
      </c>
      <c r="H3724" s="1">
        <v>45121.044942129629</v>
      </c>
      <c r="I3724" t="s">
        <v>18222</v>
      </c>
      <c r="J3724" s="1">
        <v>45121.044942129629</v>
      </c>
      <c r="K3724" t="s">
        <v>18222</v>
      </c>
    </row>
    <row r="3725" spans="1:11">
      <c r="A3725">
        <v>11066</v>
      </c>
      <c r="B3725" t="s">
        <v>20325</v>
      </c>
      <c r="C3725">
        <v>50905006</v>
      </c>
      <c r="D3725" t="s">
        <v>15534</v>
      </c>
      <c r="E3725" t="s">
        <v>15540</v>
      </c>
      <c r="F3725" t="s">
        <v>15550</v>
      </c>
      <c r="G3725" t="s">
        <v>20326</v>
      </c>
      <c r="H3725" s="1">
        <v>45121.045798611114</v>
      </c>
      <c r="I3725" t="s">
        <v>18508</v>
      </c>
      <c r="J3725" s="1">
        <v>45121.045798611114</v>
      </c>
      <c r="K3725" t="s">
        <v>18508</v>
      </c>
    </row>
    <row r="3726" spans="1:11">
      <c r="A3726">
        <v>11705</v>
      </c>
      <c r="B3726" t="s">
        <v>18487</v>
      </c>
      <c r="C3726">
        <v>51220000</v>
      </c>
      <c r="D3726" t="s">
        <v>15534</v>
      </c>
      <c r="E3726" t="s">
        <v>15554</v>
      </c>
      <c r="F3726" t="s">
        <v>15550</v>
      </c>
      <c r="G3726" t="s">
        <v>20327</v>
      </c>
      <c r="H3726" s="1">
        <v>45121.049027777779</v>
      </c>
      <c r="I3726" t="s">
        <v>18222</v>
      </c>
      <c r="J3726" s="1">
        <v>45121.049027777779</v>
      </c>
      <c r="K3726" t="s">
        <v>18222</v>
      </c>
    </row>
    <row r="3727" spans="1:11">
      <c r="A3727">
        <v>8972</v>
      </c>
      <c r="B3727" t="s">
        <v>20328</v>
      </c>
      <c r="C3727">
        <v>50366000</v>
      </c>
      <c r="D3727" t="s">
        <v>15534</v>
      </c>
      <c r="E3727" t="s">
        <v>15544</v>
      </c>
      <c r="F3727" t="s">
        <v>15550</v>
      </c>
      <c r="G3727" t="s">
        <v>20329</v>
      </c>
      <c r="H3727" s="1">
        <v>45121.050717592596</v>
      </c>
      <c r="I3727" t="s">
        <v>18508</v>
      </c>
      <c r="J3727" s="1">
        <v>45121.050717592596</v>
      </c>
      <c r="K3727" t="s">
        <v>18508</v>
      </c>
    </row>
    <row r="3728" spans="1:11">
      <c r="A3728">
        <v>10685</v>
      </c>
      <c r="B3728" t="s">
        <v>18400</v>
      </c>
      <c r="C3728">
        <v>50905006</v>
      </c>
      <c r="D3728" t="s">
        <v>15534</v>
      </c>
      <c r="E3728" t="s">
        <v>15554</v>
      </c>
      <c r="F3728" t="s">
        <v>15550</v>
      </c>
      <c r="G3728" t="s">
        <v>20330</v>
      </c>
      <c r="H3728" s="1">
        <v>45121.052766203706</v>
      </c>
      <c r="I3728" t="s">
        <v>18020</v>
      </c>
      <c r="J3728" s="1">
        <v>45121.052766203706</v>
      </c>
      <c r="K3728" t="s">
        <v>18020</v>
      </c>
    </row>
    <row r="3729" spans="1:11">
      <c r="A3729">
        <v>11075</v>
      </c>
      <c r="B3729" t="s">
        <v>20331</v>
      </c>
      <c r="C3729">
        <v>55300000</v>
      </c>
      <c r="D3729" t="s">
        <v>15534</v>
      </c>
      <c r="E3729" t="s">
        <v>15554</v>
      </c>
      <c r="F3729" t="s">
        <v>15550</v>
      </c>
      <c r="G3729" t="s">
        <v>20332</v>
      </c>
      <c r="H3729" s="1">
        <v>45121.0546412037</v>
      </c>
      <c r="I3729" t="s">
        <v>18508</v>
      </c>
      <c r="J3729" s="1">
        <v>45121.0546412037</v>
      </c>
      <c r="K3729" t="s">
        <v>18508</v>
      </c>
    </row>
    <row r="3730" spans="1:11">
      <c r="A3730">
        <v>20545</v>
      </c>
      <c r="B3730" t="s">
        <v>20333</v>
      </c>
      <c r="C3730">
        <v>50355035</v>
      </c>
      <c r="D3730" t="s">
        <v>15534</v>
      </c>
      <c r="E3730" t="s">
        <v>15544</v>
      </c>
      <c r="F3730" t="s">
        <v>15550</v>
      </c>
      <c r="G3730" t="s">
        <v>20334</v>
      </c>
      <c r="H3730" s="1">
        <v>45121.056192129632</v>
      </c>
      <c r="I3730" t="s">
        <v>16551</v>
      </c>
      <c r="J3730" s="1">
        <v>45121.056192129632</v>
      </c>
      <c r="K3730" t="s">
        <v>16551</v>
      </c>
    </row>
    <row r="3731" spans="1:11">
      <c r="A3731">
        <v>11885</v>
      </c>
      <c r="B3731" t="s">
        <v>18546</v>
      </c>
      <c r="C3731">
        <v>50350000</v>
      </c>
      <c r="D3731" t="s">
        <v>15534</v>
      </c>
      <c r="E3731" t="s">
        <v>15535</v>
      </c>
      <c r="F3731" t="s">
        <v>15550</v>
      </c>
      <c r="G3731" t="s">
        <v>20335</v>
      </c>
      <c r="H3731" s="1">
        <v>45121.056342592594</v>
      </c>
      <c r="I3731" t="s">
        <v>16438</v>
      </c>
      <c r="J3731" s="1">
        <v>45121.056342592594</v>
      </c>
      <c r="K3731" t="s">
        <v>16438</v>
      </c>
    </row>
    <row r="3732" spans="1:11">
      <c r="A3732">
        <v>83074</v>
      </c>
      <c r="B3732" t="s">
        <v>18556</v>
      </c>
      <c r="C3732">
        <v>57300000</v>
      </c>
      <c r="D3732" t="s">
        <v>15534</v>
      </c>
      <c r="E3732" t="s">
        <v>15586</v>
      </c>
      <c r="F3732" t="s">
        <v>15536</v>
      </c>
      <c r="G3732" t="s">
        <v>20336</v>
      </c>
      <c r="H3732" s="1">
        <v>45121.064293981479</v>
      </c>
      <c r="I3732" t="s">
        <v>16551</v>
      </c>
      <c r="J3732" s="1">
        <v>45121.064293981479</v>
      </c>
      <c r="K3732" t="s">
        <v>16551</v>
      </c>
    </row>
    <row r="3733" spans="1:11">
      <c r="A3733">
        <v>10682</v>
      </c>
      <c r="B3733" t="s">
        <v>20337</v>
      </c>
      <c r="C3733">
        <v>58200002</v>
      </c>
      <c r="D3733" t="s">
        <v>15534</v>
      </c>
      <c r="E3733" t="s">
        <v>15535</v>
      </c>
      <c r="F3733" t="s">
        <v>15536</v>
      </c>
      <c r="G3733" t="s">
        <v>20338</v>
      </c>
      <c r="H3733" s="1">
        <v>45121.06521990741</v>
      </c>
      <c r="I3733" t="s">
        <v>18020</v>
      </c>
      <c r="J3733" s="1">
        <v>45121.06521990741</v>
      </c>
      <c r="K3733" t="s">
        <v>18020</v>
      </c>
    </row>
    <row r="3734" spans="1:11">
      <c r="A3734">
        <v>10592</v>
      </c>
      <c r="B3734" t="s">
        <v>19452</v>
      </c>
      <c r="C3734">
        <v>50305025</v>
      </c>
      <c r="D3734" t="s">
        <v>15534</v>
      </c>
      <c r="E3734" t="s">
        <v>15586</v>
      </c>
      <c r="F3734" t="s">
        <v>15536</v>
      </c>
      <c r="G3734" t="s">
        <v>20339</v>
      </c>
      <c r="H3734" s="1">
        <v>45121.066574074073</v>
      </c>
      <c r="I3734" t="s">
        <v>18325</v>
      </c>
      <c r="J3734" s="1">
        <v>45121.066574074073</v>
      </c>
      <c r="K3734" t="s">
        <v>18325</v>
      </c>
    </row>
    <row r="3735" spans="1:11">
      <c r="A3735">
        <v>83090</v>
      </c>
      <c r="B3735" t="s">
        <v>18565</v>
      </c>
      <c r="C3735">
        <v>50321000</v>
      </c>
      <c r="D3735" t="s">
        <v>15534</v>
      </c>
      <c r="E3735" t="s">
        <v>15544</v>
      </c>
      <c r="F3735" t="s">
        <v>15550</v>
      </c>
      <c r="G3735" t="s">
        <v>20340</v>
      </c>
      <c r="H3735" s="1">
        <v>45121.066840277781</v>
      </c>
      <c r="I3735" t="s">
        <v>16551</v>
      </c>
      <c r="J3735" s="1">
        <v>45121.066840277781</v>
      </c>
      <c r="K3735" t="s">
        <v>16551</v>
      </c>
    </row>
    <row r="3736" spans="1:11">
      <c r="A3736">
        <v>20606</v>
      </c>
      <c r="B3736" t="s">
        <v>4088</v>
      </c>
      <c r="C3736">
        <v>50310000</v>
      </c>
      <c r="D3736" t="s">
        <v>15534</v>
      </c>
      <c r="E3736" t="s">
        <v>15544</v>
      </c>
      <c r="F3736" t="s">
        <v>15550</v>
      </c>
      <c r="G3736" t="s">
        <v>18581</v>
      </c>
      <c r="H3736" s="1">
        <v>45121.068020833336</v>
      </c>
      <c r="I3736" t="s">
        <v>18371</v>
      </c>
      <c r="J3736" s="1">
        <v>45121.091828703706</v>
      </c>
      <c r="K3736" t="s">
        <v>18371</v>
      </c>
    </row>
    <row r="3737" spans="1:11">
      <c r="A3737">
        <v>10695</v>
      </c>
      <c r="B3737" t="s">
        <v>18560</v>
      </c>
      <c r="C3737">
        <v>51210000</v>
      </c>
      <c r="D3737" t="s">
        <v>15534</v>
      </c>
      <c r="E3737" t="s">
        <v>15554</v>
      </c>
      <c r="F3737" t="s">
        <v>15536</v>
      </c>
      <c r="G3737" t="s">
        <v>20341</v>
      </c>
      <c r="H3737" s="1">
        <v>45121.068055555559</v>
      </c>
      <c r="I3737" t="s">
        <v>18020</v>
      </c>
      <c r="J3737" s="1">
        <v>45121.068055555559</v>
      </c>
      <c r="K3737" t="s">
        <v>18020</v>
      </c>
    </row>
    <row r="3738" spans="1:11">
      <c r="A3738">
        <v>83090</v>
      </c>
      <c r="B3738" t="s">
        <v>18565</v>
      </c>
      <c r="C3738">
        <v>51220000</v>
      </c>
      <c r="D3738" t="s">
        <v>15534</v>
      </c>
      <c r="E3738" t="s">
        <v>15576</v>
      </c>
      <c r="F3738" t="s">
        <v>15536</v>
      </c>
      <c r="G3738" t="s">
        <v>20342</v>
      </c>
      <c r="H3738" s="1">
        <v>45121.070162037038</v>
      </c>
      <c r="I3738" t="s">
        <v>16551</v>
      </c>
      <c r="J3738" s="1">
        <v>45121.070856481485</v>
      </c>
      <c r="K3738" t="s">
        <v>16551</v>
      </c>
    </row>
    <row r="3739" spans="1:11">
      <c r="A3739">
        <v>83090</v>
      </c>
      <c r="B3739" t="s">
        <v>18565</v>
      </c>
      <c r="C3739">
        <v>51230000</v>
      </c>
      <c r="D3739" t="s">
        <v>15534</v>
      </c>
      <c r="E3739" t="s">
        <v>15576</v>
      </c>
      <c r="F3739" t="s">
        <v>15536</v>
      </c>
      <c r="G3739" t="s">
        <v>20343</v>
      </c>
      <c r="H3739" s="1">
        <v>45121.070671296293</v>
      </c>
      <c r="I3739" t="s">
        <v>16551</v>
      </c>
      <c r="J3739" s="1">
        <v>45121.070671296293</v>
      </c>
      <c r="K3739" t="s">
        <v>16551</v>
      </c>
    </row>
    <row r="3740" spans="1:11">
      <c r="A3740">
        <v>8737</v>
      </c>
      <c r="B3740" t="s">
        <v>20344</v>
      </c>
      <c r="C3740">
        <v>50905006</v>
      </c>
      <c r="D3740" t="s">
        <v>15534</v>
      </c>
      <c r="E3740" t="s">
        <v>15554</v>
      </c>
      <c r="F3740" t="s">
        <v>15536</v>
      </c>
      <c r="G3740" t="s">
        <v>20345</v>
      </c>
      <c r="H3740" s="1">
        <v>45121.074143518519</v>
      </c>
      <c r="I3740" t="s">
        <v>18020</v>
      </c>
      <c r="J3740" s="1">
        <v>45121.074143518519</v>
      </c>
      <c r="K3740" t="s">
        <v>18020</v>
      </c>
    </row>
    <row r="3741" spans="1:11">
      <c r="A3741">
        <v>20635</v>
      </c>
      <c r="B3741" t="s">
        <v>20346</v>
      </c>
      <c r="C3741">
        <v>50320000</v>
      </c>
      <c r="D3741" t="s">
        <v>15534</v>
      </c>
      <c r="E3741" t="s">
        <v>15687</v>
      </c>
      <c r="F3741" t="s">
        <v>15550</v>
      </c>
      <c r="G3741" t="s">
        <v>20347</v>
      </c>
      <c r="H3741" s="1">
        <v>45121.074618055558</v>
      </c>
      <c r="I3741" t="s">
        <v>18371</v>
      </c>
      <c r="J3741" s="1">
        <v>45121.074618055558</v>
      </c>
      <c r="K3741" t="s">
        <v>18371</v>
      </c>
    </row>
    <row r="3742" spans="1:11">
      <c r="A3742">
        <v>10592</v>
      </c>
      <c r="B3742" t="s">
        <v>19452</v>
      </c>
      <c r="C3742">
        <v>50365000</v>
      </c>
      <c r="D3742" t="s">
        <v>15534</v>
      </c>
      <c r="E3742" t="s">
        <v>15586</v>
      </c>
      <c r="F3742" t="s">
        <v>15536</v>
      </c>
      <c r="G3742" t="s">
        <v>20348</v>
      </c>
      <c r="H3742" s="1">
        <v>45121.07576388889</v>
      </c>
      <c r="I3742" t="s">
        <v>18325</v>
      </c>
      <c r="J3742" s="1">
        <v>45121.07576388889</v>
      </c>
      <c r="K3742" t="s">
        <v>18325</v>
      </c>
    </row>
    <row r="3743" spans="1:11">
      <c r="A3743">
        <v>11616</v>
      </c>
      <c r="B3743" t="s">
        <v>16512</v>
      </c>
      <c r="C3743">
        <v>50321000</v>
      </c>
      <c r="D3743" t="s">
        <v>15534</v>
      </c>
      <c r="E3743" t="s">
        <v>15535</v>
      </c>
      <c r="F3743" t="s">
        <v>15550</v>
      </c>
      <c r="G3743" t="s">
        <v>20349</v>
      </c>
      <c r="H3743" s="1">
        <v>45121.07775462963</v>
      </c>
      <c r="I3743" t="s">
        <v>18142</v>
      </c>
      <c r="J3743" s="1">
        <v>45121.099733796298</v>
      </c>
      <c r="K3743" t="s">
        <v>18142</v>
      </c>
    </row>
    <row r="3744" spans="1:11">
      <c r="A3744">
        <v>9124</v>
      </c>
      <c r="B3744" t="s">
        <v>20350</v>
      </c>
      <c r="C3744">
        <v>50321000</v>
      </c>
      <c r="D3744" t="s">
        <v>15534</v>
      </c>
      <c r="E3744" t="s">
        <v>15586</v>
      </c>
      <c r="F3744" t="s">
        <v>15536</v>
      </c>
      <c r="G3744" t="s">
        <v>20351</v>
      </c>
      <c r="H3744" s="1">
        <v>45121.078981481478</v>
      </c>
      <c r="I3744" t="s">
        <v>18371</v>
      </c>
      <c r="J3744" s="1">
        <v>45121.078981481478</v>
      </c>
      <c r="K3744" t="s">
        <v>18371</v>
      </c>
    </row>
    <row r="3745" spans="1:11">
      <c r="A3745">
        <v>20635</v>
      </c>
      <c r="B3745" t="s">
        <v>20346</v>
      </c>
      <c r="C3745">
        <v>50905006</v>
      </c>
      <c r="D3745" t="s">
        <v>15534</v>
      </c>
      <c r="E3745" t="s">
        <v>15540</v>
      </c>
      <c r="F3745" t="s">
        <v>15536</v>
      </c>
      <c r="G3745" t="s">
        <v>18433</v>
      </c>
      <c r="H3745" s="1">
        <v>45121.079976851855</v>
      </c>
      <c r="I3745" t="s">
        <v>18371</v>
      </c>
      <c r="J3745" s="1">
        <v>45121.086365740739</v>
      </c>
      <c r="K3745" t="s">
        <v>18371</v>
      </c>
    </row>
    <row r="3746" spans="1:11">
      <c r="A3746">
        <v>9123</v>
      </c>
      <c r="B3746" t="s">
        <v>20352</v>
      </c>
      <c r="C3746">
        <v>50905006</v>
      </c>
      <c r="D3746" t="s">
        <v>15534</v>
      </c>
      <c r="E3746" t="s">
        <v>15540</v>
      </c>
      <c r="F3746" t="s">
        <v>15536</v>
      </c>
      <c r="G3746" t="s">
        <v>18433</v>
      </c>
      <c r="H3746" s="1">
        <v>45121.081620370373</v>
      </c>
      <c r="I3746" t="s">
        <v>18371</v>
      </c>
      <c r="J3746" s="1">
        <v>45121.085798611108</v>
      </c>
      <c r="K3746" t="s">
        <v>18371</v>
      </c>
    </row>
    <row r="3747" spans="1:11">
      <c r="A3747">
        <v>20610</v>
      </c>
      <c r="B3747" t="s">
        <v>3482</v>
      </c>
      <c r="C3747">
        <v>50905006</v>
      </c>
      <c r="D3747" t="s">
        <v>15534</v>
      </c>
      <c r="E3747" t="s">
        <v>15687</v>
      </c>
      <c r="F3747" t="s">
        <v>15550</v>
      </c>
      <c r="G3747" t="s">
        <v>20353</v>
      </c>
      <c r="H3747" s="1">
        <v>45121.082928240743</v>
      </c>
      <c r="I3747" t="s">
        <v>18371</v>
      </c>
      <c r="J3747" s="1">
        <v>45121.08421296296</v>
      </c>
      <c r="K3747" t="s">
        <v>18371</v>
      </c>
    </row>
    <row r="3748" spans="1:11">
      <c r="A3748">
        <v>10740</v>
      </c>
      <c r="B3748" t="s">
        <v>18580</v>
      </c>
      <c r="C3748">
        <v>50905006</v>
      </c>
      <c r="D3748" t="s">
        <v>15534</v>
      </c>
      <c r="E3748" t="s">
        <v>15540</v>
      </c>
      <c r="F3748" t="s">
        <v>15536</v>
      </c>
      <c r="G3748" t="s">
        <v>18433</v>
      </c>
      <c r="H3748" s="1">
        <v>45121.084583333337</v>
      </c>
      <c r="I3748" t="s">
        <v>18371</v>
      </c>
      <c r="J3748" s="1">
        <v>45121.085486111115</v>
      </c>
      <c r="K3748" t="s">
        <v>18371</v>
      </c>
    </row>
    <row r="3749" spans="1:11">
      <c r="A3749">
        <v>10644</v>
      </c>
      <c r="B3749" t="s">
        <v>18578</v>
      </c>
      <c r="C3749">
        <v>50515000</v>
      </c>
      <c r="D3749" t="s">
        <v>15534</v>
      </c>
      <c r="E3749" t="s">
        <v>15554</v>
      </c>
      <c r="F3749" t="s">
        <v>15550</v>
      </c>
      <c r="G3749" t="s">
        <v>20354</v>
      </c>
      <c r="H3749" s="1">
        <v>45121.086886574078</v>
      </c>
      <c r="I3749" t="s">
        <v>18020</v>
      </c>
      <c r="J3749" s="1">
        <v>45121.086886574078</v>
      </c>
      <c r="K3749" t="s">
        <v>18020</v>
      </c>
    </row>
    <row r="3750" spans="1:11">
      <c r="A3750">
        <v>9043</v>
      </c>
      <c r="B3750" t="s">
        <v>18576</v>
      </c>
      <c r="C3750">
        <v>50305025</v>
      </c>
      <c r="D3750" t="s">
        <v>15534</v>
      </c>
      <c r="E3750" t="s">
        <v>15544</v>
      </c>
      <c r="F3750" t="s">
        <v>15550</v>
      </c>
      <c r="G3750" t="s">
        <v>20355</v>
      </c>
      <c r="H3750" s="1">
        <v>45121.087094907409</v>
      </c>
      <c r="I3750" t="s">
        <v>16833</v>
      </c>
      <c r="J3750" s="1">
        <v>45121.087094907409</v>
      </c>
      <c r="K3750" t="s">
        <v>16833</v>
      </c>
    </row>
    <row r="3751" spans="1:11">
      <c r="A3751">
        <v>20607</v>
      </c>
      <c r="B3751" t="s">
        <v>2902</v>
      </c>
      <c r="C3751">
        <v>50310000</v>
      </c>
      <c r="D3751" t="s">
        <v>15534</v>
      </c>
      <c r="E3751" t="s">
        <v>15544</v>
      </c>
      <c r="F3751" t="s">
        <v>15550</v>
      </c>
      <c r="G3751" t="s">
        <v>18581</v>
      </c>
      <c r="H3751" s="1">
        <v>45121.090682870374</v>
      </c>
      <c r="I3751" t="s">
        <v>18371</v>
      </c>
      <c r="J3751" s="1">
        <v>45121.091608796298</v>
      </c>
      <c r="K3751" t="s">
        <v>18371</v>
      </c>
    </row>
    <row r="3752" spans="1:11">
      <c r="A3752">
        <v>20632</v>
      </c>
      <c r="B3752" t="s">
        <v>18572</v>
      </c>
      <c r="C3752">
        <v>50310000</v>
      </c>
      <c r="D3752" t="s">
        <v>15534</v>
      </c>
      <c r="E3752" t="s">
        <v>15544</v>
      </c>
      <c r="F3752" t="s">
        <v>15550</v>
      </c>
      <c r="G3752" t="s">
        <v>18581</v>
      </c>
      <c r="H3752" s="1">
        <v>45121.091087962966</v>
      </c>
      <c r="I3752" t="s">
        <v>18371</v>
      </c>
      <c r="J3752" s="1">
        <v>45121.091377314813</v>
      </c>
      <c r="K3752" t="s">
        <v>18371</v>
      </c>
    </row>
    <row r="3753" spans="1:11">
      <c r="A3753">
        <v>20608</v>
      </c>
      <c r="B3753" t="s">
        <v>2879</v>
      </c>
      <c r="C3753">
        <v>50310000</v>
      </c>
      <c r="D3753" t="s">
        <v>15534</v>
      </c>
      <c r="E3753" t="s">
        <v>15544</v>
      </c>
      <c r="F3753" t="s">
        <v>15550</v>
      </c>
      <c r="G3753" t="s">
        <v>18581</v>
      </c>
      <c r="H3753" s="1">
        <v>45121.092488425929</v>
      </c>
      <c r="I3753" t="s">
        <v>18371</v>
      </c>
      <c r="J3753" s="1">
        <v>45121.092488425929</v>
      </c>
      <c r="K3753" t="s">
        <v>18371</v>
      </c>
    </row>
    <row r="3754" spans="1:11">
      <c r="A3754">
        <v>126036</v>
      </c>
      <c r="B3754" t="s">
        <v>19472</v>
      </c>
      <c r="C3754">
        <v>57300000</v>
      </c>
      <c r="D3754" t="s">
        <v>15534</v>
      </c>
      <c r="E3754" t="s">
        <v>15586</v>
      </c>
      <c r="F3754" t="s">
        <v>15536</v>
      </c>
      <c r="G3754" t="s">
        <v>20356</v>
      </c>
      <c r="H3754" s="1">
        <v>45121.092800925922</v>
      </c>
      <c r="I3754" t="s">
        <v>17784</v>
      </c>
      <c r="J3754" s="1">
        <v>45121.092800925922</v>
      </c>
      <c r="K3754" t="s">
        <v>17784</v>
      </c>
    </row>
    <row r="3755" spans="1:11">
      <c r="A3755">
        <v>4605</v>
      </c>
      <c r="B3755" t="s">
        <v>20357</v>
      </c>
      <c r="C3755">
        <v>50365000</v>
      </c>
      <c r="D3755" t="s">
        <v>15534</v>
      </c>
      <c r="E3755" t="s">
        <v>15687</v>
      </c>
      <c r="F3755" t="s">
        <v>15550</v>
      </c>
      <c r="G3755" t="s">
        <v>20358</v>
      </c>
      <c r="H3755" s="1">
        <v>45121.092812499999</v>
      </c>
      <c r="I3755" t="s">
        <v>16833</v>
      </c>
      <c r="J3755" s="1">
        <v>45121.092812499999</v>
      </c>
      <c r="K3755" t="s">
        <v>16833</v>
      </c>
    </row>
    <row r="3756" spans="1:11">
      <c r="A3756">
        <v>126036</v>
      </c>
      <c r="B3756" t="s">
        <v>19472</v>
      </c>
      <c r="C3756">
        <v>58425006</v>
      </c>
      <c r="D3756" t="s">
        <v>15534</v>
      </c>
      <c r="E3756" t="s">
        <v>15554</v>
      </c>
      <c r="F3756" t="s">
        <v>15550</v>
      </c>
      <c r="G3756" t="s">
        <v>20359</v>
      </c>
      <c r="H3756" s="1">
        <v>45121.093287037038</v>
      </c>
      <c r="I3756" t="s">
        <v>17784</v>
      </c>
      <c r="J3756" s="1">
        <v>45121.093287037038</v>
      </c>
      <c r="K3756" t="s">
        <v>17784</v>
      </c>
    </row>
    <row r="3757" spans="1:11">
      <c r="A3757">
        <v>11621</v>
      </c>
      <c r="B3757" t="s">
        <v>20229</v>
      </c>
      <c r="C3757">
        <v>50321000</v>
      </c>
      <c r="D3757" t="s">
        <v>15534</v>
      </c>
      <c r="E3757" t="s">
        <v>15554</v>
      </c>
      <c r="F3757" t="s">
        <v>15550</v>
      </c>
      <c r="G3757" t="s">
        <v>20360</v>
      </c>
      <c r="H3757" s="1">
        <v>45121.093298611115</v>
      </c>
      <c r="I3757" t="s">
        <v>18142</v>
      </c>
      <c r="J3757" s="1">
        <v>45121.097395833334</v>
      </c>
      <c r="K3757" t="s">
        <v>18142</v>
      </c>
    </row>
    <row r="3758" spans="1:11">
      <c r="A3758">
        <v>126194</v>
      </c>
      <c r="B3758" t="s">
        <v>18586</v>
      </c>
      <c r="C3758">
        <v>50350001</v>
      </c>
      <c r="D3758" t="s">
        <v>15534</v>
      </c>
      <c r="E3758" t="s">
        <v>15586</v>
      </c>
      <c r="F3758" t="s">
        <v>15536</v>
      </c>
      <c r="G3758" t="s">
        <v>20361</v>
      </c>
      <c r="H3758" s="1">
        <v>45121.095381944448</v>
      </c>
      <c r="I3758" t="s">
        <v>17784</v>
      </c>
      <c r="J3758" s="1">
        <v>45121.095381944448</v>
      </c>
      <c r="K3758" t="s">
        <v>17784</v>
      </c>
    </row>
    <row r="3759" spans="1:11">
      <c r="A3759">
        <v>11607</v>
      </c>
      <c r="B3759" t="s">
        <v>20362</v>
      </c>
      <c r="C3759">
        <v>50321000</v>
      </c>
      <c r="D3759" t="s">
        <v>15534</v>
      </c>
      <c r="E3759" t="s">
        <v>15535</v>
      </c>
      <c r="F3759" t="s">
        <v>15550</v>
      </c>
      <c r="G3759" t="s">
        <v>20363</v>
      </c>
      <c r="H3759" s="1">
        <v>45121.095717592594</v>
      </c>
      <c r="I3759" t="s">
        <v>18142</v>
      </c>
      <c r="J3759" s="1">
        <v>45121.099386574075</v>
      </c>
      <c r="K3759" t="s">
        <v>18142</v>
      </c>
    </row>
    <row r="3760" spans="1:11">
      <c r="A3760">
        <v>126194</v>
      </c>
      <c r="B3760" t="s">
        <v>18586</v>
      </c>
      <c r="C3760">
        <v>50355000</v>
      </c>
      <c r="D3760" t="s">
        <v>15534</v>
      </c>
      <c r="E3760" t="s">
        <v>15586</v>
      </c>
      <c r="F3760" t="s">
        <v>15536</v>
      </c>
      <c r="G3760" t="s">
        <v>20364</v>
      </c>
      <c r="H3760" s="1">
        <v>45121.096400462964</v>
      </c>
      <c r="I3760" t="s">
        <v>17784</v>
      </c>
      <c r="J3760" s="1">
        <v>45121.096400462964</v>
      </c>
      <c r="K3760" t="s">
        <v>17784</v>
      </c>
    </row>
    <row r="3761" spans="1:11">
      <c r="A3761">
        <v>4606</v>
      </c>
      <c r="B3761" t="s">
        <v>18591</v>
      </c>
      <c r="C3761">
        <v>50305028</v>
      </c>
      <c r="D3761" t="s">
        <v>15534</v>
      </c>
      <c r="E3761" t="s">
        <v>15687</v>
      </c>
      <c r="F3761" t="s">
        <v>15536</v>
      </c>
      <c r="G3761" t="s">
        <v>20365</v>
      </c>
      <c r="H3761" s="1">
        <v>45121.097916666666</v>
      </c>
      <c r="I3761" t="s">
        <v>16833</v>
      </c>
      <c r="J3761" s="1">
        <v>45121.097916666666</v>
      </c>
      <c r="K3761" t="s">
        <v>16833</v>
      </c>
    </row>
    <row r="3762" spans="1:11">
      <c r="A3762">
        <v>10653</v>
      </c>
      <c r="B3762" t="s">
        <v>20366</v>
      </c>
      <c r="C3762">
        <v>50905006</v>
      </c>
      <c r="D3762" t="s">
        <v>15534</v>
      </c>
      <c r="E3762" t="s">
        <v>15554</v>
      </c>
      <c r="F3762" t="s">
        <v>15550</v>
      </c>
      <c r="G3762" t="s">
        <v>20367</v>
      </c>
      <c r="H3762" s="1">
        <v>45121.098009259258</v>
      </c>
      <c r="I3762" t="s">
        <v>18020</v>
      </c>
      <c r="J3762" s="1">
        <v>45121.098009259258</v>
      </c>
      <c r="K3762" t="s">
        <v>18020</v>
      </c>
    </row>
    <row r="3763" spans="1:11">
      <c r="A3763">
        <v>126194</v>
      </c>
      <c r="B3763" t="s">
        <v>18586</v>
      </c>
      <c r="C3763">
        <v>50515000</v>
      </c>
      <c r="D3763" t="s">
        <v>15534</v>
      </c>
      <c r="E3763" t="s">
        <v>15586</v>
      </c>
      <c r="F3763" t="s">
        <v>15536</v>
      </c>
      <c r="G3763" t="s">
        <v>20368</v>
      </c>
      <c r="H3763" s="1">
        <v>45121.09920138889</v>
      </c>
      <c r="I3763" t="s">
        <v>17784</v>
      </c>
      <c r="J3763" s="1">
        <v>45121.09920138889</v>
      </c>
      <c r="K3763" t="s">
        <v>17784</v>
      </c>
    </row>
    <row r="3764" spans="1:11">
      <c r="A3764">
        <v>59784</v>
      </c>
      <c r="B3764" t="s">
        <v>17411</v>
      </c>
      <c r="C3764">
        <v>50355000</v>
      </c>
      <c r="D3764" t="s">
        <v>15534</v>
      </c>
      <c r="E3764" t="s">
        <v>15554</v>
      </c>
      <c r="F3764" t="s">
        <v>15550</v>
      </c>
      <c r="G3764" t="s">
        <v>20369</v>
      </c>
      <c r="H3764" s="1">
        <v>45121.099548611113</v>
      </c>
      <c r="I3764" t="s">
        <v>16216</v>
      </c>
      <c r="J3764" s="1">
        <v>45121.099548611113</v>
      </c>
      <c r="K3764" t="s">
        <v>16216</v>
      </c>
    </row>
    <row r="3765" spans="1:11">
      <c r="A3765">
        <v>126194</v>
      </c>
      <c r="B3765" t="s">
        <v>18586</v>
      </c>
      <c r="C3765">
        <v>50905006</v>
      </c>
      <c r="D3765" t="s">
        <v>15534</v>
      </c>
      <c r="E3765" t="s">
        <v>15554</v>
      </c>
      <c r="F3765" t="s">
        <v>15550</v>
      </c>
      <c r="G3765" t="s">
        <v>20370</v>
      </c>
      <c r="H3765" s="1">
        <v>45121.10261574074</v>
      </c>
      <c r="I3765" t="s">
        <v>17784</v>
      </c>
      <c r="J3765" s="1">
        <v>45122.081805555557</v>
      </c>
      <c r="K3765" t="s">
        <v>15879</v>
      </c>
    </row>
    <row r="3766" spans="1:11">
      <c r="A3766">
        <v>126194</v>
      </c>
      <c r="B3766" t="s">
        <v>18586</v>
      </c>
      <c r="C3766">
        <v>58425006</v>
      </c>
      <c r="D3766" t="s">
        <v>15534</v>
      </c>
      <c r="E3766" t="s">
        <v>15554</v>
      </c>
      <c r="F3766" t="s">
        <v>15550</v>
      </c>
      <c r="G3766" t="s">
        <v>20371</v>
      </c>
      <c r="H3766" s="1">
        <v>45121.106689814813</v>
      </c>
      <c r="I3766" t="s">
        <v>17784</v>
      </c>
      <c r="J3766" s="1">
        <v>45121.107777777775</v>
      </c>
      <c r="K3766" t="s">
        <v>17784</v>
      </c>
    </row>
    <row r="3767" spans="1:11">
      <c r="A3767">
        <v>126194</v>
      </c>
      <c r="B3767" t="s">
        <v>18586</v>
      </c>
      <c r="C3767">
        <v>58310000</v>
      </c>
      <c r="D3767" t="s">
        <v>15534</v>
      </c>
      <c r="E3767" t="s">
        <v>15554</v>
      </c>
      <c r="F3767" t="s">
        <v>15550</v>
      </c>
      <c r="G3767" t="s">
        <v>20372</v>
      </c>
      <c r="H3767" s="1">
        <v>45121.107303240744</v>
      </c>
      <c r="I3767" t="s">
        <v>17784</v>
      </c>
      <c r="J3767" s="1">
        <v>45121.107303240744</v>
      </c>
      <c r="K3767" t="s">
        <v>17784</v>
      </c>
    </row>
    <row r="3768" spans="1:11">
      <c r="A3768">
        <v>20552</v>
      </c>
      <c r="B3768" t="s">
        <v>18600</v>
      </c>
      <c r="C3768">
        <v>50315000</v>
      </c>
      <c r="D3768" t="s">
        <v>15534</v>
      </c>
      <c r="E3768" t="s">
        <v>15544</v>
      </c>
      <c r="F3768" t="s">
        <v>15550</v>
      </c>
      <c r="G3768" t="s">
        <v>20373</v>
      </c>
      <c r="H3768" s="1">
        <v>45121.107754629629</v>
      </c>
      <c r="I3768" t="s">
        <v>18146</v>
      </c>
      <c r="J3768" s="1">
        <v>45121.107754629629</v>
      </c>
      <c r="K3768" t="s">
        <v>18146</v>
      </c>
    </row>
    <row r="3769" spans="1:11">
      <c r="A3769">
        <v>8523</v>
      </c>
      <c r="B3769" t="s">
        <v>18669</v>
      </c>
      <c r="C3769">
        <v>58355030</v>
      </c>
      <c r="D3769" t="s">
        <v>15534</v>
      </c>
      <c r="E3769" t="s">
        <v>15554</v>
      </c>
      <c r="F3769" t="s">
        <v>15550</v>
      </c>
      <c r="G3769" t="s">
        <v>20374</v>
      </c>
      <c r="H3769" s="1">
        <v>45121.10837962963</v>
      </c>
      <c r="I3769" t="s">
        <v>18020</v>
      </c>
      <c r="J3769" s="1">
        <v>45121.10837962963</v>
      </c>
      <c r="K3769" t="s">
        <v>18020</v>
      </c>
    </row>
    <row r="3770" spans="1:11">
      <c r="A3770">
        <v>8924</v>
      </c>
      <c r="B3770" t="s">
        <v>20375</v>
      </c>
      <c r="C3770">
        <v>50320000</v>
      </c>
      <c r="D3770" t="s">
        <v>15534</v>
      </c>
      <c r="E3770" t="s">
        <v>15554</v>
      </c>
      <c r="F3770" t="s">
        <v>15550</v>
      </c>
      <c r="G3770" t="s">
        <v>20376</v>
      </c>
      <c r="H3770" s="1">
        <v>45121.108993055554</v>
      </c>
      <c r="I3770" t="s">
        <v>18607</v>
      </c>
      <c r="J3770" s="1">
        <v>45121.108993055554</v>
      </c>
      <c r="K3770" t="s">
        <v>18607</v>
      </c>
    </row>
    <row r="3771" spans="1:11">
      <c r="A3771">
        <v>8926</v>
      </c>
      <c r="B3771" t="s">
        <v>18605</v>
      </c>
      <c r="C3771">
        <v>58355030</v>
      </c>
      <c r="D3771" t="s">
        <v>15534</v>
      </c>
      <c r="E3771" t="s">
        <v>15549</v>
      </c>
      <c r="F3771" t="s">
        <v>15550</v>
      </c>
      <c r="G3771" t="s">
        <v>20377</v>
      </c>
      <c r="H3771" s="1">
        <v>45121.110601851855</v>
      </c>
      <c r="I3771" t="s">
        <v>18607</v>
      </c>
      <c r="J3771" s="1">
        <v>45121.110601851855</v>
      </c>
      <c r="K3771" t="s">
        <v>18607</v>
      </c>
    </row>
    <row r="3772" spans="1:11">
      <c r="A3772">
        <v>9037</v>
      </c>
      <c r="B3772" t="s">
        <v>20378</v>
      </c>
      <c r="C3772">
        <v>50366000</v>
      </c>
      <c r="D3772" t="s">
        <v>15534</v>
      </c>
      <c r="E3772" t="s">
        <v>15544</v>
      </c>
      <c r="F3772" t="s">
        <v>15550</v>
      </c>
      <c r="G3772" t="s">
        <v>20379</v>
      </c>
      <c r="H3772" s="1">
        <v>45121.112430555557</v>
      </c>
      <c r="I3772" t="s">
        <v>16833</v>
      </c>
      <c r="J3772" s="1">
        <v>45121.112430555557</v>
      </c>
      <c r="K3772" t="s">
        <v>16833</v>
      </c>
    </row>
    <row r="3773" spans="1:11">
      <c r="A3773">
        <v>10618</v>
      </c>
      <c r="B3773" t="s">
        <v>18609</v>
      </c>
      <c r="C3773">
        <v>57400000</v>
      </c>
      <c r="D3773" t="s">
        <v>15534</v>
      </c>
      <c r="E3773" t="s">
        <v>15535</v>
      </c>
      <c r="F3773" t="s">
        <v>15550</v>
      </c>
      <c r="G3773" t="s">
        <v>20380</v>
      </c>
      <c r="H3773" s="1">
        <v>45121.112627314818</v>
      </c>
      <c r="I3773" t="s">
        <v>18607</v>
      </c>
      <c r="J3773" s="1">
        <v>45121.112627314818</v>
      </c>
      <c r="K3773" t="s">
        <v>18607</v>
      </c>
    </row>
    <row r="3774" spans="1:11">
      <c r="A3774">
        <v>10618</v>
      </c>
      <c r="B3774" t="s">
        <v>18609</v>
      </c>
      <c r="C3774">
        <v>57700060</v>
      </c>
      <c r="D3774" t="s">
        <v>15534</v>
      </c>
      <c r="E3774" t="s">
        <v>15554</v>
      </c>
      <c r="F3774" t="s">
        <v>15550</v>
      </c>
      <c r="G3774" t="s">
        <v>20381</v>
      </c>
      <c r="H3774" s="1">
        <v>45121.113807870373</v>
      </c>
      <c r="I3774" t="s">
        <v>18607</v>
      </c>
      <c r="J3774" s="1">
        <v>45121.113807870373</v>
      </c>
      <c r="K3774" t="s">
        <v>18607</v>
      </c>
    </row>
    <row r="3775" spans="1:11">
      <c r="A3775">
        <v>10581</v>
      </c>
      <c r="B3775" t="s">
        <v>20382</v>
      </c>
      <c r="C3775">
        <v>57700060</v>
      </c>
      <c r="D3775" t="s">
        <v>15534</v>
      </c>
      <c r="E3775" t="s">
        <v>15554</v>
      </c>
      <c r="F3775" t="s">
        <v>15550</v>
      </c>
      <c r="G3775" t="s">
        <v>20383</v>
      </c>
      <c r="H3775" s="1">
        <v>45121.115543981483</v>
      </c>
      <c r="I3775" t="s">
        <v>18325</v>
      </c>
      <c r="J3775" s="1">
        <v>45121.115543981483</v>
      </c>
      <c r="K3775" t="s">
        <v>18325</v>
      </c>
    </row>
    <row r="3776" spans="1:11">
      <c r="A3776">
        <v>4607</v>
      </c>
      <c r="B3776" t="s">
        <v>20384</v>
      </c>
      <c r="C3776">
        <v>58425000</v>
      </c>
      <c r="D3776" t="s">
        <v>15534</v>
      </c>
      <c r="E3776" t="s">
        <v>15576</v>
      </c>
      <c r="F3776" t="s">
        <v>15536</v>
      </c>
      <c r="G3776" t="s">
        <v>20385</v>
      </c>
      <c r="H3776" s="1">
        <v>45121.11645833333</v>
      </c>
      <c r="I3776" t="s">
        <v>16833</v>
      </c>
      <c r="J3776" s="1">
        <v>45121.11645833333</v>
      </c>
      <c r="K3776" t="s">
        <v>16833</v>
      </c>
    </row>
    <row r="3777" spans="1:11">
      <c r="A3777">
        <v>4607</v>
      </c>
      <c r="B3777" t="s">
        <v>20384</v>
      </c>
      <c r="C3777">
        <v>57700060</v>
      </c>
      <c r="D3777" t="s">
        <v>15534</v>
      </c>
      <c r="E3777" t="s">
        <v>15576</v>
      </c>
      <c r="F3777" t="s">
        <v>15550</v>
      </c>
      <c r="G3777" t="s">
        <v>20386</v>
      </c>
      <c r="H3777" s="1">
        <v>45121.116863425923</v>
      </c>
      <c r="I3777" t="s">
        <v>16833</v>
      </c>
      <c r="J3777" s="1">
        <v>45121.117303240739</v>
      </c>
      <c r="K3777" t="s">
        <v>16833</v>
      </c>
    </row>
    <row r="3778" spans="1:11">
      <c r="A3778">
        <v>8923</v>
      </c>
      <c r="B3778" t="s">
        <v>18617</v>
      </c>
      <c r="C3778">
        <v>50321000</v>
      </c>
      <c r="D3778" t="s">
        <v>15534</v>
      </c>
      <c r="E3778" t="s">
        <v>15554</v>
      </c>
      <c r="F3778" t="s">
        <v>15550</v>
      </c>
      <c r="G3778" t="s">
        <v>20387</v>
      </c>
      <c r="H3778" s="1">
        <v>45121.118252314816</v>
      </c>
      <c r="I3778" t="s">
        <v>18607</v>
      </c>
      <c r="J3778" s="1">
        <v>45121.118252314816</v>
      </c>
      <c r="K3778" t="s">
        <v>18607</v>
      </c>
    </row>
    <row r="3779" spans="1:11">
      <c r="A3779">
        <v>83110</v>
      </c>
      <c r="B3779" t="s">
        <v>18620</v>
      </c>
      <c r="C3779">
        <v>50905006</v>
      </c>
      <c r="D3779" t="s">
        <v>15534</v>
      </c>
      <c r="E3779" t="s">
        <v>15544</v>
      </c>
      <c r="F3779" t="s">
        <v>15536</v>
      </c>
      <c r="G3779" t="s">
        <v>20388</v>
      </c>
      <c r="H3779" s="1">
        <v>45121.119583333333</v>
      </c>
      <c r="I3779" t="s">
        <v>16671</v>
      </c>
      <c r="J3779" s="1">
        <v>45121.119583333333</v>
      </c>
      <c r="K3779" t="s">
        <v>16671</v>
      </c>
    </row>
    <row r="3780" spans="1:11">
      <c r="A3780">
        <v>8891</v>
      </c>
      <c r="B3780" t="s">
        <v>18624</v>
      </c>
      <c r="C3780">
        <v>51220000</v>
      </c>
      <c r="D3780" t="s">
        <v>15534</v>
      </c>
      <c r="E3780" t="s">
        <v>15554</v>
      </c>
      <c r="F3780" t="s">
        <v>15550</v>
      </c>
      <c r="G3780" t="s">
        <v>20389</v>
      </c>
      <c r="H3780" s="1">
        <v>45121.119618055556</v>
      </c>
      <c r="I3780" t="s">
        <v>18607</v>
      </c>
      <c r="J3780" s="1">
        <v>45121.119618055556</v>
      </c>
      <c r="K3780" t="s">
        <v>18607</v>
      </c>
    </row>
    <row r="3781" spans="1:11">
      <c r="A3781">
        <v>4610</v>
      </c>
      <c r="B3781" t="s">
        <v>18622</v>
      </c>
      <c r="C3781">
        <v>50305028</v>
      </c>
      <c r="D3781" t="s">
        <v>15534</v>
      </c>
      <c r="E3781" t="s">
        <v>15687</v>
      </c>
      <c r="F3781" t="s">
        <v>15536</v>
      </c>
      <c r="G3781" t="s">
        <v>20365</v>
      </c>
      <c r="H3781" s="1">
        <v>45121.11996527778</v>
      </c>
      <c r="I3781" t="s">
        <v>16833</v>
      </c>
      <c r="J3781" s="1">
        <v>45121.11996527778</v>
      </c>
      <c r="K3781" t="s">
        <v>16833</v>
      </c>
    </row>
    <row r="3782" spans="1:11">
      <c r="A3782">
        <v>8891</v>
      </c>
      <c r="B3782" t="s">
        <v>18624</v>
      </c>
      <c r="C3782">
        <v>50305028</v>
      </c>
      <c r="D3782" t="s">
        <v>15534</v>
      </c>
      <c r="E3782" t="s">
        <v>15544</v>
      </c>
      <c r="F3782" t="s">
        <v>15550</v>
      </c>
      <c r="G3782" t="s">
        <v>20390</v>
      </c>
      <c r="H3782" s="1">
        <v>45121.121874999997</v>
      </c>
      <c r="I3782" t="s">
        <v>18607</v>
      </c>
      <c r="J3782" s="1">
        <v>45121.121874999997</v>
      </c>
      <c r="K3782" t="s">
        <v>18607</v>
      </c>
    </row>
    <row r="3783" spans="1:11">
      <c r="A3783">
        <v>2501</v>
      </c>
      <c r="B3783" t="s">
        <v>20391</v>
      </c>
      <c r="C3783">
        <v>50320000</v>
      </c>
      <c r="D3783" t="s">
        <v>15534</v>
      </c>
      <c r="E3783" t="s">
        <v>15535</v>
      </c>
      <c r="F3783" t="s">
        <v>15536</v>
      </c>
      <c r="G3783" t="s">
        <v>20392</v>
      </c>
      <c r="H3783" s="1">
        <v>45121.122002314813</v>
      </c>
      <c r="I3783" t="s">
        <v>18325</v>
      </c>
      <c r="J3783" s="1">
        <v>45121.122002314813</v>
      </c>
      <c r="K3783" t="s">
        <v>18325</v>
      </c>
    </row>
    <row r="3784" spans="1:11">
      <c r="A3784">
        <v>8916</v>
      </c>
      <c r="B3784" t="s">
        <v>20393</v>
      </c>
      <c r="C3784">
        <v>50310000</v>
      </c>
      <c r="D3784" t="s">
        <v>15534</v>
      </c>
      <c r="E3784" t="s">
        <v>15544</v>
      </c>
      <c r="F3784" t="s">
        <v>15550</v>
      </c>
      <c r="G3784" t="s">
        <v>20394</v>
      </c>
      <c r="H3784" s="1">
        <v>45121.12222222222</v>
      </c>
      <c r="I3784" t="s">
        <v>18607</v>
      </c>
      <c r="J3784" s="1">
        <v>45121.12222222222</v>
      </c>
      <c r="K3784" t="s">
        <v>18607</v>
      </c>
    </row>
    <row r="3785" spans="1:11">
      <c r="A3785">
        <v>8905</v>
      </c>
      <c r="B3785" t="s">
        <v>18628</v>
      </c>
      <c r="C3785">
        <v>50305028</v>
      </c>
      <c r="D3785" t="s">
        <v>15534</v>
      </c>
      <c r="E3785" t="s">
        <v>15544</v>
      </c>
      <c r="F3785" t="s">
        <v>15550</v>
      </c>
      <c r="G3785" t="s">
        <v>20395</v>
      </c>
      <c r="H3785" s="1">
        <v>45121.122499999998</v>
      </c>
      <c r="I3785" t="s">
        <v>18607</v>
      </c>
      <c r="J3785" s="1">
        <v>45121.122499999998</v>
      </c>
      <c r="K3785" t="s">
        <v>18607</v>
      </c>
    </row>
    <row r="3786" spans="1:11">
      <c r="A3786">
        <v>8905</v>
      </c>
      <c r="B3786" t="s">
        <v>18628</v>
      </c>
      <c r="C3786">
        <v>50321000</v>
      </c>
      <c r="D3786" t="s">
        <v>15534</v>
      </c>
      <c r="E3786" t="s">
        <v>15554</v>
      </c>
      <c r="F3786" t="s">
        <v>15550</v>
      </c>
      <c r="G3786" t="s">
        <v>20396</v>
      </c>
      <c r="H3786" s="1">
        <v>45121.123888888891</v>
      </c>
      <c r="I3786" t="s">
        <v>18607</v>
      </c>
      <c r="J3786" s="1">
        <v>45121.123888888891</v>
      </c>
      <c r="K3786" t="s">
        <v>18607</v>
      </c>
    </row>
    <row r="3787" spans="1:11">
      <c r="A3787">
        <v>8905</v>
      </c>
      <c r="B3787" t="s">
        <v>18628</v>
      </c>
      <c r="C3787">
        <v>57800000</v>
      </c>
      <c r="D3787" t="s">
        <v>15534</v>
      </c>
      <c r="E3787" t="s">
        <v>15576</v>
      </c>
      <c r="F3787" t="s">
        <v>15550</v>
      </c>
      <c r="G3787" t="s">
        <v>20397</v>
      </c>
      <c r="H3787" s="1">
        <v>45121.124247685184</v>
      </c>
      <c r="I3787" t="s">
        <v>18607</v>
      </c>
      <c r="J3787" s="1">
        <v>45121.124247685184</v>
      </c>
      <c r="K3787" t="s">
        <v>18607</v>
      </c>
    </row>
    <row r="3788" spans="1:11">
      <c r="A3788">
        <v>4273</v>
      </c>
      <c r="B3788" t="s">
        <v>18573</v>
      </c>
      <c r="C3788">
        <v>50365000</v>
      </c>
      <c r="D3788" t="s">
        <v>15534</v>
      </c>
      <c r="E3788" t="s">
        <v>15586</v>
      </c>
      <c r="F3788" t="s">
        <v>15536</v>
      </c>
      <c r="G3788" t="s">
        <v>20398</v>
      </c>
      <c r="H3788" s="1">
        <v>45121.124421296299</v>
      </c>
      <c r="I3788" t="s">
        <v>18371</v>
      </c>
      <c r="J3788" s="1">
        <v>45121.124421296299</v>
      </c>
      <c r="K3788" t="s">
        <v>18371</v>
      </c>
    </row>
    <row r="3789" spans="1:11">
      <c r="A3789">
        <v>4273</v>
      </c>
      <c r="B3789" t="s">
        <v>18573</v>
      </c>
      <c r="C3789">
        <v>50515000</v>
      </c>
      <c r="D3789" t="s">
        <v>15534</v>
      </c>
      <c r="E3789" t="s">
        <v>15586</v>
      </c>
      <c r="F3789" t="s">
        <v>15536</v>
      </c>
      <c r="G3789" t="s">
        <v>20399</v>
      </c>
      <c r="H3789" s="1">
        <v>45121.125405092593</v>
      </c>
      <c r="I3789" t="s">
        <v>18371</v>
      </c>
      <c r="J3789" s="1">
        <v>45121.125405092593</v>
      </c>
      <c r="K3789" t="s">
        <v>18371</v>
      </c>
    </row>
    <row r="3790" spans="1:11">
      <c r="A3790">
        <v>8911</v>
      </c>
      <c r="B3790" t="s">
        <v>18631</v>
      </c>
      <c r="C3790">
        <v>50321000</v>
      </c>
      <c r="D3790" t="s">
        <v>15534</v>
      </c>
      <c r="E3790" t="s">
        <v>15554</v>
      </c>
      <c r="F3790" t="s">
        <v>15550</v>
      </c>
      <c r="G3790" t="s">
        <v>20400</v>
      </c>
      <c r="H3790" s="1">
        <v>45121.125509259262</v>
      </c>
      <c r="I3790" t="s">
        <v>18607</v>
      </c>
      <c r="J3790" s="1">
        <v>45121.125509259262</v>
      </c>
      <c r="K3790" t="s">
        <v>18607</v>
      </c>
    </row>
    <row r="3791" spans="1:11">
      <c r="A3791">
        <v>10739</v>
      </c>
      <c r="B3791" t="s">
        <v>20401</v>
      </c>
      <c r="C3791">
        <v>50515000</v>
      </c>
      <c r="D3791" t="s">
        <v>15534</v>
      </c>
      <c r="E3791" t="s">
        <v>15586</v>
      </c>
      <c r="F3791" t="s">
        <v>15536</v>
      </c>
      <c r="G3791" t="s">
        <v>20399</v>
      </c>
      <c r="H3791" s="1">
        <v>45121.126296296294</v>
      </c>
      <c r="I3791" t="s">
        <v>18371</v>
      </c>
      <c r="J3791" s="1">
        <v>45121.126296296294</v>
      </c>
      <c r="K3791" t="s">
        <v>18371</v>
      </c>
    </row>
    <row r="3792" spans="1:11">
      <c r="A3792">
        <v>8890</v>
      </c>
      <c r="B3792" t="s">
        <v>20402</v>
      </c>
      <c r="C3792">
        <v>58425000</v>
      </c>
      <c r="D3792" t="s">
        <v>15534</v>
      </c>
      <c r="E3792" t="s">
        <v>15576</v>
      </c>
      <c r="F3792" t="s">
        <v>15550</v>
      </c>
      <c r="G3792" t="s">
        <v>20403</v>
      </c>
      <c r="H3792" s="1">
        <v>45121.126759259256</v>
      </c>
      <c r="I3792" t="s">
        <v>18607</v>
      </c>
      <c r="J3792" s="1">
        <v>45121.126759259256</v>
      </c>
      <c r="K3792" t="s">
        <v>18607</v>
      </c>
    </row>
    <row r="3793" spans="1:11">
      <c r="A3793">
        <v>8907</v>
      </c>
      <c r="B3793" t="s">
        <v>18635</v>
      </c>
      <c r="C3793">
        <v>58425000</v>
      </c>
      <c r="D3793" t="s">
        <v>15534</v>
      </c>
      <c r="E3793" t="s">
        <v>15535</v>
      </c>
      <c r="F3793" t="s">
        <v>15536</v>
      </c>
      <c r="G3793" t="s">
        <v>20404</v>
      </c>
      <c r="H3793" s="1">
        <v>45121.12703703704</v>
      </c>
      <c r="I3793" t="s">
        <v>18607</v>
      </c>
      <c r="J3793" s="1">
        <v>45121.127129629633</v>
      </c>
      <c r="K3793" t="s">
        <v>18607</v>
      </c>
    </row>
    <row r="3794" spans="1:11">
      <c r="A3794">
        <v>8903</v>
      </c>
      <c r="B3794" t="s">
        <v>20405</v>
      </c>
      <c r="C3794">
        <v>50350000</v>
      </c>
      <c r="D3794" t="s">
        <v>15534</v>
      </c>
      <c r="E3794" t="s">
        <v>15535</v>
      </c>
      <c r="F3794" t="s">
        <v>15536</v>
      </c>
      <c r="G3794" t="s">
        <v>20406</v>
      </c>
      <c r="H3794" s="1">
        <v>45121.13113425926</v>
      </c>
      <c r="I3794" t="s">
        <v>18607</v>
      </c>
      <c r="J3794" s="1">
        <v>45121.13113425926</v>
      </c>
      <c r="K3794" t="s">
        <v>18607</v>
      </c>
    </row>
    <row r="3795" spans="1:11">
      <c r="A3795">
        <v>8928</v>
      </c>
      <c r="B3795" t="s">
        <v>20407</v>
      </c>
      <c r="C3795">
        <v>50321000</v>
      </c>
      <c r="D3795" t="s">
        <v>15534</v>
      </c>
      <c r="E3795" t="s">
        <v>15549</v>
      </c>
      <c r="F3795" t="s">
        <v>15550</v>
      </c>
      <c r="G3795" t="s">
        <v>20408</v>
      </c>
      <c r="H3795" s="1">
        <v>45121.131666666668</v>
      </c>
      <c r="I3795" t="s">
        <v>18607</v>
      </c>
      <c r="J3795" s="1">
        <v>45121.131666666668</v>
      </c>
      <c r="K3795" t="s">
        <v>18607</v>
      </c>
    </row>
    <row r="3796" spans="1:11">
      <c r="A3796">
        <v>8928</v>
      </c>
      <c r="B3796" t="s">
        <v>20407</v>
      </c>
      <c r="C3796">
        <v>50830000</v>
      </c>
      <c r="D3796" t="s">
        <v>15534</v>
      </c>
      <c r="E3796" t="s">
        <v>15576</v>
      </c>
      <c r="F3796" t="s">
        <v>15550</v>
      </c>
      <c r="G3796" t="s">
        <v>20409</v>
      </c>
      <c r="H3796" s="1">
        <v>45121.132592592592</v>
      </c>
      <c r="I3796" t="s">
        <v>18607</v>
      </c>
      <c r="J3796" s="1">
        <v>45121.132592592592</v>
      </c>
      <c r="K3796" t="s">
        <v>18607</v>
      </c>
    </row>
    <row r="3797" spans="1:11">
      <c r="A3797">
        <v>8910</v>
      </c>
      <c r="B3797" t="s">
        <v>20410</v>
      </c>
      <c r="C3797">
        <v>50321000</v>
      </c>
      <c r="D3797" t="s">
        <v>15534</v>
      </c>
      <c r="E3797" t="s">
        <v>15554</v>
      </c>
      <c r="F3797" t="s">
        <v>15550</v>
      </c>
      <c r="G3797" t="s">
        <v>20411</v>
      </c>
      <c r="H3797" s="1">
        <v>45121.134236111109</v>
      </c>
      <c r="I3797" t="s">
        <v>18607</v>
      </c>
      <c r="J3797" s="1">
        <v>45121.134236111109</v>
      </c>
      <c r="K3797" t="s">
        <v>18607</v>
      </c>
    </row>
    <row r="3798" spans="1:11">
      <c r="A3798">
        <v>8914</v>
      </c>
      <c r="B3798" t="s">
        <v>20412</v>
      </c>
      <c r="C3798">
        <v>50321000</v>
      </c>
      <c r="D3798" t="s">
        <v>15534</v>
      </c>
      <c r="E3798" t="s">
        <v>15554</v>
      </c>
      <c r="F3798" t="s">
        <v>15550</v>
      </c>
      <c r="G3798" t="s">
        <v>20413</v>
      </c>
      <c r="H3798" s="1">
        <v>45121.134930555556</v>
      </c>
      <c r="I3798" t="s">
        <v>18607</v>
      </c>
      <c r="J3798" s="1">
        <v>45121.134930555556</v>
      </c>
      <c r="K3798" t="s">
        <v>18607</v>
      </c>
    </row>
    <row r="3799" spans="1:11">
      <c r="A3799">
        <v>8914</v>
      </c>
      <c r="B3799" t="s">
        <v>20412</v>
      </c>
      <c r="C3799">
        <v>55700000</v>
      </c>
      <c r="D3799" t="s">
        <v>15534</v>
      </c>
      <c r="E3799" t="s">
        <v>15554</v>
      </c>
      <c r="F3799" t="s">
        <v>15550</v>
      </c>
      <c r="G3799" t="s">
        <v>20414</v>
      </c>
      <c r="H3799" s="1">
        <v>45121.135266203702</v>
      </c>
      <c r="I3799" t="s">
        <v>18607</v>
      </c>
      <c r="J3799" s="1">
        <v>45121.135266203702</v>
      </c>
      <c r="K3799" t="s">
        <v>18607</v>
      </c>
    </row>
    <row r="3800" spans="1:11">
      <c r="A3800">
        <v>8638</v>
      </c>
      <c r="B3800" t="s">
        <v>20415</v>
      </c>
      <c r="C3800">
        <v>57700010</v>
      </c>
      <c r="D3800" t="s">
        <v>15534</v>
      </c>
      <c r="E3800" t="s">
        <v>15544</v>
      </c>
      <c r="F3800" t="s">
        <v>15550</v>
      </c>
      <c r="G3800" t="s">
        <v>20416</v>
      </c>
      <c r="H3800" s="1">
        <v>45121.156064814815</v>
      </c>
      <c r="I3800" t="s">
        <v>18146</v>
      </c>
      <c r="J3800" s="1">
        <v>45121.156064814815</v>
      </c>
      <c r="K3800" t="s">
        <v>18146</v>
      </c>
    </row>
    <row r="3801" spans="1:11">
      <c r="A3801">
        <v>10657</v>
      </c>
      <c r="B3801" t="s">
        <v>18650</v>
      </c>
      <c r="C3801">
        <v>50905006</v>
      </c>
      <c r="D3801" t="s">
        <v>15534</v>
      </c>
      <c r="E3801" t="s">
        <v>15687</v>
      </c>
      <c r="F3801" t="s">
        <v>15536</v>
      </c>
      <c r="G3801" t="s">
        <v>20417</v>
      </c>
      <c r="H3801" s="1">
        <v>45121.172430555554</v>
      </c>
      <c r="I3801" t="s">
        <v>18020</v>
      </c>
      <c r="J3801" s="1">
        <v>45121.172430555554</v>
      </c>
      <c r="K3801" t="s">
        <v>18020</v>
      </c>
    </row>
    <row r="3802" spans="1:11">
      <c r="A3802">
        <v>10690</v>
      </c>
      <c r="B3802" t="s">
        <v>18655</v>
      </c>
      <c r="C3802">
        <v>50905000</v>
      </c>
      <c r="D3802" t="s">
        <v>15534</v>
      </c>
      <c r="E3802" t="s">
        <v>15554</v>
      </c>
      <c r="F3802" t="s">
        <v>15550</v>
      </c>
      <c r="G3802" t="s">
        <v>20418</v>
      </c>
      <c r="H3802" s="1">
        <v>45121.183912037035</v>
      </c>
      <c r="I3802" t="s">
        <v>18020</v>
      </c>
      <c r="J3802" s="1">
        <v>45121.183912037035</v>
      </c>
      <c r="K3802" t="s">
        <v>18020</v>
      </c>
    </row>
    <row r="3803" spans="1:11">
      <c r="A3803">
        <v>10690</v>
      </c>
      <c r="B3803" t="s">
        <v>18655</v>
      </c>
      <c r="C3803">
        <v>50810000</v>
      </c>
      <c r="D3803" t="s">
        <v>15534</v>
      </c>
      <c r="E3803" t="s">
        <v>15554</v>
      </c>
      <c r="F3803" t="s">
        <v>15550</v>
      </c>
      <c r="G3803" t="s">
        <v>20419</v>
      </c>
      <c r="H3803" s="1">
        <v>45121.187916666669</v>
      </c>
      <c r="I3803" t="s">
        <v>18020</v>
      </c>
      <c r="J3803" s="1">
        <v>45121.187916666669</v>
      </c>
      <c r="K3803" t="s">
        <v>18020</v>
      </c>
    </row>
    <row r="3804" spans="1:11">
      <c r="A3804">
        <v>8730</v>
      </c>
      <c r="B3804" t="s">
        <v>18658</v>
      </c>
      <c r="C3804">
        <v>50811000</v>
      </c>
      <c r="D3804" t="s">
        <v>15534</v>
      </c>
      <c r="E3804" t="s">
        <v>15554</v>
      </c>
      <c r="F3804" t="s">
        <v>15550</v>
      </c>
      <c r="G3804" t="s">
        <v>20420</v>
      </c>
      <c r="H3804" s="1">
        <v>45121.189675925925</v>
      </c>
      <c r="I3804" t="s">
        <v>18020</v>
      </c>
      <c r="J3804" s="1">
        <v>45121.189675925925</v>
      </c>
      <c r="K3804" t="s">
        <v>18020</v>
      </c>
    </row>
    <row r="3805" spans="1:11">
      <c r="A3805">
        <v>8730</v>
      </c>
      <c r="B3805" t="s">
        <v>18658</v>
      </c>
      <c r="C3805">
        <v>50905006</v>
      </c>
      <c r="D3805" t="s">
        <v>15534</v>
      </c>
      <c r="E3805" t="s">
        <v>15554</v>
      </c>
      <c r="F3805" t="s">
        <v>15550</v>
      </c>
      <c r="G3805" t="s">
        <v>20421</v>
      </c>
      <c r="H3805" s="1">
        <v>45121.191793981481</v>
      </c>
      <c r="I3805" t="s">
        <v>18020</v>
      </c>
      <c r="J3805" s="1">
        <v>45121.191793981481</v>
      </c>
      <c r="K3805" t="s">
        <v>18020</v>
      </c>
    </row>
    <row r="3806" spans="1:11">
      <c r="A3806">
        <v>76070</v>
      </c>
      <c r="B3806" t="s">
        <v>18666</v>
      </c>
      <c r="C3806">
        <v>51220000</v>
      </c>
      <c r="D3806" t="s">
        <v>15534</v>
      </c>
      <c r="E3806" t="s">
        <v>15554</v>
      </c>
      <c r="F3806" t="s">
        <v>15550</v>
      </c>
      <c r="G3806" t="s">
        <v>20422</v>
      </c>
      <c r="H3806" s="1">
        <v>45121.194618055553</v>
      </c>
      <c r="I3806" t="s">
        <v>18668</v>
      </c>
      <c r="J3806" s="1">
        <v>45121.194618055553</v>
      </c>
      <c r="K3806" t="s">
        <v>18668</v>
      </c>
    </row>
    <row r="3807" spans="1:11">
      <c r="A3807">
        <v>8523</v>
      </c>
      <c r="B3807" t="s">
        <v>18669</v>
      </c>
      <c r="C3807">
        <v>50310000</v>
      </c>
      <c r="D3807" t="s">
        <v>15534</v>
      </c>
      <c r="E3807" t="s">
        <v>15554</v>
      </c>
      <c r="F3807" t="s">
        <v>15550</v>
      </c>
      <c r="G3807" t="s">
        <v>20423</v>
      </c>
      <c r="H3807" s="1">
        <v>45121.195092592592</v>
      </c>
      <c r="I3807" t="s">
        <v>18020</v>
      </c>
      <c r="J3807" s="1">
        <v>45121.195092592592</v>
      </c>
      <c r="K3807" t="s">
        <v>18020</v>
      </c>
    </row>
    <row r="3808" spans="1:11">
      <c r="A3808">
        <v>8523</v>
      </c>
      <c r="B3808" t="s">
        <v>18669</v>
      </c>
      <c r="C3808">
        <v>55300000</v>
      </c>
      <c r="D3808" t="s">
        <v>15534</v>
      </c>
      <c r="E3808" t="s">
        <v>15554</v>
      </c>
      <c r="F3808" t="s">
        <v>15550</v>
      </c>
      <c r="G3808" t="s">
        <v>20424</v>
      </c>
      <c r="H3808" s="1">
        <v>45121.195983796293</v>
      </c>
      <c r="I3808" t="s">
        <v>18020</v>
      </c>
      <c r="J3808" s="1">
        <v>45121.195983796293</v>
      </c>
      <c r="K3808" t="s">
        <v>18020</v>
      </c>
    </row>
    <row r="3809" spans="1:11">
      <c r="A3809">
        <v>8523</v>
      </c>
      <c r="B3809" t="s">
        <v>18669</v>
      </c>
      <c r="C3809">
        <v>57700010</v>
      </c>
      <c r="D3809" t="s">
        <v>15534</v>
      </c>
      <c r="E3809" t="s">
        <v>15554</v>
      </c>
      <c r="F3809" t="s">
        <v>15550</v>
      </c>
      <c r="G3809" t="s">
        <v>18674</v>
      </c>
      <c r="H3809" s="1">
        <v>45121.200925925928</v>
      </c>
      <c r="I3809" t="s">
        <v>18020</v>
      </c>
      <c r="J3809" s="1">
        <v>45121.200925925928</v>
      </c>
      <c r="K3809" t="s">
        <v>18020</v>
      </c>
    </row>
    <row r="3810" spans="1:11">
      <c r="A3810">
        <v>11229</v>
      </c>
      <c r="B3810" t="s">
        <v>16800</v>
      </c>
      <c r="C3810">
        <v>58425000</v>
      </c>
      <c r="D3810" t="s">
        <v>15534</v>
      </c>
      <c r="E3810" t="s">
        <v>15554</v>
      </c>
      <c r="F3810" t="s">
        <v>15550</v>
      </c>
      <c r="G3810" t="s">
        <v>20425</v>
      </c>
      <c r="H3810" s="1">
        <v>45121.588182870371</v>
      </c>
      <c r="I3810" t="s">
        <v>16398</v>
      </c>
      <c r="J3810" s="1">
        <v>45121.588182870371</v>
      </c>
      <c r="K3810" t="s">
        <v>16398</v>
      </c>
    </row>
    <row r="3811" spans="1:11">
      <c r="A3811">
        <v>83060</v>
      </c>
      <c r="B3811" t="s">
        <v>20426</v>
      </c>
      <c r="C3811">
        <v>50305025</v>
      </c>
      <c r="D3811" t="s">
        <v>15534</v>
      </c>
      <c r="E3811" t="s">
        <v>15544</v>
      </c>
      <c r="F3811" t="s">
        <v>15550</v>
      </c>
      <c r="G3811" t="s">
        <v>20427</v>
      </c>
      <c r="H3811" s="1">
        <v>45121.589108796295</v>
      </c>
      <c r="I3811" t="s">
        <v>17449</v>
      </c>
      <c r="J3811" s="1">
        <v>45121.589108796295</v>
      </c>
      <c r="K3811" t="s">
        <v>17449</v>
      </c>
    </row>
    <row r="3812" spans="1:11">
      <c r="A3812">
        <v>83061</v>
      </c>
      <c r="B3812" t="s">
        <v>20428</v>
      </c>
      <c r="C3812">
        <v>50320000</v>
      </c>
      <c r="D3812" t="s">
        <v>15534</v>
      </c>
      <c r="E3812" t="s">
        <v>15554</v>
      </c>
      <c r="F3812" t="s">
        <v>15536</v>
      </c>
      <c r="G3812" t="s">
        <v>16453</v>
      </c>
      <c r="H3812" s="1">
        <v>45121.591064814813</v>
      </c>
      <c r="I3812" t="s">
        <v>17449</v>
      </c>
      <c r="J3812" s="1">
        <v>45121.591064814813</v>
      </c>
      <c r="K3812" t="s">
        <v>17449</v>
      </c>
    </row>
    <row r="3813" spans="1:11">
      <c r="A3813">
        <v>83085</v>
      </c>
      <c r="B3813" t="s">
        <v>20429</v>
      </c>
      <c r="C3813">
        <v>50915000</v>
      </c>
      <c r="D3813" t="s">
        <v>15534</v>
      </c>
      <c r="E3813" t="s">
        <v>15549</v>
      </c>
      <c r="F3813" t="s">
        <v>15550</v>
      </c>
      <c r="G3813" t="s">
        <v>20430</v>
      </c>
      <c r="H3813" s="1">
        <v>45121.593009259261</v>
      </c>
      <c r="I3813" t="s">
        <v>17913</v>
      </c>
      <c r="J3813" s="1">
        <v>45121.605034722219</v>
      </c>
      <c r="K3813" t="s">
        <v>17913</v>
      </c>
    </row>
    <row r="3814" spans="1:11">
      <c r="A3814">
        <v>8674</v>
      </c>
      <c r="B3814" t="s">
        <v>18898</v>
      </c>
      <c r="C3814">
        <v>50321000</v>
      </c>
      <c r="D3814" t="s">
        <v>15534</v>
      </c>
      <c r="E3814" t="s">
        <v>15554</v>
      </c>
      <c r="F3814" t="s">
        <v>15536</v>
      </c>
      <c r="G3814" t="s">
        <v>20431</v>
      </c>
      <c r="H3814" s="1">
        <v>45121.5937962963</v>
      </c>
      <c r="I3814" t="s">
        <v>17449</v>
      </c>
      <c r="J3814" s="1">
        <v>45121.5937962963</v>
      </c>
      <c r="K3814" t="s">
        <v>17449</v>
      </c>
    </row>
    <row r="3815" spans="1:11">
      <c r="A3815">
        <v>83085</v>
      </c>
      <c r="B3815" t="s">
        <v>20429</v>
      </c>
      <c r="C3815">
        <v>50905000</v>
      </c>
      <c r="D3815" t="s">
        <v>15534</v>
      </c>
      <c r="E3815" t="s">
        <v>15586</v>
      </c>
      <c r="F3815" t="s">
        <v>15536</v>
      </c>
      <c r="G3815" t="s">
        <v>20432</v>
      </c>
      <c r="H3815" s="1">
        <v>45121.600034722222</v>
      </c>
      <c r="I3815" t="s">
        <v>17913</v>
      </c>
      <c r="J3815" s="1">
        <v>45121.600034722222</v>
      </c>
      <c r="K3815" t="s">
        <v>17913</v>
      </c>
    </row>
    <row r="3816" spans="1:11">
      <c r="A3816">
        <v>11229</v>
      </c>
      <c r="B3816" t="s">
        <v>16800</v>
      </c>
      <c r="C3816">
        <v>50905000</v>
      </c>
      <c r="D3816" t="s">
        <v>15534</v>
      </c>
      <c r="E3816" t="s">
        <v>15687</v>
      </c>
      <c r="F3816" t="s">
        <v>15550</v>
      </c>
      <c r="G3816" t="s">
        <v>20433</v>
      </c>
      <c r="H3816" s="1">
        <v>45121.603900462964</v>
      </c>
      <c r="I3816" t="s">
        <v>16398</v>
      </c>
      <c r="J3816" s="1">
        <v>45121.603900462964</v>
      </c>
      <c r="K3816" t="s">
        <v>16398</v>
      </c>
    </row>
    <row r="3817" spans="1:11">
      <c r="A3817">
        <v>8614</v>
      </c>
      <c r="B3817" t="s">
        <v>18920</v>
      </c>
      <c r="C3817">
        <v>50355000</v>
      </c>
      <c r="D3817" t="s">
        <v>15534</v>
      </c>
      <c r="E3817" t="s">
        <v>15544</v>
      </c>
      <c r="F3817" t="s">
        <v>15550</v>
      </c>
      <c r="G3817" t="s">
        <v>20434</v>
      </c>
      <c r="H3817" s="1">
        <v>45121.605706018519</v>
      </c>
      <c r="I3817" t="s">
        <v>18821</v>
      </c>
      <c r="J3817" s="1">
        <v>45121.605706018519</v>
      </c>
      <c r="K3817" t="s">
        <v>18821</v>
      </c>
    </row>
    <row r="3818" spans="1:11">
      <c r="A3818">
        <v>8679</v>
      </c>
      <c r="B3818" t="s">
        <v>18909</v>
      </c>
      <c r="C3818">
        <v>50321000</v>
      </c>
      <c r="D3818" t="s">
        <v>15534</v>
      </c>
      <c r="E3818" t="s">
        <v>15554</v>
      </c>
      <c r="F3818" t="s">
        <v>15536</v>
      </c>
      <c r="G3818" t="s">
        <v>20435</v>
      </c>
      <c r="H3818" s="1">
        <v>45121.609918981485</v>
      </c>
      <c r="I3818" t="s">
        <v>17449</v>
      </c>
      <c r="J3818" s="1">
        <v>45121.609918981485</v>
      </c>
      <c r="K3818" t="s">
        <v>17449</v>
      </c>
    </row>
    <row r="3819" spans="1:11">
      <c r="A3819">
        <v>8679</v>
      </c>
      <c r="B3819" t="s">
        <v>18909</v>
      </c>
      <c r="C3819">
        <v>55300000</v>
      </c>
      <c r="D3819" t="s">
        <v>15534</v>
      </c>
      <c r="E3819" t="s">
        <v>15554</v>
      </c>
      <c r="F3819" t="s">
        <v>15536</v>
      </c>
      <c r="G3819" t="s">
        <v>20436</v>
      </c>
      <c r="H3819" s="1">
        <v>45121.611238425925</v>
      </c>
      <c r="I3819" t="s">
        <v>17449</v>
      </c>
      <c r="J3819" s="1">
        <v>45121.611238425925</v>
      </c>
      <c r="K3819" t="s">
        <v>17449</v>
      </c>
    </row>
    <row r="3820" spans="1:11">
      <c r="A3820">
        <v>21563</v>
      </c>
      <c r="B3820" t="s">
        <v>18182</v>
      </c>
      <c r="C3820">
        <v>50365000</v>
      </c>
      <c r="D3820" t="s">
        <v>15534</v>
      </c>
      <c r="E3820" t="s">
        <v>15586</v>
      </c>
      <c r="F3820" t="s">
        <v>15536</v>
      </c>
      <c r="G3820" t="s">
        <v>20437</v>
      </c>
      <c r="H3820" s="1">
        <v>45121.611527777779</v>
      </c>
      <c r="I3820" t="s">
        <v>16204</v>
      </c>
      <c r="J3820" s="1">
        <v>45121.611527777779</v>
      </c>
      <c r="K3820" t="s">
        <v>16204</v>
      </c>
    </row>
    <row r="3821" spans="1:11">
      <c r="A3821">
        <v>9201</v>
      </c>
      <c r="B3821" t="s">
        <v>18917</v>
      </c>
      <c r="C3821">
        <v>50366000</v>
      </c>
      <c r="D3821" t="s">
        <v>15534</v>
      </c>
      <c r="E3821" t="s">
        <v>15544</v>
      </c>
      <c r="F3821" t="s">
        <v>15550</v>
      </c>
      <c r="G3821" t="s">
        <v>20438</v>
      </c>
      <c r="H3821" s="1">
        <v>45121.612453703703</v>
      </c>
      <c r="I3821" t="s">
        <v>17449</v>
      </c>
      <c r="J3821" s="1">
        <v>45121.612453703703</v>
      </c>
      <c r="K3821" t="s">
        <v>17449</v>
      </c>
    </row>
    <row r="3822" spans="1:11">
      <c r="A3822">
        <v>11757</v>
      </c>
      <c r="B3822" t="s">
        <v>20439</v>
      </c>
      <c r="C3822">
        <v>50905006</v>
      </c>
      <c r="D3822" t="s">
        <v>15534</v>
      </c>
      <c r="E3822" t="s">
        <v>15687</v>
      </c>
      <c r="F3822" t="s">
        <v>15550</v>
      </c>
      <c r="G3822" t="s">
        <v>20440</v>
      </c>
      <c r="H3822" s="1">
        <v>45121.612905092596</v>
      </c>
      <c r="I3822" t="s">
        <v>18229</v>
      </c>
      <c r="J3822" s="1">
        <v>45121.612905092596</v>
      </c>
      <c r="K3822" t="s">
        <v>18229</v>
      </c>
    </row>
    <row r="3823" spans="1:11">
      <c r="A3823">
        <v>9203</v>
      </c>
      <c r="B3823" t="s">
        <v>20441</v>
      </c>
      <c r="C3823">
        <v>50350000</v>
      </c>
      <c r="D3823" t="s">
        <v>15534</v>
      </c>
      <c r="E3823" t="s">
        <v>15554</v>
      </c>
      <c r="F3823" t="s">
        <v>15536</v>
      </c>
      <c r="G3823" t="s">
        <v>20442</v>
      </c>
      <c r="H3823" s="1">
        <v>45121.613726851851</v>
      </c>
      <c r="I3823" t="s">
        <v>17449</v>
      </c>
      <c r="J3823" s="1">
        <v>45121.613726851851</v>
      </c>
      <c r="K3823" t="s">
        <v>17449</v>
      </c>
    </row>
    <row r="3824" spans="1:11">
      <c r="A3824">
        <v>14242</v>
      </c>
      <c r="B3824" t="s">
        <v>16794</v>
      </c>
      <c r="C3824">
        <v>50320000</v>
      </c>
      <c r="D3824" t="s">
        <v>15534</v>
      </c>
      <c r="E3824" t="s">
        <v>15554</v>
      </c>
      <c r="F3824" t="s">
        <v>15536</v>
      </c>
      <c r="G3824" t="s">
        <v>16453</v>
      </c>
      <c r="H3824" s="1">
        <v>45121.614178240743</v>
      </c>
      <c r="I3824" t="s">
        <v>16525</v>
      </c>
      <c r="J3824" s="1">
        <v>45121.614178240743</v>
      </c>
      <c r="K3824" t="s">
        <v>16525</v>
      </c>
    </row>
    <row r="3825" spans="1:11">
      <c r="A3825">
        <v>14242</v>
      </c>
      <c r="B3825" t="s">
        <v>16794</v>
      </c>
      <c r="C3825">
        <v>50365000</v>
      </c>
      <c r="D3825" t="s">
        <v>15534</v>
      </c>
      <c r="E3825" t="s">
        <v>15544</v>
      </c>
      <c r="F3825" t="s">
        <v>15550</v>
      </c>
      <c r="G3825" t="s">
        <v>20443</v>
      </c>
      <c r="H3825" s="1">
        <v>45121.614768518521</v>
      </c>
      <c r="I3825" t="s">
        <v>16525</v>
      </c>
      <c r="J3825" s="1">
        <v>45121.614768518521</v>
      </c>
      <c r="K3825" t="s">
        <v>16525</v>
      </c>
    </row>
    <row r="3826" spans="1:11">
      <c r="A3826">
        <v>9203</v>
      </c>
      <c r="B3826" t="s">
        <v>20441</v>
      </c>
      <c r="C3826">
        <v>57300021</v>
      </c>
      <c r="D3826" t="s">
        <v>15534</v>
      </c>
      <c r="E3826" t="s">
        <v>15554</v>
      </c>
      <c r="F3826" t="s">
        <v>15550</v>
      </c>
      <c r="G3826" t="s">
        <v>20444</v>
      </c>
      <c r="H3826" s="1">
        <v>45121.615057870367</v>
      </c>
      <c r="I3826" t="s">
        <v>17449</v>
      </c>
      <c r="J3826" s="1">
        <v>45121.615057870367</v>
      </c>
      <c r="K3826" t="s">
        <v>17449</v>
      </c>
    </row>
    <row r="3827" spans="1:11">
      <c r="A3827">
        <v>8809</v>
      </c>
      <c r="B3827" t="s">
        <v>20445</v>
      </c>
      <c r="C3827">
        <v>50905006</v>
      </c>
      <c r="D3827" t="s">
        <v>15534</v>
      </c>
      <c r="E3827" t="s">
        <v>15554</v>
      </c>
      <c r="F3827" t="s">
        <v>15536</v>
      </c>
      <c r="G3827" t="s">
        <v>20446</v>
      </c>
      <c r="H3827" s="1">
        <v>45121.615925925929</v>
      </c>
      <c r="I3827" t="s">
        <v>16839</v>
      </c>
      <c r="J3827" s="1">
        <v>45121.615925925929</v>
      </c>
      <c r="K3827" t="s">
        <v>16839</v>
      </c>
    </row>
    <row r="3828" spans="1:11">
      <c r="A3828">
        <v>14237</v>
      </c>
      <c r="B3828" t="s">
        <v>18276</v>
      </c>
      <c r="C3828">
        <v>57300000</v>
      </c>
      <c r="D3828" t="s">
        <v>15534</v>
      </c>
      <c r="E3828" t="s">
        <v>15544</v>
      </c>
      <c r="F3828" t="s">
        <v>15536</v>
      </c>
      <c r="G3828" t="s">
        <v>20447</v>
      </c>
      <c r="H3828" s="1">
        <v>45121.615983796299</v>
      </c>
      <c r="I3828" t="s">
        <v>16743</v>
      </c>
      <c r="J3828" s="1">
        <v>45121.615983796299</v>
      </c>
      <c r="K3828" t="s">
        <v>16743</v>
      </c>
    </row>
    <row r="3829" spans="1:11">
      <c r="A3829">
        <v>11186</v>
      </c>
      <c r="B3829" t="s">
        <v>18881</v>
      </c>
      <c r="C3829">
        <v>55700000</v>
      </c>
      <c r="D3829" t="s">
        <v>15534</v>
      </c>
      <c r="E3829" t="s">
        <v>15576</v>
      </c>
      <c r="F3829" t="s">
        <v>15550</v>
      </c>
      <c r="G3829" t="s">
        <v>20448</v>
      </c>
      <c r="H3829" s="1">
        <v>45121.617349537039</v>
      </c>
      <c r="I3829" t="s">
        <v>17248</v>
      </c>
      <c r="J3829" s="1">
        <v>45121.617349537039</v>
      </c>
      <c r="K3829" t="s">
        <v>17248</v>
      </c>
    </row>
    <row r="3830" spans="1:11">
      <c r="A3830">
        <v>9206</v>
      </c>
      <c r="B3830" t="s">
        <v>18926</v>
      </c>
      <c r="C3830">
        <v>51210000</v>
      </c>
      <c r="D3830" t="s">
        <v>15534</v>
      </c>
      <c r="E3830" t="s">
        <v>15554</v>
      </c>
      <c r="F3830" t="s">
        <v>15550</v>
      </c>
      <c r="G3830" t="s">
        <v>20449</v>
      </c>
      <c r="H3830" s="1">
        <v>45121.618796296294</v>
      </c>
      <c r="I3830" t="s">
        <v>17449</v>
      </c>
      <c r="J3830" s="1">
        <v>45121.618796296294</v>
      </c>
      <c r="K3830" t="s">
        <v>17449</v>
      </c>
    </row>
    <row r="3831" spans="1:11">
      <c r="A3831">
        <v>83133</v>
      </c>
      <c r="B3831" t="s">
        <v>15864</v>
      </c>
      <c r="C3831">
        <v>51220000</v>
      </c>
      <c r="D3831" t="s">
        <v>15534</v>
      </c>
      <c r="E3831" t="s">
        <v>15535</v>
      </c>
      <c r="F3831" t="s">
        <v>15536</v>
      </c>
      <c r="G3831" t="s">
        <v>20450</v>
      </c>
      <c r="H3831" s="1">
        <v>45121.618923611109</v>
      </c>
      <c r="I3831" t="s">
        <v>15850</v>
      </c>
      <c r="J3831" s="1">
        <v>45121.618923611109</v>
      </c>
      <c r="K3831" t="s">
        <v>15850</v>
      </c>
    </row>
    <row r="3832" spans="1:11">
      <c r="A3832">
        <v>126198</v>
      </c>
      <c r="B3832" t="s">
        <v>18864</v>
      </c>
      <c r="C3832">
        <v>50350001</v>
      </c>
      <c r="D3832" t="s">
        <v>15534</v>
      </c>
      <c r="E3832" t="s">
        <v>15535</v>
      </c>
      <c r="F3832" t="s">
        <v>15550</v>
      </c>
      <c r="G3832" t="s">
        <v>18865</v>
      </c>
      <c r="H3832" s="1">
        <v>45121.619814814818</v>
      </c>
      <c r="I3832" t="s">
        <v>17856</v>
      </c>
      <c r="J3832" s="1">
        <v>45121.61996527778</v>
      </c>
      <c r="K3832" t="s">
        <v>17856</v>
      </c>
    </row>
    <row r="3833" spans="1:11">
      <c r="A3833">
        <v>9154</v>
      </c>
      <c r="B3833" t="s">
        <v>18969</v>
      </c>
      <c r="C3833">
        <v>57700030</v>
      </c>
      <c r="D3833" t="s">
        <v>15534</v>
      </c>
      <c r="E3833" t="s">
        <v>15576</v>
      </c>
      <c r="F3833" t="s">
        <v>15550</v>
      </c>
      <c r="G3833" t="s">
        <v>20451</v>
      </c>
      <c r="H3833" s="1">
        <v>45121.62195601852</v>
      </c>
      <c r="I3833" t="s">
        <v>16839</v>
      </c>
      <c r="J3833" s="1">
        <v>45121.62195601852</v>
      </c>
      <c r="K3833" t="s">
        <v>16839</v>
      </c>
    </row>
    <row r="3834" spans="1:11">
      <c r="A3834">
        <v>14248</v>
      </c>
      <c r="B3834" t="s">
        <v>17895</v>
      </c>
      <c r="C3834">
        <v>51210000</v>
      </c>
      <c r="D3834" t="s">
        <v>15534</v>
      </c>
      <c r="E3834" t="s">
        <v>15586</v>
      </c>
      <c r="F3834" t="s">
        <v>15550</v>
      </c>
      <c r="G3834" t="s">
        <v>20452</v>
      </c>
      <c r="H3834" s="1">
        <v>45121.62226851852</v>
      </c>
      <c r="I3834" t="s">
        <v>16525</v>
      </c>
      <c r="J3834" s="1">
        <v>45121.62226851852</v>
      </c>
      <c r="K3834" t="s">
        <v>16525</v>
      </c>
    </row>
    <row r="3835" spans="1:11">
      <c r="A3835">
        <v>11229</v>
      </c>
      <c r="B3835" t="s">
        <v>16800</v>
      </c>
      <c r="C3835">
        <v>50321000</v>
      </c>
      <c r="D3835" t="s">
        <v>15534</v>
      </c>
      <c r="E3835" t="s">
        <v>15554</v>
      </c>
      <c r="F3835" t="s">
        <v>15536</v>
      </c>
      <c r="G3835" t="s">
        <v>16605</v>
      </c>
      <c r="H3835" s="1">
        <v>45121.622696759259</v>
      </c>
      <c r="I3835" t="s">
        <v>16398</v>
      </c>
      <c r="J3835" s="1">
        <v>45121.622696759259</v>
      </c>
      <c r="K3835" t="s">
        <v>16398</v>
      </c>
    </row>
    <row r="3836" spans="1:11">
      <c r="A3836">
        <v>11229</v>
      </c>
      <c r="B3836" t="s">
        <v>16800</v>
      </c>
      <c r="C3836">
        <v>50365000</v>
      </c>
      <c r="D3836" t="s">
        <v>15534</v>
      </c>
      <c r="E3836" t="s">
        <v>15554</v>
      </c>
      <c r="F3836" t="s">
        <v>15536</v>
      </c>
      <c r="G3836" t="s">
        <v>20453</v>
      </c>
      <c r="H3836" s="1">
        <v>45121.623518518521</v>
      </c>
      <c r="I3836" t="s">
        <v>16398</v>
      </c>
      <c r="J3836" s="1">
        <v>45121.623518518521</v>
      </c>
      <c r="K3836" t="s">
        <v>16398</v>
      </c>
    </row>
    <row r="3837" spans="1:11">
      <c r="A3837">
        <v>10699</v>
      </c>
      <c r="B3837" t="s">
        <v>20454</v>
      </c>
      <c r="C3837">
        <v>51210000</v>
      </c>
      <c r="D3837" t="s">
        <v>15534</v>
      </c>
      <c r="E3837" t="s">
        <v>15576</v>
      </c>
      <c r="F3837" t="s">
        <v>15550</v>
      </c>
      <c r="G3837" t="s">
        <v>20455</v>
      </c>
      <c r="H3837" s="1">
        <v>45121.626203703701</v>
      </c>
      <c r="I3837" t="s">
        <v>16525</v>
      </c>
      <c r="J3837" s="1">
        <v>45121.626203703701</v>
      </c>
      <c r="K3837" t="s">
        <v>16525</v>
      </c>
    </row>
    <row r="3838" spans="1:11">
      <c r="A3838">
        <v>10944</v>
      </c>
      <c r="B3838" t="s">
        <v>18956</v>
      </c>
      <c r="C3838">
        <v>50905006</v>
      </c>
      <c r="D3838" t="s">
        <v>15534</v>
      </c>
      <c r="E3838" t="s">
        <v>15540</v>
      </c>
      <c r="F3838" t="s">
        <v>15536</v>
      </c>
      <c r="G3838" t="s">
        <v>20456</v>
      </c>
      <c r="H3838" s="1">
        <v>45121.627592592595</v>
      </c>
      <c r="I3838" t="s">
        <v>17449</v>
      </c>
      <c r="J3838" s="1">
        <v>45121.627592592595</v>
      </c>
      <c r="K3838" t="s">
        <v>17449</v>
      </c>
    </row>
    <row r="3839" spans="1:11">
      <c r="A3839">
        <v>21567</v>
      </c>
      <c r="B3839" t="s">
        <v>18963</v>
      </c>
      <c r="C3839">
        <v>55700000</v>
      </c>
      <c r="D3839" t="s">
        <v>15534</v>
      </c>
      <c r="E3839" t="s">
        <v>15554</v>
      </c>
      <c r="F3839" t="s">
        <v>15550</v>
      </c>
      <c r="G3839" t="s">
        <v>18964</v>
      </c>
      <c r="H3839" s="1">
        <v>45121.629270833335</v>
      </c>
      <c r="I3839" t="s">
        <v>16204</v>
      </c>
      <c r="J3839" s="1">
        <v>45121.629270833335</v>
      </c>
      <c r="K3839" t="s">
        <v>16204</v>
      </c>
    </row>
    <row r="3840" spans="1:11">
      <c r="A3840">
        <v>126198</v>
      </c>
      <c r="B3840" t="s">
        <v>18864</v>
      </c>
      <c r="C3840">
        <v>58410000</v>
      </c>
      <c r="D3840" t="s">
        <v>15534</v>
      </c>
      <c r="E3840" t="s">
        <v>15554</v>
      </c>
      <c r="F3840" t="s">
        <v>15550</v>
      </c>
      <c r="G3840" t="s">
        <v>20457</v>
      </c>
      <c r="H3840" s="1">
        <v>45121.629594907405</v>
      </c>
      <c r="I3840" t="s">
        <v>17856</v>
      </c>
      <c r="J3840" s="1">
        <v>45121.629594907405</v>
      </c>
      <c r="K3840" t="s">
        <v>17856</v>
      </c>
    </row>
    <row r="3841" spans="1:11">
      <c r="A3841">
        <v>10708</v>
      </c>
      <c r="B3841" t="s">
        <v>16777</v>
      </c>
      <c r="C3841">
        <v>50366000</v>
      </c>
      <c r="D3841" t="s">
        <v>15534</v>
      </c>
      <c r="E3841" t="s">
        <v>15544</v>
      </c>
      <c r="F3841" t="s">
        <v>15550</v>
      </c>
      <c r="G3841" t="s">
        <v>20458</v>
      </c>
      <c r="H3841" s="1">
        <v>45121.629687499997</v>
      </c>
      <c r="I3841" t="s">
        <v>16525</v>
      </c>
      <c r="J3841" s="1">
        <v>45121.629687499997</v>
      </c>
      <c r="K3841" t="s">
        <v>16525</v>
      </c>
    </row>
    <row r="3842" spans="1:11">
      <c r="A3842">
        <v>10708</v>
      </c>
      <c r="B3842" t="s">
        <v>16777</v>
      </c>
      <c r="C3842">
        <v>51210000</v>
      </c>
      <c r="D3842" t="s">
        <v>15534</v>
      </c>
      <c r="E3842" t="s">
        <v>15586</v>
      </c>
      <c r="F3842" t="s">
        <v>15550</v>
      </c>
      <c r="G3842" t="s">
        <v>20459</v>
      </c>
      <c r="H3842" s="1">
        <v>45121.630300925928</v>
      </c>
      <c r="I3842" t="s">
        <v>16525</v>
      </c>
      <c r="J3842" s="1">
        <v>45121.630300925928</v>
      </c>
      <c r="K3842" t="s">
        <v>16525</v>
      </c>
    </row>
    <row r="3843" spans="1:11">
      <c r="A3843">
        <v>10709</v>
      </c>
      <c r="B3843" t="s">
        <v>20460</v>
      </c>
      <c r="C3843">
        <v>51230000</v>
      </c>
      <c r="D3843" t="s">
        <v>15534</v>
      </c>
      <c r="E3843" t="s">
        <v>15544</v>
      </c>
      <c r="F3843" t="s">
        <v>15550</v>
      </c>
      <c r="G3843" t="s">
        <v>20461</v>
      </c>
      <c r="H3843" s="1">
        <v>45121.630914351852</v>
      </c>
      <c r="I3843" t="s">
        <v>16525</v>
      </c>
      <c r="J3843" s="1">
        <v>45121.630914351852</v>
      </c>
      <c r="K3843" t="s">
        <v>16525</v>
      </c>
    </row>
    <row r="3844" spans="1:11">
      <c r="A3844">
        <v>126198</v>
      </c>
      <c r="B3844" t="s">
        <v>18864</v>
      </c>
      <c r="C3844">
        <v>50905000</v>
      </c>
      <c r="D3844" t="s">
        <v>15534</v>
      </c>
      <c r="E3844" t="s">
        <v>15586</v>
      </c>
      <c r="F3844" t="s">
        <v>15536</v>
      </c>
      <c r="G3844" t="s">
        <v>20462</v>
      </c>
      <c r="H3844" s="1">
        <v>45121.633090277777</v>
      </c>
      <c r="I3844" t="s">
        <v>17856</v>
      </c>
      <c r="J3844" s="1">
        <v>45121.633090277777</v>
      </c>
      <c r="K3844" t="s">
        <v>17856</v>
      </c>
    </row>
    <row r="3845" spans="1:11">
      <c r="A3845">
        <v>21567</v>
      </c>
      <c r="B3845" t="s">
        <v>18963</v>
      </c>
      <c r="C3845">
        <v>58200000</v>
      </c>
      <c r="D3845" t="s">
        <v>15534</v>
      </c>
      <c r="E3845" t="s">
        <v>15576</v>
      </c>
      <c r="F3845" t="s">
        <v>15550</v>
      </c>
      <c r="G3845" t="s">
        <v>20463</v>
      </c>
      <c r="H3845" s="1">
        <v>45121.638344907406</v>
      </c>
      <c r="I3845" t="s">
        <v>16204</v>
      </c>
      <c r="J3845" s="1">
        <v>45121.638344907406</v>
      </c>
      <c r="K3845" t="s">
        <v>16204</v>
      </c>
    </row>
    <row r="3846" spans="1:11">
      <c r="A3846">
        <v>126079</v>
      </c>
      <c r="B3846" t="s">
        <v>18874</v>
      </c>
      <c r="C3846">
        <v>50810000</v>
      </c>
      <c r="D3846" t="s">
        <v>15534</v>
      </c>
      <c r="E3846" t="s">
        <v>15554</v>
      </c>
      <c r="F3846" t="s">
        <v>15550</v>
      </c>
      <c r="G3846" t="s">
        <v>20464</v>
      </c>
      <c r="H3846" s="1">
        <v>45121.639953703707</v>
      </c>
      <c r="I3846" t="s">
        <v>17875</v>
      </c>
      <c r="J3846" s="1">
        <v>45121.639953703707</v>
      </c>
      <c r="K3846" t="s">
        <v>17875</v>
      </c>
    </row>
    <row r="3847" spans="1:11">
      <c r="A3847">
        <v>9012</v>
      </c>
      <c r="B3847" t="s">
        <v>18995</v>
      </c>
      <c r="C3847">
        <v>50305025</v>
      </c>
      <c r="D3847" t="s">
        <v>15534</v>
      </c>
      <c r="E3847" t="s">
        <v>15554</v>
      </c>
      <c r="F3847" t="s">
        <v>15550</v>
      </c>
      <c r="G3847" t="s">
        <v>20465</v>
      </c>
      <c r="H3847" s="1">
        <v>45121.642974537041</v>
      </c>
      <c r="I3847" t="s">
        <v>18229</v>
      </c>
      <c r="J3847" s="1">
        <v>45121.642974537041</v>
      </c>
      <c r="K3847" t="s">
        <v>18229</v>
      </c>
    </row>
    <row r="3848" spans="1:11">
      <c r="A3848">
        <v>10984</v>
      </c>
      <c r="B3848" t="s">
        <v>16795</v>
      </c>
      <c r="C3848">
        <v>50320000</v>
      </c>
      <c r="D3848" t="s">
        <v>15534</v>
      </c>
      <c r="E3848" t="s">
        <v>15535</v>
      </c>
      <c r="F3848" t="s">
        <v>15536</v>
      </c>
      <c r="G3848" t="s">
        <v>19131</v>
      </c>
      <c r="H3848" s="1">
        <v>45121.644178240742</v>
      </c>
      <c r="I3848" t="s">
        <v>16743</v>
      </c>
      <c r="J3848" s="1">
        <v>45121.644178240742</v>
      </c>
      <c r="K3848" t="s">
        <v>16743</v>
      </c>
    </row>
    <row r="3849" spans="1:11">
      <c r="A3849">
        <v>10990</v>
      </c>
      <c r="B3849" t="s">
        <v>20466</v>
      </c>
      <c r="C3849">
        <v>50320000</v>
      </c>
      <c r="D3849" t="s">
        <v>15534</v>
      </c>
      <c r="E3849" t="s">
        <v>15535</v>
      </c>
      <c r="F3849" t="s">
        <v>15536</v>
      </c>
      <c r="G3849" t="s">
        <v>20467</v>
      </c>
      <c r="H3849" s="1">
        <v>45121.645254629628</v>
      </c>
      <c r="I3849" t="s">
        <v>16743</v>
      </c>
      <c r="J3849" s="1">
        <v>45121.645254629628</v>
      </c>
      <c r="K3849" t="s">
        <v>16743</v>
      </c>
    </row>
    <row r="3850" spans="1:11">
      <c r="A3850">
        <v>20598</v>
      </c>
      <c r="B3850" t="s">
        <v>20468</v>
      </c>
      <c r="C3850">
        <v>51220000</v>
      </c>
      <c r="D3850" t="s">
        <v>15534</v>
      </c>
      <c r="E3850" t="s">
        <v>15586</v>
      </c>
      <c r="F3850" t="s">
        <v>15536</v>
      </c>
      <c r="G3850" t="s">
        <v>20469</v>
      </c>
      <c r="H3850" s="1">
        <v>45121.649444444447</v>
      </c>
      <c r="I3850" t="s">
        <v>16511</v>
      </c>
      <c r="J3850" s="1">
        <v>45121.649444444447</v>
      </c>
      <c r="K3850" t="s">
        <v>16511</v>
      </c>
    </row>
    <row r="3851" spans="1:11">
      <c r="A3851">
        <v>20598</v>
      </c>
      <c r="B3851" t="s">
        <v>20468</v>
      </c>
      <c r="C3851">
        <v>51210000</v>
      </c>
      <c r="D3851" t="s">
        <v>15534</v>
      </c>
      <c r="E3851" t="s">
        <v>15554</v>
      </c>
      <c r="F3851" t="s">
        <v>15550</v>
      </c>
      <c r="G3851" t="s">
        <v>20470</v>
      </c>
      <c r="H3851" s="1">
        <v>45121.650023148148</v>
      </c>
      <c r="I3851" t="s">
        <v>16511</v>
      </c>
      <c r="J3851" s="1">
        <v>45121.650023148148</v>
      </c>
      <c r="K3851" t="s">
        <v>16511</v>
      </c>
    </row>
    <row r="3852" spans="1:11">
      <c r="A3852">
        <v>126214</v>
      </c>
      <c r="B3852" t="s">
        <v>18997</v>
      </c>
      <c r="C3852">
        <v>50321000</v>
      </c>
      <c r="D3852" t="s">
        <v>15534</v>
      </c>
      <c r="E3852" t="s">
        <v>15549</v>
      </c>
      <c r="F3852" t="s">
        <v>15536</v>
      </c>
      <c r="G3852" t="s">
        <v>20471</v>
      </c>
      <c r="H3852" s="1">
        <v>45121.65148148148</v>
      </c>
      <c r="I3852" t="s">
        <v>17942</v>
      </c>
      <c r="J3852" s="1">
        <v>45121.65148148148</v>
      </c>
      <c r="K3852" t="s">
        <v>17942</v>
      </c>
    </row>
    <row r="3853" spans="1:11">
      <c r="A3853">
        <v>83113</v>
      </c>
      <c r="B3853" t="s">
        <v>20472</v>
      </c>
      <c r="C3853">
        <v>50366000</v>
      </c>
      <c r="D3853" t="s">
        <v>15534</v>
      </c>
      <c r="E3853" t="s">
        <v>15586</v>
      </c>
      <c r="F3853" t="s">
        <v>15550</v>
      </c>
      <c r="G3853" t="s">
        <v>20473</v>
      </c>
      <c r="H3853" s="1">
        <v>45121.65148148148</v>
      </c>
      <c r="I3853" t="s">
        <v>16511</v>
      </c>
      <c r="J3853" s="1">
        <v>45121.65148148148</v>
      </c>
      <c r="K3853" t="s">
        <v>16511</v>
      </c>
    </row>
    <row r="3854" spans="1:11">
      <c r="A3854">
        <v>9706</v>
      </c>
      <c r="B3854" t="s">
        <v>19006</v>
      </c>
      <c r="C3854">
        <v>50305028</v>
      </c>
      <c r="D3854" t="s">
        <v>15534</v>
      </c>
      <c r="E3854" t="s">
        <v>15586</v>
      </c>
      <c r="F3854" t="s">
        <v>15550</v>
      </c>
      <c r="G3854" t="s">
        <v>20474</v>
      </c>
      <c r="H3854" s="1">
        <v>45121.651770833334</v>
      </c>
      <c r="I3854" t="s">
        <v>18821</v>
      </c>
      <c r="J3854" s="1">
        <v>45121.651770833334</v>
      </c>
      <c r="K3854" t="s">
        <v>18821</v>
      </c>
    </row>
    <row r="3855" spans="1:11">
      <c r="A3855">
        <v>8818</v>
      </c>
      <c r="B3855" t="s">
        <v>20475</v>
      </c>
      <c r="C3855">
        <v>50905006</v>
      </c>
      <c r="D3855" t="s">
        <v>15534</v>
      </c>
      <c r="E3855" t="s">
        <v>15554</v>
      </c>
      <c r="F3855" t="s">
        <v>15536</v>
      </c>
      <c r="G3855" t="s">
        <v>18928</v>
      </c>
      <c r="H3855" s="1">
        <v>45121.652499999997</v>
      </c>
      <c r="I3855" t="s">
        <v>16839</v>
      </c>
      <c r="J3855" s="1">
        <v>45121.652499999997</v>
      </c>
      <c r="K3855" t="s">
        <v>16839</v>
      </c>
    </row>
    <row r="3856" spans="1:11">
      <c r="A3856">
        <v>9706</v>
      </c>
      <c r="B3856" t="s">
        <v>19006</v>
      </c>
      <c r="C3856">
        <v>57700010</v>
      </c>
      <c r="D3856" t="s">
        <v>15534</v>
      </c>
      <c r="E3856" t="s">
        <v>15576</v>
      </c>
      <c r="F3856" t="s">
        <v>15550</v>
      </c>
      <c r="G3856" t="s">
        <v>20476</v>
      </c>
      <c r="H3856" s="1">
        <v>45121.654050925928</v>
      </c>
      <c r="I3856" t="s">
        <v>18821</v>
      </c>
      <c r="J3856" s="1">
        <v>45121.654050925928</v>
      </c>
      <c r="K3856" t="s">
        <v>18821</v>
      </c>
    </row>
    <row r="3857" spans="1:11">
      <c r="A3857">
        <v>9705</v>
      </c>
      <c r="B3857" t="s">
        <v>18999</v>
      </c>
      <c r="C3857">
        <v>50105000</v>
      </c>
      <c r="D3857" t="s">
        <v>15534</v>
      </c>
      <c r="E3857" t="s">
        <v>15586</v>
      </c>
      <c r="F3857" t="s">
        <v>15536</v>
      </c>
      <c r="G3857" t="s">
        <v>18979</v>
      </c>
      <c r="H3857" s="1">
        <v>45121.654664351852</v>
      </c>
      <c r="I3857" t="s">
        <v>18821</v>
      </c>
      <c r="J3857" s="1">
        <v>45121.654664351852</v>
      </c>
      <c r="K3857" t="s">
        <v>18821</v>
      </c>
    </row>
    <row r="3858" spans="1:11">
      <c r="A3858">
        <v>9101</v>
      </c>
      <c r="B3858" t="s">
        <v>19099</v>
      </c>
      <c r="C3858">
        <v>50320000</v>
      </c>
      <c r="D3858" t="s">
        <v>15534</v>
      </c>
      <c r="E3858" t="s">
        <v>15554</v>
      </c>
      <c r="F3858" t="s">
        <v>15550</v>
      </c>
      <c r="G3858" t="s">
        <v>19002</v>
      </c>
      <c r="H3858" s="1">
        <v>45121.657083333332</v>
      </c>
      <c r="I3858" t="s">
        <v>17210</v>
      </c>
      <c r="J3858" s="1">
        <v>45121.657083333332</v>
      </c>
      <c r="K3858" t="s">
        <v>17210</v>
      </c>
    </row>
    <row r="3859" spans="1:11">
      <c r="A3859">
        <v>11464</v>
      </c>
      <c r="B3859" t="s">
        <v>17971</v>
      </c>
      <c r="C3859">
        <v>57300000</v>
      </c>
      <c r="D3859" t="s">
        <v>15534</v>
      </c>
      <c r="E3859" t="s">
        <v>15554</v>
      </c>
      <c r="F3859" t="s">
        <v>15550</v>
      </c>
      <c r="G3859" t="s">
        <v>20477</v>
      </c>
      <c r="H3859" s="1">
        <v>45121.661041666666</v>
      </c>
      <c r="I3859" t="s">
        <v>15542</v>
      </c>
      <c r="J3859" s="1">
        <v>45121.661041666666</v>
      </c>
      <c r="K3859" t="s">
        <v>15542</v>
      </c>
    </row>
    <row r="3860" spans="1:11">
      <c r="A3860">
        <v>82755</v>
      </c>
      <c r="B3860" t="s">
        <v>20478</v>
      </c>
      <c r="C3860">
        <v>51220000</v>
      </c>
      <c r="D3860" t="s">
        <v>15534</v>
      </c>
      <c r="E3860" t="s">
        <v>15554</v>
      </c>
      <c r="F3860" t="s">
        <v>15550</v>
      </c>
      <c r="G3860" t="s">
        <v>20479</v>
      </c>
      <c r="H3860" s="1">
        <v>45121.662164351852</v>
      </c>
      <c r="I3860" t="s">
        <v>16064</v>
      </c>
      <c r="J3860" s="1">
        <v>45121.662164351852</v>
      </c>
      <c r="K3860" t="s">
        <v>16064</v>
      </c>
    </row>
    <row r="3861" spans="1:11">
      <c r="A3861">
        <v>11464</v>
      </c>
      <c r="B3861" t="s">
        <v>17971</v>
      </c>
      <c r="C3861">
        <v>50255000</v>
      </c>
      <c r="D3861" t="s">
        <v>15534</v>
      </c>
      <c r="E3861" t="s">
        <v>15554</v>
      </c>
      <c r="F3861" t="s">
        <v>15536</v>
      </c>
      <c r="G3861" t="s">
        <v>20480</v>
      </c>
      <c r="H3861" s="1">
        <v>45121.662673611114</v>
      </c>
      <c r="I3861" t="s">
        <v>15542</v>
      </c>
      <c r="J3861" s="1">
        <v>45121.662673611114</v>
      </c>
      <c r="K3861" t="s">
        <v>15542</v>
      </c>
    </row>
    <row r="3862" spans="1:11">
      <c r="A3862">
        <v>11464</v>
      </c>
      <c r="B3862" t="s">
        <v>17971</v>
      </c>
      <c r="C3862">
        <v>50905000</v>
      </c>
      <c r="D3862" t="s">
        <v>15534</v>
      </c>
      <c r="E3862" t="s">
        <v>15540</v>
      </c>
      <c r="F3862" t="s">
        <v>15550</v>
      </c>
      <c r="G3862" t="s">
        <v>18336</v>
      </c>
      <c r="H3862" s="1">
        <v>45121.663078703707</v>
      </c>
      <c r="I3862" t="s">
        <v>15542</v>
      </c>
      <c r="J3862" s="1">
        <v>45121.663078703707</v>
      </c>
      <c r="K3862" t="s">
        <v>15542</v>
      </c>
    </row>
    <row r="3863" spans="1:11">
      <c r="A3863">
        <v>82767</v>
      </c>
      <c r="B3863" t="s">
        <v>19015</v>
      </c>
      <c r="C3863">
        <v>58355030</v>
      </c>
      <c r="D3863" t="s">
        <v>15534</v>
      </c>
      <c r="E3863" t="s">
        <v>15576</v>
      </c>
      <c r="F3863" t="s">
        <v>15550</v>
      </c>
      <c r="G3863" t="s">
        <v>20481</v>
      </c>
      <c r="H3863" s="1">
        <v>45121.663391203707</v>
      </c>
      <c r="I3863" t="s">
        <v>19017</v>
      </c>
      <c r="J3863" s="1">
        <v>45121.663391203707</v>
      </c>
      <c r="K3863" t="s">
        <v>19017</v>
      </c>
    </row>
    <row r="3864" spans="1:11">
      <c r="A3864">
        <v>11464</v>
      </c>
      <c r="B3864" t="s">
        <v>17971</v>
      </c>
      <c r="C3864">
        <v>50905006</v>
      </c>
      <c r="D3864" t="s">
        <v>15534</v>
      </c>
      <c r="E3864" t="s">
        <v>15554</v>
      </c>
      <c r="F3864" t="s">
        <v>15536</v>
      </c>
      <c r="G3864" t="s">
        <v>18132</v>
      </c>
      <c r="H3864" s="1">
        <v>45121.663391203707</v>
      </c>
      <c r="I3864" t="s">
        <v>15542</v>
      </c>
      <c r="J3864" s="1">
        <v>45121.663391203707</v>
      </c>
      <c r="K3864" t="s">
        <v>15542</v>
      </c>
    </row>
    <row r="3865" spans="1:11">
      <c r="A3865">
        <v>9172</v>
      </c>
      <c r="B3865" t="s">
        <v>19066</v>
      </c>
      <c r="C3865">
        <v>50365000</v>
      </c>
      <c r="D3865" t="s">
        <v>15534</v>
      </c>
      <c r="E3865" t="s">
        <v>15554</v>
      </c>
      <c r="F3865" t="s">
        <v>15536</v>
      </c>
      <c r="G3865" t="s">
        <v>20482</v>
      </c>
      <c r="H3865" s="1">
        <v>45121.663738425923</v>
      </c>
      <c r="I3865" t="s">
        <v>15944</v>
      </c>
      <c r="J3865" s="1">
        <v>45121.663738425923</v>
      </c>
      <c r="K3865" t="s">
        <v>15944</v>
      </c>
    </row>
    <row r="3866" spans="1:11">
      <c r="A3866">
        <v>82767</v>
      </c>
      <c r="B3866" t="s">
        <v>19015</v>
      </c>
      <c r="C3866">
        <v>50321000</v>
      </c>
      <c r="D3866" t="s">
        <v>15534</v>
      </c>
      <c r="E3866" t="s">
        <v>15554</v>
      </c>
      <c r="F3866" t="s">
        <v>15536</v>
      </c>
      <c r="G3866" t="s">
        <v>20483</v>
      </c>
      <c r="H3866" s="1">
        <v>45121.665578703702</v>
      </c>
      <c r="I3866" t="s">
        <v>19017</v>
      </c>
      <c r="J3866" s="1">
        <v>45121.665578703702</v>
      </c>
      <c r="K3866" t="s">
        <v>19017</v>
      </c>
    </row>
    <row r="3867" spans="1:11">
      <c r="A3867">
        <v>21471</v>
      </c>
      <c r="B3867" t="s">
        <v>20484</v>
      </c>
      <c r="C3867">
        <v>51210000</v>
      </c>
      <c r="D3867" t="s">
        <v>15534</v>
      </c>
      <c r="E3867" t="s">
        <v>15554</v>
      </c>
      <c r="F3867" t="s">
        <v>15550</v>
      </c>
      <c r="G3867" t="s">
        <v>20485</v>
      </c>
      <c r="H3867" s="1">
        <v>45121.66574074074</v>
      </c>
      <c r="I3867" t="s">
        <v>16410</v>
      </c>
      <c r="J3867" s="1">
        <v>45121.666134259256</v>
      </c>
      <c r="K3867" t="s">
        <v>16410</v>
      </c>
    </row>
    <row r="3868" spans="1:11">
      <c r="A3868">
        <v>83167</v>
      </c>
      <c r="B3868" t="s">
        <v>18332</v>
      </c>
      <c r="C3868">
        <v>50390000</v>
      </c>
      <c r="D3868" t="s">
        <v>15534</v>
      </c>
      <c r="E3868" t="s">
        <v>15554</v>
      </c>
      <c r="F3868" t="s">
        <v>15536</v>
      </c>
      <c r="G3868" t="s">
        <v>20486</v>
      </c>
      <c r="H3868" s="1">
        <v>45121.670046296298</v>
      </c>
      <c r="I3868" t="s">
        <v>15542</v>
      </c>
      <c r="J3868" s="1">
        <v>45121.670046296298</v>
      </c>
      <c r="K3868" t="s">
        <v>15542</v>
      </c>
    </row>
    <row r="3869" spans="1:11">
      <c r="A3869">
        <v>46340</v>
      </c>
      <c r="B3869" t="s">
        <v>20487</v>
      </c>
      <c r="C3869">
        <v>56400000</v>
      </c>
      <c r="D3869" t="s">
        <v>15534</v>
      </c>
      <c r="E3869" t="s">
        <v>15586</v>
      </c>
      <c r="F3869" t="s">
        <v>15550</v>
      </c>
      <c r="G3869" t="s">
        <v>20488</v>
      </c>
      <c r="H3869" s="1">
        <v>45121.670173611114</v>
      </c>
      <c r="I3869" t="s">
        <v>17913</v>
      </c>
      <c r="J3869" s="1">
        <v>45121.670173611114</v>
      </c>
      <c r="K3869" t="s">
        <v>17913</v>
      </c>
    </row>
    <row r="3870" spans="1:11">
      <c r="A3870">
        <v>83166</v>
      </c>
      <c r="B3870" t="s">
        <v>20489</v>
      </c>
      <c r="C3870">
        <v>57700010</v>
      </c>
      <c r="D3870" t="s">
        <v>15534</v>
      </c>
      <c r="E3870" t="s">
        <v>15576</v>
      </c>
      <c r="F3870" t="s">
        <v>15550</v>
      </c>
      <c r="G3870" t="s">
        <v>20490</v>
      </c>
      <c r="H3870" s="1">
        <v>45121.672372685185</v>
      </c>
      <c r="I3870" t="s">
        <v>16551</v>
      </c>
      <c r="J3870" s="1">
        <v>45121.672372685185</v>
      </c>
      <c r="K3870" t="s">
        <v>16551</v>
      </c>
    </row>
    <row r="3871" spans="1:11">
      <c r="A3871">
        <v>83166</v>
      </c>
      <c r="B3871" t="s">
        <v>20489</v>
      </c>
      <c r="C3871">
        <v>58425000</v>
      </c>
      <c r="D3871" t="s">
        <v>15534</v>
      </c>
      <c r="E3871" t="s">
        <v>15576</v>
      </c>
      <c r="F3871" t="s">
        <v>15550</v>
      </c>
      <c r="G3871" t="s">
        <v>20491</v>
      </c>
      <c r="H3871" s="1">
        <v>45121.673217592594</v>
      </c>
      <c r="I3871" t="s">
        <v>16551</v>
      </c>
      <c r="J3871" s="1">
        <v>45121.673217592594</v>
      </c>
      <c r="K3871" t="s">
        <v>16551</v>
      </c>
    </row>
    <row r="3872" spans="1:11">
      <c r="A3872">
        <v>10772</v>
      </c>
      <c r="B3872" t="s">
        <v>20492</v>
      </c>
      <c r="C3872">
        <v>50905006</v>
      </c>
      <c r="D3872" t="s">
        <v>15534</v>
      </c>
      <c r="E3872" t="s">
        <v>15540</v>
      </c>
      <c r="F3872" t="s">
        <v>15536</v>
      </c>
      <c r="G3872" t="s">
        <v>20493</v>
      </c>
      <c r="H3872" s="1">
        <v>45121.67328703704</v>
      </c>
      <c r="I3872" t="s">
        <v>16511</v>
      </c>
      <c r="J3872" s="1">
        <v>45121.67328703704</v>
      </c>
      <c r="K3872" t="s">
        <v>16511</v>
      </c>
    </row>
    <row r="3873" spans="1:11">
      <c r="A3873">
        <v>10830</v>
      </c>
      <c r="B3873" t="s">
        <v>19029</v>
      </c>
      <c r="C3873">
        <v>50365000</v>
      </c>
      <c r="D3873" t="s">
        <v>15534</v>
      </c>
      <c r="E3873" t="s">
        <v>15544</v>
      </c>
      <c r="F3873" t="s">
        <v>15550</v>
      </c>
      <c r="G3873" t="s">
        <v>20494</v>
      </c>
      <c r="H3873" s="1">
        <v>45121.674988425926</v>
      </c>
      <c r="I3873" t="s">
        <v>16511</v>
      </c>
      <c r="J3873" s="1">
        <v>45121.674988425926</v>
      </c>
      <c r="K3873" t="s">
        <v>16511</v>
      </c>
    </row>
    <row r="3874" spans="1:11">
      <c r="A3874">
        <v>11131</v>
      </c>
      <c r="B3874" t="s">
        <v>19031</v>
      </c>
      <c r="C3874">
        <v>50305021</v>
      </c>
      <c r="D3874" t="s">
        <v>15534</v>
      </c>
      <c r="E3874" t="s">
        <v>15544</v>
      </c>
      <c r="F3874" t="s">
        <v>15550</v>
      </c>
      <c r="G3874" t="s">
        <v>20495</v>
      </c>
      <c r="H3874" s="1">
        <v>45121.67597222222</v>
      </c>
      <c r="I3874" t="s">
        <v>18535</v>
      </c>
      <c r="J3874" s="1">
        <v>45121.67597222222</v>
      </c>
      <c r="K3874" t="s">
        <v>18535</v>
      </c>
    </row>
    <row r="3875" spans="1:11">
      <c r="A3875">
        <v>10742</v>
      </c>
      <c r="B3875" t="s">
        <v>20496</v>
      </c>
      <c r="C3875">
        <v>51220000</v>
      </c>
      <c r="D3875" t="s">
        <v>15534</v>
      </c>
      <c r="E3875" t="s">
        <v>15554</v>
      </c>
      <c r="F3875" t="s">
        <v>15550</v>
      </c>
      <c r="G3875" t="s">
        <v>20497</v>
      </c>
      <c r="H3875" s="1">
        <v>45121.678159722222</v>
      </c>
      <c r="I3875" t="s">
        <v>15954</v>
      </c>
      <c r="J3875" s="1">
        <v>45121.678159722222</v>
      </c>
      <c r="K3875" t="s">
        <v>15954</v>
      </c>
    </row>
    <row r="3876" spans="1:11">
      <c r="A3876">
        <v>126205</v>
      </c>
      <c r="B3876" t="s">
        <v>18992</v>
      </c>
      <c r="C3876">
        <v>55350001</v>
      </c>
      <c r="D3876" t="s">
        <v>15534</v>
      </c>
      <c r="E3876" t="s">
        <v>15535</v>
      </c>
      <c r="F3876" t="s">
        <v>15536</v>
      </c>
      <c r="G3876" t="s">
        <v>20498</v>
      </c>
      <c r="H3876" s="1">
        <v>45121.679027777776</v>
      </c>
      <c r="I3876" t="s">
        <v>17875</v>
      </c>
      <c r="J3876" s="1">
        <v>45121.679027777776</v>
      </c>
      <c r="K3876" t="s">
        <v>17875</v>
      </c>
    </row>
    <row r="3877" spans="1:11">
      <c r="A3877">
        <v>126205</v>
      </c>
      <c r="B3877" t="s">
        <v>18992</v>
      </c>
      <c r="C3877">
        <v>55700000</v>
      </c>
      <c r="D3877" t="s">
        <v>15534</v>
      </c>
      <c r="E3877" t="s">
        <v>15554</v>
      </c>
      <c r="F3877" t="s">
        <v>15550</v>
      </c>
      <c r="G3877" t="s">
        <v>20499</v>
      </c>
      <c r="H3877" s="1">
        <v>45121.679537037038</v>
      </c>
      <c r="I3877" t="s">
        <v>17875</v>
      </c>
      <c r="J3877" s="1">
        <v>45121.679537037038</v>
      </c>
      <c r="K3877" t="s">
        <v>17875</v>
      </c>
    </row>
    <row r="3878" spans="1:11">
      <c r="A3878">
        <v>49205</v>
      </c>
      <c r="B3878" t="s">
        <v>17284</v>
      </c>
      <c r="C3878">
        <v>51210000</v>
      </c>
      <c r="D3878" t="s">
        <v>15534</v>
      </c>
      <c r="E3878" t="s">
        <v>15554</v>
      </c>
      <c r="F3878" t="s">
        <v>15550</v>
      </c>
      <c r="G3878" t="s">
        <v>20500</v>
      </c>
      <c r="H3878" s="1">
        <v>45121.680208333331</v>
      </c>
      <c r="I3878" t="s">
        <v>16410</v>
      </c>
      <c r="J3878" s="1">
        <v>45121.680208333331</v>
      </c>
      <c r="K3878" t="s">
        <v>16410</v>
      </c>
    </row>
    <row r="3879" spans="1:11">
      <c r="A3879">
        <v>21492</v>
      </c>
      <c r="B3879" t="s">
        <v>17515</v>
      </c>
      <c r="C3879">
        <v>57700030</v>
      </c>
      <c r="D3879" t="s">
        <v>15534</v>
      </c>
      <c r="E3879" t="s">
        <v>15554</v>
      </c>
      <c r="F3879" t="s">
        <v>15550</v>
      </c>
      <c r="G3879" t="s">
        <v>20501</v>
      </c>
      <c r="H3879" s="1">
        <v>45121.680601851855</v>
      </c>
      <c r="I3879" t="s">
        <v>16410</v>
      </c>
      <c r="J3879" s="1">
        <v>45121.680601851855</v>
      </c>
      <c r="K3879" t="s">
        <v>16410</v>
      </c>
    </row>
    <row r="3880" spans="1:11">
      <c r="A3880">
        <v>126205</v>
      </c>
      <c r="B3880" t="s">
        <v>18992</v>
      </c>
      <c r="C3880">
        <v>56200060</v>
      </c>
      <c r="D3880" t="s">
        <v>15534</v>
      </c>
      <c r="E3880" t="s">
        <v>15554</v>
      </c>
      <c r="F3880" t="s">
        <v>15550</v>
      </c>
      <c r="G3880" t="s">
        <v>20502</v>
      </c>
      <c r="H3880" s="1">
        <v>45121.682314814818</v>
      </c>
      <c r="I3880" t="s">
        <v>17875</v>
      </c>
      <c r="J3880" s="1">
        <v>45121.682314814818</v>
      </c>
      <c r="K3880" t="s">
        <v>17875</v>
      </c>
    </row>
    <row r="3881" spans="1:11">
      <c r="A3881">
        <v>20657</v>
      </c>
      <c r="B3881" t="s">
        <v>19053</v>
      </c>
      <c r="C3881">
        <v>51230000</v>
      </c>
      <c r="D3881" t="s">
        <v>15534</v>
      </c>
      <c r="E3881" t="s">
        <v>15554</v>
      </c>
      <c r="F3881" t="s">
        <v>15550</v>
      </c>
      <c r="G3881" t="s">
        <v>20503</v>
      </c>
      <c r="H3881" s="1">
        <v>45121.683425925927</v>
      </c>
      <c r="I3881" t="s">
        <v>16410</v>
      </c>
      <c r="J3881" s="1">
        <v>45121.683425925927</v>
      </c>
      <c r="K3881" t="s">
        <v>16410</v>
      </c>
    </row>
    <row r="3882" spans="1:11">
      <c r="A3882">
        <v>10641</v>
      </c>
      <c r="B3882" t="s">
        <v>19062</v>
      </c>
      <c r="C3882">
        <v>50320000</v>
      </c>
      <c r="D3882" t="s">
        <v>15534</v>
      </c>
      <c r="E3882" t="s">
        <v>15554</v>
      </c>
      <c r="F3882" t="s">
        <v>15550</v>
      </c>
      <c r="G3882" t="s">
        <v>20504</v>
      </c>
      <c r="H3882" s="1">
        <v>45121.685520833336</v>
      </c>
      <c r="I3882" t="s">
        <v>19017</v>
      </c>
      <c r="J3882" s="1">
        <v>45121.685520833336</v>
      </c>
      <c r="K3882" t="s">
        <v>19017</v>
      </c>
    </row>
    <row r="3883" spans="1:11">
      <c r="A3883">
        <v>10783</v>
      </c>
      <c r="B3883" t="s">
        <v>19058</v>
      </c>
      <c r="C3883">
        <v>50905011</v>
      </c>
      <c r="D3883" t="s">
        <v>15534</v>
      </c>
      <c r="E3883" t="s">
        <v>15687</v>
      </c>
      <c r="F3883" t="s">
        <v>15550</v>
      </c>
      <c r="G3883" t="s">
        <v>20505</v>
      </c>
      <c r="H3883" s="1">
        <v>45121.686689814815</v>
      </c>
      <c r="I3883" t="s">
        <v>16511</v>
      </c>
      <c r="J3883" s="1">
        <v>45121.686689814815</v>
      </c>
      <c r="K3883" t="s">
        <v>16511</v>
      </c>
    </row>
    <row r="3884" spans="1:11">
      <c r="A3884">
        <v>21493</v>
      </c>
      <c r="B3884" t="s">
        <v>16408</v>
      </c>
      <c r="C3884">
        <v>51220000</v>
      </c>
      <c r="D3884" t="s">
        <v>15534</v>
      </c>
      <c r="E3884" t="s">
        <v>15554</v>
      </c>
      <c r="F3884" t="s">
        <v>15550</v>
      </c>
      <c r="G3884" t="s">
        <v>20506</v>
      </c>
      <c r="H3884" s="1">
        <v>45121.687071759261</v>
      </c>
      <c r="I3884" t="s">
        <v>16410</v>
      </c>
      <c r="J3884" s="1">
        <v>45121.687071759261</v>
      </c>
      <c r="K3884" t="s">
        <v>16410</v>
      </c>
    </row>
    <row r="3885" spans="1:11">
      <c r="A3885">
        <v>3517</v>
      </c>
      <c r="B3885" t="s">
        <v>20507</v>
      </c>
      <c r="C3885">
        <v>50905006</v>
      </c>
      <c r="D3885" t="s">
        <v>15534</v>
      </c>
      <c r="E3885" t="s">
        <v>15544</v>
      </c>
      <c r="F3885" t="s">
        <v>15550</v>
      </c>
      <c r="G3885" t="s">
        <v>20508</v>
      </c>
      <c r="H3885" s="1">
        <v>45121.688194444447</v>
      </c>
      <c r="I3885" t="s">
        <v>18821</v>
      </c>
      <c r="J3885" s="1">
        <v>45121.688194444447</v>
      </c>
      <c r="K3885" t="s">
        <v>18821</v>
      </c>
    </row>
    <row r="3886" spans="1:11">
      <c r="A3886">
        <v>10659</v>
      </c>
      <c r="B3886" t="s">
        <v>20509</v>
      </c>
      <c r="C3886">
        <v>57300022</v>
      </c>
      <c r="D3886" t="s">
        <v>15534</v>
      </c>
      <c r="E3886" t="s">
        <v>15554</v>
      </c>
      <c r="F3886" t="s">
        <v>15536</v>
      </c>
      <c r="G3886" t="s">
        <v>20510</v>
      </c>
      <c r="H3886" s="1">
        <v>45121.690706018519</v>
      </c>
      <c r="I3886" t="s">
        <v>19017</v>
      </c>
      <c r="J3886" s="1">
        <v>45121.690706018519</v>
      </c>
      <c r="K3886" t="s">
        <v>19017</v>
      </c>
    </row>
    <row r="3887" spans="1:11">
      <c r="A3887">
        <v>10659</v>
      </c>
      <c r="B3887" t="s">
        <v>20509</v>
      </c>
      <c r="C3887">
        <v>50321000</v>
      </c>
      <c r="D3887" t="s">
        <v>15534</v>
      </c>
      <c r="E3887" t="s">
        <v>15554</v>
      </c>
      <c r="F3887" t="s">
        <v>15536</v>
      </c>
      <c r="G3887" t="s">
        <v>20511</v>
      </c>
      <c r="H3887" s="1">
        <v>45121.691574074073</v>
      </c>
      <c r="I3887" t="s">
        <v>19017</v>
      </c>
      <c r="J3887" s="1">
        <v>45121.691574074073</v>
      </c>
      <c r="K3887" t="s">
        <v>19017</v>
      </c>
    </row>
    <row r="3888" spans="1:11">
      <c r="A3888">
        <v>126134</v>
      </c>
      <c r="B3888" t="s">
        <v>19064</v>
      </c>
      <c r="C3888">
        <v>50810000</v>
      </c>
      <c r="D3888" t="s">
        <v>15534</v>
      </c>
      <c r="E3888" t="s">
        <v>15687</v>
      </c>
      <c r="F3888" t="s">
        <v>15550</v>
      </c>
      <c r="G3888" t="s">
        <v>20512</v>
      </c>
      <c r="H3888" s="1">
        <v>45121.691620370373</v>
      </c>
      <c r="I3888" t="s">
        <v>17336</v>
      </c>
      <c r="J3888" s="1">
        <v>45121.691620370373</v>
      </c>
      <c r="K3888" t="s">
        <v>17336</v>
      </c>
    </row>
    <row r="3889" spans="1:11">
      <c r="A3889">
        <v>11205</v>
      </c>
      <c r="B3889" t="s">
        <v>18504</v>
      </c>
      <c r="C3889">
        <v>50905006</v>
      </c>
      <c r="D3889" t="s">
        <v>15534</v>
      </c>
      <c r="E3889" t="s">
        <v>15554</v>
      </c>
      <c r="F3889" t="s">
        <v>15536</v>
      </c>
      <c r="G3889" t="s">
        <v>20513</v>
      </c>
      <c r="H3889" s="1">
        <v>45121.692685185182</v>
      </c>
      <c r="I3889" t="s">
        <v>18414</v>
      </c>
      <c r="J3889" s="1">
        <v>45121.692685185182</v>
      </c>
      <c r="K3889" t="s">
        <v>18414</v>
      </c>
    </row>
    <row r="3890" spans="1:11">
      <c r="A3890">
        <v>8446</v>
      </c>
      <c r="B3890" t="s">
        <v>18394</v>
      </c>
      <c r="C3890">
        <v>51220000</v>
      </c>
      <c r="D3890" t="s">
        <v>15534</v>
      </c>
      <c r="E3890" t="s">
        <v>15554</v>
      </c>
      <c r="F3890" t="s">
        <v>15550</v>
      </c>
      <c r="G3890" t="s">
        <v>20514</v>
      </c>
      <c r="H3890" s="1">
        <v>45121.695798611108</v>
      </c>
      <c r="I3890" t="s">
        <v>17701</v>
      </c>
      <c r="J3890" s="1">
        <v>45121.695798611108</v>
      </c>
      <c r="K3890" t="s">
        <v>17701</v>
      </c>
    </row>
    <row r="3891" spans="1:11">
      <c r="A3891">
        <v>76293</v>
      </c>
      <c r="B3891" t="s">
        <v>20515</v>
      </c>
      <c r="C3891">
        <v>51290000</v>
      </c>
      <c r="D3891" t="s">
        <v>15534</v>
      </c>
      <c r="E3891" t="s">
        <v>15554</v>
      </c>
      <c r="F3891" t="s">
        <v>15550</v>
      </c>
      <c r="G3891" t="s">
        <v>20516</v>
      </c>
      <c r="H3891" s="1">
        <v>45121.696539351855</v>
      </c>
      <c r="I3891" t="s">
        <v>17336</v>
      </c>
      <c r="J3891" s="1">
        <v>45121.696539351855</v>
      </c>
      <c r="K3891" t="s">
        <v>17336</v>
      </c>
    </row>
    <row r="3892" spans="1:11">
      <c r="A3892">
        <v>9244</v>
      </c>
      <c r="B3892" t="s">
        <v>17289</v>
      </c>
      <c r="C3892">
        <v>50255000</v>
      </c>
      <c r="D3892" t="s">
        <v>15534</v>
      </c>
      <c r="E3892" t="s">
        <v>15687</v>
      </c>
      <c r="F3892" t="s">
        <v>15550</v>
      </c>
      <c r="G3892" t="s">
        <v>20517</v>
      </c>
      <c r="H3892" s="1">
        <v>45121.697025462963</v>
      </c>
      <c r="I3892" t="s">
        <v>20518</v>
      </c>
      <c r="J3892" s="1">
        <v>45121.697025462963</v>
      </c>
      <c r="K3892" t="s">
        <v>20518</v>
      </c>
    </row>
    <row r="3893" spans="1:11">
      <c r="A3893">
        <v>82745</v>
      </c>
      <c r="B3893" t="s">
        <v>19082</v>
      </c>
      <c r="C3893">
        <v>50905011</v>
      </c>
      <c r="D3893" t="s">
        <v>15534</v>
      </c>
      <c r="E3893" t="s">
        <v>15540</v>
      </c>
      <c r="F3893" t="s">
        <v>15550</v>
      </c>
      <c r="G3893" t="s">
        <v>20519</v>
      </c>
      <c r="H3893" s="1">
        <v>45121.697106481479</v>
      </c>
      <c r="I3893" t="s">
        <v>16511</v>
      </c>
      <c r="J3893" s="1">
        <v>45121.697106481479</v>
      </c>
      <c r="K3893" t="s">
        <v>16511</v>
      </c>
    </row>
    <row r="3894" spans="1:11">
      <c r="A3894">
        <v>4622</v>
      </c>
      <c r="B3894" t="s">
        <v>19729</v>
      </c>
      <c r="C3894">
        <v>50905006</v>
      </c>
      <c r="D3894" t="s">
        <v>15534</v>
      </c>
      <c r="E3894" t="s">
        <v>15544</v>
      </c>
      <c r="F3894" t="s">
        <v>15536</v>
      </c>
      <c r="H3894" s="1">
        <v>45121.697222222225</v>
      </c>
      <c r="I3894" t="s">
        <v>17210</v>
      </c>
      <c r="J3894" s="1">
        <v>45121.697222222225</v>
      </c>
      <c r="K3894" t="s">
        <v>17210</v>
      </c>
    </row>
    <row r="3895" spans="1:11">
      <c r="A3895">
        <v>76293</v>
      </c>
      <c r="B3895" t="s">
        <v>20515</v>
      </c>
      <c r="C3895">
        <v>57100000</v>
      </c>
      <c r="D3895" t="s">
        <v>15534</v>
      </c>
      <c r="E3895" t="s">
        <v>15554</v>
      </c>
      <c r="F3895" t="s">
        <v>15550</v>
      </c>
      <c r="G3895" t="s">
        <v>20520</v>
      </c>
      <c r="H3895" s="1">
        <v>45121.698831018519</v>
      </c>
      <c r="I3895" t="s">
        <v>17336</v>
      </c>
      <c r="J3895" s="1">
        <v>45121.698831018519</v>
      </c>
      <c r="K3895" t="s">
        <v>17336</v>
      </c>
    </row>
    <row r="3896" spans="1:11">
      <c r="A3896">
        <v>10565</v>
      </c>
      <c r="B3896" t="s">
        <v>20521</v>
      </c>
      <c r="C3896">
        <v>50310000</v>
      </c>
      <c r="D3896" t="s">
        <v>15534</v>
      </c>
      <c r="E3896" t="s">
        <v>15544</v>
      </c>
      <c r="F3896" t="s">
        <v>15550</v>
      </c>
      <c r="G3896" t="s">
        <v>20522</v>
      </c>
      <c r="H3896" s="1">
        <v>45121.699097222219</v>
      </c>
      <c r="I3896" t="s">
        <v>17266</v>
      </c>
      <c r="J3896" s="1">
        <v>45121.699097222219</v>
      </c>
      <c r="K3896" t="s">
        <v>17266</v>
      </c>
    </row>
    <row r="3897" spans="1:11">
      <c r="A3897">
        <v>126223</v>
      </c>
      <c r="B3897" t="s">
        <v>19090</v>
      </c>
      <c r="C3897">
        <v>50915000</v>
      </c>
      <c r="D3897" t="s">
        <v>15534</v>
      </c>
      <c r="E3897" t="s">
        <v>15549</v>
      </c>
      <c r="F3897" t="s">
        <v>15550</v>
      </c>
      <c r="G3897" t="s">
        <v>18049</v>
      </c>
      <c r="H3897" s="1">
        <v>45121.699270833335</v>
      </c>
      <c r="I3897" t="s">
        <v>17875</v>
      </c>
      <c r="J3897" s="1">
        <v>45121.699270833335</v>
      </c>
      <c r="K3897" t="s">
        <v>17875</v>
      </c>
    </row>
    <row r="3898" spans="1:11">
      <c r="A3898">
        <v>10557</v>
      </c>
      <c r="B3898" t="s">
        <v>20523</v>
      </c>
      <c r="C3898">
        <v>55300000</v>
      </c>
      <c r="D3898" t="s">
        <v>15534</v>
      </c>
      <c r="E3898" t="s">
        <v>15554</v>
      </c>
      <c r="F3898" t="s">
        <v>15550</v>
      </c>
      <c r="G3898" t="s">
        <v>20524</v>
      </c>
      <c r="H3898" s="1">
        <v>45121.699594907404</v>
      </c>
      <c r="I3898" t="s">
        <v>17266</v>
      </c>
      <c r="J3898" s="1">
        <v>45121.699594907404</v>
      </c>
      <c r="K3898" t="s">
        <v>17266</v>
      </c>
    </row>
    <row r="3899" spans="1:11">
      <c r="A3899">
        <v>9403</v>
      </c>
      <c r="B3899" t="s">
        <v>19823</v>
      </c>
      <c r="C3899">
        <v>51220000</v>
      </c>
      <c r="D3899" t="s">
        <v>15534</v>
      </c>
      <c r="E3899" t="s">
        <v>15554</v>
      </c>
      <c r="F3899" t="s">
        <v>15550</v>
      </c>
      <c r="G3899" t="s">
        <v>19056</v>
      </c>
      <c r="H3899" s="1">
        <v>45121.699895833335</v>
      </c>
      <c r="I3899" t="s">
        <v>16410</v>
      </c>
      <c r="J3899" s="1">
        <v>45121.699895833335</v>
      </c>
      <c r="K3899" t="s">
        <v>16410</v>
      </c>
    </row>
    <row r="3900" spans="1:11">
      <c r="A3900">
        <v>8761</v>
      </c>
      <c r="B3900" t="s">
        <v>20525</v>
      </c>
      <c r="C3900">
        <v>50310000</v>
      </c>
      <c r="D3900" t="s">
        <v>15534</v>
      </c>
      <c r="E3900" t="s">
        <v>15544</v>
      </c>
      <c r="F3900" t="s">
        <v>15550</v>
      </c>
      <c r="G3900" t="s">
        <v>20526</v>
      </c>
      <c r="H3900" s="1">
        <v>45121.700057870374</v>
      </c>
      <c r="I3900" t="s">
        <v>17210</v>
      </c>
      <c r="J3900" s="1">
        <v>45121.700844907406</v>
      </c>
      <c r="K3900" t="s">
        <v>17210</v>
      </c>
    </row>
    <row r="3901" spans="1:11">
      <c r="A3901">
        <v>10751</v>
      </c>
      <c r="B3901" t="s">
        <v>20527</v>
      </c>
      <c r="C3901">
        <v>51210000</v>
      </c>
      <c r="D3901" t="s">
        <v>15534</v>
      </c>
      <c r="E3901" t="s">
        <v>15586</v>
      </c>
      <c r="F3901" t="s">
        <v>15536</v>
      </c>
      <c r="G3901" t="s">
        <v>20528</v>
      </c>
      <c r="H3901" s="1">
        <v>45121.700277777774</v>
      </c>
      <c r="I3901" t="s">
        <v>16511</v>
      </c>
      <c r="J3901" s="1">
        <v>45121.700277777774</v>
      </c>
      <c r="K3901" t="s">
        <v>16511</v>
      </c>
    </row>
    <row r="3902" spans="1:11">
      <c r="A3902">
        <v>9236</v>
      </c>
      <c r="B3902" t="s">
        <v>20172</v>
      </c>
      <c r="C3902">
        <v>50305025</v>
      </c>
      <c r="D3902" t="s">
        <v>15534</v>
      </c>
      <c r="E3902" t="s">
        <v>15554</v>
      </c>
      <c r="F3902" t="s">
        <v>15550</v>
      </c>
      <c r="G3902" t="s">
        <v>20529</v>
      </c>
      <c r="H3902" s="1">
        <v>45121.701111111113</v>
      </c>
      <c r="I3902" t="s">
        <v>16064</v>
      </c>
      <c r="J3902" s="1">
        <v>45121.702592592592</v>
      </c>
      <c r="K3902" t="s">
        <v>16064</v>
      </c>
    </row>
    <row r="3903" spans="1:11">
      <c r="A3903">
        <v>10751</v>
      </c>
      <c r="B3903" t="s">
        <v>20527</v>
      </c>
      <c r="C3903">
        <v>51220000</v>
      </c>
      <c r="D3903" t="s">
        <v>15534</v>
      </c>
      <c r="E3903" t="s">
        <v>15586</v>
      </c>
      <c r="F3903" t="s">
        <v>15536</v>
      </c>
      <c r="G3903" t="s">
        <v>20530</v>
      </c>
      <c r="H3903" s="1">
        <v>45121.703310185185</v>
      </c>
      <c r="I3903" t="s">
        <v>16511</v>
      </c>
      <c r="J3903" s="1">
        <v>45121.703310185185</v>
      </c>
      <c r="K3903" t="s">
        <v>16511</v>
      </c>
    </row>
    <row r="3904" spans="1:11">
      <c r="A3904">
        <v>8810</v>
      </c>
      <c r="B3904" t="s">
        <v>20531</v>
      </c>
      <c r="C3904">
        <v>50390000</v>
      </c>
      <c r="D3904" t="s">
        <v>15534</v>
      </c>
      <c r="E3904" t="s">
        <v>15586</v>
      </c>
      <c r="F3904" t="s">
        <v>15536</v>
      </c>
      <c r="G3904" t="s">
        <v>20532</v>
      </c>
      <c r="H3904" s="1">
        <v>45121.704155092593</v>
      </c>
      <c r="I3904" t="s">
        <v>16839</v>
      </c>
      <c r="J3904" s="1">
        <v>45121.704155092593</v>
      </c>
      <c r="K3904" t="s">
        <v>16839</v>
      </c>
    </row>
    <row r="3905" spans="1:11">
      <c r="A3905">
        <v>14233</v>
      </c>
      <c r="B3905" t="s">
        <v>19104</v>
      </c>
      <c r="C3905">
        <v>55700000</v>
      </c>
      <c r="D3905" t="s">
        <v>15534</v>
      </c>
      <c r="E3905" t="s">
        <v>15576</v>
      </c>
      <c r="F3905" t="s">
        <v>15550</v>
      </c>
      <c r="G3905" t="s">
        <v>20533</v>
      </c>
      <c r="H3905" s="1">
        <v>45121.706030092595</v>
      </c>
      <c r="I3905" t="s">
        <v>16743</v>
      </c>
      <c r="J3905" s="1">
        <v>45121.706030092595</v>
      </c>
      <c r="K3905" t="s">
        <v>16743</v>
      </c>
    </row>
    <row r="3906" spans="1:11">
      <c r="A3906">
        <v>14233</v>
      </c>
      <c r="B3906" t="s">
        <v>19104</v>
      </c>
      <c r="C3906">
        <v>50320000</v>
      </c>
      <c r="D3906" t="s">
        <v>15534</v>
      </c>
      <c r="E3906" t="s">
        <v>15535</v>
      </c>
      <c r="F3906" t="s">
        <v>15536</v>
      </c>
      <c r="G3906" t="s">
        <v>19052</v>
      </c>
      <c r="H3906" s="1">
        <v>45121.706377314818</v>
      </c>
      <c r="I3906" t="s">
        <v>16743</v>
      </c>
      <c r="J3906" s="1">
        <v>45121.706377314818</v>
      </c>
      <c r="K3906" t="s">
        <v>16743</v>
      </c>
    </row>
    <row r="3907" spans="1:11">
      <c r="A3907">
        <v>8810</v>
      </c>
      <c r="B3907" t="s">
        <v>20531</v>
      </c>
      <c r="C3907">
        <v>50915000</v>
      </c>
      <c r="D3907" t="s">
        <v>15534</v>
      </c>
      <c r="E3907" t="s">
        <v>15549</v>
      </c>
      <c r="F3907" t="s">
        <v>15536</v>
      </c>
      <c r="G3907" t="s">
        <v>18970</v>
      </c>
      <c r="H3907" s="1">
        <v>45121.70648148148</v>
      </c>
      <c r="I3907" t="s">
        <v>16839</v>
      </c>
      <c r="J3907" s="1">
        <v>45121.70648148148</v>
      </c>
      <c r="K3907" t="s">
        <v>16839</v>
      </c>
    </row>
    <row r="3908" spans="1:11">
      <c r="A3908">
        <v>20820</v>
      </c>
      <c r="B3908" t="s">
        <v>20534</v>
      </c>
      <c r="C3908">
        <v>56400000</v>
      </c>
      <c r="D3908" t="s">
        <v>15534</v>
      </c>
      <c r="E3908" t="s">
        <v>15554</v>
      </c>
      <c r="F3908" t="s">
        <v>15550</v>
      </c>
      <c r="G3908" t="s">
        <v>20535</v>
      </c>
      <c r="H3908" s="1">
        <v>45121.707673611112</v>
      </c>
      <c r="I3908" t="s">
        <v>16839</v>
      </c>
      <c r="J3908" s="1">
        <v>45121.707673611112</v>
      </c>
      <c r="K3908" t="s">
        <v>16839</v>
      </c>
    </row>
    <row r="3909" spans="1:11">
      <c r="A3909">
        <v>126217</v>
      </c>
      <c r="B3909" t="s">
        <v>19093</v>
      </c>
      <c r="C3909">
        <v>50905006</v>
      </c>
      <c r="D3909" t="s">
        <v>15534</v>
      </c>
      <c r="E3909" t="s">
        <v>15549</v>
      </c>
      <c r="F3909" t="s">
        <v>15536</v>
      </c>
      <c r="G3909" t="s">
        <v>20536</v>
      </c>
      <c r="H3909" s="1">
        <v>45121.707951388889</v>
      </c>
      <c r="I3909" t="s">
        <v>17942</v>
      </c>
      <c r="J3909" s="1">
        <v>45121.707951388889</v>
      </c>
      <c r="K3909" t="s">
        <v>17942</v>
      </c>
    </row>
    <row r="3910" spans="1:11">
      <c r="A3910">
        <v>126217</v>
      </c>
      <c r="B3910" t="s">
        <v>19093</v>
      </c>
      <c r="C3910">
        <v>50365000</v>
      </c>
      <c r="D3910" t="s">
        <v>15534</v>
      </c>
      <c r="E3910" t="s">
        <v>15554</v>
      </c>
      <c r="F3910" t="s">
        <v>15536</v>
      </c>
      <c r="G3910" t="s">
        <v>20537</v>
      </c>
      <c r="H3910" s="1">
        <v>45121.709131944444</v>
      </c>
      <c r="I3910" t="s">
        <v>17942</v>
      </c>
      <c r="J3910" s="1">
        <v>45121.709131944444</v>
      </c>
      <c r="K3910" t="s">
        <v>17942</v>
      </c>
    </row>
    <row r="3911" spans="1:11">
      <c r="A3911">
        <v>8661</v>
      </c>
      <c r="B3911" t="s">
        <v>20538</v>
      </c>
      <c r="C3911">
        <v>50905006</v>
      </c>
      <c r="D3911" t="s">
        <v>15534</v>
      </c>
      <c r="E3911" t="s">
        <v>15544</v>
      </c>
      <c r="F3911" t="s">
        <v>15536</v>
      </c>
      <c r="H3911" s="1">
        <v>45121.709814814814</v>
      </c>
      <c r="I3911" t="s">
        <v>17210</v>
      </c>
      <c r="J3911" s="1">
        <v>45121.709814814814</v>
      </c>
      <c r="K3911" t="s">
        <v>17210</v>
      </c>
    </row>
    <row r="3912" spans="1:11">
      <c r="A3912">
        <v>82736</v>
      </c>
      <c r="B3912" t="s">
        <v>16788</v>
      </c>
      <c r="C3912">
        <v>50355035</v>
      </c>
      <c r="D3912" t="s">
        <v>15534</v>
      </c>
      <c r="E3912" t="s">
        <v>15544</v>
      </c>
      <c r="F3912" t="s">
        <v>15550</v>
      </c>
      <c r="G3912" t="s">
        <v>20539</v>
      </c>
      <c r="H3912" s="1">
        <v>45121.711435185185</v>
      </c>
      <c r="I3912" t="s">
        <v>16743</v>
      </c>
      <c r="J3912" s="1">
        <v>45121.711435185185</v>
      </c>
      <c r="K3912" t="s">
        <v>16743</v>
      </c>
    </row>
    <row r="3913" spans="1:11">
      <c r="A3913">
        <v>20640</v>
      </c>
      <c r="B3913" t="s">
        <v>20540</v>
      </c>
      <c r="C3913">
        <v>51220000</v>
      </c>
      <c r="D3913" t="s">
        <v>15534</v>
      </c>
      <c r="E3913" t="s">
        <v>15554</v>
      </c>
      <c r="F3913" t="s">
        <v>15550</v>
      </c>
      <c r="G3913" t="s">
        <v>20541</v>
      </c>
      <c r="H3913" s="1">
        <v>45121.712060185186</v>
      </c>
      <c r="I3913" t="s">
        <v>15954</v>
      </c>
      <c r="J3913" s="1">
        <v>45121.712060185186</v>
      </c>
      <c r="K3913" t="s">
        <v>15954</v>
      </c>
    </row>
    <row r="3914" spans="1:11">
      <c r="A3914">
        <v>82736</v>
      </c>
      <c r="B3914" t="s">
        <v>16788</v>
      </c>
      <c r="C3914">
        <v>50905000</v>
      </c>
      <c r="D3914" t="s">
        <v>15534</v>
      </c>
      <c r="E3914" t="s">
        <v>15687</v>
      </c>
      <c r="F3914" t="s">
        <v>15550</v>
      </c>
      <c r="G3914" t="s">
        <v>20542</v>
      </c>
      <c r="H3914" s="1">
        <v>45121.715833333335</v>
      </c>
      <c r="I3914" t="s">
        <v>16743</v>
      </c>
      <c r="J3914" s="1">
        <v>45121.715833333335</v>
      </c>
      <c r="K3914" t="s">
        <v>16743</v>
      </c>
    </row>
    <row r="3915" spans="1:11">
      <c r="A3915">
        <v>126217</v>
      </c>
      <c r="B3915" t="s">
        <v>19093</v>
      </c>
      <c r="C3915">
        <v>50905000</v>
      </c>
      <c r="D3915" t="s">
        <v>15534</v>
      </c>
      <c r="E3915" t="s">
        <v>15549</v>
      </c>
      <c r="F3915" t="s">
        <v>15536</v>
      </c>
      <c r="G3915" t="s">
        <v>20543</v>
      </c>
      <c r="H3915" s="1">
        <v>45121.716643518521</v>
      </c>
      <c r="I3915" t="s">
        <v>17942</v>
      </c>
      <c r="J3915" s="1">
        <v>45121.716643518521</v>
      </c>
      <c r="K3915" t="s">
        <v>17942</v>
      </c>
    </row>
    <row r="3916" spans="1:11">
      <c r="A3916">
        <v>9191</v>
      </c>
      <c r="B3916" t="s">
        <v>20544</v>
      </c>
      <c r="C3916">
        <v>57300000</v>
      </c>
      <c r="D3916" t="s">
        <v>15534</v>
      </c>
      <c r="E3916" t="s">
        <v>15544</v>
      </c>
      <c r="F3916" t="s">
        <v>15536</v>
      </c>
      <c r="G3916" t="s">
        <v>20545</v>
      </c>
      <c r="H3916" s="1">
        <v>45121.717951388891</v>
      </c>
      <c r="I3916" t="s">
        <v>16743</v>
      </c>
      <c r="J3916" s="1">
        <v>45121.717951388891</v>
      </c>
      <c r="K3916" t="s">
        <v>16743</v>
      </c>
    </row>
    <row r="3917" spans="1:11">
      <c r="A3917">
        <v>46337</v>
      </c>
      <c r="B3917" t="s">
        <v>17207</v>
      </c>
      <c r="C3917">
        <v>58425000</v>
      </c>
      <c r="D3917" t="s">
        <v>15534</v>
      </c>
      <c r="E3917" t="s">
        <v>15544</v>
      </c>
      <c r="F3917" t="s">
        <v>15550</v>
      </c>
      <c r="G3917" t="s">
        <v>20546</v>
      </c>
      <c r="H3917" s="1">
        <v>45121.718634259261</v>
      </c>
      <c r="I3917" t="s">
        <v>17210</v>
      </c>
      <c r="J3917" s="1">
        <v>45121.718634259261</v>
      </c>
      <c r="K3917" t="s">
        <v>17210</v>
      </c>
    </row>
    <row r="3918" spans="1:11">
      <c r="A3918">
        <v>10569</v>
      </c>
      <c r="B3918" t="s">
        <v>19118</v>
      </c>
      <c r="C3918">
        <v>51210000</v>
      </c>
      <c r="D3918" t="s">
        <v>15534</v>
      </c>
      <c r="E3918" t="s">
        <v>15586</v>
      </c>
      <c r="F3918" t="s">
        <v>15536</v>
      </c>
      <c r="G3918" t="s">
        <v>20547</v>
      </c>
      <c r="H3918" s="1">
        <v>45121.718807870369</v>
      </c>
      <c r="I3918" t="s">
        <v>17266</v>
      </c>
      <c r="J3918" s="1">
        <v>45121.718807870369</v>
      </c>
      <c r="K3918" t="s">
        <v>17266</v>
      </c>
    </row>
    <row r="3919" spans="1:11">
      <c r="A3919">
        <v>11225</v>
      </c>
      <c r="B3919" t="s">
        <v>19115</v>
      </c>
      <c r="C3919">
        <v>50290000</v>
      </c>
      <c r="D3919" t="s">
        <v>15534</v>
      </c>
      <c r="E3919" t="s">
        <v>15544</v>
      </c>
      <c r="F3919" t="s">
        <v>15550</v>
      </c>
      <c r="G3919" t="s">
        <v>20548</v>
      </c>
      <c r="H3919" s="1">
        <v>45121.719305555554</v>
      </c>
      <c r="I3919" t="s">
        <v>16851</v>
      </c>
      <c r="J3919" s="1">
        <v>45121.719305555554</v>
      </c>
      <c r="K3919" t="s">
        <v>16851</v>
      </c>
    </row>
    <row r="3920" spans="1:11">
      <c r="A3920">
        <v>10569</v>
      </c>
      <c r="B3920" t="s">
        <v>19118</v>
      </c>
      <c r="C3920">
        <v>50366000</v>
      </c>
      <c r="D3920" t="s">
        <v>15534</v>
      </c>
      <c r="E3920" t="s">
        <v>15544</v>
      </c>
      <c r="F3920" t="s">
        <v>15550</v>
      </c>
      <c r="G3920" t="s">
        <v>20549</v>
      </c>
      <c r="H3920" s="1">
        <v>45121.720081018517</v>
      </c>
      <c r="I3920" t="s">
        <v>17266</v>
      </c>
      <c r="J3920" s="1">
        <v>45121.720081018517</v>
      </c>
      <c r="K3920" t="s">
        <v>17266</v>
      </c>
    </row>
    <row r="3921" spans="1:11">
      <c r="A3921">
        <v>126129</v>
      </c>
      <c r="B3921" t="s">
        <v>19091</v>
      </c>
      <c r="C3921">
        <v>50905006</v>
      </c>
      <c r="D3921" t="s">
        <v>15534</v>
      </c>
      <c r="E3921" t="s">
        <v>15554</v>
      </c>
      <c r="F3921" t="s">
        <v>15550</v>
      </c>
      <c r="G3921" t="s">
        <v>20550</v>
      </c>
      <c r="H3921" s="1">
        <v>45121.720648148148</v>
      </c>
      <c r="I3921" t="s">
        <v>17336</v>
      </c>
      <c r="J3921" s="1">
        <v>45121.720648148148</v>
      </c>
      <c r="K3921" t="s">
        <v>17336</v>
      </c>
    </row>
    <row r="3922" spans="1:11">
      <c r="A3922">
        <v>126129</v>
      </c>
      <c r="B3922" t="s">
        <v>19091</v>
      </c>
      <c r="C3922">
        <v>50305028</v>
      </c>
      <c r="D3922" t="s">
        <v>15534</v>
      </c>
      <c r="E3922" t="s">
        <v>15554</v>
      </c>
      <c r="F3922" t="s">
        <v>15550</v>
      </c>
      <c r="G3922" t="s">
        <v>20551</v>
      </c>
      <c r="H3922" s="1">
        <v>45121.721284722225</v>
      </c>
      <c r="I3922" t="s">
        <v>17336</v>
      </c>
      <c r="J3922" s="1">
        <v>45121.721284722225</v>
      </c>
      <c r="K3922" t="s">
        <v>17336</v>
      </c>
    </row>
    <row r="3923" spans="1:11">
      <c r="A3923">
        <v>20820</v>
      </c>
      <c r="B3923" t="s">
        <v>20534</v>
      </c>
      <c r="C3923">
        <v>58425000</v>
      </c>
      <c r="D3923" t="s">
        <v>15534</v>
      </c>
      <c r="E3923" t="s">
        <v>15554</v>
      </c>
      <c r="F3923" t="s">
        <v>15536</v>
      </c>
      <c r="G3923" t="s">
        <v>20552</v>
      </c>
      <c r="H3923" s="1">
        <v>45121.721875000003</v>
      </c>
      <c r="I3923" t="s">
        <v>16839</v>
      </c>
      <c r="J3923" s="1">
        <v>45121.721875000003</v>
      </c>
      <c r="K3923" t="s">
        <v>16839</v>
      </c>
    </row>
    <row r="3924" spans="1:11">
      <c r="A3924">
        <v>126084</v>
      </c>
      <c r="B3924" t="s">
        <v>20553</v>
      </c>
      <c r="C3924">
        <v>50305028</v>
      </c>
      <c r="D3924" t="s">
        <v>15534</v>
      </c>
      <c r="E3924" t="s">
        <v>15554</v>
      </c>
      <c r="F3924" t="s">
        <v>15536</v>
      </c>
      <c r="G3924" t="s">
        <v>20554</v>
      </c>
      <c r="H3924" s="1">
        <v>45121.722685185188</v>
      </c>
      <c r="I3924" t="s">
        <v>15872</v>
      </c>
      <c r="J3924" s="1">
        <v>45121.722685185188</v>
      </c>
      <c r="K3924" t="s">
        <v>15872</v>
      </c>
    </row>
    <row r="3925" spans="1:11">
      <c r="A3925">
        <v>49206</v>
      </c>
      <c r="B3925" t="s">
        <v>17328</v>
      </c>
      <c r="C3925">
        <v>57300000</v>
      </c>
      <c r="D3925" t="s">
        <v>15534</v>
      </c>
      <c r="E3925" t="s">
        <v>15554</v>
      </c>
      <c r="F3925" t="s">
        <v>15550</v>
      </c>
      <c r="G3925" t="s">
        <v>20555</v>
      </c>
      <c r="H3925" s="1">
        <v>45121.723391203705</v>
      </c>
      <c r="I3925" t="s">
        <v>16410</v>
      </c>
      <c r="J3925" s="1">
        <v>45121.723391203705</v>
      </c>
      <c r="K3925" t="s">
        <v>16410</v>
      </c>
    </row>
    <row r="3926" spans="1:11">
      <c r="A3926">
        <v>11222</v>
      </c>
      <c r="B3926" t="s">
        <v>18034</v>
      </c>
      <c r="C3926">
        <v>50355000</v>
      </c>
      <c r="D3926" t="s">
        <v>15534</v>
      </c>
      <c r="E3926" t="s">
        <v>15549</v>
      </c>
      <c r="F3926" t="s">
        <v>15550</v>
      </c>
      <c r="G3926" t="s">
        <v>20556</v>
      </c>
      <c r="H3926" s="1">
        <v>45121.725115740737</v>
      </c>
      <c r="I3926" t="s">
        <v>17336</v>
      </c>
      <c r="J3926" s="1">
        <v>45121.725115740737</v>
      </c>
      <c r="K3926" t="s">
        <v>17336</v>
      </c>
    </row>
    <row r="3927" spans="1:11">
      <c r="A3927">
        <v>10687</v>
      </c>
      <c r="B3927" t="s">
        <v>19138</v>
      </c>
      <c r="C3927">
        <v>57700010</v>
      </c>
      <c r="D3927" t="s">
        <v>15534</v>
      </c>
      <c r="E3927" t="s">
        <v>15586</v>
      </c>
      <c r="F3927" t="s">
        <v>15550</v>
      </c>
      <c r="G3927" t="s">
        <v>20557</v>
      </c>
      <c r="H3927" s="1">
        <v>45121.726284722223</v>
      </c>
      <c r="I3927" t="s">
        <v>18156</v>
      </c>
      <c r="J3927" s="1">
        <v>45121.726284722223</v>
      </c>
      <c r="K3927" t="s">
        <v>18156</v>
      </c>
    </row>
    <row r="3928" spans="1:11">
      <c r="A3928">
        <v>10687</v>
      </c>
      <c r="B3928" t="s">
        <v>19138</v>
      </c>
      <c r="C3928">
        <v>57700030</v>
      </c>
      <c r="D3928" t="s">
        <v>15534</v>
      </c>
      <c r="E3928" t="s">
        <v>15586</v>
      </c>
      <c r="F3928" t="s">
        <v>15550</v>
      </c>
      <c r="G3928" t="s">
        <v>20558</v>
      </c>
      <c r="H3928" s="1">
        <v>45121.726574074077</v>
      </c>
      <c r="I3928" t="s">
        <v>18156</v>
      </c>
      <c r="J3928" s="1">
        <v>45121.726574074077</v>
      </c>
      <c r="K3928" t="s">
        <v>18156</v>
      </c>
    </row>
    <row r="3929" spans="1:11">
      <c r="A3929">
        <v>21526</v>
      </c>
      <c r="B3929" t="s">
        <v>20559</v>
      </c>
      <c r="C3929">
        <v>58425000</v>
      </c>
      <c r="D3929" t="s">
        <v>15534</v>
      </c>
      <c r="E3929" t="s">
        <v>15544</v>
      </c>
      <c r="F3929" t="s">
        <v>15550</v>
      </c>
      <c r="G3929" t="s">
        <v>20560</v>
      </c>
      <c r="H3929" s="1">
        <v>45121.73</v>
      </c>
      <c r="I3929" t="s">
        <v>18156</v>
      </c>
      <c r="J3929" s="1">
        <v>45121.73</v>
      </c>
      <c r="K3929" t="s">
        <v>18156</v>
      </c>
    </row>
    <row r="3930" spans="1:11">
      <c r="A3930">
        <v>126078</v>
      </c>
      <c r="B3930" t="s">
        <v>19134</v>
      </c>
      <c r="C3930">
        <v>50905006</v>
      </c>
      <c r="D3930" t="s">
        <v>15534</v>
      </c>
      <c r="E3930" t="s">
        <v>15586</v>
      </c>
      <c r="F3930" t="s">
        <v>15536</v>
      </c>
      <c r="G3930" t="s">
        <v>20561</v>
      </c>
      <c r="H3930" s="1">
        <v>45121.730763888889</v>
      </c>
      <c r="I3930" t="s">
        <v>17141</v>
      </c>
      <c r="J3930" s="1">
        <v>45121.730763888889</v>
      </c>
      <c r="K3930" t="s">
        <v>17141</v>
      </c>
    </row>
    <row r="3931" spans="1:11">
      <c r="A3931">
        <v>21526</v>
      </c>
      <c r="B3931" t="s">
        <v>20559</v>
      </c>
      <c r="C3931">
        <v>51220000</v>
      </c>
      <c r="D3931" t="s">
        <v>15534</v>
      </c>
      <c r="E3931" t="s">
        <v>15576</v>
      </c>
      <c r="F3931" t="s">
        <v>15550</v>
      </c>
      <c r="G3931" t="s">
        <v>20562</v>
      </c>
      <c r="H3931" s="1">
        <v>45121.731770833336</v>
      </c>
      <c r="I3931" t="s">
        <v>18156</v>
      </c>
      <c r="J3931" s="1">
        <v>45121.731770833336</v>
      </c>
      <c r="K3931" t="s">
        <v>18156</v>
      </c>
    </row>
    <row r="3932" spans="1:11">
      <c r="A3932">
        <v>126135</v>
      </c>
      <c r="B3932" t="s">
        <v>19127</v>
      </c>
      <c r="C3932">
        <v>50905000</v>
      </c>
      <c r="D3932" t="s">
        <v>15534</v>
      </c>
      <c r="E3932" t="s">
        <v>15544</v>
      </c>
      <c r="F3932" t="s">
        <v>15536</v>
      </c>
      <c r="G3932" t="s">
        <v>20563</v>
      </c>
      <c r="H3932" s="1">
        <v>45121.731886574074</v>
      </c>
      <c r="I3932" t="s">
        <v>16851</v>
      </c>
      <c r="J3932" s="1">
        <v>45121.731886574074</v>
      </c>
      <c r="K3932" t="s">
        <v>16851</v>
      </c>
    </row>
    <row r="3933" spans="1:11">
      <c r="A3933">
        <v>11344</v>
      </c>
      <c r="B3933" t="s">
        <v>20564</v>
      </c>
      <c r="C3933">
        <v>57700010</v>
      </c>
      <c r="D3933" t="s">
        <v>15534</v>
      </c>
      <c r="E3933" t="s">
        <v>15554</v>
      </c>
      <c r="F3933" t="s">
        <v>15550</v>
      </c>
      <c r="G3933" t="s">
        <v>20565</v>
      </c>
      <c r="H3933" s="1">
        <v>45121.73233796296</v>
      </c>
      <c r="I3933" t="s">
        <v>15944</v>
      </c>
      <c r="J3933" s="1">
        <v>45121.73233796296</v>
      </c>
      <c r="K3933" t="s">
        <v>15944</v>
      </c>
    </row>
    <row r="3934" spans="1:11">
      <c r="A3934">
        <v>126078</v>
      </c>
      <c r="B3934" t="s">
        <v>19134</v>
      </c>
      <c r="C3934">
        <v>51230000</v>
      </c>
      <c r="D3934" t="s">
        <v>15534</v>
      </c>
      <c r="E3934" t="s">
        <v>15554</v>
      </c>
      <c r="F3934" t="s">
        <v>15550</v>
      </c>
      <c r="G3934" t="s">
        <v>20566</v>
      </c>
      <c r="H3934" s="1">
        <v>45121.732928240737</v>
      </c>
      <c r="I3934" t="s">
        <v>17141</v>
      </c>
      <c r="J3934" s="1">
        <v>45121.732928240737</v>
      </c>
      <c r="K3934" t="s">
        <v>17141</v>
      </c>
    </row>
    <row r="3935" spans="1:11">
      <c r="A3935">
        <v>126107</v>
      </c>
      <c r="B3935" t="s">
        <v>19157</v>
      </c>
      <c r="C3935">
        <v>50350000</v>
      </c>
      <c r="D3935" t="s">
        <v>15534</v>
      </c>
      <c r="E3935" t="s">
        <v>15544</v>
      </c>
      <c r="F3935" t="s">
        <v>15550</v>
      </c>
      <c r="G3935" t="s">
        <v>20567</v>
      </c>
      <c r="H3935" s="1">
        <v>45121.734895833331</v>
      </c>
      <c r="I3935" t="s">
        <v>15872</v>
      </c>
      <c r="J3935" s="1">
        <v>45121.73710648148</v>
      </c>
      <c r="K3935" t="s">
        <v>15872</v>
      </c>
    </row>
    <row r="3936" spans="1:11">
      <c r="A3936">
        <v>10541</v>
      </c>
      <c r="B3936" t="s">
        <v>19273</v>
      </c>
      <c r="C3936">
        <v>57700060</v>
      </c>
      <c r="D3936" t="s">
        <v>15534</v>
      </c>
      <c r="E3936" t="s">
        <v>15535</v>
      </c>
      <c r="F3936" t="s">
        <v>15550</v>
      </c>
      <c r="G3936" t="s">
        <v>20568</v>
      </c>
      <c r="H3936" s="1">
        <v>45121.735694444447</v>
      </c>
      <c r="I3936" t="s">
        <v>18325</v>
      </c>
      <c r="J3936" s="1">
        <v>45121.735694444447</v>
      </c>
      <c r="K3936" t="s">
        <v>18325</v>
      </c>
    </row>
    <row r="3937" spans="1:11">
      <c r="A3937">
        <v>82711</v>
      </c>
      <c r="B3937" t="s">
        <v>19877</v>
      </c>
      <c r="C3937">
        <v>50905006</v>
      </c>
      <c r="D3937" t="s">
        <v>15534</v>
      </c>
      <c r="E3937" t="s">
        <v>15554</v>
      </c>
      <c r="F3937" t="s">
        <v>15550</v>
      </c>
      <c r="G3937" t="s">
        <v>20569</v>
      </c>
      <c r="H3937" s="1">
        <v>45121.73710648148</v>
      </c>
      <c r="I3937" t="s">
        <v>18156</v>
      </c>
      <c r="J3937" s="1">
        <v>45121.73710648148</v>
      </c>
      <c r="K3937" t="s">
        <v>18156</v>
      </c>
    </row>
    <row r="3938" spans="1:11">
      <c r="A3938">
        <v>8445</v>
      </c>
      <c r="B3938" t="s">
        <v>19153</v>
      </c>
      <c r="C3938">
        <v>50905006</v>
      </c>
      <c r="D3938" t="s">
        <v>15534</v>
      </c>
      <c r="E3938" t="s">
        <v>15544</v>
      </c>
      <c r="F3938" t="s">
        <v>15536</v>
      </c>
      <c r="G3938" t="s">
        <v>20570</v>
      </c>
      <c r="H3938" s="1">
        <v>45121.738877314812</v>
      </c>
      <c r="I3938" t="s">
        <v>16552</v>
      </c>
      <c r="J3938" s="1">
        <v>45121.738877314812</v>
      </c>
      <c r="K3938" t="s">
        <v>16552</v>
      </c>
    </row>
    <row r="3939" spans="1:11">
      <c r="A3939">
        <v>43391</v>
      </c>
      <c r="B3939" t="s">
        <v>20571</v>
      </c>
      <c r="C3939">
        <v>50905006</v>
      </c>
      <c r="D3939" t="s">
        <v>15534</v>
      </c>
      <c r="E3939" t="s">
        <v>15544</v>
      </c>
      <c r="F3939" t="s">
        <v>15536</v>
      </c>
      <c r="G3939" t="s">
        <v>18797</v>
      </c>
      <c r="H3939" s="1">
        <v>45121.739872685182</v>
      </c>
      <c r="I3939" t="s">
        <v>18146</v>
      </c>
      <c r="J3939" s="1">
        <v>45121.739872685182</v>
      </c>
      <c r="K3939" t="s">
        <v>18146</v>
      </c>
    </row>
    <row r="3940" spans="1:11">
      <c r="A3940">
        <v>126076</v>
      </c>
      <c r="B3940" t="s">
        <v>18090</v>
      </c>
      <c r="C3940">
        <v>50366000</v>
      </c>
      <c r="D3940" t="s">
        <v>15534</v>
      </c>
      <c r="E3940" t="s">
        <v>15535</v>
      </c>
      <c r="F3940" t="s">
        <v>15536</v>
      </c>
      <c r="G3940" t="s">
        <v>20572</v>
      </c>
      <c r="H3940" s="1">
        <v>45121.743391203701</v>
      </c>
      <c r="I3940" t="s">
        <v>17141</v>
      </c>
      <c r="J3940" s="1">
        <v>45121.743391203701</v>
      </c>
      <c r="K3940" t="s">
        <v>17141</v>
      </c>
    </row>
    <row r="3941" spans="1:11">
      <c r="A3941">
        <v>11766</v>
      </c>
      <c r="B3941" t="s">
        <v>20573</v>
      </c>
      <c r="C3941">
        <v>50321000</v>
      </c>
      <c r="D3941" t="s">
        <v>15534</v>
      </c>
      <c r="E3941" t="s">
        <v>15586</v>
      </c>
      <c r="F3941" t="s">
        <v>15550</v>
      </c>
      <c r="G3941" t="s">
        <v>20574</v>
      </c>
      <c r="H3941" s="1">
        <v>45121.747025462966</v>
      </c>
      <c r="I3941" t="s">
        <v>18821</v>
      </c>
      <c r="J3941" s="1">
        <v>45121.747025462966</v>
      </c>
      <c r="K3941" t="s">
        <v>18821</v>
      </c>
    </row>
    <row r="3942" spans="1:11">
      <c r="A3942">
        <v>9526</v>
      </c>
      <c r="B3942" t="s">
        <v>18321</v>
      </c>
      <c r="C3942">
        <v>51210000</v>
      </c>
      <c r="D3942" t="s">
        <v>15534</v>
      </c>
      <c r="E3942" t="s">
        <v>15535</v>
      </c>
      <c r="F3942" t="s">
        <v>15550</v>
      </c>
      <c r="G3942" t="s">
        <v>20575</v>
      </c>
      <c r="H3942" s="1">
        <v>45121.752280092594</v>
      </c>
      <c r="I3942" t="s">
        <v>16552</v>
      </c>
      <c r="J3942" s="1">
        <v>45121.752280092594</v>
      </c>
      <c r="K3942" t="s">
        <v>16552</v>
      </c>
    </row>
    <row r="3943" spans="1:11">
      <c r="A3943">
        <v>20808</v>
      </c>
      <c r="B3943" t="s">
        <v>20576</v>
      </c>
      <c r="C3943">
        <v>50515000</v>
      </c>
      <c r="D3943" t="s">
        <v>15534</v>
      </c>
      <c r="E3943" t="s">
        <v>15554</v>
      </c>
      <c r="F3943" t="s">
        <v>15550</v>
      </c>
      <c r="G3943" t="s">
        <v>20577</v>
      </c>
      <c r="H3943" s="1">
        <v>45121.752581018518</v>
      </c>
      <c r="I3943" t="s">
        <v>18165</v>
      </c>
      <c r="J3943" s="1">
        <v>45121.752581018518</v>
      </c>
      <c r="K3943" t="s">
        <v>18165</v>
      </c>
    </row>
    <row r="3944" spans="1:11">
      <c r="A3944">
        <v>11766</v>
      </c>
      <c r="B3944" t="s">
        <v>20573</v>
      </c>
      <c r="C3944">
        <v>50905006</v>
      </c>
      <c r="D3944" t="s">
        <v>15534</v>
      </c>
      <c r="E3944" t="s">
        <v>15540</v>
      </c>
      <c r="F3944" t="s">
        <v>15536</v>
      </c>
      <c r="G3944" t="s">
        <v>20578</v>
      </c>
      <c r="H3944" s="1">
        <v>45121.752650462964</v>
      </c>
      <c r="I3944" t="s">
        <v>18821</v>
      </c>
      <c r="J3944" s="1">
        <v>45121.752650462964</v>
      </c>
      <c r="K3944" t="s">
        <v>18821</v>
      </c>
    </row>
    <row r="3945" spans="1:11">
      <c r="A3945">
        <v>126178</v>
      </c>
      <c r="B3945" t="s">
        <v>17437</v>
      </c>
      <c r="C3945">
        <v>50321000</v>
      </c>
      <c r="D3945" t="s">
        <v>15534</v>
      </c>
      <c r="E3945" t="s">
        <v>15554</v>
      </c>
      <c r="F3945" t="s">
        <v>15550</v>
      </c>
      <c r="G3945" t="s">
        <v>20579</v>
      </c>
      <c r="H3945" s="1">
        <v>45121.753067129626</v>
      </c>
      <c r="I3945" t="s">
        <v>16646</v>
      </c>
      <c r="J3945" s="1">
        <v>45121.753067129626</v>
      </c>
      <c r="K3945" t="s">
        <v>16646</v>
      </c>
    </row>
    <row r="3946" spans="1:11">
      <c r="A3946">
        <v>126154</v>
      </c>
      <c r="B3946" t="s">
        <v>19177</v>
      </c>
      <c r="C3946">
        <v>51230000</v>
      </c>
      <c r="D3946" t="s">
        <v>15534</v>
      </c>
      <c r="E3946" t="s">
        <v>15549</v>
      </c>
      <c r="F3946" t="s">
        <v>15550</v>
      </c>
      <c r="G3946" t="s">
        <v>20580</v>
      </c>
      <c r="H3946" s="1">
        <v>45121.753495370373</v>
      </c>
      <c r="I3946" t="s">
        <v>15872</v>
      </c>
      <c r="J3946" s="1">
        <v>45121.753495370373</v>
      </c>
      <c r="K3946" t="s">
        <v>15872</v>
      </c>
    </row>
    <row r="3947" spans="1:11">
      <c r="A3947">
        <v>126178</v>
      </c>
      <c r="B3947" t="s">
        <v>17437</v>
      </c>
      <c r="C3947">
        <v>50811001</v>
      </c>
      <c r="D3947" t="s">
        <v>15534</v>
      </c>
      <c r="E3947" t="s">
        <v>15586</v>
      </c>
      <c r="F3947" t="s">
        <v>15536</v>
      </c>
      <c r="G3947" t="s">
        <v>20581</v>
      </c>
      <c r="H3947" s="1">
        <v>45121.754155092596</v>
      </c>
      <c r="I3947" t="s">
        <v>16646</v>
      </c>
      <c r="J3947" s="1">
        <v>45121.754155092596</v>
      </c>
      <c r="K3947" t="s">
        <v>16646</v>
      </c>
    </row>
    <row r="3948" spans="1:11">
      <c r="A3948">
        <v>14238</v>
      </c>
      <c r="B3948" t="s">
        <v>19174</v>
      </c>
      <c r="C3948">
        <v>50905006</v>
      </c>
      <c r="D3948" t="s">
        <v>15534</v>
      </c>
      <c r="E3948" t="s">
        <v>15554</v>
      </c>
      <c r="F3948" t="s">
        <v>15550</v>
      </c>
      <c r="G3948" t="s">
        <v>20582</v>
      </c>
      <c r="H3948" s="1">
        <v>45121.754189814812</v>
      </c>
      <c r="I3948" t="s">
        <v>16743</v>
      </c>
      <c r="J3948" s="1">
        <v>45121.754189814812</v>
      </c>
      <c r="K3948" t="s">
        <v>16743</v>
      </c>
    </row>
    <row r="3949" spans="1:11">
      <c r="A3949">
        <v>126178</v>
      </c>
      <c r="B3949" t="s">
        <v>17437</v>
      </c>
      <c r="C3949">
        <v>50830000</v>
      </c>
      <c r="D3949" t="s">
        <v>15534</v>
      </c>
      <c r="E3949" t="s">
        <v>15586</v>
      </c>
      <c r="F3949" t="s">
        <v>15550</v>
      </c>
      <c r="G3949" t="s">
        <v>20583</v>
      </c>
      <c r="H3949" s="1">
        <v>45121.759305555555</v>
      </c>
      <c r="I3949" t="s">
        <v>16646</v>
      </c>
      <c r="J3949" s="1">
        <v>45121.759305555555</v>
      </c>
      <c r="K3949" t="s">
        <v>16646</v>
      </c>
    </row>
    <row r="3950" spans="1:11">
      <c r="A3950">
        <v>9477</v>
      </c>
      <c r="B3950" t="s">
        <v>19180</v>
      </c>
      <c r="C3950">
        <v>57700030</v>
      </c>
      <c r="D3950" t="s">
        <v>15534</v>
      </c>
      <c r="E3950" t="s">
        <v>15576</v>
      </c>
      <c r="F3950" t="s">
        <v>15550</v>
      </c>
      <c r="G3950" t="s">
        <v>20584</v>
      </c>
      <c r="H3950" s="1">
        <v>45121.760312500002</v>
      </c>
      <c r="I3950" t="s">
        <v>16552</v>
      </c>
      <c r="J3950" s="1">
        <v>45121.760312500002</v>
      </c>
      <c r="K3950" t="s">
        <v>16552</v>
      </c>
    </row>
    <row r="3951" spans="1:11">
      <c r="A3951">
        <v>11345</v>
      </c>
      <c r="B3951" t="s">
        <v>20585</v>
      </c>
      <c r="C3951">
        <v>50905006</v>
      </c>
      <c r="D3951" t="s">
        <v>15534</v>
      </c>
      <c r="E3951" t="s">
        <v>15554</v>
      </c>
      <c r="F3951" t="s">
        <v>15550</v>
      </c>
      <c r="G3951" t="s">
        <v>20586</v>
      </c>
      <c r="H3951" s="1">
        <v>45121.760717592595</v>
      </c>
      <c r="I3951" t="s">
        <v>15944</v>
      </c>
      <c r="J3951" s="1">
        <v>45121.760717592595</v>
      </c>
      <c r="K3951" t="s">
        <v>15944</v>
      </c>
    </row>
    <row r="3952" spans="1:11">
      <c r="A3952">
        <v>10549</v>
      </c>
      <c r="B3952" t="s">
        <v>19159</v>
      </c>
      <c r="C3952">
        <v>50321000</v>
      </c>
      <c r="D3952" t="s">
        <v>15534</v>
      </c>
      <c r="E3952" t="s">
        <v>15554</v>
      </c>
      <c r="F3952" t="s">
        <v>15536</v>
      </c>
      <c r="G3952" t="s">
        <v>16453</v>
      </c>
      <c r="H3952" s="1">
        <v>45121.761643518519</v>
      </c>
      <c r="I3952" t="s">
        <v>17266</v>
      </c>
      <c r="J3952" s="1">
        <v>45121.761643518519</v>
      </c>
      <c r="K3952" t="s">
        <v>17266</v>
      </c>
    </row>
    <row r="3953" spans="1:11">
      <c r="A3953">
        <v>9482</v>
      </c>
      <c r="B3953" t="s">
        <v>17836</v>
      </c>
      <c r="C3953">
        <v>51220000</v>
      </c>
      <c r="D3953" t="s">
        <v>15534</v>
      </c>
      <c r="E3953" t="s">
        <v>15544</v>
      </c>
      <c r="F3953" t="s">
        <v>15550</v>
      </c>
      <c r="G3953" t="s">
        <v>20587</v>
      </c>
      <c r="H3953" s="1">
        <v>45121.762094907404</v>
      </c>
      <c r="I3953" t="s">
        <v>16552</v>
      </c>
      <c r="J3953" s="1">
        <v>45121.762094907404</v>
      </c>
      <c r="K3953" t="s">
        <v>16552</v>
      </c>
    </row>
    <row r="3954" spans="1:11">
      <c r="A3954">
        <v>82702</v>
      </c>
      <c r="B3954" t="s">
        <v>18166</v>
      </c>
      <c r="C3954">
        <v>51425006</v>
      </c>
      <c r="D3954" t="s">
        <v>15534</v>
      </c>
      <c r="E3954" t="s">
        <v>15544</v>
      </c>
      <c r="F3954" t="s">
        <v>15550</v>
      </c>
      <c r="G3954" t="s">
        <v>20588</v>
      </c>
      <c r="H3954" s="1">
        <v>45121.763402777775</v>
      </c>
      <c r="I3954" t="s">
        <v>18165</v>
      </c>
      <c r="J3954" s="1">
        <v>45121.763402777775</v>
      </c>
      <c r="K3954" t="s">
        <v>18165</v>
      </c>
    </row>
    <row r="3955" spans="1:11">
      <c r="A3955">
        <v>11134</v>
      </c>
      <c r="B3955" t="s">
        <v>19182</v>
      </c>
      <c r="C3955">
        <v>50340000</v>
      </c>
      <c r="D3955" t="s">
        <v>15534</v>
      </c>
      <c r="E3955" t="s">
        <v>15535</v>
      </c>
      <c r="F3955" t="s">
        <v>15550</v>
      </c>
      <c r="G3955" t="s">
        <v>20589</v>
      </c>
      <c r="H3955" s="1">
        <v>45121.765046296299</v>
      </c>
      <c r="I3955" t="s">
        <v>18535</v>
      </c>
      <c r="J3955" s="1">
        <v>45121.765046296299</v>
      </c>
      <c r="K3955" t="s">
        <v>18535</v>
      </c>
    </row>
    <row r="3956" spans="1:11">
      <c r="A3956">
        <v>11747</v>
      </c>
      <c r="B3956" t="s">
        <v>19200</v>
      </c>
      <c r="C3956">
        <v>50305028</v>
      </c>
      <c r="D3956" t="s">
        <v>15534</v>
      </c>
      <c r="E3956" t="s">
        <v>15544</v>
      </c>
      <c r="F3956" t="s">
        <v>15550</v>
      </c>
      <c r="G3956" t="s">
        <v>20590</v>
      </c>
      <c r="H3956" s="1">
        <v>45121.765451388892</v>
      </c>
      <c r="I3956" t="s">
        <v>18821</v>
      </c>
      <c r="J3956" s="1">
        <v>45121.765451388892</v>
      </c>
      <c r="K3956" t="s">
        <v>18821</v>
      </c>
    </row>
    <row r="3957" spans="1:11">
      <c r="A3957">
        <v>126178</v>
      </c>
      <c r="B3957" t="s">
        <v>17437</v>
      </c>
      <c r="C3957">
        <v>58350001</v>
      </c>
      <c r="D3957" t="s">
        <v>15534</v>
      </c>
      <c r="E3957" t="s">
        <v>15554</v>
      </c>
      <c r="F3957" t="s">
        <v>15550</v>
      </c>
      <c r="G3957" t="s">
        <v>20591</v>
      </c>
      <c r="H3957" s="1">
        <v>45121.76662037037</v>
      </c>
      <c r="I3957" t="s">
        <v>16646</v>
      </c>
      <c r="J3957" s="1">
        <v>45121.76662037037</v>
      </c>
      <c r="K3957" t="s">
        <v>16646</v>
      </c>
    </row>
    <row r="3958" spans="1:11">
      <c r="A3958">
        <v>3540</v>
      </c>
      <c r="B3958" t="s">
        <v>19204</v>
      </c>
      <c r="C3958">
        <v>50610000</v>
      </c>
      <c r="D3958" t="s">
        <v>15534</v>
      </c>
      <c r="E3958" t="s">
        <v>15540</v>
      </c>
      <c r="F3958" t="s">
        <v>15550</v>
      </c>
      <c r="G3958" t="s">
        <v>19206</v>
      </c>
      <c r="H3958" s="1">
        <v>45121.767488425925</v>
      </c>
      <c r="I3958" t="s">
        <v>18156</v>
      </c>
      <c r="J3958" s="1">
        <v>45121.767488425925</v>
      </c>
      <c r="K3958" t="s">
        <v>18156</v>
      </c>
    </row>
    <row r="3959" spans="1:11">
      <c r="A3959">
        <v>20709</v>
      </c>
      <c r="B3959" t="s">
        <v>20592</v>
      </c>
      <c r="C3959">
        <v>50320000</v>
      </c>
      <c r="D3959" t="s">
        <v>15534</v>
      </c>
      <c r="E3959" t="s">
        <v>15554</v>
      </c>
      <c r="F3959" t="s">
        <v>15536</v>
      </c>
      <c r="G3959" t="s">
        <v>19221</v>
      </c>
      <c r="H3959" s="1">
        <v>45121.771597222221</v>
      </c>
      <c r="I3959" t="s">
        <v>16398</v>
      </c>
      <c r="J3959" s="1">
        <v>45121.771597222221</v>
      </c>
      <c r="K3959" t="s">
        <v>16398</v>
      </c>
    </row>
    <row r="3960" spans="1:11">
      <c r="A3960">
        <v>14232</v>
      </c>
      <c r="B3960" t="s">
        <v>16779</v>
      </c>
      <c r="C3960">
        <v>50355000</v>
      </c>
      <c r="D3960" t="s">
        <v>15534</v>
      </c>
      <c r="E3960" t="s">
        <v>15544</v>
      </c>
      <c r="F3960" t="s">
        <v>15536</v>
      </c>
      <c r="G3960" t="s">
        <v>20593</v>
      </c>
      <c r="H3960" s="1">
        <v>45121.772083333337</v>
      </c>
      <c r="I3960" t="s">
        <v>16743</v>
      </c>
      <c r="J3960" s="1">
        <v>45121.77238425926</v>
      </c>
      <c r="K3960" t="s">
        <v>16743</v>
      </c>
    </row>
    <row r="3961" spans="1:11">
      <c r="A3961">
        <v>8802</v>
      </c>
      <c r="B3961" t="s">
        <v>19211</v>
      </c>
      <c r="C3961">
        <v>50905006</v>
      </c>
      <c r="D3961" t="s">
        <v>15534</v>
      </c>
      <c r="E3961" t="s">
        <v>15554</v>
      </c>
      <c r="F3961" t="s">
        <v>15536</v>
      </c>
      <c r="G3961" t="s">
        <v>18928</v>
      </c>
      <c r="H3961" s="1">
        <v>45121.773888888885</v>
      </c>
      <c r="I3961" t="s">
        <v>16839</v>
      </c>
      <c r="J3961" s="1">
        <v>45121.773888888885</v>
      </c>
      <c r="K3961" t="s">
        <v>16839</v>
      </c>
    </row>
    <row r="3962" spans="1:11">
      <c r="A3962">
        <v>8802</v>
      </c>
      <c r="B3962" t="s">
        <v>19211</v>
      </c>
      <c r="C3962">
        <v>50321000</v>
      </c>
      <c r="D3962" t="s">
        <v>15534</v>
      </c>
      <c r="E3962" t="s">
        <v>15554</v>
      </c>
      <c r="F3962" t="s">
        <v>15536</v>
      </c>
      <c r="G3962" t="s">
        <v>16484</v>
      </c>
      <c r="H3962" s="1">
        <v>45121.774016203701</v>
      </c>
      <c r="I3962" t="s">
        <v>16839</v>
      </c>
      <c r="J3962" s="1">
        <v>45121.774016203701</v>
      </c>
      <c r="K3962" t="s">
        <v>16839</v>
      </c>
    </row>
    <row r="3963" spans="1:11">
      <c r="A3963">
        <v>10985</v>
      </c>
      <c r="B3963" t="s">
        <v>20594</v>
      </c>
      <c r="C3963">
        <v>50355040</v>
      </c>
      <c r="D3963" t="s">
        <v>15534</v>
      </c>
      <c r="E3963" t="s">
        <v>15544</v>
      </c>
      <c r="F3963" t="s">
        <v>15550</v>
      </c>
      <c r="G3963" t="s">
        <v>20595</v>
      </c>
      <c r="H3963" s="1">
        <v>45121.775370370371</v>
      </c>
      <c r="I3963" t="s">
        <v>16743</v>
      </c>
      <c r="J3963" s="1">
        <v>45121.775370370371</v>
      </c>
      <c r="K3963" t="s">
        <v>16743</v>
      </c>
    </row>
    <row r="3964" spans="1:11">
      <c r="A3964">
        <v>8819</v>
      </c>
      <c r="B3964" t="s">
        <v>19212</v>
      </c>
      <c r="C3964">
        <v>50366000</v>
      </c>
      <c r="D3964" t="s">
        <v>15534</v>
      </c>
      <c r="E3964" t="s">
        <v>15544</v>
      </c>
      <c r="F3964" t="s">
        <v>15536</v>
      </c>
      <c r="G3964" t="s">
        <v>20596</v>
      </c>
      <c r="H3964" s="1">
        <v>45121.775439814817</v>
      </c>
      <c r="I3964" t="s">
        <v>16839</v>
      </c>
      <c r="J3964" s="1">
        <v>45121.775439814817</v>
      </c>
      <c r="K3964" t="s">
        <v>16839</v>
      </c>
    </row>
    <row r="3965" spans="1:11">
      <c r="A3965">
        <v>11891</v>
      </c>
      <c r="B3965" t="s">
        <v>19185</v>
      </c>
      <c r="C3965">
        <v>50305025</v>
      </c>
      <c r="D3965" t="s">
        <v>15534</v>
      </c>
      <c r="E3965" t="s">
        <v>15554</v>
      </c>
      <c r="F3965" t="s">
        <v>15536</v>
      </c>
      <c r="G3965" t="s">
        <v>20597</v>
      </c>
      <c r="H3965" s="1">
        <v>45121.77553240741</v>
      </c>
      <c r="I3965" t="s">
        <v>17523</v>
      </c>
      <c r="J3965" s="1">
        <v>45121.77553240741</v>
      </c>
      <c r="K3965" t="s">
        <v>17523</v>
      </c>
    </row>
    <row r="3966" spans="1:11">
      <c r="A3966">
        <v>3540</v>
      </c>
      <c r="B3966" t="s">
        <v>19204</v>
      </c>
      <c r="C3966">
        <v>57700030</v>
      </c>
      <c r="D3966" t="s">
        <v>15534</v>
      </c>
      <c r="E3966" t="s">
        <v>15540</v>
      </c>
      <c r="F3966" t="s">
        <v>15550</v>
      </c>
      <c r="G3966" t="s">
        <v>20598</v>
      </c>
      <c r="H3966" s="1">
        <v>45121.775879629633</v>
      </c>
      <c r="I3966" t="s">
        <v>18156</v>
      </c>
      <c r="J3966" s="1">
        <v>45121.775879629633</v>
      </c>
      <c r="K3966" t="s">
        <v>18156</v>
      </c>
    </row>
    <row r="3967" spans="1:11">
      <c r="A3967">
        <v>11891</v>
      </c>
      <c r="B3967" t="s">
        <v>19185</v>
      </c>
      <c r="C3967">
        <v>51230000</v>
      </c>
      <c r="D3967" t="s">
        <v>15534</v>
      </c>
      <c r="E3967" t="s">
        <v>15554</v>
      </c>
      <c r="F3967" t="s">
        <v>15536</v>
      </c>
      <c r="G3967" t="s">
        <v>20599</v>
      </c>
      <c r="H3967" s="1">
        <v>45121.77615740741</v>
      </c>
      <c r="I3967" t="s">
        <v>17523</v>
      </c>
      <c r="J3967" s="1">
        <v>45121.77615740741</v>
      </c>
      <c r="K3967" t="s">
        <v>17523</v>
      </c>
    </row>
    <row r="3968" spans="1:11">
      <c r="A3968">
        <v>82880</v>
      </c>
      <c r="B3968" t="s">
        <v>16245</v>
      </c>
      <c r="C3968">
        <v>50515000</v>
      </c>
      <c r="D3968" t="s">
        <v>15534</v>
      </c>
      <c r="E3968" t="s">
        <v>15554</v>
      </c>
      <c r="F3968" t="s">
        <v>15550</v>
      </c>
      <c r="G3968" t="s">
        <v>20600</v>
      </c>
      <c r="H3968" s="1">
        <v>45121.776377314818</v>
      </c>
      <c r="I3968" t="s">
        <v>16236</v>
      </c>
      <c r="J3968" s="1">
        <v>45121.776377314818</v>
      </c>
      <c r="K3968" t="s">
        <v>16236</v>
      </c>
    </row>
    <row r="3969" spans="1:11">
      <c r="A3969">
        <v>3540</v>
      </c>
      <c r="B3969" t="s">
        <v>19204</v>
      </c>
      <c r="C3969">
        <v>50230000</v>
      </c>
      <c r="D3969" t="s">
        <v>15534</v>
      </c>
      <c r="E3969" t="s">
        <v>15540</v>
      </c>
      <c r="F3969" t="s">
        <v>15550</v>
      </c>
      <c r="G3969" t="s">
        <v>19206</v>
      </c>
      <c r="H3969" s="1">
        <v>45121.776504629626</v>
      </c>
      <c r="I3969" t="s">
        <v>18156</v>
      </c>
      <c r="J3969" s="1">
        <v>45121.776504629626</v>
      </c>
      <c r="K3969" t="s">
        <v>18156</v>
      </c>
    </row>
    <row r="3970" spans="1:11">
      <c r="A3970">
        <v>83101</v>
      </c>
      <c r="B3970" t="s">
        <v>19207</v>
      </c>
      <c r="C3970">
        <v>50355000</v>
      </c>
      <c r="D3970" t="s">
        <v>15534</v>
      </c>
      <c r="E3970" t="s">
        <v>15544</v>
      </c>
      <c r="F3970" t="s">
        <v>15550</v>
      </c>
      <c r="G3970" t="s">
        <v>20601</v>
      </c>
      <c r="H3970" s="1">
        <v>45121.778275462966</v>
      </c>
      <c r="I3970" t="s">
        <v>15850</v>
      </c>
      <c r="J3970" s="1">
        <v>45121.778275462966</v>
      </c>
      <c r="K3970" t="s">
        <v>15850</v>
      </c>
    </row>
    <row r="3971" spans="1:11">
      <c r="A3971">
        <v>11891</v>
      </c>
      <c r="B3971" t="s">
        <v>19185</v>
      </c>
      <c r="C3971">
        <v>50350001</v>
      </c>
      <c r="D3971" t="s">
        <v>15534</v>
      </c>
      <c r="E3971" t="s">
        <v>15554</v>
      </c>
      <c r="F3971" t="s">
        <v>15550</v>
      </c>
      <c r="G3971" t="s">
        <v>20602</v>
      </c>
      <c r="H3971" s="1">
        <v>45121.779178240744</v>
      </c>
      <c r="I3971" t="s">
        <v>17523</v>
      </c>
      <c r="J3971" s="1">
        <v>45121.779178240744</v>
      </c>
      <c r="K3971" t="s">
        <v>17523</v>
      </c>
    </row>
    <row r="3972" spans="1:11">
      <c r="A3972">
        <v>20706</v>
      </c>
      <c r="B3972" t="s">
        <v>20603</v>
      </c>
      <c r="C3972">
        <v>50915000</v>
      </c>
      <c r="D3972" t="s">
        <v>15534</v>
      </c>
      <c r="E3972" t="s">
        <v>15549</v>
      </c>
      <c r="F3972" t="s">
        <v>15550</v>
      </c>
      <c r="G3972" t="s">
        <v>19231</v>
      </c>
      <c r="H3972" s="1">
        <v>45121.779537037037</v>
      </c>
      <c r="I3972" t="s">
        <v>16398</v>
      </c>
      <c r="J3972" s="1">
        <v>45121.779537037037</v>
      </c>
      <c r="K3972" t="s">
        <v>16398</v>
      </c>
    </row>
    <row r="3973" spans="1:11">
      <c r="A3973">
        <v>8819</v>
      </c>
      <c r="B3973" t="s">
        <v>19212</v>
      </c>
      <c r="C3973">
        <v>51220000</v>
      </c>
      <c r="D3973" t="s">
        <v>15534</v>
      </c>
      <c r="E3973" t="s">
        <v>15554</v>
      </c>
      <c r="F3973" t="s">
        <v>15536</v>
      </c>
      <c r="G3973" t="s">
        <v>20604</v>
      </c>
      <c r="H3973" s="1">
        <v>45121.780428240738</v>
      </c>
      <c r="I3973" t="s">
        <v>16839</v>
      </c>
      <c r="J3973" s="1">
        <v>45121.780428240738</v>
      </c>
      <c r="K3973" t="s">
        <v>16839</v>
      </c>
    </row>
    <row r="3974" spans="1:11">
      <c r="A3974">
        <v>11893</v>
      </c>
      <c r="B3974" t="s">
        <v>20605</v>
      </c>
      <c r="C3974">
        <v>50810000</v>
      </c>
      <c r="D3974" t="s">
        <v>15534</v>
      </c>
      <c r="E3974" t="s">
        <v>15554</v>
      </c>
      <c r="F3974" t="s">
        <v>15536</v>
      </c>
      <c r="G3974" t="s">
        <v>20606</v>
      </c>
      <c r="H3974" s="1">
        <v>45121.780497685184</v>
      </c>
      <c r="I3974" t="s">
        <v>17523</v>
      </c>
      <c r="J3974" s="1">
        <v>45121.782604166663</v>
      </c>
      <c r="K3974" t="s">
        <v>17523</v>
      </c>
    </row>
    <row r="3975" spans="1:11">
      <c r="A3975">
        <v>4944</v>
      </c>
      <c r="B3975" t="s">
        <v>20607</v>
      </c>
      <c r="C3975">
        <v>50905006</v>
      </c>
      <c r="D3975" t="s">
        <v>15534</v>
      </c>
      <c r="E3975" t="s">
        <v>15586</v>
      </c>
      <c r="F3975" t="s">
        <v>15536</v>
      </c>
      <c r="G3975" t="s">
        <v>19228</v>
      </c>
      <c r="H3975" s="1">
        <v>45121.780752314815</v>
      </c>
      <c r="I3975" t="s">
        <v>15954</v>
      </c>
      <c r="J3975" s="1">
        <v>45121.780752314815</v>
      </c>
      <c r="K3975" t="s">
        <v>15954</v>
      </c>
    </row>
    <row r="3976" spans="1:11">
      <c r="A3976">
        <v>20707</v>
      </c>
      <c r="B3976" t="s">
        <v>19223</v>
      </c>
      <c r="C3976">
        <v>50355000</v>
      </c>
      <c r="D3976" t="s">
        <v>15534</v>
      </c>
      <c r="E3976" t="s">
        <v>15544</v>
      </c>
      <c r="F3976" t="s">
        <v>15550</v>
      </c>
      <c r="G3976" t="s">
        <v>20608</v>
      </c>
      <c r="H3976" s="1">
        <v>45121.781365740739</v>
      </c>
      <c r="I3976" t="s">
        <v>16398</v>
      </c>
      <c r="J3976" s="1">
        <v>45121.781365740739</v>
      </c>
      <c r="K3976" t="s">
        <v>16398</v>
      </c>
    </row>
    <row r="3977" spans="1:11">
      <c r="A3977">
        <v>20707</v>
      </c>
      <c r="B3977" t="s">
        <v>19223</v>
      </c>
      <c r="C3977">
        <v>50366000</v>
      </c>
      <c r="D3977" t="s">
        <v>15534</v>
      </c>
      <c r="E3977" t="s">
        <v>15544</v>
      </c>
      <c r="F3977" t="s">
        <v>15550</v>
      </c>
      <c r="G3977" t="s">
        <v>20609</v>
      </c>
      <c r="H3977" s="1">
        <v>45121.7815625</v>
      </c>
      <c r="I3977" t="s">
        <v>16398</v>
      </c>
      <c r="J3977" s="1">
        <v>45121.7815625</v>
      </c>
      <c r="K3977" t="s">
        <v>16398</v>
      </c>
    </row>
    <row r="3978" spans="1:11">
      <c r="A3978">
        <v>10824</v>
      </c>
      <c r="B3978" t="s">
        <v>20610</v>
      </c>
      <c r="C3978">
        <v>50905006</v>
      </c>
      <c r="D3978" t="s">
        <v>15534</v>
      </c>
      <c r="E3978" t="s">
        <v>15586</v>
      </c>
      <c r="F3978" t="s">
        <v>15536</v>
      </c>
      <c r="G3978" t="s">
        <v>19228</v>
      </c>
      <c r="H3978" s="1">
        <v>45121.781817129631</v>
      </c>
      <c r="I3978" t="s">
        <v>15954</v>
      </c>
      <c r="J3978" s="1">
        <v>45121.781817129631</v>
      </c>
      <c r="K3978" t="s">
        <v>15954</v>
      </c>
    </row>
    <row r="3979" spans="1:11">
      <c r="A3979">
        <v>8799</v>
      </c>
      <c r="B3979" t="s">
        <v>19144</v>
      </c>
      <c r="C3979">
        <v>50321000</v>
      </c>
      <c r="D3979" t="s">
        <v>15534</v>
      </c>
      <c r="E3979" t="s">
        <v>15554</v>
      </c>
      <c r="F3979" t="s">
        <v>15536</v>
      </c>
      <c r="G3979" t="s">
        <v>16484</v>
      </c>
      <c r="H3979" s="1">
        <v>45121.781886574077</v>
      </c>
      <c r="I3979" t="s">
        <v>16839</v>
      </c>
      <c r="J3979" s="1">
        <v>45121.781886574077</v>
      </c>
      <c r="K3979" t="s">
        <v>16839</v>
      </c>
    </row>
    <row r="3980" spans="1:11">
      <c r="A3980">
        <v>11893</v>
      </c>
      <c r="B3980" t="s">
        <v>20605</v>
      </c>
      <c r="C3980">
        <v>50350001</v>
      </c>
      <c r="D3980" t="s">
        <v>15534</v>
      </c>
      <c r="E3980" t="s">
        <v>15554</v>
      </c>
      <c r="F3980" t="s">
        <v>15536</v>
      </c>
      <c r="G3980" t="s">
        <v>20611</v>
      </c>
      <c r="H3980" s="1">
        <v>45121.782361111109</v>
      </c>
      <c r="I3980" t="s">
        <v>17523</v>
      </c>
      <c r="J3980" s="1">
        <v>45121.782361111109</v>
      </c>
      <c r="K3980" t="s">
        <v>17523</v>
      </c>
    </row>
    <row r="3981" spans="1:11">
      <c r="A3981">
        <v>8799</v>
      </c>
      <c r="B3981" t="s">
        <v>19144</v>
      </c>
      <c r="C3981">
        <v>50366000</v>
      </c>
      <c r="D3981" t="s">
        <v>15534</v>
      </c>
      <c r="E3981" t="s">
        <v>15586</v>
      </c>
      <c r="F3981" t="s">
        <v>15536</v>
      </c>
      <c r="G3981" t="s">
        <v>20612</v>
      </c>
      <c r="H3981" s="1">
        <v>45121.783067129632</v>
      </c>
      <c r="I3981" t="s">
        <v>16839</v>
      </c>
      <c r="J3981" s="1">
        <v>45121.783125000002</v>
      </c>
      <c r="K3981" t="s">
        <v>16839</v>
      </c>
    </row>
    <row r="3982" spans="1:11">
      <c r="A3982">
        <v>9479</v>
      </c>
      <c r="B3982" t="s">
        <v>17841</v>
      </c>
      <c r="C3982">
        <v>50315000</v>
      </c>
      <c r="D3982" t="s">
        <v>15534</v>
      </c>
      <c r="E3982" t="s">
        <v>15544</v>
      </c>
      <c r="F3982" t="s">
        <v>15550</v>
      </c>
      <c r="G3982" t="s">
        <v>20613</v>
      </c>
      <c r="H3982" s="1">
        <v>45121.783854166664</v>
      </c>
      <c r="I3982" t="s">
        <v>16552</v>
      </c>
      <c r="J3982" s="1">
        <v>45121.783854166664</v>
      </c>
      <c r="K3982" t="s">
        <v>16552</v>
      </c>
    </row>
    <row r="3983" spans="1:11">
      <c r="A3983">
        <v>43020</v>
      </c>
      <c r="B3983" t="s">
        <v>6184</v>
      </c>
      <c r="C3983">
        <v>50320000</v>
      </c>
      <c r="D3983" t="s">
        <v>15534</v>
      </c>
      <c r="E3983" t="s">
        <v>15554</v>
      </c>
      <c r="F3983" t="s">
        <v>15536</v>
      </c>
      <c r="G3983" t="s">
        <v>20614</v>
      </c>
      <c r="H3983" s="1">
        <v>45121.783935185187</v>
      </c>
      <c r="I3983" t="s">
        <v>16665</v>
      </c>
      <c r="J3983" s="1">
        <v>45121.783935185187</v>
      </c>
      <c r="K3983" t="s">
        <v>16665</v>
      </c>
    </row>
    <row r="3984" spans="1:11">
      <c r="A3984">
        <v>20710</v>
      </c>
      <c r="B3984" t="s">
        <v>20615</v>
      </c>
      <c r="C3984">
        <v>50315000</v>
      </c>
      <c r="D3984" t="s">
        <v>15534</v>
      </c>
      <c r="E3984" t="s">
        <v>15544</v>
      </c>
      <c r="F3984" t="s">
        <v>15550</v>
      </c>
      <c r="G3984" t="s">
        <v>20616</v>
      </c>
      <c r="H3984" s="1">
        <v>45121.785312499997</v>
      </c>
      <c r="I3984" t="s">
        <v>16398</v>
      </c>
      <c r="J3984" s="1">
        <v>45121.785312499997</v>
      </c>
      <c r="K3984" t="s">
        <v>16398</v>
      </c>
    </row>
    <row r="3985" spans="1:11">
      <c r="A3985">
        <v>20534</v>
      </c>
      <c r="B3985" t="s">
        <v>19236</v>
      </c>
      <c r="C3985">
        <v>51220000</v>
      </c>
      <c r="D3985" t="s">
        <v>15534</v>
      </c>
      <c r="E3985" t="s">
        <v>15554</v>
      </c>
      <c r="F3985" t="s">
        <v>15550</v>
      </c>
      <c r="G3985" t="s">
        <v>20617</v>
      </c>
      <c r="H3985" s="1">
        <v>45121.786215277774</v>
      </c>
      <c r="I3985" t="s">
        <v>16552</v>
      </c>
      <c r="J3985" s="1">
        <v>45121.786215277774</v>
      </c>
      <c r="K3985" t="s">
        <v>16552</v>
      </c>
    </row>
    <row r="3986" spans="1:11">
      <c r="A3986">
        <v>32986</v>
      </c>
      <c r="B3986" t="s">
        <v>20618</v>
      </c>
      <c r="C3986">
        <v>58425000</v>
      </c>
      <c r="D3986" t="s">
        <v>15534</v>
      </c>
      <c r="E3986" t="s">
        <v>15576</v>
      </c>
      <c r="F3986" t="s">
        <v>15550</v>
      </c>
      <c r="G3986" t="s">
        <v>20619</v>
      </c>
      <c r="H3986" s="1">
        <v>45121.788113425922</v>
      </c>
      <c r="I3986" t="s">
        <v>18821</v>
      </c>
      <c r="J3986" s="1">
        <v>45121.788113425922</v>
      </c>
      <c r="K3986" t="s">
        <v>18821</v>
      </c>
    </row>
    <row r="3987" spans="1:11">
      <c r="A3987">
        <v>126040</v>
      </c>
      <c r="B3987" t="s">
        <v>18536</v>
      </c>
      <c r="C3987">
        <v>51290000</v>
      </c>
      <c r="D3987" t="s">
        <v>15534</v>
      </c>
      <c r="E3987" t="s">
        <v>15554</v>
      </c>
      <c r="F3987" t="s">
        <v>15550</v>
      </c>
      <c r="G3987" t="s">
        <v>20620</v>
      </c>
      <c r="H3987" s="1">
        <v>45121.788437499999</v>
      </c>
      <c r="I3987" t="s">
        <v>18362</v>
      </c>
      <c r="J3987" s="1">
        <v>45121.788437499999</v>
      </c>
      <c r="K3987" t="s">
        <v>18362</v>
      </c>
    </row>
    <row r="3988" spans="1:11">
      <c r="A3988">
        <v>20719</v>
      </c>
      <c r="B3988" t="s">
        <v>19245</v>
      </c>
      <c r="C3988">
        <v>50915000</v>
      </c>
      <c r="D3988" t="s">
        <v>15534</v>
      </c>
      <c r="E3988" t="s">
        <v>15549</v>
      </c>
      <c r="F3988" t="s">
        <v>15550</v>
      </c>
      <c r="G3988" t="s">
        <v>19231</v>
      </c>
      <c r="H3988" s="1">
        <v>45121.7891087963</v>
      </c>
      <c r="I3988" t="s">
        <v>16398</v>
      </c>
      <c r="J3988" s="1">
        <v>45121.7891087963</v>
      </c>
      <c r="K3988" t="s">
        <v>16398</v>
      </c>
    </row>
    <row r="3989" spans="1:11">
      <c r="A3989">
        <v>126191</v>
      </c>
      <c r="B3989" t="s">
        <v>19247</v>
      </c>
      <c r="C3989">
        <v>50255000</v>
      </c>
      <c r="D3989" t="s">
        <v>15534</v>
      </c>
      <c r="E3989" t="s">
        <v>15687</v>
      </c>
      <c r="F3989" t="s">
        <v>15550</v>
      </c>
      <c r="G3989" t="s">
        <v>20621</v>
      </c>
      <c r="H3989" s="1">
        <v>45121.790335648147</v>
      </c>
      <c r="I3989" t="s">
        <v>15872</v>
      </c>
      <c r="J3989" s="1">
        <v>45121.790335648147</v>
      </c>
      <c r="K3989" t="s">
        <v>15872</v>
      </c>
    </row>
    <row r="3990" spans="1:11">
      <c r="A3990">
        <v>126040</v>
      </c>
      <c r="B3990" t="s">
        <v>18536</v>
      </c>
      <c r="C3990">
        <v>50830000</v>
      </c>
      <c r="D3990" t="s">
        <v>15534</v>
      </c>
      <c r="E3990" t="s">
        <v>15586</v>
      </c>
      <c r="F3990" t="s">
        <v>15536</v>
      </c>
      <c r="G3990" t="s">
        <v>20622</v>
      </c>
      <c r="H3990" s="1">
        <v>45121.790451388886</v>
      </c>
      <c r="I3990" t="s">
        <v>18362</v>
      </c>
      <c r="J3990" s="1">
        <v>45121.790451388886</v>
      </c>
      <c r="K3990" t="s">
        <v>18362</v>
      </c>
    </row>
    <row r="3991" spans="1:11">
      <c r="A3991">
        <v>9393</v>
      </c>
      <c r="B3991" t="s">
        <v>16247</v>
      </c>
      <c r="C3991">
        <v>50365000</v>
      </c>
      <c r="D3991" t="s">
        <v>15534</v>
      </c>
      <c r="E3991" t="s">
        <v>15554</v>
      </c>
      <c r="F3991" t="s">
        <v>15550</v>
      </c>
      <c r="G3991" t="s">
        <v>20623</v>
      </c>
      <c r="H3991" s="1">
        <v>45121.792453703703</v>
      </c>
      <c r="I3991" t="s">
        <v>16236</v>
      </c>
      <c r="J3991" s="1">
        <v>45121.792453703703</v>
      </c>
      <c r="K3991" t="s">
        <v>16236</v>
      </c>
    </row>
    <row r="3992" spans="1:11">
      <c r="A3992">
        <v>20620</v>
      </c>
      <c r="B3992" t="s">
        <v>17218</v>
      </c>
      <c r="C3992">
        <v>51220000</v>
      </c>
      <c r="D3992" t="s">
        <v>15534</v>
      </c>
      <c r="E3992" t="s">
        <v>15544</v>
      </c>
      <c r="F3992" t="s">
        <v>15550</v>
      </c>
      <c r="G3992" t="s">
        <v>20624</v>
      </c>
      <c r="H3992" s="1">
        <v>45121.792638888888</v>
      </c>
      <c r="I3992" t="s">
        <v>16986</v>
      </c>
      <c r="J3992" s="1">
        <v>45121.792638888888</v>
      </c>
      <c r="K3992" t="s">
        <v>16986</v>
      </c>
    </row>
    <row r="3993" spans="1:11">
      <c r="A3993">
        <v>20714</v>
      </c>
      <c r="B3993" t="s">
        <v>20625</v>
      </c>
      <c r="C3993">
        <v>50915000</v>
      </c>
      <c r="D3993" t="s">
        <v>15534</v>
      </c>
      <c r="E3993" t="s">
        <v>15549</v>
      </c>
      <c r="F3993" t="s">
        <v>15550</v>
      </c>
      <c r="G3993" t="s">
        <v>19231</v>
      </c>
      <c r="H3993" s="1">
        <v>45121.792824074073</v>
      </c>
      <c r="I3993" t="s">
        <v>16398</v>
      </c>
      <c r="J3993" s="1">
        <v>45121.792824074073</v>
      </c>
      <c r="K3993" t="s">
        <v>16398</v>
      </c>
    </row>
    <row r="3994" spans="1:11">
      <c r="A3994">
        <v>10987</v>
      </c>
      <c r="B3994" t="s">
        <v>16792</v>
      </c>
      <c r="C3994">
        <v>57300010</v>
      </c>
      <c r="D3994" t="s">
        <v>15534</v>
      </c>
      <c r="E3994" t="s">
        <v>15554</v>
      </c>
      <c r="F3994" t="s">
        <v>15550</v>
      </c>
      <c r="G3994" t="s">
        <v>20626</v>
      </c>
      <c r="H3994" s="1">
        <v>45121.792997685188</v>
      </c>
      <c r="I3994" t="s">
        <v>16743</v>
      </c>
      <c r="J3994" s="1">
        <v>45121.792997685188</v>
      </c>
      <c r="K3994" t="s">
        <v>16743</v>
      </c>
    </row>
    <row r="3995" spans="1:11">
      <c r="A3995">
        <v>9026</v>
      </c>
      <c r="B3995" t="s">
        <v>20627</v>
      </c>
      <c r="C3995">
        <v>58355030</v>
      </c>
      <c r="D3995" t="s">
        <v>15534</v>
      </c>
      <c r="E3995" t="s">
        <v>15554</v>
      </c>
      <c r="F3995" t="s">
        <v>15550</v>
      </c>
      <c r="G3995" t="s">
        <v>20628</v>
      </c>
      <c r="H3995" s="1">
        <v>45121.796736111108</v>
      </c>
      <c r="I3995" t="s">
        <v>20518</v>
      </c>
      <c r="J3995" s="1">
        <v>45121.796736111108</v>
      </c>
      <c r="K3995" t="s">
        <v>20518</v>
      </c>
    </row>
    <row r="3996" spans="1:11">
      <c r="A3996">
        <v>4944</v>
      </c>
      <c r="B3996" t="s">
        <v>20607</v>
      </c>
      <c r="C3996">
        <v>50905000</v>
      </c>
      <c r="D3996" t="s">
        <v>15534</v>
      </c>
      <c r="E3996" t="s">
        <v>15586</v>
      </c>
      <c r="F3996" t="s">
        <v>15536</v>
      </c>
      <c r="G3996" t="s">
        <v>20629</v>
      </c>
      <c r="H3996" s="1">
        <v>45121.799722222226</v>
      </c>
      <c r="I3996" t="s">
        <v>15954</v>
      </c>
      <c r="J3996" s="1">
        <v>45121.799722222226</v>
      </c>
      <c r="K3996" t="s">
        <v>15954</v>
      </c>
    </row>
    <row r="3997" spans="1:11">
      <c r="A3997">
        <v>20432</v>
      </c>
      <c r="B3997" t="s">
        <v>19261</v>
      </c>
      <c r="C3997">
        <v>57505000</v>
      </c>
      <c r="D3997" t="s">
        <v>15534</v>
      </c>
      <c r="E3997" t="s">
        <v>15535</v>
      </c>
      <c r="F3997" t="s">
        <v>15536</v>
      </c>
      <c r="G3997" t="s">
        <v>20630</v>
      </c>
      <c r="H3997" s="1">
        <v>45121.799976851849</v>
      </c>
      <c r="I3997" t="s">
        <v>16398</v>
      </c>
      <c r="J3997" s="1">
        <v>45121.799976851849</v>
      </c>
      <c r="K3997" t="s">
        <v>16398</v>
      </c>
    </row>
    <row r="3998" spans="1:11">
      <c r="A3998">
        <v>83126</v>
      </c>
      <c r="B3998" t="s">
        <v>19307</v>
      </c>
      <c r="C3998">
        <v>50350001</v>
      </c>
      <c r="D3998" t="s">
        <v>15534</v>
      </c>
      <c r="E3998" t="s">
        <v>15535</v>
      </c>
      <c r="F3998" t="s">
        <v>15536</v>
      </c>
      <c r="G3998" t="s">
        <v>20631</v>
      </c>
      <c r="H3998" s="1">
        <v>45121.80059027778</v>
      </c>
      <c r="I3998" t="s">
        <v>16936</v>
      </c>
      <c r="J3998" s="1">
        <v>45121.80059027778</v>
      </c>
      <c r="K3998" t="s">
        <v>16936</v>
      </c>
    </row>
    <row r="3999" spans="1:11">
      <c r="A3999">
        <v>4944</v>
      </c>
      <c r="B3999" t="s">
        <v>20607</v>
      </c>
      <c r="C3999">
        <v>57300000</v>
      </c>
      <c r="D3999" t="s">
        <v>15534</v>
      </c>
      <c r="E3999" t="s">
        <v>15544</v>
      </c>
      <c r="F3999" t="s">
        <v>15536</v>
      </c>
      <c r="G3999" t="s">
        <v>19405</v>
      </c>
      <c r="H3999" s="1">
        <v>45121.800717592596</v>
      </c>
      <c r="I3999" t="s">
        <v>15954</v>
      </c>
      <c r="J3999" s="1">
        <v>45121.800717592596</v>
      </c>
      <c r="K3999" t="s">
        <v>15954</v>
      </c>
    </row>
    <row r="4000" spans="1:11">
      <c r="A4000">
        <v>11872</v>
      </c>
      <c r="B4000" t="s">
        <v>20632</v>
      </c>
      <c r="C4000">
        <v>51220000</v>
      </c>
      <c r="D4000" t="s">
        <v>15534</v>
      </c>
      <c r="E4000" t="s">
        <v>15554</v>
      </c>
      <c r="F4000" t="s">
        <v>15550</v>
      </c>
      <c r="G4000" t="s">
        <v>20633</v>
      </c>
      <c r="H4000" s="1">
        <v>45121.802442129629</v>
      </c>
      <c r="I4000" t="s">
        <v>18229</v>
      </c>
      <c r="J4000" s="1">
        <v>45121.802442129629</v>
      </c>
      <c r="K4000" t="s">
        <v>18229</v>
      </c>
    </row>
    <row r="4001" spans="1:11">
      <c r="A4001">
        <v>11657</v>
      </c>
      <c r="B4001" t="s">
        <v>20634</v>
      </c>
      <c r="C4001">
        <v>50320000</v>
      </c>
      <c r="D4001" t="s">
        <v>15534</v>
      </c>
      <c r="E4001" t="s">
        <v>15554</v>
      </c>
      <c r="F4001" t="s">
        <v>15550</v>
      </c>
      <c r="G4001" t="s">
        <v>20635</v>
      </c>
      <c r="H4001" s="1">
        <v>45121.806261574071</v>
      </c>
      <c r="I4001" t="s">
        <v>15707</v>
      </c>
      <c r="J4001" s="1">
        <v>45121.806261574071</v>
      </c>
      <c r="K4001" t="s">
        <v>15707</v>
      </c>
    </row>
    <row r="4002" spans="1:11">
      <c r="A4002">
        <v>20337</v>
      </c>
      <c r="B4002" t="s">
        <v>19277</v>
      </c>
      <c r="C4002">
        <v>55700000</v>
      </c>
      <c r="D4002" t="s">
        <v>15534</v>
      </c>
      <c r="E4002" t="s">
        <v>15554</v>
      </c>
      <c r="F4002" t="s">
        <v>15550</v>
      </c>
      <c r="G4002" t="s">
        <v>19278</v>
      </c>
      <c r="H4002" s="1">
        <v>45121.806574074071</v>
      </c>
      <c r="I4002" t="s">
        <v>17523</v>
      </c>
      <c r="J4002" s="1">
        <v>45121.806574074071</v>
      </c>
      <c r="K4002" t="s">
        <v>17523</v>
      </c>
    </row>
    <row r="4003" spans="1:11">
      <c r="A4003">
        <v>83088</v>
      </c>
      <c r="B4003" t="s">
        <v>16011</v>
      </c>
      <c r="C4003">
        <v>50321000</v>
      </c>
      <c r="D4003" t="s">
        <v>15534</v>
      </c>
      <c r="E4003" t="s">
        <v>15544</v>
      </c>
      <c r="F4003" t="s">
        <v>15550</v>
      </c>
      <c r="G4003" t="s">
        <v>19435</v>
      </c>
      <c r="H4003" s="1">
        <v>45121.806620370371</v>
      </c>
      <c r="I4003" t="s">
        <v>16013</v>
      </c>
      <c r="J4003" s="1">
        <v>45121.806620370371</v>
      </c>
      <c r="K4003" t="s">
        <v>16013</v>
      </c>
    </row>
    <row r="4004" spans="1:11">
      <c r="A4004">
        <v>10734</v>
      </c>
      <c r="B4004" t="s">
        <v>20636</v>
      </c>
      <c r="C4004">
        <v>57300021</v>
      </c>
      <c r="D4004" t="s">
        <v>15534</v>
      </c>
      <c r="E4004" t="s">
        <v>15554</v>
      </c>
      <c r="F4004" t="s">
        <v>15550</v>
      </c>
      <c r="G4004" t="s">
        <v>20637</v>
      </c>
      <c r="H4004" s="1">
        <v>45121.806770833333</v>
      </c>
      <c r="I4004" t="s">
        <v>15850</v>
      </c>
      <c r="J4004" s="1">
        <v>45121.806770833333</v>
      </c>
      <c r="K4004" t="s">
        <v>15850</v>
      </c>
    </row>
    <row r="4005" spans="1:11">
      <c r="A4005">
        <v>20337</v>
      </c>
      <c r="B4005" t="s">
        <v>19277</v>
      </c>
      <c r="C4005">
        <v>56200000</v>
      </c>
      <c r="D4005" t="s">
        <v>15534</v>
      </c>
      <c r="E4005" t="s">
        <v>15554</v>
      </c>
      <c r="F4005" t="s">
        <v>15550</v>
      </c>
      <c r="G4005" t="s">
        <v>19278</v>
      </c>
      <c r="H4005" s="1">
        <v>45121.807060185187</v>
      </c>
      <c r="I4005" t="s">
        <v>17523</v>
      </c>
      <c r="J4005" s="1">
        <v>45121.807060185187</v>
      </c>
      <c r="K4005" t="s">
        <v>17523</v>
      </c>
    </row>
    <row r="4006" spans="1:11">
      <c r="A4006">
        <v>11752</v>
      </c>
      <c r="B4006" t="s">
        <v>20638</v>
      </c>
      <c r="C4006">
        <v>50365000</v>
      </c>
      <c r="D4006" t="s">
        <v>15534</v>
      </c>
      <c r="E4006" t="s">
        <v>15586</v>
      </c>
      <c r="F4006" t="s">
        <v>15550</v>
      </c>
      <c r="G4006" t="s">
        <v>20639</v>
      </c>
      <c r="H4006" s="1">
        <v>45121.808449074073</v>
      </c>
      <c r="I4006" t="s">
        <v>18229</v>
      </c>
      <c r="J4006" s="1">
        <v>45121.808449074073</v>
      </c>
      <c r="K4006" t="s">
        <v>18229</v>
      </c>
    </row>
    <row r="4007" spans="1:11">
      <c r="A4007">
        <v>10734</v>
      </c>
      <c r="B4007" t="s">
        <v>20636</v>
      </c>
      <c r="C4007">
        <v>50255000</v>
      </c>
      <c r="D4007" t="s">
        <v>15534</v>
      </c>
      <c r="E4007" t="s">
        <v>15535</v>
      </c>
      <c r="F4007" t="s">
        <v>15536</v>
      </c>
      <c r="G4007" t="s">
        <v>20640</v>
      </c>
      <c r="H4007" s="1">
        <v>45121.808472222219</v>
      </c>
      <c r="I4007" t="s">
        <v>15850</v>
      </c>
      <c r="J4007" s="1">
        <v>45121.808472222219</v>
      </c>
      <c r="K4007" t="s">
        <v>15850</v>
      </c>
    </row>
    <row r="4008" spans="1:11">
      <c r="A4008">
        <v>126032</v>
      </c>
      <c r="B4008" t="s">
        <v>19297</v>
      </c>
      <c r="C4008">
        <v>58355050</v>
      </c>
      <c r="D4008" t="s">
        <v>15534</v>
      </c>
      <c r="E4008" t="s">
        <v>15535</v>
      </c>
      <c r="F4008" t="s">
        <v>15536</v>
      </c>
      <c r="G4008" t="s">
        <v>20641</v>
      </c>
      <c r="H4008" s="1">
        <v>45121.808749999997</v>
      </c>
      <c r="I4008" t="s">
        <v>18362</v>
      </c>
      <c r="J4008" s="1">
        <v>45121.808749999997</v>
      </c>
      <c r="K4008" t="s">
        <v>18362</v>
      </c>
    </row>
    <row r="4009" spans="1:11">
      <c r="A4009">
        <v>3101</v>
      </c>
      <c r="B4009" t="s">
        <v>19312</v>
      </c>
      <c r="C4009">
        <v>57700010</v>
      </c>
      <c r="D4009" t="s">
        <v>15534</v>
      </c>
      <c r="E4009" t="s">
        <v>15576</v>
      </c>
      <c r="F4009" t="s">
        <v>15550</v>
      </c>
      <c r="G4009" t="s">
        <v>20642</v>
      </c>
      <c r="H4009" s="1">
        <v>45121.810324074075</v>
      </c>
      <c r="I4009" t="s">
        <v>19042</v>
      </c>
      <c r="J4009" s="1">
        <v>45121.810324074075</v>
      </c>
      <c r="K4009" t="s">
        <v>19042</v>
      </c>
    </row>
    <row r="4010" spans="1:11">
      <c r="A4010">
        <v>20447</v>
      </c>
      <c r="B4010" t="s">
        <v>1497</v>
      </c>
      <c r="C4010">
        <v>50320000</v>
      </c>
      <c r="D4010" t="s">
        <v>15534</v>
      </c>
      <c r="E4010" t="s">
        <v>15535</v>
      </c>
      <c r="F4010" t="s">
        <v>15536</v>
      </c>
      <c r="G4010" t="s">
        <v>20643</v>
      </c>
      <c r="H4010" s="1">
        <v>45121.810983796298</v>
      </c>
      <c r="I4010" t="s">
        <v>18535</v>
      </c>
      <c r="J4010" s="1">
        <v>45121.813807870371</v>
      </c>
      <c r="K4010" t="s">
        <v>18535</v>
      </c>
    </row>
    <row r="4011" spans="1:11">
      <c r="A4011">
        <v>10734</v>
      </c>
      <c r="B4011" t="s">
        <v>20636</v>
      </c>
      <c r="C4011">
        <v>58425000</v>
      </c>
      <c r="D4011" t="s">
        <v>15534</v>
      </c>
      <c r="E4011" t="s">
        <v>15535</v>
      </c>
      <c r="F4011" t="s">
        <v>15536</v>
      </c>
      <c r="G4011" t="s">
        <v>20644</v>
      </c>
      <c r="H4011" s="1">
        <v>45121.812349537038</v>
      </c>
      <c r="I4011" t="s">
        <v>15850</v>
      </c>
      <c r="J4011" s="1">
        <v>45121.812349537038</v>
      </c>
      <c r="K4011" t="s">
        <v>15850</v>
      </c>
    </row>
    <row r="4012" spans="1:11">
      <c r="A4012">
        <v>10734</v>
      </c>
      <c r="B4012" t="s">
        <v>20636</v>
      </c>
      <c r="C4012">
        <v>50305028</v>
      </c>
      <c r="D4012" t="s">
        <v>15534</v>
      </c>
      <c r="E4012" t="s">
        <v>15554</v>
      </c>
      <c r="F4012" t="s">
        <v>15536</v>
      </c>
      <c r="G4012" t="s">
        <v>20645</v>
      </c>
      <c r="H4012" s="1">
        <v>45121.8128125</v>
      </c>
      <c r="I4012" t="s">
        <v>15850</v>
      </c>
      <c r="J4012" s="1">
        <v>45121.8128125</v>
      </c>
      <c r="K4012" t="s">
        <v>15850</v>
      </c>
    </row>
    <row r="4013" spans="1:11">
      <c r="A4013">
        <v>10734</v>
      </c>
      <c r="B4013" t="s">
        <v>20636</v>
      </c>
      <c r="C4013">
        <v>50810000</v>
      </c>
      <c r="D4013" t="s">
        <v>15534</v>
      </c>
      <c r="E4013" t="s">
        <v>15535</v>
      </c>
      <c r="F4013" t="s">
        <v>15536</v>
      </c>
      <c r="G4013" t="s">
        <v>20646</v>
      </c>
      <c r="H4013" s="1">
        <v>45121.813275462962</v>
      </c>
      <c r="I4013" t="s">
        <v>15850</v>
      </c>
      <c r="J4013" s="1">
        <v>45121.813275462962</v>
      </c>
      <c r="K4013" t="s">
        <v>15850</v>
      </c>
    </row>
    <row r="4014" spans="1:11">
      <c r="A4014">
        <v>20857</v>
      </c>
      <c r="B4014" t="s">
        <v>19279</v>
      </c>
      <c r="C4014">
        <v>51220000</v>
      </c>
      <c r="D4014" t="s">
        <v>15534</v>
      </c>
      <c r="E4014" t="s">
        <v>15554</v>
      </c>
      <c r="F4014" t="s">
        <v>15550</v>
      </c>
      <c r="G4014" t="s">
        <v>20647</v>
      </c>
      <c r="H4014" s="1">
        <v>45121.814780092594</v>
      </c>
      <c r="I4014" t="s">
        <v>18535</v>
      </c>
      <c r="J4014" s="1">
        <v>45121.814780092594</v>
      </c>
      <c r="K4014" t="s">
        <v>18535</v>
      </c>
    </row>
    <row r="4015" spans="1:11">
      <c r="A4015">
        <v>14244</v>
      </c>
      <c r="B4015" t="s">
        <v>20648</v>
      </c>
      <c r="C4015">
        <v>50310000</v>
      </c>
      <c r="D4015" t="s">
        <v>15534</v>
      </c>
      <c r="E4015" t="s">
        <v>15544</v>
      </c>
      <c r="F4015" t="s">
        <v>15550</v>
      </c>
      <c r="G4015" t="s">
        <v>20649</v>
      </c>
      <c r="H4015" s="1">
        <v>45121.815879629627</v>
      </c>
      <c r="I4015" t="s">
        <v>15850</v>
      </c>
      <c r="J4015" s="1">
        <v>45121.815879629627</v>
      </c>
      <c r="K4015" t="s">
        <v>15850</v>
      </c>
    </row>
    <row r="4016" spans="1:11">
      <c r="A4016">
        <v>126032</v>
      </c>
      <c r="B4016" t="s">
        <v>19297</v>
      </c>
      <c r="C4016">
        <v>50321000</v>
      </c>
      <c r="D4016" t="s">
        <v>15534</v>
      </c>
      <c r="E4016" t="s">
        <v>15549</v>
      </c>
      <c r="F4016" t="s">
        <v>15550</v>
      </c>
      <c r="G4016" t="s">
        <v>18424</v>
      </c>
      <c r="H4016" s="1">
        <v>45121.816111111111</v>
      </c>
      <c r="I4016" t="s">
        <v>18362</v>
      </c>
      <c r="J4016" s="1">
        <v>45121.816111111111</v>
      </c>
      <c r="K4016" t="s">
        <v>18362</v>
      </c>
    </row>
    <row r="4017" spans="1:11">
      <c r="A4017">
        <v>109346</v>
      </c>
      <c r="B4017" t="s">
        <v>20650</v>
      </c>
      <c r="C4017">
        <v>51230000</v>
      </c>
      <c r="D4017" t="s">
        <v>15534</v>
      </c>
      <c r="E4017" t="s">
        <v>15554</v>
      </c>
      <c r="F4017" t="s">
        <v>15550</v>
      </c>
      <c r="G4017" t="s">
        <v>20651</v>
      </c>
      <c r="H4017" s="1">
        <v>45121.821111111109</v>
      </c>
      <c r="I4017" t="s">
        <v>17523</v>
      </c>
      <c r="J4017" s="1">
        <v>45121.821111111109</v>
      </c>
      <c r="K4017" t="s">
        <v>17523</v>
      </c>
    </row>
    <row r="4018" spans="1:11">
      <c r="A4018">
        <v>11144</v>
      </c>
      <c r="B4018" t="s">
        <v>19292</v>
      </c>
      <c r="C4018">
        <v>51220000</v>
      </c>
      <c r="D4018" t="s">
        <v>15534</v>
      </c>
      <c r="E4018" t="s">
        <v>15586</v>
      </c>
      <c r="F4018" t="s">
        <v>15536</v>
      </c>
      <c r="G4018" t="s">
        <v>20652</v>
      </c>
      <c r="H4018" s="1">
        <v>45121.821631944447</v>
      </c>
      <c r="I4018" t="s">
        <v>18535</v>
      </c>
      <c r="J4018" s="1">
        <v>45121.821631944447</v>
      </c>
      <c r="K4018" t="s">
        <v>18535</v>
      </c>
    </row>
    <row r="4019" spans="1:11">
      <c r="A4019">
        <v>11144</v>
      </c>
      <c r="B4019" t="s">
        <v>19292</v>
      </c>
      <c r="C4019">
        <v>50321000</v>
      </c>
      <c r="D4019" t="s">
        <v>15534</v>
      </c>
      <c r="E4019" t="s">
        <v>15535</v>
      </c>
      <c r="F4019" t="s">
        <v>15536</v>
      </c>
      <c r="G4019" t="s">
        <v>20653</v>
      </c>
      <c r="H4019" s="1">
        <v>45121.822337962964</v>
      </c>
      <c r="I4019" t="s">
        <v>18535</v>
      </c>
      <c r="J4019" s="1">
        <v>45121.822337962964</v>
      </c>
      <c r="K4019" t="s">
        <v>18535</v>
      </c>
    </row>
    <row r="4020" spans="1:11">
      <c r="A4020">
        <v>20801</v>
      </c>
      <c r="B4020" t="s">
        <v>20654</v>
      </c>
      <c r="C4020">
        <v>50355000</v>
      </c>
      <c r="D4020" t="s">
        <v>15534</v>
      </c>
      <c r="E4020" t="s">
        <v>15586</v>
      </c>
      <c r="F4020" t="s">
        <v>15550</v>
      </c>
      <c r="G4020" t="s">
        <v>20655</v>
      </c>
      <c r="H4020" s="1">
        <v>45121.82304398148</v>
      </c>
      <c r="I4020" t="s">
        <v>18165</v>
      </c>
      <c r="J4020" s="1">
        <v>45121.82304398148</v>
      </c>
      <c r="K4020" t="s">
        <v>18165</v>
      </c>
    </row>
    <row r="4021" spans="1:11">
      <c r="A4021">
        <v>82706</v>
      </c>
      <c r="B4021" t="s">
        <v>19215</v>
      </c>
      <c r="C4021">
        <v>51210000</v>
      </c>
      <c r="D4021" t="s">
        <v>15534</v>
      </c>
      <c r="E4021" t="s">
        <v>15554</v>
      </c>
      <c r="F4021" t="s">
        <v>15550</v>
      </c>
      <c r="G4021" t="s">
        <v>20656</v>
      </c>
      <c r="H4021" s="1">
        <v>45121.823067129626</v>
      </c>
      <c r="I4021" t="s">
        <v>16236</v>
      </c>
      <c r="J4021" s="1">
        <v>45121.823067129626</v>
      </c>
      <c r="K4021" t="s">
        <v>16236</v>
      </c>
    </row>
    <row r="4022" spans="1:11">
      <c r="A4022">
        <v>10780</v>
      </c>
      <c r="B4022" t="s">
        <v>19285</v>
      </c>
      <c r="C4022">
        <v>50310000</v>
      </c>
      <c r="D4022" t="s">
        <v>15534</v>
      </c>
      <c r="E4022" t="s">
        <v>15544</v>
      </c>
      <c r="F4022" t="s">
        <v>15550</v>
      </c>
      <c r="G4022" t="s">
        <v>20657</v>
      </c>
      <c r="H4022" s="1">
        <v>45121.823483796295</v>
      </c>
      <c r="I4022" t="s">
        <v>16013</v>
      </c>
      <c r="J4022" s="1">
        <v>45121.823483796295</v>
      </c>
      <c r="K4022" t="s">
        <v>16013</v>
      </c>
    </row>
    <row r="4023" spans="1:11">
      <c r="A4023">
        <v>99424</v>
      </c>
      <c r="B4023" t="s">
        <v>16249</v>
      </c>
      <c r="C4023">
        <v>51220000</v>
      </c>
      <c r="D4023" t="s">
        <v>15534</v>
      </c>
      <c r="E4023" t="s">
        <v>15554</v>
      </c>
      <c r="F4023" t="s">
        <v>15550</v>
      </c>
      <c r="G4023" t="s">
        <v>20658</v>
      </c>
      <c r="H4023" s="1">
        <v>45121.824004629627</v>
      </c>
      <c r="I4023" t="s">
        <v>16236</v>
      </c>
      <c r="J4023" s="1">
        <v>45121.824004629627</v>
      </c>
      <c r="K4023" t="s">
        <v>16236</v>
      </c>
    </row>
    <row r="4024" spans="1:11">
      <c r="A4024">
        <v>101306</v>
      </c>
      <c r="B4024" t="s">
        <v>15729</v>
      </c>
      <c r="C4024">
        <v>50355000</v>
      </c>
      <c r="D4024" t="s">
        <v>15534</v>
      </c>
      <c r="E4024" t="s">
        <v>15535</v>
      </c>
      <c r="F4024" t="s">
        <v>15536</v>
      </c>
      <c r="G4024" t="s">
        <v>20659</v>
      </c>
      <c r="H4024" s="1">
        <v>45121.824756944443</v>
      </c>
      <c r="I4024" t="s">
        <v>15707</v>
      </c>
      <c r="J4024" s="1">
        <v>45121.824756944443</v>
      </c>
      <c r="K4024" t="s">
        <v>15707</v>
      </c>
    </row>
    <row r="4025" spans="1:11">
      <c r="A4025">
        <v>82879</v>
      </c>
      <c r="B4025" t="s">
        <v>17908</v>
      </c>
      <c r="C4025">
        <v>51220000</v>
      </c>
      <c r="D4025" t="s">
        <v>15534</v>
      </c>
      <c r="E4025" t="s">
        <v>15586</v>
      </c>
      <c r="F4025" t="s">
        <v>15536</v>
      </c>
      <c r="G4025" t="s">
        <v>19305</v>
      </c>
      <c r="H4025" s="1">
        <v>45121.831053240741</v>
      </c>
      <c r="I4025" t="s">
        <v>16236</v>
      </c>
      <c r="J4025" s="1">
        <v>45121.831053240741</v>
      </c>
      <c r="K4025" t="s">
        <v>16236</v>
      </c>
    </row>
    <row r="4026" spans="1:11">
      <c r="A4026">
        <v>82879</v>
      </c>
      <c r="B4026" t="s">
        <v>17908</v>
      </c>
      <c r="C4026">
        <v>57700060</v>
      </c>
      <c r="D4026" t="s">
        <v>15534</v>
      </c>
      <c r="E4026" t="s">
        <v>15586</v>
      </c>
      <c r="F4026" t="s">
        <v>15536</v>
      </c>
      <c r="G4026" t="s">
        <v>19305</v>
      </c>
      <c r="H4026" s="1">
        <v>45121.831284722219</v>
      </c>
      <c r="I4026" t="s">
        <v>16236</v>
      </c>
      <c r="J4026" s="1">
        <v>45121.831284722219</v>
      </c>
      <c r="K4026" t="s">
        <v>16236</v>
      </c>
    </row>
    <row r="4027" spans="1:11">
      <c r="A4027">
        <v>21453</v>
      </c>
      <c r="B4027" t="s">
        <v>16782</v>
      </c>
      <c r="C4027">
        <v>57700060</v>
      </c>
      <c r="D4027" t="s">
        <v>15534</v>
      </c>
      <c r="E4027" t="s">
        <v>15586</v>
      </c>
      <c r="F4027" t="s">
        <v>15536</v>
      </c>
      <c r="G4027" t="s">
        <v>19305</v>
      </c>
      <c r="H4027" s="1">
        <v>45121.83189814815</v>
      </c>
      <c r="I4027" t="s">
        <v>16236</v>
      </c>
      <c r="J4027" s="1">
        <v>45121.83189814815</v>
      </c>
      <c r="K4027" t="s">
        <v>16236</v>
      </c>
    </row>
    <row r="4028" spans="1:11">
      <c r="A4028">
        <v>20801</v>
      </c>
      <c r="B4028" t="s">
        <v>20654</v>
      </c>
      <c r="C4028">
        <v>58425000</v>
      </c>
      <c r="D4028" t="s">
        <v>15534</v>
      </c>
      <c r="E4028" t="s">
        <v>15544</v>
      </c>
      <c r="F4028" t="s">
        <v>15550</v>
      </c>
      <c r="G4028" t="s">
        <v>20660</v>
      </c>
      <c r="H4028" s="1">
        <v>45121.832199074073</v>
      </c>
      <c r="I4028" t="s">
        <v>18165</v>
      </c>
      <c r="J4028" s="1">
        <v>45121.832199074073</v>
      </c>
      <c r="K4028" t="s">
        <v>18165</v>
      </c>
    </row>
    <row r="4029" spans="1:11">
      <c r="A4029">
        <v>9516</v>
      </c>
      <c r="B4029" t="s">
        <v>17834</v>
      </c>
      <c r="C4029">
        <v>50310000</v>
      </c>
      <c r="D4029" t="s">
        <v>15534</v>
      </c>
      <c r="E4029" t="s">
        <v>15544</v>
      </c>
      <c r="F4029" t="s">
        <v>15550</v>
      </c>
      <c r="G4029" t="s">
        <v>20661</v>
      </c>
      <c r="H4029" s="1">
        <v>45121.832557870373</v>
      </c>
      <c r="I4029" t="s">
        <v>16552</v>
      </c>
      <c r="J4029" s="1">
        <v>45121.832557870373</v>
      </c>
      <c r="K4029" t="s">
        <v>16552</v>
      </c>
    </row>
    <row r="4030" spans="1:11">
      <c r="A4030">
        <v>20600</v>
      </c>
      <c r="B4030" t="s">
        <v>19436</v>
      </c>
      <c r="C4030">
        <v>50355000</v>
      </c>
      <c r="D4030" t="s">
        <v>15534</v>
      </c>
      <c r="E4030" t="s">
        <v>15544</v>
      </c>
      <c r="F4030" t="s">
        <v>15550</v>
      </c>
      <c r="G4030" t="s">
        <v>20662</v>
      </c>
      <c r="H4030" s="1">
        <v>45121.832939814813</v>
      </c>
      <c r="I4030" t="s">
        <v>16013</v>
      </c>
      <c r="J4030" s="1">
        <v>45121.832939814813</v>
      </c>
      <c r="K4030" t="s">
        <v>16013</v>
      </c>
    </row>
    <row r="4031" spans="1:11">
      <c r="A4031">
        <v>10849</v>
      </c>
      <c r="B4031" t="s">
        <v>20090</v>
      </c>
      <c r="C4031">
        <v>50905006</v>
      </c>
      <c r="D4031" t="s">
        <v>15534</v>
      </c>
      <c r="E4031" t="s">
        <v>15687</v>
      </c>
      <c r="F4031" t="s">
        <v>15536</v>
      </c>
      <c r="G4031" t="s">
        <v>20663</v>
      </c>
      <c r="H4031" s="1">
        <v>45121.833460648151</v>
      </c>
      <c r="I4031" t="s">
        <v>18165</v>
      </c>
      <c r="J4031" s="1">
        <v>45121.833460648151</v>
      </c>
      <c r="K4031" t="s">
        <v>18165</v>
      </c>
    </row>
    <row r="4032" spans="1:11">
      <c r="A4032">
        <v>10826</v>
      </c>
      <c r="B4032" t="s">
        <v>19354</v>
      </c>
      <c r="C4032">
        <v>50355000</v>
      </c>
      <c r="D4032" t="s">
        <v>15534</v>
      </c>
      <c r="E4032" t="s">
        <v>15586</v>
      </c>
      <c r="F4032" t="s">
        <v>15536</v>
      </c>
      <c r="G4032" t="s">
        <v>20664</v>
      </c>
      <c r="H4032" s="1">
        <v>45121.834722222222</v>
      </c>
      <c r="I4032" t="s">
        <v>16013</v>
      </c>
      <c r="J4032" s="1">
        <v>45121.834722222222</v>
      </c>
      <c r="K4032" t="s">
        <v>16013</v>
      </c>
    </row>
    <row r="4033" spans="1:11">
      <c r="A4033">
        <v>20667</v>
      </c>
      <c r="B4033" t="s">
        <v>20234</v>
      </c>
      <c r="C4033">
        <v>55350000</v>
      </c>
      <c r="D4033" t="s">
        <v>15534</v>
      </c>
      <c r="E4033" t="s">
        <v>15544</v>
      </c>
      <c r="F4033" t="s">
        <v>15550</v>
      </c>
      <c r="G4033" t="s">
        <v>20665</v>
      </c>
      <c r="H4033" s="1">
        <v>45121.834837962961</v>
      </c>
      <c r="I4033" t="s">
        <v>16936</v>
      </c>
      <c r="J4033" s="1">
        <v>45121.834837962961</v>
      </c>
      <c r="K4033" t="s">
        <v>16936</v>
      </c>
    </row>
    <row r="4034" spans="1:11">
      <c r="A4034">
        <v>32985</v>
      </c>
      <c r="B4034" t="s">
        <v>20666</v>
      </c>
      <c r="C4034">
        <v>50605000</v>
      </c>
      <c r="D4034" t="s">
        <v>15534</v>
      </c>
      <c r="E4034" t="s">
        <v>15554</v>
      </c>
      <c r="F4034" t="s">
        <v>15550</v>
      </c>
      <c r="G4034" t="s">
        <v>20667</v>
      </c>
      <c r="H4034" s="1">
        <v>45121.835370370369</v>
      </c>
      <c r="I4034" t="s">
        <v>18229</v>
      </c>
      <c r="J4034" s="1">
        <v>45121.835370370369</v>
      </c>
      <c r="K4034" t="s">
        <v>18229</v>
      </c>
    </row>
    <row r="4035" spans="1:11">
      <c r="A4035">
        <v>32983</v>
      </c>
      <c r="B4035" t="s">
        <v>20668</v>
      </c>
      <c r="C4035">
        <v>50335000</v>
      </c>
      <c r="D4035" t="s">
        <v>15534</v>
      </c>
      <c r="E4035" t="s">
        <v>15544</v>
      </c>
      <c r="F4035" t="s">
        <v>15550</v>
      </c>
      <c r="G4035" t="s">
        <v>20669</v>
      </c>
      <c r="H4035" s="1">
        <v>45121.840416666666</v>
      </c>
      <c r="I4035" t="s">
        <v>16407</v>
      </c>
      <c r="J4035" s="1">
        <v>45121.840416666666</v>
      </c>
      <c r="K4035" t="s">
        <v>16407</v>
      </c>
    </row>
    <row r="4036" spans="1:11">
      <c r="A4036">
        <v>10768</v>
      </c>
      <c r="B4036" t="s">
        <v>19385</v>
      </c>
      <c r="C4036">
        <v>50321000</v>
      </c>
      <c r="D4036" t="s">
        <v>15534</v>
      </c>
      <c r="E4036" t="s">
        <v>15544</v>
      </c>
      <c r="F4036" t="s">
        <v>15550</v>
      </c>
      <c r="G4036" t="s">
        <v>20670</v>
      </c>
      <c r="H4036" s="1">
        <v>45121.841087962966</v>
      </c>
      <c r="I4036" t="s">
        <v>16073</v>
      </c>
      <c r="J4036" s="1">
        <v>45121.841087962966</v>
      </c>
      <c r="K4036" t="s">
        <v>16073</v>
      </c>
    </row>
    <row r="4037" spans="1:11">
      <c r="A4037">
        <v>82967</v>
      </c>
      <c r="B4037" t="s">
        <v>20671</v>
      </c>
      <c r="C4037">
        <v>51220000</v>
      </c>
      <c r="D4037" t="s">
        <v>15534</v>
      </c>
      <c r="E4037" t="s">
        <v>15586</v>
      </c>
      <c r="F4037" t="s">
        <v>15550</v>
      </c>
      <c r="G4037" t="s">
        <v>20672</v>
      </c>
      <c r="H4037" s="1">
        <v>45121.841238425928</v>
      </c>
      <c r="I4037" t="s">
        <v>18229</v>
      </c>
      <c r="J4037" s="1">
        <v>45121.841238425928</v>
      </c>
      <c r="K4037" t="s">
        <v>18229</v>
      </c>
    </row>
    <row r="4038" spans="1:11">
      <c r="A4038">
        <v>10823</v>
      </c>
      <c r="B4038" t="s">
        <v>19430</v>
      </c>
      <c r="C4038">
        <v>57300000</v>
      </c>
      <c r="D4038" t="s">
        <v>15534</v>
      </c>
      <c r="E4038" t="s">
        <v>15586</v>
      </c>
      <c r="F4038" t="s">
        <v>15536</v>
      </c>
      <c r="H4038" s="1">
        <v>45121.843784722223</v>
      </c>
      <c r="I4038" t="s">
        <v>16013</v>
      </c>
      <c r="J4038" s="1">
        <v>45121.843784722223</v>
      </c>
      <c r="K4038" t="s">
        <v>16013</v>
      </c>
    </row>
    <row r="4039" spans="1:11">
      <c r="A4039">
        <v>9194</v>
      </c>
      <c r="B4039" t="s">
        <v>19345</v>
      </c>
      <c r="C4039">
        <v>50365000</v>
      </c>
      <c r="D4039" t="s">
        <v>15534</v>
      </c>
      <c r="E4039" t="s">
        <v>15554</v>
      </c>
      <c r="F4039" t="s">
        <v>15536</v>
      </c>
      <c r="G4039" t="s">
        <v>20673</v>
      </c>
      <c r="H4039" s="1">
        <v>45121.845972222225</v>
      </c>
      <c r="I4039" t="s">
        <v>15850</v>
      </c>
      <c r="J4039" s="1">
        <v>45121.845972222225</v>
      </c>
      <c r="K4039" t="s">
        <v>15850</v>
      </c>
    </row>
    <row r="4040" spans="1:11">
      <c r="A4040">
        <v>21452</v>
      </c>
      <c r="B4040" t="s">
        <v>20674</v>
      </c>
      <c r="C4040">
        <v>51230000</v>
      </c>
      <c r="D4040" t="s">
        <v>15534</v>
      </c>
      <c r="E4040" t="s">
        <v>15554</v>
      </c>
      <c r="F4040" t="s">
        <v>15550</v>
      </c>
      <c r="G4040" t="s">
        <v>20675</v>
      </c>
      <c r="H4040" s="1">
        <v>45121.84611111111</v>
      </c>
      <c r="I4040" t="s">
        <v>16236</v>
      </c>
      <c r="J4040" s="1">
        <v>45121.84611111111</v>
      </c>
      <c r="K4040" t="s">
        <v>16236</v>
      </c>
    </row>
    <row r="4041" spans="1:11">
      <c r="A4041">
        <v>9031</v>
      </c>
      <c r="B4041" t="s">
        <v>19372</v>
      </c>
      <c r="C4041">
        <v>51220000</v>
      </c>
      <c r="D4041" t="s">
        <v>15534</v>
      </c>
      <c r="E4041" t="s">
        <v>15554</v>
      </c>
      <c r="F4041" t="s">
        <v>15550</v>
      </c>
      <c r="G4041" t="s">
        <v>20676</v>
      </c>
      <c r="H4041" s="1">
        <v>45121.847083333334</v>
      </c>
      <c r="I4041" t="s">
        <v>19042</v>
      </c>
      <c r="J4041" s="1">
        <v>45121.847083333334</v>
      </c>
      <c r="K4041" t="s">
        <v>19042</v>
      </c>
    </row>
    <row r="4042" spans="1:11">
      <c r="A4042">
        <v>21443</v>
      </c>
      <c r="B4042" t="s">
        <v>16246</v>
      </c>
      <c r="C4042">
        <v>56200060</v>
      </c>
      <c r="D4042" t="s">
        <v>15534</v>
      </c>
      <c r="E4042" t="s">
        <v>15554</v>
      </c>
      <c r="F4042" t="s">
        <v>15550</v>
      </c>
      <c r="G4042" t="s">
        <v>20677</v>
      </c>
      <c r="H4042" s="1">
        <v>45121.848749999997</v>
      </c>
      <c r="I4042" t="s">
        <v>16236</v>
      </c>
      <c r="J4042" s="1">
        <v>45121.848749999997</v>
      </c>
      <c r="K4042" t="s">
        <v>16236</v>
      </c>
    </row>
    <row r="4043" spans="1:11">
      <c r="A4043">
        <v>49201</v>
      </c>
      <c r="B4043" t="s">
        <v>16234</v>
      </c>
      <c r="C4043">
        <v>56200060</v>
      </c>
      <c r="D4043" t="s">
        <v>15534</v>
      </c>
      <c r="E4043" t="s">
        <v>15554</v>
      </c>
      <c r="F4043" t="s">
        <v>15550</v>
      </c>
      <c r="G4043" t="s">
        <v>20678</v>
      </c>
      <c r="H4043" s="1">
        <v>45121.849537037036</v>
      </c>
      <c r="I4043" t="s">
        <v>16236</v>
      </c>
      <c r="J4043" s="1">
        <v>45121.849768518521</v>
      </c>
      <c r="K4043" t="s">
        <v>16236</v>
      </c>
    </row>
    <row r="4044" spans="1:11">
      <c r="A4044">
        <v>9515</v>
      </c>
      <c r="B4044" t="s">
        <v>19361</v>
      </c>
      <c r="C4044">
        <v>58425000</v>
      </c>
      <c r="D4044" t="s">
        <v>15534</v>
      </c>
      <c r="E4044" t="s">
        <v>15544</v>
      </c>
      <c r="F4044" t="s">
        <v>15550</v>
      </c>
      <c r="G4044" t="s">
        <v>20679</v>
      </c>
      <c r="H4044" s="1">
        <v>45121.851504629631</v>
      </c>
      <c r="I4044" t="s">
        <v>16552</v>
      </c>
      <c r="J4044" s="1">
        <v>45121.851504629631</v>
      </c>
      <c r="K4044" t="s">
        <v>16552</v>
      </c>
    </row>
    <row r="4045" spans="1:11">
      <c r="A4045">
        <v>82765</v>
      </c>
      <c r="B4045" t="s">
        <v>19356</v>
      </c>
      <c r="C4045">
        <v>50905006</v>
      </c>
      <c r="D4045" t="s">
        <v>15534</v>
      </c>
      <c r="E4045" t="s">
        <v>15554</v>
      </c>
      <c r="F4045" t="s">
        <v>15536</v>
      </c>
      <c r="G4045" t="s">
        <v>19400</v>
      </c>
      <c r="H4045" s="1">
        <v>45121.855115740742</v>
      </c>
      <c r="I4045" t="s">
        <v>15850</v>
      </c>
      <c r="J4045" s="1">
        <v>45121.855115740742</v>
      </c>
      <c r="K4045" t="s">
        <v>15850</v>
      </c>
    </row>
    <row r="4046" spans="1:11">
      <c r="A4046">
        <v>9514</v>
      </c>
      <c r="B4046" t="s">
        <v>17703</v>
      </c>
      <c r="C4046">
        <v>50305025</v>
      </c>
      <c r="D4046" t="s">
        <v>15534</v>
      </c>
      <c r="E4046" t="s">
        <v>15544</v>
      </c>
      <c r="F4046" t="s">
        <v>15550</v>
      </c>
      <c r="G4046" t="s">
        <v>20680</v>
      </c>
      <c r="H4046" s="1">
        <v>45121.856203703705</v>
      </c>
      <c r="I4046" t="s">
        <v>16552</v>
      </c>
      <c r="J4046" s="1">
        <v>45121.856203703705</v>
      </c>
      <c r="K4046" t="s">
        <v>16552</v>
      </c>
    </row>
    <row r="4047" spans="1:11">
      <c r="A4047">
        <v>82775</v>
      </c>
      <c r="B4047" t="s">
        <v>16787</v>
      </c>
      <c r="C4047">
        <v>57700030</v>
      </c>
      <c r="D4047" t="s">
        <v>15534</v>
      </c>
      <c r="E4047" t="s">
        <v>15576</v>
      </c>
      <c r="F4047" t="s">
        <v>15550</v>
      </c>
      <c r="G4047" t="s">
        <v>20681</v>
      </c>
      <c r="H4047" s="1">
        <v>45121.856550925928</v>
      </c>
      <c r="I4047" t="s">
        <v>16743</v>
      </c>
      <c r="J4047" s="1">
        <v>45121.856550925928</v>
      </c>
      <c r="K4047" t="s">
        <v>16743</v>
      </c>
    </row>
    <row r="4048" spans="1:11">
      <c r="A4048">
        <v>82735</v>
      </c>
      <c r="B4048" t="s">
        <v>20682</v>
      </c>
      <c r="C4048">
        <v>51230000</v>
      </c>
      <c r="D4048" t="s">
        <v>15534</v>
      </c>
      <c r="E4048" t="s">
        <v>15549</v>
      </c>
      <c r="F4048" t="s">
        <v>15536</v>
      </c>
      <c r="G4048" t="s">
        <v>20683</v>
      </c>
      <c r="H4048" s="1">
        <v>45121.857129629629</v>
      </c>
      <c r="I4048" t="s">
        <v>15850</v>
      </c>
      <c r="J4048" s="1">
        <v>45121.857129629629</v>
      </c>
      <c r="K4048" t="s">
        <v>15850</v>
      </c>
    </row>
    <row r="4049" spans="1:11">
      <c r="A4049">
        <v>82735</v>
      </c>
      <c r="B4049" t="s">
        <v>20682</v>
      </c>
      <c r="C4049">
        <v>50305028</v>
      </c>
      <c r="D4049" t="s">
        <v>15534</v>
      </c>
      <c r="E4049" t="s">
        <v>15554</v>
      </c>
      <c r="F4049" t="s">
        <v>15536</v>
      </c>
      <c r="G4049" t="s">
        <v>20684</v>
      </c>
      <c r="H4049" s="1">
        <v>45121.857349537036</v>
      </c>
      <c r="I4049" t="s">
        <v>15850</v>
      </c>
      <c r="J4049" s="1">
        <v>45121.857349537036</v>
      </c>
      <c r="K4049" t="s">
        <v>15850</v>
      </c>
    </row>
    <row r="4050" spans="1:11">
      <c r="A4050">
        <v>82735</v>
      </c>
      <c r="B4050" t="s">
        <v>20682</v>
      </c>
      <c r="C4050">
        <v>50905006</v>
      </c>
      <c r="D4050" t="s">
        <v>15534</v>
      </c>
      <c r="E4050" t="s">
        <v>15554</v>
      </c>
      <c r="F4050" t="s">
        <v>15536</v>
      </c>
      <c r="G4050" t="s">
        <v>20685</v>
      </c>
      <c r="H4050" s="1">
        <v>45121.857881944445</v>
      </c>
      <c r="I4050" t="s">
        <v>15850</v>
      </c>
      <c r="J4050" s="1">
        <v>45121.857881944445</v>
      </c>
      <c r="K4050" t="s">
        <v>15850</v>
      </c>
    </row>
    <row r="4051" spans="1:11">
      <c r="A4051">
        <v>126087</v>
      </c>
      <c r="B4051" t="s">
        <v>19383</v>
      </c>
      <c r="C4051">
        <v>57700030</v>
      </c>
      <c r="D4051" t="s">
        <v>15534</v>
      </c>
      <c r="E4051" t="s">
        <v>15576</v>
      </c>
      <c r="F4051" t="s">
        <v>15550</v>
      </c>
      <c r="G4051" t="s">
        <v>20686</v>
      </c>
      <c r="H4051" s="1">
        <v>45121.857916666668</v>
      </c>
      <c r="I4051" t="s">
        <v>15872</v>
      </c>
      <c r="J4051" s="1">
        <v>45121.857916666668</v>
      </c>
      <c r="K4051" t="s">
        <v>15872</v>
      </c>
    </row>
    <row r="4052" spans="1:11">
      <c r="A4052">
        <v>20603</v>
      </c>
      <c r="B4052" t="s">
        <v>20687</v>
      </c>
      <c r="C4052">
        <v>50905006</v>
      </c>
      <c r="D4052" t="s">
        <v>15534</v>
      </c>
      <c r="E4052" t="s">
        <v>15586</v>
      </c>
      <c r="F4052" t="s">
        <v>15536</v>
      </c>
      <c r="G4052" t="s">
        <v>20688</v>
      </c>
      <c r="H4052" s="1">
        <v>45121.857951388891</v>
      </c>
      <c r="I4052" t="s">
        <v>16013</v>
      </c>
      <c r="J4052" s="1">
        <v>45121.857951388891</v>
      </c>
      <c r="K4052" t="s">
        <v>16013</v>
      </c>
    </row>
    <row r="4053" spans="1:11">
      <c r="A4053">
        <v>109329</v>
      </c>
      <c r="B4053" t="s">
        <v>19367</v>
      </c>
      <c r="C4053">
        <v>56200060</v>
      </c>
      <c r="D4053" t="s">
        <v>15534</v>
      </c>
      <c r="E4053" t="s">
        <v>15535</v>
      </c>
      <c r="F4053" t="s">
        <v>15550</v>
      </c>
      <c r="G4053" t="s">
        <v>20689</v>
      </c>
      <c r="H4053" s="1">
        <v>45121.859143518515</v>
      </c>
      <c r="I4053" t="s">
        <v>17523</v>
      </c>
      <c r="J4053" s="1">
        <v>45121.859143518515</v>
      </c>
      <c r="K4053" t="s">
        <v>17523</v>
      </c>
    </row>
    <row r="4054" spans="1:11">
      <c r="A4054">
        <v>82733</v>
      </c>
      <c r="B4054" t="s">
        <v>20690</v>
      </c>
      <c r="C4054">
        <v>50915000</v>
      </c>
      <c r="D4054" t="s">
        <v>15534</v>
      </c>
      <c r="E4054" t="s">
        <v>15549</v>
      </c>
      <c r="F4054" t="s">
        <v>15550</v>
      </c>
      <c r="G4054" t="s">
        <v>19208</v>
      </c>
      <c r="H4054" s="1">
        <v>45121.860173611109</v>
      </c>
      <c r="I4054" t="s">
        <v>15850</v>
      </c>
      <c r="J4054" s="1">
        <v>45121.860173611109</v>
      </c>
      <c r="K4054" t="s">
        <v>15850</v>
      </c>
    </row>
    <row r="4055" spans="1:11">
      <c r="A4055">
        <v>49201</v>
      </c>
      <c r="B4055" t="s">
        <v>16234</v>
      </c>
      <c r="C4055">
        <v>51230000</v>
      </c>
      <c r="D4055" t="s">
        <v>15534</v>
      </c>
      <c r="E4055" t="s">
        <v>15554</v>
      </c>
      <c r="F4055" t="s">
        <v>15550</v>
      </c>
      <c r="G4055" t="s">
        <v>20691</v>
      </c>
      <c r="H4055" s="1">
        <v>45121.861701388887</v>
      </c>
      <c r="I4055" t="s">
        <v>16236</v>
      </c>
      <c r="J4055" s="1">
        <v>45121.861701388887</v>
      </c>
      <c r="K4055" t="s">
        <v>16236</v>
      </c>
    </row>
    <row r="4056" spans="1:11">
      <c r="A4056">
        <v>109329</v>
      </c>
      <c r="B4056" t="s">
        <v>19367</v>
      </c>
      <c r="C4056">
        <v>57300010</v>
      </c>
      <c r="D4056" t="s">
        <v>15534</v>
      </c>
      <c r="E4056" t="s">
        <v>15576</v>
      </c>
      <c r="F4056" t="s">
        <v>15550</v>
      </c>
      <c r="G4056" t="s">
        <v>20692</v>
      </c>
      <c r="H4056" s="1">
        <v>45121.862453703703</v>
      </c>
      <c r="I4056" t="s">
        <v>17523</v>
      </c>
      <c r="J4056" s="1">
        <v>45121.862453703703</v>
      </c>
      <c r="K4056" t="s">
        <v>17523</v>
      </c>
    </row>
    <row r="4057" spans="1:11">
      <c r="A4057">
        <v>82719</v>
      </c>
      <c r="B4057" t="s">
        <v>19377</v>
      </c>
      <c r="C4057">
        <v>57700060</v>
      </c>
      <c r="D4057" t="s">
        <v>15534</v>
      </c>
      <c r="E4057" t="s">
        <v>15576</v>
      </c>
      <c r="F4057" t="s">
        <v>15550</v>
      </c>
      <c r="G4057" t="s">
        <v>19378</v>
      </c>
      <c r="H4057" s="1">
        <v>45121.863020833334</v>
      </c>
      <c r="I4057" t="s">
        <v>15850</v>
      </c>
      <c r="J4057" s="1">
        <v>45121.863020833334</v>
      </c>
      <c r="K4057" t="s">
        <v>15850</v>
      </c>
    </row>
    <row r="4058" spans="1:11">
      <c r="A4058">
        <v>109329</v>
      </c>
      <c r="B4058" t="s">
        <v>19367</v>
      </c>
      <c r="C4058">
        <v>57300021</v>
      </c>
      <c r="D4058" t="s">
        <v>15534</v>
      </c>
      <c r="E4058" t="s">
        <v>15576</v>
      </c>
      <c r="F4058" t="s">
        <v>15550</v>
      </c>
      <c r="G4058" t="s">
        <v>20693</v>
      </c>
      <c r="H4058" s="1">
        <v>45121.864687499998</v>
      </c>
      <c r="I4058" t="s">
        <v>17523</v>
      </c>
      <c r="J4058" s="1">
        <v>45121.864687499998</v>
      </c>
      <c r="K4058" t="s">
        <v>17523</v>
      </c>
    </row>
    <row r="4059" spans="1:11">
      <c r="A4059">
        <v>82719</v>
      </c>
      <c r="B4059" t="s">
        <v>19377</v>
      </c>
      <c r="C4059">
        <v>50305028</v>
      </c>
      <c r="D4059" t="s">
        <v>15534</v>
      </c>
      <c r="E4059" t="s">
        <v>15554</v>
      </c>
      <c r="F4059" t="s">
        <v>15536</v>
      </c>
      <c r="G4059" t="s">
        <v>20694</v>
      </c>
      <c r="H4059" s="1">
        <v>45121.864895833336</v>
      </c>
      <c r="I4059" t="s">
        <v>15850</v>
      </c>
      <c r="J4059" s="1">
        <v>45121.864895833336</v>
      </c>
      <c r="K4059" t="s">
        <v>15850</v>
      </c>
    </row>
    <row r="4060" spans="1:11">
      <c r="A4060">
        <v>10507</v>
      </c>
      <c r="B4060" t="s">
        <v>19375</v>
      </c>
      <c r="C4060">
        <v>50905006</v>
      </c>
      <c r="D4060" t="s">
        <v>15534</v>
      </c>
      <c r="E4060" t="s">
        <v>15540</v>
      </c>
      <c r="F4060" t="s">
        <v>15536</v>
      </c>
      <c r="G4060" t="s">
        <v>19410</v>
      </c>
      <c r="H4060" s="1">
        <v>45121.864907407406</v>
      </c>
      <c r="I4060" t="s">
        <v>19042</v>
      </c>
      <c r="J4060" s="1">
        <v>45121.864907407406</v>
      </c>
      <c r="K4060" t="s">
        <v>19042</v>
      </c>
    </row>
    <row r="4061" spans="1:11">
      <c r="A4061">
        <v>126144</v>
      </c>
      <c r="B4061" t="s">
        <v>19359</v>
      </c>
      <c r="C4061">
        <v>50905010</v>
      </c>
      <c r="D4061" t="s">
        <v>15534</v>
      </c>
      <c r="E4061" t="s">
        <v>15554</v>
      </c>
      <c r="F4061" t="s">
        <v>15536</v>
      </c>
      <c r="G4061" t="s">
        <v>20695</v>
      </c>
      <c r="H4061" s="1">
        <v>45121.865937499999</v>
      </c>
      <c r="I4061" t="s">
        <v>17644</v>
      </c>
      <c r="J4061" s="1">
        <v>45121.865937499999</v>
      </c>
      <c r="K4061" t="s">
        <v>17644</v>
      </c>
    </row>
    <row r="4062" spans="1:11">
      <c r="A4062">
        <v>9521</v>
      </c>
      <c r="B4062" t="s">
        <v>17713</v>
      </c>
      <c r="C4062">
        <v>51210000</v>
      </c>
      <c r="D4062" t="s">
        <v>15534</v>
      </c>
      <c r="E4062" t="s">
        <v>15544</v>
      </c>
      <c r="F4062" t="s">
        <v>15550</v>
      </c>
      <c r="G4062" t="s">
        <v>20696</v>
      </c>
      <c r="H4062" s="1">
        <v>45121.866331018522</v>
      </c>
      <c r="I4062" t="s">
        <v>17701</v>
      </c>
      <c r="J4062" s="1">
        <v>45121.866331018522</v>
      </c>
      <c r="K4062" t="s">
        <v>17701</v>
      </c>
    </row>
    <row r="4063" spans="1:11">
      <c r="A4063">
        <v>10768</v>
      </c>
      <c r="B4063" t="s">
        <v>19385</v>
      </c>
      <c r="C4063">
        <v>58200000</v>
      </c>
      <c r="D4063" t="s">
        <v>15534</v>
      </c>
      <c r="E4063" t="s">
        <v>15535</v>
      </c>
      <c r="F4063" t="s">
        <v>15536</v>
      </c>
      <c r="G4063" t="s">
        <v>20697</v>
      </c>
      <c r="H4063" s="1">
        <v>45121.868379629632</v>
      </c>
      <c r="I4063" t="s">
        <v>16073</v>
      </c>
      <c r="J4063" s="1">
        <v>45121.868379629632</v>
      </c>
      <c r="K4063" t="s">
        <v>16073</v>
      </c>
    </row>
    <row r="4064" spans="1:11">
      <c r="A4064">
        <v>20856</v>
      </c>
      <c r="B4064" t="s">
        <v>20698</v>
      </c>
      <c r="C4064">
        <v>50321000</v>
      </c>
      <c r="D4064" t="s">
        <v>15534</v>
      </c>
      <c r="E4064" t="s">
        <v>15535</v>
      </c>
      <c r="F4064" t="s">
        <v>15536</v>
      </c>
      <c r="G4064" t="s">
        <v>20699</v>
      </c>
      <c r="H4064" s="1">
        <v>45121.868611111109</v>
      </c>
      <c r="I4064" t="s">
        <v>18535</v>
      </c>
      <c r="J4064" s="1">
        <v>45121.868611111109</v>
      </c>
      <c r="K4064" t="s">
        <v>18535</v>
      </c>
    </row>
    <row r="4065" spans="1:11">
      <c r="A4065">
        <v>9395</v>
      </c>
      <c r="B4065" t="s">
        <v>19381</v>
      </c>
      <c r="C4065">
        <v>50321000</v>
      </c>
      <c r="D4065" t="s">
        <v>15534</v>
      </c>
      <c r="E4065" t="s">
        <v>15554</v>
      </c>
      <c r="F4065" t="s">
        <v>15550</v>
      </c>
      <c r="G4065" t="s">
        <v>20700</v>
      </c>
      <c r="H4065" s="1">
        <v>45121.869664351849</v>
      </c>
      <c r="I4065" t="s">
        <v>16936</v>
      </c>
      <c r="J4065" s="1">
        <v>45121.869664351849</v>
      </c>
      <c r="K4065" t="s">
        <v>16936</v>
      </c>
    </row>
    <row r="4066" spans="1:11">
      <c r="A4066">
        <v>59810</v>
      </c>
      <c r="B4066" t="s">
        <v>19404</v>
      </c>
      <c r="C4066">
        <v>50205000</v>
      </c>
      <c r="D4066" t="s">
        <v>15534</v>
      </c>
      <c r="E4066" t="s">
        <v>15687</v>
      </c>
      <c r="F4066" t="s">
        <v>15550</v>
      </c>
      <c r="G4066" t="s">
        <v>20701</v>
      </c>
      <c r="H4066" s="1">
        <v>45121.869930555556</v>
      </c>
      <c r="I4066" t="s">
        <v>15954</v>
      </c>
      <c r="J4066" s="1">
        <v>45124.559756944444</v>
      </c>
      <c r="K4066" t="s">
        <v>15954</v>
      </c>
    </row>
    <row r="4067" spans="1:11">
      <c r="A4067">
        <v>126144</v>
      </c>
      <c r="B4067" t="s">
        <v>19359</v>
      </c>
      <c r="C4067">
        <v>51220000</v>
      </c>
      <c r="D4067" t="s">
        <v>15534</v>
      </c>
      <c r="E4067" t="s">
        <v>15554</v>
      </c>
      <c r="F4067" t="s">
        <v>15550</v>
      </c>
      <c r="G4067" t="s">
        <v>20702</v>
      </c>
      <c r="H4067" s="1">
        <v>45121.869988425926</v>
      </c>
      <c r="I4067" t="s">
        <v>17644</v>
      </c>
      <c r="J4067" s="1">
        <v>45121.869988425926</v>
      </c>
      <c r="K4067" t="s">
        <v>17644</v>
      </c>
    </row>
    <row r="4068" spans="1:11">
      <c r="A4068">
        <v>82754</v>
      </c>
      <c r="B4068" t="s">
        <v>19387</v>
      </c>
      <c r="C4068">
        <v>50915000</v>
      </c>
      <c r="D4068" t="s">
        <v>15534</v>
      </c>
      <c r="E4068" t="s">
        <v>15549</v>
      </c>
      <c r="F4068" t="s">
        <v>15550</v>
      </c>
      <c r="G4068" t="s">
        <v>19208</v>
      </c>
      <c r="H4068" s="1">
        <v>45121.870289351849</v>
      </c>
      <c r="I4068" t="s">
        <v>15850</v>
      </c>
      <c r="J4068" s="1">
        <v>45121.870289351849</v>
      </c>
      <c r="K4068" t="s">
        <v>15850</v>
      </c>
    </row>
    <row r="4069" spans="1:11">
      <c r="A4069">
        <v>82754</v>
      </c>
      <c r="B4069" t="s">
        <v>19387</v>
      </c>
      <c r="C4069">
        <v>50905006</v>
      </c>
      <c r="D4069" t="s">
        <v>15534</v>
      </c>
      <c r="E4069" t="s">
        <v>15554</v>
      </c>
      <c r="F4069" t="s">
        <v>15536</v>
      </c>
      <c r="G4069" t="s">
        <v>19400</v>
      </c>
      <c r="H4069" s="1">
        <v>45121.871574074074</v>
      </c>
      <c r="I4069" t="s">
        <v>15850</v>
      </c>
      <c r="J4069" s="1">
        <v>45121.871574074074</v>
      </c>
      <c r="K4069" t="s">
        <v>15850</v>
      </c>
    </row>
    <row r="4070" spans="1:11">
      <c r="A4070">
        <v>83309</v>
      </c>
      <c r="B4070" t="s">
        <v>19397</v>
      </c>
      <c r="C4070">
        <v>50365000</v>
      </c>
      <c r="D4070" t="s">
        <v>15534</v>
      </c>
      <c r="E4070" t="s">
        <v>15554</v>
      </c>
      <c r="F4070" t="s">
        <v>15536</v>
      </c>
      <c r="G4070" t="s">
        <v>20703</v>
      </c>
      <c r="H4070" s="1">
        <v>45121.872731481482</v>
      </c>
      <c r="I4070" t="s">
        <v>17523</v>
      </c>
      <c r="J4070" s="1">
        <v>45121.872731481482</v>
      </c>
      <c r="K4070" t="s">
        <v>17523</v>
      </c>
    </row>
    <row r="4071" spans="1:11">
      <c r="A4071">
        <v>9195</v>
      </c>
      <c r="B4071" t="s">
        <v>19421</v>
      </c>
      <c r="C4071">
        <v>50830000</v>
      </c>
      <c r="D4071" t="s">
        <v>15534</v>
      </c>
      <c r="E4071" t="s">
        <v>15535</v>
      </c>
      <c r="F4071" t="s">
        <v>15536</v>
      </c>
      <c r="G4071" t="s">
        <v>19346</v>
      </c>
      <c r="H4071" s="1">
        <v>45121.876909722225</v>
      </c>
      <c r="I4071" t="s">
        <v>15850</v>
      </c>
      <c r="J4071" s="1">
        <v>45121.876909722225</v>
      </c>
      <c r="K4071" t="s">
        <v>15850</v>
      </c>
    </row>
    <row r="4072" spans="1:11">
      <c r="A4072">
        <v>59810</v>
      </c>
      <c r="B4072" t="s">
        <v>19404</v>
      </c>
      <c r="C4072">
        <v>50905000</v>
      </c>
      <c r="D4072" t="s">
        <v>15534</v>
      </c>
      <c r="E4072" t="s">
        <v>15586</v>
      </c>
      <c r="F4072" t="s">
        <v>15536</v>
      </c>
      <c r="G4072" t="s">
        <v>20704</v>
      </c>
      <c r="H4072" s="1">
        <v>45121.877280092594</v>
      </c>
      <c r="I4072" t="s">
        <v>15954</v>
      </c>
      <c r="J4072" s="1">
        <v>45121.87773148148</v>
      </c>
      <c r="K4072" t="s">
        <v>15954</v>
      </c>
    </row>
    <row r="4073" spans="1:11">
      <c r="A4073">
        <v>11507</v>
      </c>
      <c r="B4073" t="s">
        <v>19411</v>
      </c>
      <c r="C4073">
        <v>50310000</v>
      </c>
      <c r="D4073" t="s">
        <v>15534</v>
      </c>
      <c r="E4073" t="s">
        <v>15544</v>
      </c>
      <c r="F4073" t="s">
        <v>15550</v>
      </c>
      <c r="G4073" t="s">
        <v>20705</v>
      </c>
      <c r="H4073" s="1">
        <v>45121.87740740741</v>
      </c>
      <c r="I4073" t="s">
        <v>16909</v>
      </c>
      <c r="J4073" s="1">
        <v>45121.87740740741</v>
      </c>
      <c r="K4073" t="s">
        <v>16909</v>
      </c>
    </row>
    <row r="4074" spans="1:11">
      <c r="A4074">
        <v>9195</v>
      </c>
      <c r="B4074" t="s">
        <v>19421</v>
      </c>
      <c r="C4074">
        <v>51220000</v>
      </c>
      <c r="D4074" t="s">
        <v>15534</v>
      </c>
      <c r="E4074" t="s">
        <v>15554</v>
      </c>
      <c r="F4074" t="s">
        <v>15536</v>
      </c>
      <c r="G4074" t="s">
        <v>20706</v>
      </c>
      <c r="H4074" s="1">
        <v>45121.877592592595</v>
      </c>
      <c r="I4074" t="s">
        <v>15850</v>
      </c>
      <c r="J4074" s="1">
        <v>45121.877592592595</v>
      </c>
      <c r="K4074" t="s">
        <v>15850</v>
      </c>
    </row>
    <row r="4075" spans="1:11">
      <c r="A4075">
        <v>10823</v>
      </c>
      <c r="B4075" t="s">
        <v>19430</v>
      </c>
      <c r="C4075">
        <v>50905006</v>
      </c>
      <c r="D4075" t="s">
        <v>15534</v>
      </c>
      <c r="E4075" t="s">
        <v>15586</v>
      </c>
      <c r="F4075" t="s">
        <v>15536</v>
      </c>
      <c r="G4075" t="s">
        <v>19419</v>
      </c>
      <c r="H4075" s="1">
        <v>45121.877766203703</v>
      </c>
      <c r="I4075" t="s">
        <v>16013</v>
      </c>
      <c r="J4075" s="1">
        <v>45121.877766203703</v>
      </c>
      <c r="K4075" t="s">
        <v>16013</v>
      </c>
    </row>
    <row r="4076" spans="1:11">
      <c r="A4076">
        <v>9195</v>
      </c>
      <c r="B4076" t="s">
        <v>19421</v>
      </c>
      <c r="C4076">
        <v>50305021</v>
      </c>
      <c r="D4076" t="s">
        <v>15534</v>
      </c>
      <c r="E4076" t="s">
        <v>15554</v>
      </c>
      <c r="F4076" t="s">
        <v>15536</v>
      </c>
      <c r="G4076" t="s">
        <v>20707</v>
      </c>
      <c r="H4076" s="1">
        <v>45121.877835648149</v>
      </c>
      <c r="I4076" t="s">
        <v>15850</v>
      </c>
      <c r="J4076" s="1">
        <v>45121.877835648149</v>
      </c>
      <c r="K4076" t="s">
        <v>15850</v>
      </c>
    </row>
    <row r="4077" spans="1:11">
      <c r="A4077">
        <v>10737</v>
      </c>
      <c r="B4077" t="s">
        <v>20708</v>
      </c>
      <c r="C4077">
        <v>57300000</v>
      </c>
      <c r="D4077" t="s">
        <v>15534</v>
      </c>
      <c r="E4077" t="s">
        <v>15544</v>
      </c>
      <c r="F4077" t="s">
        <v>15536</v>
      </c>
      <c r="G4077" t="s">
        <v>20709</v>
      </c>
      <c r="H4077" s="1">
        <v>45121.882268518515</v>
      </c>
      <c r="I4077" t="s">
        <v>15850</v>
      </c>
      <c r="J4077" s="1">
        <v>45121.882268518515</v>
      </c>
      <c r="K4077" t="s">
        <v>15850</v>
      </c>
    </row>
    <row r="4078" spans="1:11">
      <c r="A4078">
        <v>69758</v>
      </c>
      <c r="B4078" t="s">
        <v>20710</v>
      </c>
      <c r="C4078">
        <v>57300000</v>
      </c>
      <c r="D4078" t="s">
        <v>15534</v>
      </c>
      <c r="E4078" t="s">
        <v>15535</v>
      </c>
      <c r="F4078" t="s">
        <v>15536</v>
      </c>
      <c r="G4078" t="s">
        <v>20711</v>
      </c>
      <c r="H4078" s="1">
        <v>45121.883796296293</v>
      </c>
      <c r="I4078" t="s">
        <v>19042</v>
      </c>
      <c r="J4078" s="1">
        <v>45121.883796296293</v>
      </c>
      <c r="K4078" t="s">
        <v>19042</v>
      </c>
    </row>
    <row r="4079" spans="1:11">
      <c r="A4079">
        <v>10732</v>
      </c>
      <c r="B4079" t="s">
        <v>15862</v>
      </c>
      <c r="C4079">
        <v>50515000</v>
      </c>
      <c r="D4079" t="s">
        <v>15534</v>
      </c>
      <c r="E4079" t="s">
        <v>15554</v>
      </c>
      <c r="F4079" t="s">
        <v>15536</v>
      </c>
      <c r="G4079" t="s">
        <v>20712</v>
      </c>
      <c r="H4079" s="1">
        <v>45121.883888888886</v>
      </c>
      <c r="I4079" t="s">
        <v>15850</v>
      </c>
      <c r="J4079" s="1">
        <v>45121.883888888886</v>
      </c>
      <c r="K4079" t="s">
        <v>15850</v>
      </c>
    </row>
    <row r="4080" spans="1:11">
      <c r="A4080">
        <v>21469</v>
      </c>
      <c r="B4080" t="s">
        <v>19423</v>
      </c>
      <c r="C4080">
        <v>50305028</v>
      </c>
      <c r="D4080" t="s">
        <v>15534</v>
      </c>
      <c r="E4080" t="s">
        <v>15544</v>
      </c>
      <c r="F4080" t="s">
        <v>15550</v>
      </c>
      <c r="G4080" t="s">
        <v>20713</v>
      </c>
      <c r="H4080" s="1">
        <v>45121.884166666663</v>
      </c>
      <c r="I4080" t="s">
        <v>16936</v>
      </c>
      <c r="J4080" s="1">
        <v>45121.884166666663</v>
      </c>
      <c r="K4080" t="s">
        <v>16936</v>
      </c>
    </row>
    <row r="4081" spans="1:11">
      <c r="A4081">
        <v>10826</v>
      </c>
      <c r="B4081" t="s">
        <v>19354</v>
      </c>
      <c r="C4081">
        <v>50290000</v>
      </c>
      <c r="D4081" t="s">
        <v>15534</v>
      </c>
      <c r="E4081" t="s">
        <v>15554</v>
      </c>
      <c r="F4081" t="s">
        <v>15550</v>
      </c>
      <c r="G4081" t="s">
        <v>20714</v>
      </c>
      <c r="H4081" s="1">
        <v>45121.88521990741</v>
      </c>
      <c r="I4081" t="s">
        <v>16013</v>
      </c>
      <c r="J4081" s="1">
        <v>45121.88521990741</v>
      </c>
      <c r="K4081" t="s">
        <v>16013</v>
      </c>
    </row>
    <row r="4082" spans="1:11">
      <c r="A4082">
        <v>8688</v>
      </c>
      <c r="B4082" t="s">
        <v>20715</v>
      </c>
      <c r="C4082">
        <v>50290000</v>
      </c>
      <c r="D4082" t="s">
        <v>15534</v>
      </c>
      <c r="E4082" t="s">
        <v>15554</v>
      </c>
      <c r="F4082" t="s">
        <v>15550</v>
      </c>
      <c r="G4082" t="s">
        <v>20714</v>
      </c>
      <c r="H4082" s="1">
        <v>45121.885347222225</v>
      </c>
      <c r="I4082" t="s">
        <v>16013</v>
      </c>
      <c r="J4082" s="1">
        <v>45121.885347222225</v>
      </c>
      <c r="K4082" t="s">
        <v>16013</v>
      </c>
    </row>
    <row r="4083" spans="1:11">
      <c r="A4083">
        <v>9138</v>
      </c>
      <c r="B4083" t="s">
        <v>20716</v>
      </c>
      <c r="C4083">
        <v>50321000</v>
      </c>
      <c r="D4083" t="s">
        <v>15534</v>
      </c>
      <c r="E4083" t="s">
        <v>15586</v>
      </c>
      <c r="F4083" t="s">
        <v>15536</v>
      </c>
      <c r="G4083" t="s">
        <v>19419</v>
      </c>
      <c r="H4083" s="1">
        <v>45121.887233796297</v>
      </c>
      <c r="I4083" t="s">
        <v>16013</v>
      </c>
      <c r="J4083" s="1">
        <v>45121.887233796297</v>
      </c>
      <c r="K4083" t="s">
        <v>16013</v>
      </c>
    </row>
    <row r="4084" spans="1:11">
      <c r="A4084">
        <v>9137</v>
      </c>
      <c r="B4084" t="s">
        <v>20717</v>
      </c>
      <c r="C4084">
        <v>50320000</v>
      </c>
      <c r="D4084" t="s">
        <v>15534</v>
      </c>
      <c r="E4084" t="s">
        <v>15544</v>
      </c>
      <c r="F4084" t="s">
        <v>15550</v>
      </c>
      <c r="G4084" t="s">
        <v>19435</v>
      </c>
      <c r="H4084" s="1">
        <v>45121.888020833336</v>
      </c>
      <c r="I4084" t="s">
        <v>16013</v>
      </c>
      <c r="J4084" s="1">
        <v>45121.888020833336</v>
      </c>
      <c r="K4084" t="s">
        <v>16013</v>
      </c>
    </row>
    <row r="4085" spans="1:11">
      <c r="A4085">
        <v>10767</v>
      </c>
      <c r="B4085" t="s">
        <v>19428</v>
      </c>
      <c r="C4085">
        <v>50321000</v>
      </c>
      <c r="D4085" t="s">
        <v>15534</v>
      </c>
      <c r="E4085" t="s">
        <v>15544</v>
      </c>
      <c r="F4085" t="s">
        <v>15550</v>
      </c>
      <c r="G4085" t="s">
        <v>19435</v>
      </c>
      <c r="H4085" s="1">
        <v>45121.888148148151</v>
      </c>
      <c r="I4085" t="s">
        <v>16013</v>
      </c>
      <c r="J4085" s="1">
        <v>45121.888148148151</v>
      </c>
      <c r="K4085" t="s">
        <v>16013</v>
      </c>
    </row>
    <row r="4086" spans="1:11">
      <c r="A4086">
        <v>69716</v>
      </c>
      <c r="B4086" t="s">
        <v>20718</v>
      </c>
      <c r="C4086">
        <v>50905006</v>
      </c>
      <c r="D4086" t="s">
        <v>15534</v>
      </c>
      <c r="E4086" t="s">
        <v>15540</v>
      </c>
      <c r="F4086" t="s">
        <v>15536</v>
      </c>
      <c r="G4086" t="s">
        <v>19410</v>
      </c>
      <c r="H4086" s="1">
        <v>45121.888831018521</v>
      </c>
      <c r="I4086" t="s">
        <v>19042</v>
      </c>
      <c r="J4086" s="1">
        <v>45121.888831018521</v>
      </c>
      <c r="K4086" t="s">
        <v>19042</v>
      </c>
    </row>
    <row r="4087" spans="1:11">
      <c r="A4087">
        <v>21512</v>
      </c>
      <c r="B4087" t="s">
        <v>20719</v>
      </c>
      <c r="C4087">
        <v>51220000</v>
      </c>
      <c r="D4087" t="s">
        <v>15534</v>
      </c>
      <c r="E4087" t="s">
        <v>15549</v>
      </c>
      <c r="F4087" t="s">
        <v>15550</v>
      </c>
      <c r="G4087" t="s">
        <v>20720</v>
      </c>
      <c r="H4087" s="1">
        <v>45121.88894675926</v>
      </c>
      <c r="I4087" t="s">
        <v>16936</v>
      </c>
      <c r="J4087" s="1">
        <v>45121.88894675926</v>
      </c>
      <c r="K4087" t="s">
        <v>16936</v>
      </c>
    </row>
    <row r="4088" spans="1:11">
      <c r="A4088">
        <v>9028</v>
      </c>
      <c r="B4088" t="s">
        <v>20721</v>
      </c>
      <c r="C4088">
        <v>50905006</v>
      </c>
      <c r="D4088" t="s">
        <v>15534</v>
      </c>
      <c r="E4088" t="s">
        <v>15540</v>
      </c>
      <c r="F4088" t="s">
        <v>15536</v>
      </c>
      <c r="G4088" t="s">
        <v>20722</v>
      </c>
      <c r="H4088" s="1">
        <v>45121.889467592591</v>
      </c>
      <c r="I4088" t="s">
        <v>19042</v>
      </c>
      <c r="J4088" s="1">
        <v>45121.889467592591</v>
      </c>
      <c r="K4088" t="s">
        <v>19042</v>
      </c>
    </row>
    <row r="4089" spans="1:11">
      <c r="A4089">
        <v>83309</v>
      </c>
      <c r="B4089" t="s">
        <v>19397</v>
      </c>
      <c r="C4089">
        <v>51210000</v>
      </c>
      <c r="D4089" t="s">
        <v>15534</v>
      </c>
      <c r="E4089" t="s">
        <v>15554</v>
      </c>
      <c r="F4089" t="s">
        <v>15550</v>
      </c>
      <c r="G4089" t="s">
        <v>20723</v>
      </c>
      <c r="H4089" s="1">
        <v>45121.892361111109</v>
      </c>
      <c r="I4089" t="s">
        <v>17523</v>
      </c>
      <c r="J4089" s="1">
        <v>45121.892361111109</v>
      </c>
      <c r="K4089" t="s">
        <v>17523</v>
      </c>
    </row>
    <row r="4090" spans="1:11">
      <c r="A4090">
        <v>10506</v>
      </c>
      <c r="B4090" t="s">
        <v>19442</v>
      </c>
      <c r="C4090">
        <v>55305025</v>
      </c>
      <c r="D4090" t="s">
        <v>15534</v>
      </c>
      <c r="E4090" t="s">
        <v>15544</v>
      </c>
      <c r="F4090" t="s">
        <v>15550</v>
      </c>
      <c r="G4090" t="s">
        <v>20724</v>
      </c>
      <c r="H4090" s="1">
        <v>45121.894641203704</v>
      </c>
      <c r="I4090" t="s">
        <v>19042</v>
      </c>
      <c r="J4090" s="1">
        <v>45121.894641203704</v>
      </c>
      <c r="K4090" t="s">
        <v>19042</v>
      </c>
    </row>
    <row r="4091" spans="1:11">
      <c r="A4091">
        <v>21511</v>
      </c>
      <c r="B4091" t="s">
        <v>20725</v>
      </c>
      <c r="C4091">
        <v>50905006</v>
      </c>
      <c r="D4091" t="s">
        <v>15534</v>
      </c>
      <c r="E4091" t="s">
        <v>15554</v>
      </c>
      <c r="F4091" t="s">
        <v>15536</v>
      </c>
      <c r="G4091" t="s">
        <v>20726</v>
      </c>
      <c r="H4091" s="1">
        <v>45121.897233796299</v>
      </c>
      <c r="I4091" t="s">
        <v>16936</v>
      </c>
      <c r="J4091" s="1">
        <v>45121.897233796299</v>
      </c>
      <c r="K4091" t="s">
        <v>16936</v>
      </c>
    </row>
    <row r="4092" spans="1:11">
      <c r="A4092">
        <v>21510</v>
      </c>
      <c r="B4092" t="s">
        <v>19972</v>
      </c>
      <c r="C4092">
        <v>51220000</v>
      </c>
      <c r="D4092" t="s">
        <v>15534</v>
      </c>
      <c r="E4092" t="s">
        <v>15554</v>
      </c>
      <c r="F4092" t="s">
        <v>15550</v>
      </c>
      <c r="G4092" t="s">
        <v>20727</v>
      </c>
      <c r="H4092" s="1">
        <v>45121.899340277778</v>
      </c>
      <c r="I4092" t="s">
        <v>16936</v>
      </c>
      <c r="J4092" s="1">
        <v>45121.899340277778</v>
      </c>
      <c r="K4092" t="s">
        <v>16936</v>
      </c>
    </row>
    <row r="4093" spans="1:11">
      <c r="A4093">
        <v>59811</v>
      </c>
      <c r="B4093" t="s">
        <v>20728</v>
      </c>
      <c r="C4093">
        <v>50905000</v>
      </c>
      <c r="D4093" t="s">
        <v>15534</v>
      </c>
      <c r="E4093" t="s">
        <v>15586</v>
      </c>
      <c r="F4093" t="s">
        <v>15536</v>
      </c>
      <c r="G4093" t="s">
        <v>20704</v>
      </c>
      <c r="H4093" s="1">
        <v>45121.899861111109</v>
      </c>
      <c r="I4093" t="s">
        <v>15954</v>
      </c>
      <c r="J4093" s="1">
        <v>45121.899861111109</v>
      </c>
      <c r="K4093" t="s">
        <v>15954</v>
      </c>
    </row>
    <row r="4094" spans="1:11">
      <c r="A4094">
        <v>59811</v>
      </c>
      <c r="B4094" t="s">
        <v>20728</v>
      </c>
      <c r="C4094">
        <v>51220000</v>
      </c>
      <c r="D4094" t="s">
        <v>15534</v>
      </c>
      <c r="E4094" t="s">
        <v>15554</v>
      </c>
      <c r="F4094" t="s">
        <v>15550</v>
      </c>
      <c r="G4094" t="s">
        <v>11498</v>
      </c>
      <c r="H4094" s="1">
        <v>45121.90111111111</v>
      </c>
      <c r="I4094" t="s">
        <v>15954</v>
      </c>
      <c r="J4094" s="1">
        <v>45121.90111111111</v>
      </c>
      <c r="K4094" t="s">
        <v>15954</v>
      </c>
    </row>
    <row r="4095" spans="1:11">
      <c r="A4095">
        <v>21509</v>
      </c>
      <c r="B4095" t="s">
        <v>17672</v>
      </c>
      <c r="C4095">
        <v>50321000</v>
      </c>
      <c r="D4095" t="s">
        <v>15534</v>
      </c>
      <c r="E4095" t="s">
        <v>15554</v>
      </c>
      <c r="F4095" t="s">
        <v>15536</v>
      </c>
      <c r="G4095" t="s">
        <v>20729</v>
      </c>
      <c r="H4095" s="1">
        <v>45121.90247685185</v>
      </c>
      <c r="I4095" t="s">
        <v>16936</v>
      </c>
      <c r="J4095" s="1">
        <v>45121.90247685185</v>
      </c>
      <c r="K4095" t="s">
        <v>16936</v>
      </c>
    </row>
    <row r="4096" spans="1:11">
      <c r="A4096">
        <v>59811</v>
      </c>
      <c r="B4096" t="s">
        <v>20728</v>
      </c>
      <c r="C4096">
        <v>55700000</v>
      </c>
      <c r="D4096" t="s">
        <v>15534</v>
      </c>
      <c r="E4096" t="s">
        <v>15687</v>
      </c>
      <c r="F4096" t="s">
        <v>15550</v>
      </c>
      <c r="G4096" t="s">
        <v>20730</v>
      </c>
      <c r="H4096" s="1">
        <v>45121.902592592596</v>
      </c>
      <c r="I4096" t="s">
        <v>15954</v>
      </c>
      <c r="J4096" s="1">
        <v>45121.902592592596</v>
      </c>
      <c r="K4096" t="s">
        <v>15954</v>
      </c>
    </row>
    <row r="4097" spans="1:11">
      <c r="A4097">
        <v>20858</v>
      </c>
      <c r="B4097" t="s">
        <v>19453</v>
      </c>
      <c r="C4097">
        <v>50321000</v>
      </c>
      <c r="D4097" t="s">
        <v>15534</v>
      </c>
      <c r="E4097" t="s">
        <v>15535</v>
      </c>
      <c r="F4097" t="s">
        <v>15536</v>
      </c>
      <c r="H4097" s="1">
        <v>45121.90824074074</v>
      </c>
      <c r="I4097" t="s">
        <v>18535</v>
      </c>
      <c r="J4097" s="1">
        <v>45121.90824074074</v>
      </c>
      <c r="K4097" t="s">
        <v>18535</v>
      </c>
    </row>
    <row r="4098" spans="1:11">
      <c r="A4098">
        <v>11132</v>
      </c>
      <c r="B4098" t="s">
        <v>19454</v>
      </c>
      <c r="C4098">
        <v>50905006</v>
      </c>
      <c r="D4098" t="s">
        <v>15534</v>
      </c>
      <c r="E4098" t="s">
        <v>15544</v>
      </c>
      <c r="F4098" t="s">
        <v>15550</v>
      </c>
      <c r="H4098" s="1">
        <v>45121.909050925926</v>
      </c>
      <c r="I4098" t="s">
        <v>18535</v>
      </c>
      <c r="J4098" s="1">
        <v>45121.909050925926</v>
      </c>
      <c r="K4098" t="s">
        <v>18535</v>
      </c>
    </row>
    <row r="4099" spans="1:11">
      <c r="A4099">
        <v>126083</v>
      </c>
      <c r="B4099" t="s">
        <v>20731</v>
      </c>
      <c r="C4099">
        <v>50305021</v>
      </c>
      <c r="D4099" t="s">
        <v>15534</v>
      </c>
      <c r="E4099" t="s">
        <v>15554</v>
      </c>
      <c r="F4099" t="s">
        <v>15536</v>
      </c>
      <c r="G4099" t="s">
        <v>20732</v>
      </c>
      <c r="H4099" s="1">
        <v>45121.909178240741</v>
      </c>
      <c r="I4099" t="s">
        <v>19403</v>
      </c>
      <c r="J4099" s="1">
        <v>45121.909178240741</v>
      </c>
      <c r="K4099" t="s">
        <v>19403</v>
      </c>
    </row>
    <row r="4100" spans="1:11">
      <c r="A4100">
        <v>11103</v>
      </c>
      <c r="B4100" t="s">
        <v>19455</v>
      </c>
      <c r="C4100">
        <v>50905006</v>
      </c>
      <c r="D4100" t="s">
        <v>15534</v>
      </c>
      <c r="E4100" t="s">
        <v>15554</v>
      </c>
      <c r="F4100" t="s">
        <v>15536</v>
      </c>
      <c r="G4100" t="s">
        <v>20733</v>
      </c>
      <c r="H4100" s="1">
        <v>45121.909259259257</v>
      </c>
      <c r="I4100" t="s">
        <v>17688</v>
      </c>
      <c r="J4100" s="1">
        <v>45121.909259259257</v>
      </c>
      <c r="K4100" t="s">
        <v>17688</v>
      </c>
    </row>
    <row r="4101" spans="1:11">
      <c r="A4101">
        <v>172876</v>
      </c>
      <c r="B4101" t="s">
        <v>20734</v>
      </c>
      <c r="C4101">
        <v>50321000</v>
      </c>
      <c r="D4101" t="s">
        <v>15534</v>
      </c>
      <c r="E4101" t="s">
        <v>15586</v>
      </c>
      <c r="F4101" t="s">
        <v>15536</v>
      </c>
      <c r="H4101" s="1">
        <v>45121.909687500003</v>
      </c>
      <c r="I4101" t="s">
        <v>18535</v>
      </c>
      <c r="J4101" s="1">
        <v>45121.909687500003</v>
      </c>
      <c r="K4101" t="s">
        <v>18535</v>
      </c>
    </row>
    <row r="4102" spans="1:11">
      <c r="A4102">
        <v>76367</v>
      </c>
      <c r="B4102" t="s">
        <v>19458</v>
      </c>
      <c r="C4102">
        <v>50812000</v>
      </c>
      <c r="D4102" t="s">
        <v>15534</v>
      </c>
      <c r="E4102" t="s">
        <v>15554</v>
      </c>
      <c r="F4102" t="s">
        <v>15536</v>
      </c>
      <c r="G4102" t="s">
        <v>20735</v>
      </c>
      <c r="H4102" s="1">
        <v>45121.910069444442</v>
      </c>
      <c r="I4102" t="s">
        <v>19042</v>
      </c>
      <c r="J4102" s="1">
        <v>45121.910069444442</v>
      </c>
      <c r="K4102" t="s">
        <v>19042</v>
      </c>
    </row>
    <row r="4103" spans="1:11">
      <c r="A4103">
        <v>11146</v>
      </c>
      <c r="B4103" t="s">
        <v>20736</v>
      </c>
      <c r="C4103">
        <v>50515000</v>
      </c>
      <c r="D4103" t="s">
        <v>15534</v>
      </c>
      <c r="E4103" t="s">
        <v>15586</v>
      </c>
      <c r="F4103" t="s">
        <v>15536</v>
      </c>
      <c r="H4103" s="1">
        <v>45121.910729166666</v>
      </c>
      <c r="I4103" t="s">
        <v>18535</v>
      </c>
      <c r="J4103" s="1">
        <v>45121.910729166666</v>
      </c>
      <c r="K4103" t="s">
        <v>18535</v>
      </c>
    </row>
    <row r="4104" spans="1:11">
      <c r="A4104">
        <v>11146</v>
      </c>
      <c r="B4104" t="s">
        <v>20736</v>
      </c>
      <c r="C4104">
        <v>50321000</v>
      </c>
      <c r="D4104" t="s">
        <v>15534</v>
      </c>
      <c r="E4104" t="s">
        <v>15535</v>
      </c>
      <c r="F4104" t="s">
        <v>15536</v>
      </c>
      <c r="H4104" s="1">
        <v>45121.910879629628</v>
      </c>
      <c r="I4104" t="s">
        <v>18535</v>
      </c>
      <c r="J4104" s="1">
        <v>45121.910879629628</v>
      </c>
      <c r="K4104" t="s">
        <v>18535</v>
      </c>
    </row>
    <row r="4105" spans="1:11">
      <c r="A4105">
        <v>11135</v>
      </c>
      <c r="B4105" t="s">
        <v>19460</v>
      </c>
      <c r="C4105">
        <v>55350000</v>
      </c>
      <c r="D4105" t="s">
        <v>15534</v>
      </c>
      <c r="E4105" t="s">
        <v>15554</v>
      </c>
      <c r="F4105" t="s">
        <v>15550</v>
      </c>
      <c r="H4105" s="1">
        <v>45121.913842592592</v>
      </c>
      <c r="I4105" t="s">
        <v>18535</v>
      </c>
      <c r="J4105" s="1">
        <v>45121.913842592592</v>
      </c>
      <c r="K4105" t="s">
        <v>18535</v>
      </c>
    </row>
    <row r="4106" spans="1:11">
      <c r="A4106">
        <v>76367</v>
      </c>
      <c r="B4106" t="s">
        <v>19458</v>
      </c>
      <c r="C4106">
        <v>51220000</v>
      </c>
      <c r="D4106" t="s">
        <v>15534</v>
      </c>
      <c r="E4106" t="s">
        <v>15586</v>
      </c>
      <c r="F4106" t="s">
        <v>15536</v>
      </c>
      <c r="G4106" t="s">
        <v>20737</v>
      </c>
      <c r="H4106" s="1">
        <v>45121.913935185185</v>
      </c>
      <c r="I4106" t="s">
        <v>19042</v>
      </c>
      <c r="J4106" s="1">
        <v>45121.913935185185</v>
      </c>
      <c r="K4106" t="s">
        <v>19042</v>
      </c>
    </row>
    <row r="4107" spans="1:11">
      <c r="A4107">
        <v>11135</v>
      </c>
      <c r="B4107" t="s">
        <v>19460</v>
      </c>
      <c r="C4107">
        <v>57700060</v>
      </c>
      <c r="D4107" t="s">
        <v>15534</v>
      </c>
      <c r="E4107" t="s">
        <v>15554</v>
      </c>
      <c r="F4107" t="s">
        <v>15550</v>
      </c>
      <c r="H4107" s="1">
        <v>45121.914166666669</v>
      </c>
      <c r="I4107" t="s">
        <v>18535</v>
      </c>
      <c r="J4107" s="1">
        <v>45121.914166666669</v>
      </c>
      <c r="K4107" t="s">
        <v>18535</v>
      </c>
    </row>
    <row r="4108" spans="1:11">
      <c r="A4108">
        <v>10536</v>
      </c>
      <c r="B4108" t="s">
        <v>20738</v>
      </c>
      <c r="C4108">
        <v>51220000</v>
      </c>
      <c r="D4108" t="s">
        <v>15534</v>
      </c>
      <c r="E4108" t="s">
        <v>15554</v>
      </c>
      <c r="F4108" t="s">
        <v>15536</v>
      </c>
      <c r="G4108" t="s">
        <v>20739</v>
      </c>
      <c r="H4108" s="1">
        <v>45121.918692129628</v>
      </c>
      <c r="I4108" t="s">
        <v>19042</v>
      </c>
      <c r="J4108" s="1">
        <v>45121.918692129628</v>
      </c>
      <c r="K4108" t="s">
        <v>19042</v>
      </c>
    </row>
    <row r="4109" spans="1:11">
      <c r="A4109">
        <v>10536</v>
      </c>
      <c r="B4109" t="s">
        <v>20738</v>
      </c>
      <c r="C4109">
        <v>50355040</v>
      </c>
      <c r="D4109" t="s">
        <v>15534</v>
      </c>
      <c r="E4109" t="s">
        <v>15687</v>
      </c>
      <c r="F4109" t="s">
        <v>15536</v>
      </c>
      <c r="G4109" t="s">
        <v>20740</v>
      </c>
      <c r="H4109" s="1">
        <v>45121.919641203705</v>
      </c>
      <c r="I4109" t="s">
        <v>19042</v>
      </c>
      <c r="J4109" s="1">
        <v>45121.919641203705</v>
      </c>
      <c r="K4109" t="s">
        <v>19042</v>
      </c>
    </row>
    <row r="4110" spans="1:11">
      <c r="A4110">
        <v>9163</v>
      </c>
      <c r="B4110" t="s">
        <v>19468</v>
      </c>
      <c r="C4110">
        <v>50905006</v>
      </c>
      <c r="D4110" t="s">
        <v>15534</v>
      </c>
      <c r="E4110" t="s">
        <v>15554</v>
      </c>
      <c r="F4110" t="s">
        <v>15536</v>
      </c>
      <c r="G4110" t="s">
        <v>19440</v>
      </c>
      <c r="H4110" s="1">
        <v>45121.928067129629</v>
      </c>
      <c r="I4110" t="s">
        <v>17688</v>
      </c>
      <c r="J4110" s="1">
        <v>45121.928067129629</v>
      </c>
      <c r="K4110" t="s">
        <v>17688</v>
      </c>
    </row>
    <row r="4111" spans="1:11">
      <c r="A4111">
        <v>43023</v>
      </c>
      <c r="B4111" t="s">
        <v>253</v>
      </c>
      <c r="C4111">
        <v>55300000</v>
      </c>
      <c r="D4111" t="s">
        <v>15534</v>
      </c>
      <c r="E4111" t="s">
        <v>15544</v>
      </c>
      <c r="F4111" t="s">
        <v>15550</v>
      </c>
      <c r="G4111" t="s">
        <v>20741</v>
      </c>
      <c r="H4111" s="1">
        <v>45121.932905092595</v>
      </c>
      <c r="I4111" t="s">
        <v>16665</v>
      </c>
      <c r="J4111" s="1">
        <v>45121.932905092595</v>
      </c>
      <c r="K4111" t="s">
        <v>16665</v>
      </c>
    </row>
    <row r="4112" spans="1:11">
      <c r="A4112">
        <v>126083</v>
      </c>
      <c r="B4112" t="s">
        <v>20731</v>
      </c>
      <c r="C4112">
        <v>50905006</v>
      </c>
      <c r="D4112" t="s">
        <v>15534</v>
      </c>
      <c r="E4112" t="s">
        <v>15554</v>
      </c>
      <c r="F4112" t="s">
        <v>15550</v>
      </c>
      <c r="G4112" t="s">
        <v>20742</v>
      </c>
      <c r="H4112" s="1">
        <v>45121.94871527778</v>
      </c>
      <c r="I4112" t="s">
        <v>19403</v>
      </c>
      <c r="J4112" s="1">
        <v>45121.94871527778</v>
      </c>
      <c r="K4112" t="s">
        <v>19403</v>
      </c>
    </row>
    <row r="4113" spans="1:11">
      <c r="A4113">
        <v>126036</v>
      </c>
      <c r="B4113" t="s">
        <v>19472</v>
      </c>
      <c r="C4113">
        <v>50355000</v>
      </c>
      <c r="D4113" t="s">
        <v>15534</v>
      </c>
      <c r="E4113" t="s">
        <v>15544</v>
      </c>
      <c r="F4113" t="s">
        <v>15550</v>
      </c>
      <c r="G4113" t="s">
        <v>20743</v>
      </c>
      <c r="H4113" s="1">
        <v>45121.95103009259</v>
      </c>
      <c r="I4113" t="s">
        <v>17784</v>
      </c>
      <c r="J4113" s="1">
        <v>45121.95103009259</v>
      </c>
      <c r="K4113" t="s">
        <v>17784</v>
      </c>
    </row>
    <row r="4114" spans="1:11">
      <c r="A4114">
        <v>11610</v>
      </c>
      <c r="B4114" t="s">
        <v>20744</v>
      </c>
      <c r="C4114">
        <v>51220000</v>
      </c>
      <c r="D4114" t="s">
        <v>15534</v>
      </c>
      <c r="E4114" t="s">
        <v>15554</v>
      </c>
      <c r="F4114" t="s">
        <v>15536</v>
      </c>
      <c r="G4114" t="s">
        <v>15764</v>
      </c>
      <c r="H4114" s="1">
        <v>45121.961736111109</v>
      </c>
      <c r="I4114" t="s">
        <v>18142</v>
      </c>
      <c r="J4114" s="1">
        <v>45121.961736111109</v>
      </c>
      <c r="K4114" t="s">
        <v>18142</v>
      </c>
    </row>
    <row r="4115" spans="1:11">
      <c r="A4115">
        <v>11624</v>
      </c>
      <c r="B4115" t="s">
        <v>18392</v>
      </c>
      <c r="C4115">
        <v>51220000</v>
      </c>
      <c r="D4115" t="s">
        <v>15534</v>
      </c>
      <c r="E4115" t="s">
        <v>15554</v>
      </c>
      <c r="F4115" t="s">
        <v>15536</v>
      </c>
      <c r="G4115" t="s">
        <v>15764</v>
      </c>
      <c r="H4115" s="1">
        <v>45121.966192129628</v>
      </c>
      <c r="I4115" t="s">
        <v>18142</v>
      </c>
      <c r="J4115" s="1">
        <v>45121.966192129628</v>
      </c>
      <c r="K4115" t="s">
        <v>18142</v>
      </c>
    </row>
    <row r="4116" spans="1:11">
      <c r="A4116">
        <v>11605</v>
      </c>
      <c r="B4116" t="s">
        <v>18562</v>
      </c>
      <c r="C4116">
        <v>51220000</v>
      </c>
      <c r="D4116" t="s">
        <v>15534</v>
      </c>
      <c r="E4116" t="s">
        <v>15554</v>
      </c>
      <c r="F4116" t="s">
        <v>15536</v>
      </c>
      <c r="G4116" t="s">
        <v>20745</v>
      </c>
      <c r="H4116" s="1">
        <v>45121.967395833337</v>
      </c>
      <c r="I4116" t="s">
        <v>18142</v>
      </c>
      <c r="J4116" s="1">
        <v>45121.967395833337</v>
      </c>
      <c r="K4116" t="s">
        <v>18142</v>
      </c>
    </row>
    <row r="4117" spans="1:11">
      <c r="A4117">
        <v>11613</v>
      </c>
      <c r="B4117" t="s">
        <v>18407</v>
      </c>
      <c r="C4117">
        <v>51220000</v>
      </c>
      <c r="D4117" t="s">
        <v>15534</v>
      </c>
      <c r="E4117" t="s">
        <v>15554</v>
      </c>
      <c r="F4117" t="s">
        <v>15536</v>
      </c>
      <c r="G4117" t="s">
        <v>15764</v>
      </c>
      <c r="H4117" s="1">
        <v>45121.972060185188</v>
      </c>
      <c r="I4117" t="s">
        <v>18142</v>
      </c>
      <c r="J4117" s="1">
        <v>45121.972060185188</v>
      </c>
      <c r="K4117" t="s">
        <v>18142</v>
      </c>
    </row>
    <row r="4118" spans="1:11">
      <c r="A4118">
        <v>126194</v>
      </c>
      <c r="B4118" t="s">
        <v>18586</v>
      </c>
      <c r="C4118">
        <v>50210000</v>
      </c>
      <c r="D4118" t="s">
        <v>15534</v>
      </c>
      <c r="E4118" t="s">
        <v>15554</v>
      </c>
      <c r="F4118" t="s">
        <v>15550</v>
      </c>
      <c r="G4118" t="s">
        <v>20746</v>
      </c>
      <c r="H4118" s="1">
        <v>45122.082719907405</v>
      </c>
      <c r="I4118" t="s">
        <v>15879</v>
      </c>
      <c r="J4118" s="1">
        <v>45122.082719907405</v>
      </c>
      <c r="K4118" t="s">
        <v>15879</v>
      </c>
    </row>
    <row r="4119" spans="1:11">
      <c r="A4119">
        <v>11149</v>
      </c>
      <c r="B4119" t="s">
        <v>15819</v>
      </c>
      <c r="C4119">
        <v>51230000</v>
      </c>
      <c r="D4119" t="s">
        <v>15534</v>
      </c>
      <c r="E4119" t="s">
        <v>15554</v>
      </c>
      <c r="F4119" t="s">
        <v>15550</v>
      </c>
      <c r="G4119" t="s">
        <v>11666</v>
      </c>
      <c r="H4119" s="1">
        <v>45122.858993055554</v>
      </c>
      <c r="I4119" t="s">
        <v>15821</v>
      </c>
      <c r="J4119" s="1">
        <v>45122.858993055554</v>
      </c>
      <c r="K4119" t="s">
        <v>15821</v>
      </c>
    </row>
    <row r="4120" spans="1:11">
      <c r="A4120">
        <v>90310</v>
      </c>
      <c r="B4120" t="s">
        <v>19486</v>
      </c>
      <c r="C4120">
        <v>51220000</v>
      </c>
      <c r="D4120" t="s">
        <v>15534</v>
      </c>
      <c r="E4120" t="s">
        <v>15554</v>
      </c>
      <c r="F4120" t="s">
        <v>15536</v>
      </c>
      <c r="G4120" t="s">
        <v>19487</v>
      </c>
      <c r="H4120" s="1">
        <v>45122.873067129629</v>
      </c>
      <c r="I4120" t="s">
        <v>15821</v>
      </c>
      <c r="J4120" s="1">
        <v>45122.873067129629</v>
      </c>
      <c r="K4120" t="s">
        <v>15821</v>
      </c>
    </row>
    <row r="4121" spans="1:11">
      <c r="A4121">
        <v>90310</v>
      </c>
      <c r="B4121" t="s">
        <v>19486</v>
      </c>
      <c r="C4121">
        <v>50905010</v>
      </c>
      <c r="D4121" t="s">
        <v>15534</v>
      </c>
      <c r="E4121" t="s">
        <v>15554</v>
      </c>
      <c r="F4121" t="s">
        <v>15536</v>
      </c>
      <c r="G4121" t="s">
        <v>19487</v>
      </c>
      <c r="H4121" s="1">
        <v>45122.873379629629</v>
      </c>
      <c r="I4121" t="s">
        <v>15821</v>
      </c>
      <c r="J4121" s="1">
        <v>45122.873379629629</v>
      </c>
      <c r="K4121" t="s">
        <v>15821</v>
      </c>
    </row>
    <row r="4122" spans="1:11">
      <c r="A4122">
        <v>99476</v>
      </c>
      <c r="B4122" t="s">
        <v>15825</v>
      </c>
      <c r="C4122">
        <v>51220000</v>
      </c>
      <c r="D4122" t="s">
        <v>15534</v>
      </c>
      <c r="E4122" t="s">
        <v>15554</v>
      </c>
      <c r="F4122" t="s">
        <v>15550</v>
      </c>
      <c r="G4122" t="s">
        <v>1823</v>
      </c>
      <c r="H4122" s="1">
        <v>45122.88726851852</v>
      </c>
      <c r="I4122" t="s">
        <v>15821</v>
      </c>
      <c r="J4122" s="1">
        <v>45122.88726851852</v>
      </c>
      <c r="K4122" t="s">
        <v>15821</v>
      </c>
    </row>
    <row r="4123" spans="1:11">
      <c r="A4123">
        <v>11136</v>
      </c>
      <c r="B4123" t="s">
        <v>19490</v>
      </c>
      <c r="C4123">
        <v>50905006</v>
      </c>
      <c r="D4123" t="s">
        <v>15534</v>
      </c>
      <c r="E4123" t="s">
        <v>15544</v>
      </c>
      <c r="F4123" t="s">
        <v>15550</v>
      </c>
      <c r="G4123" t="s">
        <v>10181</v>
      </c>
      <c r="H4123" s="1">
        <v>45122.894826388889</v>
      </c>
      <c r="I4123" t="s">
        <v>15821</v>
      </c>
      <c r="J4123" s="1">
        <v>45122.894826388889</v>
      </c>
      <c r="K4123" t="s">
        <v>15821</v>
      </c>
    </row>
    <row r="4124" spans="1:11">
      <c r="A4124">
        <v>99477</v>
      </c>
      <c r="B4124" t="s">
        <v>20747</v>
      </c>
      <c r="C4124">
        <v>50515000</v>
      </c>
      <c r="D4124" t="s">
        <v>15534</v>
      </c>
      <c r="E4124" t="s">
        <v>15586</v>
      </c>
      <c r="F4124" t="s">
        <v>15536</v>
      </c>
      <c r="G4124" t="s">
        <v>15828</v>
      </c>
      <c r="H4124" s="1">
        <v>45122.895914351851</v>
      </c>
      <c r="I4124" t="s">
        <v>15821</v>
      </c>
      <c r="J4124" s="1">
        <v>45122.895914351851</v>
      </c>
      <c r="K4124" t="s">
        <v>15821</v>
      </c>
    </row>
    <row r="4125" spans="1:11">
      <c r="A4125">
        <v>11137</v>
      </c>
      <c r="B4125" t="s">
        <v>20748</v>
      </c>
      <c r="C4125">
        <v>50321000</v>
      </c>
      <c r="D4125" t="s">
        <v>15534</v>
      </c>
      <c r="E4125" t="s">
        <v>15544</v>
      </c>
      <c r="F4125" t="s">
        <v>15550</v>
      </c>
      <c r="G4125" t="s">
        <v>20749</v>
      </c>
      <c r="H4125" s="1">
        <v>45122.897546296299</v>
      </c>
      <c r="I4125" t="s">
        <v>15821</v>
      </c>
      <c r="J4125" s="1">
        <v>45122.897546296299</v>
      </c>
      <c r="K4125" t="s">
        <v>15821</v>
      </c>
    </row>
    <row r="4126" spans="1:11">
      <c r="A4126">
        <v>11147</v>
      </c>
      <c r="B4126" t="s">
        <v>15827</v>
      </c>
      <c r="C4126">
        <v>50321000</v>
      </c>
      <c r="D4126" t="s">
        <v>15534</v>
      </c>
      <c r="E4126" t="s">
        <v>15586</v>
      </c>
      <c r="F4126" t="s">
        <v>15536</v>
      </c>
      <c r="G4126" t="s">
        <v>20750</v>
      </c>
      <c r="H4126" s="1">
        <v>45122.903020833335</v>
      </c>
      <c r="I4126" t="s">
        <v>15821</v>
      </c>
      <c r="J4126" s="1">
        <v>45122.903020833335</v>
      </c>
      <c r="K4126" t="s">
        <v>15821</v>
      </c>
    </row>
    <row r="4127" spans="1:11">
      <c r="A4127">
        <v>20420</v>
      </c>
      <c r="B4127" t="s">
        <v>15829</v>
      </c>
      <c r="C4127">
        <v>50105000</v>
      </c>
      <c r="D4127" t="s">
        <v>15534</v>
      </c>
      <c r="E4127" t="s">
        <v>15687</v>
      </c>
      <c r="F4127" t="s">
        <v>15550</v>
      </c>
      <c r="G4127" t="s">
        <v>20751</v>
      </c>
      <c r="H4127" s="1">
        <v>45122.911261574074</v>
      </c>
      <c r="I4127" t="s">
        <v>15821</v>
      </c>
      <c r="J4127" s="1">
        <v>45122.911261574074</v>
      </c>
      <c r="K4127" t="s">
        <v>15821</v>
      </c>
    </row>
    <row r="4128" spans="1:11">
      <c r="A4128">
        <v>20420</v>
      </c>
      <c r="B4128" t="s">
        <v>15829</v>
      </c>
      <c r="C4128">
        <v>50320000</v>
      </c>
      <c r="D4128" t="s">
        <v>15534</v>
      </c>
      <c r="E4128" t="s">
        <v>15544</v>
      </c>
      <c r="F4128" t="s">
        <v>15550</v>
      </c>
      <c r="G4128" t="s">
        <v>3920</v>
      </c>
      <c r="H4128" s="1">
        <v>45122.911620370367</v>
      </c>
      <c r="I4128" t="s">
        <v>15821</v>
      </c>
      <c r="J4128" s="1">
        <v>45122.911620370367</v>
      </c>
      <c r="K4128" t="s">
        <v>15821</v>
      </c>
    </row>
    <row r="4129" spans="1:11">
      <c r="A4129">
        <v>20420</v>
      </c>
      <c r="B4129" t="s">
        <v>15829</v>
      </c>
      <c r="C4129">
        <v>50321000</v>
      </c>
      <c r="D4129" t="s">
        <v>15534</v>
      </c>
      <c r="E4129" t="s">
        <v>15554</v>
      </c>
      <c r="F4129" t="s">
        <v>15550</v>
      </c>
      <c r="G4129" t="s">
        <v>15834</v>
      </c>
      <c r="H4129" s="1">
        <v>45122.927222222221</v>
      </c>
      <c r="I4129" t="s">
        <v>15821</v>
      </c>
      <c r="J4129" s="1">
        <v>45122.927222222221</v>
      </c>
      <c r="K4129" t="s">
        <v>15821</v>
      </c>
    </row>
    <row r="4130" spans="1:11">
      <c r="A4130">
        <v>20441</v>
      </c>
      <c r="B4130" t="s">
        <v>20752</v>
      </c>
      <c r="C4130">
        <v>50320000</v>
      </c>
      <c r="D4130" t="s">
        <v>15534</v>
      </c>
      <c r="E4130" t="s">
        <v>15544</v>
      </c>
      <c r="F4130" t="s">
        <v>15550</v>
      </c>
      <c r="G4130" t="s">
        <v>3920</v>
      </c>
      <c r="H4130" s="1">
        <v>45122.929872685185</v>
      </c>
      <c r="I4130" t="s">
        <v>15821</v>
      </c>
      <c r="J4130" s="1">
        <v>45122.929872685185</v>
      </c>
      <c r="K4130" t="s">
        <v>15821</v>
      </c>
    </row>
    <row r="4131" spans="1:11">
      <c r="A4131">
        <v>20444</v>
      </c>
      <c r="B4131" t="s">
        <v>15830</v>
      </c>
      <c r="C4131">
        <v>50905000</v>
      </c>
      <c r="D4131" t="s">
        <v>15534</v>
      </c>
      <c r="E4131" t="s">
        <v>15586</v>
      </c>
      <c r="F4131" t="s">
        <v>15536</v>
      </c>
      <c r="G4131" t="s">
        <v>9467</v>
      </c>
      <c r="H4131" s="1">
        <v>45122.933854166666</v>
      </c>
      <c r="I4131" t="s">
        <v>15821</v>
      </c>
      <c r="J4131" s="1">
        <v>45122.933854166666</v>
      </c>
      <c r="K4131" t="s">
        <v>15821</v>
      </c>
    </row>
    <row r="4132" spans="1:11">
      <c r="A4132">
        <v>20419</v>
      </c>
      <c r="B4132" t="s">
        <v>15833</v>
      </c>
      <c r="C4132">
        <v>50320000</v>
      </c>
      <c r="D4132" t="s">
        <v>15534</v>
      </c>
      <c r="E4132" t="s">
        <v>15544</v>
      </c>
      <c r="F4132" t="s">
        <v>15550</v>
      </c>
      <c r="G4132" t="s">
        <v>3920</v>
      </c>
      <c r="H4132" s="1">
        <v>45122.936238425929</v>
      </c>
      <c r="I4132" t="s">
        <v>15821</v>
      </c>
      <c r="J4132" s="1">
        <v>45122.936238425929</v>
      </c>
      <c r="K4132" t="s">
        <v>15821</v>
      </c>
    </row>
    <row r="4133" spans="1:11">
      <c r="A4133">
        <v>20419</v>
      </c>
      <c r="B4133" t="s">
        <v>15833</v>
      </c>
      <c r="C4133">
        <v>50355000</v>
      </c>
      <c r="D4133" t="s">
        <v>15534</v>
      </c>
      <c r="E4133" t="s">
        <v>15554</v>
      </c>
      <c r="F4133" t="s">
        <v>15550</v>
      </c>
      <c r="G4133" t="s">
        <v>15835</v>
      </c>
      <c r="H4133" s="1">
        <v>45122.945034722223</v>
      </c>
      <c r="I4133" t="s">
        <v>15821</v>
      </c>
      <c r="J4133" s="1">
        <v>45122.945034722223</v>
      </c>
      <c r="K4133" t="s">
        <v>15821</v>
      </c>
    </row>
    <row r="4134" spans="1:11">
      <c r="A4134">
        <v>20420</v>
      </c>
      <c r="B4134" t="s">
        <v>15829</v>
      </c>
      <c r="C4134">
        <v>50355000</v>
      </c>
      <c r="D4134" t="s">
        <v>15534</v>
      </c>
      <c r="E4134" t="s">
        <v>15544</v>
      </c>
      <c r="F4134" t="s">
        <v>15550</v>
      </c>
      <c r="G4134" t="s">
        <v>15835</v>
      </c>
      <c r="H4134" s="1">
        <v>45122.983275462961</v>
      </c>
      <c r="I4134" t="s">
        <v>15821</v>
      </c>
      <c r="J4134" s="1">
        <v>45122.983275462961</v>
      </c>
      <c r="K4134" t="s">
        <v>15821</v>
      </c>
    </row>
    <row r="4135" spans="1:11">
      <c r="A4135">
        <v>10890</v>
      </c>
      <c r="B4135" t="s">
        <v>15839</v>
      </c>
      <c r="C4135">
        <v>57300021</v>
      </c>
      <c r="D4135" t="s">
        <v>15534</v>
      </c>
      <c r="E4135" t="s">
        <v>15576</v>
      </c>
      <c r="F4135" t="s">
        <v>15550</v>
      </c>
      <c r="G4135" t="s">
        <v>20753</v>
      </c>
      <c r="H4135" s="1">
        <v>45123.082384259258</v>
      </c>
      <c r="I4135" t="s">
        <v>15838</v>
      </c>
      <c r="J4135" s="1">
        <v>45123.082384259258</v>
      </c>
      <c r="K4135" t="s">
        <v>15838</v>
      </c>
    </row>
    <row r="4136" spans="1:11">
      <c r="A4136">
        <v>10894</v>
      </c>
      <c r="B4136" t="s">
        <v>15842</v>
      </c>
      <c r="C4136">
        <v>58200000</v>
      </c>
      <c r="D4136" t="s">
        <v>15534</v>
      </c>
      <c r="E4136" t="s">
        <v>15576</v>
      </c>
      <c r="F4136" t="s">
        <v>15550</v>
      </c>
      <c r="G4136" t="s">
        <v>20754</v>
      </c>
      <c r="H4136" s="1">
        <v>45123.102060185185</v>
      </c>
      <c r="I4136" t="s">
        <v>15838</v>
      </c>
      <c r="J4136" s="1">
        <v>45123.102060185185</v>
      </c>
      <c r="K4136" t="s">
        <v>15838</v>
      </c>
    </row>
    <row r="4137" spans="1:11">
      <c r="A4137">
        <v>126246</v>
      </c>
      <c r="B4137" t="s">
        <v>15844</v>
      </c>
      <c r="C4137">
        <v>50355000</v>
      </c>
      <c r="D4137" t="s">
        <v>15534</v>
      </c>
      <c r="E4137" t="s">
        <v>15544</v>
      </c>
      <c r="F4137" t="s">
        <v>15536</v>
      </c>
      <c r="G4137" t="s">
        <v>20755</v>
      </c>
      <c r="H4137" s="1">
        <v>45123.65934027778</v>
      </c>
      <c r="I4137" t="s">
        <v>15846</v>
      </c>
      <c r="J4137" s="1">
        <v>45123.65934027778</v>
      </c>
      <c r="K4137" t="s">
        <v>15846</v>
      </c>
    </row>
    <row r="4138" spans="1:11">
      <c r="A4138">
        <v>126246</v>
      </c>
      <c r="B4138" t="s">
        <v>15844</v>
      </c>
      <c r="C4138">
        <v>50905000</v>
      </c>
      <c r="D4138" t="s">
        <v>15534</v>
      </c>
      <c r="E4138" t="s">
        <v>15540</v>
      </c>
      <c r="F4138" t="s">
        <v>15550</v>
      </c>
      <c r="G4138" t="s">
        <v>20756</v>
      </c>
      <c r="H4138" s="1">
        <v>45123.663831018515</v>
      </c>
      <c r="I4138" t="s">
        <v>15846</v>
      </c>
      <c r="J4138" s="1">
        <v>45123.663831018515</v>
      </c>
      <c r="K4138" t="s">
        <v>15846</v>
      </c>
    </row>
    <row r="4139" spans="1:11">
      <c r="A4139">
        <v>10732</v>
      </c>
      <c r="B4139" t="s">
        <v>15862</v>
      </c>
      <c r="C4139">
        <v>50905006</v>
      </c>
      <c r="D4139" t="s">
        <v>15534</v>
      </c>
      <c r="E4139" t="s">
        <v>15549</v>
      </c>
      <c r="F4139" t="s">
        <v>15536</v>
      </c>
      <c r="G4139" t="s">
        <v>15849</v>
      </c>
      <c r="H4139" s="1">
        <v>45123.664351851854</v>
      </c>
      <c r="I4139" t="s">
        <v>15850</v>
      </c>
      <c r="J4139" s="1">
        <v>45123.664351851854</v>
      </c>
      <c r="K4139" t="s">
        <v>15850</v>
      </c>
    </row>
    <row r="4140" spans="1:11">
      <c r="A4140">
        <v>126246</v>
      </c>
      <c r="B4140" t="s">
        <v>15844</v>
      </c>
      <c r="C4140">
        <v>57700010</v>
      </c>
      <c r="D4140" t="s">
        <v>15534</v>
      </c>
      <c r="E4140" t="s">
        <v>15576</v>
      </c>
      <c r="F4140" t="s">
        <v>15550</v>
      </c>
      <c r="G4140" t="s">
        <v>20757</v>
      </c>
      <c r="H4140" s="1">
        <v>45123.669247685182</v>
      </c>
      <c r="I4140" t="s">
        <v>15846</v>
      </c>
      <c r="J4140" s="1">
        <v>45123.669247685182</v>
      </c>
      <c r="K4140" t="s">
        <v>15846</v>
      </c>
    </row>
    <row r="4141" spans="1:11">
      <c r="A4141">
        <v>126159</v>
      </c>
      <c r="B4141" t="s">
        <v>15868</v>
      </c>
      <c r="C4141">
        <v>51280000</v>
      </c>
      <c r="D4141" t="s">
        <v>15534</v>
      </c>
      <c r="E4141" t="s">
        <v>15554</v>
      </c>
      <c r="F4141" t="s">
        <v>15550</v>
      </c>
      <c r="G4141" t="s">
        <v>20758</v>
      </c>
      <c r="H4141" s="1">
        <v>45123.697638888887</v>
      </c>
      <c r="I4141" t="s">
        <v>15846</v>
      </c>
      <c r="J4141" s="1">
        <v>45123.697638888887</v>
      </c>
      <c r="K4141" t="s">
        <v>15846</v>
      </c>
    </row>
    <row r="4142" spans="1:11">
      <c r="A4142">
        <v>126160</v>
      </c>
      <c r="B4142" t="s">
        <v>19502</v>
      </c>
      <c r="C4142">
        <v>50610000</v>
      </c>
      <c r="D4142" t="s">
        <v>15534</v>
      </c>
      <c r="E4142" t="s">
        <v>15554</v>
      </c>
      <c r="F4142" t="s">
        <v>15550</v>
      </c>
      <c r="G4142" t="s">
        <v>20759</v>
      </c>
      <c r="H4142" s="1">
        <v>45123.704143518517</v>
      </c>
      <c r="I4142" t="s">
        <v>15846</v>
      </c>
      <c r="J4142" s="1">
        <v>45123.704143518517</v>
      </c>
      <c r="K4142" t="s">
        <v>15846</v>
      </c>
    </row>
    <row r="4143" spans="1:11">
      <c r="A4143">
        <v>126160</v>
      </c>
      <c r="B4143" t="s">
        <v>19502</v>
      </c>
      <c r="C4143">
        <v>50905006</v>
      </c>
      <c r="D4143" t="s">
        <v>15534</v>
      </c>
      <c r="E4143" t="s">
        <v>15544</v>
      </c>
      <c r="F4143" t="s">
        <v>15536</v>
      </c>
      <c r="G4143" t="s">
        <v>20760</v>
      </c>
      <c r="H4143" s="1">
        <v>45123.704386574071</v>
      </c>
      <c r="I4143" t="s">
        <v>15846</v>
      </c>
      <c r="J4143" s="1">
        <v>45123.704386574071</v>
      </c>
      <c r="K4143" t="s">
        <v>15846</v>
      </c>
    </row>
    <row r="4144" spans="1:11">
      <c r="A4144">
        <v>126160</v>
      </c>
      <c r="B4144" t="s">
        <v>19502</v>
      </c>
      <c r="C4144">
        <v>51220000</v>
      </c>
      <c r="D4144" t="s">
        <v>15534</v>
      </c>
      <c r="E4144" t="s">
        <v>15576</v>
      </c>
      <c r="F4144" t="s">
        <v>15536</v>
      </c>
      <c r="G4144" t="s">
        <v>19504</v>
      </c>
      <c r="H4144" s="1">
        <v>45123.70516203704</v>
      </c>
      <c r="I4144" t="s">
        <v>15846</v>
      </c>
      <c r="J4144" s="1">
        <v>45123.70516203704</v>
      </c>
      <c r="K4144" t="s">
        <v>15846</v>
      </c>
    </row>
    <row r="4145" spans="1:11">
      <c r="A4145">
        <v>126162</v>
      </c>
      <c r="B4145" t="s">
        <v>20761</v>
      </c>
      <c r="C4145">
        <v>51210000</v>
      </c>
      <c r="D4145" t="s">
        <v>15534</v>
      </c>
      <c r="E4145" t="s">
        <v>15576</v>
      </c>
      <c r="F4145" t="s">
        <v>15550</v>
      </c>
      <c r="G4145" t="s">
        <v>20762</v>
      </c>
      <c r="H4145" s="1">
        <v>45123.708078703705</v>
      </c>
      <c r="I4145" t="s">
        <v>15846</v>
      </c>
      <c r="J4145" s="1">
        <v>45123.708078703705</v>
      </c>
      <c r="K4145" t="s">
        <v>15846</v>
      </c>
    </row>
    <row r="4146" spans="1:11">
      <c r="A4146">
        <v>126254</v>
      </c>
      <c r="B4146" t="s">
        <v>15874</v>
      </c>
      <c r="C4146">
        <v>50305028</v>
      </c>
      <c r="D4146" t="s">
        <v>15534</v>
      </c>
      <c r="E4146" t="s">
        <v>15687</v>
      </c>
      <c r="F4146" t="s">
        <v>15550</v>
      </c>
      <c r="G4146" t="s">
        <v>20763</v>
      </c>
      <c r="H4146" s="1">
        <v>45123.728877314818</v>
      </c>
      <c r="I4146" t="s">
        <v>15872</v>
      </c>
      <c r="J4146" s="1">
        <v>45123.728877314818</v>
      </c>
      <c r="K4146" t="s">
        <v>15872</v>
      </c>
    </row>
    <row r="4147" spans="1:11">
      <c r="A4147">
        <v>126254</v>
      </c>
      <c r="B4147" t="s">
        <v>15874</v>
      </c>
      <c r="C4147">
        <v>50405000</v>
      </c>
      <c r="D4147" t="s">
        <v>15534</v>
      </c>
      <c r="E4147" t="s">
        <v>15554</v>
      </c>
      <c r="F4147" t="s">
        <v>15536</v>
      </c>
      <c r="G4147" t="s">
        <v>20764</v>
      </c>
      <c r="H4147" s="1">
        <v>45123.730127314811</v>
      </c>
      <c r="I4147" t="s">
        <v>15872</v>
      </c>
      <c r="J4147" s="1">
        <v>45123.730127314811</v>
      </c>
      <c r="K4147" t="s">
        <v>15872</v>
      </c>
    </row>
    <row r="4148" spans="1:11">
      <c r="A4148">
        <v>126030</v>
      </c>
      <c r="B4148" t="s">
        <v>15877</v>
      </c>
      <c r="C4148">
        <v>51210000</v>
      </c>
      <c r="D4148" t="s">
        <v>15534</v>
      </c>
      <c r="E4148" t="s">
        <v>15554</v>
      </c>
      <c r="F4148" t="s">
        <v>15550</v>
      </c>
      <c r="G4148" t="s">
        <v>20765</v>
      </c>
      <c r="H4148" s="1">
        <v>45123.73165509259</v>
      </c>
      <c r="I4148" t="s">
        <v>15879</v>
      </c>
      <c r="J4148" s="1">
        <v>45123.73165509259</v>
      </c>
      <c r="K4148" t="s">
        <v>15879</v>
      </c>
    </row>
    <row r="4149" spans="1:11">
      <c r="A4149">
        <v>126030</v>
      </c>
      <c r="B4149" t="s">
        <v>15877</v>
      </c>
      <c r="C4149">
        <v>51290000</v>
      </c>
      <c r="D4149" t="s">
        <v>15534</v>
      </c>
      <c r="E4149" t="s">
        <v>15554</v>
      </c>
      <c r="F4149" t="s">
        <v>15550</v>
      </c>
      <c r="G4149" t="s">
        <v>20766</v>
      </c>
      <c r="H4149" s="1">
        <v>45123.777349537035</v>
      </c>
      <c r="I4149" t="s">
        <v>15879</v>
      </c>
      <c r="J4149" s="1">
        <v>45123.777349537035</v>
      </c>
      <c r="K4149" t="s">
        <v>15879</v>
      </c>
    </row>
    <row r="4150" spans="1:11">
      <c r="A4150">
        <v>126030</v>
      </c>
      <c r="B4150" t="s">
        <v>15877</v>
      </c>
      <c r="C4150">
        <v>50305021</v>
      </c>
      <c r="D4150" t="s">
        <v>15534</v>
      </c>
      <c r="E4150" t="s">
        <v>15554</v>
      </c>
      <c r="F4150" t="s">
        <v>15550</v>
      </c>
      <c r="G4150" t="s">
        <v>20767</v>
      </c>
      <c r="H4150" s="1">
        <v>45123.819652777776</v>
      </c>
      <c r="I4150" t="s">
        <v>15879</v>
      </c>
      <c r="J4150" s="1">
        <v>45123.819652777776</v>
      </c>
      <c r="K4150" t="s">
        <v>15879</v>
      </c>
    </row>
    <row r="4151" spans="1:11">
      <c r="A4151">
        <v>43400</v>
      </c>
      <c r="B4151" t="s">
        <v>15898</v>
      </c>
      <c r="C4151">
        <v>51210000</v>
      </c>
      <c r="D4151" t="s">
        <v>15534</v>
      </c>
      <c r="E4151" t="s">
        <v>15554</v>
      </c>
      <c r="F4151" t="s">
        <v>15550</v>
      </c>
      <c r="G4151" t="s">
        <v>20768</v>
      </c>
      <c r="H4151" s="1">
        <v>45123.836875000001</v>
      </c>
      <c r="I4151" t="s">
        <v>15884</v>
      </c>
      <c r="J4151" s="1">
        <v>45123.836875000001</v>
      </c>
      <c r="K4151" t="s">
        <v>15884</v>
      </c>
    </row>
    <row r="4152" spans="1:11">
      <c r="A4152">
        <v>82839</v>
      </c>
      <c r="B4152" t="s">
        <v>15900</v>
      </c>
      <c r="C4152">
        <v>50105000</v>
      </c>
      <c r="D4152" t="s">
        <v>15534</v>
      </c>
      <c r="E4152" t="s">
        <v>15687</v>
      </c>
      <c r="F4152" t="s">
        <v>15550</v>
      </c>
      <c r="G4152" t="s">
        <v>20769</v>
      </c>
      <c r="H4152" s="1">
        <v>45123.838020833333</v>
      </c>
      <c r="I4152" t="s">
        <v>15884</v>
      </c>
      <c r="J4152" s="1">
        <v>45123.838020833333</v>
      </c>
      <c r="K4152" t="s">
        <v>15884</v>
      </c>
    </row>
    <row r="4153" spans="1:11">
      <c r="A4153">
        <v>20775</v>
      </c>
      <c r="B4153" t="s">
        <v>20217</v>
      </c>
      <c r="C4153">
        <v>50366000</v>
      </c>
      <c r="D4153" t="s">
        <v>15534</v>
      </c>
      <c r="E4153" t="s">
        <v>15554</v>
      </c>
      <c r="F4153" t="s">
        <v>15550</v>
      </c>
      <c r="G4153" t="s">
        <v>20770</v>
      </c>
      <c r="H4153" s="1">
        <v>45123.844166666669</v>
      </c>
      <c r="I4153" t="s">
        <v>15884</v>
      </c>
      <c r="J4153" s="1">
        <v>45123.844166666669</v>
      </c>
      <c r="K4153" t="s">
        <v>15884</v>
      </c>
    </row>
    <row r="4154" spans="1:11">
      <c r="A4154">
        <v>20773</v>
      </c>
      <c r="B4154" t="s">
        <v>17408</v>
      </c>
      <c r="C4154">
        <v>50366000</v>
      </c>
      <c r="D4154" t="s">
        <v>15534</v>
      </c>
      <c r="E4154" t="s">
        <v>15554</v>
      </c>
      <c r="F4154" t="s">
        <v>15550</v>
      </c>
      <c r="G4154" t="s">
        <v>20771</v>
      </c>
      <c r="H4154" s="1">
        <v>45123.849398148152</v>
      </c>
      <c r="I4154" t="s">
        <v>15884</v>
      </c>
      <c r="J4154" s="1">
        <v>45123.849398148152</v>
      </c>
      <c r="K4154" t="s">
        <v>15884</v>
      </c>
    </row>
    <row r="4155" spans="1:11">
      <c r="A4155">
        <v>83285</v>
      </c>
      <c r="B4155" t="s">
        <v>20772</v>
      </c>
      <c r="C4155">
        <v>50321000</v>
      </c>
      <c r="D4155" t="s">
        <v>15534</v>
      </c>
      <c r="E4155" t="s">
        <v>15554</v>
      </c>
      <c r="F4155" t="s">
        <v>15536</v>
      </c>
      <c r="G4155" t="s">
        <v>20773</v>
      </c>
      <c r="H4155" s="1">
        <v>45123.852731481478</v>
      </c>
      <c r="I4155" t="s">
        <v>15884</v>
      </c>
      <c r="J4155" s="1">
        <v>45123.852731481478</v>
      </c>
      <c r="K4155" t="s">
        <v>15884</v>
      </c>
    </row>
    <row r="4156" spans="1:11">
      <c r="A4156">
        <v>126113</v>
      </c>
      <c r="B4156" t="s">
        <v>15903</v>
      </c>
      <c r="C4156">
        <v>58425000</v>
      </c>
      <c r="D4156" t="s">
        <v>15534</v>
      </c>
      <c r="E4156" t="s">
        <v>15554</v>
      </c>
      <c r="F4156" t="s">
        <v>15550</v>
      </c>
      <c r="G4156" t="s">
        <v>20774</v>
      </c>
      <c r="H4156" s="1">
        <v>45123.875011574077</v>
      </c>
      <c r="I4156" t="s">
        <v>15879</v>
      </c>
      <c r="J4156" s="1">
        <v>45123.875011574077</v>
      </c>
      <c r="K4156" t="s">
        <v>15879</v>
      </c>
    </row>
    <row r="4157" spans="1:11">
      <c r="A4157">
        <v>82704</v>
      </c>
      <c r="B4157" t="s">
        <v>15906</v>
      </c>
      <c r="C4157">
        <v>50105000</v>
      </c>
      <c r="D4157" t="s">
        <v>15534</v>
      </c>
      <c r="E4157" t="s">
        <v>15540</v>
      </c>
      <c r="F4157" t="s">
        <v>15550</v>
      </c>
      <c r="G4157" t="s">
        <v>20775</v>
      </c>
      <c r="H4157" s="1">
        <v>45123.87771990741</v>
      </c>
      <c r="I4157" t="s">
        <v>15908</v>
      </c>
      <c r="J4157" s="1">
        <v>45123.87771990741</v>
      </c>
      <c r="K4157" t="s">
        <v>15908</v>
      </c>
    </row>
    <row r="4158" spans="1:11">
      <c r="A4158">
        <v>126081</v>
      </c>
      <c r="B4158" t="s">
        <v>15914</v>
      </c>
      <c r="C4158">
        <v>51230000</v>
      </c>
      <c r="D4158" t="s">
        <v>15534</v>
      </c>
      <c r="E4158" t="s">
        <v>15586</v>
      </c>
      <c r="F4158" t="s">
        <v>15550</v>
      </c>
      <c r="G4158" t="s">
        <v>20776</v>
      </c>
      <c r="H4158" s="1">
        <v>45123.916863425926</v>
      </c>
      <c r="I4158" t="s">
        <v>15911</v>
      </c>
      <c r="J4158" s="1">
        <v>45123.916863425926</v>
      </c>
      <c r="K4158" t="s">
        <v>15911</v>
      </c>
    </row>
    <row r="4159" spans="1:11">
      <c r="A4159">
        <v>126113</v>
      </c>
      <c r="B4159" t="s">
        <v>15903</v>
      </c>
      <c r="C4159">
        <v>50355000</v>
      </c>
      <c r="D4159" t="s">
        <v>15534</v>
      </c>
      <c r="E4159" t="s">
        <v>15554</v>
      </c>
      <c r="F4159" t="s">
        <v>15550</v>
      </c>
      <c r="G4159" t="s">
        <v>15880</v>
      </c>
      <c r="H4159" s="1">
        <v>45123.927881944444</v>
      </c>
      <c r="I4159" t="s">
        <v>15879</v>
      </c>
      <c r="J4159" s="1">
        <v>45123.927881944444</v>
      </c>
      <c r="K4159" t="s">
        <v>15879</v>
      </c>
    </row>
    <row r="4160" spans="1:11">
      <c r="A4160">
        <v>10891</v>
      </c>
      <c r="B4160" t="s">
        <v>15923</v>
      </c>
      <c r="C4160">
        <v>50105000</v>
      </c>
      <c r="D4160" t="s">
        <v>15534</v>
      </c>
      <c r="E4160" t="s">
        <v>15540</v>
      </c>
      <c r="F4160" t="s">
        <v>15536</v>
      </c>
      <c r="G4160" t="s">
        <v>20777</v>
      </c>
      <c r="H4160" s="1">
        <v>45123.954548611109</v>
      </c>
      <c r="I4160" t="s">
        <v>15838</v>
      </c>
      <c r="J4160" s="1">
        <v>45123.954548611109</v>
      </c>
      <c r="K4160" t="s">
        <v>15838</v>
      </c>
    </row>
    <row r="4161" spans="1:11">
      <c r="A4161">
        <v>126081</v>
      </c>
      <c r="B4161" t="s">
        <v>15914</v>
      </c>
      <c r="C4161">
        <v>50310000</v>
      </c>
      <c r="D4161" t="s">
        <v>15534</v>
      </c>
      <c r="E4161" t="s">
        <v>15554</v>
      </c>
      <c r="F4161" t="s">
        <v>15550</v>
      </c>
      <c r="G4161" t="s">
        <v>20778</v>
      </c>
      <c r="H4161" s="1">
        <v>45123.958935185183</v>
      </c>
      <c r="I4161" t="s">
        <v>15911</v>
      </c>
      <c r="J4161" s="1">
        <v>45123.958935185183</v>
      </c>
      <c r="K4161" t="s">
        <v>15911</v>
      </c>
    </row>
    <row r="4162" spans="1:11">
      <c r="A4162">
        <v>126222</v>
      </c>
      <c r="B4162" t="s">
        <v>15929</v>
      </c>
      <c r="C4162">
        <v>58425000</v>
      </c>
      <c r="D4162" t="s">
        <v>15534</v>
      </c>
      <c r="E4162" t="s">
        <v>15554</v>
      </c>
      <c r="F4162" t="s">
        <v>15550</v>
      </c>
      <c r="G4162" t="s">
        <v>20779</v>
      </c>
      <c r="H4162" s="1">
        <v>45123.983969907407</v>
      </c>
      <c r="I4162" t="s">
        <v>15911</v>
      </c>
      <c r="J4162" s="1">
        <v>45123.983969907407</v>
      </c>
      <c r="K4162" t="s">
        <v>15911</v>
      </c>
    </row>
    <row r="4163" spans="1:11">
      <c r="A4163">
        <v>126222</v>
      </c>
      <c r="B4163" t="s">
        <v>15929</v>
      </c>
      <c r="C4163">
        <v>50305025</v>
      </c>
      <c r="D4163" t="s">
        <v>15534</v>
      </c>
      <c r="E4163" t="s">
        <v>15554</v>
      </c>
      <c r="F4163" t="s">
        <v>15536</v>
      </c>
      <c r="G4163" t="s">
        <v>20780</v>
      </c>
      <c r="H4163" s="1">
        <v>45123.993414351855</v>
      </c>
      <c r="I4163" t="s">
        <v>15911</v>
      </c>
      <c r="J4163" s="1">
        <v>45123.993414351855</v>
      </c>
      <c r="K4163" t="s">
        <v>15911</v>
      </c>
    </row>
    <row r="4164" spans="1:11">
      <c r="A4164">
        <v>11218</v>
      </c>
      <c r="B4164" t="s">
        <v>15931</v>
      </c>
      <c r="C4164">
        <v>50830000</v>
      </c>
      <c r="D4164" t="s">
        <v>15534</v>
      </c>
      <c r="E4164" t="s">
        <v>15535</v>
      </c>
      <c r="F4164" t="s">
        <v>15536</v>
      </c>
      <c r="G4164" t="s">
        <v>20781</v>
      </c>
      <c r="H4164" s="1">
        <v>45123.997615740744</v>
      </c>
      <c r="I4164" t="s">
        <v>15911</v>
      </c>
      <c r="J4164" s="1">
        <v>45124.003206018519</v>
      </c>
      <c r="K4164" t="s">
        <v>15911</v>
      </c>
    </row>
    <row r="4165" spans="1:11">
      <c r="A4165">
        <v>11218</v>
      </c>
      <c r="B4165" t="s">
        <v>15931</v>
      </c>
      <c r="C4165">
        <v>50320000</v>
      </c>
      <c r="D4165" t="s">
        <v>15534</v>
      </c>
      <c r="E4165" t="s">
        <v>15554</v>
      </c>
      <c r="F4165" t="s">
        <v>15550</v>
      </c>
      <c r="G4165" t="s">
        <v>20782</v>
      </c>
      <c r="H4165" s="1">
        <v>45123.999513888892</v>
      </c>
      <c r="I4165" t="s">
        <v>15911</v>
      </c>
      <c r="J4165" s="1">
        <v>45123.999513888892</v>
      </c>
      <c r="K4165" t="s">
        <v>15911</v>
      </c>
    </row>
    <row r="4166" spans="1:11">
      <c r="A4166">
        <v>11214</v>
      </c>
      <c r="B4166" t="s">
        <v>20783</v>
      </c>
      <c r="C4166">
        <v>50305025</v>
      </c>
      <c r="D4166" t="s">
        <v>15534</v>
      </c>
      <c r="E4166" t="s">
        <v>15544</v>
      </c>
      <c r="F4166" t="s">
        <v>15550</v>
      </c>
      <c r="G4166" t="s">
        <v>20784</v>
      </c>
      <c r="H4166" s="1">
        <v>45124.00953703704</v>
      </c>
      <c r="I4166" t="s">
        <v>15911</v>
      </c>
      <c r="J4166" s="1">
        <v>45124.00953703704</v>
      </c>
      <c r="K4166" t="s">
        <v>15911</v>
      </c>
    </row>
    <row r="4167" spans="1:11">
      <c r="A4167">
        <v>11300</v>
      </c>
      <c r="B4167" t="s">
        <v>19529</v>
      </c>
      <c r="C4167">
        <v>50320000</v>
      </c>
      <c r="D4167" t="s">
        <v>15534</v>
      </c>
      <c r="E4167" t="s">
        <v>15554</v>
      </c>
      <c r="F4167" t="s">
        <v>15550</v>
      </c>
      <c r="G4167" t="s">
        <v>20785</v>
      </c>
      <c r="H4167" s="1">
        <v>45124.010300925926</v>
      </c>
      <c r="I4167" t="s">
        <v>15911</v>
      </c>
      <c r="J4167" s="1">
        <v>45124.010300925926</v>
      </c>
      <c r="K4167" t="s">
        <v>15911</v>
      </c>
    </row>
    <row r="4168" spans="1:11">
      <c r="A4168">
        <v>11334</v>
      </c>
      <c r="B4168" t="s">
        <v>20786</v>
      </c>
      <c r="C4168">
        <v>50320000</v>
      </c>
      <c r="D4168" t="s">
        <v>15534</v>
      </c>
      <c r="E4168" t="s">
        <v>15535</v>
      </c>
      <c r="F4168" t="s">
        <v>15536</v>
      </c>
      <c r="G4168" t="s">
        <v>3997</v>
      </c>
      <c r="H4168" s="1">
        <v>45124.218506944446</v>
      </c>
      <c r="I4168" t="s">
        <v>15944</v>
      </c>
      <c r="J4168" s="1">
        <v>45124.218506944446</v>
      </c>
      <c r="K4168" t="s">
        <v>15944</v>
      </c>
    </row>
    <row r="4169" spans="1:11">
      <c r="A4169">
        <v>59813</v>
      </c>
      <c r="B4169" t="s">
        <v>15952</v>
      </c>
      <c r="C4169">
        <v>57700060</v>
      </c>
      <c r="D4169" t="s">
        <v>15534</v>
      </c>
      <c r="E4169" t="s">
        <v>15554</v>
      </c>
      <c r="F4169" t="s">
        <v>15536</v>
      </c>
      <c r="G4169" t="s">
        <v>15953</v>
      </c>
      <c r="H4169" s="1">
        <v>45124.564398148148</v>
      </c>
      <c r="I4169" t="s">
        <v>15954</v>
      </c>
      <c r="J4169" s="1">
        <v>45124.564398148148</v>
      </c>
      <c r="K4169" t="s">
        <v>15954</v>
      </c>
    </row>
    <row r="4170" spans="1:11">
      <c r="A4170">
        <v>59813</v>
      </c>
      <c r="B4170" t="s">
        <v>15952</v>
      </c>
      <c r="C4170">
        <v>58425000</v>
      </c>
      <c r="D4170" t="s">
        <v>15534</v>
      </c>
      <c r="E4170" t="s">
        <v>15554</v>
      </c>
      <c r="F4170" t="s">
        <v>15536</v>
      </c>
      <c r="G4170" t="s">
        <v>15953</v>
      </c>
      <c r="H4170" s="1">
        <v>45124.564571759256</v>
      </c>
      <c r="I4170" t="s">
        <v>15954</v>
      </c>
      <c r="J4170" s="1">
        <v>45124.564571759256</v>
      </c>
      <c r="K4170" t="s">
        <v>15954</v>
      </c>
    </row>
    <row r="4171" spans="1:11">
      <c r="A4171">
        <v>11460</v>
      </c>
      <c r="B4171" t="s">
        <v>15539</v>
      </c>
      <c r="C4171">
        <v>50355000</v>
      </c>
      <c r="D4171" t="s">
        <v>15534</v>
      </c>
      <c r="E4171" t="s">
        <v>15554</v>
      </c>
      <c r="F4171" t="s">
        <v>15536</v>
      </c>
      <c r="G4171" t="s">
        <v>20787</v>
      </c>
      <c r="H4171" s="1">
        <v>45113.953229166669</v>
      </c>
      <c r="I4171" t="s">
        <v>15542</v>
      </c>
      <c r="J4171" s="1">
        <v>45113.953229166669</v>
      </c>
      <c r="K4171" t="s">
        <v>15542</v>
      </c>
    </row>
    <row r="4172" spans="1:11">
      <c r="A4172">
        <v>83117</v>
      </c>
      <c r="B4172" t="s">
        <v>17949</v>
      </c>
      <c r="C4172">
        <v>50321000</v>
      </c>
      <c r="D4172" t="s">
        <v>15534</v>
      </c>
      <c r="E4172" t="s">
        <v>15554</v>
      </c>
      <c r="F4172" t="s">
        <v>15550</v>
      </c>
      <c r="G4172" t="s">
        <v>20788</v>
      </c>
      <c r="H4172" s="1">
        <v>45114.683622685188</v>
      </c>
      <c r="I4172" t="s">
        <v>15588</v>
      </c>
      <c r="J4172" s="1">
        <v>45114.683622685188</v>
      </c>
      <c r="K4172" t="s">
        <v>15588</v>
      </c>
    </row>
    <row r="4173" spans="1:11">
      <c r="A4173">
        <v>11584</v>
      </c>
      <c r="B4173" t="s">
        <v>16858</v>
      </c>
      <c r="C4173">
        <v>57700010</v>
      </c>
      <c r="D4173" t="s">
        <v>15534</v>
      </c>
      <c r="E4173" t="s">
        <v>15554</v>
      </c>
      <c r="F4173" t="s">
        <v>15550</v>
      </c>
      <c r="G4173" t="s">
        <v>15641</v>
      </c>
      <c r="H4173" s="1">
        <v>45114.685335648152</v>
      </c>
      <c r="I4173" t="s">
        <v>15588</v>
      </c>
      <c r="J4173" s="1">
        <v>45114.685335648152</v>
      </c>
      <c r="K4173" t="s">
        <v>15588</v>
      </c>
    </row>
    <row r="4174" spans="1:11">
      <c r="A4174">
        <v>11584</v>
      </c>
      <c r="B4174" t="s">
        <v>16858</v>
      </c>
      <c r="C4174">
        <v>50355000</v>
      </c>
      <c r="D4174" t="s">
        <v>15534</v>
      </c>
      <c r="E4174" t="s">
        <v>15586</v>
      </c>
      <c r="F4174" t="s">
        <v>15550</v>
      </c>
      <c r="G4174" t="s">
        <v>20789</v>
      </c>
      <c r="H4174" s="1">
        <v>45114.688090277778</v>
      </c>
      <c r="I4174" t="s">
        <v>15588</v>
      </c>
      <c r="J4174" s="1">
        <v>45114.688090277778</v>
      </c>
      <c r="K4174" t="s">
        <v>15588</v>
      </c>
    </row>
    <row r="4175" spans="1:11">
      <c r="A4175">
        <v>11541</v>
      </c>
      <c r="B4175" t="s">
        <v>19537</v>
      </c>
      <c r="C4175">
        <v>57300000</v>
      </c>
      <c r="D4175" t="s">
        <v>15534</v>
      </c>
      <c r="E4175" t="s">
        <v>15554</v>
      </c>
      <c r="F4175" t="s">
        <v>15550</v>
      </c>
      <c r="G4175" t="s">
        <v>17379</v>
      </c>
      <c r="H4175" s="1">
        <v>45114.700671296298</v>
      </c>
      <c r="I4175" t="s">
        <v>15588</v>
      </c>
      <c r="J4175" s="1">
        <v>45114.700671296298</v>
      </c>
      <c r="K4175" t="s">
        <v>15588</v>
      </c>
    </row>
    <row r="4176" spans="1:11">
      <c r="A4176">
        <v>4440</v>
      </c>
      <c r="B4176" t="s">
        <v>15572</v>
      </c>
      <c r="C4176">
        <v>57700010</v>
      </c>
      <c r="D4176" t="s">
        <v>15534</v>
      </c>
      <c r="E4176" t="s">
        <v>15549</v>
      </c>
      <c r="F4176" t="s">
        <v>15550</v>
      </c>
      <c r="G4176" t="s">
        <v>14664</v>
      </c>
      <c r="H4176" s="1">
        <v>45114.717881944445</v>
      </c>
      <c r="I4176" t="s">
        <v>15573</v>
      </c>
      <c r="J4176" s="1">
        <v>45114.732164351852</v>
      </c>
      <c r="K4176" t="s">
        <v>15573</v>
      </c>
    </row>
    <row r="4177" spans="1:11">
      <c r="A4177">
        <v>4440</v>
      </c>
      <c r="B4177" t="s">
        <v>15572</v>
      </c>
      <c r="C4177">
        <v>58425000</v>
      </c>
      <c r="D4177" t="s">
        <v>15534</v>
      </c>
      <c r="E4177" t="s">
        <v>15576</v>
      </c>
      <c r="F4177" t="s">
        <v>15550</v>
      </c>
      <c r="G4177" t="s">
        <v>20790</v>
      </c>
      <c r="H4177" s="1">
        <v>45114.719756944447</v>
      </c>
      <c r="I4177" t="s">
        <v>15573</v>
      </c>
      <c r="J4177" s="1">
        <v>45114.739490740743</v>
      </c>
      <c r="K4177" t="s">
        <v>15573</v>
      </c>
    </row>
    <row r="4178" spans="1:11">
      <c r="A4178">
        <v>11796</v>
      </c>
      <c r="B4178" t="s">
        <v>15608</v>
      </c>
      <c r="C4178">
        <v>50105000</v>
      </c>
      <c r="D4178" t="s">
        <v>15534</v>
      </c>
      <c r="E4178" t="s">
        <v>15535</v>
      </c>
      <c r="F4178" t="s">
        <v>15536</v>
      </c>
      <c r="G4178" t="s">
        <v>20791</v>
      </c>
      <c r="H4178" s="1">
        <v>45114.7262962963</v>
      </c>
      <c r="I4178" t="s">
        <v>15610</v>
      </c>
      <c r="J4178" s="1">
        <v>45114.7262962963</v>
      </c>
      <c r="K4178" t="s">
        <v>15610</v>
      </c>
    </row>
    <row r="4179" spans="1:11">
      <c r="A4179">
        <v>11796</v>
      </c>
      <c r="B4179" t="s">
        <v>15608</v>
      </c>
      <c r="C4179">
        <v>57100000</v>
      </c>
      <c r="D4179" t="s">
        <v>15534</v>
      </c>
      <c r="E4179" t="s">
        <v>15576</v>
      </c>
      <c r="F4179" t="s">
        <v>15550</v>
      </c>
      <c r="G4179" t="s">
        <v>20792</v>
      </c>
      <c r="H4179" s="1">
        <v>45114.729189814818</v>
      </c>
      <c r="I4179" t="s">
        <v>15610</v>
      </c>
      <c r="J4179" s="1">
        <v>45114.729189814818</v>
      </c>
      <c r="K4179" t="s">
        <v>15610</v>
      </c>
    </row>
    <row r="4180" spans="1:11">
      <c r="A4180">
        <v>11554</v>
      </c>
      <c r="B4180" t="s">
        <v>20061</v>
      </c>
      <c r="C4180">
        <v>50915000</v>
      </c>
      <c r="D4180" t="s">
        <v>15534</v>
      </c>
      <c r="E4180" t="s">
        <v>15549</v>
      </c>
      <c r="F4180" t="s">
        <v>15550</v>
      </c>
      <c r="G4180" t="s">
        <v>15591</v>
      </c>
      <c r="H4180" s="1">
        <v>45114.740046296298</v>
      </c>
      <c r="I4180" t="s">
        <v>15588</v>
      </c>
      <c r="J4180" s="1">
        <v>45114.740046296298</v>
      </c>
      <c r="K4180" t="s">
        <v>15588</v>
      </c>
    </row>
    <row r="4181" spans="1:11">
      <c r="A4181">
        <v>11594</v>
      </c>
      <c r="B4181" t="s">
        <v>20051</v>
      </c>
      <c r="C4181">
        <v>50915000</v>
      </c>
      <c r="D4181" t="s">
        <v>15534</v>
      </c>
      <c r="E4181" t="s">
        <v>15549</v>
      </c>
      <c r="F4181" t="s">
        <v>15550</v>
      </c>
      <c r="G4181" t="s">
        <v>15591</v>
      </c>
      <c r="H4181" s="1">
        <v>45114.740486111114</v>
      </c>
      <c r="I4181" t="s">
        <v>15588</v>
      </c>
      <c r="J4181" s="1">
        <v>45114.740486111114</v>
      </c>
      <c r="K4181" t="s">
        <v>15588</v>
      </c>
    </row>
    <row r="4182" spans="1:11">
      <c r="A4182">
        <v>11575</v>
      </c>
      <c r="B4182" t="s">
        <v>20793</v>
      </c>
      <c r="C4182">
        <v>50915000</v>
      </c>
      <c r="D4182" t="s">
        <v>15534</v>
      </c>
      <c r="E4182" t="s">
        <v>15549</v>
      </c>
      <c r="F4182" t="s">
        <v>15550</v>
      </c>
      <c r="G4182" t="s">
        <v>15591</v>
      </c>
      <c r="H4182" s="1">
        <v>45114.742349537039</v>
      </c>
      <c r="I4182" t="s">
        <v>15588</v>
      </c>
      <c r="J4182" s="1">
        <v>45114.742349537039</v>
      </c>
      <c r="K4182" t="s">
        <v>15588</v>
      </c>
    </row>
    <row r="4183" spans="1:11">
      <c r="A4183">
        <v>8719</v>
      </c>
      <c r="B4183" t="s">
        <v>15625</v>
      </c>
      <c r="C4183">
        <v>50305025</v>
      </c>
      <c r="D4183" t="s">
        <v>15534</v>
      </c>
      <c r="E4183" t="s">
        <v>15554</v>
      </c>
      <c r="F4183" t="s">
        <v>15550</v>
      </c>
      <c r="G4183" t="s">
        <v>20794</v>
      </c>
      <c r="H4183" s="1">
        <v>45114.745347222219</v>
      </c>
      <c r="I4183" t="s">
        <v>15610</v>
      </c>
      <c r="J4183" s="1">
        <v>45114.745347222219</v>
      </c>
      <c r="K4183" t="s">
        <v>15610</v>
      </c>
    </row>
    <row r="4184" spans="1:11">
      <c r="A4184">
        <v>11580</v>
      </c>
      <c r="B4184" t="s">
        <v>18029</v>
      </c>
      <c r="C4184">
        <v>50321000</v>
      </c>
      <c r="D4184" t="s">
        <v>15534</v>
      </c>
      <c r="E4184" t="s">
        <v>15554</v>
      </c>
      <c r="F4184" t="s">
        <v>15550</v>
      </c>
      <c r="G4184" t="s">
        <v>15620</v>
      </c>
      <c r="H4184" s="1">
        <v>45114.752418981479</v>
      </c>
      <c r="I4184" t="s">
        <v>15588</v>
      </c>
      <c r="J4184" s="1">
        <v>45114.752418981479</v>
      </c>
      <c r="K4184" t="s">
        <v>15588</v>
      </c>
    </row>
    <row r="4185" spans="1:11">
      <c r="A4185">
        <v>8719</v>
      </c>
      <c r="B4185" t="s">
        <v>15625</v>
      </c>
      <c r="C4185">
        <v>50810000</v>
      </c>
      <c r="D4185" t="s">
        <v>15534</v>
      </c>
      <c r="E4185" t="s">
        <v>15554</v>
      </c>
      <c r="F4185" t="s">
        <v>15536</v>
      </c>
      <c r="G4185" t="s">
        <v>15613</v>
      </c>
      <c r="H4185" s="1">
        <v>45114.752453703702</v>
      </c>
      <c r="I4185" t="s">
        <v>15610</v>
      </c>
      <c r="J4185" s="1">
        <v>45114.752453703702</v>
      </c>
      <c r="K4185" t="s">
        <v>15610</v>
      </c>
    </row>
    <row r="4186" spans="1:11">
      <c r="A4186">
        <v>20486</v>
      </c>
      <c r="B4186" t="s">
        <v>17553</v>
      </c>
      <c r="C4186">
        <v>50321000</v>
      </c>
      <c r="D4186" t="s">
        <v>15534</v>
      </c>
      <c r="E4186" t="s">
        <v>15554</v>
      </c>
      <c r="F4186" t="s">
        <v>15550</v>
      </c>
      <c r="G4186" t="s">
        <v>15620</v>
      </c>
      <c r="H4186" s="1">
        <v>45114.754259259258</v>
      </c>
      <c r="I4186" t="s">
        <v>15588</v>
      </c>
      <c r="J4186" s="1">
        <v>45114.754259259258</v>
      </c>
      <c r="K4186" t="s">
        <v>15588</v>
      </c>
    </row>
    <row r="4187" spans="1:11">
      <c r="A4187">
        <v>11585</v>
      </c>
      <c r="B4187" t="s">
        <v>20795</v>
      </c>
      <c r="C4187">
        <v>50321000</v>
      </c>
      <c r="D4187" t="s">
        <v>15534</v>
      </c>
      <c r="E4187" t="s">
        <v>15554</v>
      </c>
      <c r="F4187" t="s">
        <v>15550</v>
      </c>
      <c r="G4187" t="s">
        <v>15620</v>
      </c>
      <c r="H4187" s="1">
        <v>45114.754571759258</v>
      </c>
      <c r="I4187" t="s">
        <v>15588</v>
      </c>
      <c r="J4187" s="1">
        <v>45114.754571759258</v>
      </c>
      <c r="K4187" t="s">
        <v>15588</v>
      </c>
    </row>
    <row r="4188" spans="1:11">
      <c r="A4188">
        <v>9022</v>
      </c>
      <c r="B4188" t="s">
        <v>17097</v>
      </c>
      <c r="C4188">
        <v>50290000</v>
      </c>
      <c r="D4188" t="s">
        <v>15534</v>
      </c>
      <c r="E4188" t="s">
        <v>15554</v>
      </c>
      <c r="F4188" t="s">
        <v>15550</v>
      </c>
      <c r="G4188" t="s">
        <v>20796</v>
      </c>
      <c r="H4188" s="1">
        <v>45114.754791666666</v>
      </c>
      <c r="I4188" t="s">
        <v>15578</v>
      </c>
      <c r="J4188" s="1">
        <v>45119.052824074075</v>
      </c>
      <c r="K4188" t="s">
        <v>15578</v>
      </c>
    </row>
    <row r="4189" spans="1:11">
      <c r="A4189">
        <v>8719</v>
      </c>
      <c r="B4189" t="s">
        <v>15625</v>
      </c>
      <c r="C4189">
        <v>50321000</v>
      </c>
      <c r="D4189" t="s">
        <v>15534</v>
      </c>
      <c r="E4189" t="s">
        <v>15554</v>
      </c>
      <c r="F4189" t="s">
        <v>15536</v>
      </c>
      <c r="G4189" t="s">
        <v>19591</v>
      </c>
      <c r="H4189" s="1">
        <v>45114.756516203706</v>
      </c>
      <c r="I4189" t="s">
        <v>15610</v>
      </c>
      <c r="J4189" s="1">
        <v>45114.756516203706</v>
      </c>
      <c r="K4189" t="s">
        <v>15610</v>
      </c>
    </row>
    <row r="4190" spans="1:11">
      <c r="A4190">
        <v>8513</v>
      </c>
      <c r="B4190" t="s">
        <v>15634</v>
      </c>
      <c r="C4190">
        <v>50321000</v>
      </c>
      <c r="D4190" t="s">
        <v>15534</v>
      </c>
      <c r="E4190" t="s">
        <v>15554</v>
      </c>
      <c r="F4190" t="s">
        <v>15536</v>
      </c>
      <c r="G4190" t="s">
        <v>19591</v>
      </c>
      <c r="H4190" s="1">
        <v>45114.772615740738</v>
      </c>
      <c r="I4190" t="s">
        <v>15610</v>
      </c>
      <c r="J4190" s="1">
        <v>45114.772615740738</v>
      </c>
      <c r="K4190" t="s">
        <v>15610</v>
      </c>
    </row>
    <row r="4191" spans="1:11">
      <c r="A4191">
        <v>7695</v>
      </c>
      <c r="B4191" t="s">
        <v>20797</v>
      </c>
      <c r="C4191">
        <v>50290000</v>
      </c>
      <c r="D4191" t="s">
        <v>15534</v>
      </c>
      <c r="E4191" t="s">
        <v>15554</v>
      </c>
      <c r="F4191" t="s">
        <v>15536</v>
      </c>
      <c r="G4191" t="s">
        <v>20798</v>
      </c>
      <c r="H4191" s="1">
        <v>45114.783530092594</v>
      </c>
      <c r="I4191" t="s">
        <v>15584</v>
      </c>
      <c r="J4191" s="1">
        <v>45114.783530092594</v>
      </c>
      <c r="K4191" t="s">
        <v>15584</v>
      </c>
    </row>
    <row r="4192" spans="1:11">
      <c r="A4192">
        <v>11248</v>
      </c>
      <c r="B4192" t="s">
        <v>19551</v>
      </c>
      <c r="C4192">
        <v>50320000</v>
      </c>
      <c r="D4192" t="s">
        <v>15534</v>
      </c>
      <c r="E4192" t="s">
        <v>15535</v>
      </c>
      <c r="F4192" t="s">
        <v>15550</v>
      </c>
      <c r="G4192" t="s">
        <v>19552</v>
      </c>
      <c r="H4192" s="1">
        <v>45114.78533564815</v>
      </c>
      <c r="I4192" t="s">
        <v>15584</v>
      </c>
      <c r="J4192" s="1">
        <v>45114.78533564815</v>
      </c>
      <c r="K4192" t="s">
        <v>15584</v>
      </c>
    </row>
    <row r="4193" spans="1:11">
      <c r="A4193">
        <v>11812</v>
      </c>
      <c r="B4193" t="s">
        <v>20799</v>
      </c>
      <c r="C4193">
        <v>50366000</v>
      </c>
      <c r="D4193" t="s">
        <v>15534</v>
      </c>
      <c r="E4193" t="s">
        <v>15554</v>
      </c>
      <c r="F4193" t="s">
        <v>15536</v>
      </c>
      <c r="G4193" t="s">
        <v>20800</v>
      </c>
      <c r="H4193" s="1">
        <v>45114.794270833336</v>
      </c>
      <c r="I4193" t="s">
        <v>15661</v>
      </c>
      <c r="J4193" s="1">
        <v>45114.794270833336</v>
      </c>
      <c r="K4193" t="s">
        <v>15661</v>
      </c>
    </row>
    <row r="4194" spans="1:11">
      <c r="A4194">
        <v>11820</v>
      </c>
      <c r="B4194" t="s">
        <v>15671</v>
      </c>
      <c r="C4194">
        <v>55300000</v>
      </c>
      <c r="D4194" t="s">
        <v>15534</v>
      </c>
      <c r="E4194" t="s">
        <v>15544</v>
      </c>
      <c r="F4194" t="s">
        <v>15550</v>
      </c>
      <c r="G4194" t="s">
        <v>20801</v>
      </c>
      <c r="H4194" s="1">
        <v>45114.797453703701</v>
      </c>
      <c r="I4194" t="s">
        <v>15673</v>
      </c>
      <c r="J4194" s="1">
        <v>45121.564768518518</v>
      </c>
      <c r="K4194" t="s">
        <v>15673</v>
      </c>
    </row>
    <row r="4195" spans="1:11">
      <c r="A4195">
        <v>11820</v>
      </c>
      <c r="B4195" t="s">
        <v>15671</v>
      </c>
      <c r="C4195">
        <v>50515000</v>
      </c>
      <c r="D4195" t="s">
        <v>15534</v>
      </c>
      <c r="E4195" t="s">
        <v>15687</v>
      </c>
      <c r="F4195" t="s">
        <v>15550</v>
      </c>
      <c r="G4195" t="s">
        <v>20802</v>
      </c>
      <c r="H4195" s="1">
        <v>45114.798414351855</v>
      </c>
      <c r="I4195" t="s">
        <v>15673</v>
      </c>
      <c r="J4195" s="1">
        <v>45114.798414351855</v>
      </c>
      <c r="K4195" t="s">
        <v>15673</v>
      </c>
    </row>
    <row r="4196" spans="1:11">
      <c r="A4196">
        <v>8513</v>
      </c>
      <c r="B4196" t="s">
        <v>15634</v>
      </c>
      <c r="C4196">
        <v>50305025</v>
      </c>
      <c r="D4196" t="s">
        <v>15534</v>
      </c>
      <c r="E4196" t="s">
        <v>15554</v>
      </c>
      <c r="F4196" t="s">
        <v>15536</v>
      </c>
      <c r="G4196" t="s">
        <v>20803</v>
      </c>
      <c r="H4196" s="1">
        <v>45114.807118055556</v>
      </c>
      <c r="I4196" t="s">
        <v>15610</v>
      </c>
      <c r="J4196" s="1">
        <v>45114.807118055556</v>
      </c>
      <c r="K4196" t="s">
        <v>15610</v>
      </c>
    </row>
    <row r="4197" spans="1:11">
      <c r="A4197">
        <v>8724</v>
      </c>
      <c r="B4197" t="s">
        <v>20804</v>
      </c>
      <c r="C4197">
        <v>50305028</v>
      </c>
      <c r="D4197" t="s">
        <v>15534</v>
      </c>
      <c r="E4197" t="s">
        <v>15554</v>
      </c>
      <c r="F4197" t="s">
        <v>15550</v>
      </c>
      <c r="G4197" t="s">
        <v>15802</v>
      </c>
      <c r="H4197" s="1">
        <v>45114.814108796294</v>
      </c>
      <c r="I4197" t="s">
        <v>15610</v>
      </c>
      <c r="J4197" s="1">
        <v>45114.814108796294</v>
      </c>
      <c r="K4197" t="s">
        <v>15610</v>
      </c>
    </row>
    <row r="4198" spans="1:11">
      <c r="A4198">
        <v>8724</v>
      </c>
      <c r="B4198" t="s">
        <v>20804</v>
      </c>
      <c r="C4198">
        <v>50905006</v>
      </c>
      <c r="D4198" t="s">
        <v>15534</v>
      </c>
      <c r="E4198" t="s">
        <v>15554</v>
      </c>
      <c r="F4198" t="s">
        <v>15536</v>
      </c>
      <c r="G4198" t="s">
        <v>20805</v>
      </c>
      <c r="H4198" s="1">
        <v>45114.818194444444</v>
      </c>
      <c r="I4198" t="s">
        <v>15610</v>
      </c>
      <c r="J4198" s="1">
        <v>45114.818194444444</v>
      </c>
      <c r="K4198" t="s">
        <v>15610</v>
      </c>
    </row>
    <row r="4199" spans="1:11">
      <c r="A4199">
        <v>11805</v>
      </c>
      <c r="B4199" t="s">
        <v>15678</v>
      </c>
      <c r="C4199">
        <v>50320000</v>
      </c>
      <c r="D4199" t="s">
        <v>15534</v>
      </c>
      <c r="E4199" t="s">
        <v>15554</v>
      </c>
      <c r="F4199" t="s">
        <v>15550</v>
      </c>
      <c r="G4199" t="s">
        <v>19560</v>
      </c>
      <c r="H4199" s="1">
        <v>45114.819837962961</v>
      </c>
      <c r="I4199" t="s">
        <v>15661</v>
      </c>
      <c r="J4199" s="1">
        <v>45114.819837962961</v>
      </c>
      <c r="K4199" t="s">
        <v>15661</v>
      </c>
    </row>
    <row r="4200" spans="1:11">
      <c r="A4200">
        <v>11815</v>
      </c>
      <c r="B4200" t="s">
        <v>19562</v>
      </c>
      <c r="C4200">
        <v>50320000</v>
      </c>
      <c r="D4200" t="s">
        <v>15534</v>
      </c>
      <c r="E4200" t="s">
        <v>15554</v>
      </c>
      <c r="F4200" t="s">
        <v>15550</v>
      </c>
      <c r="G4200" t="s">
        <v>19560</v>
      </c>
      <c r="H4200" s="1">
        <v>45114.82</v>
      </c>
      <c r="I4200" t="s">
        <v>15661</v>
      </c>
      <c r="J4200" s="1">
        <v>45114.82</v>
      </c>
      <c r="K4200" t="s">
        <v>15661</v>
      </c>
    </row>
    <row r="4201" spans="1:11">
      <c r="A4201">
        <v>82975</v>
      </c>
      <c r="B4201" t="s">
        <v>15675</v>
      </c>
      <c r="C4201">
        <v>55700000</v>
      </c>
      <c r="D4201" t="s">
        <v>15534</v>
      </c>
      <c r="E4201" t="s">
        <v>15576</v>
      </c>
      <c r="F4201" t="s">
        <v>15550</v>
      </c>
      <c r="G4201" t="s">
        <v>20806</v>
      </c>
      <c r="H4201" s="1">
        <v>45114.823506944442</v>
      </c>
      <c r="I4201" t="s">
        <v>15610</v>
      </c>
      <c r="J4201" s="1">
        <v>45114.823506944442</v>
      </c>
      <c r="K4201" t="s">
        <v>15610</v>
      </c>
    </row>
    <row r="4202" spans="1:11">
      <c r="A4202">
        <v>82975</v>
      </c>
      <c r="B4202" t="s">
        <v>15675</v>
      </c>
      <c r="C4202">
        <v>50810000</v>
      </c>
      <c r="D4202" t="s">
        <v>15534</v>
      </c>
      <c r="E4202" t="s">
        <v>15554</v>
      </c>
      <c r="F4202" t="s">
        <v>15536</v>
      </c>
      <c r="G4202" t="s">
        <v>15613</v>
      </c>
      <c r="H4202" s="1">
        <v>45114.825208333335</v>
      </c>
      <c r="I4202" t="s">
        <v>15610</v>
      </c>
      <c r="J4202" s="1">
        <v>45114.825208333335</v>
      </c>
      <c r="K4202" t="s">
        <v>15610</v>
      </c>
    </row>
    <row r="4203" spans="1:11">
      <c r="A4203">
        <v>82975</v>
      </c>
      <c r="B4203" t="s">
        <v>15675</v>
      </c>
      <c r="C4203">
        <v>51210000</v>
      </c>
      <c r="D4203" t="s">
        <v>15534</v>
      </c>
      <c r="E4203" t="s">
        <v>15576</v>
      </c>
      <c r="F4203" t="s">
        <v>15550</v>
      </c>
      <c r="G4203" t="s">
        <v>20807</v>
      </c>
      <c r="H4203" s="1">
        <v>45114.827488425923</v>
      </c>
      <c r="I4203" t="s">
        <v>15610</v>
      </c>
      <c r="J4203" s="1">
        <v>45114.827488425923</v>
      </c>
      <c r="K4203" t="s">
        <v>15610</v>
      </c>
    </row>
    <row r="4204" spans="1:11">
      <c r="A4204">
        <v>8720</v>
      </c>
      <c r="B4204" t="s">
        <v>20808</v>
      </c>
      <c r="C4204">
        <v>50810000</v>
      </c>
      <c r="D4204" t="s">
        <v>15534</v>
      </c>
      <c r="E4204" t="s">
        <v>15554</v>
      </c>
      <c r="F4204" t="s">
        <v>15536</v>
      </c>
      <c r="G4204" t="s">
        <v>15613</v>
      </c>
      <c r="H4204" s="1">
        <v>45114.832453703704</v>
      </c>
      <c r="I4204" t="s">
        <v>15610</v>
      </c>
      <c r="J4204" s="1">
        <v>45114.832453703704</v>
      </c>
      <c r="K4204" t="s">
        <v>15610</v>
      </c>
    </row>
    <row r="4205" spans="1:11">
      <c r="A4205">
        <v>8720</v>
      </c>
      <c r="B4205" t="s">
        <v>20808</v>
      </c>
      <c r="C4205">
        <v>50305028</v>
      </c>
      <c r="D4205" t="s">
        <v>15534</v>
      </c>
      <c r="E4205" t="s">
        <v>15554</v>
      </c>
      <c r="F4205" t="s">
        <v>15550</v>
      </c>
      <c r="G4205" t="s">
        <v>15802</v>
      </c>
      <c r="H4205" s="1">
        <v>45114.832824074074</v>
      </c>
      <c r="I4205" t="s">
        <v>15610</v>
      </c>
      <c r="J4205" s="1">
        <v>45114.832824074074</v>
      </c>
      <c r="K4205" t="s">
        <v>15610</v>
      </c>
    </row>
    <row r="4206" spans="1:11">
      <c r="A4206">
        <v>9213</v>
      </c>
      <c r="B4206" t="s">
        <v>15680</v>
      </c>
      <c r="C4206">
        <v>51220000</v>
      </c>
      <c r="D4206" t="s">
        <v>15534</v>
      </c>
      <c r="E4206" t="s">
        <v>15576</v>
      </c>
      <c r="F4206" t="s">
        <v>15550</v>
      </c>
      <c r="G4206" t="s">
        <v>20809</v>
      </c>
      <c r="H4206" s="1">
        <v>45114.838310185187</v>
      </c>
      <c r="I4206" t="s">
        <v>15661</v>
      </c>
      <c r="J4206" s="1">
        <v>45114.838310185187</v>
      </c>
      <c r="K4206" t="s">
        <v>15661</v>
      </c>
    </row>
    <row r="4207" spans="1:11">
      <c r="A4207">
        <v>82963</v>
      </c>
      <c r="B4207" t="s">
        <v>15699</v>
      </c>
      <c r="C4207">
        <v>50365000</v>
      </c>
      <c r="D4207" t="s">
        <v>15534</v>
      </c>
      <c r="E4207" t="s">
        <v>15554</v>
      </c>
      <c r="F4207" t="s">
        <v>15536</v>
      </c>
      <c r="G4207" t="s">
        <v>20810</v>
      </c>
      <c r="H4207" s="1">
        <v>45114.846145833333</v>
      </c>
      <c r="I4207" t="s">
        <v>15610</v>
      </c>
      <c r="J4207" s="1">
        <v>45114.846145833333</v>
      </c>
      <c r="K4207" t="s">
        <v>15610</v>
      </c>
    </row>
    <row r="4208" spans="1:11">
      <c r="A4208">
        <v>9465</v>
      </c>
      <c r="B4208" t="s">
        <v>20811</v>
      </c>
      <c r="C4208">
        <v>50915000</v>
      </c>
      <c r="D4208" t="s">
        <v>15534</v>
      </c>
      <c r="E4208" t="s">
        <v>15549</v>
      </c>
      <c r="F4208" t="s">
        <v>15550</v>
      </c>
      <c r="G4208" t="s">
        <v>15706</v>
      </c>
      <c r="H4208" s="1">
        <v>45114.846168981479</v>
      </c>
      <c r="I4208" t="s">
        <v>15707</v>
      </c>
      <c r="J4208" s="1">
        <v>45114.846168981479</v>
      </c>
      <c r="K4208" t="s">
        <v>15707</v>
      </c>
    </row>
    <row r="4209" spans="1:11">
      <c r="A4209">
        <v>11657</v>
      </c>
      <c r="B4209" t="s">
        <v>20634</v>
      </c>
      <c r="C4209">
        <v>50915000</v>
      </c>
      <c r="D4209" t="s">
        <v>15534</v>
      </c>
      <c r="E4209" t="s">
        <v>15549</v>
      </c>
      <c r="F4209" t="s">
        <v>15550</v>
      </c>
      <c r="G4209" t="s">
        <v>15706</v>
      </c>
      <c r="H4209" s="1">
        <v>45114.852685185186</v>
      </c>
      <c r="I4209" t="s">
        <v>15707</v>
      </c>
      <c r="J4209" s="1">
        <v>45114.852685185186</v>
      </c>
      <c r="K4209" t="s">
        <v>15707</v>
      </c>
    </row>
    <row r="4210" spans="1:11">
      <c r="A4210">
        <v>9016</v>
      </c>
      <c r="B4210" t="s">
        <v>15691</v>
      </c>
      <c r="C4210">
        <v>50366000</v>
      </c>
      <c r="D4210" t="s">
        <v>15534</v>
      </c>
      <c r="E4210" t="s">
        <v>15544</v>
      </c>
      <c r="F4210" t="s">
        <v>15550</v>
      </c>
      <c r="G4210" t="s">
        <v>20812</v>
      </c>
      <c r="H4210" s="1">
        <v>45114.856145833335</v>
      </c>
      <c r="I4210" t="s">
        <v>15661</v>
      </c>
      <c r="J4210" s="1">
        <v>45114.856145833335</v>
      </c>
      <c r="K4210" t="s">
        <v>15661</v>
      </c>
    </row>
    <row r="4211" spans="1:11">
      <c r="A4211">
        <v>9017</v>
      </c>
      <c r="B4211" t="s">
        <v>19570</v>
      </c>
      <c r="C4211">
        <v>50366000</v>
      </c>
      <c r="D4211" t="s">
        <v>15534</v>
      </c>
      <c r="E4211" t="s">
        <v>15544</v>
      </c>
      <c r="F4211" t="s">
        <v>15550</v>
      </c>
      <c r="G4211" t="s">
        <v>20813</v>
      </c>
      <c r="H4211" s="1">
        <v>45114.868356481478</v>
      </c>
      <c r="I4211" t="s">
        <v>15661</v>
      </c>
      <c r="J4211" s="1">
        <v>45114.868356481478</v>
      </c>
      <c r="K4211" t="s">
        <v>15661</v>
      </c>
    </row>
    <row r="4212" spans="1:11">
      <c r="A4212">
        <v>20779</v>
      </c>
      <c r="B4212" t="s">
        <v>15745</v>
      </c>
      <c r="C4212">
        <v>50105000</v>
      </c>
      <c r="D4212" t="s">
        <v>15534</v>
      </c>
      <c r="E4212" t="s">
        <v>15535</v>
      </c>
      <c r="F4212" t="s">
        <v>15550</v>
      </c>
      <c r="G4212" t="s">
        <v>20814</v>
      </c>
      <c r="H4212" s="1">
        <v>45114.873391203706</v>
      </c>
      <c r="I4212" t="s">
        <v>15661</v>
      </c>
      <c r="J4212" s="1">
        <v>45114.873391203706</v>
      </c>
      <c r="K4212" t="s">
        <v>15661</v>
      </c>
    </row>
    <row r="4213" spans="1:11">
      <c r="A4213">
        <v>20779</v>
      </c>
      <c r="B4213" t="s">
        <v>15745</v>
      </c>
      <c r="C4213">
        <v>50305025</v>
      </c>
      <c r="D4213" t="s">
        <v>15534</v>
      </c>
      <c r="E4213" t="s">
        <v>15544</v>
      </c>
      <c r="F4213" t="s">
        <v>15550</v>
      </c>
      <c r="G4213" t="s">
        <v>20815</v>
      </c>
      <c r="H4213" s="1">
        <v>45114.874224537038</v>
      </c>
      <c r="I4213" t="s">
        <v>15661</v>
      </c>
      <c r="J4213" s="1">
        <v>45114.874224537038</v>
      </c>
      <c r="K4213" t="s">
        <v>15661</v>
      </c>
    </row>
    <row r="4214" spans="1:11">
      <c r="A4214">
        <v>20779</v>
      </c>
      <c r="B4214" t="s">
        <v>15745</v>
      </c>
      <c r="C4214">
        <v>50515000</v>
      </c>
      <c r="D4214" t="s">
        <v>15534</v>
      </c>
      <c r="E4214" t="s">
        <v>15554</v>
      </c>
      <c r="F4214" t="s">
        <v>15536</v>
      </c>
      <c r="G4214" t="s">
        <v>20816</v>
      </c>
      <c r="H4214" s="1">
        <v>45114.877187500002</v>
      </c>
      <c r="I4214" t="s">
        <v>15661</v>
      </c>
      <c r="J4214" s="1">
        <v>45114.877187500002</v>
      </c>
      <c r="K4214" t="s">
        <v>15661</v>
      </c>
    </row>
    <row r="4215" spans="1:11">
      <c r="A4215">
        <v>20780</v>
      </c>
      <c r="B4215" t="s">
        <v>19559</v>
      </c>
      <c r="C4215">
        <v>55300000</v>
      </c>
      <c r="D4215" t="s">
        <v>15534</v>
      </c>
      <c r="E4215" t="s">
        <v>15544</v>
      </c>
      <c r="F4215" t="s">
        <v>15550</v>
      </c>
      <c r="G4215" t="s">
        <v>20817</v>
      </c>
      <c r="H4215" s="1">
        <v>45114.878506944442</v>
      </c>
      <c r="I4215" t="s">
        <v>15661</v>
      </c>
      <c r="J4215" s="1">
        <v>45114.878923611112</v>
      </c>
      <c r="K4215" t="s">
        <v>15661</v>
      </c>
    </row>
    <row r="4216" spans="1:11">
      <c r="A4216">
        <v>9020</v>
      </c>
      <c r="B4216" t="s">
        <v>19587</v>
      </c>
      <c r="C4216">
        <v>51220000</v>
      </c>
      <c r="D4216" t="s">
        <v>15534</v>
      </c>
      <c r="E4216" t="s">
        <v>15540</v>
      </c>
      <c r="F4216" t="s">
        <v>15536</v>
      </c>
      <c r="G4216" t="s">
        <v>20818</v>
      </c>
      <c r="H4216" s="1">
        <v>45114.881053240744</v>
      </c>
      <c r="I4216" t="s">
        <v>15578</v>
      </c>
      <c r="J4216" s="1">
        <v>45119.057256944441</v>
      </c>
      <c r="K4216" t="s">
        <v>15578</v>
      </c>
    </row>
    <row r="4217" spans="1:11">
      <c r="A4217">
        <v>126127</v>
      </c>
      <c r="B4217" t="s">
        <v>15567</v>
      </c>
      <c r="C4217">
        <v>51220000</v>
      </c>
      <c r="D4217" t="s">
        <v>15534</v>
      </c>
      <c r="E4217" t="s">
        <v>15554</v>
      </c>
      <c r="F4217" t="s">
        <v>15550</v>
      </c>
      <c r="G4217" t="s">
        <v>15559</v>
      </c>
      <c r="H4217" s="1">
        <v>45114.883530092593</v>
      </c>
      <c r="I4217" t="s">
        <v>15552</v>
      </c>
      <c r="J4217" s="1">
        <v>45114.883530092593</v>
      </c>
      <c r="K4217" t="s">
        <v>15552</v>
      </c>
    </row>
    <row r="4218" spans="1:11">
      <c r="A4218">
        <v>20782</v>
      </c>
      <c r="B4218" t="s">
        <v>15751</v>
      </c>
      <c r="C4218">
        <v>51210000</v>
      </c>
      <c r="D4218" t="s">
        <v>15534</v>
      </c>
      <c r="E4218" t="s">
        <v>15576</v>
      </c>
      <c r="F4218" t="s">
        <v>15536</v>
      </c>
      <c r="G4218" t="s">
        <v>20819</v>
      </c>
      <c r="H4218" s="1">
        <v>45114.884386574071</v>
      </c>
      <c r="I4218" t="s">
        <v>15661</v>
      </c>
      <c r="J4218" s="1">
        <v>45114.884386574071</v>
      </c>
      <c r="K4218" t="s">
        <v>15661</v>
      </c>
    </row>
    <row r="4219" spans="1:11">
      <c r="A4219">
        <v>11794</v>
      </c>
      <c r="B4219" t="s">
        <v>15759</v>
      </c>
      <c r="C4219">
        <v>50355000</v>
      </c>
      <c r="D4219" t="s">
        <v>15534</v>
      </c>
      <c r="E4219" t="s">
        <v>15549</v>
      </c>
      <c r="F4219" t="s">
        <v>15550</v>
      </c>
      <c r="G4219" t="s">
        <v>20820</v>
      </c>
      <c r="H4219" s="1">
        <v>45114.890868055554</v>
      </c>
      <c r="I4219" t="s">
        <v>15610</v>
      </c>
      <c r="J4219" s="1">
        <v>45114.890868055554</v>
      </c>
      <c r="K4219" t="s">
        <v>15610</v>
      </c>
    </row>
    <row r="4220" spans="1:11">
      <c r="A4220">
        <v>11003</v>
      </c>
      <c r="B4220" t="s">
        <v>15765</v>
      </c>
      <c r="C4220">
        <v>50305025</v>
      </c>
      <c r="D4220" t="s">
        <v>15534</v>
      </c>
      <c r="E4220" t="s">
        <v>15544</v>
      </c>
      <c r="F4220" t="s">
        <v>15550</v>
      </c>
      <c r="G4220" t="s">
        <v>20821</v>
      </c>
      <c r="H4220" s="1">
        <v>45114.893865740742</v>
      </c>
      <c r="I4220" t="s">
        <v>15610</v>
      </c>
      <c r="J4220" s="1">
        <v>45114.893865740742</v>
      </c>
      <c r="K4220" t="s">
        <v>15610</v>
      </c>
    </row>
    <row r="4221" spans="1:11">
      <c r="A4221">
        <v>20780</v>
      </c>
      <c r="B4221" t="s">
        <v>19559</v>
      </c>
      <c r="C4221">
        <v>51220000</v>
      </c>
      <c r="D4221" t="s">
        <v>15534</v>
      </c>
      <c r="E4221" t="s">
        <v>15586</v>
      </c>
      <c r="F4221" t="s">
        <v>15536</v>
      </c>
      <c r="G4221" t="s">
        <v>20822</v>
      </c>
      <c r="H4221" s="1">
        <v>45114.895381944443</v>
      </c>
      <c r="I4221" t="s">
        <v>15661</v>
      </c>
      <c r="J4221" s="1">
        <v>45114.895381944443</v>
      </c>
      <c r="K4221" t="s">
        <v>15661</v>
      </c>
    </row>
    <row r="4222" spans="1:11">
      <c r="A4222">
        <v>9174</v>
      </c>
      <c r="B4222" t="s">
        <v>15770</v>
      </c>
      <c r="C4222">
        <v>51220000</v>
      </c>
      <c r="D4222" t="s">
        <v>15534</v>
      </c>
      <c r="E4222" t="s">
        <v>15554</v>
      </c>
      <c r="F4222" t="s">
        <v>15550</v>
      </c>
      <c r="G4222" t="s">
        <v>20823</v>
      </c>
      <c r="H4222" s="1">
        <v>45114.901631944442</v>
      </c>
      <c r="I4222" t="s">
        <v>15610</v>
      </c>
      <c r="J4222" s="1">
        <v>45114.901631944442</v>
      </c>
      <c r="K4222" t="s">
        <v>15610</v>
      </c>
    </row>
    <row r="4223" spans="1:11">
      <c r="A4223">
        <v>9174</v>
      </c>
      <c r="B4223" t="s">
        <v>15770</v>
      </c>
      <c r="C4223">
        <v>50390000</v>
      </c>
      <c r="D4223" t="s">
        <v>15534</v>
      </c>
      <c r="E4223" t="s">
        <v>15586</v>
      </c>
      <c r="F4223" t="s">
        <v>15550</v>
      </c>
      <c r="G4223" t="s">
        <v>20824</v>
      </c>
      <c r="H4223" s="1">
        <v>45114.904456018521</v>
      </c>
      <c r="I4223" t="s">
        <v>15610</v>
      </c>
      <c r="J4223" s="1">
        <v>45114.904456018521</v>
      </c>
      <c r="K4223" t="s">
        <v>15610</v>
      </c>
    </row>
    <row r="4224" spans="1:11">
      <c r="A4224">
        <v>9174</v>
      </c>
      <c r="B4224" t="s">
        <v>15770</v>
      </c>
      <c r="C4224">
        <v>50905006</v>
      </c>
      <c r="D4224" t="s">
        <v>15534</v>
      </c>
      <c r="E4224" t="s">
        <v>15554</v>
      </c>
      <c r="F4224" t="s">
        <v>15550</v>
      </c>
      <c r="G4224" t="s">
        <v>20825</v>
      </c>
      <c r="H4224" s="1">
        <v>45114.905682870369</v>
      </c>
      <c r="I4224" t="s">
        <v>15610</v>
      </c>
      <c r="J4224" s="1">
        <v>45114.905682870369</v>
      </c>
      <c r="K4224" t="s">
        <v>15610</v>
      </c>
    </row>
    <row r="4225" spans="1:11">
      <c r="A4225">
        <v>126128</v>
      </c>
      <c r="B4225" t="s">
        <v>15808</v>
      </c>
      <c r="C4225">
        <v>50810000</v>
      </c>
      <c r="D4225" t="s">
        <v>15534</v>
      </c>
      <c r="E4225" t="s">
        <v>15554</v>
      </c>
      <c r="F4225" t="s">
        <v>15536</v>
      </c>
      <c r="G4225" t="s">
        <v>15568</v>
      </c>
      <c r="H4225" s="1">
        <v>45114.925856481481</v>
      </c>
      <c r="I4225" t="s">
        <v>15552</v>
      </c>
      <c r="J4225" s="1">
        <v>45114.925856481481</v>
      </c>
      <c r="K4225" t="s">
        <v>15552</v>
      </c>
    </row>
    <row r="4226" spans="1:11">
      <c r="A4226">
        <v>11648</v>
      </c>
      <c r="B4226" t="s">
        <v>15701</v>
      </c>
      <c r="C4226">
        <v>51210000</v>
      </c>
      <c r="D4226" t="s">
        <v>15534</v>
      </c>
      <c r="E4226" t="s">
        <v>15554</v>
      </c>
      <c r="F4226" t="s">
        <v>15550</v>
      </c>
      <c r="G4226" t="s">
        <v>20826</v>
      </c>
      <c r="H4226" s="1">
        <v>45114.928182870368</v>
      </c>
      <c r="I4226" t="s">
        <v>15703</v>
      </c>
      <c r="J4226" s="1">
        <v>45114.928182870368</v>
      </c>
      <c r="K4226" t="s">
        <v>15703</v>
      </c>
    </row>
    <row r="4227" spans="1:11">
      <c r="A4227">
        <v>11001</v>
      </c>
      <c r="B4227" t="s">
        <v>15798</v>
      </c>
      <c r="C4227">
        <v>50905010</v>
      </c>
      <c r="D4227" t="s">
        <v>15534</v>
      </c>
      <c r="E4227" t="s">
        <v>15586</v>
      </c>
      <c r="F4227" t="s">
        <v>15550</v>
      </c>
      <c r="G4227" t="s">
        <v>20827</v>
      </c>
      <c r="H4227" s="1">
        <v>45114.941655092596</v>
      </c>
      <c r="I4227" t="s">
        <v>15610</v>
      </c>
      <c r="J4227" s="1">
        <v>45114.941655092596</v>
      </c>
      <c r="K4227" t="s">
        <v>15610</v>
      </c>
    </row>
    <row r="4228" spans="1:11">
      <c r="A4228">
        <v>11650</v>
      </c>
      <c r="B4228" t="s">
        <v>19605</v>
      </c>
      <c r="C4228">
        <v>50905010</v>
      </c>
      <c r="D4228" t="s">
        <v>15534</v>
      </c>
      <c r="E4228" t="s">
        <v>15544</v>
      </c>
      <c r="F4228" t="s">
        <v>15550</v>
      </c>
      <c r="G4228" t="s">
        <v>20828</v>
      </c>
      <c r="H4228" s="1">
        <v>45114.985844907409</v>
      </c>
      <c r="I4228" t="s">
        <v>15703</v>
      </c>
      <c r="J4228" s="1">
        <v>45114.985844907409</v>
      </c>
      <c r="K4228" t="s">
        <v>15703</v>
      </c>
    </row>
    <row r="4229" spans="1:11">
      <c r="A4229">
        <v>3009</v>
      </c>
      <c r="B4229" t="s">
        <v>15811</v>
      </c>
      <c r="C4229">
        <v>51425006</v>
      </c>
      <c r="D4229" t="s">
        <v>15534</v>
      </c>
      <c r="E4229" t="s">
        <v>15544</v>
      </c>
      <c r="F4229" t="s">
        <v>15550</v>
      </c>
      <c r="G4229" t="s">
        <v>20829</v>
      </c>
      <c r="H4229" s="1">
        <v>45115.016192129631</v>
      </c>
      <c r="I4229" t="s">
        <v>15598</v>
      </c>
      <c r="J4229" s="1">
        <v>45115.016192129631</v>
      </c>
      <c r="K4229" t="s">
        <v>15598</v>
      </c>
    </row>
    <row r="4230" spans="1:11">
      <c r="A4230">
        <v>10781</v>
      </c>
      <c r="B4230" t="s">
        <v>20830</v>
      </c>
      <c r="C4230">
        <v>57300010</v>
      </c>
      <c r="D4230" t="s">
        <v>15534</v>
      </c>
      <c r="E4230" t="s">
        <v>15554</v>
      </c>
      <c r="F4230" t="s">
        <v>15550</v>
      </c>
      <c r="G4230" t="s">
        <v>20831</v>
      </c>
      <c r="H4230" s="1">
        <v>45115.04996527778</v>
      </c>
      <c r="I4230" t="s">
        <v>15598</v>
      </c>
      <c r="J4230" s="1">
        <v>45115.04996527778</v>
      </c>
      <c r="K4230" t="s">
        <v>15598</v>
      </c>
    </row>
    <row r="4231" spans="1:11">
      <c r="A4231">
        <v>99478</v>
      </c>
      <c r="B4231" t="s">
        <v>19484</v>
      </c>
      <c r="C4231">
        <v>51210000</v>
      </c>
      <c r="D4231" t="s">
        <v>15534</v>
      </c>
      <c r="E4231" t="s">
        <v>15549</v>
      </c>
      <c r="F4231" t="s">
        <v>15536</v>
      </c>
      <c r="G4231" t="s">
        <v>3357</v>
      </c>
      <c r="H4231" s="1">
        <v>45122.855474537035</v>
      </c>
      <c r="I4231" t="s">
        <v>15821</v>
      </c>
      <c r="J4231" s="1">
        <v>45122.855474537035</v>
      </c>
      <c r="K4231" t="s">
        <v>15821</v>
      </c>
    </row>
    <row r="4232" spans="1:11">
      <c r="A4232">
        <v>20438</v>
      </c>
      <c r="B4232" t="s">
        <v>15822</v>
      </c>
      <c r="C4232">
        <v>50321000</v>
      </c>
      <c r="D4232" t="s">
        <v>15534</v>
      </c>
      <c r="E4232" t="s">
        <v>15544</v>
      </c>
      <c r="F4232" t="s">
        <v>15536</v>
      </c>
      <c r="G4232" t="s">
        <v>15823</v>
      </c>
      <c r="H4232" s="1">
        <v>45122.876747685186</v>
      </c>
      <c r="I4232" t="s">
        <v>15821</v>
      </c>
      <c r="J4232" s="1">
        <v>45122.876747685186</v>
      </c>
      <c r="K4232" t="s">
        <v>15821</v>
      </c>
    </row>
    <row r="4233" spans="1:11">
      <c r="A4233">
        <v>20418</v>
      </c>
      <c r="B4233" t="s">
        <v>19489</v>
      </c>
      <c r="C4233">
        <v>50366000</v>
      </c>
      <c r="D4233" t="s">
        <v>15534</v>
      </c>
      <c r="E4233" t="s">
        <v>15544</v>
      </c>
      <c r="F4233" t="s">
        <v>15536</v>
      </c>
      <c r="G4233" t="s">
        <v>7371</v>
      </c>
      <c r="H4233" s="1">
        <v>45122.877789351849</v>
      </c>
      <c r="I4233" t="s">
        <v>15821</v>
      </c>
      <c r="J4233" s="1">
        <v>45122.877789351849</v>
      </c>
      <c r="K4233" t="s">
        <v>15821</v>
      </c>
    </row>
    <row r="4234" spans="1:11">
      <c r="A4234">
        <v>20421</v>
      </c>
      <c r="B4234" t="s">
        <v>15824</v>
      </c>
      <c r="C4234">
        <v>50321000</v>
      </c>
      <c r="D4234" t="s">
        <v>15534</v>
      </c>
      <c r="E4234" t="s">
        <v>15535</v>
      </c>
      <c r="F4234" t="s">
        <v>15536</v>
      </c>
      <c r="G4234" t="s">
        <v>20832</v>
      </c>
      <c r="H4234" s="1">
        <v>45122.882222222222</v>
      </c>
      <c r="I4234" t="s">
        <v>15821</v>
      </c>
      <c r="J4234" s="1">
        <v>45122.882222222222</v>
      </c>
      <c r="K4234" t="s">
        <v>15821</v>
      </c>
    </row>
    <row r="4235" spans="1:11">
      <c r="A4235">
        <v>99476</v>
      </c>
      <c r="B4235" t="s">
        <v>15825</v>
      </c>
      <c r="C4235">
        <v>50515000</v>
      </c>
      <c r="D4235" t="s">
        <v>15534</v>
      </c>
      <c r="E4235" t="s">
        <v>15586</v>
      </c>
      <c r="F4235" t="s">
        <v>15536</v>
      </c>
      <c r="G4235" t="s">
        <v>8524</v>
      </c>
      <c r="H4235" s="1">
        <v>45122.885428240741</v>
      </c>
      <c r="I4235" t="s">
        <v>15821</v>
      </c>
      <c r="J4235" s="1">
        <v>45122.885428240741</v>
      </c>
      <c r="K4235" t="s">
        <v>15821</v>
      </c>
    </row>
    <row r="4236" spans="1:11">
      <c r="A4236">
        <v>11148</v>
      </c>
      <c r="B4236" t="s">
        <v>15826</v>
      </c>
      <c r="C4236">
        <v>50321000</v>
      </c>
      <c r="D4236" t="s">
        <v>15534</v>
      </c>
      <c r="E4236" t="s">
        <v>15554</v>
      </c>
      <c r="F4236" t="s">
        <v>15550</v>
      </c>
      <c r="G4236" t="s">
        <v>20833</v>
      </c>
      <c r="H4236" s="1">
        <v>45122.893912037034</v>
      </c>
      <c r="I4236" t="s">
        <v>15821</v>
      </c>
      <c r="J4236" s="1">
        <v>45122.893912037034</v>
      </c>
      <c r="K4236" t="s">
        <v>15821</v>
      </c>
    </row>
    <row r="4237" spans="1:11">
      <c r="A4237">
        <v>11136</v>
      </c>
      <c r="B4237" t="s">
        <v>19490</v>
      </c>
      <c r="C4237">
        <v>50320000</v>
      </c>
      <c r="D4237" t="s">
        <v>15534</v>
      </c>
      <c r="E4237" t="s">
        <v>15544</v>
      </c>
      <c r="F4237" t="s">
        <v>15550</v>
      </c>
      <c r="G4237" t="s">
        <v>3920</v>
      </c>
      <c r="H4237" s="1">
        <v>45122.894560185188</v>
      </c>
      <c r="I4237" t="s">
        <v>15821</v>
      </c>
      <c r="J4237" s="1">
        <v>45122.894560185188</v>
      </c>
      <c r="K4237" t="s">
        <v>15821</v>
      </c>
    </row>
    <row r="4238" spans="1:11">
      <c r="A4238">
        <v>11137</v>
      </c>
      <c r="B4238" t="s">
        <v>20748</v>
      </c>
      <c r="C4238">
        <v>50320000</v>
      </c>
      <c r="D4238" t="s">
        <v>15534</v>
      </c>
      <c r="E4238" t="s">
        <v>15544</v>
      </c>
      <c r="F4238" t="s">
        <v>15550</v>
      </c>
      <c r="G4238" t="s">
        <v>3920</v>
      </c>
      <c r="H4238" s="1">
        <v>45122.896238425928</v>
      </c>
      <c r="I4238" t="s">
        <v>15821</v>
      </c>
      <c r="J4238" s="1">
        <v>45122.896238425928</v>
      </c>
      <c r="K4238" t="s">
        <v>15821</v>
      </c>
    </row>
    <row r="4239" spans="1:11">
      <c r="A4239">
        <v>11147</v>
      </c>
      <c r="B4239" t="s">
        <v>15827</v>
      </c>
      <c r="C4239">
        <v>57300000</v>
      </c>
      <c r="D4239" t="s">
        <v>15534</v>
      </c>
      <c r="E4239" t="s">
        <v>15554</v>
      </c>
      <c r="F4239" t="s">
        <v>15550</v>
      </c>
      <c r="G4239" t="s">
        <v>20834</v>
      </c>
      <c r="H4239" s="1">
        <v>45122.905833333331</v>
      </c>
      <c r="I4239" t="s">
        <v>15821</v>
      </c>
      <c r="J4239" s="1">
        <v>45122.905833333331</v>
      </c>
      <c r="K4239" t="s">
        <v>15821</v>
      </c>
    </row>
    <row r="4240" spans="1:11">
      <c r="A4240">
        <v>20420</v>
      </c>
      <c r="B4240" t="s">
        <v>15829</v>
      </c>
      <c r="C4240">
        <v>51220000</v>
      </c>
      <c r="D4240" t="s">
        <v>15534</v>
      </c>
      <c r="E4240" t="s">
        <v>15586</v>
      </c>
      <c r="F4240" t="s">
        <v>15536</v>
      </c>
      <c r="G4240" t="s">
        <v>20835</v>
      </c>
      <c r="H4240" s="1">
        <v>45122.912187499998</v>
      </c>
      <c r="I4240" t="s">
        <v>15821</v>
      </c>
      <c r="J4240" s="1">
        <v>45122.912187499998</v>
      </c>
      <c r="K4240" t="s">
        <v>15821</v>
      </c>
    </row>
    <row r="4241" spans="1:11">
      <c r="A4241">
        <v>20444</v>
      </c>
      <c r="B4241" t="s">
        <v>15830</v>
      </c>
      <c r="C4241">
        <v>51220000</v>
      </c>
      <c r="D4241" t="s">
        <v>15534</v>
      </c>
      <c r="E4241" t="s">
        <v>15586</v>
      </c>
      <c r="F4241" t="s">
        <v>15536</v>
      </c>
      <c r="G4241" t="s">
        <v>20836</v>
      </c>
      <c r="H4241" s="1">
        <v>45122.934224537035</v>
      </c>
      <c r="I4241" t="s">
        <v>15821</v>
      </c>
      <c r="J4241" s="1">
        <v>45122.934224537035</v>
      </c>
      <c r="K4241" t="s">
        <v>15821</v>
      </c>
    </row>
    <row r="4242" spans="1:11">
      <c r="A4242">
        <v>20438</v>
      </c>
      <c r="B4242" t="s">
        <v>15822</v>
      </c>
      <c r="C4242">
        <v>57700010</v>
      </c>
      <c r="D4242" t="s">
        <v>15534</v>
      </c>
      <c r="E4242" t="s">
        <v>15554</v>
      </c>
      <c r="F4242" t="s">
        <v>15550</v>
      </c>
      <c r="G4242" t="s">
        <v>20837</v>
      </c>
      <c r="H4242" s="1">
        <v>45122.984675925924</v>
      </c>
      <c r="I4242" t="s">
        <v>15821</v>
      </c>
      <c r="J4242" s="1">
        <v>45122.984675925924</v>
      </c>
      <c r="K4242" t="s">
        <v>15821</v>
      </c>
    </row>
    <row r="4243" spans="1:11">
      <c r="A4243">
        <v>10894</v>
      </c>
      <c r="B4243" t="s">
        <v>15842</v>
      </c>
      <c r="C4243">
        <v>50810000</v>
      </c>
      <c r="D4243" t="s">
        <v>15534</v>
      </c>
      <c r="E4243" t="s">
        <v>15540</v>
      </c>
      <c r="F4243" t="s">
        <v>15550</v>
      </c>
      <c r="G4243" t="s">
        <v>20838</v>
      </c>
      <c r="H4243" s="1">
        <v>45123.087453703702</v>
      </c>
      <c r="I4243" t="s">
        <v>15838</v>
      </c>
      <c r="J4243" s="1">
        <v>45123.087453703702</v>
      </c>
      <c r="K4243" t="s">
        <v>15838</v>
      </c>
    </row>
    <row r="4244" spans="1:11">
      <c r="A4244">
        <v>10894</v>
      </c>
      <c r="B4244" t="s">
        <v>15842</v>
      </c>
      <c r="C4244">
        <v>58200002</v>
      </c>
      <c r="D4244" t="s">
        <v>15534</v>
      </c>
      <c r="E4244" t="s">
        <v>15549</v>
      </c>
      <c r="F4244" t="s">
        <v>15550</v>
      </c>
      <c r="G4244" t="s">
        <v>20839</v>
      </c>
      <c r="H4244" s="1">
        <v>45123.093877314815</v>
      </c>
      <c r="I4244" t="s">
        <v>15838</v>
      </c>
      <c r="J4244" s="1">
        <v>45123.093877314815</v>
      </c>
      <c r="K4244" t="s">
        <v>15838</v>
      </c>
    </row>
    <row r="4245" spans="1:11">
      <c r="A4245">
        <v>10894</v>
      </c>
      <c r="B4245" t="s">
        <v>15842</v>
      </c>
      <c r="C4245">
        <v>50305028</v>
      </c>
      <c r="D4245" t="s">
        <v>15534</v>
      </c>
      <c r="E4245" t="s">
        <v>15554</v>
      </c>
      <c r="F4245" t="s">
        <v>15536</v>
      </c>
      <c r="G4245" t="s">
        <v>20840</v>
      </c>
      <c r="H4245" s="1">
        <v>45123.100115740737</v>
      </c>
      <c r="I4245" t="s">
        <v>15838</v>
      </c>
      <c r="J4245" s="1">
        <v>45123.100115740737</v>
      </c>
      <c r="K4245" t="s">
        <v>15838</v>
      </c>
    </row>
    <row r="4246" spans="1:11">
      <c r="A4246">
        <v>10894</v>
      </c>
      <c r="B4246" t="s">
        <v>15842</v>
      </c>
      <c r="C4246">
        <v>50305021</v>
      </c>
      <c r="D4246" t="s">
        <v>15534</v>
      </c>
      <c r="E4246" t="s">
        <v>15544</v>
      </c>
      <c r="F4246" t="s">
        <v>15550</v>
      </c>
      <c r="G4246" t="s">
        <v>20841</v>
      </c>
      <c r="H4246" s="1">
        <v>45123.101064814815</v>
      </c>
      <c r="I4246" t="s">
        <v>15838</v>
      </c>
      <c r="J4246" s="1">
        <v>45123.101064814815</v>
      </c>
      <c r="K4246" t="s">
        <v>15838</v>
      </c>
    </row>
    <row r="4247" spans="1:11">
      <c r="A4247">
        <v>10894</v>
      </c>
      <c r="B4247" t="s">
        <v>15842</v>
      </c>
      <c r="C4247">
        <v>57300022</v>
      </c>
      <c r="D4247" t="s">
        <v>15534</v>
      </c>
      <c r="E4247" t="s">
        <v>15544</v>
      </c>
      <c r="F4247" t="s">
        <v>15536</v>
      </c>
      <c r="G4247" t="s">
        <v>20842</v>
      </c>
      <c r="H4247" s="1">
        <v>45123.10565972222</v>
      </c>
      <c r="I4247" t="s">
        <v>15838</v>
      </c>
      <c r="J4247" s="1">
        <v>45123.10565972222</v>
      </c>
      <c r="K4247" t="s">
        <v>15838</v>
      </c>
    </row>
    <row r="4248" spans="1:11">
      <c r="A4248">
        <v>10733</v>
      </c>
      <c r="B4248" t="s">
        <v>15852</v>
      </c>
      <c r="C4248">
        <v>50905006</v>
      </c>
      <c r="D4248" t="s">
        <v>15534</v>
      </c>
      <c r="E4248" t="s">
        <v>15554</v>
      </c>
      <c r="F4248" t="s">
        <v>15536</v>
      </c>
      <c r="G4248" t="s">
        <v>15849</v>
      </c>
      <c r="H4248" s="1">
        <v>45123.663981481484</v>
      </c>
      <c r="I4248" t="s">
        <v>15850</v>
      </c>
      <c r="J4248" s="1">
        <v>45123.663981481484</v>
      </c>
      <c r="K4248" t="s">
        <v>15850</v>
      </c>
    </row>
    <row r="4249" spans="1:11">
      <c r="A4249">
        <v>10730</v>
      </c>
      <c r="B4249" t="s">
        <v>20843</v>
      </c>
      <c r="C4249">
        <v>50305028</v>
      </c>
      <c r="D4249" t="s">
        <v>15534</v>
      </c>
      <c r="E4249" t="s">
        <v>15554</v>
      </c>
      <c r="F4249" t="s">
        <v>15536</v>
      </c>
      <c r="G4249" t="s">
        <v>15849</v>
      </c>
      <c r="H4249" s="1">
        <v>45123.665416666663</v>
      </c>
      <c r="I4249" t="s">
        <v>15850</v>
      </c>
      <c r="J4249" s="1">
        <v>45123.665416666663</v>
      </c>
      <c r="K4249" t="s">
        <v>15850</v>
      </c>
    </row>
    <row r="4250" spans="1:11">
      <c r="A4250">
        <v>10733</v>
      </c>
      <c r="B4250" t="s">
        <v>15852</v>
      </c>
      <c r="C4250">
        <v>51220000</v>
      </c>
      <c r="D4250" t="s">
        <v>15534</v>
      </c>
      <c r="E4250" t="s">
        <v>15554</v>
      </c>
      <c r="F4250" t="s">
        <v>15536</v>
      </c>
      <c r="G4250" t="s">
        <v>15861</v>
      </c>
      <c r="H4250" s="1">
        <v>45123.671435185184</v>
      </c>
      <c r="I4250" t="s">
        <v>15850</v>
      </c>
      <c r="J4250" s="1">
        <v>45123.671435185184</v>
      </c>
      <c r="K4250" t="s">
        <v>15850</v>
      </c>
    </row>
    <row r="4251" spans="1:11">
      <c r="A4251">
        <v>126157</v>
      </c>
      <c r="B4251" t="s">
        <v>18415</v>
      </c>
      <c r="C4251">
        <v>50366000</v>
      </c>
      <c r="D4251" t="s">
        <v>15534</v>
      </c>
      <c r="E4251" t="s">
        <v>15544</v>
      </c>
      <c r="F4251" t="s">
        <v>15550</v>
      </c>
      <c r="G4251" t="s">
        <v>20844</v>
      </c>
      <c r="H4251" s="1">
        <v>45123.686006944445</v>
      </c>
      <c r="I4251" t="s">
        <v>15846</v>
      </c>
      <c r="J4251" s="1">
        <v>45123.686006944445</v>
      </c>
      <c r="K4251" t="s">
        <v>15846</v>
      </c>
    </row>
    <row r="4252" spans="1:11">
      <c r="A4252">
        <v>126158</v>
      </c>
      <c r="B4252" t="s">
        <v>15866</v>
      </c>
      <c r="C4252">
        <v>50321000</v>
      </c>
      <c r="D4252" t="s">
        <v>15534</v>
      </c>
      <c r="E4252" t="s">
        <v>15544</v>
      </c>
      <c r="F4252" t="s">
        <v>15550</v>
      </c>
      <c r="G4252" t="s">
        <v>20845</v>
      </c>
      <c r="H4252" s="1">
        <v>45123.691562499997</v>
      </c>
      <c r="I4252" t="s">
        <v>15846</v>
      </c>
      <c r="J4252" s="1">
        <v>45123.691562499997</v>
      </c>
      <c r="K4252" t="s">
        <v>15846</v>
      </c>
    </row>
    <row r="4253" spans="1:11">
      <c r="A4253">
        <v>126158</v>
      </c>
      <c r="B4253" t="s">
        <v>15866</v>
      </c>
      <c r="C4253">
        <v>57300021</v>
      </c>
      <c r="D4253" t="s">
        <v>15534</v>
      </c>
      <c r="E4253" t="s">
        <v>15544</v>
      </c>
      <c r="F4253" t="s">
        <v>15550</v>
      </c>
      <c r="G4253" t="s">
        <v>20846</v>
      </c>
      <c r="H4253" s="1">
        <v>45123.694907407407</v>
      </c>
      <c r="I4253" t="s">
        <v>15846</v>
      </c>
      <c r="J4253" s="1">
        <v>45123.694907407407</v>
      </c>
      <c r="K4253" t="s">
        <v>15846</v>
      </c>
    </row>
    <row r="4254" spans="1:11">
      <c r="A4254">
        <v>126159</v>
      </c>
      <c r="B4254" t="s">
        <v>15868</v>
      </c>
      <c r="C4254">
        <v>57300000</v>
      </c>
      <c r="D4254" t="s">
        <v>15534</v>
      </c>
      <c r="E4254" t="s">
        <v>15544</v>
      </c>
      <c r="F4254" t="s">
        <v>15536</v>
      </c>
      <c r="G4254" t="s">
        <v>18416</v>
      </c>
      <c r="H4254" s="1">
        <v>45123.698368055557</v>
      </c>
      <c r="I4254" t="s">
        <v>15846</v>
      </c>
      <c r="J4254" s="1">
        <v>45123.698368055557</v>
      </c>
      <c r="K4254" t="s">
        <v>15846</v>
      </c>
    </row>
    <row r="4255" spans="1:11">
      <c r="A4255">
        <v>126160</v>
      </c>
      <c r="B4255" t="s">
        <v>19502</v>
      </c>
      <c r="C4255">
        <v>50321000</v>
      </c>
      <c r="D4255" t="s">
        <v>15534</v>
      </c>
      <c r="E4255" t="s">
        <v>15544</v>
      </c>
      <c r="F4255" t="s">
        <v>15550</v>
      </c>
      <c r="G4255" t="s">
        <v>20847</v>
      </c>
      <c r="H4255" s="1">
        <v>45123.703738425924</v>
      </c>
      <c r="I4255" t="s">
        <v>15846</v>
      </c>
      <c r="J4255" s="1">
        <v>45123.703738425924</v>
      </c>
      <c r="K4255" t="s">
        <v>15846</v>
      </c>
    </row>
    <row r="4256" spans="1:11">
      <c r="A4256">
        <v>126160</v>
      </c>
      <c r="B4256" t="s">
        <v>19502</v>
      </c>
      <c r="C4256">
        <v>50355000</v>
      </c>
      <c r="D4256" t="s">
        <v>15534</v>
      </c>
      <c r="E4256" t="s">
        <v>15544</v>
      </c>
      <c r="F4256" t="s">
        <v>15536</v>
      </c>
      <c r="G4256" t="s">
        <v>15869</v>
      </c>
      <c r="H4256" s="1">
        <v>45123.703935185185</v>
      </c>
      <c r="I4256" t="s">
        <v>15846</v>
      </c>
      <c r="J4256" s="1">
        <v>45123.703935185185</v>
      </c>
      <c r="K4256" t="s">
        <v>15846</v>
      </c>
    </row>
    <row r="4257" spans="1:11">
      <c r="A4257">
        <v>126160</v>
      </c>
      <c r="B4257" t="s">
        <v>19502</v>
      </c>
      <c r="C4257">
        <v>51210000</v>
      </c>
      <c r="D4257" t="s">
        <v>15534</v>
      </c>
      <c r="E4257" t="s">
        <v>15576</v>
      </c>
      <c r="F4257" t="s">
        <v>15550</v>
      </c>
      <c r="G4257" t="s">
        <v>19504</v>
      </c>
      <c r="H4257" s="1">
        <v>45123.704629629632</v>
      </c>
      <c r="I4257" t="s">
        <v>15846</v>
      </c>
      <c r="J4257" s="1">
        <v>45123.704629629632</v>
      </c>
      <c r="K4257" t="s">
        <v>15846</v>
      </c>
    </row>
    <row r="4258" spans="1:11">
      <c r="A4258">
        <v>126163</v>
      </c>
      <c r="B4258" t="s">
        <v>19505</v>
      </c>
      <c r="C4258">
        <v>50905006</v>
      </c>
      <c r="D4258" t="s">
        <v>15534</v>
      </c>
      <c r="E4258" t="s">
        <v>15544</v>
      </c>
      <c r="F4258" t="s">
        <v>15536</v>
      </c>
      <c r="G4258" t="s">
        <v>20848</v>
      </c>
      <c r="H4258" s="1">
        <v>45123.708668981482</v>
      </c>
      <c r="I4258" t="s">
        <v>15846</v>
      </c>
      <c r="J4258" s="1">
        <v>45123.708668981482</v>
      </c>
      <c r="K4258" t="s">
        <v>15846</v>
      </c>
    </row>
    <row r="4259" spans="1:11">
      <c r="A4259">
        <v>126155</v>
      </c>
      <c r="B4259" t="s">
        <v>15870</v>
      </c>
      <c r="C4259">
        <v>50905006</v>
      </c>
      <c r="D4259" t="s">
        <v>15534</v>
      </c>
      <c r="E4259" t="s">
        <v>15554</v>
      </c>
      <c r="F4259" t="s">
        <v>15536</v>
      </c>
      <c r="G4259" t="s">
        <v>20849</v>
      </c>
      <c r="H4259" s="1">
        <v>45123.713136574072</v>
      </c>
      <c r="I4259" t="s">
        <v>15872</v>
      </c>
      <c r="J4259" s="1">
        <v>45123.713136574072</v>
      </c>
      <c r="K4259" t="s">
        <v>15872</v>
      </c>
    </row>
    <row r="4260" spans="1:11">
      <c r="A4260">
        <v>126241</v>
      </c>
      <c r="B4260" t="s">
        <v>16322</v>
      </c>
      <c r="C4260">
        <v>50350000</v>
      </c>
      <c r="D4260" t="s">
        <v>15534</v>
      </c>
      <c r="E4260" t="s">
        <v>15535</v>
      </c>
      <c r="F4260" t="s">
        <v>15536</v>
      </c>
      <c r="G4260" t="s">
        <v>20850</v>
      </c>
      <c r="H4260" s="1">
        <v>45123.720381944448</v>
      </c>
      <c r="I4260" t="s">
        <v>15872</v>
      </c>
      <c r="J4260" s="1">
        <v>45123.720381944448</v>
      </c>
      <c r="K4260" t="s">
        <v>15872</v>
      </c>
    </row>
    <row r="4261" spans="1:11">
      <c r="A4261">
        <v>126241</v>
      </c>
      <c r="B4261" t="s">
        <v>16322</v>
      </c>
      <c r="C4261">
        <v>52003000</v>
      </c>
      <c r="D4261" t="s">
        <v>15534</v>
      </c>
      <c r="E4261" t="s">
        <v>15535</v>
      </c>
      <c r="F4261" t="s">
        <v>15536</v>
      </c>
      <c r="G4261" t="s">
        <v>20851</v>
      </c>
      <c r="H4261" s="1">
        <v>45123.722361111111</v>
      </c>
      <c r="I4261" t="s">
        <v>15872</v>
      </c>
      <c r="J4261" s="1">
        <v>45123.722361111111</v>
      </c>
      <c r="K4261" t="s">
        <v>15872</v>
      </c>
    </row>
    <row r="4262" spans="1:11">
      <c r="A4262">
        <v>126254</v>
      </c>
      <c r="B4262" t="s">
        <v>15874</v>
      </c>
      <c r="C4262">
        <v>51220000</v>
      </c>
      <c r="D4262" t="s">
        <v>15534</v>
      </c>
      <c r="E4262" t="s">
        <v>15576</v>
      </c>
      <c r="F4262" t="s">
        <v>15550</v>
      </c>
      <c r="G4262" t="s">
        <v>20852</v>
      </c>
      <c r="H4262" s="1">
        <v>45123.723310185182</v>
      </c>
      <c r="I4262" t="s">
        <v>15872</v>
      </c>
      <c r="J4262" s="1">
        <v>45123.723310185182</v>
      </c>
      <c r="K4262" t="s">
        <v>15872</v>
      </c>
    </row>
    <row r="4263" spans="1:11">
      <c r="A4263">
        <v>20773</v>
      </c>
      <c r="B4263" t="s">
        <v>17408</v>
      </c>
      <c r="C4263">
        <v>50915000</v>
      </c>
      <c r="D4263" t="s">
        <v>15534</v>
      </c>
      <c r="E4263" t="s">
        <v>15549</v>
      </c>
      <c r="F4263" t="s">
        <v>15550</v>
      </c>
      <c r="G4263" t="s">
        <v>15893</v>
      </c>
      <c r="H4263" s="1">
        <v>45123.846365740741</v>
      </c>
      <c r="I4263" t="s">
        <v>15884</v>
      </c>
      <c r="J4263" s="1">
        <v>45123.846365740741</v>
      </c>
      <c r="K4263" t="s">
        <v>15884</v>
      </c>
    </row>
    <row r="4264" spans="1:11">
      <c r="A4264">
        <v>126030</v>
      </c>
      <c r="B4264" t="s">
        <v>15877</v>
      </c>
      <c r="C4264">
        <v>50830000</v>
      </c>
      <c r="D4264" t="s">
        <v>15534</v>
      </c>
      <c r="E4264" t="s">
        <v>15586</v>
      </c>
      <c r="F4264" t="s">
        <v>15536</v>
      </c>
      <c r="G4264" t="s">
        <v>20853</v>
      </c>
      <c r="H4264" s="1">
        <v>45123.847615740742</v>
      </c>
      <c r="I4264" t="s">
        <v>15879</v>
      </c>
      <c r="J4264" s="1">
        <v>45123.847615740742</v>
      </c>
      <c r="K4264" t="s">
        <v>15879</v>
      </c>
    </row>
    <row r="4265" spans="1:11">
      <c r="A4265">
        <v>126030</v>
      </c>
      <c r="B4265" t="s">
        <v>15877</v>
      </c>
      <c r="C4265">
        <v>50255000</v>
      </c>
      <c r="D4265" t="s">
        <v>15534</v>
      </c>
      <c r="E4265" t="s">
        <v>15554</v>
      </c>
      <c r="F4265" t="s">
        <v>15550</v>
      </c>
      <c r="G4265" t="s">
        <v>20854</v>
      </c>
      <c r="H4265" s="1">
        <v>45123.848136574074</v>
      </c>
      <c r="I4265" t="s">
        <v>15879</v>
      </c>
      <c r="J4265" s="1">
        <v>45123.848136574074</v>
      </c>
      <c r="K4265" t="s">
        <v>15879</v>
      </c>
    </row>
    <row r="4266" spans="1:11">
      <c r="A4266">
        <v>43401</v>
      </c>
      <c r="B4266" t="s">
        <v>18385</v>
      </c>
      <c r="C4266">
        <v>51220000</v>
      </c>
      <c r="D4266" t="s">
        <v>15534</v>
      </c>
      <c r="E4266" t="s">
        <v>15554</v>
      </c>
      <c r="F4266" t="s">
        <v>15550</v>
      </c>
      <c r="G4266" t="s">
        <v>20855</v>
      </c>
      <c r="H4266" s="1">
        <v>45123.850613425922</v>
      </c>
      <c r="I4266" t="s">
        <v>15884</v>
      </c>
      <c r="J4266" s="1">
        <v>45123.850613425922</v>
      </c>
      <c r="K4266" t="s">
        <v>15884</v>
      </c>
    </row>
    <row r="4267" spans="1:11">
      <c r="A4267">
        <v>20777</v>
      </c>
      <c r="B4267" t="s">
        <v>19514</v>
      </c>
      <c r="C4267">
        <v>50905000</v>
      </c>
      <c r="D4267" t="s">
        <v>15534</v>
      </c>
      <c r="E4267" t="s">
        <v>15540</v>
      </c>
      <c r="F4267" t="s">
        <v>15550</v>
      </c>
      <c r="G4267" t="s">
        <v>18381</v>
      </c>
      <c r="H4267" s="1">
        <v>45123.853263888886</v>
      </c>
      <c r="I4267" t="s">
        <v>15884</v>
      </c>
      <c r="J4267" s="1">
        <v>45123.853263888886</v>
      </c>
      <c r="K4267" t="s">
        <v>15884</v>
      </c>
    </row>
    <row r="4268" spans="1:11">
      <c r="A4268">
        <v>43404</v>
      </c>
      <c r="B4268" t="s">
        <v>19515</v>
      </c>
      <c r="C4268">
        <v>50915000</v>
      </c>
      <c r="D4268" t="s">
        <v>15534</v>
      </c>
      <c r="E4268" t="s">
        <v>15554</v>
      </c>
      <c r="F4268" t="s">
        <v>15550</v>
      </c>
      <c r="G4268" t="s">
        <v>20856</v>
      </c>
      <c r="H4268" s="1">
        <v>45123.856053240743</v>
      </c>
      <c r="I4268" t="s">
        <v>15884</v>
      </c>
      <c r="J4268" s="1">
        <v>45123.856053240743</v>
      </c>
      <c r="K4268" t="s">
        <v>15884</v>
      </c>
    </row>
    <row r="4269" spans="1:11">
      <c r="A4269">
        <v>126113</v>
      </c>
      <c r="B4269" t="s">
        <v>15903</v>
      </c>
      <c r="C4269">
        <v>50825000</v>
      </c>
      <c r="D4269" t="s">
        <v>15534</v>
      </c>
      <c r="E4269" t="s">
        <v>15535</v>
      </c>
      <c r="F4269" t="s">
        <v>15536</v>
      </c>
      <c r="G4269" t="s">
        <v>20857</v>
      </c>
      <c r="H4269" s="1">
        <v>45123.872442129628</v>
      </c>
      <c r="I4269" t="s">
        <v>15879</v>
      </c>
      <c r="J4269" s="1">
        <v>45123.872442129628</v>
      </c>
      <c r="K4269" t="s">
        <v>15879</v>
      </c>
    </row>
    <row r="4270" spans="1:11">
      <c r="A4270">
        <v>126113</v>
      </c>
      <c r="B4270" t="s">
        <v>15903</v>
      </c>
      <c r="C4270">
        <v>51230000</v>
      </c>
      <c r="D4270" t="s">
        <v>15534</v>
      </c>
      <c r="E4270" t="s">
        <v>15549</v>
      </c>
      <c r="F4270" t="s">
        <v>15550</v>
      </c>
      <c r="G4270" t="s">
        <v>20858</v>
      </c>
      <c r="H4270" s="1">
        <v>45123.874305555553</v>
      </c>
      <c r="I4270" t="s">
        <v>15879</v>
      </c>
      <c r="J4270" s="1">
        <v>45123.874305555553</v>
      </c>
      <c r="K4270" t="s">
        <v>15879</v>
      </c>
    </row>
    <row r="4271" spans="1:11">
      <c r="A4271">
        <v>126113</v>
      </c>
      <c r="B4271" t="s">
        <v>15903</v>
      </c>
      <c r="C4271">
        <v>50310000</v>
      </c>
      <c r="D4271" t="s">
        <v>15534</v>
      </c>
      <c r="E4271" t="s">
        <v>15554</v>
      </c>
      <c r="F4271" t="s">
        <v>15550</v>
      </c>
      <c r="G4271" t="s">
        <v>20859</v>
      </c>
      <c r="H4271" s="1">
        <v>45123.875439814816</v>
      </c>
      <c r="I4271" t="s">
        <v>15879</v>
      </c>
      <c r="J4271" s="1">
        <v>45123.875439814816</v>
      </c>
      <c r="K4271" t="s">
        <v>15879</v>
      </c>
    </row>
    <row r="4272" spans="1:11">
      <c r="A4272">
        <v>126113</v>
      </c>
      <c r="B4272" t="s">
        <v>15903</v>
      </c>
      <c r="C4272">
        <v>50110000</v>
      </c>
      <c r="D4272" t="s">
        <v>15534</v>
      </c>
      <c r="E4272" t="s">
        <v>15554</v>
      </c>
      <c r="F4272" t="s">
        <v>15550</v>
      </c>
      <c r="G4272" t="s">
        <v>20860</v>
      </c>
      <c r="H4272" s="1">
        <v>45123.876377314817</v>
      </c>
      <c r="I4272" t="s">
        <v>15879</v>
      </c>
      <c r="J4272" s="1">
        <v>45123.876377314817</v>
      </c>
      <c r="K4272" t="s">
        <v>15879</v>
      </c>
    </row>
    <row r="4273" spans="1:11">
      <c r="A4273">
        <v>126082</v>
      </c>
      <c r="B4273" t="s">
        <v>15909</v>
      </c>
      <c r="C4273">
        <v>58425000</v>
      </c>
      <c r="D4273" t="s">
        <v>15534</v>
      </c>
      <c r="E4273" t="s">
        <v>15535</v>
      </c>
      <c r="F4273" t="s">
        <v>15536</v>
      </c>
      <c r="G4273" t="s">
        <v>20861</v>
      </c>
      <c r="H4273" s="1">
        <v>45123.905914351853</v>
      </c>
      <c r="I4273" t="s">
        <v>15911</v>
      </c>
      <c r="J4273" s="1">
        <v>45123.905914351853</v>
      </c>
      <c r="K4273" t="s">
        <v>15911</v>
      </c>
    </row>
    <row r="4274" spans="1:11">
      <c r="A4274">
        <v>126113</v>
      </c>
      <c r="B4274" t="s">
        <v>15903</v>
      </c>
      <c r="C4274">
        <v>50321000</v>
      </c>
      <c r="D4274" t="s">
        <v>15534</v>
      </c>
      <c r="E4274" t="s">
        <v>15549</v>
      </c>
      <c r="F4274" t="s">
        <v>15550</v>
      </c>
      <c r="G4274" t="s">
        <v>20862</v>
      </c>
      <c r="H4274" s="1">
        <v>45123.907372685186</v>
      </c>
      <c r="I4274" t="s">
        <v>15879</v>
      </c>
      <c r="J4274" s="1">
        <v>45123.907372685186</v>
      </c>
      <c r="K4274" t="s">
        <v>15879</v>
      </c>
    </row>
    <row r="4275" spans="1:11">
      <c r="A4275">
        <v>10894</v>
      </c>
      <c r="B4275" t="s">
        <v>15842</v>
      </c>
      <c r="C4275">
        <v>57800000</v>
      </c>
      <c r="D4275" t="s">
        <v>15534</v>
      </c>
      <c r="E4275" t="s">
        <v>15586</v>
      </c>
      <c r="F4275" t="s">
        <v>15536</v>
      </c>
      <c r="G4275" t="s">
        <v>20863</v>
      </c>
      <c r="H4275" s="1">
        <v>45123.92869212963</v>
      </c>
      <c r="I4275" t="s">
        <v>15838</v>
      </c>
      <c r="J4275" s="1">
        <v>45123.92869212963</v>
      </c>
      <c r="K4275" t="s">
        <v>15838</v>
      </c>
    </row>
    <row r="4276" spans="1:11">
      <c r="A4276">
        <v>126081</v>
      </c>
      <c r="B4276" t="s">
        <v>15914</v>
      </c>
      <c r="C4276">
        <v>50830000</v>
      </c>
      <c r="D4276" t="s">
        <v>15534</v>
      </c>
      <c r="E4276" t="s">
        <v>15554</v>
      </c>
      <c r="F4276" t="s">
        <v>15536</v>
      </c>
      <c r="G4276" t="s">
        <v>20864</v>
      </c>
      <c r="H4276" s="1">
        <v>45123.960196759261</v>
      </c>
      <c r="I4276" t="s">
        <v>15911</v>
      </c>
      <c r="J4276" s="1">
        <v>45123.960196759261</v>
      </c>
      <c r="K4276" t="s">
        <v>15911</v>
      </c>
    </row>
    <row r="4277" spans="1:11">
      <c r="A4277">
        <v>126081</v>
      </c>
      <c r="B4277" t="s">
        <v>15914</v>
      </c>
      <c r="C4277">
        <v>50320000</v>
      </c>
      <c r="D4277" t="s">
        <v>15534</v>
      </c>
      <c r="E4277" t="s">
        <v>15586</v>
      </c>
      <c r="F4277" t="s">
        <v>15536</v>
      </c>
      <c r="G4277" t="s">
        <v>20865</v>
      </c>
      <c r="H4277" s="1">
        <v>45123.961550925924</v>
      </c>
      <c r="I4277" t="s">
        <v>15911</v>
      </c>
      <c r="J4277" s="1">
        <v>45123.961550925924</v>
      </c>
      <c r="K4277" t="s">
        <v>15911</v>
      </c>
    </row>
    <row r="4278" spans="1:11">
      <c r="A4278">
        <v>126081</v>
      </c>
      <c r="B4278" t="s">
        <v>15914</v>
      </c>
      <c r="C4278">
        <v>50605000</v>
      </c>
      <c r="D4278" t="s">
        <v>15534</v>
      </c>
      <c r="E4278" t="s">
        <v>15554</v>
      </c>
      <c r="F4278" t="s">
        <v>15536</v>
      </c>
      <c r="G4278" t="s">
        <v>20866</v>
      </c>
      <c r="H4278" s="1">
        <v>45123.964236111111</v>
      </c>
      <c r="I4278" t="s">
        <v>15911</v>
      </c>
      <c r="J4278" s="1">
        <v>45123.964236111111</v>
      </c>
      <c r="K4278" t="s">
        <v>15911</v>
      </c>
    </row>
    <row r="4279" spans="1:11">
      <c r="A4279">
        <v>126081</v>
      </c>
      <c r="B4279" t="s">
        <v>15914</v>
      </c>
      <c r="C4279">
        <v>57300021</v>
      </c>
      <c r="D4279" t="s">
        <v>15534</v>
      </c>
      <c r="E4279" t="s">
        <v>15554</v>
      </c>
      <c r="F4279" t="s">
        <v>15550</v>
      </c>
      <c r="G4279" t="s">
        <v>20867</v>
      </c>
      <c r="H4279" s="1">
        <v>45123.964618055557</v>
      </c>
      <c r="I4279" t="s">
        <v>15911</v>
      </c>
      <c r="J4279" s="1">
        <v>45123.964618055557</v>
      </c>
      <c r="K4279" t="s">
        <v>15911</v>
      </c>
    </row>
    <row r="4280" spans="1:11">
      <c r="A4280">
        <v>126222</v>
      </c>
      <c r="B4280" t="s">
        <v>15929</v>
      </c>
      <c r="C4280">
        <v>57300000</v>
      </c>
      <c r="D4280" t="s">
        <v>15534</v>
      </c>
      <c r="E4280" t="s">
        <v>15554</v>
      </c>
      <c r="F4280" t="s">
        <v>15536</v>
      </c>
      <c r="G4280" t="s">
        <v>20868</v>
      </c>
      <c r="H4280" s="1">
        <v>45123.986956018518</v>
      </c>
      <c r="I4280" t="s">
        <v>15911</v>
      </c>
      <c r="J4280" s="1">
        <v>45123.986956018518</v>
      </c>
      <c r="K4280" t="s">
        <v>15911</v>
      </c>
    </row>
    <row r="4281" spans="1:11">
      <c r="A4281">
        <v>126222</v>
      </c>
      <c r="B4281" t="s">
        <v>15929</v>
      </c>
      <c r="C4281">
        <v>52005000</v>
      </c>
      <c r="D4281" t="s">
        <v>15534</v>
      </c>
      <c r="E4281" t="s">
        <v>15535</v>
      </c>
      <c r="F4281" t="s">
        <v>15536</v>
      </c>
      <c r="G4281" t="s">
        <v>20869</v>
      </c>
      <c r="H4281" s="1">
        <v>45123.995196759257</v>
      </c>
      <c r="I4281" t="s">
        <v>15911</v>
      </c>
      <c r="J4281" s="1">
        <v>45123.995196759257</v>
      </c>
      <c r="K4281" t="s">
        <v>15911</v>
      </c>
    </row>
    <row r="4282" spans="1:11">
      <c r="A4282">
        <v>126222</v>
      </c>
      <c r="B4282" t="s">
        <v>15929</v>
      </c>
      <c r="C4282">
        <v>50830000</v>
      </c>
      <c r="D4282" t="s">
        <v>15534</v>
      </c>
      <c r="E4282" t="s">
        <v>15535</v>
      </c>
      <c r="F4282" t="s">
        <v>15536</v>
      </c>
      <c r="G4282" t="s">
        <v>20870</v>
      </c>
      <c r="H4282" s="1">
        <v>45123.99664351852</v>
      </c>
      <c r="I4282" t="s">
        <v>15911</v>
      </c>
      <c r="J4282" s="1">
        <v>45123.99664351852</v>
      </c>
      <c r="K4282" t="s">
        <v>15911</v>
      </c>
    </row>
    <row r="4283" spans="1:11">
      <c r="A4283">
        <v>11215</v>
      </c>
      <c r="B4283" t="s">
        <v>20871</v>
      </c>
      <c r="C4283">
        <v>50830000</v>
      </c>
      <c r="D4283" t="s">
        <v>15534</v>
      </c>
      <c r="E4283" t="s">
        <v>15535</v>
      </c>
      <c r="F4283" t="s">
        <v>15536</v>
      </c>
      <c r="G4283" t="s">
        <v>20872</v>
      </c>
      <c r="H4283" s="1">
        <v>45124.006840277776</v>
      </c>
      <c r="I4283" t="s">
        <v>15911</v>
      </c>
      <c r="J4283" s="1">
        <v>45124.006840277776</v>
      </c>
      <c r="K4283" t="s">
        <v>15911</v>
      </c>
    </row>
    <row r="4284" spans="1:11">
      <c r="A4284">
        <v>11302</v>
      </c>
      <c r="B4284" t="s">
        <v>15937</v>
      </c>
      <c r="C4284">
        <v>50320000</v>
      </c>
      <c r="D4284" t="s">
        <v>15534</v>
      </c>
      <c r="E4284" t="s">
        <v>15554</v>
      </c>
      <c r="F4284" t="s">
        <v>15550</v>
      </c>
      <c r="G4284" t="s">
        <v>20873</v>
      </c>
      <c r="H4284" s="1">
        <v>45124.011354166665</v>
      </c>
      <c r="I4284" t="s">
        <v>15911</v>
      </c>
      <c r="J4284" s="1">
        <v>45124.011354166665</v>
      </c>
      <c r="K4284" t="s">
        <v>15911</v>
      </c>
    </row>
    <row r="4285" spans="1:11">
      <c r="A4285">
        <v>11302</v>
      </c>
      <c r="B4285" t="s">
        <v>15937</v>
      </c>
      <c r="C4285">
        <v>50905006</v>
      </c>
      <c r="D4285" t="s">
        <v>15534</v>
      </c>
      <c r="E4285" t="s">
        <v>15554</v>
      </c>
      <c r="F4285" t="s">
        <v>15550</v>
      </c>
      <c r="G4285" t="s">
        <v>20874</v>
      </c>
      <c r="H4285" s="1">
        <v>45124.011666666665</v>
      </c>
      <c r="I4285" t="s">
        <v>15911</v>
      </c>
      <c r="J4285" s="1">
        <v>45124.011666666665</v>
      </c>
      <c r="K4285" t="s">
        <v>15911</v>
      </c>
    </row>
    <row r="4286" spans="1:11">
      <c r="A4286">
        <v>171529</v>
      </c>
      <c r="B4286" t="s">
        <v>20875</v>
      </c>
      <c r="C4286">
        <v>50355210</v>
      </c>
      <c r="D4286" t="s">
        <v>15534</v>
      </c>
      <c r="E4286" t="s">
        <v>15554</v>
      </c>
      <c r="F4286" t="s">
        <v>15550</v>
      </c>
      <c r="G4286" t="s">
        <v>20876</v>
      </c>
      <c r="H4286" s="1">
        <v>45115.828634259262</v>
      </c>
      <c r="I4286" t="s">
        <v>16003</v>
      </c>
      <c r="J4286" s="1">
        <v>45115.828634259262</v>
      </c>
      <c r="K4286" t="s">
        <v>16003</v>
      </c>
    </row>
    <row r="4287" spans="1:11">
      <c r="A4287">
        <v>8604</v>
      </c>
      <c r="B4287" t="s">
        <v>16194</v>
      </c>
      <c r="C4287">
        <v>50310000</v>
      </c>
      <c r="D4287" t="s">
        <v>15534</v>
      </c>
      <c r="E4287" t="s">
        <v>15687</v>
      </c>
      <c r="F4287" t="s">
        <v>15550</v>
      </c>
      <c r="G4287" t="s">
        <v>20877</v>
      </c>
      <c r="H4287" s="1">
        <v>45115.831701388888</v>
      </c>
      <c r="I4287" t="s">
        <v>15999</v>
      </c>
      <c r="J4287" s="1">
        <v>45115.831701388888</v>
      </c>
      <c r="K4287" t="s">
        <v>15999</v>
      </c>
    </row>
    <row r="4288" spans="1:11">
      <c r="A4288">
        <v>2669</v>
      </c>
      <c r="B4288" t="s">
        <v>19628</v>
      </c>
      <c r="C4288">
        <v>50321000</v>
      </c>
      <c r="D4288" t="s">
        <v>15534</v>
      </c>
      <c r="E4288" t="s">
        <v>15549</v>
      </c>
      <c r="F4288" t="s">
        <v>15550</v>
      </c>
      <c r="G4288" t="s">
        <v>20878</v>
      </c>
      <c r="H4288" s="1">
        <v>45115.835960648146</v>
      </c>
      <c r="I4288" t="s">
        <v>16003</v>
      </c>
      <c r="J4288" s="1">
        <v>45115.835960648146</v>
      </c>
      <c r="K4288" t="s">
        <v>16003</v>
      </c>
    </row>
    <row r="4289" spans="1:11">
      <c r="A4289">
        <v>2669</v>
      </c>
      <c r="B4289" t="s">
        <v>19628</v>
      </c>
      <c r="C4289">
        <v>58425000</v>
      </c>
      <c r="D4289" t="s">
        <v>15534</v>
      </c>
      <c r="E4289" t="s">
        <v>15576</v>
      </c>
      <c r="F4289" t="s">
        <v>15550</v>
      </c>
      <c r="G4289" t="s">
        <v>20879</v>
      </c>
      <c r="H4289" s="1">
        <v>45115.838171296295</v>
      </c>
      <c r="I4289" t="s">
        <v>16003</v>
      </c>
      <c r="J4289" s="1">
        <v>45115.838171296295</v>
      </c>
      <c r="K4289" t="s">
        <v>16003</v>
      </c>
    </row>
    <row r="4290" spans="1:11">
      <c r="A4290">
        <v>20630</v>
      </c>
      <c r="B4290" t="s">
        <v>20880</v>
      </c>
      <c r="C4290">
        <v>50905006</v>
      </c>
      <c r="D4290" t="s">
        <v>15534</v>
      </c>
      <c r="E4290" t="s">
        <v>15544</v>
      </c>
      <c r="F4290" t="s">
        <v>15536</v>
      </c>
      <c r="G4290" t="s">
        <v>9494</v>
      </c>
      <c r="H4290" s="1">
        <v>45115.838483796295</v>
      </c>
      <c r="I4290" t="s">
        <v>15598</v>
      </c>
      <c r="J4290" s="1">
        <v>45115.838483796295</v>
      </c>
      <c r="K4290" t="s">
        <v>15598</v>
      </c>
    </row>
    <row r="4291" spans="1:11">
      <c r="A4291">
        <v>2669</v>
      </c>
      <c r="B4291" t="s">
        <v>19628</v>
      </c>
      <c r="C4291">
        <v>50366000</v>
      </c>
      <c r="D4291" t="s">
        <v>15534</v>
      </c>
      <c r="E4291" t="s">
        <v>15544</v>
      </c>
      <c r="F4291" t="s">
        <v>15550</v>
      </c>
      <c r="G4291" t="s">
        <v>20881</v>
      </c>
      <c r="H4291" s="1">
        <v>45115.83871527778</v>
      </c>
      <c r="I4291" t="s">
        <v>16003</v>
      </c>
      <c r="J4291" s="1">
        <v>45115.83871527778</v>
      </c>
      <c r="K4291" t="s">
        <v>16003</v>
      </c>
    </row>
    <row r="4292" spans="1:11">
      <c r="A4292">
        <v>2669</v>
      </c>
      <c r="B4292" t="s">
        <v>19628</v>
      </c>
      <c r="C4292">
        <v>50310000</v>
      </c>
      <c r="D4292" t="s">
        <v>15534</v>
      </c>
      <c r="E4292" t="s">
        <v>15544</v>
      </c>
      <c r="F4292" t="s">
        <v>15550</v>
      </c>
      <c r="G4292" t="s">
        <v>20882</v>
      </c>
      <c r="H4292" s="1">
        <v>45115.839050925926</v>
      </c>
      <c r="I4292" t="s">
        <v>16003</v>
      </c>
      <c r="J4292" s="1">
        <v>45115.839050925926</v>
      </c>
      <c r="K4292" t="s">
        <v>16003</v>
      </c>
    </row>
    <row r="4293" spans="1:11">
      <c r="A4293">
        <v>10790</v>
      </c>
      <c r="B4293" t="s">
        <v>20883</v>
      </c>
      <c r="C4293">
        <v>50905006</v>
      </c>
      <c r="D4293" t="s">
        <v>15534</v>
      </c>
      <c r="E4293" t="s">
        <v>15544</v>
      </c>
      <c r="F4293" t="s">
        <v>15536</v>
      </c>
      <c r="G4293" t="s">
        <v>9494</v>
      </c>
      <c r="H4293" s="1">
        <v>45115.842511574076</v>
      </c>
      <c r="I4293" t="s">
        <v>15598</v>
      </c>
      <c r="J4293" s="1">
        <v>45115.842511574076</v>
      </c>
      <c r="K4293" t="s">
        <v>15598</v>
      </c>
    </row>
    <row r="4294" spans="1:11">
      <c r="A4294">
        <v>10791</v>
      </c>
      <c r="B4294" t="s">
        <v>19625</v>
      </c>
      <c r="C4294">
        <v>50350000</v>
      </c>
      <c r="D4294" t="s">
        <v>15534</v>
      </c>
      <c r="E4294" t="s">
        <v>15544</v>
      </c>
      <c r="F4294" t="s">
        <v>15550</v>
      </c>
      <c r="G4294" t="s">
        <v>20884</v>
      </c>
      <c r="H4294" s="1">
        <v>45115.844560185185</v>
      </c>
      <c r="I4294" t="s">
        <v>15598</v>
      </c>
      <c r="J4294" s="1">
        <v>45115.844560185185</v>
      </c>
      <c r="K4294" t="s">
        <v>15598</v>
      </c>
    </row>
    <row r="4295" spans="1:11">
      <c r="A4295">
        <v>2669</v>
      </c>
      <c r="B4295" t="s">
        <v>19628</v>
      </c>
      <c r="C4295">
        <v>50340000</v>
      </c>
      <c r="D4295" t="s">
        <v>15534</v>
      </c>
      <c r="E4295" t="s">
        <v>15535</v>
      </c>
      <c r="F4295" t="s">
        <v>15550</v>
      </c>
      <c r="G4295" t="s">
        <v>20885</v>
      </c>
      <c r="H4295" s="1">
        <v>45115.847199074073</v>
      </c>
      <c r="I4295" t="s">
        <v>16003</v>
      </c>
      <c r="J4295" s="1">
        <v>45115.847199074073</v>
      </c>
      <c r="K4295" t="s">
        <v>16003</v>
      </c>
    </row>
    <row r="4296" spans="1:11">
      <c r="A4296">
        <v>126150</v>
      </c>
      <c r="B4296" t="s">
        <v>16005</v>
      </c>
      <c r="C4296">
        <v>50355000</v>
      </c>
      <c r="D4296" t="s">
        <v>15534</v>
      </c>
      <c r="E4296" t="s">
        <v>15549</v>
      </c>
      <c r="F4296" t="s">
        <v>15536</v>
      </c>
      <c r="G4296" t="s">
        <v>20886</v>
      </c>
      <c r="H4296" s="1">
        <v>45115.848344907405</v>
      </c>
      <c r="I4296" t="s">
        <v>16007</v>
      </c>
      <c r="J4296" s="1">
        <v>45115.848344907405</v>
      </c>
      <c r="K4296" t="s">
        <v>16007</v>
      </c>
    </row>
    <row r="4297" spans="1:11">
      <c r="A4297">
        <v>126150</v>
      </c>
      <c r="B4297" t="s">
        <v>16005</v>
      </c>
      <c r="C4297">
        <v>50321000</v>
      </c>
      <c r="D4297" t="s">
        <v>15534</v>
      </c>
      <c r="E4297" t="s">
        <v>15554</v>
      </c>
      <c r="F4297" t="s">
        <v>15536</v>
      </c>
      <c r="G4297" t="s">
        <v>20887</v>
      </c>
      <c r="H4297" s="1">
        <v>45115.850590277776</v>
      </c>
      <c r="I4297" t="s">
        <v>16007</v>
      </c>
      <c r="J4297" s="1">
        <v>45115.850590277776</v>
      </c>
      <c r="K4297" t="s">
        <v>16007</v>
      </c>
    </row>
    <row r="4298" spans="1:11">
      <c r="A4298">
        <v>4945</v>
      </c>
      <c r="B4298" t="s">
        <v>19630</v>
      </c>
      <c r="C4298">
        <v>50610000</v>
      </c>
      <c r="D4298" t="s">
        <v>15534</v>
      </c>
      <c r="E4298" t="s">
        <v>15544</v>
      </c>
      <c r="F4298" t="s">
        <v>15550</v>
      </c>
      <c r="G4298" t="s">
        <v>20888</v>
      </c>
      <c r="H4298" s="1">
        <v>45115.852858796294</v>
      </c>
      <c r="I4298" t="s">
        <v>16003</v>
      </c>
      <c r="J4298" s="1">
        <v>45115.852858796294</v>
      </c>
      <c r="K4298" t="s">
        <v>16003</v>
      </c>
    </row>
    <row r="4299" spans="1:11">
      <c r="A4299">
        <v>4945</v>
      </c>
      <c r="B4299" t="s">
        <v>19630</v>
      </c>
      <c r="C4299">
        <v>50605000</v>
      </c>
      <c r="D4299" t="s">
        <v>15534</v>
      </c>
      <c r="E4299" t="s">
        <v>15544</v>
      </c>
      <c r="F4299" t="s">
        <v>15550</v>
      </c>
      <c r="G4299" t="s">
        <v>20889</v>
      </c>
      <c r="H4299" s="1">
        <v>45115.855891203704</v>
      </c>
      <c r="I4299" t="s">
        <v>16003</v>
      </c>
      <c r="J4299" s="1">
        <v>45115.855891203704</v>
      </c>
      <c r="K4299" t="s">
        <v>16003</v>
      </c>
    </row>
    <row r="4300" spans="1:11">
      <c r="A4300">
        <v>20653</v>
      </c>
      <c r="B4300" t="s">
        <v>19633</v>
      </c>
      <c r="C4300">
        <v>50320000</v>
      </c>
      <c r="D4300" t="s">
        <v>15534</v>
      </c>
      <c r="E4300" t="s">
        <v>15586</v>
      </c>
      <c r="F4300" t="s">
        <v>15550</v>
      </c>
      <c r="G4300" t="s">
        <v>20890</v>
      </c>
      <c r="H4300" s="1">
        <v>45115.856354166666</v>
      </c>
      <c r="I4300" t="s">
        <v>15598</v>
      </c>
      <c r="J4300" s="1">
        <v>45115.856354166666</v>
      </c>
      <c r="K4300" t="s">
        <v>15598</v>
      </c>
    </row>
    <row r="4301" spans="1:11">
      <c r="A4301">
        <v>126150</v>
      </c>
      <c r="B4301" t="s">
        <v>16005</v>
      </c>
      <c r="C4301">
        <v>50366000</v>
      </c>
      <c r="D4301" t="s">
        <v>15534</v>
      </c>
      <c r="E4301" t="s">
        <v>15687</v>
      </c>
      <c r="F4301" t="s">
        <v>15536</v>
      </c>
      <c r="G4301" t="s">
        <v>20891</v>
      </c>
      <c r="H4301" s="1">
        <v>45115.86645833333</v>
      </c>
      <c r="I4301" t="s">
        <v>16007</v>
      </c>
      <c r="J4301" s="1">
        <v>45115.86645833333</v>
      </c>
      <c r="K4301" t="s">
        <v>16007</v>
      </c>
    </row>
    <row r="4302" spans="1:11">
      <c r="A4302">
        <v>83282</v>
      </c>
      <c r="B4302" t="s">
        <v>16008</v>
      </c>
      <c r="C4302">
        <v>50905010</v>
      </c>
      <c r="D4302" t="s">
        <v>15534</v>
      </c>
      <c r="E4302" t="s">
        <v>15544</v>
      </c>
      <c r="F4302" t="s">
        <v>15550</v>
      </c>
      <c r="G4302" t="s">
        <v>20892</v>
      </c>
      <c r="H4302" s="1">
        <v>45115.868020833332</v>
      </c>
      <c r="I4302" t="s">
        <v>16003</v>
      </c>
      <c r="J4302" s="1">
        <v>45115.868020833332</v>
      </c>
      <c r="K4302" t="s">
        <v>16003</v>
      </c>
    </row>
    <row r="4303" spans="1:11">
      <c r="A4303">
        <v>11038</v>
      </c>
      <c r="B4303" t="s">
        <v>16014</v>
      </c>
      <c r="C4303">
        <v>50905000</v>
      </c>
      <c r="D4303" t="s">
        <v>15534</v>
      </c>
      <c r="E4303" t="s">
        <v>15540</v>
      </c>
      <c r="F4303" t="s">
        <v>15550</v>
      </c>
      <c r="G4303" t="s">
        <v>20893</v>
      </c>
      <c r="H4303" s="1">
        <v>45115.873703703706</v>
      </c>
      <c r="I4303" t="s">
        <v>16003</v>
      </c>
      <c r="J4303" s="1">
        <v>45115.873703703706</v>
      </c>
      <c r="K4303" t="s">
        <v>16003</v>
      </c>
    </row>
    <row r="4304" spans="1:11">
      <c r="A4304">
        <v>11038</v>
      </c>
      <c r="B4304" t="s">
        <v>16014</v>
      </c>
      <c r="C4304">
        <v>57700060</v>
      </c>
      <c r="D4304" t="s">
        <v>15534</v>
      </c>
      <c r="E4304" t="s">
        <v>15576</v>
      </c>
      <c r="F4304" t="s">
        <v>15550</v>
      </c>
      <c r="G4304" t="s">
        <v>20894</v>
      </c>
      <c r="H4304" s="1">
        <v>45115.876319444447</v>
      </c>
      <c r="I4304" t="s">
        <v>16003</v>
      </c>
      <c r="J4304" s="1">
        <v>45115.876319444447</v>
      </c>
      <c r="K4304" t="s">
        <v>16003</v>
      </c>
    </row>
    <row r="4305" spans="1:11">
      <c r="A4305">
        <v>11038</v>
      </c>
      <c r="B4305" t="s">
        <v>16014</v>
      </c>
      <c r="C4305">
        <v>58425000</v>
      </c>
      <c r="D4305" t="s">
        <v>15534</v>
      </c>
      <c r="E4305" t="s">
        <v>15576</v>
      </c>
      <c r="F4305" t="s">
        <v>15550</v>
      </c>
      <c r="G4305" t="s">
        <v>20895</v>
      </c>
      <c r="H4305" s="1">
        <v>45115.876840277779</v>
      </c>
      <c r="I4305" t="s">
        <v>16003</v>
      </c>
      <c r="J4305" s="1">
        <v>45115.876840277779</v>
      </c>
      <c r="K4305" t="s">
        <v>16003</v>
      </c>
    </row>
    <row r="4306" spans="1:11">
      <c r="A4306">
        <v>11042</v>
      </c>
      <c r="B4306" t="s">
        <v>20896</v>
      </c>
      <c r="C4306">
        <v>58355035</v>
      </c>
      <c r="D4306" t="s">
        <v>15534</v>
      </c>
      <c r="E4306" t="s">
        <v>15687</v>
      </c>
      <c r="F4306" t="s">
        <v>15550</v>
      </c>
      <c r="G4306" t="s">
        <v>20897</v>
      </c>
      <c r="H4306" s="1">
        <v>45115.9141087963</v>
      </c>
      <c r="I4306" t="s">
        <v>16003</v>
      </c>
      <c r="J4306" s="1">
        <v>45115.9141087963</v>
      </c>
      <c r="K4306" t="s">
        <v>16003</v>
      </c>
    </row>
    <row r="4307" spans="1:11">
      <c r="A4307">
        <v>11849</v>
      </c>
      <c r="B4307" t="s">
        <v>20898</v>
      </c>
      <c r="C4307">
        <v>50905006</v>
      </c>
      <c r="D4307" t="s">
        <v>15534</v>
      </c>
      <c r="E4307" t="s">
        <v>15687</v>
      </c>
      <c r="F4307" t="s">
        <v>15550</v>
      </c>
      <c r="G4307" t="s">
        <v>20899</v>
      </c>
      <c r="H4307" s="1">
        <v>45115.920381944445</v>
      </c>
      <c r="I4307" t="s">
        <v>16003</v>
      </c>
      <c r="J4307" s="1">
        <v>45115.920381944445</v>
      </c>
      <c r="K4307" t="s">
        <v>16003</v>
      </c>
    </row>
    <row r="4308" spans="1:11">
      <c r="A4308">
        <v>11849</v>
      </c>
      <c r="B4308" t="s">
        <v>20898</v>
      </c>
      <c r="C4308">
        <v>50310000</v>
      </c>
      <c r="D4308" t="s">
        <v>15534</v>
      </c>
      <c r="E4308" t="s">
        <v>15544</v>
      </c>
      <c r="F4308" t="s">
        <v>15550</v>
      </c>
      <c r="G4308" t="s">
        <v>20900</v>
      </c>
      <c r="H4308" s="1">
        <v>45115.920729166668</v>
      </c>
      <c r="I4308" t="s">
        <v>16003</v>
      </c>
      <c r="J4308" s="1">
        <v>45115.920729166668</v>
      </c>
      <c r="K4308" t="s">
        <v>16003</v>
      </c>
    </row>
    <row r="4309" spans="1:11">
      <c r="A4309">
        <v>83105</v>
      </c>
      <c r="B4309" t="s">
        <v>17258</v>
      </c>
      <c r="C4309">
        <v>56200000</v>
      </c>
      <c r="D4309" t="s">
        <v>15534</v>
      </c>
      <c r="E4309" t="s">
        <v>15554</v>
      </c>
      <c r="F4309" t="s">
        <v>15550</v>
      </c>
      <c r="G4309" t="s">
        <v>20901</v>
      </c>
      <c r="H4309" s="1">
        <v>45116.603530092594</v>
      </c>
      <c r="I4309" t="s">
        <v>17260</v>
      </c>
      <c r="J4309" s="1">
        <v>45116.603530092594</v>
      </c>
      <c r="K4309" t="s">
        <v>17260</v>
      </c>
    </row>
    <row r="4310" spans="1:11">
      <c r="A4310">
        <v>2830</v>
      </c>
      <c r="B4310" t="s">
        <v>20902</v>
      </c>
      <c r="C4310">
        <v>50905006</v>
      </c>
      <c r="D4310" t="s">
        <v>15534</v>
      </c>
      <c r="E4310" t="s">
        <v>15687</v>
      </c>
      <c r="F4310" t="s">
        <v>15536</v>
      </c>
      <c r="G4310" t="s">
        <v>20903</v>
      </c>
      <c r="H4310" s="1">
        <v>45117.590532407405</v>
      </c>
      <c r="I4310" t="s">
        <v>16067</v>
      </c>
      <c r="J4310" s="1">
        <v>45117.590532407405</v>
      </c>
      <c r="K4310" t="s">
        <v>16067</v>
      </c>
    </row>
    <row r="4311" spans="1:11">
      <c r="A4311">
        <v>126048</v>
      </c>
      <c r="B4311" t="s">
        <v>20904</v>
      </c>
      <c r="C4311">
        <v>51220000</v>
      </c>
      <c r="D4311" t="s">
        <v>15534</v>
      </c>
      <c r="E4311" t="s">
        <v>15554</v>
      </c>
      <c r="F4311" t="s">
        <v>15550</v>
      </c>
      <c r="G4311" t="s">
        <v>20905</v>
      </c>
      <c r="H4311" s="1">
        <v>45117.596631944441</v>
      </c>
      <c r="I4311" t="s">
        <v>16145</v>
      </c>
      <c r="J4311" s="1">
        <v>45117.596631944441</v>
      </c>
      <c r="K4311" t="s">
        <v>16145</v>
      </c>
    </row>
    <row r="4312" spans="1:11">
      <c r="A4312">
        <v>11247</v>
      </c>
      <c r="B4312" t="s">
        <v>16075</v>
      </c>
      <c r="C4312">
        <v>50905000</v>
      </c>
      <c r="D4312" t="s">
        <v>15534</v>
      </c>
      <c r="E4312" t="s">
        <v>15540</v>
      </c>
      <c r="F4312" t="s">
        <v>15536</v>
      </c>
      <c r="G4312" t="s">
        <v>20906</v>
      </c>
      <c r="H4312" s="1">
        <v>45117.597592592596</v>
      </c>
      <c r="I4312" t="s">
        <v>15584</v>
      </c>
      <c r="J4312" s="1">
        <v>45117.597592592596</v>
      </c>
      <c r="K4312" t="s">
        <v>15584</v>
      </c>
    </row>
    <row r="4313" spans="1:11">
      <c r="A4313">
        <v>11800</v>
      </c>
      <c r="B4313" t="s">
        <v>20907</v>
      </c>
      <c r="C4313">
        <v>50905006</v>
      </c>
      <c r="D4313" t="s">
        <v>15534</v>
      </c>
      <c r="E4313" t="s">
        <v>15687</v>
      </c>
      <c r="F4313" t="s">
        <v>15536</v>
      </c>
      <c r="G4313" t="s">
        <v>20908</v>
      </c>
      <c r="H4313" s="1">
        <v>45117.61822916667</v>
      </c>
      <c r="I4313" t="s">
        <v>15673</v>
      </c>
      <c r="J4313" s="1">
        <v>45121.721712962964</v>
      </c>
      <c r="K4313" t="s">
        <v>15673</v>
      </c>
    </row>
    <row r="4314" spans="1:11">
      <c r="A4314">
        <v>11800</v>
      </c>
      <c r="B4314" t="s">
        <v>20907</v>
      </c>
      <c r="C4314">
        <v>50366000</v>
      </c>
      <c r="D4314" t="s">
        <v>15534</v>
      </c>
      <c r="E4314" t="s">
        <v>15544</v>
      </c>
      <c r="F4314" t="s">
        <v>15550</v>
      </c>
      <c r="G4314" t="s">
        <v>20909</v>
      </c>
      <c r="H4314" s="1">
        <v>45117.619027777779</v>
      </c>
      <c r="I4314" t="s">
        <v>15673</v>
      </c>
      <c r="J4314" s="1">
        <v>45117.619027777779</v>
      </c>
      <c r="K4314" t="s">
        <v>15673</v>
      </c>
    </row>
    <row r="4315" spans="1:11">
      <c r="A4315">
        <v>36686</v>
      </c>
      <c r="B4315" t="s">
        <v>16081</v>
      </c>
      <c r="C4315">
        <v>50610000</v>
      </c>
      <c r="D4315" t="s">
        <v>15534</v>
      </c>
      <c r="E4315" t="s">
        <v>15586</v>
      </c>
      <c r="F4315" t="s">
        <v>15536</v>
      </c>
      <c r="G4315" t="s">
        <v>20910</v>
      </c>
      <c r="H4315" s="1">
        <v>45117.620937500003</v>
      </c>
      <c r="I4315" t="s">
        <v>16083</v>
      </c>
      <c r="J4315" s="1">
        <v>45117.620937500003</v>
      </c>
      <c r="K4315" t="s">
        <v>16083</v>
      </c>
    </row>
    <row r="4316" spans="1:11">
      <c r="A4316">
        <v>36686</v>
      </c>
      <c r="B4316" t="s">
        <v>16081</v>
      </c>
      <c r="C4316">
        <v>50105000</v>
      </c>
      <c r="D4316" t="s">
        <v>15534</v>
      </c>
      <c r="E4316" t="s">
        <v>15687</v>
      </c>
      <c r="F4316" t="s">
        <v>15550</v>
      </c>
      <c r="G4316" t="s">
        <v>20911</v>
      </c>
      <c r="H4316" s="1">
        <v>45117.623287037037</v>
      </c>
      <c r="I4316" t="s">
        <v>16083</v>
      </c>
      <c r="J4316" s="1">
        <v>45117.623287037037</v>
      </c>
      <c r="K4316" t="s">
        <v>16083</v>
      </c>
    </row>
    <row r="4317" spans="1:11">
      <c r="A4317">
        <v>2837</v>
      </c>
      <c r="B4317" t="s">
        <v>16088</v>
      </c>
      <c r="C4317">
        <v>50105000</v>
      </c>
      <c r="D4317" t="s">
        <v>15534</v>
      </c>
      <c r="E4317" t="s">
        <v>15687</v>
      </c>
      <c r="F4317" t="s">
        <v>15550</v>
      </c>
      <c r="G4317" t="s">
        <v>20912</v>
      </c>
      <c r="H4317" s="1">
        <v>45117.628784722219</v>
      </c>
      <c r="I4317" t="s">
        <v>16083</v>
      </c>
      <c r="J4317" s="1">
        <v>45117.628784722219</v>
      </c>
      <c r="K4317" t="s">
        <v>16083</v>
      </c>
    </row>
    <row r="4318" spans="1:11">
      <c r="A4318">
        <v>2878</v>
      </c>
      <c r="B4318" t="s">
        <v>16092</v>
      </c>
      <c r="C4318">
        <v>50320000</v>
      </c>
      <c r="D4318" t="s">
        <v>15534</v>
      </c>
      <c r="E4318" t="s">
        <v>15544</v>
      </c>
      <c r="F4318" t="s">
        <v>15550</v>
      </c>
      <c r="G4318" t="s">
        <v>20323</v>
      </c>
      <c r="H4318" s="1">
        <v>45117.635300925926</v>
      </c>
      <c r="I4318" t="s">
        <v>16083</v>
      </c>
      <c r="J4318" s="1">
        <v>45117.635300925926</v>
      </c>
      <c r="K4318" t="s">
        <v>16083</v>
      </c>
    </row>
    <row r="4319" spans="1:11">
      <c r="A4319">
        <v>2920</v>
      </c>
      <c r="B4319" t="s">
        <v>20913</v>
      </c>
      <c r="C4319">
        <v>50321000</v>
      </c>
      <c r="D4319" t="s">
        <v>15534</v>
      </c>
      <c r="E4319" t="s">
        <v>15544</v>
      </c>
      <c r="F4319" t="s">
        <v>15550</v>
      </c>
      <c r="G4319" t="s">
        <v>16114</v>
      </c>
      <c r="H4319" s="1">
        <v>45117.643368055556</v>
      </c>
      <c r="I4319" t="s">
        <v>16083</v>
      </c>
      <c r="J4319" s="1">
        <v>45117.643368055556</v>
      </c>
      <c r="K4319" t="s">
        <v>16083</v>
      </c>
    </row>
    <row r="4320" spans="1:11">
      <c r="A4320">
        <v>11708</v>
      </c>
      <c r="B4320" t="s">
        <v>16096</v>
      </c>
      <c r="C4320">
        <v>50366000</v>
      </c>
      <c r="D4320" t="s">
        <v>15534</v>
      </c>
      <c r="E4320" t="s">
        <v>15544</v>
      </c>
      <c r="F4320" t="s">
        <v>15550</v>
      </c>
      <c r="G4320" t="s">
        <v>20914</v>
      </c>
      <c r="H4320" s="1">
        <v>45117.64439814815</v>
      </c>
      <c r="I4320" t="s">
        <v>16083</v>
      </c>
      <c r="J4320" s="1">
        <v>45117.64439814815</v>
      </c>
      <c r="K4320" t="s">
        <v>16083</v>
      </c>
    </row>
    <row r="4321" spans="1:11">
      <c r="A4321">
        <v>11693</v>
      </c>
      <c r="B4321" t="s">
        <v>16109</v>
      </c>
      <c r="C4321">
        <v>50366000</v>
      </c>
      <c r="D4321" t="s">
        <v>15534</v>
      </c>
      <c r="E4321" t="s">
        <v>15544</v>
      </c>
      <c r="F4321" t="s">
        <v>15536</v>
      </c>
      <c r="G4321" t="s">
        <v>20915</v>
      </c>
      <c r="H4321" s="1">
        <v>45117.648182870369</v>
      </c>
      <c r="I4321" t="s">
        <v>15546</v>
      </c>
      <c r="J4321" s="1">
        <v>45117.648182870369</v>
      </c>
      <c r="K4321" t="s">
        <v>15546</v>
      </c>
    </row>
    <row r="4322" spans="1:11">
      <c r="A4322">
        <v>20797</v>
      </c>
      <c r="B4322" t="s">
        <v>16121</v>
      </c>
      <c r="C4322">
        <v>50905006</v>
      </c>
      <c r="D4322" t="s">
        <v>15534</v>
      </c>
      <c r="E4322" t="s">
        <v>15687</v>
      </c>
      <c r="F4322" t="s">
        <v>15550</v>
      </c>
      <c r="G4322" t="s">
        <v>20916</v>
      </c>
      <c r="H4322" s="1">
        <v>45117.67287037037</v>
      </c>
      <c r="I4322" t="s">
        <v>16067</v>
      </c>
      <c r="J4322" s="1">
        <v>45117.67287037037</v>
      </c>
      <c r="K4322" t="s">
        <v>16067</v>
      </c>
    </row>
    <row r="4323" spans="1:11">
      <c r="A4323">
        <v>20797</v>
      </c>
      <c r="B4323" t="s">
        <v>16121</v>
      </c>
      <c r="C4323">
        <v>51290000</v>
      </c>
      <c r="D4323" t="s">
        <v>15534</v>
      </c>
      <c r="E4323" t="s">
        <v>15576</v>
      </c>
      <c r="F4323" t="s">
        <v>15550</v>
      </c>
      <c r="G4323" t="s">
        <v>20917</v>
      </c>
      <c r="H4323" s="1">
        <v>45117.673356481479</v>
      </c>
      <c r="I4323" t="s">
        <v>16067</v>
      </c>
      <c r="J4323" s="1">
        <v>45117.673356481479</v>
      </c>
      <c r="K4323" t="s">
        <v>16067</v>
      </c>
    </row>
    <row r="4324" spans="1:11">
      <c r="A4324">
        <v>20797</v>
      </c>
      <c r="B4324" t="s">
        <v>16121</v>
      </c>
      <c r="C4324">
        <v>57700010</v>
      </c>
      <c r="D4324" t="s">
        <v>15534</v>
      </c>
      <c r="E4324" t="s">
        <v>15576</v>
      </c>
      <c r="F4324" t="s">
        <v>15550</v>
      </c>
      <c r="G4324" t="s">
        <v>16119</v>
      </c>
      <c r="H4324" s="1">
        <v>45117.67527777778</v>
      </c>
      <c r="I4324" t="s">
        <v>16067</v>
      </c>
      <c r="J4324" s="1">
        <v>45117.67527777778</v>
      </c>
      <c r="K4324" t="s">
        <v>16067</v>
      </c>
    </row>
    <row r="4325" spans="1:11">
      <c r="A4325">
        <v>126060</v>
      </c>
      <c r="B4325" t="s">
        <v>16128</v>
      </c>
      <c r="C4325">
        <v>50830000</v>
      </c>
      <c r="D4325" t="s">
        <v>15534</v>
      </c>
      <c r="E4325" t="s">
        <v>15687</v>
      </c>
      <c r="F4325" t="s">
        <v>15550</v>
      </c>
      <c r="G4325" t="s">
        <v>20918</v>
      </c>
      <c r="H4325" s="1">
        <v>45117.694004629629</v>
      </c>
      <c r="I4325" t="s">
        <v>16130</v>
      </c>
      <c r="J4325" s="1">
        <v>45117.694004629629</v>
      </c>
      <c r="K4325" t="s">
        <v>16130</v>
      </c>
    </row>
    <row r="4326" spans="1:11">
      <c r="A4326">
        <v>9142</v>
      </c>
      <c r="B4326" t="s">
        <v>16134</v>
      </c>
      <c r="C4326">
        <v>50915000</v>
      </c>
      <c r="D4326" t="s">
        <v>15534</v>
      </c>
      <c r="E4326" t="s">
        <v>15554</v>
      </c>
      <c r="F4326" t="s">
        <v>15550</v>
      </c>
      <c r="G4326" t="s">
        <v>20919</v>
      </c>
      <c r="H4326" s="1">
        <v>45117.726342592592</v>
      </c>
      <c r="I4326" t="s">
        <v>16136</v>
      </c>
      <c r="J4326" s="1">
        <v>45117.726342592592</v>
      </c>
      <c r="K4326" t="s">
        <v>16136</v>
      </c>
    </row>
    <row r="4327" spans="1:11">
      <c r="A4327">
        <v>9158</v>
      </c>
      <c r="B4327" t="s">
        <v>16187</v>
      </c>
      <c r="C4327">
        <v>57300021</v>
      </c>
      <c r="D4327" t="s">
        <v>15534</v>
      </c>
      <c r="E4327" t="s">
        <v>15554</v>
      </c>
      <c r="F4327" t="s">
        <v>15550</v>
      </c>
      <c r="G4327" t="s">
        <v>20920</v>
      </c>
      <c r="H4327" s="1">
        <v>45117.729398148149</v>
      </c>
      <c r="I4327" t="s">
        <v>16136</v>
      </c>
      <c r="J4327" s="1">
        <v>45117.729398148149</v>
      </c>
      <c r="K4327" t="s">
        <v>16136</v>
      </c>
    </row>
    <row r="4328" spans="1:11">
      <c r="A4328">
        <v>11692</v>
      </c>
      <c r="B4328" t="s">
        <v>16166</v>
      </c>
      <c r="C4328">
        <v>50321000</v>
      </c>
      <c r="D4328" t="s">
        <v>15534</v>
      </c>
      <c r="E4328" t="s">
        <v>15535</v>
      </c>
      <c r="F4328" t="s">
        <v>15536</v>
      </c>
      <c r="G4328" t="s">
        <v>20921</v>
      </c>
      <c r="H4328" s="1">
        <v>45117.737349537034</v>
      </c>
      <c r="I4328" t="s">
        <v>15546</v>
      </c>
      <c r="J4328" s="1">
        <v>45117.737349537034</v>
      </c>
      <c r="K4328" t="s">
        <v>15546</v>
      </c>
    </row>
    <row r="4329" spans="1:11">
      <c r="A4329">
        <v>9158</v>
      </c>
      <c r="B4329" t="s">
        <v>16187</v>
      </c>
      <c r="C4329">
        <v>58310000</v>
      </c>
      <c r="D4329" t="s">
        <v>15534</v>
      </c>
      <c r="E4329" t="s">
        <v>15554</v>
      </c>
      <c r="F4329" t="s">
        <v>15550</v>
      </c>
      <c r="G4329" t="s">
        <v>20922</v>
      </c>
      <c r="H4329" s="1">
        <v>45117.740902777776</v>
      </c>
      <c r="I4329" t="s">
        <v>16136</v>
      </c>
      <c r="J4329" s="1">
        <v>45117.740902777776</v>
      </c>
      <c r="K4329" t="s">
        <v>16136</v>
      </c>
    </row>
    <row r="4330" spans="1:11">
      <c r="A4330">
        <v>126049</v>
      </c>
      <c r="B4330" t="s">
        <v>16174</v>
      </c>
      <c r="C4330">
        <v>55700000</v>
      </c>
      <c r="D4330" t="s">
        <v>15534</v>
      </c>
      <c r="E4330" t="s">
        <v>15554</v>
      </c>
      <c r="F4330" t="s">
        <v>15550</v>
      </c>
      <c r="G4330" t="s">
        <v>20923</v>
      </c>
      <c r="H4330" s="1">
        <v>45117.743946759256</v>
      </c>
      <c r="I4330" t="s">
        <v>16145</v>
      </c>
      <c r="J4330" s="1">
        <v>45117.743946759256</v>
      </c>
      <c r="K4330" t="s">
        <v>16145</v>
      </c>
    </row>
    <row r="4331" spans="1:11">
      <c r="A4331">
        <v>20637</v>
      </c>
      <c r="B4331" t="s">
        <v>16084</v>
      </c>
      <c r="C4331">
        <v>55700000</v>
      </c>
      <c r="D4331" t="s">
        <v>15534</v>
      </c>
      <c r="E4331" t="s">
        <v>15576</v>
      </c>
      <c r="F4331" t="s">
        <v>15550</v>
      </c>
      <c r="G4331" t="s">
        <v>20924</v>
      </c>
      <c r="H4331" s="1">
        <v>45117.751539351855</v>
      </c>
      <c r="I4331" t="s">
        <v>16073</v>
      </c>
      <c r="J4331" s="1">
        <v>45117.751539351855</v>
      </c>
      <c r="K4331" t="s">
        <v>16073</v>
      </c>
    </row>
    <row r="4332" spans="1:11">
      <c r="A4332">
        <v>9158</v>
      </c>
      <c r="B4332" t="s">
        <v>16187</v>
      </c>
      <c r="C4332">
        <v>50365000</v>
      </c>
      <c r="D4332" t="s">
        <v>15534</v>
      </c>
      <c r="E4332" t="s">
        <v>15554</v>
      </c>
      <c r="F4332" t="s">
        <v>15550</v>
      </c>
      <c r="G4332" t="s">
        <v>20925</v>
      </c>
      <c r="H4332" s="1">
        <v>45117.752372685187</v>
      </c>
      <c r="I4332" t="s">
        <v>16136</v>
      </c>
      <c r="J4332" s="1">
        <v>45117.75818287037</v>
      </c>
      <c r="K4332" t="s">
        <v>16136</v>
      </c>
    </row>
    <row r="4333" spans="1:11">
      <c r="A4333">
        <v>82838</v>
      </c>
      <c r="B4333" t="s">
        <v>19667</v>
      </c>
      <c r="C4333">
        <v>50110000</v>
      </c>
      <c r="D4333" t="s">
        <v>15534</v>
      </c>
      <c r="E4333" t="s">
        <v>15687</v>
      </c>
      <c r="F4333" t="s">
        <v>15536</v>
      </c>
      <c r="G4333" t="s">
        <v>20926</v>
      </c>
      <c r="H4333" s="1">
        <v>45117.774363425924</v>
      </c>
      <c r="I4333" t="s">
        <v>15884</v>
      </c>
      <c r="J4333" s="1">
        <v>45117.774363425924</v>
      </c>
      <c r="K4333" t="s">
        <v>15884</v>
      </c>
    </row>
    <row r="4334" spans="1:11">
      <c r="A4334">
        <v>21553</v>
      </c>
      <c r="B4334" t="s">
        <v>16202</v>
      </c>
      <c r="C4334">
        <v>50366000</v>
      </c>
      <c r="D4334" t="s">
        <v>15534</v>
      </c>
      <c r="E4334" t="s">
        <v>15544</v>
      </c>
      <c r="F4334" t="s">
        <v>15550</v>
      </c>
      <c r="G4334" t="s">
        <v>20927</v>
      </c>
      <c r="H4334" s="1">
        <v>45117.805520833332</v>
      </c>
      <c r="I4334" t="s">
        <v>16204</v>
      </c>
      <c r="J4334" s="1">
        <v>45117.805520833332</v>
      </c>
      <c r="K4334" t="s">
        <v>16204</v>
      </c>
    </row>
    <row r="4335" spans="1:11">
      <c r="A4335">
        <v>49212</v>
      </c>
      <c r="B4335" t="s">
        <v>17281</v>
      </c>
      <c r="C4335">
        <v>50915000</v>
      </c>
      <c r="D4335" t="s">
        <v>15534</v>
      </c>
      <c r="E4335" t="s">
        <v>15549</v>
      </c>
      <c r="F4335" t="s">
        <v>15550</v>
      </c>
      <c r="G4335" t="s">
        <v>16215</v>
      </c>
      <c r="H4335" s="1">
        <v>45117.817002314812</v>
      </c>
      <c r="I4335" t="s">
        <v>16216</v>
      </c>
      <c r="J4335" s="1">
        <v>45117.817002314812</v>
      </c>
      <c r="K4335" t="s">
        <v>16216</v>
      </c>
    </row>
    <row r="4336" spans="1:11">
      <c r="A4336">
        <v>49215</v>
      </c>
      <c r="B4336" t="s">
        <v>18080</v>
      </c>
      <c r="C4336">
        <v>50915000</v>
      </c>
      <c r="D4336" t="s">
        <v>15534</v>
      </c>
      <c r="E4336" t="s">
        <v>15549</v>
      </c>
      <c r="F4336" t="s">
        <v>15550</v>
      </c>
      <c r="G4336" t="s">
        <v>16215</v>
      </c>
      <c r="H4336" s="1">
        <v>45117.817349537036</v>
      </c>
      <c r="I4336" t="s">
        <v>16216</v>
      </c>
      <c r="J4336" s="1">
        <v>45117.817349537036</v>
      </c>
      <c r="K4336" t="s">
        <v>16216</v>
      </c>
    </row>
    <row r="4337" spans="1:11">
      <c r="A4337">
        <v>59779</v>
      </c>
      <c r="B4337" t="s">
        <v>16254</v>
      </c>
      <c r="C4337">
        <v>50915000</v>
      </c>
      <c r="D4337" t="s">
        <v>15534</v>
      </c>
      <c r="E4337" t="s">
        <v>15549</v>
      </c>
      <c r="F4337" t="s">
        <v>15550</v>
      </c>
      <c r="G4337" t="s">
        <v>16215</v>
      </c>
      <c r="H4337" s="1">
        <v>45117.817835648151</v>
      </c>
      <c r="I4337" t="s">
        <v>16216</v>
      </c>
      <c r="J4337" s="1">
        <v>45117.817835648151</v>
      </c>
      <c r="K4337" t="s">
        <v>16216</v>
      </c>
    </row>
    <row r="4338" spans="1:11">
      <c r="A4338">
        <v>20668</v>
      </c>
      <c r="B4338" t="s">
        <v>17398</v>
      </c>
      <c r="C4338">
        <v>50915000</v>
      </c>
      <c r="D4338" t="s">
        <v>15534</v>
      </c>
      <c r="E4338" t="s">
        <v>15549</v>
      </c>
      <c r="F4338" t="s">
        <v>15550</v>
      </c>
      <c r="G4338" t="s">
        <v>16215</v>
      </c>
      <c r="H4338" s="1">
        <v>45117.83353009259</v>
      </c>
      <c r="I4338" t="s">
        <v>16216</v>
      </c>
      <c r="J4338" s="1">
        <v>45117.83353009259</v>
      </c>
      <c r="K4338" t="s">
        <v>16216</v>
      </c>
    </row>
    <row r="4339" spans="1:11">
      <c r="A4339">
        <v>11130</v>
      </c>
      <c r="B4339" t="s">
        <v>16205</v>
      </c>
      <c r="C4339">
        <v>50320000</v>
      </c>
      <c r="D4339" t="s">
        <v>15534</v>
      </c>
      <c r="E4339" t="s">
        <v>15554</v>
      </c>
      <c r="F4339" t="s">
        <v>15550</v>
      </c>
      <c r="G4339" t="s">
        <v>20928</v>
      </c>
      <c r="H4339" s="1">
        <v>45117.834456018521</v>
      </c>
      <c r="I4339" t="s">
        <v>16133</v>
      </c>
      <c r="J4339" s="1">
        <v>45117.834456018521</v>
      </c>
      <c r="K4339" t="s">
        <v>16133</v>
      </c>
    </row>
    <row r="4340" spans="1:11">
      <c r="A4340">
        <v>20511</v>
      </c>
      <c r="B4340" t="s">
        <v>16225</v>
      </c>
      <c r="C4340">
        <v>57300021</v>
      </c>
      <c r="D4340" t="s">
        <v>15534</v>
      </c>
      <c r="E4340" t="s">
        <v>15576</v>
      </c>
      <c r="F4340" t="s">
        <v>15550</v>
      </c>
      <c r="G4340" t="s">
        <v>20929</v>
      </c>
      <c r="H4340" s="1">
        <v>45117.842407407406</v>
      </c>
      <c r="I4340" t="s">
        <v>16227</v>
      </c>
      <c r="J4340" s="1">
        <v>45117.842407407406</v>
      </c>
      <c r="K4340" t="s">
        <v>16227</v>
      </c>
    </row>
    <row r="4341" spans="1:11">
      <c r="A4341">
        <v>10517</v>
      </c>
      <c r="B4341" t="s">
        <v>20930</v>
      </c>
      <c r="C4341">
        <v>50515000</v>
      </c>
      <c r="D4341" t="s">
        <v>15534</v>
      </c>
      <c r="E4341" t="s">
        <v>15544</v>
      </c>
      <c r="F4341" t="s">
        <v>15550</v>
      </c>
      <c r="G4341" t="s">
        <v>20931</v>
      </c>
      <c r="H4341" s="1">
        <v>45117.861076388886</v>
      </c>
      <c r="I4341" t="s">
        <v>16173</v>
      </c>
      <c r="J4341" s="1">
        <v>45117.861076388886</v>
      </c>
      <c r="K4341" t="s">
        <v>16173</v>
      </c>
    </row>
    <row r="4342" spans="1:11">
      <c r="A4342">
        <v>126051</v>
      </c>
      <c r="B4342" t="s">
        <v>16492</v>
      </c>
      <c r="C4342">
        <v>50366000</v>
      </c>
      <c r="D4342" t="s">
        <v>15534</v>
      </c>
      <c r="E4342" t="s">
        <v>15544</v>
      </c>
      <c r="F4342" t="s">
        <v>15550</v>
      </c>
      <c r="G4342" t="s">
        <v>20932</v>
      </c>
      <c r="H4342" s="1">
        <v>45117.862673611111</v>
      </c>
      <c r="I4342" t="s">
        <v>16145</v>
      </c>
      <c r="J4342" s="1">
        <v>45117.862673611111</v>
      </c>
      <c r="K4342" t="s">
        <v>16145</v>
      </c>
    </row>
    <row r="4343" spans="1:11">
      <c r="A4343">
        <v>83148</v>
      </c>
      <c r="B4343" t="s">
        <v>17837</v>
      </c>
      <c r="C4343">
        <v>50305028</v>
      </c>
      <c r="D4343" t="s">
        <v>15534</v>
      </c>
      <c r="E4343" t="s">
        <v>15554</v>
      </c>
      <c r="F4343" t="s">
        <v>15536</v>
      </c>
      <c r="G4343" t="s">
        <v>16253</v>
      </c>
      <c r="H4343" s="1">
        <v>45117.877303240741</v>
      </c>
      <c r="I4343" t="s">
        <v>16216</v>
      </c>
      <c r="J4343" s="1">
        <v>45117.877303240741</v>
      </c>
      <c r="K4343" t="s">
        <v>16216</v>
      </c>
    </row>
    <row r="4344" spans="1:11">
      <c r="A4344">
        <v>8527</v>
      </c>
      <c r="B4344" t="s">
        <v>16934</v>
      </c>
      <c r="C4344">
        <v>50915000</v>
      </c>
      <c r="D4344" t="s">
        <v>15534</v>
      </c>
      <c r="E4344" t="s">
        <v>15549</v>
      </c>
      <c r="F4344" t="s">
        <v>15550</v>
      </c>
      <c r="G4344" t="s">
        <v>20933</v>
      </c>
      <c r="H4344" s="1">
        <v>45117.881053240744</v>
      </c>
      <c r="I4344" t="s">
        <v>20934</v>
      </c>
      <c r="J4344" s="1">
        <v>45119.975219907406</v>
      </c>
      <c r="K4344" t="s">
        <v>16936</v>
      </c>
    </row>
    <row r="4345" spans="1:11">
      <c r="A4345">
        <v>83861</v>
      </c>
      <c r="B4345" t="s">
        <v>19679</v>
      </c>
      <c r="C4345">
        <v>55305025</v>
      </c>
      <c r="D4345" t="s">
        <v>15534</v>
      </c>
      <c r="E4345" t="s">
        <v>15544</v>
      </c>
      <c r="F4345" t="s">
        <v>15550</v>
      </c>
      <c r="G4345" t="s">
        <v>20935</v>
      </c>
      <c r="H4345" s="1">
        <v>45117.888506944444</v>
      </c>
      <c r="I4345" t="s">
        <v>16268</v>
      </c>
      <c r="J4345" s="1">
        <v>45117.888506944444</v>
      </c>
      <c r="K4345" t="s">
        <v>16268</v>
      </c>
    </row>
    <row r="4346" spans="1:11">
      <c r="A4346">
        <v>59784</v>
      </c>
      <c r="B4346" t="s">
        <v>17411</v>
      </c>
      <c r="C4346">
        <v>50365000</v>
      </c>
      <c r="D4346" t="s">
        <v>15534</v>
      </c>
      <c r="E4346" t="s">
        <v>15586</v>
      </c>
      <c r="F4346" t="s">
        <v>15536</v>
      </c>
      <c r="G4346" t="s">
        <v>16255</v>
      </c>
      <c r="H4346" s="1">
        <v>45117.889791666668</v>
      </c>
      <c r="I4346" t="s">
        <v>16216</v>
      </c>
      <c r="J4346" s="1">
        <v>45117.889791666668</v>
      </c>
      <c r="K4346" t="s">
        <v>16216</v>
      </c>
    </row>
    <row r="4347" spans="1:11">
      <c r="A4347">
        <v>59783</v>
      </c>
      <c r="B4347" t="s">
        <v>16222</v>
      </c>
      <c r="C4347">
        <v>50365000</v>
      </c>
      <c r="D4347" t="s">
        <v>15534</v>
      </c>
      <c r="E4347" t="s">
        <v>15586</v>
      </c>
      <c r="F4347" t="s">
        <v>15536</v>
      </c>
      <c r="G4347" t="s">
        <v>16255</v>
      </c>
      <c r="H4347" s="1">
        <v>45117.890162037038</v>
      </c>
      <c r="I4347" t="s">
        <v>16216</v>
      </c>
      <c r="J4347" s="1">
        <v>45117.890162037038</v>
      </c>
      <c r="K4347" t="s">
        <v>16216</v>
      </c>
    </row>
    <row r="4348" spans="1:11">
      <c r="A4348">
        <v>59780</v>
      </c>
      <c r="B4348" t="s">
        <v>16261</v>
      </c>
      <c r="C4348">
        <v>50365000</v>
      </c>
      <c r="D4348" t="s">
        <v>15534</v>
      </c>
      <c r="E4348" t="s">
        <v>15586</v>
      </c>
      <c r="F4348" t="s">
        <v>15536</v>
      </c>
      <c r="G4348" t="s">
        <v>16255</v>
      </c>
      <c r="H4348" s="1">
        <v>45117.890914351854</v>
      </c>
      <c r="I4348" t="s">
        <v>16216</v>
      </c>
      <c r="J4348" s="1">
        <v>45117.890914351854</v>
      </c>
      <c r="K4348" t="s">
        <v>16216</v>
      </c>
    </row>
    <row r="4349" spans="1:11">
      <c r="A4349">
        <v>10576</v>
      </c>
      <c r="B4349" t="s">
        <v>20936</v>
      </c>
      <c r="C4349">
        <v>50905010</v>
      </c>
      <c r="D4349" t="s">
        <v>15534</v>
      </c>
      <c r="E4349" t="s">
        <v>15544</v>
      </c>
      <c r="F4349" t="s">
        <v>15536</v>
      </c>
      <c r="G4349" t="s">
        <v>20937</v>
      </c>
      <c r="H4349" s="1">
        <v>45117.902048611111</v>
      </c>
      <c r="I4349" t="s">
        <v>15546</v>
      </c>
      <c r="J4349" s="1">
        <v>45117.902048611111</v>
      </c>
      <c r="K4349" t="s">
        <v>15546</v>
      </c>
    </row>
    <row r="4350" spans="1:11">
      <c r="A4350">
        <v>126200</v>
      </c>
      <c r="B4350" t="s">
        <v>16258</v>
      </c>
      <c r="C4350">
        <v>50321000</v>
      </c>
      <c r="D4350" t="s">
        <v>15534</v>
      </c>
      <c r="E4350" t="s">
        <v>15549</v>
      </c>
      <c r="F4350" t="s">
        <v>15550</v>
      </c>
      <c r="G4350" t="s">
        <v>20938</v>
      </c>
      <c r="H4350" s="1">
        <v>45117.914039351854</v>
      </c>
      <c r="I4350" t="s">
        <v>16260</v>
      </c>
      <c r="J4350" s="1">
        <v>45121.637789351851</v>
      </c>
      <c r="K4350" t="s">
        <v>15879</v>
      </c>
    </row>
    <row r="4351" spans="1:11">
      <c r="A4351">
        <v>9022</v>
      </c>
      <c r="B4351" t="s">
        <v>17097</v>
      </c>
      <c r="C4351">
        <v>57700060</v>
      </c>
      <c r="D4351" t="s">
        <v>15534</v>
      </c>
      <c r="E4351" t="s">
        <v>15576</v>
      </c>
      <c r="F4351" t="s">
        <v>15550</v>
      </c>
      <c r="G4351" t="s">
        <v>20939</v>
      </c>
      <c r="H4351" s="1">
        <v>45117.921018518522</v>
      </c>
      <c r="I4351" t="s">
        <v>15578</v>
      </c>
      <c r="J4351" s="1">
        <v>45119.054085648146</v>
      </c>
      <c r="K4351" t="s">
        <v>15578</v>
      </c>
    </row>
    <row r="4352" spans="1:11">
      <c r="A4352">
        <v>9020</v>
      </c>
      <c r="B4352" t="s">
        <v>19587</v>
      </c>
      <c r="C4352">
        <v>50321000</v>
      </c>
      <c r="D4352" t="s">
        <v>15534</v>
      </c>
      <c r="E4352" t="s">
        <v>15544</v>
      </c>
      <c r="F4352" t="s">
        <v>15536</v>
      </c>
      <c r="G4352" t="s">
        <v>20940</v>
      </c>
      <c r="H4352" s="1">
        <v>45117.924097222225</v>
      </c>
      <c r="I4352" t="s">
        <v>15578</v>
      </c>
      <c r="J4352" s="1">
        <v>45119.058287037034</v>
      </c>
      <c r="K4352" t="s">
        <v>15578</v>
      </c>
    </row>
    <row r="4353" spans="1:11">
      <c r="A4353">
        <v>20666</v>
      </c>
      <c r="B4353" t="s">
        <v>16199</v>
      </c>
      <c r="C4353">
        <v>51425006</v>
      </c>
      <c r="D4353" t="s">
        <v>15534</v>
      </c>
      <c r="E4353" t="s">
        <v>15554</v>
      </c>
      <c r="F4353" t="s">
        <v>15550</v>
      </c>
      <c r="G4353" t="s">
        <v>20941</v>
      </c>
      <c r="H4353" s="1">
        <v>45117.954826388886</v>
      </c>
      <c r="I4353" t="s">
        <v>16201</v>
      </c>
      <c r="J4353" s="1">
        <v>45117.954826388886</v>
      </c>
      <c r="K4353" t="s">
        <v>16201</v>
      </c>
    </row>
    <row r="4354" spans="1:11">
      <c r="A4354">
        <v>8528</v>
      </c>
      <c r="B4354" t="s">
        <v>16399</v>
      </c>
      <c r="C4354">
        <v>50915000</v>
      </c>
      <c r="D4354" t="s">
        <v>15534</v>
      </c>
      <c r="E4354" t="s">
        <v>15549</v>
      </c>
      <c r="F4354" t="s">
        <v>15550</v>
      </c>
      <c r="G4354" t="s">
        <v>16298</v>
      </c>
      <c r="H4354" s="1">
        <v>45117.971782407411</v>
      </c>
      <c r="I4354" t="s">
        <v>16201</v>
      </c>
      <c r="J4354" s="1">
        <v>45117.971782407411</v>
      </c>
      <c r="K4354" t="s">
        <v>16201</v>
      </c>
    </row>
    <row r="4355" spans="1:11">
      <c r="A4355">
        <v>49208</v>
      </c>
      <c r="B4355" t="s">
        <v>20942</v>
      </c>
      <c r="C4355">
        <v>50320000</v>
      </c>
      <c r="D4355" t="s">
        <v>15534</v>
      </c>
      <c r="E4355" t="s">
        <v>15535</v>
      </c>
      <c r="F4355" t="s">
        <v>15536</v>
      </c>
      <c r="G4355" t="s">
        <v>20943</v>
      </c>
      <c r="H4355" s="1">
        <v>45117.980486111112</v>
      </c>
      <c r="I4355" t="s">
        <v>16201</v>
      </c>
      <c r="J4355" s="1">
        <v>45117.980486111112</v>
      </c>
      <c r="K4355" t="s">
        <v>16201</v>
      </c>
    </row>
    <row r="4356" spans="1:11">
      <c r="A4356">
        <v>8953</v>
      </c>
      <c r="B4356" t="s">
        <v>16341</v>
      </c>
      <c r="C4356">
        <v>57400000</v>
      </c>
      <c r="D4356" t="s">
        <v>15534</v>
      </c>
      <c r="E4356" t="s">
        <v>15586</v>
      </c>
      <c r="F4356" t="s">
        <v>15536</v>
      </c>
      <c r="G4356" t="s">
        <v>20944</v>
      </c>
      <c r="H4356" s="1">
        <v>45118.061365740738</v>
      </c>
      <c r="I4356" t="s">
        <v>16326</v>
      </c>
      <c r="J4356" s="1">
        <v>45118.061365740738</v>
      </c>
      <c r="K4356" t="s">
        <v>16326</v>
      </c>
    </row>
    <row r="4357" spans="1:11">
      <c r="A4357">
        <v>20831</v>
      </c>
      <c r="B4357" t="s">
        <v>16346</v>
      </c>
      <c r="C4357">
        <v>50366000</v>
      </c>
      <c r="D4357" t="s">
        <v>15534</v>
      </c>
      <c r="E4357" t="s">
        <v>15554</v>
      </c>
      <c r="F4357" t="s">
        <v>15550</v>
      </c>
      <c r="G4357" t="s">
        <v>20945</v>
      </c>
      <c r="H4357" s="1">
        <v>45118.213969907411</v>
      </c>
      <c r="I4357" t="s">
        <v>16348</v>
      </c>
      <c r="J4357" s="1">
        <v>45120.181041666663</v>
      </c>
      <c r="K4357" t="s">
        <v>16348</v>
      </c>
    </row>
    <row r="4358" spans="1:11">
      <c r="A4358">
        <v>126235</v>
      </c>
      <c r="B4358" t="s">
        <v>16349</v>
      </c>
      <c r="C4358">
        <v>58200000</v>
      </c>
      <c r="D4358" t="s">
        <v>15534</v>
      </c>
      <c r="E4358" t="s">
        <v>15554</v>
      </c>
      <c r="F4358" t="s">
        <v>15550</v>
      </c>
      <c r="G4358" t="s">
        <v>20946</v>
      </c>
      <c r="H4358" s="1">
        <v>45118.509247685186</v>
      </c>
      <c r="I4358" t="s">
        <v>16351</v>
      </c>
      <c r="J4358" s="1">
        <v>45118.509247685186</v>
      </c>
      <c r="K4358" t="s">
        <v>16351</v>
      </c>
    </row>
    <row r="4359" spans="1:11">
      <c r="A4359">
        <v>11871</v>
      </c>
      <c r="B4359" t="s">
        <v>16361</v>
      </c>
      <c r="C4359">
        <v>50305025</v>
      </c>
      <c r="D4359" t="s">
        <v>15534</v>
      </c>
      <c r="E4359" t="s">
        <v>15544</v>
      </c>
      <c r="F4359" t="s">
        <v>15550</v>
      </c>
      <c r="G4359" t="s">
        <v>20947</v>
      </c>
      <c r="H4359" s="1">
        <v>45118.52202546296</v>
      </c>
      <c r="I4359" t="s">
        <v>16227</v>
      </c>
      <c r="J4359" s="1">
        <v>45118.52202546296</v>
      </c>
      <c r="K4359" t="s">
        <v>16227</v>
      </c>
    </row>
    <row r="4360" spans="1:11">
      <c r="A4360">
        <v>21531</v>
      </c>
      <c r="B4360" t="s">
        <v>16366</v>
      </c>
      <c r="C4360">
        <v>58355030</v>
      </c>
      <c r="D4360" t="s">
        <v>15534</v>
      </c>
      <c r="E4360" t="s">
        <v>15687</v>
      </c>
      <c r="F4360" t="s">
        <v>15550</v>
      </c>
      <c r="G4360" t="s">
        <v>20948</v>
      </c>
      <c r="H4360" s="1">
        <v>45118.548009259262</v>
      </c>
      <c r="I4360" t="s">
        <v>16067</v>
      </c>
      <c r="J4360" s="1">
        <v>45118.548009259262</v>
      </c>
      <c r="K4360" t="s">
        <v>16067</v>
      </c>
    </row>
    <row r="4361" spans="1:11">
      <c r="A4361">
        <v>10529</v>
      </c>
      <c r="B4361" t="s">
        <v>16371</v>
      </c>
      <c r="C4361">
        <v>56200060</v>
      </c>
      <c r="D4361" t="s">
        <v>15534</v>
      </c>
      <c r="E4361" t="s">
        <v>15576</v>
      </c>
      <c r="F4361" t="s">
        <v>15550</v>
      </c>
      <c r="G4361" t="s">
        <v>20949</v>
      </c>
      <c r="H4361" s="1">
        <v>45118.548136574071</v>
      </c>
      <c r="I4361" t="s">
        <v>16227</v>
      </c>
      <c r="J4361" s="1">
        <v>45118.548136574071</v>
      </c>
      <c r="K4361" t="s">
        <v>16227</v>
      </c>
    </row>
    <row r="4362" spans="1:11">
      <c r="A4362">
        <v>21531</v>
      </c>
      <c r="B4362" t="s">
        <v>16366</v>
      </c>
      <c r="C4362">
        <v>58425000</v>
      </c>
      <c r="D4362" t="s">
        <v>15534</v>
      </c>
      <c r="E4362" t="s">
        <v>15544</v>
      </c>
      <c r="F4362" t="s">
        <v>15536</v>
      </c>
      <c r="G4362" t="s">
        <v>20950</v>
      </c>
      <c r="H4362" s="1">
        <v>45118.548877314817</v>
      </c>
      <c r="I4362" t="s">
        <v>16067</v>
      </c>
      <c r="J4362" s="1">
        <v>45118.548877314817</v>
      </c>
      <c r="K4362" t="s">
        <v>16067</v>
      </c>
    </row>
    <row r="4363" spans="1:11">
      <c r="A4363">
        <v>10529</v>
      </c>
      <c r="B4363" t="s">
        <v>16371</v>
      </c>
      <c r="C4363">
        <v>50905006</v>
      </c>
      <c r="D4363" t="s">
        <v>15534</v>
      </c>
      <c r="E4363" t="s">
        <v>15554</v>
      </c>
      <c r="F4363" t="s">
        <v>15536</v>
      </c>
      <c r="G4363" t="s">
        <v>19764</v>
      </c>
      <c r="H4363" s="1">
        <v>45118.559293981481</v>
      </c>
      <c r="I4363" t="s">
        <v>16227</v>
      </c>
      <c r="J4363" s="1">
        <v>45118.559293981481</v>
      </c>
      <c r="K4363" t="s">
        <v>16227</v>
      </c>
    </row>
    <row r="4364" spans="1:11">
      <c r="A4364">
        <v>21540</v>
      </c>
      <c r="B4364" t="s">
        <v>16388</v>
      </c>
      <c r="C4364">
        <v>50366000</v>
      </c>
      <c r="D4364" t="s">
        <v>15534</v>
      </c>
      <c r="E4364" t="s">
        <v>15544</v>
      </c>
      <c r="F4364" t="s">
        <v>15536</v>
      </c>
      <c r="G4364" t="s">
        <v>20951</v>
      </c>
      <c r="H4364" s="1">
        <v>45118.567372685182</v>
      </c>
      <c r="I4364" t="s">
        <v>16067</v>
      </c>
      <c r="J4364" s="1">
        <v>45118.567372685182</v>
      </c>
      <c r="K4364" t="s">
        <v>16067</v>
      </c>
    </row>
    <row r="4365" spans="1:11">
      <c r="A4365">
        <v>9401</v>
      </c>
      <c r="B4365" t="s">
        <v>20952</v>
      </c>
      <c r="C4365">
        <v>50905006</v>
      </c>
      <c r="D4365" t="s">
        <v>15534</v>
      </c>
      <c r="E4365" t="s">
        <v>15554</v>
      </c>
      <c r="F4365" t="s">
        <v>15536</v>
      </c>
      <c r="G4365" t="s">
        <v>16401</v>
      </c>
      <c r="H4365" s="1">
        <v>45118.581944444442</v>
      </c>
      <c r="I4365" t="s">
        <v>16201</v>
      </c>
      <c r="J4365" s="1">
        <v>45118.581944444442</v>
      </c>
      <c r="K4365" t="s">
        <v>16201</v>
      </c>
    </row>
    <row r="4366" spans="1:11">
      <c r="A4366">
        <v>9399</v>
      </c>
      <c r="B4366" t="s">
        <v>20953</v>
      </c>
      <c r="C4366">
        <v>50905006</v>
      </c>
      <c r="D4366" t="s">
        <v>15534</v>
      </c>
      <c r="E4366" t="s">
        <v>15544</v>
      </c>
      <c r="F4366" t="s">
        <v>15536</v>
      </c>
      <c r="G4366" t="s">
        <v>20954</v>
      </c>
      <c r="H4366" s="1">
        <v>45118.5937037037</v>
      </c>
      <c r="I4366" t="s">
        <v>16201</v>
      </c>
      <c r="J4366" s="1">
        <v>45118.5937037037</v>
      </c>
      <c r="K4366" t="s">
        <v>16201</v>
      </c>
    </row>
    <row r="4367" spans="1:11">
      <c r="A4367">
        <v>4385</v>
      </c>
      <c r="B4367" t="s">
        <v>19719</v>
      </c>
      <c r="C4367">
        <v>50905006</v>
      </c>
      <c r="D4367" t="s">
        <v>15534</v>
      </c>
      <c r="E4367" t="s">
        <v>15554</v>
      </c>
      <c r="F4367" t="s">
        <v>15536</v>
      </c>
      <c r="G4367" t="s">
        <v>20955</v>
      </c>
      <c r="H4367" s="1">
        <v>45118.60324074074</v>
      </c>
      <c r="I4367" t="s">
        <v>16227</v>
      </c>
      <c r="J4367" s="1">
        <v>45118.60324074074</v>
      </c>
      <c r="K4367" t="s">
        <v>16227</v>
      </c>
    </row>
    <row r="4368" spans="1:11">
      <c r="A4368">
        <v>83119</v>
      </c>
      <c r="B4368" t="s">
        <v>20956</v>
      </c>
      <c r="C4368">
        <v>50905006</v>
      </c>
      <c r="D4368" t="s">
        <v>15534</v>
      </c>
      <c r="E4368" t="s">
        <v>15687</v>
      </c>
      <c r="F4368" t="s">
        <v>15536</v>
      </c>
      <c r="G4368" t="s">
        <v>20957</v>
      </c>
      <c r="H4368" s="1">
        <v>45118.606030092589</v>
      </c>
      <c r="I4368" t="s">
        <v>16067</v>
      </c>
      <c r="J4368" s="1">
        <v>45118.606030092589</v>
      </c>
      <c r="K4368" t="s">
        <v>16067</v>
      </c>
    </row>
    <row r="4369" spans="1:11">
      <c r="A4369">
        <v>11176</v>
      </c>
      <c r="B4369" t="s">
        <v>17458</v>
      </c>
      <c r="C4369">
        <v>55350000</v>
      </c>
      <c r="D4369" t="s">
        <v>15534</v>
      </c>
      <c r="E4369" t="s">
        <v>15554</v>
      </c>
      <c r="F4369" t="s">
        <v>15550</v>
      </c>
      <c r="G4369" t="s">
        <v>20958</v>
      </c>
      <c r="H4369" s="1">
        <v>45118.606747685182</v>
      </c>
      <c r="I4369" t="s">
        <v>16201</v>
      </c>
      <c r="J4369" s="1">
        <v>45118.606747685182</v>
      </c>
      <c r="K4369" t="s">
        <v>16201</v>
      </c>
    </row>
    <row r="4370" spans="1:11">
      <c r="A4370">
        <v>53078</v>
      </c>
      <c r="B4370" t="s">
        <v>15663</v>
      </c>
      <c r="C4370">
        <v>51220000</v>
      </c>
      <c r="D4370" t="s">
        <v>15534</v>
      </c>
      <c r="E4370" t="s">
        <v>15576</v>
      </c>
      <c r="F4370" t="s">
        <v>15536</v>
      </c>
      <c r="G4370" t="s">
        <v>20959</v>
      </c>
      <c r="H4370" s="1">
        <v>45118.608993055554</v>
      </c>
      <c r="I4370" t="s">
        <v>15665</v>
      </c>
      <c r="J4370" s="1">
        <v>45119.834409722222</v>
      </c>
      <c r="K4370" t="s">
        <v>15665</v>
      </c>
    </row>
    <row r="4371" spans="1:11">
      <c r="A4371">
        <v>11767</v>
      </c>
      <c r="B4371" t="s">
        <v>17900</v>
      </c>
      <c r="C4371">
        <v>51220000</v>
      </c>
      <c r="D4371" t="s">
        <v>15534</v>
      </c>
      <c r="E4371" t="s">
        <v>15586</v>
      </c>
      <c r="F4371" t="s">
        <v>15550</v>
      </c>
      <c r="H4371" s="1">
        <v>45118.617962962962</v>
      </c>
      <c r="I4371" t="s">
        <v>16407</v>
      </c>
      <c r="J4371" s="1">
        <v>45118.617962962962</v>
      </c>
      <c r="K4371" t="s">
        <v>16407</v>
      </c>
    </row>
    <row r="4372" spans="1:11">
      <c r="A4372">
        <v>20811</v>
      </c>
      <c r="B4372" t="s">
        <v>16434</v>
      </c>
      <c r="C4372">
        <v>50310000</v>
      </c>
      <c r="D4372" t="s">
        <v>15534</v>
      </c>
      <c r="E4372" t="s">
        <v>15554</v>
      </c>
      <c r="F4372" t="s">
        <v>15550</v>
      </c>
      <c r="G4372" t="s">
        <v>20960</v>
      </c>
      <c r="H4372" s="1">
        <v>45118.618414351855</v>
      </c>
      <c r="I4372" t="s">
        <v>16136</v>
      </c>
      <c r="J4372" s="1">
        <v>45118.618414351855</v>
      </c>
      <c r="K4372" t="s">
        <v>16136</v>
      </c>
    </row>
    <row r="4373" spans="1:11">
      <c r="A4373">
        <v>20811</v>
      </c>
      <c r="B4373" t="s">
        <v>16434</v>
      </c>
      <c r="C4373">
        <v>50915000</v>
      </c>
      <c r="D4373" t="s">
        <v>15534</v>
      </c>
      <c r="E4373" t="s">
        <v>15554</v>
      </c>
      <c r="F4373" t="s">
        <v>15550</v>
      </c>
      <c r="G4373" t="s">
        <v>20961</v>
      </c>
      <c r="H4373" s="1">
        <v>45118.620208333334</v>
      </c>
      <c r="I4373" t="s">
        <v>16136</v>
      </c>
      <c r="J4373" s="1">
        <v>45118.620208333334</v>
      </c>
      <c r="K4373" t="s">
        <v>16136</v>
      </c>
    </row>
    <row r="4374" spans="1:11">
      <c r="A4374">
        <v>126198</v>
      </c>
      <c r="B4374" t="s">
        <v>18864</v>
      </c>
      <c r="C4374">
        <v>50305028</v>
      </c>
      <c r="D4374" t="s">
        <v>15534</v>
      </c>
      <c r="E4374" t="s">
        <v>15554</v>
      </c>
      <c r="F4374" t="s">
        <v>15550</v>
      </c>
      <c r="G4374" t="s">
        <v>20962</v>
      </c>
      <c r="H4374" s="1">
        <v>45118.620254629626</v>
      </c>
      <c r="I4374" t="s">
        <v>17856</v>
      </c>
      <c r="J4374" s="1">
        <v>45121.570532407408</v>
      </c>
      <c r="K4374" t="s">
        <v>17856</v>
      </c>
    </row>
    <row r="4375" spans="1:11">
      <c r="A4375">
        <v>11435</v>
      </c>
      <c r="B4375" t="s">
        <v>19715</v>
      </c>
      <c r="C4375">
        <v>57700010</v>
      </c>
      <c r="D4375" t="s">
        <v>15534</v>
      </c>
      <c r="E4375" t="s">
        <v>15554</v>
      </c>
      <c r="F4375" t="s">
        <v>15536</v>
      </c>
      <c r="G4375" t="s">
        <v>20963</v>
      </c>
      <c r="H4375" s="1">
        <v>45118.630243055559</v>
      </c>
      <c r="I4375" t="s">
        <v>15578</v>
      </c>
      <c r="J4375" s="1">
        <v>45118.630243055559</v>
      </c>
      <c r="K4375" t="s">
        <v>15578</v>
      </c>
    </row>
    <row r="4376" spans="1:11">
      <c r="A4376">
        <v>20807</v>
      </c>
      <c r="B4376" t="s">
        <v>20964</v>
      </c>
      <c r="C4376">
        <v>50365000</v>
      </c>
      <c r="D4376" t="s">
        <v>15534</v>
      </c>
      <c r="E4376" t="s">
        <v>15586</v>
      </c>
      <c r="F4376" t="s">
        <v>15536</v>
      </c>
      <c r="G4376" t="s">
        <v>20965</v>
      </c>
      <c r="H4376" s="1">
        <v>45118.631423611114</v>
      </c>
      <c r="I4376" t="s">
        <v>18165</v>
      </c>
      <c r="J4376" s="1">
        <v>45118.637442129628</v>
      </c>
      <c r="K4376" t="s">
        <v>18165</v>
      </c>
    </row>
    <row r="4377" spans="1:11">
      <c r="A4377">
        <v>10530</v>
      </c>
      <c r="B4377" t="s">
        <v>20966</v>
      </c>
      <c r="C4377">
        <v>50905006</v>
      </c>
      <c r="D4377" t="s">
        <v>15534</v>
      </c>
      <c r="E4377" t="s">
        <v>15544</v>
      </c>
      <c r="F4377" t="s">
        <v>15550</v>
      </c>
      <c r="G4377" t="s">
        <v>20967</v>
      </c>
      <c r="H4377" s="1">
        <v>45118.633113425924</v>
      </c>
      <c r="I4377" t="s">
        <v>16227</v>
      </c>
      <c r="J4377" s="1">
        <v>45118.633113425924</v>
      </c>
      <c r="K4377" t="s">
        <v>16227</v>
      </c>
    </row>
    <row r="4378" spans="1:11">
      <c r="A4378">
        <v>20807</v>
      </c>
      <c r="B4378" t="s">
        <v>20964</v>
      </c>
      <c r="C4378">
        <v>50305025</v>
      </c>
      <c r="D4378" t="s">
        <v>15534</v>
      </c>
      <c r="E4378" t="s">
        <v>15544</v>
      </c>
      <c r="F4378" t="s">
        <v>15550</v>
      </c>
      <c r="G4378" t="s">
        <v>20968</v>
      </c>
      <c r="H4378" s="1">
        <v>45118.633796296293</v>
      </c>
      <c r="I4378" t="s">
        <v>18165</v>
      </c>
      <c r="J4378" s="1">
        <v>45118.633796296293</v>
      </c>
      <c r="K4378" t="s">
        <v>18165</v>
      </c>
    </row>
    <row r="4379" spans="1:11">
      <c r="A4379">
        <v>49214</v>
      </c>
      <c r="B4379" t="s">
        <v>18003</v>
      </c>
      <c r="C4379">
        <v>57700010</v>
      </c>
      <c r="D4379" t="s">
        <v>15534</v>
      </c>
      <c r="E4379" t="s">
        <v>15554</v>
      </c>
      <c r="F4379" t="s">
        <v>15550</v>
      </c>
      <c r="G4379" t="s">
        <v>20969</v>
      </c>
      <c r="H4379" s="1">
        <v>45118.639282407406</v>
      </c>
      <c r="I4379" t="s">
        <v>16201</v>
      </c>
      <c r="J4379" s="1">
        <v>45118.639282407406</v>
      </c>
      <c r="K4379" t="s">
        <v>16201</v>
      </c>
    </row>
    <row r="4380" spans="1:11">
      <c r="A4380">
        <v>49214</v>
      </c>
      <c r="B4380" t="s">
        <v>18003</v>
      </c>
      <c r="C4380">
        <v>57700060</v>
      </c>
      <c r="D4380" t="s">
        <v>15534</v>
      </c>
      <c r="E4380" t="s">
        <v>15554</v>
      </c>
      <c r="F4380" t="s">
        <v>15550</v>
      </c>
      <c r="G4380" t="s">
        <v>20970</v>
      </c>
      <c r="H4380" s="1">
        <v>45118.640497685185</v>
      </c>
      <c r="I4380" t="s">
        <v>16201</v>
      </c>
      <c r="J4380" s="1">
        <v>45118.640497685185</v>
      </c>
      <c r="K4380" t="s">
        <v>16201</v>
      </c>
    </row>
    <row r="4381" spans="1:11">
      <c r="A4381">
        <v>83174</v>
      </c>
      <c r="B4381" t="s">
        <v>16441</v>
      </c>
      <c r="C4381">
        <v>51210000</v>
      </c>
      <c r="D4381" t="s">
        <v>15534</v>
      </c>
      <c r="E4381" t="s">
        <v>15554</v>
      </c>
      <c r="F4381" t="s">
        <v>15536</v>
      </c>
      <c r="G4381" t="s">
        <v>20971</v>
      </c>
      <c r="H4381" s="1">
        <v>45118.642129629632</v>
      </c>
      <c r="I4381" t="s">
        <v>16067</v>
      </c>
      <c r="J4381" s="1">
        <v>45118.642129629632</v>
      </c>
      <c r="K4381" t="s">
        <v>16067</v>
      </c>
    </row>
    <row r="4382" spans="1:11">
      <c r="A4382">
        <v>83178</v>
      </c>
      <c r="B4382" t="s">
        <v>19788</v>
      </c>
      <c r="C4382">
        <v>50905006</v>
      </c>
      <c r="D4382" t="s">
        <v>15534</v>
      </c>
      <c r="E4382" t="s">
        <v>15687</v>
      </c>
      <c r="F4382" t="s">
        <v>15550</v>
      </c>
      <c r="G4382" t="s">
        <v>20957</v>
      </c>
      <c r="H4382" s="1">
        <v>45118.648252314815</v>
      </c>
      <c r="I4382" t="s">
        <v>16067</v>
      </c>
      <c r="J4382" s="1">
        <v>45118.648252314815</v>
      </c>
      <c r="K4382" t="s">
        <v>16067</v>
      </c>
    </row>
    <row r="4383" spans="1:11">
      <c r="A4383">
        <v>11437</v>
      </c>
      <c r="B4383" t="s">
        <v>16443</v>
      </c>
      <c r="C4383">
        <v>50305028</v>
      </c>
      <c r="D4383" t="s">
        <v>15534</v>
      </c>
      <c r="E4383" t="s">
        <v>15544</v>
      </c>
      <c r="F4383" t="s">
        <v>15550</v>
      </c>
      <c r="G4383" t="s">
        <v>20972</v>
      </c>
      <c r="H4383" s="1">
        <v>45118.649791666663</v>
      </c>
      <c r="I4383" t="s">
        <v>15578</v>
      </c>
      <c r="J4383" s="1">
        <v>45118.649791666663</v>
      </c>
      <c r="K4383" t="s">
        <v>15578</v>
      </c>
    </row>
    <row r="4384" spans="1:11">
      <c r="A4384">
        <v>11431</v>
      </c>
      <c r="B4384" t="s">
        <v>16459</v>
      </c>
      <c r="C4384">
        <v>50305028</v>
      </c>
      <c r="D4384" t="s">
        <v>15534</v>
      </c>
      <c r="E4384" t="s">
        <v>15544</v>
      </c>
      <c r="F4384" t="s">
        <v>15550</v>
      </c>
      <c r="G4384" t="s">
        <v>20973</v>
      </c>
      <c r="H4384" s="1">
        <v>45118.657222222224</v>
      </c>
      <c r="I4384" t="s">
        <v>15578</v>
      </c>
      <c r="J4384" s="1">
        <v>45118.657222222224</v>
      </c>
      <c r="K4384" t="s">
        <v>15578</v>
      </c>
    </row>
    <row r="4385" spans="1:11">
      <c r="A4385">
        <v>11444</v>
      </c>
      <c r="B4385" t="s">
        <v>17355</v>
      </c>
      <c r="C4385">
        <v>50366000</v>
      </c>
      <c r="D4385" t="s">
        <v>15534</v>
      </c>
      <c r="E4385" t="s">
        <v>15544</v>
      </c>
      <c r="F4385" t="s">
        <v>15550</v>
      </c>
      <c r="G4385" t="s">
        <v>20974</v>
      </c>
      <c r="H4385" s="1">
        <v>45118.662881944445</v>
      </c>
      <c r="I4385" t="s">
        <v>16431</v>
      </c>
      <c r="J4385" s="1">
        <v>45118.662881944445</v>
      </c>
      <c r="K4385" t="s">
        <v>16431</v>
      </c>
    </row>
    <row r="4386" spans="1:11">
      <c r="A4386">
        <v>11770</v>
      </c>
      <c r="B4386" t="s">
        <v>20975</v>
      </c>
      <c r="C4386">
        <v>50305025</v>
      </c>
      <c r="D4386" t="s">
        <v>15534</v>
      </c>
      <c r="E4386" t="s">
        <v>15576</v>
      </c>
      <c r="F4386" t="s">
        <v>15550</v>
      </c>
      <c r="G4386" t="s">
        <v>20976</v>
      </c>
      <c r="H4386" s="1">
        <v>45118.666030092594</v>
      </c>
      <c r="I4386" t="s">
        <v>16451</v>
      </c>
      <c r="J4386" s="1">
        <v>45118.666365740741</v>
      </c>
      <c r="K4386" t="s">
        <v>16451</v>
      </c>
    </row>
    <row r="4387" spans="1:11">
      <c r="A4387">
        <v>11776</v>
      </c>
      <c r="B4387" t="s">
        <v>16454</v>
      </c>
      <c r="C4387">
        <v>50321000</v>
      </c>
      <c r="D4387" t="s">
        <v>15534</v>
      </c>
      <c r="E4387" t="s">
        <v>15554</v>
      </c>
      <c r="F4387" t="s">
        <v>15536</v>
      </c>
      <c r="G4387" t="s">
        <v>20977</v>
      </c>
      <c r="H4387" s="1">
        <v>45118.66679398148</v>
      </c>
      <c r="I4387" t="s">
        <v>16451</v>
      </c>
      <c r="J4387" s="1">
        <v>45118.66679398148</v>
      </c>
      <c r="K4387" t="s">
        <v>16451</v>
      </c>
    </row>
    <row r="4388" spans="1:11">
      <c r="A4388">
        <v>83166</v>
      </c>
      <c r="B4388" t="s">
        <v>20489</v>
      </c>
      <c r="C4388">
        <v>51230000</v>
      </c>
      <c r="D4388" t="s">
        <v>15534</v>
      </c>
      <c r="E4388" t="s">
        <v>15554</v>
      </c>
      <c r="F4388" t="s">
        <v>15536</v>
      </c>
      <c r="G4388" t="s">
        <v>20978</v>
      </c>
      <c r="H4388" s="1">
        <v>45118.66741898148</v>
      </c>
      <c r="I4388" t="s">
        <v>16551</v>
      </c>
      <c r="J4388" s="1">
        <v>45121.6559375</v>
      </c>
      <c r="K4388" t="s">
        <v>16551</v>
      </c>
    </row>
    <row r="4389" spans="1:11">
      <c r="A4389">
        <v>9090</v>
      </c>
      <c r="B4389" t="s">
        <v>15722</v>
      </c>
      <c r="C4389">
        <v>50320000</v>
      </c>
      <c r="D4389" t="s">
        <v>15534</v>
      </c>
      <c r="E4389" t="s">
        <v>15687</v>
      </c>
      <c r="F4389" t="s">
        <v>15550</v>
      </c>
      <c r="G4389" t="s">
        <v>20979</v>
      </c>
      <c r="H4389" s="1">
        <v>45118.677071759259</v>
      </c>
      <c r="I4389" t="s">
        <v>15689</v>
      </c>
      <c r="J4389" s="1">
        <v>45118.757696759261</v>
      </c>
      <c r="K4389" t="s">
        <v>15689</v>
      </c>
    </row>
    <row r="4390" spans="1:11">
      <c r="A4390">
        <v>9090</v>
      </c>
      <c r="B4390" t="s">
        <v>15722</v>
      </c>
      <c r="C4390">
        <v>50366000</v>
      </c>
      <c r="D4390" t="s">
        <v>15534</v>
      </c>
      <c r="E4390" t="s">
        <v>15544</v>
      </c>
      <c r="F4390" t="s">
        <v>15550</v>
      </c>
      <c r="G4390" t="s">
        <v>20980</v>
      </c>
      <c r="H4390" s="1">
        <v>45118.678356481483</v>
      </c>
      <c r="I4390" t="s">
        <v>15689</v>
      </c>
      <c r="J4390" s="1">
        <v>45118.757824074077</v>
      </c>
      <c r="K4390" t="s">
        <v>15689</v>
      </c>
    </row>
    <row r="4391" spans="1:11">
      <c r="A4391">
        <v>11888</v>
      </c>
      <c r="B4391" t="s">
        <v>16640</v>
      </c>
      <c r="C4391">
        <v>50320000</v>
      </c>
      <c r="D4391" t="s">
        <v>15534</v>
      </c>
      <c r="E4391" t="s">
        <v>15554</v>
      </c>
      <c r="F4391" t="s">
        <v>15536</v>
      </c>
      <c r="G4391" t="s">
        <v>16453</v>
      </c>
      <c r="H4391" s="1">
        <v>45118.6953587963</v>
      </c>
      <c r="I4391" t="s">
        <v>16438</v>
      </c>
      <c r="J4391" s="1">
        <v>45120.087673611109</v>
      </c>
      <c r="K4391" t="s">
        <v>16438</v>
      </c>
    </row>
    <row r="4392" spans="1:11">
      <c r="A4392">
        <v>20532</v>
      </c>
      <c r="B4392" t="s">
        <v>20981</v>
      </c>
      <c r="C4392">
        <v>50365000</v>
      </c>
      <c r="D4392" t="s">
        <v>15534</v>
      </c>
      <c r="E4392" t="s">
        <v>15554</v>
      </c>
      <c r="F4392" t="s">
        <v>15550</v>
      </c>
      <c r="G4392" t="s">
        <v>20982</v>
      </c>
      <c r="H4392" s="1">
        <v>45118.695729166669</v>
      </c>
      <c r="I4392" t="s">
        <v>16173</v>
      </c>
      <c r="J4392" s="1">
        <v>45118.695729166669</v>
      </c>
      <c r="K4392" t="s">
        <v>16173</v>
      </c>
    </row>
    <row r="4393" spans="1:11">
      <c r="A4393">
        <v>9088</v>
      </c>
      <c r="B4393" t="s">
        <v>16476</v>
      </c>
      <c r="C4393">
        <v>50915000</v>
      </c>
      <c r="D4393" t="s">
        <v>15534</v>
      </c>
      <c r="E4393" t="s">
        <v>15549</v>
      </c>
      <c r="F4393" t="s">
        <v>15550</v>
      </c>
      <c r="G4393" t="s">
        <v>16472</v>
      </c>
      <c r="H4393" s="1">
        <v>45118.699814814812</v>
      </c>
      <c r="I4393" t="s">
        <v>15689</v>
      </c>
      <c r="J4393" s="1">
        <v>45118.762557870374</v>
      </c>
      <c r="K4393" t="s">
        <v>15689</v>
      </c>
    </row>
    <row r="4394" spans="1:11">
      <c r="A4394">
        <v>20530</v>
      </c>
      <c r="B4394" t="s">
        <v>20983</v>
      </c>
      <c r="C4394">
        <v>50905006</v>
      </c>
      <c r="D4394" t="s">
        <v>15534</v>
      </c>
      <c r="E4394" t="s">
        <v>15540</v>
      </c>
      <c r="F4394" t="s">
        <v>15536</v>
      </c>
      <c r="G4394" t="s">
        <v>20984</v>
      </c>
      <c r="H4394" s="1">
        <v>45118.70108796296</v>
      </c>
      <c r="I4394" t="s">
        <v>16173</v>
      </c>
      <c r="J4394" s="1">
        <v>45118.70108796296</v>
      </c>
      <c r="K4394" t="s">
        <v>16173</v>
      </c>
    </row>
    <row r="4395" spans="1:11">
      <c r="A4395">
        <v>11665</v>
      </c>
      <c r="B4395" t="s">
        <v>16479</v>
      </c>
      <c r="C4395">
        <v>50915000</v>
      </c>
      <c r="D4395" t="s">
        <v>15534</v>
      </c>
      <c r="E4395" t="s">
        <v>15549</v>
      </c>
      <c r="F4395" t="s">
        <v>15550</v>
      </c>
      <c r="G4395" t="s">
        <v>16472</v>
      </c>
      <c r="H4395" s="1">
        <v>45118.701956018522</v>
      </c>
      <c r="I4395" t="s">
        <v>15689</v>
      </c>
      <c r="J4395" s="1">
        <v>45118.763055555559</v>
      </c>
      <c r="K4395" t="s">
        <v>15689</v>
      </c>
    </row>
    <row r="4396" spans="1:11">
      <c r="A4396">
        <v>9092</v>
      </c>
      <c r="B4396" t="s">
        <v>19744</v>
      </c>
      <c r="C4396">
        <v>57700030</v>
      </c>
      <c r="D4396" t="s">
        <v>15534</v>
      </c>
      <c r="E4396" t="s">
        <v>15576</v>
      </c>
      <c r="F4396" t="s">
        <v>15550</v>
      </c>
      <c r="G4396" t="s">
        <v>20985</v>
      </c>
      <c r="H4396" s="1">
        <v>45118.704027777778</v>
      </c>
      <c r="I4396" t="s">
        <v>15689</v>
      </c>
      <c r="J4396" s="1">
        <v>45118.763518518521</v>
      </c>
      <c r="K4396" t="s">
        <v>15689</v>
      </c>
    </row>
    <row r="4397" spans="1:11">
      <c r="A4397">
        <v>9092</v>
      </c>
      <c r="B4397" t="s">
        <v>19744</v>
      </c>
      <c r="C4397">
        <v>50915000</v>
      </c>
      <c r="D4397" t="s">
        <v>15534</v>
      </c>
      <c r="E4397" t="s">
        <v>15549</v>
      </c>
      <c r="F4397" t="s">
        <v>15550</v>
      </c>
      <c r="G4397" t="s">
        <v>16472</v>
      </c>
      <c r="H4397" s="1">
        <v>45118.704918981479</v>
      </c>
      <c r="I4397" t="s">
        <v>15689</v>
      </c>
      <c r="J4397" s="1">
        <v>45118.763715277775</v>
      </c>
      <c r="K4397" t="s">
        <v>15689</v>
      </c>
    </row>
    <row r="4398" spans="1:11">
      <c r="A4398">
        <v>126050</v>
      </c>
      <c r="B4398" t="s">
        <v>19677</v>
      </c>
      <c r="C4398">
        <v>57700010</v>
      </c>
      <c r="D4398" t="s">
        <v>15534</v>
      </c>
      <c r="E4398" t="s">
        <v>15554</v>
      </c>
      <c r="F4398" t="s">
        <v>15536</v>
      </c>
      <c r="G4398" t="s">
        <v>20986</v>
      </c>
      <c r="H4398" s="1">
        <v>45118.707789351851</v>
      </c>
      <c r="I4398" t="s">
        <v>16145</v>
      </c>
      <c r="J4398" s="1">
        <v>45118.707789351851</v>
      </c>
      <c r="K4398" t="s">
        <v>16145</v>
      </c>
    </row>
    <row r="4399" spans="1:11">
      <c r="A4399">
        <v>20740</v>
      </c>
      <c r="B4399" t="s">
        <v>16456</v>
      </c>
      <c r="C4399">
        <v>50619000</v>
      </c>
      <c r="D4399" t="s">
        <v>15534</v>
      </c>
      <c r="E4399" t="s">
        <v>15544</v>
      </c>
      <c r="F4399" t="s">
        <v>15550</v>
      </c>
      <c r="G4399" t="s">
        <v>20987</v>
      </c>
      <c r="H4399" s="1">
        <v>45118.710046296299</v>
      </c>
      <c r="I4399" t="s">
        <v>16458</v>
      </c>
      <c r="J4399" s="1">
        <v>45118.710046296299</v>
      </c>
      <c r="K4399" t="s">
        <v>16458</v>
      </c>
    </row>
    <row r="4400" spans="1:11">
      <c r="A4400">
        <v>8656</v>
      </c>
      <c r="B4400" t="s">
        <v>20988</v>
      </c>
      <c r="C4400">
        <v>50310000</v>
      </c>
      <c r="D4400" t="s">
        <v>15534</v>
      </c>
      <c r="E4400" t="s">
        <v>15544</v>
      </c>
      <c r="F4400" t="s">
        <v>15550</v>
      </c>
      <c r="G4400" t="s">
        <v>20989</v>
      </c>
      <c r="H4400" s="1">
        <v>45118.711006944446</v>
      </c>
      <c r="I4400" t="s">
        <v>16227</v>
      </c>
      <c r="J4400" s="1">
        <v>45118.711006944446</v>
      </c>
      <c r="K4400" t="s">
        <v>16227</v>
      </c>
    </row>
    <row r="4401" spans="1:11">
      <c r="A4401">
        <v>126228</v>
      </c>
      <c r="B4401" t="s">
        <v>20150</v>
      </c>
      <c r="C4401">
        <v>50321000</v>
      </c>
      <c r="D4401" t="s">
        <v>15534</v>
      </c>
      <c r="E4401" t="s">
        <v>15549</v>
      </c>
      <c r="F4401" t="s">
        <v>15550</v>
      </c>
      <c r="G4401" t="s">
        <v>16982</v>
      </c>
      <c r="H4401" s="1">
        <v>45118.713194444441</v>
      </c>
      <c r="I4401" t="s">
        <v>16503</v>
      </c>
      <c r="J4401" s="1">
        <v>45118.713194444441</v>
      </c>
      <c r="K4401" t="s">
        <v>16503</v>
      </c>
    </row>
    <row r="4402" spans="1:11">
      <c r="A4402">
        <v>126052</v>
      </c>
      <c r="B4402" t="s">
        <v>16151</v>
      </c>
      <c r="C4402">
        <v>57300000</v>
      </c>
      <c r="D4402" t="s">
        <v>15534</v>
      </c>
      <c r="E4402" t="s">
        <v>15554</v>
      </c>
      <c r="F4402" t="s">
        <v>15550</v>
      </c>
      <c r="G4402" t="s">
        <v>20990</v>
      </c>
      <c r="H4402" s="1">
        <v>45118.723055555558</v>
      </c>
      <c r="I4402" t="s">
        <v>16145</v>
      </c>
      <c r="J4402" s="1">
        <v>45118.723055555558</v>
      </c>
      <c r="K4402" t="s">
        <v>16145</v>
      </c>
    </row>
    <row r="4403" spans="1:11">
      <c r="A4403">
        <v>126226</v>
      </c>
      <c r="B4403" t="s">
        <v>16878</v>
      </c>
      <c r="C4403">
        <v>50105000</v>
      </c>
      <c r="D4403" t="s">
        <v>15534</v>
      </c>
      <c r="E4403" t="s">
        <v>15687</v>
      </c>
      <c r="F4403" t="s">
        <v>15536</v>
      </c>
      <c r="G4403" t="s">
        <v>20991</v>
      </c>
      <c r="H4403" s="1">
        <v>45118.723124999997</v>
      </c>
      <c r="I4403" t="s">
        <v>16503</v>
      </c>
      <c r="J4403" s="1">
        <v>45118.723124999997</v>
      </c>
      <c r="K4403" t="s">
        <v>16503</v>
      </c>
    </row>
    <row r="4404" spans="1:11">
      <c r="A4404">
        <v>126054</v>
      </c>
      <c r="B4404" t="s">
        <v>16143</v>
      </c>
      <c r="C4404">
        <v>50366000</v>
      </c>
      <c r="D4404" t="s">
        <v>15534</v>
      </c>
      <c r="E4404" t="s">
        <v>15535</v>
      </c>
      <c r="F4404" t="s">
        <v>15550</v>
      </c>
      <c r="G4404" t="s">
        <v>20992</v>
      </c>
      <c r="H4404" s="1">
        <v>45118.727430555555</v>
      </c>
      <c r="I4404" t="s">
        <v>16145</v>
      </c>
      <c r="J4404" s="1">
        <v>45118.727430555555</v>
      </c>
      <c r="K4404" t="s">
        <v>16145</v>
      </c>
    </row>
    <row r="4405" spans="1:11">
      <c r="A4405">
        <v>4469</v>
      </c>
      <c r="B4405" t="s">
        <v>16498</v>
      </c>
      <c r="C4405">
        <v>50355000</v>
      </c>
      <c r="D4405" t="s">
        <v>15534</v>
      </c>
      <c r="E4405" t="s">
        <v>15554</v>
      </c>
      <c r="F4405" t="s">
        <v>15550</v>
      </c>
      <c r="G4405" t="s">
        <v>20993</v>
      </c>
      <c r="H4405" s="1">
        <v>45118.727569444447</v>
      </c>
      <c r="I4405" t="s">
        <v>16136</v>
      </c>
      <c r="J4405" s="1">
        <v>45118.727569444447</v>
      </c>
      <c r="K4405" t="s">
        <v>16136</v>
      </c>
    </row>
    <row r="4406" spans="1:11">
      <c r="A4406">
        <v>126226</v>
      </c>
      <c r="B4406" t="s">
        <v>16878</v>
      </c>
      <c r="C4406">
        <v>50390000</v>
      </c>
      <c r="D4406" t="s">
        <v>15534</v>
      </c>
      <c r="E4406" t="s">
        <v>15535</v>
      </c>
      <c r="F4406" t="s">
        <v>15536</v>
      </c>
      <c r="G4406" t="s">
        <v>16502</v>
      </c>
      <c r="H4406" s="1">
        <v>45118.729224537034</v>
      </c>
      <c r="I4406" t="s">
        <v>16503</v>
      </c>
      <c r="J4406" s="1">
        <v>45118.729224537034</v>
      </c>
      <c r="K4406" t="s">
        <v>16503</v>
      </c>
    </row>
    <row r="4407" spans="1:11">
      <c r="A4407">
        <v>20523</v>
      </c>
      <c r="B4407" t="s">
        <v>20994</v>
      </c>
      <c r="C4407">
        <v>50905006</v>
      </c>
      <c r="D4407" t="s">
        <v>15534</v>
      </c>
      <c r="E4407" t="s">
        <v>15554</v>
      </c>
      <c r="F4407" t="s">
        <v>15536</v>
      </c>
      <c r="G4407" t="s">
        <v>20995</v>
      </c>
      <c r="H4407" s="1">
        <v>45118.729583333334</v>
      </c>
      <c r="I4407" t="s">
        <v>16227</v>
      </c>
      <c r="J4407" s="1">
        <v>45118.729583333334</v>
      </c>
      <c r="K4407" t="s">
        <v>16227</v>
      </c>
    </row>
    <row r="4408" spans="1:11">
      <c r="A4408">
        <v>8831</v>
      </c>
      <c r="B4408" t="s">
        <v>16514</v>
      </c>
      <c r="C4408">
        <v>50905006</v>
      </c>
      <c r="D4408" t="s">
        <v>15534</v>
      </c>
      <c r="E4408" t="s">
        <v>15554</v>
      </c>
      <c r="F4408" t="s">
        <v>15550</v>
      </c>
      <c r="G4408" t="s">
        <v>16587</v>
      </c>
      <c r="H4408" s="1">
        <v>45118.733668981484</v>
      </c>
      <c r="I4408" t="s">
        <v>16136</v>
      </c>
      <c r="J4408" s="1">
        <v>45118.733668981484</v>
      </c>
      <c r="K4408" t="s">
        <v>16136</v>
      </c>
    </row>
    <row r="4409" spans="1:11">
      <c r="A4409">
        <v>2705</v>
      </c>
      <c r="B4409" t="s">
        <v>15533</v>
      </c>
      <c r="C4409">
        <v>50350000</v>
      </c>
      <c r="D4409" t="s">
        <v>15534</v>
      </c>
      <c r="E4409" t="s">
        <v>15544</v>
      </c>
      <c r="F4409" t="s">
        <v>15550</v>
      </c>
      <c r="G4409" t="s">
        <v>20996</v>
      </c>
      <c r="H4409" s="1">
        <v>45118.734849537039</v>
      </c>
      <c r="I4409" t="s">
        <v>15538</v>
      </c>
      <c r="J4409" s="1">
        <v>45118.734849537039</v>
      </c>
      <c r="K4409" t="s">
        <v>15538</v>
      </c>
    </row>
    <row r="4410" spans="1:11">
      <c r="A4410">
        <v>82756</v>
      </c>
      <c r="B4410" t="s">
        <v>20997</v>
      </c>
      <c r="C4410">
        <v>50321000</v>
      </c>
      <c r="D4410" t="s">
        <v>15534</v>
      </c>
      <c r="E4410" t="s">
        <v>15554</v>
      </c>
      <c r="F4410" t="s">
        <v>15536</v>
      </c>
      <c r="G4410" t="s">
        <v>16453</v>
      </c>
      <c r="H4410" s="1">
        <v>45118.736388888887</v>
      </c>
      <c r="I4410" t="s">
        <v>16438</v>
      </c>
      <c r="J4410" s="1">
        <v>45121.010231481479</v>
      </c>
      <c r="K4410" t="s">
        <v>16438</v>
      </c>
    </row>
    <row r="4411" spans="1:11">
      <c r="A4411">
        <v>20422</v>
      </c>
      <c r="B4411" t="s">
        <v>16563</v>
      </c>
      <c r="C4411">
        <v>50915000</v>
      </c>
      <c r="D4411" t="s">
        <v>15534</v>
      </c>
      <c r="E4411" t="s">
        <v>15549</v>
      </c>
      <c r="F4411" t="s">
        <v>15550</v>
      </c>
      <c r="G4411" t="s">
        <v>20998</v>
      </c>
      <c r="H4411" s="1">
        <v>45118.738668981481</v>
      </c>
      <c r="I4411" t="s">
        <v>16565</v>
      </c>
      <c r="J4411" s="1">
        <v>45118.738668981481</v>
      </c>
      <c r="K4411" t="s">
        <v>16565</v>
      </c>
    </row>
    <row r="4412" spans="1:11">
      <c r="A4412">
        <v>8841</v>
      </c>
      <c r="B4412" t="s">
        <v>19770</v>
      </c>
      <c r="C4412">
        <v>50321000</v>
      </c>
      <c r="D4412" t="s">
        <v>15534</v>
      </c>
      <c r="E4412" t="s">
        <v>15554</v>
      </c>
      <c r="F4412" t="s">
        <v>15536</v>
      </c>
      <c r="G4412" t="s">
        <v>16453</v>
      </c>
      <c r="H4412" s="1">
        <v>45118.740219907406</v>
      </c>
      <c r="I4412" t="s">
        <v>16438</v>
      </c>
      <c r="J4412" s="1">
        <v>45121.047719907408</v>
      </c>
      <c r="K4412" t="s">
        <v>16438</v>
      </c>
    </row>
    <row r="4413" spans="1:11">
      <c r="A4413">
        <v>4943</v>
      </c>
      <c r="B4413" t="s">
        <v>16526</v>
      </c>
      <c r="C4413">
        <v>50605000</v>
      </c>
      <c r="D4413" t="s">
        <v>15534</v>
      </c>
      <c r="E4413" t="s">
        <v>15554</v>
      </c>
      <c r="F4413" t="s">
        <v>15550</v>
      </c>
      <c r="G4413" t="s">
        <v>20999</v>
      </c>
      <c r="H4413" s="1">
        <v>45118.749097222222</v>
      </c>
      <c r="I4413" t="s">
        <v>16136</v>
      </c>
      <c r="J4413" s="1">
        <v>45118.749097222222</v>
      </c>
      <c r="K4413" t="s">
        <v>16136</v>
      </c>
    </row>
    <row r="4414" spans="1:11">
      <c r="A4414">
        <v>10752</v>
      </c>
      <c r="B4414" t="s">
        <v>16509</v>
      </c>
      <c r="C4414">
        <v>58200001</v>
      </c>
      <c r="D4414" t="s">
        <v>15534</v>
      </c>
      <c r="E4414" t="s">
        <v>15554</v>
      </c>
      <c r="F4414" t="s">
        <v>15550</v>
      </c>
      <c r="G4414" t="s">
        <v>21000</v>
      </c>
      <c r="H4414" s="1">
        <v>45118.749502314815</v>
      </c>
      <c r="I4414" t="s">
        <v>16511</v>
      </c>
      <c r="J4414" s="1">
        <v>45118.749502314815</v>
      </c>
      <c r="K4414" t="s">
        <v>16511</v>
      </c>
    </row>
    <row r="4415" spans="1:11">
      <c r="A4415">
        <v>4943</v>
      </c>
      <c r="B4415" t="s">
        <v>16526</v>
      </c>
      <c r="C4415">
        <v>50811001</v>
      </c>
      <c r="D4415" t="s">
        <v>15534</v>
      </c>
      <c r="E4415" t="s">
        <v>15535</v>
      </c>
      <c r="F4415" t="s">
        <v>15536</v>
      </c>
      <c r="G4415" t="s">
        <v>21001</v>
      </c>
      <c r="H4415" s="1">
        <v>45118.7496875</v>
      </c>
      <c r="I4415" t="s">
        <v>16136</v>
      </c>
      <c r="J4415" s="1">
        <v>45118.7496875</v>
      </c>
      <c r="K4415" t="s">
        <v>16136</v>
      </c>
    </row>
    <row r="4416" spans="1:11">
      <c r="A4416">
        <v>4943</v>
      </c>
      <c r="B4416" t="s">
        <v>16526</v>
      </c>
      <c r="C4416">
        <v>57300000</v>
      </c>
      <c r="D4416" t="s">
        <v>15534</v>
      </c>
      <c r="E4416" t="s">
        <v>15554</v>
      </c>
      <c r="F4416" t="s">
        <v>15550</v>
      </c>
      <c r="G4416" t="s">
        <v>21002</v>
      </c>
      <c r="H4416" s="1">
        <v>45118.750752314816</v>
      </c>
      <c r="I4416" t="s">
        <v>16136</v>
      </c>
      <c r="J4416" s="1">
        <v>45118.750752314816</v>
      </c>
      <c r="K4416" t="s">
        <v>16136</v>
      </c>
    </row>
    <row r="4417" spans="1:11">
      <c r="A4417">
        <v>11885</v>
      </c>
      <c r="B4417" t="s">
        <v>18546</v>
      </c>
      <c r="C4417">
        <v>57700030</v>
      </c>
      <c r="D4417" t="s">
        <v>15534</v>
      </c>
      <c r="E4417" t="s">
        <v>15535</v>
      </c>
      <c r="F4417" t="s">
        <v>15550</v>
      </c>
      <c r="G4417" t="s">
        <v>21003</v>
      </c>
      <c r="H4417" s="1">
        <v>45118.751284722224</v>
      </c>
      <c r="I4417" t="s">
        <v>16438</v>
      </c>
      <c r="J4417" s="1">
        <v>45118.751284722224</v>
      </c>
      <c r="K4417" t="s">
        <v>16438</v>
      </c>
    </row>
    <row r="4418" spans="1:11">
      <c r="A4418">
        <v>82752</v>
      </c>
      <c r="B4418" t="s">
        <v>21004</v>
      </c>
      <c r="C4418">
        <v>50320000</v>
      </c>
      <c r="D4418" t="s">
        <v>15534</v>
      </c>
      <c r="E4418" t="s">
        <v>15554</v>
      </c>
      <c r="F4418" t="s">
        <v>15550</v>
      </c>
      <c r="G4418" t="s">
        <v>21005</v>
      </c>
      <c r="H4418" s="1">
        <v>45118.752986111111</v>
      </c>
      <c r="I4418" t="s">
        <v>16136</v>
      </c>
      <c r="J4418" s="1">
        <v>45118.752986111111</v>
      </c>
      <c r="K4418" t="s">
        <v>16136</v>
      </c>
    </row>
    <row r="4419" spans="1:11">
      <c r="A4419">
        <v>109478</v>
      </c>
      <c r="B4419" t="s">
        <v>19778</v>
      </c>
      <c r="C4419">
        <v>50290000</v>
      </c>
      <c r="D4419" t="s">
        <v>15534</v>
      </c>
      <c r="E4419" t="s">
        <v>15586</v>
      </c>
      <c r="F4419" t="s">
        <v>15536</v>
      </c>
      <c r="G4419" t="s">
        <v>19775</v>
      </c>
      <c r="H4419" s="1">
        <v>45118.753750000003</v>
      </c>
      <c r="I4419" t="s">
        <v>16136</v>
      </c>
      <c r="J4419" s="1">
        <v>45118.753750000003</v>
      </c>
      <c r="K4419" t="s">
        <v>16136</v>
      </c>
    </row>
    <row r="4420" spans="1:11">
      <c r="A4420">
        <v>10752</v>
      </c>
      <c r="B4420" t="s">
        <v>16509</v>
      </c>
      <c r="C4420">
        <v>51210000</v>
      </c>
      <c r="D4420" t="s">
        <v>15534</v>
      </c>
      <c r="E4420" t="s">
        <v>15586</v>
      </c>
      <c r="F4420" t="s">
        <v>15550</v>
      </c>
      <c r="G4420" t="s">
        <v>21006</v>
      </c>
      <c r="H4420" s="1">
        <v>45118.754594907405</v>
      </c>
      <c r="I4420" t="s">
        <v>16511</v>
      </c>
      <c r="J4420" s="1">
        <v>45118.754594907405</v>
      </c>
      <c r="K4420" t="s">
        <v>16511</v>
      </c>
    </row>
    <row r="4421" spans="1:11">
      <c r="A4421">
        <v>9143</v>
      </c>
      <c r="B4421" t="s">
        <v>16543</v>
      </c>
      <c r="C4421">
        <v>50915000</v>
      </c>
      <c r="D4421" t="s">
        <v>15534</v>
      </c>
      <c r="E4421" t="s">
        <v>15554</v>
      </c>
      <c r="F4421" t="s">
        <v>15550</v>
      </c>
      <c r="G4421" t="s">
        <v>16575</v>
      </c>
      <c r="H4421" s="1">
        <v>45118.760787037034</v>
      </c>
      <c r="I4421" t="s">
        <v>16136</v>
      </c>
      <c r="J4421" s="1">
        <v>45118.760787037034</v>
      </c>
      <c r="K4421" t="s">
        <v>16136</v>
      </c>
    </row>
    <row r="4422" spans="1:11">
      <c r="A4422">
        <v>9143</v>
      </c>
      <c r="B4422" t="s">
        <v>16543</v>
      </c>
      <c r="C4422">
        <v>58200002</v>
      </c>
      <c r="D4422" t="s">
        <v>15534</v>
      </c>
      <c r="E4422" t="s">
        <v>15586</v>
      </c>
      <c r="F4422" t="s">
        <v>15536</v>
      </c>
      <c r="G4422" t="s">
        <v>21007</v>
      </c>
      <c r="H4422" s="1">
        <v>45118.761932870373</v>
      </c>
      <c r="I4422" t="s">
        <v>16136</v>
      </c>
      <c r="J4422" s="1">
        <v>45118.761932870373</v>
      </c>
      <c r="K4422" t="s">
        <v>16136</v>
      </c>
    </row>
    <row r="4423" spans="1:11">
      <c r="A4423">
        <v>32977</v>
      </c>
      <c r="B4423" t="s">
        <v>16558</v>
      </c>
      <c r="C4423">
        <v>50905010</v>
      </c>
      <c r="D4423" t="s">
        <v>15534</v>
      </c>
      <c r="E4423" t="s">
        <v>15554</v>
      </c>
      <c r="F4423" t="s">
        <v>15550</v>
      </c>
      <c r="G4423" t="s">
        <v>17129</v>
      </c>
      <c r="H4423" s="1">
        <v>45118.768437500003</v>
      </c>
      <c r="I4423" t="s">
        <v>16560</v>
      </c>
      <c r="J4423" s="1">
        <v>45118.768437500003</v>
      </c>
      <c r="K4423" t="s">
        <v>16560</v>
      </c>
    </row>
    <row r="4424" spans="1:11">
      <c r="A4424">
        <v>11444</v>
      </c>
      <c r="B4424" t="s">
        <v>17355</v>
      </c>
      <c r="C4424">
        <v>50905006</v>
      </c>
      <c r="D4424" t="s">
        <v>15534</v>
      </c>
      <c r="E4424" t="s">
        <v>15554</v>
      </c>
      <c r="F4424" t="s">
        <v>15536</v>
      </c>
      <c r="G4424" t="s">
        <v>21008</v>
      </c>
      <c r="H4424" s="1">
        <v>45118.769537037035</v>
      </c>
      <c r="I4424" t="s">
        <v>16431</v>
      </c>
      <c r="J4424" s="1">
        <v>45118.769537037035</v>
      </c>
      <c r="K4424" t="s">
        <v>16431</v>
      </c>
    </row>
    <row r="4425" spans="1:11">
      <c r="A4425">
        <v>20422</v>
      </c>
      <c r="B4425" t="s">
        <v>16563</v>
      </c>
      <c r="C4425">
        <v>50810000</v>
      </c>
      <c r="D4425" t="s">
        <v>15534</v>
      </c>
      <c r="E4425" t="s">
        <v>15554</v>
      </c>
      <c r="F4425" t="s">
        <v>15536</v>
      </c>
      <c r="G4425" t="s">
        <v>21009</v>
      </c>
      <c r="H4425" s="1">
        <v>45118.772141203706</v>
      </c>
      <c r="I4425" t="s">
        <v>16565</v>
      </c>
      <c r="J4425" s="1">
        <v>45118.772141203706</v>
      </c>
      <c r="K4425" t="s">
        <v>16565</v>
      </c>
    </row>
    <row r="4426" spans="1:11">
      <c r="A4426">
        <v>10718</v>
      </c>
      <c r="B4426" t="s">
        <v>16576</v>
      </c>
      <c r="C4426">
        <v>50305028</v>
      </c>
      <c r="D4426" t="s">
        <v>15534</v>
      </c>
      <c r="E4426" t="s">
        <v>15554</v>
      </c>
      <c r="F4426" t="s">
        <v>15550</v>
      </c>
      <c r="G4426" t="s">
        <v>21010</v>
      </c>
      <c r="H4426" s="1">
        <v>45118.776770833334</v>
      </c>
      <c r="I4426" t="s">
        <v>16578</v>
      </c>
      <c r="J4426" s="1">
        <v>45118.776770833334</v>
      </c>
      <c r="K4426" t="s">
        <v>16578</v>
      </c>
    </row>
    <row r="4427" spans="1:11">
      <c r="A4427">
        <v>11449</v>
      </c>
      <c r="B4427" t="s">
        <v>16593</v>
      </c>
      <c r="C4427">
        <v>50905000</v>
      </c>
      <c r="D4427" t="s">
        <v>15534</v>
      </c>
      <c r="E4427" t="s">
        <v>15554</v>
      </c>
      <c r="F4427" t="s">
        <v>15536</v>
      </c>
      <c r="G4427" t="s">
        <v>21011</v>
      </c>
      <c r="H4427" s="1">
        <v>45118.776956018519</v>
      </c>
      <c r="I4427" t="s">
        <v>16431</v>
      </c>
      <c r="J4427" s="1">
        <v>45118.776956018519</v>
      </c>
      <c r="K4427" t="s">
        <v>16431</v>
      </c>
    </row>
    <row r="4428" spans="1:11">
      <c r="A4428">
        <v>9089</v>
      </c>
      <c r="B4428" t="s">
        <v>16589</v>
      </c>
      <c r="C4428">
        <v>50915000</v>
      </c>
      <c r="D4428" t="s">
        <v>15534</v>
      </c>
      <c r="E4428" t="s">
        <v>15549</v>
      </c>
      <c r="F4428" t="s">
        <v>15550</v>
      </c>
      <c r="G4428" t="s">
        <v>21012</v>
      </c>
      <c r="H4428" s="1">
        <v>45118.779374999998</v>
      </c>
      <c r="I4428" t="s">
        <v>15689</v>
      </c>
      <c r="J4428" s="1">
        <v>45118.779374999998</v>
      </c>
      <c r="K4428" t="s">
        <v>15689</v>
      </c>
    </row>
    <row r="4429" spans="1:11">
      <c r="A4429">
        <v>11669</v>
      </c>
      <c r="B4429" t="s">
        <v>19794</v>
      </c>
      <c r="C4429">
        <v>50905000</v>
      </c>
      <c r="D4429" t="s">
        <v>15534</v>
      </c>
      <c r="E4429" t="s">
        <v>15687</v>
      </c>
      <c r="F4429" t="s">
        <v>15550</v>
      </c>
      <c r="G4429" t="s">
        <v>21013</v>
      </c>
      <c r="H4429" s="1">
        <v>45118.779733796298</v>
      </c>
      <c r="I4429" t="s">
        <v>15689</v>
      </c>
      <c r="J4429" s="1">
        <v>45118.779733796298</v>
      </c>
      <c r="K4429" t="s">
        <v>15689</v>
      </c>
    </row>
    <row r="4430" spans="1:11">
      <c r="A4430">
        <v>10723</v>
      </c>
      <c r="B4430" t="s">
        <v>19792</v>
      </c>
      <c r="C4430">
        <v>50366000</v>
      </c>
      <c r="D4430" t="s">
        <v>15534</v>
      </c>
      <c r="E4430" t="s">
        <v>15554</v>
      </c>
      <c r="F4430" t="s">
        <v>15536</v>
      </c>
      <c r="G4430" t="s">
        <v>21014</v>
      </c>
      <c r="H4430" s="1">
        <v>45118.782083333332</v>
      </c>
      <c r="I4430" t="s">
        <v>16578</v>
      </c>
      <c r="J4430" s="1">
        <v>45118.782083333332</v>
      </c>
      <c r="K4430" t="s">
        <v>16578</v>
      </c>
    </row>
    <row r="4431" spans="1:11">
      <c r="A4431">
        <v>10723</v>
      </c>
      <c r="B4431" t="s">
        <v>19792</v>
      </c>
      <c r="C4431">
        <v>50905000</v>
      </c>
      <c r="D4431" t="s">
        <v>15534</v>
      </c>
      <c r="E4431" t="s">
        <v>15554</v>
      </c>
      <c r="F4431" t="s">
        <v>15550</v>
      </c>
      <c r="G4431" t="s">
        <v>21015</v>
      </c>
      <c r="H4431" s="1">
        <v>45118.782407407409</v>
      </c>
      <c r="I4431" t="s">
        <v>16578</v>
      </c>
      <c r="J4431" s="1">
        <v>45118.782407407409</v>
      </c>
      <c r="K4431" t="s">
        <v>16578</v>
      </c>
    </row>
    <row r="4432" spans="1:11">
      <c r="A4432">
        <v>109789</v>
      </c>
      <c r="B4432" t="s">
        <v>16626</v>
      </c>
      <c r="C4432">
        <v>50305025</v>
      </c>
      <c r="D4432" t="s">
        <v>15534</v>
      </c>
      <c r="E4432" t="s">
        <v>15544</v>
      </c>
      <c r="F4432" t="s">
        <v>15550</v>
      </c>
      <c r="G4432" t="s">
        <v>21016</v>
      </c>
      <c r="H4432" s="1">
        <v>45118.793807870374</v>
      </c>
      <c r="I4432" t="s">
        <v>16067</v>
      </c>
      <c r="J4432" s="1">
        <v>45118.793807870374</v>
      </c>
      <c r="K4432" t="s">
        <v>16067</v>
      </c>
    </row>
    <row r="4433" spans="1:11">
      <c r="A4433">
        <v>39835</v>
      </c>
      <c r="B4433" t="s">
        <v>21017</v>
      </c>
      <c r="C4433">
        <v>55300000</v>
      </c>
      <c r="D4433" t="s">
        <v>15534</v>
      </c>
      <c r="E4433" t="s">
        <v>15544</v>
      </c>
      <c r="F4433" t="s">
        <v>15550</v>
      </c>
      <c r="G4433" t="s">
        <v>21018</v>
      </c>
      <c r="H4433" s="1">
        <v>45118.794374999998</v>
      </c>
      <c r="I4433" t="s">
        <v>16578</v>
      </c>
      <c r="J4433" s="1">
        <v>45118.794374999998</v>
      </c>
      <c r="K4433" t="s">
        <v>16578</v>
      </c>
    </row>
    <row r="4434" spans="1:11">
      <c r="A4434">
        <v>8875</v>
      </c>
      <c r="B4434" t="s">
        <v>17251</v>
      </c>
      <c r="C4434">
        <v>50905006</v>
      </c>
      <c r="D4434" t="s">
        <v>15534</v>
      </c>
      <c r="E4434" t="s">
        <v>15544</v>
      </c>
      <c r="F4434" t="s">
        <v>15550</v>
      </c>
      <c r="G4434" t="s">
        <v>21019</v>
      </c>
      <c r="H4434" s="1">
        <v>45119.589375000003</v>
      </c>
      <c r="I4434" t="s">
        <v>16917</v>
      </c>
      <c r="J4434" s="1">
        <v>45119.589375000003</v>
      </c>
      <c r="K4434" t="s">
        <v>16917</v>
      </c>
    </row>
    <row r="4435" spans="1:11">
      <c r="A4435">
        <v>8864</v>
      </c>
      <c r="B4435" t="s">
        <v>21020</v>
      </c>
      <c r="C4435">
        <v>50320000</v>
      </c>
      <c r="D4435" t="s">
        <v>15534</v>
      </c>
      <c r="E4435" t="s">
        <v>15554</v>
      </c>
      <c r="F4435" t="s">
        <v>15550</v>
      </c>
      <c r="G4435" t="s">
        <v>17203</v>
      </c>
      <c r="H4435" s="1">
        <v>45119.589907407404</v>
      </c>
      <c r="I4435" t="s">
        <v>16917</v>
      </c>
      <c r="J4435" s="1">
        <v>45119.834953703707</v>
      </c>
      <c r="K4435" t="s">
        <v>16917</v>
      </c>
    </row>
    <row r="4436" spans="1:11">
      <c r="A4436">
        <v>11183</v>
      </c>
      <c r="B4436" t="s">
        <v>17256</v>
      </c>
      <c r="C4436">
        <v>50105000</v>
      </c>
      <c r="D4436" t="s">
        <v>15534</v>
      </c>
      <c r="E4436" t="s">
        <v>15544</v>
      </c>
      <c r="F4436" t="s">
        <v>15550</v>
      </c>
      <c r="G4436" t="s">
        <v>19807</v>
      </c>
      <c r="H4436" s="1">
        <v>45119.594212962962</v>
      </c>
      <c r="I4436" t="s">
        <v>17248</v>
      </c>
      <c r="J4436" s="1">
        <v>45119.594212962962</v>
      </c>
      <c r="K4436" t="s">
        <v>17248</v>
      </c>
    </row>
    <row r="4437" spans="1:11">
      <c r="A4437">
        <v>11182</v>
      </c>
      <c r="B4437" t="s">
        <v>19810</v>
      </c>
      <c r="C4437">
        <v>57300010</v>
      </c>
      <c r="D4437" t="s">
        <v>15534</v>
      </c>
      <c r="E4437" t="s">
        <v>15576</v>
      </c>
      <c r="F4437" t="s">
        <v>15550</v>
      </c>
      <c r="G4437" t="s">
        <v>21021</v>
      </c>
      <c r="H4437" s="1">
        <v>45119.596215277779</v>
      </c>
      <c r="I4437" t="s">
        <v>17248</v>
      </c>
      <c r="J4437" s="1">
        <v>45119.596215277779</v>
      </c>
      <c r="K4437" t="s">
        <v>17248</v>
      </c>
    </row>
    <row r="4438" spans="1:11">
      <c r="A4438">
        <v>11182</v>
      </c>
      <c r="B4438" t="s">
        <v>19810</v>
      </c>
      <c r="C4438">
        <v>50812000</v>
      </c>
      <c r="D4438" t="s">
        <v>15534</v>
      </c>
      <c r="E4438" t="s">
        <v>15544</v>
      </c>
      <c r="F4438" t="s">
        <v>15550</v>
      </c>
      <c r="G4438" t="s">
        <v>21022</v>
      </c>
      <c r="H4438" s="1">
        <v>45119.597407407404</v>
      </c>
      <c r="I4438" t="s">
        <v>17248</v>
      </c>
      <c r="J4438" s="1">
        <v>45119.597407407404</v>
      </c>
      <c r="K4438" t="s">
        <v>17248</v>
      </c>
    </row>
    <row r="4439" spans="1:11">
      <c r="A4439">
        <v>11187</v>
      </c>
      <c r="B4439" t="s">
        <v>21023</v>
      </c>
      <c r="C4439">
        <v>50915000</v>
      </c>
      <c r="D4439" t="s">
        <v>15534</v>
      </c>
      <c r="E4439" t="s">
        <v>15549</v>
      </c>
      <c r="F4439" t="s">
        <v>15550</v>
      </c>
      <c r="G4439" t="s">
        <v>21024</v>
      </c>
      <c r="H4439" s="1">
        <v>45119.600925925923</v>
      </c>
      <c r="I4439" t="s">
        <v>17248</v>
      </c>
      <c r="J4439" s="1">
        <v>45119.600925925923</v>
      </c>
      <c r="K4439" t="s">
        <v>17248</v>
      </c>
    </row>
    <row r="4440" spans="1:11">
      <c r="A4440">
        <v>21443</v>
      </c>
      <c r="B4440" t="s">
        <v>16246</v>
      </c>
      <c r="C4440">
        <v>50905006</v>
      </c>
      <c r="D4440" t="s">
        <v>15534</v>
      </c>
      <c r="E4440" t="s">
        <v>15586</v>
      </c>
      <c r="F4440" t="s">
        <v>15536</v>
      </c>
      <c r="G4440" t="s">
        <v>16791</v>
      </c>
      <c r="H4440" s="1">
        <v>45119.621782407405</v>
      </c>
      <c r="I4440" t="s">
        <v>16236</v>
      </c>
      <c r="J4440" s="1">
        <v>45119.621782407405</v>
      </c>
      <c r="K4440" t="s">
        <v>16236</v>
      </c>
    </row>
    <row r="4441" spans="1:11">
      <c r="A4441">
        <v>82706</v>
      </c>
      <c r="B4441" t="s">
        <v>19215</v>
      </c>
      <c r="C4441">
        <v>50905006</v>
      </c>
      <c r="D4441" t="s">
        <v>15534</v>
      </c>
      <c r="E4441" t="s">
        <v>15586</v>
      </c>
      <c r="F4441" t="s">
        <v>15536</v>
      </c>
      <c r="G4441" t="s">
        <v>16791</v>
      </c>
      <c r="H4441" s="1">
        <v>45119.623969907407</v>
      </c>
      <c r="I4441" t="s">
        <v>16236</v>
      </c>
      <c r="J4441" s="1">
        <v>45119.623969907407</v>
      </c>
      <c r="K4441" t="s">
        <v>16236</v>
      </c>
    </row>
    <row r="4442" spans="1:11">
      <c r="A4442">
        <v>10539</v>
      </c>
      <c r="B4442" t="s">
        <v>21025</v>
      </c>
      <c r="C4442">
        <v>51210000</v>
      </c>
      <c r="D4442" t="s">
        <v>15534</v>
      </c>
      <c r="E4442" t="s">
        <v>15576</v>
      </c>
      <c r="F4442" t="s">
        <v>15550</v>
      </c>
      <c r="G4442" t="s">
        <v>21026</v>
      </c>
      <c r="H4442" s="1">
        <v>45119.628483796296</v>
      </c>
      <c r="I4442" t="s">
        <v>16551</v>
      </c>
      <c r="J4442" s="1">
        <v>45119.628483796296</v>
      </c>
      <c r="K4442" t="s">
        <v>16551</v>
      </c>
    </row>
    <row r="4443" spans="1:11">
      <c r="A4443">
        <v>9237</v>
      </c>
      <c r="B4443" t="s">
        <v>21027</v>
      </c>
      <c r="C4443">
        <v>50321000</v>
      </c>
      <c r="D4443" t="s">
        <v>15534</v>
      </c>
      <c r="E4443" t="s">
        <v>15554</v>
      </c>
      <c r="F4443" t="s">
        <v>15536</v>
      </c>
      <c r="G4443" t="s">
        <v>18663</v>
      </c>
      <c r="H4443" s="1">
        <v>45119.629918981482</v>
      </c>
      <c r="I4443" t="s">
        <v>17263</v>
      </c>
      <c r="J4443" s="1">
        <v>45119.827094907407</v>
      </c>
      <c r="K4443" t="s">
        <v>17263</v>
      </c>
    </row>
    <row r="4444" spans="1:11">
      <c r="A4444">
        <v>9237</v>
      </c>
      <c r="B4444" t="s">
        <v>21027</v>
      </c>
      <c r="C4444">
        <v>50320000</v>
      </c>
      <c r="D4444" t="s">
        <v>15534</v>
      </c>
      <c r="E4444" t="s">
        <v>15535</v>
      </c>
      <c r="F4444" t="s">
        <v>15536</v>
      </c>
      <c r="G4444" t="s">
        <v>21028</v>
      </c>
      <c r="H4444" s="1">
        <v>45119.630057870374</v>
      </c>
      <c r="I4444" t="s">
        <v>17263</v>
      </c>
      <c r="J4444" s="1">
        <v>45119.630057870374</v>
      </c>
      <c r="K4444" t="s">
        <v>17263</v>
      </c>
    </row>
    <row r="4445" spans="1:11">
      <c r="A4445">
        <v>20659</v>
      </c>
      <c r="B4445" t="s">
        <v>17275</v>
      </c>
      <c r="C4445">
        <v>56200060</v>
      </c>
      <c r="D4445" t="s">
        <v>15534</v>
      </c>
      <c r="E4445" t="s">
        <v>15576</v>
      </c>
      <c r="F4445" t="s">
        <v>15550</v>
      </c>
      <c r="G4445" t="s">
        <v>21029</v>
      </c>
      <c r="H4445" s="1">
        <v>45119.635069444441</v>
      </c>
      <c r="I4445" t="s">
        <v>16201</v>
      </c>
      <c r="J4445" s="1">
        <v>45119.635069444441</v>
      </c>
      <c r="K4445" t="s">
        <v>16201</v>
      </c>
    </row>
    <row r="4446" spans="1:11">
      <c r="A4446">
        <v>20656</v>
      </c>
      <c r="B4446" t="s">
        <v>16297</v>
      </c>
      <c r="C4446">
        <v>51230000</v>
      </c>
      <c r="D4446" t="s">
        <v>15534</v>
      </c>
      <c r="E4446" t="s">
        <v>15554</v>
      </c>
      <c r="F4446" t="s">
        <v>15550</v>
      </c>
      <c r="G4446" t="s">
        <v>21030</v>
      </c>
      <c r="H4446" s="1">
        <v>45119.638402777775</v>
      </c>
      <c r="I4446" t="s">
        <v>16201</v>
      </c>
      <c r="J4446" s="1">
        <v>45119.638402777775</v>
      </c>
      <c r="K4446" t="s">
        <v>16201</v>
      </c>
    </row>
    <row r="4447" spans="1:11">
      <c r="A4447">
        <v>9404</v>
      </c>
      <c r="B4447" t="s">
        <v>17216</v>
      </c>
      <c r="C4447">
        <v>50905000</v>
      </c>
      <c r="D4447" t="s">
        <v>15534</v>
      </c>
      <c r="E4447" t="s">
        <v>15586</v>
      </c>
      <c r="F4447" t="s">
        <v>15536</v>
      </c>
      <c r="G4447" t="s">
        <v>19830</v>
      </c>
      <c r="H4447" s="1">
        <v>45119.642604166664</v>
      </c>
      <c r="I4447" t="s">
        <v>16410</v>
      </c>
      <c r="J4447" s="1">
        <v>45119.642604166664</v>
      </c>
      <c r="K4447" t="s">
        <v>16410</v>
      </c>
    </row>
    <row r="4448" spans="1:11">
      <c r="A4448">
        <v>49208</v>
      </c>
      <c r="B4448" t="s">
        <v>20942</v>
      </c>
      <c r="C4448">
        <v>51210000</v>
      </c>
      <c r="D4448" t="s">
        <v>15534</v>
      </c>
      <c r="E4448" t="s">
        <v>15554</v>
      </c>
      <c r="F4448" t="s">
        <v>15550</v>
      </c>
      <c r="G4448" t="s">
        <v>21031</v>
      </c>
      <c r="H4448" s="1">
        <v>45119.643206018518</v>
      </c>
      <c r="I4448" t="s">
        <v>16201</v>
      </c>
      <c r="J4448" s="1">
        <v>45119.643206018518</v>
      </c>
      <c r="K4448" t="s">
        <v>16201</v>
      </c>
    </row>
    <row r="4449" spans="1:11">
      <c r="A4449">
        <v>49209</v>
      </c>
      <c r="B4449" t="s">
        <v>21032</v>
      </c>
      <c r="C4449">
        <v>50905006</v>
      </c>
      <c r="D4449" t="s">
        <v>15534</v>
      </c>
      <c r="E4449" t="s">
        <v>15554</v>
      </c>
      <c r="F4449" t="s">
        <v>15536</v>
      </c>
      <c r="G4449" t="s">
        <v>17285</v>
      </c>
      <c r="H4449" s="1">
        <v>45119.643252314818</v>
      </c>
      <c r="I4449" t="s">
        <v>16410</v>
      </c>
      <c r="J4449" s="1">
        <v>45119.644409722219</v>
      </c>
      <c r="K4449" t="s">
        <v>16410</v>
      </c>
    </row>
    <row r="4450" spans="1:11">
      <c r="A4450">
        <v>21494</v>
      </c>
      <c r="B4450" t="s">
        <v>17406</v>
      </c>
      <c r="C4450">
        <v>50905006</v>
      </c>
      <c r="D4450" t="s">
        <v>15534</v>
      </c>
      <c r="E4450" t="s">
        <v>15554</v>
      </c>
      <c r="F4450" t="s">
        <v>15536</v>
      </c>
      <c r="G4450" t="s">
        <v>17285</v>
      </c>
      <c r="H4450" s="1">
        <v>45119.644895833335</v>
      </c>
      <c r="I4450" t="s">
        <v>16410</v>
      </c>
      <c r="J4450" s="1">
        <v>45119.644895833335</v>
      </c>
      <c r="K4450" t="s">
        <v>16410</v>
      </c>
    </row>
    <row r="4451" spans="1:11">
      <c r="A4451">
        <v>11181</v>
      </c>
      <c r="B4451" t="s">
        <v>19826</v>
      </c>
      <c r="C4451">
        <v>50321000</v>
      </c>
      <c r="D4451" t="s">
        <v>15534</v>
      </c>
      <c r="E4451" t="s">
        <v>15544</v>
      </c>
      <c r="F4451" t="s">
        <v>15536</v>
      </c>
      <c r="G4451" t="s">
        <v>21033</v>
      </c>
      <c r="H4451" s="1">
        <v>45119.646539351852</v>
      </c>
      <c r="I4451" t="s">
        <v>17248</v>
      </c>
      <c r="J4451" s="1">
        <v>45119.646539351852</v>
      </c>
      <c r="K4451" t="s">
        <v>17248</v>
      </c>
    </row>
    <row r="4452" spans="1:11">
      <c r="A4452">
        <v>10628</v>
      </c>
      <c r="B4452" t="s">
        <v>21034</v>
      </c>
      <c r="C4452">
        <v>50905006</v>
      </c>
      <c r="D4452" t="s">
        <v>15534</v>
      </c>
      <c r="E4452" t="s">
        <v>15554</v>
      </c>
      <c r="F4452" t="s">
        <v>15550</v>
      </c>
      <c r="G4452" t="s">
        <v>21035</v>
      </c>
      <c r="H4452" s="1">
        <v>45119.64738425926</v>
      </c>
      <c r="I4452" t="s">
        <v>17260</v>
      </c>
      <c r="J4452" s="1">
        <v>45119.64738425926</v>
      </c>
      <c r="K4452" t="s">
        <v>17260</v>
      </c>
    </row>
    <row r="4453" spans="1:11">
      <c r="A4453">
        <v>11189</v>
      </c>
      <c r="B4453" t="s">
        <v>19828</v>
      </c>
      <c r="C4453">
        <v>50355000</v>
      </c>
      <c r="D4453" t="s">
        <v>15534</v>
      </c>
      <c r="E4453" t="s">
        <v>15586</v>
      </c>
      <c r="F4453" t="s">
        <v>15536</v>
      </c>
      <c r="G4453" t="s">
        <v>21036</v>
      </c>
      <c r="H4453" s="1">
        <v>45119.649386574078</v>
      </c>
      <c r="I4453" t="s">
        <v>17248</v>
      </c>
      <c r="J4453" s="1">
        <v>45119.649386574078</v>
      </c>
      <c r="K4453" t="s">
        <v>17248</v>
      </c>
    </row>
    <row r="4454" spans="1:11">
      <c r="A4454">
        <v>9052</v>
      </c>
      <c r="B4454" t="s">
        <v>17298</v>
      </c>
      <c r="C4454">
        <v>50305021</v>
      </c>
      <c r="D4454" t="s">
        <v>15534</v>
      </c>
      <c r="E4454" t="s">
        <v>15554</v>
      </c>
      <c r="F4454" t="s">
        <v>15550</v>
      </c>
      <c r="G4454" t="s">
        <v>21037</v>
      </c>
      <c r="H4454" s="1">
        <v>45119.651365740741</v>
      </c>
      <c r="I4454" t="s">
        <v>17271</v>
      </c>
      <c r="J4454" s="1">
        <v>45119.651365740741</v>
      </c>
      <c r="K4454" t="s">
        <v>17271</v>
      </c>
    </row>
    <row r="4455" spans="1:11">
      <c r="A4455">
        <v>99423</v>
      </c>
      <c r="B4455" t="s">
        <v>21038</v>
      </c>
      <c r="C4455">
        <v>50905006</v>
      </c>
      <c r="D4455" t="s">
        <v>15534</v>
      </c>
      <c r="E4455" t="s">
        <v>15554</v>
      </c>
      <c r="F4455" t="s">
        <v>15536</v>
      </c>
      <c r="G4455" t="s">
        <v>17285</v>
      </c>
      <c r="H4455" s="1">
        <v>45119.651678240742</v>
      </c>
      <c r="I4455" t="s">
        <v>16410</v>
      </c>
      <c r="J4455" s="1">
        <v>45119.651678240742</v>
      </c>
      <c r="K4455" t="s">
        <v>16410</v>
      </c>
    </row>
    <row r="4456" spans="1:11">
      <c r="A4456">
        <v>8516</v>
      </c>
      <c r="B4456" t="s">
        <v>21039</v>
      </c>
      <c r="C4456">
        <v>50905006</v>
      </c>
      <c r="D4456" t="s">
        <v>15534</v>
      </c>
      <c r="E4456" t="s">
        <v>15554</v>
      </c>
      <c r="F4456" t="s">
        <v>15536</v>
      </c>
      <c r="G4456" t="s">
        <v>21040</v>
      </c>
      <c r="H4456" s="1">
        <v>45119.67765046296</v>
      </c>
      <c r="I4456" t="s">
        <v>16551</v>
      </c>
      <c r="J4456" s="1">
        <v>45119.67765046296</v>
      </c>
      <c r="K4456" t="s">
        <v>16551</v>
      </c>
    </row>
    <row r="4457" spans="1:11">
      <c r="A4457">
        <v>8516</v>
      </c>
      <c r="B4457" t="s">
        <v>21039</v>
      </c>
      <c r="C4457">
        <v>50305025</v>
      </c>
      <c r="D4457" t="s">
        <v>15534</v>
      </c>
      <c r="E4457" t="s">
        <v>15554</v>
      </c>
      <c r="F4457" t="s">
        <v>15550</v>
      </c>
      <c r="G4457" t="s">
        <v>21041</v>
      </c>
      <c r="H4457" s="1">
        <v>45119.678449074076</v>
      </c>
      <c r="I4457" t="s">
        <v>16551</v>
      </c>
      <c r="J4457" s="1">
        <v>45119.874062499999</v>
      </c>
      <c r="K4457" t="s">
        <v>16552</v>
      </c>
    </row>
    <row r="4458" spans="1:11">
      <c r="A4458">
        <v>11360</v>
      </c>
      <c r="B4458" t="s">
        <v>17311</v>
      </c>
      <c r="C4458">
        <v>50905006</v>
      </c>
      <c r="D4458" t="s">
        <v>15534</v>
      </c>
      <c r="E4458" t="s">
        <v>15549</v>
      </c>
      <c r="F4458" t="s">
        <v>15550</v>
      </c>
      <c r="G4458" t="s">
        <v>21042</v>
      </c>
      <c r="H4458" s="1">
        <v>45119.684699074074</v>
      </c>
      <c r="I4458" t="s">
        <v>16945</v>
      </c>
      <c r="J4458" s="1">
        <v>45120.773101851853</v>
      </c>
      <c r="K4458" t="s">
        <v>16945</v>
      </c>
    </row>
    <row r="4459" spans="1:11">
      <c r="A4459">
        <v>9166</v>
      </c>
      <c r="B4459" t="s">
        <v>16819</v>
      </c>
      <c r="C4459">
        <v>50321000</v>
      </c>
      <c r="D4459" t="s">
        <v>15534</v>
      </c>
      <c r="E4459" t="s">
        <v>15549</v>
      </c>
      <c r="F4459" t="s">
        <v>15536</v>
      </c>
      <c r="G4459" t="s">
        <v>16037</v>
      </c>
      <c r="H4459" s="1">
        <v>45119.688726851855</v>
      </c>
      <c r="I4459" t="s">
        <v>16560</v>
      </c>
      <c r="J4459" s="1">
        <v>45119.688726851855</v>
      </c>
      <c r="K4459" t="s">
        <v>16560</v>
      </c>
    </row>
    <row r="4460" spans="1:11">
      <c r="A4460">
        <v>10626</v>
      </c>
      <c r="B4460" t="s">
        <v>21043</v>
      </c>
      <c r="C4460">
        <v>50905006</v>
      </c>
      <c r="D4460" t="s">
        <v>15534</v>
      </c>
      <c r="E4460" t="s">
        <v>15586</v>
      </c>
      <c r="F4460" t="s">
        <v>15536</v>
      </c>
      <c r="G4460" t="s">
        <v>21044</v>
      </c>
      <c r="H4460" s="1">
        <v>45119.698738425926</v>
      </c>
      <c r="I4460" t="s">
        <v>17260</v>
      </c>
      <c r="J4460" s="1">
        <v>45119.698738425926</v>
      </c>
      <c r="K4460" t="s">
        <v>17260</v>
      </c>
    </row>
    <row r="4461" spans="1:11">
      <c r="A4461">
        <v>9069</v>
      </c>
      <c r="B4461" t="s">
        <v>19856</v>
      </c>
      <c r="C4461">
        <v>50905006</v>
      </c>
      <c r="D4461" t="s">
        <v>15534</v>
      </c>
      <c r="E4461" t="s">
        <v>15554</v>
      </c>
      <c r="F4461" t="s">
        <v>15550</v>
      </c>
      <c r="G4461" t="s">
        <v>17340</v>
      </c>
      <c r="H4461" s="1">
        <v>45119.700682870367</v>
      </c>
      <c r="I4461" t="s">
        <v>17260</v>
      </c>
      <c r="J4461" s="1">
        <v>45119.700682870367</v>
      </c>
      <c r="K4461" t="s">
        <v>17260</v>
      </c>
    </row>
    <row r="4462" spans="1:11">
      <c r="A4462">
        <v>83112</v>
      </c>
      <c r="B4462" t="s">
        <v>17342</v>
      </c>
      <c r="C4462">
        <v>50905006</v>
      </c>
      <c r="D4462" t="s">
        <v>15534</v>
      </c>
      <c r="E4462" t="s">
        <v>15544</v>
      </c>
      <c r="F4462" t="s">
        <v>15550</v>
      </c>
      <c r="G4462" t="s">
        <v>21045</v>
      </c>
      <c r="H4462" s="1">
        <v>45119.706365740742</v>
      </c>
      <c r="I4462" t="s">
        <v>17271</v>
      </c>
      <c r="J4462" s="1">
        <v>45119.706365740742</v>
      </c>
      <c r="K4462" t="s">
        <v>17271</v>
      </c>
    </row>
    <row r="4463" spans="1:11">
      <c r="A4463">
        <v>99973</v>
      </c>
      <c r="B4463" t="s">
        <v>17331</v>
      </c>
      <c r="C4463">
        <v>50105000</v>
      </c>
      <c r="D4463" t="s">
        <v>15534</v>
      </c>
      <c r="E4463" t="s">
        <v>15535</v>
      </c>
      <c r="F4463" t="s">
        <v>15536</v>
      </c>
      <c r="G4463" t="s">
        <v>21046</v>
      </c>
      <c r="H4463" s="1">
        <v>45119.712372685186</v>
      </c>
      <c r="I4463" t="s">
        <v>16458</v>
      </c>
      <c r="J4463" s="1">
        <v>45119.715844907405</v>
      </c>
      <c r="K4463" t="s">
        <v>16458</v>
      </c>
    </row>
    <row r="4464" spans="1:11">
      <c r="A4464">
        <v>11890</v>
      </c>
      <c r="B4464" t="s">
        <v>17521</v>
      </c>
      <c r="C4464">
        <v>51230000</v>
      </c>
      <c r="D4464" t="s">
        <v>15534</v>
      </c>
      <c r="E4464" t="s">
        <v>15549</v>
      </c>
      <c r="F4464" t="s">
        <v>15536</v>
      </c>
      <c r="G4464" t="s">
        <v>21047</v>
      </c>
      <c r="H4464" s="1">
        <v>45119.720173611109</v>
      </c>
      <c r="I4464" t="s">
        <v>17523</v>
      </c>
      <c r="J4464" s="1">
        <v>45119.720173611109</v>
      </c>
      <c r="K4464" t="s">
        <v>17523</v>
      </c>
    </row>
    <row r="4465" spans="1:11">
      <c r="A4465">
        <v>82786</v>
      </c>
      <c r="B4465" t="s">
        <v>17317</v>
      </c>
      <c r="C4465">
        <v>50355000</v>
      </c>
      <c r="D4465" t="s">
        <v>15534</v>
      </c>
      <c r="E4465" t="s">
        <v>15544</v>
      </c>
      <c r="F4465" t="s">
        <v>15550</v>
      </c>
      <c r="G4465" t="s">
        <v>21048</v>
      </c>
      <c r="H4465" s="1">
        <v>45119.723194444443</v>
      </c>
      <c r="I4465" t="s">
        <v>16560</v>
      </c>
      <c r="J4465" s="1">
        <v>45119.723194444443</v>
      </c>
      <c r="K4465" t="s">
        <v>16560</v>
      </c>
    </row>
    <row r="4466" spans="1:11">
      <c r="A4466">
        <v>83116</v>
      </c>
      <c r="B4466" t="s">
        <v>19845</v>
      </c>
      <c r="C4466">
        <v>50305021</v>
      </c>
      <c r="D4466" t="s">
        <v>15534</v>
      </c>
      <c r="E4466" t="s">
        <v>15554</v>
      </c>
      <c r="F4466" t="s">
        <v>15550</v>
      </c>
      <c r="G4466" t="s">
        <v>21049</v>
      </c>
      <c r="H4466" s="1">
        <v>45119.730694444443</v>
      </c>
      <c r="I4466" t="s">
        <v>17271</v>
      </c>
      <c r="J4466" s="1">
        <v>45119.730694444443</v>
      </c>
      <c r="K4466" t="s">
        <v>17271</v>
      </c>
    </row>
    <row r="4467" spans="1:11">
      <c r="A4467">
        <v>82972</v>
      </c>
      <c r="B4467" t="s">
        <v>17827</v>
      </c>
      <c r="C4467">
        <v>50905006</v>
      </c>
      <c r="D4467" t="s">
        <v>15534</v>
      </c>
      <c r="E4467" t="s">
        <v>15554</v>
      </c>
      <c r="F4467" t="s">
        <v>15550</v>
      </c>
      <c r="G4467" t="s">
        <v>21050</v>
      </c>
      <c r="H4467" s="1">
        <v>45119.733495370368</v>
      </c>
      <c r="I4467" t="s">
        <v>17260</v>
      </c>
      <c r="J4467" s="1">
        <v>45119.733495370368</v>
      </c>
      <c r="K4467" t="s">
        <v>17260</v>
      </c>
    </row>
    <row r="4468" spans="1:11">
      <c r="A4468">
        <v>11155</v>
      </c>
      <c r="B4468" t="s">
        <v>16690</v>
      </c>
      <c r="C4468">
        <v>57300000</v>
      </c>
      <c r="D4468" t="s">
        <v>15534</v>
      </c>
      <c r="E4468" t="s">
        <v>15576</v>
      </c>
      <c r="F4468" t="s">
        <v>15550</v>
      </c>
      <c r="G4468" t="s">
        <v>21051</v>
      </c>
      <c r="H4468" s="1">
        <v>45119.733761574076</v>
      </c>
      <c r="I4468" t="s">
        <v>16692</v>
      </c>
      <c r="J4468" s="1">
        <v>45119.733761574076</v>
      </c>
      <c r="K4468" t="s">
        <v>16692</v>
      </c>
    </row>
    <row r="4469" spans="1:11">
      <c r="A4469">
        <v>11155</v>
      </c>
      <c r="B4469" t="s">
        <v>16690</v>
      </c>
      <c r="C4469">
        <v>50305025</v>
      </c>
      <c r="D4469" t="s">
        <v>15534</v>
      </c>
      <c r="E4469" t="s">
        <v>15544</v>
      </c>
      <c r="F4469" t="s">
        <v>15550</v>
      </c>
      <c r="G4469" t="s">
        <v>21052</v>
      </c>
      <c r="H4469" s="1">
        <v>45119.735324074078</v>
      </c>
      <c r="I4469" t="s">
        <v>16692</v>
      </c>
      <c r="J4469" s="1">
        <v>45119.735324074078</v>
      </c>
      <c r="K4469" t="s">
        <v>16692</v>
      </c>
    </row>
    <row r="4470" spans="1:11">
      <c r="A4470">
        <v>82968</v>
      </c>
      <c r="B4470" t="s">
        <v>21053</v>
      </c>
      <c r="C4470">
        <v>50905006</v>
      </c>
      <c r="D4470" t="s">
        <v>15534</v>
      </c>
      <c r="E4470" t="s">
        <v>15554</v>
      </c>
      <c r="F4470" t="s">
        <v>15550</v>
      </c>
      <c r="G4470" t="s">
        <v>21054</v>
      </c>
      <c r="H4470" s="1">
        <v>45119.735798611109</v>
      </c>
      <c r="I4470" t="s">
        <v>17260</v>
      </c>
      <c r="J4470" s="1">
        <v>45119.735798611109</v>
      </c>
      <c r="K4470" t="s">
        <v>17260</v>
      </c>
    </row>
    <row r="4471" spans="1:11">
      <c r="A4471">
        <v>53082</v>
      </c>
      <c r="B4471" t="s">
        <v>19948</v>
      </c>
      <c r="C4471">
        <v>50915000</v>
      </c>
      <c r="D4471" t="s">
        <v>15534</v>
      </c>
      <c r="E4471" t="s">
        <v>15549</v>
      </c>
      <c r="F4471" t="s">
        <v>15550</v>
      </c>
      <c r="G4471" t="s">
        <v>21055</v>
      </c>
      <c r="H4471" s="1">
        <v>45119.736203703702</v>
      </c>
      <c r="I4471" t="s">
        <v>15665</v>
      </c>
      <c r="J4471" s="1">
        <v>45119.736203703702</v>
      </c>
      <c r="K4471" t="s">
        <v>15665</v>
      </c>
    </row>
    <row r="4472" spans="1:11">
      <c r="A4472">
        <v>11978</v>
      </c>
      <c r="B4472" t="s">
        <v>21056</v>
      </c>
      <c r="C4472">
        <v>50915000</v>
      </c>
      <c r="D4472" t="s">
        <v>15534</v>
      </c>
      <c r="E4472" t="s">
        <v>15549</v>
      </c>
      <c r="F4472" t="s">
        <v>15536</v>
      </c>
      <c r="G4472" t="s">
        <v>19839</v>
      </c>
      <c r="H4472" s="1">
        <v>45119.738379629627</v>
      </c>
      <c r="I4472" t="s">
        <v>17523</v>
      </c>
      <c r="J4472" s="1">
        <v>45120.90084490741</v>
      </c>
      <c r="K4472" t="s">
        <v>17523</v>
      </c>
    </row>
    <row r="4473" spans="1:11">
      <c r="A4473">
        <v>12772</v>
      </c>
      <c r="B4473" t="s">
        <v>21057</v>
      </c>
      <c r="C4473">
        <v>50915000</v>
      </c>
      <c r="D4473" t="s">
        <v>15534</v>
      </c>
      <c r="E4473" t="s">
        <v>15549</v>
      </c>
      <c r="F4473" t="s">
        <v>15536</v>
      </c>
      <c r="G4473" t="s">
        <v>19839</v>
      </c>
      <c r="H4473" s="1">
        <v>45119.739062499997</v>
      </c>
      <c r="I4473" t="s">
        <v>17523</v>
      </c>
      <c r="J4473" s="1">
        <v>45120.900995370372</v>
      </c>
      <c r="K4473" t="s">
        <v>17523</v>
      </c>
    </row>
    <row r="4474" spans="1:11">
      <c r="A4474">
        <v>32981</v>
      </c>
      <c r="B4474" t="s">
        <v>3038</v>
      </c>
      <c r="C4474">
        <v>51220000</v>
      </c>
      <c r="D4474" t="s">
        <v>15534</v>
      </c>
      <c r="E4474" t="s">
        <v>15554</v>
      </c>
      <c r="F4474" t="s">
        <v>15550</v>
      </c>
      <c r="G4474" t="s">
        <v>21058</v>
      </c>
      <c r="H4474" s="1">
        <v>45119.741273148145</v>
      </c>
      <c r="I4474" t="s">
        <v>16451</v>
      </c>
      <c r="J4474" s="1">
        <v>45119.741273148145</v>
      </c>
      <c r="K4474" t="s">
        <v>16451</v>
      </c>
    </row>
    <row r="4475" spans="1:11">
      <c r="A4475">
        <v>82694</v>
      </c>
      <c r="B4475" t="s">
        <v>21059</v>
      </c>
      <c r="C4475">
        <v>50320000</v>
      </c>
      <c r="D4475" t="s">
        <v>15534</v>
      </c>
      <c r="E4475" t="s">
        <v>15554</v>
      </c>
      <c r="F4475" t="s">
        <v>15550</v>
      </c>
      <c r="G4475" t="s">
        <v>21060</v>
      </c>
      <c r="H4475" s="1">
        <v>45119.744270833333</v>
      </c>
      <c r="I4475" t="s">
        <v>16560</v>
      </c>
      <c r="J4475" s="1">
        <v>45119.744270833333</v>
      </c>
      <c r="K4475" t="s">
        <v>16560</v>
      </c>
    </row>
    <row r="4476" spans="1:11">
      <c r="A4476">
        <v>83123</v>
      </c>
      <c r="B4476" t="s">
        <v>17359</v>
      </c>
      <c r="C4476">
        <v>50366000</v>
      </c>
      <c r="D4476" t="s">
        <v>15534</v>
      </c>
      <c r="E4476" t="s">
        <v>15554</v>
      </c>
      <c r="F4476" t="s">
        <v>15550</v>
      </c>
      <c r="G4476" t="s">
        <v>21061</v>
      </c>
      <c r="H4476" s="1">
        <v>45119.74658564815</v>
      </c>
      <c r="I4476" t="s">
        <v>17271</v>
      </c>
      <c r="J4476" s="1">
        <v>45119.74658564815</v>
      </c>
      <c r="K4476" t="s">
        <v>17271</v>
      </c>
    </row>
    <row r="4477" spans="1:11">
      <c r="A4477">
        <v>11451</v>
      </c>
      <c r="B4477" t="s">
        <v>19850</v>
      </c>
      <c r="C4477">
        <v>50321000</v>
      </c>
      <c r="D4477" t="s">
        <v>15534</v>
      </c>
      <c r="E4477" t="s">
        <v>15554</v>
      </c>
      <c r="F4477" t="s">
        <v>15536</v>
      </c>
      <c r="G4477" t="s">
        <v>21062</v>
      </c>
      <c r="H4477" s="1">
        <v>45119.747164351851</v>
      </c>
      <c r="I4477" t="s">
        <v>16431</v>
      </c>
      <c r="J4477" s="1">
        <v>45119.747164351851</v>
      </c>
      <c r="K4477" t="s">
        <v>16431</v>
      </c>
    </row>
    <row r="4478" spans="1:11">
      <c r="A4478">
        <v>83123</v>
      </c>
      <c r="B4478" t="s">
        <v>17359</v>
      </c>
      <c r="C4478">
        <v>50905006</v>
      </c>
      <c r="D4478" t="s">
        <v>15534</v>
      </c>
      <c r="E4478" t="s">
        <v>15554</v>
      </c>
      <c r="F4478" t="s">
        <v>15550</v>
      </c>
      <c r="G4478" t="s">
        <v>21063</v>
      </c>
      <c r="H4478" s="1">
        <v>45119.747615740744</v>
      </c>
      <c r="I4478" t="s">
        <v>17271</v>
      </c>
      <c r="J4478" s="1">
        <v>45119.747615740744</v>
      </c>
      <c r="K4478" t="s">
        <v>17271</v>
      </c>
    </row>
    <row r="4479" spans="1:11">
      <c r="A4479">
        <v>11455</v>
      </c>
      <c r="B4479" t="s">
        <v>21064</v>
      </c>
      <c r="C4479">
        <v>50321000</v>
      </c>
      <c r="D4479" t="s">
        <v>15534</v>
      </c>
      <c r="E4479" t="s">
        <v>15554</v>
      </c>
      <c r="F4479" t="s">
        <v>15536</v>
      </c>
      <c r="G4479" t="s">
        <v>16440</v>
      </c>
      <c r="H4479" s="1">
        <v>45119.747986111113</v>
      </c>
      <c r="I4479" t="s">
        <v>16431</v>
      </c>
      <c r="J4479" s="1">
        <v>45119.747986111113</v>
      </c>
      <c r="K4479" t="s">
        <v>16431</v>
      </c>
    </row>
    <row r="4480" spans="1:11">
      <c r="A4480">
        <v>83127</v>
      </c>
      <c r="B4480" t="s">
        <v>17361</v>
      </c>
      <c r="C4480">
        <v>50515000</v>
      </c>
      <c r="D4480" t="s">
        <v>15534</v>
      </c>
      <c r="E4480" t="s">
        <v>15554</v>
      </c>
      <c r="F4480" t="s">
        <v>15550</v>
      </c>
      <c r="G4480" t="s">
        <v>19853</v>
      </c>
      <c r="H4480" s="1">
        <v>45119.750277777777</v>
      </c>
      <c r="I4480" t="s">
        <v>17271</v>
      </c>
      <c r="J4480" s="1">
        <v>45119.750277777777</v>
      </c>
      <c r="K4480" t="s">
        <v>17271</v>
      </c>
    </row>
    <row r="4481" spans="1:11">
      <c r="A4481">
        <v>11466</v>
      </c>
      <c r="B4481" t="s">
        <v>21065</v>
      </c>
      <c r="C4481">
        <v>50305028</v>
      </c>
      <c r="D4481" t="s">
        <v>15534</v>
      </c>
      <c r="E4481" t="s">
        <v>15554</v>
      </c>
      <c r="F4481" t="s">
        <v>15536</v>
      </c>
      <c r="G4481" t="s">
        <v>16633</v>
      </c>
      <c r="H4481" s="1">
        <v>45119.752303240741</v>
      </c>
      <c r="I4481" t="s">
        <v>16431</v>
      </c>
      <c r="J4481" s="1">
        <v>45119.752303240741</v>
      </c>
      <c r="K4481" t="s">
        <v>16431</v>
      </c>
    </row>
    <row r="4482" spans="1:11">
      <c r="A4482">
        <v>83131</v>
      </c>
      <c r="B4482" t="s">
        <v>19852</v>
      </c>
      <c r="C4482">
        <v>50812000</v>
      </c>
      <c r="D4482" t="s">
        <v>15534</v>
      </c>
      <c r="E4482" t="s">
        <v>15554</v>
      </c>
      <c r="F4482" t="s">
        <v>15550</v>
      </c>
      <c r="G4482" t="s">
        <v>21066</v>
      </c>
      <c r="H4482" s="1">
        <v>45119.754479166666</v>
      </c>
      <c r="I4482" t="s">
        <v>17271</v>
      </c>
      <c r="J4482" s="1">
        <v>45119.754479166666</v>
      </c>
      <c r="K4482" t="s">
        <v>17271</v>
      </c>
    </row>
    <row r="4483" spans="1:11">
      <c r="A4483">
        <v>83137</v>
      </c>
      <c r="B4483" t="s">
        <v>17368</v>
      </c>
      <c r="C4483">
        <v>50905006</v>
      </c>
      <c r="D4483" t="s">
        <v>15534</v>
      </c>
      <c r="E4483" t="s">
        <v>15554</v>
      </c>
      <c r="F4483" t="s">
        <v>15550</v>
      </c>
      <c r="G4483" t="s">
        <v>21067</v>
      </c>
      <c r="H4483" s="1">
        <v>45119.758726851855</v>
      </c>
      <c r="I4483" t="s">
        <v>17271</v>
      </c>
      <c r="J4483" s="1">
        <v>45119.758726851855</v>
      </c>
      <c r="K4483" t="s">
        <v>17271</v>
      </c>
    </row>
    <row r="4484" spans="1:11">
      <c r="A4484">
        <v>10622</v>
      </c>
      <c r="B4484" t="s">
        <v>21068</v>
      </c>
      <c r="C4484">
        <v>50905006</v>
      </c>
      <c r="D4484" t="s">
        <v>15534</v>
      </c>
      <c r="E4484" t="s">
        <v>15554</v>
      </c>
      <c r="F4484" t="s">
        <v>15550</v>
      </c>
      <c r="G4484" t="s">
        <v>21069</v>
      </c>
      <c r="H4484" s="1">
        <v>45119.758923611109</v>
      </c>
      <c r="I4484" t="s">
        <v>17260</v>
      </c>
      <c r="J4484" s="1">
        <v>45119.758923611109</v>
      </c>
      <c r="K4484" t="s">
        <v>17260</v>
      </c>
    </row>
    <row r="4485" spans="1:11">
      <c r="A4485">
        <v>126074</v>
      </c>
      <c r="B4485" t="s">
        <v>17363</v>
      </c>
      <c r="C4485">
        <v>50915000</v>
      </c>
      <c r="D4485" t="s">
        <v>15534</v>
      </c>
      <c r="E4485" t="s">
        <v>15549</v>
      </c>
      <c r="F4485" t="s">
        <v>15550</v>
      </c>
      <c r="G4485" t="s">
        <v>11307</v>
      </c>
      <c r="H4485" s="1">
        <v>45119.767395833333</v>
      </c>
      <c r="I4485" t="s">
        <v>17141</v>
      </c>
      <c r="J4485" s="1">
        <v>45119.767395833333</v>
      </c>
      <c r="K4485" t="s">
        <v>17141</v>
      </c>
    </row>
    <row r="4486" spans="1:11">
      <c r="A4486">
        <v>126074</v>
      </c>
      <c r="B4486" t="s">
        <v>17363</v>
      </c>
      <c r="C4486">
        <v>51220000</v>
      </c>
      <c r="D4486" t="s">
        <v>15534</v>
      </c>
      <c r="E4486" t="s">
        <v>15586</v>
      </c>
      <c r="F4486" t="s">
        <v>15536</v>
      </c>
      <c r="G4486" t="s">
        <v>12837</v>
      </c>
      <c r="H4486" s="1">
        <v>45119.768530092595</v>
      </c>
      <c r="I4486" t="s">
        <v>17141</v>
      </c>
      <c r="J4486" s="1">
        <v>45119.768530092595</v>
      </c>
      <c r="K4486" t="s">
        <v>17141</v>
      </c>
    </row>
    <row r="4487" spans="1:11">
      <c r="A4487">
        <v>9233</v>
      </c>
      <c r="B4487" t="s">
        <v>19863</v>
      </c>
      <c r="C4487">
        <v>50915000</v>
      </c>
      <c r="D4487" t="s">
        <v>15534</v>
      </c>
      <c r="E4487" t="s">
        <v>15549</v>
      </c>
      <c r="F4487" t="s">
        <v>15536</v>
      </c>
      <c r="G4487" t="s">
        <v>17373</v>
      </c>
      <c r="H4487" s="1">
        <v>45119.768854166665</v>
      </c>
      <c r="I4487" t="s">
        <v>16431</v>
      </c>
      <c r="J4487" s="1">
        <v>45119.768854166665</v>
      </c>
      <c r="K4487" t="s">
        <v>16431</v>
      </c>
    </row>
    <row r="4488" spans="1:11">
      <c r="A4488">
        <v>9233</v>
      </c>
      <c r="B4488" t="s">
        <v>19863</v>
      </c>
      <c r="C4488">
        <v>51220000</v>
      </c>
      <c r="D4488" t="s">
        <v>15534</v>
      </c>
      <c r="E4488" t="s">
        <v>15576</v>
      </c>
      <c r="F4488" t="s">
        <v>15550</v>
      </c>
      <c r="G4488" t="s">
        <v>21070</v>
      </c>
      <c r="H4488" s="1">
        <v>45119.769259259258</v>
      </c>
      <c r="I4488" t="s">
        <v>16431</v>
      </c>
      <c r="J4488" s="1">
        <v>45119.769259259258</v>
      </c>
      <c r="K4488" t="s">
        <v>16431</v>
      </c>
    </row>
    <row r="4489" spans="1:11">
      <c r="A4489">
        <v>9233</v>
      </c>
      <c r="B4489" t="s">
        <v>19863</v>
      </c>
      <c r="C4489">
        <v>50305025</v>
      </c>
      <c r="D4489" t="s">
        <v>15534</v>
      </c>
      <c r="E4489" t="s">
        <v>15576</v>
      </c>
      <c r="F4489" t="s">
        <v>15550</v>
      </c>
      <c r="G4489" t="s">
        <v>21070</v>
      </c>
      <c r="H4489" s="1">
        <v>45119.769618055558</v>
      </c>
      <c r="I4489" t="s">
        <v>16431</v>
      </c>
      <c r="J4489" s="1">
        <v>45119.769618055558</v>
      </c>
      <c r="K4489" t="s">
        <v>16431</v>
      </c>
    </row>
    <row r="4490" spans="1:11">
      <c r="A4490">
        <v>126075</v>
      </c>
      <c r="B4490" t="s">
        <v>17381</v>
      </c>
      <c r="C4490">
        <v>50255000</v>
      </c>
      <c r="D4490" t="s">
        <v>15534</v>
      </c>
      <c r="E4490" t="s">
        <v>15586</v>
      </c>
      <c r="F4490" t="s">
        <v>15536</v>
      </c>
      <c r="G4490" t="s">
        <v>1119</v>
      </c>
      <c r="H4490" s="1">
        <v>45119.771469907406</v>
      </c>
      <c r="I4490" t="s">
        <v>17141</v>
      </c>
      <c r="J4490" s="1">
        <v>45119.771469907406</v>
      </c>
      <c r="K4490" t="s">
        <v>17141</v>
      </c>
    </row>
    <row r="4491" spans="1:11">
      <c r="A4491">
        <v>126075</v>
      </c>
      <c r="B4491" t="s">
        <v>17381</v>
      </c>
      <c r="C4491">
        <v>50350001</v>
      </c>
      <c r="D4491" t="s">
        <v>15534</v>
      </c>
      <c r="E4491" t="s">
        <v>15554</v>
      </c>
      <c r="F4491" t="s">
        <v>15550</v>
      </c>
      <c r="G4491" t="s">
        <v>18093</v>
      </c>
      <c r="H4491" s="1">
        <v>45119.774745370371</v>
      </c>
      <c r="I4491" t="s">
        <v>17141</v>
      </c>
      <c r="J4491" s="1">
        <v>45119.774745370371</v>
      </c>
      <c r="K4491" t="s">
        <v>17141</v>
      </c>
    </row>
    <row r="4492" spans="1:11">
      <c r="A4492">
        <v>10519</v>
      </c>
      <c r="B4492" t="s">
        <v>18496</v>
      </c>
      <c r="C4492">
        <v>50110000</v>
      </c>
      <c r="D4492" t="s">
        <v>15534</v>
      </c>
      <c r="E4492" t="s">
        <v>15554</v>
      </c>
      <c r="F4492" t="s">
        <v>15550</v>
      </c>
      <c r="G4492" t="s">
        <v>508</v>
      </c>
      <c r="H4492" s="1">
        <v>45119.775416666664</v>
      </c>
      <c r="I4492" t="s">
        <v>16551</v>
      </c>
      <c r="J4492" s="1">
        <v>45119.775416666664</v>
      </c>
      <c r="K4492" t="s">
        <v>16551</v>
      </c>
    </row>
    <row r="4493" spans="1:11">
      <c r="A4493">
        <v>20414</v>
      </c>
      <c r="B4493" t="s">
        <v>21071</v>
      </c>
      <c r="C4493">
        <v>50915000</v>
      </c>
      <c r="D4493" t="s">
        <v>15534</v>
      </c>
      <c r="E4493" t="s">
        <v>15549</v>
      </c>
      <c r="F4493" t="s">
        <v>15536</v>
      </c>
      <c r="G4493" t="s">
        <v>19839</v>
      </c>
      <c r="H4493" s="1">
        <v>45119.777557870373</v>
      </c>
      <c r="I4493" t="s">
        <v>17523</v>
      </c>
      <c r="J4493" s="1">
        <v>45120.900925925926</v>
      </c>
      <c r="K4493" t="s">
        <v>17523</v>
      </c>
    </row>
    <row r="4494" spans="1:11">
      <c r="A4494">
        <v>11891</v>
      </c>
      <c r="B4494" t="s">
        <v>19185</v>
      </c>
      <c r="C4494">
        <v>50915000</v>
      </c>
      <c r="D4494" t="s">
        <v>15534</v>
      </c>
      <c r="E4494" t="s">
        <v>15549</v>
      </c>
      <c r="F4494" t="s">
        <v>15536</v>
      </c>
      <c r="G4494" t="s">
        <v>19839</v>
      </c>
      <c r="H4494" s="1">
        <v>45119.779942129629</v>
      </c>
      <c r="I4494" t="s">
        <v>17523</v>
      </c>
      <c r="J4494" s="1">
        <v>45120.899814814817</v>
      </c>
      <c r="K4494" t="s">
        <v>17523</v>
      </c>
    </row>
    <row r="4495" spans="1:11">
      <c r="A4495">
        <v>20778</v>
      </c>
      <c r="B4495" t="s">
        <v>21072</v>
      </c>
      <c r="C4495">
        <v>51220000</v>
      </c>
      <c r="D4495" t="s">
        <v>15534</v>
      </c>
      <c r="E4495" t="s">
        <v>15554</v>
      </c>
      <c r="F4495" t="s">
        <v>15550</v>
      </c>
      <c r="G4495" t="s">
        <v>17401</v>
      </c>
      <c r="H4495" s="1">
        <v>45119.787152777775</v>
      </c>
      <c r="I4495" t="s">
        <v>15884</v>
      </c>
      <c r="J4495" s="1">
        <v>45119.787152777775</v>
      </c>
      <c r="K4495" t="s">
        <v>15884</v>
      </c>
    </row>
    <row r="4496" spans="1:11">
      <c r="A4496">
        <v>11890</v>
      </c>
      <c r="B4496" t="s">
        <v>17521</v>
      </c>
      <c r="C4496">
        <v>50321000</v>
      </c>
      <c r="D4496" t="s">
        <v>15534</v>
      </c>
      <c r="E4496" t="s">
        <v>15554</v>
      </c>
      <c r="F4496" t="s">
        <v>15550</v>
      </c>
      <c r="G4496" t="s">
        <v>21073</v>
      </c>
      <c r="H4496" s="1">
        <v>45119.787754629629</v>
      </c>
      <c r="I4496" t="s">
        <v>17523</v>
      </c>
      <c r="J4496" s="1">
        <v>45119.881747685184</v>
      </c>
      <c r="K4496" t="s">
        <v>17523</v>
      </c>
    </row>
    <row r="4497" spans="1:11">
      <c r="A4497">
        <v>9049</v>
      </c>
      <c r="B4497" t="s">
        <v>17403</v>
      </c>
      <c r="C4497">
        <v>50321000</v>
      </c>
      <c r="D4497" t="s">
        <v>15534</v>
      </c>
      <c r="E4497" t="s">
        <v>15554</v>
      </c>
      <c r="F4497" t="s">
        <v>15550</v>
      </c>
      <c r="G4497" t="s">
        <v>21074</v>
      </c>
      <c r="H4497" s="1">
        <v>45119.7891087963</v>
      </c>
      <c r="I4497" t="s">
        <v>17271</v>
      </c>
      <c r="J4497" s="1">
        <v>45119.7891087963</v>
      </c>
      <c r="K4497" t="s">
        <v>17271</v>
      </c>
    </row>
    <row r="4498" spans="1:11">
      <c r="A4498">
        <v>126061</v>
      </c>
      <c r="B4498" t="s">
        <v>17415</v>
      </c>
      <c r="C4498">
        <v>51210000</v>
      </c>
      <c r="D4498" t="s">
        <v>15534</v>
      </c>
      <c r="E4498" t="s">
        <v>15535</v>
      </c>
      <c r="F4498" t="s">
        <v>15536</v>
      </c>
      <c r="G4498" t="s">
        <v>21075</v>
      </c>
      <c r="H4498" s="1">
        <v>45119.793587962966</v>
      </c>
      <c r="I4498" t="s">
        <v>16130</v>
      </c>
      <c r="J4498" s="1">
        <v>45119.793587962966</v>
      </c>
      <c r="K4498" t="s">
        <v>16130</v>
      </c>
    </row>
    <row r="4499" spans="1:11">
      <c r="A4499">
        <v>11758</v>
      </c>
      <c r="B4499" t="s">
        <v>21076</v>
      </c>
      <c r="C4499">
        <v>50321000</v>
      </c>
      <c r="D4499" t="s">
        <v>15534</v>
      </c>
      <c r="E4499" t="s">
        <v>15554</v>
      </c>
      <c r="F4499" t="s">
        <v>15536</v>
      </c>
      <c r="G4499" t="s">
        <v>21077</v>
      </c>
      <c r="H4499" s="1">
        <v>45119.796412037038</v>
      </c>
      <c r="I4499" t="s">
        <v>16451</v>
      </c>
      <c r="J4499" s="1">
        <v>45119.796412037038</v>
      </c>
      <c r="K4499" t="s">
        <v>16451</v>
      </c>
    </row>
    <row r="4500" spans="1:11">
      <c r="A4500">
        <v>83121</v>
      </c>
      <c r="B4500" t="s">
        <v>17273</v>
      </c>
      <c r="C4500">
        <v>50321000</v>
      </c>
      <c r="D4500" t="s">
        <v>15534</v>
      </c>
      <c r="E4500" t="s">
        <v>15554</v>
      </c>
      <c r="F4500" t="s">
        <v>15550</v>
      </c>
      <c r="G4500" t="s">
        <v>21078</v>
      </c>
      <c r="H4500" s="1">
        <v>45119.797280092593</v>
      </c>
      <c r="I4500" t="s">
        <v>17271</v>
      </c>
      <c r="J4500" s="1">
        <v>45119.797280092593</v>
      </c>
      <c r="K4500" t="s">
        <v>17271</v>
      </c>
    </row>
    <row r="4501" spans="1:11">
      <c r="A4501">
        <v>83121</v>
      </c>
      <c r="B4501" t="s">
        <v>17273</v>
      </c>
      <c r="C4501">
        <v>50811000</v>
      </c>
      <c r="D4501" t="s">
        <v>15534</v>
      </c>
      <c r="E4501" t="s">
        <v>15554</v>
      </c>
      <c r="F4501" t="s">
        <v>15550</v>
      </c>
      <c r="G4501" t="s">
        <v>21079</v>
      </c>
      <c r="H4501" s="1">
        <v>45119.800763888888</v>
      </c>
      <c r="I4501" t="s">
        <v>17271</v>
      </c>
      <c r="J4501" s="1">
        <v>45119.800763888888</v>
      </c>
      <c r="K4501" t="s">
        <v>17271</v>
      </c>
    </row>
    <row r="4502" spans="1:11">
      <c r="A4502">
        <v>9126</v>
      </c>
      <c r="B4502" t="s">
        <v>19886</v>
      </c>
      <c r="C4502">
        <v>50320000</v>
      </c>
      <c r="D4502" t="s">
        <v>15534</v>
      </c>
      <c r="E4502" t="s">
        <v>15535</v>
      </c>
      <c r="F4502" t="s">
        <v>15550</v>
      </c>
      <c r="G4502" t="s">
        <v>19887</v>
      </c>
      <c r="H4502" s="1">
        <v>45119.800833333335</v>
      </c>
      <c r="I4502" t="s">
        <v>16073</v>
      </c>
      <c r="J4502" s="1">
        <v>45119.800833333335</v>
      </c>
      <c r="K4502" t="s">
        <v>16073</v>
      </c>
    </row>
    <row r="4503" spans="1:11">
      <c r="A4503">
        <v>99972</v>
      </c>
      <c r="B4503" t="s">
        <v>17431</v>
      </c>
      <c r="C4503">
        <v>50105000</v>
      </c>
      <c r="D4503" t="s">
        <v>15534</v>
      </c>
      <c r="E4503" t="s">
        <v>15535</v>
      </c>
      <c r="F4503" t="s">
        <v>15536</v>
      </c>
      <c r="G4503" t="s">
        <v>17435</v>
      </c>
      <c r="H4503" s="1">
        <v>45119.807488425926</v>
      </c>
      <c r="I4503" t="s">
        <v>16458</v>
      </c>
      <c r="J4503" s="1">
        <v>45119.807488425926</v>
      </c>
      <c r="K4503" t="s">
        <v>16458</v>
      </c>
    </row>
    <row r="4504" spans="1:11">
      <c r="A4504">
        <v>9204</v>
      </c>
      <c r="B4504" t="s">
        <v>21080</v>
      </c>
      <c r="C4504">
        <v>50905006</v>
      </c>
      <c r="D4504" t="s">
        <v>15534</v>
      </c>
      <c r="E4504" t="s">
        <v>15540</v>
      </c>
      <c r="F4504" t="s">
        <v>15536</v>
      </c>
      <c r="G4504" t="s">
        <v>21081</v>
      </c>
      <c r="H4504" s="1">
        <v>45119.808576388888</v>
      </c>
      <c r="I4504" t="s">
        <v>17449</v>
      </c>
      <c r="J4504" s="1">
        <v>45121.615949074076</v>
      </c>
      <c r="K4504" t="s">
        <v>17449</v>
      </c>
    </row>
    <row r="4505" spans="1:11">
      <c r="A4505">
        <v>10577</v>
      </c>
      <c r="B4505" t="s">
        <v>17460</v>
      </c>
      <c r="C4505">
        <v>50905010</v>
      </c>
      <c r="D4505" t="s">
        <v>15534</v>
      </c>
      <c r="E4505" t="s">
        <v>15535</v>
      </c>
      <c r="F4505" t="s">
        <v>15536</v>
      </c>
      <c r="G4505" t="s">
        <v>21082</v>
      </c>
      <c r="H4505" s="1">
        <v>45119.821875000001</v>
      </c>
      <c r="I4505" t="s">
        <v>15546</v>
      </c>
      <c r="J4505" s="1">
        <v>45119.821875000001</v>
      </c>
      <c r="K4505" t="s">
        <v>15546</v>
      </c>
    </row>
    <row r="4506" spans="1:11">
      <c r="A4506">
        <v>8998</v>
      </c>
      <c r="B4506" t="s">
        <v>17439</v>
      </c>
      <c r="C4506">
        <v>50355000</v>
      </c>
      <c r="D4506" t="s">
        <v>15534</v>
      </c>
      <c r="E4506" t="s">
        <v>15554</v>
      </c>
      <c r="F4506" t="s">
        <v>15550</v>
      </c>
      <c r="G4506" t="s">
        <v>21083</v>
      </c>
      <c r="H4506" s="1">
        <v>45119.822372685187</v>
      </c>
      <c r="I4506" t="s">
        <v>16458</v>
      </c>
      <c r="J4506" s="1">
        <v>45119.822372685187</v>
      </c>
      <c r="K4506" t="s">
        <v>16458</v>
      </c>
    </row>
    <row r="4507" spans="1:11">
      <c r="A4507">
        <v>8998</v>
      </c>
      <c r="B4507" t="s">
        <v>17439</v>
      </c>
      <c r="C4507">
        <v>50350000</v>
      </c>
      <c r="D4507" t="s">
        <v>15534</v>
      </c>
      <c r="E4507" t="s">
        <v>15554</v>
      </c>
      <c r="F4507" t="s">
        <v>15550</v>
      </c>
      <c r="G4507" t="s">
        <v>21084</v>
      </c>
      <c r="H4507" s="1">
        <v>45119.822685185187</v>
      </c>
      <c r="I4507" t="s">
        <v>16458</v>
      </c>
      <c r="J4507" s="1">
        <v>45119.822685185187</v>
      </c>
      <c r="K4507" t="s">
        <v>16458</v>
      </c>
    </row>
    <row r="4508" spans="1:11">
      <c r="A4508">
        <v>126165</v>
      </c>
      <c r="B4508" t="s">
        <v>16644</v>
      </c>
      <c r="C4508">
        <v>50320000</v>
      </c>
      <c r="D4508" t="s">
        <v>15534</v>
      </c>
      <c r="E4508" t="s">
        <v>15554</v>
      </c>
      <c r="F4508" t="s">
        <v>15550</v>
      </c>
      <c r="G4508" t="s">
        <v>20190</v>
      </c>
      <c r="H4508" s="1">
        <v>45119.825462962966</v>
      </c>
      <c r="I4508" t="s">
        <v>16646</v>
      </c>
      <c r="J4508" s="1">
        <v>45119.825462962966</v>
      </c>
      <c r="K4508" t="s">
        <v>16646</v>
      </c>
    </row>
    <row r="4509" spans="1:11">
      <c r="A4509">
        <v>82951</v>
      </c>
      <c r="B4509" t="s">
        <v>21085</v>
      </c>
      <c r="C4509">
        <v>50321000</v>
      </c>
      <c r="D4509" t="s">
        <v>15534</v>
      </c>
      <c r="E4509" t="s">
        <v>15554</v>
      </c>
      <c r="F4509" t="s">
        <v>15536</v>
      </c>
      <c r="G4509" t="s">
        <v>21086</v>
      </c>
      <c r="H4509" s="1">
        <v>45119.825937499998</v>
      </c>
      <c r="I4509" t="s">
        <v>16525</v>
      </c>
      <c r="J4509" s="1">
        <v>45119.825937499998</v>
      </c>
      <c r="K4509" t="s">
        <v>16525</v>
      </c>
    </row>
    <row r="4510" spans="1:11">
      <c r="A4510">
        <v>126165</v>
      </c>
      <c r="B4510" t="s">
        <v>16644</v>
      </c>
      <c r="C4510">
        <v>50812000</v>
      </c>
      <c r="D4510" t="s">
        <v>15534</v>
      </c>
      <c r="E4510" t="s">
        <v>15540</v>
      </c>
      <c r="F4510" t="s">
        <v>15550</v>
      </c>
      <c r="G4510" t="s">
        <v>21087</v>
      </c>
      <c r="H4510" s="1">
        <v>45119.8281712963</v>
      </c>
      <c r="I4510" t="s">
        <v>16647</v>
      </c>
      <c r="J4510" s="1">
        <v>45119.835914351854</v>
      </c>
      <c r="K4510" t="s">
        <v>16646</v>
      </c>
    </row>
    <row r="4511" spans="1:11">
      <c r="A4511">
        <v>8605</v>
      </c>
      <c r="B4511" t="s">
        <v>17417</v>
      </c>
      <c r="C4511">
        <v>50905006</v>
      </c>
      <c r="D4511" t="s">
        <v>15534</v>
      </c>
      <c r="E4511" t="s">
        <v>15554</v>
      </c>
      <c r="F4511" t="s">
        <v>15550</v>
      </c>
      <c r="G4511" t="s">
        <v>21088</v>
      </c>
      <c r="H4511" s="1">
        <v>45119.835277777776</v>
      </c>
      <c r="I4511" t="s">
        <v>17102</v>
      </c>
      <c r="J4511" s="1">
        <v>45120.634016203701</v>
      </c>
      <c r="K4511" t="s">
        <v>17102</v>
      </c>
    </row>
    <row r="4512" spans="1:11">
      <c r="A4512">
        <v>10979</v>
      </c>
      <c r="B4512" t="s">
        <v>17447</v>
      </c>
      <c r="C4512">
        <v>50905006</v>
      </c>
      <c r="D4512" t="s">
        <v>15534</v>
      </c>
      <c r="E4512" t="s">
        <v>15554</v>
      </c>
      <c r="F4512" t="s">
        <v>15536</v>
      </c>
      <c r="G4512" t="s">
        <v>21089</v>
      </c>
      <c r="H4512" s="1">
        <v>45119.840115740742</v>
      </c>
      <c r="I4512" t="s">
        <v>17449</v>
      </c>
      <c r="J4512" s="1">
        <v>45121.621249999997</v>
      </c>
      <c r="K4512" t="s">
        <v>17449</v>
      </c>
    </row>
    <row r="4513" spans="1:11">
      <c r="A4513">
        <v>11231</v>
      </c>
      <c r="B4513" t="s">
        <v>16677</v>
      </c>
      <c r="C4513">
        <v>51220000</v>
      </c>
      <c r="D4513" t="s">
        <v>15534</v>
      </c>
      <c r="E4513" t="s">
        <v>15554</v>
      </c>
      <c r="F4513" t="s">
        <v>15550</v>
      </c>
      <c r="G4513" t="s">
        <v>21090</v>
      </c>
      <c r="H4513" s="1">
        <v>45119.841921296298</v>
      </c>
      <c r="I4513" t="s">
        <v>16398</v>
      </c>
      <c r="J4513" s="1">
        <v>45119.841921296298</v>
      </c>
      <c r="K4513" t="s">
        <v>16398</v>
      </c>
    </row>
    <row r="4514" spans="1:11">
      <c r="A4514">
        <v>11004</v>
      </c>
      <c r="B4514" t="s">
        <v>19848</v>
      </c>
      <c r="C4514">
        <v>51210000</v>
      </c>
      <c r="D4514" t="s">
        <v>15534</v>
      </c>
      <c r="E4514" t="s">
        <v>15554</v>
      </c>
      <c r="F4514" t="s">
        <v>15550</v>
      </c>
      <c r="G4514" t="s">
        <v>21091</v>
      </c>
      <c r="H4514" s="1">
        <v>45119.843055555553</v>
      </c>
      <c r="I4514" t="s">
        <v>16560</v>
      </c>
      <c r="J4514" s="1">
        <v>45119.843055555553</v>
      </c>
      <c r="K4514" t="s">
        <v>16560</v>
      </c>
    </row>
    <row r="4515" spans="1:11">
      <c r="A4515">
        <v>11542</v>
      </c>
      <c r="B4515" t="s">
        <v>15640</v>
      </c>
      <c r="C4515">
        <v>50905006</v>
      </c>
      <c r="D4515" t="s">
        <v>15534</v>
      </c>
      <c r="E4515" t="s">
        <v>15687</v>
      </c>
      <c r="F4515" t="s">
        <v>15550</v>
      </c>
      <c r="G4515" t="s">
        <v>21092</v>
      </c>
      <c r="H4515" s="1">
        <v>45119.847199074073</v>
      </c>
      <c r="I4515" t="s">
        <v>15588</v>
      </c>
      <c r="J4515" s="1">
        <v>45119.847199074073</v>
      </c>
      <c r="K4515" t="s">
        <v>15588</v>
      </c>
    </row>
    <row r="4516" spans="1:11">
      <c r="A4516">
        <v>20620</v>
      </c>
      <c r="B4516" t="s">
        <v>17218</v>
      </c>
      <c r="C4516">
        <v>50320000</v>
      </c>
      <c r="D4516" t="s">
        <v>15534</v>
      </c>
      <c r="E4516" t="s">
        <v>15554</v>
      </c>
      <c r="F4516" t="s">
        <v>15550</v>
      </c>
      <c r="G4516" t="s">
        <v>21093</v>
      </c>
      <c r="H4516" s="1">
        <v>45119.851006944446</v>
      </c>
      <c r="I4516" t="s">
        <v>16986</v>
      </c>
      <c r="J4516" s="1">
        <v>45119.851006944446</v>
      </c>
      <c r="K4516" t="s">
        <v>16986</v>
      </c>
    </row>
    <row r="4517" spans="1:11">
      <c r="A4517">
        <v>11059</v>
      </c>
      <c r="B4517" t="s">
        <v>17481</v>
      </c>
      <c r="C4517">
        <v>50366000</v>
      </c>
      <c r="D4517" t="s">
        <v>15534</v>
      </c>
      <c r="E4517" t="s">
        <v>15586</v>
      </c>
      <c r="F4517" t="s">
        <v>15550</v>
      </c>
      <c r="G4517" t="s">
        <v>21094</v>
      </c>
      <c r="H4517" s="1">
        <v>45119.854826388888</v>
      </c>
      <c r="I4517" t="s">
        <v>16560</v>
      </c>
      <c r="J4517" s="1">
        <v>45119.854826388888</v>
      </c>
      <c r="K4517" t="s">
        <v>16560</v>
      </c>
    </row>
    <row r="4518" spans="1:11">
      <c r="A4518">
        <v>10538</v>
      </c>
      <c r="B4518" t="s">
        <v>21095</v>
      </c>
      <c r="C4518">
        <v>50366000</v>
      </c>
      <c r="D4518" t="s">
        <v>15534</v>
      </c>
      <c r="E4518" t="s">
        <v>15544</v>
      </c>
      <c r="F4518" t="s">
        <v>15550</v>
      </c>
      <c r="G4518" t="s">
        <v>7172</v>
      </c>
      <c r="H4518" s="1">
        <v>45119.85769675926</v>
      </c>
      <c r="I4518" t="s">
        <v>16552</v>
      </c>
      <c r="J4518" s="1">
        <v>45119.85769675926</v>
      </c>
      <c r="K4518" t="s">
        <v>16552</v>
      </c>
    </row>
    <row r="4519" spans="1:11">
      <c r="A4519">
        <v>11771</v>
      </c>
      <c r="B4519" t="s">
        <v>21096</v>
      </c>
      <c r="C4519">
        <v>50905006</v>
      </c>
      <c r="D4519" t="s">
        <v>15534</v>
      </c>
      <c r="E4519" t="s">
        <v>15554</v>
      </c>
      <c r="F4519" t="s">
        <v>15550</v>
      </c>
      <c r="G4519" t="s">
        <v>21097</v>
      </c>
      <c r="H4519" s="1">
        <v>45119.867905092593</v>
      </c>
      <c r="I4519" t="s">
        <v>16451</v>
      </c>
      <c r="J4519" s="1">
        <v>45119.867905092593</v>
      </c>
      <c r="K4519" t="s">
        <v>16451</v>
      </c>
    </row>
    <row r="4520" spans="1:11">
      <c r="A4520">
        <v>126173</v>
      </c>
      <c r="B4520" t="s">
        <v>17500</v>
      </c>
      <c r="C4520">
        <v>50305021</v>
      </c>
      <c r="D4520" t="s">
        <v>15534</v>
      </c>
      <c r="E4520" t="s">
        <v>15554</v>
      </c>
      <c r="F4520" t="s">
        <v>15550</v>
      </c>
      <c r="G4520" t="s">
        <v>21098</v>
      </c>
      <c r="H4520" s="1">
        <v>45119.871828703705</v>
      </c>
      <c r="I4520" t="s">
        <v>16646</v>
      </c>
      <c r="J4520" s="1">
        <v>45119.871828703705</v>
      </c>
      <c r="K4520" t="s">
        <v>16646</v>
      </c>
    </row>
    <row r="4521" spans="1:11">
      <c r="A4521">
        <v>126180</v>
      </c>
      <c r="B4521" t="s">
        <v>16865</v>
      </c>
      <c r="C4521">
        <v>58310000</v>
      </c>
      <c r="D4521" t="s">
        <v>15534</v>
      </c>
      <c r="E4521" t="s">
        <v>15554</v>
      </c>
      <c r="F4521" t="s">
        <v>15550</v>
      </c>
      <c r="G4521" t="s">
        <v>21099</v>
      </c>
      <c r="H4521" s="1">
        <v>45119.87263888889</v>
      </c>
      <c r="I4521" t="s">
        <v>16815</v>
      </c>
      <c r="J4521" s="1">
        <v>45119.87263888889</v>
      </c>
      <c r="K4521" t="s">
        <v>16815</v>
      </c>
    </row>
    <row r="4522" spans="1:11">
      <c r="A4522">
        <v>53079</v>
      </c>
      <c r="B4522" t="s">
        <v>19950</v>
      </c>
      <c r="C4522">
        <v>50915000</v>
      </c>
      <c r="D4522" t="s">
        <v>15534</v>
      </c>
      <c r="E4522" t="s">
        <v>15549</v>
      </c>
      <c r="F4522" t="s">
        <v>15536</v>
      </c>
      <c r="G4522" t="s">
        <v>17503</v>
      </c>
      <c r="H4522" s="1">
        <v>45119.873391203706</v>
      </c>
      <c r="I4522" t="s">
        <v>15665</v>
      </c>
      <c r="J4522" s="1">
        <v>45119.873391203706</v>
      </c>
      <c r="K4522" t="s">
        <v>15665</v>
      </c>
    </row>
    <row r="4523" spans="1:11">
      <c r="A4523">
        <v>53077</v>
      </c>
      <c r="B4523" t="s">
        <v>21100</v>
      </c>
      <c r="C4523">
        <v>50915000</v>
      </c>
      <c r="D4523" t="s">
        <v>15534</v>
      </c>
      <c r="E4523" t="s">
        <v>15549</v>
      </c>
      <c r="F4523" t="s">
        <v>15536</v>
      </c>
      <c r="G4523" t="s">
        <v>17503</v>
      </c>
      <c r="H4523" s="1">
        <v>45119.874305555553</v>
      </c>
      <c r="I4523" t="s">
        <v>15665</v>
      </c>
      <c r="J4523" s="1">
        <v>45119.874305555553</v>
      </c>
      <c r="K4523" t="s">
        <v>15665</v>
      </c>
    </row>
    <row r="4524" spans="1:11">
      <c r="A4524">
        <v>126173</v>
      </c>
      <c r="B4524" t="s">
        <v>17500</v>
      </c>
      <c r="C4524">
        <v>50355000</v>
      </c>
      <c r="D4524" t="s">
        <v>15534</v>
      </c>
      <c r="E4524" t="s">
        <v>15554</v>
      </c>
      <c r="F4524" t="s">
        <v>15550</v>
      </c>
      <c r="G4524" t="s">
        <v>18328</v>
      </c>
      <c r="H4524" s="1">
        <v>45119.874861111108</v>
      </c>
      <c r="I4524" t="s">
        <v>16646</v>
      </c>
      <c r="J4524" s="1">
        <v>45119.874861111108</v>
      </c>
      <c r="K4524" t="s">
        <v>16646</v>
      </c>
    </row>
    <row r="4525" spans="1:11">
      <c r="A4525">
        <v>53068</v>
      </c>
      <c r="B4525" t="s">
        <v>21101</v>
      </c>
      <c r="C4525">
        <v>50915000</v>
      </c>
      <c r="D4525" t="s">
        <v>15534</v>
      </c>
      <c r="E4525" t="s">
        <v>15549</v>
      </c>
      <c r="F4525" t="s">
        <v>15536</v>
      </c>
      <c r="G4525" t="s">
        <v>17503</v>
      </c>
      <c r="H4525" s="1">
        <v>45119.875902777778</v>
      </c>
      <c r="I4525" t="s">
        <v>15665</v>
      </c>
      <c r="J4525" s="1">
        <v>45119.875902777778</v>
      </c>
      <c r="K4525" t="s">
        <v>15665</v>
      </c>
    </row>
    <row r="4526" spans="1:11">
      <c r="A4526">
        <v>126175</v>
      </c>
      <c r="B4526" t="s">
        <v>21102</v>
      </c>
      <c r="C4526">
        <v>50355000</v>
      </c>
      <c r="D4526" t="s">
        <v>15534</v>
      </c>
      <c r="E4526" t="s">
        <v>15554</v>
      </c>
      <c r="F4526" t="s">
        <v>15550</v>
      </c>
      <c r="G4526" t="s">
        <v>18328</v>
      </c>
      <c r="H4526" s="1">
        <v>45119.87605324074</v>
      </c>
      <c r="I4526" t="s">
        <v>16815</v>
      </c>
      <c r="J4526" s="1">
        <v>45119.87605324074</v>
      </c>
      <c r="K4526" t="s">
        <v>16815</v>
      </c>
    </row>
    <row r="4527" spans="1:11">
      <c r="A4527">
        <v>76143</v>
      </c>
      <c r="B4527" t="s">
        <v>17558</v>
      </c>
      <c r="C4527">
        <v>50915000</v>
      </c>
      <c r="D4527" t="s">
        <v>15534</v>
      </c>
      <c r="E4527" t="s">
        <v>15549</v>
      </c>
      <c r="F4527" t="s">
        <v>15536</v>
      </c>
      <c r="G4527" t="s">
        <v>17503</v>
      </c>
      <c r="H4527" s="1">
        <v>45119.876226851855</v>
      </c>
      <c r="I4527" t="s">
        <v>15665</v>
      </c>
      <c r="J4527" s="1">
        <v>45119.876226851855</v>
      </c>
      <c r="K4527" t="s">
        <v>15665</v>
      </c>
    </row>
    <row r="4528" spans="1:11">
      <c r="A4528">
        <v>9392</v>
      </c>
      <c r="B4528" t="s">
        <v>19274</v>
      </c>
      <c r="C4528">
        <v>50905006</v>
      </c>
      <c r="D4528" t="s">
        <v>15534</v>
      </c>
      <c r="E4528" t="s">
        <v>15586</v>
      </c>
      <c r="F4528" t="s">
        <v>15536</v>
      </c>
      <c r="G4528" t="s">
        <v>16786</v>
      </c>
      <c r="H4528" s="1">
        <v>45119.882800925923</v>
      </c>
      <c r="I4528" t="s">
        <v>16236</v>
      </c>
      <c r="J4528" s="1">
        <v>45119.882800925923</v>
      </c>
      <c r="K4528" t="s">
        <v>16236</v>
      </c>
    </row>
    <row r="4529" spans="1:11">
      <c r="A4529">
        <v>82708</v>
      </c>
      <c r="B4529" t="s">
        <v>16244</v>
      </c>
      <c r="C4529">
        <v>50905006</v>
      </c>
      <c r="D4529" t="s">
        <v>15534</v>
      </c>
      <c r="E4529" t="s">
        <v>15586</v>
      </c>
      <c r="F4529" t="s">
        <v>15536</v>
      </c>
      <c r="G4529" t="s">
        <v>16786</v>
      </c>
      <c r="H4529" s="1">
        <v>45119.883148148147</v>
      </c>
      <c r="I4529" t="s">
        <v>16236</v>
      </c>
      <c r="J4529" s="1">
        <v>45119.883148148147</v>
      </c>
      <c r="K4529" t="s">
        <v>16236</v>
      </c>
    </row>
    <row r="4530" spans="1:11">
      <c r="A4530">
        <v>36679</v>
      </c>
      <c r="B4530" t="s">
        <v>17378</v>
      </c>
      <c r="C4530">
        <v>51220000</v>
      </c>
      <c r="D4530" t="s">
        <v>15534</v>
      </c>
      <c r="E4530" t="s">
        <v>15554</v>
      </c>
      <c r="F4530" t="s">
        <v>15550</v>
      </c>
      <c r="G4530" t="s">
        <v>21103</v>
      </c>
      <c r="H4530" s="1">
        <v>45119.883506944447</v>
      </c>
      <c r="I4530" t="s">
        <v>16552</v>
      </c>
      <c r="J4530" s="1">
        <v>45119.883506944447</v>
      </c>
      <c r="K4530" t="s">
        <v>16552</v>
      </c>
    </row>
    <row r="4531" spans="1:11">
      <c r="A4531">
        <v>126183</v>
      </c>
      <c r="B4531" t="s">
        <v>17882</v>
      </c>
      <c r="C4531">
        <v>50366000</v>
      </c>
      <c r="D4531" t="s">
        <v>15534</v>
      </c>
      <c r="E4531" t="s">
        <v>15554</v>
      </c>
      <c r="F4531" t="s">
        <v>15550</v>
      </c>
      <c r="G4531" t="s">
        <v>21104</v>
      </c>
      <c r="H4531" s="1">
        <v>45119.886747685188</v>
      </c>
      <c r="I4531" t="s">
        <v>16815</v>
      </c>
      <c r="J4531" s="1">
        <v>45119.886747685188</v>
      </c>
      <c r="K4531" t="s">
        <v>16815</v>
      </c>
    </row>
    <row r="4532" spans="1:11">
      <c r="A4532">
        <v>83145</v>
      </c>
      <c r="B4532" t="s">
        <v>17425</v>
      </c>
      <c r="C4532">
        <v>51220000</v>
      </c>
      <c r="D4532" t="s">
        <v>15534</v>
      </c>
      <c r="E4532" t="s">
        <v>15554</v>
      </c>
      <c r="F4532" t="s">
        <v>15550</v>
      </c>
      <c r="G4532" t="s">
        <v>21105</v>
      </c>
      <c r="H4532" s="1">
        <v>45119.886990740742</v>
      </c>
      <c r="I4532" t="s">
        <v>16216</v>
      </c>
      <c r="J4532" s="1">
        <v>45119.886990740742</v>
      </c>
      <c r="K4532" t="s">
        <v>16216</v>
      </c>
    </row>
    <row r="4533" spans="1:11">
      <c r="A4533">
        <v>126169</v>
      </c>
      <c r="B4533" t="s">
        <v>16813</v>
      </c>
      <c r="C4533">
        <v>58310000</v>
      </c>
      <c r="D4533" t="s">
        <v>15534</v>
      </c>
      <c r="E4533" t="s">
        <v>15554</v>
      </c>
      <c r="F4533" t="s">
        <v>15550</v>
      </c>
      <c r="G4533" t="s">
        <v>21099</v>
      </c>
      <c r="H4533" s="1">
        <v>45119.888460648152</v>
      </c>
      <c r="I4533" t="s">
        <v>16815</v>
      </c>
      <c r="J4533" s="1">
        <v>45119.888460648152</v>
      </c>
      <c r="K4533" t="s">
        <v>16815</v>
      </c>
    </row>
    <row r="4534" spans="1:11">
      <c r="A4534">
        <v>83151</v>
      </c>
      <c r="B4534" t="s">
        <v>16264</v>
      </c>
      <c r="C4534">
        <v>51210000</v>
      </c>
      <c r="D4534" t="s">
        <v>15534</v>
      </c>
      <c r="E4534" t="s">
        <v>15554</v>
      </c>
      <c r="F4534" t="s">
        <v>15550</v>
      </c>
      <c r="G4534" t="s">
        <v>21106</v>
      </c>
      <c r="H4534" s="1">
        <v>45119.889791666668</v>
      </c>
      <c r="I4534" t="s">
        <v>16216</v>
      </c>
      <c r="J4534" s="1">
        <v>45119.889791666668</v>
      </c>
      <c r="K4534" t="s">
        <v>16216</v>
      </c>
    </row>
    <row r="4535" spans="1:11">
      <c r="A4535">
        <v>126061</v>
      </c>
      <c r="B4535" t="s">
        <v>17415</v>
      </c>
      <c r="C4535">
        <v>58200000</v>
      </c>
      <c r="D4535" t="s">
        <v>15534</v>
      </c>
      <c r="E4535" t="s">
        <v>15535</v>
      </c>
      <c r="F4535" t="s">
        <v>15536</v>
      </c>
      <c r="G4535" t="s">
        <v>21107</v>
      </c>
      <c r="H4535" s="1">
        <v>45119.891458333332</v>
      </c>
      <c r="I4535" t="s">
        <v>16130</v>
      </c>
      <c r="J4535" s="1">
        <v>45119.891458333332</v>
      </c>
      <c r="K4535" t="s">
        <v>16130</v>
      </c>
    </row>
    <row r="4536" spans="1:11">
      <c r="A4536">
        <v>126061</v>
      </c>
      <c r="B4536" t="s">
        <v>17415</v>
      </c>
      <c r="C4536">
        <v>57300000</v>
      </c>
      <c r="D4536" t="s">
        <v>15534</v>
      </c>
      <c r="E4536" t="s">
        <v>15544</v>
      </c>
      <c r="F4536" t="s">
        <v>15550</v>
      </c>
      <c r="G4536" t="s">
        <v>21108</v>
      </c>
      <c r="H4536" s="1">
        <v>45119.895856481482</v>
      </c>
      <c r="I4536" t="s">
        <v>16130</v>
      </c>
      <c r="J4536" s="1">
        <v>45119.895856481482</v>
      </c>
      <c r="K4536" t="s">
        <v>16130</v>
      </c>
    </row>
    <row r="4537" spans="1:11">
      <c r="A4537">
        <v>126061</v>
      </c>
      <c r="B4537" t="s">
        <v>17415</v>
      </c>
      <c r="C4537">
        <v>50350001</v>
      </c>
      <c r="D4537" t="s">
        <v>15534</v>
      </c>
      <c r="E4537" t="s">
        <v>15586</v>
      </c>
      <c r="F4537" t="s">
        <v>15536</v>
      </c>
      <c r="G4537" t="s">
        <v>21109</v>
      </c>
      <c r="H4537" s="1">
        <v>45119.897337962961</v>
      </c>
      <c r="I4537" t="s">
        <v>16130</v>
      </c>
      <c r="J4537" s="1">
        <v>45119.897337962961</v>
      </c>
      <c r="K4537" t="s">
        <v>16130</v>
      </c>
    </row>
    <row r="4538" spans="1:11">
      <c r="A4538">
        <v>20658</v>
      </c>
      <c r="B4538" t="s">
        <v>1507</v>
      </c>
      <c r="C4538">
        <v>50365000</v>
      </c>
      <c r="D4538" t="s">
        <v>15534</v>
      </c>
      <c r="E4538" t="s">
        <v>15554</v>
      </c>
      <c r="F4538" t="s">
        <v>15536</v>
      </c>
      <c r="G4538" t="s">
        <v>21110</v>
      </c>
      <c r="H4538" s="1">
        <v>45119.901192129626</v>
      </c>
      <c r="I4538" t="s">
        <v>16410</v>
      </c>
      <c r="J4538" s="1">
        <v>45119.901192129626</v>
      </c>
      <c r="K4538" t="s">
        <v>16410</v>
      </c>
    </row>
    <row r="4539" spans="1:11">
      <c r="A4539">
        <v>83859</v>
      </c>
      <c r="B4539" t="s">
        <v>16923</v>
      </c>
      <c r="C4539">
        <v>51230000</v>
      </c>
      <c r="D4539" t="s">
        <v>15534</v>
      </c>
      <c r="E4539" t="s">
        <v>15554</v>
      </c>
      <c r="F4539" t="s">
        <v>15550</v>
      </c>
      <c r="G4539" t="s">
        <v>16289</v>
      </c>
      <c r="H4539" s="1">
        <v>45119.904768518521</v>
      </c>
      <c r="I4539" t="s">
        <v>16268</v>
      </c>
      <c r="J4539" s="1">
        <v>45119.904768518521</v>
      </c>
      <c r="K4539" t="s">
        <v>16268</v>
      </c>
    </row>
    <row r="4540" spans="1:11">
      <c r="A4540">
        <v>20834</v>
      </c>
      <c r="B4540" t="s">
        <v>17536</v>
      </c>
      <c r="C4540">
        <v>55700000</v>
      </c>
      <c r="D4540" t="s">
        <v>15534</v>
      </c>
      <c r="E4540" t="s">
        <v>15535</v>
      </c>
      <c r="F4540" t="s">
        <v>15536</v>
      </c>
      <c r="G4540" t="s">
        <v>21111</v>
      </c>
      <c r="H4540" s="1">
        <v>45119.906539351854</v>
      </c>
      <c r="I4540" t="s">
        <v>16909</v>
      </c>
      <c r="J4540" s="1">
        <v>45119.906539351854</v>
      </c>
      <c r="K4540" t="s">
        <v>16909</v>
      </c>
    </row>
    <row r="4541" spans="1:11">
      <c r="A4541">
        <v>11210</v>
      </c>
      <c r="B4541" t="s">
        <v>17572</v>
      </c>
      <c r="C4541">
        <v>50810000</v>
      </c>
      <c r="D4541" t="s">
        <v>15534</v>
      </c>
      <c r="E4541" t="s">
        <v>15535</v>
      </c>
      <c r="F4541" t="s">
        <v>15536</v>
      </c>
      <c r="G4541" t="s">
        <v>21112</v>
      </c>
      <c r="H4541" s="1">
        <v>45119.910300925927</v>
      </c>
      <c r="I4541" t="s">
        <v>17336</v>
      </c>
      <c r="J4541" s="1">
        <v>45119.910300925927</v>
      </c>
      <c r="K4541" t="s">
        <v>17336</v>
      </c>
    </row>
    <row r="4542" spans="1:11">
      <c r="A4542">
        <v>11385</v>
      </c>
      <c r="B4542" t="s">
        <v>19936</v>
      </c>
      <c r="C4542">
        <v>50830000</v>
      </c>
      <c r="D4542" t="s">
        <v>15534</v>
      </c>
      <c r="E4542" t="s">
        <v>15535</v>
      </c>
      <c r="F4542" t="s">
        <v>15536</v>
      </c>
      <c r="G4542" t="s">
        <v>17528</v>
      </c>
      <c r="H4542" s="1">
        <v>45119.910960648151</v>
      </c>
      <c r="I4542" t="s">
        <v>16668</v>
      </c>
      <c r="J4542" s="1">
        <v>45119.910960648151</v>
      </c>
      <c r="K4542" t="s">
        <v>16668</v>
      </c>
    </row>
    <row r="4543" spans="1:11">
      <c r="A4543">
        <v>11386</v>
      </c>
      <c r="B4543" t="s">
        <v>21113</v>
      </c>
      <c r="C4543">
        <v>51220000</v>
      </c>
      <c r="D4543" t="s">
        <v>15534</v>
      </c>
      <c r="E4543" t="s">
        <v>15535</v>
      </c>
      <c r="F4543" t="s">
        <v>15536</v>
      </c>
      <c r="G4543" t="s">
        <v>19932</v>
      </c>
      <c r="H4543" s="1">
        <v>45119.912453703706</v>
      </c>
      <c r="I4543" t="s">
        <v>16668</v>
      </c>
      <c r="J4543" s="1">
        <v>45119.912453703706</v>
      </c>
      <c r="K4543" t="s">
        <v>16668</v>
      </c>
    </row>
    <row r="4544" spans="1:11">
      <c r="A4544">
        <v>43008</v>
      </c>
      <c r="B4544" t="s">
        <v>257</v>
      </c>
      <c r="C4544">
        <v>50105000</v>
      </c>
      <c r="D4544" t="s">
        <v>15534</v>
      </c>
      <c r="E4544" t="s">
        <v>15687</v>
      </c>
      <c r="F4544" t="s">
        <v>15550</v>
      </c>
      <c r="G4544" t="s">
        <v>18464</v>
      </c>
      <c r="H4544" s="1">
        <v>45119.913101851853</v>
      </c>
      <c r="I4544" t="s">
        <v>16665</v>
      </c>
      <c r="J4544" s="1">
        <v>45119.913101851853</v>
      </c>
      <c r="K4544" t="s">
        <v>16665</v>
      </c>
    </row>
    <row r="4545" spans="1:11">
      <c r="A4545">
        <v>83842</v>
      </c>
      <c r="B4545" t="s">
        <v>21114</v>
      </c>
      <c r="C4545">
        <v>55350000</v>
      </c>
      <c r="D4545" t="s">
        <v>15534</v>
      </c>
      <c r="E4545" t="s">
        <v>15554</v>
      </c>
      <c r="F4545" t="s">
        <v>15550</v>
      </c>
      <c r="G4545" t="s">
        <v>17587</v>
      </c>
      <c r="H4545" s="1">
        <v>45119.917581018519</v>
      </c>
      <c r="I4545" t="s">
        <v>16268</v>
      </c>
      <c r="J4545" s="1">
        <v>45119.917581018519</v>
      </c>
      <c r="K4545" t="s">
        <v>16268</v>
      </c>
    </row>
    <row r="4546" spans="1:11">
      <c r="A4546">
        <v>83860</v>
      </c>
      <c r="B4546" t="s">
        <v>16927</v>
      </c>
      <c r="C4546">
        <v>50350000</v>
      </c>
      <c r="D4546" t="s">
        <v>15534</v>
      </c>
      <c r="E4546" t="s">
        <v>15554</v>
      </c>
      <c r="F4546" t="s">
        <v>15550</v>
      </c>
      <c r="G4546" t="s">
        <v>17587</v>
      </c>
      <c r="H4546" s="1">
        <v>45119.917847222219</v>
      </c>
      <c r="I4546" t="s">
        <v>16268</v>
      </c>
      <c r="J4546" s="1">
        <v>45119.917847222219</v>
      </c>
      <c r="K4546" t="s">
        <v>16268</v>
      </c>
    </row>
    <row r="4547" spans="1:11">
      <c r="A4547">
        <v>53074</v>
      </c>
      <c r="B4547" t="s">
        <v>17502</v>
      </c>
      <c r="C4547">
        <v>51425006</v>
      </c>
      <c r="D4547" t="s">
        <v>15534</v>
      </c>
      <c r="E4547" t="s">
        <v>15554</v>
      </c>
      <c r="F4547" t="s">
        <v>15550</v>
      </c>
      <c r="G4547" t="s">
        <v>21115</v>
      </c>
      <c r="H4547" s="1">
        <v>45119.928773148145</v>
      </c>
      <c r="I4547" t="s">
        <v>15665</v>
      </c>
      <c r="J4547" s="1">
        <v>45119.928773148145</v>
      </c>
      <c r="K4547" t="s">
        <v>15665</v>
      </c>
    </row>
    <row r="4548" spans="1:11">
      <c r="A4548">
        <v>53074</v>
      </c>
      <c r="B4548" t="s">
        <v>17502</v>
      </c>
      <c r="C4548">
        <v>50905000</v>
      </c>
      <c r="D4548" t="s">
        <v>15534</v>
      </c>
      <c r="E4548" t="s">
        <v>15540</v>
      </c>
      <c r="F4548" t="s">
        <v>15550</v>
      </c>
      <c r="G4548" t="s">
        <v>21116</v>
      </c>
      <c r="H4548" s="1">
        <v>45119.92900462963</v>
      </c>
      <c r="I4548" t="s">
        <v>15665</v>
      </c>
      <c r="J4548" s="1">
        <v>45119.92900462963</v>
      </c>
      <c r="K4548" t="s">
        <v>15665</v>
      </c>
    </row>
    <row r="4549" spans="1:11">
      <c r="A4549">
        <v>9688</v>
      </c>
      <c r="B4549" t="s">
        <v>19924</v>
      </c>
      <c r="C4549">
        <v>50321000</v>
      </c>
      <c r="D4549" t="s">
        <v>15534</v>
      </c>
      <c r="E4549" t="s">
        <v>15554</v>
      </c>
      <c r="F4549" t="s">
        <v>15550</v>
      </c>
      <c r="G4549" t="s">
        <v>21117</v>
      </c>
      <c r="H4549" s="1">
        <v>45119.930069444446</v>
      </c>
      <c r="I4549" t="s">
        <v>16839</v>
      </c>
      <c r="J4549" s="1">
        <v>45119.930069444446</v>
      </c>
      <c r="K4549" t="s">
        <v>16839</v>
      </c>
    </row>
    <row r="4550" spans="1:11">
      <c r="A4550">
        <v>20805</v>
      </c>
      <c r="B4550" t="s">
        <v>17967</v>
      </c>
      <c r="C4550">
        <v>57700030</v>
      </c>
      <c r="D4550" t="s">
        <v>15534</v>
      </c>
      <c r="E4550" t="s">
        <v>15576</v>
      </c>
      <c r="F4550" t="s">
        <v>15550</v>
      </c>
      <c r="G4550" t="s">
        <v>21118</v>
      </c>
      <c r="H4550" s="1">
        <v>45119.933287037034</v>
      </c>
      <c r="I4550" t="s">
        <v>16839</v>
      </c>
      <c r="J4550" s="1">
        <v>45119.933287037034</v>
      </c>
      <c r="K4550" t="s">
        <v>16839</v>
      </c>
    </row>
    <row r="4551" spans="1:11">
      <c r="A4551">
        <v>101142</v>
      </c>
      <c r="B4551" t="s">
        <v>19914</v>
      </c>
      <c r="C4551">
        <v>50515000</v>
      </c>
      <c r="D4551" t="s">
        <v>15534</v>
      </c>
      <c r="E4551" t="s">
        <v>15554</v>
      </c>
      <c r="F4551" t="s">
        <v>15536</v>
      </c>
      <c r="G4551" t="s">
        <v>21119</v>
      </c>
      <c r="H4551" s="1">
        <v>45119.934490740743</v>
      </c>
      <c r="I4551" t="s">
        <v>15665</v>
      </c>
      <c r="J4551" s="1">
        <v>45119.934490740743</v>
      </c>
      <c r="K4551" t="s">
        <v>15665</v>
      </c>
    </row>
    <row r="4552" spans="1:11">
      <c r="A4552">
        <v>11227</v>
      </c>
      <c r="B4552" t="s">
        <v>17597</v>
      </c>
      <c r="C4552">
        <v>50810000</v>
      </c>
      <c r="D4552" t="s">
        <v>15534</v>
      </c>
      <c r="E4552" t="s">
        <v>15554</v>
      </c>
      <c r="F4552" t="s">
        <v>15536</v>
      </c>
      <c r="G4552" t="s">
        <v>21120</v>
      </c>
      <c r="H4552" s="1">
        <v>45119.936238425929</v>
      </c>
      <c r="I4552" t="s">
        <v>17336</v>
      </c>
      <c r="J4552" s="1">
        <v>45119.936238425929</v>
      </c>
      <c r="K4552" t="s">
        <v>17336</v>
      </c>
    </row>
    <row r="4553" spans="1:11">
      <c r="A4553">
        <v>83847</v>
      </c>
      <c r="B4553" t="s">
        <v>19942</v>
      </c>
      <c r="C4553">
        <v>50305028</v>
      </c>
      <c r="D4553" t="s">
        <v>15534</v>
      </c>
      <c r="E4553" t="s">
        <v>15544</v>
      </c>
      <c r="F4553" t="s">
        <v>15536</v>
      </c>
      <c r="G4553" t="s">
        <v>21121</v>
      </c>
      <c r="H4553" s="1">
        <v>45119.938032407408</v>
      </c>
      <c r="I4553" t="s">
        <v>16268</v>
      </c>
      <c r="J4553" s="1">
        <v>45119.938032407408</v>
      </c>
      <c r="K4553" t="s">
        <v>16268</v>
      </c>
    </row>
    <row r="4554" spans="1:11">
      <c r="A4554">
        <v>53079</v>
      </c>
      <c r="B4554" t="s">
        <v>19950</v>
      </c>
      <c r="C4554">
        <v>50321000</v>
      </c>
      <c r="D4554" t="s">
        <v>15534</v>
      </c>
      <c r="E4554" t="s">
        <v>15554</v>
      </c>
      <c r="F4554" t="s">
        <v>15536</v>
      </c>
      <c r="G4554" t="s">
        <v>21122</v>
      </c>
      <c r="H4554" s="1">
        <v>45119.940185185187</v>
      </c>
      <c r="I4554" t="s">
        <v>15665</v>
      </c>
      <c r="J4554" s="1">
        <v>45119.940185185187</v>
      </c>
      <c r="K4554" t="s">
        <v>15665</v>
      </c>
    </row>
    <row r="4555" spans="1:11">
      <c r="A4555">
        <v>53077</v>
      </c>
      <c r="B4555" t="s">
        <v>21100</v>
      </c>
      <c r="C4555">
        <v>50905000</v>
      </c>
      <c r="D4555" t="s">
        <v>15534</v>
      </c>
      <c r="E4555" t="s">
        <v>15540</v>
      </c>
      <c r="F4555" t="s">
        <v>15550</v>
      </c>
      <c r="G4555" t="s">
        <v>21123</v>
      </c>
      <c r="H4555" s="1">
        <v>45119.941736111112</v>
      </c>
      <c r="I4555" t="s">
        <v>15665</v>
      </c>
      <c r="J4555" s="1">
        <v>45119.941736111112</v>
      </c>
      <c r="K4555" t="s">
        <v>15665</v>
      </c>
    </row>
    <row r="4556" spans="1:11">
      <c r="A4556">
        <v>53077</v>
      </c>
      <c r="B4556" t="s">
        <v>21100</v>
      </c>
      <c r="C4556">
        <v>51210000</v>
      </c>
      <c r="D4556" t="s">
        <v>15534</v>
      </c>
      <c r="E4556" t="s">
        <v>15554</v>
      </c>
      <c r="F4556" t="s">
        <v>15550</v>
      </c>
      <c r="G4556" t="s">
        <v>21124</v>
      </c>
      <c r="H4556" s="1">
        <v>45119.942361111112</v>
      </c>
      <c r="I4556" t="s">
        <v>15665</v>
      </c>
      <c r="J4556" s="1">
        <v>45119.942361111112</v>
      </c>
      <c r="K4556" t="s">
        <v>15665</v>
      </c>
    </row>
    <row r="4557" spans="1:11">
      <c r="A4557">
        <v>83839</v>
      </c>
      <c r="B4557" t="s">
        <v>21125</v>
      </c>
      <c r="C4557">
        <v>50905010</v>
      </c>
      <c r="D4557" t="s">
        <v>15534</v>
      </c>
      <c r="E4557" t="s">
        <v>15544</v>
      </c>
      <c r="F4557" t="s">
        <v>15550</v>
      </c>
      <c r="G4557" t="s">
        <v>21126</v>
      </c>
      <c r="H4557" s="1">
        <v>45119.942407407405</v>
      </c>
      <c r="I4557" t="s">
        <v>16268</v>
      </c>
      <c r="J4557" s="1">
        <v>45119.942407407405</v>
      </c>
      <c r="K4557" t="s">
        <v>16268</v>
      </c>
    </row>
    <row r="4558" spans="1:11">
      <c r="A4558">
        <v>10576</v>
      </c>
      <c r="B4558" t="s">
        <v>20936</v>
      </c>
      <c r="C4558">
        <v>50310000</v>
      </c>
      <c r="D4558" t="s">
        <v>15534</v>
      </c>
      <c r="E4558" t="s">
        <v>15544</v>
      </c>
      <c r="F4558" t="s">
        <v>15536</v>
      </c>
      <c r="G4558" t="s">
        <v>21127</v>
      </c>
      <c r="H4558" s="1">
        <v>45119.944884259261</v>
      </c>
      <c r="I4558" t="s">
        <v>15546</v>
      </c>
      <c r="J4558" s="1">
        <v>45119.944884259261</v>
      </c>
      <c r="K4558" t="s">
        <v>15546</v>
      </c>
    </row>
    <row r="4559" spans="1:11">
      <c r="A4559">
        <v>83846</v>
      </c>
      <c r="B4559" t="s">
        <v>17589</v>
      </c>
      <c r="C4559">
        <v>50321000</v>
      </c>
      <c r="D4559" t="s">
        <v>15534</v>
      </c>
      <c r="E4559" t="s">
        <v>15535</v>
      </c>
      <c r="F4559" t="s">
        <v>15536</v>
      </c>
      <c r="G4559" t="s">
        <v>21128</v>
      </c>
      <c r="H4559" s="1">
        <v>45119.946238425924</v>
      </c>
      <c r="I4559" t="s">
        <v>16268</v>
      </c>
      <c r="J4559" s="1">
        <v>45119.946238425924</v>
      </c>
      <c r="K4559" t="s">
        <v>16268</v>
      </c>
    </row>
    <row r="4560" spans="1:11">
      <c r="A4560">
        <v>11357</v>
      </c>
      <c r="B4560" t="s">
        <v>17724</v>
      </c>
      <c r="C4560">
        <v>50320000</v>
      </c>
      <c r="D4560" t="s">
        <v>15534</v>
      </c>
      <c r="E4560" t="s">
        <v>15554</v>
      </c>
      <c r="F4560" t="s">
        <v>15550</v>
      </c>
      <c r="G4560" t="s">
        <v>21129</v>
      </c>
      <c r="H4560" s="1">
        <v>45119.951516203706</v>
      </c>
      <c r="I4560" t="s">
        <v>16945</v>
      </c>
      <c r="J4560" s="1">
        <v>45119.951516203706</v>
      </c>
      <c r="K4560" t="s">
        <v>16945</v>
      </c>
    </row>
    <row r="4561" spans="1:11">
      <c r="A4561">
        <v>20783</v>
      </c>
      <c r="B4561" t="s">
        <v>16192</v>
      </c>
      <c r="C4561">
        <v>50619000</v>
      </c>
      <c r="D4561" t="s">
        <v>15534</v>
      </c>
      <c r="E4561" t="s">
        <v>15544</v>
      </c>
      <c r="F4561" t="s">
        <v>15536</v>
      </c>
      <c r="G4561" t="s">
        <v>21130</v>
      </c>
      <c r="H4561" s="1">
        <v>45119.956712962965</v>
      </c>
      <c r="I4561" t="s">
        <v>15546</v>
      </c>
      <c r="J4561" s="1">
        <v>45119.956712962965</v>
      </c>
      <c r="K4561" t="s">
        <v>15546</v>
      </c>
    </row>
    <row r="4562" spans="1:11">
      <c r="A4562">
        <v>20785</v>
      </c>
      <c r="B4562" t="s">
        <v>19664</v>
      </c>
      <c r="C4562">
        <v>51220000</v>
      </c>
      <c r="D4562" t="s">
        <v>15534</v>
      </c>
      <c r="E4562" t="s">
        <v>15554</v>
      </c>
      <c r="F4562" t="s">
        <v>15536</v>
      </c>
      <c r="G4562" t="s">
        <v>19676</v>
      </c>
      <c r="H4562" s="1">
        <v>45119.959988425922</v>
      </c>
      <c r="I4562" t="s">
        <v>15546</v>
      </c>
      <c r="J4562" s="1">
        <v>45119.959988425922</v>
      </c>
      <c r="K4562" t="s">
        <v>15546</v>
      </c>
    </row>
    <row r="4563" spans="1:11">
      <c r="A4563">
        <v>20834</v>
      </c>
      <c r="B4563" t="s">
        <v>17536</v>
      </c>
      <c r="C4563">
        <v>50366000</v>
      </c>
      <c r="D4563" t="s">
        <v>15534</v>
      </c>
      <c r="E4563" t="s">
        <v>15554</v>
      </c>
      <c r="F4563" t="s">
        <v>15550</v>
      </c>
      <c r="G4563" t="s">
        <v>21131</v>
      </c>
      <c r="H4563" s="1">
        <v>45119.960138888891</v>
      </c>
      <c r="I4563" t="s">
        <v>16909</v>
      </c>
      <c r="J4563" s="1">
        <v>45119.960138888891</v>
      </c>
      <c r="K4563" t="s">
        <v>16909</v>
      </c>
    </row>
    <row r="4564" spans="1:11">
      <c r="A4564">
        <v>8948</v>
      </c>
      <c r="B4564" t="s">
        <v>19955</v>
      </c>
      <c r="C4564">
        <v>57700010</v>
      </c>
      <c r="D4564" t="s">
        <v>15534</v>
      </c>
      <c r="E4564" t="s">
        <v>15576</v>
      </c>
      <c r="F4564" t="s">
        <v>15550</v>
      </c>
      <c r="G4564" t="s">
        <v>21132</v>
      </c>
      <c r="H4564" s="1">
        <v>45119.970231481479</v>
      </c>
      <c r="I4564" t="s">
        <v>16133</v>
      </c>
      <c r="J4564" s="1">
        <v>45119.970231481479</v>
      </c>
      <c r="K4564" t="s">
        <v>16133</v>
      </c>
    </row>
    <row r="4565" spans="1:11">
      <c r="A4565">
        <v>83126</v>
      </c>
      <c r="B4565" t="s">
        <v>19307</v>
      </c>
      <c r="C4565">
        <v>50915000</v>
      </c>
      <c r="D4565" t="s">
        <v>15534</v>
      </c>
      <c r="E4565" t="s">
        <v>15549</v>
      </c>
      <c r="F4565" t="s">
        <v>15550</v>
      </c>
      <c r="G4565" t="s">
        <v>17668</v>
      </c>
      <c r="H4565" s="1">
        <v>45119.971365740741</v>
      </c>
      <c r="I4565" t="s">
        <v>16936</v>
      </c>
      <c r="J4565" s="1">
        <v>45119.992812500001</v>
      </c>
      <c r="K4565" t="s">
        <v>16936</v>
      </c>
    </row>
    <row r="4566" spans="1:11">
      <c r="A4566">
        <v>8949</v>
      </c>
      <c r="B4566" t="s">
        <v>21133</v>
      </c>
      <c r="C4566">
        <v>57700010</v>
      </c>
      <c r="D4566" t="s">
        <v>15534</v>
      </c>
      <c r="E4566" t="s">
        <v>15576</v>
      </c>
      <c r="F4566" t="s">
        <v>15550</v>
      </c>
      <c r="G4566" t="s">
        <v>21132</v>
      </c>
      <c r="H4566" s="1">
        <v>45119.972245370373</v>
      </c>
      <c r="I4566" t="s">
        <v>16133</v>
      </c>
      <c r="J4566" s="1">
        <v>45119.972245370373</v>
      </c>
      <c r="K4566" t="s">
        <v>16133</v>
      </c>
    </row>
    <row r="4567" spans="1:11">
      <c r="A4567">
        <v>8957</v>
      </c>
      <c r="B4567" t="s">
        <v>21134</v>
      </c>
      <c r="C4567">
        <v>56400000</v>
      </c>
      <c r="D4567" t="s">
        <v>15534</v>
      </c>
      <c r="E4567" t="s">
        <v>15554</v>
      </c>
      <c r="F4567" t="s">
        <v>15536</v>
      </c>
      <c r="G4567" t="s">
        <v>21135</v>
      </c>
      <c r="H4567" s="1">
        <v>45119.973425925928</v>
      </c>
      <c r="I4567" t="s">
        <v>16133</v>
      </c>
      <c r="J4567" s="1">
        <v>45119.973425925928</v>
      </c>
      <c r="K4567" t="s">
        <v>16133</v>
      </c>
    </row>
    <row r="4568" spans="1:11">
      <c r="A4568">
        <v>11661</v>
      </c>
      <c r="B4568" t="s">
        <v>19959</v>
      </c>
      <c r="C4568">
        <v>51210000</v>
      </c>
      <c r="D4568" t="s">
        <v>15534</v>
      </c>
      <c r="E4568" t="s">
        <v>15554</v>
      </c>
      <c r="F4568" t="s">
        <v>15550</v>
      </c>
      <c r="G4568" t="s">
        <v>21136</v>
      </c>
      <c r="H4568" s="1">
        <v>45119.975115740737</v>
      </c>
      <c r="I4568" t="s">
        <v>15707</v>
      </c>
      <c r="J4568" s="1">
        <v>45119.975115740737</v>
      </c>
      <c r="K4568" t="s">
        <v>15707</v>
      </c>
    </row>
    <row r="4569" spans="1:11">
      <c r="A4569">
        <v>9465</v>
      </c>
      <c r="B4569" t="s">
        <v>20811</v>
      </c>
      <c r="C4569">
        <v>58355030</v>
      </c>
      <c r="D4569" t="s">
        <v>15534</v>
      </c>
      <c r="E4569" t="s">
        <v>15554</v>
      </c>
      <c r="F4569" t="s">
        <v>15536</v>
      </c>
      <c r="G4569" t="s">
        <v>21137</v>
      </c>
      <c r="H4569" s="1">
        <v>45119.978460648148</v>
      </c>
      <c r="I4569" t="s">
        <v>15707</v>
      </c>
      <c r="J4569" s="1">
        <v>45119.978460648148</v>
      </c>
      <c r="K4569" t="s">
        <v>15707</v>
      </c>
    </row>
    <row r="4570" spans="1:11">
      <c r="A4570">
        <v>11415</v>
      </c>
      <c r="B4570" t="s">
        <v>17654</v>
      </c>
      <c r="C4570">
        <v>50811000</v>
      </c>
      <c r="D4570" t="s">
        <v>15534</v>
      </c>
      <c r="E4570" t="s">
        <v>15544</v>
      </c>
      <c r="F4570" t="s">
        <v>15550</v>
      </c>
      <c r="G4570" t="s">
        <v>21138</v>
      </c>
      <c r="H4570" s="1">
        <v>45119.984201388892</v>
      </c>
      <c r="I4570" t="s">
        <v>16668</v>
      </c>
      <c r="J4570" s="1">
        <v>45119.984201388892</v>
      </c>
      <c r="K4570" t="s">
        <v>16668</v>
      </c>
    </row>
    <row r="4571" spans="1:11">
      <c r="A4571">
        <v>126172</v>
      </c>
      <c r="B4571" t="s">
        <v>17651</v>
      </c>
      <c r="C4571">
        <v>58310000</v>
      </c>
      <c r="D4571" t="s">
        <v>15534</v>
      </c>
      <c r="E4571" t="s">
        <v>15554</v>
      </c>
      <c r="F4571" t="s">
        <v>15550</v>
      </c>
      <c r="G4571" t="s">
        <v>21139</v>
      </c>
      <c r="H4571" s="1">
        <v>45119.985312500001</v>
      </c>
      <c r="I4571" t="s">
        <v>16557</v>
      </c>
      <c r="J4571" s="1">
        <v>45119.985312500001</v>
      </c>
      <c r="K4571" t="s">
        <v>16557</v>
      </c>
    </row>
    <row r="4572" spans="1:11">
      <c r="A4572">
        <v>101307</v>
      </c>
      <c r="B4572" t="s">
        <v>15725</v>
      </c>
      <c r="C4572">
        <v>51220000</v>
      </c>
      <c r="D4572" t="s">
        <v>15534</v>
      </c>
      <c r="E4572" t="s">
        <v>15535</v>
      </c>
      <c r="F4572" t="s">
        <v>15550</v>
      </c>
      <c r="G4572" t="s">
        <v>21140</v>
      </c>
      <c r="H4572" s="1">
        <v>45119.986493055556</v>
      </c>
      <c r="I4572" t="s">
        <v>15707</v>
      </c>
      <c r="J4572" s="1">
        <v>45119.98715277778</v>
      </c>
      <c r="K4572" t="s">
        <v>15707</v>
      </c>
    </row>
    <row r="4573" spans="1:11">
      <c r="A4573">
        <v>9405</v>
      </c>
      <c r="B4573" t="s">
        <v>21141</v>
      </c>
      <c r="C4573">
        <v>50915000</v>
      </c>
      <c r="D4573" t="s">
        <v>15534</v>
      </c>
      <c r="E4573" t="s">
        <v>15549</v>
      </c>
      <c r="F4573" t="s">
        <v>15550</v>
      </c>
      <c r="G4573" t="s">
        <v>19965</v>
      </c>
      <c r="H4573" s="1">
        <v>45119.98940972222</v>
      </c>
      <c r="I4573" t="s">
        <v>16936</v>
      </c>
      <c r="J4573" s="1">
        <v>45119.98940972222</v>
      </c>
      <c r="K4573" t="s">
        <v>16936</v>
      </c>
    </row>
    <row r="4574" spans="1:11">
      <c r="A4574">
        <v>11173</v>
      </c>
      <c r="B4574" t="s">
        <v>21142</v>
      </c>
      <c r="C4574">
        <v>50915000</v>
      </c>
      <c r="D4574" t="s">
        <v>15534</v>
      </c>
      <c r="E4574" t="s">
        <v>15549</v>
      </c>
      <c r="F4574" t="s">
        <v>15550</v>
      </c>
      <c r="G4574" t="s">
        <v>19965</v>
      </c>
      <c r="H4574" s="1">
        <v>45119.98951388889</v>
      </c>
      <c r="I4574" t="s">
        <v>16936</v>
      </c>
      <c r="J4574" s="1">
        <v>45119.98951388889</v>
      </c>
      <c r="K4574" t="s">
        <v>16936</v>
      </c>
    </row>
    <row r="4575" spans="1:11">
      <c r="A4575">
        <v>8983</v>
      </c>
      <c r="B4575" t="s">
        <v>17686</v>
      </c>
      <c r="C4575">
        <v>57100000</v>
      </c>
      <c r="D4575" t="s">
        <v>15534</v>
      </c>
      <c r="E4575" t="s">
        <v>15576</v>
      </c>
      <c r="F4575" t="s">
        <v>15550</v>
      </c>
      <c r="G4575" t="s">
        <v>21143</v>
      </c>
      <c r="H4575" s="1">
        <v>45119.991342592592</v>
      </c>
      <c r="I4575" t="s">
        <v>17688</v>
      </c>
      <c r="J4575" s="1">
        <v>45120.003252314818</v>
      </c>
      <c r="K4575" t="s">
        <v>17688</v>
      </c>
    </row>
    <row r="4576" spans="1:11">
      <c r="A4576">
        <v>20821</v>
      </c>
      <c r="B4576" t="s">
        <v>17663</v>
      </c>
      <c r="C4576">
        <v>50905000</v>
      </c>
      <c r="D4576" t="s">
        <v>15534</v>
      </c>
      <c r="E4576" t="s">
        <v>15544</v>
      </c>
      <c r="F4576" t="s">
        <v>15550</v>
      </c>
      <c r="G4576" t="s">
        <v>9432</v>
      </c>
      <c r="H4576" s="1">
        <v>45119.991805555554</v>
      </c>
      <c r="I4576" t="s">
        <v>16909</v>
      </c>
      <c r="J4576" s="1">
        <v>45119.991805555554</v>
      </c>
      <c r="K4576" t="s">
        <v>16909</v>
      </c>
    </row>
    <row r="4577" spans="1:11">
      <c r="A4577">
        <v>21510</v>
      </c>
      <c r="B4577" t="s">
        <v>19972</v>
      </c>
      <c r="C4577">
        <v>50915000</v>
      </c>
      <c r="D4577" t="s">
        <v>15534</v>
      </c>
      <c r="E4577" t="s">
        <v>15549</v>
      </c>
      <c r="F4577" t="s">
        <v>15550</v>
      </c>
      <c r="G4577" t="s">
        <v>17666</v>
      </c>
      <c r="H4577" s="1">
        <v>45119.995185185187</v>
      </c>
      <c r="I4577" t="s">
        <v>16936</v>
      </c>
      <c r="J4577" s="1">
        <v>45119.995185185187</v>
      </c>
      <c r="K4577" t="s">
        <v>16936</v>
      </c>
    </row>
    <row r="4578" spans="1:11">
      <c r="A4578">
        <v>8490</v>
      </c>
      <c r="B4578" t="s">
        <v>17678</v>
      </c>
      <c r="C4578">
        <v>58200000</v>
      </c>
      <c r="D4578" t="s">
        <v>15534</v>
      </c>
      <c r="E4578" t="s">
        <v>15576</v>
      </c>
      <c r="F4578" t="s">
        <v>15550</v>
      </c>
      <c r="G4578" t="s">
        <v>21144</v>
      </c>
      <c r="H4578" s="1">
        <v>45119.995706018519</v>
      </c>
      <c r="I4578" t="s">
        <v>16560</v>
      </c>
      <c r="J4578" s="1">
        <v>45119.995706018519</v>
      </c>
      <c r="K4578" t="s">
        <v>16560</v>
      </c>
    </row>
    <row r="4579" spans="1:11">
      <c r="A4579">
        <v>9406</v>
      </c>
      <c r="B4579" t="s">
        <v>17665</v>
      </c>
      <c r="C4579">
        <v>57700060</v>
      </c>
      <c r="D4579" t="s">
        <v>15534</v>
      </c>
      <c r="E4579" t="s">
        <v>15576</v>
      </c>
      <c r="F4579" t="s">
        <v>15550</v>
      </c>
      <c r="G4579" t="s">
        <v>21145</v>
      </c>
      <c r="H4579" s="1">
        <v>45119.99627314815</v>
      </c>
      <c r="I4579" t="s">
        <v>16936</v>
      </c>
      <c r="J4579" s="1">
        <v>45119.99627314815</v>
      </c>
      <c r="K4579" t="s">
        <v>16936</v>
      </c>
    </row>
    <row r="4580" spans="1:11">
      <c r="A4580">
        <v>8490</v>
      </c>
      <c r="B4580" t="s">
        <v>17678</v>
      </c>
      <c r="C4580">
        <v>51290000</v>
      </c>
      <c r="D4580" t="s">
        <v>15534</v>
      </c>
      <c r="E4580" t="s">
        <v>15554</v>
      </c>
      <c r="F4580" t="s">
        <v>15550</v>
      </c>
      <c r="G4580" t="s">
        <v>21146</v>
      </c>
      <c r="H4580" s="1">
        <v>45119.99628472222</v>
      </c>
      <c r="I4580" t="s">
        <v>16560</v>
      </c>
      <c r="J4580" s="1">
        <v>45119.99628472222</v>
      </c>
      <c r="K4580" t="s">
        <v>16560</v>
      </c>
    </row>
    <row r="4581" spans="1:11">
      <c r="A4581">
        <v>9424</v>
      </c>
      <c r="B4581" t="s">
        <v>21147</v>
      </c>
      <c r="C4581">
        <v>58425000</v>
      </c>
      <c r="D4581" t="s">
        <v>15534</v>
      </c>
      <c r="E4581" t="s">
        <v>15576</v>
      </c>
      <c r="F4581" t="s">
        <v>15550</v>
      </c>
      <c r="G4581" t="s">
        <v>19971</v>
      </c>
      <c r="H4581" s="1">
        <v>45119.998043981483</v>
      </c>
      <c r="I4581" t="s">
        <v>16936</v>
      </c>
      <c r="J4581" s="1">
        <v>45119.998043981483</v>
      </c>
      <c r="K4581" t="s">
        <v>16936</v>
      </c>
    </row>
    <row r="4582" spans="1:11">
      <c r="A4582">
        <v>8983</v>
      </c>
      <c r="B4582" t="s">
        <v>17686</v>
      </c>
      <c r="C4582">
        <v>50811001</v>
      </c>
      <c r="D4582" t="s">
        <v>15534</v>
      </c>
      <c r="E4582" t="s">
        <v>15687</v>
      </c>
      <c r="F4582" t="s">
        <v>15550</v>
      </c>
      <c r="G4582" t="s">
        <v>21148</v>
      </c>
      <c r="H4582" s="1">
        <v>45119.99962962963</v>
      </c>
      <c r="I4582" t="s">
        <v>17688</v>
      </c>
      <c r="J4582" s="1">
        <v>45119.99962962963</v>
      </c>
      <c r="K4582" t="s">
        <v>17688</v>
      </c>
    </row>
    <row r="4583" spans="1:11">
      <c r="A4583">
        <v>126170</v>
      </c>
      <c r="B4583" t="s">
        <v>19977</v>
      </c>
      <c r="C4583">
        <v>51220000</v>
      </c>
      <c r="D4583" t="s">
        <v>15534</v>
      </c>
      <c r="E4583" t="s">
        <v>15544</v>
      </c>
      <c r="F4583" t="s">
        <v>15536</v>
      </c>
      <c r="G4583" t="s">
        <v>21149</v>
      </c>
      <c r="H4583" s="1">
        <v>45120.010891203703</v>
      </c>
      <c r="I4583" t="s">
        <v>16557</v>
      </c>
      <c r="J4583" s="1">
        <v>45120.010891203703</v>
      </c>
      <c r="K4583" t="s">
        <v>16557</v>
      </c>
    </row>
    <row r="4584" spans="1:11">
      <c r="A4584">
        <v>14247</v>
      </c>
      <c r="B4584" t="s">
        <v>18939</v>
      </c>
      <c r="C4584">
        <v>50320000</v>
      </c>
      <c r="D4584" t="s">
        <v>15534</v>
      </c>
      <c r="E4584" t="s">
        <v>15554</v>
      </c>
      <c r="F4584" t="s">
        <v>15536</v>
      </c>
      <c r="G4584" t="s">
        <v>16453</v>
      </c>
      <c r="H4584" s="1">
        <v>45120.588136574072</v>
      </c>
      <c r="I4584" t="s">
        <v>16525</v>
      </c>
      <c r="J4584" s="1">
        <v>45120.588136574072</v>
      </c>
      <c r="K4584" t="s">
        <v>16525</v>
      </c>
    </row>
    <row r="4585" spans="1:11">
      <c r="A4585">
        <v>14237</v>
      </c>
      <c r="B4585" t="s">
        <v>18276</v>
      </c>
      <c r="C4585">
        <v>50812000</v>
      </c>
      <c r="D4585" t="s">
        <v>15534</v>
      </c>
      <c r="E4585" t="s">
        <v>15544</v>
      </c>
      <c r="F4585" t="s">
        <v>15536</v>
      </c>
      <c r="G4585" t="s">
        <v>21150</v>
      </c>
      <c r="H4585" s="1">
        <v>45120.591319444444</v>
      </c>
      <c r="I4585" t="s">
        <v>16743</v>
      </c>
      <c r="J4585" s="1">
        <v>45120.591319444444</v>
      </c>
      <c r="K4585" t="s">
        <v>16743</v>
      </c>
    </row>
    <row r="4586" spans="1:11">
      <c r="A4586">
        <v>14238</v>
      </c>
      <c r="B4586" t="s">
        <v>19174</v>
      </c>
      <c r="C4586">
        <v>50812000</v>
      </c>
      <c r="D4586" t="s">
        <v>15534</v>
      </c>
      <c r="E4586" t="s">
        <v>15544</v>
      </c>
      <c r="F4586" t="s">
        <v>15536</v>
      </c>
      <c r="G4586" t="s">
        <v>21150</v>
      </c>
      <c r="H4586" s="1">
        <v>45120.591504629629</v>
      </c>
      <c r="I4586" t="s">
        <v>16743</v>
      </c>
      <c r="J4586" s="1">
        <v>45120.591504629629</v>
      </c>
      <c r="K4586" t="s">
        <v>16743</v>
      </c>
    </row>
    <row r="4587" spans="1:11">
      <c r="A4587">
        <v>11768</v>
      </c>
      <c r="B4587" t="s">
        <v>18062</v>
      </c>
      <c r="C4587">
        <v>50305025</v>
      </c>
      <c r="D4587" t="s">
        <v>15534</v>
      </c>
      <c r="E4587" t="s">
        <v>15535</v>
      </c>
      <c r="F4587" t="s">
        <v>15536</v>
      </c>
      <c r="G4587" t="s">
        <v>21151</v>
      </c>
      <c r="H4587" s="1">
        <v>45120.594872685186</v>
      </c>
      <c r="I4587" t="s">
        <v>16451</v>
      </c>
      <c r="J4587" s="1">
        <v>45120.594872685186</v>
      </c>
      <c r="K4587" t="s">
        <v>16451</v>
      </c>
    </row>
    <row r="4588" spans="1:11">
      <c r="A4588">
        <v>126180</v>
      </c>
      <c r="B4588" t="s">
        <v>16865</v>
      </c>
      <c r="C4588">
        <v>50830000</v>
      </c>
      <c r="D4588" t="s">
        <v>15534</v>
      </c>
      <c r="E4588" t="s">
        <v>15554</v>
      </c>
      <c r="F4588" t="s">
        <v>15550</v>
      </c>
      <c r="G4588" t="s">
        <v>21152</v>
      </c>
      <c r="H4588" s="1">
        <v>45120.599398148152</v>
      </c>
      <c r="I4588" t="s">
        <v>16815</v>
      </c>
      <c r="J4588" s="1">
        <v>45120.599398148152</v>
      </c>
      <c r="K4588" t="s">
        <v>16815</v>
      </c>
    </row>
    <row r="4589" spans="1:11">
      <c r="A4589">
        <v>9391</v>
      </c>
      <c r="B4589" t="s">
        <v>16250</v>
      </c>
      <c r="C4589">
        <v>50905006</v>
      </c>
      <c r="D4589" t="s">
        <v>15534</v>
      </c>
      <c r="E4589" t="s">
        <v>15586</v>
      </c>
      <c r="F4589" t="s">
        <v>15536</v>
      </c>
      <c r="G4589" t="s">
        <v>16786</v>
      </c>
      <c r="H4589" s="1">
        <v>45120.605729166666</v>
      </c>
      <c r="I4589" t="s">
        <v>16236</v>
      </c>
      <c r="J4589" s="1">
        <v>45120.605729166666</v>
      </c>
      <c r="K4589" t="s">
        <v>16236</v>
      </c>
    </row>
    <row r="4590" spans="1:11">
      <c r="A4590">
        <v>9703</v>
      </c>
      <c r="B4590" t="s">
        <v>19985</v>
      </c>
      <c r="C4590">
        <v>50305028</v>
      </c>
      <c r="D4590" t="s">
        <v>15534</v>
      </c>
      <c r="E4590" t="s">
        <v>15544</v>
      </c>
      <c r="F4590" t="s">
        <v>15550</v>
      </c>
      <c r="G4590" t="s">
        <v>21153</v>
      </c>
      <c r="H4590" s="1">
        <v>45120.606851851851</v>
      </c>
      <c r="I4590" t="s">
        <v>15673</v>
      </c>
      <c r="J4590" s="1">
        <v>45120.606851851851</v>
      </c>
      <c r="K4590" t="s">
        <v>15673</v>
      </c>
    </row>
    <row r="4591" spans="1:11">
      <c r="A4591">
        <v>9703</v>
      </c>
      <c r="B4591" t="s">
        <v>19985</v>
      </c>
      <c r="C4591">
        <v>50321000</v>
      </c>
      <c r="D4591" t="s">
        <v>15534</v>
      </c>
      <c r="E4591" t="s">
        <v>15687</v>
      </c>
      <c r="F4591" t="s">
        <v>15550</v>
      </c>
      <c r="G4591" t="s">
        <v>21154</v>
      </c>
      <c r="H4591" s="1">
        <v>45120.608113425929</v>
      </c>
      <c r="I4591" t="s">
        <v>15673</v>
      </c>
      <c r="J4591" s="1">
        <v>45120.608113425929</v>
      </c>
      <c r="K4591" t="s">
        <v>15673</v>
      </c>
    </row>
    <row r="4592" spans="1:11">
      <c r="A4592">
        <v>11764</v>
      </c>
      <c r="B4592" t="s">
        <v>17905</v>
      </c>
      <c r="C4592">
        <v>50905006</v>
      </c>
      <c r="D4592" t="s">
        <v>15534</v>
      </c>
      <c r="E4592" t="s">
        <v>15544</v>
      </c>
      <c r="F4592" t="s">
        <v>15536</v>
      </c>
      <c r="G4592" t="s">
        <v>21155</v>
      </c>
      <c r="H4592" s="1">
        <v>45120.611273148148</v>
      </c>
      <c r="I4592" t="s">
        <v>16407</v>
      </c>
      <c r="J4592" s="1">
        <v>45120.611273148148</v>
      </c>
      <c r="K4592" t="s">
        <v>16407</v>
      </c>
    </row>
    <row r="4593" spans="1:11">
      <c r="A4593">
        <v>8522</v>
      </c>
      <c r="B4593" t="s">
        <v>17911</v>
      </c>
      <c r="C4593">
        <v>50905006</v>
      </c>
      <c r="D4593" t="s">
        <v>15534</v>
      </c>
      <c r="E4593" t="s">
        <v>15586</v>
      </c>
      <c r="F4593" t="s">
        <v>15550</v>
      </c>
      <c r="G4593" t="s">
        <v>21156</v>
      </c>
      <c r="H4593" s="1">
        <v>45120.614641203705</v>
      </c>
      <c r="I4593" t="s">
        <v>17913</v>
      </c>
      <c r="J4593" s="1">
        <v>45120.614641203705</v>
      </c>
      <c r="K4593" t="s">
        <v>17913</v>
      </c>
    </row>
    <row r="4594" spans="1:11">
      <c r="A4594">
        <v>11232</v>
      </c>
      <c r="B4594" t="s">
        <v>16804</v>
      </c>
      <c r="C4594">
        <v>50810000</v>
      </c>
      <c r="D4594" t="s">
        <v>15534</v>
      </c>
      <c r="E4594" t="s">
        <v>15554</v>
      </c>
      <c r="F4594" t="s">
        <v>15550</v>
      </c>
      <c r="G4594" t="s">
        <v>21157</v>
      </c>
      <c r="H4594" s="1">
        <v>45120.62054398148</v>
      </c>
      <c r="I4594" t="s">
        <v>16398</v>
      </c>
      <c r="J4594" s="1">
        <v>45120.62054398148</v>
      </c>
      <c r="K4594" t="s">
        <v>16398</v>
      </c>
    </row>
    <row r="4595" spans="1:11">
      <c r="A4595">
        <v>126072</v>
      </c>
      <c r="B4595" t="s">
        <v>18068</v>
      </c>
      <c r="C4595">
        <v>51230000</v>
      </c>
      <c r="D4595" t="s">
        <v>15534</v>
      </c>
      <c r="E4595" t="s">
        <v>15549</v>
      </c>
      <c r="F4595" t="s">
        <v>15536</v>
      </c>
      <c r="G4595" t="s">
        <v>18095</v>
      </c>
      <c r="H4595" s="1">
        <v>45120.622418981482</v>
      </c>
      <c r="I4595" t="s">
        <v>18070</v>
      </c>
      <c r="J4595" s="1">
        <v>45120.622418981482</v>
      </c>
      <c r="K4595" t="s">
        <v>18070</v>
      </c>
    </row>
    <row r="4596" spans="1:11">
      <c r="A4596">
        <v>10698</v>
      </c>
      <c r="B4596" t="s">
        <v>17894</v>
      </c>
      <c r="C4596">
        <v>50305025</v>
      </c>
      <c r="D4596" t="s">
        <v>15534</v>
      </c>
      <c r="E4596" t="s">
        <v>15687</v>
      </c>
      <c r="F4596" t="s">
        <v>15550</v>
      </c>
      <c r="G4596" t="s">
        <v>21158</v>
      </c>
      <c r="H4596" s="1">
        <v>45120.634930555556</v>
      </c>
      <c r="I4596" t="s">
        <v>16525</v>
      </c>
      <c r="J4596" s="1">
        <v>45120.634930555556</v>
      </c>
      <c r="K4596" t="s">
        <v>16525</v>
      </c>
    </row>
    <row r="4597" spans="1:11">
      <c r="A4597">
        <v>8522</v>
      </c>
      <c r="B4597" t="s">
        <v>17911</v>
      </c>
      <c r="C4597">
        <v>58355040</v>
      </c>
      <c r="D4597" t="s">
        <v>15534</v>
      </c>
      <c r="E4597" t="s">
        <v>15554</v>
      </c>
      <c r="F4597" t="s">
        <v>15550</v>
      </c>
      <c r="G4597" t="s">
        <v>21159</v>
      </c>
      <c r="H4597" s="1">
        <v>45120.635868055557</v>
      </c>
      <c r="I4597" t="s">
        <v>17913</v>
      </c>
      <c r="J4597" s="1">
        <v>45120.635868055557</v>
      </c>
      <c r="K4597" t="s">
        <v>17913</v>
      </c>
    </row>
    <row r="4598" spans="1:11">
      <c r="A4598">
        <v>8702</v>
      </c>
      <c r="B4598" t="s">
        <v>16774</v>
      </c>
      <c r="C4598">
        <v>50365000</v>
      </c>
      <c r="D4598" t="s">
        <v>15534</v>
      </c>
      <c r="E4598" t="s">
        <v>15554</v>
      </c>
      <c r="F4598" t="s">
        <v>15536</v>
      </c>
      <c r="G4598" t="s">
        <v>21160</v>
      </c>
      <c r="H4598" s="1">
        <v>45120.63925925926</v>
      </c>
      <c r="I4598" t="s">
        <v>16398</v>
      </c>
      <c r="J4598" s="1">
        <v>45120.642395833333</v>
      </c>
      <c r="K4598" t="s">
        <v>16398</v>
      </c>
    </row>
    <row r="4599" spans="1:11">
      <c r="A4599">
        <v>8765</v>
      </c>
      <c r="B4599" t="s">
        <v>17914</v>
      </c>
      <c r="C4599">
        <v>58425000</v>
      </c>
      <c r="D4599" t="s">
        <v>15534</v>
      </c>
      <c r="E4599" t="s">
        <v>15554</v>
      </c>
      <c r="F4599" t="s">
        <v>15550</v>
      </c>
      <c r="G4599" t="s">
        <v>21161</v>
      </c>
      <c r="H4599" s="1">
        <v>45120.642245370371</v>
      </c>
      <c r="I4599" t="s">
        <v>16451</v>
      </c>
      <c r="J4599" s="1">
        <v>45120.642245370371</v>
      </c>
      <c r="K4599" t="s">
        <v>16451</v>
      </c>
    </row>
    <row r="4600" spans="1:11">
      <c r="A4600">
        <v>8710</v>
      </c>
      <c r="B4600" t="s">
        <v>16798</v>
      </c>
      <c r="C4600">
        <v>50365000</v>
      </c>
      <c r="D4600" t="s">
        <v>15534</v>
      </c>
      <c r="E4600" t="s">
        <v>15554</v>
      </c>
      <c r="F4600" t="s">
        <v>15536</v>
      </c>
      <c r="G4600" t="s">
        <v>21162</v>
      </c>
      <c r="H4600" s="1">
        <v>45120.647337962961</v>
      </c>
      <c r="I4600" t="s">
        <v>16398</v>
      </c>
      <c r="J4600" s="1">
        <v>45120.647337962961</v>
      </c>
      <c r="K4600" t="s">
        <v>16398</v>
      </c>
    </row>
    <row r="4601" spans="1:11">
      <c r="A4601">
        <v>126080</v>
      </c>
      <c r="B4601" t="s">
        <v>17873</v>
      </c>
      <c r="C4601">
        <v>51220000</v>
      </c>
      <c r="D4601" t="s">
        <v>15534</v>
      </c>
      <c r="E4601" t="s">
        <v>15586</v>
      </c>
      <c r="F4601" t="s">
        <v>15550</v>
      </c>
      <c r="G4601" t="s">
        <v>21163</v>
      </c>
      <c r="H4601" s="1">
        <v>45120.648912037039</v>
      </c>
      <c r="I4601" t="s">
        <v>17875</v>
      </c>
      <c r="J4601" s="1">
        <v>45120.648912037039</v>
      </c>
      <c r="K4601" t="s">
        <v>17875</v>
      </c>
    </row>
    <row r="4602" spans="1:11">
      <c r="A4602">
        <v>8703</v>
      </c>
      <c r="B4602" t="s">
        <v>21164</v>
      </c>
      <c r="C4602">
        <v>56200060</v>
      </c>
      <c r="D4602" t="s">
        <v>15534</v>
      </c>
      <c r="E4602" t="s">
        <v>15576</v>
      </c>
      <c r="F4602" t="s">
        <v>15550</v>
      </c>
      <c r="G4602" t="s">
        <v>21165</v>
      </c>
      <c r="H4602" s="1">
        <v>45120.649467592593</v>
      </c>
      <c r="I4602" t="s">
        <v>16398</v>
      </c>
      <c r="J4602" s="1">
        <v>45120.649467592593</v>
      </c>
      <c r="K4602" t="s">
        <v>16398</v>
      </c>
    </row>
    <row r="4603" spans="1:11">
      <c r="A4603">
        <v>83117</v>
      </c>
      <c r="B4603" t="s">
        <v>17949</v>
      </c>
      <c r="C4603">
        <v>50812000</v>
      </c>
      <c r="D4603" t="s">
        <v>15534</v>
      </c>
      <c r="E4603" t="s">
        <v>15535</v>
      </c>
      <c r="F4603" t="s">
        <v>15536</v>
      </c>
      <c r="G4603" t="s">
        <v>21166</v>
      </c>
      <c r="H4603" s="1">
        <v>45120.659155092595</v>
      </c>
      <c r="I4603" t="s">
        <v>15588</v>
      </c>
      <c r="J4603" s="1">
        <v>45120.659155092595</v>
      </c>
      <c r="K4603" t="s">
        <v>15588</v>
      </c>
    </row>
    <row r="4604" spans="1:11">
      <c r="A4604">
        <v>126088</v>
      </c>
      <c r="B4604" t="s">
        <v>17951</v>
      </c>
      <c r="C4604">
        <v>50321000</v>
      </c>
      <c r="D4604" t="s">
        <v>15534</v>
      </c>
      <c r="E4604" t="s">
        <v>15554</v>
      </c>
      <c r="F4604" t="s">
        <v>15550</v>
      </c>
      <c r="G4604" t="s">
        <v>21167</v>
      </c>
      <c r="H4604" s="1">
        <v>45120.661030092589</v>
      </c>
      <c r="I4604" t="s">
        <v>15872</v>
      </c>
      <c r="J4604" s="1">
        <v>45120.661030092589</v>
      </c>
      <c r="K4604" t="s">
        <v>15872</v>
      </c>
    </row>
    <row r="4605" spans="1:11">
      <c r="A4605">
        <v>11447</v>
      </c>
      <c r="B4605" t="s">
        <v>20000</v>
      </c>
      <c r="C4605">
        <v>50905000</v>
      </c>
      <c r="D4605" t="s">
        <v>15534</v>
      </c>
      <c r="E4605" t="s">
        <v>15586</v>
      </c>
      <c r="F4605" t="s">
        <v>15536</v>
      </c>
      <c r="G4605" t="s">
        <v>18057</v>
      </c>
      <c r="H4605" s="1">
        <v>45120.661724537036</v>
      </c>
      <c r="I4605" t="s">
        <v>16431</v>
      </c>
      <c r="J4605" s="1">
        <v>45120.661724537036</v>
      </c>
      <c r="K4605" t="s">
        <v>16431</v>
      </c>
    </row>
    <row r="4606" spans="1:11">
      <c r="A4606">
        <v>126088</v>
      </c>
      <c r="B4606" t="s">
        <v>17951</v>
      </c>
      <c r="C4606">
        <v>58425000</v>
      </c>
      <c r="D4606" t="s">
        <v>15534</v>
      </c>
      <c r="E4606" t="s">
        <v>15576</v>
      </c>
      <c r="F4606" t="s">
        <v>15550</v>
      </c>
      <c r="G4606" t="s">
        <v>21168</v>
      </c>
      <c r="H4606" s="1">
        <v>45120.661759259259</v>
      </c>
      <c r="I4606" t="s">
        <v>15872</v>
      </c>
      <c r="J4606" s="1">
        <v>45120.661759259259</v>
      </c>
      <c r="K4606" t="s">
        <v>15872</v>
      </c>
    </row>
    <row r="4607" spans="1:11">
      <c r="A4607">
        <v>20744</v>
      </c>
      <c r="B4607" t="s">
        <v>20003</v>
      </c>
      <c r="C4607">
        <v>50320000</v>
      </c>
      <c r="D4607" t="s">
        <v>15534</v>
      </c>
      <c r="E4607" t="s">
        <v>15554</v>
      </c>
      <c r="F4607" t="s">
        <v>15550</v>
      </c>
      <c r="G4607" t="s">
        <v>17436</v>
      </c>
      <c r="H4607" s="1">
        <v>45120.661770833336</v>
      </c>
      <c r="I4607" t="s">
        <v>16458</v>
      </c>
      <c r="J4607" s="1">
        <v>45120.661770833336</v>
      </c>
      <c r="K4607" t="s">
        <v>16458</v>
      </c>
    </row>
    <row r="4608" spans="1:11">
      <c r="A4608">
        <v>39839</v>
      </c>
      <c r="B4608" t="s">
        <v>20026</v>
      </c>
      <c r="C4608">
        <v>50320000</v>
      </c>
      <c r="D4608" t="s">
        <v>15534</v>
      </c>
      <c r="E4608" t="s">
        <v>15554</v>
      </c>
      <c r="F4608" t="s">
        <v>15536</v>
      </c>
      <c r="G4608" t="s">
        <v>16453</v>
      </c>
      <c r="H4608" s="1">
        <v>45120.662152777775</v>
      </c>
      <c r="I4608" t="s">
        <v>15542</v>
      </c>
      <c r="J4608" s="1">
        <v>45120.662152777775</v>
      </c>
      <c r="K4608" t="s">
        <v>15542</v>
      </c>
    </row>
    <row r="4609" spans="1:11">
      <c r="A4609">
        <v>11432</v>
      </c>
      <c r="B4609" t="s">
        <v>21169</v>
      </c>
      <c r="C4609">
        <v>50905006</v>
      </c>
      <c r="D4609" t="s">
        <v>15534</v>
      </c>
      <c r="E4609" t="s">
        <v>15544</v>
      </c>
      <c r="F4609" t="s">
        <v>15550</v>
      </c>
      <c r="G4609" t="s">
        <v>21170</v>
      </c>
      <c r="H4609" s="1">
        <v>45120.663587962961</v>
      </c>
      <c r="I4609" t="s">
        <v>15578</v>
      </c>
      <c r="J4609" s="1">
        <v>45120.663587962961</v>
      </c>
      <c r="K4609" t="s">
        <v>15578</v>
      </c>
    </row>
    <row r="4610" spans="1:11">
      <c r="A4610">
        <v>149221</v>
      </c>
      <c r="B4610" t="s">
        <v>20010</v>
      </c>
      <c r="C4610">
        <v>50320000</v>
      </c>
      <c r="D4610" t="s">
        <v>15534</v>
      </c>
      <c r="E4610" t="s">
        <v>15554</v>
      </c>
      <c r="F4610" t="s">
        <v>15536</v>
      </c>
      <c r="G4610" t="s">
        <v>16453</v>
      </c>
      <c r="H4610" s="1">
        <v>45120.664490740739</v>
      </c>
      <c r="I4610" t="s">
        <v>15542</v>
      </c>
      <c r="J4610" s="1">
        <v>45120.664490740739</v>
      </c>
      <c r="K4610" t="s">
        <v>15542</v>
      </c>
    </row>
    <row r="4611" spans="1:11">
      <c r="A4611">
        <v>6279</v>
      </c>
      <c r="B4611" t="s">
        <v>17956</v>
      </c>
      <c r="C4611">
        <v>50321000</v>
      </c>
      <c r="D4611" t="s">
        <v>15534</v>
      </c>
      <c r="E4611" t="s">
        <v>15554</v>
      </c>
      <c r="F4611" t="s">
        <v>15550</v>
      </c>
      <c r="G4611" t="s">
        <v>21171</v>
      </c>
      <c r="H4611" s="1">
        <v>45120.665798611109</v>
      </c>
      <c r="I4611" t="s">
        <v>16458</v>
      </c>
      <c r="J4611" s="1">
        <v>45120.665798611109</v>
      </c>
      <c r="K4611" t="s">
        <v>16458</v>
      </c>
    </row>
    <row r="4612" spans="1:11">
      <c r="A4612">
        <v>8990</v>
      </c>
      <c r="B4612" t="s">
        <v>17962</v>
      </c>
      <c r="C4612">
        <v>50366000</v>
      </c>
      <c r="D4612" t="s">
        <v>15534</v>
      </c>
      <c r="E4612" t="s">
        <v>15544</v>
      </c>
      <c r="F4612" t="s">
        <v>15550</v>
      </c>
      <c r="G4612" t="s">
        <v>21172</v>
      </c>
      <c r="H4612" s="1">
        <v>45120.66783564815</v>
      </c>
      <c r="I4612" t="s">
        <v>16458</v>
      </c>
      <c r="J4612" s="1">
        <v>45120.66783564815</v>
      </c>
      <c r="K4612" t="s">
        <v>16458</v>
      </c>
    </row>
    <row r="4613" spans="1:11">
      <c r="A4613">
        <v>11457</v>
      </c>
      <c r="B4613" t="s">
        <v>18352</v>
      </c>
      <c r="C4613">
        <v>50915000</v>
      </c>
      <c r="D4613" t="s">
        <v>15534</v>
      </c>
      <c r="E4613" t="s">
        <v>15549</v>
      </c>
      <c r="F4613" t="s">
        <v>15536</v>
      </c>
      <c r="G4613" t="s">
        <v>11028</v>
      </c>
      <c r="H4613" s="1">
        <v>45120.670208333337</v>
      </c>
      <c r="I4613" t="s">
        <v>15542</v>
      </c>
      <c r="J4613" s="1">
        <v>45120.670208333337</v>
      </c>
      <c r="K4613" t="s">
        <v>15542</v>
      </c>
    </row>
    <row r="4614" spans="1:11">
      <c r="A4614">
        <v>126089</v>
      </c>
      <c r="B4614" t="s">
        <v>17960</v>
      </c>
      <c r="C4614">
        <v>50321000</v>
      </c>
      <c r="D4614" t="s">
        <v>15534</v>
      </c>
      <c r="E4614" t="s">
        <v>15554</v>
      </c>
      <c r="F4614" t="s">
        <v>15550</v>
      </c>
      <c r="G4614" t="s">
        <v>21167</v>
      </c>
      <c r="H4614" s="1">
        <v>45120.671597222223</v>
      </c>
      <c r="I4614" t="s">
        <v>15872</v>
      </c>
      <c r="J4614" s="1">
        <v>45120.671597222223</v>
      </c>
      <c r="K4614" t="s">
        <v>15872</v>
      </c>
    </row>
    <row r="4615" spans="1:11">
      <c r="A4615">
        <v>11456</v>
      </c>
      <c r="B4615" t="s">
        <v>18223</v>
      </c>
      <c r="C4615">
        <v>50915000</v>
      </c>
      <c r="D4615" t="s">
        <v>15534</v>
      </c>
      <c r="E4615" t="s">
        <v>15549</v>
      </c>
      <c r="F4615" t="s">
        <v>15536</v>
      </c>
      <c r="G4615" t="s">
        <v>11028</v>
      </c>
      <c r="H4615" s="1">
        <v>45120.672372685185</v>
      </c>
      <c r="I4615" t="s">
        <v>15542</v>
      </c>
      <c r="J4615" s="1">
        <v>45120.672372685185</v>
      </c>
      <c r="K4615" t="s">
        <v>15542</v>
      </c>
    </row>
    <row r="4616" spans="1:11">
      <c r="A4616">
        <v>126089</v>
      </c>
      <c r="B4616" t="s">
        <v>17960</v>
      </c>
      <c r="C4616">
        <v>50310000</v>
      </c>
      <c r="D4616" t="s">
        <v>15534</v>
      </c>
      <c r="E4616" t="s">
        <v>15544</v>
      </c>
      <c r="F4616" t="s">
        <v>15550</v>
      </c>
      <c r="G4616" t="s">
        <v>21173</v>
      </c>
      <c r="H4616" s="1">
        <v>45120.67324074074</v>
      </c>
      <c r="I4616" t="s">
        <v>15872</v>
      </c>
      <c r="J4616" s="1">
        <v>45120.67324074074</v>
      </c>
      <c r="K4616" t="s">
        <v>15872</v>
      </c>
    </row>
    <row r="4617" spans="1:11">
      <c r="A4617">
        <v>82784</v>
      </c>
      <c r="B4617" t="s">
        <v>21174</v>
      </c>
      <c r="C4617">
        <v>50915000</v>
      </c>
      <c r="D4617" t="s">
        <v>15534</v>
      </c>
      <c r="E4617" t="s">
        <v>15549</v>
      </c>
      <c r="F4617" t="s">
        <v>15536</v>
      </c>
      <c r="G4617" t="s">
        <v>11028</v>
      </c>
      <c r="H4617" s="1">
        <v>45120.673703703702</v>
      </c>
      <c r="I4617" t="s">
        <v>15542</v>
      </c>
      <c r="J4617" s="1">
        <v>45120.673703703702</v>
      </c>
      <c r="K4617" t="s">
        <v>15542</v>
      </c>
    </row>
    <row r="4618" spans="1:11">
      <c r="A4618">
        <v>82696</v>
      </c>
      <c r="B4618" t="s">
        <v>21175</v>
      </c>
      <c r="C4618">
        <v>50915000</v>
      </c>
      <c r="D4618" t="s">
        <v>15534</v>
      </c>
      <c r="E4618" t="s">
        <v>15549</v>
      </c>
      <c r="F4618" t="s">
        <v>15536</v>
      </c>
      <c r="G4618" t="s">
        <v>11028</v>
      </c>
      <c r="H4618" s="1">
        <v>45120.674664351849</v>
      </c>
      <c r="I4618" t="s">
        <v>15542</v>
      </c>
      <c r="J4618" s="1">
        <v>45120.674664351849</v>
      </c>
      <c r="K4618" t="s">
        <v>15542</v>
      </c>
    </row>
    <row r="4619" spans="1:11">
      <c r="A4619">
        <v>82699</v>
      </c>
      <c r="B4619" t="s">
        <v>20218</v>
      </c>
      <c r="C4619">
        <v>50915000</v>
      </c>
      <c r="D4619" t="s">
        <v>15534</v>
      </c>
      <c r="E4619" t="s">
        <v>15549</v>
      </c>
      <c r="F4619" t="s">
        <v>15536</v>
      </c>
      <c r="G4619" t="s">
        <v>11028</v>
      </c>
      <c r="H4619" s="1">
        <v>45120.675798611112</v>
      </c>
      <c r="I4619" t="s">
        <v>15542</v>
      </c>
      <c r="J4619" s="1">
        <v>45120.675798611112</v>
      </c>
      <c r="K4619" t="s">
        <v>15542</v>
      </c>
    </row>
    <row r="4620" spans="1:11">
      <c r="A4620">
        <v>11443</v>
      </c>
      <c r="B4620" t="s">
        <v>21176</v>
      </c>
      <c r="C4620">
        <v>50915000</v>
      </c>
      <c r="D4620" t="s">
        <v>15534</v>
      </c>
      <c r="E4620" t="s">
        <v>15549</v>
      </c>
      <c r="F4620" t="s">
        <v>15536</v>
      </c>
      <c r="G4620" t="s">
        <v>11028</v>
      </c>
      <c r="H4620" s="1">
        <v>45120.677060185182</v>
      </c>
      <c r="I4620" t="s">
        <v>15542</v>
      </c>
      <c r="J4620" s="1">
        <v>45120.677060185182</v>
      </c>
      <c r="K4620" t="s">
        <v>15542</v>
      </c>
    </row>
    <row r="4621" spans="1:11">
      <c r="A4621">
        <v>126089</v>
      </c>
      <c r="B4621" t="s">
        <v>17960</v>
      </c>
      <c r="C4621">
        <v>50350000</v>
      </c>
      <c r="D4621" t="s">
        <v>15534</v>
      </c>
      <c r="E4621" t="s">
        <v>15554</v>
      </c>
      <c r="F4621" t="s">
        <v>15550</v>
      </c>
      <c r="G4621" t="s">
        <v>21177</v>
      </c>
      <c r="H4621" s="1">
        <v>45120.678379629629</v>
      </c>
      <c r="I4621" t="s">
        <v>15872</v>
      </c>
      <c r="J4621" s="1">
        <v>45120.678379629629</v>
      </c>
      <c r="K4621" t="s">
        <v>15872</v>
      </c>
    </row>
    <row r="4622" spans="1:11">
      <c r="A4622">
        <v>20749</v>
      </c>
      <c r="B4622" t="s">
        <v>21178</v>
      </c>
      <c r="C4622">
        <v>50320000</v>
      </c>
      <c r="D4622" t="s">
        <v>15534</v>
      </c>
      <c r="E4622" t="s">
        <v>15554</v>
      </c>
      <c r="F4622" t="s">
        <v>15550</v>
      </c>
      <c r="G4622" t="s">
        <v>18054</v>
      </c>
      <c r="H4622" s="1">
        <v>45120.680347222224</v>
      </c>
      <c r="I4622" t="s">
        <v>16458</v>
      </c>
      <c r="J4622" s="1">
        <v>45120.680347222224</v>
      </c>
      <c r="K4622" t="s">
        <v>16458</v>
      </c>
    </row>
    <row r="4623" spans="1:11">
      <c r="A4623">
        <v>20749</v>
      </c>
      <c r="B4623" t="s">
        <v>21178</v>
      </c>
      <c r="C4623">
        <v>50321000</v>
      </c>
      <c r="D4623" t="s">
        <v>15534</v>
      </c>
      <c r="E4623" t="s">
        <v>15554</v>
      </c>
      <c r="F4623" t="s">
        <v>15550</v>
      </c>
      <c r="G4623" t="s">
        <v>21179</v>
      </c>
      <c r="H4623" s="1">
        <v>45120.685150462959</v>
      </c>
      <c r="I4623" t="s">
        <v>16458</v>
      </c>
      <c r="J4623" s="1">
        <v>45120.685150462959</v>
      </c>
      <c r="K4623" t="s">
        <v>16458</v>
      </c>
    </row>
    <row r="4624" spans="1:11">
      <c r="A4624">
        <v>11852</v>
      </c>
      <c r="B4624" t="s">
        <v>17990</v>
      </c>
      <c r="C4624">
        <v>55350000</v>
      </c>
      <c r="D4624" t="s">
        <v>15534</v>
      </c>
      <c r="E4624" t="s">
        <v>15544</v>
      </c>
      <c r="F4624" t="s">
        <v>15550</v>
      </c>
      <c r="G4624" t="s">
        <v>21180</v>
      </c>
      <c r="H4624" s="1">
        <v>45120.686168981483</v>
      </c>
      <c r="I4624" t="s">
        <v>17992</v>
      </c>
      <c r="J4624" s="1">
        <v>45120.963368055556</v>
      </c>
      <c r="K4624" t="s">
        <v>17992</v>
      </c>
    </row>
    <row r="4625" spans="1:11">
      <c r="A4625">
        <v>8763</v>
      </c>
      <c r="B4625" t="s">
        <v>16449</v>
      </c>
      <c r="C4625">
        <v>50305028</v>
      </c>
      <c r="D4625" t="s">
        <v>15534</v>
      </c>
      <c r="E4625" t="s">
        <v>15535</v>
      </c>
      <c r="F4625" t="s">
        <v>15536</v>
      </c>
      <c r="G4625" t="s">
        <v>21181</v>
      </c>
      <c r="H4625" s="1">
        <v>45120.6878125</v>
      </c>
      <c r="I4625" t="s">
        <v>16451</v>
      </c>
      <c r="J4625" s="1">
        <v>45120.6878125</v>
      </c>
      <c r="K4625" t="s">
        <v>16451</v>
      </c>
    </row>
    <row r="4626" spans="1:11">
      <c r="A4626">
        <v>9105</v>
      </c>
      <c r="B4626" t="s">
        <v>21182</v>
      </c>
      <c r="C4626">
        <v>58310000</v>
      </c>
      <c r="D4626" t="s">
        <v>15534</v>
      </c>
      <c r="E4626" t="s">
        <v>15554</v>
      </c>
      <c r="F4626" t="s">
        <v>15536</v>
      </c>
      <c r="G4626" t="s">
        <v>21183</v>
      </c>
      <c r="H4626" s="1">
        <v>45120.689756944441</v>
      </c>
      <c r="I4626" t="s">
        <v>17210</v>
      </c>
      <c r="J4626" s="1">
        <v>45120.689756944441</v>
      </c>
      <c r="K4626" t="s">
        <v>17210</v>
      </c>
    </row>
    <row r="4627" spans="1:11">
      <c r="A4627">
        <v>126224</v>
      </c>
      <c r="B4627" t="s">
        <v>16506</v>
      </c>
      <c r="C4627">
        <v>50905000</v>
      </c>
      <c r="D4627" t="s">
        <v>15534</v>
      </c>
      <c r="E4627" t="s">
        <v>15535</v>
      </c>
      <c r="F4627" t="s">
        <v>15536</v>
      </c>
      <c r="G4627" t="s">
        <v>17989</v>
      </c>
      <c r="H4627" s="1">
        <v>45120.690300925926</v>
      </c>
      <c r="I4627" t="s">
        <v>16503</v>
      </c>
      <c r="J4627" s="1">
        <v>45120.690300925926</v>
      </c>
      <c r="K4627" t="s">
        <v>16503</v>
      </c>
    </row>
    <row r="4628" spans="1:11">
      <c r="A4628">
        <v>126229</v>
      </c>
      <c r="B4628" t="s">
        <v>16801</v>
      </c>
      <c r="C4628">
        <v>50905000</v>
      </c>
      <c r="D4628" t="s">
        <v>15534</v>
      </c>
      <c r="E4628" t="s">
        <v>15535</v>
      </c>
      <c r="F4628" t="s">
        <v>15536</v>
      </c>
      <c r="G4628" t="s">
        <v>17989</v>
      </c>
      <c r="H4628" s="1">
        <v>45120.690972222219</v>
      </c>
      <c r="I4628" t="s">
        <v>16503</v>
      </c>
      <c r="J4628" s="1">
        <v>45120.690972222219</v>
      </c>
      <c r="K4628" t="s">
        <v>16503</v>
      </c>
    </row>
    <row r="4629" spans="1:11">
      <c r="A4629">
        <v>9105</v>
      </c>
      <c r="B4629" t="s">
        <v>21182</v>
      </c>
      <c r="C4629">
        <v>50905006</v>
      </c>
      <c r="D4629" t="s">
        <v>15534</v>
      </c>
      <c r="E4629" t="s">
        <v>15544</v>
      </c>
      <c r="F4629" t="s">
        <v>15536</v>
      </c>
      <c r="H4629" s="1">
        <v>45120.691018518519</v>
      </c>
      <c r="I4629" t="s">
        <v>17210</v>
      </c>
      <c r="J4629" s="1">
        <v>45121.720949074072</v>
      </c>
      <c r="K4629" t="s">
        <v>17210</v>
      </c>
    </row>
    <row r="4630" spans="1:11">
      <c r="A4630">
        <v>126229</v>
      </c>
      <c r="B4630" t="s">
        <v>16801</v>
      </c>
      <c r="C4630">
        <v>50905006</v>
      </c>
      <c r="D4630" t="s">
        <v>15534</v>
      </c>
      <c r="E4630" t="s">
        <v>15535</v>
      </c>
      <c r="F4630" t="s">
        <v>15536</v>
      </c>
      <c r="G4630" t="s">
        <v>21184</v>
      </c>
      <c r="H4630" s="1">
        <v>45120.69121527778</v>
      </c>
      <c r="I4630" t="s">
        <v>16503</v>
      </c>
      <c r="J4630" s="1">
        <v>45120.69121527778</v>
      </c>
      <c r="K4630" t="s">
        <v>16503</v>
      </c>
    </row>
    <row r="4631" spans="1:11">
      <c r="A4631">
        <v>126171</v>
      </c>
      <c r="B4631" t="s">
        <v>16745</v>
      </c>
      <c r="C4631">
        <v>50390000</v>
      </c>
      <c r="D4631" t="s">
        <v>15534</v>
      </c>
      <c r="E4631" t="s">
        <v>15554</v>
      </c>
      <c r="F4631" t="s">
        <v>15536</v>
      </c>
      <c r="G4631" t="s">
        <v>18005</v>
      </c>
      <c r="H4631" s="1">
        <v>45120.69462962963</v>
      </c>
      <c r="I4631" t="s">
        <v>16647</v>
      </c>
      <c r="J4631" s="1">
        <v>45120.69462962963</v>
      </c>
      <c r="K4631" t="s">
        <v>16647</v>
      </c>
    </row>
    <row r="4632" spans="1:11">
      <c r="A4632">
        <v>126171</v>
      </c>
      <c r="B4632" t="s">
        <v>16745</v>
      </c>
      <c r="C4632">
        <v>50405000</v>
      </c>
      <c r="D4632" t="s">
        <v>15534</v>
      </c>
      <c r="E4632" t="s">
        <v>15554</v>
      </c>
      <c r="F4632" t="s">
        <v>15536</v>
      </c>
      <c r="G4632" t="s">
        <v>18096</v>
      </c>
      <c r="H4632" s="1">
        <v>45120.69635416667</v>
      </c>
      <c r="I4632" t="s">
        <v>16647</v>
      </c>
      <c r="J4632" s="1">
        <v>45120.731296296297</v>
      </c>
      <c r="K4632" t="s">
        <v>16647</v>
      </c>
    </row>
    <row r="4633" spans="1:11">
      <c r="A4633">
        <v>21522</v>
      </c>
      <c r="B4633" t="s">
        <v>18011</v>
      </c>
      <c r="C4633">
        <v>50320000</v>
      </c>
      <c r="D4633" t="s">
        <v>15534</v>
      </c>
      <c r="E4633" t="s">
        <v>15535</v>
      </c>
      <c r="F4633" t="s">
        <v>15536</v>
      </c>
      <c r="G4633" t="s">
        <v>21185</v>
      </c>
      <c r="H4633" s="1">
        <v>45120.697129629632</v>
      </c>
      <c r="I4633" t="s">
        <v>17913</v>
      </c>
      <c r="J4633" s="1">
        <v>45120.697129629632</v>
      </c>
      <c r="K4633" t="s">
        <v>17913</v>
      </c>
    </row>
    <row r="4634" spans="1:11">
      <c r="A4634">
        <v>11458</v>
      </c>
      <c r="B4634" t="s">
        <v>20005</v>
      </c>
      <c r="C4634">
        <v>51230000</v>
      </c>
      <c r="D4634" t="s">
        <v>15534</v>
      </c>
      <c r="E4634" t="s">
        <v>15554</v>
      </c>
      <c r="F4634" t="s">
        <v>15550</v>
      </c>
      <c r="G4634" t="s">
        <v>21186</v>
      </c>
      <c r="H4634" s="1">
        <v>45120.699016203704</v>
      </c>
      <c r="I4634" t="s">
        <v>15542</v>
      </c>
      <c r="J4634" s="1">
        <v>45120.699016203704</v>
      </c>
      <c r="K4634" t="s">
        <v>15542</v>
      </c>
    </row>
    <row r="4635" spans="1:11">
      <c r="A4635">
        <v>8824</v>
      </c>
      <c r="B4635" t="s">
        <v>20035</v>
      </c>
      <c r="C4635">
        <v>50915000</v>
      </c>
      <c r="D4635" t="s">
        <v>15534</v>
      </c>
      <c r="E4635" t="s">
        <v>15549</v>
      </c>
      <c r="F4635" t="s">
        <v>15536</v>
      </c>
      <c r="G4635" t="s">
        <v>18970</v>
      </c>
      <c r="H4635" s="1">
        <v>45120.699328703704</v>
      </c>
      <c r="I4635" t="s">
        <v>16839</v>
      </c>
      <c r="J4635" s="1">
        <v>45120.699328703704</v>
      </c>
      <c r="K4635" t="s">
        <v>16839</v>
      </c>
    </row>
    <row r="4636" spans="1:11">
      <c r="A4636">
        <v>20736</v>
      </c>
      <c r="B4636" t="s">
        <v>18024</v>
      </c>
      <c r="C4636">
        <v>50305028</v>
      </c>
      <c r="D4636" t="s">
        <v>15534</v>
      </c>
      <c r="E4636" t="s">
        <v>15544</v>
      </c>
      <c r="F4636" t="s">
        <v>15550</v>
      </c>
      <c r="G4636" t="s">
        <v>21187</v>
      </c>
      <c r="H4636" s="1">
        <v>45120.700138888889</v>
      </c>
      <c r="I4636" t="s">
        <v>16458</v>
      </c>
      <c r="J4636" s="1">
        <v>45120.700138888889</v>
      </c>
      <c r="K4636" t="s">
        <v>16458</v>
      </c>
    </row>
    <row r="4637" spans="1:11">
      <c r="A4637">
        <v>11853</v>
      </c>
      <c r="B4637" t="s">
        <v>21188</v>
      </c>
      <c r="C4637">
        <v>50830000</v>
      </c>
      <c r="D4637" t="s">
        <v>15534</v>
      </c>
      <c r="E4637" t="s">
        <v>15687</v>
      </c>
      <c r="F4637" t="s">
        <v>15550</v>
      </c>
      <c r="G4637" t="s">
        <v>21189</v>
      </c>
      <c r="H4637" s="1">
        <v>45120.700243055559</v>
      </c>
      <c r="I4637" t="s">
        <v>17992</v>
      </c>
      <c r="J4637" s="1">
        <v>45120.700243055559</v>
      </c>
      <c r="K4637" t="s">
        <v>17992</v>
      </c>
    </row>
    <row r="4638" spans="1:11">
      <c r="A4638">
        <v>20736</v>
      </c>
      <c r="B4638" t="s">
        <v>18024</v>
      </c>
      <c r="C4638">
        <v>50515000</v>
      </c>
      <c r="D4638" t="s">
        <v>15534</v>
      </c>
      <c r="E4638" t="s">
        <v>15554</v>
      </c>
      <c r="F4638" t="s">
        <v>15550</v>
      </c>
      <c r="G4638" t="s">
        <v>21190</v>
      </c>
      <c r="H4638" s="1">
        <v>45120.70034722222</v>
      </c>
      <c r="I4638" t="s">
        <v>16458</v>
      </c>
      <c r="J4638" s="1">
        <v>45120.70034722222</v>
      </c>
      <c r="K4638" t="s">
        <v>16458</v>
      </c>
    </row>
    <row r="4639" spans="1:11">
      <c r="A4639">
        <v>8823</v>
      </c>
      <c r="B4639" t="s">
        <v>21191</v>
      </c>
      <c r="C4639">
        <v>58425000</v>
      </c>
      <c r="D4639" t="s">
        <v>15534</v>
      </c>
      <c r="E4639" t="s">
        <v>15544</v>
      </c>
      <c r="F4639" t="s">
        <v>15550</v>
      </c>
      <c r="G4639" t="s">
        <v>21192</v>
      </c>
      <c r="H4639" s="1">
        <v>45120.700509259259</v>
      </c>
      <c r="I4639" t="s">
        <v>16839</v>
      </c>
      <c r="J4639" s="1">
        <v>45120.700509259259</v>
      </c>
      <c r="K4639" t="s">
        <v>16839</v>
      </c>
    </row>
    <row r="4640" spans="1:11">
      <c r="A4640">
        <v>20736</v>
      </c>
      <c r="B4640" t="s">
        <v>18024</v>
      </c>
      <c r="C4640">
        <v>51220000</v>
      </c>
      <c r="D4640" t="s">
        <v>15534</v>
      </c>
      <c r="E4640" t="s">
        <v>15554</v>
      </c>
      <c r="F4640" t="s">
        <v>15550</v>
      </c>
      <c r="G4640" t="s">
        <v>21193</v>
      </c>
      <c r="H4640" s="1">
        <v>45120.700682870367</v>
      </c>
      <c r="I4640" t="s">
        <v>16458</v>
      </c>
      <c r="J4640" s="1">
        <v>45120.700682870367</v>
      </c>
      <c r="K4640" t="s">
        <v>16458</v>
      </c>
    </row>
    <row r="4641" spans="1:11">
      <c r="A4641">
        <v>126174</v>
      </c>
      <c r="B4641" t="s">
        <v>17983</v>
      </c>
      <c r="C4641">
        <v>50105000</v>
      </c>
      <c r="D4641" t="s">
        <v>15534</v>
      </c>
      <c r="E4641" t="s">
        <v>15687</v>
      </c>
      <c r="F4641" t="s">
        <v>15550</v>
      </c>
      <c r="G4641" t="s">
        <v>21194</v>
      </c>
      <c r="H4641" s="1">
        <v>45120.702106481483</v>
      </c>
      <c r="I4641" t="s">
        <v>16647</v>
      </c>
      <c r="J4641" s="1">
        <v>45120.711516203701</v>
      </c>
      <c r="K4641" t="s">
        <v>16647</v>
      </c>
    </row>
    <row r="4642" spans="1:11">
      <c r="A4642">
        <v>11722</v>
      </c>
      <c r="B4642" t="s">
        <v>21195</v>
      </c>
      <c r="C4642">
        <v>50366000</v>
      </c>
      <c r="D4642" t="s">
        <v>15534</v>
      </c>
      <c r="E4642" t="s">
        <v>15554</v>
      </c>
      <c r="F4642" t="s">
        <v>15536</v>
      </c>
      <c r="G4642" t="s">
        <v>21196</v>
      </c>
      <c r="H4642" s="1">
        <v>45120.702187499999</v>
      </c>
      <c r="I4642" t="s">
        <v>16565</v>
      </c>
      <c r="J4642" s="1">
        <v>45120.702187499999</v>
      </c>
      <c r="K4642" t="s">
        <v>16565</v>
      </c>
    </row>
    <row r="4643" spans="1:11">
      <c r="A4643">
        <v>101026</v>
      </c>
      <c r="B4643" t="s">
        <v>21197</v>
      </c>
      <c r="C4643">
        <v>57300000</v>
      </c>
      <c r="D4643" t="s">
        <v>15534</v>
      </c>
      <c r="E4643" t="s">
        <v>15554</v>
      </c>
      <c r="F4643" t="s">
        <v>15550</v>
      </c>
      <c r="G4643" t="s">
        <v>21198</v>
      </c>
      <c r="H4643" s="1">
        <v>45120.704687500001</v>
      </c>
      <c r="I4643" t="s">
        <v>16458</v>
      </c>
      <c r="J4643" s="1">
        <v>45120.704687500001</v>
      </c>
      <c r="K4643" t="s">
        <v>16458</v>
      </c>
    </row>
    <row r="4644" spans="1:11">
      <c r="A4644">
        <v>101027</v>
      </c>
      <c r="B4644" t="s">
        <v>21199</v>
      </c>
      <c r="C4644">
        <v>50390000</v>
      </c>
      <c r="D4644" t="s">
        <v>15534</v>
      </c>
      <c r="E4644" t="s">
        <v>15554</v>
      </c>
      <c r="F4644" t="s">
        <v>15550</v>
      </c>
      <c r="G4644" t="s">
        <v>21200</v>
      </c>
      <c r="H4644" s="1">
        <v>45120.705081018517</v>
      </c>
      <c r="I4644" t="s">
        <v>16458</v>
      </c>
      <c r="J4644" s="1">
        <v>45120.705081018517</v>
      </c>
      <c r="K4644" t="s">
        <v>16458</v>
      </c>
    </row>
    <row r="4645" spans="1:11">
      <c r="A4645">
        <v>20677</v>
      </c>
      <c r="B4645" t="s">
        <v>21201</v>
      </c>
      <c r="C4645">
        <v>50915000</v>
      </c>
      <c r="D4645" t="s">
        <v>15534</v>
      </c>
      <c r="E4645" t="s">
        <v>15549</v>
      </c>
      <c r="F4645" t="s">
        <v>15536</v>
      </c>
      <c r="G4645" t="s">
        <v>16760</v>
      </c>
      <c r="H4645" s="1">
        <v>45120.705196759256</v>
      </c>
      <c r="I4645" t="s">
        <v>16485</v>
      </c>
      <c r="J4645" s="1">
        <v>45120.705196759256</v>
      </c>
      <c r="K4645" t="s">
        <v>16485</v>
      </c>
    </row>
    <row r="4646" spans="1:11">
      <c r="A4646">
        <v>11718</v>
      </c>
      <c r="B4646" t="s">
        <v>18027</v>
      </c>
      <c r="C4646">
        <v>50365000</v>
      </c>
      <c r="D4646" t="s">
        <v>15534</v>
      </c>
      <c r="E4646" t="s">
        <v>15586</v>
      </c>
      <c r="F4646" t="s">
        <v>15550</v>
      </c>
      <c r="G4646" t="s">
        <v>21202</v>
      </c>
      <c r="H4646" s="1">
        <v>45120.707025462965</v>
      </c>
      <c r="I4646" t="s">
        <v>16565</v>
      </c>
      <c r="J4646" s="1">
        <v>45120.707025462965</v>
      </c>
      <c r="K4646" t="s">
        <v>16565</v>
      </c>
    </row>
    <row r="4647" spans="1:11">
      <c r="A4647">
        <v>9232</v>
      </c>
      <c r="B4647" t="s">
        <v>21203</v>
      </c>
      <c r="C4647">
        <v>50905006</v>
      </c>
      <c r="D4647" t="s">
        <v>15534</v>
      </c>
      <c r="E4647" t="s">
        <v>15554</v>
      </c>
      <c r="F4647" t="s">
        <v>15536</v>
      </c>
      <c r="G4647" t="s">
        <v>21204</v>
      </c>
      <c r="H4647" s="1">
        <v>45120.708333333336</v>
      </c>
      <c r="I4647" t="s">
        <v>16458</v>
      </c>
      <c r="J4647" s="1">
        <v>45120.708333333336</v>
      </c>
      <c r="K4647" t="s">
        <v>16458</v>
      </c>
    </row>
    <row r="4648" spans="1:11">
      <c r="A4648">
        <v>20423</v>
      </c>
      <c r="B4648" t="s">
        <v>18036</v>
      </c>
      <c r="C4648">
        <v>50905006</v>
      </c>
      <c r="D4648" t="s">
        <v>15534</v>
      </c>
      <c r="E4648" t="s">
        <v>15554</v>
      </c>
      <c r="F4648" t="s">
        <v>15536</v>
      </c>
      <c r="G4648" t="s">
        <v>21205</v>
      </c>
      <c r="H4648" s="1">
        <v>45120.708715277775</v>
      </c>
      <c r="I4648" t="s">
        <v>16565</v>
      </c>
      <c r="J4648" s="1">
        <v>45120.708715277775</v>
      </c>
      <c r="K4648" t="s">
        <v>16565</v>
      </c>
    </row>
    <row r="4649" spans="1:11">
      <c r="A4649">
        <v>126075</v>
      </c>
      <c r="B4649" t="s">
        <v>17381</v>
      </c>
      <c r="C4649">
        <v>50366000</v>
      </c>
      <c r="D4649" t="s">
        <v>15534</v>
      </c>
      <c r="E4649" t="s">
        <v>15535</v>
      </c>
      <c r="F4649" t="s">
        <v>15536</v>
      </c>
      <c r="G4649" t="s">
        <v>17146</v>
      </c>
      <c r="H4649" s="1">
        <v>45120.709421296298</v>
      </c>
      <c r="I4649" t="s">
        <v>17141</v>
      </c>
      <c r="J4649" s="1">
        <v>45120.709421296298</v>
      </c>
      <c r="K4649" t="s">
        <v>17141</v>
      </c>
    </row>
    <row r="4650" spans="1:11">
      <c r="A4650">
        <v>2879</v>
      </c>
      <c r="B4650" t="s">
        <v>21206</v>
      </c>
      <c r="C4650">
        <v>50320000</v>
      </c>
      <c r="D4650" t="s">
        <v>15534</v>
      </c>
      <c r="E4650" t="s">
        <v>15554</v>
      </c>
      <c r="F4650" t="s">
        <v>15550</v>
      </c>
      <c r="G4650" t="s">
        <v>20085</v>
      </c>
      <c r="H4650" s="1">
        <v>45120.710173611114</v>
      </c>
      <c r="I4650" t="s">
        <v>17336</v>
      </c>
      <c r="J4650" s="1">
        <v>45120.710173611114</v>
      </c>
      <c r="K4650" t="s">
        <v>17336</v>
      </c>
    </row>
    <row r="4651" spans="1:11">
      <c r="A4651">
        <v>126229</v>
      </c>
      <c r="B4651" t="s">
        <v>16801</v>
      </c>
      <c r="C4651">
        <v>50355000</v>
      </c>
      <c r="D4651" t="s">
        <v>15534</v>
      </c>
      <c r="E4651" t="s">
        <v>15535</v>
      </c>
      <c r="F4651" t="s">
        <v>15536</v>
      </c>
      <c r="G4651" t="s">
        <v>21207</v>
      </c>
      <c r="H4651" s="1">
        <v>45120.710474537038</v>
      </c>
      <c r="I4651" t="s">
        <v>16503</v>
      </c>
      <c r="J4651" s="1">
        <v>45120.710474537038</v>
      </c>
      <c r="K4651" t="s">
        <v>16503</v>
      </c>
    </row>
    <row r="4652" spans="1:11">
      <c r="A4652">
        <v>9232</v>
      </c>
      <c r="B4652" t="s">
        <v>21203</v>
      </c>
      <c r="C4652">
        <v>50515000</v>
      </c>
      <c r="D4652" t="s">
        <v>15534</v>
      </c>
      <c r="E4652" t="s">
        <v>15554</v>
      </c>
      <c r="F4652" t="s">
        <v>15536</v>
      </c>
      <c r="G4652" t="s">
        <v>21208</v>
      </c>
      <c r="H4652" s="1">
        <v>45120.711469907408</v>
      </c>
      <c r="I4652" t="s">
        <v>16458</v>
      </c>
      <c r="J4652" s="1">
        <v>45120.711469907408</v>
      </c>
      <c r="K4652" t="s">
        <v>16458</v>
      </c>
    </row>
    <row r="4653" spans="1:11">
      <c r="A4653">
        <v>11719</v>
      </c>
      <c r="B4653" t="s">
        <v>21209</v>
      </c>
      <c r="C4653">
        <v>50321000</v>
      </c>
      <c r="D4653" t="s">
        <v>15534</v>
      </c>
      <c r="E4653" t="s">
        <v>15554</v>
      </c>
      <c r="F4653" t="s">
        <v>15536</v>
      </c>
      <c r="G4653" t="s">
        <v>21210</v>
      </c>
      <c r="H4653" s="1">
        <v>45120.713402777779</v>
      </c>
      <c r="I4653" t="s">
        <v>16565</v>
      </c>
      <c r="J4653" s="1">
        <v>45120.713402777779</v>
      </c>
      <c r="K4653" t="s">
        <v>16565</v>
      </c>
    </row>
    <row r="4654" spans="1:11">
      <c r="A4654">
        <v>11717</v>
      </c>
      <c r="B4654" t="s">
        <v>21211</v>
      </c>
      <c r="C4654">
        <v>50915000</v>
      </c>
      <c r="D4654" t="s">
        <v>15534</v>
      </c>
      <c r="E4654" t="s">
        <v>15554</v>
      </c>
      <c r="F4654" t="s">
        <v>15550</v>
      </c>
      <c r="G4654" t="s">
        <v>20068</v>
      </c>
      <c r="H4654" s="1">
        <v>45120.714247685188</v>
      </c>
      <c r="I4654" t="s">
        <v>16565</v>
      </c>
      <c r="J4654" s="1">
        <v>45120.714247685188</v>
      </c>
      <c r="K4654" t="s">
        <v>16565</v>
      </c>
    </row>
    <row r="4655" spans="1:11">
      <c r="A4655">
        <v>8992</v>
      </c>
      <c r="B4655" t="s">
        <v>18053</v>
      </c>
      <c r="C4655">
        <v>50812000</v>
      </c>
      <c r="D4655" t="s">
        <v>15534</v>
      </c>
      <c r="E4655" t="s">
        <v>15535</v>
      </c>
      <c r="F4655" t="s">
        <v>15536</v>
      </c>
      <c r="G4655" t="s">
        <v>21212</v>
      </c>
      <c r="H4655" s="1">
        <v>45120.715671296297</v>
      </c>
      <c r="I4655" t="s">
        <v>16458</v>
      </c>
      <c r="J4655" s="1">
        <v>45120.717326388891</v>
      </c>
      <c r="K4655" t="s">
        <v>16458</v>
      </c>
    </row>
    <row r="4656" spans="1:11">
      <c r="A4656">
        <v>8992</v>
      </c>
      <c r="B4656" t="s">
        <v>18053</v>
      </c>
      <c r="C4656">
        <v>50321000</v>
      </c>
      <c r="D4656" t="s">
        <v>15534</v>
      </c>
      <c r="E4656" t="s">
        <v>15554</v>
      </c>
      <c r="F4656" t="s">
        <v>15550</v>
      </c>
      <c r="G4656" t="s">
        <v>21213</v>
      </c>
      <c r="H4656" s="1">
        <v>45120.716273148151</v>
      </c>
      <c r="I4656" t="s">
        <v>16458</v>
      </c>
      <c r="J4656" s="1">
        <v>45120.716273148151</v>
      </c>
      <c r="K4656" t="s">
        <v>16458</v>
      </c>
    </row>
    <row r="4657" spans="1:11">
      <c r="A4657">
        <v>11351</v>
      </c>
      <c r="B4657" t="s">
        <v>21214</v>
      </c>
      <c r="C4657">
        <v>50320000</v>
      </c>
      <c r="D4657" t="s">
        <v>15534</v>
      </c>
      <c r="E4657" t="s">
        <v>15554</v>
      </c>
      <c r="F4657" t="s">
        <v>15550</v>
      </c>
      <c r="G4657" t="s">
        <v>21215</v>
      </c>
      <c r="H4657" s="1">
        <v>45120.716469907406</v>
      </c>
      <c r="I4657" t="s">
        <v>17992</v>
      </c>
      <c r="J4657" s="1">
        <v>45122.029016203705</v>
      </c>
      <c r="K4657" t="s">
        <v>15879</v>
      </c>
    </row>
    <row r="4658" spans="1:11">
      <c r="A4658">
        <v>8992</v>
      </c>
      <c r="B4658" t="s">
        <v>18053</v>
      </c>
      <c r="C4658">
        <v>50810000</v>
      </c>
      <c r="D4658" t="s">
        <v>15534</v>
      </c>
      <c r="E4658" t="s">
        <v>15535</v>
      </c>
      <c r="F4658" t="s">
        <v>15536</v>
      </c>
      <c r="G4658" t="s">
        <v>21216</v>
      </c>
      <c r="H4658" s="1">
        <v>45120.717569444445</v>
      </c>
      <c r="I4658" t="s">
        <v>16458</v>
      </c>
      <c r="J4658" s="1">
        <v>45120.717569444445</v>
      </c>
      <c r="K4658" t="s">
        <v>16458</v>
      </c>
    </row>
    <row r="4659" spans="1:11">
      <c r="A4659">
        <v>8991</v>
      </c>
      <c r="B4659" t="s">
        <v>18058</v>
      </c>
      <c r="C4659">
        <v>50905006</v>
      </c>
      <c r="D4659" t="s">
        <v>15534</v>
      </c>
      <c r="E4659" t="s">
        <v>15554</v>
      </c>
      <c r="F4659" t="s">
        <v>15550</v>
      </c>
      <c r="G4659" t="s">
        <v>21217</v>
      </c>
      <c r="H4659" s="1">
        <v>45120.718553240738</v>
      </c>
      <c r="I4659" t="s">
        <v>16458</v>
      </c>
      <c r="J4659" s="1">
        <v>45120.718553240738</v>
      </c>
      <c r="K4659" t="s">
        <v>16458</v>
      </c>
    </row>
    <row r="4660" spans="1:11">
      <c r="A4660">
        <v>11634</v>
      </c>
      <c r="B4660" t="s">
        <v>20042</v>
      </c>
      <c r="C4660">
        <v>50321000</v>
      </c>
      <c r="D4660" t="s">
        <v>15534</v>
      </c>
      <c r="E4660" t="s">
        <v>15554</v>
      </c>
      <c r="F4660" t="s">
        <v>15550</v>
      </c>
      <c r="G4660" t="s">
        <v>21218</v>
      </c>
      <c r="H4660" s="1">
        <v>45120.719988425924</v>
      </c>
      <c r="I4660" t="s">
        <v>15703</v>
      </c>
      <c r="J4660" s="1">
        <v>45120.719988425924</v>
      </c>
      <c r="K4660" t="s">
        <v>15703</v>
      </c>
    </row>
    <row r="4661" spans="1:11">
      <c r="A4661">
        <v>126153</v>
      </c>
      <c r="B4661" t="s">
        <v>18038</v>
      </c>
      <c r="C4661">
        <v>57300000</v>
      </c>
      <c r="D4661" t="s">
        <v>15534</v>
      </c>
      <c r="E4661" t="s">
        <v>15554</v>
      </c>
      <c r="F4661" t="s">
        <v>15550</v>
      </c>
      <c r="G4661" t="s">
        <v>21219</v>
      </c>
      <c r="H4661" s="1">
        <v>45120.721354166664</v>
      </c>
      <c r="I4661" t="s">
        <v>15872</v>
      </c>
      <c r="J4661" s="1">
        <v>45120.721354166664</v>
      </c>
      <c r="K4661" t="s">
        <v>15872</v>
      </c>
    </row>
    <row r="4662" spans="1:11">
      <c r="A4662">
        <v>126065</v>
      </c>
      <c r="B4662" t="s">
        <v>18031</v>
      </c>
      <c r="C4662">
        <v>58305021</v>
      </c>
      <c r="D4662" t="s">
        <v>15534</v>
      </c>
      <c r="E4662" t="s">
        <v>15554</v>
      </c>
      <c r="F4662" t="s">
        <v>15550</v>
      </c>
      <c r="G4662" t="s">
        <v>20067</v>
      </c>
      <c r="H4662" s="1">
        <v>45120.721932870372</v>
      </c>
      <c r="I4662" t="s">
        <v>17875</v>
      </c>
      <c r="J4662" s="1">
        <v>45120.721932870372</v>
      </c>
      <c r="K4662" t="s">
        <v>17875</v>
      </c>
    </row>
    <row r="4663" spans="1:11">
      <c r="A4663">
        <v>11637</v>
      </c>
      <c r="B4663" t="s">
        <v>15726</v>
      </c>
      <c r="C4663">
        <v>51210000</v>
      </c>
      <c r="D4663" t="s">
        <v>15534</v>
      </c>
      <c r="E4663" t="s">
        <v>15554</v>
      </c>
      <c r="F4663" t="s">
        <v>15550</v>
      </c>
      <c r="G4663" t="s">
        <v>21220</v>
      </c>
      <c r="H4663" s="1">
        <v>45120.723101851851</v>
      </c>
      <c r="I4663" t="s">
        <v>15703</v>
      </c>
      <c r="J4663" s="1">
        <v>45120.723101851851</v>
      </c>
      <c r="K4663" t="s">
        <v>15703</v>
      </c>
    </row>
    <row r="4664" spans="1:11">
      <c r="A4664">
        <v>126186</v>
      </c>
      <c r="B4664" t="s">
        <v>21221</v>
      </c>
      <c r="C4664">
        <v>50905006</v>
      </c>
      <c r="D4664" t="s">
        <v>15534</v>
      </c>
      <c r="E4664" t="s">
        <v>15554</v>
      </c>
      <c r="F4664" t="s">
        <v>15536</v>
      </c>
      <c r="G4664" t="s">
        <v>21222</v>
      </c>
      <c r="H4664" s="1">
        <v>45120.723541666666</v>
      </c>
      <c r="I4664" t="s">
        <v>15872</v>
      </c>
      <c r="J4664" s="1">
        <v>45120.723541666666</v>
      </c>
      <c r="K4664" t="s">
        <v>15872</v>
      </c>
    </row>
    <row r="4665" spans="1:11">
      <c r="A4665">
        <v>8752</v>
      </c>
      <c r="B4665" t="s">
        <v>17100</v>
      </c>
      <c r="C4665">
        <v>50365000</v>
      </c>
      <c r="D4665" t="s">
        <v>15534</v>
      </c>
      <c r="E4665" t="s">
        <v>15554</v>
      </c>
      <c r="F4665" t="s">
        <v>15550</v>
      </c>
      <c r="G4665" t="s">
        <v>21223</v>
      </c>
      <c r="H4665" s="1">
        <v>45120.723854166667</v>
      </c>
      <c r="I4665" t="s">
        <v>17102</v>
      </c>
      <c r="J4665" s="1">
        <v>45120.724432870367</v>
      </c>
      <c r="K4665" t="s">
        <v>17102</v>
      </c>
    </row>
    <row r="4666" spans="1:11">
      <c r="A4666">
        <v>126174</v>
      </c>
      <c r="B4666" t="s">
        <v>17983</v>
      </c>
      <c r="C4666">
        <v>50811001</v>
      </c>
      <c r="D4666" t="s">
        <v>15534</v>
      </c>
      <c r="E4666" t="s">
        <v>15554</v>
      </c>
      <c r="F4666" t="s">
        <v>15536</v>
      </c>
      <c r="G4666" t="s">
        <v>21224</v>
      </c>
      <c r="H4666" s="1">
        <v>45120.724305555559</v>
      </c>
      <c r="I4666" t="s">
        <v>16647</v>
      </c>
      <c r="J4666" s="1">
        <v>45120.724305555559</v>
      </c>
      <c r="K4666" t="s">
        <v>16647</v>
      </c>
    </row>
    <row r="4667" spans="1:11">
      <c r="A4667">
        <v>49213</v>
      </c>
      <c r="B4667" t="s">
        <v>16214</v>
      </c>
      <c r="C4667">
        <v>50355000</v>
      </c>
      <c r="D4667" t="s">
        <v>15534</v>
      </c>
      <c r="E4667" t="s">
        <v>15554</v>
      </c>
      <c r="F4667" t="s">
        <v>15550</v>
      </c>
      <c r="G4667" t="s">
        <v>18081</v>
      </c>
      <c r="H4667" s="1">
        <v>45120.724305555559</v>
      </c>
      <c r="I4667" t="s">
        <v>16216</v>
      </c>
      <c r="J4667" s="1">
        <v>45120.724305555559</v>
      </c>
      <c r="K4667" t="s">
        <v>16216</v>
      </c>
    </row>
    <row r="4668" spans="1:11">
      <c r="A4668">
        <v>11458</v>
      </c>
      <c r="B4668" t="s">
        <v>20005</v>
      </c>
      <c r="C4668">
        <v>51220000</v>
      </c>
      <c r="D4668" t="s">
        <v>15534</v>
      </c>
      <c r="E4668" t="s">
        <v>15554</v>
      </c>
      <c r="F4668" t="s">
        <v>15536</v>
      </c>
      <c r="G4668" t="s">
        <v>21225</v>
      </c>
      <c r="H4668" s="1">
        <v>45120.729594907411</v>
      </c>
      <c r="I4668" t="s">
        <v>15542</v>
      </c>
      <c r="J4668" s="1">
        <v>45120.729594907411</v>
      </c>
      <c r="K4668" t="s">
        <v>15542</v>
      </c>
    </row>
    <row r="4669" spans="1:11">
      <c r="A4669">
        <v>11447</v>
      </c>
      <c r="B4669" t="s">
        <v>20000</v>
      </c>
      <c r="C4669">
        <v>50355000</v>
      </c>
      <c r="D4669" t="s">
        <v>15534</v>
      </c>
      <c r="E4669" t="s">
        <v>15554</v>
      </c>
      <c r="F4669" t="s">
        <v>15536</v>
      </c>
      <c r="G4669" t="s">
        <v>21226</v>
      </c>
      <c r="H4669" s="1">
        <v>45120.731053240743</v>
      </c>
      <c r="I4669" t="s">
        <v>16431</v>
      </c>
      <c r="J4669" s="1">
        <v>45120.731053240743</v>
      </c>
      <c r="K4669" t="s">
        <v>16431</v>
      </c>
    </row>
    <row r="4670" spans="1:11">
      <c r="A4670">
        <v>8682</v>
      </c>
      <c r="B4670" t="s">
        <v>18103</v>
      </c>
      <c r="C4670">
        <v>50321000</v>
      </c>
      <c r="D4670" t="s">
        <v>15534</v>
      </c>
      <c r="E4670" t="s">
        <v>15554</v>
      </c>
      <c r="F4670" t="s">
        <v>15550</v>
      </c>
      <c r="G4670" t="s">
        <v>17593</v>
      </c>
      <c r="H4670" s="1">
        <v>45120.73233796296</v>
      </c>
      <c r="I4670" t="s">
        <v>16431</v>
      </c>
      <c r="J4670" s="1">
        <v>45120.73233796296</v>
      </c>
      <c r="K4670" t="s">
        <v>16431</v>
      </c>
    </row>
    <row r="4671" spans="1:11">
      <c r="A4671">
        <v>126085</v>
      </c>
      <c r="B4671" t="s">
        <v>18085</v>
      </c>
      <c r="C4671">
        <v>50305028</v>
      </c>
      <c r="D4671" t="s">
        <v>15534</v>
      </c>
      <c r="E4671" t="s">
        <v>15554</v>
      </c>
      <c r="F4671" t="s">
        <v>15536</v>
      </c>
      <c r="G4671" t="s">
        <v>21227</v>
      </c>
      <c r="H4671" s="1">
        <v>45120.732592592591</v>
      </c>
      <c r="I4671" t="s">
        <v>15872</v>
      </c>
      <c r="J4671" s="1">
        <v>45120.732592592591</v>
      </c>
      <c r="K4671" t="s">
        <v>15872</v>
      </c>
    </row>
    <row r="4672" spans="1:11">
      <c r="A4672">
        <v>126067</v>
      </c>
      <c r="B4672" t="s">
        <v>20066</v>
      </c>
      <c r="C4672">
        <v>50310000</v>
      </c>
      <c r="D4672" t="s">
        <v>15534</v>
      </c>
      <c r="E4672" t="s">
        <v>15554</v>
      </c>
      <c r="F4672" t="s">
        <v>15550</v>
      </c>
      <c r="G4672" t="s">
        <v>21228</v>
      </c>
      <c r="H4672" s="1">
        <v>45120.732893518521</v>
      </c>
      <c r="I4672" t="s">
        <v>17875</v>
      </c>
      <c r="J4672" s="1">
        <v>45120.732893518521</v>
      </c>
      <c r="K4672" t="s">
        <v>17875</v>
      </c>
    </row>
    <row r="4673" spans="1:11">
      <c r="A4673">
        <v>8682</v>
      </c>
      <c r="B4673" t="s">
        <v>18103</v>
      </c>
      <c r="C4673">
        <v>50366000</v>
      </c>
      <c r="D4673" t="s">
        <v>15534</v>
      </c>
      <c r="E4673" t="s">
        <v>15586</v>
      </c>
      <c r="F4673" t="s">
        <v>15536</v>
      </c>
      <c r="G4673" t="s">
        <v>18057</v>
      </c>
      <c r="H4673" s="1">
        <v>45120.732928240737</v>
      </c>
      <c r="I4673" t="s">
        <v>16431</v>
      </c>
      <c r="J4673" s="1">
        <v>45120.732928240737</v>
      </c>
      <c r="K4673" t="s">
        <v>16431</v>
      </c>
    </row>
    <row r="4674" spans="1:11">
      <c r="A4674">
        <v>20504</v>
      </c>
      <c r="B4674" t="s">
        <v>20057</v>
      </c>
      <c r="C4674">
        <v>50320000</v>
      </c>
      <c r="D4674" t="s">
        <v>15534</v>
      </c>
      <c r="E4674" t="s">
        <v>15554</v>
      </c>
      <c r="F4674" t="s">
        <v>15550</v>
      </c>
      <c r="G4674" t="s">
        <v>20085</v>
      </c>
      <c r="H4674" s="1">
        <v>45120.733124999999</v>
      </c>
      <c r="I4674" t="s">
        <v>17336</v>
      </c>
      <c r="J4674" s="1">
        <v>45120.733124999999</v>
      </c>
      <c r="K4674" t="s">
        <v>17336</v>
      </c>
    </row>
    <row r="4675" spans="1:11">
      <c r="A4675">
        <v>126187</v>
      </c>
      <c r="B4675" t="s">
        <v>18101</v>
      </c>
      <c r="C4675">
        <v>50321000</v>
      </c>
      <c r="D4675" t="s">
        <v>15534</v>
      </c>
      <c r="E4675" t="s">
        <v>15586</v>
      </c>
      <c r="F4675" t="s">
        <v>15550</v>
      </c>
      <c r="G4675" t="s">
        <v>21229</v>
      </c>
      <c r="H4675" s="1">
        <v>45120.733981481484</v>
      </c>
      <c r="I4675" t="s">
        <v>15872</v>
      </c>
      <c r="J4675" s="1">
        <v>45120.733981481484</v>
      </c>
      <c r="K4675" t="s">
        <v>15872</v>
      </c>
    </row>
    <row r="4676" spans="1:11">
      <c r="A4676">
        <v>11265</v>
      </c>
      <c r="B4676" t="s">
        <v>20072</v>
      </c>
      <c r="C4676">
        <v>50320000</v>
      </c>
      <c r="D4676" t="s">
        <v>15534</v>
      </c>
      <c r="E4676" t="s">
        <v>15586</v>
      </c>
      <c r="F4676" t="s">
        <v>15536</v>
      </c>
      <c r="G4676" t="s">
        <v>18300</v>
      </c>
      <c r="H4676" s="1">
        <v>45120.734201388892</v>
      </c>
      <c r="I4676" t="s">
        <v>18301</v>
      </c>
      <c r="J4676" s="1">
        <v>45120.734282407408</v>
      </c>
      <c r="K4676" t="s">
        <v>18301</v>
      </c>
    </row>
    <row r="4677" spans="1:11">
      <c r="A4677">
        <v>11574</v>
      </c>
      <c r="B4677" t="s">
        <v>21230</v>
      </c>
      <c r="C4677">
        <v>50310000</v>
      </c>
      <c r="D4677" t="s">
        <v>15534</v>
      </c>
      <c r="E4677" t="s">
        <v>15586</v>
      </c>
      <c r="F4677" t="s">
        <v>15536</v>
      </c>
      <c r="G4677" t="s">
        <v>18100</v>
      </c>
      <c r="H4677" s="1">
        <v>45120.735023148147</v>
      </c>
      <c r="I4677" t="s">
        <v>15588</v>
      </c>
      <c r="J4677" s="1">
        <v>45120.735023148147</v>
      </c>
      <c r="K4677" t="s">
        <v>15588</v>
      </c>
    </row>
    <row r="4678" spans="1:11">
      <c r="A4678">
        <v>101309</v>
      </c>
      <c r="B4678" t="s">
        <v>15780</v>
      </c>
      <c r="C4678">
        <v>50905000</v>
      </c>
      <c r="D4678" t="s">
        <v>15534</v>
      </c>
      <c r="E4678" t="s">
        <v>15554</v>
      </c>
      <c r="F4678" t="s">
        <v>15550</v>
      </c>
      <c r="G4678" t="s">
        <v>21231</v>
      </c>
      <c r="H4678" s="1">
        <v>45120.736018518517</v>
      </c>
      <c r="I4678" t="s">
        <v>15703</v>
      </c>
      <c r="J4678" s="1">
        <v>45120.736018518517</v>
      </c>
      <c r="K4678" t="s">
        <v>15703</v>
      </c>
    </row>
    <row r="4679" spans="1:11">
      <c r="A4679">
        <v>8822</v>
      </c>
      <c r="B4679" t="s">
        <v>18097</v>
      </c>
      <c r="C4679">
        <v>50810000</v>
      </c>
      <c r="D4679" t="s">
        <v>15534</v>
      </c>
      <c r="E4679" t="s">
        <v>15554</v>
      </c>
      <c r="F4679" t="s">
        <v>15536</v>
      </c>
      <c r="G4679" t="s">
        <v>21232</v>
      </c>
      <c r="H4679" s="1">
        <v>45120.737557870372</v>
      </c>
      <c r="I4679" t="s">
        <v>16839</v>
      </c>
      <c r="J4679" s="1">
        <v>45120.737557870372</v>
      </c>
      <c r="K4679" t="s">
        <v>16839</v>
      </c>
    </row>
    <row r="4680" spans="1:11">
      <c r="A4680">
        <v>11578</v>
      </c>
      <c r="B4680" t="s">
        <v>15652</v>
      </c>
      <c r="C4680">
        <v>58355030</v>
      </c>
      <c r="D4680" t="s">
        <v>15534</v>
      </c>
      <c r="E4680" t="s">
        <v>15554</v>
      </c>
      <c r="F4680" t="s">
        <v>15550</v>
      </c>
      <c r="G4680" t="s">
        <v>21233</v>
      </c>
      <c r="H4680" s="1">
        <v>45120.738495370373</v>
      </c>
      <c r="I4680" t="s">
        <v>15588</v>
      </c>
      <c r="J4680" s="1">
        <v>45120.738495370373</v>
      </c>
      <c r="K4680" t="s">
        <v>15588</v>
      </c>
    </row>
    <row r="4681" spans="1:11">
      <c r="A4681">
        <v>11578</v>
      </c>
      <c r="B4681" t="s">
        <v>15652</v>
      </c>
      <c r="C4681">
        <v>57300010</v>
      </c>
      <c r="D4681" t="s">
        <v>15534</v>
      </c>
      <c r="E4681" t="s">
        <v>15586</v>
      </c>
      <c r="F4681" t="s">
        <v>15536</v>
      </c>
      <c r="G4681" t="s">
        <v>21234</v>
      </c>
      <c r="H4681" s="1">
        <v>45120.739074074074</v>
      </c>
      <c r="I4681" t="s">
        <v>15588</v>
      </c>
      <c r="J4681" s="1">
        <v>45120.739074074074</v>
      </c>
      <c r="K4681" t="s">
        <v>15588</v>
      </c>
    </row>
    <row r="4682" spans="1:11">
      <c r="A4682">
        <v>11176</v>
      </c>
      <c r="B4682" t="s">
        <v>17458</v>
      </c>
      <c r="C4682">
        <v>50350000</v>
      </c>
      <c r="D4682" t="s">
        <v>15534</v>
      </c>
      <c r="E4682" t="s">
        <v>15554</v>
      </c>
      <c r="F4682" t="s">
        <v>15550</v>
      </c>
      <c r="G4682" t="s">
        <v>21235</v>
      </c>
      <c r="H4682" s="1">
        <v>45120.74009259259</v>
      </c>
      <c r="I4682" t="s">
        <v>16201</v>
      </c>
      <c r="J4682" s="1">
        <v>45120.748194444444</v>
      </c>
      <c r="K4682" t="s">
        <v>16201</v>
      </c>
    </row>
    <row r="4683" spans="1:11">
      <c r="A4683">
        <v>11445</v>
      </c>
      <c r="B4683" t="s">
        <v>18105</v>
      </c>
      <c r="C4683">
        <v>50305028</v>
      </c>
      <c r="D4683" t="s">
        <v>15534</v>
      </c>
      <c r="E4683" t="s">
        <v>15554</v>
      </c>
      <c r="F4683" t="s">
        <v>15536</v>
      </c>
      <c r="G4683" t="s">
        <v>21236</v>
      </c>
      <c r="H4683" s="1">
        <v>45120.741724537038</v>
      </c>
      <c r="I4683" t="s">
        <v>16431</v>
      </c>
      <c r="J4683" s="1">
        <v>45120.741724537038</v>
      </c>
      <c r="K4683" t="s">
        <v>16431</v>
      </c>
    </row>
    <row r="4684" spans="1:11">
      <c r="A4684">
        <v>126066</v>
      </c>
      <c r="B4684" t="s">
        <v>18118</v>
      </c>
      <c r="C4684">
        <v>58305021</v>
      </c>
      <c r="D4684" t="s">
        <v>15534</v>
      </c>
      <c r="E4684" t="s">
        <v>15554</v>
      </c>
      <c r="F4684" t="s">
        <v>15550</v>
      </c>
      <c r="G4684" t="s">
        <v>20067</v>
      </c>
      <c r="H4684" s="1">
        <v>45120.742048611108</v>
      </c>
      <c r="I4684" t="s">
        <v>17875</v>
      </c>
      <c r="J4684" s="1">
        <v>45120.742048611108</v>
      </c>
      <c r="K4684" t="s">
        <v>17875</v>
      </c>
    </row>
    <row r="4685" spans="1:11">
      <c r="A4685">
        <v>11445</v>
      </c>
      <c r="B4685" t="s">
        <v>18105</v>
      </c>
      <c r="C4685">
        <v>51210000</v>
      </c>
      <c r="D4685" t="s">
        <v>15534</v>
      </c>
      <c r="E4685" t="s">
        <v>15586</v>
      </c>
      <c r="F4685" t="s">
        <v>15536</v>
      </c>
      <c r="G4685" t="s">
        <v>18057</v>
      </c>
      <c r="H4685" s="1">
        <v>45120.742766203701</v>
      </c>
      <c r="I4685" t="s">
        <v>16431</v>
      </c>
      <c r="J4685" s="1">
        <v>45120.742766203701</v>
      </c>
      <c r="K4685" t="s">
        <v>16431</v>
      </c>
    </row>
    <row r="4686" spans="1:11">
      <c r="A4686">
        <v>8822</v>
      </c>
      <c r="B4686" t="s">
        <v>18097</v>
      </c>
      <c r="C4686">
        <v>57700010</v>
      </c>
      <c r="D4686" t="s">
        <v>15534</v>
      </c>
      <c r="E4686" t="s">
        <v>15554</v>
      </c>
      <c r="F4686" t="s">
        <v>15536</v>
      </c>
      <c r="G4686" t="s">
        <v>21237</v>
      </c>
      <c r="H4686" s="1">
        <v>45120.743414351855</v>
      </c>
      <c r="I4686" t="s">
        <v>16839</v>
      </c>
      <c r="J4686" s="1">
        <v>45120.743414351855</v>
      </c>
      <c r="K4686" t="s">
        <v>16839</v>
      </c>
    </row>
    <row r="4687" spans="1:11">
      <c r="A4687">
        <v>126067</v>
      </c>
      <c r="B4687" t="s">
        <v>20066</v>
      </c>
      <c r="C4687">
        <v>50355000</v>
      </c>
      <c r="D4687" t="s">
        <v>15534</v>
      </c>
      <c r="E4687" t="s">
        <v>15554</v>
      </c>
      <c r="F4687" t="s">
        <v>15536</v>
      </c>
      <c r="G4687" t="s">
        <v>21238</v>
      </c>
      <c r="H4687" s="1">
        <v>45120.744212962964</v>
      </c>
      <c r="I4687" t="s">
        <v>17875</v>
      </c>
      <c r="J4687" s="1">
        <v>45120.745462962965</v>
      </c>
      <c r="K4687" t="s">
        <v>17875</v>
      </c>
    </row>
    <row r="4688" spans="1:11">
      <c r="A4688">
        <v>9223</v>
      </c>
      <c r="B4688" t="s">
        <v>18124</v>
      </c>
      <c r="C4688">
        <v>50515000</v>
      </c>
      <c r="D4688" t="s">
        <v>15534</v>
      </c>
      <c r="E4688" t="s">
        <v>15554</v>
      </c>
      <c r="F4688" t="s">
        <v>15536</v>
      </c>
      <c r="G4688" t="s">
        <v>21239</v>
      </c>
      <c r="H4688" s="1">
        <v>45120.744756944441</v>
      </c>
      <c r="I4688" t="s">
        <v>15542</v>
      </c>
      <c r="J4688" s="1">
        <v>45120.744756944441</v>
      </c>
      <c r="K4688" t="s">
        <v>15542</v>
      </c>
    </row>
    <row r="4689" spans="1:11">
      <c r="A4689">
        <v>11589</v>
      </c>
      <c r="B4689" t="s">
        <v>18133</v>
      </c>
      <c r="C4689">
        <v>50305025</v>
      </c>
      <c r="D4689" t="s">
        <v>15534</v>
      </c>
      <c r="E4689" t="s">
        <v>15535</v>
      </c>
      <c r="F4689" t="s">
        <v>15550</v>
      </c>
      <c r="G4689" t="s">
        <v>21240</v>
      </c>
      <c r="H4689" s="1">
        <v>45120.744780092595</v>
      </c>
      <c r="I4689" t="s">
        <v>15588</v>
      </c>
      <c r="J4689" s="1">
        <v>45120.744780092595</v>
      </c>
      <c r="K4689" t="s">
        <v>15588</v>
      </c>
    </row>
    <row r="4690" spans="1:11">
      <c r="A4690">
        <v>11442</v>
      </c>
      <c r="B4690" t="s">
        <v>20019</v>
      </c>
      <c r="C4690">
        <v>50505000</v>
      </c>
      <c r="D4690" t="s">
        <v>15534</v>
      </c>
      <c r="E4690" t="s">
        <v>15554</v>
      </c>
      <c r="F4690" t="s">
        <v>15550</v>
      </c>
      <c r="G4690" t="s">
        <v>21241</v>
      </c>
      <c r="H4690" s="1">
        <v>45120.745567129627</v>
      </c>
      <c r="I4690" t="s">
        <v>15542</v>
      </c>
      <c r="J4690" s="1">
        <v>45120.745567129627</v>
      </c>
      <c r="K4690" t="s">
        <v>15542</v>
      </c>
    </row>
    <row r="4691" spans="1:11">
      <c r="A4691">
        <v>126067</v>
      </c>
      <c r="B4691" t="s">
        <v>20066</v>
      </c>
      <c r="C4691">
        <v>50390000</v>
      </c>
      <c r="D4691" t="s">
        <v>15534</v>
      </c>
      <c r="E4691" t="s">
        <v>15535</v>
      </c>
      <c r="F4691" t="s">
        <v>15536</v>
      </c>
      <c r="G4691" t="s">
        <v>18032</v>
      </c>
      <c r="H4691" s="1">
        <v>45120.745868055557</v>
      </c>
      <c r="I4691" t="s">
        <v>17875</v>
      </c>
      <c r="J4691" s="1">
        <v>45120.745868055557</v>
      </c>
      <c r="K4691" t="s">
        <v>17875</v>
      </c>
    </row>
    <row r="4692" spans="1:11">
      <c r="A4692">
        <v>11724</v>
      </c>
      <c r="B4692" t="s">
        <v>18066</v>
      </c>
      <c r="C4692">
        <v>58615000</v>
      </c>
      <c r="D4692" t="s">
        <v>15534</v>
      </c>
      <c r="E4692" t="s">
        <v>15554</v>
      </c>
      <c r="F4692" t="s">
        <v>15550</v>
      </c>
      <c r="G4692" t="s">
        <v>21242</v>
      </c>
      <c r="H4692" s="1">
        <v>45120.746041666665</v>
      </c>
      <c r="I4692" t="s">
        <v>16565</v>
      </c>
      <c r="J4692" s="1">
        <v>45120.746041666665</v>
      </c>
      <c r="K4692" t="s">
        <v>16565</v>
      </c>
    </row>
    <row r="4693" spans="1:11">
      <c r="A4693">
        <v>11442</v>
      </c>
      <c r="B4693" t="s">
        <v>20019</v>
      </c>
      <c r="C4693">
        <v>50905000</v>
      </c>
      <c r="D4693" t="s">
        <v>15534</v>
      </c>
      <c r="E4693" t="s">
        <v>15540</v>
      </c>
      <c r="F4693" t="s">
        <v>15550</v>
      </c>
      <c r="G4693" t="s">
        <v>21243</v>
      </c>
      <c r="H4693" s="1">
        <v>45120.746064814812</v>
      </c>
      <c r="I4693" t="s">
        <v>15542</v>
      </c>
      <c r="J4693" s="1">
        <v>45120.824791666666</v>
      </c>
      <c r="K4693" t="s">
        <v>15542</v>
      </c>
    </row>
    <row r="4694" spans="1:11">
      <c r="A4694">
        <v>11442</v>
      </c>
      <c r="B4694" t="s">
        <v>20019</v>
      </c>
      <c r="C4694">
        <v>50905006</v>
      </c>
      <c r="D4694" t="s">
        <v>15534</v>
      </c>
      <c r="E4694" t="s">
        <v>15554</v>
      </c>
      <c r="F4694" t="s">
        <v>15536</v>
      </c>
      <c r="G4694" t="s">
        <v>18132</v>
      </c>
      <c r="H4694" s="1">
        <v>45120.746388888889</v>
      </c>
      <c r="I4694" t="s">
        <v>15542</v>
      </c>
      <c r="J4694" s="1">
        <v>45120.746388888889</v>
      </c>
      <c r="K4694" t="s">
        <v>15542</v>
      </c>
    </row>
    <row r="4695" spans="1:11">
      <c r="A4695">
        <v>126067</v>
      </c>
      <c r="B4695" t="s">
        <v>20066</v>
      </c>
      <c r="C4695">
        <v>50810000</v>
      </c>
      <c r="D4695" t="s">
        <v>15534</v>
      </c>
      <c r="E4695" t="s">
        <v>15687</v>
      </c>
      <c r="F4695" t="s">
        <v>15550</v>
      </c>
      <c r="G4695" t="s">
        <v>21244</v>
      </c>
      <c r="H4695" s="1">
        <v>45120.747731481482</v>
      </c>
      <c r="I4695" t="s">
        <v>17875</v>
      </c>
      <c r="J4695" s="1">
        <v>45120.747731481482</v>
      </c>
      <c r="K4695" t="s">
        <v>17875</v>
      </c>
    </row>
    <row r="4696" spans="1:11">
      <c r="A4696">
        <v>126067</v>
      </c>
      <c r="B4696" t="s">
        <v>20066</v>
      </c>
      <c r="C4696">
        <v>50915000</v>
      </c>
      <c r="D4696" t="s">
        <v>15534</v>
      </c>
      <c r="E4696" t="s">
        <v>15549</v>
      </c>
      <c r="F4696" t="s">
        <v>15550</v>
      </c>
      <c r="G4696" t="s">
        <v>18049</v>
      </c>
      <c r="H4696" s="1">
        <v>45120.750162037039</v>
      </c>
      <c r="I4696" t="s">
        <v>17875</v>
      </c>
      <c r="J4696" s="1">
        <v>45120.750162037039</v>
      </c>
      <c r="K4696" t="s">
        <v>17875</v>
      </c>
    </row>
    <row r="4697" spans="1:11">
      <c r="A4697">
        <v>126184</v>
      </c>
      <c r="B4697" t="s">
        <v>18004</v>
      </c>
      <c r="C4697">
        <v>57700060</v>
      </c>
      <c r="D4697" t="s">
        <v>15534</v>
      </c>
      <c r="E4697" t="s">
        <v>15554</v>
      </c>
      <c r="F4697" t="s">
        <v>15536</v>
      </c>
      <c r="G4697" t="s">
        <v>21245</v>
      </c>
      <c r="H4697" s="1">
        <v>45120.755648148152</v>
      </c>
      <c r="I4697" t="s">
        <v>16647</v>
      </c>
      <c r="J4697" s="1">
        <v>45120.755648148152</v>
      </c>
      <c r="K4697" t="s">
        <v>16647</v>
      </c>
    </row>
    <row r="4698" spans="1:11">
      <c r="A4698">
        <v>11723</v>
      </c>
      <c r="B4698" t="s">
        <v>18140</v>
      </c>
      <c r="C4698">
        <v>56200060</v>
      </c>
      <c r="D4698" t="s">
        <v>15534</v>
      </c>
      <c r="E4698" t="s">
        <v>15554</v>
      </c>
      <c r="F4698" t="s">
        <v>15550</v>
      </c>
      <c r="G4698" t="s">
        <v>21246</v>
      </c>
      <c r="H4698" s="1">
        <v>45120.756574074076</v>
      </c>
      <c r="I4698" t="s">
        <v>16565</v>
      </c>
      <c r="J4698" s="1">
        <v>45120.756574074076</v>
      </c>
      <c r="K4698" t="s">
        <v>16565</v>
      </c>
    </row>
    <row r="4699" spans="1:11">
      <c r="A4699">
        <v>11624</v>
      </c>
      <c r="B4699" t="s">
        <v>18392</v>
      </c>
      <c r="C4699">
        <v>50915000</v>
      </c>
      <c r="D4699" t="s">
        <v>15534</v>
      </c>
      <c r="E4699" t="s">
        <v>15549</v>
      </c>
      <c r="F4699" t="s">
        <v>15550</v>
      </c>
      <c r="G4699" t="s">
        <v>15709</v>
      </c>
      <c r="H4699" s="1">
        <v>45120.757638888892</v>
      </c>
      <c r="I4699" t="s">
        <v>18142</v>
      </c>
      <c r="J4699" s="1">
        <v>45120.757638888892</v>
      </c>
      <c r="K4699" t="s">
        <v>18142</v>
      </c>
    </row>
    <row r="4700" spans="1:11">
      <c r="A4700">
        <v>11622</v>
      </c>
      <c r="B4700" t="s">
        <v>19478</v>
      </c>
      <c r="C4700">
        <v>50915000</v>
      </c>
      <c r="D4700" t="s">
        <v>15534</v>
      </c>
      <c r="E4700" t="s">
        <v>15549</v>
      </c>
      <c r="F4700" t="s">
        <v>15550</v>
      </c>
      <c r="G4700" t="s">
        <v>15709</v>
      </c>
      <c r="H4700" s="1">
        <v>45120.759884259256</v>
      </c>
      <c r="I4700" t="s">
        <v>18142</v>
      </c>
      <c r="J4700" s="1">
        <v>45120.759884259256</v>
      </c>
      <c r="K4700" t="s">
        <v>18142</v>
      </c>
    </row>
    <row r="4701" spans="1:11">
      <c r="A4701">
        <v>126068</v>
      </c>
      <c r="B4701" t="s">
        <v>18152</v>
      </c>
      <c r="C4701">
        <v>50619000</v>
      </c>
      <c r="D4701" t="s">
        <v>15534</v>
      </c>
      <c r="E4701" t="s">
        <v>15586</v>
      </c>
      <c r="F4701" t="s">
        <v>15550</v>
      </c>
      <c r="G4701" t="s">
        <v>21247</v>
      </c>
      <c r="H4701" s="1">
        <v>45120.762199074074</v>
      </c>
      <c r="I4701" t="s">
        <v>17875</v>
      </c>
      <c r="J4701" s="1">
        <v>45120.762199074074</v>
      </c>
      <c r="K4701" t="s">
        <v>17875</v>
      </c>
    </row>
    <row r="4702" spans="1:11">
      <c r="A4702">
        <v>126068</v>
      </c>
      <c r="B4702" t="s">
        <v>18152</v>
      </c>
      <c r="C4702">
        <v>50810000</v>
      </c>
      <c r="D4702" t="s">
        <v>15534</v>
      </c>
      <c r="E4702" t="s">
        <v>15586</v>
      </c>
      <c r="F4702" t="s">
        <v>15550</v>
      </c>
      <c r="G4702" t="s">
        <v>20464</v>
      </c>
      <c r="H4702" s="1">
        <v>45120.762662037036</v>
      </c>
      <c r="I4702" t="s">
        <v>17875</v>
      </c>
      <c r="J4702" s="1">
        <v>45120.762662037036</v>
      </c>
      <c r="K4702" t="s">
        <v>17875</v>
      </c>
    </row>
    <row r="4703" spans="1:11">
      <c r="A4703">
        <v>20808</v>
      </c>
      <c r="B4703" t="s">
        <v>20576</v>
      </c>
      <c r="C4703">
        <v>50915000</v>
      </c>
      <c r="D4703" t="s">
        <v>15534</v>
      </c>
      <c r="E4703" t="s">
        <v>15549</v>
      </c>
      <c r="F4703" t="s">
        <v>15550</v>
      </c>
      <c r="G4703" t="s">
        <v>18167</v>
      </c>
      <c r="H4703" s="1">
        <v>45120.769120370373</v>
      </c>
      <c r="I4703" t="s">
        <v>16136</v>
      </c>
      <c r="J4703" s="1">
        <v>45121.75277777778</v>
      </c>
      <c r="K4703" t="s">
        <v>18165</v>
      </c>
    </row>
    <row r="4704" spans="1:11">
      <c r="A4704">
        <v>11623</v>
      </c>
      <c r="B4704" t="s">
        <v>19761</v>
      </c>
      <c r="C4704">
        <v>50320000</v>
      </c>
      <c r="D4704" t="s">
        <v>15534</v>
      </c>
      <c r="E4704" t="s">
        <v>15554</v>
      </c>
      <c r="F4704" t="s">
        <v>15550</v>
      </c>
      <c r="G4704" t="s">
        <v>21248</v>
      </c>
      <c r="H4704" s="1">
        <v>45120.771597222221</v>
      </c>
      <c r="I4704" t="s">
        <v>18142</v>
      </c>
      <c r="J4704" s="1">
        <v>45120.771597222221</v>
      </c>
      <c r="K4704" t="s">
        <v>18142</v>
      </c>
    </row>
    <row r="4705" spans="1:11">
      <c r="A4705">
        <v>10850</v>
      </c>
      <c r="B4705" t="s">
        <v>21249</v>
      </c>
      <c r="C4705">
        <v>50915000</v>
      </c>
      <c r="D4705" t="s">
        <v>15534</v>
      </c>
      <c r="E4705" t="s">
        <v>15549</v>
      </c>
      <c r="F4705" t="s">
        <v>15550</v>
      </c>
      <c r="G4705" t="s">
        <v>18167</v>
      </c>
      <c r="H4705" s="1">
        <v>45120.771770833337</v>
      </c>
      <c r="I4705" t="s">
        <v>16136</v>
      </c>
      <c r="J4705" s="1">
        <v>45121.781782407408</v>
      </c>
      <c r="K4705" t="s">
        <v>18165</v>
      </c>
    </row>
    <row r="4706" spans="1:11">
      <c r="A4706">
        <v>82702</v>
      </c>
      <c r="B4706" t="s">
        <v>18166</v>
      </c>
      <c r="C4706">
        <v>50905000</v>
      </c>
      <c r="D4706" t="s">
        <v>15534</v>
      </c>
      <c r="E4706" t="s">
        <v>15540</v>
      </c>
      <c r="F4706" t="s">
        <v>15550</v>
      </c>
      <c r="G4706" t="s">
        <v>21250</v>
      </c>
      <c r="H4706" s="1">
        <v>45120.772997685184</v>
      </c>
      <c r="I4706" t="s">
        <v>16136</v>
      </c>
      <c r="J4706" s="1">
        <v>45121.765787037039</v>
      </c>
      <c r="K4706" t="s">
        <v>18165</v>
      </c>
    </row>
    <row r="4707" spans="1:11">
      <c r="A4707">
        <v>82763</v>
      </c>
      <c r="B4707" t="s">
        <v>18171</v>
      </c>
      <c r="C4707">
        <v>50365000</v>
      </c>
      <c r="D4707" t="s">
        <v>15534</v>
      </c>
      <c r="E4707" t="s">
        <v>15554</v>
      </c>
      <c r="F4707" t="s">
        <v>15550</v>
      </c>
      <c r="G4707" t="s">
        <v>21251</v>
      </c>
      <c r="H4707" s="1">
        <v>45120.77443287037</v>
      </c>
      <c r="I4707" t="s">
        <v>16064</v>
      </c>
      <c r="J4707" s="1">
        <v>45120.77443287037</v>
      </c>
      <c r="K4707" t="s">
        <v>16064</v>
      </c>
    </row>
    <row r="4708" spans="1:11">
      <c r="A4708">
        <v>8648</v>
      </c>
      <c r="B4708" t="s">
        <v>21252</v>
      </c>
      <c r="C4708">
        <v>50310000</v>
      </c>
      <c r="D4708" t="s">
        <v>15534</v>
      </c>
      <c r="E4708" t="s">
        <v>15544</v>
      </c>
      <c r="F4708" t="s">
        <v>15550</v>
      </c>
      <c r="G4708" t="s">
        <v>21253</v>
      </c>
      <c r="H4708" s="1">
        <v>45120.77716435185</v>
      </c>
      <c r="I4708" t="s">
        <v>18146</v>
      </c>
      <c r="J4708" s="1">
        <v>45120.967557870368</v>
      </c>
      <c r="K4708" t="s">
        <v>18146</v>
      </c>
    </row>
    <row r="4709" spans="1:11">
      <c r="A4709">
        <v>11760</v>
      </c>
      <c r="B4709" t="s">
        <v>20096</v>
      </c>
      <c r="C4709">
        <v>50321000</v>
      </c>
      <c r="D4709" t="s">
        <v>15534</v>
      </c>
      <c r="E4709" t="s">
        <v>15554</v>
      </c>
      <c r="F4709" t="s">
        <v>15550</v>
      </c>
      <c r="G4709" t="s">
        <v>21254</v>
      </c>
      <c r="H4709" s="1">
        <v>45120.779131944444</v>
      </c>
      <c r="I4709" t="s">
        <v>16451</v>
      </c>
      <c r="J4709" s="1">
        <v>45120.779131944444</v>
      </c>
      <c r="K4709" t="s">
        <v>16451</v>
      </c>
    </row>
    <row r="4710" spans="1:11">
      <c r="A4710">
        <v>21567</v>
      </c>
      <c r="B4710" t="s">
        <v>18963</v>
      </c>
      <c r="C4710">
        <v>50915000</v>
      </c>
      <c r="D4710" t="s">
        <v>15534</v>
      </c>
      <c r="E4710" t="s">
        <v>15549</v>
      </c>
      <c r="F4710" t="s">
        <v>15536</v>
      </c>
      <c r="G4710" t="s">
        <v>16285</v>
      </c>
      <c r="H4710" s="1">
        <v>45120.785138888888</v>
      </c>
      <c r="I4710" t="s">
        <v>16204</v>
      </c>
      <c r="J4710" s="1">
        <v>45120.785138888888</v>
      </c>
      <c r="K4710" t="s">
        <v>16204</v>
      </c>
    </row>
    <row r="4711" spans="1:11">
      <c r="A4711">
        <v>21544</v>
      </c>
      <c r="B4711" t="s">
        <v>18492</v>
      </c>
      <c r="C4711">
        <v>50915000</v>
      </c>
      <c r="D4711" t="s">
        <v>15534</v>
      </c>
      <c r="E4711" t="s">
        <v>15549</v>
      </c>
      <c r="F4711" t="s">
        <v>15536</v>
      </c>
      <c r="G4711" t="s">
        <v>16285</v>
      </c>
      <c r="H4711" s="1">
        <v>45120.785694444443</v>
      </c>
      <c r="I4711" t="s">
        <v>16204</v>
      </c>
      <c r="J4711" s="1">
        <v>45120.785694444443</v>
      </c>
      <c r="K4711" t="s">
        <v>16204</v>
      </c>
    </row>
    <row r="4712" spans="1:11">
      <c r="A4712">
        <v>8746</v>
      </c>
      <c r="B4712" t="s">
        <v>18205</v>
      </c>
      <c r="C4712">
        <v>58425000</v>
      </c>
      <c r="D4712" t="s">
        <v>15534</v>
      </c>
      <c r="E4712" t="s">
        <v>15554</v>
      </c>
      <c r="F4712" t="s">
        <v>15550</v>
      </c>
      <c r="G4712" t="s">
        <v>21255</v>
      </c>
      <c r="H4712" s="1">
        <v>45120.788842592592</v>
      </c>
      <c r="I4712" t="s">
        <v>16064</v>
      </c>
      <c r="J4712" s="1">
        <v>45120.859618055554</v>
      </c>
      <c r="K4712" t="s">
        <v>16064</v>
      </c>
    </row>
    <row r="4713" spans="1:11">
      <c r="A4713">
        <v>3065</v>
      </c>
      <c r="B4713" t="s">
        <v>20101</v>
      </c>
      <c r="C4713">
        <v>50905000</v>
      </c>
      <c r="D4713" t="s">
        <v>15534</v>
      </c>
      <c r="E4713" t="s">
        <v>15586</v>
      </c>
      <c r="F4713" t="s">
        <v>15536</v>
      </c>
      <c r="G4713" t="s">
        <v>18057</v>
      </c>
      <c r="H4713" s="1">
        <v>45120.791435185187</v>
      </c>
      <c r="I4713" t="s">
        <v>16431</v>
      </c>
      <c r="J4713" s="1">
        <v>45120.791435185187</v>
      </c>
      <c r="K4713" t="s">
        <v>16431</v>
      </c>
    </row>
    <row r="4714" spans="1:11">
      <c r="A4714">
        <v>3065</v>
      </c>
      <c r="B4714" t="s">
        <v>20101</v>
      </c>
      <c r="C4714">
        <v>50321000</v>
      </c>
      <c r="D4714" t="s">
        <v>15534</v>
      </c>
      <c r="E4714" t="s">
        <v>15554</v>
      </c>
      <c r="F4714" t="s">
        <v>15536</v>
      </c>
      <c r="G4714" t="s">
        <v>16440</v>
      </c>
      <c r="H4714" s="1">
        <v>45120.791851851849</v>
      </c>
      <c r="I4714" t="s">
        <v>16431</v>
      </c>
      <c r="J4714" s="1">
        <v>45120.791851851849</v>
      </c>
      <c r="K4714" t="s">
        <v>16431</v>
      </c>
    </row>
    <row r="4715" spans="1:11">
      <c r="A4715">
        <v>9226</v>
      </c>
      <c r="B4715" t="s">
        <v>18176</v>
      </c>
      <c r="C4715">
        <v>50321000</v>
      </c>
      <c r="D4715" t="s">
        <v>15534</v>
      </c>
      <c r="E4715" t="s">
        <v>15544</v>
      </c>
      <c r="F4715" t="s">
        <v>15550</v>
      </c>
      <c r="G4715" t="s">
        <v>21256</v>
      </c>
      <c r="H4715" s="1">
        <v>45120.795694444445</v>
      </c>
      <c r="I4715" t="s">
        <v>16565</v>
      </c>
      <c r="J4715" s="1">
        <v>45120.795694444445</v>
      </c>
      <c r="K4715" t="s">
        <v>16565</v>
      </c>
    </row>
    <row r="4716" spans="1:11">
      <c r="A4716">
        <v>8746</v>
      </c>
      <c r="B4716" t="s">
        <v>18205</v>
      </c>
      <c r="C4716">
        <v>57300021</v>
      </c>
      <c r="D4716" t="s">
        <v>15534</v>
      </c>
      <c r="E4716" t="s">
        <v>15544</v>
      </c>
      <c r="F4716" t="s">
        <v>15536</v>
      </c>
      <c r="G4716" t="s">
        <v>21257</v>
      </c>
      <c r="H4716" s="1">
        <v>45120.795740740738</v>
      </c>
      <c r="I4716" t="s">
        <v>16064</v>
      </c>
      <c r="J4716" s="1">
        <v>45120.795740740738</v>
      </c>
      <c r="K4716" t="s">
        <v>16064</v>
      </c>
    </row>
    <row r="4717" spans="1:11">
      <c r="A4717">
        <v>11516</v>
      </c>
      <c r="B4717" t="s">
        <v>18185</v>
      </c>
      <c r="C4717">
        <v>50305028</v>
      </c>
      <c r="D4717" t="s">
        <v>15534</v>
      </c>
      <c r="E4717" t="s">
        <v>15544</v>
      </c>
      <c r="F4717" t="s">
        <v>15550</v>
      </c>
      <c r="G4717" t="s">
        <v>21258</v>
      </c>
      <c r="H4717" s="1">
        <v>45120.797789351855</v>
      </c>
      <c r="I4717" t="s">
        <v>16909</v>
      </c>
      <c r="J4717" s="1">
        <v>45120.797789351855</v>
      </c>
      <c r="K4717" t="s">
        <v>16909</v>
      </c>
    </row>
    <row r="4718" spans="1:11">
      <c r="A4718">
        <v>15680</v>
      </c>
      <c r="B4718" t="s">
        <v>18316</v>
      </c>
      <c r="C4718">
        <v>50915000</v>
      </c>
      <c r="D4718" t="s">
        <v>15534</v>
      </c>
      <c r="E4718" t="s">
        <v>15549</v>
      </c>
      <c r="F4718" t="s">
        <v>15550</v>
      </c>
      <c r="G4718" t="s">
        <v>16678</v>
      </c>
      <c r="H4718" s="1">
        <v>45120.799664351849</v>
      </c>
      <c r="I4718" t="s">
        <v>18175</v>
      </c>
      <c r="J4718" s="1">
        <v>45120.799664351849</v>
      </c>
      <c r="K4718" t="s">
        <v>18175</v>
      </c>
    </row>
    <row r="4719" spans="1:11">
      <c r="A4719">
        <v>11875</v>
      </c>
      <c r="B4719" t="s">
        <v>21259</v>
      </c>
      <c r="C4719">
        <v>50915000</v>
      </c>
      <c r="D4719" t="s">
        <v>15534</v>
      </c>
      <c r="E4719" t="s">
        <v>15549</v>
      </c>
      <c r="F4719" t="s">
        <v>15550</v>
      </c>
      <c r="G4719" t="s">
        <v>16678</v>
      </c>
      <c r="H4719" s="1">
        <v>45120.800717592596</v>
      </c>
      <c r="I4719" t="s">
        <v>18175</v>
      </c>
      <c r="J4719" s="1">
        <v>45120.800717592596</v>
      </c>
      <c r="K4719" t="s">
        <v>18175</v>
      </c>
    </row>
    <row r="4720" spans="1:11">
      <c r="A4720">
        <v>126132</v>
      </c>
      <c r="B4720" t="s">
        <v>18231</v>
      </c>
      <c r="C4720">
        <v>50905006</v>
      </c>
      <c r="D4720" t="s">
        <v>15534</v>
      </c>
      <c r="E4720" t="s">
        <v>15554</v>
      </c>
      <c r="F4720" t="s">
        <v>15550</v>
      </c>
      <c r="G4720" t="s">
        <v>21260</v>
      </c>
      <c r="H4720" s="1">
        <v>45120.802314814813</v>
      </c>
      <c r="I4720" t="s">
        <v>17336</v>
      </c>
      <c r="J4720" s="1">
        <v>45120.802314814813</v>
      </c>
      <c r="K4720" t="s">
        <v>17336</v>
      </c>
    </row>
    <row r="4721" spans="1:11">
      <c r="A4721">
        <v>9412</v>
      </c>
      <c r="B4721" t="s">
        <v>18199</v>
      </c>
      <c r="C4721">
        <v>58425000</v>
      </c>
      <c r="D4721" t="s">
        <v>15534</v>
      </c>
      <c r="E4721" t="s">
        <v>15554</v>
      </c>
      <c r="F4721" t="s">
        <v>15550</v>
      </c>
      <c r="G4721" t="s">
        <v>20123</v>
      </c>
      <c r="H4721" s="1">
        <v>45120.805254629631</v>
      </c>
      <c r="I4721" t="s">
        <v>16198</v>
      </c>
      <c r="J4721" s="1">
        <v>45120.805254629631</v>
      </c>
      <c r="K4721" t="s">
        <v>16198</v>
      </c>
    </row>
    <row r="4722" spans="1:11">
      <c r="A4722">
        <v>9234</v>
      </c>
      <c r="B4722" t="s">
        <v>18204</v>
      </c>
      <c r="C4722">
        <v>50905006</v>
      </c>
      <c r="D4722" t="s">
        <v>15534</v>
      </c>
      <c r="E4722" t="s">
        <v>15554</v>
      </c>
      <c r="F4722" t="s">
        <v>15536</v>
      </c>
      <c r="G4722" t="s">
        <v>21261</v>
      </c>
      <c r="H4722" s="1">
        <v>45120.807858796295</v>
      </c>
      <c r="I4722" t="s">
        <v>16431</v>
      </c>
      <c r="J4722" s="1">
        <v>45120.807858796295</v>
      </c>
      <c r="K4722" t="s">
        <v>16431</v>
      </c>
    </row>
    <row r="4723" spans="1:11">
      <c r="A4723">
        <v>9000</v>
      </c>
      <c r="B4723" t="s">
        <v>18209</v>
      </c>
      <c r="C4723">
        <v>50810000</v>
      </c>
      <c r="D4723" t="s">
        <v>15534</v>
      </c>
      <c r="E4723" t="s">
        <v>15535</v>
      </c>
      <c r="F4723" t="s">
        <v>15550</v>
      </c>
      <c r="G4723" t="s">
        <v>21262</v>
      </c>
      <c r="H4723" s="1">
        <v>45120.809374999997</v>
      </c>
      <c r="I4723" t="s">
        <v>17974</v>
      </c>
      <c r="J4723" s="1">
        <v>45120.809374999997</v>
      </c>
      <c r="K4723" t="s">
        <v>17974</v>
      </c>
    </row>
    <row r="4724" spans="1:11">
      <c r="A4724">
        <v>21500</v>
      </c>
      <c r="B4724" t="s">
        <v>16688</v>
      </c>
      <c r="C4724">
        <v>50366000</v>
      </c>
      <c r="D4724" t="s">
        <v>15534</v>
      </c>
      <c r="E4724" t="s">
        <v>15554</v>
      </c>
      <c r="F4724" t="s">
        <v>15550</v>
      </c>
      <c r="G4724" t="s">
        <v>21263</v>
      </c>
      <c r="H4724" s="1">
        <v>45120.809490740743</v>
      </c>
      <c r="I4724" t="s">
        <v>16198</v>
      </c>
      <c r="J4724" s="1">
        <v>45120.809490740743</v>
      </c>
      <c r="K4724" t="s">
        <v>16198</v>
      </c>
    </row>
    <row r="4725" spans="1:11">
      <c r="A4725">
        <v>11875</v>
      </c>
      <c r="B4725" t="s">
        <v>21259</v>
      </c>
      <c r="C4725">
        <v>50321000</v>
      </c>
      <c r="D4725" t="s">
        <v>15534</v>
      </c>
      <c r="E4725" t="s">
        <v>15554</v>
      </c>
      <c r="F4725" t="s">
        <v>15536</v>
      </c>
      <c r="G4725" t="s">
        <v>21264</v>
      </c>
      <c r="H4725" s="1">
        <v>45120.812662037039</v>
      </c>
      <c r="I4725" t="s">
        <v>18175</v>
      </c>
      <c r="J4725" s="1">
        <v>45120.812662037039</v>
      </c>
      <c r="K4725" t="s">
        <v>18175</v>
      </c>
    </row>
    <row r="4726" spans="1:11">
      <c r="A4726">
        <v>20688</v>
      </c>
      <c r="B4726" t="s">
        <v>20111</v>
      </c>
      <c r="C4726">
        <v>50320000</v>
      </c>
      <c r="D4726" t="s">
        <v>15534</v>
      </c>
      <c r="E4726" t="s">
        <v>15586</v>
      </c>
      <c r="F4726" t="s">
        <v>15536</v>
      </c>
      <c r="G4726" t="s">
        <v>21265</v>
      </c>
      <c r="H4726" s="1">
        <v>45120.814166666663</v>
      </c>
      <c r="I4726" t="s">
        <v>18175</v>
      </c>
      <c r="J4726" s="1">
        <v>45120.814166666663</v>
      </c>
      <c r="K4726" t="s">
        <v>18175</v>
      </c>
    </row>
    <row r="4727" spans="1:11">
      <c r="A4727">
        <v>11514</v>
      </c>
      <c r="B4727" t="s">
        <v>21266</v>
      </c>
      <c r="C4727">
        <v>50905006</v>
      </c>
      <c r="D4727" t="s">
        <v>15534</v>
      </c>
      <c r="E4727" t="s">
        <v>15554</v>
      </c>
      <c r="F4727" t="s">
        <v>15536</v>
      </c>
      <c r="G4727" t="s">
        <v>21267</v>
      </c>
      <c r="H4727" s="1">
        <v>45120.814317129632</v>
      </c>
      <c r="I4727" t="s">
        <v>16909</v>
      </c>
      <c r="J4727" s="1">
        <v>45120.814317129632</v>
      </c>
      <c r="K4727" t="s">
        <v>16909</v>
      </c>
    </row>
    <row r="4728" spans="1:11">
      <c r="A4728">
        <v>11513</v>
      </c>
      <c r="B4728" t="s">
        <v>20115</v>
      </c>
      <c r="C4728">
        <v>50905006</v>
      </c>
      <c r="D4728" t="s">
        <v>15534</v>
      </c>
      <c r="E4728" t="s">
        <v>15554</v>
      </c>
      <c r="F4728" t="s">
        <v>15536</v>
      </c>
      <c r="G4728" t="s">
        <v>21267</v>
      </c>
      <c r="H4728" s="1">
        <v>45120.814571759256</v>
      </c>
      <c r="I4728" t="s">
        <v>16909</v>
      </c>
      <c r="J4728" s="1">
        <v>45120.814571759256</v>
      </c>
      <c r="K4728" t="s">
        <v>16909</v>
      </c>
    </row>
    <row r="4729" spans="1:11">
      <c r="A4729">
        <v>11841</v>
      </c>
      <c r="B4729" t="s">
        <v>18235</v>
      </c>
      <c r="C4729">
        <v>50355000</v>
      </c>
      <c r="D4729" t="s">
        <v>15534</v>
      </c>
      <c r="E4729" t="s">
        <v>15544</v>
      </c>
      <c r="F4729" t="s">
        <v>15550</v>
      </c>
      <c r="G4729" t="s">
        <v>21268</v>
      </c>
      <c r="H4729" s="1">
        <v>45120.817025462966</v>
      </c>
      <c r="I4729" t="s">
        <v>16565</v>
      </c>
      <c r="J4729" s="1">
        <v>45120.817025462966</v>
      </c>
      <c r="K4729" t="s">
        <v>16565</v>
      </c>
    </row>
    <row r="4730" spans="1:11">
      <c r="A4730">
        <v>8747</v>
      </c>
      <c r="B4730" t="s">
        <v>21269</v>
      </c>
      <c r="C4730">
        <v>51220000</v>
      </c>
      <c r="D4730" t="s">
        <v>15534</v>
      </c>
      <c r="E4730" t="s">
        <v>15554</v>
      </c>
      <c r="F4730" t="s">
        <v>15550</v>
      </c>
      <c r="G4730" t="s">
        <v>21270</v>
      </c>
      <c r="H4730" s="1">
        <v>45120.821608796294</v>
      </c>
      <c r="I4730" t="s">
        <v>16064</v>
      </c>
      <c r="J4730" s="1">
        <v>45120.821608796294</v>
      </c>
      <c r="K4730" t="s">
        <v>16064</v>
      </c>
    </row>
    <row r="4731" spans="1:11">
      <c r="A4731">
        <v>8521</v>
      </c>
      <c r="B4731" t="s">
        <v>18267</v>
      </c>
      <c r="C4731">
        <v>57300021</v>
      </c>
      <c r="D4731" t="s">
        <v>15534</v>
      </c>
      <c r="E4731" t="s">
        <v>15554</v>
      </c>
      <c r="F4731" t="s">
        <v>15550</v>
      </c>
      <c r="G4731" t="s">
        <v>21271</v>
      </c>
      <c r="H4731" s="1">
        <v>45120.823599537034</v>
      </c>
      <c r="I4731" t="s">
        <v>18156</v>
      </c>
      <c r="J4731" s="1">
        <v>45120.823599537034</v>
      </c>
      <c r="K4731" t="s">
        <v>18156</v>
      </c>
    </row>
    <row r="4732" spans="1:11">
      <c r="A4732">
        <v>8521</v>
      </c>
      <c r="B4732" t="s">
        <v>18267</v>
      </c>
      <c r="C4732">
        <v>50310000</v>
      </c>
      <c r="D4732" t="s">
        <v>15534</v>
      </c>
      <c r="E4732" t="s">
        <v>15687</v>
      </c>
      <c r="F4732" t="s">
        <v>15550</v>
      </c>
      <c r="G4732" t="s">
        <v>21272</v>
      </c>
      <c r="H4732" s="1">
        <v>45120.82508101852</v>
      </c>
      <c r="I4732" t="s">
        <v>18156</v>
      </c>
      <c r="J4732" s="1">
        <v>45120.82508101852</v>
      </c>
      <c r="K4732" t="s">
        <v>18156</v>
      </c>
    </row>
    <row r="4733" spans="1:11">
      <c r="A4733">
        <v>126070</v>
      </c>
      <c r="B4733" t="s">
        <v>18260</v>
      </c>
      <c r="C4733">
        <v>51210000</v>
      </c>
      <c r="D4733" t="s">
        <v>15534</v>
      </c>
      <c r="E4733" t="s">
        <v>15549</v>
      </c>
      <c r="F4733" t="s">
        <v>15550</v>
      </c>
      <c r="G4733" t="s">
        <v>18158</v>
      </c>
      <c r="H4733" s="1">
        <v>45120.825752314813</v>
      </c>
      <c r="I4733" t="s">
        <v>17875</v>
      </c>
      <c r="J4733" s="1">
        <v>45120.825752314813</v>
      </c>
      <c r="K4733" t="s">
        <v>17875</v>
      </c>
    </row>
    <row r="4734" spans="1:11">
      <c r="A4734">
        <v>11511</v>
      </c>
      <c r="B4734" t="s">
        <v>18270</v>
      </c>
      <c r="C4734">
        <v>58425000</v>
      </c>
      <c r="D4734" t="s">
        <v>15534</v>
      </c>
      <c r="E4734" t="s">
        <v>15576</v>
      </c>
      <c r="F4734" t="s">
        <v>15536</v>
      </c>
      <c r="G4734" t="s">
        <v>21273</v>
      </c>
      <c r="H4734" s="1">
        <v>45120.826666666668</v>
      </c>
      <c r="I4734" t="s">
        <v>16909</v>
      </c>
      <c r="J4734" s="1">
        <v>45120.826666666668</v>
      </c>
      <c r="K4734" t="s">
        <v>16909</v>
      </c>
    </row>
    <row r="4735" spans="1:11">
      <c r="A4735">
        <v>11511</v>
      </c>
      <c r="B4735" t="s">
        <v>18270</v>
      </c>
      <c r="C4735">
        <v>57700060</v>
      </c>
      <c r="D4735" t="s">
        <v>15534</v>
      </c>
      <c r="E4735" t="s">
        <v>15576</v>
      </c>
      <c r="F4735" t="s">
        <v>15536</v>
      </c>
      <c r="G4735" t="s">
        <v>21273</v>
      </c>
      <c r="H4735" s="1">
        <v>45120.826840277776</v>
      </c>
      <c r="I4735" t="s">
        <v>16909</v>
      </c>
      <c r="J4735" s="1">
        <v>45120.826840277776</v>
      </c>
      <c r="K4735" t="s">
        <v>16909</v>
      </c>
    </row>
    <row r="4736" spans="1:11">
      <c r="A4736">
        <v>82727</v>
      </c>
      <c r="B4736" t="s">
        <v>18188</v>
      </c>
      <c r="C4736">
        <v>57700010</v>
      </c>
      <c r="D4736" t="s">
        <v>15534</v>
      </c>
      <c r="E4736" t="s">
        <v>15576</v>
      </c>
      <c r="F4736" t="s">
        <v>15550</v>
      </c>
      <c r="G4736" t="s">
        <v>18255</v>
      </c>
      <c r="H4736" s="1">
        <v>45120.82712962963</v>
      </c>
      <c r="I4736" t="s">
        <v>18175</v>
      </c>
      <c r="J4736" s="1">
        <v>45120.82712962963</v>
      </c>
      <c r="K4736" t="s">
        <v>18175</v>
      </c>
    </row>
    <row r="4737" spans="1:11">
      <c r="A4737">
        <v>11511</v>
      </c>
      <c r="B4737" t="s">
        <v>18270</v>
      </c>
      <c r="C4737">
        <v>50325000</v>
      </c>
      <c r="D4737" t="s">
        <v>15534</v>
      </c>
      <c r="E4737" t="s">
        <v>15544</v>
      </c>
      <c r="F4737" t="s">
        <v>15550</v>
      </c>
      <c r="G4737" t="s">
        <v>21274</v>
      </c>
      <c r="H4737" s="1">
        <v>45120.830393518518</v>
      </c>
      <c r="I4737" t="s">
        <v>16909</v>
      </c>
      <c r="J4737" s="1">
        <v>45120.830393518518</v>
      </c>
      <c r="K4737" t="s">
        <v>16909</v>
      </c>
    </row>
    <row r="4738" spans="1:11">
      <c r="A4738">
        <v>11736</v>
      </c>
      <c r="B4738" t="s">
        <v>18429</v>
      </c>
      <c r="C4738">
        <v>50905000</v>
      </c>
      <c r="D4738" t="s">
        <v>15534</v>
      </c>
      <c r="E4738" t="s">
        <v>15540</v>
      </c>
      <c r="F4738" t="s">
        <v>15550</v>
      </c>
      <c r="G4738" t="s">
        <v>21275</v>
      </c>
      <c r="H4738" s="1">
        <v>45120.832106481481</v>
      </c>
      <c r="I4738" t="s">
        <v>18222</v>
      </c>
      <c r="J4738" s="1">
        <v>45120.952662037038</v>
      </c>
      <c r="K4738" t="s">
        <v>18222</v>
      </c>
    </row>
    <row r="4739" spans="1:11">
      <c r="A4739">
        <v>82769</v>
      </c>
      <c r="B4739" t="s">
        <v>17948</v>
      </c>
      <c r="C4739">
        <v>57700030</v>
      </c>
      <c r="D4739" t="s">
        <v>15534</v>
      </c>
      <c r="E4739" t="s">
        <v>15554</v>
      </c>
      <c r="F4739" t="s">
        <v>15550</v>
      </c>
      <c r="G4739" t="s">
        <v>21276</v>
      </c>
      <c r="H4739" s="1">
        <v>45120.832546296297</v>
      </c>
      <c r="I4739" t="s">
        <v>15542</v>
      </c>
      <c r="J4739" s="1">
        <v>45120.832546296297</v>
      </c>
      <c r="K4739" t="s">
        <v>15542</v>
      </c>
    </row>
    <row r="4740" spans="1:11">
      <c r="A4740">
        <v>11876</v>
      </c>
      <c r="B4740" t="s">
        <v>20140</v>
      </c>
      <c r="C4740">
        <v>50305028</v>
      </c>
      <c r="D4740" t="s">
        <v>15534</v>
      </c>
      <c r="E4740" t="s">
        <v>15544</v>
      </c>
      <c r="F4740" t="s">
        <v>15550</v>
      </c>
      <c r="G4740" t="s">
        <v>21277</v>
      </c>
      <c r="H4740" s="1">
        <v>45120.833171296297</v>
      </c>
      <c r="I4740" t="s">
        <v>18175</v>
      </c>
      <c r="J4740" s="1">
        <v>45120.833171296297</v>
      </c>
      <c r="K4740" t="s">
        <v>18175</v>
      </c>
    </row>
    <row r="4741" spans="1:11">
      <c r="A4741">
        <v>83086</v>
      </c>
      <c r="B4741" t="s">
        <v>18212</v>
      </c>
      <c r="C4741">
        <v>57700060</v>
      </c>
      <c r="D4741" t="s">
        <v>15534</v>
      </c>
      <c r="E4741" t="s">
        <v>15554</v>
      </c>
      <c r="F4741" t="s">
        <v>15536</v>
      </c>
      <c r="G4741" t="s">
        <v>21278</v>
      </c>
      <c r="H4741" s="1">
        <v>45120.837905092594</v>
      </c>
      <c r="I4741" t="s">
        <v>18214</v>
      </c>
      <c r="J4741" s="1">
        <v>45120.837905092594</v>
      </c>
      <c r="K4741" t="s">
        <v>18214</v>
      </c>
    </row>
    <row r="4742" spans="1:11">
      <c r="A4742">
        <v>83086</v>
      </c>
      <c r="B4742" t="s">
        <v>18212</v>
      </c>
      <c r="C4742">
        <v>50515000</v>
      </c>
      <c r="D4742" t="s">
        <v>15534</v>
      </c>
      <c r="E4742" t="s">
        <v>15554</v>
      </c>
      <c r="F4742" t="s">
        <v>15550</v>
      </c>
      <c r="G4742" t="s">
        <v>21279</v>
      </c>
      <c r="H4742" s="1">
        <v>45120.839155092595</v>
      </c>
      <c r="I4742" t="s">
        <v>18214</v>
      </c>
      <c r="J4742" s="1">
        <v>45120.839155092595</v>
      </c>
      <c r="K4742" t="s">
        <v>18214</v>
      </c>
    </row>
    <row r="4743" spans="1:11">
      <c r="A4743">
        <v>82759</v>
      </c>
      <c r="B4743" t="s">
        <v>20129</v>
      </c>
      <c r="C4743">
        <v>50905006</v>
      </c>
      <c r="D4743" t="s">
        <v>15534</v>
      </c>
      <c r="E4743" t="s">
        <v>15554</v>
      </c>
      <c r="F4743" t="s">
        <v>15536</v>
      </c>
      <c r="G4743" t="s">
        <v>21280</v>
      </c>
      <c r="H4743" s="1">
        <v>45120.840416666666</v>
      </c>
      <c r="I4743" t="s">
        <v>16064</v>
      </c>
      <c r="J4743" s="1">
        <v>45120.844687500001</v>
      </c>
      <c r="K4743" t="s">
        <v>16064</v>
      </c>
    </row>
    <row r="4744" spans="1:11">
      <c r="A4744">
        <v>8524</v>
      </c>
      <c r="B4744" t="s">
        <v>21281</v>
      </c>
      <c r="C4744">
        <v>50915000</v>
      </c>
      <c r="D4744" t="s">
        <v>15534</v>
      </c>
      <c r="E4744" t="s">
        <v>15549</v>
      </c>
      <c r="F4744" t="s">
        <v>15536</v>
      </c>
      <c r="G4744" t="s">
        <v>21282</v>
      </c>
      <c r="H4744" s="1">
        <v>45120.842222222222</v>
      </c>
      <c r="I4744" t="s">
        <v>18020</v>
      </c>
      <c r="J4744" s="1">
        <v>45120.842222222222</v>
      </c>
      <c r="K4744" t="s">
        <v>18020</v>
      </c>
    </row>
    <row r="4745" spans="1:11">
      <c r="A4745">
        <v>10708</v>
      </c>
      <c r="B4745" t="s">
        <v>16777</v>
      </c>
      <c r="C4745">
        <v>50255000</v>
      </c>
      <c r="D4745" t="s">
        <v>15534</v>
      </c>
      <c r="E4745" t="s">
        <v>15554</v>
      </c>
      <c r="F4745" t="s">
        <v>15536</v>
      </c>
      <c r="G4745" t="s">
        <v>21283</v>
      </c>
      <c r="H4745" s="1">
        <v>45120.844004629631</v>
      </c>
      <c r="I4745" t="s">
        <v>16525</v>
      </c>
      <c r="J4745" s="1">
        <v>45120.844004629631</v>
      </c>
      <c r="K4745" t="s">
        <v>16525</v>
      </c>
    </row>
    <row r="4746" spans="1:11">
      <c r="A4746">
        <v>126226</v>
      </c>
      <c r="B4746" t="s">
        <v>16878</v>
      </c>
      <c r="C4746">
        <v>50810000</v>
      </c>
      <c r="D4746" t="s">
        <v>15534</v>
      </c>
      <c r="E4746" t="s">
        <v>15535</v>
      </c>
      <c r="F4746" t="s">
        <v>15536</v>
      </c>
      <c r="G4746" t="s">
        <v>21284</v>
      </c>
      <c r="H4746" s="1">
        <v>45120.845034722224</v>
      </c>
      <c r="I4746" t="s">
        <v>16503</v>
      </c>
      <c r="J4746" s="1">
        <v>45120.845034722224</v>
      </c>
      <c r="K4746" t="s">
        <v>16503</v>
      </c>
    </row>
    <row r="4747" spans="1:11">
      <c r="A4747">
        <v>126110</v>
      </c>
      <c r="B4747" t="s">
        <v>18337</v>
      </c>
      <c r="C4747">
        <v>50310000</v>
      </c>
      <c r="D4747" t="s">
        <v>15534</v>
      </c>
      <c r="E4747" t="s">
        <v>15544</v>
      </c>
      <c r="F4747" t="s">
        <v>15550</v>
      </c>
      <c r="G4747" t="s">
        <v>21285</v>
      </c>
      <c r="H4747" s="1">
        <v>45120.846817129626</v>
      </c>
      <c r="I4747" t="s">
        <v>15872</v>
      </c>
      <c r="J4747" s="1">
        <v>45120.846817129626</v>
      </c>
      <c r="K4747" t="s">
        <v>15872</v>
      </c>
    </row>
    <row r="4748" spans="1:11">
      <c r="A4748">
        <v>126203</v>
      </c>
      <c r="B4748" t="s">
        <v>16501</v>
      </c>
      <c r="C4748">
        <v>50305025</v>
      </c>
      <c r="D4748" t="s">
        <v>15534</v>
      </c>
      <c r="E4748" t="s">
        <v>15544</v>
      </c>
      <c r="F4748" t="s">
        <v>15550</v>
      </c>
      <c r="G4748" t="s">
        <v>21286</v>
      </c>
      <c r="H4748" s="1">
        <v>45120.847037037034</v>
      </c>
      <c r="I4748" t="s">
        <v>16503</v>
      </c>
      <c r="J4748" s="1">
        <v>45120.847037037034</v>
      </c>
      <c r="K4748" t="s">
        <v>16503</v>
      </c>
    </row>
    <row r="4749" spans="1:11">
      <c r="A4749">
        <v>9412</v>
      </c>
      <c r="B4749" t="s">
        <v>18199</v>
      </c>
      <c r="C4749">
        <v>57700030</v>
      </c>
      <c r="D4749" t="s">
        <v>15534</v>
      </c>
      <c r="E4749" t="s">
        <v>15554</v>
      </c>
      <c r="F4749" t="s">
        <v>15550</v>
      </c>
      <c r="G4749" t="s">
        <v>21287</v>
      </c>
      <c r="H4749" s="1">
        <v>45120.848368055558</v>
      </c>
      <c r="I4749" t="s">
        <v>16198</v>
      </c>
      <c r="J4749" s="1">
        <v>45120.848368055558</v>
      </c>
      <c r="K4749" t="s">
        <v>16198</v>
      </c>
    </row>
    <row r="4750" spans="1:11">
      <c r="A4750">
        <v>8673</v>
      </c>
      <c r="B4750" t="s">
        <v>21288</v>
      </c>
      <c r="C4750">
        <v>50321000</v>
      </c>
      <c r="D4750" t="s">
        <v>15534</v>
      </c>
      <c r="E4750" t="s">
        <v>15544</v>
      </c>
      <c r="F4750" t="s">
        <v>15536</v>
      </c>
      <c r="G4750" t="s">
        <v>21289</v>
      </c>
      <c r="H4750" s="1">
        <v>45120.850694444445</v>
      </c>
      <c r="I4750" t="s">
        <v>18156</v>
      </c>
      <c r="J4750" s="1">
        <v>45120.850694444445</v>
      </c>
      <c r="K4750" t="s">
        <v>18156</v>
      </c>
    </row>
    <row r="4751" spans="1:11">
      <c r="A4751">
        <v>10795</v>
      </c>
      <c r="B4751" t="s">
        <v>21290</v>
      </c>
      <c r="C4751">
        <v>51210000</v>
      </c>
      <c r="D4751" t="s">
        <v>15534</v>
      </c>
      <c r="E4751" t="s">
        <v>15535</v>
      </c>
      <c r="F4751" t="s">
        <v>15536</v>
      </c>
      <c r="G4751" t="s">
        <v>11487</v>
      </c>
      <c r="H4751" s="1">
        <v>45120.851215277777</v>
      </c>
      <c r="I4751" t="s">
        <v>18371</v>
      </c>
      <c r="J4751" s="1">
        <v>45120.851215277777</v>
      </c>
      <c r="K4751" t="s">
        <v>18371</v>
      </c>
    </row>
    <row r="4752" spans="1:11">
      <c r="A4752">
        <v>9410</v>
      </c>
      <c r="B4752" t="s">
        <v>18218</v>
      </c>
      <c r="C4752">
        <v>57700010</v>
      </c>
      <c r="D4752" t="s">
        <v>15534</v>
      </c>
      <c r="E4752" t="s">
        <v>15554</v>
      </c>
      <c r="F4752" t="s">
        <v>15550</v>
      </c>
      <c r="G4752" t="s">
        <v>21291</v>
      </c>
      <c r="H4752" s="1">
        <v>45120.852500000001</v>
      </c>
      <c r="I4752" t="s">
        <v>16198</v>
      </c>
      <c r="J4752" s="1">
        <v>45120.852500000001</v>
      </c>
      <c r="K4752" t="s">
        <v>16198</v>
      </c>
    </row>
    <row r="4753" spans="1:11">
      <c r="A4753">
        <v>9410</v>
      </c>
      <c r="B4753" t="s">
        <v>18218</v>
      </c>
      <c r="C4753">
        <v>51210000</v>
      </c>
      <c r="D4753" t="s">
        <v>15534</v>
      </c>
      <c r="E4753" t="s">
        <v>15554</v>
      </c>
      <c r="F4753" t="s">
        <v>15550</v>
      </c>
      <c r="G4753" t="s">
        <v>1989</v>
      </c>
      <c r="H4753" s="1">
        <v>45120.852893518517</v>
      </c>
      <c r="I4753" t="s">
        <v>16198</v>
      </c>
      <c r="J4753" s="1">
        <v>45120.852893518517</v>
      </c>
      <c r="K4753" t="s">
        <v>16198</v>
      </c>
    </row>
    <row r="4754" spans="1:11">
      <c r="A4754">
        <v>10652</v>
      </c>
      <c r="B4754" t="s">
        <v>18303</v>
      </c>
      <c r="C4754">
        <v>50905000</v>
      </c>
      <c r="D4754" t="s">
        <v>15534</v>
      </c>
      <c r="E4754" t="s">
        <v>15540</v>
      </c>
      <c r="F4754" t="s">
        <v>15536</v>
      </c>
      <c r="G4754" t="s">
        <v>21292</v>
      </c>
      <c r="H4754" s="1">
        <v>45120.853958333333</v>
      </c>
      <c r="I4754" t="s">
        <v>18214</v>
      </c>
      <c r="J4754" s="1">
        <v>45120.853958333333</v>
      </c>
      <c r="K4754" t="s">
        <v>18214</v>
      </c>
    </row>
    <row r="4755" spans="1:11">
      <c r="A4755">
        <v>11427</v>
      </c>
      <c r="B4755" t="s">
        <v>18313</v>
      </c>
      <c r="C4755">
        <v>50310000</v>
      </c>
      <c r="D4755" t="s">
        <v>15534</v>
      </c>
      <c r="E4755" t="s">
        <v>15544</v>
      </c>
      <c r="F4755" t="s">
        <v>15550</v>
      </c>
      <c r="G4755" t="s">
        <v>21293</v>
      </c>
      <c r="H4755" s="1">
        <v>45120.85429398148</v>
      </c>
      <c r="I4755" t="s">
        <v>17974</v>
      </c>
      <c r="J4755" s="1">
        <v>45120.85429398148</v>
      </c>
      <c r="K4755" t="s">
        <v>17974</v>
      </c>
    </row>
    <row r="4756" spans="1:11">
      <c r="A4756">
        <v>10652</v>
      </c>
      <c r="B4756" t="s">
        <v>18303</v>
      </c>
      <c r="C4756">
        <v>58200002</v>
      </c>
      <c r="D4756" t="s">
        <v>15534</v>
      </c>
      <c r="E4756" t="s">
        <v>15576</v>
      </c>
      <c r="F4756" t="s">
        <v>15550</v>
      </c>
      <c r="G4756" t="s">
        <v>21294</v>
      </c>
      <c r="H4756" s="1">
        <v>45120.854444444441</v>
      </c>
      <c r="I4756" t="s">
        <v>18214</v>
      </c>
      <c r="J4756" s="1">
        <v>45120.854444444441</v>
      </c>
      <c r="K4756" t="s">
        <v>18214</v>
      </c>
    </row>
    <row r="4757" spans="1:11">
      <c r="A4757">
        <v>9407</v>
      </c>
      <c r="B4757" t="s">
        <v>16903</v>
      </c>
      <c r="C4757">
        <v>51220000</v>
      </c>
      <c r="D4757" t="s">
        <v>15534</v>
      </c>
      <c r="E4757" t="s">
        <v>15554</v>
      </c>
      <c r="F4757" t="s">
        <v>15550</v>
      </c>
      <c r="G4757" t="s">
        <v>18305</v>
      </c>
      <c r="H4757" s="1">
        <v>45120.857025462959</v>
      </c>
      <c r="I4757" t="s">
        <v>16198</v>
      </c>
      <c r="J4757" s="1">
        <v>45120.857025462959</v>
      </c>
      <c r="K4757" t="s">
        <v>16198</v>
      </c>
    </row>
    <row r="4758" spans="1:11">
      <c r="A4758">
        <v>9413</v>
      </c>
      <c r="B4758" t="s">
        <v>21295</v>
      </c>
      <c r="C4758">
        <v>51210000</v>
      </c>
      <c r="D4758" t="s">
        <v>15534</v>
      </c>
      <c r="E4758" t="s">
        <v>15554</v>
      </c>
      <c r="F4758" t="s">
        <v>15550</v>
      </c>
      <c r="G4758" t="s">
        <v>18305</v>
      </c>
      <c r="H4758" s="1">
        <v>45120.857291666667</v>
      </c>
      <c r="I4758" t="s">
        <v>16198</v>
      </c>
      <c r="J4758" s="1">
        <v>45120.857291666667</v>
      </c>
      <c r="K4758" t="s">
        <v>16198</v>
      </c>
    </row>
    <row r="4759" spans="1:11">
      <c r="A4759">
        <v>9417</v>
      </c>
      <c r="B4759" t="s">
        <v>16888</v>
      </c>
      <c r="C4759">
        <v>51210000</v>
      </c>
      <c r="D4759" t="s">
        <v>15534</v>
      </c>
      <c r="E4759" t="s">
        <v>15554</v>
      </c>
      <c r="F4759" t="s">
        <v>15550</v>
      </c>
      <c r="G4759" t="s">
        <v>18305</v>
      </c>
      <c r="H4759" s="1">
        <v>45120.859594907408</v>
      </c>
      <c r="I4759" t="s">
        <v>16198</v>
      </c>
      <c r="J4759" s="1">
        <v>45120.859594907408</v>
      </c>
      <c r="K4759" t="s">
        <v>16198</v>
      </c>
    </row>
    <row r="4760" spans="1:11">
      <c r="A4760">
        <v>8741</v>
      </c>
      <c r="B4760" t="s">
        <v>18293</v>
      </c>
      <c r="C4760">
        <v>57300021</v>
      </c>
      <c r="D4760" t="s">
        <v>15534</v>
      </c>
      <c r="E4760" t="s">
        <v>15554</v>
      </c>
      <c r="F4760" t="s">
        <v>15550</v>
      </c>
      <c r="G4760" t="s">
        <v>20372</v>
      </c>
      <c r="H4760" s="1">
        <v>45120.860138888886</v>
      </c>
      <c r="I4760" t="s">
        <v>18229</v>
      </c>
      <c r="J4760" s="1">
        <v>45120.860138888886</v>
      </c>
      <c r="K4760" t="s">
        <v>18229</v>
      </c>
    </row>
    <row r="4761" spans="1:11">
      <c r="A4761">
        <v>82769</v>
      </c>
      <c r="B4761" t="s">
        <v>17948</v>
      </c>
      <c r="C4761">
        <v>50305028</v>
      </c>
      <c r="D4761" t="s">
        <v>15534</v>
      </c>
      <c r="E4761" t="s">
        <v>15554</v>
      </c>
      <c r="F4761" t="s">
        <v>15536</v>
      </c>
      <c r="G4761" t="s">
        <v>21296</v>
      </c>
      <c r="H4761" s="1">
        <v>45120.861030092594</v>
      </c>
      <c r="I4761" t="s">
        <v>15542</v>
      </c>
      <c r="J4761" s="1">
        <v>45120.861030092594</v>
      </c>
      <c r="K4761" t="s">
        <v>15542</v>
      </c>
    </row>
    <row r="4762" spans="1:11">
      <c r="A4762">
        <v>83070</v>
      </c>
      <c r="B4762" t="s">
        <v>21297</v>
      </c>
      <c r="C4762">
        <v>50321000</v>
      </c>
      <c r="D4762" t="s">
        <v>15534</v>
      </c>
      <c r="E4762" t="s">
        <v>15544</v>
      </c>
      <c r="F4762" t="s">
        <v>15536</v>
      </c>
      <c r="G4762" t="s">
        <v>21298</v>
      </c>
      <c r="H4762" s="1">
        <v>45120.861400462964</v>
      </c>
      <c r="I4762" t="s">
        <v>18156</v>
      </c>
      <c r="J4762" s="1">
        <v>45120.861400462964</v>
      </c>
      <c r="K4762" t="s">
        <v>18156</v>
      </c>
    </row>
    <row r="4763" spans="1:11">
      <c r="A4763">
        <v>11273</v>
      </c>
      <c r="B4763" t="s">
        <v>21299</v>
      </c>
      <c r="C4763">
        <v>50905000</v>
      </c>
      <c r="D4763" t="s">
        <v>15534</v>
      </c>
      <c r="E4763" t="s">
        <v>15554</v>
      </c>
      <c r="F4763" t="s">
        <v>15536</v>
      </c>
      <c r="G4763" t="s">
        <v>21300</v>
      </c>
      <c r="H4763" s="1">
        <v>45120.861689814818</v>
      </c>
      <c r="I4763" t="s">
        <v>18301</v>
      </c>
      <c r="J4763" s="1">
        <v>45120.861689814818</v>
      </c>
      <c r="K4763" t="s">
        <v>18301</v>
      </c>
    </row>
    <row r="4764" spans="1:11">
      <c r="A4764">
        <v>4599</v>
      </c>
      <c r="B4764" t="s">
        <v>17254</v>
      </c>
      <c r="C4764">
        <v>51220000</v>
      </c>
      <c r="D4764" t="s">
        <v>15534</v>
      </c>
      <c r="E4764" t="s">
        <v>15554</v>
      </c>
      <c r="F4764" t="s">
        <v>15550</v>
      </c>
      <c r="G4764" t="s">
        <v>20117</v>
      </c>
      <c r="H4764" s="1">
        <v>45120.863715277781</v>
      </c>
      <c r="I4764" t="s">
        <v>16986</v>
      </c>
      <c r="J4764" s="1">
        <v>45120.863715277781</v>
      </c>
      <c r="K4764" t="s">
        <v>16986</v>
      </c>
    </row>
    <row r="4765" spans="1:11">
      <c r="A4765">
        <v>15680</v>
      </c>
      <c r="B4765" t="s">
        <v>18316</v>
      </c>
      <c r="C4765">
        <v>50365000</v>
      </c>
      <c r="D4765" t="s">
        <v>15534</v>
      </c>
      <c r="E4765" t="s">
        <v>15586</v>
      </c>
      <c r="F4765" t="s">
        <v>15536</v>
      </c>
      <c r="G4765" t="s">
        <v>21301</v>
      </c>
      <c r="H4765" s="1">
        <v>45120.864629629628</v>
      </c>
      <c r="I4765" t="s">
        <v>18175</v>
      </c>
      <c r="J4765" s="1">
        <v>45120.864629629628</v>
      </c>
      <c r="K4765" t="s">
        <v>18175</v>
      </c>
    </row>
    <row r="4766" spans="1:11">
      <c r="A4766">
        <v>8741</v>
      </c>
      <c r="B4766" t="s">
        <v>18293</v>
      </c>
      <c r="C4766">
        <v>50355000</v>
      </c>
      <c r="D4766" t="s">
        <v>15534</v>
      </c>
      <c r="E4766" t="s">
        <v>15554</v>
      </c>
      <c r="F4766" t="s">
        <v>15550</v>
      </c>
      <c r="G4766" t="s">
        <v>21302</v>
      </c>
      <c r="H4766" s="1">
        <v>45120.865914351853</v>
      </c>
      <c r="I4766" t="s">
        <v>18229</v>
      </c>
      <c r="J4766" s="1">
        <v>45120.865914351853</v>
      </c>
      <c r="K4766" t="s">
        <v>18229</v>
      </c>
    </row>
    <row r="4767" spans="1:11">
      <c r="A4767">
        <v>126178</v>
      </c>
      <c r="B4767" t="s">
        <v>17437</v>
      </c>
      <c r="C4767">
        <v>50355000</v>
      </c>
      <c r="D4767" t="s">
        <v>15534</v>
      </c>
      <c r="E4767" t="s">
        <v>15554</v>
      </c>
      <c r="F4767" t="s">
        <v>15550</v>
      </c>
      <c r="G4767" t="s">
        <v>18328</v>
      </c>
      <c r="H4767" s="1">
        <v>45120.866400462961</v>
      </c>
      <c r="I4767" t="s">
        <v>16646</v>
      </c>
      <c r="J4767" s="1">
        <v>45120.866400462961</v>
      </c>
      <c r="K4767" t="s">
        <v>16646</v>
      </c>
    </row>
    <row r="4768" spans="1:11">
      <c r="A4768">
        <v>126178</v>
      </c>
      <c r="B4768" t="s">
        <v>17437</v>
      </c>
      <c r="C4768">
        <v>50305028</v>
      </c>
      <c r="D4768" t="s">
        <v>15534</v>
      </c>
      <c r="E4768" t="s">
        <v>15554</v>
      </c>
      <c r="F4768" t="s">
        <v>15550</v>
      </c>
      <c r="G4768" t="s">
        <v>19910</v>
      </c>
      <c r="H4768" s="1">
        <v>45120.868055555555</v>
      </c>
      <c r="I4768" t="s">
        <v>16646</v>
      </c>
      <c r="J4768" s="1">
        <v>45120.868055555555</v>
      </c>
      <c r="K4768" t="s">
        <v>16646</v>
      </c>
    </row>
    <row r="4769" spans="1:11">
      <c r="A4769">
        <v>49210</v>
      </c>
      <c r="B4769" t="s">
        <v>17468</v>
      </c>
      <c r="C4769">
        <v>50810000</v>
      </c>
      <c r="D4769" t="s">
        <v>15534</v>
      </c>
      <c r="E4769" t="s">
        <v>15554</v>
      </c>
      <c r="F4769" t="s">
        <v>15550</v>
      </c>
      <c r="G4769" t="s">
        <v>21303</v>
      </c>
      <c r="H4769" s="1">
        <v>45120.869652777779</v>
      </c>
      <c r="I4769" t="s">
        <v>16201</v>
      </c>
      <c r="J4769" s="1">
        <v>45120.869652777779</v>
      </c>
      <c r="K4769" t="s">
        <v>16201</v>
      </c>
    </row>
    <row r="4770" spans="1:11">
      <c r="A4770">
        <v>126077</v>
      </c>
      <c r="B4770" t="s">
        <v>18334</v>
      </c>
      <c r="C4770">
        <v>50366000</v>
      </c>
      <c r="D4770" t="s">
        <v>15534</v>
      </c>
      <c r="E4770" t="s">
        <v>15535</v>
      </c>
      <c r="F4770" t="s">
        <v>15536</v>
      </c>
      <c r="G4770" t="s">
        <v>17146</v>
      </c>
      <c r="H4770" s="1">
        <v>45120.86996527778</v>
      </c>
      <c r="I4770" t="s">
        <v>17141</v>
      </c>
      <c r="J4770" s="1">
        <v>45120.86996527778</v>
      </c>
      <c r="K4770" t="s">
        <v>17141</v>
      </c>
    </row>
    <row r="4771" spans="1:11">
      <c r="A4771">
        <v>9236</v>
      </c>
      <c r="B4771" t="s">
        <v>20172</v>
      </c>
      <c r="C4771">
        <v>50305021</v>
      </c>
      <c r="D4771" t="s">
        <v>15534</v>
      </c>
      <c r="E4771" t="s">
        <v>15554</v>
      </c>
      <c r="F4771" t="s">
        <v>15550</v>
      </c>
      <c r="G4771" t="s">
        <v>21304</v>
      </c>
      <c r="H4771" s="1">
        <v>45120.871655092589</v>
      </c>
      <c r="I4771" t="s">
        <v>16064</v>
      </c>
      <c r="J4771" s="1">
        <v>45120.871655092589</v>
      </c>
      <c r="K4771" t="s">
        <v>16064</v>
      </c>
    </row>
    <row r="4772" spans="1:11">
      <c r="A4772">
        <v>126078</v>
      </c>
      <c r="B4772" t="s">
        <v>19134</v>
      </c>
      <c r="C4772">
        <v>50255000</v>
      </c>
      <c r="D4772" t="s">
        <v>15534</v>
      </c>
      <c r="E4772" t="s">
        <v>15586</v>
      </c>
      <c r="F4772" t="s">
        <v>15536</v>
      </c>
      <c r="G4772" t="s">
        <v>1119</v>
      </c>
      <c r="H4772" s="1">
        <v>45120.872245370374</v>
      </c>
      <c r="I4772" t="s">
        <v>17141</v>
      </c>
      <c r="J4772" s="1">
        <v>45120.872245370374</v>
      </c>
      <c r="K4772" t="s">
        <v>17141</v>
      </c>
    </row>
    <row r="4773" spans="1:11">
      <c r="A4773">
        <v>126036</v>
      </c>
      <c r="B4773" t="s">
        <v>19472</v>
      </c>
      <c r="C4773">
        <v>50905006</v>
      </c>
      <c r="D4773" t="s">
        <v>15534</v>
      </c>
      <c r="E4773" t="s">
        <v>15554</v>
      </c>
      <c r="F4773" t="s">
        <v>15550</v>
      </c>
      <c r="G4773" t="s">
        <v>21305</v>
      </c>
      <c r="H4773" s="1">
        <v>45120.873692129629</v>
      </c>
      <c r="I4773" t="s">
        <v>17784</v>
      </c>
      <c r="J4773" s="1">
        <v>45122.080034722225</v>
      </c>
      <c r="K4773" t="s">
        <v>15879</v>
      </c>
    </row>
    <row r="4774" spans="1:11">
      <c r="A4774">
        <v>126078</v>
      </c>
      <c r="B4774" t="s">
        <v>19134</v>
      </c>
      <c r="C4774">
        <v>50355210</v>
      </c>
      <c r="D4774" t="s">
        <v>15534</v>
      </c>
      <c r="E4774" t="s">
        <v>15554</v>
      </c>
      <c r="F4774" t="s">
        <v>15550</v>
      </c>
      <c r="G4774" t="s">
        <v>17145</v>
      </c>
      <c r="H4774" s="1">
        <v>45120.874872685185</v>
      </c>
      <c r="I4774" t="s">
        <v>17141</v>
      </c>
      <c r="J4774" s="1">
        <v>45120.874872685185</v>
      </c>
      <c r="K4774" t="s">
        <v>17141</v>
      </c>
    </row>
    <row r="4775" spans="1:11">
      <c r="A4775">
        <v>9401</v>
      </c>
      <c r="B4775" t="s">
        <v>20952</v>
      </c>
      <c r="C4775">
        <v>50915000</v>
      </c>
      <c r="D4775" t="s">
        <v>15534</v>
      </c>
      <c r="E4775" t="s">
        <v>15554</v>
      </c>
      <c r="F4775" t="s">
        <v>15550</v>
      </c>
      <c r="G4775" t="s">
        <v>21306</v>
      </c>
      <c r="H4775" s="1">
        <v>45120.877592592595</v>
      </c>
      <c r="I4775" t="s">
        <v>16201</v>
      </c>
      <c r="J4775" s="1">
        <v>45120.877592592595</v>
      </c>
      <c r="K4775" t="s">
        <v>16201</v>
      </c>
    </row>
    <row r="4776" spans="1:11">
      <c r="A4776">
        <v>8768</v>
      </c>
      <c r="B4776" t="s">
        <v>18357</v>
      </c>
      <c r="C4776">
        <v>50320000</v>
      </c>
      <c r="D4776" t="s">
        <v>15534</v>
      </c>
      <c r="E4776" t="s">
        <v>15535</v>
      </c>
      <c r="F4776" t="s">
        <v>15536</v>
      </c>
      <c r="G4776" t="s">
        <v>21307</v>
      </c>
      <c r="H4776" s="1">
        <v>45120.878796296296</v>
      </c>
      <c r="I4776" t="s">
        <v>18359</v>
      </c>
      <c r="J4776" s="1">
        <v>45120.878796296296</v>
      </c>
      <c r="K4776" t="s">
        <v>18359</v>
      </c>
    </row>
    <row r="4777" spans="1:11">
      <c r="A4777">
        <v>8768</v>
      </c>
      <c r="B4777" t="s">
        <v>18357</v>
      </c>
      <c r="C4777">
        <v>50321000</v>
      </c>
      <c r="D4777" t="s">
        <v>15534</v>
      </c>
      <c r="E4777" t="s">
        <v>15535</v>
      </c>
      <c r="F4777" t="s">
        <v>15536</v>
      </c>
      <c r="G4777" t="s">
        <v>21308</v>
      </c>
      <c r="H4777" s="1">
        <v>45120.881342592591</v>
      </c>
      <c r="I4777" t="s">
        <v>18359</v>
      </c>
      <c r="J4777" s="1">
        <v>45120.881342592591</v>
      </c>
      <c r="K4777" t="s">
        <v>18359</v>
      </c>
    </row>
    <row r="4778" spans="1:11">
      <c r="A4778">
        <v>20687</v>
      </c>
      <c r="B4778" t="s">
        <v>18198</v>
      </c>
      <c r="C4778">
        <v>50365000</v>
      </c>
      <c r="D4778" t="s">
        <v>15534</v>
      </c>
      <c r="E4778" t="s">
        <v>15554</v>
      </c>
      <c r="F4778" t="s">
        <v>15536</v>
      </c>
      <c r="G4778" t="s">
        <v>21309</v>
      </c>
      <c r="H4778" s="1">
        <v>45120.891111111108</v>
      </c>
      <c r="I4778" t="s">
        <v>18175</v>
      </c>
      <c r="J4778" s="1">
        <v>45120.891111111108</v>
      </c>
      <c r="K4778" t="s">
        <v>18175</v>
      </c>
    </row>
    <row r="4779" spans="1:11">
      <c r="A4779">
        <v>43002</v>
      </c>
      <c r="B4779" t="s">
        <v>18465</v>
      </c>
      <c r="C4779">
        <v>55700000</v>
      </c>
      <c r="D4779" t="s">
        <v>15534</v>
      </c>
      <c r="E4779" t="s">
        <v>15554</v>
      </c>
      <c r="F4779" t="s">
        <v>15536</v>
      </c>
      <c r="G4779" t="s">
        <v>18380</v>
      </c>
      <c r="H4779" s="1">
        <v>45120.894861111112</v>
      </c>
      <c r="I4779" t="s">
        <v>16665</v>
      </c>
      <c r="J4779" s="1">
        <v>45120.894861111112</v>
      </c>
      <c r="K4779" t="s">
        <v>16665</v>
      </c>
    </row>
    <row r="4780" spans="1:11">
      <c r="A4780">
        <v>126108</v>
      </c>
      <c r="B4780" t="s">
        <v>20238</v>
      </c>
      <c r="C4780">
        <v>51290000</v>
      </c>
      <c r="D4780" t="s">
        <v>15534</v>
      </c>
      <c r="E4780" t="s">
        <v>15535</v>
      </c>
      <c r="F4780" t="s">
        <v>15536</v>
      </c>
      <c r="G4780" t="s">
        <v>21310</v>
      </c>
      <c r="H4780" s="1">
        <v>45120.898541666669</v>
      </c>
      <c r="I4780" t="s">
        <v>15872</v>
      </c>
      <c r="J4780" s="1">
        <v>45120.898541666669</v>
      </c>
      <c r="K4780" t="s">
        <v>15872</v>
      </c>
    </row>
    <row r="4781" spans="1:11">
      <c r="A4781">
        <v>9229</v>
      </c>
      <c r="B4781" t="s">
        <v>21311</v>
      </c>
      <c r="C4781">
        <v>50905006</v>
      </c>
      <c r="D4781" t="s">
        <v>15534</v>
      </c>
      <c r="E4781" t="s">
        <v>15540</v>
      </c>
      <c r="F4781" t="s">
        <v>15550</v>
      </c>
      <c r="G4781" t="s">
        <v>21312</v>
      </c>
      <c r="H4781" s="1">
        <v>45120.902118055557</v>
      </c>
      <c r="I4781" t="s">
        <v>16565</v>
      </c>
      <c r="J4781" s="1">
        <v>45120.902118055557</v>
      </c>
      <c r="K4781" t="s">
        <v>16565</v>
      </c>
    </row>
    <row r="4782" spans="1:11">
      <c r="A4782">
        <v>8498</v>
      </c>
      <c r="B4782" t="s">
        <v>18383</v>
      </c>
      <c r="C4782">
        <v>50355000</v>
      </c>
      <c r="D4782" t="s">
        <v>15534</v>
      </c>
      <c r="E4782" t="s">
        <v>15544</v>
      </c>
      <c r="F4782" t="s">
        <v>15550</v>
      </c>
      <c r="G4782" t="s">
        <v>21313</v>
      </c>
      <c r="H4782" s="1">
        <v>45120.90284722222</v>
      </c>
      <c r="I4782" t="s">
        <v>16560</v>
      </c>
      <c r="J4782" s="1">
        <v>45120.90284722222</v>
      </c>
      <c r="K4782" t="s">
        <v>16560</v>
      </c>
    </row>
    <row r="4783" spans="1:11">
      <c r="A4783">
        <v>43006</v>
      </c>
      <c r="B4783" t="s">
        <v>250</v>
      </c>
      <c r="C4783">
        <v>51230000</v>
      </c>
      <c r="D4783" t="s">
        <v>15534</v>
      </c>
      <c r="E4783" t="s">
        <v>15554</v>
      </c>
      <c r="F4783" t="s">
        <v>15536</v>
      </c>
      <c r="G4783" t="s">
        <v>18380</v>
      </c>
      <c r="H4783" s="1">
        <v>45120.904641203706</v>
      </c>
      <c r="I4783" t="s">
        <v>16665</v>
      </c>
      <c r="J4783" s="1">
        <v>45120.904641203706</v>
      </c>
      <c r="K4783" t="s">
        <v>16665</v>
      </c>
    </row>
    <row r="4784" spans="1:11">
      <c r="A4784">
        <v>8498</v>
      </c>
      <c r="B4784" t="s">
        <v>18383</v>
      </c>
      <c r="C4784">
        <v>50905000</v>
      </c>
      <c r="D4784" t="s">
        <v>15534</v>
      </c>
      <c r="E4784" t="s">
        <v>15540</v>
      </c>
      <c r="F4784" t="s">
        <v>15550</v>
      </c>
      <c r="G4784" t="s">
        <v>21314</v>
      </c>
      <c r="H4784" s="1">
        <v>45120.905532407407</v>
      </c>
      <c r="I4784" t="s">
        <v>16560</v>
      </c>
      <c r="J4784" s="1">
        <v>45120.905532407407</v>
      </c>
      <c r="K4784" t="s">
        <v>16560</v>
      </c>
    </row>
    <row r="4785" spans="1:11">
      <c r="A4785">
        <v>8498</v>
      </c>
      <c r="B4785" t="s">
        <v>18383</v>
      </c>
      <c r="C4785">
        <v>50905006</v>
      </c>
      <c r="D4785" t="s">
        <v>15534</v>
      </c>
      <c r="E4785" t="s">
        <v>15586</v>
      </c>
      <c r="F4785" t="s">
        <v>15550</v>
      </c>
      <c r="G4785" t="s">
        <v>21315</v>
      </c>
      <c r="H4785" s="1">
        <v>45120.906145833331</v>
      </c>
      <c r="I4785" t="s">
        <v>16560</v>
      </c>
      <c r="J4785" s="1">
        <v>45120.906145833331</v>
      </c>
      <c r="K4785" t="s">
        <v>16560</v>
      </c>
    </row>
    <row r="4786" spans="1:11">
      <c r="A4786">
        <v>82699</v>
      </c>
      <c r="B4786" t="s">
        <v>20218</v>
      </c>
      <c r="C4786">
        <v>50905000</v>
      </c>
      <c r="D4786" t="s">
        <v>15534</v>
      </c>
      <c r="E4786" t="s">
        <v>15540</v>
      </c>
      <c r="F4786" t="s">
        <v>15550</v>
      </c>
      <c r="G4786" t="s">
        <v>18336</v>
      </c>
      <c r="H4786" s="1">
        <v>45120.907777777778</v>
      </c>
      <c r="I4786" t="s">
        <v>15542</v>
      </c>
      <c r="J4786" s="1">
        <v>45120.907777777778</v>
      </c>
      <c r="K4786" t="s">
        <v>15542</v>
      </c>
    </row>
    <row r="4787" spans="1:11">
      <c r="A4787">
        <v>82731</v>
      </c>
      <c r="B4787" t="s">
        <v>21316</v>
      </c>
      <c r="C4787">
        <v>50321000</v>
      </c>
      <c r="D4787" t="s">
        <v>15534</v>
      </c>
      <c r="E4787" t="s">
        <v>15586</v>
      </c>
      <c r="F4787" t="s">
        <v>15536</v>
      </c>
      <c r="G4787" t="s">
        <v>21317</v>
      </c>
      <c r="H4787" s="1">
        <v>45120.908715277779</v>
      </c>
      <c r="I4787" t="s">
        <v>16565</v>
      </c>
      <c r="J4787" s="1">
        <v>45120.908715277779</v>
      </c>
      <c r="K4787" t="s">
        <v>16565</v>
      </c>
    </row>
    <row r="4788" spans="1:11">
      <c r="A4788">
        <v>43005</v>
      </c>
      <c r="B4788" t="s">
        <v>251</v>
      </c>
      <c r="C4788">
        <v>51230000</v>
      </c>
      <c r="D4788" t="s">
        <v>15534</v>
      </c>
      <c r="E4788" t="s">
        <v>15554</v>
      </c>
      <c r="F4788" t="s">
        <v>15536</v>
      </c>
      <c r="G4788" t="s">
        <v>18380</v>
      </c>
      <c r="H4788" s="1">
        <v>45120.910046296296</v>
      </c>
      <c r="I4788" t="s">
        <v>16665</v>
      </c>
      <c r="J4788" s="1">
        <v>45120.910046296296</v>
      </c>
      <c r="K4788" t="s">
        <v>16665</v>
      </c>
    </row>
    <row r="4789" spans="1:11">
      <c r="A4789">
        <v>2507</v>
      </c>
      <c r="B4789" t="s">
        <v>3158</v>
      </c>
      <c r="C4789">
        <v>50320000</v>
      </c>
      <c r="D4789" t="s">
        <v>15534</v>
      </c>
      <c r="E4789" t="s">
        <v>15554</v>
      </c>
      <c r="F4789" t="s">
        <v>15550</v>
      </c>
      <c r="G4789" t="s">
        <v>21318</v>
      </c>
      <c r="H4789" s="1">
        <v>45120.910069444442</v>
      </c>
      <c r="I4789" t="s">
        <v>17688</v>
      </c>
      <c r="J4789" s="1">
        <v>45121.96297453704</v>
      </c>
      <c r="K4789" t="s">
        <v>17688</v>
      </c>
    </row>
    <row r="4790" spans="1:11">
      <c r="A4790">
        <v>9041</v>
      </c>
      <c r="B4790" t="s">
        <v>16867</v>
      </c>
      <c r="C4790">
        <v>57300010</v>
      </c>
      <c r="D4790" t="s">
        <v>15534</v>
      </c>
      <c r="E4790" t="s">
        <v>15535</v>
      </c>
      <c r="F4790" t="s">
        <v>15536</v>
      </c>
      <c r="G4790" t="s">
        <v>21319</v>
      </c>
      <c r="H4790" s="1">
        <v>45120.910532407404</v>
      </c>
      <c r="I4790" t="s">
        <v>16833</v>
      </c>
      <c r="J4790" s="1">
        <v>45120.910532407404</v>
      </c>
      <c r="K4790" t="s">
        <v>16833</v>
      </c>
    </row>
    <row r="4791" spans="1:11">
      <c r="A4791">
        <v>11731</v>
      </c>
      <c r="B4791" t="s">
        <v>18389</v>
      </c>
      <c r="C4791">
        <v>50105000</v>
      </c>
      <c r="D4791" t="s">
        <v>15534</v>
      </c>
      <c r="E4791" t="s">
        <v>15540</v>
      </c>
      <c r="F4791" t="s">
        <v>15550</v>
      </c>
      <c r="G4791" t="s">
        <v>21320</v>
      </c>
      <c r="H4791" s="1">
        <v>45120.910798611112</v>
      </c>
      <c r="I4791" t="s">
        <v>16565</v>
      </c>
      <c r="J4791" s="1">
        <v>45120.910798611112</v>
      </c>
      <c r="K4791" t="s">
        <v>16565</v>
      </c>
    </row>
    <row r="4792" spans="1:11">
      <c r="A4792">
        <v>21546</v>
      </c>
      <c r="B4792" t="s">
        <v>20098</v>
      </c>
      <c r="C4792">
        <v>56200060</v>
      </c>
      <c r="D4792" t="s">
        <v>15534</v>
      </c>
      <c r="E4792" t="s">
        <v>15554</v>
      </c>
      <c r="F4792" t="s">
        <v>15550</v>
      </c>
      <c r="G4792" t="s">
        <v>21321</v>
      </c>
      <c r="H4792" s="1">
        <v>45120.912106481483</v>
      </c>
      <c r="I4792" t="s">
        <v>16204</v>
      </c>
      <c r="J4792" s="1">
        <v>45120.912106481483</v>
      </c>
      <c r="K4792" t="s">
        <v>16204</v>
      </c>
    </row>
    <row r="4793" spans="1:11">
      <c r="A4793">
        <v>8499</v>
      </c>
      <c r="B4793" t="s">
        <v>17505</v>
      </c>
      <c r="C4793">
        <v>50905006</v>
      </c>
      <c r="D4793" t="s">
        <v>15534</v>
      </c>
      <c r="E4793" t="s">
        <v>15586</v>
      </c>
      <c r="F4793" t="s">
        <v>15550</v>
      </c>
      <c r="G4793" t="s">
        <v>21322</v>
      </c>
      <c r="H4793" s="1">
        <v>45120.912222222221</v>
      </c>
      <c r="I4793" t="s">
        <v>16560</v>
      </c>
      <c r="J4793" s="1">
        <v>45120.912222222221</v>
      </c>
      <c r="K4793" t="s">
        <v>16560</v>
      </c>
    </row>
    <row r="4794" spans="1:11">
      <c r="A4794">
        <v>82731</v>
      </c>
      <c r="B4794" t="s">
        <v>21316</v>
      </c>
      <c r="C4794">
        <v>50905000</v>
      </c>
      <c r="D4794" t="s">
        <v>15534</v>
      </c>
      <c r="E4794" t="s">
        <v>15540</v>
      </c>
      <c r="F4794" t="s">
        <v>15550</v>
      </c>
      <c r="G4794" t="s">
        <v>21323</v>
      </c>
      <c r="H4794" s="1">
        <v>45120.913877314815</v>
      </c>
      <c r="I4794" t="s">
        <v>16565</v>
      </c>
      <c r="J4794" s="1">
        <v>45120.913877314815</v>
      </c>
      <c r="K4794" t="s">
        <v>16565</v>
      </c>
    </row>
    <row r="4795" spans="1:11">
      <c r="A4795">
        <v>2911</v>
      </c>
      <c r="B4795" t="s">
        <v>3160</v>
      </c>
      <c r="C4795">
        <v>50310000</v>
      </c>
      <c r="D4795" t="s">
        <v>15534</v>
      </c>
      <c r="E4795" t="s">
        <v>15544</v>
      </c>
      <c r="F4795" t="s">
        <v>15550</v>
      </c>
      <c r="G4795" t="s">
        <v>21324</v>
      </c>
      <c r="H4795" s="1">
        <v>45120.914699074077</v>
      </c>
      <c r="I4795" t="s">
        <v>17688</v>
      </c>
      <c r="J4795" s="1">
        <v>45121.954004629632</v>
      </c>
      <c r="K4795" t="s">
        <v>17688</v>
      </c>
    </row>
    <row r="4796" spans="1:11">
      <c r="A4796">
        <v>2911</v>
      </c>
      <c r="B4796" t="s">
        <v>3160</v>
      </c>
      <c r="C4796">
        <v>50320000</v>
      </c>
      <c r="D4796" t="s">
        <v>15534</v>
      </c>
      <c r="E4796" t="s">
        <v>15554</v>
      </c>
      <c r="F4796" t="s">
        <v>15550</v>
      </c>
      <c r="G4796" t="s">
        <v>21325</v>
      </c>
      <c r="H4796" s="1">
        <v>45120.914930555555</v>
      </c>
      <c r="I4796" t="s">
        <v>17688</v>
      </c>
      <c r="J4796" s="1">
        <v>45121.960960648146</v>
      </c>
      <c r="K4796" t="s">
        <v>17688</v>
      </c>
    </row>
    <row r="4797" spans="1:11">
      <c r="A4797">
        <v>2911</v>
      </c>
      <c r="B4797" t="s">
        <v>3160</v>
      </c>
      <c r="C4797">
        <v>50619000</v>
      </c>
      <c r="D4797" t="s">
        <v>15534</v>
      </c>
      <c r="E4797" t="s">
        <v>15544</v>
      </c>
      <c r="F4797" t="s">
        <v>15550</v>
      </c>
      <c r="G4797" t="s">
        <v>21326</v>
      </c>
      <c r="H4797" s="1">
        <v>45120.916168981479</v>
      </c>
      <c r="I4797" t="s">
        <v>17688</v>
      </c>
      <c r="J4797" s="1">
        <v>45121.962326388886</v>
      </c>
      <c r="K4797" t="s">
        <v>17688</v>
      </c>
    </row>
    <row r="4798" spans="1:11">
      <c r="A4798">
        <v>9033</v>
      </c>
      <c r="B4798" t="s">
        <v>20227</v>
      </c>
      <c r="C4798">
        <v>58425000</v>
      </c>
      <c r="D4798" t="s">
        <v>15534</v>
      </c>
      <c r="E4798" t="s">
        <v>15544</v>
      </c>
      <c r="F4798" t="s">
        <v>15550</v>
      </c>
      <c r="G4798" t="s">
        <v>21327</v>
      </c>
      <c r="H4798" s="1">
        <v>45120.919131944444</v>
      </c>
      <c r="I4798" t="s">
        <v>16833</v>
      </c>
      <c r="J4798" s="1">
        <v>45120.919131944444</v>
      </c>
      <c r="K4798" t="s">
        <v>16833</v>
      </c>
    </row>
    <row r="4799" spans="1:11">
      <c r="A4799">
        <v>11277</v>
      </c>
      <c r="B4799" t="s">
        <v>20212</v>
      </c>
      <c r="C4799">
        <v>50905006</v>
      </c>
      <c r="D4799" t="s">
        <v>15534</v>
      </c>
      <c r="E4799" t="s">
        <v>15554</v>
      </c>
      <c r="F4799" t="s">
        <v>15550</v>
      </c>
      <c r="G4799" t="s">
        <v>21328</v>
      </c>
      <c r="H4799" s="1">
        <v>45120.923726851855</v>
      </c>
      <c r="I4799" t="s">
        <v>18301</v>
      </c>
      <c r="J4799" s="1">
        <v>45120.923726851855</v>
      </c>
      <c r="K4799" t="s">
        <v>18301</v>
      </c>
    </row>
    <row r="4800" spans="1:11">
      <c r="A4800">
        <v>11277</v>
      </c>
      <c r="B4800" t="s">
        <v>20212</v>
      </c>
      <c r="C4800">
        <v>51220000</v>
      </c>
      <c r="D4800" t="s">
        <v>15534</v>
      </c>
      <c r="E4800" t="s">
        <v>15554</v>
      </c>
      <c r="F4800" t="s">
        <v>15550</v>
      </c>
      <c r="G4800" t="s">
        <v>21329</v>
      </c>
      <c r="H4800" s="1">
        <v>45120.925150462965</v>
      </c>
      <c r="I4800" t="s">
        <v>18301</v>
      </c>
      <c r="J4800" s="1">
        <v>45120.925150462965</v>
      </c>
      <c r="K4800" t="s">
        <v>18301</v>
      </c>
    </row>
    <row r="4801" spans="1:11">
      <c r="A4801">
        <v>126246</v>
      </c>
      <c r="B4801" t="s">
        <v>15844</v>
      </c>
      <c r="C4801">
        <v>51230000</v>
      </c>
      <c r="D4801" t="s">
        <v>15534</v>
      </c>
      <c r="E4801" t="s">
        <v>15554</v>
      </c>
      <c r="F4801" t="s">
        <v>15550</v>
      </c>
      <c r="G4801" t="s">
        <v>21330</v>
      </c>
      <c r="H4801" s="1">
        <v>45120.925312500003</v>
      </c>
      <c r="I4801" t="s">
        <v>15846</v>
      </c>
      <c r="J4801" s="1">
        <v>45123.668495370373</v>
      </c>
      <c r="K4801" t="s">
        <v>15846</v>
      </c>
    </row>
    <row r="4802" spans="1:11">
      <c r="A4802">
        <v>126225</v>
      </c>
      <c r="B4802" t="s">
        <v>16810</v>
      </c>
      <c r="C4802">
        <v>50905006</v>
      </c>
      <c r="D4802" t="s">
        <v>15534</v>
      </c>
      <c r="E4802" t="s">
        <v>15544</v>
      </c>
      <c r="F4802" t="s">
        <v>15550</v>
      </c>
      <c r="G4802" t="s">
        <v>21331</v>
      </c>
      <c r="H4802" s="1">
        <v>45120.929942129631</v>
      </c>
      <c r="I4802" t="s">
        <v>17015</v>
      </c>
      <c r="J4802" s="1">
        <v>45120.929942129631</v>
      </c>
      <c r="K4802" t="s">
        <v>17015</v>
      </c>
    </row>
    <row r="4803" spans="1:11">
      <c r="A4803">
        <v>21542</v>
      </c>
      <c r="B4803" t="s">
        <v>18410</v>
      </c>
      <c r="C4803">
        <v>57700010</v>
      </c>
      <c r="D4803" t="s">
        <v>15534</v>
      </c>
      <c r="E4803" t="s">
        <v>15576</v>
      </c>
      <c r="F4803" t="s">
        <v>15550</v>
      </c>
      <c r="G4803" t="s">
        <v>21332</v>
      </c>
      <c r="H4803" s="1">
        <v>45120.929976851854</v>
      </c>
      <c r="I4803" t="s">
        <v>16204</v>
      </c>
      <c r="J4803" s="1">
        <v>45120.929976851854</v>
      </c>
      <c r="K4803" t="s">
        <v>16204</v>
      </c>
    </row>
    <row r="4804" spans="1:11">
      <c r="A4804">
        <v>126121</v>
      </c>
      <c r="B4804" t="s">
        <v>18434</v>
      </c>
      <c r="C4804">
        <v>50321000</v>
      </c>
      <c r="D4804" t="s">
        <v>15534</v>
      </c>
      <c r="E4804" t="s">
        <v>15544</v>
      </c>
      <c r="F4804" t="s">
        <v>15550</v>
      </c>
      <c r="G4804" t="s">
        <v>21333</v>
      </c>
      <c r="H4804" s="1">
        <v>45120.930439814816</v>
      </c>
      <c r="I4804" t="s">
        <v>17644</v>
      </c>
      <c r="J4804" s="1">
        <v>45120.930439814816</v>
      </c>
      <c r="K4804" t="s">
        <v>17644</v>
      </c>
    </row>
    <row r="4805" spans="1:11">
      <c r="A4805">
        <v>11045</v>
      </c>
      <c r="B4805" t="s">
        <v>18417</v>
      </c>
      <c r="C4805">
        <v>50905010</v>
      </c>
      <c r="D4805" t="s">
        <v>15534</v>
      </c>
      <c r="E4805" t="s">
        <v>15586</v>
      </c>
      <c r="F4805" t="s">
        <v>15536</v>
      </c>
      <c r="G4805" t="s">
        <v>21334</v>
      </c>
      <c r="H4805" s="1">
        <v>45120.931284722225</v>
      </c>
      <c r="I4805" t="s">
        <v>16560</v>
      </c>
      <c r="J4805" s="1">
        <v>45120.93409722222</v>
      </c>
      <c r="K4805" t="s">
        <v>16560</v>
      </c>
    </row>
    <row r="4806" spans="1:11">
      <c r="A4806">
        <v>21512</v>
      </c>
      <c r="B4806" t="s">
        <v>20719</v>
      </c>
      <c r="C4806">
        <v>50305028</v>
      </c>
      <c r="D4806" t="s">
        <v>15534</v>
      </c>
      <c r="E4806" t="s">
        <v>15554</v>
      </c>
      <c r="F4806" t="s">
        <v>15536</v>
      </c>
      <c r="G4806" t="s">
        <v>21335</v>
      </c>
      <c r="H4806" s="1">
        <v>45120.933761574073</v>
      </c>
      <c r="I4806" t="s">
        <v>16936</v>
      </c>
      <c r="J4806" s="1">
        <v>45120.933761574073</v>
      </c>
      <c r="K4806" t="s">
        <v>16936</v>
      </c>
    </row>
    <row r="4807" spans="1:11">
      <c r="A4807">
        <v>126036</v>
      </c>
      <c r="B4807" t="s">
        <v>19472</v>
      </c>
      <c r="C4807">
        <v>51210000</v>
      </c>
      <c r="D4807" t="s">
        <v>15534</v>
      </c>
      <c r="E4807" t="s">
        <v>15535</v>
      </c>
      <c r="F4807" t="s">
        <v>15536</v>
      </c>
      <c r="G4807" t="s">
        <v>21336</v>
      </c>
      <c r="H4807" s="1">
        <v>45120.935347222221</v>
      </c>
      <c r="I4807" t="s">
        <v>17784</v>
      </c>
      <c r="J4807" s="1">
        <v>45120.935347222221</v>
      </c>
      <c r="K4807" t="s">
        <v>17784</v>
      </c>
    </row>
    <row r="4808" spans="1:11">
      <c r="A4808">
        <v>11736</v>
      </c>
      <c r="B4808" t="s">
        <v>18429</v>
      </c>
      <c r="C4808">
        <v>50305028</v>
      </c>
      <c r="D4808" t="s">
        <v>15534</v>
      </c>
      <c r="E4808" t="s">
        <v>15544</v>
      </c>
      <c r="F4808" t="s">
        <v>15536</v>
      </c>
      <c r="G4808" t="s">
        <v>21337</v>
      </c>
      <c r="H4808" s="1">
        <v>45120.937638888892</v>
      </c>
      <c r="I4808" t="s">
        <v>18222</v>
      </c>
      <c r="J4808" s="1">
        <v>45120.953055555554</v>
      </c>
      <c r="K4808" t="s">
        <v>18222</v>
      </c>
    </row>
    <row r="4809" spans="1:11">
      <c r="A4809">
        <v>21558</v>
      </c>
      <c r="B4809" t="s">
        <v>18179</v>
      </c>
      <c r="C4809">
        <v>50365000</v>
      </c>
      <c r="D4809" t="s">
        <v>15534</v>
      </c>
      <c r="E4809" t="s">
        <v>15687</v>
      </c>
      <c r="F4809" t="s">
        <v>15550</v>
      </c>
      <c r="G4809" t="s">
        <v>21338</v>
      </c>
      <c r="H4809" s="1">
        <v>45120.938993055555</v>
      </c>
      <c r="I4809" t="s">
        <v>16204</v>
      </c>
      <c r="J4809" s="1">
        <v>45120.938993055555</v>
      </c>
      <c r="K4809" t="s">
        <v>16204</v>
      </c>
    </row>
    <row r="4810" spans="1:11">
      <c r="A4810">
        <v>111565</v>
      </c>
      <c r="B4810" t="s">
        <v>20269</v>
      </c>
      <c r="C4810">
        <v>50365000</v>
      </c>
      <c r="D4810" t="s">
        <v>15534</v>
      </c>
      <c r="E4810" t="s">
        <v>15535</v>
      </c>
      <c r="F4810" t="s">
        <v>15536</v>
      </c>
      <c r="G4810" t="s">
        <v>21339</v>
      </c>
      <c r="H4810" s="1">
        <v>45120.954340277778</v>
      </c>
      <c r="I4810" t="s">
        <v>18371</v>
      </c>
      <c r="J4810" s="1">
        <v>45120.954340277778</v>
      </c>
      <c r="K4810" t="s">
        <v>18371</v>
      </c>
    </row>
    <row r="4811" spans="1:11">
      <c r="A4811">
        <v>11729</v>
      </c>
      <c r="B4811" t="s">
        <v>18443</v>
      </c>
      <c r="C4811">
        <v>50905010</v>
      </c>
      <c r="D4811" t="s">
        <v>15534</v>
      </c>
      <c r="E4811" t="s">
        <v>15544</v>
      </c>
      <c r="F4811" t="s">
        <v>15550</v>
      </c>
      <c r="G4811" t="s">
        <v>21340</v>
      </c>
      <c r="H4811" s="1">
        <v>45120.954976851855</v>
      </c>
      <c r="I4811" t="s">
        <v>18222</v>
      </c>
      <c r="J4811" s="1">
        <v>45120.954976851855</v>
      </c>
      <c r="K4811" t="s">
        <v>18222</v>
      </c>
    </row>
    <row r="4812" spans="1:11">
      <c r="A4812">
        <v>11729</v>
      </c>
      <c r="B4812" t="s">
        <v>18443</v>
      </c>
      <c r="C4812">
        <v>50355035</v>
      </c>
      <c r="D4812" t="s">
        <v>15534</v>
      </c>
      <c r="E4812" t="s">
        <v>15544</v>
      </c>
      <c r="F4812" t="s">
        <v>15550</v>
      </c>
      <c r="G4812" t="s">
        <v>21341</v>
      </c>
      <c r="H4812" s="1">
        <v>45120.955312500002</v>
      </c>
      <c r="I4812" t="s">
        <v>18222</v>
      </c>
      <c r="J4812" s="1">
        <v>45120.955312500002</v>
      </c>
      <c r="K4812" t="s">
        <v>18222</v>
      </c>
    </row>
    <row r="4813" spans="1:11">
      <c r="A4813">
        <v>82742</v>
      </c>
      <c r="B4813" t="s">
        <v>21342</v>
      </c>
      <c r="C4813">
        <v>50355000</v>
      </c>
      <c r="D4813" t="s">
        <v>15534</v>
      </c>
      <c r="E4813" t="s">
        <v>15586</v>
      </c>
      <c r="F4813" t="s">
        <v>15550</v>
      </c>
      <c r="G4813" t="s">
        <v>21343</v>
      </c>
      <c r="H4813" s="1">
        <v>45120.95621527778</v>
      </c>
      <c r="I4813" t="s">
        <v>18156</v>
      </c>
      <c r="J4813" s="1">
        <v>45120.95621527778</v>
      </c>
      <c r="K4813" t="s">
        <v>18156</v>
      </c>
    </row>
    <row r="4814" spans="1:11">
      <c r="A4814">
        <v>82742</v>
      </c>
      <c r="B4814" t="s">
        <v>21342</v>
      </c>
      <c r="C4814">
        <v>50905006</v>
      </c>
      <c r="D4814" t="s">
        <v>15534</v>
      </c>
      <c r="E4814" t="s">
        <v>15544</v>
      </c>
      <c r="F4814" t="s">
        <v>15536</v>
      </c>
      <c r="G4814" t="s">
        <v>21344</v>
      </c>
      <c r="H4814" s="1">
        <v>45120.956724537034</v>
      </c>
      <c r="I4814" t="s">
        <v>18156</v>
      </c>
      <c r="J4814" s="1">
        <v>45120.956724537034</v>
      </c>
      <c r="K4814" t="s">
        <v>18156</v>
      </c>
    </row>
    <row r="4815" spans="1:11">
      <c r="A4815">
        <v>20490</v>
      </c>
      <c r="B4815" t="s">
        <v>8090</v>
      </c>
      <c r="C4815">
        <v>50515000</v>
      </c>
      <c r="D4815" t="s">
        <v>15534</v>
      </c>
      <c r="E4815" t="s">
        <v>15586</v>
      </c>
      <c r="F4815" t="s">
        <v>15536</v>
      </c>
      <c r="G4815" t="s">
        <v>21345</v>
      </c>
      <c r="H4815" s="1">
        <v>45120.958611111113</v>
      </c>
      <c r="I4815" t="s">
        <v>18222</v>
      </c>
      <c r="J4815" s="1">
        <v>45120.969675925924</v>
      </c>
      <c r="K4815" t="s">
        <v>18222</v>
      </c>
    </row>
    <row r="4816" spans="1:11">
      <c r="A4816">
        <v>111565</v>
      </c>
      <c r="B4816" t="s">
        <v>20269</v>
      </c>
      <c r="C4816">
        <v>51210000</v>
      </c>
      <c r="D4816" t="s">
        <v>15534</v>
      </c>
      <c r="E4816" t="s">
        <v>15586</v>
      </c>
      <c r="F4816" t="s">
        <v>15536</v>
      </c>
      <c r="G4816" t="s">
        <v>21346</v>
      </c>
      <c r="H4816" s="1">
        <v>45120.959085648145</v>
      </c>
      <c r="I4816" t="s">
        <v>18371</v>
      </c>
      <c r="J4816" s="1">
        <v>45120.959085648145</v>
      </c>
      <c r="K4816" t="s">
        <v>18371</v>
      </c>
    </row>
    <row r="4817" spans="1:11">
      <c r="A4817">
        <v>9110</v>
      </c>
      <c r="B4817" t="s">
        <v>21347</v>
      </c>
      <c r="C4817">
        <v>50310000</v>
      </c>
      <c r="D4817" t="s">
        <v>15534</v>
      </c>
      <c r="E4817" t="s">
        <v>15544</v>
      </c>
      <c r="F4817" t="s">
        <v>15550</v>
      </c>
      <c r="G4817" t="s">
        <v>21348</v>
      </c>
      <c r="H4817" s="1">
        <v>45120.959328703706</v>
      </c>
      <c r="I4817" t="s">
        <v>18156</v>
      </c>
      <c r="J4817" s="1">
        <v>45120.959328703706</v>
      </c>
      <c r="K4817" t="s">
        <v>18156</v>
      </c>
    </row>
    <row r="4818" spans="1:11">
      <c r="A4818">
        <v>20638</v>
      </c>
      <c r="B4818" t="s">
        <v>18445</v>
      </c>
      <c r="C4818">
        <v>51220000</v>
      </c>
      <c r="D4818" t="s">
        <v>15534</v>
      </c>
      <c r="E4818" t="s">
        <v>15586</v>
      </c>
      <c r="F4818" t="s">
        <v>15550</v>
      </c>
      <c r="G4818" t="s">
        <v>21349</v>
      </c>
      <c r="H4818" s="1">
        <v>45120.959560185183</v>
      </c>
      <c r="I4818" t="s">
        <v>18371</v>
      </c>
      <c r="J4818" s="1">
        <v>45121.094618055555</v>
      </c>
      <c r="K4818" t="s">
        <v>18371</v>
      </c>
    </row>
    <row r="4819" spans="1:11">
      <c r="A4819">
        <v>20490</v>
      </c>
      <c r="B4819" t="s">
        <v>8090</v>
      </c>
      <c r="C4819">
        <v>50905006</v>
      </c>
      <c r="D4819" t="s">
        <v>15534</v>
      </c>
      <c r="E4819" t="s">
        <v>15554</v>
      </c>
      <c r="F4819" t="s">
        <v>15536</v>
      </c>
      <c r="G4819" t="s">
        <v>21350</v>
      </c>
      <c r="H4819" s="1">
        <v>45120.968321759261</v>
      </c>
      <c r="I4819" t="s">
        <v>18222</v>
      </c>
      <c r="J4819" s="1">
        <v>45120.968321759261</v>
      </c>
      <c r="K4819" t="s">
        <v>18222</v>
      </c>
    </row>
    <row r="4820" spans="1:11">
      <c r="A4820">
        <v>20491</v>
      </c>
      <c r="B4820" t="s">
        <v>8091</v>
      </c>
      <c r="C4820">
        <v>50915000</v>
      </c>
      <c r="D4820" t="s">
        <v>15534</v>
      </c>
      <c r="E4820" t="s">
        <v>15540</v>
      </c>
      <c r="F4820" t="s">
        <v>15550</v>
      </c>
      <c r="G4820" t="s">
        <v>21351</v>
      </c>
      <c r="H4820" s="1">
        <v>45120.968865740739</v>
      </c>
      <c r="I4820" t="s">
        <v>18222</v>
      </c>
      <c r="J4820" s="1">
        <v>45120.968865740739</v>
      </c>
      <c r="K4820" t="s">
        <v>18222</v>
      </c>
    </row>
    <row r="4821" spans="1:11">
      <c r="A4821">
        <v>20491</v>
      </c>
      <c r="B4821" t="s">
        <v>8091</v>
      </c>
      <c r="C4821">
        <v>50905006</v>
      </c>
      <c r="D4821" t="s">
        <v>15534</v>
      </c>
      <c r="E4821" t="s">
        <v>15586</v>
      </c>
      <c r="F4821" t="s">
        <v>15536</v>
      </c>
      <c r="H4821" s="1">
        <v>45120.970601851855</v>
      </c>
      <c r="I4821" t="s">
        <v>18222</v>
      </c>
      <c r="J4821" s="1">
        <v>45120.970601851855</v>
      </c>
      <c r="K4821" t="s">
        <v>18222</v>
      </c>
    </row>
    <row r="4822" spans="1:11">
      <c r="A4822">
        <v>9036</v>
      </c>
      <c r="B4822" t="s">
        <v>19349</v>
      </c>
      <c r="C4822">
        <v>50321000</v>
      </c>
      <c r="D4822" t="s">
        <v>15534</v>
      </c>
      <c r="E4822" t="s">
        <v>15544</v>
      </c>
      <c r="F4822" t="s">
        <v>15550</v>
      </c>
      <c r="G4822" t="s">
        <v>21352</v>
      </c>
      <c r="H4822" s="1">
        <v>45120.975856481484</v>
      </c>
      <c r="I4822" t="s">
        <v>16833</v>
      </c>
      <c r="J4822" s="1">
        <v>45120.975856481484</v>
      </c>
      <c r="K4822" t="s">
        <v>16833</v>
      </c>
    </row>
    <row r="4823" spans="1:11">
      <c r="A4823">
        <v>20492</v>
      </c>
      <c r="B4823" t="s">
        <v>215</v>
      </c>
      <c r="C4823">
        <v>50515000</v>
      </c>
      <c r="D4823" t="s">
        <v>15534</v>
      </c>
      <c r="E4823" t="s">
        <v>15554</v>
      </c>
      <c r="F4823" t="s">
        <v>15536</v>
      </c>
      <c r="G4823" t="s">
        <v>21345</v>
      </c>
      <c r="H4823" s="1">
        <v>45120.975972222222</v>
      </c>
      <c r="I4823" t="s">
        <v>18222</v>
      </c>
      <c r="J4823" s="1">
        <v>45120.975972222222</v>
      </c>
      <c r="K4823" t="s">
        <v>18222</v>
      </c>
    </row>
    <row r="4824" spans="1:11">
      <c r="A4824">
        <v>11429</v>
      </c>
      <c r="B4824" t="s">
        <v>21353</v>
      </c>
      <c r="C4824">
        <v>50905006</v>
      </c>
      <c r="D4824" t="s">
        <v>15534</v>
      </c>
      <c r="E4824" t="s">
        <v>15554</v>
      </c>
      <c r="F4824" t="s">
        <v>15536</v>
      </c>
      <c r="G4824" t="s">
        <v>21354</v>
      </c>
      <c r="H4824" s="1">
        <v>45120.975995370369</v>
      </c>
      <c r="I4824" t="s">
        <v>17974</v>
      </c>
      <c r="J4824" s="1">
        <v>45120.975995370369</v>
      </c>
      <c r="K4824" t="s">
        <v>17974</v>
      </c>
    </row>
    <row r="4825" spans="1:11">
      <c r="A4825">
        <v>20492</v>
      </c>
      <c r="B4825" t="s">
        <v>215</v>
      </c>
      <c r="C4825">
        <v>50905006</v>
      </c>
      <c r="D4825" t="s">
        <v>15534</v>
      </c>
      <c r="E4825" t="s">
        <v>15544</v>
      </c>
      <c r="F4825" t="s">
        <v>15536</v>
      </c>
      <c r="H4825" s="1">
        <v>45120.976689814815</v>
      </c>
      <c r="I4825" t="s">
        <v>18222</v>
      </c>
      <c r="J4825" s="1">
        <v>45120.976689814815</v>
      </c>
      <c r="K4825" t="s">
        <v>18222</v>
      </c>
    </row>
    <row r="4826" spans="1:11">
      <c r="A4826">
        <v>20335</v>
      </c>
      <c r="B4826" t="s">
        <v>18470</v>
      </c>
      <c r="C4826">
        <v>50905006</v>
      </c>
      <c r="D4826" t="s">
        <v>15534</v>
      </c>
      <c r="E4826" t="s">
        <v>15554</v>
      </c>
      <c r="F4826" t="s">
        <v>15550</v>
      </c>
      <c r="G4826" t="s">
        <v>21355</v>
      </c>
      <c r="H4826" s="1">
        <v>45120.977037037039</v>
      </c>
      <c r="I4826" t="s">
        <v>17688</v>
      </c>
      <c r="J4826" s="1">
        <v>45120.977152777778</v>
      </c>
      <c r="K4826" t="s">
        <v>17688</v>
      </c>
    </row>
    <row r="4827" spans="1:11">
      <c r="A4827">
        <v>20494</v>
      </c>
      <c r="B4827" t="s">
        <v>18473</v>
      </c>
      <c r="C4827">
        <v>50905000</v>
      </c>
      <c r="D4827" t="s">
        <v>15534</v>
      </c>
      <c r="E4827" t="s">
        <v>15540</v>
      </c>
      <c r="F4827" t="s">
        <v>15550</v>
      </c>
      <c r="G4827" t="s">
        <v>20302</v>
      </c>
      <c r="H4827" s="1">
        <v>45120.977303240739</v>
      </c>
      <c r="I4827" t="s">
        <v>18222</v>
      </c>
      <c r="J4827" s="1">
        <v>45120.977303240739</v>
      </c>
      <c r="K4827" t="s">
        <v>18222</v>
      </c>
    </row>
    <row r="4828" spans="1:11">
      <c r="A4828">
        <v>20489</v>
      </c>
      <c r="B4828" t="s">
        <v>18478</v>
      </c>
      <c r="C4828">
        <v>50905000</v>
      </c>
      <c r="D4828" t="s">
        <v>15534</v>
      </c>
      <c r="E4828" t="s">
        <v>15540</v>
      </c>
      <c r="F4828" t="s">
        <v>15550</v>
      </c>
      <c r="G4828" t="s">
        <v>20302</v>
      </c>
      <c r="H4828" s="1">
        <v>45120.979537037034</v>
      </c>
      <c r="I4828" t="s">
        <v>18222</v>
      </c>
      <c r="J4828" s="1">
        <v>45120.979537037034</v>
      </c>
      <c r="K4828" t="s">
        <v>18222</v>
      </c>
    </row>
    <row r="4829" spans="1:11">
      <c r="A4829">
        <v>20489</v>
      </c>
      <c r="B4829" t="s">
        <v>18478</v>
      </c>
      <c r="C4829">
        <v>50321000</v>
      </c>
      <c r="D4829" t="s">
        <v>15534</v>
      </c>
      <c r="E4829" t="s">
        <v>15544</v>
      </c>
      <c r="F4829" t="s">
        <v>15536</v>
      </c>
      <c r="G4829" t="s">
        <v>21356</v>
      </c>
      <c r="H4829" s="1">
        <v>45120.980196759258</v>
      </c>
      <c r="I4829" t="s">
        <v>18222</v>
      </c>
      <c r="J4829" s="1">
        <v>45120.980196759258</v>
      </c>
      <c r="K4829" t="s">
        <v>18222</v>
      </c>
    </row>
    <row r="4830" spans="1:11">
      <c r="A4830">
        <v>4613</v>
      </c>
      <c r="B4830" t="s">
        <v>21357</v>
      </c>
      <c r="C4830">
        <v>50310000</v>
      </c>
      <c r="D4830" t="s">
        <v>15534</v>
      </c>
      <c r="E4830" t="s">
        <v>15544</v>
      </c>
      <c r="F4830" t="s">
        <v>15550</v>
      </c>
      <c r="G4830" t="s">
        <v>21358</v>
      </c>
      <c r="H4830" s="1">
        <v>45120.980208333334</v>
      </c>
      <c r="I4830" t="s">
        <v>16833</v>
      </c>
      <c r="J4830" s="1">
        <v>45120.980208333334</v>
      </c>
      <c r="K4830" t="s">
        <v>16833</v>
      </c>
    </row>
    <row r="4831" spans="1:11">
      <c r="A4831">
        <v>8649</v>
      </c>
      <c r="B4831" t="s">
        <v>21359</v>
      </c>
      <c r="C4831">
        <v>50305025</v>
      </c>
      <c r="D4831" t="s">
        <v>15534</v>
      </c>
      <c r="E4831" t="s">
        <v>15544</v>
      </c>
      <c r="F4831" t="s">
        <v>15550</v>
      </c>
      <c r="G4831" t="s">
        <v>21360</v>
      </c>
      <c r="H4831" s="1">
        <v>45120.983310185184</v>
      </c>
      <c r="I4831" t="s">
        <v>18146</v>
      </c>
      <c r="J4831" s="1">
        <v>45120.983310185184</v>
      </c>
      <c r="K4831" t="s">
        <v>18146</v>
      </c>
    </row>
    <row r="4832" spans="1:11">
      <c r="A4832">
        <v>43012</v>
      </c>
      <c r="B4832" t="s">
        <v>239</v>
      </c>
      <c r="C4832">
        <v>50230000</v>
      </c>
      <c r="D4832" t="s">
        <v>15534</v>
      </c>
      <c r="E4832" t="s">
        <v>15586</v>
      </c>
      <c r="F4832" t="s">
        <v>15536</v>
      </c>
      <c r="G4832" t="s">
        <v>21361</v>
      </c>
      <c r="H4832" s="1">
        <v>45120.984826388885</v>
      </c>
      <c r="I4832" t="s">
        <v>16665</v>
      </c>
      <c r="J4832" s="1">
        <v>45120.984826388885</v>
      </c>
      <c r="K4832" t="s">
        <v>16665</v>
      </c>
    </row>
    <row r="4833" spans="1:11">
      <c r="A4833">
        <v>4613</v>
      </c>
      <c r="B4833" t="s">
        <v>21357</v>
      </c>
      <c r="C4833">
        <v>50905006</v>
      </c>
      <c r="D4833" t="s">
        <v>15534</v>
      </c>
      <c r="E4833" t="s">
        <v>15586</v>
      </c>
      <c r="F4833" t="s">
        <v>15536</v>
      </c>
      <c r="G4833" t="s">
        <v>18595</v>
      </c>
      <c r="H4833" s="1">
        <v>45120.985162037039</v>
      </c>
      <c r="I4833" t="s">
        <v>16833</v>
      </c>
      <c r="J4833" s="1">
        <v>45121.847650462965</v>
      </c>
      <c r="K4833" t="s">
        <v>16833</v>
      </c>
    </row>
    <row r="4834" spans="1:11">
      <c r="A4834">
        <v>43005</v>
      </c>
      <c r="B4834" t="s">
        <v>251</v>
      </c>
      <c r="C4834">
        <v>50230000</v>
      </c>
      <c r="D4834" t="s">
        <v>15534</v>
      </c>
      <c r="E4834" t="s">
        <v>15586</v>
      </c>
      <c r="F4834" t="s">
        <v>15536</v>
      </c>
      <c r="G4834" t="s">
        <v>20303</v>
      </c>
      <c r="H4834" s="1">
        <v>45120.985335648147</v>
      </c>
      <c r="I4834" t="s">
        <v>16665</v>
      </c>
      <c r="J4834" s="1">
        <v>45120.985335648147</v>
      </c>
      <c r="K4834" t="s">
        <v>16665</v>
      </c>
    </row>
    <row r="4835" spans="1:11">
      <c r="A4835">
        <v>10535</v>
      </c>
      <c r="B4835" t="s">
        <v>20309</v>
      </c>
      <c r="C4835">
        <v>50366000</v>
      </c>
      <c r="D4835" t="s">
        <v>15534</v>
      </c>
      <c r="E4835" t="s">
        <v>15535</v>
      </c>
      <c r="F4835" t="s">
        <v>15536</v>
      </c>
      <c r="G4835" t="s">
        <v>21362</v>
      </c>
      <c r="H4835" s="1">
        <v>45120.991446759261</v>
      </c>
      <c r="I4835" t="s">
        <v>16551</v>
      </c>
      <c r="J4835" s="1">
        <v>45120.991446759261</v>
      </c>
      <c r="K4835" t="s">
        <v>16551</v>
      </c>
    </row>
    <row r="4836" spans="1:11">
      <c r="A4836">
        <v>14280</v>
      </c>
      <c r="B4836" t="s">
        <v>16799</v>
      </c>
      <c r="C4836">
        <v>50355000</v>
      </c>
      <c r="D4836" t="s">
        <v>15534</v>
      </c>
      <c r="E4836" t="s">
        <v>15554</v>
      </c>
      <c r="F4836" t="s">
        <v>15536</v>
      </c>
      <c r="G4836" t="s">
        <v>21363</v>
      </c>
      <c r="H4836" s="1">
        <v>45120.99181712963</v>
      </c>
      <c r="I4836" t="s">
        <v>16398</v>
      </c>
      <c r="J4836" s="1">
        <v>45120.99181712963</v>
      </c>
      <c r="K4836" t="s">
        <v>16398</v>
      </c>
    </row>
    <row r="4837" spans="1:11">
      <c r="A4837">
        <v>20525</v>
      </c>
      <c r="B4837" t="s">
        <v>18500</v>
      </c>
      <c r="C4837">
        <v>50321000</v>
      </c>
      <c r="D4837" t="s">
        <v>15534</v>
      </c>
      <c r="E4837" t="s">
        <v>15544</v>
      </c>
      <c r="F4837" t="s">
        <v>15550</v>
      </c>
      <c r="G4837" t="s">
        <v>21364</v>
      </c>
      <c r="H4837" s="1">
        <v>45120.994618055556</v>
      </c>
      <c r="I4837" t="s">
        <v>16551</v>
      </c>
      <c r="J4837" s="1">
        <v>45120.994618055556</v>
      </c>
      <c r="K4837" t="s">
        <v>16551</v>
      </c>
    </row>
    <row r="4838" spans="1:11">
      <c r="A4838">
        <v>10547</v>
      </c>
      <c r="B4838" t="s">
        <v>21365</v>
      </c>
      <c r="C4838">
        <v>57300000</v>
      </c>
      <c r="D4838" t="s">
        <v>15534</v>
      </c>
      <c r="E4838" t="s">
        <v>15554</v>
      </c>
      <c r="F4838" t="s">
        <v>15550</v>
      </c>
      <c r="G4838" t="s">
        <v>21366</v>
      </c>
      <c r="H4838" s="1">
        <v>45120.998055555552</v>
      </c>
      <c r="I4838" t="s">
        <v>18325</v>
      </c>
      <c r="J4838" s="1">
        <v>45120.998472222222</v>
      </c>
      <c r="K4838" t="s">
        <v>18325</v>
      </c>
    </row>
    <row r="4839" spans="1:11">
      <c r="A4839">
        <v>11202</v>
      </c>
      <c r="B4839" t="s">
        <v>21367</v>
      </c>
      <c r="C4839">
        <v>50366000</v>
      </c>
      <c r="D4839" t="s">
        <v>15534</v>
      </c>
      <c r="E4839" t="s">
        <v>15554</v>
      </c>
      <c r="F4839" t="s">
        <v>15536</v>
      </c>
      <c r="G4839" t="s">
        <v>18505</v>
      </c>
      <c r="H4839" s="1">
        <v>45121.005613425928</v>
      </c>
      <c r="I4839" t="s">
        <v>18414</v>
      </c>
      <c r="J4839" s="1">
        <v>45121.005613425928</v>
      </c>
      <c r="K4839" t="s">
        <v>18414</v>
      </c>
    </row>
    <row r="4840" spans="1:11">
      <c r="A4840">
        <v>10694</v>
      </c>
      <c r="B4840" t="s">
        <v>18018</v>
      </c>
      <c r="C4840">
        <v>50905006</v>
      </c>
      <c r="D4840" t="s">
        <v>15534</v>
      </c>
      <c r="E4840" t="s">
        <v>15554</v>
      </c>
      <c r="F4840" t="s">
        <v>15550</v>
      </c>
      <c r="G4840" t="s">
        <v>21368</v>
      </c>
      <c r="H4840" s="1">
        <v>45121.015486111108</v>
      </c>
      <c r="I4840" t="s">
        <v>18020</v>
      </c>
      <c r="J4840" s="1">
        <v>45121.015486111108</v>
      </c>
      <c r="K4840" t="s">
        <v>18020</v>
      </c>
    </row>
    <row r="4841" spans="1:11">
      <c r="A4841">
        <v>9172</v>
      </c>
      <c r="B4841" t="s">
        <v>19066</v>
      </c>
      <c r="C4841">
        <v>50355000</v>
      </c>
      <c r="D4841" t="s">
        <v>15534</v>
      </c>
      <c r="E4841" t="s">
        <v>15586</v>
      </c>
      <c r="F4841" t="s">
        <v>15536</v>
      </c>
      <c r="G4841" t="s">
        <v>21369</v>
      </c>
      <c r="H4841" s="1">
        <v>45121.015729166669</v>
      </c>
      <c r="I4841" t="s">
        <v>15944</v>
      </c>
      <c r="J4841" s="1">
        <v>45121.015729166669</v>
      </c>
      <c r="K4841" t="s">
        <v>15944</v>
      </c>
    </row>
    <row r="4842" spans="1:11">
      <c r="A4842">
        <v>11123</v>
      </c>
      <c r="B4842" t="s">
        <v>21370</v>
      </c>
      <c r="C4842">
        <v>50305021</v>
      </c>
      <c r="D4842" t="s">
        <v>15534</v>
      </c>
      <c r="E4842" t="s">
        <v>15554</v>
      </c>
      <c r="F4842" t="s">
        <v>15550</v>
      </c>
      <c r="G4842" t="s">
        <v>21371</v>
      </c>
      <c r="H4842" s="1">
        <v>45121.015868055554</v>
      </c>
      <c r="I4842" t="s">
        <v>16345</v>
      </c>
      <c r="J4842" s="1">
        <v>45121.015868055554</v>
      </c>
      <c r="K4842" t="s">
        <v>16345</v>
      </c>
    </row>
    <row r="4843" spans="1:11">
      <c r="A4843">
        <v>11275</v>
      </c>
      <c r="B4843" t="s">
        <v>18514</v>
      </c>
      <c r="C4843">
        <v>50321000</v>
      </c>
      <c r="D4843" t="s">
        <v>15534</v>
      </c>
      <c r="E4843" t="s">
        <v>15554</v>
      </c>
      <c r="F4843" t="s">
        <v>15550</v>
      </c>
      <c r="G4843" t="s">
        <v>21372</v>
      </c>
      <c r="H4843" s="1">
        <v>45121.016412037039</v>
      </c>
      <c r="I4843" t="s">
        <v>18301</v>
      </c>
      <c r="J4843" s="1">
        <v>45121.016412037039</v>
      </c>
      <c r="K4843" t="s">
        <v>18301</v>
      </c>
    </row>
    <row r="4844" spans="1:11">
      <c r="A4844">
        <v>11275</v>
      </c>
      <c r="B4844" t="s">
        <v>18514</v>
      </c>
      <c r="C4844">
        <v>50355000</v>
      </c>
      <c r="D4844" t="s">
        <v>15534</v>
      </c>
      <c r="E4844" t="s">
        <v>15535</v>
      </c>
      <c r="F4844" t="s">
        <v>15550</v>
      </c>
      <c r="G4844" t="s">
        <v>21373</v>
      </c>
      <c r="H4844" s="1">
        <v>45121.017777777779</v>
      </c>
      <c r="I4844" t="s">
        <v>18301</v>
      </c>
      <c r="J4844" s="1">
        <v>45121.017777777779</v>
      </c>
      <c r="K4844" t="s">
        <v>18301</v>
      </c>
    </row>
    <row r="4845" spans="1:11">
      <c r="A4845">
        <v>11083</v>
      </c>
      <c r="B4845" t="s">
        <v>16343</v>
      </c>
      <c r="C4845">
        <v>50320000</v>
      </c>
      <c r="D4845" t="s">
        <v>15534</v>
      </c>
      <c r="E4845" t="s">
        <v>15554</v>
      </c>
      <c r="F4845" t="s">
        <v>15550</v>
      </c>
      <c r="G4845" t="s">
        <v>17723</v>
      </c>
      <c r="H4845" s="1">
        <v>45121.018136574072</v>
      </c>
      <c r="I4845" t="s">
        <v>16345</v>
      </c>
      <c r="J4845" s="1">
        <v>45121.018136574072</v>
      </c>
      <c r="K4845" t="s">
        <v>16345</v>
      </c>
    </row>
    <row r="4846" spans="1:11">
      <c r="A4846">
        <v>11707</v>
      </c>
      <c r="B4846" t="s">
        <v>18510</v>
      </c>
      <c r="C4846">
        <v>55305025</v>
      </c>
      <c r="D4846" t="s">
        <v>15534</v>
      </c>
      <c r="E4846" t="s">
        <v>15544</v>
      </c>
      <c r="F4846" t="s">
        <v>15550</v>
      </c>
      <c r="G4846" t="s">
        <v>21374</v>
      </c>
      <c r="H4846" s="1">
        <v>45121.018912037034</v>
      </c>
      <c r="I4846" t="s">
        <v>18222</v>
      </c>
      <c r="J4846" s="1">
        <v>45121.018912037034</v>
      </c>
      <c r="K4846" t="s">
        <v>18222</v>
      </c>
    </row>
    <row r="4847" spans="1:11">
      <c r="A4847">
        <v>11275</v>
      </c>
      <c r="B4847" t="s">
        <v>18514</v>
      </c>
      <c r="C4847">
        <v>50905006</v>
      </c>
      <c r="D4847" t="s">
        <v>15534</v>
      </c>
      <c r="E4847" t="s">
        <v>15554</v>
      </c>
      <c r="F4847" t="s">
        <v>15550</v>
      </c>
      <c r="G4847" t="s">
        <v>21375</v>
      </c>
      <c r="H4847" s="1">
        <v>45121.020266203705</v>
      </c>
      <c r="I4847" t="s">
        <v>18301</v>
      </c>
      <c r="J4847" s="1">
        <v>45121.020266203705</v>
      </c>
      <c r="K4847" t="s">
        <v>18301</v>
      </c>
    </row>
    <row r="4848" spans="1:11">
      <c r="A4848">
        <v>126148</v>
      </c>
      <c r="B4848" t="s">
        <v>18530</v>
      </c>
      <c r="C4848">
        <v>50105000</v>
      </c>
      <c r="D4848" t="s">
        <v>15534</v>
      </c>
      <c r="E4848" t="s">
        <v>15687</v>
      </c>
      <c r="F4848" t="s">
        <v>15550</v>
      </c>
      <c r="G4848" t="s">
        <v>21376</v>
      </c>
      <c r="H4848" s="1">
        <v>45121.02202546296</v>
      </c>
      <c r="I4848" t="s">
        <v>18222</v>
      </c>
      <c r="J4848" s="1">
        <v>45121.02202546296</v>
      </c>
      <c r="K4848" t="s">
        <v>18222</v>
      </c>
    </row>
    <row r="4849" spans="1:11">
      <c r="A4849">
        <v>8519</v>
      </c>
      <c r="B4849" t="s">
        <v>18512</v>
      </c>
      <c r="C4849">
        <v>50905006</v>
      </c>
      <c r="D4849" t="s">
        <v>15534</v>
      </c>
      <c r="E4849" t="s">
        <v>15687</v>
      </c>
      <c r="F4849" t="s">
        <v>15550</v>
      </c>
      <c r="G4849" t="s">
        <v>21377</v>
      </c>
      <c r="H4849" s="1">
        <v>45121.022592592592</v>
      </c>
      <c r="I4849" t="s">
        <v>18020</v>
      </c>
      <c r="J4849" s="1">
        <v>45121.022592592592</v>
      </c>
      <c r="K4849" t="s">
        <v>18020</v>
      </c>
    </row>
    <row r="4850" spans="1:11">
      <c r="A4850">
        <v>11087</v>
      </c>
      <c r="B4850" t="s">
        <v>21378</v>
      </c>
      <c r="C4850">
        <v>50321000</v>
      </c>
      <c r="D4850" t="s">
        <v>15534</v>
      </c>
      <c r="E4850" t="s">
        <v>15554</v>
      </c>
      <c r="F4850" t="s">
        <v>15550</v>
      </c>
      <c r="G4850" t="s">
        <v>17723</v>
      </c>
      <c r="H4850" s="1">
        <v>45121.022685185184</v>
      </c>
      <c r="I4850" t="s">
        <v>16345</v>
      </c>
      <c r="J4850" s="1">
        <v>45121.022685185184</v>
      </c>
      <c r="K4850" t="s">
        <v>16345</v>
      </c>
    </row>
    <row r="4851" spans="1:11">
      <c r="A4851">
        <v>11729</v>
      </c>
      <c r="B4851" t="s">
        <v>18443</v>
      </c>
      <c r="C4851">
        <v>50905006</v>
      </c>
      <c r="D4851" t="s">
        <v>15534</v>
      </c>
      <c r="E4851" t="s">
        <v>15535</v>
      </c>
      <c r="F4851" t="s">
        <v>15536</v>
      </c>
      <c r="G4851" t="s">
        <v>21379</v>
      </c>
      <c r="H4851" s="1">
        <v>45121.051249999997</v>
      </c>
      <c r="I4851" t="s">
        <v>18222</v>
      </c>
      <c r="J4851" s="1">
        <v>45121.051249999997</v>
      </c>
      <c r="K4851" t="s">
        <v>18222</v>
      </c>
    </row>
    <row r="4852" spans="1:11">
      <c r="A4852">
        <v>10685</v>
      </c>
      <c r="B4852" t="s">
        <v>18400</v>
      </c>
      <c r="C4852">
        <v>50321000</v>
      </c>
      <c r="D4852" t="s">
        <v>15534</v>
      </c>
      <c r="E4852" t="s">
        <v>15535</v>
      </c>
      <c r="F4852" t="s">
        <v>15536</v>
      </c>
      <c r="G4852" t="s">
        <v>21380</v>
      </c>
      <c r="H4852" s="1">
        <v>45121.05201388889</v>
      </c>
      <c r="I4852" t="s">
        <v>18020</v>
      </c>
      <c r="J4852" s="1">
        <v>45121.05201388889</v>
      </c>
      <c r="K4852" t="s">
        <v>18020</v>
      </c>
    </row>
    <row r="4853" spans="1:11">
      <c r="A4853">
        <v>126032</v>
      </c>
      <c r="B4853" t="s">
        <v>19297</v>
      </c>
      <c r="C4853">
        <v>50810000</v>
      </c>
      <c r="D4853" t="s">
        <v>15534</v>
      </c>
      <c r="E4853" t="s">
        <v>15535</v>
      </c>
      <c r="F4853" t="s">
        <v>15536</v>
      </c>
      <c r="G4853" t="s">
        <v>21381</v>
      </c>
      <c r="H4853" s="1">
        <v>45121.052916666667</v>
      </c>
      <c r="I4853" t="s">
        <v>18362</v>
      </c>
      <c r="J4853" s="1">
        <v>45121.052916666667</v>
      </c>
      <c r="K4853" t="s">
        <v>18362</v>
      </c>
    </row>
    <row r="4854" spans="1:11">
      <c r="A4854">
        <v>82701</v>
      </c>
      <c r="B4854" t="s">
        <v>21382</v>
      </c>
      <c r="C4854">
        <v>50321000</v>
      </c>
      <c r="D4854" t="s">
        <v>15534</v>
      </c>
      <c r="E4854" t="s">
        <v>15586</v>
      </c>
      <c r="F4854" t="s">
        <v>15536</v>
      </c>
      <c r="G4854" t="s">
        <v>21383</v>
      </c>
      <c r="H4854" s="1">
        <v>45121.079386574071</v>
      </c>
      <c r="I4854" t="s">
        <v>18020</v>
      </c>
      <c r="J4854" s="1">
        <v>45121.079386574071</v>
      </c>
      <c r="K4854" t="s">
        <v>18020</v>
      </c>
    </row>
    <row r="4855" spans="1:11">
      <c r="A4855">
        <v>10832</v>
      </c>
      <c r="B4855" t="s">
        <v>21384</v>
      </c>
      <c r="C4855">
        <v>50905006</v>
      </c>
      <c r="D4855" t="s">
        <v>15534</v>
      </c>
      <c r="E4855" t="s">
        <v>15540</v>
      </c>
      <c r="F4855" t="s">
        <v>15550</v>
      </c>
      <c r="G4855" t="s">
        <v>21385</v>
      </c>
      <c r="H4855" s="1">
        <v>45121.088946759257</v>
      </c>
      <c r="I4855" t="s">
        <v>18371</v>
      </c>
      <c r="J4855" s="1">
        <v>45121.088946759257</v>
      </c>
      <c r="K4855" t="s">
        <v>18371</v>
      </c>
    </row>
    <row r="4856" spans="1:11">
      <c r="A4856">
        <v>21523</v>
      </c>
      <c r="B4856" t="s">
        <v>21386</v>
      </c>
      <c r="C4856">
        <v>50321000</v>
      </c>
      <c r="D4856" t="s">
        <v>15534</v>
      </c>
      <c r="E4856" t="s">
        <v>15554</v>
      </c>
      <c r="F4856" t="s">
        <v>15536</v>
      </c>
      <c r="G4856" t="s">
        <v>21387</v>
      </c>
      <c r="H4856" s="1">
        <v>45121.090624999997</v>
      </c>
      <c r="I4856" t="s">
        <v>18020</v>
      </c>
      <c r="J4856" s="1">
        <v>45121.090624999997</v>
      </c>
      <c r="K4856" t="s">
        <v>18020</v>
      </c>
    </row>
    <row r="4857" spans="1:11">
      <c r="A4857">
        <v>11617</v>
      </c>
      <c r="B4857" t="s">
        <v>18348</v>
      </c>
      <c r="C4857">
        <v>50321000</v>
      </c>
      <c r="D4857" t="s">
        <v>15534</v>
      </c>
      <c r="E4857" t="s">
        <v>15554</v>
      </c>
      <c r="F4857" t="s">
        <v>15550</v>
      </c>
      <c r="G4857" t="s">
        <v>21388</v>
      </c>
      <c r="H4857" s="1">
        <v>45121.091122685182</v>
      </c>
      <c r="I4857" t="s">
        <v>18142</v>
      </c>
      <c r="J4857" s="1">
        <v>45121.097719907404</v>
      </c>
      <c r="K4857" t="s">
        <v>18142</v>
      </c>
    </row>
    <row r="4858" spans="1:11">
      <c r="A4858">
        <v>126036</v>
      </c>
      <c r="B4858" t="s">
        <v>19472</v>
      </c>
      <c r="C4858">
        <v>50830000</v>
      </c>
      <c r="D4858" t="s">
        <v>15534</v>
      </c>
      <c r="E4858" t="s">
        <v>15544</v>
      </c>
      <c r="F4858" t="s">
        <v>15550</v>
      </c>
      <c r="G4858" t="s">
        <v>21389</v>
      </c>
      <c r="H4858" s="1">
        <v>45121.091840277775</v>
      </c>
      <c r="I4858" t="s">
        <v>17784</v>
      </c>
      <c r="J4858" s="1">
        <v>45121.091840277775</v>
      </c>
      <c r="K4858" t="s">
        <v>17784</v>
      </c>
    </row>
    <row r="4859" spans="1:11">
      <c r="A4859">
        <v>83128</v>
      </c>
      <c r="B4859" t="s">
        <v>18588</v>
      </c>
      <c r="C4859">
        <v>50515000</v>
      </c>
      <c r="D4859" t="s">
        <v>15534</v>
      </c>
      <c r="E4859" t="s">
        <v>15586</v>
      </c>
      <c r="F4859" t="s">
        <v>15536</v>
      </c>
      <c r="G4859" t="s">
        <v>21390</v>
      </c>
      <c r="H4859" s="1">
        <v>45121.096076388887</v>
      </c>
      <c r="I4859" t="s">
        <v>16671</v>
      </c>
      <c r="J4859" s="1">
        <v>45121.096076388887</v>
      </c>
      <c r="K4859" t="s">
        <v>16671</v>
      </c>
    </row>
    <row r="4860" spans="1:11">
      <c r="A4860">
        <v>126194</v>
      </c>
      <c r="B4860" t="s">
        <v>18586</v>
      </c>
      <c r="C4860">
        <v>50355210</v>
      </c>
      <c r="D4860" t="s">
        <v>15534</v>
      </c>
      <c r="E4860" t="s">
        <v>15554</v>
      </c>
      <c r="F4860" t="s">
        <v>15550</v>
      </c>
      <c r="G4860" t="s">
        <v>21391</v>
      </c>
      <c r="H4860" s="1">
        <v>45121.096875000003</v>
      </c>
      <c r="I4860" t="s">
        <v>17784</v>
      </c>
      <c r="J4860" s="1">
        <v>45121.096875000003</v>
      </c>
      <c r="K4860" t="s">
        <v>17784</v>
      </c>
    </row>
    <row r="4861" spans="1:11">
      <c r="A4861">
        <v>126194</v>
      </c>
      <c r="B4861" t="s">
        <v>18586</v>
      </c>
      <c r="C4861">
        <v>50365000</v>
      </c>
      <c r="D4861" t="s">
        <v>15534</v>
      </c>
      <c r="E4861" t="s">
        <v>15535</v>
      </c>
      <c r="F4861" t="s">
        <v>15536</v>
      </c>
      <c r="G4861" t="s">
        <v>21392</v>
      </c>
      <c r="H4861" s="1">
        <v>45121.098101851851</v>
      </c>
      <c r="I4861" t="s">
        <v>17784</v>
      </c>
      <c r="J4861" s="1">
        <v>45121.098101851851</v>
      </c>
      <c r="K4861" t="s">
        <v>17784</v>
      </c>
    </row>
    <row r="4862" spans="1:11">
      <c r="A4862">
        <v>8930</v>
      </c>
      <c r="B4862" t="s">
        <v>21393</v>
      </c>
      <c r="C4862">
        <v>50320000</v>
      </c>
      <c r="D4862" t="s">
        <v>15534</v>
      </c>
      <c r="E4862" t="s">
        <v>15554</v>
      </c>
      <c r="F4862" t="s">
        <v>15550</v>
      </c>
      <c r="G4862" t="s">
        <v>21394</v>
      </c>
      <c r="H4862" s="1">
        <v>45121.099502314813</v>
      </c>
      <c r="I4862" t="s">
        <v>18607</v>
      </c>
      <c r="J4862" s="1">
        <v>45121.099502314813</v>
      </c>
      <c r="K4862" t="s">
        <v>18607</v>
      </c>
    </row>
    <row r="4863" spans="1:11">
      <c r="A4863">
        <v>10653</v>
      </c>
      <c r="B4863" t="s">
        <v>20366</v>
      </c>
      <c r="C4863">
        <v>50905000</v>
      </c>
      <c r="D4863" t="s">
        <v>15534</v>
      </c>
      <c r="E4863" t="s">
        <v>15540</v>
      </c>
      <c r="F4863" t="s">
        <v>15550</v>
      </c>
      <c r="G4863" t="s">
        <v>21395</v>
      </c>
      <c r="H4863" s="1">
        <v>45121.099606481483</v>
      </c>
      <c r="I4863" t="s">
        <v>18020</v>
      </c>
      <c r="J4863" s="1">
        <v>45121.099606481483</v>
      </c>
      <c r="K4863" t="s">
        <v>18020</v>
      </c>
    </row>
    <row r="4864" spans="1:11">
      <c r="A4864">
        <v>126194</v>
      </c>
      <c r="B4864" t="s">
        <v>18586</v>
      </c>
      <c r="C4864">
        <v>50905000</v>
      </c>
      <c r="D4864" t="s">
        <v>15534</v>
      </c>
      <c r="E4864" t="s">
        <v>15554</v>
      </c>
      <c r="F4864" t="s">
        <v>15550</v>
      </c>
      <c r="G4864" t="s">
        <v>21396</v>
      </c>
      <c r="H4864" s="1">
        <v>45121.102106481485</v>
      </c>
      <c r="I4864" t="s">
        <v>17784</v>
      </c>
      <c r="J4864" s="1">
        <v>45122.084293981483</v>
      </c>
      <c r="K4864" t="s">
        <v>15879</v>
      </c>
    </row>
    <row r="4865" spans="1:11">
      <c r="A4865">
        <v>9032</v>
      </c>
      <c r="B4865" t="s">
        <v>19365</v>
      </c>
      <c r="C4865">
        <v>50320000</v>
      </c>
      <c r="D4865" t="s">
        <v>15534</v>
      </c>
      <c r="E4865" t="s">
        <v>15544</v>
      </c>
      <c r="F4865" t="s">
        <v>15550</v>
      </c>
      <c r="G4865" t="s">
        <v>21397</v>
      </c>
      <c r="H4865" s="1">
        <v>45121.106006944443</v>
      </c>
      <c r="I4865" t="s">
        <v>16833</v>
      </c>
      <c r="J4865" s="1">
        <v>45121.106006944443</v>
      </c>
      <c r="K4865" t="s">
        <v>16833</v>
      </c>
    </row>
    <row r="4866" spans="1:11">
      <c r="A4866">
        <v>20524</v>
      </c>
      <c r="B4866" t="s">
        <v>21398</v>
      </c>
      <c r="C4866">
        <v>51220000</v>
      </c>
      <c r="D4866" t="s">
        <v>15534</v>
      </c>
      <c r="E4866" t="s">
        <v>15586</v>
      </c>
      <c r="F4866" t="s">
        <v>15550</v>
      </c>
      <c r="G4866" t="s">
        <v>21399</v>
      </c>
      <c r="H4866" s="1">
        <v>45121.107546296298</v>
      </c>
      <c r="I4866" t="s">
        <v>16671</v>
      </c>
      <c r="J4866" s="1">
        <v>45121.107546296298</v>
      </c>
      <c r="K4866" t="s">
        <v>16671</v>
      </c>
    </row>
    <row r="4867" spans="1:11">
      <c r="A4867">
        <v>9034</v>
      </c>
      <c r="B4867" t="s">
        <v>21400</v>
      </c>
      <c r="C4867">
        <v>50305028</v>
      </c>
      <c r="D4867" t="s">
        <v>15534</v>
      </c>
      <c r="E4867" t="s">
        <v>15687</v>
      </c>
      <c r="F4867" t="s">
        <v>15536</v>
      </c>
      <c r="G4867" t="s">
        <v>20365</v>
      </c>
      <c r="H4867" s="1">
        <v>45121.108194444445</v>
      </c>
      <c r="I4867" t="s">
        <v>16833</v>
      </c>
      <c r="J4867" s="1">
        <v>45121.108194444445</v>
      </c>
      <c r="K4867" t="s">
        <v>16833</v>
      </c>
    </row>
    <row r="4868" spans="1:11">
      <c r="A4868">
        <v>8924</v>
      </c>
      <c r="B4868" t="s">
        <v>20375</v>
      </c>
      <c r="C4868">
        <v>50366000</v>
      </c>
      <c r="D4868" t="s">
        <v>15534</v>
      </c>
      <c r="E4868" t="s">
        <v>15544</v>
      </c>
      <c r="F4868" t="s">
        <v>15550</v>
      </c>
      <c r="G4868" t="s">
        <v>21401</v>
      </c>
      <c r="H4868" s="1">
        <v>45121.11010416667</v>
      </c>
      <c r="I4868" t="s">
        <v>18607</v>
      </c>
      <c r="J4868" s="1">
        <v>45121.11010416667</v>
      </c>
      <c r="K4868" t="s">
        <v>18607</v>
      </c>
    </row>
    <row r="4869" spans="1:11">
      <c r="A4869">
        <v>20552</v>
      </c>
      <c r="B4869" t="s">
        <v>18600</v>
      </c>
      <c r="C4869">
        <v>57300000</v>
      </c>
      <c r="D4869" t="s">
        <v>15534</v>
      </c>
      <c r="E4869" t="s">
        <v>15544</v>
      </c>
      <c r="F4869" t="s">
        <v>15550</v>
      </c>
      <c r="G4869" t="s">
        <v>21402</v>
      </c>
      <c r="H4869" s="1">
        <v>45121.110648148147</v>
      </c>
      <c r="I4869" t="s">
        <v>18146</v>
      </c>
      <c r="J4869" s="1">
        <v>45121.110648148147</v>
      </c>
      <c r="K4869" t="s">
        <v>18146</v>
      </c>
    </row>
    <row r="4870" spans="1:11">
      <c r="A4870">
        <v>20633</v>
      </c>
      <c r="B4870" t="s">
        <v>21403</v>
      </c>
      <c r="C4870">
        <v>55700000</v>
      </c>
      <c r="D4870" t="s">
        <v>15534</v>
      </c>
      <c r="E4870" t="s">
        <v>15586</v>
      </c>
      <c r="F4870" t="s">
        <v>15536</v>
      </c>
      <c r="G4870" t="s">
        <v>18608</v>
      </c>
      <c r="H4870" s="1">
        <v>45121.111481481479</v>
      </c>
      <c r="I4870" t="s">
        <v>18371</v>
      </c>
      <c r="J4870" s="1">
        <v>45121.111481481479</v>
      </c>
      <c r="K4870" t="s">
        <v>18371</v>
      </c>
    </row>
    <row r="4871" spans="1:11">
      <c r="A4871">
        <v>10833</v>
      </c>
      <c r="B4871" t="s">
        <v>21404</v>
      </c>
      <c r="C4871">
        <v>51210000</v>
      </c>
      <c r="D4871" t="s">
        <v>15534</v>
      </c>
      <c r="E4871" t="s">
        <v>15586</v>
      </c>
      <c r="F4871" t="s">
        <v>15536</v>
      </c>
      <c r="G4871" t="s">
        <v>18608</v>
      </c>
      <c r="H4871" s="1">
        <v>45121.111712962964</v>
      </c>
      <c r="I4871" t="s">
        <v>18371</v>
      </c>
      <c r="J4871" s="1">
        <v>45121.111712962964</v>
      </c>
      <c r="K4871" t="s">
        <v>18371</v>
      </c>
    </row>
    <row r="4872" spans="1:11">
      <c r="A4872">
        <v>76145</v>
      </c>
      <c r="B4872" t="s">
        <v>18603</v>
      </c>
      <c r="C4872">
        <v>50365000</v>
      </c>
      <c r="D4872" t="s">
        <v>15534</v>
      </c>
      <c r="E4872" t="s">
        <v>15544</v>
      </c>
      <c r="F4872" t="s">
        <v>15550</v>
      </c>
      <c r="G4872" t="s">
        <v>21405</v>
      </c>
      <c r="H4872" s="1">
        <v>45121.112037037034</v>
      </c>
      <c r="I4872" t="s">
        <v>16671</v>
      </c>
      <c r="J4872" s="1">
        <v>45121.112037037034</v>
      </c>
      <c r="K4872" t="s">
        <v>16671</v>
      </c>
    </row>
    <row r="4873" spans="1:11">
      <c r="A4873">
        <v>20610</v>
      </c>
      <c r="B4873" t="s">
        <v>3482</v>
      </c>
      <c r="C4873">
        <v>51220000</v>
      </c>
      <c r="D4873" t="s">
        <v>15534</v>
      </c>
      <c r="E4873" t="s">
        <v>15586</v>
      </c>
      <c r="F4873" t="s">
        <v>15536</v>
      </c>
      <c r="G4873" t="s">
        <v>21406</v>
      </c>
      <c r="H4873" s="1">
        <v>45121.112141203703</v>
      </c>
      <c r="I4873" t="s">
        <v>18371</v>
      </c>
      <c r="J4873" s="1">
        <v>45121.112141203703</v>
      </c>
      <c r="K4873" t="s">
        <v>18371</v>
      </c>
    </row>
    <row r="4874" spans="1:11">
      <c r="A4874">
        <v>10618</v>
      </c>
      <c r="B4874" t="s">
        <v>18609</v>
      </c>
      <c r="C4874">
        <v>51220000</v>
      </c>
      <c r="D4874" t="s">
        <v>15534</v>
      </c>
      <c r="E4874" t="s">
        <v>15576</v>
      </c>
      <c r="F4874" t="s">
        <v>15536</v>
      </c>
      <c r="G4874" t="s">
        <v>21407</v>
      </c>
      <c r="H4874" s="1">
        <v>45121.113449074073</v>
      </c>
      <c r="I4874" t="s">
        <v>18607</v>
      </c>
      <c r="J4874" s="1">
        <v>45121.113449074073</v>
      </c>
      <c r="K4874" t="s">
        <v>18607</v>
      </c>
    </row>
    <row r="4875" spans="1:11">
      <c r="A4875">
        <v>4607</v>
      </c>
      <c r="B4875" t="s">
        <v>20384</v>
      </c>
      <c r="C4875">
        <v>50905006</v>
      </c>
      <c r="D4875" t="s">
        <v>15534</v>
      </c>
      <c r="E4875" t="s">
        <v>15554</v>
      </c>
      <c r="F4875" t="s">
        <v>15536</v>
      </c>
      <c r="G4875" t="s">
        <v>18595</v>
      </c>
      <c r="H4875" s="1">
        <v>45121.114398148151</v>
      </c>
      <c r="I4875" t="s">
        <v>16833</v>
      </c>
      <c r="J4875" s="1">
        <v>45121.114398148151</v>
      </c>
      <c r="K4875" t="s">
        <v>16833</v>
      </c>
    </row>
    <row r="4876" spans="1:11">
      <c r="A4876">
        <v>8927</v>
      </c>
      <c r="B4876" t="s">
        <v>21408</v>
      </c>
      <c r="C4876">
        <v>50905006</v>
      </c>
      <c r="D4876" t="s">
        <v>15534</v>
      </c>
      <c r="E4876" t="s">
        <v>15554</v>
      </c>
      <c r="F4876" t="s">
        <v>15550</v>
      </c>
      <c r="G4876" t="s">
        <v>21409</v>
      </c>
      <c r="H4876" s="1">
        <v>45121.116099537037</v>
      </c>
      <c r="I4876" t="s">
        <v>18607</v>
      </c>
      <c r="J4876" s="1">
        <v>45121.116099537037</v>
      </c>
      <c r="K4876" t="s">
        <v>18607</v>
      </c>
    </row>
    <row r="4877" spans="1:11">
      <c r="A4877">
        <v>8923</v>
      </c>
      <c r="B4877" t="s">
        <v>18617</v>
      </c>
      <c r="C4877">
        <v>57300000</v>
      </c>
      <c r="D4877" t="s">
        <v>15534</v>
      </c>
      <c r="E4877" t="s">
        <v>15535</v>
      </c>
      <c r="F4877" t="s">
        <v>15536</v>
      </c>
      <c r="G4877" t="s">
        <v>21410</v>
      </c>
      <c r="H4877" s="1">
        <v>45121.119085648148</v>
      </c>
      <c r="I4877" t="s">
        <v>18607</v>
      </c>
      <c r="J4877" s="1">
        <v>45121.119085648148</v>
      </c>
      <c r="K4877" t="s">
        <v>18607</v>
      </c>
    </row>
    <row r="4878" spans="1:11">
      <c r="A4878">
        <v>83110</v>
      </c>
      <c r="B4878" t="s">
        <v>18620</v>
      </c>
      <c r="C4878">
        <v>51210000</v>
      </c>
      <c r="D4878" t="s">
        <v>15534</v>
      </c>
      <c r="E4878" t="s">
        <v>15549</v>
      </c>
      <c r="F4878" t="s">
        <v>15550</v>
      </c>
      <c r="G4878" t="s">
        <v>21411</v>
      </c>
      <c r="H4878" s="1">
        <v>45121.120925925927</v>
      </c>
      <c r="I4878" t="s">
        <v>16671</v>
      </c>
      <c r="J4878" s="1">
        <v>45121.120925925927</v>
      </c>
      <c r="K4878" t="s">
        <v>16671</v>
      </c>
    </row>
    <row r="4879" spans="1:11">
      <c r="A4879">
        <v>2501</v>
      </c>
      <c r="B4879" t="s">
        <v>20391</v>
      </c>
      <c r="C4879">
        <v>50321000</v>
      </c>
      <c r="D4879" t="s">
        <v>15534</v>
      </c>
      <c r="E4879" t="s">
        <v>15535</v>
      </c>
      <c r="F4879" t="s">
        <v>15536</v>
      </c>
      <c r="G4879" t="s">
        <v>21412</v>
      </c>
      <c r="H4879" s="1">
        <v>45121.1249537037</v>
      </c>
      <c r="I4879" t="s">
        <v>18325</v>
      </c>
      <c r="J4879" s="1">
        <v>45121.1249537037</v>
      </c>
      <c r="K4879" t="s">
        <v>18325</v>
      </c>
    </row>
    <row r="4880" spans="1:11">
      <c r="A4880">
        <v>8919</v>
      </c>
      <c r="B4880" t="s">
        <v>18633</v>
      </c>
      <c r="C4880">
        <v>50905006</v>
      </c>
      <c r="D4880" t="s">
        <v>15534</v>
      </c>
      <c r="E4880" t="s">
        <v>15554</v>
      </c>
      <c r="F4880" t="s">
        <v>15536</v>
      </c>
      <c r="G4880" t="s">
        <v>21413</v>
      </c>
      <c r="H4880" s="1">
        <v>45121.126342592594</v>
      </c>
      <c r="I4880" t="s">
        <v>18607</v>
      </c>
      <c r="J4880" s="1">
        <v>45121.126342592594</v>
      </c>
      <c r="K4880" t="s">
        <v>18607</v>
      </c>
    </row>
    <row r="4881" spans="1:11">
      <c r="A4881">
        <v>8907</v>
      </c>
      <c r="B4881" t="s">
        <v>18635</v>
      </c>
      <c r="C4881">
        <v>50321000</v>
      </c>
      <c r="D4881" t="s">
        <v>15534</v>
      </c>
      <c r="E4881" t="s">
        <v>15554</v>
      </c>
      <c r="F4881" t="s">
        <v>15550</v>
      </c>
      <c r="G4881" t="s">
        <v>21414</v>
      </c>
      <c r="H4881" s="1">
        <v>45121.127476851849</v>
      </c>
      <c r="I4881" t="s">
        <v>18607</v>
      </c>
      <c r="J4881" s="1">
        <v>45121.127476851849</v>
      </c>
      <c r="K4881" t="s">
        <v>18607</v>
      </c>
    </row>
    <row r="4882" spans="1:11">
      <c r="A4882">
        <v>8903</v>
      </c>
      <c r="B4882" t="s">
        <v>20405</v>
      </c>
      <c r="C4882">
        <v>57300000</v>
      </c>
      <c r="D4882" t="s">
        <v>15534</v>
      </c>
      <c r="E4882" t="s">
        <v>15544</v>
      </c>
      <c r="F4882" t="s">
        <v>15550</v>
      </c>
      <c r="G4882" t="s">
        <v>21415</v>
      </c>
      <c r="H4882" s="1">
        <v>45121.130486111113</v>
      </c>
      <c r="I4882" t="s">
        <v>18607</v>
      </c>
      <c r="J4882" s="1">
        <v>45121.130486111113</v>
      </c>
      <c r="K4882" t="s">
        <v>18607</v>
      </c>
    </row>
    <row r="4883" spans="1:11">
      <c r="A4883">
        <v>10579</v>
      </c>
      <c r="B4883" t="s">
        <v>21416</v>
      </c>
      <c r="C4883">
        <v>50310000</v>
      </c>
      <c r="D4883" t="s">
        <v>15534</v>
      </c>
      <c r="E4883" t="s">
        <v>15544</v>
      </c>
      <c r="F4883" t="s">
        <v>15550</v>
      </c>
      <c r="G4883" t="s">
        <v>21417</v>
      </c>
      <c r="H4883" s="1">
        <v>45121.132465277777</v>
      </c>
      <c r="I4883" t="s">
        <v>18325</v>
      </c>
      <c r="J4883" s="1">
        <v>45121.132465277777</v>
      </c>
      <c r="K4883" t="s">
        <v>18325</v>
      </c>
    </row>
    <row r="4884" spans="1:11">
      <c r="A4884">
        <v>8917</v>
      </c>
      <c r="B4884" t="s">
        <v>18637</v>
      </c>
      <c r="C4884">
        <v>50321000</v>
      </c>
      <c r="D4884" t="s">
        <v>15534</v>
      </c>
      <c r="E4884" t="s">
        <v>15554</v>
      </c>
      <c r="F4884" t="s">
        <v>15550</v>
      </c>
      <c r="G4884" t="s">
        <v>21418</v>
      </c>
      <c r="H4884" s="1">
        <v>45121.133252314816</v>
      </c>
      <c r="I4884" t="s">
        <v>18607</v>
      </c>
      <c r="J4884" s="1">
        <v>45121.133252314816</v>
      </c>
      <c r="K4884" t="s">
        <v>18607</v>
      </c>
    </row>
    <row r="4885" spans="1:11">
      <c r="A4885">
        <v>8913</v>
      </c>
      <c r="B4885" t="s">
        <v>21419</v>
      </c>
      <c r="C4885">
        <v>50320000</v>
      </c>
      <c r="D4885" t="s">
        <v>15534</v>
      </c>
      <c r="E4885" t="s">
        <v>15554</v>
      </c>
      <c r="F4885" t="s">
        <v>15550</v>
      </c>
      <c r="G4885" t="s">
        <v>21420</v>
      </c>
      <c r="H4885" s="1">
        <v>45121.133449074077</v>
      </c>
      <c r="I4885" t="s">
        <v>18607</v>
      </c>
      <c r="J4885" s="1">
        <v>45121.133449074077</v>
      </c>
      <c r="K4885" t="s">
        <v>18607</v>
      </c>
    </row>
    <row r="4886" spans="1:11">
      <c r="A4886">
        <v>8910</v>
      </c>
      <c r="B4886" t="s">
        <v>20410</v>
      </c>
      <c r="C4886">
        <v>50905006</v>
      </c>
      <c r="D4886" t="s">
        <v>15534</v>
      </c>
      <c r="E4886" t="s">
        <v>15554</v>
      </c>
      <c r="F4886" t="s">
        <v>15536</v>
      </c>
      <c r="G4886" t="s">
        <v>21421</v>
      </c>
      <c r="H4886" s="1">
        <v>45121.134456018517</v>
      </c>
      <c r="I4886" t="s">
        <v>18607</v>
      </c>
      <c r="J4886" s="1">
        <v>45121.134456018517</v>
      </c>
      <c r="K4886" t="s">
        <v>18607</v>
      </c>
    </row>
    <row r="4887" spans="1:11">
      <c r="A4887">
        <v>8929</v>
      </c>
      <c r="B4887" t="s">
        <v>18639</v>
      </c>
      <c r="C4887">
        <v>50320000</v>
      </c>
      <c r="D4887" t="s">
        <v>15534</v>
      </c>
      <c r="E4887" t="s">
        <v>15554</v>
      </c>
      <c r="F4887" t="s">
        <v>15550</v>
      </c>
      <c r="G4887" t="s">
        <v>21422</v>
      </c>
      <c r="H4887" s="1">
        <v>45121.136180555557</v>
      </c>
      <c r="I4887" t="s">
        <v>18607</v>
      </c>
      <c r="J4887" s="1">
        <v>45121.136180555557</v>
      </c>
      <c r="K4887" t="s">
        <v>18607</v>
      </c>
    </row>
    <row r="4888" spans="1:11">
      <c r="A4888">
        <v>8929</v>
      </c>
      <c r="B4888" t="s">
        <v>18639</v>
      </c>
      <c r="C4888">
        <v>50321000</v>
      </c>
      <c r="D4888" t="s">
        <v>15534</v>
      </c>
      <c r="E4888" t="s">
        <v>15554</v>
      </c>
      <c r="F4888" t="s">
        <v>15550</v>
      </c>
      <c r="G4888" t="s">
        <v>21423</v>
      </c>
      <c r="H4888" s="1">
        <v>45121.137118055558</v>
      </c>
      <c r="I4888" t="s">
        <v>18607</v>
      </c>
      <c r="J4888" s="1">
        <v>45121.137118055558</v>
      </c>
      <c r="K4888" t="s">
        <v>18607</v>
      </c>
    </row>
    <row r="4889" spans="1:11">
      <c r="A4889">
        <v>8929</v>
      </c>
      <c r="B4889" t="s">
        <v>18639</v>
      </c>
      <c r="C4889">
        <v>51220000</v>
      </c>
      <c r="D4889" t="s">
        <v>15534</v>
      </c>
      <c r="E4889" t="s">
        <v>15554</v>
      </c>
      <c r="F4889" t="s">
        <v>15550</v>
      </c>
      <c r="G4889" t="s">
        <v>21424</v>
      </c>
      <c r="H4889" s="1">
        <v>45121.137372685182</v>
      </c>
      <c r="I4889" t="s">
        <v>18607</v>
      </c>
      <c r="J4889" s="1">
        <v>45121.137372685182</v>
      </c>
      <c r="K4889" t="s">
        <v>18607</v>
      </c>
    </row>
    <row r="4890" spans="1:11">
      <c r="A4890">
        <v>10619</v>
      </c>
      <c r="B4890" t="s">
        <v>18646</v>
      </c>
      <c r="C4890">
        <v>50905006</v>
      </c>
      <c r="D4890" t="s">
        <v>15534</v>
      </c>
      <c r="E4890" t="s">
        <v>15554</v>
      </c>
      <c r="F4890" t="s">
        <v>15536</v>
      </c>
      <c r="G4890" t="s">
        <v>21425</v>
      </c>
      <c r="H4890" s="1">
        <v>45121.13863425926</v>
      </c>
      <c r="I4890" t="s">
        <v>18607</v>
      </c>
      <c r="J4890" s="1">
        <v>45121.13863425926</v>
      </c>
      <c r="K4890" t="s">
        <v>18607</v>
      </c>
    </row>
    <row r="4891" spans="1:11">
      <c r="A4891">
        <v>8887</v>
      </c>
      <c r="B4891" t="s">
        <v>21426</v>
      </c>
      <c r="C4891">
        <v>50355000</v>
      </c>
      <c r="D4891" t="s">
        <v>15534</v>
      </c>
      <c r="E4891" t="s">
        <v>15554</v>
      </c>
      <c r="F4891" t="s">
        <v>15536</v>
      </c>
      <c r="G4891" t="s">
        <v>21427</v>
      </c>
      <c r="H4891" s="1">
        <v>45121.138807870368</v>
      </c>
      <c r="I4891" t="s">
        <v>18607</v>
      </c>
      <c r="J4891" s="1">
        <v>45121.138807870368</v>
      </c>
      <c r="K4891" t="s">
        <v>18607</v>
      </c>
    </row>
    <row r="4892" spans="1:11">
      <c r="A4892">
        <v>43386</v>
      </c>
      <c r="B4892" t="s">
        <v>18802</v>
      </c>
      <c r="C4892">
        <v>50366000</v>
      </c>
      <c r="D4892" t="s">
        <v>15534</v>
      </c>
      <c r="E4892" t="s">
        <v>15544</v>
      </c>
      <c r="F4892" t="s">
        <v>15550</v>
      </c>
      <c r="G4892" t="s">
        <v>21428</v>
      </c>
      <c r="H4892" s="1">
        <v>45121.168935185182</v>
      </c>
      <c r="I4892" t="s">
        <v>18146</v>
      </c>
      <c r="J4892" s="1">
        <v>45121.168935185182</v>
      </c>
      <c r="K4892" t="s">
        <v>18146</v>
      </c>
    </row>
    <row r="4893" spans="1:11">
      <c r="A4893">
        <v>10657</v>
      </c>
      <c r="B4893" t="s">
        <v>18650</v>
      </c>
      <c r="C4893">
        <v>50310000</v>
      </c>
      <c r="D4893" t="s">
        <v>15534</v>
      </c>
      <c r="E4893" t="s">
        <v>15554</v>
      </c>
      <c r="F4893" t="s">
        <v>15550</v>
      </c>
      <c r="G4893" t="s">
        <v>21429</v>
      </c>
      <c r="H4893" s="1">
        <v>45121.170937499999</v>
      </c>
      <c r="I4893" t="s">
        <v>18020</v>
      </c>
      <c r="J4893" s="1">
        <v>45121.170937499999</v>
      </c>
      <c r="K4893" t="s">
        <v>18020</v>
      </c>
    </row>
    <row r="4894" spans="1:11">
      <c r="A4894">
        <v>82700</v>
      </c>
      <c r="B4894" t="s">
        <v>18652</v>
      </c>
      <c r="C4894">
        <v>50905000</v>
      </c>
      <c r="D4894" t="s">
        <v>15534</v>
      </c>
      <c r="E4894" t="s">
        <v>15554</v>
      </c>
      <c r="F4894" t="s">
        <v>15550</v>
      </c>
      <c r="G4894" t="s">
        <v>21430</v>
      </c>
      <c r="H4894" s="1">
        <v>45121.175335648149</v>
      </c>
      <c r="I4894" t="s">
        <v>18020</v>
      </c>
      <c r="J4894" s="1">
        <v>45121.175335648149</v>
      </c>
      <c r="K4894" t="s">
        <v>18020</v>
      </c>
    </row>
    <row r="4895" spans="1:11">
      <c r="A4895">
        <v>8797</v>
      </c>
      <c r="B4895" t="s">
        <v>18927</v>
      </c>
      <c r="C4895">
        <v>50365000</v>
      </c>
      <c r="D4895" t="s">
        <v>15534</v>
      </c>
      <c r="E4895" t="s">
        <v>15687</v>
      </c>
      <c r="F4895" t="s">
        <v>15536</v>
      </c>
      <c r="G4895" t="s">
        <v>21431</v>
      </c>
      <c r="H4895" s="1">
        <v>45121.222430555557</v>
      </c>
      <c r="I4895" t="s">
        <v>16839</v>
      </c>
      <c r="J4895" s="1">
        <v>45121.222430555557</v>
      </c>
      <c r="K4895" t="s">
        <v>16839</v>
      </c>
    </row>
    <row r="4896" spans="1:11">
      <c r="A4896">
        <v>10959</v>
      </c>
      <c r="B4896" t="s">
        <v>18891</v>
      </c>
      <c r="C4896">
        <v>51220000</v>
      </c>
      <c r="D4896" t="s">
        <v>15534</v>
      </c>
      <c r="E4896" t="s">
        <v>15586</v>
      </c>
      <c r="F4896" t="s">
        <v>15536</v>
      </c>
      <c r="G4896" t="s">
        <v>21432</v>
      </c>
      <c r="H4896" s="1">
        <v>45121.587233796294</v>
      </c>
      <c r="I4896" t="s">
        <v>17449</v>
      </c>
      <c r="J4896" s="1">
        <v>45121.587233796294</v>
      </c>
      <c r="K4896" t="s">
        <v>17449</v>
      </c>
    </row>
    <row r="4897" spans="1:11">
      <c r="A4897">
        <v>83060</v>
      </c>
      <c r="B4897" t="s">
        <v>20426</v>
      </c>
      <c r="C4897">
        <v>50321000</v>
      </c>
      <c r="D4897" t="s">
        <v>15534</v>
      </c>
      <c r="E4897" t="s">
        <v>15544</v>
      </c>
      <c r="F4897" t="s">
        <v>15550</v>
      </c>
      <c r="G4897" t="s">
        <v>21433</v>
      </c>
      <c r="H4897" s="1">
        <v>45121.589386574073</v>
      </c>
      <c r="I4897" t="s">
        <v>17449</v>
      </c>
      <c r="J4897" s="1">
        <v>45121.589386574073</v>
      </c>
      <c r="K4897" t="s">
        <v>17449</v>
      </c>
    </row>
    <row r="4898" spans="1:11">
      <c r="A4898">
        <v>83060</v>
      </c>
      <c r="B4898" t="s">
        <v>20426</v>
      </c>
      <c r="C4898">
        <v>50905006</v>
      </c>
      <c r="D4898" t="s">
        <v>15534</v>
      </c>
      <c r="E4898" t="s">
        <v>15554</v>
      </c>
      <c r="F4898" t="s">
        <v>15536</v>
      </c>
      <c r="G4898" t="s">
        <v>21434</v>
      </c>
      <c r="H4898" s="1">
        <v>45121.590277777781</v>
      </c>
      <c r="I4898" t="s">
        <v>17449</v>
      </c>
      <c r="J4898" s="1">
        <v>45121.590277777781</v>
      </c>
      <c r="K4898" t="s">
        <v>17449</v>
      </c>
    </row>
    <row r="4899" spans="1:11">
      <c r="A4899">
        <v>14245</v>
      </c>
      <c r="B4899" t="s">
        <v>16541</v>
      </c>
      <c r="C4899">
        <v>50905006</v>
      </c>
      <c r="D4899" t="s">
        <v>15534</v>
      </c>
      <c r="E4899" t="s">
        <v>15687</v>
      </c>
      <c r="F4899" t="s">
        <v>15550</v>
      </c>
      <c r="G4899" t="s">
        <v>21435</v>
      </c>
      <c r="H4899" s="1">
        <v>45121.59103009259</v>
      </c>
      <c r="I4899" t="s">
        <v>15850</v>
      </c>
      <c r="J4899" s="1">
        <v>45121.59103009259</v>
      </c>
      <c r="K4899" t="s">
        <v>15850</v>
      </c>
    </row>
    <row r="4900" spans="1:11">
      <c r="A4900">
        <v>10564</v>
      </c>
      <c r="B4900" t="s">
        <v>21436</v>
      </c>
      <c r="C4900">
        <v>57300000</v>
      </c>
      <c r="D4900" t="s">
        <v>15534</v>
      </c>
      <c r="E4900" t="s">
        <v>15535</v>
      </c>
      <c r="F4900" t="s">
        <v>15536</v>
      </c>
      <c r="G4900" t="s">
        <v>21437</v>
      </c>
      <c r="H4900" s="1">
        <v>45121.59170138889</v>
      </c>
      <c r="I4900" t="s">
        <v>17266</v>
      </c>
      <c r="J4900" s="1">
        <v>45121.59170138889</v>
      </c>
      <c r="K4900" t="s">
        <v>17266</v>
      </c>
    </row>
    <row r="4901" spans="1:11">
      <c r="A4901">
        <v>83061</v>
      </c>
      <c r="B4901" t="s">
        <v>20428</v>
      </c>
      <c r="C4901">
        <v>51210000</v>
      </c>
      <c r="D4901" t="s">
        <v>15534</v>
      </c>
      <c r="E4901" t="s">
        <v>15554</v>
      </c>
      <c r="F4901" t="s">
        <v>15536</v>
      </c>
      <c r="G4901" t="s">
        <v>21438</v>
      </c>
      <c r="H4901" s="1">
        <v>45121.592314814814</v>
      </c>
      <c r="I4901" t="s">
        <v>17449</v>
      </c>
      <c r="J4901" s="1">
        <v>45121.592314814814</v>
      </c>
      <c r="K4901" t="s">
        <v>17449</v>
      </c>
    </row>
    <row r="4902" spans="1:11">
      <c r="A4902">
        <v>83061</v>
      </c>
      <c r="B4902" t="s">
        <v>20428</v>
      </c>
      <c r="C4902">
        <v>55700000</v>
      </c>
      <c r="D4902" t="s">
        <v>15534</v>
      </c>
      <c r="E4902" t="s">
        <v>15554</v>
      </c>
      <c r="F4902" t="s">
        <v>15550</v>
      </c>
      <c r="G4902" t="s">
        <v>21439</v>
      </c>
      <c r="H4902" s="1">
        <v>45121.593136574076</v>
      </c>
      <c r="I4902" t="s">
        <v>17449</v>
      </c>
      <c r="J4902" s="1">
        <v>45121.593136574076</v>
      </c>
      <c r="K4902" t="s">
        <v>17449</v>
      </c>
    </row>
    <row r="4903" spans="1:11">
      <c r="A4903">
        <v>8674</v>
      </c>
      <c r="B4903" t="s">
        <v>18898</v>
      </c>
      <c r="C4903">
        <v>50320000</v>
      </c>
      <c r="D4903" t="s">
        <v>15534</v>
      </c>
      <c r="E4903" t="s">
        <v>15554</v>
      </c>
      <c r="F4903" t="s">
        <v>15536</v>
      </c>
      <c r="G4903" t="s">
        <v>16453</v>
      </c>
      <c r="H4903" s="1">
        <v>45121.593495370369</v>
      </c>
      <c r="I4903" t="s">
        <v>17449</v>
      </c>
      <c r="J4903" s="1">
        <v>45121.593495370369</v>
      </c>
      <c r="K4903" t="s">
        <v>17449</v>
      </c>
    </row>
    <row r="4904" spans="1:11">
      <c r="A4904">
        <v>10991</v>
      </c>
      <c r="B4904" t="s">
        <v>18889</v>
      </c>
      <c r="C4904">
        <v>57300000</v>
      </c>
      <c r="D4904" t="s">
        <v>15534</v>
      </c>
      <c r="E4904" t="s">
        <v>15544</v>
      </c>
      <c r="F4904" t="s">
        <v>15550</v>
      </c>
      <c r="G4904" t="s">
        <v>21440</v>
      </c>
      <c r="H4904" s="1">
        <v>45121.60087962963</v>
      </c>
      <c r="I4904" t="s">
        <v>16743</v>
      </c>
      <c r="J4904" s="1">
        <v>45121.60087962963</v>
      </c>
      <c r="K4904" t="s">
        <v>16743</v>
      </c>
    </row>
    <row r="4905" spans="1:11">
      <c r="A4905">
        <v>83133</v>
      </c>
      <c r="B4905" t="s">
        <v>15864</v>
      </c>
      <c r="C4905">
        <v>56200000</v>
      </c>
      <c r="D4905" t="s">
        <v>15534</v>
      </c>
      <c r="E4905" t="s">
        <v>15554</v>
      </c>
      <c r="F4905" t="s">
        <v>15550</v>
      </c>
      <c r="G4905" t="s">
        <v>21441</v>
      </c>
      <c r="H4905" s="1">
        <v>45121.602789351855</v>
      </c>
      <c r="I4905" t="s">
        <v>15850</v>
      </c>
      <c r="J4905" s="1">
        <v>45121.602789351855</v>
      </c>
      <c r="K4905" t="s">
        <v>15850</v>
      </c>
    </row>
    <row r="4906" spans="1:11">
      <c r="A4906">
        <v>14239</v>
      </c>
      <c r="B4906" t="s">
        <v>18913</v>
      </c>
      <c r="C4906">
        <v>50305021</v>
      </c>
      <c r="D4906" t="s">
        <v>15534</v>
      </c>
      <c r="E4906" t="s">
        <v>15544</v>
      </c>
      <c r="F4906" t="s">
        <v>15550</v>
      </c>
      <c r="G4906" t="s">
        <v>18912</v>
      </c>
      <c r="H4906" s="1">
        <v>45121.607245370367</v>
      </c>
      <c r="I4906" t="s">
        <v>16525</v>
      </c>
      <c r="J4906" s="1">
        <v>45121.607245370367</v>
      </c>
      <c r="K4906" t="s">
        <v>16525</v>
      </c>
    </row>
    <row r="4907" spans="1:11">
      <c r="A4907">
        <v>11229</v>
      </c>
      <c r="B4907" t="s">
        <v>16800</v>
      </c>
      <c r="C4907">
        <v>58435000</v>
      </c>
      <c r="D4907" t="s">
        <v>15534</v>
      </c>
      <c r="E4907" t="s">
        <v>15554</v>
      </c>
      <c r="F4907" t="s">
        <v>15550</v>
      </c>
      <c r="G4907" t="s">
        <v>21442</v>
      </c>
      <c r="H4907" s="1">
        <v>45121.607418981483</v>
      </c>
      <c r="I4907" t="s">
        <v>16398</v>
      </c>
      <c r="J4907" s="1">
        <v>45121.607418981483</v>
      </c>
      <c r="K4907" t="s">
        <v>16398</v>
      </c>
    </row>
    <row r="4908" spans="1:11">
      <c r="A4908">
        <v>83277</v>
      </c>
      <c r="B4908" t="s">
        <v>21443</v>
      </c>
      <c r="C4908">
        <v>50905006</v>
      </c>
      <c r="D4908" t="s">
        <v>15534</v>
      </c>
      <c r="E4908" t="s">
        <v>15554</v>
      </c>
      <c r="F4908" t="s">
        <v>15550</v>
      </c>
      <c r="G4908" t="s">
        <v>21444</v>
      </c>
      <c r="H4908" s="1">
        <v>45121.609189814815</v>
      </c>
      <c r="I4908" t="s">
        <v>16198</v>
      </c>
      <c r="J4908" s="1">
        <v>45121.609189814815</v>
      </c>
      <c r="K4908" t="s">
        <v>16198</v>
      </c>
    </row>
    <row r="4909" spans="1:11">
      <c r="A4909">
        <v>8679</v>
      </c>
      <c r="B4909" t="s">
        <v>18909</v>
      </c>
      <c r="C4909">
        <v>50320000</v>
      </c>
      <c r="D4909" t="s">
        <v>15534</v>
      </c>
      <c r="E4909" t="s">
        <v>15554</v>
      </c>
      <c r="F4909" t="s">
        <v>15536</v>
      </c>
      <c r="G4909" t="s">
        <v>17614</v>
      </c>
      <c r="H4909" s="1">
        <v>45121.6096412037</v>
      </c>
      <c r="I4909" t="s">
        <v>17449</v>
      </c>
      <c r="J4909" s="1">
        <v>45121.6096412037</v>
      </c>
      <c r="K4909" t="s">
        <v>17449</v>
      </c>
    </row>
    <row r="4910" spans="1:11">
      <c r="A4910">
        <v>9201</v>
      </c>
      <c r="B4910" t="s">
        <v>18917</v>
      </c>
      <c r="C4910">
        <v>50305028</v>
      </c>
      <c r="D4910" t="s">
        <v>15534</v>
      </c>
      <c r="E4910" t="s">
        <v>15554</v>
      </c>
      <c r="F4910" t="s">
        <v>15550</v>
      </c>
      <c r="G4910" t="s">
        <v>21445</v>
      </c>
      <c r="H4910" s="1">
        <v>45121.61215277778</v>
      </c>
      <c r="I4910" t="s">
        <v>17449</v>
      </c>
      <c r="J4910" s="1">
        <v>45121.61215277778</v>
      </c>
      <c r="K4910" t="s">
        <v>17449</v>
      </c>
    </row>
    <row r="4911" spans="1:11">
      <c r="A4911">
        <v>11186</v>
      </c>
      <c r="B4911" t="s">
        <v>18881</v>
      </c>
      <c r="C4911">
        <v>50305028</v>
      </c>
      <c r="D4911" t="s">
        <v>15534</v>
      </c>
      <c r="E4911" t="s">
        <v>15586</v>
      </c>
      <c r="F4911" t="s">
        <v>15536</v>
      </c>
      <c r="G4911" t="s">
        <v>21446</v>
      </c>
      <c r="H4911" s="1">
        <v>45121.616608796299</v>
      </c>
      <c r="I4911" t="s">
        <v>17248</v>
      </c>
      <c r="J4911" s="1">
        <v>45121.616608796299</v>
      </c>
      <c r="K4911" t="s">
        <v>17248</v>
      </c>
    </row>
    <row r="4912" spans="1:11">
      <c r="A4912">
        <v>9205</v>
      </c>
      <c r="B4912" t="s">
        <v>21447</v>
      </c>
      <c r="C4912">
        <v>51210000</v>
      </c>
      <c r="D4912" t="s">
        <v>15534</v>
      </c>
      <c r="E4912" t="s">
        <v>15554</v>
      </c>
      <c r="F4912" t="s">
        <v>15536</v>
      </c>
      <c r="G4912" t="s">
        <v>21448</v>
      </c>
      <c r="H4912" s="1">
        <v>45121.616620370369</v>
      </c>
      <c r="I4912" t="s">
        <v>17449</v>
      </c>
      <c r="J4912" s="1">
        <v>45121.616620370369</v>
      </c>
      <c r="K4912" t="s">
        <v>17449</v>
      </c>
    </row>
    <row r="4913" spans="1:11">
      <c r="A4913">
        <v>9205</v>
      </c>
      <c r="B4913" t="s">
        <v>21447</v>
      </c>
      <c r="C4913">
        <v>55300000</v>
      </c>
      <c r="D4913" t="s">
        <v>15534</v>
      </c>
      <c r="E4913" t="s">
        <v>15554</v>
      </c>
      <c r="F4913" t="s">
        <v>15550</v>
      </c>
      <c r="G4913" t="s">
        <v>21449</v>
      </c>
      <c r="H4913" s="1">
        <v>45121.617048611108</v>
      </c>
      <c r="I4913" t="s">
        <v>17449</v>
      </c>
      <c r="J4913" s="1">
        <v>45121.617048611108</v>
      </c>
      <c r="K4913" t="s">
        <v>17449</v>
      </c>
    </row>
    <row r="4914" spans="1:11">
      <c r="A4914">
        <v>9206</v>
      </c>
      <c r="B4914" t="s">
        <v>18926</v>
      </c>
      <c r="C4914">
        <v>50320000</v>
      </c>
      <c r="D4914" t="s">
        <v>15534</v>
      </c>
      <c r="E4914" t="s">
        <v>15554</v>
      </c>
      <c r="F4914" t="s">
        <v>15536</v>
      </c>
      <c r="G4914" t="s">
        <v>17614</v>
      </c>
      <c r="H4914" s="1">
        <v>45121.618032407408</v>
      </c>
      <c r="I4914" t="s">
        <v>17449</v>
      </c>
      <c r="J4914" s="1">
        <v>45121.618032407408</v>
      </c>
      <c r="K4914" t="s">
        <v>17449</v>
      </c>
    </row>
    <row r="4915" spans="1:11">
      <c r="A4915">
        <v>9207</v>
      </c>
      <c r="B4915" t="s">
        <v>18931</v>
      </c>
      <c r="C4915">
        <v>50310000</v>
      </c>
      <c r="D4915" t="s">
        <v>15534</v>
      </c>
      <c r="E4915" t="s">
        <v>15544</v>
      </c>
      <c r="F4915" t="s">
        <v>15550</v>
      </c>
      <c r="G4915" t="s">
        <v>21450</v>
      </c>
      <c r="H4915" s="1">
        <v>45121.619050925925</v>
      </c>
      <c r="I4915" t="s">
        <v>17449</v>
      </c>
      <c r="J4915" s="1">
        <v>45121.619050925925</v>
      </c>
      <c r="K4915" t="s">
        <v>17449</v>
      </c>
    </row>
    <row r="4916" spans="1:11">
      <c r="A4916">
        <v>14248</v>
      </c>
      <c r="B4916" t="s">
        <v>17895</v>
      </c>
      <c r="C4916">
        <v>50905006</v>
      </c>
      <c r="D4916" t="s">
        <v>15534</v>
      </c>
      <c r="E4916" t="s">
        <v>15586</v>
      </c>
      <c r="F4916" t="s">
        <v>15536</v>
      </c>
      <c r="G4916" t="s">
        <v>21451</v>
      </c>
      <c r="H4916" s="1">
        <v>45121.621666666666</v>
      </c>
      <c r="I4916" t="s">
        <v>16525</v>
      </c>
      <c r="J4916" s="1">
        <v>45121.621666666666</v>
      </c>
      <c r="K4916" t="s">
        <v>16525</v>
      </c>
    </row>
    <row r="4917" spans="1:11">
      <c r="A4917">
        <v>10833</v>
      </c>
      <c r="B4917" t="s">
        <v>21404</v>
      </c>
      <c r="C4917">
        <v>50321000</v>
      </c>
      <c r="D4917" t="s">
        <v>15534</v>
      </c>
      <c r="E4917" t="s">
        <v>15586</v>
      </c>
      <c r="F4917" t="s">
        <v>15536</v>
      </c>
      <c r="G4917" t="s">
        <v>21452</v>
      </c>
      <c r="H4917" s="1">
        <v>45121.622650462959</v>
      </c>
      <c r="I4917" t="s">
        <v>18371</v>
      </c>
      <c r="J4917" s="1">
        <v>45121.622650462959</v>
      </c>
      <c r="K4917" t="s">
        <v>18371</v>
      </c>
    </row>
    <row r="4918" spans="1:11">
      <c r="A4918">
        <v>9154</v>
      </c>
      <c r="B4918" t="s">
        <v>18969</v>
      </c>
      <c r="C4918">
        <v>50905006</v>
      </c>
      <c r="D4918" t="s">
        <v>15534</v>
      </c>
      <c r="E4918" t="s">
        <v>15554</v>
      </c>
      <c r="F4918" t="s">
        <v>15536</v>
      </c>
      <c r="G4918" t="s">
        <v>21453</v>
      </c>
      <c r="H4918" s="1">
        <v>45121.624050925922</v>
      </c>
      <c r="I4918" t="s">
        <v>16839</v>
      </c>
      <c r="J4918" s="1">
        <v>45121.624050925922</v>
      </c>
      <c r="K4918" t="s">
        <v>16839</v>
      </c>
    </row>
    <row r="4919" spans="1:11">
      <c r="A4919">
        <v>11229</v>
      </c>
      <c r="B4919" t="s">
        <v>16800</v>
      </c>
      <c r="C4919">
        <v>51220000</v>
      </c>
      <c r="D4919" t="s">
        <v>15534</v>
      </c>
      <c r="E4919" t="s">
        <v>15554</v>
      </c>
      <c r="F4919" t="s">
        <v>15550</v>
      </c>
      <c r="G4919" t="s">
        <v>21454</v>
      </c>
      <c r="H4919" s="1">
        <v>45121.624884259261</v>
      </c>
      <c r="I4919" t="s">
        <v>16398</v>
      </c>
      <c r="J4919" s="1">
        <v>45121.624884259261</v>
      </c>
      <c r="K4919" t="s">
        <v>16398</v>
      </c>
    </row>
    <row r="4920" spans="1:11">
      <c r="A4920">
        <v>126198</v>
      </c>
      <c r="B4920" t="s">
        <v>18864</v>
      </c>
      <c r="C4920">
        <v>50355210</v>
      </c>
      <c r="D4920" t="s">
        <v>15534</v>
      </c>
      <c r="E4920" t="s">
        <v>15554</v>
      </c>
      <c r="F4920" t="s">
        <v>15550</v>
      </c>
      <c r="G4920" t="s">
        <v>21455</v>
      </c>
      <c r="H4920" s="1">
        <v>45121.6252662037</v>
      </c>
      <c r="I4920" t="s">
        <v>17856</v>
      </c>
      <c r="J4920" s="1">
        <v>45121.6252662037</v>
      </c>
      <c r="K4920" t="s">
        <v>17856</v>
      </c>
    </row>
    <row r="4921" spans="1:11">
      <c r="A4921">
        <v>10699</v>
      </c>
      <c r="B4921" t="s">
        <v>20454</v>
      </c>
      <c r="C4921">
        <v>50366000</v>
      </c>
      <c r="D4921" t="s">
        <v>15534</v>
      </c>
      <c r="E4921" t="s">
        <v>15544</v>
      </c>
      <c r="F4921" t="s">
        <v>15550</v>
      </c>
      <c r="G4921" t="s">
        <v>21456</v>
      </c>
      <c r="H4921" s="1">
        <v>45121.625428240739</v>
      </c>
      <c r="I4921" t="s">
        <v>16525</v>
      </c>
      <c r="J4921" s="1">
        <v>45121.625428240739</v>
      </c>
      <c r="K4921" t="s">
        <v>16525</v>
      </c>
    </row>
    <row r="4922" spans="1:11">
      <c r="A4922">
        <v>10942</v>
      </c>
      <c r="B4922" t="s">
        <v>18953</v>
      </c>
      <c r="C4922">
        <v>50366000</v>
      </c>
      <c r="D4922" t="s">
        <v>15534</v>
      </c>
      <c r="E4922" t="s">
        <v>15544</v>
      </c>
      <c r="F4922" t="s">
        <v>15550</v>
      </c>
      <c r="G4922" t="s">
        <v>21457</v>
      </c>
      <c r="H4922" s="1">
        <v>45121.625763888886</v>
      </c>
      <c r="I4922" t="s">
        <v>17449</v>
      </c>
      <c r="J4922" s="1">
        <v>45121.625763888886</v>
      </c>
      <c r="K4922" t="s">
        <v>17449</v>
      </c>
    </row>
    <row r="4923" spans="1:11">
      <c r="A4923">
        <v>10982</v>
      </c>
      <c r="B4923" t="s">
        <v>18958</v>
      </c>
      <c r="C4923">
        <v>57700010</v>
      </c>
      <c r="D4923" t="s">
        <v>15534</v>
      </c>
      <c r="E4923" t="s">
        <v>15544</v>
      </c>
      <c r="F4923" t="s">
        <v>15550</v>
      </c>
      <c r="G4923" t="s">
        <v>18959</v>
      </c>
      <c r="H4923" s="1">
        <v>45121.627800925926</v>
      </c>
      <c r="I4923" t="s">
        <v>16743</v>
      </c>
      <c r="J4923" s="1">
        <v>45121.628576388888</v>
      </c>
      <c r="K4923" t="s">
        <v>16743</v>
      </c>
    </row>
    <row r="4924" spans="1:11">
      <c r="A4924">
        <v>126198</v>
      </c>
      <c r="B4924" t="s">
        <v>18864</v>
      </c>
      <c r="C4924">
        <v>50310000</v>
      </c>
      <c r="D4924" t="s">
        <v>15534</v>
      </c>
      <c r="E4924" t="s">
        <v>15535</v>
      </c>
      <c r="F4924" t="s">
        <v>15550</v>
      </c>
      <c r="G4924" t="s">
        <v>21458</v>
      </c>
      <c r="H4924" s="1">
        <v>45121.628946759258</v>
      </c>
      <c r="I4924" t="s">
        <v>17856</v>
      </c>
      <c r="J4924" s="1">
        <v>45121.629108796296</v>
      </c>
      <c r="K4924" t="s">
        <v>17856</v>
      </c>
    </row>
    <row r="4925" spans="1:11">
      <c r="A4925">
        <v>10945</v>
      </c>
      <c r="B4925" t="s">
        <v>18827</v>
      </c>
      <c r="C4925">
        <v>51220000</v>
      </c>
      <c r="D4925" t="s">
        <v>15534</v>
      </c>
      <c r="E4925" t="s">
        <v>15554</v>
      </c>
      <c r="F4925" t="s">
        <v>15536</v>
      </c>
      <c r="G4925" t="s">
        <v>21459</v>
      </c>
      <c r="H4925" s="1">
        <v>45121.629305555558</v>
      </c>
      <c r="I4925" t="s">
        <v>17449</v>
      </c>
      <c r="J4925" s="1">
        <v>45121.629305555558</v>
      </c>
      <c r="K4925" t="s">
        <v>17449</v>
      </c>
    </row>
    <row r="4926" spans="1:11">
      <c r="A4926">
        <v>10710</v>
      </c>
      <c r="B4926" t="s">
        <v>16765</v>
      </c>
      <c r="C4926">
        <v>50905006</v>
      </c>
      <c r="D4926" t="s">
        <v>15534</v>
      </c>
      <c r="E4926" t="s">
        <v>15544</v>
      </c>
      <c r="F4926" t="s">
        <v>15550</v>
      </c>
      <c r="G4926" t="s">
        <v>21460</v>
      </c>
      <c r="H4926" s="1">
        <v>45121.631168981483</v>
      </c>
      <c r="I4926" t="s">
        <v>16525</v>
      </c>
      <c r="J4926" s="1">
        <v>45121.631168981483</v>
      </c>
      <c r="K4926" t="s">
        <v>16525</v>
      </c>
    </row>
    <row r="4927" spans="1:11">
      <c r="A4927">
        <v>126198</v>
      </c>
      <c r="B4927" t="s">
        <v>18864</v>
      </c>
      <c r="C4927">
        <v>52003000</v>
      </c>
      <c r="D4927" t="s">
        <v>15534</v>
      </c>
      <c r="E4927" t="s">
        <v>15586</v>
      </c>
      <c r="F4927" t="s">
        <v>15536</v>
      </c>
      <c r="G4927" t="s">
        <v>18972</v>
      </c>
      <c r="H4927" s="1">
        <v>45121.632048611114</v>
      </c>
      <c r="I4927" t="s">
        <v>17856</v>
      </c>
      <c r="J4927" s="1">
        <v>45121.632048611114</v>
      </c>
      <c r="K4927" t="s">
        <v>17856</v>
      </c>
    </row>
    <row r="4928" spans="1:11">
      <c r="A4928">
        <v>126198</v>
      </c>
      <c r="B4928" t="s">
        <v>18864</v>
      </c>
      <c r="C4928">
        <v>50305021</v>
      </c>
      <c r="D4928" t="s">
        <v>15534</v>
      </c>
      <c r="E4928" t="s">
        <v>15544</v>
      </c>
      <c r="F4928" t="s">
        <v>15550</v>
      </c>
      <c r="G4928" t="s">
        <v>21461</v>
      </c>
      <c r="H4928" s="1">
        <v>45121.632534722223</v>
      </c>
      <c r="I4928" t="s">
        <v>17856</v>
      </c>
      <c r="J4928" s="1">
        <v>45121.632534722223</v>
      </c>
      <c r="K4928" t="s">
        <v>17856</v>
      </c>
    </row>
    <row r="4929" spans="1:11">
      <c r="A4929">
        <v>21567</v>
      </c>
      <c r="B4929" t="s">
        <v>18963</v>
      </c>
      <c r="C4929">
        <v>58425000</v>
      </c>
      <c r="D4929" t="s">
        <v>15534</v>
      </c>
      <c r="E4929" t="s">
        <v>15687</v>
      </c>
      <c r="F4929" t="s">
        <v>15550</v>
      </c>
      <c r="G4929" t="s">
        <v>21462</v>
      </c>
      <c r="H4929" s="1">
        <v>45121.632581018515</v>
      </c>
      <c r="I4929" t="s">
        <v>16204</v>
      </c>
      <c r="J4929" s="1">
        <v>45121.632581018515</v>
      </c>
      <c r="K4929" t="s">
        <v>16204</v>
      </c>
    </row>
    <row r="4930" spans="1:11">
      <c r="A4930">
        <v>126198</v>
      </c>
      <c r="B4930" t="s">
        <v>18864</v>
      </c>
      <c r="C4930">
        <v>50390000</v>
      </c>
      <c r="D4930" t="s">
        <v>15534</v>
      </c>
      <c r="E4930" t="s">
        <v>15535</v>
      </c>
      <c r="F4930" t="s">
        <v>15550</v>
      </c>
      <c r="G4930" t="s">
        <v>21463</v>
      </c>
      <c r="H4930" s="1">
        <v>45121.634317129632</v>
      </c>
      <c r="I4930" t="s">
        <v>17856</v>
      </c>
      <c r="J4930" s="1">
        <v>45121.634317129632</v>
      </c>
      <c r="K4930" t="s">
        <v>17856</v>
      </c>
    </row>
    <row r="4931" spans="1:11">
      <c r="A4931">
        <v>83099</v>
      </c>
      <c r="B4931" t="s">
        <v>21464</v>
      </c>
      <c r="C4931">
        <v>50321000</v>
      </c>
      <c r="D4931" t="s">
        <v>15534</v>
      </c>
      <c r="E4931" t="s">
        <v>15535</v>
      </c>
      <c r="F4931" t="s">
        <v>15536</v>
      </c>
      <c r="G4931" t="s">
        <v>21465</v>
      </c>
      <c r="H4931" s="1">
        <v>45121.640543981484</v>
      </c>
      <c r="I4931" t="s">
        <v>16743</v>
      </c>
      <c r="J4931" s="1">
        <v>45121.640543981484</v>
      </c>
      <c r="K4931" t="s">
        <v>16743</v>
      </c>
    </row>
    <row r="4932" spans="1:11">
      <c r="A4932">
        <v>20598</v>
      </c>
      <c r="B4932" t="s">
        <v>20468</v>
      </c>
      <c r="C4932">
        <v>50905006</v>
      </c>
      <c r="D4932" t="s">
        <v>15534</v>
      </c>
      <c r="E4932" t="s">
        <v>15540</v>
      </c>
      <c r="F4932" t="s">
        <v>15536</v>
      </c>
      <c r="G4932" t="s">
        <v>21466</v>
      </c>
      <c r="H4932" s="1">
        <v>45121.641331018516</v>
      </c>
      <c r="I4932" t="s">
        <v>16511</v>
      </c>
      <c r="J4932" s="1">
        <v>45121.641331018516</v>
      </c>
      <c r="K4932" t="s">
        <v>16511</v>
      </c>
    </row>
    <row r="4933" spans="1:11">
      <c r="A4933">
        <v>126080</v>
      </c>
      <c r="B4933" t="s">
        <v>17873</v>
      </c>
      <c r="C4933">
        <v>50810000</v>
      </c>
      <c r="D4933" t="s">
        <v>15534</v>
      </c>
      <c r="E4933" t="s">
        <v>15586</v>
      </c>
      <c r="F4933" t="s">
        <v>15550</v>
      </c>
      <c r="G4933" t="s">
        <v>20464</v>
      </c>
      <c r="H4933" s="1">
        <v>45121.642094907409</v>
      </c>
      <c r="I4933" t="s">
        <v>17875</v>
      </c>
      <c r="J4933" s="1">
        <v>45121.642094907409</v>
      </c>
      <c r="K4933" t="s">
        <v>17875</v>
      </c>
    </row>
    <row r="4934" spans="1:11">
      <c r="A4934">
        <v>8827</v>
      </c>
      <c r="B4934" t="s">
        <v>18971</v>
      </c>
      <c r="C4934">
        <v>50915000</v>
      </c>
      <c r="D4934" t="s">
        <v>15534</v>
      </c>
      <c r="E4934" t="s">
        <v>15549</v>
      </c>
      <c r="F4934" t="s">
        <v>15536</v>
      </c>
      <c r="G4934" t="s">
        <v>18970</v>
      </c>
      <c r="H4934" s="1">
        <v>45121.643680555557</v>
      </c>
      <c r="I4934" t="s">
        <v>16839</v>
      </c>
      <c r="J4934" s="1">
        <v>45121.643680555557</v>
      </c>
      <c r="K4934" t="s">
        <v>16839</v>
      </c>
    </row>
    <row r="4935" spans="1:11">
      <c r="A4935">
        <v>9624</v>
      </c>
      <c r="B4935" t="s">
        <v>18985</v>
      </c>
      <c r="C4935">
        <v>50305021</v>
      </c>
      <c r="D4935" t="s">
        <v>15534</v>
      </c>
      <c r="E4935" t="s">
        <v>15687</v>
      </c>
      <c r="F4935" t="s">
        <v>15536</v>
      </c>
      <c r="G4935" t="s">
        <v>21467</v>
      </c>
      <c r="H4935" s="1">
        <v>45121.644004629627</v>
      </c>
      <c r="I4935" t="s">
        <v>16204</v>
      </c>
      <c r="J4935" s="1">
        <v>45121.644004629627</v>
      </c>
      <c r="K4935" t="s">
        <v>16204</v>
      </c>
    </row>
    <row r="4936" spans="1:11">
      <c r="A4936">
        <v>126205</v>
      </c>
      <c r="B4936" t="s">
        <v>18992</v>
      </c>
      <c r="C4936">
        <v>50305028</v>
      </c>
      <c r="D4936" t="s">
        <v>15534</v>
      </c>
      <c r="E4936" t="s">
        <v>15554</v>
      </c>
      <c r="F4936" t="s">
        <v>15550</v>
      </c>
      <c r="G4936" t="s">
        <v>21468</v>
      </c>
      <c r="H4936" s="1">
        <v>45121.644490740742</v>
      </c>
      <c r="I4936" t="s">
        <v>17875</v>
      </c>
      <c r="J4936" s="1">
        <v>45121.644490740742</v>
      </c>
      <c r="K4936" t="s">
        <v>17875</v>
      </c>
    </row>
    <row r="4937" spans="1:11">
      <c r="A4937">
        <v>9012</v>
      </c>
      <c r="B4937" t="s">
        <v>18995</v>
      </c>
      <c r="C4937">
        <v>57900065</v>
      </c>
      <c r="D4937" t="s">
        <v>15534</v>
      </c>
      <c r="E4937" t="s">
        <v>15586</v>
      </c>
      <c r="F4937" t="s">
        <v>15536</v>
      </c>
      <c r="H4937" s="1">
        <v>45121.644699074073</v>
      </c>
      <c r="I4937" t="s">
        <v>18229</v>
      </c>
      <c r="J4937" s="1">
        <v>45121.644699074073</v>
      </c>
      <c r="K4937" t="s">
        <v>18229</v>
      </c>
    </row>
    <row r="4938" spans="1:11">
      <c r="A4938">
        <v>10984</v>
      </c>
      <c r="B4938" t="s">
        <v>16795</v>
      </c>
      <c r="C4938">
        <v>50905006</v>
      </c>
      <c r="D4938" t="s">
        <v>15534</v>
      </c>
      <c r="E4938" t="s">
        <v>15544</v>
      </c>
      <c r="F4938" t="s">
        <v>15536</v>
      </c>
      <c r="G4938" t="s">
        <v>21469</v>
      </c>
      <c r="H4938" s="1">
        <v>45121.644895833335</v>
      </c>
      <c r="I4938" t="s">
        <v>16743</v>
      </c>
      <c r="J4938" s="1">
        <v>45121.644895833335</v>
      </c>
      <c r="K4938" t="s">
        <v>16743</v>
      </c>
    </row>
    <row r="4939" spans="1:11">
      <c r="A4939">
        <v>9706</v>
      </c>
      <c r="B4939" t="s">
        <v>19006</v>
      </c>
      <c r="C4939">
        <v>50905000</v>
      </c>
      <c r="D4939" t="s">
        <v>15534</v>
      </c>
      <c r="E4939" t="s">
        <v>15540</v>
      </c>
      <c r="F4939" t="s">
        <v>15550</v>
      </c>
      <c r="G4939" t="s">
        <v>21470</v>
      </c>
      <c r="H4939" s="1">
        <v>45121.64534722222</v>
      </c>
      <c r="I4939" t="s">
        <v>18821</v>
      </c>
      <c r="J4939" s="1">
        <v>45121.64534722222</v>
      </c>
      <c r="K4939" t="s">
        <v>18821</v>
      </c>
    </row>
    <row r="4940" spans="1:11">
      <c r="A4940">
        <v>9706</v>
      </c>
      <c r="B4940" t="s">
        <v>19006</v>
      </c>
      <c r="C4940">
        <v>50255000</v>
      </c>
      <c r="D4940" t="s">
        <v>15534</v>
      </c>
      <c r="E4940" t="s">
        <v>15540</v>
      </c>
      <c r="F4940" t="s">
        <v>15550</v>
      </c>
      <c r="G4940" t="s">
        <v>21471</v>
      </c>
      <c r="H4940" s="1">
        <v>45121.64570601852</v>
      </c>
      <c r="I4940" t="s">
        <v>18821</v>
      </c>
      <c r="J4940" s="1">
        <v>45121.64570601852</v>
      </c>
      <c r="K4940" t="s">
        <v>18821</v>
      </c>
    </row>
    <row r="4941" spans="1:11">
      <c r="A4941">
        <v>10741</v>
      </c>
      <c r="B4941" t="s">
        <v>18988</v>
      </c>
      <c r="C4941">
        <v>50321000</v>
      </c>
      <c r="D4941" t="s">
        <v>15534</v>
      </c>
      <c r="E4941" t="s">
        <v>15544</v>
      </c>
      <c r="F4941" t="s">
        <v>15536</v>
      </c>
      <c r="G4941" t="s">
        <v>21472</v>
      </c>
      <c r="H4941" s="1">
        <v>45121.647731481484</v>
      </c>
      <c r="I4941" t="s">
        <v>15954</v>
      </c>
      <c r="J4941" s="1">
        <v>45121.647731481484</v>
      </c>
      <c r="K4941" t="s">
        <v>15954</v>
      </c>
    </row>
    <row r="4942" spans="1:11">
      <c r="A4942">
        <v>9235</v>
      </c>
      <c r="B4942" t="s">
        <v>21473</v>
      </c>
      <c r="C4942">
        <v>50365000</v>
      </c>
      <c r="D4942" t="s">
        <v>15534</v>
      </c>
      <c r="E4942" t="s">
        <v>15554</v>
      </c>
      <c r="F4942" t="s">
        <v>15550</v>
      </c>
      <c r="G4942" t="s">
        <v>21474</v>
      </c>
      <c r="H4942" s="1">
        <v>45121.651770833334</v>
      </c>
      <c r="I4942" t="s">
        <v>16064</v>
      </c>
      <c r="J4942" s="1">
        <v>45121.656111111108</v>
      </c>
      <c r="K4942" t="s">
        <v>16064</v>
      </c>
    </row>
    <row r="4943" spans="1:11">
      <c r="A4943">
        <v>83113</v>
      </c>
      <c r="B4943" t="s">
        <v>20472</v>
      </c>
      <c r="C4943">
        <v>50321000</v>
      </c>
      <c r="D4943" t="s">
        <v>15534</v>
      </c>
      <c r="E4943" t="s">
        <v>15554</v>
      </c>
      <c r="F4943" t="s">
        <v>15550</v>
      </c>
      <c r="G4943" t="s">
        <v>21475</v>
      </c>
      <c r="H4943" s="1">
        <v>45121.652581018519</v>
      </c>
      <c r="I4943" t="s">
        <v>16511</v>
      </c>
      <c r="J4943" s="1">
        <v>45121.652581018519</v>
      </c>
      <c r="K4943" t="s">
        <v>16511</v>
      </c>
    </row>
    <row r="4944" spans="1:11">
      <c r="A4944">
        <v>126071</v>
      </c>
      <c r="B4944" t="s">
        <v>18094</v>
      </c>
      <c r="C4944">
        <v>50610000</v>
      </c>
      <c r="D4944" t="s">
        <v>15534</v>
      </c>
      <c r="E4944" t="s">
        <v>15554</v>
      </c>
      <c r="F4944" t="s">
        <v>15536</v>
      </c>
      <c r="G4944" t="s">
        <v>21476</v>
      </c>
      <c r="H4944" s="1">
        <v>45121.653703703705</v>
      </c>
      <c r="I4944" t="s">
        <v>18070</v>
      </c>
      <c r="J4944" s="1">
        <v>45121.653703703705</v>
      </c>
      <c r="K4944" t="s">
        <v>18070</v>
      </c>
    </row>
    <row r="4945" spans="1:11">
      <c r="A4945">
        <v>8818</v>
      </c>
      <c r="B4945" t="s">
        <v>20475</v>
      </c>
      <c r="C4945">
        <v>50915000</v>
      </c>
      <c r="D4945" t="s">
        <v>15534</v>
      </c>
      <c r="E4945" t="s">
        <v>15549</v>
      </c>
      <c r="F4945" t="s">
        <v>15536</v>
      </c>
      <c r="G4945" t="s">
        <v>18970</v>
      </c>
      <c r="H4945" s="1">
        <v>45121.654236111113</v>
      </c>
      <c r="I4945" t="s">
        <v>16839</v>
      </c>
      <c r="J4945" s="1">
        <v>45121.654236111113</v>
      </c>
      <c r="K4945" t="s">
        <v>16839</v>
      </c>
    </row>
    <row r="4946" spans="1:11">
      <c r="A4946">
        <v>9705</v>
      </c>
      <c r="B4946" t="s">
        <v>18999</v>
      </c>
      <c r="C4946">
        <v>50255000</v>
      </c>
      <c r="D4946" t="s">
        <v>15534</v>
      </c>
      <c r="E4946" t="s">
        <v>15540</v>
      </c>
      <c r="F4946" t="s">
        <v>15550</v>
      </c>
      <c r="G4946" t="s">
        <v>21471</v>
      </c>
      <c r="H4946" s="1">
        <v>45121.657060185185</v>
      </c>
      <c r="I4946" t="s">
        <v>18821</v>
      </c>
      <c r="J4946" s="1">
        <v>45121.657060185185</v>
      </c>
      <c r="K4946" t="s">
        <v>18821</v>
      </c>
    </row>
    <row r="4947" spans="1:11">
      <c r="A4947">
        <v>126072</v>
      </c>
      <c r="B4947" t="s">
        <v>18068</v>
      </c>
      <c r="C4947">
        <v>50355000</v>
      </c>
      <c r="D4947" t="s">
        <v>15534</v>
      </c>
      <c r="E4947" t="s">
        <v>15554</v>
      </c>
      <c r="F4947" t="s">
        <v>15536</v>
      </c>
      <c r="G4947" t="s">
        <v>21477</v>
      </c>
      <c r="H4947" s="1">
        <v>45121.657453703701</v>
      </c>
      <c r="I4947" t="s">
        <v>18070</v>
      </c>
      <c r="J4947" s="1">
        <v>45121.657453703701</v>
      </c>
      <c r="K4947" t="s">
        <v>18070</v>
      </c>
    </row>
    <row r="4948" spans="1:11">
      <c r="A4948">
        <v>9705</v>
      </c>
      <c r="B4948" t="s">
        <v>18999</v>
      </c>
      <c r="C4948">
        <v>50905000</v>
      </c>
      <c r="D4948" t="s">
        <v>15534</v>
      </c>
      <c r="E4948" t="s">
        <v>15540</v>
      </c>
      <c r="F4948" t="s">
        <v>15550</v>
      </c>
      <c r="G4948" t="s">
        <v>21470</v>
      </c>
      <c r="H4948" s="1">
        <v>45121.65828703704</v>
      </c>
      <c r="I4948" t="s">
        <v>18821</v>
      </c>
      <c r="J4948" s="1">
        <v>45121.65828703704</v>
      </c>
      <c r="K4948" t="s">
        <v>18821</v>
      </c>
    </row>
    <row r="4949" spans="1:11">
      <c r="A4949">
        <v>11741</v>
      </c>
      <c r="B4949" t="s">
        <v>19003</v>
      </c>
      <c r="C4949">
        <v>50255000</v>
      </c>
      <c r="D4949" t="s">
        <v>15534</v>
      </c>
      <c r="E4949" t="s">
        <v>15540</v>
      </c>
      <c r="F4949" t="s">
        <v>15550</v>
      </c>
      <c r="G4949" t="s">
        <v>21471</v>
      </c>
      <c r="H4949" s="1">
        <v>45121.659062500003</v>
      </c>
      <c r="I4949" t="s">
        <v>18821</v>
      </c>
      <c r="J4949" s="1">
        <v>45121.659062500003</v>
      </c>
      <c r="K4949" t="s">
        <v>18821</v>
      </c>
    </row>
    <row r="4950" spans="1:11">
      <c r="A4950">
        <v>8811</v>
      </c>
      <c r="B4950" t="s">
        <v>21478</v>
      </c>
      <c r="C4950">
        <v>56200030</v>
      </c>
      <c r="D4950" t="s">
        <v>15534</v>
      </c>
      <c r="E4950" t="s">
        <v>15554</v>
      </c>
      <c r="F4950" t="s">
        <v>15550</v>
      </c>
      <c r="G4950" t="s">
        <v>21479</v>
      </c>
      <c r="H4950" s="1">
        <v>45121.660833333335</v>
      </c>
      <c r="I4950" t="s">
        <v>16839</v>
      </c>
      <c r="J4950" s="1">
        <v>45121.660833333335</v>
      </c>
      <c r="K4950" t="s">
        <v>16839</v>
      </c>
    </row>
    <row r="4951" spans="1:11">
      <c r="A4951">
        <v>8811</v>
      </c>
      <c r="B4951" t="s">
        <v>21478</v>
      </c>
      <c r="C4951">
        <v>55700010</v>
      </c>
      <c r="D4951" t="s">
        <v>15534</v>
      </c>
      <c r="E4951" t="s">
        <v>15554</v>
      </c>
      <c r="F4951" t="s">
        <v>15550</v>
      </c>
      <c r="G4951" t="s">
        <v>13775</v>
      </c>
      <c r="H4951" s="1">
        <v>45121.66097222222</v>
      </c>
      <c r="I4951" t="s">
        <v>16839</v>
      </c>
      <c r="J4951" s="1">
        <v>45121.66097222222</v>
      </c>
      <c r="K4951" t="s">
        <v>16839</v>
      </c>
    </row>
    <row r="4952" spans="1:11">
      <c r="A4952">
        <v>76283</v>
      </c>
      <c r="B4952" t="s">
        <v>21480</v>
      </c>
      <c r="C4952">
        <v>51210000</v>
      </c>
      <c r="D4952" t="s">
        <v>15534</v>
      </c>
      <c r="E4952" t="s">
        <v>15554</v>
      </c>
      <c r="F4952" t="s">
        <v>15550</v>
      </c>
      <c r="G4952" t="s">
        <v>21481</v>
      </c>
      <c r="H4952" s="1">
        <v>45121.661759259259</v>
      </c>
      <c r="I4952" t="s">
        <v>18229</v>
      </c>
      <c r="J4952" s="1">
        <v>45121.661759259259</v>
      </c>
      <c r="K4952" t="s">
        <v>18229</v>
      </c>
    </row>
    <row r="4953" spans="1:11">
      <c r="A4953">
        <v>76283</v>
      </c>
      <c r="B4953" t="s">
        <v>21480</v>
      </c>
      <c r="C4953">
        <v>51220000</v>
      </c>
      <c r="D4953" t="s">
        <v>15534</v>
      </c>
      <c r="E4953" t="s">
        <v>15554</v>
      </c>
      <c r="F4953" t="s">
        <v>15550</v>
      </c>
      <c r="G4953" t="s">
        <v>21481</v>
      </c>
      <c r="H4953" s="1">
        <v>45121.662256944444</v>
      </c>
      <c r="I4953" t="s">
        <v>18229</v>
      </c>
      <c r="J4953" s="1">
        <v>45121.662256944444</v>
      </c>
      <c r="K4953" t="s">
        <v>18229</v>
      </c>
    </row>
    <row r="4954" spans="1:11">
      <c r="A4954">
        <v>10572</v>
      </c>
      <c r="B4954" t="s">
        <v>21482</v>
      </c>
      <c r="C4954">
        <v>57700010</v>
      </c>
      <c r="D4954" t="s">
        <v>15534</v>
      </c>
      <c r="E4954" t="s">
        <v>15576</v>
      </c>
      <c r="F4954" t="s">
        <v>15550</v>
      </c>
      <c r="G4954" t="s">
        <v>21483</v>
      </c>
      <c r="H4954" s="1">
        <v>45121.662754629629</v>
      </c>
      <c r="I4954" t="s">
        <v>17266</v>
      </c>
      <c r="J4954" s="1">
        <v>45121.662754629629</v>
      </c>
      <c r="K4954" t="s">
        <v>17266</v>
      </c>
    </row>
    <row r="4955" spans="1:11">
      <c r="A4955">
        <v>10774</v>
      </c>
      <c r="B4955" t="s">
        <v>19013</v>
      </c>
      <c r="C4955">
        <v>50905006</v>
      </c>
      <c r="D4955" t="s">
        <v>15534</v>
      </c>
      <c r="E4955" t="s">
        <v>15540</v>
      </c>
      <c r="F4955" t="s">
        <v>15536</v>
      </c>
      <c r="G4955" t="s">
        <v>16087</v>
      </c>
      <c r="H4955" s="1">
        <v>45121.663865740738</v>
      </c>
      <c r="I4955" t="s">
        <v>16511</v>
      </c>
      <c r="J4955" s="1">
        <v>45121.663865740738</v>
      </c>
      <c r="K4955" t="s">
        <v>16511</v>
      </c>
    </row>
    <row r="4956" spans="1:11">
      <c r="A4956">
        <v>76283</v>
      </c>
      <c r="B4956" t="s">
        <v>21480</v>
      </c>
      <c r="C4956">
        <v>50290000</v>
      </c>
      <c r="D4956" t="s">
        <v>15534</v>
      </c>
      <c r="E4956" t="s">
        <v>15554</v>
      </c>
      <c r="F4956" t="s">
        <v>15536</v>
      </c>
      <c r="G4956" t="s">
        <v>21484</v>
      </c>
      <c r="H4956" s="1">
        <v>45121.665601851855</v>
      </c>
      <c r="I4956" t="s">
        <v>18229</v>
      </c>
      <c r="J4956" s="1">
        <v>45121.665601851855</v>
      </c>
      <c r="K4956" t="s">
        <v>18229</v>
      </c>
    </row>
    <row r="4957" spans="1:11">
      <c r="A4957">
        <v>10660</v>
      </c>
      <c r="B4957" t="s">
        <v>21485</v>
      </c>
      <c r="C4957">
        <v>50305028</v>
      </c>
      <c r="D4957" t="s">
        <v>15534</v>
      </c>
      <c r="E4957" t="s">
        <v>15586</v>
      </c>
      <c r="F4957" t="s">
        <v>15536</v>
      </c>
      <c r="G4957" t="s">
        <v>21486</v>
      </c>
      <c r="H4957" s="1">
        <v>45121.666122685187</v>
      </c>
      <c r="I4957" t="s">
        <v>17913</v>
      </c>
      <c r="J4957" s="1">
        <v>45121.666122685187</v>
      </c>
      <c r="K4957" t="s">
        <v>17913</v>
      </c>
    </row>
    <row r="4958" spans="1:11">
      <c r="A4958">
        <v>10986</v>
      </c>
      <c r="B4958" t="s">
        <v>16796</v>
      </c>
      <c r="C4958">
        <v>57300010</v>
      </c>
      <c r="D4958" t="s">
        <v>15534</v>
      </c>
      <c r="E4958" t="s">
        <v>15544</v>
      </c>
      <c r="F4958" t="s">
        <v>15550</v>
      </c>
      <c r="G4958" t="s">
        <v>21487</v>
      </c>
      <c r="H4958" s="1">
        <v>45121.674988425926</v>
      </c>
      <c r="I4958" t="s">
        <v>16743</v>
      </c>
      <c r="J4958" s="1">
        <v>45121.677800925929</v>
      </c>
      <c r="K4958" t="s">
        <v>16743</v>
      </c>
    </row>
    <row r="4959" spans="1:11">
      <c r="A4959">
        <v>20556</v>
      </c>
      <c r="B4959" t="s">
        <v>16928</v>
      </c>
      <c r="C4959">
        <v>50619000</v>
      </c>
      <c r="D4959" t="s">
        <v>15534</v>
      </c>
      <c r="E4959" t="s">
        <v>15544</v>
      </c>
      <c r="F4959" t="s">
        <v>15550</v>
      </c>
      <c r="G4959" t="s">
        <v>21488</v>
      </c>
      <c r="H4959" s="1">
        <v>45121.67627314815</v>
      </c>
      <c r="I4959" t="s">
        <v>19042</v>
      </c>
      <c r="J4959" s="1">
        <v>45121.67627314815</v>
      </c>
      <c r="K4959" t="s">
        <v>19042</v>
      </c>
    </row>
    <row r="4960" spans="1:11">
      <c r="A4960">
        <v>83135</v>
      </c>
      <c r="B4960" t="s">
        <v>17214</v>
      </c>
      <c r="C4960">
        <v>51210000</v>
      </c>
      <c r="D4960" t="s">
        <v>15534</v>
      </c>
      <c r="E4960" t="s">
        <v>15554</v>
      </c>
      <c r="F4960" t="s">
        <v>15550</v>
      </c>
      <c r="G4960" t="s">
        <v>21489</v>
      </c>
      <c r="H4960" s="1">
        <v>45121.677245370367</v>
      </c>
      <c r="I4960" t="s">
        <v>16410</v>
      </c>
      <c r="J4960" s="1">
        <v>45121.677245370367</v>
      </c>
      <c r="K4960" t="s">
        <v>16410</v>
      </c>
    </row>
    <row r="4961" spans="1:11">
      <c r="A4961">
        <v>126205</v>
      </c>
      <c r="B4961" t="s">
        <v>18992</v>
      </c>
      <c r="C4961">
        <v>51280000</v>
      </c>
      <c r="D4961" t="s">
        <v>15534</v>
      </c>
      <c r="E4961" t="s">
        <v>15554</v>
      </c>
      <c r="F4961" t="s">
        <v>15550</v>
      </c>
      <c r="G4961" t="s">
        <v>21490</v>
      </c>
      <c r="H4961" s="1">
        <v>45121.677615740744</v>
      </c>
      <c r="I4961" t="s">
        <v>17875</v>
      </c>
      <c r="J4961" s="1">
        <v>45121.677615740744</v>
      </c>
      <c r="K4961" t="s">
        <v>17875</v>
      </c>
    </row>
    <row r="4962" spans="1:11">
      <c r="A4962">
        <v>20498</v>
      </c>
      <c r="B4962" t="s">
        <v>17334</v>
      </c>
      <c r="C4962">
        <v>50355000</v>
      </c>
      <c r="D4962" t="s">
        <v>15534</v>
      </c>
      <c r="E4962" t="s">
        <v>15554</v>
      </c>
      <c r="F4962" t="s">
        <v>15550</v>
      </c>
      <c r="G4962" t="s">
        <v>21491</v>
      </c>
      <c r="H4962" s="1">
        <v>45121.680520833332</v>
      </c>
      <c r="I4962" t="s">
        <v>17336</v>
      </c>
      <c r="J4962" s="1">
        <v>45121.680520833332</v>
      </c>
      <c r="K4962" t="s">
        <v>17336</v>
      </c>
    </row>
    <row r="4963" spans="1:11">
      <c r="A4963">
        <v>8537</v>
      </c>
      <c r="B4963" t="s">
        <v>16882</v>
      </c>
      <c r="C4963">
        <v>50905006</v>
      </c>
      <c r="D4963" t="s">
        <v>15534</v>
      </c>
      <c r="E4963" t="s">
        <v>15540</v>
      </c>
      <c r="F4963" t="s">
        <v>15536</v>
      </c>
      <c r="G4963" t="s">
        <v>21492</v>
      </c>
      <c r="H4963" s="1">
        <v>45121.680625000001</v>
      </c>
      <c r="I4963" t="s">
        <v>16511</v>
      </c>
      <c r="J4963" s="1">
        <v>45121.680625000001</v>
      </c>
      <c r="K4963" t="s">
        <v>16511</v>
      </c>
    </row>
    <row r="4964" spans="1:11">
      <c r="A4964">
        <v>21492</v>
      </c>
      <c r="B4964" t="s">
        <v>17515</v>
      </c>
      <c r="C4964">
        <v>57700010</v>
      </c>
      <c r="D4964" t="s">
        <v>15534</v>
      </c>
      <c r="E4964" t="s">
        <v>15554</v>
      </c>
      <c r="F4964" t="s">
        <v>15550</v>
      </c>
      <c r="G4964" t="s">
        <v>21493</v>
      </c>
      <c r="H4964" s="1">
        <v>45121.681377314817</v>
      </c>
      <c r="I4964" t="s">
        <v>16410</v>
      </c>
      <c r="J4964" s="1">
        <v>45121.681377314817</v>
      </c>
      <c r="K4964" t="s">
        <v>16410</v>
      </c>
    </row>
    <row r="4965" spans="1:11">
      <c r="A4965">
        <v>20657</v>
      </c>
      <c r="B4965" t="s">
        <v>19053</v>
      </c>
      <c r="C4965">
        <v>57700060</v>
      </c>
      <c r="D4965" t="s">
        <v>15534</v>
      </c>
      <c r="E4965" t="s">
        <v>15554</v>
      </c>
      <c r="F4965" t="s">
        <v>15550</v>
      </c>
      <c r="G4965" t="s">
        <v>21494</v>
      </c>
      <c r="H4965" s="1">
        <v>45121.682685185187</v>
      </c>
      <c r="I4965" t="s">
        <v>16410</v>
      </c>
      <c r="J4965" s="1">
        <v>45121.682685185187</v>
      </c>
      <c r="K4965" t="s">
        <v>16410</v>
      </c>
    </row>
    <row r="4966" spans="1:11">
      <c r="A4966">
        <v>11311</v>
      </c>
      <c r="B4966" t="s">
        <v>19049</v>
      </c>
      <c r="C4966">
        <v>50355000</v>
      </c>
      <c r="D4966" t="s">
        <v>15534</v>
      </c>
      <c r="E4966" t="s">
        <v>15544</v>
      </c>
      <c r="F4966" t="s">
        <v>15550</v>
      </c>
      <c r="G4966" t="s">
        <v>21495</v>
      </c>
      <c r="H4966" s="1">
        <v>45121.683067129627</v>
      </c>
      <c r="I4966" t="s">
        <v>17336</v>
      </c>
      <c r="J4966" s="1">
        <v>45121.683067129627</v>
      </c>
      <c r="K4966" t="s">
        <v>17336</v>
      </c>
    </row>
    <row r="4967" spans="1:11">
      <c r="A4967">
        <v>10651</v>
      </c>
      <c r="B4967" t="s">
        <v>19034</v>
      </c>
      <c r="C4967">
        <v>50365000</v>
      </c>
      <c r="D4967" t="s">
        <v>15534</v>
      </c>
      <c r="E4967" t="s">
        <v>15554</v>
      </c>
      <c r="F4967" t="s">
        <v>15550</v>
      </c>
      <c r="G4967" t="s">
        <v>21496</v>
      </c>
      <c r="H4967" s="1">
        <v>45121.684062499997</v>
      </c>
      <c r="I4967" t="s">
        <v>17210</v>
      </c>
      <c r="J4967" s="1">
        <v>45121.684062499997</v>
      </c>
      <c r="K4967" t="s">
        <v>17210</v>
      </c>
    </row>
    <row r="4968" spans="1:11">
      <c r="A4968">
        <v>10783</v>
      </c>
      <c r="B4968" t="s">
        <v>19058</v>
      </c>
      <c r="C4968">
        <v>50305028</v>
      </c>
      <c r="D4968" t="s">
        <v>15534</v>
      </c>
      <c r="E4968" t="s">
        <v>15554</v>
      </c>
      <c r="F4968" t="s">
        <v>15536</v>
      </c>
      <c r="G4968" t="s">
        <v>21497</v>
      </c>
      <c r="H4968" s="1">
        <v>45121.686261574076</v>
      </c>
      <c r="I4968" t="s">
        <v>16511</v>
      </c>
      <c r="J4968" s="1">
        <v>45121.686261574076</v>
      </c>
      <c r="K4968" t="s">
        <v>16511</v>
      </c>
    </row>
    <row r="4969" spans="1:11">
      <c r="A4969">
        <v>126134</v>
      </c>
      <c r="B4969" t="s">
        <v>19064</v>
      </c>
      <c r="C4969">
        <v>50230000</v>
      </c>
      <c r="D4969" t="s">
        <v>15534</v>
      </c>
      <c r="E4969" t="s">
        <v>15554</v>
      </c>
      <c r="F4969" t="s">
        <v>15550</v>
      </c>
      <c r="G4969" t="s">
        <v>21498</v>
      </c>
      <c r="H4969" s="1">
        <v>45121.687013888892</v>
      </c>
      <c r="I4969" t="s">
        <v>17336</v>
      </c>
      <c r="J4969" s="1">
        <v>45121.687013888892</v>
      </c>
      <c r="K4969" t="s">
        <v>17336</v>
      </c>
    </row>
    <row r="4970" spans="1:11">
      <c r="A4970">
        <v>21493</v>
      </c>
      <c r="B4970" t="s">
        <v>16408</v>
      </c>
      <c r="C4970">
        <v>55700000</v>
      </c>
      <c r="D4970" t="s">
        <v>15534</v>
      </c>
      <c r="E4970" t="s">
        <v>15554</v>
      </c>
      <c r="F4970" t="s">
        <v>15550</v>
      </c>
      <c r="G4970" t="s">
        <v>19056</v>
      </c>
      <c r="H4970" s="1">
        <v>45121.687291666669</v>
      </c>
      <c r="I4970" t="s">
        <v>16410</v>
      </c>
      <c r="J4970" s="1">
        <v>45121.687291666669</v>
      </c>
      <c r="K4970" t="s">
        <v>16410</v>
      </c>
    </row>
    <row r="4971" spans="1:11">
      <c r="A4971">
        <v>126134</v>
      </c>
      <c r="B4971" t="s">
        <v>19064</v>
      </c>
      <c r="C4971">
        <v>50355000</v>
      </c>
      <c r="D4971" t="s">
        <v>15534</v>
      </c>
      <c r="E4971" t="s">
        <v>15554</v>
      </c>
      <c r="F4971" t="s">
        <v>15550</v>
      </c>
      <c r="G4971" t="s">
        <v>21499</v>
      </c>
      <c r="H4971" s="1">
        <v>45121.687615740739</v>
      </c>
      <c r="I4971" t="s">
        <v>17336</v>
      </c>
      <c r="J4971" s="1">
        <v>45121.687615740739</v>
      </c>
      <c r="K4971" t="s">
        <v>17336</v>
      </c>
    </row>
    <row r="4972" spans="1:11">
      <c r="A4972">
        <v>8444</v>
      </c>
      <c r="B4972" t="s">
        <v>19343</v>
      </c>
      <c r="C4972">
        <v>50230000</v>
      </c>
      <c r="D4972" t="s">
        <v>15534</v>
      </c>
      <c r="E4972" t="s">
        <v>15535</v>
      </c>
      <c r="F4972" t="s">
        <v>15536</v>
      </c>
      <c r="G4972" t="s">
        <v>21500</v>
      </c>
      <c r="H4972" s="1">
        <v>45121.688217592593</v>
      </c>
      <c r="I4972" t="s">
        <v>16551</v>
      </c>
      <c r="J4972" s="1">
        <v>45121.688217592593</v>
      </c>
      <c r="K4972" t="s">
        <v>16551</v>
      </c>
    </row>
    <row r="4973" spans="1:11">
      <c r="A4973">
        <v>82751</v>
      </c>
      <c r="B4973" t="s">
        <v>21501</v>
      </c>
      <c r="C4973">
        <v>51220000</v>
      </c>
      <c r="D4973" t="s">
        <v>15534</v>
      </c>
      <c r="E4973" t="s">
        <v>15554</v>
      </c>
      <c r="F4973" t="s">
        <v>15550</v>
      </c>
      <c r="G4973" t="s">
        <v>21502</v>
      </c>
      <c r="H4973" s="1">
        <v>45121.690787037034</v>
      </c>
      <c r="I4973" t="s">
        <v>16511</v>
      </c>
      <c r="J4973" s="1">
        <v>45121.690787037034</v>
      </c>
      <c r="K4973" t="s">
        <v>16511</v>
      </c>
    </row>
    <row r="4974" spans="1:11">
      <c r="A4974">
        <v>10561</v>
      </c>
      <c r="B4974" t="s">
        <v>19078</v>
      </c>
      <c r="C4974">
        <v>58425000</v>
      </c>
      <c r="D4974" t="s">
        <v>15534</v>
      </c>
      <c r="E4974" t="s">
        <v>15576</v>
      </c>
      <c r="F4974" t="s">
        <v>15550</v>
      </c>
      <c r="G4974" t="s">
        <v>21503</v>
      </c>
      <c r="H4974" s="1">
        <v>45121.691018518519</v>
      </c>
      <c r="I4974" t="s">
        <v>17266</v>
      </c>
      <c r="J4974" s="1">
        <v>45121.691018518519</v>
      </c>
      <c r="K4974" t="s">
        <v>17266</v>
      </c>
    </row>
    <row r="4975" spans="1:11">
      <c r="A4975">
        <v>11204</v>
      </c>
      <c r="B4975" t="s">
        <v>21504</v>
      </c>
      <c r="C4975">
        <v>50905006</v>
      </c>
      <c r="D4975" t="s">
        <v>15534</v>
      </c>
      <c r="E4975" t="s">
        <v>15554</v>
      </c>
      <c r="F4975" t="s">
        <v>15536</v>
      </c>
      <c r="G4975" t="s">
        <v>20513</v>
      </c>
      <c r="H4975" s="1">
        <v>45121.692465277774</v>
      </c>
      <c r="I4975" t="s">
        <v>18414</v>
      </c>
      <c r="J4975" s="1">
        <v>45121.692465277774</v>
      </c>
      <c r="K4975" t="s">
        <v>18414</v>
      </c>
    </row>
    <row r="4976" spans="1:11">
      <c r="A4976">
        <v>82750</v>
      </c>
      <c r="B4976" t="s">
        <v>19036</v>
      </c>
      <c r="C4976">
        <v>50305025</v>
      </c>
      <c r="D4976" t="s">
        <v>15534</v>
      </c>
      <c r="E4976" t="s">
        <v>15554</v>
      </c>
      <c r="F4976" t="s">
        <v>15550</v>
      </c>
      <c r="G4976" t="s">
        <v>21505</v>
      </c>
      <c r="H4976" s="1">
        <v>45121.694039351853</v>
      </c>
      <c r="I4976" t="s">
        <v>16064</v>
      </c>
      <c r="J4976" s="1">
        <v>45121.694039351853</v>
      </c>
      <c r="K4976" t="s">
        <v>16064</v>
      </c>
    </row>
    <row r="4977" spans="1:11">
      <c r="A4977">
        <v>10561</v>
      </c>
      <c r="B4977" t="s">
        <v>19078</v>
      </c>
      <c r="C4977">
        <v>51220000</v>
      </c>
      <c r="D4977" t="s">
        <v>15534</v>
      </c>
      <c r="E4977" t="s">
        <v>15576</v>
      </c>
      <c r="F4977" t="s">
        <v>15550</v>
      </c>
      <c r="G4977" t="s">
        <v>19079</v>
      </c>
      <c r="H4977" s="1">
        <v>45121.694861111115</v>
      </c>
      <c r="I4977" t="s">
        <v>17266</v>
      </c>
      <c r="J4977" s="1">
        <v>45121.694861111115</v>
      </c>
      <c r="K4977" t="s">
        <v>17266</v>
      </c>
    </row>
    <row r="4978" spans="1:11">
      <c r="A4978">
        <v>76293</v>
      </c>
      <c r="B4978" t="s">
        <v>20515</v>
      </c>
      <c r="C4978">
        <v>50290000</v>
      </c>
      <c r="D4978" t="s">
        <v>15534</v>
      </c>
      <c r="E4978" t="s">
        <v>15554</v>
      </c>
      <c r="F4978" t="s">
        <v>15550</v>
      </c>
      <c r="G4978" t="s">
        <v>21506</v>
      </c>
      <c r="H4978" s="1">
        <v>45121.696840277778</v>
      </c>
      <c r="I4978" t="s">
        <v>17336</v>
      </c>
      <c r="J4978" s="1">
        <v>45121.696840277778</v>
      </c>
      <c r="K4978" t="s">
        <v>17336</v>
      </c>
    </row>
    <row r="4979" spans="1:11">
      <c r="A4979">
        <v>10580</v>
      </c>
      <c r="B4979" t="s">
        <v>19086</v>
      </c>
      <c r="C4979">
        <v>57700060</v>
      </c>
      <c r="D4979" t="s">
        <v>15534</v>
      </c>
      <c r="E4979" t="s">
        <v>15576</v>
      </c>
      <c r="F4979" t="s">
        <v>15536</v>
      </c>
      <c r="G4979" t="s">
        <v>21507</v>
      </c>
      <c r="H4979" s="1">
        <v>45121.697789351849</v>
      </c>
      <c r="I4979" t="s">
        <v>18325</v>
      </c>
      <c r="J4979" s="1">
        <v>45121.697789351849</v>
      </c>
      <c r="K4979" t="s">
        <v>18325</v>
      </c>
    </row>
    <row r="4980" spans="1:11">
      <c r="A4980">
        <v>76293</v>
      </c>
      <c r="B4980" t="s">
        <v>20515</v>
      </c>
      <c r="C4980">
        <v>58425000</v>
      </c>
      <c r="D4980" t="s">
        <v>15534</v>
      </c>
      <c r="E4980" t="s">
        <v>15576</v>
      </c>
      <c r="F4980" t="s">
        <v>15550</v>
      </c>
      <c r="G4980" t="s">
        <v>21508</v>
      </c>
      <c r="H4980" s="1">
        <v>45121.698344907411</v>
      </c>
      <c r="I4980" t="s">
        <v>17336</v>
      </c>
      <c r="J4980" s="1">
        <v>45121.698344907411</v>
      </c>
      <c r="K4980" t="s">
        <v>17336</v>
      </c>
    </row>
    <row r="4981" spans="1:11">
      <c r="A4981">
        <v>126129</v>
      </c>
      <c r="B4981" t="s">
        <v>19091</v>
      </c>
      <c r="C4981">
        <v>50905000</v>
      </c>
      <c r="D4981" t="s">
        <v>15534</v>
      </c>
      <c r="E4981" t="s">
        <v>15554</v>
      </c>
      <c r="F4981" t="s">
        <v>15550</v>
      </c>
      <c r="G4981" t="s">
        <v>21509</v>
      </c>
      <c r="H4981" s="1">
        <v>45121.699374999997</v>
      </c>
      <c r="I4981" t="s">
        <v>17336</v>
      </c>
      <c r="J4981" s="1">
        <v>45121.702546296299</v>
      </c>
      <c r="K4981" t="s">
        <v>17336</v>
      </c>
    </row>
    <row r="4982" spans="1:11">
      <c r="A4982">
        <v>32990</v>
      </c>
      <c r="B4982" t="s">
        <v>21510</v>
      </c>
      <c r="C4982">
        <v>50905006</v>
      </c>
      <c r="D4982" t="s">
        <v>15534</v>
      </c>
      <c r="E4982" t="s">
        <v>15586</v>
      </c>
      <c r="F4982" t="s">
        <v>15536</v>
      </c>
      <c r="G4982" t="s">
        <v>21511</v>
      </c>
      <c r="H4982" s="1">
        <v>45121.699421296296</v>
      </c>
      <c r="I4982" t="s">
        <v>18821</v>
      </c>
      <c r="J4982" s="1">
        <v>45121.699421296296</v>
      </c>
      <c r="K4982" t="s">
        <v>18821</v>
      </c>
    </row>
    <row r="4983" spans="1:11">
      <c r="A4983">
        <v>9403</v>
      </c>
      <c r="B4983" t="s">
        <v>19823</v>
      </c>
      <c r="C4983">
        <v>51210000</v>
      </c>
      <c r="D4983" t="s">
        <v>15534</v>
      </c>
      <c r="E4983" t="s">
        <v>15554</v>
      </c>
      <c r="F4983" t="s">
        <v>15550</v>
      </c>
      <c r="G4983" t="s">
        <v>19056</v>
      </c>
      <c r="H4983" s="1">
        <v>45121.699664351851</v>
      </c>
      <c r="I4983" t="s">
        <v>16410</v>
      </c>
      <c r="J4983" s="1">
        <v>45121.699664351851</v>
      </c>
      <c r="K4983" t="s">
        <v>16410</v>
      </c>
    </row>
    <row r="4984" spans="1:11">
      <c r="A4984">
        <v>11224</v>
      </c>
      <c r="B4984" t="s">
        <v>19095</v>
      </c>
      <c r="C4984">
        <v>50619000</v>
      </c>
      <c r="D4984" t="s">
        <v>15534</v>
      </c>
      <c r="E4984" t="s">
        <v>15586</v>
      </c>
      <c r="F4984" t="s">
        <v>15536</v>
      </c>
      <c r="G4984" t="s">
        <v>21512</v>
      </c>
      <c r="H4984" s="1">
        <v>45121.700798611113</v>
      </c>
      <c r="I4984" t="s">
        <v>16851</v>
      </c>
      <c r="J4984" s="1">
        <v>45121.700798611113</v>
      </c>
      <c r="K4984" t="s">
        <v>16851</v>
      </c>
    </row>
    <row r="4985" spans="1:11">
      <c r="A4985">
        <v>126214</v>
      </c>
      <c r="B4985" t="s">
        <v>18997</v>
      </c>
      <c r="C4985">
        <v>51220000</v>
      </c>
      <c r="D4985" t="s">
        <v>15534</v>
      </c>
      <c r="E4985" t="s">
        <v>15554</v>
      </c>
      <c r="F4985" t="s">
        <v>15536</v>
      </c>
      <c r="G4985" t="s">
        <v>21513</v>
      </c>
      <c r="H4985" s="1">
        <v>45121.701388888891</v>
      </c>
      <c r="I4985" t="s">
        <v>17942</v>
      </c>
      <c r="J4985" s="1">
        <v>45121.701388888891</v>
      </c>
      <c r="K4985" t="s">
        <v>17942</v>
      </c>
    </row>
    <row r="4986" spans="1:11">
      <c r="A4986">
        <v>20658</v>
      </c>
      <c r="B4986" t="s">
        <v>1507</v>
      </c>
      <c r="C4986">
        <v>57700010</v>
      </c>
      <c r="D4986" t="s">
        <v>15534</v>
      </c>
      <c r="E4986" t="s">
        <v>15554</v>
      </c>
      <c r="F4986" t="s">
        <v>15550</v>
      </c>
      <c r="G4986" t="s">
        <v>21514</v>
      </c>
      <c r="H4986" s="1">
        <v>45121.702361111114</v>
      </c>
      <c r="I4986" t="s">
        <v>16410</v>
      </c>
      <c r="J4986" s="1">
        <v>45121.702361111114</v>
      </c>
      <c r="K4986" t="s">
        <v>16410</v>
      </c>
    </row>
    <row r="4987" spans="1:11">
      <c r="A4987">
        <v>10751</v>
      </c>
      <c r="B4987" t="s">
        <v>20527</v>
      </c>
      <c r="C4987">
        <v>50905006</v>
      </c>
      <c r="D4987" t="s">
        <v>15534</v>
      </c>
      <c r="E4987" t="s">
        <v>15540</v>
      </c>
      <c r="F4987" t="s">
        <v>15536</v>
      </c>
      <c r="G4987" t="s">
        <v>21515</v>
      </c>
      <c r="H4987" s="1">
        <v>45121.702731481484</v>
      </c>
      <c r="I4987" t="s">
        <v>16511</v>
      </c>
      <c r="J4987" s="1">
        <v>45121.702731481484</v>
      </c>
      <c r="K4987" t="s">
        <v>16511</v>
      </c>
    </row>
    <row r="4988" spans="1:11">
      <c r="A4988">
        <v>21472</v>
      </c>
      <c r="B4988" t="s">
        <v>19097</v>
      </c>
      <c r="C4988">
        <v>51230000</v>
      </c>
      <c r="D4988" t="s">
        <v>15534</v>
      </c>
      <c r="E4988" t="s">
        <v>15554</v>
      </c>
      <c r="F4988" t="s">
        <v>15550</v>
      </c>
      <c r="G4988" t="s">
        <v>20503</v>
      </c>
      <c r="H4988" s="1">
        <v>45121.7031712963</v>
      </c>
      <c r="I4988" t="s">
        <v>16410</v>
      </c>
      <c r="J4988" s="1">
        <v>45121.7031712963</v>
      </c>
      <c r="K4988" t="s">
        <v>16410</v>
      </c>
    </row>
    <row r="4989" spans="1:11">
      <c r="A4989">
        <v>10828</v>
      </c>
      <c r="B4989" t="s">
        <v>19101</v>
      </c>
      <c r="C4989">
        <v>51210000</v>
      </c>
      <c r="D4989" t="s">
        <v>15534</v>
      </c>
      <c r="E4989" t="s">
        <v>15554</v>
      </c>
      <c r="F4989" t="s">
        <v>15536</v>
      </c>
      <c r="G4989" t="s">
        <v>19103</v>
      </c>
      <c r="H4989" s="1">
        <v>45121.705520833333</v>
      </c>
      <c r="I4989" t="s">
        <v>16511</v>
      </c>
      <c r="J4989" s="1">
        <v>45121.705520833333</v>
      </c>
      <c r="K4989" t="s">
        <v>16511</v>
      </c>
    </row>
    <row r="4990" spans="1:11">
      <c r="A4990">
        <v>8810</v>
      </c>
      <c r="B4990" t="s">
        <v>20531</v>
      </c>
      <c r="C4990">
        <v>51210000</v>
      </c>
      <c r="D4990" t="s">
        <v>15534</v>
      </c>
      <c r="E4990" t="s">
        <v>15554</v>
      </c>
      <c r="F4990" t="s">
        <v>15536</v>
      </c>
      <c r="G4990" t="s">
        <v>21516</v>
      </c>
      <c r="H4990" s="1">
        <v>45121.705972222226</v>
      </c>
      <c r="I4990" t="s">
        <v>16839</v>
      </c>
      <c r="J4990" s="1">
        <v>45121.705972222226</v>
      </c>
      <c r="K4990" t="s">
        <v>16839</v>
      </c>
    </row>
    <row r="4991" spans="1:11">
      <c r="A4991">
        <v>126217</v>
      </c>
      <c r="B4991" t="s">
        <v>19093</v>
      </c>
      <c r="C4991">
        <v>55300000</v>
      </c>
      <c r="D4991" t="s">
        <v>15534</v>
      </c>
      <c r="E4991" t="s">
        <v>15554</v>
      </c>
      <c r="F4991" t="s">
        <v>15536</v>
      </c>
      <c r="G4991" t="s">
        <v>21517</v>
      </c>
      <c r="H4991" s="1">
        <v>45121.706458333334</v>
      </c>
      <c r="I4991" t="s">
        <v>17942</v>
      </c>
      <c r="J4991" s="1">
        <v>45121.706458333334</v>
      </c>
      <c r="K4991" t="s">
        <v>17942</v>
      </c>
    </row>
    <row r="4992" spans="1:11">
      <c r="A4992">
        <v>11224</v>
      </c>
      <c r="B4992" t="s">
        <v>19095</v>
      </c>
      <c r="C4992">
        <v>50905006</v>
      </c>
      <c r="D4992" t="s">
        <v>15534</v>
      </c>
      <c r="E4992" t="s">
        <v>15687</v>
      </c>
      <c r="F4992" t="s">
        <v>15536</v>
      </c>
      <c r="G4992" t="s">
        <v>21518</v>
      </c>
      <c r="H4992" s="1">
        <v>45121.706921296296</v>
      </c>
      <c r="I4992" t="s">
        <v>16851</v>
      </c>
      <c r="J4992" s="1">
        <v>45121.706921296296</v>
      </c>
      <c r="K4992" t="s">
        <v>16851</v>
      </c>
    </row>
    <row r="4993" spans="1:11">
      <c r="A4993">
        <v>20820</v>
      </c>
      <c r="B4993" t="s">
        <v>20534</v>
      </c>
      <c r="C4993">
        <v>57700030</v>
      </c>
      <c r="D4993" t="s">
        <v>15534</v>
      </c>
      <c r="E4993" t="s">
        <v>15576</v>
      </c>
      <c r="F4993" t="s">
        <v>15550</v>
      </c>
      <c r="G4993" t="s">
        <v>21519</v>
      </c>
      <c r="H4993" s="1">
        <v>45121.70722222222</v>
      </c>
      <c r="I4993" t="s">
        <v>16839</v>
      </c>
      <c r="J4993" s="1">
        <v>45121.70722222222</v>
      </c>
      <c r="K4993" t="s">
        <v>16839</v>
      </c>
    </row>
    <row r="4994" spans="1:11">
      <c r="A4994">
        <v>9100</v>
      </c>
      <c r="B4994" t="s">
        <v>19108</v>
      </c>
      <c r="C4994">
        <v>51220000</v>
      </c>
      <c r="D4994" t="s">
        <v>15534</v>
      </c>
      <c r="E4994" t="s">
        <v>15586</v>
      </c>
      <c r="F4994" t="s">
        <v>15536</v>
      </c>
      <c r="H4994" s="1">
        <v>45121.708993055552</v>
      </c>
      <c r="I4994" t="s">
        <v>17210</v>
      </c>
      <c r="J4994" s="1">
        <v>45121.708993055552</v>
      </c>
      <c r="K4994" t="s">
        <v>17210</v>
      </c>
    </row>
    <row r="4995" spans="1:11">
      <c r="A4995">
        <v>49205</v>
      </c>
      <c r="B4995" t="s">
        <v>17284</v>
      </c>
      <c r="C4995">
        <v>50915000</v>
      </c>
      <c r="D4995" t="s">
        <v>15534</v>
      </c>
      <c r="E4995" t="s">
        <v>15554</v>
      </c>
      <c r="F4995" t="s">
        <v>15550</v>
      </c>
      <c r="G4995" t="s">
        <v>19098</v>
      </c>
      <c r="H4995" s="1">
        <v>45121.709317129629</v>
      </c>
      <c r="I4995" t="s">
        <v>16410</v>
      </c>
      <c r="J4995" s="1">
        <v>45121.709317129629</v>
      </c>
      <c r="K4995" t="s">
        <v>16410</v>
      </c>
    </row>
    <row r="4996" spans="1:11">
      <c r="A4996">
        <v>10643</v>
      </c>
      <c r="B4996" t="s">
        <v>21520</v>
      </c>
      <c r="C4996">
        <v>50905006</v>
      </c>
      <c r="D4996" t="s">
        <v>15534</v>
      </c>
      <c r="E4996" t="s">
        <v>15544</v>
      </c>
      <c r="F4996" t="s">
        <v>15536</v>
      </c>
      <c r="H4996" s="1">
        <v>45121.710023148145</v>
      </c>
      <c r="I4996" t="s">
        <v>17210</v>
      </c>
      <c r="J4996" s="1">
        <v>45121.710023148145</v>
      </c>
      <c r="K4996" t="s">
        <v>17210</v>
      </c>
    </row>
    <row r="4997" spans="1:11">
      <c r="A4997">
        <v>126217</v>
      </c>
      <c r="B4997" t="s">
        <v>19093</v>
      </c>
      <c r="C4997">
        <v>50830000</v>
      </c>
      <c r="D4997" t="s">
        <v>15534</v>
      </c>
      <c r="E4997" t="s">
        <v>15554</v>
      </c>
      <c r="F4997" t="s">
        <v>15536</v>
      </c>
      <c r="G4997" t="s">
        <v>21521</v>
      </c>
      <c r="H4997" s="1">
        <v>45121.710613425923</v>
      </c>
      <c r="I4997" t="s">
        <v>17942</v>
      </c>
      <c r="J4997" s="1">
        <v>45121.710613425923</v>
      </c>
      <c r="K4997" t="s">
        <v>17942</v>
      </c>
    </row>
    <row r="4998" spans="1:11">
      <c r="A4998">
        <v>126189</v>
      </c>
      <c r="B4998" t="s">
        <v>19122</v>
      </c>
      <c r="C4998">
        <v>50255000</v>
      </c>
      <c r="D4998" t="s">
        <v>15534</v>
      </c>
      <c r="E4998" t="s">
        <v>15687</v>
      </c>
      <c r="F4998" t="s">
        <v>15550</v>
      </c>
      <c r="G4998" t="s">
        <v>17975</v>
      </c>
      <c r="H4998" s="1">
        <v>45121.711597222224</v>
      </c>
      <c r="I4998" t="s">
        <v>15872</v>
      </c>
      <c r="J4998" s="1">
        <v>45121.711597222224</v>
      </c>
      <c r="K4998" t="s">
        <v>15872</v>
      </c>
    </row>
    <row r="4999" spans="1:11">
      <c r="A4999">
        <v>10571</v>
      </c>
      <c r="B4999" t="s">
        <v>21522</v>
      </c>
      <c r="C4999">
        <v>51220000</v>
      </c>
      <c r="D4999" t="s">
        <v>15534</v>
      </c>
      <c r="E4999" t="s">
        <v>15586</v>
      </c>
      <c r="F4999" t="s">
        <v>15536</v>
      </c>
      <c r="G4999" t="s">
        <v>21523</v>
      </c>
      <c r="H4999" s="1">
        <v>45121.712731481479</v>
      </c>
      <c r="I4999" t="s">
        <v>17266</v>
      </c>
      <c r="J4999" s="1">
        <v>45121.712731481479</v>
      </c>
      <c r="K4999" t="s">
        <v>17266</v>
      </c>
    </row>
    <row r="5000" spans="1:11">
      <c r="A5000">
        <v>9483</v>
      </c>
      <c r="B5000" t="s">
        <v>21524</v>
      </c>
      <c r="C5000">
        <v>50905006</v>
      </c>
      <c r="D5000" t="s">
        <v>15534</v>
      </c>
      <c r="E5000" t="s">
        <v>15544</v>
      </c>
      <c r="F5000" t="s">
        <v>15536</v>
      </c>
      <c r="G5000" t="s">
        <v>17704</v>
      </c>
      <c r="H5000" s="1">
        <v>45121.713356481479</v>
      </c>
      <c r="I5000" t="s">
        <v>17701</v>
      </c>
      <c r="J5000" s="1">
        <v>45121.713356481479</v>
      </c>
      <c r="K5000" t="s">
        <v>17701</v>
      </c>
    </row>
    <row r="5001" spans="1:11">
      <c r="A5001">
        <v>11225</v>
      </c>
      <c r="B5001" t="s">
        <v>19115</v>
      </c>
      <c r="C5001">
        <v>50366000</v>
      </c>
      <c r="D5001" t="s">
        <v>15534</v>
      </c>
      <c r="E5001" t="s">
        <v>15544</v>
      </c>
      <c r="F5001" t="s">
        <v>15550</v>
      </c>
      <c r="G5001" t="s">
        <v>21525</v>
      </c>
      <c r="H5001" s="1">
        <v>45121.713553240741</v>
      </c>
      <c r="I5001" t="s">
        <v>16851</v>
      </c>
      <c r="J5001" s="1">
        <v>45121.713553240741</v>
      </c>
      <c r="K5001" t="s">
        <v>16851</v>
      </c>
    </row>
    <row r="5002" spans="1:11">
      <c r="A5002">
        <v>20641</v>
      </c>
      <c r="B5002" t="s">
        <v>21526</v>
      </c>
      <c r="C5002">
        <v>55300000</v>
      </c>
      <c r="D5002" t="s">
        <v>15534</v>
      </c>
      <c r="E5002" t="s">
        <v>15554</v>
      </c>
      <c r="F5002" t="s">
        <v>15550</v>
      </c>
      <c r="G5002" t="s">
        <v>21527</v>
      </c>
      <c r="H5002" s="1">
        <v>45121.716284722221</v>
      </c>
      <c r="I5002" t="s">
        <v>15954</v>
      </c>
      <c r="J5002" s="1">
        <v>45121.716284722221</v>
      </c>
      <c r="K5002" t="s">
        <v>15954</v>
      </c>
    </row>
    <row r="5003" spans="1:11">
      <c r="A5003">
        <v>82748</v>
      </c>
      <c r="B5003" t="s">
        <v>21528</v>
      </c>
      <c r="C5003">
        <v>58812000</v>
      </c>
      <c r="D5003" t="s">
        <v>15534</v>
      </c>
      <c r="E5003" t="s">
        <v>15544</v>
      </c>
      <c r="F5003" t="s">
        <v>15536</v>
      </c>
      <c r="G5003" t="s">
        <v>21529</v>
      </c>
      <c r="H5003" s="1">
        <v>45121.7184375</v>
      </c>
      <c r="I5003" t="s">
        <v>16743</v>
      </c>
      <c r="J5003" s="1">
        <v>45121.736168981479</v>
      </c>
      <c r="K5003" t="s">
        <v>16743</v>
      </c>
    </row>
    <row r="5004" spans="1:11">
      <c r="A5004">
        <v>10544</v>
      </c>
      <c r="B5004" t="s">
        <v>18706</v>
      </c>
      <c r="C5004">
        <v>51220000</v>
      </c>
      <c r="D5004" t="s">
        <v>15534</v>
      </c>
      <c r="E5004" t="s">
        <v>15554</v>
      </c>
      <c r="F5004" t="s">
        <v>15550</v>
      </c>
      <c r="G5004" t="s">
        <v>21530</v>
      </c>
      <c r="H5004" s="1">
        <v>45121.718715277777</v>
      </c>
      <c r="I5004" t="s">
        <v>18325</v>
      </c>
      <c r="J5004" s="1">
        <v>45121.718715277777</v>
      </c>
      <c r="K5004" t="s">
        <v>18325</v>
      </c>
    </row>
    <row r="5005" spans="1:11">
      <c r="A5005">
        <v>11225</v>
      </c>
      <c r="B5005" t="s">
        <v>19115</v>
      </c>
      <c r="C5005">
        <v>51220000</v>
      </c>
      <c r="D5005" t="s">
        <v>15534</v>
      </c>
      <c r="E5005" t="s">
        <v>15544</v>
      </c>
      <c r="F5005" t="s">
        <v>15536</v>
      </c>
      <c r="G5005" t="s">
        <v>21531</v>
      </c>
      <c r="H5005" s="1">
        <v>45121.718738425923</v>
      </c>
      <c r="I5005" t="s">
        <v>16851</v>
      </c>
      <c r="J5005" s="1">
        <v>45121.718738425923</v>
      </c>
      <c r="K5005" t="s">
        <v>16851</v>
      </c>
    </row>
    <row r="5006" spans="1:11">
      <c r="A5006">
        <v>46337</v>
      </c>
      <c r="B5006" t="s">
        <v>17207</v>
      </c>
      <c r="C5006">
        <v>57700030</v>
      </c>
      <c r="D5006" t="s">
        <v>15534</v>
      </c>
      <c r="E5006" t="s">
        <v>15576</v>
      </c>
      <c r="F5006" t="s">
        <v>15550</v>
      </c>
      <c r="G5006" t="s">
        <v>21532</v>
      </c>
      <c r="H5006" s="1">
        <v>45121.719363425924</v>
      </c>
      <c r="I5006" t="s">
        <v>17210</v>
      </c>
      <c r="J5006" s="1">
        <v>45121.719363425924</v>
      </c>
      <c r="K5006" t="s">
        <v>17210</v>
      </c>
    </row>
    <row r="5007" spans="1:11">
      <c r="A5007">
        <v>82748</v>
      </c>
      <c r="B5007" t="s">
        <v>21528</v>
      </c>
      <c r="C5007">
        <v>50905006</v>
      </c>
      <c r="D5007" t="s">
        <v>15534</v>
      </c>
      <c r="E5007" t="s">
        <v>15554</v>
      </c>
      <c r="F5007" t="s">
        <v>15550</v>
      </c>
      <c r="G5007" t="s">
        <v>21533</v>
      </c>
      <c r="H5007" s="1">
        <v>45121.719837962963</v>
      </c>
      <c r="I5007" t="s">
        <v>16743</v>
      </c>
      <c r="J5007" s="1">
        <v>45121.719837962963</v>
      </c>
      <c r="K5007" t="s">
        <v>16743</v>
      </c>
    </row>
    <row r="5008" spans="1:11">
      <c r="A5008">
        <v>10569</v>
      </c>
      <c r="B5008" t="s">
        <v>19118</v>
      </c>
      <c r="C5008">
        <v>50305021</v>
      </c>
      <c r="D5008" t="s">
        <v>15534</v>
      </c>
      <c r="E5008" t="s">
        <v>15586</v>
      </c>
      <c r="F5008" t="s">
        <v>15536</v>
      </c>
      <c r="G5008" t="s">
        <v>21534</v>
      </c>
      <c r="H5008" s="1">
        <v>45121.720486111109</v>
      </c>
      <c r="I5008" t="s">
        <v>17266</v>
      </c>
      <c r="J5008" s="1">
        <v>45121.720486111109</v>
      </c>
      <c r="K5008" t="s">
        <v>17266</v>
      </c>
    </row>
    <row r="5009" spans="1:11">
      <c r="A5009">
        <v>10980</v>
      </c>
      <c r="B5009" t="s">
        <v>19129</v>
      </c>
      <c r="C5009">
        <v>50515000</v>
      </c>
      <c r="D5009" t="s">
        <v>15534</v>
      </c>
      <c r="E5009" t="s">
        <v>15544</v>
      </c>
      <c r="F5009" t="s">
        <v>15536</v>
      </c>
      <c r="G5009" t="s">
        <v>18982</v>
      </c>
      <c r="H5009" s="1">
        <v>45121.720925925925</v>
      </c>
      <c r="I5009" t="s">
        <v>16743</v>
      </c>
      <c r="J5009" s="1">
        <v>45121.720925925925</v>
      </c>
      <c r="K5009" t="s">
        <v>16743</v>
      </c>
    </row>
    <row r="5010" spans="1:11">
      <c r="A5010">
        <v>9109</v>
      </c>
      <c r="B5010" t="s">
        <v>19132</v>
      </c>
      <c r="C5010">
        <v>50355000</v>
      </c>
      <c r="D5010" t="s">
        <v>15534</v>
      </c>
      <c r="E5010" t="s">
        <v>15586</v>
      </c>
      <c r="F5010" t="s">
        <v>15550</v>
      </c>
      <c r="G5010" t="s">
        <v>21535</v>
      </c>
      <c r="H5010" s="1">
        <v>45121.721643518518</v>
      </c>
      <c r="I5010" t="s">
        <v>18156</v>
      </c>
      <c r="J5010" s="1">
        <v>45121.721643518518</v>
      </c>
      <c r="K5010" t="s">
        <v>18156</v>
      </c>
    </row>
    <row r="5011" spans="1:11">
      <c r="A5011">
        <v>20642</v>
      </c>
      <c r="B5011" t="s">
        <v>19135</v>
      </c>
      <c r="C5011">
        <v>56200060</v>
      </c>
      <c r="D5011" t="s">
        <v>15534</v>
      </c>
      <c r="E5011" t="s">
        <v>15554</v>
      </c>
      <c r="F5011" t="s">
        <v>15550</v>
      </c>
      <c r="G5011" t="s">
        <v>21536</v>
      </c>
      <c r="H5011" s="1">
        <v>45121.722025462965</v>
      </c>
      <c r="I5011" t="s">
        <v>15954</v>
      </c>
      <c r="J5011" s="1">
        <v>45121.722025462965</v>
      </c>
      <c r="K5011" t="s">
        <v>15954</v>
      </c>
    </row>
    <row r="5012" spans="1:11">
      <c r="A5012">
        <v>20820</v>
      </c>
      <c r="B5012" t="s">
        <v>20534</v>
      </c>
      <c r="C5012">
        <v>57700060</v>
      </c>
      <c r="D5012" t="s">
        <v>15534</v>
      </c>
      <c r="E5012" t="s">
        <v>15554</v>
      </c>
      <c r="F5012" t="s">
        <v>15550</v>
      </c>
      <c r="G5012" t="s">
        <v>21537</v>
      </c>
      <c r="H5012" s="1">
        <v>45121.722199074073</v>
      </c>
      <c r="I5012" t="s">
        <v>16839</v>
      </c>
      <c r="J5012" s="1">
        <v>45121.722199074073</v>
      </c>
      <c r="K5012" t="s">
        <v>16839</v>
      </c>
    </row>
    <row r="5013" spans="1:11">
      <c r="A5013">
        <v>126135</v>
      </c>
      <c r="B5013" t="s">
        <v>19127</v>
      </c>
      <c r="C5013">
        <v>51210000</v>
      </c>
      <c r="D5013" t="s">
        <v>15534</v>
      </c>
      <c r="E5013" t="s">
        <v>15535</v>
      </c>
      <c r="F5013" t="s">
        <v>15536</v>
      </c>
      <c r="G5013" t="s">
        <v>21538</v>
      </c>
      <c r="H5013" s="1">
        <v>45121.722800925927</v>
      </c>
      <c r="I5013" t="s">
        <v>16851</v>
      </c>
      <c r="J5013" s="1">
        <v>45121.722800925927</v>
      </c>
      <c r="K5013" t="s">
        <v>16851</v>
      </c>
    </row>
    <row r="5014" spans="1:11">
      <c r="A5014">
        <v>126135</v>
      </c>
      <c r="B5014" t="s">
        <v>19127</v>
      </c>
      <c r="C5014">
        <v>50321000</v>
      </c>
      <c r="D5014" t="s">
        <v>15534</v>
      </c>
      <c r="E5014" t="s">
        <v>15544</v>
      </c>
      <c r="F5014" t="s">
        <v>15550</v>
      </c>
      <c r="G5014" t="s">
        <v>21539</v>
      </c>
      <c r="H5014" s="1">
        <v>45121.723796296297</v>
      </c>
      <c r="I5014" t="s">
        <v>16851</v>
      </c>
      <c r="J5014" s="1">
        <v>45121.723796296297</v>
      </c>
      <c r="K5014" t="s">
        <v>16851</v>
      </c>
    </row>
    <row r="5015" spans="1:11">
      <c r="A5015">
        <v>126135</v>
      </c>
      <c r="B5015" t="s">
        <v>19127</v>
      </c>
      <c r="C5015">
        <v>50310000</v>
      </c>
      <c r="D5015" t="s">
        <v>15534</v>
      </c>
      <c r="E5015" t="s">
        <v>15544</v>
      </c>
      <c r="F5015" t="s">
        <v>15550</v>
      </c>
      <c r="G5015" t="s">
        <v>21540</v>
      </c>
      <c r="H5015" s="1">
        <v>45121.724317129629</v>
      </c>
      <c r="I5015" t="s">
        <v>16851</v>
      </c>
      <c r="J5015" s="1">
        <v>45121.724317129629</v>
      </c>
      <c r="K5015" t="s">
        <v>16851</v>
      </c>
    </row>
    <row r="5016" spans="1:11">
      <c r="A5016">
        <v>9109</v>
      </c>
      <c r="B5016" t="s">
        <v>19132</v>
      </c>
      <c r="C5016">
        <v>57300010</v>
      </c>
      <c r="D5016" t="s">
        <v>15534</v>
      </c>
      <c r="E5016" t="s">
        <v>15554</v>
      </c>
      <c r="F5016" t="s">
        <v>15550</v>
      </c>
      <c r="G5016" t="s">
        <v>21541</v>
      </c>
      <c r="H5016" s="1">
        <v>45121.725474537037</v>
      </c>
      <c r="I5016" t="s">
        <v>18156</v>
      </c>
      <c r="J5016" s="1">
        <v>45121.725474537037</v>
      </c>
      <c r="K5016" t="s">
        <v>18156</v>
      </c>
    </row>
    <row r="5017" spans="1:11">
      <c r="A5017">
        <v>10541</v>
      </c>
      <c r="B5017" t="s">
        <v>19273</v>
      </c>
      <c r="C5017">
        <v>57700010</v>
      </c>
      <c r="D5017" t="s">
        <v>15534</v>
      </c>
      <c r="E5017" t="s">
        <v>15576</v>
      </c>
      <c r="F5017" t="s">
        <v>15550</v>
      </c>
      <c r="G5017" t="s">
        <v>21542</v>
      </c>
      <c r="H5017" s="1">
        <v>45121.727650462963</v>
      </c>
      <c r="I5017" t="s">
        <v>18325</v>
      </c>
      <c r="J5017" s="1">
        <v>45121.727650462963</v>
      </c>
      <c r="K5017" t="s">
        <v>18325</v>
      </c>
    </row>
    <row r="5018" spans="1:11">
      <c r="A5018">
        <v>126217</v>
      </c>
      <c r="B5018" t="s">
        <v>19093</v>
      </c>
      <c r="C5018">
        <v>50320000</v>
      </c>
      <c r="D5018" t="s">
        <v>15534</v>
      </c>
      <c r="E5018" t="s">
        <v>15554</v>
      </c>
      <c r="F5018" t="s">
        <v>15550</v>
      </c>
      <c r="G5018" t="s">
        <v>21543</v>
      </c>
      <c r="H5018" s="1">
        <v>45121.727986111109</v>
      </c>
      <c r="I5018" t="s">
        <v>17942</v>
      </c>
      <c r="J5018" s="1">
        <v>45121.727986111109</v>
      </c>
      <c r="K5018" t="s">
        <v>17942</v>
      </c>
    </row>
    <row r="5019" spans="1:11">
      <c r="A5019">
        <v>20819</v>
      </c>
      <c r="B5019" t="s">
        <v>21544</v>
      </c>
      <c r="C5019">
        <v>50905006</v>
      </c>
      <c r="D5019" t="s">
        <v>15534</v>
      </c>
      <c r="E5019" t="s">
        <v>15554</v>
      </c>
      <c r="F5019" t="s">
        <v>15536</v>
      </c>
      <c r="G5019" t="s">
        <v>18928</v>
      </c>
      <c r="H5019" s="1">
        <v>45121.729467592595</v>
      </c>
      <c r="I5019" t="s">
        <v>16839</v>
      </c>
      <c r="J5019" s="1">
        <v>45121.729467592595</v>
      </c>
      <c r="K5019" t="s">
        <v>16839</v>
      </c>
    </row>
    <row r="5020" spans="1:11">
      <c r="A5020">
        <v>11338</v>
      </c>
      <c r="B5020" t="s">
        <v>21545</v>
      </c>
      <c r="C5020">
        <v>50905006</v>
      </c>
      <c r="D5020" t="s">
        <v>15534</v>
      </c>
      <c r="E5020" t="s">
        <v>15540</v>
      </c>
      <c r="F5020" t="s">
        <v>15550</v>
      </c>
      <c r="G5020" t="s">
        <v>21546</v>
      </c>
      <c r="H5020" s="1">
        <v>45121.73060185185</v>
      </c>
      <c r="I5020" t="s">
        <v>16345</v>
      </c>
      <c r="J5020" s="1">
        <v>45121.73060185185</v>
      </c>
      <c r="K5020" t="s">
        <v>16345</v>
      </c>
    </row>
    <row r="5021" spans="1:11">
      <c r="A5021">
        <v>21526</v>
      </c>
      <c r="B5021" t="s">
        <v>20559</v>
      </c>
      <c r="C5021">
        <v>57700060</v>
      </c>
      <c r="D5021" t="s">
        <v>15534</v>
      </c>
      <c r="E5021" t="s">
        <v>15576</v>
      </c>
      <c r="F5021" t="s">
        <v>15550</v>
      </c>
      <c r="G5021" t="s">
        <v>21547</v>
      </c>
      <c r="H5021" s="1">
        <v>45121.73096064815</v>
      </c>
      <c r="I5021" t="s">
        <v>18156</v>
      </c>
      <c r="J5021" s="1">
        <v>45121.73096064815</v>
      </c>
      <c r="K5021" t="s">
        <v>18156</v>
      </c>
    </row>
    <row r="5022" spans="1:11">
      <c r="A5022">
        <v>20820</v>
      </c>
      <c r="B5022" t="s">
        <v>20534</v>
      </c>
      <c r="C5022">
        <v>50915000</v>
      </c>
      <c r="D5022" t="s">
        <v>15534</v>
      </c>
      <c r="E5022" t="s">
        <v>15549</v>
      </c>
      <c r="F5022" t="s">
        <v>15536</v>
      </c>
      <c r="G5022" t="s">
        <v>18970</v>
      </c>
      <c r="H5022" s="1">
        <v>45121.730983796297</v>
      </c>
      <c r="I5022" t="s">
        <v>16839</v>
      </c>
      <c r="J5022" s="1">
        <v>45121.730983796297</v>
      </c>
      <c r="K5022" t="s">
        <v>16839</v>
      </c>
    </row>
    <row r="5023" spans="1:11">
      <c r="A5023">
        <v>126078</v>
      </c>
      <c r="B5023" t="s">
        <v>19134</v>
      </c>
      <c r="C5023">
        <v>51210000</v>
      </c>
      <c r="D5023" t="s">
        <v>15534</v>
      </c>
      <c r="E5023" t="s">
        <v>15554</v>
      </c>
      <c r="F5023" t="s">
        <v>15550</v>
      </c>
      <c r="G5023" t="s">
        <v>11855</v>
      </c>
      <c r="H5023" s="1">
        <v>45121.73128472222</v>
      </c>
      <c r="I5023" t="s">
        <v>17141</v>
      </c>
      <c r="J5023" s="1">
        <v>45121.73128472222</v>
      </c>
      <c r="K5023" t="s">
        <v>17141</v>
      </c>
    </row>
    <row r="5024" spans="1:11">
      <c r="A5024">
        <v>8802</v>
      </c>
      <c r="B5024" t="s">
        <v>19211</v>
      </c>
      <c r="C5024">
        <v>50915000</v>
      </c>
      <c r="D5024" t="s">
        <v>15534</v>
      </c>
      <c r="E5024" t="s">
        <v>15549</v>
      </c>
      <c r="F5024" t="s">
        <v>15536</v>
      </c>
      <c r="G5024" t="s">
        <v>18970</v>
      </c>
      <c r="H5024" s="1">
        <v>45121.73474537037</v>
      </c>
      <c r="I5024" t="s">
        <v>16839</v>
      </c>
      <c r="J5024" s="1">
        <v>45121.73474537037</v>
      </c>
      <c r="K5024" t="s">
        <v>16839</v>
      </c>
    </row>
    <row r="5025" spans="1:11">
      <c r="A5025">
        <v>126078</v>
      </c>
      <c r="B5025" t="s">
        <v>19134</v>
      </c>
      <c r="C5025">
        <v>50305025</v>
      </c>
      <c r="D5025" t="s">
        <v>15534</v>
      </c>
      <c r="E5025" t="s">
        <v>15544</v>
      </c>
      <c r="F5025" t="s">
        <v>15550</v>
      </c>
      <c r="G5025" t="s">
        <v>21548</v>
      </c>
      <c r="H5025" s="1">
        <v>45121.73810185185</v>
      </c>
      <c r="I5025" t="s">
        <v>17141</v>
      </c>
      <c r="J5025" s="1">
        <v>45121.73810185185</v>
      </c>
      <c r="K5025" t="s">
        <v>17141</v>
      </c>
    </row>
    <row r="5026" spans="1:11">
      <c r="A5026">
        <v>126078</v>
      </c>
      <c r="B5026" t="s">
        <v>19134</v>
      </c>
      <c r="C5026">
        <v>50365000</v>
      </c>
      <c r="D5026" t="s">
        <v>15534</v>
      </c>
      <c r="E5026" t="s">
        <v>15535</v>
      </c>
      <c r="F5026" t="s">
        <v>15536</v>
      </c>
      <c r="G5026" t="s">
        <v>21549</v>
      </c>
      <c r="H5026" s="1">
        <v>45121.740856481483</v>
      </c>
      <c r="I5026" t="s">
        <v>17141</v>
      </c>
      <c r="J5026" s="1">
        <v>45121.74113425926</v>
      </c>
      <c r="K5026" t="s">
        <v>17141</v>
      </c>
    </row>
    <row r="5027" spans="1:11">
      <c r="A5027">
        <v>126107</v>
      </c>
      <c r="B5027" t="s">
        <v>19157</v>
      </c>
      <c r="C5027">
        <v>50905006</v>
      </c>
      <c r="D5027" t="s">
        <v>15534</v>
      </c>
      <c r="E5027" t="s">
        <v>15687</v>
      </c>
      <c r="F5027" t="s">
        <v>15536</v>
      </c>
      <c r="G5027" t="s">
        <v>19248</v>
      </c>
      <c r="H5027" s="1">
        <v>45121.741273148145</v>
      </c>
      <c r="I5027" t="s">
        <v>15872</v>
      </c>
      <c r="J5027" s="1">
        <v>45121.741273148145</v>
      </c>
      <c r="K5027" t="s">
        <v>15872</v>
      </c>
    </row>
    <row r="5028" spans="1:11">
      <c r="A5028">
        <v>8796</v>
      </c>
      <c r="B5028" t="s">
        <v>19162</v>
      </c>
      <c r="C5028">
        <v>55700000</v>
      </c>
      <c r="D5028" t="s">
        <v>15534</v>
      </c>
      <c r="E5028" t="s">
        <v>15554</v>
      </c>
      <c r="F5028" t="s">
        <v>15536</v>
      </c>
      <c r="G5028" t="s">
        <v>21550</v>
      </c>
      <c r="H5028" s="1">
        <v>45121.745300925926</v>
      </c>
      <c r="I5028" t="s">
        <v>16839</v>
      </c>
      <c r="J5028" s="1">
        <v>45121.745300925926</v>
      </c>
      <c r="K5028" t="s">
        <v>16839</v>
      </c>
    </row>
    <row r="5029" spans="1:11">
      <c r="A5029">
        <v>8796</v>
      </c>
      <c r="B5029" t="s">
        <v>19162</v>
      </c>
      <c r="C5029">
        <v>50305028</v>
      </c>
      <c r="D5029" t="s">
        <v>15534</v>
      </c>
      <c r="E5029" t="s">
        <v>15554</v>
      </c>
      <c r="F5029" t="s">
        <v>15536</v>
      </c>
      <c r="G5029" t="s">
        <v>19161</v>
      </c>
      <c r="H5029" s="1">
        <v>45121.74591435185</v>
      </c>
      <c r="I5029" t="s">
        <v>16839</v>
      </c>
      <c r="J5029" s="1">
        <v>45121.74591435185</v>
      </c>
      <c r="K5029" t="s">
        <v>16839</v>
      </c>
    </row>
    <row r="5030" spans="1:11">
      <c r="A5030">
        <v>126154</v>
      </c>
      <c r="B5030" t="s">
        <v>19177</v>
      </c>
      <c r="C5030">
        <v>50310000</v>
      </c>
      <c r="D5030" t="s">
        <v>15534</v>
      </c>
      <c r="E5030" t="s">
        <v>15544</v>
      </c>
      <c r="F5030" t="s">
        <v>15550</v>
      </c>
      <c r="G5030" t="s">
        <v>21551</v>
      </c>
      <c r="H5030" s="1">
        <v>45121.748240740744</v>
      </c>
      <c r="I5030" t="s">
        <v>15872</v>
      </c>
      <c r="J5030" s="1">
        <v>45121.748240740744</v>
      </c>
      <c r="K5030" t="s">
        <v>15872</v>
      </c>
    </row>
    <row r="5031" spans="1:11">
      <c r="A5031">
        <v>9526</v>
      </c>
      <c r="B5031" t="s">
        <v>18321</v>
      </c>
      <c r="C5031">
        <v>57300021</v>
      </c>
      <c r="D5031" t="s">
        <v>15534</v>
      </c>
      <c r="E5031" t="s">
        <v>15576</v>
      </c>
      <c r="F5031" t="s">
        <v>15550</v>
      </c>
      <c r="G5031" t="s">
        <v>21552</v>
      </c>
      <c r="H5031" s="1">
        <v>45121.750949074078</v>
      </c>
      <c r="I5031" t="s">
        <v>16552</v>
      </c>
      <c r="J5031" s="1">
        <v>45121.750949074078</v>
      </c>
      <c r="K5031" t="s">
        <v>16552</v>
      </c>
    </row>
    <row r="5032" spans="1:11">
      <c r="A5032">
        <v>20808</v>
      </c>
      <c r="B5032" t="s">
        <v>20576</v>
      </c>
      <c r="C5032">
        <v>51210000</v>
      </c>
      <c r="D5032" t="s">
        <v>15534</v>
      </c>
      <c r="E5032" t="s">
        <v>15554</v>
      </c>
      <c r="F5032" t="s">
        <v>15550</v>
      </c>
      <c r="G5032" t="s">
        <v>21553</v>
      </c>
      <c r="H5032" s="1">
        <v>45121.751504629632</v>
      </c>
      <c r="I5032" t="s">
        <v>18165</v>
      </c>
      <c r="J5032" s="1">
        <v>45121.751504629632</v>
      </c>
      <c r="K5032" t="s">
        <v>18165</v>
      </c>
    </row>
    <row r="5033" spans="1:11">
      <c r="A5033">
        <v>126154</v>
      </c>
      <c r="B5033" t="s">
        <v>19177</v>
      </c>
      <c r="C5033">
        <v>50905000</v>
      </c>
      <c r="D5033" t="s">
        <v>15534</v>
      </c>
      <c r="E5033" t="s">
        <v>15535</v>
      </c>
      <c r="F5033" t="s">
        <v>15536</v>
      </c>
      <c r="G5033" t="s">
        <v>21554</v>
      </c>
      <c r="H5033" s="1">
        <v>45121.752789351849</v>
      </c>
      <c r="I5033" t="s">
        <v>15872</v>
      </c>
      <c r="J5033" s="1">
        <v>45121.752789351849</v>
      </c>
      <c r="K5033" t="s">
        <v>15872</v>
      </c>
    </row>
    <row r="5034" spans="1:11">
      <c r="A5034">
        <v>126178</v>
      </c>
      <c r="B5034" t="s">
        <v>17437</v>
      </c>
      <c r="C5034">
        <v>50390000</v>
      </c>
      <c r="D5034" t="s">
        <v>15534</v>
      </c>
      <c r="E5034" t="s">
        <v>15554</v>
      </c>
      <c r="F5034" t="s">
        <v>15550</v>
      </c>
      <c r="G5034" t="s">
        <v>17455</v>
      </c>
      <c r="H5034" s="1">
        <v>45121.753449074073</v>
      </c>
      <c r="I5034" t="s">
        <v>16646</v>
      </c>
      <c r="J5034" s="1">
        <v>45121.753449074073</v>
      </c>
      <c r="K5034" t="s">
        <v>16646</v>
      </c>
    </row>
    <row r="5035" spans="1:11">
      <c r="A5035">
        <v>11134</v>
      </c>
      <c r="B5035" t="s">
        <v>19182</v>
      </c>
      <c r="C5035">
        <v>50321000</v>
      </c>
      <c r="D5035" t="s">
        <v>15534</v>
      </c>
      <c r="E5035" t="s">
        <v>15544</v>
      </c>
      <c r="F5035" t="s">
        <v>15550</v>
      </c>
      <c r="G5035" t="s">
        <v>21555</v>
      </c>
      <c r="H5035" s="1">
        <v>45121.760266203702</v>
      </c>
      <c r="I5035" t="s">
        <v>18535</v>
      </c>
      <c r="J5035" s="1">
        <v>45121.760428240741</v>
      </c>
      <c r="K5035" t="s">
        <v>18535</v>
      </c>
    </row>
    <row r="5036" spans="1:11">
      <c r="A5036">
        <v>9477</v>
      </c>
      <c r="B5036" t="s">
        <v>19180</v>
      </c>
      <c r="C5036">
        <v>58200000</v>
      </c>
      <c r="D5036" t="s">
        <v>15534</v>
      </c>
      <c r="E5036" t="s">
        <v>15576</v>
      </c>
      <c r="F5036" t="s">
        <v>15550</v>
      </c>
      <c r="G5036" t="s">
        <v>20584</v>
      </c>
      <c r="H5036" s="1">
        <v>45121.760439814818</v>
      </c>
      <c r="I5036" t="s">
        <v>16552</v>
      </c>
      <c r="J5036" s="1">
        <v>45121.760439814818</v>
      </c>
      <c r="K5036" t="s">
        <v>16552</v>
      </c>
    </row>
    <row r="5037" spans="1:11">
      <c r="A5037">
        <v>9477</v>
      </c>
      <c r="B5037" t="s">
        <v>19180</v>
      </c>
      <c r="C5037">
        <v>58425000</v>
      </c>
      <c r="D5037" t="s">
        <v>15534</v>
      </c>
      <c r="E5037" t="s">
        <v>15576</v>
      </c>
      <c r="F5037" t="s">
        <v>15550</v>
      </c>
      <c r="G5037" t="s">
        <v>20584</v>
      </c>
      <c r="H5037" s="1">
        <v>45121.760601851849</v>
      </c>
      <c r="I5037" t="s">
        <v>16552</v>
      </c>
      <c r="J5037" s="1">
        <v>45121.760601851849</v>
      </c>
      <c r="K5037" t="s">
        <v>16552</v>
      </c>
    </row>
    <row r="5038" spans="1:11">
      <c r="A5038">
        <v>10541</v>
      </c>
      <c r="B5038" t="s">
        <v>19273</v>
      </c>
      <c r="C5038">
        <v>58425000</v>
      </c>
      <c r="D5038" t="s">
        <v>15534</v>
      </c>
      <c r="E5038" t="s">
        <v>15576</v>
      </c>
      <c r="F5038" t="s">
        <v>15550</v>
      </c>
      <c r="G5038" t="s">
        <v>21556</v>
      </c>
      <c r="H5038" s="1">
        <v>45121.760613425926</v>
      </c>
      <c r="I5038" t="s">
        <v>18325</v>
      </c>
      <c r="J5038" s="1">
        <v>45121.760613425926</v>
      </c>
      <c r="K5038" t="s">
        <v>18325</v>
      </c>
    </row>
    <row r="5039" spans="1:11">
      <c r="A5039">
        <v>10563</v>
      </c>
      <c r="B5039" t="s">
        <v>21557</v>
      </c>
      <c r="C5039">
        <v>50321000</v>
      </c>
      <c r="D5039" t="s">
        <v>15534</v>
      </c>
      <c r="E5039" t="s">
        <v>15554</v>
      </c>
      <c r="F5039" t="s">
        <v>15536</v>
      </c>
      <c r="G5039" t="s">
        <v>16453</v>
      </c>
      <c r="H5039" s="1">
        <v>45121.761388888888</v>
      </c>
      <c r="I5039" t="s">
        <v>17266</v>
      </c>
      <c r="J5039" s="1">
        <v>45121.761388888888</v>
      </c>
      <c r="K5039" t="s">
        <v>17266</v>
      </c>
    </row>
    <row r="5040" spans="1:11">
      <c r="A5040">
        <v>11134</v>
      </c>
      <c r="B5040" t="s">
        <v>19182</v>
      </c>
      <c r="C5040">
        <v>51220000</v>
      </c>
      <c r="D5040" t="s">
        <v>15534</v>
      </c>
      <c r="E5040" t="s">
        <v>15576</v>
      </c>
      <c r="F5040" t="s">
        <v>15550</v>
      </c>
      <c r="G5040" t="s">
        <v>21558</v>
      </c>
      <c r="H5040" s="1">
        <v>45121.765659722223</v>
      </c>
      <c r="I5040" t="s">
        <v>18535</v>
      </c>
      <c r="J5040" s="1">
        <v>45121.765659722223</v>
      </c>
      <c r="K5040" t="s">
        <v>18535</v>
      </c>
    </row>
    <row r="5041" spans="1:11">
      <c r="A5041">
        <v>8449</v>
      </c>
      <c r="B5041" t="s">
        <v>17835</v>
      </c>
      <c r="C5041">
        <v>57900065</v>
      </c>
      <c r="D5041" t="s">
        <v>15534</v>
      </c>
      <c r="E5041" t="s">
        <v>15576</v>
      </c>
      <c r="F5041" t="s">
        <v>15550</v>
      </c>
      <c r="G5041" t="s">
        <v>21559</v>
      </c>
      <c r="H5041" s="1">
        <v>45121.765960648147</v>
      </c>
      <c r="I5041" t="s">
        <v>16552</v>
      </c>
      <c r="J5041" s="1">
        <v>45121.765960648147</v>
      </c>
      <c r="K5041" t="s">
        <v>16552</v>
      </c>
    </row>
    <row r="5042" spans="1:11">
      <c r="A5042">
        <v>8449</v>
      </c>
      <c r="B5042" t="s">
        <v>17835</v>
      </c>
      <c r="C5042">
        <v>58355030</v>
      </c>
      <c r="D5042" t="s">
        <v>15534</v>
      </c>
      <c r="E5042" t="s">
        <v>15576</v>
      </c>
      <c r="F5042" t="s">
        <v>15550</v>
      </c>
      <c r="G5042" t="s">
        <v>21560</v>
      </c>
      <c r="H5042" s="1">
        <v>45121.766435185185</v>
      </c>
      <c r="I5042" t="s">
        <v>16552</v>
      </c>
      <c r="J5042" s="1">
        <v>45121.766435185185</v>
      </c>
      <c r="K5042" t="s">
        <v>16552</v>
      </c>
    </row>
    <row r="5043" spans="1:11">
      <c r="A5043">
        <v>11891</v>
      </c>
      <c r="B5043" t="s">
        <v>19185</v>
      </c>
      <c r="C5043">
        <v>50350000</v>
      </c>
      <c r="D5043" t="s">
        <v>15534</v>
      </c>
      <c r="E5043" t="s">
        <v>15544</v>
      </c>
      <c r="F5043" t="s">
        <v>15550</v>
      </c>
      <c r="G5043" t="s">
        <v>21561</v>
      </c>
      <c r="H5043" s="1">
        <v>45121.768530092595</v>
      </c>
      <c r="I5043" t="s">
        <v>17523</v>
      </c>
      <c r="J5043" s="1">
        <v>45121.768530092595</v>
      </c>
      <c r="K5043" t="s">
        <v>17523</v>
      </c>
    </row>
    <row r="5044" spans="1:11">
      <c r="A5044">
        <v>20709</v>
      </c>
      <c r="B5044" t="s">
        <v>20592</v>
      </c>
      <c r="C5044">
        <v>55700010</v>
      </c>
      <c r="D5044" t="s">
        <v>15534</v>
      </c>
      <c r="E5044" t="s">
        <v>15540</v>
      </c>
      <c r="F5044" t="s">
        <v>15550</v>
      </c>
      <c r="G5044" t="s">
        <v>21562</v>
      </c>
      <c r="H5044" s="1">
        <v>45121.770844907405</v>
      </c>
      <c r="I5044" t="s">
        <v>16398</v>
      </c>
      <c r="J5044" s="1">
        <v>45121.770844907405</v>
      </c>
      <c r="K5044" t="s">
        <v>16398</v>
      </c>
    </row>
    <row r="5045" spans="1:11">
      <c r="A5045">
        <v>20709</v>
      </c>
      <c r="B5045" t="s">
        <v>20592</v>
      </c>
      <c r="C5045">
        <v>51210000</v>
      </c>
      <c r="D5045" t="s">
        <v>15534</v>
      </c>
      <c r="E5045" t="s">
        <v>15535</v>
      </c>
      <c r="F5045" t="s">
        <v>15536</v>
      </c>
      <c r="G5045" t="s">
        <v>21563</v>
      </c>
      <c r="H5045" s="1">
        <v>45121.771238425928</v>
      </c>
      <c r="I5045" t="s">
        <v>16398</v>
      </c>
      <c r="J5045" s="1">
        <v>45121.771238425928</v>
      </c>
      <c r="K5045" t="s">
        <v>16398</v>
      </c>
    </row>
    <row r="5046" spans="1:11">
      <c r="A5046">
        <v>20709</v>
      </c>
      <c r="B5046" t="s">
        <v>20592</v>
      </c>
      <c r="C5046">
        <v>51220000</v>
      </c>
      <c r="D5046" t="s">
        <v>15534</v>
      </c>
      <c r="E5046" t="s">
        <v>15540</v>
      </c>
      <c r="F5046" t="s">
        <v>15550</v>
      </c>
      <c r="G5046" t="s">
        <v>21564</v>
      </c>
      <c r="H5046" s="1">
        <v>45121.771863425929</v>
      </c>
      <c r="I5046" t="s">
        <v>16398</v>
      </c>
      <c r="J5046" s="1">
        <v>45121.771863425929</v>
      </c>
      <c r="K5046" t="s">
        <v>16398</v>
      </c>
    </row>
    <row r="5047" spans="1:11">
      <c r="A5047">
        <v>11891</v>
      </c>
      <c r="B5047" t="s">
        <v>19185</v>
      </c>
      <c r="C5047">
        <v>51210000</v>
      </c>
      <c r="D5047" t="s">
        <v>15534</v>
      </c>
      <c r="E5047" t="s">
        <v>15576</v>
      </c>
      <c r="F5047" t="s">
        <v>15536</v>
      </c>
      <c r="G5047" t="s">
        <v>21565</v>
      </c>
      <c r="H5047" s="1">
        <v>45121.772974537038</v>
      </c>
      <c r="I5047" t="s">
        <v>17523</v>
      </c>
      <c r="J5047" s="1">
        <v>45121.772974537038</v>
      </c>
      <c r="K5047" t="s">
        <v>17523</v>
      </c>
    </row>
    <row r="5048" spans="1:11">
      <c r="A5048">
        <v>20706</v>
      </c>
      <c r="B5048" t="s">
        <v>20603</v>
      </c>
      <c r="C5048">
        <v>55700010</v>
      </c>
      <c r="D5048" t="s">
        <v>15534</v>
      </c>
      <c r="E5048" t="s">
        <v>15540</v>
      </c>
      <c r="F5048" t="s">
        <v>15550</v>
      </c>
      <c r="G5048" t="s">
        <v>21562</v>
      </c>
      <c r="H5048" s="1">
        <v>45121.773495370369</v>
      </c>
      <c r="I5048" t="s">
        <v>16398</v>
      </c>
      <c r="J5048" s="1">
        <v>45121.773495370369</v>
      </c>
      <c r="K5048" t="s">
        <v>16398</v>
      </c>
    </row>
    <row r="5049" spans="1:11">
      <c r="A5049">
        <v>82880</v>
      </c>
      <c r="B5049" t="s">
        <v>16245</v>
      </c>
      <c r="C5049">
        <v>50830000</v>
      </c>
      <c r="D5049" t="s">
        <v>15534</v>
      </c>
      <c r="E5049" t="s">
        <v>15586</v>
      </c>
      <c r="F5049" t="s">
        <v>15536</v>
      </c>
      <c r="G5049" t="s">
        <v>16786</v>
      </c>
      <c r="H5049" s="1">
        <v>45121.774687500001</v>
      </c>
      <c r="I5049" t="s">
        <v>16236</v>
      </c>
      <c r="J5049" s="1">
        <v>45121.774687500001</v>
      </c>
      <c r="K5049" t="s">
        <v>16236</v>
      </c>
    </row>
    <row r="5050" spans="1:11">
      <c r="A5050">
        <v>10985</v>
      </c>
      <c r="B5050" t="s">
        <v>20594</v>
      </c>
      <c r="C5050">
        <v>50905006</v>
      </c>
      <c r="D5050" t="s">
        <v>15534</v>
      </c>
      <c r="E5050" t="s">
        <v>15544</v>
      </c>
      <c r="F5050" t="s">
        <v>15536</v>
      </c>
      <c r="G5050" t="s">
        <v>21566</v>
      </c>
      <c r="H5050" s="1">
        <v>45121.775694444441</v>
      </c>
      <c r="I5050" t="s">
        <v>16743</v>
      </c>
      <c r="J5050" s="1">
        <v>45121.775694444441</v>
      </c>
      <c r="K5050" t="s">
        <v>16743</v>
      </c>
    </row>
    <row r="5051" spans="1:11">
      <c r="A5051">
        <v>8819</v>
      </c>
      <c r="B5051" t="s">
        <v>19212</v>
      </c>
      <c r="C5051">
        <v>50905006</v>
      </c>
      <c r="D5051" t="s">
        <v>15534</v>
      </c>
      <c r="E5051" t="s">
        <v>15554</v>
      </c>
      <c r="F5051" t="s">
        <v>15536</v>
      </c>
      <c r="G5051" t="s">
        <v>18928</v>
      </c>
      <c r="H5051" s="1">
        <v>45121.776712962965</v>
      </c>
      <c r="I5051" t="s">
        <v>16839</v>
      </c>
      <c r="J5051" s="1">
        <v>45121.776712962965</v>
      </c>
      <c r="K5051" t="s">
        <v>16839</v>
      </c>
    </row>
    <row r="5052" spans="1:11">
      <c r="A5052">
        <v>8819</v>
      </c>
      <c r="B5052" t="s">
        <v>19212</v>
      </c>
      <c r="C5052">
        <v>50321000</v>
      </c>
      <c r="D5052" t="s">
        <v>15534</v>
      </c>
      <c r="E5052" t="s">
        <v>15554</v>
      </c>
      <c r="F5052" t="s">
        <v>15536</v>
      </c>
      <c r="G5052" t="s">
        <v>16484</v>
      </c>
      <c r="H5052" s="1">
        <v>45121.77684027778</v>
      </c>
      <c r="I5052" t="s">
        <v>16839</v>
      </c>
      <c r="J5052" s="1">
        <v>45121.77684027778</v>
      </c>
      <c r="K5052" t="s">
        <v>16839</v>
      </c>
    </row>
    <row r="5053" spans="1:11">
      <c r="A5053">
        <v>20556</v>
      </c>
      <c r="B5053" t="s">
        <v>16928</v>
      </c>
      <c r="C5053">
        <v>50812000</v>
      </c>
      <c r="D5053" t="s">
        <v>15534</v>
      </c>
      <c r="E5053" t="s">
        <v>15554</v>
      </c>
      <c r="F5053" t="s">
        <v>15536</v>
      </c>
      <c r="G5053" t="s">
        <v>21567</v>
      </c>
      <c r="H5053" s="1">
        <v>45121.776875000003</v>
      </c>
      <c r="I5053" t="s">
        <v>19042</v>
      </c>
      <c r="J5053" s="1">
        <v>45121.781319444446</v>
      </c>
      <c r="K5053" t="s">
        <v>19042</v>
      </c>
    </row>
    <row r="5054" spans="1:11">
      <c r="A5054">
        <v>43002</v>
      </c>
      <c r="B5054" t="s">
        <v>18465</v>
      </c>
      <c r="C5054">
        <v>50315000</v>
      </c>
      <c r="D5054" t="s">
        <v>15534</v>
      </c>
      <c r="E5054" t="s">
        <v>15544</v>
      </c>
      <c r="F5054" t="s">
        <v>15550</v>
      </c>
      <c r="G5054" t="s">
        <v>21568</v>
      </c>
      <c r="H5054" s="1">
        <v>45121.777418981481</v>
      </c>
      <c r="I5054" t="s">
        <v>16665</v>
      </c>
      <c r="J5054" s="1">
        <v>45121.777418981481</v>
      </c>
      <c r="K5054" t="s">
        <v>16665</v>
      </c>
    </row>
    <row r="5055" spans="1:11">
      <c r="A5055">
        <v>20692</v>
      </c>
      <c r="B5055" t="s">
        <v>19220</v>
      </c>
      <c r="C5055">
        <v>50305028</v>
      </c>
      <c r="D5055" t="s">
        <v>15534</v>
      </c>
      <c r="E5055" t="s">
        <v>15586</v>
      </c>
      <c r="F5055" t="s">
        <v>15536</v>
      </c>
      <c r="G5055" t="s">
        <v>21569</v>
      </c>
      <c r="H5055" s="1">
        <v>45121.779895833337</v>
      </c>
      <c r="I5055" t="s">
        <v>16398</v>
      </c>
      <c r="J5055" s="1">
        <v>45121.779895833337</v>
      </c>
      <c r="K5055" t="s">
        <v>16398</v>
      </c>
    </row>
    <row r="5056" spans="1:11">
      <c r="A5056">
        <v>83101</v>
      </c>
      <c r="B5056" t="s">
        <v>19207</v>
      </c>
      <c r="C5056">
        <v>50355041</v>
      </c>
      <c r="D5056" t="s">
        <v>15534</v>
      </c>
      <c r="E5056" t="s">
        <v>15554</v>
      </c>
      <c r="F5056" t="s">
        <v>15550</v>
      </c>
      <c r="G5056" t="s">
        <v>21570</v>
      </c>
      <c r="H5056" s="1">
        <v>45121.780324074076</v>
      </c>
      <c r="I5056" t="s">
        <v>15850</v>
      </c>
      <c r="J5056" s="1">
        <v>45121.780324074076</v>
      </c>
      <c r="K5056" t="s">
        <v>15850</v>
      </c>
    </row>
    <row r="5057" spans="1:11">
      <c r="A5057">
        <v>8799</v>
      </c>
      <c r="B5057" t="s">
        <v>19144</v>
      </c>
      <c r="C5057">
        <v>50320000</v>
      </c>
      <c r="D5057" t="s">
        <v>15534</v>
      </c>
      <c r="E5057" t="s">
        <v>15554</v>
      </c>
      <c r="F5057" t="s">
        <v>15536</v>
      </c>
      <c r="G5057" t="s">
        <v>16484</v>
      </c>
      <c r="H5057" s="1">
        <v>45121.780821759261</v>
      </c>
      <c r="I5057" t="s">
        <v>16839</v>
      </c>
      <c r="J5057" s="1">
        <v>45121.780821759261</v>
      </c>
      <c r="K5057" t="s">
        <v>16839</v>
      </c>
    </row>
    <row r="5058" spans="1:11">
      <c r="A5058">
        <v>8686</v>
      </c>
      <c r="B5058" t="s">
        <v>19217</v>
      </c>
      <c r="C5058">
        <v>50905006</v>
      </c>
      <c r="D5058" t="s">
        <v>15534</v>
      </c>
      <c r="E5058" t="s">
        <v>15586</v>
      </c>
      <c r="F5058" t="s">
        <v>15536</v>
      </c>
      <c r="G5058" t="s">
        <v>19228</v>
      </c>
      <c r="H5058" s="1">
        <v>45121.781458333331</v>
      </c>
      <c r="I5058" t="s">
        <v>15954</v>
      </c>
      <c r="J5058" s="1">
        <v>45121.781458333331</v>
      </c>
      <c r="K5058" t="s">
        <v>15954</v>
      </c>
    </row>
    <row r="5059" spans="1:11">
      <c r="A5059">
        <v>83101</v>
      </c>
      <c r="B5059" t="s">
        <v>19207</v>
      </c>
      <c r="C5059">
        <v>57300000</v>
      </c>
      <c r="D5059" t="s">
        <v>15534</v>
      </c>
      <c r="E5059" t="s">
        <v>15544</v>
      </c>
      <c r="F5059" t="s">
        <v>15550</v>
      </c>
      <c r="G5059" t="s">
        <v>21571</v>
      </c>
      <c r="H5059" s="1">
        <v>45121.781504629631</v>
      </c>
      <c r="I5059" t="s">
        <v>15850</v>
      </c>
      <c r="J5059" s="1">
        <v>45121.781504629631</v>
      </c>
      <c r="K5059" t="s">
        <v>15850</v>
      </c>
    </row>
    <row r="5060" spans="1:11">
      <c r="A5060">
        <v>10779</v>
      </c>
      <c r="B5060" t="s">
        <v>21572</v>
      </c>
      <c r="C5060">
        <v>50905006</v>
      </c>
      <c r="D5060" t="s">
        <v>15534</v>
      </c>
      <c r="E5060" t="s">
        <v>15586</v>
      </c>
      <c r="F5060" t="s">
        <v>15536</v>
      </c>
      <c r="G5060" t="s">
        <v>19228</v>
      </c>
      <c r="H5060" s="1">
        <v>45121.781990740739</v>
      </c>
      <c r="I5060" t="s">
        <v>15954</v>
      </c>
      <c r="J5060" s="1">
        <v>45121.781990740739</v>
      </c>
      <c r="K5060" t="s">
        <v>15954</v>
      </c>
    </row>
    <row r="5061" spans="1:11">
      <c r="A5061">
        <v>10987</v>
      </c>
      <c r="B5061" t="s">
        <v>16792</v>
      </c>
      <c r="C5061">
        <v>55300000</v>
      </c>
      <c r="D5061" t="s">
        <v>15534</v>
      </c>
      <c r="E5061" t="s">
        <v>15544</v>
      </c>
      <c r="F5061" t="s">
        <v>15550</v>
      </c>
      <c r="G5061" t="s">
        <v>21573</v>
      </c>
      <c r="H5061" s="1">
        <v>45121.782349537039</v>
      </c>
      <c r="I5061" t="s">
        <v>16743</v>
      </c>
      <c r="J5061" s="1">
        <v>45121.782349537039</v>
      </c>
      <c r="K5061" t="s">
        <v>16743</v>
      </c>
    </row>
    <row r="5062" spans="1:11">
      <c r="A5062">
        <v>20702</v>
      </c>
      <c r="B5062" t="s">
        <v>21574</v>
      </c>
      <c r="C5062">
        <v>57300000</v>
      </c>
      <c r="D5062" t="s">
        <v>15534</v>
      </c>
      <c r="E5062" t="s">
        <v>15544</v>
      </c>
      <c r="F5062" t="s">
        <v>15550</v>
      </c>
      <c r="G5062" t="s">
        <v>21575</v>
      </c>
      <c r="H5062" s="1">
        <v>45121.782465277778</v>
      </c>
      <c r="I5062" t="s">
        <v>16398</v>
      </c>
      <c r="J5062" s="1">
        <v>45121.782465277778</v>
      </c>
      <c r="K5062" t="s">
        <v>16398</v>
      </c>
    </row>
    <row r="5063" spans="1:11">
      <c r="A5063">
        <v>20702</v>
      </c>
      <c r="B5063" t="s">
        <v>21574</v>
      </c>
      <c r="C5063">
        <v>50320000</v>
      </c>
      <c r="D5063" t="s">
        <v>15534</v>
      </c>
      <c r="E5063" t="s">
        <v>15554</v>
      </c>
      <c r="F5063" t="s">
        <v>15536</v>
      </c>
      <c r="G5063" t="s">
        <v>19221</v>
      </c>
      <c r="H5063" s="1">
        <v>45121.782847222225</v>
      </c>
      <c r="I5063" t="s">
        <v>16398</v>
      </c>
      <c r="J5063" s="1">
        <v>45121.782847222225</v>
      </c>
      <c r="K5063" t="s">
        <v>16398</v>
      </c>
    </row>
    <row r="5064" spans="1:11">
      <c r="A5064">
        <v>20437</v>
      </c>
      <c r="B5064" t="s">
        <v>19254</v>
      </c>
      <c r="C5064">
        <v>51210000</v>
      </c>
      <c r="D5064" t="s">
        <v>15534</v>
      </c>
      <c r="E5064" t="s">
        <v>15554</v>
      </c>
      <c r="F5064" t="s">
        <v>15550</v>
      </c>
      <c r="G5064" t="s">
        <v>19259</v>
      </c>
      <c r="H5064" s="1">
        <v>45121.783414351848</v>
      </c>
      <c r="I5064" t="s">
        <v>18535</v>
      </c>
      <c r="J5064" s="1">
        <v>45121.783414351848</v>
      </c>
      <c r="K5064" t="s">
        <v>18535</v>
      </c>
    </row>
    <row r="5065" spans="1:11">
      <c r="A5065">
        <v>43004</v>
      </c>
      <c r="B5065" t="s">
        <v>237</v>
      </c>
      <c r="C5065">
        <v>55300000</v>
      </c>
      <c r="D5065" t="s">
        <v>15534</v>
      </c>
      <c r="E5065" t="s">
        <v>15544</v>
      </c>
      <c r="F5065" t="s">
        <v>15536</v>
      </c>
      <c r="G5065" t="s">
        <v>21576</v>
      </c>
      <c r="H5065" s="1">
        <v>45121.784722222219</v>
      </c>
      <c r="I5065" t="s">
        <v>16665</v>
      </c>
      <c r="J5065" s="1">
        <v>45121.784722222219</v>
      </c>
      <c r="K5065" t="s">
        <v>16665</v>
      </c>
    </row>
    <row r="5066" spans="1:11">
      <c r="A5066">
        <v>11742</v>
      </c>
      <c r="B5066" t="s">
        <v>19240</v>
      </c>
      <c r="C5066">
        <v>50366000</v>
      </c>
      <c r="D5066" t="s">
        <v>15534</v>
      </c>
      <c r="E5066" t="s">
        <v>15544</v>
      </c>
      <c r="F5066" t="s">
        <v>15550</v>
      </c>
      <c r="G5066" t="s">
        <v>21577</v>
      </c>
      <c r="H5066" s="1">
        <v>45121.784733796296</v>
      </c>
      <c r="I5066" t="s">
        <v>18821</v>
      </c>
      <c r="J5066" s="1">
        <v>45121.784733796296</v>
      </c>
      <c r="K5066" t="s">
        <v>18821</v>
      </c>
    </row>
    <row r="5067" spans="1:11">
      <c r="A5067">
        <v>10544</v>
      </c>
      <c r="B5067" t="s">
        <v>18706</v>
      </c>
      <c r="C5067">
        <v>50515000</v>
      </c>
      <c r="D5067" t="s">
        <v>15534</v>
      </c>
      <c r="E5067" t="s">
        <v>15554</v>
      </c>
      <c r="F5067" t="s">
        <v>15536</v>
      </c>
      <c r="G5067" t="s">
        <v>21578</v>
      </c>
      <c r="H5067" s="1">
        <v>45121.784768518519</v>
      </c>
      <c r="I5067" t="s">
        <v>18325</v>
      </c>
      <c r="J5067" s="1">
        <v>45121.792511574073</v>
      </c>
      <c r="K5067" t="s">
        <v>18325</v>
      </c>
    </row>
    <row r="5068" spans="1:11">
      <c r="A5068">
        <v>20703</v>
      </c>
      <c r="B5068" t="s">
        <v>21579</v>
      </c>
      <c r="C5068">
        <v>57300010</v>
      </c>
      <c r="D5068" t="s">
        <v>15534</v>
      </c>
      <c r="E5068" t="s">
        <v>15576</v>
      </c>
      <c r="F5068" t="s">
        <v>15550</v>
      </c>
      <c r="G5068" t="s">
        <v>21580</v>
      </c>
      <c r="H5068" s="1">
        <v>45121.785011574073</v>
      </c>
      <c r="I5068" t="s">
        <v>16398</v>
      </c>
      <c r="J5068" s="1">
        <v>45121.785011574073</v>
      </c>
      <c r="K5068" t="s">
        <v>16398</v>
      </c>
    </row>
    <row r="5069" spans="1:11">
      <c r="A5069">
        <v>20693</v>
      </c>
      <c r="B5069" t="s">
        <v>21581</v>
      </c>
      <c r="C5069">
        <v>50321000</v>
      </c>
      <c r="D5069" t="s">
        <v>15534</v>
      </c>
      <c r="E5069" t="s">
        <v>15554</v>
      </c>
      <c r="F5069" t="s">
        <v>15536</v>
      </c>
      <c r="G5069" t="s">
        <v>19221</v>
      </c>
      <c r="H5069" s="1">
        <v>45121.786493055559</v>
      </c>
      <c r="I5069" t="s">
        <v>16398</v>
      </c>
      <c r="J5069" s="1">
        <v>45121.786493055559</v>
      </c>
      <c r="K5069" t="s">
        <v>16398</v>
      </c>
    </row>
    <row r="5070" spans="1:11">
      <c r="A5070">
        <v>4258</v>
      </c>
      <c r="B5070" t="s">
        <v>19290</v>
      </c>
      <c r="C5070">
        <v>51210000</v>
      </c>
      <c r="D5070" t="s">
        <v>15534</v>
      </c>
      <c r="E5070" t="s">
        <v>15549</v>
      </c>
      <c r="F5070" t="s">
        <v>15550</v>
      </c>
      <c r="G5070" t="s">
        <v>19320</v>
      </c>
      <c r="H5070" s="1">
        <v>45121.787939814814</v>
      </c>
      <c r="I5070" t="s">
        <v>18165</v>
      </c>
      <c r="J5070" s="1">
        <v>45121.787939814814</v>
      </c>
      <c r="K5070" t="s">
        <v>18165</v>
      </c>
    </row>
    <row r="5071" spans="1:11">
      <c r="A5071">
        <v>32986</v>
      </c>
      <c r="B5071" t="s">
        <v>20618</v>
      </c>
      <c r="C5071">
        <v>50905000</v>
      </c>
      <c r="D5071" t="s">
        <v>15534</v>
      </c>
      <c r="E5071" t="s">
        <v>15576</v>
      </c>
      <c r="F5071" t="s">
        <v>15550</v>
      </c>
      <c r="G5071" t="s">
        <v>20619</v>
      </c>
      <c r="H5071" s="1">
        <v>45121.787974537037</v>
      </c>
      <c r="I5071" t="s">
        <v>18821</v>
      </c>
      <c r="J5071" s="1">
        <v>45121.787974537037</v>
      </c>
      <c r="K5071" t="s">
        <v>18821</v>
      </c>
    </row>
    <row r="5072" spans="1:11">
      <c r="A5072">
        <v>82734</v>
      </c>
      <c r="B5072" t="s">
        <v>21582</v>
      </c>
      <c r="C5072">
        <v>50915000</v>
      </c>
      <c r="D5072" t="s">
        <v>15534</v>
      </c>
      <c r="E5072" t="s">
        <v>15549</v>
      </c>
      <c r="F5072" t="s">
        <v>15550</v>
      </c>
      <c r="G5072" t="s">
        <v>19208</v>
      </c>
      <c r="H5072" s="1">
        <v>45121.788101851853</v>
      </c>
      <c r="I5072" t="s">
        <v>15850</v>
      </c>
      <c r="J5072" s="1">
        <v>45121.788101851853</v>
      </c>
      <c r="K5072" t="s">
        <v>15850</v>
      </c>
    </row>
    <row r="5073" spans="1:11">
      <c r="A5073">
        <v>20712</v>
      </c>
      <c r="B5073" t="s">
        <v>21583</v>
      </c>
      <c r="C5073">
        <v>50915000</v>
      </c>
      <c r="D5073" t="s">
        <v>15534</v>
      </c>
      <c r="E5073" t="s">
        <v>15549</v>
      </c>
      <c r="F5073" t="s">
        <v>15550</v>
      </c>
      <c r="G5073" t="s">
        <v>19231</v>
      </c>
      <c r="H5073" s="1">
        <v>45121.788148148145</v>
      </c>
      <c r="I5073" t="s">
        <v>16398</v>
      </c>
      <c r="J5073" s="1">
        <v>45121.788148148145</v>
      </c>
      <c r="K5073" t="s">
        <v>16398</v>
      </c>
    </row>
    <row r="5074" spans="1:11">
      <c r="A5074">
        <v>21444</v>
      </c>
      <c r="B5074" t="s">
        <v>19283</v>
      </c>
      <c r="C5074">
        <v>57300000</v>
      </c>
      <c r="D5074" t="s">
        <v>15534</v>
      </c>
      <c r="E5074" t="s">
        <v>15554</v>
      </c>
      <c r="F5074" t="s">
        <v>15550</v>
      </c>
      <c r="G5074" t="s">
        <v>21584</v>
      </c>
      <c r="H5074" s="1">
        <v>45121.788460648146</v>
      </c>
      <c r="I5074" t="s">
        <v>16236</v>
      </c>
      <c r="J5074" s="1">
        <v>45121.788460648146</v>
      </c>
      <c r="K5074" t="s">
        <v>16236</v>
      </c>
    </row>
    <row r="5075" spans="1:11">
      <c r="A5075">
        <v>126040</v>
      </c>
      <c r="B5075" t="s">
        <v>18536</v>
      </c>
      <c r="C5075">
        <v>51220000</v>
      </c>
      <c r="D5075" t="s">
        <v>15534</v>
      </c>
      <c r="E5075" t="s">
        <v>15586</v>
      </c>
      <c r="F5075" t="s">
        <v>15536</v>
      </c>
      <c r="G5075" t="s">
        <v>19298</v>
      </c>
      <c r="H5075" s="1">
        <v>45121.789143518516</v>
      </c>
      <c r="I5075" t="s">
        <v>18362</v>
      </c>
      <c r="J5075" s="1">
        <v>45121.789143518516</v>
      </c>
      <c r="K5075" t="s">
        <v>18362</v>
      </c>
    </row>
    <row r="5076" spans="1:11">
      <c r="A5076">
        <v>20704</v>
      </c>
      <c r="B5076" t="s">
        <v>21585</v>
      </c>
      <c r="C5076">
        <v>50915000</v>
      </c>
      <c r="D5076" t="s">
        <v>15534</v>
      </c>
      <c r="E5076" t="s">
        <v>15549</v>
      </c>
      <c r="F5076" t="s">
        <v>15550</v>
      </c>
      <c r="G5076" t="s">
        <v>19231</v>
      </c>
      <c r="H5076" s="1">
        <v>45121.789386574077</v>
      </c>
      <c r="I5076" t="s">
        <v>16398</v>
      </c>
      <c r="J5076" s="1">
        <v>45121.789386574077</v>
      </c>
      <c r="K5076" t="s">
        <v>16398</v>
      </c>
    </row>
    <row r="5077" spans="1:11">
      <c r="A5077">
        <v>21444</v>
      </c>
      <c r="B5077" t="s">
        <v>19283</v>
      </c>
      <c r="C5077">
        <v>55300000</v>
      </c>
      <c r="D5077" t="s">
        <v>15534</v>
      </c>
      <c r="E5077" t="s">
        <v>15586</v>
      </c>
      <c r="F5077" t="s">
        <v>15536</v>
      </c>
      <c r="G5077" t="s">
        <v>21586</v>
      </c>
      <c r="H5077" s="1">
        <v>45121.789687500001</v>
      </c>
      <c r="I5077" t="s">
        <v>16236</v>
      </c>
      <c r="J5077" s="1">
        <v>45121.790081018517</v>
      </c>
      <c r="K5077" t="s">
        <v>16236</v>
      </c>
    </row>
    <row r="5078" spans="1:11">
      <c r="A5078">
        <v>126040</v>
      </c>
      <c r="B5078" t="s">
        <v>18536</v>
      </c>
      <c r="C5078">
        <v>50905006</v>
      </c>
      <c r="D5078" t="s">
        <v>15534</v>
      </c>
      <c r="E5078" t="s">
        <v>15554</v>
      </c>
      <c r="F5078" t="s">
        <v>15550</v>
      </c>
      <c r="G5078" t="s">
        <v>18364</v>
      </c>
      <c r="H5078" s="1">
        <v>45121.789884259262</v>
      </c>
      <c r="I5078" t="s">
        <v>18362</v>
      </c>
      <c r="J5078" s="1">
        <v>45122.06962962963</v>
      </c>
      <c r="K5078" t="s">
        <v>15879</v>
      </c>
    </row>
    <row r="5079" spans="1:11">
      <c r="A5079">
        <v>20705</v>
      </c>
      <c r="B5079" t="s">
        <v>21587</v>
      </c>
      <c r="C5079">
        <v>50915000</v>
      </c>
      <c r="D5079" t="s">
        <v>15534</v>
      </c>
      <c r="E5079" t="s">
        <v>15549</v>
      </c>
      <c r="F5079" t="s">
        <v>15550</v>
      </c>
      <c r="G5079" t="s">
        <v>19231</v>
      </c>
      <c r="H5079" s="1">
        <v>45121.791851851849</v>
      </c>
      <c r="I5079" t="s">
        <v>16398</v>
      </c>
      <c r="J5079" s="1">
        <v>45121.791851851849</v>
      </c>
      <c r="K5079" t="s">
        <v>16398</v>
      </c>
    </row>
    <row r="5080" spans="1:11">
      <c r="A5080">
        <v>20433</v>
      </c>
      <c r="B5080" t="s">
        <v>21588</v>
      </c>
      <c r="C5080">
        <v>50915000</v>
      </c>
      <c r="D5080" t="s">
        <v>15534</v>
      </c>
      <c r="E5080" t="s">
        <v>15549</v>
      </c>
      <c r="F5080" t="s">
        <v>15550</v>
      </c>
      <c r="G5080" t="s">
        <v>19231</v>
      </c>
      <c r="H5080" s="1">
        <v>45121.792361111111</v>
      </c>
      <c r="I5080" t="s">
        <v>16398</v>
      </c>
      <c r="J5080" s="1">
        <v>45121.792361111111</v>
      </c>
      <c r="K5080" t="s">
        <v>16398</v>
      </c>
    </row>
    <row r="5081" spans="1:11">
      <c r="A5081">
        <v>83126</v>
      </c>
      <c r="B5081" t="s">
        <v>19307</v>
      </c>
      <c r="C5081">
        <v>51210000</v>
      </c>
      <c r="D5081" t="s">
        <v>15534</v>
      </c>
      <c r="E5081" t="s">
        <v>15549</v>
      </c>
      <c r="F5081" t="s">
        <v>15550</v>
      </c>
      <c r="G5081" t="s">
        <v>21589</v>
      </c>
      <c r="H5081" s="1">
        <v>45121.793437499997</v>
      </c>
      <c r="I5081" t="s">
        <v>16936</v>
      </c>
      <c r="J5081" s="1">
        <v>45121.793437499997</v>
      </c>
      <c r="K5081" t="s">
        <v>16936</v>
      </c>
    </row>
    <row r="5082" spans="1:11">
      <c r="A5082">
        <v>10591</v>
      </c>
      <c r="B5082" t="s">
        <v>18690</v>
      </c>
      <c r="C5082">
        <v>50321000</v>
      </c>
      <c r="D5082" t="s">
        <v>15534</v>
      </c>
      <c r="E5082" t="s">
        <v>15549</v>
      </c>
      <c r="F5082" t="s">
        <v>15550</v>
      </c>
      <c r="G5082" t="s">
        <v>21590</v>
      </c>
      <c r="H5082" s="1">
        <v>45121.794918981483</v>
      </c>
      <c r="I5082" t="s">
        <v>18325</v>
      </c>
      <c r="J5082" s="1">
        <v>45121.802916666667</v>
      </c>
      <c r="K5082" t="s">
        <v>18325</v>
      </c>
    </row>
    <row r="5083" spans="1:11">
      <c r="A5083">
        <v>59796</v>
      </c>
      <c r="B5083" t="s">
        <v>21591</v>
      </c>
      <c r="C5083">
        <v>50255000</v>
      </c>
      <c r="D5083" t="s">
        <v>15534</v>
      </c>
      <c r="E5083" t="s">
        <v>15554</v>
      </c>
      <c r="F5083" t="s">
        <v>15550</v>
      </c>
      <c r="G5083" t="s">
        <v>21592</v>
      </c>
      <c r="H5083" s="1">
        <v>45121.798773148148</v>
      </c>
      <c r="I5083" t="s">
        <v>16398</v>
      </c>
      <c r="J5083" s="1">
        <v>45121.798773148148</v>
      </c>
      <c r="K5083" t="s">
        <v>16398</v>
      </c>
    </row>
    <row r="5084" spans="1:11">
      <c r="A5084">
        <v>20432</v>
      </c>
      <c r="B5084" t="s">
        <v>19261</v>
      </c>
      <c r="C5084">
        <v>50365000</v>
      </c>
      <c r="D5084" t="s">
        <v>15534</v>
      </c>
      <c r="E5084" t="s">
        <v>15687</v>
      </c>
      <c r="F5084" t="s">
        <v>15550</v>
      </c>
      <c r="G5084" t="s">
        <v>21593</v>
      </c>
      <c r="H5084" s="1">
        <v>45121.799525462964</v>
      </c>
      <c r="I5084" t="s">
        <v>16398</v>
      </c>
      <c r="J5084" s="1">
        <v>45121.799525462964</v>
      </c>
      <c r="K5084" t="s">
        <v>16398</v>
      </c>
    </row>
    <row r="5085" spans="1:11">
      <c r="A5085">
        <v>82734</v>
      </c>
      <c r="B5085" t="s">
        <v>21582</v>
      </c>
      <c r="C5085">
        <v>50305021</v>
      </c>
      <c r="D5085" t="s">
        <v>15534</v>
      </c>
      <c r="E5085" t="s">
        <v>15554</v>
      </c>
      <c r="F5085" t="s">
        <v>15536</v>
      </c>
      <c r="G5085" t="s">
        <v>20707</v>
      </c>
      <c r="H5085" s="1">
        <v>45121.802002314813</v>
      </c>
      <c r="I5085" t="s">
        <v>15850</v>
      </c>
      <c r="J5085" s="1">
        <v>45121.802002314813</v>
      </c>
      <c r="K5085" t="s">
        <v>15850</v>
      </c>
    </row>
    <row r="5086" spans="1:11">
      <c r="A5086">
        <v>43022</v>
      </c>
      <c r="B5086" t="s">
        <v>6188</v>
      </c>
      <c r="C5086">
        <v>50321000</v>
      </c>
      <c r="D5086" t="s">
        <v>15534</v>
      </c>
      <c r="E5086" t="s">
        <v>15535</v>
      </c>
      <c r="F5086" t="s">
        <v>15536</v>
      </c>
      <c r="G5086" t="s">
        <v>21594</v>
      </c>
      <c r="H5086" s="1">
        <v>45121.802060185182</v>
      </c>
      <c r="I5086" t="s">
        <v>16665</v>
      </c>
      <c r="J5086" s="1">
        <v>45121.802060185182</v>
      </c>
      <c r="K5086" t="s">
        <v>16665</v>
      </c>
    </row>
    <row r="5087" spans="1:11">
      <c r="A5087">
        <v>82734</v>
      </c>
      <c r="B5087" t="s">
        <v>21582</v>
      </c>
      <c r="C5087">
        <v>50305028</v>
      </c>
      <c r="D5087" t="s">
        <v>15534</v>
      </c>
      <c r="E5087" t="s">
        <v>15554</v>
      </c>
      <c r="F5087" t="s">
        <v>15536</v>
      </c>
      <c r="G5087" t="s">
        <v>21595</v>
      </c>
      <c r="H5087" s="1">
        <v>45121.802430555559</v>
      </c>
      <c r="I5087" t="s">
        <v>15850</v>
      </c>
      <c r="J5087" s="1">
        <v>45121.802430555559</v>
      </c>
      <c r="K5087" t="s">
        <v>15850</v>
      </c>
    </row>
    <row r="5088" spans="1:11">
      <c r="A5088">
        <v>126146</v>
      </c>
      <c r="B5088" t="s">
        <v>18483</v>
      </c>
      <c r="C5088">
        <v>50390000</v>
      </c>
      <c r="D5088" t="s">
        <v>15534</v>
      </c>
      <c r="E5088" t="s">
        <v>15554</v>
      </c>
      <c r="F5088" t="s">
        <v>15550</v>
      </c>
      <c r="G5088" t="s">
        <v>21596</v>
      </c>
      <c r="H5088" s="1">
        <v>45121.803206018521</v>
      </c>
      <c r="I5088" t="s">
        <v>17644</v>
      </c>
      <c r="J5088" s="1">
        <v>45121.803206018521</v>
      </c>
      <c r="K5088" t="s">
        <v>17644</v>
      </c>
    </row>
    <row r="5089" spans="1:11">
      <c r="A5089">
        <v>126040</v>
      </c>
      <c r="B5089" t="s">
        <v>18536</v>
      </c>
      <c r="C5089">
        <v>50350001</v>
      </c>
      <c r="D5089" t="s">
        <v>15534</v>
      </c>
      <c r="E5089" t="s">
        <v>15586</v>
      </c>
      <c r="F5089" t="s">
        <v>15536</v>
      </c>
      <c r="G5089" t="s">
        <v>21597</v>
      </c>
      <c r="H5089" s="1">
        <v>45121.804340277777</v>
      </c>
      <c r="I5089" t="s">
        <v>18362</v>
      </c>
      <c r="J5089" s="1">
        <v>45121.804340277777</v>
      </c>
      <c r="K5089" t="s">
        <v>18362</v>
      </c>
    </row>
    <row r="5090" spans="1:11">
      <c r="A5090">
        <v>10590</v>
      </c>
      <c r="B5090" t="s">
        <v>18711</v>
      </c>
      <c r="C5090">
        <v>50320000</v>
      </c>
      <c r="D5090" t="s">
        <v>15534</v>
      </c>
      <c r="E5090" t="s">
        <v>15554</v>
      </c>
      <c r="F5090" t="s">
        <v>15536</v>
      </c>
      <c r="G5090" t="s">
        <v>16453</v>
      </c>
      <c r="H5090" s="1">
        <v>45121.804490740738</v>
      </c>
      <c r="I5090" t="s">
        <v>18325</v>
      </c>
      <c r="J5090" s="1">
        <v>45121.804490740738</v>
      </c>
      <c r="K5090" t="s">
        <v>18325</v>
      </c>
    </row>
    <row r="5091" spans="1:11">
      <c r="A5091">
        <v>126040</v>
      </c>
      <c r="B5091" t="s">
        <v>18536</v>
      </c>
      <c r="C5091">
        <v>50321000</v>
      </c>
      <c r="D5091" t="s">
        <v>15534</v>
      </c>
      <c r="E5091" t="s">
        <v>15549</v>
      </c>
      <c r="F5091" t="s">
        <v>15550</v>
      </c>
      <c r="G5091" t="s">
        <v>18424</v>
      </c>
      <c r="H5091" s="1">
        <v>45121.805659722224</v>
      </c>
      <c r="I5091" t="s">
        <v>18362</v>
      </c>
      <c r="J5091" s="1">
        <v>45121.805659722224</v>
      </c>
      <c r="K5091" t="s">
        <v>18362</v>
      </c>
    </row>
    <row r="5092" spans="1:11">
      <c r="A5092">
        <v>82775</v>
      </c>
      <c r="B5092" t="s">
        <v>16787</v>
      </c>
      <c r="C5092">
        <v>57900065</v>
      </c>
      <c r="D5092" t="s">
        <v>15534</v>
      </c>
      <c r="E5092" t="s">
        <v>15544</v>
      </c>
      <c r="F5092" t="s">
        <v>15550</v>
      </c>
      <c r="G5092" t="s">
        <v>21598</v>
      </c>
      <c r="H5092" s="1">
        <v>45121.811967592592</v>
      </c>
      <c r="I5092" t="s">
        <v>16743</v>
      </c>
      <c r="J5092" s="1">
        <v>45121.851539351854</v>
      </c>
      <c r="K5092" t="s">
        <v>16743</v>
      </c>
    </row>
    <row r="5093" spans="1:11">
      <c r="A5093">
        <v>83126</v>
      </c>
      <c r="B5093" t="s">
        <v>19307</v>
      </c>
      <c r="C5093">
        <v>51230000</v>
      </c>
      <c r="D5093" t="s">
        <v>15534</v>
      </c>
      <c r="E5093" t="s">
        <v>15549</v>
      </c>
      <c r="F5093" t="s">
        <v>15550</v>
      </c>
      <c r="G5093" t="s">
        <v>21599</v>
      </c>
      <c r="H5093" s="1">
        <v>45121.812152777777</v>
      </c>
      <c r="I5093" t="s">
        <v>16936</v>
      </c>
      <c r="J5093" s="1">
        <v>45121.812152777777</v>
      </c>
      <c r="K5093" t="s">
        <v>16936</v>
      </c>
    </row>
    <row r="5094" spans="1:11">
      <c r="A5094">
        <v>82775</v>
      </c>
      <c r="B5094" t="s">
        <v>16787</v>
      </c>
      <c r="C5094">
        <v>57300010</v>
      </c>
      <c r="D5094" t="s">
        <v>15534</v>
      </c>
      <c r="E5094" t="s">
        <v>15576</v>
      </c>
      <c r="F5094" t="s">
        <v>15550</v>
      </c>
      <c r="G5094" t="s">
        <v>21600</v>
      </c>
      <c r="H5094" s="1">
        <v>45121.812210648146</v>
      </c>
      <c r="I5094" t="s">
        <v>16743</v>
      </c>
      <c r="J5094" s="1">
        <v>45121.812210648146</v>
      </c>
      <c r="K5094" t="s">
        <v>16743</v>
      </c>
    </row>
    <row r="5095" spans="1:11">
      <c r="A5095">
        <v>20337</v>
      </c>
      <c r="B5095" t="s">
        <v>19277</v>
      </c>
      <c r="C5095">
        <v>51270000</v>
      </c>
      <c r="D5095" t="s">
        <v>15534</v>
      </c>
      <c r="E5095" t="s">
        <v>15687</v>
      </c>
      <c r="F5095" t="s">
        <v>15550</v>
      </c>
      <c r="G5095" t="s">
        <v>21601</v>
      </c>
      <c r="H5095" s="1">
        <v>45121.812372685185</v>
      </c>
      <c r="I5095" t="s">
        <v>17523</v>
      </c>
      <c r="J5095" s="1">
        <v>45121.812372685185</v>
      </c>
      <c r="K5095" t="s">
        <v>17523</v>
      </c>
    </row>
    <row r="5096" spans="1:11">
      <c r="A5096">
        <v>20857</v>
      </c>
      <c r="B5096" t="s">
        <v>19279</v>
      </c>
      <c r="C5096">
        <v>50515000</v>
      </c>
      <c r="D5096" t="s">
        <v>15534</v>
      </c>
      <c r="E5096" t="s">
        <v>15687</v>
      </c>
      <c r="F5096" t="s">
        <v>15550</v>
      </c>
      <c r="H5096" s="1">
        <v>45121.813055555554</v>
      </c>
      <c r="I5096" t="s">
        <v>18535</v>
      </c>
      <c r="J5096" s="1">
        <v>45121.813055555554</v>
      </c>
      <c r="K5096" t="s">
        <v>18535</v>
      </c>
    </row>
    <row r="5097" spans="1:11">
      <c r="A5097">
        <v>20337</v>
      </c>
      <c r="B5097" t="s">
        <v>19277</v>
      </c>
      <c r="C5097">
        <v>50320000</v>
      </c>
      <c r="D5097" t="s">
        <v>15534</v>
      </c>
      <c r="E5097" t="s">
        <v>15554</v>
      </c>
      <c r="F5097" t="s">
        <v>15550</v>
      </c>
      <c r="G5097" t="s">
        <v>21602</v>
      </c>
      <c r="H5097" s="1">
        <v>45121.813113425924</v>
      </c>
      <c r="I5097" t="s">
        <v>17523</v>
      </c>
      <c r="J5097" s="1">
        <v>45121.813113425924</v>
      </c>
      <c r="K5097" t="s">
        <v>17523</v>
      </c>
    </row>
    <row r="5098" spans="1:11">
      <c r="A5098">
        <v>20649</v>
      </c>
      <c r="B5098" t="s">
        <v>21603</v>
      </c>
      <c r="C5098">
        <v>50305025</v>
      </c>
      <c r="D5098" t="s">
        <v>15534</v>
      </c>
      <c r="E5098" t="s">
        <v>15586</v>
      </c>
      <c r="F5098" t="s">
        <v>15536</v>
      </c>
      <c r="G5098" t="s">
        <v>21604</v>
      </c>
      <c r="H5098" s="1">
        <v>45121.814328703702</v>
      </c>
      <c r="I5098" t="s">
        <v>16013</v>
      </c>
      <c r="J5098" s="1">
        <v>45121.814328703702</v>
      </c>
      <c r="K5098" t="s">
        <v>16013</v>
      </c>
    </row>
    <row r="5099" spans="1:11">
      <c r="A5099">
        <v>20602</v>
      </c>
      <c r="B5099" t="s">
        <v>21605</v>
      </c>
      <c r="C5099">
        <v>50305025</v>
      </c>
      <c r="D5099" t="s">
        <v>15534</v>
      </c>
      <c r="E5099" t="s">
        <v>15544</v>
      </c>
      <c r="F5099" t="s">
        <v>15550</v>
      </c>
      <c r="G5099" t="s">
        <v>21606</v>
      </c>
      <c r="H5099" s="1">
        <v>45121.815046296295</v>
      </c>
      <c r="I5099" t="s">
        <v>16013</v>
      </c>
      <c r="J5099" s="1">
        <v>45121.815046296295</v>
      </c>
      <c r="K5099" t="s">
        <v>16013</v>
      </c>
    </row>
    <row r="5100" spans="1:11">
      <c r="A5100">
        <v>82775</v>
      </c>
      <c r="B5100" t="s">
        <v>16787</v>
      </c>
      <c r="C5100">
        <v>50365000</v>
      </c>
      <c r="D5100" t="s">
        <v>15534</v>
      </c>
      <c r="E5100" t="s">
        <v>15535</v>
      </c>
      <c r="F5100" t="s">
        <v>15536</v>
      </c>
      <c r="G5100" t="s">
        <v>21607</v>
      </c>
      <c r="H5100" s="1">
        <v>45121.815405092595</v>
      </c>
      <c r="I5100" t="s">
        <v>16743</v>
      </c>
      <c r="J5100" s="1">
        <v>45121.84752314815</v>
      </c>
      <c r="K5100" t="s">
        <v>16743</v>
      </c>
    </row>
    <row r="5101" spans="1:11">
      <c r="A5101">
        <v>14244</v>
      </c>
      <c r="B5101" t="s">
        <v>20648</v>
      </c>
      <c r="C5101">
        <v>51220000</v>
      </c>
      <c r="D5101" t="s">
        <v>15534</v>
      </c>
      <c r="E5101" t="s">
        <v>15554</v>
      </c>
      <c r="F5101" t="s">
        <v>15536</v>
      </c>
      <c r="G5101" t="s">
        <v>21608</v>
      </c>
      <c r="H5101" s="1">
        <v>45121.818124999998</v>
      </c>
      <c r="I5101" t="s">
        <v>15850</v>
      </c>
      <c r="J5101" s="1">
        <v>45121.818124999998</v>
      </c>
      <c r="K5101" t="s">
        <v>15850</v>
      </c>
    </row>
    <row r="5102" spans="1:11">
      <c r="A5102">
        <v>3101</v>
      </c>
      <c r="B5102" t="s">
        <v>19312</v>
      </c>
      <c r="C5102">
        <v>58425000</v>
      </c>
      <c r="D5102" t="s">
        <v>15534</v>
      </c>
      <c r="E5102" t="s">
        <v>15554</v>
      </c>
      <c r="F5102" t="s">
        <v>15536</v>
      </c>
      <c r="G5102" t="s">
        <v>21609</v>
      </c>
      <c r="H5102" s="1">
        <v>45121.819097222222</v>
      </c>
      <c r="I5102" t="s">
        <v>19042</v>
      </c>
      <c r="J5102" s="1">
        <v>45121.819097222222</v>
      </c>
      <c r="K5102" t="s">
        <v>19042</v>
      </c>
    </row>
    <row r="5103" spans="1:11">
      <c r="A5103">
        <v>9499</v>
      </c>
      <c r="B5103" t="s">
        <v>17719</v>
      </c>
      <c r="C5103">
        <v>50310000</v>
      </c>
      <c r="D5103" t="s">
        <v>15534</v>
      </c>
      <c r="E5103" t="s">
        <v>15544</v>
      </c>
      <c r="F5103" t="s">
        <v>15550</v>
      </c>
      <c r="G5103" t="s">
        <v>21610</v>
      </c>
      <c r="H5103" s="1">
        <v>45121.821412037039</v>
      </c>
      <c r="I5103" t="s">
        <v>16552</v>
      </c>
      <c r="J5103" s="1">
        <v>45121.821412037039</v>
      </c>
      <c r="K5103" t="s">
        <v>16552</v>
      </c>
    </row>
    <row r="5104" spans="1:11">
      <c r="A5104">
        <v>14244</v>
      </c>
      <c r="B5104" t="s">
        <v>20648</v>
      </c>
      <c r="C5104">
        <v>50365000</v>
      </c>
      <c r="D5104" t="s">
        <v>15534</v>
      </c>
      <c r="E5104" t="s">
        <v>15554</v>
      </c>
      <c r="F5104" t="s">
        <v>15536</v>
      </c>
      <c r="G5104" t="s">
        <v>21611</v>
      </c>
      <c r="H5104" s="1">
        <v>45121.82167824074</v>
      </c>
      <c r="I5104" t="s">
        <v>15850</v>
      </c>
      <c r="J5104" s="1">
        <v>45121.82167824074</v>
      </c>
      <c r="K5104" t="s">
        <v>15850</v>
      </c>
    </row>
    <row r="5105" spans="1:11">
      <c r="A5105">
        <v>21453</v>
      </c>
      <c r="B5105" t="s">
        <v>16782</v>
      </c>
      <c r="C5105">
        <v>57700010</v>
      </c>
      <c r="D5105" t="s">
        <v>15534</v>
      </c>
      <c r="E5105" t="s">
        <v>15554</v>
      </c>
      <c r="F5105" t="s">
        <v>15536</v>
      </c>
      <c r="G5105" t="s">
        <v>21612</v>
      </c>
      <c r="H5105" s="1">
        <v>45121.821701388886</v>
      </c>
      <c r="I5105" t="s">
        <v>16236</v>
      </c>
      <c r="J5105" s="1">
        <v>45121.821701388886</v>
      </c>
      <c r="K5105" t="s">
        <v>16236</v>
      </c>
    </row>
    <row r="5106" spans="1:11">
      <c r="A5106">
        <v>14244</v>
      </c>
      <c r="B5106" t="s">
        <v>20648</v>
      </c>
      <c r="C5106">
        <v>50905006</v>
      </c>
      <c r="D5106" t="s">
        <v>15534</v>
      </c>
      <c r="E5106" t="s">
        <v>15554</v>
      </c>
      <c r="F5106" t="s">
        <v>15536</v>
      </c>
      <c r="G5106" t="s">
        <v>21613</v>
      </c>
      <c r="H5106" s="1">
        <v>45121.82230324074</v>
      </c>
      <c r="I5106" t="s">
        <v>15850</v>
      </c>
      <c r="J5106" s="1">
        <v>45121.82230324074</v>
      </c>
      <c r="K5106" t="s">
        <v>15850</v>
      </c>
    </row>
    <row r="5107" spans="1:11">
      <c r="A5107">
        <v>9462</v>
      </c>
      <c r="B5107" t="s">
        <v>19575</v>
      </c>
      <c r="C5107">
        <v>50355000</v>
      </c>
      <c r="D5107" t="s">
        <v>15534</v>
      </c>
      <c r="E5107" t="s">
        <v>15687</v>
      </c>
      <c r="F5107" t="s">
        <v>15550</v>
      </c>
      <c r="G5107" t="s">
        <v>21614</v>
      </c>
      <c r="H5107" s="1">
        <v>45121.82335648148</v>
      </c>
      <c r="I5107" t="s">
        <v>15707</v>
      </c>
      <c r="J5107" s="1">
        <v>45121.823530092595</v>
      </c>
      <c r="K5107" t="s">
        <v>15707</v>
      </c>
    </row>
    <row r="5108" spans="1:11">
      <c r="A5108">
        <v>101302</v>
      </c>
      <c r="B5108" t="s">
        <v>15742</v>
      </c>
      <c r="C5108">
        <v>50355000</v>
      </c>
      <c r="D5108" t="s">
        <v>15534</v>
      </c>
      <c r="E5108" t="s">
        <v>15535</v>
      </c>
      <c r="F5108" t="s">
        <v>15536</v>
      </c>
      <c r="G5108" t="s">
        <v>20659</v>
      </c>
      <c r="H5108" s="1">
        <v>45121.824849537035</v>
      </c>
      <c r="I5108" t="s">
        <v>15707</v>
      </c>
      <c r="J5108" s="1">
        <v>45121.824849537035</v>
      </c>
      <c r="K5108" t="s">
        <v>15707</v>
      </c>
    </row>
    <row r="5109" spans="1:11">
      <c r="A5109">
        <v>10762</v>
      </c>
      <c r="B5109" t="s">
        <v>19370</v>
      </c>
      <c r="C5109">
        <v>50310000</v>
      </c>
      <c r="D5109" t="s">
        <v>15534</v>
      </c>
      <c r="E5109" t="s">
        <v>15544</v>
      </c>
      <c r="F5109" t="s">
        <v>15550</v>
      </c>
      <c r="G5109" t="s">
        <v>20657</v>
      </c>
      <c r="H5109" s="1">
        <v>45121.825752314813</v>
      </c>
      <c r="I5109" t="s">
        <v>16013</v>
      </c>
      <c r="J5109" s="1">
        <v>45121.825752314813</v>
      </c>
      <c r="K5109" t="s">
        <v>16013</v>
      </c>
    </row>
    <row r="5110" spans="1:11">
      <c r="A5110">
        <v>11751</v>
      </c>
      <c r="B5110" t="s">
        <v>21615</v>
      </c>
      <c r="C5110">
        <v>50365000</v>
      </c>
      <c r="D5110" t="s">
        <v>15534</v>
      </c>
      <c r="E5110" t="s">
        <v>15586</v>
      </c>
      <c r="F5110" t="s">
        <v>15550</v>
      </c>
      <c r="G5110" t="s">
        <v>21616</v>
      </c>
      <c r="H5110" s="1">
        <v>45121.826979166668</v>
      </c>
      <c r="I5110" t="s">
        <v>18229</v>
      </c>
      <c r="J5110" s="1">
        <v>45121.826979166668</v>
      </c>
      <c r="K5110" t="s">
        <v>18229</v>
      </c>
    </row>
    <row r="5111" spans="1:11">
      <c r="A5111">
        <v>9198</v>
      </c>
      <c r="B5111" t="s">
        <v>19251</v>
      </c>
      <c r="C5111">
        <v>50310000</v>
      </c>
      <c r="D5111" t="s">
        <v>15534</v>
      </c>
      <c r="E5111" t="s">
        <v>15544</v>
      </c>
      <c r="F5111" t="s">
        <v>15550</v>
      </c>
      <c r="G5111" t="s">
        <v>21617</v>
      </c>
      <c r="H5111" s="1">
        <v>45121.829027777778</v>
      </c>
      <c r="I5111" t="s">
        <v>16551</v>
      </c>
      <c r="J5111" s="1">
        <v>45121.829027777778</v>
      </c>
      <c r="K5111" t="s">
        <v>16551</v>
      </c>
    </row>
    <row r="5112" spans="1:11">
      <c r="A5112">
        <v>8690</v>
      </c>
      <c r="B5112" t="s">
        <v>21618</v>
      </c>
      <c r="C5112">
        <v>50355000</v>
      </c>
      <c r="D5112" t="s">
        <v>15534</v>
      </c>
      <c r="E5112" t="s">
        <v>15544</v>
      </c>
      <c r="F5112" t="s">
        <v>15550</v>
      </c>
      <c r="G5112" t="s">
        <v>21619</v>
      </c>
      <c r="H5112" s="1">
        <v>45121.831030092595</v>
      </c>
      <c r="I5112" t="s">
        <v>16013</v>
      </c>
      <c r="J5112" s="1">
        <v>45121.831030092595</v>
      </c>
      <c r="K5112" t="s">
        <v>16013</v>
      </c>
    </row>
    <row r="5113" spans="1:11">
      <c r="A5113">
        <v>8742</v>
      </c>
      <c r="B5113" t="s">
        <v>17896</v>
      </c>
      <c r="C5113">
        <v>50305028</v>
      </c>
      <c r="D5113" t="s">
        <v>15534</v>
      </c>
      <c r="E5113" t="s">
        <v>15535</v>
      </c>
      <c r="F5113" t="s">
        <v>15536</v>
      </c>
      <c r="G5113" t="s">
        <v>21620</v>
      </c>
      <c r="H5113" s="1">
        <v>45121.831979166665</v>
      </c>
      <c r="I5113" t="s">
        <v>16407</v>
      </c>
      <c r="J5113" s="1">
        <v>45121.831979166665</v>
      </c>
      <c r="K5113" t="s">
        <v>16407</v>
      </c>
    </row>
    <row r="5114" spans="1:11">
      <c r="A5114">
        <v>9516</v>
      </c>
      <c r="B5114" t="s">
        <v>17834</v>
      </c>
      <c r="C5114">
        <v>50905006</v>
      </c>
      <c r="D5114" t="s">
        <v>15534</v>
      </c>
      <c r="E5114" t="s">
        <v>15554</v>
      </c>
      <c r="F5114" t="s">
        <v>15536</v>
      </c>
      <c r="G5114" t="s">
        <v>21621</v>
      </c>
      <c r="H5114" s="1">
        <v>45121.832962962966</v>
      </c>
      <c r="I5114" t="s">
        <v>16552</v>
      </c>
      <c r="J5114" s="1">
        <v>45121.832962962966</v>
      </c>
      <c r="K5114" t="s">
        <v>16552</v>
      </c>
    </row>
    <row r="5115" spans="1:11">
      <c r="A5115">
        <v>10849</v>
      </c>
      <c r="B5115" t="s">
        <v>20090</v>
      </c>
      <c r="C5115">
        <v>56400000</v>
      </c>
      <c r="D5115" t="s">
        <v>15534</v>
      </c>
      <c r="E5115" t="s">
        <v>15554</v>
      </c>
      <c r="F5115" t="s">
        <v>15550</v>
      </c>
      <c r="G5115" t="s">
        <v>21622</v>
      </c>
      <c r="H5115" s="1">
        <v>45121.833136574074</v>
      </c>
      <c r="I5115" t="s">
        <v>18165</v>
      </c>
      <c r="J5115" s="1">
        <v>45121.833136574074</v>
      </c>
      <c r="K5115" t="s">
        <v>18165</v>
      </c>
    </row>
    <row r="5116" spans="1:11">
      <c r="A5116">
        <v>9516</v>
      </c>
      <c r="B5116" t="s">
        <v>17834</v>
      </c>
      <c r="C5116">
        <v>58425000</v>
      </c>
      <c r="D5116" t="s">
        <v>15534</v>
      </c>
      <c r="E5116" t="s">
        <v>15554</v>
      </c>
      <c r="F5116" t="s">
        <v>15550</v>
      </c>
      <c r="G5116" t="s">
        <v>21623</v>
      </c>
      <c r="H5116" s="1">
        <v>45121.834039351852</v>
      </c>
      <c r="I5116" t="s">
        <v>16552</v>
      </c>
      <c r="J5116" s="1">
        <v>45121.834039351852</v>
      </c>
      <c r="K5116" t="s">
        <v>16552</v>
      </c>
    </row>
    <row r="5117" spans="1:11">
      <c r="A5117">
        <v>82880</v>
      </c>
      <c r="B5117" t="s">
        <v>16245</v>
      </c>
      <c r="C5117">
        <v>51210000</v>
      </c>
      <c r="D5117" t="s">
        <v>15534</v>
      </c>
      <c r="E5117" t="s">
        <v>15554</v>
      </c>
      <c r="F5117" t="s">
        <v>15550</v>
      </c>
      <c r="G5117" t="s">
        <v>21624</v>
      </c>
      <c r="H5117" s="1">
        <v>45121.834699074076</v>
      </c>
      <c r="I5117" t="s">
        <v>16236</v>
      </c>
      <c r="J5117" s="1">
        <v>45121.834699074076</v>
      </c>
      <c r="K5117" t="s">
        <v>16236</v>
      </c>
    </row>
    <row r="5118" spans="1:11">
      <c r="A5118">
        <v>8821</v>
      </c>
      <c r="B5118" t="s">
        <v>19319</v>
      </c>
      <c r="C5118">
        <v>50320000</v>
      </c>
      <c r="D5118" t="s">
        <v>15534</v>
      </c>
      <c r="E5118" t="s">
        <v>15554</v>
      </c>
      <c r="F5118" t="s">
        <v>15536</v>
      </c>
      <c r="G5118" t="s">
        <v>16484</v>
      </c>
      <c r="H5118" s="1">
        <v>45121.834872685184</v>
      </c>
      <c r="I5118" t="s">
        <v>18165</v>
      </c>
      <c r="J5118" s="1">
        <v>45121.834872685184</v>
      </c>
      <c r="K5118" t="s">
        <v>18165</v>
      </c>
    </row>
    <row r="5119" spans="1:11">
      <c r="A5119">
        <v>9137</v>
      </c>
      <c r="B5119" t="s">
        <v>20717</v>
      </c>
      <c r="C5119">
        <v>50355000</v>
      </c>
      <c r="D5119" t="s">
        <v>15534</v>
      </c>
      <c r="E5119" t="s">
        <v>15586</v>
      </c>
      <c r="F5119" t="s">
        <v>15536</v>
      </c>
      <c r="G5119" t="s">
        <v>21625</v>
      </c>
      <c r="H5119" s="1">
        <v>45121.836284722223</v>
      </c>
      <c r="I5119" t="s">
        <v>16013</v>
      </c>
      <c r="J5119" s="1">
        <v>45121.836284722223</v>
      </c>
      <c r="K5119" t="s">
        <v>16013</v>
      </c>
    </row>
    <row r="5120" spans="1:11">
      <c r="A5120">
        <v>69757</v>
      </c>
      <c r="B5120" t="s">
        <v>19316</v>
      </c>
      <c r="C5120">
        <v>55700000</v>
      </c>
      <c r="D5120" t="s">
        <v>15534</v>
      </c>
      <c r="E5120" t="s">
        <v>15576</v>
      </c>
      <c r="F5120" t="s">
        <v>15550</v>
      </c>
      <c r="G5120" t="s">
        <v>21626</v>
      </c>
      <c r="H5120" s="1">
        <v>45121.839398148149</v>
      </c>
      <c r="I5120" t="s">
        <v>19042</v>
      </c>
      <c r="J5120" s="1">
        <v>45121.839398148149</v>
      </c>
      <c r="K5120" t="s">
        <v>19042</v>
      </c>
    </row>
    <row r="5121" spans="1:11">
      <c r="A5121">
        <v>82967</v>
      </c>
      <c r="B5121" t="s">
        <v>20671</v>
      </c>
      <c r="C5121">
        <v>50905000</v>
      </c>
      <c r="D5121" t="s">
        <v>15534</v>
      </c>
      <c r="E5121" t="s">
        <v>15554</v>
      </c>
      <c r="F5121" t="s">
        <v>15550</v>
      </c>
      <c r="G5121" t="s">
        <v>21627</v>
      </c>
      <c r="H5121" s="1">
        <v>45121.840208333335</v>
      </c>
      <c r="I5121" t="s">
        <v>18229</v>
      </c>
      <c r="J5121" s="1">
        <v>45121.840208333335</v>
      </c>
      <c r="K5121" t="s">
        <v>18229</v>
      </c>
    </row>
    <row r="5122" spans="1:11">
      <c r="A5122">
        <v>82770</v>
      </c>
      <c r="B5122" t="s">
        <v>19324</v>
      </c>
      <c r="C5122">
        <v>50366000</v>
      </c>
      <c r="D5122" t="s">
        <v>15534</v>
      </c>
      <c r="E5122" t="s">
        <v>15544</v>
      </c>
      <c r="F5122" t="s">
        <v>15550</v>
      </c>
      <c r="G5122" t="s">
        <v>21628</v>
      </c>
      <c r="H5122" s="1">
        <v>45121.841469907406</v>
      </c>
      <c r="I5122" t="s">
        <v>18165</v>
      </c>
      <c r="J5122" s="1">
        <v>45121.841469907406</v>
      </c>
      <c r="K5122" t="s">
        <v>18165</v>
      </c>
    </row>
    <row r="5123" spans="1:11">
      <c r="A5123">
        <v>69757</v>
      </c>
      <c r="B5123" t="s">
        <v>19316</v>
      </c>
      <c r="C5123">
        <v>50905006</v>
      </c>
      <c r="D5123" t="s">
        <v>15534</v>
      </c>
      <c r="E5123" t="s">
        <v>15540</v>
      </c>
      <c r="F5123" t="s">
        <v>15536</v>
      </c>
      <c r="G5123" t="s">
        <v>21629</v>
      </c>
      <c r="H5123" s="1">
        <v>45121.84170138889</v>
      </c>
      <c r="I5123" t="s">
        <v>19042</v>
      </c>
      <c r="J5123" s="1">
        <v>45121.84170138889</v>
      </c>
      <c r="K5123" t="s">
        <v>19042</v>
      </c>
    </row>
    <row r="5124" spans="1:11">
      <c r="A5124">
        <v>83088</v>
      </c>
      <c r="B5124" t="s">
        <v>16011</v>
      </c>
      <c r="C5124">
        <v>57300000</v>
      </c>
      <c r="D5124" t="s">
        <v>15534</v>
      </c>
      <c r="E5124" t="s">
        <v>15586</v>
      </c>
      <c r="F5124" t="s">
        <v>15536</v>
      </c>
      <c r="H5124" s="1">
        <v>45121.843680555554</v>
      </c>
      <c r="I5124" t="s">
        <v>16013</v>
      </c>
      <c r="J5124" s="1">
        <v>45121.843680555554</v>
      </c>
      <c r="K5124" t="s">
        <v>16013</v>
      </c>
    </row>
    <row r="5125" spans="1:11">
      <c r="A5125">
        <v>99426</v>
      </c>
      <c r="B5125" t="s">
        <v>16790</v>
      </c>
      <c r="C5125">
        <v>55700000</v>
      </c>
      <c r="D5125" t="s">
        <v>15534</v>
      </c>
      <c r="E5125" t="s">
        <v>15554</v>
      </c>
      <c r="F5125" t="s">
        <v>15550</v>
      </c>
      <c r="G5125" t="s">
        <v>21630</v>
      </c>
      <c r="H5125" s="1">
        <v>45121.845254629632</v>
      </c>
      <c r="I5125" t="s">
        <v>16236</v>
      </c>
      <c r="J5125" s="1">
        <v>45121.845254629632</v>
      </c>
      <c r="K5125" t="s">
        <v>16236</v>
      </c>
    </row>
    <row r="5126" spans="1:11">
      <c r="A5126">
        <v>20803</v>
      </c>
      <c r="B5126" t="s">
        <v>18163</v>
      </c>
      <c r="C5126">
        <v>50905006</v>
      </c>
      <c r="D5126" t="s">
        <v>15534</v>
      </c>
      <c r="E5126" t="s">
        <v>15687</v>
      </c>
      <c r="F5126" t="s">
        <v>15536</v>
      </c>
      <c r="G5126" t="s">
        <v>21631</v>
      </c>
      <c r="H5126" s="1">
        <v>45121.846168981479</v>
      </c>
      <c r="I5126" t="s">
        <v>18165</v>
      </c>
      <c r="J5126" s="1">
        <v>45121.846168981479</v>
      </c>
      <c r="K5126" t="s">
        <v>18165</v>
      </c>
    </row>
    <row r="5127" spans="1:11">
      <c r="A5127">
        <v>9244</v>
      </c>
      <c r="B5127" t="s">
        <v>17289</v>
      </c>
      <c r="C5127">
        <v>50812000</v>
      </c>
      <c r="D5127" t="s">
        <v>15534</v>
      </c>
      <c r="E5127" t="s">
        <v>15540</v>
      </c>
      <c r="F5127" t="s">
        <v>15550</v>
      </c>
      <c r="G5127" t="s">
        <v>21632</v>
      </c>
      <c r="H5127" s="1">
        <v>45121.847060185188</v>
      </c>
      <c r="I5127" t="s">
        <v>16551</v>
      </c>
      <c r="J5127" s="1">
        <v>45121.847430555557</v>
      </c>
      <c r="K5127" t="s">
        <v>16552</v>
      </c>
    </row>
    <row r="5128" spans="1:11">
      <c r="A5128">
        <v>21452</v>
      </c>
      <c r="B5128" t="s">
        <v>20674</v>
      </c>
      <c r="C5128">
        <v>51210000</v>
      </c>
      <c r="D5128" t="s">
        <v>15534</v>
      </c>
      <c r="E5128" t="s">
        <v>15554</v>
      </c>
      <c r="F5128" t="s">
        <v>15550</v>
      </c>
      <c r="G5128" t="s">
        <v>21633</v>
      </c>
      <c r="H5128" s="1">
        <v>45121.847314814811</v>
      </c>
      <c r="I5128" t="s">
        <v>16236</v>
      </c>
      <c r="J5128" s="1">
        <v>45121.847314814811</v>
      </c>
      <c r="K5128" t="s">
        <v>16236</v>
      </c>
    </row>
    <row r="5129" spans="1:11">
      <c r="A5129">
        <v>20667</v>
      </c>
      <c r="B5129" t="s">
        <v>20234</v>
      </c>
      <c r="C5129">
        <v>50350001</v>
      </c>
      <c r="D5129" t="s">
        <v>15534</v>
      </c>
      <c r="E5129" t="s">
        <v>15535</v>
      </c>
      <c r="F5129" t="s">
        <v>15536</v>
      </c>
      <c r="G5129" t="s">
        <v>21634</v>
      </c>
      <c r="H5129" s="1">
        <v>45121.848009259258</v>
      </c>
      <c r="I5129" t="s">
        <v>16936</v>
      </c>
      <c r="J5129" s="1">
        <v>45121.848009259258</v>
      </c>
      <c r="K5129" t="s">
        <v>16936</v>
      </c>
    </row>
    <row r="5130" spans="1:11">
      <c r="A5130">
        <v>109329</v>
      </c>
      <c r="B5130" t="s">
        <v>19367</v>
      </c>
      <c r="C5130">
        <v>50366000</v>
      </c>
      <c r="D5130" t="s">
        <v>15534</v>
      </c>
      <c r="E5130" t="s">
        <v>15544</v>
      </c>
      <c r="F5130" t="s">
        <v>15550</v>
      </c>
      <c r="G5130" t="s">
        <v>21635</v>
      </c>
      <c r="H5130" s="1">
        <v>45121.848032407404</v>
      </c>
      <c r="I5130" t="s">
        <v>17523</v>
      </c>
      <c r="J5130" s="1">
        <v>45121.848032407404</v>
      </c>
      <c r="K5130" t="s">
        <v>17523</v>
      </c>
    </row>
    <row r="5131" spans="1:11">
      <c r="A5131">
        <v>126087</v>
      </c>
      <c r="B5131" t="s">
        <v>19383</v>
      </c>
      <c r="C5131">
        <v>57700010</v>
      </c>
      <c r="D5131" t="s">
        <v>15534</v>
      </c>
      <c r="E5131" t="s">
        <v>15576</v>
      </c>
      <c r="F5131" t="s">
        <v>15550</v>
      </c>
      <c r="G5131" t="s">
        <v>21636</v>
      </c>
      <c r="H5131" s="1">
        <v>45121.849861111114</v>
      </c>
      <c r="I5131" t="s">
        <v>15872</v>
      </c>
      <c r="J5131" s="1">
        <v>45121.849861111114</v>
      </c>
      <c r="K5131" t="s">
        <v>15872</v>
      </c>
    </row>
    <row r="5132" spans="1:11">
      <c r="A5132">
        <v>49201</v>
      </c>
      <c r="B5132" t="s">
        <v>16234</v>
      </c>
      <c r="C5132">
        <v>52007000</v>
      </c>
      <c r="D5132" t="s">
        <v>15534</v>
      </c>
      <c r="E5132" t="s">
        <v>15554</v>
      </c>
      <c r="F5132" t="s">
        <v>15550</v>
      </c>
      <c r="G5132" t="s">
        <v>21637</v>
      </c>
      <c r="H5132" s="1">
        <v>45121.850057870368</v>
      </c>
      <c r="I5132" t="s">
        <v>16236</v>
      </c>
      <c r="J5132" s="1">
        <v>45121.850057870368</v>
      </c>
      <c r="K5132" t="s">
        <v>16236</v>
      </c>
    </row>
    <row r="5133" spans="1:11">
      <c r="A5133">
        <v>20803</v>
      </c>
      <c r="B5133" t="s">
        <v>18163</v>
      </c>
      <c r="C5133">
        <v>50305025</v>
      </c>
      <c r="D5133" t="s">
        <v>15534</v>
      </c>
      <c r="E5133" t="s">
        <v>15544</v>
      </c>
      <c r="F5133" t="s">
        <v>15550</v>
      </c>
      <c r="G5133" t="s">
        <v>21638</v>
      </c>
      <c r="H5133" s="1">
        <v>45121.850115740737</v>
      </c>
      <c r="I5133" t="s">
        <v>18165</v>
      </c>
      <c r="J5133" s="1">
        <v>45121.850115740737</v>
      </c>
      <c r="K5133" t="s">
        <v>18165</v>
      </c>
    </row>
    <row r="5134" spans="1:11">
      <c r="A5134">
        <v>8447</v>
      </c>
      <c r="B5134" t="s">
        <v>21639</v>
      </c>
      <c r="C5134">
        <v>51220000</v>
      </c>
      <c r="D5134" t="s">
        <v>15534</v>
      </c>
      <c r="E5134" t="s">
        <v>15586</v>
      </c>
      <c r="F5134" t="s">
        <v>15550</v>
      </c>
      <c r="G5134" t="s">
        <v>21640</v>
      </c>
      <c r="H5134" s="1">
        <v>45121.85328703704</v>
      </c>
      <c r="I5134" t="s">
        <v>16552</v>
      </c>
      <c r="J5134" s="1">
        <v>45121.85328703704</v>
      </c>
      <c r="K5134" t="s">
        <v>16552</v>
      </c>
    </row>
    <row r="5135" spans="1:11">
      <c r="A5135">
        <v>10780</v>
      </c>
      <c r="B5135" t="s">
        <v>19285</v>
      </c>
      <c r="C5135">
        <v>50811000</v>
      </c>
      <c r="D5135" t="s">
        <v>15534</v>
      </c>
      <c r="E5135" t="s">
        <v>15554</v>
      </c>
      <c r="F5135" t="s">
        <v>15550</v>
      </c>
      <c r="G5135" t="s">
        <v>21641</v>
      </c>
      <c r="H5135" s="1">
        <v>45121.854050925926</v>
      </c>
      <c r="I5135" t="s">
        <v>16013</v>
      </c>
      <c r="J5135" s="1">
        <v>45121.854050925926</v>
      </c>
      <c r="K5135" t="s">
        <v>16013</v>
      </c>
    </row>
    <row r="5136" spans="1:11">
      <c r="A5136">
        <v>82735</v>
      </c>
      <c r="B5136" t="s">
        <v>20682</v>
      </c>
      <c r="C5136">
        <v>50305021</v>
      </c>
      <c r="D5136" t="s">
        <v>15534</v>
      </c>
      <c r="E5136" t="s">
        <v>15554</v>
      </c>
      <c r="F5136" t="s">
        <v>15536</v>
      </c>
      <c r="G5136" t="s">
        <v>20707</v>
      </c>
      <c r="H5136" s="1">
        <v>45121.856562499997</v>
      </c>
      <c r="I5136" t="s">
        <v>15850</v>
      </c>
      <c r="J5136" s="1">
        <v>45121.856562499997</v>
      </c>
      <c r="K5136" t="s">
        <v>15850</v>
      </c>
    </row>
    <row r="5137" spans="1:11">
      <c r="A5137">
        <v>9039</v>
      </c>
      <c r="B5137" t="s">
        <v>21642</v>
      </c>
      <c r="C5137">
        <v>56200060</v>
      </c>
      <c r="D5137" t="s">
        <v>15534</v>
      </c>
      <c r="E5137" t="s">
        <v>15576</v>
      </c>
      <c r="F5137" t="s">
        <v>15550</v>
      </c>
      <c r="G5137" t="s">
        <v>21643</v>
      </c>
      <c r="H5137" s="1">
        <v>45121.857974537037</v>
      </c>
      <c r="I5137" t="s">
        <v>16833</v>
      </c>
      <c r="J5137" s="1">
        <v>45121.857974537037</v>
      </c>
      <c r="K5137" t="s">
        <v>16833</v>
      </c>
    </row>
    <row r="5138" spans="1:11">
      <c r="A5138">
        <v>20669</v>
      </c>
      <c r="B5138" t="s">
        <v>17670</v>
      </c>
      <c r="C5138">
        <v>50350001</v>
      </c>
      <c r="D5138" t="s">
        <v>15534</v>
      </c>
      <c r="E5138" t="s">
        <v>15535</v>
      </c>
      <c r="F5138" t="s">
        <v>15536</v>
      </c>
      <c r="G5138" t="s">
        <v>21634</v>
      </c>
      <c r="H5138" s="1">
        <v>45121.858391203707</v>
      </c>
      <c r="I5138" t="s">
        <v>16936</v>
      </c>
      <c r="J5138" s="1">
        <v>45121.858391203707</v>
      </c>
      <c r="K5138" t="s">
        <v>16936</v>
      </c>
    </row>
    <row r="5139" spans="1:11">
      <c r="A5139">
        <v>126144</v>
      </c>
      <c r="B5139" t="s">
        <v>19359</v>
      </c>
      <c r="C5139">
        <v>50365000</v>
      </c>
      <c r="D5139" t="s">
        <v>15534</v>
      </c>
      <c r="E5139" t="s">
        <v>15554</v>
      </c>
      <c r="F5139" t="s">
        <v>15536</v>
      </c>
      <c r="G5139" t="s">
        <v>21644</v>
      </c>
      <c r="H5139" s="1">
        <v>45121.859884259262</v>
      </c>
      <c r="I5139" t="s">
        <v>17644</v>
      </c>
      <c r="J5139" s="1">
        <v>45121.859884259262</v>
      </c>
      <c r="K5139" t="s">
        <v>17644</v>
      </c>
    </row>
    <row r="5140" spans="1:11">
      <c r="A5140">
        <v>8638</v>
      </c>
      <c r="B5140" t="s">
        <v>20415</v>
      </c>
      <c r="C5140">
        <v>56200000</v>
      </c>
      <c r="D5140" t="s">
        <v>15534</v>
      </c>
      <c r="E5140" t="s">
        <v>15554</v>
      </c>
      <c r="F5140" t="s">
        <v>15550</v>
      </c>
      <c r="G5140" t="s">
        <v>21645</v>
      </c>
      <c r="H5140" s="1">
        <v>45121.860405092593</v>
      </c>
      <c r="I5140" t="s">
        <v>16551</v>
      </c>
      <c r="J5140" s="1">
        <v>45121.860405092593</v>
      </c>
      <c r="K5140" t="s">
        <v>16551</v>
      </c>
    </row>
    <row r="5141" spans="1:11">
      <c r="A5141">
        <v>82733</v>
      </c>
      <c r="B5141" t="s">
        <v>20690</v>
      </c>
      <c r="C5141">
        <v>50810000</v>
      </c>
      <c r="D5141" t="s">
        <v>15534</v>
      </c>
      <c r="E5141" t="s">
        <v>15554</v>
      </c>
      <c r="F5141" t="s">
        <v>15536</v>
      </c>
      <c r="G5141" t="s">
        <v>21646</v>
      </c>
      <c r="H5141" s="1">
        <v>45121.861493055556</v>
      </c>
      <c r="I5141" t="s">
        <v>15850</v>
      </c>
      <c r="J5141" s="1">
        <v>45121.861493055556</v>
      </c>
      <c r="K5141" t="s">
        <v>15850</v>
      </c>
    </row>
    <row r="5142" spans="1:11">
      <c r="A5142">
        <v>8648</v>
      </c>
      <c r="B5142" t="s">
        <v>21252</v>
      </c>
      <c r="C5142">
        <v>50355000</v>
      </c>
      <c r="D5142" t="s">
        <v>15534</v>
      </c>
      <c r="E5142" t="s">
        <v>15535</v>
      </c>
      <c r="F5142" t="s">
        <v>15550</v>
      </c>
      <c r="G5142" t="s">
        <v>21647</v>
      </c>
      <c r="H5142" s="1">
        <v>45121.863483796296</v>
      </c>
      <c r="I5142" t="s">
        <v>16551</v>
      </c>
      <c r="J5142" s="1">
        <v>45121.863483796296</v>
      </c>
      <c r="K5142" t="s">
        <v>16551</v>
      </c>
    </row>
    <row r="5143" spans="1:11">
      <c r="A5143">
        <v>14243</v>
      </c>
      <c r="B5143" t="s">
        <v>21648</v>
      </c>
      <c r="C5143">
        <v>50915000</v>
      </c>
      <c r="D5143" t="s">
        <v>15534</v>
      </c>
      <c r="E5143" t="s">
        <v>15549</v>
      </c>
      <c r="F5143" t="s">
        <v>15550</v>
      </c>
      <c r="G5143" t="s">
        <v>19208</v>
      </c>
      <c r="H5143" s="1">
        <v>45121.8671412037</v>
      </c>
      <c r="I5143" t="s">
        <v>15850</v>
      </c>
      <c r="J5143" s="1">
        <v>45121.8671412037</v>
      </c>
      <c r="K5143" t="s">
        <v>15850</v>
      </c>
    </row>
    <row r="5144" spans="1:11">
      <c r="A5144">
        <v>14243</v>
      </c>
      <c r="B5144" t="s">
        <v>21648</v>
      </c>
      <c r="C5144">
        <v>50365000</v>
      </c>
      <c r="D5144" t="s">
        <v>15534</v>
      </c>
      <c r="E5144" t="s">
        <v>15554</v>
      </c>
      <c r="F5144" t="s">
        <v>15536</v>
      </c>
      <c r="G5144" t="s">
        <v>21649</v>
      </c>
      <c r="H5144" s="1">
        <v>45121.869340277779</v>
      </c>
      <c r="I5144" t="s">
        <v>15850</v>
      </c>
      <c r="J5144" s="1">
        <v>45121.869340277779</v>
      </c>
      <c r="K5144" t="s">
        <v>15850</v>
      </c>
    </row>
    <row r="5145" spans="1:11">
      <c r="A5145">
        <v>126087</v>
      </c>
      <c r="B5145" t="s">
        <v>19383</v>
      </c>
      <c r="C5145">
        <v>57700060</v>
      </c>
      <c r="D5145" t="s">
        <v>15534</v>
      </c>
      <c r="E5145" t="s">
        <v>15554</v>
      </c>
      <c r="F5145" t="s">
        <v>15550</v>
      </c>
      <c r="G5145" t="s">
        <v>21650</v>
      </c>
      <c r="H5145" s="1">
        <v>45121.869618055556</v>
      </c>
      <c r="I5145" t="s">
        <v>15872</v>
      </c>
      <c r="J5145" s="1">
        <v>45121.869618055556</v>
      </c>
      <c r="K5145" t="s">
        <v>15872</v>
      </c>
    </row>
    <row r="5146" spans="1:11">
      <c r="A5146">
        <v>82754</v>
      </c>
      <c r="B5146" t="s">
        <v>19387</v>
      </c>
      <c r="C5146">
        <v>50305028</v>
      </c>
      <c r="D5146" t="s">
        <v>15534</v>
      </c>
      <c r="E5146" t="s">
        <v>15544</v>
      </c>
      <c r="F5146" t="s">
        <v>15536</v>
      </c>
      <c r="G5146" t="s">
        <v>21651</v>
      </c>
      <c r="H5146" s="1">
        <v>45121.870763888888</v>
      </c>
      <c r="I5146" t="s">
        <v>15850</v>
      </c>
      <c r="J5146" s="1">
        <v>45121.870763888888</v>
      </c>
      <c r="K5146" t="s">
        <v>15850</v>
      </c>
    </row>
    <row r="5147" spans="1:11">
      <c r="A5147">
        <v>20527</v>
      </c>
      <c r="B5147" t="s">
        <v>19389</v>
      </c>
      <c r="C5147">
        <v>50321000</v>
      </c>
      <c r="D5147" t="s">
        <v>15534</v>
      </c>
      <c r="E5147" t="s">
        <v>15554</v>
      </c>
      <c r="F5147" t="s">
        <v>15536</v>
      </c>
      <c r="G5147" t="s">
        <v>21652</v>
      </c>
      <c r="H5147" s="1">
        <v>45121.871736111112</v>
      </c>
      <c r="I5147" t="s">
        <v>19042</v>
      </c>
      <c r="J5147" s="1">
        <v>45121.871736111112</v>
      </c>
      <c r="K5147" t="s">
        <v>19042</v>
      </c>
    </row>
    <row r="5148" spans="1:11">
      <c r="A5148">
        <v>20669</v>
      </c>
      <c r="B5148" t="s">
        <v>17670</v>
      </c>
      <c r="C5148">
        <v>50305028</v>
      </c>
      <c r="D5148" t="s">
        <v>15534</v>
      </c>
      <c r="E5148" t="s">
        <v>15554</v>
      </c>
      <c r="F5148" t="s">
        <v>15536</v>
      </c>
      <c r="G5148" t="s">
        <v>19391</v>
      </c>
      <c r="H5148" s="1">
        <v>45121.872395833336</v>
      </c>
      <c r="I5148" t="s">
        <v>16936</v>
      </c>
      <c r="J5148" s="1">
        <v>45121.872395833336</v>
      </c>
      <c r="K5148" t="s">
        <v>16936</v>
      </c>
    </row>
    <row r="5149" spans="1:11">
      <c r="A5149">
        <v>10727</v>
      </c>
      <c r="B5149" t="s">
        <v>19399</v>
      </c>
      <c r="C5149">
        <v>58355030</v>
      </c>
      <c r="D5149" t="s">
        <v>15534</v>
      </c>
      <c r="E5149" t="s">
        <v>15535</v>
      </c>
      <c r="F5149" t="s">
        <v>15536</v>
      </c>
      <c r="G5149" t="s">
        <v>21653</v>
      </c>
      <c r="H5149" s="1">
        <v>45121.87300925926</v>
      </c>
      <c r="I5149" t="s">
        <v>15850</v>
      </c>
      <c r="J5149" s="1">
        <v>45121.87300925926</v>
      </c>
      <c r="K5149" t="s">
        <v>15850</v>
      </c>
    </row>
    <row r="5150" spans="1:11">
      <c r="A5150">
        <v>9424</v>
      </c>
      <c r="B5150" t="s">
        <v>21147</v>
      </c>
      <c r="C5150">
        <v>51220000</v>
      </c>
      <c r="D5150" t="s">
        <v>15534</v>
      </c>
      <c r="E5150" t="s">
        <v>15549</v>
      </c>
      <c r="F5150" t="s">
        <v>15550</v>
      </c>
      <c r="G5150" t="s">
        <v>19382</v>
      </c>
      <c r="H5150" s="1">
        <v>45121.873287037037</v>
      </c>
      <c r="I5150" t="s">
        <v>16936</v>
      </c>
      <c r="J5150" s="1">
        <v>45121.873287037037</v>
      </c>
      <c r="K5150" t="s">
        <v>16936</v>
      </c>
    </row>
    <row r="5151" spans="1:11">
      <c r="A5151">
        <v>126087</v>
      </c>
      <c r="B5151" t="s">
        <v>19383</v>
      </c>
      <c r="C5151">
        <v>52004000</v>
      </c>
      <c r="D5151" t="s">
        <v>15534</v>
      </c>
      <c r="E5151" t="s">
        <v>15554</v>
      </c>
      <c r="F5151" t="s">
        <v>15550</v>
      </c>
      <c r="G5151" t="s">
        <v>21654</v>
      </c>
      <c r="H5151" s="1">
        <v>45121.874444444446</v>
      </c>
      <c r="I5151" t="s">
        <v>15872</v>
      </c>
      <c r="J5151" s="1">
        <v>45121.874444444446</v>
      </c>
      <c r="K5151" t="s">
        <v>15872</v>
      </c>
    </row>
    <row r="5152" spans="1:11">
      <c r="A5152">
        <v>59810</v>
      </c>
      <c r="B5152" t="s">
        <v>19404</v>
      </c>
      <c r="C5152">
        <v>50366000</v>
      </c>
      <c r="D5152" t="s">
        <v>15534</v>
      </c>
      <c r="E5152" t="s">
        <v>15554</v>
      </c>
      <c r="F5152" t="s">
        <v>15536</v>
      </c>
      <c r="G5152" t="s">
        <v>19405</v>
      </c>
      <c r="H5152" s="1">
        <v>45121.874803240738</v>
      </c>
      <c r="I5152" t="s">
        <v>15954</v>
      </c>
      <c r="J5152" s="1">
        <v>45121.874803240738</v>
      </c>
      <c r="K5152" t="s">
        <v>15954</v>
      </c>
    </row>
    <row r="5153" spans="1:11">
      <c r="A5153">
        <v>59810</v>
      </c>
      <c r="B5153" t="s">
        <v>19404</v>
      </c>
      <c r="C5153">
        <v>50830000</v>
      </c>
      <c r="D5153" t="s">
        <v>15534</v>
      </c>
      <c r="E5153" t="s">
        <v>15687</v>
      </c>
      <c r="F5153" t="s">
        <v>15550</v>
      </c>
      <c r="G5153" t="s">
        <v>21655</v>
      </c>
      <c r="H5153" s="1">
        <v>45121.875347222223</v>
      </c>
      <c r="I5153" t="s">
        <v>15954</v>
      </c>
      <c r="J5153" s="1">
        <v>45121.875347222223</v>
      </c>
      <c r="K5153" t="s">
        <v>15954</v>
      </c>
    </row>
    <row r="5154" spans="1:11">
      <c r="A5154">
        <v>126087</v>
      </c>
      <c r="B5154" t="s">
        <v>19383</v>
      </c>
      <c r="C5154">
        <v>55700000</v>
      </c>
      <c r="D5154" t="s">
        <v>15534</v>
      </c>
      <c r="E5154" t="s">
        <v>15535</v>
      </c>
      <c r="F5154" t="s">
        <v>15536</v>
      </c>
      <c r="G5154" t="s">
        <v>21656</v>
      </c>
      <c r="H5154" s="1">
        <v>45121.875381944446</v>
      </c>
      <c r="I5154" t="s">
        <v>15872</v>
      </c>
      <c r="J5154" s="1">
        <v>45121.875381944446</v>
      </c>
      <c r="K5154" t="s">
        <v>15872</v>
      </c>
    </row>
    <row r="5155" spans="1:11">
      <c r="A5155">
        <v>9195</v>
      </c>
      <c r="B5155" t="s">
        <v>19421</v>
      </c>
      <c r="C5155">
        <v>50310000</v>
      </c>
      <c r="D5155" t="s">
        <v>15534</v>
      </c>
      <c r="E5155" t="s">
        <v>15544</v>
      </c>
      <c r="F5155" t="s">
        <v>15550</v>
      </c>
      <c r="G5155" t="s">
        <v>21657</v>
      </c>
      <c r="H5155" s="1">
        <v>45121.876157407409</v>
      </c>
      <c r="I5155" t="s">
        <v>15850</v>
      </c>
      <c r="J5155" s="1">
        <v>45121.876157407409</v>
      </c>
      <c r="K5155" t="s">
        <v>15850</v>
      </c>
    </row>
    <row r="5156" spans="1:11">
      <c r="A5156">
        <v>126155</v>
      </c>
      <c r="B5156" t="s">
        <v>15870</v>
      </c>
      <c r="C5156">
        <v>55700000</v>
      </c>
      <c r="D5156" t="s">
        <v>15534</v>
      </c>
      <c r="E5156" t="s">
        <v>15535</v>
      </c>
      <c r="F5156" t="s">
        <v>15536</v>
      </c>
      <c r="G5156" t="s">
        <v>21658</v>
      </c>
      <c r="H5156" s="1">
        <v>45121.877256944441</v>
      </c>
      <c r="I5156" t="s">
        <v>15872</v>
      </c>
      <c r="J5156" s="1">
        <v>45121.877256944441</v>
      </c>
      <c r="K5156" t="s">
        <v>15872</v>
      </c>
    </row>
    <row r="5157" spans="1:11">
      <c r="A5157">
        <v>126155</v>
      </c>
      <c r="B5157" t="s">
        <v>15870</v>
      </c>
      <c r="C5157">
        <v>50366000</v>
      </c>
      <c r="D5157" t="s">
        <v>15534</v>
      </c>
      <c r="E5157" t="s">
        <v>15544</v>
      </c>
      <c r="F5157" t="s">
        <v>15550</v>
      </c>
      <c r="G5157" t="s">
        <v>21659</v>
      </c>
      <c r="H5157" s="1">
        <v>45121.877835648149</v>
      </c>
      <c r="I5157" t="s">
        <v>15872</v>
      </c>
      <c r="J5157" s="1">
        <v>45121.878425925926</v>
      </c>
      <c r="K5157" t="s">
        <v>15872</v>
      </c>
    </row>
    <row r="5158" spans="1:11">
      <c r="A5158">
        <v>3099</v>
      </c>
      <c r="B5158" t="s">
        <v>19414</v>
      </c>
      <c r="C5158">
        <v>50321000</v>
      </c>
      <c r="D5158" t="s">
        <v>15534</v>
      </c>
      <c r="E5158" t="s">
        <v>15554</v>
      </c>
      <c r="F5158" t="s">
        <v>15536</v>
      </c>
      <c r="G5158" t="s">
        <v>21660</v>
      </c>
      <c r="H5158" s="1">
        <v>45121.878553240742</v>
      </c>
      <c r="I5158" t="s">
        <v>19042</v>
      </c>
      <c r="J5158" s="1">
        <v>45121.878553240742</v>
      </c>
      <c r="K5158" t="s">
        <v>19042</v>
      </c>
    </row>
    <row r="5159" spans="1:11">
      <c r="A5159">
        <v>9135</v>
      </c>
      <c r="B5159" t="s">
        <v>21661</v>
      </c>
      <c r="C5159">
        <v>50905006</v>
      </c>
      <c r="D5159" t="s">
        <v>15534</v>
      </c>
      <c r="E5159" t="s">
        <v>15586</v>
      </c>
      <c r="F5159" t="s">
        <v>15536</v>
      </c>
      <c r="G5159" t="s">
        <v>19419</v>
      </c>
      <c r="H5159" s="1">
        <v>45121.878622685188</v>
      </c>
      <c r="I5159" t="s">
        <v>16013</v>
      </c>
      <c r="J5159" s="1">
        <v>45121.878622685188</v>
      </c>
      <c r="K5159" t="s">
        <v>16013</v>
      </c>
    </row>
    <row r="5160" spans="1:11">
      <c r="A5160">
        <v>3099</v>
      </c>
      <c r="B5160" t="s">
        <v>19414</v>
      </c>
      <c r="C5160">
        <v>50905006</v>
      </c>
      <c r="D5160" t="s">
        <v>15534</v>
      </c>
      <c r="E5160" t="s">
        <v>15540</v>
      </c>
      <c r="F5160" t="s">
        <v>15536</v>
      </c>
      <c r="G5160" t="s">
        <v>20722</v>
      </c>
      <c r="H5160" s="1">
        <v>45121.879004629627</v>
      </c>
      <c r="I5160" t="s">
        <v>19042</v>
      </c>
      <c r="J5160" s="1">
        <v>45121.879004629627</v>
      </c>
      <c r="K5160" t="s">
        <v>19042</v>
      </c>
    </row>
    <row r="5161" spans="1:11">
      <c r="A5161">
        <v>20821</v>
      </c>
      <c r="B5161" t="s">
        <v>17663</v>
      </c>
      <c r="C5161">
        <v>57300010</v>
      </c>
      <c r="D5161" t="s">
        <v>15534</v>
      </c>
      <c r="E5161" t="s">
        <v>15576</v>
      </c>
      <c r="F5161" t="s">
        <v>15550</v>
      </c>
      <c r="G5161" t="s">
        <v>21662</v>
      </c>
      <c r="H5161" s="1">
        <v>45121.879571759258</v>
      </c>
      <c r="I5161" t="s">
        <v>16909</v>
      </c>
      <c r="J5161" s="1">
        <v>45121.879571759258</v>
      </c>
      <c r="K5161" t="s">
        <v>16909</v>
      </c>
    </row>
    <row r="5162" spans="1:11">
      <c r="A5162">
        <v>9472</v>
      </c>
      <c r="B5162" t="s">
        <v>15772</v>
      </c>
      <c r="C5162">
        <v>50305025</v>
      </c>
      <c r="D5162" t="s">
        <v>15534</v>
      </c>
      <c r="E5162" t="s">
        <v>15554</v>
      </c>
      <c r="F5162" t="s">
        <v>15550</v>
      </c>
      <c r="G5162" t="s">
        <v>21663</v>
      </c>
      <c r="H5162" s="1">
        <v>45121.882662037038</v>
      </c>
      <c r="I5162" t="s">
        <v>15707</v>
      </c>
      <c r="J5162" s="1">
        <v>45121.882662037038</v>
      </c>
      <c r="K5162" t="s">
        <v>15707</v>
      </c>
    </row>
    <row r="5163" spans="1:11">
      <c r="A5163">
        <v>83139</v>
      </c>
      <c r="B5163" t="s">
        <v>19395</v>
      </c>
      <c r="C5163">
        <v>57300000</v>
      </c>
      <c r="D5163" t="s">
        <v>15534</v>
      </c>
      <c r="E5163" t="s">
        <v>15554</v>
      </c>
      <c r="F5163" t="s">
        <v>15550</v>
      </c>
      <c r="G5163" t="s">
        <v>21664</v>
      </c>
      <c r="H5163" s="1">
        <v>45121.885601851849</v>
      </c>
      <c r="I5163" t="s">
        <v>16692</v>
      </c>
      <c r="J5163" s="1">
        <v>45121.885601851849</v>
      </c>
      <c r="K5163" t="s">
        <v>16692</v>
      </c>
    </row>
    <row r="5164" spans="1:11">
      <c r="A5164">
        <v>9029</v>
      </c>
      <c r="B5164" t="s">
        <v>21665</v>
      </c>
      <c r="C5164">
        <v>50321000</v>
      </c>
      <c r="D5164" t="s">
        <v>15534</v>
      </c>
      <c r="E5164" t="s">
        <v>15554</v>
      </c>
      <c r="F5164" t="s">
        <v>15536</v>
      </c>
      <c r="G5164" t="s">
        <v>21660</v>
      </c>
      <c r="H5164" s="1">
        <v>45121.887511574074</v>
      </c>
      <c r="I5164" t="s">
        <v>19042</v>
      </c>
      <c r="J5164" s="1">
        <v>45121.887511574074</v>
      </c>
      <c r="K5164" t="s">
        <v>19042</v>
      </c>
    </row>
    <row r="5165" spans="1:11">
      <c r="A5165">
        <v>8690</v>
      </c>
      <c r="B5165" t="s">
        <v>21618</v>
      </c>
      <c r="C5165">
        <v>50320000</v>
      </c>
      <c r="D5165" t="s">
        <v>15534</v>
      </c>
      <c r="E5165" t="s">
        <v>15544</v>
      </c>
      <c r="F5165" t="s">
        <v>15550</v>
      </c>
      <c r="G5165" t="s">
        <v>21666</v>
      </c>
      <c r="H5165" s="1">
        <v>45121.888472222221</v>
      </c>
      <c r="I5165" t="s">
        <v>16013</v>
      </c>
      <c r="J5165" s="1">
        <v>45121.889467592591</v>
      </c>
      <c r="K5165" t="s">
        <v>16013</v>
      </c>
    </row>
    <row r="5166" spans="1:11">
      <c r="A5166">
        <v>10826</v>
      </c>
      <c r="B5166" t="s">
        <v>19354</v>
      </c>
      <c r="C5166">
        <v>50320000</v>
      </c>
      <c r="D5166" t="s">
        <v>15534</v>
      </c>
      <c r="E5166" t="s">
        <v>15544</v>
      </c>
      <c r="F5166" t="s">
        <v>15550</v>
      </c>
      <c r="G5166" t="s">
        <v>21666</v>
      </c>
      <c r="H5166" s="1">
        <v>45121.888981481483</v>
      </c>
      <c r="I5166" t="s">
        <v>16013</v>
      </c>
      <c r="J5166" s="1">
        <v>45121.888981481483</v>
      </c>
      <c r="K5166" t="s">
        <v>16013</v>
      </c>
    </row>
    <row r="5167" spans="1:11">
      <c r="A5167">
        <v>9128</v>
      </c>
      <c r="B5167" t="s">
        <v>21667</v>
      </c>
      <c r="C5167">
        <v>57700010</v>
      </c>
      <c r="D5167" t="s">
        <v>15534</v>
      </c>
      <c r="E5167" t="s">
        <v>15535</v>
      </c>
      <c r="F5167" t="s">
        <v>15550</v>
      </c>
      <c r="G5167" t="s">
        <v>21668</v>
      </c>
      <c r="H5167" s="1">
        <v>45121.889652777776</v>
      </c>
      <c r="I5167" t="s">
        <v>16986</v>
      </c>
      <c r="J5167" s="1">
        <v>45121.889652777776</v>
      </c>
      <c r="K5167" t="s">
        <v>16986</v>
      </c>
    </row>
    <row r="5168" spans="1:11">
      <c r="A5168">
        <v>20601</v>
      </c>
      <c r="B5168" t="s">
        <v>19331</v>
      </c>
      <c r="C5168">
        <v>50915000</v>
      </c>
      <c r="D5168" t="s">
        <v>15534</v>
      </c>
      <c r="E5168" t="s">
        <v>15549</v>
      </c>
      <c r="F5168" t="s">
        <v>15550</v>
      </c>
      <c r="G5168" t="s">
        <v>21669</v>
      </c>
      <c r="H5168" s="1">
        <v>45121.890011574076</v>
      </c>
      <c r="I5168" t="s">
        <v>16013</v>
      </c>
      <c r="J5168" s="1">
        <v>45121.890335648146</v>
      </c>
      <c r="K5168" t="s">
        <v>16013</v>
      </c>
    </row>
    <row r="5169" spans="1:11">
      <c r="A5169">
        <v>59810</v>
      </c>
      <c r="B5169" t="s">
        <v>19404</v>
      </c>
      <c r="C5169">
        <v>51220000</v>
      </c>
      <c r="D5169" t="s">
        <v>15534</v>
      </c>
      <c r="E5169" t="s">
        <v>15554</v>
      </c>
      <c r="F5169" t="s">
        <v>15550</v>
      </c>
      <c r="G5169" t="s">
        <v>21670</v>
      </c>
      <c r="H5169" s="1">
        <v>45121.895046296297</v>
      </c>
      <c r="I5169" t="s">
        <v>15954</v>
      </c>
      <c r="J5169" s="1">
        <v>45121.895046296297</v>
      </c>
      <c r="K5169" t="s">
        <v>15954</v>
      </c>
    </row>
    <row r="5170" spans="1:11">
      <c r="A5170">
        <v>21467</v>
      </c>
      <c r="B5170" t="s">
        <v>19969</v>
      </c>
      <c r="C5170">
        <v>57300021</v>
      </c>
      <c r="D5170" t="s">
        <v>15534</v>
      </c>
      <c r="E5170" t="s">
        <v>15544</v>
      </c>
      <c r="F5170" t="s">
        <v>15550</v>
      </c>
      <c r="G5170" t="s">
        <v>21671</v>
      </c>
      <c r="H5170" s="1">
        <v>45121.895254629628</v>
      </c>
      <c r="I5170" t="s">
        <v>16936</v>
      </c>
      <c r="J5170" s="1">
        <v>45121.895254629628</v>
      </c>
      <c r="K5170" t="s">
        <v>16936</v>
      </c>
    </row>
    <row r="5171" spans="1:11">
      <c r="A5171">
        <v>10513</v>
      </c>
      <c r="B5171" t="s">
        <v>21672</v>
      </c>
      <c r="C5171">
        <v>50905006</v>
      </c>
      <c r="D5171" t="s">
        <v>15534</v>
      </c>
      <c r="E5171" t="s">
        <v>15540</v>
      </c>
      <c r="F5171" t="s">
        <v>15536</v>
      </c>
      <c r="G5171" t="s">
        <v>19410</v>
      </c>
      <c r="H5171" s="1">
        <v>45121.895370370374</v>
      </c>
      <c r="I5171" t="s">
        <v>19042</v>
      </c>
      <c r="J5171" s="1">
        <v>45121.895370370374</v>
      </c>
      <c r="K5171" t="s">
        <v>19042</v>
      </c>
    </row>
    <row r="5172" spans="1:11">
      <c r="A5172">
        <v>21511</v>
      </c>
      <c r="B5172" t="s">
        <v>20725</v>
      </c>
      <c r="C5172">
        <v>51220000</v>
      </c>
      <c r="D5172" t="s">
        <v>15534</v>
      </c>
      <c r="E5172" t="s">
        <v>15549</v>
      </c>
      <c r="F5172" t="s">
        <v>15550</v>
      </c>
      <c r="G5172" t="s">
        <v>19448</v>
      </c>
      <c r="H5172" s="1">
        <v>45121.897800925923</v>
      </c>
      <c r="I5172" t="s">
        <v>16936</v>
      </c>
      <c r="J5172" s="1">
        <v>45121.897800925923</v>
      </c>
      <c r="K5172" t="s">
        <v>16936</v>
      </c>
    </row>
    <row r="5173" spans="1:11">
      <c r="A5173">
        <v>21478</v>
      </c>
      <c r="B5173" t="s">
        <v>19966</v>
      </c>
      <c r="C5173">
        <v>51220000</v>
      </c>
      <c r="D5173" t="s">
        <v>15534</v>
      </c>
      <c r="E5173" t="s">
        <v>15549</v>
      </c>
      <c r="F5173" t="s">
        <v>15550</v>
      </c>
      <c r="G5173" t="s">
        <v>19448</v>
      </c>
      <c r="H5173" s="1">
        <v>45121.901180555556</v>
      </c>
      <c r="I5173" t="s">
        <v>16936</v>
      </c>
      <c r="J5173" s="1">
        <v>45121.901180555556</v>
      </c>
      <c r="K5173" t="s">
        <v>16936</v>
      </c>
    </row>
    <row r="5174" spans="1:11">
      <c r="A5174">
        <v>10533</v>
      </c>
      <c r="B5174" t="s">
        <v>21673</v>
      </c>
      <c r="C5174">
        <v>50305025</v>
      </c>
      <c r="D5174" t="s">
        <v>15534</v>
      </c>
      <c r="E5174" t="s">
        <v>15554</v>
      </c>
      <c r="F5174" t="s">
        <v>15536</v>
      </c>
      <c r="G5174" t="s">
        <v>21674</v>
      </c>
      <c r="H5174" s="1">
        <v>45121.903819444444</v>
      </c>
      <c r="I5174" t="s">
        <v>19042</v>
      </c>
      <c r="J5174" s="1">
        <v>45121.903819444444</v>
      </c>
      <c r="K5174" t="s">
        <v>19042</v>
      </c>
    </row>
    <row r="5175" spans="1:11">
      <c r="A5175">
        <v>11103</v>
      </c>
      <c r="B5175" t="s">
        <v>19455</v>
      </c>
      <c r="C5175">
        <v>55300000</v>
      </c>
      <c r="D5175" t="s">
        <v>15534</v>
      </c>
      <c r="E5175" t="s">
        <v>15554</v>
      </c>
      <c r="F5175" t="s">
        <v>15550</v>
      </c>
      <c r="G5175" t="s">
        <v>21675</v>
      </c>
      <c r="H5175" s="1">
        <v>45121.910104166665</v>
      </c>
      <c r="I5175" t="s">
        <v>17688</v>
      </c>
      <c r="J5175" s="1">
        <v>45121.910671296297</v>
      </c>
      <c r="K5175" t="s">
        <v>17688</v>
      </c>
    </row>
    <row r="5176" spans="1:11">
      <c r="A5176">
        <v>11146</v>
      </c>
      <c r="B5176" t="s">
        <v>20736</v>
      </c>
      <c r="C5176">
        <v>50320000</v>
      </c>
      <c r="D5176" t="s">
        <v>15534</v>
      </c>
      <c r="E5176" t="s">
        <v>15535</v>
      </c>
      <c r="F5176" t="s">
        <v>15536</v>
      </c>
      <c r="H5176" s="1">
        <v>45121.910590277781</v>
      </c>
      <c r="I5176" t="s">
        <v>18535</v>
      </c>
      <c r="J5176" s="1">
        <v>45121.910590277781</v>
      </c>
      <c r="K5176" t="s">
        <v>18535</v>
      </c>
    </row>
    <row r="5177" spans="1:11">
      <c r="A5177">
        <v>11103</v>
      </c>
      <c r="B5177" t="s">
        <v>19455</v>
      </c>
      <c r="C5177">
        <v>57700010</v>
      </c>
      <c r="D5177" t="s">
        <v>15534</v>
      </c>
      <c r="E5177" t="s">
        <v>15554</v>
      </c>
      <c r="F5177" t="s">
        <v>15550</v>
      </c>
      <c r="G5177" t="s">
        <v>21676</v>
      </c>
      <c r="H5177" s="1">
        <v>45121.91101851852</v>
      </c>
      <c r="I5177" t="s">
        <v>17688</v>
      </c>
      <c r="J5177" s="1">
        <v>45121.91101851852</v>
      </c>
      <c r="K5177" t="s">
        <v>17688</v>
      </c>
    </row>
    <row r="5178" spans="1:11">
      <c r="A5178">
        <v>126083</v>
      </c>
      <c r="B5178" t="s">
        <v>20731</v>
      </c>
      <c r="C5178">
        <v>50320000</v>
      </c>
      <c r="D5178" t="s">
        <v>15534</v>
      </c>
      <c r="E5178" t="s">
        <v>15554</v>
      </c>
      <c r="F5178" t="s">
        <v>15536</v>
      </c>
      <c r="G5178" t="s">
        <v>21677</v>
      </c>
      <c r="H5178" s="1">
        <v>45121.915092592593</v>
      </c>
      <c r="I5178" t="s">
        <v>19403</v>
      </c>
      <c r="J5178" s="1">
        <v>45121.915092592593</v>
      </c>
      <c r="K5178" t="s">
        <v>19403</v>
      </c>
    </row>
    <row r="5179" spans="1:11">
      <c r="A5179">
        <v>20526</v>
      </c>
      <c r="B5179" t="s">
        <v>19447</v>
      </c>
      <c r="C5179">
        <v>50366000</v>
      </c>
      <c r="D5179" t="s">
        <v>15534</v>
      </c>
      <c r="E5179" t="s">
        <v>15586</v>
      </c>
      <c r="F5179" t="s">
        <v>15536</v>
      </c>
      <c r="G5179" t="s">
        <v>21678</v>
      </c>
      <c r="H5179" s="1">
        <v>45121.917013888888</v>
      </c>
      <c r="I5179" t="s">
        <v>19042</v>
      </c>
      <c r="J5179" s="1">
        <v>45121.917013888888</v>
      </c>
      <c r="K5179" t="s">
        <v>19042</v>
      </c>
    </row>
    <row r="5180" spans="1:11">
      <c r="A5180">
        <v>11109</v>
      </c>
      <c r="B5180" t="s">
        <v>21679</v>
      </c>
      <c r="C5180">
        <v>50305025</v>
      </c>
      <c r="D5180" t="s">
        <v>15534</v>
      </c>
      <c r="E5180" t="s">
        <v>15544</v>
      </c>
      <c r="F5180" t="s">
        <v>15550</v>
      </c>
      <c r="G5180" t="s">
        <v>21680</v>
      </c>
      <c r="H5180" s="1">
        <v>45121.919374999998</v>
      </c>
      <c r="I5180" t="s">
        <v>17688</v>
      </c>
      <c r="J5180" s="1">
        <v>45121.977777777778</v>
      </c>
      <c r="K5180" t="s">
        <v>17688</v>
      </c>
    </row>
    <row r="5181" spans="1:11">
      <c r="A5181">
        <v>126040</v>
      </c>
      <c r="B5181" t="s">
        <v>18536</v>
      </c>
      <c r="C5181">
        <v>50390000</v>
      </c>
      <c r="D5181" t="s">
        <v>15534</v>
      </c>
      <c r="E5181" t="s">
        <v>15586</v>
      </c>
      <c r="F5181" t="s">
        <v>15536</v>
      </c>
      <c r="G5181" t="s">
        <v>21681</v>
      </c>
      <c r="H5181" s="1">
        <v>45121.922175925924</v>
      </c>
      <c r="I5181" t="s">
        <v>18362</v>
      </c>
      <c r="J5181" s="1">
        <v>45121.927581018521</v>
      </c>
      <c r="K5181" t="s">
        <v>18362</v>
      </c>
    </row>
    <row r="5182" spans="1:11">
      <c r="A5182">
        <v>43011</v>
      </c>
      <c r="B5182" t="s">
        <v>5089</v>
      </c>
      <c r="C5182">
        <v>50321000</v>
      </c>
      <c r="D5182" t="s">
        <v>15534</v>
      </c>
      <c r="E5182" t="s">
        <v>15535</v>
      </c>
      <c r="F5182" t="s">
        <v>15536</v>
      </c>
      <c r="G5182" t="s">
        <v>21682</v>
      </c>
      <c r="H5182" s="1">
        <v>45121.926527777781</v>
      </c>
      <c r="I5182" t="s">
        <v>16665</v>
      </c>
      <c r="J5182" s="1">
        <v>45121.926527777781</v>
      </c>
      <c r="K5182" t="s">
        <v>16665</v>
      </c>
    </row>
    <row r="5183" spans="1:11">
      <c r="A5183">
        <v>43018</v>
      </c>
      <c r="B5183" t="s">
        <v>654</v>
      </c>
      <c r="C5183">
        <v>50320000</v>
      </c>
      <c r="D5183" t="s">
        <v>15534</v>
      </c>
      <c r="E5183" t="s">
        <v>15554</v>
      </c>
      <c r="F5183" t="s">
        <v>15536</v>
      </c>
      <c r="G5183" t="s">
        <v>21683</v>
      </c>
      <c r="H5183" s="1">
        <v>45121.926898148151</v>
      </c>
      <c r="I5183" t="s">
        <v>16665</v>
      </c>
      <c r="J5183" s="1">
        <v>45121.926898148151</v>
      </c>
      <c r="K5183" t="s">
        <v>16665</v>
      </c>
    </row>
    <row r="5184" spans="1:11">
      <c r="A5184">
        <v>43024</v>
      </c>
      <c r="B5184" t="s">
        <v>6219</v>
      </c>
      <c r="C5184">
        <v>50321000</v>
      </c>
      <c r="D5184" t="s">
        <v>15534</v>
      </c>
      <c r="E5184" t="s">
        <v>15554</v>
      </c>
      <c r="F5184" t="s">
        <v>15536</v>
      </c>
      <c r="G5184" t="s">
        <v>21684</v>
      </c>
      <c r="H5184" s="1">
        <v>45121.928831018522</v>
      </c>
      <c r="I5184" t="s">
        <v>16665</v>
      </c>
      <c r="J5184" s="1">
        <v>45121.928831018522</v>
      </c>
      <c r="K5184" t="s">
        <v>16665</v>
      </c>
    </row>
    <row r="5185" spans="1:11">
      <c r="A5185">
        <v>126091</v>
      </c>
      <c r="B5185" t="s">
        <v>21685</v>
      </c>
      <c r="C5185">
        <v>58310000</v>
      </c>
      <c r="D5185" t="s">
        <v>15534</v>
      </c>
      <c r="E5185" t="s">
        <v>15554</v>
      </c>
      <c r="F5185" t="s">
        <v>15550</v>
      </c>
      <c r="G5185" t="s">
        <v>21686</v>
      </c>
      <c r="H5185" s="1">
        <v>45121.943969907406</v>
      </c>
      <c r="I5185" t="s">
        <v>19476</v>
      </c>
      <c r="J5185" s="1">
        <v>45121.943969907406</v>
      </c>
      <c r="K5185" t="s">
        <v>19476</v>
      </c>
    </row>
    <row r="5186" spans="1:11">
      <c r="A5186">
        <v>11611</v>
      </c>
      <c r="B5186" t="s">
        <v>21687</v>
      </c>
      <c r="C5186">
        <v>51220000</v>
      </c>
      <c r="D5186" t="s">
        <v>15534</v>
      </c>
      <c r="E5186" t="s">
        <v>15554</v>
      </c>
      <c r="F5186" t="s">
        <v>15536</v>
      </c>
      <c r="G5186" t="s">
        <v>15764</v>
      </c>
      <c r="H5186" s="1">
        <v>45121.969143518516</v>
      </c>
      <c r="I5186" t="s">
        <v>18142</v>
      </c>
      <c r="J5186" s="1">
        <v>45121.969143518516</v>
      </c>
      <c r="K5186" t="s">
        <v>18142</v>
      </c>
    </row>
    <row r="5187" spans="1:11">
      <c r="A5187">
        <v>11335</v>
      </c>
      <c r="B5187" t="s">
        <v>21688</v>
      </c>
      <c r="C5187">
        <v>57300000</v>
      </c>
      <c r="D5187" t="s">
        <v>15534</v>
      </c>
      <c r="E5187" t="s">
        <v>15544</v>
      </c>
      <c r="F5187" t="s">
        <v>15550</v>
      </c>
      <c r="G5187" t="s">
        <v>21689</v>
      </c>
      <c r="H5187" s="1">
        <v>45122.011400462965</v>
      </c>
      <c r="I5187" t="s">
        <v>15944</v>
      </c>
      <c r="J5187" s="1">
        <v>45122.011400462965</v>
      </c>
      <c r="K5187" t="s">
        <v>15944</v>
      </c>
    </row>
    <row r="5188" spans="1:11">
      <c r="A5188">
        <v>11335</v>
      </c>
      <c r="B5188" t="s">
        <v>21688</v>
      </c>
      <c r="C5188">
        <v>50305021</v>
      </c>
      <c r="D5188" t="s">
        <v>15534</v>
      </c>
      <c r="E5188" t="s">
        <v>15544</v>
      </c>
      <c r="F5188" t="s">
        <v>15550</v>
      </c>
      <c r="G5188" t="s">
        <v>19532</v>
      </c>
      <c r="H5188" s="1">
        <v>45122.01189814815</v>
      </c>
      <c r="I5188" t="s">
        <v>15944</v>
      </c>
      <c r="J5188" s="1">
        <v>45122.01189814815</v>
      </c>
      <c r="K5188" t="s">
        <v>15944</v>
      </c>
    </row>
    <row r="5189" spans="1:11">
      <c r="A5189">
        <v>11332</v>
      </c>
      <c r="B5189" t="s">
        <v>21690</v>
      </c>
      <c r="C5189">
        <v>50905006</v>
      </c>
      <c r="D5189" t="s">
        <v>15534</v>
      </c>
      <c r="E5189" t="s">
        <v>15554</v>
      </c>
      <c r="F5189" t="s">
        <v>15550</v>
      </c>
      <c r="G5189" t="s">
        <v>21691</v>
      </c>
      <c r="H5189" s="1">
        <v>45122.014710648145</v>
      </c>
      <c r="I5189" t="s">
        <v>15944</v>
      </c>
      <c r="J5189" s="1">
        <v>45122.014710648145</v>
      </c>
      <c r="K5189" t="s">
        <v>15944</v>
      </c>
    </row>
    <row r="5190" spans="1:11">
      <c r="A5190">
        <v>126196</v>
      </c>
      <c r="B5190" t="s">
        <v>18420</v>
      </c>
      <c r="C5190">
        <v>50905000</v>
      </c>
      <c r="D5190" t="s">
        <v>15534</v>
      </c>
      <c r="E5190" t="s">
        <v>15586</v>
      </c>
      <c r="F5190" t="s">
        <v>15536</v>
      </c>
      <c r="G5190" t="s">
        <v>21692</v>
      </c>
      <c r="H5190" s="1">
        <v>45122.06113425926</v>
      </c>
      <c r="I5190" t="s">
        <v>15879</v>
      </c>
      <c r="J5190" s="1">
        <v>45122.06113425926</v>
      </c>
      <c r="K5190" t="s">
        <v>15879</v>
      </c>
    </row>
    <row r="5191" spans="1:11">
      <c r="A5191">
        <v>9156</v>
      </c>
      <c r="B5191" t="s">
        <v>19480</v>
      </c>
      <c r="C5191">
        <v>50355000</v>
      </c>
      <c r="D5191" t="s">
        <v>15534</v>
      </c>
      <c r="E5191" t="s">
        <v>15586</v>
      </c>
      <c r="F5191" t="s">
        <v>15550</v>
      </c>
      <c r="G5191" t="s">
        <v>21693</v>
      </c>
      <c r="H5191" s="1">
        <v>45122.139710648145</v>
      </c>
      <c r="I5191" t="s">
        <v>18165</v>
      </c>
      <c r="J5191" s="1">
        <v>45122.139710648145</v>
      </c>
      <c r="K5191" t="s">
        <v>18165</v>
      </c>
    </row>
    <row r="5192" spans="1:11">
      <c r="A5192">
        <v>9156</v>
      </c>
      <c r="B5192" t="s">
        <v>19480</v>
      </c>
      <c r="C5192">
        <v>57700010</v>
      </c>
      <c r="D5192" t="s">
        <v>15534</v>
      </c>
      <c r="E5192" t="s">
        <v>15535</v>
      </c>
      <c r="F5192" t="s">
        <v>15536</v>
      </c>
      <c r="G5192" t="s">
        <v>21694</v>
      </c>
      <c r="H5192" s="1">
        <v>45122.15247685185</v>
      </c>
      <c r="I5192" t="s">
        <v>18165</v>
      </c>
      <c r="J5192" s="1">
        <v>45122.15247685185</v>
      </c>
      <c r="K5192" t="s">
        <v>18165</v>
      </c>
    </row>
    <row r="5193" spans="1:11">
      <c r="A5193">
        <v>10838</v>
      </c>
      <c r="B5193" t="s">
        <v>19482</v>
      </c>
      <c r="C5193">
        <v>50811000</v>
      </c>
      <c r="D5193" t="s">
        <v>15534</v>
      </c>
      <c r="E5193" t="s">
        <v>15544</v>
      </c>
      <c r="F5193" t="s">
        <v>15550</v>
      </c>
      <c r="G5193" t="s">
        <v>21695</v>
      </c>
      <c r="H5193" s="1">
        <v>45122.154178240744</v>
      </c>
      <c r="I5193" t="s">
        <v>18165</v>
      </c>
      <c r="J5193" s="1">
        <v>45122.154178240744</v>
      </c>
      <c r="K5193" t="s">
        <v>18165</v>
      </c>
    </row>
    <row r="5194" spans="1:11">
      <c r="A5194">
        <v>10838</v>
      </c>
      <c r="B5194" t="s">
        <v>19482</v>
      </c>
      <c r="C5194">
        <v>51425006</v>
      </c>
      <c r="D5194" t="s">
        <v>15534</v>
      </c>
      <c r="E5194" t="s">
        <v>15544</v>
      </c>
      <c r="F5194" t="s">
        <v>15550</v>
      </c>
      <c r="G5194" t="s">
        <v>21696</v>
      </c>
      <c r="H5194" s="1">
        <v>45122.154618055552</v>
      </c>
      <c r="I5194" t="s">
        <v>18165</v>
      </c>
      <c r="J5194" s="1">
        <v>45122.154618055552</v>
      </c>
      <c r="K5194" t="s">
        <v>18165</v>
      </c>
    </row>
    <row r="5195" spans="1:11">
      <c r="A5195">
        <v>10838</v>
      </c>
      <c r="B5195" t="s">
        <v>19482</v>
      </c>
      <c r="C5195">
        <v>50366000</v>
      </c>
      <c r="D5195" t="s">
        <v>15534</v>
      </c>
      <c r="E5195" t="s">
        <v>15544</v>
      </c>
      <c r="F5195" t="s">
        <v>15550</v>
      </c>
      <c r="G5195" t="s">
        <v>21697</v>
      </c>
      <c r="H5195" s="1">
        <v>45122.159143518518</v>
      </c>
      <c r="I5195" t="s">
        <v>18165</v>
      </c>
      <c r="J5195" s="1">
        <v>45122.159143518518</v>
      </c>
      <c r="K5195" t="s">
        <v>18165</v>
      </c>
    </row>
    <row r="5196" spans="1:11">
      <c r="A5196">
        <v>11694</v>
      </c>
      <c r="B5196" t="s">
        <v>15543</v>
      </c>
      <c r="C5196">
        <v>50305028</v>
      </c>
      <c r="D5196" t="s">
        <v>15534</v>
      </c>
      <c r="E5196" t="s">
        <v>15554</v>
      </c>
      <c r="F5196" t="s">
        <v>15536</v>
      </c>
      <c r="G5196" t="s">
        <v>21698</v>
      </c>
      <c r="H5196" s="1">
        <v>45113.960590277777</v>
      </c>
      <c r="I5196" t="s">
        <v>15546</v>
      </c>
      <c r="J5196" s="1">
        <v>45113.960590277777</v>
      </c>
      <c r="K5196" t="s">
        <v>15546</v>
      </c>
    </row>
    <row r="5197" spans="1:11">
      <c r="A5197">
        <v>10629</v>
      </c>
      <c r="B5197" t="s">
        <v>15631</v>
      </c>
      <c r="C5197">
        <v>50905000</v>
      </c>
      <c r="D5197" t="s">
        <v>15534</v>
      </c>
      <c r="E5197" t="s">
        <v>15687</v>
      </c>
      <c r="F5197" t="s">
        <v>15550</v>
      </c>
      <c r="G5197" t="s">
        <v>21699</v>
      </c>
      <c r="H5197" s="1">
        <v>45114.66920138889</v>
      </c>
      <c r="I5197" t="s">
        <v>15584</v>
      </c>
      <c r="J5197" s="1">
        <v>45114.66920138889</v>
      </c>
      <c r="K5197" t="s">
        <v>15584</v>
      </c>
    </row>
    <row r="5198" spans="1:11">
      <c r="A5198">
        <v>7695</v>
      </c>
      <c r="B5198" t="s">
        <v>20797</v>
      </c>
      <c r="C5198">
        <v>50905000</v>
      </c>
      <c r="D5198" t="s">
        <v>15534</v>
      </c>
      <c r="E5198" t="s">
        <v>15540</v>
      </c>
      <c r="F5198" t="s">
        <v>15550</v>
      </c>
      <c r="G5198" t="s">
        <v>21700</v>
      </c>
      <c r="H5198" s="1">
        <v>45114.670648148145</v>
      </c>
      <c r="I5198" t="s">
        <v>15584</v>
      </c>
      <c r="J5198" s="1">
        <v>45114.670648148145</v>
      </c>
      <c r="K5198" t="s">
        <v>15584</v>
      </c>
    </row>
    <row r="5199" spans="1:11">
      <c r="A5199">
        <v>11248</v>
      </c>
      <c r="B5199" t="s">
        <v>19551</v>
      </c>
      <c r="C5199">
        <v>50915000</v>
      </c>
      <c r="D5199" t="s">
        <v>15534</v>
      </c>
      <c r="E5199" t="s">
        <v>15549</v>
      </c>
      <c r="F5199" t="s">
        <v>15550</v>
      </c>
      <c r="G5199" t="s">
        <v>15583</v>
      </c>
      <c r="H5199" s="1">
        <v>45114.673564814817</v>
      </c>
      <c r="I5199" t="s">
        <v>15584</v>
      </c>
      <c r="J5199" s="1">
        <v>45114.673564814817</v>
      </c>
      <c r="K5199" t="s">
        <v>15584</v>
      </c>
    </row>
    <row r="5200" spans="1:11">
      <c r="A5200">
        <v>11254</v>
      </c>
      <c r="B5200" t="s">
        <v>21701</v>
      </c>
      <c r="C5200">
        <v>50915000</v>
      </c>
      <c r="D5200" t="s">
        <v>15534</v>
      </c>
      <c r="E5200" t="s">
        <v>15549</v>
      </c>
      <c r="F5200" t="s">
        <v>15550</v>
      </c>
      <c r="G5200" t="s">
        <v>15583</v>
      </c>
      <c r="H5200" s="1">
        <v>45114.673946759256</v>
      </c>
      <c r="I5200" t="s">
        <v>15584</v>
      </c>
      <c r="J5200" s="1">
        <v>45114.673946759256</v>
      </c>
      <c r="K5200" t="s">
        <v>15584</v>
      </c>
    </row>
    <row r="5201" spans="1:11">
      <c r="A5201">
        <v>11593</v>
      </c>
      <c r="B5201" t="s">
        <v>15590</v>
      </c>
      <c r="C5201">
        <v>50366000</v>
      </c>
      <c r="D5201" t="s">
        <v>15534</v>
      </c>
      <c r="E5201" t="s">
        <v>15586</v>
      </c>
      <c r="F5201" t="s">
        <v>15550</v>
      </c>
      <c r="G5201" t="s">
        <v>21702</v>
      </c>
      <c r="H5201" s="1">
        <v>45114.681574074071</v>
      </c>
      <c r="I5201" t="s">
        <v>15588</v>
      </c>
      <c r="J5201" s="1">
        <v>45120.756192129629</v>
      </c>
      <c r="K5201" t="s">
        <v>15588</v>
      </c>
    </row>
    <row r="5202" spans="1:11">
      <c r="A5202">
        <v>82693</v>
      </c>
      <c r="B5202" t="s">
        <v>16256</v>
      </c>
      <c r="C5202">
        <v>50905006</v>
      </c>
      <c r="D5202" t="s">
        <v>15534</v>
      </c>
      <c r="E5202" t="s">
        <v>15540</v>
      </c>
      <c r="F5202" t="s">
        <v>15536</v>
      </c>
      <c r="G5202" t="s">
        <v>21703</v>
      </c>
      <c r="H5202" s="1">
        <v>45114.688784722224</v>
      </c>
      <c r="I5202" t="s">
        <v>15578</v>
      </c>
      <c r="J5202" s="1">
        <v>45119.027881944443</v>
      </c>
      <c r="K5202" t="s">
        <v>15578</v>
      </c>
    </row>
    <row r="5203" spans="1:11">
      <c r="A5203">
        <v>11583</v>
      </c>
      <c r="B5203" t="s">
        <v>17453</v>
      </c>
      <c r="C5203">
        <v>50320000</v>
      </c>
      <c r="D5203" t="s">
        <v>15534</v>
      </c>
      <c r="E5203" t="s">
        <v>15554</v>
      </c>
      <c r="F5203" t="s">
        <v>15550</v>
      </c>
      <c r="G5203" t="s">
        <v>15605</v>
      </c>
      <c r="H5203" s="1">
        <v>45114.689525462964</v>
      </c>
      <c r="I5203" t="s">
        <v>15588</v>
      </c>
      <c r="J5203" s="1">
        <v>45114.689525462964</v>
      </c>
      <c r="K5203" t="s">
        <v>15588</v>
      </c>
    </row>
    <row r="5204" spans="1:11">
      <c r="A5204">
        <v>11583</v>
      </c>
      <c r="B5204" t="s">
        <v>17453</v>
      </c>
      <c r="C5204">
        <v>51220000</v>
      </c>
      <c r="D5204" t="s">
        <v>15534</v>
      </c>
      <c r="E5204" t="s">
        <v>15586</v>
      </c>
      <c r="F5204" t="s">
        <v>15536</v>
      </c>
      <c r="G5204" t="s">
        <v>17554</v>
      </c>
      <c r="H5204" s="1">
        <v>45114.690300925926</v>
      </c>
      <c r="I5204" t="s">
        <v>15588</v>
      </c>
      <c r="J5204" s="1">
        <v>45114.690300925926</v>
      </c>
      <c r="K5204" t="s">
        <v>15588</v>
      </c>
    </row>
    <row r="5205" spans="1:11">
      <c r="A5205">
        <v>11539</v>
      </c>
      <c r="B5205" t="s">
        <v>15616</v>
      </c>
      <c r="C5205">
        <v>57700030</v>
      </c>
      <c r="D5205" t="s">
        <v>15534</v>
      </c>
      <c r="E5205" t="s">
        <v>15554</v>
      </c>
      <c r="F5205" t="s">
        <v>15550</v>
      </c>
      <c r="G5205" t="s">
        <v>15641</v>
      </c>
      <c r="H5205" s="1">
        <v>45114.690740740742</v>
      </c>
      <c r="I5205" t="s">
        <v>15588</v>
      </c>
      <c r="J5205" s="1">
        <v>45114.690740740742</v>
      </c>
      <c r="K5205" t="s">
        <v>15588</v>
      </c>
    </row>
    <row r="5206" spans="1:11">
      <c r="A5206">
        <v>11539</v>
      </c>
      <c r="B5206" t="s">
        <v>15616</v>
      </c>
      <c r="C5206">
        <v>50366000</v>
      </c>
      <c r="D5206" t="s">
        <v>15534</v>
      </c>
      <c r="E5206" t="s">
        <v>15544</v>
      </c>
      <c r="F5206" t="s">
        <v>15550</v>
      </c>
      <c r="G5206" t="s">
        <v>21704</v>
      </c>
      <c r="H5206" s="1">
        <v>45114.693553240744</v>
      </c>
      <c r="I5206" t="s">
        <v>15588</v>
      </c>
      <c r="J5206" s="1">
        <v>45114.693553240744</v>
      </c>
      <c r="K5206" t="s">
        <v>15588</v>
      </c>
    </row>
    <row r="5207" spans="1:11">
      <c r="A5207">
        <v>11539</v>
      </c>
      <c r="B5207" t="s">
        <v>15616</v>
      </c>
      <c r="C5207">
        <v>57700060</v>
      </c>
      <c r="D5207" t="s">
        <v>15534</v>
      </c>
      <c r="E5207" t="s">
        <v>15554</v>
      </c>
      <c r="F5207" t="s">
        <v>15550</v>
      </c>
      <c r="G5207" t="s">
        <v>15641</v>
      </c>
      <c r="H5207" s="1">
        <v>45114.694293981483</v>
      </c>
      <c r="I5207" t="s">
        <v>15588</v>
      </c>
      <c r="J5207" s="1">
        <v>45114.694293981483</v>
      </c>
      <c r="K5207" t="s">
        <v>15588</v>
      </c>
    </row>
    <row r="5208" spans="1:11">
      <c r="A5208">
        <v>11591</v>
      </c>
      <c r="B5208" t="s">
        <v>19541</v>
      </c>
      <c r="C5208">
        <v>55300000</v>
      </c>
      <c r="D5208" t="s">
        <v>15534</v>
      </c>
      <c r="E5208" t="s">
        <v>15554</v>
      </c>
      <c r="F5208" t="s">
        <v>15550</v>
      </c>
      <c r="G5208" t="s">
        <v>21705</v>
      </c>
      <c r="H5208" s="1">
        <v>45114.702326388891</v>
      </c>
      <c r="I5208" t="s">
        <v>15588</v>
      </c>
      <c r="J5208" s="1">
        <v>45114.702951388892</v>
      </c>
      <c r="K5208" t="s">
        <v>15588</v>
      </c>
    </row>
    <row r="5209" spans="1:11">
      <c r="A5209">
        <v>11591</v>
      </c>
      <c r="B5209" t="s">
        <v>19541</v>
      </c>
      <c r="C5209">
        <v>50320000</v>
      </c>
      <c r="D5209" t="s">
        <v>15534</v>
      </c>
      <c r="E5209" t="s">
        <v>15554</v>
      </c>
      <c r="F5209" t="s">
        <v>15550</v>
      </c>
      <c r="G5209" t="s">
        <v>15605</v>
      </c>
      <c r="H5209" s="1">
        <v>45114.702627314815</v>
      </c>
      <c r="I5209" t="s">
        <v>15588</v>
      </c>
      <c r="J5209" s="1">
        <v>45114.702627314815</v>
      </c>
      <c r="K5209" t="s">
        <v>15588</v>
      </c>
    </row>
    <row r="5210" spans="1:11">
      <c r="A5210">
        <v>11591</v>
      </c>
      <c r="B5210" t="s">
        <v>19541</v>
      </c>
      <c r="C5210">
        <v>51220000</v>
      </c>
      <c r="D5210" t="s">
        <v>15534</v>
      </c>
      <c r="E5210" t="s">
        <v>15554</v>
      </c>
      <c r="F5210" t="s">
        <v>15550</v>
      </c>
      <c r="G5210" t="s">
        <v>21706</v>
      </c>
      <c r="H5210" s="1">
        <v>45114.708368055559</v>
      </c>
      <c r="I5210" t="s">
        <v>15588</v>
      </c>
      <c r="J5210" s="1">
        <v>45114.708368055559</v>
      </c>
      <c r="K5210" t="s">
        <v>15588</v>
      </c>
    </row>
    <row r="5211" spans="1:11">
      <c r="A5211">
        <v>4942</v>
      </c>
      <c r="B5211" t="s">
        <v>15601</v>
      </c>
      <c r="C5211">
        <v>50515000</v>
      </c>
      <c r="D5211" t="s">
        <v>15534</v>
      </c>
      <c r="E5211" t="s">
        <v>15554</v>
      </c>
      <c r="F5211" t="s">
        <v>15550</v>
      </c>
      <c r="G5211" t="s">
        <v>17947</v>
      </c>
      <c r="H5211" s="1">
        <v>45114.713356481479</v>
      </c>
      <c r="I5211" t="s">
        <v>15578</v>
      </c>
      <c r="J5211" s="1">
        <v>45119.031423611108</v>
      </c>
      <c r="K5211" t="s">
        <v>15578</v>
      </c>
    </row>
    <row r="5212" spans="1:11">
      <c r="A5212">
        <v>11542</v>
      </c>
      <c r="B5212" t="s">
        <v>15640</v>
      </c>
      <c r="C5212">
        <v>50320000</v>
      </c>
      <c r="D5212" t="s">
        <v>15534</v>
      </c>
      <c r="E5212" t="s">
        <v>15554</v>
      </c>
      <c r="F5212" t="s">
        <v>15550</v>
      </c>
      <c r="G5212" t="s">
        <v>15605</v>
      </c>
      <c r="H5212" s="1">
        <v>45114.719050925924</v>
      </c>
      <c r="I5212" t="s">
        <v>15588</v>
      </c>
      <c r="J5212" s="1">
        <v>45114.719050925924</v>
      </c>
      <c r="K5212" t="s">
        <v>15588</v>
      </c>
    </row>
    <row r="5213" spans="1:11">
      <c r="A5213">
        <v>11575</v>
      </c>
      <c r="B5213" t="s">
        <v>20793</v>
      </c>
      <c r="C5213">
        <v>50320000</v>
      </c>
      <c r="D5213" t="s">
        <v>15534</v>
      </c>
      <c r="E5213" t="s">
        <v>15554</v>
      </c>
      <c r="F5213" t="s">
        <v>15550</v>
      </c>
      <c r="G5213" t="s">
        <v>15605</v>
      </c>
      <c r="H5213" s="1">
        <v>45114.719236111108</v>
      </c>
      <c r="I5213" t="s">
        <v>15588</v>
      </c>
      <c r="J5213" s="1">
        <v>45114.719236111108</v>
      </c>
      <c r="K5213" t="s">
        <v>15588</v>
      </c>
    </row>
    <row r="5214" spans="1:11">
      <c r="A5214">
        <v>11580</v>
      </c>
      <c r="B5214" t="s">
        <v>18029</v>
      </c>
      <c r="C5214">
        <v>50320000</v>
      </c>
      <c r="D5214" t="s">
        <v>15534</v>
      </c>
      <c r="E5214" t="s">
        <v>15554</v>
      </c>
      <c r="F5214" t="s">
        <v>15550</v>
      </c>
      <c r="G5214" t="s">
        <v>15605</v>
      </c>
      <c r="H5214" s="1">
        <v>45114.720277777778</v>
      </c>
      <c r="I5214" t="s">
        <v>15588</v>
      </c>
      <c r="J5214" s="1">
        <v>45114.720277777778</v>
      </c>
      <c r="K5214" t="s">
        <v>15588</v>
      </c>
    </row>
    <row r="5215" spans="1:11">
      <c r="A5215">
        <v>8696</v>
      </c>
      <c r="B5215" t="s">
        <v>15614</v>
      </c>
      <c r="C5215">
        <v>57700010</v>
      </c>
      <c r="D5215" t="s">
        <v>15534</v>
      </c>
      <c r="E5215" t="s">
        <v>15576</v>
      </c>
      <c r="F5215" t="s">
        <v>15550</v>
      </c>
      <c r="G5215" t="s">
        <v>21707</v>
      </c>
      <c r="H5215" s="1">
        <v>45114.723692129628</v>
      </c>
      <c r="I5215" t="s">
        <v>15578</v>
      </c>
      <c r="J5215" s="1">
        <v>45119.035300925927</v>
      </c>
      <c r="K5215" t="s">
        <v>15578</v>
      </c>
    </row>
    <row r="5216" spans="1:11">
      <c r="A5216">
        <v>83117</v>
      </c>
      <c r="B5216" t="s">
        <v>17949</v>
      </c>
      <c r="C5216">
        <v>50915000</v>
      </c>
      <c r="D5216" t="s">
        <v>15534</v>
      </c>
      <c r="E5216" t="s">
        <v>15549</v>
      </c>
      <c r="F5216" t="s">
        <v>15550</v>
      </c>
      <c r="G5216" t="s">
        <v>15591</v>
      </c>
      <c r="H5216" s="1">
        <v>45114.729699074072</v>
      </c>
      <c r="I5216" t="s">
        <v>15588</v>
      </c>
      <c r="J5216" s="1">
        <v>45114.729699074072</v>
      </c>
      <c r="K5216" t="s">
        <v>15588</v>
      </c>
    </row>
    <row r="5217" spans="1:11">
      <c r="A5217">
        <v>11548</v>
      </c>
      <c r="B5217" t="s">
        <v>20062</v>
      </c>
      <c r="C5217">
        <v>50915000</v>
      </c>
      <c r="D5217" t="s">
        <v>15534</v>
      </c>
      <c r="E5217" t="s">
        <v>15549</v>
      </c>
      <c r="F5217" t="s">
        <v>15550</v>
      </c>
      <c r="G5217" t="s">
        <v>15591</v>
      </c>
      <c r="H5217" s="1">
        <v>45114.730370370373</v>
      </c>
      <c r="I5217" t="s">
        <v>15588</v>
      </c>
      <c r="J5217" s="1">
        <v>45114.730370370373</v>
      </c>
      <c r="K5217" t="s">
        <v>15588</v>
      </c>
    </row>
    <row r="5218" spans="1:11">
      <c r="A5218">
        <v>11595</v>
      </c>
      <c r="B5218" t="s">
        <v>17545</v>
      </c>
      <c r="C5218">
        <v>50915000</v>
      </c>
      <c r="D5218" t="s">
        <v>15534</v>
      </c>
      <c r="E5218" t="s">
        <v>15549</v>
      </c>
      <c r="F5218" t="s">
        <v>15550</v>
      </c>
      <c r="G5218" t="s">
        <v>15591</v>
      </c>
      <c r="H5218" s="1">
        <v>45114.73065972222</v>
      </c>
      <c r="I5218" t="s">
        <v>15588</v>
      </c>
      <c r="J5218" s="1">
        <v>45114.73065972222</v>
      </c>
      <c r="K5218" t="s">
        <v>15588</v>
      </c>
    </row>
    <row r="5219" spans="1:11">
      <c r="A5219">
        <v>11551</v>
      </c>
      <c r="B5219" t="s">
        <v>21708</v>
      </c>
      <c r="C5219">
        <v>50915000</v>
      </c>
      <c r="D5219" t="s">
        <v>15534</v>
      </c>
      <c r="E5219" t="s">
        <v>15549</v>
      </c>
      <c r="F5219" t="s">
        <v>15550</v>
      </c>
      <c r="G5219" t="s">
        <v>15591</v>
      </c>
      <c r="H5219" s="1">
        <v>45114.730787037035</v>
      </c>
      <c r="I5219" t="s">
        <v>15588</v>
      </c>
      <c r="J5219" s="1">
        <v>45114.730787037035</v>
      </c>
      <c r="K5219" t="s">
        <v>15588</v>
      </c>
    </row>
    <row r="5220" spans="1:11">
      <c r="A5220">
        <v>11547</v>
      </c>
      <c r="B5220" t="s">
        <v>19544</v>
      </c>
      <c r="C5220">
        <v>50915000</v>
      </c>
      <c r="D5220" t="s">
        <v>15534</v>
      </c>
      <c r="E5220" t="s">
        <v>15549</v>
      </c>
      <c r="F5220" t="s">
        <v>15550</v>
      </c>
      <c r="G5220" t="s">
        <v>15591</v>
      </c>
      <c r="H5220" s="1">
        <v>45114.731354166666</v>
      </c>
      <c r="I5220" t="s">
        <v>15588</v>
      </c>
      <c r="J5220" s="1">
        <v>45114.731354166666</v>
      </c>
      <c r="K5220" t="s">
        <v>15588</v>
      </c>
    </row>
    <row r="5221" spans="1:11">
      <c r="A5221">
        <v>11583</v>
      </c>
      <c r="B5221" t="s">
        <v>17453</v>
      </c>
      <c r="C5221">
        <v>50915000</v>
      </c>
      <c r="D5221" t="s">
        <v>15534</v>
      </c>
      <c r="E5221" t="s">
        <v>15549</v>
      </c>
      <c r="F5221" t="s">
        <v>15550</v>
      </c>
      <c r="G5221" t="s">
        <v>15591</v>
      </c>
      <c r="H5221" s="1">
        <v>45114.732037037036</v>
      </c>
      <c r="I5221" t="s">
        <v>15588</v>
      </c>
      <c r="J5221" s="1">
        <v>45114.732037037036</v>
      </c>
      <c r="K5221" t="s">
        <v>15588</v>
      </c>
    </row>
    <row r="5222" spans="1:11">
      <c r="A5222">
        <v>11553</v>
      </c>
      <c r="B5222" t="s">
        <v>15621</v>
      </c>
      <c r="C5222">
        <v>50915000</v>
      </c>
      <c r="D5222" t="s">
        <v>15534</v>
      </c>
      <c r="E5222" t="s">
        <v>15549</v>
      </c>
      <c r="F5222" t="s">
        <v>15550</v>
      </c>
      <c r="G5222" t="s">
        <v>15591</v>
      </c>
      <c r="H5222" s="1">
        <v>45114.739768518521</v>
      </c>
      <c r="I5222" t="s">
        <v>15588</v>
      </c>
      <c r="J5222" s="1">
        <v>45114.739768518521</v>
      </c>
      <c r="K5222" t="s">
        <v>15588</v>
      </c>
    </row>
    <row r="5223" spans="1:11">
      <c r="A5223">
        <v>11549</v>
      </c>
      <c r="B5223" t="s">
        <v>15655</v>
      </c>
      <c r="C5223">
        <v>50915000</v>
      </c>
      <c r="D5223" t="s">
        <v>15534</v>
      </c>
      <c r="E5223" t="s">
        <v>15549</v>
      </c>
      <c r="F5223" t="s">
        <v>15550</v>
      </c>
      <c r="G5223" t="s">
        <v>15591</v>
      </c>
      <c r="H5223" s="1">
        <v>45114.740324074075</v>
      </c>
      <c r="I5223" t="s">
        <v>15588</v>
      </c>
      <c r="J5223" s="1">
        <v>45114.740324074075</v>
      </c>
      <c r="K5223" t="s">
        <v>15588</v>
      </c>
    </row>
    <row r="5224" spans="1:11">
      <c r="A5224">
        <v>20542</v>
      </c>
      <c r="B5224" t="s">
        <v>21709</v>
      </c>
      <c r="C5224">
        <v>55700000</v>
      </c>
      <c r="D5224" t="s">
        <v>15534</v>
      </c>
      <c r="E5224" t="s">
        <v>15554</v>
      </c>
      <c r="F5224" t="s">
        <v>15550</v>
      </c>
      <c r="G5224" t="s">
        <v>21710</v>
      </c>
      <c r="H5224" s="1">
        <v>45114.740682870368</v>
      </c>
      <c r="I5224" t="s">
        <v>15573</v>
      </c>
      <c r="J5224" s="1">
        <v>45114.740682870368</v>
      </c>
      <c r="K5224" t="s">
        <v>15573</v>
      </c>
    </row>
    <row r="5225" spans="1:11">
      <c r="A5225">
        <v>11587</v>
      </c>
      <c r="B5225" t="s">
        <v>21711</v>
      </c>
      <c r="C5225">
        <v>50915000</v>
      </c>
      <c r="D5225" t="s">
        <v>15534</v>
      </c>
      <c r="E5225" t="s">
        <v>15549</v>
      </c>
      <c r="F5225" t="s">
        <v>15550</v>
      </c>
      <c r="G5225" t="s">
        <v>15591</v>
      </c>
      <c r="H5225" s="1">
        <v>45114.740787037037</v>
      </c>
      <c r="I5225" t="s">
        <v>15588</v>
      </c>
      <c r="J5225" s="1">
        <v>45114.740787037037</v>
      </c>
      <c r="K5225" t="s">
        <v>15588</v>
      </c>
    </row>
    <row r="5226" spans="1:11">
      <c r="A5226">
        <v>20487</v>
      </c>
      <c r="B5226" t="s">
        <v>10419</v>
      </c>
      <c r="C5226">
        <v>50915000</v>
      </c>
      <c r="D5226" t="s">
        <v>15534</v>
      </c>
      <c r="E5226" t="s">
        <v>15549</v>
      </c>
      <c r="F5226" t="s">
        <v>15550</v>
      </c>
      <c r="G5226" t="s">
        <v>15591</v>
      </c>
      <c r="H5226" s="1">
        <v>45114.742083333331</v>
      </c>
      <c r="I5226" t="s">
        <v>15588</v>
      </c>
      <c r="J5226" s="1">
        <v>45114.742083333331</v>
      </c>
      <c r="K5226" t="s">
        <v>15588</v>
      </c>
    </row>
    <row r="5227" spans="1:11">
      <c r="A5227">
        <v>11586</v>
      </c>
      <c r="B5227" t="s">
        <v>17479</v>
      </c>
      <c r="C5227">
        <v>50915000</v>
      </c>
      <c r="D5227" t="s">
        <v>15534</v>
      </c>
      <c r="E5227" t="s">
        <v>15549</v>
      </c>
      <c r="F5227" t="s">
        <v>15550</v>
      </c>
      <c r="G5227" t="s">
        <v>15591</v>
      </c>
      <c r="H5227" s="1">
        <v>45114.742581018516</v>
      </c>
      <c r="I5227" t="s">
        <v>15588</v>
      </c>
      <c r="J5227" s="1">
        <v>45114.742581018516</v>
      </c>
      <c r="K5227" t="s">
        <v>15588</v>
      </c>
    </row>
    <row r="5228" spans="1:11">
      <c r="A5228">
        <v>11588</v>
      </c>
      <c r="B5228" t="s">
        <v>15630</v>
      </c>
      <c r="C5228">
        <v>50915000</v>
      </c>
      <c r="D5228" t="s">
        <v>15534</v>
      </c>
      <c r="E5228" t="s">
        <v>15549</v>
      </c>
      <c r="F5228" t="s">
        <v>15550</v>
      </c>
      <c r="G5228" t="s">
        <v>15591</v>
      </c>
      <c r="H5228" s="1">
        <v>45114.742858796293</v>
      </c>
      <c r="I5228" t="s">
        <v>15588</v>
      </c>
      <c r="J5228" s="1">
        <v>45114.742858796293</v>
      </c>
      <c r="K5228" t="s">
        <v>15588</v>
      </c>
    </row>
    <row r="5229" spans="1:11">
      <c r="A5229">
        <v>8719</v>
      </c>
      <c r="B5229" t="s">
        <v>15625</v>
      </c>
      <c r="C5229">
        <v>51210000</v>
      </c>
      <c r="D5229" t="s">
        <v>15534</v>
      </c>
      <c r="E5229" t="s">
        <v>15554</v>
      </c>
      <c r="F5229" t="s">
        <v>15550</v>
      </c>
      <c r="G5229" t="s">
        <v>21712</v>
      </c>
      <c r="H5229" s="1">
        <v>45114.743356481478</v>
      </c>
      <c r="I5229" t="s">
        <v>15610</v>
      </c>
      <c r="J5229" s="1">
        <v>45114.743356481478</v>
      </c>
      <c r="K5229" t="s">
        <v>15610</v>
      </c>
    </row>
    <row r="5230" spans="1:11">
      <c r="A5230">
        <v>10515</v>
      </c>
      <c r="B5230" t="s">
        <v>17821</v>
      </c>
      <c r="C5230">
        <v>51220000</v>
      </c>
      <c r="D5230" t="s">
        <v>15534</v>
      </c>
      <c r="E5230" t="s">
        <v>15554</v>
      </c>
      <c r="F5230" t="s">
        <v>15550</v>
      </c>
      <c r="G5230" t="s">
        <v>21713</v>
      </c>
      <c r="H5230" s="1">
        <v>45114.744467592594</v>
      </c>
      <c r="I5230" t="s">
        <v>15573</v>
      </c>
      <c r="J5230" s="1">
        <v>45121.704444444447</v>
      </c>
      <c r="K5230" t="s">
        <v>15573</v>
      </c>
    </row>
    <row r="5231" spans="1:11">
      <c r="A5231">
        <v>11552</v>
      </c>
      <c r="B5231" t="s">
        <v>15611</v>
      </c>
      <c r="C5231">
        <v>50321000</v>
      </c>
      <c r="D5231" t="s">
        <v>15534</v>
      </c>
      <c r="E5231" t="s">
        <v>15554</v>
      </c>
      <c r="F5231" t="s">
        <v>15550</v>
      </c>
      <c r="G5231" t="s">
        <v>15620</v>
      </c>
      <c r="H5231" s="1">
        <v>45114.753078703703</v>
      </c>
      <c r="I5231" t="s">
        <v>15588</v>
      </c>
      <c r="J5231" s="1">
        <v>45114.753078703703</v>
      </c>
      <c r="K5231" t="s">
        <v>15588</v>
      </c>
    </row>
    <row r="5232" spans="1:11">
      <c r="A5232">
        <v>8513</v>
      </c>
      <c r="B5232" t="s">
        <v>15634</v>
      </c>
      <c r="C5232">
        <v>50810000</v>
      </c>
      <c r="D5232" t="s">
        <v>15534</v>
      </c>
      <c r="E5232" t="s">
        <v>15554</v>
      </c>
      <c r="F5232" t="s">
        <v>15536</v>
      </c>
      <c r="G5232" t="s">
        <v>15613</v>
      </c>
      <c r="H5232" s="1">
        <v>45114.773379629631</v>
      </c>
      <c r="I5232" t="s">
        <v>15610</v>
      </c>
      <c r="J5232" s="1">
        <v>45114.773379629631</v>
      </c>
      <c r="K5232" t="s">
        <v>15610</v>
      </c>
    </row>
    <row r="5233" spans="1:11">
      <c r="A5233">
        <v>7695</v>
      </c>
      <c r="B5233" t="s">
        <v>20797</v>
      </c>
      <c r="C5233">
        <v>55300000</v>
      </c>
      <c r="D5233" t="s">
        <v>15534</v>
      </c>
      <c r="E5233" t="s">
        <v>15544</v>
      </c>
      <c r="F5233" t="s">
        <v>15550</v>
      </c>
      <c r="G5233" t="s">
        <v>21714</v>
      </c>
      <c r="H5233" s="1">
        <v>45114.782430555555</v>
      </c>
      <c r="I5233" t="s">
        <v>15584</v>
      </c>
      <c r="J5233" s="1">
        <v>45114.782430555555</v>
      </c>
      <c r="K5233" t="s">
        <v>15584</v>
      </c>
    </row>
    <row r="5234" spans="1:11">
      <c r="A5234">
        <v>20780</v>
      </c>
      <c r="B5234" t="s">
        <v>19559</v>
      </c>
      <c r="C5234">
        <v>50366000</v>
      </c>
      <c r="D5234" t="s">
        <v>15534</v>
      </c>
      <c r="E5234" t="s">
        <v>15544</v>
      </c>
      <c r="F5234" t="s">
        <v>15550</v>
      </c>
      <c r="G5234" t="s">
        <v>21715</v>
      </c>
      <c r="H5234" s="1">
        <v>45114.784062500003</v>
      </c>
      <c r="I5234" t="s">
        <v>15661</v>
      </c>
      <c r="J5234" s="1">
        <v>45114.784062500003</v>
      </c>
      <c r="K5234" t="s">
        <v>15661</v>
      </c>
    </row>
    <row r="5235" spans="1:11">
      <c r="A5235">
        <v>11248</v>
      </c>
      <c r="B5235" t="s">
        <v>19551</v>
      </c>
      <c r="C5235">
        <v>50366000</v>
      </c>
      <c r="D5235" t="s">
        <v>15534</v>
      </c>
      <c r="E5235" t="s">
        <v>15544</v>
      </c>
      <c r="F5235" t="s">
        <v>15550</v>
      </c>
      <c r="G5235" t="s">
        <v>21716</v>
      </c>
      <c r="H5235" s="1">
        <v>45114.784456018519</v>
      </c>
      <c r="I5235" t="s">
        <v>15584</v>
      </c>
      <c r="J5235" s="1">
        <v>45114.784456018519</v>
      </c>
      <c r="K5235" t="s">
        <v>15584</v>
      </c>
    </row>
    <row r="5236" spans="1:11">
      <c r="A5236">
        <v>8514</v>
      </c>
      <c r="B5236" t="s">
        <v>15650</v>
      </c>
      <c r="C5236">
        <v>50321000</v>
      </c>
      <c r="D5236" t="s">
        <v>15534</v>
      </c>
      <c r="E5236" t="s">
        <v>15549</v>
      </c>
      <c r="F5236" t="s">
        <v>15550</v>
      </c>
      <c r="G5236" t="s">
        <v>21717</v>
      </c>
      <c r="H5236" s="1">
        <v>45114.784826388888</v>
      </c>
      <c r="I5236" t="s">
        <v>15610</v>
      </c>
      <c r="J5236" s="1">
        <v>45114.784826388888</v>
      </c>
      <c r="K5236" t="s">
        <v>15610</v>
      </c>
    </row>
    <row r="5237" spans="1:11">
      <c r="A5237">
        <v>11254</v>
      </c>
      <c r="B5237" t="s">
        <v>21701</v>
      </c>
      <c r="C5237">
        <v>50105000</v>
      </c>
      <c r="D5237" t="s">
        <v>15534</v>
      </c>
      <c r="E5237" t="s">
        <v>15586</v>
      </c>
      <c r="F5237" t="s">
        <v>15536</v>
      </c>
      <c r="G5237" t="s">
        <v>21718</v>
      </c>
      <c r="H5237" s="1">
        <v>45114.796793981484</v>
      </c>
      <c r="I5237" t="s">
        <v>15584</v>
      </c>
      <c r="J5237" s="1">
        <v>45114.796793981484</v>
      </c>
      <c r="K5237" t="s">
        <v>15584</v>
      </c>
    </row>
    <row r="5238" spans="1:11">
      <c r="A5238">
        <v>11255</v>
      </c>
      <c r="B5238" t="s">
        <v>16098</v>
      </c>
      <c r="C5238">
        <v>50105000</v>
      </c>
      <c r="D5238" t="s">
        <v>15534</v>
      </c>
      <c r="E5238" t="s">
        <v>15586</v>
      </c>
      <c r="F5238" t="s">
        <v>15550</v>
      </c>
      <c r="G5238" t="s">
        <v>21718</v>
      </c>
      <c r="H5238" s="1">
        <v>45114.797060185185</v>
      </c>
      <c r="I5238" t="s">
        <v>15584</v>
      </c>
      <c r="J5238" s="1">
        <v>45114.797060185185</v>
      </c>
      <c r="K5238" t="s">
        <v>15584</v>
      </c>
    </row>
    <row r="5239" spans="1:11">
      <c r="A5239">
        <v>8514</v>
      </c>
      <c r="B5239" t="s">
        <v>15650</v>
      </c>
      <c r="C5239">
        <v>50385000</v>
      </c>
      <c r="D5239" t="s">
        <v>15534</v>
      </c>
      <c r="E5239" t="s">
        <v>15554</v>
      </c>
      <c r="F5239" t="s">
        <v>15550</v>
      </c>
      <c r="G5239" t="s">
        <v>21719</v>
      </c>
      <c r="H5239" s="1">
        <v>45114.799537037034</v>
      </c>
      <c r="I5239" t="s">
        <v>15610</v>
      </c>
      <c r="J5239" s="1">
        <v>45114.799537037034</v>
      </c>
      <c r="K5239" t="s">
        <v>15610</v>
      </c>
    </row>
    <row r="5240" spans="1:11">
      <c r="A5240">
        <v>11805</v>
      </c>
      <c r="B5240" t="s">
        <v>15678</v>
      </c>
      <c r="C5240">
        <v>50366000</v>
      </c>
      <c r="D5240" t="s">
        <v>15534</v>
      </c>
      <c r="E5240" t="s">
        <v>15544</v>
      </c>
      <c r="F5240" t="s">
        <v>15550</v>
      </c>
      <c r="G5240" t="s">
        <v>21720</v>
      </c>
      <c r="H5240" s="1">
        <v>45114.804155092592</v>
      </c>
      <c r="I5240" t="s">
        <v>15661</v>
      </c>
      <c r="J5240" s="1">
        <v>45114.804155092592</v>
      </c>
      <c r="K5240" t="s">
        <v>15661</v>
      </c>
    </row>
    <row r="5241" spans="1:11">
      <c r="A5241">
        <v>8724</v>
      </c>
      <c r="B5241" t="s">
        <v>20804</v>
      </c>
      <c r="C5241">
        <v>55700000</v>
      </c>
      <c r="D5241" t="s">
        <v>15534</v>
      </c>
      <c r="E5241" t="s">
        <v>15554</v>
      </c>
      <c r="F5241" t="s">
        <v>15550</v>
      </c>
      <c r="G5241" t="s">
        <v>21721</v>
      </c>
      <c r="H5241" s="1">
        <v>45114.810381944444</v>
      </c>
      <c r="I5241" t="s">
        <v>15610</v>
      </c>
      <c r="J5241" s="1">
        <v>45114.810381944444</v>
      </c>
      <c r="K5241" t="s">
        <v>15610</v>
      </c>
    </row>
    <row r="5242" spans="1:11">
      <c r="A5242">
        <v>11820</v>
      </c>
      <c r="B5242" t="s">
        <v>15671</v>
      </c>
      <c r="C5242">
        <v>50905006</v>
      </c>
      <c r="D5242" t="s">
        <v>15534</v>
      </c>
      <c r="E5242" t="s">
        <v>15540</v>
      </c>
      <c r="F5242" t="s">
        <v>15536</v>
      </c>
      <c r="G5242" t="s">
        <v>21722</v>
      </c>
      <c r="H5242" s="1">
        <v>45114.810925925929</v>
      </c>
      <c r="I5242" t="s">
        <v>15673</v>
      </c>
      <c r="J5242" s="1">
        <v>45114.810925925929</v>
      </c>
      <c r="K5242" t="s">
        <v>15673</v>
      </c>
    </row>
    <row r="5243" spans="1:11">
      <c r="A5243">
        <v>8724</v>
      </c>
      <c r="B5243" t="s">
        <v>20804</v>
      </c>
      <c r="C5243">
        <v>50305025</v>
      </c>
      <c r="D5243" t="s">
        <v>15534</v>
      </c>
      <c r="E5243" t="s">
        <v>15554</v>
      </c>
      <c r="F5243" t="s">
        <v>15550</v>
      </c>
      <c r="G5243" t="s">
        <v>21723</v>
      </c>
      <c r="H5243" s="1">
        <v>45114.811643518522</v>
      </c>
      <c r="I5243" t="s">
        <v>15610</v>
      </c>
      <c r="J5243" s="1">
        <v>45114.811643518522</v>
      </c>
      <c r="K5243" t="s">
        <v>15610</v>
      </c>
    </row>
    <row r="5244" spans="1:11">
      <c r="A5244">
        <v>8724</v>
      </c>
      <c r="B5244" t="s">
        <v>20804</v>
      </c>
      <c r="C5244">
        <v>50310000</v>
      </c>
      <c r="D5244" t="s">
        <v>15534</v>
      </c>
      <c r="E5244" t="s">
        <v>15544</v>
      </c>
      <c r="F5244" t="s">
        <v>15550</v>
      </c>
      <c r="G5244" t="s">
        <v>21724</v>
      </c>
      <c r="H5244" s="1">
        <v>45114.813171296293</v>
      </c>
      <c r="I5244" t="s">
        <v>15610</v>
      </c>
      <c r="J5244" s="1">
        <v>45114.813171296293</v>
      </c>
      <c r="K5244" t="s">
        <v>15610</v>
      </c>
    </row>
    <row r="5245" spans="1:11">
      <c r="A5245">
        <v>8724</v>
      </c>
      <c r="B5245" t="s">
        <v>20804</v>
      </c>
      <c r="C5245">
        <v>50810000</v>
      </c>
      <c r="D5245" t="s">
        <v>15534</v>
      </c>
      <c r="E5245" t="s">
        <v>15554</v>
      </c>
      <c r="F5245" t="s">
        <v>15536</v>
      </c>
      <c r="G5245" t="s">
        <v>15613</v>
      </c>
      <c r="H5245" s="1">
        <v>45114.81454861111</v>
      </c>
      <c r="I5245" t="s">
        <v>15610</v>
      </c>
      <c r="J5245" s="1">
        <v>45114.81454861111</v>
      </c>
      <c r="K5245" t="s">
        <v>15610</v>
      </c>
    </row>
    <row r="5246" spans="1:11">
      <c r="A5246">
        <v>11803</v>
      </c>
      <c r="B5246" t="s">
        <v>15734</v>
      </c>
      <c r="C5246">
        <v>50320000</v>
      </c>
      <c r="D5246" t="s">
        <v>15534</v>
      </c>
      <c r="E5246" t="s">
        <v>15554</v>
      </c>
      <c r="F5246" t="s">
        <v>15550</v>
      </c>
      <c r="G5246" t="s">
        <v>19560</v>
      </c>
      <c r="H5246" s="1">
        <v>45114.819467592592</v>
      </c>
      <c r="I5246" t="s">
        <v>15661</v>
      </c>
      <c r="J5246" s="1">
        <v>45114.819467592592</v>
      </c>
      <c r="K5246" t="s">
        <v>15661</v>
      </c>
    </row>
    <row r="5247" spans="1:11">
      <c r="A5247">
        <v>9013</v>
      </c>
      <c r="B5247" t="s">
        <v>19584</v>
      </c>
      <c r="C5247">
        <v>50320000</v>
      </c>
      <c r="D5247" t="s">
        <v>15534</v>
      </c>
      <c r="E5247" t="s">
        <v>15554</v>
      </c>
      <c r="F5247" t="s">
        <v>15550</v>
      </c>
      <c r="G5247" t="s">
        <v>19560</v>
      </c>
      <c r="H5247" s="1">
        <v>45114.820462962962</v>
      </c>
      <c r="I5247" t="s">
        <v>15661</v>
      </c>
      <c r="J5247" s="1">
        <v>45114.820462962962</v>
      </c>
      <c r="K5247" t="s">
        <v>15661</v>
      </c>
    </row>
    <row r="5248" spans="1:11">
      <c r="A5248">
        <v>126106</v>
      </c>
      <c r="B5248" t="s">
        <v>15666</v>
      </c>
      <c r="C5248">
        <v>51220000</v>
      </c>
      <c r="D5248" t="s">
        <v>15534</v>
      </c>
      <c r="E5248" t="s">
        <v>15586</v>
      </c>
      <c r="F5248" t="s">
        <v>15536</v>
      </c>
      <c r="G5248" t="s">
        <v>21725</v>
      </c>
      <c r="H5248" s="1">
        <v>45114.822152777779</v>
      </c>
      <c r="I5248" t="s">
        <v>15668</v>
      </c>
      <c r="J5248" s="1">
        <v>45114.822152777779</v>
      </c>
      <c r="K5248" t="s">
        <v>15668</v>
      </c>
    </row>
    <row r="5249" spans="1:11">
      <c r="A5249">
        <v>9013</v>
      </c>
      <c r="B5249" t="s">
        <v>19584</v>
      </c>
      <c r="C5249">
        <v>50321000</v>
      </c>
      <c r="D5249" t="s">
        <v>15534</v>
      </c>
      <c r="E5249" t="s">
        <v>15554</v>
      </c>
      <c r="F5249" t="s">
        <v>15550</v>
      </c>
      <c r="G5249" t="s">
        <v>15679</v>
      </c>
      <c r="H5249" s="1">
        <v>45114.822337962964</v>
      </c>
      <c r="I5249" t="s">
        <v>15661</v>
      </c>
      <c r="J5249" s="1">
        <v>45114.822337962964</v>
      </c>
      <c r="K5249" t="s">
        <v>15661</v>
      </c>
    </row>
    <row r="5250" spans="1:11">
      <c r="A5250">
        <v>11799</v>
      </c>
      <c r="B5250" t="s">
        <v>21726</v>
      </c>
      <c r="C5250">
        <v>50905006</v>
      </c>
      <c r="D5250" t="s">
        <v>15534</v>
      </c>
      <c r="E5250" t="s">
        <v>15540</v>
      </c>
      <c r="F5250" t="s">
        <v>15536</v>
      </c>
      <c r="G5250" t="s">
        <v>21727</v>
      </c>
      <c r="H5250" s="1">
        <v>45114.825856481482</v>
      </c>
      <c r="I5250" t="s">
        <v>15661</v>
      </c>
      <c r="J5250" s="1">
        <v>45114.825856481482</v>
      </c>
      <c r="K5250" t="s">
        <v>15661</v>
      </c>
    </row>
    <row r="5251" spans="1:11">
      <c r="A5251">
        <v>126103</v>
      </c>
      <c r="B5251" t="s">
        <v>15682</v>
      </c>
      <c r="C5251">
        <v>50350000</v>
      </c>
      <c r="D5251" t="s">
        <v>15534</v>
      </c>
      <c r="E5251" t="s">
        <v>15554</v>
      </c>
      <c r="F5251" t="s">
        <v>15550</v>
      </c>
      <c r="G5251" t="s">
        <v>21728</v>
      </c>
      <c r="H5251" s="1">
        <v>45114.83</v>
      </c>
      <c r="I5251" t="s">
        <v>15668</v>
      </c>
      <c r="J5251" s="1">
        <v>45114.83</v>
      </c>
      <c r="K5251" t="s">
        <v>15668</v>
      </c>
    </row>
    <row r="5252" spans="1:11">
      <c r="A5252">
        <v>9211</v>
      </c>
      <c r="B5252" t="s">
        <v>21729</v>
      </c>
      <c r="C5252">
        <v>50355000</v>
      </c>
      <c r="D5252" t="s">
        <v>15534</v>
      </c>
      <c r="E5252" t="s">
        <v>15544</v>
      </c>
      <c r="F5252" t="s">
        <v>15550</v>
      </c>
      <c r="G5252" t="s">
        <v>21730</v>
      </c>
      <c r="H5252" s="1">
        <v>45114.830578703702</v>
      </c>
      <c r="I5252" t="s">
        <v>15661</v>
      </c>
      <c r="J5252" s="1">
        <v>45114.830578703702</v>
      </c>
      <c r="K5252" t="s">
        <v>15661</v>
      </c>
    </row>
    <row r="5253" spans="1:11">
      <c r="A5253">
        <v>8720</v>
      </c>
      <c r="B5253" t="s">
        <v>20808</v>
      </c>
      <c r="C5253">
        <v>55300000</v>
      </c>
      <c r="D5253" t="s">
        <v>15534</v>
      </c>
      <c r="E5253" t="s">
        <v>15554</v>
      </c>
      <c r="F5253" t="s">
        <v>15550</v>
      </c>
      <c r="G5253" t="s">
        <v>21731</v>
      </c>
      <c r="H5253" s="1">
        <v>45114.83121527778</v>
      </c>
      <c r="I5253" t="s">
        <v>15610</v>
      </c>
      <c r="J5253" s="1">
        <v>45114.83121527778</v>
      </c>
      <c r="K5253" t="s">
        <v>15610</v>
      </c>
    </row>
    <row r="5254" spans="1:11">
      <c r="A5254">
        <v>9210</v>
      </c>
      <c r="B5254" t="s">
        <v>21732</v>
      </c>
      <c r="C5254">
        <v>50515000</v>
      </c>
      <c r="D5254" t="s">
        <v>15534</v>
      </c>
      <c r="E5254" t="s">
        <v>15554</v>
      </c>
      <c r="F5254" t="s">
        <v>15550</v>
      </c>
      <c r="G5254" t="s">
        <v>21733</v>
      </c>
      <c r="H5254" s="1">
        <v>45114.833136574074</v>
      </c>
      <c r="I5254" t="s">
        <v>15661</v>
      </c>
      <c r="J5254" s="1">
        <v>45114.833136574074</v>
      </c>
      <c r="K5254" t="s">
        <v>15661</v>
      </c>
    </row>
    <row r="5255" spans="1:11">
      <c r="A5255">
        <v>9015</v>
      </c>
      <c r="B5255" t="s">
        <v>15693</v>
      </c>
      <c r="C5255">
        <v>50810028</v>
      </c>
      <c r="D5255" t="s">
        <v>15534</v>
      </c>
      <c r="E5255" t="s">
        <v>15554</v>
      </c>
      <c r="F5255" t="s">
        <v>15536</v>
      </c>
      <c r="G5255" t="s">
        <v>15692</v>
      </c>
      <c r="H5255" s="1">
        <v>45114.836041666669</v>
      </c>
      <c r="I5255" t="s">
        <v>15661</v>
      </c>
      <c r="J5255" s="1">
        <v>45114.836041666669</v>
      </c>
      <c r="K5255" t="s">
        <v>15661</v>
      </c>
    </row>
    <row r="5256" spans="1:11">
      <c r="A5256">
        <v>9014</v>
      </c>
      <c r="B5256" t="s">
        <v>19571</v>
      </c>
      <c r="C5256">
        <v>51220000</v>
      </c>
      <c r="D5256" t="s">
        <v>15534</v>
      </c>
      <c r="E5256" t="s">
        <v>15554</v>
      </c>
      <c r="F5256" t="s">
        <v>15550</v>
      </c>
      <c r="G5256" t="s">
        <v>21734</v>
      </c>
      <c r="H5256" s="1">
        <v>45114.841064814813</v>
      </c>
      <c r="I5256" t="s">
        <v>15661</v>
      </c>
      <c r="J5256" s="1">
        <v>45114.841064814813</v>
      </c>
      <c r="K5256" t="s">
        <v>15661</v>
      </c>
    </row>
    <row r="5257" spans="1:11">
      <c r="A5257">
        <v>9468</v>
      </c>
      <c r="B5257" t="s">
        <v>15781</v>
      </c>
      <c r="C5257">
        <v>50915000</v>
      </c>
      <c r="D5257" t="s">
        <v>15534</v>
      </c>
      <c r="E5257" t="s">
        <v>15549</v>
      </c>
      <c r="F5257" t="s">
        <v>15550</v>
      </c>
      <c r="G5257" t="s">
        <v>15709</v>
      </c>
      <c r="H5257" s="1">
        <v>45114.842974537038</v>
      </c>
      <c r="I5257" t="s">
        <v>15710</v>
      </c>
      <c r="J5257" s="1">
        <v>45114.842974537038</v>
      </c>
      <c r="K5257" t="s">
        <v>15710</v>
      </c>
    </row>
    <row r="5258" spans="1:11">
      <c r="A5258">
        <v>126103</v>
      </c>
      <c r="B5258" t="s">
        <v>15682</v>
      </c>
      <c r="C5258">
        <v>50905006</v>
      </c>
      <c r="D5258" t="s">
        <v>15534</v>
      </c>
      <c r="E5258" t="s">
        <v>15554</v>
      </c>
      <c r="F5258" t="s">
        <v>15550</v>
      </c>
      <c r="G5258" t="s">
        <v>21735</v>
      </c>
      <c r="H5258" s="1">
        <v>45114.847754629627</v>
      </c>
      <c r="I5258" t="s">
        <v>15668</v>
      </c>
      <c r="J5258" s="1">
        <v>45114.847754629627</v>
      </c>
      <c r="K5258" t="s">
        <v>15668</v>
      </c>
    </row>
    <row r="5259" spans="1:11">
      <c r="A5259">
        <v>9461</v>
      </c>
      <c r="B5259" t="s">
        <v>15753</v>
      </c>
      <c r="C5259">
        <v>50915000</v>
      </c>
      <c r="D5259" t="s">
        <v>15534</v>
      </c>
      <c r="E5259" t="s">
        <v>15549</v>
      </c>
      <c r="F5259" t="s">
        <v>15550</v>
      </c>
      <c r="G5259" t="s">
        <v>15706</v>
      </c>
      <c r="H5259" s="1">
        <v>45114.84883101852</v>
      </c>
      <c r="I5259" t="s">
        <v>15707</v>
      </c>
      <c r="J5259" s="1">
        <v>45114.84883101852</v>
      </c>
      <c r="K5259" t="s">
        <v>15707</v>
      </c>
    </row>
    <row r="5260" spans="1:11">
      <c r="A5260">
        <v>101308</v>
      </c>
      <c r="B5260" t="s">
        <v>21736</v>
      </c>
      <c r="C5260">
        <v>50915000</v>
      </c>
      <c r="D5260" t="s">
        <v>15534</v>
      </c>
      <c r="E5260" t="s">
        <v>15549</v>
      </c>
      <c r="F5260" t="s">
        <v>15550</v>
      </c>
      <c r="G5260" t="s">
        <v>15706</v>
      </c>
      <c r="H5260" s="1">
        <v>45114.851180555554</v>
      </c>
      <c r="I5260" t="s">
        <v>15707</v>
      </c>
      <c r="J5260" s="1">
        <v>45114.851180555554</v>
      </c>
      <c r="K5260" t="s">
        <v>15707</v>
      </c>
    </row>
    <row r="5261" spans="1:11">
      <c r="A5261">
        <v>11656</v>
      </c>
      <c r="B5261" t="s">
        <v>21737</v>
      </c>
      <c r="C5261">
        <v>50915000</v>
      </c>
      <c r="D5261" t="s">
        <v>15534</v>
      </c>
      <c r="E5261" t="s">
        <v>15549</v>
      </c>
      <c r="F5261" t="s">
        <v>15550</v>
      </c>
      <c r="G5261" t="s">
        <v>15706</v>
      </c>
      <c r="H5261" s="1">
        <v>45114.853356481479</v>
      </c>
      <c r="I5261" t="s">
        <v>15707</v>
      </c>
      <c r="J5261" s="1">
        <v>45114.853356481479</v>
      </c>
      <c r="K5261" t="s">
        <v>15707</v>
      </c>
    </row>
    <row r="5262" spans="1:11">
      <c r="A5262">
        <v>11648</v>
      </c>
      <c r="B5262" t="s">
        <v>15701</v>
      </c>
      <c r="C5262">
        <v>57300010</v>
      </c>
      <c r="D5262" t="s">
        <v>15534</v>
      </c>
      <c r="E5262" t="s">
        <v>15554</v>
      </c>
      <c r="F5262" t="s">
        <v>15550</v>
      </c>
      <c r="G5262" t="s">
        <v>21738</v>
      </c>
      <c r="H5262" s="1">
        <v>45114.860439814816</v>
      </c>
      <c r="I5262" t="s">
        <v>15703</v>
      </c>
      <c r="J5262" s="1">
        <v>45114.860439814816</v>
      </c>
      <c r="K5262" t="s">
        <v>15703</v>
      </c>
    </row>
    <row r="5263" spans="1:11">
      <c r="A5263">
        <v>101309</v>
      </c>
      <c r="B5263" t="s">
        <v>15780</v>
      </c>
      <c r="C5263">
        <v>50230000</v>
      </c>
      <c r="D5263" t="s">
        <v>15534</v>
      </c>
      <c r="E5263" t="s">
        <v>15554</v>
      </c>
      <c r="F5263" t="s">
        <v>15536</v>
      </c>
      <c r="G5263" t="s">
        <v>15741</v>
      </c>
      <c r="H5263" s="1">
        <v>45114.871747685182</v>
      </c>
      <c r="I5263" t="s">
        <v>15703</v>
      </c>
      <c r="J5263" s="1">
        <v>45114.871747685182</v>
      </c>
      <c r="K5263" t="s">
        <v>15703</v>
      </c>
    </row>
    <row r="5264" spans="1:11">
      <c r="A5264">
        <v>101301</v>
      </c>
      <c r="B5264" t="s">
        <v>19600</v>
      </c>
      <c r="C5264">
        <v>50230000</v>
      </c>
      <c r="D5264" t="s">
        <v>15534</v>
      </c>
      <c r="E5264" t="s">
        <v>15554</v>
      </c>
      <c r="F5264" t="s">
        <v>15536</v>
      </c>
      <c r="G5264" t="s">
        <v>15741</v>
      </c>
      <c r="H5264" s="1">
        <v>45114.871990740743</v>
      </c>
      <c r="I5264" t="s">
        <v>15710</v>
      </c>
      <c r="J5264" s="1">
        <v>45114.871990740743</v>
      </c>
      <c r="K5264" t="s">
        <v>15710</v>
      </c>
    </row>
    <row r="5265" spans="1:11">
      <c r="A5265">
        <v>20779</v>
      </c>
      <c r="B5265" t="s">
        <v>15745</v>
      </c>
      <c r="C5265">
        <v>51220000</v>
      </c>
      <c r="D5265" t="s">
        <v>15534</v>
      </c>
      <c r="E5265" t="s">
        <v>15576</v>
      </c>
      <c r="F5265" t="s">
        <v>15550</v>
      </c>
      <c r="G5265" t="s">
        <v>21739</v>
      </c>
      <c r="H5265" s="1">
        <v>45114.87672453704</v>
      </c>
      <c r="I5265" t="s">
        <v>15661</v>
      </c>
      <c r="J5265" s="1">
        <v>45114.87672453704</v>
      </c>
      <c r="K5265" t="s">
        <v>15661</v>
      </c>
    </row>
    <row r="5266" spans="1:11">
      <c r="A5266">
        <v>20781</v>
      </c>
      <c r="B5266" t="s">
        <v>21740</v>
      </c>
      <c r="C5266">
        <v>50905006</v>
      </c>
      <c r="D5266" t="s">
        <v>15534</v>
      </c>
      <c r="E5266" t="s">
        <v>15540</v>
      </c>
      <c r="F5266" t="s">
        <v>15536</v>
      </c>
      <c r="G5266" t="s">
        <v>15694</v>
      </c>
      <c r="H5266" s="1">
        <v>45114.882418981484</v>
      </c>
      <c r="I5266" t="s">
        <v>15661</v>
      </c>
      <c r="J5266" s="1">
        <v>45114.882418981484</v>
      </c>
      <c r="K5266" t="s">
        <v>15661</v>
      </c>
    </row>
    <row r="5267" spans="1:11">
      <c r="A5267">
        <v>20782</v>
      </c>
      <c r="B5267" t="s">
        <v>15751</v>
      </c>
      <c r="C5267">
        <v>50320000</v>
      </c>
      <c r="D5267" t="s">
        <v>15534</v>
      </c>
      <c r="E5267" t="s">
        <v>15554</v>
      </c>
      <c r="F5267" t="s">
        <v>15550</v>
      </c>
      <c r="G5267" t="s">
        <v>19560</v>
      </c>
      <c r="H5267" s="1">
        <v>45114.883020833331</v>
      </c>
      <c r="I5267" t="s">
        <v>15661</v>
      </c>
      <c r="J5267" s="1">
        <v>45114.883020833331</v>
      </c>
      <c r="K5267" t="s">
        <v>15661</v>
      </c>
    </row>
    <row r="5268" spans="1:11">
      <c r="A5268">
        <v>9173</v>
      </c>
      <c r="B5268" t="s">
        <v>15750</v>
      </c>
      <c r="C5268">
        <v>50905000</v>
      </c>
      <c r="D5268" t="s">
        <v>15534</v>
      </c>
      <c r="E5268" t="s">
        <v>15554</v>
      </c>
      <c r="F5268" t="s">
        <v>15550</v>
      </c>
      <c r="G5268" t="s">
        <v>21741</v>
      </c>
      <c r="H5268" s="1">
        <v>45114.884282407409</v>
      </c>
      <c r="I5268" t="s">
        <v>15610</v>
      </c>
      <c r="J5268" s="1">
        <v>45114.884282407409</v>
      </c>
      <c r="K5268" t="s">
        <v>15610</v>
      </c>
    </row>
    <row r="5269" spans="1:11">
      <c r="A5269">
        <v>20782</v>
      </c>
      <c r="B5269" t="s">
        <v>15751</v>
      </c>
      <c r="C5269">
        <v>50830000</v>
      </c>
      <c r="D5269" t="s">
        <v>15534</v>
      </c>
      <c r="E5269" t="s">
        <v>15576</v>
      </c>
      <c r="F5269" t="s">
        <v>15536</v>
      </c>
      <c r="G5269" t="s">
        <v>21742</v>
      </c>
      <c r="H5269" s="1">
        <v>45114.885358796295</v>
      </c>
      <c r="I5269" t="s">
        <v>15661</v>
      </c>
      <c r="J5269" s="1">
        <v>45114.885358796295</v>
      </c>
      <c r="K5269" t="s">
        <v>15661</v>
      </c>
    </row>
    <row r="5270" spans="1:11">
      <c r="A5270">
        <v>9173</v>
      </c>
      <c r="B5270" t="s">
        <v>15750</v>
      </c>
      <c r="C5270">
        <v>51220000</v>
      </c>
      <c r="D5270" t="s">
        <v>15534</v>
      </c>
      <c r="E5270" t="s">
        <v>15554</v>
      </c>
      <c r="F5270" t="s">
        <v>15550</v>
      </c>
      <c r="G5270" t="s">
        <v>20823</v>
      </c>
      <c r="H5270" s="1">
        <v>45114.886053240742</v>
      </c>
      <c r="I5270" t="s">
        <v>15610</v>
      </c>
      <c r="J5270" s="1">
        <v>45114.886053240742</v>
      </c>
      <c r="K5270" t="s">
        <v>15610</v>
      </c>
    </row>
    <row r="5271" spans="1:11">
      <c r="A5271">
        <v>126127</v>
      </c>
      <c r="B5271" t="s">
        <v>15567</v>
      </c>
      <c r="C5271">
        <v>50905000</v>
      </c>
      <c r="D5271" t="s">
        <v>15534</v>
      </c>
      <c r="E5271" t="s">
        <v>15554</v>
      </c>
      <c r="F5271" t="s">
        <v>15550</v>
      </c>
      <c r="G5271" t="s">
        <v>15556</v>
      </c>
      <c r="H5271" s="1">
        <v>45114.886550925927</v>
      </c>
      <c r="I5271" t="s">
        <v>15552</v>
      </c>
      <c r="J5271" s="1">
        <v>45114.886550925927</v>
      </c>
      <c r="K5271" t="s">
        <v>15552</v>
      </c>
    </row>
    <row r="5272" spans="1:11">
      <c r="A5272">
        <v>11653</v>
      </c>
      <c r="B5272" t="s">
        <v>15711</v>
      </c>
      <c r="C5272">
        <v>51220000</v>
      </c>
      <c r="D5272" t="s">
        <v>15534</v>
      </c>
      <c r="E5272" t="s">
        <v>15554</v>
      </c>
      <c r="F5272" t="s">
        <v>15550</v>
      </c>
      <c r="G5272" t="s">
        <v>21743</v>
      </c>
      <c r="H5272" s="1">
        <v>45114.887037037035</v>
      </c>
      <c r="I5272" t="s">
        <v>15703</v>
      </c>
      <c r="J5272" s="1">
        <v>45114.890185185184</v>
      </c>
      <c r="K5272" t="s">
        <v>15703</v>
      </c>
    </row>
    <row r="5273" spans="1:11">
      <c r="A5273">
        <v>9173</v>
      </c>
      <c r="B5273" t="s">
        <v>15750</v>
      </c>
      <c r="C5273">
        <v>50810000</v>
      </c>
      <c r="D5273" t="s">
        <v>15534</v>
      </c>
      <c r="E5273" t="s">
        <v>15554</v>
      </c>
      <c r="F5273" t="s">
        <v>15536</v>
      </c>
      <c r="G5273" t="s">
        <v>15613</v>
      </c>
      <c r="H5273" s="1">
        <v>45114.88958333333</v>
      </c>
      <c r="I5273" t="s">
        <v>15610</v>
      </c>
      <c r="J5273" s="1">
        <v>45114.88958333333</v>
      </c>
      <c r="K5273" t="s">
        <v>15610</v>
      </c>
    </row>
    <row r="5274" spans="1:11">
      <c r="A5274">
        <v>11657</v>
      </c>
      <c r="B5274" t="s">
        <v>20634</v>
      </c>
      <c r="C5274">
        <v>51220000</v>
      </c>
      <c r="D5274" t="s">
        <v>15534</v>
      </c>
      <c r="E5274" t="s">
        <v>15554</v>
      </c>
      <c r="F5274" t="s">
        <v>15550</v>
      </c>
      <c r="G5274" t="s">
        <v>20745</v>
      </c>
      <c r="H5274" s="1">
        <v>45114.894872685189</v>
      </c>
      <c r="I5274" t="s">
        <v>15707</v>
      </c>
      <c r="J5274" s="1">
        <v>45114.894872685189</v>
      </c>
      <c r="K5274" t="s">
        <v>15707</v>
      </c>
    </row>
    <row r="5275" spans="1:11">
      <c r="A5275">
        <v>101301</v>
      </c>
      <c r="B5275" t="s">
        <v>19600</v>
      </c>
      <c r="C5275">
        <v>51220000</v>
      </c>
      <c r="D5275" t="s">
        <v>15534</v>
      </c>
      <c r="E5275" t="s">
        <v>15554</v>
      </c>
      <c r="F5275" t="s">
        <v>15550</v>
      </c>
      <c r="G5275" t="s">
        <v>20745</v>
      </c>
      <c r="H5275" s="1">
        <v>45114.898935185185</v>
      </c>
      <c r="I5275" t="s">
        <v>15710</v>
      </c>
      <c r="J5275" s="1">
        <v>45114.898935185185</v>
      </c>
      <c r="K5275" t="s">
        <v>15710</v>
      </c>
    </row>
    <row r="5276" spans="1:11">
      <c r="A5276">
        <v>9469</v>
      </c>
      <c r="B5276" t="s">
        <v>15756</v>
      </c>
      <c r="C5276">
        <v>51210000</v>
      </c>
      <c r="D5276" t="s">
        <v>15534</v>
      </c>
      <c r="E5276" t="s">
        <v>15554</v>
      </c>
      <c r="F5276" t="s">
        <v>15550</v>
      </c>
      <c r="G5276" t="s">
        <v>15785</v>
      </c>
      <c r="H5276" s="1">
        <v>45114.916122685187</v>
      </c>
      <c r="I5276" t="s">
        <v>15710</v>
      </c>
      <c r="J5276" s="1">
        <v>45114.916122685187</v>
      </c>
      <c r="K5276" t="s">
        <v>15710</v>
      </c>
    </row>
    <row r="5277" spans="1:11">
      <c r="A5277">
        <v>8725</v>
      </c>
      <c r="B5277" t="s">
        <v>15783</v>
      </c>
      <c r="C5277">
        <v>50305028</v>
      </c>
      <c r="D5277" t="s">
        <v>15534</v>
      </c>
      <c r="E5277" t="s">
        <v>15554</v>
      </c>
      <c r="F5277" t="s">
        <v>15550</v>
      </c>
      <c r="G5277" t="s">
        <v>15802</v>
      </c>
      <c r="H5277" s="1">
        <v>45114.921388888892</v>
      </c>
      <c r="I5277" t="s">
        <v>15610</v>
      </c>
      <c r="J5277" s="1">
        <v>45114.921388888892</v>
      </c>
      <c r="K5277" t="s">
        <v>15610</v>
      </c>
    </row>
    <row r="5278" spans="1:11">
      <c r="A5278">
        <v>126128</v>
      </c>
      <c r="B5278" t="s">
        <v>15808</v>
      </c>
      <c r="C5278">
        <v>50320000</v>
      </c>
      <c r="D5278" t="s">
        <v>15534</v>
      </c>
      <c r="E5278" t="s">
        <v>15554</v>
      </c>
      <c r="F5278" t="s">
        <v>15550</v>
      </c>
      <c r="G5278" t="s">
        <v>21744</v>
      </c>
      <c r="H5278" s="1">
        <v>45114.929120370369</v>
      </c>
      <c r="I5278" t="s">
        <v>15552</v>
      </c>
      <c r="J5278" s="1">
        <v>45114.929120370369</v>
      </c>
      <c r="K5278" t="s">
        <v>15552</v>
      </c>
    </row>
    <row r="5279" spans="1:11">
      <c r="A5279">
        <v>126128</v>
      </c>
      <c r="B5279" t="s">
        <v>15808</v>
      </c>
      <c r="C5279">
        <v>50321000</v>
      </c>
      <c r="D5279" t="s">
        <v>15534</v>
      </c>
      <c r="E5279" t="s">
        <v>15554</v>
      </c>
      <c r="F5279" t="s">
        <v>15550</v>
      </c>
      <c r="G5279" t="s">
        <v>21745</v>
      </c>
      <c r="H5279" s="1">
        <v>45114.930243055554</v>
      </c>
      <c r="I5279" t="s">
        <v>15552</v>
      </c>
      <c r="J5279" s="1">
        <v>45114.930243055554</v>
      </c>
      <c r="K5279" t="s">
        <v>15552</v>
      </c>
    </row>
    <row r="5280" spans="1:11">
      <c r="A5280">
        <v>82732</v>
      </c>
      <c r="B5280" t="s">
        <v>15791</v>
      </c>
      <c r="C5280">
        <v>50515000</v>
      </c>
      <c r="D5280" t="s">
        <v>15534</v>
      </c>
      <c r="E5280" t="s">
        <v>15586</v>
      </c>
      <c r="F5280" t="s">
        <v>15550</v>
      </c>
      <c r="G5280" t="s">
        <v>21746</v>
      </c>
      <c r="H5280" s="1">
        <v>45114.935613425929</v>
      </c>
      <c r="I5280" t="s">
        <v>15610</v>
      </c>
      <c r="J5280" s="1">
        <v>45114.935613425929</v>
      </c>
      <c r="K5280" t="s">
        <v>15610</v>
      </c>
    </row>
    <row r="5281" spans="1:11">
      <c r="A5281">
        <v>101301</v>
      </c>
      <c r="B5281" t="s">
        <v>19600</v>
      </c>
      <c r="C5281">
        <v>50355000</v>
      </c>
      <c r="D5281" t="s">
        <v>15534</v>
      </c>
      <c r="E5281" t="s">
        <v>15535</v>
      </c>
      <c r="F5281" t="s">
        <v>15550</v>
      </c>
      <c r="G5281" t="s">
        <v>5455</v>
      </c>
      <c r="H5281" s="1">
        <v>45114.939502314817</v>
      </c>
      <c r="I5281" t="s">
        <v>15710</v>
      </c>
      <c r="J5281" s="1">
        <v>45114.939502314817</v>
      </c>
      <c r="K5281" t="s">
        <v>15710</v>
      </c>
    </row>
    <row r="5282" spans="1:11">
      <c r="A5282">
        <v>11001</v>
      </c>
      <c r="B5282" t="s">
        <v>15798</v>
      </c>
      <c r="C5282">
        <v>50365000</v>
      </c>
      <c r="D5282" t="s">
        <v>15534</v>
      </c>
      <c r="E5282" t="s">
        <v>15554</v>
      </c>
      <c r="F5282" t="s">
        <v>15536</v>
      </c>
      <c r="G5282" t="s">
        <v>21747</v>
      </c>
      <c r="H5282" s="1">
        <v>45114.94971064815</v>
      </c>
      <c r="I5282" t="s">
        <v>15610</v>
      </c>
      <c r="J5282" s="1">
        <v>45114.94971064815</v>
      </c>
      <c r="K5282" t="s">
        <v>15610</v>
      </c>
    </row>
    <row r="5283" spans="1:11">
      <c r="A5283">
        <v>11647</v>
      </c>
      <c r="B5283" t="s">
        <v>15704</v>
      </c>
      <c r="C5283">
        <v>58425000</v>
      </c>
      <c r="D5283" t="s">
        <v>15534</v>
      </c>
      <c r="E5283" t="s">
        <v>15576</v>
      </c>
      <c r="F5283" t="s">
        <v>15550</v>
      </c>
      <c r="G5283" t="s">
        <v>21748</v>
      </c>
      <c r="H5283" s="1">
        <v>45114.971712962964</v>
      </c>
      <c r="I5283" t="s">
        <v>15703</v>
      </c>
      <c r="J5283" s="1">
        <v>45114.971712962964</v>
      </c>
      <c r="K5283" t="s">
        <v>15703</v>
      </c>
    </row>
    <row r="5284" spans="1:11">
      <c r="A5284">
        <v>11653</v>
      </c>
      <c r="B5284" t="s">
        <v>15711</v>
      </c>
      <c r="C5284">
        <v>50320000</v>
      </c>
      <c r="D5284" t="s">
        <v>15534</v>
      </c>
      <c r="E5284" t="s">
        <v>15554</v>
      </c>
      <c r="F5284" t="s">
        <v>15550</v>
      </c>
      <c r="G5284" t="s">
        <v>21749</v>
      </c>
      <c r="H5284" s="1">
        <v>45114.982002314813</v>
      </c>
      <c r="I5284" t="s">
        <v>15703</v>
      </c>
      <c r="J5284" s="1">
        <v>45114.991805555554</v>
      </c>
      <c r="K5284" t="s">
        <v>15703</v>
      </c>
    </row>
    <row r="5285" spans="1:11">
      <c r="A5285">
        <v>11653</v>
      </c>
      <c r="B5285" t="s">
        <v>15711</v>
      </c>
      <c r="C5285">
        <v>50321000</v>
      </c>
      <c r="D5285" t="s">
        <v>15534</v>
      </c>
      <c r="E5285" t="s">
        <v>15554</v>
      </c>
      <c r="F5285" t="s">
        <v>15550</v>
      </c>
      <c r="G5285" t="s">
        <v>21750</v>
      </c>
      <c r="H5285" s="1">
        <v>45114.983067129629</v>
      </c>
      <c r="I5285" t="s">
        <v>15703</v>
      </c>
      <c r="J5285" s="1">
        <v>45114.983067129629</v>
      </c>
      <c r="K5285" t="s">
        <v>15703</v>
      </c>
    </row>
    <row r="5286" spans="1:11">
      <c r="A5286">
        <v>11649</v>
      </c>
      <c r="B5286" t="s">
        <v>15719</v>
      </c>
      <c r="C5286">
        <v>50320000</v>
      </c>
      <c r="D5286" t="s">
        <v>15534</v>
      </c>
      <c r="E5286" t="s">
        <v>15554</v>
      </c>
      <c r="F5286" t="s">
        <v>15550</v>
      </c>
      <c r="G5286" t="s">
        <v>21751</v>
      </c>
      <c r="H5286" s="1">
        <v>45114.990451388891</v>
      </c>
      <c r="I5286" t="s">
        <v>15703</v>
      </c>
      <c r="J5286" s="1">
        <v>45114.991180555553</v>
      </c>
      <c r="K5286" t="s">
        <v>15703</v>
      </c>
    </row>
    <row r="5287" spans="1:11">
      <c r="A5287">
        <v>3009</v>
      </c>
      <c r="B5287" t="s">
        <v>15811</v>
      </c>
      <c r="C5287">
        <v>56200000</v>
      </c>
      <c r="D5287" t="s">
        <v>15534</v>
      </c>
      <c r="E5287" t="s">
        <v>15576</v>
      </c>
      <c r="F5287" t="s">
        <v>15550</v>
      </c>
      <c r="G5287" t="s">
        <v>15983</v>
      </c>
      <c r="H5287" s="1">
        <v>45115.010358796295</v>
      </c>
      <c r="I5287" t="s">
        <v>15598</v>
      </c>
      <c r="J5287" s="1">
        <v>45115.860486111109</v>
      </c>
      <c r="K5287" t="s">
        <v>15598</v>
      </c>
    </row>
    <row r="5288" spans="1:11">
      <c r="A5288">
        <v>3009</v>
      </c>
      <c r="B5288" t="s">
        <v>15811</v>
      </c>
      <c r="C5288">
        <v>50321000</v>
      </c>
      <c r="D5288" t="s">
        <v>15534</v>
      </c>
      <c r="E5288" t="s">
        <v>15544</v>
      </c>
      <c r="F5288" t="s">
        <v>15550</v>
      </c>
      <c r="G5288" t="s">
        <v>21752</v>
      </c>
      <c r="H5288" s="1">
        <v>45115.012118055558</v>
      </c>
      <c r="I5288" t="s">
        <v>15598</v>
      </c>
      <c r="J5288" s="1">
        <v>45115.012118055558</v>
      </c>
      <c r="K5288" t="s">
        <v>15598</v>
      </c>
    </row>
    <row r="5289" spans="1:11">
      <c r="A5289">
        <v>3009</v>
      </c>
      <c r="B5289" t="s">
        <v>15811</v>
      </c>
      <c r="C5289">
        <v>50305028</v>
      </c>
      <c r="D5289" t="s">
        <v>15534</v>
      </c>
      <c r="E5289" t="s">
        <v>15544</v>
      </c>
      <c r="F5289" t="s">
        <v>15550</v>
      </c>
      <c r="G5289" t="s">
        <v>21753</v>
      </c>
      <c r="H5289" s="1">
        <v>45115.014490740738</v>
      </c>
      <c r="I5289" t="s">
        <v>15598</v>
      </c>
      <c r="J5289" s="1">
        <v>45115.014490740738</v>
      </c>
      <c r="K5289" t="s">
        <v>15598</v>
      </c>
    </row>
    <row r="5290" spans="1:11">
      <c r="A5290">
        <v>10781</v>
      </c>
      <c r="B5290" t="s">
        <v>20830</v>
      </c>
      <c r="C5290">
        <v>50350000</v>
      </c>
      <c r="D5290" t="s">
        <v>15534</v>
      </c>
      <c r="E5290" t="s">
        <v>15544</v>
      </c>
      <c r="F5290" t="s">
        <v>15550</v>
      </c>
      <c r="G5290" t="s">
        <v>21754</v>
      </c>
      <c r="H5290" s="1">
        <v>45115.052754629629</v>
      </c>
      <c r="I5290" t="s">
        <v>15598</v>
      </c>
      <c r="J5290" s="1">
        <v>45115.861296296294</v>
      </c>
      <c r="K5290" t="s">
        <v>15598</v>
      </c>
    </row>
    <row r="5291" spans="1:11">
      <c r="A5291">
        <v>20438</v>
      </c>
      <c r="B5291" t="s">
        <v>15822</v>
      </c>
      <c r="C5291">
        <v>50350000</v>
      </c>
      <c r="D5291" t="s">
        <v>15534</v>
      </c>
      <c r="E5291" t="s">
        <v>15544</v>
      </c>
      <c r="F5291" t="s">
        <v>15536</v>
      </c>
      <c r="G5291" t="s">
        <v>15823</v>
      </c>
      <c r="H5291" s="1">
        <v>45122.876516203702</v>
      </c>
      <c r="I5291" t="s">
        <v>15821</v>
      </c>
      <c r="J5291" s="1">
        <v>45122.876516203702</v>
      </c>
      <c r="K5291" t="s">
        <v>15821</v>
      </c>
    </row>
    <row r="5292" spans="1:11">
      <c r="A5292">
        <v>11147</v>
      </c>
      <c r="B5292" t="s">
        <v>15827</v>
      </c>
      <c r="C5292">
        <v>50320000</v>
      </c>
      <c r="D5292" t="s">
        <v>15534</v>
      </c>
      <c r="E5292" t="s">
        <v>15544</v>
      </c>
      <c r="F5292" t="s">
        <v>15550</v>
      </c>
      <c r="G5292" t="s">
        <v>3920</v>
      </c>
      <c r="H5292" s="1">
        <v>45122.901284722226</v>
      </c>
      <c r="I5292" t="s">
        <v>15821</v>
      </c>
      <c r="J5292" s="1">
        <v>45122.901284722226</v>
      </c>
      <c r="K5292" t="s">
        <v>15821</v>
      </c>
    </row>
    <row r="5293" spans="1:11">
      <c r="A5293">
        <v>11147</v>
      </c>
      <c r="B5293" t="s">
        <v>15827</v>
      </c>
      <c r="C5293">
        <v>50390000</v>
      </c>
      <c r="D5293" t="s">
        <v>15534</v>
      </c>
      <c r="E5293" t="s">
        <v>15586</v>
      </c>
      <c r="F5293" t="s">
        <v>15536</v>
      </c>
      <c r="G5293" t="s">
        <v>21755</v>
      </c>
      <c r="H5293" s="1">
        <v>45122.907766203702</v>
      </c>
      <c r="I5293" t="s">
        <v>15821</v>
      </c>
      <c r="J5293" s="1">
        <v>45122.907766203702</v>
      </c>
      <c r="K5293" t="s">
        <v>15821</v>
      </c>
    </row>
    <row r="5294" spans="1:11">
      <c r="A5294">
        <v>20444</v>
      </c>
      <c r="B5294" t="s">
        <v>15830</v>
      </c>
      <c r="C5294">
        <v>50515000</v>
      </c>
      <c r="D5294" t="s">
        <v>15534</v>
      </c>
      <c r="E5294" t="s">
        <v>15554</v>
      </c>
      <c r="F5294" t="s">
        <v>15550</v>
      </c>
      <c r="G5294" t="s">
        <v>15828</v>
      </c>
      <c r="H5294" s="1">
        <v>45122.932500000003</v>
      </c>
      <c r="I5294" t="s">
        <v>15821</v>
      </c>
      <c r="J5294" s="1">
        <v>45122.932500000003</v>
      </c>
      <c r="K5294" t="s">
        <v>15821</v>
      </c>
    </row>
    <row r="5295" spans="1:11">
      <c r="A5295">
        <v>20444</v>
      </c>
      <c r="B5295" t="s">
        <v>15830</v>
      </c>
      <c r="C5295">
        <v>50320000</v>
      </c>
      <c r="D5295" t="s">
        <v>15534</v>
      </c>
      <c r="E5295" t="s">
        <v>15544</v>
      </c>
      <c r="F5295" t="s">
        <v>15550</v>
      </c>
      <c r="G5295" t="s">
        <v>3920</v>
      </c>
      <c r="H5295" s="1">
        <v>45122.933020833334</v>
      </c>
      <c r="I5295" t="s">
        <v>15821</v>
      </c>
      <c r="J5295" s="1">
        <v>45122.933020833334</v>
      </c>
      <c r="K5295" t="s">
        <v>15821</v>
      </c>
    </row>
    <row r="5296" spans="1:11">
      <c r="A5296">
        <v>20419</v>
      </c>
      <c r="B5296" t="s">
        <v>15833</v>
      </c>
      <c r="C5296">
        <v>50105000</v>
      </c>
      <c r="D5296" t="s">
        <v>15534</v>
      </c>
      <c r="E5296" t="s">
        <v>15687</v>
      </c>
      <c r="F5296" t="s">
        <v>15550</v>
      </c>
      <c r="G5296" t="s">
        <v>20751</v>
      </c>
      <c r="H5296" s="1">
        <v>45122.936747685184</v>
      </c>
      <c r="I5296" t="s">
        <v>15821</v>
      </c>
      <c r="J5296" s="1">
        <v>45122.936747685184</v>
      </c>
      <c r="K5296" t="s">
        <v>15821</v>
      </c>
    </row>
    <row r="5297" spans="1:11">
      <c r="A5297">
        <v>20445</v>
      </c>
      <c r="B5297" t="s">
        <v>6416</v>
      </c>
      <c r="C5297">
        <v>50515000</v>
      </c>
      <c r="D5297" t="s">
        <v>15534</v>
      </c>
      <c r="E5297" t="s">
        <v>15586</v>
      </c>
      <c r="F5297" t="s">
        <v>15536</v>
      </c>
      <c r="G5297" t="s">
        <v>8524</v>
      </c>
      <c r="H5297" s="1">
        <v>45122.947951388887</v>
      </c>
      <c r="I5297" t="s">
        <v>15821</v>
      </c>
      <c r="J5297" s="1">
        <v>45122.947951388887</v>
      </c>
      <c r="K5297" t="s">
        <v>15821</v>
      </c>
    </row>
    <row r="5298" spans="1:11">
      <c r="A5298">
        <v>20445</v>
      </c>
      <c r="B5298" t="s">
        <v>6416</v>
      </c>
      <c r="C5298">
        <v>51220000</v>
      </c>
      <c r="D5298" t="s">
        <v>15534</v>
      </c>
      <c r="E5298" t="s">
        <v>15586</v>
      </c>
      <c r="F5298" t="s">
        <v>15536</v>
      </c>
      <c r="G5298" t="s">
        <v>20836</v>
      </c>
      <c r="H5298" s="1">
        <v>45122.952870370369</v>
      </c>
      <c r="I5298" t="s">
        <v>15821</v>
      </c>
      <c r="J5298" s="1">
        <v>45122.952870370369</v>
      </c>
      <c r="K5298" t="s">
        <v>15821</v>
      </c>
    </row>
    <row r="5299" spans="1:11">
      <c r="A5299">
        <v>10890</v>
      </c>
      <c r="B5299" t="s">
        <v>15839</v>
      </c>
      <c r="C5299">
        <v>50915000</v>
      </c>
      <c r="D5299" t="s">
        <v>15534</v>
      </c>
      <c r="E5299" t="s">
        <v>15549</v>
      </c>
      <c r="F5299" t="s">
        <v>15536</v>
      </c>
      <c r="G5299" t="s">
        <v>21756</v>
      </c>
      <c r="H5299" s="1">
        <v>45123.07267361111</v>
      </c>
      <c r="I5299" t="s">
        <v>15838</v>
      </c>
      <c r="J5299" s="1">
        <v>45123.07267361111</v>
      </c>
      <c r="K5299" t="s">
        <v>15838</v>
      </c>
    </row>
    <row r="5300" spans="1:11">
      <c r="A5300">
        <v>10893</v>
      </c>
      <c r="B5300" t="s">
        <v>15836</v>
      </c>
      <c r="C5300">
        <v>56200060</v>
      </c>
      <c r="D5300" t="s">
        <v>15534</v>
      </c>
      <c r="E5300" t="s">
        <v>15535</v>
      </c>
      <c r="F5300" t="s">
        <v>15550</v>
      </c>
      <c r="G5300" t="s">
        <v>21757</v>
      </c>
      <c r="H5300" s="1">
        <v>45123.080891203703</v>
      </c>
      <c r="I5300" t="s">
        <v>15838</v>
      </c>
      <c r="J5300" s="1">
        <v>45123.080891203703</v>
      </c>
      <c r="K5300" t="s">
        <v>15838</v>
      </c>
    </row>
    <row r="5301" spans="1:11">
      <c r="A5301">
        <v>10894</v>
      </c>
      <c r="B5301" t="s">
        <v>15842</v>
      </c>
      <c r="C5301">
        <v>50915000</v>
      </c>
      <c r="D5301" t="s">
        <v>15534</v>
      </c>
      <c r="E5301" t="s">
        <v>15549</v>
      </c>
      <c r="F5301" t="s">
        <v>15536</v>
      </c>
      <c r="G5301" t="s">
        <v>21758</v>
      </c>
      <c r="H5301" s="1">
        <v>45123.107800925929</v>
      </c>
      <c r="I5301" t="s">
        <v>15838</v>
      </c>
      <c r="J5301" s="1">
        <v>45123.107800925929</v>
      </c>
      <c r="K5301" t="s">
        <v>15838</v>
      </c>
    </row>
    <row r="5302" spans="1:11">
      <c r="A5302">
        <v>126246</v>
      </c>
      <c r="B5302" t="s">
        <v>15844</v>
      </c>
      <c r="C5302">
        <v>50350000</v>
      </c>
      <c r="D5302" t="s">
        <v>15534</v>
      </c>
      <c r="E5302" t="s">
        <v>15554</v>
      </c>
      <c r="F5302" t="s">
        <v>15550</v>
      </c>
      <c r="G5302" t="s">
        <v>21759</v>
      </c>
      <c r="H5302" s="1">
        <v>45123.65829861111</v>
      </c>
      <c r="I5302" t="s">
        <v>15846</v>
      </c>
      <c r="J5302" s="1">
        <v>45123.65829861111</v>
      </c>
      <c r="K5302" t="s">
        <v>15846</v>
      </c>
    </row>
    <row r="5303" spans="1:11">
      <c r="A5303">
        <v>10730</v>
      </c>
      <c r="B5303" t="s">
        <v>20843</v>
      </c>
      <c r="C5303">
        <v>50905006</v>
      </c>
      <c r="D5303" t="s">
        <v>15534</v>
      </c>
      <c r="E5303" t="s">
        <v>15554</v>
      </c>
      <c r="F5303" t="s">
        <v>15536</v>
      </c>
      <c r="G5303" t="s">
        <v>15849</v>
      </c>
      <c r="H5303" s="1">
        <v>45123.663622685184</v>
      </c>
      <c r="I5303" t="s">
        <v>15850</v>
      </c>
      <c r="J5303" s="1">
        <v>45123.663622685184</v>
      </c>
      <c r="K5303" t="s">
        <v>15850</v>
      </c>
    </row>
    <row r="5304" spans="1:11">
      <c r="A5304">
        <v>10733</v>
      </c>
      <c r="B5304" t="s">
        <v>15852</v>
      </c>
      <c r="C5304">
        <v>50915000</v>
      </c>
      <c r="D5304" t="s">
        <v>15534</v>
      </c>
      <c r="E5304" t="s">
        <v>15549</v>
      </c>
      <c r="F5304" t="s">
        <v>15550</v>
      </c>
      <c r="G5304" t="s">
        <v>19208</v>
      </c>
      <c r="H5304" s="1">
        <v>45123.666412037041</v>
      </c>
      <c r="I5304" t="s">
        <v>15850</v>
      </c>
      <c r="J5304" s="1">
        <v>45123.666412037041</v>
      </c>
      <c r="K5304" t="s">
        <v>15850</v>
      </c>
    </row>
    <row r="5305" spans="1:11">
      <c r="A5305">
        <v>126246</v>
      </c>
      <c r="B5305" t="s">
        <v>15844</v>
      </c>
      <c r="C5305">
        <v>51210000</v>
      </c>
      <c r="D5305" t="s">
        <v>15534</v>
      </c>
      <c r="E5305" t="s">
        <v>15576</v>
      </c>
      <c r="F5305" t="s">
        <v>15536</v>
      </c>
      <c r="G5305" t="s">
        <v>21760</v>
      </c>
      <c r="H5305" s="1">
        <v>45123.667048611111</v>
      </c>
      <c r="I5305" t="s">
        <v>15846</v>
      </c>
      <c r="J5305" s="1">
        <v>45123.667048611111</v>
      </c>
      <c r="K5305" t="s">
        <v>15846</v>
      </c>
    </row>
    <row r="5306" spans="1:11">
      <c r="A5306">
        <v>10733</v>
      </c>
      <c r="B5306" t="s">
        <v>15852</v>
      </c>
      <c r="C5306">
        <v>50830000</v>
      </c>
      <c r="D5306" t="s">
        <v>15534</v>
      </c>
      <c r="E5306" t="s">
        <v>15535</v>
      </c>
      <c r="F5306" t="s">
        <v>15536</v>
      </c>
      <c r="G5306" t="s">
        <v>19346</v>
      </c>
      <c r="H5306" s="1">
        <v>45123.669953703706</v>
      </c>
      <c r="I5306" t="s">
        <v>15850</v>
      </c>
      <c r="J5306" s="1">
        <v>45123.669953703706</v>
      </c>
      <c r="K5306" t="s">
        <v>15850</v>
      </c>
    </row>
    <row r="5307" spans="1:11">
      <c r="A5307">
        <v>10733</v>
      </c>
      <c r="B5307" t="s">
        <v>15852</v>
      </c>
      <c r="C5307">
        <v>56200060</v>
      </c>
      <c r="D5307" t="s">
        <v>15534</v>
      </c>
      <c r="E5307" t="s">
        <v>15549</v>
      </c>
      <c r="F5307" t="s">
        <v>15536</v>
      </c>
      <c r="G5307" t="s">
        <v>15861</v>
      </c>
      <c r="H5307" s="1">
        <v>45123.674664351849</v>
      </c>
      <c r="I5307" t="s">
        <v>15850</v>
      </c>
      <c r="J5307" s="1">
        <v>45123.674664351849</v>
      </c>
      <c r="K5307" t="s">
        <v>15850</v>
      </c>
    </row>
    <row r="5308" spans="1:11">
      <c r="A5308">
        <v>10733</v>
      </c>
      <c r="B5308" t="s">
        <v>15852</v>
      </c>
      <c r="C5308">
        <v>57700060</v>
      </c>
      <c r="D5308" t="s">
        <v>15534</v>
      </c>
      <c r="E5308" t="s">
        <v>15576</v>
      </c>
      <c r="F5308" t="s">
        <v>15550</v>
      </c>
      <c r="G5308" t="s">
        <v>21761</v>
      </c>
      <c r="H5308" s="1">
        <v>45123.674849537034</v>
      </c>
      <c r="I5308" t="s">
        <v>15850</v>
      </c>
      <c r="J5308" s="1">
        <v>45123.674849537034</v>
      </c>
      <c r="K5308" t="s">
        <v>15850</v>
      </c>
    </row>
    <row r="5309" spans="1:11">
      <c r="A5309">
        <v>126030</v>
      </c>
      <c r="B5309" t="s">
        <v>15877</v>
      </c>
      <c r="C5309">
        <v>50810000</v>
      </c>
      <c r="D5309" t="s">
        <v>15534</v>
      </c>
      <c r="E5309" t="s">
        <v>15554</v>
      </c>
      <c r="F5309" t="s">
        <v>15550</v>
      </c>
      <c r="G5309" t="s">
        <v>21762</v>
      </c>
      <c r="H5309" s="1">
        <v>45123.677581018521</v>
      </c>
      <c r="I5309" t="s">
        <v>15879</v>
      </c>
      <c r="J5309" s="1">
        <v>45123.718680555554</v>
      </c>
      <c r="K5309" t="s">
        <v>15879</v>
      </c>
    </row>
    <row r="5310" spans="1:11">
      <c r="A5310">
        <v>126159</v>
      </c>
      <c r="B5310" t="s">
        <v>15868</v>
      </c>
      <c r="C5310">
        <v>50405000</v>
      </c>
      <c r="D5310" t="s">
        <v>15534</v>
      </c>
      <c r="E5310" t="s">
        <v>15544</v>
      </c>
      <c r="F5310" t="s">
        <v>15536</v>
      </c>
      <c r="G5310" t="s">
        <v>21763</v>
      </c>
      <c r="H5310" s="1">
        <v>45123.696226851855</v>
      </c>
      <c r="I5310" t="s">
        <v>15846</v>
      </c>
      <c r="J5310" s="1">
        <v>45123.696226851855</v>
      </c>
      <c r="K5310" t="s">
        <v>15846</v>
      </c>
    </row>
    <row r="5311" spans="1:11">
      <c r="A5311">
        <v>126159</v>
      </c>
      <c r="B5311" t="s">
        <v>15868</v>
      </c>
      <c r="C5311">
        <v>50905006</v>
      </c>
      <c r="D5311" t="s">
        <v>15534</v>
      </c>
      <c r="E5311" t="s">
        <v>15544</v>
      </c>
      <c r="F5311" t="s">
        <v>15536</v>
      </c>
      <c r="G5311" t="s">
        <v>15869</v>
      </c>
      <c r="H5311" s="1">
        <v>45123.696909722225</v>
      </c>
      <c r="I5311" t="s">
        <v>15846</v>
      </c>
      <c r="J5311" s="1">
        <v>45123.696909722225</v>
      </c>
      <c r="K5311" t="s">
        <v>15846</v>
      </c>
    </row>
    <row r="5312" spans="1:11">
      <c r="A5312">
        <v>126162</v>
      </c>
      <c r="B5312" t="s">
        <v>20761</v>
      </c>
      <c r="C5312">
        <v>50405000</v>
      </c>
      <c r="D5312" t="s">
        <v>15534</v>
      </c>
      <c r="E5312" t="s">
        <v>15544</v>
      </c>
      <c r="F5312" t="s">
        <v>15536</v>
      </c>
      <c r="G5312" t="s">
        <v>21764</v>
      </c>
      <c r="H5312" s="1">
        <v>45123.706423611111</v>
      </c>
      <c r="I5312" t="s">
        <v>15846</v>
      </c>
      <c r="J5312" s="1">
        <v>45123.706423611111</v>
      </c>
      <c r="K5312" t="s">
        <v>15846</v>
      </c>
    </row>
    <row r="5313" spans="1:11">
      <c r="A5313">
        <v>126162</v>
      </c>
      <c r="B5313" t="s">
        <v>20761</v>
      </c>
      <c r="C5313">
        <v>50619000</v>
      </c>
      <c r="D5313" t="s">
        <v>15534</v>
      </c>
      <c r="E5313" t="s">
        <v>15535</v>
      </c>
      <c r="F5313" t="s">
        <v>15550</v>
      </c>
      <c r="G5313" t="s">
        <v>21765</v>
      </c>
      <c r="H5313" s="1">
        <v>45123.706689814811</v>
      </c>
      <c r="I5313" t="s">
        <v>15846</v>
      </c>
      <c r="J5313" s="1">
        <v>45123.706770833334</v>
      </c>
      <c r="K5313" t="s">
        <v>15846</v>
      </c>
    </row>
    <row r="5314" spans="1:11">
      <c r="A5314">
        <v>126162</v>
      </c>
      <c r="B5314" t="s">
        <v>20761</v>
      </c>
      <c r="C5314">
        <v>50905006</v>
      </c>
      <c r="D5314" t="s">
        <v>15534</v>
      </c>
      <c r="E5314" t="s">
        <v>15544</v>
      </c>
      <c r="F5314" t="s">
        <v>15536</v>
      </c>
      <c r="G5314" t="s">
        <v>21766</v>
      </c>
      <c r="H5314" s="1">
        <v>45123.706990740742</v>
      </c>
      <c r="I5314" t="s">
        <v>15846</v>
      </c>
      <c r="J5314" s="1">
        <v>45123.706990740742</v>
      </c>
      <c r="K5314" t="s">
        <v>15846</v>
      </c>
    </row>
    <row r="5315" spans="1:11">
      <c r="A5315">
        <v>126155</v>
      </c>
      <c r="B5315" t="s">
        <v>15870</v>
      </c>
      <c r="C5315">
        <v>50255000</v>
      </c>
      <c r="D5315" t="s">
        <v>15534</v>
      </c>
      <c r="E5315" t="s">
        <v>15687</v>
      </c>
      <c r="F5315" t="s">
        <v>15550</v>
      </c>
      <c r="G5315" t="s">
        <v>21767</v>
      </c>
      <c r="H5315" s="1">
        <v>45123.712581018517</v>
      </c>
      <c r="I5315" t="s">
        <v>15872</v>
      </c>
      <c r="J5315" s="1">
        <v>45123.712581018517</v>
      </c>
      <c r="K5315" t="s">
        <v>15872</v>
      </c>
    </row>
    <row r="5316" spans="1:11">
      <c r="A5316">
        <v>126241</v>
      </c>
      <c r="B5316" t="s">
        <v>16322</v>
      </c>
      <c r="C5316">
        <v>57300010</v>
      </c>
      <c r="D5316" t="s">
        <v>15534</v>
      </c>
      <c r="E5316" t="s">
        <v>15576</v>
      </c>
      <c r="F5316" t="s">
        <v>15550</v>
      </c>
      <c r="G5316" t="s">
        <v>21768</v>
      </c>
      <c r="H5316" s="1">
        <v>45123.720937500002</v>
      </c>
      <c r="I5316" t="s">
        <v>15872</v>
      </c>
      <c r="J5316" s="1">
        <v>45123.720937500002</v>
      </c>
      <c r="K5316" t="s">
        <v>15872</v>
      </c>
    </row>
    <row r="5317" spans="1:11">
      <c r="A5317">
        <v>126241</v>
      </c>
      <c r="B5317" t="s">
        <v>16322</v>
      </c>
      <c r="C5317">
        <v>57800000</v>
      </c>
      <c r="D5317" t="s">
        <v>15534</v>
      </c>
      <c r="E5317" t="s">
        <v>15554</v>
      </c>
      <c r="F5317" t="s">
        <v>15550</v>
      </c>
      <c r="G5317" t="s">
        <v>21769</v>
      </c>
      <c r="H5317" s="1">
        <v>45123.721342592595</v>
      </c>
      <c r="I5317" t="s">
        <v>15872</v>
      </c>
      <c r="J5317" s="1">
        <v>45123.721342592595</v>
      </c>
      <c r="K5317" t="s">
        <v>15872</v>
      </c>
    </row>
    <row r="5318" spans="1:11">
      <c r="A5318">
        <v>126030</v>
      </c>
      <c r="B5318" t="s">
        <v>15877</v>
      </c>
      <c r="C5318">
        <v>58425006</v>
      </c>
      <c r="D5318" t="s">
        <v>15534</v>
      </c>
      <c r="E5318" t="s">
        <v>15554</v>
      </c>
      <c r="F5318" t="s">
        <v>15550</v>
      </c>
      <c r="G5318" t="s">
        <v>21770</v>
      </c>
      <c r="H5318" s="1">
        <v>45123.775439814817</v>
      </c>
      <c r="I5318" t="s">
        <v>15879</v>
      </c>
      <c r="J5318" s="1">
        <v>45123.775439814817</v>
      </c>
      <c r="K5318" t="s">
        <v>15879</v>
      </c>
    </row>
    <row r="5319" spans="1:11">
      <c r="A5319">
        <v>126030</v>
      </c>
      <c r="B5319" t="s">
        <v>15877</v>
      </c>
      <c r="C5319">
        <v>50355050</v>
      </c>
      <c r="D5319" t="s">
        <v>15534</v>
      </c>
      <c r="E5319" t="s">
        <v>15535</v>
      </c>
      <c r="F5319" t="s">
        <v>15550</v>
      </c>
      <c r="G5319" t="s">
        <v>21771</v>
      </c>
      <c r="H5319" s="1">
        <v>45123.776354166665</v>
      </c>
      <c r="I5319" t="s">
        <v>15879</v>
      </c>
      <c r="J5319" s="1">
        <v>45123.776354166665</v>
      </c>
      <c r="K5319" t="s">
        <v>15879</v>
      </c>
    </row>
    <row r="5320" spans="1:11">
      <c r="A5320">
        <v>126030</v>
      </c>
      <c r="B5320" t="s">
        <v>15877</v>
      </c>
      <c r="C5320">
        <v>57300000</v>
      </c>
      <c r="D5320" t="s">
        <v>15534</v>
      </c>
      <c r="E5320" t="s">
        <v>15554</v>
      </c>
      <c r="F5320" t="s">
        <v>15550</v>
      </c>
      <c r="G5320" t="s">
        <v>15880</v>
      </c>
      <c r="H5320" s="1">
        <v>45123.821550925924</v>
      </c>
      <c r="I5320" t="s">
        <v>15879</v>
      </c>
      <c r="J5320" s="1">
        <v>45123.821550925924</v>
      </c>
      <c r="K5320" t="s">
        <v>15879</v>
      </c>
    </row>
    <row r="5321" spans="1:11">
      <c r="A5321">
        <v>20772</v>
      </c>
      <c r="B5321" t="s">
        <v>21772</v>
      </c>
      <c r="C5321">
        <v>50321000</v>
      </c>
      <c r="D5321" t="s">
        <v>15534</v>
      </c>
      <c r="E5321" t="s">
        <v>15554</v>
      </c>
      <c r="F5321" t="s">
        <v>15536</v>
      </c>
      <c r="G5321" t="s">
        <v>21773</v>
      </c>
      <c r="H5321" s="1">
        <v>45123.837442129632</v>
      </c>
      <c r="I5321" t="s">
        <v>15884</v>
      </c>
      <c r="J5321" s="1">
        <v>45123.837442129632</v>
      </c>
      <c r="K5321" t="s">
        <v>15884</v>
      </c>
    </row>
    <row r="5322" spans="1:11">
      <c r="A5322">
        <v>82839</v>
      </c>
      <c r="B5322" t="s">
        <v>15900</v>
      </c>
      <c r="C5322">
        <v>50110000</v>
      </c>
      <c r="D5322" t="s">
        <v>15534</v>
      </c>
      <c r="E5322" t="s">
        <v>15554</v>
      </c>
      <c r="F5322" t="s">
        <v>15536</v>
      </c>
      <c r="G5322" t="s">
        <v>21774</v>
      </c>
      <c r="H5322" s="1">
        <v>45123.84070601852</v>
      </c>
      <c r="I5322" t="s">
        <v>15884</v>
      </c>
      <c r="J5322" s="1">
        <v>45123.84070601852</v>
      </c>
      <c r="K5322" t="s">
        <v>15884</v>
      </c>
    </row>
    <row r="5323" spans="1:11">
      <c r="A5323">
        <v>20775</v>
      </c>
      <c r="B5323" t="s">
        <v>20217</v>
      </c>
      <c r="C5323">
        <v>51220000</v>
      </c>
      <c r="D5323" t="s">
        <v>15534</v>
      </c>
      <c r="E5323" t="s">
        <v>15576</v>
      </c>
      <c r="F5323" t="s">
        <v>15550</v>
      </c>
      <c r="G5323" t="s">
        <v>21775</v>
      </c>
      <c r="H5323" s="1">
        <v>45123.845821759256</v>
      </c>
      <c r="I5323" t="s">
        <v>15884</v>
      </c>
      <c r="J5323" s="1">
        <v>45123.845821759256</v>
      </c>
      <c r="K5323" t="s">
        <v>15884</v>
      </c>
    </row>
    <row r="5324" spans="1:11">
      <c r="A5324">
        <v>20770</v>
      </c>
      <c r="B5324" t="s">
        <v>21776</v>
      </c>
      <c r="C5324">
        <v>50321000</v>
      </c>
      <c r="D5324" t="s">
        <v>15534</v>
      </c>
      <c r="E5324" t="s">
        <v>15554</v>
      </c>
      <c r="F5324" t="s">
        <v>15536</v>
      </c>
      <c r="G5324" t="s">
        <v>20773</v>
      </c>
      <c r="H5324" s="1">
        <v>45123.852384259262</v>
      </c>
      <c r="I5324" t="s">
        <v>15884</v>
      </c>
      <c r="J5324" s="1">
        <v>45123.852384259262</v>
      </c>
      <c r="K5324" t="s">
        <v>15884</v>
      </c>
    </row>
    <row r="5325" spans="1:11">
      <c r="A5325">
        <v>43404</v>
      </c>
      <c r="B5325" t="s">
        <v>19515</v>
      </c>
      <c r="C5325">
        <v>50905006</v>
      </c>
      <c r="D5325" t="s">
        <v>15534</v>
      </c>
      <c r="E5325" t="s">
        <v>15554</v>
      </c>
      <c r="F5325" t="s">
        <v>15550</v>
      </c>
      <c r="G5325" t="s">
        <v>21777</v>
      </c>
      <c r="H5325" s="1">
        <v>45123.855150462965</v>
      </c>
      <c r="I5325" t="s">
        <v>15884</v>
      </c>
      <c r="J5325" s="1">
        <v>45123.855150462965</v>
      </c>
      <c r="K5325" t="s">
        <v>15884</v>
      </c>
    </row>
    <row r="5326" spans="1:11">
      <c r="A5326">
        <v>43404</v>
      </c>
      <c r="B5326" t="s">
        <v>19515</v>
      </c>
      <c r="C5326">
        <v>50321000</v>
      </c>
      <c r="D5326" t="s">
        <v>15534</v>
      </c>
      <c r="E5326" t="s">
        <v>15554</v>
      </c>
      <c r="F5326" t="s">
        <v>15536</v>
      </c>
      <c r="G5326" t="s">
        <v>21778</v>
      </c>
      <c r="H5326" s="1">
        <v>45123.855520833335</v>
      </c>
      <c r="I5326" t="s">
        <v>15884</v>
      </c>
      <c r="J5326" s="1">
        <v>45123.855520833335</v>
      </c>
      <c r="K5326" t="s">
        <v>15884</v>
      </c>
    </row>
    <row r="5327" spans="1:11">
      <c r="A5327">
        <v>126113</v>
      </c>
      <c r="B5327" t="s">
        <v>15903</v>
      </c>
      <c r="C5327">
        <v>51220000</v>
      </c>
      <c r="D5327" t="s">
        <v>15534</v>
      </c>
      <c r="E5327" t="s">
        <v>15586</v>
      </c>
      <c r="F5327" t="s">
        <v>15536</v>
      </c>
      <c r="H5327" s="1">
        <v>45123.916979166665</v>
      </c>
      <c r="I5327" t="s">
        <v>15879</v>
      </c>
      <c r="J5327" s="1">
        <v>45123.916979166665</v>
      </c>
      <c r="K5327" t="s">
        <v>15879</v>
      </c>
    </row>
    <row r="5328" spans="1:11">
      <c r="A5328">
        <v>9183</v>
      </c>
      <c r="B5328" t="s">
        <v>15922</v>
      </c>
      <c r="C5328">
        <v>50905006</v>
      </c>
      <c r="D5328" t="s">
        <v>15534</v>
      </c>
      <c r="E5328" t="s">
        <v>15549</v>
      </c>
      <c r="F5328" t="s">
        <v>15536</v>
      </c>
      <c r="G5328" t="s">
        <v>15920</v>
      </c>
      <c r="H5328" s="1">
        <v>45123.944930555554</v>
      </c>
      <c r="I5328" t="s">
        <v>15838</v>
      </c>
      <c r="J5328" s="1">
        <v>45123.944930555554</v>
      </c>
      <c r="K5328" t="s">
        <v>15838</v>
      </c>
    </row>
    <row r="5329" spans="1:11">
      <c r="A5329">
        <v>126081</v>
      </c>
      <c r="B5329" t="s">
        <v>15914</v>
      </c>
      <c r="C5329">
        <v>50360000</v>
      </c>
      <c r="D5329" t="s">
        <v>15534</v>
      </c>
      <c r="E5329" t="s">
        <v>15535</v>
      </c>
      <c r="F5329" t="s">
        <v>15550</v>
      </c>
      <c r="G5329" t="s">
        <v>21779</v>
      </c>
      <c r="H5329" s="1">
        <v>45123.947453703702</v>
      </c>
      <c r="I5329" t="s">
        <v>15911</v>
      </c>
      <c r="J5329" s="1">
        <v>45123.947453703702</v>
      </c>
      <c r="K5329" t="s">
        <v>15911</v>
      </c>
    </row>
    <row r="5330" spans="1:11">
      <c r="A5330">
        <v>10891</v>
      </c>
      <c r="B5330" t="s">
        <v>15923</v>
      </c>
      <c r="C5330">
        <v>50810000</v>
      </c>
      <c r="D5330" t="s">
        <v>15534</v>
      </c>
      <c r="E5330" t="s">
        <v>15540</v>
      </c>
      <c r="F5330" t="s">
        <v>15550</v>
      </c>
      <c r="G5330" t="s">
        <v>21780</v>
      </c>
      <c r="H5330" s="1">
        <v>45123.953796296293</v>
      </c>
      <c r="I5330" t="s">
        <v>15838</v>
      </c>
      <c r="J5330" s="1">
        <v>45123.953796296293</v>
      </c>
      <c r="K5330" t="s">
        <v>15838</v>
      </c>
    </row>
    <row r="5331" spans="1:11">
      <c r="A5331">
        <v>126222</v>
      </c>
      <c r="B5331" t="s">
        <v>15929</v>
      </c>
      <c r="C5331">
        <v>51210000</v>
      </c>
      <c r="D5331" t="s">
        <v>15534</v>
      </c>
      <c r="E5331" t="s">
        <v>15554</v>
      </c>
      <c r="F5331" t="s">
        <v>15550</v>
      </c>
      <c r="G5331" t="s">
        <v>21781</v>
      </c>
      <c r="H5331" s="1">
        <v>45123.980393518519</v>
      </c>
      <c r="I5331" t="s">
        <v>15911</v>
      </c>
      <c r="J5331" s="1">
        <v>45123.995555555557</v>
      </c>
      <c r="K5331" t="s">
        <v>15911</v>
      </c>
    </row>
    <row r="5332" spans="1:11">
      <c r="A5332">
        <v>126222</v>
      </c>
      <c r="B5332" t="s">
        <v>15929</v>
      </c>
      <c r="C5332">
        <v>52003000</v>
      </c>
      <c r="D5332" t="s">
        <v>15534</v>
      </c>
      <c r="E5332" t="s">
        <v>15576</v>
      </c>
      <c r="F5332" t="s">
        <v>15536</v>
      </c>
      <c r="G5332" t="s">
        <v>21782</v>
      </c>
      <c r="H5332" s="1">
        <v>45123.982824074075</v>
      </c>
      <c r="I5332" t="s">
        <v>15911</v>
      </c>
      <c r="J5332" s="1">
        <v>45123.982824074075</v>
      </c>
      <c r="K5332" t="s">
        <v>15911</v>
      </c>
    </row>
    <row r="5333" spans="1:11">
      <c r="A5333">
        <v>11216</v>
      </c>
      <c r="B5333" t="s">
        <v>15933</v>
      </c>
      <c r="C5333">
        <v>50350000</v>
      </c>
      <c r="D5333" t="s">
        <v>15534</v>
      </c>
      <c r="E5333" t="s">
        <v>15586</v>
      </c>
      <c r="F5333" t="s">
        <v>15536</v>
      </c>
      <c r="G5333" t="s">
        <v>21783</v>
      </c>
      <c r="H5333" s="1">
        <v>45124.001643518517</v>
      </c>
      <c r="I5333" t="s">
        <v>15911</v>
      </c>
      <c r="J5333" s="1">
        <v>45124.001643518517</v>
      </c>
      <c r="K5333" t="s">
        <v>15911</v>
      </c>
    </row>
    <row r="5334" spans="1:11">
      <c r="A5334">
        <v>11219</v>
      </c>
      <c r="B5334" t="s">
        <v>21784</v>
      </c>
      <c r="C5334">
        <v>50830000</v>
      </c>
      <c r="D5334" t="s">
        <v>15534</v>
      </c>
      <c r="E5334" t="s">
        <v>15535</v>
      </c>
      <c r="F5334" t="s">
        <v>15536</v>
      </c>
      <c r="G5334" t="s">
        <v>21785</v>
      </c>
      <c r="H5334" s="1">
        <v>45124.002453703702</v>
      </c>
      <c r="I5334" t="s">
        <v>15911</v>
      </c>
      <c r="J5334" s="1">
        <v>45124.002453703702</v>
      </c>
      <c r="K5334" t="s">
        <v>15911</v>
      </c>
    </row>
    <row r="5335" spans="1:11">
      <c r="A5335">
        <v>11220</v>
      </c>
      <c r="B5335" t="s">
        <v>19527</v>
      </c>
      <c r="C5335">
        <v>50320000</v>
      </c>
      <c r="D5335" t="s">
        <v>15534</v>
      </c>
      <c r="E5335" t="s">
        <v>15554</v>
      </c>
      <c r="F5335" t="s">
        <v>15550</v>
      </c>
      <c r="G5335" t="s">
        <v>21786</v>
      </c>
      <c r="H5335" s="1">
        <v>45124.008206018516</v>
      </c>
      <c r="I5335" t="s">
        <v>15911</v>
      </c>
      <c r="J5335" s="1">
        <v>45124.008206018516</v>
      </c>
      <c r="K5335" t="s">
        <v>15911</v>
      </c>
    </row>
    <row r="5336" spans="1:11">
      <c r="A5336">
        <v>11214</v>
      </c>
      <c r="B5336" t="s">
        <v>20783</v>
      </c>
      <c r="C5336">
        <v>50830000</v>
      </c>
      <c r="D5336" t="s">
        <v>15534</v>
      </c>
      <c r="E5336" t="s">
        <v>15535</v>
      </c>
      <c r="F5336" t="s">
        <v>15536</v>
      </c>
      <c r="G5336" t="s">
        <v>21787</v>
      </c>
      <c r="H5336" s="1">
        <v>45124.009895833333</v>
      </c>
      <c r="I5336" t="s">
        <v>15911</v>
      </c>
      <c r="J5336" s="1">
        <v>45124.009895833333</v>
      </c>
      <c r="K5336" t="s">
        <v>15911</v>
      </c>
    </row>
    <row r="5337" spans="1:11">
      <c r="A5337">
        <v>11334</v>
      </c>
      <c r="B5337" t="s">
        <v>20786</v>
      </c>
      <c r="C5337">
        <v>51425006</v>
      </c>
      <c r="D5337" t="s">
        <v>15534</v>
      </c>
      <c r="E5337" t="s">
        <v>15554</v>
      </c>
      <c r="F5337" t="s">
        <v>15550</v>
      </c>
      <c r="G5337" t="s">
        <v>3400</v>
      </c>
      <c r="H5337" s="1">
        <v>45124.216736111113</v>
      </c>
      <c r="I5337" t="s">
        <v>15944</v>
      </c>
      <c r="J5337" s="1">
        <v>45124.216736111113</v>
      </c>
      <c r="K5337" t="s">
        <v>15944</v>
      </c>
    </row>
    <row r="5338" spans="1:11">
      <c r="A5338">
        <v>11336</v>
      </c>
      <c r="B5338" t="s">
        <v>21788</v>
      </c>
      <c r="C5338">
        <v>50905006</v>
      </c>
      <c r="D5338" t="s">
        <v>15534</v>
      </c>
      <c r="E5338" t="s">
        <v>15554</v>
      </c>
      <c r="F5338" t="s">
        <v>15550</v>
      </c>
      <c r="G5338" t="s">
        <v>10243</v>
      </c>
      <c r="H5338" s="1">
        <v>45124.219259259262</v>
      </c>
      <c r="I5338" t="s">
        <v>15944</v>
      </c>
      <c r="J5338" s="1">
        <v>45124.219259259262</v>
      </c>
      <c r="K5338" t="s">
        <v>15944</v>
      </c>
    </row>
    <row r="5339" spans="1:11">
      <c r="A5339">
        <v>82771</v>
      </c>
      <c r="B5339" t="s">
        <v>15942</v>
      </c>
      <c r="C5339">
        <v>58425000</v>
      </c>
      <c r="D5339" t="s">
        <v>15534</v>
      </c>
      <c r="E5339" t="s">
        <v>15554</v>
      </c>
      <c r="F5339" t="s">
        <v>15550</v>
      </c>
      <c r="G5339" t="s">
        <v>21789</v>
      </c>
      <c r="H5339" s="1">
        <v>45124.232731481483</v>
      </c>
      <c r="I5339" t="s">
        <v>15944</v>
      </c>
      <c r="J5339" s="1">
        <v>45124.232731481483</v>
      </c>
      <c r="K5339" t="s">
        <v>15944</v>
      </c>
    </row>
    <row r="5340" spans="1:11">
      <c r="A5340">
        <v>126131</v>
      </c>
      <c r="B5340" t="s">
        <v>15817</v>
      </c>
      <c r="C5340">
        <v>57700010</v>
      </c>
      <c r="D5340" t="s">
        <v>15534</v>
      </c>
      <c r="E5340" t="s">
        <v>15554</v>
      </c>
      <c r="F5340" t="s">
        <v>15550</v>
      </c>
      <c r="G5340" t="s">
        <v>21790</v>
      </c>
      <c r="H5340" s="1">
        <v>45115.147337962961</v>
      </c>
      <c r="I5340" t="s">
        <v>15552</v>
      </c>
      <c r="J5340" s="1">
        <v>45115.147337962961</v>
      </c>
      <c r="K5340" t="s">
        <v>15552</v>
      </c>
    </row>
    <row r="5341" spans="1:11">
      <c r="A5341">
        <v>3007</v>
      </c>
      <c r="B5341" t="s">
        <v>15989</v>
      </c>
      <c r="C5341">
        <v>50355030</v>
      </c>
      <c r="D5341" t="s">
        <v>15534</v>
      </c>
      <c r="E5341" t="s">
        <v>15535</v>
      </c>
      <c r="F5341" t="s">
        <v>15550</v>
      </c>
      <c r="G5341" t="s">
        <v>21791</v>
      </c>
      <c r="H5341" s="1">
        <v>45115.745555555557</v>
      </c>
      <c r="I5341" t="s">
        <v>15598</v>
      </c>
      <c r="J5341" s="1">
        <v>45115.746145833335</v>
      </c>
      <c r="K5341" t="s">
        <v>15598</v>
      </c>
    </row>
    <row r="5342" spans="1:11">
      <c r="A5342">
        <v>3007</v>
      </c>
      <c r="B5342" t="s">
        <v>15989</v>
      </c>
      <c r="C5342">
        <v>50905006</v>
      </c>
      <c r="D5342" t="s">
        <v>15534</v>
      </c>
      <c r="E5342" t="s">
        <v>15544</v>
      </c>
      <c r="F5342" t="s">
        <v>15536</v>
      </c>
      <c r="G5342" t="s">
        <v>9494</v>
      </c>
      <c r="H5342" s="1">
        <v>45115.75240740741</v>
      </c>
      <c r="I5342" t="s">
        <v>15598</v>
      </c>
      <c r="J5342" s="1">
        <v>45115.75240740741</v>
      </c>
      <c r="K5342" t="s">
        <v>15598</v>
      </c>
    </row>
    <row r="5343" spans="1:11">
      <c r="A5343">
        <v>20652</v>
      </c>
      <c r="B5343" t="s">
        <v>15991</v>
      </c>
      <c r="C5343">
        <v>57300022</v>
      </c>
      <c r="D5343" t="s">
        <v>15534</v>
      </c>
      <c r="E5343" t="s">
        <v>15544</v>
      </c>
      <c r="F5343" t="s">
        <v>15536</v>
      </c>
      <c r="G5343" t="s">
        <v>21792</v>
      </c>
      <c r="H5343" s="1">
        <v>45115.808831018519</v>
      </c>
      <c r="I5343" t="s">
        <v>15598</v>
      </c>
      <c r="J5343" s="1">
        <v>45115.808831018519</v>
      </c>
      <c r="K5343" t="s">
        <v>15598</v>
      </c>
    </row>
    <row r="5344" spans="1:11">
      <c r="A5344">
        <v>20631</v>
      </c>
      <c r="B5344" t="s">
        <v>21793</v>
      </c>
      <c r="C5344">
        <v>50305028</v>
      </c>
      <c r="D5344" t="s">
        <v>15534</v>
      </c>
      <c r="E5344" t="s">
        <v>15544</v>
      </c>
      <c r="F5344" t="s">
        <v>15550</v>
      </c>
      <c r="G5344" t="s">
        <v>21794</v>
      </c>
      <c r="H5344" s="1">
        <v>45115.812743055554</v>
      </c>
      <c r="I5344" t="s">
        <v>15598</v>
      </c>
      <c r="J5344" s="1">
        <v>45115.812743055554</v>
      </c>
      <c r="K5344" t="s">
        <v>15598</v>
      </c>
    </row>
    <row r="5345" spans="1:11">
      <c r="A5345">
        <v>20631</v>
      </c>
      <c r="B5345" t="s">
        <v>21793</v>
      </c>
      <c r="C5345">
        <v>55300000</v>
      </c>
      <c r="D5345" t="s">
        <v>15534</v>
      </c>
      <c r="E5345" t="s">
        <v>15554</v>
      </c>
      <c r="F5345" t="s">
        <v>15550</v>
      </c>
      <c r="G5345" t="s">
        <v>21795</v>
      </c>
      <c r="H5345" s="1">
        <v>45115.813599537039</v>
      </c>
      <c r="I5345" t="s">
        <v>15598</v>
      </c>
      <c r="J5345" s="1">
        <v>45115.813599537039</v>
      </c>
      <c r="K5345" t="s">
        <v>15598</v>
      </c>
    </row>
    <row r="5346" spans="1:11">
      <c r="A5346">
        <v>11845</v>
      </c>
      <c r="B5346" t="s">
        <v>1923</v>
      </c>
      <c r="C5346">
        <v>56200000</v>
      </c>
      <c r="D5346" t="s">
        <v>15534</v>
      </c>
      <c r="E5346" t="s">
        <v>15586</v>
      </c>
      <c r="F5346" t="s">
        <v>15536</v>
      </c>
      <c r="G5346" t="s">
        <v>21796</v>
      </c>
      <c r="H5346" s="1">
        <v>45115.823263888888</v>
      </c>
      <c r="I5346" t="s">
        <v>15999</v>
      </c>
      <c r="J5346" s="1">
        <v>45115.823263888888</v>
      </c>
      <c r="K5346" t="s">
        <v>15999</v>
      </c>
    </row>
    <row r="5347" spans="1:11">
      <c r="A5347">
        <v>11845</v>
      </c>
      <c r="B5347" t="s">
        <v>1923</v>
      </c>
      <c r="C5347">
        <v>50305025</v>
      </c>
      <c r="D5347" t="s">
        <v>15534</v>
      </c>
      <c r="E5347" t="s">
        <v>15544</v>
      </c>
      <c r="F5347" t="s">
        <v>15550</v>
      </c>
      <c r="G5347" t="s">
        <v>21797</v>
      </c>
      <c r="H5347" s="1">
        <v>45115.82503472222</v>
      </c>
      <c r="I5347" t="s">
        <v>15999</v>
      </c>
      <c r="J5347" s="1">
        <v>45115.82503472222</v>
      </c>
      <c r="K5347" t="s">
        <v>15999</v>
      </c>
    </row>
    <row r="5348" spans="1:11">
      <c r="A5348">
        <v>11845</v>
      </c>
      <c r="B5348" t="s">
        <v>1923</v>
      </c>
      <c r="C5348">
        <v>50350001</v>
      </c>
      <c r="D5348" t="s">
        <v>15534</v>
      </c>
      <c r="E5348" t="s">
        <v>15554</v>
      </c>
      <c r="F5348" t="s">
        <v>15536</v>
      </c>
      <c r="G5348" t="s">
        <v>16018</v>
      </c>
      <c r="H5348" s="1">
        <v>45115.826261574075</v>
      </c>
      <c r="I5348" t="s">
        <v>15999</v>
      </c>
      <c r="J5348" s="1">
        <v>45115.826261574075</v>
      </c>
      <c r="K5348" t="s">
        <v>15999</v>
      </c>
    </row>
    <row r="5349" spans="1:11">
      <c r="A5349">
        <v>171529</v>
      </c>
      <c r="B5349" t="s">
        <v>20875</v>
      </c>
      <c r="C5349">
        <v>50110000</v>
      </c>
      <c r="D5349" t="s">
        <v>15534</v>
      </c>
      <c r="E5349" t="s">
        <v>15544</v>
      </c>
      <c r="F5349" t="s">
        <v>15550</v>
      </c>
      <c r="G5349" t="s">
        <v>21798</v>
      </c>
      <c r="H5349" s="1">
        <v>45115.829525462963</v>
      </c>
      <c r="I5349" t="s">
        <v>16003</v>
      </c>
      <c r="J5349" s="1">
        <v>45115.829525462963</v>
      </c>
      <c r="K5349" t="s">
        <v>16003</v>
      </c>
    </row>
    <row r="5350" spans="1:11">
      <c r="A5350">
        <v>2669</v>
      </c>
      <c r="B5350" t="s">
        <v>19628</v>
      </c>
      <c r="C5350">
        <v>51210000</v>
      </c>
      <c r="D5350" t="s">
        <v>15534</v>
      </c>
      <c r="E5350" t="s">
        <v>15535</v>
      </c>
      <c r="F5350" t="s">
        <v>15550</v>
      </c>
      <c r="G5350" t="s">
        <v>21799</v>
      </c>
      <c r="H5350" s="1">
        <v>45115.83556712963</v>
      </c>
      <c r="I5350" t="s">
        <v>16003</v>
      </c>
      <c r="J5350" s="1">
        <v>45115.83556712963</v>
      </c>
      <c r="K5350" t="s">
        <v>16003</v>
      </c>
    </row>
    <row r="5351" spans="1:11">
      <c r="A5351">
        <v>11106</v>
      </c>
      <c r="B5351" t="s">
        <v>21800</v>
      </c>
      <c r="C5351">
        <v>50366000</v>
      </c>
      <c r="D5351" t="s">
        <v>15534</v>
      </c>
      <c r="E5351" t="s">
        <v>15544</v>
      </c>
      <c r="F5351" t="s">
        <v>15550</v>
      </c>
      <c r="G5351" t="s">
        <v>21801</v>
      </c>
      <c r="H5351" s="1">
        <v>45115.836562500001</v>
      </c>
      <c r="I5351" t="s">
        <v>15999</v>
      </c>
      <c r="J5351" s="1">
        <v>45115.836562500001</v>
      </c>
      <c r="K5351" t="s">
        <v>15999</v>
      </c>
    </row>
    <row r="5352" spans="1:11">
      <c r="A5352">
        <v>11106</v>
      </c>
      <c r="B5352" t="s">
        <v>21800</v>
      </c>
      <c r="C5352">
        <v>51220000</v>
      </c>
      <c r="D5352" t="s">
        <v>15534</v>
      </c>
      <c r="E5352" t="s">
        <v>15586</v>
      </c>
      <c r="F5352" t="s">
        <v>15536</v>
      </c>
      <c r="G5352" t="s">
        <v>21802</v>
      </c>
      <c r="H5352" s="1">
        <v>45115.838449074072</v>
      </c>
      <c r="I5352" t="s">
        <v>15999</v>
      </c>
      <c r="J5352" s="1">
        <v>45115.838449074072</v>
      </c>
      <c r="K5352" t="s">
        <v>15999</v>
      </c>
    </row>
    <row r="5353" spans="1:11">
      <c r="A5353">
        <v>10791</v>
      </c>
      <c r="B5353" t="s">
        <v>19625</v>
      </c>
      <c r="C5353">
        <v>50321000</v>
      </c>
      <c r="D5353" t="s">
        <v>15534</v>
      </c>
      <c r="E5353" t="s">
        <v>15544</v>
      </c>
      <c r="F5353" t="s">
        <v>15536</v>
      </c>
      <c r="G5353" t="s">
        <v>15994</v>
      </c>
      <c r="H5353" s="1">
        <v>45115.850405092591</v>
      </c>
      <c r="I5353" t="s">
        <v>15598</v>
      </c>
      <c r="J5353" s="1">
        <v>45115.850405092591</v>
      </c>
      <c r="K5353" t="s">
        <v>15598</v>
      </c>
    </row>
    <row r="5354" spans="1:11">
      <c r="A5354">
        <v>20653</v>
      </c>
      <c r="B5354" t="s">
        <v>19633</v>
      </c>
      <c r="C5354">
        <v>50321000</v>
      </c>
      <c r="D5354" t="s">
        <v>15534</v>
      </c>
      <c r="E5354" t="s">
        <v>15544</v>
      </c>
      <c r="F5354" t="s">
        <v>15536</v>
      </c>
      <c r="G5354" t="s">
        <v>15994</v>
      </c>
      <c r="H5354" s="1">
        <v>45115.85696759259</v>
      </c>
      <c r="I5354" t="s">
        <v>15598</v>
      </c>
      <c r="J5354" s="1">
        <v>45115.85696759259</v>
      </c>
      <c r="K5354" t="s">
        <v>15598</v>
      </c>
    </row>
    <row r="5355" spans="1:11">
      <c r="A5355">
        <v>20653</v>
      </c>
      <c r="B5355" t="s">
        <v>19633</v>
      </c>
      <c r="C5355">
        <v>50905006</v>
      </c>
      <c r="D5355" t="s">
        <v>15534</v>
      </c>
      <c r="E5355" t="s">
        <v>15544</v>
      </c>
      <c r="F5355" t="s">
        <v>15536</v>
      </c>
      <c r="G5355" t="s">
        <v>9494</v>
      </c>
      <c r="H5355" s="1">
        <v>45115.857083333336</v>
      </c>
      <c r="I5355" t="s">
        <v>15598</v>
      </c>
      <c r="J5355" s="1">
        <v>45115.857083333336</v>
      </c>
      <c r="K5355" t="s">
        <v>15598</v>
      </c>
    </row>
    <row r="5356" spans="1:11">
      <c r="A5356">
        <v>126150</v>
      </c>
      <c r="B5356" t="s">
        <v>16005</v>
      </c>
      <c r="C5356">
        <v>50905006</v>
      </c>
      <c r="D5356" t="s">
        <v>15534</v>
      </c>
      <c r="E5356" t="s">
        <v>15586</v>
      </c>
      <c r="F5356" t="s">
        <v>15536</v>
      </c>
      <c r="G5356" t="s">
        <v>21803</v>
      </c>
      <c r="H5356" s="1">
        <v>45115.859166666669</v>
      </c>
      <c r="I5356" t="s">
        <v>16007</v>
      </c>
      <c r="J5356" s="1">
        <v>45117.680254629631</v>
      </c>
      <c r="K5356" t="s">
        <v>16007</v>
      </c>
    </row>
    <row r="5357" spans="1:11">
      <c r="A5357">
        <v>4945</v>
      </c>
      <c r="B5357" t="s">
        <v>19630</v>
      </c>
      <c r="C5357">
        <v>50905006</v>
      </c>
      <c r="D5357" t="s">
        <v>15534</v>
      </c>
      <c r="E5357" t="s">
        <v>15544</v>
      </c>
      <c r="F5357" t="s">
        <v>15536</v>
      </c>
      <c r="G5357" t="s">
        <v>21804</v>
      </c>
      <c r="H5357" s="1">
        <v>45115.859340277777</v>
      </c>
      <c r="I5357" t="s">
        <v>16003</v>
      </c>
      <c r="J5357" s="1">
        <v>45115.859340277777</v>
      </c>
      <c r="K5357" t="s">
        <v>16003</v>
      </c>
    </row>
    <row r="5358" spans="1:11">
      <c r="A5358">
        <v>83282</v>
      </c>
      <c r="B5358" t="s">
        <v>16008</v>
      </c>
      <c r="C5358">
        <v>50905006</v>
      </c>
      <c r="D5358" t="s">
        <v>15534</v>
      </c>
      <c r="E5358" t="s">
        <v>15544</v>
      </c>
      <c r="F5358" t="s">
        <v>15550</v>
      </c>
      <c r="G5358" t="s">
        <v>21805</v>
      </c>
      <c r="H5358" s="1">
        <v>45115.869699074072</v>
      </c>
      <c r="I5358" t="s">
        <v>16003</v>
      </c>
      <c r="J5358" s="1">
        <v>45115.869699074072</v>
      </c>
      <c r="K5358" t="s">
        <v>16003</v>
      </c>
    </row>
    <row r="5359" spans="1:11">
      <c r="A5359">
        <v>83088</v>
      </c>
      <c r="B5359" t="s">
        <v>16011</v>
      </c>
      <c r="C5359">
        <v>50515000</v>
      </c>
      <c r="D5359" t="s">
        <v>15534</v>
      </c>
      <c r="E5359" t="s">
        <v>15554</v>
      </c>
      <c r="F5359" t="s">
        <v>15550</v>
      </c>
      <c r="G5359" t="s">
        <v>21806</v>
      </c>
      <c r="H5359" s="1">
        <v>45115.877349537041</v>
      </c>
      <c r="I5359" t="s">
        <v>16013</v>
      </c>
      <c r="J5359" s="1">
        <v>45115.877349537041</v>
      </c>
      <c r="K5359" t="s">
        <v>16013</v>
      </c>
    </row>
    <row r="5360" spans="1:11">
      <c r="A5360">
        <v>4941</v>
      </c>
      <c r="B5360" t="s">
        <v>16021</v>
      </c>
      <c r="C5360">
        <v>50905000</v>
      </c>
      <c r="D5360" t="s">
        <v>15534</v>
      </c>
      <c r="E5360" t="s">
        <v>15540</v>
      </c>
      <c r="F5360" t="s">
        <v>15536</v>
      </c>
      <c r="G5360" t="s">
        <v>21807</v>
      </c>
      <c r="H5360" s="1">
        <v>45115.882638888892</v>
      </c>
      <c r="I5360" t="s">
        <v>16003</v>
      </c>
      <c r="J5360" s="1">
        <v>45115.882638888892</v>
      </c>
      <c r="K5360" t="s">
        <v>16003</v>
      </c>
    </row>
    <row r="5361" spans="1:11">
      <c r="A5361">
        <v>4941</v>
      </c>
      <c r="B5361" t="s">
        <v>16021</v>
      </c>
      <c r="C5361">
        <v>50905010</v>
      </c>
      <c r="D5361" t="s">
        <v>15534</v>
      </c>
      <c r="E5361" t="s">
        <v>15544</v>
      </c>
      <c r="F5361" t="s">
        <v>15550</v>
      </c>
      <c r="G5361" t="s">
        <v>21808</v>
      </c>
      <c r="H5361" s="1">
        <v>45115.883969907409</v>
      </c>
      <c r="I5361" t="s">
        <v>16003</v>
      </c>
      <c r="J5361" s="1">
        <v>45115.883969907409</v>
      </c>
      <c r="K5361" t="s">
        <v>16003</v>
      </c>
    </row>
    <row r="5362" spans="1:11">
      <c r="A5362">
        <v>8979</v>
      </c>
      <c r="B5362" t="s">
        <v>16038</v>
      </c>
      <c r="C5362">
        <v>50310000</v>
      </c>
      <c r="D5362" t="s">
        <v>15534</v>
      </c>
      <c r="E5362" t="s">
        <v>15544</v>
      </c>
      <c r="F5362" t="s">
        <v>15550</v>
      </c>
      <c r="G5362" t="s">
        <v>21809</v>
      </c>
      <c r="H5362" s="1">
        <v>45115.911793981482</v>
      </c>
      <c r="I5362" t="s">
        <v>16003</v>
      </c>
      <c r="J5362" s="1">
        <v>45115.911793981482</v>
      </c>
      <c r="K5362" t="s">
        <v>16003</v>
      </c>
    </row>
    <row r="5363" spans="1:11">
      <c r="A5363">
        <v>11039</v>
      </c>
      <c r="B5363" t="s">
        <v>16046</v>
      </c>
      <c r="C5363">
        <v>50320000</v>
      </c>
      <c r="D5363" t="s">
        <v>15534</v>
      </c>
      <c r="E5363" t="s">
        <v>15544</v>
      </c>
      <c r="F5363" t="s">
        <v>15550</v>
      </c>
      <c r="G5363" t="s">
        <v>21810</v>
      </c>
      <c r="H5363" s="1">
        <v>45115.917048611111</v>
      </c>
      <c r="I5363" t="s">
        <v>16003</v>
      </c>
      <c r="J5363" s="1">
        <v>45115.917048611111</v>
      </c>
      <c r="K5363" t="s">
        <v>16003</v>
      </c>
    </row>
    <row r="5364" spans="1:11">
      <c r="A5364">
        <v>11039</v>
      </c>
      <c r="B5364" t="s">
        <v>16046</v>
      </c>
      <c r="C5364">
        <v>50366000</v>
      </c>
      <c r="D5364" t="s">
        <v>15534</v>
      </c>
      <c r="E5364" t="s">
        <v>15544</v>
      </c>
      <c r="F5364" t="s">
        <v>15550</v>
      </c>
      <c r="G5364" t="s">
        <v>21811</v>
      </c>
      <c r="H5364" s="1">
        <v>45115.917523148149</v>
      </c>
      <c r="I5364" t="s">
        <v>16003</v>
      </c>
      <c r="J5364" s="1">
        <v>45115.917523148149</v>
      </c>
      <c r="K5364" t="s">
        <v>16003</v>
      </c>
    </row>
    <row r="5365" spans="1:11">
      <c r="A5365">
        <v>11039</v>
      </c>
      <c r="B5365" t="s">
        <v>16046</v>
      </c>
      <c r="C5365">
        <v>50321000</v>
      </c>
      <c r="D5365" t="s">
        <v>15534</v>
      </c>
      <c r="E5365" t="s">
        <v>15549</v>
      </c>
      <c r="F5365" t="s">
        <v>15550</v>
      </c>
      <c r="G5365" t="s">
        <v>21812</v>
      </c>
      <c r="H5365" s="1">
        <v>45115.918425925927</v>
      </c>
      <c r="I5365" t="s">
        <v>16003</v>
      </c>
      <c r="J5365" s="1">
        <v>45115.918425925927</v>
      </c>
      <c r="K5365" t="s">
        <v>16003</v>
      </c>
    </row>
    <row r="5366" spans="1:11">
      <c r="A5366">
        <v>11849</v>
      </c>
      <c r="B5366" t="s">
        <v>20898</v>
      </c>
      <c r="C5366">
        <v>50366000</v>
      </c>
      <c r="D5366" t="s">
        <v>15534</v>
      </c>
      <c r="E5366" t="s">
        <v>15544</v>
      </c>
      <c r="F5366" t="s">
        <v>15550</v>
      </c>
      <c r="G5366" t="s">
        <v>21813</v>
      </c>
      <c r="H5366" s="1">
        <v>45115.919652777775</v>
      </c>
      <c r="I5366" t="s">
        <v>16003</v>
      </c>
      <c r="J5366" s="1">
        <v>45115.919652777775</v>
      </c>
      <c r="K5366" t="s">
        <v>16003</v>
      </c>
    </row>
    <row r="5367" spans="1:11">
      <c r="A5367">
        <v>9074</v>
      </c>
      <c r="B5367" t="s">
        <v>21814</v>
      </c>
      <c r="C5367">
        <v>51220000</v>
      </c>
      <c r="D5367" t="s">
        <v>15534</v>
      </c>
      <c r="E5367" t="s">
        <v>15554</v>
      </c>
      <c r="F5367" t="s">
        <v>15550</v>
      </c>
      <c r="G5367" t="s">
        <v>21815</v>
      </c>
      <c r="H5367" s="1">
        <v>45116.601921296293</v>
      </c>
      <c r="I5367" t="s">
        <v>17260</v>
      </c>
      <c r="J5367" s="1">
        <v>45116.601921296293</v>
      </c>
      <c r="K5367" t="s">
        <v>17260</v>
      </c>
    </row>
    <row r="5368" spans="1:11">
      <c r="A5368">
        <v>2830</v>
      </c>
      <c r="B5368" t="s">
        <v>20902</v>
      </c>
      <c r="C5368">
        <v>51220000</v>
      </c>
      <c r="D5368" t="s">
        <v>15534</v>
      </c>
      <c r="E5368" t="s">
        <v>15576</v>
      </c>
      <c r="F5368" t="s">
        <v>15550</v>
      </c>
      <c r="G5368" t="s">
        <v>21816</v>
      </c>
      <c r="H5368" s="1">
        <v>45117.590949074074</v>
      </c>
      <c r="I5368" t="s">
        <v>16067</v>
      </c>
      <c r="J5368" s="1">
        <v>45117.590949074074</v>
      </c>
      <c r="K5368" t="s">
        <v>16067</v>
      </c>
    </row>
    <row r="5369" spans="1:11">
      <c r="A5369">
        <v>126048</v>
      </c>
      <c r="B5369" t="s">
        <v>20904</v>
      </c>
      <c r="C5369">
        <v>55700000</v>
      </c>
      <c r="D5369" t="s">
        <v>15534</v>
      </c>
      <c r="E5369" t="s">
        <v>15554</v>
      </c>
      <c r="F5369" t="s">
        <v>15550</v>
      </c>
      <c r="G5369" t="s">
        <v>21817</v>
      </c>
      <c r="H5369" s="1">
        <v>45117.592812499999</v>
      </c>
      <c r="I5369" t="s">
        <v>16145</v>
      </c>
      <c r="J5369" s="1">
        <v>45117.592812499999</v>
      </c>
      <c r="K5369" t="s">
        <v>16145</v>
      </c>
    </row>
    <row r="5370" spans="1:11">
      <c r="A5370">
        <v>11247</v>
      </c>
      <c r="B5370" t="s">
        <v>16075</v>
      </c>
      <c r="C5370">
        <v>55700000</v>
      </c>
      <c r="D5370" t="s">
        <v>15534</v>
      </c>
      <c r="E5370" t="s">
        <v>15576</v>
      </c>
      <c r="F5370" t="s">
        <v>15550</v>
      </c>
      <c r="G5370" t="s">
        <v>21818</v>
      </c>
      <c r="H5370" s="1">
        <v>45117.598298611112</v>
      </c>
      <c r="I5370" t="s">
        <v>15584</v>
      </c>
      <c r="J5370" s="1">
        <v>45117.598298611112</v>
      </c>
      <c r="K5370" t="s">
        <v>15584</v>
      </c>
    </row>
    <row r="5371" spans="1:11">
      <c r="A5371">
        <v>126049</v>
      </c>
      <c r="B5371" t="s">
        <v>16174</v>
      </c>
      <c r="C5371">
        <v>50915000</v>
      </c>
      <c r="D5371" t="s">
        <v>15534</v>
      </c>
      <c r="E5371" t="s">
        <v>15549</v>
      </c>
      <c r="F5371" t="s">
        <v>15550</v>
      </c>
      <c r="G5371" t="s">
        <v>21819</v>
      </c>
      <c r="H5371" s="1">
        <v>45117.598900462966</v>
      </c>
      <c r="I5371" t="s">
        <v>16145</v>
      </c>
      <c r="J5371" s="1">
        <v>45117.598900462966</v>
      </c>
      <c r="K5371" t="s">
        <v>16145</v>
      </c>
    </row>
    <row r="5372" spans="1:11">
      <c r="A5372">
        <v>126055</v>
      </c>
      <c r="B5372" t="s">
        <v>16179</v>
      </c>
      <c r="C5372">
        <v>50915000</v>
      </c>
      <c r="D5372" t="s">
        <v>15534</v>
      </c>
      <c r="E5372" t="s">
        <v>15549</v>
      </c>
      <c r="F5372" t="s">
        <v>15550</v>
      </c>
      <c r="G5372" t="s">
        <v>21819</v>
      </c>
      <c r="H5372" s="1">
        <v>45117.599085648151</v>
      </c>
      <c r="I5372" t="s">
        <v>16145</v>
      </c>
      <c r="J5372" s="1">
        <v>45117.599085648151</v>
      </c>
      <c r="K5372" t="s">
        <v>16145</v>
      </c>
    </row>
    <row r="5373" spans="1:11">
      <c r="A5373">
        <v>126050</v>
      </c>
      <c r="B5373" t="s">
        <v>19677</v>
      </c>
      <c r="C5373">
        <v>50915000</v>
      </c>
      <c r="D5373" t="s">
        <v>15534</v>
      </c>
      <c r="E5373" t="s">
        <v>15549</v>
      </c>
      <c r="F5373" t="s">
        <v>15550</v>
      </c>
      <c r="G5373" t="s">
        <v>21819</v>
      </c>
      <c r="H5373" s="1">
        <v>45117.599317129629</v>
      </c>
      <c r="I5373" t="s">
        <v>16145</v>
      </c>
      <c r="J5373" s="1">
        <v>45117.599317129629</v>
      </c>
      <c r="K5373" t="s">
        <v>16145</v>
      </c>
    </row>
    <row r="5374" spans="1:11">
      <c r="A5374">
        <v>11798</v>
      </c>
      <c r="B5374" t="s">
        <v>16069</v>
      </c>
      <c r="C5374">
        <v>50321000</v>
      </c>
      <c r="D5374" t="s">
        <v>15534</v>
      </c>
      <c r="E5374" t="s">
        <v>15586</v>
      </c>
      <c r="F5374" t="s">
        <v>15536</v>
      </c>
      <c r="G5374" t="s">
        <v>21820</v>
      </c>
      <c r="H5374" s="1">
        <v>45117.608981481484</v>
      </c>
      <c r="I5374" t="s">
        <v>15673</v>
      </c>
      <c r="J5374" s="1">
        <v>45117.608981481484</v>
      </c>
      <c r="K5374" t="s">
        <v>15673</v>
      </c>
    </row>
    <row r="5375" spans="1:11">
      <c r="A5375">
        <v>11798</v>
      </c>
      <c r="B5375" t="s">
        <v>16069</v>
      </c>
      <c r="C5375">
        <v>50305028</v>
      </c>
      <c r="D5375" t="s">
        <v>15534</v>
      </c>
      <c r="E5375" t="s">
        <v>15544</v>
      </c>
      <c r="F5375" t="s">
        <v>15550</v>
      </c>
      <c r="G5375" t="s">
        <v>21821</v>
      </c>
      <c r="H5375" s="1">
        <v>45117.609814814816</v>
      </c>
      <c r="I5375" t="s">
        <v>15673</v>
      </c>
      <c r="J5375" s="1">
        <v>45121.710763888892</v>
      </c>
      <c r="K5375" t="s">
        <v>15673</v>
      </c>
    </row>
    <row r="5376" spans="1:11">
      <c r="A5376">
        <v>10744</v>
      </c>
      <c r="B5376" t="s">
        <v>21822</v>
      </c>
      <c r="C5376">
        <v>51210000</v>
      </c>
      <c r="D5376" t="s">
        <v>15534</v>
      </c>
      <c r="E5376" t="s">
        <v>15586</v>
      </c>
      <c r="F5376" t="s">
        <v>15536</v>
      </c>
      <c r="G5376" t="s">
        <v>21823</v>
      </c>
      <c r="H5376" s="1">
        <v>45117.616608796299</v>
      </c>
      <c r="I5376" t="s">
        <v>16073</v>
      </c>
      <c r="J5376" s="1">
        <v>45117.616608796299</v>
      </c>
      <c r="K5376" t="s">
        <v>16073</v>
      </c>
    </row>
    <row r="5377" spans="1:11">
      <c r="A5377">
        <v>20637</v>
      </c>
      <c r="B5377" t="s">
        <v>16084</v>
      </c>
      <c r="C5377">
        <v>50321000</v>
      </c>
      <c r="D5377" t="s">
        <v>15534</v>
      </c>
      <c r="E5377" t="s">
        <v>15554</v>
      </c>
      <c r="F5377" t="s">
        <v>15550</v>
      </c>
      <c r="G5377" t="s">
        <v>21824</v>
      </c>
      <c r="H5377" s="1">
        <v>45117.618472222224</v>
      </c>
      <c r="I5377" t="s">
        <v>16073</v>
      </c>
      <c r="J5377" s="1">
        <v>45117.618472222224</v>
      </c>
      <c r="K5377" t="s">
        <v>16073</v>
      </c>
    </row>
    <row r="5378" spans="1:11">
      <c r="A5378">
        <v>36686</v>
      </c>
      <c r="B5378" t="s">
        <v>16081</v>
      </c>
      <c r="C5378">
        <v>50350000</v>
      </c>
      <c r="D5378" t="s">
        <v>15534</v>
      </c>
      <c r="E5378" t="s">
        <v>15586</v>
      </c>
      <c r="F5378" t="s">
        <v>15536</v>
      </c>
      <c r="G5378" t="s">
        <v>21825</v>
      </c>
      <c r="H5378" s="1">
        <v>45117.621967592589</v>
      </c>
      <c r="I5378" t="s">
        <v>16083</v>
      </c>
      <c r="J5378" s="1">
        <v>45117.621967592589</v>
      </c>
      <c r="K5378" t="s">
        <v>16083</v>
      </c>
    </row>
    <row r="5379" spans="1:11">
      <c r="A5379">
        <v>11247</v>
      </c>
      <c r="B5379" t="s">
        <v>16075</v>
      </c>
      <c r="C5379">
        <v>51230000</v>
      </c>
      <c r="D5379" t="s">
        <v>15534</v>
      </c>
      <c r="E5379" t="s">
        <v>15576</v>
      </c>
      <c r="F5379" t="s">
        <v>15550</v>
      </c>
      <c r="G5379" t="s">
        <v>21826</v>
      </c>
      <c r="H5379" s="1">
        <v>45117.625185185185</v>
      </c>
      <c r="I5379" t="s">
        <v>15584</v>
      </c>
      <c r="J5379" s="1">
        <v>45117.625185185185</v>
      </c>
      <c r="K5379" t="s">
        <v>15584</v>
      </c>
    </row>
    <row r="5380" spans="1:11">
      <c r="A5380">
        <v>36686</v>
      </c>
      <c r="B5380" t="s">
        <v>16081</v>
      </c>
      <c r="C5380">
        <v>50905006</v>
      </c>
      <c r="D5380" t="s">
        <v>15534</v>
      </c>
      <c r="E5380" t="s">
        <v>15687</v>
      </c>
      <c r="F5380" t="s">
        <v>15550</v>
      </c>
      <c r="G5380" t="s">
        <v>21827</v>
      </c>
      <c r="H5380" s="1">
        <v>45117.626967592594</v>
      </c>
      <c r="I5380" t="s">
        <v>16083</v>
      </c>
      <c r="J5380" s="1">
        <v>45117.626967592594</v>
      </c>
      <c r="K5380" t="s">
        <v>16083</v>
      </c>
    </row>
    <row r="5381" spans="1:11">
      <c r="A5381">
        <v>11247</v>
      </c>
      <c r="B5381" t="s">
        <v>16075</v>
      </c>
      <c r="C5381">
        <v>56400000</v>
      </c>
      <c r="D5381" t="s">
        <v>15534</v>
      </c>
      <c r="E5381" t="s">
        <v>15576</v>
      </c>
      <c r="F5381" t="s">
        <v>15550</v>
      </c>
      <c r="G5381" t="s">
        <v>21828</v>
      </c>
      <c r="H5381" s="1">
        <v>45117.629212962966</v>
      </c>
      <c r="I5381" t="s">
        <v>15584</v>
      </c>
      <c r="J5381" s="1">
        <v>45117.629212962966</v>
      </c>
      <c r="K5381" t="s">
        <v>15584</v>
      </c>
    </row>
    <row r="5382" spans="1:11">
      <c r="A5382">
        <v>20453</v>
      </c>
      <c r="B5382" t="s">
        <v>16090</v>
      </c>
      <c r="C5382">
        <v>51210000</v>
      </c>
      <c r="D5382" t="s">
        <v>15534</v>
      </c>
      <c r="E5382" t="s">
        <v>15576</v>
      </c>
      <c r="F5382" t="s">
        <v>15550</v>
      </c>
      <c r="G5382" t="s">
        <v>21829</v>
      </c>
      <c r="H5382" s="1">
        <v>45117.636504629627</v>
      </c>
      <c r="I5382" t="s">
        <v>16067</v>
      </c>
      <c r="J5382" s="1">
        <v>45117.636504629627</v>
      </c>
      <c r="K5382" t="s">
        <v>16067</v>
      </c>
    </row>
    <row r="5383" spans="1:11">
      <c r="A5383">
        <v>11687</v>
      </c>
      <c r="B5383" t="s">
        <v>21830</v>
      </c>
      <c r="C5383">
        <v>51220000</v>
      </c>
      <c r="D5383" t="s">
        <v>15534</v>
      </c>
      <c r="E5383" t="s">
        <v>15535</v>
      </c>
      <c r="F5383" t="s">
        <v>15550</v>
      </c>
      <c r="G5383" t="s">
        <v>21831</v>
      </c>
      <c r="H5383" s="1">
        <v>45117.63962962963</v>
      </c>
      <c r="I5383" t="s">
        <v>15546</v>
      </c>
      <c r="J5383" s="1">
        <v>45117.63962962963</v>
      </c>
      <c r="K5383" t="s">
        <v>15546</v>
      </c>
    </row>
    <row r="5384" spans="1:11">
      <c r="A5384">
        <v>2920</v>
      </c>
      <c r="B5384" t="s">
        <v>20913</v>
      </c>
      <c r="C5384">
        <v>50320000</v>
      </c>
      <c r="D5384" t="s">
        <v>15534</v>
      </c>
      <c r="E5384" t="s">
        <v>15544</v>
      </c>
      <c r="F5384" t="s">
        <v>15550</v>
      </c>
      <c r="G5384" t="s">
        <v>16114</v>
      </c>
      <c r="H5384" s="1">
        <v>45117.643101851849</v>
      </c>
      <c r="I5384" t="s">
        <v>16083</v>
      </c>
      <c r="J5384" s="1">
        <v>45117.643101851849</v>
      </c>
      <c r="K5384" t="s">
        <v>16083</v>
      </c>
    </row>
    <row r="5385" spans="1:11">
      <c r="A5385">
        <v>11713</v>
      </c>
      <c r="B5385" t="s">
        <v>16113</v>
      </c>
      <c r="C5385">
        <v>50905006</v>
      </c>
      <c r="D5385" t="s">
        <v>15534</v>
      </c>
      <c r="E5385" t="s">
        <v>15540</v>
      </c>
      <c r="F5385" t="s">
        <v>15536</v>
      </c>
      <c r="G5385" t="s">
        <v>16105</v>
      </c>
      <c r="H5385" s="1">
        <v>45117.664780092593</v>
      </c>
      <c r="I5385" t="s">
        <v>16083</v>
      </c>
      <c r="J5385" s="1">
        <v>45117.664780092593</v>
      </c>
      <c r="K5385" t="s">
        <v>16083</v>
      </c>
    </row>
    <row r="5386" spans="1:11">
      <c r="A5386">
        <v>20454</v>
      </c>
      <c r="B5386" t="s">
        <v>16118</v>
      </c>
      <c r="C5386">
        <v>50905006</v>
      </c>
      <c r="D5386" t="s">
        <v>15534</v>
      </c>
      <c r="E5386" t="s">
        <v>15687</v>
      </c>
      <c r="F5386" t="s">
        <v>15536</v>
      </c>
      <c r="G5386" t="s">
        <v>21832</v>
      </c>
      <c r="H5386" s="1">
        <v>45117.669629629629</v>
      </c>
      <c r="I5386" t="s">
        <v>16067</v>
      </c>
      <c r="J5386" s="1">
        <v>45117.669629629629</v>
      </c>
      <c r="K5386" t="s">
        <v>16067</v>
      </c>
    </row>
    <row r="5387" spans="1:11">
      <c r="A5387">
        <v>21529</v>
      </c>
      <c r="B5387" t="s">
        <v>16126</v>
      </c>
      <c r="C5387">
        <v>50310000</v>
      </c>
      <c r="D5387" t="s">
        <v>15534</v>
      </c>
      <c r="E5387" t="s">
        <v>15544</v>
      </c>
      <c r="F5387" t="s">
        <v>15550</v>
      </c>
      <c r="G5387" t="s">
        <v>21833</v>
      </c>
      <c r="H5387" s="1">
        <v>45117.679259259261</v>
      </c>
      <c r="I5387" t="s">
        <v>16067</v>
      </c>
      <c r="J5387" s="1">
        <v>45117.679259259261</v>
      </c>
      <c r="K5387" t="s">
        <v>16067</v>
      </c>
    </row>
    <row r="5388" spans="1:11">
      <c r="A5388">
        <v>8604</v>
      </c>
      <c r="B5388" t="s">
        <v>16194</v>
      </c>
      <c r="C5388">
        <v>58425000</v>
      </c>
      <c r="D5388" t="s">
        <v>15534</v>
      </c>
      <c r="E5388" t="s">
        <v>15554</v>
      </c>
      <c r="F5388" t="s">
        <v>15536</v>
      </c>
      <c r="G5388" t="s">
        <v>21834</v>
      </c>
      <c r="H5388" s="1">
        <v>45117.716643518521</v>
      </c>
      <c r="I5388" t="s">
        <v>16133</v>
      </c>
      <c r="J5388" s="1">
        <v>45117.716643518521</v>
      </c>
      <c r="K5388" t="s">
        <v>16133</v>
      </c>
    </row>
    <row r="5389" spans="1:11">
      <c r="A5389">
        <v>56121</v>
      </c>
      <c r="B5389" t="s">
        <v>16156</v>
      </c>
      <c r="C5389">
        <v>50905000</v>
      </c>
      <c r="D5389" t="s">
        <v>15534</v>
      </c>
      <c r="E5389" t="s">
        <v>15554</v>
      </c>
      <c r="F5389" t="s">
        <v>15550</v>
      </c>
      <c r="G5389" t="s">
        <v>15804</v>
      </c>
      <c r="H5389" s="1">
        <v>45117.719652777778</v>
      </c>
      <c r="I5389" t="s">
        <v>15610</v>
      </c>
      <c r="J5389" s="1">
        <v>45117.719652777778</v>
      </c>
      <c r="K5389" t="s">
        <v>15610</v>
      </c>
    </row>
    <row r="5390" spans="1:11">
      <c r="A5390">
        <v>56121</v>
      </c>
      <c r="B5390" t="s">
        <v>16156</v>
      </c>
      <c r="C5390">
        <v>50355035</v>
      </c>
      <c r="D5390" t="s">
        <v>15534</v>
      </c>
      <c r="E5390" t="s">
        <v>15554</v>
      </c>
      <c r="F5390" t="s">
        <v>15550</v>
      </c>
      <c r="G5390" t="s">
        <v>21835</v>
      </c>
      <c r="H5390" s="1">
        <v>45117.721782407411</v>
      </c>
      <c r="I5390" t="s">
        <v>15610</v>
      </c>
      <c r="J5390" s="1">
        <v>45117.721782407411</v>
      </c>
      <c r="K5390" t="s">
        <v>15610</v>
      </c>
    </row>
    <row r="5391" spans="1:11">
      <c r="A5391">
        <v>56120</v>
      </c>
      <c r="B5391" t="s">
        <v>19659</v>
      </c>
      <c r="C5391">
        <v>50355210</v>
      </c>
      <c r="D5391" t="s">
        <v>15534</v>
      </c>
      <c r="E5391" t="s">
        <v>15554</v>
      </c>
      <c r="F5391" t="s">
        <v>15550</v>
      </c>
      <c r="G5391" t="s">
        <v>16161</v>
      </c>
      <c r="H5391" s="1">
        <v>45117.724872685183</v>
      </c>
      <c r="I5391" t="s">
        <v>15610</v>
      </c>
      <c r="J5391" s="1">
        <v>45117.724872685183</v>
      </c>
      <c r="K5391" t="s">
        <v>15610</v>
      </c>
    </row>
    <row r="5392" spans="1:11">
      <c r="A5392">
        <v>56120</v>
      </c>
      <c r="B5392" t="s">
        <v>19659</v>
      </c>
      <c r="C5392">
        <v>57300000</v>
      </c>
      <c r="D5392" t="s">
        <v>15534</v>
      </c>
      <c r="E5392" t="s">
        <v>15576</v>
      </c>
      <c r="F5392" t="s">
        <v>15550</v>
      </c>
      <c r="G5392" t="s">
        <v>21836</v>
      </c>
      <c r="H5392" s="1">
        <v>45117.727962962963</v>
      </c>
      <c r="I5392" t="s">
        <v>15610</v>
      </c>
      <c r="J5392" s="1">
        <v>45117.727962962963</v>
      </c>
      <c r="K5392" t="s">
        <v>15610</v>
      </c>
    </row>
    <row r="5393" spans="1:11">
      <c r="A5393">
        <v>8604</v>
      </c>
      <c r="B5393" t="s">
        <v>16194</v>
      </c>
      <c r="C5393">
        <v>50321000</v>
      </c>
      <c r="D5393" t="s">
        <v>15534</v>
      </c>
      <c r="E5393" t="s">
        <v>15554</v>
      </c>
      <c r="F5393" t="s">
        <v>15536</v>
      </c>
      <c r="G5393" t="s">
        <v>21837</v>
      </c>
      <c r="H5393" s="1">
        <v>45117.729814814818</v>
      </c>
      <c r="I5393" t="s">
        <v>16133</v>
      </c>
      <c r="J5393" s="1">
        <v>45117.729814814818</v>
      </c>
      <c r="K5393" t="s">
        <v>16133</v>
      </c>
    </row>
    <row r="5394" spans="1:11">
      <c r="A5394">
        <v>126046</v>
      </c>
      <c r="B5394" t="s">
        <v>16185</v>
      </c>
      <c r="C5394">
        <v>50305021</v>
      </c>
      <c r="D5394" t="s">
        <v>15534</v>
      </c>
      <c r="E5394" t="s">
        <v>15586</v>
      </c>
      <c r="F5394" t="s">
        <v>15536</v>
      </c>
      <c r="G5394" t="s">
        <v>21838</v>
      </c>
      <c r="H5394" s="1">
        <v>45117.759942129633</v>
      </c>
      <c r="I5394" t="s">
        <v>16145</v>
      </c>
      <c r="J5394" s="1">
        <v>45117.759942129633</v>
      </c>
      <c r="K5394" t="s">
        <v>16145</v>
      </c>
    </row>
    <row r="5395" spans="1:11">
      <c r="A5395">
        <v>82838</v>
      </c>
      <c r="B5395" t="s">
        <v>19667</v>
      </c>
      <c r="C5395">
        <v>50105000</v>
      </c>
      <c r="D5395" t="s">
        <v>15534</v>
      </c>
      <c r="E5395" t="s">
        <v>15687</v>
      </c>
      <c r="F5395" t="s">
        <v>15550</v>
      </c>
      <c r="G5395" t="s">
        <v>21839</v>
      </c>
      <c r="H5395" s="1">
        <v>45117.763923611114</v>
      </c>
      <c r="I5395" t="s">
        <v>15884</v>
      </c>
      <c r="J5395" s="1">
        <v>45117.763923611114</v>
      </c>
      <c r="K5395" t="s">
        <v>15884</v>
      </c>
    </row>
    <row r="5396" spans="1:11">
      <c r="A5396">
        <v>10593</v>
      </c>
      <c r="B5396" t="s">
        <v>21840</v>
      </c>
      <c r="C5396">
        <v>50305028</v>
      </c>
      <c r="D5396" t="s">
        <v>15534</v>
      </c>
      <c r="E5396" t="s">
        <v>15554</v>
      </c>
      <c r="F5396" t="s">
        <v>15536</v>
      </c>
      <c r="G5396" t="s">
        <v>19665</v>
      </c>
      <c r="H5396" s="1">
        <v>45117.768854166665</v>
      </c>
      <c r="I5396" t="s">
        <v>15546</v>
      </c>
      <c r="J5396" s="1">
        <v>45117.768854166665</v>
      </c>
      <c r="K5396" t="s">
        <v>15546</v>
      </c>
    </row>
    <row r="5397" spans="1:11">
      <c r="A5397">
        <v>21553</v>
      </c>
      <c r="B5397" t="s">
        <v>16202</v>
      </c>
      <c r="C5397">
        <v>50350000</v>
      </c>
      <c r="D5397" t="s">
        <v>15534</v>
      </c>
      <c r="E5397" t="s">
        <v>15544</v>
      </c>
      <c r="F5397" t="s">
        <v>15550</v>
      </c>
      <c r="G5397" t="s">
        <v>21841</v>
      </c>
      <c r="H5397" s="1">
        <v>45117.802256944444</v>
      </c>
      <c r="I5397" t="s">
        <v>16204</v>
      </c>
      <c r="J5397" s="1">
        <v>45117.802256944444</v>
      </c>
      <c r="K5397" t="s">
        <v>16204</v>
      </c>
    </row>
    <row r="5398" spans="1:11">
      <c r="A5398">
        <v>21553</v>
      </c>
      <c r="B5398" t="s">
        <v>16202</v>
      </c>
      <c r="C5398">
        <v>56200060</v>
      </c>
      <c r="D5398" t="s">
        <v>15534</v>
      </c>
      <c r="E5398" t="s">
        <v>15576</v>
      </c>
      <c r="F5398" t="s">
        <v>15550</v>
      </c>
      <c r="G5398" t="s">
        <v>21842</v>
      </c>
      <c r="H5398" s="1">
        <v>45117.804490740738</v>
      </c>
      <c r="I5398" t="s">
        <v>16204</v>
      </c>
      <c r="J5398" s="1">
        <v>45117.804490740738</v>
      </c>
      <c r="K5398" t="s">
        <v>16204</v>
      </c>
    </row>
    <row r="5399" spans="1:11">
      <c r="A5399">
        <v>21553</v>
      </c>
      <c r="B5399" t="s">
        <v>16202</v>
      </c>
      <c r="C5399">
        <v>50255000</v>
      </c>
      <c r="D5399" t="s">
        <v>15534</v>
      </c>
      <c r="E5399" t="s">
        <v>15544</v>
      </c>
      <c r="F5399" t="s">
        <v>15550</v>
      </c>
      <c r="G5399" t="s">
        <v>21843</v>
      </c>
      <c r="H5399" s="1">
        <v>45117.80709490741</v>
      </c>
      <c r="I5399" t="s">
        <v>16204</v>
      </c>
      <c r="J5399" s="1">
        <v>45117.80709490741</v>
      </c>
      <c r="K5399" t="s">
        <v>16204</v>
      </c>
    </row>
    <row r="5400" spans="1:11">
      <c r="A5400">
        <v>20511</v>
      </c>
      <c r="B5400" t="s">
        <v>16225</v>
      </c>
      <c r="C5400">
        <v>57300000</v>
      </c>
      <c r="D5400" t="s">
        <v>15534</v>
      </c>
      <c r="E5400" t="s">
        <v>15544</v>
      </c>
      <c r="F5400" t="s">
        <v>15550</v>
      </c>
      <c r="G5400" t="s">
        <v>21844</v>
      </c>
      <c r="H5400" s="1">
        <v>45117.829201388886</v>
      </c>
      <c r="I5400" t="s">
        <v>16227</v>
      </c>
      <c r="J5400" s="1">
        <v>45117.829201388886</v>
      </c>
      <c r="K5400" t="s">
        <v>16227</v>
      </c>
    </row>
    <row r="5401" spans="1:11">
      <c r="A5401">
        <v>11174</v>
      </c>
      <c r="B5401" t="s">
        <v>19908</v>
      </c>
      <c r="C5401">
        <v>50915000</v>
      </c>
      <c r="D5401" t="s">
        <v>15534</v>
      </c>
      <c r="E5401" t="s">
        <v>15549</v>
      </c>
      <c r="F5401" t="s">
        <v>15536</v>
      </c>
      <c r="G5401" t="s">
        <v>16215</v>
      </c>
      <c r="H5401" s="1">
        <v>45117.832951388889</v>
      </c>
      <c r="I5401" t="s">
        <v>16216</v>
      </c>
      <c r="J5401" s="1">
        <v>45117.832951388889</v>
      </c>
      <c r="K5401" t="s">
        <v>16216</v>
      </c>
    </row>
    <row r="5402" spans="1:11">
      <c r="A5402">
        <v>59784</v>
      </c>
      <c r="B5402" t="s">
        <v>17411</v>
      </c>
      <c r="C5402">
        <v>50915000</v>
      </c>
      <c r="D5402" t="s">
        <v>15534</v>
      </c>
      <c r="E5402" t="s">
        <v>15549</v>
      </c>
      <c r="F5402" t="s">
        <v>15550</v>
      </c>
      <c r="G5402" t="s">
        <v>16215</v>
      </c>
      <c r="H5402" s="1">
        <v>45117.833738425928</v>
      </c>
      <c r="I5402" t="s">
        <v>16216</v>
      </c>
      <c r="J5402" s="1">
        <v>45117.833738425928</v>
      </c>
      <c r="K5402" t="s">
        <v>16216</v>
      </c>
    </row>
    <row r="5403" spans="1:11">
      <c r="A5403">
        <v>20531</v>
      </c>
      <c r="B5403" t="s">
        <v>19671</v>
      </c>
      <c r="C5403">
        <v>51210000</v>
      </c>
      <c r="D5403" t="s">
        <v>15534</v>
      </c>
      <c r="E5403" t="s">
        <v>15576</v>
      </c>
      <c r="F5403" t="s">
        <v>15550</v>
      </c>
      <c r="G5403" t="s">
        <v>21845</v>
      </c>
      <c r="H5403" s="1">
        <v>45117.841863425929</v>
      </c>
      <c r="I5403" t="s">
        <v>16173</v>
      </c>
      <c r="J5403" s="1">
        <v>45117.841863425929</v>
      </c>
      <c r="K5403" t="s">
        <v>16173</v>
      </c>
    </row>
    <row r="5404" spans="1:11">
      <c r="A5404">
        <v>20511</v>
      </c>
      <c r="B5404" t="s">
        <v>16225</v>
      </c>
      <c r="C5404">
        <v>50255000</v>
      </c>
      <c r="D5404" t="s">
        <v>15534</v>
      </c>
      <c r="E5404" t="s">
        <v>15540</v>
      </c>
      <c r="F5404" t="s">
        <v>15550</v>
      </c>
      <c r="G5404" t="s">
        <v>21846</v>
      </c>
      <c r="H5404" s="1">
        <v>45117.845127314817</v>
      </c>
      <c r="I5404" t="s">
        <v>16227</v>
      </c>
      <c r="J5404" s="1">
        <v>45117.845127314817</v>
      </c>
      <c r="K5404" t="s">
        <v>16227</v>
      </c>
    </row>
    <row r="5405" spans="1:11">
      <c r="A5405">
        <v>126047</v>
      </c>
      <c r="B5405" t="s">
        <v>16147</v>
      </c>
      <c r="C5405">
        <v>51210000</v>
      </c>
      <c r="D5405" t="s">
        <v>15534</v>
      </c>
      <c r="E5405" t="s">
        <v>15554</v>
      </c>
      <c r="F5405" t="s">
        <v>15550</v>
      </c>
      <c r="G5405" t="s">
        <v>21847</v>
      </c>
      <c r="H5405" s="1">
        <v>45117.854027777779</v>
      </c>
      <c r="I5405" t="s">
        <v>16145</v>
      </c>
      <c r="J5405" s="1">
        <v>45117.854027777779</v>
      </c>
      <c r="K5405" t="s">
        <v>16145</v>
      </c>
    </row>
    <row r="5406" spans="1:11">
      <c r="A5406">
        <v>10517</v>
      </c>
      <c r="B5406" t="s">
        <v>20930</v>
      </c>
      <c r="C5406">
        <v>50310000</v>
      </c>
      <c r="D5406" t="s">
        <v>15534</v>
      </c>
      <c r="E5406" t="s">
        <v>15544</v>
      </c>
      <c r="F5406" t="s">
        <v>15550</v>
      </c>
      <c r="G5406" t="s">
        <v>21848</v>
      </c>
      <c r="H5406" s="1">
        <v>45117.860254629632</v>
      </c>
      <c r="I5406" t="s">
        <v>16173</v>
      </c>
      <c r="J5406" s="1">
        <v>45117.860254629632</v>
      </c>
      <c r="K5406" t="s">
        <v>16173</v>
      </c>
    </row>
    <row r="5407" spans="1:11">
      <c r="A5407">
        <v>10517</v>
      </c>
      <c r="B5407" t="s">
        <v>20930</v>
      </c>
      <c r="C5407">
        <v>50305028</v>
      </c>
      <c r="D5407" t="s">
        <v>15534</v>
      </c>
      <c r="E5407" t="s">
        <v>15544</v>
      </c>
      <c r="F5407" t="s">
        <v>15536</v>
      </c>
      <c r="G5407" t="s">
        <v>21849</v>
      </c>
      <c r="H5407" s="1">
        <v>45117.861631944441</v>
      </c>
      <c r="I5407" t="s">
        <v>16173</v>
      </c>
      <c r="J5407" s="1">
        <v>45117.861631944441</v>
      </c>
      <c r="K5407" t="s">
        <v>16173</v>
      </c>
    </row>
    <row r="5408" spans="1:11">
      <c r="A5408">
        <v>83148</v>
      </c>
      <c r="B5408" t="s">
        <v>17837</v>
      </c>
      <c r="C5408">
        <v>50915000</v>
      </c>
      <c r="D5408" t="s">
        <v>15534</v>
      </c>
      <c r="E5408" t="s">
        <v>15549</v>
      </c>
      <c r="F5408" t="s">
        <v>15550</v>
      </c>
      <c r="G5408" t="s">
        <v>16215</v>
      </c>
      <c r="H5408" s="1">
        <v>45117.870289351849</v>
      </c>
      <c r="I5408" t="s">
        <v>16216</v>
      </c>
      <c r="J5408" s="1">
        <v>45117.870462962965</v>
      </c>
      <c r="K5408" t="s">
        <v>16216</v>
      </c>
    </row>
    <row r="5409" spans="1:11">
      <c r="A5409">
        <v>49213</v>
      </c>
      <c r="B5409" t="s">
        <v>16214</v>
      </c>
      <c r="C5409">
        <v>50305021</v>
      </c>
      <c r="D5409" t="s">
        <v>15534</v>
      </c>
      <c r="E5409" t="s">
        <v>15554</v>
      </c>
      <c r="F5409" t="s">
        <v>15536</v>
      </c>
      <c r="G5409" t="s">
        <v>21850</v>
      </c>
      <c r="H5409" s="1">
        <v>45117.8749537037</v>
      </c>
      <c r="I5409" t="s">
        <v>16216</v>
      </c>
      <c r="J5409" s="1">
        <v>45117.8749537037</v>
      </c>
      <c r="K5409" t="s">
        <v>16216</v>
      </c>
    </row>
    <row r="5410" spans="1:11">
      <c r="A5410">
        <v>59785</v>
      </c>
      <c r="B5410" t="s">
        <v>16223</v>
      </c>
      <c r="C5410">
        <v>50305025</v>
      </c>
      <c r="D5410" t="s">
        <v>15534</v>
      </c>
      <c r="E5410" t="s">
        <v>15544</v>
      </c>
      <c r="F5410" t="s">
        <v>15550</v>
      </c>
      <c r="G5410" t="s">
        <v>21851</v>
      </c>
      <c r="H5410" s="1">
        <v>45117.875810185185</v>
      </c>
      <c r="I5410" t="s">
        <v>16216</v>
      </c>
      <c r="J5410" s="1">
        <v>45117.875810185185</v>
      </c>
      <c r="K5410" t="s">
        <v>16216</v>
      </c>
    </row>
    <row r="5411" spans="1:11">
      <c r="A5411">
        <v>83861</v>
      </c>
      <c r="B5411" t="s">
        <v>19679</v>
      </c>
      <c r="C5411">
        <v>51220000</v>
      </c>
      <c r="D5411" t="s">
        <v>15534</v>
      </c>
      <c r="E5411" t="s">
        <v>15554</v>
      </c>
      <c r="F5411" t="s">
        <v>15550</v>
      </c>
      <c r="G5411" t="s">
        <v>21852</v>
      </c>
      <c r="H5411" s="1">
        <v>45117.877337962964</v>
      </c>
      <c r="I5411" t="s">
        <v>16268</v>
      </c>
      <c r="J5411" s="1">
        <v>45117.877337962964</v>
      </c>
      <c r="K5411" t="s">
        <v>16268</v>
      </c>
    </row>
    <row r="5412" spans="1:11">
      <c r="A5412">
        <v>9019</v>
      </c>
      <c r="B5412" t="s">
        <v>21853</v>
      </c>
      <c r="C5412">
        <v>50310000</v>
      </c>
      <c r="D5412" t="s">
        <v>15534</v>
      </c>
      <c r="E5412" t="s">
        <v>15544</v>
      </c>
      <c r="F5412" t="s">
        <v>15550</v>
      </c>
      <c r="G5412" t="s">
        <v>21854</v>
      </c>
      <c r="H5412" s="1">
        <v>45117.885613425926</v>
      </c>
      <c r="I5412" t="s">
        <v>15578</v>
      </c>
      <c r="J5412" s="1">
        <v>45119.023831018516</v>
      </c>
      <c r="K5412" t="s">
        <v>15578</v>
      </c>
    </row>
    <row r="5413" spans="1:11">
      <c r="A5413">
        <v>8696</v>
      </c>
      <c r="B5413" t="s">
        <v>15614</v>
      </c>
      <c r="C5413">
        <v>58425000</v>
      </c>
      <c r="D5413" t="s">
        <v>15534</v>
      </c>
      <c r="E5413" t="s">
        <v>15554</v>
      </c>
      <c r="F5413" t="s">
        <v>15550</v>
      </c>
      <c r="G5413" t="s">
        <v>21855</v>
      </c>
      <c r="H5413" s="1">
        <v>45117.909814814811</v>
      </c>
      <c r="I5413" t="s">
        <v>15578</v>
      </c>
      <c r="J5413" s="1">
        <v>45119.037800925929</v>
      </c>
      <c r="K5413" t="s">
        <v>15578</v>
      </c>
    </row>
    <row r="5414" spans="1:11">
      <c r="A5414">
        <v>21554</v>
      </c>
      <c r="B5414" t="s">
        <v>21856</v>
      </c>
      <c r="C5414">
        <v>50290000</v>
      </c>
      <c r="D5414" t="s">
        <v>15534</v>
      </c>
      <c r="E5414" t="s">
        <v>15687</v>
      </c>
      <c r="F5414" t="s">
        <v>15536</v>
      </c>
      <c r="G5414" t="s">
        <v>21857</v>
      </c>
      <c r="H5414" s="1">
        <v>45117.936064814814</v>
      </c>
      <c r="I5414" t="s">
        <v>16204</v>
      </c>
      <c r="J5414" s="1">
        <v>45117.936064814814</v>
      </c>
      <c r="K5414" t="s">
        <v>16204</v>
      </c>
    </row>
    <row r="5415" spans="1:11">
      <c r="A5415">
        <v>83855</v>
      </c>
      <c r="B5415" t="s">
        <v>16266</v>
      </c>
      <c r="C5415">
        <v>50350000</v>
      </c>
      <c r="D5415" t="s">
        <v>15534</v>
      </c>
      <c r="E5415" t="s">
        <v>15554</v>
      </c>
      <c r="F5415" t="s">
        <v>15550</v>
      </c>
      <c r="G5415" t="s">
        <v>17587</v>
      </c>
      <c r="H5415" s="1">
        <v>45117.953310185185</v>
      </c>
      <c r="I5415" t="s">
        <v>16268</v>
      </c>
      <c r="J5415" s="1">
        <v>45117.953310185185</v>
      </c>
      <c r="K5415" t="s">
        <v>16268</v>
      </c>
    </row>
    <row r="5416" spans="1:11">
      <c r="A5416">
        <v>126200</v>
      </c>
      <c r="B5416" t="s">
        <v>16258</v>
      </c>
      <c r="C5416">
        <v>55700000</v>
      </c>
      <c r="D5416" t="s">
        <v>15534</v>
      </c>
      <c r="E5416" t="s">
        <v>15549</v>
      </c>
      <c r="F5416" t="s">
        <v>15536</v>
      </c>
      <c r="G5416" t="s">
        <v>21858</v>
      </c>
      <c r="H5416" s="1">
        <v>45117.968738425923</v>
      </c>
      <c r="I5416" t="s">
        <v>16260</v>
      </c>
      <c r="J5416" s="1">
        <v>45117.968738425923</v>
      </c>
      <c r="K5416" t="s">
        <v>16260</v>
      </c>
    </row>
    <row r="5417" spans="1:11">
      <c r="A5417">
        <v>20665</v>
      </c>
      <c r="B5417" t="s">
        <v>16404</v>
      </c>
      <c r="C5417">
        <v>50321000</v>
      </c>
      <c r="D5417" t="s">
        <v>15534</v>
      </c>
      <c r="E5417" t="s">
        <v>15554</v>
      </c>
      <c r="F5417" t="s">
        <v>15550</v>
      </c>
      <c r="G5417" t="s">
        <v>21859</v>
      </c>
      <c r="H5417" s="1">
        <v>45117.978796296295</v>
      </c>
      <c r="I5417" t="s">
        <v>16201</v>
      </c>
      <c r="J5417" s="1">
        <v>45117.978796296295</v>
      </c>
      <c r="K5417" t="s">
        <v>16201</v>
      </c>
    </row>
    <row r="5418" spans="1:11">
      <c r="A5418">
        <v>126238</v>
      </c>
      <c r="B5418" t="s">
        <v>16295</v>
      </c>
      <c r="C5418">
        <v>57900065</v>
      </c>
      <c r="D5418" t="s">
        <v>15534</v>
      </c>
      <c r="E5418" t="s">
        <v>15554</v>
      </c>
      <c r="F5418" t="s">
        <v>15550</v>
      </c>
      <c r="G5418" t="s">
        <v>21860</v>
      </c>
      <c r="H5418" s="1">
        <v>45117.979004629633</v>
      </c>
      <c r="I5418" t="s">
        <v>15668</v>
      </c>
      <c r="J5418" s="1">
        <v>45117.979004629633</v>
      </c>
      <c r="K5418" t="s">
        <v>15668</v>
      </c>
    </row>
    <row r="5419" spans="1:11">
      <c r="A5419">
        <v>126235</v>
      </c>
      <c r="B5419" t="s">
        <v>16349</v>
      </c>
      <c r="C5419">
        <v>51270000</v>
      </c>
      <c r="D5419" t="s">
        <v>15534</v>
      </c>
      <c r="E5419" t="s">
        <v>15586</v>
      </c>
      <c r="F5419" t="s">
        <v>15536</v>
      </c>
      <c r="G5419" t="s">
        <v>21861</v>
      </c>
      <c r="H5419" s="1">
        <v>45118.473576388889</v>
      </c>
      <c r="I5419" t="s">
        <v>16351</v>
      </c>
      <c r="J5419" s="1">
        <v>45118.473576388889</v>
      </c>
      <c r="K5419" t="s">
        <v>16351</v>
      </c>
    </row>
    <row r="5420" spans="1:11">
      <c r="A5420">
        <v>126231</v>
      </c>
      <c r="B5420" t="s">
        <v>16359</v>
      </c>
      <c r="C5420">
        <v>50390000</v>
      </c>
      <c r="D5420" t="s">
        <v>15534</v>
      </c>
      <c r="E5420" t="s">
        <v>15554</v>
      </c>
      <c r="F5420" t="s">
        <v>15550</v>
      </c>
      <c r="G5420" t="s">
        <v>19714</v>
      </c>
      <c r="H5420" s="1">
        <v>45118.540497685186</v>
      </c>
      <c r="I5420" t="s">
        <v>16351</v>
      </c>
      <c r="J5420" s="1">
        <v>45118.540497685186</v>
      </c>
      <c r="K5420" t="s">
        <v>16351</v>
      </c>
    </row>
    <row r="5421" spans="1:11">
      <c r="A5421">
        <v>21531</v>
      </c>
      <c r="B5421" t="s">
        <v>16366</v>
      </c>
      <c r="C5421">
        <v>57800000</v>
      </c>
      <c r="D5421" t="s">
        <v>15534</v>
      </c>
      <c r="E5421" t="s">
        <v>15540</v>
      </c>
      <c r="F5421" t="s">
        <v>15550</v>
      </c>
      <c r="G5421" t="s">
        <v>21862</v>
      </c>
      <c r="H5421" s="1">
        <v>45118.547615740739</v>
      </c>
      <c r="I5421" t="s">
        <v>16067</v>
      </c>
      <c r="J5421" s="1">
        <v>45118.547615740739</v>
      </c>
      <c r="K5421" t="s">
        <v>16067</v>
      </c>
    </row>
    <row r="5422" spans="1:11">
      <c r="A5422">
        <v>21532</v>
      </c>
      <c r="B5422" t="s">
        <v>16377</v>
      </c>
      <c r="C5422">
        <v>50905006</v>
      </c>
      <c r="D5422" t="s">
        <v>15534</v>
      </c>
      <c r="E5422" t="s">
        <v>15687</v>
      </c>
      <c r="F5422" t="s">
        <v>15550</v>
      </c>
      <c r="G5422" t="s">
        <v>21863</v>
      </c>
      <c r="H5422" s="1">
        <v>45118.556458333333</v>
      </c>
      <c r="I5422" t="s">
        <v>16067</v>
      </c>
      <c r="J5422" s="1">
        <v>45118.556458333333</v>
      </c>
      <c r="K5422" t="s">
        <v>16067</v>
      </c>
    </row>
    <row r="5423" spans="1:11">
      <c r="A5423">
        <v>10851</v>
      </c>
      <c r="B5423" t="s">
        <v>16483</v>
      </c>
      <c r="C5423">
        <v>57100000</v>
      </c>
      <c r="D5423" t="s">
        <v>15534</v>
      </c>
      <c r="E5423" t="s">
        <v>15544</v>
      </c>
      <c r="F5423" t="s">
        <v>15550</v>
      </c>
      <c r="G5423" t="s">
        <v>21864</v>
      </c>
      <c r="H5423" s="1">
        <v>45118.569710648146</v>
      </c>
      <c r="I5423" t="s">
        <v>16485</v>
      </c>
      <c r="J5423" s="1">
        <v>45118.668321759258</v>
      </c>
      <c r="K5423" t="s">
        <v>16485</v>
      </c>
    </row>
    <row r="5424" spans="1:11">
      <c r="A5424">
        <v>126232</v>
      </c>
      <c r="B5424" t="s">
        <v>16394</v>
      </c>
      <c r="C5424">
        <v>50321000</v>
      </c>
      <c r="D5424" t="s">
        <v>15534</v>
      </c>
      <c r="E5424" t="s">
        <v>15554</v>
      </c>
      <c r="F5424" t="s">
        <v>15550</v>
      </c>
      <c r="G5424" t="s">
        <v>21865</v>
      </c>
      <c r="H5424" s="1">
        <v>45118.574224537035</v>
      </c>
      <c r="I5424" t="s">
        <v>16351</v>
      </c>
      <c r="J5424" s="1">
        <v>45118.574224537035</v>
      </c>
      <c r="K5424" t="s">
        <v>16351</v>
      </c>
    </row>
    <row r="5425" spans="1:11">
      <c r="A5425">
        <v>11177</v>
      </c>
      <c r="B5425" t="s">
        <v>17456</v>
      </c>
      <c r="C5425">
        <v>50905006</v>
      </c>
      <c r="D5425" t="s">
        <v>15534</v>
      </c>
      <c r="E5425" t="s">
        <v>15549</v>
      </c>
      <c r="F5425" t="s">
        <v>15550</v>
      </c>
      <c r="G5425" t="s">
        <v>21866</v>
      </c>
      <c r="H5425" s="1">
        <v>45118.575648148151</v>
      </c>
      <c r="I5425" t="s">
        <v>16201</v>
      </c>
      <c r="J5425" s="1">
        <v>45119.040069444447</v>
      </c>
      <c r="K5425" t="s">
        <v>16201</v>
      </c>
    </row>
    <row r="5426" spans="1:11">
      <c r="A5426">
        <v>49210</v>
      </c>
      <c r="B5426" t="s">
        <v>17468</v>
      </c>
      <c r="C5426">
        <v>50905006</v>
      </c>
      <c r="D5426" t="s">
        <v>15534</v>
      </c>
      <c r="E5426" t="s">
        <v>15554</v>
      </c>
      <c r="F5426" t="s">
        <v>15536</v>
      </c>
      <c r="G5426" t="s">
        <v>21867</v>
      </c>
      <c r="H5426" s="1">
        <v>45118.580057870371</v>
      </c>
      <c r="I5426" t="s">
        <v>16201</v>
      </c>
      <c r="J5426" s="1">
        <v>45118.581307870372</v>
      </c>
      <c r="K5426" t="s">
        <v>16201</v>
      </c>
    </row>
    <row r="5427" spans="1:11">
      <c r="A5427">
        <v>49214</v>
      </c>
      <c r="B5427" t="s">
        <v>18003</v>
      </c>
      <c r="C5427">
        <v>50905006</v>
      </c>
      <c r="D5427" t="s">
        <v>15534</v>
      </c>
      <c r="E5427" t="s">
        <v>15554</v>
      </c>
      <c r="F5427" t="s">
        <v>15536</v>
      </c>
      <c r="G5427" t="s">
        <v>21868</v>
      </c>
      <c r="H5427" s="1">
        <v>45118.588159722225</v>
      </c>
      <c r="I5427" t="s">
        <v>16201</v>
      </c>
      <c r="J5427" s="1">
        <v>45119.043668981481</v>
      </c>
      <c r="K5427" t="s">
        <v>16201</v>
      </c>
    </row>
    <row r="5428" spans="1:11">
      <c r="A5428">
        <v>126232</v>
      </c>
      <c r="B5428" t="s">
        <v>16394</v>
      </c>
      <c r="C5428">
        <v>50305021</v>
      </c>
      <c r="D5428" t="s">
        <v>15534</v>
      </c>
      <c r="E5428" t="s">
        <v>15554</v>
      </c>
      <c r="F5428" t="s">
        <v>15536</v>
      </c>
      <c r="G5428" t="s">
        <v>21869</v>
      </c>
      <c r="H5428" s="1">
        <v>45118.591689814813</v>
      </c>
      <c r="I5428" t="s">
        <v>16351</v>
      </c>
      <c r="J5428" s="1">
        <v>45118.591689814813</v>
      </c>
      <c r="K5428" t="s">
        <v>16351</v>
      </c>
    </row>
    <row r="5429" spans="1:11">
      <c r="A5429">
        <v>11452</v>
      </c>
      <c r="B5429" t="s">
        <v>19704</v>
      </c>
      <c r="C5429">
        <v>50320000</v>
      </c>
      <c r="D5429" t="s">
        <v>15534</v>
      </c>
      <c r="E5429" t="s">
        <v>15554</v>
      </c>
      <c r="F5429" t="s">
        <v>15550</v>
      </c>
      <c r="G5429" t="s">
        <v>21870</v>
      </c>
      <c r="H5429" s="1">
        <v>45118.599166666667</v>
      </c>
      <c r="I5429" t="s">
        <v>16431</v>
      </c>
      <c r="J5429" s="1">
        <v>45118.599166666667</v>
      </c>
      <c r="K5429" t="s">
        <v>16431</v>
      </c>
    </row>
    <row r="5430" spans="1:11">
      <c r="A5430">
        <v>8740</v>
      </c>
      <c r="B5430" t="s">
        <v>16414</v>
      </c>
      <c r="C5430">
        <v>50305025</v>
      </c>
      <c r="D5430" t="s">
        <v>15534</v>
      </c>
      <c r="E5430" t="s">
        <v>15540</v>
      </c>
      <c r="F5430" t="s">
        <v>15536</v>
      </c>
      <c r="G5430" t="s">
        <v>21871</v>
      </c>
      <c r="H5430" s="1">
        <v>45118.603877314818</v>
      </c>
      <c r="I5430" t="s">
        <v>16407</v>
      </c>
      <c r="J5430" s="1">
        <v>45118.603877314818</v>
      </c>
      <c r="K5430" t="s">
        <v>16407</v>
      </c>
    </row>
    <row r="5431" spans="1:11">
      <c r="A5431">
        <v>83119</v>
      </c>
      <c r="B5431" t="s">
        <v>20956</v>
      </c>
      <c r="C5431">
        <v>50515000</v>
      </c>
      <c r="D5431" t="s">
        <v>15534</v>
      </c>
      <c r="E5431" t="s">
        <v>15554</v>
      </c>
      <c r="F5431" t="s">
        <v>15550</v>
      </c>
      <c r="G5431" t="s">
        <v>21872</v>
      </c>
      <c r="H5431" s="1">
        <v>45118.605833333335</v>
      </c>
      <c r="I5431" t="s">
        <v>16067</v>
      </c>
      <c r="J5431" s="1">
        <v>45118.605833333335</v>
      </c>
      <c r="K5431" t="s">
        <v>16067</v>
      </c>
    </row>
    <row r="5432" spans="1:11">
      <c r="A5432">
        <v>11446</v>
      </c>
      <c r="B5432" t="s">
        <v>16429</v>
      </c>
      <c r="C5432">
        <v>50355000</v>
      </c>
      <c r="D5432" t="s">
        <v>15534</v>
      </c>
      <c r="E5432" t="s">
        <v>15554</v>
      </c>
      <c r="F5432" t="s">
        <v>15550</v>
      </c>
      <c r="G5432" t="s">
        <v>21873</v>
      </c>
      <c r="H5432" s="1">
        <v>45118.612314814818</v>
      </c>
      <c r="I5432" t="s">
        <v>16431</v>
      </c>
      <c r="J5432" s="1">
        <v>45118.612314814818</v>
      </c>
      <c r="K5432" t="s">
        <v>16431</v>
      </c>
    </row>
    <row r="5433" spans="1:11">
      <c r="A5433">
        <v>8742</v>
      </c>
      <c r="B5433" t="s">
        <v>17896</v>
      </c>
      <c r="C5433">
        <v>50305025</v>
      </c>
      <c r="D5433" t="s">
        <v>15534</v>
      </c>
      <c r="E5433" t="s">
        <v>15540</v>
      </c>
      <c r="F5433" t="s">
        <v>15536</v>
      </c>
      <c r="G5433" t="s">
        <v>21874</v>
      </c>
      <c r="H5433" s="1">
        <v>45118.614004629628</v>
      </c>
      <c r="I5433" t="s">
        <v>16407</v>
      </c>
      <c r="J5433" s="1">
        <v>45118.614004629628</v>
      </c>
      <c r="K5433" t="s">
        <v>16407</v>
      </c>
    </row>
    <row r="5434" spans="1:11">
      <c r="A5434">
        <v>83168</v>
      </c>
      <c r="B5434" t="s">
        <v>16432</v>
      </c>
      <c r="C5434">
        <v>50310000</v>
      </c>
      <c r="D5434" t="s">
        <v>15534</v>
      </c>
      <c r="E5434" t="s">
        <v>15544</v>
      </c>
      <c r="F5434" t="s">
        <v>15536</v>
      </c>
      <c r="G5434" t="s">
        <v>21875</v>
      </c>
      <c r="H5434" s="1">
        <v>45118.615891203706</v>
      </c>
      <c r="I5434" t="s">
        <v>16067</v>
      </c>
      <c r="J5434" s="1">
        <v>45118.615891203706</v>
      </c>
      <c r="K5434" t="s">
        <v>16067</v>
      </c>
    </row>
    <row r="5435" spans="1:11">
      <c r="A5435">
        <v>83168</v>
      </c>
      <c r="B5435" t="s">
        <v>16432</v>
      </c>
      <c r="C5435">
        <v>50515000</v>
      </c>
      <c r="D5435" t="s">
        <v>15534</v>
      </c>
      <c r="E5435" t="s">
        <v>15554</v>
      </c>
      <c r="F5435" t="s">
        <v>15536</v>
      </c>
      <c r="G5435" t="s">
        <v>21876</v>
      </c>
      <c r="H5435" s="1">
        <v>45118.618796296294</v>
      </c>
      <c r="I5435" t="s">
        <v>16067</v>
      </c>
      <c r="J5435" s="1">
        <v>45118.618796296294</v>
      </c>
      <c r="K5435" t="s">
        <v>16067</v>
      </c>
    </row>
    <row r="5436" spans="1:11">
      <c r="A5436">
        <v>20671</v>
      </c>
      <c r="B5436" t="s">
        <v>17286</v>
      </c>
      <c r="C5436">
        <v>50915000</v>
      </c>
      <c r="D5436" t="s">
        <v>15534</v>
      </c>
      <c r="E5436" t="s">
        <v>15549</v>
      </c>
      <c r="F5436" t="s">
        <v>15550</v>
      </c>
      <c r="G5436" t="s">
        <v>21877</v>
      </c>
      <c r="H5436" s="1">
        <v>45118.619085648148</v>
      </c>
      <c r="I5436" t="s">
        <v>16410</v>
      </c>
      <c r="J5436" s="1">
        <v>45118.619085648148</v>
      </c>
      <c r="K5436" t="s">
        <v>16410</v>
      </c>
    </row>
    <row r="5437" spans="1:11">
      <c r="A5437">
        <v>126230</v>
      </c>
      <c r="B5437" t="s">
        <v>17854</v>
      </c>
      <c r="C5437">
        <v>50305028</v>
      </c>
      <c r="D5437" t="s">
        <v>15534</v>
      </c>
      <c r="E5437" t="s">
        <v>15554</v>
      </c>
      <c r="F5437" t="s">
        <v>15550</v>
      </c>
      <c r="G5437" t="s">
        <v>20962</v>
      </c>
      <c r="H5437" s="1">
        <v>45118.632337962961</v>
      </c>
      <c r="I5437" t="s">
        <v>17856</v>
      </c>
      <c r="J5437" s="1">
        <v>45120.541527777779</v>
      </c>
      <c r="K5437" t="s">
        <v>17856</v>
      </c>
    </row>
    <row r="5438" spans="1:11">
      <c r="A5438">
        <v>20666</v>
      </c>
      <c r="B5438" t="s">
        <v>16199</v>
      </c>
      <c r="C5438">
        <v>51210000</v>
      </c>
      <c r="D5438" t="s">
        <v>15534</v>
      </c>
      <c r="E5438" t="s">
        <v>15554</v>
      </c>
      <c r="F5438" t="s">
        <v>15550</v>
      </c>
      <c r="G5438" t="s">
        <v>21878</v>
      </c>
      <c r="H5438" s="1">
        <v>45118.632905092592</v>
      </c>
      <c r="I5438" t="s">
        <v>16201</v>
      </c>
      <c r="J5438" s="1">
        <v>45118.632905092592</v>
      </c>
      <c r="K5438" t="s">
        <v>16201</v>
      </c>
    </row>
    <row r="5439" spans="1:11">
      <c r="A5439">
        <v>126230</v>
      </c>
      <c r="B5439" t="s">
        <v>17854</v>
      </c>
      <c r="C5439">
        <v>50310000</v>
      </c>
      <c r="D5439" t="s">
        <v>15534</v>
      </c>
      <c r="E5439" t="s">
        <v>15544</v>
      </c>
      <c r="F5439" t="s">
        <v>15550</v>
      </c>
      <c r="G5439" t="s">
        <v>21879</v>
      </c>
      <c r="H5439" s="1">
        <v>45118.635104166664</v>
      </c>
      <c r="I5439" t="s">
        <v>17856</v>
      </c>
      <c r="J5439" s="1">
        <v>45120.540497685186</v>
      </c>
      <c r="K5439" t="s">
        <v>17856</v>
      </c>
    </row>
    <row r="5440" spans="1:11">
      <c r="A5440">
        <v>8610</v>
      </c>
      <c r="B5440" t="s">
        <v>17542</v>
      </c>
      <c r="C5440">
        <v>50915000</v>
      </c>
      <c r="D5440" t="s">
        <v>15534</v>
      </c>
      <c r="E5440" t="s">
        <v>15549</v>
      </c>
      <c r="F5440" t="s">
        <v>15550</v>
      </c>
      <c r="G5440" t="s">
        <v>17101</v>
      </c>
      <c r="H5440" s="1">
        <v>45118.641157407408</v>
      </c>
      <c r="I5440" t="s">
        <v>17102</v>
      </c>
      <c r="J5440" s="1">
        <v>45118.641157407408</v>
      </c>
      <c r="K5440" t="s">
        <v>17102</v>
      </c>
    </row>
    <row r="5441" spans="1:11">
      <c r="A5441">
        <v>10517</v>
      </c>
      <c r="B5441" t="s">
        <v>20930</v>
      </c>
      <c r="C5441">
        <v>51220000</v>
      </c>
      <c r="D5441" t="s">
        <v>15534</v>
      </c>
      <c r="E5441" t="s">
        <v>15576</v>
      </c>
      <c r="F5441" t="s">
        <v>15536</v>
      </c>
      <c r="G5441" t="s">
        <v>16181</v>
      </c>
      <c r="H5441" s="1">
        <v>45118.653078703705</v>
      </c>
      <c r="I5441" t="s">
        <v>16173</v>
      </c>
      <c r="J5441" s="1">
        <v>45118.783622685187</v>
      </c>
      <c r="K5441" t="s">
        <v>16173</v>
      </c>
    </row>
    <row r="5442" spans="1:11">
      <c r="A5442">
        <v>4622</v>
      </c>
      <c r="B5442" t="s">
        <v>19729</v>
      </c>
      <c r="C5442">
        <v>50366000</v>
      </c>
      <c r="D5442" t="s">
        <v>15534</v>
      </c>
      <c r="E5442" t="s">
        <v>15544</v>
      </c>
      <c r="F5442" t="s">
        <v>15550</v>
      </c>
      <c r="G5442" t="s">
        <v>21880</v>
      </c>
      <c r="H5442" s="1">
        <v>45118.661516203705</v>
      </c>
      <c r="I5442" t="s">
        <v>17209</v>
      </c>
      <c r="J5442" s="1">
        <v>45119.776643518519</v>
      </c>
      <c r="K5442" t="s">
        <v>17209</v>
      </c>
    </row>
    <row r="5443" spans="1:11">
      <c r="A5443">
        <v>11770</v>
      </c>
      <c r="B5443" t="s">
        <v>20975</v>
      </c>
      <c r="C5443">
        <v>50905006</v>
      </c>
      <c r="D5443" t="s">
        <v>15534</v>
      </c>
      <c r="E5443" t="s">
        <v>15554</v>
      </c>
      <c r="F5443" t="s">
        <v>15550</v>
      </c>
      <c r="G5443" t="s">
        <v>21881</v>
      </c>
      <c r="H5443" s="1">
        <v>45118.665219907409</v>
      </c>
      <c r="I5443" t="s">
        <v>16451</v>
      </c>
      <c r="J5443" s="1">
        <v>45118.665219907409</v>
      </c>
      <c r="K5443" t="s">
        <v>16451</v>
      </c>
    </row>
    <row r="5444" spans="1:11">
      <c r="A5444">
        <v>11431</v>
      </c>
      <c r="B5444" t="s">
        <v>16459</v>
      </c>
      <c r="C5444">
        <v>51220000</v>
      </c>
      <c r="D5444" t="s">
        <v>15534</v>
      </c>
      <c r="E5444" t="s">
        <v>15554</v>
      </c>
      <c r="F5444" t="s">
        <v>15550</v>
      </c>
      <c r="G5444" t="s">
        <v>21882</v>
      </c>
      <c r="H5444" s="1">
        <v>45118.66878472222</v>
      </c>
      <c r="I5444" t="s">
        <v>15578</v>
      </c>
      <c r="J5444" s="1">
        <v>45118.66878472222</v>
      </c>
      <c r="K5444" t="s">
        <v>15578</v>
      </c>
    </row>
    <row r="5445" spans="1:11">
      <c r="A5445">
        <v>11431</v>
      </c>
      <c r="B5445" t="s">
        <v>16459</v>
      </c>
      <c r="C5445">
        <v>50905006</v>
      </c>
      <c r="D5445" t="s">
        <v>15534</v>
      </c>
      <c r="E5445" t="s">
        <v>15535</v>
      </c>
      <c r="F5445" t="s">
        <v>15536</v>
      </c>
      <c r="G5445" t="s">
        <v>21883</v>
      </c>
      <c r="H5445" s="1">
        <v>45118.675023148149</v>
      </c>
      <c r="I5445" t="s">
        <v>15578</v>
      </c>
      <c r="J5445" s="1">
        <v>45118.675023148149</v>
      </c>
      <c r="K5445" t="s">
        <v>15578</v>
      </c>
    </row>
    <row r="5446" spans="1:11">
      <c r="A5446">
        <v>20740</v>
      </c>
      <c r="B5446" t="s">
        <v>16456</v>
      </c>
      <c r="C5446">
        <v>50905010</v>
      </c>
      <c r="D5446" t="s">
        <v>15534</v>
      </c>
      <c r="E5446" t="s">
        <v>15544</v>
      </c>
      <c r="F5446" t="s">
        <v>15550</v>
      </c>
      <c r="G5446" t="s">
        <v>21884</v>
      </c>
      <c r="H5446" s="1">
        <v>45118.677025462966</v>
      </c>
      <c r="I5446" t="s">
        <v>16458</v>
      </c>
      <c r="J5446" s="1">
        <v>45118.677025462966</v>
      </c>
      <c r="K5446" t="s">
        <v>16458</v>
      </c>
    </row>
    <row r="5447" spans="1:11">
      <c r="A5447">
        <v>53078</v>
      </c>
      <c r="B5447" t="s">
        <v>15663</v>
      </c>
      <c r="C5447">
        <v>58619000</v>
      </c>
      <c r="D5447" t="s">
        <v>15534</v>
      </c>
      <c r="E5447" t="s">
        <v>15554</v>
      </c>
      <c r="F5447" t="s">
        <v>15550</v>
      </c>
      <c r="G5447" t="s">
        <v>21885</v>
      </c>
      <c r="H5447" s="1">
        <v>45118.692141203705</v>
      </c>
      <c r="I5447" t="s">
        <v>15665</v>
      </c>
      <c r="J5447" s="1">
        <v>45119.834560185183</v>
      </c>
      <c r="K5447" t="s">
        <v>15665</v>
      </c>
    </row>
    <row r="5448" spans="1:11">
      <c r="A5448">
        <v>11664</v>
      </c>
      <c r="B5448" t="s">
        <v>16473</v>
      </c>
      <c r="C5448">
        <v>50321000</v>
      </c>
      <c r="D5448" t="s">
        <v>15534</v>
      </c>
      <c r="E5448" t="s">
        <v>15586</v>
      </c>
      <c r="F5448" t="s">
        <v>15550</v>
      </c>
      <c r="G5448" t="s">
        <v>21886</v>
      </c>
      <c r="H5448" s="1">
        <v>45118.697314814817</v>
      </c>
      <c r="I5448" t="s">
        <v>15689</v>
      </c>
      <c r="J5448" s="1">
        <v>45118.76190972222</v>
      </c>
      <c r="K5448" t="s">
        <v>15689</v>
      </c>
    </row>
    <row r="5449" spans="1:11">
      <c r="A5449">
        <v>11664</v>
      </c>
      <c r="B5449" t="s">
        <v>16473</v>
      </c>
      <c r="C5449">
        <v>50915000</v>
      </c>
      <c r="D5449" t="s">
        <v>15534</v>
      </c>
      <c r="E5449" t="s">
        <v>15549</v>
      </c>
      <c r="F5449" t="s">
        <v>15550</v>
      </c>
      <c r="G5449" t="s">
        <v>16472</v>
      </c>
      <c r="H5449" s="1">
        <v>45118.697592592594</v>
      </c>
      <c r="I5449" t="s">
        <v>15689</v>
      </c>
      <c r="J5449" s="1">
        <v>45118.762013888889</v>
      </c>
      <c r="K5449" t="s">
        <v>15689</v>
      </c>
    </row>
    <row r="5450" spans="1:11">
      <c r="A5450">
        <v>20532</v>
      </c>
      <c r="B5450" t="s">
        <v>20981</v>
      </c>
      <c r="C5450">
        <v>50305028</v>
      </c>
      <c r="D5450" t="s">
        <v>15534</v>
      </c>
      <c r="E5450" t="s">
        <v>15540</v>
      </c>
      <c r="F5450" t="s">
        <v>15536</v>
      </c>
      <c r="G5450" t="s">
        <v>21887</v>
      </c>
      <c r="H5450" s="1">
        <v>45118.69872685185</v>
      </c>
      <c r="I5450" t="s">
        <v>16173</v>
      </c>
      <c r="J5450" s="1">
        <v>45118.69872685185</v>
      </c>
      <c r="K5450" t="s">
        <v>16173</v>
      </c>
    </row>
    <row r="5451" spans="1:11">
      <c r="A5451">
        <v>9092</v>
      </c>
      <c r="B5451" t="s">
        <v>19744</v>
      </c>
      <c r="C5451">
        <v>50515000</v>
      </c>
      <c r="D5451" t="s">
        <v>15534</v>
      </c>
      <c r="E5451" t="s">
        <v>15586</v>
      </c>
      <c r="F5451" t="s">
        <v>15536</v>
      </c>
      <c r="G5451" t="s">
        <v>21888</v>
      </c>
      <c r="H5451" s="1">
        <v>45118.703564814816</v>
      </c>
      <c r="I5451" t="s">
        <v>15689</v>
      </c>
      <c r="J5451" s="1">
        <v>45118.703564814816</v>
      </c>
      <c r="K5451" t="s">
        <v>15689</v>
      </c>
    </row>
    <row r="5452" spans="1:11">
      <c r="A5452">
        <v>82959</v>
      </c>
      <c r="B5452" t="s">
        <v>21889</v>
      </c>
      <c r="C5452">
        <v>51220000</v>
      </c>
      <c r="D5452" t="s">
        <v>15534</v>
      </c>
      <c r="E5452" t="s">
        <v>15554</v>
      </c>
      <c r="F5452" t="s">
        <v>15550</v>
      </c>
      <c r="G5452" t="s">
        <v>21890</v>
      </c>
      <c r="H5452" s="1">
        <v>45118.704942129632</v>
      </c>
      <c r="I5452" t="s">
        <v>16227</v>
      </c>
      <c r="J5452" s="1">
        <v>45118.704942129632</v>
      </c>
      <c r="K5452" t="s">
        <v>16227</v>
      </c>
    </row>
    <row r="5453" spans="1:11">
      <c r="A5453">
        <v>82740</v>
      </c>
      <c r="B5453" t="s">
        <v>16486</v>
      </c>
      <c r="C5453">
        <v>51220000</v>
      </c>
      <c r="D5453" t="s">
        <v>15534</v>
      </c>
      <c r="E5453" t="s">
        <v>15576</v>
      </c>
      <c r="F5453" t="s">
        <v>15536</v>
      </c>
      <c r="G5453" t="s">
        <v>21891</v>
      </c>
      <c r="H5453" s="1">
        <v>45118.711412037039</v>
      </c>
      <c r="I5453" t="s">
        <v>16485</v>
      </c>
      <c r="J5453" s="1">
        <v>45118.711412037039</v>
      </c>
      <c r="K5453" t="s">
        <v>16485</v>
      </c>
    </row>
    <row r="5454" spans="1:11">
      <c r="A5454">
        <v>82740</v>
      </c>
      <c r="B5454" t="s">
        <v>16486</v>
      </c>
      <c r="C5454">
        <v>50915000</v>
      </c>
      <c r="D5454" t="s">
        <v>15534</v>
      </c>
      <c r="E5454" t="s">
        <v>15549</v>
      </c>
      <c r="F5454" t="s">
        <v>15536</v>
      </c>
      <c r="G5454" t="s">
        <v>21892</v>
      </c>
      <c r="H5454" s="1">
        <v>45118.711736111109</v>
      </c>
      <c r="I5454" t="s">
        <v>16485</v>
      </c>
      <c r="J5454" s="1">
        <v>45118.711736111109</v>
      </c>
      <c r="K5454" t="s">
        <v>16485</v>
      </c>
    </row>
    <row r="5455" spans="1:11">
      <c r="A5455">
        <v>126228</v>
      </c>
      <c r="B5455" t="s">
        <v>20150</v>
      </c>
      <c r="C5455">
        <v>50255000</v>
      </c>
      <c r="D5455" t="s">
        <v>15534</v>
      </c>
      <c r="E5455" t="s">
        <v>15535</v>
      </c>
      <c r="F5455" t="s">
        <v>15536</v>
      </c>
      <c r="G5455" t="s">
        <v>18043</v>
      </c>
      <c r="H5455" s="1">
        <v>45118.715231481481</v>
      </c>
      <c r="I5455" t="s">
        <v>16503</v>
      </c>
      <c r="J5455" s="1">
        <v>45118.715231481481</v>
      </c>
      <c r="K5455" t="s">
        <v>16503</v>
      </c>
    </row>
    <row r="5456" spans="1:11">
      <c r="A5456">
        <v>82957</v>
      </c>
      <c r="B5456" t="s">
        <v>16730</v>
      </c>
      <c r="C5456">
        <v>51220000</v>
      </c>
      <c r="D5456" t="s">
        <v>15534</v>
      </c>
      <c r="E5456" t="s">
        <v>15586</v>
      </c>
      <c r="F5456" t="s">
        <v>15536</v>
      </c>
      <c r="G5456" t="s">
        <v>21893</v>
      </c>
      <c r="H5456" s="1">
        <v>45118.717777777776</v>
      </c>
      <c r="I5456" t="s">
        <v>16485</v>
      </c>
      <c r="J5456" s="1">
        <v>45118.717777777776</v>
      </c>
      <c r="K5456" t="s">
        <v>16485</v>
      </c>
    </row>
    <row r="5457" spans="1:11">
      <c r="A5457">
        <v>126052</v>
      </c>
      <c r="B5457" t="s">
        <v>16151</v>
      </c>
      <c r="C5457">
        <v>52006000</v>
      </c>
      <c r="D5457" t="s">
        <v>15534</v>
      </c>
      <c r="E5457" t="s">
        <v>15535</v>
      </c>
      <c r="F5457" t="s">
        <v>15550</v>
      </c>
      <c r="G5457" t="s">
        <v>21894</v>
      </c>
      <c r="H5457" s="1">
        <v>45118.719166666669</v>
      </c>
      <c r="I5457" t="s">
        <v>16145</v>
      </c>
      <c r="J5457" s="1">
        <v>45118.719166666669</v>
      </c>
      <c r="K5457" t="s">
        <v>16145</v>
      </c>
    </row>
    <row r="5458" spans="1:11">
      <c r="A5458">
        <v>126228</v>
      </c>
      <c r="B5458" t="s">
        <v>20150</v>
      </c>
      <c r="C5458">
        <v>50305028</v>
      </c>
      <c r="D5458" t="s">
        <v>15534</v>
      </c>
      <c r="E5458" t="s">
        <v>15535</v>
      </c>
      <c r="F5458" t="s">
        <v>15536</v>
      </c>
      <c r="G5458" t="s">
        <v>21895</v>
      </c>
      <c r="H5458" s="1">
        <v>45118.722233796296</v>
      </c>
      <c r="I5458" t="s">
        <v>16503</v>
      </c>
      <c r="J5458" s="1">
        <v>45118.722233796296</v>
      </c>
      <c r="K5458" t="s">
        <v>16503</v>
      </c>
    </row>
    <row r="5459" spans="1:11">
      <c r="A5459">
        <v>126203</v>
      </c>
      <c r="B5459" t="s">
        <v>16501</v>
      </c>
      <c r="C5459">
        <v>50105000</v>
      </c>
      <c r="D5459" t="s">
        <v>15534</v>
      </c>
      <c r="E5459" t="s">
        <v>15687</v>
      </c>
      <c r="F5459" t="s">
        <v>15536</v>
      </c>
      <c r="G5459" t="s">
        <v>20991</v>
      </c>
      <c r="H5459" s="1">
        <v>45118.722939814812</v>
      </c>
      <c r="I5459" t="s">
        <v>16503</v>
      </c>
      <c r="J5459" s="1">
        <v>45118.722939814812</v>
      </c>
      <c r="K5459" t="s">
        <v>16503</v>
      </c>
    </row>
    <row r="5460" spans="1:11">
      <c r="A5460">
        <v>126063</v>
      </c>
      <c r="B5460" t="s">
        <v>21896</v>
      </c>
      <c r="C5460">
        <v>50830000</v>
      </c>
      <c r="D5460" t="s">
        <v>15534</v>
      </c>
      <c r="E5460" t="s">
        <v>15687</v>
      </c>
      <c r="F5460" t="s">
        <v>15536</v>
      </c>
      <c r="G5460" t="s">
        <v>21897</v>
      </c>
      <c r="H5460" s="1">
        <v>45118.723171296297</v>
      </c>
      <c r="I5460" t="s">
        <v>16130</v>
      </c>
      <c r="J5460" s="1">
        <v>45118.723171296297</v>
      </c>
      <c r="K5460" t="s">
        <v>16130</v>
      </c>
    </row>
    <row r="5461" spans="1:11">
      <c r="A5461">
        <v>8656</v>
      </c>
      <c r="B5461" t="s">
        <v>20988</v>
      </c>
      <c r="C5461">
        <v>50905006</v>
      </c>
      <c r="D5461" t="s">
        <v>15534</v>
      </c>
      <c r="E5461" t="s">
        <v>15554</v>
      </c>
      <c r="F5461" t="s">
        <v>15536</v>
      </c>
      <c r="G5461" t="s">
        <v>21898</v>
      </c>
      <c r="H5461" s="1">
        <v>45118.725393518522</v>
      </c>
      <c r="I5461" t="s">
        <v>16227</v>
      </c>
      <c r="J5461" s="1">
        <v>45118.725393518522</v>
      </c>
      <c r="K5461" t="s">
        <v>16227</v>
      </c>
    </row>
    <row r="5462" spans="1:11">
      <c r="A5462">
        <v>126228</v>
      </c>
      <c r="B5462" t="s">
        <v>20150</v>
      </c>
      <c r="C5462">
        <v>50905000</v>
      </c>
      <c r="D5462" t="s">
        <v>15534</v>
      </c>
      <c r="E5462" t="s">
        <v>15535</v>
      </c>
      <c r="F5462" t="s">
        <v>15536</v>
      </c>
      <c r="G5462" t="s">
        <v>17989</v>
      </c>
      <c r="H5462" s="1">
        <v>45118.728263888886</v>
      </c>
      <c r="I5462" t="s">
        <v>16503</v>
      </c>
      <c r="J5462" s="1">
        <v>45120.709409722222</v>
      </c>
      <c r="K5462" t="s">
        <v>16503</v>
      </c>
    </row>
    <row r="5463" spans="1:11">
      <c r="A5463">
        <v>126203</v>
      </c>
      <c r="B5463" t="s">
        <v>16501</v>
      </c>
      <c r="C5463">
        <v>50390000</v>
      </c>
      <c r="D5463" t="s">
        <v>15534</v>
      </c>
      <c r="E5463" t="s">
        <v>15535</v>
      </c>
      <c r="F5463" t="s">
        <v>15536</v>
      </c>
      <c r="G5463" t="s">
        <v>16502</v>
      </c>
      <c r="H5463" s="1">
        <v>45118.728703703702</v>
      </c>
      <c r="I5463" t="s">
        <v>16503</v>
      </c>
      <c r="J5463" s="1">
        <v>45118.728703703702</v>
      </c>
      <c r="K5463" t="s">
        <v>16503</v>
      </c>
    </row>
    <row r="5464" spans="1:11">
      <c r="A5464">
        <v>4469</v>
      </c>
      <c r="B5464" t="s">
        <v>16498</v>
      </c>
      <c r="C5464">
        <v>55300000</v>
      </c>
      <c r="D5464" t="s">
        <v>15534</v>
      </c>
      <c r="E5464" t="s">
        <v>15554</v>
      </c>
      <c r="F5464" t="s">
        <v>15550</v>
      </c>
      <c r="G5464" t="s">
        <v>21899</v>
      </c>
      <c r="H5464" s="1">
        <v>45118.729421296295</v>
      </c>
      <c r="I5464" t="s">
        <v>16136</v>
      </c>
      <c r="J5464" s="1">
        <v>45118.729421296295</v>
      </c>
      <c r="K5464" t="s">
        <v>16136</v>
      </c>
    </row>
    <row r="5465" spans="1:11">
      <c r="A5465">
        <v>126226</v>
      </c>
      <c r="B5465" t="s">
        <v>16878</v>
      </c>
      <c r="C5465">
        <v>50255000</v>
      </c>
      <c r="D5465" t="s">
        <v>15534</v>
      </c>
      <c r="E5465" t="s">
        <v>15535</v>
      </c>
      <c r="F5465" t="s">
        <v>15536</v>
      </c>
      <c r="G5465" t="s">
        <v>16502</v>
      </c>
      <c r="H5465" s="1">
        <v>45118.729421296295</v>
      </c>
      <c r="I5465" t="s">
        <v>16503</v>
      </c>
      <c r="J5465" s="1">
        <v>45118.729421296295</v>
      </c>
      <c r="K5465" t="s">
        <v>16503</v>
      </c>
    </row>
    <row r="5466" spans="1:11">
      <c r="A5466">
        <v>4469</v>
      </c>
      <c r="B5466" t="s">
        <v>16498</v>
      </c>
      <c r="C5466">
        <v>57300000</v>
      </c>
      <c r="D5466" t="s">
        <v>15534</v>
      </c>
      <c r="E5466" t="s">
        <v>15554</v>
      </c>
      <c r="F5466" t="s">
        <v>15550</v>
      </c>
      <c r="G5466" t="s">
        <v>21900</v>
      </c>
      <c r="H5466" s="1">
        <v>45118.729849537034</v>
      </c>
      <c r="I5466" t="s">
        <v>16136</v>
      </c>
      <c r="J5466" s="1">
        <v>45118.729849537034</v>
      </c>
      <c r="K5466" t="s">
        <v>16136</v>
      </c>
    </row>
    <row r="5467" spans="1:11">
      <c r="A5467">
        <v>8830</v>
      </c>
      <c r="B5467" t="s">
        <v>16507</v>
      </c>
      <c r="C5467">
        <v>50905006</v>
      </c>
      <c r="D5467" t="s">
        <v>15534</v>
      </c>
      <c r="E5467" t="s">
        <v>15554</v>
      </c>
      <c r="F5467" t="s">
        <v>15550</v>
      </c>
      <c r="G5467" t="s">
        <v>16587</v>
      </c>
      <c r="H5467" s="1">
        <v>45118.732106481482</v>
      </c>
      <c r="I5467" t="s">
        <v>16136</v>
      </c>
      <c r="J5467" s="1">
        <v>45118.732106481482</v>
      </c>
      <c r="K5467" t="s">
        <v>16136</v>
      </c>
    </row>
    <row r="5468" spans="1:11">
      <c r="A5468">
        <v>20519</v>
      </c>
      <c r="B5468" t="s">
        <v>16539</v>
      </c>
      <c r="C5468">
        <v>50320000</v>
      </c>
      <c r="D5468" t="s">
        <v>15534</v>
      </c>
      <c r="E5468" t="s">
        <v>15540</v>
      </c>
      <c r="F5468" t="s">
        <v>15536</v>
      </c>
      <c r="G5468" t="s">
        <v>21901</v>
      </c>
      <c r="H5468" s="1">
        <v>45118.732685185183</v>
      </c>
      <c r="I5468" t="s">
        <v>16173</v>
      </c>
      <c r="J5468" s="1">
        <v>45118.732685185183</v>
      </c>
      <c r="K5468" t="s">
        <v>16173</v>
      </c>
    </row>
    <row r="5469" spans="1:11">
      <c r="A5469">
        <v>126224</v>
      </c>
      <c r="B5469" t="s">
        <v>16506</v>
      </c>
      <c r="C5469">
        <v>50305028</v>
      </c>
      <c r="D5469" t="s">
        <v>15534</v>
      </c>
      <c r="E5469" t="s">
        <v>15535</v>
      </c>
      <c r="F5469" t="s">
        <v>15536</v>
      </c>
      <c r="G5469" t="s">
        <v>21902</v>
      </c>
      <c r="H5469" s="1">
        <v>45118.740104166667</v>
      </c>
      <c r="I5469" t="s">
        <v>16503</v>
      </c>
      <c r="J5469" s="1">
        <v>45118.740104166667</v>
      </c>
      <c r="K5469" t="s">
        <v>16503</v>
      </c>
    </row>
    <row r="5470" spans="1:11">
      <c r="A5470">
        <v>126224</v>
      </c>
      <c r="B5470" t="s">
        <v>16506</v>
      </c>
      <c r="C5470">
        <v>50405000</v>
      </c>
      <c r="D5470" t="s">
        <v>15534</v>
      </c>
      <c r="E5470" t="s">
        <v>15687</v>
      </c>
      <c r="F5470" t="s">
        <v>15536</v>
      </c>
      <c r="G5470" t="s">
        <v>21903</v>
      </c>
      <c r="H5470" s="1">
        <v>45118.740648148145</v>
      </c>
      <c r="I5470" t="s">
        <v>16503</v>
      </c>
      <c r="J5470" s="1">
        <v>45118.740648148145</v>
      </c>
      <c r="K5470" t="s">
        <v>16503</v>
      </c>
    </row>
    <row r="5471" spans="1:11">
      <c r="A5471">
        <v>83166</v>
      </c>
      <c r="B5471" t="s">
        <v>20489</v>
      </c>
      <c r="C5471">
        <v>50366000</v>
      </c>
      <c r="D5471" t="s">
        <v>15534</v>
      </c>
      <c r="E5471" t="s">
        <v>15535</v>
      </c>
      <c r="F5471" t="s">
        <v>15536</v>
      </c>
      <c r="G5471" t="s">
        <v>21904</v>
      </c>
      <c r="H5471" s="1">
        <v>45118.740972222222</v>
      </c>
      <c r="I5471" t="s">
        <v>16551</v>
      </c>
      <c r="J5471" s="1">
        <v>45118.740972222222</v>
      </c>
      <c r="K5471" t="s">
        <v>16551</v>
      </c>
    </row>
    <row r="5472" spans="1:11">
      <c r="A5472">
        <v>126057</v>
      </c>
      <c r="B5472" t="s">
        <v>16504</v>
      </c>
      <c r="C5472">
        <v>50905006</v>
      </c>
      <c r="D5472" t="s">
        <v>15534</v>
      </c>
      <c r="E5472" t="s">
        <v>15554</v>
      </c>
      <c r="F5472" t="s">
        <v>15550</v>
      </c>
      <c r="G5472" t="s">
        <v>21905</v>
      </c>
      <c r="H5472" s="1">
        <v>45118.741041666668</v>
      </c>
      <c r="I5472" t="s">
        <v>16145</v>
      </c>
      <c r="J5472" s="1">
        <v>45118.741041666668</v>
      </c>
      <c r="K5472" t="s">
        <v>16145</v>
      </c>
    </row>
    <row r="5473" spans="1:11">
      <c r="A5473">
        <v>8839</v>
      </c>
      <c r="B5473" t="s">
        <v>21906</v>
      </c>
      <c r="C5473">
        <v>50320000</v>
      </c>
      <c r="D5473" t="s">
        <v>15534</v>
      </c>
      <c r="E5473" t="s">
        <v>15554</v>
      </c>
      <c r="F5473" t="s">
        <v>15536</v>
      </c>
      <c r="G5473" t="s">
        <v>16453</v>
      </c>
      <c r="H5473" s="1">
        <v>45118.741759259261</v>
      </c>
      <c r="I5473" t="s">
        <v>16438</v>
      </c>
      <c r="J5473" s="1">
        <v>45120.088182870371</v>
      </c>
      <c r="K5473" t="s">
        <v>16438</v>
      </c>
    </row>
    <row r="5474" spans="1:11">
      <c r="A5474">
        <v>126057</v>
      </c>
      <c r="B5474" t="s">
        <v>16504</v>
      </c>
      <c r="C5474">
        <v>50340000</v>
      </c>
      <c r="D5474" t="s">
        <v>15534</v>
      </c>
      <c r="E5474" t="s">
        <v>15535</v>
      </c>
      <c r="F5474" t="s">
        <v>15550</v>
      </c>
      <c r="G5474" t="s">
        <v>21907</v>
      </c>
      <c r="H5474" s="1">
        <v>45118.742835648147</v>
      </c>
      <c r="I5474" t="s">
        <v>16145</v>
      </c>
      <c r="J5474" s="1">
        <v>45118.742835648147</v>
      </c>
      <c r="K5474" t="s">
        <v>16145</v>
      </c>
    </row>
    <row r="5475" spans="1:11">
      <c r="A5475">
        <v>11653</v>
      </c>
      <c r="B5475" t="s">
        <v>15711</v>
      </c>
      <c r="C5475">
        <v>50366000</v>
      </c>
      <c r="D5475" t="s">
        <v>15534</v>
      </c>
      <c r="E5475" t="s">
        <v>15544</v>
      </c>
      <c r="F5475" t="s">
        <v>15536</v>
      </c>
      <c r="G5475" t="s">
        <v>21908</v>
      </c>
      <c r="H5475" s="1">
        <v>45118.744537037041</v>
      </c>
      <c r="I5475" t="s">
        <v>15703</v>
      </c>
      <c r="J5475" s="1">
        <v>45118.744537037041</v>
      </c>
      <c r="K5475" t="s">
        <v>15703</v>
      </c>
    </row>
    <row r="5476" spans="1:11">
      <c r="A5476">
        <v>126057</v>
      </c>
      <c r="B5476" t="s">
        <v>16504</v>
      </c>
      <c r="C5476">
        <v>50350001</v>
      </c>
      <c r="D5476" t="s">
        <v>15534</v>
      </c>
      <c r="E5476" t="s">
        <v>15535</v>
      </c>
      <c r="F5476" t="s">
        <v>15536</v>
      </c>
      <c r="G5476" t="s">
        <v>21909</v>
      </c>
      <c r="H5476" s="1">
        <v>45118.745474537034</v>
      </c>
      <c r="I5476" t="s">
        <v>16145</v>
      </c>
      <c r="J5476" s="1">
        <v>45118.745474537034</v>
      </c>
      <c r="K5476" t="s">
        <v>16145</v>
      </c>
    </row>
    <row r="5477" spans="1:11">
      <c r="A5477">
        <v>10752</v>
      </c>
      <c r="B5477" t="s">
        <v>16509</v>
      </c>
      <c r="C5477">
        <v>57700010</v>
      </c>
      <c r="D5477" t="s">
        <v>15534</v>
      </c>
      <c r="E5477" t="s">
        <v>15535</v>
      </c>
      <c r="F5477" t="s">
        <v>15536</v>
      </c>
      <c r="G5477" t="s">
        <v>21910</v>
      </c>
      <c r="H5477" s="1">
        <v>45118.748506944445</v>
      </c>
      <c r="I5477" t="s">
        <v>16511</v>
      </c>
      <c r="J5477" s="1">
        <v>45118.748506944445</v>
      </c>
      <c r="K5477" t="s">
        <v>16511</v>
      </c>
    </row>
    <row r="5478" spans="1:11">
      <c r="A5478">
        <v>126057</v>
      </c>
      <c r="B5478" t="s">
        <v>16504</v>
      </c>
      <c r="C5478">
        <v>51210000</v>
      </c>
      <c r="D5478" t="s">
        <v>15534</v>
      </c>
      <c r="E5478" t="s">
        <v>15554</v>
      </c>
      <c r="F5478" t="s">
        <v>15536</v>
      </c>
      <c r="G5478" t="s">
        <v>21911</v>
      </c>
      <c r="H5478" s="1">
        <v>45118.74863425926</v>
      </c>
      <c r="I5478" t="s">
        <v>16145</v>
      </c>
      <c r="J5478" s="1">
        <v>45118.74863425926</v>
      </c>
      <c r="K5478" t="s">
        <v>16145</v>
      </c>
    </row>
    <row r="5479" spans="1:11">
      <c r="A5479">
        <v>126056</v>
      </c>
      <c r="B5479" t="s">
        <v>16149</v>
      </c>
      <c r="C5479">
        <v>51290000</v>
      </c>
      <c r="D5479" t="s">
        <v>15534</v>
      </c>
      <c r="E5479" t="s">
        <v>15554</v>
      </c>
      <c r="F5479" t="s">
        <v>15550</v>
      </c>
      <c r="G5479" t="s">
        <v>21912</v>
      </c>
      <c r="H5479" s="1">
        <v>45118.750706018516</v>
      </c>
      <c r="I5479" t="s">
        <v>16145</v>
      </c>
      <c r="J5479" s="1">
        <v>45118.750706018516</v>
      </c>
      <c r="K5479" t="s">
        <v>16145</v>
      </c>
    </row>
    <row r="5480" spans="1:11">
      <c r="A5480">
        <v>76375</v>
      </c>
      <c r="B5480" t="s">
        <v>16533</v>
      </c>
      <c r="C5480">
        <v>50290000</v>
      </c>
      <c r="D5480" t="s">
        <v>15534</v>
      </c>
      <c r="E5480" t="s">
        <v>15554</v>
      </c>
      <c r="F5480" t="s">
        <v>15536</v>
      </c>
      <c r="G5480" t="s">
        <v>21913</v>
      </c>
      <c r="H5480" s="1">
        <v>45118.751250000001</v>
      </c>
      <c r="I5480" t="s">
        <v>16136</v>
      </c>
      <c r="J5480" s="1">
        <v>45118.751250000001</v>
      </c>
      <c r="K5480" t="s">
        <v>16136</v>
      </c>
    </row>
    <row r="5481" spans="1:11">
      <c r="A5481">
        <v>126056</v>
      </c>
      <c r="B5481" t="s">
        <v>16149</v>
      </c>
      <c r="C5481">
        <v>58310000</v>
      </c>
      <c r="D5481" t="s">
        <v>15534</v>
      </c>
      <c r="E5481" t="s">
        <v>15535</v>
      </c>
      <c r="F5481" t="s">
        <v>15550</v>
      </c>
      <c r="G5481" t="s">
        <v>21914</v>
      </c>
      <c r="H5481" s="1">
        <v>45118.752928240741</v>
      </c>
      <c r="I5481" t="s">
        <v>16145</v>
      </c>
      <c r="J5481" s="1">
        <v>45118.752928240741</v>
      </c>
      <c r="K5481" t="s">
        <v>16145</v>
      </c>
    </row>
    <row r="5482" spans="1:11">
      <c r="A5482">
        <v>82752</v>
      </c>
      <c r="B5482" t="s">
        <v>21004</v>
      </c>
      <c r="C5482">
        <v>50915000</v>
      </c>
      <c r="D5482" t="s">
        <v>15534</v>
      </c>
      <c r="E5482" t="s">
        <v>15554</v>
      </c>
      <c r="F5482" t="s">
        <v>15550</v>
      </c>
      <c r="G5482" t="s">
        <v>21915</v>
      </c>
      <c r="H5482" s="1">
        <v>45118.75340277778</v>
      </c>
      <c r="I5482" t="s">
        <v>16136</v>
      </c>
      <c r="J5482" s="1">
        <v>45118.75340277778</v>
      </c>
      <c r="K5482" t="s">
        <v>16136</v>
      </c>
    </row>
    <row r="5483" spans="1:11">
      <c r="A5483">
        <v>126056</v>
      </c>
      <c r="B5483" t="s">
        <v>16149</v>
      </c>
      <c r="C5483">
        <v>50905006</v>
      </c>
      <c r="D5483" t="s">
        <v>15534</v>
      </c>
      <c r="E5483" t="s">
        <v>15687</v>
      </c>
      <c r="F5483" t="s">
        <v>15550</v>
      </c>
      <c r="G5483" t="s">
        <v>21916</v>
      </c>
      <c r="H5483" s="1">
        <v>45118.75340277778</v>
      </c>
      <c r="I5483" t="s">
        <v>16145</v>
      </c>
      <c r="J5483" s="1">
        <v>45118.75340277778</v>
      </c>
      <c r="K5483" t="s">
        <v>16145</v>
      </c>
    </row>
    <row r="5484" spans="1:11">
      <c r="A5484">
        <v>14245</v>
      </c>
      <c r="B5484" t="s">
        <v>16541</v>
      </c>
      <c r="C5484">
        <v>56200060</v>
      </c>
      <c r="D5484" t="s">
        <v>15534</v>
      </c>
      <c r="E5484" t="s">
        <v>15554</v>
      </c>
      <c r="F5484" t="s">
        <v>15550</v>
      </c>
      <c r="G5484" t="s">
        <v>21917</v>
      </c>
      <c r="H5484" s="1">
        <v>45118.754594907405</v>
      </c>
      <c r="I5484" t="s">
        <v>15850</v>
      </c>
      <c r="J5484" s="1">
        <v>45118.758240740739</v>
      </c>
      <c r="K5484" t="s">
        <v>15850</v>
      </c>
    </row>
    <row r="5485" spans="1:11">
      <c r="A5485">
        <v>126168</v>
      </c>
      <c r="B5485" t="s">
        <v>16555</v>
      </c>
      <c r="C5485">
        <v>51220000</v>
      </c>
      <c r="D5485" t="s">
        <v>15534</v>
      </c>
      <c r="E5485" t="s">
        <v>15554</v>
      </c>
      <c r="F5485" t="s">
        <v>15550</v>
      </c>
      <c r="G5485" t="s">
        <v>21918</v>
      </c>
      <c r="H5485" s="1">
        <v>45118.75571759259</v>
      </c>
      <c r="I5485" t="s">
        <v>16557</v>
      </c>
      <c r="J5485" s="1">
        <v>45118.75571759259</v>
      </c>
      <c r="K5485" t="s">
        <v>16557</v>
      </c>
    </row>
    <row r="5486" spans="1:11">
      <c r="A5486">
        <v>126056</v>
      </c>
      <c r="B5486" t="s">
        <v>16149</v>
      </c>
      <c r="C5486">
        <v>50915000</v>
      </c>
      <c r="D5486" t="s">
        <v>15534</v>
      </c>
      <c r="E5486" t="s">
        <v>15549</v>
      </c>
      <c r="F5486" t="s">
        <v>15550</v>
      </c>
      <c r="G5486" t="s">
        <v>21919</v>
      </c>
      <c r="H5486" s="1">
        <v>45118.76021990741</v>
      </c>
      <c r="I5486" t="s">
        <v>16145</v>
      </c>
      <c r="J5486" s="1">
        <v>45118.76021990741</v>
      </c>
      <c r="K5486" t="s">
        <v>16145</v>
      </c>
    </row>
    <row r="5487" spans="1:11">
      <c r="A5487">
        <v>9143</v>
      </c>
      <c r="B5487" t="s">
        <v>16543</v>
      </c>
      <c r="C5487">
        <v>51220000</v>
      </c>
      <c r="D5487" t="s">
        <v>15534</v>
      </c>
      <c r="E5487" t="s">
        <v>15586</v>
      </c>
      <c r="F5487" t="s">
        <v>15536</v>
      </c>
      <c r="G5487" t="s">
        <v>21920</v>
      </c>
      <c r="H5487" s="1">
        <v>45118.76121527778</v>
      </c>
      <c r="I5487" t="s">
        <v>16136</v>
      </c>
      <c r="J5487" s="1">
        <v>45118.76121527778</v>
      </c>
      <c r="K5487" t="s">
        <v>16136</v>
      </c>
    </row>
    <row r="5488" spans="1:11">
      <c r="A5488">
        <v>11867</v>
      </c>
      <c r="B5488" t="s">
        <v>16603</v>
      </c>
      <c r="C5488">
        <v>51220000</v>
      </c>
      <c r="D5488" t="s">
        <v>15534</v>
      </c>
      <c r="E5488" t="s">
        <v>15554</v>
      </c>
      <c r="F5488" t="s">
        <v>15550</v>
      </c>
      <c r="G5488" t="s">
        <v>21921</v>
      </c>
      <c r="H5488" s="1">
        <v>45118.765821759262</v>
      </c>
      <c r="I5488" t="s">
        <v>16227</v>
      </c>
      <c r="J5488" s="1">
        <v>45118.765821759262</v>
      </c>
      <c r="K5488" t="s">
        <v>16227</v>
      </c>
    </row>
    <row r="5489" spans="1:11">
      <c r="A5489">
        <v>9144</v>
      </c>
      <c r="B5489" t="s">
        <v>21922</v>
      </c>
      <c r="C5489">
        <v>55700010</v>
      </c>
      <c r="D5489" t="s">
        <v>15534</v>
      </c>
      <c r="E5489" t="s">
        <v>15576</v>
      </c>
      <c r="F5489" t="s">
        <v>15550</v>
      </c>
      <c r="G5489" t="s">
        <v>21923</v>
      </c>
      <c r="H5489" s="1">
        <v>45118.768923611111</v>
      </c>
      <c r="I5489" t="s">
        <v>16136</v>
      </c>
      <c r="J5489" s="1">
        <v>45118.768923611111</v>
      </c>
      <c r="K5489" t="s">
        <v>16136</v>
      </c>
    </row>
    <row r="5490" spans="1:11">
      <c r="A5490">
        <v>10718</v>
      </c>
      <c r="B5490" t="s">
        <v>16576</v>
      </c>
      <c r="C5490">
        <v>50255000</v>
      </c>
      <c r="D5490" t="s">
        <v>15534</v>
      </c>
      <c r="E5490" t="s">
        <v>15554</v>
      </c>
      <c r="F5490" t="s">
        <v>15550</v>
      </c>
      <c r="G5490" t="s">
        <v>21924</v>
      </c>
      <c r="H5490" s="1">
        <v>45118.771504629629</v>
      </c>
      <c r="I5490" t="s">
        <v>16578</v>
      </c>
      <c r="J5490" s="1">
        <v>45118.771504629629</v>
      </c>
      <c r="K5490" t="s">
        <v>16578</v>
      </c>
    </row>
    <row r="5491" spans="1:11">
      <c r="A5491">
        <v>9145</v>
      </c>
      <c r="B5491" t="s">
        <v>16574</v>
      </c>
      <c r="C5491">
        <v>50515000</v>
      </c>
      <c r="D5491" t="s">
        <v>15534</v>
      </c>
      <c r="E5491" t="s">
        <v>15586</v>
      </c>
      <c r="F5491" t="s">
        <v>15550</v>
      </c>
      <c r="G5491" t="s">
        <v>21925</v>
      </c>
      <c r="H5491" s="1">
        <v>45118.771597222221</v>
      </c>
      <c r="I5491" t="s">
        <v>16136</v>
      </c>
      <c r="J5491" s="1">
        <v>45118.771666666667</v>
      </c>
      <c r="K5491" t="s">
        <v>16136</v>
      </c>
    </row>
    <row r="5492" spans="1:11">
      <c r="A5492">
        <v>9145</v>
      </c>
      <c r="B5492" t="s">
        <v>16574</v>
      </c>
      <c r="C5492">
        <v>50905006</v>
      </c>
      <c r="D5492" t="s">
        <v>15534</v>
      </c>
      <c r="E5492" t="s">
        <v>15554</v>
      </c>
      <c r="F5492" t="s">
        <v>15550</v>
      </c>
      <c r="G5492" t="s">
        <v>16587</v>
      </c>
      <c r="H5492" s="1">
        <v>45118.771840277775</v>
      </c>
      <c r="I5492" t="s">
        <v>16136</v>
      </c>
      <c r="J5492" s="1">
        <v>45118.771840277775</v>
      </c>
      <c r="K5492" t="s">
        <v>16136</v>
      </c>
    </row>
    <row r="5493" spans="1:11">
      <c r="A5493">
        <v>9146</v>
      </c>
      <c r="B5493" t="s">
        <v>19786</v>
      </c>
      <c r="C5493">
        <v>50335010</v>
      </c>
      <c r="D5493" t="s">
        <v>15534</v>
      </c>
      <c r="E5493" t="s">
        <v>15544</v>
      </c>
      <c r="F5493" t="s">
        <v>15550</v>
      </c>
      <c r="G5493" t="s">
        <v>21926</v>
      </c>
      <c r="H5493" s="1">
        <v>45118.773344907408</v>
      </c>
      <c r="I5493" t="s">
        <v>16136</v>
      </c>
      <c r="J5493" s="1">
        <v>45118.773344907408</v>
      </c>
      <c r="K5493" t="s">
        <v>16136</v>
      </c>
    </row>
    <row r="5494" spans="1:11">
      <c r="A5494">
        <v>126168</v>
      </c>
      <c r="B5494" t="s">
        <v>16555</v>
      </c>
      <c r="C5494">
        <v>50830000</v>
      </c>
      <c r="D5494" t="s">
        <v>15534</v>
      </c>
      <c r="E5494" t="s">
        <v>15554</v>
      </c>
      <c r="F5494" t="s">
        <v>15550</v>
      </c>
      <c r="G5494" t="s">
        <v>21927</v>
      </c>
      <c r="H5494" s="1">
        <v>45118.773611111108</v>
      </c>
      <c r="I5494" t="s">
        <v>16557</v>
      </c>
      <c r="J5494" s="1">
        <v>45118.773611111108</v>
      </c>
      <c r="K5494" t="s">
        <v>16557</v>
      </c>
    </row>
    <row r="5495" spans="1:11">
      <c r="A5495">
        <v>10718</v>
      </c>
      <c r="B5495" t="s">
        <v>16576</v>
      </c>
      <c r="C5495">
        <v>55700010</v>
      </c>
      <c r="D5495" t="s">
        <v>15534</v>
      </c>
      <c r="E5495" t="s">
        <v>15554</v>
      </c>
      <c r="F5495" t="s">
        <v>15550</v>
      </c>
      <c r="G5495" t="s">
        <v>16580</v>
      </c>
      <c r="H5495" s="1">
        <v>45118.775347222225</v>
      </c>
      <c r="I5495" t="s">
        <v>16578</v>
      </c>
      <c r="J5495" s="1">
        <v>45118.775347222225</v>
      </c>
      <c r="K5495" t="s">
        <v>16578</v>
      </c>
    </row>
    <row r="5496" spans="1:11">
      <c r="A5496">
        <v>126168</v>
      </c>
      <c r="B5496" t="s">
        <v>16555</v>
      </c>
      <c r="C5496">
        <v>57300010</v>
      </c>
      <c r="D5496" t="s">
        <v>15534</v>
      </c>
      <c r="E5496" t="s">
        <v>15554</v>
      </c>
      <c r="F5496" t="s">
        <v>15550</v>
      </c>
      <c r="G5496" t="s">
        <v>21928</v>
      </c>
      <c r="H5496" s="1">
        <v>45118.775405092594</v>
      </c>
      <c r="I5496" t="s">
        <v>16557</v>
      </c>
      <c r="J5496" s="1">
        <v>45118.775405092594</v>
      </c>
      <c r="K5496" t="s">
        <v>16557</v>
      </c>
    </row>
    <row r="5497" spans="1:11">
      <c r="A5497">
        <v>11449</v>
      </c>
      <c r="B5497" t="s">
        <v>16593</v>
      </c>
      <c r="C5497">
        <v>50321000</v>
      </c>
      <c r="D5497" t="s">
        <v>15534</v>
      </c>
      <c r="E5497" t="s">
        <v>15554</v>
      </c>
      <c r="F5497" t="s">
        <v>15536</v>
      </c>
      <c r="G5497" t="s">
        <v>21929</v>
      </c>
      <c r="H5497" s="1">
        <v>45118.775787037041</v>
      </c>
      <c r="I5497" t="s">
        <v>16431</v>
      </c>
      <c r="J5497" s="1">
        <v>45118.775787037041</v>
      </c>
      <c r="K5497" t="s">
        <v>16431</v>
      </c>
    </row>
    <row r="5498" spans="1:11">
      <c r="A5498">
        <v>10718</v>
      </c>
      <c r="B5498" t="s">
        <v>16576</v>
      </c>
      <c r="C5498">
        <v>50321000</v>
      </c>
      <c r="D5498" t="s">
        <v>15534</v>
      </c>
      <c r="E5498" t="s">
        <v>15554</v>
      </c>
      <c r="F5498" t="s">
        <v>15550</v>
      </c>
      <c r="G5498" t="s">
        <v>16846</v>
      </c>
      <c r="H5498" s="1">
        <v>45118.777708333335</v>
      </c>
      <c r="I5498" t="s">
        <v>16578</v>
      </c>
      <c r="J5498" s="1">
        <v>45118.777708333335</v>
      </c>
      <c r="K5498" t="s">
        <v>16578</v>
      </c>
    </row>
    <row r="5499" spans="1:11">
      <c r="A5499">
        <v>9089</v>
      </c>
      <c r="B5499" t="s">
        <v>16589</v>
      </c>
      <c r="C5499">
        <v>55700000</v>
      </c>
      <c r="D5499" t="s">
        <v>15534</v>
      </c>
      <c r="E5499" t="s">
        <v>15554</v>
      </c>
      <c r="F5499" t="s">
        <v>15536</v>
      </c>
      <c r="G5499" t="s">
        <v>21888</v>
      </c>
      <c r="H5499" s="1">
        <v>45118.77921296296</v>
      </c>
      <c r="I5499" t="s">
        <v>15689</v>
      </c>
      <c r="J5499" s="1">
        <v>45118.77921296296</v>
      </c>
      <c r="K5499" t="s">
        <v>15689</v>
      </c>
    </row>
    <row r="5500" spans="1:11">
      <c r="A5500">
        <v>11671</v>
      </c>
      <c r="B5500" t="s">
        <v>16602</v>
      </c>
      <c r="C5500">
        <v>51220000</v>
      </c>
      <c r="D5500" t="s">
        <v>15534</v>
      </c>
      <c r="E5500" t="s">
        <v>15554</v>
      </c>
      <c r="F5500" t="s">
        <v>15550</v>
      </c>
      <c r="G5500" t="s">
        <v>21930</v>
      </c>
      <c r="H5500" s="1">
        <v>45118.781875000001</v>
      </c>
      <c r="I5500" t="s">
        <v>15689</v>
      </c>
      <c r="J5500" s="1">
        <v>45118.781875000001</v>
      </c>
      <c r="K5500" t="s">
        <v>15689</v>
      </c>
    </row>
    <row r="5501" spans="1:11">
      <c r="A5501">
        <v>10625</v>
      </c>
      <c r="B5501" t="s">
        <v>17306</v>
      </c>
      <c r="C5501">
        <v>50905006</v>
      </c>
      <c r="D5501" t="s">
        <v>15534</v>
      </c>
      <c r="E5501" t="s">
        <v>15586</v>
      </c>
      <c r="F5501" t="s">
        <v>15536</v>
      </c>
      <c r="G5501" t="s">
        <v>21931</v>
      </c>
      <c r="H5501" s="1">
        <v>45118.782951388886</v>
      </c>
      <c r="I5501" t="s">
        <v>17260</v>
      </c>
      <c r="J5501" s="1">
        <v>45118.782951388886</v>
      </c>
      <c r="K5501" t="s">
        <v>17260</v>
      </c>
    </row>
    <row r="5502" spans="1:11">
      <c r="A5502">
        <v>10627</v>
      </c>
      <c r="B5502" t="s">
        <v>17313</v>
      </c>
      <c r="C5502">
        <v>50515000</v>
      </c>
      <c r="D5502" t="s">
        <v>15534</v>
      </c>
      <c r="E5502" t="s">
        <v>15554</v>
      </c>
      <c r="F5502" t="s">
        <v>15536</v>
      </c>
      <c r="G5502" t="s">
        <v>21932</v>
      </c>
      <c r="H5502" s="1">
        <v>45118.787581018521</v>
      </c>
      <c r="I5502" t="s">
        <v>17260</v>
      </c>
      <c r="J5502" s="1">
        <v>45118.787581018521</v>
      </c>
      <c r="K5502" t="s">
        <v>17260</v>
      </c>
    </row>
    <row r="5503" spans="1:11">
      <c r="A5503">
        <v>83115</v>
      </c>
      <c r="B5503" t="s">
        <v>21933</v>
      </c>
      <c r="C5503">
        <v>50320000</v>
      </c>
      <c r="D5503" t="s">
        <v>15534</v>
      </c>
      <c r="E5503" t="s">
        <v>15554</v>
      </c>
      <c r="F5503" t="s">
        <v>15550</v>
      </c>
      <c r="G5503" t="s">
        <v>16846</v>
      </c>
      <c r="H5503" s="1">
        <v>45118.792847222219</v>
      </c>
      <c r="I5503" t="s">
        <v>16578</v>
      </c>
      <c r="J5503" s="1">
        <v>45118.792847222219</v>
      </c>
      <c r="K5503" t="s">
        <v>16578</v>
      </c>
    </row>
    <row r="5504" spans="1:11">
      <c r="A5504">
        <v>11888</v>
      </c>
      <c r="B5504" t="s">
        <v>16640</v>
      </c>
      <c r="C5504">
        <v>50255000</v>
      </c>
      <c r="D5504" t="s">
        <v>15534</v>
      </c>
      <c r="E5504" t="s">
        <v>15554</v>
      </c>
      <c r="F5504" t="s">
        <v>15550</v>
      </c>
      <c r="G5504" t="s">
        <v>21934</v>
      </c>
      <c r="H5504" s="1">
        <v>45118.7965625</v>
      </c>
      <c r="I5504" t="s">
        <v>16438</v>
      </c>
      <c r="J5504" s="1">
        <v>45118.7965625</v>
      </c>
      <c r="K5504" t="s">
        <v>16438</v>
      </c>
    </row>
    <row r="5505" spans="1:11">
      <c r="A5505">
        <v>8864</v>
      </c>
      <c r="B5505" t="s">
        <v>21020</v>
      </c>
      <c r="C5505">
        <v>50905006</v>
      </c>
      <c r="D5505" t="s">
        <v>15534</v>
      </c>
      <c r="E5505" t="s">
        <v>15554</v>
      </c>
      <c r="F5505" t="s">
        <v>15550</v>
      </c>
      <c r="G5505" t="s">
        <v>21935</v>
      </c>
      <c r="H5505" s="1">
        <v>45119.59238425926</v>
      </c>
      <c r="I5505" t="s">
        <v>16917</v>
      </c>
      <c r="J5505" s="1">
        <v>45124.455150462964</v>
      </c>
      <c r="K5505" t="s">
        <v>16917</v>
      </c>
    </row>
    <row r="5506" spans="1:11">
      <c r="A5506">
        <v>11182</v>
      </c>
      <c r="B5506" t="s">
        <v>19810</v>
      </c>
      <c r="C5506">
        <v>57300021</v>
      </c>
      <c r="D5506" t="s">
        <v>15534</v>
      </c>
      <c r="E5506" t="s">
        <v>15576</v>
      </c>
      <c r="F5506" t="s">
        <v>15550</v>
      </c>
      <c r="G5506" t="s">
        <v>21021</v>
      </c>
      <c r="H5506" s="1">
        <v>45119.596539351849</v>
      </c>
      <c r="I5506" t="s">
        <v>17248</v>
      </c>
      <c r="J5506" s="1">
        <v>45119.596539351849</v>
      </c>
      <c r="K5506" t="s">
        <v>17248</v>
      </c>
    </row>
    <row r="5507" spans="1:11">
      <c r="A5507">
        <v>11182</v>
      </c>
      <c r="B5507" t="s">
        <v>19810</v>
      </c>
      <c r="C5507">
        <v>51220000</v>
      </c>
      <c r="D5507" t="s">
        <v>15534</v>
      </c>
      <c r="E5507" t="s">
        <v>15576</v>
      </c>
      <c r="F5507" t="s">
        <v>15536</v>
      </c>
      <c r="G5507" t="s">
        <v>21936</v>
      </c>
      <c r="H5507" s="1">
        <v>45119.598113425927</v>
      </c>
      <c r="I5507" t="s">
        <v>17248</v>
      </c>
      <c r="J5507" s="1">
        <v>45119.598113425927</v>
      </c>
      <c r="K5507" t="s">
        <v>17248</v>
      </c>
    </row>
    <row r="5508" spans="1:11">
      <c r="A5508">
        <v>11182</v>
      </c>
      <c r="B5508" t="s">
        <v>19810</v>
      </c>
      <c r="C5508">
        <v>50355000</v>
      </c>
      <c r="D5508" t="s">
        <v>15534</v>
      </c>
      <c r="E5508" t="s">
        <v>15586</v>
      </c>
      <c r="F5508" t="s">
        <v>15536</v>
      </c>
      <c r="G5508" t="s">
        <v>21937</v>
      </c>
      <c r="H5508" s="1">
        <v>45119.600127314814</v>
      </c>
      <c r="I5508" t="s">
        <v>17248</v>
      </c>
      <c r="J5508" s="1">
        <v>45119.600127314814</v>
      </c>
      <c r="K5508" t="s">
        <v>17248</v>
      </c>
    </row>
    <row r="5509" spans="1:11">
      <c r="A5509">
        <v>83105</v>
      </c>
      <c r="B5509" t="s">
        <v>17258</v>
      </c>
      <c r="C5509">
        <v>50310000</v>
      </c>
      <c r="D5509" t="s">
        <v>15534</v>
      </c>
      <c r="E5509" t="s">
        <v>15544</v>
      </c>
      <c r="F5509" t="s">
        <v>15550</v>
      </c>
      <c r="G5509" t="s">
        <v>21938</v>
      </c>
      <c r="H5509" s="1">
        <v>45119.606898148151</v>
      </c>
      <c r="I5509" t="s">
        <v>17260</v>
      </c>
      <c r="J5509" s="1">
        <v>45119.606898148151</v>
      </c>
      <c r="K5509" t="s">
        <v>17260</v>
      </c>
    </row>
    <row r="5510" spans="1:11">
      <c r="A5510">
        <v>10570</v>
      </c>
      <c r="B5510" t="s">
        <v>17264</v>
      </c>
      <c r="C5510">
        <v>57300000</v>
      </c>
      <c r="D5510" t="s">
        <v>15534</v>
      </c>
      <c r="E5510" t="s">
        <v>15576</v>
      </c>
      <c r="F5510" t="s">
        <v>15550</v>
      </c>
      <c r="G5510" t="s">
        <v>21939</v>
      </c>
      <c r="H5510" s="1">
        <v>45119.619675925926</v>
      </c>
      <c r="I5510" t="s">
        <v>17266</v>
      </c>
      <c r="J5510" s="1">
        <v>45119.619675925926</v>
      </c>
      <c r="K5510" t="s">
        <v>17266</v>
      </c>
    </row>
    <row r="5511" spans="1:11">
      <c r="A5511">
        <v>82971</v>
      </c>
      <c r="B5511" t="s">
        <v>18366</v>
      </c>
      <c r="C5511">
        <v>50321000</v>
      </c>
      <c r="D5511" t="s">
        <v>15534</v>
      </c>
      <c r="E5511" t="s">
        <v>15544</v>
      </c>
      <c r="F5511" t="s">
        <v>15550</v>
      </c>
      <c r="G5511" t="s">
        <v>21940</v>
      </c>
      <c r="H5511" s="1">
        <v>45119.619722222225</v>
      </c>
      <c r="I5511" t="s">
        <v>17260</v>
      </c>
      <c r="J5511" s="1">
        <v>45119.619722222225</v>
      </c>
      <c r="K5511" t="s">
        <v>17260</v>
      </c>
    </row>
    <row r="5512" spans="1:11">
      <c r="A5512">
        <v>82886</v>
      </c>
      <c r="B5512" t="s">
        <v>21941</v>
      </c>
      <c r="C5512">
        <v>51220000</v>
      </c>
      <c r="D5512" t="s">
        <v>15534</v>
      </c>
      <c r="E5512" t="s">
        <v>15586</v>
      </c>
      <c r="F5512" t="s">
        <v>15536</v>
      </c>
      <c r="G5512" t="s">
        <v>21942</v>
      </c>
      <c r="H5512" s="1">
        <v>45119.629004629627</v>
      </c>
      <c r="I5512" t="s">
        <v>17263</v>
      </c>
      <c r="J5512" s="1">
        <v>45119.629004629627</v>
      </c>
      <c r="K5512" t="s">
        <v>17263</v>
      </c>
    </row>
    <row r="5513" spans="1:11">
      <c r="A5513">
        <v>82884</v>
      </c>
      <c r="B5513" t="s">
        <v>19819</v>
      </c>
      <c r="C5513">
        <v>50321000</v>
      </c>
      <c r="D5513" t="s">
        <v>15534</v>
      </c>
      <c r="E5513" t="s">
        <v>15554</v>
      </c>
      <c r="F5513" t="s">
        <v>15536</v>
      </c>
      <c r="G5513" t="s">
        <v>19818</v>
      </c>
      <c r="H5513" s="1">
        <v>45119.633229166669</v>
      </c>
      <c r="I5513" t="s">
        <v>17263</v>
      </c>
      <c r="J5513" s="1">
        <v>45119.827291666668</v>
      </c>
      <c r="K5513" t="s">
        <v>17263</v>
      </c>
    </row>
    <row r="5514" spans="1:11">
      <c r="A5514">
        <v>82884</v>
      </c>
      <c r="B5514" t="s">
        <v>19819</v>
      </c>
      <c r="C5514">
        <v>50320000</v>
      </c>
      <c r="D5514" t="s">
        <v>15534</v>
      </c>
      <c r="E5514" t="s">
        <v>15535</v>
      </c>
      <c r="F5514" t="s">
        <v>15536</v>
      </c>
      <c r="G5514" t="s">
        <v>21028</v>
      </c>
      <c r="H5514" s="1">
        <v>45119.633321759262</v>
      </c>
      <c r="I5514" t="s">
        <v>17263</v>
      </c>
      <c r="J5514" s="1">
        <v>45119.633321759262</v>
      </c>
      <c r="K5514" t="s">
        <v>17263</v>
      </c>
    </row>
    <row r="5515" spans="1:11">
      <c r="A5515">
        <v>60275</v>
      </c>
      <c r="B5515" t="s">
        <v>21943</v>
      </c>
      <c r="C5515">
        <v>50390000</v>
      </c>
      <c r="D5515" t="s">
        <v>15534</v>
      </c>
      <c r="E5515" t="s">
        <v>15554</v>
      </c>
      <c r="F5515" t="s">
        <v>15550</v>
      </c>
      <c r="G5515" t="s">
        <v>17279</v>
      </c>
      <c r="H5515" s="1">
        <v>45119.634050925924</v>
      </c>
      <c r="I5515" t="s">
        <v>17263</v>
      </c>
      <c r="J5515" s="1">
        <v>45119.634050925924</v>
      </c>
      <c r="K5515" t="s">
        <v>17263</v>
      </c>
    </row>
    <row r="5516" spans="1:11">
      <c r="A5516">
        <v>20659</v>
      </c>
      <c r="B5516" t="s">
        <v>17275</v>
      </c>
      <c r="C5516">
        <v>55700000</v>
      </c>
      <c r="D5516" t="s">
        <v>15534</v>
      </c>
      <c r="E5516" t="s">
        <v>15576</v>
      </c>
      <c r="F5516" t="s">
        <v>15550</v>
      </c>
      <c r="G5516" t="s">
        <v>21944</v>
      </c>
      <c r="H5516" s="1">
        <v>45119.634421296294</v>
      </c>
      <c r="I5516" t="s">
        <v>16201</v>
      </c>
      <c r="J5516" s="1">
        <v>45119.634421296294</v>
      </c>
      <c r="K5516" t="s">
        <v>16201</v>
      </c>
    </row>
    <row r="5517" spans="1:11">
      <c r="A5517">
        <v>82884</v>
      </c>
      <c r="B5517" t="s">
        <v>19819</v>
      </c>
      <c r="C5517">
        <v>50915000</v>
      </c>
      <c r="D5517" t="s">
        <v>15534</v>
      </c>
      <c r="E5517" t="s">
        <v>15549</v>
      </c>
      <c r="F5517" t="s">
        <v>15550</v>
      </c>
      <c r="G5517" t="s">
        <v>21945</v>
      </c>
      <c r="H5517" s="1">
        <v>45119.63548611111</v>
      </c>
      <c r="I5517" t="s">
        <v>17263</v>
      </c>
      <c r="J5517" s="1">
        <v>45119.64508101852</v>
      </c>
      <c r="K5517" t="s">
        <v>17263</v>
      </c>
    </row>
    <row r="5518" spans="1:11">
      <c r="A5518">
        <v>82881</v>
      </c>
      <c r="B5518" t="s">
        <v>17261</v>
      </c>
      <c r="C5518">
        <v>50321000</v>
      </c>
      <c r="D5518" t="s">
        <v>15534</v>
      </c>
      <c r="E5518" t="s">
        <v>15554</v>
      </c>
      <c r="F5518" t="s">
        <v>15536</v>
      </c>
      <c r="G5518" t="s">
        <v>18663</v>
      </c>
      <c r="H5518" s="1">
        <v>45119.637025462966</v>
      </c>
      <c r="I5518" t="s">
        <v>17263</v>
      </c>
      <c r="J5518" s="1">
        <v>45119.826817129629</v>
      </c>
      <c r="K5518" t="s">
        <v>17263</v>
      </c>
    </row>
    <row r="5519" spans="1:11">
      <c r="A5519">
        <v>11181</v>
      </c>
      <c r="B5519" t="s">
        <v>19826</v>
      </c>
      <c r="C5519">
        <v>50320000</v>
      </c>
      <c r="D5519" t="s">
        <v>15534</v>
      </c>
      <c r="E5519" t="s">
        <v>15554</v>
      </c>
      <c r="F5519" t="s">
        <v>15550</v>
      </c>
      <c r="G5519" t="s">
        <v>21946</v>
      </c>
      <c r="H5519" s="1">
        <v>45119.64335648148</v>
      </c>
      <c r="I5519" t="s">
        <v>17248</v>
      </c>
      <c r="J5519" s="1">
        <v>45119.64335648148</v>
      </c>
      <c r="K5519" t="s">
        <v>17248</v>
      </c>
    </row>
    <row r="5520" spans="1:11">
      <c r="A5520">
        <v>21471</v>
      </c>
      <c r="B5520" t="s">
        <v>20484</v>
      </c>
      <c r="C5520">
        <v>50905006</v>
      </c>
      <c r="D5520" t="s">
        <v>15534</v>
      </c>
      <c r="E5520" t="s">
        <v>15554</v>
      </c>
      <c r="F5520" t="s">
        <v>15536</v>
      </c>
      <c r="G5520" t="s">
        <v>17285</v>
      </c>
      <c r="H5520" s="1">
        <v>45119.645046296297</v>
      </c>
      <c r="I5520" t="s">
        <v>16410</v>
      </c>
      <c r="J5520" s="1">
        <v>45119.645046296297</v>
      </c>
      <c r="K5520" t="s">
        <v>16410</v>
      </c>
    </row>
    <row r="5521" spans="1:11">
      <c r="A5521">
        <v>11181</v>
      </c>
      <c r="B5521" t="s">
        <v>19826</v>
      </c>
      <c r="C5521">
        <v>51220000</v>
      </c>
      <c r="D5521" t="s">
        <v>15534</v>
      </c>
      <c r="E5521" t="s">
        <v>15544</v>
      </c>
      <c r="F5521" t="s">
        <v>15550</v>
      </c>
      <c r="G5521" t="s">
        <v>21947</v>
      </c>
      <c r="H5521" s="1">
        <v>45119.645879629628</v>
      </c>
      <c r="I5521" t="s">
        <v>17248</v>
      </c>
      <c r="J5521" s="1">
        <v>45119.645879629628</v>
      </c>
      <c r="K5521" t="s">
        <v>17248</v>
      </c>
    </row>
    <row r="5522" spans="1:11">
      <c r="A5522">
        <v>11189</v>
      </c>
      <c r="B5522" t="s">
        <v>19828</v>
      </c>
      <c r="C5522">
        <v>50310000</v>
      </c>
      <c r="D5522" t="s">
        <v>15534</v>
      </c>
      <c r="E5522" t="s">
        <v>15586</v>
      </c>
      <c r="F5522" t="s">
        <v>15536</v>
      </c>
      <c r="G5522" t="s">
        <v>21948</v>
      </c>
      <c r="H5522" s="1">
        <v>45119.64912037037</v>
      </c>
      <c r="I5522" t="s">
        <v>17248</v>
      </c>
      <c r="J5522" s="1">
        <v>45119.64912037037</v>
      </c>
      <c r="K5522" t="s">
        <v>17248</v>
      </c>
    </row>
    <row r="5523" spans="1:11">
      <c r="A5523">
        <v>9067</v>
      </c>
      <c r="B5523" t="s">
        <v>17287</v>
      </c>
      <c r="C5523">
        <v>50366000</v>
      </c>
      <c r="D5523" t="s">
        <v>15534</v>
      </c>
      <c r="E5523" t="s">
        <v>15544</v>
      </c>
      <c r="F5523" t="s">
        <v>15550</v>
      </c>
      <c r="G5523" t="s">
        <v>21949</v>
      </c>
      <c r="H5523" s="1">
        <v>45119.650347222225</v>
      </c>
      <c r="I5523" t="s">
        <v>17248</v>
      </c>
      <c r="J5523" s="1">
        <v>45119.650347222225</v>
      </c>
      <c r="K5523" t="s">
        <v>17248</v>
      </c>
    </row>
    <row r="5524" spans="1:11">
      <c r="A5524">
        <v>20661</v>
      </c>
      <c r="B5524" t="s">
        <v>17422</v>
      </c>
      <c r="C5524">
        <v>50905006</v>
      </c>
      <c r="D5524" t="s">
        <v>15534</v>
      </c>
      <c r="E5524" t="s">
        <v>15554</v>
      </c>
      <c r="F5524" t="s">
        <v>15536</v>
      </c>
      <c r="G5524" t="s">
        <v>17285</v>
      </c>
      <c r="H5524" s="1">
        <v>45119.65179398148</v>
      </c>
      <c r="I5524" t="s">
        <v>16410</v>
      </c>
      <c r="J5524" s="1">
        <v>45119.65179398148</v>
      </c>
      <c r="K5524" t="s">
        <v>16410</v>
      </c>
    </row>
    <row r="5525" spans="1:11">
      <c r="A5525">
        <v>83080</v>
      </c>
      <c r="B5525" t="s">
        <v>17291</v>
      </c>
      <c r="C5525">
        <v>50321000</v>
      </c>
      <c r="D5525" t="s">
        <v>15534</v>
      </c>
      <c r="E5525" t="s">
        <v>15544</v>
      </c>
      <c r="F5525" t="s">
        <v>15536</v>
      </c>
      <c r="G5525" t="s">
        <v>21950</v>
      </c>
      <c r="H5525" s="1">
        <v>45119.654456018521</v>
      </c>
      <c r="I5525" t="s">
        <v>17248</v>
      </c>
      <c r="J5525" s="1">
        <v>45119.654456018521</v>
      </c>
      <c r="K5525" t="s">
        <v>17248</v>
      </c>
    </row>
    <row r="5526" spans="1:11">
      <c r="A5526">
        <v>10625</v>
      </c>
      <c r="B5526" t="s">
        <v>17306</v>
      </c>
      <c r="C5526">
        <v>51220000</v>
      </c>
      <c r="D5526" t="s">
        <v>15534</v>
      </c>
      <c r="E5526" t="s">
        <v>15544</v>
      </c>
      <c r="F5526" t="s">
        <v>15550</v>
      </c>
      <c r="G5526" t="s">
        <v>21951</v>
      </c>
      <c r="H5526" s="1">
        <v>45119.68478009259</v>
      </c>
      <c r="I5526" t="s">
        <v>17260</v>
      </c>
      <c r="J5526" s="1">
        <v>45119.68478009259</v>
      </c>
      <c r="K5526" t="s">
        <v>17260</v>
      </c>
    </row>
    <row r="5527" spans="1:11">
      <c r="A5527">
        <v>8533</v>
      </c>
      <c r="B5527" t="s">
        <v>17420</v>
      </c>
      <c r="C5527">
        <v>50366000</v>
      </c>
      <c r="D5527" t="s">
        <v>15534</v>
      </c>
      <c r="E5527" t="s">
        <v>15544</v>
      </c>
      <c r="F5527" t="s">
        <v>15550</v>
      </c>
      <c r="G5527" t="s">
        <v>21952</v>
      </c>
      <c r="H5527" s="1">
        <v>45119.695694444446</v>
      </c>
      <c r="I5527" t="s">
        <v>17271</v>
      </c>
      <c r="J5527" s="1">
        <v>45119.695694444446</v>
      </c>
      <c r="K5527" t="s">
        <v>17271</v>
      </c>
    </row>
    <row r="5528" spans="1:11">
      <c r="A5528">
        <v>10624</v>
      </c>
      <c r="B5528" t="s">
        <v>17322</v>
      </c>
      <c r="C5528">
        <v>50905006</v>
      </c>
      <c r="D5528" t="s">
        <v>15534</v>
      </c>
      <c r="E5528" t="s">
        <v>15586</v>
      </c>
      <c r="F5528" t="s">
        <v>15536</v>
      </c>
      <c r="G5528" t="s">
        <v>21044</v>
      </c>
      <c r="H5528" s="1">
        <v>45119.697233796294</v>
      </c>
      <c r="I5528" t="s">
        <v>17260</v>
      </c>
      <c r="J5528" s="1">
        <v>45119.697233796294</v>
      </c>
      <c r="K5528" t="s">
        <v>17260</v>
      </c>
    </row>
    <row r="5529" spans="1:11">
      <c r="A5529">
        <v>10623</v>
      </c>
      <c r="B5529" t="s">
        <v>21953</v>
      </c>
      <c r="C5529">
        <v>50905000</v>
      </c>
      <c r="D5529" t="s">
        <v>15534</v>
      </c>
      <c r="E5529" t="s">
        <v>15554</v>
      </c>
      <c r="F5529" t="s">
        <v>15550</v>
      </c>
      <c r="G5529" t="s">
        <v>21954</v>
      </c>
      <c r="H5529" s="1">
        <v>45119.698217592595</v>
      </c>
      <c r="I5529" t="s">
        <v>17260</v>
      </c>
      <c r="J5529" s="1">
        <v>45119.698217592595</v>
      </c>
      <c r="K5529" t="s">
        <v>17260</v>
      </c>
    </row>
    <row r="5530" spans="1:11">
      <c r="A5530">
        <v>82972</v>
      </c>
      <c r="B5530" t="s">
        <v>17827</v>
      </c>
      <c r="C5530">
        <v>50905000</v>
      </c>
      <c r="D5530" t="s">
        <v>15534</v>
      </c>
      <c r="E5530" t="s">
        <v>15554</v>
      </c>
      <c r="F5530" t="s">
        <v>15550</v>
      </c>
      <c r="G5530" t="s">
        <v>21954</v>
      </c>
      <c r="H5530" s="1">
        <v>45119.698391203703</v>
      </c>
      <c r="I5530" t="s">
        <v>17260</v>
      </c>
      <c r="J5530" s="1">
        <v>45119.698391203703</v>
      </c>
      <c r="K5530" t="s">
        <v>17260</v>
      </c>
    </row>
    <row r="5531" spans="1:11">
      <c r="A5531">
        <v>8535</v>
      </c>
      <c r="B5531" t="s">
        <v>17325</v>
      </c>
      <c r="C5531">
        <v>50905006</v>
      </c>
      <c r="D5531" t="s">
        <v>15534</v>
      </c>
      <c r="E5531" t="s">
        <v>15554</v>
      </c>
      <c r="F5531" t="s">
        <v>15550</v>
      </c>
      <c r="G5531" t="s">
        <v>21955</v>
      </c>
      <c r="H5531" s="1">
        <v>45119.705671296295</v>
      </c>
      <c r="I5531" t="s">
        <v>17271</v>
      </c>
      <c r="J5531" s="1">
        <v>45119.705671296295</v>
      </c>
      <c r="K5531" t="s">
        <v>17271</v>
      </c>
    </row>
    <row r="5532" spans="1:11">
      <c r="A5532">
        <v>99973</v>
      </c>
      <c r="B5532" t="s">
        <v>17331</v>
      </c>
      <c r="C5532">
        <v>51210000</v>
      </c>
      <c r="D5532" t="s">
        <v>15534</v>
      </c>
      <c r="E5532" t="s">
        <v>15554</v>
      </c>
      <c r="F5532" t="s">
        <v>15550</v>
      </c>
      <c r="G5532" t="s">
        <v>21956</v>
      </c>
      <c r="H5532" s="1">
        <v>45119.712627314817</v>
      </c>
      <c r="I5532" t="s">
        <v>16458</v>
      </c>
      <c r="J5532" s="1">
        <v>45119.712627314817</v>
      </c>
      <c r="K5532" t="s">
        <v>16458</v>
      </c>
    </row>
    <row r="5533" spans="1:11">
      <c r="A5533">
        <v>82786</v>
      </c>
      <c r="B5533" t="s">
        <v>17317</v>
      </c>
      <c r="C5533">
        <v>50105000</v>
      </c>
      <c r="D5533" t="s">
        <v>15534</v>
      </c>
      <c r="E5533" t="s">
        <v>15544</v>
      </c>
      <c r="F5533" t="s">
        <v>15550</v>
      </c>
      <c r="G5533" t="s">
        <v>21957</v>
      </c>
      <c r="H5533" s="1">
        <v>45119.723854166667</v>
      </c>
      <c r="I5533" t="s">
        <v>16560</v>
      </c>
      <c r="J5533" s="1">
        <v>45119.723854166667</v>
      </c>
      <c r="K5533" t="s">
        <v>16560</v>
      </c>
    </row>
    <row r="5534" spans="1:11">
      <c r="A5534">
        <v>83116</v>
      </c>
      <c r="B5534" t="s">
        <v>19845</v>
      </c>
      <c r="C5534">
        <v>50811001</v>
      </c>
      <c r="D5534" t="s">
        <v>15534</v>
      </c>
      <c r="E5534" t="s">
        <v>15554</v>
      </c>
      <c r="F5534" t="s">
        <v>15550</v>
      </c>
      <c r="G5534" t="s">
        <v>21958</v>
      </c>
      <c r="H5534" s="1">
        <v>45119.730185185188</v>
      </c>
      <c r="I5534" t="s">
        <v>17271</v>
      </c>
      <c r="J5534" s="1">
        <v>45119.730185185188</v>
      </c>
      <c r="K5534" t="s">
        <v>17271</v>
      </c>
    </row>
    <row r="5535" spans="1:11">
      <c r="A5535">
        <v>20496</v>
      </c>
      <c r="B5535" t="s">
        <v>2856</v>
      </c>
      <c r="C5535">
        <v>50366000</v>
      </c>
      <c r="D5535" t="s">
        <v>15534</v>
      </c>
      <c r="E5535" t="s">
        <v>15544</v>
      </c>
      <c r="F5535" t="s">
        <v>15550</v>
      </c>
      <c r="G5535" t="s">
        <v>21959</v>
      </c>
      <c r="H5535" s="1">
        <v>45119.731585648151</v>
      </c>
      <c r="I5535" t="s">
        <v>17336</v>
      </c>
      <c r="J5535" s="1">
        <v>45119.731585648151</v>
      </c>
      <c r="K5535" t="s">
        <v>17336</v>
      </c>
    </row>
    <row r="5536" spans="1:11">
      <c r="A5536">
        <v>82971</v>
      </c>
      <c r="B5536" t="s">
        <v>18366</v>
      </c>
      <c r="C5536">
        <v>50905006</v>
      </c>
      <c r="D5536" t="s">
        <v>15534</v>
      </c>
      <c r="E5536" t="s">
        <v>15554</v>
      </c>
      <c r="F5536" t="s">
        <v>15550</v>
      </c>
      <c r="G5536" t="s">
        <v>21054</v>
      </c>
      <c r="H5536" s="1">
        <v>45119.736585648148</v>
      </c>
      <c r="I5536" t="s">
        <v>17260</v>
      </c>
      <c r="J5536" s="1">
        <v>45119.736585648148</v>
      </c>
      <c r="K5536" t="s">
        <v>17260</v>
      </c>
    </row>
    <row r="5537" spans="1:11">
      <c r="A5537">
        <v>82970</v>
      </c>
      <c r="B5537" t="s">
        <v>21960</v>
      </c>
      <c r="C5537">
        <v>50905006</v>
      </c>
      <c r="D5537" t="s">
        <v>15534</v>
      </c>
      <c r="E5537" t="s">
        <v>15554</v>
      </c>
      <c r="F5537" t="s">
        <v>15550</v>
      </c>
      <c r="G5537" t="s">
        <v>21961</v>
      </c>
      <c r="H5537" s="1">
        <v>45119.73741898148</v>
      </c>
      <c r="I5537" t="s">
        <v>17260</v>
      </c>
      <c r="J5537" s="1">
        <v>45119.73741898148</v>
      </c>
      <c r="K5537" t="s">
        <v>17260</v>
      </c>
    </row>
    <row r="5538" spans="1:11">
      <c r="A5538">
        <v>11763</v>
      </c>
      <c r="B5538" t="s">
        <v>21962</v>
      </c>
      <c r="C5538">
        <v>50305028</v>
      </c>
      <c r="D5538" t="s">
        <v>15534</v>
      </c>
      <c r="E5538" t="s">
        <v>15535</v>
      </c>
      <c r="F5538" t="s">
        <v>15536</v>
      </c>
      <c r="G5538" t="s">
        <v>21963</v>
      </c>
      <c r="H5538" s="1">
        <v>45119.73814814815</v>
      </c>
      <c r="I5538" t="s">
        <v>16451</v>
      </c>
      <c r="J5538" s="1">
        <v>45120.691481481481</v>
      </c>
      <c r="K5538" t="s">
        <v>16451</v>
      </c>
    </row>
    <row r="5539" spans="1:11">
      <c r="A5539">
        <v>83123</v>
      </c>
      <c r="B5539" t="s">
        <v>17359</v>
      </c>
      <c r="C5539">
        <v>50305021</v>
      </c>
      <c r="D5539" t="s">
        <v>15534</v>
      </c>
      <c r="E5539" t="s">
        <v>15554</v>
      </c>
      <c r="F5539" t="s">
        <v>15550</v>
      </c>
      <c r="G5539" t="s">
        <v>21964</v>
      </c>
      <c r="H5539" s="1">
        <v>45119.745057870372</v>
      </c>
      <c r="I5539" t="s">
        <v>17271</v>
      </c>
      <c r="J5539" s="1">
        <v>45119.745057870372</v>
      </c>
      <c r="K5539" t="s">
        <v>17271</v>
      </c>
    </row>
    <row r="5540" spans="1:11">
      <c r="A5540">
        <v>11444</v>
      </c>
      <c r="B5540" t="s">
        <v>17355</v>
      </c>
      <c r="C5540">
        <v>50915000</v>
      </c>
      <c r="D5540" t="s">
        <v>15534</v>
      </c>
      <c r="E5540" t="s">
        <v>15549</v>
      </c>
      <c r="F5540" t="s">
        <v>15536</v>
      </c>
      <c r="G5540" t="s">
        <v>21965</v>
      </c>
      <c r="H5540" s="1">
        <v>45119.745173611111</v>
      </c>
      <c r="I5540" t="s">
        <v>16431</v>
      </c>
      <c r="J5540" s="1">
        <v>45119.745173611111</v>
      </c>
      <c r="K5540" t="s">
        <v>16431</v>
      </c>
    </row>
    <row r="5541" spans="1:11">
      <c r="A5541">
        <v>11454</v>
      </c>
      <c r="B5541" t="s">
        <v>21966</v>
      </c>
      <c r="C5541">
        <v>50321000</v>
      </c>
      <c r="D5541" t="s">
        <v>15534</v>
      </c>
      <c r="E5541" t="s">
        <v>15554</v>
      </c>
      <c r="F5541" t="s">
        <v>15536</v>
      </c>
      <c r="G5541" t="s">
        <v>16440</v>
      </c>
      <c r="H5541" s="1">
        <v>45119.746018518519</v>
      </c>
      <c r="I5541" t="s">
        <v>16431</v>
      </c>
      <c r="J5541" s="1">
        <v>45119.746018518519</v>
      </c>
      <c r="K5541" t="s">
        <v>16431</v>
      </c>
    </row>
    <row r="5542" spans="1:11">
      <c r="A5542">
        <v>11450</v>
      </c>
      <c r="B5542" t="s">
        <v>17364</v>
      </c>
      <c r="C5542">
        <v>50320000</v>
      </c>
      <c r="D5542" t="s">
        <v>15534</v>
      </c>
      <c r="E5542" t="s">
        <v>15554</v>
      </c>
      <c r="F5542" t="s">
        <v>15550</v>
      </c>
      <c r="G5542" t="s">
        <v>19851</v>
      </c>
      <c r="H5542" s="1">
        <v>45119.749189814815</v>
      </c>
      <c r="I5542" t="s">
        <v>16431</v>
      </c>
      <c r="J5542" s="1">
        <v>45119.749189814815</v>
      </c>
      <c r="K5542" t="s">
        <v>16431</v>
      </c>
    </row>
    <row r="5543" spans="1:11">
      <c r="A5543">
        <v>126074</v>
      </c>
      <c r="B5543" t="s">
        <v>17363</v>
      </c>
      <c r="C5543">
        <v>50105000</v>
      </c>
      <c r="D5543" t="s">
        <v>15534</v>
      </c>
      <c r="E5543" t="s">
        <v>15554</v>
      </c>
      <c r="F5543" t="s">
        <v>15536</v>
      </c>
      <c r="G5543" t="s">
        <v>17382</v>
      </c>
      <c r="H5543" s="1">
        <v>45119.749907407408</v>
      </c>
      <c r="I5543" t="s">
        <v>17141</v>
      </c>
      <c r="J5543" s="1">
        <v>45119.749907407408</v>
      </c>
      <c r="K5543" t="s">
        <v>17141</v>
      </c>
    </row>
    <row r="5544" spans="1:11">
      <c r="A5544">
        <v>83127</v>
      </c>
      <c r="B5544" t="s">
        <v>17361</v>
      </c>
      <c r="C5544">
        <v>50905000</v>
      </c>
      <c r="D5544" t="s">
        <v>15534</v>
      </c>
      <c r="E5544" t="s">
        <v>15540</v>
      </c>
      <c r="F5544" t="s">
        <v>15550</v>
      </c>
      <c r="G5544" t="s">
        <v>19854</v>
      </c>
      <c r="H5544" s="1">
        <v>45119.750925925924</v>
      </c>
      <c r="I5544" t="s">
        <v>17271</v>
      </c>
      <c r="J5544" s="1">
        <v>45119.759004629632</v>
      </c>
      <c r="K5544" t="s">
        <v>17271</v>
      </c>
    </row>
    <row r="5545" spans="1:11">
      <c r="A5545">
        <v>11466</v>
      </c>
      <c r="B5545" t="s">
        <v>21065</v>
      </c>
      <c r="C5545">
        <v>50320000</v>
      </c>
      <c r="D5545" t="s">
        <v>15534</v>
      </c>
      <c r="E5545" t="s">
        <v>15554</v>
      </c>
      <c r="F5545" t="s">
        <v>15550</v>
      </c>
      <c r="G5545" t="s">
        <v>19851</v>
      </c>
      <c r="H5545" s="1">
        <v>45119.751215277778</v>
      </c>
      <c r="I5545" t="s">
        <v>16431</v>
      </c>
      <c r="J5545" s="1">
        <v>45119.751215277778</v>
      </c>
      <c r="K5545" t="s">
        <v>16431</v>
      </c>
    </row>
    <row r="5546" spans="1:11">
      <c r="A5546">
        <v>83131</v>
      </c>
      <c r="B5546" t="s">
        <v>19852</v>
      </c>
      <c r="C5546">
        <v>50305021</v>
      </c>
      <c r="D5546" t="s">
        <v>15534</v>
      </c>
      <c r="E5546" t="s">
        <v>15554</v>
      </c>
      <c r="F5546" t="s">
        <v>15550</v>
      </c>
      <c r="G5546" t="s">
        <v>17362</v>
      </c>
      <c r="H5546" s="1">
        <v>45119.753472222219</v>
      </c>
      <c r="I5546" t="s">
        <v>17271</v>
      </c>
      <c r="J5546" s="1">
        <v>45119.753472222219</v>
      </c>
      <c r="K5546" t="s">
        <v>17271</v>
      </c>
    </row>
    <row r="5547" spans="1:11">
      <c r="A5547">
        <v>20735</v>
      </c>
      <c r="B5547" t="s">
        <v>19875</v>
      </c>
      <c r="C5547">
        <v>51220000</v>
      </c>
      <c r="D5547" t="s">
        <v>15534</v>
      </c>
      <c r="E5547" t="s">
        <v>15554</v>
      </c>
      <c r="F5547" t="s">
        <v>15550</v>
      </c>
      <c r="G5547" t="s">
        <v>21967</v>
      </c>
      <c r="H5547" s="1">
        <v>45119.757569444446</v>
      </c>
      <c r="I5547" t="s">
        <v>16458</v>
      </c>
      <c r="J5547" s="1">
        <v>45119.757569444446</v>
      </c>
      <c r="K5547" t="s">
        <v>16458</v>
      </c>
    </row>
    <row r="5548" spans="1:11">
      <c r="A5548">
        <v>36675</v>
      </c>
      <c r="B5548" t="s">
        <v>19916</v>
      </c>
      <c r="C5548">
        <v>50905006</v>
      </c>
      <c r="D5548" t="s">
        <v>15534</v>
      </c>
      <c r="E5548" t="s">
        <v>15544</v>
      </c>
      <c r="F5548" t="s">
        <v>15550</v>
      </c>
      <c r="G5548" t="s">
        <v>21968</v>
      </c>
      <c r="H5548" s="1">
        <v>45119.76289351852</v>
      </c>
      <c r="I5548" t="s">
        <v>16551</v>
      </c>
      <c r="J5548" s="1">
        <v>45119.76289351852</v>
      </c>
      <c r="K5548" t="s">
        <v>16551</v>
      </c>
    </row>
    <row r="5549" spans="1:11">
      <c r="A5549">
        <v>126074</v>
      </c>
      <c r="B5549" t="s">
        <v>17363</v>
      </c>
      <c r="C5549">
        <v>50355210</v>
      </c>
      <c r="D5549" t="s">
        <v>15534</v>
      </c>
      <c r="E5549" t="s">
        <v>15554</v>
      </c>
      <c r="F5549" t="s">
        <v>15550</v>
      </c>
      <c r="G5549" t="s">
        <v>17145</v>
      </c>
      <c r="H5549" s="1">
        <v>45119.763692129629</v>
      </c>
      <c r="I5549" t="s">
        <v>17141</v>
      </c>
      <c r="J5549" s="1">
        <v>45119.763692129629</v>
      </c>
      <c r="K5549" t="s">
        <v>17141</v>
      </c>
    </row>
    <row r="5550" spans="1:11">
      <c r="A5550">
        <v>9044</v>
      </c>
      <c r="B5550" t="s">
        <v>17980</v>
      </c>
      <c r="C5550">
        <v>57300010</v>
      </c>
      <c r="D5550" t="s">
        <v>15534</v>
      </c>
      <c r="E5550" t="s">
        <v>15554</v>
      </c>
      <c r="F5550" t="s">
        <v>15550</v>
      </c>
      <c r="G5550" t="s">
        <v>21969</v>
      </c>
      <c r="H5550" s="1">
        <v>45119.763715277775</v>
      </c>
      <c r="I5550" t="s">
        <v>17271</v>
      </c>
      <c r="J5550" s="1">
        <v>45119.763715277775</v>
      </c>
      <c r="K5550" t="s">
        <v>17271</v>
      </c>
    </row>
    <row r="5551" spans="1:11">
      <c r="A5551">
        <v>9044</v>
      </c>
      <c r="B5551" t="s">
        <v>17980</v>
      </c>
      <c r="C5551">
        <v>58425000</v>
      </c>
      <c r="D5551" t="s">
        <v>15534</v>
      </c>
      <c r="E5551" t="s">
        <v>15554</v>
      </c>
      <c r="F5551" t="s">
        <v>15550</v>
      </c>
      <c r="G5551" t="s">
        <v>21969</v>
      </c>
      <c r="H5551" s="1">
        <v>45119.763958333337</v>
      </c>
      <c r="I5551" t="s">
        <v>17271</v>
      </c>
      <c r="J5551" s="1">
        <v>45119.763958333337</v>
      </c>
      <c r="K5551" t="s">
        <v>17271</v>
      </c>
    </row>
    <row r="5552" spans="1:11">
      <c r="A5552">
        <v>8683</v>
      </c>
      <c r="B5552" t="s">
        <v>21970</v>
      </c>
      <c r="C5552">
        <v>50305028</v>
      </c>
      <c r="D5552" t="s">
        <v>15534</v>
      </c>
      <c r="E5552" t="s">
        <v>15554</v>
      </c>
      <c r="F5552" t="s">
        <v>15536</v>
      </c>
      <c r="G5552" t="s">
        <v>16633</v>
      </c>
      <c r="H5552" s="1">
        <v>45119.767280092594</v>
      </c>
      <c r="I5552" t="s">
        <v>16431</v>
      </c>
      <c r="J5552" s="1">
        <v>45119.767280092594</v>
      </c>
      <c r="K5552" t="s">
        <v>16431</v>
      </c>
    </row>
    <row r="5553" spans="1:11">
      <c r="A5553">
        <v>82714</v>
      </c>
      <c r="B5553" t="s">
        <v>21971</v>
      </c>
      <c r="C5553">
        <v>50905006</v>
      </c>
      <c r="D5553" t="s">
        <v>15534</v>
      </c>
      <c r="E5553" t="s">
        <v>15554</v>
      </c>
      <c r="F5553" t="s">
        <v>15536</v>
      </c>
      <c r="G5553" t="s">
        <v>21972</v>
      </c>
      <c r="H5553" s="1">
        <v>45119.770115740743</v>
      </c>
      <c r="I5553" t="s">
        <v>16431</v>
      </c>
      <c r="J5553" s="1">
        <v>45119.770115740743</v>
      </c>
      <c r="K5553" t="s">
        <v>16431</v>
      </c>
    </row>
    <row r="5554" spans="1:11">
      <c r="A5554">
        <v>82714</v>
      </c>
      <c r="B5554" t="s">
        <v>21971</v>
      </c>
      <c r="C5554">
        <v>50915000</v>
      </c>
      <c r="D5554" t="s">
        <v>15534</v>
      </c>
      <c r="E5554" t="s">
        <v>15549</v>
      </c>
      <c r="F5554" t="s">
        <v>15536</v>
      </c>
      <c r="G5554" t="s">
        <v>17373</v>
      </c>
      <c r="H5554" s="1">
        <v>45119.770462962966</v>
      </c>
      <c r="I5554" t="s">
        <v>16431</v>
      </c>
      <c r="J5554" s="1">
        <v>45119.770462962966</v>
      </c>
      <c r="K5554" t="s">
        <v>16431</v>
      </c>
    </row>
    <row r="5555" spans="1:11">
      <c r="A5555">
        <v>20415</v>
      </c>
      <c r="B5555" t="s">
        <v>21973</v>
      </c>
      <c r="C5555">
        <v>50915000</v>
      </c>
      <c r="D5555" t="s">
        <v>15534</v>
      </c>
      <c r="E5555" t="s">
        <v>15549</v>
      </c>
      <c r="F5555" t="s">
        <v>15536</v>
      </c>
      <c r="G5555" t="s">
        <v>19839</v>
      </c>
      <c r="H5555" s="1">
        <v>45119.777789351851</v>
      </c>
      <c r="I5555" t="s">
        <v>17523</v>
      </c>
      <c r="J5555" s="1">
        <v>45120.901284722226</v>
      </c>
      <c r="K5555" t="s">
        <v>17523</v>
      </c>
    </row>
    <row r="5556" spans="1:11">
      <c r="A5556">
        <v>83309</v>
      </c>
      <c r="B5556" t="s">
        <v>19397</v>
      </c>
      <c r="C5556">
        <v>50915000</v>
      </c>
      <c r="D5556" t="s">
        <v>15534</v>
      </c>
      <c r="E5556" t="s">
        <v>15549</v>
      </c>
      <c r="F5556" t="s">
        <v>15536</v>
      </c>
      <c r="G5556" t="s">
        <v>21974</v>
      </c>
      <c r="H5556" s="1">
        <v>45119.778935185182</v>
      </c>
      <c r="I5556" t="s">
        <v>17523</v>
      </c>
      <c r="J5556" s="1">
        <v>45120.901458333334</v>
      </c>
      <c r="K5556" t="s">
        <v>17523</v>
      </c>
    </row>
    <row r="5557" spans="1:11">
      <c r="A5557">
        <v>11893</v>
      </c>
      <c r="B5557" t="s">
        <v>20605</v>
      </c>
      <c r="C5557">
        <v>50915000</v>
      </c>
      <c r="D5557" t="s">
        <v>15534</v>
      </c>
      <c r="E5557" t="s">
        <v>15549</v>
      </c>
      <c r="F5557" t="s">
        <v>15536</v>
      </c>
      <c r="G5557" t="s">
        <v>19839</v>
      </c>
      <c r="H5557" s="1">
        <v>45119.779641203706</v>
      </c>
      <c r="I5557" t="s">
        <v>17523</v>
      </c>
      <c r="J5557" s="1">
        <v>45120.901631944442</v>
      </c>
      <c r="K5557" t="s">
        <v>17523</v>
      </c>
    </row>
    <row r="5558" spans="1:11">
      <c r="A5558">
        <v>8752</v>
      </c>
      <c r="B5558" t="s">
        <v>17100</v>
      </c>
      <c r="C5558">
        <v>50830000</v>
      </c>
      <c r="D5558" t="s">
        <v>15534</v>
      </c>
      <c r="E5558" t="s">
        <v>15554</v>
      </c>
      <c r="F5558" t="s">
        <v>15550</v>
      </c>
      <c r="G5558" t="s">
        <v>21975</v>
      </c>
      <c r="H5558" s="1">
        <v>45119.785324074073</v>
      </c>
      <c r="I5558" t="s">
        <v>17102</v>
      </c>
      <c r="J5558" s="1">
        <v>45120.700844907406</v>
      </c>
      <c r="K5558" t="s">
        <v>17102</v>
      </c>
    </row>
    <row r="5559" spans="1:11">
      <c r="A5559">
        <v>11593</v>
      </c>
      <c r="B5559" t="s">
        <v>15590</v>
      </c>
      <c r="C5559">
        <v>50310000</v>
      </c>
      <c r="D5559" t="s">
        <v>15534</v>
      </c>
      <c r="E5559" t="s">
        <v>15687</v>
      </c>
      <c r="F5559" t="s">
        <v>15550</v>
      </c>
      <c r="G5559" t="s">
        <v>21976</v>
      </c>
      <c r="H5559" s="1">
        <v>45119.785694444443</v>
      </c>
      <c r="I5559" t="s">
        <v>15588</v>
      </c>
      <c r="J5559" s="1">
        <v>45119.785694444443</v>
      </c>
      <c r="K5559" t="s">
        <v>15588</v>
      </c>
    </row>
    <row r="5560" spans="1:11">
      <c r="A5560">
        <v>20778</v>
      </c>
      <c r="B5560" t="s">
        <v>21072</v>
      </c>
      <c r="C5560">
        <v>50915000</v>
      </c>
      <c r="D5560" t="s">
        <v>15534</v>
      </c>
      <c r="E5560" t="s">
        <v>15549</v>
      </c>
      <c r="F5560" t="s">
        <v>15550</v>
      </c>
      <c r="G5560" t="s">
        <v>21977</v>
      </c>
      <c r="H5560" s="1">
        <v>45119.786516203705</v>
      </c>
      <c r="I5560" t="s">
        <v>15884</v>
      </c>
      <c r="J5560" s="1">
        <v>45119.786516203705</v>
      </c>
      <c r="K5560" t="s">
        <v>15884</v>
      </c>
    </row>
    <row r="5561" spans="1:11">
      <c r="A5561">
        <v>20778</v>
      </c>
      <c r="B5561" t="s">
        <v>21072</v>
      </c>
      <c r="C5561">
        <v>50905000</v>
      </c>
      <c r="D5561" t="s">
        <v>15534</v>
      </c>
      <c r="E5561" t="s">
        <v>15540</v>
      </c>
      <c r="F5561" t="s">
        <v>15550</v>
      </c>
      <c r="G5561" t="s">
        <v>21978</v>
      </c>
      <c r="H5561" s="1">
        <v>45119.787615740737</v>
      </c>
      <c r="I5561" t="s">
        <v>15884</v>
      </c>
      <c r="J5561" s="1">
        <v>45119.787615740737</v>
      </c>
      <c r="K5561" t="s">
        <v>15884</v>
      </c>
    </row>
    <row r="5562" spans="1:11">
      <c r="A5562">
        <v>20735</v>
      </c>
      <c r="B5562" t="s">
        <v>19875</v>
      </c>
      <c r="C5562">
        <v>50365000</v>
      </c>
      <c r="D5562" t="s">
        <v>15534</v>
      </c>
      <c r="E5562" t="s">
        <v>15544</v>
      </c>
      <c r="F5562" t="s">
        <v>15550</v>
      </c>
      <c r="G5562" t="s">
        <v>21979</v>
      </c>
      <c r="H5562" s="1">
        <v>45119.787986111114</v>
      </c>
      <c r="I5562" t="s">
        <v>16458</v>
      </c>
      <c r="J5562" s="1">
        <v>45119.787986111114</v>
      </c>
      <c r="K5562" t="s">
        <v>16458</v>
      </c>
    </row>
    <row r="5563" spans="1:11">
      <c r="A5563">
        <v>9049</v>
      </c>
      <c r="B5563" t="s">
        <v>17403</v>
      </c>
      <c r="C5563">
        <v>50105000</v>
      </c>
      <c r="D5563" t="s">
        <v>15534</v>
      </c>
      <c r="E5563" t="s">
        <v>15554</v>
      </c>
      <c r="F5563" t="s">
        <v>15550</v>
      </c>
      <c r="G5563" t="s">
        <v>21980</v>
      </c>
      <c r="H5563" s="1">
        <v>45119.789375</v>
      </c>
      <c r="I5563" t="s">
        <v>17271</v>
      </c>
      <c r="J5563" s="1">
        <v>45119.789375</v>
      </c>
      <c r="K5563" t="s">
        <v>17271</v>
      </c>
    </row>
    <row r="5564" spans="1:11">
      <c r="A5564">
        <v>20735</v>
      </c>
      <c r="B5564" t="s">
        <v>19875</v>
      </c>
      <c r="C5564">
        <v>50515000</v>
      </c>
      <c r="D5564" t="s">
        <v>15534</v>
      </c>
      <c r="E5564" t="s">
        <v>15554</v>
      </c>
      <c r="F5564" t="s">
        <v>15550</v>
      </c>
      <c r="G5564" t="s">
        <v>21981</v>
      </c>
      <c r="H5564" s="1">
        <v>45119.789560185185</v>
      </c>
      <c r="I5564" t="s">
        <v>16458</v>
      </c>
      <c r="J5564" s="1">
        <v>45119.789560185185</v>
      </c>
      <c r="K5564" t="s">
        <v>16458</v>
      </c>
    </row>
    <row r="5565" spans="1:11">
      <c r="A5565">
        <v>10687</v>
      </c>
      <c r="B5565" t="s">
        <v>19138</v>
      </c>
      <c r="C5565">
        <v>50366000</v>
      </c>
      <c r="D5565" t="s">
        <v>15534</v>
      </c>
      <c r="E5565" t="s">
        <v>15544</v>
      </c>
      <c r="F5565" t="s">
        <v>15550</v>
      </c>
      <c r="G5565" t="s">
        <v>21982</v>
      </c>
      <c r="H5565" s="1">
        <v>45119.789722222224</v>
      </c>
      <c r="I5565" t="s">
        <v>17209</v>
      </c>
      <c r="J5565" s="1">
        <v>45119.789722222224</v>
      </c>
      <c r="K5565" t="s">
        <v>17209</v>
      </c>
    </row>
    <row r="5566" spans="1:11">
      <c r="A5566">
        <v>20739</v>
      </c>
      <c r="B5566" t="s">
        <v>17423</v>
      </c>
      <c r="C5566">
        <v>50320000</v>
      </c>
      <c r="D5566" t="s">
        <v>15534</v>
      </c>
      <c r="E5566" t="s">
        <v>15554</v>
      </c>
      <c r="F5566" t="s">
        <v>15550</v>
      </c>
      <c r="G5566" t="s">
        <v>21983</v>
      </c>
      <c r="H5566" s="1">
        <v>45119.795439814814</v>
      </c>
      <c r="I5566" t="s">
        <v>16458</v>
      </c>
      <c r="J5566" s="1">
        <v>45119.795439814814</v>
      </c>
      <c r="K5566" t="s">
        <v>16458</v>
      </c>
    </row>
    <row r="5567" spans="1:11">
      <c r="A5567">
        <v>83121</v>
      </c>
      <c r="B5567" t="s">
        <v>17273</v>
      </c>
      <c r="C5567">
        <v>57300000</v>
      </c>
      <c r="D5567" t="s">
        <v>15534</v>
      </c>
      <c r="E5567" t="s">
        <v>15554</v>
      </c>
      <c r="F5567" t="s">
        <v>15550</v>
      </c>
      <c r="G5567" t="s">
        <v>21984</v>
      </c>
      <c r="H5567" s="1">
        <v>45119.797696759262</v>
      </c>
      <c r="I5567" t="s">
        <v>17271</v>
      </c>
      <c r="J5567" s="1">
        <v>45119.797696759262</v>
      </c>
      <c r="K5567" t="s">
        <v>17271</v>
      </c>
    </row>
    <row r="5568" spans="1:11">
      <c r="A5568">
        <v>11758</v>
      </c>
      <c r="B5568" t="s">
        <v>21076</v>
      </c>
      <c r="C5568">
        <v>50905000</v>
      </c>
      <c r="D5568" t="s">
        <v>15534</v>
      </c>
      <c r="E5568" t="s">
        <v>15687</v>
      </c>
      <c r="F5568" t="s">
        <v>15550</v>
      </c>
      <c r="G5568" t="s">
        <v>21985</v>
      </c>
      <c r="H5568" s="1">
        <v>45119.798587962963</v>
      </c>
      <c r="I5568" t="s">
        <v>16451</v>
      </c>
      <c r="J5568" s="1">
        <v>45119.798587962963</v>
      </c>
      <c r="K5568" t="s">
        <v>16451</v>
      </c>
    </row>
    <row r="5569" spans="1:11">
      <c r="A5569">
        <v>59780</v>
      </c>
      <c r="B5569" t="s">
        <v>16261</v>
      </c>
      <c r="C5569">
        <v>50905006</v>
      </c>
      <c r="D5569" t="s">
        <v>15534</v>
      </c>
      <c r="E5569" t="s">
        <v>15554</v>
      </c>
      <c r="F5569" t="s">
        <v>15550</v>
      </c>
      <c r="G5569" t="s">
        <v>21986</v>
      </c>
      <c r="H5569" s="1">
        <v>45119.799953703703</v>
      </c>
      <c r="I5569" t="s">
        <v>16216</v>
      </c>
      <c r="J5569" s="1">
        <v>45119.799953703703</v>
      </c>
      <c r="K5569" t="s">
        <v>16216</v>
      </c>
    </row>
    <row r="5570" spans="1:11">
      <c r="A5570">
        <v>11758</v>
      </c>
      <c r="B5570" t="s">
        <v>21076</v>
      </c>
      <c r="C5570">
        <v>50305028</v>
      </c>
      <c r="D5570" t="s">
        <v>15534</v>
      </c>
      <c r="E5570" t="s">
        <v>15535</v>
      </c>
      <c r="F5570" t="s">
        <v>15536</v>
      </c>
      <c r="G5570" t="s">
        <v>21987</v>
      </c>
      <c r="H5570" s="1">
        <v>45119.800729166665</v>
      </c>
      <c r="I5570" t="s">
        <v>16451</v>
      </c>
      <c r="J5570" s="1">
        <v>45120.699212962965</v>
      </c>
      <c r="K5570" t="s">
        <v>16451</v>
      </c>
    </row>
    <row r="5571" spans="1:11">
      <c r="A5571">
        <v>9204</v>
      </c>
      <c r="B5571" t="s">
        <v>21080</v>
      </c>
      <c r="C5571">
        <v>51220000</v>
      </c>
      <c r="D5571" t="s">
        <v>15534</v>
      </c>
      <c r="E5571" t="s">
        <v>15554</v>
      </c>
      <c r="F5571" t="s">
        <v>15550</v>
      </c>
      <c r="G5571" t="s">
        <v>21988</v>
      </c>
      <c r="H5571" s="1">
        <v>45119.803090277775</v>
      </c>
      <c r="I5571" t="s">
        <v>17449</v>
      </c>
      <c r="J5571" s="1">
        <v>45119.803090277775</v>
      </c>
      <c r="K5571" t="s">
        <v>17449</v>
      </c>
    </row>
    <row r="5572" spans="1:11">
      <c r="A5572">
        <v>9126</v>
      </c>
      <c r="B5572" t="s">
        <v>19886</v>
      </c>
      <c r="C5572">
        <v>51210000</v>
      </c>
      <c r="D5572" t="s">
        <v>15534</v>
      </c>
      <c r="E5572" t="s">
        <v>15554</v>
      </c>
      <c r="F5572" t="s">
        <v>15550</v>
      </c>
      <c r="G5572" t="s">
        <v>21989</v>
      </c>
      <c r="H5572" s="1">
        <v>45119.803738425922</v>
      </c>
      <c r="I5572" t="s">
        <v>16073</v>
      </c>
      <c r="J5572" s="1">
        <v>45119.803738425922</v>
      </c>
      <c r="K5572" t="s">
        <v>16073</v>
      </c>
    </row>
    <row r="5573" spans="1:11">
      <c r="A5573">
        <v>59781</v>
      </c>
      <c r="B5573" t="s">
        <v>16218</v>
      </c>
      <c r="C5573">
        <v>50905000</v>
      </c>
      <c r="D5573" t="s">
        <v>15534</v>
      </c>
      <c r="E5573" t="s">
        <v>15687</v>
      </c>
      <c r="F5573" t="s">
        <v>15550</v>
      </c>
      <c r="G5573" t="s">
        <v>17430</v>
      </c>
      <c r="H5573" s="1">
        <v>45119.803888888891</v>
      </c>
      <c r="I5573" t="s">
        <v>16216</v>
      </c>
      <c r="J5573" s="1">
        <v>45119.803888888891</v>
      </c>
      <c r="K5573" t="s">
        <v>16216</v>
      </c>
    </row>
    <row r="5574" spans="1:11">
      <c r="A5574">
        <v>99972</v>
      </c>
      <c r="B5574" t="s">
        <v>17431</v>
      </c>
      <c r="C5574">
        <v>50320000</v>
      </c>
      <c r="D5574" t="s">
        <v>15534</v>
      </c>
      <c r="E5574" t="s">
        <v>15554</v>
      </c>
      <c r="F5574" t="s">
        <v>15550</v>
      </c>
      <c r="G5574" t="s">
        <v>17436</v>
      </c>
      <c r="H5574" s="1">
        <v>45119.80777777778</v>
      </c>
      <c r="I5574" t="s">
        <v>16458</v>
      </c>
      <c r="J5574" s="1">
        <v>45119.80777777778</v>
      </c>
      <c r="K5574" t="s">
        <v>16458</v>
      </c>
    </row>
    <row r="5575" spans="1:11">
      <c r="A5575">
        <v>10957</v>
      </c>
      <c r="B5575" t="s">
        <v>21990</v>
      </c>
      <c r="C5575">
        <v>50321000</v>
      </c>
      <c r="D5575" t="s">
        <v>15534</v>
      </c>
      <c r="E5575" t="s">
        <v>15554</v>
      </c>
      <c r="F5575" t="s">
        <v>15550</v>
      </c>
      <c r="G5575" t="s">
        <v>21991</v>
      </c>
      <c r="H5575" s="1">
        <v>45119.811736111114</v>
      </c>
      <c r="I5575" t="s">
        <v>17449</v>
      </c>
      <c r="J5575" s="1">
        <v>45119.811736111114</v>
      </c>
      <c r="K5575" t="s">
        <v>17449</v>
      </c>
    </row>
    <row r="5576" spans="1:11">
      <c r="A5576">
        <v>126166</v>
      </c>
      <c r="B5576" t="s">
        <v>16818</v>
      </c>
      <c r="C5576">
        <v>50105000</v>
      </c>
      <c r="D5576" t="s">
        <v>15534</v>
      </c>
      <c r="E5576" t="s">
        <v>15540</v>
      </c>
      <c r="F5576" t="s">
        <v>15550</v>
      </c>
      <c r="G5576" t="s">
        <v>16726</v>
      </c>
      <c r="H5576" s="1">
        <v>45119.814085648148</v>
      </c>
      <c r="I5576" t="s">
        <v>16646</v>
      </c>
      <c r="J5576" s="1">
        <v>45119.814085648148</v>
      </c>
      <c r="K5576" t="s">
        <v>16646</v>
      </c>
    </row>
    <row r="5577" spans="1:11">
      <c r="A5577">
        <v>126173</v>
      </c>
      <c r="B5577" t="s">
        <v>17500</v>
      </c>
      <c r="C5577">
        <v>50105000</v>
      </c>
      <c r="D5577" t="s">
        <v>15534</v>
      </c>
      <c r="E5577" t="s">
        <v>15540</v>
      </c>
      <c r="F5577" t="s">
        <v>15550</v>
      </c>
      <c r="G5577" t="s">
        <v>16726</v>
      </c>
      <c r="H5577" s="1">
        <v>45119.815324074072</v>
      </c>
      <c r="I5577" t="s">
        <v>16646</v>
      </c>
      <c r="J5577" s="1">
        <v>45119.815324074072</v>
      </c>
      <c r="K5577" t="s">
        <v>16646</v>
      </c>
    </row>
    <row r="5578" spans="1:11">
      <c r="A5578">
        <v>20783</v>
      </c>
      <c r="B5578" t="s">
        <v>16192</v>
      </c>
      <c r="C5578">
        <v>51220000</v>
      </c>
      <c r="D5578" t="s">
        <v>15534</v>
      </c>
      <c r="E5578" t="s">
        <v>15554</v>
      </c>
      <c r="F5578" t="s">
        <v>15536</v>
      </c>
      <c r="G5578" t="s">
        <v>21992</v>
      </c>
      <c r="H5578" s="1">
        <v>45119.819004629629</v>
      </c>
      <c r="I5578" t="s">
        <v>15546</v>
      </c>
      <c r="J5578" s="1">
        <v>45119.961226851854</v>
      </c>
      <c r="K5578" t="s">
        <v>15546</v>
      </c>
    </row>
    <row r="5579" spans="1:11">
      <c r="A5579">
        <v>11360</v>
      </c>
      <c r="B5579" t="s">
        <v>17311</v>
      </c>
      <c r="C5579">
        <v>50305028</v>
      </c>
      <c r="D5579" t="s">
        <v>15534</v>
      </c>
      <c r="E5579" t="s">
        <v>15549</v>
      </c>
      <c r="F5579" t="s">
        <v>15536</v>
      </c>
      <c r="G5579" t="s">
        <v>21993</v>
      </c>
      <c r="H5579" s="1">
        <v>45119.819606481484</v>
      </c>
      <c r="I5579" t="s">
        <v>16945</v>
      </c>
      <c r="J5579" s="1">
        <v>45121.023090277777</v>
      </c>
      <c r="K5579" t="s">
        <v>16945</v>
      </c>
    </row>
    <row r="5580" spans="1:11">
      <c r="A5580">
        <v>11890</v>
      </c>
      <c r="B5580" t="s">
        <v>17521</v>
      </c>
      <c r="C5580">
        <v>50810000</v>
      </c>
      <c r="D5580" t="s">
        <v>15534</v>
      </c>
      <c r="E5580" t="s">
        <v>15586</v>
      </c>
      <c r="F5580" t="s">
        <v>15536</v>
      </c>
      <c r="G5580" t="s">
        <v>21994</v>
      </c>
      <c r="H5580" s="1">
        <v>45119.8200462963</v>
      </c>
      <c r="I5580" t="s">
        <v>17523</v>
      </c>
      <c r="J5580" s="1">
        <v>45119.8200462963</v>
      </c>
      <c r="K5580" t="s">
        <v>17523</v>
      </c>
    </row>
    <row r="5581" spans="1:11">
      <c r="A5581">
        <v>8998</v>
      </c>
      <c r="B5581" t="s">
        <v>17439</v>
      </c>
      <c r="C5581">
        <v>57300021</v>
      </c>
      <c r="D5581" t="s">
        <v>15534</v>
      </c>
      <c r="E5581" t="s">
        <v>15554</v>
      </c>
      <c r="F5581" t="s">
        <v>15550</v>
      </c>
      <c r="G5581" t="s">
        <v>21995</v>
      </c>
      <c r="H5581" s="1">
        <v>45119.821828703702</v>
      </c>
      <c r="I5581" t="s">
        <v>16458</v>
      </c>
      <c r="J5581" s="1">
        <v>45119.821828703702</v>
      </c>
      <c r="K5581" t="s">
        <v>16458</v>
      </c>
    </row>
    <row r="5582" spans="1:11">
      <c r="A5582">
        <v>8998</v>
      </c>
      <c r="B5582" t="s">
        <v>17439</v>
      </c>
      <c r="C5582">
        <v>50905006</v>
      </c>
      <c r="D5582" t="s">
        <v>15534</v>
      </c>
      <c r="E5582" t="s">
        <v>15554</v>
      </c>
      <c r="F5582" t="s">
        <v>15550</v>
      </c>
      <c r="G5582" t="s">
        <v>21996</v>
      </c>
      <c r="H5582" s="1">
        <v>45119.824548611112</v>
      </c>
      <c r="I5582" t="s">
        <v>16458</v>
      </c>
      <c r="J5582" s="1">
        <v>45119.824548611112</v>
      </c>
      <c r="K5582" t="s">
        <v>16458</v>
      </c>
    </row>
    <row r="5583" spans="1:11">
      <c r="A5583">
        <v>11419</v>
      </c>
      <c r="B5583" t="s">
        <v>21997</v>
      </c>
      <c r="C5583">
        <v>50305021</v>
      </c>
      <c r="D5583" t="s">
        <v>15534</v>
      </c>
      <c r="E5583" t="s">
        <v>15544</v>
      </c>
      <c r="F5583" t="s">
        <v>15550</v>
      </c>
      <c r="G5583" t="s">
        <v>21998</v>
      </c>
      <c r="H5583" s="1">
        <v>45119.825069444443</v>
      </c>
      <c r="I5583" t="s">
        <v>16458</v>
      </c>
      <c r="J5583" s="1">
        <v>45119.825069444443</v>
      </c>
      <c r="K5583" t="s">
        <v>16458</v>
      </c>
    </row>
    <row r="5584" spans="1:11">
      <c r="A5584">
        <v>11777</v>
      </c>
      <c r="B5584" t="s">
        <v>21999</v>
      </c>
      <c r="C5584">
        <v>50305021</v>
      </c>
      <c r="D5584" t="s">
        <v>15534</v>
      </c>
      <c r="E5584" t="s">
        <v>15554</v>
      </c>
      <c r="F5584" t="s">
        <v>15550</v>
      </c>
      <c r="G5584" t="s">
        <v>19736</v>
      </c>
      <c r="H5584" s="1">
        <v>45119.825104166666</v>
      </c>
      <c r="I5584" t="s">
        <v>16451</v>
      </c>
      <c r="J5584" s="1">
        <v>45119.825104166666</v>
      </c>
      <c r="K5584" t="s">
        <v>16451</v>
      </c>
    </row>
    <row r="5585" spans="1:11">
      <c r="A5585">
        <v>11769</v>
      </c>
      <c r="B5585" t="s">
        <v>22000</v>
      </c>
      <c r="C5585">
        <v>57300000</v>
      </c>
      <c r="D5585" t="s">
        <v>15534</v>
      </c>
      <c r="E5585" t="s">
        <v>15544</v>
      </c>
      <c r="F5585" t="s">
        <v>15550</v>
      </c>
      <c r="G5585" t="s">
        <v>22001</v>
      </c>
      <c r="H5585" s="1">
        <v>45119.826504629629</v>
      </c>
      <c r="I5585" t="s">
        <v>16451</v>
      </c>
      <c r="J5585" s="1">
        <v>45119.826504629629</v>
      </c>
      <c r="K5585" t="s">
        <v>16451</v>
      </c>
    </row>
    <row r="5586" spans="1:11">
      <c r="A5586">
        <v>126165</v>
      </c>
      <c r="B5586" t="s">
        <v>16644</v>
      </c>
      <c r="C5586">
        <v>50350000</v>
      </c>
      <c r="D5586" t="s">
        <v>15534</v>
      </c>
      <c r="E5586" t="s">
        <v>15554</v>
      </c>
      <c r="F5586" t="s">
        <v>15550</v>
      </c>
      <c r="G5586" t="s">
        <v>21139</v>
      </c>
      <c r="H5586" s="1">
        <v>45119.827060185184</v>
      </c>
      <c r="I5586" t="s">
        <v>16646</v>
      </c>
      <c r="J5586" s="1">
        <v>45119.827060185184</v>
      </c>
      <c r="K5586" t="s">
        <v>16646</v>
      </c>
    </row>
    <row r="5587" spans="1:11">
      <c r="A5587">
        <v>10979</v>
      </c>
      <c r="B5587" t="s">
        <v>17447</v>
      </c>
      <c r="C5587">
        <v>55300000</v>
      </c>
      <c r="D5587" t="s">
        <v>15534</v>
      </c>
      <c r="E5587" t="s">
        <v>15554</v>
      </c>
      <c r="F5587" t="s">
        <v>15550</v>
      </c>
      <c r="G5587" t="s">
        <v>22002</v>
      </c>
      <c r="H5587" s="1">
        <v>45119.827199074076</v>
      </c>
      <c r="I5587" t="s">
        <v>17449</v>
      </c>
      <c r="J5587" s="1">
        <v>45121.62195601852</v>
      </c>
      <c r="K5587" t="s">
        <v>17449</v>
      </c>
    </row>
    <row r="5588" spans="1:11">
      <c r="A5588">
        <v>11430</v>
      </c>
      <c r="B5588" t="s">
        <v>17450</v>
      </c>
      <c r="C5588">
        <v>50830000</v>
      </c>
      <c r="D5588" t="s">
        <v>15534</v>
      </c>
      <c r="E5588" t="s">
        <v>15554</v>
      </c>
      <c r="F5588" t="s">
        <v>15550</v>
      </c>
      <c r="G5588" t="s">
        <v>22003</v>
      </c>
      <c r="H5588" s="1">
        <v>45119.827314814815</v>
      </c>
      <c r="I5588" t="s">
        <v>16458</v>
      </c>
      <c r="J5588" s="1">
        <v>45119.827314814815</v>
      </c>
      <c r="K5588" t="s">
        <v>16458</v>
      </c>
    </row>
    <row r="5589" spans="1:11">
      <c r="A5589">
        <v>11585</v>
      </c>
      <c r="B5589" t="s">
        <v>20795</v>
      </c>
      <c r="C5589">
        <v>50619000</v>
      </c>
      <c r="D5589" t="s">
        <v>15534</v>
      </c>
      <c r="E5589" t="s">
        <v>15687</v>
      </c>
      <c r="F5589" t="s">
        <v>15550</v>
      </c>
      <c r="G5589" t="s">
        <v>22004</v>
      </c>
      <c r="H5589" s="1">
        <v>45119.833182870374</v>
      </c>
      <c r="I5589" t="s">
        <v>15588</v>
      </c>
      <c r="J5589" s="1">
        <v>45119.833182870374</v>
      </c>
      <c r="K5589" t="s">
        <v>15588</v>
      </c>
    </row>
    <row r="5590" spans="1:11">
      <c r="A5590">
        <v>11585</v>
      </c>
      <c r="B5590" t="s">
        <v>20795</v>
      </c>
      <c r="C5590">
        <v>50905006</v>
      </c>
      <c r="D5590" t="s">
        <v>15534</v>
      </c>
      <c r="E5590" t="s">
        <v>15687</v>
      </c>
      <c r="F5590" t="s">
        <v>15536</v>
      </c>
      <c r="G5590" t="s">
        <v>22005</v>
      </c>
      <c r="H5590" s="1">
        <v>45119.841481481482</v>
      </c>
      <c r="I5590" t="s">
        <v>15588</v>
      </c>
      <c r="J5590" s="1">
        <v>45119.841481481482</v>
      </c>
      <c r="K5590" t="s">
        <v>15588</v>
      </c>
    </row>
    <row r="5591" spans="1:11">
      <c r="A5591">
        <v>10959</v>
      </c>
      <c r="B5591" t="s">
        <v>18891</v>
      </c>
      <c r="C5591">
        <v>58425000</v>
      </c>
      <c r="D5591" t="s">
        <v>15534</v>
      </c>
      <c r="E5591" t="s">
        <v>15576</v>
      </c>
      <c r="F5591" t="s">
        <v>15550</v>
      </c>
      <c r="G5591" t="s">
        <v>22006</v>
      </c>
      <c r="H5591" s="1">
        <v>45119.846261574072</v>
      </c>
      <c r="I5591" t="s">
        <v>17449</v>
      </c>
      <c r="J5591" s="1">
        <v>45119.846261574072</v>
      </c>
      <c r="K5591" t="s">
        <v>17449</v>
      </c>
    </row>
    <row r="5592" spans="1:11">
      <c r="A5592">
        <v>126166</v>
      </c>
      <c r="B5592" t="s">
        <v>16818</v>
      </c>
      <c r="C5592">
        <v>50255000</v>
      </c>
      <c r="D5592" t="s">
        <v>15534</v>
      </c>
      <c r="E5592" t="s">
        <v>15554</v>
      </c>
      <c r="F5592" t="s">
        <v>15550</v>
      </c>
      <c r="G5592" t="s">
        <v>17441</v>
      </c>
      <c r="H5592" s="1">
        <v>45119.850266203706</v>
      </c>
      <c r="I5592" t="s">
        <v>16646</v>
      </c>
      <c r="J5592" s="1">
        <v>45119.850266203706</v>
      </c>
      <c r="K5592" t="s">
        <v>16646</v>
      </c>
    </row>
    <row r="5593" spans="1:11">
      <c r="A5593">
        <v>11059</v>
      </c>
      <c r="B5593" t="s">
        <v>17481</v>
      </c>
      <c r="C5593">
        <v>50320000</v>
      </c>
      <c r="D5593" t="s">
        <v>15534</v>
      </c>
      <c r="E5593" t="s">
        <v>15554</v>
      </c>
      <c r="F5593" t="s">
        <v>15550</v>
      </c>
      <c r="G5593" t="s">
        <v>17585</v>
      </c>
      <c r="H5593" s="1">
        <v>45119.856238425928</v>
      </c>
      <c r="I5593" t="s">
        <v>16560</v>
      </c>
      <c r="J5593" s="1">
        <v>45121.227314814816</v>
      </c>
      <c r="K5593" t="s">
        <v>16560</v>
      </c>
    </row>
    <row r="5594" spans="1:11">
      <c r="A5594">
        <v>11057</v>
      </c>
      <c r="B5594" t="s">
        <v>17491</v>
      </c>
      <c r="C5594">
        <v>57700060</v>
      </c>
      <c r="D5594" t="s">
        <v>15534</v>
      </c>
      <c r="E5594" t="s">
        <v>15576</v>
      </c>
      <c r="F5594" t="s">
        <v>15550</v>
      </c>
      <c r="G5594" t="s">
        <v>22007</v>
      </c>
      <c r="H5594" s="1">
        <v>45119.860972222225</v>
      </c>
      <c r="I5594" t="s">
        <v>16560</v>
      </c>
      <c r="J5594" s="1">
        <v>45119.860972222225</v>
      </c>
      <c r="K5594" t="s">
        <v>16560</v>
      </c>
    </row>
    <row r="5595" spans="1:11">
      <c r="A5595">
        <v>126173</v>
      </c>
      <c r="B5595" t="s">
        <v>17500</v>
      </c>
      <c r="C5595">
        <v>50305025</v>
      </c>
      <c r="D5595" t="s">
        <v>15534</v>
      </c>
      <c r="E5595" t="s">
        <v>15586</v>
      </c>
      <c r="F5595" t="s">
        <v>15536</v>
      </c>
      <c r="G5595" t="s">
        <v>19894</v>
      </c>
      <c r="H5595" s="1">
        <v>45119.871180555558</v>
      </c>
      <c r="I5595" t="s">
        <v>16646</v>
      </c>
      <c r="J5595" s="1">
        <v>45119.871180555558</v>
      </c>
      <c r="K5595" t="s">
        <v>16646</v>
      </c>
    </row>
    <row r="5596" spans="1:11">
      <c r="A5596">
        <v>83146</v>
      </c>
      <c r="B5596" t="s">
        <v>17400</v>
      </c>
      <c r="C5596">
        <v>57700010</v>
      </c>
      <c r="D5596" t="s">
        <v>15534</v>
      </c>
      <c r="E5596" t="s">
        <v>15576</v>
      </c>
      <c r="F5596" t="s">
        <v>15550</v>
      </c>
      <c r="G5596" t="s">
        <v>17498</v>
      </c>
      <c r="H5596" s="1">
        <v>45119.872731481482</v>
      </c>
      <c r="I5596" t="s">
        <v>16216</v>
      </c>
      <c r="J5596" s="1">
        <v>45119.872731481482</v>
      </c>
      <c r="K5596" t="s">
        <v>16216</v>
      </c>
    </row>
    <row r="5597" spans="1:11">
      <c r="A5597">
        <v>53076</v>
      </c>
      <c r="B5597" t="s">
        <v>22008</v>
      </c>
      <c r="C5597">
        <v>50915000</v>
      </c>
      <c r="D5597" t="s">
        <v>15534</v>
      </c>
      <c r="E5597" t="s">
        <v>15549</v>
      </c>
      <c r="F5597" t="s">
        <v>15536</v>
      </c>
      <c r="G5597" t="s">
        <v>17503</v>
      </c>
      <c r="H5597" s="1">
        <v>45119.872835648152</v>
      </c>
      <c r="I5597" t="s">
        <v>15665</v>
      </c>
      <c r="J5597" s="1">
        <v>45119.872835648152</v>
      </c>
      <c r="K5597" t="s">
        <v>15665</v>
      </c>
    </row>
    <row r="5598" spans="1:11">
      <c r="A5598">
        <v>126173</v>
      </c>
      <c r="B5598" t="s">
        <v>17500</v>
      </c>
      <c r="C5598">
        <v>50310000</v>
      </c>
      <c r="D5598" t="s">
        <v>15534</v>
      </c>
      <c r="E5598" t="s">
        <v>15544</v>
      </c>
      <c r="F5598" t="s">
        <v>15550</v>
      </c>
      <c r="G5598" t="s">
        <v>20182</v>
      </c>
      <c r="H5598" s="1">
        <v>45119.873888888891</v>
      </c>
      <c r="I5598" t="s">
        <v>16646</v>
      </c>
      <c r="J5598" s="1">
        <v>45120.869016203702</v>
      </c>
      <c r="K5598" t="s">
        <v>16646</v>
      </c>
    </row>
    <row r="5599" spans="1:11">
      <c r="A5599">
        <v>53080</v>
      </c>
      <c r="B5599" t="s">
        <v>17603</v>
      </c>
      <c r="C5599">
        <v>50915000</v>
      </c>
      <c r="D5599" t="s">
        <v>15534</v>
      </c>
      <c r="E5599" t="s">
        <v>15549</v>
      </c>
      <c r="F5599" t="s">
        <v>15536</v>
      </c>
      <c r="G5599" t="s">
        <v>17503</v>
      </c>
      <c r="H5599" s="1">
        <v>45119.874976851854</v>
      </c>
      <c r="I5599" t="s">
        <v>15665</v>
      </c>
      <c r="J5599" s="1">
        <v>45119.874976851854</v>
      </c>
      <c r="K5599" t="s">
        <v>15665</v>
      </c>
    </row>
    <row r="5600" spans="1:11">
      <c r="A5600">
        <v>53084</v>
      </c>
      <c r="B5600" t="s">
        <v>19939</v>
      </c>
      <c r="C5600">
        <v>50915000</v>
      </c>
      <c r="D5600" t="s">
        <v>15534</v>
      </c>
      <c r="E5600" t="s">
        <v>15549</v>
      </c>
      <c r="F5600" t="s">
        <v>15536</v>
      </c>
      <c r="G5600" t="s">
        <v>17503</v>
      </c>
      <c r="H5600" s="1">
        <v>45119.876030092593</v>
      </c>
      <c r="I5600" t="s">
        <v>15665</v>
      </c>
      <c r="J5600" s="1">
        <v>45119.876030092593</v>
      </c>
      <c r="K5600" t="s">
        <v>15665</v>
      </c>
    </row>
    <row r="5601" spans="1:11">
      <c r="A5601">
        <v>83149</v>
      </c>
      <c r="B5601" t="s">
        <v>22009</v>
      </c>
      <c r="C5601">
        <v>51210000</v>
      </c>
      <c r="D5601" t="s">
        <v>15534</v>
      </c>
      <c r="E5601" t="s">
        <v>15554</v>
      </c>
      <c r="F5601" t="s">
        <v>15550</v>
      </c>
      <c r="G5601" t="s">
        <v>22010</v>
      </c>
      <c r="H5601" s="1">
        <v>45119.876145833332</v>
      </c>
      <c r="I5601" t="s">
        <v>16216</v>
      </c>
      <c r="J5601" s="1">
        <v>45119.876145833332</v>
      </c>
      <c r="K5601" t="s">
        <v>16216</v>
      </c>
    </row>
    <row r="5602" spans="1:11">
      <c r="A5602">
        <v>53072</v>
      </c>
      <c r="B5602" t="s">
        <v>22011</v>
      </c>
      <c r="C5602">
        <v>50915000</v>
      </c>
      <c r="D5602" t="s">
        <v>15534</v>
      </c>
      <c r="E5602" t="s">
        <v>15549</v>
      </c>
      <c r="F5602" t="s">
        <v>15536</v>
      </c>
      <c r="G5602" t="s">
        <v>17503</v>
      </c>
      <c r="H5602" s="1">
        <v>45119.876481481479</v>
      </c>
      <c r="I5602" t="s">
        <v>15665</v>
      </c>
      <c r="J5602" s="1">
        <v>45119.876481481479</v>
      </c>
      <c r="K5602" t="s">
        <v>15665</v>
      </c>
    </row>
    <row r="5603" spans="1:11">
      <c r="A5603">
        <v>126169</v>
      </c>
      <c r="B5603" t="s">
        <v>16813</v>
      </c>
      <c r="C5603">
        <v>50355000</v>
      </c>
      <c r="D5603" t="s">
        <v>15534</v>
      </c>
      <c r="E5603" t="s">
        <v>15554</v>
      </c>
      <c r="F5603" t="s">
        <v>15550</v>
      </c>
      <c r="G5603" t="s">
        <v>18328</v>
      </c>
      <c r="H5603" s="1">
        <v>45119.876875000002</v>
      </c>
      <c r="I5603" t="s">
        <v>16815</v>
      </c>
      <c r="J5603" s="1">
        <v>45119.876875000002</v>
      </c>
      <c r="K5603" t="s">
        <v>16815</v>
      </c>
    </row>
    <row r="5604" spans="1:11">
      <c r="A5604">
        <v>8800</v>
      </c>
      <c r="B5604" t="s">
        <v>17539</v>
      </c>
      <c r="C5604">
        <v>51220000</v>
      </c>
      <c r="D5604" t="s">
        <v>15534</v>
      </c>
      <c r="E5604" t="s">
        <v>15554</v>
      </c>
      <c r="F5604" t="s">
        <v>15550</v>
      </c>
      <c r="G5604" t="s">
        <v>22012</v>
      </c>
      <c r="H5604" s="1">
        <v>45119.887719907405</v>
      </c>
      <c r="I5604" t="s">
        <v>16839</v>
      </c>
      <c r="J5604" s="1">
        <v>45119.887719907405</v>
      </c>
      <c r="K5604" t="s">
        <v>16839</v>
      </c>
    </row>
    <row r="5605" spans="1:11">
      <c r="A5605">
        <v>20488</v>
      </c>
      <c r="B5605" t="s">
        <v>15648</v>
      </c>
      <c r="C5605">
        <v>51220000</v>
      </c>
      <c r="D5605" t="s">
        <v>15534</v>
      </c>
      <c r="E5605" t="s">
        <v>15586</v>
      </c>
      <c r="F5605" t="s">
        <v>15536</v>
      </c>
      <c r="G5605" t="s">
        <v>22013</v>
      </c>
      <c r="H5605" s="1">
        <v>45119.888831018521</v>
      </c>
      <c r="I5605" t="s">
        <v>15588</v>
      </c>
      <c r="J5605" s="1">
        <v>45119.895474537036</v>
      </c>
      <c r="K5605" t="s">
        <v>15588</v>
      </c>
    </row>
    <row r="5606" spans="1:11">
      <c r="A5606">
        <v>49205</v>
      </c>
      <c r="B5606" t="s">
        <v>17284</v>
      </c>
      <c r="C5606">
        <v>50365000</v>
      </c>
      <c r="D5606" t="s">
        <v>15534</v>
      </c>
      <c r="E5606" t="s">
        <v>15554</v>
      </c>
      <c r="F5606" t="s">
        <v>15536</v>
      </c>
      <c r="G5606" t="s">
        <v>22014</v>
      </c>
      <c r="H5606" s="1">
        <v>45119.890844907408</v>
      </c>
      <c r="I5606" t="s">
        <v>16410</v>
      </c>
      <c r="J5606" s="1">
        <v>45119.890844907408</v>
      </c>
      <c r="K5606" t="s">
        <v>16410</v>
      </c>
    </row>
    <row r="5607" spans="1:11">
      <c r="A5607">
        <v>11382</v>
      </c>
      <c r="B5607" t="s">
        <v>22015</v>
      </c>
      <c r="C5607">
        <v>50320000</v>
      </c>
      <c r="D5607" t="s">
        <v>15534</v>
      </c>
      <c r="E5607" t="s">
        <v>15554</v>
      </c>
      <c r="F5607" t="s">
        <v>15550</v>
      </c>
      <c r="G5607" t="s">
        <v>22016</v>
      </c>
      <c r="H5607" s="1">
        <v>45119.896469907406</v>
      </c>
      <c r="I5607" t="s">
        <v>16668</v>
      </c>
      <c r="J5607" s="1">
        <v>45119.902569444443</v>
      </c>
      <c r="K5607" t="s">
        <v>16668</v>
      </c>
    </row>
    <row r="5608" spans="1:11">
      <c r="A5608">
        <v>7644</v>
      </c>
      <c r="B5608" t="s">
        <v>22017</v>
      </c>
      <c r="C5608">
        <v>50515000</v>
      </c>
      <c r="D5608" t="s">
        <v>15534</v>
      </c>
      <c r="E5608" t="s">
        <v>15586</v>
      </c>
      <c r="F5608" t="s">
        <v>15550</v>
      </c>
      <c r="G5608" t="s">
        <v>17506</v>
      </c>
      <c r="H5608" s="1">
        <v>45119.897604166668</v>
      </c>
      <c r="I5608" t="s">
        <v>16560</v>
      </c>
      <c r="J5608" s="1">
        <v>45119.897604166668</v>
      </c>
      <c r="K5608" t="s">
        <v>16560</v>
      </c>
    </row>
    <row r="5609" spans="1:11">
      <c r="A5609">
        <v>20661</v>
      </c>
      <c r="B5609" t="s">
        <v>17422</v>
      </c>
      <c r="C5609">
        <v>50310000</v>
      </c>
      <c r="D5609" t="s">
        <v>15534</v>
      </c>
      <c r="E5609" t="s">
        <v>15554</v>
      </c>
      <c r="F5609" t="s">
        <v>15550</v>
      </c>
      <c r="G5609" t="s">
        <v>22018</v>
      </c>
      <c r="H5609" s="1">
        <v>45119.89916666667</v>
      </c>
      <c r="I5609" t="s">
        <v>16410</v>
      </c>
      <c r="J5609" s="1">
        <v>45119.89916666667</v>
      </c>
      <c r="K5609" t="s">
        <v>16410</v>
      </c>
    </row>
    <row r="5610" spans="1:11">
      <c r="A5610">
        <v>43006</v>
      </c>
      <c r="B5610" t="s">
        <v>250</v>
      </c>
      <c r="C5610">
        <v>55300000</v>
      </c>
      <c r="D5610" t="s">
        <v>15534</v>
      </c>
      <c r="E5610" t="s">
        <v>15544</v>
      </c>
      <c r="F5610" t="s">
        <v>15550</v>
      </c>
      <c r="G5610" t="s">
        <v>22019</v>
      </c>
      <c r="H5610" s="1">
        <v>45119.899930555555</v>
      </c>
      <c r="I5610" t="s">
        <v>16665</v>
      </c>
      <c r="J5610" s="1">
        <v>45119.899930555555</v>
      </c>
      <c r="K5610" t="s">
        <v>16665</v>
      </c>
    </row>
    <row r="5611" spans="1:11">
      <c r="A5611">
        <v>20497</v>
      </c>
      <c r="B5611" t="s">
        <v>17562</v>
      </c>
      <c r="C5611">
        <v>50905006</v>
      </c>
      <c r="D5611" t="s">
        <v>15534</v>
      </c>
      <c r="E5611" t="s">
        <v>15544</v>
      </c>
      <c r="F5611" t="s">
        <v>15550</v>
      </c>
      <c r="G5611" t="s">
        <v>22020</v>
      </c>
      <c r="H5611" s="1">
        <v>45119.90048611111</v>
      </c>
      <c r="I5611" t="s">
        <v>17336</v>
      </c>
      <c r="J5611" s="1">
        <v>45119.90048611111</v>
      </c>
      <c r="K5611" t="s">
        <v>17336</v>
      </c>
    </row>
    <row r="5612" spans="1:11">
      <c r="A5612">
        <v>20834</v>
      </c>
      <c r="B5612" t="s">
        <v>17536</v>
      </c>
      <c r="C5612">
        <v>51210000</v>
      </c>
      <c r="D5612" t="s">
        <v>15534</v>
      </c>
      <c r="E5612" t="s">
        <v>15535</v>
      </c>
      <c r="F5612" t="s">
        <v>15536</v>
      </c>
      <c r="G5612" t="s">
        <v>22021</v>
      </c>
      <c r="H5612" s="1">
        <v>45119.910138888888</v>
      </c>
      <c r="I5612" t="s">
        <v>16909</v>
      </c>
      <c r="J5612" s="1">
        <v>45119.910138888888</v>
      </c>
      <c r="K5612" t="s">
        <v>16909</v>
      </c>
    </row>
    <row r="5613" spans="1:11">
      <c r="A5613">
        <v>20834</v>
      </c>
      <c r="B5613" t="s">
        <v>17536</v>
      </c>
      <c r="C5613">
        <v>50905000</v>
      </c>
      <c r="D5613" t="s">
        <v>15534</v>
      </c>
      <c r="E5613" t="s">
        <v>15540</v>
      </c>
      <c r="F5613" t="s">
        <v>15550</v>
      </c>
      <c r="G5613" t="s">
        <v>22022</v>
      </c>
      <c r="H5613" s="1">
        <v>45119.911481481482</v>
      </c>
      <c r="I5613" t="s">
        <v>16909</v>
      </c>
      <c r="J5613" s="1">
        <v>45119.911481481482</v>
      </c>
      <c r="K5613" t="s">
        <v>16909</v>
      </c>
    </row>
    <row r="5614" spans="1:11">
      <c r="A5614">
        <v>11386</v>
      </c>
      <c r="B5614" t="s">
        <v>21113</v>
      </c>
      <c r="C5614">
        <v>50830000</v>
      </c>
      <c r="D5614" t="s">
        <v>15534</v>
      </c>
      <c r="E5614" t="s">
        <v>15535</v>
      </c>
      <c r="F5614" t="s">
        <v>15536</v>
      </c>
      <c r="G5614" t="s">
        <v>17528</v>
      </c>
      <c r="H5614" s="1">
        <v>45119.912222222221</v>
      </c>
      <c r="I5614" t="s">
        <v>16668</v>
      </c>
      <c r="J5614" s="1">
        <v>45119.912222222221</v>
      </c>
      <c r="K5614" t="s">
        <v>16668</v>
      </c>
    </row>
    <row r="5615" spans="1:11">
      <c r="A5615">
        <v>83852</v>
      </c>
      <c r="B5615" t="s">
        <v>16926</v>
      </c>
      <c r="C5615">
        <v>50350000</v>
      </c>
      <c r="D5615" t="s">
        <v>15534</v>
      </c>
      <c r="E5615" t="s">
        <v>15554</v>
      </c>
      <c r="F5615" t="s">
        <v>15550</v>
      </c>
      <c r="G5615" t="s">
        <v>17587</v>
      </c>
      <c r="H5615" s="1">
        <v>45119.912326388891</v>
      </c>
      <c r="I5615" t="s">
        <v>16268</v>
      </c>
      <c r="J5615" s="1">
        <v>45119.912326388891</v>
      </c>
      <c r="K5615" t="s">
        <v>16268</v>
      </c>
    </row>
    <row r="5616" spans="1:11">
      <c r="A5616">
        <v>83839</v>
      </c>
      <c r="B5616" t="s">
        <v>21125</v>
      </c>
      <c r="C5616">
        <v>55350000</v>
      </c>
      <c r="D5616" t="s">
        <v>15534</v>
      </c>
      <c r="E5616" t="s">
        <v>15554</v>
      </c>
      <c r="F5616" t="s">
        <v>15550</v>
      </c>
      <c r="G5616" t="s">
        <v>17587</v>
      </c>
      <c r="H5616" s="1">
        <v>45119.912824074076</v>
      </c>
      <c r="I5616" t="s">
        <v>16268</v>
      </c>
      <c r="J5616" s="1">
        <v>45119.912824074076</v>
      </c>
      <c r="K5616" t="s">
        <v>16268</v>
      </c>
    </row>
    <row r="5617" spans="1:11">
      <c r="A5617">
        <v>11387</v>
      </c>
      <c r="B5617" t="s">
        <v>17581</v>
      </c>
      <c r="C5617">
        <v>51220000</v>
      </c>
      <c r="D5617" t="s">
        <v>15534</v>
      </c>
      <c r="E5617" t="s">
        <v>15535</v>
      </c>
      <c r="F5617" t="s">
        <v>15536</v>
      </c>
      <c r="G5617" t="s">
        <v>19932</v>
      </c>
      <c r="H5617" s="1">
        <v>45119.913043981483</v>
      </c>
      <c r="I5617" t="s">
        <v>16668</v>
      </c>
      <c r="J5617" s="1">
        <v>45119.913043981483</v>
      </c>
      <c r="K5617" t="s">
        <v>16668</v>
      </c>
    </row>
    <row r="5618" spans="1:11">
      <c r="A5618">
        <v>83841</v>
      </c>
      <c r="B5618" t="s">
        <v>16977</v>
      </c>
      <c r="C5618">
        <v>50350000</v>
      </c>
      <c r="D5618" t="s">
        <v>15534</v>
      </c>
      <c r="E5618" t="s">
        <v>15554</v>
      </c>
      <c r="F5618" t="s">
        <v>15550</v>
      </c>
      <c r="G5618" t="s">
        <v>17587</v>
      </c>
      <c r="H5618" s="1">
        <v>45119.913078703707</v>
      </c>
      <c r="I5618" t="s">
        <v>16268</v>
      </c>
      <c r="J5618" s="1">
        <v>45119.913078703707</v>
      </c>
      <c r="K5618" t="s">
        <v>16268</v>
      </c>
    </row>
    <row r="5619" spans="1:11">
      <c r="A5619">
        <v>53074</v>
      </c>
      <c r="B5619" t="s">
        <v>17502</v>
      </c>
      <c r="C5619">
        <v>50105000</v>
      </c>
      <c r="D5619" t="s">
        <v>15534</v>
      </c>
      <c r="E5619" t="s">
        <v>15586</v>
      </c>
      <c r="F5619" t="s">
        <v>15536</v>
      </c>
      <c r="G5619" t="s">
        <v>22023</v>
      </c>
      <c r="H5619" s="1">
        <v>45119.916331018518</v>
      </c>
      <c r="I5619" t="s">
        <v>15665</v>
      </c>
      <c r="J5619" s="1">
        <v>45119.916331018518</v>
      </c>
      <c r="K5619" t="s">
        <v>15665</v>
      </c>
    </row>
    <row r="5620" spans="1:11">
      <c r="A5620">
        <v>83851</v>
      </c>
      <c r="B5620" t="s">
        <v>22024</v>
      </c>
      <c r="C5620">
        <v>50350000</v>
      </c>
      <c r="D5620" t="s">
        <v>15534</v>
      </c>
      <c r="E5620" t="s">
        <v>15554</v>
      </c>
      <c r="F5620" t="s">
        <v>15550</v>
      </c>
      <c r="G5620" t="s">
        <v>17587</v>
      </c>
      <c r="H5620" s="1">
        <v>45119.91646990741</v>
      </c>
      <c r="I5620" t="s">
        <v>16268</v>
      </c>
      <c r="J5620" s="1">
        <v>45119.91646990741</v>
      </c>
      <c r="K5620" t="s">
        <v>16268</v>
      </c>
    </row>
    <row r="5621" spans="1:11">
      <c r="A5621">
        <v>126125</v>
      </c>
      <c r="B5621" t="s">
        <v>17579</v>
      </c>
      <c r="C5621">
        <v>55700000</v>
      </c>
      <c r="D5621" t="s">
        <v>15534</v>
      </c>
      <c r="E5621" t="s">
        <v>15687</v>
      </c>
      <c r="F5621" t="s">
        <v>15550</v>
      </c>
      <c r="G5621" t="s">
        <v>22025</v>
      </c>
      <c r="H5621" s="1">
        <v>45119.916539351849</v>
      </c>
      <c r="I5621" t="s">
        <v>16130</v>
      </c>
      <c r="J5621" s="1">
        <v>45119.916539351849</v>
      </c>
      <c r="K5621" t="s">
        <v>16130</v>
      </c>
    </row>
    <row r="5622" spans="1:11">
      <c r="A5622">
        <v>83853</v>
      </c>
      <c r="B5622" t="s">
        <v>16925</v>
      </c>
      <c r="C5622">
        <v>50350000</v>
      </c>
      <c r="D5622" t="s">
        <v>15534</v>
      </c>
      <c r="E5622" t="s">
        <v>15554</v>
      </c>
      <c r="F5622" t="s">
        <v>15550</v>
      </c>
      <c r="G5622" t="s">
        <v>17587</v>
      </c>
      <c r="H5622" s="1">
        <v>45119.917037037034</v>
      </c>
      <c r="I5622" t="s">
        <v>16268</v>
      </c>
      <c r="J5622" s="1">
        <v>45119.917037037034</v>
      </c>
      <c r="K5622" t="s">
        <v>16268</v>
      </c>
    </row>
    <row r="5623" spans="1:11">
      <c r="A5623">
        <v>83858</v>
      </c>
      <c r="B5623" t="s">
        <v>22026</v>
      </c>
      <c r="C5623">
        <v>50350000</v>
      </c>
      <c r="D5623" t="s">
        <v>15534</v>
      </c>
      <c r="E5623" t="s">
        <v>15554</v>
      </c>
      <c r="F5623" t="s">
        <v>15550</v>
      </c>
      <c r="G5623" t="s">
        <v>17587</v>
      </c>
      <c r="H5623" s="1">
        <v>45119.917442129627</v>
      </c>
      <c r="I5623" t="s">
        <v>16268</v>
      </c>
      <c r="J5623" s="1">
        <v>45119.917442129627</v>
      </c>
      <c r="K5623" t="s">
        <v>16268</v>
      </c>
    </row>
    <row r="5624" spans="1:11">
      <c r="A5624">
        <v>83838</v>
      </c>
      <c r="B5624" t="s">
        <v>16975</v>
      </c>
      <c r="C5624">
        <v>50366000</v>
      </c>
      <c r="D5624" t="s">
        <v>15534</v>
      </c>
      <c r="E5624" t="s">
        <v>15544</v>
      </c>
      <c r="F5624" t="s">
        <v>15550</v>
      </c>
      <c r="G5624" t="s">
        <v>22027</v>
      </c>
      <c r="H5624" s="1">
        <v>45119.924907407411</v>
      </c>
      <c r="I5624" t="s">
        <v>16268</v>
      </c>
      <c r="J5624" s="1">
        <v>45119.924907407411</v>
      </c>
      <c r="K5624" t="s">
        <v>16268</v>
      </c>
    </row>
    <row r="5625" spans="1:11">
      <c r="A5625">
        <v>9688</v>
      </c>
      <c r="B5625" t="s">
        <v>19924</v>
      </c>
      <c r="C5625">
        <v>50305028</v>
      </c>
      <c r="D5625" t="s">
        <v>15534</v>
      </c>
      <c r="E5625" t="s">
        <v>15549</v>
      </c>
      <c r="F5625" t="s">
        <v>15536</v>
      </c>
      <c r="G5625" t="s">
        <v>22028</v>
      </c>
      <c r="H5625" s="1">
        <v>45119.931435185186</v>
      </c>
      <c r="I5625" t="s">
        <v>16839</v>
      </c>
      <c r="J5625" s="1">
        <v>45119.931435185186</v>
      </c>
      <c r="K5625" t="s">
        <v>16839</v>
      </c>
    </row>
    <row r="5626" spans="1:11">
      <c r="A5626">
        <v>11227</v>
      </c>
      <c r="B5626" t="s">
        <v>17597</v>
      </c>
      <c r="C5626">
        <v>58435000</v>
      </c>
      <c r="D5626" t="s">
        <v>15534</v>
      </c>
      <c r="E5626" t="s">
        <v>15554</v>
      </c>
      <c r="F5626" t="s">
        <v>15550</v>
      </c>
      <c r="G5626" t="s">
        <v>15508</v>
      </c>
      <c r="H5626" s="1">
        <v>45119.933587962965</v>
      </c>
      <c r="I5626" t="s">
        <v>17336</v>
      </c>
      <c r="J5626" s="1">
        <v>45119.933587962965</v>
      </c>
      <c r="K5626" t="s">
        <v>17336</v>
      </c>
    </row>
    <row r="5627" spans="1:11">
      <c r="A5627">
        <v>11378</v>
      </c>
      <c r="B5627" t="s">
        <v>22029</v>
      </c>
      <c r="C5627">
        <v>50905006</v>
      </c>
      <c r="D5627" t="s">
        <v>15534</v>
      </c>
      <c r="E5627" t="s">
        <v>15687</v>
      </c>
      <c r="F5627" t="s">
        <v>15536</v>
      </c>
      <c r="G5627" t="s">
        <v>22030</v>
      </c>
      <c r="H5627" s="1">
        <v>45119.936365740738</v>
      </c>
      <c r="I5627" t="s">
        <v>15999</v>
      </c>
      <c r="J5627" s="1">
        <v>45119.936365740738</v>
      </c>
      <c r="K5627" t="s">
        <v>15999</v>
      </c>
    </row>
    <row r="5628" spans="1:11">
      <c r="A5628">
        <v>11393</v>
      </c>
      <c r="B5628" t="s">
        <v>17592</v>
      </c>
      <c r="C5628">
        <v>51210000</v>
      </c>
      <c r="D5628" t="s">
        <v>15534</v>
      </c>
      <c r="E5628" t="s">
        <v>15535</v>
      </c>
      <c r="F5628" t="s">
        <v>15536</v>
      </c>
      <c r="G5628" t="s">
        <v>22031</v>
      </c>
      <c r="H5628" s="1">
        <v>45119.937962962962</v>
      </c>
      <c r="I5628" t="s">
        <v>16668</v>
      </c>
      <c r="J5628" s="1">
        <v>45119.937962962962</v>
      </c>
      <c r="K5628" t="s">
        <v>16668</v>
      </c>
    </row>
    <row r="5629" spans="1:11">
      <c r="A5629">
        <v>53081</v>
      </c>
      <c r="B5629" t="s">
        <v>22032</v>
      </c>
      <c r="C5629">
        <v>50905006</v>
      </c>
      <c r="D5629" t="s">
        <v>15534</v>
      </c>
      <c r="E5629" t="s">
        <v>15540</v>
      </c>
      <c r="F5629" t="s">
        <v>15550</v>
      </c>
      <c r="G5629" t="s">
        <v>21116</v>
      </c>
      <c r="H5629" s="1">
        <v>45119.941041666665</v>
      </c>
      <c r="I5629" t="s">
        <v>15665</v>
      </c>
      <c r="J5629" s="1">
        <v>45119.941041666665</v>
      </c>
      <c r="K5629" t="s">
        <v>15665</v>
      </c>
    </row>
    <row r="5630" spans="1:11">
      <c r="A5630">
        <v>83838</v>
      </c>
      <c r="B5630" t="s">
        <v>16975</v>
      </c>
      <c r="C5630">
        <v>50905010</v>
      </c>
      <c r="D5630" t="s">
        <v>15534</v>
      </c>
      <c r="E5630" t="s">
        <v>15544</v>
      </c>
      <c r="F5630" t="s">
        <v>15550</v>
      </c>
      <c r="G5630" t="s">
        <v>17607</v>
      </c>
      <c r="H5630" s="1">
        <v>45119.943541666667</v>
      </c>
      <c r="I5630" t="s">
        <v>16268</v>
      </c>
      <c r="J5630" s="1">
        <v>45119.943541666667</v>
      </c>
      <c r="K5630" t="s">
        <v>16268</v>
      </c>
    </row>
    <row r="5631" spans="1:11">
      <c r="A5631">
        <v>83860</v>
      </c>
      <c r="B5631" t="s">
        <v>16927</v>
      </c>
      <c r="C5631">
        <v>50320000</v>
      </c>
      <c r="D5631" t="s">
        <v>15534</v>
      </c>
      <c r="E5631" t="s">
        <v>15535</v>
      </c>
      <c r="F5631" t="s">
        <v>15536</v>
      </c>
      <c r="G5631" t="s">
        <v>22033</v>
      </c>
      <c r="H5631" s="1">
        <v>45119.949259259258</v>
      </c>
      <c r="I5631" t="s">
        <v>16268</v>
      </c>
      <c r="J5631" s="1">
        <v>45119.949259259258</v>
      </c>
      <c r="K5631" t="s">
        <v>16268</v>
      </c>
    </row>
    <row r="5632" spans="1:11">
      <c r="A5632">
        <v>11356</v>
      </c>
      <c r="B5632" t="s">
        <v>19952</v>
      </c>
      <c r="C5632">
        <v>57300010</v>
      </c>
      <c r="D5632" t="s">
        <v>15534</v>
      </c>
      <c r="E5632" t="s">
        <v>15554</v>
      </c>
      <c r="F5632" t="s">
        <v>15550</v>
      </c>
      <c r="G5632" t="s">
        <v>22034</v>
      </c>
      <c r="H5632" s="1">
        <v>45119.95039351852</v>
      </c>
      <c r="I5632" t="s">
        <v>16945</v>
      </c>
      <c r="J5632" s="1">
        <v>45119.95039351852</v>
      </c>
      <c r="K5632" t="s">
        <v>16945</v>
      </c>
    </row>
    <row r="5633" spans="1:11">
      <c r="A5633">
        <v>83853</v>
      </c>
      <c r="B5633" t="s">
        <v>16925</v>
      </c>
      <c r="C5633">
        <v>51230000</v>
      </c>
      <c r="D5633" t="s">
        <v>15534</v>
      </c>
      <c r="E5633" t="s">
        <v>15554</v>
      </c>
      <c r="F5633" t="s">
        <v>15550</v>
      </c>
      <c r="G5633" t="s">
        <v>16289</v>
      </c>
      <c r="H5633" s="1">
        <v>45119.950636574074</v>
      </c>
      <c r="I5633" t="s">
        <v>16268</v>
      </c>
      <c r="J5633" s="1">
        <v>45119.950636574074</v>
      </c>
      <c r="K5633" t="s">
        <v>16268</v>
      </c>
    </row>
    <row r="5634" spans="1:11">
      <c r="A5634">
        <v>83847</v>
      </c>
      <c r="B5634" t="s">
        <v>19942</v>
      </c>
      <c r="C5634">
        <v>56200060</v>
      </c>
      <c r="D5634" t="s">
        <v>15534</v>
      </c>
      <c r="E5634" t="s">
        <v>15554</v>
      </c>
      <c r="F5634" t="s">
        <v>15550</v>
      </c>
      <c r="G5634" t="s">
        <v>16289</v>
      </c>
      <c r="H5634" s="1">
        <v>45119.950995370367</v>
      </c>
      <c r="I5634" t="s">
        <v>16268</v>
      </c>
      <c r="J5634" s="1">
        <v>45119.950995370367</v>
      </c>
      <c r="K5634" t="s">
        <v>16268</v>
      </c>
    </row>
    <row r="5635" spans="1:11">
      <c r="A5635">
        <v>11357</v>
      </c>
      <c r="B5635" t="s">
        <v>17724</v>
      </c>
      <c r="C5635">
        <v>50321000</v>
      </c>
      <c r="D5635" t="s">
        <v>15534</v>
      </c>
      <c r="E5635" t="s">
        <v>15554</v>
      </c>
      <c r="F5635" t="s">
        <v>15550</v>
      </c>
      <c r="G5635" t="s">
        <v>22035</v>
      </c>
      <c r="H5635" s="1">
        <v>45119.95239583333</v>
      </c>
      <c r="I5635" t="s">
        <v>16945</v>
      </c>
      <c r="J5635" s="1">
        <v>45120.765682870369</v>
      </c>
      <c r="K5635" t="s">
        <v>16945</v>
      </c>
    </row>
    <row r="5636" spans="1:11">
      <c r="A5636">
        <v>11400</v>
      </c>
      <c r="B5636" t="s">
        <v>22036</v>
      </c>
      <c r="C5636">
        <v>50320000</v>
      </c>
      <c r="D5636" t="s">
        <v>15534</v>
      </c>
      <c r="E5636" t="s">
        <v>15554</v>
      </c>
      <c r="F5636" t="s">
        <v>15550</v>
      </c>
      <c r="G5636" t="s">
        <v>22037</v>
      </c>
      <c r="H5636" s="1">
        <v>45119.957291666666</v>
      </c>
      <c r="I5636" t="s">
        <v>16668</v>
      </c>
      <c r="J5636" s="1">
        <v>45120.002175925925</v>
      </c>
      <c r="K5636" t="s">
        <v>16668</v>
      </c>
    </row>
    <row r="5637" spans="1:11">
      <c r="A5637">
        <v>11400</v>
      </c>
      <c r="B5637" t="s">
        <v>22036</v>
      </c>
      <c r="C5637">
        <v>50321000</v>
      </c>
      <c r="D5637" t="s">
        <v>15534</v>
      </c>
      <c r="E5637" t="s">
        <v>15544</v>
      </c>
      <c r="F5637" t="s">
        <v>15536</v>
      </c>
      <c r="G5637" t="s">
        <v>17611</v>
      </c>
      <c r="H5637" s="1">
        <v>45119.957442129627</v>
      </c>
      <c r="I5637" t="s">
        <v>16668</v>
      </c>
      <c r="J5637" s="1">
        <v>45119.957442129627</v>
      </c>
      <c r="K5637" t="s">
        <v>16668</v>
      </c>
    </row>
    <row r="5638" spans="1:11">
      <c r="A5638">
        <v>11401</v>
      </c>
      <c r="B5638" t="s">
        <v>22038</v>
      </c>
      <c r="C5638">
        <v>50320000</v>
      </c>
      <c r="D5638" t="s">
        <v>15534</v>
      </c>
      <c r="E5638" t="s">
        <v>15554</v>
      </c>
      <c r="F5638" t="s">
        <v>15550</v>
      </c>
      <c r="G5638" t="s">
        <v>22039</v>
      </c>
      <c r="H5638" s="1">
        <v>45119.957685185182</v>
      </c>
      <c r="I5638" t="s">
        <v>16668</v>
      </c>
      <c r="J5638" s="1">
        <v>45120.00240740741</v>
      </c>
      <c r="K5638" t="s">
        <v>16668</v>
      </c>
    </row>
    <row r="5639" spans="1:11">
      <c r="A5639">
        <v>8949</v>
      </c>
      <c r="B5639" t="s">
        <v>21133</v>
      </c>
      <c r="C5639">
        <v>58425000</v>
      </c>
      <c r="D5639" t="s">
        <v>15534</v>
      </c>
      <c r="E5639" t="s">
        <v>15576</v>
      </c>
      <c r="F5639" t="s">
        <v>15550</v>
      </c>
      <c r="G5639" t="s">
        <v>19956</v>
      </c>
      <c r="H5639" s="1">
        <v>45119.967152777775</v>
      </c>
      <c r="I5639" t="s">
        <v>16133</v>
      </c>
      <c r="J5639" s="1">
        <v>45119.96943287037</v>
      </c>
      <c r="K5639" t="s">
        <v>16133</v>
      </c>
    </row>
    <row r="5640" spans="1:11">
      <c r="A5640">
        <v>8948</v>
      </c>
      <c r="B5640" t="s">
        <v>19955</v>
      </c>
      <c r="C5640">
        <v>50365000</v>
      </c>
      <c r="D5640" t="s">
        <v>15534</v>
      </c>
      <c r="E5640" t="s">
        <v>15576</v>
      </c>
      <c r="F5640" t="s">
        <v>15550</v>
      </c>
      <c r="G5640" t="s">
        <v>22040</v>
      </c>
      <c r="H5640" s="1">
        <v>45119.971365740741</v>
      </c>
      <c r="I5640" t="s">
        <v>16133</v>
      </c>
      <c r="J5640" s="1">
        <v>45119.971365740741</v>
      </c>
      <c r="K5640" t="s">
        <v>16133</v>
      </c>
    </row>
    <row r="5641" spans="1:11">
      <c r="A5641">
        <v>11312</v>
      </c>
      <c r="B5641" t="s">
        <v>18014</v>
      </c>
      <c r="C5641">
        <v>50320000</v>
      </c>
      <c r="D5641" t="s">
        <v>15534</v>
      </c>
      <c r="E5641" t="s">
        <v>15554</v>
      </c>
      <c r="F5641" t="s">
        <v>15550</v>
      </c>
      <c r="G5641" t="s">
        <v>20085</v>
      </c>
      <c r="H5641" s="1">
        <v>45119.971909722219</v>
      </c>
      <c r="I5641" t="s">
        <v>17336</v>
      </c>
      <c r="J5641" s="1">
        <v>45119.971909722219</v>
      </c>
      <c r="K5641" t="s">
        <v>17336</v>
      </c>
    </row>
    <row r="5642" spans="1:11">
      <c r="A5642">
        <v>11056</v>
      </c>
      <c r="B5642" t="s">
        <v>17128</v>
      </c>
      <c r="C5642">
        <v>55350000</v>
      </c>
      <c r="D5642" t="s">
        <v>15534</v>
      </c>
      <c r="E5642" t="s">
        <v>15554</v>
      </c>
      <c r="F5642" t="s">
        <v>15550</v>
      </c>
      <c r="G5642" t="s">
        <v>22041</v>
      </c>
      <c r="H5642" s="1">
        <v>45119.975277777776</v>
      </c>
      <c r="I5642" t="s">
        <v>16560</v>
      </c>
      <c r="J5642" s="1">
        <v>45119.981620370374</v>
      </c>
      <c r="K5642" t="s">
        <v>16560</v>
      </c>
    </row>
    <row r="5643" spans="1:11">
      <c r="A5643">
        <v>101308</v>
      </c>
      <c r="B5643" t="s">
        <v>21736</v>
      </c>
      <c r="C5643">
        <v>51220000</v>
      </c>
      <c r="D5643" t="s">
        <v>15534</v>
      </c>
      <c r="E5643" t="s">
        <v>15535</v>
      </c>
      <c r="F5643" t="s">
        <v>15550</v>
      </c>
      <c r="G5643" t="s">
        <v>22042</v>
      </c>
      <c r="H5643" s="1">
        <v>45119.986631944441</v>
      </c>
      <c r="I5643" t="s">
        <v>15707</v>
      </c>
      <c r="J5643" s="1">
        <v>45119.986979166664</v>
      </c>
      <c r="K5643" t="s">
        <v>15707</v>
      </c>
    </row>
    <row r="5644" spans="1:11">
      <c r="A5644">
        <v>126172</v>
      </c>
      <c r="B5644" t="s">
        <v>17651</v>
      </c>
      <c r="C5644">
        <v>50105000</v>
      </c>
      <c r="D5644" t="s">
        <v>15534</v>
      </c>
      <c r="E5644" t="s">
        <v>15540</v>
      </c>
      <c r="F5644" t="s">
        <v>15550</v>
      </c>
      <c r="G5644" t="s">
        <v>17639</v>
      </c>
      <c r="H5644" s="1">
        <v>45119.990231481483</v>
      </c>
      <c r="I5644" t="s">
        <v>16557</v>
      </c>
      <c r="J5644" s="1">
        <v>45119.990231481483</v>
      </c>
      <c r="K5644" t="s">
        <v>16557</v>
      </c>
    </row>
    <row r="5645" spans="1:11">
      <c r="A5645">
        <v>83081</v>
      </c>
      <c r="B5645" t="s">
        <v>22043</v>
      </c>
      <c r="C5645">
        <v>50320000</v>
      </c>
      <c r="D5645" t="s">
        <v>15534</v>
      </c>
      <c r="E5645" t="s">
        <v>15549</v>
      </c>
      <c r="F5645" t="s">
        <v>15550</v>
      </c>
      <c r="G5645" t="s">
        <v>17673</v>
      </c>
      <c r="H5645" s="1">
        <v>45119.991412037038</v>
      </c>
      <c r="I5645" t="s">
        <v>16936</v>
      </c>
      <c r="J5645" s="1">
        <v>45119.991412037038</v>
      </c>
      <c r="K5645" t="s">
        <v>16936</v>
      </c>
    </row>
    <row r="5646" spans="1:11">
      <c r="A5646">
        <v>8983</v>
      </c>
      <c r="B5646" t="s">
        <v>17686</v>
      </c>
      <c r="C5646">
        <v>50320000</v>
      </c>
      <c r="D5646" t="s">
        <v>15534</v>
      </c>
      <c r="E5646" t="s">
        <v>15554</v>
      </c>
      <c r="F5646" t="s">
        <v>15550</v>
      </c>
      <c r="G5646" t="s">
        <v>22044</v>
      </c>
      <c r="H5646" s="1">
        <v>45119.99428240741</v>
      </c>
      <c r="I5646" t="s">
        <v>17688</v>
      </c>
      <c r="J5646" s="1">
        <v>45121.952673611115</v>
      </c>
      <c r="K5646" t="s">
        <v>17688</v>
      </c>
    </row>
    <row r="5647" spans="1:11">
      <c r="A5647">
        <v>21509</v>
      </c>
      <c r="B5647" t="s">
        <v>17672</v>
      </c>
      <c r="C5647">
        <v>58425000</v>
      </c>
      <c r="D5647" t="s">
        <v>15534</v>
      </c>
      <c r="E5647" t="s">
        <v>15576</v>
      </c>
      <c r="F5647" t="s">
        <v>15550</v>
      </c>
      <c r="G5647" t="s">
        <v>19971</v>
      </c>
      <c r="H5647" s="1">
        <v>45119.997071759259</v>
      </c>
      <c r="I5647" t="s">
        <v>16936</v>
      </c>
      <c r="J5647" s="1">
        <v>45119.997071759259</v>
      </c>
      <c r="K5647" t="s">
        <v>16936</v>
      </c>
    </row>
    <row r="5648" spans="1:11">
      <c r="A5648">
        <v>21512</v>
      </c>
      <c r="B5648" t="s">
        <v>20719</v>
      </c>
      <c r="C5648">
        <v>57700010</v>
      </c>
      <c r="D5648" t="s">
        <v>15534</v>
      </c>
      <c r="E5648" t="s">
        <v>15576</v>
      </c>
      <c r="F5648" t="s">
        <v>15550</v>
      </c>
      <c r="G5648" t="s">
        <v>19971</v>
      </c>
      <c r="H5648" s="1">
        <v>45119.997812499998</v>
      </c>
      <c r="I5648" t="s">
        <v>16936</v>
      </c>
      <c r="J5648" s="1">
        <v>45119.997812499998</v>
      </c>
      <c r="K5648" t="s">
        <v>16936</v>
      </c>
    </row>
    <row r="5649" spans="1:11">
      <c r="A5649">
        <v>9504</v>
      </c>
      <c r="B5649" t="s">
        <v>19172</v>
      </c>
      <c r="C5649">
        <v>50355000</v>
      </c>
      <c r="D5649" t="s">
        <v>15534</v>
      </c>
      <c r="E5649" t="s">
        <v>15554</v>
      </c>
      <c r="F5649" t="s">
        <v>15550</v>
      </c>
      <c r="G5649" t="s">
        <v>22045</v>
      </c>
      <c r="H5649" s="1">
        <v>45120.007268518515</v>
      </c>
      <c r="I5649" t="s">
        <v>17701</v>
      </c>
      <c r="J5649" s="1">
        <v>45120.007268518515</v>
      </c>
      <c r="K5649" t="s">
        <v>17701</v>
      </c>
    </row>
    <row r="5650" spans="1:11">
      <c r="A5650">
        <v>126102</v>
      </c>
      <c r="B5650" t="s">
        <v>19975</v>
      </c>
      <c r="C5650">
        <v>50355000</v>
      </c>
      <c r="D5650" t="s">
        <v>15534</v>
      </c>
      <c r="E5650" t="s">
        <v>15554</v>
      </c>
      <c r="F5650" t="s">
        <v>15550</v>
      </c>
      <c r="G5650" t="s">
        <v>17641</v>
      </c>
      <c r="H5650" s="1">
        <v>45120.008414351854</v>
      </c>
      <c r="I5650" t="s">
        <v>16557</v>
      </c>
      <c r="J5650" s="1">
        <v>45120.008414351854</v>
      </c>
      <c r="K5650" t="s">
        <v>16557</v>
      </c>
    </row>
    <row r="5651" spans="1:11">
      <c r="A5651">
        <v>10698</v>
      </c>
      <c r="B5651" t="s">
        <v>17894</v>
      </c>
      <c r="C5651">
        <v>50320000</v>
      </c>
      <c r="D5651" t="s">
        <v>15534</v>
      </c>
      <c r="E5651" t="s">
        <v>15554</v>
      </c>
      <c r="F5651" t="s">
        <v>15536</v>
      </c>
      <c r="G5651" t="s">
        <v>16453</v>
      </c>
      <c r="H5651" s="1">
        <v>45120.587534722225</v>
      </c>
      <c r="I5651" t="s">
        <v>16525</v>
      </c>
      <c r="J5651" s="1">
        <v>45120.587534722225</v>
      </c>
      <c r="K5651" t="s">
        <v>16525</v>
      </c>
    </row>
    <row r="5652" spans="1:11">
      <c r="A5652">
        <v>14248</v>
      </c>
      <c r="B5652" t="s">
        <v>17895</v>
      </c>
      <c r="C5652">
        <v>50321000</v>
      </c>
      <c r="D5652" t="s">
        <v>15534</v>
      </c>
      <c r="E5652" t="s">
        <v>15554</v>
      </c>
      <c r="F5652" t="s">
        <v>15536</v>
      </c>
      <c r="G5652" t="s">
        <v>16453</v>
      </c>
      <c r="H5652" s="1">
        <v>45120.587997685187</v>
      </c>
      <c r="I5652" t="s">
        <v>16525</v>
      </c>
      <c r="J5652" s="1">
        <v>45120.587997685187</v>
      </c>
      <c r="K5652" t="s">
        <v>16525</v>
      </c>
    </row>
    <row r="5653" spans="1:11">
      <c r="A5653">
        <v>14249</v>
      </c>
      <c r="B5653" t="s">
        <v>16780</v>
      </c>
      <c r="C5653">
        <v>50320000</v>
      </c>
      <c r="D5653" t="s">
        <v>15534</v>
      </c>
      <c r="E5653" t="s">
        <v>15554</v>
      </c>
      <c r="F5653" t="s">
        <v>15536</v>
      </c>
      <c r="G5653" t="s">
        <v>16453</v>
      </c>
      <c r="H5653" s="1">
        <v>45120.588692129626</v>
      </c>
      <c r="I5653" t="s">
        <v>16525</v>
      </c>
      <c r="J5653" s="1">
        <v>45120.588692129626</v>
      </c>
      <c r="K5653" t="s">
        <v>16525</v>
      </c>
    </row>
    <row r="5654" spans="1:11">
      <c r="A5654">
        <v>10986</v>
      </c>
      <c r="B5654" t="s">
        <v>16796</v>
      </c>
      <c r="C5654">
        <v>50812000</v>
      </c>
      <c r="D5654" t="s">
        <v>15534</v>
      </c>
      <c r="E5654" t="s">
        <v>15544</v>
      </c>
      <c r="F5654" t="s">
        <v>15536</v>
      </c>
      <c r="G5654" t="s">
        <v>21150</v>
      </c>
      <c r="H5654" s="1">
        <v>45120.592002314814</v>
      </c>
      <c r="I5654" t="s">
        <v>16743</v>
      </c>
      <c r="J5654" s="1">
        <v>45120.592002314814</v>
      </c>
      <c r="K5654" t="s">
        <v>16743</v>
      </c>
    </row>
    <row r="5655" spans="1:11">
      <c r="A5655">
        <v>11232</v>
      </c>
      <c r="B5655" t="s">
        <v>16804</v>
      </c>
      <c r="C5655">
        <v>51210000</v>
      </c>
      <c r="D5655" t="s">
        <v>15534</v>
      </c>
      <c r="E5655" t="s">
        <v>15554</v>
      </c>
      <c r="F5655" t="s">
        <v>15550</v>
      </c>
      <c r="G5655" t="s">
        <v>16734</v>
      </c>
      <c r="H5655" s="1">
        <v>45120.597928240742</v>
      </c>
      <c r="I5655" t="s">
        <v>16398</v>
      </c>
      <c r="J5655" s="1">
        <v>45120.597928240742</v>
      </c>
      <c r="K5655" t="s">
        <v>16398</v>
      </c>
    </row>
    <row r="5656" spans="1:11">
      <c r="A5656">
        <v>11767</v>
      </c>
      <c r="B5656" t="s">
        <v>17900</v>
      </c>
      <c r="C5656">
        <v>50905006</v>
      </c>
      <c r="D5656" t="s">
        <v>15534</v>
      </c>
      <c r="E5656" t="s">
        <v>15554</v>
      </c>
      <c r="F5656" t="s">
        <v>15536</v>
      </c>
      <c r="G5656" t="s">
        <v>22046</v>
      </c>
      <c r="H5656" s="1">
        <v>45120.598912037036</v>
      </c>
      <c r="I5656" t="s">
        <v>16407</v>
      </c>
      <c r="J5656" s="1">
        <v>45120.616157407407</v>
      </c>
      <c r="K5656" t="s">
        <v>16407</v>
      </c>
    </row>
    <row r="5657" spans="1:11">
      <c r="A5657">
        <v>126182</v>
      </c>
      <c r="B5657" t="s">
        <v>17903</v>
      </c>
      <c r="C5657">
        <v>56200000</v>
      </c>
      <c r="D5657" t="s">
        <v>15534</v>
      </c>
      <c r="E5657" t="s">
        <v>15554</v>
      </c>
      <c r="F5657" t="s">
        <v>15550</v>
      </c>
      <c r="G5657" t="s">
        <v>13772</v>
      </c>
      <c r="H5657" s="1">
        <v>45120.6016087963</v>
      </c>
      <c r="I5657" t="s">
        <v>16815</v>
      </c>
      <c r="J5657" s="1">
        <v>45120.6016087963</v>
      </c>
      <c r="K5657" t="s">
        <v>16815</v>
      </c>
    </row>
    <row r="5658" spans="1:11">
      <c r="A5658">
        <v>32982</v>
      </c>
      <c r="B5658" t="s">
        <v>22047</v>
      </c>
      <c r="C5658">
        <v>50305028</v>
      </c>
      <c r="D5658" t="s">
        <v>15534</v>
      </c>
      <c r="E5658" t="s">
        <v>15586</v>
      </c>
      <c r="F5658" t="s">
        <v>15536</v>
      </c>
      <c r="G5658" t="s">
        <v>22048</v>
      </c>
      <c r="H5658" s="1">
        <v>45120.601898148147</v>
      </c>
      <c r="I5658" t="s">
        <v>16407</v>
      </c>
      <c r="J5658" s="1">
        <v>45120.601898148147</v>
      </c>
      <c r="K5658" t="s">
        <v>16407</v>
      </c>
    </row>
    <row r="5659" spans="1:11">
      <c r="A5659">
        <v>8740</v>
      </c>
      <c r="B5659" t="s">
        <v>16414</v>
      </c>
      <c r="C5659">
        <v>50320000</v>
      </c>
      <c r="D5659" t="s">
        <v>15534</v>
      </c>
      <c r="E5659" t="s">
        <v>15544</v>
      </c>
      <c r="F5659" t="s">
        <v>15536</v>
      </c>
      <c r="H5659" s="1">
        <v>45120.605104166665</v>
      </c>
      <c r="I5659" t="s">
        <v>16407</v>
      </c>
      <c r="J5659" s="1">
        <v>45120.605104166665</v>
      </c>
      <c r="K5659" t="s">
        <v>16407</v>
      </c>
    </row>
    <row r="5660" spans="1:11">
      <c r="A5660">
        <v>21452</v>
      </c>
      <c r="B5660" t="s">
        <v>20674</v>
      </c>
      <c r="C5660">
        <v>50905006</v>
      </c>
      <c r="D5660" t="s">
        <v>15534</v>
      </c>
      <c r="E5660" t="s">
        <v>15586</v>
      </c>
      <c r="F5660" t="s">
        <v>15536</v>
      </c>
      <c r="G5660" t="s">
        <v>16786</v>
      </c>
      <c r="H5660" s="1">
        <v>45120.606030092589</v>
      </c>
      <c r="I5660" t="s">
        <v>16236</v>
      </c>
      <c r="J5660" s="1">
        <v>45120.606030092589</v>
      </c>
      <c r="K5660" t="s">
        <v>16236</v>
      </c>
    </row>
    <row r="5661" spans="1:11">
      <c r="A5661">
        <v>9703</v>
      </c>
      <c r="B5661" t="s">
        <v>19985</v>
      </c>
      <c r="C5661">
        <v>50810000</v>
      </c>
      <c r="D5661" t="s">
        <v>15534</v>
      </c>
      <c r="E5661" t="s">
        <v>15687</v>
      </c>
      <c r="F5661" t="s">
        <v>15550</v>
      </c>
      <c r="G5661" t="s">
        <v>17853</v>
      </c>
      <c r="H5661" s="1">
        <v>45120.610486111109</v>
      </c>
      <c r="I5661" t="s">
        <v>15673</v>
      </c>
      <c r="J5661" s="1">
        <v>45120.610486111109</v>
      </c>
      <c r="K5661" t="s">
        <v>15673</v>
      </c>
    </row>
    <row r="5662" spans="1:11">
      <c r="A5662">
        <v>11767</v>
      </c>
      <c r="B5662" t="s">
        <v>17900</v>
      </c>
      <c r="C5662">
        <v>50366000</v>
      </c>
      <c r="D5662" t="s">
        <v>15534</v>
      </c>
      <c r="E5662" t="s">
        <v>15554</v>
      </c>
      <c r="F5662" t="s">
        <v>15536</v>
      </c>
      <c r="G5662" t="s">
        <v>22049</v>
      </c>
      <c r="H5662" s="1">
        <v>45120.612349537034</v>
      </c>
      <c r="I5662" t="s">
        <v>16407</v>
      </c>
      <c r="J5662" s="1">
        <v>45120.612349537034</v>
      </c>
      <c r="K5662" t="s">
        <v>16407</v>
      </c>
    </row>
    <row r="5663" spans="1:11">
      <c r="A5663">
        <v>10796</v>
      </c>
      <c r="B5663" t="s">
        <v>22050</v>
      </c>
      <c r="C5663">
        <v>50905006</v>
      </c>
      <c r="D5663" t="s">
        <v>15534</v>
      </c>
      <c r="E5663" t="s">
        <v>15586</v>
      </c>
      <c r="F5663" t="s">
        <v>15550</v>
      </c>
      <c r="G5663" t="s">
        <v>22051</v>
      </c>
      <c r="H5663" s="1">
        <v>45120.615578703706</v>
      </c>
      <c r="I5663" t="s">
        <v>16986</v>
      </c>
      <c r="J5663" s="1">
        <v>45120.615578703706</v>
      </c>
      <c r="K5663" t="s">
        <v>16986</v>
      </c>
    </row>
    <row r="5664" spans="1:11">
      <c r="A5664">
        <v>11232</v>
      </c>
      <c r="B5664" t="s">
        <v>16804</v>
      </c>
      <c r="C5664">
        <v>51220000</v>
      </c>
      <c r="D5664" t="s">
        <v>15534</v>
      </c>
      <c r="E5664" t="s">
        <v>15554</v>
      </c>
      <c r="F5664" t="s">
        <v>15550</v>
      </c>
      <c r="G5664" t="s">
        <v>22052</v>
      </c>
      <c r="H5664" s="1">
        <v>45120.615902777776</v>
      </c>
      <c r="I5664" t="s">
        <v>16398</v>
      </c>
      <c r="J5664" s="1">
        <v>45120.615902777776</v>
      </c>
      <c r="K5664" t="s">
        <v>16398</v>
      </c>
    </row>
    <row r="5665" spans="1:11">
      <c r="A5665">
        <v>126230</v>
      </c>
      <c r="B5665" t="s">
        <v>17854</v>
      </c>
      <c r="C5665">
        <v>50255000</v>
      </c>
      <c r="D5665" t="s">
        <v>15534</v>
      </c>
      <c r="E5665" t="s">
        <v>15540</v>
      </c>
      <c r="F5665" t="s">
        <v>15550</v>
      </c>
      <c r="G5665" t="s">
        <v>22053</v>
      </c>
      <c r="H5665" s="1">
        <v>45120.619421296295</v>
      </c>
      <c r="I5665" t="s">
        <v>17856</v>
      </c>
      <c r="J5665" s="1">
        <v>45120.713541666664</v>
      </c>
      <c r="K5665" t="s">
        <v>17856</v>
      </c>
    </row>
    <row r="5666" spans="1:11">
      <c r="A5666">
        <v>3247</v>
      </c>
      <c r="B5666" t="s">
        <v>22054</v>
      </c>
      <c r="C5666">
        <v>50320000</v>
      </c>
      <c r="D5666" t="s">
        <v>15534</v>
      </c>
      <c r="E5666" t="s">
        <v>15586</v>
      </c>
      <c r="F5666" t="s">
        <v>15536</v>
      </c>
      <c r="H5666" s="1">
        <v>45120.620949074073</v>
      </c>
      <c r="I5666" t="s">
        <v>16407</v>
      </c>
      <c r="J5666" s="1">
        <v>45120.620949074073</v>
      </c>
      <c r="K5666" t="s">
        <v>16407</v>
      </c>
    </row>
    <row r="5667" spans="1:11">
      <c r="A5667">
        <v>14249</v>
      </c>
      <c r="B5667" t="s">
        <v>16780</v>
      </c>
      <c r="C5667">
        <v>57300010</v>
      </c>
      <c r="D5667" t="s">
        <v>15534</v>
      </c>
      <c r="E5667" t="s">
        <v>15554</v>
      </c>
      <c r="F5667" t="s">
        <v>15550</v>
      </c>
      <c r="G5667" t="s">
        <v>22055</v>
      </c>
      <c r="H5667" s="1">
        <v>45120.624907407408</v>
      </c>
      <c r="I5667" t="s">
        <v>16525</v>
      </c>
      <c r="J5667" s="1">
        <v>45120.624907407408</v>
      </c>
      <c r="K5667" t="s">
        <v>16525</v>
      </c>
    </row>
    <row r="5668" spans="1:11">
      <c r="A5668">
        <v>8711</v>
      </c>
      <c r="B5668" t="s">
        <v>22056</v>
      </c>
      <c r="C5668">
        <v>51220000</v>
      </c>
      <c r="D5668" t="s">
        <v>15534</v>
      </c>
      <c r="E5668" t="s">
        <v>15554</v>
      </c>
      <c r="F5668" t="s">
        <v>15536</v>
      </c>
      <c r="G5668" t="s">
        <v>22057</v>
      </c>
      <c r="H5668" s="1">
        <v>45120.630127314813</v>
      </c>
      <c r="I5668" t="s">
        <v>16398</v>
      </c>
      <c r="J5668" s="1">
        <v>45120.630127314813</v>
      </c>
      <c r="K5668" t="s">
        <v>16398</v>
      </c>
    </row>
    <row r="5669" spans="1:11">
      <c r="A5669">
        <v>8522</v>
      </c>
      <c r="B5669" t="s">
        <v>17911</v>
      </c>
      <c r="C5669">
        <v>57700030</v>
      </c>
      <c r="D5669" t="s">
        <v>15534</v>
      </c>
      <c r="E5669" t="s">
        <v>15544</v>
      </c>
      <c r="F5669" t="s">
        <v>15550</v>
      </c>
      <c r="G5669" t="s">
        <v>14846</v>
      </c>
      <c r="H5669" s="1">
        <v>45120.632835648146</v>
      </c>
      <c r="I5669" t="s">
        <v>17913</v>
      </c>
      <c r="J5669" s="1">
        <v>45120.632835648146</v>
      </c>
      <c r="K5669" t="s">
        <v>17913</v>
      </c>
    </row>
    <row r="5670" spans="1:11">
      <c r="A5670">
        <v>10694</v>
      </c>
      <c r="B5670" t="s">
        <v>18018</v>
      </c>
      <c r="C5670">
        <v>52004000</v>
      </c>
      <c r="D5670" t="s">
        <v>15534</v>
      </c>
      <c r="E5670" t="s">
        <v>15554</v>
      </c>
      <c r="F5670" t="s">
        <v>15550</v>
      </c>
      <c r="G5670" t="s">
        <v>22058</v>
      </c>
      <c r="H5670" s="1">
        <v>45120.632962962962</v>
      </c>
      <c r="I5670" t="s">
        <v>18020</v>
      </c>
      <c r="J5670" s="1">
        <v>45120.632962962962</v>
      </c>
      <c r="K5670" t="s">
        <v>18020</v>
      </c>
    </row>
    <row r="5671" spans="1:11">
      <c r="A5671">
        <v>8522</v>
      </c>
      <c r="B5671" t="s">
        <v>17911</v>
      </c>
      <c r="C5671">
        <v>57700060</v>
      </c>
      <c r="D5671" t="s">
        <v>15534</v>
      </c>
      <c r="E5671" t="s">
        <v>15535</v>
      </c>
      <c r="F5671" t="s">
        <v>15550</v>
      </c>
      <c r="G5671" t="s">
        <v>22059</v>
      </c>
      <c r="H5671" s="1">
        <v>45120.633460648147</v>
      </c>
      <c r="I5671" t="s">
        <v>17913</v>
      </c>
      <c r="J5671" s="1">
        <v>45120.633460648147</v>
      </c>
      <c r="K5671" t="s">
        <v>17913</v>
      </c>
    </row>
    <row r="5672" spans="1:11">
      <c r="A5672">
        <v>10698</v>
      </c>
      <c r="B5672" t="s">
        <v>17894</v>
      </c>
      <c r="C5672">
        <v>51220000</v>
      </c>
      <c r="D5672" t="s">
        <v>15534</v>
      </c>
      <c r="E5672" t="s">
        <v>15687</v>
      </c>
      <c r="F5672" t="s">
        <v>15550</v>
      </c>
      <c r="G5672" t="s">
        <v>21158</v>
      </c>
      <c r="H5672" s="1">
        <v>45120.63480324074</v>
      </c>
      <c r="I5672" t="s">
        <v>16525</v>
      </c>
      <c r="J5672" s="1">
        <v>45120.63480324074</v>
      </c>
      <c r="K5672" t="s">
        <v>16525</v>
      </c>
    </row>
    <row r="5673" spans="1:11">
      <c r="A5673">
        <v>8702</v>
      </c>
      <c r="B5673" t="s">
        <v>16774</v>
      </c>
      <c r="C5673">
        <v>55700010</v>
      </c>
      <c r="D5673" t="s">
        <v>15534</v>
      </c>
      <c r="E5673" t="s">
        <v>15554</v>
      </c>
      <c r="F5673" t="s">
        <v>15550</v>
      </c>
      <c r="G5673" t="s">
        <v>22060</v>
      </c>
      <c r="H5673" s="1">
        <v>45120.636712962965</v>
      </c>
      <c r="I5673" t="s">
        <v>16398</v>
      </c>
      <c r="J5673" s="1">
        <v>45120.636712962965</v>
      </c>
      <c r="K5673" t="s">
        <v>16398</v>
      </c>
    </row>
    <row r="5674" spans="1:11">
      <c r="A5674">
        <v>99470</v>
      </c>
      <c r="B5674" t="s">
        <v>22061</v>
      </c>
      <c r="C5674">
        <v>57300000</v>
      </c>
      <c r="D5674" t="s">
        <v>15534</v>
      </c>
      <c r="E5674" t="s">
        <v>15544</v>
      </c>
      <c r="F5674" t="s">
        <v>15550</v>
      </c>
      <c r="G5674" t="s">
        <v>22062</v>
      </c>
      <c r="H5674" s="1">
        <v>45120.637013888889</v>
      </c>
      <c r="I5674" t="s">
        <v>16671</v>
      </c>
      <c r="J5674" s="1">
        <v>45120.637013888889</v>
      </c>
      <c r="K5674" t="s">
        <v>16671</v>
      </c>
    </row>
    <row r="5675" spans="1:11">
      <c r="A5675">
        <v>8765</v>
      </c>
      <c r="B5675" t="s">
        <v>17914</v>
      </c>
      <c r="C5675">
        <v>50350000</v>
      </c>
      <c r="D5675" t="s">
        <v>15534</v>
      </c>
      <c r="E5675" t="s">
        <v>15554</v>
      </c>
      <c r="F5675" t="s">
        <v>15550</v>
      </c>
      <c r="G5675" t="s">
        <v>22063</v>
      </c>
      <c r="H5675" s="1">
        <v>45120.637037037035</v>
      </c>
      <c r="I5675" t="s">
        <v>16451</v>
      </c>
      <c r="J5675" s="1">
        <v>45120.637037037035</v>
      </c>
      <c r="K5675" t="s">
        <v>16451</v>
      </c>
    </row>
    <row r="5676" spans="1:11">
      <c r="A5676">
        <v>83108</v>
      </c>
      <c r="B5676" t="s">
        <v>17924</v>
      </c>
      <c r="C5676">
        <v>50810000</v>
      </c>
      <c r="D5676" t="s">
        <v>15534</v>
      </c>
      <c r="E5676" t="s">
        <v>15554</v>
      </c>
      <c r="F5676" t="s">
        <v>15536</v>
      </c>
      <c r="G5676" t="s">
        <v>22064</v>
      </c>
      <c r="H5676" s="1">
        <v>45120.639560185184</v>
      </c>
      <c r="I5676" t="s">
        <v>16525</v>
      </c>
      <c r="J5676" s="1">
        <v>45120.639560185184</v>
      </c>
      <c r="K5676" t="s">
        <v>16525</v>
      </c>
    </row>
    <row r="5677" spans="1:11">
      <c r="A5677">
        <v>83108</v>
      </c>
      <c r="B5677" t="s">
        <v>17924</v>
      </c>
      <c r="C5677">
        <v>50905006</v>
      </c>
      <c r="D5677" t="s">
        <v>15534</v>
      </c>
      <c r="E5677" t="s">
        <v>15554</v>
      </c>
      <c r="F5677" t="s">
        <v>15536</v>
      </c>
      <c r="G5677" t="s">
        <v>22065</v>
      </c>
      <c r="H5677" s="1">
        <v>45120.640057870369</v>
      </c>
      <c r="I5677" t="s">
        <v>16525</v>
      </c>
      <c r="J5677" s="1">
        <v>45120.640057870369</v>
      </c>
      <c r="K5677" t="s">
        <v>16525</v>
      </c>
    </row>
    <row r="5678" spans="1:11">
      <c r="A5678">
        <v>8765</v>
      </c>
      <c r="B5678" t="s">
        <v>17914</v>
      </c>
      <c r="C5678">
        <v>50365000</v>
      </c>
      <c r="D5678" t="s">
        <v>15534</v>
      </c>
      <c r="E5678" t="s">
        <v>15554</v>
      </c>
      <c r="F5678" t="s">
        <v>15536</v>
      </c>
      <c r="G5678" t="s">
        <v>22066</v>
      </c>
      <c r="H5678" s="1">
        <v>45120.641631944447</v>
      </c>
      <c r="I5678" t="s">
        <v>16451</v>
      </c>
      <c r="J5678" s="1">
        <v>45120.641631944447</v>
      </c>
      <c r="K5678" t="s">
        <v>16451</v>
      </c>
    </row>
    <row r="5679" spans="1:11">
      <c r="A5679">
        <v>99470</v>
      </c>
      <c r="B5679" t="s">
        <v>22061</v>
      </c>
      <c r="C5679">
        <v>50905006</v>
      </c>
      <c r="D5679" t="s">
        <v>15534</v>
      </c>
      <c r="E5679" t="s">
        <v>15544</v>
      </c>
      <c r="F5679" t="s">
        <v>15550</v>
      </c>
      <c r="G5679" t="s">
        <v>22067</v>
      </c>
      <c r="H5679" s="1">
        <v>45120.642453703702</v>
      </c>
      <c r="I5679" t="s">
        <v>16671</v>
      </c>
      <c r="J5679" s="1">
        <v>45120.642453703702</v>
      </c>
      <c r="K5679" t="s">
        <v>16671</v>
      </c>
    </row>
    <row r="5680" spans="1:11">
      <c r="A5680">
        <v>10694</v>
      </c>
      <c r="B5680" t="s">
        <v>18018</v>
      </c>
      <c r="C5680">
        <v>50310000</v>
      </c>
      <c r="D5680" t="s">
        <v>15534</v>
      </c>
      <c r="E5680" t="s">
        <v>15544</v>
      </c>
      <c r="F5680" t="s">
        <v>15550</v>
      </c>
      <c r="G5680" t="s">
        <v>22068</v>
      </c>
      <c r="H5680" s="1">
        <v>45120.642743055556</v>
      </c>
      <c r="I5680" t="s">
        <v>18020</v>
      </c>
      <c r="J5680" s="1">
        <v>45120.642743055556</v>
      </c>
      <c r="K5680" t="s">
        <v>18020</v>
      </c>
    </row>
    <row r="5681" spans="1:11">
      <c r="A5681">
        <v>11808</v>
      </c>
      <c r="B5681" t="s">
        <v>17929</v>
      </c>
      <c r="C5681">
        <v>50320000</v>
      </c>
      <c r="D5681" t="s">
        <v>15534</v>
      </c>
      <c r="E5681" t="s">
        <v>15554</v>
      </c>
      <c r="F5681" t="s">
        <v>15536</v>
      </c>
      <c r="G5681" t="s">
        <v>22069</v>
      </c>
      <c r="H5681" s="1">
        <v>45120.646435185183</v>
      </c>
      <c r="I5681" t="s">
        <v>15673</v>
      </c>
      <c r="J5681" s="1">
        <v>45120.646435185183</v>
      </c>
      <c r="K5681" t="s">
        <v>15673</v>
      </c>
    </row>
    <row r="5682" spans="1:11">
      <c r="A5682">
        <v>126088</v>
      </c>
      <c r="B5682" t="s">
        <v>17951</v>
      </c>
      <c r="C5682">
        <v>57700010</v>
      </c>
      <c r="D5682" t="s">
        <v>15534</v>
      </c>
      <c r="E5682" t="s">
        <v>15554</v>
      </c>
      <c r="F5682" t="s">
        <v>15550</v>
      </c>
      <c r="G5682" t="s">
        <v>22070</v>
      </c>
      <c r="H5682" s="1">
        <v>45120.65179398148</v>
      </c>
      <c r="I5682" t="s">
        <v>15872</v>
      </c>
      <c r="J5682" s="1">
        <v>45120.65179398148</v>
      </c>
      <c r="K5682" t="s">
        <v>15872</v>
      </c>
    </row>
    <row r="5683" spans="1:11">
      <c r="A5683">
        <v>126080</v>
      </c>
      <c r="B5683" t="s">
        <v>17873</v>
      </c>
      <c r="C5683">
        <v>50905000</v>
      </c>
      <c r="D5683" t="s">
        <v>15534</v>
      </c>
      <c r="E5683" t="s">
        <v>15586</v>
      </c>
      <c r="F5683" t="s">
        <v>15536</v>
      </c>
      <c r="G5683" t="s">
        <v>22071</v>
      </c>
      <c r="H5683" s="1">
        <v>45120.654710648145</v>
      </c>
      <c r="I5683" t="s">
        <v>17875</v>
      </c>
      <c r="J5683" s="1">
        <v>45120.654710648145</v>
      </c>
      <c r="K5683" t="s">
        <v>17875</v>
      </c>
    </row>
    <row r="5684" spans="1:11">
      <c r="A5684">
        <v>8655</v>
      </c>
      <c r="B5684" t="s">
        <v>18144</v>
      </c>
      <c r="C5684">
        <v>50310000</v>
      </c>
      <c r="D5684" t="s">
        <v>15534</v>
      </c>
      <c r="E5684" t="s">
        <v>15544</v>
      </c>
      <c r="F5684" t="s">
        <v>15550</v>
      </c>
      <c r="G5684" t="s">
        <v>22072</v>
      </c>
      <c r="H5684" s="1">
        <v>45120.657581018517</v>
      </c>
      <c r="I5684" t="s">
        <v>18146</v>
      </c>
      <c r="J5684" s="1">
        <v>45120.657581018517</v>
      </c>
      <c r="K5684" t="s">
        <v>18146</v>
      </c>
    </row>
    <row r="5685" spans="1:11">
      <c r="A5685">
        <v>20738</v>
      </c>
      <c r="B5685" t="s">
        <v>22073</v>
      </c>
      <c r="C5685">
        <v>50515000</v>
      </c>
      <c r="D5685" t="s">
        <v>15534</v>
      </c>
      <c r="E5685" t="s">
        <v>15554</v>
      </c>
      <c r="F5685" t="s">
        <v>15550</v>
      </c>
      <c r="G5685" t="s">
        <v>22074</v>
      </c>
      <c r="H5685" s="1">
        <v>45120.660266203704</v>
      </c>
      <c r="I5685" t="s">
        <v>16458</v>
      </c>
      <c r="J5685" s="1">
        <v>45120.660266203704</v>
      </c>
      <c r="K5685" t="s">
        <v>16458</v>
      </c>
    </row>
    <row r="5686" spans="1:11">
      <c r="A5686">
        <v>11447</v>
      </c>
      <c r="B5686" t="s">
        <v>20000</v>
      </c>
      <c r="C5686">
        <v>50905006</v>
      </c>
      <c r="D5686" t="s">
        <v>15534</v>
      </c>
      <c r="E5686" t="s">
        <v>15554</v>
      </c>
      <c r="F5686" t="s">
        <v>15536</v>
      </c>
      <c r="G5686" t="s">
        <v>22075</v>
      </c>
      <c r="H5686" s="1">
        <v>45120.661446759259</v>
      </c>
      <c r="I5686" t="s">
        <v>16431</v>
      </c>
      <c r="J5686" s="1">
        <v>45120.661446759259</v>
      </c>
      <c r="K5686" t="s">
        <v>16431</v>
      </c>
    </row>
    <row r="5687" spans="1:11">
      <c r="A5687">
        <v>9049</v>
      </c>
      <c r="B5687" t="s">
        <v>17403</v>
      </c>
      <c r="C5687">
        <v>58200001</v>
      </c>
      <c r="D5687" t="s">
        <v>15534</v>
      </c>
      <c r="E5687" t="s">
        <v>15554</v>
      </c>
      <c r="F5687" t="s">
        <v>15550</v>
      </c>
      <c r="G5687" t="s">
        <v>22076</v>
      </c>
      <c r="H5687" s="1">
        <v>45120.661481481482</v>
      </c>
      <c r="I5687" t="s">
        <v>17271</v>
      </c>
      <c r="J5687" s="1">
        <v>45120.661481481482</v>
      </c>
      <c r="K5687" t="s">
        <v>17271</v>
      </c>
    </row>
    <row r="5688" spans="1:11">
      <c r="A5688">
        <v>20677</v>
      </c>
      <c r="B5688" t="s">
        <v>21201</v>
      </c>
      <c r="C5688">
        <v>50366000</v>
      </c>
      <c r="D5688" t="s">
        <v>15534</v>
      </c>
      <c r="E5688" t="s">
        <v>15540</v>
      </c>
      <c r="F5688" t="s">
        <v>15550</v>
      </c>
      <c r="G5688" t="s">
        <v>22077</v>
      </c>
      <c r="H5688" s="1">
        <v>45120.661921296298</v>
      </c>
      <c r="I5688" t="s">
        <v>16485</v>
      </c>
      <c r="J5688" s="1">
        <v>45120.661921296298</v>
      </c>
      <c r="K5688" t="s">
        <v>16485</v>
      </c>
    </row>
    <row r="5689" spans="1:11">
      <c r="A5689">
        <v>9222</v>
      </c>
      <c r="B5689" t="s">
        <v>20024</v>
      </c>
      <c r="C5689">
        <v>50320000</v>
      </c>
      <c r="D5689" t="s">
        <v>15534</v>
      </c>
      <c r="E5689" t="s">
        <v>15554</v>
      </c>
      <c r="F5689" t="s">
        <v>15536</v>
      </c>
      <c r="G5689" t="s">
        <v>16453</v>
      </c>
      <c r="H5689" s="1">
        <v>45120.66196759259</v>
      </c>
      <c r="I5689" t="s">
        <v>15542</v>
      </c>
      <c r="J5689" s="1">
        <v>45120.66196759259</v>
      </c>
      <c r="K5689" t="s">
        <v>15542</v>
      </c>
    </row>
    <row r="5690" spans="1:11">
      <c r="A5690">
        <v>11442</v>
      </c>
      <c r="B5690" t="s">
        <v>20019</v>
      </c>
      <c r="C5690">
        <v>50320000</v>
      </c>
      <c r="D5690" t="s">
        <v>15534</v>
      </c>
      <c r="E5690" t="s">
        <v>15554</v>
      </c>
      <c r="F5690" t="s">
        <v>15536</v>
      </c>
      <c r="G5690" t="s">
        <v>16453</v>
      </c>
      <c r="H5690" s="1">
        <v>45120.663032407407</v>
      </c>
      <c r="I5690" t="s">
        <v>15542</v>
      </c>
      <c r="J5690" s="1">
        <v>45120.663032407407</v>
      </c>
      <c r="K5690" t="s">
        <v>15542</v>
      </c>
    </row>
    <row r="5691" spans="1:11">
      <c r="A5691">
        <v>11447</v>
      </c>
      <c r="B5691" t="s">
        <v>20000</v>
      </c>
      <c r="C5691">
        <v>50305028</v>
      </c>
      <c r="D5691" t="s">
        <v>15534</v>
      </c>
      <c r="E5691" t="s">
        <v>15554</v>
      </c>
      <c r="F5691" t="s">
        <v>15536</v>
      </c>
      <c r="G5691" t="s">
        <v>22078</v>
      </c>
      <c r="H5691" s="1">
        <v>45120.663055555553</v>
      </c>
      <c r="I5691" t="s">
        <v>16431</v>
      </c>
      <c r="J5691" s="1">
        <v>45120.663055555553</v>
      </c>
      <c r="K5691" t="s">
        <v>16431</v>
      </c>
    </row>
    <row r="5692" spans="1:11">
      <c r="A5692">
        <v>126088</v>
      </c>
      <c r="B5692" t="s">
        <v>17951</v>
      </c>
      <c r="C5692">
        <v>57700060</v>
      </c>
      <c r="D5692" t="s">
        <v>15534</v>
      </c>
      <c r="E5692" t="s">
        <v>15576</v>
      </c>
      <c r="F5692" t="s">
        <v>15550</v>
      </c>
      <c r="G5692" t="s">
        <v>22079</v>
      </c>
      <c r="H5692" s="1">
        <v>45120.663483796299</v>
      </c>
      <c r="I5692" t="s">
        <v>15872</v>
      </c>
      <c r="J5692" s="1">
        <v>45120.663483796299</v>
      </c>
      <c r="K5692" t="s">
        <v>15872</v>
      </c>
    </row>
    <row r="5693" spans="1:11">
      <c r="A5693">
        <v>11471</v>
      </c>
      <c r="B5693" t="s">
        <v>20176</v>
      </c>
      <c r="C5693">
        <v>50320000</v>
      </c>
      <c r="D5693" t="s">
        <v>15534</v>
      </c>
      <c r="E5693" t="s">
        <v>15554</v>
      </c>
      <c r="F5693" t="s">
        <v>15536</v>
      </c>
      <c r="G5693" t="s">
        <v>16453</v>
      </c>
      <c r="H5693" s="1">
        <v>45120.663981481484</v>
      </c>
      <c r="I5693" t="s">
        <v>15542</v>
      </c>
      <c r="J5693" s="1">
        <v>45120.663981481484</v>
      </c>
      <c r="K5693" t="s">
        <v>15542</v>
      </c>
    </row>
    <row r="5694" spans="1:11">
      <c r="A5694">
        <v>126088</v>
      </c>
      <c r="B5694" t="s">
        <v>17951</v>
      </c>
      <c r="C5694">
        <v>51220000</v>
      </c>
      <c r="D5694" t="s">
        <v>15534</v>
      </c>
      <c r="E5694" t="s">
        <v>15554</v>
      </c>
      <c r="F5694" t="s">
        <v>15550</v>
      </c>
      <c r="G5694" t="s">
        <v>22080</v>
      </c>
      <c r="H5694" s="1">
        <v>45120.66715277778</v>
      </c>
      <c r="I5694" t="s">
        <v>15872</v>
      </c>
      <c r="J5694" s="1">
        <v>45120.66715277778</v>
      </c>
      <c r="K5694" t="s">
        <v>15872</v>
      </c>
    </row>
    <row r="5695" spans="1:11">
      <c r="A5695">
        <v>8990</v>
      </c>
      <c r="B5695" t="s">
        <v>17962</v>
      </c>
      <c r="C5695">
        <v>50905010</v>
      </c>
      <c r="D5695" t="s">
        <v>15534</v>
      </c>
      <c r="E5695" t="s">
        <v>15554</v>
      </c>
      <c r="F5695" t="s">
        <v>15550</v>
      </c>
      <c r="G5695" t="s">
        <v>22081</v>
      </c>
      <c r="H5695" s="1">
        <v>45120.669409722221</v>
      </c>
      <c r="I5695" t="s">
        <v>16458</v>
      </c>
      <c r="J5695" s="1">
        <v>45120.669409722221</v>
      </c>
      <c r="K5695" t="s">
        <v>16458</v>
      </c>
    </row>
    <row r="5696" spans="1:11">
      <c r="A5696">
        <v>126088</v>
      </c>
      <c r="B5696" t="s">
        <v>17951</v>
      </c>
      <c r="C5696">
        <v>50355000</v>
      </c>
      <c r="D5696" t="s">
        <v>15534</v>
      </c>
      <c r="E5696" t="s">
        <v>15687</v>
      </c>
      <c r="F5696" t="s">
        <v>15536</v>
      </c>
      <c r="G5696" t="s">
        <v>22082</v>
      </c>
      <c r="H5696" s="1">
        <v>45120.669537037036</v>
      </c>
      <c r="I5696" t="s">
        <v>15872</v>
      </c>
      <c r="J5696" s="1">
        <v>45120.669537037036</v>
      </c>
      <c r="K5696" t="s">
        <v>15872</v>
      </c>
    </row>
    <row r="5697" spans="1:11">
      <c r="A5697">
        <v>8752</v>
      </c>
      <c r="B5697" t="s">
        <v>17100</v>
      </c>
      <c r="C5697">
        <v>57700060</v>
      </c>
      <c r="D5697" t="s">
        <v>15534</v>
      </c>
      <c r="E5697" t="s">
        <v>15554</v>
      </c>
      <c r="F5697" t="s">
        <v>15550</v>
      </c>
      <c r="G5697" t="s">
        <v>22083</v>
      </c>
      <c r="H5697" s="1">
        <v>45120.669699074075</v>
      </c>
      <c r="I5697" t="s">
        <v>17102</v>
      </c>
      <c r="J5697" s="1">
        <v>45120.706006944441</v>
      </c>
      <c r="K5697" t="s">
        <v>17102</v>
      </c>
    </row>
    <row r="5698" spans="1:11">
      <c r="A5698">
        <v>82783</v>
      </c>
      <c r="B5698" t="s">
        <v>17943</v>
      </c>
      <c r="C5698">
        <v>50915000</v>
      </c>
      <c r="D5698" t="s">
        <v>15534</v>
      </c>
      <c r="E5698" t="s">
        <v>15549</v>
      </c>
      <c r="F5698" t="s">
        <v>15536</v>
      </c>
      <c r="G5698" t="s">
        <v>11028</v>
      </c>
      <c r="H5698" s="1">
        <v>45120.674108796295</v>
      </c>
      <c r="I5698" t="s">
        <v>15542</v>
      </c>
      <c r="J5698" s="1">
        <v>45120.674108796295</v>
      </c>
      <c r="K5698" t="s">
        <v>15542</v>
      </c>
    </row>
    <row r="5699" spans="1:11">
      <c r="A5699">
        <v>11438</v>
      </c>
      <c r="B5699" t="s">
        <v>22084</v>
      </c>
      <c r="C5699">
        <v>57300000</v>
      </c>
      <c r="D5699" t="s">
        <v>15534</v>
      </c>
      <c r="E5699" t="s">
        <v>15554</v>
      </c>
      <c r="F5699" t="s">
        <v>15550</v>
      </c>
      <c r="G5699" t="s">
        <v>22085</v>
      </c>
      <c r="H5699" s="1">
        <v>45120.675266203703</v>
      </c>
      <c r="I5699" t="s">
        <v>15578</v>
      </c>
      <c r="J5699" s="1">
        <v>45120.675844907404</v>
      </c>
      <c r="K5699" t="s">
        <v>15578</v>
      </c>
    </row>
    <row r="5700" spans="1:11">
      <c r="A5700">
        <v>11858</v>
      </c>
      <c r="B5700" t="s">
        <v>22086</v>
      </c>
      <c r="C5700">
        <v>57300010</v>
      </c>
      <c r="D5700" t="s">
        <v>15534</v>
      </c>
      <c r="E5700" t="s">
        <v>15544</v>
      </c>
      <c r="F5700" t="s">
        <v>15550</v>
      </c>
      <c r="G5700" t="s">
        <v>22087</v>
      </c>
      <c r="H5700" s="1">
        <v>45120.677453703705</v>
      </c>
      <c r="I5700" t="s">
        <v>17992</v>
      </c>
      <c r="J5700" s="1">
        <v>45120.677453703705</v>
      </c>
      <c r="K5700" t="s">
        <v>17992</v>
      </c>
    </row>
    <row r="5701" spans="1:11">
      <c r="A5701">
        <v>39717</v>
      </c>
      <c r="B5701" t="s">
        <v>18374</v>
      </c>
      <c r="C5701">
        <v>50915000</v>
      </c>
      <c r="D5701" t="s">
        <v>15534</v>
      </c>
      <c r="E5701" t="s">
        <v>15549</v>
      </c>
      <c r="F5701" t="s">
        <v>15536</v>
      </c>
      <c r="G5701" t="s">
        <v>11028</v>
      </c>
      <c r="H5701" s="1">
        <v>45120.677523148152</v>
      </c>
      <c r="I5701" t="s">
        <v>15542</v>
      </c>
      <c r="J5701" s="1">
        <v>45120.677523148152</v>
      </c>
      <c r="K5701" t="s">
        <v>15542</v>
      </c>
    </row>
    <row r="5702" spans="1:11">
      <c r="A5702">
        <v>11178</v>
      </c>
      <c r="B5702" t="s">
        <v>16300</v>
      </c>
      <c r="C5702">
        <v>51425006</v>
      </c>
      <c r="D5702" t="s">
        <v>15534</v>
      </c>
      <c r="E5702" t="s">
        <v>15554</v>
      </c>
      <c r="F5702" t="s">
        <v>15550</v>
      </c>
      <c r="G5702" t="s">
        <v>22088</v>
      </c>
      <c r="H5702" s="1">
        <v>45120.678020833337</v>
      </c>
      <c r="I5702" t="s">
        <v>16201</v>
      </c>
      <c r="J5702" s="1">
        <v>45120.678020833337</v>
      </c>
      <c r="K5702" t="s">
        <v>16201</v>
      </c>
    </row>
    <row r="5703" spans="1:11">
      <c r="A5703">
        <v>59779</v>
      </c>
      <c r="B5703" t="s">
        <v>16254</v>
      </c>
      <c r="C5703">
        <v>51230000</v>
      </c>
      <c r="D5703" t="s">
        <v>15534</v>
      </c>
      <c r="E5703" t="s">
        <v>15554</v>
      </c>
      <c r="F5703" t="s">
        <v>15550</v>
      </c>
      <c r="G5703" t="s">
        <v>22089</v>
      </c>
      <c r="H5703" s="1">
        <v>45120.681817129633</v>
      </c>
      <c r="I5703" t="s">
        <v>16216</v>
      </c>
      <c r="J5703" s="1">
        <v>45120.681817129633</v>
      </c>
      <c r="K5703" t="s">
        <v>16216</v>
      </c>
    </row>
    <row r="5704" spans="1:11">
      <c r="A5704">
        <v>20749</v>
      </c>
      <c r="B5704" t="s">
        <v>21178</v>
      </c>
      <c r="C5704">
        <v>50366000</v>
      </c>
      <c r="D5704" t="s">
        <v>15534</v>
      </c>
      <c r="E5704" t="s">
        <v>15554</v>
      </c>
      <c r="F5704" t="s">
        <v>15536</v>
      </c>
      <c r="G5704" t="s">
        <v>22090</v>
      </c>
      <c r="H5704" s="1">
        <v>45120.684594907405</v>
      </c>
      <c r="I5704" t="s">
        <v>16458</v>
      </c>
      <c r="J5704" s="1">
        <v>45120.684594907405</v>
      </c>
      <c r="K5704" t="s">
        <v>16458</v>
      </c>
    </row>
    <row r="5705" spans="1:11">
      <c r="A5705">
        <v>126226</v>
      </c>
      <c r="B5705" t="s">
        <v>16878</v>
      </c>
      <c r="C5705">
        <v>50385000</v>
      </c>
      <c r="D5705" t="s">
        <v>15534</v>
      </c>
      <c r="E5705" t="s">
        <v>15554</v>
      </c>
      <c r="F5705" t="s">
        <v>15550</v>
      </c>
      <c r="G5705" t="s">
        <v>22091</v>
      </c>
      <c r="H5705" s="1">
        <v>45120.686249999999</v>
      </c>
      <c r="I5705" t="s">
        <v>16503</v>
      </c>
      <c r="J5705" s="1">
        <v>45120.686249999999</v>
      </c>
      <c r="K5705" t="s">
        <v>16503</v>
      </c>
    </row>
    <row r="5706" spans="1:11">
      <c r="A5706">
        <v>9049</v>
      </c>
      <c r="B5706" t="s">
        <v>17403</v>
      </c>
      <c r="C5706">
        <v>50320000</v>
      </c>
      <c r="D5706" t="s">
        <v>15534</v>
      </c>
      <c r="E5706" t="s">
        <v>15554</v>
      </c>
      <c r="F5706" t="s">
        <v>15550</v>
      </c>
      <c r="G5706" t="s">
        <v>22092</v>
      </c>
      <c r="H5706" s="1">
        <v>45120.686932870369</v>
      </c>
      <c r="I5706" t="s">
        <v>17271</v>
      </c>
      <c r="J5706" s="1">
        <v>45120.686932870369</v>
      </c>
      <c r="K5706" t="s">
        <v>17271</v>
      </c>
    </row>
    <row r="5707" spans="1:11">
      <c r="A5707">
        <v>126229</v>
      </c>
      <c r="B5707" t="s">
        <v>16801</v>
      </c>
      <c r="C5707">
        <v>50350001</v>
      </c>
      <c r="D5707" t="s">
        <v>15534</v>
      </c>
      <c r="E5707" t="s">
        <v>15535</v>
      </c>
      <c r="F5707" t="s">
        <v>15536</v>
      </c>
      <c r="G5707" t="s">
        <v>22093</v>
      </c>
      <c r="H5707" s="1">
        <v>45120.689328703702</v>
      </c>
      <c r="I5707" t="s">
        <v>16503</v>
      </c>
      <c r="J5707" s="1">
        <v>45120.689328703702</v>
      </c>
      <c r="K5707" t="s">
        <v>16503</v>
      </c>
    </row>
    <row r="5708" spans="1:11">
      <c r="A5708">
        <v>126086</v>
      </c>
      <c r="B5708" t="s">
        <v>17999</v>
      </c>
      <c r="C5708">
        <v>51220000</v>
      </c>
      <c r="D5708" t="s">
        <v>15534</v>
      </c>
      <c r="E5708" t="s">
        <v>15576</v>
      </c>
      <c r="F5708" t="s">
        <v>15550</v>
      </c>
      <c r="G5708" t="s">
        <v>22094</v>
      </c>
      <c r="H5708" s="1">
        <v>45120.690023148149</v>
      </c>
      <c r="I5708" t="s">
        <v>15872</v>
      </c>
      <c r="J5708" s="1">
        <v>45120.690023148149</v>
      </c>
      <c r="K5708" t="s">
        <v>15872</v>
      </c>
    </row>
    <row r="5709" spans="1:11">
      <c r="A5709">
        <v>8752</v>
      </c>
      <c r="B5709" t="s">
        <v>17100</v>
      </c>
      <c r="C5709">
        <v>50305028</v>
      </c>
      <c r="D5709" t="s">
        <v>15534</v>
      </c>
      <c r="E5709" t="s">
        <v>15544</v>
      </c>
      <c r="F5709" t="s">
        <v>15550</v>
      </c>
      <c r="G5709" t="s">
        <v>22095</v>
      </c>
      <c r="H5709" s="1">
        <v>45120.690787037034</v>
      </c>
      <c r="I5709" t="s">
        <v>17102</v>
      </c>
      <c r="J5709" s="1">
        <v>45120.690787037034</v>
      </c>
      <c r="K5709" t="s">
        <v>17102</v>
      </c>
    </row>
    <row r="5710" spans="1:11">
      <c r="A5710">
        <v>11417</v>
      </c>
      <c r="B5710" t="s">
        <v>18001</v>
      </c>
      <c r="C5710">
        <v>51210000</v>
      </c>
      <c r="D5710" t="s">
        <v>15534</v>
      </c>
      <c r="E5710" t="s">
        <v>15554</v>
      </c>
      <c r="F5710" t="s">
        <v>15550</v>
      </c>
      <c r="G5710" t="s">
        <v>22096</v>
      </c>
      <c r="H5710" s="1">
        <v>45120.693333333336</v>
      </c>
      <c r="I5710" t="s">
        <v>16458</v>
      </c>
      <c r="J5710" s="1">
        <v>45120.693333333336</v>
      </c>
      <c r="K5710" t="s">
        <v>16458</v>
      </c>
    </row>
    <row r="5711" spans="1:11">
      <c r="A5711">
        <v>126174</v>
      </c>
      <c r="B5711" t="s">
        <v>17983</v>
      </c>
      <c r="C5711">
        <v>50390000</v>
      </c>
      <c r="D5711" t="s">
        <v>15534</v>
      </c>
      <c r="E5711" t="s">
        <v>15554</v>
      </c>
      <c r="F5711" t="s">
        <v>15536</v>
      </c>
      <c r="G5711" t="s">
        <v>18005</v>
      </c>
      <c r="H5711" s="1">
        <v>45120.694837962961</v>
      </c>
      <c r="I5711" t="s">
        <v>16647</v>
      </c>
      <c r="J5711" s="1">
        <v>45120.694837962961</v>
      </c>
      <c r="K5711" t="s">
        <v>16647</v>
      </c>
    </row>
    <row r="5712" spans="1:11">
      <c r="A5712">
        <v>126072</v>
      </c>
      <c r="B5712" t="s">
        <v>18068</v>
      </c>
      <c r="C5712">
        <v>50255000</v>
      </c>
      <c r="D5712" t="s">
        <v>15534</v>
      </c>
      <c r="E5712" t="s">
        <v>15586</v>
      </c>
      <c r="F5712" t="s">
        <v>15536</v>
      </c>
      <c r="G5712" t="s">
        <v>20076</v>
      </c>
      <c r="H5712" s="1">
        <v>45120.695277777777</v>
      </c>
      <c r="I5712" t="s">
        <v>18070</v>
      </c>
      <c r="J5712" s="1">
        <v>45120.695277777777</v>
      </c>
      <c r="K5712" t="s">
        <v>18070</v>
      </c>
    </row>
    <row r="5713" spans="1:11">
      <c r="A5713">
        <v>126171</v>
      </c>
      <c r="B5713" t="s">
        <v>16745</v>
      </c>
      <c r="C5713">
        <v>50360000</v>
      </c>
      <c r="D5713" t="s">
        <v>15534</v>
      </c>
      <c r="E5713" t="s">
        <v>15554</v>
      </c>
      <c r="F5713" t="s">
        <v>15550</v>
      </c>
      <c r="G5713" t="s">
        <v>22097</v>
      </c>
      <c r="H5713" s="1">
        <v>45120.697638888887</v>
      </c>
      <c r="I5713" t="s">
        <v>16647</v>
      </c>
      <c r="J5713" s="1">
        <v>45120.697638888887</v>
      </c>
      <c r="K5713" t="s">
        <v>16647</v>
      </c>
    </row>
    <row r="5714" spans="1:11">
      <c r="A5714">
        <v>11583</v>
      </c>
      <c r="B5714" t="s">
        <v>17453</v>
      </c>
      <c r="C5714">
        <v>50305028</v>
      </c>
      <c r="D5714" t="s">
        <v>15534</v>
      </c>
      <c r="E5714" t="s">
        <v>15586</v>
      </c>
      <c r="F5714" t="s">
        <v>15536</v>
      </c>
      <c r="G5714" t="s">
        <v>22098</v>
      </c>
      <c r="H5714" s="1">
        <v>45120.699328703704</v>
      </c>
      <c r="I5714" t="s">
        <v>15588</v>
      </c>
      <c r="J5714" s="1">
        <v>45120.69939814815</v>
      </c>
      <c r="K5714" t="s">
        <v>15588</v>
      </c>
    </row>
    <row r="5715" spans="1:11">
      <c r="A5715">
        <v>8706</v>
      </c>
      <c r="B5715" t="s">
        <v>22099</v>
      </c>
      <c r="C5715">
        <v>50365000</v>
      </c>
      <c r="D5715" t="s">
        <v>15534</v>
      </c>
      <c r="E5715" t="s">
        <v>15554</v>
      </c>
      <c r="F5715" t="s">
        <v>15536</v>
      </c>
      <c r="G5715" t="s">
        <v>22100</v>
      </c>
      <c r="H5715" s="1">
        <v>45120.699606481481</v>
      </c>
      <c r="I5715" t="s">
        <v>16398</v>
      </c>
      <c r="J5715" s="1">
        <v>45120.702592592592</v>
      </c>
      <c r="K5715" t="s">
        <v>16398</v>
      </c>
    </row>
    <row r="5716" spans="1:11">
      <c r="A5716">
        <v>126174</v>
      </c>
      <c r="B5716" t="s">
        <v>17983</v>
      </c>
      <c r="C5716">
        <v>50355000</v>
      </c>
      <c r="D5716" t="s">
        <v>15534</v>
      </c>
      <c r="E5716" t="s">
        <v>15554</v>
      </c>
      <c r="F5716" t="s">
        <v>15550</v>
      </c>
      <c r="G5716" t="s">
        <v>18016</v>
      </c>
      <c r="H5716" s="1">
        <v>45120.70008101852</v>
      </c>
      <c r="I5716" t="s">
        <v>16647</v>
      </c>
      <c r="J5716" s="1">
        <v>45120.70008101852</v>
      </c>
      <c r="K5716" t="s">
        <v>16647</v>
      </c>
    </row>
    <row r="5717" spans="1:11">
      <c r="A5717">
        <v>20736</v>
      </c>
      <c r="B5717" t="s">
        <v>18024</v>
      </c>
      <c r="C5717">
        <v>50321000</v>
      </c>
      <c r="D5717" t="s">
        <v>15534</v>
      </c>
      <c r="E5717" t="s">
        <v>15554</v>
      </c>
      <c r="F5717" t="s">
        <v>15550</v>
      </c>
      <c r="G5717" t="s">
        <v>22101</v>
      </c>
      <c r="H5717" s="1">
        <v>45120.700520833336</v>
      </c>
      <c r="I5717" t="s">
        <v>16458</v>
      </c>
      <c r="J5717" s="1">
        <v>45120.700520833336</v>
      </c>
      <c r="K5717" t="s">
        <v>16458</v>
      </c>
    </row>
    <row r="5718" spans="1:11">
      <c r="A5718">
        <v>8823</v>
      </c>
      <c r="B5718" t="s">
        <v>21191</v>
      </c>
      <c r="C5718">
        <v>50915000</v>
      </c>
      <c r="D5718" t="s">
        <v>15534</v>
      </c>
      <c r="E5718" t="s">
        <v>15549</v>
      </c>
      <c r="F5718" t="s">
        <v>15536</v>
      </c>
      <c r="G5718" t="s">
        <v>18970</v>
      </c>
      <c r="H5718" s="1">
        <v>45120.700740740744</v>
      </c>
      <c r="I5718" t="s">
        <v>16839</v>
      </c>
      <c r="J5718" s="1">
        <v>45120.700740740744</v>
      </c>
      <c r="K5718" t="s">
        <v>16839</v>
      </c>
    </row>
    <row r="5719" spans="1:11">
      <c r="A5719">
        <v>59783</v>
      </c>
      <c r="B5719" t="s">
        <v>16222</v>
      </c>
      <c r="C5719">
        <v>57300010</v>
      </c>
      <c r="D5719" t="s">
        <v>15534</v>
      </c>
      <c r="E5719" t="s">
        <v>15576</v>
      </c>
      <c r="F5719" t="s">
        <v>15550</v>
      </c>
      <c r="G5719" t="s">
        <v>22102</v>
      </c>
      <c r="H5719" s="1">
        <v>45120.702118055553</v>
      </c>
      <c r="I5719" t="s">
        <v>16216</v>
      </c>
      <c r="J5719" s="1">
        <v>45120.702118055553</v>
      </c>
      <c r="K5719" t="s">
        <v>16216</v>
      </c>
    </row>
    <row r="5720" spans="1:11">
      <c r="A5720">
        <v>126190</v>
      </c>
      <c r="B5720" t="s">
        <v>22103</v>
      </c>
      <c r="C5720">
        <v>57300021</v>
      </c>
      <c r="D5720" t="s">
        <v>15534</v>
      </c>
      <c r="E5720" t="s">
        <v>15554</v>
      </c>
      <c r="F5720" t="s">
        <v>15550</v>
      </c>
      <c r="G5720" t="s">
        <v>22104</v>
      </c>
      <c r="H5720" s="1">
        <v>45120.702800925923</v>
      </c>
      <c r="I5720" t="s">
        <v>15872</v>
      </c>
      <c r="J5720" s="1">
        <v>45120.702800925923</v>
      </c>
      <c r="K5720" t="s">
        <v>15872</v>
      </c>
    </row>
    <row r="5721" spans="1:11">
      <c r="A5721">
        <v>11168</v>
      </c>
      <c r="B5721" t="s">
        <v>17402</v>
      </c>
      <c r="C5721">
        <v>50350001</v>
      </c>
      <c r="D5721" t="s">
        <v>15534</v>
      </c>
      <c r="E5721" t="s">
        <v>15586</v>
      </c>
      <c r="F5721" t="s">
        <v>15550</v>
      </c>
      <c r="G5721" t="s">
        <v>22105</v>
      </c>
      <c r="H5721" s="1">
        <v>45120.703819444447</v>
      </c>
      <c r="I5721" t="s">
        <v>16216</v>
      </c>
      <c r="J5721" s="1">
        <v>45120.703819444447</v>
      </c>
      <c r="K5721" t="s">
        <v>16216</v>
      </c>
    </row>
    <row r="5722" spans="1:11">
      <c r="A5722">
        <v>11580</v>
      </c>
      <c r="B5722" t="s">
        <v>18029</v>
      </c>
      <c r="C5722">
        <v>50310000</v>
      </c>
      <c r="D5722" t="s">
        <v>15534</v>
      </c>
      <c r="E5722" t="s">
        <v>15586</v>
      </c>
      <c r="F5722" t="s">
        <v>15536</v>
      </c>
      <c r="G5722" t="s">
        <v>22106</v>
      </c>
      <c r="H5722" s="1">
        <v>45120.704085648147</v>
      </c>
      <c r="I5722" t="s">
        <v>15588</v>
      </c>
      <c r="J5722" s="1">
        <v>45120.704085648147</v>
      </c>
      <c r="K5722" t="s">
        <v>15588</v>
      </c>
    </row>
    <row r="5723" spans="1:11">
      <c r="A5723">
        <v>11222</v>
      </c>
      <c r="B5723" t="s">
        <v>18034</v>
      </c>
      <c r="C5723">
        <v>50811000</v>
      </c>
      <c r="D5723" t="s">
        <v>15534</v>
      </c>
      <c r="E5723" t="s">
        <v>15544</v>
      </c>
      <c r="F5723" t="s">
        <v>15550</v>
      </c>
      <c r="G5723" t="s">
        <v>22107</v>
      </c>
      <c r="H5723" s="1">
        <v>45120.704513888886</v>
      </c>
      <c r="I5723" t="s">
        <v>17336</v>
      </c>
      <c r="J5723" s="1">
        <v>45120.704513888886</v>
      </c>
      <c r="K5723" t="s">
        <v>17336</v>
      </c>
    </row>
    <row r="5724" spans="1:11">
      <c r="A5724">
        <v>11222</v>
      </c>
      <c r="B5724" t="s">
        <v>18034</v>
      </c>
      <c r="C5724">
        <v>50320000</v>
      </c>
      <c r="D5724" t="s">
        <v>15534</v>
      </c>
      <c r="E5724" t="s">
        <v>15554</v>
      </c>
      <c r="F5724" t="s">
        <v>15550</v>
      </c>
      <c r="G5724" t="s">
        <v>20085</v>
      </c>
      <c r="H5724" s="1">
        <v>45120.704675925925</v>
      </c>
      <c r="I5724" t="s">
        <v>17336</v>
      </c>
      <c r="J5724" s="1">
        <v>45120.704675925925</v>
      </c>
      <c r="K5724" t="s">
        <v>17336</v>
      </c>
    </row>
    <row r="5725" spans="1:11">
      <c r="A5725">
        <v>101027</v>
      </c>
      <c r="B5725" t="s">
        <v>21199</v>
      </c>
      <c r="C5725">
        <v>50305028</v>
      </c>
      <c r="D5725" t="s">
        <v>15534</v>
      </c>
      <c r="E5725" t="s">
        <v>15554</v>
      </c>
      <c r="F5725" t="s">
        <v>15550</v>
      </c>
      <c r="G5725" t="s">
        <v>22108</v>
      </c>
      <c r="H5725" s="1">
        <v>45120.705381944441</v>
      </c>
      <c r="I5725" t="s">
        <v>16458</v>
      </c>
      <c r="J5725" s="1">
        <v>45120.705381944441</v>
      </c>
      <c r="K5725" t="s">
        <v>16458</v>
      </c>
    </row>
    <row r="5726" spans="1:11">
      <c r="A5726">
        <v>83146</v>
      </c>
      <c r="B5726" t="s">
        <v>17400</v>
      </c>
      <c r="C5726">
        <v>58425000</v>
      </c>
      <c r="D5726" t="s">
        <v>15534</v>
      </c>
      <c r="E5726" t="s">
        <v>15576</v>
      </c>
      <c r="F5726" t="s">
        <v>15550</v>
      </c>
      <c r="G5726" t="s">
        <v>22109</v>
      </c>
      <c r="H5726" s="1">
        <v>45120.705636574072</v>
      </c>
      <c r="I5726" t="s">
        <v>16216</v>
      </c>
      <c r="J5726" s="1">
        <v>45120.705636574072</v>
      </c>
      <c r="K5726" t="s">
        <v>16216</v>
      </c>
    </row>
    <row r="5727" spans="1:11">
      <c r="A5727">
        <v>11718</v>
      </c>
      <c r="B5727" t="s">
        <v>18027</v>
      </c>
      <c r="C5727">
        <v>50310000</v>
      </c>
      <c r="D5727" t="s">
        <v>15534</v>
      </c>
      <c r="E5727" t="s">
        <v>15544</v>
      </c>
      <c r="F5727" t="s">
        <v>15550</v>
      </c>
      <c r="G5727" t="s">
        <v>22110</v>
      </c>
      <c r="H5727" s="1">
        <v>45120.706099537034</v>
      </c>
      <c r="I5727" t="s">
        <v>16565</v>
      </c>
      <c r="J5727" s="1">
        <v>45120.706099537034</v>
      </c>
      <c r="K5727" t="s">
        <v>16565</v>
      </c>
    </row>
    <row r="5728" spans="1:11">
      <c r="A5728">
        <v>9232</v>
      </c>
      <c r="B5728" t="s">
        <v>21203</v>
      </c>
      <c r="C5728">
        <v>51210000</v>
      </c>
      <c r="D5728" t="s">
        <v>15534</v>
      </c>
      <c r="E5728" t="s">
        <v>15554</v>
      </c>
      <c r="F5728" t="s">
        <v>15550</v>
      </c>
      <c r="G5728" t="s">
        <v>22111</v>
      </c>
      <c r="H5728" s="1">
        <v>45120.707638888889</v>
      </c>
      <c r="I5728" t="s">
        <v>16458</v>
      </c>
      <c r="J5728" s="1">
        <v>45120.707638888889</v>
      </c>
      <c r="K5728" t="s">
        <v>16458</v>
      </c>
    </row>
    <row r="5729" spans="1:11">
      <c r="A5729">
        <v>126075</v>
      </c>
      <c r="B5729" t="s">
        <v>17381</v>
      </c>
      <c r="C5729">
        <v>50355210</v>
      </c>
      <c r="D5729" t="s">
        <v>15534</v>
      </c>
      <c r="E5729" t="s">
        <v>15554</v>
      </c>
      <c r="F5729" t="s">
        <v>15550</v>
      </c>
      <c r="G5729" t="s">
        <v>17145</v>
      </c>
      <c r="H5729" s="1">
        <v>45120.70820601852</v>
      </c>
      <c r="I5729" t="s">
        <v>17141</v>
      </c>
      <c r="J5729" s="1">
        <v>45120.70820601852</v>
      </c>
      <c r="K5729" t="s">
        <v>17141</v>
      </c>
    </row>
    <row r="5730" spans="1:11">
      <c r="A5730">
        <v>126075</v>
      </c>
      <c r="B5730" t="s">
        <v>17381</v>
      </c>
      <c r="C5730">
        <v>50390000</v>
      </c>
      <c r="D5730" t="s">
        <v>15534</v>
      </c>
      <c r="E5730" t="s">
        <v>15535</v>
      </c>
      <c r="F5730" t="s">
        <v>15550</v>
      </c>
      <c r="G5730" t="s">
        <v>17375</v>
      </c>
      <c r="H5730" s="1">
        <v>45120.709791666668</v>
      </c>
      <c r="I5730" t="s">
        <v>17141</v>
      </c>
      <c r="J5730" s="1">
        <v>45120.709791666668</v>
      </c>
      <c r="K5730" t="s">
        <v>17141</v>
      </c>
    </row>
    <row r="5731" spans="1:11">
      <c r="A5731">
        <v>11719</v>
      </c>
      <c r="B5731" t="s">
        <v>21209</v>
      </c>
      <c r="C5731">
        <v>50365000</v>
      </c>
      <c r="D5731" t="s">
        <v>15534</v>
      </c>
      <c r="E5731" t="s">
        <v>15586</v>
      </c>
      <c r="F5731" t="s">
        <v>15550</v>
      </c>
      <c r="G5731" t="s">
        <v>21202</v>
      </c>
      <c r="H5731" s="1">
        <v>45120.711921296293</v>
      </c>
      <c r="I5731" t="s">
        <v>16565</v>
      </c>
      <c r="J5731" s="1">
        <v>45120.711921296293</v>
      </c>
      <c r="K5731" t="s">
        <v>16565</v>
      </c>
    </row>
    <row r="5732" spans="1:11">
      <c r="A5732">
        <v>126075</v>
      </c>
      <c r="B5732" t="s">
        <v>17381</v>
      </c>
      <c r="C5732">
        <v>50605000</v>
      </c>
      <c r="D5732" t="s">
        <v>15534</v>
      </c>
      <c r="E5732" t="s">
        <v>15586</v>
      </c>
      <c r="F5732" t="s">
        <v>15536</v>
      </c>
      <c r="G5732" t="s">
        <v>22112</v>
      </c>
      <c r="H5732" s="1">
        <v>45120.712581018517</v>
      </c>
      <c r="I5732" t="s">
        <v>17141</v>
      </c>
      <c r="J5732" s="1">
        <v>45120.712581018517</v>
      </c>
      <c r="K5732" t="s">
        <v>17141</v>
      </c>
    </row>
    <row r="5733" spans="1:11">
      <c r="A5733">
        <v>126065</v>
      </c>
      <c r="B5733" t="s">
        <v>18031</v>
      </c>
      <c r="C5733">
        <v>51210000</v>
      </c>
      <c r="D5733" t="s">
        <v>15534</v>
      </c>
      <c r="E5733" t="s">
        <v>15549</v>
      </c>
      <c r="F5733" t="s">
        <v>15550</v>
      </c>
      <c r="G5733" t="s">
        <v>18158</v>
      </c>
      <c r="H5733" s="1">
        <v>45120.713275462964</v>
      </c>
      <c r="I5733" t="s">
        <v>17875</v>
      </c>
      <c r="J5733" s="1">
        <v>45120.713275462964</v>
      </c>
      <c r="K5733" t="s">
        <v>17875</v>
      </c>
    </row>
    <row r="5734" spans="1:11">
      <c r="A5734">
        <v>11716</v>
      </c>
      <c r="B5734" t="s">
        <v>18051</v>
      </c>
      <c r="C5734">
        <v>58619000</v>
      </c>
      <c r="D5734" t="s">
        <v>15534</v>
      </c>
      <c r="E5734" t="s">
        <v>15535</v>
      </c>
      <c r="F5734" t="s">
        <v>15536</v>
      </c>
      <c r="G5734" t="s">
        <v>22113</v>
      </c>
      <c r="H5734" s="1">
        <v>45120.715138888889</v>
      </c>
      <c r="I5734" t="s">
        <v>16565</v>
      </c>
      <c r="J5734" s="1">
        <v>45120.715138888889</v>
      </c>
      <c r="K5734" t="s">
        <v>16565</v>
      </c>
    </row>
    <row r="5735" spans="1:11">
      <c r="A5735">
        <v>126227</v>
      </c>
      <c r="B5735" t="s">
        <v>18082</v>
      </c>
      <c r="C5735">
        <v>50365000</v>
      </c>
      <c r="D5735" t="s">
        <v>15534</v>
      </c>
      <c r="E5735" t="s">
        <v>15554</v>
      </c>
      <c r="F5735" t="s">
        <v>15550</v>
      </c>
      <c r="G5735" t="s">
        <v>22114</v>
      </c>
      <c r="H5735" s="1">
        <v>45120.715462962966</v>
      </c>
      <c r="I5735" t="s">
        <v>17336</v>
      </c>
      <c r="J5735" s="1">
        <v>45120.715462962966</v>
      </c>
      <c r="K5735" t="s">
        <v>17336</v>
      </c>
    </row>
    <row r="5736" spans="1:11">
      <c r="A5736">
        <v>11727</v>
      </c>
      <c r="B5736" t="s">
        <v>18055</v>
      </c>
      <c r="C5736">
        <v>50905006</v>
      </c>
      <c r="D5736" t="s">
        <v>15534</v>
      </c>
      <c r="E5736" t="s">
        <v>15544</v>
      </c>
      <c r="F5736" t="s">
        <v>15550</v>
      </c>
      <c r="G5736" t="s">
        <v>22115</v>
      </c>
      <c r="H5736" s="1">
        <v>45120.71670138889</v>
      </c>
      <c r="I5736" t="s">
        <v>16565</v>
      </c>
      <c r="J5736" s="1">
        <v>45120.71670138889</v>
      </c>
      <c r="K5736" t="s">
        <v>16565</v>
      </c>
    </row>
    <row r="5737" spans="1:11">
      <c r="A5737">
        <v>11768</v>
      </c>
      <c r="B5737" t="s">
        <v>18062</v>
      </c>
      <c r="C5737">
        <v>51210000</v>
      </c>
      <c r="D5737" t="s">
        <v>15534</v>
      </c>
      <c r="E5737" t="s">
        <v>15554</v>
      </c>
      <c r="F5737" t="s">
        <v>15550</v>
      </c>
      <c r="G5737" t="s">
        <v>22116</v>
      </c>
      <c r="H5737" s="1">
        <v>45120.717187499999</v>
      </c>
      <c r="I5737" t="s">
        <v>16451</v>
      </c>
      <c r="J5737" s="1">
        <v>45120.717187499999</v>
      </c>
      <c r="K5737" t="s">
        <v>16451</v>
      </c>
    </row>
    <row r="5738" spans="1:11">
      <c r="A5738">
        <v>8991</v>
      </c>
      <c r="B5738" t="s">
        <v>18058</v>
      </c>
      <c r="C5738">
        <v>51220000</v>
      </c>
      <c r="D5738" t="s">
        <v>15534</v>
      </c>
      <c r="E5738" t="s">
        <v>15554</v>
      </c>
      <c r="F5738" t="s">
        <v>15550</v>
      </c>
      <c r="G5738" t="s">
        <v>22117</v>
      </c>
      <c r="H5738" s="1">
        <v>45120.718194444446</v>
      </c>
      <c r="I5738" t="s">
        <v>16458</v>
      </c>
      <c r="J5738" s="1">
        <v>45120.718194444446</v>
      </c>
      <c r="K5738" t="s">
        <v>16458</v>
      </c>
    </row>
    <row r="5739" spans="1:11">
      <c r="A5739">
        <v>126227</v>
      </c>
      <c r="B5739" t="s">
        <v>18082</v>
      </c>
      <c r="C5739">
        <v>51210000</v>
      </c>
      <c r="D5739" t="s">
        <v>15534</v>
      </c>
      <c r="E5739" t="s">
        <v>15586</v>
      </c>
      <c r="F5739" t="s">
        <v>15550</v>
      </c>
      <c r="G5739" t="s">
        <v>22118</v>
      </c>
      <c r="H5739" s="1">
        <v>45120.718981481485</v>
      </c>
      <c r="I5739" t="s">
        <v>17336</v>
      </c>
      <c r="J5739" s="1">
        <v>45120.718981481485</v>
      </c>
      <c r="K5739" t="s">
        <v>17336</v>
      </c>
    </row>
    <row r="5740" spans="1:11">
      <c r="A5740">
        <v>11724</v>
      </c>
      <c r="B5740" t="s">
        <v>18066</v>
      </c>
      <c r="C5740">
        <v>50905010</v>
      </c>
      <c r="D5740" t="s">
        <v>15534</v>
      </c>
      <c r="E5740" t="s">
        <v>15554</v>
      </c>
      <c r="F5740" t="s">
        <v>15550</v>
      </c>
      <c r="G5740" t="s">
        <v>22119</v>
      </c>
      <c r="H5740" s="1">
        <v>45120.719340277778</v>
      </c>
      <c r="I5740" t="s">
        <v>16565</v>
      </c>
      <c r="J5740" s="1">
        <v>45120.746400462966</v>
      </c>
      <c r="K5740" t="s">
        <v>16565</v>
      </c>
    </row>
    <row r="5741" spans="1:11">
      <c r="A5741">
        <v>8991</v>
      </c>
      <c r="B5741" t="s">
        <v>18058</v>
      </c>
      <c r="C5741">
        <v>50310000</v>
      </c>
      <c r="D5741" t="s">
        <v>15534</v>
      </c>
      <c r="E5741" t="s">
        <v>15554</v>
      </c>
      <c r="F5741" t="s">
        <v>15550</v>
      </c>
      <c r="G5741" t="s">
        <v>22120</v>
      </c>
      <c r="H5741" s="1">
        <v>45120.719560185185</v>
      </c>
      <c r="I5741" t="s">
        <v>16458</v>
      </c>
      <c r="J5741" s="1">
        <v>45120.719560185185</v>
      </c>
      <c r="K5741" t="s">
        <v>16458</v>
      </c>
    </row>
    <row r="5742" spans="1:11">
      <c r="A5742">
        <v>126161</v>
      </c>
      <c r="B5742" t="s">
        <v>18040</v>
      </c>
      <c r="C5742">
        <v>50905006</v>
      </c>
      <c r="D5742" t="s">
        <v>15534</v>
      </c>
      <c r="E5742" t="s">
        <v>15544</v>
      </c>
      <c r="F5742" t="s">
        <v>15536</v>
      </c>
      <c r="G5742" t="s">
        <v>22121</v>
      </c>
      <c r="H5742" s="1">
        <v>45120.720069444447</v>
      </c>
      <c r="I5742" t="s">
        <v>18042</v>
      </c>
      <c r="J5742" s="1">
        <v>45123.705729166664</v>
      </c>
      <c r="K5742" t="s">
        <v>15846</v>
      </c>
    </row>
    <row r="5743" spans="1:11">
      <c r="A5743">
        <v>11637</v>
      </c>
      <c r="B5743" t="s">
        <v>15726</v>
      </c>
      <c r="C5743">
        <v>50305025</v>
      </c>
      <c r="D5743" t="s">
        <v>15534</v>
      </c>
      <c r="E5743" t="s">
        <v>15554</v>
      </c>
      <c r="F5743" t="s">
        <v>15550</v>
      </c>
      <c r="G5743" t="s">
        <v>22122</v>
      </c>
      <c r="H5743" s="1">
        <v>45120.721446759257</v>
      </c>
      <c r="I5743" t="s">
        <v>15703</v>
      </c>
      <c r="J5743" s="1">
        <v>45120.721446759257</v>
      </c>
      <c r="K5743" t="s">
        <v>15703</v>
      </c>
    </row>
    <row r="5744" spans="1:11">
      <c r="A5744">
        <v>126065</v>
      </c>
      <c r="B5744" t="s">
        <v>18031</v>
      </c>
      <c r="C5744">
        <v>57300021</v>
      </c>
      <c r="D5744" t="s">
        <v>15534</v>
      </c>
      <c r="E5744" t="s">
        <v>15554</v>
      </c>
      <c r="F5744" t="s">
        <v>15550</v>
      </c>
      <c r="G5744" t="s">
        <v>20067</v>
      </c>
      <c r="H5744" s="1">
        <v>45120.721759259257</v>
      </c>
      <c r="I5744" t="s">
        <v>17875</v>
      </c>
      <c r="J5744" s="1">
        <v>45120.721759259257</v>
      </c>
      <c r="K5744" t="s">
        <v>17875</v>
      </c>
    </row>
    <row r="5745" spans="1:11">
      <c r="A5745">
        <v>126174</v>
      </c>
      <c r="B5745" t="s">
        <v>17983</v>
      </c>
      <c r="C5745">
        <v>50365000</v>
      </c>
      <c r="D5745" t="s">
        <v>15534</v>
      </c>
      <c r="E5745" t="s">
        <v>15554</v>
      </c>
      <c r="F5745" t="s">
        <v>15536</v>
      </c>
      <c r="G5745" t="s">
        <v>22123</v>
      </c>
      <c r="H5745" s="1">
        <v>45120.722997685189</v>
      </c>
      <c r="I5745" t="s">
        <v>16647</v>
      </c>
      <c r="J5745" s="1">
        <v>45120.722997685189</v>
      </c>
      <c r="K5745" t="s">
        <v>16647</v>
      </c>
    </row>
    <row r="5746" spans="1:11">
      <c r="A5746">
        <v>11311</v>
      </c>
      <c r="B5746" t="s">
        <v>19049</v>
      </c>
      <c r="C5746">
        <v>50811001</v>
      </c>
      <c r="D5746" t="s">
        <v>15534</v>
      </c>
      <c r="E5746" t="s">
        <v>15554</v>
      </c>
      <c r="F5746" t="s">
        <v>15550</v>
      </c>
      <c r="G5746" t="s">
        <v>22124</v>
      </c>
      <c r="H5746" s="1">
        <v>45120.729664351849</v>
      </c>
      <c r="I5746" t="s">
        <v>17336</v>
      </c>
      <c r="J5746" s="1">
        <v>45120.729664351849</v>
      </c>
      <c r="K5746" t="s">
        <v>17336</v>
      </c>
    </row>
    <row r="5747" spans="1:11">
      <c r="A5747">
        <v>126174</v>
      </c>
      <c r="B5747" t="s">
        <v>17983</v>
      </c>
      <c r="C5747">
        <v>51220000</v>
      </c>
      <c r="D5747" t="s">
        <v>15534</v>
      </c>
      <c r="E5747" t="s">
        <v>15586</v>
      </c>
      <c r="F5747" t="s">
        <v>15536</v>
      </c>
      <c r="G5747" t="s">
        <v>17470</v>
      </c>
      <c r="H5747" s="1">
        <v>45120.732002314813</v>
      </c>
      <c r="I5747" t="s">
        <v>16647</v>
      </c>
      <c r="J5747" s="1">
        <v>45120.732002314813</v>
      </c>
      <c r="K5747" t="s">
        <v>16647</v>
      </c>
    </row>
    <row r="5748" spans="1:11">
      <c r="A5748">
        <v>126067</v>
      </c>
      <c r="B5748" t="s">
        <v>20066</v>
      </c>
      <c r="C5748">
        <v>50255000</v>
      </c>
      <c r="D5748" t="s">
        <v>15534</v>
      </c>
      <c r="E5748" t="s">
        <v>15687</v>
      </c>
      <c r="F5748" t="s">
        <v>15550</v>
      </c>
      <c r="G5748" t="s">
        <v>17939</v>
      </c>
      <c r="H5748" s="1">
        <v>45120.732187499998</v>
      </c>
      <c r="I5748" t="s">
        <v>17875</v>
      </c>
      <c r="J5748" s="1">
        <v>45120.732187499998</v>
      </c>
      <c r="K5748" t="s">
        <v>17875</v>
      </c>
    </row>
    <row r="5749" spans="1:11">
      <c r="A5749">
        <v>11550</v>
      </c>
      <c r="B5749" t="s">
        <v>15607</v>
      </c>
      <c r="C5749">
        <v>50905006</v>
      </c>
      <c r="D5749" t="s">
        <v>15534</v>
      </c>
      <c r="E5749" t="s">
        <v>15554</v>
      </c>
      <c r="F5749" t="s">
        <v>15536</v>
      </c>
      <c r="G5749" t="s">
        <v>15649</v>
      </c>
      <c r="H5749" s="1">
        <v>45120.732800925929</v>
      </c>
      <c r="I5749" t="s">
        <v>15588</v>
      </c>
      <c r="J5749" s="1">
        <v>45120.732800925929</v>
      </c>
      <c r="K5749" t="s">
        <v>15588</v>
      </c>
    </row>
    <row r="5750" spans="1:11">
      <c r="A5750">
        <v>8526</v>
      </c>
      <c r="B5750" t="s">
        <v>17471</v>
      </c>
      <c r="C5750">
        <v>50305021</v>
      </c>
      <c r="D5750" t="s">
        <v>15534</v>
      </c>
      <c r="E5750" t="s">
        <v>15554</v>
      </c>
      <c r="F5750" t="s">
        <v>15550</v>
      </c>
      <c r="G5750" t="s">
        <v>22125</v>
      </c>
      <c r="H5750" s="1">
        <v>45120.73369212963</v>
      </c>
      <c r="I5750" t="s">
        <v>16201</v>
      </c>
      <c r="J5750" s="1">
        <v>45120.73369212963</v>
      </c>
      <c r="K5750" t="s">
        <v>16201</v>
      </c>
    </row>
    <row r="5751" spans="1:11">
      <c r="A5751">
        <v>20504</v>
      </c>
      <c r="B5751" t="s">
        <v>20057</v>
      </c>
      <c r="C5751">
        <v>50305025</v>
      </c>
      <c r="D5751" t="s">
        <v>15534</v>
      </c>
      <c r="E5751" t="s">
        <v>15544</v>
      </c>
      <c r="F5751" t="s">
        <v>15550</v>
      </c>
      <c r="G5751" t="s">
        <v>22126</v>
      </c>
      <c r="H5751" s="1">
        <v>45120.733726851853</v>
      </c>
      <c r="I5751" t="s">
        <v>17336</v>
      </c>
      <c r="J5751" s="1">
        <v>45120.735196759262</v>
      </c>
      <c r="K5751" t="s">
        <v>17336</v>
      </c>
    </row>
    <row r="5752" spans="1:11">
      <c r="A5752">
        <v>126187</v>
      </c>
      <c r="B5752" t="s">
        <v>18101</v>
      </c>
      <c r="C5752">
        <v>50355000</v>
      </c>
      <c r="D5752" t="s">
        <v>15534</v>
      </c>
      <c r="E5752" t="s">
        <v>15549</v>
      </c>
      <c r="F5752" t="s">
        <v>15536</v>
      </c>
      <c r="G5752" t="s">
        <v>22127</v>
      </c>
      <c r="H5752" s="1">
        <v>45120.7346412037</v>
      </c>
      <c r="I5752" t="s">
        <v>15872</v>
      </c>
      <c r="J5752" s="1">
        <v>45120.7346412037</v>
      </c>
      <c r="K5752" t="s">
        <v>15872</v>
      </c>
    </row>
    <row r="5753" spans="1:11">
      <c r="A5753">
        <v>20659</v>
      </c>
      <c r="B5753" t="s">
        <v>17275</v>
      </c>
      <c r="C5753">
        <v>51425006</v>
      </c>
      <c r="D5753" t="s">
        <v>15534</v>
      </c>
      <c r="E5753" t="s">
        <v>15535</v>
      </c>
      <c r="F5753" t="s">
        <v>15536</v>
      </c>
      <c r="G5753" t="s">
        <v>22128</v>
      </c>
      <c r="H5753" s="1">
        <v>45120.736076388886</v>
      </c>
      <c r="I5753" t="s">
        <v>16201</v>
      </c>
      <c r="J5753" s="1">
        <v>45120.736076388886</v>
      </c>
      <c r="K5753" t="s">
        <v>16201</v>
      </c>
    </row>
    <row r="5754" spans="1:11">
      <c r="A5754">
        <v>11448</v>
      </c>
      <c r="B5754" t="s">
        <v>17958</v>
      </c>
      <c r="C5754">
        <v>50355000</v>
      </c>
      <c r="D5754" t="s">
        <v>15534</v>
      </c>
      <c r="E5754" t="s">
        <v>15554</v>
      </c>
      <c r="F5754" t="s">
        <v>15550</v>
      </c>
      <c r="G5754" t="s">
        <v>22129</v>
      </c>
      <c r="H5754" s="1">
        <v>45120.736701388887</v>
      </c>
      <c r="I5754" t="s">
        <v>15542</v>
      </c>
      <c r="J5754" s="1">
        <v>45120.736701388887</v>
      </c>
      <c r="K5754" t="s">
        <v>15542</v>
      </c>
    </row>
    <row r="5755" spans="1:11">
      <c r="A5755">
        <v>9152</v>
      </c>
      <c r="B5755" t="s">
        <v>18122</v>
      </c>
      <c r="C5755">
        <v>57300000</v>
      </c>
      <c r="D5755" t="s">
        <v>15534</v>
      </c>
      <c r="E5755" t="s">
        <v>15576</v>
      </c>
      <c r="F5755" t="s">
        <v>15550</v>
      </c>
      <c r="G5755" t="s">
        <v>22130</v>
      </c>
      <c r="H5755" s="1">
        <v>45120.737962962965</v>
      </c>
      <c r="I5755" t="s">
        <v>16485</v>
      </c>
      <c r="J5755" s="1">
        <v>45120.737962962965</v>
      </c>
      <c r="K5755" t="s">
        <v>16485</v>
      </c>
    </row>
    <row r="5756" spans="1:11">
      <c r="A5756">
        <v>11472</v>
      </c>
      <c r="B5756" t="s">
        <v>18112</v>
      </c>
      <c r="C5756">
        <v>51210000</v>
      </c>
      <c r="D5756" t="s">
        <v>15534</v>
      </c>
      <c r="E5756" t="s">
        <v>15586</v>
      </c>
      <c r="F5756" t="s">
        <v>15536</v>
      </c>
      <c r="G5756" t="s">
        <v>18057</v>
      </c>
      <c r="H5756" s="1">
        <v>45120.73909722222</v>
      </c>
      <c r="I5756" t="s">
        <v>16431</v>
      </c>
      <c r="J5756" s="1">
        <v>45120.73909722222</v>
      </c>
      <c r="K5756" t="s">
        <v>16431</v>
      </c>
    </row>
    <row r="5757" spans="1:11">
      <c r="A5757">
        <v>11445</v>
      </c>
      <c r="B5757" t="s">
        <v>18105</v>
      </c>
      <c r="C5757">
        <v>50320000</v>
      </c>
      <c r="D5757" t="s">
        <v>15534</v>
      </c>
      <c r="E5757" t="s">
        <v>15554</v>
      </c>
      <c r="F5757" t="s">
        <v>15550</v>
      </c>
      <c r="G5757" t="s">
        <v>17593</v>
      </c>
      <c r="H5757" s="1">
        <v>45120.740995370368</v>
      </c>
      <c r="I5757" t="s">
        <v>16431</v>
      </c>
      <c r="J5757" s="1">
        <v>45120.740995370368</v>
      </c>
      <c r="K5757" t="s">
        <v>16431</v>
      </c>
    </row>
    <row r="5758" spans="1:11">
      <c r="A5758">
        <v>11445</v>
      </c>
      <c r="B5758" t="s">
        <v>18105</v>
      </c>
      <c r="C5758">
        <v>50255000</v>
      </c>
      <c r="D5758" t="s">
        <v>15534</v>
      </c>
      <c r="E5758" t="s">
        <v>15586</v>
      </c>
      <c r="F5758" t="s">
        <v>15536</v>
      </c>
      <c r="G5758" t="s">
        <v>18057</v>
      </c>
      <c r="H5758" s="1">
        <v>45120.742106481484</v>
      </c>
      <c r="I5758" t="s">
        <v>16431</v>
      </c>
      <c r="J5758" s="1">
        <v>45120.742106481484</v>
      </c>
      <c r="K5758" t="s">
        <v>16431</v>
      </c>
    </row>
    <row r="5759" spans="1:11">
      <c r="A5759">
        <v>126195</v>
      </c>
      <c r="B5759" t="s">
        <v>18360</v>
      </c>
      <c r="C5759">
        <v>50321000</v>
      </c>
      <c r="D5759" t="s">
        <v>15534</v>
      </c>
      <c r="E5759" t="s">
        <v>15549</v>
      </c>
      <c r="F5759" t="s">
        <v>15550</v>
      </c>
      <c r="G5759" t="s">
        <v>22131</v>
      </c>
      <c r="H5759" s="1">
        <v>45120.74287037037</v>
      </c>
      <c r="I5759" t="s">
        <v>18362</v>
      </c>
      <c r="J5759" s="1">
        <v>45120.883321759262</v>
      </c>
      <c r="K5759" t="s">
        <v>18362</v>
      </c>
    </row>
    <row r="5760" spans="1:11">
      <c r="A5760">
        <v>126067</v>
      </c>
      <c r="B5760" t="s">
        <v>20066</v>
      </c>
      <c r="C5760">
        <v>50350000</v>
      </c>
      <c r="D5760" t="s">
        <v>15534</v>
      </c>
      <c r="E5760" t="s">
        <v>15554</v>
      </c>
      <c r="F5760" t="s">
        <v>15536</v>
      </c>
      <c r="G5760" t="s">
        <v>22132</v>
      </c>
      <c r="H5760" s="1">
        <v>45120.743645833332</v>
      </c>
      <c r="I5760" t="s">
        <v>17875</v>
      </c>
      <c r="J5760" s="1">
        <v>45120.743645833332</v>
      </c>
      <c r="K5760" t="s">
        <v>17875</v>
      </c>
    </row>
    <row r="5761" spans="1:11">
      <c r="A5761">
        <v>8705</v>
      </c>
      <c r="B5761" t="s">
        <v>22133</v>
      </c>
      <c r="C5761">
        <v>50365000</v>
      </c>
      <c r="D5761" t="s">
        <v>15534</v>
      </c>
      <c r="E5761" t="s">
        <v>15554</v>
      </c>
      <c r="F5761" t="s">
        <v>15536</v>
      </c>
      <c r="G5761" t="s">
        <v>18499</v>
      </c>
      <c r="H5761" s="1">
        <v>45120.746539351851</v>
      </c>
      <c r="I5761" t="s">
        <v>16398</v>
      </c>
      <c r="J5761" s="1">
        <v>45120.746539351851</v>
      </c>
      <c r="K5761" t="s">
        <v>16398</v>
      </c>
    </row>
    <row r="5762" spans="1:11">
      <c r="A5762">
        <v>20504</v>
      </c>
      <c r="B5762" t="s">
        <v>20057</v>
      </c>
      <c r="C5762">
        <v>50321000</v>
      </c>
      <c r="D5762" t="s">
        <v>15534</v>
      </c>
      <c r="E5762" t="s">
        <v>15554</v>
      </c>
      <c r="F5762" t="s">
        <v>15550</v>
      </c>
      <c r="G5762" t="s">
        <v>20085</v>
      </c>
      <c r="H5762" s="1">
        <v>45120.748981481483</v>
      </c>
      <c r="I5762" t="s">
        <v>17336</v>
      </c>
      <c r="J5762" s="1">
        <v>45120.748981481483</v>
      </c>
      <c r="K5762" t="s">
        <v>17336</v>
      </c>
    </row>
    <row r="5763" spans="1:11">
      <c r="A5763">
        <v>20486</v>
      </c>
      <c r="B5763" t="s">
        <v>17553</v>
      </c>
      <c r="C5763">
        <v>50905006</v>
      </c>
      <c r="D5763" t="s">
        <v>15534</v>
      </c>
      <c r="E5763" t="s">
        <v>15554</v>
      </c>
      <c r="F5763" t="s">
        <v>15536</v>
      </c>
      <c r="G5763" t="s">
        <v>22134</v>
      </c>
      <c r="H5763" s="1">
        <v>45120.749976851854</v>
      </c>
      <c r="I5763" t="s">
        <v>15588</v>
      </c>
      <c r="J5763" s="1">
        <v>45120.749976851854</v>
      </c>
      <c r="K5763" t="s">
        <v>15588</v>
      </c>
    </row>
    <row r="5764" spans="1:11">
      <c r="A5764">
        <v>11266</v>
      </c>
      <c r="B5764" t="s">
        <v>20088</v>
      </c>
      <c r="C5764">
        <v>50320000</v>
      </c>
      <c r="D5764" t="s">
        <v>15534</v>
      </c>
      <c r="E5764" t="s">
        <v>15554</v>
      </c>
      <c r="F5764" t="s">
        <v>15536</v>
      </c>
      <c r="G5764" t="s">
        <v>18300</v>
      </c>
      <c r="H5764" s="1">
        <v>45120.750706018516</v>
      </c>
      <c r="I5764" t="s">
        <v>18301</v>
      </c>
      <c r="J5764" s="1">
        <v>45120.750706018516</v>
      </c>
      <c r="K5764" t="s">
        <v>18301</v>
      </c>
    </row>
    <row r="5765" spans="1:11">
      <c r="A5765">
        <v>76186</v>
      </c>
      <c r="B5765" t="s">
        <v>18137</v>
      </c>
      <c r="C5765">
        <v>57700010</v>
      </c>
      <c r="D5765" t="s">
        <v>15534</v>
      </c>
      <c r="E5765" t="s">
        <v>15554</v>
      </c>
      <c r="F5765" t="s">
        <v>15550</v>
      </c>
      <c r="G5765" t="s">
        <v>22135</v>
      </c>
      <c r="H5765" s="1">
        <v>45120.751377314817</v>
      </c>
      <c r="I5765" t="s">
        <v>17336</v>
      </c>
      <c r="J5765" s="1">
        <v>45120.751377314817</v>
      </c>
      <c r="K5765" t="s">
        <v>17336</v>
      </c>
    </row>
    <row r="5766" spans="1:11">
      <c r="A5766">
        <v>126071</v>
      </c>
      <c r="B5766" t="s">
        <v>18094</v>
      </c>
      <c r="C5766">
        <v>50915000</v>
      </c>
      <c r="D5766" t="s">
        <v>15534</v>
      </c>
      <c r="E5766" t="s">
        <v>15549</v>
      </c>
      <c r="F5766" t="s">
        <v>15550</v>
      </c>
      <c r="G5766" t="s">
        <v>22136</v>
      </c>
      <c r="H5766" s="1">
        <v>45120.753136574072</v>
      </c>
      <c r="I5766" t="s">
        <v>18070</v>
      </c>
      <c r="J5766" s="1">
        <v>45120.753136574072</v>
      </c>
      <c r="K5766" t="s">
        <v>18070</v>
      </c>
    </row>
    <row r="5767" spans="1:11">
      <c r="A5767">
        <v>11723</v>
      </c>
      <c r="B5767" t="s">
        <v>18140</v>
      </c>
      <c r="C5767">
        <v>51220000</v>
      </c>
      <c r="D5767" t="s">
        <v>15534</v>
      </c>
      <c r="E5767" t="s">
        <v>15554</v>
      </c>
      <c r="F5767" t="s">
        <v>15550</v>
      </c>
      <c r="G5767" t="s">
        <v>22137</v>
      </c>
      <c r="H5767" s="1">
        <v>45120.755555555559</v>
      </c>
      <c r="I5767" t="s">
        <v>16565</v>
      </c>
      <c r="J5767" s="1">
        <v>45120.755555555559</v>
      </c>
      <c r="K5767" t="s">
        <v>16565</v>
      </c>
    </row>
    <row r="5768" spans="1:11">
      <c r="A5768">
        <v>11617</v>
      </c>
      <c r="B5768" t="s">
        <v>18348</v>
      </c>
      <c r="C5768">
        <v>50915000</v>
      </c>
      <c r="D5768" t="s">
        <v>15534</v>
      </c>
      <c r="E5768" t="s">
        <v>15549</v>
      </c>
      <c r="F5768" t="s">
        <v>15550</v>
      </c>
      <c r="G5768" t="s">
        <v>15709</v>
      </c>
      <c r="H5768" s="1">
        <v>45120.756192129629</v>
      </c>
      <c r="I5768" t="s">
        <v>18142</v>
      </c>
      <c r="J5768" s="1">
        <v>45120.756192129629</v>
      </c>
      <c r="K5768" t="s">
        <v>18142</v>
      </c>
    </row>
    <row r="5769" spans="1:11">
      <c r="A5769">
        <v>126184</v>
      </c>
      <c r="B5769" t="s">
        <v>18004</v>
      </c>
      <c r="C5769">
        <v>51210000</v>
      </c>
      <c r="D5769" t="s">
        <v>15534</v>
      </c>
      <c r="E5769" t="s">
        <v>15586</v>
      </c>
      <c r="F5769" t="s">
        <v>15550</v>
      </c>
      <c r="G5769" t="s">
        <v>22138</v>
      </c>
      <c r="H5769" s="1">
        <v>45120.756481481483</v>
      </c>
      <c r="I5769" t="s">
        <v>16647</v>
      </c>
      <c r="J5769" s="1">
        <v>45120.756481481483</v>
      </c>
      <c r="K5769" t="s">
        <v>16647</v>
      </c>
    </row>
    <row r="5770" spans="1:11">
      <c r="A5770">
        <v>11605</v>
      </c>
      <c r="B5770" t="s">
        <v>18562</v>
      </c>
      <c r="C5770">
        <v>50915000</v>
      </c>
      <c r="D5770" t="s">
        <v>15534</v>
      </c>
      <c r="E5770" t="s">
        <v>15549</v>
      </c>
      <c r="F5770" t="s">
        <v>15550</v>
      </c>
      <c r="G5770" t="s">
        <v>15709</v>
      </c>
      <c r="H5770" s="1">
        <v>45120.75885416667</v>
      </c>
      <c r="I5770" t="s">
        <v>18142</v>
      </c>
      <c r="J5770" s="1">
        <v>45120.75885416667</v>
      </c>
      <c r="K5770" t="s">
        <v>18142</v>
      </c>
    </row>
    <row r="5771" spans="1:11">
      <c r="A5771">
        <v>11607</v>
      </c>
      <c r="B5771" t="s">
        <v>20362</v>
      </c>
      <c r="C5771">
        <v>50915000</v>
      </c>
      <c r="D5771" t="s">
        <v>15534</v>
      </c>
      <c r="E5771" t="s">
        <v>15549</v>
      </c>
      <c r="F5771" t="s">
        <v>15550</v>
      </c>
      <c r="G5771" t="s">
        <v>15709</v>
      </c>
      <c r="H5771" s="1">
        <v>45120.759050925924</v>
      </c>
      <c r="I5771" t="s">
        <v>18142</v>
      </c>
      <c r="J5771" s="1">
        <v>45120.759050925924</v>
      </c>
      <c r="K5771" t="s">
        <v>18142</v>
      </c>
    </row>
    <row r="5772" spans="1:11">
      <c r="A5772">
        <v>8646</v>
      </c>
      <c r="B5772" t="s">
        <v>20180</v>
      </c>
      <c r="C5772">
        <v>50366000</v>
      </c>
      <c r="D5772" t="s">
        <v>15534</v>
      </c>
      <c r="E5772" t="s">
        <v>15544</v>
      </c>
      <c r="F5772" t="s">
        <v>15550</v>
      </c>
      <c r="G5772" t="s">
        <v>22139</v>
      </c>
      <c r="H5772" s="1">
        <v>45120.761504629627</v>
      </c>
      <c r="I5772" t="s">
        <v>18146</v>
      </c>
      <c r="J5772" s="1">
        <v>45120.876956018517</v>
      </c>
      <c r="K5772" t="s">
        <v>18146</v>
      </c>
    </row>
    <row r="5773" spans="1:11">
      <c r="A5773">
        <v>11211</v>
      </c>
      <c r="B5773" t="s">
        <v>22140</v>
      </c>
      <c r="C5773">
        <v>50320000</v>
      </c>
      <c r="D5773" t="s">
        <v>15534</v>
      </c>
      <c r="E5773" t="s">
        <v>15554</v>
      </c>
      <c r="F5773" t="s">
        <v>15550</v>
      </c>
      <c r="G5773" t="s">
        <v>20085</v>
      </c>
      <c r="H5773" s="1">
        <v>45120.764120370368</v>
      </c>
      <c r="I5773" t="s">
        <v>17336</v>
      </c>
      <c r="J5773" s="1">
        <v>45120.764120370368</v>
      </c>
      <c r="K5773" t="s">
        <v>17336</v>
      </c>
    </row>
    <row r="5774" spans="1:11">
      <c r="A5774">
        <v>20786</v>
      </c>
      <c r="B5774" t="s">
        <v>18323</v>
      </c>
      <c r="C5774">
        <v>50366000</v>
      </c>
      <c r="D5774" t="s">
        <v>15534</v>
      </c>
      <c r="E5774" t="s">
        <v>15544</v>
      </c>
      <c r="F5774" t="s">
        <v>15550</v>
      </c>
      <c r="G5774" t="s">
        <v>22141</v>
      </c>
      <c r="H5774" s="1">
        <v>45120.764155092591</v>
      </c>
      <c r="I5774" t="s">
        <v>18325</v>
      </c>
      <c r="J5774" s="1">
        <v>45120.764155092591</v>
      </c>
      <c r="K5774" t="s">
        <v>18325</v>
      </c>
    </row>
    <row r="5775" spans="1:11">
      <c r="A5775">
        <v>8705</v>
      </c>
      <c r="B5775" t="s">
        <v>22133</v>
      </c>
      <c r="C5775">
        <v>51220000</v>
      </c>
      <c r="D5775" t="s">
        <v>15534</v>
      </c>
      <c r="E5775" t="s">
        <v>15554</v>
      </c>
      <c r="F5775" t="s">
        <v>15550</v>
      </c>
      <c r="G5775" t="s">
        <v>22142</v>
      </c>
      <c r="H5775" s="1">
        <v>45120.764456018522</v>
      </c>
      <c r="I5775" t="s">
        <v>16398</v>
      </c>
      <c r="J5775" s="1">
        <v>45120.764456018522</v>
      </c>
      <c r="K5775" t="s">
        <v>16398</v>
      </c>
    </row>
    <row r="5776" spans="1:11">
      <c r="A5776">
        <v>11632</v>
      </c>
      <c r="B5776" t="s">
        <v>15763</v>
      </c>
      <c r="C5776">
        <v>50290000</v>
      </c>
      <c r="D5776" t="s">
        <v>15534</v>
      </c>
      <c r="E5776" t="s">
        <v>15554</v>
      </c>
      <c r="F5776" t="s">
        <v>15536</v>
      </c>
      <c r="G5776" t="s">
        <v>1251</v>
      </c>
      <c r="H5776" s="1">
        <v>45120.767164351855</v>
      </c>
      <c r="I5776" t="s">
        <v>15703</v>
      </c>
      <c r="J5776" s="1">
        <v>45120.767164351855</v>
      </c>
      <c r="K5776" t="s">
        <v>15703</v>
      </c>
    </row>
    <row r="5777" spans="1:11">
      <c r="A5777">
        <v>10838</v>
      </c>
      <c r="B5777" t="s">
        <v>19482</v>
      </c>
      <c r="C5777">
        <v>50915000</v>
      </c>
      <c r="D5777" t="s">
        <v>15534</v>
      </c>
      <c r="E5777" t="s">
        <v>15549</v>
      </c>
      <c r="F5777" t="s">
        <v>15550</v>
      </c>
      <c r="G5777" t="s">
        <v>16575</v>
      </c>
      <c r="H5777" s="1">
        <v>45120.771493055552</v>
      </c>
      <c r="I5777" t="s">
        <v>16136</v>
      </c>
      <c r="J5777" s="1">
        <v>45120.771493055552</v>
      </c>
      <c r="K5777" t="s">
        <v>16136</v>
      </c>
    </row>
    <row r="5778" spans="1:11">
      <c r="A5778">
        <v>126068</v>
      </c>
      <c r="B5778" t="s">
        <v>18152</v>
      </c>
      <c r="C5778">
        <v>51280000</v>
      </c>
      <c r="D5778" t="s">
        <v>15534</v>
      </c>
      <c r="E5778" t="s">
        <v>15554</v>
      </c>
      <c r="F5778" t="s">
        <v>15550</v>
      </c>
      <c r="G5778" t="s">
        <v>20092</v>
      </c>
      <c r="H5778" s="1">
        <v>45120.77443287037</v>
      </c>
      <c r="I5778" t="s">
        <v>17875</v>
      </c>
      <c r="J5778" s="1">
        <v>45120.77443287037</v>
      </c>
      <c r="K5778" t="s">
        <v>17875</v>
      </c>
    </row>
    <row r="5779" spans="1:11">
      <c r="A5779">
        <v>11619</v>
      </c>
      <c r="B5779" t="s">
        <v>22143</v>
      </c>
      <c r="C5779">
        <v>50320000</v>
      </c>
      <c r="D5779" t="s">
        <v>15534</v>
      </c>
      <c r="E5779" t="s">
        <v>15554</v>
      </c>
      <c r="F5779" t="s">
        <v>15550</v>
      </c>
      <c r="G5779" t="s">
        <v>22144</v>
      </c>
      <c r="H5779" s="1">
        <v>45120.77447916667</v>
      </c>
      <c r="I5779" t="s">
        <v>18142</v>
      </c>
      <c r="J5779" s="1">
        <v>45120.77447916667</v>
      </c>
      <c r="K5779" t="s">
        <v>18142</v>
      </c>
    </row>
    <row r="5780" spans="1:11">
      <c r="A5780">
        <v>21527</v>
      </c>
      <c r="B5780" t="s">
        <v>20095</v>
      </c>
      <c r="C5780">
        <v>50320000</v>
      </c>
      <c r="D5780" t="s">
        <v>15534</v>
      </c>
      <c r="E5780" t="s">
        <v>15554</v>
      </c>
      <c r="F5780" t="s">
        <v>15550</v>
      </c>
      <c r="G5780" t="s">
        <v>19002</v>
      </c>
      <c r="H5780" s="1">
        <v>45120.780798611115</v>
      </c>
      <c r="I5780" t="s">
        <v>18214</v>
      </c>
      <c r="J5780" s="1">
        <v>45120.780798611115</v>
      </c>
      <c r="K5780" t="s">
        <v>18214</v>
      </c>
    </row>
    <row r="5781" spans="1:11">
      <c r="A5781">
        <v>21527</v>
      </c>
      <c r="B5781" t="s">
        <v>20095</v>
      </c>
      <c r="C5781">
        <v>57300021</v>
      </c>
      <c r="D5781" t="s">
        <v>15534</v>
      </c>
      <c r="E5781" t="s">
        <v>15535</v>
      </c>
      <c r="F5781" t="s">
        <v>15536</v>
      </c>
      <c r="G5781" t="s">
        <v>22145</v>
      </c>
      <c r="H5781" s="1">
        <v>45120.781666666669</v>
      </c>
      <c r="I5781" t="s">
        <v>18214</v>
      </c>
      <c r="J5781" s="1">
        <v>45120.781666666669</v>
      </c>
      <c r="K5781" t="s">
        <v>18214</v>
      </c>
    </row>
    <row r="5782" spans="1:11">
      <c r="A5782">
        <v>8648</v>
      </c>
      <c r="B5782" t="s">
        <v>21252</v>
      </c>
      <c r="C5782">
        <v>51220000</v>
      </c>
      <c r="D5782" t="s">
        <v>15534</v>
      </c>
      <c r="E5782" t="s">
        <v>15544</v>
      </c>
      <c r="F5782" t="s">
        <v>15550</v>
      </c>
      <c r="G5782" t="s">
        <v>22146</v>
      </c>
      <c r="H5782" s="1">
        <v>45120.783530092594</v>
      </c>
      <c r="I5782" t="s">
        <v>18146</v>
      </c>
      <c r="J5782" s="1">
        <v>45120.783530092594</v>
      </c>
      <c r="K5782" t="s">
        <v>18146</v>
      </c>
    </row>
    <row r="5783" spans="1:11">
      <c r="A5783">
        <v>83107</v>
      </c>
      <c r="B5783" t="s">
        <v>18851</v>
      </c>
      <c r="C5783">
        <v>50915000</v>
      </c>
      <c r="D5783" t="s">
        <v>15534</v>
      </c>
      <c r="E5783" t="s">
        <v>15549</v>
      </c>
      <c r="F5783" t="s">
        <v>15536</v>
      </c>
      <c r="G5783" t="s">
        <v>16285</v>
      </c>
      <c r="H5783" s="1">
        <v>45120.784791666665</v>
      </c>
      <c r="I5783" t="s">
        <v>16204</v>
      </c>
      <c r="J5783" s="1">
        <v>45120.784791666665</v>
      </c>
      <c r="K5783" t="s">
        <v>16204</v>
      </c>
    </row>
    <row r="5784" spans="1:11">
      <c r="A5784">
        <v>8752</v>
      </c>
      <c r="B5784" t="s">
        <v>17100</v>
      </c>
      <c r="C5784">
        <v>51210000</v>
      </c>
      <c r="D5784" t="s">
        <v>15534</v>
      </c>
      <c r="E5784" t="s">
        <v>15554</v>
      </c>
      <c r="F5784" t="s">
        <v>15536</v>
      </c>
      <c r="G5784" t="s">
        <v>22147</v>
      </c>
      <c r="H5784" s="1">
        <v>45120.784884259258</v>
      </c>
      <c r="I5784" t="s">
        <v>17102</v>
      </c>
      <c r="J5784" s="1">
        <v>45120.784884259258</v>
      </c>
      <c r="K5784" t="s">
        <v>17102</v>
      </c>
    </row>
    <row r="5785" spans="1:11">
      <c r="A5785">
        <v>21568</v>
      </c>
      <c r="B5785" t="s">
        <v>22148</v>
      </c>
      <c r="C5785">
        <v>50915000</v>
      </c>
      <c r="D5785" t="s">
        <v>15534</v>
      </c>
      <c r="E5785" t="s">
        <v>15549</v>
      </c>
      <c r="F5785" t="s">
        <v>15536</v>
      </c>
      <c r="G5785" t="s">
        <v>16285</v>
      </c>
      <c r="H5785" s="1">
        <v>45120.785393518519</v>
      </c>
      <c r="I5785" t="s">
        <v>16204</v>
      </c>
      <c r="J5785" s="1">
        <v>45120.785393518519</v>
      </c>
      <c r="K5785" t="s">
        <v>16204</v>
      </c>
    </row>
    <row r="5786" spans="1:11">
      <c r="A5786">
        <v>9624</v>
      </c>
      <c r="B5786" t="s">
        <v>18985</v>
      </c>
      <c r="C5786">
        <v>50915000</v>
      </c>
      <c r="D5786" t="s">
        <v>15534</v>
      </c>
      <c r="E5786" t="s">
        <v>15549</v>
      </c>
      <c r="F5786" t="s">
        <v>15536</v>
      </c>
      <c r="G5786" t="s">
        <v>16285</v>
      </c>
      <c r="H5786" s="1">
        <v>45120.785532407404</v>
      </c>
      <c r="I5786" t="s">
        <v>16204</v>
      </c>
      <c r="J5786" s="1">
        <v>45120.785532407404</v>
      </c>
      <c r="K5786" t="s">
        <v>16204</v>
      </c>
    </row>
    <row r="5787" spans="1:11">
      <c r="A5787">
        <v>11211</v>
      </c>
      <c r="B5787" t="s">
        <v>22140</v>
      </c>
      <c r="C5787">
        <v>50905000</v>
      </c>
      <c r="D5787" t="s">
        <v>15534</v>
      </c>
      <c r="E5787" t="s">
        <v>15586</v>
      </c>
      <c r="F5787" t="s">
        <v>15536</v>
      </c>
      <c r="G5787" t="s">
        <v>22149</v>
      </c>
      <c r="H5787" s="1">
        <v>45120.790451388886</v>
      </c>
      <c r="I5787" t="s">
        <v>17336</v>
      </c>
      <c r="J5787" s="1">
        <v>45120.790451388886</v>
      </c>
      <c r="K5787" t="s">
        <v>17336</v>
      </c>
    </row>
    <row r="5788" spans="1:11">
      <c r="A5788">
        <v>3065</v>
      </c>
      <c r="B5788" t="s">
        <v>20101</v>
      </c>
      <c r="C5788">
        <v>50310000</v>
      </c>
      <c r="D5788" t="s">
        <v>15534</v>
      </c>
      <c r="E5788" t="s">
        <v>15586</v>
      </c>
      <c r="F5788" t="s">
        <v>15536</v>
      </c>
      <c r="G5788" t="s">
        <v>18057</v>
      </c>
      <c r="H5788" s="1">
        <v>45120.792280092595</v>
      </c>
      <c r="I5788" t="s">
        <v>16431</v>
      </c>
      <c r="J5788" s="1">
        <v>45120.792280092595</v>
      </c>
      <c r="K5788" t="s">
        <v>16431</v>
      </c>
    </row>
    <row r="5789" spans="1:11">
      <c r="A5789">
        <v>9118</v>
      </c>
      <c r="B5789" t="s">
        <v>16890</v>
      </c>
      <c r="C5789">
        <v>50515000</v>
      </c>
      <c r="D5789" t="s">
        <v>15534</v>
      </c>
      <c r="E5789" t="s">
        <v>15554</v>
      </c>
      <c r="F5789" t="s">
        <v>15550</v>
      </c>
      <c r="G5789" t="s">
        <v>22150</v>
      </c>
      <c r="H5789" s="1">
        <v>45120.79414351852</v>
      </c>
      <c r="I5789" t="s">
        <v>16511</v>
      </c>
      <c r="J5789" s="1">
        <v>45120.79414351852</v>
      </c>
      <c r="K5789" t="s">
        <v>16511</v>
      </c>
    </row>
    <row r="5790" spans="1:11">
      <c r="A5790">
        <v>9175</v>
      </c>
      <c r="B5790" t="s">
        <v>18278</v>
      </c>
      <c r="C5790">
        <v>50915000</v>
      </c>
      <c r="D5790" t="s">
        <v>15534</v>
      </c>
      <c r="E5790" t="s">
        <v>15549</v>
      </c>
      <c r="F5790" t="s">
        <v>15550</v>
      </c>
      <c r="G5790" t="s">
        <v>16678</v>
      </c>
      <c r="H5790" s="1">
        <v>45120.79587962963</v>
      </c>
      <c r="I5790" t="s">
        <v>18175</v>
      </c>
      <c r="J5790" s="1">
        <v>45120.79587962963</v>
      </c>
      <c r="K5790" t="s">
        <v>18175</v>
      </c>
    </row>
    <row r="5791" spans="1:11">
      <c r="A5791">
        <v>83062</v>
      </c>
      <c r="B5791" t="s">
        <v>22151</v>
      </c>
      <c r="C5791">
        <v>50321000</v>
      </c>
      <c r="D5791" t="s">
        <v>15534</v>
      </c>
      <c r="E5791" t="s">
        <v>15554</v>
      </c>
      <c r="F5791" t="s">
        <v>15536</v>
      </c>
      <c r="G5791" t="s">
        <v>20235</v>
      </c>
      <c r="H5791" s="1">
        <v>45120.799340277779</v>
      </c>
      <c r="I5791" t="s">
        <v>16936</v>
      </c>
      <c r="J5791" s="1">
        <v>45120.799340277779</v>
      </c>
      <c r="K5791" t="s">
        <v>16936</v>
      </c>
    </row>
    <row r="5792" spans="1:11">
      <c r="A5792">
        <v>20745</v>
      </c>
      <c r="B5792" t="s">
        <v>22152</v>
      </c>
      <c r="C5792">
        <v>50905006</v>
      </c>
      <c r="D5792" t="s">
        <v>15534</v>
      </c>
      <c r="E5792" t="s">
        <v>15540</v>
      </c>
      <c r="F5792" t="s">
        <v>15536</v>
      </c>
      <c r="G5792" t="s">
        <v>20122</v>
      </c>
      <c r="H5792" s="1">
        <v>45120.802754629629</v>
      </c>
      <c r="I5792" t="s">
        <v>17974</v>
      </c>
      <c r="J5792" s="1">
        <v>45120.820451388892</v>
      </c>
      <c r="K5792" t="s">
        <v>17974</v>
      </c>
    </row>
    <row r="5793" spans="1:11">
      <c r="A5793">
        <v>126132</v>
      </c>
      <c r="B5793" t="s">
        <v>18231</v>
      </c>
      <c r="C5793">
        <v>50355210</v>
      </c>
      <c r="D5793" t="s">
        <v>15534</v>
      </c>
      <c r="E5793" t="s">
        <v>15554</v>
      </c>
      <c r="F5793" t="s">
        <v>15550</v>
      </c>
      <c r="G5793" t="s">
        <v>6501</v>
      </c>
      <c r="H5793" s="1">
        <v>45120.80296296296</v>
      </c>
      <c r="I5793" t="s">
        <v>17336</v>
      </c>
      <c r="J5793" s="1">
        <v>45120.80296296296</v>
      </c>
      <c r="K5793" t="s">
        <v>17336</v>
      </c>
    </row>
    <row r="5794" spans="1:11">
      <c r="A5794">
        <v>20682</v>
      </c>
      <c r="B5794" t="s">
        <v>18354</v>
      </c>
      <c r="C5794">
        <v>50915000</v>
      </c>
      <c r="D5794" t="s">
        <v>15534</v>
      </c>
      <c r="E5794" t="s">
        <v>15549</v>
      </c>
      <c r="F5794" t="s">
        <v>15550</v>
      </c>
      <c r="G5794" t="s">
        <v>16678</v>
      </c>
      <c r="H5794" s="1">
        <v>45120.803425925929</v>
      </c>
      <c r="I5794" t="s">
        <v>18175</v>
      </c>
      <c r="J5794" s="1">
        <v>45120.803425925929</v>
      </c>
      <c r="K5794" t="s">
        <v>18175</v>
      </c>
    </row>
    <row r="5795" spans="1:11">
      <c r="A5795">
        <v>9133</v>
      </c>
      <c r="B5795" t="s">
        <v>18196</v>
      </c>
      <c r="C5795">
        <v>50366000</v>
      </c>
      <c r="D5795" t="s">
        <v>15534</v>
      </c>
      <c r="E5795" t="s">
        <v>15535</v>
      </c>
      <c r="F5795" t="s">
        <v>15536</v>
      </c>
      <c r="G5795" t="s">
        <v>22153</v>
      </c>
      <c r="H5795" s="1">
        <v>45120.805185185185</v>
      </c>
      <c r="I5795" t="s">
        <v>16511</v>
      </c>
      <c r="J5795" s="1">
        <v>45120.805185185185</v>
      </c>
      <c r="K5795" t="s">
        <v>16511</v>
      </c>
    </row>
    <row r="5796" spans="1:11">
      <c r="A5796">
        <v>9460</v>
      </c>
      <c r="B5796" t="s">
        <v>15717</v>
      </c>
      <c r="C5796">
        <v>50305028</v>
      </c>
      <c r="D5796" t="s">
        <v>15534</v>
      </c>
      <c r="E5796" t="s">
        <v>15687</v>
      </c>
      <c r="F5796" t="s">
        <v>15550</v>
      </c>
      <c r="G5796" t="s">
        <v>22154</v>
      </c>
      <c r="H5796" s="1">
        <v>45120.805486111109</v>
      </c>
      <c r="I5796" t="s">
        <v>15707</v>
      </c>
      <c r="J5796" s="1">
        <v>45120.805486111109</v>
      </c>
      <c r="K5796" t="s">
        <v>15707</v>
      </c>
    </row>
    <row r="5797" spans="1:11">
      <c r="A5797">
        <v>11735</v>
      </c>
      <c r="B5797" t="s">
        <v>18216</v>
      </c>
      <c r="C5797">
        <v>50811001</v>
      </c>
      <c r="D5797" t="s">
        <v>15534</v>
      </c>
      <c r="E5797" t="s">
        <v>15554</v>
      </c>
      <c r="F5797" t="s">
        <v>15550</v>
      </c>
      <c r="G5797" t="s">
        <v>22155</v>
      </c>
      <c r="H5797" s="1">
        <v>45120.807256944441</v>
      </c>
      <c r="I5797" t="s">
        <v>16565</v>
      </c>
      <c r="J5797" s="1">
        <v>45120.807256944441</v>
      </c>
      <c r="K5797" t="s">
        <v>16565</v>
      </c>
    </row>
    <row r="5798" spans="1:11">
      <c r="A5798">
        <v>9000</v>
      </c>
      <c r="B5798" t="s">
        <v>18209</v>
      </c>
      <c r="C5798">
        <v>51425006</v>
      </c>
      <c r="D5798" t="s">
        <v>15534</v>
      </c>
      <c r="E5798" t="s">
        <v>15544</v>
      </c>
      <c r="F5798" t="s">
        <v>15550</v>
      </c>
      <c r="G5798" t="s">
        <v>22156</v>
      </c>
      <c r="H5798" s="1">
        <v>45120.810115740744</v>
      </c>
      <c r="I5798" t="s">
        <v>17974</v>
      </c>
      <c r="J5798" s="1">
        <v>45120.810115740744</v>
      </c>
      <c r="K5798" t="s">
        <v>17974</v>
      </c>
    </row>
    <row r="5799" spans="1:11">
      <c r="A5799">
        <v>11445</v>
      </c>
      <c r="B5799" t="s">
        <v>18105</v>
      </c>
      <c r="C5799">
        <v>55300000</v>
      </c>
      <c r="D5799" t="s">
        <v>15534</v>
      </c>
      <c r="E5799" t="s">
        <v>15535</v>
      </c>
      <c r="F5799" t="s">
        <v>15536</v>
      </c>
      <c r="G5799" t="s">
        <v>22157</v>
      </c>
      <c r="H5799" s="1">
        <v>45120.810532407406</v>
      </c>
      <c r="I5799" t="s">
        <v>16431</v>
      </c>
      <c r="J5799" s="1">
        <v>45120.810532407406</v>
      </c>
      <c r="K5799" t="s">
        <v>16431</v>
      </c>
    </row>
    <row r="5800" spans="1:11">
      <c r="A5800">
        <v>11445</v>
      </c>
      <c r="B5800" t="s">
        <v>18105</v>
      </c>
      <c r="C5800">
        <v>57300000</v>
      </c>
      <c r="D5800" t="s">
        <v>15534</v>
      </c>
      <c r="E5800" t="s">
        <v>15535</v>
      </c>
      <c r="F5800" t="s">
        <v>15536</v>
      </c>
      <c r="G5800" t="s">
        <v>22158</v>
      </c>
      <c r="H5800" s="1">
        <v>45120.811180555553</v>
      </c>
      <c r="I5800" t="s">
        <v>16431</v>
      </c>
      <c r="J5800" s="1">
        <v>45120.811180555553</v>
      </c>
      <c r="K5800" t="s">
        <v>16431</v>
      </c>
    </row>
    <row r="5801" spans="1:11">
      <c r="A5801">
        <v>10773</v>
      </c>
      <c r="B5801" t="s">
        <v>22159</v>
      </c>
      <c r="C5801">
        <v>50366000</v>
      </c>
      <c r="D5801" t="s">
        <v>15534</v>
      </c>
      <c r="E5801" t="s">
        <v>15586</v>
      </c>
      <c r="F5801" t="s">
        <v>15550</v>
      </c>
      <c r="G5801" t="s">
        <v>22160</v>
      </c>
      <c r="H5801" s="1">
        <v>45120.81150462963</v>
      </c>
      <c r="I5801" t="s">
        <v>16511</v>
      </c>
      <c r="J5801" s="1">
        <v>45120.81150462963</v>
      </c>
      <c r="K5801" t="s">
        <v>16511</v>
      </c>
    </row>
    <row r="5802" spans="1:11">
      <c r="A5802">
        <v>21468</v>
      </c>
      <c r="B5802" t="s">
        <v>22161</v>
      </c>
      <c r="C5802">
        <v>50321000</v>
      </c>
      <c r="D5802" t="s">
        <v>15534</v>
      </c>
      <c r="E5802" t="s">
        <v>15544</v>
      </c>
      <c r="F5802" t="s">
        <v>15550</v>
      </c>
      <c r="G5802" t="s">
        <v>22162</v>
      </c>
      <c r="H5802" s="1">
        <v>45120.811932870369</v>
      </c>
      <c r="I5802" t="s">
        <v>16936</v>
      </c>
      <c r="J5802" s="1">
        <v>45120.812337962961</v>
      </c>
      <c r="K5802" t="s">
        <v>16936</v>
      </c>
    </row>
    <row r="5803" spans="1:11">
      <c r="A5803">
        <v>8746</v>
      </c>
      <c r="B5803" t="s">
        <v>18205</v>
      </c>
      <c r="C5803">
        <v>50355000</v>
      </c>
      <c r="D5803" t="s">
        <v>15534</v>
      </c>
      <c r="E5803" t="s">
        <v>15554</v>
      </c>
      <c r="F5803" t="s">
        <v>15536</v>
      </c>
      <c r="G5803" t="s">
        <v>22163</v>
      </c>
      <c r="H5803" s="1">
        <v>45120.812314814815</v>
      </c>
      <c r="I5803" t="s">
        <v>16064</v>
      </c>
      <c r="J5803" s="1">
        <v>45121.728009259263</v>
      </c>
      <c r="K5803" t="s">
        <v>16451</v>
      </c>
    </row>
    <row r="5804" spans="1:11">
      <c r="A5804">
        <v>11233</v>
      </c>
      <c r="B5804" t="s">
        <v>22164</v>
      </c>
      <c r="C5804">
        <v>50321000</v>
      </c>
      <c r="D5804" t="s">
        <v>15534</v>
      </c>
      <c r="E5804" t="s">
        <v>15554</v>
      </c>
      <c r="F5804" t="s">
        <v>15536</v>
      </c>
      <c r="G5804" t="s">
        <v>22165</v>
      </c>
      <c r="H5804" s="1">
        <v>45120.81521990741</v>
      </c>
      <c r="I5804" t="s">
        <v>18175</v>
      </c>
      <c r="J5804" s="1">
        <v>45120.81521990741</v>
      </c>
      <c r="K5804" t="s">
        <v>18175</v>
      </c>
    </row>
    <row r="5805" spans="1:11">
      <c r="A5805">
        <v>82744</v>
      </c>
      <c r="B5805" t="s">
        <v>16889</v>
      </c>
      <c r="C5805">
        <v>50305028</v>
      </c>
      <c r="D5805" t="s">
        <v>15534</v>
      </c>
      <c r="E5805" t="s">
        <v>15544</v>
      </c>
      <c r="F5805" t="s">
        <v>15550</v>
      </c>
      <c r="G5805" t="s">
        <v>22166</v>
      </c>
      <c r="H5805" s="1">
        <v>45120.815682870372</v>
      </c>
      <c r="I5805" t="s">
        <v>16511</v>
      </c>
      <c r="J5805" s="1">
        <v>45120.815682870372</v>
      </c>
      <c r="K5805" t="s">
        <v>16511</v>
      </c>
    </row>
    <row r="5806" spans="1:11">
      <c r="A5806">
        <v>11233</v>
      </c>
      <c r="B5806" t="s">
        <v>22164</v>
      </c>
      <c r="C5806">
        <v>55300000</v>
      </c>
      <c r="D5806" t="s">
        <v>15534</v>
      </c>
      <c r="E5806" t="s">
        <v>15554</v>
      </c>
      <c r="F5806" t="s">
        <v>15550</v>
      </c>
      <c r="G5806" t="s">
        <v>22167</v>
      </c>
      <c r="H5806" s="1">
        <v>45120.816041666665</v>
      </c>
      <c r="I5806" t="s">
        <v>18175</v>
      </c>
      <c r="J5806" s="1">
        <v>45120.816041666665</v>
      </c>
      <c r="K5806" t="s">
        <v>18175</v>
      </c>
    </row>
    <row r="5807" spans="1:11">
      <c r="A5807">
        <v>11841</v>
      </c>
      <c r="B5807" t="s">
        <v>18235</v>
      </c>
      <c r="C5807">
        <v>50366000</v>
      </c>
      <c r="D5807" t="s">
        <v>15534</v>
      </c>
      <c r="E5807" t="s">
        <v>15544</v>
      </c>
      <c r="F5807" t="s">
        <v>15550</v>
      </c>
      <c r="G5807" t="s">
        <v>22168</v>
      </c>
      <c r="H5807" s="1">
        <v>45120.816701388889</v>
      </c>
      <c r="I5807" t="s">
        <v>16565</v>
      </c>
      <c r="J5807" s="1">
        <v>45120.816701388889</v>
      </c>
      <c r="K5807" t="s">
        <v>16565</v>
      </c>
    </row>
    <row r="5808" spans="1:11">
      <c r="A5808">
        <v>82747</v>
      </c>
      <c r="B5808" t="s">
        <v>16885</v>
      </c>
      <c r="C5808">
        <v>50905006</v>
      </c>
      <c r="D5808" t="s">
        <v>15534</v>
      </c>
      <c r="E5808" t="s">
        <v>15540</v>
      </c>
      <c r="F5808" t="s">
        <v>15536</v>
      </c>
      <c r="G5808" t="s">
        <v>22169</v>
      </c>
      <c r="H5808" s="1">
        <v>45120.822777777779</v>
      </c>
      <c r="I5808" t="s">
        <v>16511</v>
      </c>
      <c r="J5808" s="1">
        <v>45122.60261574074</v>
      </c>
      <c r="K5808" t="s">
        <v>16630</v>
      </c>
    </row>
    <row r="5809" spans="1:11">
      <c r="A5809">
        <v>8473</v>
      </c>
      <c r="B5809" t="s">
        <v>18254</v>
      </c>
      <c r="C5809">
        <v>57700030</v>
      </c>
      <c r="D5809" t="s">
        <v>15534</v>
      </c>
      <c r="E5809" t="s">
        <v>15576</v>
      </c>
      <c r="F5809" t="s">
        <v>15550</v>
      </c>
      <c r="G5809" t="s">
        <v>22170</v>
      </c>
      <c r="H5809" s="1">
        <v>45120.822974537034</v>
      </c>
      <c r="I5809" t="s">
        <v>18175</v>
      </c>
      <c r="J5809" s="1">
        <v>45120.822974537034</v>
      </c>
      <c r="K5809" t="s">
        <v>18175</v>
      </c>
    </row>
    <row r="5810" spans="1:11">
      <c r="A5810">
        <v>11461</v>
      </c>
      <c r="B5810" t="s">
        <v>18242</v>
      </c>
      <c r="C5810">
        <v>50365000</v>
      </c>
      <c r="D5810" t="s">
        <v>15534</v>
      </c>
      <c r="E5810" t="s">
        <v>15554</v>
      </c>
      <c r="F5810" t="s">
        <v>15536</v>
      </c>
      <c r="G5810" t="s">
        <v>22171</v>
      </c>
      <c r="H5810" s="1">
        <v>45120.823981481481</v>
      </c>
      <c r="I5810" t="s">
        <v>15542</v>
      </c>
      <c r="J5810" s="1">
        <v>45120.823981481481</v>
      </c>
      <c r="K5810" t="s">
        <v>15542</v>
      </c>
    </row>
    <row r="5811" spans="1:11">
      <c r="A5811">
        <v>11097</v>
      </c>
      <c r="B5811" t="s">
        <v>22172</v>
      </c>
      <c r="C5811">
        <v>50355035</v>
      </c>
      <c r="D5811" t="s">
        <v>15534</v>
      </c>
      <c r="E5811" t="s">
        <v>15544</v>
      </c>
      <c r="F5811" t="s">
        <v>15550</v>
      </c>
      <c r="G5811" t="s">
        <v>22173</v>
      </c>
      <c r="H5811" s="1">
        <v>45120.825439814813</v>
      </c>
      <c r="I5811" t="s">
        <v>17784</v>
      </c>
      <c r="J5811" s="1">
        <v>45120.825439814813</v>
      </c>
      <c r="K5811" t="s">
        <v>17784</v>
      </c>
    </row>
    <row r="5812" spans="1:11">
      <c r="A5812">
        <v>126070</v>
      </c>
      <c r="B5812" t="s">
        <v>18260</v>
      </c>
      <c r="C5812">
        <v>50810000</v>
      </c>
      <c r="D5812" t="s">
        <v>15534</v>
      </c>
      <c r="E5812" t="s">
        <v>15554</v>
      </c>
      <c r="F5812" t="s">
        <v>15536</v>
      </c>
      <c r="G5812" t="s">
        <v>20464</v>
      </c>
      <c r="H5812" s="1">
        <v>45120.826990740738</v>
      </c>
      <c r="I5812" t="s">
        <v>17875</v>
      </c>
      <c r="J5812" s="1">
        <v>45120.826990740738</v>
      </c>
      <c r="K5812" t="s">
        <v>17875</v>
      </c>
    </row>
    <row r="5813" spans="1:11">
      <c r="A5813">
        <v>8495</v>
      </c>
      <c r="B5813" t="s">
        <v>20132</v>
      </c>
      <c r="C5813">
        <v>50366000</v>
      </c>
      <c r="D5813" t="s">
        <v>15534</v>
      </c>
      <c r="E5813" t="s">
        <v>15544</v>
      </c>
      <c r="F5813" t="s">
        <v>15550</v>
      </c>
      <c r="G5813" t="s">
        <v>22174</v>
      </c>
      <c r="H5813" s="1">
        <v>45120.82707175926</v>
      </c>
      <c r="I5813" t="s">
        <v>16560</v>
      </c>
      <c r="J5813" s="1">
        <v>45120.82707175926</v>
      </c>
      <c r="K5813" t="s">
        <v>16560</v>
      </c>
    </row>
    <row r="5814" spans="1:11">
      <c r="A5814">
        <v>126079</v>
      </c>
      <c r="B5814" t="s">
        <v>18874</v>
      </c>
      <c r="C5814">
        <v>58305021</v>
      </c>
      <c r="D5814" t="s">
        <v>15534</v>
      </c>
      <c r="E5814" t="s">
        <v>15554</v>
      </c>
      <c r="F5814" t="s">
        <v>15550</v>
      </c>
      <c r="G5814" t="s">
        <v>20067</v>
      </c>
      <c r="H5814" s="1">
        <v>45120.827743055554</v>
      </c>
      <c r="I5814" t="s">
        <v>17875</v>
      </c>
      <c r="J5814" s="1">
        <v>45120.827743055554</v>
      </c>
      <c r="K5814" t="s">
        <v>17875</v>
      </c>
    </row>
    <row r="5815" spans="1:11">
      <c r="A5815">
        <v>11511</v>
      </c>
      <c r="B5815" t="s">
        <v>18270</v>
      </c>
      <c r="C5815">
        <v>50905006</v>
      </c>
      <c r="D5815" t="s">
        <v>15534</v>
      </c>
      <c r="E5815" t="s">
        <v>15554</v>
      </c>
      <c r="F5815" t="s">
        <v>15536</v>
      </c>
      <c r="G5815" t="s">
        <v>21267</v>
      </c>
      <c r="H5815" s="1">
        <v>45120.8280787037</v>
      </c>
      <c r="I5815" t="s">
        <v>16909</v>
      </c>
      <c r="J5815" s="1">
        <v>45120.8280787037</v>
      </c>
      <c r="K5815" t="s">
        <v>16909</v>
      </c>
    </row>
    <row r="5816" spans="1:11">
      <c r="A5816">
        <v>8496</v>
      </c>
      <c r="B5816" t="s">
        <v>20135</v>
      </c>
      <c r="C5816">
        <v>50320000</v>
      </c>
      <c r="D5816" t="s">
        <v>15534</v>
      </c>
      <c r="E5816" t="s">
        <v>15554</v>
      </c>
      <c r="F5816" t="s">
        <v>15550</v>
      </c>
      <c r="G5816" t="s">
        <v>22175</v>
      </c>
      <c r="H5816" s="1">
        <v>45120.828518518516</v>
      </c>
      <c r="I5816" t="s">
        <v>16560</v>
      </c>
      <c r="J5816" s="1">
        <v>45121.223599537036</v>
      </c>
      <c r="K5816" t="s">
        <v>16560</v>
      </c>
    </row>
    <row r="5817" spans="1:11">
      <c r="A5817">
        <v>8999</v>
      </c>
      <c r="B5817" t="s">
        <v>18265</v>
      </c>
      <c r="C5817">
        <v>51220000</v>
      </c>
      <c r="D5817" t="s">
        <v>15534</v>
      </c>
      <c r="E5817" t="s">
        <v>15554</v>
      </c>
      <c r="F5817" t="s">
        <v>15550</v>
      </c>
      <c r="G5817" t="s">
        <v>22176</v>
      </c>
      <c r="H5817" s="1">
        <v>45120.83011574074</v>
      </c>
      <c r="I5817" t="s">
        <v>17974</v>
      </c>
      <c r="J5817" s="1">
        <v>45120.83011574074</v>
      </c>
      <c r="K5817" t="s">
        <v>17974</v>
      </c>
    </row>
    <row r="5818" spans="1:11">
      <c r="A5818">
        <v>8497</v>
      </c>
      <c r="B5818" t="s">
        <v>17130</v>
      </c>
      <c r="C5818">
        <v>50365000</v>
      </c>
      <c r="D5818" t="s">
        <v>15534</v>
      </c>
      <c r="E5818" t="s">
        <v>15544</v>
      </c>
      <c r="F5818" t="s">
        <v>15550</v>
      </c>
      <c r="G5818" t="s">
        <v>22177</v>
      </c>
      <c r="H5818" s="1">
        <v>45120.830208333333</v>
      </c>
      <c r="I5818" t="s">
        <v>16560</v>
      </c>
      <c r="J5818" s="1">
        <v>45120.830208333333</v>
      </c>
      <c r="K5818" t="s">
        <v>16560</v>
      </c>
    </row>
    <row r="5819" spans="1:11">
      <c r="A5819">
        <v>82727</v>
      </c>
      <c r="B5819" t="s">
        <v>18188</v>
      </c>
      <c r="C5819">
        <v>57700060</v>
      </c>
      <c r="D5819" t="s">
        <v>15534</v>
      </c>
      <c r="E5819" t="s">
        <v>15576</v>
      </c>
      <c r="F5819" t="s">
        <v>15550</v>
      </c>
      <c r="G5819" t="s">
        <v>18255</v>
      </c>
      <c r="H5819" s="1">
        <v>45120.830416666664</v>
      </c>
      <c r="I5819" t="s">
        <v>18175</v>
      </c>
      <c r="J5819" s="1">
        <v>45120.830416666664</v>
      </c>
      <c r="K5819" t="s">
        <v>18175</v>
      </c>
    </row>
    <row r="5820" spans="1:11">
      <c r="A5820">
        <v>8655</v>
      </c>
      <c r="B5820" t="s">
        <v>18144</v>
      </c>
      <c r="C5820">
        <v>51210000</v>
      </c>
      <c r="D5820" t="s">
        <v>15534</v>
      </c>
      <c r="E5820" t="s">
        <v>15544</v>
      </c>
      <c r="F5820" t="s">
        <v>15550</v>
      </c>
      <c r="G5820" t="s">
        <v>22178</v>
      </c>
      <c r="H5820" s="1">
        <v>45120.830775462964</v>
      </c>
      <c r="I5820" t="s">
        <v>18146</v>
      </c>
      <c r="J5820" s="1">
        <v>45120.830775462964</v>
      </c>
      <c r="K5820" t="s">
        <v>18146</v>
      </c>
    </row>
    <row r="5821" spans="1:11">
      <c r="A5821">
        <v>8497</v>
      </c>
      <c r="B5821" t="s">
        <v>17130</v>
      </c>
      <c r="C5821">
        <v>50905006</v>
      </c>
      <c r="D5821" t="s">
        <v>15534</v>
      </c>
      <c r="E5821" t="s">
        <v>15554</v>
      </c>
      <c r="F5821" t="s">
        <v>15550</v>
      </c>
      <c r="G5821" t="s">
        <v>22179</v>
      </c>
      <c r="H5821" s="1">
        <v>45120.830972222226</v>
      </c>
      <c r="I5821" t="s">
        <v>16560</v>
      </c>
      <c r="J5821" s="1">
        <v>45120.830972222226</v>
      </c>
      <c r="K5821" t="s">
        <v>16560</v>
      </c>
    </row>
    <row r="5822" spans="1:11">
      <c r="A5822">
        <v>8655</v>
      </c>
      <c r="B5822" t="s">
        <v>18144</v>
      </c>
      <c r="C5822">
        <v>50305028</v>
      </c>
      <c r="D5822" t="s">
        <v>15534</v>
      </c>
      <c r="E5822" t="s">
        <v>15544</v>
      </c>
      <c r="F5822" t="s">
        <v>15550</v>
      </c>
      <c r="G5822" t="s">
        <v>22180</v>
      </c>
      <c r="H5822" s="1">
        <v>45120.831446759257</v>
      </c>
      <c r="I5822" t="s">
        <v>18146</v>
      </c>
      <c r="J5822" s="1">
        <v>45120.866319444445</v>
      </c>
      <c r="K5822" t="s">
        <v>18146</v>
      </c>
    </row>
    <row r="5823" spans="1:11">
      <c r="A5823">
        <v>8655</v>
      </c>
      <c r="B5823" t="s">
        <v>18144</v>
      </c>
      <c r="C5823">
        <v>50905006</v>
      </c>
      <c r="D5823" t="s">
        <v>15534</v>
      </c>
      <c r="E5823" t="s">
        <v>15544</v>
      </c>
      <c r="F5823" t="s">
        <v>15550</v>
      </c>
      <c r="G5823" t="s">
        <v>22181</v>
      </c>
      <c r="H5823" s="1">
        <v>45120.832928240743</v>
      </c>
      <c r="I5823" t="s">
        <v>18146</v>
      </c>
      <c r="J5823" s="1">
        <v>45120.832928240743</v>
      </c>
      <c r="K5823" t="s">
        <v>18146</v>
      </c>
    </row>
    <row r="5824" spans="1:11">
      <c r="A5824">
        <v>82747</v>
      </c>
      <c r="B5824" t="s">
        <v>16885</v>
      </c>
      <c r="C5824">
        <v>50305028</v>
      </c>
      <c r="D5824" t="s">
        <v>15534</v>
      </c>
      <c r="E5824" t="s">
        <v>15554</v>
      </c>
      <c r="F5824" t="s">
        <v>15550</v>
      </c>
      <c r="G5824" t="s">
        <v>22182</v>
      </c>
      <c r="H5824" s="1">
        <v>45120.833668981482</v>
      </c>
      <c r="I5824" t="s">
        <v>16511</v>
      </c>
      <c r="J5824" s="1">
        <v>45120.833668981482</v>
      </c>
      <c r="K5824" t="s">
        <v>16511</v>
      </c>
    </row>
    <row r="5825" spans="1:11">
      <c r="A5825">
        <v>11269</v>
      </c>
      <c r="B5825" t="s">
        <v>22183</v>
      </c>
      <c r="C5825">
        <v>50355000</v>
      </c>
      <c r="D5825" t="s">
        <v>15534</v>
      </c>
      <c r="E5825" t="s">
        <v>15554</v>
      </c>
      <c r="F5825" t="s">
        <v>15536</v>
      </c>
      <c r="G5825" t="s">
        <v>22184</v>
      </c>
      <c r="H5825" s="1">
        <v>45120.834502314814</v>
      </c>
      <c r="I5825" t="s">
        <v>18301</v>
      </c>
      <c r="J5825" s="1">
        <v>45120.834502314814</v>
      </c>
      <c r="K5825" t="s">
        <v>18301</v>
      </c>
    </row>
    <row r="5826" spans="1:11">
      <c r="A5826">
        <v>10723</v>
      </c>
      <c r="B5826" t="s">
        <v>19792</v>
      </c>
      <c r="C5826">
        <v>50905006</v>
      </c>
      <c r="D5826" t="s">
        <v>15534</v>
      </c>
      <c r="E5826" t="s">
        <v>15554</v>
      </c>
      <c r="F5826" t="s">
        <v>15536</v>
      </c>
      <c r="G5826" t="s">
        <v>22185</v>
      </c>
      <c r="H5826" s="1">
        <v>45120.837916666664</v>
      </c>
      <c r="I5826" t="s">
        <v>16578</v>
      </c>
      <c r="J5826" s="1">
        <v>45120.837916666664</v>
      </c>
      <c r="K5826" t="s">
        <v>16578</v>
      </c>
    </row>
    <row r="5827" spans="1:11">
      <c r="A5827">
        <v>10650</v>
      </c>
      <c r="B5827" t="s">
        <v>22186</v>
      </c>
      <c r="C5827">
        <v>56200060</v>
      </c>
      <c r="D5827" t="s">
        <v>15534</v>
      </c>
      <c r="E5827" t="s">
        <v>15554</v>
      </c>
      <c r="F5827" t="s">
        <v>15536</v>
      </c>
      <c r="G5827" t="s">
        <v>22187</v>
      </c>
      <c r="H5827" s="1">
        <v>45120.838136574072</v>
      </c>
      <c r="I5827" t="s">
        <v>18156</v>
      </c>
      <c r="J5827" s="1">
        <v>45120.838136574072</v>
      </c>
      <c r="K5827" t="s">
        <v>18156</v>
      </c>
    </row>
    <row r="5828" spans="1:11">
      <c r="A5828">
        <v>11736</v>
      </c>
      <c r="B5828" t="s">
        <v>18429</v>
      </c>
      <c r="C5828">
        <v>50305025</v>
      </c>
      <c r="D5828" t="s">
        <v>15534</v>
      </c>
      <c r="E5828" t="s">
        <v>15544</v>
      </c>
      <c r="F5828" t="s">
        <v>15550</v>
      </c>
      <c r="G5828" t="s">
        <v>22188</v>
      </c>
      <c r="H5828" s="1">
        <v>45120.839097222219</v>
      </c>
      <c r="I5828" t="s">
        <v>18222</v>
      </c>
      <c r="J5828" s="1">
        <v>45120.952939814815</v>
      </c>
      <c r="K5828" t="s">
        <v>18222</v>
      </c>
    </row>
    <row r="5829" spans="1:11">
      <c r="A5829">
        <v>10650</v>
      </c>
      <c r="B5829" t="s">
        <v>22186</v>
      </c>
      <c r="C5829">
        <v>50515000</v>
      </c>
      <c r="D5829" t="s">
        <v>15534</v>
      </c>
      <c r="E5829" t="s">
        <v>15554</v>
      </c>
      <c r="F5829" t="s">
        <v>15550</v>
      </c>
      <c r="G5829" t="s">
        <v>22189</v>
      </c>
      <c r="H5829" s="1">
        <v>45120.842604166668</v>
      </c>
      <c r="I5829" t="s">
        <v>18156</v>
      </c>
      <c r="J5829" s="1">
        <v>45120.842604166668</v>
      </c>
      <c r="K5829" t="s">
        <v>18156</v>
      </c>
    </row>
    <row r="5830" spans="1:11">
      <c r="A5830">
        <v>126229</v>
      </c>
      <c r="B5830" t="s">
        <v>16801</v>
      </c>
      <c r="C5830">
        <v>50810000</v>
      </c>
      <c r="D5830" t="s">
        <v>15534</v>
      </c>
      <c r="E5830" t="s">
        <v>15554</v>
      </c>
      <c r="F5830" t="s">
        <v>15550</v>
      </c>
      <c r="G5830" t="s">
        <v>22190</v>
      </c>
      <c r="H5830" s="1">
        <v>45120.844097222223</v>
      </c>
      <c r="I5830" t="s">
        <v>16503</v>
      </c>
      <c r="J5830" s="1">
        <v>45120.844097222223</v>
      </c>
      <c r="K5830" t="s">
        <v>16503</v>
      </c>
    </row>
    <row r="5831" spans="1:11">
      <c r="A5831">
        <v>9114</v>
      </c>
      <c r="B5831" t="s">
        <v>18284</v>
      </c>
      <c r="C5831">
        <v>50350001</v>
      </c>
      <c r="D5831" t="s">
        <v>15534</v>
      </c>
      <c r="E5831" t="s">
        <v>15576</v>
      </c>
      <c r="F5831" t="s">
        <v>15550</v>
      </c>
      <c r="G5831" t="s">
        <v>22191</v>
      </c>
      <c r="H5831" s="1">
        <v>45120.844525462962</v>
      </c>
      <c r="I5831" t="s">
        <v>18156</v>
      </c>
      <c r="J5831" s="1">
        <v>45120.844525462962</v>
      </c>
      <c r="K5831" t="s">
        <v>18156</v>
      </c>
    </row>
    <row r="5832" spans="1:11">
      <c r="A5832">
        <v>126226</v>
      </c>
      <c r="B5832" t="s">
        <v>16878</v>
      </c>
      <c r="C5832">
        <v>57300000</v>
      </c>
      <c r="D5832" t="s">
        <v>15534</v>
      </c>
      <c r="E5832" t="s">
        <v>15554</v>
      </c>
      <c r="F5832" t="s">
        <v>15536</v>
      </c>
      <c r="G5832" t="s">
        <v>17379</v>
      </c>
      <c r="H5832" s="1">
        <v>45120.845300925925</v>
      </c>
      <c r="I5832" t="s">
        <v>16503</v>
      </c>
      <c r="J5832" s="1">
        <v>45120.845300925925</v>
      </c>
      <c r="K5832" t="s">
        <v>16503</v>
      </c>
    </row>
    <row r="5833" spans="1:11">
      <c r="A5833">
        <v>11271</v>
      </c>
      <c r="B5833" t="s">
        <v>22192</v>
      </c>
      <c r="C5833">
        <v>50905006</v>
      </c>
      <c r="D5833" t="s">
        <v>15534</v>
      </c>
      <c r="E5833" t="s">
        <v>15554</v>
      </c>
      <c r="F5833" t="s">
        <v>15536</v>
      </c>
      <c r="G5833" t="s">
        <v>22193</v>
      </c>
      <c r="H5833" s="1">
        <v>45120.847777777781</v>
      </c>
      <c r="I5833" t="s">
        <v>18301</v>
      </c>
      <c r="J5833" s="1">
        <v>45120.847777777781</v>
      </c>
      <c r="K5833" t="s">
        <v>18301</v>
      </c>
    </row>
    <row r="5834" spans="1:11">
      <c r="A5834">
        <v>9412</v>
      </c>
      <c r="B5834" t="s">
        <v>18199</v>
      </c>
      <c r="C5834">
        <v>51220000</v>
      </c>
      <c r="D5834" t="s">
        <v>15534</v>
      </c>
      <c r="E5834" t="s">
        <v>15554</v>
      </c>
      <c r="F5834" t="s">
        <v>15550</v>
      </c>
      <c r="G5834" t="s">
        <v>22194</v>
      </c>
      <c r="H5834" s="1">
        <v>45120.849328703705</v>
      </c>
      <c r="I5834" t="s">
        <v>16198</v>
      </c>
      <c r="J5834" s="1">
        <v>45120.849328703705</v>
      </c>
      <c r="K5834" t="s">
        <v>16198</v>
      </c>
    </row>
    <row r="5835" spans="1:11">
      <c r="A5835">
        <v>9420</v>
      </c>
      <c r="B5835" t="s">
        <v>16901</v>
      </c>
      <c r="C5835">
        <v>57700030</v>
      </c>
      <c r="D5835" t="s">
        <v>15534</v>
      </c>
      <c r="E5835" t="s">
        <v>15554</v>
      </c>
      <c r="F5835" t="s">
        <v>15550</v>
      </c>
      <c r="G5835" t="s">
        <v>22195</v>
      </c>
      <c r="H5835" s="1">
        <v>45120.850439814814</v>
      </c>
      <c r="I5835" t="s">
        <v>16198</v>
      </c>
      <c r="J5835" s="1">
        <v>45120.850439814814</v>
      </c>
      <c r="K5835" t="s">
        <v>16198</v>
      </c>
    </row>
    <row r="5836" spans="1:11">
      <c r="A5836">
        <v>20684</v>
      </c>
      <c r="B5836" t="s">
        <v>18192</v>
      </c>
      <c r="C5836">
        <v>50355000</v>
      </c>
      <c r="D5836" t="s">
        <v>15534</v>
      </c>
      <c r="E5836" t="s">
        <v>15544</v>
      </c>
      <c r="F5836" t="s">
        <v>15550</v>
      </c>
      <c r="G5836" t="s">
        <v>22196</v>
      </c>
      <c r="H5836" s="1">
        <v>45120.852187500001</v>
      </c>
      <c r="I5836" t="s">
        <v>18175</v>
      </c>
      <c r="J5836" s="1">
        <v>45120.852187500001</v>
      </c>
      <c r="K5836" t="s">
        <v>18175</v>
      </c>
    </row>
    <row r="5837" spans="1:11">
      <c r="A5837">
        <v>10795</v>
      </c>
      <c r="B5837" t="s">
        <v>21290</v>
      </c>
      <c r="C5837">
        <v>57700030</v>
      </c>
      <c r="D5837" t="s">
        <v>15534</v>
      </c>
      <c r="E5837" t="s">
        <v>15535</v>
      </c>
      <c r="F5837" t="s">
        <v>15536</v>
      </c>
      <c r="G5837" t="s">
        <v>14873</v>
      </c>
      <c r="H5837" s="1">
        <v>45120.852916666663</v>
      </c>
      <c r="I5837" t="s">
        <v>18371</v>
      </c>
      <c r="J5837" s="1">
        <v>45120.852916666663</v>
      </c>
      <c r="K5837" t="s">
        <v>18371</v>
      </c>
    </row>
    <row r="5838" spans="1:11">
      <c r="A5838">
        <v>20684</v>
      </c>
      <c r="B5838" t="s">
        <v>18192</v>
      </c>
      <c r="C5838">
        <v>50305025</v>
      </c>
      <c r="D5838" t="s">
        <v>15534</v>
      </c>
      <c r="E5838" t="s">
        <v>15544</v>
      </c>
      <c r="F5838" t="s">
        <v>15550</v>
      </c>
      <c r="G5838" t="s">
        <v>22197</v>
      </c>
      <c r="H5838" s="1">
        <v>45120.853125000001</v>
      </c>
      <c r="I5838" t="s">
        <v>18175</v>
      </c>
      <c r="J5838" s="1">
        <v>45120.853125000001</v>
      </c>
      <c r="K5838" t="s">
        <v>18175</v>
      </c>
    </row>
    <row r="5839" spans="1:11">
      <c r="A5839">
        <v>10684</v>
      </c>
      <c r="B5839" t="s">
        <v>20167</v>
      </c>
      <c r="C5839">
        <v>50310000</v>
      </c>
      <c r="D5839" t="s">
        <v>15534</v>
      </c>
      <c r="E5839" t="s">
        <v>15544</v>
      </c>
      <c r="F5839" t="s">
        <v>15550</v>
      </c>
      <c r="G5839" t="s">
        <v>22198</v>
      </c>
      <c r="H5839" s="1">
        <v>45120.853842592594</v>
      </c>
      <c r="I5839" t="s">
        <v>18156</v>
      </c>
      <c r="J5839" s="1">
        <v>45120.853842592594</v>
      </c>
      <c r="K5839" t="s">
        <v>18156</v>
      </c>
    </row>
    <row r="5840" spans="1:11">
      <c r="A5840">
        <v>9236</v>
      </c>
      <c r="B5840" t="s">
        <v>20172</v>
      </c>
      <c r="C5840">
        <v>50305028</v>
      </c>
      <c r="D5840" t="s">
        <v>15534</v>
      </c>
      <c r="E5840" t="s">
        <v>15554</v>
      </c>
      <c r="F5840" t="s">
        <v>15550</v>
      </c>
      <c r="G5840" t="s">
        <v>22199</v>
      </c>
      <c r="H5840" s="1">
        <v>45120.854270833333</v>
      </c>
      <c r="I5840" t="s">
        <v>16064</v>
      </c>
      <c r="J5840" s="1">
        <v>45121.705509259256</v>
      </c>
      <c r="K5840" t="s">
        <v>16064</v>
      </c>
    </row>
    <row r="5841" spans="1:11">
      <c r="A5841">
        <v>9411</v>
      </c>
      <c r="B5841" t="s">
        <v>18877</v>
      </c>
      <c r="C5841">
        <v>51210000</v>
      </c>
      <c r="D5841" t="s">
        <v>15534</v>
      </c>
      <c r="E5841" t="s">
        <v>15554</v>
      </c>
      <c r="F5841" t="s">
        <v>15550</v>
      </c>
      <c r="G5841" t="s">
        <v>18305</v>
      </c>
      <c r="H5841" s="1">
        <v>45120.854490740741</v>
      </c>
      <c r="I5841" t="s">
        <v>16198</v>
      </c>
      <c r="J5841" s="1">
        <v>45120.854490740741</v>
      </c>
      <c r="K5841" t="s">
        <v>16198</v>
      </c>
    </row>
    <row r="5842" spans="1:11">
      <c r="A5842">
        <v>10684</v>
      </c>
      <c r="B5842" t="s">
        <v>20167</v>
      </c>
      <c r="C5842">
        <v>50905006</v>
      </c>
      <c r="D5842" t="s">
        <v>15534</v>
      </c>
      <c r="E5842" t="s">
        <v>15544</v>
      </c>
      <c r="F5842" t="s">
        <v>15536</v>
      </c>
      <c r="G5842" t="s">
        <v>22200</v>
      </c>
      <c r="H5842" s="1">
        <v>45120.85564814815</v>
      </c>
      <c r="I5842" t="s">
        <v>18156</v>
      </c>
      <c r="J5842" s="1">
        <v>45120.85564814815</v>
      </c>
      <c r="K5842" t="s">
        <v>18156</v>
      </c>
    </row>
    <row r="5843" spans="1:11">
      <c r="A5843">
        <v>21495</v>
      </c>
      <c r="B5843" t="s">
        <v>16808</v>
      </c>
      <c r="C5843">
        <v>51210000</v>
      </c>
      <c r="D5843" t="s">
        <v>15534</v>
      </c>
      <c r="E5843" t="s">
        <v>15554</v>
      </c>
      <c r="F5843" t="s">
        <v>15550</v>
      </c>
      <c r="G5843" t="s">
        <v>18305</v>
      </c>
      <c r="H5843" s="1">
        <v>45120.855833333335</v>
      </c>
      <c r="I5843" t="s">
        <v>16198</v>
      </c>
      <c r="J5843" s="1">
        <v>45120.856134259258</v>
      </c>
      <c r="K5843" t="s">
        <v>16198</v>
      </c>
    </row>
    <row r="5844" spans="1:11">
      <c r="A5844">
        <v>21500</v>
      </c>
      <c r="B5844" t="s">
        <v>16688</v>
      </c>
      <c r="C5844">
        <v>51220000</v>
      </c>
      <c r="D5844" t="s">
        <v>15534</v>
      </c>
      <c r="E5844" t="s">
        <v>15554</v>
      </c>
      <c r="F5844" t="s">
        <v>15550</v>
      </c>
      <c r="G5844" t="s">
        <v>18305</v>
      </c>
      <c r="H5844" s="1">
        <v>45120.856828703705</v>
      </c>
      <c r="I5844" t="s">
        <v>16198</v>
      </c>
      <c r="J5844" s="1">
        <v>45120.856828703705</v>
      </c>
      <c r="K5844" t="s">
        <v>16198</v>
      </c>
    </row>
    <row r="5845" spans="1:11">
      <c r="A5845">
        <v>82769</v>
      </c>
      <c r="B5845" t="s">
        <v>17948</v>
      </c>
      <c r="C5845">
        <v>57900065</v>
      </c>
      <c r="D5845" t="s">
        <v>15534</v>
      </c>
      <c r="E5845" t="s">
        <v>15544</v>
      </c>
      <c r="F5845" t="s">
        <v>15550</v>
      </c>
      <c r="G5845" t="s">
        <v>22201</v>
      </c>
      <c r="H5845" s="1">
        <v>45120.857025462959</v>
      </c>
      <c r="I5845" t="s">
        <v>15542</v>
      </c>
      <c r="J5845" s="1">
        <v>45120.857025462959</v>
      </c>
      <c r="K5845" t="s">
        <v>15542</v>
      </c>
    </row>
    <row r="5846" spans="1:11">
      <c r="A5846">
        <v>126203</v>
      </c>
      <c r="B5846" t="s">
        <v>16501</v>
      </c>
      <c r="C5846">
        <v>51220000</v>
      </c>
      <c r="D5846" t="s">
        <v>15534</v>
      </c>
      <c r="E5846" t="s">
        <v>15544</v>
      </c>
      <c r="F5846" t="s">
        <v>15550</v>
      </c>
      <c r="G5846" t="s">
        <v>22202</v>
      </c>
      <c r="H5846" s="1">
        <v>45120.857361111113</v>
      </c>
      <c r="I5846" t="s">
        <v>16503</v>
      </c>
      <c r="J5846" s="1">
        <v>45120.857361111113</v>
      </c>
      <c r="K5846" t="s">
        <v>16503</v>
      </c>
    </row>
    <row r="5847" spans="1:11">
      <c r="A5847">
        <v>15680</v>
      </c>
      <c r="B5847" t="s">
        <v>18316</v>
      </c>
      <c r="C5847">
        <v>55700010</v>
      </c>
      <c r="D5847" t="s">
        <v>15534</v>
      </c>
      <c r="E5847" t="s">
        <v>15554</v>
      </c>
      <c r="F5847" t="s">
        <v>15550</v>
      </c>
      <c r="G5847" t="s">
        <v>22203</v>
      </c>
      <c r="H5847" s="1">
        <v>45120.858576388891</v>
      </c>
      <c r="I5847" t="s">
        <v>18175</v>
      </c>
      <c r="J5847" s="1">
        <v>45120.858576388891</v>
      </c>
      <c r="K5847" t="s">
        <v>18175</v>
      </c>
    </row>
    <row r="5848" spans="1:11">
      <c r="A5848">
        <v>126036</v>
      </c>
      <c r="B5848" t="s">
        <v>19472</v>
      </c>
      <c r="C5848">
        <v>50825000</v>
      </c>
      <c r="D5848" t="s">
        <v>15534</v>
      </c>
      <c r="E5848" t="s">
        <v>15535</v>
      </c>
      <c r="F5848" t="s">
        <v>15536</v>
      </c>
      <c r="G5848" t="s">
        <v>22204</v>
      </c>
      <c r="H5848" s="1">
        <v>45120.859097222223</v>
      </c>
      <c r="I5848" t="s">
        <v>17784</v>
      </c>
      <c r="J5848" s="1">
        <v>45121.090902777774</v>
      </c>
      <c r="K5848" t="s">
        <v>17784</v>
      </c>
    </row>
    <row r="5849" spans="1:11">
      <c r="A5849">
        <v>20778</v>
      </c>
      <c r="B5849" t="s">
        <v>21072</v>
      </c>
      <c r="C5849">
        <v>51210000</v>
      </c>
      <c r="D5849" t="s">
        <v>15534</v>
      </c>
      <c r="E5849" t="s">
        <v>15554</v>
      </c>
      <c r="F5849" t="s">
        <v>15550</v>
      </c>
      <c r="G5849" t="s">
        <v>22205</v>
      </c>
      <c r="H5849" s="1">
        <v>45120.860844907409</v>
      </c>
      <c r="I5849" t="s">
        <v>15884</v>
      </c>
      <c r="J5849" s="1">
        <v>45120.860844907409</v>
      </c>
      <c r="K5849" t="s">
        <v>15884</v>
      </c>
    </row>
    <row r="5850" spans="1:11">
      <c r="A5850">
        <v>10639</v>
      </c>
      <c r="B5850" t="s">
        <v>20174</v>
      </c>
      <c r="C5850">
        <v>50365000</v>
      </c>
      <c r="D5850" t="s">
        <v>15534</v>
      </c>
      <c r="E5850" t="s">
        <v>15544</v>
      </c>
      <c r="F5850" t="s">
        <v>15550</v>
      </c>
      <c r="G5850" t="s">
        <v>22206</v>
      </c>
      <c r="H5850" s="1">
        <v>45120.862060185187</v>
      </c>
      <c r="I5850" t="s">
        <v>18156</v>
      </c>
      <c r="J5850" s="1">
        <v>45120.862060185187</v>
      </c>
      <c r="K5850" t="s">
        <v>18156</v>
      </c>
    </row>
    <row r="5851" spans="1:11">
      <c r="A5851">
        <v>126173</v>
      </c>
      <c r="B5851" t="s">
        <v>17500</v>
      </c>
      <c r="C5851">
        <v>50390000</v>
      </c>
      <c r="D5851" t="s">
        <v>15534</v>
      </c>
      <c r="E5851" t="s">
        <v>15554</v>
      </c>
      <c r="F5851" t="s">
        <v>15550</v>
      </c>
      <c r="G5851" t="s">
        <v>17455</v>
      </c>
      <c r="H5851" s="1">
        <v>45120.864340277774</v>
      </c>
      <c r="I5851" t="s">
        <v>16646</v>
      </c>
      <c r="J5851" s="1">
        <v>45120.864340277774</v>
      </c>
      <c r="K5851" t="s">
        <v>16646</v>
      </c>
    </row>
    <row r="5852" spans="1:11">
      <c r="A5852">
        <v>126076</v>
      </c>
      <c r="B5852" t="s">
        <v>18090</v>
      </c>
      <c r="C5852">
        <v>50110000</v>
      </c>
      <c r="D5852" t="s">
        <v>15534</v>
      </c>
      <c r="E5852" t="s">
        <v>15535</v>
      </c>
      <c r="F5852" t="s">
        <v>15536</v>
      </c>
      <c r="G5852" t="s">
        <v>17383</v>
      </c>
      <c r="H5852" s="1">
        <v>45120.864560185182</v>
      </c>
      <c r="I5852" t="s">
        <v>17141</v>
      </c>
      <c r="J5852" s="1">
        <v>45120.864560185182</v>
      </c>
      <c r="K5852" t="s">
        <v>17141</v>
      </c>
    </row>
    <row r="5853" spans="1:11">
      <c r="A5853">
        <v>11177</v>
      </c>
      <c r="B5853" t="s">
        <v>17456</v>
      </c>
      <c r="C5853">
        <v>50321000</v>
      </c>
      <c r="D5853" t="s">
        <v>15534</v>
      </c>
      <c r="E5853" t="s">
        <v>15554</v>
      </c>
      <c r="F5853" t="s">
        <v>15536</v>
      </c>
      <c r="G5853" t="s">
        <v>22207</v>
      </c>
      <c r="H5853" s="1">
        <v>45120.864664351851</v>
      </c>
      <c r="I5853" t="s">
        <v>16201</v>
      </c>
      <c r="J5853" s="1">
        <v>45120.864664351851</v>
      </c>
      <c r="K5853" t="s">
        <v>16201</v>
      </c>
    </row>
    <row r="5854" spans="1:11">
      <c r="A5854">
        <v>126077</v>
      </c>
      <c r="B5854" t="s">
        <v>18334</v>
      </c>
      <c r="C5854">
        <v>50355210</v>
      </c>
      <c r="D5854" t="s">
        <v>15534</v>
      </c>
      <c r="E5854" t="s">
        <v>15554</v>
      </c>
      <c r="F5854" t="s">
        <v>15550</v>
      </c>
      <c r="G5854" t="s">
        <v>17145</v>
      </c>
      <c r="H5854" s="1">
        <v>45120.869571759256</v>
      </c>
      <c r="I5854" t="s">
        <v>17141</v>
      </c>
      <c r="J5854" s="1">
        <v>45120.869571759256</v>
      </c>
      <c r="K5854" t="s">
        <v>17141</v>
      </c>
    </row>
    <row r="5855" spans="1:11">
      <c r="A5855">
        <v>3243</v>
      </c>
      <c r="B5855" t="s">
        <v>22208</v>
      </c>
      <c r="C5855">
        <v>50321000</v>
      </c>
      <c r="D5855" t="s">
        <v>15534</v>
      </c>
      <c r="E5855" t="s">
        <v>15544</v>
      </c>
      <c r="F5855" t="s">
        <v>15550</v>
      </c>
      <c r="G5855" t="s">
        <v>22209</v>
      </c>
      <c r="H5855" s="1">
        <v>45120.870347222219</v>
      </c>
      <c r="I5855" t="s">
        <v>18359</v>
      </c>
      <c r="J5855" s="1">
        <v>45120.870347222219</v>
      </c>
      <c r="K5855" t="s">
        <v>18359</v>
      </c>
    </row>
    <row r="5856" spans="1:11">
      <c r="A5856">
        <v>126077</v>
      </c>
      <c r="B5856" t="s">
        <v>18334</v>
      </c>
      <c r="C5856">
        <v>50810000</v>
      </c>
      <c r="D5856" t="s">
        <v>15534</v>
      </c>
      <c r="E5856" t="s">
        <v>15554</v>
      </c>
      <c r="F5856" t="s">
        <v>15550</v>
      </c>
      <c r="G5856" t="s">
        <v>17148</v>
      </c>
      <c r="H5856" s="1">
        <v>45120.870439814818</v>
      </c>
      <c r="I5856" t="s">
        <v>17141</v>
      </c>
      <c r="J5856" s="1">
        <v>45120.870439814818</v>
      </c>
      <c r="K5856" t="s">
        <v>17141</v>
      </c>
    </row>
    <row r="5857" spans="1:11">
      <c r="A5857">
        <v>8741</v>
      </c>
      <c r="B5857" t="s">
        <v>18293</v>
      </c>
      <c r="C5857">
        <v>50515000</v>
      </c>
      <c r="D5857" t="s">
        <v>15534</v>
      </c>
      <c r="E5857" t="s">
        <v>15554</v>
      </c>
      <c r="F5857" t="s">
        <v>15536</v>
      </c>
      <c r="G5857" t="s">
        <v>22210</v>
      </c>
      <c r="H5857" s="1">
        <v>45120.870462962965</v>
      </c>
      <c r="I5857" t="s">
        <v>18229</v>
      </c>
      <c r="J5857" s="1">
        <v>45120.870462962965</v>
      </c>
      <c r="K5857" t="s">
        <v>18229</v>
      </c>
    </row>
    <row r="5858" spans="1:11">
      <c r="A5858">
        <v>9397</v>
      </c>
      <c r="B5858" t="s">
        <v>16392</v>
      </c>
      <c r="C5858">
        <v>50321000</v>
      </c>
      <c r="D5858" t="s">
        <v>15534</v>
      </c>
      <c r="E5858" t="s">
        <v>15554</v>
      </c>
      <c r="F5858" t="s">
        <v>15536</v>
      </c>
      <c r="G5858" t="s">
        <v>22211</v>
      </c>
      <c r="H5858" s="1">
        <v>45120.870891203704</v>
      </c>
      <c r="I5858" t="s">
        <v>16201</v>
      </c>
      <c r="J5858" s="1">
        <v>45120.870891203704</v>
      </c>
      <c r="K5858" t="s">
        <v>16201</v>
      </c>
    </row>
    <row r="5859" spans="1:11">
      <c r="A5859">
        <v>126157</v>
      </c>
      <c r="B5859" t="s">
        <v>18415</v>
      </c>
      <c r="C5859">
        <v>50905000</v>
      </c>
      <c r="D5859" t="s">
        <v>15534</v>
      </c>
      <c r="E5859" t="s">
        <v>15535</v>
      </c>
      <c r="F5859" t="s">
        <v>15536</v>
      </c>
      <c r="G5859" t="s">
        <v>22212</v>
      </c>
      <c r="H5859" s="1">
        <v>45120.871759259258</v>
      </c>
      <c r="I5859" t="s">
        <v>18042</v>
      </c>
      <c r="J5859" s="1">
        <v>45123.688773148147</v>
      </c>
      <c r="K5859" t="s">
        <v>15846</v>
      </c>
    </row>
    <row r="5860" spans="1:11">
      <c r="A5860">
        <v>21514</v>
      </c>
      <c r="B5860" t="s">
        <v>16420</v>
      </c>
      <c r="C5860">
        <v>50305028</v>
      </c>
      <c r="D5860" t="s">
        <v>15534</v>
      </c>
      <c r="E5860" t="s">
        <v>15554</v>
      </c>
      <c r="F5860" t="s">
        <v>15536</v>
      </c>
      <c r="G5860" t="s">
        <v>22213</v>
      </c>
      <c r="H5860" s="1">
        <v>45120.871793981481</v>
      </c>
      <c r="I5860" t="s">
        <v>16201</v>
      </c>
      <c r="J5860" s="1">
        <v>45120.871793981481</v>
      </c>
      <c r="K5860" t="s">
        <v>16201</v>
      </c>
    </row>
    <row r="5861" spans="1:11">
      <c r="A5861">
        <v>126157</v>
      </c>
      <c r="B5861" t="s">
        <v>18415</v>
      </c>
      <c r="C5861">
        <v>55800010</v>
      </c>
      <c r="D5861" t="s">
        <v>15534</v>
      </c>
      <c r="E5861" t="s">
        <v>15544</v>
      </c>
      <c r="F5861" t="s">
        <v>15536</v>
      </c>
      <c r="G5861" t="s">
        <v>22214</v>
      </c>
      <c r="H5861" s="1">
        <v>45120.872314814813</v>
      </c>
      <c r="I5861" t="s">
        <v>18042</v>
      </c>
      <c r="J5861" s="1">
        <v>45120.872314814813</v>
      </c>
      <c r="K5861" t="s">
        <v>18042</v>
      </c>
    </row>
    <row r="5862" spans="1:11">
      <c r="A5862">
        <v>20687</v>
      </c>
      <c r="B5862" t="s">
        <v>18198</v>
      </c>
      <c r="C5862">
        <v>51220000</v>
      </c>
      <c r="D5862" t="s">
        <v>15534</v>
      </c>
      <c r="E5862" t="s">
        <v>15554</v>
      </c>
      <c r="F5862" t="s">
        <v>15536</v>
      </c>
      <c r="G5862" t="s">
        <v>22215</v>
      </c>
      <c r="H5862" s="1">
        <v>45120.890196759261</v>
      </c>
      <c r="I5862" t="s">
        <v>18175</v>
      </c>
      <c r="J5862" s="1">
        <v>45120.890196759261</v>
      </c>
      <c r="K5862" t="s">
        <v>18175</v>
      </c>
    </row>
    <row r="5863" spans="1:11">
      <c r="A5863">
        <v>43380</v>
      </c>
      <c r="B5863" t="s">
        <v>22216</v>
      </c>
      <c r="C5863">
        <v>50366000</v>
      </c>
      <c r="D5863" t="s">
        <v>15534</v>
      </c>
      <c r="E5863" t="s">
        <v>15544</v>
      </c>
      <c r="F5863" t="s">
        <v>15550</v>
      </c>
      <c r="G5863" t="s">
        <v>22217</v>
      </c>
      <c r="H5863" s="1">
        <v>45120.89634259259</v>
      </c>
      <c r="I5863" t="s">
        <v>18146</v>
      </c>
      <c r="J5863" s="1">
        <v>45120.89634259259</v>
      </c>
      <c r="K5863" t="s">
        <v>18146</v>
      </c>
    </row>
    <row r="5864" spans="1:11">
      <c r="A5864">
        <v>111567</v>
      </c>
      <c r="B5864" t="s">
        <v>20267</v>
      </c>
      <c r="C5864">
        <v>50915000</v>
      </c>
      <c r="D5864" t="s">
        <v>15534</v>
      </c>
      <c r="E5864" t="s">
        <v>15554</v>
      </c>
      <c r="F5864" t="s">
        <v>15536</v>
      </c>
      <c r="G5864" t="s">
        <v>22218</v>
      </c>
      <c r="H5864" s="1">
        <v>45120.896493055552</v>
      </c>
      <c r="I5864" t="s">
        <v>18371</v>
      </c>
      <c r="J5864" s="1">
        <v>45120.896493055552</v>
      </c>
      <c r="K5864" t="s">
        <v>18371</v>
      </c>
    </row>
    <row r="5865" spans="1:11">
      <c r="A5865">
        <v>39717</v>
      </c>
      <c r="B5865" t="s">
        <v>18374</v>
      </c>
      <c r="C5865">
        <v>56200060</v>
      </c>
      <c r="D5865" t="s">
        <v>15534</v>
      </c>
      <c r="E5865" t="s">
        <v>15554</v>
      </c>
      <c r="F5865" t="s">
        <v>15550</v>
      </c>
      <c r="G5865" t="s">
        <v>22219</v>
      </c>
      <c r="H5865" s="1">
        <v>45120.8987037037</v>
      </c>
      <c r="I5865" t="s">
        <v>15542</v>
      </c>
      <c r="J5865" s="1">
        <v>45120.8987037037</v>
      </c>
      <c r="K5865" t="s">
        <v>15542</v>
      </c>
    </row>
    <row r="5866" spans="1:11">
      <c r="A5866">
        <v>10547</v>
      </c>
      <c r="B5866" t="s">
        <v>21365</v>
      </c>
      <c r="C5866">
        <v>55300000</v>
      </c>
      <c r="D5866" t="s">
        <v>15534</v>
      </c>
      <c r="E5866" t="s">
        <v>15544</v>
      </c>
      <c r="F5866" t="s">
        <v>15550</v>
      </c>
      <c r="G5866" t="s">
        <v>22220</v>
      </c>
      <c r="H5866" s="1">
        <v>45120.899872685186</v>
      </c>
      <c r="I5866" t="s">
        <v>18325</v>
      </c>
      <c r="J5866" s="1">
        <v>45120.899872685186</v>
      </c>
      <c r="K5866" t="s">
        <v>18325</v>
      </c>
    </row>
    <row r="5867" spans="1:11">
      <c r="A5867">
        <v>39717</v>
      </c>
      <c r="B5867" t="s">
        <v>18374</v>
      </c>
      <c r="C5867">
        <v>57300000</v>
      </c>
      <c r="D5867" t="s">
        <v>15534</v>
      </c>
      <c r="E5867" t="s">
        <v>15576</v>
      </c>
      <c r="F5867" t="s">
        <v>15550</v>
      </c>
      <c r="G5867" t="s">
        <v>22221</v>
      </c>
      <c r="H5867" s="1">
        <v>45120.900509259256</v>
      </c>
      <c r="I5867" t="s">
        <v>15542</v>
      </c>
      <c r="J5867" s="1">
        <v>45120.900509259256</v>
      </c>
      <c r="K5867" t="s">
        <v>15542</v>
      </c>
    </row>
    <row r="5868" spans="1:11">
      <c r="A5868">
        <v>39717</v>
      </c>
      <c r="B5868" t="s">
        <v>18374</v>
      </c>
      <c r="C5868">
        <v>50905006</v>
      </c>
      <c r="D5868" t="s">
        <v>15534</v>
      </c>
      <c r="E5868" t="s">
        <v>15554</v>
      </c>
      <c r="F5868" t="s">
        <v>15536</v>
      </c>
      <c r="G5868" t="s">
        <v>18132</v>
      </c>
      <c r="H5868" s="1">
        <v>45120.901134259257</v>
      </c>
      <c r="I5868" t="s">
        <v>15542</v>
      </c>
      <c r="J5868" s="1">
        <v>45120.901134259257</v>
      </c>
      <c r="K5868" t="s">
        <v>15542</v>
      </c>
    </row>
    <row r="5869" spans="1:11">
      <c r="A5869">
        <v>43371</v>
      </c>
      <c r="B5869" t="s">
        <v>241</v>
      </c>
      <c r="C5869">
        <v>55700000</v>
      </c>
      <c r="D5869" t="s">
        <v>15534</v>
      </c>
      <c r="E5869" t="s">
        <v>15554</v>
      </c>
      <c r="F5869" t="s">
        <v>15536</v>
      </c>
      <c r="G5869" t="s">
        <v>18380</v>
      </c>
      <c r="H5869" s="1">
        <v>45120.902326388888</v>
      </c>
      <c r="I5869" t="s">
        <v>16665</v>
      </c>
      <c r="J5869" s="1">
        <v>45120.902326388888</v>
      </c>
      <c r="K5869" t="s">
        <v>16665</v>
      </c>
    </row>
    <row r="5870" spans="1:11">
      <c r="A5870">
        <v>9041</v>
      </c>
      <c r="B5870" t="s">
        <v>16867</v>
      </c>
      <c r="C5870">
        <v>50305025</v>
      </c>
      <c r="D5870" t="s">
        <v>15534</v>
      </c>
      <c r="E5870" t="s">
        <v>15544</v>
      </c>
      <c r="F5870" t="s">
        <v>15550</v>
      </c>
      <c r="G5870" t="s">
        <v>20355</v>
      </c>
      <c r="H5870" s="1">
        <v>45120.903587962966</v>
      </c>
      <c r="I5870" t="s">
        <v>16833</v>
      </c>
      <c r="J5870" s="1">
        <v>45120.903587962966</v>
      </c>
      <c r="K5870" t="s">
        <v>16833</v>
      </c>
    </row>
    <row r="5871" spans="1:11">
      <c r="A5871">
        <v>9228</v>
      </c>
      <c r="B5871" t="s">
        <v>22222</v>
      </c>
      <c r="C5871">
        <v>50321000</v>
      </c>
      <c r="D5871" t="s">
        <v>15534</v>
      </c>
      <c r="E5871" t="s">
        <v>15554</v>
      </c>
      <c r="F5871" t="s">
        <v>15550</v>
      </c>
      <c r="G5871" t="s">
        <v>22223</v>
      </c>
      <c r="H5871" s="1">
        <v>45120.905740740738</v>
      </c>
      <c r="I5871" t="s">
        <v>16565</v>
      </c>
      <c r="J5871" s="1">
        <v>45120.905740740738</v>
      </c>
      <c r="K5871" t="s">
        <v>16565</v>
      </c>
    </row>
    <row r="5872" spans="1:11">
      <c r="A5872">
        <v>20556</v>
      </c>
      <c r="B5872" t="s">
        <v>16928</v>
      </c>
      <c r="C5872">
        <v>50365000</v>
      </c>
      <c r="D5872" t="s">
        <v>15534</v>
      </c>
      <c r="E5872" t="s">
        <v>15535</v>
      </c>
      <c r="F5872" t="s">
        <v>15550</v>
      </c>
      <c r="G5872" t="s">
        <v>22224</v>
      </c>
      <c r="H5872" s="1">
        <v>45120.906122685185</v>
      </c>
      <c r="I5872" t="s">
        <v>19042</v>
      </c>
      <c r="J5872" s="1">
        <v>45120.906122685185</v>
      </c>
      <c r="K5872" t="s">
        <v>19042</v>
      </c>
    </row>
    <row r="5873" spans="1:11">
      <c r="A5873">
        <v>8498</v>
      </c>
      <c r="B5873" t="s">
        <v>18383</v>
      </c>
      <c r="C5873">
        <v>50905011</v>
      </c>
      <c r="D5873" t="s">
        <v>15534</v>
      </c>
      <c r="E5873" t="s">
        <v>15554</v>
      </c>
      <c r="F5873" t="s">
        <v>15550</v>
      </c>
      <c r="G5873" t="s">
        <v>22225</v>
      </c>
      <c r="H5873" s="1">
        <v>45120.907534722224</v>
      </c>
      <c r="I5873" t="s">
        <v>16560</v>
      </c>
      <c r="J5873" s="1">
        <v>45120.907534722224</v>
      </c>
      <c r="K5873" t="s">
        <v>16560</v>
      </c>
    </row>
    <row r="5874" spans="1:11">
      <c r="A5874">
        <v>2507</v>
      </c>
      <c r="B5874" t="s">
        <v>3158</v>
      </c>
      <c r="C5874">
        <v>50310000</v>
      </c>
      <c r="D5874" t="s">
        <v>15534</v>
      </c>
      <c r="E5874" t="s">
        <v>15544</v>
      </c>
      <c r="F5874" t="s">
        <v>15550</v>
      </c>
      <c r="G5874" t="s">
        <v>22226</v>
      </c>
      <c r="H5874" s="1">
        <v>45120.908495370371</v>
      </c>
      <c r="I5874" t="s">
        <v>17688</v>
      </c>
      <c r="J5874" s="1">
        <v>45121.962557870371</v>
      </c>
      <c r="K5874" t="s">
        <v>17688</v>
      </c>
    </row>
    <row r="5875" spans="1:11">
      <c r="A5875">
        <v>43012</v>
      </c>
      <c r="B5875" t="s">
        <v>239</v>
      </c>
      <c r="C5875">
        <v>51230000</v>
      </c>
      <c r="D5875" t="s">
        <v>15534</v>
      </c>
      <c r="E5875" t="s">
        <v>15554</v>
      </c>
      <c r="F5875" t="s">
        <v>15536</v>
      </c>
      <c r="G5875" t="s">
        <v>18380</v>
      </c>
      <c r="H5875" s="1">
        <v>45120.908680555556</v>
      </c>
      <c r="I5875" t="s">
        <v>16665</v>
      </c>
      <c r="J5875" s="1">
        <v>45120.908680555556</v>
      </c>
      <c r="K5875" t="s">
        <v>16665</v>
      </c>
    </row>
    <row r="5876" spans="1:11">
      <c r="A5876">
        <v>43012</v>
      </c>
      <c r="B5876" t="s">
        <v>239</v>
      </c>
      <c r="C5876">
        <v>51220000</v>
      </c>
      <c r="D5876" t="s">
        <v>15534</v>
      </c>
      <c r="E5876" t="s">
        <v>15554</v>
      </c>
      <c r="F5876" t="s">
        <v>15536</v>
      </c>
      <c r="G5876" t="s">
        <v>18380</v>
      </c>
      <c r="H5876" s="1">
        <v>45120.908784722225</v>
      </c>
      <c r="I5876" t="s">
        <v>16665</v>
      </c>
      <c r="J5876" s="1">
        <v>45120.908784722225</v>
      </c>
      <c r="K5876" t="s">
        <v>16665</v>
      </c>
    </row>
    <row r="5877" spans="1:11">
      <c r="A5877">
        <v>43005</v>
      </c>
      <c r="B5877" t="s">
        <v>251</v>
      </c>
      <c r="C5877">
        <v>51220000</v>
      </c>
      <c r="D5877" t="s">
        <v>15534</v>
      </c>
      <c r="E5877" t="s">
        <v>15554</v>
      </c>
      <c r="F5877" t="s">
        <v>15536</v>
      </c>
      <c r="G5877" t="s">
        <v>18380</v>
      </c>
      <c r="H5877" s="1">
        <v>45120.910162037035</v>
      </c>
      <c r="I5877" t="s">
        <v>16665</v>
      </c>
      <c r="J5877" s="1">
        <v>45120.910162037035</v>
      </c>
      <c r="K5877" t="s">
        <v>16665</v>
      </c>
    </row>
    <row r="5878" spans="1:11">
      <c r="A5878">
        <v>8499</v>
      </c>
      <c r="B5878" t="s">
        <v>17505</v>
      </c>
      <c r="C5878">
        <v>50105000</v>
      </c>
      <c r="D5878" t="s">
        <v>15534</v>
      </c>
      <c r="E5878" t="s">
        <v>15576</v>
      </c>
      <c r="F5878" t="s">
        <v>15550</v>
      </c>
      <c r="G5878" t="s">
        <v>22227</v>
      </c>
      <c r="H5878" s="1">
        <v>45120.910509259258</v>
      </c>
      <c r="I5878" t="s">
        <v>16560</v>
      </c>
      <c r="J5878" s="1">
        <v>45120.919675925928</v>
      </c>
      <c r="K5878" t="s">
        <v>16560</v>
      </c>
    </row>
    <row r="5879" spans="1:11">
      <c r="A5879">
        <v>8499</v>
      </c>
      <c r="B5879" t="s">
        <v>17505</v>
      </c>
      <c r="C5879">
        <v>50366000</v>
      </c>
      <c r="D5879" t="s">
        <v>15534</v>
      </c>
      <c r="E5879" t="s">
        <v>15554</v>
      </c>
      <c r="F5879" t="s">
        <v>15550</v>
      </c>
      <c r="G5879" t="s">
        <v>19907</v>
      </c>
      <c r="H5879" s="1">
        <v>45120.911805555559</v>
      </c>
      <c r="I5879" t="s">
        <v>16560</v>
      </c>
      <c r="J5879" s="1">
        <v>45120.911805555559</v>
      </c>
      <c r="K5879" t="s">
        <v>16560</v>
      </c>
    </row>
    <row r="5880" spans="1:11">
      <c r="A5880">
        <v>20672</v>
      </c>
      <c r="B5880" t="s">
        <v>18387</v>
      </c>
      <c r="C5880">
        <v>50365000</v>
      </c>
      <c r="D5880" t="s">
        <v>15534</v>
      </c>
      <c r="E5880" t="s">
        <v>15554</v>
      </c>
      <c r="F5880" t="s">
        <v>15536</v>
      </c>
      <c r="G5880" t="s">
        <v>22228</v>
      </c>
      <c r="H5880" s="1">
        <v>45120.912129629629</v>
      </c>
      <c r="I5880" t="s">
        <v>15542</v>
      </c>
      <c r="J5880" s="1">
        <v>45120.912129629629</v>
      </c>
      <c r="K5880" t="s">
        <v>15542</v>
      </c>
    </row>
    <row r="5881" spans="1:11">
      <c r="A5881">
        <v>8499</v>
      </c>
      <c r="B5881" t="s">
        <v>17505</v>
      </c>
      <c r="C5881">
        <v>57700060</v>
      </c>
      <c r="D5881" t="s">
        <v>15534</v>
      </c>
      <c r="E5881" t="s">
        <v>15576</v>
      </c>
      <c r="F5881" t="s">
        <v>15550</v>
      </c>
      <c r="G5881" t="s">
        <v>22229</v>
      </c>
      <c r="H5881" s="1">
        <v>45120.913402777776</v>
      </c>
      <c r="I5881" t="s">
        <v>16560</v>
      </c>
      <c r="J5881" s="1">
        <v>45120.913402777776</v>
      </c>
      <c r="K5881" t="s">
        <v>16560</v>
      </c>
    </row>
    <row r="5882" spans="1:11">
      <c r="A5882">
        <v>8782</v>
      </c>
      <c r="B5882" t="s">
        <v>18396</v>
      </c>
      <c r="C5882">
        <v>57700010</v>
      </c>
      <c r="D5882" t="s">
        <v>15534</v>
      </c>
      <c r="E5882" t="s">
        <v>15554</v>
      </c>
      <c r="F5882" t="s">
        <v>15536</v>
      </c>
      <c r="G5882" t="s">
        <v>18380</v>
      </c>
      <c r="H5882" s="1">
        <v>45120.915381944447</v>
      </c>
      <c r="I5882" t="s">
        <v>16665</v>
      </c>
      <c r="J5882" s="1">
        <v>45120.915381944447</v>
      </c>
      <c r="K5882" t="s">
        <v>16665</v>
      </c>
    </row>
    <row r="5883" spans="1:11">
      <c r="A5883">
        <v>126229</v>
      </c>
      <c r="B5883" t="s">
        <v>16801</v>
      </c>
      <c r="C5883">
        <v>58200000</v>
      </c>
      <c r="D5883" t="s">
        <v>15534</v>
      </c>
      <c r="E5883" t="s">
        <v>15535</v>
      </c>
      <c r="F5883" t="s">
        <v>15536</v>
      </c>
      <c r="G5883" t="s">
        <v>22230</v>
      </c>
      <c r="H5883" s="1">
        <v>45120.91746527778</v>
      </c>
      <c r="I5883" t="s">
        <v>16503</v>
      </c>
      <c r="J5883" s="1">
        <v>45120.91746527778</v>
      </c>
      <c r="K5883" t="s">
        <v>16503</v>
      </c>
    </row>
    <row r="5884" spans="1:11">
      <c r="A5884">
        <v>9033</v>
      </c>
      <c r="B5884" t="s">
        <v>20227</v>
      </c>
      <c r="C5884">
        <v>50321000</v>
      </c>
      <c r="D5884" t="s">
        <v>15534</v>
      </c>
      <c r="E5884" t="s">
        <v>15544</v>
      </c>
      <c r="F5884" t="s">
        <v>15550</v>
      </c>
      <c r="G5884" t="s">
        <v>21352</v>
      </c>
      <c r="H5884" s="1">
        <v>45120.917546296296</v>
      </c>
      <c r="I5884" t="s">
        <v>16833</v>
      </c>
      <c r="J5884" s="1">
        <v>45120.917546296296</v>
      </c>
      <c r="K5884" t="s">
        <v>16833</v>
      </c>
    </row>
    <row r="5885" spans="1:11">
      <c r="A5885">
        <v>8499</v>
      </c>
      <c r="B5885" t="s">
        <v>17505</v>
      </c>
      <c r="C5885">
        <v>58425000</v>
      </c>
      <c r="D5885" t="s">
        <v>15534</v>
      </c>
      <c r="E5885" t="s">
        <v>15586</v>
      </c>
      <c r="F5885" t="s">
        <v>15536</v>
      </c>
      <c r="G5885" t="s">
        <v>22231</v>
      </c>
      <c r="H5885" s="1">
        <v>45120.919537037036</v>
      </c>
      <c r="I5885" t="s">
        <v>16560</v>
      </c>
      <c r="J5885" s="1">
        <v>45120.919537037036</v>
      </c>
      <c r="K5885" t="s">
        <v>16560</v>
      </c>
    </row>
    <row r="5886" spans="1:11">
      <c r="A5886">
        <v>8650</v>
      </c>
      <c r="B5886" t="s">
        <v>18398</v>
      </c>
      <c r="C5886">
        <v>57300021</v>
      </c>
      <c r="D5886" t="s">
        <v>15534</v>
      </c>
      <c r="E5886" t="s">
        <v>15544</v>
      </c>
      <c r="F5886" t="s">
        <v>15550</v>
      </c>
      <c r="G5886" t="s">
        <v>22232</v>
      </c>
      <c r="H5886" s="1">
        <v>45120.920659722222</v>
      </c>
      <c r="I5886" t="s">
        <v>18146</v>
      </c>
      <c r="J5886" s="1">
        <v>45120.920659722222</v>
      </c>
      <c r="K5886" t="s">
        <v>18146</v>
      </c>
    </row>
    <row r="5887" spans="1:11">
      <c r="A5887">
        <v>8500</v>
      </c>
      <c r="B5887" t="s">
        <v>20231</v>
      </c>
      <c r="C5887">
        <v>50366000</v>
      </c>
      <c r="D5887" t="s">
        <v>15534</v>
      </c>
      <c r="E5887" t="s">
        <v>15586</v>
      </c>
      <c r="F5887" t="s">
        <v>15536</v>
      </c>
      <c r="G5887" t="s">
        <v>22233</v>
      </c>
      <c r="H5887" s="1">
        <v>45120.921319444446</v>
      </c>
      <c r="I5887" t="s">
        <v>16560</v>
      </c>
      <c r="J5887" s="1">
        <v>45120.921319444446</v>
      </c>
      <c r="K5887" t="s">
        <v>16560</v>
      </c>
    </row>
    <row r="5888" spans="1:11">
      <c r="A5888">
        <v>8519</v>
      </c>
      <c r="B5888" t="s">
        <v>18512</v>
      </c>
      <c r="C5888">
        <v>50321000</v>
      </c>
      <c r="D5888" t="s">
        <v>15534</v>
      </c>
      <c r="E5888" t="s">
        <v>15554</v>
      </c>
      <c r="F5888" t="s">
        <v>15536</v>
      </c>
      <c r="G5888" t="s">
        <v>22234</v>
      </c>
      <c r="H5888" s="1">
        <v>45120.92292824074</v>
      </c>
      <c r="I5888" t="s">
        <v>18020</v>
      </c>
      <c r="J5888" s="1">
        <v>45120.92292824074</v>
      </c>
      <c r="K5888" t="s">
        <v>18020</v>
      </c>
    </row>
    <row r="5889" spans="1:11">
      <c r="A5889">
        <v>9033</v>
      </c>
      <c r="B5889" t="s">
        <v>20227</v>
      </c>
      <c r="C5889">
        <v>50905006</v>
      </c>
      <c r="D5889" t="s">
        <v>15534</v>
      </c>
      <c r="E5889" t="s">
        <v>15586</v>
      </c>
      <c r="F5889" t="s">
        <v>15536</v>
      </c>
      <c r="G5889" t="s">
        <v>18595</v>
      </c>
      <c r="H5889" s="1">
        <v>45120.92355324074</v>
      </c>
      <c r="I5889" t="s">
        <v>16833</v>
      </c>
      <c r="J5889" s="1">
        <v>45121.846956018519</v>
      </c>
      <c r="K5889" t="s">
        <v>16833</v>
      </c>
    </row>
    <row r="5890" spans="1:11">
      <c r="A5890">
        <v>8501</v>
      </c>
      <c r="B5890" t="s">
        <v>20236</v>
      </c>
      <c r="C5890">
        <v>50355000</v>
      </c>
      <c r="D5890" t="s">
        <v>15534</v>
      </c>
      <c r="E5890" t="s">
        <v>15549</v>
      </c>
      <c r="F5890" t="s">
        <v>15550</v>
      </c>
      <c r="G5890" t="s">
        <v>22235</v>
      </c>
      <c r="H5890" s="1">
        <v>45120.923657407409</v>
      </c>
      <c r="I5890" t="s">
        <v>16560</v>
      </c>
      <c r="J5890" s="1">
        <v>45120.923657407409</v>
      </c>
      <c r="K5890" t="s">
        <v>16560</v>
      </c>
    </row>
    <row r="5891" spans="1:11">
      <c r="A5891">
        <v>11611</v>
      </c>
      <c r="B5891" t="s">
        <v>21687</v>
      </c>
      <c r="C5891">
        <v>50320000</v>
      </c>
      <c r="D5891" t="s">
        <v>15534</v>
      </c>
      <c r="E5891" t="s">
        <v>15554</v>
      </c>
      <c r="F5891" t="s">
        <v>15550</v>
      </c>
      <c r="G5891" t="s">
        <v>22236</v>
      </c>
      <c r="H5891" s="1">
        <v>45120.925312500003</v>
      </c>
      <c r="I5891" t="s">
        <v>18142</v>
      </c>
      <c r="J5891" s="1">
        <v>45120.925312500003</v>
      </c>
      <c r="K5891" t="s">
        <v>18142</v>
      </c>
    </row>
    <row r="5892" spans="1:11">
      <c r="A5892">
        <v>83126</v>
      </c>
      <c r="B5892" t="s">
        <v>19307</v>
      </c>
      <c r="C5892">
        <v>50305028</v>
      </c>
      <c r="D5892" t="s">
        <v>15534</v>
      </c>
      <c r="E5892" t="s">
        <v>15544</v>
      </c>
      <c r="F5892" t="s">
        <v>15550</v>
      </c>
      <c r="G5892" t="s">
        <v>22237</v>
      </c>
      <c r="H5892" s="1">
        <v>45120.926828703705</v>
      </c>
      <c r="I5892" t="s">
        <v>16936</v>
      </c>
      <c r="J5892" s="1">
        <v>45120.926828703705</v>
      </c>
      <c r="K5892" t="s">
        <v>16936</v>
      </c>
    </row>
    <row r="5893" spans="1:11">
      <c r="A5893">
        <v>8502</v>
      </c>
      <c r="B5893" t="s">
        <v>18402</v>
      </c>
      <c r="C5893">
        <v>50365000</v>
      </c>
      <c r="D5893" t="s">
        <v>15534</v>
      </c>
      <c r="E5893" t="s">
        <v>15544</v>
      </c>
      <c r="F5893" t="s">
        <v>15550</v>
      </c>
      <c r="G5893" t="s">
        <v>22238</v>
      </c>
      <c r="H5893" s="1">
        <v>45120.927094907405</v>
      </c>
      <c r="I5893" t="s">
        <v>16560</v>
      </c>
      <c r="J5893" s="1">
        <v>45120.927094907405</v>
      </c>
      <c r="K5893" t="s">
        <v>16560</v>
      </c>
    </row>
    <row r="5894" spans="1:11">
      <c r="A5894">
        <v>126246</v>
      </c>
      <c r="B5894" t="s">
        <v>15844</v>
      </c>
      <c r="C5894">
        <v>50810000</v>
      </c>
      <c r="D5894" t="s">
        <v>15534</v>
      </c>
      <c r="E5894" t="s">
        <v>15535</v>
      </c>
      <c r="F5894" t="s">
        <v>15536</v>
      </c>
      <c r="G5894" t="s">
        <v>22239</v>
      </c>
      <c r="H5894" s="1">
        <v>45120.928229166668</v>
      </c>
      <c r="I5894" t="s">
        <v>15846</v>
      </c>
      <c r="J5894" s="1">
        <v>45120.928229166668</v>
      </c>
      <c r="K5894" t="s">
        <v>15846</v>
      </c>
    </row>
    <row r="5895" spans="1:11">
      <c r="A5895">
        <v>21467</v>
      </c>
      <c r="B5895" t="s">
        <v>19969</v>
      </c>
      <c r="C5895">
        <v>58425000</v>
      </c>
      <c r="D5895" t="s">
        <v>15534</v>
      </c>
      <c r="E5895" t="s">
        <v>15576</v>
      </c>
      <c r="F5895" t="s">
        <v>15550</v>
      </c>
      <c r="G5895" t="s">
        <v>22240</v>
      </c>
      <c r="H5895" s="1">
        <v>45120.928749999999</v>
      </c>
      <c r="I5895" t="s">
        <v>16936</v>
      </c>
      <c r="J5895" s="1">
        <v>45120.928749999999</v>
      </c>
      <c r="K5895" t="s">
        <v>16936</v>
      </c>
    </row>
    <row r="5896" spans="1:11">
      <c r="A5896">
        <v>126082</v>
      </c>
      <c r="B5896" t="s">
        <v>15909</v>
      </c>
      <c r="C5896">
        <v>50810000</v>
      </c>
      <c r="D5896" t="s">
        <v>15534</v>
      </c>
      <c r="E5896" t="s">
        <v>15586</v>
      </c>
      <c r="F5896" t="s">
        <v>15536</v>
      </c>
      <c r="G5896" t="s">
        <v>22241</v>
      </c>
      <c r="H5896" s="1">
        <v>45120.930289351854</v>
      </c>
      <c r="I5896" t="s">
        <v>15911</v>
      </c>
      <c r="J5896" s="1">
        <v>45120.930289351854</v>
      </c>
      <c r="K5896" t="s">
        <v>15911</v>
      </c>
    </row>
    <row r="5897" spans="1:11">
      <c r="A5897">
        <v>126157</v>
      </c>
      <c r="B5897" t="s">
        <v>18415</v>
      </c>
      <c r="C5897">
        <v>51210000</v>
      </c>
      <c r="D5897" t="s">
        <v>15534</v>
      </c>
      <c r="E5897" t="s">
        <v>15576</v>
      </c>
      <c r="F5897" t="s">
        <v>15550</v>
      </c>
      <c r="G5897" t="s">
        <v>22242</v>
      </c>
      <c r="H5897" s="1">
        <v>45120.93246527778</v>
      </c>
      <c r="I5897" t="s">
        <v>15846</v>
      </c>
      <c r="J5897" s="1">
        <v>45120.93246527778</v>
      </c>
      <c r="K5897" t="s">
        <v>15846</v>
      </c>
    </row>
    <row r="5898" spans="1:11">
      <c r="A5898">
        <v>126039</v>
      </c>
      <c r="B5898" t="s">
        <v>17013</v>
      </c>
      <c r="C5898">
        <v>50830000</v>
      </c>
      <c r="D5898" t="s">
        <v>15534</v>
      </c>
      <c r="E5898" t="s">
        <v>15586</v>
      </c>
      <c r="F5898" t="s">
        <v>15550</v>
      </c>
      <c r="G5898" t="s">
        <v>22243</v>
      </c>
      <c r="H5898" s="1">
        <v>45120.933182870373</v>
      </c>
      <c r="I5898" t="s">
        <v>17015</v>
      </c>
      <c r="J5898" s="1">
        <v>45120.933182870373</v>
      </c>
      <c r="K5898" t="s">
        <v>17015</v>
      </c>
    </row>
    <row r="5899" spans="1:11">
      <c r="A5899">
        <v>126159</v>
      </c>
      <c r="B5899" t="s">
        <v>15868</v>
      </c>
      <c r="C5899">
        <v>50810000</v>
      </c>
      <c r="D5899" t="s">
        <v>15534</v>
      </c>
      <c r="E5899" t="s">
        <v>15535</v>
      </c>
      <c r="F5899" t="s">
        <v>15536</v>
      </c>
      <c r="G5899" t="s">
        <v>22244</v>
      </c>
      <c r="H5899" s="1">
        <v>45120.93372685185</v>
      </c>
      <c r="I5899" t="s">
        <v>15846</v>
      </c>
      <c r="J5899" s="1">
        <v>45120.93372685185</v>
      </c>
      <c r="K5899" t="s">
        <v>15846</v>
      </c>
    </row>
    <row r="5900" spans="1:11">
      <c r="A5900">
        <v>82964</v>
      </c>
      <c r="B5900" t="s">
        <v>18412</v>
      </c>
      <c r="C5900">
        <v>50366000</v>
      </c>
      <c r="D5900" t="s">
        <v>15534</v>
      </c>
      <c r="E5900" t="s">
        <v>15554</v>
      </c>
      <c r="F5900" t="s">
        <v>15550</v>
      </c>
      <c r="G5900" t="s">
        <v>22245</v>
      </c>
      <c r="H5900" s="1">
        <v>45120.934224537035</v>
      </c>
      <c r="I5900" t="s">
        <v>18414</v>
      </c>
      <c r="J5900" s="1">
        <v>45120.934224537035</v>
      </c>
      <c r="K5900" t="s">
        <v>18414</v>
      </c>
    </row>
    <row r="5901" spans="1:11">
      <c r="A5901">
        <v>21542</v>
      </c>
      <c r="B5901" t="s">
        <v>18410</v>
      </c>
      <c r="C5901">
        <v>50321000</v>
      </c>
      <c r="D5901" t="s">
        <v>15534</v>
      </c>
      <c r="E5901" t="s">
        <v>15687</v>
      </c>
      <c r="F5901" t="s">
        <v>15536</v>
      </c>
      <c r="G5901" t="s">
        <v>22246</v>
      </c>
      <c r="H5901" s="1">
        <v>45120.937048611115</v>
      </c>
      <c r="I5901" t="s">
        <v>16204</v>
      </c>
      <c r="J5901" s="1">
        <v>45120.937048611115</v>
      </c>
      <c r="K5901" t="s">
        <v>16204</v>
      </c>
    </row>
    <row r="5902" spans="1:11">
      <c r="A5902">
        <v>11736</v>
      </c>
      <c r="B5902" t="s">
        <v>18429</v>
      </c>
      <c r="C5902">
        <v>50355000</v>
      </c>
      <c r="D5902" t="s">
        <v>15534</v>
      </c>
      <c r="E5902" t="s">
        <v>15687</v>
      </c>
      <c r="F5902" t="s">
        <v>15550</v>
      </c>
      <c r="G5902" t="s">
        <v>22247</v>
      </c>
      <c r="H5902" s="1">
        <v>45120.944745370369</v>
      </c>
      <c r="I5902" t="s">
        <v>18222</v>
      </c>
      <c r="J5902" s="1">
        <v>45120.953541666669</v>
      </c>
      <c r="K5902" t="s">
        <v>18222</v>
      </c>
    </row>
    <row r="5903" spans="1:11">
      <c r="A5903">
        <v>21558</v>
      </c>
      <c r="B5903" t="s">
        <v>18179</v>
      </c>
      <c r="C5903">
        <v>50320000</v>
      </c>
      <c r="D5903" t="s">
        <v>15534</v>
      </c>
      <c r="E5903" t="s">
        <v>15687</v>
      </c>
      <c r="F5903" t="s">
        <v>15550</v>
      </c>
      <c r="G5903" t="s">
        <v>22248</v>
      </c>
      <c r="H5903" s="1">
        <v>45120.945</v>
      </c>
      <c r="I5903" t="s">
        <v>16204</v>
      </c>
      <c r="J5903" s="1">
        <v>45120.945</v>
      </c>
      <c r="K5903" t="s">
        <v>16204</v>
      </c>
    </row>
    <row r="5904" spans="1:11">
      <c r="A5904">
        <v>21558</v>
      </c>
      <c r="B5904" t="s">
        <v>18179</v>
      </c>
      <c r="C5904">
        <v>50321000</v>
      </c>
      <c r="D5904" t="s">
        <v>15534</v>
      </c>
      <c r="E5904" t="s">
        <v>15535</v>
      </c>
      <c r="F5904" t="s">
        <v>15550</v>
      </c>
      <c r="G5904" t="s">
        <v>22249</v>
      </c>
      <c r="H5904" s="1">
        <v>45120.946400462963</v>
      </c>
      <c r="I5904" t="s">
        <v>16204</v>
      </c>
      <c r="J5904" s="1">
        <v>45120.946400462963</v>
      </c>
      <c r="K5904" t="s">
        <v>16204</v>
      </c>
    </row>
    <row r="5905" spans="1:11">
      <c r="A5905">
        <v>11736</v>
      </c>
      <c r="B5905" t="s">
        <v>18429</v>
      </c>
      <c r="C5905">
        <v>50350000</v>
      </c>
      <c r="D5905" t="s">
        <v>15534</v>
      </c>
      <c r="E5905" t="s">
        <v>15544</v>
      </c>
      <c r="F5905" t="s">
        <v>15536</v>
      </c>
      <c r="G5905" t="s">
        <v>22250</v>
      </c>
      <c r="H5905" s="1">
        <v>45120.946400462963</v>
      </c>
      <c r="I5905" t="s">
        <v>18222</v>
      </c>
      <c r="J5905" s="1">
        <v>45120.953715277778</v>
      </c>
      <c r="K5905" t="s">
        <v>18222</v>
      </c>
    </row>
    <row r="5906" spans="1:11">
      <c r="A5906">
        <v>4434</v>
      </c>
      <c r="B5906" t="s">
        <v>18436</v>
      </c>
      <c r="C5906">
        <v>50366000</v>
      </c>
      <c r="D5906" t="s">
        <v>15534</v>
      </c>
      <c r="E5906" t="s">
        <v>15544</v>
      </c>
      <c r="F5906" t="s">
        <v>15550</v>
      </c>
      <c r="G5906" t="s">
        <v>22251</v>
      </c>
      <c r="H5906" s="1">
        <v>45120.946840277778</v>
      </c>
      <c r="I5906" t="s">
        <v>17688</v>
      </c>
      <c r="J5906" s="1">
        <v>45121.964699074073</v>
      </c>
      <c r="K5906" t="s">
        <v>17688</v>
      </c>
    </row>
    <row r="5907" spans="1:11">
      <c r="A5907">
        <v>111566</v>
      </c>
      <c r="B5907" t="s">
        <v>20205</v>
      </c>
      <c r="C5907">
        <v>51220000</v>
      </c>
      <c r="D5907" t="s">
        <v>15534</v>
      </c>
      <c r="E5907" t="s">
        <v>15554</v>
      </c>
      <c r="F5907" t="s">
        <v>15550</v>
      </c>
      <c r="G5907" t="s">
        <v>22252</v>
      </c>
      <c r="H5907" s="1">
        <v>45120.947280092594</v>
      </c>
      <c r="I5907" t="s">
        <v>18371</v>
      </c>
      <c r="J5907" s="1">
        <v>45120.947280092594</v>
      </c>
      <c r="K5907" t="s">
        <v>18371</v>
      </c>
    </row>
    <row r="5908" spans="1:11">
      <c r="A5908">
        <v>43026</v>
      </c>
      <c r="B5908" t="s">
        <v>657</v>
      </c>
      <c r="C5908">
        <v>50350001</v>
      </c>
      <c r="D5908" t="s">
        <v>15534</v>
      </c>
      <c r="E5908" t="s">
        <v>15554</v>
      </c>
      <c r="F5908" t="s">
        <v>15536</v>
      </c>
      <c r="G5908" t="s">
        <v>22253</v>
      </c>
      <c r="H5908" s="1">
        <v>45120.958449074074</v>
      </c>
      <c r="I5908" t="s">
        <v>16665</v>
      </c>
      <c r="J5908" s="1">
        <v>45120.958449074074</v>
      </c>
      <c r="K5908" t="s">
        <v>16665</v>
      </c>
    </row>
    <row r="5909" spans="1:11">
      <c r="A5909">
        <v>111565</v>
      </c>
      <c r="B5909" t="s">
        <v>20269</v>
      </c>
      <c r="C5909">
        <v>51220000</v>
      </c>
      <c r="D5909" t="s">
        <v>15534</v>
      </c>
      <c r="E5909" t="s">
        <v>15586</v>
      </c>
      <c r="F5909" t="s">
        <v>15536</v>
      </c>
      <c r="G5909" t="s">
        <v>22254</v>
      </c>
      <c r="H5909" s="1">
        <v>45120.958738425928</v>
      </c>
      <c r="I5909" t="s">
        <v>18371</v>
      </c>
      <c r="J5909" s="1">
        <v>45120.958738425928</v>
      </c>
      <c r="K5909" t="s">
        <v>18371</v>
      </c>
    </row>
    <row r="5910" spans="1:11">
      <c r="A5910">
        <v>9110</v>
      </c>
      <c r="B5910" t="s">
        <v>21347</v>
      </c>
      <c r="C5910">
        <v>50905006</v>
      </c>
      <c r="D5910" t="s">
        <v>15534</v>
      </c>
      <c r="E5910" t="s">
        <v>15554</v>
      </c>
      <c r="F5910" t="s">
        <v>15536</v>
      </c>
      <c r="G5910" t="s">
        <v>22255</v>
      </c>
      <c r="H5910" s="1">
        <v>45120.960057870368</v>
      </c>
      <c r="I5910" t="s">
        <v>18156</v>
      </c>
      <c r="J5910" s="1">
        <v>45120.960057870368</v>
      </c>
      <c r="K5910" t="s">
        <v>18156</v>
      </c>
    </row>
    <row r="5911" spans="1:11">
      <c r="A5911">
        <v>43007</v>
      </c>
      <c r="B5911" t="s">
        <v>252</v>
      </c>
      <c r="C5911">
        <v>50310000</v>
      </c>
      <c r="D5911" t="s">
        <v>15534</v>
      </c>
      <c r="E5911" t="s">
        <v>15544</v>
      </c>
      <c r="F5911" t="s">
        <v>15550</v>
      </c>
      <c r="G5911" t="s">
        <v>16951</v>
      </c>
      <c r="H5911" s="1">
        <v>45120.962395833332</v>
      </c>
      <c r="I5911" t="s">
        <v>16665</v>
      </c>
      <c r="J5911" s="1">
        <v>45120.962395833332</v>
      </c>
      <c r="K5911" t="s">
        <v>16665</v>
      </c>
    </row>
    <row r="5912" spans="1:11">
      <c r="A5912">
        <v>10647</v>
      </c>
      <c r="B5912" t="s">
        <v>22256</v>
      </c>
      <c r="C5912">
        <v>50905006</v>
      </c>
      <c r="D5912" t="s">
        <v>15534</v>
      </c>
      <c r="E5912" t="s">
        <v>15544</v>
      </c>
      <c r="F5912" t="s">
        <v>15536</v>
      </c>
      <c r="G5912" t="s">
        <v>22257</v>
      </c>
      <c r="H5912" s="1">
        <v>45120.962581018517</v>
      </c>
      <c r="I5912" t="s">
        <v>18156</v>
      </c>
      <c r="J5912" s="1">
        <v>45120.962581018517</v>
      </c>
      <c r="K5912" t="s">
        <v>18156</v>
      </c>
    </row>
    <row r="5913" spans="1:11">
      <c r="A5913">
        <v>21555</v>
      </c>
      <c r="B5913" t="s">
        <v>22258</v>
      </c>
      <c r="C5913">
        <v>50366000</v>
      </c>
      <c r="D5913" t="s">
        <v>15534</v>
      </c>
      <c r="E5913" t="s">
        <v>15544</v>
      </c>
      <c r="F5913" t="s">
        <v>15550</v>
      </c>
      <c r="G5913" t="s">
        <v>22259</v>
      </c>
      <c r="H5913" s="1">
        <v>45120.963402777779</v>
      </c>
      <c r="I5913" t="s">
        <v>16204</v>
      </c>
      <c r="J5913" s="1">
        <v>45120.963402777779</v>
      </c>
      <c r="K5913" t="s">
        <v>16204</v>
      </c>
    </row>
    <row r="5914" spans="1:11">
      <c r="A5914">
        <v>20493</v>
      </c>
      <c r="B5914" t="s">
        <v>22260</v>
      </c>
      <c r="C5914">
        <v>50366000</v>
      </c>
      <c r="D5914" t="s">
        <v>15534</v>
      </c>
      <c r="E5914" t="s">
        <v>15554</v>
      </c>
      <c r="F5914" t="s">
        <v>15536</v>
      </c>
      <c r="G5914" t="s">
        <v>22261</v>
      </c>
      <c r="H5914" s="1">
        <v>45120.964386574073</v>
      </c>
      <c r="I5914" t="s">
        <v>18222</v>
      </c>
      <c r="J5914" s="1">
        <v>45120.964386574073</v>
      </c>
      <c r="K5914" t="s">
        <v>18222</v>
      </c>
    </row>
    <row r="5915" spans="1:11">
      <c r="A5915">
        <v>11423</v>
      </c>
      <c r="B5915" t="s">
        <v>22262</v>
      </c>
      <c r="C5915">
        <v>50366000</v>
      </c>
      <c r="D5915" t="s">
        <v>15534</v>
      </c>
      <c r="E5915" t="s">
        <v>15544</v>
      </c>
      <c r="F5915" t="s">
        <v>15550</v>
      </c>
      <c r="G5915" t="s">
        <v>22263</v>
      </c>
      <c r="H5915" s="1">
        <v>45120.965115740742</v>
      </c>
      <c r="I5915" t="s">
        <v>17974</v>
      </c>
      <c r="J5915" s="1">
        <v>45120.965115740742</v>
      </c>
      <c r="K5915" t="s">
        <v>17974</v>
      </c>
    </row>
    <row r="5916" spans="1:11">
      <c r="A5916">
        <v>11706</v>
      </c>
      <c r="B5916" t="s">
        <v>18454</v>
      </c>
      <c r="C5916">
        <v>50905006</v>
      </c>
      <c r="D5916" t="s">
        <v>15534</v>
      </c>
      <c r="E5916" t="s">
        <v>15544</v>
      </c>
      <c r="F5916" t="s">
        <v>15536</v>
      </c>
      <c r="H5916" s="1">
        <v>45120.965555555558</v>
      </c>
      <c r="I5916" t="s">
        <v>18222</v>
      </c>
      <c r="J5916" s="1">
        <v>45120.965555555558</v>
      </c>
      <c r="K5916" t="s">
        <v>18222</v>
      </c>
    </row>
    <row r="5917" spans="1:11">
      <c r="A5917">
        <v>20646</v>
      </c>
      <c r="B5917" t="s">
        <v>22264</v>
      </c>
      <c r="C5917">
        <v>51220000</v>
      </c>
      <c r="D5917" t="s">
        <v>15534</v>
      </c>
      <c r="E5917" t="s">
        <v>15554</v>
      </c>
      <c r="F5917" t="s">
        <v>15550</v>
      </c>
      <c r="G5917" t="s">
        <v>22265</v>
      </c>
      <c r="H5917" s="1">
        <v>45120.96670138889</v>
      </c>
      <c r="I5917" t="s">
        <v>18371</v>
      </c>
      <c r="J5917" s="1">
        <v>45120.96670138889</v>
      </c>
      <c r="K5917" t="s">
        <v>18371</v>
      </c>
    </row>
    <row r="5918" spans="1:11">
      <c r="A5918">
        <v>20646</v>
      </c>
      <c r="B5918" t="s">
        <v>22264</v>
      </c>
      <c r="C5918">
        <v>50905006</v>
      </c>
      <c r="D5918" t="s">
        <v>15534</v>
      </c>
      <c r="E5918" t="s">
        <v>15687</v>
      </c>
      <c r="F5918" t="s">
        <v>15550</v>
      </c>
      <c r="G5918" t="s">
        <v>22266</v>
      </c>
      <c r="H5918" s="1">
        <v>45120.967453703706</v>
      </c>
      <c r="I5918" t="s">
        <v>18371</v>
      </c>
      <c r="J5918" s="1">
        <v>45120.967453703706</v>
      </c>
      <c r="K5918" t="s">
        <v>18371</v>
      </c>
    </row>
    <row r="5919" spans="1:11">
      <c r="A5919">
        <v>11422</v>
      </c>
      <c r="B5919" t="s">
        <v>22267</v>
      </c>
      <c r="C5919">
        <v>50355000</v>
      </c>
      <c r="D5919" t="s">
        <v>15534</v>
      </c>
      <c r="E5919" t="s">
        <v>15586</v>
      </c>
      <c r="F5919" t="s">
        <v>15536</v>
      </c>
      <c r="G5919" t="s">
        <v>22268</v>
      </c>
      <c r="H5919" s="1">
        <v>45120.968090277776</v>
      </c>
      <c r="I5919" t="s">
        <v>17974</v>
      </c>
      <c r="J5919" s="1">
        <v>45120.968090277776</v>
      </c>
      <c r="K5919" t="s">
        <v>17974</v>
      </c>
    </row>
    <row r="5920" spans="1:11">
      <c r="A5920">
        <v>11422</v>
      </c>
      <c r="B5920" t="s">
        <v>22267</v>
      </c>
      <c r="C5920">
        <v>50321000</v>
      </c>
      <c r="D5920" t="s">
        <v>15534</v>
      </c>
      <c r="E5920" t="s">
        <v>15554</v>
      </c>
      <c r="F5920" t="s">
        <v>15536</v>
      </c>
      <c r="G5920" t="s">
        <v>22269</v>
      </c>
      <c r="H5920" s="1">
        <v>45120.968506944446</v>
      </c>
      <c r="I5920" t="s">
        <v>17974</v>
      </c>
      <c r="J5920" s="1">
        <v>45120.968506944446</v>
      </c>
      <c r="K5920" t="s">
        <v>17974</v>
      </c>
    </row>
    <row r="5921" spans="1:11">
      <c r="A5921">
        <v>20491</v>
      </c>
      <c r="B5921" t="s">
        <v>8091</v>
      </c>
      <c r="C5921">
        <v>50515000</v>
      </c>
      <c r="D5921" t="s">
        <v>15534</v>
      </c>
      <c r="E5921" t="s">
        <v>15586</v>
      </c>
      <c r="F5921" t="s">
        <v>15536</v>
      </c>
      <c r="G5921" t="s">
        <v>21345</v>
      </c>
      <c r="H5921" s="1">
        <v>45120.969525462962</v>
      </c>
      <c r="I5921" t="s">
        <v>18222</v>
      </c>
      <c r="J5921" s="1">
        <v>45120.969525462962</v>
      </c>
      <c r="K5921" t="s">
        <v>18222</v>
      </c>
    </row>
    <row r="5922" spans="1:11">
      <c r="A5922">
        <v>20604</v>
      </c>
      <c r="B5922" t="s">
        <v>18457</v>
      </c>
      <c r="C5922">
        <v>50905006</v>
      </c>
      <c r="D5922" t="s">
        <v>15534</v>
      </c>
      <c r="E5922" t="s">
        <v>15540</v>
      </c>
      <c r="F5922" t="s">
        <v>15536</v>
      </c>
      <c r="G5922" t="s">
        <v>18433</v>
      </c>
      <c r="H5922" s="1">
        <v>45120.970057870371</v>
      </c>
      <c r="I5922" t="s">
        <v>18371</v>
      </c>
      <c r="J5922" s="1">
        <v>45121.086446759262</v>
      </c>
      <c r="K5922" t="s">
        <v>18371</v>
      </c>
    </row>
    <row r="5923" spans="1:11">
      <c r="A5923">
        <v>126121</v>
      </c>
      <c r="B5923" t="s">
        <v>18434</v>
      </c>
      <c r="C5923">
        <v>50905010</v>
      </c>
      <c r="D5923" t="s">
        <v>15534</v>
      </c>
      <c r="E5923" t="s">
        <v>15554</v>
      </c>
      <c r="F5923" t="s">
        <v>15550</v>
      </c>
      <c r="G5923" t="s">
        <v>22270</v>
      </c>
      <c r="H5923" s="1">
        <v>45120.97079861111</v>
      </c>
      <c r="I5923" t="s">
        <v>17644</v>
      </c>
      <c r="J5923" s="1">
        <v>45120.97079861111</v>
      </c>
      <c r="K5923" t="s">
        <v>17644</v>
      </c>
    </row>
    <row r="5924" spans="1:11">
      <c r="A5924">
        <v>4603</v>
      </c>
      <c r="B5924" t="s">
        <v>20251</v>
      </c>
      <c r="C5924">
        <v>50812000</v>
      </c>
      <c r="D5924" t="s">
        <v>15534</v>
      </c>
      <c r="E5924" t="s">
        <v>15687</v>
      </c>
      <c r="F5924" t="s">
        <v>15550</v>
      </c>
      <c r="G5924" t="s">
        <v>20223</v>
      </c>
      <c r="H5924" s="1">
        <v>45120.972280092596</v>
      </c>
      <c r="I5924" t="s">
        <v>16833</v>
      </c>
      <c r="J5924" s="1">
        <v>45120.972280092596</v>
      </c>
      <c r="K5924" t="s">
        <v>16833</v>
      </c>
    </row>
    <row r="5925" spans="1:11">
      <c r="A5925">
        <v>11209</v>
      </c>
      <c r="B5925" t="s">
        <v>22271</v>
      </c>
      <c r="C5925">
        <v>50905000</v>
      </c>
      <c r="D5925" t="s">
        <v>15534</v>
      </c>
      <c r="E5925" t="s">
        <v>15554</v>
      </c>
      <c r="F5925" t="s">
        <v>15550</v>
      </c>
      <c r="G5925" t="s">
        <v>22272</v>
      </c>
      <c r="H5925" s="1">
        <v>45120.973067129627</v>
      </c>
      <c r="I5925" t="s">
        <v>18414</v>
      </c>
      <c r="J5925" s="1">
        <v>45121.00340277778</v>
      </c>
      <c r="K5925" t="s">
        <v>18414</v>
      </c>
    </row>
    <row r="5926" spans="1:11">
      <c r="A5926">
        <v>11209</v>
      </c>
      <c r="B5926" t="s">
        <v>22271</v>
      </c>
      <c r="C5926">
        <v>50310000</v>
      </c>
      <c r="D5926" t="s">
        <v>15534</v>
      </c>
      <c r="E5926" t="s">
        <v>15554</v>
      </c>
      <c r="F5926" t="s">
        <v>15536</v>
      </c>
      <c r="G5926" t="s">
        <v>18461</v>
      </c>
      <c r="H5926" s="1">
        <v>45120.97420138889</v>
      </c>
      <c r="I5926" t="s">
        <v>18414</v>
      </c>
      <c r="J5926" s="1">
        <v>45120.97420138889</v>
      </c>
      <c r="K5926" t="s">
        <v>18414</v>
      </c>
    </row>
    <row r="5927" spans="1:11">
      <c r="A5927">
        <v>20492</v>
      </c>
      <c r="B5927" t="s">
        <v>215</v>
      </c>
      <c r="C5927">
        <v>51220000</v>
      </c>
      <c r="D5927" t="s">
        <v>15534</v>
      </c>
      <c r="E5927" t="s">
        <v>15554</v>
      </c>
      <c r="F5927" t="s">
        <v>15550</v>
      </c>
      <c r="H5927" s="1">
        <v>45120.97619212963</v>
      </c>
      <c r="I5927" t="s">
        <v>18222</v>
      </c>
      <c r="J5927" s="1">
        <v>45120.97619212963</v>
      </c>
      <c r="K5927" t="s">
        <v>18222</v>
      </c>
    </row>
    <row r="5928" spans="1:11">
      <c r="A5928">
        <v>20492</v>
      </c>
      <c r="B5928" t="s">
        <v>215</v>
      </c>
      <c r="C5928">
        <v>50105000</v>
      </c>
      <c r="D5928" t="s">
        <v>15534</v>
      </c>
      <c r="E5928" t="s">
        <v>15540</v>
      </c>
      <c r="F5928" t="s">
        <v>15550</v>
      </c>
      <c r="G5928" t="s">
        <v>22273</v>
      </c>
      <c r="H5928" s="1">
        <v>45120.976550925923</v>
      </c>
      <c r="I5928" t="s">
        <v>18222</v>
      </c>
      <c r="J5928" s="1">
        <v>45120.976550925923</v>
      </c>
      <c r="K5928" t="s">
        <v>18222</v>
      </c>
    </row>
    <row r="5929" spans="1:11">
      <c r="A5929">
        <v>20336</v>
      </c>
      <c r="B5929" t="s">
        <v>22274</v>
      </c>
      <c r="C5929">
        <v>50355035</v>
      </c>
      <c r="D5929" t="s">
        <v>15534</v>
      </c>
      <c r="E5929" t="s">
        <v>15586</v>
      </c>
      <c r="F5929" t="s">
        <v>15536</v>
      </c>
      <c r="G5929" t="s">
        <v>22275</v>
      </c>
      <c r="H5929" s="1">
        <v>45120.982685185183</v>
      </c>
      <c r="I5929" t="s">
        <v>17688</v>
      </c>
      <c r="J5929" s="1">
        <v>45121.970416666663</v>
      </c>
      <c r="K5929" t="s">
        <v>17688</v>
      </c>
    </row>
    <row r="5930" spans="1:11">
      <c r="A5930">
        <v>11070</v>
      </c>
      <c r="B5930" t="s">
        <v>20314</v>
      </c>
      <c r="C5930">
        <v>50355000</v>
      </c>
      <c r="D5930" t="s">
        <v>15534</v>
      </c>
      <c r="E5930" t="s">
        <v>15544</v>
      </c>
      <c r="F5930" t="s">
        <v>15550</v>
      </c>
      <c r="G5930" t="s">
        <v>22276</v>
      </c>
      <c r="H5930" s="1">
        <v>45120.993101851855</v>
      </c>
      <c r="I5930" t="s">
        <v>18508</v>
      </c>
      <c r="J5930" s="1">
        <v>45120.999363425923</v>
      </c>
      <c r="K5930" t="s">
        <v>18508</v>
      </c>
    </row>
    <row r="5931" spans="1:11">
      <c r="A5931">
        <v>11204</v>
      </c>
      <c r="B5931" t="s">
        <v>21504</v>
      </c>
      <c r="C5931">
        <v>50366000</v>
      </c>
      <c r="D5931" t="s">
        <v>15534</v>
      </c>
      <c r="E5931" t="s">
        <v>15554</v>
      </c>
      <c r="F5931" t="s">
        <v>15536</v>
      </c>
      <c r="G5931" t="s">
        <v>18505</v>
      </c>
      <c r="H5931" s="1">
        <v>45121.005983796298</v>
      </c>
      <c r="I5931" t="s">
        <v>18414</v>
      </c>
      <c r="J5931" s="1">
        <v>45121.005983796298</v>
      </c>
      <c r="K5931" t="s">
        <v>18414</v>
      </c>
    </row>
    <row r="5932" spans="1:11">
      <c r="A5932">
        <v>11206</v>
      </c>
      <c r="B5932" t="s">
        <v>22277</v>
      </c>
      <c r="C5932">
        <v>50366000</v>
      </c>
      <c r="D5932" t="s">
        <v>15534</v>
      </c>
      <c r="E5932" t="s">
        <v>15554</v>
      </c>
      <c r="F5932" t="s">
        <v>15536</v>
      </c>
      <c r="G5932" t="s">
        <v>18505</v>
      </c>
      <c r="H5932" s="1">
        <v>45121.006261574075</v>
      </c>
      <c r="I5932" t="s">
        <v>18414</v>
      </c>
      <c r="J5932" s="1">
        <v>45121.006261574075</v>
      </c>
      <c r="K5932" t="s">
        <v>18414</v>
      </c>
    </row>
    <row r="5933" spans="1:11">
      <c r="A5933">
        <v>10588</v>
      </c>
      <c r="B5933" t="s">
        <v>18520</v>
      </c>
      <c r="C5933">
        <v>50305028</v>
      </c>
      <c r="D5933" t="s">
        <v>15534</v>
      </c>
      <c r="E5933" t="s">
        <v>15544</v>
      </c>
      <c r="F5933" t="s">
        <v>15536</v>
      </c>
      <c r="G5933" t="s">
        <v>22278</v>
      </c>
      <c r="H5933" s="1">
        <v>45121.020011574074</v>
      </c>
      <c r="I5933" t="s">
        <v>18325</v>
      </c>
      <c r="J5933" s="1">
        <v>45121.020011574074</v>
      </c>
      <c r="K5933" t="s">
        <v>18325</v>
      </c>
    </row>
    <row r="5934" spans="1:11">
      <c r="A5934">
        <v>82724</v>
      </c>
      <c r="B5934" t="s">
        <v>20317</v>
      </c>
      <c r="C5934">
        <v>50321000</v>
      </c>
      <c r="D5934" t="s">
        <v>15534</v>
      </c>
      <c r="E5934" t="s">
        <v>15554</v>
      </c>
      <c r="F5934" t="s">
        <v>15550</v>
      </c>
      <c r="G5934" t="s">
        <v>17723</v>
      </c>
      <c r="H5934" s="1">
        <v>45121.023472222223</v>
      </c>
      <c r="I5934" t="s">
        <v>16345</v>
      </c>
      <c r="J5934" s="1">
        <v>45121.023472222223</v>
      </c>
      <c r="K5934" t="s">
        <v>16345</v>
      </c>
    </row>
    <row r="5935" spans="1:11">
      <c r="A5935">
        <v>8519</v>
      </c>
      <c r="B5935" t="s">
        <v>18512</v>
      </c>
      <c r="C5935">
        <v>57700060</v>
      </c>
      <c r="D5935" t="s">
        <v>15534</v>
      </c>
      <c r="E5935" t="s">
        <v>15554</v>
      </c>
      <c r="F5935" t="s">
        <v>15550</v>
      </c>
      <c r="G5935" t="s">
        <v>22279</v>
      </c>
      <c r="H5935" s="1">
        <v>45121.025462962964</v>
      </c>
      <c r="I5935" t="s">
        <v>18020</v>
      </c>
      <c r="J5935" s="1">
        <v>45121.025462962964</v>
      </c>
      <c r="K5935" t="s">
        <v>18020</v>
      </c>
    </row>
    <row r="5936" spans="1:11">
      <c r="A5936">
        <v>8519</v>
      </c>
      <c r="B5936" t="s">
        <v>18512</v>
      </c>
      <c r="C5936">
        <v>57700030</v>
      </c>
      <c r="D5936" t="s">
        <v>15534</v>
      </c>
      <c r="E5936" t="s">
        <v>15554</v>
      </c>
      <c r="F5936" t="s">
        <v>15550</v>
      </c>
      <c r="G5936" t="s">
        <v>22280</v>
      </c>
      <c r="H5936" s="1">
        <v>45121.026041666664</v>
      </c>
      <c r="I5936" t="s">
        <v>18020</v>
      </c>
      <c r="J5936" s="1">
        <v>45121.026041666664</v>
      </c>
      <c r="K5936" t="s">
        <v>18020</v>
      </c>
    </row>
    <row r="5937" spans="1:11">
      <c r="A5937">
        <v>126147</v>
      </c>
      <c r="B5937" t="s">
        <v>18220</v>
      </c>
      <c r="C5937">
        <v>50366000</v>
      </c>
      <c r="D5937" t="s">
        <v>15534</v>
      </c>
      <c r="E5937" t="s">
        <v>15544</v>
      </c>
      <c r="F5937" t="s">
        <v>15550</v>
      </c>
      <c r="G5937" t="s">
        <v>22281</v>
      </c>
      <c r="H5937" s="1">
        <v>45121.027638888889</v>
      </c>
      <c r="I5937" t="s">
        <v>18222</v>
      </c>
      <c r="J5937" s="1">
        <v>45121.027638888889</v>
      </c>
      <c r="K5937" t="s">
        <v>18222</v>
      </c>
    </row>
    <row r="5938" spans="1:11">
      <c r="A5938">
        <v>126147</v>
      </c>
      <c r="B5938" t="s">
        <v>18220</v>
      </c>
      <c r="C5938">
        <v>50305028</v>
      </c>
      <c r="D5938" t="s">
        <v>15534</v>
      </c>
      <c r="E5938" t="s">
        <v>15544</v>
      </c>
      <c r="F5938" t="s">
        <v>15536</v>
      </c>
      <c r="G5938" t="s">
        <v>22282</v>
      </c>
      <c r="H5938" s="1">
        <v>45121.028414351851</v>
      </c>
      <c r="I5938" t="s">
        <v>18222</v>
      </c>
      <c r="J5938" s="1">
        <v>45121.028414351851</v>
      </c>
      <c r="K5938" t="s">
        <v>18222</v>
      </c>
    </row>
    <row r="5939" spans="1:11">
      <c r="A5939">
        <v>8855</v>
      </c>
      <c r="B5939" t="s">
        <v>22283</v>
      </c>
      <c r="C5939">
        <v>50355000</v>
      </c>
      <c r="D5939" t="s">
        <v>15534</v>
      </c>
      <c r="E5939" t="s">
        <v>15544</v>
      </c>
      <c r="F5939" t="s">
        <v>15550</v>
      </c>
      <c r="G5939" t="s">
        <v>22284</v>
      </c>
      <c r="H5939" s="1">
        <v>45121.028564814813</v>
      </c>
      <c r="I5939" t="s">
        <v>18508</v>
      </c>
      <c r="J5939" s="1">
        <v>45121.028564814813</v>
      </c>
      <c r="K5939" t="s">
        <v>18508</v>
      </c>
    </row>
    <row r="5940" spans="1:11">
      <c r="A5940">
        <v>10685</v>
      </c>
      <c r="B5940" t="s">
        <v>18400</v>
      </c>
      <c r="C5940">
        <v>50305028</v>
      </c>
      <c r="D5940" t="s">
        <v>15534</v>
      </c>
      <c r="E5940" t="s">
        <v>15554</v>
      </c>
      <c r="F5940" t="s">
        <v>15550</v>
      </c>
      <c r="G5940" t="s">
        <v>22285</v>
      </c>
      <c r="H5940" s="1">
        <v>45121.031435185185</v>
      </c>
      <c r="I5940" t="s">
        <v>18020</v>
      </c>
      <c r="J5940" s="1">
        <v>45121.031435185185</v>
      </c>
      <c r="K5940" t="s">
        <v>18020</v>
      </c>
    </row>
    <row r="5941" spans="1:11">
      <c r="A5941">
        <v>126040</v>
      </c>
      <c r="B5941" t="s">
        <v>18536</v>
      </c>
      <c r="C5941">
        <v>52003000</v>
      </c>
      <c r="D5941" t="s">
        <v>15534</v>
      </c>
      <c r="E5941" t="s">
        <v>15554</v>
      </c>
      <c r="F5941" t="s">
        <v>15536</v>
      </c>
      <c r="G5941" t="s">
        <v>22286</v>
      </c>
      <c r="H5941" s="1">
        <v>45121.03800925926</v>
      </c>
      <c r="I5941" t="s">
        <v>18362</v>
      </c>
      <c r="J5941" s="1">
        <v>45121.0387962963</v>
      </c>
      <c r="K5941" t="s">
        <v>18362</v>
      </c>
    </row>
    <row r="5942" spans="1:11">
      <c r="A5942">
        <v>11128</v>
      </c>
      <c r="B5942" t="s">
        <v>22287</v>
      </c>
      <c r="C5942">
        <v>50350000</v>
      </c>
      <c r="D5942" t="s">
        <v>15534</v>
      </c>
      <c r="E5942" t="s">
        <v>15544</v>
      </c>
      <c r="F5942" t="s">
        <v>15550</v>
      </c>
      <c r="G5942" t="s">
        <v>22288</v>
      </c>
      <c r="H5942" s="1">
        <v>45121.038935185185</v>
      </c>
      <c r="I5942" t="s">
        <v>18508</v>
      </c>
      <c r="J5942" s="1">
        <v>45121.038935185185</v>
      </c>
      <c r="K5942" t="s">
        <v>18508</v>
      </c>
    </row>
    <row r="5943" spans="1:11">
      <c r="A5943">
        <v>126147</v>
      </c>
      <c r="B5943" t="s">
        <v>18220</v>
      </c>
      <c r="C5943">
        <v>50390000</v>
      </c>
      <c r="D5943" t="s">
        <v>15534</v>
      </c>
      <c r="E5943" t="s">
        <v>15544</v>
      </c>
      <c r="F5943" t="s">
        <v>15550</v>
      </c>
      <c r="G5943" t="s">
        <v>22289</v>
      </c>
      <c r="H5943" s="1">
        <v>45121.04446759259</v>
      </c>
      <c r="I5943" t="s">
        <v>18222</v>
      </c>
      <c r="J5943" s="1">
        <v>45121.04446759259</v>
      </c>
      <c r="K5943" t="s">
        <v>18222</v>
      </c>
    </row>
    <row r="5944" spans="1:11">
      <c r="A5944">
        <v>126148</v>
      </c>
      <c r="B5944" t="s">
        <v>18530</v>
      </c>
      <c r="C5944">
        <v>50321000</v>
      </c>
      <c r="D5944" t="s">
        <v>15534</v>
      </c>
      <c r="E5944" t="s">
        <v>15544</v>
      </c>
      <c r="F5944" t="s">
        <v>15550</v>
      </c>
      <c r="G5944" t="s">
        <v>22290</v>
      </c>
      <c r="H5944" s="1">
        <v>45121.045717592591</v>
      </c>
      <c r="I5944" t="s">
        <v>18222</v>
      </c>
      <c r="J5944" s="1">
        <v>45121.045717592591</v>
      </c>
      <c r="K5944" t="s">
        <v>18222</v>
      </c>
    </row>
    <row r="5945" spans="1:11">
      <c r="A5945">
        <v>10587</v>
      </c>
      <c r="B5945" t="s">
        <v>22291</v>
      </c>
      <c r="C5945">
        <v>50321000</v>
      </c>
      <c r="D5945" t="s">
        <v>15534</v>
      </c>
      <c r="E5945" t="s">
        <v>15554</v>
      </c>
      <c r="F5945" t="s">
        <v>15536</v>
      </c>
      <c r="G5945" t="s">
        <v>22292</v>
      </c>
      <c r="H5945" s="1">
        <v>45121.047094907408</v>
      </c>
      <c r="I5945" t="s">
        <v>18325</v>
      </c>
      <c r="J5945" s="1">
        <v>45121.564189814817</v>
      </c>
      <c r="K5945" t="s">
        <v>18325</v>
      </c>
    </row>
    <row r="5946" spans="1:11">
      <c r="A5946">
        <v>126148</v>
      </c>
      <c r="B5946" t="s">
        <v>18530</v>
      </c>
      <c r="C5946">
        <v>50390000</v>
      </c>
      <c r="D5946" t="s">
        <v>15534</v>
      </c>
      <c r="E5946" t="s">
        <v>15544</v>
      </c>
      <c r="F5946" t="s">
        <v>15550</v>
      </c>
      <c r="G5946" t="s">
        <v>22289</v>
      </c>
      <c r="H5946" s="1">
        <v>45121.048321759263</v>
      </c>
      <c r="I5946" t="s">
        <v>18222</v>
      </c>
      <c r="J5946" s="1">
        <v>45121.048321759263</v>
      </c>
      <c r="K5946" t="s">
        <v>18222</v>
      </c>
    </row>
    <row r="5947" spans="1:11">
      <c r="A5947">
        <v>10685</v>
      </c>
      <c r="B5947" t="s">
        <v>18400</v>
      </c>
      <c r="C5947">
        <v>50320000</v>
      </c>
      <c r="D5947" t="s">
        <v>15534</v>
      </c>
      <c r="E5947" t="s">
        <v>15535</v>
      </c>
      <c r="F5947" t="s">
        <v>15536</v>
      </c>
      <c r="G5947" t="s">
        <v>22293</v>
      </c>
      <c r="H5947" s="1">
        <v>45121.051516203705</v>
      </c>
      <c r="I5947" t="s">
        <v>18020</v>
      </c>
      <c r="J5947" s="1">
        <v>45121.051516203705</v>
      </c>
      <c r="K5947" t="s">
        <v>18020</v>
      </c>
    </row>
    <row r="5948" spans="1:11">
      <c r="A5948">
        <v>10686</v>
      </c>
      <c r="B5948" t="s">
        <v>22294</v>
      </c>
      <c r="C5948">
        <v>50905000</v>
      </c>
      <c r="D5948" t="s">
        <v>15534</v>
      </c>
      <c r="E5948" t="s">
        <v>15554</v>
      </c>
      <c r="F5948" t="s">
        <v>15536</v>
      </c>
      <c r="G5948" t="s">
        <v>22295</v>
      </c>
      <c r="H5948" s="1">
        <v>45121.061412037037</v>
      </c>
      <c r="I5948" t="s">
        <v>18020</v>
      </c>
      <c r="J5948" s="1">
        <v>45121.061412037037</v>
      </c>
      <c r="K5948" t="s">
        <v>18020</v>
      </c>
    </row>
    <row r="5949" spans="1:11">
      <c r="A5949">
        <v>11622</v>
      </c>
      <c r="B5949" t="s">
        <v>19478</v>
      </c>
      <c r="C5949">
        <v>50320000</v>
      </c>
      <c r="D5949" t="s">
        <v>15534</v>
      </c>
      <c r="E5949" t="s">
        <v>15554</v>
      </c>
      <c r="F5949" t="s">
        <v>15550</v>
      </c>
      <c r="G5949" t="s">
        <v>22296</v>
      </c>
      <c r="H5949" s="1">
        <v>45121.066331018519</v>
      </c>
      <c r="I5949" t="s">
        <v>18142</v>
      </c>
      <c r="J5949" s="1">
        <v>45121.066331018519</v>
      </c>
      <c r="K5949" t="s">
        <v>18142</v>
      </c>
    </row>
    <row r="5950" spans="1:11">
      <c r="A5950">
        <v>20606</v>
      </c>
      <c r="B5950" t="s">
        <v>4088</v>
      </c>
      <c r="C5950">
        <v>50320000</v>
      </c>
      <c r="D5950" t="s">
        <v>15534</v>
      </c>
      <c r="E5950" t="s">
        <v>15687</v>
      </c>
      <c r="F5950" t="s">
        <v>15550</v>
      </c>
      <c r="G5950" t="s">
        <v>18458</v>
      </c>
      <c r="H5950" s="1">
        <v>45121.067071759258</v>
      </c>
      <c r="I5950" t="s">
        <v>18371</v>
      </c>
      <c r="J5950" s="1">
        <v>45121.067071759258</v>
      </c>
      <c r="K5950" t="s">
        <v>18371</v>
      </c>
    </row>
    <row r="5951" spans="1:11">
      <c r="A5951">
        <v>20607</v>
      </c>
      <c r="B5951" t="s">
        <v>2902</v>
      </c>
      <c r="C5951">
        <v>50320000</v>
      </c>
      <c r="D5951" t="s">
        <v>15534</v>
      </c>
      <c r="E5951" t="s">
        <v>15687</v>
      </c>
      <c r="F5951" t="s">
        <v>15550</v>
      </c>
      <c r="G5951" t="s">
        <v>22297</v>
      </c>
      <c r="H5951" s="1">
        <v>45121.072418981479</v>
      </c>
      <c r="I5951" t="s">
        <v>18371</v>
      </c>
      <c r="J5951" s="1">
        <v>45121.073576388888</v>
      </c>
      <c r="K5951" t="s">
        <v>18371</v>
      </c>
    </row>
    <row r="5952" spans="1:11">
      <c r="A5952">
        <v>20608</v>
      </c>
      <c r="B5952" t="s">
        <v>2879</v>
      </c>
      <c r="C5952">
        <v>50320000</v>
      </c>
      <c r="D5952" t="s">
        <v>15534</v>
      </c>
      <c r="E5952" t="s">
        <v>15687</v>
      </c>
      <c r="F5952" t="s">
        <v>15550</v>
      </c>
      <c r="G5952" t="s">
        <v>22298</v>
      </c>
      <c r="H5952" s="1">
        <v>45121.075011574074</v>
      </c>
      <c r="I5952" t="s">
        <v>18371</v>
      </c>
      <c r="J5952" s="1">
        <v>45121.075011574074</v>
      </c>
      <c r="K5952" t="s">
        <v>18371</v>
      </c>
    </row>
    <row r="5953" spans="1:11">
      <c r="A5953">
        <v>10586</v>
      </c>
      <c r="B5953" t="s">
        <v>22299</v>
      </c>
      <c r="C5953">
        <v>50905006</v>
      </c>
      <c r="D5953" t="s">
        <v>15534</v>
      </c>
      <c r="E5953" t="s">
        <v>15586</v>
      </c>
      <c r="F5953" t="s">
        <v>15536</v>
      </c>
      <c r="G5953" t="s">
        <v>22300</v>
      </c>
      <c r="H5953" s="1">
        <v>45121.084166666667</v>
      </c>
      <c r="I5953" t="s">
        <v>18325</v>
      </c>
      <c r="J5953" s="1">
        <v>45121.084166666667</v>
      </c>
      <c r="K5953" t="s">
        <v>18325</v>
      </c>
    </row>
    <row r="5954" spans="1:11">
      <c r="A5954">
        <v>10644</v>
      </c>
      <c r="B5954" t="s">
        <v>18578</v>
      </c>
      <c r="C5954">
        <v>50366000</v>
      </c>
      <c r="D5954" t="s">
        <v>15534</v>
      </c>
      <c r="E5954" t="s">
        <v>15554</v>
      </c>
      <c r="F5954" t="s">
        <v>15550</v>
      </c>
      <c r="G5954" t="s">
        <v>22301</v>
      </c>
      <c r="H5954" s="1">
        <v>45121.085266203707</v>
      </c>
      <c r="I5954" t="s">
        <v>18020</v>
      </c>
      <c r="J5954" s="1">
        <v>45121.085266203707</v>
      </c>
      <c r="K5954" t="s">
        <v>18020</v>
      </c>
    </row>
    <row r="5955" spans="1:11">
      <c r="A5955">
        <v>10644</v>
      </c>
      <c r="B5955" t="s">
        <v>18578</v>
      </c>
      <c r="C5955">
        <v>50321000</v>
      </c>
      <c r="D5955" t="s">
        <v>15534</v>
      </c>
      <c r="E5955" t="s">
        <v>15554</v>
      </c>
      <c r="F5955" t="s">
        <v>15550</v>
      </c>
      <c r="G5955" t="s">
        <v>22302</v>
      </c>
      <c r="H5955" s="1">
        <v>45121.086076388892</v>
      </c>
      <c r="I5955" t="s">
        <v>18020</v>
      </c>
      <c r="J5955" s="1">
        <v>45121.086076388892</v>
      </c>
      <c r="K5955" t="s">
        <v>18020</v>
      </c>
    </row>
    <row r="5956" spans="1:11">
      <c r="A5956">
        <v>9116</v>
      </c>
      <c r="B5956" t="s">
        <v>20146</v>
      </c>
      <c r="C5956">
        <v>50905006</v>
      </c>
      <c r="D5956" t="s">
        <v>15534</v>
      </c>
      <c r="E5956" t="s">
        <v>15554</v>
      </c>
      <c r="F5956" t="s">
        <v>15536</v>
      </c>
      <c r="G5956" t="s">
        <v>22303</v>
      </c>
      <c r="H5956" s="1">
        <v>45121.088842592595</v>
      </c>
      <c r="I5956" t="s">
        <v>18020</v>
      </c>
      <c r="J5956" s="1">
        <v>45121.088842592595</v>
      </c>
      <c r="K5956" t="s">
        <v>18020</v>
      </c>
    </row>
    <row r="5957" spans="1:11">
      <c r="A5957">
        <v>4608</v>
      </c>
      <c r="B5957" t="s">
        <v>22304</v>
      </c>
      <c r="C5957">
        <v>50905006</v>
      </c>
      <c r="D5957" t="s">
        <v>15534</v>
      </c>
      <c r="E5957" t="s">
        <v>15586</v>
      </c>
      <c r="F5957" t="s">
        <v>15536</v>
      </c>
      <c r="G5957" t="s">
        <v>22305</v>
      </c>
      <c r="H5957" s="1">
        <v>45121.090601851851</v>
      </c>
      <c r="I5957" t="s">
        <v>16833</v>
      </c>
      <c r="J5957" s="1">
        <v>45121.848599537036</v>
      </c>
      <c r="K5957" t="s">
        <v>16833</v>
      </c>
    </row>
    <row r="5958" spans="1:11">
      <c r="A5958">
        <v>8524</v>
      </c>
      <c r="B5958" t="s">
        <v>21281</v>
      </c>
      <c r="C5958">
        <v>50366000</v>
      </c>
      <c r="D5958" t="s">
        <v>15534</v>
      </c>
      <c r="E5958" t="s">
        <v>15554</v>
      </c>
      <c r="F5958" t="s">
        <v>15550</v>
      </c>
      <c r="G5958" t="s">
        <v>22306</v>
      </c>
      <c r="H5958" s="1">
        <v>45121.093298611115</v>
      </c>
      <c r="I5958" t="s">
        <v>18020</v>
      </c>
      <c r="J5958" s="1">
        <v>45121.093298611115</v>
      </c>
      <c r="K5958" t="s">
        <v>18020</v>
      </c>
    </row>
    <row r="5959" spans="1:11">
      <c r="A5959">
        <v>83128</v>
      </c>
      <c r="B5959" t="s">
        <v>18588</v>
      </c>
      <c r="C5959">
        <v>50812000</v>
      </c>
      <c r="D5959" t="s">
        <v>15534</v>
      </c>
      <c r="E5959" t="s">
        <v>15544</v>
      </c>
      <c r="F5959" t="s">
        <v>15536</v>
      </c>
      <c r="G5959" t="s">
        <v>22307</v>
      </c>
      <c r="H5959" s="1">
        <v>45121.093993055554</v>
      </c>
      <c r="I5959" t="s">
        <v>16671</v>
      </c>
      <c r="J5959" s="1">
        <v>45121.093993055554</v>
      </c>
      <c r="K5959" t="s">
        <v>16671</v>
      </c>
    </row>
    <row r="5960" spans="1:11">
      <c r="A5960">
        <v>11605</v>
      </c>
      <c r="B5960" t="s">
        <v>18562</v>
      </c>
      <c r="C5960">
        <v>50321000</v>
      </c>
      <c r="D5960" t="s">
        <v>15534</v>
      </c>
      <c r="E5960" t="s">
        <v>15554</v>
      </c>
      <c r="F5960" t="s">
        <v>15550</v>
      </c>
      <c r="G5960" t="s">
        <v>22308</v>
      </c>
      <c r="H5960" s="1">
        <v>45121.095312500001</v>
      </c>
      <c r="I5960" t="s">
        <v>18142</v>
      </c>
      <c r="J5960" s="1">
        <v>45121.097175925926</v>
      </c>
      <c r="K5960" t="s">
        <v>18142</v>
      </c>
    </row>
    <row r="5961" spans="1:11">
      <c r="A5961">
        <v>20632</v>
      </c>
      <c r="B5961" t="s">
        <v>18572</v>
      </c>
      <c r="C5961">
        <v>51220000</v>
      </c>
      <c r="D5961" t="s">
        <v>15534</v>
      </c>
      <c r="E5961" t="s">
        <v>15586</v>
      </c>
      <c r="F5961" t="s">
        <v>15536</v>
      </c>
      <c r="G5961" t="s">
        <v>22309</v>
      </c>
      <c r="H5961" s="1">
        <v>45121.095972222225</v>
      </c>
      <c r="I5961" t="s">
        <v>18371</v>
      </c>
      <c r="J5961" s="1">
        <v>45121.095972222225</v>
      </c>
      <c r="K5961" t="s">
        <v>18371</v>
      </c>
    </row>
    <row r="5962" spans="1:11">
      <c r="A5962">
        <v>4611</v>
      </c>
      <c r="B5962" t="s">
        <v>22310</v>
      </c>
      <c r="C5962">
        <v>51210000</v>
      </c>
      <c r="D5962" t="s">
        <v>15534</v>
      </c>
      <c r="E5962" t="s">
        <v>15535</v>
      </c>
      <c r="F5962" t="s">
        <v>15536</v>
      </c>
      <c r="G5962" t="s">
        <v>22311</v>
      </c>
      <c r="H5962" s="1">
        <v>45121.099745370368</v>
      </c>
      <c r="I5962" t="s">
        <v>16833</v>
      </c>
      <c r="J5962" s="1">
        <v>45121.099745370368</v>
      </c>
      <c r="K5962" t="s">
        <v>16833</v>
      </c>
    </row>
    <row r="5963" spans="1:11">
      <c r="A5963">
        <v>8930</v>
      </c>
      <c r="B5963" t="s">
        <v>21393</v>
      </c>
      <c r="C5963">
        <v>57300021</v>
      </c>
      <c r="D5963" t="s">
        <v>15534</v>
      </c>
      <c r="E5963" t="s">
        <v>15544</v>
      </c>
      <c r="F5963" t="s">
        <v>15550</v>
      </c>
      <c r="G5963" t="s">
        <v>22312</v>
      </c>
      <c r="H5963" s="1">
        <v>45121.099930555552</v>
      </c>
      <c r="I5963" t="s">
        <v>18607</v>
      </c>
      <c r="J5963" s="1">
        <v>45121.099930555552</v>
      </c>
      <c r="K5963" t="s">
        <v>18607</v>
      </c>
    </row>
    <row r="5964" spans="1:11">
      <c r="A5964">
        <v>126194</v>
      </c>
      <c r="B5964" t="s">
        <v>18586</v>
      </c>
      <c r="C5964">
        <v>50810000</v>
      </c>
      <c r="D5964" t="s">
        <v>15534</v>
      </c>
      <c r="E5964" t="s">
        <v>15535</v>
      </c>
      <c r="F5964" t="s">
        <v>15536</v>
      </c>
      <c r="G5964" t="s">
        <v>22313</v>
      </c>
      <c r="H5964" s="1">
        <v>45121.100983796299</v>
      </c>
      <c r="I5964" t="s">
        <v>17784</v>
      </c>
      <c r="J5964" s="1">
        <v>45122.081585648149</v>
      </c>
      <c r="K5964" t="s">
        <v>15879</v>
      </c>
    </row>
    <row r="5965" spans="1:11">
      <c r="A5965">
        <v>126194</v>
      </c>
      <c r="B5965" t="s">
        <v>18586</v>
      </c>
      <c r="C5965">
        <v>51290000</v>
      </c>
      <c r="D5965" t="s">
        <v>15534</v>
      </c>
      <c r="E5965" t="s">
        <v>15554</v>
      </c>
      <c r="F5965" t="s">
        <v>15550</v>
      </c>
      <c r="G5965" t="s">
        <v>22314</v>
      </c>
      <c r="H5965" s="1">
        <v>45121.103946759256</v>
      </c>
      <c r="I5965" t="s">
        <v>17784</v>
      </c>
      <c r="J5965" s="1">
        <v>45121.103946759256</v>
      </c>
      <c r="K5965" t="s">
        <v>17784</v>
      </c>
    </row>
    <row r="5966" spans="1:11">
      <c r="A5966">
        <v>4601</v>
      </c>
      <c r="B5966" t="s">
        <v>18598</v>
      </c>
      <c r="C5966">
        <v>50905006</v>
      </c>
      <c r="D5966" t="s">
        <v>15534</v>
      </c>
      <c r="E5966" t="s">
        <v>15586</v>
      </c>
      <c r="F5966" t="s">
        <v>15536</v>
      </c>
      <c r="G5966" t="s">
        <v>18595</v>
      </c>
      <c r="H5966" s="1">
        <v>45121.104409722226</v>
      </c>
      <c r="I5966" t="s">
        <v>16833</v>
      </c>
      <c r="J5966" s="1">
        <v>45121.853136574071</v>
      </c>
      <c r="K5966" t="s">
        <v>16833</v>
      </c>
    </row>
    <row r="5967" spans="1:11">
      <c r="A5967">
        <v>180322</v>
      </c>
      <c r="B5967" t="s">
        <v>18615</v>
      </c>
      <c r="C5967">
        <v>51210000</v>
      </c>
      <c r="D5967" t="s">
        <v>15534</v>
      </c>
      <c r="E5967" t="s">
        <v>15586</v>
      </c>
      <c r="F5967" t="s">
        <v>15550</v>
      </c>
      <c r="G5967" t="s">
        <v>22315</v>
      </c>
      <c r="H5967" s="1">
        <v>45121.10596064815</v>
      </c>
      <c r="I5967" t="s">
        <v>18371</v>
      </c>
      <c r="J5967" s="1">
        <v>45121.10596064815</v>
      </c>
      <c r="K5967" t="s">
        <v>18371</v>
      </c>
    </row>
    <row r="5968" spans="1:11">
      <c r="A5968">
        <v>8930</v>
      </c>
      <c r="B5968" t="s">
        <v>21393</v>
      </c>
      <c r="C5968">
        <v>50905006</v>
      </c>
      <c r="D5968" t="s">
        <v>15534</v>
      </c>
      <c r="E5968" t="s">
        <v>15554</v>
      </c>
      <c r="F5968" t="s">
        <v>15536</v>
      </c>
      <c r="G5968" t="s">
        <v>22316</v>
      </c>
      <c r="H5968" s="1">
        <v>45121.10596064815</v>
      </c>
      <c r="I5968" t="s">
        <v>18607</v>
      </c>
      <c r="J5968" s="1">
        <v>45121.106828703705</v>
      </c>
      <c r="K5968" t="s">
        <v>18607</v>
      </c>
    </row>
    <row r="5969" spans="1:11">
      <c r="A5969">
        <v>8523</v>
      </c>
      <c r="B5969" t="s">
        <v>18669</v>
      </c>
      <c r="C5969">
        <v>51210000</v>
      </c>
      <c r="D5969" t="s">
        <v>15534</v>
      </c>
      <c r="E5969" t="s">
        <v>15554</v>
      </c>
      <c r="F5969" t="s">
        <v>15550</v>
      </c>
      <c r="G5969" t="s">
        <v>22317</v>
      </c>
      <c r="H5969" s="1">
        <v>45121.106469907405</v>
      </c>
      <c r="I5969" t="s">
        <v>18020</v>
      </c>
      <c r="J5969" s="1">
        <v>45121.106469907405</v>
      </c>
      <c r="K5969" t="s">
        <v>18020</v>
      </c>
    </row>
    <row r="5970" spans="1:11">
      <c r="A5970">
        <v>8523</v>
      </c>
      <c r="B5970" t="s">
        <v>18669</v>
      </c>
      <c r="C5970">
        <v>50905000</v>
      </c>
      <c r="D5970" t="s">
        <v>15534</v>
      </c>
      <c r="E5970" t="s">
        <v>15586</v>
      </c>
      <c r="F5970" t="s">
        <v>15550</v>
      </c>
      <c r="G5970" t="s">
        <v>22318</v>
      </c>
      <c r="H5970" s="1">
        <v>45121.107881944445</v>
      </c>
      <c r="I5970" t="s">
        <v>18020</v>
      </c>
      <c r="J5970" s="1">
        <v>45121.107881944445</v>
      </c>
      <c r="K5970" t="s">
        <v>18020</v>
      </c>
    </row>
    <row r="5971" spans="1:11">
      <c r="A5971">
        <v>8930</v>
      </c>
      <c r="B5971" t="s">
        <v>21393</v>
      </c>
      <c r="C5971">
        <v>50321000</v>
      </c>
      <c r="D5971" t="s">
        <v>15534</v>
      </c>
      <c r="E5971" t="s">
        <v>15554</v>
      </c>
      <c r="F5971" t="s">
        <v>15550</v>
      </c>
      <c r="G5971" t="s">
        <v>22319</v>
      </c>
      <c r="H5971" s="1">
        <v>45121.108298611114</v>
      </c>
      <c r="I5971" t="s">
        <v>18607</v>
      </c>
      <c r="J5971" s="1">
        <v>45121.108298611114</v>
      </c>
      <c r="K5971" t="s">
        <v>18607</v>
      </c>
    </row>
    <row r="5972" spans="1:11">
      <c r="A5972">
        <v>9034</v>
      </c>
      <c r="B5972" t="s">
        <v>21400</v>
      </c>
      <c r="C5972">
        <v>50905006</v>
      </c>
      <c r="D5972" t="s">
        <v>15534</v>
      </c>
      <c r="E5972" t="s">
        <v>15586</v>
      </c>
      <c r="F5972" t="s">
        <v>15536</v>
      </c>
      <c r="G5972" t="s">
        <v>22305</v>
      </c>
      <c r="H5972" s="1">
        <v>45121.108611111114</v>
      </c>
      <c r="I5972" t="s">
        <v>16833</v>
      </c>
      <c r="J5972" s="1">
        <v>45121.855462962965</v>
      </c>
      <c r="K5972" t="s">
        <v>16833</v>
      </c>
    </row>
    <row r="5973" spans="1:11">
      <c r="A5973">
        <v>10581</v>
      </c>
      <c r="B5973" t="s">
        <v>20382</v>
      </c>
      <c r="C5973">
        <v>50305028</v>
      </c>
      <c r="D5973" t="s">
        <v>15534</v>
      </c>
      <c r="E5973" t="s">
        <v>15554</v>
      </c>
      <c r="F5973" t="s">
        <v>15550</v>
      </c>
      <c r="G5973" t="s">
        <v>22320</v>
      </c>
      <c r="H5973" s="1">
        <v>45121.109143518515</v>
      </c>
      <c r="I5973" t="s">
        <v>18325</v>
      </c>
      <c r="J5973" s="1">
        <v>45121.109143518515</v>
      </c>
      <c r="K5973" t="s">
        <v>18325</v>
      </c>
    </row>
    <row r="5974" spans="1:11">
      <c r="A5974">
        <v>8924</v>
      </c>
      <c r="B5974" t="s">
        <v>20375</v>
      </c>
      <c r="C5974">
        <v>51220000</v>
      </c>
      <c r="D5974" t="s">
        <v>15534</v>
      </c>
      <c r="E5974" t="s">
        <v>15554</v>
      </c>
      <c r="F5974" t="s">
        <v>15550</v>
      </c>
      <c r="G5974" t="s">
        <v>22321</v>
      </c>
      <c r="H5974" s="1">
        <v>45121.109710648147</v>
      </c>
      <c r="I5974" t="s">
        <v>18607</v>
      </c>
      <c r="J5974" s="1">
        <v>45121.109710648147</v>
      </c>
      <c r="K5974" t="s">
        <v>18607</v>
      </c>
    </row>
    <row r="5975" spans="1:11">
      <c r="A5975">
        <v>8523</v>
      </c>
      <c r="B5975" t="s">
        <v>18669</v>
      </c>
      <c r="C5975">
        <v>57300021</v>
      </c>
      <c r="D5975" t="s">
        <v>15534</v>
      </c>
      <c r="E5975" t="s">
        <v>15554</v>
      </c>
      <c r="F5975" t="s">
        <v>15550</v>
      </c>
      <c r="G5975" t="s">
        <v>22322</v>
      </c>
      <c r="H5975" s="1">
        <v>45121.109907407408</v>
      </c>
      <c r="I5975" t="s">
        <v>18020</v>
      </c>
      <c r="J5975" s="1">
        <v>45121.109907407408</v>
      </c>
      <c r="K5975" t="s">
        <v>18020</v>
      </c>
    </row>
    <row r="5976" spans="1:11">
      <c r="A5976">
        <v>8926</v>
      </c>
      <c r="B5976" t="s">
        <v>18605</v>
      </c>
      <c r="C5976">
        <v>55100000</v>
      </c>
      <c r="D5976" t="s">
        <v>15534</v>
      </c>
      <c r="E5976" t="s">
        <v>15544</v>
      </c>
      <c r="F5976" t="s">
        <v>15550</v>
      </c>
      <c r="G5976" t="s">
        <v>22323</v>
      </c>
      <c r="H5976" s="1">
        <v>45121.110868055555</v>
      </c>
      <c r="I5976" t="s">
        <v>18607</v>
      </c>
      <c r="J5976" s="1">
        <v>45121.110868055555</v>
      </c>
      <c r="K5976" t="s">
        <v>18607</v>
      </c>
    </row>
    <row r="5977" spans="1:11">
      <c r="A5977">
        <v>4600</v>
      </c>
      <c r="B5977" t="s">
        <v>22324</v>
      </c>
      <c r="C5977">
        <v>50305028</v>
      </c>
      <c r="D5977" t="s">
        <v>15534</v>
      </c>
      <c r="E5977" t="s">
        <v>15687</v>
      </c>
      <c r="F5977" t="s">
        <v>15536</v>
      </c>
      <c r="G5977" t="s">
        <v>20365</v>
      </c>
      <c r="H5977" s="1">
        <v>45121.112604166665</v>
      </c>
      <c r="I5977" t="s">
        <v>16833</v>
      </c>
      <c r="J5977" s="1">
        <v>45121.112604166665</v>
      </c>
      <c r="K5977" t="s">
        <v>16833</v>
      </c>
    </row>
    <row r="5978" spans="1:11">
      <c r="A5978">
        <v>76145</v>
      </c>
      <c r="B5978" t="s">
        <v>18603</v>
      </c>
      <c r="C5978">
        <v>50366000</v>
      </c>
      <c r="D5978" t="s">
        <v>15534</v>
      </c>
      <c r="E5978" t="s">
        <v>15544</v>
      </c>
      <c r="F5978" t="s">
        <v>15550</v>
      </c>
      <c r="G5978" t="s">
        <v>22325</v>
      </c>
      <c r="H5978" s="1">
        <v>45121.112835648149</v>
      </c>
      <c r="I5978" t="s">
        <v>16671</v>
      </c>
      <c r="J5978" s="1">
        <v>45121.112835648149</v>
      </c>
      <c r="K5978" t="s">
        <v>16671</v>
      </c>
    </row>
    <row r="5979" spans="1:11">
      <c r="A5979">
        <v>10618</v>
      </c>
      <c r="B5979" t="s">
        <v>18609</v>
      </c>
      <c r="C5979">
        <v>50830000</v>
      </c>
      <c r="D5979" t="s">
        <v>15534</v>
      </c>
      <c r="E5979" t="s">
        <v>15535</v>
      </c>
      <c r="F5979" t="s">
        <v>15550</v>
      </c>
      <c r="G5979" t="s">
        <v>22326</v>
      </c>
      <c r="H5979" s="1">
        <v>45121.112905092596</v>
      </c>
      <c r="I5979" t="s">
        <v>18607</v>
      </c>
      <c r="J5979" s="1">
        <v>45121.112905092596</v>
      </c>
      <c r="K5979" t="s">
        <v>18607</v>
      </c>
    </row>
    <row r="5980" spans="1:11">
      <c r="A5980">
        <v>4600</v>
      </c>
      <c r="B5980" t="s">
        <v>22324</v>
      </c>
      <c r="C5980">
        <v>50905006</v>
      </c>
      <c r="D5980" t="s">
        <v>15534</v>
      </c>
      <c r="E5980" t="s">
        <v>15586</v>
      </c>
      <c r="F5980" t="s">
        <v>15536</v>
      </c>
      <c r="G5980" t="s">
        <v>18595</v>
      </c>
      <c r="H5980" s="1">
        <v>45121.11309027778</v>
      </c>
      <c r="I5980" t="s">
        <v>16833</v>
      </c>
      <c r="J5980" s="1">
        <v>45121.855810185189</v>
      </c>
      <c r="K5980" t="s">
        <v>16833</v>
      </c>
    </row>
    <row r="5981" spans="1:11">
      <c r="A5981">
        <v>4607</v>
      </c>
      <c r="B5981" t="s">
        <v>20384</v>
      </c>
      <c r="C5981">
        <v>50812000</v>
      </c>
      <c r="D5981" t="s">
        <v>15534</v>
      </c>
      <c r="E5981" t="s">
        <v>15687</v>
      </c>
      <c r="F5981" t="s">
        <v>15550</v>
      </c>
      <c r="G5981" t="s">
        <v>22327</v>
      </c>
      <c r="H5981" s="1">
        <v>45121.114039351851</v>
      </c>
      <c r="I5981" t="s">
        <v>16833</v>
      </c>
      <c r="J5981" s="1">
        <v>45121.114039351851</v>
      </c>
      <c r="K5981" t="s">
        <v>16833</v>
      </c>
    </row>
    <row r="5982" spans="1:11">
      <c r="A5982">
        <v>10739</v>
      </c>
      <c r="B5982" t="s">
        <v>20401</v>
      </c>
      <c r="C5982">
        <v>51220000</v>
      </c>
      <c r="D5982" t="s">
        <v>15534</v>
      </c>
      <c r="E5982" t="s">
        <v>15586</v>
      </c>
      <c r="F5982" t="s">
        <v>15536</v>
      </c>
      <c r="G5982" t="s">
        <v>22328</v>
      </c>
      <c r="H5982" s="1">
        <v>45121.114155092589</v>
      </c>
      <c r="I5982" t="s">
        <v>18371</v>
      </c>
      <c r="J5982" s="1">
        <v>45121.114155092589</v>
      </c>
      <c r="K5982" t="s">
        <v>18371</v>
      </c>
    </row>
    <row r="5983" spans="1:11">
      <c r="A5983">
        <v>10581</v>
      </c>
      <c r="B5983" t="s">
        <v>20382</v>
      </c>
      <c r="C5983">
        <v>50811000</v>
      </c>
      <c r="D5983" t="s">
        <v>15534</v>
      </c>
      <c r="E5983" t="s">
        <v>15586</v>
      </c>
      <c r="F5983" t="s">
        <v>15536</v>
      </c>
      <c r="G5983" t="s">
        <v>22329</v>
      </c>
      <c r="H5983" s="1">
        <v>45121.114155092589</v>
      </c>
      <c r="I5983" t="s">
        <v>18325</v>
      </c>
      <c r="J5983" s="1">
        <v>45121.114155092589</v>
      </c>
      <c r="K5983" t="s">
        <v>18325</v>
      </c>
    </row>
    <row r="5984" spans="1:11">
      <c r="A5984">
        <v>20605</v>
      </c>
      <c r="B5984" t="s">
        <v>4962</v>
      </c>
      <c r="C5984">
        <v>51220000</v>
      </c>
      <c r="D5984" t="s">
        <v>15534</v>
      </c>
      <c r="E5984" t="s">
        <v>15586</v>
      </c>
      <c r="F5984" t="s">
        <v>15536</v>
      </c>
      <c r="G5984" t="s">
        <v>22328</v>
      </c>
      <c r="H5984" s="1">
        <v>45121.114363425928</v>
      </c>
      <c r="I5984" t="s">
        <v>18371</v>
      </c>
      <c r="J5984" s="1">
        <v>45121.114363425928</v>
      </c>
      <c r="K5984" t="s">
        <v>18371</v>
      </c>
    </row>
    <row r="5985" spans="1:11">
      <c r="A5985">
        <v>76145</v>
      </c>
      <c r="B5985" t="s">
        <v>18603</v>
      </c>
      <c r="C5985">
        <v>51210000</v>
      </c>
      <c r="D5985" t="s">
        <v>15534</v>
      </c>
      <c r="E5985" t="s">
        <v>15576</v>
      </c>
      <c r="F5985" t="s">
        <v>15550</v>
      </c>
      <c r="G5985" t="s">
        <v>22330</v>
      </c>
      <c r="H5985" s="1">
        <v>45121.114641203705</v>
      </c>
      <c r="I5985" t="s">
        <v>16671</v>
      </c>
      <c r="J5985" s="1">
        <v>45121.114641203705</v>
      </c>
      <c r="K5985" t="s">
        <v>16671</v>
      </c>
    </row>
    <row r="5986" spans="1:11">
      <c r="A5986">
        <v>8923</v>
      </c>
      <c r="B5986" t="s">
        <v>18617</v>
      </c>
      <c r="C5986">
        <v>50305028</v>
      </c>
      <c r="D5986" t="s">
        <v>15534</v>
      </c>
      <c r="E5986" t="s">
        <v>15544</v>
      </c>
      <c r="F5986" t="s">
        <v>15550</v>
      </c>
      <c r="G5986" t="s">
        <v>22331</v>
      </c>
      <c r="H5986" s="1">
        <v>45121.1175</v>
      </c>
      <c r="I5986" t="s">
        <v>18607</v>
      </c>
      <c r="J5986" s="1">
        <v>45121.1175</v>
      </c>
      <c r="K5986" t="s">
        <v>18607</v>
      </c>
    </row>
    <row r="5987" spans="1:11">
      <c r="A5987">
        <v>83110</v>
      </c>
      <c r="B5987" t="s">
        <v>18620</v>
      </c>
      <c r="C5987">
        <v>57300000</v>
      </c>
      <c r="D5987" t="s">
        <v>15534</v>
      </c>
      <c r="E5987" t="s">
        <v>15544</v>
      </c>
      <c r="F5987" t="s">
        <v>15550</v>
      </c>
      <c r="G5987" t="s">
        <v>22332</v>
      </c>
      <c r="H5987" s="1">
        <v>45121.117847222224</v>
      </c>
      <c r="I5987" t="s">
        <v>16671</v>
      </c>
      <c r="J5987" s="1">
        <v>45121.117847222224</v>
      </c>
      <c r="K5987" t="s">
        <v>16671</v>
      </c>
    </row>
    <row r="5988" spans="1:11">
      <c r="A5988">
        <v>8888</v>
      </c>
      <c r="B5988" t="s">
        <v>22333</v>
      </c>
      <c r="C5988">
        <v>51220000</v>
      </c>
      <c r="D5988" t="s">
        <v>15534</v>
      </c>
      <c r="E5988" t="s">
        <v>15554</v>
      </c>
      <c r="F5988" t="s">
        <v>15550</v>
      </c>
      <c r="G5988" t="s">
        <v>22334</v>
      </c>
      <c r="H5988" s="1">
        <v>45121.124537037038</v>
      </c>
      <c r="I5988" t="s">
        <v>18607</v>
      </c>
      <c r="J5988" s="1">
        <v>45121.124537037038</v>
      </c>
      <c r="K5988" t="s">
        <v>18607</v>
      </c>
    </row>
    <row r="5989" spans="1:11">
      <c r="A5989">
        <v>8911</v>
      </c>
      <c r="B5989" t="s">
        <v>18631</v>
      </c>
      <c r="C5989">
        <v>50305028</v>
      </c>
      <c r="D5989" t="s">
        <v>15534</v>
      </c>
      <c r="E5989" t="s">
        <v>15544</v>
      </c>
      <c r="F5989" t="s">
        <v>15550</v>
      </c>
      <c r="G5989" t="s">
        <v>22335</v>
      </c>
      <c r="H5989" s="1">
        <v>45121.125115740739</v>
      </c>
      <c r="I5989" t="s">
        <v>18607</v>
      </c>
      <c r="J5989" s="1">
        <v>45121.125115740739</v>
      </c>
      <c r="K5989" t="s">
        <v>18607</v>
      </c>
    </row>
    <row r="5990" spans="1:11">
      <c r="A5990">
        <v>8919</v>
      </c>
      <c r="B5990" t="s">
        <v>18633</v>
      </c>
      <c r="C5990">
        <v>50310000</v>
      </c>
      <c r="D5990" t="s">
        <v>15534</v>
      </c>
      <c r="E5990" t="s">
        <v>15544</v>
      </c>
      <c r="F5990" t="s">
        <v>15550</v>
      </c>
      <c r="G5990" t="s">
        <v>22336</v>
      </c>
      <c r="H5990" s="1">
        <v>45121.126018518517</v>
      </c>
      <c r="I5990" t="s">
        <v>18607</v>
      </c>
      <c r="J5990" s="1">
        <v>45121.126018518517</v>
      </c>
      <c r="K5990" t="s">
        <v>18607</v>
      </c>
    </row>
    <row r="5991" spans="1:11">
      <c r="A5991">
        <v>8925</v>
      </c>
      <c r="B5991" t="s">
        <v>22337</v>
      </c>
      <c r="C5991">
        <v>50315000</v>
      </c>
      <c r="D5991" t="s">
        <v>15534</v>
      </c>
      <c r="E5991" t="s">
        <v>15544</v>
      </c>
      <c r="F5991" t="s">
        <v>15550</v>
      </c>
      <c r="G5991" t="s">
        <v>22338</v>
      </c>
      <c r="H5991" s="1">
        <v>45121.129016203704</v>
      </c>
      <c r="I5991" t="s">
        <v>18607</v>
      </c>
      <c r="J5991" s="1">
        <v>45121.129016203704</v>
      </c>
      <c r="K5991" t="s">
        <v>18607</v>
      </c>
    </row>
    <row r="5992" spans="1:11">
      <c r="A5992">
        <v>8903</v>
      </c>
      <c r="B5992" t="s">
        <v>20405</v>
      </c>
      <c r="C5992">
        <v>56400000</v>
      </c>
      <c r="D5992" t="s">
        <v>15534</v>
      </c>
      <c r="E5992" t="s">
        <v>15554</v>
      </c>
      <c r="F5992" t="s">
        <v>15550</v>
      </c>
      <c r="G5992" t="s">
        <v>22339</v>
      </c>
      <c r="H5992" s="1">
        <v>45121.130266203705</v>
      </c>
      <c r="I5992" t="s">
        <v>18607</v>
      </c>
      <c r="J5992" s="1">
        <v>45121.130266203705</v>
      </c>
      <c r="K5992" t="s">
        <v>18607</v>
      </c>
    </row>
    <row r="5993" spans="1:11">
      <c r="A5993">
        <v>8928</v>
      </c>
      <c r="B5993" t="s">
        <v>20407</v>
      </c>
      <c r="C5993">
        <v>50335000</v>
      </c>
      <c r="D5993" t="s">
        <v>15534</v>
      </c>
      <c r="E5993" t="s">
        <v>15544</v>
      </c>
      <c r="F5993" t="s">
        <v>15550</v>
      </c>
      <c r="G5993" t="s">
        <v>22340</v>
      </c>
      <c r="H5993" s="1">
        <v>45121.131435185183</v>
      </c>
      <c r="I5993" t="s">
        <v>18607</v>
      </c>
      <c r="J5993" s="1">
        <v>45121.131435185183</v>
      </c>
      <c r="K5993" t="s">
        <v>18607</v>
      </c>
    </row>
    <row r="5994" spans="1:11">
      <c r="A5994">
        <v>8928</v>
      </c>
      <c r="B5994" t="s">
        <v>20407</v>
      </c>
      <c r="C5994">
        <v>51210000</v>
      </c>
      <c r="D5994" t="s">
        <v>15534</v>
      </c>
      <c r="E5994" t="s">
        <v>15576</v>
      </c>
      <c r="F5994" t="s">
        <v>15550</v>
      </c>
      <c r="G5994" t="s">
        <v>22341</v>
      </c>
      <c r="H5994" s="1">
        <v>45121.132060185184</v>
      </c>
      <c r="I5994" t="s">
        <v>18607</v>
      </c>
      <c r="J5994" s="1">
        <v>45121.132060185184</v>
      </c>
      <c r="K5994" t="s">
        <v>18607</v>
      </c>
    </row>
    <row r="5995" spans="1:11">
      <c r="A5995">
        <v>8929</v>
      </c>
      <c r="B5995" t="s">
        <v>18639</v>
      </c>
      <c r="C5995">
        <v>57300021</v>
      </c>
      <c r="D5995" t="s">
        <v>15534</v>
      </c>
      <c r="E5995" t="s">
        <v>15535</v>
      </c>
      <c r="F5995" t="s">
        <v>15550</v>
      </c>
      <c r="G5995" t="s">
        <v>22342</v>
      </c>
      <c r="H5995" s="1">
        <v>45121.135729166665</v>
      </c>
      <c r="I5995" t="s">
        <v>18607</v>
      </c>
      <c r="J5995" s="1">
        <v>45121.135729166665</v>
      </c>
      <c r="K5995" t="s">
        <v>18607</v>
      </c>
    </row>
    <row r="5996" spans="1:11">
      <c r="A5996">
        <v>8918</v>
      </c>
      <c r="B5996" t="s">
        <v>22343</v>
      </c>
      <c r="C5996">
        <v>50905006</v>
      </c>
      <c r="D5996" t="s">
        <v>15534</v>
      </c>
      <c r="E5996" t="s">
        <v>15554</v>
      </c>
      <c r="F5996" t="s">
        <v>15536</v>
      </c>
      <c r="G5996" t="s">
        <v>22344</v>
      </c>
      <c r="H5996" s="1">
        <v>45121.138113425928</v>
      </c>
      <c r="I5996" t="s">
        <v>18607</v>
      </c>
      <c r="J5996" s="1">
        <v>45121.138113425928</v>
      </c>
      <c r="K5996" t="s">
        <v>18607</v>
      </c>
    </row>
    <row r="5997" spans="1:11">
      <c r="A5997">
        <v>10619</v>
      </c>
      <c r="B5997" t="s">
        <v>18646</v>
      </c>
      <c r="C5997">
        <v>50321000</v>
      </c>
      <c r="D5997" t="s">
        <v>15534</v>
      </c>
      <c r="E5997" t="s">
        <v>15554</v>
      </c>
      <c r="F5997" t="s">
        <v>15550</v>
      </c>
      <c r="G5997" t="s">
        <v>22345</v>
      </c>
      <c r="H5997" s="1">
        <v>45121.138472222221</v>
      </c>
      <c r="I5997" t="s">
        <v>18607</v>
      </c>
      <c r="J5997" s="1">
        <v>45121.138472222221</v>
      </c>
      <c r="K5997" t="s">
        <v>18607</v>
      </c>
    </row>
    <row r="5998" spans="1:11">
      <c r="A5998">
        <v>8885</v>
      </c>
      <c r="B5998" t="s">
        <v>18648</v>
      </c>
      <c r="C5998">
        <v>50321000</v>
      </c>
      <c r="D5998" t="s">
        <v>15534</v>
      </c>
      <c r="E5998" t="s">
        <v>15554</v>
      </c>
      <c r="F5998" t="s">
        <v>15550</v>
      </c>
      <c r="G5998" t="s">
        <v>22346</v>
      </c>
      <c r="H5998" s="1">
        <v>45121.139513888891</v>
      </c>
      <c r="I5998" t="s">
        <v>18607</v>
      </c>
      <c r="J5998" s="1">
        <v>45121.139513888891</v>
      </c>
      <c r="K5998" t="s">
        <v>18607</v>
      </c>
    </row>
    <row r="5999" spans="1:11">
      <c r="A5999">
        <v>20551</v>
      </c>
      <c r="B5999" t="s">
        <v>18796</v>
      </c>
      <c r="C5999">
        <v>50310000</v>
      </c>
      <c r="D5999" t="s">
        <v>15534</v>
      </c>
      <c r="E5999" t="s">
        <v>15544</v>
      </c>
      <c r="F5999" t="s">
        <v>15550</v>
      </c>
      <c r="G5999" t="s">
        <v>22347</v>
      </c>
      <c r="H5999" s="1">
        <v>45121.15929398148</v>
      </c>
      <c r="I5999" t="s">
        <v>18146</v>
      </c>
      <c r="J5999" s="1">
        <v>45121.15929398148</v>
      </c>
      <c r="K5999" t="s">
        <v>18146</v>
      </c>
    </row>
    <row r="6000" spans="1:11">
      <c r="A6000">
        <v>43384</v>
      </c>
      <c r="B6000" t="s">
        <v>18800</v>
      </c>
      <c r="C6000">
        <v>50365000</v>
      </c>
      <c r="D6000" t="s">
        <v>15534</v>
      </c>
      <c r="E6000" t="s">
        <v>15544</v>
      </c>
      <c r="F6000" t="s">
        <v>15550</v>
      </c>
      <c r="G6000" t="s">
        <v>22348</v>
      </c>
      <c r="H6000" s="1">
        <v>45121.164386574077</v>
      </c>
      <c r="I6000" t="s">
        <v>18146</v>
      </c>
      <c r="J6000" s="1">
        <v>45121.164386574077</v>
      </c>
      <c r="K6000" t="s">
        <v>18146</v>
      </c>
    </row>
    <row r="6001" spans="1:11">
      <c r="A6001">
        <v>43384</v>
      </c>
      <c r="B6001" t="s">
        <v>18800</v>
      </c>
      <c r="C6001">
        <v>50366000</v>
      </c>
      <c r="D6001" t="s">
        <v>15534</v>
      </c>
      <c r="E6001" t="s">
        <v>15544</v>
      </c>
      <c r="F6001" t="s">
        <v>15550</v>
      </c>
      <c r="G6001" t="s">
        <v>22349</v>
      </c>
      <c r="H6001" s="1">
        <v>45121.165960648148</v>
      </c>
      <c r="I6001" t="s">
        <v>18146</v>
      </c>
      <c r="J6001" s="1">
        <v>45121.165960648148</v>
      </c>
      <c r="K6001" t="s">
        <v>18146</v>
      </c>
    </row>
    <row r="6002" spans="1:11">
      <c r="A6002">
        <v>20554</v>
      </c>
      <c r="B6002" t="s">
        <v>18806</v>
      </c>
      <c r="C6002">
        <v>57300000</v>
      </c>
      <c r="D6002" t="s">
        <v>15534</v>
      </c>
      <c r="E6002" t="s">
        <v>15544</v>
      </c>
      <c r="F6002" t="s">
        <v>15550</v>
      </c>
      <c r="G6002" t="s">
        <v>22350</v>
      </c>
      <c r="H6002" s="1">
        <v>45121.169803240744</v>
      </c>
      <c r="I6002" t="s">
        <v>18146</v>
      </c>
      <c r="J6002" s="1">
        <v>45121.769270833334</v>
      </c>
      <c r="K6002" t="s">
        <v>18146</v>
      </c>
    </row>
    <row r="6003" spans="1:11">
      <c r="A6003">
        <v>43391</v>
      </c>
      <c r="B6003" t="s">
        <v>20571</v>
      </c>
      <c r="C6003">
        <v>50366000</v>
      </c>
      <c r="D6003" t="s">
        <v>15534</v>
      </c>
      <c r="E6003" t="s">
        <v>15544</v>
      </c>
      <c r="F6003" t="s">
        <v>15550</v>
      </c>
      <c r="G6003" t="s">
        <v>22351</v>
      </c>
      <c r="H6003" s="1">
        <v>45121.1718287037</v>
      </c>
      <c r="I6003" t="s">
        <v>18146</v>
      </c>
      <c r="J6003" s="1">
        <v>45121.1718287037</v>
      </c>
      <c r="K6003" t="s">
        <v>18146</v>
      </c>
    </row>
    <row r="6004" spans="1:11">
      <c r="A6004">
        <v>8803</v>
      </c>
      <c r="B6004" t="s">
        <v>18662</v>
      </c>
      <c r="C6004">
        <v>50915000</v>
      </c>
      <c r="D6004" t="s">
        <v>15534</v>
      </c>
      <c r="E6004" t="s">
        <v>15549</v>
      </c>
      <c r="F6004" t="s">
        <v>15536</v>
      </c>
      <c r="G6004" t="s">
        <v>18970</v>
      </c>
      <c r="H6004" s="1">
        <v>45121.220833333333</v>
      </c>
      <c r="I6004" t="s">
        <v>16839</v>
      </c>
      <c r="J6004" s="1">
        <v>45121.220833333333</v>
      </c>
      <c r="K6004" t="s">
        <v>16839</v>
      </c>
    </row>
    <row r="6005" spans="1:11">
      <c r="A6005">
        <v>83060</v>
      </c>
      <c r="B6005" t="s">
        <v>20426</v>
      </c>
      <c r="C6005">
        <v>50366000</v>
      </c>
      <c r="D6005" t="s">
        <v>15534</v>
      </c>
      <c r="E6005" t="s">
        <v>15544</v>
      </c>
      <c r="F6005" t="s">
        <v>15550</v>
      </c>
      <c r="G6005" t="s">
        <v>21457</v>
      </c>
      <c r="H6005" s="1">
        <v>45121.589548611111</v>
      </c>
      <c r="I6005" t="s">
        <v>17449</v>
      </c>
      <c r="J6005" s="1">
        <v>45121.589548611111</v>
      </c>
      <c r="K6005" t="s">
        <v>17449</v>
      </c>
    </row>
    <row r="6006" spans="1:11">
      <c r="A6006">
        <v>83061</v>
      </c>
      <c r="B6006" t="s">
        <v>20428</v>
      </c>
      <c r="C6006">
        <v>50905006</v>
      </c>
      <c r="D6006" t="s">
        <v>15534</v>
      </c>
      <c r="E6006" t="s">
        <v>15554</v>
      </c>
      <c r="F6006" t="s">
        <v>15536</v>
      </c>
      <c r="G6006" t="s">
        <v>22352</v>
      </c>
      <c r="H6006" s="1">
        <v>45121.591516203705</v>
      </c>
      <c r="I6006" t="s">
        <v>17449</v>
      </c>
      <c r="J6006" s="1">
        <v>45121.591516203705</v>
      </c>
      <c r="K6006" t="s">
        <v>17449</v>
      </c>
    </row>
    <row r="6007" spans="1:11">
      <c r="A6007">
        <v>8674</v>
      </c>
      <c r="B6007" t="s">
        <v>18898</v>
      </c>
      <c r="C6007">
        <v>50366000</v>
      </c>
      <c r="D6007" t="s">
        <v>15534</v>
      </c>
      <c r="E6007" t="s">
        <v>15544</v>
      </c>
      <c r="F6007" t="s">
        <v>15550</v>
      </c>
      <c r="G6007" t="s">
        <v>22353</v>
      </c>
      <c r="H6007" s="1">
        <v>45121.5940625</v>
      </c>
      <c r="I6007" t="s">
        <v>17449</v>
      </c>
      <c r="J6007" s="1">
        <v>45121.5940625</v>
      </c>
      <c r="K6007" t="s">
        <v>17449</v>
      </c>
    </row>
    <row r="6008" spans="1:11">
      <c r="A6008">
        <v>11229</v>
      </c>
      <c r="B6008" t="s">
        <v>16800</v>
      </c>
      <c r="C6008">
        <v>57300021</v>
      </c>
      <c r="D6008" t="s">
        <v>15534</v>
      </c>
      <c r="E6008" t="s">
        <v>15544</v>
      </c>
      <c r="F6008" t="s">
        <v>15550</v>
      </c>
      <c r="G6008" t="s">
        <v>22354</v>
      </c>
      <c r="H6008" s="1">
        <v>45121.607071759259</v>
      </c>
      <c r="I6008" t="s">
        <v>16398</v>
      </c>
      <c r="J6008" s="1">
        <v>45121.617581018516</v>
      </c>
      <c r="K6008" t="s">
        <v>16398</v>
      </c>
    </row>
    <row r="6009" spans="1:11">
      <c r="A6009">
        <v>21514</v>
      </c>
      <c r="B6009" t="s">
        <v>16420</v>
      </c>
      <c r="C6009">
        <v>50290000</v>
      </c>
      <c r="D6009" t="s">
        <v>15534</v>
      </c>
      <c r="E6009" t="s">
        <v>15554</v>
      </c>
      <c r="F6009" t="s">
        <v>15550</v>
      </c>
      <c r="G6009" t="s">
        <v>22355</v>
      </c>
      <c r="H6009" s="1">
        <v>45121.607789351852</v>
      </c>
      <c r="I6009" t="s">
        <v>16201</v>
      </c>
      <c r="J6009" s="1">
        <v>45121.607789351852</v>
      </c>
      <c r="K6009" t="s">
        <v>16201</v>
      </c>
    </row>
    <row r="6010" spans="1:11">
      <c r="A6010">
        <v>10696</v>
      </c>
      <c r="B6010" t="s">
        <v>16767</v>
      </c>
      <c r="C6010">
        <v>50305021</v>
      </c>
      <c r="D6010" t="s">
        <v>15534</v>
      </c>
      <c r="E6010" t="s">
        <v>15544</v>
      </c>
      <c r="F6010" t="s">
        <v>15550</v>
      </c>
      <c r="G6010" t="s">
        <v>18912</v>
      </c>
      <c r="H6010" s="1">
        <v>45121.608298611114</v>
      </c>
      <c r="I6010" t="s">
        <v>16525</v>
      </c>
      <c r="J6010" s="1">
        <v>45121.608298611114</v>
      </c>
      <c r="K6010" t="s">
        <v>16525</v>
      </c>
    </row>
    <row r="6011" spans="1:11">
      <c r="A6011">
        <v>83276</v>
      </c>
      <c r="B6011" t="s">
        <v>22356</v>
      </c>
      <c r="C6011">
        <v>50905006</v>
      </c>
      <c r="D6011" t="s">
        <v>15534</v>
      </c>
      <c r="E6011" t="s">
        <v>15554</v>
      </c>
      <c r="F6011" t="s">
        <v>15550</v>
      </c>
      <c r="G6011" t="s">
        <v>22357</v>
      </c>
      <c r="H6011" s="1">
        <v>45121.608958333331</v>
      </c>
      <c r="I6011" t="s">
        <v>16198</v>
      </c>
      <c r="J6011" s="1">
        <v>45121.608958333331</v>
      </c>
      <c r="K6011" t="s">
        <v>16198</v>
      </c>
    </row>
    <row r="6012" spans="1:11">
      <c r="A6012">
        <v>8614</v>
      </c>
      <c r="B6012" t="s">
        <v>18920</v>
      </c>
      <c r="C6012">
        <v>50350000</v>
      </c>
      <c r="D6012" t="s">
        <v>15534</v>
      </c>
      <c r="E6012" t="s">
        <v>15586</v>
      </c>
      <c r="F6012" t="s">
        <v>15550</v>
      </c>
      <c r="G6012" t="s">
        <v>22358</v>
      </c>
      <c r="H6012" s="1">
        <v>45121.609525462962</v>
      </c>
      <c r="I6012" t="s">
        <v>18821</v>
      </c>
      <c r="J6012" s="1">
        <v>45121.609525462962</v>
      </c>
      <c r="K6012" t="s">
        <v>18821</v>
      </c>
    </row>
    <row r="6013" spans="1:11">
      <c r="A6013">
        <v>11426</v>
      </c>
      <c r="B6013" t="s">
        <v>22359</v>
      </c>
      <c r="C6013">
        <v>50830000</v>
      </c>
      <c r="D6013" t="s">
        <v>15534</v>
      </c>
      <c r="E6013" t="s">
        <v>15535</v>
      </c>
      <c r="F6013" t="s">
        <v>15536</v>
      </c>
      <c r="G6013" t="s">
        <v>22360</v>
      </c>
      <c r="H6013" s="1">
        <v>45121.611805555556</v>
      </c>
      <c r="I6013" t="s">
        <v>17974</v>
      </c>
      <c r="J6013" s="1">
        <v>45121.611805555556</v>
      </c>
      <c r="K6013" t="s">
        <v>17974</v>
      </c>
    </row>
    <row r="6014" spans="1:11">
      <c r="A6014">
        <v>11186</v>
      </c>
      <c r="B6014" t="s">
        <v>18881</v>
      </c>
      <c r="C6014">
        <v>50321000</v>
      </c>
      <c r="D6014" t="s">
        <v>15534</v>
      </c>
      <c r="E6014" t="s">
        <v>15544</v>
      </c>
      <c r="F6014" t="s">
        <v>15536</v>
      </c>
      <c r="G6014" t="s">
        <v>22361</v>
      </c>
      <c r="H6014" s="1">
        <v>45121.616030092591</v>
      </c>
      <c r="I6014" t="s">
        <v>17248</v>
      </c>
      <c r="J6014" s="1">
        <v>45121.616030092591</v>
      </c>
      <c r="K6014" t="s">
        <v>17248</v>
      </c>
    </row>
    <row r="6015" spans="1:11">
      <c r="A6015">
        <v>8797</v>
      </c>
      <c r="B6015" t="s">
        <v>18927</v>
      </c>
      <c r="C6015">
        <v>50915000</v>
      </c>
      <c r="D6015" t="s">
        <v>15534</v>
      </c>
      <c r="E6015" t="s">
        <v>15549</v>
      </c>
      <c r="F6015" t="s">
        <v>15536</v>
      </c>
      <c r="G6015" t="s">
        <v>22362</v>
      </c>
      <c r="H6015" s="1">
        <v>45121.619618055556</v>
      </c>
      <c r="I6015" t="s">
        <v>16839</v>
      </c>
      <c r="J6015" s="1">
        <v>45121.619618055556</v>
      </c>
      <c r="K6015" t="s">
        <v>16839</v>
      </c>
    </row>
    <row r="6016" spans="1:11">
      <c r="A6016">
        <v>10939</v>
      </c>
      <c r="B6016" t="s">
        <v>22363</v>
      </c>
      <c r="C6016">
        <v>50320000</v>
      </c>
      <c r="D6016" t="s">
        <v>15534</v>
      </c>
      <c r="E6016" t="s">
        <v>15554</v>
      </c>
      <c r="F6016" t="s">
        <v>15536</v>
      </c>
      <c r="G6016" t="s">
        <v>16453</v>
      </c>
      <c r="H6016" s="1">
        <v>45121.623194444444</v>
      </c>
      <c r="I6016" t="s">
        <v>17449</v>
      </c>
      <c r="J6016" s="1">
        <v>45121.623194444444</v>
      </c>
      <c r="K6016" t="s">
        <v>17449</v>
      </c>
    </row>
    <row r="6017" spans="1:11">
      <c r="A6017">
        <v>10939</v>
      </c>
      <c r="B6017" t="s">
        <v>22363</v>
      </c>
      <c r="C6017">
        <v>50366000</v>
      </c>
      <c r="D6017" t="s">
        <v>15534</v>
      </c>
      <c r="E6017" t="s">
        <v>15544</v>
      </c>
      <c r="F6017" t="s">
        <v>15550</v>
      </c>
      <c r="G6017" t="s">
        <v>21457</v>
      </c>
      <c r="H6017" s="1">
        <v>45121.623738425929</v>
      </c>
      <c r="I6017" t="s">
        <v>17449</v>
      </c>
      <c r="J6017" s="1">
        <v>45121.623738425929</v>
      </c>
      <c r="K6017" t="s">
        <v>17449</v>
      </c>
    </row>
    <row r="6018" spans="1:11">
      <c r="A6018">
        <v>126198</v>
      </c>
      <c r="B6018" t="s">
        <v>18864</v>
      </c>
      <c r="C6018">
        <v>55700000</v>
      </c>
      <c r="D6018" t="s">
        <v>15534</v>
      </c>
      <c r="E6018" t="s">
        <v>15554</v>
      </c>
      <c r="F6018" t="s">
        <v>15550</v>
      </c>
      <c r="G6018" t="s">
        <v>22364</v>
      </c>
      <c r="H6018" s="1">
        <v>45121.624618055554</v>
      </c>
      <c r="I6018" t="s">
        <v>17856</v>
      </c>
      <c r="J6018" s="1">
        <v>45121.624618055554</v>
      </c>
      <c r="K6018" t="s">
        <v>17856</v>
      </c>
    </row>
    <row r="6019" spans="1:11">
      <c r="A6019">
        <v>11000</v>
      </c>
      <c r="B6019" t="s">
        <v>16773</v>
      </c>
      <c r="C6019">
        <v>50305021</v>
      </c>
      <c r="D6019" t="s">
        <v>15534</v>
      </c>
      <c r="E6019" t="s">
        <v>15544</v>
      </c>
      <c r="F6019" t="s">
        <v>15536</v>
      </c>
      <c r="G6019" t="s">
        <v>22365</v>
      </c>
      <c r="H6019" s="1">
        <v>45121.625717592593</v>
      </c>
      <c r="I6019" t="s">
        <v>16743</v>
      </c>
      <c r="J6019" s="1">
        <v>45121.625717592593</v>
      </c>
      <c r="K6019" t="s">
        <v>16743</v>
      </c>
    </row>
    <row r="6020" spans="1:11">
      <c r="A6020">
        <v>8660</v>
      </c>
      <c r="B6020" t="s">
        <v>22366</v>
      </c>
      <c r="C6020">
        <v>50305028</v>
      </c>
      <c r="D6020" t="s">
        <v>15534</v>
      </c>
      <c r="E6020" t="s">
        <v>15586</v>
      </c>
      <c r="F6020" t="s">
        <v>15536</v>
      </c>
      <c r="G6020" t="s">
        <v>22367</v>
      </c>
      <c r="H6020" s="1">
        <v>45121.626018518517</v>
      </c>
      <c r="I6020" t="s">
        <v>17913</v>
      </c>
      <c r="J6020" s="1">
        <v>45121.626018518517</v>
      </c>
      <c r="K6020" t="s">
        <v>17913</v>
      </c>
    </row>
    <row r="6021" spans="1:11">
      <c r="A6021">
        <v>10942</v>
      </c>
      <c r="B6021" t="s">
        <v>18953</v>
      </c>
      <c r="C6021">
        <v>51220000</v>
      </c>
      <c r="D6021" t="s">
        <v>15534</v>
      </c>
      <c r="E6021" t="s">
        <v>15586</v>
      </c>
      <c r="F6021" t="s">
        <v>15536</v>
      </c>
      <c r="G6021" t="s">
        <v>22368</v>
      </c>
      <c r="H6021" s="1">
        <v>45121.626273148147</v>
      </c>
      <c r="I6021" t="s">
        <v>17449</v>
      </c>
      <c r="J6021" s="1">
        <v>45121.626273148147</v>
      </c>
      <c r="K6021" t="s">
        <v>17449</v>
      </c>
    </row>
    <row r="6022" spans="1:11">
      <c r="A6022">
        <v>10704</v>
      </c>
      <c r="B6022" t="s">
        <v>17931</v>
      </c>
      <c r="C6022">
        <v>57300010</v>
      </c>
      <c r="D6022" t="s">
        <v>15534</v>
      </c>
      <c r="E6022" t="s">
        <v>15554</v>
      </c>
      <c r="F6022" t="s">
        <v>15550</v>
      </c>
      <c r="G6022" t="s">
        <v>22369</v>
      </c>
      <c r="H6022" s="1">
        <v>45121.627071759256</v>
      </c>
      <c r="I6022" t="s">
        <v>16525</v>
      </c>
      <c r="J6022" s="1">
        <v>45121.627071759256</v>
      </c>
      <c r="K6022" t="s">
        <v>16525</v>
      </c>
    </row>
    <row r="6023" spans="1:11">
      <c r="A6023">
        <v>8614</v>
      </c>
      <c r="B6023" t="s">
        <v>18920</v>
      </c>
      <c r="C6023">
        <v>51220000</v>
      </c>
      <c r="D6023" t="s">
        <v>15534</v>
      </c>
      <c r="E6023" t="s">
        <v>15576</v>
      </c>
      <c r="F6023" t="s">
        <v>15536</v>
      </c>
      <c r="G6023" t="s">
        <v>19007</v>
      </c>
      <c r="H6023" s="1">
        <v>45121.629050925927</v>
      </c>
      <c r="I6023" t="s">
        <v>18821</v>
      </c>
      <c r="J6023" s="1">
        <v>45121.629050925927</v>
      </c>
      <c r="K6023" t="s">
        <v>18821</v>
      </c>
    </row>
    <row r="6024" spans="1:11">
      <c r="A6024">
        <v>9096</v>
      </c>
      <c r="B6024" t="s">
        <v>22370</v>
      </c>
      <c r="C6024">
        <v>50905006</v>
      </c>
      <c r="D6024" t="s">
        <v>15534</v>
      </c>
      <c r="E6024" t="s">
        <v>15586</v>
      </c>
      <c r="F6024" t="s">
        <v>15536</v>
      </c>
      <c r="G6024" t="s">
        <v>22371</v>
      </c>
      <c r="H6024" s="1">
        <v>45121.629178240742</v>
      </c>
      <c r="I6024" t="s">
        <v>17913</v>
      </c>
      <c r="J6024" s="1">
        <v>45121.629178240742</v>
      </c>
      <c r="K6024" t="s">
        <v>17913</v>
      </c>
    </row>
    <row r="6025" spans="1:11">
      <c r="A6025">
        <v>126198</v>
      </c>
      <c r="B6025" t="s">
        <v>18864</v>
      </c>
      <c r="C6025">
        <v>50321000</v>
      </c>
      <c r="D6025" t="s">
        <v>15534</v>
      </c>
      <c r="E6025" t="s">
        <v>15586</v>
      </c>
      <c r="F6025" t="s">
        <v>15536</v>
      </c>
      <c r="G6025" t="s">
        <v>22372</v>
      </c>
      <c r="H6025" s="1">
        <v>45121.630023148151</v>
      </c>
      <c r="I6025" t="s">
        <v>17856</v>
      </c>
      <c r="J6025" s="1">
        <v>45121.630023148151</v>
      </c>
      <c r="K6025" t="s">
        <v>17856</v>
      </c>
    </row>
    <row r="6026" spans="1:11">
      <c r="A6026">
        <v>10708</v>
      </c>
      <c r="B6026" t="s">
        <v>16777</v>
      </c>
      <c r="C6026">
        <v>51230000</v>
      </c>
      <c r="D6026" t="s">
        <v>15534</v>
      </c>
      <c r="E6026" t="s">
        <v>15586</v>
      </c>
      <c r="F6026" t="s">
        <v>15550</v>
      </c>
      <c r="G6026" t="s">
        <v>20459</v>
      </c>
      <c r="H6026" s="1">
        <v>45121.630509259259</v>
      </c>
      <c r="I6026" t="s">
        <v>16525</v>
      </c>
      <c r="J6026" s="1">
        <v>45121.630509259259</v>
      </c>
      <c r="K6026" t="s">
        <v>16525</v>
      </c>
    </row>
    <row r="6027" spans="1:11">
      <c r="A6027">
        <v>126079</v>
      </c>
      <c r="B6027" t="s">
        <v>18874</v>
      </c>
      <c r="C6027">
        <v>50366000</v>
      </c>
      <c r="D6027" t="s">
        <v>15534</v>
      </c>
      <c r="E6027" t="s">
        <v>15554</v>
      </c>
      <c r="F6027" t="s">
        <v>15550</v>
      </c>
      <c r="G6027" t="s">
        <v>21228</v>
      </c>
      <c r="H6027" s="1">
        <v>45121.637789351851</v>
      </c>
      <c r="I6027" t="s">
        <v>17875</v>
      </c>
      <c r="J6027" s="1">
        <v>45121.637789351851</v>
      </c>
      <c r="K6027" t="s">
        <v>17875</v>
      </c>
    </row>
    <row r="6028" spans="1:11">
      <c r="A6028">
        <v>10945</v>
      </c>
      <c r="B6028" t="s">
        <v>18827</v>
      </c>
      <c r="C6028">
        <v>58355030</v>
      </c>
      <c r="D6028" t="s">
        <v>15534</v>
      </c>
      <c r="E6028" t="s">
        <v>15554</v>
      </c>
      <c r="F6028" t="s">
        <v>15536</v>
      </c>
      <c r="G6028" t="s">
        <v>22373</v>
      </c>
      <c r="H6028" s="1">
        <v>45121.638437499998</v>
      </c>
      <c r="I6028" t="s">
        <v>17449</v>
      </c>
      <c r="J6028" s="1">
        <v>45121.638437499998</v>
      </c>
      <c r="K6028" t="s">
        <v>17449</v>
      </c>
    </row>
    <row r="6029" spans="1:11">
      <c r="A6029">
        <v>83099</v>
      </c>
      <c r="B6029" t="s">
        <v>21464</v>
      </c>
      <c r="C6029">
        <v>50515000</v>
      </c>
      <c r="D6029" t="s">
        <v>15534</v>
      </c>
      <c r="E6029" t="s">
        <v>15544</v>
      </c>
      <c r="F6029" t="s">
        <v>15550</v>
      </c>
      <c r="G6029" t="s">
        <v>22374</v>
      </c>
      <c r="H6029" s="1">
        <v>45121.638437499998</v>
      </c>
      <c r="I6029" t="s">
        <v>16743</v>
      </c>
      <c r="J6029" s="1">
        <v>45121.638437499998</v>
      </c>
      <c r="K6029" t="s">
        <v>16743</v>
      </c>
    </row>
    <row r="6030" spans="1:11">
      <c r="A6030">
        <v>9623</v>
      </c>
      <c r="B6030" t="s">
        <v>18178</v>
      </c>
      <c r="C6030">
        <v>50812000</v>
      </c>
      <c r="D6030" t="s">
        <v>15534</v>
      </c>
      <c r="E6030" t="s">
        <v>15687</v>
      </c>
      <c r="F6030" t="s">
        <v>15536</v>
      </c>
      <c r="G6030" t="s">
        <v>21467</v>
      </c>
      <c r="H6030" s="1">
        <v>45121.641365740739</v>
      </c>
      <c r="I6030" t="s">
        <v>16204</v>
      </c>
      <c r="J6030" s="1">
        <v>45121.642766203702</v>
      </c>
      <c r="K6030" t="s">
        <v>16204</v>
      </c>
    </row>
    <row r="6031" spans="1:11">
      <c r="A6031">
        <v>9706</v>
      </c>
      <c r="B6031" t="s">
        <v>19006</v>
      </c>
      <c r="C6031">
        <v>50355000</v>
      </c>
      <c r="D6031" t="s">
        <v>15534</v>
      </c>
      <c r="E6031" t="s">
        <v>15544</v>
      </c>
      <c r="F6031" t="s">
        <v>15550</v>
      </c>
      <c r="G6031" t="s">
        <v>20434</v>
      </c>
      <c r="H6031" s="1">
        <v>45121.64472222222</v>
      </c>
      <c r="I6031" t="s">
        <v>18821</v>
      </c>
      <c r="J6031" s="1">
        <v>45121.64472222222</v>
      </c>
      <c r="K6031" t="s">
        <v>18821</v>
      </c>
    </row>
    <row r="6032" spans="1:11">
      <c r="A6032">
        <v>126071</v>
      </c>
      <c r="B6032" t="s">
        <v>18094</v>
      </c>
      <c r="C6032">
        <v>51210000</v>
      </c>
      <c r="D6032" t="s">
        <v>15534</v>
      </c>
      <c r="E6032" t="s">
        <v>15554</v>
      </c>
      <c r="F6032" t="s">
        <v>15550</v>
      </c>
      <c r="G6032" t="s">
        <v>22375</v>
      </c>
      <c r="H6032" s="1">
        <v>45121.647245370368</v>
      </c>
      <c r="I6032" t="s">
        <v>18070</v>
      </c>
      <c r="J6032" s="1">
        <v>45121.647245370368</v>
      </c>
      <c r="K6032" t="s">
        <v>18070</v>
      </c>
    </row>
    <row r="6033" spans="1:11">
      <c r="A6033">
        <v>9012</v>
      </c>
      <c r="B6033" t="s">
        <v>18995</v>
      </c>
      <c r="C6033">
        <v>50810000</v>
      </c>
      <c r="D6033" t="s">
        <v>15534</v>
      </c>
      <c r="E6033" t="s">
        <v>15554</v>
      </c>
      <c r="F6033" t="s">
        <v>15536</v>
      </c>
      <c r="G6033" t="s">
        <v>22376</v>
      </c>
      <c r="H6033" s="1">
        <v>45121.648379629631</v>
      </c>
      <c r="I6033" t="s">
        <v>18229</v>
      </c>
      <c r="J6033" s="1">
        <v>45121.648379629631</v>
      </c>
      <c r="K6033" t="s">
        <v>18229</v>
      </c>
    </row>
    <row r="6034" spans="1:11">
      <c r="A6034">
        <v>8818</v>
      </c>
      <c r="B6034" t="s">
        <v>20475</v>
      </c>
      <c r="C6034">
        <v>57700030</v>
      </c>
      <c r="D6034" t="s">
        <v>15534</v>
      </c>
      <c r="E6034" t="s">
        <v>15576</v>
      </c>
      <c r="F6034" t="s">
        <v>15550</v>
      </c>
      <c r="G6034" t="s">
        <v>22377</v>
      </c>
      <c r="H6034" s="1">
        <v>45121.649444444447</v>
      </c>
      <c r="I6034" t="s">
        <v>16839</v>
      </c>
      <c r="J6034" s="1">
        <v>45121.649444444447</v>
      </c>
      <c r="K6034" t="s">
        <v>16839</v>
      </c>
    </row>
    <row r="6035" spans="1:11">
      <c r="A6035">
        <v>126214</v>
      </c>
      <c r="B6035" t="s">
        <v>18997</v>
      </c>
      <c r="C6035">
        <v>50830000</v>
      </c>
      <c r="D6035" t="s">
        <v>15534</v>
      </c>
      <c r="E6035" t="s">
        <v>15554</v>
      </c>
      <c r="F6035" t="s">
        <v>15536</v>
      </c>
      <c r="G6035" t="s">
        <v>22378</v>
      </c>
      <c r="H6035" s="1">
        <v>45121.649780092594</v>
      </c>
      <c r="I6035" t="s">
        <v>17942</v>
      </c>
      <c r="J6035" s="1">
        <v>45121.649780092594</v>
      </c>
      <c r="K6035" t="s">
        <v>17942</v>
      </c>
    </row>
    <row r="6036" spans="1:11">
      <c r="A6036">
        <v>83166</v>
      </c>
      <c r="B6036" t="s">
        <v>20489</v>
      </c>
      <c r="C6036">
        <v>50321000</v>
      </c>
      <c r="D6036" t="s">
        <v>15534</v>
      </c>
      <c r="E6036" t="s">
        <v>15544</v>
      </c>
      <c r="F6036" t="s">
        <v>15550</v>
      </c>
      <c r="G6036" t="s">
        <v>22379</v>
      </c>
      <c r="H6036" s="1">
        <v>45121.650196759256</v>
      </c>
      <c r="I6036" t="s">
        <v>16551</v>
      </c>
      <c r="J6036" s="1">
        <v>45121.650196759256</v>
      </c>
      <c r="K6036" t="s">
        <v>16551</v>
      </c>
    </row>
    <row r="6037" spans="1:11">
      <c r="A6037">
        <v>10742</v>
      </c>
      <c r="B6037" t="s">
        <v>20496</v>
      </c>
      <c r="C6037">
        <v>50321000</v>
      </c>
      <c r="D6037" t="s">
        <v>15534</v>
      </c>
      <c r="E6037" t="s">
        <v>15544</v>
      </c>
      <c r="F6037" t="s">
        <v>15536</v>
      </c>
      <c r="G6037" t="s">
        <v>21472</v>
      </c>
      <c r="H6037" s="1">
        <v>45121.651030092595</v>
      </c>
      <c r="I6037" t="s">
        <v>15954</v>
      </c>
      <c r="J6037" s="1">
        <v>45121.651030092595</v>
      </c>
      <c r="K6037" t="s">
        <v>15954</v>
      </c>
    </row>
    <row r="6038" spans="1:11">
      <c r="A6038">
        <v>83166</v>
      </c>
      <c r="B6038" t="s">
        <v>20489</v>
      </c>
      <c r="C6038">
        <v>55300000</v>
      </c>
      <c r="D6038" t="s">
        <v>15534</v>
      </c>
      <c r="E6038" t="s">
        <v>15544</v>
      </c>
      <c r="F6038" t="s">
        <v>15550</v>
      </c>
      <c r="G6038" t="s">
        <v>22380</v>
      </c>
      <c r="H6038" s="1">
        <v>45121.656689814816</v>
      </c>
      <c r="I6038" t="s">
        <v>16551</v>
      </c>
      <c r="J6038" s="1">
        <v>45121.656689814816</v>
      </c>
      <c r="K6038" t="s">
        <v>16551</v>
      </c>
    </row>
    <row r="6039" spans="1:11">
      <c r="A6039">
        <v>11285</v>
      </c>
      <c r="B6039" t="s">
        <v>18816</v>
      </c>
      <c r="C6039">
        <v>50905010</v>
      </c>
      <c r="D6039" t="s">
        <v>15534</v>
      </c>
      <c r="E6039" t="s">
        <v>15544</v>
      </c>
      <c r="F6039" t="s">
        <v>15550</v>
      </c>
      <c r="G6039" t="s">
        <v>10849</v>
      </c>
      <c r="H6039" s="1">
        <v>45121.657280092593</v>
      </c>
      <c r="I6039" t="s">
        <v>17801</v>
      </c>
      <c r="J6039" s="1">
        <v>45121.657280092593</v>
      </c>
      <c r="K6039" t="s">
        <v>17801</v>
      </c>
    </row>
    <row r="6040" spans="1:11">
      <c r="A6040">
        <v>126205</v>
      </c>
      <c r="B6040" t="s">
        <v>18992</v>
      </c>
      <c r="C6040">
        <v>50915000</v>
      </c>
      <c r="D6040" t="s">
        <v>15534</v>
      </c>
      <c r="E6040" t="s">
        <v>15549</v>
      </c>
      <c r="F6040" t="s">
        <v>15550</v>
      </c>
      <c r="G6040" t="s">
        <v>18049</v>
      </c>
      <c r="H6040" s="1">
        <v>45121.657546296294</v>
      </c>
      <c r="I6040" t="s">
        <v>17875</v>
      </c>
      <c r="J6040" s="1">
        <v>45121.657546296294</v>
      </c>
      <c r="K6040" t="s">
        <v>17875</v>
      </c>
    </row>
    <row r="6041" spans="1:11">
      <c r="A6041">
        <v>11443</v>
      </c>
      <c r="B6041" t="s">
        <v>21176</v>
      </c>
      <c r="C6041">
        <v>50321000</v>
      </c>
      <c r="D6041" t="s">
        <v>15534</v>
      </c>
      <c r="E6041" t="s">
        <v>15554</v>
      </c>
      <c r="F6041" t="s">
        <v>15550</v>
      </c>
      <c r="G6041" t="s">
        <v>22381</v>
      </c>
      <c r="H6041" s="1">
        <v>45121.658819444441</v>
      </c>
      <c r="I6041" t="s">
        <v>15542</v>
      </c>
      <c r="J6041" s="1">
        <v>45121.658819444441</v>
      </c>
      <c r="K6041" t="s">
        <v>15542</v>
      </c>
    </row>
    <row r="6042" spans="1:11">
      <c r="A6042">
        <v>9235</v>
      </c>
      <c r="B6042" t="s">
        <v>21473</v>
      </c>
      <c r="C6042">
        <v>50905006</v>
      </c>
      <c r="D6042" t="s">
        <v>15534</v>
      </c>
      <c r="E6042" t="s">
        <v>15554</v>
      </c>
      <c r="F6042" t="s">
        <v>15550</v>
      </c>
      <c r="G6042" t="s">
        <v>22382</v>
      </c>
      <c r="H6042" s="1">
        <v>45121.659097222226</v>
      </c>
      <c r="I6042" t="s">
        <v>16064</v>
      </c>
      <c r="J6042" s="1">
        <v>45121.659097222226</v>
      </c>
      <c r="K6042" t="s">
        <v>16064</v>
      </c>
    </row>
    <row r="6043" spans="1:11">
      <c r="A6043">
        <v>126071</v>
      </c>
      <c r="B6043" t="s">
        <v>18094</v>
      </c>
      <c r="C6043">
        <v>51220000</v>
      </c>
      <c r="D6043" t="s">
        <v>15534</v>
      </c>
      <c r="E6043" t="s">
        <v>15554</v>
      </c>
      <c r="F6043" t="s">
        <v>15536</v>
      </c>
      <c r="G6043" t="s">
        <v>22383</v>
      </c>
      <c r="H6043" s="1">
        <v>45121.659953703704</v>
      </c>
      <c r="I6043" t="s">
        <v>18070</v>
      </c>
      <c r="J6043" s="1">
        <v>45121.659953703704</v>
      </c>
      <c r="K6043" t="s">
        <v>18070</v>
      </c>
    </row>
    <row r="6044" spans="1:11">
      <c r="A6044">
        <v>11741</v>
      </c>
      <c r="B6044" t="s">
        <v>19003</v>
      </c>
      <c r="C6044">
        <v>51220000</v>
      </c>
      <c r="D6044" t="s">
        <v>15534</v>
      </c>
      <c r="E6044" t="s">
        <v>15544</v>
      </c>
      <c r="F6044" t="s">
        <v>15536</v>
      </c>
      <c r="G6044" t="s">
        <v>12474</v>
      </c>
      <c r="H6044" s="1">
        <v>45121.66064814815</v>
      </c>
      <c r="I6044" t="s">
        <v>18821</v>
      </c>
      <c r="J6044" s="1">
        <v>45121.66064814815</v>
      </c>
      <c r="K6044" t="s">
        <v>18821</v>
      </c>
    </row>
    <row r="6045" spans="1:11">
      <c r="A6045">
        <v>10572</v>
      </c>
      <c r="B6045" t="s">
        <v>21482</v>
      </c>
      <c r="C6045">
        <v>51210000</v>
      </c>
      <c r="D6045" t="s">
        <v>15534</v>
      </c>
      <c r="E6045" t="s">
        <v>15586</v>
      </c>
      <c r="F6045" t="s">
        <v>15536</v>
      </c>
      <c r="G6045" t="s">
        <v>22384</v>
      </c>
      <c r="H6045" s="1">
        <v>45121.660787037035</v>
      </c>
      <c r="I6045" t="s">
        <v>17266</v>
      </c>
      <c r="J6045" s="1">
        <v>45121.660787037035</v>
      </c>
      <c r="K6045" t="s">
        <v>17266</v>
      </c>
    </row>
    <row r="6046" spans="1:11">
      <c r="A6046">
        <v>82767</v>
      </c>
      <c r="B6046" t="s">
        <v>19015</v>
      </c>
      <c r="C6046">
        <v>58425000</v>
      </c>
      <c r="D6046" t="s">
        <v>15534</v>
      </c>
      <c r="E6046" t="s">
        <v>15576</v>
      </c>
      <c r="F6046" t="s">
        <v>15550</v>
      </c>
      <c r="G6046" t="s">
        <v>22385</v>
      </c>
      <c r="H6046" s="1">
        <v>45121.661759259259</v>
      </c>
      <c r="I6046" t="s">
        <v>19017</v>
      </c>
      <c r="J6046" s="1">
        <v>45121.661759259259</v>
      </c>
      <c r="K6046" t="s">
        <v>19017</v>
      </c>
    </row>
    <row r="6047" spans="1:11">
      <c r="A6047">
        <v>4599</v>
      </c>
      <c r="B6047" t="s">
        <v>17254</v>
      </c>
      <c r="C6047">
        <v>55700000</v>
      </c>
      <c r="D6047" t="s">
        <v>15534</v>
      </c>
      <c r="E6047" t="s">
        <v>15554</v>
      </c>
      <c r="F6047" t="s">
        <v>15550</v>
      </c>
      <c r="G6047" t="s">
        <v>22386</v>
      </c>
      <c r="H6047" s="1">
        <v>45121.661932870367</v>
      </c>
      <c r="I6047" t="s">
        <v>16986</v>
      </c>
      <c r="J6047" s="1">
        <v>45121.661932870367</v>
      </c>
      <c r="K6047" t="s">
        <v>16986</v>
      </c>
    </row>
    <row r="6048" spans="1:11">
      <c r="A6048">
        <v>82767</v>
      </c>
      <c r="B6048" t="s">
        <v>19015</v>
      </c>
      <c r="C6048">
        <v>50366000</v>
      </c>
      <c r="D6048" t="s">
        <v>15534</v>
      </c>
      <c r="E6048" t="s">
        <v>15544</v>
      </c>
      <c r="F6048" t="s">
        <v>15550</v>
      </c>
      <c r="G6048" t="s">
        <v>22387</v>
      </c>
      <c r="H6048" s="1">
        <v>45121.662326388891</v>
      </c>
      <c r="I6048" t="s">
        <v>19017</v>
      </c>
      <c r="J6048" s="1">
        <v>45121.662326388891</v>
      </c>
      <c r="K6048" t="s">
        <v>19017</v>
      </c>
    </row>
    <row r="6049" spans="1:11">
      <c r="A6049">
        <v>4599</v>
      </c>
      <c r="B6049" t="s">
        <v>17254</v>
      </c>
      <c r="C6049">
        <v>56200060</v>
      </c>
      <c r="D6049" t="s">
        <v>15534</v>
      </c>
      <c r="E6049" t="s">
        <v>15554</v>
      </c>
      <c r="F6049" t="s">
        <v>15550</v>
      </c>
      <c r="G6049" t="s">
        <v>22388</v>
      </c>
      <c r="H6049" s="1">
        <v>45121.663090277776</v>
      </c>
      <c r="I6049" t="s">
        <v>16986</v>
      </c>
      <c r="J6049" s="1">
        <v>45121.663090277776</v>
      </c>
      <c r="K6049" t="s">
        <v>16986</v>
      </c>
    </row>
    <row r="6050" spans="1:11">
      <c r="A6050">
        <v>76283</v>
      </c>
      <c r="B6050" t="s">
        <v>21480</v>
      </c>
      <c r="C6050">
        <v>50105000</v>
      </c>
      <c r="D6050" t="s">
        <v>15534</v>
      </c>
      <c r="E6050" t="s">
        <v>15535</v>
      </c>
      <c r="F6050" t="s">
        <v>15536</v>
      </c>
      <c r="G6050" t="s">
        <v>22389</v>
      </c>
      <c r="H6050" s="1">
        <v>45121.663506944446</v>
      </c>
      <c r="I6050" t="s">
        <v>18229</v>
      </c>
      <c r="J6050" s="1">
        <v>45121.663506944446</v>
      </c>
      <c r="K6050" t="s">
        <v>18229</v>
      </c>
    </row>
    <row r="6051" spans="1:11">
      <c r="A6051">
        <v>11464</v>
      </c>
      <c r="B6051" t="s">
        <v>17971</v>
      </c>
      <c r="C6051">
        <v>50366000</v>
      </c>
      <c r="D6051" t="s">
        <v>15534</v>
      </c>
      <c r="E6051" t="s">
        <v>15554</v>
      </c>
      <c r="F6051" t="s">
        <v>15550</v>
      </c>
      <c r="G6051" t="s">
        <v>22390</v>
      </c>
      <c r="H6051" s="1">
        <v>45121.664884259262</v>
      </c>
      <c r="I6051" t="s">
        <v>15542</v>
      </c>
      <c r="J6051" s="1">
        <v>45121.664884259262</v>
      </c>
      <c r="K6051" t="s">
        <v>15542</v>
      </c>
    </row>
    <row r="6052" spans="1:11">
      <c r="A6052">
        <v>109789</v>
      </c>
      <c r="B6052" t="s">
        <v>16626</v>
      </c>
      <c r="C6052">
        <v>57300010</v>
      </c>
      <c r="D6052" t="s">
        <v>15534</v>
      </c>
      <c r="E6052" t="s">
        <v>15576</v>
      </c>
      <c r="F6052" t="s">
        <v>15550</v>
      </c>
      <c r="G6052" t="s">
        <v>22391</v>
      </c>
      <c r="H6052" s="1">
        <v>45121.665231481478</v>
      </c>
      <c r="I6052" t="s">
        <v>16067</v>
      </c>
      <c r="J6052" s="1">
        <v>45121.665231481478</v>
      </c>
      <c r="K6052" t="s">
        <v>16067</v>
      </c>
    </row>
    <row r="6053" spans="1:11">
      <c r="A6053">
        <v>8811</v>
      </c>
      <c r="B6053" t="s">
        <v>21478</v>
      </c>
      <c r="C6053">
        <v>50905006</v>
      </c>
      <c r="D6053" t="s">
        <v>15534</v>
      </c>
      <c r="E6053" t="s">
        <v>15586</v>
      </c>
      <c r="F6053" t="s">
        <v>15536</v>
      </c>
      <c r="G6053" t="s">
        <v>22392</v>
      </c>
      <c r="H6053" s="1">
        <v>45121.666886574072</v>
      </c>
      <c r="I6053" t="s">
        <v>16839</v>
      </c>
      <c r="J6053" s="1">
        <v>45121.666886574072</v>
      </c>
      <c r="K6053" t="s">
        <v>16839</v>
      </c>
    </row>
    <row r="6054" spans="1:11">
      <c r="A6054">
        <v>76283</v>
      </c>
      <c r="B6054" t="s">
        <v>21480</v>
      </c>
      <c r="C6054">
        <v>50905000</v>
      </c>
      <c r="D6054" t="s">
        <v>15534</v>
      </c>
      <c r="E6054" t="s">
        <v>15540</v>
      </c>
      <c r="F6054" t="s">
        <v>15550</v>
      </c>
      <c r="G6054" t="s">
        <v>22393</v>
      </c>
      <c r="H6054" s="1">
        <v>45121.668935185182</v>
      </c>
      <c r="I6054" t="s">
        <v>18229</v>
      </c>
      <c r="J6054" s="1">
        <v>45121.668935185182</v>
      </c>
      <c r="K6054" t="s">
        <v>18229</v>
      </c>
    </row>
    <row r="6055" spans="1:11">
      <c r="A6055">
        <v>10693</v>
      </c>
      <c r="B6055" t="s">
        <v>19022</v>
      </c>
      <c r="C6055">
        <v>50320000</v>
      </c>
      <c r="D6055" t="s">
        <v>15534</v>
      </c>
      <c r="E6055" t="s">
        <v>15535</v>
      </c>
      <c r="F6055" t="s">
        <v>15550</v>
      </c>
      <c r="G6055" t="s">
        <v>22394</v>
      </c>
      <c r="H6055" s="1">
        <v>45121.671041666668</v>
      </c>
      <c r="I6055" t="s">
        <v>19017</v>
      </c>
      <c r="J6055" s="1">
        <v>45121.671041666668</v>
      </c>
      <c r="K6055" t="s">
        <v>19017</v>
      </c>
    </row>
    <row r="6056" spans="1:11">
      <c r="A6056">
        <v>83166</v>
      </c>
      <c r="B6056" t="s">
        <v>20489</v>
      </c>
      <c r="C6056">
        <v>57300021</v>
      </c>
      <c r="D6056" t="s">
        <v>15534</v>
      </c>
      <c r="E6056" t="s">
        <v>15535</v>
      </c>
      <c r="F6056" t="s">
        <v>15550</v>
      </c>
      <c r="G6056" t="s">
        <v>22395</v>
      </c>
      <c r="H6056" s="1">
        <v>45121.671631944446</v>
      </c>
      <c r="I6056" t="s">
        <v>16551</v>
      </c>
      <c r="J6056" s="1">
        <v>45121.671631944446</v>
      </c>
      <c r="K6056" t="s">
        <v>16551</v>
      </c>
    </row>
    <row r="6057" spans="1:11">
      <c r="A6057">
        <v>82755</v>
      </c>
      <c r="B6057" t="s">
        <v>20478</v>
      </c>
      <c r="C6057">
        <v>50905006</v>
      </c>
      <c r="D6057" t="s">
        <v>15534</v>
      </c>
      <c r="E6057" t="s">
        <v>15554</v>
      </c>
      <c r="F6057" t="s">
        <v>15550</v>
      </c>
      <c r="G6057" t="s">
        <v>22396</v>
      </c>
      <c r="H6057" s="1">
        <v>45121.672453703701</v>
      </c>
      <c r="I6057" t="s">
        <v>16064</v>
      </c>
      <c r="J6057" s="1">
        <v>45121.672453703701</v>
      </c>
      <c r="K6057" t="s">
        <v>16064</v>
      </c>
    </row>
    <row r="6058" spans="1:11">
      <c r="A6058">
        <v>11131</v>
      </c>
      <c r="B6058" t="s">
        <v>19031</v>
      </c>
      <c r="C6058">
        <v>50366000</v>
      </c>
      <c r="D6058" t="s">
        <v>15534</v>
      </c>
      <c r="E6058" t="s">
        <v>15544</v>
      </c>
      <c r="F6058" t="s">
        <v>15550</v>
      </c>
      <c r="G6058" t="s">
        <v>22397</v>
      </c>
      <c r="H6058" s="1">
        <v>45121.675219907411</v>
      </c>
      <c r="I6058" t="s">
        <v>18535</v>
      </c>
      <c r="J6058" s="1">
        <v>45121.675219907411</v>
      </c>
      <c r="K6058" t="s">
        <v>18535</v>
      </c>
    </row>
    <row r="6059" spans="1:11">
      <c r="A6059">
        <v>10830</v>
      </c>
      <c r="B6059" t="s">
        <v>19029</v>
      </c>
      <c r="C6059">
        <v>51210000</v>
      </c>
      <c r="D6059" t="s">
        <v>15534</v>
      </c>
      <c r="E6059" t="s">
        <v>15554</v>
      </c>
      <c r="F6059" t="s">
        <v>15550</v>
      </c>
      <c r="G6059" t="s">
        <v>22398</v>
      </c>
      <c r="H6059" s="1">
        <v>45121.675312500003</v>
      </c>
      <c r="I6059" t="s">
        <v>16511</v>
      </c>
      <c r="J6059" s="1">
        <v>45121.675312500003</v>
      </c>
      <c r="K6059" t="s">
        <v>16511</v>
      </c>
    </row>
    <row r="6060" spans="1:11">
      <c r="A6060">
        <v>8537</v>
      </c>
      <c r="B6060" t="s">
        <v>16882</v>
      </c>
      <c r="C6060">
        <v>50321000</v>
      </c>
      <c r="D6060" t="s">
        <v>15534</v>
      </c>
      <c r="E6060" t="s">
        <v>15549</v>
      </c>
      <c r="F6060" t="s">
        <v>15550</v>
      </c>
      <c r="G6060" t="s">
        <v>22399</v>
      </c>
      <c r="H6060" s="1">
        <v>45121.679872685185</v>
      </c>
      <c r="I6060" t="s">
        <v>16511</v>
      </c>
      <c r="J6060" s="1">
        <v>45121.679872685185</v>
      </c>
      <c r="K6060" t="s">
        <v>16511</v>
      </c>
    </row>
    <row r="6061" spans="1:11">
      <c r="A6061">
        <v>21492</v>
      </c>
      <c r="B6061" t="s">
        <v>17515</v>
      </c>
      <c r="C6061">
        <v>51220000</v>
      </c>
      <c r="D6061" t="s">
        <v>15534</v>
      </c>
      <c r="E6061" t="s">
        <v>15554</v>
      </c>
      <c r="F6061" t="s">
        <v>15550</v>
      </c>
      <c r="G6061" t="s">
        <v>22400</v>
      </c>
      <c r="H6061" s="1">
        <v>45121.680949074071</v>
      </c>
      <c r="I6061" t="s">
        <v>16410</v>
      </c>
      <c r="J6061" s="1">
        <v>45121.680949074071</v>
      </c>
      <c r="K6061" t="s">
        <v>16410</v>
      </c>
    </row>
    <row r="6062" spans="1:11">
      <c r="A6062">
        <v>8811</v>
      </c>
      <c r="B6062" t="s">
        <v>21478</v>
      </c>
      <c r="C6062">
        <v>50390000</v>
      </c>
      <c r="D6062" t="s">
        <v>15534</v>
      </c>
      <c r="E6062" t="s">
        <v>15586</v>
      </c>
      <c r="F6062" t="s">
        <v>15536</v>
      </c>
      <c r="G6062" t="s">
        <v>20532</v>
      </c>
      <c r="H6062" s="1">
        <v>45121.68109953704</v>
      </c>
      <c r="I6062" t="s">
        <v>16839</v>
      </c>
      <c r="J6062" s="1">
        <v>45121.68109953704</v>
      </c>
      <c r="K6062" t="s">
        <v>16839</v>
      </c>
    </row>
    <row r="6063" spans="1:11">
      <c r="A6063">
        <v>11027</v>
      </c>
      <c r="B6063" t="s">
        <v>22401</v>
      </c>
      <c r="C6063">
        <v>50905006</v>
      </c>
      <c r="D6063" t="s">
        <v>15534</v>
      </c>
      <c r="E6063" t="s">
        <v>15535</v>
      </c>
      <c r="F6063" t="s">
        <v>15536</v>
      </c>
      <c r="G6063" t="s">
        <v>22402</v>
      </c>
      <c r="H6063" s="1">
        <v>45121.68136574074</v>
      </c>
      <c r="I6063" t="s">
        <v>17026</v>
      </c>
      <c r="J6063" s="1">
        <v>45122.035324074073</v>
      </c>
      <c r="K6063" t="s">
        <v>15879</v>
      </c>
    </row>
    <row r="6064" spans="1:11">
      <c r="A6064">
        <v>8443</v>
      </c>
      <c r="B6064" t="s">
        <v>22403</v>
      </c>
      <c r="C6064">
        <v>51220000</v>
      </c>
      <c r="D6064" t="s">
        <v>15534</v>
      </c>
      <c r="E6064" t="s">
        <v>15554</v>
      </c>
      <c r="F6064" t="s">
        <v>15536</v>
      </c>
      <c r="G6064" t="s">
        <v>22404</v>
      </c>
      <c r="H6064" s="1">
        <v>45121.682118055556</v>
      </c>
      <c r="I6064" t="s">
        <v>16551</v>
      </c>
      <c r="J6064" s="1">
        <v>45121.682118055556</v>
      </c>
      <c r="K6064" t="s">
        <v>16551</v>
      </c>
    </row>
    <row r="6065" spans="1:11">
      <c r="A6065">
        <v>11012</v>
      </c>
      <c r="B6065" t="s">
        <v>22405</v>
      </c>
      <c r="C6065">
        <v>51220000</v>
      </c>
      <c r="D6065" t="s">
        <v>15534</v>
      </c>
      <c r="E6065" t="s">
        <v>15535</v>
      </c>
      <c r="F6065" t="s">
        <v>15536</v>
      </c>
      <c r="G6065" t="s">
        <v>22406</v>
      </c>
      <c r="H6065" s="1">
        <v>45121.682326388887</v>
      </c>
      <c r="I6065" t="s">
        <v>17026</v>
      </c>
      <c r="J6065" s="1">
        <v>45121.682326388887</v>
      </c>
      <c r="K6065" t="s">
        <v>17026</v>
      </c>
    </row>
    <row r="6066" spans="1:11">
      <c r="A6066">
        <v>126205</v>
      </c>
      <c r="B6066" t="s">
        <v>18992</v>
      </c>
      <c r="C6066">
        <v>57300021</v>
      </c>
      <c r="D6066" t="s">
        <v>15534</v>
      </c>
      <c r="E6066" t="s">
        <v>15554</v>
      </c>
      <c r="F6066" t="s">
        <v>15550</v>
      </c>
      <c r="G6066" t="s">
        <v>17874</v>
      </c>
      <c r="H6066" s="1">
        <v>45121.683333333334</v>
      </c>
      <c r="I6066" t="s">
        <v>17875</v>
      </c>
      <c r="J6066" s="1">
        <v>45121.683333333334</v>
      </c>
      <c r="K6066" t="s">
        <v>17875</v>
      </c>
    </row>
    <row r="6067" spans="1:11">
      <c r="A6067">
        <v>82750</v>
      </c>
      <c r="B6067" t="s">
        <v>19036</v>
      </c>
      <c r="C6067">
        <v>50905006</v>
      </c>
      <c r="D6067" t="s">
        <v>15534</v>
      </c>
      <c r="E6067" t="s">
        <v>15554</v>
      </c>
      <c r="F6067" t="s">
        <v>15550</v>
      </c>
      <c r="G6067" t="s">
        <v>22407</v>
      </c>
      <c r="H6067" s="1">
        <v>45121.683680555558</v>
      </c>
      <c r="I6067" t="s">
        <v>16064</v>
      </c>
      <c r="J6067" s="1">
        <v>45121.683680555558</v>
      </c>
      <c r="K6067" t="s">
        <v>16064</v>
      </c>
    </row>
    <row r="6068" spans="1:11">
      <c r="A6068">
        <v>76186</v>
      </c>
      <c r="B6068" t="s">
        <v>18137</v>
      </c>
      <c r="C6068">
        <v>50290000</v>
      </c>
      <c r="D6068" t="s">
        <v>15534</v>
      </c>
      <c r="E6068" t="s">
        <v>15554</v>
      </c>
      <c r="F6068" t="s">
        <v>15550</v>
      </c>
      <c r="G6068" t="s">
        <v>22408</v>
      </c>
      <c r="H6068" s="1">
        <v>45121.683900462966</v>
      </c>
      <c r="I6068" t="s">
        <v>17336</v>
      </c>
      <c r="J6068" s="1">
        <v>45121.683900462966</v>
      </c>
      <c r="K6068" t="s">
        <v>17336</v>
      </c>
    </row>
    <row r="6069" spans="1:11">
      <c r="A6069">
        <v>11030</v>
      </c>
      <c r="B6069" t="s">
        <v>18736</v>
      </c>
      <c r="C6069">
        <v>50321000</v>
      </c>
      <c r="D6069" t="s">
        <v>15534</v>
      </c>
      <c r="E6069" t="s">
        <v>15687</v>
      </c>
      <c r="F6069" t="s">
        <v>15550</v>
      </c>
      <c r="G6069" t="s">
        <v>22409</v>
      </c>
      <c r="H6069" s="1">
        <v>45121.684872685182</v>
      </c>
      <c r="I6069" t="s">
        <v>17026</v>
      </c>
      <c r="J6069" s="1">
        <v>45121.684872685182</v>
      </c>
      <c r="K6069" t="s">
        <v>17026</v>
      </c>
    </row>
    <row r="6070" spans="1:11">
      <c r="A6070">
        <v>126134</v>
      </c>
      <c r="B6070" t="s">
        <v>19064</v>
      </c>
      <c r="C6070">
        <v>51290000</v>
      </c>
      <c r="D6070" t="s">
        <v>15534</v>
      </c>
      <c r="E6070" t="s">
        <v>15554</v>
      </c>
      <c r="F6070" t="s">
        <v>15550</v>
      </c>
      <c r="G6070" t="s">
        <v>22410</v>
      </c>
      <c r="H6070" s="1">
        <v>45121.686516203707</v>
      </c>
      <c r="I6070" t="s">
        <v>17336</v>
      </c>
      <c r="J6070" s="1">
        <v>45121.686516203707</v>
      </c>
      <c r="K6070" t="s">
        <v>17336</v>
      </c>
    </row>
    <row r="6071" spans="1:11">
      <c r="A6071">
        <v>10641</v>
      </c>
      <c r="B6071" t="s">
        <v>19062</v>
      </c>
      <c r="C6071">
        <v>50905006</v>
      </c>
      <c r="D6071" t="s">
        <v>15534</v>
      </c>
      <c r="E6071" t="s">
        <v>15554</v>
      </c>
      <c r="F6071" t="s">
        <v>15536</v>
      </c>
      <c r="G6071" t="s">
        <v>22411</v>
      </c>
      <c r="H6071" s="1">
        <v>45121.6872337963</v>
      </c>
      <c r="I6071" t="s">
        <v>19017</v>
      </c>
      <c r="J6071" s="1">
        <v>45121.6872337963</v>
      </c>
      <c r="K6071" t="s">
        <v>19017</v>
      </c>
    </row>
    <row r="6072" spans="1:11">
      <c r="A6072">
        <v>11745</v>
      </c>
      <c r="B6072" t="s">
        <v>22412</v>
      </c>
      <c r="C6072">
        <v>50305025</v>
      </c>
      <c r="D6072" t="s">
        <v>15534</v>
      </c>
      <c r="E6072" t="s">
        <v>15544</v>
      </c>
      <c r="F6072" t="s">
        <v>15550</v>
      </c>
      <c r="G6072" t="s">
        <v>22413</v>
      </c>
      <c r="H6072" s="1">
        <v>45121.687442129631</v>
      </c>
      <c r="I6072" t="s">
        <v>18821</v>
      </c>
      <c r="J6072" s="1">
        <v>45121.687442129631</v>
      </c>
      <c r="K6072" t="s">
        <v>18821</v>
      </c>
    </row>
    <row r="6073" spans="1:11">
      <c r="A6073">
        <v>10641</v>
      </c>
      <c r="B6073" t="s">
        <v>19062</v>
      </c>
      <c r="C6073">
        <v>50915000</v>
      </c>
      <c r="D6073" t="s">
        <v>15534</v>
      </c>
      <c r="E6073" t="s">
        <v>15554</v>
      </c>
      <c r="F6073" t="s">
        <v>15550</v>
      </c>
      <c r="G6073" t="s">
        <v>22414</v>
      </c>
      <c r="H6073" s="1">
        <v>45121.687824074077</v>
      </c>
      <c r="I6073" t="s">
        <v>19017</v>
      </c>
      <c r="J6073" s="1">
        <v>45121.687824074077</v>
      </c>
      <c r="K6073" t="s">
        <v>19017</v>
      </c>
    </row>
    <row r="6074" spans="1:11">
      <c r="A6074">
        <v>10783</v>
      </c>
      <c r="B6074" t="s">
        <v>19058</v>
      </c>
      <c r="C6074">
        <v>50905006</v>
      </c>
      <c r="D6074" t="s">
        <v>15534</v>
      </c>
      <c r="E6074" t="s">
        <v>15540</v>
      </c>
      <c r="F6074" t="s">
        <v>15536</v>
      </c>
      <c r="G6074" t="s">
        <v>22415</v>
      </c>
      <c r="H6074" s="1">
        <v>45121.687905092593</v>
      </c>
      <c r="I6074" t="s">
        <v>16511</v>
      </c>
      <c r="J6074" s="1">
        <v>45121.687905092593</v>
      </c>
      <c r="K6074" t="s">
        <v>16511</v>
      </c>
    </row>
    <row r="6075" spans="1:11">
      <c r="A6075">
        <v>126134</v>
      </c>
      <c r="B6075" t="s">
        <v>19064</v>
      </c>
      <c r="C6075">
        <v>50390000</v>
      </c>
      <c r="D6075" t="s">
        <v>15534</v>
      </c>
      <c r="E6075" t="s">
        <v>15554</v>
      </c>
      <c r="F6075" t="s">
        <v>15550</v>
      </c>
      <c r="G6075" t="s">
        <v>22416</v>
      </c>
      <c r="H6075" s="1">
        <v>45121.688113425924</v>
      </c>
      <c r="I6075" t="s">
        <v>17336</v>
      </c>
      <c r="J6075" s="1">
        <v>45121.688113425924</v>
      </c>
      <c r="K6075" t="s">
        <v>17336</v>
      </c>
    </row>
    <row r="6076" spans="1:11">
      <c r="A6076">
        <v>126205</v>
      </c>
      <c r="B6076" t="s">
        <v>18992</v>
      </c>
      <c r="C6076">
        <v>57700010</v>
      </c>
      <c r="D6076" t="s">
        <v>15534</v>
      </c>
      <c r="E6076" t="s">
        <v>15586</v>
      </c>
      <c r="F6076" t="s">
        <v>15536</v>
      </c>
      <c r="G6076" t="s">
        <v>22417</v>
      </c>
      <c r="H6076" s="1">
        <v>45121.688819444447</v>
      </c>
      <c r="I6076" t="s">
        <v>17875</v>
      </c>
      <c r="J6076" s="1">
        <v>45121.689004629632</v>
      </c>
      <c r="K6076" t="s">
        <v>17875</v>
      </c>
    </row>
    <row r="6077" spans="1:11">
      <c r="A6077">
        <v>11740</v>
      </c>
      <c r="B6077" t="s">
        <v>22418</v>
      </c>
      <c r="C6077">
        <v>50366000</v>
      </c>
      <c r="D6077" t="s">
        <v>15534</v>
      </c>
      <c r="E6077" t="s">
        <v>15544</v>
      </c>
      <c r="F6077" t="s">
        <v>15550</v>
      </c>
      <c r="G6077" t="s">
        <v>21577</v>
      </c>
      <c r="H6077" s="1">
        <v>45121.689953703702</v>
      </c>
      <c r="I6077" t="s">
        <v>18821</v>
      </c>
      <c r="J6077" s="1">
        <v>45121.689953703702</v>
      </c>
      <c r="K6077" t="s">
        <v>18821</v>
      </c>
    </row>
    <row r="6078" spans="1:11">
      <c r="A6078">
        <v>126205</v>
      </c>
      <c r="B6078" t="s">
        <v>18992</v>
      </c>
      <c r="C6078">
        <v>58425000</v>
      </c>
      <c r="D6078" t="s">
        <v>15534</v>
      </c>
      <c r="E6078" t="s">
        <v>15544</v>
      </c>
      <c r="F6078" t="s">
        <v>15550</v>
      </c>
      <c r="G6078" t="s">
        <v>22419</v>
      </c>
      <c r="H6078" s="1">
        <v>45121.691863425927</v>
      </c>
      <c r="I6078" t="s">
        <v>17875</v>
      </c>
      <c r="J6078" s="1">
        <v>45121.691863425927</v>
      </c>
      <c r="K6078" t="s">
        <v>17875</v>
      </c>
    </row>
    <row r="6079" spans="1:11">
      <c r="A6079">
        <v>82751</v>
      </c>
      <c r="B6079" t="s">
        <v>21501</v>
      </c>
      <c r="C6079">
        <v>50905006</v>
      </c>
      <c r="D6079" t="s">
        <v>15534</v>
      </c>
      <c r="E6079" t="s">
        <v>15554</v>
      </c>
      <c r="F6079" t="s">
        <v>15536</v>
      </c>
      <c r="G6079" t="s">
        <v>22420</v>
      </c>
      <c r="H6079" s="1">
        <v>45121.692997685182</v>
      </c>
      <c r="I6079" t="s">
        <v>16511</v>
      </c>
      <c r="J6079" s="1">
        <v>45121.692997685182</v>
      </c>
      <c r="K6079" t="s">
        <v>16511</v>
      </c>
    </row>
    <row r="6080" spans="1:11">
      <c r="A6080">
        <v>9513</v>
      </c>
      <c r="B6080" t="s">
        <v>17726</v>
      </c>
      <c r="C6080">
        <v>51220000</v>
      </c>
      <c r="D6080" t="s">
        <v>15534</v>
      </c>
      <c r="E6080" t="s">
        <v>15554</v>
      </c>
      <c r="F6080" t="s">
        <v>15550</v>
      </c>
      <c r="G6080" t="s">
        <v>22421</v>
      </c>
      <c r="H6080" s="1">
        <v>45121.694108796299</v>
      </c>
      <c r="I6080" t="s">
        <v>17701</v>
      </c>
      <c r="J6080" s="1">
        <v>45121.694108796299</v>
      </c>
      <c r="K6080" t="s">
        <v>17701</v>
      </c>
    </row>
    <row r="6081" spans="1:11">
      <c r="A6081">
        <v>126223</v>
      </c>
      <c r="B6081" t="s">
        <v>19090</v>
      </c>
      <c r="C6081">
        <v>50305021</v>
      </c>
      <c r="D6081" t="s">
        <v>15534</v>
      </c>
      <c r="E6081" t="s">
        <v>15554</v>
      </c>
      <c r="F6081" t="s">
        <v>15550</v>
      </c>
      <c r="G6081" t="s">
        <v>20067</v>
      </c>
      <c r="H6081" s="1">
        <v>45121.696643518517</v>
      </c>
      <c r="I6081" t="s">
        <v>17875</v>
      </c>
      <c r="J6081" s="1">
        <v>45121.696643518517</v>
      </c>
      <c r="K6081" t="s">
        <v>17875</v>
      </c>
    </row>
    <row r="6082" spans="1:11">
      <c r="A6082">
        <v>10743</v>
      </c>
      <c r="B6082" t="s">
        <v>19046</v>
      </c>
      <c r="C6082">
        <v>50905006</v>
      </c>
      <c r="D6082" t="s">
        <v>15534</v>
      </c>
      <c r="E6082" t="s">
        <v>15586</v>
      </c>
      <c r="F6082" t="s">
        <v>15536</v>
      </c>
      <c r="G6082" t="s">
        <v>22422</v>
      </c>
      <c r="H6082" s="1">
        <v>45121.700300925928</v>
      </c>
      <c r="I6082" t="s">
        <v>15954</v>
      </c>
      <c r="J6082" s="1">
        <v>45121.700300925928</v>
      </c>
      <c r="K6082" t="s">
        <v>15954</v>
      </c>
    </row>
    <row r="6083" spans="1:11">
      <c r="A6083">
        <v>20628</v>
      </c>
      <c r="B6083" t="s">
        <v>22423</v>
      </c>
      <c r="C6083">
        <v>50905006</v>
      </c>
      <c r="D6083" t="s">
        <v>15534</v>
      </c>
      <c r="E6083" t="s">
        <v>15586</v>
      </c>
      <c r="F6083" t="s">
        <v>15536</v>
      </c>
      <c r="G6083" t="s">
        <v>19228</v>
      </c>
      <c r="H6083" s="1">
        <v>45121.701307870368</v>
      </c>
      <c r="I6083" t="s">
        <v>15954</v>
      </c>
      <c r="J6083" s="1">
        <v>45121.701307870368</v>
      </c>
      <c r="K6083" t="s">
        <v>15954</v>
      </c>
    </row>
    <row r="6084" spans="1:11">
      <c r="A6084">
        <v>126129</v>
      </c>
      <c r="B6084" t="s">
        <v>19091</v>
      </c>
      <c r="C6084">
        <v>51425006</v>
      </c>
      <c r="D6084" t="s">
        <v>15534</v>
      </c>
      <c r="E6084" t="s">
        <v>15549</v>
      </c>
      <c r="F6084" t="s">
        <v>15550</v>
      </c>
      <c r="G6084" t="s">
        <v>22424</v>
      </c>
      <c r="H6084" s="1">
        <v>45121.70140046296</v>
      </c>
      <c r="I6084" t="s">
        <v>17336</v>
      </c>
      <c r="J6084" s="1">
        <v>45121.70140046296</v>
      </c>
      <c r="K6084" t="s">
        <v>17336</v>
      </c>
    </row>
    <row r="6085" spans="1:11">
      <c r="A6085">
        <v>126223</v>
      </c>
      <c r="B6085" t="s">
        <v>19090</v>
      </c>
      <c r="C6085">
        <v>51290000</v>
      </c>
      <c r="D6085" t="s">
        <v>15534</v>
      </c>
      <c r="E6085" t="s">
        <v>15535</v>
      </c>
      <c r="F6085" t="s">
        <v>15536</v>
      </c>
      <c r="G6085" t="s">
        <v>18050</v>
      </c>
      <c r="H6085" s="1">
        <v>45121.701898148145</v>
      </c>
      <c r="I6085" t="s">
        <v>17875</v>
      </c>
      <c r="J6085" s="1">
        <v>45121.701898148145</v>
      </c>
      <c r="K6085" t="s">
        <v>17875</v>
      </c>
    </row>
    <row r="6086" spans="1:11">
      <c r="A6086">
        <v>20658</v>
      </c>
      <c r="B6086" t="s">
        <v>1507</v>
      </c>
      <c r="C6086">
        <v>57700060</v>
      </c>
      <c r="D6086" t="s">
        <v>15534</v>
      </c>
      <c r="E6086" t="s">
        <v>15554</v>
      </c>
      <c r="F6086" t="s">
        <v>15550</v>
      </c>
      <c r="G6086" t="s">
        <v>22425</v>
      </c>
      <c r="H6086" s="1">
        <v>45121.702719907407</v>
      </c>
      <c r="I6086" t="s">
        <v>16410</v>
      </c>
      <c r="J6086" s="1">
        <v>45121.702719907407</v>
      </c>
      <c r="K6086" t="s">
        <v>16410</v>
      </c>
    </row>
    <row r="6087" spans="1:11">
      <c r="A6087">
        <v>126223</v>
      </c>
      <c r="B6087" t="s">
        <v>19090</v>
      </c>
      <c r="C6087">
        <v>58425000</v>
      </c>
      <c r="D6087" t="s">
        <v>15534</v>
      </c>
      <c r="E6087" t="s">
        <v>15554</v>
      </c>
      <c r="F6087" t="s">
        <v>15550</v>
      </c>
      <c r="G6087" t="s">
        <v>17874</v>
      </c>
      <c r="H6087" s="1">
        <v>45121.70275462963</v>
      </c>
      <c r="I6087" t="s">
        <v>17875</v>
      </c>
      <c r="J6087" s="1">
        <v>45121.70275462963</v>
      </c>
      <c r="K6087" t="s">
        <v>17875</v>
      </c>
    </row>
    <row r="6088" spans="1:11">
      <c r="A6088">
        <v>126223</v>
      </c>
      <c r="B6088" t="s">
        <v>19090</v>
      </c>
      <c r="C6088">
        <v>58425006</v>
      </c>
      <c r="D6088" t="s">
        <v>15534</v>
      </c>
      <c r="E6088" t="s">
        <v>15554</v>
      </c>
      <c r="F6088" t="s">
        <v>15550</v>
      </c>
      <c r="G6088" t="s">
        <v>17874</v>
      </c>
      <c r="H6088" s="1">
        <v>45121.7031712963</v>
      </c>
      <c r="I6088" t="s">
        <v>17875</v>
      </c>
      <c r="J6088" s="1">
        <v>45121.7031712963</v>
      </c>
      <c r="K6088" t="s">
        <v>17875</v>
      </c>
    </row>
    <row r="6089" spans="1:11">
      <c r="A6089">
        <v>126217</v>
      </c>
      <c r="B6089" t="s">
        <v>19093</v>
      </c>
      <c r="C6089">
        <v>50366000</v>
      </c>
      <c r="D6089" t="s">
        <v>15534</v>
      </c>
      <c r="E6089" t="s">
        <v>15554</v>
      </c>
      <c r="F6089" t="s">
        <v>15536</v>
      </c>
      <c r="G6089" t="s">
        <v>22426</v>
      </c>
      <c r="H6089" s="1">
        <v>45121.705648148149</v>
      </c>
      <c r="I6089" t="s">
        <v>17942</v>
      </c>
      <c r="J6089" s="1">
        <v>45121.705648148149</v>
      </c>
      <c r="K6089" t="s">
        <v>17942</v>
      </c>
    </row>
    <row r="6090" spans="1:11">
      <c r="A6090">
        <v>11224</v>
      </c>
      <c r="B6090" t="s">
        <v>19095</v>
      </c>
      <c r="C6090">
        <v>50310000</v>
      </c>
      <c r="D6090" t="s">
        <v>15534</v>
      </c>
      <c r="E6090" t="s">
        <v>15544</v>
      </c>
      <c r="F6090" t="s">
        <v>15550</v>
      </c>
      <c r="G6090" t="s">
        <v>22427</v>
      </c>
      <c r="H6090" s="1">
        <v>45121.706018518518</v>
      </c>
      <c r="I6090" t="s">
        <v>16851</v>
      </c>
      <c r="J6090" s="1">
        <v>45121.706018518518</v>
      </c>
      <c r="K6090" t="s">
        <v>16851</v>
      </c>
    </row>
    <row r="6091" spans="1:11">
      <c r="A6091">
        <v>10834</v>
      </c>
      <c r="B6091" t="s">
        <v>16887</v>
      </c>
      <c r="C6091">
        <v>50305025</v>
      </c>
      <c r="D6091" t="s">
        <v>15534</v>
      </c>
      <c r="E6091" t="s">
        <v>15544</v>
      </c>
      <c r="F6091" t="s">
        <v>15550</v>
      </c>
      <c r="G6091" t="s">
        <v>22428</v>
      </c>
      <c r="H6091" s="1">
        <v>45121.707199074073</v>
      </c>
      <c r="I6091" t="s">
        <v>16511</v>
      </c>
      <c r="J6091" s="1">
        <v>45121.707199074073</v>
      </c>
      <c r="K6091" t="s">
        <v>16511</v>
      </c>
    </row>
    <row r="6092" spans="1:11">
      <c r="A6092">
        <v>126217</v>
      </c>
      <c r="B6092" t="s">
        <v>19093</v>
      </c>
      <c r="C6092">
        <v>50905010</v>
      </c>
      <c r="D6092" t="s">
        <v>15534</v>
      </c>
      <c r="E6092" t="s">
        <v>15687</v>
      </c>
      <c r="F6092" t="s">
        <v>15536</v>
      </c>
      <c r="G6092" t="s">
        <v>22429</v>
      </c>
      <c r="H6092" s="1">
        <v>45121.707407407404</v>
      </c>
      <c r="I6092" t="s">
        <v>17942</v>
      </c>
      <c r="J6092" s="1">
        <v>45121.707407407404</v>
      </c>
      <c r="K6092" t="s">
        <v>17942</v>
      </c>
    </row>
    <row r="6093" spans="1:11">
      <c r="A6093">
        <v>20861</v>
      </c>
      <c r="B6093" t="s">
        <v>18757</v>
      </c>
      <c r="C6093">
        <v>50320000</v>
      </c>
      <c r="D6093" t="s">
        <v>15534</v>
      </c>
      <c r="E6093" t="s">
        <v>15535</v>
      </c>
      <c r="F6093" t="s">
        <v>15536</v>
      </c>
      <c r="G6093" t="s">
        <v>16033</v>
      </c>
      <c r="H6093" s="1">
        <v>45121.707708333335</v>
      </c>
      <c r="I6093" t="s">
        <v>18756</v>
      </c>
      <c r="J6093" s="1">
        <v>45121.707708333335</v>
      </c>
      <c r="K6093" t="s">
        <v>18756</v>
      </c>
    </row>
    <row r="6094" spans="1:11">
      <c r="A6094">
        <v>8666</v>
      </c>
      <c r="B6094" t="s">
        <v>22430</v>
      </c>
      <c r="C6094">
        <v>50321000</v>
      </c>
      <c r="D6094" t="s">
        <v>15534</v>
      </c>
      <c r="E6094" t="s">
        <v>15544</v>
      </c>
      <c r="F6094" t="s">
        <v>15536</v>
      </c>
      <c r="H6094" s="1">
        <v>45121.70952546296</v>
      </c>
      <c r="I6094" t="s">
        <v>17210</v>
      </c>
      <c r="J6094" s="1">
        <v>45121.70952546296</v>
      </c>
      <c r="K6094" t="s">
        <v>17210</v>
      </c>
    </row>
    <row r="6095" spans="1:11">
      <c r="A6095">
        <v>20820</v>
      </c>
      <c r="B6095" t="s">
        <v>20534</v>
      </c>
      <c r="C6095">
        <v>50905006</v>
      </c>
      <c r="D6095" t="s">
        <v>15534</v>
      </c>
      <c r="E6095" t="s">
        <v>15554</v>
      </c>
      <c r="F6095" t="s">
        <v>15536</v>
      </c>
      <c r="G6095" t="s">
        <v>18928</v>
      </c>
      <c r="H6095" s="1">
        <v>45121.70988425926</v>
      </c>
      <c r="I6095" t="s">
        <v>16839</v>
      </c>
      <c r="J6095" s="1">
        <v>45121.70988425926</v>
      </c>
      <c r="K6095" t="s">
        <v>16839</v>
      </c>
    </row>
    <row r="6096" spans="1:11">
      <c r="A6096">
        <v>82736</v>
      </c>
      <c r="B6096" t="s">
        <v>16788</v>
      </c>
      <c r="C6096">
        <v>50366000</v>
      </c>
      <c r="D6096" t="s">
        <v>15534</v>
      </c>
      <c r="E6096" t="s">
        <v>15544</v>
      </c>
      <c r="F6096" t="s">
        <v>15536</v>
      </c>
      <c r="G6096" t="s">
        <v>22431</v>
      </c>
      <c r="H6096" s="1">
        <v>45121.712048611109</v>
      </c>
      <c r="I6096" t="s">
        <v>16743</v>
      </c>
      <c r="J6096" s="1">
        <v>45121.713645833333</v>
      </c>
      <c r="K6096" t="s">
        <v>16743</v>
      </c>
    </row>
    <row r="6097" spans="1:11">
      <c r="A6097">
        <v>21520</v>
      </c>
      <c r="B6097" t="s">
        <v>22432</v>
      </c>
      <c r="C6097">
        <v>51220000</v>
      </c>
      <c r="D6097" t="s">
        <v>15534</v>
      </c>
      <c r="E6097" t="s">
        <v>15586</v>
      </c>
      <c r="F6097" t="s">
        <v>15536</v>
      </c>
      <c r="H6097" s="1">
        <v>45121.714097222219</v>
      </c>
      <c r="I6097" t="s">
        <v>17210</v>
      </c>
      <c r="J6097" s="1">
        <v>45121.714097222219</v>
      </c>
      <c r="K6097" t="s">
        <v>17210</v>
      </c>
    </row>
    <row r="6098" spans="1:11">
      <c r="A6098">
        <v>9191</v>
      </c>
      <c r="B6098" t="s">
        <v>20544</v>
      </c>
      <c r="C6098">
        <v>50320000</v>
      </c>
      <c r="D6098" t="s">
        <v>15534</v>
      </c>
      <c r="E6098" t="s">
        <v>15535</v>
      </c>
      <c r="F6098" t="s">
        <v>15536</v>
      </c>
      <c r="G6098" t="s">
        <v>19131</v>
      </c>
      <c r="H6098" s="1">
        <v>45121.716087962966</v>
      </c>
      <c r="I6098" t="s">
        <v>16743</v>
      </c>
      <c r="J6098" s="1">
        <v>45121.716087962966</v>
      </c>
      <c r="K6098" t="s">
        <v>16743</v>
      </c>
    </row>
    <row r="6099" spans="1:11">
      <c r="A6099">
        <v>20861</v>
      </c>
      <c r="B6099" t="s">
        <v>18757</v>
      </c>
      <c r="C6099">
        <v>51210000</v>
      </c>
      <c r="D6099" t="s">
        <v>15534</v>
      </c>
      <c r="E6099" t="s">
        <v>15540</v>
      </c>
      <c r="F6099" t="s">
        <v>15550</v>
      </c>
      <c r="G6099" t="s">
        <v>22433</v>
      </c>
      <c r="H6099" s="1">
        <v>45121.716782407406</v>
      </c>
      <c r="I6099" t="s">
        <v>18756</v>
      </c>
      <c r="J6099" s="1">
        <v>45121.718136574076</v>
      </c>
      <c r="K6099" t="s">
        <v>18756</v>
      </c>
    </row>
    <row r="6100" spans="1:11">
      <c r="A6100">
        <v>46337</v>
      </c>
      <c r="B6100" t="s">
        <v>17207</v>
      </c>
      <c r="C6100">
        <v>50365000</v>
      </c>
      <c r="D6100" t="s">
        <v>15534</v>
      </c>
      <c r="E6100" t="s">
        <v>15554</v>
      </c>
      <c r="F6100" t="s">
        <v>15536</v>
      </c>
      <c r="G6100" t="s">
        <v>22434</v>
      </c>
      <c r="H6100" s="1">
        <v>45121.717511574076</v>
      </c>
      <c r="I6100" t="s">
        <v>17210</v>
      </c>
      <c r="J6100" s="1">
        <v>45121.728993055556</v>
      </c>
      <c r="K6100" t="s">
        <v>17210</v>
      </c>
    </row>
    <row r="6101" spans="1:11">
      <c r="A6101">
        <v>20861</v>
      </c>
      <c r="B6101" t="s">
        <v>18757</v>
      </c>
      <c r="C6101">
        <v>57400000</v>
      </c>
      <c r="D6101" t="s">
        <v>15534</v>
      </c>
      <c r="E6101" t="s">
        <v>15549</v>
      </c>
      <c r="F6101" t="s">
        <v>15550</v>
      </c>
      <c r="G6101" t="s">
        <v>22435</v>
      </c>
      <c r="H6101" s="1">
        <v>45121.720625000002</v>
      </c>
      <c r="I6101" t="s">
        <v>18756</v>
      </c>
      <c r="J6101" s="1">
        <v>45121.720625000002</v>
      </c>
      <c r="K6101" t="s">
        <v>18756</v>
      </c>
    </row>
    <row r="6102" spans="1:11">
      <c r="A6102">
        <v>10569</v>
      </c>
      <c r="B6102" t="s">
        <v>19118</v>
      </c>
      <c r="C6102">
        <v>55700000</v>
      </c>
      <c r="D6102" t="s">
        <v>15534</v>
      </c>
      <c r="E6102" t="s">
        <v>15535</v>
      </c>
      <c r="F6102" t="s">
        <v>15536</v>
      </c>
      <c r="G6102" t="s">
        <v>22436</v>
      </c>
      <c r="H6102" s="1">
        <v>45121.721296296295</v>
      </c>
      <c r="I6102" t="s">
        <v>17266</v>
      </c>
      <c r="J6102" s="1">
        <v>45121.721296296295</v>
      </c>
      <c r="K6102" t="s">
        <v>17266</v>
      </c>
    </row>
    <row r="6103" spans="1:11">
      <c r="A6103">
        <v>126129</v>
      </c>
      <c r="B6103" t="s">
        <v>19091</v>
      </c>
      <c r="C6103">
        <v>50355210</v>
      </c>
      <c r="D6103" t="s">
        <v>15534</v>
      </c>
      <c r="E6103" t="s">
        <v>15554</v>
      </c>
      <c r="F6103" t="s">
        <v>15550</v>
      </c>
      <c r="G6103" t="s">
        <v>22437</v>
      </c>
      <c r="H6103" s="1">
        <v>45121.721736111111</v>
      </c>
      <c r="I6103" t="s">
        <v>17336</v>
      </c>
      <c r="J6103" s="1">
        <v>45121.721736111111</v>
      </c>
      <c r="K6103" t="s">
        <v>17336</v>
      </c>
    </row>
    <row r="6104" spans="1:11">
      <c r="A6104">
        <v>11373</v>
      </c>
      <c r="B6104" t="s">
        <v>22438</v>
      </c>
      <c r="C6104">
        <v>50310000</v>
      </c>
      <c r="D6104" t="s">
        <v>15534</v>
      </c>
      <c r="E6104" t="s">
        <v>15554</v>
      </c>
      <c r="F6104" t="s">
        <v>15550</v>
      </c>
      <c r="G6104" t="s">
        <v>22439</v>
      </c>
      <c r="H6104" s="1">
        <v>45121.722037037034</v>
      </c>
      <c r="I6104" t="s">
        <v>15944</v>
      </c>
      <c r="J6104" s="1">
        <v>45121.722037037034</v>
      </c>
      <c r="K6104" t="s">
        <v>15944</v>
      </c>
    </row>
    <row r="6105" spans="1:11">
      <c r="A6105">
        <v>126129</v>
      </c>
      <c r="B6105" t="s">
        <v>19091</v>
      </c>
      <c r="C6105">
        <v>51290000</v>
      </c>
      <c r="D6105" t="s">
        <v>15534</v>
      </c>
      <c r="E6105" t="s">
        <v>15554</v>
      </c>
      <c r="F6105" t="s">
        <v>15550</v>
      </c>
      <c r="G6105" t="s">
        <v>22440</v>
      </c>
      <c r="H6105" s="1">
        <v>45121.722129629627</v>
      </c>
      <c r="I6105" t="s">
        <v>17336</v>
      </c>
      <c r="J6105" s="1">
        <v>45121.722129629627</v>
      </c>
      <c r="K6105" t="s">
        <v>17336</v>
      </c>
    </row>
    <row r="6106" spans="1:11">
      <c r="A6106">
        <v>20862</v>
      </c>
      <c r="B6106" t="s">
        <v>18775</v>
      </c>
      <c r="C6106">
        <v>51220000</v>
      </c>
      <c r="D6106" t="s">
        <v>15534</v>
      </c>
      <c r="E6106" t="s">
        <v>15540</v>
      </c>
      <c r="F6106" t="s">
        <v>15550</v>
      </c>
      <c r="G6106" t="s">
        <v>22441</v>
      </c>
      <c r="H6106" s="1">
        <v>45121.722638888888</v>
      </c>
      <c r="I6106" t="s">
        <v>18756</v>
      </c>
      <c r="J6106" s="1">
        <v>45121.722638888888</v>
      </c>
      <c r="K6106" t="s">
        <v>18756</v>
      </c>
    </row>
    <row r="6107" spans="1:11">
      <c r="A6107">
        <v>126084</v>
      </c>
      <c r="B6107" t="s">
        <v>20553</v>
      </c>
      <c r="C6107">
        <v>50812000</v>
      </c>
      <c r="D6107" t="s">
        <v>15534</v>
      </c>
      <c r="E6107" t="s">
        <v>15554</v>
      </c>
      <c r="F6107" t="s">
        <v>15536</v>
      </c>
      <c r="G6107" t="s">
        <v>18089</v>
      </c>
      <c r="H6107" s="1">
        <v>45121.72320601852</v>
      </c>
      <c r="I6107" t="s">
        <v>15872</v>
      </c>
      <c r="J6107" s="1">
        <v>45121.72320601852</v>
      </c>
      <c r="K6107" t="s">
        <v>15872</v>
      </c>
    </row>
    <row r="6108" spans="1:11">
      <c r="A6108">
        <v>11227</v>
      </c>
      <c r="B6108" t="s">
        <v>17597</v>
      </c>
      <c r="C6108">
        <v>51220000</v>
      </c>
      <c r="D6108" t="s">
        <v>15534</v>
      </c>
      <c r="E6108" t="s">
        <v>15554</v>
      </c>
      <c r="F6108" t="s">
        <v>15550</v>
      </c>
      <c r="G6108" t="s">
        <v>22442</v>
      </c>
      <c r="H6108" s="1">
        <v>45121.723912037036</v>
      </c>
      <c r="I6108" t="s">
        <v>17336</v>
      </c>
      <c r="J6108" s="1">
        <v>45121.723912037036</v>
      </c>
      <c r="K6108" t="s">
        <v>17336</v>
      </c>
    </row>
    <row r="6109" spans="1:11">
      <c r="A6109">
        <v>10988</v>
      </c>
      <c r="B6109" t="s">
        <v>16793</v>
      </c>
      <c r="C6109">
        <v>58425000</v>
      </c>
      <c r="D6109" t="s">
        <v>15534</v>
      </c>
      <c r="E6109" t="s">
        <v>15576</v>
      </c>
      <c r="F6109" t="s">
        <v>15550</v>
      </c>
      <c r="G6109" t="s">
        <v>22443</v>
      </c>
      <c r="H6109" s="1">
        <v>45121.723958333336</v>
      </c>
      <c r="I6109" t="s">
        <v>16743</v>
      </c>
      <c r="J6109" s="1">
        <v>45121.724236111113</v>
      </c>
      <c r="K6109" t="s">
        <v>16743</v>
      </c>
    </row>
    <row r="6110" spans="1:11">
      <c r="A6110">
        <v>126107</v>
      </c>
      <c r="B6110" t="s">
        <v>19157</v>
      </c>
      <c r="C6110">
        <v>50340000</v>
      </c>
      <c r="D6110" t="s">
        <v>15534</v>
      </c>
      <c r="E6110" t="s">
        <v>15535</v>
      </c>
      <c r="F6110" t="s">
        <v>15536</v>
      </c>
      <c r="G6110" t="s">
        <v>22444</v>
      </c>
      <c r="H6110" s="1">
        <v>45121.725266203706</v>
      </c>
      <c r="I6110" t="s">
        <v>15872</v>
      </c>
      <c r="J6110" s="1">
        <v>45121.725266203706</v>
      </c>
      <c r="K6110" t="s">
        <v>15872</v>
      </c>
    </row>
    <row r="6111" spans="1:11">
      <c r="A6111">
        <v>20819</v>
      </c>
      <c r="B6111" t="s">
        <v>21544</v>
      </c>
      <c r="C6111">
        <v>50305028</v>
      </c>
      <c r="D6111" t="s">
        <v>15534</v>
      </c>
      <c r="E6111" t="s">
        <v>15687</v>
      </c>
      <c r="F6111" t="s">
        <v>15536</v>
      </c>
      <c r="G6111" t="s">
        <v>22445</v>
      </c>
      <c r="H6111" s="1">
        <v>45121.72552083333</v>
      </c>
      <c r="I6111" t="s">
        <v>16839</v>
      </c>
      <c r="J6111" s="1">
        <v>45121.72552083333</v>
      </c>
      <c r="K6111" t="s">
        <v>16839</v>
      </c>
    </row>
    <row r="6112" spans="1:11">
      <c r="A6112">
        <v>11373</v>
      </c>
      <c r="B6112" t="s">
        <v>22438</v>
      </c>
      <c r="C6112">
        <v>50905006</v>
      </c>
      <c r="D6112" t="s">
        <v>15534</v>
      </c>
      <c r="E6112" t="s">
        <v>15687</v>
      </c>
      <c r="F6112" t="s">
        <v>15550</v>
      </c>
      <c r="G6112" t="s">
        <v>22446</v>
      </c>
      <c r="H6112" s="1">
        <v>45121.725682870368</v>
      </c>
      <c r="I6112" t="s">
        <v>15944</v>
      </c>
      <c r="J6112" s="1">
        <v>45121.725682870368</v>
      </c>
      <c r="K6112" t="s">
        <v>15944</v>
      </c>
    </row>
    <row r="6113" spans="1:11">
      <c r="A6113">
        <v>126217</v>
      </c>
      <c r="B6113" t="s">
        <v>19093</v>
      </c>
      <c r="C6113">
        <v>58200000</v>
      </c>
      <c r="D6113" t="s">
        <v>15534</v>
      </c>
      <c r="E6113" t="s">
        <v>15576</v>
      </c>
      <c r="F6113" t="s">
        <v>15536</v>
      </c>
      <c r="G6113" t="s">
        <v>22447</v>
      </c>
      <c r="H6113" s="1">
        <v>45121.725682870368</v>
      </c>
      <c r="I6113" t="s">
        <v>17942</v>
      </c>
      <c r="J6113" s="1">
        <v>45121.725682870368</v>
      </c>
      <c r="K6113" t="s">
        <v>17942</v>
      </c>
    </row>
    <row r="6114" spans="1:11">
      <c r="A6114">
        <v>10687</v>
      </c>
      <c r="B6114" t="s">
        <v>19138</v>
      </c>
      <c r="C6114">
        <v>51220000</v>
      </c>
      <c r="D6114" t="s">
        <v>15534</v>
      </c>
      <c r="E6114" t="s">
        <v>15586</v>
      </c>
      <c r="F6114" t="s">
        <v>15536</v>
      </c>
      <c r="G6114" t="s">
        <v>22448</v>
      </c>
      <c r="H6114" s="1">
        <v>45121.727743055555</v>
      </c>
      <c r="I6114" t="s">
        <v>18156</v>
      </c>
      <c r="J6114" s="1">
        <v>45121.727743055555</v>
      </c>
      <c r="K6114" t="s">
        <v>18156</v>
      </c>
    </row>
    <row r="6115" spans="1:11">
      <c r="A6115">
        <v>10687</v>
      </c>
      <c r="B6115" t="s">
        <v>19138</v>
      </c>
      <c r="C6115">
        <v>50905006</v>
      </c>
      <c r="D6115" t="s">
        <v>15534</v>
      </c>
      <c r="E6115" t="s">
        <v>15554</v>
      </c>
      <c r="F6115" t="s">
        <v>15550</v>
      </c>
      <c r="G6115" t="s">
        <v>22449</v>
      </c>
      <c r="H6115" s="1">
        <v>45121.72865740741</v>
      </c>
      <c r="I6115" t="s">
        <v>18156</v>
      </c>
      <c r="J6115" s="1">
        <v>45121.72865740741</v>
      </c>
      <c r="K6115" t="s">
        <v>18156</v>
      </c>
    </row>
    <row r="6116" spans="1:11">
      <c r="A6116">
        <v>20643</v>
      </c>
      <c r="B6116" t="s">
        <v>22450</v>
      </c>
      <c r="C6116">
        <v>50905006</v>
      </c>
      <c r="D6116" t="s">
        <v>15534</v>
      </c>
      <c r="E6116" t="s">
        <v>15586</v>
      </c>
      <c r="F6116" t="s">
        <v>15536</v>
      </c>
      <c r="G6116" t="s">
        <v>22451</v>
      </c>
      <c r="H6116" s="1">
        <v>45121.72996527778</v>
      </c>
      <c r="I6116" t="s">
        <v>15954</v>
      </c>
      <c r="J6116" s="1">
        <v>45121.72996527778</v>
      </c>
      <c r="K6116" t="s">
        <v>15954</v>
      </c>
    </row>
    <row r="6117" spans="1:11">
      <c r="A6117">
        <v>21526</v>
      </c>
      <c r="B6117" t="s">
        <v>20559</v>
      </c>
      <c r="C6117">
        <v>50355000</v>
      </c>
      <c r="D6117" t="s">
        <v>15534</v>
      </c>
      <c r="E6117" t="s">
        <v>15544</v>
      </c>
      <c r="F6117" t="s">
        <v>15550</v>
      </c>
      <c r="G6117" t="s">
        <v>22452</v>
      </c>
      <c r="H6117" s="1">
        <v>45121.730486111112</v>
      </c>
      <c r="I6117" t="s">
        <v>18156</v>
      </c>
      <c r="J6117" s="1">
        <v>45121.730486111112</v>
      </c>
      <c r="K6117" t="s">
        <v>18156</v>
      </c>
    </row>
    <row r="6118" spans="1:11">
      <c r="A6118">
        <v>126135</v>
      </c>
      <c r="B6118" t="s">
        <v>19127</v>
      </c>
      <c r="C6118">
        <v>50810000</v>
      </c>
      <c r="D6118" t="s">
        <v>15534</v>
      </c>
      <c r="E6118" t="s">
        <v>15544</v>
      </c>
      <c r="F6118" t="s">
        <v>15536</v>
      </c>
      <c r="G6118" t="s">
        <v>22453</v>
      </c>
      <c r="H6118" s="1">
        <v>45121.730671296296</v>
      </c>
      <c r="I6118" t="s">
        <v>16851</v>
      </c>
      <c r="J6118" s="1">
        <v>45121.730671296296</v>
      </c>
      <c r="K6118" t="s">
        <v>16851</v>
      </c>
    </row>
    <row r="6119" spans="1:11">
      <c r="A6119">
        <v>126078</v>
      </c>
      <c r="B6119" t="s">
        <v>19134</v>
      </c>
      <c r="C6119">
        <v>50915000</v>
      </c>
      <c r="D6119" t="s">
        <v>15534</v>
      </c>
      <c r="E6119" t="s">
        <v>15549</v>
      </c>
      <c r="F6119" t="s">
        <v>15550</v>
      </c>
      <c r="G6119" t="s">
        <v>11307</v>
      </c>
      <c r="H6119" s="1">
        <v>45121.731053240743</v>
      </c>
      <c r="I6119" t="s">
        <v>17141</v>
      </c>
      <c r="J6119" s="1">
        <v>45121.731053240743</v>
      </c>
      <c r="K6119" t="s">
        <v>17141</v>
      </c>
    </row>
    <row r="6120" spans="1:11">
      <c r="A6120">
        <v>126078</v>
      </c>
      <c r="B6120" t="s">
        <v>19134</v>
      </c>
      <c r="C6120">
        <v>51220000</v>
      </c>
      <c r="D6120" t="s">
        <v>15534</v>
      </c>
      <c r="E6120" t="s">
        <v>15554</v>
      </c>
      <c r="F6120" t="s">
        <v>15550</v>
      </c>
      <c r="G6120" t="s">
        <v>22454</v>
      </c>
      <c r="H6120" s="1">
        <v>45121.731956018521</v>
      </c>
      <c r="I6120" t="s">
        <v>17141</v>
      </c>
      <c r="J6120" s="1">
        <v>45121.731956018521</v>
      </c>
      <c r="K6120" t="s">
        <v>17141</v>
      </c>
    </row>
    <row r="6121" spans="1:11">
      <c r="A6121">
        <v>20820</v>
      </c>
      <c r="B6121" t="s">
        <v>20534</v>
      </c>
      <c r="C6121">
        <v>58200000</v>
      </c>
      <c r="D6121" t="s">
        <v>15534</v>
      </c>
      <c r="E6121" t="s">
        <v>15554</v>
      </c>
      <c r="F6121" t="s">
        <v>15550</v>
      </c>
      <c r="G6121" t="s">
        <v>22455</v>
      </c>
      <c r="H6121" s="1">
        <v>45121.732002314813</v>
      </c>
      <c r="I6121" t="s">
        <v>16839</v>
      </c>
      <c r="J6121" s="1">
        <v>45121.732002314813</v>
      </c>
      <c r="K6121" t="s">
        <v>16839</v>
      </c>
    </row>
    <row r="6122" spans="1:11">
      <c r="A6122">
        <v>126078</v>
      </c>
      <c r="B6122" t="s">
        <v>19134</v>
      </c>
      <c r="C6122">
        <v>51290000</v>
      </c>
      <c r="D6122" t="s">
        <v>15534</v>
      </c>
      <c r="E6122" t="s">
        <v>15554</v>
      </c>
      <c r="F6122" t="s">
        <v>15550</v>
      </c>
      <c r="G6122" t="s">
        <v>13187</v>
      </c>
      <c r="H6122" s="1">
        <v>45121.733148148145</v>
      </c>
      <c r="I6122" t="s">
        <v>17141</v>
      </c>
      <c r="J6122" s="1">
        <v>45121.733148148145</v>
      </c>
      <c r="K6122" t="s">
        <v>17141</v>
      </c>
    </row>
    <row r="6123" spans="1:11">
      <c r="A6123">
        <v>126078</v>
      </c>
      <c r="B6123" t="s">
        <v>19134</v>
      </c>
      <c r="C6123">
        <v>58350001</v>
      </c>
      <c r="D6123" t="s">
        <v>15534</v>
      </c>
      <c r="E6123" t="s">
        <v>15554</v>
      </c>
      <c r="F6123" t="s">
        <v>15550</v>
      </c>
      <c r="G6123" t="s">
        <v>22456</v>
      </c>
      <c r="H6123" s="1">
        <v>45121.734247685185</v>
      </c>
      <c r="I6123" t="s">
        <v>17141</v>
      </c>
      <c r="J6123" s="1">
        <v>45121.735543981478</v>
      </c>
      <c r="K6123" t="s">
        <v>17141</v>
      </c>
    </row>
    <row r="6124" spans="1:11">
      <c r="A6124">
        <v>8796</v>
      </c>
      <c r="B6124" t="s">
        <v>19162</v>
      </c>
      <c r="C6124">
        <v>50915000</v>
      </c>
      <c r="D6124" t="s">
        <v>15534</v>
      </c>
      <c r="E6124" t="s">
        <v>15549</v>
      </c>
      <c r="F6124" t="s">
        <v>15536</v>
      </c>
      <c r="G6124" t="s">
        <v>18970</v>
      </c>
      <c r="H6124" s="1">
        <v>45121.734583333331</v>
      </c>
      <c r="I6124" t="s">
        <v>16839</v>
      </c>
      <c r="J6124" s="1">
        <v>45121.734583333331</v>
      </c>
      <c r="K6124" t="s">
        <v>16839</v>
      </c>
    </row>
    <row r="6125" spans="1:11">
      <c r="A6125">
        <v>8798</v>
      </c>
      <c r="B6125" t="s">
        <v>19249</v>
      </c>
      <c r="C6125">
        <v>50915000</v>
      </c>
      <c r="D6125" t="s">
        <v>15534</v>
      </c>
      <c r="E6125" t="s">
        <v>15549</v>
      </c>
      <c r="F6125" t="s">
        <v>15536</v>
      </c>
      <c r="G6125" t="s">
        <v>18970</v>
      </c>
      <c r="H6125" s="1">
        <v>45121.735231481478</v>
      </c>
      <c r="I6125" t="s">
        <v>16839</v>
      </c>
      <c r="J6125" s="1">
        <v>45121.735231481478</v>
      </c>
      <c r="K6125" t="s">
        <v>16839</v>
      </c>
    </row>
    <row r="6126" spans="1:11">
      <c r="A6126">
        <v>21526</v>
      </c>
      <c r="B6126" t="s">
        <v>20559</v>
      </c>
      <c r="C6126">
        <v>50905006</v>
      </c>
      <c r="D6126" t="s">
        <v>15534</v>
      </c>
      <c r="E6126" t="s">
        <v>15554</v>
      </c>
      <c r="F6126" t="s">
        <v>15550</v>
      </c>
      <c r="G6126" t="s">
        <v>22457</v>
      </c>
      <c r="H6126" s="1">
        <v>45121.735798611109</v>
      </c>
      <c r="I6126" t="s">
        <v>18156</v>
      </c>
      <c r="J6126" s="1">
        <v>45121.735798611109</v>
      </c>
      <c r="K6126" t="s">
        <v>18156</v>
      </c>
    </row>
    <row r="6127" spans="1:11">
      <c r="A6127">
        <v>11374</v>
      </c>
      <c r="B6127" t="s">
        <v>22458</v>
      </c>
      <c r="C6127">
        <v>50905006</v>
      </c>
      <c r="D6127" t="s">
        <v>15534</v>
      </c>
      <c r="E6127" t="s">
        <v>15535</v>
      </c>
      <c r="F6127" t="s">
        <v>15550</v>
      </c>
      <c r="G6127" t="s">
        <v>10298</v>
      </c>
      <c r="H6127" s="1">
        <v>45121.73778935185</v>
      </c>
      <c r="I6127" t="s">
        <v>15944</v>
      </c>
      <c r="J6127" s="1">
        <v>45121.73778935185</v>
      </c>
      <c r="K6127" t="s">
        <v>15944</v>
      </c>
    </row>
    <row r="6128" spans="1:11">
      <c r="A6128">
        <v>8445</v>
      </c>
      <c r="B6128" t="s">
        <v>19153</v>
      </c>
      <c r="C6128">
        <v>50105000</v>
      </c>
      <c r="D6128" t="s">
        <v>15534</v>
      </c>
      <c r="E6128" t="s">
        <v>15554</v>
      </c>
      <c r="F6128" t="s">
        <v>15550</v>
      </c>
      <c r="G6128" t="s">
        <v>22459</v>
      </c>
      <c r="H6128" s="1">
        <v>45121.738252314812</v>
      </c>
      <c r="I6128" t="s">
        <v>16552</v>
      </c>
      <c r="J6128" s="1">
        <v>45121.738252314812</v>
      </c>
      <c r="K6128" t="s">
        <v>16552</v>
      </c>
    </row>
    <row r="6129" spans="1:11">
      <c r="A6129">
        <v>8808</v>
      </c>
      <c r="B6129" t="s">
        <v>19151</v>
      </c>
      <c r="C6129">
        <v>50905006</v>
      </c>
      <c r="D6129" t="s">
        <v>15534</v>
      </c>
      <c r="E6129" t="s">
        <v>15554</v>
      </c>
      <c r="F6129" t="s">
        <v>15536</v>
      </c>
      <c r="G6129" t="s">
        <v>18928</v>
      </c>
      <c r="H6129" s="1">
        <v>45121.742546296293</v>
      </c>
      <c r="I6129" t="s">
        <v>16839</v>
      </c>
      <c r="J6129" s="1">
        <v>45121.742546296293</v>
      </c>
      <c r="K6129" t="s">
        <v>16839</v>
      </c>
    </row>
    <row r="6130" spans="1:11">
      <c r="A6130">
        <v>11341</v>
      </c>
      <c r="B6130" t="s">
        <v>22460</v>
      </c>
      <c r="C6130">
        <v>50905006</v>
      </c>
      <c r="D6130" t="s">
        <v>15534</v>
      </c>
      <c r="E6130" t="s">
        <v>15540</v>
      </c>
      <c r="F6130" t="s">
        <v>15550</v>
      </c>
      <c r="G6130" t="s">
        <v>21546</v>
      </c>
      <c r="H6130" s="1">
        <v>45121.743321759262</v>
      </c>
      <c r="I6130" t="s">
        <v>16345</v>
      </c>
      <c r="J6130" s="1">
        <v>45121.743321759262</v>
      </c>
      <c r="K6130" t="s">
        <v>16345</v>
      </c>
    </row>
    <row r="6131" spans="1:11">
      <c r="A6131">
        <v>10562</v>
      </c>
      <c r="B6131" t="s">
        <v>19191</v>
      </c>
      <c r="C6131">
        <v>57300010</v>
      </c>
      <c r="D6131" t="s">
        <v>15534</v>
      </c>
      <c r="E6131" t="s">
        <v>15554</v>
      </c>
      <c r="F6131" t="s">
        <v>15550</v>
      </c>
      <c r="G6131" t="s">
        <v>22461</v>
      </c>
      <c r="H6131" s="1">
        <v>45121.743437500001</v>
      </c>
      <c r="I6131" t="s">
        <v>17266</v>
      </c>
      <c r="J6131" s="1">
        <v>45121.743437500001</v>
      </c>
      <c r="K6131" t="s">
        <v>17266</v>
      </c>
    </row>
    <row r="6132" spans="1:11">
      <c r="A6132">
        <v>11342</v>
      </c>
      <c r="B6132" t="s">
        <v>18524</v>
      </c>
      <c r="C6132">
        <v>50321000</v>
      </c>
      <c r="D6132" t="s">
        <v>15534</v>
      </c>
      <c r="E6132" t="s">
        <v>15554</v>
      </c>
      <c r="F6132" t="s">
        <v>15550</v>
      </c>
      <c r="G6132" t="s">
        <v>17723</v>
      </c>
      <c r="H6132" s="1">
        <v>45121.744664351849</v>
      </c>
      <c r="I6132" t="s">
        <v>16345</v>
      </c>
      <c r="J6132" s="1">
        <v>45121.744664351849</v>
      </c>
      <c r="K6132" t="s">
        <v>16345</v>
      </c>
    </row>
    <row r="6133" spans="1:11">
      <c r="A6133">
        <v>11340</v>
      </c>
      <c r="B6133" t="s">
        <v>19168</v>
      </c>
      <c r="C6133">
        <v>50321000</v>
      </c>
      <c r="D6133" t="s">
        <v>15534</v>
      </c>
      <c r="E6133" t="s">
        <v>15554</v>
      </c>
      <c r="F6133" t="s">
        <v>15550</v>
      </c>
      <c r="G6133" t="s">
        <v>17723</v>
      </c>
      <c r="H6133" s="1">
        <v>45121.745034722226</v>
      </c>
      <c r="I6133" t="s">
        <v>16345</v>
      </c>
      <c r="J6133" s="1">
        <v>45121.745034722226</v>
      </c>
      <c r="K6133" t="s">
        <v>16345</v>
      </c>
    </row>
    <row r="6134" spans="1:11">
      <c r="A6134">
        <v>126070</v>
      </c>
      <c r="B6134" t="s">
        <v>18260</v>
      </c>
      <c r="C6134">
        <v>50390000</v>
      </c>
      <c r="D6134" t="s">
        <v>15534</v>
      </c>
      <c r="E6134" t="s">
        <v>15586</v>
      </c>
      <c r="F6134" t="s">
        <v>15536</v>
      </c>
      <c r="G6134" t="s">
        <v>22462</v>
      </c>
      <c r="H6134" s="1">
        <v>45121.74695601852</v>
      </c>
      <c r="I6134" t="s">
        <v>17875</v>
      </c>
      <c r="J6134" s="1">
        <v>45121.74695601852</v>
      </c>
      <c r="K6134" t="s">
        <v>17875</v>
      </c>
    </row>
    <row r="6135" spans="1:11">
      <c r="A6135">
        <v>9526</v>
      </c>
      <c r="B6135" t="s">
        <v>18321</v>
      </c>
      <c r="C6135">
        <v>57700030</v>
      </c>
      <c r="D6135" t="s">
        <v>15534</v>
      </c>
      <c r="E6135" t="s">
        <v>15576</v>
      </c>
      <c r="F6135" t="s">
        <v>15550</v>
      </c>
      <c r="G6135" t="s">
        <v>22463</v>
      </c>
      <c r="H6135" s="1">
        <v>45121.747731481482</v>
      </c>
      <c r="I6135" t="s">
        <v>16552</v>
      </c>
      <c r="J6135" s="1">
        <v>45121.747731481482</v>
      </c>
      <c r="K6135" t="s">
        <v>16552</v>
      </c>
    </row>
    <row r="6136" spans="1:11">
      <c r="A6136">
        <v>126179</v>
      </c>
      <c r="B6136" t="s">
        <v>18327</v>
      </c>
      <c r="C6136">
        <v>50366000</v>
      </c>
      <c r="D6136" t="s">
        <v>15534</v>
      </c>
      <c r="E6136" t="s">
        <v>15544</v>
      </c>
      <c r="F6136" t="s">
        <v>15536</v>
      </c>
      <c r="G6136" t="s">
        <v>22464</v>
      </c>
      <c r="H6136" s="1">
        <v>45121.74827546296</v>
      </c>
      <c r="I6136" t="s">
        <v>16646</v>
      </c>
      <c r="J6136" s="1">
        <v>45121.74827546296</v>
      </c>
      <c r="K6136" t="s">
        <v>16646</v>
      </c>
    </row>
    <row r="6137" spans="1:11">
      <c r="A6137">
        <v>11766</v>
      </c>
      <c r="B6137" t="s">
        <v>20573</v>
      </c>
      <c r="C6137">
        <v>51220000</v>
      </c>
      <c r="D6137" t="s">
        <v>15534</v>
      </c>
      <c r="E6137" t="s">
        <v>15544</v>
      </c>
      <c r="F6137" t="s">
        <v>15550</v>
      </c>
      <c r="G6137" t="s">
        <v>12493</v>
      </c>
      <c r="H6137" s="1">
        <v>45121.749386574076</v>
      </c>
      <c r="I6137" t="s">
        <v>18821</v>
      </c>
      <c r="J6137" s="1">
        <v>45121.749386574076</v>
      </c>
      <c r="K6137" t="s">
        <v>18821</v>
      </c>
    </row>
    <row r="6138" spans="1:11">
      <c r="A6138">
        <v>9526</v>
      </c>
      <c r="B6138" t="s">
        <v>18321</v>
      </c>
      <c r="C6138">
        <v>50355035</v>
      </c>
      <c r="D6138" t="s">
        <v>15534</v>
      </c>
      <c r="E6138" t="s">
        <v>15586</v>
      </c>
      <c r="F6138" t="s">
        <v>15550</v>
      </c>
      <c r="G6138" t="s">
        <v>22465</v>
      </c>
      <c r="H6138" s="1">
        <v>45121.752627314818</v>
      </c>
      <c r="I6138" t="s">
        <v>16552</v>
      </c>
      <c r="J6138" s="1">
        <v>45121.752627314818</v>
      </c>
      <c r="K6138" t="s">
        <v>16552</v>
      </c>
    </row>
    <row r="6139" spans="1:11">
      <c r="A6139">
        <v>82766</v>
      </c>
      <c r="B6139" t="s">
        <v>19175</v>
      </c>
      <c r="C6139">
        <v>50905000</v>
      </c>
      <c r="D6139" t="s">
        <v>15534</v>
      </c>
      <c r="E6139" t="s">
        <v>15554</v>
      </c>
      <c r="F6139" t="s">
        <v>15550</v>
      </c>
      <c r="G6139" t="s">
        <v>22466</v>
      </c>
      <c r="H6139" s="1">
        <v>45121.752708333333</v>
      </c>
      <c r="I6139" t="s">
        <v>18156</v>
      </c>
      <c r="J6139" s="1">
        <v>45121.752708333333</v>
      </c>
      <c r="K6139" t="s">
        <v>18156</v>
      </c>
    </row>
    <row r="6140" spans="1:11">
      <c r="A6140">
        <v>11134</v>
      </c>
      <c r="B6140" t="s">
        <v>19182</v>
      </c>
      <c r="C6140">
        <v>58425000</v>
      </c>
      <c r="D6140" t="s">
        <v>15534</v>
      </c>
      <c r="E6140" t="s">
        <v>15576</v>
      </c>
      <c r="F6140" t="s">
        <v>15550</v>
      </c>
      <c r="G6140" t="s">
        <v>21558</v>
      </c>
      <c r="H6140" s="1">
        <v>45121.757395833331</v>
      </c>
      <c r="I6140" t="s">
        <v>18535</v>
      </c>
      <c r="J6140" s="1">
        <v>45121.757395833331</v>
      </c>
      <c r="K6140" t="s">
        <v>18535</v>
      </c>
    </row>
    <row r="6141" spans="1:11">
      <c r="A6141">
        <v>10550</v>
      </c>
      <c r="B6141" t="s">
        <v>22467</v>
      </c>
      <c r="C6141">
        <v>50320000</v>
      </c>
      <c r="D6141" t="s">
        <v>15534</v>
      </c>
      <c r="E6141" t="s">
        <v>15554</v>
      </c>
      <c r="F6141" t="s">
        <v>15536</v>
      </c>
      <c r="G6141" t="s">
        <v>16453</v>
      </c>
      <c r="H6141" s="1">
        <v>45121.760914351849</v>
      </c>
      <c r="I6141" t="s">
        <v>17266</v>
      </c>
      <c r="J6141" s="1">
        <v>45121.760914351849</v>
      </c>
      <c r="K6141" t="s">
        <v>17266</v>
      </c>
    </row>
    <row r="6142" spans="1:11">
      <c r="A6142">
        <v>9479</v>
      </c>
      <c r="B6142" t="s">
        <v>17841</v>
      </c>
      <c r="C6142">
        <v>50820000</v>
      </c>
      <c r="D6142" t="s">
        <v>15534</v>
      </c>
      <c r="E6142" t="s">
        <v>15535</v>
      </c>
      <c r="F6142" t="s">
        <v>15536</v>
      </c>
      <c r="G6142" t="s">
        <v>22468</v>
      </c>
      <c r="H6142" s="1">
        <v>45121.762662037036</v>
      </c>
      <c r="I6142" t="s">
        <v>16552</v>
      </c>
      <c r="J6142" s="1">
        <v>45121.762662037036</v>
      </c>
      <c r="K6142" t="s">
        <v>16552</v>
      </c>
    </row>
    <row r="6143" spans="1:11">
      <c r="A6143">
        <v>11134</v>
      </c>
      <c r="B6143" t="s">
        <v>19182</v>
      </c>
      <c r="C6143">
        <v>58355050</v>
      </c>
      <c r="D6143" t="s">
        <v>15534</v>
      </c>
      <c r="E6143" t="s">
        <v>15535</v>
      </c>
      <c r="F6143" t="s">
        <v>15550</v>
      </c>
      <c r="G6143" t="s">
        <v>22469</v>
      </c>
      <c r="H6143" s="1">
        <v>45121.764733796299</v>
      </c>
      <c r="I6143" t="s">
        <v>18535</v>
      </c>
      <c r="J6143" s="1">
        <v>45121.764733796299</v>
      </c>
      <c r="K6143" t="s">
        <v>18535</v>
      </c>
    </row>
    <row r="6144" spans="1:11">
      <c r="A6144">
        <v>3540</v>
      </c>
      <c r="B6144" t="s">
        <v>19204</v>
      </c>
      <c r="C6144">
        <v>57700010</v>
      </c>
      <c r="D6144" t="s">
        <v>15534</v>
      </c>
      <c r="E6144" t="s">
        <v>15554</v>
      </c>
      <c r="F6144" t="s">
        <v>15550</v>
      </c>
      <c r="G6144" t="s">
        <v>22470</v>
      </c>
      <c r="H6144" s="1">
        <v>45121.766111111108</v>
      </c>
      <c r="I6144" t="s">
        <v>18156</v>
      </c>
      <c r="J6144" s="1">
        <v>45121.766111111108</v>
      </c>
      <c r="K6144" t="s">
        <v>18156</v>
      </c>
    </row>
    <row r="6145" spans="1:11">
      <c r="A6145">
        <v>3540</v>
      </c>
      <c r="B6145" t="s">
        <v>19204</v>
      </c>
      <c r="C6145">
        <v>50350000</v>
      </c>
      <c r="D6145" t="s">
        <v>15534</v>
      </c>
      <c r="E6145" t="s">
        <v>15540</v>
      </c>
      <c r="F6145" t="s">
        <v>15536</v>
      </c>
      <c r="G6145" t="s">
        <v>22471</v>
      </c>
      <c r="H6145" s="1">
        <v>45121.766851851855</v>
      </c>
      <c r="I6145" t="s">
        <v>18156</v>
      </c>
      <c r="J6145" s="1">
        <v>45121.766851851855</v>
      </c>
      <c r="K6145" t="s">
        <v>18156</v>
      </c>
    </row>
    <row r="6146" spans="1:11">
      <c r="A6146">
        <v>39792</v>
      </c>
      <c r="B6146" t="s">
        <v>19194</v>
      </c>
      <c r="C6146">
        <v>50366000</v>
      </c>
      <c r="D6146" t="s">
        <v>15534</v>
      </c>
      <c r="E6146" t="s">
        <v>15544</v>
      </c>
      <c r="F6146" t="s">
        <v>15550</v>
      </c>
      <c r="G6146" t="s">
        <v>22472</v>
      </c>
      <c r="H6146" s="1">
        <v>45121.767094907409</v>
      </c>
      <c r="I6146" t="s">
        <v>16743</v>
      </c>
      <c r="J6146" s="1">
        <v>45121.767094907409</v>
      </c>
      <c r="K6146" t="s">
        <v>16743</v>
      </c>
    </row>
    <row r="6147" spans="1:11">
      <c r="A6147">
        <v>3540</v>
      </c>
      <c r="B6147" t="s">
        <v>19204</v>
      </c>
      <c r="C6147">
        <v>57700060</v>
      </c>
      <c r="D6147" t="s">
        <v>15534</v>
      </c>
      <c r="E6147" t="s">
        <v>15540</v>
      </c>
      <c r="F6147" t="s">
        <v>15550</v>
      </c>
      <c r="G6147" t="s">
        <v>19206</v>
      </c>
      <c r="H6147" s="1">
        <v>45121.768009259256</v>
      </c>
      <c r="I6147" t="s">
        <v>18156</v>
      </c>
      <c r="J6147" s="1">
        <v>45121.768009259256</v>
      </c>
      <c r="K6147" t="s">
        <v>18156</v>
      </c>
    </row>
    <row r="6148" spans="1:11">
      <c r="A6148">
        <v>8802</v>
      </c>
      <c r="B6148" t="s">
        <v>19211</v>
      </c>
      <c r="C6148">
        <v>50305028</v>
      </c>
      <c r="D6148" t="s">
        <v>15534</v>
      </c>
      <c r="E6148" t="s">
        <v>15554</v>
      </c>
      <c r="F6148" t="s">
        <v>15536</v>
      </c>
      <c r="G6148" t="s">
        <v>19161</v>
      </c>
      <c r="H6148" s="1">
        <v>45121.773506944446</v>
      </c>
      <c r="I6148" t="s">
        <v>16839</v>
      </c>
      <c r="J6148" s="1">
        <v>45121.773506944446</v>
      </c>
      <c r="K6148" t="s">
        <v>16839</v>
      </c>
    </row>
    <row r="6149" spans="1:11">
      <c r="A6149">
        <v>9392</v>
      </c>
      <c r="B6149" t="s">
        <v>19274</v>
      </c>
      <c r="C6149">
        <v>50905000</v>
      </c>
      <c r="D6149" t="s">
        <v>15534</v>
      </c>
      <c r="E6149" t="s">
        <v>15586</v>
      </c>
      <c r="F6149" t="s">
        <v>15536</v>
      </c>
      <c r="G6149" t="s">
        <v>16786</v>
      </c>
      <c r="H6149" s="1">
        <v>45121.774062500001</v>
      </c>
      <c r="I6149" t="s">
        <v>16236</v>
      </c>
      <c r="J6149" s="1">
        <v>45121.774062500001</v>
      </c>
      <c r="K6149" t="s">
        <v>16236</v>
      </c>
    </row>
    <row r="6150" spans="1:11">
      <c r="A6150">
        <v>8819</v>
      </c>
      <c r="B6150" t="s">
        <v>19212</v>
      </c>
      <c r="C6150">
        <v>50305028</v>
      </c>
      <c r="D6150" t="s">
        <v>15534</v>
      </c>
      <c r="E6150" t="s">
        <v>15554</v>
      </c>
      <c r="F6150" t="s">
        <v>15536</v>
      </c>
      <c r="G6150" t="s">
        <v>19161</v>
      </c>
      <c r="H6150" s="1">
        <v>45121.77584490741</v>
      </c>
      <c r="I6150" t="s">
        <v>16839</v>
      </c>
      <c r="J6150" s="1">
        <v>45121.77584490741</v>
      </c>
      <c r="K6150" t="s">
        <v>16839</v>
      </c>
    </row>
    <row r="6151" spans="1:11">
      <c r="A6151">
        <v>3540</v>
      </c>
      <c r="B6151" t="s">
        <v>19204</v>
      </c>
      <c r="C6151">
        <v>50255000</v>
      </c>
      <c r="D6151" t="s">
        <v>15534</v>
      </c>
      <c r="E6151" t="s">
        <v>15540</v>
      </c>
      <c r="F6151" t="s">
        <v>15550</v>
      </c>
      <c r="G6151" t="s">
        <v>19206</v>
      </c>
      <c r="H6151" s="1">
        <v>45121.776226851849</v>
      </c>
      <c r="I6151" t="s">
        <v>18156</v>
      </c>
      <c r="J6151" s="1">
        <v>45121.776226851849</v>
      </c>
      <c r="K6151" t="s">
        <v>18156</v>
      </c>
    </row>
    <row r="6152" spans="1:11">
      <c r="A6152">
        <v>20706</v>
      </c>
      <c r="B6152" t="s">
        <v>20603</v>
      </c>
      <c r="C6152">
        <v>56200030</v>
      </c>
      <c r="D6152" t="s">
        <v>15534</v>
      </c>
      <c r="E6152" t="s">
        <v>15540</v>
      </c>
      <c r="F6152" t="s">
        <v>15550</v>
      </c>
      <c r="G6152" t="s">
        <v>22473</v>
      </c>
      <c r="H6152" s="1">
        <v>45121.778923611113</v>
      </c>
      <c r="I6152" t="s">
        <v>16398</v>
      </c>
      <c r="J6152" s="1">
        <v>45121.778923611113</v>
      </c>
      <c r="K6152" t="s">
        <v>16398</v>
      </c>
    </row>
    <row r="6153" spans="1:11">
      <c r="A6153">
        <v>20706</v>
      </c>
      <c r="B6153" t="s">
        <v>20603</v>
      </c>
      <c r="C6153">
        <v>51220000</v>
      </c>
      <c r="D6153" t="s">
        <v>15534</v>
      </c>
      <c r="E6153" t="s">
        <v>15540</v>
      </c>
      <c r="F6153" t="s">
        <v>15550</v>
      </c>
      <c r="G6153" t="s">
        <v>22474</v>
      </c>
      <c r="H6153" s="1">
        <v>45121.779351851852</v>
      </c>
      <c r="I6153" t="s">
        <v>16398</v>
      </c>
      <c r="J6153" s="1">
        <v>45121.779351851852</v>
      </c>
      <c r="K6153" t="s">
        <v>16398</v>
      </c>
    </row>
    <row r="6154" spans="1:11">
      <c r="A6154">
        <v>10779</v>
      </c>
      <c r="B6154" t="s">
        <v>21572</v>
      </c>
      <c r="C6154">
        <v>50320000</v>
      </c>
      <c r="D6154" t="s">
        <v>15534</v>
      </c>
      <c r="E6154" t="s">
        <v>15687</v>
      </c>
      <c r="F6154" t="s">
        <v>15550</v>
      </c>
      <c r="G6154" t="s">
        <v>22475</v>
      </c>
      <c r="H6154" s="1">
        <v>45121.779513888891</v>
      </c>
      <c r="I6154" t="s">
        <v>15954</v>
      </c>
      <c r="J6154" s="1">
        <v>45121.779513888891</v>
      </c>
      <c r="K6154" t="s">
        <v>15954</v>
      </c>
    </row>
    <row r="6155" spans="1:11">
      <c r="A6155">
        <v>9526</v>
      </c>
      <c r="B6155" t="s">
        <v>18321</v>
      </c>
      <c r="C6155">
        <v>50355000</v>
      </c>
      <c r="D6155" t="s">
        <v>15534</v>
      </c>
      <c r="E6155" t="s">
        <v>15535</v>
      </c>
      <c r="F6155" t="s">
        <v>15536</v>
      </c>
      <c r="G6155" t="s">
        <v>22476</v>
      </c>
      <c r="H6155" s="1">
        <v>45121.780219907407</v>
      </c>
      <c r="I6155" t="s">
        <v>17701</v>
      </c>
      <c r="J6155" s="1">
        <v>45121.780219907407</v>
      </c>
      <c r="K6155" t="s">
        <v>17701</v>
      </c>
    </row>
    <row r="6156" spans="1:11">
      <c r="A6156">
        <v>20713</v>
      </c>
      <c r="B6156" t="s">
        <v>22477</v>
      </c>
      <c r="C6156">
        <v>50905006</v>
      </c>
      <c r="D6156" t="s">
        <v>15534</v>
      </c>
      <c r="E6156" t="s">
        <v>15549</v>
      </c>
      <c r="F6156" t="s">
        <v>15550</v>
      </c>
      <c r="G6156" t="s">
        <v>22478</v>
      </c>
      <c r="H6156" s="1">
        <v>45121.780497685184</v>
      </c>
      <c r="I6156" t="s">
        <v>16398</v>
      </c>
      <c r="J6156" s="1">
        <v>45121.780497685184</v>
      </c>
      <c r="K6156" t="s">
        <v>16398</v>
      </c>
    </row>
    <row r="6157" spans="1:11">
      <c r="A6157">
        <v>20713</v>
      </c>
      <c r="B6157" t="s">
        <v>22477</v>
      </c>
      <c r="C6157">
        <v>51220000</v>
      </c>
      <c r="D6157" t="s">
        <v>15534</v>
      </c>
      <c r="E6157" t="s">
        <v>15586</v>
      </c>
      <c r="F6157" t="s">
        <v>15536</v>
      </c>
      <c r="G6157" t="s">
        <v>22479</v>
      </c>
      <c r="H6157" s="1">
        <v>45121.780763888892</v>
      </c>
      <c r="I6157" t="s">
        <v>16398</v>
      </c>
      <c r="J6157" s="1">
        <v>45121.780763888892</v>
      </c>
      <c r="K6157" t="s">
        <v>16398</v>
      </c>
    </row>
    <row r="6158" spans="1:11">
      <c r="A6158">
        <v>20645</v>
      </c>
      <c r="B6158" t="s">
        <v>22480</v>
      </c>
      <c r="C6158">
        <v>50321000</v>
      </c>
      <c r="D6158" t="s">
        <v>15534</v>
      </c>
      <c r="E6158" t="s">
        <v>15544</v>
      </c>
      <c r="F6158" t="s">
        <v>15536</v>
      </c>
      <c r="G6158" t="s">
        <v>22481</v>
      </c>
      <c r="H6158" s="1">
        <v>45121.782997685186</v>
      </c>
      <c r="I6158" t="s">
        <v>15954</v>
      </c>
      <c r="J6158" s="1">
        <v>45121.782997685186</v>
      </c>
      <c r="K6158" t="s">
        <v>15954</v>
      </c>
    </row>
    <row r="6159" spans="1:11">
      <c r="A6159">
        <v>20720</v>
      </c>
      <c r="B6159" t="s">
        <v>19230</v>
      </c>
      <c r="C6159">
        <v>56200030</v>
      </c>
      <c r="D6159" t="s">
        <v>15534</v>
      </c>
      <c r="E6159" t="s">
        <v>15540</v>
      </c>
      <c r="F6159" t="s">
        <v>15550</v>
      </c>
      <c r="G6159" t="s">
        <v>22482</v>
      </c>
      <c r="H6159" s="1">
        <v>45121.783391203702</v>
      </c>
      <c r="I6159" t="s">
        <v>16398</v>
      </c>
      <c r="J6159" s="1">
        <v>45121.783391203702</v>
      </c>
      <c r="K6159" t="s">
        <v>16398</v>
      </c>
    </row>
    <row r="6160" spans="1:11">
      <c r="A6160">
        <v>83101</v>
      </c>
      <c r="B6160" t="s">
        <v>19207</v>
      </c>
      <c r="C6160">
        <v>50305028</v>
      </c>
      <c r="D6160" t="s">
        <v>15534</v>
      </c>
      <c r="E6160" t="s">
        <v>15544</v>
      </c>
      <c r="F6160" t="s">
        <v>15536</v>
      </c>
      <c r="G6160" t="s">
        <v>22483</v>
      </c>
      <c r="H6160" s="1">
        <v>45121.783391203702</v>
      </c>
      <c r="I6160" t="s">
        <v>15850</v>
      </c>
      <c r="J6160" s="1">
        <v>45121.783391203702</v>
      </c>
      <c r="K6160" t="s">
        <v>15850</v>
      </c>
    </row>
    <row r="6161" spans="1:11">
      <c r="A6161">
        <v>8798</v>
      </c>
      <c r="B6161" t="s">
        <v>19249</v>
      </c>
      <c r="C6161">
        <v>50905006</v>
      </c>
      <c r="D6161" t="s">
        <v>15534</v>
      </c>
      <c r="E6161" t="s">
        <v>15554</v>
      </c>
      <c r="F6161" t="s">
        <v>15536</v>
      </c>
      <c r="G6161" t="s">
        <v>18928</v>
      </c>
      <c r="H6161" s="1">
        <v>45121.783460648148</v>
      </c>
      <c r="I6161" t="s">
        <v>16839</v>
      </c>
      <c r="J6161" s="1">
        <v>45121.783460648148</v>
      </c>
      <c r="K6161" t="s">
        <v>16839</v>
      </c>
    </row>
    <row r="6162" spans="1:11">
      <c r="A6162">
        <v>20720</v>
      </c>
      <c r="B6162" t="s">
        <v>19230</v>
      </c>
      <c r="C6162">
        <v>55700010</v>
      </c>
      <c r="D6162" t="s">
        <v>15534</v>
      </c>
      <c r="E6162" t="s">
        <v>15540</v>
      </c>
      <c r="F6162" t="s">
        <v>15550</v>
      </c>
      <c r="G6162" t="s">
        <v>22484</v>
      </c>
      <c r="H6162" s="1">
        <v>45121.783518518518</v>
      </c>
      <c r="I6162" t="s">
        <v>16398</v>
      </c>
      <c r="J6162" s="1">
        <v>45121.783518518518</v>
      </c>
      <c r="K6162" t="s">
        <v>16398</v>
      </c>
    </row>
    <row r="6163" spans="1:11">
      <c r="A6163">
        <v>43020</v>
      </c>
      <c r="B6163" t="s">
        <v>6184</v>
      </c>
      <c r="C6163">
        <v>50321000</v>
      </c>
      <c r="D6163" t="s">
        <v>15534</v>
      </c>
      <c r="E6163" t="s">
        <v>15554</v>
      </c>
      <c r="F6163" t="s">
        <v>15536</v>
      </c>
      <c r="G6163" t="s">
        <v>22485</v>
      </c>
      <c r="H6163" s="1">
        <v>45121.784479166665</v>
      </c>
      <c r="I6163" t="s">
        <v>16665</v>
      </c>
      <c r="J6163" s="1">
        <v>45121.784479166665</v>
      </c>
      <c r="K6163" t="s">
        <v>16665</v>
      </c>
    </row>
    <row r="6164" spans="1:11">
      <c r="A6164">
        <v>83101</v>
      </c>
      <c r="B6164" t="s">
        <v>19207</v>
      </c>
      <c r="C6164">
        <v>50365000</v>
      </c>
      <c r="D6164" t="s">
        <v>15534</v>
      </c>
      <c r="E6164" t="s">
        <v>15586</v>
      </c>
      <c r="F6164" t="s">
        <v>15536</v>
      </c>
      <c r="G6164" t="s">
        <v>22486</v>
      </c>
      <c r="H6164" s="1">
        <v>45121.784560185188</v>
      </c>
      <c r="I6164" t="s">
        <v>15850</v>
      </c>
      <c r="J6164" s="1">
        <v>45121.784560185188</v>
      </c>
      <c r="K6164" t="s">
        <v>15850</v>
      </c>
    </row>
    <row r="6165" spans="1:11">
      <c r="A6165">
        <v>8798</v>
      </c>
      <c r="B6165" t="s">
        <v>19249</v>
      </c>
      <c r="C6165">
        <v>51210000</v>
      </c>
      <c r="D6165" t="s">
        <v>15534</v>
      </c>
      <c r="E6165" t="s">
        <v>15554</v>
      </c>
      <c r="F6165" t="s">
        <v>15536</v>
      </c>
      <c r="G6165" t="s">
        <v>22487</v>
      </c>
      <c r="H6165" s="1">
        <v>45121.785416666666</v>
      </c>
      <c r="I6165" t="s">
        <v>16839</v>
      </c>
      <c r="J6165" s="1">
        <v>45121.785416666666</v>
      </c>
      <c r="K6165" t="s">
        <v>16839</v>
      </c>
    </row>
    <row r="6166" spans="1:11">
      <c r="A6166">
        <v>126154</v>
      </c>
      <c r="B6166" t="s">
        <v>19177</v>
      </c>
      <c r="C6166">
        <v>50390000</v>
      </c>
      <c r="D6166" t="s">
        <v>15534</v>
      </c>
      <c r="E6166" t="s">
        <v>15544</v>
      </c>
      <c r="F6166" t="s">
        <v>15550</v>
      </c>
      <c r="G6166" t="s">
        <v>22488</v>
      </c>
      <c r="H6166" s="1">
        <v>45121.786307870374</v>
      </c>
      <c r="I6166" t="s">
        <v>15872</v>
      </c>
      <c r="J6166" s="1">
        <v>45121.786307870374</v>
      </c>
      <c r="K6166" t="s">
        <v>15872</v>
      </c>
    </row>
    <row r="6167" spans="1:11">
      <c r="A6167">
        <v>20693</v>
      </c>
      <c r="B6167" t="s">
        <v>21581</v>
      </c>
      <c r="C6167">
        <v>55300000</v>
      </c>
      <c r="D6167" t="s">
        <v>15534</v>
      </c>
      <c r="E6167" t="s">
        <v>15544</v>
      </c>
      <c r="F6167" t="s">
        <v>15550</v>
      </c>
      <c r="G6167" t="s">
        <v>22489</v>
      </c>
      <c r="H6167" s="1">
        <v>45121.786319444444</v>
      </c>
      <c r="I6167" t="s">
        <v>16398</v>
      </c>
      <c r="J6167" s="1">
        <v>45121.786319444444</v>
      </c>
      <c r="K6167" t="s">
        <v>16398</v>
      </c>
    </row>
    <row r="6168" spans="1:11">
      <c r="A6168">
        <v>20716</v>
      </c>
      <c r="B6168" t="s">
        <v>22490</v>
      </c>
      <c r="C6168">
        <v>57300010</v>
      </c>
      <c r="D6168" t="s">
        <v>15534</v>
      </c>
      <c r="E6168" t="s">
        <v>15576</v>
      </c>
      <c r="F6168" t="s">
        <v>15550</v>
      </c>
      <c r="G6168" t="s">
        <v>22491</v>
      </c>
      <c r="H6168" s="1">
        <v>45121.786817129629</v>
      </c>
      <c r="I6168" t="s">
        <v>16398</v>
      </c>
      <c r="J6168" s="1">
        <v>45121.786817129629</v>
      </c>
      <c r="K6168" t="s">
        <v>16398</v>
      </c>
    </row>
    <row r="6169" spans="1:11">
      <c r="A6169">
        <v>20716</v>
      </c>
      <c r="B6169" t="s">
        <v>22490</v>
      </c>
      <c r="C6169">
        <v>50305028</v>
      </c>
      <c r="D6169" t="s">
        <v>15534</v>
      </c>
      <c r="E6169" t="s">
        <v>15544</v>
      </c>
      <c r="F6169" t="s">
        <v>15550</v>
      </c>
      <c r="G6169" t="s">
        <v>22492</v>
      </c>
      <c r="H6169" s="1">
        <v>45121.78701388889</v>
      </c>
      <c r="I6169" t="s">
        <v>16398</v>
      </c>
      <c r="J6169" s="1">
        <v>45121.78701388889</v>
      </c>
      <c r="K6169" t="s">
        <v>16398</v>
      </c>
    </row>
    <row r="6170" spans="1:11">
      <c r="A6170">
        <v>20716</v>
      </c>
      <c r="B6170" t="s">
        <v>22490</v>
      </c>
      <c r="C6170">
        <v>51220000</v>
      </c>
      <c r="D6170" t="s">
        <v>15534</v>
      </c>
      <c r="E6170" t="s">
        <v>15586</v>
      </c>
      <c r="F6170" t="s">
        <v>15550</v>
      </c>
      <c r="G6170" t="s">
        <v>22493</v>
      </c>
      <c r="H6170" s="1">
        <v>45121.787569444445</v>
      </c>
      <c r="I6170" t="s">
        <v>16398</v>
      </c>
      <c r="J6170" s="1">
        <v>45121.787569444445</v>
      </c>
      <c r="K6170" t="s">
        <v>16398</v>
      </c>
    </row>
    <row r="6171" spans="1:11">
      <c r="A6171">
        <v>20712</v>
      </c>
      <c r="B6171" t="s">
        <v>21583</v>
      </c>
      <c r="C6171">
        <v>55700000</v>
      </c>
      <c r="D6171" t="s">
        <v>15534</v>
      </c>
      <c r="E6171" t="s">
        <v>15554</v>
      </c>
      <c r="F6171" t="s">
        <v>15550</v>
      </c>
      <c r="G6171" t="s">
        <v>22494</v>
      </c>
      <c r="H6171" s="1">
        <v>45121.78800925926</v>
      </c>
      <c r="I6171" t="s">
        <v>16398</v>
      </c>
      <c r="J6171" s="1">
        <v>45121.78800925926</v>
      </c>
      <c r="K6171" t="s">
        <v>16398</v>
      </c>
    </row>
    <row r="6172" spans="1:11">
      <c r="A6172">
        <v>32986</v>
      </c>
      <c r="B6172" t="s">
        <v>20618</v>
      </c>
      <c r="C6172">
        <v>50355000</v>
      </c>
      <c r="D6172" t="s">
        <v>15534</v>
      </c>
      <c r="E6172" t="s">
        <v>15544</v>
      </c>
      <c r="F6172" t="s">
        <v>15550</v>
      </c>
      <c r="G6172" t="s">
        <v>22495</v>
      </c>
      <c r="H6172" s="1">
        <v>45121.788402777776</v>
      </c>
      <c r="I6172" t="s">
        <v>18821</v>
      </c>
      <c r="J6172" s="1">
        <v>45121.788402777776</v>
      </c>
      <c r="K6172" t="s">
        <v>18821</v>
      </c>
    </row>
    <row r="6173" spans="1:11">
      <c r="A6173">
        <v>20715</v>
      </c>
      <c r="B6173" t="s">
        <v>19244</v>
      </c>
      <c r="C6173">
        <v>50305025</v>
      </c>
      <c r="D6173" t="s">
        <v>15534</v>
      </c>
      <c r="E6173" t="s">
        <v>15535</v>
      </c>
      <c r="F6173" t="s">
        <v>15536</v>
      </c>
      <c r="G6173" t="s">
        <v>22496</v>
      </c>
      <c r="H6173" s="1">
        <v>45121.788518518515</v>
      </c>
      <c r="I6173" t="s">
        <v>16398</v>
      </c>
      <c r="J6173" s="1">
        <v>45121.788518518515</v>
      </c>
      <c r="K6173" t="s">
        <v>16398</v>
      </c>
    </row>
    <row r="6174" spans="1:11">
      <c r="A6174">
        <v>20700</v>
      </c>
      <c r="B6174" t="s">
        <v>4984</v>
      </c>
      <c r="C6174">
        <v>56200000</v>
      </c>
      <c r="D6174" t="s">
        <v>15534</v>
      </c>
      <c r="E6174" t="s">
        <v>15554</v>
      </c>
      <c r="F6174" t="s">
        <v>15550</v>
      </c>
      <c r="G6174" t="s">
        <v>22497</v>
      </c>
      <c r="H6174" s="1">
        <v>45121.790092592593</v>
      </c>
      <c r="I6174" t="s">
        <v>16398</v>
      </c>
      <c r="J6174" s="1">
        <v>45121.790092592593</v>
      </c>
      <c r="K6174" t="s">
        <v>16398</v>
      </c>
    </row>
    <row r="6175" spans="1:11">
      <c r="A6175">
        <v>20699</v>
      </c>
      <c r="B6175" t="s">
        <v>22498</v>
      </c>
      <c r="C6175">
        <v>51210000</v>
      </c>
      <c r="D6175" t="s">
        <v>15534</v>
      </c>
      <c r="E6175" t="s">
        <v>15586</v>
      </c>
      <c r="F6175" t="s">
        <v>15536</v>
      </c>
      <c r="G6175" t="s">
        <v>22499</v>
      </c>
      <c r="H6175" s="1">
        <v>45121.790682870371</v>
      </c>
      <c r="I6175" t="s">
        <v>16398</v>
      </c>
      <c r="J6175" s="1">
        <v>45121.790682870371</v>
      </c>
      <c r="K6175" t="s">
        <v>16398</v>
      </c>
    </row>
    <row r="6176" spans="1:11">
      <c r="A6176">
        <v>9393</v>
      </c>
      <c r="B6176" t="s">
        <v>16247</v>
      </c>
      <c r="C6176">
        <v>50366000</v>
      </c>
      <c r="D6176" t="s">
        <v>15534</v>
      </c>
      <c r="E6176" t="s">
        <v>15554</v>
      </c>
      <c r="F6176" t="s">
        <v>15550</v>
      </c>
      <c r="G6176" t="s">
        <v>20623</v>
      </c>
      <c r="H6176" s="1">
        <v>45121.79146990741</v>
      </c>
      <c r="I6176" t="s">
        <v>16236</v>
      </c>
      <c r="J6176" s="1">
        <v>45121.79146990741</v>
      </c>
      <c r="K6176" t="s">
        <v>16236</v>
      </c>
    </row>
    <row r="6177" spans="1:11">
      <c r="A6177">
        <v>82734</v>
      </c>
      <c r="B6177" t="s">
        <v>21582</v>
      </c>
      <c r="C6177">
        <v>51230000</v>
      </c>
      <c r="D6177" t="s">
        <v>15534</v>
      </c>
      <c r="E6177" t="s">
        <v>15535</v>
      </c>
      <c r="F6177" t="s">
        <v>15536</v>
      </c>
      <c r="G6177" t="s">
        <v>22500</v>
      </c>
      <c r="H6177" s="1">
        <v>45121.792048611111</v>
      </c>
      <c r="I6177" t="s">
        <v>15850</v>
      </c>
      <c r="J6177" s="1">
        <v>45121.792048611111</v>
      </c>
      <c r="K6177" t="s">
        <v>15850</v>
      </c>
    </row>
    <row r="6178" spans="1:11">
      <c r="A6178">
        <v>20717</v>
      </c>
      <c r="B6178" t="s">
        <v>22501</v>
      </c>
      <c r="C6178">
        <v>51220000</v>
      </c>
      <c r="D6178" t="s">
        <v>15534</v>
      </c>
      <c r="E6178" t="s">
        <v>15586</v>
      </c>
      <c r="F6178" t="s">
        <v>15536</v>
      </c>
      <c r="G6178" t="s">
        <v>22502</v>
      </c>
      <c r="H6178" s="1">
        <v>45121.793877314813</v>
      </c>
      <c r="I6178" t="s">
        <v>16398</v>
      </c>
      <c r="J6178" s="1">
        <v>45121.793877314813</v>
      </c>
      <c r="K6178" t="s">
        <v>16398</v>
      </c>
    </row>
    <row r="6179" spans="1:11">
      <c r="A6179">
        <v>59797</v>
      </c>
      <c r="B6179" t="s">
        <v>22503</v>
      </c>
      <c r="C6179">
        <v>50915000</v>
      </c>
      <c r="D6179" t="s">
        <v>15534</v>
      </c>
      <c r="E6179" t="s">
        <v>15549</v>
      </c>
      <c r="F6179" t="s">
        <v>15550</v>
      </c>
      <c r="G6179" t="s">
        <v>19231</v>
      </c>
      <c r="H6179" s="1">
        <v>45121.794282407405</v>
      </c>
      <c r="I6179" t="s">
        <v>16398</v>
      </c>
      <c r="J6179" s="1">
        <v>45121.794282407405</v>
      </c>
      <c r="K6179" t="s">
        <v>16398</v>
      </c>
    </row>
    <row r="6180" spans="1:11">
      <c r="A6180">
        <v>126146</v>
      </c>
      <c r="B6180" t="s">
        <v>18483</v>
      </c>
      <c r="C6180">
        <v>50305028</v>
      </c>
      <c r="D6180" t="s">
        <v>15534</v>
      </c>
      <c r="E6180" t="s">
        <v>15535</v>
      </c>
      <c r="F6180" t="s">
        <v>15536</v>
      </c>
      <c r="G6180" t="s">
        <v>22504</v>
      </c>
      <c r="H6180" s="1">
        <v>45121.795636574076</v>
      </c>
      <c r="I6180" t="s">
        <v>17644</v>
      </c>
      <c r="J6180" s="1">
        <v>45121.795636574076</v>
      </c>
      <c r="K6180" t="s">
        <v>17644</v>
      </c>
    </row>
    <row r="6181" spans="1:11">
      <c r="A6181">
        <v>21452</v>
      </c>
      <c r="B6181" t="s">
        <v>20674</v>
      </c>
      <c r="C6181">
        <v>57300000</v>
      </c>
      <c r="D6181" t="s">
        <v>15534</v>
      </c>
      <c r="E6181" t="s">
        <v>15554</v>
      </c>
      <c r="F6181" t="s">
        <v>15550</v>
      </c>
      <c r="G6181" t="s">
        <v>19229</v>
      </c>
      <c r="H6181" s="1">
        <v>45121.796597222223</v>
      </c>
      <c r="I6181" t="s">
        <v>16236</v>
      </c>
      <c r="J6181" s="1">
        <v>45121.796597222223</v>
      </c>
      <c r="K6181" t="s">
        <v>16236</v>
      </c>
    </row>
    <row r="6182" spans="1:11">
      <c r="A6182">
        <v>82879</v>
      </c>
      <c r="B6182" t="s">
        <v>17908</v>
      </c>
      <c r="C6182">
        <v>50305028</v>
      </c>
      <c r="D6182" t="s">
        <v>15534</v>
      </c>
      <c r="E6182" t="s">
        <v>15586</v>
      </c>
      <c r="F6182" t="s">
        <v>15536</v>
      </c>
      <c r="G6182" t="s">
        <v>19264</v>
      </c>
      <c r="H6182" s="1">
        <v>45121.799050925925</v>
      </c>
      <c r="I6182" t="s">
        <v>16236</v>
      </c>
      <c r="J6182" s="1">
        <v>45121.799050925925</v>
      </c>
      <c r="K6182" t="s">
        <v>16236</v>
      </c>
    </row>
    <row r="6183" spans="1:11">
      <c r="A6183">
        <v>20432</v>
      </c>
      <c r="B6183" t="s">
        <v>19261</v>
      </c>
      <c r="C6183">
        <v>50366000</v>
      </c>
      <c r="D6183" t="s">
        <v>15534</v>
      </c>
      <c r="E6183" t="s">
        <v>15544</v>
      </c>
      <c r="F6183" t="s">
        <v>15550</v>
      </c>
      <c r="G6183" t="s">
        <v>22505</v>
      </c>
      <c r="H6183" s="1">
        <v>45121.799328703702</v>
      </c>
      <c r="I6183" t="s">
        <v>16398</v>
      </c>
      <c r="J6183" s="1">
        <v>45121.799328703702</v>
      </c>
      <c r="K6183" t="s">
        <v>16398</v>
      </c>
    </row>
    <row r="6184" spans="1:11">
      <c r="A6184">
        <v>82734</v>
      </c>
      <c r="B6184" t="s">
        <v>21582</v>
      </c>
      <c r="C6184">
        <v>51210000</v>
      </c>
      <c r="D6184" t="s">
        <v>15534</v>
      </c>
      <c r="E6184" t="s">
        <v>15535</v>
      </c>
      <c r="F6184" t="s">
        <v>15536</v>
      </c>
      <c r="G6184" t="s">
        <v>22506</v>
      </c>
      <c r="H6184" s="1">
        <v>45121.80159722222</v>
      </c>
      <c r="I6184" t="s">
        <v>15850</v>
      </c>
      <c r="J6184" s="1">
        <v>45121.80159722222</v>
      </c>
      <c r="K6184" t="s">
        <v>15850</v>
      </c>
    </row>
    <row r="6185" spans="1:11">
      <c r="A6185">
        <v>20620</v>
      </c>
      <c r="B6185" t="s">
        <v>17218</v>
      </c>
      <c r="C6185">
        <v>57700030</v>
      </c>
      <c r="D6185" t="s">
        <v>15534</v>
      </c>
      <c r="E6185" t="s">
        <v>15554</v>
      </c>
      <c r="F6185" t="s">
        <v>15550</v>
      </c>
      <c r="G6185" t="s">
        <v>22507</v>
      </c>
      <c r="H6185" s="1">
        <v>45121.802222222221</v>
      </c>
      <c r="I6185" t="s">
        <v>16986</v>
      </c>
      <c r="J6185" s="1">
        <v>45121.802222222221</v>
      </c>
      <c r="K6185" t="s">
        <v>16986</v>
      </c>
    </row>
    <row r="6186" spans="1:11">
      <c r="A6186">
        <v>126146</v>
      </c>
      <c r="B6186" t="s">
        <v>18483</v>
      </c>
      <c r="C6186">
        <v>50905010</v>
      </c>
      <c r="D6186" t="s">
        <v>15534</v>
      </c>
      <c r="E6186" t="s">
        <v>15554</v>
      </c>
      <c r="F6186" t="s">
        <v>15550</v>
      </c>
      <c r="G6186" t="s">
        <v>22508</v>
      </c>
      <c r="H6186" s="1">
        <v>45121.802789351852</v>
      </c>
      <c r="I6186" t="s">
        <v>17644</v>
      </c>
      <c r="J6186" s="1">
        <v>45121.802789351852</v>
      </c>
      <c r="K6186" t="s">
        <v>17644</v>
      </c>
    </row>
    <row r="6187" spans="1:11">
      <c r="A6187">
        <v>10734</v>
      </c>
      <c r="B6187" t="s">
        <v>20636</v>
      </c>
      <c r="C6187">
        <v>50830000</v>
      </c>
      <c r="D6187" t="s">
        <v>15534</v>
      </c>
      <c r="E6187" t="s">
        <v>15535</v>
      </c>
      <c r="F6187" t="s">
        <v>15536</v>
      </c>
      <c r="G6187" t="s">
        <v>18886</v>
      </c>
      <c r="H6187" s="1">
        <v>45121.807164351849</v>
      </c>
      <c r="I6187" t="s">
        <v>15850</v>
      </c>
      <c r="J6187" s="1">
        <v>45121.807164351849</v>
      </c>
      <c r="K6187" t="s">
        <v>15850</v>
      </c>
    </row>
    <row r="6188" spans="1:11">
      <c r="A6188">
        <v>10734</v>
      </c>
      <c r="B6188" t="s">
        <v>20636</v>
      </c>
      <c r="C6188">
        <v>50366000</v>
      </c>
      <c r="D6188" t="s">
        <v>15534</v>
      </c>
      <c r="E6188" t="s">
        <v>15544</v>
      </c>
      <c r="F6188" t="s">
        <v>15550</v>
      </c>
      <c r="G6188" t="s">
        <v>22509</v>
      </c>
      <c r="H6188" s="1">
        <v>45121.807743055557</v>
      </c>
      <c r="I6188" t="s">
        <v>15850</v>
      </c>
      <c r="J6188" s="1">
        <v>45121.807743055557</v>
      </c>
      <c r="K6188" t="s">
        <v>15850</v>
      </c>
    </row>
    <row r="6189" spans="1:11">
      <c r="A6189">
        <v>20447</v>
      </c>
      <c r="B6189" t="s">
        <v>1497</v>
      </c>
      <c r="C6189">
        <v>50305025</v>
      </c>
      <c r="D6189" t="s">
        <v>15534</v>
      </c>
      <c r="E6189" t="s">
        <v>15544</v>
      </c>
      <c r="F6189" t="s">
        <v>15550</v>
      </c>
      <c r="G6189" t="s">
        <v>19415</v>
      </c>
      <c r="H6189" s="1">
        <v>45121.809976851851</v>
      </c>
      <c r="I6189" t="s">
        <v>18535</v>
      </c>
      <c r="J6189" s="1">
        <v>45121.809976851851</v>
      </c>
      <c r="K6189" t="s">
        <v>18535</v>
      </c>
    </row>
    <row r="6190" spans="1:11">
      <c r="A6190">
        <v>20337</v>
      </c>
      <c r="B6190" t="s">
        <v>19277</v>
      </c>
      <c r="C6190">
        <v>50365000</v>
      </c>
      <c r="D6190" t="s">
        <v>15534</v>
      </c>
      <c r="E6190" t="s">
        <v>15540</v>
      </c>
      <c r="F6190" t="s">
        <v>15550</v>
      </c>
      <c r="G6190" t="s">
        <v>22510</v>
      </c>
      <c r="H6190" s="1">
        <v>45121.810162037036</v>
      </c>
      <c r="I6190" t="s">
        <v>17523</v>
      </c>
      <c r="J6190" s="1">
        <v>45121.810162037036</v>
      </c>
      <c r="K6190" t="s">
        <v>17523</v>
      </c>
    </row>
    <row r="6191" spans="1:11">
      <c r="A6191">
        <v>20447</v>
      </c>
      <c r="B6191" t="s">
        <v>1497</v>
      </c>
      <c r="C6191">
        <v>50365000</v>
      </c>
      <c r="D6191" t="s">
        <v>15534</v>
      </c>
      <c r="E6191" t="s">
        <v>15544</v>
      </c>
      <c r="F6191" t="s">
        <v>15550</v>
      </c>
      <c r="H6191" s="1">
        <v>45121.810289351852</v>
      </c>
      <c r="I6191" t="s">
        <v>18535</v>
      </c>
      <c r="J6191" s="1">
        <v>45121.810289351852</v>
      </c>
      <c r="K6191" t="s">
        <v>18535</v>
      </c>
    </row>
    <row r="6192" spans="1:11">
      <c r="A6192">
        <v>20447</v>
      </c>
      <c r="B6192" t="s">
        <v>1497</v>
      </c>
      <c r="C6192">
        <v>50321000</v>
      </c>
      <c r="D6192" t="s">
        <v>15534</v>
      </c>
      <c r="E6192" t="s">
        <v>15535</v>
      </c>
      <c r="F6192" t="s">
        <v>15536</v>
      </c>
      <c r="G6192" t="s">
        <v>19280</v>
      </c>
      <c r="H6192" s="1">
        <v>45121.811747685184</v>
      </c>
      <c r="I6192" t="s">
        <v>18535</v>
      </c>
      <c r="J6192" s="1">
        <v>45121.811747685184</v>
      </c>
      <c r="K6192" t="s">
        <v>18535</v>
      </c>
    </row>
    <row r="6193" spans="1:11">
      <c r="A6193">
        <v>126237</v>
      </c>
      <c r="B6193" t="s">
        <v>19328</v>
      </c>
      <c r="C6193">
        <v>50905006</v>
      </c>
      <c r="D6193" t="s">
        <v>15534</v>
      </c>
      <c r="E6193" t="s">
        <v>15554</v>
      </c>
      <c r="F6193" t="s">
        <v>15536</v>
      </c>
      <c r="G6193" t="s">
        <v>22511</v>
      </c>
      <c r="H6193" s="1">
        <v>45121.812407407408</v>
      </c>
      <c r="I6193" t="s">
        <v>15872</v>
      </c>
      <c r="J6193" s="1">
        <v>45121.812407407408</v>
      </c>
      <c r="K6193" t="s">
        <v>15872</v>
      </c>
    </row>
    <row r="6194" spans="1:11">
      <c r="A6194">
        <v>126032</v>
      </c>
      <c r="B6194" t="s">
        <v>19297</v>
      </c>
      <c r="C6194">
        <v>58200000</v>
      </c>
      <c r="D6194" t="s">
        <v>15534</v>
      </c>
      <c r="E6194" t="s">
        <v>15535</v>
      </c>
      <c r="F6194" t="s">
        <v>15536</v>
      </c>
      <c r="G6194" t="s">
        <v>22512</v>
      </c>
      <c r="H6194" s="1">
        <v>45121.812893518516</v>
      </c>
      <c r="I6194" t="s">
        <v>18362</v>
      </c>
      <c r="J6194" s="1">
        <v>45121.812893518516</v>
      </c>
      <c r="K6194" t="s">
        <v>18362</v>
      </c>
    </row>
    <row r="6195" spans="1:11">
      <c r="A6195">
        <v>11751</v>
      </c>
      <c r="B6195" t="s">
        <v>21615</v>
      </c>
      <c r="C6195">
        <v>51210000</v>
      </c>
      <c r="D6195" t="s">
        <v>15534</v>
      </c>
      <c r="E6195" t="s">
        <v>15535</v>
      </c>
      <c r="F6195" t="s">
        <v>15536</v>
      </c>
      <c r="G6195" t="s">
        <v>22513</v>
      </c>
      <c r="H6195" s="1">
        <v>45121.81349537037</v>
      </c>
      <c r="I6195" t="s">
        <v>18229</v>
      </c>
      <c r="J6195" s="1">
        <v>45121.828194444446</v>
      </c>
      <c r="K6195" t="s">
        <v>18229</v>
      </c>
    </row>
    <row r="6196" spans="1:11">
      <c r="A6196">
        <v>20857</v>
      </c>
      <c r="B6196" t="s">
        <v>19279</v>
      </c>
      <c r="C6196">
        <v>50320000</v>
      </c>
      <c r="D6196" t="s">
        <v>15534</v>
      </c>
      <c r="E6196" t="s">
        <v>15535</v>
      </c>
      <c r="F6196" t="s">
        <v>15536</v>
      </c>
      <c r="G6196" t="s">
        <v>20643</v>
      </c>
      <c r="H6196" s="1">
        <v>45121.813680555555</v>
      </c>
      <c r="I6196" t="s">
        <v>18535</v>
      </c>
      <c r="J6196" s="1">
        <v>45121.813680555555</v>
      </c>
      <c r="K6196" t="s">
        <v>18535</v>
      </c>
    </row>
    <row r="6197" spans="1:11">
      <c r="A6197">
        <v>10734</v>
      </c>
      <c r="B6197" t="s">
        <v>20636</v>
      </c>
      <c r="C6197">
        <v>57700060</v>
      </c>
      <c r="D6197" t="s">
        <v>15534</v>
      </c>
      <c r="E6197" t="s">
        <v>15576</v>
      </c>
      <c r="F6197" t="s">
        <v>15550</v>
      </c>
      <c r="G6197" t="s">
        <v>22514</v>
      </c>
      <c r="H6197" s="1">
        <v>45121.814131944448</v>
      </c>
      <c r="I6197" t="s">
        <v>15850</v>
      </c>
      <c r="J6197" s="1">
        <v>45121.814131944448</v>
      </c>
      <c r="K6197" t="s">
        <v>15850</v>
      </c>
    </row>
    <row r="6198" spans="1:11">
      <c r="A6198">
        <v>10825</v>
      </c>
      <c r="B6198" t="s">
        <v>22515</v>
      </c>
      <c r="C6198">
        <v>50305028</v>
      </c>
      <c r="D6198" t="s">
        <v>15534</v>
      </c>
      <c r="E6198" t="s">
        <v>15554</v>
      </c>
      <c r="F6198" t="s">
        <v>15550</v>
      </c>
      <c r="G6198" t="s">
        <v>22516</v>
      </c>
      <c r="H6198" s="1">
        <v>45121.816666666666</v>
      </c>
      <c r="I6198" t="s">
        <v>16013</v>
      </c>
      <c r="J6198" s="1">
        <v>45121.820208333331</v>
      </c>
      <c r="K6198" t="s">
        <v>16013</v>
      </c>
    </row>
    <row r="6199" spans="1:11">
      <c r="A6199">
        <v>60172</v>
      </c>
      <c r="B6199" t="s">
        <v>22517</v>
      </c>
      <c r="C6199">
        <v>50320000</v>
      </c>
      <c r="D6199" t="s">
        <v>15534</v>
      </c>
      <c r="E6199" t="s">
        <v>15554</v>
      </c>
      <c r="F6199" t="s">
        <v>15550</v>
      </c>
      <c r="G6199" t="s">
        <v>21602</v>
      </c>
      <c r="H6199" s="1">
        <v>45121.816967592589</v>
      </c>
      <c r="I6199" t="s">
        <v>17523</v>
      </c>
      <c r="J6199" s="1">
        <v>45121.816967592589</v>
      </c>
      <c r="K6199" t="s">
        <v>17523</v>
      </c>
    </row>
    <row r="6200" spans="1:11">
      <c r="A6200">
        <v>83088</v>
      </c>
      <c r="B6200" t="s">
        <v>16011</v>
      </c>
      <c r="C6200">
        <v>50305028</v>
      </c>
      <c r="D6200" t="s">
        <v>15534</v>
      </c>
      <c r="E6200" t="s">
        <v>15586</v>
      </c>
      <c r="F6200" t="s">
        <v>15536</v>
      </c>
      <c r="G6200" t="s">
        <v>19286</v>
      </c>
      <c r="H6200" s="1">
        <v>45121.817789351851</v>
      </c>
      <c r="I6200" t="s">
        <v>16013</v>
      </c>
      <c r="J6200" s="1">
        <v>45121.817789351851</v>
      </c>
      <c r="K6200" t="s">
        <v>16013</v>
      </c>
    </row>
    <row r="6201" spans="1:11">
      <c r="A6201">
        <v>3101</v>
      </c>
      <c r="B6201" t="s">
        <v>19312</v>
      </c>
      <c r="C6201">
        <v>50321000</v>
      </c>
      <c r="D6201" t="s">
        <v>15534</v>
      </c>
      <c r="E6201" t="s">
        <v>15554</v>
      </c>
      <c r="F6201" t="s">
        <v>15536</v>
      </c>
      <c r="G6201" t="s">
        <v>22518</v>
      </c>
      <c r="H6201" s="1">
        <v>45121.817986111113</v>
      </c>
      <c r="I6201" t="s">
        <v>19042</v>
      </c>
      <c r="J6201" s="1">
        <v>45121.833703703705</v>
      </c>
      <c r="K6201" t="s">
        <v>19042</v>
      </c>
    </row>
    <row r="6202" spans="1:11">
      <c r="A6202">
        <v>8642</v>
      </c>
      <c r="B6202" t="s">
        <v>22519</v>
      </c>
      <c r="C6202">
        <v>50365000</v>
      </c>
      <c r="D6202" t="s">
        <v>15534</v>
      </c>
      <c r="E6202" t="s">
        <v>15687</v>
      </c>
      <c r="F6202" t="s">
        <v>15550</v>
      </c>
      <c r="G6202" t="s">
        <v>17878</v>
      </c>
      <c r="H6202" s="1">
        <v>45121.818090277775</v>
      </c>
      <c r="I6202" t="s">
        <v>16551</v>
      </c>
      <c r="J6202" s="1">
        <v>45121.818090277775</v>
      </c>
      <c r="K6202" t="s">
        <v>16551</v>
      </c>
    </row>
    <row r="6203" spans="1:11">
      <c r="A6203">
        <v>9471</v>
      </c>
      <c r="B6203" t="s">
        <v>15743</v>
      </c>
      <c r="C6203">
        <v>50305025</v>
      </c>
      <c r="D6203" t="s">
        <v>15534</v>
      </c>
      <c r="E6203" t="s">
        <v>15687</v>
      </c>
      <c r="F6203" t="s">
        <v>15550</v>
      </c>
      <c r="G6203" t="s">
        <v>22520</v>
      </c>
      <c r="H6203" s="1">
        <v>45121.818368055552</v>
      </c>
      <c r="I6203" t="s">
        <v>15707</v>
      </c>
      <c r="J6203" s="1">
        <v>45121.818368055552</v>
      </c>
      <c r="K6203" t="s">
        <v>15707</v>
      </c>
    </row>
    <row r="6204" spans="1:11">
      <c r="A6204">
        <v>20601</v>
      </c>
      <c r="B6204" t="s">
        <v>19331</v>
      </c>
      <c r="C6204">
        <v>50305028</v>
      </c>
      <c r="D6204" t="s">
        <v>15534</v>
      </c>
      <c r="E6204" t="s">
        <v>15586</v>
      </c>
      <c r="F6204" t="s">
        <v>15536</v>
      </c>
      <c r="G6204" t="s">
        <v>19286</v>
      </c>
      <c r="H6204" s="1">
        <v>45121.818379629629</v>
      </c>
      <c r="I6204" t="s">
        <v>16013</v>
      </c>
      <c r="J6204" s="1">
        <v>45121.818379629629</v>
      </c>
      <c r="K6204" t="s">
        <v>16013</v>
      </c>
    </row>
    <row r="6205" spans="1:11">
      <c r="A6205">
        <v>10770</v>
      </c>
      <c r="B6205" t="s">
        <v>22521</v>
      </c>
      <c r="C6205">
        <v>50305028</v>
      </c>
      <c r="D6205" t="s">
        <v>15534</v>
      </c>
      <c r="E6205" t="s">
        <v>15586</v>
      </c>
      <c r="F6205" t="s">
        <v>15536</v>
      </c>
      <c r="G6205" t="s">
        <v>19286</v>
      </c>
      <c r="H6205" s="1">
        <v>45121.82099537037</v>
      </c>
      <c r="I6205" t="s">
        <v>16013</v>
      </c>
      <c r="J6205" s="1">
        <v>45121.82099537037</v>
      </c>
      <c r="K6205" t="s">
        <v>16013</v>
      </c>
    </row>
    <row r="6206" spans="1:11">
      <c r="A6206">
        <v>14244</v>
      </c>
      <c r="B6206" t="s">
        <v>20648</v>
      </c>
      <c r="C6206">
        <v>50830000</v>
      </c>
      <c r="D6206" t="s">
        <v>15534</v>
      </c>
      <c r="E6206" t="s">
        <v>15535</v>
      </c>
      <c r="F6206" t="s">
        <v>15536</v>
      </c>
      <c r="G6206" t="s">
        <v>19346</v>
      </c>
      <c r="H6206" s="1">
        <v>45121.821053240739</v>
      </c>
      <c r="I6206" t="s">
        <v>15850</v>
      </c>
      <c r="J6206" s="1">
        <v>45121.821053240739</v>
      </c>
      <c r="K6206" t="s">
        <v>15850</v>
      </c>
    </row>
    <row r="6207" spans="1:11">
      <c r="A6207">
        <v>20801</v>
      </c>
      <c r="B6207" t="s">
        <v>20654</v>
      </c>
      <c r="C6207">
        <v>50355035</v>
      </c>
      <c r="D6207" t="s">
        <v>15534</v>
      </c>
      <c r="E6207" t="s">
        <v>15586</v>
      </c>
      <c r="F6207" t="s">
        <v>15550</v>
      </c>
      <c r="G6207" t="s">
        <v>22522</v>
      </c>
      <c r="H6207" s="1">
        <v>45121.822060185186</v>
      </c>
      <c r="I6207" t="s">
        <v>18165</v>
      </c>
      <c r="J6207" s="1">
        <v>45121.822060185186</v>
      </c>
      <c r="K6207" t="s">
        <v>18165</v>
      </c>
    </row>
    <row r="6208" spans="1:11">
      <c r="A6208">
        <v>20446</v>
      </c>
      <c r="B6208" t="s">
        <v>19295</v>
      </c>
      <c r="C6208">
        <v>50305028</v>
      </c>
      <c r="D6208" t="s">
        <v>15534</v>
      </c>
      <c r="E6208" t="s">
        <v>15554</v>
      </c>
      <c r="F6208" t="s">
        <v>15550</v>
      </c>
      <c r="H6208" s="1">
        <v>45121.822835648149</v>
      </c>
      <c r="I6208" t="s">
        <v>18535</v>
      </c>
      <c r="J6208" s="1">
        <v>45121.822835648149</v>
      </c>
      <c r="K6208" t="s">
        <v>18535</v>
      </c>
    </row>
    <row r="6209" spans="1:11">
      <c r="A6209">
        <v>10823</v>
      </c>
      <c r="B6209" t="s">
        <v>19430</v>
      </c>
      <c r="C6209">
        <v>50310000</v>
      </c>
      <c r="D6209" t="s">
        <v>15534</v>
      </c>
      <c r="E6209" t="s">
        <v>15544</v>
      </c>
      <c r="F6209" t="s">
        <v>15550</v>
      </c>
      <c r="G6209" t="s">
        <v>20657</v>
      </c>
      <c r="H6209" s="1">
        <v>45121.82366898148</v>
      </c>
      <c r="I6209" t="s">
        <v>16013</v>
      </c>
      <c r="J6209" s="1">
        <v>45121.82366898148</v>
      </c>
      <c r="K6209" t="s">
        <v>16013</v>
      </c>
    </row>
    <row r="6210" spans="1:11">
      <c r="A6210">
        <v>20600</v>
      </c>
      <c r="B6210" t="s">
        <v>19436</v>
      </c>
      <c r="C6210">
        <v>50310000</v>
      </c>
      <c r="D6210" t="s">
        <v>15534</v>
      </c>
      <c r="E6210" t="s">
        <v>15544</v>
      </c>
      <c r="F6210" t="s">
        <v>15550</v>
      </c>
      <c r="G6210" t="s">
        <v>20657</v>
      </c>
      <c r="H6210" s="1">
        <v>45121.826041666667</v>
      </c>
      <c r="I6210" t="s">
        <v>16013</v>
      </c>
      <c r="J6210" s="1">
        <v>45121.826041666667</v>
      </c>
      <c r="K6210" t="s">
        <v>16013</v>
      </c>
    </row>
    <row r="6211" spans="1:11">
      <c r="A6211">
        <v>3101</v>
      </c>
      <c r="B6211" t="s">
        <v>19312</v>
      </c>
      <c r="C6211">
        <v>50305028</v>
      </c>
      <c r="D6211" t="s">
        <v>15534</v>
      </c>
      <c r="E6211" t="s">
        <v>15544</v>
      </c>
      <c r="F6211" t="s">
        <v>15550</v>
      </c>
      <c r="G6211" t="s">
        <v>22523</v>
      </c>
      <c r="H6211" s="1">
        <v>45121.829606481479</v>
      </c>
      <c r="I6211" t="s">
        <v>19042</v>
      </c>
      <c r="J6211" s="1">
        <v>45121.829606481479</v>
      </c>
      <c r="K6211" t="s">
        <v>19042</v>
      </c>
    </row>
    <row r="6212" spans="1:11">
      <c r="A6212">
        <v>21452</v>
      </c>
      <c r="B6212" t="s">
        <v>20674</v>
      </c>
      <c r="C6212">
        <v>51220000</v>
      </c>
      <c r="D6212" t="s">
        <v>15534</v>
      </c>
      <c r="E6212" t="s">
        <v>15586</v>
      </c>
      <c r="F6212" t="s">
        <v>15536</v>
      </c>
      <c r="G6212" t="s">
        <v>19305</v>
      </c>
      <c r="H6212" s="1">
        <v>45121.830474537041</v>
      </c>
      <c r="I6212" t="s">
        <v>16236</v>
      </c>
      <c r="J6212" s="1">
        <v>45121.830474537041</v>
      </c>
      <c r="K6212" t="s">
        <v>16236</v>
      </c>
    </row>
    <row r="6213" spans="1:11">
      <c r="A6213">
        <v>8740</v>
      </c>
      <c r="B6213" t="s">
        <v>16414</v>
      </c>
      <c r="C6213">
        <v>55300000</v>
      </c>
      <c r="D6213" t="s">
        <v>15534</v>
      </c>
      <c r="E6213" t="s">
        <v>15544</v>
      </c>
      <c r="F6213" t="s">
        <v>15536</v>
      </c>
      <c r="G6213" t="s">
        <v>22524</v>
      </c>
      <c r="H6213" s="1">
        <v>45121.831180555557</v>
      </c>
      <c r="I6213" t="s">
        <v>16407</v>
      </c>
      <c r="J6213" s="1">
        <v>45121.831180555557</v>
      </c>
      <c r="K6213" t="s">
        <v>16407</v>
      </c>
    </row>
    <row r="6214" spans="1:11">
      <c r="A6214">
        <v>9010</v>
      </c>
      <c r="B6214" t="s">
        <v>22525</v>
      </c>
      <c r="C6214">
        <v>51220000</v>
      </c>
      <c r="D6214" t="s">
        <v>15534</v>
      </c>
      <c r="E6214" t="s">
        <v>15554</v>
      </c>
      <c r="F6214" t="s">
        <v>15536</v>
      </c>
      <c r="G6214" t="s">
        <v>22526</v>
      </c>
      <c r="H6214" s="1">
        <v>45121.833622685182</v>
      </c>
      <c r="I6214" t="s">
        <v>18229</v>
      </c>
      <c r="J6214" s="1">
        <v>45121.833622685182</v>
      </c>
      <c r="K6214" t="s">
        <v>18229</v>
      </c>
    </row>
    <row r="6215" spans="1:11">
      <c r="A6215">
        <v>82770</v>
      </c>
      <c r="B6215" t="s">
        <v>19324</v>
      </c>
      <c r="C6215">
        <v>50305028</v>
      </c>
      <c r="D6215" t="s">
        <v>15534</v>
      </c>
      <c r="E6215" t="s">
        <v>15687</v>
      </c>
      <c r="F6215" t="s">
        <v>15536</v>
      </c>
      <c r="G6215" t="s">
        <v>22527</v>
      </c>
      <c r="H6215" s="1">
        <v>45121.836481481485</v>
      </c>
      <c r="I6215" t="s">
        <v>18165</v>
      </c>
      <c r="J6215" s="1">
        <v>45121.836481481485</v>
      </c>
      <c r="K6215" t="s">
        <v>18165</v>
      </c>
    </row>
    <row r="6216" spans="1:11">
      <c r="A6216">
        <v>8743</v>
      </c>
      <c r="B6216" t="s">
        <v>19709</v>
      </c>
      <c r="C6216">
        <v>50320000</v>
      </c>
      <c r="D6216" t="s">
        <v>15534</v>
      </c>
      <c r="E6216" t="s">
        <v>15554</v>
      </c>
      <c r="F6216" t="s">
        <v>15536</v>
      </c>
      <c r="G6216" t="s">
        <v>22528</v>
      </c>
      <c r="H6216" s="1">
        <v>45121.837557870371</v>
      </c>
      <c r="I6216" t="s">
        <v>16407</v>
      </c>
      <c r="J6216" s="1">
        <v>45121.837557870371</v>
      </c>
      <c r="K6216" t="s">
        <v>16407</v>
      </c>
    </row>
    <row r="6217" spans="1:11">
      <c r="A6217">
        <v>82770</v>
      </c>
      <c r="B6217" t="s">
        <v>19324</v>
      </c>
      <c r="C6217">
        <v>50905006</v>
      </c>
      <c r="D6217" t="s">
        <v>15534</v>
      </c>
      <c r="E6217" t="s">
        <v>15544</v>
      </c>
      <c r="F6217" t="s">
        <v>15550</v>
      </c>
      <c r="G6217" t="s">
        <v>22529</v>
      </c>
      <c r="H6217" s="1">
        <v>45121.838703703703</v>
      </c>
      <c r="I6217" t="s">
        <v>18165</v>
      </c>
      <c r="J6217" s="1">
        <v>45121.838703703703</v>
      </c>
      <c r="K6217" t="s">
        <v>18165</v>
      </c>
    </row>
    <row r="6218" spans="1:11">
      <c r="A6218">
        <v>9392</v>
      </c>
      <c r="B6218" t="s">
        <v>19274</v>
      </c>
      <c r="C6218">
        <v>51210000</v>
      </c>
      <c r="D6218" t="s">
        <v>15534</v>
      </c>
      <c r="E6218" t="s">
        <v>15554</v>
      </c>
      <c r="F6218" t="s">
        <v>15550</v>
      </c>
      <c r="G6218" t="s">
        <v>22530</v>
      </c>
      <c r="H6218" s="1">
        <v>45121.839641203704</v>
      </c>
      <c r="I6218" t="s">
        <v>16236</v>
      </c>
      <c r="J6218" s="1">
        <v>45121.839641203704</v>
      </c>
      <c r="K6218" t="s">
        <v>16236</v>
      </c>
    </row>
    <row r="6219" spans="1:11">
      <c r="A6219">
        <v>82967</v>
      </c>
      <c r="B6219" t="s">
        <v>20671</v>
      </c>
      <c r="C6219">
        <v>50515000</v>
      </c>
      <c r="D6219" t="s">
        <v>15534</v>
      </c>
      <c r="E6219" t="s">
        <v>15554</v>
      </c>
      <c r="F6219" t="s">
        <v>15550</v>
      </c>
      <c r="G6219" t="s">
        <v>22531</v>
      </c>
      <c r="H6219" s="1">
        <v>45121.839791666665</v>
      </c>
      <c r="I6219" t="s">
        <v>18229</v>
      </c>
      <c r="J6219" s="1">
        <v>45121.839791666665</v>
      </c>
      <c r="K6219" t="s">
        <v>18229</v>
      </c>
    </row>
    <row r="6220" spans="1:11">
      <c r="A6220">
        <v>20598</v>
      </c>
      <c r="B6220" t="s">
        <v>20468</v>
      </c>
      <c r="C6220">
        <v>55700000</v>
      </c>
      <c r="D6220" t="s">
        <v>15534</v>
      </c>
      <c r="E6220" t="s">
        <v>15586</v>
      </c>
      <c r="F6220" t="s">
        <v>15536</v>
      </c>
      <c r="G6220" t="s">
        <v>22532</v>
      </c>
      <c r="H6220" s="1">
        <v>45121.839791666665</v>
      </c>
      <c r="I6220" t="s">
        <v>16511</v>
      </c>
      <c r="J6220" s="1">
        <v>45121.839791666665</v>
      </c>
      <c r="K6220" t="s">
        <v>16511</v>
      </c>
    </row>
    <row r="6221" spans="1:11">
      <c r="A6221">
        <v>32983</v>
      </c>
      <c r="B6221" t="s">
        <v>20668</v>
      </c>
      <c r="C6221">
        <v>50830000</v>
      </c>
      <c r="D6221" t="s">
        <v>15534</v>
      </c>
      <c r="E6221" t="s">
        <v>15554</v>
      </c>
      <c r="F6221" t="s">
        <v>15550</v>
      </c>
      <c r="G6221" t="s">
        <v>22533</v>
      </c>
      <c r="H6221" s="1">
        <v>45121.840092592596</v>
      </c>
      <c r="I6221" t="s">
        <v>16407</v>
      </c>
      <c r="J6221" s="1">
        <v>45121.840092592596</v>
      </c>
      <c r="K6221" t="s">
        <v>16407</v>
      </c>
    </row>
    <row r="6222" spans="1:11">
      <c r="A6222">
        <v>32983</v>
      </c>
      <c r="B6222" t="s">
        <v>20668</v>
      </c>
      <c r="C6222">
        <v>51220000</v>
      </c>
      <c r="D6222" t="s">
        <v>15534</v>
      </c>
      <c r="E6222" t="s">
        <v>15586</v>
      </c>
      <c r="F6222" t="s">
        <v>15550</v>
      </c>
      <c r="H6222" s="1">
        <v>45121.841412037036</v>
      </c>
      <c r="I6222" t="s">
        <v>16407</v>
      </c>
      <c r="J6222" s="1">
        <v>45121.841412037036</v>
      </c>
      <c r="K6222" t="s">
        <v>16407</v>
      </c>
    </row>
    <row r="6223" spans="1:11">
      <c r="A6223">
        <v>9511</v>
      </c>
      <c r="B6223" t="s">
        <v>17721</v>
      </c>
      <c r="C6223">
        <v>50305028</v>
      </c>
      <c r="D6223" t="s">
        <v>15534</v>
      </c>
      <c r="E6223" t="s">
        <v>15544</v>
      </c>
      <c r="F6223" t="s">
        <v>15550</v>
      </c>
      <c r="G6223" t="s">
        <v>22534</v>
      </c>
      <c r="H6223" s="1">
        <v>45121.84171296296</v>
      </c>
      <c r="I6223" t="s">
        <v>17701</v>
      </c>
      <c r="J6223" s="1">
        <v>45121.84171296296</v>
      </c>
      <c r="K6223" t="s">
        <v>17701</v>
      </c>
    </row>
    <row r="6224" spans="1:11">
      <c r="A6224">
        <v>9194</v>
      </c>
      <c r="B6224" t="s">
        <v>19345</v>
      </c>
      <c r="C6224">
        <v>50310000</v>
      </c>
      <c r="D6224" t="s">
        <v>15534</v>
      </c>
      <c r="E6224" t="s">
        <v>15544</v>
      </c>
      <c r="F6224" t="s">
        <v>15550</v>
      </c>
      <c r="G6224" t="s">
        <v>22535</v>
      </c>
      <c r="H6224" s="1">
        <v>45121.8437962963</v>
      </c>
      <c r="I6224" t="s">
        <v>15850</v>
      </c>
      <c r="J6224" s="1">
        <v>45121.8437962963</v>
      </c>
      <c r="K6224" t="s">
        <v>15850</v>
      </c>
    </row>
    <row r="6225" spans="1:11">
      <c r="A6225">
        <v>9031</v>
      </c>
      <c r="B6225" t="s">
        <v>19372</v>
      </c>
      <c r="C6225">
        <v>50320000</v>
      </c>
      <c r="D6225" t="s">
        <v>15534</v>
      </c>
      <c r="E6225" t="s">
        <v>15544</v>
      </c>
      <c r="F6225" t="s">
        <v>15550</v>
      </c>
      <c r="G6225" t="s">
        <v>22536</v>
      </c>
      <c r="H6225" s="1">
        <v>45121.843969907408</v>
      </c>
      <c r="I6225" t="s">
        <v>19042</v>
      </c>
      <c r="J6225" s="1">
        <v>45121.843969907408</v>
      </c>
      <c r="K6225" t="s">
        <v>19042</v>
      </c>
    </row>
    <row r="6226" spans="1:11">
      <c r="A6226">
        <v>9194</v>
      </c>
      <c r="B6226" t="s">
        <v>19345</v>
      </c>
      <c r="C6226">
        <v>50315000</v>
      </c>
      <c r="D6226" t="s">
        <v>15534</v>
      </c>
      <c r="E6226" t="s">
        <v>15544</v>
      </c>
      <c r="F6226" t="s">
        <v>15550</v>
      </c>
      <c r="G6226" t="s">
        <v>22537</v>
      </c>
      <c r="H6226" s="1">
        <v>45121.844351851854</v>
      </c>
      <c r="I6226" t="s">
        <v>15850</v>
      </c>
      <c r="J6226" s="1">
        <v>45121.844351851854</v>
      </c>
      <c r="K6226" t="s">
        <v>15850</v>
      </c>
    </row>
    <row r="6227" spans="1:11">
      <c r="A6227">
        <v>4526</v>
      </c>
      <c r="B6227" t="s">
        <v>19342</v>
      </c>
      <c r="C6227">
        <v>51210000</v>
      </c>
      <c r="D6227" t="s">
        <v>15534</v>
      </c>
      <c r="E6227" t="s">
        <v>15586</v>
      </c>
      <c r="F6227" t="s">
        <v>15536</v>
      </c>
      <c r="G6227" t="s">
        <v>22538</v>
      </c>
      <c r="H6227" s="1">
        <v>45121.844780092593</v>
      </c>
      <c r="I6227" t="s">
        <v>16407</v>
      </c>
      <c r="J6227" s="1">
        <v>45121.844780092593</v>
      </c>
      <c r="K6227" t="s">
        <v>16407</v>
      </c>
    </row>
    <row r="6228" spans="1:11">
      <c r="A6228">
        <v>8688</v>
      </c>
      <c r="B6228" t="s">
        <v>20715</v>
      </c>
      <c r="C6228">
        <v>57300010</v>
      </c>
      <c r="D6228" t="s">
        <v>15534</v>
      </c>
      <c r="E6228" t="s">
        <v>15554</v>
      </c>
      <c r="F6228" t="s">
        <v>15550</v>
      </c>
      <c r="G6228" t="s">
        <v>22539</v>
      </c>
      <c r="H6228" s="1">
        <v>45121.845127314817</v>
      </c>
      <c r="I6228" t="s">
        <v>16013</v>
      </c>
      <c r="J6228" s="1">
        <v>45121.846064814818</v>
      </c>
      <c r="K6228" t="s">
        <v>16013</v>
      </c>
    </row>
    <row r="6229" spans="1:11">
      <c r="A6229">
        <v>20600</v>
      </c>
      <c r="B6229" t="s">
        <v>19436</v>
      </c>
      <c r="C6229">
        <v>57300022</v>
      </c>
      <c r="D6229" t="s">
        <v>15534</v>
      </c>
      <c r="E6229" t="s">
        <v>15586</v>
      </c>
      <c r="F6229" t="s">
        <v>15536</v>
      </c>
      <c r="G6229" t="s">
        <v>22540</v>
      </c>
      <c r="H6229" s="1">
        <v>45121.846388888887</v>
      </c>
      <c r="I6229" t="s">
        <v>16013</v>
      </c>
      <c r="J6229" s="1">
        <v>45121.846388888887</v>
      </c>
      <c r="K6229" t="s">
        <v>16013</v>
      </c>
    </row>
    <row r="6230" spans="1:11">
      <c r="A6230">
        <v>21443</v>
      </c>
      <c r="B6230" t="s">
        <v>16246</v>
      </c>
      <c r="C6230">
        <v>51230000</v>
      </c>
      <c r="D6230" t="s">
        <v>15534</v>
      </c>
      <c r="E6230" t="s">
        <v>15554</v>
      </c>
      <c r="F6230" t="s">
        <v>15550</v>
      </c>
      <c r="G6230" t="s">
        <v>20675</v>
      </c>
      <c r="H6230" s="1">
        <v>45121.84684027778</v>
      </c>
      <c r="I6230" t="s">
        <v>16236</v>
      </c>
      <c r="J6230" s="1">
        <v>45121.84684027778</v>
      </c>
      <c r="K6230" t="s">
        <v>16236</v>
      </c>
    </row>
    <row r="6231" spans="1:11">
      <c r="A6231">
        <v>8688</v>
      </c>
      <c r="B6231" t="s">
        <v>20715</v>
      </c>
      <c r="C6231">
        <v>58310000</v>
      </c>
      <c r="D6231" t="s">
        <v>15534</v>
      </c>
      <c r="E6231" t="s">
        <v>15586</v>
      </c>
      <c r="F6231" t="s">
        <v>15536</v>
      </c>
      <c r="H6231" s="1">
        <v>45121.847245370373</v>
      </c>
      <c r="I6231" t="s">
        <v>16013</v>
      </c>
      <c r="J6231" s="1">
        <v>45121.847245370373</v>
      </c>
      <c r="K6231" t="s">
        <v>16013</v>
      </c>
    </row>
    <row r="6232" spans="1:11">
      <c r="A6232">
        <v>20667</v>
      </c>
      <c r="B6232" t="s">
        <v>20234</v>
      </c>
      <c r="C6232">
        <v>50305028</v>
      </c>
      <c r="D6232" t="s">
        <v>15534</v>
      </c>
      <c r="E6232" t="s">
        <v>15554</v>
      </c>
      <c r="F6232" t="s">
        <v>15536</v>
      </c>
      <c r="G6232" t="s">
        <v>22541</v>
      </c>
      <c r="H6232" s="1">
        <v>45121.847442129627</v>
      </c>
      <c r="I6232" t="s">
        <v>16936</v>
      </c>
      <c r="J6232" s="1">
        <v>45121.847442129627</v>
      </c>
      <c r="K6232" t="s">
        <v>16936</v>
      </c>
    </row>
    <row r="6233" spans="1:11">
      <c r="A6233">
        <v>126109</v>
      </c>
      <c r="B6233" t="s">
        <v>22542</v>
      </c>
      <c r="C6233">
        <v>51220000</v>
      </c>
      <c r="D6233" t="s">
        <v>15534</v>
      </c>
      <c r="E6233" t="s">
        <v>15554</v>
      </c>
      <c r="F6233" t="s">
        <v>15536</v>
      </c>
      <c r="G6233" t="s">
        <v>22543</v>
      </c>
      <c r="H6233" s="1">
        <v>45121.848495370374</v>
      </c>
      <c r="I6233" t="s">
        <v>15872</v>
      </c>
      <c r="J6233" s="1">
        <v>45121.848495370374</v>
      </c>
      <c r="K6233" t="s">
        <v>15872</v>
      </c>
    </row>
    <row r="6234" spans="1:11">
      <c r="A6234">
        <v>20552</v>
      </c>
      <c r="B6234" t="s">
        <v>18600</v>
      </c>
      <c r="C6234">
        <v>50365000</v>
      </c>
      <c r="D6234" t="s">
        <v>15534</v>
      </c>
      <c r="E6234" t="s">
        <v>15687</v>
      </c>
      <c r="F6234" t="s">
        <v>15550</v>
      </c>
      <c r="G6234" t="s">
        <v>22544</v>
      </c>
      <c r="H6234" s="1">
        <v>45121.849131944444</v>
      </c>
      <c r="I6234" t="s">
        <v>16551</v>
      </c>
      <c r="J6234" s="1">
        <v>45121.849131944444</v>
      </c>
      <c r="K6234" t="s">
        <v>16551</v>
      </c>
    </row>
    <row r="6235" spans="1:11">
      <c r="A6235">
        <v>20803</v>
      </c>
      <c r="B6235" t="s">
        <v>18163</v>
      </c>
      <c r="C6235">
        <v>50365000</v>
      </c>
      <c r="D6235" t="s">
        <v>15534</v>
      </c>
      <c r="E6235" t="s">
        <v>15554</v>
      </c>
      <c r="F6235" t="s">
        <v>15550</v>
      </c>
      <c r="G6235" t="s">
        <v>22545</v>
      </c>
      <c r="H6235" s="1">
        <v>45121.849548611113</v>
      </c>
      <c r="I6235" t="s">
        <v>18165</v>
      </c>
      <c r="J6235" s="1">
        <v>45121.849548611113</v>
      </c>
      <c r="K6235" t="s">
        <v>18165</v>
      </c>
    </row>
    <row r="6236" spans="1:11">
      <c r="A6236">
        <v>10762</v>
      </c>
      <c r="B6236" t="s">
        <v>19370</v>
      </c>
      <c r="C6236">
        <v>58425000</v>
      </c>
      <c r="D6236" t="s">
        <v>15534</v>
      </c>
      <c r="E6236" t="s">
        <v>15554</v>
      </c>
      <c r="F6236" t="s">
        <v>15550</v>
      </c>
      <c r="G6236" t="s">
        <v>19355</v>
      </c>
      <c r="H6236" s="1">
        <v>45121.849861111114</v>
      </c>
      <c r="I6236" t="s">
        <v>16013</v>
      </c>
      <c r="J6236" s="1">
        <v>45121.849861111114</v>
      </c>
      <c r="K6236" t="s">
        <v>16013</v>
      </c>
    </row>
    <row r="6237" spans="1:11">
      <c r="A6237">
        <v>109329</v>
      </c>
      <c r="B6237" t="s">
        <v>19367</v>
      </c>
      <c r="C6237">
        <v>50390000</v>
      </c>
      <c r="D6237" t="s">
        <v>15534</v>
      </c>
      <c r="E6237" t="s">
        <v>15554</v>
      </c>
      <c r="F6237" t="s">
        <v>15536</v>
      </c>
      <c r="G6237" t="s">
        <v>22546</v>
      </c>
      <c r="H6237" s="1">
        <v>45121.850393518522</v>
      </c>
      <c r="I6237" t="s">
        <v>17523</v>
      </c>
      <c r="J6237" s="1">
        <v>45121.850393518522</v>
      </c>
      <c r="K6237" t="s">
        <v>17523</v>
      </c>
    </row>
    <row r="6238" spans="1:11">
      <c r="A6238">
        <v>20818</v>
      </c>
      <c r="B6238" t="s">
        <v>19358</v>
      </c>
      <c r="C6238">
        <v>50321000</v>
      </c>
      <c r="D6238" t="s">
        <v>15534</v>
      </c>
      <c r="E6238" t="s">
        <v>15554</v>
      </c>
      <c r="F6238" t="s">
        <v>15536</v>
      </c>
      <c r="G6238" t="s">
        <v>16484</v>
      </c>
      <c r="H6238" s="1">
        <v>45121.850624999999</v>
      </c>
      <c r="I6238" t="s">
        <v>18165</v>
      </c>
      <c r="J6238" s="1">
        <v>45121.850624999999</v>
      </c>
      <c r="K6238" t="s">
        <v>18165</v>
      </c>
    </row>
    <row r="6239" spans="1:11">
      <c r="A6239">
        <v>4611</v>
      </c>
      <c r="B6239" t="s">
        <v>22310</v>
      </c>
      <c r="C6239">
        <v>58200000</v>
      </c>
      <c r="D6239" t="s">
        <v>15534</v>
      </c>
      <c r="E6239" t="s">
        <v>15544</v>
      </c>
      <c r="F6239" t="s">
        <v>15550</v>
      </c>
      <c r="G6239" t="s">
        <v>22547</v>
      </c>
      <c r="H6239" s="1">
        <v>45121.851006944446</v>
      </c>
      <c r="I6239" t="s">
        <v>16833</v>
      </c>
      <c r="J6239" s="1">
        <v>45121.851006944446</v>
      </c>
      <c r="K6239" t="s">
        <v>16833</v>
      </c>
    </row>
    <row r="6240" spans="1:11">
      <c r="A6240">
        <v>82765</v>
      </c>
      <c r="B6240" t="s">
        <v>19356</v>
      </c>
      <c r="C6240">
        <v>55700000</v>
      </c>
      <c r="D6240" t="s">
        <v>15534</v>
      </c>
      <c r="E6240" t="s">
        <v>15554</v>
      </c>
      <c r="F6240" t="s">
        <v>15550</v>
      </c>
      <c r="G6240" t="s">
        <v>22548</v>
      </c>
      <c r="H6240" s="1">
        <v>45121.851782407408</v>
      </c>
      <c r="I6240" t="s">
        <v>15850</v>
      </c>
      <c r="J6240" s="1">
        <v>45121.851782407408</v>
      </c>
      <c r="K6240" t="s">
        <v>15850</v>
      </c>
    </row>
    <row r="6241" spans="1:11">
      <c r="A6241">
        <v>8688</v>
      </c>
      <c r="B6241" t="s">
        <v>20715</v>
      </c>
      <c r="C6241">
        <v>58425000</v>
      </c>
      <c r="D6241" t="s">
        <v>15534</v>
      </c>
      <c r="E6241" t="s">
        <v>15554</v>
      </c>
      <c r="F6241" t="s">
        <v>15550</v>
      </c>
      <c r="G6241" t="s">
        <v>22549</v>
      </c>
      <c r="H6241" s="1">
        <v>45121.852071759262</v>
      </c>
      <c r="I6241" t="s">
        <v>16013</v>
      </c>
      <c r="J6241" s="1">
        <v>45121.852071759262</v>
      </c>
      <c r="K6241" t="s">
        <v>16013</v>
      </c>
    </row>
    <row r="6242" spans="1:11">
      <c r="A6242">
        <v>126144</v>
      </c>
      <c r="B6242" t="s">
        <v>19359</v>
      </c>
      <c r="C6242">
        <v>50810000</v>
      </c>
      <c r="D6242" t="s">
        <v>15534</v>
      </c>
      <c r="E6242" t="s">
        <v>15554</v>
      </c>
      <c r="F6242" t="s">
        <v>15536</v>
      </c>
      <c r="G6242" t="s">
        <v>22550</v>
      </c>
      <c r="H6242" s="1">
        <v>45121.855891203704</v>
      </c>
      <c r="I6242" t="s">
        <v>17644</v>
      </c>
      <c r="J6242" s="1">
        <v>45121.855891203704</v>
      </c>
      <c r="K6242" t="s">
        <v>17644</v>
      </c>
    </row>
    <row r="6243" spans="1:11">
      <c r="A6243">
        <v>10825</v>
      </c>
      <c r="B6243" t="s">
        <v>22515</v>
      </c>
      <c r="C6243">
        <v>50905006</v>
      </c>
      <c r="D6243" t="s">
        <v>15534</v>
      </c>
      <c r="E6243" t="s">
        <v>15554</v>
      </c>
      <c r="F6243" t="s">
        <v>15550</v>
      </c>
      <c r="G6243" t="s">
        <v>19369</v>
      </c>
      <c r="H6243" s="1">
        <v>45121.855891203704</v>
      </c>
      <c r="I6243" t="s">
        <v>16013</v>
      </c>
      <c r="J6243" s="1">
        <v>45121.855891203704</v>
      </c>
      <c r="K6243" t="s">
        <v>16013</v>
      </c>
    </row>
    <row r="6244" spans="1:11">
      <c r="A6244">
        <v>126032</v>
      </c>
      <c r="B6244" t="s">
        <v>19297</v>
      </c>
      <c r="C6244">
        <v>50905006</v>
      </c>
      <c r="D6244" t="s">
        <v>15534</v>
      </c>
      <c r="E6244" t="s">
        <v>15535</v>
      </c>
      <c r="F6244" t="s">
        <v>15536</v>
      </c>
      <c r="G6244" t="s">
        <v>22551</v>
      </c>
      <c r="H6244" s="1">
        <v>45121.857129629629</v>
      </c>
      <c r="I6244" t="s">
        <v>18362</v>
      </c>
      <c r="J6244" s="1">
        <v>45121.857129629629</v>
      </c>
      <c r="K6244" t="s">
        <v>18362</v>
      </c>
    </row>
    <row r="6245" spans="1:11">
      <c r="A6245">
        <v>10762</v>
      </c>
      <c r="B6245" t="s">
        <v>19370</v>
      </c>
      <c r="C6245">
        <v>50905006</v>
      </c>
      <c r="D6245" t="s">
        <v>15534</v>
      </c>
      <c r="E6245" t="s">
        <v>15586</v>
      </c>
      <c r="F6245" t="s">
        <v>15536</v>
      </c>
      <c r="G6245" t="s">
        <v>20688</v>
      </c>
      <c r="H6245" s="1">
        <v>45121.857245370367</v>
      </c>
      <c r="I6245" t="s">
        <v>16013</v>
      </c>
      <c r="J6245" s="1">
        <v>45121.857604166667</v>
      </c>
      <c r="K6245" t="s">
        <v>16013</v>
      </c>
    </row>
    <row r="6246" spans="1:11">
      <c r="A6246">
        <v>9039</v>
      </c>
      <c r="B6246" t="s">
        <v>21642</v>
      </c>
      <c r="C6246">
        <v>55700000</v>
      </c>
      <c r="D6246" t="s">
        <v>15534</v>
      </c>
      <c r="E6246" t="s">
        <v>15576</v>
      </c>
      <c r="F6246" t="s">
        <v>15550</v>
      </c>
      <c r="G6246" t="s">
        <v>21643</v>
      </c>
      <c r="H6246" s="1">
        <v>45121.857442129629</v>
      </c>
      <c r="I6246" t="s">
        <v>16833</v>
      </c>
      <c r="J6246" s="1">
        <v>45121.858159722222</v>
      </c>
      <c r="K6246" t="s">
        <v>16833</v>
      </c>
    </row>
    <row r="6247" spans="1:11">
      <c r="A6247">
        <v>82733</v>
      </c>
      <c r="B6247" t="s">
        <v>20690</v>
      </c>
      <c r="C6247">
        <v>50321000</v>
      </c>
      <c r="D6247" t="s">
        <v>15534</v>
      </c>
      <c r="E6247" t="s">
        <v>15544</v>
      </c>
      <c r="F6247" t="s">
        <v>15550</v>
      </c>
      <c r="G6247" t="s">
        <v>22552</v>
      </c>
      <c r="H6247" s="1">
        <v>45121.860798611109</v>
      </c>
      <c r="I6247" t="s">
        <v>15850</v>
      </c>
      <c r="J6247" s="1">
        <v>45121.860798611109</v>
      </c>
      <c r="K6247" t="s">
        <v>15850</v>
      </c>
    </row>
    <row r="6248" spans="1:11">
      <c r="A6248">
        <v>82733</v>
      </c>
      <c r="B6248" t="s">
        <v>20690</v>
      </c>
      <c r="C6248">
        <v>50905006</v>
      </c>
      <c r="D6248" t="s">
        <v>15534</v>
      </c>
      <c r="E6248" t="s">
        <v>15554</v>
      </c>
      <c r="F6248" t="s">
        <v>15536</v>
      </c>
      <c r="G6248" t="s">
        <v>19400</v>
      </c>
      <c r="H6248" s="1">
        <v>45121.861921296295</v>
      </c>
      <c r="I6248" t="s">
        <v>15850</v>
      </c>
      <c r="J6248" s="1">
        <v>45121.861921296295</v>
      </c>
      <c r="K6248" t="s">
        <v>15850</v>
      </c>
    </row>
    <row r="6249" spans="1:11">
      <c r="A6249">
        <v>10507</v>
      </c>
      <c r="B6249" t="s">
        <v>19375</v>
      </c>
      <c r="C6249">
        <v>50321000</v>
      </c>
      <c r="D6249" t="s">
        <v>15534</v>
      </c>
      <c r="E6249" t="s">
        <v>15549</v>
      </c>
      <c r="F6249" t="s">
        <v>15550</v>
      </c>
      <c r="G6249" t="s">
        <v>22553</v>
      </c>
      <c r="H6249" s="1">
        <v>45121.864386574074</v>
      </c>
      <c r="I6249" t="s">
        <v>19042</v>
      </c>
      <c r="J6249" s="1">
        <v>45121.864386574074</v>
      </c>
      <c r="K6249" t="s">
        <v>19042</v>
      </c>
    </row>
    <row r="6250" spans="1:11">
      <c r="A6250">
        <v>20669</v>
      </c>
      <c r="B6250" t="s">
        <v>17670</v>
      </c>
      <c r="C6250">
        <v>50321000</v>
      </c>
      <c r="D6250" t="s">
        <v>15534</v>
      </c>
      <c r="E6250" t="s">
        <v>15554</v>
      </c>
      <c r="F6250" t="s">
        <v>15536</v>
      </c>
      <c r="G6250" t="s">
        <v>22554</v>
      </c>
      <c r="H6250" s="1">
        <v>45121.865034722221</v>
      </c>
      <c r="I6250" t="s">
        <v>16936</v>
      </c>
      <c r="J6250" s="1">
        <v>45121.865034722221</v>
      </c>
      <c r="K6250" t="s">
        <v>16936</v>
      </c>
    </row>
    <row r="6251" spans="1:11">
      <c r="A6251">
        <v>9395</v>
      </c>
      <c r="B6251" t="s">
        <v>19381</v>
      </c>
      <c r="C6251">
        <v>51210000</v>
      </c>
      <c r="D6251" t="s">
        <v>15534</v>
      </c>
      <c r="E6251" t="s">
        <v>15554</v>
      </c>
      <c r="F6251" t="s">
        <v>15550</v>
      </c>
      <c r="G6251" t="s">
        <v>22555</v>
      </c>
      <c r="H6251" s="1">
        <v>45121.867291666669</v>
      </c>
      <c r="I6251" t="s">
        <v>16936</v>
      </c>
      <c r="J6251" s="1">
        <v>45121.867291666669</v>
      </c>
      <c r="K6251" t="s">
        <v>16936</v>
      </c>
    </row>
    <row r="6252" spans="1:11">
      <c r="A6252">
        <v>9392</v>
      </c>
      <c r="B6252" t="s">
        <v>19274</v>
      </c>
      <c r="C6252">
        <v>50321000</v>
      </c>
      <c r="D6252" t="s">
        <v>15534</v>
      </c>
      <c r="E6252" t="s">
        <v>15586</v>
      </c>
      <c r="F6252" t="s">
        <v>15536</v>
      </c>
      <c r="G6252" t="s">
        <v>22556</v>
      </c>
      <c r="H6252" s="1">
        <v>45121.867627314816</v>
      </c>
      <c r="I6252" t="s">
        <v>16236</v>
      </c>
      <c r="J6252" s="1">
        <v>45121.867627314816</v>
      </c>
      <c r="K6252" t="s">
        <v>16236</v>
      </c>
    </row>
    <row r="6253" spans="1:11">
      <c r="A6253">
        <v>126087</v>
      </c>
      <c r="B6253" t="s">
        <v>19383</v>
      </c>
      <c r="C6253">
        <v>50350001</v>
      </c>
      <c r="D6253" t="s">
        <v>15534</v>
      </c>
      <c r="E6253" t="s">
        <v>15535</v>
      </c>
      <c r="F6253" t="s">
        <v>15536</v>
      </c>
      <c r="G6253" t="s">
        <v>22557</v>
      </c>
      <c r="H6253" s="1">
        <v>45121.867743055554</v>
      </c>
      <c r="I6253" t="s">
        <v>15872</v>
      </c>
      <c r="J6253" s="1">
        <v>45121.867743055554</v>
      </c>
      <c r="K6253" t="s">
        <v>15872</v>
      </c>
    </row>
    <row r="6254" spans="1:11">
      <c r="A6254">
        <v>14243</v>
      </c>
      <c r="B6254" t="s">
        <v>21648</v>
      </c>
      <c r="C6254">
        <v>50305028</v>
      </c>
      <c r="D6254" t="s">
        <v>15534</v>
      </c>
      <c r="E6254" t="s">
        <v>15544</v>
      </c>
      <c r="F6254" t="s">
        <v>15550</v>
      </c>
      <c r="G6254" t="s">
        <v>22558</v>
      </c>
      <c r="H6254" s="1">
        <v>45121.868171296293</v>
      </c>
      <c r="I6254" t="s">
        <v>15850</v>
      </c>
      <c r="J6254" s="1">
        <v>45121.868171296293</v>
      </c>
      <c r="K6254" t="s">
        <v>15850</v>
      </c>
    </row>
    <row r="6255" spans="1:11">
      <c r="A6255">
        <v>126144</v>
      </c>
      <c r="B6255" t="s">
        <v>19359</v>
      </c>
      <c r="C6255">
        <v>50390000</v>
      </c>
      <c r="D6255" t="s">
        <v>15534</v>
      </c>
      <c r="E6255" t="s">
        <v>15554</v>
      </c>
      <c r="F6255" t="s">
        <v>15550</v>
      </c>
      <c r="G6255" t="s">
        <v>22559</v>
      </c>
      <c r="H6255" s="1">
        <v>45121.869467592594</v>
      </c>
      <c r="I6255" t="s">
        <v>17644</v>
      </c>
      <c r="J6255" s="1">
        <v>45121.869467592594</v>
      </c>
      <c r="K6255" t="s">
        <v>17644</v>
      </c>
    </row>
    <row r="6256" spans="1:11">
      <c r="A6256">
        <v>82754</v>
      </c>
      <c r="B6256" t="s">
        <v>19387</v>
      </c>
      <c r="C6256">
        <v>50305021</v>
      </c>
      <c r="D6256" t="s">
        <v>15534</v>
      </c>
      <c r="E6256" t="s">
        <v>15554</v>
      </c>
      <c r="F6256" t="s">
        <v>15536</v>
      </c>
      <c r="G6256" t="s">
        <v>20707</v>
      </c>
      <c r="H6256" s="1">
        <v>45121.870949074073</v>
      </c>
      <c r="I6256" t="s">
        <v>15850</v>
      </c>
      <c r="J6256" s="1">
        <v>45121.870949074073</v>
      </c>
      <c r="K6256" t="s">
        <v>15850</v>
      </c>
    </row>
    <row r="6257" spans="1:11">
      <c r="A6257">
        <v>126087</v>
      </c>
      <c r="B6257" t="s">
        <v>19383</v>
      </c>
      <c r="C6257">
        <v>52003000</v>
      </c>
      <c r="D6257" t="s">
        <v>15534</v>
      </c>
      <c r="E6257" t="s">
        <v>15554</v>
      </c>
      <c r="F6257" t="s">
        <v>15550</v>
      </c>
      <c r="G6257" t="s">
        <v>22560</v>
      </c>
      <c r="H6257" s="1">
        <v>45121.871168981481</v>
      </c>
      <c r="I6257" t="s">
        <v>15872</v>
      </c>
      <c r="J6257" s="1">
        <v>45121.871168981481</v>
      </c>
      <c r="K6257" t="s">
        <v>15872</v>
      </c>
    </row>
    <row r="6258" spans="1:11">
      <c r="A6258">
        <v>69715</v>
      </c>
      <c r="B6258" t="s">
        <v>19409</v>
      </c>
      <c r="C6258">
        <v>57700030</v>
      </c>
      <c r="D6258" t="s">
        <v>15534</v>
      </c>
      <c r="E6258" t="s">
        <v>15535</v>
      </c>
      <c r="F6258" t="s">
        <v>15536</v>
      </c>
      <c r="G6258" t="s">
        <v>22561</v>
      </c>
      <c r="H6258" s="1">
        <v>45121.873773148145</v>
      </c>
      <c r="I6258" t="s">
        <v>19042</v>
      </c>
      <c r="J6258" s="1">
        <v>45121.873773148145</v>
      </c>
      <c r="K6258" t="s">
        <v>19042</v>
      </c>
    </row>
    <row r="6259" spans="1:11">
      <c r="A6259">
        <v>11507</v>
      </c>
      <c r="B6259" t="s">
        <v>19411</v>
      </c>
      <c r="C6259">
        <v>55700000</v>
      </c>
      <c r="D6259" t="s">
        <v>15534</v>
      </c>
      <c r="E6259" t="s">
        <v>15535</v>
      </c>
      <c r="F6259" t="s">
        <v>15550</v>
      </c>
      <c r="G6259" t="s">
        <v>22562</v>
      </c>
      <c r="H6259" s="1">
        <v>45121.874826388892</v>
      </c>
      <c r="I6259" t="s">
        <v>16909</v>
      </c>
      <c r="J6259" s="1">
        <v>45121.874826388892</v>
      </c>
      <c r="K6259" t="s">
        <v>16909</v>
      </c>
    </row>
    <row r="6260" spans="1:11">
      <c r="A6260">
        <v>69715</v>
      </c>
      <c r="B6260" t="s">
        <v>19409</v>
      </c>
      <c r="C6260">
        <v>55700000</v>
      </c>
      <c r="D6260" t="s">
        <v>15534</v>
      </c>
      <c r="E6260" t="s">
        <v>15576</v>
      </c>
      <c r="F6260" t="s">
        <v>15536</v>
      </c>
      <c r="G6260" t="s">
        <v>22563</v>
      </c>
      <c r="H6260" s="1">
        <v>45121.875081018516</v>
      </c>
      <c r="I6260" t="s">
        <v>19042</v>
      </c>
      <c r="J6260" s="1">
        <v>45121.875081018516</v>
      </c>
      <c r="K6260" t="s">
        <v>19042</v>
      </c>
    </row>
    <row r="6261" spans="1:11">
      <c r="A6261">
        <v>126087</v>
      </c>
      <c r="B6261" t="s">
        <v>19383</v>
      </c>
      <c r="C6261">
        <v>57300000</v>
      </c>
      <c r="D6261" t="s">
        <v>15534</v>
      </c>
      <c r="E6261" t="s">
        <v>15576</v>
      </c>
      <c r="F6261" t="s">
        <v>15550</v>
      </c>
      <c r="G6261" t="s">
        <v>22564</v>
      </c>
      <c r="H6261" s="1">
        <v>45121.875856481478</v>
      </c>
      <c r="I6261" t="s">
        <v>15872</v>
      </c>
      <c r="J6261" s="1">
        <v>45121.875856481478</v>
      </c>
      <c r="K6261" t="s">
        <v>15872</v>
      </c>
    </row>
    <row r="6262" spans="1:11">
      <c r="A6262">
        <v>20599</v>
      </c>
      <c r="B6262" t="s">
        <v>19434</v>
      </c>
      <c r="C6262">
        <v>50905006</v>
      </c>
      <c r="D6262" t="s">
        <v>15534</v>
      </c>
      <c r="E6262" t="s">
        <v>15586</v>
      </c>
      <c r="F6262" t="s">
        <v>15536</v>
      </c>
      <c r="G6262" t="s">
        <v>19419</v>
      </c>
      <c r="H6262" s="1">
        <v>45121.876608796294</v>
      </c>
      <c r="I6262" t="s">
        <v>16013</v>
      </c>
      <c r="J6262" s="1">
        <v>45121.876608796294</v>
      </c>
      <c r="K6262" t="s">
        <v>16013</v>
      </c>
    </row>
    <row r="6263" spans="1:11">
      <c r="A6263">
        <v>126155</v>
      </c>
      <c r="B6263" t="s">
        <v>15870</v>
      </c>
      <c r="C6263">
        <v>51210000</v>
      </c>
      <c r="D6263" t="s">
        <v>15534</v>
      </c>
      <c r="E6263" t="s">
        <v>15535</v>
      </c>
      <c r="F6263" t="s">
        <v>15536</v>
      </c>
      <c r="G6263" t="s">
        <v>22565</v>
      </c>
      <c r="H6263" s="1">
        <v>45121.876875000002</v>
      </c>
      <c r="I6263" t="s">
        <v>15872</v>
      </c>
      <c r="J6263" s="1">
        <v>45121.876875000002</v>
      </c>
      <c r="K6263" t="s">
        <v>15872</v>
      </c>
    </row>
    <row r="6264" spans="1:11">
      <c r="A6264">
        <v>9461</v>
      </c>
      <c r="B6264" t="s">
        <v>15753</v>
      </c>
      <c r="C6264">
        <v>57700030</v>
      </c>
      <c r="D6264" t="s">
        <v>15534</v>
      </c>
      <c r="E6264" t="s">
        <v>15687</v>
      </c>
      <c r="F6264" t="s">
        <v>15550</v>
      </c>
      <c r="G6264" t="s">
        <v>22566</v>
      </c>
      <c r="H6264" s="1">
        <v>45121.877905092595</v>
      </c>
      <c r="I6264" t="s">
        <v>15707</v>
      </c>
      <c r="J6264" s="1">
        <v>45121.877905092595</v>
      </c>
      <c r="K6264" t="s">
        <v>15707</v>
      </c>
    </row>
    <row r="6265" spans="1:11">
      <c r="A6265">
        <v>20822</v>
      </c>
      <c r="B6265" t="s">
        <v>16907</v>
      </c>
      <c r="C6265">
        <v>58355030</v>
      </c>
      <c r="D6265" t="s">
        <v>15534</v>
      </c>
      <c r="E6265" t="s">
        <v>15535</v>
      </c>
      <c r="F6265" t="s">
        <v>15550</v>
      </c>
      <c r="G6265" t="s">
        <v>22567</v>
      </c>
      <c r="H6265" s="1">
        <v>45121.878877314812</v>
      </c>
      <c r="I6265" t="s">
        <v>16909</v>
      </c>
      <c r="J6265" s="1">
        <v>45121.878877314812</v>
      </c>
      <c r="K6265" t="s">
        <v>16909</v>
      </c>
    </row>
    <row r="6266" spans="1:11">
      <c r="A6266">
        <v>9465</v>
      </c>
      <c r="B6266" t="s">
        <v>20811</v>
      </c>
      <c r="C6266">
        <v>57700030</v>
      </c>
      <c r="D6266" t="s">
        <v>15534</v>
      </c>
      <c r="E6266" t="s">
        <v>15687</v>
      </c>
      <c r="F6266" t="s">
        <v>15550</v>
      </c>
      <c r="G6266" t="s">
        <v>22568</v>
      </c>
      <c r="H6266" s="1">
        <v>45121.882141203707</v>
      </c>
      <c r="I6266" t="s">
        <v>15707</v>
      </c>
      <c r="J6266" s="1">
        <v>45121.882141203707</v>
      </c>
      <c r="K6266" t="s">
        <v>15707</v>
      </c>
    </row>
    <row r="6267" spans="1:11">
      <c r="A6267">
        <v>10732</v>
      </c>
      <c r="B6267" t="s">
        <v>15862</v>
      </c>
      <c r="C6267">
        <v>50915000</v>
      </c>
      <c r="D6267" t="s">
        <v>15534</v>
      </c>
      <c r="E6267" t="s">
        <v>15549</v>
      </c>
      <c r="F6267" t="s">
        <v>15550</v>
      </c>
      <c r="G6267" t="s">
        <v>19208</v>
      </c>
      <c r="H6267" s="1">
        <v>45121.882754629631</v>
      </c>
      <c r="I6267" t="s">
        <v>15850</v>
      </c>
      <c r="J6267" s="1">
        <v>45121.882754629631</v>
      </c>
      <c r="K6267" t="s">
        <v>15850</v>
      </c>
    </row>
    <row r="6268" spans="1:11">
      <c r="A6268">
        <v>10732</v>
      </c>
      <c r="B6268" t="s">
        <v>15862</v>
      </c>
      <c r="C6268">
        <v>50366000</v>
      </c>
      <c r="D6268" t="s">
        <v>15534</v>
      </c>
      <c r="E6268" t="s">
        <v>15687</v>
      </c>
      <c r="F6268" t="s">
        <v>15550</v>
      </c>
      <c r="G6268" t="s">
        <v>22569</v>
      </c>
      <c r="H6268" s="1">
        <v>45121.883414351854</v>
      </c>
      <c r="I6268" t="s">
        <v>15850</v>
      </c>
      <c r="J6268" s="1">
        <v>45121.883414351854</v>
      </c>
      <c r="K6268" t="s">
        <v>15850</v>
      </c>
    </row>
    <row r="6269" spans="1:11">
      <c r="A6269">
        <v>10732</v>
      </c>
      <c r="B6269" t="s">
        <v>15862</v>
      </c>
      <c r="C6269">
        <v>50905000</v>
      </c>
      <c r="D6269" t="s">
        <v>15534</v>
      </c>
      <c r="E6269" t="s">
        <v>15540</v>
      </c>
      <c r="F6269" t="s">
        <v>15550</v>
      </c>
      <c r="G6269" t="s">
        <v>22570</v>
      </c>
      <c r="H6269" s="1">
        <v>45121.884409722225</v>
      </c>
      <c r="I6269" t="s">
        <v>15850</v>
      </c>
      <c r="J6269" s="1">
        <v>45121.884409722225</v>
      </c>
      <c r="K6269" t="s">
        <v>15850</v>
      </c>
    </row>
    <row r="6270" spans="1:11">
      <c r="A6270">
        <v>9030</v>
      </c>
      <c r="B6270" t="s">
        <v>22571</v>
      </c>
      <c r="C6270">
        <v>50305025</v>
      </c>
      <c r="D6270" t="s">
        <v>15534</v>
      </c>
      <c r="E6270" t="s">
        <v>15544</v>
      </c>
      <c r="F6270" t="s">
        <v>15550</v>
      </c>
      <c r="G6270" t="s">
        <v>22572</v>
      </c>
      <c r="H6270" s="1">
        <v>45121.885243055556</v>
      </c>
      <c r="I6270" t="s">
        <v>19042</v>
      </c>
      <c r="J6270" s="1">
        <v>45121.885243055556</v>
      </c>
      <c r="K6270" t="s">
        <v>19042</v>
      </c>
    </row>
    <row r="6271" spans="1:11">
      <c r="A6271">
        <v>83309</v>
      </c>
      <c r="B6271" t="s">
        <v>19397</v>
      </c>
      <c r="C6271">
        <v>55700000</v>
      </c>
      <c r="D6271" t="s">
        <v>15534</v>
      </c>
      <c r="E6271" t="s">
        <v>15535</v>
      </c>
      <c r="F6271" t="s">
        <v>15550</v>
      </c>
      <c r="G6271" t="s">
        <v>19432</v>
      </c>
      <c r="H6271" s="1">
        <v>45121.885405092595</v>
      </c>
      <c r="I6271" t="s">
        <v>17523</v>
      </c>
      <c r="J6271" s="1">
        <v>45121.889768518522</v>
      </c>
      <c r="K6271" t="s">
        <v>17523</v>
      </c>
    </row>
    <row r="6272" spans="1:11">
      <c r="A6272">
        <v>126092</v>
      </c>
      <c r="B6272" t="s">
        <v>22573</v>
      </c>
      <c r="C6272">
        <v>50905006</v>
      </c>
      <c r="D6272" t="s">
        <v>15534</v>
      </c>
      <c r="E6272" t="s">
        <v>15549</v>
      </c>
      <c r="F6272" t="s">
        <v>15550</v>
      </c>
      <c r="G6272" t="s">
        <v>22574</v>
      </c>
      <c r="H6272" s="1">
        <v>45121.885879629626</v>
      </c>
      <c r="I6272" t="s">
        <v>19476</v>
      </c>
      <c r="J6272" s="1">
        <v>45121.885879629626</v>
      </c>
      <c r="K6272" t="s">
        <v>19476</v>
      </c>
    </row>
    <row r="6273" spans="1:11">
      <c r="A6273">
        <v>69717</v>
      </c>
      <c r="B6273" t="s">
        <v>22575</v>
      </c>
      <c r="C6273">
        <v>50905006</v>
      </c>
      <c r="D6273" t="s">
        <v>15534</v>
      </c>
      <c r="E6273" t="s">
        <v>15540</v>
      </c>
      <c r="F6273" t="s">
        <v>15536</v>
      </c>
      <c r="G6273" t="s">
        <v>19410</v>
      </c>
      <c r="H6273" s="1">
        <v>45121.889004629629</v>
      </c>
      <c r="I6273" t="s">
        <v>19042</v>
      </c>
      <c r="J6273" s="1">
        <v>45121.889004629629</v>
      </c>
      <c r="K6273" t="s">
        <v>19042</v>
      </c>
    </row>
    <row r="6274" spans="1:11">
      <c r="A6274">
        <v>59810</v>
      </c>
      <c r="B6274" t="s">
        <v>19404</v>
      </c>
      <c r="C6274">
        <v>51210000</v>
      </c>
      <c r="D6274" t="s">
        <v>15534</v>
      </c>
      <c r="E6274" t="s">
        <v>15554</v>
      </c>
      <c r="F6274" t="s">
        <v>15550</v>
      </c>
      <c r="G6274" t="s">
        <v>11498</v>
      </c>
      <c r="H6274" s="1">
        <v>45121.894548611112</v>
      </c>
      <c r="I6274" t="s">
        <v>15954</v>
      </c>
      <c r="J6274" s="1">
        <v>45121.901365740741</v>
      </c>
      <c r="K6274" t="s">
        <v>15954</v>
      </c>
    </row>
    <row r="6275" spans="1:11">
      <c r="A6275">
        <v>21510</v>
      </c>
      <c r="B6275" t="s">
        <v>19972</v>
      </c>
      <c r="C6275">
        <v>50305028</v>
      </c>
      <c r="D6275" t="s">
        <v>15534</v>
      </c>
      <c r="E6275" t="s">
        <v>15544</v>
      </c>
      <c r="F6275" t="s">
        <v>15550</v>
      </c>
      <c r="G6275" t="s">
        <v>22576</v>
      </c>
      <c r="H6275" s="1">
        <v>45121.900787037041</v>
      </c>
      <c r="I6275" t="s">
        <v>16936</v>
      </c>
      <c r="J6275" s="1">
        <v>45121.900787037041</v>
      </c>
      <c r="K6275" t="s">
        <v>16936</v>
      </c>
    </row>
    <row r="6276" spans="1:11">
      <c r="A6276">
        <v>76367</v>
      </c>
      <c r="B6276" t="s">
        <v>19458</v>
      </c>
      <c r="C6276">
        <v>50305025</v>
      </c>
      <c r="D6276" t="s">
        <v>15534</v>
      </c>
      <c r="E6276" t="s">
        <v>15586</v>
      </c>
      <c r="F6276" t="s">
        <v>15536</v>
      </c>
      <c r="G6276" t="s">
        <v>22577</v>
      </c>
      <c r="H6276" s="1">
        <v>45121.906828703701</v>
      </c>
      <c r="I6276" t="s">
        <v>19042</v>
      </c>
      <c r="J6276" s="1">
        <v>45121.906828703701</v>
      </c>
      <c r="K6276" t="s">
        <v>19042</v>
      </c>
    </row>
    <row r="6277" spans="1:11">
      <c r="A6277">
        <v>172874</v>
      </c>
      <c r="B6277" t="s">
        <v>22578</v>
      </c>
      <c r="C6277">
        <v>51220000</v>
      </c>
      <c r="D6277" t="s">
        <v>15534</v>
      </c>
      <c r="E6277" t="s">
        <v>15586</v>
      </c>
      <c r="F6277" t="s">
        <v>15536</v>
      </c>
      <c r="H6277" s="1">
        <v>45121.909861111111</v>
      </c>
      <c r="I6277" t="s">
        <v>18535</v>
      </c>
      <c r="J6277" s="1">
        <v>45121.909861111111</v>
      </c>
      <c r="K6277" t="s">
        <v>18535</v>
      </c>
    </row>
    <row r="6278" spans="1:11">
      <c r="A6278">
        <v>172875</v>
      </c>
      <c r="B6278" t="s">
        <v>22579</v>
      </c>
      <c r="C6278">
        <v>51220000</v>
      </c>
      <c r="D6278" t="s">
        <v>15534</v>
      </c>
      <c r="E6278" t="s">
        <v>15586</v>
      </c>
      <c r="F6278" t="s">
        <v>15536</v>
      </c>
      <c r="H6278" s="1">
        <v>45121.910081018519</v>
      </c>
      <c r="I6278" t="s">
        <v>18535</v>
      </c>
      <c r="J6278" s="1">
        <v>45121.910081018519</v>
      </c>
      <c r="K6278" t="s">
        <v>18535</v>
      </c>
    </row>
    <row r="6279" spans="1:11">
      <c r="A6279">
        <v>11135</v>
      </c>
      <c r="B6279" t="s">
        <v>19460</v>
      </c>
      <c r="C6279">
        <v>50321000</v>
      </c>
      <c r="D6279" t="s">
        <v>15534</v>
      </c>
      <c r="E6279" t="s">
        <v>15535</v>
      </c>
      <c r="F6279" t="s">
        <v>15536</v>
      </c>
      <c r="H6279" s="1">
        <v>45121.914930555555</v>
      </c>
      <c r="I6279" t="s">
        <v>18535</v>
      </c>
      <c r="J6279" s="1">
        <v>45121.914930555555</v>
      </c>
      <c r="K6279" t="s">
        <v>18535</v>
      </c>
    </row>
    <row r="6280" spans="1:11">
      <c r="A6280">
        <v>11114</v>
      </c>
      <c r="B6280" t="s">
        <v>22580</v>
      </c>
      <c r="C6280">
        <v>50310000</v>
      </c>
      <c r="D6280" t="s">
        <v>15534</v>
      </c>
      <c r="E6280" t="s">
        <v>15586</v>
      </c>
      <c r="F6280" t="s">
        <v>15536</v>
      </c>
      <c r="G6280" t="s">
        <v>22581</v>
      </c>
      <c r="H6280" s="1">
        <v>45121.924016203702</v>
      </c>
      <c r="I6280" t="s">
        <v>17688</v>
      </c>
      <c r="J6280" s="1">
        <v>45121.924016203702</v>
      </c>
      <c r="K6280" t="s">
        <v>17688</v>
      </c>
    </row>
    <row r="6281" spans="1:11">
      <c r="A6281">
        <v>126243</v>
      </c>
      <c r="B6281" t="s">
        <v>22582</v>
      </c>
      <c r="C6281">
        <v>50320000</v>
      </c>
      <c r="D6281" t="s">
        <v>15534</v>
      </c>
      <c r="E6281" t="s">
        <v>15554</v>
      </c>
      <c r="F6281" t="s">
        <v>15550</v>
      </c>
      <c r="G6281" t="s">
        <v>22583</v>
      </c>
      <c r="H6281" s="1">
        <v>45121.92428240741</v>
      </c>
      <c r="I6281" t="s">
        <v>19476</v>
      </c>
      <c r="J6281" s="1">
        <v>45121.947974537034</v>
      </c>
      <c r="K6281" t="s">
        <v>19476</v>
      </c>
    </row>
    <row r="6282" spans="1:11">
      <c r="A6282">
        <v>43011</v>
      </c>
      <c r="B6282" t="s">
        <v>5089</v>
      </c>
      <c r="C6282">
        <v>50320000</v>
      </c>
      <c r="D6282" t="s">
        <v>15534</v>
      </c>
      <c r="E6282" t="s">
        <v>15554</v>
      </c>
      <c r="F6282" t="s">
        <v>15536</v>
      </c>
      <c r="G6282" t="s">
        <v>22584</v>
      </c>
      <c r="H6282" s="1">
        <v>45121.925532407404</v>
      </c>
      <c r="I6282" t="s">
        <v>16665</v>
      </c>
      <c r="J6282" s="1">
        <v>45121.925532407404</v>
      </c>
      <c r="K6282" t="s">
        <v>16665</v>
      </c>
    </row>
    <row r="6283" spans="1:11">
      <c r="A6283">
        <v>8782</v>
      </c>
      <c r="B6283" t="s">
        <v>18396</v>
      </c>
      <c r="C6283">
        <v>58425000</v>
      </c>
      <c r="D6283" t="s">
        <v>15534</v>
      </c>
      <c r="E6283" t="s">
        <v>15544</v>
      </c>
      <c r="F6283" t="s">
        <v>15550</v>
      </c>
      <c r="G6283" t="s">
        <v>22585</v>
      </c>
      <c r="H6283" s="1">
        <v>45121.929976851854</v>
      </c>
      <c r="I6283" t="s">
        <v>16665</v>
      </c>
      <c r="J6283" s="1">
        <v>45121.929976851854</v>
      </c>
      <c r="K6283" t="s">
        <v>16665</v>
      </c>
    </row>
    <row r="6284" spans="1:11">
      <c r="A6284">
        <v>126036</v>
      </c>
      <c r="B6284" t="s">
        <v>19472</v>
      </c>
      <c r="C6284">
        <v>50105000</v>
      </c>
      <c r="D6284" t="s">
        <v>15534</v>
      </c>
      <c r="E6284" t="s">
        <v>15586</v>
      </c>
      <c r="F6284" t="s">
        <v>15536</v>
      </c>
      <c r="G6284" t="s">
        <v>22586</v>
      </c>
      <c r="H6284" s="1">
        <v>45121.943124999998</v>
      </c>
      <c r="I6284" t="s">
        <v>17784</v>
      </c>
      <c r="J6284" s="1">
        <v>45121.943124999998</v>
      </c>
      <c r="K6284" t="s">
        <v>17784</v>
      </c>
    </row>
    <row r="6285" spans="1:11">
      <c r="A6285">
        <v>11625</v>
      </c>
      <c r="B6285" t="s">
        <v>22587</v>
      </c>
      <c r="C6285">
        <v>51220000</v>
      </c>
      <c r="D6285" t="s">
        <v>15534</v>
      </c>
      <c r="E6285" t="s">
        <v>15554</v>
      </c>
      <c r="F6285" t="s">
        <v>15536</v>
      </c>
      <c r="G6285" t="s">
        <v>15764</v>
      </c>
      <c r="H6285" s="1">
        <v>45121.970127314817</v>
      </c>
      <c r="I6285" t="s">
        <v>18142</v>
      </c>
      <c r="J6285" s="1">
        <v>45121.970127314817</v>
      </c>
      <c r="K6285" t="s">
        <v>18142</v>
      </c>
    </row>
    <row r="6286" spans="1:11">
      <c r="A6286">
        <v>3060</v>
      </c>
      <c r="B6286" t="s">
        <v>20307</v>
      </c>
      <c r="C6286">
        <v>51230000</v>
      </c>
      <c r="D6286" t="s">
        <v>15534</v>
      </c>
      <c r="E6286" t="s">
        <v>15554</v>
      </c>
      <c r="F6286" t="s">
        <v>15550</v>
      </c>
      <c r="G6286" t="s">
        <v>22588</v>
      </c>
      <c r="H6286" s="1">
        <v>45121.97583333333</v>
      </c>
      <c r="I6286" t="s">
        <v>17688</v>
      </c>
      <c r="J6286" s="1">
        <v>45121.97583333333</v>
      </c>
      <c r="K6286" t="s">
        <v>17688</v>
      </c>
    </row>
    <row r="6287" spans="1:11">
      <c r="A6287">
        <v>126090</v>
      </c>
      <c r="B6287" t="s">
        <v>22589</v>
      </c>
      <c r="C6287">
        <v>50905000</v>
      </c>
      <c r="D6287" t="s">
        <v>15534</v>
      </c>
      <c r="E6287" t="s">
        <v>15535</v>
      </c>
      <c r="F6287" t="s">
        <v>15536</v>
      </c>
      <c r="G6287" t="s">
        <v>22590</v>
      </c>
      <c r="H6287" s="1">
        <v>45121.978703703702</v>
      </c>
      <c r="I6287" t="s">
        <v>19476</v>
      </c>
      <c r="J6287" s="1">
        <v>45121.978703703702</v>
      </c>
      <c r="K6287" t="s">
        <v>19476</v>
      </c>
    </row>
    <row r="6288" spans="1:11">
      <c r="A6288">
        <v>11332</v>
      </c>
      <c r="B6288" t="s">
        <v>21690</v>
      </c>
      <c r="C6288">
        <v>50320000</v>
      </c>
      <c r="D6288" t="s">
        <v>15534</v>
      </c>
      <c r="E6288" t="s">
        <v>15535</v>
      </c>
      <c r="F6288" t="s">
        <v>15536</v>
      </c>
      <c r="G6288" t="s">
        <v>4029</v>
      </c>
      <c r="H6288" s="1">
        <v>45122.015497685185</v>
      </c>
      <c r="I6288" t="s">
        <v>15944</v>
      </c>
      <c r="J6288" s="1">
        <v>45122.015497685185</v>
      </c>
      <c r="K6288" t="s">
        <v>15944</v>
      </c>
    </row>
    <row r="6289" spans="1:11">
      <c r="A6289">
        <v>126196</v>
      </c>
      <c r="B6289" t="s">
        <v>18420</v>
      </c>
      <c r="C6289">
        <v>50355000</v>
      </c>
      <c r="D6289" t="s">
        <v>15534</v>
      </c>
      <c r="E6289" t="s">
        <v>15554</v>
      </c>
      <c r="F6289" t="s">
        <v>15550</v>
      </c>
      <c r="G6289" t="s">
        <v>22591</v>
      </c>
      <c r="H6289" s="1">
        <v>45122.060115740744</v>
      </c>
      <c r="I6289" t="s">
        <v>15879</v>
      </c>
      <c r="J6289" s="1">
        <v>45122.060115740744</v>
      </c>
      <c r="K6289" t="s">
        <v>15879</v>
      </c>
    </row>
    <row r="6290" spans="1:11">
      <c r="A6290">
        <v>126040</v>
      </c>
      <c r="B6290" t="s">
        <v>18536</v>
      </c>
      <c r="C6290">
        <v>50905000</v>
      </c>
      <c r="D6290" t="s">
        <v>15534</v>
      </c>
      <c r="E6290" t="s">
        <v>15586</v>
      </c>
      <c r="F6290" t="s">
        <v>15536</v>
      </c>
      <c r="G6290" t="s">
        <v>22592</v>
      </c>
      <c r="H6290" s="1">
        <v>45122.071435185186</v>
      </c>
      <c r="I6290" t="s">
        <v>15879</v>
      </c>
      <c r="J6290" s="1">
        <v>45122.071435185186</v>
      </c>
      <c r="K6290" t="s">
        <v>15879</v>
      </c>
    </row>
    <row r="6291" spans="1:11">
      <c r="A6291">
        <v>10838</v>
      </c>
      <c r="B6291" t="s">
        <v>19482</v>
      </c>
      <c r="C6291">
        <v>50321000</v>
      </c>
      <c r="D6291" t="s">
        <v>15534</v>
      </c>
      <c r="E6291" t="s">
        <v>15554</v>
      </c>
      <c r="F6291" t="s">
        <v>15536</v>
      </c>
      <c r="G6291" t="s">
        <v>16484</v>
      </c>
      <c r="H6291" s="1">
        <v>45122.153726851851</v>
      </c>
      <c r="I6291" t="s">
        <v>18165</v>
      </c>
      <c r="J6291" s="1">
        <v>45122.153726851851</v>
      </c>
      <c r="K6291" t="s">
        <v>18165</v>
      </c>
    </row>
    <row r="6292" spans="1:11">
      <c r="A6292">
        <v>10838</v>
      </c>
      <c r="B6292" t="s">
        <v>19482</v>
      </c>
      <c r="C6292">
        <v>50905006</v>
      </c>
      <c r="D6292" t="s">
        <v>15534</v>
      </c>
      <c r="E6292" t="s">
        <v>15544</v>
      </c>
      <c r="F6292" t="s">
        <v>15550</v>
      </c>
      <c r="G6292" t="s">
        <v>22593</v>
      </c>
      <c r="H6292" s="1">
        <v>45122.155393518522</v>
      </c>
      <c r="I6292" t="s">
        <v>18165</v>
      </c>
      <c r="J6292" s="1">
        <v>45122.155393518522</v>
      </c>
      <c r="K6292" t="s">
        <v>18165</v>
      </c>
    </row>
    <row r="6293" spans="1:11">
      <c r="A6293">
        <v>10838</v>
      </c>
      <c r="B6293" t="s">
        <v>19482</v>
      </c>
      <c r="C6293">
        <v>51210000</v>
      </c>
      <c r="D6293" t="s">
        <v>15534</v>
      </c>
      <c r="E6293" t="s">
        <v>15535</v>
      </c>
      <c r="F6293" t="s">
        <v>15536</v>
      </c>
      <c r="G6293" t="s">
        <v>22594</v>
      </c>
      <c r="H6293" s="1">
        <v>45122.160011574073</v>
      </c>
      <c r="I6293" t="s">
        <v>18165</v>
      </c>
      <c r="J6293" s="1">
        <v>45122.160011574073</v>
      </c>
      <c r="K6293" t="s">
        <v>18165</v>
      </c>
    </row>
    <row r="6294" spans="1:11">
      <c r="A6294">
        <v>126165</v>
      </c>
      <c r="B6294" t="s">
        <v>16644</v>
      </c>
      <c r="C6294">
        <v>50321000</v>
      </c>
      <c r="D6294" t="s">
        <v>15534</v>
      </c>
      <c r="E6294" t="s">
        <v>15549</v>
      </c>
      <c r="F6294" t="s">
        <v>15550</v>
      </c>
      <c r="G6294" t="s">
        <v>22595</v>
      </c>
      <c r="H6294" s="1">
        <v>45113.936724537038</v>
      </c>
      <c r="I6294" t="s">
        <v>22596</v>
      </c>
      <c r="J6294" s="1">
        <v>45119.825798611113</v>
      </c>
      <c r="K6294" t="s">
        <v>16646</v>
      </c>
    </row>
    <row r="6295" spans="1:11">
      <c r="A6295">
        <v>11460</v>
      </c>
      <c r="B6295" t="s">
        <v>15539</v>
      </c>
      <c r="C6295">
        <v>50366000</v>
      </c>
      <c r="D6295" t="s">
        <v>15534</v>
      </c>
      <c r="E6295" t="s">
        <v>15544</v>
      </c>
      <c r="F6295" t="s">
        <v>15536</v>
      </c>
      <c r="G6295" t="s">
        <v>22597</v>
      </c>
      <c r="H6295" s="1">
        <v>45113.93855324074</v>
      </c>
      <c r="I6295" t="s">
        <v>15542</v>
      </c>
      <c r="J6295" s="1">
        <v>45113.940104166664</v>
      </c>
      <c r="K6295" t="s">
        <v>15542</v>
      </c>
    </row>
    <row r="6296" spans="1:11">
      <c r="A6296">
        <v>126165</v>
      </c>
      <c r="B6296" t="s">
        <v>16644</v>
      </c>
      <c r="C6296">
        <v>50515000</v>
      </c>
      <c r="D6296" t="s">
        <v>15534</v>
      </c>
      <c r="E6296" t="s">
        <v>15540</v>
      </c>
      <c r="F6296" t="s">
        <v>15550</v>
      </c>
      <c r="G6296" t="s">
        <v>17489</v>
      </c>
      <c r="H6296" s="1">
        <v>45113.944502314815</v>
      </c>
      <c r="I6296" t="s">
        <v>22596</v>
      </c>
      <c r="J6296" s="1">
        <v>45119.835416666669</v>
      </c>
      <c r="K6296" t="s">
        <v>16646</v>
      </c>
    </row>
    <row r="6297" spans="1:11">
      <c r="A6297">
        <v>126178</v>
      </c>
      <c r="B6297" t="s">
        <v>17437</v>
      </c>
      <c r="C6297">
        <v>50515000</v>
      </c>
      <c r="D6297" t="s">
        <v>15534</v>
      </c>
      <c r="E6297" t="s">
        <v>15554</v>
      </c>
      <c r="F6297" t="s">
        <v>15550</v>
      </c>
      <c r="G6297" t="s">
        <v>22598</v>
      </c>
      <c r="H6297" s="1">
        <v>45113.949212962965</v>
      </c>
      <c r="I6297" t="s">
        <v>22596</v>
      </c>
      <c r="J6297" s="1">
        <v>45113.949212962965</v>
      </c>
      <c r="K6297" t="s">
        <v>22596</v>
      </c>
    </row>
    <row r="6298" spans="1:11">
      <c r="A6298">
        <v>126173</v>
      </c>
      <c r="B6298" t="s">
        <v>17500</v>
      </c>
      <c r="C6298">
        <v>50515000</v>
      </c>
      <c r="D6298" t="s">
        <v>15534</v>
      </c>
      <c r="E6298" t="s">
        <v>15540</v>
      </c>
      <c r="F6298" t="s">
        <v>15550</v>
      </c>
      <c r="G6298" t="s">
        <v>17489</v>
      </c>
      <c r="H6298" s="1">
        <v>45113.950775462959</v>
      </c>
      <c r="I6298" t="s">
        <v>22596</v>
      </c>
      <c r="J6298" s="1">
        <v>45119.874432870369</v>
      </c>
      <c r="K6298" t="s">
        <v>16646</v>
      </c>
    </row>
    <row r="6299" spans="1:11">
      <c r="A6299">
        <v>11694</v>
      </c>
      <c r="B6299" t="s">
        <v>15543</v>
      </c>
      <c r="C6299">
        <v>50905006</v>
      </c>
      <c r="D6299" t="s">
        <v>15534</v>
      </c>
      <c r="E6299" t="s">
        <v>15687</v>
      </c>
      <c r="F6299" t="s">
        <v>15536</v>
      </c>
      <c r="G6299" t="s">
        <v>22599</v>
      </c>
      <c r="H6299" s="1">
        <v>45113.969444444447</v>
      </c>
      <c r="I6299" t="s">
        <v>15546</v>
      </c>
      <c r="J6299" s="1">
        <v>45113.969444444447</v>
      </c>
      <c r="K6299" t="s">
        <v>15546</v>
      </c>
    </row>
    <row r="6300" spans="1:11">
      <c r="A6300">
        <v>83124</v>
      </c>
      <c r="B6300" t="s">
        <v>22600</v>
      </c>
      <c r="C6300">
        <v>50335010</v>
      </c>
      <c r="D6300" t="s">
        <v>15534</v>
      </c>
      <c r="E6300" t="s">
        <v>15544</v>
      </c>
      <c r="F6300" t="s">
        <v>15550</v>
      </c>
      <c r="G6300" t="s">
        <v>22601</v>
      </c>
      <c r="H6300" s="1">
        <v>45114.651030092595</v>
      </c>
      <c r="I6300" t="s">
        <v>15578</v>
      </c>
      <c r="J6300" s="1">
        <v>45119.021666666667</v>
      </c>
      <c r="K6300" t="s">
        <v>15578</v>
      </c>
    </row>
    <row r="6301" spans="1:11">
      <c r="A6301">
        <v>9019</v>
      </c>
      <c r="B6301" t="s">
        <v>21853</v>
      </c>
      <c r="C6301">
        <v>51220000</v>
      </c>
      <c r="D6301" t="s">
        <v>15534</v>
      </c>
      <c r="E6301" t="s">
        <v>15554</v>
      </c>
      <c r="F6301" t="s">
        <v>15550</v>
      </c>
      <c r="G6301" t="s">
        <v>22602</v>
      </c>
      <c r="H6301" s="1">
        <v>45114.663391203707</v>
      </c>
      <c r="I6301" t="s">
        <v>15578</v>
      </c>
      <c r="J6301" s="1">
        <v>45119.024560185186</v>
      </c>
      <c r="K6301" t="s">
        <v>15578</v>
      </c>
    </row>
    <row r="6302" spans="1:11">
      <c r="A6302">
        <v>9019</v>
      </c>
      <c r="B6302" t="s">
        <v>21853</v>
      </c>
      <c r="C6302">
        <v>50810000</v>
      </c>
      <c r="D6302" t="s">
        <v>15534</v>
      </c>
      <c r="E6302" t="s">
        <v>15554</v>
      </c>
      <c r="F6302" t="s">
        <v>15536</v>
      </c>
      <c r="G6302" t="s">
        <v>22603</v>
      </c>
      <c r="H6302" s="1">
        <v>45114.667812500003</v>
      </c>
      <c r="I6302" t="s">
        <v>15578</v>
      </c>
      <c r="J6302" s="1">
        <v>45119.025879629633</v>
      </c>
      <c r="K6302" t="s">
        <v>15578</v>
      </c>
    </row>
    <row r="6303" spans="1:11">
      <c r="A6303">
        <v>9019</v>
      </c>
      <c r="B6303" t="s">
        <v>21853</v>
      </c>
      <c r="C6303">
        <v>50905006</v>
      </c>
      <c r="D6303" t="s">
        <v>15534</v>
      </c>
      <c r="E6303" t="s">
        <v>15540</v>
      </c>
      <c r="F6303" t="s">
        <v>15536</v>
      </c>
      <c r="G6303" t="s">
        <v>22604</v>
      </c>
      <c r="H6303" s="1">
        <v>45114.669340277775</v>
      </c>
      <c r="I6303" t="s">
        <v>15578</v>
      </c>
      <c r="J6303" s="1">
        <v>45119.026446759257</v>
      </c>
      <c r="K6303" t="s">
        <v>15578</v>
      </c>
    </row>
    <row r="6304" spans="1:11">
      <c r="A6304">
        <v>9085</v>
      </c>
      <c r="B6304" t="s">
        <v>15643</v>
      </c>
      <c r="C6304">
        <v>50915000</v>
      </c>
      <c r="D6304" t="s">
        <v>15534</v>
      </c>
      <c r="E6304" t="s">
        <v>15549</v>
      </c>
      <c r="F6304" t="s">
        <v>15550</v>
      </c>
      <c r="G6304" t="s">
        <v>15583</v>
      </c>
      <c r="H6304" s="1">
        <v>45114.673101851855</v>
      </c>
      <c r="I6304" t="s">
        <v>15584</v>
      </c>
      <c r="J6304" s="1">
        <v>45114.673101851855</v>
      </c>
      <c r="K6304" t="s">
        <v>15584</v>
      </c>
    </row>
    <row r="6305" spans="1:11">
      <c r="A6305">
        <v>11593</v>
      </c>
      <c r="B6305" t="s">
        <v>15590</v>
      </c>
      <c r="C6305">
        <v>56400000</v>
      </c>
      <c r="D6305" t="s">
        <v>15534</v>
      </c>
      <c r="E6305" t="s">
        <v>15554</v>
      </c>
      <c r="F6305" t="s">
        <v>15550</v>
      </c>
      <c r="G6305" t="s">
        <v>22605</v>
      </c>
      <c r="H6305" s="1">
        <v>45114.673807870371</v>
      </c>
      <c r="I6305" t="s">
        <v>15588</v>
      </c>
      <c r="J6305" s="1">
        <v>45119.74359953704</v>
      </c>
      <c r="K6305" t="s">
        <v>15588</v>
      </c>
    </row>
    <row r="6306" spans="1:11">
      <c r="A6306">
        <v>10630</v>
      </c>
      <c r="B6306" t="s">
        <v>22606</v>
      </c>
      <c r="C6306">
        <v>50905006</v>
      </c>
      <c r="D6306" t="s">
        <v>15534</v>
      </c>
      <c r="E6306" t="s">
        <v>15544</v>
      </c>
      <c r="F6306" t="s">
        <v>15550</v>
      </c>
      <c r="G6306" t="s">
        <v>22607</v>
      </c>
      <c r="H6306" s="1">
        <v>45114.678240740737</v>
      </c>
      <c r="I6306" t="s">
        <v>15584</v>
      </c>
      <c r="J6306" s="1">
        <v>45114.678240740737</v>
      </c>
      <c r="K6306" t="s">
        <v>15584</v>
      </c>
    </row>
    <row r="6307" spans="1:11">
      <c r="A6307">
        <v>10630</v>
      </c>
      <c r="B6307" t="s">
        <v>22606</v>
      </c>
      <c r="C6307">
        <v>50366000</v>
      </c>
      <c r="D6307" t="s">
        <v>15534</v>
      </c>
      <c r="E6307" t="s">
        <v>15544</v>
      </c>
      <c r="F6307" t="s">
        <v>15550</v>
      </c>
      <c r="G6307" t="s">
        <v>22608</v>
      </c>
      <c r="H6307" s="1">
        <v>45114.680173611108</v>
      </c>
      <c r="I6307" t="s">
        <v>15584</v>
      </c>
      <c r="J6307" s="1">
        <v>45114.680173611108</v>
      </c>
      <c r="K6307" t="s">
        <v>15584</v>
      </c>
    </row>
    <row r="6308" spans="1:11">
      <c r="A6308">
        <v>83117</v>
      </c>
      <c r="B6308" t="s">
        <v>17949</v>
      </c>
      <c r="C6308">
        <v>51220000</v>
      </c>
      <c r="D6308" t="s">
        <v>15534</v>
      </c>
      <c r="E6308" t="s">
        <v>15586</v>
      </c>
      <c r="F6308" t="s">
        <v>15536</v>
      </c>
      <c r="G6308" t="s">
        <v>21706</v>
      </c>
      <c r="H6308" s="1">
        <v>45114.682893518519</v>
      </c>
      <c r="I6308" t="s">
        <v>15588</v>
      </c>
      <c r="J6308" s="1">
        <v>45114.682893518519</v>
      </c>
      <c r="K6308" t="s">
        <v>15588</v>
      </c>
    </row>
    <row r="6309" spans="1:11">
      <c r="A6309">
        <v>10631</v>
      </c>
      <c r="B6309" t="s">
        <v>22609</v>
      </c>
      <c r="C6309">
        <v>50305028</v>
      </c>
      <c r="D6309" t="s">
        <v>15534</v>
      </c>
      <c r="E6309" t="s">
        <v>15544</v>
      </c>
      <c r="F6309" t="s">
        <v>15550</v>
      </c>
      <c r="G6309" t="s">
        <v>22610</v>
      </c>
      <c r="H6309" s="1">
        <v>45114.683032407411</v>
      </c>
      <c r="I6309" t="s">
        <v>15584</v>
      </c>
      <c r="J6309" s="1">
        <v>45114.683032407411</v>
      </c>
      <c r="K6309" t="s">
        <v>15584</v>
      </c>
    </row>
    <row r="6310" spans="1:11">
      <c r="A6310">
        <v>11539</v>
      </c>
      <c r="B6310" t="s">
        <v>15616</v>
      </c>
      <c r="C6310">
        <v>57700010</v>
      </c>
      <c r="D6310" t="s">
        <v>15534</v>
      </c>
      <c r="E6310" t="s">
        <v>15554</v>
      </c>
      <c r="F6310" t="s">
        <v>15550</v>
      </c>
      <c r="G6310" t="s">
        <v>15641</v>
      </c>
      <c r="H6310" s="1">
        <v>45114.691145833334</v>
      </c>
      <c r="I6310" t="s">
        <v>15588</v>
      </c>
      <c r="J6310" s="1">
        <v>45114.691145833334</v>
      </c>
      <c r="K6310" t="s">
        <v>15588</v>
      </c>
    </row>
    <row r="6311" spans="1:11">
      <c r="A6311">
        <v>11541</v>
      </c>
      <c r="B6311" t="s">
        <v>19537</v>
      </c>
      <c r="C6311">
        <v>51220000</v>
      </c>
      <c r="D6311" t="s">
        <v>15534</v>
      </c>
      <c r="E6311" t="s">
        <v>15554</v>
      </c>
      <c r="F6311" t="s">
        <v>15550</v>
      </c>
      <c r="G6311" t="s">
        <v>21706</v>
      </c>
      <c r="H6311" s="1">
        <v>45114.701967592591</v>
      </c>
      <c r="I6311" t="s">
        <v>15588</v>
      </c>
      <c r="J6311" s="1">
        <v>45114.701967592591</v>
      </c>
      <c r="K6311" t="s">
        <v>15588</v>
      </c>
    </row>
    <row r="6312" spans="1:11">
      <c r="A6312">
        <v>11591</v>
      </c>
      <c r="B6312" t="s">
        <v>19541</v>
      </c>
      <c r="C6312">
        <v>50366000</v>
      </c>
      <c r="D6312" t="s">
        <v>15534</v>
      </c>
      <c r="E6312" t="s">
        <v>15544</v>
      </c>
      <c r="F6312" t="s">
        <v>15550</v>
      </c>
      <c r="G6312" t="s">
        <v>22611</v>
      </c>
      <c r="H6312" s="1">
        <v>45114.704351851855</v>
      </c>
      <c r="I6312" t="s">
        <v>15588</v>
      </c>
      <c r="J6312" s="1">
        <v>45114.704351851855</v>
      </c>
      <c r="K6312" t="s">
        <v>15588</v>
      </c>
    </row>
    <row r="6313" spans="1:11">
      <c r="A6313">
        <v>11588</v>
      </c>
      <c r="B6313" t="s">
        <v>15630</v>
      </c>
      <c r="C6313">
        <v>50320000</v>
      </c>
      <c r="D6313" t="s">
        <v>15534</v>
      </c>
      <c r="E6313" t="s">
        <v>15554</v>
      </c>
      <c r="F6313" t="s">
        <v>15550</v>
      </c>
      <c r="G6313" t="s">
        <v>15605</v>
      </c>
      <c r="H6313" s="1">
        <v>45114.719641203701</v>
      </c>
      <c r="I6313" t="s">
        <v>15588</v>
      </c>
      <c r="J6313" s="1">
        <v>45114.719641203701</v>
      </c>
      <c r="K6313" t="s">
        <v>15588</v>
      </c>
    </row>
    <row r="6314" spans="1:11">
      <c r="A6314">
        <v>8696</v>
      </c>
      <c r="B6314" t="s">
        <v>15614</v>
      </c>
      <c r="C6314">
        <v>50290000</v>
      </c>
      <c r="D6314" t="s">
        <v>15534</v>
      </c>
      <c r="E6314" t="s">
        <v>15554</v>
      </c>
      <c r="F6314" t="s">
        <v>15550</v>
      </c>
      <c r="G6314" t="s">
        <v>22612</v>
      </c>
      <c r="H6314" s="1">
        <v>45114.725752314815</v>
      </c>
      <c r="I6314" t="s">
        <v>15578</v>
      </c>
      <c r="J6314" s="1">
        <v>45119.035671296297</v>
      </c>
      <c r="K6314" t="s">
        <v>15578</v>
      </c>
    </row>
    <row r="6315" spans="1:11">
      <c r="A6315">
        <v>11584</v>
      </c>
      <c r="B6315" t="s">
        <v>16858</v>
      </c>
      <c r="C6315">
        <v>50915000</v>
      </c>
      <c r="D6315" t="s">
        <v>15534</v>
      </c>
      <c r="E6315" t="s">
        <v>15549</v>
      </c>
      <c r="F6315" t="s">
        <v>15550</v>
      </c>
      <c r="G6315" t="s">
        <v>15591</v>
      </c>
      <c r="H6315" s="1">
        <v>45114.729930555557</v>
      </c>
      <c r="I6315" t="s">
        <v>15588</v>
      </c>
      <c r="J6315" s="1">
        <v>45114.729930555557</v>
      </c>
      <c r="K6315" t="s">
        <v>15588</v>
      </c>
    </row>
    <row r="6316" spans="1:11">
      <c r="A6316">
        <v>11796</v>
      </c>
      <c r="B6316" t="s">
        <v>15608</v>
      </c>
      <c r="C6316">
        <v>50830000</v>
      </c>
      <c r="D6316" t="s">
        <v>15534</v>
      </c>
      <c r="E6316" t="s">
        <v>15554</v>
      </c>
      <c r="F6316" t="s">
        <v>15550</v>
      </c>
      <c r="G6316" t="s">
        <v>19568</v>
      </c>
      <c r="H6316" s="1">
        <v>45114.732430555552</v>
      </c>
      <c r="I6316" t="s">
        <v>15610</v>
      </c>
      <c r="J6316" s="1">
        <v>45114.732430555552</v>
      </c>
      <c r="K6316" t="s">
        <v>15610</v>
      </c>
    </row>
    <row r="6317" spans="1:11">
      <c r="A6317">
        <v>11796</v>
      </c>
      <c r="B6317" t="s">
        <v>15608</v>
      </c>
      <c r="C6317">
        <v>50310000</v>
      </c>
      <c r="D6317" t="s">
        <v>15534</v>
      </c>
      <c r="E6317" t="s">
        <v>15544</v>
      </c>
      <c r="F6317" t="s">
        <v>15550</v>
      </c>
      <c r="G6317" t="s">
        <v>22613</v>
      </c>
      <c r="H6317" s="1">
        <v>45114.733761574076</v>
      </c>
      <c r="I6317" t="s">
        <v>15610</v>
      </c>
      <c r="J6317" s="1">
        <v>45114.733761574076</v>
      </c>
      <c r="K6317" t="s">
        <v>15610</v>
      </c>
    </row>
    <row r="6318" spans="1:11">
      <c r="A6318">
        <v>20542</v>
      </c>
      <c r="B6318" t="s">
        <v>21709</v>
      </c>
      <c r="C6318">
        <v>56200060</v>
      </c>
      <c r="D6318" t="s">
        <v>15534</v>
      </c>
      <c r="E6318" t="s">
        <v>15549</v>
      </c>
      <c r="F6318" t="s">
        <v>15550</v>
      </c>
      <c r="G6318" t="s">
        <v>14843</v>
      </c>
      <c r="H6318" s="1">
        <v>45114.734039351853</v>
      </c>
      <c r="I6318" t="s">
        <v>15573</v>
      </c>
      <c r="J6318" s="1">
        <v>45114.734039351853</v>
      </c>
      <c r="K6318" t="s">
        <v>15573</v>
      </c>
    </row>
    <row r="6319" spans="1:11">
      <c r="A6319">
        <v>20542</v>
      </c>
      <c r="B6319" t="s">
        <v>21709</v>
      </c>
      <c r="C6319">
        <v>57300021</v>
      </c>
      <c r="D6319" t="s">
        <v>15534</v>
      </c>
      <c r="E6319" t="s">
        <v>15554</v>
      </c>
      <c r="F6319" t="s">
        <v>15550</v>
      </c>
      <c r="G6319" t="s">
        <v>22614</v>
      </c>
      <c r="H6319" s="1">
        <v>45114.735914351855</v>
      </c>
      <c r="I6319" t="s">
        <v>15573</v>
      </c>
      <c r="J6319" s="1">
        <v>45114.735914351855</v>
      </c>
      <c r="K6319" t="s">
        <v>15573</v>
      </c>
    </row>
    <row r="6320" spans="1:11">
      <c r="A6320">
        <v>11796</v>
      </c>
      <c r="B6320" t="s">
        <v>15608</v>
      </c>
      <c r="C6320">
        <v>57700010</v>
      </c>
      <c r="D6320" t="s">
        <v>15534</v>
      </c>
      <c r="E6320" t="s">
        <v>15576</v>
      </c>
      <c r="F6320" t="s">
        <v>15536</v>
      </c>
      <c r="G6320" t="s">
        <v>22615</v>
      </c>
      <c r="H6320" s="1">
        <v>45114.736122685186</v>
      </c>
      <c r="I6320" t="s">
        <v>15610</v>
      </c>
      <c r="J6320" s="1">
        <v>45114.736122685186</v>
      </c>
      <c r="K6320" t="s">
        <v>15610</v>
      </c>
    </row>
    <row r="6321" spans="1:11">
      <c r="A6321">
        <v>11796</v>
      </c>
      <c r="B6321" t="s">
        <v>15608</v>
      </c>
      <c r="C6321">
        <v>51220000</v>
      </c>
      <c r="D6321" t="s">
        <v>15534</v>
      </c>
      <c r="E6321" t="s">
        <v>15576</v>
      </c>
      <c r="F6321" t="s">
        <v>15536</v>
      </c>
      <c r="G6321" t="s">
        <v>22616</v>
      </c>
      <c r="H6321" s="1">
        <v>45114.73636574074</v>
      </c>
      <c r="I6321" t="s">
        <v>15610</v>
      </c>
      <c r="J6321" s="1">
        <v>45114.73636574074</v>
      </c>
      <c r="K6321" t="s">
        <v>15610</v>
      </c>
    </row>
    <row r="6322" spans="1:11">
      <c r="A6322">
        <v>8696</v>
      </c>
      <c r="B6322" t="s">
        <v>15614</v>
      </c>
      <c r="C6322">
        <v>50905000</v>
      </c>
      <c r="D6322" t="s">
        <v>15534</v>
      </c>
      <c r="E6322" t="s">
        <v>15540</v>
      </c>
      <c r="F6322" t="s">
        <v>15536</v>
      </c>
      <c r="G6322" t="s">
        <v>22617</v>
      </c>
      <c r="H6322" s="1">
        <v>45114.736493055556</v>
      </c>
      <c r="I6322" t="s">
        <v>15578</v>
      </c>
      <c r="J6322" s="1">
        <v>45119.036990740744</v>
      </c>
      <c r="K6322" t="s">
        <v>15578</v>
      </c>
    </row>
    <row r="6323" spans="1:11">
      <c r="A6323">
        <v>11592</v>
      </c>
      <c r="B6323" t="s">
        <v>15604</v>
      </c>
      <c r="C6323">
        <v>50915000</v>
      </c>
      <c r="D6323" t="s">
        <v>15534</v>
      </c>
      <c r="E6323" t="s">
        <v>15549</v>
      </c>
      <c r="F6323" t="s">
        <v>15550</v>
      </c>
      <c r="G6323" t="s">
        <v>15591</v>
      </c>
      <c r="H6323" s="1">
        <v>45114.742708333331</v>
      </c>
      <c r="I6323" t="s">
        <v>15588</v>
      </c>
      <c r="J6323" s="1">
        <v>45114.742708333331</v>
      </c>
      <c r="K6323" t="s">
        <v>15588</v>
      </c>
    </row>
    <row r="6324" spans="1:11">
      <c r="A6324">
        <v>11548</v>
      </c>
      <c r="B6324" t="s">
        <v>20062</v>
      </c>
      <c r="C6324">
        <v>50321000</v>
      </c>
      <c r="D6324" t="s">
        <v>15534</v>
      </c>
      <c r="E6324" t="s">
        <v>15554</v>
      </c>
      <c r="F6324" t="s">
        <v>15550</v>
      </c>
      <c r="G6324" t="s">
        <v>15620</v>
      </c>
      <c r="H6324" s="1">
        <v>45114.746192129627</v>
      </c>
      <c r="I6324" t="s">
        <v>15588</v>
      </c>
      <c r="J6324" s="1">
        <v>45114.746192129627</v>
      </c>
      <c r="K6324" t="s">
        <v>15588</v>
      </c>
    </row>
    <row r="6325" spans="1:11">
      <c r="A6325">
        <v>10515</v>
      </c>
      <c r="B6325" t="s">
        <v>17821</v>
      </c>
      <c r="C6325">
        <v>50366000</v>
      </c>
      <c r="D6325" t="s">
        <v>15534</v>
      </c>
      <c r="E6325" t="s">
        <v>15544</v>
      </c>
      <c r="F6325" t="s">
        <v>15550</v>
      </c>
      <c r="G6325" t="s">
        <v>7143</v>
      </c>
      <c r="H6325" s="1">
        <v>45114.747303240743</v>
      </c>
      <c r="I6325" t="s">
        <v>15573</v>
      </c>
      <c r="J6325" s="1">
        <v>45114.747303240743</v>
      </c>
      <c r="K6325" t="s">
        <v>15573</v>
      </c>
    </row>
    <row r="6326" spans="1:11">
      <c r="A6326">
        <v>11574</v>
      </c>
      <c r="B6326" t="s">
        <v>21230</v>
      </c>
      <c r="C6326">
        <v>50321000</v>
      </c>
      <c r="D6326" t="s">
        <v>15534</v>
      </c>
      <c r="E6326" t="s">
        <v>15554</v>
      </c>
      <c r="F6326" t="s">
        <v>15550</v>
      </c>
      <c r="G6326" t="s">
        <v>15620</v>
      </c>
      <c r="H6326" s="1">
        <v>45114.747523148151</v>
      </c>
      <c r="I6326" t="s">
        <v>15588</v>
      </c>
      <c r="J6326" s="1">
        <v>45114.747523148151</v>
      </c>
      <c r="K6326" t="s">
        <v>15588</v>
      </c>
    </row>
    <row r="6327" spans="1:11">
      <c r="A6327">
        <v>11549</v>
      </c>
      <c r="B6327" t="s">
        <v>15655</v>
      </c>
      <c r="C6327">
        <v>50321000</v>
      </c>
      <c r="D6327" t="s">
        <v>15534</v>
      </c>
      <c r="E6327" t="s">
        <v>15554</v>
      </c>
      <c r="F6327" t="s">
        <v>15550</v>
      </c>
      <c r="G6327" t="s">
        <v>15620</v>
      </c>
      <c r="H6327" s="1">
        <v>45114.747986111113</v>
      </c>
      <c r="I6327" t="s">
        <v>15588</v>
      </c>
      <c r="J6327" s="1">
        <v>45114.747986111113</v>
      </c>
      <c r="K6327" t="s">
        <v>15588</v>
      </c>
    </row>
    <row r="6328" spans="1:11">
      <c r="A6328">
        <v>99479</v>
      </c>
      <c r="B6328" t="s">
        <v>15623</v>
      </c>
      <c r="C6328">
        <v>57300010</v>
      </c>
      <c r="D6328" t="s">
        <v>15534</v>
      </c>
      <c r="E6328" t="s">
        <v>15554</v>
      </c>
      <c r="F6328" t="s">
        <v>15550</v>
      </c>
      <c r="G6328" t="s">
        <v>22618</v>
      </c>
      <c r="H6328" s="1">
        <v>45114.748495370368</v>
      </c>
      <c r="I6328" t="s">
        <v>15573</v>
      </c>
      <c r="J6328" s="1">
        <v>45114.748495370368</v>
      </c>
      <c r="K6328" t="s">
        <v>15573</v>
      </c>
    </row>
    <row r="6329" spans="1:11">
      <c r="A6329">
        <v>11540</v>
      </c>
      <c r="B6329" t="s">
        <v>15654</v>
      </c>
      <c r="C6329">
        <v>50321000</v>
      </c>
      <c r="D6329" t="s">
        <v>15534</v>
      </c>
      <c r="E6329" t="s">
        <v>15554</v>
      </c>
      <c r="F6329" t="s">
        <v>15550</v>
      </c>
      <c r="G6329" t="s">
        <v>15620</v>
      </c>
      <c r="H6329" s="1">
        <v>45114.748564814814</v>
      </c>
      <c r="I6329" t="s">
        <v>15588</v>
      </c>
      <c r="J6329" s="1">
        <v>45114.748564814814</v>
      </c>
      <c r="K6329" t="s">
        <v>15588</v>
      </c>
    </row>
    <row r="6330" spans="1:11">
      <c r="A6330">
        <v>8719</v>
      </c>
      <c r="B6330" t="s">
        <v>15625</v>
      </c>
      <c r="C6330">
        <v>50320000</v>
      </c>
      <c r="D6330" t="s">
        <v>15534</v>
      </c>
      <c r="E6330" t="s">
        <v>15586</v>
      </c>
      <c r="F6330" t="s">
        <v>15536</v>
      </c>
      <c r="H6330" s="1">
        <v>45114.749432870369</v>
      </c>
      <c r="I6330" t="s">
        <v>15610</v>
      </c>
      <c r="J6330" s="1">
        <v>45114.749432870369</v>
      </c>
      <c r="K6330" t="s">
        <v>15610</v>
      </c>
    </row>
    <row r="6331" spans="1:11">
      <c r="A6331">
        <v>99479</v>
      </c>
      <c r="B6331" t="s">
        <v>15623</v>
      </c>
      <c r="C6331">
        <v>50321000</v>
      </c>
      <c r="D6331" t="s">
        <v>15534</v>
      </c>
      <c r="E6331" t="s">
        <v>15544</v>
      </c>
      <c r="F6331" t="s">
        <v>15550</v>
      </c>
      <c r="G6331" t="s">
        <v>22619</v>
      </c>
      <c r="H6331" s="1">
        <v>45114.750891203701</v>
      </c>
      <c r="I6331" t="s">
        <v>15573</v>
      </c>
      <c r="J6331" s="1">
        <v>45114.750891203701</v>
      </c>
      <c r="K6331" t="s">
        <v>15573</v>
      </c>
    </row>
    <row r="6332" spans="1:11">
      <c r="A6332">
        <v>99479</v>
      </c>
      <c r="B6332" t="s">
        <v>15623</v>
      </c>
      <c r="C6332">
        <v>50905006</v>
      </c>
      <c r="D6332" t="s">
        <v>15534</v>
      </c>
      <c r="E6332" t="s">
        <v>15540</v>
      </c>
      <c r="F6332" t="s">
        <v>15536</v>
      </c>
      <c r="G6332" t="s">
        <v>10428</v>
      </c>
      <c r="H6332" s="1">
        <v>45114.752488425926</v>
      </c>
      <c r="I6332" t="s">
        <v>15573</v>
      </c>
      <c r="J6332" s="1">
        <v>45114.752488425926</v>
      </c>
      <c r="K6332" t="s">
        <v>15573</v>
      </c>
    </row>
    <row r="6333" spans="1:11">
      <c r="A6333">
        <v>11577</v>
      </c>
      <c r="B6333" t="s">
        <v>15606</v>
      </c>
      <c r="C6333">
        <v>50321000</v>
      </c>
      <c r="D6333" t="s">
        <v>15534</v>
      </c>
      <c r="E6333" t="s">
        <v>15554</v>
      </c>
      <c r="F6333" t="s">
        <v>15550</v>
      </c>
      <c r="G6333" t="s">
        <v>15620</v>
      </c>
      <c r="H6333" s="1">
        <v>45114.752893518518</v>
      </c>
      <c r="I6333" t="s">
        <v>15588</v>
      </c>
      <c r="J6333" s="1">
        <v>45114.752893518518</v>
      </c>
      <c r="K6333" t="s">
        <v>15588</v>
      </c>
    </row>
    <row r="6334" spans="1:11">
      <c r="A6334">
        <v>99479</v>
      </c>
      <c r="B6334" t="s">
        <v>15623</v>
      </c>
      <c r="C6334">
        <v>50305025</v>
      </c>
      <c r="D6334" t="s">
        <v>15534</v>
      </c>
      <c r="E6334" t="s">
        <v>15554</v>
      </c>
      <c r="F6334" t="s">
        <v>15550</v>
      </c>
      <c r="G6334" t="s">
        <v>22620</v>
      </c>
      <c r="H6334" s="1">
        <v>45114.75509259259</v>
      </c>
      <c r="I6334" t="s">
        <v>15573</v>
      </c>
      <c r="J6334" s="1">
        <v>45120.564293981479</v>
      </c>
      <c r="K6334" t="s">
        <v>15573</v>
      </c>
    </row>
    <row r="6335" spans="1:11">
      <c r="A6335">
        <v>8719</v>
      </c>
      <c r="B6335" t="s">
        <v>15625</v>
      </c>
      <c r="C6335">
        <v>50905006</v>
      </c>
      <c r="D6335" t="s">
        <v>15534</v>
      </c>
      <c r="E6335" t="s">
        <v>15554</v>
      </c>
      <c r="F6335" t="s">
        <v>15536</v>
      </c>
      <c r="G6335" t="s">
        <v>22621</v>
      </c>
      <c r="H6335" s="1">
        <v>45114.755972222221</v>
      </c>
      <c r="I6335" t="s">
        <v>15610</v>
      </c>
      <c r="J6335" s="1">
        <v>45114.755972222221</v>
      </c>
      <c r="K6335" t="s">
        <v>15610</v>
      </c>
    </row>
    <row r="6336" spans="1:11">
      <c r="A6336">
        <v>8513</v>
      </c>
      <c r="B6336" t="s">
        <v>15634</v>
      </c>
      <c r="C6336">
        <v>58425000</v>
      </c>
      <c r="D6336" t="s">
        <v>15534</v>
      </c>
      <c r="E6336" t="s">
        <v>15576</v>
      </c>
      <c r="F6336" t="s">
        <v>15550</v>
      </c>
      <c r="G6336" t="s">
        <v>22622</v>
      </c>
      <c r="H6336" s="1">
        <v>45114.761967592596</v>
      </c>
      <c r="I6336" t="s">
        <v>15610</v>
      </c>
      <c r="J6336" s="1">
        <v>45114.761967592596</v>
      </c>
      <c r="K6336" t="s">
        <v>15610</v>
      </c>
    </row>
    <row r="6337" spans="1:11">
      <c r="A6337">
        <v>8513</v>
      </c>
      <c r="B6337" t="s">
        <v>15634</v>
      </c>
      <c r="C6337">
        <v>57100000</v>
      </c>
      <c r="D6337" t="s">
        <v>15534</v>
      </c>
      <c r="E6337" t="s">
        <v>15576</v>
      </c>
      <c r="F6337" t="s">
        <v>15550</v>
      </c>
      <c r="G6337" t="s">
        <v>22623</v>
      </c>
      <c r="H6337" s="1">
        <v>45114.762407407405</v>
      </c>
      <c r="I6337" t="s">
        <v>15610</v>
      </c>
      <c r="J6337" s="1">
        <v>45114.762407407405</v>
      </c>
      <c r="K6337" t="s">
        <v>15610</v>
      </c>
    </row>
    <row r="6338" spans="1:11">
      <c r="A6338">
        <v>11250</v>
      </c>
      <c r="B6338" t="s">
        <v>15582</v>
      </c>
      <c r="C6338">
        <v>50105000</v>
      </c>
      <c r="D6338" t="s">
        <v>15534</v>
      </c>
      <c r="E6338" t="s">
        <v>15586</v>
      </c>
      <c r="F6338" t="s">
        <v>15536</v>
      </c>
      <c r="G6338" t="s">
        <v>22624</v>
      </c>
      <c r="H6338" s="1">
        <v>45114.764988425923</v>
      </c>
      <c r="I6338" t="s">
        <v>15584</v>
      </c>
      <c r="J6338" s="1">
        <v>45114.764988425923</v>
      </c>
      <c r="K6338" t="s">
        <v>15584</v>
      </c>
    </row>
    <row r="6339" spans="1:11">
      <c r="A6339">
        <v>11250</v>
      </c>
      <c r="B6339" t="s">
        <v>15582</v>
      </c>
      <c r="C6339">
        <v>51220000</v>
      </c>
      <c r="D6339" t="s">
        <v>15534</v>
      </c>
      <c r="E6339" t="s">
        <v>15554</v>
      </c>
      <c r="F6339" t="s">
        <v>15550</v>
      </c>
      <c r="G6339" t="s">
        <v>22625</v>
      </c>
      <c r="H6339" s="1">
        <v>45114.765567129631</v>
      </c>
      <c r="I6339" t="s">
        <v>15584</v>
      </c>
      <c r="J6339" s="1">
        <v>45114.765567129631</v>
      </c>
      <c r="K6339" t="s">
        <v>15584</v>
      </c>
    </row>
    <row r="6340" spans="1:11">
      <c r="A6340">
        <v>11250</v>
      </c>
      <c r="B6340" t="s">
        <v>15582</v>
      </c>
      <c r="C6340">
        <v>50366000</v>
      </c>
      <c r="D6340" t="s">
        <v>15534</v>
      </c>
      <c r="E6340" t="s">
        <v>15544</v>
      </c>
      <c r="F6340" t="s">
        <v>15550</v>
      </c>
      <c r="G6340" t="s">
        <v>22626</v>
      </c>
      <c r="H6340" s="1">
        <v>45114.767222222225</v>
      </c>
      <c r="I6340" t="s">
        <v>15584</v>
      </c>
      <c r="J6340" s="1">
        <v>45114.767222222225</v>
      </c>
      <c r="K6340" t="s">
        <v>15584</v>
      </c>
    </row>
    <row r="6341" spans="1:11">
      <c r="A6341">
        <v>11592</v>
      </c>
      <c r="B6341" t="s">
        <v>15604</v>
      </c>
      <c r="C6341">
        <v>50366000</v>
      </c>
      <c r="D6341" t="s">
        <v>15534</v>
      </c>
      <c r="E6341" t="s">
        <v>15544</v>
      </c>
      <c r="F6341" t="s">
        <v>15550</v>
      </c>
      <c r="G6341" t="s">
        <v>22627</v>
      </c>
      <c r="H6341" s="1">
        <v>45114.768113425926</v>
      </c>
      <c r="I6341" t="s">
        <v>15588</v>
      </c>
      <c r="J6341" s="1">
        <v>45114.768113425926</v>
      </c>
      <c r="K6341" t="s">
        <v>15588</v>
      </c>
    </row>
    <row r="6342" spans="1:11">
      <c r="A6342">
        <v>11250</v>
      </c>
      <c r="B6342" t="s">
        <v>15582</v>
      </c>
      <c r="C6342">
        <v>55300000</v>
      </c>
      <c r="D6342" t="s">
        <v>15534</v>
      </c>
      <c r="E6342" t="s">
        <v>15544</v>
      </c>
      <c r="F6342" t="s">
        <v>15550</v>
      </c>
      <c r="G6342" t="s">
        <v>22628</v>
      </c>
      <c r="H6342" s="1">
        <v>45114.768136574072</v>
      </c>
      <c r="I6342" t="s">
        <v>15584</v>
      </c>
      <c r="J6342" s="1">
        <v>45114.768136574072</v>
      </c>
      <c r="K6342" t="s">
        <v>15584</v>
      </c>
    </row>
    <row r="6343" spans="1:11">
      <c r="A6343">
        <v>8513</v>
      </c>
      <c r="B6343" t="s">
        <v>15634</v>
      </c>
      <c r="C6343">
        <v>50905006</v>
      </c>
      <c r="D6343" t="s">
        <v>15534</v>
      </c>
      <c r="E6343" t="s">
        <v>15554</v>
      </c>
      <c r="F6343" t="s">
        <v>15550</v>
      </c>
      <c r="G6343" t="s">
        <v>22629</v>
      </c>
      <c r="H6343" s="1">
        <v>45114.768506944441</v>
      </c>
      <c r="I6343" t="s">
        <v>15610</v>
      </c>
      <c r="J6343" s="1">
        <v>45114.875381944446</v>
      </c>
      <c r="K6343" t="s">
        <v>15610</v>
      </c>
    </row>
    <row r="6344" spans="1:11">
      <c r="A6344">
        <v>11819</v>
      </c>
      <c r="B6344" t="s">
        <v>22630</v>
      </c>
      <c r="C6344">
        <v>50905006</v>
      </c>
      <c r="D6344" t="s">
        <v>15534</v>
      </c>
      <c r="E6344" t="s">
        <v>15687</v>
      </c>
      <c r="F6344" t="s">
        <v>15550</v>
      </c>
      <c r="G6344" t="s">
        <v>22631</v>
      </c>
      <c r="H6344" s="1">
        <v>45114.768530092595</v>
      </c>
      <c r="I6344" t="s">
        <v>15673</v>
      </c>
      <c r="J6344" s="1">
        <v>45114.768530092595</v>
      </c>
      <c r="K6344" t="s">
        <v>15673</v>
      </c>
    </row>
    <row r="6345" spans="1:11">
      <c r="A6345">
        <v>11250</v>
      </c>
      <c r="B6345" t="s">
        <v>15582</v>
      </c>
      <c r="C6345">
        <v>50905006</v>
      </c>
      <c r="D6345" t="s">
        <v>15534</v>
      </c>
      <c r="E6345" t="s">
        <v>15586</v>
      </c>
      <c r="F6345" t="s">
        <v>15550</v>
      </c>
      <c r="G6345" t="s">
        <v>22632</v>
      </c>
      <c r="H6345" s="1">
        <v>45114.76935185185</v>
      </c>
      <c r="I6345" t="s">
        <v>15584</v>
      </c>
      <c r="J6345" s="1">
        <v>45114.76935185185</v>
      </c>
      <c r="K6345" t="s">
        <v>15584</v>
      </c>
    </row>
    <row r="6346" spans="1:11">
      <c r="A6346">
        <v>9238</v>
      </c>
      <c r="B6346" t="s">
        <v>15638</v>
      </c>
      <c r="C6346">
        <v>50305028</v>
      </c>
      <c r="D6346" t="s">
        <v>15534</v>
      </c>
      <c r="E6346" t="s">
        <v>15544</v>
      </c>
      <c r="F6346" t="s">
        <v>15550</v>
      </c>
      <c r="G6346" t="s">
        <v>22633</v>
      </c>
      <c r="H6346" s="1">
        <v>45114.769942129627</v>
      </c>
      <c r="I6346" t="s">
        <v>15584</v>
      </c>
      <c r="J6346" s="1">
        <v>45114.769942129627</v>
      </c>
      <c r="K6346" t="s">
        <v>15584</v>
      </c>
    </row>
    <row r="6347" spans="1:11">
      <c r="A6347">
        <v>9238</v>
      </c>
      <c r="B6347" t="s">
        <v>15638</v>
      </c>
      <c r="C6347">
        <v>50321000</v>
      </c>
      <c r="D6347" t="s">
        <v>15534</v>
      </c>
      <c r="E6347" t="s">
        <v>15535</v>
      </c>
      <c r="F6347" t="s">
        <v>15550</v>
      </c>
      <c r="G6347" t="s">
        <v>15639</v>
      </c>
      <c r="H6347" s="1">
        <v>45114.77107638889</v>
      </c>
      <c r="I6347" t="s">
        <v>15584</v>
      </c>
      <c r="J6347" s="1">
        <v>45114.77107638889</v>
      </c>
      <c r="K6347" t="s">
        <v>15584</v>
      </c>
    </row>
    <row r="6348" spans="1:11">
      <c r="A6348">
        <v>11585</v>
      </c>
      <c r="B6348" t="s">
        <v>20795</v>
      </c>
      <c r="C6348">
        <v>56400000</v>
      </c>
      <c r="D6348" t="s">
        <v>15534</v>
      </c>
      <c r="E6348" t="s">
        <v>15549</v>
      </c>
      <c r="F6348" t="s">
        <v>15550</v>
      </c>
      <c r="G6348" t="s">
        <v>22634</v>
      </c>
      <c r="H6348" s="1">
        <v>45114.771261574075</v>
      </c>
      <c r="I6348" t="s">
        <v>15588</v>
      </c>
      <c r="J6348" s="1">
        <v>45114.771261574075</v>
      </c>
      <c r="K6348" t="s">
        <v>15588</v>
      </c>
    </row>
    <row r="6349" spans="1:11">
      <c r="A6349">
        <v>11819</v>
      </c>
      <c r="B6349" t="s">
        <v>22630</v>
      </c>
      <c r="C6349">
        <v>51210000</v>
      </c>
      <c r="D6349" t="s">
        <v>15534</v>
      </c>
      <c r="E6349" t="s">
        <v>15554</v>
      </c>
      <c r="F6349" t="s">
        <v>15550</v>
      </c>
      <c r="G6349" t="s">
        <v>22635</v>
      </c>
      <c r="H6349" s="1">
        <v>45114.772175925929</v>
      </c>
      <c r="I6349" t="s">
        <v>15673</v>
      </c>
      <c r="J6349" s="1">
        <v>45114.772175925929</v>
      </c>
      <c r="K6349" t="s">
        <v>15673</v>
      </c>
    </row>
    <row r="6350" spans="1:11">
      <c r="A6350">
        <v>9238</v>
      </c>
      <c r="B6350" t="s">
        <v>15638</v>
      </c>
      <c r="C6350">
        <v>50515000</v>
      </c>
      <c r="D6350" t="s">
        <v>15534</v>
      </c>
      <c r="E6350" t="s">
        <v>15544</v>
      </c>
      <c r="F6350" t="s">
        <v>15536</v>
      </c>
      <c r="G6350" t="s">
        <v>22636</v>
      </c>
      <c r="H6350" s="1">
        <v>45114.772638888891</v>
      </c>
      <c r="I6350" t="s">
        <v>15584</v>
      </c>
      <c r="J6350" s="1">
        <v>45114.772638888891</v>
      </c>
      <c r="K6350" t="s">
        <v>15584</v>
      </c>
    </row>
    <row r="6351" spans="1:11">
      <c r="A6351">
        <v>11542</v>
      </c>
      <c r="B6351" t="s">
        <v>15640</v>
      </c>
      <c r="C6351">
        <v>57700010</v>
      </c>
      <c r="D6351" t="s">
        <v>15534</v>
      </c>
      <c r="E6351" t="s">
        <v>15554</v>
      </c>
      <c r="F6351" t="s">
        <v>15550</v>
      </c>
      <c r="G6351" t="s">
        <v>15641</v>
      </c>
      <c r="H6351" s="1">
        <v>45114.772916666669</v>
      </c>
      <c r="I6351" t="s">
        <v>15588</v>
      </c>
      <c r="J6351" s="1">
        <v>45114.772916666669</v>
      </c>
      <c r="K6351" t="s">
        <v>15588</v>
      </c>
    </row>
    <row r="6352" spans="1:11">
      <c r="A6352">
        <v>126106</v>
      </c>
      <c r="B6352" t="s">
        <v>15666</v>
      </c>
      <c r="C6352">
        <v>51290000</v>
      </c>
      <c r="D6352" t="s">
        <v>15534</v>
      </c>
      <c r="E6352" t="s">
        <v>15554</v>
      </c>
      <c r="F6352" t="s">
        <v>15550</v>
      </c>
      <c r="G6352" t="s">
        <v>22637</v>
      </c>
      <c r="H6352" s="1">
        <v>45114.774722222224</v>
      </c>
      <c r="I6352" t="s">
        <v>15668</v>
      </c>
      <c r="J6352" s="1">
        <v>45114.774722222224</v>
      </c>
      <c r="K6352" t="s">
        <v>15668</v>
      </c>
    </row>
    <row r="6353" spans="1:11">
      <c r="A6353">
        <v>11577</v>
      </c>
      <c r="B6353" t="s">
        <v>15606</v>
      </c>
      <c r="C6353">
        <v>57800000</v>
      </c>
      <c r="D6353" t="s">
        <v>15534</v>
      </c>
      <c r="E6353" t="s">
        <v>15549</v>
      </c>
      <c r="F6353" t="s">
        <v>15550</v>
      </c>
      <c r="G6353" t="s">
        <v>22638</v>
      </c>
      <c r="H6353" s="1">
        <v>45114.774976851855</v>
      </c>
      <c r="I6353" t="s">
        <v>15588</v>
      </c>
      <c r="J6353" s="1">
        <v>45114.774976851855</v>
      </c>
      <c r="K6353" t="s">
        <v>15588</v>
      </c>
    </row>
    <row r="6354" spans="1:11">
      <c r="A6354">
        <v>9085</v>
      </c>
      <c r="B6354" t="s">
        <v>15643</v>
      </c>
      <c r="C6354">
        <v>57300010</v>
      </c>
      <c r="D6354" t="s">
        <v>15534</v>
      </c>
      <c r="E6354" t="s">
        <v>15576</v>
      </c>
      <c r="F6354" t="s">
        <v>15550</v>
      </c>
      <c r="G6354" t="s">
        <v>22639</v>
      </c>
      <c r="H6354" s="1">
        <v>45114.778009259258</v>
      </c>
      <c r="I6354" t="s">
        <v>15584</v>
      </c>
      <c r="J6354" s="1">
        <v>45114.778009259258</v>
      </c>
      <c r="K6354" t="s">
        <v>15584</v>
      </c>
    </row>
    <row r="6355" spans="1:11">
      <c r="A6355">
        <v>11589</v>
      </c>
      <c r="B6355" t="s">
        <v>18133</v>
      </c>
      <c r="C6355">
        <v>50320000</v>
      </c>
      <c r="D6355" t="s">
        <v>15534</v>
      </c>
      <c r="E6355" t="s">
        <v>15554</v>
      </c>
      <c r="F6355" t="s">
        <v>15550</v>
      </c>
      <c r="G6355" t="s">
        <v>15605</v>
      </c>
      <c r="H6355" s="1">
        <v>45114.780300925922</v>
      </c>
      <c r="I6355" t="s">
        <v>15588</v>
      </c>
      <c r="J6355" s="1">
        <v>45114.780300925922</v>
      </c>
      <c r="K6355" t="s">
        <v>15588</v>
      </c>
    </row>
    <row r="6356" spans="1:11">
      <c r="A6356">
        <v>11579</v>
      </c>
      <c r="B6356" t="s">
        <v>18099</v>
      </c>
      <c r="C6356">
        <v>50320000</v>
      </c>
      <c r="D6356" t="s">
        <v>15534</v>
      </c>
      <c r="E6356" t="s">
        <v>15554</v>
      </c>
      <c r="F6356" t="s">
        <v>15550</v>
      </c>
      <c r="G6356" t="s">
        <v>15605</v>
      </c>
      <c r="H6356" s="1">
        <v>45114.780706018515</v>
      </c>
      <c r="I6356" t="s">
        <v>15588</v>
      </c>
      <c r="J6356" s="1">
        <v>45114.780706018515</v>
      </c>
      <c r="K6356" t="s">
        <v>15588</v>
      </c>
    </row>
    <row r="6357" spans="1:11">
      <c r="A6357">
        <v>11552</v>
      </c>
      <c r="B6357" t="s">
        <v>15611</v>
      </c>
      <c r="C6357">
        <v>50320000</v>
      </c>
      <c r="D6357" t="s">
        <v>15534</v>
      </c>
      <c r="E6357" t="s">
        <v>15554</v>
      </c>
      <c r="F6357" t="s">
        <v>15550</v>
      </c>
      <c r="G6357" t="s">
        <v>15605</v>
      </c>
      <c r="H6357" s="1">
        <v>45114.781041666669</v>
      </c>
      <c r="I6357" t="s">
        <v>15588</v>
      </c>
      <c r="J6357" s="1">
        <v>45114.781041666669</v>
      </c>
      <c r="K6357" t="s">
        <v>15588</v>
      </c>
    </row>
    <row r="6358" spans="1:11">
      <c r="A6358">
        <v>11576</v>
      </c>
      <c r="B6358" t="s">
        <v>15622</v>
      </c>
      <c r="C6358">
        <v>50320000</v>
      </c>
      <c r="D6358" t="s">
        <v>15534</v>
      </c>
      <c r="E6358" t="s">
        <v>15554</v>
      </c>
      <c r="F6358" t="s">
        <v>15550</v>
      </c>
      <c r="G6358" t="s">
        <v>15605</v>
      </c>
      <c r="H6358" s="1">
        <v>45114.781782407408</v>
      </c>
      <c r="I6358" t="s">
        <v>15588</v>
      </c>
      <c r="J6358" s="1">
        <v>45114.781782407408</v>
      </c>
      <c r="K6358" t="s">
        <v>15588</v>
      </c>
    </row>
    <row r="6359" spans="1:11">
      <c r="A6359">
        <v>11574</v>
      </c>
      <c r="B6359" t="s">
        <v>21230</v>
      </c>
      <c r="C6359">
        <v>50320000</v>
      </c>
      <c r="D6359" t="s">
        <v>15534</v>
      </c>
      <c r="E6359" t="s">
        <v>15554</v>
      </c>
      <c r="F6359" t="s">
        <v>15550</v>
      </c>
      <c r="G6359" t="s">
        <v>15605</v>
      </c>
      <c r="H6359" s="1">
        <v>45114.781944444447</v>
      </c>
      <c r="I6359" t="s">
        <v>15588</v>
      </c>
      <c r="J6359" s="1">
        <v>45114.781944444447</v>
      </c>
      <c r="K6359" t="s">
        <v>15588</v>
      </c>
    </row>
    <row r="6360" spans="1:11">
      <c r="A6360">
        <v>11543</v>
      </c>
      <c r="B6360" t="s">
        <v>15618</v>
      </c>
      <c r="C6360">
        <v>50320000</v>
      </c>
      <c r="D6360" t="s">
        <v>15534</v>
      </c>
      <c r="E6360" t="s">
        <v>15554</v>
      </c>
      <c r="F6360" t="s">
        <v>15550</v>
      </c>
      <c r="G6360" t="s">
        <v>15605</v>
      </c>
      <c r="H6360" s="1">
        <v>45114.782118055555</v>
      </c>
      <c r="I6360" t="s">
        <v>15588</v>
      </c>
      <c r="J6360" s="1">
        <v>45114.782118055555</v>
      </c>
      <c r="K6360" t="s">
        <v>15588</v>
      </c>
    </row>
    <row r="6361" spans="1:11">
      <c r="A6361">
        <v>11553</v>
      </c>
      <c r="B6361" t="s">
        <v>15621</v>
      </c>
      <c r="C6361">
        <v>50320000</v>
      </c>
      <c r="D6361" t="s">
        <v>15534</v>
      </c>
      <c r="E6361" t="s">
        <v>15554</v>
      </c>
      <c r="F6361" t="s">
        <v>15550</v>
      </c>
      <c r="G6361" t="s">
        <v>15605</v>
      </c>
      <c r="H6361" s="1">
        <v>45114.78224537037</v>
      </c>
      <c r="I6361" t="s">
        <v>15588</v>
      </c>
      <c r="J6361" s="1">
        <v>45114.78224537037</v>
      </c>
      <c r="K6361" t="s">
        <v>15588</v>
      </c>
    </row>
    <row r="6362" spans="1:11">
      <c r="A6362">
        <v>8514</v>
      </c>
      <c r="B6362" t="s">
        <v>15650</v>
      </c>
      <c r="C6362">
        <v>50905000</v>
      </c>
      <c r="D6362" t="s">
        <v>15534</v>
      </c>
      <c r="E6362" t="s">
        <v>15687</v>
      </c>
      <c r="F6362" t="s">
        <v>15550</v>
      </c>
      <c r="G6362" t="s">
        <v>15804</v>
      </c>
      <c r="H6362" s="1">
        <v>45114.783912037034</v>
      </c>
      <c r="I6362" t="s">
        <v>15610</v>
      </c>
      <c r="J6362" s="1">
        <v>45114.783912037034</v>
      </c>
      <c r="K6362" t="s">
        <v>15610</v>
      </c>
    </row>
    <row r="6363" spans="1:11">
      <c r="A6363">
        <v>11813</v>
      </c>
      <c r="B6363" t="s">
        <v>22640</v>
      </c>
      <c r="C6363">
        <v>57700010</v>
      </c>
      <c r="D6363" t="s">
        <v>15534</v>
      </c>
      <c r="E6363" t="s">
        <v>15576</v>
      </c>
      <c r="F6363" t="s">
        <v>15550</v>
      </c>
      <c r="G6363" t="s">
        <v>22641</v>
      </c>
      <c r="H6363" s="1">
        <v>45114.787361111114</v>
      </c>
      <c r="I6363" t="s">
        <v>15661</v>
      </c>
      <c r="J6363" s="1">
        <v>45114.787361111114</v>
      </c>
      <c r="K6363" t="s">
        <v>15661</v>
      </c>
    </row>
    <row r="6364" spans="1:11">
      <c r="A6364">
        <v>11248</v>
      </c>
      <c r="B6364" t="s">
        <v>19551</v>
      </c>
      <c r="C6364">
        <v>51220000</v>
      </c>
      <c r="D6364" t="s">
        <v>15534</v>
      </c>
      <c r="E6364" t="s">
        <v>15687</v>
      </c>
      <c r="F6364" t="s">
        <v>15550</v>
      </c>
      <c r="G6364" t="s">
        <v>22642</v>
      </c>
      <c r="H6364" s="1">
        <v>45114.788229166668</v>
      </c>
      <c r="I6364" t="s">
        <v>15584</v>
      </c>
      <c r="J6364" s="1">
        <v>45114.788229166668</v>
      </c>
      <c r="K6364" t="s">
        <v>15584</v>
      </c>
    </row>
    <row r="6365" spans="1:11">
      <c r="A6365">
        <v>11813</v>
      </c>
      <c r="B6365" t="s">
        <v>22640</v>
      </c>
      <c r="C6365">
        <v>50365000</v>
      </c>
      <c r="D6365" t="s">
        <v>15534</v>
      </c>
      <c r="E6365" t="s">
        <v>15544</v>
      </c>
      <c r="F6365" t="s">
        <v>15550</v>
      </c>
      <c r="G6365" t="s">
        <v>22643</v>
      </c>
      <c r="H6365" s="1">
        <v>45114.791979166665</v>
      </c>
      <c r="I6365" t="s">
        <v>15661</v>
      </c>
      <c r="J6365" s="1">
        <v>45114.791979166665</v>
      </c>
      <c r="K6365" t="s">
        <v>15661</v>
      </c>
    </row>
    <row r="6366" spans="1:11">
      <c r="A6366">
        <v>11254</v>
      </c>
      <c r="B6366" t="s">
        <v>21701</v>
      </c>
      <c r="C6366">
        <v>50905000</v>
      </c>
      <c r="D6366" t="s">
        <v>15534</v>
      </c>
      <c r="E6366" t="s">
        <v>15687</v>
      </c>
      <c r="F6366" t="s">
        <v>15550</v>
      </c>
      <c r="G6366" t="s">
        <v>22644</v>
      </c>
      <c r="H6366" s="1">
        <v>45114.796030092592</v>
      </c>
      <c r="I6366" t="s">
        <v>15584</v>
      </c>
      <c r="J6366" s="1">
        <v>45114.796030092592</v>
      </c>
      <c r="K6366" t="s">
        <v>15584</v>
      </c>
    </row>
    <row r="6367" spans="1:11">
      <c r="A6367">
        <v>11805</v>
      </c>
      <c r="B6367" t="s">
        <v>15678</v>
      </c>
      <c r="C6367">
        <v>50335010</v>
      </c>
      <c r="D6367" t="s">
        <v>15534</v>
      </c>
      <c r="E6367" t="s">
        <v>15544</v>
      </c>
      <c r="F6367" t="s">
        <v>15550</v>
      </c>
      <c r="G6367" t="s">
        <v>22645</v>
      </c>
      <c r="H6367" s="1">
        <v>45114.803680555553</v>
      </c>
      <c r="I6367" t="s">
        <v>15661</v>
      </c>
      <c r="J6367" s="1">
        <v>45114.803680555553</v>
      </c>
      <c r="K6367" t="s">
        <v>15661</v>
      </c>
    </row>
    <row r="6368" spans="1:11">
      <c r="A6368">
        <v>8514</v>
      </c>
      <c r="B6368" t="s">
        <v>15650</v>
      </c>
      <c r="C6368">
        <v>50365000</v>
      </c>
      <c r="D6368" t="s">
        <v>15534</v>
      </c>
      <c r="E6368" t="s">
        <v>15554</v>
      </c>
      <c r="F6368" t="s">
        <v>15536</v>
      </c>
      <c r="G6368" t="s">
        <v>22646</v>
      </c>
      <c r="H6368" s="1">
        <v>45114.809675925928</v>
      </c>
      <c r="I6368" t="s">
        <v>15610</v>
      </c>
      <c r="J6368" s="1">
        <v>45114.809675925928</v>
      </c>
      <c r="K6368" t="s">
        <v>15610</v>
      </c>
    </row>
    <row r="6369" spans="1:11">
      <c r="A6369">
        <v>11804</v>
      </c>
      <c r="B6369" t="s">
        <v>19561</v>
      </c>
      <c r="C6369">
        <v>50320000</v>
      </c>
      <c r="D6369" t="s">
        <v>15534</v>
      </c>
      <c r="E6369" t="s">
        <v>15554</v>
      </c>
      <c r="F6369" t="s">
        <v>15550</v>
      </c>
      <c r="G6369" t="s">
        <v>19560</v>
      </c>
      <c r="H6369" s="1">
        <v>45114.819722222222</v>
      </c>
      <c r="I6369" t="s">
        <v>15661</v>
      </c>
      <c r="J6369" s="1">
        <v>45114.819722222222</v>
      </c>
      <c r="K6369" t="s">
        <v>15661</v>
      </c>
    </row>
    <row r="6370" spans="1:11">
      <c r="A6370">
        <v>11802</v>
      </c>
      <c r="B6370" t="s">
        <v>22647</v>
      </c>
      <c r="C6370">
        <v>50905006</v>
      </c>
      <c r="D6370" t="s">
        <v>15534</v>
      </c>
      <c r="E6370" t="s">
        <v>15540</v>
      </c>
      <c r="F6370" t="s">
        <v>15536</v>
      </c>
      <c r="G6370" t="s">
        <v>21727</v>
      </c>
      <c r="H6370" s="1">
        <v>45114.825312499997</v>
      </c>
      <c r="I6370" t="s">
        <v>15661</v>
      </c>
      <c r="J6370" s="1">
        <v>45114.825312499997</v>
      </c>
      <c r="K6370" t="s">
        <v>15661</v>
      </c>
    </row>
    <row r="6371" spans="1:11">
      <c r="A6371">
        <v>11821</v>
      </c>
      <c r="B6371" t="s">
        <v>19564</v>
      </c>
      <c r="C6371">
        <v>50355035</v>
      </c>
      <c r="D6371" t="s">
        <v>15534</v>
      </c>
      <c r="E6371" t="s">
        <v>15544</v>
      </c>
      <c r="F6371" t="s">
        <v>15550</v>
      </c>
      <c r="G6371" t="s">
        <v>22648</v>
      </c>
      <c r="H6371" s="1">
        <v>45114.827835648146</v>
      </c>
      <c r="I6371" t="s">
        <v>15673</v>
      </c>
      <c r="J6371" s="1">
        <v>45114.827835648146</v>
      </c>
      <c r="K6371" t="s">
        <v>15673</v>
      </c>
    </row>
    <row r="6372" spans="1:11">
      <c r="A6372">
        <v>11666</v>
      </c>
      <c r="B6372" t="s">
        <v>15686</v>
      </c>
      <c r="C6372">
        <v>57700010</v>
      </c>
      <c r="D6372" t="s">
        <v>15534</v>
      </c>
      <c r="E6372" t="s">
        <v>15576</v>
      </c>
      <c r="F6372" t="s">
        <v>15550</v>
      </c>
      <c r="G6372" t="s">
        <v>22649</v>
      </c>
      <c r="H6372" s="1">
        <v>45114.829675925925</v>
      </c>
      <c r="I6372" t="s">
        <v>15689</v>
      </c>
      <c r="J6372" s="1">
        <v>45118.756168981483</v>
      </c>
      <c r="K6372" t="s">
        <v>15689</v>
      </c>
    </row>
    <row r="6373" spans="1:11">
      <c r="A6373">
        <v>8720</v>
      </c>
      <c r="B6373" t="s">
        <v>20808</v>
      </c>
      <c r="C6373">
        <v>50355000</v>
      </c>
      <c r="D6373" t="s">
        <v>15534</v>
      </c>
      <c r="E6373" t="s">
        <v>15549</v>
      </c>
      <c r="F6373" t="s">
        <v>15550</v>
      </c>
      <c r="G6373" t="s">
        <v>20820</v>
      </c>
      <c r="H6373" s="1">
        <v>45114.832129629627</v>
      </c>
      <c r="I6373" t="s">
        <v>15610</v>
      </c>
      <c r="J6373" s="1">
        <v>45114.8905787037</v>
      </c>
      <c r="K6373" t="s">
        <v>15610</v>
      </c>
    </row>
    <row r="6374" spans="1:11">
      <c r="A6374">
        <v>11795</v>
      </c>
      <c r="B6374" t="s">
        <v>19566</v>
      </c>
      <c r="C6374">
        <v>51220000</v>
      </c>
      <c r="D6374" t="s">
        <v>15534</v>
      </c>
      <c r="E6374" t="s">
        <v>15554</v>
      </c>
      <c r="F6374" t="s">
        <v>15550</v>
      </c>
      <c r="G6374" t="s">
        <v>22650</v>
      </c>
      <c r="H6374" s="1">
        <v>45114.834039351852</v>
      </c>
      <c r="I6374" t="s">
        <v>15610</v>
      </c>
      <c r="J6374" s="1">
        <v>45114.834039351852</v>
      </c>
      <c r="K6374" t="s">
        <v>15610</v>
      </c>
    </row>
    <row r="6375" spans="1:11">
      <c r="A6375">
        <v>126103</v>
      </c>
      <c r="B6375" t="s">
        <v>15682</v>
      </c>
      <c r="C6375">
        <v>57300000</v>
      </c>
      <c r="D6375" t="s">
        <v>15534</v>
      </c>
      <c r="E6375" t="s">
        <v>15554</v>
      </c>
      <c r="F6375" t="s">
        <v>15550</v>
      </c>
      <c r="G6375" t="s">
        <v>22651</v>
      </c>
      <c r="H6375" s="1">
        <v>45114.834166666667</v>
      </c>
      <c r="I6375" t="s">
        <v>15668</v>
      </c>
      <c r="J6375" s="1">
        <v>45114.834166666667</v>
      </c>
      <c r="K6375" t="s">
        <v>15668</v>
      </c>
    </row>
    <row r="6376" spans="1:11">
      <c r="A6376">
        <v>126103</v>
      </c>
      <c r="B6376" t="s">
        <v>15682</v>
      </c>
      <c r="C6376">
        <v>50335000</v>
      </c>
      <c r="D6376" t="s">
        <v>15534</v>
      </c>
      <c r="E6376" t="s">
        <v>15687</v>
      </c>
      <c r="F6376" t="s">
        <v>15550</v>
      </c>
      <c r="G6376" t="s">
        <v>22652</v>
      </c>
      <c r="H6376" s="1">
        <v>45114.835196759261</v>
      </c>
      <c r="I6376" t="s">
        <v>15668</v>
      </c>
      <c r="J6376" s="1">
        <v>45114.835196759261</v>
      </c>
      <c r="K6376" t="s">
        <v>15668</v>
      </c>
    </row>
    <row r="6377" spans="1:11">
      <c r="A6377">
        <v>11795</v>
      </c>
      <c r="B6377" t="s">
        <v>19566</v>
      </c>
      <c r="C6377">
        <v>50810000</v>
      </c>
      <c r="D6377" t="s">
        <v>15534</v>
      </c>
      <c r="E6377" t="s">
        <v>15554</v>
      </c>
      <c r="F6377" t="s">
        <v>15536</v>
      </c>
      <c r="G6377" t="s">
        <v>15613</v>
      </c>
      <c r="H6377" s="1">
        <v>45114.835439814815</v>
      </c>
      <c r="I6377" t="s">
        <v>15610</v>
      </c>
      <c r="J6377" s="1">
        <v>45114.835439814815</v>
      </c>
      <c r="K6377" t="s">
        <v>15610</v>
      </c>
    </row>
    <row r="6378" spans="1:11">
      <c r="A6378">
        <v>9018</v>
      </c>
      <c r="B6378" t="s">
        <v>22653</v>
      </c>
      <c r="C6378">
        <v>50810028</v>
      </c>
      <c r="D6378" t="s">
        <v>15534</v>
      </c>
      <c r="E6378" t="s">
        <v>15554</v>
      </c>
      <c r="F6378" t="s">
        <v>15536</v>
      </c>
      <c r="G6378" t="s">
        <v>15692</v>
      </c>
      <c r="H6378" s="1">
        <v>45114.835474537038</v>
      </c>
      <c r="I6378" t="s">
        <v>15661</v>
      </c>
      <c r="J6378" s="1">
        <v>45114.835474537038</v>
      </c>
      <c r="K6378" t="s">
        <v>15661</v>
      </c>
    </row>
    <row r="6379" spans="1:11">
      <c r="A6379">
        <v>126103</v>
      </c>
      <c r="B6379" t="s">
        <v>15682</v>
      </c>
      <c r="C6379">
        <v>57300021</v>
      </c>
      <c r="D6379" t="s">
        <v>15534</v>
      </c>
      <c r="E6379" t="s">
        <v>15554</v>
      </c>
      <c r="F6379" t="s">
        <v>15550</v>
      </c>
      <c r="G6379" t="s">
        <v>22654</v>
      </c>
      <c r="H6379" s="1">
        <v>45114.836006944446</v>
      </c>
      <c r="I6379" t="s">
        <v>15668</v>
      </c>
      <c r="J6379" s="1">
        <v>45114.836006944446</v>
      </c>
      <c r="K6379" t="s">
        <v>15668</v>
      </c>
    </row>
    <row r="6380" spans="1:11">
      <c r="A6380">
        <v>11666</v>
      </c>
      <c r="B6380" t="s">
        <v>15686</v>
      </c>
      <c r="C6380">
        <v>57300021</v>
      </c>
      <c r="D6380" t="s">
        <v>15534</v>
      </c>
      <c r="E6380" t="s">
        <v>15554</v>
      </c>
      <c r="F6380" t="s">
        <v>15550</v>
      </c>
      <c r="G6380" t="s">
        <v>22655</v>
      </c>
      <c r="H6380" s="1">
        <v>45114.836493055554</v>
      </c>
      <c r="I6380" t="s">
        <v>15689</v>
      </c>
      <c r="J6380" s="1">
        <v>45114.836493055554</v>
      </c>
      <c r="K6380" t="s">
        <v>15689</v>
      </c>
    </row>
    <row r="6381" spans="1:11">
      <c r="A6381">
        <v>9014</v>
      </c>
      <c r="B6381" t="s">
        <v>19571</v>
      </c>
      <c r="C6381">
        <v>50905006</v>
      </c>
      <c r="D6381" t="s">
        <v>15534</v>
      </c>
      <c r="E6381" t="s">
        <v>15540</v>
      </c>
      <c r="F6381" t="s">
        <v>15536</v>
      </c>
      <c r="G6381" t="s">
        <v>15694</v>
      </c>
      <c r="H6381" s="1">
        <v>45114.836770833332</v>
      </c>
      <c r="I6381" t="s">
        <v>15661</v>
      </c>
      <c r="J6381" s="1">
        <v>45114.836770833332</v>
      </c>
      <c r="K6381" t="s">
        <v>15661</v>
      </c>
    </row>
    <row r="6382" spans="1:11">
      <c r="A6382">
        <v>126103</v>
      </c>
      <c r="B6382" t="s">
        <v>15682</v>
      </c>
      <c r="C6382">
        <v>51230000</v>
      </c>
      <c r="D6382" t="s">
        <v>15534</v>
      </c>
      <c r="E6382" t="s">
        <v>15549</v>
      </c>
      <c r="F6382" t="s">
        <v>15550</v>
      </c>
      <c r="G6382" t="s">
        <v>22656</v>
      </c>
      <c r="H6382" s="1">
        <v>45114.837233796294</v>
      </c>
      <c r="I6382" t="s">
        <v>15668</v>
      </c>
      <c r="J6382" s="1">
        <v>45114.837233796294</v>
      </c>
      <c r="K6382" t="s">
        <v>15668</v>
      </c>
    </row>
    <row r="6383" spans="1:11">
      <c r="A6383">
        <v>126103</v>
      </c>
      <c r="B6383" t="s">
        <v>15682</v>
      </c>
      <c r="C6383">
        <v>50305021</v>
      </c>
      <c r="D6383" t="s">
        <v>15534</v>
      </c>
      <c r="E6383" t="s">
        <v>15535</v>
      </c>
      <c r="F6383" t="s">
        <v>15536</v>
      </c>
      <c r="G6383" t="s">
        <v>22657</v>
      </c>
      <c r="H6383" s="1">
        <v>45114.838206018518</v>
      </c>
      <c r="I6383" t="s">
        <v>15668</v>
      </c>
      <c r="J6383" s="1">
        <v>45117.796979166669</v>
      </c>
      <c r="K6383" t="s">
        <v>15668</v>
      </c>
    </row>
    <row r="6384" spans="1:11">
      <c r="A6384">
        <v>126103</v>
      </c>
      <c r="B6384" t="s">
        <v>15682</v>
      </c>
      <c r="C6384">
        <v>50355000</v>
      </c>
      <c r="D6384" t="s">
        <v>15534</v>
      </c>
      <c r="E6384" t="s">
        <v>15544</v>
      </c>
      <c r="F6384" t="s">
        <v>15536</v>
      </c>
      <c r="G6384" t="s">
        <v>22658</v>
      </c>
      <c r="H6384" s="1">
        <v>45114.839456018519</v>
      </c>
      <c r="I6384" t="s">
        <v>15668</v>
      </c>
      <c r="J6384" s="1">
        <v>45114.839456018519</v>
      </c>
      <c r="K6384" t="s">
        <v>15668</v>
      </c>
    </row>
    <row r="6385" spans="1:11">
      <c r="A6385">
        <v>126103</v>
      </c>
      <c r="B6385" t="s">
        <v>15682</v>
      </c>
      <c r="C6385">
        <v>50812000</v>
      </c>
      <c r="D6385" t="s">
        <v>15534</v>
      </c>
      <c r="E6385" t="s">
        <v>15544</v>
      </c>
      <c r="F6385" t="s">
        <v>15550</v>
      </c>
      <c r="G6385" t="s">
        <v>22659</v>
      </c>
      <c r="H6385" s="1">
        <v>45114.840590277781</v>
      </c>
      <c r="I6385" t="s">
        <v>15668</v>
      </c>
      <c r="J6385" s="1">
        <v>45114.840590277781</v>
      </c>
      <c r="K6385" t="s">
        <v>15668</v>
      </c>
    </row>
    <row r="6386" spans="1:11">
      <c r="A6386">
        <v>11666</v>
      </c>
      <c r="B6386" t="s">
        <v>15686</v>
      </c>
      <c r="C6386">
        <v>57700060</v>
      </c>
      <c r="D6386" t="s">
        <v>15534</v>
      </c>
      <c r="E6386" t="s">
        <v>15576</v>
      </c>
      <c r="F6386" t="s">
        <v>15550</v>
      </c>
      <c r="G6386" t="s">
        <v>22660</v>
      </c>
      <c r="H6386" s="1">
        <v>45114.841435185182</v>
      </c>
      <c r="I6386" t="s">
        <v>15689</v>
      </c>
      <c r="J6386" s="1">
        <v>45118.757141203707</v>
      </c>
      <c r="K6386" t="s">
        <v>15689</v>
      </c>
    </row>
    <row r="6387" spans="1:11">
      <c r="A6387">
        <v>9014</v>
      </c>
      <c r="B6387" t="s">
        <v>19571</v>
      </c>
      <c r="C6387">
        <v>57800000</v>
      </c>
      <c r="D6387" t="s">
        <v>15534</v>
      </c>
      <c r="E6387" t="s">
        <v>15554</v>
      </c>
      <c r="F6387" t="s">
        <v>15550</v>
      </c>
      <c r="G6387" t="s">
        <v>22661</v>
      </c>
      <c r="H6387" s="1">
        <v>45114.841724537036</v>
      </c>
      <c r="I6387" t="s">
        <v>15661</v>
      </c>
      <c r="J6387" s="1">
        <v>45114.841724537036</v>
      </c>
      <c r="K6387" t="s">
        <v>15661</v>
      </c>
    </row>
    <row r="6388" spans="1:11">
      <c r="A6388">
        <v>82963</v>
      </c>
      <c r="B6388" t="s">
        <v>15699</v>
      </c>
      <c r="C6388">
        <v>51220000</v>
      </c>
      <c r="D6388" t="s">
        <v>15534</v>
      </c>
      <c r="E6388" t="s">
        <v>15554</v>
      </c>
      <c r="F6388" t="s">
        <v>15536</v>
      </c>
      <c r="G6388" t="s">
        <v>22662</v>
      </c>
      <c r="H6388" s="1">
        <v>45114.842060185183</v>
      </c>
      <c r="I6388" t="s">
        <v>15610</v>
      </c>
      <c r="J6388" s="1">
        <v>45114.842060185183</v>
      </c>
      <c r="K6388" t="s">
        <v>15610</v>
      </c>
    </row>
    <row r="6389" spans="1:11">
      <c r="A6389">
        <v>11650</v>
      </c>
      <c r="B6389" t="s">
        <v>19605</v>
      </c>
      <c r="C6389">
        <v>50915000</v>
      </c>
      <c r="D6389" t="s">
        <v>15534</v>
      </c>
      <c r="E6389" t="s">
        <v>15549</v>
      </c>
      <c r="F6389" t="s">
        <v>15550</v>
      </c>
      <c r="G6389" t="s">
        <v>15702</v>
      </c>
      <c r="H6389" s="1">
        <v>45114.842905092592</v>
      </c>
      <c r="I6389" t="s">
        <v>15703</v>
      </c>
      <c r="J6389" s="1">
        <v>45114.842905092592</v>
      </c>
      <c r="K6389" t="s">
        <v>15703</v>
      </c>
    </row>
    <row r="6390" spans="1:11">
      <c r="A6390">
        <v>82963</v>
      </c>
      <c r="B6390" t="s">
        <v>15699</v>
      </c>
      <c r="C6390">
        <v>50515000</v>
      </c>
      <c r="D6390" t="s">
        <v>15534</v>
      </c>
      <c r="E6390" t="s">
        <v>15554</v>
      </c>
      <c r="F6390" t="s">
        <v>15536</v>
      </c>
      <c r="G6390" t="s">
        <v>22663</v>
      </c>
      <c r="H6390" s="1">
        <v>45114.843124999999</v>
      </c>
      <c r="I6390" t="s">
        <v>15610</v>
      </c>
      <c r="J6390" s="1">
        <v>45114.843124999999</v>
      </c>
      <c r="K6390" t="s">
        <v>15610</v>
      </c>
    </row>
    <row r="6391" spans="1:11">
      <c r="A6391">
        <v>11628</v>
      </c>
      <c r="B6391" t="s">
        <v>16536</v>
      </c>
      <c r="C6391">
        <v>50915000</v>
      </c>
      <c r="D6391" t="s">
        <v>15534</v>
      </c>
      <c r="E6391" t="s">
        <v>15549</v>
      </c>
      <c r="F6391" t="s">
        <v>15550</v>
      </c>
      <c r="G6391" t="s">
        <v>15702</v>
      </c>
      <c r="H6391" s="1">
        <v>45114.843715277777</v>
      </c>
      <c r="I6391" t="s">
        <v>15703</v>
      </c>
      <c r="J6391" s="1">
        <v>45114.843715277777</v>
      </c>
      <c r="K6391" t="s">
        <v>15703</v>
      </c>
    </row>
    <row r="6392" spans="1:11">
      <c r="A6392">
        <v>11632</v>
      </c>
      <c r="B6392" t="s">
        <v>15763</v>
      </c>
      <c r="C6392">
        <v>50915000</v>
      </c>
      <c r="D6392" t="s">
        <v>15534</v>
      </c>
      <c r="E6392" t="s">
        <v>15549</v>
      </c>
      <c r="F6392" t="s">
        <v>15550</v>
      </c>
      <c r="G6392" t="s">
        <v>15702</v>
      </c>
      <c r="H6392" s="1">
        <v>45114.844918981478</v>
      </c>
      <c r="I6392" t="s">
        <v>15703</v>
      </c>
      <c r="J6392" s="1">
        <v>45114.844918981478</v>
      </c>
      <c r="K6392" t="s">
        <v>15703</v>
      </c>
    </row>
    <row r="6393" spans="1:11">
      <c r="A6393">
        <v>126103</v>
      </c>
      <c r="B6393" t="s">
        <v>15682</v>
      </c>
      <c r="C6393">
        <v>50830000</v>
      </c>
      <c r="D6393" t="s">
        <v>15534</v>
      </c>
      <c r="E6393" t="s">
        <v>15554</v>
      </c>
      <c r="F6393" t="s">
        <v>15550</v>
      </c>
      <c r="G6393" t="s">
        <v>22664</v>
      </c>
      <c r="H6393" s="1">
        <v>45114.845833333333</v>
      </c>
      <c r="I6393" t="s">
        <v>15668</v>
      </c>
      <c r="J6393" s="1">
        <v>45114.845833333333</v>
      </c>
      <c r="K6393" t="s">
        <v>15668</v>
      </c>
    </row>
    <row r="6394" spans="1:11">
      <c r="A6394">
        <v>11630</v>
      </c>
      <c r="B6394" t="s">
        <v>16996</v>
      </c>
      <c r="C6394">
        <v>50915000</v>
      </c>
      <c r="D6394" t="s">
        <v>15534</v>
      </c>
      <c r="E6394" t="s">
        <v>15549</v>
      </c>
      <c r="F6394" t="s">
        <v>15550</v>
      </c>
      <c r="G6394" t="s">
        <v>15702</v>
      </c>
      <c r="H6394" s="1">
        <v>45114.846585648149</v>
      </c>
      <c r="I6394" t="s">
        <v>15703</v>
      </c>
      <c r="J6394" s="1">
        <v>45114.846585648149</v>
      </c>
      <c r="K6394" t="s">
        <v>15703</v>
      </c>
    </row>
    <row r="6395" spans="1:11">
      <c r="A6395">
        <v>11640</v>
      </c>
      <c r="B6395" t="s">
        <v>15766</v>
      </c>
      <c r="C6395">
        <v>50915000</v>
      </c>
      <c r="D6395" t="s">
        <v>15534</v>
      </c>
      <c r="E6395" t="s">
        <v>15549</v>
      </c>
      <c r="F6395" t="s">
        <v>15550</v>
      </c>
      <c r="G6395" t="s">
        <v>15702</v>
      </c>
      <c r="H6395" s="1">
        <v>45114.846932870372</v>
      </c>
      <c r="I6395" t="s">
        <v>15703</v>
      </c>
      <c r="J6395" s="1">
        <v>45114.846932870372</v>
      </c>
      <c r="K6395" t="s">
        <v>15703</v>
      </c>
    </row>
    <row r="6396" spans="1:11">
      <c r="A6396">
        <v>11641</v>
      </c>
      <c r="B6396" t="s">
        <v>17066</v>
      </c>
      <c r="C6396">
        <v>50915000</v>
      </c>
      <c r="D6396" t="s">
        <v>15534</v>
      </c>
      <c r="E6396" t="s">
        <v>15549</v>
      </c>
      <c r="F6396" t="s">
        <v>15550</v>
      </c>
      <c r="G6396" t="s">
        <v>15702</v>
      </c>
      <c r="H6396" s="1">
        <v>45114.84778935185</v>
      </c>
      <c r="I6396" t="s">
        <v>15703</v>
      </c>
      <c r="J6396" s="1">
        <v>45114.84778935185</v>
      </c>
      <c r="K6396" t="s">
        <v>15703</v>
      </c>
    </row>
    <row r="6397" spans="1:11">
      <c r="A6397">
        <v>11631</v>
      </c>
      <c r="B6397" t="s">
        <v>17068</v>
      </c>
      <c r="C6397">
        <v>50915000</v>
      </c>
      <c r="D6397" t="s">
        <v>15534</v>
      </c>
      <c r="E6397" t="s">
        <v>15549</v>
      </c>
      <c r="F6397" t="s">
        <v>15550</v>
      </c>
      <c r="G6397" t="s">
        <v>15702</v>
      </c>
      <c r="H6397" s="1">
        <v>45114.848344907405</v>
      </c>
      <c r="I6397" t="s">
        <v>15703</v>
      </c>
      <c r="J6397" s="1">
        <v>45114.848344907405</v>
      </c>
      <c r="K6397" t="s">
        <v>15703</v>
      </c>
    </row>
    <row r="6398" spans="1:11">
      <c r="A6398">
        <v>11651</v>
      </c>
      <c r="B6398" t="s">
        <v>15774</v>
      </c>
      <c r="C6398">
        <v>50915000</v>
      </c>
      <c r="D6398" t="s">
        <v>15534</v>
      </c>
      <c r="E6398" t="s">
        <v>15549</v>
      </c>
      <c r="F6398" t="s">
        <v>15550</v>
      </c>
      <c r="G6398" t="s">
        <v>15702</v>
      </c>
      <c r="H6398" s="1">
        <v>45114.849699074075</v>
      </c>
      <c r="I6398" t="s">
        <v>15703</v>
      </c>
      <c r="J6398" s="1">
        <v>45114.849699074075</v>
      </c>
      <c r="K6398" t="s">
        <v>15703</v>
      </c>
    </row>
    <row r="6399" spans="1:11">
      <c r="A6399">
        <v>11634</v>
      </c>
      <c r="B6399" t="s">
        <v>20042</v>
      </c>
      <c r="C6399">
        <v>50915000</v>
      </c>
      <c r="D6399" t="s">
        <v>15534</v>
      </c>
      <c r="E6399" t="s">
        <v>15549</v>
      </c>
      <c r="F6399" t="s">
        <v>15550</v>
      </c>
      <c r="G6399" t="s">
        <v>15702</v>
      </c>
      <c r="H6399" s="1">
        <v>45114.85050925926</v>
      </c>
      <c r="I6399" t="s">
        <v>15703</v>
      </c>
      <c r="J6399" s="1">
        <v>45114.85050925926</v>
      </c>
      <c r="K6399" t="s">
        <v>15703</v>
      </c>
    </row>
    <row r="6400" spans="1:11">
      <c r="A6400">
        <v>11813</v>
      </c>
      <c r="B6400" t="s">
        <v>22640</v>
      </c>
      <c r="C6400">
        <v>51220000</v>
      </c>
      <c r="D6400" t="s">
        <v>15534</v>
      </c>
      <c r="E6400" t="s">
        <v>15576</v>
      </c>
      <c r="F6400" t="s">
        <v>15550</v>
      </c>
      <c r="G6400" t="s">
        <v>22665</v>
      </c>
      <c r="H6400" s="1">
        <v>45114.858935185184</v>
      </c>
      <c r="I6400" t="s">
        <v>15661</v>
      </c>
      <c r="J6400" s="1">
        <v>45114.858935185184</v>
      </c>
      <c r="K6400" t="s">
        <v>15661</v>
      </c>
    </row>
    <row r="6401" spans="1:11">
      <c r="A6401">
        <v>101303</v>
      </c>
      <c r="B6401" t="s">
        <v>15705</v>
      </c>
      <c r="C6401">
        <v>57700030</v>
      </c>
      <c r="D6401" t="s">
        <v>15534</v>
      </c>
      <c r="E6401" t="s">
        <v>15576</v>
      </c>
      <c r="F6401" t="s">
        <v>15550</v>
      </c>
      <c r="G6401" t="s">
        <v>22666</v>
      </c>
      <c r="H6401" s="1">
        <v>45114.862766203703</v>
      </c>
      <c r="I6401" t="s">
        <v>15707</v>
      </c>
      <c r="J6401" s="1">
        <v>45114.862766203703</v>
      </c>
      <c r="K6401" t="s">
        <v>15707</v>
      </c>
    </row>
    <row r="6402" spans="1:11">
      <c r="A6402">
        <v>11799</v>
      </c>
      <c r="B6402" t="s">
        <v>21726</v>
      </c>
      <c r="C6402">
        <v>51220000</v>
      </c>
      <c r="D6402" t="s">
        <v>15534</v>
      </c>
      <c r="E6402" t="s">
        <v>15554</v>
      </c>
      <c r="F6402" t="s">
        <v>15550</v>
      </c>
      <c r="G6402" t="s">
        <v>22667</v>
      </c>
      <c r="H6402" s="1">
        <v>45114.863900462966</v>
      </c>
      <c r="I6402" t="s">
        <v>15661</v>
      </c>
      <c r="J6402" s="1">
        <v>45114.863900462966</v>
      </c>
      <c r="K6402" t="s">
        <v>15661</v>
      </c>
    </row>
    <row r="6403" spans="1:11">
      <c r="A6403">
        <v>11648</v>
      </c>
      <c r="B6403" t="s">
        <v>15701</v>
      </c>
      <c r="C6403">
        <v>58425000</v>
      </c>
      <c r="D6403" t="s">
        <v>15534</v>
      </c>
      <c r="E6403" t="s">
        <v>15554</v>
      </c>
      <c r="F6403" t="s">
        <v>15550</v>
      </c>
      <c r="G6403" t="s">
        <v>22668</v>
      </c>
      <c r="H6403" s="1">
        <v>45114.864178240743</v>
      </c>
      <c r="I6403" t="s">
        <v>15703</v>
      </c>
      <c r="J6403" s="1">
        <v>45114.868958333333</v>
      </c>
      <c r="K6403" t="s">
        <v>15703</v>
      </c>
    </row>
    <row r="6404" spans="1:11">
      <c r="A6404">
        <v>9467</v>
      </c>
      <c r="B6404" t="s">
        <v>15708</v>
      </c>
      <c r="C6404">
        <v>51425006</v>
      </c>
      <c r="D6404" t="s">
        <v>15534</v>
      </c>
      <c r="E6404" t="s">
        <v>15540</v>
      </c>
      <c r="F6404" t="s">
        <v>15550</v>
      </c>
      <c r="G6404" t="s">
        <v>22669</v>
      </c>
      <c r="H6404" s="1">
        <v>45114.869363425925</v>
      </c>
      <c r="I6404" t="s">
        <v>15710</v>
      </c>
      <c r="J6404" s="1">
        <v>45114.869363425925</v>
      </c>
      <c r="K6404" t="s">
        <v>15710</v>
      </c>
    </row>
    <row r="6405" spans="1:11">
      <c r="A6405">
        <v>5388</v>
      </c>
      <c r="B6405" t="s">
        <v>15739</v>
      </c>
      <c r="C6405">
        <v>50365000</v>
      </c>
      <c r="D6405" t="s">
        <v>15534</v>
      </c>
      <c r="E6405" t="s">
        <v>15554</v>
      </c>
      <c r="F6405" t="s">
        <v>15536</v>
      </c>
      <c r="G6405" t="s">
        <v>22670</v>
      </c>
      <c r="H6405" s="1">
        <v>45114.872442129628</v>
      </c>
      <c r="I6405" t="s">
        <v>15661</v>
      </c>
      <c r="J6405" s="1">
        <v>45114.872442129628</v>
      </c>
      <c r="K6405" t="s">
        <v>15661</v>
      </c>
    </row>
    <row r="6406" spans="1:11">
      <c r="A6406">
        <v>101307</v>
      </c>
      <c r="B6406" t="s">
        <v>15725</v>
      </c>
      <c r="C6406">
        <v>50230000</v>
      </c>
      <c r="D6406" t="s">
        <v>15534</v>
      </c>
      <c r="E6406" t="s">
        <v>15554</v>
      </c>
      <c r="F6406" t="s">
        <v>15536</v>
      </c>
      <c r="G6406" t="s">
        <v>15741</v>
      </c>
      <c r="H6406" s="1">
        <v>45114.87259259259</v>
      </c>
      <c r="I6406" t="s">
        <v>15707</v>
      </c>
      <c r="J6406" s="1">
        <v>45114.87259259259</v>
      </c>
      <c r="K6406" t="s">
        <v>15707</v>
      </c>
    </row>
    <row r="6407" spans="1:11">
      <c r="A6407">
        <v>20782</v>
      </c>
      <c r="B6407" t="s">
        <v>15751</v>
      </c>
      <c r="C6407">
        <v>50905006</v>
      </c>
      <c r="D6407" t="s">
        <v>15534</v>
      </c>
      <c r="E6407" t="s">
        <v>15540</v>
      </c>
      <c r="F6407" t="s">
        <v>15536</v>
      </c>
      <c r="G6407" t="s">
        <v>22671</v>
      </c>
      <c r="H6407" s="1">
        <v>45114.881956018522</v>
      </c>
      <c r="I6407" t="s">
        <v>15661</v>
      </c>
      <c r="J6407" s="1">
        <v>45114.881956018522</v>
      </c>
      <c r="K6407" t="s">
        <v>15661</v>
      </c>
    </row>
    <row r="6408" spans="1:11">
      <c r="A6408">
        <v>20782</v>
      </c>
      <c r="B6408" t="s">
        <v>15751</v>
      </c>
      <c r="C6408">
        <v>50366000</v>
      </c>
      <c r="D6408" t="s">
        <v>15534</v>
      </c>
      <c r="E6408" t="s">
        <v>15544</v>
      </c>
      <c r="F6408" t="s">
        <v>15550</v>
      </c>
      <c r="G6408" t="s">
        <v>22672</v>
      </c>
      <c r="H6408" s="1">
        <v>45114.885011574072</v>
      </c>
      <c r="I6408" t="s">
        <v>15661</v>
      </c>
      <c r="J6408" s="1">
        <v>45114.885011574072</v>
      </c>
      <c r="K6408" t="s">
        <v>15661</v>
      </c>
    </row>
    <row r="6409" spans="1:11">
      <c r="A6409">
        <v>9467</v>
      </c>
      <c r="B6409" t="s">
        <v>15708</v>
      </c>
      <c r="C6409">
        <v>51220000</v>
      </c>
      <c r="D6409" t="s">
        <v>15534</v>
      </c>
      <c r="E6409" t="s">
        <v>15554</v>
      </c>
      <c r="F6409" t="s">
        <v>15550</v>
      </c>
      <c r="G6409" t="s">
        <v>15757</v>
      </c>
      <c r="H6409" s="1">
        <v>45114.888854166667</v>
      </c>
      <c r="I6409" t="s">
        <v>15710</v>
      </c>
      <c r="J6409" s="1">
        <v>45114.888854166667</v>
      </c>
      <c r="K6409" t="s">
        <v>15710</v>
      </c>
    </row>
    <row r="6410" spans="1:11">
      <c r="A6410">
        <v>11805</v>
      </c>
      <c r="B6410" t="s">
        <v>15678</v>
      </c>
      <c r="C6410">
        <v>51220000</v>
      </c>
      <c r="D6410" t="s">
        <v>15534</v>
      </c>
      <c r="E6410" t="s">
        <v>15586</v>
      </c>
      <c r="F6410" t="s">
        <v>15550</v>
      </c>
      <c r="G6410" t="s">
        <v>22673</v>
      </c>
      <c r="H6410" s="1">
        <v>45114.893090277779</v>
      </c>
      <c r="I6410" t="s">
        <v>15661</v>
      </c>
      <c r="J6410" s="1">
        <v>45114.893090277779</v>
      </c>
      <c r="K6410" t="s">
        <v>15661</v>
      </c>
    </row>
    <row r="6411" spans="1:11">
      <c r="A6411">
        <v>11003</v>
      </c>
      <c r="B6411" t="s">
        <v>15765</v>
      </c>
      <c r="C6411">
        <v>50905000</v>
      </c>
      <c r="D6411" t="s">
        <v>15534</v>
      </c>
      <c r="E6411" t="s">
        <v>15554</v>
      </c>
      <c r="F6411" t="s">
        <v>15550</v>
      </c>
      <c r="G6411" t="s">
        <v>22674</v>
      </c>
      <c r="H6411" s="1">
        <v>45114.894432870373</v>
      </c>
      <c r="I6411" t="s">
        <v>15610</v>
      </c>
      <c r="J6411" s="1">
        <v>45114.894432870373</v>
      </c>
      <c r="K6411" t="s">
        <v>15610</v>
      </c>
    </row>
    <row r="6412" spans="1:11">
      <c r="A6412">
        <v>83100</v>
      </c>
      <c r="B6412" t="s">
        <v>15793</v>
      </c>
      <c r="C6412">
        <v>51220000</v>
      </c>
      <c r="D6412" t="s">
        <v>15534</v>
      </c>
      <c r="E6412" t="s">
        <v>15554</v>
      </c>
      <c r="F6412" t="s">
        <v>15550</v>
      </c>
      <c r="G6412" t="s">
        <v>22675</v>
      </c>
      <c r="H6412" s="1">
        <v>45114.894467592596</v>
      </c>
      <c r="I6412" t="s">
        <v>15710</v>
      </c>
      <c r="J6412" s="1">
        <v>45114.894467592596</v>
      </c>
      <c r="K6412" t="s">
        <v>15710</v>
      </c>
    </row>
    <row r="6413" spans="1:11">
      <c r="A6413">
        <v>9467</v>
      </c>
      <c r="B6413" t="s">
        <v>15708</v>
      </c>
      <c r="C6413">
        <v>55350001</v>
      </c>
      <c r="D6413" t="s">
        <v>15534</v>
      </c>
      <c r="E6413" t="s">
        <v>15554</v>
      </c>
      <c r="F6413" t="s">
        <v>15550</v>
      </c>
      <c r="G6413" t="s">
        <v>15744</v>
      </c>
      <c r="H6413" s="1">
        <v>45114.896921296298</v>
      </c>
      <c r="I6413" t="s">
        <v>15710</v>
      </c>
      <c r="J6413" s="1">
        <v>45114.896921296298</v>
      </c>
      <c r="K6413" t="s">
        <v>15710</v>
      </c>
    </row>
    <row r="6414" spans="1:11">
      <c r="A6414">
        <v>126127</v>
      </c>
      <c r="B6414" t="s">
        <v>15567</v>
      </c>
      <c r="C6414">
        <v>50905006</v>
      </c>
      <c r="D6414" t="s">
        <v>15534</v>
      </c>
      <c r="E6414" t="s">
        <v>15549</v>
      </c>
      <c r="F6414" t="s">
        <v>15550</v>
      </c>
      <c r="G6414" t="s">
        <v>22676</v>
      </c>
      <c r="H6414" s="1">
        <v>45114.898842592593</v>
      </c>
      <c r="I6414" t="s">
        <v>15552</v>
      </c>
      <c r="J6414" s="1">
        <v>45114.903935185182</v>
      </c>
      <c r="K6414" t="s">
        <v>15552</v>
      </c>
    </row>
    <row r="6415" spans="1:11">
      <c r="A6415">
        <v>83134</v>
      </c>
      <c r="B6415" t="s">
        <v>15777</v>
      </c>
      <c r="C6415">
        <v>50321000</v>
      </c>
      <c r="D6415" t="s">
        <v>15534</v>
      </c>
      <c r="E6415" t="s">
        <v>15544</v>
      </c>
      <c r="F6415" t="s">
        <v>15550</v>
      </c>
      <c r="G6415" t="s">
        <v>22677</v>
      </c>
      <c r="H6415" s="1">
        <v>45114.902361111112</v>
      </c>
      <c r="I6415" t="s">
        <v>15673</v>
      </c>
      <c r="J6415" s="1">
        <v>45114.902361111112</v>
      </c>
      <c r="K6415" t="s">
        <v>15673</v>
      </c>
    </row>
    <row r="6416" spans="1:11">
      <c r="A6416">
        <v>11627</v>
      </c>
      <c r="B6416" t="s">
        <v>15720</v>
      </c>
      <c r="C6416">
        <v>51220000</v>
      </c>
      <c r="D6416" t="s">
        <v>15534</v>
      </c>
      <c r="E6416" t="s">
        <v>15554</v>
      </c>
      <c r="F6416" t="s">
        <v>15550</v>
      </c>
      <c r="G6416" t="s">
        <v>15767</v>
      </c>
      <c r="H6416" s="1">
        <v>45114.902858796297</v>
      </c>
      <c r="I6416" t="s">
        <v>15703</v>
      </c>
      <c r="J6416" s="1">
        <v>45114.906504629631</v>
      </c>
      <c r="K6416" t="s">
        <v>15703</v>
      </c>
    </row>
    <row r="6417" spans="1:11">
      <c r="A6417">
        <v>83134</v>
      </c>
      <c r="B6417" t="s">
        <v>15777</v>
      </c>
      <c r="C6417">
        <v>50305028</v>
      </c>
      <c r="D6417" t="s">
        <v>15534</v>
      </c>
      <c r="E6417" t="s">
        <v>15544</v>
      </c>
      <c r="F6417" t="s">
        <v>15550</v>
      </c>
      <c r="G6417" t="s">
        <v>22678</v>
      </c>
      <c r="H6417" s="1">
        <v>45114.904641203706</v>
      </c>
      <c r="I6417" t="s">
        <v>15673</v>
      </c>
      <c r="J6417" s="1">
        <v>45114.904641203706</v>
      </c>
      <c r="K6417" t="s">
        <v>15673</v>
      </c>
    </row>
    <row r="6418" spans="1:11">
      <c r="A6418">
        <v>9174</v>
      </c>
      <c r="B6418" t="s">
        <v>15770</v>
      </c>
      <c r="C6418">
        <v>50810000</v>
      </c>
      <c r="D6418" t="s">
        <v>15534</v>
      </c>
      <c r="E6418" t="s">
        <v>15554</v>
      </c>
      <c r="F6418" t="s">
        <v>15536</v>
      </c>
      <c r="G6418" t="s">
        <v>15613</v>
      </c>
      <c r="H6418" s="1">
        <v>45114.905185185184</v>
      </c>
      <c r="I6418" t="s">
        <v>15610</v>
      </c>
      <c r="J6418" s="1">
        <v>45114.905185185184</v>
      </c>
      <c r="K6418" t="s">
        <v>15610</v>
      </c>
    </row>
    <row r="6419" spans="1:11">
      <c r="A6419">
        <v>11634</v>
      </c>
      <c r="B6419" t="s">
        <v>20042</v>
      </c>
      <c r="C6419">
        <v>51220000</v>
      </c>
      <c r="D6419" t="s">
        <v>15534</v>
      </c>
      <c r="E6419" t="s">
        <v>15554</v>
      </c>
      <c r="F6419" t="s">
        <v>15550</v>
      </c>
      <c r="G6419" t="s">
        <v>22679</v>
      </c>
      <c r="H6419" s="1">
        <v>45114.906076388892</v>
      </c>
      <c r="I6419" t="s">
        <v>15703</v>
      </c>
      <c r="J6419" s="1">
        <v>45114.906076388892</v>
      </c>
      <c r="K6419" t="s">
        <v>15703</v>
      </c>
    </row>
    <row r="6420" spans="1:11">
      <c r="A6420">
        <v>8725</v>
      </c>
      <c r="B6420" t="s">
        <v>15783</v>
      </c>
      <c r="C6420">
        <v>57300000</v>
      </c>
      <c r="D6420" t="s">
        <v>15534</v>
      </c>
      <c r="E6420" t="s">
        <v>15554</v>
      </c>
      <c r="F6420" t="s">
        <v>15550</v>
      </c>
      <c r="G6420" t="s">
        <v>22680</v>
      </c>
      <c r="H6420" s="1">
        <v>45114.907187500001</v>
      </c>
      <c r="I6420" t="s">
        <v>15610</v>
      </c>
      <c r="J6420" s="1">
        <v>45114.907187500001</v>
      </c>
      <c r="K6420" t="s">
        <v>15610</v>
      </c>
    </row>
    <row r="6421" spans="1:11">
      <c r="A6421">
        <v>9467</v>
      </c>
      <c r="B6421" t="s">
        <v>15708</v>
      </c>
      <c r="C6421">
        <v>58425000</v>
      </c>
      <c r="D6421" t="s">
        <v>15534</v>
      </c>
      <c r="E6421" t="s">
        <v>15576</v>
      </c>
      <c r="F6421" t="s">
        <v>15550</v>
      </c>
      <c r="G6421" t="s">
        <v>22681</v>
      </c>
      <c r="H6421" s="1">
        <v>45114.908009259256</v>
      </c>
      <c r="I6421" t="s">
        <v>15710</v>
      </c>
      <c r="J6421" s="1">
        <v>45114.908009259256</v>
      </c>
      <c r="K6421" t="s">
        <v>15710</v>
      </c>
    </row>
    <row r="6422" spans="1:11">
      <c r="A6422">
        <v>11654</v>
      </c>
      <c r="B6422" t="s">
        <v>15731</v>
      </c>
      <c r="C6422">
        <v>51220000</v>
      </c>
      <c r="D6422" t="s">
        <v>15534</v>
      </c>
      <c r="E6422" t="s">
        <v>15554</v>
      </c>
      <c r="F6422" t="s">
        <v>15550</v>
      </c>
      <c r="G6422" t="s">
        <v>15767</v>
      </c>
      <c r="H6422" s="1">
        <v>45114.909907407404</v>
      </c>
      <c r="I6422" t="s">
        <v>15703</v>
      </c>
      <c r="J6422" s="1">
        <v>45114.909907407404</v>
      </c>
      <c r="K6422" t="s">
        <v>15703</v>
      </c>
    </row>
    <row r="6423" spans="1:11">
      <c r="A6423">
        <v>83134</v>
      </c>
      <c r="B6423" t="s">
        <v>15777</v>
      </c>
      <c r="C6423">
        <v>50310000</v>
      </c>
      <c r="D6423" t="s">
        <v>15534</v>
      </c>
      <c r="E6423" t="s">
        <v>15544</v>
      </c>
      <c r="F6423" t="s">
        <v>15550</v>
      </c>
      <c r="G6423" t="s">
        <v>22682</v>
      </c>
      <c r="H6423" s="1">
        <v>45114.910624999997</v>
      </c>
      <c r="I6423" t="s">
        <v>15673</v>
      </c>
      <c r="J6423" s="1">
        <v>45114.910624999997</v>
      </c>
      <c r="K6423" t="s">
        <v>15673</v>
      </c>
    </row>
    <row r="6424" spans="1:11">
      <c r="A6424">
        <v>8725</v>
      </c>
      <c r="B6424" t="s">
        <v>15783</v>
      </c>
      <c r="C6424">
        <v>50515000</v>
      </c>
      <c r="D6424" t="s">
        <v>15534</v>
      </c>
      <c r="E6424" t="s">
        <v>15554</v>
      </c>
      <c r="F6424" t="s">
        <v>15550</v>
      </c>
      <c r="G6424" t="s">
        <v>22683</v>
      </c>
      <c r="H6424" s="1">
        <v>45114.914768518516</v>
      </c>
      <c r="I6424" t="s">
        <v>15610</v>
      </c>
      <c r="J6424" s="1">
        <v>45114.91542824074</v>
      </c>
      <c r="K6424" t="s">
        <v>15610</v>
      </c>
    </row>
    <row r="6425" spans="1:11">
      <c r="A6425">
        <v>11661</v>
      </c>
      <c r="B6425" t="s">
        <v>19959</v>
      </c>
      <c r="C6425">
        <v>50321000</v>
      </c>
      <c r="D6425" t="s">
        <v>15534</v>
      </c>
      <c r="E6425" t="s">
        <v>15554</v>
      </c>
      <c r="F6425" t="s">
        <v>15550</v>
      </c>
      <c r="G6425" t="s">
        <v>22684</v>
      </c>
      <c r="H6425" s="1">
        <v>45114.918946759259</v>
      </c>
      <c r="I6425" t="s">
        <v>15707</v>
      </c>
      <c r="J6425" s="1">
        <v>45121.802511574075</v>
      </c>
      <c r="K6425" t="s">
        <v>15707</v>
      </c>
    </row>
    <row r="6426" spans="1:11">
      <c r="A6426">
        <v>8725</v>
      </c>
      <c r="B6426" t="s">
        <v>15783</v>
      </c>
      <c r="C6426">
        <v>50810028</v>
      </c>
      <c r="D6426" t="s">
        <v>15534</v>
      </c>
      <c r="E6426" t="s">
        <v>15554</v>
      </c>
      <c r="F6426" t="s">
        <v>15550</v>
      </c>
      <c r="G6426" t="s">
        <v>22685</v>
      </c>
      <c r="H6426" s="1">
        <v>45114.91920138889</v>
      </c>
      <c r="I6426" t="s">
        <v>15610</v>
      </c>
      <c r="J6426" s="1">
        <v>45114.91920138889</v>
      </c>
      <c r="K6426" t="s">
        <v>15610</v>
      </c>
    </row>
    <row r="6427" spans="1:11">
      <c r="A6427">
        <v>8725</v>
      </c>
      <c r="B6427" t="s">
        <v>15783</v>
      </c>
      <c r="C6427">
        <v>50305025</v>
      </c>
      <c r="D6427" t="s">
        <v>15534</v>
      </c>
      <c r="E6427" t="s">
        <v>15554</v>
      </c>
      <c r="F6427" t="s">
        <v>15550</v>
      </c>
      <c r="G6427" t="s">
        <v>22686</v>
      </c>
      <c r="H6427" s="1">
        <v>45114.920416666668</v>
      </c>
      <c r="I6427" t="s">
        <v>15610</v>
      </c>
      <c r="J6427" s="1">
        <v>45114.920416666668</v>
      </c>
      <c r="K6427" t="s">
        <v>15610</v>
      </c>
    </row>
    <row r="6428" spans="1:11">
      <c r="A6428">
        <v>9468</v>
      </c>
      <c r="B6428" t="s">
        <v>15781</v>
      </c>
      <c r="C6428">
        <v>50320000</v>
      </c>
      <c r="D6428" t="s">
        <v>15534</v>
      </c>
      <c r="E6428" t="s">
        <v>15554</v>
      </c>
      <c r="F6428" t="s">
        <v>15550</v>
      </c>
      <c r="G6428" t="s">
        <v>22687</v>
      </c>
      <c r="H6428" s="1">
        <v>45114.920787037037</v>
      </c>
      <c r="I6428" t="s">
        <v>15710</v>
      </c>
      <c r="J6428" s="1">
        <v>45114.920787037037</v>
      </c>
      <c r="K6428" t="s">
        <v>15710</v>
      </c>
    </row>
    <row r="6429" spans="1:11">
      <c r="A6429">
        <v>11648</v>
      </c>
      <c r="B6429" t="s">
        <v>15701</v>
      </c>
      <c r="C6429">
        <v>50905010</v>
      </c>
      <c r="D6429" t="s">
        <v>15534</v>
      </c>
      <c r="E6429" t="s">
        <v>15544</v>
      </c>
      <c r="F6429" t="s">
        <v>15550</v>
      </c>
      <c r="G6429" t="s">
        <v>22688</v>
      </c>
      <c r="H6429" s="1">
        <v>45114.921782407408</v>
      </c>
      <c r="I6429" t="s">
        <v>15703</v>
      </c>
      <c r="J6429" s="1">
        <v>45114.986018518517</v>
      </c>
      <c r="K6429" t="s">
        <v>15703</v>
      </c>
    </row>
    <row r="6430" spans="1:11">
      <c r="A6430">
        <v>9469</v>
      </c>
      <c r="B6430" t="s">
        <v>15756</v>
      </c>
      <c r="C6430">
        <v>50366000</v>
      </c>
      <c r="D6430" t="s">
        <v>15534</v>
      </c>
      <c r="E6430" t="s">
        <v>15687</v>
      </c>
      <c r="F6430" t="s">
        <v>15550</v>
      </c>
      <c r="G6430" t="s">
        <v>22689</v>
      </c>
      <c r="H6430" s="1">
        <v>45114.927395833336</v>
      </c>
      <c r="I6430" t="s">
        <v>15710</v>
      </c>
      <c r="J6430" s="1">
        <v>45114.927395833336</v>
      </c>
      <c r="K6430" t="s">
        <v>15710</v>
      </c>
    </row>
    <row r="6431" spans="1:11">
      <c r="A6431">
        <v>9470</v>
      </c>
      <c r="B6431" t="s">
        <v>15713</v>
      </c>
      <c r="C6431">
        <v>57300010</v>
      </c>
      <c r="D6431" t="s">
        <v>15534</v>
      </c>
      <c r="E6431" t="s">
        <v>15554</v>
      </c>
      <c r="F6431" t="s">
        <v>15550</v>
      </c>
      <c r="G6431" t="s">
        <v>22690</v>
      </c>
      <c r="H6431" s="1">
        <v>45114.93</v>
      </c>
      <c r="I6431" t="s">
        <v>15710</v>
      </c>
      <c r="J6431" s="1">
        <v>45114.93</v>
      </c>
      <c r="K6431" t="s">
        <v>15710</v>
      </c>
    </row>
    <row r="6432" spans="1:11">
      <c r="A6432">
        <v>11648</v>
      </c>
      <c r="B6432" t="s">
        <v>15701</v>
      </c>
      <c r="C6432">
        <v>50321000</v>
      </c>
      <c r="D6432" t="s">
        <v>15534</v>
      </c>
      <c r="E6432" t="s">
        <v>15554</v>
      </c>
      <c r="F6432" t="s">
        <v>15550</v>
      </c>
      <c r="G6432" t="s">
        <v>22691</v>
      </c>
      <c r="H6432" s="1">
        <v>45114.931608796294</v>
      </c>
      <c r="I6432" t="s">
        <v>15703</v>
      </c>
      <c r="J6432" s="1">
        <v>45114.931608796294</v>
      </c>
      <c r="K6432" t="s">
        <v>15703</v>
      </c>
    </row>
    <row r="6433" spans="1:11">
      <c r="A6433">
        <v>82732</v>
      </c>
      <c r="B6433" t="s">
        <v>15791</v>
      </c>
      <c r="C6433">
        <v>50810000</v>
      </c>
      <c r="D6433" t="s">
        <v>15534</v>
      </c>
      <c r="E6433" t="s">
        <v>15554</v>
      </c>
      <c r="F6433" t="s">
        <v>15536</v>
      </c>
      <c r="G6433" t="s">
        <v>15613</v>
      </c>
      <c r="H6433" s="1">
        <v>45114.936226851853</v>
      </c>
      <c r="I6433" t="s">
        <v>15610</v>
      </c>
      <c r="J6433" s="1">
        <v>45114.936226851853</v>
      </c>
      <c r="K6433" t="s">
        <v>15610</v>
      </c>
    </row>
    <row r="6434" spans="1:11">
      <c r="A6434">
        <v>11001</v>
      </c>
      <c r="B6434" t="s">
        <v>15798</v>
      </c>
      <c r="C6434">
        <v>57700060</v>
      </c>
      <c r="D6434" t="s">
        <v>15534</v>
      </c>
      <c r="E6434" t="s">
        <v>15554</v>
      </c>
      <c r="F6434" t="s">
        <v>15550</v>
      </c>
      <c r="G6434" t="s">
        <v>22692</v>
      </c>
      <c r="H6434" s="1">
        <v>45114.937789351854</v>
      </c>
      <c r="I6434" t="s">
        <v>15610</v>
      </c>
      <c r="J6434" s="1">
        <v>45114.937789351854</v>
      </c>
      <c r="K6434" t="s">
        <v>15610</v>
      </c>
    </row>
    <row r="6435" spans="1:11">
      <c r="A6435">
        <v>11645</v>
      </c>
      <c r="B6435" t="s">
        <v>15796</v>
      </c>
      <c r="C6435">
        <v>50320000</v>
      </c>
      <c r="D6435" t="s">
        <v>15534</v>
      </c>
      <c r="E6435" t="s">
        <v>15554</v>
      </c>
      <c r="F6435" t="s">
        <v>15550</v>
      </c>
      <c r="G6435" t="s">
        <v>22693</v>
      </c>
      <c r="H6435" s="1">
        <v>45114.94159722222</v>
      </c>
      <c r="I6435" t="s">
        <v>15710</v>
      </c>
      <c r="J6435" s="1">
        <v>45114.94159722222</v>
      </c>
      <c r="K6435" t="s">
        <v>15710</v>
      </c>
    </row>
    <row r="6436" spans="1:11">
      <c r="A6436">
        <v>11645</v>
      </c>
      <c r="B6436" t="s">
        <v>15796</v>
      </c>
      <c r="C6436">
        <v>50321000</v>
      </c>
      <c r="D6436" t="s">
        <v>15534</v>
      </c>
      <c r="E6436" t="s">
        <v>15554</v>
      </c>
      <c r="F6436" t="s">
        <v>15550</v>
      </c>
      <c r="G6436" t="s">
        <v>22693</v>
      </c>
      <c r="H6436" s="1">
        <v>45114.941724537035</v>
      </c>
      <c r="I6436" t="s">
        <v>15710</v>
      </c>
      <c r="J6436" s="1">
        <v>45114.941724537035</v>
      </c>
      <c r="K6436" t="s">
        <v>15710</v>
      </c>
    </row>
    <row r="6437" spans="1:11">
      <c r="A6437">
        <v>39831</v>
      </c>
      <c r="B6437" t="s">
        <v>15799</v>
      </c>
      <c r="C6437">
        <v>50390000</v>
      </c>
      <c r="D6437" t="s">
        <v>15534</v>
      </c>
      <c r="E6437" t="s">
        <v>15586</v>
      </c>
      <c r="F6437" t="s">
        <v>15550</v>
      </c>
      <c r="G6437" t="s">
        <v>20824</v>
      </c>
      <c r="H6437" s="1">
        <v>45114.955011574071</v>
      </c>
      <c r="I6437" t="s">
        <v>15610</v>
      </c>
      <c r="J6437" s="1">
        <v>45114.955011574071</v>
      </c>
      <c r="K6437" t="s">
        <v>15610</v>
      </c>
    </row>
    <row r="6438" spans="1:11">
      <c r="A6438">
        <v>11002</v>
      </c>
      <c r="B6438" t="s">
        <v>15803</v>
      </c>
      <c r="C6438">
        <v>50365000</v>
      </c>
      <c r="D6438" t="s">
        <v>15534</v>
      </c>
      <c r="E6438" t="s">
        <v>15554</v>
      </c>
      <c r="F6438" t="s">
        <v>15536</v>
      </c>
      <c r="G6438" t="s">
        <v>21747</v>
      </c>
      <c r="H6438" s="1">
        <v>45114.959270833337</v>
      </c>
      <c r="I6438" t="s">
        <v>15610</v>
      </c>
      <c r="J6438" s="1">
        <v>45114.959270833337</v>
      </c>
      <c r="K6438" t="s">
        <v>15610</v>
      </c>
    </row>
    <row r="6439" spans="1:11">
      <c r="A6439">
        <v>8718</v>
      </c>
      <c r="B6439" t="s">
        <v>15807</v>
      </c>
      <c r="C6439">
        <v>50905000</v>
      </c>
      <c r="D6439" t="s">
        <v>15534</v>
      </c>
      <c r="E6439" t="s">
        <v>15554</v>
      </c>
      <c r="F6439" t="s">
        <v>15550</v>
      </c>
      <c r="G6439" t="s">
        <v>15804</v>
      </c>
      <c r="H6439" s="1">
        <v>45114.961875000001</v>
      </c>
      <c r="I6439" t="s">
        <v>15610</v>
      </c>
      <c r="J6439" s="1">
        <v>45114.961875000001</v>
      </c>
      <c r="K6439" t="s">
        <v>15610</v>
      </c>
    </row>
    <row r="6440" spans="1:11">
      <c r="A6440">
        <v>8718</v>
      </c>
      <c r="B6440" t="s">
        <v>15807</v>
      </c>
      <c r="C6440">
        <v>50305028</v>
      </c>
      <c r="D6440" t="s">
        <v>15534</v>
      </c>
      <c r="E6440" t="s">
        <v>15554</v>
      </c>
      <c r="F6440" t="s">
        <v>15550</v>
      </c>
      <c r="G6440" t="s">
        <v>15802</v>
      </c>
      <c r="H6440" s="1">
        <v>45114.962199074071</v>
      </c>
      <c r="I6440" t="s">
        <v>15610</v>
      </c>
      <c r="J6440" s="1">
        <v>45114.962199074071</v>
      </c>
      <c r="K6440" t="s">
        <v>15610</v>
      </c>
    </row>
    <row r="6441" spans="1:11">
      <c r="A6441">
        <v>10785</v>
      </c>
      <c r="B6441" t="s">
        <v>15596</v>
      </c>
      <c r="C6441">
        <v>56200060</v>
      </c>
      <c r="D6441" t="s">
        <v>15534</v>
      </c>
      <c r="E6441" t="s">
        <v>15576</v>
      </c>
      <c r="F6441" t="s">
        <v>15550</v>
      </c>
      <c r="G6441" t="s">
        <v>22694</v>
      </c>
      <c r="H6441" s="1">
        <v>45114.987557870372</v>
      </c>
      <c r="I6441" t="s">
        <v>15598</v>
      </c>
      <c r="J6441" s="1">
        <v>45115.859780092593</v>
      </c>
      <c r="K6441" t="s">
        <v>15598</v>
      </c>
    </row>
    <row r="6442" spans="1:11">
      <c r="A6442">
        <v>10785</v>
      </c>
      <c r="B6442" t="s">
        <v>15596</v>
      </c>
      <c r="C6442">
        <v>50305028</v>
      </c>
      <c r="D6442" t="s">
        <v>15534</v>
      </c>
      <c r="E6442" t="s">
        <v>15544</v>
      </c>
      <c r="F6442" t="s">
        <v>15550</v>
      </c>
      <c r="G6442" t="s">
        <v>22695</v>
      </c>
      <c r="H6442" s="1">
        <v>45115.002488425926</v>
      </c>
      <c r="I6442" t="s">
        <v>15598</v>
      </c>
      <c r="J6442" s="1">
        <v>45115.860173611109</v>
      </c>
      <c r="K6442" t="s">
        <v>15598</v>
      </c>
    </row>
    <row r="6443" spans="1:11">
      <c r="A6443">
        <v>126130</v>
      </c>
      <c r="B6443" t="s">
        <v>22696</v>
      </c>
      <c r="C6443">
        <v>50321000</v>
      </c>
      <c r="D6443" t="s">
        <v>15534</v>
      </c>
      <c r="E6443" t="s">
        <v>15554</v>
      </c>
      <c r="F6443" t="s">
        <v>15550</v>
      </c>
      <c r="G6443" t="s">
        <v>22697</v>
      </c>
      <c r="H6443" s="1">
        <v>45115.028020833335</v>
      </c>
      <c r="I6443" t="s">
        <v>15552</v>
      </c>
      <c r="J6443" s="1">
        <v>45115.028020833335</v>
      </c>
      <c r="K6443" t="s">
        <v>15552</v>
      </c>
    </row>
    <row r="6444" spans="1:11">
      <c r="A6444">
        <v>126130</v>
      </c>
      <c r="B6444" t="s">
        <v>22696</v>
      </c>
      <c r="C6444">
        <v>50355000</v>
      </c>
      <c r="D6444" t="s">
        <v>15534</v>
      </c>
      <c r="E6444" t="s">
        <v>15554</v>
      </c>
      <c r="F6444" t="s">
        <v>15550</v>
      </c>
      <c r="G6444" t="s">
        <v>15961</v>
      </c>
      <c r="H6444" s="1">
        <v>45115.029027777775</v>
      </c>
      <c r="I6444" t="s">
        <v>15552</v>
      </c>
      <c r="J6444" s="1">
        <v>45115.029027777775</v>
      </c>
      <c r="K6444" t="s">
        <v>15552</v>
      </c>
    </row>
    <row r="6445" spans="1:11">
      <c r="A6445">
        <v>126130</v>
      </c>
      <c r="B6445" t="s">
        <v>22696</v>
      </c>
      <c r="C6445">
        <v>50390000</v>
      </c>
      <c r="D6445" t="s">
        <v>15534</v>
      </c>
      <c r="E6445" t="s">
        <v>15554</v>
      </c>
      <c r="F6445" t="s">
        <v>15550</v>
      </c>
      <c r="G6445" t="s">
        <v>15961</v>
      </c>
      <c r="H6445" s="1">
        <v>45115.029328703706</v>
      </c>
      <c r="I6445" t="s">
        <v>15552</v>
      </c>
      <c r="J6445" s="1">
        <v>45115.029328703706</v>
      </c>
      <c r="K6445" t="s">
        <v>15552</v>
      </c>
    </row>
    <row r="6446" spans="1:11">
      <c r="A6446">
        <v>126130</v>
      </c>
      <c r="B6446" t="s">
        <v>22696</v>
      </c>
      <c r="C6446">
        <v>51220000</v>
      </c>
      <c r="D6446" t="s">
        <v>15534</v>
      </c>
      <c r="E6446" t="s">
        <v>15554</v>
      </c>
      <c r="F6446" t="s">
        <v>15550</v>
      </c>
      <c r="G6446" t="s">
        <v>15559</v>
      </c>
      <c r="H6446" s="1">
        <v>45115.029953703706</v>
      </c>
      <c r="I6446" t="s">
        <v>15552</v>
      </c>
      <c r="J6446" s="1">
        <v>45115.029953703706</v>
      </c>
      <c r="K6446" t="s">
        <v>15552</v>
      </c>
    </row>
    <row r="6447" spans="1:11">
      <c r="A6447">
        <v>10781</v>
      </c>
      <c r="B6447" t="s">
        <v>20830</v>
      </c>
      <c r="C6447">
        <v>50811000</v>
      </c>
      <c r="D6447" t="s">
        <v>15534</v>
      </c>
      <c r="E6447" t="s">
        <v>15544</v>
      </c>
      <c r="F6447" t="s">
        <v>15550</v>
      </c>
      <c r="G6447" t="s">
        <v>22698</v>
      </c>
      <c r="H6447" s="1">
        <v>45115.039305555554</v>
      </c>
      <c r="I6447" t="s">
        <v>15598</v>
      </c>
      <c r="J6447" s="1">
        <v>45115.039305555554</v>
      </c>
      <c r="K6447" t="s">
        <v>15598</v>
      </c>
    </row>
    <row r="6448" spans="1:11">
      <c r="A6448">
        <v>10781</v>
      </c>
      <c r="B6448" t="s">
        <v>20830</v>
      </c>
      <c r="C6448">
        <v>50830000</v>
      </c>
      <c r="D6448" t="s">
        <v>15534</v>
      </c>
      <c r="E6448" t="s">
        <v>15586</v>
      </c>
      <c r="F6448" t="s">
        <v>15536</v>
      </c>
      <c r="G6448" t="s">
        <v>22699</v>
      </c>
      <c r="H6448" s="1">
        <v>45115.04283564815</v>
      </c>
      <c r="I6448" t="s">
        <v>15598</v>
      </c>
      <c r="J6448" s="1">
        <v>45115.861701388887</v>
      </c>
      <c r="K6448" t="s">
        <v>15598</v>
      </c>
    </row>
    <row r="6449" spans="1:11">
      <c r="A6449">
        <v>10781</v>
      </c>
      <c r="B6449" t="s">
        <v>20830</v>
      </c>
      <c r="C6449">
        <v>50905006</v>
      </c>
      <c r="D6449" t="s">
        <v>15534</v>
      </c>
      <c r="E6449" t="s">
        <v>15544</v>
      </c>
      <c r="F6449" t="s">
        <v>15550</v>
      </c>
      <c r="G6449" t="s">
        <v>22700</v>
      </c>
      <c r="H6449" s="1">
        <v>45115.047037037039</v>
      </c>
      <c r="I6449" t="s">
        <v>15598</v>
      </c>
      <c r="J6449" s="1">
        <v>45115.763842592591</v>
      </c>
      <c r="K6449" t="s">
        <v>15598</v>
      </c>
    </row>
    <row r="6450" spans="1:11">
      <c r="A6450">
        <v>10781</v>
      </c>
      <c r="B6450" t="s">
        <v>20830</v>
      </c>
      <c r="C6450">
        <v>57700010</v>
      </c>
      <c r="D6450" t="s">
        <v>15534</v>
      </c>
      <c r="E6450" t="s">
        <v>15576</v>
      </c>
      <c r="F6450" t="s">
        <v>15550</v>
      </c>
      <c r="G6450" t="s">
        <v>22701</v>
      </c>
      <c r="H6450" s="1">
        <v>45115.055775462963</v>
      </c>
      <c r="I6450" t="s">
        <v>15598</v>
      </c>
      <c r="J6450" s="1">
        <v>45115.055775462963</v>
      </c>
      <c r="K6450" t="s">
        <v>15598</v>
      </c>
    </row>
    <row r="6451" spans="1:11">
      <c r="A6451">
        <v>10787</v>
      </c>
      <c r="B6451" t="s">
        <v>22702</v>
      </c>
      <c r="C6451">
        <v>58425000</v>
      </c>
      <c r="D6451" t="s">
        <v>15534</v>
      </c>
      <c r="E6451" t="s">
        <v>15544</v>
      </c>
      <c r="F6451" t="s">
        <v>15550</v>
      </c>
      <c r="G6451" t="s">
        <v>22703</v>
      </c>
      <c r="H6451" s="1">
        <v>45115.075162037036</v>
      </c>
      <c r="I6451" t="s">
        <v>15598</v>
      </c>
      <c r="J6451" s="1">
        <v>45115.862812500003</v>
      </c>
      <c r="K6451" t="s">
        <v>15598</v>
      </c>
    </row>
    <row r="6452" spans="1:11">
      <c r="A6452">
        <v>10787</v>
      </c>
      <c r="B6452" t="s">
        <v>22702</v>
      </c>
      <c r="C6452">
        <v>50305028</v>
      </c>
      <c r="D6452" t="s">
        <v>15534</v>
      </c>
      <c r="E6452" t="s">
        <v>15544</v>
      </c>
      <c r="F6452" t="s">
        <v>15550</v>
      </c>
      <c r="G6452" t="s">
        <v>22704</v>
      </c>
      <c r="H6452" s="1">
        <v>45115.084467592591</v>
      </c>
      <c r="I6452" t="s">
        <v>15598</v>
      </c>
      <c r="J6452" s="1">
        <v>45115.863252314812</v>
      </c>
      <c r="K6452" t="s">
        <v>15598</v>
      </c>
    </row>
    <row r="6453" spans="1:11">
      <c r="A6453">
        <v>126131</v>
      </c>
      <c r="B6453" t="s">
        <v>15817</v>
      </c>
      <c r="C6453">
        <v>50355000</v>
      </c>
      <c r="D6453" t="s">
        <v>15534</v>
      </c>
      <c r="E6453" t="s">
        <v>15554</v>
      </c>
      <c r="F6453" t="s">
        <v>15550</v>
      </c>
      <c r="G6453" t="s">
        <v>15961</v>
      </c>
      <c r="H6453" s="1">
        <v>45115.14203703704</v>
      </c>
      <c r="I6453" t="s">
        <v>15552</v>
      </c>
      <c r="J6453" s="1">
        <v>45115.14203703704</v>
      </c>
      <c r="K6453" t="s">
        <v>15552</v>
      </c>
    </row>
    <row r="6454" spans="1:11">
      <c r="A6454">
        <v>126131</v>
      </c>
      <c r="B6454" t="s">
        <v>15817</v>
      </c>
      <c r="C6454">
        <v>50905000</v>
      </c>
      <c r="D6454" t="s">
        <v>15534</v>
      </c>
      <c r="E6454" t="s">
        <v>15554</v>
      </c>
      <c r="F6454" t="s">
        <v>15550</v>
      </c>
      <c r="G6454" t="s">
        <v>15556</v>
      </c>
      <c r="H6454" s="1">
        <v>45115.142777777779</v>
      </c>
      <c r="I6454" t="s">
        <v>15552</v>
      </c>
      <c r="J6454" s="1">
        <v>45115.142777777779</v>
      </c>
      <c r="K6454" t="s">
        <v>15552</v>
      </c>
    </row>
    <row r="6455" spans="1:11">
      <c r="A6455">
        <v>126131</v>
      </c>
      <c r="B6455" t="s">
        <v>15817</v>
      </c>
      <c r="C6455">
        <v>51220000</v>
      </c>
      <c r="D6455" t="s">
        <v>15534</v>
      </c>
      <c r="E6455" t="s">
        <v>15554</v>
      </c>
      <c r="F6455" t="s">
        <v>15550</v>
      </c>
      <c r="G6455" t="s">
        <v>15559</v>
      </c>
      <c r="H6455" s="1">
        <v>45115.143159722225</v>
      </c>
      <c r="I6455" t="s">
        <v>15552</v>
      </c>
      <c r="J6455" s="1">
        <v>45115.143159722225</v>
      </c>
      <c r="K6455" t="s">
        <v>15552</v>
      </c>
    </row>
    <row r="6456" spans="1:11">
      <c r="A6456">
        <v>126131</v>
      </c>
      <c r="B6456" t="s">
        <v>15817</v>
      </c>
      <c r="C6456">
        <v>57100000</v>
      </c>
      <c r="D6456" t="s">
        <v>15534</v>
      </c>
      <c r="E6456" t="s">
        <v>15554</v>
      </c>
      <c r="F6456" t="s">
        <v>15550</v>
      </c>
      <c r="G6456" t="s">
        <v>22705</v>
      </c>
      <c r="H6456" s="1">
        <v>45115.144386574073</v>
      </c>
      <c r="I6456" t="s">
        <v>15552</v>
      </c>
      <c r="J6456" s="1">
        <v>45115.144386574073</v>
      </c>
      <c r="K6456" t="s">
        <v>15552</v>
      </c>
    </row>
    <row r="6457" spans="1:11">
      <c r="A6457">
        <v>20438</v>
      </c>
      <c r="B6457" t="s">
        <v>15822</v>
      </c>
      <c r="C6457">
        <v>50320000</v>
      </c>
      <c r="D6457" t="s">
        <v>15534</v>
      </c>
      <c r="E6457" t="s">
        <v>15544</v>
      </c>
      <c r="F6457" t="s">
        <v>15536</v>
      </c>
      <c r="G6457" t="s">
        <v>3920</v>
      </c>
      <c r="H6457" s="1">
        <v>45122.875578703701</v>
      </c>
      <c r="I6457" t="s">
        <v>15821</v>
      </c>
      <c r="J6457" s="1">
        <v>45122.875578703701</v>
      </c>
      <c r="K6457" t="s">
        <v>15821</v>
      </c>
    </row>
    <row r="6458" spans="1:11">
      <c r="A6458">
        <v>20418</v>
      </c>
      <c r="B6458" t="s">
        <v>19489</v>
      </c>
      <c r="C6458">
        <v>50105000</v>
      </c>
      <c r="D6458" t="s">
        <v>15534</v>
      </c>
      <c r="E6458" t="s">
        <v>15586</v>
      </c>
      <c r="F6458" t="s">
        <v>15536</v>
      </c>
      <c r="G6458" t="s">
        <v>22706</v>
      </c>
      <c r="H6458" s="1">
        <v>45122.879444444443</v>
      </c>
      <c r="I6458" t="s">
        <v>15821</v>
      </c>
      <c r="J6458" s="1">
        <v>45122.879444444443</v>
      </c>
      <c r="K6458" t="s">
        <v>15821</v>
      </c>
    </row>
    <row r="6459" spans="1:11">
      <c r="A6459">
        <v>99476</v>
      </c>
      <c r="B6459" t="s">
        <v>15825</v>
      </c>
      <c r="C6459">
        <v>50310000</v>
      </c>
      <c r="D6459" t="s">
        <v>15534</v>
      </c>
      <c r="E6459" t="s">
        <v>15554</v>
      </c>
      <c r="F6459" t="s">
        <v>15536</v>
      </c>
      <c r="G6459" t="s">
        <v>22707</v>
      </c>
      <c r="H6459" s="1">
        <v>45122.886736111112</v>
      </c>
      <c r="I6459" t="s">
        <v>15821</v>
      </c>
      <c r="J6459" s="1">
        <v>45122.886736111112</v>
      </c>
      <c r="K6459" t="s">
        <v>15821</v>
      </c>
    </row>
    <row r="6460" spans="1:11">
      <c r="A6460">
        <v>11148</v>
      </c>
      <c r="B6460" t="s">
        <v>15826</v>
      </c>
      <c r="C6460">
        <v>50320000</v>
      </c>
      <c r="D6460" t="s">
        <v>15534</v>
      </c>
      <c r="E6460" t="s">
        <v>15544</v>
      </c>
      <c r="F6460" t="s">
        <v>15550</v>
      </c>
      <c r="G6460" t="s">
        <v>3920</v>
      </c>
      <c r="H6460" s="1">
        <v>45122.88821759259</v>
      </c>
      <c r="I6460" t="s">
        <v>15821</v>
      </c>
      <c r="J6460" s="1">
        <v>45122.88821759259</v>
      </c>
      <c r="K6460" t="s">
        <v>15821</v>
      </c>
    </row>
    <row r="6461" spans="1:11">
      <c r="A6461">
        <v>11148</v>
      </c>
      <c r="B6461" t="s">
        <v>15826</v>
      </c>
      <c r="C6461">
        <v>50365000</v>
      </c>
      <c r="D6461" t="s">
        <v>15534</v>
      </c>
      <c r="E6461" t="s">
        <v>15586</v>
      </c>
      <c r="F6461" t="s">
        <v>15536</v>
      </c>
      <c r="G6461" t="s">
        <v>6704</v>
      </c>
      <c r="H6461" s="1">
        <v>45122.892048611109</v>
      </c>
      <c r="I6461" t="s">
        <v>15821</v>
      </c>
      <c r="J6461" s="1">
        <v>45122.892048611109</v>
      </c>
      <c r="K6461" t="s">
        <v>15821</v>
      </c>
    </row>
    <row r="6462" spans="1:11">
      <c r="A6462">
        <v>20420</v>
      </c>
      <c r="B6462" t="s">
        <v>15829</v>
      </c>
      <c r="C6462">
        <v>50905006</v>
      </c>
      <c r="D6462" t="s">
        <v>15534</v>
      </c>
      <c r="E6462" t="s">
        <v>15554</v>
      </c>
      <c r="F6462" t="s">
        <v>15550</v>
      </c>
      <c r="G6462" t="s">
        <v>9398</v>
      </c>
      <c r="H6462" s="1">
        <v>45122.909120370372</v>
      </c>
      <c r="I6462" t="s">
        <v>15821</v>
      </c>
      <c r="J6462" s="1">
        <v>45122.909120370372</v>
      </c>
      <c r="K6462" t="s">
        <v>15821</v>
      </c>
    </row>
    <row r="6463" spans="1:11">
      <c r="A6463">
        <v>20420</v>
      </c>
      <c r="B6463" t="s">
        <v>15829</v>
      </c>
      <c r="C6463">
        <v>50619000</v>
      </c>
      <c r="D6463" t="s">
        <v>15534</v>
      </c>
      <c r="E6463" t="s">
        <v>15535</v>
      </c>
      <c r="F6463" t="s">
        <v>15550</v>
      </c>
      <c r="G6463" t="s">
        <v>22708</v>
      </c>
      <c r="H6463" s="1">
        <v>45122.929467592592</v>
      </c>
      <c r="I6463" t="s">
        <v>15821</v>
      </c>
      <c r="J6463" s="1">
        <v>45122.929467592592</v>
      </c>
      <c r="K6463" t="s">
        <v>15821</v>
      </c>
    </row>
    <row r="6464" spans="1:11">
      <c r="A6464">
        <v>20445</v>
      </c>
      <c r="B6464" t="s">
        <v>6416</v>
      </c>
      <c r="C6464">
        <v>58310000</v>
      </c>
      <c r="D6464" t="s">
        <v>15534</v>
      </c>
      <c r="E6464" t="s">
        <v>15544</v>
      </c>
      <c r="F6464" t="s">
        <v>15550</v>
      </c>
      <c r="G6464" t="s">
        <v>22709</v>
      </c>
      <c r="H6464" s="1">
        <v>45122.947233796294</v>
      </c>
      <c r="I6464" t="s">
        <v>15821</v>
      </c>
      <c r="J6464" s="1">
        <v>45122.947233796294</v>
      </c>
      <c r="K6464" t="s">
        <v>15821</v>
      </c>
    </row>
    <row r="6465" spans="1:11">
      <c r="A6465">
        <v>10893</v>
      </c>
      <c r="B6465" t="s">
        <v>15836</v>
      </c>
      <c r="C6465">
        <v>50355000</v>
      </c>
      <c r="D6465" t="s">
        <v>15534</v>
      </c>
      <c r="E6465" t="s">
        <v>15544</v>
      </c>
      <c r="F6465" t="s">
        <v>15536</v>
      </c>
      <c r="G6465" t="s">
        <v>22710</v>
      </c>
      <c r="H6465" s="1">
        <v>45123.077060185184</v>
      </c>
      <c r="I6465" t="s">
        <v>15838</v>
      </c>
      <c r="J6465" s="1">
        <v>45123.077060185184</v>
      </c>
      <c r="K6465" t="s">
        <v>15838</v>
      </c>
    </row>
    <row r="6466" spans="1:11">
      <c r="A6466">
        <v>10729</v>
      </c>
      <c r="B6466" t="s">
        <v>19495</v>
      </c>
      <c r="C6466">
        <v>50905006</v>
      </c>
      <c r="D6466" t="s">
        <v>15534</v>
      </c>
      <c r="E6466" t="s">
        <v>15554</v>
      </c>
      <c r="F6466" t="s">
        <v>15536</v>
      </c>
      <c r="G6466" t="s">
        <v>15849</v>
      </c>
      <c r="H6466" s="1">
        <v>45123.66337962963</v>
      </c>
      <c r="I6466" t="s">
        <v>15850</v>
      </c>
      <c r="J6466" s="1">
        <v>45123.66337962963</v>
      </c>
      <c r="K6466" t="s">
        <v>15850</v>
      </c>
    </row>
    <row r="6467" spans="1:11">
      <c r="A6467">
        <v>83103</v>
      </c>
      <c r="B6467" t="s">
        <v>15856</v>
      </c>
      <c r="C6467">
        <v>50905006</v>
      </c>
      <c r="D6467" t="s">
        <v>15534</v>
      </c>
      <c r="E6467" t="s">
        <v>15554</v>
      </c>
      <c r="F6467" t="s">
        <v>15536</v>
      </c>
      <c r="G6467" t="s">
        <v>15849</v>
      </c>
      <c r="H6467" s="1">
        <v>45123.664085648146</v>
      </c>
      <c r="I6467" t="s">
        <v>15850</v>
      </c>
      <c r="J6467" s="1">
        <v>45123.664085648146</v>
      </c>
      <c r="K6467" t="s">
        <v>15850</v>
      </c>
    </row>
    <row r="6468" spans="1:11">
      <c r="A6468">
        <v>10733</v>
      </c>
      <c r="B6468" t="s">
        <v>15852</v>
      </c>
      <c r="C6468">
        <v>51210000</v>
      </c>
      <c r="D6468" t="s">
        <v>15534</v>
      </c>
      <c r="E6468" t="s">
        <v>15549</v>
      </c>
      <c r="F6468" t="s">
        <v>15536</v>
      </c>
      <c r="G6468" t="s">
        <v>22711</v>
      </c>
      <c r="H6468" s="1">
        <v>45123.669733796298</v>
      </c>
      <c r="I6468" t="s">
        <v>15850</v>
      </c>
      <c r="J6468" s="1">
        <v>45123.669733796298</v>
      </c>
      <c r="K6468" t="s">
        <v>15850</v>
      </c>
    </row>
    <row r="6469" spans="1:11">
      <c r="A6469">
        <v>10733</v>
      </c>
      <c r="B6469" t="s">
        <v>15852</v>
      </c>
      <c r="C6469">
        <v>57700010</v>
      </c>
      <c r="D6469" t="s">
        <v>15534</v>
      </c>
      <c r="E6469" t="s">
        <v>15576</v>
      </c>
      <c r="F6469" t="s">
        <v>15550</v>
      </c>
      <c r="G6469" t="s">
        <v>21761</v>
      </c>
      <c r="H6469" s="1">
        <v>45123.6716087963</v>
      </c>
      <c r="I6469" t="s">
        <v>15850</v>
      </c>
      <c r="J6469" s="1">
        <v>45123.6716087963</v>
      </c>
      <c r="K6469" t="s">
        <v>15850</v>
      </c>
    </row>
    <row r="6470" spans="1:11">
      <c r="A6470">
        <v>10733</v>
      </c>
      <c r="B6470" t="s">
        <v>15852</v>
      </c>
      <c r="C6470">
        <v>50366000</v>
      </c>
      <c r="D6470" t="s">
        <v>15534</v>
      </c>
      <c r="E6470" t="s">
        <v>15586</v>
      </c>
      <c r="F6470" t="s">
        <v>15536</v>
      </c>
      <c r="G6470" t="s">
        <v>15855</v>
      </c>
      <c r="H6470" s="1">
        <v>45123.67355324074</v>
      </c>
      <c r="I6470" t="s">
        <v>15850</v>
      </c>
      <c r="J6470" s="1">
        <v>45123.67355324074</v>
      </c>
      <c r="K6470" t="s">
        <v>15850</v>
      </c>
    </row>
    <row r="6471" spans="1:11">
      <c r="A6471">
        <v>10733</v>
      </c>
      <c r="B6471" t="s">
        <v>15852</v>
      </c>
      <c r="C6471">
        <v>50810000</v>
      </c>
      <c r="D6471" t="s">
        <v>15534</v>
      </c>
      <c r="E6471" t="s">
        <v>15535</v>
      </c>
      <c r="F6471" t="s">
        <v>15536</v>
      </c>
      <c r="G6471" t="s">
        <v>19353</v>
      </c>
      <c r="H6471" s="1">
        <v>45123.673761574071</v>
      </c>
      <c r="I6471" t="s">
        <v>15850</v>
      </c>
      <c r="J6471" s="1">
        <v>45123.673761574071</v>
      </c>
      <c r="K6471" t="s">
        <v>15850</v>
      </c>
    </row>
    <row r="6472" spans="1:11">
      <c r="A6472">
        <v>10732</v>
      </c>
      <c r="B6472" t="s">
        <v>15862</v>
      </c>
      <c r="C6472">
        <v>50305028</v>
      </c>
      <c r="D6472" t="s">
        <v>15534</v>
      </c>
      <c r="E6472" t="s">
        <v>15544</v>
      </c>
      <c r="F6472" t="s">
        <v>15536</v>
      </c>
      <c r="G6472" t="s">
        <v>22712</v>
      </c>
      <c r="H6472" s="1">
        <v>45123.682824074072</v>
      </c>
      <c r="I6472" t="s">
        <v>15850</v>
      </c>
      <c r="J6472" s="1">
        <v>45123.682824074072</v>
      </c>
      <c r="K6472" t="s">
        <v>15850</v>
      </c>
    </row>
    <row r="6473" spans="1:11">
      <c r="A6473">
        <v>83133</v>
      </c>
      <c r="B6473" t="s">
        <v>15864</v>
      </c>
      <c r="C6473">
        <v>57300000</v>
      </c>
      <c r="D6473" t="s">
        <v>15534</v>
      </c>
      <c r="E6473" t="s">
        <v>15544</v>
      </c>
      <c r="F6473" t="s">
        <v>15536</v>
      </c>
      <c r="G6473" t="s">
        <v>20709</v>
      </c>
      <c r="H6473" s="1">
        <v>45123.68309027778</v>
      </c>
      <c r="I6473" t="s">
        <v>15850</v>
      </c>
      <c r="J6473" s="1">
        <v>45123.68309027778</v>
      </c>
      <c r="K6473" t="s">
        <v>15850</v>
      </c>
    </row>
    <row r="6474" spans="1:11">
      <c r="A6474">
        <v>83133</v>
      </c>
      <c r="B6474" t="s">
        <v>15864</v>
      </c>
      <c r="C6474">
        <v>50305021</v>
      </c>
      <c r="D6474" t="s">
        <v>15534</v>
      </c>
      <c r="E6474" t="s">
        <v>15554</v>
      </c>
      <c r="F6474" t="s">
        <v>15536</v>
      </c>
      <c r="G6474" t="s">
        <v>20707</v>
      </c>
      <c r="H6474" s="1">
        <v>45123.683576388888</v>
      </c>
      <c r="I6474" t="s">
        <v>15850</v>
      </c>
      <c r="J6474" s="1">
        <v>45123.683576388888</v>
      </c>
      <c r="K6474" t="s">
        <v>15850</v>
      </c>
    </row>
    <row r="6475" spans="1:11">
      <c r="A6475">
        <v>83133</v>
      </c>
      <c r="B6475" t="s">
        <v>15864</v>
      </c>
      <c r="C6475">
        <v>50905006</v>
      </c>
      <c r="D6475" t="s">
        <v>15534</v>
      </c>
      <c r="E6475" t="s">
        <v>15549</v>
      </c>
      <c r="F6475" t="s">
        <v>15536</v>
      </c>
      <c r="G6475" t="s">
        <v>22713</v>
      </c>
      <c r="H6475" s="1">
        <v>45123.683877314812</v>
      </c>
      <c r="I6475" t="s">
        <v>15850</v>
      </c>
      <c r="J6475" s="1">
        <v>45123.683877314812</v>
      </c>
      <c r="K6475" t="s">
        <v>15850</v>
      </c>
    </row>
    <row r="6476" spans="1:11">
      <c r="A6476">
        <v>83133</v>
      </c>
      <c r="B6476" t="s">
        <v>15864</v>
      </c>
      <c r="C6476">
        <v>50365000</v>
      </c>
      <c r="D6476" t="s">
        <v>15534</v>
      </c>
      <c r="E6476" t="s">
        <v>15554</v>
      </c>
      <c r="F6476" t="s">
        <v>15536</v>
      </c>
      <c r="G6476" t="s">
        <v>22714</v>
      </c>
      <c r="H6476" s="1">
        <v>45123.684432870374</v>
      </c>
      <c r="I6476" t="s">
        <v>15850</v>
      </c>
      <c r="J6476" s="1">
        <v>45123.684432870374</v>
      </c>
      <c r="K6476" t="s">
        <v>15850</v>
      </c>
    </row>
    <row r="6477" spans="1:11">
      <c r="A6477">
        <v>126157</v>
      </c>
      <c r="B6477" t="s">
        <v>18415</v>
      </c>
      <c r="C6477">
        <v>55300000</v>
      </c>
      <c r="D6477" t="s">
        <v>15534</v>
      </c>
      <c r="E6477" t="s">
        <v>15554</v>
      </c>
      <c r="F6477" t="s">
        <v>15550</v>
      </c>
      <c r="G6477" t="s">
        <v>22715</v>
      </c>
      <c r="H6477" s="1">
        <v>45123.690474537034</v>
      </c>
      <c r="I6477" t="s">
        <v>15846</v>
      </c>
      <c r="J6477" s="1">
        <v>45123.690474537034</v>
      </c>
      <c r="K6477" t="s">
        <v>15846</v>
      </c>
    </row>
    <row r="6478" spans="1:11">
      <c r="A6478">
        <v>126158</v>
      </c>
      <c r="B6478" t="s">
        <v>15866</v>
      </c>
      <c r="C6478">
        <v>52005000</v>
      </c>
      <c r="D6478" t="s">
        <v>15534</v>
      </c>
      <c r="E6478" t="s">
        <v>15554</v>
      </c>
      <c r="F6478" t="s">
        <v>15550</v>
      </c>
      <c r="G6478" t="s">
        <v>22716</v>
      </c>
      <c r="H6478" s="1">
        <v>45123.693935185183</v>
      </c>
      <c r="I6478" t="s">
        <v>15846</v>
      </c>
      <c r="J6478" s="1">
        <v>45123.693935185183</v>
      </c>
      <c r="K6478" t="s">
        <v>15846</v>
      </c>
    </row>
    <row r="6479" spans="1:11">
      <c r="A6479">
        <v>126158</v>
      </c>
      <c r="B6479" t="s">
        <v>15866</v>
      </c>
      <c r="C6479">
        <v>57300000</v>
      </c>
      <c r="D6479" t="s">
        <v>15534</v>
      </c>
      <c r="E6479" t="s">
        <v>15544</v>
      </c>
      <c r="F6479" t="s">
        <v>15550</v>
      </c>
      <c r="G6479" t="s">
        <v>18416</v>
      </c>
      <c r="H6479" s="1">
        <v>45123.694363425922</v>
      </c>
      <c r="I6479" t="s">
        <v>15846</v>
      </c>
      <c r="J6479" s="1">
        <v>45123.694363425922</v>
      </c>
      <c r="K6479" t="s">
        <v>15846</v>
      </c>
    </row>
    <row r="6480" spans="1:11">
      <c r="A6480">
        <v>126159</v>
      </c>
      <c r="B6480" t="s">
        <v>15868</v>
      </c>
      <c r="C6480">
        <v>50305025</v>
      </c>
      <c r="D6480" t="s">
        <v>15534</v>
      </c>
      <c r="E6480" t="s">
        <v>15544</v>
      </c>
      <c r="F6480" t="s">
        <v>15536</v>
      </c>
      <c r="G6480" t="s">
        <v>15869</v>
      </c>
      <c r="H6480" s="1">
        <v>45123.695370370369</v>
      </c>
      <c r="I6480" t="s">
        <v>15846</v>
      </c>
      <c r="J6480" s="1">
        <v>45123.695370370369</v>
      </c>
      <c r="K6480" t="s">
        <v>15846</v>
      </c>
    </row>
    <row r="6481" spans="1:11">
      <c r="A6481">
        <v>126160</v>
      </c>
      <c r="B6481" t="s">
        <v>19502</v>
      </c>
      <c r="C6481">
        <v>57300000</v>
      </c>
      <c r="D6481" t="s">
        <v>15534</v>
      </c>
      <c r="E6481" t="s">
        <v>15544</v>
      </c>
      <c r="F6481" t="s">
        <v>15536</v>
      </c>
      <c r="G6481" t="s">
        <v>18416</v>
      </c>
      <c r="H6481" s="1">
        <v>45123.705312500002</v>
      </c>
      <c r="I6481" t="s">
        <v>15846</v>
      </c>
      <c r="J6481" s="1">
        <v>45123.705312500002</v>
      </c>
      <c r="K6481" t="s">
        <v>15846</v>
      </c>
    </row>
    <row r="6482" spans="1:11">
      <c r="A6482">
        <v>126155</v>
      </c>
      <c r="B6482" t="s">
        <v>15870</v>
      </c>
      <c r="C6482">
        <v>57700060</v>
      </c>
      <c r="D6482" t="s">
        <v>15534</v>
      </c>
      <c r="E6482" t="s">
        <v>15554</v>
      </c>
      <c r="F6482" t="s">
        <v>15550</v>
      </c>
      <c r="G6482" t="s">
        <v>22717</v>
      </c>
      <c r="H6482" s="1">
        <v>45123.707546296297</v>
      </c>
      <c r="I6482" t="s">
        <v>15872</v>
      </c>
      <c r="J6482" s="1">
        <v>45123.707546296297</v>
      </c>
      <c r="K6482" t="s">
        <v>15872</v>
      </c>
    </row>
    <row r="6483" spans="1:11">
      <c r="A6483">
        <v>126155</v>
      </c>
      <c r="B6483" t="s">
        <v>15870</v>
      </c>
      <c r="C6483">
        <v>51220000</v>
      </c>
      <c r="D6483" t="s">
        <v>15534</v>
      </c>
      <c r="E6483" t="s">
        <v>15554</v>
      </c>
      <c r="F6483" t="s">
        <v>15550</v>
      </c>
      <c r="G6483" t="s">
        <v>22718</v>
      </c>
      <c r="H6483" s="1">
        <v>45123.708067129628</v>
      </c>
      <c r="I6483" t="s">
        <v>15872</v>
      </c>
      <c r="J6483" s="1">
        <v>45123.708067129628</v>
      </c>
      <c r="K6483" t="s">
        <v>15872</v>
      </c>
    </row>
    <row r="6484" spans="1:11">
      <c r="A6484">
        <v>126163</v>
      </c>
      <c r="B6484" t="s">
        <v>19505</v>
      </c>
      <c r="C6484">
        <v>51210000</v>
      </c>
      <c r="D6484" t="s">
        <v>15534</v>
      </c>
      <c r="E6484" t="s">
        <v>15576</v>
      </c>
      <c r="F6484" t="s">
        <v>15550</v>
      </c>
      <c r="G6484" t="s">
        <v>22719</v>
      </c>
      <c r="H6484" s="1">
        <v>45123.708923611113</v>
      </c>
      <c r="I6484" t="s">
        <v>15846</v>
      </c>
      <c r="J6484" s="1">
        <v>45123.708923611113</v>
      </c>
      <c r="K6484" t="s">
        <v>15846</v>
      </c>
    </row>
    <row r="6485" spans="1:11">
      <c r="A6485">
        <v>126155</v>
      </c>
      <c r="B6485" t="s">
        <v>15870</v>
      </c>
      <c r="C6485">
        <v>50390000</v>
      </c>
      <c r="D6485" t="s">
        <v>15534</v>
      </c>
      <c r="E6485" t="s">
        <v>15554</v>
      </c>
      <c r="F6485" t="s">
        <v>15536</v>
      </c>
      <c r="H6485" s="1">
        <v>45123.709004629629</v>
      </c>
      <c r="I6485" t="s">
        <v>15872</v>
      </c>
      <c r="J6485" s="1">
        <v>45123.710717592592</v>
      </c>
      <c r="K6485" t="s">
        <v>15872</v>
      </c>
    </row>
    <row r="6486" spans="1:11">
      <c r="A6486">
        <v>126155</v>
      </c>
      <c r="B6486" t="s">
        <v>15870</v>
      </c>
      <c r="C6486">
        <v>58200000</v>
      </c>
      <c r="D6486" t="s">
        <v>15534</v>
      </c>
      <c r="E6486" t="s">
        <v>15576</v>
      </c>
      <c r="F6486" t="s">
        <v>15550</v>
      </c>
      <c r="G6486" t="s">
        <v>22720</v>
      </c>
      <c r="H6486" s="1">
        <v>45123.711273148147</v>
      </c>
      <c r="I6486" t="s">
        <v>15872</v>
      </c>
      <c r="J6486" s="1">
        <v>45123.711273148147</v>
      </c>
      <c r="K6486" t="s">
        <v>15872</v>
      </c>
    </row>
    <row r="6487" spans="1:11">
      <c r="A6487">
        <v>126241</v>
      </c>
      <c r="B6487" t="s">
        <v>16322</v>
      </c>
      <c r="C6487">
        <v>55700000</v>
      </c>
      <c r="D6487" t="s">
        <v>15534</v>
      </c>
      <c r="E6487" t="s">
        <v>15535</v>
      </c>
      <c r="F6487" t="s">
        <v>15536</v>
      </c>
      <c r="G6487" t="s">
        <v>22721</v>
      </c>
      <c r="H6487" s="1">
        <v>45123.717615740738</v>
      </c>
      <c r="I6487" t="s">
        <v>15872</v>
      </c>
      <c r="J6487" s="1">
        <v>45123.717615740738</v>
      </c>
      <c r="K6487" t="s">
        <v>15872</v>
      </c>
    </row>
    <row r="6488" spans="1:11">
      <c r="A6488">
        <v>126241</v>
      </c>
      <c r="B6488" t="s">
        <v>16322</v>
      </c>
      <c r="C6488">
        <v>50905006</v>
      </c>
      <c r="D6488" t="s">
        <v>15534</v>
      </c>
      <c r="E6488" t="s">
        <v>15687</v>
      </c>
      <c r="F6488" t="s">
        <v>15550</v>
      </c>
      <c r="G6488" t="s">
        <v>22722</v>
      </c>
      <c r="H6488" s="1">
        <v>45123.721851851849</v>
      </c>
      <c r="I6488" t="s">
        <v>15872</v>
      </c>
      <c r="J6488" s="1">
        <v>45123.721851851849</v>
      </c>
      <c r="K6488" t="s">
        <v>15872</v>
      </c>
    </row>
    <row r="6489" spans="1:11">
      <c r="A6489">
        <v>126030</v>
      </c>
      <c r="B6489" t="s">
        <v>15877</v>
      </c>
      <c r="C6489">
        <v>50110000</v>
      </c>
      <c r="D6489" t="s">
        <v>15534</v>
      </c>
      <c r="E6489" t="s">
        <v>15554</v>
      </c>
      <c r="F6489" t="s">
        <v>15550</v>
      </c>
      <c r="G6489" t="s">
        <v>20860</v>
      </c>
      <c r="H6489" s="1">
        <v>45123.774062500001</v>
      </c>
      <c r="I6489" t="s">
        <v>15879</v>
      </c>
      <c r="J6489" s="1">
        <v>45123.774062500001</v>
      </c>
      <c r="K6489" t="s">
        <v>15879</v>
      </c>
    </row>
    <row r="6490" spans="1:11">
      <c r="A6490">
        <v>126030</v>
      </c>
      <c r="B6490" t="s">
        <v>15877</v>
      </c>
      <c r="C6490">
        <v>50905006</v>
      </c>
      <c r="D6490" t="s">
        <v>15534</v>
      </c>
      <c r="E6490" t="s">
        <v>15554</v>
      </c>
      <c r="F6490" t="s">
        <v>15550</v>
      </c>
      <c r="G6490" t="s">
        <v>15880</v>
      </c>
      <c r="H6490" s="1">
        <v>45123.817754629628</v>
      </c>
      <c r="I6490" t="s">
        <v>15879</v>
      </c>
      <c r="J6490" s="1">
        <v>45123.817754629628</v>
      </c>
      <c r="K6490" t="s">
        <v>15879</v>
      </c>
    </row>
    <row r="6491" spans="1:11">
      <c r="A6491">
        <v>126030</v>
      </c>
      <c r="B6491" t="s">
        <v>15877</v>
      </c>
      <c r="C6491">
        <v>57700010</v>
      </c>
      <c r="D6491" t="s">
        <v>15534</v>
      </c>
      <c r="E6491" t="s">
        <v>15576</v>
      </c>
      <c r="F6491" t="s">
        <v>15550</v>
      </c>
      <c r="G6491" t="s">
        <v>22723</v>
      </c>
      <c r="H6491" s="1">
        <v>45123.818831018521</v>
      </c>
      <c r="I6491" t="s">
        <v>15879</v>
      </c>
      <c r="J6491" s="1">
        <v>45123.818831018521</v>
      </c>
      <c r="K6491" t="s">
        <v>15879</v>
      </c>
    </row>
    <row r="6492" spans="1:11">
      <c r="A6492">
        <v>20764</v>
      </c>
      <c r="B6492" t="s">
        <v>15896</v>
      </c>
      <c r="C6492">
        <v>50366000</v>
      </c>
      <c r="D6492" t="s">
        <v>15534</v>
      </c>
      <c r="E6492" t="s">
        <v>15554</v>
      </c>
      <c r="F6492" t="s">
        <v>15550</v>
      </c>
      <c r="G6492" t="s">
        <v>22724</v>
      </c>
      <c r="H6492" s="1">
        <v>45123.831250000003</v>
      </c>
      <c r="I6492" t="s">
        <v>15884</v>
      </c>
      <c r="J6492" s="1">
        <v>45123.831250000003</v>
      </c>
      <c r="K6492" t="s">
        <v>15884</v>
      </c>
    </row>
    <row r="6493" spans="1:11">
      <c r="A6493">
        <v>43400</v>
      </c>
      <c r="B6493" t="s">
        <v>15898</v>
      </c>
      <c r="C6493">
        <v>50905006</v>
      </c>
      <c r="D6493" t="s">
        <v>15534</v>
      </c>
      <c r="E6493" t="s">
        <v>15554</v>
      </c>
      <c r="F6493" t="s">
        <v>15550</v>
      </c>
      <c r="G6493" t="s">
        <v>22725</v>
      </c>
      <c r="H6493" s="1">
        <v>45123.835636574076</v>
      </c>
      <c r="I6493" t="s">
        <v>15884</v>
      </c>
      <c r="J6493" s="1">
        <v>45123.835636574076</v>
      </c>
      <c r="K6493" t="s">
        <v>15884</v>
      </c>
    </row>
    <row r="6494" spans="1:11">
      <c r="A6494">
        <v>20773</v>
      </c>
      <c r="B6494" t="s">
        <v>17408</v>
      </c>
      <c r="C6494">
        <v>50365000</v>
      </c>
      <c r="D6494" t="s">
        <v>15534</v>
      </c>
      <c r="E6494" t="s">
        <v>15535</v>
      </c>
      <c r="F6494" t="s">
        <v>15536</v>
      </c>
      <c r="G6494" t="s">
        <v>22726</v>
      </c>
      <c r="H6494" s="1">
        <v>45123.848182870373</v>
      </c>
      <c r="I6494" t="s">
        <v>15884</v>
      </c>
      <c r="J6494" s="1">
        <v>45123.848182870373</v>
      </c>
      <c r="K6494" t="s">
        <v>15884</v>
      </c>
    </row>
    <row r="6495" spans="1:11">
      <c r="A6495">
        <v>126113</v>
      </c>
      <c r="B6495" t="s">
        <v>15903</v>
      </c>
      <c r="C6495">
        <v>50355050</v>
      </c>
      <c r="D6495" t="s">
        <v>15534</v>
      </c>
      <c r="E6495" t="s">
        <v>15554</v>
      </c>
      <c r="F6495" t="s">
        <v>15550</v>
      </c>
      <c r="G6495" t="s">
        <v>22727</v>
      </c>
      <c r="H6495" s="1">
        <v>45123.878854166665</v>
      </c>
      <c r="I6495" t="s">
        <v>15879</v>
      </c>
      <c r="J6495" s="1">
        <v>45123.878854166665</v>
      </c>
      <c r="K6495" t="s">
        <v>15879</v>
      </c>
    </row>
    <row r="6496" spans="1:11">
      <c r="A6496">
        <v>126082</v>
      </c>
      <c r="B6496" t="s">
        <v>15909</v>
      </c>
      <c r="C6496">
        <v>50905000</v>
      </c>
      <c r="D6496" t="s">
        <v>15534</v>
      </c>
      <c r="E6496" t="s">
        <v>15535</v>
      </c>
      <c r="F6496" t="s">
        <v>15536</v>
      </c>
      <c r="G6496" t="s">
        <v>22728</v>
      </c>
      <c r="H6496" s="1">
        <v>45123.904594907406</v>
      </c>
      <c r="I6496" t="s">
        <v>15911</v>
      </c>
      <c r="J6496" s="1">
        <v>45123.904594907406</v>
      </c>
      <c r="K6496" t="s">
        <v>15911</v>
      </c>
    </row>
    <row r="6497" spans="1:11">
      <c r="A6497">
        <v>126081</v>
      </c>
      <c r="B6497" t="s">
        <v>15914</v>
      </c>
      <c r="C6497">
        <v>58900000</v>
      </c>
      <c r="D6497" t="s">
        <v>15534</v>
      </c>
      <c r="E6497" t="s">
        <v>15586</v>
      </c>
      <c r="F6497" t="s">
        <v>15536</v>
      </c>
      <c r="G6497" t="s">
        <v>22729</v>
      </c>
      <c r="H6497" s="1">
        <v>45123.911793981482</v>
      </c>
      <c r="I6497" t="s">
        <v>15911</v>
      </c>
      <c r="J6497" s="1">
        <v>45123.911793981482</v>
      </c>
      <c r="K6497" t="s">
        <v>15911</v>
      </c>
    </row>
    <row r="6498" spans="1:11">
      <c r="A6498">
        <v>126113</v>
      </c>
      <c r="B6498" t="s">
        <v>15903</v>
      </c>
      <c r="C6498">
        <v>50830000</v>
      </c>
      <c r="D6498" t="s">
        <v>15534</v>
      </c>
      <c r="E6498" t="s">
        <v>15586</v>
      </c>
      <c r="F6498" t="s">
        <v>15536</v>
      </c>
      <c r="G6498" t="s">
        <v>22730</v>
      </c>
      <c r="H6498" s="1">
        <v>45123.924756944441</v>
      </c>
      <c r="I6498" t="s">
        <v>15879</v>
      </c>
      <c r="J6498" s="1">
        <v>45123.924756944441</v>
      </c>
      <c r="K6498" t="s">
        <v>15879</v>
      </c>
    </row>
    <row r="6499" spans="1:11">
      <c r="A6499">
        <v>10892</v>
      </c>
      <c r="B6499" t="s">
        <v>15918</v>
      </c>
      <c r="C6499">
        <v>50915000</v>
      </c>
      <c r="D6499" t="s">
        <v>15534</v>
      </c>
      <c r="E6499" t="s">
        <v>15549</v>
      </c>
      <c r="F6499" t="s">
        <v>15536</v>
      </c>
      <c r="G6499" t="s">
        <v>22731</v>
      </c>
      <c r="H6499" s="1">
        <v>45123.938078703701</v>
      </c>
      <c r="I6499" t="s">
        <v>15838</v>
      </c>
      <c r="J6499" s="1">
        <v>45123.938078703701</v>
      </c>
      <c r="K6499" t="s">
        <v>15838</v>
      </c>
    </row>
    <row r="6500" spans="1:11">
      <c r="A6500">
        <v>10889</v>
      </c>
      <c r="B6500" t="s">
        <v>22732</v>
      </c>
      <c r="C6500">
        <v>50105000</v>
      </c>
      <c r="D6500" t="s">
        <v>15534</v>
      </c>
      <c r="E6500" t="s">
        <v>15540</v>
      </c>
      <c r="F6500" t="s">
        <v>15536</v>
      </c>
      <c r="G6500" t="s">
        <v>22733</v>
      </c>
      <c r="H6500" s="1">
        <v>45123.942002314812</v>
      </c>
      <c r="I6500" t="s">
        <v>15838</v>
      </c>
      <c r="J6500" s="1">
        <v>45123.942002314812</v>
      </c>
      <c r="K6500" t="s">
        <v>15838</v>
      </c>
    </row>
    <row r="6501" spans="1:11">
      <c r="A6501">
        <v>10889</v>
      </c>
      <c r="B6501" t="s">
        <v>22732</v>
      </c>
      <c r="C6501">
        <v>50915000</v>
      </c>
      <c r="D6501" t="s">
        <v>15534</v>
      </c>
      <c r="E6501" t="s">
        <v>15549</v>
      </c>
      <c r="F6501" t="s">
        <v>15536</v>
      </c>
      <c r="G6501" t="s">
        <v>22731</v>
      </c>
      <c r="H6501" s="1">
        <v>45123.942349537036</v>
      </c>
      <c r="I6501" t="s">
        <v>15838</v>
      </c>
      <c r="J6501" s="1">
        <v>45123.942349537036</v>
      </c>
      <c r="K6501" t="s">
        <v>15838</v>
      </c>
    </row>
    <row r="6502" spans="1:11">
      <c r="A6502">
        <v>10889</v>
      </c>
      <c r="B6502" t="s">
        <v>22732</v>
      </c>
      <c r="C6502">
        <v>51220000</v>
      </c>
      <c r="D6502" t="s">
        <v>15534</v>
      </c>
      <c r="E6502" t="s">
        <v>15586</v>
      </c>
      <c r="F6502" t="s">
        <v>15536</v>
      </c>
      <c r="G6502" t="s">
        <v>15921</v>
      </c>
      <c r="H6502" s="1">
        <v>45123.943368055552</v>
      </c>
      <c r="I6502" t="s">
        <v>15838</v>
      </c>
      <c r="J6502" s="1">
        <v>45123.943368055552</v>
      </c>
      <c r="K6502" t="s">
        <v>15838</v>
      </c>
    </row>
    <row r="6503" spans="1:11">
      <c r="A6503">
        <v>9183</v>
      </c>
      <c r="B6503" t="s">
        <v>15922</v>
      </c>
      <c r="C6503">
        <v>50321000</v>
      </c>
      <c r="D6503" t="s">
        <v>15534</v>
      </c>
      <c r="E6503" t="s">
        <v>15586</v>
      </c>
      <c r="F6503" t="s">
        <v>15536</v>
      </c>
      <c r="G6503" t="s">
        <v>22734</v>
      </c>
      <c r="H6503" s="1">
        <v>45123.946215277778</v>
      </c>
      <c r="I6503" t="s">
        <v>15838</v>
      </c>
      <c r="J6503" s="1">
        <v>45123.946215277778</v>
      </c>
      <c r="K6503" t="s">
        <v>15838</v>
      </c>
    </row>
    <row r="6504" spans="1:11">
      <c r="A6504">
        <v>126081</v>
      </c>
      <c r="B6504" t="s">
        <v>15914</v>
      </c>
      <c r="C6504">
        <v>50350001</v>
      </c>
      <c r="D6504" t="s">
        <v>15534</v>
      </c>
      <c r="E6504" t="s">
        <v>15554</v>
      </c>
      <c r="F6504" t="s">
        <v>15536</v>
      </c>
      <c r="G6504" t="s">
        <v>22735</v>
      </c>
      <c r="H6504" s="1">
        <v>45123.948414351849</v>
      </c>
      <c r="I6504" t="s">
        <v>15911</v>
      </c>
      <c r="J6504" s="1">
        <v>45123.948414351849</v>
      </c>
      <c r="K6504" t="s">
        <v>15911</v>
      </c>
    </row>
    <row r="6505" spans="1:11">
      <c r="A6505">
        <v>10891</v>
      </c>
      <c r="B6505" t="s">
        <v>15923</v>
      </c>
      <c r="C6505">
        <v>50390000</v>
      </c>
      <c r="D6505" t="s">
        <v>15534</v>
      </c>
      <c r="E6505" t="s">
        <v>15554</v>
      </c>
      <c r="F6505" t="s">
        <v>15550</v>
      </c>
      <c r="G6505" t="s">
        <v>22736</v>
      </c>
      <c r="H6505" s="1">
        <v>45123.950740740744</v>
      </c>
      <c r="I6505" t="s">
        <v>15838</v>
      </c>
      <c r="J6505" s="1">
        <v>45123.950740740744</v>
      </c>
      <c r="K6505" t="s">
        <v>15838</v>
      </c>
    </row>
    <row r="6506" spans="1:11">
      <c r="A6506">
        <v>126081</v>
      </c>
      <c r="B6506" t="s">
        <v>15914</v>
      </c>
      <c r="C6506">
        <v>50365000</v>
      </c>
      <c r="D6506" t="s">
        <v>15534</v>
      </c>
      <c r="E6506" t="s">
        <v>15586</v>
      </c>
      <c r="F6506" t="s">
        <v>15550</v>
      </c>
      <c r="G6506" t="s">
        <v>22737</v>
      </c>
      <c r="H6506" s="1">
        <v>45123.956631944442</v>
      </c>
      <c r="I6506" t="s">
        <v>15911</v>
      </c>
      <c r="J6506" s="1">
        <v>45123.956631944442</v>
      </c>
      <c r="K6506" t="s">
        <v>15911</v>
      </c>
    </row>
    <row r="6507" spans="1:11">
      <c r="A6507">
        <v>126222</v>
      </c>
      <c r="B6507" t="s">
        <v>15929</v>
      </c>
      <c r="C6507">
        <v>58200000</v>
      </c>
      <c r="D6507" t="s">
        <v>15534</v>
      </c>
      <c r="E6507" t="s">
        <v>15535</v>
      </c>
      <c r="F6507" t="s">
        <v>15536</v>
      </c>
      <c r="G6507" t="s">
        <v>22738</v>
      </c>
      <c r="H6507" s="1">
        <v>45123.988368055558</v>
      </c>
      <c r="I6507" t="s">
        <v>15911</v>
      </c>
      <c r="J6507" s="1">
        <v>45123.988368055558</v>
      </c>
      <c r="K6507" t="s">
        <v>15911</v>
      </c>
    </row>
    <row r="6508" spans="1:11">
      <c r="A6508">
        <v>11212</v>
      </c>
      <c r="B6508" t="s">
        <v>15935</v>
      </c>
      <c r="C6508">
        <v>50305025</v>
      </c>
      <c r="D6508" t="s">
        <v>15534</v>
      </c>
      <c r="E6508" t="s">
        <v>15544</v>
      </c>
      <c r="F6508" t="s">
        <v>15550</v>
      </c>
      <c r="G6508" t="s">
        <v>22739</v>
      </c>
      <c r="H6508" s="1">
        <v>45124.00577546296</v>
      </c>
      <c r="I6508" t="s">
        <v>15911</v>
      </c>
      <c r="J6508" s="1">
        <v>45124.00577546296</v>
      </c>
      <c r="K6508" t="s">
        <v>15911</v>
      </c>
    </row>
    <row r="6509" spans="1:11">
      <c r="A6509">
        <v>11301</v>
      </c>
      <c r="B6509" t="s">
        <v>19525</v>
      </c>
      <c r="C6509">
        <v>50320000</v>
      </c>
      <c r="D6509" t="s">
        <v>15534</v>
      </c>
      <c r="E6509" t="s">
        <v>15554</v>
      </c>
      <c r="F6509" t="s">
        <v>15550</v>
      </c>
      <c r="G6509" t="s">
        <v>22740</v>
      </c>
      <c r="H6509" s="1">
        <v>45124.007511574076</v>
      </c>
      <c r="I6509" t="s">
        <v>15911</v>
      </c>
      <c r="J6509" s="1">
        <v>45124.007511574076</v>
      </c>
      <c r="K6509" t="s">
        <v>15911</v>
      </c>
    </row>
    <row r="6510" spans="1:11">
      <c r="A6510">
        <v>11214</v>
      </c>
      <c r="B6510" t="s">
        <v>20783</v>
      </c>
      <c r="C6510">
        <v>50350001</v>
      </c>
      <c r="D6510" t="s">
        <v>15534</v>
      </c>
      <c r="E6510" t="s">
        <v>15554</v>
      </c>
      <c r="F6510" t="s">
        <v>15536</v>
      </c>
      <c r="G6510" t="s">
        <v>22741</v>
      </c>
      <c r="H6510" s="1">
        <v>45124.009120370371</v>
      </c>
      <c r="I6510" t="s">
        <v>15911</v>
      </c>
      <c r="J6510" s="1">
        <v>45124.009120370371</v>
      </c>
      <c r="K6510" t="s">
        <v>15911</v>
      </c>
    </row>
    <row r="6511" spans="1:11">
      <c r="A6511">
        <v>11336</v>
      </c>
      <c r="B6511" t="s">
        <v>21788</v>
      </c>
      <c r="C6511">
        <v>50905010</v>
      </c>
      <c r="D6511" t="s">
        <v>15534</v>
      </c>
      <c r="E6511" t="s">
        <v>15544</v>
      </c>
      <c r="F6511" t="s">
        <v>15550</v>
      </c>
      <c r="G6511" t="s">
        <v>22742</v>
      </c>
      <c r="H6511" s="1">
        <v>45124.22378472222</v>
      </c>
      <c r="I6511" t="s">
        <v>15944</v>
      </c>
      <c r="J6511" s="1">
        <v>45124.22378472222</v>
      </c>
      <c r="K6511" t="s">
        <v>15944</v>
      </c>
    </row>
    <row r="6512" spans="1:11">
      <c r="A6512">
        <v>11333</v>
      </c>
      <c r="B6512" t="s">
        <v>19531</v>
      </c>
      <c r="C6512">
        <v>50905006</v>
      </c>
      <c r="D6512" t="s">
        <v>15534</v>
      </c>
      <c r="E6512" t="s">
        <v>15554</v>
      </c>
      <c r="F6512" t="s">
        <v>15550</v>
      </c>
      <c r="G6512" t="s">
        <v>22743</v>
      </c>
      <c r="H6512" s="1">
        <v>45124.227731481478</v>
      </c>
      <c r="I6512" t="s">
        <v>15944</v>
      </c>
      <c r="J6512" s="1">
        <v>45124.227731481478</v>
      </c>
      <c r="K6512" t="s">
        <v>15944</v>
      </c>
    </row>
    <row r="6513" spans="1:11">
      <c r="A6513">
        <v>11375</v>
      </c>
      <c r="B6513" t="s">
        <v>22744</v>
      </c>
      <c r="C6513">
        <v>50321000</v>
      </c>
      <c r="D6513" t="s">
        <v>15534</v>
      </c>
      <c r="E6513" t="s">
        <v>15554</v>
      </c>
      <c r="F6513" t="s">
        <v>15536</v>
      </c>
      <c r="G6513" t="s">
        <v>4750</v>
      </c>
      <c r="H6513" s="1">
        <v>45124.239328703705</v>
      </c>
      <c r="I6513" t="s">
        <v>15944</v>
      </c>
      <c r="J6513" s="1">
        <v>45124.239328703705</v>
      </c>
      <c r="K6513" t="s">
        <v>15944</v>
      </c>
    </row>
    <row r="6514" spans="1:11">
      <c r="A6514">
        <v>9170</v>
      </c>
      <c r="B6514" t="s">
        <v>15947</v>
      </c>
      <c r="C6514">
        <v>50905006</v>
      </c>
      <c r="D6514" t="s">
        <v>15534</v>
      </c>
      <c r="E6514" t="s">
        <v>15544</v>
      </c>
      <c r="F6514" t="s">
        <v>15550</v>
      </c>
      <c r="G6514" t="s">
        <v>15949</v>
      </c>
      <c r="H6514" s="1">
        <v>45124.240474537037</v>
      </c>
      <c r="I6514" t="s">
        <v>15944</v>
      </c>
      <c r="J6514" s="1">
        <v>45124.240474537037</v>
      </c>
      <c r="K6514" t="s">
        <v>15944</v>
      </c>
    </row>
    <row r="6515" spans="1:11">
      <c r="A6515">
        <v>59811</v>
      </c>
      <c r="B6515" t="s">
        <v>20728</v>
      </c>
      <c r="C6515">
        <v>50366000</v>
      </c>
      <c r="D6515" t="s">
        <v>15534</v>
      </c>
      <c r="E6515" t="s">
        <v>15544</v>
      </c>
      <c r="F6515" t="s">
        <v>15536</v>
      </c>
      <c r="G6515" t="s">
        <v>19405</v>
      </c>
      <c r="H6515" s="1">
        <v>45124.55914351852</v>
      </c>
      <c r="I6515" t="s">
        <v>15954</v>
      </c>
      <c r="J6515" s="1">
        <v>45124.55914351852</v>
      </c>
      <c r="K6515" t="s">
        <v>15954</v>
      </c>
    </row>
    <row r="6516" spans="1:11">
      <c r="A6516">
        <v>59813</v>
      </c>
      <c r="B6516" t="s">
        <v>15952</v>
      </c>
      <c r="C6516">
        <v>50205000</v>
      </c>
      <c r="D6516" t="s">
        <v>15534</v>
      </c>
      <c r="E6516" t="s">
        <v>15687</v>
      </c>
      <c r="F6516" t="s">
        <v>15550</v>
      </c>
      <c r="G6516" t="s">
        <v>20701</v>
      </c>
      <c r="H6516" s="1">
        <v>45124.559583333335</v>
      </c>
      <c r="I6516" t="s">
        <v>15954</v>
      </c>
      <c r="J6516" s="1">
        <v>45124.559583333335</v>
      </c>
      <c r="K6516" t="s">
        <v>15954</v>
      </c>
    </row>
    <row r="6517" spans="1:11">
      <c r="A6517">
        <v>59813</v>
      </c>
      <c r="B6517" t="s">
        <v>15952</v>
      </c>
      <c r="C6517">
        <v>50365000</v>
      </c>
      <c r="D6517" t="s">
        <v>15534</v>
      </c>
      <c r="E6517" t="s">
        <v>15554</v>
      </c>
      <c r="F6517" t="s">
        <v>15536</v>
      </c>
      <c r="G6517" t="s">
        <v>15953</v>
      </c>
      <c r="H6517" s="1">
        <v>45124.560208333336</v>
      </c>
      <c r="I6517" t="s">
        <v>15954</v>
      </c>
      <c r="J6517" s="1">
        <v>45124.563171296293</v>
      </c>
      <c r="K6517" t="s">
        <v>15954</v>
      </c>
    </row>
    <row r="6518" spans="1:11">
      <c r="A6518">
        <v>126133</v>
      </c>
      <c r="B6518" t="s">
        <v>15957</v>
      </c>
      <c r="C6518">
        <v>50320000</v>
      </c>
      <c r="D6518" t="s">
        <v>15534</v>
      </c>
      <c r="E6518" t="s">
        <v>15554</v>
      </c>
      <c r="F6518" t="s">
        <v>15550</v>
      </c>
      <c r="G6518" t="s">
        <v>15965</v>
      </c>
      <c r="H6518" s="1">
        <v>45115.169479166667</v>
      </c>
      <c r="I6518" t="s">
        <v>15552</v>
      </c>
      <c r="J6518" s="1">
        <v>45115.169479166667</v>
      </c>
      <c r="K6518" t="s">
        <v>15552</v>
      </c>
    </row>
    <row r="6519" spans="1:11">
      <c r="A6519">
        <v>126136</v>
      </c>
      <c r="B6519" t="s">
        <v>15964</v>
      </c>
      <c r="C6519">
        <v>50905006</v>
      </c>
      <c r="D6519" t="s">
        <v>15534</v>
      </c>
      <c r="E6519" t="s">
        <v>15554</v>
      </c>
      <c r="F6519" t="s">
        <v>15536</v>
      </c>
      <c r="G6519" t="s">
        <v>15970</v>
      </c>
      <c r="H6519" s="1">
        <v>45115.209675925929</v>
      </c>
      <c r="I6519" t="s">
        <v>15552</v>
      </c>
      <c r="J6519" s="1">
        <v>45115.209675925929</v>
      </c>
      <c r="K6519" t="s">
        <v>15552</v>
      </c>
    </row>
    <row r="6520" spans="1:11">
      <c r="A6520">
        <v>126136</v>
      </c>
      <c r="B6520" t="s">
        <v>15964</v>
      </c>
      <c r="C6520">
        <v>51220000</v>
      </c>
      <c r="D6520" t="s">
        <v>15534</v>
      </c>
      <c r="E6520" t="s">
        <v>15554</v>
      </c>
      <c r="F6520" t="s">
        <v>15550</v>
      </c>
      <c r="G6520" t="s">
        <v>15559</v>
      </c>
      <c r="H6520" s="1">
        <v>45115.210069444445</v>
      </c>
      <c r="I6520" t="s">
        <v>15552</v>
      </c>
      <c r="J6520" s="1">
        <v>45115.210069444445</v>
      </c>
      <c r="K6520" t="s">
        <v>15552</v>
      </c>
    </row>
    <row r="6521" spans="1:11">
      <c r="A6521">
        <v>126136</v>
      </c>
      <c r="B6521" t="s">
        <v>15964</v>
      </c>
      <c r="C6521">
        <v>50390000</v>
      </c>
      <c r="D6521" t="s">
        <v>15534</v>
      </c>
      <c r="E6521" t="s">
        <v>15554</v>
      </c>
      <c r="F6521" t="s">
        <v>15550</v>
      </c>
      <c r="G6521" t="s">
        <v>15961</v>
      </c>
      <c r="H6521" s="1">
        <v>45115.210648148146</v>
      </c>
      <c r="I6521" t="s">
        <v>15552</v>
      </c>
      <c r="J6521" s="1">
        <v>45115.210648148146</v>
      </c>
      <c r="K6521" t="s">
        <v>15552</v>
      </c>
    </row>
    <row r="6522" spans="1:11">
      <c r="A6522">
        <v>126136</v>
      </c>
      <c r="B6522" t="s">
        <v>15964</v>
      </c>
      <c r="C6522">
        <v>50905010</v>
      </c>
      <c r="D6522" t="s">
        <v>15534</v>
      </c>
      <c r="E6522" t="s">
        <v>15554</v>
      </c>
      <c r="F6522" t="s">
        <v>15536</v>
      </c>
      <c r="G6522" t="s">
        <v>22745</v>
      </c>
      <c r="H6522" s="1">
        <v>45115.211435185185</v>
      </c>
      <c r="I6522" t="s">
        <v>15552</v>
      </c>
      <c r="J6522" s="1">
        <v>45115.211435185185</v>
      </c>
      <c r="K6522" t="s">
        <v>15552</v>
      </c>
    </row>
    <row r="6523" spans="1:11">
      <c r="A6523">
        <v>126140</v>
      </c>
      <c r="B6523" t="s">
        <v>15968</v>
      </c>
      <c r="C6523">
        <v>50320000</v>
      </c>
      <c r="D6523" t="s">
        <v>15534</v>
      </c>
      <c r="E6523" t="s">
        <v>15554</v>
      </c>
      <c r="F6523" t="s">
        <v>15550</v>
      </c>
      <c r="G6523" t="s">
        <v>15975</v>
      </c>
      <c r="H6523" s="1">
        <v>45115.22152777778</v>
      </c>
      <c r="I6523" t="s">
        <v>15552</v>
      </c>
      <c r="J6523" s="1">
        <v>45115.22152777778</v>
      </c>
      <c r="K6523" t="s">
        <v>15552</v>
      </c>
    </row>
    <row r="6524" spans="1:11">
      <c r="A6524">
        <v>126139</v>
      </c>
      <c r="B6524" t="s">
        <v>15966</v>
      </c>
      <c r="C6524">
        <v>50905006</v>
      </c>
      <c r="D6524" t="s">
        <v>15534</v>
      </c>
      <c r="E6524" t="s">
        <v>15554</v>
      </c>
      <c r="F6524" t="s">
        <v>15536</v>
      </c>
      <c r="G6524" t="s">
        <v>15970</v>
      </c>
      <c r="H6524" s="1">
        <v>45115.225960648146</v>
      </c>
      <c r="I6524" t="s">
        <v>15552</v>
      </c>
      <c r="J6524" s="1">
        <v>45115.225960648146</v>
      </c>
      <c r="K6524" t="s">
        <v>15552</v>
      </c>
    </row>
    <row r="6525" spans="1:11">
      <c r="A6525">
        <v>126145</v>
      </c>
      <c r="B6525" t="s">
        <v>15974</v>
      </c>
      <c r="C6525">
        <v>50105000</v>
      </c>
      <c r="D6525" t="s">
        <v>15534</v>
      </c>
      <c r="E6525" t="s">
        <v>15554</v>
      </c>
      <c r="F6525" t="s">
        <v>15550</v>
      </c>
      <c r="G6525" t="s">
        <v>15967</v>
      </c>
      <c r="H6525" s="1">
        <v>45115.23101851852</v>
      </c>
      <c r="I6525" t="s">
        <v>15552</v>
      </c>
      <c r="J6525" s="1">
        <v>45115.23101851852</v>
      </c>
      <c r="K6525" t="s">
        <v>15552</v>
      </c>
    </row>
    <row r="6526" spans="1:11">
      <c r="A6526">
        <v>126145</v>
      </c>
      <c r="B6526" t="s">
        <v>15974</v>
      </c>
      <c r="C6526">
        <v>50905006</v>
      </c>
      <c r="D6526" t="s">
        <v>15534</v>
      </c>
      <c r="E6526" t="s">
        <v>15554</v>
      </c>
      <c r="F6526" t="s">
        <v>15536</v>
      </c>
      <c r="G6526" t="s">
        <v>15970</v>
      </c>
      <c r="H6526" s="1">
        <v>45115.234224537038</v>
      </c>
      <c r="I6526" t="s">
        <v>15552</v>
      </c>
      <c r="J6526" s="1">
        <v>45115.234224537038</v>
      </c>
      <c r="K6526" t="s">
        <v>15552</v>
      </c>
    </row>
    <row r="6527" spans="1:11">
      <c r="A6527">
        <v>126145</v>
      </c>
      <c r="B6527" t="s">
        <v>15974</v>
      </c>
      <c r="C6527">
        <v>51230000</v>
      </c>
      <c r="D6527" t="s">
        <v>15534</v>
      </c>
      <c r="E6527" t="s">
        <v>15554</v>
      </c>
      <c r="F6527" t="s">
        <v>15550</v>
      </c>
      <c r="G6527" t="s">
        <v>22746</v>
      </c>
      <c r="H6527" s="1">
        <v>45115.236226851855</v>
      </c>
      <c r="I6527" t="s">
        <v>15552</v>
      </c>
      <c r="J6527" s="1">
        <v>45115.236226851855</v>
      </c>
      <c r="K6527" t="s">
        <v>15552</v>
      </c>
    </row>
    <row r="6528" spans="1:11">
      <c r="A6528">
        <v>126145</v>
      </c>
      <c r="B6528" t="s">
        <v>15974</v>
      </c>
      <c r="C6528">
        <v>58200000</v>
      </c>
      <c r="D6528" t="s">
        <v>15534</v>
      </c>
      <c r="E6528" t="s">
        <v>15554</v>
      </c>
      <c r="F6528" t="s">
        <v>15550</v>
      </c>
      <c r="G6528" t="s">
        <v>22747</v>
      </c>
      <c r="H6528" s="1">
        <v>45115.237951388888</v>
      </c>
      <c r="I6528" t="s">
        <v>15552</v>
      </c>
      <c r="J6528" s="1">
        <v>45115.237951388888</v>
      </c>
      <c r="K6528" t="s">
        <v>15552</v>
      </c>
    </row>
    <row r="6529" spans="1:11">
      <c r="A6529">
        <v>126142</v>
      </c>
      <c r="B6529" t="s">
        <v>15973</v>
      </c>
      <c r="C6529">
        <v>50390000</v>
      </c>
      <c r="D6529" t="s">
        <v>15534</v>
      </c>
      <c r="E6529" t="s">
        <v>15554</v>
      </c>
      <c r="F6529" t="s">
        <v>15550</v>
      </c>
      <c r="G6529" t="s">
        <v>15961</v>
      </c>
      <c r="H6529" s="1">
        <v>45115.239548611113</v>
      </c>
      <c r="I6529" t="s">
        <v>15552</v>
      </c>
      <c r="J6529" s="1">
        <v>45115.239548611113</v>
      </c>
      <c r="K6529" t="s">
        <v>15552</v>
      </c>
    </row>
    <row r="6530" spans="1:11">
      <c r="A6530">
        <v>126142</v>
      </c>
      <c r="B6530" t="s">
        <v>15973</v>
      </c>
      <c r="C6530">
        <v>50905006</v>
      </c>
      <c r="D6530" t="s">
        <v>15534</v>
      </c>
      <c r="E6530" t="s">
        <v>15554</v>
      </c>
      <c r="F6530" t="s">
        <v>15536</v>
      </c>
      <c r="G6530" t="s">
        <v>15970</v>
      </c>
      <c r="H6530" s="1">
        <v>45115.240231481483</v>
      </c>
      <c r="I6530" t="s">
        <v>15552</v>
      </c>
      <c r="J6530" s="1">
        <v>45115.240231481483</v>
      </c>
      <c r="K6530" t="s">
        <v>15552</v>
      </c>
    </row>
    <row r="6531" spans="1:11">
      <c r="A6531">
        <v>126142</v>
      </c>
      <c r="B6531" t="s">
        <v>15973</v>
      </c>
      <c r="C6531">
        <v>50905010</v>
      </c>
      <c r="D6531" t="s">
        <v>15534</v>
      </c>
      <c r="E6531" t="s">
        <v>15554</v>
      </c>
      <c r="F6531" t="s">
        <v>15536</v>
      </c>
      <c r="G6531" t="s">
        <v>22748</v>
      </c>
      <c r="H6531" s="1">
        <v>45115.241284722222</v>
      </c>
      <c r="I6531" t="s">
        <v>15552</v>
      </c>
      <c r="J6531" s="1">
        <v>45115.241284722222</v>
      </c>
      <c r="K6531" t="s">
        <v>15552</v>
      </c>
    </row>
    <row r="6532" spans="1:11">
      <c r="A6532">
        <v>126143</v>
      </c>
      <c r="B6532" t="s">
        <v>15980</v>
      </c>
      <c r="C6532">
        <v>50305021</v>
      </c>
      <c r="D6532" t="s">
        <v>15534</v>
      </c>
      <c r="E6532" t="s">
        <v>15554</v>
      </c>
      <c r="F6532" t="s">
        <v>15550</v>
      </c>
      <c r="G6532" t="s">
        <v>15961</v>
      </c>
      <c r="H6532" s="1">
        <v>45115.248495370368</v>
      </c>
      <c r="I6532" t="s">
        <v>15552</v>
      </c>
      <c r="J6532" s="1">
        <v>45115.248495370368</v>
      </c>
      <c r="K6532" t="s">
        <v>15552</v>
      </c>
    </row>
    <row r="6533" spans="1:11">
      <c r="A6533">
        <v>126143</v>
      </c>
      <c r="B6533" t="s">
        <v>15980</v>
      </c>
      <c r="C6533">
        <v>50905010</v>
      </c>
      <c r="D6533" t="s">
        <v>15534</v>
      </c>
      <c r="E6533" t="s">
        <v>15554</v>
      </c>
      <c r="F6533" t="s">
        <v>15536</v>
      </c>
      <c r="G6533" t="s">
        <v>15969</v>
      </c>
      <c r="H6533" s="1">
        <v>45115.258125</v>
      </c>
      <c r="I6533" t="s">
        <v>15552</v>
      </c>
      <c r="J6533" s="1">
        <v>45115.258125</v>
      </c>
      <c r="K6533" t="s">
        <v>15552</v>
      </c>
    </row>
    <row r="6534" spans="1:11">
      <c r="A6534">
        <v>126143</v>
      </c>
      <c r="B6534" t="s">
        <v>15980</v>
      </c>
      <c r="C6534">
        <v>51290000</v>
      </c>
      <c r="D6534" t="s">
        <v>15534</v>
      </c>
      <c r="E6534" t="s">
        <v>15554</v>
      </c>
      <c r="F6534" t="s">
        <v>15550</v>
      </c>
      <c r="G6534" t="s">
        <v>15971</v>
      </c>
      <c r="H6534" s="1">
        <v>45115.258587962962</v>
      </c>
      <c r="I6534" t="s">
        <v>15552</v>
      </c>
      <c r="J6534" s="1">
        <v>45115.258587962962</v>
      </c>
      <c r="K6534" t="s">
        <v>15552</v>
      </c>
    </row>
    <row r="6535" spans="1:11">
      <c r="A6535">
        <v>126143</v>
      </c>
      <c r="B6535" t="s">
        <v>15980</v>
      </c>
      <c r="C6535">
        <v>51230000</v>
      </c>
      <c r="D6535" t="s">
        <v>15534</v>
      </c>
      <c r="E6535" t="s">
        <v>15535</v>
      </c>
      <c r="F6535" t="s">
        <v>15536</v>
      </c>
      <c r="G6535" t="s">
        <v>22749</v>
      </c>
      <c r="H6535" s="1">
        <v>45115.261874999997</v>
      </c>
      <c r="I6535" t="s">
        <v>15552</v>
      </c>
      <c r="J6535" s="1">
        <v>45115.261874999997</v>
      </c>
      <c r="K6535" t="s">
        <v>15552</v>
      </c>
    </row>
    <row r="6536" spans="1:11">
      <c r="A6536">
        <v>126143</v>
      </c>
      <c r="B6536" t="s">
        <v>15980</v>
      </c>
      <c r="C6536">
        <v>55700000</v>
      </c>
      <c r="D6536" t="s">
        <v>15534</v>
      </c>
      <c r="E6536" t="s">
        <v>15535</v>
      </c>
      <c r="F6536" t="s">
        <v>15536</v>
      </c>
      <c r="G6536" t="s">
        <v>22750</v>
      </c>
      <c r="H6536" s="1">
        <v>45115.262662037036</v>
      </c>
      <c r="I6536" t="s">
        <v>15552</v>
      </c>
      <c r="J6536" s="1">
        <v>45115.262662037036</v>
      </c>
      <c r="K6536" t="s">
        <v>15552</v>
      </c>
    </row>
    <row r="6537" spans="1:11">
      <c r="A6537">
        <v>20654</v>
      </c>
      <c r="B6537" t="s">
        <v>15982</v>
      </c>
      <c r="C6537">
        <v>56200060</v>
      </c>
      <c r="D6537" t="s">
        <v>15534</v>
      </c>
      <c r="E6537" t="s">
        <v>15576</v>
      </c>
      <c r="F6537" t="s">
        <v>15550</v>
      </c>
      <c r="G6537" t="s">
        <v>22751</v>
      </c>
      <c r="H6537" s="1">
        <v>45115.589131944442</v>
      </c>
      <c r="I6537" t="s">
        <v>15598</v>
      </c>
      <c r="J6537" s="1">
        <v>45115.864328703705</v>
      </c>
      <c r="K6537" t="s">
        <v>15598</v>
      </c>
    </row>
    <row r="6538" spans="1:11">
      <c r="A6538">
        <v>20654</v>
      </c>
      <c r="B6538" t="s">
        <v>15982</v>
      </c>
      <c r="C6538">
        <v>51230000</v>
      </c>
      <c r="D6538" t="s">
        <v>15534</v>
      </c>
      <c r="E6538" t="s">
        <v>15554</v>
      </c>
      <c r="F6538" t="s">
        <v>15550</v>
      </c>
      <c r="G6538" t="s">
        <v>22752</v>
      </c>
      <c r="H6538" s="1">
        <v>45115.702696759261</v>
      </c>
      <c r="I6538" t="s">
        <v>15598</v>
      </c>
      <c r="J6538" s="1">
        <v>45115.865104166667</v>
      </c>
      <c r="K6538" t="s">
        <v>15598</v>
      </c>
    </row>
    <row r="6539" spans="1:11">
      <c r="A6539">
        <v>9119</v>
      </c>
      <c r="B6539" t="s">
        <v>15986</v>
      </c>
      <c r="C6539">
        <v>50310000</v>
      </c>
      <c r="D6539" t="s">
        <v>15534</v>
      </c>
      <c r="E6539" t="s">
        <v>15544</v>
      </c>
      <c r="F6539" t="s">
        <v>15550</v>
      </c>
      <c r="G6539" t="s">
        <v>22753</v>
      </c>
      <c r="H6539" s="1">
        <v>45115.707928240743</v>
      </c>
      <c r="I6539" t="s">
        <v>15598</v>
      </c>
      <c r="J6539" s="1">
        <v>45115.708668981482</v>
      </c>
      <c r="K6539" t="s">
        <v>15598</v>
      </c>
    </row>
    <row r="6540" spans="1:11">
      <c r="A6540">
        <v>3007</v>
      </c>
      <c r="B6540" t="s">
        <v>15989</v>
      </c>
      <c r="C6540">
        <v>50305028</v>
      </c>
      <c r="D6540" t="s">
        <v>15534</v>
      </c>
      <c r="E6540" t="s">
        <v>15544</v>
      </c>
      <c r="F6540" t="s">
        <v>15550</v>
      </c>
      <c r="G6540" t="s">
        <v>22754</v>
      </c>
      <c r="H6540" s="1">
        <v>45115.735000000001</v>
      </c>
      <c r="I6540" t="s">
        <v>15598</v>
      </c>
      <c r="J6540" s="1">
        <v>45115.735000000001</v>
      </c>
      <c r="K6540" t="s">
        <v>15598</v>
      </c>
    </row>
    <row r="6541" spans="1:11">
      <c r="A6541">
        <v>3007</v>
      </c>
      <c r="B6541" t="s">
        <v>15989</v>
      </c>
      <c r="C6541">
        <v>56200060</v>
      </c>
      <c r="D6541" t="s">
        <v>15534</v>
      </c>
      <c r="E6541" t="s">
        <v>15576</v>
      </c>
      <c r="F6541" t="s">
        <v>15550</v>
      </c>
      <c r="G6541" t="s">
        <v>22755</v>
      </c>
      <c r="H6541" s="1">
        <v>45115.735439814816</v>
      </c>
      <c r="I6541" t="s">
        <v>15598</v>
      </c>
      <c r="J6541" s="1">
        <v>45115.735439814816</v>
      </c>
      <c r="K6541" t="s">
        <v>15598</v>
      </c>
    </row>
    <row r="6542" spans="1:11">
      <c r="A6542">
        <v>3007</v>
      </c>
      <c r="B6542" t="s">
        <v>15989</v>
      </c>
      <c r="C6542">
        <v>51220000</v>
      </c>
      <c r="D6542" t="s">
        <v>15534</v>
      </c>
      <c r="E6542" t="s">
        <v>15586</v>
      </c>
      <c r="F6542" t="s">
        <v>15536</v>
      </c>
      <c r="G6542" t="s">
        <v>22756</v>
      </c>
      <c r="H6542" s="1">
        <v>45115.751250000001</v>
      </c>
      <c r="I6542" t="s">
        <v>15598</v>
      </c>
      <c r="J6542" s="1">
        <v>45115.751250000001</v>
      </c>
      <c r="K6542" t="s">
        <v>15598</v>
      </c>
    </row>
    <row r="6543" spans="1:11">
      <c r="A6543">
        <v>3007</v>
      </c>
      <c r="B6543" t="s">
        <v>15989</v>
      </c>
      <c r="C6543">
        <v>50321000</v>
      </c>
      <c r="D6543" t="s">
        <v>15534</v>
      </c>
      <c r="E6543" t="s">
        <v>15544</v>
      </c>
      <c r="F6543" t="s">
        <v>15536</v>
      </c>
      <c r="G6543" t="s">
        <v>15994</v>
      </c>
      <c r="H6543" s="1">
        <v>45115.751643518517</v>
      </c>
      <c r="I6543" t="s">
        <v>15598</v>
      </c>
      <c r="J6543" s="1">
        <v>45115.751643518517</v>
      </c>
      <c r="K6543" t="s">
        <v>15598</v>
      </c>
    </row>
    <row r="6544" spans="1:11">
      <c r="A6544">
        <v>82718</v>
      </c>
      <c r="B6544" t="s">
        <v>19614</v>
      </c>
      <c r="C6544">
        <v>50305025</v>
      </c>
      <c r="D6544" t="s">
        <v>15534</v>
      </c>
      <c r="E6544" t="s">
        <v>15544</v>
      </c>
      <c r="F6544" t="s">
        <v>15550</v>
      </c>
      <c r="G6544" t="s">
        <v>22757</v>
      </c>
      <c r="H6544" s="1">
        <v>45115.75503472222</v>
      </c>
      <c r="I6544" t="s">
        <v>15598</v>
      </c>
      <c r="J6544" s="1">
        <v>45115.867152777777</v>
      </c>
      <c r="K6544" t="s">
        <v>15598</v>
      </c>
    </row>
    <row r="6545" spans="1:11">
      <c r="A6545">
        <v>82718</v>
      </c>
      <c r="B6545" t="s">
        <v>19614</v>
      </c>
      <c r="C6545">
        <v>50915000</v>
      </c>
      <c r="D6545" t="s">
        <v>15534</v>
      </c>
      <c r="E6545" t="s">
        <v>15549</v>
      </c>
      <c r="F6545" t="s">
        <v>15550</v>
      </c>
      <c r="G6545" t="s">
        <v>22758</v>
      </c>
      <c r="H6545" s="1">
        <v>45115.756527777776</v>
      </c>
      <c r="I6545" t="s">
        <v>15598</v>
      </c>
      <c r="J6545" s="1">
        <v>45115.867071759261</v>
      </c>
      <c r="K6545" t="s">
        <v>15598</v>
      </c>
    </row>
    <row r="6546" spans="1:11">
      <c r="A6546">
        <v>20652</v>
      </c>
      <c r="B6546" t="s">
        <v>15991</v>
      </c>
      <c r="C6546">
        <v>51210000</v>
      </c>
      <c r="D6546" t="s">
        <v>15534</v>
      </c>
      <c r="E6546" t="s">
        <v>15554</v>
      </c>
      <c r="F6546" t="s">
        <v>15550</v>
      </c>
      <c r="G6546" t="s">
        <v>22759</v>
      </c>
      <c r="H6546" s="1">
        <v>45115.772164351853</v>
      </c>
      <c r="I6546" t="s">
        <v>15598</v>
      </c>
      <c r="J6546" s="1">
        <v>45115.772164351853</v>
      </c>
      <c r="K6546" t="s">
        <v>15598</v>
      </c>
    </row>
    <row r="6547" spans="1:11">
      <c r="A6547">
        <v>82723</v>
      </c>
      <c r="B6547" t="s">
        <v>15995</v>
      </c>
      <c r="C6547">
        <v>50305028</v>
      </c>
      <c r="D6547" t="s">
        <v>15534</v>
      </c>
      <c r="E6547" t="s">
        <v>15544</v>
      </c>
      <c r="F6547" t="s">
        <v>15550</v>
      </c>
      <c r="G6547" t="s">
        <v>22760</v>
      </c>
      <c r="H6547" s="1">
        <v>45115.815069444441</v>
      </c>
      <c r="I6547" t="s">
        <v>15598</v>
      </c>
      <c r="J6547" s="1">
        <v>45115.815069444441</v>
      </c>
      <c r="K6547" t="s">
        <v>15598</v>
      </c>
    </row>
    <row r="6548" spans="1:11">
      <c r="A6548">
        <v>11845</v>
      </c>
      <c r="B6548" t="s">
        <v>1923</v>
      </c>
      <c r="C6548">
        <v>55700000</v>
      </c>
      <c r="D6548" t="s">
        <v>15534</v>
      </c>
      <c r="E6548" t="s">
        <v>15586</v>
      </c>
      <c r="F6548" t="s">
        <v>15536</v>
      </c>
      <c r="G6548" t="s">
        <v>16020</v>
      </c>
      <c r="H6548" s="1">
        <v>45115.821435185186</v>
      </c>
      <c r="I6548" t="s">
        <v>15999</v>
      </c>
      <c r="J6548" s="1">
        <v>45115.821435185186</v>
      </c>
      <c r="K6548" t="s">
        <v>15999</v>
      </c>
    </row>
    <row r="6549" spans="1:11">
      <c r="A6549">
        <v>171529</v>
      </c>
      <c r="B6549" t="s">
        <v>20875</v>
      </c>
      <c r="C6549">
        <v>51210000</v>
      </c>
      <c r="D6549" t="s">
        <v>15534</v>
      </c>
      <c r="E6549" t="s">
        <v>15535</v>
      </c>
      <c r="F6549" t="s">
        <v>15536</v>
      </c>
      <c r="G6549" t="s">
        <v>22761</v>
      </c>
      <c r="H6549" s="1">
        <v>45115.827523148146</v>
      </c>
      <c r="I6549" t="s">
        <v>16003</v>
      </c>
      <c r="J6549" s="1">
        <v>45115.827523148146</v>
      </c>
      <c r="K6549" t="s">
        <v>16003</v>
      </c>
    </row>
    <row r="6550" spans="1:11">
      <c r="A6550">
        <v>20621</v>
      </c>
      <c r="B6550" t="s">
        <v>16000</v>
      </c>
      <c r="C6550">
        <v>50366000</v>
      </c>
      <c r="D6550" t="s">
        <v>15534</v>
      </c>
      <c r="E6550" t="s">
        <v>15544</v>
      </c>
      <c r="F6550" t="s">
        <v>15550</v>
      </c>
      <c r="G6550" t="s">
        <v>22762</v>
      </c>
      <c r="H6550" s="1">
        <v>45115.83017361111</v>
      </c>
      <c r="I6550" t="s">
        <v>15598</v>
      </c>
      <c r="J6550" s="1">
        <v>45115.83017361111</v>
      </c>
      <c r="K6550" t="s">
        <v>15598</v>
      </c>
    </row>
    <row r="6551" spans="1:11">
      <c r="A6551">
        <v>2669</v>
      </c>
      <c r="B6551" t="s">
        <v>19628</v>
      </c>
      <c r="C6551">
        <v>51230000</v>
      </c>
      <c r="D6551" t="s">
        <v>15534</v>
      </c>
      <c r="E6551" t="s">
        <v>15549</v>
      </c>
      <c r="F6551" t="s">
        <v>15550</v>
      </c>
      <c r="G6551" t="s">
        <v>22763</v>
      </c>
      <c r="H6551" s="1">
        <v>45115.835787037038</v>
      </c>
      <c r="I6551" t="s">
        <v>16003</v>
      </c>
      <c r="J6551" s="1">
        <v>45115.835787037038</v>
      </c>
      <c r="K6551" t="s">
        <v>16003</v>
      </c>
    </row>
    <row r="6552" spans="1:11">
      <c r="A6552">
        <v>2669</v>
      </c>
      <c r="B6552" t="s">
        <v>19628</v>
      </c>
      <c r="C6552">
        <v>51220000</v>
      </c>
      <c r="D6552" t="s">
        <v>15534</v>
      </c>
      <c r="E6552" t="s">
        <v>15576</v>
      </c>
      <c r="F6552" t="s">
        <v>15550</v>
      </c>
      <c r="G6552" t="s">
        <v>22764</v>
      </c>
      <c r="H6552" s="1">
        <v>45115.842060185183</v>
      </c>
      <c r="I6552" t="s">
        <v>16003</v>
      </c>
      <c r="J6552" s="1">
        <v>45115.842060185183</v>
      </c>
      <c r="K6552" t="s">
        <v>16003</v>
      </c>
    </row>
    <row r="6553" spans="1:11">
      <c r="A6553">
        <v>15811</v>
      </c>
      <c r="B6553" t="s">
        <v>208</v>
      </c>
      <c r="C6553">
        <v>51210000</v>
      </c>
      <c r="D6553" t="s">
        <v>15534</v>
      </c>
      <c r="E6553" t="s">
        <v>15586</v>
      </c>
      <c r="F6553" t="s">
        <v>15536</v>
      </c>
      <c r="G6553" t="s">
        <v>19624</v>
      </c>
      <c r="H6553" s="1">
        <v>45115.842349537037</v>
      </c>
      <c r="I6553" t="s">
        <v>15999</v>
      </c>
      <c r="J6553" s="1">
        <v>45115.842349537037</v>
      </c>
      <c r="K6553" t="s">
        <v>15999</v>
      </c>
    </row>
    <row r="6554" spans="1:11">
      <c r="A6554">
        <v>15807</v>
      </c>
      <c r="B6554" t="s">
        <v>1964</v>
      </c>
      <c r="C6554">
        <v>51210000</v>
      </c>
      <c r="D6554" t="s">
        <v>15534</v>
      </c>
      <c r="E6554" t="s">
        <v>15586</v>
      </c>
      <c r="F6554" t="s">
        <v>15536</v>
      </c>
      <c r="G6554" t="s">
        <v>19624</v>
      </c>
      <c r="H6554" s="1">
        <v>45115.8434837963</v>
      </c>
      <c r="I6554" t="s">
        <v>15999</v>
      </c>
      <c r="J6554" s="1">
        <v>45115.8434837963</v>
      </c>
      <c r="K6554" t="s">
        <v>15999</v>
      </c>
    </row>
    <row r="6555" spans="1:11">
      <c r="A6555">
        <v>15808</v>
      </c>
      <c r="B6555" t="s">
        <v>216</v>
      </c>
      <c r="C6555">
        <v>51210000</v>
      </c>
      <c r="D6555" t="s">
        <v>15534</v>
      </c>
      <c r="E6555" t="s">
        <v>15586</v>
      </c>
      <c r="F6555" t="s">
        <v>15536</v>
      </c>
      <c r="G6555" t="s">
        <v>19624</v>
      </c>
      <c r="H6555" s="1">
        <v>45115.84375</v>
      </c>
      <c r="I6555" t="s">
        <v>15999</v>
      </c>
      <c r="J6555" s="1">
        <v>45115.84375</v>
      </c>
      <c r="K6555" t="s">
        <v>15999</v>
      </c>
    </row>
    <row r="6556" spans="1:11">
      <c r="A6556">
        <v>15810</v>
      </c>
      <c r="B6556" t="s">
        <v>217</v>
      </c>
      <c r="C6556">
        <v>51210000</v>
      </c>
      <c r="D6556" t="s">
        <v>15534</v>
      </c>
      <c r="E6556" t="s">
        <v>15586</v>
      </c>
      <c r="F6556" t="s">
        <v>15536</v>
      </c>
      <c r="G6556" t="s">
        <v>19624</v>
      </c>
      <c r="H6556" s="1">
        <v>45115.84447916667</v>
      </c>
      <c r="I6556" t="s">
        <v>15999</v>
      </c>
      <c r="J6556" s="1">
        <v>45115.84447916667</v>
      </c>
      <c r="K6556" t="s">
        <v>15999</v>
      </c>
    </row>
    <row r="6557" spans="1:11">
      <c r="A6557">
        <v>2669</v>
      </c>
      <c r="B6557" t="s">
        <v>19628</v>
      </c>
      <c r="C6557">
        <v>50830000</v>
      </c>
      <c r="D6557" t="s">
        <v>15534</v>
      </c>
      <c r="E6557" t="s">
        <v>15544</v>
      </c>
      <c r="F6557" t="s">
        <v>15550</v>
      </c>
      <c r="G6557" t="s">
        <v>22765</v>
      </c>
      <c r="H6557" s="1">
        <v>45115.846400462964</v>
      </c>
      <c r="I6557" t="s">
        <v>16003</v>
      </c>
      <c r="J6557" s="1">
        <v>45115.846400462964</v>
      </c>
      <c r="K6557" t="s">
        <v>16003</v>
      </c>
    </row>
    <row r="6558" spans="1:11">
      <c r="A6558">
        <v>2669</v>
      </c>
      <c r="B6558" t="s">
        <v>19628</v>
      </c>
      <c r="C6558">
        <v>50905011</v>
      </c>
      <c r="D6558" t="s">
        <v>15534</v>
      </c>
      <c r="E6558" t="s">
        <v>15544</v>
      </c>
      <c r="F6558" t="s">
        <v>15536</v>
      </c>
      <c r="G6558" t="s">
        <v>22766</v>
      </c>
      <c r="H6558" s="1">
        <v>45115.847685185188</v>
      </c>
      <c r="I6558" t="s">
        <v>16003</v>
      </c>
      <c r="J6558" s="1">
        <v>45115.847685185188</v>
      </c>
      <c r="K6558" t="s">
        <v>16003</v>
      </c>
    </row>
    <row r="6559" spans="1:11">
      <c r="A6559">
        <v>2669</v>
      </c>
      <c r="B6559" t="s">
        <v>19628</v>
      </c>
      <c r="C6559">
        <v>55700000</v>
      </c>
      <c r="D6559" t="s">
        <v>15534</v>
      </c>
      <c r="E6559" t="s">
        <v>15535</v>
      </c>
      <c r="F6559" t="s">
        <v>15536</v>
      </c>
      <c r="G6559" t="s">
        <v>22767</v>
      </c>
      <c r="H6559" s="1">
        <v>45115.848333333335</v>
      </c>
      <c r="I6559" t="s">
        <v>16003</v>
      </c>
      <c r="J6559" s="1">
        <v>45115.848333333335</v>
      </c>
      <c r="K6559" t="s">
        <v>16003</v>
      </c>
    </row>
    <row r="6560" spans="1:11">
      <c r="A6560">
        <v>10791</v>
      </c>
      <c r="B6560" t="s">
        <v>19625</v>
      </c>
      <c r="C6560">
        <v>50320000</v>
      </c>
      <c r="D6560" t="s">
        <v>15534</v>
      </c>
      <c r="E6560" t="s">
        <v>15544</v>
      </c>
      <c r="F6560" t="s">
        <v>15550</v>
      </c>
      <c r="G6560" t="s">
        <v>22768</v>
      </c>
      <c r="H6560" s="1">
        <v>45115.848460648151</v>
      </c>
      <c r="I6560" t="s">
        <v>15598</v>
      </c>
      <c r="J6560" s="1">
        <v>45115.848460648151</v>
      </c>
      <c r="K6560" t="s">
        <v>15598</v>
      </c>
    </row>
    <row r="6561" spans="1:11">
      <c r="A6561">
        <v>10791</v>
      </c>
      <c r="B6561" t="s">
        <v>19625</v>
      </c>
      <c r="C6561">
        <v>51220000</v>
      </c>
      <c r="D6561" t="s">
        <v>15534</v>
      </c>
      <c r="E6561" t="s">
        <v>15576</v>
      </c>
      <c r="F6561" t="s">
        <v>15536</v>
      </c>
      <c r="G6561" t="s">
        <v>22769</v>
      </c>
      <c r="H6561" s="1">
        <v>45115.851840277777</v>
      </c>
      <c r="I6561" t="s">
        <v>15598</v>
      </c>
      <c r="J6561" s="1">
        <v>45115.851840277777</v>
      </c>
      <c r="K6561" t="s">
        <v>15598</v>
      </c>
    </row>
    <row r="6562" spans="1:11">
      <c r="A6562">
        <v>10784</v>
      </c>
      <c r="B6562" t="s">
        <v>22770</v>
      </c>
      <c r="C6562">
        <v>51220000</v>
      </c>
      <c r="D6562" t="s">
        <v>15534</v>
      </c>
      <c r="E6562" t="s">
        <v>15586</v>
      </c>
      <c r="F6562" t="s">
        <v>15536</v>
      </c>
      <c r="G6562" t="s">
        <v>22771</v>
      </c>
      <c r="H6562" s="1">
        <v>45115.85365740741</v>
      </c>
      <c r="I6562" t="s">
        <v>15598</v>
      </c>
      <c r="J6562" s="1">
        <v>45115.85365740741</v>
      </c>
      <c r="K6562" t="s">
        <v>15598</v>
      </c>
    </row>
    <row r="6563" spans="1:11">
      <c r="A6563">
        <v>10784</v>
      </c>
      <c r="B6563" t="s">
        <v>22770</v>
      </c>
      <c r="C6563">
        <v>50905006</v>
      </c>
      <c r="D6563" t="s">
        <v>15534</v>
      </c>
      <c r="E6563" t="s">
        <v>15544</v>
      </c>
      <c r="F6563" t="s">
        <v>15536</v>
      </c>
      <c r="G6563" t="s">
        <v>22772</v>
      </c>
      <c r="H6563" s="1">
        <v>45115.854409722226</v>
      </c>
      <c r="I6563" t="s">
        <v>15598</v>
      </c>
      <c r="J6563" s="1">
        <v>45115.854780092595</v>
      </c>
      <c r="K6563" t="s">
        <v>15598</v>
      </c>
    </row>
    <row r="6564" spans="1:11">
      <c r="A6564">
        <v>4945</v>
      </c>
      <c r="B6564" t="s">
        <v>19630</v>
      </c>
      <c r="C6564">
        <v>50355000</v>
      </c>
      <c r="D6564" t="s">
        <v>15534</v>
      </c>
      <c r="E6564" t="s">
        <v>15544</v>
      </c>
      <c r="F6564" t="s">
        <v>15550</v>
      </c>
      <c r="G6564" t="s">
        <v>22773</v>
      </c>
      <c r="H6564" s="1">
        <v>45115.855000000003</v>
      </c>
      <c r="I6564" t="s">
        <v>16003</v>
      </c>
      <c r="J6564" s="1">
        <v>45115.855000000003</v>
      </c>
      <c r="K6564" t="s">
        <v>16003</v>
      </c>
    </row>
    <row r="6565" spans="1:11">
      <c r="A6565">
        <v>4945</v>
      </c>
      <c r="B6565" t="s">
        <v>19630</v>
      </c>
      <c r="C6565">
        <v>50305028</v>
      </c>
      <c r="D6565" t="s">
        <v>15534</v>
      </c>
      <c r="E6565" t="s">
        <v>15535</v>
      </c>
      <c r="F6565" t="s">
        <v>15536</v>
      </c>
      <c r="G6565" t="s">
        <v>22774</v>
      </c>
      <c r="H6565" s="1">
        <v>45115.858541666668</v>
      </c>
      <c r="I6565" t="s">
        <v>16003</v>
      </c>
      <c r="J6565" s="1">
        <v>45115.858541666668</v>
      </c>
      <c r="K6565" t="s">
        <v>16003</v>
      </c>
    </row>
    <row r="6566" spans="1:11">
      <c r="A6566">
        <v>8512</v>
      </c>
      <c r="B6566" t="s">
        <v>16044</v>
      </c>
      <c r="C6566">
        <v>58355030</v>
      </c>
      <c r="D6566" t="s">
        <v>15534</v>
      </c>
      <c r="E6566" t="s">
        <v>15576</v>
      </c>
      <c r="F6566" t="s">
        <v>15550</v>
      </c>
      <c r="G6566" t="s">
        <v>22775</v>
      </c>
      <c r="H6566" s="1">
        <v>45115.862893518519</v>
      </c>
      <c r="I6566" t="s">
        <v>16003</v>
      </c>
      <c r="J6566" s="1">
        <v>45115.862893518519</v>
      </c>
      <c r="K6566" t="s">
        <v>16003</v>
      </c>
    </row>
    <row r="6567" spans="1:11">
      <c r="A6567">
        <v>8512</v>
      </c>
      <c r="B6567" t="s">
        <v>16044</v>
      </c>
      <c r="C6567">
        <v>50905000</v>
      </c>
      <c r="D6567" t="s">
        <v>15534</v>
      </c>
      <c r="E6567" t="s">
        <v>15540</v>
      </c>
      <c r="F6567" t="s">
        <v>15550</v>
      </c>
      <c r="G6567" t="s">
        <v>22776</v>
      </c>
      <c r="H6567" s="1">
        <v>45115.863958333335</v>
      </c>
      <c r="I6567" t="s">
        <v>16003</v>
      </c>
      <c r="J6567" s="1">
        <v>45115.863958333335</v>
      </c>
      <c r="K6567" t="s">
        <v>16003</v>
      </c>
    </row>
    <row r="6568" spans="1:11">
      <c r="A6568">
        <v>8512</v>
      </c>
      <c r="B6568" t="s">
        <v>16044</v>
      </c>
      <c r="C6568">
        <v>51220000</v>
      </c>
      <c r="D6568" t="s">
        <v>15534</v>
      </c>
      <c r="E6568" t="s">
        <v>15586</v>
      </c>
      <c r="F6568" t="s">
        <v>15550</v>
      </c>
      <c r="G6568" t="s">
        <v>16820</v>
      </c>
      <c r="H6568" s="1">
        <v>45115.864189814813</v>
      </c>
      <c r="I6568" t="s">
        <v>16003</v>
      </c>
      <c r="J6568" s="1">
        <v>45115.864189814813</v>
      </c>
      <c r="K6568" t="s">
        <v>16003</v>
      </c>
    </row>
    <row r="6569" spans="1:11">
      <c r="A6569">
        <v>83088</v>
      </c>
      <c r="B6569" t="s">
        <v>16011</v>
      </c>
      <c r="C6569">
        <v>50366000</v>
      </c>
      <c r="D6569" t="s">
        <v>15534</v>
      </c>
      <c r="E6569" t="s">
        <v>15544</v>
      </c>
      <c r="F6569" t="s">
        <v>15550</v>
      </c>
      <c r="G6569" t="s">
        <v>22777</v>
      </c>
      <c r="H6569" s="1">
        <v>45115.872939814813</v>
      </c>
      <c r="I6569" t="s">
        <v>16013</v>
      </c>
      <c r="J6569" s="1">
        <v>45115.872939814813</v>
      </c>
      <c r="K6569" t="s">
        <v>16013</v>
      </c>
    </row>
    <row r="6570" spans="1:11">
      <c r="A6570">
        <v>15811</v>
      </c>
      <c r="B6570" t="s">
        <v>208</v>
      </c>
      <c r="C6570">
        <v>50305025</v>
      </c>
      <c r="D6570" t="s">
        <v>15534</v>
      </c>
      <c r="E6570" t="s">
        <v>15544</v>
      </c>
      <c r="F6570" t="s">
        <v>15550</v>
      </c>
      <c r="G6570" t="s">
        <v>21797</v>
      </c>
      <c r="H6570" s="1">
        <v>45115.874027777776</v>
      </c>
      <c r="I6570" t="s">
        <v>15999</v>
      </c>
      <c r="J6570" s="1">
        <v>45115.874027777776</v>
      </c>
      <c r="K6570" t="s">
        <v>15999</v>
      </c>
    </row>
    <row r="6571" spans="1:11">
      <c r="A6571">
        <v>15810</v>
      </c>
      <c r="B6571" t="s">
        <v>217</v>
      </c>
      <c r="C6571">
        <v>50305025</v>
      </c>
      <c r="D6571" t="s">
        <v>15534</v>
      </c>
      <c r="E6571" t="s">
        <v>15544</v>
      </c>
      <c r="F6571" t="s">
        <v>15550</v>
      </c>
      <c r="G6571" t="s">
        <v>21797</v>
      </c>
      <c r="H6571" s="1">
        <v>45115.874490740738</v>
      </c>
      <c r="I6571" t="s">
        <v>15999</v>
      </c>
      <c r="J6571" s="1">
        <v>45115.874490740738</v>
      </c>
      <c r="K6571" t="s">
        <v>15999</v>
      </c>
    </row>
    <row r="6572" spans="1:11">
      <c r="A6572">
        <v>83088</v>
      </c>
      <c r="B6572" t="s">
        <v>16011</v>
      </c>
      <c r="C6572">
        <v>50310000</v>
      </c>
      <c r="D6572" t="s">
        <v>15534</v>
      </c>
      <c r="E6572" t="s">
        <v>15544</v>
      </c>
      <c r="F6572" t="s">
        <v>15550</v>
      </c>
      <c r="G6572" t="s">
        <v>20657</v>
      </c>
      <c r="H6572" s="1">
        <v>45115.874560185184</v>
      </c>
      <c r="I6572" t="s">
        <v>16013</v>
      </c>
      <c r="J6572" s="1">
        <v>45121.823321759257</v>
      </c>
      <c r="K6572" t="s">
        <v>16013</v>
      </c>
    </row>
    <row r="6573" spans="1:11">
      <c r="A6573">
        <v>11038</v>
      </c>
      <c r="B6573" t="s">
        <v>16014</v>
      </c>
      <c r="C6573">
        <v>50905010</v>
      </c>
      <c r="D6573" t="s">
        <v>15534</v>
      </c>
      <c r="E6573" t="s">
        <v>15544</v>
      </c>
      <c r="F6573" t="s">
        <v>15550</v>
      </c>
      <c r="G6573" t="s">
        <v>22778</v>
      </c>
      <c r="H6573" s="1">
        <v>45115.874918981484</v>
      </c>
      <c r="I6573" t="s">
        <v>16003</v>
      </c>
      <c r="J6573" s="1">
        <v>45115.874918981484</v>
      </c>
      <c r="K6573" t="s">
        <v>16003</v>
      </c>
    </row>
    <row r="6574" spans="1:11">
      <c r="A6574">
        <v>11038</v>
      </c>
      <c r="B6574" t="s">
        <v>16014</v>
      </c>
      <c r="C6574">
        <v>57700010</v>
      </c>
      <c r="D6574" t="s">
        <v>15534</v>
      </c>
      <c r="E6574" t="s">
        <v>15576</v>
      </c>
      <c r="F6574" t="s">
        <v>15550</v>
      </c>
      <c r="G6574" t="s">
        <v>20894</v>
      </c>
      <c r="H6574" s="1">
        <v>45115.87641203704</v>
      </c>
      <c r="I6574" t="s">
        <v>16003</v>
      </c>
      <c r="J6574" s="1">
        <v>45115.87641203704</v>
      </c>
      <c r="K6574" t="s">
        <v>16003</v>
      </c>
    </row>
    <row r="6575" spans="1:11">
      <c r="A6575">
        <v>15806</v>
      </c>
      <c r="B6575" t="s">
        <v>2802</v>
      </c>
      <c r="C6575">
        <v>50350001</v>
      </c>
      <c r="D6575" t="s">
        <v>15534</v>
      </c>
      <c r="E6575" t="s">
        <v>15554</v>
      </c>
      <c r="F6575" t="s">
        <v>15536</v>
      </c>
      <c r="G6575" t="s">
        <v>16018</v>
      </c>
      <c r="H6575" s="1">
        <v>45115.876423611109</v>
      </c>
      <c r="I6575" t="s">
        <v>15999</v>
      </c>
      <c r="J6575" s="1">
        <v>45115.876423611109</v>
      </c>
      <c r="K6575" t="s">
        <v>15999</v>
      </c>
    </row>
    <row r="6576" spans="1:11">
      <c r="A6576">
        <v>15810</v>
      </c>
      <c r="B6576" t="s">
        <v>217</v>
      </c>
      <c r="C6576">
        <v>50350001</v>
      </c>
      <c r="D6576" t="s">
        <v>15534</v>
      </c>
      <c r="E6576" t="s">
        <v>15554</v>
      </c>
      <c r="F6576" t="s">
        <v>15536</v>
      </c>
      <c r="G6576" t="s">
        <v>16018</v>
      </c>
      <c r="H6576" s="1">
        <v>45115.876620370371</v>
      </c>
      <c r="I6576" t="s">
        <v>15999</v>
      </c>
      <c r="J6576" s="1">
        <v>45115.876620370371</v>
      </c>
      <c r="K6576" t="s">
        <v>15999</v>
      </c>
    </row>
    <row r="6577" spans="1:11">
      <c r="A6577">
        <v>15807</v>
      </c>
      <c r="B6577" t="s">
        <v>1964</v>
      </c>
      <c r="C6577">
        <v>50350001</v>
      </c>
      <c r="D6577" t="s">
        <v>15534</v>
      </c>
      <c r="E6577" t="s">
        <v>15554</v>
      </c>
      <c r="F6577" t="s">
        <v>15536</v>
      </c>
      <c r="G6577" t="s">
        <v>16018</v>
      </c>
      <c r="H6577" s="1">
        <v>45115.877060185187</v>
      </c>
      <c r="I6577" t="s">
        <v>15999</v>
      </c>
      <c r="J6577" s="1">
        <v>45115.877060185187</v>
      </c>
      <c r="K6577" t="s">
        <v>15999</v>
      </c>
    </row>
    <row r="6578" spans="1:11">
      <c r="A6578">
        <v>15811</v>
      </c>
      <c r="B6578" t="s">
        <v>208</v>
      </c>
      <c r="C6578">
        <v>51220000</v>
      </c>
      <c r="D6578" t="s">
        <v>15534</v>
      </c>
      <c r="E6578" t="s">
        <v>15586</v>
      </c>
      <c r="F6578" t="s">
        <v>15536</v>
      </c>
      <c r="G6578" t="s">
        <v>22779</v>
      </c>
      <c r="H6578" s="1">
        <v>45115.878217592595</v>
      </c>
      <c r="I6578" t="s">
        <v>15999</v>
      </c>
      <c r="J6578" s="1">
        <v>45115.878217592595</v>
      </c>
      <c r="K6578" t="s">
        <v>15999</v>
      </c>
    </row>
    <row r="6579" spans="1:11">
      <c r="A6579">
        <v>15806</v>
      </c>
      <c r="B6579" t="s">
        <v>2802</v>
      </c>
      <c r="C6579">
        <v>56200000</v>
      </c>
      <c r="D6579" t="s">
        <v>15534</v>
      </c>
      <c r="E6579" t="s">
        <v>15586</v>
      </c>
      <c r="F6579" t="s">
        <v>15536</v>
      </c>
      <c r="G6579" t="s">
        <v>22779</v>
      </c>
      <c r="H6579" s="1">
        <v>45115.878634259258</v>
      </c>
      <c r="I6579" t="s">
        <v>15999</v>
      </c>
      <c r="J6579" s="1">
        <v>45115.878634259258</v>
      </c>
      <c r="K6579" t="s">
        <v>15999</v>
      </c>
    </row>
    <row r="6580" spans="1:11">
      <c r="A6580">
        <v>15810</v>
      </c>
      <c r="B6580" t="s">
        <v>217</v>
      </c>
      <c r="C6580">
        <v>56200000</v>
      </c>
      <c r="D6580" t="s">
        <v>15534</v>
      </c>
      <c r="E6580" t="s">
        <v>15586</v>
      </c>
      <c r="F6580" t="s">
        <v>15536</v>
      </c>
      <c r="G6580" t="s">
        <v>22780</v>
      </c>
      <c r="H6580" s="1">
        <v>45115.879004629627</v>
      </c>
      <c r="I6580" t="s">
        <v>15999</v>
      </c>
      <c r="J6580" s="1">
        <v>45115.879004629627</v>
      </c>
      <c r="K6580" t="s">
        <v>15999</v>
      </c>
    </row>
    <row r="6581" spans="1:11">
      <c r="A6581">
        <v>15807</v>
      </c>
      <c r="B6581" t="s">
        <v>1964</v>
      </c>
      <c r="C6581">
        <v>51220000</v>
      </c>
      <c r="D6581" t="s">
        <v>15534</v>
      </c>
      <c r="E6581" t="s">
        <v>15586</v>
      </c>
      <c r="F6581" t="s">
        <v>15536</v>
      </c>
      <c r="G6581" t="s">
        <v>22779</v>
      </c>
      <c r="H6581" s="1">
        <v>45115.879201388889</v>
      </c>
      <c r="I6581" t="s">
        <v>15999</v>
      </c>
      <c r="J6581" s="1">
        <v>45115.879201388889</v>
      </c>
      <c r="K6581" t="s">
        <v>15999</v>
      </c>
    </row>
    <row r="6582" spans="1:11">
      <c r="A6582">
        <v>15810</v>
      </c>
      <c r="B6582" t="s">
        <v>217</v>
      </c>
      <c r="C6582">
        <v>55700000</v>
      </c>
      <c r="D6582" t="s">
        <v>15534</v>
      </c>
      <c r="E6582" t="s">
        <v>15586</v>
      </c>
      <c r="F6582" t="s">
        <v>15536</v>
      </c>
      <c r="G6582" t="s">
        <v>16019</v>
      </c>
      <c r="H6582" s="1">
        <v>45115.880555555559</v>
      </c>
      <c r="I6582" t="s">
        <v>15999</v>
      </c>
      <c r="J6582" s="1">
        <v>45115.880555555559</v>
      </c>
      <c r="K6582" t="s">
        <v>15999</v>
      </c>
    </row>
    <row r="6583" spans="1:11">
      <c r="A6583">
        <v>15808</v>
      </c>
      <c r="B6583" t="s">
        <v>216</v>
      </c>
      <c r="C6583">
        <v>55700000</v>
      </c>
      <c r="D6583" t="s">
        <v>15534</v>
      </c>
      <c r="E6583" t="s">
        <v>15586</v>
      </c>
      <c r="F6583" t="s">
        <v>15536</v>
      </c>
      <c r="G6583" t="s">
        <v>16020</v>
      </c>
      <c r="H6583" s="1">
        <v>45115.881851851853</v>
      </c>
      <c r="I6583" t="s">
        <v>15999</v>
      </c>
      <c r="J6583" s="1">
        <v>45115.881851851853</v>
      </c>
      <c r="K6583" t="s">
        <v>15999</v>
      </c>
    </row>
    <row r="6584" spans="1:11">
      <c r="A6584">
        <v>8978</v>
      </c>
      <c r="B6584" t="s">
        <v>19638</v>
      </c>
      <c r="C6584">
        <v>50321000</v>
      </c>
      <c r="D6584" t="s">
        <v>15534</v>
      </c>
      <c r="E6584" t="s">
        <v>15544</v>
      </c>
      <c r="F6584" t="s">
        <v>15536</v>
      </c>
      <c r="G6584" t="s">
        <v>16029</v>
      </c>
      <c r="H6584" s="1">
        <v>45115.893865740742</v>
      </c>
      <c r="I6584" t="s">
        <v>16003</v>
      </c>
      <c r="J6584" s="1">
        <v>45115.893865740742</v>
      </c>
      <c r="K6584" t="s">
        <v>16003</v>
      </c>
    </row>
    <row r="6585" spans="1:11">
      <c r="A6585">
        <v>8981</v>
      </c>
      <c r="B6585" t="s">
        <v>22781</v>
      </c>
      <c r="C6585">
        <v>50905006</v>
      </c>
      <c r="D6585" t="s">
        <v>15534</v>
      </c>
      <c r="E6585" t="s">
        <v>15544</v>
      </c>
      <c r="F6585" t="s">
        <v>15536</v>
      </c>
      <c r="G6585" t="s">
        <v>22782</v>
      </c>
      <c r="H6585" s="1">
        <v>45115.898657407408</v>
      </c>
      <c r="I6585" t="s">
        <v>16003</v>
      </c>
      <c r="J6585" s="1">
        <v>45115.898657407408</v>
      </c>
      <c r="K6585" t="s">
        <v>16003</v>
      </c>
    </row>
    <row r="6586" spans="1:11">
      <c r="A6586">
        <v>8980</v>
      </c>
      <c r="B6586" t="s">
        <v>16028</v>
      </c>
      <c r="C6586">
        <v>50320000</v>
      </c>
      <c r="D6586" t="s">
        <v>15534</v>
      </c>
      <c r="E6586" t="s">
        <v>15544</v>
      </c>
      <c r="F6586" t="s">
        <v>15550</v>
      </c>
      <c r="G6586" t="s">
        <v>22783</v>
      </c>
      <c r="H6586" s="1">
        <v>45115.899884259263</v>
      </c>
      <c r="I6586" t="s">
        <v>16003</v>
      </c>
      <c r="J6586" s="1">
        <v>45115.899884259263</v>
      </c>
      <c r="K6586" t="s">
        <v>16003</v>
      </c>
    </row>
    <row r="6587" spans="1:11">
      <c r="A6587">
        <v>8980</v>
      </c>
      <c r="B6587" t="s">
        <v>16028</v>
      </c>
      <c r="C6587">
        <v>50905006</v>
      </c>
      <c r="D6587" t="s">
        <v>15534</v>
      </c>
      <c r="E6587" t="s">
        <v>15544</v>
      </c>
      <c r="F6587" t="s">
        <v>15536</v>
      </c>
      <c r="G6587" t="s">
        <v>22784</v>
      </c>
      <c r="H6587" s="1">
        <v>45115.900555555556</v>
      </c>
      <c r="I6587" t="s">
        <v>16003</v>
      </c>
      <c r="J6587" s="1">
        <v>45115.900659722225</v>
      </c>
      <c r="K6587" t="s">
        <v>16003</v>
      </c>
    </row>
    <row r="6588" spans="1:11">
      <c r="A6588">
        <v>8479</v>
      </c>
      <c r="B6588" t="s">
        <v>16030</v>
      </c>
      <c r="C6588">
        <v>51210000</v>
      </c>
      <c r="D6588" t="s">
        <v>15534</v>
      </c>
      <c r="E6588" t="s">
        <v>15549</v>
      </c>
      <c r="F6588" t="s">
        <v>15536</v>
      </c>
      <c r="G6588" t="s">
        <v>22785</v>
      </c>
      <c r="H6588" s="1">
        <v>45115.901331018518</v>
      </c>
      <c r="I6588" t="s">
        <v>16003</v>
      </c>
      <c r="J6588" s="1">
        <v>45115.90552083333</v>
      </c>
      <c r="K6588" t="s">
        <v>16003</v>
      </c>
    </row>
    <row r="6589" spans="1:11">
      <c r="A6589">
        <v>9165</v>
      </c>
      <c r="B6589" t="s">
        <v>16032</v>
      </c>
      <c r="C6589">
        <v>58435000</v>
      </c>
      <c r="D6589" t="s">
        <v>15534</v>
      </c>
      <c r="E6589" t="s">
        <v>15554</v>
      </c>
      <c r="F6589" t="s">
        <v>15550</v>
      </c>
      <c r="G6589" t="s">
        <v>22786</v>
      </c>
      <c r="H6589" s="1">
        <v>45115.902465277781</v>
      </c>
      <c r="I6589" t="s">
        <v>16003</v>
      </c>
      <c r="J6589" s="1">
        <v>45115.902465277781</v>
      </c>
      <c r="K6589" t="s">
        <v>16003</v>
      </c>
    </row>
    <row r="6590" spans="1:11">
      <c r="A6590">
        <v>9165</v>
      </c>
      <c r="B6590" t="s">
        <v>16032</v>
      </c>
      <c r="C6590">
        <v>57300010</v>
      </c>
      <c r="D6590" t="s">
        <v>15534</v>
      </c>
      <c r="E6590" t="s">
        <v>15586</v>
      </c>
      <c r="F6590" t="s">
        <v>15550</v>
      </c>
      <c r="G6590" t="s">
        <v>22787</v>
      </c>
      <c r="H6590" s="1">
        <v>45115.90452546296</v>
      </c>
      <c r="I6590" t="s">
        <v>16003</v>
      </c>
      <c r="J6590" s="1">
        <v>45115.90452546296</v>
      </c>
      <c r="K6590" t="s">
        <v>16003</v>
      </c>
    </row>
    <row r="6591" spans="1:11">
      <c r="A6591">
        <v>9165</v>
      </c>
      <c r="B6591" t="s">
        <v>16032</v>
      </c>
      <c r="C6591">
        <v>51210000</v>
      </c>
      <c r="D6591" t="s">
        <v>15534</v>
      </c>
      <c r="E6591" t="s">
        <v>15549</v>
      </c>
      <c r="F6591" t="s">
        <v>15550</v>
      </c>
      <c r="G6591" t="s">
        <v>22785</v>
      </c>
      <c r="H6591" s="1">
        <v>45115.905324074076</v>
      </c>
      <c r="I6591" t="s">
        <v>16003</v>
      </c>
      <c r="J6591" s="1">
        <v>45115.905416666668</v>
      </c>
      <c r="K6591" t="s">
        <v>16003</v>
      </c>
    </row>
    <row r="6592" spans="1:11">
      <c r="A6592">
        <v>8979</v>
      </c>
      <c r="B6592" t="s">
        <v>16038</v>
      </c>
      <c r="C6592">
        <v>58425000</v>
      </c>
      <c r="D6592" t="s">
        <v>15534</v>
      </c>
      <c r="E6592" t="s">
        <v>15576</v>
      </c>
      <c r="F6592" t="s">
        <v>15550</v>
      </c>
      <c r="G6592" t="s">
        <v>22788</v>
      </c>
      <c r="H6592" s="1">
        <v>45115.9059837963</v>
      </c>
      <c r="I6592" t="s">
        <v>16003</v>
      </c>
      <c r="J6592" s="1">
        <v>45115.9059837963</v>
      </c>
      <c r="K6592" t="s">
        <v>16003</v>
      </c>
    </row>
    <row r="6593" spans="1:11">
      <c r="A6593">
        <v>8979</v>
      </c>
      <c r="B6593" t="s">
        <v>16038</v>
      </c>
      <c r="C6593">
        <v>57300010</v>
      </c>
      <c r="D6593" t="s">
        <v>15534</v>
      </c>
      <c r="E6593" t="s">
        <v>15554</v>
      </c>
      <c r="F6593" t="s">
        <v>15550</v>
      </c>
      <c r="G6593" t="s">
        <v>22789</v>
      </c>
      <c r="H6593" s="1">
        <v>45115.906828703701</v>
      </c>
      <c r="I6593" t="s">
        <v>16003</v>
      </c>
      <c r="J6593" s="1">
        <v>45115.906828703701</v>
      </c>
      <c r="K6593" t="s">
        <v>16003</v>
      </c>
    </row>
    <row r="6594" spans="1:11">
      <c r="A6594">
        <v>8979</v>
      </c>
      <c r="B6594" t="s">
        <v>16038</v>
      </c>
      <c r="C6594">
        <v>50355030</v>
      </c>
      <c r="D6594" t="s">
        <v>15534</v>
      </c>
      <c r="E6594" t="s">
        <v>15535</v>
      </c>
      <c r="F6594" t="s">
        <v>15536</v>
      </c>
      <c r="G6594" t="s">
        <v>22790</v>
      </c>
      <c r="H6594" s="1">
        <v>45115.908009259256</v>
      </c>
      <c r="I6594" t="s">
        <v>16003</v>
      </c>
      <c r="J6594" s="1">
        <v>45115.908009259256</v>
      </c>
      <c r="K6594" t="s">
        <v>16003</v>
      </c>
    </row>
    <row r="6595" spans="1:11">
      <c r="A6595">
        <v>8979</v>
      </c>
      <c r="B6595" t="s">
        <v>16038</v>
      </c>
      <c r="C6595">
        <v>50321000</v>
      </c>
      <c r="D6595" t="s">
        <v>15534</v>
      </c>
      <c r="E6595" t="s">
        <v>15549</v>
      </c>
      <c r="F6595" t="s">
        <v>15550</v>
      </c>
      <c r="G6595" t="s">
        <v>22791</v>
      </c>
      <c r="H6595" s="1">
        <v>45115.908414351848</v>
      </c>
      <c r="I6595" t="s">
        <v>16003</v>
      </c>
      <c r="J6595" s="1">
        <v>45115.90902777778</v>
      </c>
      <c r="K6595" t="s">
        <v>16003</v>
      </c>
    </row>
    <row r="6596" spans="1:11">
      <c r="A6596">
        <v>8979</v>
      </c>
      <c r="B6596" t="s">
        <v>16038</v>
      </c>
      <c r="C6596">
        <v>50905000</v>
      </c>
      <c r="D6596" t="s">
        <v>15534</v>
      </c>
      <c r="E6596" t="s">
        <v>15544</v>
      </c>
      <c r="F6596" t="s">
        <v>15550</v>
      </c>
      <c r="G6596" t="s">
        <v>22792</v>
      </c>
      <c r="H6596" s="1">
        <v>45115.909444444442</v>
      </c>
      <c r="I6596" t="s">
        <v>16003</v>
      </c>
      <c r="J6596" s="1">
        <v>45115.909444444442</v>
      </c>
      <c r="K6596" t="s">
        <v>16003</v>
      </c>
    </row>
    <row r="6597" spans="1:11">
      <c r="A6597">
        <v>11039</v>
      </c>
      <c r="B6597" t="s">
        <v>16046</v>
      </c>
      <c r="C6597">
        <v>50905010</v>
      </c>
      <c r="D6597" t="s">
        <v>15534</v>
      </c>
      <c r="E6597" t="s">
        <v>15544</v>
      </c>
      <c r="F6597" t="s">
        <v>15550</v>
      </c>
      <c r="G6597" t="s">
        <v>22793</v>
      </c>
      <c r="H6597" s="1">
        <v>45115.917893518519</v>
      </c>
      <c r="I6597" t="s">
        <v>16003</v>
      </c>
      <c r="J6597" s="1">
        <v>45115.917893518519</v>
      </c>
      <c r="K6597" t="s">
        <v>16003</v>
      </c>
    </row>
    <row r="6598" spans="1:11">
      <c r="A6598">
        <v>11849</v>
      </c>
      <c r="B6598" t="s">
        <v>20898</v>
      </c>
      <c r="C6598">
        <v>51210000</v>
      </c>
      <c r="D6598" t="s">
        <v>15534</v>
      </c>
      <c r="E6598" t="s">
        <v>15549</v>
      </c>
      <c r="F6598" t="s">
        <v>15550</v>
      </c>
      <c r="G6598" t="s">
        <v>22794</v>
      </c>
      <c r="H6598" s="1">
        <v>45115.921226851853</v>
      </c>
      <c r="I6598" t="s">
        <v>16003</v>
      </c>
      <c r="J6598" s="1">
        <v>45115.921226851853</v>
      </c>
      <c r="K6598" t="s">
        <v>16003</v>
      </c>
    </row>
    <row r="6599" spans="1:11">
      <c r="A6599">
        <v>83114</v>
      </c>
      <c r="B6599" t="s">
        <v>22795</v>
      </c>
      <c r="C6599">
        <v>55300000</v>
      </c>
      <c r="D6599" t="s">
        <v>15534</v>
      </c>
      <c r="E6599" t="s">
        <v>15554</v>
      </c>
      <c r="F6599" t="s">
        <v>15550</v>
      </c>
      <c r="G6599" t="s">
        <v>22796</v>
      </c>
      <c r="H6599" s="1">
        <v>45117.514641203707</v>
      </c>
      <c r="I6599" t="s">
        <v>16304</v>
      </c>
      <c r="J6599" s="1">
        <v>45117.514641203707</v>
      </c>
      <c r="K6599" t="s">
        <v>16304</v>
      </c>
    </row>
    <row r="6600" spans="1:11">
      <c r="A6600">
        <v>11686</v>
      </c>
      <c r="B6600" t="s">
        <v>22797</v>
      </c>
      <c r="C6600">
        <v>50305028</v>
      </c>
      <c r="D6600" t="s">
        <v>15534</v>
      </c>
      <c r="E6600" t="s">
        <v>15554</v>
      </c>
      <c r="F6600" t="s">
        <v>15536</v>
      </c>
      <c r="G6600" t="s">
        <v>16050</v>
      </c>
      <c r="H6600" s="1">
        <v>45117.536909722221</v>
      </c>
      <c r="I6600" t="s">
        <v>15546</v>
      </c>
      <c r="J6600" s="1">
        <v>45117.536909722221</v>
      </c>
      <c r="K6600" t="s">
        <v>15546</v>
      </c>
    </row>
    <row r="6601" spans="1:11">
      <c r="A6601">
        <v>11690</v>
      </c>
      <c r="B6601" t="s">
        <v>16060</v>
      </c>
      <c r="C6601">
        <v>50305028</v>
      </c>
      <c r="D6601" t="s">
        <v>15534</v>
      </c>
      <c r="E6601" t="s">
        <v>15554</v>
      </c>
      <c r="F6601" t="s">
        <v>15536</v>
      </c>
      <c r="G6601" t="s">
        <v>16050</v>
      </c>
      <c r="H6601" s="1">
        <v>45117.537673611114</v>
      </c>
      <c r="I6601" t="s">
        <v>15546</v>
      </c>
      <c r="J6601" s="1">
        <v>45117.537673611114</v>
      </c>
      <c r="K6601" t="s">
        <v>15546</v>
      </c>
    </row>
    <row r="6602" spans="1:11">
      <c r="A6602">
        <v>11685</v>
      </c>
      <c r="B6602" t="s">
        <v>22798</v>
      </c>
      <c r="C6602">
        <v>50310000</v>
      </c>
      <c r="D6602" t="s">
        <v>15534</v>
      </c>
      <c r="E6602" t="s">
        <v>15544</v>
      </c>
      <c r="F6602" t="s">
        <v>15536</v>
      </c>
      <c r="G6602" t="s">
        <v>22799</v>
      </c>
      <c r="H6602" s="1">
        <v>45117.554097222222</v>
      </c>
      <c r="I6602" t="s">
        <v>15546</v>
      </c>
      <c r="J6602" s="1">
        <v>45117.554097222222</v>
      </c>
      <c r="K6602" t="s">
        <v>15546</v>
      </c>
    </row>
    <row r="6603" spans="1:11">
      <c r="A6603">
        <v>109794</v>
      </c>
      <c r="B6603" t="s">
        <v>16065</v>
      </c>
      <c r="C6603">
        <v>51210000</v>
      </c>
      <c r="D6603" t="s">
        <v>15534</v>
      </c>
      <c r="E6603" t="s">
        <v>15576</v>
      </c>
      <c r="F6603" t="s">
        <v>15550</v>
      </c>
      <c r="G6603" t="s">
        <v>22800</v>
      </c>
      <c r="H6603" s="1">
        <v>45117.584976851853</v>
      </c>
      <c r="I6603" t="s">
        <v>16067</v>
      </c>
      <c r="J6603" s="1">
        <v>45117.584976851853</v>
      </c>
      <c r="K6603" t="s">
        <v>16067</v>
      </c>
    </row>
    <row r="6604" spans="1:11">
      <c r="A6604">
        <v>109794</v>
      </c>
      <c r="B6604" t="s">
        <v>16065</v>
      </c>
      <c r="C6604">
        <v>58425000</v>
      </c>
      <c r="D6604" t="s">
        <v>15534</v>
      </c>
      <c r="E6604" t="s">
        <v>15576</v>
      </c>
      <c r="F6604" t="s">
        <v>15550</v>
      </c>
      <c r="G6604" t="s">
        <v>22801</v>
      </c>
      <c r="H6604" s="1">
        <v>45117.586261574077</v>
      </c>
      <c r="I6604" t="s">
        <v>16067</v>
      </c>
      <c r="J6604" s="1">
        <v>45117.586261574077</v>
      </c>
      <c r="K6604" t="s">
        <v>16067</v>
      </c>
    </row>
    <row r="6605" spans="1:11">
      <c r="A6605">
        <v>109794</v>
      </c>
      <c r="B6605" t="s">
        <v>16065</v>
      </c>
      <c r="C6605">
        <v>50350000</v>
      </c>
      <c r="D6605" t="s">
        <v>15534</v>
      </c>
      <c r="E6605" t="s">
        <v>15544</v>
      </c>
      <c r="F6605" t="s">
        <v>15536</v>
      </c>
      <c r="G6605" t="s">
        <v>22802</v>
      </c>
      <c r="H6605" s="1">
        <v>45117.586608796293</v>
      </c>
      <c r="I6605" t="s">
        <v>16067</v>
      </c>
      <c r="J6605" s="1">
        <v>45117.586608796293</v>
      </c>
      <c r="K6605" t="s">
        <v>16067</v>
      </c>
    </row>
    <row r="6606" spans="1:11">
      <c r="A6606">
        <v>2877</v>
      </c>
      <c r="B6606" t="s">
        <v>19641</v>
      </c>
      <c r="C6606">
        <v>50350000</v>
      </c>
      <c r="D6606" t="s">
        <v>15534</v>
      </c>
      <c r="E6606" t="s">
        <v>15544</v>
      </c>
      <c r="F6606" t="s">
        <v>15536</v>
      </c>
      <c r="G6606" t="s">
        <v>22803</v>
      </c>
      <c r="H6606" s="1">
        <v>45117.593252314815</v>
      </c>
      <c r="I6606" t="s">
        <v>16067</v>
      </c>
      <c r="J6606" s="1">
        <v>45117.593252314815</v>
      </c>
      <c r="K6606" t="s">
        <v>16067</v>
      </c>
    </row>
    <row r="6607" spans="1:11">
      <c r="A6607">
        <v>2877</v>
      </c>
      <c r="B6607" t="s">
        <v>19641</v>
      </c>
      <c r="C6607">
        <v>50350001</v>
      </c>
      <c r="D6607" t="s">
        <v>15534</v>
      </c>
      <c r="E6607" t="s">
        <v>15687</v>
      </c>
      <c r="F6607" t="s">
        <v>15550</v>
      </c>
      <c r="G6607" t="s">
        <v>22804</v>
      </c>
      <c r="H6607" s="1">
        <v>45117.593599537038</v>
      </c>
      <c r="I6607" t="s">
        <v>16067</v>
      </c>
      <c r="J6607" s="1">
        <v>45117.593599537038</v>
      </c>
      <c r="K6607" t="s">
        <v>16067</v>
      </c>
    </row>
    <row r="6608" spans="1:11">
      <c r="A6608">
        <v>11247</v>
      </c>
      <c r="B6608" t="s">
        <v>16075</v>
      </c>
      <c r="C6608">
        <v>51210000</v>
      </c>
      <c r="D6608" t="s">
        <v>15534</v>
      </c>
      <c r="E6608" t="s">
        <v>15687</v>
      </c>
      <c r="F6608" t="s">
        <v>15550</v>
      </c>
      <c r="G6608" t="s">
        <v>21818</v>
      </c>
      <c r="H6608" s="1">
        <v>45117.596053240741</v>
      </c>
      <c r="I6608" t="s">
        <v>15584</v>
      </c>
      <c r="J6608" s="1">
        <v>45117.598113425927</v>
      </c>
      <c r="K6608" t="s">
        <v>15584</v>
      </c>
    </row>
    <row r="6609" spans="1:11">
      <c r="A6609">
        <v>126048</v>
      </c>
      <c r="B6609" t="s">
        <v>20904</v>
      </c>
      <c r="C6609">
        <v>50915000</v>
      </c>
      <c r="D6609" t="s">
        <v>15534</v>
      </c>
      <c r="E6609" t="s">
        <v>15549</v>
      </c>
      <c r="F6609" t="s">
        <v>15550</v>
      </c>
      <c r="G6609" t="s">
        <v>22805</v>
      </c>
      <c r="H6609" s="1">
        <v>45117.598680555559</v>
      </c>
      <c r="I6609" t="s">
        <v>16145</v>
      </c>
      <c r="J6609" s="1">
        <v>45117.598680555559</v>
      </c>
      <c r="K6609" t="s">
        <v>16145</v>
      </c>
    </row>
    <row r="6610" spans="1:11">
      <c r="A6610">
        <v>10769</v>
      </c>
      <c r="B6610" t="s">
        <v>22806</v>
      </c>
      <c r="C6610">
        <v>50305028</v>
      </c>
      <c r="D6610" t="s">
        <v>15534</v>
      </c>
      <c r="E6610" t="s">
        <v>15554</v>
      </c>
      <c r="F6610" t="s">
        <v>15536</v>
      </c>
      <c r="G6610" t="s">
        <v>22807</v>
      </c>
      <c r="H6610" s="1">
        <v>45117.609490740739</v>
      </c>
      <c r="I6610" t="s">
        <v>16073</v>
      </c>
      <c r="J6610" s="1">
        <v>45117.609490740739</v>
      </c>
      <c r="K6610" t="s">
        <v>16073</v>
      </c>
    </row>
    <row r="6611" spans="1:11">
      <c r="A6611">
        <v>53078</v>
      </c>
      <c r="B6611" t="s">
        <v>15663</v>
      </c>
      <c r="C6611">
        <v>50355000</v>
      </c>
      <c r="D6611" t="s">
        <v>15534</v>
      </c>
      <c r="E6611" t="s">
        <v>15554</v>
      </c>
      <c r="F6611" t="s">
        <v>15550</v>
      </c>
      <c r="G6611" t="s">
        <v>22808</v>
      </c>
      <c r="H6611" s="1">
        <v>45117.612546296295</v>
      </c>
      <c r="I6611" t="s">
        <v>15665</v>
      </c>
      <c r="J6611" s="1">
        <v>45119.870289351849</v>
      </c>
      <c r="K6611" t="s">
        <v>15665</v>
      </c>
    </row>
    <row r="6612" spans="1:11">
      <c r="A6612">
        <v>20452</v>
      </c>
      <c r="B6612" t="s">
        <v>16077</v>
      </c>
      <c r="C6612">
        <v>50350000</v>
      </c>
      <c r="D6612" t="s">
        <v>15534</v>
      </c>
      <c r="E6612" t="s">
        <v>15554</v>
      </c>
      <c r="F6612" t="s">
        <v>15550</v>
      </c>
      <c r="G6612" t="s">
        <v>22809</v>
      </c>
      <c r="H6612" s="1">
        <v>45117.613969907405</v>
      </c>
      <c r="I6612" t="s">
        <v>16067</v>
      </c>
      <c r="J6612" s="1">
        <v>45117.613969907405</v>
      </c>
      <c r="K6612" t="s">
        <v>16067</v>
      </c>
    </row>
    <row r="6613" spans="1:11">
      <c r="A6613">
        <v>20453</v>
      </c>
      <c r="B6613" t="s">
        <v>16090</v>
      </c>
      <c r="C6613">
        <v>50350000</v>
      </c>
      <c r="D6613" t="s">
        <v>15534</v>
      </c>
      <c r="E6613" t="s">
        <v>15554</v>
      </c>
      <c r="F6613" t="s">
        <v>15550</v>
      </c>
      <c r="G6613" t="s">
        <v>22809</v>
      </c>
      <c r="H6613" s="1">
        <v>45117.614328703705</v>
      </c>
      <c r="I6613" t="s">
        <v>16067</v>
      </c>
      <c r="J6613" s="1">
        <v>45117.614328703705</v>
      </c>
      <c r="K6613" t="s">
        <v>16067</v>
      </c>
    </row>
    <row r="6614" spans="1:11">
      <c r="A6614">
        <v>20453</v>
      </c>
      <c r="B6614" t="s">
        <v>16090</v>
      </c>
      <c r="C6614">
        <v>50365000</v>
      </c>
      <c r="D6614" t="s">
        <v>15534</v>
      </c>
      <c r="E6614" t="s">
        <v>15586</v>
      </c>
      <c r="F6614" t="s">
        <v>15536</v>
      </c>
      <c r="G6614" t="s">
        <v>22810</v>
      </c>
      <c r="H6614" s="1">
        <v>45117.614664351851</v>
      </c>
      <c r="I6614" t="s">
        <v>16067</v>
      </c>
      <c r="J6614" s="1">
        <v>45117.629745370374</v>
      </c>
      <c r="K6614" t="s">
        <v>16067</v>
      </c>
    </row>
    <row r="6615" spans="1:11">
      <c r="A6615">
        <v>36686</v>
      </c>
      <c r="B6615" t="s">
        <v>16081</v>
      </c>
      <c r="C6615">
        <v>57700030</v>
      </c>
      <c r="D6615" t="s">
        <v>15534</v>
      </c>
      <c r="E6615" t="s">
        <v>15576</v>
      </c>
      <c r="F6615" t="s">
        <v>15550</v>
      </c>
      <c r="G6615" t="s">
        <v>22811</v>
      </c>
      <c r="H6615" s="1">
        <v>45117.616168981483</v>
      </c>
      <c r="I6615" t="s">
        <v>16083</v>
      </c>
      <c r="J6615" s="1">
        <v>45117.616168981483</v>
      </c>
      <c r="K6615" t="s">
        <v>16083</v>
      </c>
    </row>
    <row r="6616" spans="1:11">
      <c r="A6616">
        <v>11687</v>
      </c>
      <c r="B6616" t="s">
        <v>21830</v>
      </c>
      <c r="C6616">
        <v>50305028</v>
      </c>
      <c r="D6616" t="s">
        <v>15534</v>
      </c>
      <c r="E6616" t="s">
        <v>15554</v>
      </c>
      <c r="F6616" t="s">
        <v>15536</v>
      </c>
      <c r="G6616" t="s">
        <v>16050</v>
      </c>
      <c r="H6616" s="1">
        <v>45117.616990740738</v>
      </c>
      <c r="I6616" t="s">
        <v>15546</v>
      </c>
      <c r="J6616" s="1">
        <v>45117.616990740738</v>
      </c>
      <c r="K6616" t="s">
        <v>15546</v>
      </c>
    </row>
    <row r="6617" spans="1:11">
      <c r="A6617">
        <v>11801</v>
      </c>
      <c r="B6617" t="s">
        <v>16086</v>
      </c>
      <c r="C6617">
        <v>51220000</v>
      </c>
      <c r="D6617" t="s">
        <v>15534</v>
      </c>
      <c r="E6617" t="s">
        <v>15576</v>
      </c>
      <c r="F6617" t="s">
        <v>15550</v>
      </c>
      <c r="G6617" t="s">
        <v>22812</v>
      </c>
      <c r="H6617" s="1">
        <v>45117.621874999997</v>
      </c>
      <c r="I6617" t="s">
        <v>15673</v>
      </c>
      <c r="J6617" s="1">
        <v>45121.725381944445</v>
      </c>
      <c r="K6617" t="s">
        <v>15673</v>
      </c>
    </row>
    <row r="6618" spans="1:11">
      <c r="A6618">
        <v>36686</v>
      </c>
      <c r="B6618" t="s">
        <v>16081</v>
      </c>
      <c r="C6618">
        <v>50355030</v>
      </c>
      <c r="D6618" t="s">
        <v>15534</v>
      </c>
      <c r="E6618" t="s">
        <v>15586</v>
      </c>
      <c r="F6618" t="s">
        <v>15536</v>
      </c>
      <c r="G6618" t="s">
        <v>16082</v>
      </c>
      <c r="H6618" s="1">
        <v>45117.624502314815</v>
      </c>
      <c r="I6618" t="s">
        <v>16083</v>
      </c>
      <c r="J6618" s="1">
        <v>45117.624502314815</v>
      </c>
      <c r="K6618" t="s">
        <v>16083</v>
      </c>
    </row>
    <row r="6619" spans="1:11">
      <c r="A6619">
        <v>20453</v>
      </c>
      <c r="B6619" t="s">
        <v>16090</v>
      </c>
      <c r="C6619">
        <v>50366000</v>
      </c>
      <c r="D6619" t="s">
        <v>15534</v>
      </c>
      <c r="E6619" t="s">
        <v>15544</v>
      </c>
      <c r="F6619" t="s">
        <v>15550</v>
      </c>
      <c r="G6619" t="s">
        <v>22813</v>
      </c>
      <c r="H6619" s="1">
        <v>45117.628368055557</v>
      </c>
      <c r="I6619" t="s">
        <v>16067</v>
      </c>
      <c r="J6619" s="1">
        <v>45117.628368055557</v>
      </c>
      <c r="K6619" t="s">
        <v>16067</v>
      </c>
    </row>
    <row r="6620" spans="1:11">
      <c r="A6620">
        <v>82761</v>
      </c>
      <c r="B6620" t="s">
        <v>16094</v>
      </c>
      <c r="C6620">
        <v>50321000</v>
      </c>
      <c r="D6620" t="s">
        <v>15534</v>
      </c>
      <c r="E6620" t="s">
        <v>15687</v>
      </c>
      <c r="F6620" t="s">
        <v>15550</v>
      </c>
      <c r="G6620" t="s">
        <v>22814</v>
      </c>
      <c r="H6620" s="1">
        <v>45117.632789351854</v>
      </c>
      <c r="I6620" t="s">
        <v>15673</v>
      </c>
      <c r="J6620" s="1">
        <v>45117.632789351854</v>
      </c>
      <c r="K6620" t="s">
        <v>15673</v>
      </c>
    </row>
    <row r="6621" spans="1:11">
      <c r="A6621">
        <v>11247</v>
      </c>
      <c r="B6621" t="s">
        <v>16075</v>
      </c>
      <c r="C6621">
        <v>50366000</v>
      </c>
      <c r="D6621" t="s">
        <v>15534</v>
      </c>
      <c r="E6621" t="s">
        <v>15544</v>
      </c>
      <c r="F6621" t="s">
        <v>15550</v>
      </c>
      <c r="G6621" t="s">
        <v>22815</v>
      </c>
      <c r="H6621" s="1">
        <v>45117.635428240741</v>
      </c>
      <c r="I6621" t="s">
        <v>15584</v>
      </c>
      <c r="J6621" s="1">
        <v>45117.635428240741</v>
      </c>
      <c r="K6621" t="s">
        <v>15584</v>
      </c>
    </row>
    <row r="6622" spans="1:11">
      <c r="A6622">
        <v>2878</v>
      </c>
      <c r="B6622" t="s">
        <v>16092</v>
      </c>
      <c r="C6622">
        <v>50366000</v>
      </c>
      <c r="D6622" t="s">
        <v>15534</v>
      </c>
      <c r="E6622" t="s">
        <v>15554</v>
      </c>
      <c r="F6622" t="s">
        <v>15550</v>
      </c>
      <c r="G6622" t="s">
        <v>19649</v>
      </c>
      <c r="H6622" s="1">
        <v>45117.63826388889</v>
      </c>
      <c r="I6622" t="s">
        <v>16083</v>
      </c>
      <c r="J6622" s="1">
        <v>45117.63826388889</v>
      </c>
      <c r="K6622" t="s">
        <v>16083</v>
      </c>
    </row>
    <row r="6623" spans="1:11">
      <c r="A6623">
        <v>2878</v>
      </c>
      <c r="B6623" t="s">
        <v>16092</v>
      </c>
      <c r="C6623">
        <v>50905000</v>
      </c>
      <c r="D6623" t="s">
        <v>15534</v>
      </c>
      <c r="E6623" t="s">
        <v>15540</v>
      </c>
      <c r="F6623" t="s">
        <v>15550</v>
      </c>
      <c r="G6623" t="s">
        <v>22816</v>
      </c>
      <c r="H6623" s="1">
        <v>45117.639502314814</v>
      </c>
      <c r="I6623" t="s">
        <v>16083</v>
      </c>
      <c r="J6623" s="1">
        <v>45117.639502314814</v>
      </c>
      <c r="K6623" t="s">
        <v>16083</v>
      </c>
    </row>
    <row r="6624" spans="1:11">
      <c r="A6624">
        <v>2878</v>
      </c>
      <c r="B6624" t="s">
        <v>16092</v>
      </c>
      <c r="C6624">
        <v>50905006</v>
      </c>
      <c r="D6624" t="s">
        <v>15534</v>
      </c>
      <c r="E6624" t="s">
        <v>15540</v>
      </c>
      <c r="F6624" t="s">
        <v>15550</v>
      </c>
      <c r="G6624" t="s">
        <v>22816</v>
      </c>
      <c r="H6624" s="1">
        <v>45117.640752314815</v>
      </c>
      <c r="I6624" t="s">
        <v>16083</v>
      </c>
      <c r="J6624" s="1">
        <v>45117.640752314815</v>
      </c>
      <c r="K6624" t="s">
        <v>16083</v>
      </c>
    </row>
    <row r="6625" spans="1:11">
      <c r="A6625">
        <v>11255</v>
      </c>
      <c r="B6625" t="s">
        <v>16098</v>
      </c>
      <c r="C6625">
        <v>50905000</v>
      </c>
      <c r="D6625" t="s">
        <v>15534</v>
      </c>
      <c r="E6625" t="s">
        <v>15540</v>
      </c>
      <c r="F6625" t="s">
        <v>15550</v>
      </c>
      <c r="G6625" t="s">
        <v>22644</v>
      </c>
      <c r="H6625" s="1">
        <v>45117.6408912037</v>
      </c>
      <c r="I6625" t="s">
        <v>15584</v>
      </c>
      <c r="J6625" s="1">
        <v>45117.6408912037</v>
      </c>
      <c r="K6625" t="s">
        <v>15584</v>
      </c>
    </row>
    <row r="6626" spans="1:11">
      <c r="A6626">
        <v>2878</v>
      </c>
      <c r="B6626" t="s">
        <v>16092</v>
      </c>
      <c r="C6626">
        <v>50915000</v>
      </c>
      <c r="D6626" t="s">
        <v>15534</v>
      </c>
      <c r="E6626" t="s">
        <v>15549</v>
      </c>
      <c r="F6626" t="s">
        <v>15550</v>
      </c>
      <c r="G6626" t="s">
        <v>22817</v>
      </c>
      <c r="H6626" s="1">
        <v>45117.642025462963</v>
      </c>
      <c r="I6626" t="s">
        <v>16083</v>
      </c>
      <c r="J6626" s="1">
        <v>45117.642025462963</v>
      </c>
      <c r="K6626" t="s">
        <v>16083</v>
      </c>
    </row>
    <row r="6627" spans="1:11">
      <c r="A6627">
        <v>11708</v>
      </c>
      <c r="B6627" t="s">
        <v>16096</v>
      </c>
      <c r="C6627">
        <v>50321000</v>
      </c>
      <c r="D6627" t="s">
        <v>15534</v>
      </c>
      <c r="E6627" t="s">
        <v>15544</v>
      </c>
      <c r="F6627" t="s">
        <v>15550</v>
      </c>
      <c r="G6627" t="s">
        <v>16114</v>
      </c>
      <c r="H6627" s="1">
        <v>45117.643784722219</v>
      </c>
      <c r="I6627" t="s">
        <v>16083</v>
      </c>
      <c r="J6627" s="1">
        <v>45117.643784722219</v>
      </c>
      <c r="K6627" t="s">
        <v>16083</v>
      </c>
    </row>
    <row r="6628" spans="1:11">
      <c r="A6628">
        <v>11708</v>
      </c>
      <c r="B6628" t="s">
        <v>16096</v>
      </c>
      <c r="C6628">
        <v>50905006</v>
      </c>
      <c r="D6628" t="s">
        <v>15534</v>
      </c>
      <c r="E6628" t="s">
        <v>15540</v>
      </c>
      <c r="F6628" t="s">
        <v>15536</v>
      </c>
      <c r="G6628" t="s">
        <v>16108</v>
      </c>
      <c r="H6628" s="1">
        <v>45117.652245370373</v>
      </c>
      <c r="I6628" t="s">
        <v>16083</v>
      </c>
      <c r="J6628" s="1">
        <v>45117.652245370373</v>
      </c>
      <c r="K6628" t="s">
        <v>16083</v>
      </c>
    </row>
    <row r="6629" spans="1:11">
      <c r="A6629">
        <v>11708</v>
      </c>
      <c r="B6629" t="s">
        <v>16096</v>
      </c>
      <c r="C6629">
        <v>51220000</v>
      </c>
      <c r="D6629" t="s">
        <v>15534</v>
      </c>
      <c r="E6629" t="s">
        <v>15549</v>
      </c>
      <c r="F6629" t="s">
        <v>15536</v>
      </c>
      <c r="G6629" t="s">
        <v>22818</v>
      </c>
      <c r="H6629" s="1">
        <v>45117.653599537036</v>
      </c>
      <c r="I6629" t="s">
        <v>16083</v>
      </c>
      <c r="J6629" s="1">
        <v>45117.653599537036</v>
      </c>
      <c r="K6629" t="s">
        <v>16083</v>
      </c>
    </row>
    <row r="6630" spans="1:11">
      <c r="A6630">
        <v>11709</v>
      </c>
      <c r="B6630" t="s">
        <v>16102</v>
      </c>
      <c r="C6630">
        <v>50810000</v>
      </c>
      <c r="D6630" t="s">
        <v>15534</v>
      </c>
      <c r="E6630" t="s">
        <v>15544</v>
      </c>
      <c r="F6630" t="s">
        <v>15550</v>
      </c>
      <c r="G6630" t="s">
        <v>22819</v>
      </c>
      <c r="H6630" s="1">
        <v>45117.654467592591</v>
      </c>
      <c r="I6630" t="s">
        <v>16083</v>
      </c>
      <c r="J6630" s="1">
        <v>45117.654467592591</v>
      </c>
      <c r="K6630" t="s">
        <v>16083</v>
      </c>
    </row>
    <row r="6631" spans="1:11">
      <c r="A6631">
        <v>20453</v>
      </c>
      <c r="B6631" t="s">
        <v>16090</v>
      </c>
      <c r="C6631">
        <v>57300021</v>
      </c>
      <c r="D6631" t="s">
        <v>15534</v>
      </c>
      <c r="E6631" t="s">
        <v>15549</v>
      </c>
      <c r="F6631" t="s">
        <v>15550</v>
      </c>
      <c r="G6631" t="s">
        <v>22820</v>
      </c>
      <c r="H6631" s="1">
        <v>45117.656539351854</v>
      </c>
      <c r="I6631" t="s">
        <v>16067</v>
      </c>
      <c r="J6631" s="1">
        <v>45117.656539351854</v>
      </c>
      <c r="K6631" t="s">
        <v>16067</v>
      </c>
    </row>
    <row r="6632" spans="1:11">
      <c r="A6632">
        <v>11704</v>
      </c>
      <c r="B6632" t="s">
        <v>16116</v>
      </c>
      <c r="C6632">
        <v>50305028</v>
      </c>
      <c r="D6632" t="s">
        <v>15534</v>
      </c>
      <c r="E6632" t="s">
        <v>15554</v>
      </c>
      <c r="F6632" t="s">
        <v>15536</v>
      </c>
      <c r="G6632" t="s">
        <v>16050</v>
      </c>
      <c r="H6632" s="1">
        <v>45117.663541666669</v>
      </c>
      <c r="I6632" t="s">
        <v>15546</v>
      </c>
      <c r="J6632" s="1">
        <v>45117.663541666669</v>
      </c>
      <c r="K6632" t="s">
        <v>15546</v>
      </c>
    </row>
    <row r="6633" spans="1:11">
      <c r="A6633">
        <v>20797</v>
      </c>
      <c r="B6633" t="s">
        <v>16121</v>
      </c>
      <c r="C6633">
        <v>55300000</v>
      </c>
      <c r="D6633" t="s">
        <v>15534</v>
      </c>
      <c r="E6633" t="s">
        <v>15576</v>
      </c>
      <c r="F6633" t="s">
        <v>15550</v>
      </c>
      <c r="G6633" t="s">
        <v>22821</v>
      </c>
      <c r="H6633" s="1">
        <v>45117.673576388886</v>
      </c>
      <c r="I6633" t="s">
        <v>16067</v>
      </c>
      <c r="J6633" s="1">
        <v>45117.673576388886</v>
      </c>
      <c r="K6633" t="s">
        <v>16067</v>
      </c>
    </row>
    <row r="6634" spans="1:11">
      <c r="A6634">
        <v>20797</v>
      </c>
      <c r="B6634" t="s">
        <v>16121</v>
      </c>
      <c r="C6634">
        <v>58425000</v>
      </c>
      <c r="D6634" t="s">
        <v>15534</v>
      </c>
      <c r="E6634" t="s">
        <v>15544</v>
      </c>
      <c r="F6634" t="s">
        <v>15536</v>
      </c>
      <c r="G6634" t="s">
        <v>22822</v>
      </c>
      <c r="H6634" s="1">
        <v>45117.677025462966</v>
      </c>
      <c r="I6634" t="s">
        <v>16067</v>
      </c>
      <c r="J6634" s="1">
        <v>45117.677025462966</v>
      </c>
      <c r="K6634" t="s">
        <v>16067</v>
      </c>
    </row>
    <row r="6635" spans="1:11">
      <c r="A6635">
        <v>126150</v>
      </c>
      <c r="B6635" t="s">
        <v>16005</v>
      </c>
      <c r="C6635">
        <v>50905000</v>
      </c>
      <c r="D6635" t="s">
        <v>15534</v>
      </c>
      <c r="E6635" t="s">
        <v>15586</v>
      </c>
      <c r="F6635" t="s">
        <v>15536</v>
      </c>
      <c r="G6635" t="s">
        <v>22823</v>
      </c>
      <c r="H6635" s="1">
        <v>45117.683923611112</v>
      </c>
      <c r="I6635" t="s">
        <v>16007</v>
      </c>
      <c r="J6635" s="1">
        <v>45117.683923611112</v>
      </c>
      <c r="K6635" t="s">
        <v>16007</v>
      </c>
    </row>
    <row r="6636" spans="1:11">
      <c r="A6636">
        <v>126060</v>
      </c>
      <c r="B6636" t="s">
        <v>16128</v>
      </c>
      <c r="C6636">
        <v>52003000</v>
      </c>
      <c r="D6636" t="s">
        <v>15534</v>
      </c>
      <c r="E6636" t="s">
        <v>15535</v>
      </c>
      <c r="F6636" t="s">
        <v>15550</v>
      </c>
      <c r="G6636" t="s">
        <v>22824</v>
      </c>
      <c r="H6636" s="1">
        <v>45117.695671296293</v>
      </c>
      <c r="I6636" t="s">
        <v>16130</v>
      </c>
      <c r="J6636" s="1">
        <v>45117.695671296293</v>
      </c>
      <c r="K6636" t="s">
        <v>16130</v>
      </c>
    </row>
    <row r="6637" spans="1:11">
      <c r="A6637">
        <v>126048</v>
      </c>
      <c r="B6637" t="s">
        <v>20904</v>
      </c>
      <c r="C6637">
        <v>50355000</v>
      </c>
      <c r="D6637" t="s">
        <v>15534</v>
      </c>
      <c r="E6637" t="s">
        <v>15535</v>
      </c>
      <c r="F6637" t="s">
        <v>15536</v>
      </c>
      <c r="G6637" t="s">
        <v>22825</v>
      </c>
      <c r="H6637" s="1">
        <v>45117.696747685186</v>
      </c>
      <c r="I6637" t="s">
        <v>16145</v>
      </c>
      <c r="J6637" s="1">
        <v>45117.697013888886</v>
      </c>
      <c r="K6637" t="s">
        <v>16145</v>
      </c>
    </row>
    <row r="6638" spans="1:11">
      <c r="A6638">
        <v>126049</v>
      </c>
      <c r="B6638" t="s">
        <v>16174</v>
      </c>
      <c r="C6638">
        <v>50355000</v>
      </c>
      <c r="D6638" t="s">
        <v>15534</v>
      </c>
      <c r="E6638" t="s">
        <v>15535</v>
      </c>
      <c r="F6638" t="s">
        <v>15536</v>
      </c>
      <c r="G6638" t="s">
        <v>22826</v>
      </c>
      <c r="H6638" s="1">
        <v>45117.697453703702</v>
      </c>
      <c r="I6638" t="s">
        <v>16145</v>
      </c>
      <c r="J6638" s="1">
        <v>45117.697453703702</v>
      </c>
      <c r="K6638" t="s">
        <v>16145</v>
      </c>
    </row>
    <row r="6639" spans="1:11">
      <c r="A6639">
        <v>126055</v>
      </c>
      <c r="B6639" t="s">
        <v>16179</v>
      </c>
      <c r="C6639">
        <v>50355000</v>
      </c>
      <c r="D6639" t="s">
        <v>15534</v>
      </c>
      <c r="E6639" t="s">
        <v>15535</v>
      </c>
      <c r="F6639" t="s">
        <v>15536</v>
      </c>
      <c r="G6639" t="s">
        <v>22827</v>
      </c>
      <c r="H6639" s="1">
        <v>45117.697777777779</v>
      </c>
      <c r="I6639" t="s">
        <v>16145</v>
      </c>
      <c r="J6639" s="1">
        <v>45117.697777777779</v>
      </c>
      <c r="K6639" t="s">
        <v>16145</v>
      </c>
    </row>
    <row r="6640" spans="1:11">
      <c r="A6640">
        <v>126060</v>
      </c>
      <c r="B6640" t="s">
        <v>16128</v>
      </c>
      <c r="C6640">
        <v>50811000</v>
      </c>
      <c r="D6640" t="s">
        <v>15534</v>
      </c>
      <c r="E6640" t="s">
        <v>15544</v>
      </c>
      <c r="F6640" t="s">
        <v>15550</v>
      </c>
      <c r="G6640" t="s">
        <v>22828</v>
      </c>
      <c r="H6640" s="1">
        <v>45117.700370370374</v>
      </c>
      <c r="I6640" t="s">
        <v>16130</v>
      </c>
      <c r="J6640" s="1">
        <v>45117.700370370374</v>
      </c>
      <c r="K6640" t="s">
        <v>16130</v>
      </c>
    </row>
    <row r="6641" spans="1:11">
      <c r="A6641">
        <v>126060</v>
      </c>
      <c r="B6641" t="s">
        <v>16128</v>
      </c>
      <c r="C6641">
        <v>50915000</v>
      </c>
      <c r="D6641" t="s">
        <v>15534</v>
      </c>
      <c r="E6641" t="s">
        <v>15549</v>
      </c>
      <c r="F6641" t="s">
        <v>15550</v>
      </c>
      <c r="G6641" t="s">
        <v>22829</v>
      </c>
      <c r="H6641" s="1">
        <v>45117.700752314813</v>
      </c>
      <c r="I6641" t="s">
        <v>16130</v>
      </c>
      <c r="J6641" s="1">
        <v>45117.700752314813</v>
      </c>
      <c r="K6641" t="s">
        <v>16130</v>
      </c>
    </row>
    <row r="6642" spans="1:11">
      <c r="A6642">
        <v>126060</v>
      </c>
      <c r="B6642" t="s">
        <v>16128</v>
      </c>
      <c r="C6642">
        <v>51230000</v>
      </c>
      <c r="D6642" t="s">
        <v>15534</v>
      </c>
      <c r="E6642" t="s">
        <v>15535</v>
      </c>
      <c r="F6642" t="s">
        <v>15536</v>
      </c>
      <c r="G6642" t="s">
        <v>22830</v>
      </c>
      <c r="H6642" s="1">
        <v>45117.702233796299</v>
      </c>
      <c r="I6642" t="s">
        <v>16130</v>
      </c>
      <c r="J6642" s="1">
        <v>45117.702233796299</v>
      </c>
      <c r="K6642" t="s">
        <v>16130</v>
      </c>
    </row>
    <row r="6643" spans="1:11">
      <c r="A6643">
        <v>9142</v>
      </c>
      <c r="B6643" t="s">
        <v>16134</v>
      </c>
      <c r="C6643">
        <v>50310000</v>
      </c>
      <c r="D6643" t="s">
        <v>15534</v>
      </c>
      <c r="E6643" t="s">
        <v>15554</v>
      </c>
      <c r="F6643" t="s">
        <v>15550</v>
      </c>
      <c r="G6643" t="s">
        <v>22831</v>
      </c>
      <c r="H6643" s="1">
        <v>45117.704560185186</v>
      </c>
      <c r="I6643" t="s">
        <v>16136</v>
      </c>
      <c r="J6643" s="1">
        <v>45117.705972222226</v>
      </c>
      <c r="K6643" t="s">
        <v>16136</v>
      </c>
    </row>
    <row r="6644" spans="1:11">
      <c r="A6644">
        <v>9142</v>
      </c>
      <c r="B6644" t="s">
        <v>16134</v>
      </c>
      <c r="C6644">
        <v>50905000</v>
      </c>
      <c r="D6644" t="s">
        <v>15534</v>
      </c>
      <c r="E6644" t="s">
        <v>15554</v>
      </c>
      <c r="F6644" t="s">
        <v>15536</v>
      </c>
      <c r="G6644" t="s">
        <v>22832</v>
      </c>
      <c r="H6644" s="1">
        <v>45117.707418981481</v>
      </c>
      <c r="I6644" t="s">
        <v>16136</v>
      </c>
      <c r="J6644" s="1">
        <v>45117.707418981481</v>
      </c>
      <c r="K6644" t="s">
        <v>16136</v>
      </c>
    </row>
    <row r="6645" spans="1:11">
      <c r="A6645">
        <v>126050</v>
      </c>
      <c r="B6645" t="s">
        <v>19677</v>
      </c>
      <c r="C6645">
        <v>50355000</v>
      </c>
      <c r="D6645" t="s">
        <v>15534</v>
      </c>
      <c r="E6645" t="s">
        <v>15535</v>
      </c>
      <c r="F6645" t="s">
        <v>15536</v>
      </c>
      <c r="G6645" t="s">
        <v>22833</v>
      </c>
      <c r="H6645" s="1">
        <v>45117.70784722222</v>
      </c>
      <c r="I6645" t="s">
        <v>16145</v>
      </c>
      <c r="J6645" s="1">
        <v>45117.70784722222</v>
      </c>
      <c r="K6645" t="s">
        <v>16145</v>
      </c>
    </row>
    <row r="6646" spans="1:11">
      <c r="A6646">
        <v>11730</v>
      </c>
      <c r="B6646" t="s">
        <v>16138</v>
      </c>
      <c r="C6646">
        <v>50915000</v>
      </c>
      <c r="D6646" t="s">
        <v>15534</v>
      </c>
      <c r="E6646" t="s">
        <v>15549</v>
      </c>
      <c r="F6646" t="s">
        <v>15550</v>
      </c>
      <c r="G6646" t="s">
        <v>16097</v>
      </c>
      <c r="H6646" s="1">
        <v>45117.708472222221</v>
      </c>
      <c r="I6646" t="s">
        <v>16083</v>
      </c>
      <c r="J6646" s="1">
        <v>45117.708472222221</v>
      </c>
      <c r="K6646" t="s">
        <v>16083</v>
      </c>
    </row>
    <row r="6647" spans="1:11">
      <c r="A6647">
        <v>126057</v>
      </c>
      <c r="B6647" t="s">
        <v>16504</v>
      </c>
      <c r="C6647">
        <v>50355000</v>
      </c>
      <c r="D6647" t="s">
        <v>15534</v>
      </c>
      <c r="E6647" t="s">
        <v>15535</v>
      </c>
      <c r="F6647" t="s">
        <v>15536</v>
      </c>
      <c r="G6647" t="s">
        <v>22834</v>
      </c>
      <c r="H6647" s="1">
        <v>45117.710069444445</v>
      </c>
      <c r="I6647" t="s">
        <v>16145</v>
      </c>
      <c r="J6647" s="1">
        <v>45117.710069444445</v>
      </c>
      <c r="K6647" t="s">
        <v>16145</v>
      </c>
    </row>
    <row r="6648" spans="1:11">
      <c r="A6648">
        <v>11732</v>
      </c>
      <c r="B6648" t="s">
        <v>16146</v>
      </c>
      <c r="C6648">
        <v>50305025</v>
      </c>
      <c r="D6648" t="s">
        <v>15534</v>
      </c>
      <c r="E6648" t="s">
        <v>15544</v>
      </c>
      <c r="F6648" t="s">
        <v>15550</v>
      </c>
      <c r="G6648" t="s">
        <v>22835</v>
      </c>
      <c r="H6648" s="1">
        <v>45117.710497685184</v>
      </c>
      <c r="I6648" t="s">
        <v>16083</v>
      </c>
      <c r="J6648" s="1">
        <v>45117.710497685184</v>
      </c>
      <c r="K6648" t="s">
        <v>16083</v>
      </c>
    </row>
    <row r="6649" spans="1:11">
      <c r="A6649">
        <v>126046</v>
      </c>
      <c r="B6649" t="s">
        <v>16185</v>
      </c>
      <c r="C6649">
        <v>50355000</v>
      </c>
      <c r="D6649" t="s">
        <v>15534</v>
      </c>
      <c r="E6649" t="s">
        <v>15535</v>
      </c>
      <c r="F6649" t="s">
        <v>15536</v>
      </c>
      <c r="G6649" t="s">
        <v>22836</v>
      </c>
      <c r="H6649" s="1">
        <v>45117.710613425923</v>
      </c>
      <c r="I6649" t="s">
        <v>16145</v>
      </c>
      <c r="J6649" s="1">
        <v>45117.710613425923</v>
      </c>
      <c r="K6649" t="s">
        <v>16145</v>
      </c>
    </row>
    <row r="6650" spans="1:11">
      <c r="A6650">
        <v>11732</v>
      </c>
      <c r="B6650" t="s">
        <v>16146</v>
      </c>
      <c r="C6650">
        <v>50905006</v>
      </c>
      <c r="D6650" t="s">
        <v>15534</v>
      </c>
      <c r="E6650" t="s">
        <v>15540</v>
      </c>
      <c r="F6650" t="s">
        <v>15536</v>
      </c>
      <c r="G6650" t="s">
        <v>16105</v>
      </c>
      <c r="H6650" s="1">
        <v>45117.712083333332</v>
      </c>
      <c r="I6650" t="s">
        <v>16083</v>
      </c>
      <c r="J6650" s="1">
        <v>45117.712083333332</v>
      </c>
      <c r="K6650" t="s">
        <v>16083</v>
      </c>
    </row>
    <row r="6651" spans="1:11">
      <c r="A6651">
        <v>11733</v>
      </c>
      <c r="B6651" t="s">
        <v>16154</v>
      </c>
      <c r="C6651">
        <v>50355000</v>
      </c>
      <c r="D6651" t="s">
        <v>15534</v>
      </c>
      <c r="E6651" t="s">
        <v>15544</v>
      </c>
      <c r="F6651" t="s">
        <v>15550</v>
      </c>
      <c r="G6651" t="s">
        <v>22837</v>
      </c>
      <c r="H6651" s="1">
        <v>45117.717557870368</v>
      </c>
      <c r="I6651" t="s">
        <v>16083</v>
      </c>
      <c r="J6651" s="1">
        <v>45117.717557870368</v>
      </c>
      <c r="K6651" t="s">
        <v>16083</v>
      </c>
    </row>
    <row r="6652" spans="1:11">
      <c r="A6652">
        <v>11733</v>
      </c>
      <c r="B6652" t="s">
        <v>16154</v>
      </c>
      <c r="C6652">
        <v>50366000</v>
      </c>
      <c r="D6652" t="s">
        <v>15534</v>
      </c>
      <c r="E6652" t="s">
        <v>15544</v>
      </c>
      <c r="F6652" t="s">
        <v>15550</v>
      </c>
      <c r="G6652" t="s">
        <v>16103</v>
      </c>
      <c r="H6652" s="1">
        <v>45117.718680555554</v>
      </c>
      <c r="I6652" t="s">
        <v>16083</v>
      </c>
      <c r="J6652" s="1">
        <v>45117.718680555554</v>
      </c>
      <c r="K6652" t="s">
        <v>16083</v>
      </c>
    </row>
    <row r="6653" spans="1:11">
      <c r="A6653">
        <v>11733</v>
      </c>
      <c r="B6653" t="s">
        <v>16154</v>
      </c>
      <c r="C6653">
        <v>50905006</v>
      </c>
      <c r="D6653" t="s">
        <v>15534</v>
      </c>
      <c r="E6653" t="s">
        <v>15540</v>
      </c>
      <c r="F6653" t="s">
        <v>15536</v>
      </c>
      <c r="G6653" t="s">
        <v>16105</v>
      </c>
      <c r="H6653" s="1">
        <v>45117.721759259257</v>
      </c>
      <c r="I6653" t="s">
        <v>16083</v>
      </c>
      <c r="J6653" s="1">
        <v>45117.72184027778</v>
      </c>
      <c r="K6653" t="s">
        <v>16083</v>
      </c>
    </row>
    <row r="6654" spans="1:11">
      <c r="A6654">
        <v>11734</v>
      </c>
      <c r="B6654" t="s">
        <v>16159</v>
      </c>
      <c r="C6654">
        <v>50905006</v>
      </c>
      <c r="D6654" t="s">
        <v>15534</v>
      </c>
      <c r="E6654" t="s">
        <v>15540</v>
      </c>
      <c r="F6654" t="s">
        <v>15536</v>
      </c>
      <c r="G6654" t="s">
        <v>16105</v>
      </c>
      <c r="H6654" s="1">
        <v>45117.724120370367</v>
      </c>
      <c r="I6654" t="s">
        <v>16083</v>
      </c>
      <c r="J6654" s="1">
        <v>45117.724120370367</v>
      </c>
      <c r="K6654" t="s">
        <v>16083</v>
      </c>
    </row>
    <row r="6655" spans="1:11">
      <c r="A6655">
        <v>11734</v>
      </c>
      <c r="B6655" t="s">
        <v>16159</v>
      </c>
      <c r="C6655">
        <v>50915000</v>
      </c>
      <c r="D6655" t="s">
        <v>15534</v>
      </c>
      <c r="E6655" t="s">
        <v>15549</v>
      </c>
      <c r="F6655" t="s">
        <v>15550</v>
      </c>
      <c r="G6655" t="s">
        <v>16097</v>
      </c>
      <c r="H6655" s="1">
        <v>45117.724768518521</v>
      </c>
      <c r="I6655" t="s">
        <v>16083</v>
      </c>
      <c r="J6655" s="1">
        <v>45117.724768518521</v>
      </c>
      <c r="K6655" t="s">
        <v>16083</v>
      </c>
    </row>
    <row r="6656" spans="1:11">
      <c r="A6656">
        <v>56120</v>
      </c>
      <c r="B6656" t="s">
        <v>19659</v>
      </c>
      <c r="C6656">
        <v>51220000</v>
      </c>
      <c r="D6656" t="s">
        <v>15534</v>
      </c>
      <c r="E6656" t="s">
        <v>15554</v>
      </c>
      <c r="F6656" t="s">
        <v>15550</v>
      </c>
      <c r="G6656" t="s">
        <v>22838</v>
      </c>
      <c r="H6656" s="1">
        <v>45117.726631944446</v>
      </c>
      <c r="I6656" t="s">
        <v>15610</v>
      </c>
      <c r="J6656" s="1">
        <v>45117.726631944446</v>
      </c>
      <c r="K6656" t="s">
        <v>15610</v>
      </c>
    </row>
    <row r="6657" spans="1:11">
      <c r="A6657">
        <v>11712</v>
      </c>
      <c r="B6657" t="s">
        <v>19651</v>
      </c>
      <c r="C6657">
        <v>50321000</v>
      </c>
      <c r="D6657" t="s">
        <v>15534</v>
      </c>
      <c r="E6657" t="s">
        <v>15544</v>
      </c>
      <c r="F6657" t="s">
        <v>15550</v>
      </c>
      <c r="G6657" t="s">
        <v>16114</v>
      </c>
      <c r="H6657" s="1">
        <v>45117.731365740743</v>
      </c>
      <c r="I6657" t="s">
        <v>16083</v>
      </c>
      <c r="J6657" s="1">
        <v>45117.731365740743</v>
      </c>
      <c r="K6657" t="s">
        <v>16083</v>
      </c>
    </row>
    <row r="6658" spans="1:11">
      <c r="A6658">
        <v>21530</v>
      </c>
      <c r="B6658" t="s">
        <v>16363</v>
      </c>
      <c r="C6658">
        <v>57700020</v>
      </c>
      <c r="D6658" t="s">
        <v>15534</v>
      </c>
      <c r="E6658" t="s">
        <v>15586</v>
      </c>
      <c r="F6658" t="s">
        <v>15536</v>
      </c>
      <c r="G6658" t="s">
        <v>22839</v>
      </c>
      <c r="H6658" s="1">
        <v>45117.734768518516</v>
      </c>
      <c r="I6658" t="s">
        <v>16067</v>
      </c>
      <c r="J6658" s="1">
        <v>45117.734768518516</v>
      </c>
      <c r="K6658" t="s">
        <v>16067</v>
      </c>
    </row>
    <row r="6659" spans="1:11">
      <c r="A6659">
        <v>11255</v>
      </c>
      <c r="B6659" t="s">
        <v>16098</v>
      </c>
      <c r="C6659">
        <v>50350001</v>
      </c>
      <c r="D6659" t="s">
        <v>15534</v>
      </c>
      <c r="E6659" t="s">
        <v>15687</v>
      </c>
      <c r="F6659" t="s">
        <v>15536</v>
      </c>
      <c r="G6659" t="s">
        <v>22840</v>
      </c>
      <c r="H6659" s="1">
        <v>45117.735185185185</v>
      </c>
      <c r="I6659" t="s">
        <v>15584</v>
      </c>
      <c r="J6659" s="1">
        <v>45117.735185185185</v>
      </c>
      <c r="K6659" t="s">
        <v>15584</v>
      </c>
    </row>
    <row r="6660" spans="1:11">
      <c r="A6660">
        <v>11692</v>
      </c>
      <c r="B6660" t="s">
        <v>16166</v>
      </c>
      <c r="C6660">
        <v>50320000</v>
      </c>
      <c r="D6660" t="s">
        <v>15534</v>
      </c>
      <c r="E6660" t="s">
        <v>15535</v>
      </c>
      <c r="F6660" t="s">
        <v>15536</v>
      </c>
      <c r="G6660" t="s">
        <v>22841</v>
      </c>
      <c r="H6660" s="1">
        <v>45117.736817129633</v>
      </c>
      <c r="I6660" t="s">
        <v>15546</v>
      </c>
      <c r="J6660" s="1">
        <v>45117.736817129633</v>
      </c>
      <c r="K6660" t="s">
        <v>15546</v>
      </c>
    </row>
    <row r="6661" spans="1:11">
      <c r="A6661">
        <v>82837</v>
      </c>
      <c r="B6661" t="s">
        <v>16162</v>
      </c>
      <c r="C6661">
        <v>50915000</v>
      </c>
      <c r="D6661" t="s">
        <v>15534</v>
      </c>
      <c r="E6661" t="s">
        <v>15549</v>
      </c>
      <c r="F6661" t="s">
        <v>15550</v>
      </c>
      <c r="G6661" t="s">
        <v>22842</v>
      </c>
      <c r="H6661" s="1">
        <v>45117.739722222221</v>
      </c>
      <c r="I6661" t="s">
        <v>15884</v>
      </c>
      <c r="J6661" s="1">
        <v>45117.739722222221</v>
      </c>
      <c r="K6661" t="s">
        <v>15884</v>
      </c>
    </row>
    <row r="6662" spans="1:11">
      <c r="A6662">
        <v>9158</v>
      </c>
      <c r="B6662" t="s">
        <v>16187</v>
      </c>
      <c r="C6662">
        <v>51220000</v>
      </c>
      <c r="D6662" t="s">
        <v>15534</v>
      </c>
      <c r="E6662" t="s">
        <v>15554</v>
      </c>
      <c r="F6662" t="s">
        <v>15550</v>
      </c>
      <c r="G6662" t="s">
        <v>22843</v>
      </c>
      <c r="H6662" s="1">
        <v>45117.740358796298</v>
      </c>
      <c r="I6662" t="s">
        <v>16136</v>
      </c>
      <c r="J6662" s="1">
        <v>45117.740358796298</v>
      </c>
      <c r="K6662" t="s">
        <v>16136</v>
      </c>
    </row>
    <row r="6663" spans="1:11">
      <c r="A6663">
        <v>126048</v>
      </c>
      <c r="B6663" t="s">
        <v>20904</v>
      </c>
      <c r="C6663">
        <v>50366000</v>
      </c>
      <c r="D6663" t="s">
        <v>15534</v>
      </c>
      <c r="E6663" t="s">
        <v>15687</v>
      </c>
      <c r="F6663" t="s">
        <v>15550</v>
      </c>
      <c r="G6663" t="s">
        <v>22844</v>
      </c>
      <c r="H6663" s="1">
        <v>45117.741944444446</v>
      </c>
      <c r="I6663" t="s">
        <v>16145</v>
      </c>
      <c r="J6663" s="1">
        <v>45117.741944444446</v>
      </c>
      <c r="K6663" t="s">
        <v>16145</v>
      </c>
    </row>
    <row r="6664" spans="1:11">
      <c r="A6664">
        <v>9158</v>
      </c>
      <c r="B6664" t="s">
        <v>16187</v>
      </c>
      <c r="C6664">
        <v>58350001</v>
      </c>
      <c r="D6664" t="s">
        <v>15534</v>
      </c>
      <c r="E6664" t="s">
        <v>15535</v>
      </c>
      <c r="F6664" t="s">
        <v>15536</v>
      </c>
      <c r="G6664" t="s">
        <v>22845</v>
      </c>
      <c r="H6664" s="1">
        <v>45117.742789351854</v>
      </c>
      <c r="I6664" t="s">
        <v>16136</v>
      </c>
      <c r="J6664" s="1">
        <v>45117.742789351854</v>
      </c>
      <c r="K6664" t="s">
        <v>16136</v>
      </c>
    </row>
    <row r="6665" spans="1:11">
      <c r="A6665">
        <v>9158</v>
      </c>
      <c r="B6665" t="s">
        <v>16187</v>
      </c>
      <c r="C6665">
        <v>55700000</v>
      </c>
      <c r="D6665" t="s">
        <v>15534</v>
      </c>
      <c r="E6665" t="s">
        <v>15554</v>
      </c>
      <c r="F6665" t="s">
        <v>15550</v>
      </c>
      <c r="G6665" t="s">
        <v>22846</v>
      </c>
      <c r="H6665" s="1">
        <v>45117.748819444445</v>
      </c>
      <c r="I6665" t="s">
        <v>16136</v>
      </c>
      <c r="J6665" s="1">
        <v>45117.748819444445</v>
      </c>
      <c r="K6665" t="s">
        <v>16136</v>
      </c>
    </row>
    <row r="6666" spans="1:11">
      <c r="A6666">
        <v>126049</v>
      </c>
      <c r="B6666" t="s">
        <v>16174</v>
      </c>
      <c r="C6666">
        <v>58200000</v>
      </c>
      <c r="D6666" t="s">
        <v>15534</v>
      </c>
      <c r="E6666" t="s">
        <v>15535</v>
      </c>
      <c r="F6666" t="s">
        <v>15550</v>
      </c>
      <c r="G6666" t="s">
        <v>22847</v>
      </c>
      <c r="H6666" s="1">
        <v>45117.750231481485</v>
      </c>
      <c r="I6666" t="s">
        <v>16145</v>
      </c>
      <c r="J6666" s="1">
        <v>45117.750231481485</v>
      </c>
      <c r="K6666" t="s">
        <v>16145</v>
      </c>
    </row>
    <row r="6667" spans="1:11">
      <c r="A6667">
        <v>82837</v>
      </c>
      <c r="B6667" t="s">
        <v>16162</v>
      </c>
      <c r="C6667">
        <v>58200000</v>
      </c>
      <c r="D6667" t="s">
        <v>15534</v>
      </c>
      <c r="E6667" t="s">
        <v>15535</v>
      </c>
      <c r="F6667" t="s">
        <v>15536</v>
      </c>
      <c r="G6667" t="s">
        <v>22848</v>
      </c>
      <c r="H6667" s="1">
        <v>45117.756886574076</v>
      </c>
      <c r="I6667" t="s">
        <v>15884</v>
      </c>
      <c r="J6667" s="1">
        <v>45117.756886574076</v>
      </c>
      <c r="K6667" t="s">
        <v>15884</v>
      </c>
    </row>
    <row r="6668" spans="1:11">
      <c r="A6668">
        <v>9158</v>
      </c>
      <c r="B6668" t="s">
        <v>16187</v>
      </c>
      <c r="C6668">
        <v>58425006</v>
      </c>
      <c r="D6668" t="s">
        <v>15534</v>
      </c>
      <c r="E6668" t="s">
        <v>15554</v>
      </c>
      <c r="F6668" t="s">
        <v>15550</v>
      </c>
      <c r="G6668" t="s">
        <v>22849</v>
      </c>
      <c r="H6668" s="1">
        <v>45117.758703703701</v>
      </c>
      <c r="I6668" t="s">
        <v>16136</v>
      </c>
      <c r="J6668" s="1">
        <v>45117.758703703701</v>
      </c>
      <c r="K6668" t="s">
        <v>16136</v>
      </c>
    </row>
    <row r="6669" spans="1:11">
      <c r="A6669">
        <v>82837</v>
      </c>
      <c r="B6669" t="s">
        <v>16162</v>
      </c>
      <c r="C6669">
        <v>51220000</v>
      </c>
      <c r="D6669" t="s">
        <v>15534</v>
      </c>
      <c r="E6669" t="s">
        <v>15554</v>
      </c>
      <c r="F6669" t="s">
        <v>15536</v>
      </c>
      <c r="G6669" t="s">
        <v>22850</v>
      </c>
      <c r="H6669" s="1">
        <v>45117.758912037039</v>
      </c>
      <c r="I6669" t="s">
        <v>15884</v>
      </c>
      <c r="J6669" s="1">
        <v>45117.758912037039</v>
      </c>
      <c r="K6669" t="s">
        <v>15884</v>
      </c>
    </row>
    <row r="6670" spans="1:11">
      <c r="A6670">
        <v>9158</v>
      </c>
      <c r="B6670" t="s">
        <v>16187</v>
      </c>
      <c r="C6670">
        <v>57900065</v>
      </c>
      <c r="D6670" t="s">
        <v>15534</v>
      </c>
      <c r="E6670" t="s">
        <v>15554</v>
      </c>
      <c r="F6670" t="s">
        <v>15550</v>
      </c>
      <c r="G6670" t="s">
        <v>22851</v>
      </c>
      <c r="H6670" s="1">
        <v>45117.759097222224</v>
      </c>
      <c r="I6670" t="s">
        <v>16136</v>
      </c>
      <c r="J6670" s="1">
        <v>45117.759097222224</v>
      </c>
      <c r="K6670" t="s">
        <v>16136</v>
      </c>
    </row>
    <row r="6671" spans="1:11">
      <c r="A6671">
        <v>9158</v>
      </c>
      <c r="B6671" t="s">
        <v>16187</v>
      </c>
      <c r="C6671">
        <v>51290000</v>
      </c>
      <c r="D6671" t="s">
        <v>15534</v>
      </c>
      <c r="E6671" t="s">
        <v>15535</v>
      </c>
      <c r="F6671" t="s">
        <v>15536</v>
      </c>
      <c r="G6671" t="s">
        <v>22852</v>
      </c>
      <c r="H6671" s="1">
        <v>45117.760694444441</v>
      </c>
      <c r="I6671" t="s">
        <v>16136</v>
      </c>
      <c r="J6671" s="1">
        <v>45117.760694444441</v>
      </c>
      <c r="K6671" t="s">
        <v>16136</v>
      </c>
    </row>
    <row r="6672" spans="1:11">
      <c r="A6672">
        <v>9158</v>
      </c>
      <c r="B6672" t="s">
        <v>16187</v>
      </c>
      <c r="C6672">
        <v>50321000</v>
      </c>
      <c r="D6672" t="s">
        <v>15534</v>
      </c>
      <c r="E6672" t="s">
        <v>15535</v>
      </c>
      <c r="F6672" t="s">
        <v>15550</v>
      </c>
      <c r="G6672" t="s">
        <v>22853</v>
      </c>
      <c r="H6672" s="1">
        <v>45117.761562500003</v>
      </c>
      <c r="I6672" t="s">
        <v>16136</v>
      </c>
      <c r="J6672" s="1">
        <v>45117.761562500003</v>
      </c>
      <c r="K6672" t="s">
        <v>16136</v>
      </c>
    </row>
    <row r="6673" spans="1:11">
      <c r="A6673">
        <v>126046</v>
      </c>
      <c r="B6673" t="s">
        <v>16185</v>
      </c>
      <c r="C6673">
        <v>50310000</v>
      </c>
      <c r="D6673" t="s">
        <v>15534</v>
      </c>
      <c r="E6673" t="s">
        <v>15544</v>
      </c>
      <c r="F6673" t="s">
        <v>15550</v>
      </c>
      <c r="G6673" t="s">
        <v>22854</v>
      </c>
      <c r="H6673" s="1">
        <v>45117.761655092596</v>
      </c>
      <c r="I6673" t="s">
        <v>16145</v>
      </c>
      <c r="J6673" s="1">
        <v>45117.761655092596</v>
      </c>
      <c r="K6673" t="s">
        <v>16145</v>
      </c>
    </row>
    <row r="6674" spans="1:11">
      <c r="A6674">
        <v>126046</v>
      </c>
      <c r="B6674" t="s">
        <v>16185</v>
      </c>
      <c r="C6674">
        <v>50340000</v>
      </c>
      <c r="D6674" t="s">
        <v>15534</v>
      </c>
      <c r="E6674" t="s">
        <v>15687</v>
      </c>
      <c r="F6674" t="s">
        <v>15550</v>
      </c>
      <c r="G6674" t="s">
        <v>22855</v>
      </c>
      <c r="H6674" s="1">
        <v>45117.76222222222</v>
      </c>
      <c r="I6674" t="s">
        <v>16145</v>
      </c>
      <c r="J6674" s="1">
        <v>45117.76222222222</v>
      </c>
      <c r="K6674" t="s">
        <v>16145</v>
      </c>
    </row>
    <row r="6675" spans="1:11">
      <c r="A6675">
        <v>9158</v>
      </c>
      <c r="B6675" t="s">
        <v>16187</v>
      </c>
      <c r="C6675">
        <v>58200002</v>
      </c>
      <c r="D6675" t="s">
        <v>15534</v>
      </c>
      <c r="E6675" t="s">
        <v>15554</v>
      </c>
      <c r="F6675" t="s">
        <v>15550</v>
      </c>
      <c r="G6675" t="s">
        <v>22856</v>
      </c>
      <c r="H6675" s="1">
        <v>45117.764039351852</v>
      </c>
      <c r="I6675" t="s">
        <v>16136</v>
      </c>
      <c r="J6675" s="1">
        <v>45117.764039351852</v>
      </c>
      <c r="K6675" t="s">
        <v>16136</v>
      </c>
    </row>
    <row r="6676" spans="1:11">
      <c r="A6676">
        <v>126046</v>
      </c>
      <c r="B6676" t="s">
        <v>16185</v>
      </c>
      <c r="C6676">
        <v>50355030</v>
      </c>
      <c r="D6676" t="s">
        <v>15534</v>
      </c>
      <c r="E6676" t="s">
        <v>15544</v>
      </c>
      <c r="F6676" t="s">
        <v>15550</v>
      </c>
      <c r="G6676" t="s">
        <v>22857</v>
      </c>
      <c r="H6676" s="1">
        <v>45117.768622685187</v>
      </c>
      <c r="I6676" t="s">
        <v>16145</v>
      </c>
      <c r="J6676" s="1">
        <v>45117.768622685187</v>
      </c>
      <c r="K6676" t="s">
        <v>16145</v>
      </c>
    </row>
    <row r="6677" spans="1:11">
      <c r="A6677">
        <v>10512</v>
      </c>
      <c r="B6677" t="s">
        <v>16207</v>
      </c>
      <c r="C6677">
        <v>57700030</v>
      </c>
      <c r="D6677" t="s">
        <v>15534</v>
      </c>
      <c r="E6677" t="s">
        <v>15576</v>
      </c>
      <c r="F6677" t="s">
        <v>15550</v>
      </c>
      <c r="G6677" t="s">
        <v>22858</v>
      </c>
      <c r="H6677" s="1">
        <v>45117.77008101852</v>
      </c>
      <c r="I6677" t="s">
        <v>16173</v>
      </c>
      <c r="J6677" s="1">
        <v>45117.77008101852</v>
      </c>
      <c r="K6677" t="s">
        <v>16173</v>
      </c>
    </row>
    <row r="6678" spans="1:11">
      <c r="A6678">
        <v>126046</v>
      </c>
      <c r="B6678" t="s">
        <v>16185</v>
      </c>
      <c r="C6678">
        <v>50366000</v>
      </c>
      <c r="D6678" t="s">
        <v>15534</v>
      </c>
      <c r="E6678" t="s">
        <v>15554</v>
      </c>
      <c r="F6678" t="s">
        <v>15550</v>
      </c>
      <c r="G6678" t="s">
        <v>22859</v>
      </c>
      <c r="H6678" s="1">
        <v>45117.771203703705</v>
      </c>
      <c r="I6678" t="s">
        <v>16145</v>
      </c>
      <c r="J6678" s="1">
        <v>45117.771203703705</v>
      </c>
      <c r="K6678" t="s">
        <v>16145</v>
      </c>
    </row>
    <row r="6679" spans="1:11">
      <c r="A6679">
        <v>126046</v>
      </c>
      <c r="B6679" t="s">
        <v>16185</v>
      </c>
      <c r="C6679">
        <v>50915000</v>
      </c>
      <c r="D6679" t="s">
        <v>15534</v>
      </c>
      <c r="E6679" t="s">
        <v>15549</v>
      </c>
      <c r="F6679" t="s">
        <v>15550</v>
      </c>
      <c r="G6679" t="s">
        <v>22860</v>
      </c>
      <c r="H6679" s="1">
        <v>45117.772013888891</v>
      </c>
      <c r="I6679" t="s">
        <v>16145</v>
      </c>
      <c r="J6679" s="1">
        <v>45117.772013888891</v>
      </c>
      <c r="K6679" t="s">
        <v>16145</v>
      </c>
    </row>
    <row r="6680" spans="1:11">
      <c r="A6680">
        <v>10512</v>
      </c>
      <c r="B6680" t="s">
        <v>16207</v>
      </c>
      <c r="C6680">
        <v>57300021</v>
      </c>
      <c r="D6680" t="s">
        <v>15534</v>
      </c>
      <c r="E6680" t="s">
        <v>15544</v>
      </c>
      <c r="F6680" t="s">
        <v>15550</v>
      </c>
      <c r="G6680" t="s">
        <v>22861</v>
      </c>
      <c r="H6680" s="1">
        <v>45117.774861111109</v>
      </c>
      <c r="I6680" t="s">
        <v>16173</v>
      </c>
      <c r="J6680" s="1">
        <v>45117.774861111109</v>
      </c>
      <c r="K6680" t="s">
        <v>16173</v>
      </c>
    </row>
    <row r="6681" spans="1:11">
      <c r="A6681">
        <v>10512</v>
      </c>
      <c r="B6681" t="s">
        <v>16207</v>
      </c>
      <c r="C6681">
        <v>50305025</v>
      </c>
      <c r="D6681" t="s">
        <v>15534</v>
      </c>
      <c r="E6681" t="s">
        <v>15535</v>
      </c>
      <c r="F6681" t="s">
        <v>15536</v>
      </c>
      <c r="G6681" t="s">
        <v>22862</v>
      </c>
      <c r="H6681" s="1">
        <v>45117.785081018519</v>
      </c>
      <c r="I6681" t="s">
        <v>16173</v>
      </c>
      <c r="J6681" s="1">
        <v>45117.785081018519</v>
      </c>
      <c r="K6681" t="s">
        <v>16173</v>
      </c>
    </row>
    <row r="6682" spans="1:11">
      <c r="A6682">
        <v>11130</v>
      </c>
      <c r="B6682" t="s">
        <v>16205</v>
      </c>
      <c r="C6682">
        <v>50905006</v>
      </c>
      <c r="D6682" t="s">
        <v>15534</v>
      </c>
      <c r="E6682" t="s">
        <v>15540</v>
      </c>
      <c r="F6682" t="s">
        <v>15550</v>
      </c>
      <c r="G6682" t="s">
        <v>22863</v>
      </c>
      <c r="H6682" s="1">
        <v>45117.791076388887</v>
      </c>
      <c r="I6682" t="s">
        <v>16133</v>
      </c>
      <c r="J6682" s="1">
        <v>45117.791076388887</v>
      </c>
      <c r="K6682" t="s">
        <v>16133</v>
      </c>
    </row>
    <row r="6683" spans="1:11">
      <c r="A6683">
        <v>126103</v>
      </c>
      <c r="B6683" t="s">
        <v>15682</v>
      </c>
      <c r="C6683">
        <v>50255000</v>
      </c>
      <c r="D6683" t="s">
        <v>15534</v>
      </c>
      <c r="E6683" t="s">
        <v>15554</v>
      </c>
      <c r="F6683" t="s">
        <v>15550</v>
      </c>
      <c r="G6683" t="s">
        <v>22864</v>
      </c>
      <c r="H6683" s="1">
        <v>45117.795925925922</v>
      </c>
      <c r="I6683" t="s">
        <v>15668</v>
      </c>
      <c r="J6683" s="1">
        <v>45117.795925925922</v>
      </c>
      <c r="K6683" t="s">
        <v>15668</v>
      </c>
    </row>
    <row r="6684" spans="1:11">
      <c r="A6684">
        <v>21553</v>
      </c>
      <c r="B6684" t="s">
        <v>16202</v>
      </c>
      <c r="C6684">
        <v>58200000</v>
      </c>
      <c r="D6684" t="s">
        <v>15534</v>
      </c>
      <c r="E6684" t="s">
        <v>15554</v>
      </c>
      <c r="F6684" t="s">
        <v>15550</v>
      </c>
      <c r="G6684" t="s">
        <v>22865</v>
      </c>
      <c r="H6684" s="1">
        <v>45117.796597222223</v>
      </c>
      <c r="I6684" t="s">
        <v>16204</v>
      </c>
      <c r="J6684" s="1">
        <v>45117.796597222223</v>
      </c>
      <c r="K6684" t="s">
        <v>16204</v>
      </c>
    </row>
    <row r="6685" spans="1:11">
      <c r="A6685">
        <v>83079</v>
      </c>
      <c r="B6685" t="s">
        <v>22866</v>
      </c>
      <c r="C6685">
        <v>50905006</v>
      </c>
      <c r="D6685" t="s">
        <v>15534</v>
      </c>
      <c r="E6685" t="s">
        <v>15544</v>
      </c>
      <c r="F6685" t="s">
        <v>15550</v>
      </c>
      <c r="G6685" t="s">
        <v>22867</v>
      </c>
      <c r="H6685" s="1">
        <v>45117.798078703701</v>
      </c>
      <c r="I6685" t="s">
        <v>16173</v>
      </c>
      <c r="J6685" s="1">
        <v>45117.798078703701</v>
      </c>
      <c r="K6685" t="s">
        <v>16173</v>
      </c>
    </row>
    <row r="6686" spans="1:11">
      <c r="A6686">
        <v>83079</v>
      </c>
      <c r="B6686" t="s">
        <v>22866</v>
      </c>
      <c r="C6686">
        <v>50305028</v>
      </c>
      <c r="D6686" t="s">
        <v>15534</v>
      </c>
      <c r="E6686" t="s">
        <v>15544</v>
      </c>
      <c r="F6686" t="s">
        <v>15550</v>
      </c>
      <c r="G6686" t="s">
        <v>22868</v>
      </c>
      <c r="H6686" s="1">
        <v>45117.798726851855</v>
      </c>
      <c r="I6686" t="s">
        <v>16173</v>
      </c>
      <c r="J6686" s="1">
        <v>45117.798726851855</v>
      </c>
      <c r="K6686" t="s">
        <v>16173</v>
      </c>
    </row>
    <row r="6687" spans="1:11">
      <c r="A6687">
        <v>21553</v>
      </c>
      <c r="B6687" t="s">
        <v>16202</v>
      </c>
      <c r="C6687">
        <v>55700000</v>
      </c>
      <c r="D6687" t="s">
        <v>15534</v>
      </c>
      <c r="E6687" t="s">
        <v>15554</v>
      </c>
      <c r="F6687" t="s">
        <v>15550</v>
      </c>
      <c r="G6687" t="s">
        <v>22869</v>
      </c>
      <c r="H6687" s="1">
        <v>45117.808657407404</v>
      </c>
      <c r="I6687" t="s">
        <v>16204</v>
      </c>
      <c r="J6687" s="1">
        <v>45118.743206018517</v>
      </c>
      <c r="K6687" t="s">
        <v>16204</v>
      </c>
    </row>
    <row r="6688" spans="1:11">
      <c r="A6688">
        <v>21553</v>
      </c>
      <c r="B6688" t="s">
        <v>16202</v>
      </c>
      <c r="C6688">
        <v>50321000</v>
      </c>
      <c r="D6688" t="s">
        <v>15534</v>
      </c>
      <c r="E6688" t="s">
        <v>15687</v>
      </c>
      <c r="F6688" t="s">
        <v>15536</v>
      </c>
      <c r="G6688" t="s">
        <v>22870</v>
      </c>
      <c r="H6688" s="1">
        <v>45117.813692129632</v>
      </c>
      <c r="I6688" t="s">
        <v>16204</v>
      </c>
      <c r="J6688" s="1">
        <v>45117.813692129632</v>
      </c>
      <c r="K6688" t="s">
        <v>16204</v>
      </c>
    </row>
    <row r="6689" spans="1:11">
      <c r="A6689">
        <v>20511</v>
      </c>
      <c r="B6689" t="s">
        <v>16225</v>
      </c>
      <c r="C6689">
        <v>50355040</v>
      </c>
      <c r="D6689" t="s">
        <v>15534</v>
      </c>
      <c r="E6689" t="s">
        <v>15544</v>
      </c>
      <c r="F6689" t="s">
        <v>15550</v>
      </c>
      <c r="G6689" t="s">
        <v>22871</v>
      </c>
      <c r="H6689" s="1">
        <v>45117.822812500002</v>
      </c>
      <c r="I6689" t="s">
        <v>16227</v>
      </c>
      <c r="J6689" s="1">
        <v>45117.822812500002</v>
      </c>
      <c r="K6689" t="s">
        <v>16227</v>
      </c>
    </row>
    <row r="6690" spans="1:11">
      <c r="A6690">
        <v>126047</v>
      </c>
      <c r="B6690" t="s">
        <v>16147</v>
      </c>
      <c r="C6690">
        <v>50321000</v>
      </c>
      <c r="D6690" t="s">
        <v>15534</v>
      </c>
      <c r="E6690" t="s">
        <v>15554</v>
      </c>
      <c r="F6690" t="s">
        <v>15550</v>
      </c>
      <c r="G6690" t="s">
        <v>22872</v>
      </c>
      <c r="H6690" s="1">
        <v>45117.829270833332</v>
      </c>
      <c r="I6690" t="s">
        <v>16145</v>
      </c>
      <c r="J6690" s="1">
        <v>45117.829270833332</v>
      </c>
      <c r="K6690" t="s">
        <v>16145</v>
      </c>
    </row>
    <row r="6691" spans="1:11">
      <c r="A6691">
        <v>10593</v>
      </c>
      <c r="B6691" t="s">
        <v>21840</v>
      </c>
      <c r="C6691">
        <v>50366000</v>
      </c>
      <c r="D6691" t="s">
        <v>15534</v>
      </c>
      <c r="E6691" t="s">
        <v>15544</v>
      </c>
      <c r="F6691" t="s">
        <v>15536</v>
      </c>
      <c r="G6691" t="s">
        <v>22873</v>
      </c>
      <c r="H6691" s="1">
        <v>45117.841203703705</v>
      </c>
      <c r="I6691" t="s">
        <v>15546</v>
      </c>
      <c r="J6691" s="1">
        <v>45117.841203703705</v>
      </c>
      <c r="K6691" t="s">
        <v>15546</v>
      </c>
    </row>
    <row r="6692" spans="1:11">
      <c r="A6692">
        <v>49201</v>
      </c>
      <c r="B6692" t="s">
        <v>16234</v>
      </c>
      <c r="C6692">
        <v>50915000</v>
      </c>
      <c r="D6692" t="s">
        <v>15534</v>
      </c>
      <c r="E6692" t="s">
        <v>15549</v>
      </c>
      <c r="F6692" t="s">
        <v>15550</v>
      </c>
      <c r="G6692" t="s">
        <v>16242</v>
      </c>
      <c r="H6692" s="1">
        <v>45117.845717592594</v>
      </c>
      <c r="I6692" t="s">
        <v>16236</v>
      </c>
      <c r="J6692" s="1">
        <v>45117.871874999997</v>
      </c>
      <c r="K6692" t="s">
        <v>16236</v>
      </c>
    </row>
    <row r="6693" spans="1:11">
      <c r="A6693">
        <v>10517</v>
      </c>
      <c r="B6693" t="s">
        <v>20930</v>
      </c>
      <c r="C6693">
        <v>50355040</v>
      </c>
      <c r="D6693" t="s">
        <v>15534</v>
      </c>
      <c r="E6693" t="s">
        <v>15586</v>
      </c>
      <c r="F6693" t="s">
        <v>15536</v>
      </c>
      <c r="G6693" t="s">
        <v>22874</v>
      </c>
      <c r="H6693" s="1">
        <v>45117.84648148148</v>
      </c>
      <c r="I6693" t="s">
        <v>16173</v>
      </c>
      <c r="J6693" s="1">
        <v>45117.84648148148</v>
      </c>
      <c r="K6693" t="s">
        <v>16173</v>
      </c>
    </row>
    <row r="6694" spans="1:11">
      <c r="A6694">
        <v>126047</v>
      </c>
      <c r="B6694" t="s">
        <v>16147</v>
      </c>
      <c r="C6694">
        <v>50905006</v>
      </c>
      <c r="D6694" t="s">
        <v>15534</v>
      </c>
      <c r="E6694" t="s">
        <v>15687</v>
      </c>
      <c r="F6694" t="s">
        <v>15550</v>
      </c>
      <c r="G6694" t="s">
        <v>22875</v>
      </c>
      <c r="H6694" s="1">
        <v>45117.850138888891</v>
      </c>
      <c r="I6694" t="s">
        <v>16145</v>
      </c>
      <c r="J6694" s="1">
        <v>45117.850138888891</v>
      </c>
      <c r="K6694" t="s">
        <v>16145</v>
      </c>
    </row>
    <row r="6695" spans="1:11">
      <c r="A6695">
        <v>126050</v>
      </c>
      <c r="B6695" t="s">
        <v>19677</v>
      </c>
      <c r="C6695">
        <v>50255000</v>
      </c>
      <c r="D6695" t="s">
        <v>15534</v>
      </c>
      <c r="E6695" t="s">
        <v>15586</v>
      </c>
      <c r="F6695" t="s">
        <v>15536</v>
      </c>
      <c r="G6695" t="s">
        <v>22876</v>
      </c>
      <c r="H6695" s="1">
        <v>45117.855324074073</v>
      </c>
      <c r="I6695" t="s">
        <v>16145</v>
      </c>
      <c r="J6695" s="1">
        <v>45117.855324074073</v>
      </c>
      <c r="K6695" t="s">
        <v>16145</v>
      </c>
    </row>
    <row r="6696" spans="1:11">
      <c r="A6696">
        <v>126050</v>
      </c>
      <c r="B6696" t="s">
        <v>19677</v>
      </c>
      <c r="C6696">
        <v>51220000</v>
      </c>
      <c r="D6696" t="s">
        <v>15534</v>
      </c>
      <c r="E6696" t="s">
        <v>15554</v>
      </c>
      <c r="F6696" t="s">
        <v>15550</v>
      </c>
      <c r="G6696" t="s">
        <v>22877</v>
      </c>
      <c r="H6696" s="1">
        <v>45117.857673611114</v>
      </c>
      <c r="I6696" t="s">
        <v>16145</v>
      </c>
      <c r="J6696" s="1">
        <v>45117.857673611114</v>
      </c>
      <c r="K6696" t="s">
        <v>16145</v>
      </c>
    </row>
    <row r="6697" spans="1:11">
      <c r="A6697">
        <v>11125</v>
      </c>
      <c r="B6697" t="s">
        <v>22878</v>
      </c>
      <c r="C6697">
        <v>50365000</v>
      </c>
      <c r="D6697" t="s">
        <v>15534</v>
      </c>
      <c r="E6697" t="s">
        <v>15540</v>
      </c>
      <c r="F6697" t="s">
        <v>15550</v>
      </c>
      <c r="G6697" t="s">
        <v>22879</v>
      </c>
      <c r="H6697" s="1">
        <v>45117.86041666667</v>
      </c>
      <c r="I6697" t="s">
        <v>16133</v>
      </c>
      <c r="J6697" s="1">
        <v>45117.86041666667</v>
      </c>
      <c r="K6697" t="s">
        <v>16133</v>
      </c>
    </row>
    <row r="6698" spans="1:11">
      <c r="A6698">
        <v>11870</v>
      </c>
      <c r="B6698" t="s">
        <v>16237</v>
      </c>
      <c r="C6698">
        <v>50305025</v>
      </c>
      <c r="D6698" t="s">
        <v>15534</v>
      </c>
      <c r="E6698" t="s">
        <v>15544</v>
      </c>
      <c r="F6698" t="s">
        <v>15550</v>
      </c>
      <c r="G6698" t="s">
        <v>22880</v>
      </c>
      <c r="H6698" s="1">
        <v>45117.861701388887</v>
      </c>
      <c r="I6698" t="s">
        <v>16227</v>
      </c>
      <c r="J6698" s="1">
        <v>45117.861701388887</v>
      </c>
      <c r="K6698" t="s">
        <v>16227</v>
      </c>
    </row>
    <row r="6699" spans="1:11">
      <c r="A6699">
        <v>10517</v>
      </c>
      <c r="B6699" t="s">
        <v>20930</v>
      </c>
      <c r="C6699">
        <v>50905006</v>
      </c>
      <c r="D6699" t="s">
        <v>15534</v>
      </c>
      <c r="E6699" t="s">
        <v>15586</v>
      </c>
      <c r="F6699" t="s">
        <v>15536</v>
      </c>
      <c r="G6699" t="s">
        <v>22881</v>
      </c>
      <c r="H6699" s="1">
        <v>45117.862430555557</v>
      </c>
      <c r="I6699" t="s">
        <v>16173</v>
      </c>
      <c r="J6699" s="1">
        <v>45117.862430555557</v>
      </c>
      <c r="K6699" t="s">
        <v>16173</v>
      </c>
    </row>
    <row r="6700" spans="1:11">
      <c r="A6700">
        <v>21444</v>
      </c>
      <c r="B6700" t="s">
        <v>19283</v>
      </c>
      <c r="C6700">
        <v>50915000</v>
      </c>
      <c r="D6700" t="s">
        <v>15534</v>
      </c>
      <c r="E6700" t="s">
        <v>15549</v>
      </c>
      <c r="F6700" t="s">
        <v>15550</v>
      </c>
      <c r="G6700" t="s">
        <v>16242</v>
      </c>
      <c r="H6700" s="1">
        <v>45117.862569444442</v>
      </c>
      <c r="I6700" t="s">
        <v>16236</v>
      </c>
      <c r="J6700" s="1">
        <v>45117.862569444442</v>
      </c>
      <c r="K6700" t="s">
        <v>16236</v>
      </c>
    </row>
    <row r="6701" spans="1:11">
      <c r="A6701">
        <v>21442</v>
      </c>
      <c r="B6701" t="s">
        <v>16785</v>
      </c>
      <c r="C6701">
        <v>50915000</v>
      </c>
      <c r="D6701" t="s">
        <v>15534</v>
      </c>
      <c r="E6701" t="s">
        <v>15549</v>
      </c>
      <c r="F6701" t="s">
        <v>15550</v>
      </c>
      <c r="G6701" t="s">
        <v>16242</v>
      </c>
      <c r="H6701" s="1">
        <v>45117.863425925927</v>
      </c>
      <c r="I6701" t="s">
        <v>16236</v>
      </c>
      <c r="J6701" s="1">
        <v>45117.863425925927</v>
      </c>
      <c r="K6701" t="s">
        <v>16236</v>
      </c>
    </row>
    <row r="6702" spans="1:11">
      <c r="A6702">
        <v>82879</v>
      </c>
      <c r="B6702" t="s">
        <v>17908</v>
      </c>
      <c r="C6702">
        <v>50915000</v>
      </c>
      <c r="D6702" t="s">
        <v>15534</v>
      </c>
      <c r="E6702" t="s">
        <v>15549</v>
      </c>
      <c r="F6702" t="s">
        <v>15550</v>
      </c>
      <c r="G6702" t="s">
        <v>16242</v>
      </c>
      <c r="H6702" s="1">
        <v>45117.865601851852</v>
      </c>
      <c r="I6702" t="s">
        <v>16236</v>
      </c>
      <c r="J6702" s="1">
        <v>45117.865601851852</v>
      </c>
      <c r="K6702" t="s">
        <v>16236</v>
      </c>
    </row>
    <row r="6703" spans="1:11">
      <c r="A6703">
        <v>21452</v>
      </c>
      <c r="B6703" t="s">
        <v>20674</v>
      </c>
      <c r="C6703">
        <v>50915000</v>
      </c>
      <c r="D6703" t="s">
        <v>15534</v>
      </c>
      <c r="E6703" t="s">
        <v>15549</v>
      </c>
      <c r="F6703" t="s">
        <v>15550</v>
      </c>
      <c r="G6703" t="s">
        <v>16242</v>
      </c>
      <c r="H6703" s="1">
        <v>45117.866689814815</v>
      </c>
      <c r="I6703" t="s">
        <v>16236</v>
      </c>
      <c r="J6703" s="1">
        <v>45117.866689814815</v>
      </c>
      <c r="K6703" t="s">
        <v>16236</v>
      </c>
    </row>
    <row r="6704" spans="1:11">
      <c r="A6704">
        <v>99426</v>
      </c>
      <c r="B6704" t="s">
        <v>16790</v>
      </c>
      <c r="C6704">
        <v>50915000</v>
      </c>
      <c r="D6704" t="s">
        <v>15534</v>
      </c>
      <c r="E6704" t="s">
        <v>15549</v>
      </c>
      <c r="F6704" t="s">
        <v>15550</v>
      </c>
      <c r="G6704" t="s">
        <v>16242</v>
      </c>
      <c r="H6704" s="1">
        <v>45117.867523148147</v>
      </c>
      <c r="I6704" t="s">
        <v>16236</v>
      </c>
      <c r="J6704" s="1">
        <v>45117.867523148147</v>
      </c>
      <c r="K6704" t="s">
        <v>16236</v>
      </c>
    </row>
    <row r="6705" spans="1:11">
      <c r="A6705">
        <v>21453</v>
      </c>
      <c r="B6705" t="s">
        <v>16782</v>
      </c>
      <c r="C6705">
        <v>50915000</v>
      </c>
      <c r="D6705" t="s">
        <v>15534</v>
      </c>
      <c r="E6705" t="s">
        <v>15549</v>
      </c>
      <c r="F6705" t="s">
        <v>15550</v>
      </c>
      <c r="G6705" t="s">
        <v>16242</v>
      </c>
      <c r="H6705" s="1">
        <v>45117.870243055557</v>
      </c>
      <c r="I6705" t="s">
        <v>16236</v>
      </c>
      <c r="J6705" s="1">
        <v>45117.870243055557</v>
      </c>
      <c r="K6705" t="s">
        <v>16236</v>
      </c>
    </row>
    <row r="6706" spans="1:11">
      <c r="A6706">
        <v>82706</v>
      </c>
      <c r="B6706" t="s">
        <v>19215</v>
      </c>
      <c r="C6706">
        <v>50915000</v>
      </c>
      <c r="D6706" t="s">
        <v>15534</v>
      </c>
      <c r="E6706" t="s">
        <v>15549</v>
      </c>
      <c r="F6706" t="s">
        <v>15550</v>
      </c>
      <c r="G6706" t="s">
        <v>16242</v>
      </c>
      <c r="H6706" s="1">
        <v>45117.87164351852</v>
      </c>
      <c r="I6706" t="s">
        <v>16236</v>
      </c>
      <c r="J6706" s="1">
        <v>45117.87164351852</v>
      </c>
      <c r="K6706" t="s">
        <v>16236</v>
      </c>
    </row>
    <row r="6707" spans="1:11">
      <c r="A6707">
        <v>83146</v>
      </c>
      <c r="B6707" t="s">
        <v>17400</v>
      </c>
      <c r="C6707">
        <v>50915000</v>
      </c>
      <c r="D6707" t="s">
        <v>15534</v>
      </c>
      <c r="E6707" t="s">
        <v>15549</v>
      </c>
      <c r="F6707" t="s">
        <v>15550</v>
      </c>
      <c r="G6707" t="s">
        <v>16215</v>
      </c>
      <c r="H6707" s="1">
        <v>45117.872719907406</v>
      </c>
      <c r="I6707" t="s">
        <v>16216</v>
      </c>
      <c r="J6707" s="1">
        <v>45117.872719907406</v>
      </c>
      <c r="K6707" t="s">
        <v>16216</v>
      </c>
    </row>
    <row r="6708" spans="1:11">
      <c r="A6708">
        <v>49215</v>
      </c>
      <c r="B6708" t="s">
        <v>18080</v>
      </c>
      <c r="C6708">
        <v>50305021</v>
      </c>
      <c r="D6708" t="s">
        <v>15534</v>
      </c>
      <c r="E6708" t="s">
        <v>15554</v>
      </c>
      <c r="F6708" t="s">
        <v>15536</v>
      </c>
      <c r="G6708" t="s">
        <v>21850</v>
      </c>
      <c r="H6708" s="1">
        <v>45117.874780092592</v>
      </c>
      <c r="I6708" t="s">
        <v>16216</v>
      </c>
      <c r="J6708" s="1">
        <v>45117.874780092592</v>
      </c>
      <c r="K6708" t="s">
        <v>16216</v>
      </c>
    </row>
    <row r="6709" spans="1:11">
      <c r="A6709">
        <v>20662</v>
      </c>
      <c r="B6709" t="s">
        <v>16252</v>
      </c>
      <c r="C6709">
        <v>50305021</v>
      </c>
      <c r="D6709" t="s">
        <v>15534</v>
      </c>
      <c r="E6709" t="s">
        <v>15554</v>
      </c>
      <c r="F6709" t="s">
        <v>15536</v>
      </c>
      <c r="G6709" t="s">
        <v>21850</v>
      </c>
      <c r="H6709" s="1">
        <v>45117.875127314815</v>
      </c>
      <c r="I6709" t="s">
        <v>16216</v>
      </c>
      <c r="J6709" s="1">
        <v>45117.875127314815</v>
      </c>
      <c r="K6709" t="s">
        <v>16216</v>
      </c>
    </row>
    <row r="6710" spans="1:11">
      <c r="A6710">
        <v>83146</v>
      </c>
      <c r="B6710" t="s">
        <v>17400</v>
      </c>
      <c r="C6710">
        <v>50305028</v>
      </c>
      <c r="D6710" t="s">
        <v>15534</v>
      </c>
      <c r="E6710" t="s">
        <v>15554</v>
      </c>
      <c r="F6710" t="s">
        <v>15536</v>
      </c>
      <c r="G6710" t="s">
        <v>16253</v>
      </c>
      <c r="H6710" s="1">
        <v>45117.876956018517</v>
      </c>
      <c r="I6710" t="s">
        <v>16216</v>
      </c>
      <c r="J6710" s="1">
        <v>45117.876956018517</v>
      </c>
      <c r="K6710" t="s">
        <v>16216</v>
      </c>
    </row>
    <row r="6711" spans="1:11">
      <c r="A6711">
        <v>9019</v>
      </c>
      <c r="B6711" t="s">
        <v>21853</v>
      </c>
      <c r="C6711">
        <v>50366000</v>
      </c>
      <c r="D6711" t="s">
        <v>15534</v>
      </c>
      <c r="E6711" t="s">
        <v>15544</v>
      </c>
      <c r="F6711" t="s">
        <v>15550</v>
      </c>
      <c r="G6711" t="s">
        <v>22882</v>
      </c>
      <c r="H6711" s="1">
        <v>45117.887638888889</v>
      </c>
      <c r="I6711" t="s">
        <v>15578</v>
      </c>
      <c r="J6711" s="1">
        <v>45119.025057870371</v>
      </c>
      <c r="K6711" t="s">
        <v>15578</v>
      </c>
    </row>
    <row r="6712" spans="1:11">
      <c r="A6712">
        <v>11168</v>
      </c>
      <c r="B6712" t="s">
        <v>17402</v>
      </c>
      <c r="C6712">
        <v>50365000</v>
      </c>
      <c r="D6712" t="s">
        <v>15534</v>
      </c>
      <c r="E6712" t="s">
        <v>15687</v>
      </c>
      <c r="F6712" t="s">
        <v>15550</v>
      </c>
      <c r="G6712" t="s">
        <v>22883</v>
      </c>
      <c r="H6712" s="1">
        <v>45117.888495370367</v>
      </c>
      <c r="I6712" t="s">
        <v>16216</v>
      </c>
      <c r="J6712" s="1">
        <v>45117.888495370367</v>
      </c>
      <c r="K6712" t="s">
        <v>16216</v>
      </c>
    </row>
    <row r="6713" spans="1:11">
      <c r="A6713">
        <v>126200</v>
      </c>
      <c r="B6713" t="s">
        <v>16258</v>
      </c>
      <c r="C6713">
        <v>55700010</v>
      </c>
      <c r="D6713" t="s">
        <v>15534</v>
      </c>
      <c r="E6713" t="s">
        <v>15540</v>
      </c>
      <c r="F6713" t="s">
        <v>15550</v>
      </c>
      <c r="G6713" t="s">
        <v>22884</v>
      </c>
      <c r="H6713" s="1">
        <v>45117.896886574075</v>
      </c>
      <c r="I6713" t="s">
        <v>16260</v>
      </c>
      <c r="J6713" s="1">
        <v>45117.896886574075</v>
      </c>
      <c r="K6713" t="s">
        <v>16260</v>
      </c>
    </row>
    <row r="6714" spans="1:11">
      <c r="A6714">
        <v>10576</v>
      </c>
      <c r="B6714" t="s">
        <v>20936</v>
      </c>
      <c r="C6714">
        <v>51220000</v>
      </c>
      <c r="D6714" t="s">
        <v>15534</v>
      </c>
      <c r="E6714" t="s">
        <v>15535</v>
      </c>
      <c r="F6714" t="s">
        <v>15536</v>
      </c>
      <c r="G6714" t="s">
        <v>22885</v>
      </c>
      <c r="H6714" s="1">
        <v>45117.901493055557</v>
      </c>
      <c r="I6714" t="s">
        <v>15546</v>
      </c>
      <c r="J6714" s="1">
        <v>45117.901493055557</v>
      </c>
      <c r="K6714" t="s">
        <v>15546</v>
      </c>
    </row>
    <row r="6715" spans="1:11">
      <c r="A6715">
        <v>20662</v>
      </c>
      <c r="B6715" t="s">
        <v>16252</v>
      </c>
      <c r="C6715">
        <v>50366000</v>
      </c>
      <c r="D6715" t="s">
        <v>15534</v>
      </c>
      <c r="E6715" t="s">
        <v>15544</v>
      </c>
      <c r="F6715" t="s">
        <v>15550</v>
      </c>
      <c r="G6715" t="s">
        <v>16262</v>
      </c>
      <c r="H6715" s="1">
        <v>45117.903900462959</v>
      </c>
      <c r="I6715" t="s">
        <v>16216</v>
      </c>
      <c r="J6715" s="1">
        <v>45117.903900462959</v>
      </c>
      <c r="K6715" t="s">
        <v>16216</v>
      </c>
    </row>
    <row r="6716" spans="1:11">
      <c r="A6716">
        <v>59782</v>
      </c>
      <c r="B6716" t="s">
        <v>17412</v>
      </c>
      <c r="C6716">
        <v>50366000</v>
      </c>
      <c r="D6716" t="s">
        <v>15534</v>
      </c>
      <c r="E6716" t="s">
        <v>15544</v>
      </c>
      <c r="F6716" t="s">
        <v>15550</v>
      </c>
      <c r="G6716" t="s">
        <v>16262</v>
      </c>
      <c r="H6716" s="1">
        <v>45117.904108796298</v>
      </c>
      <c r="I6716" t="s">
        <v>16216</v>
      </c>
      <c r="J6716" s="1">
        <v>45117.904108796298</v>
      </c>
      <c r="K6716" t="s">
        <v>16216</v>
      </c>
    </row>
    <row r="6717" spans="1:11">
      <c r="A6717">
        <v>83147</v>
      </c>
      <c r="B6717" t="s">
        <v>16224</v>
      </c>
      <c r="C6717">
        <v>50366000</v>
      </c>
      <c r="D6717" t="s">
        <v>15534</v>
      </c>
      <c r="E6717" t="s">
        <v>15544</v>
      </c>
      <c r="F6717" t="s">
        <v>15550</v>
      </c>
      <c r="G6717" t="s">
        <v>16262</v>
      </c>
      <c r="H6717" s="1">
        <v>45117.904421296298</v>
      </c>
      <c r="I6717" t="s">
        <v>16216</v>
      </c>
      <c r="J6717" s="1">
        <v>45117.904421296298</v>
      </c>
      <c r="K6717" t="s">
        <v>16216</v>
      </c>
    </row>
    <row r="6718" spans="1:11">
      <c r="A6718">
        <v>59779</v>
      </c>
      <c r="B6718" t="s">
        <v>16254</v>
      </c>
      <c r="C6718">
        <v>50366000</v>
      </c>
      <c r="D6718" t="s">
        <v>15534</v>
      </c>
      <c r="E6718" t="s">
        <v>15544</v>
      </c>
      <c r="F6718" t="s">
        <v>15550</v>
      </c>
      <c r="G6718" t="s">
        <v>16262</v>
      </c>
      <c r="H6718" s="1">
        <v>45117.904756944445</v>
      </c>
      <c r="I6718" t="s">
        <v>16216</v>
      </c>
      <c r="J6718" s="1">
        <v>45117.904756944445</v>
      </c>
      <c r="K6718" t="s">
        <v>16216</v>
      </c>
    </row>
    <row r="6719" spans="1:11">
      <c r="A6719">
        <v>83146</v>
      </c>
      <c r="B6719" t="s">
        <v>17400</v>
      </c>
      <c r="C6719">
        <v>50366000</v>
      </c>
      <c r="D6719" t="s">
        <v>15534</v>
      </c>
      <c r="E6719" t="s">
        <v>15544</v>
      </c>
      <c r="F6719" t="s">
        <v>15550</v>
      </c>
      <c r="G6719" t="s">
        <v>16262</v>
      </c>
      <c r="H6719" s="1">
        <v>45117.904965277776</v>
      </c>
      <c r="I6719" t="s">
        <v>16216</v>
      </c>
      <c r="J6719" s="1">
        <v>45117.904965277776</v>
      </c>
      <c r="K6719" t="s">
        <v>16216</v>
      </c>
    </row>
    <row r="6720" spans="1:11">
      <c r="A6720">
        <v>59784</v>
      </c>
      <c r="B6720" t="s">
        <v>17411</v>
      </c>
      <c r="C6720">
        <v>50366000</v>
      </c>
      <c r="D6720" t="s">
        <v>15534</v>
      </c>
      <c r="E6720" t="s">
        <v>15544</v>
      </c>
      <c r="F6720" t="s">
        <v>15550</v>
      </c>
      <c r="G6720" t="s">
        <v>16262</v>
      </c>
      <c r="H6720" s="1">
        <v>45117.906527777777</v>
      </c>
      <c r="I6720" t="s">
        <v>16216</v>
      </c>
      <c r="J6720" s="1">
        <v>45117.906527777777</v>
      </c>
      <c r="K6720" t="s">
        <v>16216</v>
      </c>
    </row>
    <row r="6721" spans="1:11">
      <c r="A6721">
        <v>126200</v>
      </c>
      <c r="B6721" t="s">
        <v>16258</v>
      </c>
      <c r="C6721">
        <v>51210000</v>
      </c>
      <c r="D6721" t="s">
        <v>15534</v>
      </c>
      <c r="E6721" t="s">
        <v>15535</v>
      </c>
      <c r="F6721" t="s">
        <v>15536</v>
      </c>
      <c r="G6721" t="s">
        <v>22886</v>
      </c>
      <c r="H6721" s="1">
        <v>45117.910231481481</v>
      </c>
      <c r="I6721" t="s">
        <v>16260</v>
      </c>
      <c r="J6721" s="1">
        <v>45117.910231481481</v>
      </c>
      <c r="K6721" t="s">
        <v>16260</v>
      </c>
    </row>
    <row r="6722" spans="1:11">
      <c r="A6722">
        <v>11870</v>
      </c>
      <c r="B6722" t="s">
        <v>16237</v>
      </c>
      <c r="C6722">
        <v>50290000</v>
      </c>
      <c r="D6722" t="s">
        <v>15534</v>
      </c>
      <c r="E6722" t="s">
        <v>15554</v>
      </c>
      <c r="F6722" t="s">
        <v>15550</v>
      </c>
      <c r="G6722" t="s">
        <v>22887</v>
      </c>
      <c r="H6722" s="1">
        <v>45117.911909722221</v>
      </c>
      <c r="I6722" t="s">
        <v>16227</v>
      </c>
      <c r="J6722" s="1">
        <v>45117.911909722221</v>
      </c>
      <c r="K6722" t="s">
        <v>16227</v>
      </c>
    </row>
    <row r="6723" spans="1:11">
      <c r="A6723">
        <v>126200</v>
      </c>
      <c r="B6723" t="s">
        <v>16258</v>
      </c>
      <c r="C6723">
        <v>50905006</v>
      </c>
      <c r="D6723" t="s">
        <v>15534</v>
      </c>
      <c r="E6723" t="s">
        <v>15554</v>
      </c>
      <c r="F6723" t="s">
        <v>15550</v>
      </c>
      <c r="G6723" t="s">
        <v>22888</v>
      </c>
      <c r="H6723" s="1">
        <v>45117.912442129629</v>
      </c>
      <c r="I6723" t="s">
        <v>16260</v>
      </c>
      <c r="J6723" s="1">
        <v>45121.637592592589</v>
      </c>
      <c r="K6723" t="s">
        <v>15879</v>
      </c>
    </row>
    <row r="6724" spans="1:11">
      <c r="A6724">
        <v>21553</v>
      </c>
      <c r="B6724" t="s">
        <v>16202</v>
      </c>
      <c r="C6724">
        <v>50915000</v>
      </c>
      <c r="D6724" t="s">
        <v>15534</v>
      </c>
      <c r="E6724" t="s">
        <v>15549</v>
      </c>
      <c r="F6724" t="s">
        <v>15536</v>
      </c>
      <c r="G6724" t="s">
        <v>22889</v>
      </c>
      <c r="H6724" s="1">
        <v>45117.917303240742</v>
      </c>
      <c r="I6724" t="s">
        <v>16204</v>
      </c>
      <c r="J6724" s="1">
        <v>45117.917303240742</v>
      </c>
      <c r="K6724" t="s">
        <v>16204</v>
      </c>
    </row>
    <row r="6725" spans="1:11">
      <c r="A6725">
        <v>21553</v>
      </c>
      <c r="B6725" t="s">
        <v>16202</v>
      </c>
      <c r="C6725">
        <v>50350001</v>
      </c>
      <c r="D6725" t="s">
        <v>15534</v>
      </c>
      <c r="E6725" t="s">
        <v>15554</v>
      </c>
      <c r="F6725" t="s">
        <v>15550</v>
      </c>
      <c r="G6725" t="s">
        <v>22890</v>
      </c>
      <c r="H6725" s="1">
        <v>45117.919733796298</v>
      </c>
      <c r="I6725" t="s">
        <v>16204</v>
      </c>
      <c r="J6725" s="1">
        <v>45117.919733796298</v>
      </c>
      <c r="K6725" t="s">
        <v>16204</v>
      </c>
    </row>
    <row r="6726" spans="1:11">
      <c r="A6726">
        <v>9083</v>
      </c>
      <c r="B6726" t="s">
        <v>16274</v>
      </c>
      <c r="C6726">
        <v>57300010</v>
      </c>
      <c r="D6726" t="s">
        <v>15534</v>
      </c>
      <c r="E6726" t="s">
        <v>15576</v>
      </c>
      <c r="F6726" t="s">
        <v>15536</v>
      </c>
      <c r="G6726" t="s">
        <v>22891</v>
      </c>
      <c r="H6726" s="1">
        <v>45117.922453703701</v>
      </c>
      <c r="I6726" t="s">
        <v>16204</v>
      </c>
      <c r="J6726" s="1">
        <v>45117.922453703701</v>
      </c>
      <c r="K6726" t="s">
        <v>16204</v>
      </c>
    </row>
    <row r="6727" spans="1:11">
      <c r="A6727">
        <v>9083</v>
      </c>
      <c r="B6727" t="s">
        <v>16274</v>
      </c>
      <c r="C6727">
        <v>58355030</v>
      </c>
      <c r="D6727" t="s">
        <v>15534</v>
      </c>
      <c r="E6727" t="s">
        <v>15576</v>
      </c>
      <c r="F6727" t="s">
        <v>15550</v>
      </c>
      <c r="G6727" t="s">
        <v>22892</v>
      </c>
      <c r="H6727" s="1">
        <v>45117.92664351852</v>
      </c>
      <c r="I6727" t="s">
        <v>16204</v>
      </c>
      <c r="J6727" s="1">
        <v>45117.92664351852</v>
      </c>
      <c r="K6727" t="s">
        <v>16204</v>
      </c>
    </row>
    <row r="6728" spans="1:11">
      <c r="A6728">
        <v>9083</v>
      </c>
      <c r="B6728" t="s">
        <v>16274</v>
      </c>
      <c r="C6728">
        <v>50366000</v>
      </c>
      <c r="D6728" t="s">
        <v>15534</v>
      </c>
      <c r="E6728" t="s">
        <v>15544</v>
      </c>
      <c r="F6728" t="s">
        <v>15550</v>
      </c>
      <c r="G6728" t="s">
        <v>22893</v>
      </c>
      <c r="H6728" s="1">
        <v>45117.928136574075</v>
      </c>
      <c r="I6728" t="s">
        <v>16204</v>
      </c>
      <c r="J6728" s="1">
        <v>45117.928136574075</v>
      </c>
      <c r="K6728" t="s">
        <v>16204</v>
      </c>
    </row>
    <row r="6729" spans="1:11">
      <c r="A6729">
        <v>126151</v>
      </c>
      <c r="B6729" t="s">
        <v>16232</v>
      </c>
      <c r="C6729">
        <v>57300000</v>
      </c>
      <c r="D6729" t="s">
        <v>15534</v>
      </c>
      <c r="E6729" t="s">
        <v>15554</v>
      </c>
      <c r="F6729" t="s">
        <v>15536</v>
      </c>
      <c r="G6729" t="s">
        <v>22894</v>
      </c>
      <c r="H6729" s="1">
        <v>45117.929363425923</v>
      </c>
      <c r="I6729" t="s">
        <v>15668</v>
      </c>
      <c r="J6729" s="1">
        <v>45117.929363425923</v>
      </c>
      <c r="K6729" t="s">
        <v>15668</v>
      </c>
    </row>
    <row r="6730" spans="1:11">
      <c r="A6730">
        <v>11869</v>
      </c>
      <c r="B6730" t="s">
        <v>16272</v>
      </c>
      <c r="C6730">
        <v>56200060</v>
      </c>
      <c r="D6730" t="s">
        <v>15534</v>
      </c>
      <c r="E6730" t="s">
        <v>15554</v>
      </c>
      <c r="F6730" t="s">
        <v>15550</v>
      </c>
      <c r="G6730" t="s">
        <v>22895</v>
      </c>
      <c r="H6730" s="1">
        <v>45117.932372685187</v>
      </c>
      <c r="I6730" t="s">
        <v>16227</v>
      </c>
      <c r="J6730" s="1">
        <v>45117.932372685187</v>
      </c>
      <c r="K6730" t="s">
        <v>16227</v>
      </c>
    </row>
    <row r="6731" spans="1:11">
      <c r="A6731">
        <v>9083</v>
      </c>
      <c r="B6731" t="s">
        <v>16274</v>
      </c>
      <c r="C6731">
        <v>51210000</v>
      </c>
      <c r="D6731" t="s">
        <v>15534</v>
      </c>
      <c r="E6731" t="s">
        <v>15586</v>
      </c>
      <c r="F6731" t="s">
        <v>15536</v>
      </c>
      <c r="G6731" t="s">
        <v>22896</v>
      </c>
      <c r="H6731" s="1">
        <v>45117.932476851849</v>
      </c>
      <c r="I6731" t="s">
        <v>16204</v>
      </c>
      <c r="J6731" s="1">
        <v>45117.932476851849</v>
      </c>
      <c r="K6731" t="s">
        <v>16204</v>
      </c>
    </row>
    <row r="6732" spans="1:11">
      <c r="A6732">
        <v>21554</v>
      </c>
      <c r="B6732" t="s">
        <v>21856</v>
      </c>
      <c r="C6732">
        <v>51220000</v>
      </c>
      <c r="D6732" t="s">
        <v>15534</v>
      </c>
      <c r="E6732" t="s">
        <v>15535</v>
      </c>
      <c r="F6732" t="s">
        <v>15536</v>
      </c>
      <c r="G6732" t="s">
        <v>22897</v>
      </c>
      <c r="H6732" s="1">
        <v>45117.934999999998</v>
      </c>
      <c r="I6732" t="s">
        <v>16204</v>
      </c>
      <c r="J6732" s="1">
        <v>45117.934999999998</v>
      </c>
      <c r="K6732" t="s">
        <v>16204</v>
      </c>
    </row>
    <row r="6733" spans="1:11">
      <c r="A6733">
        <v>8697</v>
      </c>
      <c r="B6733" t="s">
        <v>17103</v>
      </c>
      <c r="C6733">
        <v>50290000</v>
      </c>
      <c r="D6733" t="s">
        <v>15534</v>
      </c>
      <c r="E6733" t="s">
        <v>15554</v>
      </c>
      <c r="F6733" t="s">
        <v>15550</v>
      </c>
      <c r="G6733" t="s">
        <v>22898</v>
      </c>
      <c r="H6733" s="1">
        <v>45117.938194444447</v>
      </c>
      <c r="I6733" t="s">
        <v>15578</v>
      </c>
      <c r="J6733" s="1">
        <v>45119.059166666666</v>
      </c>
      <c r="K6733" t="s">
        <v>15578</v>
      </c>
    </row>
    <row r="6734" spans="1:11">
      <c r="A6734">
        <v>11869</v>
      </c>
      <c r="B6734" t="s">
        <v>16272</v>
      </c>
      <c r="C6734">
        <v>50905006</v>
      </c>
      <c r="D6734" t="s">
        <v>15534</v>
      </c>
      <c r="E6734" t="s">
        <v>15554</v>
      </c>
      <c r="F6734" t="s">
        <v>15536</v>
      </c>
      <c r="G6734" t="s">
        <v>22899</v>
      </c>
      <c r="H6734" s="1">
        <v>45117.938842592594</v>
      </c>
      <c r="I6734" t="s">
        <v>16227</v>
      </c>
      <c r="J6734" s="1">
        <v>45117.938842592594</v>
      </c>
      <c r="K6734" t="s">
        <v>16227</v>
      </c>
    </row>
    <row r="6735" spans="1:11">
      <c r="A6735">
        <v>20666</v>
      </c>
      <c r="B6735" t="s">
        <v>16199</v>
      </c>
      <c r="C6735">
        <v>55350000</v>
      </c>
      <c r="D6735" t="s">
        <v>15534</v>
      </c>
      <c r="E6735" t="s">
        <v>15554</v>
      </c>
      <c r="F6735" t="s">
        <v>15550</v>
      </c>
      <c r="G6735" t="s">
        <v>18123</v>
      </c>
      <c r="H6735" s="1">
        <v>45117.942604166667</v>
      </c>
      <c r="I6735" t="s">
        <v>16201</v>
      </c>
      <c r="J6735" s="1">
        <v>45117.942604166667</v>
      </c>
      <c r="K6735" t="s">
        <v>16201</v>
      </c>
    </row>
    <row r="6736" spans="1:11">
      <c r="A6736">
        <v>126200</v>
      </c>
      <c r="B6736" t="s">
        <v>16258</v>
      </c>
      <c r="C6736">
        <v>57700010</v>
      </c>
      <c r="D6736" t="s">
        <v>15534</v>
      </c>
      <c r="E6736" t="s">
        <v>15535</v>
      </c>
      <c r="F6736" t="s">
        <v>15536</v>
      </c>
      <c r="G6736" t="s">
        <v>22900</v>
      </c>
      <c r="H6736" s="1">
        <v>45117.945451388892</v>
      </c>
      <c r="I6736" t="s">
        <v>16260</v>
      </c>
      <c r="J6736" s="1">
        <v>45117.945451388892</v>
      </c>
      <c r="K6736" t="s">
        <v>16260</v>
      </c>
    </row>
    <row r="6737" spans="1:11">
      <c r="A6737">
        <v>83855</v>
      </c>
      <c r="B6737" t="s">
        <v>16266</v>
      </c>
      <c r="C6737">
        <v>50355000</v>
      </c>
      <c r="D6737" t="s">
        <v>15534</v>
      </c>
      <c r="E6737" t="s">
        <v>15535</v>
      </c>
      <c r="F6737" t="s">
        <v>15536</v>
      </c>
      <c r="G6737" t="s">
        <v>22901</v>
      </c>
      <c r="H6737" s="1">
        <v>45117.949108796296</v>
      </c>
      <c r="I6737" t="s">
        <v>16268</v>
      </c>
      <c r="J6737" s="1">
        <v>45117.949108796296</v>
      </c>
      <c r="K6737" t="s">
        <v>16268</v>
      </c>
    </row>
    <row r="6738" spans="1:11">
      <c r="A6738">
        <v>83855</v>
      </c>
      <c r="B6738" t="s">
        <v>16266</v>
      </c>
      <c r="C6738">
        <v>50366000</v>
      </c>
      <c r="D6738" t="s">
        <v>15534</v>
      </c>
      <c r="E6738" t="s">
        <v>15544</v>
      </c>
      <c r="F6738" t="s">
        <v>15550</v>
      </c>
      <c r="G6738" t="s">
        <v>22902</v>
      </c>
      <c r="H6738" s="1">
        <v>45117.951874999999</v>
      </c>
      <c r="I6738" t="s">
        <v>16268</v>
      </c>
      <c r="J6738" s="1">
        <v>45117.951874999999</v>
      </c>
      <c r="K6738" t="s">
        <v>16268</v>
      </c>
    </row>
    <row r="6739" spans="1:11">
      <c r="A6739">
        <v>8697</v>
      </c>
      <c r="B6739" t="s">
        <v>17103</v>
      </c>
      <c r="C6739">
        <v>50812000</v>
      </c>
      <c r="D6739" t="s">
        <v>15534</v>
      </c>
      <c r="E6739" t="s">
        <v>15554</v>
      </c>
      <c r="F6739" t="s">
        <v>15536</v>
      </c>
      <c r="G6739" t="s">
        <v>22903</v>
      </c>
      <c r="H6739" s="1">
        <v>45117.952268518522</v>
      </c>
      <c r="I6739" t="s">
        <v>15578</v>
      </c>
      <c r="J6739" s="1">
        <v>45119.059594907405</v>
      </c>
      <c r="K6739" t="s">
        <v>15578</v>
      </c>
    </row>
    <row r="6740" spans="1:11">
      <c r="A6740">
        <v>126151</v>
      </c>
      <c r="B6740" t="s">
        <v>16232</v>
      </c>
      <c r="C6740">
        <v>50255000</v>
      </c>
      <c r="D6740" t="s">
        <v>15534</v>
      </c>
      <c r="E6740" t="s">
        <v>15554</v>
      </c>
      <c r="F6740" t="s">
        <v>15550</v>
      </c>
      <c r="G6740" t="s">
        <v>22904</v>
      </c>
      <c r="H6740" s="1">
        <v>45117.955578703702</v>
      </c>
      <c r="I6740" t="s">
        <v>15668</v>
      </c>
      <c r="J6740" s="1">
        <v>45117.955578703702</v>
      </c>
      <c r="K6740" t="s">
        <v>15668</v>
      </c>
    </row>
    <row r="6741" spans="1:11">
      <c r="A6741">
        <v>20666</v>
      </c>
      <c r="B6741" t="s">
        <v>16199</v>
      </c>
      <c r="C6741">
        <v>58425000</v>
      </c>
      <c r="D6741" t="s">
        <v>15534</v>
      </c>
      <c r="E6741" t="s">
        <v>15554</v>
      </c>
      <c r="F6741" t="s">
        <v>15550</v>
      </c>
      <c r="G6741" t="s">
        <v>22905</v>
      </c>
      <c r="H6741" s="1">
        <v>45117.955995370372</v>
      </c>
      <c r="I6741" t="s">
        <v>16201</v>
      </c>
      <c r="J6741" s="1">
        <v>45117.959675925929</v>
      </c>
      <c r="K6741" t="s">
        <v>16201</v>
      </c>
    </row>
    <row r="6742" spans="1:11">
      <c r="A6742">
        <v>126200</v>
      </c>
      <c r="B6742" t="s">
        <v>16258</v>
      </c>
      <c r="C6742">
        <v>57900065</v>
      </c>
      <c r="D6742" t="s">
        <v>15534</v>
      </c>
      <c r="E6742" t="s">
        <v>15544</v>
      </c>
      <c r="F6742" t="s">
        <v>15550</v>
      </c>
      <c r="G6742" t="s">
        <v>22906</v>
      </c>
      <c r="H6742" s="1">
        <v>45117.959062499998</v>
      </c>
      <c r="I6742" t="s">
        <v>16260</v>
      </c>
      <c r="J6742" s="1">
        <v>45121.656956018516</v>
      </c>
      <c r="K6742" t="s">
        <v>16260</v>
      </c>
    </row>
    <row r="6743" spans="1:11">
      <c r="A6743">
        <v>126152</v>
      </c>
      <c r="B6743" t="s">
        <v>16291</v>
      </c>
      <c r="C6743">
        <v>57300000</v>
      </c>
      <c r="D6743" t="s">
        <v>15534</v>
      </c>
      <c r="E6743" t="s">
        <v>15544</v>
      </c>
      <c r="F6743" t="s">
        <v>15550</v>
      </c>
      <c r="G6743" t="s">
        <v>22907</v>
      </c>
      <c r="H6743" s="1">
        <v>45117.959328703706</v>
      </c>
      <c r="I6743" t="s">
        <v>15668</v>
      </c>
      <c r="J6743" s="1">
        <v>45117.959328703706</v>
      </c>
      <c r="K6743" t="s">
        <v>15668</v>
      </c>
    </row>
    <row r="6744" spans="1:11">
      <c r="A6744">
        <v>126238</v>
      </c>
      <c r="B6744" t="s">
        <v>16295</v>
      </c>
      <c r="C6744">
        <v>57800000</v>
      </c>
      <c r="D6744" t="s">
        <v>15534</v>
      </c>
      <c r="E6744" t="s">
        <v>15554</v>
      </c>
      <c r="F6744" t="s">
        <v>15550</v>
      </c>
      <c r="G6744" t="s">
        <v>22908</v>
      </c>
      <c r="H6744" s="1">
        <v>45117.966157407405</v>
      </c>
      <c r="I6744" t="s">
        <v>15668</v>
      </c>
      <c r="J6744" s="1">
        <v>45117.966157407405</v>
      </c>
      <c r="K6744" t="s">
        <v>15668</v>
      </c>
    </row>
    <row r="6745" spans="1:11">
      <c r="A6745">
        <v>9400</v>
      </c>
      <c r="B6745" t="s">
        <v>17463</v>
      </c>
      <c r="C6745">
        <v>50915000</v>
      </c>
      <c r="D6745" t="s">
        <v>15534</v>
      </c>
      <c r="E6745" t="s">
        <v>15549</v>
      </c>
      <c r="F6745" t="s">
        <v>15550</v>
      </c>
      <c r="G6745" t="s">
        <v>16298</v>
      </c>
      <c r="H6745" s="1">
        <v>45117.972187500003</v>
      </c>
      <c r="I6745" t="s">
        <v>16201</v>
      </c>
      <c r="J6745" s="1">
        <v>45117.972187500003</v>
      </c>
      <c r="K6745" t="s">
        <v>16201</v>
      </c>
    </row>
    <row r="6746" spans="1:11">
      <c r="A6746">
        <v>126238</v>
      </c>
      <c r="B6746" t="s">
        <v>16295</v>
      </c>
      <c r="C6746">
        <v>50355000</v>
      </c>
      <c r="D6746" t="s">
        <v>15534</v>
      </c>
      <c r="E6746" t="s">
        <v>15554</v>
      </c>
      <c r="F6746" t="s">
        <v>15550</v>
      </c>
      <c r="G6746" t="s">
        <v>22909</v>
      </c>
      <c r="H6746" s="1">
        <v>45117.975555555553</v>
      </c>
      <c r="I6746" t="s">
        <v>15668</v>
      </c>
      <c r="J6746" s="1">
        <v>45117.975555555553</v>
      </c>
      <c r="K6746" t="s">
        <v>15668</v>
      </c>
    </row>
    <row r="6747" spans="1:11">
      <c r="A6747">
        <v>126238</v>
      </c>
      <c r="B6747" t="s">
        <v>16295</v>
      </c>
      <c r="C6747">
        <v>57300021</v>
      </c>
      <c r="D6747" t="s">
        <v>15534</v>
      </c>
      <c r="E6747" t="s">
        <v>15554</v>
      </c>
      <c r="F6747" t="s">
        <v>15550</v>
      </c>
      <c r="G6747" t="s">
        <v>22910</v>
      </c>
      <c r="H6747" s="1">
        <v>45117.977094907408</v>
      </c>
      <c r="I6747" t="s">
        <v>15668</v>
      </c>
      <c r="J6747" s="1">
        <v>45117.977094907408</v>
      </c>
      <c r="K6747" t="s">
        <v>15668</v>
      </c>
    </row>
    <row r="6748" spans="1:11">
      <c r="A6748">
        <v>11179</v>
      </c>
      <c r="B6748" t="s">
        <v>16302</v>
      </c>
      <c r="C6748">
        <v>50321000</v>
      </c>
      <c r="D6748" t="s">
        <v>15534</v>
      </c>
      <c r="E6748" t="s">
        <v>15554</v>
      </c>
      <c r="F6748" t="s">
        <v>15550</v>
      </c>
      <c r="G6748" t="s">
        <v>22911</v>
      </c>
      <c r="H6748" s="1">
        <v>45117.981828703705</v>
      </c>
      <c r="I6748" t="s">
        <v>16201</v>
      </c>
      <c r="J6748" s="1">
        <v>45117.981828703705</v>
      </c>
      <c r="K6748" t="s">
        <v>16201</v>
      </c>
    </row>
    <row r="6749" spans="1:11">
      <c r="A6749">
        <v>126238</v>
      </c>
      <c r="B6749" t="s">
        <v>16295</v>
      </c>
      <c r="C6749">
        <v>50366000</v>
      </c>
      <c r="D6749" t="s">
        <v>15534</v>
      </c>
      <c r="E6749" t="s">
        <v>15544</v>
      </c>
      <c r="F6749" t="s">
        <v>15550</v>
      </c>
      <c r="G6749" t="s">
        <v>22912</v>
      </c>
      <c r="H6749" s="1">
        <v>45117.984618055554</v>
      </c>
      <c r="I6749" t="s">
        <v>15668</v>
      </c>
      <c r="J6749" s="1">
        <v>45117.984618055554</v>
      </c>
      <c r="K6749" t="s">
        <v>15668</v>
      </c>
    </row>
    <row r="6750" spans="1:11">
      <c r="A6750">
        <v>126238</v>
      </c>
      <c r="B6750" t="s">
        <v>16295</v>
      </c>
      <c r="C6750">
        <v>51210000</v>
      </c>
      <c r="D6750" t="s">
        <v>15534</v>
      </c>
      <c r="E6750" t="s">
        <v>15535</v>
      </c>
      <c r="F6750" t="s">
        <v>15550</v>
      </c>
      <c r="G6750" t="s">
        <v>22913</v>
      </c>
      <c r="H6750" s="1">
        <v>45117.987662037034</v>
      </c>
      <c r="I6750" t="s">
        <v>15668</v>
      </c>
      <c r="J6750" s="1">
        <v>45117.987662037034</v>
      </c>
      <c r="K6750" t="s">
        <v>15668</v>
      </c>
    </row>
    <row r="6751" spans="1:11">
      <c r="A6751">
        <v>126238</v>
      </c>
      <c r="B6751" t="s">
        <v>16295</v>
      </c>
      <c r="C6751">
        <v>52003000</v>
      </c>
      <c r="D6751" t="s">
        <v>15534</v>
      </c>
      <c r="E6751" t="s">
        <v>15535</v>
      </c>
      <c r="F6751" t="s">
        <v>15550</v>
      </c>
      <c r="G6751" t="s">
        <v>22914</v>
      </c>
      <c r="H6751" s="1">
        <v>45117.996550925927</v>
      </c>
      <c r="I6751" t="s">
        <v>15668</v>
      </c>
      <c r="J6751" s="1">
        <v>45117.996550925927</v>
      </c>
      <c r="K6751" t="s">
        <v>15668</v>
      </c>
    </row>
    <row r="6752" spans="1:11">
      <c r="A6752">
        <v>126238</v>
      </c>
      <c r="B6752" t="s">
        <v>16295</v>
      </c>
      <c r="C6752">
        <v>55700000</v>
      </c>
      <c r="D6752" t="s">
        <v>15534</v>
      </c>
      <c r="E6752" t="s">
        <v>15535</v>
      </c>
      <c r="F6752" t="s">
        <v>15550</v>
      </c>
      <c r="G6752" t="s">
        <v>22915</v>
      </c>
      <c r="H6752" s="1">
        <v>45117.997083333335</v>
      </c>
      <c r="I6752" t="s">
        <v>15668</v>
      </c>
      <c r="J6752" s="1">
        <v>45117.997083333335</v>
      </c>
      <c r="K6752" t="s">
        <v>15668</v>
      </c>
    </row>
    <row r="6753" spans="1:11">
      <c r="A6753">
        <v>126239</v>
      </c>
      <c r="B6753" t="s">
        <v>16311</v>
      </c>
      <c r="C6753">
        <v>58200003</v>
      </c>
      <c r="D6753" t="s">
        <v>15534</v>
      </c>
      <c r="E6753" t="s">
        <v>15554</v>
      </c>
      <c r="F6753" t="s">
        <v>15550</v>
      </c>
      <c r="G6753" t="s">
        <v>22916</v>
      </c>
      <c r="H6753" s="1">
        <v>45117.998252314814</v>
      </c>
      <c r="I6753" t="s">
        <v>15668</v>
      </c>
      <c r="J6753" s="1">
        <v>45117.998252314814</v>
      </c>
      <c r="K6753" t="s">
        <v>15668</v>
      </c>
    </row>
    <row r="6754" spans="1:11">
      <c r="A6754">
        <v>126239</v>
      </c>
      <c r="B6754" t="s">
        <v>16311</v>
      </c>
      <c r="C6754">
        <v>51210000</v>
      </c>
      <c r="D6754" t="s">
        <v>15534</v>
      </c>
      <c r="E6754" t="s">
        <v>15535</v>
      </c>
      <c r="F6754" t="s">
        <v>15536</v>
      </c>
      <c r="G6754" t="s">
        <v>22917</v>
      </c>
      <c r="H6754" s="1">
        <v>45117.999131944445</v>
      </c>
      <c r="I6754" t="s">
        <v>15668</v>
      </c>
      <c r="J6754" s="1">
        <v>45124.541875000003</v>
      </c>
      <c r="K6754" t="s">
        <v>16304</v>
      </c>
    </row>
    <row r="6755" spans="1:11">
      <c r="A6755">
        <v>126239</v>
      </c>
      <c r="B6755" t="s">
        <v>16311</v>
      </c>
      <c r="C6755">
        <v>51290000</v>
      </c>
      <c r="D6755" t="s">
        <v>15534</v>
      </c>
      <c r="E6755" t="s">
        <v>15540</v>
      </c>
      <c r="F6755" t="s">
        <v>15550</v>
      </c>
      <c r="G6755" t="s">
        <v>22918</v>
      </c>
      <c r="H6755" s="1">
        <v>45117.999837962961</v>
      </c>
      <c r="I6755" t="s">
        <v>15668</v>
      </c>
      <c r="J6755" s="1">
        <v>45117.999837962961</v>
      </c>
      <c r="K6755" t="s">
        <v>15668</v>
      </c>
    </row>
    <row r="6756" spans="1:11">
      <c r="A6756">
        <v>126239</v>
      </c>
      <c r="B6756" t="s">
        <v>16311</v>
      </c>
      <c r="C6756">
        <v>50355000</v>
      </c>
      <c r="D6756" t="s">
        <v>15534</v>
      </c>
      <c r="E6756" t="s">
        <v>15544</v>
      </c>
      <c r="F6756" t="s">
        <v>15550</v>
      </c>
      <c r="G6756" t="s">
        <v>22919</v>
      </c>
      <c r="H6756" s="1">
        <v>45118.007337962961</v>
      </c>
      <c r="I6756" t="s">
        <v>15668</v>
      </c>
      <c r="J6756" s="1">
        <v>45118.007337962961</v>
      </c>
      <c r="K6756" t="s">
        <v>15668</v>
      </c>
    </row>
    <row r="6757" spans="1:11">
      <c r="A6757">
        <v>126239</v>
      </c>
      <c r="B6757" t="s">
        <v>16311</v>
      </c>
      <c r="C6757">
        <v>52004000</v>
      </c>
      <c r="D6757" t="s">
        <v>15534</v>
      </c>
      <c r="E6757" t="s">
        <v>15535</v>
      </c>
      <c r="F6757" t="s">
        <v>15550</v>
      </c>
      <c r="G6757" t="s">
        <v>22920</v>
      </c>
      <c r="H6757" s="1">
        <v>45118.007731481484</v>
      </c>
      <c r="I6757" t="s">
        <v>15668</v>
      </c>
      <c r="J6757" s="1">
        <v>45118.007731481484</v>
      </c>
      <c r="K6757" t="s">
        <v>15668</v>
      </c>
    </row>
    <row r="6758" spans="1:11">
      <c r="A6758">
        <v>126239</v>
      </c>
      <c r="B6758" t="s">
        <v>16311</v>
      </c>
      <c r="C6758">
        <v>55700000</v>
      </c>
      <c r="D6758" t="s">
        <v>15534</v>
      </c>
      <c r="E6758" t="s">
        <v>15535</v>
      </c>
      <c r="F6758" t="s">
        <v>15550</v>
      </c>
      <c r="G6758" t="s">
        <v>22921</v>
      </c>
      <c r="H6758" s="1">
        <v>45118.008715277778</v>
      </c>
      <c r="I6758" t="s">
        <v>15668</v>
      </c>
      <c r="J6758" s="1">
        <v>45118.008715277778</v>
      </c>
      <c r="K6758" t="s">
        <v>15668</v>
      </c>
    </row>
    <row r="6759" spans="1:11">
      <c r="A6759">
        <v>126240</v>
      </c>
      <c r="B6759" t="s">
        <v>16318</v>
      </c>
      <c r="C6759">
        <v>50350000</v>
      </c>
      <c r="D6759" t="s">
        <v>15534</v>
      </c>
      <c r="E6759" t="s">
        <v>15535</v>
      </c>
      <c r="F6759" t="s">
        <v>15550</v>
      </c>
      <c r="G6759" t="s">
        <v>22922</v>
      </c>
      <c r="H6759" s="1">
        <v>45118.009814814817</v>
      </c>
      <c r="I6759" t="s">
        <v>15668</v>
      </c>
      <c r="J6759" s="1">
        <v>45118.009814814817</v>
      </c>
      <c r="K6759" t="s">
        <v>15668</v>
      </c>
    </row>
    <row r="6760" spans="1:11">
      <c r="A6760">
        <v>126240</v>
      </c>
      <c r="B6760" t="s">
        <v>16318</v>
      </c>
      <c r="C6760">
        <v>50905006</v>
      </c>
      <c r="D6760" t="s">
        <v>15534</v>
      </c>
      <c r="E6760" t="s">
        <v>15544</v>
      </c>
      <c r="F6760" t="s">
        <v>15536</v>
      </c>
      <c r="G6760" t="s">
        <v>22923</v>
      </c>
      <c r="H6760" s="1">
        <v>45118.011354166665</v>
      </c>
      <c r="I6760" t="s">
        <v>15668</v>
      </c>
      <c r="J6760" s="1">
        <v>45118.011354166665</v>
      </c>
      <c r="K6760" t="s">
        <v>15668</v>
      </c>
    </row>
    <row r="6761" spans="1:11">
      <c r="A6761">
        <v>126240</v>
      </c>
      <c r="B6761" t="s">
        <v>16318</v>
      </c>
      <c r="C6761">
        <v>50812000</v>
      </c>
      <c r="D6761" t="s">
        <v>15534</v>
      </c>
      <c r="E6761" t="s">
        <v>15554</v>
      </c>
      <c r="F6761" t="s">
        <v>15550</v>
      </c>
      <c r="G6761" t="s">
        <v>22924</v>
      </c>
      <c r="H6761" s="1">
        <v>45118.012337962966</v>
      </c>
      <c r="I6761" t="s">
        <v>15668</v>
      </c>
      <c r="J6761" s="1">
        <v>45118.012337962966</v>
      </c>
      <c r="K6761" t="s">
        <v>15668</v>
      </c>
    </row>
    <row r="6762" spans="1:11">
      <c r="A6762">
        <v>126241</v>
      </c>
      <c r="B6762" t="s">
        <v>16322</v>
      </c>
      <c r="C6762">
        <v>55800010</v>
      </c>
      <c r="D6762" t="s">
        <v>15534</v>
      </c>
      <c r="E6762" t="s">
        <v>15576</v>
      </c>
      <c r="F6762" t="s">
        <v>15550</v>
      </c>
      <c r="G6762" t="s">
        <v>22925</v>
      </c>
      <c r="H6762" s="1">
        <v>45118.014317129629</v>
      </c>
      <c r="I6762" t="s">
        <v>15668</v>
      </c>
      <c r="J6762" s="1">
        <v>45118.014317129629</v>
      </c>
      <c r="K6762" t="s">
        <v>15668</v>
      </c>
    </row>
    <row r="6763" spans="1:11">
      <c r="A6763">
        <v>8967</v>
      </c>
      <c r="B6763" t="s">
        <v>16324</v>
      </c>
      <c r="C6763">
        <v>50320000</v>
      </c>
      <c r="D6763" t="s">
        <v>15534</v>
      </c>
      <c r="E6763" t="s">
        <v>15554</v>
      </c>
      <c r="F6763" t="s">
        <v>15550</v>
      </c>
      <c r="G6763" t="s">
        <v>16332</v>
      </c>
      <c r="H6763" s="1">
        <v>45118.027858796297</v>
      </c>
      <c r="I6763" t="s">
        <v>16326</v>
      </c>
      <c r="J6763" s="1">
        <v>45118.027858796297</v>
      </c>
      <c r="K6763" t="s">
        <v>16326</v>
      </c>
    </row>
    <row r="6764" spans="1:11">
      <c r="A6764">
        <v>8969</v>
      </c>
      <c r="B6764" t="s">
        <v>22926</v>
      </c>
      <c r="C6764">
        <v>50321000</v>
      </c>
      <c r="D6764" t="s">
        <v>15534</v>
      </c>
      <c r="E6764" t="s">
        <v>15544</v>
      </c>
      <c r="F6764" t="s">
        <v>15550</v>
      </c>
      <c r="G6764" t="s">
        <v>22927</v>
      </c>
      <c r="H6764" s="1">
        <v>45118.034062500003</v>
      </c>
      <c r="I6764" t="s">
        <v>16326</v>
      </c>
      <c r="J6764" s="1">
        <v>45118.034062500003</v>
      </c>
      <c r="K6764" t="s">
        <v>16326</v>
      </c>
    </row>
    <row r="6765" spans="1:11">
      <c r="A6765">
        <v>8969</v>
      </c>
      <c r="B6765" t="s">
        <v>22926</v>
      </c>
      <c r="C6765">
        <v>50905006</v>
      </c>
      <c r="D6765" t="s">
        <v>15534</v>
      </c>
      <c r="E6765" t="s">
        <v>15544</v>
      </c>
      <c r="F6765" t="s">
        <v>15550</v>
      </c>
      <c r="G6765" t="s">
        <v>22928</v>
      </c>
      <c r="H6765" s="1">
        <v>45118.038888888892</v>
      </c>
      <c r="I6765" t="s">
        <v>16326</v>
      </c>
      <c r="J6765" s="1">
        <v>45118.038888888892</v>
      </c>
      <c r="K6765" t="s">
        <v>16326</v>
      </c>
    </row>
    <row r="6766" spans="1:11">
      <c r="A6766">
        <v>8962</v>
      </c>
      <c r="B6766" t="s">
        <v>16327</v>
      </c>
      <c r="C6766">
        <v>50320000</v>
      </c>
      <c r="D6766" t="s">
        <v>15534</v>
      </c>
      <c r="E6766" t="s">
        <v>15554</v>
      </c>
      <c r="F6766" t="s">
        <v>15550</v>
      </c>
      <c r="G6766" t="s">
        <v>22929</v>
      </c>
      <c r="H6766" s="1">
        <v>45118.040856481479</v>
      </c>
      <c r="I6766" t="s">
        <v>16326</v>
      </c>
      <c r="J6766" s="1">
        <v>45118.040856481479</v>
      </c>
      <c r="K6766" t="s">
        <v>16326</v>
      </c>
    </row>
    <row r="6767" spans="1:11">
      <c r="A6767">
        <v>8962</v>
      </c>
      <c r="B6767" t="s">
        <v>16327</v>
      </c>
      <c r="C6767">
        <v>50321000</v>
      </c>
      <c r="D6767" t="s">
        <v>15534</v>
      </c>
      <c r="E6767" t="s">
        <v>15554</v>
      </c>
      <c r="F6767" t="s">
        <v>15550</v>
      </c>
      <c r="G6767" t="s">
        <v>22930</v>
      </c>
      <c r="H6767" s="1">
        <v>45118.041701388887</v>
      </c>
      <c r="I6767" t="s">
        <v>16326</v>
      </c>
      <c r="J6767" s="1">
        <v>45118.041701388887</v>
      </c>
      <c r="K6767" t="s">
        <v>16326</v>
      </c>
    </row>
    <row r="6768" spans="1:11">
      <c r="A6768">
        <v>8966</v>
      </c>
      <c r="B6768" t="s">
        <v>22931</v>
      </c>
      <c r="C6768">
        <v>50320000</v>
      </c>
      <c r="D6768" t="s">
        <v>15534</v>
      </c>
      <c r="E6768" t="s">
        <v>15554</v>
      </c>
      <c r="F6768" t="s">
        <v>15550</v>
      </c>
      <c r="G6768" t="s">
        <v>22932</v>
      </c>
      <c r="H6768" s="1">
        <v>45118.052916666667</v>
      </c>
      <c r="I6768" t="s">
        <v>16326</v>
      </c>
      <c r="J6768" s="1">
        <v>45118.052916666667</v>
      </c>
      <c r="K6768" t="s">
        <v>16326</v>
      </c>
    </row>
    <row r="6769" spans="1:11">
      <c r="A6769">
        <v>8961</v>
      </c>
      <c r="B6769" t="s">
        <v>16336</v>
      </c>
      <c r="C6769">
        <v>50321000</v>
      </c>
      <c r="D6769" t="s">
        <v>15534</v>
      </c>
      <c r="E6769" t="s">
        <v>15554</v>
      </c>
      <c r="F6769" t="s">
        <v>15550</v>
      </c>
      <c r="G6769" t="s">
        <v>22933</v>
      </c>
      <c r="H6769" s="1">
        <v>45118.056377314817</v>
      </c>
      <c r="I6769" t="s">
        <v>16326</v>
      </c>
      <c r="J6769" s="1">
        <v>45118.056377314817</v>
      </c>
      <c r="K6769" t="s">
        <v>16326</v>
      </c>
    </row>
    <row r="6770" spans="1:11">
      <c r="A6770">
        <v>8953</v>
      </c>
      <c r="B6770" t="s">
        <v>16341</v>
      </c>
      <c r="C6770">
        <v>50320000</v>
      </c>
      <c r="D6770" t="s">
        <v>15534</v>
      </c>
      <c r="E6770" t="s">
        <v>15554</v>
      </c>
      <c r="F6770" t="s">
        <v>15550</v>
      </c>
      <c r="G6770" t="s">
        <v>16332</v>
      </c>
      <c r="H6770" s="1">
        <v>45118.058483796296</v>
      </c>
      <c r="I6770" t="s">
        <v>16326</v>
      </c>
      <c r="J6770" s="1">
        <v>45118.058483796296</v>
      </c>
      <c r="K6770" t="s">
        <v>16326</v>
      </c>
    </row>
    <row r="6771" spans="1:11">
      <c r="A6771">
        <v>8953</v>
      </c>
      <c r="B6771" t="s">
        <v>16341</v>
      </c>
      <c r="C6771">
        <v>50321000</v>
      </c>
      <c r="D6771" t="s">
        <v>15534</v>
      </c>
      <c r="E6771" t="s">
        <v>15554</v>
      </c>
      <c r="F6771" t="s">
        <v>15550</v>
      </c>
      <c r="G6771" t="s">
        <v>22934</v>
      </c>
      <c r="H6771" s="1">
        <v>45118.058622685188</v>
      </c>
      <c r="I6771" t="s">
        <v>16326</v>
      </c>
      <c r="J6771" s="1">
        <v>45118.058622685188</v>
      </c>
      <c r="K6771" t="s">
        <v>16326</v>
      </c>
    </row>
    <row r="6772" spans="1:11">
      <c r="A6772">
        <v>8953</v>
      </c>
      <c r="B6772" t="s">
        <v>16341</v>
      </c>
      <c r="C6772">
        <v>50810000</v>
      </c>
      <c r="D6772" t="s">
        <v>15534</v>
      </c>
      <c r="E6772" t="s">
        <v>15687</v>
      </c>
      <c r="F6772" t="s">
        <v>15536</v>
      </c>
      <c r="G6772" t="s">
        <v>22935</v>
      </c>
      <c r="H6772" s="1">
        <v>45118.069571759261</v>
      </c>
      <c r="I6772" t="s">
        <v>16326</v>
      </c>
      <c r="J6772" s="1">
        <v>45118.069571759261</v>
      </c>
      <c r="K6772" t="s">
        <v>16326</v>
      </c>
    </row>
    <row r="6773" spans="1:11">
      <c r="A6773">
        <v>8946</v>
      </c>
      <c r="B6773" t="s">
        <v>22936</v>
      </c>
      <c r="C6773">
        <v>50321000</v>
      </c>
      <c r="D6773" t="s">
        <v>15534</v>
      </c>
      <c r="E6773" t="s">
        <v>15554</v>
      </c>
      <c r="F6773" t="s">
        <v>15550</v>
      </c>
      <c r="G6773" t="s">
        <v>22937</v>
      </c>
      <c r="H6773" s="1">
        <v>45118.071122685185</v>
      </c>
      <c r="I6773" t="s">
        <v>16326</v>
      </c>
      <c r="J6773" s="1">
        <v>45118.071122685185</v>
      </c>
      <c r="K6773" t="s">
        <v>16326</v>
      </c>
    </row>
    <row r="6774" spans="1:11">
      <c r="A6774">
        <v>8946</v>
      </c>
      <c r="B6774" t="s">
        <v>22936</v>
      </c>
      <c r="C6774">
        <v>50905006</v>
      </c>
      <c r="D6774" t="s">
        <v>15534</v>
      </c>
      <c r="E6774" t="s">
        <v>15540</v>
      </c>
      <c r="F6774" t="s">
        <v>15536</v>
      </c>
      <c r="G6774" t="s">
        <v>22938</v>
      </c>
      <c r="H6774" s="1">
        <v>45118.072858796295</v>
      </c>
      <c r="I6774" t="s">
        <v>16326</v>
      </c>
      <c r="J6774" s="1">
        <v>45118.072858796295</v>
      </c>
      <c r="K6774" t="s">
        <v>16326</v>
      </c>
    </row>
    <row r="6775" spans="1:11">
      <c r="A6775">
        <v>11083</v>
      </c>
      <c r="B6775" t="s">
        <v>16343</v>
      </c>
      <c r="C6775">
        <v>50355000</v>
      </c>
      <c r="D6775" t="s">
        <v>15534</v>
      </c>
      <c r="E6775" t="s">
        <v>15544</v>
      </c>
      <c r="F6775" t="s">
        <v>15550</v>
      </c>
      <c r="G6775" t="s">
        <v>22939</v>
      </c>
      <c r="H6775" s="1">
        <v>45118.189305555556</v>
      </c>
      <c r="I6775" t="s">
        <v>16345</v>
      </c>
      <c r="J6775" s="1">
        <v>45121.002106481479</v>
      </c>
      <c r="K6775" t="s">
        <v>18508</v>
      </c>
    </row>
    <row r="6776" spans="1:11">
      <c r="A6776">
        <v>20831</v>
      </c>
      <c r="B6776" t="s">
        <v>16346</v>
      </c>
      <c r="C6776">
        <v>50365000</v>
      </c>
      <c r="D6776" t="s">
        <v>15534</v>
      </c>
      <c r="E6776" t="s">
        <v>15535</v>
      </c>
      <c r="F6776" t="s">
        <v>15536</v>
      </c>
      <c r="G6776" t="s">
        <v>22940</v>
      </c>
      <c r="H6776" s="1">
        <v>45118.212511574071</v>
      </c>
      <c r="I6776" t="s">
        <v>16348</v>
      </c>
      <c r="J6776" s="1">
        <v>45120.178842592592</v>
      </c>
      <c r="K6776" t="s">
        <v>16348</v>
      </c>
    </row>
    <row r="6777" spans="1:11">
      <c r="A6777">
        <v>11082</v>
      </c>
      <c r="B6777" t="s">
        <v>17722</v>
      </c>
      <c r="C6777">
        <v>57300000</v>
      </c>
      <c r="D6777" t="s">
        <v>15534</v>
      </c>
      <c r="E6777" t="s">
        <v>15554</v>
      </c>
      <c r="F6777" t="s">
        <v>15550</v>
      </c>
      <c r="G6777" t="s">
        <v>22941</v>
      </c>
      <c r="H6777" s="1">
        <v>45118.216516203705</v>
      </c>
      <c r="I6777" t="s">
        <v>16345</v>
      </c>
      <c r="J6777" s="1">
        <v>45120.044699074075</v>
      </c>
      <c r="K6777" t="s">
        <v>16345</v>
      </c>
    </row>
    <row r="6778" spans="1:11">
      <c r="A6778">
        <v>11123</v>
      </c>
      <c r="B6778" t="s">
        <v>21370</v>
      </c>
      <c r="C6778">
        <v>55350000</v>
      </c>
      <c r="D6778" t="s">
        <v>15534</v>
      </c>
      <c r="E6778" t="s">
        <v>15554</v>
      </c>
      <c r="F6778" t="s">
        <v>15550</v>
      </c>
      <c r="G6778" t="s">
        <v>22942</v>
      </c>
      <c r="H6778" s="1">
        <v>45118.228692129633</v>
      </c>
      <c r="I6778" t="s">
        <v>16345</v>
      </c>
      <c r="J6778" s="1">
        <v>45121.013159722221</v>
      </c>
      <c r="K6778" t="s">
        <v>16345</v>
      </c>
    </row>
    <row r="6779" spans="1:11">
      <c r="A6779">
        <v>126235</v>
      </c>
      <c r="B6779" t="s">
        <v>16349</v>
      </c>
      <c r="C6779">
        <v>58425006</v>
      </c>
      <c r="D6779" t="s">
        <v>15534</v>
      </c>
      <c r="E6779" t="s">
        <v>15554</v>
      </c>
      <c r="F6779" t="s">
        <v>15550</v>
      </c>
      <c r="G6779" t="s">
        <v>16353</v>
      </c>
      <c r="H6779" s="1">
        <v>45118.41642361111</v>
      </c>
      <c r="I6779" t="s">
        <v>16351</v>
      </c>
      <c r="J6779" s="1">
        <v>45118.419583333336</v>
      </c>
      <c r="K6779" t="s">
        <v>16351</v>
      </c>
    </row>
    <row r="6780" spans="1:11">
      <c r="A6780">
        <v>126235</v>
      </c>
      <c r="B6780" t="s">
        <v>16349</v>
      </c>
      <c r="C6780">
        <v>57700030</v>
      </c>
      <c r="D6780" t="s">
        <v>15534</v>
      </c>
      <c r="E6780" t="s">
        <v>15554</v>
      </c>
      <c r="F6780" t="s">
        <v>15550</v>
      </c>
      <c r="G6780" t="s">
        <v>22943</v>
      </c>
      <c r="H6780" s="1">
        <v>45118.426608796297</v>
      </c>
      <c r="I6780" t="s">
        <v>16351</v>
      </c>
      <c r="J6780" s="1">
        <v>45118.426608796297</v>
      </c>
      <c r="K6780" t="s">
        <v>16351</v>
      </c>
    </row>
    <row r="6781" spans="1:11">
      <c r="A6781">
        <v>126235</v>
      </c>
      <c r="B6781" t="s">
        <v>16349</v>
      </c>
      <c r="C6781">
        <v>51220000</v>
      </c>
      <c r="D6781" t="s">
        <v>15534</v>
      </c>
      <c r="E6781" t="s">
        <v>15554</v>
      </c>
      <c r="F6781" t="s">
        <v>15550</v>
      </c>
      <c r="G6781" t="s">
        <v>22944</v>
      </c>
      <c r="H6781" s="1">
        <v>45118.460289351853</v>
      </c>
      <c r="I6781" t="s">
        <v>16351</v>
      </c>
      <c r="J6781" s="1">
        <v>45118.460289351853</v>
      </c>
      <c r="K6781" t="s">
        <v>16351</v>
      </c>
    </row>
    <row r="6782" spans="1:11">
      <c r="A6782">
        <v>126235</v>
      </c>
      <c r="B6782" t="s">
        <v>16349</v>
      </c>
      <c r="C6782">
        <v>58200002</v>
      </c>
      <c r="D6782" t="s">
        <v>15534</v>
      </c>
      <c r="E6782" t="s">
        <v>15554</v>
      </c>
      <c r="F6782" t="s">
        <v>15550</v>
      </c>
      <c r="G6782" t="s">
        <v>22945</v>
      </c>
      <c r="H6782" s="1">
        <v>45118.461770833332</v>
      </c>
      <c r="I6782" t="s">
        <v>16351</v>
      </c>
      <c r="J6782" s="1">
        <v>45118.461770833332</v>
      </c>
      <c r="K6782" t="s">
        <v>16351</v>
      </c>
    </row>
    <row r="6783" spans="1:11">
      <c r="A6783">
        <v>126235</v>
      </c>
      <c r="B6783" t="s">
        <v>16349</v>
      </c>
      <c r="C6783">
        <v>56200060</v>
      </c>
      <c r="D6783" t="s">
        <v>15534</v>
      </c>
      <c r="E6783" t="s">
        <v>15554</v>
      </c>
      <c r="F6783" t="s">
        <v>15550</v>
      </c>
      <c r="G6783" t="s">
        <v>22946</v>
      </c>
      <c r="H6783" s="1">
        <v>45118.464178240742</v>
      </c>
      <c r="I6783" t="s">
        <v>16351</v>
      </c>
      <c r="J6783" s="1">
        <v>45118.464178240742</v>
      </c>
      <c r="K6783" t="s">
        <v>16351</v>
      </c>
    </row>
    <row r="6784" spans="1:11">
      <c r="A6784">
        <v>126235</v>
      </c>
      <c r="B6784" t="s">
        <v>16349</v>
      </c>
      <c r="C6784">
        <v>50350001</v>
      </c>
      <c r="D6784" t="s">
        <v>15534</v>
      </c>
      <c r="E6784" t="s">
        <v>15586</v>
      </c>
      <c r="F6784" t="s">
        <v>15550</v>
      </c>
      <c r="G6784" t="s">
        <v>22947</v>
      </c>
      <c r="H6784" s="1">
        <v>45118.471053240741</v>
      </c>
      <c r="I6784" t="s">
        <v>16351</v>
      </c>
      <c r="J6784" s="1">
        <v>45118.471053240741</v>
      </c>
      <c r="K6784" t="s">
        <v>16351</v>
      </c>
    </row>
    <row r="6785" spans="1:11">
      <c r="A6785">
        <v>126235</v>
      </c>
      <c r="B6785" t="s">
        <v>16349</v>
      </c>
      <c r="C6785">
        <v>50915000</v>
      </c>
      <c r="D6785" t="s">
        <v>15534</v>
      </c>
      <c r="E6785" t="s">
        <v>15549</v>
      </c>
      <c r="F6785" t="s">
        <v>15550</v>
      </c>
      <c r="G6785" t="s">
        <v>22948</v>
      </c>
      <c r="H6785" s="1">
        <v>45118.497430555559</v>
      </c>
      <c r="I6785" t="s">
        <v>16351</v>
      </c>
      <c r="J6785" s="1">
        <v>45118.497430555559</v>
      </c>
      <c r="K6785" t="s">
        <v>16351</v>
      </c>
    </row>
    <row r="6786" spans="1:11">
      <c r="A6786">
        <v>126231</v>
      </c>
      <c r="B6786" t="s">
        <v>16359</v>
      </c>
      <c r="C6786">
        <v>52004000</v>
      </c>
      <c r="D6786" t="s">
        <v>15534</v>
      </c>
      <c r="E6786" t="s">
        <v>15687</v>
      </c>
      <c r="F6786" t="s">
        <v>15550</v>
      </c>
      <c r="G6786" t="s">
        <v>22949</v>
      </c>
      <c r="H6786" s="1">
        <v>45118.511990740742</v>
      </c>
      <c r="I6786" t="s">
        <v>16351</v>
      </c>
      <c r="J6786" s="1">
        <v>45118.511990740742</v>
      </c>
      <c r="K6786" t="s">
        <v>16351</v>
      </c>
    </row>
    <row r="6787" spans="1:11">
      <c r="A6787">
        <v>126231</v>
      </c>
      <c r="B6787" t="s">
        <v>16359</v>
      </c>
      <c r="C6787">
        <v>58200000</v>
      </c>
      <c r="D6787" t="s">
        <v>15534</v>
      </c>
      <c r="E6787" t="s">
        <v>15554</v>
      </c>
      <c r="F6787" t="s">
        <v>15550</v>
      </c>
      <c r="G6787" t="s">
        <v>22950</v>
      </c>
      <c r="H6787" s="1">
        <v>45118.51972222222</v>
      </c>
      <c r="I6787" t="s">
        <v>16351</v>
      </c>
      <c r="J6787" s="1">
        <v>45118.51972222222</v>
      </c>
      <c r="K6787" t="s">
        <v>16351</v>
      </c>
    </row>
    <row r="6788" spans="1:11">
      <c r="A6788">
        <v>126231</v>
      </c>
      <c r="B6788" t="s">
        <v>16359</v>
      </c>
      <c r="C6788">
        <v>55700000</v>
      </c>
      <c r="D6788" t="s">
        <v>15534</v>
      </c>
      <c r="E6788" t="s">
        <v>15554</v>
      </c>
      <c r="F6788" t="s">
        <v>15550</v>
      </c>
      <c r="G6788" t="s">
        <v>22951</v>
      </c>
      <c r="H6788" s="1">
        <v>45118.520092592589</v>
      </c>
      <c r="I6788" t="s">
        <v>16351</v>
      </c>
      <c r="J6788" s="1">
        <v>45118.520092592589</v>
      </c>
      <c r="K6788" t="s">
        <v>16351</v>
      </c>
    </row>
    <row r="6789" spans="1:11">
      <c r="A6789">
        <v>21530</v>
      </c>
      <c r="B6789" t="s">
        <v>16363</v>
      </c>
      <c r="C6789">
        <v>57700010</v>
      </c>
      <c r="D6789" t="s">
        <v>15534</v>
      </c>
      <c r="E6789" t="s">
        <v>15586</v>
      </c>
      <c r="F6789" t="s">
        <v>15536</v>
      </c>
      <c r="G6789" t="s">
        <v>22952</v>
      </c>
      <c r="H6789" s="1">
        <v>45118.52449074074</v>
      </c>
      <c r="I6789" t="s">
        <v>16067</v>
      </c>
      <c r="J6789" s="1">
        <v>45118.52449074074</v>
      </c>
      <c r="K6789" t="s">
        <v>16067</v>
      </c>
    </row>
    <row r="6790" spans="1:11">
      <c r="A6790">
        <v>126231</v>
      </c>
      <c r="B6790" t="s">
        <v>16359</v>
      </c>
      <c r="C6790">
        <v>57300021</v>
      </c>
      <c r="D6790" t="s">
        <v>15534</v>
      </c>
      <c r="E6790" t="s">
        <v>15554</v>
      </c>
      <c r="F6790" t="s">
        <v>15550</v>
      </c>
      <c r="G6790" t="s">
        <v>20094</v>
      </c>
      <c r="H6790" s="1">
        <v>45118.525682870371</v>
      </c>
      <c r="I6790" t="s">
        <v>16351</v>
      </c>
      <c r="J6790" s="1">
        <v>45118.527094907404</v>
      </c>
      <c r="K6790" t="s">
        <v>16351</v>
      </c>
    </row>
    <row r="6791" spans="1:11">
      <c r="A6791">
        <v>21530</v>
      </c>
      <c r="B6791" t="s">
        <v>16363</v>
      </c>
      <c r="C6791">
        <v>58425000</v>
      </c>
      <c r="D6791" t="s">
        <v>15534</v>
      </c>
      <c r="E6791" t="s">
        <v>15687</v>
      </c>
      <c r="F6791" t="s">
        <v>15536</v>
      </c>
      <c r="G6791" t="s">
        <v>22953</v>
      </c>
      <c r="H6791" s="1">
        <v>45118.526064814818</v>
      </c>
      <c r="I6791" t="s">
        <v>16067</v>
      </c>
      <c r="J6791" s="1">
        <v>45118.526064814818</v>
      </c>
      <c r="K6791" t="s">
        <v>16067</v>
      </c>
    </row>
    <row r="6792" spans="1:11">
      <c r="A6792">
        <v>21531</v>
      </c>
      <c r="B6792" t="s">
        <v>16366</v>
      </c>
      <c r="C6792">
        <v>50365000</v>
      </c>
      <c r="D6792" t="s">
        <v>15534</v>
      </c>
      <c r="E6792" t="s">
        <v>15586</v>
      </c>
      <c r="F6792" t="s">
        <v>15536</v>
      </c>
      <c r="G6792" t="s">
        <v>22954</v>
      </c>
      <c r="H6792" s="1">
        <v>45118.52716435185</v>
      </c>
      <c r="I6792" t="s">
        <v>16067</v>
      </c>
      <c r="J6792" s="1">
        <v>45118.52716435185</v>
      </c>
      <c r="K6792" t="s">
        <v>16067</v>
      </c>
    </row>
    <row r="6793" spans="1:11">
      <c r="A6793">
        <v>21531</v>
      </c>
      <c r="B6793" t="s">
        <v>16366</v>
      </c>
      <c r="C6793">
        <v>50905000</v>
      </c>
      <c r="D6793" t="s">
        <v>15534</v>
      </c>
      <c r="E6793" t="s">
        <v>15540</v>
      </c>
      <c r="F6793" t="s">
        <v>15550</v>
      </c>
      <c r="G6793" t="s">
        <v>22955</v>
      </c>
      <c r="H6793" s="1">
        <v>45118.527407407404</v>
      </c>
      <c r="I6793" t="s">
        <v>16067</v>
      </c>
      <c r="J6793" s="1">
        <v>45118.527407407404</v>
      </c>
      <c r="K6793" t="s">
        <v>16067</v>
      </c>
    </row>
    <row r="6794" spans="1:11">
      <c r="A6794">
        <v>21531</v>
      </c>
      <c r="B6794" t="s">
        <v>16366</v>
      </c>
      <c r="C6794">
        <v>50905006</v>
      </c>
      <c r="D6794" t="s">
        <v>15534</v>
      </c>
      <c r="E6794" t="s">
        <v>15687</v>
      </c>
      <c r="F6794" t="s">
        <v>15536</v>
      </c>
      <c r="G6794" t="s">
        <v>22956</v>
      </c>
      <c r="H6794" s="1">
        <v>45118.527905092589</v>
      </c>
      <c r="I6794" t="s">
        <v>16067</v>
      </c>
      <c r="J6794" s="1">
        <v>45118.527905092589</v>
      </c>
      <c r="K6794" t="s">
        <v>16067</v>
      </c>
    </row>
    <row r="6795" spans="1:11">
      <c r="A6795">
        <v>126231</v>
      </c>
      <c r="B6795" t="s">
        <v>16359</v>
      </c>
      <c r="C6795">
        <v>58355030</v>
      </c>
      <c r="D6795" t="s">
        <v>15534</v>
      </c>
      <c r="E6795" t="s">
        <v>15554</v>
      </c>
      <c r="F6795" t="s">
        <v>15550</v>
      </c>
      <c r="G6795" t="s">
        <v>22957</v>
      </c>
      <c r="H6795" s="1">
        <v>45118.528449074074</v>
      </c>
      <c r="I6795" t="s">
        <v>16351</v>
      </c>
      <c r="J6795" s="1">
        <v>45118.528449074074</v>
      </c>
      <c r="K6795" t="s">
        <v>16351</v>
      </c>
    </row>
    <row r="6796" spans="1:11">
      <c r="A6796">
        <v>21531</v>
      </c>
      <c r="B6796" t="s">
        <v>16366</v>
      </c>
      <c r="C6796">
        <v>50915000</v>
      </c>
      <c r="D6796" t="s">
        <v>15534</v>
      </c>
      <c r="E6796" t="s">
        <v>15540</v>
      </c>
      <c r="F6796" t="s">
        <v>15550</v>
      </c>
      <c r="G6796" t="s">
        <v>22958</v>
      </c>
      <c r="H6796" s="1">
        <v>45118.528449074074</v>
      </c>
      <c r="I6796" t="s">
        <v>16067</v>
      </c>
      <c r="J6796" s="1">
        <v>45118.528449074074</v>
      </c>
      <c r="K6796" t="s">
        <v>16067</v>
      </c>
    </row>
    <row r="6797" spans="1:11">
      <c r="A6797">
        <v>21531</v>
      </c>
      <c r="B6797" t="s">
        <v>16366</v>
      </c>
      <c r="C6797">
        <v>51425006</v>
      </c>
      <c r="D6797" t="s">
        <v>15534</v>
      </c>
      <c r="E6797" t="s">
        <v>15544</v>
      </c>
      <c r="F6797" t="s">
        <v>15550</v>
      </c>
      <c r="G6797" t="s">
        <v>22959</v>
      </c>
      <c r="H6797" s="1">
        <v>45118.528668981482</v>
      </c>
      <c r="I6797" t="s">
        <v>16067</v>
      </c>
      <c r="J6797" s="1">
        <v>45118.528668981482</v>
      </c>
      <c r="K6797" t="s">
        <v>16067</v>
      </c>
    </row>
    <row r="6798" spans="1:11">
      <c r="A6798">
        <v>21531</v>
      </c>
      <c r="B6798" t="s">
        <v>16366</v>
      </c>
      <c r="C6798">
        <v>57300010</v>
      </c>
      <c r="D6798" t="s">
        <v>15534</v>
      </c>
      <c r="E6798" t="s">
        <v>15576</v>
      </c>
      <c r="F6798" t="s">
        <v>15550</v>
      </c>
      <c r="G6798" t="s">
        <v>22960</v>
      </c>
      <c r="H6798" s="1">
        <v>45118.531134259261</v>
      </c>
      <c r="I6798" t="s">
        <v>16067</v>
      </c>
      <c r="J6798" s="1">
        <v>45118.531134259261</v>
      </c>
      <c r="K6798" t="s">
        <v>16067</v>
      </c>
    </row>
    <row r="6799" spans="1:11">
      <c r="A6799">
        <v>126231</v>
      </c>
      <c r="B6799" t="s">
        <v>16359</v>
      </c>
      <c r="C6799">
        <v>50305025</v>
      </c>
      <c r="D6799" t="s">
        <v>15534</v>
      </c>
      <c r="E6799" t="s">
        <v>15544</v>
      </c>
      <c r="F6799" t="s">
        <v>15550</v>
      </c>
      <c r="G6799" t="s">
        <v>22961</v>
      </c>
      <c r="H6799" s="1">
        <v>45118.531168981484</v>
      </c>
      <c r="I6799" t="s">
        <v>16351</v>
      </c>
      <c r="J6799" s="1">
        <v>45118.531168981484</v>
      </c>
      <c r="K6799" t="s">
        <v>16351</v>
      </c>
    </row>
    <row r="6800" spans="1:11">
      <c r="A6800">
        <v>126231</v>
      </c>
      <c r="B6800" t="s">
        <v>16359</v>
      </c>
      <c r="C6800">
        <v>58425000</v>
      </c>
      <c r="D6800" t="s">
        <v>15534</v>
      </c>
      <c r="E6800" t="s">
        <v>15554</v>
      </c>
      <c r="F6800" t="s">
        <v>15550</v>
      </c>
      <c r="G6800" t="s">
        <v>22962</v>
      </c>
      <c r="H6800" s="1">
        <v>45118.535856481481</v>
      </c>
      <c r="I6800" t="s">
        <v>16351</v>
      </c>
      <c r="J6800" s="1">
        <v>45118.535856481481</v>
      </c>
      <c r="K6800" t="s">
        <v>16351</v>
      </c>
    </row>
    <row r="6801" spans="1:11">
      <c r="A6801">
        <v>21539</v>
      </c>
      <c r="B6801" t="s">
        <v>22963</v>
      </c>
      <c r="C6801">
        <v>50320000</v>
      </c>
      <c r="D6801" t="s">
        <v>15534</v>
      </c>
      <c r="E6801" t="s">
        <v>15544</v>
      </c>
      <c r="F6801" t="s">
        <v>15550</v>
      </c>
      <c r="G6801" t="s">
        <v>22964</v>
      </c>
      <c r="H6801" s="1">
        <v>45118.560648148145</v>
      </c>
      <c r="I6801" t="s">
        <v>16067</v>
      </c>
      <c r="J6801" s="1">
        <v>45118.560648148145</v>
      </c>
      <c r="K6801" t="s">
        <v>16067</v>
      </c>
    </row>
    <row r="6802" spans="1:11">
      <c r="A6802">
        <v>21539</v>
      </c>
      <c r="B6802" t="s">
        <v>22963</v>
      </c>
      <c r="C6802">
        <v>50321000</v>
      </c>
      <c r="D6802" t="s">
        <v>15534</v>
      </c>
      <c r="E6802" t="s">
        <v>15544</v>
      </c>
      <c r="F6802" t="s">
        <v>15536</v>
      </c>
      <c r="G6802" t="s">
        <v>22965</v>
      </c>
      <c r="H6802" s="1">
        <v>45118.560902777775</v>
      </c>
      <c r="I6802" t="s">
        <v>16067</v>
      </c>
      <c r="J6802" s="1">
        <v>45118.560902777775</v>
      </c>
      <c r="K6802" t="s">
        <v>16067</v>
      </c>
    </row>
    <row r="6803" spans="1:11">
      <c r="A6803">
        <v>21539</v>
      </c>
      <c r="B6803" t="s">
        <v>22963</v>
      </c>
      <c r="C6803">
        <v>50905006</v>
      </c>
      <c r="D6803" t="s">
        <v>15534</v>
      </c>
      <c r="E6803" t="s">
        <v>15687</v>
      </c>
      <c r="F6803" t="s">
        <v>15550</v>
      </c>
      <c r="G6803" t="s">
        <v>22966</v>
      </c>
      <c r="H6803" s="1">
        <v>45118.561423611114</v>
      </c>
      <c r="I6803" t="s">
        <v>16067</v>
      </c>
      <c r="J6803" s="1">
        <v>45118.561423611114</v>
      </c>
      <c r="K6803" t="s">
        <v>16067</v>
      </c>
    </row>
    <row r="6804" spans="1:11">
      <c r="A6804">
        <v>126231</v>
      </c>
      <c r="B6804" t="s">
        <v>16359</v>
      </c>
      <c r="C6804">
        <v>50905006</v>
      </c>
      <c r="D6804" t="s">
        <v>15534</v>
      </c>
      <c r="E6804" t="s">
        <v>15554</v>
      </c>
      <c r="F6804" t="s">
        <v>15536</v>
      </c>
      <c r="G6804" t="s">
        <v>22967</v>
      </c>
      <c r="H6804" s="1">
        <v>45118.565844907411</v>
      </c>
      <c r="I6804" t="s">
        <v>16351</v>
      </c>
      <c r="J6804" s="1">
        <v>45118.565844907411</v>
      </c>
      <c r="K6804" t="s">
        <v>16351</v>
      </c>
    </row>
    <row r="6805" spans="1:11">
      <c r="A6805">
        <v>11881</v>
      </c>
      <c r="B6805" t="s">
        <v>16396</v>
      </c>
      <c r="C6805">
        <v>50915000</v>
      </c>
      <c r="D6805" t="s">
        <v>15534</v>
      </c>
      <c r="E6805" t="s">
        <v>15549</v>
      </c>
      <c r="F6805" t="s">
        <v>15550</v>
      </c>
      <c r="G6805" t="s">
        <v>16678</v>
      </c>
      <c r="H6805" s="1">
        <v>45118.570254629631</v>
      </c>
      <c r="I6805" t="s">
        <v>16398</v>
      </c>
      <c r="J6805" s="1">
        <v>45118.84238425926</v>
      </c>
      <c r="K6805" t="s">
        <v>16398</v>
      </c>
    </row>
    <row r="6806" spans="1:11">
      <c r="A6806">
        <v>11178</v>
      </c>
      <c r="B6806" t="s">
        <v>16300</v>
      </c>
      <c r="C6806">
        <v>50905006</v>
      </c>
      <c r="D6806" t="s">
        <v>15534</v>
      </c>
      <c r="E6806" t="s">
        <v>15549</v>
      </c>
      <c r="F6806" t="s">
        <v>15550</v>
      </c>
      <c r="G6806" t="s">
        <v>21866</v>
      </c>
      <c r="H6806" s="1">
        <v>45118.574641203704</v>
      </c>
      <c r="I6806" t="s">
        <v>16201</v>
      </c>
      <c r="J6806" s="1">
        <v>45119.039756944447</v>
      </c>
      <c r="K6806" t="s">
        <v>16201</v>
      </c>
    </row>
    <row r="6807" spans="1:11">
      <c r="A6807">
        <v>11175</v>
      </c>
      <c r="B6807" t="s">
        <v>16416</v>
      </c>
      <c r="C6807">
        <v>50905006</v>
      </c>
      <c r="D6807" t="s">
        <v>15534</v>
      </c>
      <c r="E6807" t="s">
        <v>15554</v>
      </c>
      <c r="F6807" t="s">
        <v>15536</v>
      </c>
      <c r="G6807" t="s">
        <v>21866</v>
      </c>
      <c r="H6807" s="1">
        <v>45118.577025462961</v>
      </c>
      <c r="I6807" t="s">
        <v>16201</v>
      </c>
      <c r="J6807" s="1">
        <v>45119.040509259263</v>
      </c>
      <c r="K6807" t="s">
        <v>16201</v>
      </c>
    </row>
    <row r="6808" spans="1:11">
      <c r="A6808">
        <v>126232</v>
      </c>
      <c r="B6808" t="s">
        <v>16394</v>
      </c>
      <c r="C6808">
        <v>58200001</v>
      </c>
      <c r="D6808" t="s">
        <v>15534</v>
      </c>
      <c r="E6808" t="s">
        <v>15586</v>
      </c>
      <c r="F6808" t="s">
        <v>15550</v>
      </c>
      <c r="G6808" t="s">
        <v>22968</v>
      </c>
      <c r="H6808" s="1">
        <v>45118.577534722222</v>
      </c>
      <c r="I6808" t="s">
        <v>16351</v>
      </c>
      <c r="J6808" s="1">
        <v>45118.577534722222</v>
      </c>
      <c r="K6808" t="s">
        <v>16351</v>
      </c>
    </row>
    <row r="6809" spans="1:11">
      <c r="A6809">
        <v>126232</v>
      </c>
      <c r="B6809" t="s">
        <v>16394</v>
      </c>
      <c r="C6809">
        <v>58425000</v>
      </c>
      <c r="D6809" t="s">
        <v>15534</v>
      </c>
      <c r="E6809" t="s">
        <v>15554</v>
      </c>
      <c r="F6809" t="s">
        <v>15550</v>
      </c>
      <c r="G6809" t="s">
        <v>22969</v>
      </c>
      <c r="H6809" s="1">
        <v>45118.578692129631</v>
      </c>
      <c r="I6809" t="s">
        <v>16351</v>
      </c>
      <c r="J6809" s="1">
        <v>45118.578692129631</v>
      </c>
      <c r="K6809" t="s">
        <v>16351</v>
      </c>
    </row>
    <row r="6810" spans="1:11">
      <c r="A6810">
        <v>126232</v>
      </c>
      <c r="B6810" t="s">
        <v>16394</v>
      </c>
      <c r="C6810">
        <v>58425006</v>
      </c>
      <c r="D6810" t="s">
        <v>15534</v>
      </c>
      <c r="E6810" t="s">
        <v>15554</v>
      </c>
      <c r="F6810" t="s">
        <v>15550</v>
      </c>
      <c r="G6810" t="s">
        <v>22970</v>
      </c>
      <c r="H6810" s="1">
        <v>45118.584502314814</v>
      </c>
      <c r="I6810" t="s">
        <v>16351</v>
      </c>
      <c r="J6810" s="1">
        <v>45118.584502314814</v>
      </c>
      <c r="K6810" t="s">
        <v>16351</v>
      </c>
    </row>
    <row r="6811" spans="1:11">
      <c r="A6811">
        <v>20659</v>
      </c>
      <c r="B6811" t="s">
        <v>17275</v>
      </c>
      <c r="C6811">
        <v>50905006</v>
      </c>
      <c r="D6811" t="s">
        <v>15534</v>
      </c>
      <c r="E6811" t="s">
        <v>15554</v>
      </c>
      <c r="F6811" t="s">
        <v>15536</v>
      </c>
      <c r="G6811" t="s">
        <v>22971</v>
      </c>
      <c r="H6811" s="1">
        <v>45118.59097222222</v>
      </c>
      <c r="I6811" t="s">
        <v>16201</v>
      </c>
      <c r="J6811" s="1">
        <v>45119.043206018519</v>
      </c>
      <c r="K6811" t="s">
        <v>16201</v>
      </c>
    </row>
    <row r="6812" spans="1:11">
      <c r="A6812">
        <v>82697</v>
      </c>
      <c r="B6812" t="s">
        <v>17829</v>
      </c>
      <c r="C6812">
        <v>50915000</v>
      </c>
      <c r="D6812" t="s">
        <v>15534</v>
      </c>
      <c r="E6812" t="s">
        <v>15549</v>
      </c>
      <c r="F6812" t="s">
        <v>15550</v>
      </c>
      <c r="G6812" t="s">
        <v>19796</v>
      </c>
      <c r="H6812" s="1">
        <v>45118.599722222221</v>
      </c>
      <c r="I6812" t="s">
        <v>17260</v>
      </c>
      <c r="J6812" s="1">
        <v>45118.599722222221</v>
      </c>
      <c r="K6812" t="s">
        <v>17260</v>
      </c>
    </row>
    <row r="6813" spans="1:11">
      <c r="A6813">
        <v>4385</v>
      </c>
      <c r="B6813" t="s">
        <v>19719</v>
      </c>
      <c r="C6813">
        <v>50320000</v>
      </c>
      <c r="D6813" t="s">
        <v>15534</v>
      </c>
      <c r="E6813" t="s">
        <v>15544</v>
      </c>
      <c r="F6813" t="s">
        <v>15550</v>
      </c>
      <c r="G6813" t="s">
        <v>22972</v>
      </c>
      <c r="H6813" s="1">
        <v>45118.600185185183</v>
      </c>
      <c r="I6813" t="s">
        <v>16227</v>
      </c>
      <c r="J6813" s="1">
        <v>45118.600185185183</v>
      </c>
      <c r="K6813" t="s">
        <v>16227</v>
      </c>
    </row>
    <row r="6814" spans="1:11">
      <c r="A6814">
        <v>8609</v>
      </c>
      <c r="B6814" t="s">
        <v>17404</v>
      </c>
      <c r="C6814">
        <v>50366000</v>
      </c>
      <c r="D6814" t="s">
        <v>15534</v>
      </c>
      <c r="E6814" t="s">
        <v>15544</v>
      </c>
      <c r="F6814" t="s">
        <v>15550</v>
      </c>
      <c r="G6814" t="s">
        <v>22973</v>
      </c>
      <c r="H6814" s="1">
        <v>45118.602418981478</v>
      </c>
      <c r="I6814" t="s">
        <v>17102</v>
      </c>
      <c r="J6814" s="1">
        <v>45120.56759259259</v>
      </c>
      <c r="K6814" t="s">
        <v>17102</v>
      </c>
    </row>
    <row r="6815" spans="1:11">
      <c r="A6815">
        <v>10851</v>
      </c>
      <c r="B6815" t="s">
        <v>16483</v>
      </c>
      <c r="C6815">
        <v>57700030</v>
      </c>
      <c r="D6815" t="s">
        <v>15534</v>
      </c>
      <c r="E6815" t="s">
        <v>15554</v>
      </c>
      <c r="F6815" t="s">
        <v>15550</v>
      </c>
      <c r="G6815" t="s">
        <v>16490</v>
      </c>
      <c r="H6815" s="1">
        <v>45118.602789351855</v>
      </c>
      <c r="I6815" t="s">
        <v>16485</v>
      </c>
      <c r="J6815" s="1">
        <v>45121.87158564815</v>
      </c>
      <c r="K6815" t="s">
        <v>16485</v>
      </c>
    </row>
    <row r="6816" spans="1:11">
      <c r="A6816">
        <v>83119</v>
      </c>
      <c r="B6816" t="s">
        <v>20956</v>
      </c>
      <c r="C6816">
        <v>50310000</v>
      </c>
      <c r="D6816" t="s">
        <v>15534</v>
      </c>
      <c r="E6816" t="s">
        <v>15544</v>
      </c>
      <c r="F6816" t="s">
        <v>15550</v>
      </c>
      <c r="G6816" t="s">
        <v>22974</v>
      </c>
      <c r="H6816" s="1">
        <v>45118.605347222219</v>
      </c>
      <c r="I6816" t="s">
        <v>16067</v>
      </c>
      <c r="J6816" s="1">
        <v>45118.605347222219</v>
      </c>
      <c r="K6816" t="s">
        <v>16067</v>
      </c>
    </row>
    <row r="6817" spans="1:11">
      <c r="A6817">
        <v>11436</v>
      </c>
      <c r="B6817" t="s">
        <v>16411</v>
      </c>
      <c r="C6817">
        <v>50320000</v>
      </c>
      <c r="D6817" t="s">
        <v>15534</v>
      </c>
      <c r="E6817" t="s">
        <v>15544</v>
      </c>
      <c r="F6817" t="s">
        <v>15550</v>
      </c>
      <c r="G6817" t="s">
        <v>22975</v>
      </c>
      <c r="H6817" s="1">
        <v>45118.606516203705</v>
      </c>
      <c r="I6817" t="s">
        <v>15578</v>
      </c>
      <c r="J6817" s="1">
        <v>45118.606666666667</v>
      </c>
      <c r="K6817" t="s">
        <v>15578</v>
      </c>
    </row>
    <row r="6818" spans="1:11">
      <c r="A6818">
        <v>10851</v>
      </c>
      <c r="B6818" t="s">
        <v>16483</v>
      </c>
      <c r="C6818">
        <v>50320000</v>
      </c>
      <c r="D6818" t="s">
        <v>15534</v>
      </c>
      <c r="E6818" t="s">
        <v>15554</v>
      </c>
      <c r="F6818" t="s">
        <v>15536</v>
      </c>
      <c r="G6818" t="s">
        <v>16484</v>
      </c>
      <c r="H6818" s="1">
        <v>45118.608298611114</v>
      </c>
      <c r="I6818" t="s">
        <v>16485</v>
      </c>
      <c r="J6818" s="1">
        <v>45121.801296296297</v>
      </c>
      <c r="K6818" t="s">
        <v>16485</v>
      </c>
    </row>
    <row r="6819" spans="1:11">
      <c r="A6819">
        <v>83119</v>
      </c>
      <c r="B6819" t="s">
        <v>20956</v>
      </c>
      <c r="C6819">
        <v>57300010</v>
      </c>
      <c r="D6819" t="s">
        <v>15534</v>
      </c>
      <c r="E6819" t="s">
        <v>15586</v>
      </c>
      <c r="F6819" t="s">
        <v>15536</v>
      </c>
      <c r="G6819" t="s">
        <v>22976</v>
      </c>
      <c r="H6819" s="1">
        <v>45118.609178240738</v>
      </c>
      <c r="I6819" t="s">
        <v>16067</v>
      </c>
      <c r="J6819" s="1">
        <v>45118.609178240738</v>
      </c>
      <c r="K6819" t="s">
        <v>16067</v>
      </c>
    </row>
    <row r="6820" spans="1:11">
      <c r="A6820">
        <v>83120</v>
      </c>
      <c r="B6820" t="s">
        <v>16423</v>
      </c>
      <c r="C6820">
        <v>50905006</v>
      </c>
      <c r="D6820" t="s">
        <v>15534</v>
      </c>
      <c r="E6820" t="s">
        <v>15687</v>
      </c>
      <c r="F6820" t="s">
        <v>15550</v>
      </c>
      <c r="G6820" t="s">
        <v>22977</v>
      </c>
      <c r="H6820" s="1">
        <v>45118.610092592593</v>
      </c>
      <c r="I6820" t="s">
        <v>16067</v>
      </c>
      <c r="J6820" s="1">
        <v>45118.610092592593</v>
      </c>
      <c r="K6820" t="s">
        <v>16067</v>
      </c>
    </row>
    <row r="6821" spans="1:11">
      <c r="A6821">
        <v>83136</v>
      </c>
      <c r="B6821" t="s">
        <v>22978</v>
      </c>
      <c r="C6821">
        <v>50321000</v>
      </c>
      <c r="D6821" t="s">
        <v>15534</v>
      </c>
      <c r="E6821" t="s">
        <v>15544</v>
      </c>
      <c r="F6821" t="s">
        <v>15536</v>
      </c>
      <c r="G6821" t="s">
        <v>22979</v>
      </c>
      <c r="H6821" s="1">
        <v>45118.610324074078</v>
      </c>
      <c r="I6821" t="s">
        <v>16067</v>
      </c>
      <c r="J6821" s="1">
        <v>45118.610324074078</v>
      </c>
      <c r="K6821" t="s">
        <v>16067</v>
      </c>
    </row>
    <row r="6822" spans="1:11">
      <c r="A6822">
        <v>83141</v>
      </c>
      <c r="B6822" t="s">
        <v>16426</v>
      </c>
      <c r="C6822">
        <v>50515000</v>
      </c>
      <c r="D6822" t="s">
        <v>15534</v>
      </c>
      <c r="E6822" t="s">
        <v>15554</v>
      </c>
      <c r="F6822" t="s">
        <v>15536</v>
      </c>
      <c r="G6822" t="s">
        <v>20971</v>
      </c>
      <c r="H6822" s="1">
        <v>45118.610659722224</v>
      </c>
      <c r="I6822" t="s">
        <v>16067</v>
      </c>
      <c r="J6822" s="1">
        <v>45118.610659722224</v>
      </c>
      <c r="K6822" t="s">
        <v>16067</v>
      </c>
    </row>
    <row r="6823" spans="1:11">
      <c r="A6823">
        <v>11435</v>
      </c>
      <c r="B6823" t="s">
        <v>19715</v>
      </c>
      <c r="C6823">
        <v>50905006</v>
      </c>
      <c r="D6823" t="s">
        <v>15534</v>
      </c>
      <c r="E6823" t="s">
        <v>15544</v>
      </c>
      <c r="F6823" t="s">
        <v>15550</v>
      </c>
      <c r="G6823" t="s">
        <v>22980</v>
      </c>
      <c r="H6823" s="1">
        <v>45118.610752314817</v>
      </c>
      <c r="I6823" t="s">
        <v>15578</v>
      </c>
      <c r="J6823" s="1">
        <v>45118.610752314817</v>
      </c>
      <c r="K6823" t="s">
        <v>15578</v>
      </c>
    </row>
    <row r="6824" spans="1:11">
      <c r="A6824">
        <v>83141</v>
      </c>
      <c r="B6824" t="s">
        <v>16426</v>
      </c>
      <c r="C6824">
        <v>51220000</v>
      </c>
      <c r="D6824" t="s">
        <v>15534</v>
      </c>
      <c r="E6824" t="s">
        <v>15554</v>
      </c>
      <c r="F6824" t="s">
        <v>15550</v>
      </c>
      <c r="G6824" t="s">
        <v>22981</v>
      </c>
      <c r="H6824" s="1">
        <v>45118.611539351848</v>
      </c>
      <c r="I6824" t="s">
        <v>16067</v>
      </c>
      <c r="J6824" s="1">
        <v>45118.611539351848</v>
      </c>
      <c r="K6824" t="s">
        <v>16067</v>
      </c>
    </row>
    <row r="6825" spans="1:11">
      <c r="A6825">
        <v>20811</v>
      </c>
      <c r="B6825" t="s">
        <v>16434</v>
      </c>
      <c r="C6825">
        <v>51210000</v>
      </c>
      <c r="D6825" t="s">
        <v>15534</v>
      </c>
      <c r="E6825" t="s">
        <v>15535</v>
      </c>
      <c r="F6825" t="s">
        <v>15536</v>
      </c>
      <c r="G6825" t="s">
        <v>22982</v>
      </c>
      <c r="H6825" s="1">
        <v>45118.615081018521</v>
      </c>
      <c r="I6825" t="s">
        <v>16136</v>
      </c>
      <c r="J6825" s="1">
        <v>45118.615081018521</v>
      </c>
      <c r="K6825" t="s">
        <v>16136</v>
      </c>
    </row>
    <row r="6826" spans="1:11">
      <c r="A6826">
        <v>8455</v>
      </c>
      <c r="B6826" t="s">
        <v>16439</v>
      </c>
      <c r="C6826">
        <v>50355000</v>
      </c>
      <c r="D6826" t="s">
        <v>15534</v>
      </c>
      <c r="E6826" t="s">
        <v>15554</v>
      </c>
      <c r="F6826" t="s">
        <v>15550</v>
      </c>
      <c r="G6826" t="s">
        <v>22983</v>
      </c>
      <c r="H6826" s="1">
        <v>45118.619166666664</v>
      </c>
      <c r="I6826" t="s">
        <v>16431</v>
      </c>
      <c r="J6826" s="1">
        <v>45118.623645833337</v>
      </c>
      <c r="K6826" t="s">
        <v>16431</v>
      </c>
    </row>
    <row r="6827" spans="1:11">
      <c r="A6827">
        <v>11179</v>
      </c>
      <c r="B6827" t="s">
        <v>16302</v>
      </c>
      <c r="C6827">
        <v>50350000</v>
      </c>
      <c r="D6827" t="s">
        <v>15534</v>
      </c>
      <c r="E6827" t="s">
        <v>15554</v>
      </c>
      <c r="F6827" t="s">
        <v>15550</v>
      </c>
      <c r="G6827" t="s">
        <v>22984</v>
      </c>
      <c r="H6827" s="1">
        <v>45118.620740740742</v>
      </c>
      <c r="I6827" t="s">
        <v>16201</v>
      </c>
      <c r="J6827" s="1">
        <v>45120.746817129628</v>
      </c>
      <c r="K6827" t="s">
        <v>16201</v>
      </c>
    </row>
    <row r="6828" spans="1:11">
      <c r="A6828">
        <v>10839</v>
      </c>
      <c r="B6828" t="s">
        <v>16445</v>
      </c>
      <c r="C6828">
        <v>52005000</v>
      </c>
      <c r="D6828" t="s">
        <v>15534</v>
      </c>
      <c r="E6828" t="s">
        <v>15554</v>
      </c>
      <c r="F6828" t="s">
        <v>15550</v>
      </c>
      <c r="G6828" t="s">
        <v>22985</v>
      </c>
      <c r="H6828" s="1">
        <v>45118.622442129628</v>
      </c>
      <c r="I6828" t="s">
        <v>16136</v>
      </c>
      <c r="J6828" s="1">
        <v>45118.622442129628</v>
      </c>
      <c r="K6828" t="s">
        <v>16136</v>
      </c>
    </row>
    <row r="6829" spans="1:11">
      <c r="A6829">
        <v>10839</v>
      </c>
      <c r="B6829" t="s">
        <v>16445</v>
      </c>
      <c r="C6829">
        <v>51220000</v>
      </c>
      <c r="D6829" t="s">
        <v>15534</v>
      </c>
      <c r="E6829" t="s">
        <v>15554</v>
      </c>
      <c r="F6829" t="s">
        <v>15550</v>
      </c>
      <c r="G6829" t="s">
        <v>22986</v>
      </c>
      <c r="H6829" s="1">
        <v>45118.622835648152</v>
      </c>
      <c r="I6829" t="s">
        <v>16136</v>
      </c>
      <c r="J6829" s="1">
        <v>45118.622835648152</v>
      </c>
      <c r="K6829" t="s">
        <v>16136</v>
      </c>
    </row>
    <row r="6830" spans="1:11">
      <c r="A6830">
        <v>10839</v>
      </c>
      <c r="B6830" t="s">
        <v>16445</v>
      </c>
      <c r="C6830">
        <v>52004000</v>
      </c>
      <c r="D6830" t="s">
        <v>15534</v>
      </c>
      <c r="E6830" t="s">
        <v>15554</v>
      </c>
      <c r="F6830" t="s">
        <v>15550</v>
      </c>
      <c r="G6830" t="s">
        <v>22987</v>
      </c>
      <c r="H6830" s="1">
        <v>45118.623472222222</v>
      </c>
      <c r="I6830" t="s">
        <v>16136</v>
      </c>
      <c r="J6830" s="1">
        <v>45118.623472222222</v>
      </c>
      <c r="K6830" t="s">
        <v>16136</v>
      </c>
    </row>
    <row r="6831" spans="1:11">
      <c r="A6831">
        <v>83174</v>
      </c>
      <c r="B6831" t="s">
        <v>16441</v>
      </c>
      <c r="C6831">
        <v>50305021</v>
      </c>
      <c r="D6831" t="s">
        <v>15534</v>
      </c>
      <c r="E6831" t="s">
        <v>15687</v>
      </c>
      <c r="F6831" t="s">
        <v>15550</v>
      </c>
      <c r="G6831" t="s">
        <v>22988</v>
      </c>
      <c r="H6831" s="1">
        <v>45118.625972222224</v>
      </c>
      <c r="I6831" t="s">
        <v>16067</v>
      </c>
      <c r="J6831" s="1">
        <v>45118.625972222224</v>
      </c>
      <c r="K6831" t="s">
        <v>16067</v>
      </c>
    </row>
    <row r="6832" spans="1:11">
      <c r="A6832">
        <v>11175</v>
      </c>
      <c r="B6832" t="s">
        <v>16416</v>
      </c>
      <c r="C6832">
        <v>50350000</v>
      </c>
      <c r="D6832" t="s">
        <v>15534</v>
      </c>
      <c r="E6832" t="s">
        <v>15554</v>
      </c>
      <c r="F6832" t="s">
        <v>15536</v>
      </c>
      <c r="G6832" t="s">
        <v>22989</v>
      </c>
      <c r="H6832" s="1">
        <v>45118.630115740743</v>
      </c>
      <c r="I6832" t="s">
        <v>16201</v>
      </c>
      <c r="J6832" s="1">
        <v>45118.630115740743</v>
      </c>
      <c r="K6832" t="s">
        <v>16201</v>
      </c>
    </row>
    <row r="6833" spans="1:11">
      <c r="A6833">
        <v>4602</v>
      </c>
      <c r="B6833" t="s">
        <v>16831</v>
      </c>
      <c r="C6833">
        <v>50305025</v>
      </c>
      <c r="D6833" t="s">
        <v>15534</v>
      </c>
      <c r="E6833" t="s">
        <v>15544</v>
      </c>
      <c r="F6833" t="s">
        <v>15550</v>
      </c>
      <c r="G6833" t="s">
        <v>22990</v>
      </c>
      <c r="H6833" s="1">
        <v>45118.631655092591</v>
      </c>
      <c r="I6833" t="s">
        <v>16833</v>
      </c>
      <c r="J6833" s="1">
        <v>45118.855752314812</v>
      </c>
      <c r="K6833" t="s">
        <v>16833</v>
      </c>
    </row>
    <row r="6834" spans="1:11">
      <c r="A6834">
        <v>49208</v>
      </c>
      <c r="B6834" t="s">
        <v>20942</v>
      </c>
      <c r="C6834">
        <v>56200060</v>
      </c>
      <c r="D6834" t="s">
        <v>15534</v>
      </c>
      <c r="E6834" t="s">
        <v>15554</v>
      </c>
      <c r="F6834" t="s">
        <v>15550</v>
      </c>
      <c r="G6834" t="s">
        <v>22991</v>
      </c>
      <c r="H6834" s="1">
        <v>45118.636030092595</v>
      </c>
      <c r="I6834" t="s">
        <v>16201</v>
      </c>
      <c r="J6834" s="1">
        <v>45118.63784722222</v>
      </c>
      <c r="K6834" t="s">
        <v>16201</v>
      </c>
    </row>
    <row r="6835" spans="1:11">
      <c r="A6835">
        <v>49214</v>
      </c>
      <c r="B6835" t="s">
        <v>18003</v>
      </c>
      <c r="C6835">
        <v>51210000</v>
      </c>
      <c r="D6835" t="s">
        <v>15534</v>
      </c>
      <c r="E6835" t="s">
        <v>15554</v>
      </c>
      <c r="F6835" t="s">
        <v>15550</v>
      </c>
      <c r="G6835" t="s">
        <v>22992</v>
      </c>
      <c r="H6835" s="1">
        <v>45118.641631944447</v>
      </c>
      <c r="I6835" t="s">
        <v>16201</v>
      </c>
      <c r="J6835" s="1">
        <v>45118.641631944447</v>
      </c>
      <c r="K6835" t="s">
        <v>16201</v>
      </c>
    </row>
    <row r="6836" spans="1:11">
      <c r="A6836">
        <v>10839</v>
      </c>
      <c r="B6836" t="s">
        <v>16445</v>
      </c>
      <c r="C6836">
        <v>50255000</v>
      </c>
      <c r="D6836" t="s">
        <v>15534</v>
      </c>
      <c r="E6836" t="s">
        <v>15554</v>
      </c>
      <c r="F6836" t="s">
        <v>15550</v>
      </c>
      <c r="G6836" t="s">
        <v>22993</v>
      </c>
      <c r="H6836" s="1">
        <v>45118.643391203703</v>
      </c>
      <c r="I6836" t="s">
        <v>16136</v>
      </c>
      <c r="J6836" s="1">
        <v>45118.643391203703</v>
      </c>
      <c r="K6836" t="s">
        <v>16136</v>
      </c>
    </row>
    <row r="6837" spans="1:11">
      <c r="A6837">
        <v>9156</v>
      </c>
      <c r="B6837" t="s">
        <v>19480</v>
      </c>
      <c r="C6837">
        <v>50915000</v>
      </c>
      <c r="D6837" t="s">
        <v>15534</v>
      </c>
      <c r="E6837" t="s">
        <v>15549</v>
      </c>
      <c r="F6837" t="s">
        <v>15550</v>
      </c>
      <c r="G6837" t="s">
        <v>16760</v>
      </c>
      <c r="H6837" s="1">
        <v>45118.643854166665</v>
      </c>
      <c r="I6837" t="s">
        <v>18165</v>
      </c>
      <c r="J6837" s="1">
        <v>45118.643854166665</v>
      </c>
      <c r="K6837" t="s">
        <v>18165</v>
      </c>
    </row>
    <row r="6838" spans="1:11">
      <c r="A6838">
        <v>11770</v>
      </c>
      <c r="B6838" t="s">
        <v>20975</v>
      </c>
      <c r="C6838">
        <v>51220000</v>
      </c>
      <c r="D6838" t="s">
        <v>15534</v>
      </c>
      <c r="E6838" t="s">
        <v>15554</v>
      </c>
      <c r="F6838" t="s">
        <v>15550</v>
      </c>
      <c r="G6838" t="s">
        <v>22994</v>
      </c>
      <c r="H6838" s="1">
        <v>45118.662592592591</v>
      </c>
      <c r="I6838" t="s">
        <v>16451</v>
      </c>
      <c r="J6838" s="1">
        <v>45118.662592592591</v>
      </c>
      <c r="K6838" t="s">
        <v>16451</v>
      </c>
    </row>
    <row r="6839" spans="1:11">
      <c r="A6839">
        <v>11885</v>
      </c>
      <c r="B6839" t="s">
        <v>18546</v>
      </c>
      <c r="C6839">
        <v>50320000</v>
      </c>
      <c r="D6839" t="s">
        <v>15534</v>
      </c>
      <c r="E6839" t="s">
        <v>15554</v>
      </c>
      <c r="F6839" t="s">
        <v>15536</v>
      </c>
      <c r="G6839" t="s">
        <v>16453</v>
      </c>
      <c r="H6839" s="1">
        <v>45118.664513888885</v>
      </c>
      <c r="I6839" t="s">
        <v>16438</v>
      </c>
      <c r="J6839" s="1">
        <v>45120.087060185186</v>
      </c>
      <c r="K6839" t="s">
        <v>16438</v>
      </c>
    </row>
    <row r="6840" spans="1:11">
      <c r="A6840">
        <v>9090</v>
      </c>
      <c r="B6840" t="s">
        <v>15722</v>
      </c>
      <c r="C6840">
        <v>56200000</v>
      </c>
      <c r="D6840" t="s">
        <v>15534</v>
      </c>
      <c r="E6840" t="s">
        <v>15554</v>
      </c>
      <c r="F6840" t="s">
        <v>15550</v>
      </c>
      <c r="G6840" t="s">
        <v>22995</v>
      </c>
      <c r="H6840" s="1">
        <v>45118.685358796298</v>
      </c>
      <c r="I6840" t="s">
        <v>15689</v>
      </c>
      <c r="J6840" s="1">
        <v>45118.754583333335</v>
      </c>
      <c r="K6840" t="s">
        <v>15689</v>
      </c>
    </row>
    <row r="6841" spans="1:11">
      <c r="A6841">
        <v>9090</v>
      </c>
      <c r="B6841" t="s">
        <v>15722</v>
      </c>
      <c r="C6841">
        <v>50915000</v>
      </c>
      <c r="D6841" t="s">
        <v>15534</v>
      </c>
      <c r="E6841" t="s">
        <v>15549</v>
      </c>
      <c r="F6841" t="s">
        <v>15550</v>
      </c>
      <c r="G6841" t="s">
        <v>16472</v>
      </c>
      <c r="H6841" s="1">
        <v>45118.686423611114</v>
      </c>
      <c r="I6841" t="s">
        <v>15689</v>
      </c>
      <c r="J6841" s="1">
        <v>45118.75849537037</v>
      </c>
      <c r="K6841" t="s">
        <v>15689</v>
      </c>
    </row>
    <row r="6842" spans="1:11">
      <c r="A6842">
        <v>9091</v>
      </c>
      <c r="B6842" t="s">
        <v>16462</v>
      </c>
      <c r="C6842">
        <v>50905010</v>
      </c>
      <c r="D6842" t="s">
        <v>15534</v>
      </c>
      <c r="E6842" t="s">
        <v>15544</v>
      </c>
      <c r="F6842" t="s">
        <v>15550</v>
      </c>
      <c r="G6842" t="s">
        <v>22996</v>
      </c>
      <c r="H6842" s="1">
        <v>45118.690358796295</v>
      </c>
      <c r="I6842" t="s">
        <v>15689</v>
      </c>
      <c r="J6842" s="1">
        <v>45118.759594907409</v>
      </c>
      <c r="K6842" t="s">
        <v>15689</v>
      </c>
    </row>
    <row r="6843" spans="1:11">
      <c r="A6843">
        <v>20555</v>
      </c>
      <c r="B6843" t="s">
        <v>19733</v>
      </c>
      <c r="C6843">
        <v>50321000</v>
      </c>
      <c r="D6843" t="s">
        <v>15534</v>
      </c>
      <c r="E6843" t="s">
        <v>15540</v>
      </c>
      <c r="F6843" t="s">
        <v>15536</v>
      </c>
      <c r="G6843" t="s">
        <v>22997</v>
      </c>
      <c r="H6843" s="1">
        <v>45118.692766203705</v>
      </c>
      <c r="I6843" t="s">
        <v>16173</v>
      </c>
      <c r="J6843" s="1">
        <v>45118.697465277779</v>
      </c>
      <c r="K6843" t="s">
        <v>16173</v>
      </c>
    </row>
    <row r="6844" spans="1:11">
      <c r="A6844">
        <v>20532</v>
      </c>
      <c r="B6844" t="s">
        <v>20981</v>
      </c>
      <c r="C6844">
        <v>50366000</v>
      </c>
      <c r="D6844" t="s">
        <v>15534</v>
      </c>
      <c r="E6844" t="s">
        <v>15544</v>
      </c>
      <c r="F6844" t="s">
        <v>15550</v>
      </c>
      <c r="G6844" t="s">
        <v>22998</v>
      </c>
      <c r="H6844" s="1">
        <v>45118.695127314815</v>
      </c>
      <c r="I6844" t="s">
        <v>16173</v>
      </c>
      <c r="J6844" s="1">
        <v>45118.695127314815</v>
      </c>
      <c r="K6844" t="s">
        <v>16173</v>
      </c>
    </row>
    <row r="6845" spans="1:11">
      <c r="A6845">
        <v>10851</v>
      </c>
      <c r="B6845" t="s">
        <v>16483</v>
      </c>
      <c r="C6845">
        <v>58200000</v>
      </c>
      <c r="D6845" t="s">
        <v>15534</v>
      </c>
      <c r="E6845" t="s">
        <v>15576</v>
      </c>
      <c r="F6845" t="s">
        <v>15536</v>
      </c>
      <c r="G6845" t="s">
        <v>22999</v>
      </c>
      <c r="H6845" s="1">
        <v>45118.704814814817</v>
      </c>
      <c r="I6845" t="s">
        <v>16485</v>
      </c>
      <c r="J6845" s="1">
        <v>45121.871944444443</v>
      </c>
      <c r="K6845" t="s">
        <v>16485</v>
      </c>
    </row>
    <row r="6846" spans="1:11">
      <c r="A6846">
        <v>9220</v>
      </c>
      <c r="B6846" t="s">
        <v>16523</v>
      </c>
      <c r="C6846">
        <v>58425000</v>
      </c>
      <c r="D6846" t="s">
        <v>15534</v>
      </c>
      <c r="E6846" t="s">
        <v>15576</v>
      </c>
      <c r="F6846" t="s">
        <v>15550</v>
      </c>
      <c r="G6846" t="s">
        <v>23000</v>
      </c>
      <c r="H6846" s="1">
        <v>45118.712175925924</v>
      </c>
      <c r="I6846" t="s">
        <v>16525</v>
      </c>
      <c r="J6846" s="1">
        <v>45118.714432870373</v>
      </c>
      <c r="K6846" t="s">
        <v>16525</v>
      </c>
    </row>
    <row r="6847" spans="1:11">
      <c r="A6847">
        <v>126060</v>
      </c>
      <c r="B6847" t="s">
        <v>16128</v>
      </c>
      <c r="C6847">
        <v>58425006</v>
      </c>
      <c r="D6847" t="s">
        <v>15534</v>
      </c>
      <c r="E6847" t="s">
        <v>15687</v>
      </c>
      <c r="F6847" t="s">
        <v>15550</v>
      </c>
      <c r="G6847" t="s">
        <v>23001</v>
      </c>
      <c r="H6847" s="1">
        <v>45118.712777777779</v>
      </c>
      <c r="I6847" t="s">
        <v>16130</v>
      </c>
      <c r="J6847" s="1">
        <v>45118.712777777779</v>
      </c>
      <c r="K6847" t="s">
        <v>16130</v>
      </c>
    </row>
    <row r="6848" spans="1:11">
      <c r="A6848">
        <v>126060</v>
      </c>
      <c r="B6848" t="s">
        <v>16128</v>
      </c>
      <c r="C6848">
        <v>52004000</v>
      </c>
      <c r="D6848" t="s">
        <v>15534</v>
      </c>
      <c r="E6848" t="s">
        <v>15535</v>
      </c>
      <c r="F6848" t="s">
        <v>15550</v>
      </c>
      <c r="G6848" t="s">
        <v>23002</v>
      </c>
      <c r="H6848" s="1">
        <v>45118.715092592596</v>
      </c>
      <c r="I6848" t="s">
        <v>16130</v>
      </c>
      <c r="J6848" s="1">
        <v>45118.715092592596</v>
      </c>
      <c r="K6848" t="s">
        <v>16130</v>
      </c>
    </row>
    <row r="6849" spans="1:11">
      <c r="A6849">
        <v>10854</v>
      </c>
      <c r="B6849" t="s">
        <v>19749</v>
      </c>
      <c r="C6849">
        <v>50915000</v>
      </c>
      <c r="D6849" t="s">
        <v>15534</v>
      </c>
      <c r="E6849" t="s">
        <v>15549</v>
      </c>
      <c r="F6849" t="s">
        <v>15536</v>
      </c>
      <c r="G6849" t="s">
        <v>23003</v>
      </c>
      <c r="H6849" s="1">
        <v>45118.715196759258</v>
      </c>
      <c r="I6849" t="s">
        <v>16485</v>
      </c>
      <c r="J6849" s="1">
        <v>45118.715196759258</v>
      </c>
      <c r="K6849" t="s">
        <v>16485</v>
      </c>
    </row>
    <row r="6850" spans="1:11">
      <c r="A6850">
        <v>126052</v>
      </c>
      <c r="B6850" t="s">
        <v>16151</v>
      </c>
      <c r="C6850">
        <v>50915000</v>
      </c>
      <c r="D6850" t="s">
        <v>15534</v>
      </c>
      <c r="E6850" t="s">
        <v>15549</v>
      </c>
      <c r="F6850" t="s">
        <v>15550</v>
      </c>
      <c r="G6850" t="s">
        <v>23004</v>
      </c>
      <c r="H6850" s="1">
        <v>45118.716886574075</v>
      </c>
      <c r="I6850" t="s">
        <v>16145</v>
      </c>
      <c r="J6850" s="1">
        <v>45118.716886574075</v>
      </c>
      <c r="K6850" t="s">
        <v>16145</v>
      </c>
    </row>
    <row r="6851" spans="1:11">
      <c r="A6851">
        <v>126053</v>
      </c>
      <c r="B6851" t="s">
        <v>23005</v>
      </c>
      <c r="C6851">
        <v>50366000</v>
      </c>
      <c r="D6851" t="s">
        <v>15534</v>
      </c>
      <c r="E6851" t="s">
        <v>15554</v>
      </c>
      <c r="F6851" t="s">
        <v>15550</v>
      </c>
      <c r="G6851" t="s">
        <v>23006</v>
      </c>
      <c r="H6851" s="1">
        <v>45118.723738425928</v>
      </c>
      <c r="I6851" t="s">
        <v>16145</v>
      </c>
      <c r="J6851" s="1">
        <v>45118.723738425928</v>
      </c>
      <c r="K6851" t="s">
        <v>16145</v>
      </c>
    </row>
    <row r="6852" spans="1:11">
      <c r="A6852">
        <v>126228</v>
      </c>
      <c r="B6852" t="s">
        <v>20150</v>
      </c>
      <c r="C6852">
        <v>50390000</v>
      </c>
      <c r="D6852" t="s">
        <v>15534</v>
      </c>
      <c r="E6852" t="s">
        <v>15535</v>
      </c>
      <c r="F6852" t="s">
        <v>15536</v>
      </c>
      <c r="G6852" t="s">
        <v>16502</v>
      </c>
      <c r="H6852" s="1">
        <v>45118.723993055559</v>
      </c>
      <c r="I6852" t="s">
        <v>16503</v>
      </c>
      <c r="J6852" s="1">
        <v>45118.723993055559</v>
      </c>
      <c r="K6852" t="s">
        <v>16503</v>
      </c>
    </row>
    <row r="6853" spans="1:11">
      <c r="A6853">
        <v>126228</v>
      </c>
      <c r="B6853" t="s">
        <v>20150</v>
      </c>
      <c r="C6853">
        <v>50355000</v>
      </c>
      <c r="D6853" t="s">
        <v>15534</v>
      </c>
      <c r="E6853" t="s">
        <v>15535</v>
      </c>
      <c r="F6853" t="s">
        <v>15536</v>
      </c>
      <c r="G6853" t="s">
        <v>16502</v>
      </c>
      <c r="H6853" s="1">
        <v>45118.724108796298</v>
      </c>
      <c r="I6853" t="s">
        <v>16503</v>
      </c>
      <c r="J6853" s="1">
        <v>45118.724108796298</v>
      </c>
      <c r="K6853" t="s">
        <v>16503</v>
      </c>
    </row>
    <row r="6854" spans="1:11">
      <c r="A6854">
        <v>126063</v>
      </c>
      <c r="B6854" t="s">
        <v>21896</v>
      </c>
      <c r="C6854">
        <v>50350000</v>
      </c>
      <c r="D6854" t="s">
        <v>15534</v>
      </c>
      <c r="E6854" t="s">
        <v>15586</v>
      </c>
      <c r="F6854" t="s">
        <v>15536</v>
      </c>
      <c r="G6854" t="s">
        <v>23007</v>
      </c>
      <c r="H6854" s="1">
        <v>45118.724398148152</v>
      </c>
      <c r="I6854" t="s">
        <v>16130</v>
      </c>
      <c r="J6854" s="1">
        <v>45118.724398148152</v>
      </c>
      <c r="K6854" t="s">
        <v>16130</v>
      </c>
    </row>
    <row r="6855" spans="1:11">
      <c r="A6855">
        <v>126228</v>
      </c>
      <c r="B6855" t="s">
        <v>20150</v>
      </c>
      <c r="C6855">
        <v>50905006</v>
      </c>
      <c r="D6855" t="s">
        <v>15534</v>
      </c>
      <c r="E6855" t="s">
        <v>15535</v>
      </c>
      <c r="F6855" t="s">
        <v>15536</v>
      </c>
      <c r="G6855" t="s">
        <v>17989</v>
      </c>
      <c r="H6855" s="1">
        <v>45118.728032407409</v>
      </c>
      <c r="I6855" t="s">
        <v>16503</v>
      </c>
      <c r="J6855" s="1">
        <v>45120.70952546296</v>
      </c>
      <c r="K6855" t="s">
        <v>16503</v>
      </c>
    </row>
    <row r="6856" spans="1:11">
      <c r="A6856">
        <v>8965</v>
      </c>
      <c r="B6856" t="s">
        <v>23008</v>
      </c>
      <c r="C6856">
        <v>50390000</v>
      </c>
      <c r="D6856" t="s">
        <v>15534</v>
      </c>
      <c r="E6856" t="s">
        <v>15535</v>
      </c>
      <c r="F6856" t="s">
        <v>15536</v>
      </c>
      <c r="G6856" t="s">
        <v>23009</v>
      </c>
      <c r="H6856" s="1">
        <v>45118.728356481479</v>
      </c>
      <c r="I6856" t="s">
        <v>16133</v>
      </c>
      <c r="J6856" s="1">
        <v>45118.728356481479</v>
      </c>
      <c r="K6856" t="s">
        <v>16133</v>
      </c>
    </row>
    <row r="6857" spans="1:11">
      <c r="A6857">
        <v>4469</v>
      </c>
      <c r="B6857" t="s">
        <v>16498</v>
      </c>
      <c r="C6857">
        <v>50915000</v>
      </c>
      <c r="D6857" t="s">
        <v>15534</v>
      </c>
      <c r="E6857" t="s">
        <v>15554</v>
      </c>
      <c r="F6857" t="s">
        <v>15550</v>
      </c>
      <c r="G6857" t="s">
        <v>23010</v>
      </c>
      <c r="H6857" s="1">
        <v>45118.729074074072</v>
      </c>
      <c r="I6857" t="s">
        <v>16136</v>
      </c>
      <c r="J6857" s="1">
        <v>45118.729074074072</v>
      </c>
      <c r="K6857" t="s">
        <v>16136</v>
      </c>
    </row>
    <row r="6858" spans="1:11">
      <c r="A6858">
        <v>126213</v>
      </c>
      <c r="B6858" t="s">
        <v>16595</v>
      </c>
      <c r="C6858">
        <v>57300000</v>
      </c>
      <c r="D6858" t="s">
        <v>15534</v>
      </c>
      <c r="E6858" t="s">
        <v>15535</v>
      </c>
      <c r="F6858" t="s">
        <v>15536</v>
      </c>
      <c r="G6858" t="s">
        <v>16502</v>
      </c>
      <c r="H6858" s="1">
        <v>45118.729074074072</v>
      </c>
      <c r="I6858" t="s">
        <v>16503</v>
      </c>
      <c r="J6858" s="1">
        <v>45118.729074074072</v>
      </c>
      <c r="K6858" t="s">
        <v>16503</v>
      </c>
    </row>
    <row r="6859" spans="1:11">
      <c r="A6859">
        <v>8830</v>
      </c>
      <c r="B6859" t="s">
        <v>16507</v>
      </c>
      <c r="C6859">
        <v>50366000</v>
      </c>
      <c r="D6859" t="s">
        <v>15534</v>
      </c>
      <c r="E6859" t="s">
        <v>15554</v>
      </c>
      <c r="F6859" t="s">
        <v>15550</v>
      </c>
      <c r="G6859" t="s">
        <v>23011</v>
      </c>
      <c r="H6859" s="1">
        <v>45118.730937499997</v>
      </c>
      <c r="I6859" t="s">
        <v>16136</v>
      </c>
      <c r="J6859" s="1">
        <v>45118.730937499997</v>
      </c>
      <c r="K6859" t="s">
        <v>16136</v>
      </c>
    </row>
    <row r="6860" spans="1:11">
      <c r="A6860">
        <v>8830</v>
      </c>
      <c r="B6860" t="s">
        <v>16507</v>
      </c>
      <c r="C6860">
        <v>50915000</v>
      </c>
      <c r="D6860" t="s">
        <v>15534</v>
      </c>
      <c r="E6860" t="s">
        <v>15554</v>
      </c>
      <c r="F6860" t="s">
        <v>15550</v>
      </c>
      <c r="G6860" t="s">
        <v>19760</v>
      </c>
      <c r="H6860" s="1">
        <v>45118.73238425926</v>
      </c>
      <c r="I6860" t="s">
        <v>16136</v>
      </c>
      <c r="J6860" s="1">
        <v>45118.73238425926</v>
      </c>
      <c r="K6860" t="s">
        <v>16136</v>
      </c>
    </row>
    <row r="6861" spans="1:11">
      <c r="A6861">
        <v>10752</v>
      </c>
      <c r="B6861" t="s">
        <v>16509</v>
      </c>
      <c r="C6861">
        <v>51220000</v>
      </c>
      <c r="D6861" t="s">
        <v>15534</v>
      </c>
      <c r="E6861" t="s">
        <v>15586</v>
      </c>
      <c r="F6861" t="s">
        <v>15550</v>
      </c>
      <c r="G6861" t="s">
        <v>23012</v>
      </c>
      <c r="H6861" s="1">
        <v>45118.733611111114</v>
      </c>
      <c r="I6861" t="s">
        <v>16511</v>
      </c>
      <c r="J6861" s="1">
        <v>45118.748888888891</v>
      </c>
      <c r="K6861" t="s">
        <v>16511</v>
      </c>
    </row>
    <row r="6862" spans="1:11">
      <c r="A6862">
        <v>8831</v>
      </c>
      <c r="B6862" t="s">
        <v>16514</v>
      </c>
      <c r="C6862">
        <v>51210000</v>
      </c>
      <c r="D6862" t="s">
        <v>15534</v>
      </c>
      <c r="E6862" t="s">
        <v>15554</v>
      </c>
      <c r="F6862" t="s">
        <v>15550</v>
      </c>
      <c r="G6862" t="s">
        <v>23013</v>
      </c>
      <c r="H6862" s="1">
        <v>45118.73609953704</v>
      </c>
      <c r="I6862" t="s">
        <v>16136</v>
      </c>
      <c r="J6862" s="1">
        <v>45118.73609953704</v>
      </c>
      <c r="K6862" t="s">
        <v>16136</v>
      </c>
    </row>
    <row r="6863" spans="1:11">
      <c r="A6863">
        <v>8831</v>
      </c>
      <c r="B6863" t="s">
        <v>16514</v>
      </c>
      <c r="C6863">
        <v>58200000</v>
      </c>
      <c r="D6863" t="s">
        <v>15534</v>
      </c>
      <c r="E6863" t="s">
        <v>15576</v>
      </c>
      <c r="F6863" t="s">
        <v>15550</v>
      </c>
      <c r="G6863" t="s">
        <v>23014</v>
      </c>
      <c r="H6863" s="1">
        <v>45118.737847222219</v>
      </c>
      <c r="I6863" t="s">
        <v>16136</v>
      </c>
      <c r="J6863" s="1">
        <v>45118.747256944444</v>
      </c>
      <c r="K6863" t="s">
        <v>16136</v>
      </c>
    </row>
    <row r="6864" spans="1:11">
      <c r="A6864">
        <v>20512</v>
      </c>
      <c r="B6864" t="s">
        <v>19763</v>
      </c>
      <c r="C6864">
        <v>55300000</v>
      </c>
      <c r="D6864" t="s">
        <v>15534</v>
      </c>
      <c r="E6864" t="s">
        <v>15554</v>
      </c>
      <c r="F6864" t="s">
        <v>15536</v>
      </c>
      <c r="G6864" t="s">
        <v>23015</v>
      </c>
      <c r="H6864" s="1">
        <v>45118.738113425927</v>
      </c>
      <c r="I6864" t="s">
        <v>16227</v>
      </c>
      <c r="J6864" s="1">
        <v>45118.738113425927</v>
      </c>
      <c r="K6864" t="s">
        <v>16227</v>
      </c>
    </row>
    <row r="6865" spans="1:11">
      <c r="A6865">
        <v>2705</v>
      </c>
      <c r="B6865" t="s">
        <v>15533</v>
      </c>
      <c r="C6865">
        <v>50905006</v>
      </c>
      <c r="D6865" t="s">
        <v>15534</v>
      </c>
      <c r="E6865" t="s">
        <v>15586</v>
      </c>
      <c r="F6865" t="s">
        <v>15536</v>
      </c>
      <c r="G6865" t="s">
        <v>23016</v>
      </c>
      <c r="H6865" s="1">
        <v>45118.739907407406</v>
      </c>
      <c r="I6865" t="s">
        <v>15538</v>
      </c>
      <c r="J6865" s="1">
        <v>45118.739907407406</v>
      </c>
      <c r="K6865" t="s">
        <v>15538</v>
      </c>
    </row>
    <row r="6866" spans="1:11">
      <c r="A6866">
        <v>126057</v>
      </c>
      <c r="B6866" t="s">
        <v>16504</v>
      </c>
      <c r="C6866">
        <v>51290000</v>
      </c>
      <c r="D6866" t="s">
        <v>15534</v>
      </c>
      <c r="E6866" t="s">
        <v>15554</v>
      </c>
      <c r="F6866" t="s">
        <v>15550</v>
      </c>
      <c r="G6866" t="s">
        <v>23017</v>
      </c>
      <c r="H6866" s="1">
        <v>45118.74019675926</v>
      </c>
      <c r="I6866" t="s">
        <v>16145</v>
      </c>
      <c r="J6866" s="1">
        <v>45118.74019675926</v>
      </c>
      <c r="K6866" t="s">
        <v>16145</v>
      </c>
    </row>
    <row r="6867" spans="1:11">
      <c r="A6867">
        <v>11614</v>
      </c>
      <c r="B6867" t="s">
        <v>18141</v>
      </c>
      <c r="C6867">
        <v>50320000</v>
      </c>
      <c r="D6867" t="s">
        <v>15534</v>
      </c>
      <c r="E6867" t="s">
        <v>15554</v>
      </c>
      <c r="F6867" t="s">
        <v>15550</v>
      </c>
      <c r="G6867" t="s">
        <v>23018</v>
      </c>
      <c r="H6867" s="1">
        <v>45118.74082175926</v>
      </c>
      <c r="I6867" t="s">
        <v>15707</v>
      </c>
      <c r="J6867" s="1">
        <v>45118.74082175926</v>
      </c>
      <c r="K6867" t="s">
        <v>15707</v>
      </c>
    </row>
    <row r="6868" spans="1:11">
      <c r="A6868">
        <v>8839</v>
      </c>
      <c r="B6868" t="s">
        <v>21906</v>
      </c>
      <c r="C6868">
        <v>50321000</v>
      </c>
      <c r="D6868" t="s">
        <v>15534</v>
      </c>
      <c r="E6868" t="s">
        <v>15554</v>
      </c>
      <c r="F6868" t="s">
        <v>15536</v>
      </c>
      <c r="G6868" t="s">
        <v>16453</v>
      </c>
      <c r="H6868" s="1">
        <v>45118.742384259262</v>
      </c>
      <c r="I6868" t="s">
        <v>16438</v>
      </c>
      <c r="J6868" s="1">
        <v>45121.048078703701</v>
      </c>
      <c r="K6868" t="s">
        <v>16438</v>
      </c>
    </row>
    <row r="6869" spans="1:11">
      <c r="A6869">
        <v>126057</v>
      </c>
      <c r="B6869" t="s">
        <v>16504</v>
      </c>
      <c r="C6869">
        <v>50305021</v>
      </c>
      <c r="D6869" t="s">
        <v>15534</v>
      </c>
      <c r="E6869" t="s">
        <v>15544</v>
      </c>
      <c r="F6869" t="s">
        <v>15550</v>
      </c>
      <c r="G6869" t="s">
        <v>23019</v>
      </c>
      <c r="H6869" s="1">
        <v>45118.744583333333</v>
      </c>
      <c r="I6869" t="s">
        <v>16145</v>
      </c>
      <c r="J6869" s="1">
        <v>45118.744583333333</v>
      </c>
      <c r="K6869" t="s">
        <v>16145</v>
      </c>
    </row>
    <row r="6870" spans="1:11">
      <c r="A6870">
        <v>126057</v>
      </c>
      <c r="B6870" t="s">
        <v>16504</v>
      </c>
      <c r="C6870">
        <v>50915000</v>
      </c>
      <c r="D6870" t="s">
        <v>15534</v>
      </c>
      <c r="E6870" t="s">
        <v>15549</v>
      </c>
      <c r="F6870" t="s">
        <v>15550</v>
      </c>
      <c r="G6870" t="s">
        <v>21919</v>
      </c>
      <c r="H6870" s="1">
        <v>45118.747187499997</v>
      </c>
      <c r="I6870" t="s">
        <v>16145</v>
      </c>
      <c r="J6870" s="1">
        <v>45118.747187499997</v>
      </c>
      <c r="K6870" t="s">
        <v>16145</v>
      </c>
    </row>
    <row r="6871" spans="1:11">
      <c r="A6871">
        <v>126228</v>
      </c>
      <c r="B6871" t="s">
        <v>20150</v>
      </c>
      <c r="C6871">
        <v>51290000</v>
      </c>
      <c r="D6871" t="s">
        <v>15534</v>
      </c>
      <c r="E6871" t="s">
        <v>15554</v>
      </c>
      <c r="F6871" t="s">
        <v>15550</v>
      </c>
      <c r="G6871" t="s">
        <v>23020</v>
      </c>
      <c r="H6871" s="1">
        <v>45118.748240740744</v>
      </c>
      <c r="I6871" t="s">
        <v>16503</v>
      </c>
      <c r="J6871" s="1">
        <v>45120.685324074075</v>
      </c>
      <c r="K6871" t="s">
        <v>16503</v>
      </c>
    </row>
    <row r="6872" spans="1:11">
      <c r="A6872">
        <v>4943</v>
      </c>
      <c r="B6872" t="s">
        <v>16526</v>
      </c>
      <c r="C6872">
        <v>50905006</v>
      </c>
      <c r="D6872" t="s">
        <v>15534</v>
      </c>
      <c r="E6872" t="s">
        <v>15554</v>
      </c>
      <c r="F6872" t="s">
        <v>15550</v>
      </c>
      <c r="G6872" t="s">
        <v>16587</v>
      </c>
      <c r="H6872" s="1">
        <v>45118.750150462962</v>
      </c>
      <c r="I6872" t="s">
        <v>16136</v>
      </c>
      <c r="J6872" s="1">
        <v>45118.750150462962</v>
      </c>
      <c r="K6872" t="s">
        <v>16136</v>
      </c>
    </row>
    <row r="6873" spans="1:11">
      <c r="A6873">
        <v>82720</v>
      </c>
      <c r="B6873" t="s">
        <v>23021</v>
      </c>
      <c r="C6873">
        <v>50321000</v>
      </c>
      <c r="D6873" t="s">
        <v>15534</v>
      </c>
      <c r="E6873" t="s">
        <v>15586</v>
      </c>
      <c r="F6873" t="s">
        <v>15536</v>
      </c>
      <c r="G6873" t="s">
        <v>23022</v>
      </c>
      <c r="H6873" s="1">
        <v>45118.75267361111</v>
      </c>
      <c r="I6873" t="s">
        <v>16136</v>
      </c>
      <c r="J6873" s="1">
        <v>45118.75267361111</v>
      </c>
      <c r="K6873" t="s">
        <v>16136</v>
      </c>
    </row>
    <row r="6874" spans="1:11">
      <c r="A6874">
        <v>82752</v>
      </c>
      <c r="B6874" t="s">
        <v>21004</v>
      </c>
      <c r="C6874">
        <v>50321000</v>
      </c>
      <c r="D6874" t="s">
        <v>15534</v>
      </c>
      <c r="E6874" t="s">
        <v>15554</v>
      </c>
      <c r="F6874" t="s">
        <v>15550</v>
      </c>
      <c r="G6874" t="s">
        <v>16587</v>
      </c>
      <c r="H6874" s="1">
        <v>45118.753171296295</v>
      </c>
      <c r="I6874" t="s">
        <v>16136</v>
      </c>
      <c r="J6874" s="1">
        <v>45118.753171296295</v>
      </c>
      <c r="K6874" t="s">
        <v>16136</v>
      </c>
    </row>
    <row r="6875" spans="1:11">
      <c r="A6875">
        <v>10752</v>
      </c>
      <c r="B6875" t="s">
        <v>16509</v>
      </c>
      <c r="C6875">
        <v>50321000</v>
      </c>
      <c r="D6875" t="s">
        <v>15534</v>
      </c>
      <c r="E6875" t="s">
        <v>15549</v>
      </c>
      <c r="F6875" t="s">
        <v>15550</v>
      </c>
      <c r="G6875" t="s">
        <v>23023</v>
      </c>
      <c r="H6875" s="1">
        <v>45118.753263888888</v>
      </c>
      <c r="I6875" t="s">
        <v>16511</v>
      </c>
      <c r="J6875" s="1">
        <v>45118.753263888888</v>
      </c>
      <c r="K6875" t="s">
        <v>16511</v>
      </c>
    </row>
    <row r="6876" spans="1:11">
      <c r="A6876">
        <v>11885</v>
      </c>
      <c r="B6876" t="s">
        <v>18546</v>
      </c>
      <c r="C6876">
        <v>56200060</v>
      </c>
      <c r="D6876" t="s">
        <v>15534</v>
      </c>
      <c r="E6876" t="s">
        <v>15535</v>
      </c>
      <c r="F6876" t="s">
        <v>15550</v>
      </c>
      <c r="G6876" t="s">
        <v>23024</v>
      </c>
      <c r="H6876" s="1">
        <v>45118.753842592596</v>
      </c>
      <c r="I6876" t="s">
        <v>16438</v>
      </c>
      <c r="J6876" s="1">
        <v>45118.753842592596</v>
      </c>
      <c r="K6876" t="s">
        <v>16438</v>
      </c>
    </row>
    <row r="6877" spans="1:11">
      <c r="A6877">
        <v>109480</v>
      </c>
      <c r="B6877" t="s">
        <v>19782</v>
      </c>
      <c r="C6877">
        <v>50515000</v>
      </c>
      <c r="D6877" t="s">
        <v>15534</v>
      </c>
      <c r="E6877" t="s">
        <v>15554</v>
      </c>
      <c r="F6877" t="s">
        <v>15550</v>
      </c>
      <c r="G6877" t="s">
        <v>19779</v>
      </c>
      <c r="H6877" s="1">
        <v>45118.755567129629</v>
      </c>
      <c r="I6877" t="s">
        <v>16136</v>
      </c>
      <c r="J6877" s="1">
        <v>45118.755567129629</v>
      </c>
      <c r="K6877" t="s">
        <v>16136</v>
      </c>
    </row>
    <row r="6878" spans="1:11">
      <c r="A6878">
        <v>126056</v>
      </c>
      <c r="B6878" t="s">
        <v>16149</v>
      </c>
      <c r="C6878">
        <v>50610000</v>
      </c>
      <c r="D6878" t="s">
        <v>15534</v>
      </c>
      <c r="E6878" t="s">
        <v>15586</v>
      </c>
      <c r="F6878" t="s">
        <v>15550</v>
      </c>
      <c r="G6878" t="s">
        <v>23025</v>
      </c>
      <c r="H6878" s="1">
        <v>45118.75582175926</v>
      </c>
      <c r="I6878" t="s">
        <v>16145</v>
      </c>
      <c r="J6878" s="1">
        <v>45118.75582175926</v>
      </c>
      <c r="K6878" t="s">
        <v>16145</v>
      </c>
    </row>
    <row r="6879" spans="1:11">
      <c r="A6879">
        <v>83178</v>
      </c>
      <c r="B6879" t="s">
        <v>19788</v>
      </c>
      <c r="C6879">
        <v>50515000</v>
      </c>
      <c r="D6879" t="s">
        <v>15534</v>
      </c>
      <c r="E6879" t="s">
        <v>15554</v>
      </c>
      <c r="F6879" t="s">
        <v>15536</v>
      </c>
      <c r="G6879" t="s">
        <v>23026</v>
      </c>
      <c r="H6879" s="1">
        <v>45118.756469907406</v>
      </c>
      <c r="I6879" t="s">
        <v>16067</v>
      </c>
      <c r="J6879" s="1">
        <v>45118.756469907406</v>
      </c>
      <c r="K6879" t="s">
        <v>16067</v>
      </c>
    </row>
    <row r="6880" spans="1:11">
      <c r="A6880">
        <v>126056</v>
      </c>
      <c r="B6880" t="s">
        <v>16149</v>
      </c>
      <c r="C6880">
        <v>50350000</v>
      </c>
      <c r="D6880" t="s">
        <v>15534</v>
      </c>
      <c r="E6880" t="s">
        <v>15544</v>
      </c>
      <c r="F6880" t="s">
        <v>15550</v>
      </c>
      <c r="G6880" t="s">
        <v>23027</v>
      </c>
      <c r="H6880" s="1">
        <v>45118.75681712963</v>
      </c>
      <c r="I6880" t="s">
        <v>16145</v>
      </c>
      <c r="J6880" s="1">
        <v>45118.75681712963</v>
      </c>
      <c r="K6880" t="s">
        <v>16145</v>
      </c>
    </row>
    <row r="6881" spans="1:11">
      <c r="A6881">
        <v>126168</v>
      </c>
      <c r="B6881" t="s">
        <v>16555</v>
      </c>
      <c r="C6881">
        <v>50320000</v>
      </c>
      <c r="D6881" t="s">
        <v>15534</v>
      </c>
      <c r="E6881" t="s">
        <v>15549</v>
      </c>
      <c r="F6881" t="s">
        <v>15550</v>
      </c>
      <c r="G6881" t="s">
        <v>17685</v>
      </c>
      <c r="H6881" s="1">
        <v>45118.757835648146</v>
      </c>
      <c r="I6881" t="s">
        <v>16557</v>
      </c>
      <c r="J6881" s="1">
        <v>45118.765625</v>
      </c>
      <c r="K6881" t="s">
        <v>16557</v>
      </c>
    </row>
    <row r="6882" spans="1:11">
      <c r="A6882">
        <v>14245</v>
      </c>
      <c r="B6882" t="s">
        <v>16541</v>
      </c>
      <c r="C6882">
        <v>55700000</v>
      </c>
      <c r="D6882" t="s">
        <v>15534</v>
      </c>
      <c r="E6882" t="s">
        <v>15554</v>
      </c>
      <c r="F6882" t="s">
        <v>15550</v>
      </c>
      <c r="G6882" t="s">
        <v>23028</v>
      </c>
      <c r="H6882" s="1">
        <v>45118.7580787037</v>
      </c>
      <c r="I6882" t="s">
        <v>15850</v>
      </c>
      <c r="J6882" s="1">
        <v>45118.7580787037</v>
      </c>
      <c r="K6882" t="s">
        <v>15850</v>
      </c>
    </row>
    <row r="6883" spans="1:11">
      <c r="A6883">
        <v>126056</v>
      </c>
      <c r="B6883" t="s">
        <v>16149</v>
      </c>
      <c r="C6883">
        <v>51220000</v>
      </c>
      <c r="D6883" t="s">
        <v>15534</v>
      </c>
      <c r="E6883" t="s">
        <v>15586</v>
      </c>
      <c r="F6883" t="s">
        <v>15550</v>
      </c>
      <c r="G6883" t="s">
        <v>23029</v>
      </c>
      <c r="H6883" s="1">
        <v>45118.758333333331</v>
      </c>
      <c r="I6883" t="s">
        <v>16145</v>
      </c>
      <c r="J6883" s="1">
        <v>45118.758333333331</v>
      </c>
      <c r="K6883" t="s">
        <v>16145</v>
      </c>
    </row>
    <row r="6884" spans="1:11">
      <c r="A6884">
        <v>126168</v>
      </c>
      <c r="B6884" t="s">
        <v>16555</v>
      </c>
      <c r="C6884">
        <v>50255000</v>
      </c>
      <c r="D6884" t="s">
        <v>15534</v>
      </c>
      <c r="E6884" t="s">
        <v>15554</v>
      </c>
      <c r="F6884" t="s">
        <v>15550</v>
      </c>
      <c r="G6884" t="s">
        <v>23030</v>
      </c>
      <c r="H6884" s="1">
        <v>45118.759027777778</v>
      </c>
      <c r="I6884" t="s">
        <v>16557</v>
      </c>
      <c r="J6884" s="1">
        <v>45118.878969907404</v>
      </c>
      <c r="K6884" t="s">
        <v>16557</v>
      </c>
    </row>
    <row r="6885" spans="1:11">
      <c r="A6885">
        <v>9143</v>
      </c>
      <c r="B6885" t="s">
        <v>16543</v>
      </c>
      <c r="C6885">
        <v>50365000</v>
      </c>
      <c r="D6885" t="s">
        <v>15534</v>
      </c>
      <c r="E6885" t="s">
        <v>15586</v>
      </c>
      <c r="F6885" t="s">
        <v>15536</v>
      </c>
      <c r="G6885" t="s">
        <v>23031</v>
      </c>
      <c r="H6885" s="1">
        <v>45118.759560185186</v>
      </c>
      <c r="I6885" t="s">
        <v>16136</v>
      </c>
      <c r="J6885" s="1">
        <v>45118.759560185186</v>
      </c>
      <c r="K6885" t="s">
        <v>16136</v>
      </c>
    </row>
    <row r="6886" spans="1:11">
      <c r="A6886">
        <v>126168</v>
      </c>
      <c r="B6886" t="s">
        <v>16555</v>
      </c>
      <c r="C6886">
        <v>50366000</v>
      </c>
      <c r="D6886" t="s">
        <v>15534</v>
      </c>
      <c r="E6886" t="s">
        <v>15554</v>
      </c>
      <c r="F6886" t="s">
        <v>15536</v>
      </c>
      <c r="G6886" t="s">
        <v>17693</v>
      </c>
      <c r="H6886" s="1">
        <v>45118.760810185187</v>
      </c>
      <c r="I6886" t="s">
        <v>16557</v>
      </c>
      <c r="J6886" s="1">
        <v>45118.760810185187</v>
      </c>
      <c r="K6886" t="s">
        <v>16557</v>
      </c>
    </row>
    <row r="6887" spans="1:11">
      <c r="A6887">
        <v>126168</v>
      </c>
      <c r="B6887" t="s">
        <v>16555</v>
      </c>
      <c r="C6887">
        <v>57300000</v>
      </c>
      <c r="D6887" t="s">
        <v>15534</v>
      </c>
      <c r="E6887" t="s">
        <v>15554</v>
      </c>
      <c r="F6887" t="s">
        <v>15536</v>
      </c>
      <c r="G6887" t="s">
        <v>23032</v>
      </c>
      <c r="H6887" s="1">
        <v>45118.761759259258</v>
      </c>
      <c r="I6887" t="s">
        <v>16557</v>
      </c>
      <c r="J6887" s="1">
        <v>45118.761759259258</v>
      </c>
      <c r="K6887" t="s">
        <v>16557</v>
      </c>
    </row>
    <row r="6888" spans="1:11">
      <c r="A6888">
        <v>9087</v>
      </c>
      <c r="B6888" t="s">
        <v>16553</v>
      </c>
      <c r="C6888">
        <v>50830000</v>
      </c>
      <c r="D6888" t="s">
        <v>15534</v>
      </c>
      <c r="E6888" t="s">
        <v>15540</v>
      </c>
      <c r="F6888" t="s">
        <v>15536</v>
      </c>
      <c r="G6888" t="s">
        <v>23033</v>
      </c>
      <c r="H6888" s="1">
        <v>45118.764189814814</v>
      </c>
      <c r="I6888" t="s">
        <v>15689</v>
      </c>
      <c r="J6888" s="1">
        <v>45118.764189814814</v>
      </c>
      <c r="K6888" t="s">
        <v>15689</v>
      </c>
    </row>
    <row r="6889" spans="1:11">
      <c r="A6889">
        <v>9087</v>
      </c>
      <c r="B6889" t="s">
        <v>16553</v>
      </c>
      <c r="C6889">
        <v>50905000</v>
      </c>
      <c r="D6889" t="s">
        <v>15534</v>
      </c>
      <c r="E6889" t="s">
        <v>15687</v>
      </c>
      <c r="F6889" t="s">
        <v>15550</v>
      </c>
      <c r="G6889" t="s">
        <v>23034</v>
      </c>
      <c r="H6889" s="1">
        <v>45118.765775462962</v>
      </c>
      <c r="I6889" t="s">
        <v>15689</v>
      </c>
      <c r="J6889" s="1">
        <v>45118.765775462962</v>
      </c>
      <c r="K6889" t="s">
        <v>15689</v>
      </c>
    </row>
    <row r="6890" spans="1:11">
      <c r="A6890">
        <v>9087</v>
      </c>
      <c r="B6890" t="s">
        <v>16553</v>
      </c>
      <c r="C6890">
        <v>50915000</v>
      </c>
      <c r="D6890" t="s">
        <v>15534</v>
      </c>
      <c r="E6890" t="s">
        <v>15549</v>
      </c>
      <c r="F6890" t="s">
        <v>15550</v>
      </c>
      <c r="G6890" t="s">
        <v>16472</v>
      </c>
      <c r="H6890" s="1">
        <v>45118.7659375</v>
      </c>
      <c r="I6890" t="s">
        <v>15689</v>
      </c>
      <c r="J6890" s="1">
        <v>45118.7659375</v>
      </c>
      <c r="K6890" t="s">
        <v>15689</v>
      </c>
    </row>
    <row r="6891" spans="1:11">
      <c r="A6891">
        <v>82717</v>
      </c>
      <c r="B6891" t="s">
        <v>16547</v>
      </c>
      <c r="C6891">
        <v>51210000</v>
      </c>
      <c r="D6891" t="s">
        <v>15534</v>
      </c>
      <c r="E6891" t="s">
        <v>15540</v>
      </c>
      <c r="F6891" t="s">
        <v>15536</v>
      </c>
      <c r="G6891" t="s">
        <v>23035</v>
      </c>
      <c r="H6891" s="1">
        <v>45118.766284722224</v>
      </c>
      <c r="I6891" t="s">
        <v>16173</v>
      </c>
      <c r="J6891" s="1">
        <v>45118.766284722224</v>
      </c>
      <c r="K6891" t="s">
        <v>16173</v>
      </c>
    </row>
    <row r="6892" spans="1:11">
      <c r="A6892">
        <v>9144</v>
      </c>
      <c r="B6892" t="s">
        <v>21922</v>
      </c>
      <c r="C6892">
        <v>50305028</v>
      </c>
      <c r="D6892" t="s">
        <v>15534</v>
      </c>
      <c r="E6892" t="s">
        <v>15554</v>
      </c>
      <c r="F6892" t="s">
        <v>15550</v>
      </c>
      <c r="G6892" t="s">
        <v>23036</v>
      </c>
      <c r="H6892" s="1">
        <v>45118.768055555556</v>
      </c>
      <c r="I6892" t="s">
        <v>16136</v>
      </c>
      <c r="J6892" s="1">
        <v>45118.768055555556</v>
      </c>
      <c r="K6892" t="s">
        <v>16136</v>
      </c>
    </row>
    <row r="6893" spans="1:11">
      <c r="A6893">
        <v>9144</v>
      </c>
      <c r="B6893" t="s">
        <v>21922</v>
      </c>
      <c r="C6893">
        <v>50905006</v>
      </c>
      <c r="D6893" t="s">
        <v>15534</v>
      </c>
      <c r="E6893" t="s">
        <v>15554</v>
      </c>
      <c r="F6893" t="s">
        <v>15550</v>
      </c>
      <c r="G6893" t="s">
        <v>16587</v>
      </c>
      <c r="H6893" s="1">
        <v>45118.768252314818</v>
      </c>
      <c r="I6893" t="s">
        <v>16136</v>
      </c>
      <c r="J6893" s="1">
        <v>45118.768252314818</v>
      </c>
      <c r="K6893" t="s">
        <v>16136</v>
      </c>
    </row>
    <row r="6894" spans="1:11">
      <c r="A6894">
        <v>10510</v>
      </c>
      <c r="B6894" t="s">
        <v>17267</v>
      </c>
      <c r="C6894">
        <v>50905006</v>
      </c>
      <c r="D6894" t="s">
        <v>15534</v>
      </c>
      <c r="E6894" t="s">
        <v>15554</v>
      </c>
      <c r="F6894" t="s">
        <v>15536</v>
      </c>
      <c r="G6894" t="s">
        <v>23037</v>
      </c>
      <c r="H6894" s="1">
        <v>45118.769444444442</v>
      </c>
      <c r="I6894" t="s">
        <v>16551</v>
      </c>
      <c r="J6894" s="1">
        <v>45118.769444444442</v>
      </c>
      <c r="K6894" t="s">
        <v>16551</v>
      </c>
    </row>
    <row r="6895" spans="1:11">
      <c r="A6895">
        <v>11444</v>
      </c>
      <c r="B6895" t="s">
        <v>17355</v>
      </c>
      <c r="C6895">
        <v>51210000</v>
      </c>
      <c r="D6895" t="s">
        <v>15534</v>
      </c>
      <c r="E6895" t="s">
        <v>15554</v>
      </c>
      <c r="F6895" t="s">
        <v>15550</v>
      </c>
      <c r="G6895" t="s">
        <v>23038</v>
      </c>
      <c r="H6895" s="1">
        <v>45118.771087962959</v>
      </c>
      <c r="I6895" t="s">
        <v>16431</v>
      </c>
      <c r="J6895" s="1">
        <v>45118.771087962959</v>
      </c>
      <c r="K6895" t="s">
        <v>16431</v>
      </c>
    </row>
    <row r="6896" spans="1:11">
      <c r="A6896">
        <v>83089</v>
      </c>
      <c r="B6896" t="s">
        <v>16628</v>
      </c>
      <c r="C6896">
        <v>50366000</v>
      </c>
      <c r="D6896" t="s">
        <v>15534</v>
      </c>
      <c r="E6896" t="s">
        <v>15544</v>
      </c>
      <c r="F6896" t="s">
        <v>15550</v>
      </c>
      <c r="G6896" t="s">
        <v>23039</v>
      </c>
      <c r="H6896" s="1">
        <v>45118.77134259259</v>
      </c>
      <c r="I6896" t="s">
        <v>16511</v>
      </c>
      <c r="J6896" s="1">
        <v>45118.77134259259</v>
      </c>
      <c r="K6896" t="s">
        <v>16511</v>
      </c>
    </row>
    <row r="6897" spans="1:11">
      <c r="A6897">
        <v>11667</v>
      </c>
      <c r="B6897" t="s">
        <v>16570</v>
      </c>
      <c r="C6897">
        <v>50321000</v>
      </c>
      <c r="D6897" t="s">
        <v>15534</v>
      </c>
      <c r="E6897" t="s">
        <v>15554</v>
      </c>
      <c r="F6897" t="s">
        <v>15550</v>
      </c>
      <c r="G6897" t="s">
        <v>23040</v>
      </c>
      <c r="H6897" s="1">
        <v>45118.772465277776</v>
      </c>
      <c r="I6897" t="s">
        <v>15689</v>
      </c>
      <c r="J6897" s="1">
        <v>45118.772465277776</v>
      </c>
      <c r="K6897" t="s">
        <v>15689</v>
      </c>
    </row>
    <row r="6898" spans="1:11">
      <c r="A6898">
        <v>9145</v>
      </c>
      <c r="B6898" t="s">
        <v>16574</v>
      </c>
      <c r="C6898">
        <v>51210000</v>
      </c>
      <c r="D6898" t="s">
        <v>15534</v>
      </c>
      <c r="E6898" t="s">
        <v>15554</v>
      </c>
      <c r="F6898" t="s">
        <v>15550</v>
      </c>
      <c r="G6898" t="s">
        <v>23041</v>
      </c>
      <c r="H6898" s="1">
        <v>45118.772534722222</v>
      </c>
      <c r="I6898" t="s">
        <v>16136</v>
      </c>
      <c r="J6898" s="1">
        <v>45118.772534722222</v>
      </c>
      <c r="K6898" t="s">
        <v>16136</v>
      </c>
    </row>
    <row r="6899" spans="1:11">
      <c r="A6899">
        <v>11668</v>
      </c>
      <c r="B6899" t="s">
        <v>16561</v>
      </c>
      <c r="C6899">
        <v>50905006</v>
      </c>
      <c r="D6899" t="s">
        <v>15534</v>
      </c>
      <c r="E6899" t="s">
        <v>15544</v>
      </c>
      <c r="F6899" t="s">
        <v>15550</v>
      </c>
      <c r="G6899" t="s">
        <v>23042</v>
      </c>
      <c r="H6899" s="1">
        <v>45118.773680555554</v>
      </c>
      <c r="I6899" t="s">
        <v>15689</v>
      </c>
      <c r="J6899" s="1">
        <v>45118.773738425924</v>
      </c>
      <c r="K6899" t="s">
        <v>15689</v>
      </c>
    </row>
    <row r="6900" spans="1:11">
      <c r="A6900">
        <v>11668</v>
      </c>
      <c r="B6900" t="s">
        <v>16561</v>
      </c>
      <c r="C6900">
        <v>50320000</v>
      </c>
      <c r="D6900" t="s">
        <v>15534</v>
      </c>
      <c r="E6900" t="s">
        <v>15554</v>
      </c>
      <c r="F6900" t="s">
        <v>15550</v>
      </c>
      <c r="G6900" t="s">
        <v>23043</v>
      </c>
      <c r="H6900" s="1">
        <v>45118.774305555555</v>
      </c>
      <c r="I6900" t="s">
        <v>15689</v>
      </c>
      <c r="J6900" s="1">
        <v>45118.774305555555</v>
      </c>
      <c r="K6900" t="s">
        <v>15689</v>
      </c>
    </row>
    <row r="6901" spans="1:11">
      <c r="A6901">
        <v>9146</v>
      </c>
      <c r="B6901" t="s">
        <v>19786</v>
      </c>
      <c r="C6901">
        <v>50385000</v>
      </c>
      <c r="D6901" t="s">
        <v>15534</v>
      </c>
      <c r="E6901" t="s">
        <v>15554</v>
      </c>
      <c r="F6901" t="s">
        <v>15550</v>
      </c>
      <c r="G6901" t="s">
        <v>23044</v>
      </c>
      <c r="H6901" s="1">
        <v>45118.774340277778</v>
      </c>
      <c r="I6901" t="s">
        <v>16136</v>
      </c>
      <c r="J6901" s="1">
        <v>45118.774340277778</v>
      </c>
      <c r="K6901" t="s">
        <v>16136</v>
      </c>
    </row>
    <row r="6902" spans="1:11">
      <c r="A6902">
        <v>83089</v>
      </c>
      <c r="B6902" t="s">
        <v>16628</v>
      </c>
      <c r="C6902">
        <v>50905010</v>
      </c>
      <c r="D6902" t="s">
        <v>15534</v>
      </c>
      <c r="E6902" t="s">
        <v>15544</v>
      </c>
      <c r="F6902" t="s">
        <v>15550</v>
      </c>
      <c r="G6902" t="s">
        <v>23045</v>
      </c>
      <c r="H6902" s="1">
        <v>45118.774988425925</v>
      </c>
      <c r="I6902" t="s">
        <v>16511</v>
      </c>
      <c r="J6902" s="1">
        <v>45118.774988425925</v>
      </c>
      <c r="K6902" t="s">
        <v>16511</v>
      </c>
    </row>
    <row r="6903" spans="1:11">
      <c r="A6903">
        <v>9146</v>
      </c>
      <c r="B6903" t="s">
        <v>19786</v>
      </c>
      <c r="C6903">
        <v>51210000</v>
      </c>
      <c r="D6903" t="s">
        <v>15534</v>
      </c>
      <c r="E6903" t="s">
        <v>15554</v>
      </c>
      <c r="F6903" t="s">
        <v>15550</v>
      </c>
      <c r="G6903" t="s">
        <v>23046</v>
      </c>
      <c r="H6903" s="1">
        <v>45118.775057870371</v>
      </c>
      <c r="I6903" t="s">
        <v>16136</v>
      </c>
      <c r="J6903" s="1">
        <v>45118.775057870371</v>
      </c>
      <c r="K6903" t="s">
        <v>16136</v>
      </c>
    </row>
    <row r="6904" spans="1:11">
      <c r="A6904">
        <v>11449</v>
      </c>
      <c r="B6904" t="s">
        <v>16593</v>
      </c>
      <c r="C6904">
        <v>50915000</v>
      </c>
      <c r="D6904" t="s">
        <v>15534</v>
      </c>
      <c r="E6904" t="s">
        <v>15549</v>
      </c>
      <c r="F6904" t="s">
        <v>15536</v>
      </c>
      <c r="G6904" t="s">
        <v>17373</v>
      </c>
      <c r="H6904" s="1">
        <v>45118.775462962964</v>
      </c>
      <c r="I6904" t="s">
        <v>16431</v>
      </c>
      <c r="J6904" s="1">
        <v>45118.775462962964</v>
      </c>
      <c r="K6904" t="s">
        <v>16431</v>
      </c>
    </row>
    <row r="6905" spans="1:11">
      <c r="A6905">
        <v>9147</v>
      </c>
      <c r="B6905" t="s">
        <v>16584</v>
      </c>
      <c r="C6905">
        <v>50385000</v>
      </c>
      <c r="D6905" t="s">
        <v>15534</v>
      </c>
      <c r="E6905" t="s">
        <v>15554</v>
      </c>
      <c r="F6905" t="s">
        <v>15550</v>
      </c>
      <c r="G6905" t="s">
        <v>23044</v>
      </c>
      <c r="H6905" s="1">
        <v>45118.775868055556</v>
      </c>
      <c r="I6905" t="s">
        <v>16136</v>
      </c>
      <c r="J6905" s="1">
        <v>45118.775868055556</v>
      </c>
      <c r="K6905" t="s">
        <v>16136</v>
      </c>
    </row>
    <row r="6906" spans="1:11">
      <c r="A6906">
        <v>11867</v>
      </c>
      <c r="B6906" t="s">
        <v>16603</v>
      </c>
      <c r="C6906">
        <v>50812000</v>
      </c>
      <c r="D6906" t="s">
        <v>15534</v>
      </c>
      <c r="E6906" t="s">
        <v>15554</v>
      </c>
      <c r="F6906" t="s">
        <v>15536</v>
      </c>
      <c r="G6906" t="s">
        <v>23047</v>
      </c>
      <c r="H6906" s="1">
        <v>45118.776597222219</v>
      </c>
      <c r="I6906" t="s">
        <v>16227</v>
      </c>
      <c r="J6906" s="1">
        <v>45118.776597222219</v>
      </c>
      <c r="K6906" t="s">
        <v>16227</v>
      </c>
    </row>
    <row r="6907" spans="1:11">
      <c r="A6907">
        <v>9157</v>
      </c>
      <c r="B6907" t="s">
        <v>23048</v>
      </c>
      <c r="C6907">
        <v>50305028</v>
      </c>
      <c r="D6907" t="s">
        <v>15534</v>
      </c>
      <c r="E6907" t="s">
        <v>15544</v>
      </c>
      <c r="F6907" t="s">
        <v>15550</v>
      </c>
      <c r="G6907" t="s">
        <v>23049</v>
      </c>
      <c r="H6907" s="1">
        <v>45118.778437499997</v>
      </c>
      <c r="I6907" t="s">
        <v>16136</v>
      </c>
      <c r="J6907" s="1">
        <v>45118.778437499997</v>
      </c>
      <c r="K6907" t="s">
        <v>16136</v>
      </c>
    </row>
    <row r="6908" spans="1:11">
      <c r="A6908">
        <v>9074</v>
      </c>
      <c r="B6908" t="s">
        <v>21814</v>
      </c>
      <c r="C6908">
        <v>50905006</v>
      </c>
      <c r="D6908" t="s">
        <v>15534</v>
      </c>
      <c r="E6908" t="s">
        <v>15687</v>
      </c>
      <c r="F6908" t="s">
        <v>15550</v>
      </c>
      <c r="G6908" t="s">
        <v>23050</v>
      </c>
      <c r="H6908" s="1">
        <v>45118.779537037037</v>
      </c>
      <c r="I6908" t="s">
        <v>17260</v>
      </c>
      <c r="J6908" s="1">
        <v>45118.779537037037</v>
      </c>
      <c r="K6908" t="s">
        <v>17260</v>
      </c>
    </row>
    <row r="6909" spans="1:11">
      <c r="A6909">
        <v>126229</v>
      </c>
      <c r="B6909" t="s">
        <v>16801</v>
      </c>
      <c r="C6909">
        <v>50305021</v>
      </c>
      <c r="D6909" t="s">
        <v>15534</v>
      </c>
      <c r="E6909" t="s">
        <v>15535</v>
      </c>
      <c r="F6909" t="s">
        <v>15536</v>
      </c>
      <c r="G6909" t="s">
        <v>23051</v>
      </c>
      <c r="H6909" s="1">
        <v>45118.779629629629</v>
      </c>
      <c r="I6909" t="s">
        <v>16503</v>
      </c>
      <c r="J6909" s="1">
        <v>45118.779629629629</v>
      </c>
      <c r="K6909" t="s">
        <v>16503</v>
      </c>
    </row>
    <row r="6910" spans="1:11">
      <c r="A6910">
        <v>9157</v>
      </c>
      <c r="B6910" t="s">
        <v>23048</v>
      </c>
      <c r="C6910">
        <v>50320000</v>
      </c>
      <c r="D6910" t="s">
        <v>15534</v>
      </c>
      <c r="E6910" t="s">
        <v>15554</v>
      </c>
      <c r="F6910" t="s">
        <v>15550</v>
      </c>
      <c r="G6910" t="s">
        <v>23052</v>
      </c>
      <c r="H6910" s="1">
        <v>45118.779641203706</v>
      </c>
      <c r="I6910" t="s">
        <v>16136</v>
      </c>
      <c r="J6910" s="1">
        <v>45118.779641203706</v>
      </c>
      <c r="K6910" t="s">
        <v>16136</v>
      </c>
    </row>
    <row r="6911" spans="1:11">
      <c r="A6911">
        <v>9157</v>
      </c>
      <c r="B6911" t="s">
        <v>23048</v>
      </c>
      <c r="C6911">
        <v>50350000</v>
      </c>
      <c r="D6911" t="s">
        <v>15534</v>
      </c>
      <c r="E6911" t="s">
        <v>15544</v>
      </c>
      <c r="F6911" t="s">
        <v>15550</v>
      </c>
      <c r="G6911" t="s">
        <v>23053</v>
      </c>
      <c r="H6911" s="1">
        <v>45118.780034722222</v>
      </c>
      <c r="I6911" t="s">
        <v>16136</v>
      </c>
      <c r="J6911" s="1">
        <v>45118.780034722222</v>
      </c>
      <c r="K6911" t="s">
        <v>16136</v>
      </c>
    </row>
    <row r="6912" spans="1:11">
      <c r="A6912">
        <v>10723</v>
      </c>
      <c r="B6912" t="s">
        <v>19792</v>
      </c>
      <c r="C6912">
        <v>50321000</v>
      </c>
      <c r="D6912" t="s">
        <v>15534</v>
      </c>
      <c r="E6912" t="s">
        <v>15544</v>
      </c>
      <c r="F6912" t="s">
        <v>15550</v>
      </c>
      <c r="G6912" t="s">
        <v>23054</v>
      </c>
      <c r="H6912" s="1">
        <v>45118.78056712963</v>
      </c>
      <c r="I6912" t="s">
        <v>16578</v>
      </c>
      <c r="J6912" s="1">
        <v>45118.78056712963</v>
      </c>
      <c r="K6912" t="s">
        <v>16578</v>
      </c>
    </row>
    <row r="6913" spans="1:11">
      <c r="A6913">
        <v>126213</v>
      </c>
      <c r="B6913" t="s">
        <v>16595</v>
      </c>
      <c r="C6913">
        <v>50905006</v>
      </c>
      <c r="D6913" t="s">
        <v>15534</v>
      </c>
      <c r="E6913" t="s">
        <v>15535</v>
      </c>
      <c r="F6913" t="s">
        <v>15536</v>
      </c>
      <c r="G6913" t="s">
        <v>23055</v>
      </c>
      <c r="H6913" s="1">
        <v>45118.780578703707</v>
      </c>
      <c r="I6913" t="s">
        <v>16503</v>
      </c>
      <c r="J6913" s="1">
        <v>45118.780578703707</v>
      </c>
      <c r="K6913" t="s">
        <v>16503</v>
      </c>
    </row>
    <row r="6914" spans="1:11">
      <c r="A6914">
        <v>9157</v>
      </c>
      <c r="B6914" t="s">
        <v>23048</v>
      </c>
      <c r="C6914">
        <v>50915000</v>
      </c>
      <c r="D6914" t="s">
        <v>15534</v>
      </c>
      <c r="E6914" t="s">
        <v>15549</v>
      </c>
      <c r="F6914" t="s">
        <v>15550</v>
      </c>
      <c r="G6914" t="s">
        <v>16575</v>
      </c>
      <c r="H6914" s="1">
        <v>45118.780740740738</v>
      </c>
      <c r="I6914" t="s">
        <v>16136</v>
      </c>
      <c r="J6914" s="1">
        <v>45118.780740740738</v>
      </c>
      <c r="K6914" t="s">
        <v>16136</v>
      </c>
    </row>
    <row r="6915" spans="1:11">
      <c r="A6915">
        <v>10625</v>
      </c>
      <c r="B6915" t="s">
        <v>17306</v>
      </c>
      <c r="C6915">
        <v>50905000</v>
      </c>
      <c r="D6915" t="s">
        <v>15534</v>
      </c>
      <c r="E6915" t="s">
        <v>15687</v>
      </c>
      <c r="F6915" t="s">
        <v>15550</v>
      </c>
      <c r="G6915" t="s">
        <v>19857</v>
      </c>
      <c r="H6915" s="1">
        <v>45118.781030092592</v>
      </c>
      <c r="I6915" t="s">
        <v>17260</v>
      </c>
      <c r="J6915" s="1">
        <v>45118.781030092592</v>
      </c>
      <c r="K6915" t="s">
        <v>17260</v>
      </c>
    </row>
    <row r="6916" spans="1:11">
      <c r="A6916">
        <v>126213</v>
      </c>
      <c r="B6916" t="s">
        <v>16595</v>
      </c>
      <c r="C6916">
        <v>50830000</v>
      </c>
      <c r="D6916" t="s">
        <v>15534</v>
      </c>
      <c r="E6916" t="s">
        <v>15687</v>
      </c>
      <c r="F6916" t="s">
        <v>15536</v>
      </c>
      <c r="G6916" t="s">
        <v>23056</v>
      </c>
      <c r="H6916" s="1">
        <v>45118.781435185185</v>
      </c>
      <c r="I6916" t="s">
        <v>16503</v>
      </c>
      <c r="J6916" s="1">
        <v>45118.781435185185</v>
      </c>
      <c r="K6916" t="s">
        <v>16503</v>
      </c>
    </row>
    <row r="6917" spans="1:11">
      <c r="A6917">
        <v>82738</v>
      </c>
      <c r="B6917" t="s">
        <v>17118</v>
      </c>
      <c r="C6917">
        <v>57700010</v>
      </c>
      <c r="D6917" t="s">
        <v>15534</v>
      </c>
      <c r="E6917" t="s">
        <v>15576</v>
      </c>
      <c r="F6917" t="s">
        <v>15550</v>
      </c>
      <c r="G6917" t="s">
        <v>23057</v>
      </c>
      <c r="H6917" s="1">
        <v>45118.781585648147</v>
      </c>
      <c r="I6917" t="s">
        <v>16438</v>
      </c>
      <c r="J6917" s="1">
        <v>45118.781585648147</v>
      </c>
      <c r="K6917" t="s">
        <v>16438</v>
      </c>
    </row>
    <row r="6918" spans="1:11">
      <c r="A6918">
        <v>11671</v>
      </c>
      <c r="B6918" t="s">
        <v>16602</v>
      </c>
      <c r="C6918">
        <v>50915000</v>
      </c>
      <c r="D6918" t="s">
        <v>15534</v>
      </c>
      <c r="E6918" t="s">
        <v>15549</v>
      </c>
      <c r="F6918" t="s">
        <v>15550</v>
      </c>
      <c r="G6918" t="s">
        <v>16472</v>
      </c>
      <c r="H6918" s="1">
        <v>45118.782002314816</v>
      </c>
      <c r="I6918" t="s">
        <v>15689</v>
      </c>
      <c r="J6918" s="1">
        <v>45118.782002314816</v>
      </c>
      <c r="K6918" t="s">
        <v>15689</v>
      </c>
    </row>
    <row r="6919" spans="1:11">
      <c r="A6919">
        <v>20520</v>
      </c>
      <c r="B6919" t="s">
        <v>16600</v>
      </c>
      <c r="C6919">
        <v>51220000</v>
      </c>
      <c r="D6919" t="s">
        <v>15534</v>
      </c>
      <c r="E6919" t="s">
        <v>15576</v>
      </c>
      <c r="F6919" t="s">
        <v>15550</v>
      </c>
      <c r="G6919" t="s">
        <v>16181</v>
      </c>
      <c r="H6919" s="1">
        <v>45118.782800925925</v>
      </c>
      <c r="I6919" t="s">
        <v>16173</v>
      </c>
      <c r="J6919" s="1">
        <v>45118.782800925925</v>
      </c>
      <c r="K6919" t="s">
        <v>16173</v>
      </c>
    </row>
    <row r="6920" spans="1:11">
      <c r="A6920">
        <v>126213</v>
      </c>
      <c r="B6920" t="s">
        <v>16595</v>
      </c>
      <c r="C6920">
        <v>55700000</v>
      </c>
      <c r="D6920" t="s">
        <v>15534</v>
      </c>
      <c r="E6920" t="s">
        <v>15554</v>
      </c>
      <c r="F6920" t="s">
        <v>15550</v>
      </c>
      <c r="G6920" t="s">
        <v>23058</v>
      </c>
      <c r="H6920" s="1">
        <v>45118.782986111109</v>
      </c>
      <c r="I6920" t="s">
        <v>16503</v>
      </c>
      <c r="J6920" s="1">
        <v>45118.782986111109</v>
      </c>
      <c r="K6920" t="s">
        <v>16503</v>
      </c>
    </row>
    <row r="6921" spans="1:11">
      <c r="A6921">
        <v>9159</v>
      </c>
      <c r="B6921" t="s">
        <v>16597</v>
      </c>
      <c r="C6921">
        <v>50915000</v>
      </c>
      <c r="D6921" t="s">
        <v>15534</v>
      </c>
      <c r="E6921" t="s">
        <v>15549</v>
      </c>
      <c r="F6921" t="s">
        <v>15550</v>
      </c>
      <c r="G6921" t="s">
        <v>16575</v>
      </c>
      <c r="H6921" s="1">
        <v>45118.783310185187</v>
      </c>
      <c r="I6921" t="s">
        <v>16136</v>
      </c>
      <c r="J6921" s="1">
        <v>45118.783310185187</v>
      </c>
      <c r="K6921" t="s">
        <v>16136</v>
      </c>
    </row>
    <row r="6922" spans="1:11">
      <c r="A6922">
        <v>11867</v>
      </c>
      <c r="B6922" t="s">
        <v>16603</v>
      </c>
      <c r="C6922">
        <v>50905006</v>
      </c>
      <c r="D6922" t="s">
        <v>15534</v>
      </c>
      <c r="E6922" t="s">
        <v>15554</v>
      </c>
      <c r="F6922" t="s">
        <v>15536</v>
      </c>
      <c r="G6922" t="s">
        <v>23059</v>
      </c>
      <c r="H6922" s="1">
        <v>45118.78392361111</v>
      </c>
      <c r="I6922" t="s">
        <v>16227</v>
      </c>
      <c r="J6922" s="1">
        <v>45118.78392361111</v>
      </c>
      <c r="K6922" t="s">
        <v>16227</v>
      </c>
    </row>
    <row r="6923" spans="1:11">
      <c r="A6923">
        <v>9159</v>
      </c>
      <c r="B6923" t="s">
        <v>16597</v>
      </c>
      <c r="C6923">
        <v>57700010</v>
      </c>
      <c r="D6923" t="s">
        <v>15534</v>
      </c>
      <c r="E6923" t="s">
        <v>15576</v>
      </c>
      <c r="F6923" t="s">
        <v>15550</v>
      </c>
      <c r="G6923" t="s">
        <v>23060</v>
      </c>
      <c r="H6923" s="1">
        <v>45118.784108796295</v>
      </c>
      <c r="I6923" t="s">
        <v>16136</v>
      </c>
      <c r="J6923" s="1">
        <v>45118.784108796295</v>
      </c>
      <c r="K6923" t="s">
        <v>16136</v>
      </c>
    </row>
    <row r="6924" spans="1:11">
      <c r="A6924">
        <v>9160</v>
      </c>
      <c r="B6924" t="s">
        <v>16610</v>
      </c>
      <c r="C6924">
        <v>50915000</v>
      </c>
      <c r="D6924" t="s">
        <v>15534</v>
      </c>
      <c r="E6924" t="s">
        <v>15549</v>
      </c>
      <c r="F6924" t="s">
        <v>15550</v>
      </c>
      <c r="G6924" t="s">
        <v>16575</v>
      </c>
      <c r="H6924" s="1">
        <v>45118.785567129627</v>
      </c>
      <c r="I6924" t="s">
        <v>16136</v>
      </c>
      <c r="J6924" s="1">
        <v>45118.785567129627</v>
      </c>
      <c r="K6924" t="s">
        <v>16136</v>
      </c>
    </row>
    <row r="6925" spans="1:11">
      <c r="A6925">
        <v>9160</v>
      </c>
      <c r="B6925" t="s">
        <v>16610</v>
      </c>
      <c r="C6925">
        <v>51210000</v>
      </c>
      <c r="D6925" t="s">
        <v>15534</v>
      </c>
      <c r="E6925" t="s">
        <v>15554</v>
      </c>
      <c r="F6925" t="s">
        <v>15550</v>
      </c>
      <c r="G6925" t="s">
        <v>23061</v>
      </c>
      <c r="H6925" s="1">
        <v>45118.786354166667</v>
      </c>
      <c r="I6925" t="s">
        <v>16136</v>
      </c>
      <c r="J6925" s="1">
        <v>45118.786354166667</v>
      </c>
      <c r="K6925" t="s">
        <v>16136</v>
      </c>
    </row>
    <row r="6926" spans="1:11">
      <c r="A6926">
        <v>11886</v>
      </c>
      <c r="B6926" t="s">
        <v>16619</v>
      </c>
      <c r="C6926">
        <v>51210000</v>
      </c>
      <c r="D6926" t="s">
        <v>15534</v>
      </c>
      <c r="E6926" t="s">
        <v>15576</v>
      </c>
      <c r="F6926" t="s">
        <v>15550</v>
      </c>
      <c r="G6926" t="s">
        <v>23062</v>
      </c>
      <c r="H6926" s="1">
        <v>45118.786423611113</v>
      </c>
      <c r="I6926" t="s">
        <v>16438</v>
      </c>
      <c r="J6926" s="1">
        <v>45118.786423611113</v>
      </c>
      <c r="K6926" t="s">
        <v>16438</v>
      </c>
    </row>
    <row r="6927" spans="1:11">
      <c r="A6927">
        <v>20737</v>
      </c>
      <c r="B6927" t="s">
        <v>16521</v>
      </c>
      <c r="C6927">
        <v>56200000</v>
      </c>
      <c r="D6927" t="s">
        <v>15534</v>
      </c>
      <c r="E6927" t="s">
        <v>15554</v>
      </c>
      <c r="F6927" t="s">
        <v>15550</v>
      </c>
      <c r="G6927" t="s">
        <v>23063</v>
      </c>
      <c r="H6927" s="1">
        <v>45118.788263888891</v>
      </c>
      <c r="I6927" t="s">
        <v>16458</v>
      </c>
      <c r="J6927" s="1">
        <v>45118.788263888891</v>
      </c>
      <c r="K6927" t="s">
        <v>16458</v>
      </c>
    </row>
    <row r="6928" spans="1:11">
      <c r="A6928">
        <v>9160</v>
      </c>
      <c r="B6928" t="s">
        <v>16610</v>
      </c>
      <c r="C6928">
        <v>56200060</v>
      </c>
      <c r="D6928" t="s">
        <v>15534</v>
      </c>
      <c r="E6928" t="s">
        <v>15576</v>
      </c>
      <c r="F6928" t="s">
        <v>15550</v>
      </c>
      <c r="G6928" t="s">
        <v>23064</v>
      </c>
      <c r="H6928" s="1">
        <v>45118.788564814815</v>
      </c>
      <c r="I6928" t="s">
        <v>16136</v>
      </c>
      <c r="J6928" s="1">
        <v>45118.788564814815</v>
      </c>
      <c r="K6928" t="s">
        <v>16136</v>
      </c>
    </row>
    <row r="6929" spans="1:11">
      <c r="A6929">
        <v>9160</v>
      </c>
      <c r="B6929" t="s">
        <v>16610</v>
      </c>
      <c r="C6929">
        <v>57700030</v>
      </c>
      <c r="D6929" t="s">
        <v>15534</v>
      </c>
      <c r="E6929" t="s">
        <v>15576</v>
      </c>
      <c r="F6929" t="s">
        <v>15550</v>
      </c>
      <c r="G6929" t="s">
        <v>23065</v>
      </c>
      <c r="H6929" s="1">
        <v>45118.788831018515</v>
      </c>
      <c r="I6929" t="s">
        <v>16136</v>
      </c>
      <c r="J6929" s="1">
        <v>45118.788831018515</v>
      </c>
      <c r="K6929" t="s">
        <v>16136</v>
      </c>
    </row>
    <row r="6930" spans="1:11">
      <c r="A6930">
        <v>9160</v>
      </c>
      <c r="B6930" t="s">
        <v>16610</v>
      </c>
      <c r="C6930">
        <v>57800000</v>
      </c>
      <c r="D6930" t="s">
        <v>15534</v>
      </c>
      <c r="E6930" t="s">
        <v>15586</v>
      </c>
      <c r="F6930" t="s">
        <v>15536</v>
      </c>
      <c r="G6930" t="s">
        <v>23066</v>
      </c>
      <c r="H6930" s="1">
        <v>45118.789247685185</v>
      </c>
      <c r="I6930" t="s">
        <v>16136</v>
      </c>
      <c r="J6930" s="1">
        <v>45118.789247685185</v>
      </c>
      <c r="K6930" t="s">
        <v>16136</v>
      </c>
    </row>
    <row r="6931" spans="1:11">
      <c r="A6931">
        <v>109804</v>
      </c>
      <c r="B6931" t="s">
        <v>16898</v>
      </c>
      <c r="C6931">
        <v>51230000</v>
      </c>
      <c r="D6931" t="s">
        <v>15534</v>
      </c>
      <c r="E6931" t="s">
        <v>15554</v>
      </c>
      <c r="F6931" t="s">
        <v>15550</v>
      </c>
      <c r="G6931" t="s">
        <v>23067</v>
      </c>
      <c r="H6931" s="1">
        <v>45118.789444444446</v>
      </c>
      <c r="I6931" t="s">
        <v>16438</v>
      </c>
      <c r="J6931" s="1">
        <v>45121.023125</v>
      </c>
      <c r="K6931" t="s">
        <v>16438</v>
      </c>
    </row>
    <row r="6932" spans="1:11">
      <c r="A6932">
        <v>9160</v>
      </c>
      <c r="B6932" t="s">
        <v>16610</v>
      </c>
      <c r="C6932">
        <v>58200000</v>
      </c>
      <c r="D6932" t="s">
        <v>15534</v>
      </c>
      <c r="E6932" t="s">
        <v>15554</v>
      </c>
      <c r="F6932" t="s">
        <v>15536</v>
      </c>
      <c r="G6932" t="s">
        <v>16621</v>
      </c>
      <c r="H6932" s="1">
        <v>45118.789490740739</v>
      </c>
      <c r="I6932" t="s">
        <v>16136</v>
      </c>
      <c r="J6932" s="1">
        <v>45118.789490740739</v>
      </c>
      <c r="K6932" t="s">
        <v>16136</v>
      </c>
    </row>
    <row r="6933" spans="1:11">
      <c r="A6933">
        <v>20737</v>
      </c>
      <c r="B6933" t="s">
        <v>16521</v>
      </c>
      <c r="C6933">
        <v>50905010</v>
      </c>
      <c r="D6933" t="s">
        <v>15534</v>
      </c>
      <c r="E6933" t="s">
        <v>15554</v>
      </c>
      <c r="F6933" t="s">
        <v>15550</v>
      </c>
      <c r="G6933" t="s">
        <v>23068</v>
      </c>
      <c r="H6933" s="1">
        <v>45118.791944444441</v>
      </c>
      <c r="I6933" t="s">
        <v>16458</v>
      </c>
      <c r="J6933" s="1">
        <v>45118.791944444441</v>
      </c>
      <c r="K6933" t="s">
        <v>16458</v>
      </c>
    </row>
    <row r="6934" spans="1:11">
      <c r="A6934">
        <v>10532</v>
      </c>
      <c r="B6934" t="s">
        <v>23069</v>
      </c>
      <c r="C6934">
        <v>50812000</v>
      </c>
      <c r="D6934" t="s">
        <v>15534</v>
      </c>
      <c r="E6934" t="s">
        <v>15554</v>
      </c>
      <c r="F6934" t="s">
        <v>15536</v>
      </c>
      <c r="G6934" t="s">
        <v>23070</v>
      </c>
      <c r="H6934" s="1">
        <v>45118.793043981481</v>
      </c>
      <c r="I6934" t="s">
        <v>16227</v>
      </c>
      <c r="J6934" s="1">
        <v>45118.793043981481</v>
      </c>
      <c r="K6934" t="s">
        <v>16227</v>
      </c>
    </row>
    <row r="6935" spans="1:11">
      <c r="A6935">
        <v>20509</v>
      </c>
      <c r="B6935" t="s">
        <v>23071</v>
      </c>
      <c r="C6935">
        <v>50905006</v>
      </c>
      <c r="D6935" t="s">
        <v>15534</v>
      </c>
      <c r="E6935" t="s">
        <v>15554</v>
      </c>
      <c r="F6935" t="s">
        <v>15536</v>
      </c>
      <c r="G6935" t="s">
        <v>23072</v>
      </c>
      <c r="H6935" s="1">
        <v>45118.793506944443</v>
      </c>
      <c r="I6935" t="s">
        <v>16227</v>
      </c>
      <c r="J6935" s="1">
        <v>45118.793506944443</v>
      </c>
      <c r="K6935" t="s">
        <v>16227</v>
      </c>
    </row>
    <row r="6936" spans="1:11">
      <c r="A6936">
        <v>8708</v>
      </c>
      <c r="B6936" t="s">
        <v>23073</v>
      </c>
      <c r="C6936">
        <v>50915000</v>
      </c>
      <c r="D6936" t="s">
        <v>15534</v>
      </c>
      <c r="E6936" t="s">
        <v>15549</v>
      </c>
      <c r="F6936" t="s">
        <v>15550</v>
      </c>
      <c r="G6936" t="s">
        <v>16775</v>
      </c>
      <c r="H6936" s="1">
        <v>45118.79420138889</v>
      </c>
      <c r="I6936" t="s">
        <v>16398</v>
      </c>
      <c r="J6936" s="1">
        <v>45118.843622685185</v>
      </c>
      <c r="K6936" t="s">
        <v>16398</v>
      </c>
    </row>
    <row r="6937" spans="1:11">
      <c r="A6937">
        <v>68</v>
      </c>
      <c r="B6937" t="s">
        <v>19803</v>
      </c>
      <c r="C6937">
        <v>50320000</v>
      </c>
      <c r="D6937" t="s">
        <v>15534</v>
      </c>
      <c r="E6937" t="s">
        <v>15554</v>
      </c>
      <c r="F6937" t="s">
        <v>15536</v>
      </c>
      <c r="G6937" t="s">
        <v>23074</v>
      </c>
      <c r="H6937" s="1">
        <v>45118.795254629629</v>
      </c>
      <c r="I6937" t="s">
        <v>16578</v>
      </c>
      <c r="J6937" s="1">
        <v>45118.795254629629</v>
      </c>
      <c r="K6937" t="s">
        <v>16578</v>
      </c>
    </row>
    <row r="6938" spans="1:11">
      <c r="A6938">
        <v>83089</v>
      </c>
      <c r="B6938" t="s">
        <v>16628</v>
      </c>
      <c r="C6938">
        <v>51220000</v>
      </c>
      <c r="D6938" t="s">
        <v>15534</v>
      </c>
      <c r="E6938" t="s">
        <v>15586</v>
      </c>
      <c r="F6938" t="s">
        <v>15550</v>
      </c>
      <c r="G6938" t="s">
        <v>23075</v>
      </c>
      <c r="H6938" s="1">
        <v>45118.798298611109</v>
      </c>
      <c r="I6938" t="s">
        <v>16511</v>
      </c>
      <c r="J6938" s="1">
        <v>45118.798298611109</v>
      </c>
      <c r="K6938" t="s">
        <v>16511</v>
      </c>
    </row>
    <row r="6939" spans="1:11">
      <c r="A6939">
        <v>10518</v>
      </c>
      <c r="B6939" t="s">
        <v>23076</v>
      </c>
      <c r="C6939">
        <v>51220000</v>
      </c>
      <c r="D6939" t="s">
        <v>15534</v>
      </c>
      <c r="E6939" t="s">
        <v>15540</v>
      </c>
      <c r="F6939" t="s">
        <v>15536</v>
      </c>
      <c r="G6939" t="s">
        <v>16181</v>
      </c>
      <c r="H6939" s="1">
        <v>45118.798784722225</v>
      </c>
      <c r="I6939" t="s">
        <v>16173</v>
      </c>
      <c r="J6939" s="1">
        <v>45118.798784722225</v>
      </c>
      <c r="K6939" t="s">
        <v>16173</v>
      </c>
    </row>
    <row r="6940" spans="1:11">
      <c r="A6940">
        <v>32977</v>
      </c>
      <c r="B6940" t="s">
        <v>16558</v>
      </c>
      <c r="C6940">
        <v>50321000</v>
      </c>
      <c r="D6940" t="s">
        <v>15534</v>
      </c>
      <c r="E6940" t="s">
        <v>15586</v>
      </c>
      <c r="F6940" t="s">
        <v>15550</v>
      </c>
      <c r="G6940" t="s">
        <v>23077</v>
      </c>
      <c r="H6940" s="1">
        <v>45118.799386574072</v>
      </c>
      <c r="I6940" t="s">
        <v>16560</v>
      </c>
      <c r="J6940" s="1">
        <v>45118.799386574072</v>
      </c>
      <c r="K6940" t="s">
        <v>16560</v>
      </c>
    </row>
    <row r="6941" spans="1:11">
      <c r="A6941">
        <v>20543</v>
      </c>
      <c r="B6941" t="s">
        <v>16637</v>
      </c>
      <c r="C6941">
        <v>50905006</v>
      </c>
      <c r="D6941" t="s">
        <v>15534</v>
      </c>
      <c r="E6941" t="s">
        <v>15540</v>
      </c>
      <c r="F6941" t="s">
        <v>15536</v>
      </c>
      <c r="G6941" t="s">
        <v>22881</v>
      </c>
      <c r="H6941" s="1">
        <v>45118.800682870373</v>
      </c>
      <c r="I6941" t="s">
        <v>16173</v>
      </c>
      <c r="J6941" s="1">
        <v>45118.800682870373</v>
      </c>
      <c r="K6941" t="s">
        <v>16173</v>
      </c>
    </row>
    <row r="6942" spans="1:11">
      <c r="A6942">
        <v>10537</v>
      </c>
      <c r="B6942" t="s">
        <v>16642</v>
      </c>
      <c r="C6942">
        <v>50305025</v>
      </c>
      <c r="D6942" t="s">
        <v>15534</v>
      </c>
      <c r="E6942" t="s">
        <v>15544</v>
      </c>
      <c r="F6942" t="s">
        <v>15550</v>
      </c>
      <c r="G6942" t="s">
        <v>23078</v>
      </c>
      <c r="H6942" s="1">
        <v>45118.801423611112</v>
      </c>
      <c r="I6942" t="s">
        <v>16173</v>
      </c>
      <c r="J6942" s="1">
        <v>45118.801423611112</v>
      </c>
      <c r="K6942" t="s">
        <v>16173</v>
      </c>
    </row>
    <row r="6943" spans="1:11">
      <c r="A6943">
        <v>20674</v>
      </c>
      <c r="B6943" t="s">
        <v>16634</v>
      </c>
      <c r="C6943">
        <v>50355210</v>
      </c>
      <c r="D6943" t="s">
        <v>15534</v>
      </c>
      <c r="E6943" t="s">
        <v>15554</v>
      </c>
      <c r="F6943" t="s">
        <v>15536</v>
      </c>
      <c r="G6943" t="s">
        <v>23079</v>
      </c>
      <c r="H6943" s="1">
        <v>45118.80159722222</v>
      </c>
      <c r="I6943" t="s">
        <v>16578</v>
      </c>
      <c r="J6943" s="1">
        <v>45118.80159722222</v>
      </c>
      <c r="K6943" t="s">
        <v>16578</v>
      </c>
    </row>
    <row r="6944" spans="1:11">
      <c r="A6944">
        <v>83089</v>
      </c>
      <c r="B6944" t="s">
        <v>16628</v>
      </c>
      <c r="C6944">
        <v>50355000</v>
      </c>
      <c r="D6944" t="s">
        <v>15534</v>
      </c>
      <c r="E6944" t="s">
        <v>15535</v>
      </c>
      <c r="F6944" t="s">
        <v>15536</v>
      </c>
      <c r="G6944" t="s">
        <v>23080</v>
      </c>
      <c r="H6944" s="1">
        <v>45118.801712962966</v>
      </c>
      <c r="I6944" t="s">
        <v>16511</v>
      </c>
      <c r="J6944" s="1">
        <v>45118.801712962966</v>
      </c>
      <c r="K6944" t="s">
        <v>16511</v>
      </c>
    </row>
    <row r="6945" spans="1:11">
      <c r="A6945">
        <v>20513</v>
      </c>
      <c r="B6945" t="s">
        <v>16672</v>
      </c>
      <c r="C6945">
        <v>50905006</v>
      </c>
      <c r="D6945" t="s">
        <v>15534</v>
      </c>
      <c r="E6945" t="s">
        <v>15554</v>
      </c>
      <c r="F6945" t="s">
        <v>15536</v>
      </c>
      <c r="G6945" t="s">
        <v>23081</v>
      </c>
      <c r="H6945" s="1">
        <v>45118.802048611113</v>
      </c>
      <c r="I6945" t="s">
        <v>16227</v>
      </c>
      <c r="J6945" s="1">
        <v>45118.802048611113</v>
      </c>
      <c r="K6945" t="s">
        <v>16227</v>
      </c>
    </row>
    <row r="6946" spans="1:11">
      <c r="A6946">
        <v>20674</v>
      </c>
      <c r="B6946" t="s">
        <v>16634</v>
      </c>
      <c r="C6946">
        <v>50320000</v>
      </c>
      <c r="D6946" t="s">
        <v>15534</v>
      </c>
      <c r="E6946" t="s">
        <v>15554</v>
      </c>
      <c r="F6946" t="s">
        <v>15550</v>
      </c>
      <c r="G6946" t="s">
        <v>16846</v>
      </c>
      <c r="H6946" s="1">
        <v>45118.802708333336</v>
      </c>
      <c r="I6946" t="s">
        <v>16578</v>
      </c>
      <c r="J6946" s="1">
        <v>45118.802708333336</v>
      </c>
      <c r="K6946" t="s">
        <v>16578</v>
      </c>
    </row>
    <row r="6947" spans="1:11">
      <c r="A6947">
        <v>11889</v>
      </c>
      <c r="B6947" t="s">
        <v>16452</v>
      </c>
      <c r="C6947">
        <v>51220000</v>
      </c>
      <c r="D6947" t="s">
        <v>15534</v>
      </c>
      <c r="E6947" t="s">
        <v>15576</v>
      </c>
      <c r="F6947" t="s">
        <v>15550</v>
      </c>
      <c r="G6947" t="s">
        <v>23082</v>
      </c>
      <c r="H6947" s="1">
        <v>45118.802928240744</v>
      </c>
      <c r="I6947" t="s">
        <v>16438</v>
      </c>
      <c r="J6947" s="1">
        <v>45118.802928240744</v>
      </c>
      <c r="K6947" t="s">
        <v>16438</v>
      </c>
    </row>
    <row r="6948" spans="1:11">
      <c r="A6948">
        <v>10537</v>
      </c>
      <c r="B6948" t="s">
        <v>16642</v>
      </c>
      <c r="C6948">
        <v>50905006</v>
      </c>
      <c r="D6948" t="s">
        <v>15534</v>
      </c>
      <c r="E6948" t="s">
        <v>15540</v>
      </c>
      <c r="F6948" t="s">
        <v>15536</v>
      </c>
      <c r="G6948" t="s">
        <v>16624</v>
      </c>
      <c r="H6948" s="1">
        <v>45118.80300925926</v>
      </c>
      <c r="I6948" t="s">
        <v>16173</v>
      </c>
      <c r="J6948" s="1">
        <v>45118.80300925926</v>
      </c>
      <c r="K6948" t="s">
        <v>16173</v>
      </c>
    </row>
    <row r="6949" spans="1:11">
      <c r="A6949">
        <v>20674</v>
      </c>
      <c r="B6949" t="s">
        <v>16634</v>
      </c>
      <c r="C6949">
        <v>51220000</v>
      </c>
      <c r="D6949" t="s">
        <v>15534</v>
      </c>
      <c r="E6949" t="s">
        <v>15554</v>
      </c>
      <c r="F6949" t="s">
        <v>15536</v>
      </c>
      <c r="G6949" t="s">
        <v>23083</v>
      </c>
      <c r="H6949" s="1">
        <v>45118.803703703707</v>
      </c>
      <c r="I6949" t="s">
        <v>16578</v>
      </c>
      <c r="J6949" s="1">
        <v>45118.803703703707</v>
      </c>
      <c r="K6949" t="s">
        <v>16578</v>
      </c>
    </row>
    <row r="6950" spans="1:11">
      <c r="A6950">
        <v>11449</v>
      </c>
      <c r="B6950" t="s">
        <v>16593</v>
      </c>
      <c r="C6950">
        <v>50320000</v>
      </c>
      <c r="D6950" t="s">
        <v>15534</v>
      </c>
      <c r="E6950" t="s">
        <v>15554</v>
      </c>
      <c r="F6950" t="s">
        <v>15550</v>
      </c>
      <c r="G6950" t="s">
        <v>23084</v>
      </c>
      <c r="H6950" s="1">
        <v>45118.803819444445</v>
      </c>
      <c r="I6950" t="s">
        <v>16431</v>
      </c>
      <c r="J6950" s="1">
        <v>45118.803819444445</v>
      </c>
      <c r="K6950" t="s">
        <v>16431</v>
      </c>
    </row>
    <row r="6951" spans="1:11">
      <c r="A6951">
        <v>20674</v>
      </c>
      <c r="B6951" t="s">
        <v>16634</v>
      </c>
      <c r="C6951">
        <v>50255000</v>
      </c>
      <c r="D6951" t="s">
        <v>15534</v>
      </c>
      <c r="E6951" t="s">
        <v>15554</v>
      </c>
      <c r="F6951" t="s">
        <v>15536</v>
      </c>
      <c r="G6951" t="s">
        <v>23085</v>
      </c>
      <c r="H6951" s="1">
        <v>45118.804270833331</v>
      </c>
      <c r="I6951" t="s">
        <v>16578</v>
      </c>
      <c r="J6951" s="1">
        <v>45118.804270833331</v>
      </c>
      <c r="K6951" t="s">
        <v>16578</v>
      </c>
    </row>
    <row r="6952" spans="1:11">
      <c r="A6952">
        <v>83089</v>
      </c>
      <c r="B6952" t="s">
        <v>16628</v>
      </c>
      <c r="C6952">
        <v>50905006</v>
      </c>
      <c r="D6952" t="s">
        <v>15534</v>
      </c>
      <c r="E6952" t="s">
        <v>15540</v>
      </c>
      <c r="F6952" t="s">
        <v>15536</v>
      </c>
      <c r="G6952" t="s">
        <v>23086</v>
      </c>
      <c r="H6952" s="1">
        <v>45118.804814814815</v>
      </c>
      <c r="I6952" t="s">
        <v>16511</v>
      </c>
      <c r="J6952" s="1">
        <v>45118.804814814815</v>
      </c>
      <c r="K6952" t="s">
        <v>16511</v>
      </c>
    </row>
    <row r="6953" spans="1:11">
      <c r="A6953">
        <v>20674</v>
      </c>
      <c r="B6953" t="s">
        <v>16634</v>
      </c>
      <c r="C6953">
        <v>50365000</v>
      </c>
      <c r="D6953" t="s">
        <v>15534</v>
      </c>
      <c r="E6953" t="s">
        <v>15554</v>
      </c>
      <c r="F6953" t="s">
        <v>15536</v>
      </c>
      <c r="G6953" t="s">
        <v>23087</v>
      </c>
      <c r="H6953" s="1">
        <v>45118.806111111109</v>
      </c>
      <c r="I6953" t="s">
        <v>16578</v>
      </c>
      <c r="J6953" s="1">
        <v>45118.806111111109</v>
      </c>
      <c r="K6953" t="s">
        <v>16578</v>
      </c>
    </row>
    <row r="6954" spans="1:11">
      <c r="A6954">
        <v>9166</v>
      </c>
      <c r="B6954" t="s">
        <v>16819</v>
      </c>
      <c r="C6954">
        <v>57300010</v>
      </c>
      <c r="D6954" t="s">
        <v>15534</v>
      </c>
      <c r="E6954" t="s">
        <v>15576</v>
      </c>
      <c r="F6954" t="s">
        <v>15550</v>
      </c>
      <c r="G6954" t="s">
        <v>23088</v>
      </c>
      <c r="H6954" s="1">
        <v>45118.806296296294</v>
      </c>
      <c r="I6954" t="s">
        <v>16560</v>
      </c>
      <c r="J6954" s="1">
        <v>45118.806296296294</v>
      </c>
      <c r="K6954" t="s">
        <v>16560</v>
      </c>
    </row>
    <row r="6955" spans="1:11">
      <c r="A6955">
        <v>20674</v>
      </c>
      <c r="B6955" t="s">
        <v>16634</v>
      </c>
      <c r="C6955">
        <v>50321000</v>
      </c>
      <c r="D6955" t="s">
        <v>15534</v>
      </c>
      <c r="E6955" t="s">
        <v>15554</v>
      </c>
      <c r="F6955" t="s">
        <v>15536</v>
      </c>
      <c r="G6955" t="s">
        <v>23089</v>
      </c>
      <c r="H6955" s="1">
        <v>45118.806504629632</v>
      </c>
      <c r="I6955" t="s">
        <v>16578</v>
      </c>
      <c r="J6955" s="1">
        <v>45118.806504629632</v>
      </c>
      <c r="K6955" t="s">
        <v>16578</v>
      </c>
    </row>
    <row r="6956" spans="1:11">
      <c r="A6956">
        <v>11889</v>
      </c>
      <c r="B6956" t="s">
        <v>16452</v>
      </c>
      <c r="C6956">
        <v>50366000</v>
      </c>
      <c r="D6956" t="s">
        <v>15534</v>
      </c>
      <c r="E6956" t="s">
        <v>15535</v>
      </c>
      <c r="F6956" t="s">
        <v>15550</v>
      </c>
      <c r="G6956" t="s">
        <v>23090</v>
      </c>
      <c r="H6956" s="1">
        <v>45118.806840277779</v>
      </c>
      <c r="I6956" t="s">
        <v>16438</v>
      </c>
      <c r="J6956" s="1">
        <v>45121.050243055557</v>
      </c>
      <c r="K6956" t="s">
        <v>16438</v>
      </c>
    </row>
    <row r="6957" spans="1:11">
      <c r="A6957">
        <v>20674</v>
      </c>
      <c r="B6957" t="s">
        <v>16634</v>
      </c>
      <c r="C6957">
        <v>51210000</v>
      </c>
      <c r="D6957" t="s">
        <v>15534</v>
      </c>
      <c r="E6957" t="s">
        <v>15554</v>
      </c>
      <c r="F6957" t="s">
        <v>15536</v>
      </c>
      <c r="G6957" t="s">
        <v>23091</v>
      </c>
      <c r="H6957" s="1">
        <v>45118.806898148148</v>
      </c>
      <c r="I6957" t="s">
        <v>16578</v>
      </c>
      <c r="J6957" s="1">
        <v>45118.806898148148</v>
      </c>
      <c r="K6957" t="s">
        <v>16578</v>
      </c>
    </row>
    <row r="6958" spans="1:11">
      <c r="A6958">
        <v>3121</v>
      </c>
      <c r="B6958" t="s">
        <v>23092</v>
      </c>
      <c r="C6958">
        <v>50812000</v>
      </c>
      <c r="D6958" t="s">
        <v>15534</v>
      </c>
      <c r="E6958" t="s">
        <v>15554</v>
      </c>
      <c r="F6958" t="s">
        <v>15550</v>
      </c>
      <c r="G6958" t="s">
        <v>23093</v>
      </c>
      <c r="H6958" s="1">
        <v>45118.808136574073</v>
      </c>
      <c r="I6958" t="s">
        <v>16398</v>
      </c>
      <c r="J6958" s="1">
        <v>45118.808136574073</v>
      </c>
      <c r="K6958" t="s">
        <v>16398</v>
      </c>
    </row>
    <row r="6959" spans="1:11">
      <c r="A6959">
        <v>10717</v>
      </c>
      <c r="B6959" t="s">
        <v>23094</v>
      </c>
      <c r="C6959">
        <v>57300000</v>
      </c>
      <c r="D6959" t="s">
        <v>15534</v>
      </c>
      <c r="E6959" t="s">
        <v>15554</v>
      </c>
      <c r="F6959" t="s">
        <v>15536</v>
      </c>
      <c r="G6959" t="s">
        <v>23095</v>
      </c>
      <c r="H6959" s="1">
        <v>45118.808368055557</v>
      </c>
      <c r="I6959" t="s">
        <v>16578</v>
      </c>
      <c r="J6959" s="1">
        <v>45118.808368055557</v>
      </c>
      <c r="K6959" t="s">
        <v>16578</v>
      </c>
    </row>
    <row r="6960" spans="1:11">
      <c r="A6960">
        <v>10835</v>
      </c>
      <c r="B6960" t="s">
        <v>16660</v>
      </c>
      <c r="C6960">
        <v>50305021</v>
      </c>
      <c r="D6960" t="s">
        <v>15534</v>
      </c>
      <c r="E6960" t="s">
        <v>15554</v>
      </c>
      <c r="F6960" t="s">
        <v>15550</v>
      </c>
      <c r="G6960" t="s">
        <v>23096</v>
      </c>
      <c r="H6960" s="1">
        <v>45118.808935185189</v>
      </c>
      <c r="I6960" t="s">
        <v>16136</v>
      </c>
      <c r="J6960" s="1">
        <v>45118.80914351852</v>
      </c>
      <c r="K6960" t="s">
        <v>16136</v>
      </c>
    </row>
    <row r="6961" spans="1:11">
      <c r="A6961">
        <v>10528</v>
      </c>
      <c r="B6961" t="s">
        <v>16669</v>
      </c>
      <c r="C6961">
        <v>51220000</v>
      </c>
      <c r="D6961" t="s">
        <v>15534</v>
      </c>
      <c r="E6961" t="s">
        <v>15554</v>
      </c>
      <c r="F6961" t="s">
        <v>15536</v>
      </c>
      <c r="G6961" t="s">
        <v>23097</v>
      </c>
      <c r="H6961" s="1">
        <v>45118.809212962966</v>
      </c>
      <c r="I6961" t="s">
        <v>16671</v>
      </c>
      <c r="J6961" s="1">
        <v>45118.809212962966</v>
      </c>
      <c r="K6961" t="s">
        <v>16671</v>
      </c>
    </row>
    <row r="6962" spans="1:11">
      <c r="A6962">
        <v>11878</v>
      </c>
      <c r="B6962" t="s">
        <v>16662</v>
      </c>
      <c r="C6962">
        <v>55300000</v>
      </c>
      <c r="D6962" t="s">
        <v>15534</v>
      </c>
      <c r="E6962" t="s">
        <v>15544</v>
      </c>
      <c r="F6962" t="s">
        <v>15550</v>
      </c>
      <c r="G6962" t="s">
        <v>23098</v>
      </c>
      <c r="H6962" s="1">
        <v>45118.809490740743</v>
      </c>
      <c r="I6962" t="s">
        <v>16398</v>
      </c>
      <c r="J6962" s="1">
        <v>45118.809490740743</v>
      </c>
      <c r="K6962" t="s">
        <v>16398</v>
      </c>
    </row>
    <row r="6963" spans="1:11">
      <c r="A6963">
        <v>9408</v>
      </c>
      <c r="B6963" t="s">
        <v>16196</v>
      </c>
      <c r="C6963">
        <v>58425000</v>
      </c>
      <c r="D6963" t="s">
        <v>15534</v>
      </c>
      <c r="E6963" t="s">
        <v>15554</v>
      </c>
      <c r="F6963" t="s">
        <v>15536</v>
      </c>
      <c r="G6963" t="s">
        <v>23099</v>
      </c>
      <c r="H6963" s="1">
        <v>45118.809756944444</v>
      </c>
      <c r="I6963" t="s">
        <v>16198</v>
      </c>
      <c r="J6963" s="1">
        <v>45118.810104166667</v>
      </c>
      <c r="K6963" t="s">
        <v>16198</v>
      </c>
    </row>
    <row r="6964" spans="1:11">
      <c r="A6964">
        <v>43371</v>
      </c>
      <c r="B6964" t="s">
        <v>241</v>
      </c>
      <c r="C6964">
        <v>55300000</v>
      </c>
      <c r="D6964" t="s">
        <v>15534</v>
      </c>
      <c r="E6964" t="s">
        <v>15544</v>
      </c>
      <c r="F6964" t="s">
        <v>15550</v>
      </c>
      <c r="G6964" t="s">
        <v>23100</v>
      </c>
      <c r="H6964" s="1">
        <v>45118.810254629629</v>
      </c>
      <c r="I6964" t="s">
        <v>16665</v>
      </c>
      <c r="J6964" s="1">
        <v>45118.810254629629</v>
      </c>
      <c r="K6964" t="s">
        <v>16665</v>
      </c>
    </row>
    <row r="6965" spans="1:11">
      <c r="A6965">
        <v>10836</v>
      </c>
      <c r="B6965" t="s">
        <v>16674</v>
      </c>
      <c r="C6965">
        <v>50321000</v>
      </c>
      <c r="D6965" t="s">
        <v>15534</v>
      </c>
      <c r="E6965" t="s">
        <v>15554</v>
      </c>
      <c r="F6965" t="s">
        <v>15550</v>
      </c>
      <c r="G6965" t="s">
        <v>23101</v>
      </c>
      <c r="H6965" s="1">
        <v>45118.811099537037</v>
      </c>
      <c r="I6965" t="s">
        <v>16136</v>
      </c>
      <c r="J6965" s="1">
        <v>45118.811099537037</v>
      </c>
      <c r="K6965" t="s">
        <v>16136</v>
      </c>
    </row>
    <row r="6966" spans="1:11">
      <c r="A6966">
        <v>42765</v>
      </c>
      <c r="B6966" t="s">
        <v>23102</v>
      </c>
      <c r="C6966">
        <v>50290000</v>
      </c>
      <c r="D6966" t="s">
        <v>15534</v>
      </c>
      <c r="E6966" t="s">
        <v>15554</v>
      </c>
      <c r="F6966" t="s">
        <v>15536</v>
      </c>
      <c r="G6966" t="s">
        <v>23103</v>
      </c>
      <c r="H6966" s="1">
        <v>45118.811921296299</v>
      </c>
      <c r="I6966" t="s">
        <v>16398</v>
      </c>
      <c r="J6966" s="1">
        <v>45118.811921296299</v>
      </c>
      <c r="K6966" t="s">
        <v>16398</v>
      </c>
    </row>
    <row r="6967" spans="1:11">
      <c r="A6967">
        <v>43371</v>
      </c>
      <c r="B6967" t="s">
        <v>241</v>
      </c>
      <c r="C6967">
        <v>50320000</v>
      </c>
      <c r="D6967" t="s">
        <v>15534</v>
      </c>
      <c r="E6967" t="s">
        <v>15535</v>
      </c>
      <c r="F6967" t="s">
        <v>15536</v>
      </c>
      <c r="G6967" t="s">
        <v>23104</v>
      </c>
      <c r="H6967" s="1">
        <v>45118.812407407408</v>
      </c>
      <c r="I6967" t="s">
        <v>16665</v>
      </c>
      <c r="J6967" s="1">
        <v>45118.812407407408</v>
      </c>
      <c r="K6967" t="s">
        <v>16665</v>
      </c>
    </row>
    <row r="6968" spans="1:11">
      <c r="A6968">
        <v>11889</v>
      </c>
      <c r="B6968" t="s">
        <v>16452</v>
      </c>
      <c r="C6968">
        <v>58425000</v>
      </c>
      <c r="D6968" t="s">
        <v>15534</v>
      </c>
      <c r="E6968" t="s">
        <v>15535</v>
      </c>
      <c r="F6968" t="s">
        <v>15550</v>
      </c>
      <c r="G6968" t="s">
        <v>23105</v>
      </c>
      <c r="H6968" s="1">
        <v>45118.812847222223</v>
      </c>
      <c r="I6968" t="s">
        <v>16438</v>
      </c>
      <c r="J6968" s="1">
        <v>45118.812847222223</v>
      </c>
      <c r="K6968" t="s">
        <v>16438</v>
      </c>
    </row>
    <row r="6969" spans="1:11">
      <c r="A6969">
        <v>10836</v>
      </c>
      <c r="B6969" t="s">
        <v>16674</v>
      </c>
      <c r="C6969">
        <v>50915000</v>
      </c>
      <c r="D6969" t="s">
        <v>15534</v>
      </c>
      <c r="E6969" t="s">
        <v>15554</v>
      </c>
      <c r="F6969" t="s">
        <v>15550</v>
      </c>
      <c r="G6969" t="s">
        <v>16575</v>
      </c>
      <c r="H6969" s="1">
        <v>45118.813217592593</v>
      </c>
      <c r="I6969" t="s">
        <v>16136</v>
      </c>
      <c r="J6969" s="1">
        <v>45118.813217592593</v>
      </c>
      <c r="K6969" t="s">
        <v>16136</v>
      </c>
    </row>
    <row r="6970" spans="1:11">
      <c r="A6970">
        <v>109793</v>
      </c>
      <c r="B6970" t="s">
        <v>16654</v>
      </c>
      <c r="C6970">
        <v>51210000</v>
      </c>
      <c r="D6970" t="s">
        <v>15534</v>
      </c>
      <c r="E6970" t="s">
        <v>15554</v>
      </c>
      <c r="F6970" t="s">
        <v>15550</v>
      </c>
      <c r="G6970" t="s">
        <v>23106</v>
      </c>
      <c r="H6970" s="1">
        <v>45118.813692129632</v>
      </c>
      <c r="I6970" t="s">
        <v>16067</v>
      </c>
      <c r="J6970" s="1">
        <v>45118.813692129632</v>
      </c>
      <c r="K6970" t="s">
        <v>16067</v>
      </c>
    </row>
    <row r="6971" spans="1:11">
      <c r="A6971">
        <v>10528</v>
      </c>
      <c r="B6971" t="s">
        <v>16669</v>
      </c>
      <c r="C6971">
        <v>50321000</v>
      </c>
      <c r="D6971" t="s">
        <v>15534</v>
      </c>
      <c r="E6971" t="s">
        <v>15544</v>
      </c>
      <c r="F6971" t="s">
        <v>15536</v>
      </c>
      <c r="G6971" t="s">
        <v>23107</v>
      </c>
      <c r="H6971" s="1">
        <v>45118.814027777778</v>
      </c>
      <c r="I6971" t="s">
        <v>16671</v>
      </c>
      <c r="J6971" s="1">
        <v>45118.814027777778</v>
      </c>
      <c r="K6971" t="s">
        <v>16671</v>
      </c>
    </row>
    <row r="6972" spans="1:11">
      <c r="A6972">
        <v>109793</v>
      </c>
      <c r="B6972" t="s">
        <v>16654</v>
      </c>
      <c r="C6972">
        <v>50390000</v>
      </c>
      <c r="D6972" t="s">
        <v>15534</v>
      </c>
      <c r="E6972" t="s">
        <v>15586</v>
      </c>
      <c r="F6972" t="s">
        <v>15536</v>
      </c>
      <c r="G6972" t="s">
        <v>23108</v>
      </c>
      <c r="H6972" s="1">
        <v>45118.814768518518</v>
      </c>
      <c r="I6972" t="s">
        <v>16067</v>
      </c>
      <c r="J6972" s="1">
        <v>45118.814768518518</v>
      </c>
      <c r="K6972" t="s">
        <v>16067</v>
      </c>
    </row>
    <row r="6973" spans="1:11">
      <c r="A6973">
        <v>109793</v>
      </c>
      <c r="B6973" t="s">
        <v>16654</v>
      </c>
      <c r="C6973">
        <v>50350001</v>
      </c>
      <c r="D6973" t="s">
        <v>15534</v>
      </c>
      <c r="E6973" t="s">
        <v>15554</v>
      </c>
      <c r="F6973" t="s">
        <v>15536</v>
      </c>
      <c r="G6973" t="s">
        <v>23109</v>
      </c>
      <c r="H6973" s="1">
        <v>45118.815092592595</v>
      </c>
      <c r="I6973" t="s">
        <v>16067</v>
      </c>
      <c r="J6973" s="1">
        <v>45118.815092592595</v>
      </c>
      <c r="K6973" t="s">
        <v>16067</v>
      </c>
    </row>
    <row r="6974" spans="1:11">
      <c r="A6974">
        <v>20513</v>
      </c>
      <c r="B6974" t="s">
        <v>16672</v>
      </c>
      <c r="C6974">
        <v>50812000</v>
      </c>
      <c r="D6974" t="s">
        <v>15534</v>
      </c>
      <c r="E6974" t="s">
        <v>15554</v>
      </c>
      <c r="F6974" t="s">
        <v>15536</v>
      </c>
      <c r="G6974" t="s">
        <v>23110</v>
      </c>
      <c r="H6974" s="1">
        <v>45118.815381944441</v>
      </c>
      <c r="I6974" t="s">
        <v>16227</v>
      </c>
      <c r="J6974" s="1">
        <v>45118.815381944441</v>
      </c>
      <c r="K6974" t="s">
        <v>16227</v>
      </c>
    </row>
    <row r="6975" spans="1:11">
      <c r="A6975">
        <v>10837</v>
      </c>
      <c r="B6975" t="s">
        <v>16687</v>
      </c>
      <c r="C6975">
        <v>50321000</v>
      </c>
      <c r="D6975" t="s">
        <v>15534</v>
      </c>
      <c r="E6975" t="s">
        <v>15554</v>
      </c>
      <c r="F6975" t="s">
        <v>15550</v>
      </c>
      <c r="G6975" t="s">
        <v>16587</v>
      </c>
      <c r="H6975" s="1">
        <v>45118.816342592596</v>
      </c>
      <c r="I6975" t="s">
        <v>16136</v>
      </c>
      <c r="J6975" s="1">
        <v>45118.816342592596</v>
      </c>
      <c r="K6975" t="s">
        <v>16136</v>
      </c>
    </row>
    <row r="6976" spans="1:11">
      <c r="A6976">
        <v>109793</v>
      </c>
      <c r="B6976" t="s">
        <v>16654</v>
      </c>
      <c r="C6976">
        <v>50905006</v>
      </c>
      <c r="D6976" t="s">
        <v>15534</v>
      </c>
      <c r="E6976" t="s">
        <v>15687</v>
      </c>
      <c r="F6976" t="s">
        <v>15536</v>
      </c>
      <c r="G6976" t="s">
        <v>23111</v>
      </c>
      <c r="H6976" s="1">
        <v>45118.816435185188</v>
      </c>
      <c r="I6976" t="s">
        <v>16067</v>
      </c>
      <c r="J6976" s="1">
        <v>45118.816435185188</v>
      </c>
      <c r="K6976" t="s">
        <v>16067</v>
      </c>
    </row>
    <row r="6977" spans="1:11">
      <c r="A6977">
        <v>10837</v>
      </c>
      <c r="B6977" t="s">
        <v>16687</v>
      </c>
      <c r="C6977">
        <v>50905000</v>
      </c>
      <c r="D6977" t="s">
        <v>15534</v>
      </c>
      <c r="E6977" t="s">
        <v>15540</v>
      </c>
      <c r="F6977" t="s">
        <v>15550</v>
      </c>
      <c r="G6977" t="s">
        <v>23112</v>
      </c>
      <c r="H6977" s="1">
        <v>45118.816701388889</v>
      </c>
      <c r="I6977" t="s">
        <v>16136</v>
      </c>
      <c r="J6977" s="1">
        <v>45118.816701388889</v>
      </c>
      <c r="K6977" t="s">
        <v>16136</v>
      </c>
    </row>
    <row r="6978" spans="1:11">
      <c r="A6978">
        <v>10837</v>
      </c>
      <c r="B6978" t="s">
        <v>16687</v>
      </c>
      <c r="C6978">
        <v>50905006</v>
      </c>
      <c r="D6978" t="s">
        <v>15534</v>
      </c>
      <c r="E6978" t="s">
        <v>15554</v>
      </c>
      <c r="F6978" t="s">
        <v>15550</v>
      </c>
      <c r="G6978" t="s">
        <v>16587</v>
      </c>
      <c r="H6978" s="1">
        <v>45118.816863425927</v>
      </c>
      <c r="I6978" t="s">
        <v>16136</v>
      </c>
      <c r="J6978" s="1">
        <v>45118.816863425927</v>
      </c>
      <c r="K6978" t="s">
        <v>16136</v>
      </c>
    </row>
    <row r="6979" spans="1:11">
      <c r="A6979">
        <v>11155</v>
      </c>
      <c r="B6979" t="s">
        <v>16690</v>
      </c>
      <c r="C6979">
        <v>57700030</v>
      </c>
      <c r="D6979" t="s">
        <v>15534</v>
      </c>
      <c r="E6979" t="s">
        <v>15576</v>
      </c>
      <c r="F6979" t="s">
        <v>15550</v>
      </c>
      <c r="G6979" t="s">
        <v>16691</v>
      </c>
      <c r="H6979" s="1">
        <v>45118.817511574074</v>
      </c>
      <c r="I6979" t="s">
        <v>16692</v>
      </c>
      <c r="J6979" s="1">
        <v>45118.817511574074</v>
      </c>
      <c r="K6979" t="s">
        <v>16692</v>
      </c>
    </row>
    <row r="6980" spans="1:11">
      <c r="A6980">
        <v>10719</v>
      </c>
      <c r="B6980" t="s">
        <v>16693</v>
      </c>
      <c r="C6980">
        <v>50320000</v>
      </c>
      <c r="D6980" t="s">
        <v>15534</v>
      </c>
      <c r="E6980" t="s">
        <v>15544</v>
      </c>
      <c r="F6980" t="s">
        <v>15536</v>
      </c>
      <c r="G6980" t="s">
        <v>23113</v>
      </c>
      <c r="H6980" s="1">
        <v>45118.817812499998</v>
      </c>
      <c r="I6980" t="s">
        <v>16578</v>
      </c>
      <c r="J6980" s="1">
        <v>45118.81894675926</v>
      </c>
      <c r="K6980" t="s">
        <v>16578</v>
      </c>
    </row>
    <row r="6981" spans="1:11">
      <c r="A6981">
        <v>43371</v>
      </c>
      <c r="B6981" t="s">
        <v>241</v>
      </c>
      <c r="C6981">
        <v>50905006</v>
      </c>
      <c r="D6981" t="s">
        <v>15534</v>
      </c>
      <c r="E6981" t="s">
        <v>15554</v>
      </c>
      <c r="F6981" t="s">
        <v>15536</v>
      </c>
      <c r="G6981" t="s">
        <v>23114</v>
      </c>
      <c r="H6981" s="1">
        <v>45118.818067129629</v>
      </c>
      <c r="I6981" t="s">
        <v>16665</v>
      </c>
      <c r="J6981" s="1">
        <v>45118.818067129629</v>
      </c>
      <c r="K6981" t="s">
        <v>16665</v>
      </c>
    </row>
    <row r="6982" spans="1:11">
      <c r="A6982">
        <v>10719</v>
      </c>
      <c r="B6982" t="s">
        <v>16693</v>
      </c>
      <c r="C6982">
        <v>51220000</v>
      </c>
      <c r="D6982" t="s">
        <v>15534</v>
      </c>
      <c r="E6982" t="s">
        <v>15554</v>
      </c>
      <c r="F6982" t="s">
        <v>15536</v>
      </c>
      <c r="G6982" t="s">
        <v>23115</v>
      </c>
      <c r="H6982" s="1">
        <v>45118.818472222221</v>
      </c>
      <c r="I6982" t="s">
        <v>16578</v>
      </c>
      <c r="J6982" s="1">
        <v>45118.818472222221</v>
      </c>
      <c r="K6982" t="s">
        <v>16578</v>
      </c>
    </row>
    <row r="6983" spans="1:11">
      <c r="A6983">
        <v>43371</v>
      </c>
      <c r="B6983" t="s">
        <v>241</v>
      </c>
      <c r="C6983">
        <v>50355000</v>
      </c>
      <c r="D6983" t="s">
        <v>15534</v>
      </c>
      <c r="E6983" t="s">
        <v>15586</v>
      </c>
      <c r="F6983" t="s">
        <v>15536</v>
      </c>
      <c r="G6983" t="s">
        <v>23116</v>
      </c>
      <c r="H6983" s="1">
        <v>45118.819722222222</v>
      </c>
      <c r="I6983" t="s">
        <v>16665</v>
      </c>
      <c r="J6983" s="1">
        <v>45120.946666666663</v>
      </c>
      <c r="K6983" t="s">
        <v>16665</v>
      </c>
    </row>
    <row r="6984" spans="1:11">
      <c r="A6984">
        <v>10837</v>
      </c>
      <c r="B6984" t="s">
        <v>16687</v>
      </c>
      <c r="C6984">
        <v>56200060</v>
      </c>
      <c r="D6984" t="s">
        <v>15534</v>
      </c>
      <c r="E6984" t="s">
        <v>15554</v>
      </c>
      <c r="F6984" t="s">
        <v>15550</v>
      </c>
      <c r="G6984" t="s">
        <v>23117</v>
      </c>
      <c r="H6984" s="1">
        <v>45118.819803240738</v>
      </c>
      <c r="I6984" t="s">
        <v>16136</v>
      </c>
      <c r="J6984" s="1">
        <v>45118.819803240738</v>
      </c>
      <c r="K6984" t="s">
        <v>16136</v>
      </c>
    </row>
    <row r="6985" spans="1:11">
      <c r="A6985">
        <v>10840</v>
      </c>
      <c r="B6985" t="s">
        <v>16703</v>
      </c>
      <c r="C6985">
        <v>50365000</v>
      </c>
      <c r="D6985" t="s">
        <v>15534</v>
      </c>
      <c r="E6985" t="s">
        <v>15554</v>
      </c>
      <c r="F6985" t="s">
        <v>15550</v>
      </c>
      <c r="G6985" t="s">
        <v>23118</v>
      </c>
      <c r="H6985" s="1">
        <v>45118.821215277778</v>
      </c>
      <c r="I6985" t="s">
        <v>16136</v>
      </c>
      <c r="J6985" s="1">
        <v>45118.821215277778</v>
      </c>
      <c r="K6985" t="s">
        <v>16136</v>
      </c>
    </row>
    <row r="6986" spans="1:11">
      <c r="A6986">
        <v>11166</v>
      </c>
      <c r="B6986" t="s">
        <v>17419</v>
      </c>
      <c r="C6986">
        <v>50915000</v>
      </c>
      <c r="D6986" t="s">
        <v>15534</v>
      </c>
      <c r="E6986" t="s">
        <v>15549</v>
      </c>
      <c r="F6986" t="s">
        <v>15550</v>
      </c>
      <c r="G6986" t="s">
        <v>16413</v>
      </c>
      <c r="H6986" s="1">
        <v>45118.821238425924</v>
      </c>
      <c r="I6986" t="s">
        <v>16410</v>
      </c>
      <c r="J6986" s="1">
        <v>45118.821238425924</v>
      </c>
      <c r="K6986" t="s">
        <v>16410</v>
      </c>
    </row>
    <row r="6987" spans="1:11">
      <c r="A6987">
        <v>11889</v>
      </c>
      <c r="B6987" t="s">
        <v>16452</v>
      </c>
      <c r="C6987">
        <v>50350000</v>
      </c>
      <c r="D6987" t="s">
        <v>15534</v>
      </c>
      <c r="E6987" t="s">
        <v>15535</v>
      </c>
      <c r="F6987" t="s">
        <v>15550</v>
      </c>
      <c r="G6987" t="s">
        <v>23119</v>
      </c>
      <c r="H6987" s="1">
        <v>45118.821469907409</v>
      </c>
      <c r="I6987" t="s">
        <v>16438</v>
      </c>
      <c r="J6987" s="1">
        <v>45118.821469907409</v>
      </c>
      <c r="K6987" t="s">
        <v>16438</v>
      </c>
    </row>
    <row r="6988" spans="1:11">
      <c r="A6988">
        <v>126061</v>
      </c>
      <c r="B6988" t="s">
        <v>17415</v>
      </c>
      <c r="C6988">
        <v>50915000</v>
      </c>
      <c r="D6988" t="s">
        <v>15534</v>
      </c>
      <c r="E6988" t="s">
        <v>15549</v>
      </c>
      <c r="F6988" t="s">
        <v>15550</v>
      </c>
      <c r="G6988" t="s">
        <v>23120</v>
      </c>
      <c r="H6988" s="1">
        <v>45118.821805555555</v>
      </c>
      <c r="I6988" t="s">
        <v>16130</v>
      </c>
      <c r="J6988" s="1">
        <v>45118.821805555555</v>
      </c>
      <c r="K6988" t="s">
        <v>16130</v>
      </c>
    </row>
    <row r="6989" spans="1:11">
      <c r="A6989">
        <v>10840</v>
      </c>
      <c r="B6989" t="s">
        <v>16703</v>
      </c>
      <c r="C6989">
        <v>50905000</v>
      </c>
      <c r="D6989" t="s">
        <v>15534</v>
      </c>
      <c r="E6989" t="s">
        <v>15687</v>
      </c>
      <c r="F6989" t="s">
        <v>15550</v>
      </c>
      <c r="G6989" t="s">
        <v>23121</v>
      </c>
      <c r="H6989" s="1">
        <v>45118.821979166663</v>
      </c>
      <c r="I6989" t="s">
        <v>16136</v>
      </c>
      <c r="J6989" s="1">
        <v>45118.821979166663</v>
      </c>
      <c r="K6989" t="s">
        <v>16136</v>
      </c>
    </row>
    <row r="6990" spans="1:11">
      <c r="A6990">
        <v>14245</v>
      </c>
      <c r="B6990" t="s">
        <v>16541</v>
      </c>
      <c r="C6990">
        <v>50366000</v>
      </c>
      <c r="D6990" t="s">
        <v>15534</v>
      </c>
      <c r="E6990" t="s">
        <v>15586</v>
      </c>
      <c r="F6990" t="s">
        <v>15536</v>
      </c>
      <c r="H6990" s="1">
        <v>45118.822025462963</v>
      </c>
      <c r="I6990" t="s">
        <v>15850</v>
      </c>
      <c r="J6990" s="1">
        <v>45118.822025462963</v>
      </c>
      <c r="K6990" t="s">
        <v>15850</v>
      </c>
    </row>
    <row r="6991" spans="1:11">
      <c r="A6991">
        <v>10840</v>
      </c>
      <c r="B6991" t="s">
        <v>16703</v>
      </c>
      <c r="C6991">
        <v>50915000</v>
      </c>
      <c r="D6991" t="s">
        <v>15534</v>
      </c>
      <c r="E6991" t="s">
        <v>15549</v>
      </c>
      <c r="F6991" t="s">
        <v>15550</v>
      </c>
      <c r="G6991" t="s">
        <v>16575</v>
      </c>
      <c r="H6991" s="1">
        <v>45118.822199074071</v>
      </c>
      <c r="I6991" t="s">
        <v>16136</v>
      </c>
      <c r="J6991" s="1">
        <v>45118.822199074071</v>
      </c>
      <c r="K6991" t="s">
        <v>16136</v>
      </c>
    </row>
    <row r="6992" spans="1:11">
      <c r="A6992">
        <v>10715</v>
      </c>
      <c r="B6992" t="s">
        <v>16701</v>
      </c>
      <c r="C6992">
        <v>50365000</v>
      </c>
      <c r="D6992" t="s">
        <v>15534</v>
      </c>
      <c r="E6992" t="s">
        <v>15554</v>
      </c>
      <c r="F6992" t="s">
        <v>15536</v>
      </c>
      <c r="G6992" t="s">
        <v>23122</v>
      </c>
      <c r="H6992" s="1">
        <v>45118.822453703702</v>
      </c>
      <c r="I6992" t="s">
        <v>16578</v>
      </c>
      <c r="J6992" s="1">
        <v>45118.822453703702</v>
      </c>
      <c r="K6992" t="s">
        <v>16578</v>
      </c>
    </row>
    <row r="6993" spans="1:11">
      <c r="A6993">
        <v>10840</v>
      </c>
      <c r="B6993" t="s">
        <v>16703</v>
      </c>
      <c r="C6993">
        <v>55700000</v>
      </c>
      <c r="D6993" t="s">
        <v>15534</v>
      </c>
      <c r="E6993" t="s">
        <v>15535</v>
      </c>
      <c r="F6993" t="s">
        <v>15536</v>
      </c>
      <c r="G6993" t="s">
        <v>16711</v>
      </c>
      <c r="H6993" s="1">
        <v>45118.822766203702</v>
      </c>
      <c r="I6993" t="s">
        <v>16136</v>
      </c>
      <c r="J6993" s="1">
        <v>45118.822766203702</v>
      </c>
      <c r="K6993" t="s">
        <v>16136</v>
      </c>
    </row>
    <row r="6994" spans="1:11">
      <c r="A6994">
        <v>10715</v>
      </c>
      <c r="B6994" t="s">
        <v>16701</v>
      </c>
      <c r="C6994">
        <v>50905000</v>
      </c>
      <c r="D6994" t="s">
        <v>15534</v>
      </c>
      <c r="E6994" t="s">
        <v>15540</v>
      </c>
      <c r="F6994" t="s">
        <v>15550</v>
      </c>
      <c r="G6994" t="s">
        <v>23123</v>
      </c>
      <c r="H6994" s="1">
        <v>45118.823634259257</v>
      </c>
      <c r="I6994" t="s">
        <v>16578</v>
      </c>
      <c r="J6994" s="1">
        <v>45118.823634259257</v>
      </c>
      <c r="K6994" t="s">
        <v>16578</v>
      </c>
    </row>
    <row r="6995" spans="1:11">
      <c r="A6995">
        <v>10840</v>
      </c>
      <c r="B6995" t="s">
        <v>16703</v>
      </c>
      <c r="C6995">
        <v>58200000</v>
      </c>
      <c r="D6995" t="s">
        <v>15534</v>
      </c>
      <c r="E6995" t="s">
        <v>15535</v>
      </c>
      <c r="F6995" t="s">
        <v>15536</v>
      </c>
      <c r="G6995" t="s">
        <v>16711</v>
      </c>
      <c r="H6995" s="1">
        <v>45118.823912037034</v>
      </c>
      <c r="I6995" t="s">
        <v>16136</v>
      </c>
      <c r="J6995" s="1">
        <v>45118.823912037034</v>
      </c>
      <c r="K6995" t="s">
        <v>16136</v>
      </c>
    </row>
    <row r="6996" spans="1:11">
      <c r="A6996">
        <v>126229</v>
      </c>
      <c r="B6996" t="s">
        <v>16801</v>
      </c>
      <c r="C6996">
        <v>50390000</v>
      </c>
      <c r="D6996" t="s">
        <v>15534</v>
      </c>
      <c r="E6996" t="s">
        <v>15535</v>
      </c>
      <c r="F6996" t="s">
        <v>15536</v>
      </c>
      <c r="G6996" t="s">
        <v>16502</v>
      </c>
      <c r="H6996" s="1">
        <v>45118.824108796296</v>
      </c>
      <c r="I6996" t="s">
        <v>16503</v>
      </c>
      <c r="J6996" s="1">
        <v>45118.824108796296</v>
      </c>
      <c r="K6996" t="s">
        <v>16503</v>
      </c>
    </row>
    <row r="6997" spans="1:11">
      <c r="A6997">
        <v>11231</v>
      </c>
      <c r="B6997" t="s">
        <v>16677</v>
      </c>
      <c r="C6997">
        <v>50810000</v>
      </c>
      <c r="D6997" t="s">
        <v>15534</v>
      </c>
      <c r="E6997" t="s">
        <v>15554</v>
      </c>
      <c r="F6997" t="s">
        <v>15550</v>
      </c>
      <c r="G6997" t="s">
        <v>21157</v>
      </c>
      <c r="H6997" s="1">
        <v>45118.824259259258</v>
      </c>
      <c r="I6997" t="s">
        <v>16398</v>
      </c>
      <c r="J6997" s="1">
        <v>45120.620370370372</v>
      </c>
      <c r="K6997" t="s">
        <v>16398</v>
      </c>
    </row>
    <row r="6998" spans="1:11">
      <c r="A6998">
        <v>10840</v>
      </c>
      <c r="B6998" t="s">
        <v>16703</v>
      </c>
      <c r="C6998">
        <v>58425000</v>
      </c>
      <c r="D6998" t="s">
        <v>15534</v>
      </c>
      <c r="E6998" t="s">
        <v>15544</v>
      </c>
      <c r="F6998" t="s">
        <v>15550</v>
      </c>
      <c r="G6998" t="s">
        <v>23124</v>
      </c>
      <c r="H6998" s="1">
        <v>45118.824282407404</v>
      </c>
      <c r="I6998" t="s">
        <v>16136</v>
      </c>
      <c r="J6998" s="1">
        <v>45118.824282407404</v>
      </c>
      <c r="K6998" t="s">
        <v>16136</v>
      </c>
    </row>
    <row r="6999" spans="1:11">
      <c r="A6999">
        <v>10715</v>
      </c>
      <c r="B6999" t="s">
        <v>16701</v>
      </c>
      <c r="C6999">
        <v>50321000</v>
      </c>
      <c r="D6999" t="s">
        <v>15534</v>
      </c>
      <c r="E6999" t="s">
        <v>15554</v>
      </c>
      <c r="F6999" t="s">
        <v>15536</v>
      </c>
      <c r="G6999" t="s">
        <v>23125</v>
      </c>
      <c r="H6999" s="1">
        <v>45118.824293981481</v>
      </c>
      <c r="I6999" t="s">
        <v>16578</v>
      </c>
      <c r="J6999" s="1">
        <v>45118.824293981481</v>
      </c>
      <c r="K6999" t="s">
        <v>16578</v>
      </c>
    </row>
    <row r="7000" spans="1:11">
      <c r="A7000">
        <v>10715</v>
      </c>
      <c r="B7000" t="s">
        <v>16701</v>
      </c>
      <c r="C7000">
        <v>58425000</v>
      </c>
      <c r="D7000" t="s">
        <v>15534</v>
      </c>
      <c r="E7000" t="s">
        <v>15554</v>
      </c>
      <c r="F7000" t="s">
        <v>15536</v>
      </c>
      <c r="G7000" t="s">
        <v>23126</v>
      </c>
      <c r="H7000" s="1">
        <v>45118.82508101852</v>
      </c>
      <c r="I7000" t="s">
        <v>16578</v>
      </c>
      <c r="J7000" s="1">
        <v>45118.82508101852</v>
      </c>
      <c r="K7000" t="s">
        <v>16578</v>
      </c>
    </row>
    <row r="7001" spans="1:11">
      <c r="A7001">
        <v>14245</v>
      </c>
      <c r="B7001" t="s">
        <v>16541</v>
      </c>
      <c r="C7001">
        <v>50905000</v>
      </c>
      <c r="D7001" t="s">
        <v>15534</v>
      </c>
      <c r="E7001" t="s">
        <v>15540</v>
      </c>
      <c r="F7001" t="s">
        <v>15550</v>
      </c>
      <c r="G7001" t="s">
        <v>23127</v>
      </c>
      <c r="H7001" s="1">
        <v>45118.825555555559</v>
      </c>
      <c r="I7001" t="s">
        <v>15850</v>
      </c>
      <c r="J7001" s="1">
        <v>45118.825555555559</v>
      </c>
      <c r="K7001" t="s">
        <v>15850</v>
      </c>
    </row>
    <row r="7002" spans="1:11">
      <c r="A7002">
        <v>126213</v>
      </c>
      <c r="B7002" t="s">
        <v>16595</v>
      </c>
      <c r="C7002">
        <v>50110000</v>
      </c>
      <c r="D7002" t="s">
        <v>15534</v>
      </c>
      <c r="E7002" t="s">
        <v>15535</v>
      </c>
      <c r="F7002" t="s">
        <v>15536</v>
      </c>
      <c r="G7002" t="s">
        <v>16717</v>
      </c>
      <c r="H7002" s="1">
        <v>45118.825567129628</v>
      </c>
      <c r="I7002" t="s">
        <v>16503</v>
      </c>
      <c r="J7002" s="1">
        <v>45118.825567129628</v>
      </c>
      <c r="K7002" t="s">
        <v>16503</v>
      </c>
    </row>
    <row r="7003" spans="1:11">
      <c r="A7003">
        <v>2927</v>
      </c>
      <c r="B7003" t="s">
        <v>16718</v>
      </c>
      <c r="C7003">
        <v>50321000</v>
      </c>
      <c r="D7003" t="s">
        <v>15534</v>
      </c>
      <c r="E7003" t="s">
        <v>15554</v>
      </c>
      <c r="F7003" t="s">
        <v>15536</v>
      </c>
      <c r="G7003" t="s">
        <v>23128</v>
      </c>
      <c r="H7003" s="1">
        <v>45118.826168981483</v>
      </c>
      <c r="I7003" t="s">
        <v>16578</v>
      </c>
      <c r="J7003" s="1">
        <v>45118.826168981483</v>
      </c>
      <c r="K7003" t="s">
        <v>16578</v>
      </c>
    </row>
    <row r="7004" spans="1:11">
      <c r="A7004">
        <v>126224</v>
      </c>
      <c r="B7004" t="s">
        <v>16506</v>
      </c>
      <c r="C7004">
        <v>50321000</v>
      </c>
      <c r="D7004" t="s">
        <v>15534</v>
      </c>
      <c r="E7004" t="s">
        <v>15544</v>
      </c>
      <c r="F7004" t="s">
        <v>15550</v>
      </c>
      <c r="G7004" t="s">
        <v>23129</v>
      </c>
      <c r="H7004" s="1">
        <v>45118.828368055554</v>
      </c>
      <c r="I7004" t="s">
        <v>16503</v>
      </c>
      <c r="J7004" s="1">
        <v>45118.828368055554</v>
      </c>
      <c r="K7004" t="s">
        <v>16503</v>
      </c>
    </row>
    <row r="7005" spans="1:11">
      <c r="A7005">
        <v>10531</v>
      </c>
      <c r="B7005" t="s">
        <v>16727</v>
      </c>
      <c r="C7005">
        <v>50905006</v>
      </c>
      <c r="D7005" t="s">
        <v>15534</v>
      </c>
      <c r="E7005" t="s">
        <v>15586</v>
      </c>
      <c r="F7005" t="s">
        <v>15536</v>
      </c>
      <c r="G7005" t="s">
        <v>23130</v>
      </c>
      <c r="H7005" s="1">
        <v>45118.829513888886</v>
      </c>
      <c r="I7005" t="s">
        <v>16227</v>
      </c>
      <c r="J7005" s="1">
        <v>45118.829513888886</v>
      </c>
      <c r="K7005" t="s">
        <v>16227</v>
      </c>
    </row>
    <row r="7006" spans="1:11">
      <c r="A7006">
        <v>126165</v>
      </c>
      <c r="B7006" t="s">
        <v>16644</v>
      </c>
      <c r="C7006">
        <v>51210000</v>
      </c>
      <c r="D7006" t="s">
        <v>15534</v>
      </c>
      <c r="E7006" t="s">
        <v>15586</v>
      </c>
      <c r="F7006" t="s">
        <v>15550</v>
      </c>
      <c r="G7006" t="s">
        <v>23131</v>
      </c>
      <c r="H7006" s="1">
        <v>45118.830810185187</v>
      </c>
      <c r="I7006" t="s">
        <v>16646</v>
      </c>
      <c r="J7006" s="1">
        <v>45118.830810185187</v>
      </c>
      <c r="K7006" t="s">
        <v>16646</v>
      </c>
    </row>
    <row r="7007" spans="1:11">
      <c r="A7007">
        <v>11889</v>
      </c>
      <c r="B7007" t="s">
        <v>16452</v>
      </c>
      <c r="C7007">
        <v>50255000</v>
      </c>
      <c r="D7007" t="s">
        <v>15534</v>
      </c>
      <c r="E7007" t="s">
        <v>15554</v>
      </c>
      <c r="F7007" t="s">
        <v>15550</v>
      </c>
      <c r="G7007" t="s">
        <v>23132</v>
      </c>
      <c r="H7007" s="1">
        <v>45118.831250000003</v>
      </c>
      <c r="I7007" t="s">
        <v>16438</v>
      </c>
      <c r="J7007" s="1">
        <v>45118.831250000003</v>
      </c>
      <c r="K7007" t="s">
        <v>16438</v>
      </c>
    </row>
    <row r="7008" spans="1:11">
      <c r="A7008">
        <v>10523</v>
      </c>
      <c r="B7008" t="s">
        <v>16748</v>
      </c>
      <c r="C7008">
        <v>50366000</v>
      </c>
      <c r="D7008" t="s">
        <v>15534</v>
      </c>
      <c r="E7008" t="s">
        <v>15544</v>
      </c>
      <c r="F7008" t="s">
        <v>15536</v>
      </c>
      <c r="G7008" t="s">
        <v>23133</v>
      </c>
      <c r="H7008" s="1">
        <v>45118.831956018519</v>
      </c>
      <c r="I7008" t="s">
        <v>16671</v>
      </c>
      <c r="J7008" s="1">
        <v>45118.831956018519</v>
      </c>
      <c r="K7008" t="s">
        <v>16671</v>
      </c>
    </row>
    <row r="7009" spans="1:11">
      <c r="A7009">
        <v>11868</v>
      </c>
      <c r="B7009" t="s">
        <v>16737</v>
      </c>
      <c r="C7009">
        <v>50812000</v>
      </c>
      <c r="D7009" t="s">
        <v>15534</v>
      </c>
      <c r="E7009" t="s">
        <v>15554</v>
      </c>
      <c r="F7009" t="s">
        <v>15536</v>
      </c>
      <c r="G7009" t="s">
        <v>23134</v>
      </c>
      <c r="H7009" s="1">
        <v>45118.833298611113</v>
      </c>
      <c r="I7009" t="s">
        <v>16227</v>
      </c>
      <c r="J7009" s="1">
        <v>45118.833298611113</v>
      </c>
      <c r="K7009" t="s">
        <v>16227</v>
      </c>
    </row>
    <row r="7010" spans="1:11">
      <c r="A7010">
        <v>126171</v>
      </c>
      <c r="B7010" t="s">
        <v>16745</v>
      </c>
      <c r="C7010">
        <v>50321000</v>
      </c>
      <c r="D7010" t="s">
        <v>15534</v>
      </c>
      <c r="E7010" t="s">
        <v>15554</v>
      </c>
      <c r="F7010" t="s">
        <v>15550</v>
      </c>
      <c r="G7010" t="s">
        <v>17986</v>
      </c>
      <c r="H7010" s="1">
        <v>45118.83353009259</v>
      </c>
      <c r="I7010" t="s">
        <v>16646</v>
      </c>
      <c r="J7010" s="1">
        <v>45120.682650462964</v>
      </c>
      <c r="K7010" t="s">
        <v>16647</v>
      </c>
    </row>
    <row r="7011" spans="1:11">
      <c r="A7011">
        <v>8527</v>
      </c>
      <c r="B7011" t="s">
        <v>16934</v>
      </c>
      <c r="C7011">
        <v>57700010</v>
      </c>
      <c r="D7011" t="s">
        <v>15534</v>
      </c>
      <c r="E7011" t="s">
        <v>15576</v>
      </c>
      <c r="F7011" t="s">
        <v>15550</v>
      </c>
      <c r="G7011" t="s">
        <v>19971</v>
      </c>
      <c r="H7011" s="1">
        <v>45118.834328703706</v>
      </c>
      <c r="I7011" t="s">
        <v>16936</v>
      </c>
      <c r="J7011" s="1">
        <v>45119.97552083333</v>
      </c>
      <c r="K7011" t="s">
        <v>16936</v>
      </c>
    </row>
    <row r="7012" spans="1:11">
      <c r="A7012">
        <v>8527</v>
      </c>
      <c r="B7012" t="s">
        <v>16934</v>
      </c>
      <c r="C7012">
        <v>57700030</v>
      </c>
      <c r="D7012" t="s">
        <v>15534</v>
      </c>
      <c r="E7012" t="s">
        <v>15576</v>
      </c>
      <c r="F7012" t="s">
        <v>15550</v>
      </c>
      <c r="G7012" t="s">
        <v>19971</v>
      </c>
      <c r="H7012" s="1">
        <v>45118.834444444445</v>
      </c>
      <c r="I7012" t="s">
        <v>16936</v>
      </c>
      <c r="J7012" s="1">
        <v>45119.975590277776</v>
      </c>
      <c r="K7012" t="s">
        <v>16936</v>
      </c>
    </row>
    <row r="7013" spans="1:11">
      <c r="A7013">
        <v>43371</v>
      </c>
      <c r="B7013" t="s">
        <v>241</v>
      </c>
      <c r="C7013">
        <v>50365000</v>
      </c>
      <c r="D7013" t="s">
        <v>15534</v>
      </c>
      <c r="E7013" t="s">
        <v>15554</v>
      </c>
      <c r="F7013" t="s">
        <v>15536</v>
      </c>
      <c r="G7013" t="s">
        <v>23135</v>
      </c>
      <c r="H7013" s="1">
        <v>45118.837824074071</v>
      </c>
      <c r="I7013" t="s">
        <v>16665</v>
      </c>
      <c r="J7013" s="1">
        <v>45118.837824074071</v>
      </c>
      <c r="K7013" t="s">
        <v>16665</v>
      </c>
    </row>
    <row r="7014" spans="1:11">
      <c r="A7014">
        <v>126165</v>
      </c>
      <c r="B7014" t="s">
        <v>16644</v>
      </c>
      <c r="C7014">
        <v>50255000</v>
      </c>
      <c r="D7014" t="s">
        <v>15534</v>
      </c>
      <c r="E7014" t="s">
        <v>15554</v>
      </c>
      <c r="F7014" t="s">
        <v>15550</v>
      </c>
      <c r="G7014" t="s">
        <v>17441</v>
      </c>
      <c r="H7014" s="1">
        <v>45118.838750000003</v>
      </c>
      <c r="I7014" t="s">
        <v>16646</v>
      </c>
      <c r="J7014" s="1">
        <v>45118.838750000003</v>
      </c>
      <c r="K7014" t="s">
        <v>16646</v>
      </c>
    </row>
    <row r="7015" spans="1:11">
      <c r="A7015">
        <v>83108</v>
      </c>
      <c r="B7015" t="s">
        <v>17924</v>
      </c>
      <c r="C7015">
        <v>50915000</v>
      </c>
      <c r="D7015" t="s">
        <v>15534</v>
      </c>
      <c r="E7015" t="s">
        <v>15549</v>
      </c>
      <c r="F7015" t="s">
        <v>15550</v>
      </c>
      <c r="G7015" t="s">
        <v>16720</v>
      </c>
      <c r="H7015" s="1">
        <v>45118.839618055557</v>
      </c>
      <c r="I7015" t="s">
        <v>16525</v>
      </c>
      <c r="J7015" s="1">
        <v>45118.839618055557</v>
      </c>
      <c r="K7015" t="s">
        <v>16525</v>
      </c>
    </row>
    <row r="7016" spans="1:11">
      <c r="A7016">
        <v>82952</v>
      </c>
      <c r="B7016" t="s">
        <v>23136</v>
      </c>
      <c r="C7016">
        <v>50915000</v>
      </c>
      <c r="D7016" t="s">
        <v>15534</v>
      </c>
      <c r="E7016" t="s">
        <v>15549</v>
      </c>
      <c r="F7016" t="s">
        <v>15550</v>
      </c>
      <c r="G7016" t="s">
        <v>16720</v>
      </c>
      <c r="H7016" s="1">
        <v>45118.840057870373</v>
      </c>
      <c r="I7016" t="s">
        <v>16525</v>
      </c>
      <c r="J7016" s="1">
        <v>45118.840057870373</v>
      </c>
      <c r="K7016" t="s">
        <v>16525</v>
      </c>
    </row>
    <row r="7017" spans="1:11">
      <c r="A7017">
        <v>10843</v>
      </c>
      <c r="B7017" t="s">
        <v>16759</v>
      </c>
      <c r="C7017">
        <v>50310000</v>
      </c>
      <c r="D7017" t="s">
        <v>15534</v>
      </c>
      <c r="E7017" t="s">
        <v>15544</v>
      </c>
      <c r="F7017" t="s">
        <v>15550</v>
      </c>
      <c r="G7017" t="s">
        <v>23137</v>
      </c>
      <c r="H7017" s="1">
        <v>45118.840636574074</v>
      </c>
      <c r="I7017" t="s">
        <v>16485</v>
      </c>
      <c r="J7017" s="1">
        <v>45118.840636574074</v>
      </c>
      <c r="K7017" t="s">
        <v>16485</v>
      </c>
    </row>
    <row r="7018" spans="1:11">
      <c r="A7018">
        <v>10705</v>
      </c>
      <c r="B7018" t="s">
        <v>17909</v>
      </c>
      <c r="C7018">
        <v>50915000</v>
      </c>
      <c r="D7018" t="s">
        <v>15534</v>
      </c>
      <c r="E7018" t="s">
        <v>15549</v>
      </c>
      <c r="F7018" t="s">
        <v>15550</v>
      </c>
      <c r="G7018" t="s">
        <v>16720</v>
      </c>
      <c r="H7018" s="1">
        <v>45118.841145833336</v>
      </c>
      <c r="I7018" t="s">
        <v>16525</v>
      </c>
      <c r="J7018" s="1">
        <v>45118.841145833336</v>
      </c>
      <c r="K7018" t="s">
        <v>16525</v>
      </c>
    </row>
    <row r="7019" spans="1:11">
      <c r="A7019">
        <v>14241</v>
      </c>
      <c r="B7019" t="s">
        <v>17921</v>
      </c>
      <c r="C7019">
        <v>50915000</v>
      </c>
      <c r="D7019" t="s">
        <v>15534</v>
      </c>
      <c r="E7019" t="s">
        <v>15549</v>
      </c>
      <c r="F7019" t="s">
        <v>15550</v>
      </c>
      <c r="G7019" t="s">
        <v>16720</v>
      </c>
      <c r="H7019" s="1">
        <v>45118.84134259259</v>
      </c>
      <c r="I7019" t="s">
        <v>16525</v>
      </c>
      <c r="J7019" s="1">
        <v>45118.84134259259</v>
      </c>
      <c r="K7019" t="s">
        <v>16525</v>
      </c>
    </row>
    <row r="7020" spans="1:11">
      <c r="A7020">
        <v>11889</v>
      </c>
      <c r="B7020" t="s">
        <v>16452</v>
      </c>
      <c r="C7020">
        <v>50310000</v>
      </c>
      <c r="D7020" t="s">
        <v>15534</v>
      </c>
      <c r="E7020" t="s">
        <v>15554</v>
      </c>
      <c r="F7020" t="s">
        <v>15550</v>
      </c>
      <c r="G7020" t="s">
        <v>23138</v>
      </c>
      <c r="H7020" s="1">
        <v>45118.841504629629</v>
      </c>
      <c r="I7020" t="s">
        <v>16438</v>
      </c>
      <c r="J7020" s="1">
        <v>45121.050949074073</v>
      </c>
      <c r="K7020" t="s">
        <v>16438</v>
      </c>
    </row>
    <row r="7021" spans="1:11">
      <c r="A7021">
        <v>14246</v>
      </c>
      <c r="B7021" t="s">
        <v>18911</v>
      </c>
      <c r="C7021">
        <v>50915000</v>
      </c>
      <c r="D7021" t="s">
        <v>15534</v>
      </c>
      <c r="E7021" t="s">
        <v>15549</v>
      </c>
      <c r="F7021" t="s">
        <v>15550</v>
      </c>
      <c r="G7021" t="s">
        <v>16720</v>
      </c>
      <c r="H7021" s="1">
        <v>45118.841516203705</v>
      </c>
      <c r="I7021" t="s">
        <v>16525</v>
      </c>
      <c r="J7021" s="1">
        <v>45118.841516203705</v>
      </c>
      <c r="K7021" t="s">
        <v>16525</v>
      </c>
    </row>
    <row r="7022" spans="1:11">
      <c r="A7022">
        <v>14237</v>
      </c>
      <c r="B7022" t="s">
        <v>18276</v>
      </c>
      <c r="C7022">
        <v>50915000</v>
      </c>
      <c r="D7022" t="s">
        <v>15534</v>
      </c>
      <c r="E7022" t="s">
        <v>15549</v>
      </c>
      <c r="F7022" t="s">
        <v>15550</v>
      </c>
      <c r="G7022" t="s">
        <v>10994</v>
      </c>
      <c r="H7022" s="1">
        <v>45118.841631944444</v>
      </c>
      <c r="I7022" t="s">
        <v>16743</v>
      </c>
      <c r="J7022" s="1">
        <v>45118.841631944444</v>
      </c>
      <c r="K7022" t="s">
        <v>16743</v>
      </c>
    </row>
    <row r="7023" spans="1:11">
      <c r="A7023">
        <v>14240</v>
      </c>
      <c r="B7023" t="s">
        <v>23139</v>
      </c>
      <c r="C7023">
        <v>50915000</v>
      </c>
      <c r="D7023" t="s">
        <v>15534</v>
      </c>
      <c r="E7023" t="s">
        <v>15549</v>
      </c>
      <c r="F7023" t="s">
        <v>15550</v>
      </c>
      <c r="G7023" t="s">
        <v>16720</v>
      </c>
      <c r="H7023" s="1">
        <v>45118.841631944444</v>
      </c>
      <c r="I7023" t="s">
        <v>16525</v>
      </c>
      <c r="J7023" s="1">
        <v>45118.841631944444</v>
      </c>
      <c r="K7023" t="s">
        <v>16525</v>
      </c>
    </row>
    <row r="7024" spans="1:11">
      <c r="A7024">
        <v>8705</v>
      </c>
      <c r="B7024" t="s">
        <v>22133</v>
      </c>
      <c r="C7024">
        <v>50915000</v>
      </c>
      <c r="D7024" t="s">
        <v>15534</v>
      </c>
      <c r="E7024" t="s">
        <v>15549</v>
      </c>
      <c r="F7024" t="s">
        <v>15550</v>
      </c>
      <c r="G7024" t="s">
        <v>23140</v>
      </c>
      <c r="H7024" s="1">
        <v>45118.841747685183</v>
      </c>
      <c r="I7024" t="s">
        <v>16398</v>
      </c>
      <c r="J7024" s="1">
        <v>45118.841747685183</v>
      </c>
      <c r="K7024" t="s">
        <v>16398</v>
      </c>
    </row>
    <row r="7025" spans="1:11">
      <c r="A7025">
        <v>14248</v>
      </c>
      <c r="B7025" t="s">
        <v>17895</v>
      </c>
      <c r="C7025">
        <v>50915000</v>
      </c>
      <c r="D7025" t="s">
        <v>15534</v>
      </c>
      <c r="E7025" t="s">
        <v>15549</v>
      </c>
      <c r="F7025" t="s">
        <v>15550</v>
      </c>
      <c r="G7025" t="s">
        <v>16720</v>
      </c>
      <c r="H7025" s="1">
        <v>45118.841782407406</v>
      </c>
      <c r="I7025" t="s">
        <v>16525</v>
      </c>
      <c r="J7025" s="1">
        <v>45118.841782407406</v>
      </c>
      <c r="K7025" t="s">
        <v>16525</v>
      </c>
    </row>
    <row r="7026" spans="1:11">
      <c r="A7026">
        <v>10699</v>
      </c>
      <c r="B7026" t="s">
        <v>20454</v>
      </c>
      <c r="C7026">
        <v>50915000</v>
      </c>
      <c r="D7026" t="s">
        <v>15534</v>
      </c>
      <c r="E7026" t="s">
        <v>15549</v>
      </c>
      <c r="F7026" t="s">
        <v>15550</v>
      </c>
      <c r="G7026" t="s">
        <v>16720</v>
      </c>
      <c r="H7026" s="1">
        <v>45118.841944444444</v>
      </c>
      <c r="I7026" t="s">
        <v>16525</v>
      </c>
      <c r="J7026" s="1">
        <v>45118.841944444444</v>
      </c>
      <c r="K7026" t="s">
        <v>16525</v>
      </c>
    </row>
    <row r="7027" spans="1:11">
      <c r="A7027">
        <v>9419</v>
      </c>
      <c r="B7027" t="s">
        <v>16912</v>
      </c>
      <c r="C7027">
        <v>51230000</v>
      </c>
      <c r="D7027" t="s">
        <v>15534</v>
      </c>
      <c r="E7027" t="s">
        <v>15554</v>
      </c>
      <c r="F7027" t="s">
        <v>15550</v>
      </c>
      <c r="G7027" t="s">
        <v>23141</v>
      </c>
      <c r="H7027" s="1">
        <v>45118.842037037037</v>
      </c>
      <c r="I7027" t="s">
        <v>16201</v>
      </c>
      <c r="J7027" s="1">
        <v>45118.842037037037</v>
      </c>
      <c r="K7027" t="s">
        <v>16201</v>
      </c>
    </row>
    <row r="7028" spans="1:11">
      <c r="A7028">
        <v>8706</v>
      </c>
      <c r="B7028" t="s">
        <v>22099</v>
      </c>
      <c r="C7028">
        <v>50915000</v>
      </c>
      <c r="D7028" t="s">
        <v>15534</v>
      </c>
      <c r="E7028" t="s">
        <v>15549</v>
      </c>
      <c r="F7028" t="s">
        <v>15550</v>
      </c>
      <c r="G7028" t="s">
        <v>16775</v>
      </c>
      <c r="H7028" s="1">
        <v>45118.842245370368</v>
      </c>
      <c r="I7028" t="s">
        <v>16398</v>
      </c>
      <c r="J7028" s="1">
        <v>45118.842245370368</v>
      </c>
      <c r="K7028" t="s">
        <v>16398</v>
      </c>
    </row>
    <row r="7029" spans="1:11">
      <c r="A7029">
        <v>83075</v>
      </c>
      <c r="B7029" t="s">
        <v>23142</v>
      </c>
      <c r="C7029">
        <v>50915000</v>
      </c>
      <c r="D7029" t="s">
        <v>15534</v>
      </c>
      <c r="E7029" t="s">
        <v>15549</v>
      </c>
      <c r="F7029" t="s">
        <v>15550</v>
      </c>
      <c r="G7029" t="s">
        <v>16720</v>
      </c>
      <c r="H7029" s="1">
        <v>45118.842951388891</v>
      </c>
      <c r="I7029" t="s">
        <v>16525</v>
      </c>
      <c r="J7029" s="1">
        <v>45118.842951388891</v>
      </c>
      <c r="K7029" t="s">
        <v>16525</v>
      </c>
    </row>
    <row r="7030" spans="1:11">
      <c r="A7030">
        <v>10985</v>
      </c>
      <c r="B7030" t="s">
        <v>20594</v>
      </c>
      <c r="C7030">
        <v>50915000</v>
      </c>
      <c r="D7030" t="s">
        <v>15534</v>
      </c>
      <c r="E7030" t="s">
        <v>15549</v>
      </c>
      <c r="F7030" t="s">
        <v>15550</v>
      </c>
      <c r="G7030" t="s">
        <v>10994</v>
      </c>
      <c r="H7030" s="1">
        <v>45118.844178240739</v>
      </c>
      <c r="I7030" t="s">
        <v>16743</v>
      </c>
      <c r="J7030" s="1">
        <v>45118.844178240739</v>
      </c>
      <c r="K7030" t="s">
        <v>16743</v>
      </c>
    </row>
    <row r="7031" spans="1:11">
      <c r="A7031">
        <v>43003</v>
      </c>
      <c r="B7031" t="s">
        <v>234</v>
      </c>
      <c r="C7031">
        <v>50105000</v>
      </c>
      <c r="D7031" t="s">
        <v>15534</v>
      </c>
      <c r="E7031" t="s">
        <v>15687</v>
      </c>
      <c r="F7031" t="s">
        <v>15550</v>
      </c>
      <c r="G7031" t="s">
        <v>23143</v>
      </c>
      <c r="H7031" s="1">
        <v>45118.844409722224</v>
      </c>
      <c r="I7031" t="s">
        <v>16665</v>
      </c>
      <c r="J7031" s="1">
        <v>45118.844409722224</v>
      </c>
      <c r="K7031" t="s">
        <v>16665</v>
      </c>
    </row>
    <row r="7032" spans="1:11">
      <c r="A7032">
        <v>83097</v>
      </c>
      <c r="B7032" t="s">
        <v>23144</v>
      </c>
      <c r="C7032">
        <v>50915000</v>
      </c>
      <c r="D7032" t="s">
        <v>15534</v>
      </c>
      <c r="E7032" t="s">
        <v>15549</v>
      </c>
      <c r="F7032" t="s">
        <v>15550</v>
      </c>
      <c r="G7032" t="s">
        <v>10994</v>
      </c>
      <c r="H7032" s="1">
        <v>45118.84443287037</v>
      </c>
      <c r="I7032" t="s">
        <v>16743</v>
      </c>
      <c r="J7032" s="1">
        <v>45118.84443287037</v>
      </c>
      <c r="K7032" t="s">
        <v>16743</v>
      </c>
    </row>
    <row r="7033" spans="1:11">
      <c r="A7033">
        <v>99427</v>
      </c>
      <c r="B7033" t="s">
        <v>16248</v>
      </c>
      <c r="C7033">
        <v>50905006</v>
      </c>
      <c r="D7033" t="s">
        <v>15534</v>
      </c>
      <c r="E7033" t="s">
        <v>15586</v>
      </c>
      <c r="F7033" t="s">
        <v>15536</v>
      </c>
      <c r="G7033" t="s">
        <v>16791</v>
      </c>
      <c r="H7033" s="1">
        <v>45118.84479166667</v>
      </c>
      <c r="I7033" t="s">
        <v>16236</v>
      </c>
      <c r="J7033" s="1">
        <v>45118.84479166667</v>
      </c>
      <c r="K7033" t="s">
        <v>16236</v>
      </c>
    </row>
    <row r="7034" spans="1:11">
      <c r="A7034">
        <v>10980</v>
      </c>
      <c r="B7034" t="s">
        <v>19129</v>
      </c>
      <c r="C7034">
        <v>50915000</v>
      </c>
      <c r="D7034" t="s">
        <v>15534</v>
      </c>
      <c r="E7034" t="s">
        <v>15549</v>
      </c>
      <c r="F7034" t="s">
        <v>15550</v>
      </c>
      <c r="G7034" t="s">
        <v>10994</v>
      </c>
      <c r="H7034" s="1">
        <v>45118.845034722224</v>
      </c>
      <c r="I7034" t="s">
        <v>16743</v>
      </c>
      <c r="J7034" s="1">
        <v>45118.845034722224</v>
      </c>
      <c r="K7034" t="s">
        <v>16743</v>
      </c>
    </row>
    <row r="7035" spans="1:11">
      <c r="A7035">
        <v>14238</v>
      </c>
      <c r="B7035" t="s">
        <v>19174</v>
      </c>
      <c r="C7035">
        <v>50915000</v>
      </c>
      <c r="D7035" t="s">
        <v>15534</v>
      </c>
      <c r="E7035" t="s">
        <v>15549</v>
      </c>
      <c r="F7035" t="s">
        <v>15550</v>
      </c>
      <c r="G7035" t="s">
        <v>10994</v>
      </c>
      <c r="H7035" s="1">
        <v>45118.845138888886</v>
      </c>
      <c r="I7035" t="s">
        <v>16743</v>
      </c>
      <c r="J7035" s="1">
        <v>45118.845138888886</v>
      </c>
      <c r="K7035" t="s">
        <v>16743</v>
      </c>
    </row>
    <row r="7036" spans="1:11">
      <c r="A7036">
        <v>10698</v>
      </c>
      <c r="B7036" t="s">
        <v>17894</v>
      </c>
      <c r="C7036">
        <v>50915000</v>
      </c>
      <c r="D7036" t="s">
        <v>15534</v>
      </c>
      <c r="E7036" t="s">
        <v>15549</v>
      </c>
      <c r="F7036" t="s">
        <v>15550</v>
      </c>
      <c r="G7036" t="s">
        <v>16720</v>
      </c>
      <c r="H7036" s="1">
        <v>45118.845324074071</v>
      </c>
      <c r="I7036" t="s">
        <v>16525</v>
      </c>
      <c r="J7036" s="1">
        <v>45118.845324074071</v>
      </c>
      <c r="K7036" t="s">
        <v>16525</v>
      </c>
    </row>
    <row r="7037" spans="1:11">
      <c r="A7037">
        <v>14236</v>
      </c>
      <c r="B7037" t="s">
        <v>19262</v>
      </c>
      <c r="C7037">
        <v>50915000</v>
      </c>
      <c r="D7037" t="s">
        <v>15534</v>
      </c>
      <c r="E7037" t="s">
        <v>15549</v>
      </c>
      <c r="F7037" t="s">
        <v>15550</v>
      </c>
      <c r="G7037" t="s">
        <v>10994</v>
      </c>
      <c r="H7037" s="1">
        <v>45118.845381944448</v>
      </c>
      <c r="I7037" t="s">
        <v>16743</v>
      </c>
      <c r="J7037" s="1">
        <v>45118.845381944448</v>
      </c>
      <c r="K7037" t="s">
        <v>16743</v>
      </c>
    </row>
    <row r="7038" spans="1:11">
      <c r="A7038">
        <v>14235</v>
      </c>
      <c r="B7038" t="s">
        <v>18981</v>
      </c>
      <c r="C7038">
        <v>50915000</v>
      </c>
      <c r="D7038" t="s">
        <v>15534</v>
      </c>
      <c r="E7038" t="s">
        <v>15549</v>
      </c>
      <c r="F7038" t="s">
        <v>15550</v>
      </c>
      <c r="G7038" t="s">
        <v>10994</v>
      </c>
      <c r="H7038" s="1">
        <v>45118.845590277779</v>
      </c>
      <c r="I7038" t="s">
        <v>16743</v>
      </c>
      <c r="J7038" s="1">
        <v>45118.845590277779</v>
      </c>
      <c r="K7038" t="s">
        <v>16743</v>
      </c>
    </row>
    <row r="7039" spans="1:11">
      <c r="A7039">
        <v>11889</v>
      </c>
      <c r="B7039" t="s">
        <v>16452</v>
      </c>
      <c r="C7039">
        <v>51230000</v>
      </c>
      <c r="D7039" t="s">
        <v>15534</v>
      </c>
      <c r="E7039" t="s">
        <v>15576</v>
      </c>
      <c r="F7039" t="s">
        <v>15536</v>
      </c>
      <c r="G7039" t="s">
        <v>23145</v>
      </c>
      <c r="H7039" s="1">
        <v>45118.845925925925</v>
      </c>
      <c r="I7039" t="s">
        <v>16438</v>
      </c>
      <c r="J7039" s="1">
        <v>45118.845925925925</v>
      </c>
      <c r="K7039" t="s">
        <v>16438</v>
      </c>
    </row>
    <row r="7040" spans="1:11">
      <c r="A7040">
        <v>14233</v>
      </c>
      <c r="B7040" t="s">
        <v>19104</v>
      </c>
      <c r="C7040">
        <v>50915000</v>
      </c>
      <c r="D7040" t="s">
        <v>15534</v>
      </c>
      <c r="E7040" t="s">
        <v>15549</v>
      </c>
      <c r="F7040" t="s">
        <v>15550</v>
      </c>
      <c r="G7040" t="s">
        <v>10994</v>
      </c>
      <c r="H7040" s="1">
        <v>45118.846192129633</v>
      </c>
      <c r="I7040" t="s">
        <v>16743</v>
      </c>
      <c r="J7040" s="1">
        <v>45118.846192129633</v>
      </c>
      <c r="K7040" t="s">
        <v>16743</v>
      </c>
    </row>
    <row r="7041" spans="1:11">
      <c r="A7041">
        <v>8703</v>
      </c>
      <c r="B7041" t="s">
        <v>21164</v>
      </c>
      <c r="C7041">
        <v>50915000</v>
      </c>
      <c r="D7041" t="s">
        <v>15534</v>
      </c>
      <c r="E7041" t="s">
        <v>15549</v>
      </c>
      <c r="F7041" t="s">
        <v>15550</v>
      </c>
      <c r="G7041" t="s">
        <v>16775</v>
      </c>
      <c r="H7041" s="1">
        <v>45118.848078703704</v>
      </c>
      <c r="I7041" t="s">
        <v>16398</v>
      </c>
      <c r="J7041" s="1">
        <v>45118.848078703704</v>
      </c>
      <c r="K7041" t="s">
        <v>16398</v>
      </c>
    </row>
    <row r="7042" spans="1:11">
      <c r="A7042">
        <v>8707</v>
      </c>
      <c r="B7042" t="s">
        <v>23146</v>
      </c>
      <c r="C7042">
        <v>50915000</v>
      </c>
      <c r="D7042" t="s">
        <v>15534</v>
      </c>
      <c r="E7042" t="s">
        <v>15549</v>
      </c>
      <c r="F7042" t="s">
        <v>15550</v>
      </c>
      <c r="G7042" t="s">
        <v>16678</v>
      </c>
      <c r="H7042" s="1">
        <v>45118.848368055558</v>
      </c>
      <c r="I7042" t="s">
        <v>16398</v>
      </c>
      <c r="J7042" s="1">
        <v>45118.848368055558</v>
      </c>
      <c r="K7042" t="s">
        <v>16398</v>
      </c>
    </row>
    <row r="7043" spans="1:11">
      <c r="A7043">
        <v>83138</v>
      </c>
      <c r="B7043" t="s">
        <v>16805</v>
      </c>
      <c r="C7043">
        <v>50905006</v>
      </c>
      <c r="D7043" t="s">
        <v>15534</v>
      </c>
      <c r="E7043" t="s">
        <v>15586</v>
      </c>
      <c r="F7043" t="s">
        <v>15536</v>
      </c>
      <c r="G7043" t="s">
        <v>23147</v>
      </c>
      <c r="H7043" s="1">
        <v>45118.84847222222</v>
      </c>
      <c r="I7043" t="s">
        <v>16671</v>
      </c>
      <c r="J7043" s="1">
        <v>45118.84847222222</v>
      </c>
      <c r="K7043" t="s">
        <v>16671</v>
      </c>
    </row>
    <row r="7044" spans="1:11">
      <c r="A7044">
        <v>20686</v>
      </c>
      <c r="B7044" t="s">
        <v>20041</v>
      </c>
      <c r="C7044">
        <v>50915000</v>
      </c>
      <c r="D7044" t="s">
        <v>15534</v>
      </c>
      <c r="E7044" t="s">
        <v>15549</v>
      </c>
      <c r="F7044" t="s">
        <v>15550</v>
      </c>
      <c r="G7044" t="s">
        <v>16678</v>
      </c>
      <c r="H7044" s="1">
        <v>45118.850162037037</v>
      </c>
      <c r="I7044" t="s">
        <v>16398</v>
      </c>
      <c r="J7044" s="1">
        <v>45118.850162037037</v>
      </c>
      <c r="K7044" t="s">
        <v>16398</v>
      </c>
    </row>
    <row r="7045" spans="1:11">
      <c r="A7045">
        <v>83138</v>
      </c>
      <c r="B7045" t="s">
        <v>16805</v>
      </c>
      <c r="C7045">
        <v>57700010</v>
      </c>
      <c r="D7045" t="s">
        <v>15534</v>
      </c>
      <c r="E7045" t="s">
        <v>15576</v>
      </c>
      <c r="F7045" t="s">
        <v>15550</v>
      </c>
      <c r="G7045" t="s">
        <v>23148</v>
      </c>
      <c r="H7045" s="1">
        <v>45118.850243055553</v>
      </c>
      <c r="I7045" t="s">
        <v>16671</v>
      </c>
      <c r="J7045" s="1">
        <v>45118.850243055553</v>
      </c>
      <c r="K7045" t="s">
        <v>16671</v>
      </c>
    </row>
    <row r="7046" spans="1:11">
      <c r="A7046">
        <v>126229</v>
      </c>
      <c r="B7046" t="s">
        <v>16801</v>
      </c>
      <c r="C7046">
        <v>50105000</v>
      </c>
      <c r="D7046" t="s">
        <v>15534</v>
      </c>
      <c r="E7046" t="s">
        <v>15535</v>
      </c>
      <c r="F7046" t="s">
        <v>15536</v>
      </c>
      <c r="G7046" t="s">
        <v>16717</v>
      </c>
      <c r="H7046" s="1">
        <v>45118.850277777776</v>
      </c>
      <c r="I7046" t="s">
        <v>16503</v>
      </c>
      <c r="J7046" s="1">
        <v>45118.850277777776</v>
      </c>
      <c r="K7046" t="s">
        <v>16503</v>
      </c>
    </row>
    <row r="7047" spans="1:11">
      <c r="A7047">
        <v>11230</v>
      </c>
      <c r="B7047" t="s">
        <v>18853</v>
      </c>
      <c r="C7047">
        <v>50915000</v>
      </c>
      <c r="D7047" t="s">
        <v>15534</v>
      </c>
      <c r="E7047" t="s">
        <v>15549</v>
      </c>
      <c r="F7047" t="s">
        <v>15550</v>
      </c>
      <c r="G7047" t="s">
        <v>16678</v>
      </c>
      <c r="H7047" s="1">
        <v>45118.850312499999</v>
      </c>
      <c r="I7047" t="s">
        <v>16398</v>
      </c>
      <c r="J7047" s="1">
        <v>45118.850312499999</v>
      </c>
      <c r="K7047" t="s">
        <v>16398</v>
      </c>
    </row>
    <row r="7048" spans="1:11">
      <c r="A7048">
        <v>126225</v>
      </c>
      <c r="B7048" t="s">
        <v>16810</v>
      </c>
      <c r="C7048">
        <v>50305028</v>
      </c>
      <c r="D7048" t="s">
        <v>15534</v>
      </c>
      <c r="E7048" t="s">
        <v>15535</v>
      </c>
      <c r="F7048" t="s">
        <v>15536</v>
      </c>
      <c r="G7048" t="s">
        <v>23149</v>
      </c>
      <c r="H7048" s="1">
        <v>45118.852372685185</v>
      </c>
      <c r="I7048" t="s">
        <v>16503</v>
      </c>
      <c r="J7048" s="1">
        <v>45118.854837962965</v>
      </c>
      <c r="K7048" t="s">
        <v>16503</v>
      </c>
    </row>
    <row r="7049" spans="1:11">
      <c r="A7049">
        <v>126182</v>
      </c>
      <c r="B7049" t="s">
        <v>17903</v>
      </c>
      <c r="C7049">
        <v>50255000</v>
      </c>
      <c r="D7049" t="s">
        <v>15534</v>
      </c>
      <c r="E7049" t="s">
        <v>15576</v>
      </c>
      <c r="F7049" t="s">
        <v>15536</v>
      </c>
      <c r="G7049" t="s">
        <v>23150</v>
      </c>
      <c r="H7049" s="1">
        <v>45118.852488425924</v>
      </c>
      <c r="I7049" t="s">
        <v>16815</v>
      </c>
      <c r="J7049" s="1">
        <v>45118.852488425924</v>
      </c>
      <c r="K7049" t="s">
        <v>16815</v>
      </c>
    </row>
    <row r="7050" spans="1:11">
      <c r="A7050">
        <v>10720</v>
      </c>
      <c r="B7050" t="s">
        <v>16753</v>
      </c>
      <c r="C7050">
        <v>50355000</v>
      </c>
      <c r="D7050" t="s">
        <v>15534</v>
      </c>
      <c r="E7050" t="s">
        <v>15554</v>
      </c>
      <c r="F7050" t="s">
        <v>15536</v>
      </c>
      <c r="G7050" t="s">
        <v>23151</v>
      </c>
      <c r="H7050" s="1">
        <v>45118.853587962964</v>
      </c>
      <c r="I7050" t="s">
        <v>16578</v>
      </c>
      <c r="J7050" s="1">
        <v>45118.853587962964</v>
      </c>
      <c r="K7050" t="s">
        <v>16578</v>
      </c>
    </row>
    <row r="7051" spans="1:11">
      <c r="A7051">
        <v>126176</v>
      </c>
      <c r="B7051" t="s">
        <v>16856</v>
      </c>
      <c r="C7051">
        <v>50321000</v>
      </c>
      <c r="D7051" t="s">
        <v>15534</v>
      </c>
      <c r="E7051" t="s">
        <v>15549</v>
      </c>
      <c r="F7051" t="s">
        <v>15550</v>
      </c>
      <c r="G7051" t="s">
        <v>23152</v>
      </c>
      <c r="H7051" s="1">
        <v>45118.853715277779</v>
      </c>
      <c r="I7051" t="s">
        <v>16815</v>
      </c>
      <c r="J7051" s="1">
        <v>45118.858842592592</v>
      </c>
      <c r="K7051" t="s">
        <v>16815</v>
      </c>
    </row>
    <row r="7052" spans="1:11">
      <c r="A7052">
        <v>126225</v>
      </c>
      <c r="B7052" t="s">
        <v>16810</v>
      </c>
      <c r="C7052">
        <v>50321000</v>
      </c>
      <c r="D7052" t="s">
        <v>15534</v>
      </c>
      <c r="E7052" t="s">
        <v>15544</v>
      </c>
      <c r="F7052" t="s">
        <v>15550</v>
      </c>
      <c r="G7052" t="s">
        <v>23153</v>
      </c>
      <c r="H7052" s="1">
        <v>45118.853981481479</v>
      </c>
      <c r="I7052" t="s">
        <v>16503</v>
      </c>
      <c r="J7052" s="1">
        <v>45118.853981481479</v>
      </c>
      <c r="K7052" t="s">
        <v>16503</v>
      </c>
    </row>
    <row r="7053" spans="1:11">
      <c r="A7053">
        <v>9182</v>
      </c>
      <c r="B7053" t="s">
        <v>16816</v>
      </c>
      <c r="C7053">
        <v>51220000</v>
      </c>
      <c r="D7053" t="s">
        <v>15534</v>
      </c>
      <c r="E7053" t="s">
        <v>15554</v>
      </c>
      <c r="F7053" t="s">
        <v>15536</v>
      </c>
      <c r="G7053" t="s">
        <v>23115</v>
      </c>
      <c r="H7053" s="1">
        <v>45118.855428240742</v>
      </c>
      <c r="I7053" t="s">
        <v>16578</v>
      </c>
      <c r="J7053" s="1">
        <v>45118.855428240742</v>
      </c>
      <c r="K7053" t="s">
        <v>16578</v>
      </c>
    </row>
    <row r="7054" spans="1:11">
      <c r="A7054">
        <v>9182</v>
      </c>
      <c r="B7054" t="s">
        <v>16816</v>
      </c>
      <c r="C7054">
        <v>50905000</v>
      </c>
      <c r="D7054" t="s">
        <v>15534</v>
      </c>
      <c r="E7054" t="s">
        <v>15540</v>
      </c>
      <c r="F7054" t="s">
        <v>15550</v>
      </c>
      <c r="G7054" t="s">
        <v>23154</v>
      </c>
      <c r="H7054" s="1">
        <v>45118.855740740742</v>
      </c>
      <c r="I7054" t="s">
        <v>16578</v>
      </c>
      <c r="J7054" s="1">
        <v>45118.855740740742</v>
      </c>
      <c r="K7054" t="s">
        <v>16578</v>
      </c>
    </row>
    <row r="7055" spans="1:11">
      <c r="A7055">
        <v>11889</v>
      </c>
      <c r="B7055" t="s">
        <v>16452</v>
      </c>
      <c r="C7055">
        <v>50915000</v>
      </c>
      <c r="D7055" t="s">
        <v>15534</v>
      </c>
      <c r="E7055" t="s">
        <v>15549</v>
      </c>
      <c r="F7055" t="s">
        <v>15550</v>
      </c>
      <c r="G7055" t="s">
        <v>16822</v>
      </c>
      <c r="H7055" s="1">
        <v>45118.855914351851</v>
      </c>
      <c r="I7055" t="s">
        <v>16438</v>
      </c>
      <c r="J7055" s="1">
        <v>45118.855914351851</v>
      </c>
      <c r="K7055" t="s">
        <v>16438</v>
      </c>
    </row>
    <row r="7056" spans="1:11">
      <c r="A7056">
        <v>9182</v>
      </c>
      <c r="B7056" t="s">
        <v>16816</v>
      </c>
      <c r="C7056">
        <v>50366000</v>
      </c>
      <c r="D7056" t="s">
        <v>15534</v>
      </c>
      <c r="E7056" t="s">
        <v>15554</v>
      </c>
      <c r="F7056" t="s">
        <v>15536</v>
      </c>
      <c r="G7056" t="s">
        <v>16807</v>
      </c>
      <c r="H7056" s="1">
        <v>45118.85659722222</v>
      </c>
      <c r="I7056" t="s">
        <v>16578</v>
      </c>
      <c r="J7056" s="1">
        <v>45118.85659722222</v>
      </c>
      <c r="K7056" t="s">
        <v>16578</v>
      </c>
    </row>
    <row r="7057" spans="1:11">
      <c r="A7057">
        <v>9182</v>
      </c>
      <c r="B7057" t="s">
        <v>16816</v>
      </c>
      <c r="C7057">
        <v>50915000</v>
      </c>
      <c r="D7057" t="s">
        <v>15534</v>
      </c>
      <c r="E7057" t="s">
        <v>15549</v>
      </c>
      <c r="F7057" t="s">
        <v>15536</v>
      </c>
      <c r="G7057" t="s">
        <v>16812</v>
      </c>
      <c r="H7057" s="1">
        <v>45118.856828703705</v>
      </c>
      <c r="I7057" t="s">
        <v>16578</v>
      </c>
      <c r="J7057" s="1">
        <v>45118.856828703705</v>
      </c>
      <c r="K7057" t="s">
        <v>16578</v>
      </c>
    </row>
    <row r="7058" spans="1:11">
      <c r="A7058">
        <v>83072</v>
      </c>
      <c r="B7058" t="s">
        <v>23155</v>
      </c>
      <c r="C7058">
        <v>50915000</v>
      </c>
      <c r="D7058" t="s">
        <v>15534</v>
      </c>
      <c r="E7058" t="s">
        <v>15549</v>
      </c>
      <c r="F7058" t="s">
        <v>15550</v>
      </c>
      <c r="G7058" t="s">
        <v>23156</v>
      </c>
      <c r="H7058" s="1">
        <v>45118.857002314813</v>
      </c>
      <c r="I7058" t="s">
        <v>16236</v>
      </c>
      <c r="J7058" s="1">
        <v>45118.857002314813</v>
      </c>
      <c r="K7058" t="s">
        <v>16236</v>
      </c>
    </row>
    <row r="7059" spans="1:11">
      <c r="A7059">
        <v>11885</v>
      </c>
      <c r="B7059" t="s">
        <v>18546</v>
      </c>
      <c r="C7059">
        <v>50915000</v>
      </c>
      <c r="D7059" t="s">
        <v>15534</v>
      </c>
      <c r="E7059" t="s">
        <v>15549</v>
      </c>
      <c r="F7059" t="s">
        <v>15550</v>
      </c>
      <c r="G7059" t="s">
        <v>16822</v>
      </c>
      <c r="H7059" s="1">
        <v>45118.85733796296</v>
      </c>
      <c r="I7059" t="s">
        <v>16438</v>
      </c>
      <c r="J7059" s="1">
        <v>45118.85733796296</v>
      </c>
      <c r="K7059" t="s">
        <v>16438</v>
      </c>
    </row>
    <row r="7060" spans="1:11">
      <c r="A7060">
        <v>126182</v>
      </c>
      <c r="B7060" t="s">
        <v>17903</v>
      </c>
      <c r="C7060">
        <v>50321000</v>
      </c>
      <c r="D7060" t="s">
        <v>15534</v>
      </c>
      <c r="E7060" t="s">
        <v>15549</v>
      </c>
      <c r="F7060" t="s">
        <v>15550</v>
      </c>
      <c r="G7060" t="s">
        <v>23157</v>
      </c>
      <c r="H7060" s="1">
        <v>45118.858194444445</v>
      </c>
      <c r="I7060" t="s">
        <v>16815</v>
      </c>
      <c r="J7060" s="1">
        <v>45118.858194444445</v>
      </c>
      <c r="K7060" t="s">
        <v>16815</v>
      </c>
    </row>
    <row r="7061" spans="1:11">
      <c r="A7061">
        <v>109804</v>
      </c>
      <c r="B7061" t="s">
        <v>16898</v>
      </c>
      <c r="C7061">
        <v>50915000</v>
      </c>
      <c r="D7061" t="s">
        <v>15534</v>
      </c>
      <c r="E7061" t="s">
        <v>15549</v>
      </c>
      <c r="F7061" t="s">
        <v>15550</v>
      </c>
      <c r="G7061" t="s">
        <v>16822</v>
      </c>
      <c r="H7061" s="1">
        <v>45118.858310185184</v>
      </c>
      <c r="I7061" t="s">
        <v>16438</v>
      </c>
      <c r="J7061" s="1">
        <v>45118.858310185184</v>
      </c>
      <c r="K7061" t="s">
        <v>16438</v>
      </c>
    </row>
    <row r="7062" spans="1:11">
      <c r="A7062">
        <v>126225</v>
      </c>
      <c r="B7062" t="s">
        <v>16810</v>
      </c>
      <c r="C7062">
        <v>50305025</v>
      </c>
      <c r="D7062" t="s">
        <v>15534</v>
      </c>
      <c r="E7062" t="s">
        <v>15544</v>
      </c>
      <c r="F7062" t="s">
        <v>15550</v>
      </c>
      <c r="G7062" t="s">
        <v>23158</v>
      </c>
      <c r="H7062" s="1">
        <v>45118.858715277776</v>
      </c>
      <c r="I7062" t="s">
        <v>16503</v>
      </c>
      <c r="J7062" s="1">
        <v>45118.858715277776</v>
      </c>
      <c r="K7062" t="s">
        <v>16503</v>
      </c>
    </row>
    <row r="7063" spans="1:11">
      <c r="A7063">
        <v>10714</v>
      </c>
      <c r="B7063" t="s">
        <v>16823</v>
      </c>
      <c r="C7063">
        <v>50905006</v>
      </c>
      <c r="D7063" t="s">
        <v>15534</v>
      </c>
      <c r="E7063" t="s">
        <v>15554</v>
      </c>
      <c r="F7063" t="s">
        <v>15536</v>
      </c>
      <c r="G7063" t="s">
        <v>23159</v>
      </c>
      <c r="H7063" s="1">
        <v>45118.859131944446</v>
      </c>
      <c r="I7063" t="s">
        <v>16578</v>
      </c>
      <c r="J7063" s="1">
        <v>45118.859131944446</v>
      </c>
      <c r="K7063" t="s">
        <v>16578</v>
      </c>
    </row>
    <row r="7064" spans="1:11">
      <c r="A7064">
        <v>10714</v>
      </c>
      <c r="B7064" t="s">
        <v>16823</v>
      </c>
      <c r="C7064">
        <v>50366000</v>
      </c>
      <c r="D7064" t="s">
        <v>15534</v>
      </c>
      <c r="E7064" t="s">
        <v>15554</v>
      </c>
      <c r="F7064" t="s">
        <v>15536</v>
      </c>
      <c r="G7064" t="s">
        <v>23160</v>
      </c>
      <c r="H7064" s="1">
        <v>45118.859432870369</v>
      </c>
      <c r="I7064" t="s">
        <v>16578</v>
      </c>
      <c r="J7064" s="1">
        <v>45118.859432870369</v>
      </c>
      <c r="K7064" t="s">
        <v>16578</v>
      </c>
    </row>
    <row r="7065" spans="1:11">
      <c r="A7065">
        <v>10714</v>
      </c>
      <c r="B7065" t="s">
        <v>16823</v>
      </c>
      <c r="C7065">
        <v>51220000</v>
      </c>
      <c r="D7065" t="s">
        <v>15534</v>
      </c>
      <c r="E7065" t="s">
        <v>15554</v>
      </c>
      <c r="F7065" t="s">
        <v>15536</v>
      </c>
      <c r="G7065" t="s">
        <v>23161</v>
      </c>
      <c r="H7065" s="1">
        <v>45118.859907407408</v>
      </c>
      <c r="I7065" t="s">
        <v>16578</v>
      </c>
      <c r="J7065" s="1">
        <v>45118.859907407408</v>
      </c>
      <c r="K7065" t="s">
        <v>16578</v>
      </c>
    </row>
    <row r="7066" spans="1:11">
      <c r="A7066">
        <v>10714</v>
      </c>
      <c r="B7066" t="s">
        <v>16823</v>
      </c>
      <c r="C7066">
        <v>50305028</v>
      </c>
      <c r="D7066" t="s">
        <v>15534</v>
      </c>
      <c r="E7066" t="s">
        <v>15544</v>
      </c>
      <c r="F7066" t="s">
        <v>15536</v>
      </c>
      <c r="G7066" t="s">
        <v>16855</v>
      </c>
      <c r="H7066" s="1">
        <v>45118.860162037039</v>
      </c>
      <c r="I7066" t="s">
        <v>16578</v>
      </c>
      <c r="J7066" s="1">
        <v>45118.860196759262</v>
      </c>
      <c r="K7066" t="s">
        <v>16578</v>
      </c>
    </row>
    <row r="7067" spans="1:11">
      <c r="A7067">
        <v>10714</v>
      </c>
      <c r="B7067" t="s">
        <v>16823</v>
      </c>
      <c r="C7067">
        <v>50915000</v>
      </c>
      <c r="D7067" t="s">
        <v>15534</v>
      </c>
      <c r="E7067" t="s">
        <v>15549</v>
      </c>
      <c r="F7067" t="s">
        <v>15536</v>
      </c>
      <c r="G7067" t="s">
        <v>23162</v>
      </c>
      <c r="H7067" s="1">
        <v>45118.860393518517</v>
      </c>
      <c r="I7067" t="s">
        <v>16578</v>
      </c>
      <c r="J7067" s="1">
        <v>45118.860393518517</v>
      </c>
      <c r="K7067" t="s">
        <v>16578</v>
      </c>
    </row>
    <row r="7068" spans="1:11">
      <c r="A7068">
        <v>4602</v>
      </c>
      <c r="B7068" t="s">
        <v>16831</v>
      </c>
      <c r="C7068">
        <v>57300010</v>
      </c>
      <c r="D7068" t="s">
        <v>15534</v>
      </c>
      <c r="E7068" t="s">
        <v>15576</v>
      </c>
      <c r="F7068" t="s">
        <v>15536</v>
      </c>
      <c r="G7068" t="s">
        <v>23163</v>
      </c>
      <c r="H7068" s="1">
        <v>45118.860763888886</v>
      </c>
      <c r="I7068" t="s">
        <v>16833</v>
      </c>
      <c r="J7068" s="1">
        <v>45118.860763888886</v>
      </c>
      <c r="K7068" t="s">
        <v>16833</v>
      </c>
    </row>
    <row r="7069" spans="1:11">
      <c r="A7069">
        <v>20673</v>
      </c>
      <c r="B7069" t="s">
        <v>16840</v>
      </c>
      <c r="C7069">
        <v>50515000</v>
      </c>
      <c r="D7069" t="s">
        <v>15534</v>
      </c>
      <c r="E7069" t="s">
        <v>15586</v>
      </c>
      <c r="F7069" t="s">
        <v>15536</v>
      </c>
      <c r="G7069" t="s">
        <v>23164</v>
      </c>
      <c r="H7069" s="1">
        <v>45118.860937500001</v>
      </c>
      <c r="I7069" t="s">
        <v>16578</v>
      </c>
      <c r="J7069" s="1">
        <v>45118.860937500001</v>
      </c>
      <c r="K7069" t="s">
        <v>16578</v>
      </c>
    </row>
    <row r="7070" spans="1:11">
      <c r="A7070">
        <v>20673</v>
      </c>
      <c r="B7070" t="s">
        <v>16840</v>
      </c>
      <c r="C7070">
        <v>50321000</v>
      </c>
      <c r="D7070" t="s">
        <v>15534</v>
      </c>
      <c r="E7070" t="s">
        <v>15554</v>
      </c>
      <c r="F7070" t="s">
        <v>15536</v>
      </c>
      <c r="G7070" t="s">
        <v>23165</v>
      </c>
      <c r="H7070" s="1">
        <v>45118.861377314817</v>
      </c>
      <c r="I7070" t="s">
        <v>16578</v>
      </c>
      <c r="J7070" s="1">
        <v>45118.861377314817</v>
      </c>
      <c r="K7070" t="s">
        <v>16578</v>
      </c>
    </row>
    <row r="7071" spans="1:11">
      <c r="A7071">
        <v>20673</v>
      </c>
      <c r="B7071" t="s">
        <v>16840</v>
      </c>
      <c r="C7071">
        <v>50905000</v>
      </c>
      <c r="D7071" t="s">
        <v>15534</v>
      </c>
      <c r="E7071" t="s">
        <v>15540</v>
      </c>
      <c r="F7071" t="s">
        <v>15550</v>
      </c>
      <c r="G7071" t="s">
        <v>16829</v>
      </c>
      <c r="H7071" s="1">
        <v>45118.861828703702</v>
      </c>
      <c r="I7071" t="s">
        <v>16578</v>
      </c>
      <c r="J7071" s="1">
        <v>45118.861828703702</v>
      </c>
      <c r="K7071" t="s">
        <v>16578</v>
      </c>
    </row>
    <row r="7072" spans="1:11">
      <c r="A7072">
        <v>20734</v>
      </c>
      <c r="B7072" t="s">
        <v>16845</v>
      </c>
      <c r="C7072">
        <v>50905000</v>
      </c>
      <c r="D7072" t="s">
        <v>15534</v>
      </c>
      <c r="E7072" t="s">
        <v>15540</v>
      </c>
      <c r="F7072" t="s">
        <v>15550</v>
      </c>
      <c r="G7072" t="s">
        <v>23166</v>
      </c>
      <c r="H7072" s="1">
        <v>45118.863379629627</v>
      </c>
      <c r="I7072" t="s">
        <v>16578</v>
      </c>
      <c r="J7072" s="1">
        <v>45118.863379629627</v>
      </c>
      <c r="K7072" t="s">
        <v>16578</v>
      </c>
    </row>
    <row r="7073" spans="1:11">
      <c r="A7073">
        <v>9166</v>
      </c>
      <c r="B7073" t="s">
        <v>16819</v>
      </c>
      <c r="C7073">
        <v>50366000</v>
      </c>
      <c r="D7073" t="s">
        <v>15534</v>
      </c>
      <c r="E7073" t="s">
        <v>15554</v>
      </c>
      <c r="F7073" t="s">
        <v>15550</v>
      </c>
      <c r="G7073" t="s">
        <v>17129</v>
      </c>
      <c r="H7073" s="1">
        <v>45118.864201388889</v>
      </c>
      <c r="I7073" t="s">
        <v>16560</v>
      </c>
      <c r="J7073" s="1">
        <v>45118.864201388889</v>
      </c>
      <c r="K7073" t="s">
        <v>16560</v>
      </c>
    </row>
    <row r="7074" spans="1:11">
      <c r="A7074">
        <v>10716</v>
      </c>
      <c r="B7074" t="s">
        <v>16852</v>
      </c>
      <c r="C7074">
        <v>50310000</v>
      </c>
      <c r="D7074" t="s">
        <v>15534</v>
      </c>
      <c r="E7074" t="s">
        <v>15544</v>
      </c>
      <c r="F7074" t="s">
        <v>15550</v>
      </c>
      <c r="G7074" t="s">
        <v>16653</v>
      </c>
      <c r="H7074" s="1">
        <v>45118.865057870367</v>
      </c>
      <c r="I7074" t="s">
        <v>16578</v>
      </c>
      <c r="J7074" s="1">
        <v>45118.865057870367</v>
      </c>
      <c r="K7074" t="s">
        <v>16578</v>
      </c>
    </row>
    <row r="7075" spans="1:11">
      <c r="A7075">
        <v>10716</v>
      </c>
      <c r="B7075" t="s">
        <v>16852</v>
      </c>
      <c r="C7075">
        <v>50365000</v>
      </c>
      <c r="D7075" t="s">
        <v>15534</v>
      </c>
      <c r="E7075" t="s">
        <v>15554</v>
      </c>
      <c r="F7075" t="s">
        <v>15536</v>
      </c>
      <c r="G7075" t="s">
        <v>23167</v>
      </c>
      <c r="H7075" s="1">
        <v>45118.866886574076</v>
      </c>
      <c r="I7075" t="s">
        <v>16578</v>
      </c>
      <c r="J7075" s="1">
        <v>45118.8671412037</v>
      </c>
      <c r="K7075" t="s">
        <v>16578</v>
      </c>
    </row>
    <row r="7076" spans="1:11">
      <c r="A7076">
        <v>10716</v>
      </c>
      <c r="B7076" t="s">
        <v>16852</v>
      </c>
      <c r="C7076">
        <v>50366000</v>
      </c>
      <c r="D7076" t="s">
        <v>15534</v>
      </c>
      <c r="E7076" t="s">
        <v>15554</v>
      </c>
      <c r="F7076" t="s">
        <v>15536</v>
      </c>
      <c r="G7076" t="s">
        <v>23168</v>
      </c>
      <c r="H7076" s="1">
        <v>45118.867256944446</v>
      </c>
      <c r="I7076" t="s">
        <v>16578</v>
      </c>
      <c r="J7076" s="1">
        <v>45118.867256944446</v>
      </c>
      <c r="K7076" t="s">
        <v>16578</v>
      </c>
    </row>
    <row r="7077" spans="1:11">
      <c r="A7077">
        <v>10716</v>
      </c>
      <c r="B7077" t="s">
        <v>16852</v>
      </c>
      <c r="C7077">
        <v>50915000</v>
      </c>
      <c r="D7077" t="s">
        <v>15534</v>
      </c>
      <c r="E7077" t="s">
        <v>15549</v>
      </c>
      <c r="F7077" t="s">
        <v>15536</v>
      </c>
      <c r="G7077" t="s">
        <v>23169</v>
      </c>
      <c r="H7077" s="1">
        <v>45118.867974537039</v>
      </c>
      <c r="I7077" t="s">
        <v>16578</v>
      </c>
      <c r="J7077" s="1">
        <v>45118.867974537039</v>
      </c>
      <c r="K7077" t="s">
        <v>16578</v>
      </c>
    </row>
    <row r="7078" spans="1:11">
      <c r="A7078">
        <v>4947</v>
      </c>
      <c r="B7078" t="s">
        <v>16861</v>
      </c>
      <c r="C7078">
        <v>50310000</v>
      </c>
      <c r="D7078" t="s">
        <v>15534</v>
      </c>
      <c r="E7078" t="s">
        <v>15544</v>
      </c>
      <c r="F7078" t="s">
        <v>15550</v>
      </c>
      <c r="G7078" t="s">
        <v>16653</v>
      </c>
      <c r="H7078" s="1">
        <v>45118.868437500001</v>
      </c>
      <c r="I7078" t="s">
        <v>16578</v>
      </c>
      <c r="J7078" s="1">
        <v>45118.868437500001</v>
      </c>
      <c r="K7078" t="s">
        <v>16578</v>
      </c>
    </row>
    <row r="7079" spans="1:11">
      <c r="A7079">
        <v>4947</v>
      </c>
      <c r="B7079" t="s">
        <v>16861</v>
      </c>
      <c r="C7079">
        <v>58435000</v>
      </c>
      <c r="D7079" t="s">
        <v>15534</v>
      </c>
      <c r="E7079" t="s">
        <v>15554</v>
      </c>
      <c r="F7079" t="s">
        <v>15536</v>
      </c>
      <c r="G7079" t="s">
        <v>23170</v>
      </c>
      <c r="H7079" s="1">
        <v>45118.869085648148</v>
      </c>
      <c r="I7079" t="s">
        <v>16578</v>
      </c>
      <c r="J7079" s="1">
        <v>45118.869085648148</v>
      </c>
      <c r="K7079" t="s">
        <v>16578</v>
      </c>
    </row>
    <row r="7080" spans="1:11">
      <c r="A7080">
        <v>4947</v>
      </c>
      <c r="B7080" t="s">
        <v>16861</v>
      </c>
      <c r="C7080">
        <v>50915000</v>
      </c>
      <c r="D7080" t="s">
        <v>15534</v>
      </c>
      <c r="E7080" t="s">
        <v>15549</v>
      </c>
      <c r="F7080" t="s">
        <v>15536</v>
      </c>
      <c r="G7080" t="s">
        <v>16812</v>
      </c>
      <c r="H7080" s="1">
        <v>45118.869745370372</v>
      </c>
      <c r="I7080" t="s">
        <v>16578</v>
      </c>
      <c r="J7080" s="1">
        <v>45118.869745370372</v>
      </c>
      <c r="K7080" t="s">
        <v>16578</v>
      </c>
    </row>
    <row r="7081" spans="1:11">
      <c r="A7081">
        <v>11200</v>
      </c>
      <c r="B7081" t="s">
        <v>16849</v>
      </c>
      <c r="C7081">
        <v>50905010</v>
      </c>
      <c r="D7081" t="s">
        <v>15534</v>
      </c>
      <c r="E7081" t="s">
        <v>15544</v>
      </c>
      <c r="F7081" t="s">
        <v>15550</v>
      </c>
      <c r="G7081" t="s">
        <v>23171</v>
      </c>
      <c r="H7081" s="1">
        <v>45118.870023148149</v>
      </c>
      <c r="I7081" t="s">
        <v>16851</v>
      </c>
      <c r="J7081" s="1">
        <v>45120.985590277778</v>
      </c>
      <c r="K7081" t="s">
        <v>16851</v>
      </c>
    </row>
    <row r="7082" spans="1:11">
      <c r="A7082">
        <v>11200</v>
      </c>
      <c r="B7082" t="s">
        <v>16849</v>
      </c>
      <c r="C7082">
        <v>50320000</v>
      </c>
      <c r="D7082" t="s">
        <v>15534</v>
      </c>
      <c r="E7082" t="s">
        <v>15544</v>
      </c>
      <c r="F7082" t="s">
        <v>15550</v>
      </c>
      <c r="G7082" t="s">
        <v>23172</v>
      </c>
      <c r="H7082" s="1">
        <v>45118.871180555558</v>
      </c>
      <c r="I7082" t="s">
        <v>16851</v>
      </c>
      <c r="J7082" s="1">
        <v>45120.990381944444</v>
      </c>
      <c r="K7082" t="s">
        <v>16851</v>
      </c>
    </row>
    <row r="7083" spans="1:11">
      <c r="A7083">
        <v>11888</v>
      </c>
      <c r="B7083" t="s">
        <v>16640</v>
      </c>
      <c r="C7083">
        <v>50310000</v>
      </c>
      <c r="D7083" t="s">
        <v>15534</v>
      </c>
      <c r="E7083" t="s">
        <v>15535</v>
      </c>
      <c r="F7083" t="s">
        <v>15550</v>
      </c>
      <c r="G7083" t="s">
        <v>23173</v>
      </c>
      <c r="H7083" s="1">
        <v>45118.872083333335</v>
      </c>
      <c r="I7083" t="s">
        <v>16438</v>
      </c>
      <c r="J7083" s="1">
        <v>45118.872083333335</v>
      </c>
      <c r="K7083" t="s">
        <v>16438</v>
      </c>
    </row>
    <row r="7084" spans="1:11">
      <c r="A7084">
        <v>82777</v>
      </c>
      <c r="B7084" t="s">
        <v>15955</v>
      </c>
      <c r="C7084">
        <v>50905006</v>
      </c>
      <c r="D7084" t="s">
        <v>15534</v>
      </c>
      <c r="E7084" t="s">
        <v>15586</v>
      </c>
      <c r="F7084" t="s">
        <v>15550</v>
      </c>
      <c r="G7084" t="s">
        <v>23174</v>
      </c>
      <c r="H7084" s="1">
        <v>45118.872210648151</v>
      </c>
      <c r="I7084" t="s">
        <v>15954</v>
      </c>
      <c r="J7084" s="1">
        <v>45118.872210648151</v>
      </c>
      <c r="K7084" t="s">
        <v>15954</v>
      </c>
    </row>
    <row r="7085" spans="1:11">
      <c r="A7085">
        <v>11200</v>
      </c>
      <c r="B7085" t="s">
        <v>16849</v>
      </c>
      <c r="C7085">
        <v>50905000</v>
      </c>
      <c r="D7085" t="s">
        <v>15534</v>
      </c>
      <c r="E7085" t="s">
        <v>15540</v>
      </c>
      <c r="F7085" t="s">
        <v>15550</v>
      </c>
      <c r="G7085" t="s">
        <v>23175</v>
      </c>
      <c r="H7085" s="1">
        <v>45118.873055555552</v>
      </c>
      <c r="I7085" t="s">
        <v>16851</v>
      </c>
      <c r="J7085" s="1">
        <v>45120.993217592593</v>
      </c>
      <c r="K7085" t="s">
        <v>16851</v>
      </c>
    </row>
    <row r="7086" spans="1:11">
      <c r="A7086">
        <v>126176</v>
      </c>
      <c r="B7086" t="s">
        <v>16856</v>
      </c>
      <c r="C7086">
        <v>55700000</v>
      </c>
      <c r="D7086" t="s">
        <v>15534</v>
      </c>
      <c r="E7086" t="s">
        <v>15586</v>
      </c>
      <c r="F7086" t="s">
        <v>15550</v>
      </c>
      <c r="G7086" t="s">
        <v>23176</v>
      </c>
      <c r="H7086" s="1">
        <v>45118.873159722221</v>
      </c>
      <c r="I7086" t="s">
        <v>16815</v>
      </c>
      <c r="J7086" s="1">
        <v>45118.873159722221</v>
      </c>
      <c r="K7086" t="s">
        <v>16815</v>
      </c>
    </row>
    <row r="7087" spans="1:11">
      <c r="A7087">
        <v>126166</v>
      </c>
      <c r="B7087" t="s">
        <v>16818</v>
      </c>
      <c r="C7087">
        <v>57700060</v>
      </c>
      <c r="D7087" t="s">
        <v>15534</v>
      </c>
      <c r="E7087" t="s">
        <v>15554</v>
      </c>
      <c r="F7087" t="s">
        <v>15550</v>
      </c>
      <c r="G7087" t="s">
        <v>23177</v>
      </c>
      <c r="H7087" s="1">
        <v>45118.874490740738</v>
      </c>
      <c r="I7087" t="s">
        <v>16815</v>
      </c>
      <c r="J7087" s="1">
        <v>45119.868206018517</v>
      </c>
      <c r="K7087" t="s">
        <v>16646</v>
      </c>
    </row>
    <row r="7088" spans="1:11">
      <c r="A7088">
        <v>10741</v>
      </c>
      <c r="B7088" t="s">
        <v>18988</v>
      </c>
      <c r="C7088">
        <v>50915000</v>
      </c>
      <c r="D7088" t="s">
        <v>15534</v>
      </c>
      <c r="E7088" t="s">
        <v>15549</v>
      </c>
      <c r="F7088" t="s">
        <v>15550</v>
      </c>
      <c r="G7088" t="s">
        <v>23178</v>
      </c>
      <c r="H7088" s="1">
        <v>45118.875162037039</v>
      </c>
      <c r="I7088" t="s">
        <v>15954</v>
      </c>
      <c r="J7088" s="1">
        <v>45118.875162037039</v>
      </c>
      <c r="K7088" t="s">
        <v>15954</v>
      </c>
    </row>
    <row r="7089" spans="1:11">
      <c r="A7089">
        <v>11199</v>
      </c>
      <c r="B7089" t="s">
        <v>16871</v>
      </c>
      <c r="C7089">
        <v>50320000</v>
      </c>
      <c r="D7089" t="s">
        <v>15534</v>
      </c>
      <c r="E7089" t="s">
        <v>15544</v>
      </c>
      <c r="F7089" t="s">
        <v>15550</v>
      </c>
      <c r="G7089" t="s">
        <v>23179</v>
      </c>
      <c r="H7089" s="1">
        <v>45118.876909722225</v>
      </c>
      <c r="I7089" t="s">
        <v>16851</v>
      </c>
      <c r="J7089" s="1">
        <v>45121.003078703703</v>
      </c>
      <c r="K7089" t="s">
        <v>16851</v>
      </c>
    </row>
    <row r="7090" spans="1:11">
      <c r="A7090">
        <v>11592</v>
      </c>
      <c r="B7090" t="s">
        <v>15604</v>
      </c>
      <c r="C7090">
        <v>51210000</v>
      </c>
      <c r="D7090" t="s">
        <v>15534</v>
      </c>
      <c r="E7090" t="s">
        <v>15554</v>
      </c>
      <c r="F7090" t="s">
        <v>15550</v>
      </c>
      <c r="G7090" t="s">
        <v>23180</v>
      </c>
      <c r="H7090" s="1">
        <v>45118.877442129633</v>
      </c>
      <c r="I7090" t="s">
        <v>15588</v>
      </c>
      <c r="J7090" s="1">
        <v>45118.877442129633</v>
      </c>
      <c r="K7090" t="s">
        <v>15588</v>
      </c>
    </row>
    <row r="7091" spans="1:11">
      <c r="A7091">
        <v>126168</v>
      </c>
      <c r="B7091" t="s">
        <v>16555</v>
      </c>
      <c r="C7091">
        <v>50355000</v>
      </c>
      <c r="D7091" t="s">
        <v>15534</v>
      </c>
      <c r="E7091" t="s">
        <v>15554</v>
      </c>
      <c r="F7091" t="s">
        <v>15550</v>
      </c>
      <c r="G7091" t="s">
        <v>17641</v>
      </c>
      <c r="H7091" s="1">
        <v>45118.877847222226</v>
      </c>
      <c r="I7091" t="s">
        <v>16557</v>
      </c>
      <c r="J7091" s="1">
        <v>45118.877847222226</v>
      </c>
      <c r="K7091" t="s">
        <v>16557</v>
      </c>
    </row>
    <row r="7092" spans="1:11">
      <c r="A7092">
        <v>21495</v>
      </c>
      <c r="B7092" t="s">
        <v>16808</v>
      </c>
      <c r="C7092">
        <v>50915000</v>
      </c>
      <c r="D7092" t="s">
        <v>15534</v>
      </c>
      <c r="E7092" t="s">
        <v>15549</v>
      </c>
      <c r="F7092" t="s">
        <v>15536</v>
      </c>
      <c r="G7092" t="s">
        <v>16689</v>
      </c>
      <c r="H7092" s="1">
        <v>45118.878368055557</v>
      </c>
      <c r="I7092" t="s">
        <v>16198</v>
      </c>
      <c r="J7092" s="1">
        <v>45118.878368055557</v>
      </c>
      <c r="K7092" t="s">
        <v>16198</v>
      </c>
    </row>
    <row r="7093" spans="1:11">
      <c r="A7093">
        <v>49227</v>
      </c>
      <c r="B7093" t="s">
        <v>23181</v>
      </c>
      <c r="C7093">
        <v>50905006</v>
      </c>
      <c r="D7093" t="s">
        <v>15534</v>
      </c>
      <c r="E7093" t="s">
        <v>15586</v>
      </c>
      <c r="F7093" t="s">
        <v>15536</v>
      </c>
      <c r="G7093" t="s">
        <v>16791</v>
      </c>
      <c r="H7093" s="1">
        <v>45118.878877314812</v>
      </c>
      <c r="I7093" t="s">
        <v>16236</v>
      </c>
      <c r="J7093" s="1">
        <v>45118.878877314812</v>
      </c>
      <c r="K7093" t="s">
        <v>16236</v>
      </c>
    </row>
    <row r="7094" spans="1:11">
      <c r="A7094">
        <v>21489</v>
      </c>
      <c r="B7094" t="s">
        <v>16251</v>
      </c>
      <c r="C7094">
        <v>50905006</v>
      </c>
      <c r="D7094" t="s">
        <v>15534</v>
      </c>
      <c r="E7094" t="s">
        <v>15586</v>
      </c>
      <c r="F7094" t="s">
        <v>15536</v>
      </c>
      <c r="G7094" t="s">
        <v>16791</v>
      </c>
      <c r="H7094" s="1">
        <v>45118.882187499999</v>
      </c>
      <c r="I7094" t="s">
        <v>16236</v>
      </c>
      <c r="J7094" s="1">
        <v>45118.882187499999</v>
      </c>
      <c r="K7094" t="s">
        <v>16236</v>
      </c>
    </row>
    <row r="7095" spans="1:11">
      <c r="A7095">
        <v>9419</v>
      </c>
      <c r="B7095" t="s">
        <v>16912</v>
      </c>
      <c r="C7095">
        <v>50915000</v>
      </c>
      <c r="D7095" t="s">
        <v>15534</v>
      </c>
      <c r="E7095" t="s">
        <v>15549</v>
      </c>
      <c r="F7095" t="s">
        <v>15536</v>
      </c>
      <c r="G7095" t="s">
        <v>11258</v>
      </c>
      <c r="H7095" s="1">
        <v>45118.884236111109</v>
      </c>
      <c r="I7095" t="s">
        <v>16198</v>
      </c>
      <c r="J7095" s="1">
        <v>45118.884236111109</v>
      </c>
      <c r="K7095" t="s">
        <v>16198</v>
      </c>
    </row>
    <row r="7096" spans="1:11">
      <c r="A7096">
        <v>21481</v>
      </c>
      <c r="B7096" t="s">
        <v>18250</v>
      </c>
      <c r="C7096">
        <v>50915000</v>
      </c>
      <c r="D7096" t="s">
        <v>15534</v>
      </c>
      <c r="E7096" t="s">
        <v>15549</v>
      </c>
      <c r="F7096" t="s">
        <v>15536</v>
      </c>
      <c r="G7096" t="s">
        <v>11208</v>
      </c>
      <c r="H7096" s="1">
        <v>45118.884965277779</v>
      </c>
      <c r="I7096" t="s">
        <v>16198</v>
      </c>
      <c r="J7096" s="1">
        <v>45118.884965277779</v>
      </c>
      <c r="K7096" t="s">
        <v>16198</v>
      </c>
    </row>
    <row r="7097" spans="1:11">
      <c r="A7097">
        <v>9420</v>
      </c>
      <c r="B7097" t="s">
        <v>16901</v>
      </c>
      <c r="C7097">
        <v>50915000</v>
      </c>
      <c r="D7097" t="s">
        <v>15534</v>
      </c>
      <c r="E7097" t="s">
        <v>15549</v>
      </c>
      <c r="F7097" t="s">
        <v>15536</v>
      </c>
      <c r="G7097" t="s">
        <v>11227</v>
      </c>
      <c r="H7097" s="1">
        <v>45118.885185185187</v>
      </c>
      <c r="I7097" t="s">
        <v>16198</v>
      </c>
      <c r="J7097" s="1">
        <v>45118.885185185187</v>
      </c>
      <c r="K7097" t="s">
        <v>16198</v>
      </c>
    </row>
    <row r="7098" spans="1:11">
      <c r="A7098">
        <v>11198</v>
      </c>
      <c r="B7098" t="s">
        <v>16891</v>
      </c>
      <c r="C7098">
        <v>50905010</v>
      </c>
      <c r="D7098" t="s">
        <v>15534</v>
      </c>
      <c r="E7098" t="s">
        <v>15544</v>
      </c>
      <c r="F7098" t="s">
        <v>15550</v>
      </c>
      <c r="G7098" t="s">
        <v>23182</v>
      </c>
      <c r="H7098" s="1">
        <v>45118.885208333333</v>
      </c>
      <c r="I7098" t="s">
        <v>16851</v>
      </c>
      <c r="J7098" s="1">
        <v>45121.022245370368</v>
      </c>
      <c r="K7098" t="s">
        <v>16851</v>
      </c>
    </row>
    <row r="7099" spans="1:11">
      <c r="A7099">
        <v>10783</v>
      </c>
      <c r="B7099" t="s">
        <v>19058</v>
      </c>
      <c r="C7099">
        <v>50915000</v>
      </c>
      <c r="D7099" t="s">
        <v>15534</v>
      </c>
      <c r="E7099" t="s">
        <v>15544</v>
      </c>
      <c r="F7099" t="s">
        <v>15550</v>
      </c>
      <c r="G7099" t="s">
        <v>16883</v>
      </c>
      <c r="H7099" s="1">
        <v>45118.885914351849</v>
      </c>
      <c r="I7099" t="s">
        <v>16511</v>
      </c>
      <c r="J7099" s="1">
        <v>45118.885914351849</v>
      </c>
      <c r="K7099" t="s">
        <v>16511</v>
      </c>
    </row>
    <row r="7100" spans="1:11">
      <c r="A7100">
        <v>11198</v>
      </c>
      <c r="B7100" t="s">
        <v>16891</v>
      </c>
      <c r="C7100">
        <v>50321000</v>
      </c>
      <c r="D7100" t="s">
        <v>15534</v>
      </c>
      <c r="E7100" t="s">
        <v>15586</v>
      </c>
      <c r="F7100" t="s">
        <v>15536</v>
      </c>
      <c r="G7100" t="s">
        <v>23183</v>
      </c>
      <c r="H7100" s="1">
        <v>45118.885983796295</v>
      </c>
      <c r="I7100" t="s">
        <v>16851</v>
      </c>
      <c r="J7100" s="1">
        <v>45121.669363425928</v>
      </c>
      <c r="K7100" t="s">
        <v>16851</v>
      </c>
    </row>
    <row r="7101" spans="1:11">
      <c r="A7101">
        <v>83113</v>
      </c>
      <c r="B7101" t="s">
        <v>20472</v>
      </c>
      <c r="C7101">
        <v>50915000</v>
      </c>
      <c r="D7101" t="s">
        <v>15534</v>
      </c>
      <c r="E7101" t="s">
        <v>15544</v>
      </c>
      <c r="F7101" t="s">
        <v>15550</v>
      </c>
      <c r="G7101" t="s">
        <v>16629</v>
      </c>
      <c r="H7101" s="1">
        <v>45118.886134259257</v>
      </c>
      <c r="I7101" t="s">
        <v>16511</v>
      </c>
      <c r="J7101" s="1">
        <v>45122.603206018517</v>
      </c>
      <c r="K7101" t="s">
        <v>16630</v>
      </c>
    </row>
    <row r="7102" spans="1:11">
      <c r="A7102">
        <v>9412</v>
      </c>
      <c r="B7102" t="s">
        <v>18199</v>
      </c>
      <c r="C7102">
        <v>50915000</v>
      </c>
      <c r="D7102" t="s">
        <v>15534</v>
      </c>
      <c r="E7102" t="s">
        <v>15549</v>
      </c>
      <c r="F7102" t="s">
        <v>15536</v>
      </c>
      <c r="G7102" t="s">
        <v>1989</v>
      </c>
      <c r="H7102" s="1">
        <v>45118.88652777778</v>
      </c>
      <c r="I7102" t="s">
        <v>16198</v>
      </c>
      <c r="J7102" s="1">
        <v>45118.88652777778</v>
      </c>
      <c r="K7102" t="s">
        <v>16198</v>
      </c>
    </row>
    <row r="7103" spans="1:11">
      <c r="A7103">
        <v>11198</v>
      </c>
      <c r="B7103" t="s">
        <v>16891</v>
      </c>
      <c r="C7103">
        <v>50905000</v>
      </c>
      <c r="D7103" t="s">
        <v>15534</v>
      </c>
      <c r="E7103" t="s">
        <v>15687</v>
      </c>
      <c r="F7103" t="s">
        <v>15550</v>
      </c>
      <c r="G7103" t="s">
        <v>23184</v>
      </c>
      <c r="H7103" s="1">
        <v>45118.886597222219</v>
      </c>
      <c r="I7103" t="s">
        <v>16851</v>
      </c>
      <c r="J7103" s="1">
        <v>45121.66982638889</v>
      </c>
      <c r="K7103" t="s">
        <v>16851</v>
      </c>
    </row>
    <row r="7104" spans="1:11">
      <c r="A7104">
        <v>9421</v>
      </c>
      <c r="B7104" t="s">
        <v>23185</v>
      </c>
      <c r="C7104">
        <v>50915000</v>
      </c>
      <c r="D7104" t="s">
        <v>15534</v>
      </c>
      <c r="E7104" t="s">
        <v>15549</v>
      </c>
      <c r="F7104" t="s">
        <v>15536</v>
      </c>
      <c r="G7104" t="s">
        <v>1989</v>
      </c>
      <c r="H7104" s="1">
        <v>45118.886793981481</v>
      </c>
      <c r="I7104" t="s">
        <v>16198</v>
      </c>
      <c r="J7104" s="1">
        <v>45118.886793981481</v>
      </c>
      <c r="K7104" t="s">
        <v>16198</v>
      </c>
    </row>
    <row r="7105" spans="1:11">
      <c r="A7105">
        <v>11885</v>
      </c>
      <c r="B7105" t="s">
        <v>18546</v>
      </c>
      <c r="C7105">
        <v>58425000</v>
      </c>
      <c r="D7105" t="s">
        <v>15534</v>
      </c>
      <c r="E7105" t="s">
        <v>15535</v>
      </c>
      <c r="F7105" t="s">
        <v>15550</v>
      </c>
      <c r="G7105" t="s">
        <v>23105</v>
      </c>
      <c r="H7105" s="1">
        <v>45118.88685185185</v>
      </c>
      <c r="I7105" t="s">
        <v>16438</v>
      </c>
      <c r="J7105" s="1">
        <v>45118.88685185185</v>
      </c>
      <c r="K7105" t="s">
        <v>16438</v>
      </c>
    </row>
    <row r="7106" spans="1:11">
      <c r="A7106">
        <v>9133</v>
      </c>
      <c r="B7106" t="s">
        <v>18196</v>
      </c>
      <c r="C7106">
        <v>50915000</v>
      </c>
      <c r="D7106" t="s">
        <v>15534</v>
      </c>
      <c r="E7106" t="s">
        <v>15544</v>
      </c>
      <c r="F7106" t="s">
        <v>15550</v>
      </c>
      <c r="G7106" t="s">
        <v>16629</v>
      </c>
      <c r="H7106" s="1">
        <v>45118.887083333335</v>
      </c>
      <c r="I7106" t="s">
        <v>16511</v>
      </c>
      <c r="J7106" s="1">
        <v>45122.595983796295</v>
      </c>
      <c r="K7106" t="s">
        <v>16630</v>
      </c>
    </row>
    <row r="7107" spans="1:11">
      <c r="A7107">
        <v>21496</v>
      </c>
      <c r="B7107" t="s">
        <v>18225</v>
      </c>
      <c r="C7107">
        <v>50915000</v>
      </c>
      <c r="D7107" t="s">
        <v>15534</v>
      </c>
      <c r="E7107" t="s">
        <v>15549</v>
      </c>
      <c r="F7107" t="s">
        <v>15536</v>
      </c>
      <c r="G7107" t="s">
        <v>1989</v>
      </c>
      <c r="H7107" s="1">
        <v>45118.887638888889</v>
      </c>
      <c r="I7107" t="s">
        <v>16198</v>
      </c>
      <c r="J7107" s="1">
        <v>45118.887638888889</v>
      </c>
      <c r="K7107" t="s">
        <v>16198</v>
      </c>
    </row>
    <row r="7108" spans="1:11">
      <c r="A7108">
        <v>9414</v>
      </c>
      <c r="B7108" t="s">
        <v>18310</v>
      </c>
      <c r="C7108">
        <v>50105000</v>
      </c>
      <c r="D7108" t="s">
        <v>15534</v>
      </c>
      <c r="E7108" t="s">
        <v>15554</v>
      </c>
      <c r="F7108" t="s">
        <v>15536</v>
      </c>
      <c r="G7108" t="s">
        <v>23186</v>
      </c>
      <c r="H7108" s="1">
        <v>45118.8908912037</v>
      </c>
      <c r="I7108" t="s">
        <v>16198</v>
      </c>
      <c r="J7108" s="1">
        <v>45118.8908912037</v>
      </c>
      <c r="K7108" t="s">
        <v>16198</v>
      </c>
    </row>
    <row r="7109" spans="1:11">
      <c r="A7109">
        <v>11306</v>
      </c>
      <c r="B7109" t="s">
        <v>16904</v>
      </c>
      <c r="C7109">
        <v>57700030</v>
      </c>
      <c r="D7109" t="s">
        <v>15534</v>
      </c>
      <c r="E7109" t="s">
        <v>15535</v>
      </c>
      <c r="F7109" t="s">
        <v>15536</v>
      </c>
      <c r="G7109" t="s">
        <v>23187</v>
      </c>
      <c r="H7109" s="1">
        <v>45118.893240740741</v>
      </c>
      <c r="I7109" t="s">
        <v>16851</v>
      </c>
      <c r="J7109" s="1">
        <v>45121.675520833334</v>
      </c>
      <c r="K7109" t="s">
        <v>16851</v>
      </c>
    </row>
    <row r="7110" spans="1:11">
      <c r="A7110">
        <v>9410</v>
      </c>
      <c r="B7110" t="s">
        <v>18218</v>
      </c>
      <c r="C7110">
        <v>50321000</v>
      </c>
      <c r="D7110" t="s">
        <v>15534</v>
      </c>
      <c r="E7110" t="s">
        <v>15549</v>
      </c>
      <c r="F7110" t="s">
        <v>15536</v>
      </c>
      <c r="G7110" t="s">
        <v>16902</v>
      </c>
      <c r="H7110" s="1">
        <v>45118.894305555557</v>
      </c>
      <c r="I7110" t="s">
        <v>16198</v>
      </c>
      <c r="J7110" s="1">
        <v>45118.894305555557</v>
      </c>
      <c r="K7110" t="s">
        <v>16198</v>
      </c>
    </row>
    <row r="7111" spans="1:11">
      <c r="A7111">
        <v>109804</v>
      </c>
      <c r="B7111" t="s">
        <v>16898</v>
      </c>
      <c r="C7111">
        <v>55300000</v>
      </c>
      <c r="D7111" t="s">
        <v>15534</v>
      </c>
      <c r="E7111" t="s">
        <v>15554</v>
      </c>
      <c r="F7111" t="s">
        <v>15550</v>
      </c>
      <c r="G7111" t="s">
        <v>23188</v>
      </c>
      <c r="H7111" s="1">
        <v>45118.895115740743</v>
      </c>
      <c r="I7111" t="s">
        <v>16438</v>
      </c>
      <c r="J7111" s="1">
        <v>45118.895115740743</v>
      </c>
      <c r="K7111" t="s">
        <v>16438</v>
      </c>
    </row>
    <row r="7112" spans="1:11">
      <c r="A7112">
        <v>11306</v>
      </c>
      <c r="B7112" t="s">
        <v>16904</v>
      </c>
      <c r="C7112">
        <v>50320000</v>
      </c>
      <c r="D7112" t="s">
        <v>15534</v>
      </c>
      <c r="E7112" t="s">
        <v>15586</v>
      </c>
      <c r="F7112" t="s">
        <v>15536</v>
      </c>
      <c r="G7112" t="s">
        <v>23189</v>
      </c>
      <c r="H7112" s="1">
        <v>45118.895844907405</v>
      </c>
      <c r="I7112" t="s">
        <v>16851</v>
      </c>
      <c r="J7112" s="1">
        <v>45121.677060185182</v>
      </c>
      <c r="K7112" t="s">
        <v>16851</v>
      </c>
    </row>
    <row r="7113" spans="1:11">
      <c r="A7113">
        <v>9411</v>
      </c>
      <c r="B7113" t="s">
        <v>18877</v>
      </c>
      <c r="C7113">
        <v>50320000</v>
      </c>
      <c r="D7113" t="s">
        <v>15534</v>
      </c>
      <c r="E7113" t="s">
        <v>15549</v>
      </c>
      <c r="F7113" t="s">
        <v>15536</v>
      </c>
      <c r="G7113" t="s">
        <v>16902</v>
      </c>
      <c r="H7113" s="1">
        <v>45118.898622685185</v>
      </c>
      <c r="I7113" t="s">
        <v>16198</v>
      </c>
      <c r="J7113" s="1">
        <v>45118.898622685185</v>
      </c>
      <c r="K7113" t="s">
        <v>16198</v>
      </c>
    </row>
    <row r="7114" spans="1:11">
      <c r="A7114">
        <v>126232</v>
      </c>
      <c r="B7114" t="s">
        <v>16394</v>
      </c>
      <c r="C7114">
        <v>56200000</v>
      </c>
      <c r="D7114" t="s">
        <v>15534</v>
      </c>
      <c r="E7114" t="s">
        <v>15554</v>
      </c>
      <c r="F7114" t="s">
        <v>15536</v>
      </c>
      <c r="G7114" t="s">
        <v>23190</v>
      </c>
      <c r="H7114" s="1">
        <v>45118.900740740741</v>
      </c>
      <c r="I7114" t="s">
        <v>16351</v>
      </c>
      <c r="J7114" s="1">
        <v>45118.900740740741</v>
      </c>
      <c r="K7114" t="s">
        <v>16351</v>
      </c>
    </row>
    <row r="7115" spans="1:11">
      <c r="A7115">
        <v>126232</v>
      </c>
      <c r="B7115" t="s">
        <v>16394</v>
      </c>
      <c r="C7115">
        <v>50255000</v>
      </c>
      <c r="D7115" t="s">
        <v>15534</v>
      </c>
      <c r="E7115" t="s">
        <v>15540</v>
      </c>
      <c r="F7115" t="s">
        <v>15550</v>
      </c>
      <c r="G7115" t="s">
        <v>16374</v>
      </c>
      <c r="H7115" s="1">
        <v>45118.901921296296</v>
      </c>
      <c r="I7115" t="s">
        <v>16351</v>
      </c>
      <c r="J7115" s="1">
        <v>45118.901921296296</v>
      </c>
      <c r="K7115" t="s">
        <v>16351</v>
      </c>
    </row>
    <row r="7116" spans="1:11">
      <c r="A7116">
        <v>9408</v>
      </c>
      <c r="B7116" t="s">
        <v>16196</v>
      </c>
      <c r="C7116">
        <v>57700030</v>
      </c>
      <c r="D7116" t="s">
        <v>15534</v>
      </c>
      <c r="E7116" t="s">
        <v>15554</v>
      </c>
      <c r="F7116" t="s">
        <v>15550</v>
      </c>
      <c r="G7116" t="s">
        <v>23191</v>
      </c>
      <c r="H7116" s="1">
        <v>45118.902129629627</v>
      </c>
      <c r="I7116" t="s">
        <v>16198</v>
      </c>
      <c r="J7116" s="1">
        <v>45118.902129629627</v>
      </c>
      <c r="K7116" t="s">
        <v>16198</v>
      </c>
    </row>
    <row r="7117" spans="1:11">
      <c r="A7117">
        <v>126232</v>
      </c>
      <c r="B7117" t="s">
        <v>16394</v>
      </c>
      <c r="C7117">
        <v>50915000</v>
      </c>
      <c r="D7117" t="s">
        <v>15534</v>
      </c>
      <c r="E7117" t="s">
        <v>15549</v>
      </c>
      <c r="F7117" t="s">
        <v>15550</v>
      </c>
      <c r="G7117" t="s">
        <v>23192</v>
      </c>
      <c r="H7117" s="1">
        <v>45118.902326388888</v>
      </c>
      <c r="I7117" t="s">
        <v>16351</v>
      </c>
      <c r="J7117" s="1">
        <v>45118.902326388888</v>
      </c>
      <c r="K7117" t="s">
        <v>16351</v>
      </c>
    </row>
    <row r="7118" spans="1:11">
      <c r="A7118">
        <v>126199</v>
      </c>
      <c r="B7118" t="s">
        <v>16919</v>
      </c>
      <c r="C7118">
        <v>50390000</v>
      </c>
      <c r="D7118" t="s">
        <v>15534</v>
      </c>
      <c r="E7118" t="s">
        <v>15554</v>
      </c>
      <c r="F7118" t="s">
        <v>15550</v>
      </c>
      <c r="G7118" t="s">
        <v>19714</v>
      </c>
      <c r="H7118" s="1">
        <v>45118.903645833336</v>
      </c>
      <c r="I7118" t="s">
        <v>16351</v>
      </c>
      <c r="J7118" s="1">
        <v>45118.903645833336</v>
      </c>
      <c r="K7118" t="s">
        <v>16351</v>
      </c>
    </row>
    <row r="7119" spans="1:11">
      <c r="A7119">
        <v>126199</v>
      </c>
      <c r="B7119" t="s">
        <v>16919</v>
      </c>
      <c r="C7119">
        <v>50355210</v>
      </c>
      <c r="D7119" t="s">
        <v>15534</v>
      </c>
      <c r="E7119" t="s">
        <v>15554</v>
      </c>
      <c r="F7119" t="s">
        <v>15550</v>
      </c>
      <c r="G7119" t="s">
        <v>16370</v>
      </c>
      <c r="H7119" s="1">
        <v>45118.904120370367</v>
      </c>
      <c r="I7119" t="s">
        <v>16351</v>
      </c>
      <c r="J7119" s="1">
        <v>45118.904120370367</v>
      </c>
      <c r="K7119" t="s">
        <v>16351</v>
      </c>
    </row>
    <row r="7120" spans="1:11">
      <c r="A7120">
        <v>43003</v>
      </c>
      <c r="B7120" t="s">
        <v>234</v>
      </c>
      <c r="C7120">
        <v>51220000</v>
      </c>
      <c r="D7120" t="s">
        <v>15534</v>
      </c>
      <c r="E7120" t="s">
        <v>15586</v>
      </c>
      <c r="F7120" t="s">
        <v>15536</v>
      </c>
      <c r="G7120" t="s">
        <v>23193</v>
      </c>
      <c r="H7120" s="1">
        <v>45118.90697916667</v>
      </c>
      <c r="I7120" t="s">
        <v>16665</v>
      </c>
      <c r="J7120" s="1">
        <v>45118.90697916667</v>
      </c>
      <c r="K7120" t="s">
        <v>16665</v>
      </c>
    </row>
    <row r="7121" spans="1:11">
      <c r="A7121">
        <v>4440</v>
      </c>
      <c r="B7121" t="s">
        <v>15572</v>
      </c>
      <c r="C7121">
        <v>57300010</v>
      </c>
      <c r="D7121" t="s">
        <v>15534</v>
      </c>
      <c r="E7121" t="s">
        <v>15554</v>
      </c>
      <c r="F7121" t="s">
        <v>15550</v>
      </c>
      <c r="G7121" t="s">
        <v>23194</v>
      </c>
      <c r="H7121" s="1">
        <v>45118.911782407406</v>
      </c>
      <c r="I7121" t="s">
        <v>15573</v>
      </c>
      <c r="J7121" s="1">
        <v>45120.569062499999</v>
      </c>
      <c r="K7121" t="s">
        <v>15573</v>
      </c>
    </row>
    <row r="7122" spans="1:11">
      <c r="A7122">
        <v>126037</v>
      </c>
      <c r="B7122" t="s">
        <v>16930</v>
      </c>
      <c r="C7122">
        <v>51425006</v>
      </c>
      <c r="D7122" t="s">
        <v>15534</v>
      </c>
      <c r="E7122" t="s">
        <v>15687</v>
      </c>
      <c r="F7122" t="s">
        <v>15550</v>
      </c>
      <c r="G7122" t="s">
        <v>23195</v>
      </c>
      <c r="H7122" s="1">
        <v>45118.911921296298</v>
      </c>
      <c r="I7122" t="s">
        <v>16130</v>
      </c>
      <c r="J7122" s="1">
        <v>45118.911921296298</v>
      </c>
      <c r="K7122" t="s">
        <v>16130</v>
      </c>
    </row>
    <row r="7123" spans="1:11">
      <c r="A7123">
        <v>83838</v>
      </c>
      <c r="B7123" t="s">
        <v>16975</v>
      </c>
      <c r="C7123">
        <v>51210000</v>
      </c>
      <c r="D7123" t="s">
        <v>15534</v>
      </c>
      <c r="E7123" t="s">
        <v>15586</v>
      </c>
      <c r="F7123" t="s">
        <v>15536</v>
      </c>
      <c r="G7123" t="s">
        <v>23196</v>
      </c>
      <c r="H7123" s="1">
        <v>45118.912407407406</v>
      </c>
      <c r="I7123" t="s">
        <v>16268</v>
      </c>
      <c r="J7123" s="1">
        <v>45118.912407407406</v>
      </c>
      <c r="K7123" t="s">
        <v>16268</v>
      </c>
    </row>
    <row r="7124" spans="1:11">
      <c r="A7124">
        <v>20662</v>
      </c>
      <c r="B7124" t="s">
        <v>16252</v>
      </c>
      <c r="C7124">
        <v>50320000</v>
      </c>
      <c r="D7124" t="s">
        <v>15534</v>
      </c>
      <c r="E7124" t="s">
        <v>15535</v>
      </c>
      <c r="F7124" t="s">
        <v>15536</v>
      </c>
      <c r="G7124" t="s">
        <v>23197</v>
      </c>
      <c r="H7124" s="1">
        <v>45118.913298611114</v>
      </c>
      <c r="I7124" t="s">
        <v>16216</v>
      </c>
      <c r="J7124" s="1">
        <v>45118.913298611114</v>
      </c>
      <c r="K7124" t="s">
        <v>16216</v>
      </c>
    </row>
    <row r="7125" spans="1:11">
      <c r="A7125">
        <v>126037</v>
      </c>
      <c r="B7125" t="s">
        <v>16930</v>
      </c>
      <c r="C7125">
        <v>58200000</v>
      </c>
      <c r="D7125" t="s">
        <v>15534</v>
      </c>
      <c r="E7125" t="s">
        <v>15535</v>
      </c>
      <c r="F7125" t="s">
        <v>15536</v>
      </c>
      <c r="G7125" t="s">
        <v>23198</v>
      </c>
      <c r="H7125" s="1">
        <v>45118.914525462962</v>
      </c>
      <c r="I7125" t="s">
        <v>16130</v>
      </c>
      <c r="J7125" s="1">
        <v>45118.914525462962</v>
      </c>
      <c r="K7125" t="s">
        <v>16130</v>
      </c>
    </row>
    <row r="7126" spans="1:11">
      <c r="A7126">
        <v>11839</v>
      </c>
      <c r="B7126" t="s">
        <v>16946</v>
      </c>
      <c r="C7126">
        <v>50321000</v>
      </c>
      <c r="D7126" t="s">
        <v>15534</v>
      </c>
      <c r="E7126" t="s">
        <v>15544</v>
      </c>
      <c r="F7126" t="s">
        <v>15550</v>
      </c>
      <c r="G7126" t="s">
        <v>23199</v>
      </c>
      <c r="H7126" s="1">
        <v>45118.91510416667</v>
      </c>
      <c r="I7126" t="s">
        <v>16565</v>
      </c>
      <c r="J7126" s="1">
        <v>45118.91510416667</v>
      </c>
      <c r="K7126" t="s">
        <v>16565</v>
      </c>
    </row>
    <row r="7127" spans="1:11">
      <c r="A7127">
        <v>8859</v>
      </c>
      <c r="B7127" t="s">
        <v>16915</v>
      </c>
      <c r="C7127">
        <v>57700030</v>
      </c>
      <c r="D7127" t="s">
        <v>15534</v>
      </c>
      <c r="E7127" t="s">
        <v>15576</v>
      </c>
      <c r="F7127" t="s">
        <v>15550</v>
      </c>
      <c r="G7127" t="s">
        <v>23200</v>
      </c>
      <c r="H7127" s="1">
        <v>45118.915266203701</v>
      </c>
      <c r="I7127" t="s">
        <v>16917</v>
      </c>
      <c r="J7127" s="1">
        <v>45124.443472222221</v>
      </c>
      <c r="K7127" t="s">
        <v>16917</v>
      </c>
    </row>
    <row r="7128" spans="1:11">
      <c r="A7128">
        <v>83859</v>
      </c>
      <c r="B7128" t="s">
        <v>16923</v>
      </c>
      <c r="C7128">
        <v>51220000</v>
      </c>
      <c r="D7128" t="s">
        <v>15534</v>
      </c>
      <c r="E7128" t="s">
        <v>15554</v>
      </c>
      <c r="F7128" t="s">
        <v>15550</v>
      </c>
      <c r="G7128" t="s">
        <v>23201</v>
      </c>
      <c r="H7128" s="1">
        <v>45118.915879629632</v>
      </c>
      <c r="I7128" t="s">
        <v>16268</v>
      </c>
      <c r="J7128" s="1">
        <v>45118.915879629632</v>
      </c>
      <c r="K7128" t="s">
        <v>16268</v>
      </c>
    </row>
    <row r="7129" spans="1:11">
      <c r="A7129">
        <v>83860</v>
      </c>
      <c r="B7129" t="s">
        <v>16927</v>
      </c>
      <c r="C7129">
        <v>51220000</v>
      </c>
      <c r="D7129" t="s">
        <v>15534</v>
      </c>
      <c r="E7129" t="s">
        <v>15554</v>
      </c>
      <c r="F7129" t="s">
        <v>15550</v>
      </c>
      <c r="G7129" t="s">
        <v>23201</v>
      </c>
      <c r="H7129" s="1">
        <v>45118.91615740741</v>
      </c>
      <c r="I7129" t="s">
        <v>16268</v>
      </c>
      <c r="J7129" s="1">
        <v>45118.91615740741</v>
      </c>
      <c r="K7129" t="s">
        <v>16268</v>
      </c>
    </row>
    <row r="7130" spans="1:11">
      <c r="A7130">
        <v>20837</v>
      </c>
      <c r="B7130" t="s">
        <v>23202</v>
      </c>
      <c r="C7130">
        <v>51220000</v>
      </c>
      <c r="D7130" t="s">
        <v>15534</v>
      </c>
      <c r="E7130" t="s">
        <v>15554</v>
      </c>
      <c r="F7130" t="s">
        <v>15550</v>
      </c>
      <c r="G7130" t="s">
        <v>23203</v>
      </c>
      <c r="H7130" s="1">
        <v>45118.91615740741</v>
      </c>
      <c r="I7130" t="s">
        <v>16909</v>
      </c>
      <c r="J7130" s="1">
        <v>45118.91615740741</v>
      </c>
      <c r="K7130" t="s">
        <v>16909</v>
      </c>
    </row>
    <row r="7131" spans="1:11">
      <c r="A7131">
        <v>8859</v>
      </c>
      <c r="B7131" t="s">
        <v>16915</v>
      </c>
      <c r="C7131">
        <v>50905010</v>
      </c>
      <c r="D7131" t="s">
        <v>15534</v>
      </c>
      <c r="E7131" t="s">
        <v>15544</v>
      </c>
      <c r="F7131" t="s">
        <v>15536</v>
      </c>
      <c r="G7131" t="s">
        <v>23204</v>
      </c>
      <c r="H7131" s="1">
        <v>45118.917430555557</v>
      </c>
      <c r="I7131" t="s">
        <v>16917</v>
      </c>
      <c r="J7131" s="1">
        <v>45124.443622685183</v>
      </c>
      <c r="K7131" t="s">
        <v>16917</v>
      </c>
    </row>
    <row r="7132" spans="1:11">
      <c r="A7132">
        <v>83839</v>
      </c>
      <c r="B7132" t="s">
        <v>21125</v>
      </c>
      <c r="C7132">
        <v>51220000</v>
      </c>
      <c r="D7132" t="s">
        <v>15534</v>
      </c>
      <c r="E7132" t="s">
        <v>15586</v>
      </c>
      <c r="F7132" t="s">
        <v>15536</v>
      </c>
      <c r="G7132" t="s">
        <v>23205</v>
      </c>
      <c r="H7132" s="1">
        <v>45118.917916666665</v>
      </c>
      <c r="I7132" t="s">
        <v>16268</v>
      </c>
      <c r="J7132" s="1">
        <v>45118.917916666665</v>
      </c>
      <c r="K7132" t="s">
        <v>16268</v>
      </c>
    </row>
    <row r="7133" spans="1:11">
      <c r="A7133">
        <v>20837</v>
      </c>
      <c r="B7133" t="s">
        <v>23202</v>
      </c>
      <c r="C7133">
        <v>50305028</v>
      </c>
      <c r="D7133" t="s">
        <v>15534</v>
      </c>
      <c r="E7133" t="s">
        <v>15544</v>
      </c>
      <c r="F7133" t="s">
        <v>15550</v>
      </c>
      <c r="G7133" t="s">
        <v>23206</v>
      </c>
      <c r="H7133" s="1">
        <v>45118.918310185189</v>
      </c>
      <c r="I7133" t="s">
        <v>16909</v>
      </c>
      <c r="J7133" s="1">
        <v>45118.918310185189</v>
      </c>
      <c r="K7133" t="s">
        <v>16909</v>
      </c>
    </row>
    <row r="7134" spans="1:11">
      <c r="A7134">
        <v>20836</v>
      </c>
      <c r="B7134" t="s">
        <v>16952</v>
      </c>
      <c r="C7134">
        <v>51220000</v>
      </c>
      <c r="D7134" t="s">
        <v>15534</v>
      </c>
      <c r="E7134" t="s">
        <v>15586</v>
      </c>
      <c r="F7134" t="s">
        <v>15550</v>
      </c>
      <c r="G7134" t="s">
        <v>23207</v>
      </c>
      <c r="H7134" s="1">
        <v>45118.919490740744</v>
      </c>
      <c r="I7134" t="s">
        <v>16909</v>
      </c>
      <c r="J7134" s="1">
        <v>45118.919490740744</v>
      </c>
      <c r="K7134" t="s">
        <v>16909</v>
      </c>
    </row>
    <row r="7135" spans="1:11">
      <c r="A7135">
        <v>20516</v>
      </c>
      <c r="B7135" t="s">
        <v>16956</v>
      </c>
      <c r="C7135">
        <v>50310000</v>
      </c>
      <c r="D7135" t="s">
        <v>15534</v>
      </c>
      <c r="E7135" t="s">
        <v>15544</v>
      </c>
      <c r="F7135" t="s">
        <v>15550</v>
      </c>
      <c r="G7135" t="s">
        <v>23208</v>
      </c>
      <c r="H7135" s="1">
        <v>45118.91982638889</v>
      </c>
      <c r="I7135" t="s">
        <v>15573</v>
      </c>
      <c r="J7135" s="1">
        <v>45118.91982638889</v>
      </c>
      <c r="K7135" t="s">
        <v>15573</v>
      </c>
    </row>
    <row r="7136" spans="1:11">
      <c r="A7136">
        <v>8859</v>
      </c>
      <c r="B7136" t="s">
        <v>16915</v>
      </c>
      <c r="C7136">
        <v>50355000</v>
      </c>
      <c r="D7136" t="s">
        <v>15534</v>
      </c>
      <c r="E7136" t="s">
        <v>15544</v>
      </c>
      <c r="F7136" t="s">
        <v>15536</v>
      </c>
      <c r="G7136" t="s">
        <v>23209</v>
      </c>
      <c r="H7136" s="1">
        <v>45118.92</v>
      </c>
      <c r="I7136" t="s">
        <v>16917</v>
      </c>
      <c r="J7136" s="1">
        <v>45124.443773148145</v>
      </c>
      <c r="K7136" t="s">
        <v>16917</v>
      </c>
    </row>
    <row r="7137" spans="1:11">
      <c r="A7137">
        <v>20516</v>
      </c>
      <c r="B7137" t="s">
        <v>16956</v>
      </c>
      <c r="C7137">
        <v>50366000</v>
      </c>
      <c r="D7137" t="s">
        <v>15534</v>
      </c>
      <c r="E7137" t="s">
        <v>15544</v>
      </c>
      <c r="F7137" t="s">
        <v>15550</v>
      </c>
      <c r="G7137" t="s">
        <v>23210</v>
      </c>
      <c r="H7137" s="1">
        <v>45118.920787037037</v>
      </c>
      <c r="I7137" t="s">
        <v>15573</v>
      </c>
      <c r="J7137" s="1">
        <v>45118.920787037037</v>
      </c>
      <c r="K7137" t="s">
        <v>15573</v>
      </c>
    </row>
    <row r="7138" spans="1:11">
      <c r="A7138">
        <v>20836</v>
      </c>
      <c r="B7138" t="s">
        <v>16952</v>
      </c>
      <c r="C7138">
        <v>50321000</v>
      </c>
      <c r="D7138" t="s">
        <v>15534</v>
      </c>
      <c r="E7138" t="s">
        <v>15535</v>
      </c>
      <c r="F7138" t="s">
        <v>15550</v>
      </c>
      <c r="G7138" t="s">
        <v>16962</v>
      </c>
      <c r="H7138" s="1">
        <v>45118.921053240738</v>
      </c>
      <c r="I7138" t="s">
        <v>16909</v>
      </c>
      <c r="J7138" s="1">
        <v>45118.921631944446</v>
      </c>
      <c r="K7138" t="s">
        <v>16909</v>
      </c>
    </row>
    <row r="7139" spans="1:11">
      <c r="A7139">
        <v>20539</v>
      </c>
      <c r="B7139" t="s">
        <v>16963</v>
      </c>
      <c r="C7139">
        <v>51210000</v>
      </c>
      <c r="D7139" t="s">
        <v>15534</v>
      </c>
      <c r="E7139" t="s">
        <v>15554</v>
      </c>
      <c r="F7139" t="s">
        <v>15550</v>
      </c>
      <c r="G7139" t="s">
        <v>16957</v>
      </c>
      <c r="H7139" s="1">
        <v>45118.923321759263</v>
      </c>
      <c r="I7139" t="s">
        <v>15573</v>
      </c>
      <c r="J7139" s="1">
        <v>45118.923321759263</v>
      </c>
      <c r="K7139" t="s">
        <v>15573</v>
      </c>
    </row>
    <row r="7140" spans="1:11">
      <c r="A7140">
        <v>11725</v>
      </c>
      <c r="B7140" t="s">
        <v>16954</v>
      </c>
      <c r="C7140">
        <v>50365000</v>
      </c>
      <c r="D7140" t="s">
        <v>15534</v>
      </c>
      <c r="E7140" t="s">
        <v>15586</v>
      </c>
      <c r="F7140" t="s">
        <v>15550</v>
      </c>
      <c r="G7140" t="s">
        <v>23211</v>
      </c>
      <c r="H7140" s="1">
        <v>45118.923321759263</v>
      </c>
      <c r="I7140" t="s">
        <v>16565</v>
      </c>
      <c r="J7140" s="1">
        <v>45118.923321759263</v>
      </c>
      <c r="K7140" t="s">
        <v>16565</v>
      </c>
    </row>
    <row r="7141" spans="1:11">
      <c r="A7141">
        <v>11725</v>
      </c>
      <c r="B7141" t="s">
        <v>16954</v>
      </c>
      <c r="C7141">
        <v>51220000</v>
      </c>
      <c r="D7141" t="s">
        <v>15534</v>
      </c>
      <c r="E7141" t="s">
        <v>15586</v>
      </c>
      <c r="F7141" t="s">
        <v>15536</v>
      </c>
      <c r="G7141" t="s">
        <v>23212</v>
      </c>
      <c r="H7141" s="1">
        <v>45118.92591435185</v>
      </c>
      <c r="I7141" t="s">
        <v>16565</v>
      </c>
      <c r="J7141" s="1">
        <v>45118.92591435185</v>
      </c>
      <c r="K7141" t="s">
        <v>16565</v>
      </c>
    </row>
    <row r="7142" spans="1:11">
      <c r="A7142">
        <v>10599</v>
      </c>
      <c r="B7142" t="s">
        <v>16958</v>
      </c>
      <c r="C7142">
        <v>50905006</v>
      </c>
      <c r="D7142" t="s">
        <v>15534</v>
      </c>
      <c r="E7142" t="s">
        <v>15554</v>
      </c>
      <c r="F7142" t="s">
        <v>15550</v>
      </c>
      <c r="G7142" t="s">
        <v>23213</v>
      </c>
      <c r="H7142" s="1">
        <v>45118.92690972222</v>
      </c>
      <c r="I7142" t="s">
        <v>16917</v>
      </c>
      <c r="J7142" s="1">
        <v>45124.444618055553</v>
      </c>
      <c r="K7142" t="s">
        <v>16917</v>
      </c>
    </row>
    <row r="7143" spans="1:11">
      <c r="A7143">
        <v>126037</v>
      </c>
      <c r="B7143" t="s">
        <v>16930</v>
      </c>
      <c r="C7143">
        <v>50355035</v>
      </c>
      <c r="D7143" t="s">
        <v>15534</v>
      </c>
      <c r="E7143" t="s">
        <v>15586</v>
      </c>
      <c r="F7143" t="s">
        <v>15536</v>
      </c>
      <c r="G7143" t="s">
        <v>23214</v>
      </c>
      <c r="H7143" s="1">
        <v>45118.927465277775</v>
      </c>
      <c r="I7143" t="s">
        <v>16130</v>
      </c>
      <c r="J7143" s="1">
        <v>45118.927465277775</v>
      </c>
      <c r="K7143" t="s">
        <v>16130</v>
      </c>
    </row>
    <row r="7144" spans="1:11">
      <c r="A7144">
        <v>20835</v>
      </c>
      <c r="B7144" t="s">
        <v>16965</v>
      </c>
      <c r="C7144">
        <v>57700010</v>
      </c>
      <c r="D7144" t="s">
        <v>15534</v>
      </c>
      <c r="E7144" t="s">
        <v>15576</v>
      </c>
      <c r="F7144" t="s">
        <v>15550</v>
      </c>
      <c r="G7144" t="s">
        <v>23215</v>
      </c>
      <c r="H7144" s="1">
        <v>45118.928368055553</v>
      </c>
      <c r="I7144" t="s">
        <v>16909</v>
      </c>
      <c r="J7144" s="1">
        <v>45118.928368055553</v>
      </c>
      <c r="K7144" t="s">
        <v>16909</v>
      </c>
    </row>
    <row r="7145" spans="1:11">
      <c r="A7145">
        <v>11632</v>
      </c>
      <c r="B7145" t="s">
        <v>15763</v>
      </c>
      <c r="C7145">
        <v>50320000</v>
      </c>
      <c r="D7145" t="s">
        <v>15534</v>
      </c>
      <c r="E7145" t="s">
        <v>15554</v>
      </c>
      <c r="F7145" t="s">
        <v>15550</v>
      </c>
      <c r="G7145" t="s">
        <v>23216</v>
      </c>
      <c r="H7145" s="1">
        <v>45118.928449074076</v>
      </c>
      <c r="I7145" t="s">
        <v>15703</v>
      </c>
      <c r="J7145" s="1">
        <v>45118.928449074076</v>
      </c>
      <c r="K7145" t="s">
        <v>15703</v>
      </c>
    </row>
    <row r="7146" spans="1:11">
      <c r="A7146">
        <v>10599</v>
      </c>
      <c r="B7146" t="s">
        <v>16958</v>
      </c>
      <c r="C7146">
        <v>51220000</v>
      </c>
      <c r="D7146" t="s">
        <v>15534</v>
      </c>
      <c r="E7146" t="s">
        <v>15554</v>
      </c>
      <c r="F7146" t="s">
        <v>15550</v>
      </c>
      <c r="G7146" t="s">
        <v>23217</v>
      </c>
      <c r="H7146" s="1">
        <v>45118.929085648146</v>
      </c>
      <c r="I7146" t="s">
        <v>16917</v>
      </c>
      <c r="J7146" s="1">
        <v>45124.4452662037</v>
      </c>
      <c r="K7146" t="s">
        <v>16917</v>
      </c>
    </row>
    <row r="7147" spans="1:11">
      <c r="A7147">
        <v>20648</v>
      </c>
      <c r="B7147" t="s">
        <v>16984</v>
      </c>
      <c r="C7147">
        <v>50810000</v>
      </c>
      <c r="D7147" t="s">
        <v>15534</v>
      </c>
      <c r="E7147" t="s">
        <v>15576</v>
      </c>
      <c r="F7147" t="s">
        <v>15550</v>
      </c>
      <c r="G7147" t="s">
        <v>23218</v>
      </c>
      <c r="H7147" s="1">
        <v>45118.929247685184</v>
      </c>
      <c r="I7147" t="s">
        <v>16986</v>
      </c>
      <c r="J7147" s="1">
        <v>45118.929247685184</v>
      </c>
      <c r="K7147" t="s">
        <v>16986</v>
      </c>
    </row>
    <row r="7148" spans="1:11">
      <c r="A7148">
        <v>10599</v>
      </c>
      <c r="B7148" t="s">
        <v>16958</v>
      </c>
      <c r="C7148">
        <v>50321000</v>
      </c>
      <c r="D7148" t="s">
        <v>15534</v>
      </c>
      <c r="E7148" t="s">
        <v>15544</v>
      </c>
      <c r="F7148" t="s">
        <v>15550</v>
      </c>
      <c r="G7148" t="s">
        <v>23219</v>
      </c>
      <c r="H7148" s="1">
        <v>45118.930162037039</v>
      </c>
      <c r="I7148" t="s">
        <v>16917</v>
      </c>
      <c r="J7148" s="1">
        <v>45119.593229166669</v>
      </c>
      <c r="K7148" t="s">
        <v>16917</v>
      </c>
    </row>
    <row r="7149" spans="1:11">
      <c r="A7149">
        <v>11355</v>
      </c>
      <c r="B7149" t="s">
        <v>16943</v>
      </c>
      <c r="C7149">
        <v>50830000</v>
      </c>
      <c r="D7149" t="s">
        <v>15534</v>
      </c>
      <c r="E7149" t="s">
        <v>15535</v>
      </c>
      <c r="F7149" t="s">
        <v>15536</v>
      </c>
      <c r="G7149" t="s">
        <v>23220</v>
      </c>
      <c r="H7149" s="1">
        <v>45118.931550925925</v>
      </c>
      <c r="I7149" t="s">
        <v>16945</v>
      </c>
      <c r="J7149" s="1">
        <v>45118.931550925925</v>
      </c>
      <c r="K7149" t="s">
        <v>16945</v>
      </c>
    </row>
    <row r="7150" spans="1:11">
      <c r="A7150">
        <v>8860</v>
      </c>
      <c r="B7150" t="s">
        <v>16973</v>
      </c>
      <c r="C7150">
        <v>50320000</v>
      </c>
      <c r="D7150" t="s">
        <v>15534</v>
      </c>
      <c r="E7150" t="s">
        <v>15540</v>
      </c>
      <c r="F7150" t="s">
        <v>15550</v>
      </c>
      <c r="G7150" t="s">
        <v>17203</v>
      </c>
      <c r="H7150" s="1">
        <v>45118.932754629626</v>
      </c>
      <c r="I7150" t="s">
        <v>16917</v>
      </c>
      <c r="J7150" s="1">
        <v>45124.446736111109</v>
      </c>
      <c r="K7150" t="s">
        <v>16917</v>
      </c>
    </row>
    <row r="7151" spans="1:11">
      <c r="A7151">
        <v>83847</v>
      </c>
      <c r="B7151" t="s">
        <v>19942</v>
      </c>
      <c r="C7151">
        <v>51230000</v>
      </c>
      <c r="D7151" t="s">
        <v>15534</v>
      </c>
      <c r="E7151" t="s">
        <v>15554</v>
      </c>
      <c r="F7151" t="s">
        <v>15550</v>
      </c>
      <c r="G7151" t="s">
        <v>16289</v>
      </c>
      <c r="H7151" s="1">
        <v>45118.933738425927</v>
      </c>
      <c r="I7151" t="s">
        <v>16268</v>
      </c>
      <c r="J7151" s="1">
        <v>45118.933738425927</v>
      </c>
      <c r="K7151" t="s">
        <v>16268</v>
      </c>
    </row>
    <row r="7152" spans="1:11">
      <c r="A7152">
        <v>83851</v>
      </c>
      <c r="B7152" t="s">
        <v>22024</v>
      </c>
      <c r="C7152">
        <v>51230000</v>
      </c>
      <c r="D7152" t="s">
        <v>15534</v>
      </c>
      <c r="E7152" t="s">
        <v>15554</v>
      </c>
      <c r="F7152" t="s">
        <v>15550</v>
      </c>
      <c r="G7152" t="s">
        <v>16289</v>
      </c>
      <c r="H7152" s="1">
        <v>45118.933865740742</v>
      </c>
      <c r="I7152" t="s">
        <v>16268</v>
      </c>
      <c r="J7152" s="1">
        <v>45118.933865740742</v>
      </c>
      <c r="K7152" t="s">
        <v>16268</v>
      </c>
    </row>
    <row r="7153" spans="1:11">
      <c r="A7153">
        <v>20648</v>
      </c>
      <c r="B7153" t="s">
        <v>16984</v>
      </c>
      <c r="C7153">
        <v>50305025</v>
      </c>
      <c r="D7153" t="s">
        <v>15534</v>
      </c>
      <c r="E7153" t="s">
        <v>15554</v>
      </c>
      <c r="F7153" t="s">
        <v>15536</v>
      </c>
      <c r="G7153" t="s">
        <v>23221</v>
      </c>
      <c r="H7153" s="1">
        <v>45118.933865740742</v>
      </c>
      <c r="I7153" t="s">
        <v>16986</v>
      </c>
      <c r="J7153" s="1">
        <v>45118.933865740742</v>
      </c>
      <c r="K7153" t="s">
        <v>16986</v>
      </c>
    </row>
    <row r="7154" spans="1:11">
      <c r="A7154">
        <v>126203</v>
      </c>
      <c r="B7154" t="s">
        <v>16501</v>
      </c>
      <c r="C7154">
        <v>50321000</v>
      </c>
      <c r="D7154" t="s">
        <v>15534</v>
      </c>
      <c r="E7154" t="s">
        <v>15549</v>
      </c>
      <c r="F7154" t="s">
        <v>15550</v>
      </c>
      <c r="G7154" t="s">
        <v>16982</v>
      </c>
      <c r="H7154" s="1">
        <v>45118.935081018521</v>
      </c>
      <c r="I7154" t="s">
        <v>16503</v>
      </c>
      <c r="J7154" s="1">
        <v>45118.935081018521</v>
      </c>
      <c r="K7154" t="s">
        <v>16503</v>
      </c>
    </row>
    <row r="7155" spans="1:11">
      <c r="A7155">
        <v>8884</v>
      </c>
      <c r="B7155" t="s">
        <v>16987</v>
      </c>
      <c r="C7155">
        <v>50305028</v>
      </c>
      <c r="D7155" t="s">
        <v>15534</v>
      </c>
      <c r="E7155" t="s">
        <v>15544</v>
      </c>
      <c r="F7155" t="s">
        <v>15536</v>
      </c>
      <c r="G7155" t="s">
        <v>23222</v>
      </c>
      <c r="H7155" s="1">
        <v>45118.936874999999</v>
      </c>
      <c r="I7155" t="s">
        <v>16917</v>
      </c>
      <c r="J7155" s="1">
        <v>45124.447071759256</v>
      </c>
      <c r="K7155" t="s">
        <v>16917</v>
      </c>
    </row>
    <row r="7156" spans="1:11">
      <c r="A7156">
        <v>20835</v>
      </c>
      <c r="B7156" t="s">
        <v>16965</v>
      </c>
      <c r="C7156">
        <v>57300000</v>
      </c>
      <c r="D7156" t="s">
        <v>15534</v>
      </c>
      <c r="E7156" t="s">
        <v>15576</v>
      </c>
      <c r="F7156" t="s">
        <v>15550</v>
      </c>
      <c r="G7156" t="s">
        <v>23223</v>
      </c>
      <c r="H7156" s="1">
        <v>45118.937326388892</v>
      </c>
      <c r="I7156" t="s">
        <v>16909</v>
      </c>
      <c r="J7156" s="1">
        <v>45118.937326388892</v>
      </c>
      <c r="K7156" t="s">
        <v>16909</v>
      </c>
    </row>
    <row r="7157" spans="1:11">
      <c r="A7157">
        <v>20835</v>
      </c>
      <c r="B7157" t="s">
        <v>16965</v>
      </c>
      <c r="C7157">
        <v>51220000</v>
      </c>
      <c r="D7157" t="s">
        <v>15534</v>
      </c>
      <c r="E7157" t="s">
        <v>15554</v>
      </c>
      <c r="F7157" t="s">
        <v>15550</v>
      </c>
      <c r="G7157" t="s">
        <v>23224</v>
      </c>
      <c r="H7157" s="1">
        <v>45118.937905092593</v>
      </c>
      <c r="I7157" t="s">
        <v>16909</v>
      </c>
      <c r="J7157" s="1">
        <v>45118.937905092593</v>
      </c>
      <c r="K7157" t="s">
        <v>16909</v>
      </c>
    </row>
    <row r="7158" spans="1:11">
      <c r="A7158">
        <v>20835</v>
      </c>
      <c r="B7158" t="s">
        <v>16965</v>
      </c>
      <c r="C7158">
        <v>50905000</v>
      </c>
      <c r="D7158" t="s">
        <v>15534</v>
      </c>
      <c r="E7158" t="s">
        <v>15540</v>
      </c>
      <c r="F7158" t="s">
        <v>15550</v>
      </c>
      <c r="G7158" t="s">
        <v>23225</v>
      </c>
      <c r="H7158" s="1">
        <v>45118.939270833333</v>
      </c>
      <c r="I7158" t="s">
        <v>16909</v>
      </c>
      <c r="J7158" s="1">
        <v>45118.939270833333</v>
      </c>
      <c r="K7158" t="s">
        <v>16909</v>
      </c>
    </row>
    <row r="7159" spans="1:11">
      <c r="A7159">
        <v>8877</v>
      </c>
      <c r="B7159" t="s">
        <v>16992</v>
      </c>
      <c r="C7159">
        <v>50320000</v>
      </c>
      <c r="D7159" t="s">
        <v>15534</v>
      </c>
      <c r="E7159" t="s">
        <v>15554</v>
      </c>
      <c r="F7159" t="s">
        <v>15550</v>
      </c>
      <c r="G7159" t="s">
        <v>17203</v>
      </c>
      <c r="H7159" s="1">
        <v>45118.943368055552</v>
      </c>
      <c r="I7159" t="s">
        <v>16917</v>
      </c>
      <c r="J7159" s="1">
        <v>45119.83048611111</v>
      </c>
      <c r="K7159" t="s">
        <v>16917</v>
      </c>
    </row>
    <row r="7160" spans="1:11">
      <c r="A7160">
        <v>43003</v>
      </c>
      <c r="B7160" t="s">
        <v>234</v>
      </c>
      <c r="C7160">
        <v>57800000</v>
      </c>
      <c r="D7160" t="s">
        <v>15534</v>
      </c>
      <c r="E7160" t="s">
        <v>15554</v>
      </c>
      <c r="F7160" t="s">
        <v>15550</v>
      </c>
      <c r="G7160" t="s">
        <v>23226</v>
      </c>
      <c r="H7160" s="1">
        <v>45118.943553240744</v>
      </c>
      <c r="I7160" t="s">
        <v>16665</v>
      </c>
      <c r="J7160" s="1">
        <v>45118.943553240744</v>
      </c>
      <c r="K7160" t="s">
        <v>16665</v>
      </c>
    </row>
    <row r="7161" spans="1:11">
      <c r="A7161">
        <v>11629</v>
      </c>
      <c r="B7161" t="s">
        <v>15714</v>
      </c>
      <c r="C7161">
        <v>57515000</v>
      </c>
      <c r="D7161" t="s">
        <v>15534</v>
      </c>
      <c r="E7161" t="s">
        <v>15554</v>
      </c>
      <c r="F7161" t="s">
        <v>15550</v>
      </c>
      <c r="G7161" t="s">
        <v>16537</v>
      </c>
      <c r="H7161" s="1">
        <v>45118.944803240738</v>
      </c>
      <c r="I7161" t="s">
        <v>15703</v>
      </c>
      <c r="J7161" s="1">
        <v>45118.944803240738</v>
      </c>
      <c r="K7161" t="s">
        <v>15703</v>
      </c>
    </row>
    <row r="7162" spans="1:11">
      <c r="A7162">
        <v>20648</v>
      </c>
      <c r="B7162" t="s">
        <v>16984</v>
      </c>
      <c r="C7162">
        <v>51210000</v>
      </c>
      <c r="D7162" t="s">
        <v>15534</v>
      </c>
      <c r="E7162" t="s">
        <v>15576</v>
      </c>
      <c r="F7162" t="s">
        <v>15550</v>
      </c>
      <c r="G7162" t="s">
        <v>23227</v>
      </c>
      <c r="H7162" s="1">
        <v>45118.945833333331</v>
      </c>
      <c r="I7162" t="s">
        <v>16986</v>
      </c>
      <c r="J7162" s="1">
        <v>45118.945833333331</v>
      </c>
      <c r="K7162" t="s">
        <v>16986</v>
      </c>
    </row>
    <row r="7163" spans="1:11">
      <c r="A7163">
        <v>11629</v>
      </c>
      <c r="B7163" t="s">
        <v>15714</v>
      </c>
      <c r="C7163">
        <v>58425000</v>
      </c>
      <c r="D7163" t="s">
        <v>15534</v>
      </c>
      <c r="E7163" t="s">
        <v>15576</v>
      </c>
      <c r="F7163" t="s">
        <v>15550</v>
      </c>
      <c r="G7163" t="s">
        <v>23228</v>
      </c>
      <c r="H7163" s="1">
        <v>45118.945856481485</v>
      </c>
      <c r="I7163" t="s">
        <v>15703</v>
      </c>
      <c r="J7163" s="1">
        <v>45118.945856481485</v>
      </c>
      <c r="K7163" t="s">
        <v>15703</v>
      </c>
    </row>
    <row r="7164" spans="1:11">
      <c r="A7164">
        <v>11725</v>
      </c>
      <c r="B7164" t="s">
        <v>16954</v>
      </c>
      <c r="C7164">
        <v>50320000</v>
      </c>
      <c r="D7164" t="s">
        <v>15534</v>
      </c>
      <c r="E7164" t="s">
        <v>15554</v>
      </c>
      <c r="F7164" t="s">
        <v>15550</v>
      </c>
      <c r="G7164" t="s">
        <v>17003</v>
      </c>
      <c r="H7164" s="1">
        <v>45118.94636574074</v>
      </c>
      <c r="I7164" t="s">
        <v>16565</v>
      </c>
      <c r="J7164" s="1">
        <v>45118.94636574074</v>
      </c>
      <c r="K7164" t="s">
        <v>16565</v>
      </c>
    </row>
    <row r="7165" spans="1:11">
      <c r="A7165">
        <v>11725</v>
      </c>
      <c r="B7165" t="s">
        <v>16954</v>
      </c>
      <c r="C7165">
        <v>51230000</v>
      </c>
      <c r="D7165" t="s">
        <v>15534</v>
      </c>
      <c r="E7165" t="s">
        <v>15549</v>
      </c>
      <c r="F7165" t="s">
        <v>15550</v>
      </c>
      <c r="G7165" t="s">
        <v>23229</v>
      </c>
      <c r="H7165" s="1">
        <v>45118.947013888886</v>
      </c>
      <c r="I7165" t="s">
        <v>16565</v>
      </c>
      <c r="J7165" s="1">
        <v>45118.947013888886</v>
      </c>
      <c r="K7165" t="s">
        <v>16565</v>
      </c>
    </row>
    <row r="7166" spans="1:11">
      <c r="A7166">
        <v>20648</v>
      </c>
      <c r="B7166" t="s">
        <v>16984</v>
      </c>
      <c r="C7166">
        <v>50321000</v>
      </c>
      <c r="D7166" t="s">
        <v>15534</v>
      </c>
      <c r="E7166" t="s">
        <v>15586</v>
      </c>
      <c r="F7166" t="s">
        <v>15550</v>
      </c>
      <c r="G7166" t="s">
        <v>23230</v>
      </c>
      <c r="H7166" s="1">
        <v>45118.951840277776</v>
      </c>
      <c r="I7166" t="s">
        <v>16986</v>
      </c>
      <c r="J7166" s="1">
        <v>45118.951840277776</v>
      </c>
      <c r="K7166" t="s">
        <v>16986</v>
      </c>
    </row>
    <row r="7167" spans="1:11">
      <c r="A7167">
        <v>11840</v>
      </c>
      <c r="B7167" t="s">
        <v>23231</v>
      </c>
      <c r="C7167">
        <v>50255000</v>
      </c>
      <c r="D7167" t="s">
        <v>15534</v>
      </c>
      <c r="E7167" t="s">
        <v>15554</v>
      </c>
      <c r="F7167" t="s">
        <v>15550</v>
      </c>
      <c r="G7167" t="s">
        <v>16564</v>
      </c>
      <c r="H7167" s="1">
        <v>45118.952303240738</v>
      </c>
      <c r="I7167" t="s">
        <v>16565</v>
      </c>
      <c r="J7167" s="1">
        <v>45118.952303240738</v>
      </c>
      <c r="K7167" t="s">
        <v>16565</v>
      </c>
    </row>
    <row r="7168" spans="1:11">
      <c r="A7168">
        <v>11840</v>
      </c>
      <c r="B7168" t="s">
        <v>23231</v>
      </c>
      <c r="C7168">
        <v>50366000</v>
      </c>
      <c r="D7168" t="s">
        <v>15534</v>
      </c>
      <c r="E7168" t="s">
        <v>15544</v>
      </c>
      <c r="F7168" t="s">
        <v>15550</v>
      </c>
      <c r="G7168" t="s">
        <v>16950</v>
      </c>
      <c r="H7168" s="1">
        <v>45118.952743055554</v>
      </c>
      <c r="I7168" t="s">
        <v>16565</v>
      </c>
      <c r="J7168" s="1">
        <v>45118.952743055554</v>
      </c>
      <c r="K7168" t="s">
        <v>16565</v>
      </c>
    </row>
    <row r="7169" spans="1:11">
      <c r="A7169">
        <v>126062</v>
      </c>
      <c r="B7169" t="s">
        <v>17000</v>
      </c>
      <c r="C7169">
        <v>51210000</v>
      </c>
      <c r="D7169" t="s">
        <v>15534</v>
      </c>
      <c r="E7169" t="s">
        <v>15535</v>
      </c>
      <c r="F7169" t="s">
        <v>15550</v>
      </c>
      <c r="G7169" t="s">
        <v>17006</v>
      </c>
      <c r="H7169" s="1">
        <v>45118.955069444448</v>
      </c>
      <c r="I7169" t="s">
        <v>16130</v>
      </c>
      <c r="J7169" s="1">
        <v>45118.955069444448</v>
      </c>
      <c r="K7169" t="s">
        <v>16130</v>
      </c>
    </row>
    <row r="7170" spans="1:11">
      <c r="A7170">
        <v>11715</v>
      </c>
      <c r="B7170" t="s">
        <v>17002</v>
      </c>
      <c r="C7170">
        <v>57300021</v>
      </c>
      <c r="D7170" t="s">
        <v>15534</v>
      </c>
      <c r="E7170" t="s">
        <v>15535</v>
      </c>
      <c r="F7170" t="s">
        <v>15536</v>
      </c>
      <c r="G7170" t="s">
        <v>23232</v>
      </c>
      <c r="H7170" s="1">
        <v>45118.956469907411</v>
      </c>
      <c r="I7170" t="s">
        <v>16565</v>
      </c>
      <c r="J7170" s="1">
        <v>45118.956469907411</v>
      </c>
      <c r="K7170" t="s">
        <v>16565</v>
      </c>
    </row>
    <row r="7171" spans="1:11">
      <c r="A7171">
        <v>11715</v>
      </c>
      <c r="B7171" t="s">
        <v>17002</v>
      </c>
      <c r="C7171">
        <v>57300000</v>
      </c>
      <c r="D7171" t="s">
        <v>15534</v>
      </c>
      <c r="E7171" t="s">
        <v>15535</v>
      </c>
      <c r="F7171" t="s">
        <v>15536</v>
      </c>
      <c r="G7171" t="s">
        <v>23232</v>
      </c>
      <c r="H7171" s="1">
        <v>45118.956678240742</v>
      </c>
      <c r="I7171" t="s">
        <v>16565</v>
      </c>
      <c r="J7171" s="1">
        <v>45118.956678240742</v>
      </c>
      <c r="K7171" t="s">
        <v>16565</v>
      </c>
    </row>
    <row r="7172" spans="1:11">
      <c r="A7172">
        <v>11640</v>
      </c>
      <c r="B7172" t="s">
        <v>15766</v>
      </c>
      <c r="C7172">
        <v>50321000</v>
      </c>
      <c r="D7172" t="s">
        <v>15534</v>
      </c>
      <c r="E7172" t="s">
        <v>15554</v>
      </c>
      <c r="F7172" t="s">
        <v>15550</v>
      </c>
      <c r="G7172" t="s">
        <v>23233</v>
      </c>
      <c r="H7172" s="1">
        <v>45118.957268518519</v>
      </c>
      <c r="I7172" t="s">
        <v>15703</v>
      </c>
      <c r="J7172" s="1">
        <v>45118.957268518519</v>
      </c>
      <c r="K7172" t="s">
        <v>15703</v>
      </c>
    </row>
    <row r="7173" spans="1:11">
      <c r="A7173">
        <v>126062</v>
      </c>
      <c r="B7173" t="s">
        <v>17000</v>
      </c>
      <c r="C7173">
        <v>51220000</v>
      </c>
      <c r="D7173" t="s">
        <v>15534</v>
      </c>
      <c r="E7173" t="s">
        <v>15576</v>
      </c>
      <c r="F7173" t="s">
        <v>15550</v>
      </c>
      <c r="G7173" t="s">
        <v>23234</v>
      </c>
      <c r="H7173" s="1">
        <v>45118.958298611113</v>
      </c>
      <c r="I7173" t="s">
        <v>16130</v>
      </c>
      <c r="J7173" s="1">
        <v>45118.958298611113</v>
      </c>
      <c r="K7173" t="s">
        <v>16130</v>
      </c>
    </row>
    <row r="7174" spans="1:11">
      <c r="A7174">
        <v>11640</v>
      </c>
      <c r="B7174" t="s">
        <v>15766</v>
      </c>
      <c r="C7174">
        <v>50366000</v>
      </c>
      <c r="D7174" t="s">
        <v>15534</v>
      </c>
      <c r="E7174" t="s">
        <v>15535</v>
      </c>
      <c r="F7174" t="s">
        <v>15536</v>
      </c>
      <c r="G7174" t="s">
        <v>23235</v>
      </c>
      <c r="H7174" s="1">
        <v>45118.959409722222</v>
      </c>
      <c r="I7174" t="s">
        <v>15703</v>
      </c>
      <c r="J7174" s="1">
        <v>45119.003935185188</v>
      </c>
      <c r="K7174" t="s">
        <v>15703</v>
      </c>
    </row>
    <row r="7175" spans="1:11">
      <c r="A7175">
        <v>126039</v>
      </c>
      <c r="B7175" t="s">
        <v>17013</v>
      </c>
      <c r="C7175">
        <v>57700010</v>
      </c>
      <c r="D7175" t="s">
        <v>15534</v>
      </c>
      <c r="E7175" t="s">
        <v>15576</v>
      </c>
      <c r="F7175" t="s">
        <v>15550</v>
      </c>
      <c r="G7175" t="s">
        <v>23236</v>
      </c>
      <c r="H7175" s="1">
        <v>45118.959687499999</v>
      </c>
      <c r="I7175" t="s">
        <v>17015</v>
      </c>
      <c r="J7175" s="1">
        <v>45118.959687499999</v>
      </c>
      <c r="K7175" t="s">
        <v>17015</v>
      </c>
    </row>
    <row r="7176" spans="1:11">
      <c r="A7176">
        <v>20648</v>
      </c>
      <c r="B7176" t="s">
        <v>16984</v>
      </c>
      <c r="C7176">
        <v>50905006</v>
      </c>
      <c r="D7176" t="s">
        <v>15534</v>
      </c>
      <c r="E7176" t="s">
        <v>15544</v>
      </c>
      <c r="F7176" t="s">
        <v>15536</v>
      </c>
      <c r="G7176" t="s">
        <v>23237</v>
      </c>
      <c r="H7176" s="1">
        <v>45118.96025462963</v>
      </c>
      <c r="I7176" t="s">
        <v>16986</v>
      </c>
      <c r="J7176" s="1">
        <v>45119.563298611109</v>
      </c>
      <c r="K7176" t="s">
        <v>16986</v>
      </c>
    </row>
    <row r="7177" spans="1:11">
      <c r="A7177">
        <v>126039</v>
      </c>
      <c r="B7177" t="s">
        <v>17013</v>
      </c>
      <c r="C7177">
        <v>50355000</v>
      </c>
      <c r="D7177" t="s">
        <v>15534</v>
      </c>
      <c r="E7177" t="s">
        <v>15544</v>
      </c>
      <c r="F7177" t="s">
        <v>15550</v>
      </c>
      <c r="G7177" t="s">
        <v>23238</v>
      </c>
      <c r="H7177" s="1">
        <v>45118.961030092592</v>
      </c>
      <c r="I7177" t="s">
        <v>17015</v>
      </c>
      <c r="J7177" s="1">
        <v>45118.961030092592</v>
      </c>
      <c r="K7177" t="s">
        <v>17015</v>
      </c>
    </row>
    <row r="7178" spans="1:11">
      <c r="A7178">
        <v>11306</v>
      </c>
      <c r="B7178" t="s">
        <v>16904</v>
      </c>
      <c r="C7178">
        <v>55300000</v>
      </c>
      <c r="D7178" t="s">
        <v>15534</v>
      </c>
      <c r="E7178" t="s">
        <v>15554</v>
      </c>
      <c r="F7178" t="s">
        <v>15550</v>
      </c>
      <c r="G7178" t="s">
        <v>23239</v>
      </c>
      <c r="H7178" s="1">
        <v>45118.962488425925</v>
      </c>
      <c r="I7178" t="s">
        <v>16851</v>
      </c>
      <c r="J7178" s="1">
        <v>45121.680486111109</v>
      </c>
      <c r="K7178" t="s">
        <v>16851</v>
      </c>
    </row>
    <row r="7179" spans="1:11">
      <c r="A7179">
        <v>49204</v>
      </c>
      <c r="B7179" t="s">
        <v>17019</v>
      </c>
      <c r="C7179">
        <v>50321000</v>
      </c>
      <c r="D7179" t="s">
        <v>15534</v>
      </c>
      <c r="E7179" t="s">
        <v>15554</v>
      </c>
      <c r="F7179" t="s">
        <v>15550</v>
      </c>
      <c r="G7179" t="s">
        <v>23240</v>
      </c>
      <c r="H7179" s="1">
        <v>45118.962777777779</v>
      </c>
      <c r="I7179" t="s">
        <v>16936</v>
      </c>
      <c r="J7179" s="1">
        <v>45119.976238425923</v>
      </c>
      <c r="K7179" t="s">
        <v>16936</v>
      </c>
    </row>
    <row r="7180" spans="1:11">
      <c r="A7180">
        <v>49204</v>
      </c>
      <c r="B7180" t="s">
        <v>17019</v>
      </c>
      <c r="C7180">
        <v>50905006</v>
      </c>
      <c r="D7180" t="s">
        <v>15534</v>
      </c>
      <c r="E7180" t="s">
        <v>15554</v>
      </c>
      <c r="F7180" t="s">
        <v>15536</v>
      </c>
      <c r="G7180" t="s">
        <v>23241</v>
      </c>
      <c r="H7180" s="1">
        <v>45118.963078703702</v>
      </c>
      <c r="I7180" t="s">
        <v>16936</v>
      </c>
      <c r="J7180" s="1">
        <v>45118.963078703702</v>
      </c>
      <c r="K7180" t="s">
        <v>16936</v>
      </c>
    </row>
    <row r="7181" spans="1:11">
      <c r="A7181">
        <v>126062</v>
      </c>
      <c r="B7181" t="s">
        <v>17000</v>
      </c>
      <c r="C7181">
        <v>52003000</v>
      </c>
      <c r="D7181" t="s">
        <v>15534</v>
      </c>
      <c r="E7181" t="s">
        <v>15535</v>
      </c>
      <c r="F7181" t="s">
        <v>15536</v>
      </c>
      <c r="G7181" t="s">
        <v>23242</v>
      </c>
      <c r="H7181" s="1">
        <v>45118.964907407404</v>
      </c>
      <c r="I7181" t="s">
        <v>16130</v>
      </c>
      <c r="J7181" s="1">
        <v>45118.964907407404</v>
      </c>
      <c r="K7181" t="s">
        <v>16130</v>
      </c>
    </row>
    <row r="7182" spans="1:11">
      <c r="A7182">
        <v>43003</v>
      </c>
      <c r="B7182" t="s">
        <v>234</v>
      </c>
      <c r="C7182">
        <v>55300000</v>
      </c>
      <c r="D7182" t="s">
        <v>15534</v>
      </c>
      <c r="E7182" t="s">
        <v>15544</v>
      </c>
      <c r="F7182" t="s">
        <v>15550</v>
      </c>
      <c r="G7182" t="s">
        <v>23243</v>
      </c>
      <c r="H7182" s="1">
        <v>45118.965937499997</v>
      </c>
      <c r="I7182" t="s">
        <v>16665</v>
      </c>
      <c r="J7182" s="1">
        <v>45118.965937499997</v>
      </c>
      <c r="K7182" t="s">
        <v>16665</v>
      </c>
    </row>
    <row r="7183" spans="1:11">
      <c r="A7183">
        <v>99474</v>
      </c>
      <c r="B7183" t="s">
        <v>23244</v>
      </c>
      <c r="C7183">
        <v>50321000</v>
      </c>
      <c r="D7183" t="s">
        <v>15534</v>
      </c>
      <c r="E7183" t="s">
        <v>15544</v>
      </c>
      <c r="F7183" t="s">
        <v>15536</v>
      </c>
      <c r="G7183" t="s">
        <v>23245</v>
      </c>
      <c r="H7183" s="1">
        <v>45118.968530092592</v>
      </c>
      <c r="I7183" t="s">
        <v>15573</v>
      </c>
      <c r="J7183" s="1">
        <v>45118.968530092592</v>
      </c>
      <c r="K7183" t="s">
        <v>15573</v>
      </c>
    </row>
    <row r="7184" spans="1:11">
      <c r="A7184">
        <v>20662</v>
      </c>
      <c r="B7184" t="s">
        <v>16252</v>
      </c>
      <c r="C7184">
        <v>51220000</v>
      </c>
      <c r="D7184" t="s">
        <v>15534</v>
      </c>
      <c r="E7184" t="s">
        <v>15554</v>
      </c>
      <c r="F7184" t="s">
        <v>15550</v>
      </c>
      <c r="G7184" t="s">
        <v>23246</v>
      </c>
      <c r="H7184" s="1">
        <v>45118.968761574077</v>
      </c>
      <c r="I7184" t="s">
        <v>16216</v>
      </c>
      <c r="J7184" s="1">
        <v>45118.968761574077</v>
      </c>
      <c r="K7184" t="s">
        <v>16216</v>
      </c>
    </row>
    <row r="7185" spans="1:11">
      <c r="A7185">
        <v>99474</v>
      </c>
      <c r="B7185" t="s">
        <v>23244</v>
      </c>
      <c r="C7185">
        <v>50905006</v>
      </c>
      <c r="D7185" t="s">
        <v>15534</v>
      </c>
      <c r="E7185" t="s">
        <v>15540</v>
      </c>
      <c r="F7185" t="s">
        <v>15536</v>
      </c>
      <c r="G7185" t="s">
        <v>10428</v>
      </c>
      <c r="H7185" s="1">
        <v>45118.969652777778</v>
      </c>
      <c r="I7185" t="s">
        <v>15573</v>
      </c>
      <c r="J7185" s="1">
        <v>45118.969652777778</v>
      </c>
      <c r="K7185" t="s">
        <v>15573</v>
      </c>
    </row>
    <row r="7186" spans="1:11">
      <c r="A7186">
        <v>83284</v>
      </c>
      <c r="B7186" t="s">
        <v>17011</v>
      </c>
      <c r="C7186">
        <v>50365000</v>
      </c>
      <c r="D7186" t="s">
        <v>15534</v>
      </c>
      <c r="E7186" t="s">
        <v>15554</v>
      </c>
      <c r="F7186" t="s">
        <v>15536</v>
      </c>
      <c r="G7186" t="s">
        <v>23247</v>
      </c>
      <c r="H7186" s="1">
        <v>45118.970196759263</v>
      </c>
      <c r="I7186" t="s">
        <v>15884</v>
      </c>
      <c r="J7186" s="1">
        <v>45118.970196759263</v>
      </c>
      <c r="K7186" t="s">
        <v>15884</v>
      </c>
    </row>
    <row r="7187" spans="1:11">
      <c r="A7187">
        <v>99473</v>
      </c>
      <c r="B7187" t="s">
        <v>23248</v>
      </c>
      <c r="C7187">
        <v>50905006</v>
      </c>
      <c r="D7187" t="s">
        <v>15534</v>
      </c>
      <c r="E7187" t="s">
        <v>15540</v>
      </c>
      <c r="F7187" t="s">
        <v>15536</v>
      </c>
      <c r="G7187" t="s">
        <v>10428</v>
      </c>
      <c r="H7187" s="1">
        <v>45118.970393518517</v>
      </c>
      <c r="I7187" t="s">
        <v>15573</v>
      </c>
      <c r="J7187" s="1">
        <v>45118.970393518517</v>
      </c>
      <c r="K7187" t="s">
        <v>15573</v>
      </c>
    </row>
    <row r="7188" spans="1:11">
      <c r="A7188">
        <v>99473</v>
      </c>
      <c r="B7188" t="s">
        <v>23248</v>
      </c>
      <c r="C7188">
        <v>50321000</v>
      </c>
      <c r="D7188" t="s">
        <v>15534</v>
      </c>
      <c r="E7188" t="s">
        <v>15544</v>
      </c>
      <c r="F7188" t="s">
        <v>15536</v>
      </c>
      <c r="G7188" t="s">
        <v>23249</v>
      </c>
      <c r="H7188" s="1">
        <v>45118.970949074072</v>
      </c>
      <c r="I7188" t="s">
        <v>15573</v>
      </c>
      <c r="J7188" s="1">
        <v>45118.970949074072</v>
      </c>
      <c r="K7188" t="s">
        <v>15573</v>
      </c>
    </row>
    <row r="7189" spans="1:11">
      <c r="A7189">
        <v>83284</v>
      </c>
      <c r="B7189" t="s">
        <v>17011</v>
      </c>
      <c r="C7189">
        <v>50905000</v>
      </c>
      <c r="D7189" t="s">
        <v>15534</v>
      </c>
      <c r="E7189" t="s">
        <v>15540</v>
      </c>
      <c r="F7189" t="s">
        <v>15550</v>
      </c>
      <c r="G7189" t="s">
        <v>23250</v>
      </c>
      <c r="H7189" s="1">
        <v>45118.971053240741</v>
      </c>
      <c r="I7189" t="s">
        <v>15884</v>
      </c>
      <c r="J7189" s="1">
        <v>45118.971053240741</v>
      </c>
      <c r="K7189" t="s">
        <v>15884</v>
      </c>
    </row>
    <row r="7190" spans="1:11">
      <c r="A7190">
        <v>99480</v>
      </c>
      <c r="B7190" t="s">
        <v>23251</v>
      </c>
      <c r="C7190">
        <v>50905006</v>
      </c>
      <c r="D7190" t="s">
        <v>15534</v>
      </c>
      <c r="E7190" t="s">
        <v>15540</v>
      </c>
      <c r="F7190" t="s">
        <v>15536</v>
      </c>
      <c r="G7190" t="s">
        <v>10428</v>
      </c>
      <c r="H7190" s="1">
        <v>45118.971504629626</v>
      </c>
      <c r="I7190" t="s">
        <v>15573</v>
      </c>
      <c r="J7190" s="1">
        <v>45118.971504629626</v>
      </c>
      <c r="K7190" t="s">
        <v>15573</v>
      </c>
    </row>
    <row r="7191" spans="1:11">
      <c r="A7191">
        <v>99480</v>
      </c>
      <c r="B7191" t="s">
        <v>23251</v>
      </c>
      <c r="C7191">
        <v>50321000</v>
      </c>
      <c r="D7191" t="s">
        <v>15534</v>
      </c>
      <c r="E7191" t="s">
        <v>15544</v>
      </c>
      <c r="F7191" t="s">
        <v>15536</v>
      </c>
      <c r="G7191" t="s">
        <v>23245</v>
      </c>
      <c r="H7191" s="1">
        <v>45118.972256944442</v>
      </c>
      <c r="I7191" t="s">
        <v>15573</v>
      </c>
      <c r="J7191" s="1">
        <v>45118.972256944442</v>
      </c>
      <c r="K7191" t="s">
        <v>15573</v>
      </c>
    </row>
    <row r="7192" spans="1:11">
      <c r="A7192">
        <v>11306</v>
      </c>
      <c r="B7192" t="s">
        <v>16904</v>
      </c>
      <c r="C7192">
        <v>50811000</v>
      </c>
      <c r="D7192" t="s">
        <v>15534</v>
      </c>
      <c r="E7192" t="s">
        <v>15544</v>
      </c>
      <c r="F7192" t="s">
        <v>15550</v>
      </c>
      <c r="G7192" t="s">
        <v>23252</v>
      </c>
      <c r="H7192" s="1">
        <v>45118.973171296297</v>
      </c>
      <c r="I7192" t="s">
        <v>16851</v>
      </c>
      <c r="J7192" s="1">
        <v>45121.682974537034</v>
      </c>
      <c r="K7192" t="s">
        <v>16851</v>
      </c>
    </row>
    <row r="7193" spans="1:11">
      <c r="A7193">
        <v>99480</v>
      </c>
      <c r="B7193" t="s">
        <v>23251</v>
      </c>
      <c r="C7193">
        <v>50812000</v>
      </c>
      <c r="D7193" t="s">
        <v>15534</v>
      </c>
      <c r="E7193" t="s">
        <v>15554</v>
      </c>
      <c r="F7193" t="s">
        <v>15536</v>
      </c>
      <c r="G7193" t="s">
        <v>17122</v>
      </c>
      <c r="H7193" s="1">
        <v>45118.973460648151</v>
      </c>
      <c r="I7193" t="s">
        <v>15573</v>
      </c>
      <c r="J7193" s="1">
        <v>45118.973460648151</v>
      </c>
      <c r="K7193" t="s">
        <v>15573</v>
      </c>
    </row>
    <row r="7194" spans="1:11">
      <c r="A7194">
        <v>126138</v>
      </c>
      <c r="B7194" t="s">
        <v>23253</v>
      </c>
      <c r="C7194">
        <v>50305025</v>
      </c>
      <c r="D7194" t="s">
        <v>15534</v>
      </c>
      <c r="E7194" t="s">
        <v>15544</v>
      </c>
      <c r="F7194" t="s">
        <v>15550</v>
      </c>
      <c r="G7194" t="s">
        <v>23254</v>
      </c>
      <c r="H7194" s="1">
        <v>45118.975729166668</v>
      </c>
      <c r="I7194" t="s">
        <v>17644</v>
      </c>
      <c r="J7194" s="1">
        <v>45118.975729166668</v>
      </c>
      <c r="K7194" t="s">
        <v>17644</v>
      </c>
    </row>
    <row r="7195" spans="1:11">
      <c r="A7195">
        <v>11030</v>
      </c>
      <c r="B7195" t="s">
        <v>18736</v>
      </c>
      <c r="C7195">
        <v>57300010</v>
      </c>
      <c r="D7195" t="s">
        <v>15534</v>
      </c>
      <c r="E7195" t="s">
        <v>15554</v>
      </c>
      <c r="F7195" t="s">
        <v>15550</v>
      </c>
      <c r="G7195" t="s">
        <v>23255</v>
      </c>
      <c r="H7195" s="1">
        <v>45118.976018518515</v>
      </c>
      <c r="I7195" t="s">
        <v>17026</v>
      </c>
      <c r="J7195" s="1">
        <v>45118.976018518515</v>
      </c>
      <c r="K7195" t="s">
        <v>17026</v>
      </c>
    </row>
    <row r="7196" spans="1:11">
      <c r="A7196">
        <v>20536</v>
      </c>
      <c r="B7196" t="s">
        <v>17032</v>
      </c>
      <c r="C7196">
        <v>50905006</v>
      </c>
      <c r="D7196" t="s">
        <v>15534</v>
      </c>
      <c r="E7196" t="s">
        <v>15540</v>
      </c>
      <c r="F7196" t="s">
        <v>15536</v>
      </c>
      <c r="G7196" t="s">
        <v>10428</v>
      </c>
      <c r="H7196" s="1">
        <v>45118.9768287037</v>
      </c>
      <c r="I7196" t="s">
        <v>15573</v>
      </c>
      <c r="J7196" s="1">
        <v>45118.9768287037</v>
      </c>
      <c r="K7196" t="s">
        <v>15573</v>
      </c>
    </row>
    <row r="7197" spans="1:11">
      <c r="A7197">
        <v>83284</v>
      </c>
      <c r="B7197" t="s">
        <v>17011</v>
      </c>
      <c r="C7197">
        <v>50321000</v>
      </c>
      <c r="D7197" t="s">
        <v>15534</v>
      </c>
      <c r="E7197" t="s">
        <v>15554</v>
      </c>
      <c r="F7197" t="s">
        <v>15550</v>
      </c>
      <c r="G7197" t="s">
        <v>23256</v>
      </c>
      <c r="H7197" s="1">
        <v>45118.977662037039</v>
      </c>
      <c r="I7197" t="s">
        <v>15884</v>
      </c>
      <c r="J7197" s="1">
        <v>45118.977662037039</v>
      </c>
      <c r="K7197" t="s">
        <v>15884</v>
      </c>
    </row>
    <row r="7198" spans="1:11">
      <c r="A7198">
        <v>11306</v>
      </c>
      <c r="B7198" t="s">
        <v>16904</v>
      </c>
      <c r="C7198">
        <v>50905006</v>
      </c>
      <c r="D7198" t="s">
        <v>15534</v>
      </c>
      <c r="E7198" t="s">
        <v>15687</v>
      </c>
      <c r="F7198" t="s">
        <v>15536</v>
      </c>
      <c r="G7198" t="s">
        <v>23257</v>
      </c>
      <c r="H7198" s="1">
        <v>45118.979930555557</v>
      </c>
      <c r="I7198" t="s">
        <v>16851</v>
      </c>
      <c r="J7198" s="1">
        <v>45121.684120370373</v>
      </c>
      <c r="K7198" t="s">
        <v>16851</v>
      </c>
    </row>
    <row r="7199" spans="1:11">
      <c r="A7199">
        <v>126138</v>
      </c>
      <c r="B7199" t="s">
        <v>23253</v>
      </c>
      <c r="C7199">
        <v>50320000</v>
      </c>
      <c r="D7199" t="s">
        <v>15534</v>
      </c>
      <c r="E7199" t="s">
        <v>15554</v>
      </c>
      <c r="F7199" t="s">
        <v>15550</v>
      </c>
      <c r="G7199" t="s">
        <v>23258</v>
      </c>
      <c r="H7199" s="1">
        <v>45118.981608796297</v>
      </c>
      <c r="I7199" t="s">
        <v>17644</v>
      </c>
      <c r="J7199" s="1">
        <v>45118.981608796297</v>
      </c>
      <c r="K7199" t="s">
        <v>17644</v>
      </c>
    </row>
    <row r="7200" spans="1:11">
      <c r="A7200">
        <v>11023</v>
      </c>
      <c r="B7200" t="s">
        <v>18759</v>
      </c>
      <c r="C7200">
        <v>50905006</v>
      </c>
      <c r="D7200" t="s">
        <v>15534</v>
      </c>
      <c r="E7200" t="s">
        <v>15554</v>
      </c>
      <c r="F7200" t="s">
        <v>15550</v>
      </c>
      <c r="G7200" t="s">
        <v>20789</v>
      </c>
      <c r="H7200" s="1">
        <v>45118.982743055552</v>
      </c>
      <c r="I7200" t="s">
        <v>17026</v>
      </c>
      <c r="J7200" s="1">
        <v>45122.034826388888</v>
      </c>
      <c r="K7200" t="s">
        <v>15879</v>
      </c>
    </row>
    <row r="7201" spans="1:11">
      <c r="A7201">
        <v>11434</v>
      </c>
      <c r="B7201" t="s">
        <v>17036</v>
      </c>
      <c r="C7201">
        <v>57300010</v>
      </c>
      <c r="D7201" t="s">
        <v>15534</v>
      </c>
      <c r="E7201" t="s">
        <v>15576</v>
      </c>
      <c r="F7201" t="s">
        <v>15550</v>
      </c>
      <c r="G7201" t="s">
        <v>23259</v>
      </c>
      <c r="H7201" s="1">
        <v>45118.984340277777</v>
      </c>
      <c r="I7201" t="s">
        <v>15578</v>
      </c>
      <c r="J7201" s="1">
        <v>45118.984340277777</v>
      </c>
      <c r="K7201" t="s">
        <v>15578</v>
      </c>
    </row>
    <row r="7202" spans="1:11">
      <c r="A7202">
        <v>43003</v>
      </c>
      <c r="B7202" t="s">
        <v>234</v>
      </c>
      <c r="C7202">
        <v>50230000</v>
      </c>
      <c r="D7202" t="s">
        <v>15534</v>
      </c>
      <c r="E7202" t="s">
        <v>15586</v>
      </c>
      <c r="F7202" t="s">
        <v>15536</v>
      </c>
      <c r="G7202" t="s">
        <v>23260</v>
      </c>
      <c r="H7202" s="1">
        <v>45118.98609953704</v>
      </c>
      <c r="I7202" t="s">
        <v>16665</v>
      </c>
      <c r="J7202" s="1">
        <v>45118.98609953704</v>
      </c>
      <c r="K7202" t="s">
        <v>16665</v>
      </c>
    </row>
    <row r="7203" spans="1:11">
      <c r="A7203">
        <v>20619</v>
      </c>
      <c r="B7203" t="s">
        <v>23261</v>
      </c>
      <c r="C7203">
        <v>50905006</v>
      </c>
      <c r="D7203" t="s">
        <v>15534</v>
      </c>
      <c r="E7203" t="s">
        <v>15540</v>
      </c>
      <c r="F7203" t="s">
        <v>15536</v>
      </c>
      <c r="G7203" t="s">
        <v>23262</v>
      </c>
      <c r="H7203" s="1">
        <v>45118.986238425925</v>
      </c>
      <c r="I7203" t="s">
        <v>15846</v>
      </c>
      <c r="J7203" s="1">
        <v>45118.986238425925</v>
      </c>
      <c r="K7203" t="s">
        <v>15846</v>
      </c>
    </row>
    <row r="7204" spans="1:11">
      <c r="A7204">
        <v>11201</v>
      </c>
      <c r="B7204" t="s">
        <v>17042</v>
      </c>
      <c r="C7204">
        <v>50905006</v>
      </c>
      <c r="D7204" t="s">
        <v>15534</v>
      </c>
      <c r="E7204" t="s">
        <v>15544</v>
      </c>
      <c r="F7204" t="s">
        <v>15550</v>
      </c>
      <c r="G7204" t="s">
        <v>23263</v>
      </c>
      <c r="H7204" s="1">
        <v>45118.986261574071</v>
      </c>
      <c r="I7204" t="s">
        <v>16851</v>
      </c>
      <c r="J7204" s="1">
        <v>45118.986261574071</v>
      </c>
      <c r="K7204" t="s">
        <v>16851</v>
      </c>
    </row>
    <row r="7205" spans="1:11">
      <c r="A7205">
        <v>20619</v>
      </c>
      <c r="B7205" t="s">
        <v>23261</v>
      </c>
      <c r="C7205">
        <v>50905010</v>
      </c>
      <c r="D7205" t="s">
        <v>15534</v>
      </c>
      <c r="E7205" t="s">
        <v>15540</v>
      </c>
      <c r="F7205" t="s">
        <v>15536</v>
      </c>
      <c r="G7205" t="s">
        <v>23264</v>
      </c>
      <c r="H7205" s="1">
        <v>45118.986770833333</v>
      </c>
      <c r="I7205" t="s">
        <v>15846</v>
      </c>
      <c r="J7205" s="1">
        <v>45118.986770833333</v>
      </c>
      <c r="K7205" t="s">
        <v>15846</v>
      </c>
    </row>
    <row r="7206" spans="1:11">
      <c r="A7206">
        <v>11028</v>
      </c>
      <c r="B7206" t="s">
        <v>17040</v>
      </c>
      <c r="C7206">
        <v>50355000</v>
      </c>
      <c r="D7206" t="s">
        <v>15534</v>
      </c>
      <c r="E7206" t="s">
        <v>15544</v>
      </c>
      <c r="F7206" t="s">
        <v>15550</v>
      </c>
      <c r="G7206" t="s">
        <v>23265</v>
      </c>
      <c r="H7206" s="1">
        <v>45118.987071759257</v>
      </c>
      <c r="I7206" t="s">
        <v>17026</v>
      </c>
      <c r="J7206" s="1">
        <v>45118.987071759257</v>
      </c>
      <c r="K7206" t="s">
        <v>17026</v>
      </c>
    </row>
    <row r="7207" spans="1:11">
      <c r="A7207">
        <v>11201</v>
      </c>
      <c r="B7207" t="s">
        <v>17042</v>
      </c>
      <c r="C7207">
        <v>50320000</v>
      </c>
      <c r="D7207" t="s">
        <v>15534</v>
      </c>
      <c r="E7207" t="s">
        <v>15544</v>
      </c>
      <c r="F7207" t="s">
        <v>15550</v>
      </c>
      <c r="G7207" t="s">
        <v>23266</v>
      </c>
      <c r="H7207" s="1">
        <v>45118.987141203703</v>
      </c>
      <c r="I7207" t="s">
        <v>16851</v>
      </c>
      <c r="J7207" s="1">
        <v>45118.987141203703</v>
      </c>
      <c r="K7207" t="s">
        <v>16851</v>
      </c>
    </row>
    <row r="7208" spans="1:11">
      <c r="A7208">
        <v>11434</v>
      </c>
      <c r="B7208" t="s">
        <v>17036</v>
      </c>
      <c r="C7208">
        <v>50905006</v>
      </c>
      <c r="D7208" t="s">
        <v>15534</v>
      </c>
      <c r="E7208" t="s">
        <v>15540</v>
      </c>
      <c r="F7208" t="s">
        <v>15536</v>
      </c>
      <c r="G7208" t="s">
        <v>23267</v>
      </c>
      <c r="H7208" s="1">
        <v>45118.987719907411</v>
      </c>
      <c r="I7208" t="s">
        <v>15578</v>
      </c>
      <c r="J7208" s="1">
        <v>45118.987719907411</v>
      </c>
      <c r="K7208" t="s">
        <v>15578</v>
      </c>
    </row>
    <row r="7209" spans="1:11">
      <c r="A7209">
        <v>11028</v>
      </c>
      <c r="B7209" t="s">
        <v>17040</v>
      </c>
      <c r="C7209">
        <v>50305025</v>
      </c>
      <c r="D7209" t="s">
        <v>15534</v>
      </c>
      <c r="E7209" t="s">
        <v>15544</v>
      </c>
      <c r="F7209" t="s">
        <v>15550</v>
      </c>
      <c r="H7209" s="1">
        <v>45118.988206018519</v>
      </c>
      <c r="I7209" t="s">
        <v>17026</v>
      </c>
      <c r="J7209" s="1">
        <v>45118.988206018519</v>
      </c>
      <c r="K7209" t="s">
        <v>17026</v>
      </c>
    </row>
    <row r="7210" spans="1:11">
      <c r="A7210">
        <v>8604</v>
      </c>
      <c r="B7210" t="s">
        <v>16194</v>
      </c>
      <c r="C7210">
        <v>57300000</v>
      </c>
      <c r="D7210" t="s">
        <v>15534</v>
      </c>
      <c r="E7210" t="s">
        <v>15576</v>
      </c>
      <c r="F7210" t="s">
        <v>15536</v>
      </c>
      <c r="G7210" t="s">
        <v>23268</v>
      </c>
      <c r="H7210" s="1">
        <v>45118.989293981482</v>
      </c>
      <c r="I7210" t="s">
        <v>15999</v>
      </c>
      <c r="J7210" s="1">
        <v>45118.989293981482</v>
      </c>
      <c r="K7210" t="s">
        <v>15999</v>
      </c>
    </row>
    <row r="7211" spans="1:11">
      <c r="A7211">
        <v>126138</v>
      </c>
      <c r="B7211" t="s">
        <v>23253</v>
      </c>
      <c r="C7211">
        <v>50905010</v>
      </c>
      <c r="D7211" t="s">
        <v>15534</v>
      </c>
      <c r="E7211" t="s">
        <v>15554</v>
      </c>
      <c r="F7211" t="s">
        <v>15536</v>
      </c>
      <c r="G7211" t="s">
        <v>23269</v>
      </c>
      <c r="H7211" s="1">
        <v>45118.990486111114</v>
      </c>
      <c r="I7211" t="s">
        <v>17644</v>
      </c>
      <c r="J7211" s="1">
        <v>45118.990486111114</v>
      </c>
      <c r="K7211" t="s">
        <v>17644</v>
      </c>
    </row>
    <row r="7212" spans="1:11">
      <c r="A7212">
        <v>11304</v>
      </c>
      <c r="B7212" t="s">
        <v>17044</v>
      </c>
      <c r="C7212">
        <v>57300023</v>
      </c>
      <c r="D7212" t="s">
        <v>15534</v>
      </c>
      <c r="E7212" t="s">
        <v>15554</v>
      </c>
      <c r="F7212" t="s">
        <v>15550</v>
      </c>
      <c r="G7212" t="s">
        <v>23270</v>
      </c>
      <c r="H7212" s="1">
        <v>45118.993217592593</v>
      </c>
      <c r="I7212" t="s">
        <v>16851</v>
      </c>
      <c r="J7212" s="1">
        <v>45118.993217592593</v>
      </c>
      <c r="K7212" t="s">
        <v>16851</v>
      </c>
    </row>
    <row r="7213" spans="1:11">
      <c r="A7213">
        <v>20619</v>
      </c>
      <c r="B7213" t="s">
        <v>23261</v>
      </c>
      <c r="C7213">
        <v>50320000</v>
      </c>
      <c r="D7213" t="s">
        <v>15534</v>
      </c>
      <c r="E7213" t="s">
        <v>15544</v>
      </c>
      <c r="F7213" t="s">
        <v>15550</v>
      </c>
      <c r="G7213" t="s">
        <v>23271</v>
      </c>
      <c r="H7213" s="1">
        <v>45118.993564814817</v>
      </c>
      <c r="I7213" t="s">
        <v>15846</v>
      </c>
      <c r="J7213" s="1">
        <v>45118.993564814817</v>
      </c>
      <c r="K7213" t="s">
        <v>15846</v>
      </c>
    </row>
    <row r="7214" spans="1:11">
      <c r="A7214">
        <v>11304</v>
      </c>
      <c r="B7214" t="s">
        <v>17044</v>
      </c>
      <c r="C7214">
        <v>50305028</v>
      </c>
      <c r="D7214" t="s">
        <v>15534</v>
      </c>
      <c r="E7214" t="s">
        <v>15544</v>
      </c>
      <c r="F7214" t="s">
        <v>15550</v>
      </c>
      <c r="G7214" t="s">
        <v>23272</v>
      </c>
      <c r="H7214" s="1">
        <v>45118.994131944448</v>
      </c>
      <c r="I7214" t="s">
        <v>16851</v>
      </c>
      <c r="J7214" s="1">
        <v>45118.994131944448</v>
      </c>
      <c r="K7214" t="s">
        <v>16851</v>
      </c>
    </row>
    <row r="7215" spans="1:11">
      <c r="A7215">
        <v>83083</v>
      </c>
      <c r="B7215" t="s">
        <v>23273</v>
      </c>
      <c r="C7215">
        <v>50305028</v>
      </c>
      <c r="D7215" t="s">
        <v>15534</v>
      </c>
      <c r="E7215" t="s">
        <v>15687</v>
      </c>
      <c r="F7215" t="s">
        <v>15550</v>
      </c>
      <c r="G7215" t="s">
        <v>23274</v>
      </c>
      <c r="H7215" s="1">
        <v>45118.994212962964</v>
      </c>
      <c r="I7215" t="s">
        <v>15999</v>
      </c>
      <c r="J7215" s="1">
        <v>45118.994212962964</v>
      </c>
      <c r="K7215" t="s">
        <v>15999</v>
      </c>
    </row>
    <row r="7216" spans="1:11">
      <c r="A7216">
        <v>8988</v>
      </c>
      <c r="B7216" t="s">
        <v>17946</v>
      </c>
      <c r="C7216">
        <v>50305028</v>
      </c>
      <c r="D7216" t="s">
        <v>15534</v>
      </c>
      <c r="E7216" t="s">
        <v>15544</v>
      </c>
      <c r="F7216" t="s">
        <v>15550</v>
      </c>
      <c r="G7216" t="s">
        <v>23275</v>
      </c>
      <c r="H7216" s="1">
        <v>45118.995729166665</v>
      </c>
      <c r="I7216" t="s">
        <v>15578</v>
      </c>
      <c r="J7216" s="1">
        <v>45118.995729166665</v>
      </c>
      <c r="K7216" t="s">
        <v>15578</v>
      </c>
    </row>
    <row r="7217" spans="1:11">
      <c r="A7217">
        <v>11130</v>
      </c>
      <c r="B7217" t="s">
        <v>16205</v>
      </c>
      <c r="C7217">
        <v>50355000</v>
      </c>
      <c r="D7217" t="s">
        <v>15534</v>
      </c>
      <c r="E7217" t="s">
        <v>15544</v>
      </c>
      <c r="F7217" t="s">
        <v>15550</v>
      </c>
      <c r="G7217" t="s">
        <v>23276</v>
      </c>
      <c r="H7217" s="1">
        <v>45118.996944444443</v>
      </c>
      <c r="I7217" t="s">
        <v>15999</v>
      </c>
      <c r="J7217" s="1">
        <v>45118.996944444443</v>
      </c>
      <c r="K7217" t="s">
        <v>15999</v>
      </c>
    </row>
    <row r="7218" spans="1:11">
      <c r="A7218">
        <v>82703</v>
      </c>
      <c r="B7218" t="s">
        <v>17050</v>
      </c>
      <c r="C7218">
        <v>58310000</v>
      </c>
      <c r="D7218" t="s">
        <v>15534</v>
      </c>
      <c r="E7218" t="s">
        <v>15554</v>
      </c>
      <c r="F7218" t="s">
        <v>15550</v>
      </c>
      <c r="G7218" t="s">
        <v>23277</v>
      </c>
      <c r="H7218" s="1">
        <v>45118.997187499997</v>
      </c>
      <c r="I7218" t="s">
        <v>15578</v>
      </c>
      <c r="J7218" s="1">
        <v>45118.997187499997</v>
      </c>
      <c r="K7218" t="s">
        <v>15578</v>
      </c>
    </row>
    <row r="7219" spans="1:11">
      <c r="A7219">
        <v>11304</v>
      </c>
      <c r="B7219" t="s">
        <v>17044</v>
      </c>
      <c r="C7219">
        <v>50321000</v>
      </c>
      <c r="D7219" t="s">
        <v>15534</v>
      </c>
      <c r="E7219" t="s">
        <v>15544</v>
      </c>
      <c r="F7219" t="s">
        <v>15536</v>
      </c>
      <c r="G7219" t="s">
        <v>23278</v>
      </c>
      <c r="H7219" s="1">
        <v>45118.997499999998</v>
      </c>
      <c r="I7219" t="s">
        <v>16851</v>
      </c>
      <c r="J7219" s="1">
        <v>45118.997499999998</v>
      </c>
      <c r="K7219" t="s">
        <v>16851</v>
      </c>
    </row>
    <row r="7220" spans="1:11">
      <c r="A7220">
        <v>11303</v>
      </c>
      <c r="B7220" t="s">
        <v>17048</v>
      </c>
      <c r="C7220">
        <v>50905000</v>
      </c>
      <c r="D7220" t="s">
        <v>15534</v>
      </c>
      <c r="E7220" t="s">
        <v>15687</v>
      </c>
      <c r="F7220" t="s">
        <v>15550</v>
      </c>
      <c r="G7220" t="s">
        <v>23279</v>
      </c>
      <c r="H7220" s="1">
        <v>45118.998379629629</v>
      </c>
      <c r="I7220" t="s">
        <v>16851</v>
      </c>
      <c r="J7220" s="1">
        <v>45121.686701388891</v>
      </c>
      <c r="K7220" t="s">
        <v>16851</v>
      </c>
    </row>
    <row r="7221" spans="1:11">
      <c r="A7221">
        <v>126138</v>
      </c>
      <c r="B7221" t="s">
        <v>23253</v>
      </c>
      <c r="C7221">
        <v>50321000</v>
      </c>
      <c r="D7221" t="s">
        <v>15534</v>
      </c>
      <c r="E7221" t="s">
        <v>15554</v>
      </c>
      <c r="F7221" t="s">
        <v>15550</v>
      </c>
      <c r="G7221" t="s">
        <v>23280</v>
      </c>
      <c r="H7221" s="1">
        <v>45118.998553240737</v>
      </c>
      <c r="I7221" t="s">
        <v>17644</v>
      </c>
      <c r="J7221" s="1">
        <v>45118.998553240737</v>
      </c>
      <c r="K7221" t="s">
        <v>17644</v>
      </c>
    </row>
    <row r="7222" spans="1:11">
      <c r="A7222">
        <v>20619</v>
      </c>
      <c r="B7222" t="s">
        <v>23261</v>
      </c>
      <c r="C7222">
        <v>51210000</v>
      </c>
      <c r="D7222" t="s">
        <v>15534</v>
      </c>
      <c r="E7222" t="s">
        <v>15576</v>
      </c>
      <c r="F7222" t="s">
        <v>15550</v>
      </c>
      <c r="G7222" t="s">
        <v>23281</v>
      </c>
      <c r="H7222" s="1">
        <v>45118.99927083333</v>
      </c>
      <c r="I7222" t="s">
        <v>15846</v>
      </c>
      <c r="J7222" s="1">
        <v>45118.99927083333</v>
      </c>
      <c r="K7222" t="s">
        <v>15846</v>
      </c>
    </row>
    <row r="7223" spans="1:11">
      <c r="A7223">
        <v>11958</v>
      </c>
      <c r="B7223" t="s">
        <v>16239</v>
      </c>
      <c r="C7223">
        <v>50321000</v>
      </c>
      <c r="D7223" t="s">
        <v>15534</v>
      </c>
      <c r="E7223" t="s">
        <v>15549</v>
      </c>
      <c r="F7223" t="s">
        <v>15536</v>
      </c>
      <c r="G7223" t="s">
        <v>23282</v>
      </c>
      <c r="H7223" s="1">
        <v>45119.000254629631</v>
      </c>
      <c r="I7223" t="s">
        <v>15999</v>
      </c>
      <c r="J7223" s="1">
        <v>45119.000254629631</v>
      </c>
      <c r="K7223" t="s">
        <v>15999</v>
      </c>
    </row>
    <row r="7224" spans="1:11">
      <c r="A7224">
        <v>126164</v>
      </c>
      <c r="B7224" t="s">
        <v>17061</v>
      </c>
      <c r="C7224">
        <v>50320000</v>
      </c>
      <c r="D7224" t="s">
        <v>15534</v>
      </c>
      <c r="E7224" t="s">
        <v>15544</v>
      </c>
      <c r="F7224" t="s">
        <v>15550</v>
      </c>
      <c r="G7224" t="s">
        <v>23283</v>
      </c>
      <c r="H7224" s="1">
        <v>45119.000289351854</v>
      </c>
      <c r="I7224" t="s">
        <v>15846</v>
      </c>
      <c r="J7224" s="1">
        <v>45119.000289351854</v>
      </c>
      <c r="K7224" t="s">
        <v>15846</v>
      </c>
    </row>
    <row r="7225" spans="1:11">
      <c r="A7225">
        <v>11104</v>
      </c>
      <c r="B7225" t="s">
        <v>23284</v>
      </c>
      <c r="C7225">
        <v>50305021</v>
      </c>
      <c r="D7225" t="s">
        <v>15534</v>
      </c>
      <c r="E7225" t="s">
        <v>15544</v>
      </c>
      <c r="F7225" t="s">
        <v>15550</v>
      </c>
      <c r="G7225" t="s">
        <v>23285</v>
      </c>
      <c r="H7225" s="1">
        <v>45119.000532407408</v>
      </c>
      <c r="I7225" t="s">
        <v>15999</v>
      </c>
      <c r="J7225" s="1">
        <v>45119.000532407408</v>
      </c>
      <c r="K7225" t="s">
        <v>15999</v>
      </c>
    </row>
    <row r="7226" spans="1:11">
      <c r="A7226">
        <v>126164</v>
      </c>
      <c r="B7226" t="s">
        <v>17061</v>
      </c>
      <c r="C7226">
        <v>50321000</v>
      </c>
      <c r="D7226" t="s">
        <v>15534</v>
      </c>
      <c r="E7226" t="s">
        <v>15544</v>
      </c>
      <c r="F7226" t="s">
        <v>15536</v>
      </c>
      <c r="G7226" t="s">
        <v>23286</v>
      </c>
      <c r="H7226" s="1">
        <v>45119.002557870372</v>
      </c>
      <c r="I7226" t="s">
        <v>15846</v>
      </c>
      <c r="J7226" s="1">
        <v>45119.002557870372</v>
      </c>
      <c r="K7226" t="s">
        <v>15846</v>
      </c>
    </row>
    <row r="7227" spans="1:11">
      <c r="A7227">
        <v>11124</v>
      </c>
      <c r="B7227" t="s">
        <v>23287</v>
      </c>
      <c r="C7227">
        <v>58425000</v>
      </c>
      <c r="D7227" t="s">
        <v>15534</v>
      </c>
      <c r="E7227" t="s">
        <v>15576</v>
      </c>
      <c r="F7227" t="s">
        <v>15536</v>
      </c>
      <c r="G7227" t="s">
        <v>23288</v>
      </c>
      <c r="H7227" s="1">
        <v>45119.002824074072</v>
      </c>
      <c r="I7227" t="s">
        <v>15999</v>
      </c>
      <c r="J7227" s="1">
        <v>45119.002824074072</v>
      </c>
      <c r="K7227" t="s">
        <v>15999</v>
      </c>
    </row>
    <row r="7228" spans="1:11">
      <c r="A7228">
        <v>15810</v>
      </c>
      <c r="B7228" t="s">
        <v>217</v>
      </c>
      <c r="C7228">
        <v>50366000</v>
      </c>
      <c r="D7228" t="s">
        <v>15534</v>
      </c>
      <c r="E7228" t="s">
        <v>15544</v>
      </c>
      <c r="F7228" t="s">
        <v>15550</v>
      </c>
      <c r="G7228" t="s">
        <v>23289</v>
      </c>
      <c r="H7228" s="1">
        <v>45119.003530092596</v>
      </c>
      <c r="I7228" t="s">
        <v>15999</v>
      </c>
      <c r="J7228" s="1">
        <v>45119.003530092596</v>
      </c>
      <c r="K7228" t="s">
        <v>15999</v>
      </c>
    </row>
    <row r="7229" spans="1:11">
      <c r="A7229">
        <v>126164</v>
      </c>
      <c r="B7229" t="s">
        <v>17061</v>
      </c>
      <c r="C7229">
        <v>51230000</v>
      </c>
      <c r="D7229" t="s">
        <v>15534</v>
      </c>
      <c r="E7229" t="s">
        <v>15554</v>
      </c>
      <c r="F7229" t="s">
        <v>15550</v>
      </c>
      <c r="G7229" t="s">
        <v>23290</v>
      </c>
      <c r="H7229" s="1">
        <v>45119.003703703704</v>
      </c>
      <c r="I7229" t="s">
        <v>15846</v>
      </c>
      <c r="J7229" s="1">
        <v>45119.003703703704</v>
      </c>
      <c r="K7229" t="s">
        <v>15846</v>
      </c>
    </row>
    <row r="7230" spans="1:11">
      <c r="A7230">
        <v>15810</v>
      </c>
      <c r="B7230" t="s">
        <v>217</v>
      </c>
      <c r="C7230">
        <v>50810000</v>
      </c>
      <c r="D7230" t="s">
        <v>15534</v>
      </c>
      <c r="E7230" t="s">
        <v>15544</v>
      </c>
      <c r="F7230" t="s">
        <v>15550</v>
      </c>
      <c r="G7230" t="s">
        <v>23291</v>
      </c>
      <c r="H7230" s="1">
        <v>45119.004571759258</v>
      </c>
      <c r="I7230" t="s">
        <v>15999</v>
      </c>
      <c r="J7230" s="1">
        <v>45119.004571759258</v>
      </c>
      <c r="K7230" t="s">
        <v>15999</v>
      </c>
    </row>
    <row r="7231" spans="1:11">
      <c r="A7231">
        <v>11305</v>
      </c>
      <c r="B7231" t="s">
        <v>17055</v>
      </c>
      <c r="C7231">
        <v>50905010</v>
      </c>
      <c r="D7231" t="s">
        <v>15534</v>
      </c>
      <c r="E7231" t="s">
        <v>15544</v>
      </c>
      <c r="F7231" t="s">
        <v>15550</v>
      </c>
      <c r="G7231" t="s">
        <v>23292</v>
      </c>
      <c r="H7231" s="1">
        <v>45119.004606481481</v>
      </c>
      <c r="I7231" t="s">
        <v>16851</v>
      </c>
      <c r="J7231" s="1">
        <v>45119.004606481481</v>
      </c>
      <c r="K7231" t="s">
        <v>16851</v>
      </c>
    </row>
    <row r="7232" spans="1:11">
      <c r="A7232">
        <v>11633</v>
      </c>
      <c r="B7232" t="s">
        <v>15716</v>
      </c>
      <c r="C7232">
        <v>57700030</v>
      </c>
      <c r="D7232" t="s">
        <v>15534</v>
      </c>
      <c r="E7232" t="s">
        <v>15576</v>
      </c>
      <c r="F7232" t="s">
        <v>15550</v>
      </c>
      <c r="G7232" t="s">
        <v>23293</v>
      </c>
      <c r="H7232" s="1">
        <v>45119.004849537036</v>
      </c>
      <c r="I7232" t="s">
        <v>15703</v>
      </c>
      <c r="J7232" s="1">
        <v>45119.004849537036</v>
      </c>
      <c r="K7232" t="s">
        <v>15703</v>
      </c>
    </row>
    <row r="7233" spans="1:11">
      <c r="A7233">
        <v>15810</v>
      </c>
      <c r="B7233" t="s">
        <v>217</v>
      </c>
      <c r="C7233">
        <v>51270000</v>
      </c>
      <c r="D7233" t="s">
        <v>15534</v>
      </c>
      <c r="E7233" t="s">
        <v>15554</v>
      </c>
      <c r="F7233" t="s">
        <v>15550</v>
      </c>
      <c r="G7233" t="s">
        <v>23294</v>
      </c>
      <c r="H7233" s="1">
        <v>45119.005219907405</v>
      </c>
      <c r="I7233" t="s">
        <v>15999</v>
      </c>
      <c r="J7233" s="1">
        <v>45119.005219907405</v>
      </c>
      <c r="K7233" t="s">
        <v>15999</v>
      </c>
    </row>
    <row r="7234" spans="1:11">
      <c r="A7234">
        <v>126164</v>
      </c>
      <c r="B7234" t="s">
        <v>17061</v>
      </c>
      <c r="C7234">
        <v>50810000</v>
      </c>
      <c r="D7234" t="s">
        <v>15534</v>
      </c>
      <c r="E7234" t="s">
        <v>15687</v>
      </c>
      <c r="F7234" t="s">
        <v>15536</v>
      </c>
      <c r="G7234" t="s">
        <v>23295</v>
      </c>
      <c r="H7234" s="1">
        <v>45119.006458333337</v>
      </c>
      <c r="I7234" t="s">
        <v>15846</v>
      </c>
      <c r="J7234" s="1">
        <v>45119.006458333337</v>
      </c>
      <c r="K7234" t="s">
        <v>15846</v>
      </c>
    </row>
    <row r="7235" spans="1:11">
      <c r="A7235">
        <v>126164</v>
      </c>
      <c r="B7235" t="s">
        <v>17061</v>
      </c>
      <c r="C7235">
        <v>50350000</v>
      </c>
      <c r="D7235" t="s">
        <v>15534</v>
      </c>
      <c r="E7235" t="s">
        <v>15544</v>
      </c>
      <c r="F7235" t="s">
        <v>15536</v>
      </c>
      <c r="G7235" t="s">
        <v>23286</v>
      </c>
      <c r="H7235" s="1">
        <v>45119.006782407407</v>
      </c>
      <c r="I7235" t="s">
        <v>15846</v>
      </c>
      <c r="J7235" s="1">
        <v>45119.006782407407</v>
      </c>
      <c r="K7235" t="s">
        <v>15846</v>
      </c>
    </row>
    <row r="7236" spans="1:11">
      <c r="A7236">
        <v>11641</v>
      </c>
      <c r="B7236" t="s">
        <v>17066</v>
      </c>
      <c r="C7236">
        <v>50320000</v>
      </c>
      <c r="D7236" t="s">
        <v>15534</v>
      </c>
      <c r="E7236" t="s">
        <v>15554</v>
      </c>
      <c r="F7236" t="s">
        <v>15550</v>
      </c>
      <c r="G7236" t="s">
        <v>23296</v>
      </c>
      <c r="H7236" s="1">
        <v>45119.006782407407</v>
      </c>
      <c r="I7236" t="s">
        <v>15703</v>
      </c>
      <c r="J7236" s="1">
        <v>45119.006782407407</v>
      </c>
      <c r="K7236" t="s">
        <v>15703</v>
      </c>
    </row>
    <row r="7237" spans="1:11">
      <c r="A7237">
        <v>15810</v>
      </c>
      <c r="B7237" t="s">
        <v>217</v>
      </c>
      <c r="C7237">
        <v>50105000</v>
      </c>
      <c r="D7237" t="s">
        <v>15534</v>
      </c>
      <c r="E7237" t="s">
        <v>15554</v>
      </c>
      <c r="F7237" t="s">
        <v>15536</v>
      </c>
      <c r="G7237" t="s">
        <v>23297</v>
      </c>
      <c r="H7237" s="1">
        <v>45119.006932870368</v>
      </c>
      <c r="I7237" t="s">
        <v>15999</v>
      </c>
      <c r="J7237" s="1">
        <v>45119.006932870368</v>
      </c>
      <c r="K7237" t="s">
        <v>15999</v>
      </c>
    </row>
    <row r="7238" spans="1:11">
      <c r="A7238">
        <v>11223</v>
      </c>
      <c r="B7238" t="s">
        <v>17069</v>
      </c>
      <c r="C7238">
        <v>57300010</v>
      </c>
      <c r="D7238" t="s">
        <v>15534</v>
      </c>
      <c r="E7238" t="s">
        <v>15576</v>
      </c>
      <c r="F7238" t="s">
        <v>15550</v>
      </c>
      <c r="G7238" t="s">
        <v>23298</v>
      </c>
      <c r="H7238" s="1">
        <v>45119.007175925923</v>
      </c>
      <c r="I7238" t="s">
        <v>16851</v>
      </c>
      <c r="J7238" s="1">
        <v>45119.015949074077</v>
      </c>
      <c r="K7238" t="s">
        <v>16851</v>
      </c>
    </row>
    <row r="7239" spans="1:11">
      <c r="A7239">
        <v>126164</v>
      </c>
      <c r="B7239" t="s">
        <v>17061</v>
      </c>
      <c r="C7239">
        <v>51220000</v>
      </c>
      <c r="D7239" t="s">
        <v>15534</v>
      </c>
      <c r="E7239" t="s">
        <v>15549</v>
      </c>
      <c r="F7239" t="s">
        <v>15550</v>
      </c>
      <c r="G7239" t="s">
        <v>23299</v>
      </c>
      <c r="H7239" s="1">
        <v>45119.008564814816</v>
      </c>
      <c r="I7239" t="s">
        <v>15846</v>
      </c>
      <c r="J7239" s="1">
        <v>45120.916921296295</v>
      </c>
      <c r="K7239" t="s">
        <v>15846</v>
      </c>
    </row>
    <row r="7240" spans="1:11">
      <c r="A7240">
        <v>11631</v>
      </c>
      <c r="B7240" t="s">
        <v>17068</v>
      </c>
      <c r="C7240">
        <v>50366000</v>
      </c>
      <c r="D7240" t="s">
        <v>15534</v>
      </c>
      <c r="E7240" t="s">
        <v>15554</v>
      </c>
      <c r="F7240" t="s">
        <v>15536</v>
      </c>
      <c r="G7240" t="s">
        <v>21908</v>
      </c>
      <c r="H7240" s="1">
        <v>45119.008831018517</v>
      </c>
      <c r="I7240" t="s">
        <v>15703</v>
      </c>
      <c r="J7240" s="1">
        <v>45119.008831018517</v>
      </c>
      <c r="K7240" t="s">
        <v>15703</v>
      </c>
    </row>
    <row r="7241" spans="1:11">
      <c r="A7241">
        <v>11223</v>
      </c>
      <c r="B7241" t="s">
        <v>17069</v>
      </c>
      <c r="C7241">
        <v>50811000</v>
      </c>
      <c r="D7241" t="s">
        <v>15534</v>
      </c>
      <c r="E7241" t="s">
        <v>15544</v>
      </c>
      <c r="F7241" t="s">
        <v>15550</v>
      </c>
      <c r="G7241" t="s">
        <v>23300</v>
      </c>
      <c r="H7241" s="1">
        <v>45119.010312500002</v>
      </c>
      <c r="I7241" t="s">
        <v>16851</v>
      </c>
      <c r="J7241" s="1">
        <v>45119.010312500002</v>
      </c>
      <c r="K7241" t="s">
        <v>16851</v>
      </c>
    </row>
    <row r="7242" spans="1:11">
      <c r="A7242">
        <v>15806</v>
      </c>
      <c r="B7242" t="s">
        <v>2802</v>
      </c>
      <c r="C7242">
        <v>50321000</v>
      </c>
      <c r="D7242" t="s">
        <v>15534</v>
      </c>
      <c r="E7242" t="s">
        <v>15586</v>
      </c>
      <c r="F7242" t="s">
        <v>15536</v>
      </c>
      <c r="G7242" t="s">
        <v>23301</v>
      </c>
      <c r="H7242" s="1">
        <v>45119.011284722219</v>
      </c>
      <c r="I7242" t="s">
        <v>15999</v>
      </c>
      <c r="J7242" s="1">
        <v>45119.011284722219</v>
      </c>
      <c r="K7242" t="s">
        <v>15999</v>
      </c>
    </row>
    <row r="7243" spans="1:11">
      <c r="A7243">
        <v>126156</v>
      </c>
      <c r="B7243" t="s">
        <v>17075</v>
      </c>
      <c r="C7243">
        <v>50366000</v>
      </c>
      <c r="D7243" t="s">
        <v>15534</v>
      </c>
      <c r="E7243" t="s">
        <v>15544</v>
      </c>
      <c r="F7243" t="s">
        <v>15550</v>
      </c>
      <c r="G7243" t="s">
        <v>23302</v>
      </c>
      <c r="H7243" s="1">
        <v>45119.011354166665</v>
      </c>
      <c r="I7243" t="s">
        <v>15846</v>
      </c>
      <c r="J7243" s="1">
        <v>45119.011354166665</v>
      </c>
      <c r="K7243" t="s">
        <v>15846</v>
      </c>
    </row>
    <row r="7244" spans="1:11">
      <c r="A7244">
        <v>11223</v>
      </c>
      <c r="B7244" t="s">
        <v>17069</v>
      </c>
      <c r="C7244">
        <v>50320000</v>
      </c>
      <c r="D7244" t="s">
        <v>15534</v>
      </c>
      <c r="E7244" t="s">
        <v>15544</v>
      </c>
      <c r="F7244" t="s">
        <v>15550</v>
      </c>
      <c r="G7244" t="s">
        <v>23303</v>
      </c>
      <c r="H7244" s="1">
        <v>45119.011377314811</v>
      </c>
      <c r="I7244" t="s">
        <v>16851</v>
      </c>
      <c r="J7244" s="1">
        <v>45119.011377314811</v>
      </c>
      <c r="K7244" t="s">
        <v>16851</v>
      </c>
    </row>
    <row r="7245" spans="1:11">
      <c r="A7245">
        <v>11223</v>
      </c>
      <c r="B7245" t="s">
        <v>17069</v>
      </c>
      <c r="C7245">
        <v>57700030</v>
      </c>
      <c r="D7245" t="s">
        <v>15534</v>
      </c>
      <c r="E7245" t="s">
        <v>15576</v>
      </c>
      <c r="F7245" t="s">
        <v>15550</v>
      </c>
      <c r="G7245" t="s">
        <v>17070</v>
      </c>
      <c r="H7245" s="1">
        <v>45119.011608796296</v>
      </c>
      <c r="I7245" t="s">
        <v>16851</v>
      </c>
      <c r="J7245" s="1">
        <v>45119.015833333331</v>
      </c>
      <c r="K7245" t="s">
        <v>16851</v>
      </c>
    </row>
    <row r="7246" spans="1:11">
      <c r="A7246">
        <v>11649</v>
      </c>
      <c r="B7246" t="s">
        <v>15719</v>
      </c>
      <c r="C7246">
        <v>51210000</v>
      </c>
      <c r="D7246" t="s">
        <v>15534</v>
      </c>
      <c r="E7246" t="s">
        <v>15554</v>
      </c>
      <c r="F7246" t="s">
        <v>15536</v>
      </c>
      <c r="G7246" t="s">
        <v>23304</v>
      </c>
      <c r="H7246" s="1">
        <v>45119.011724537035</v>
      </c>
      <c r="I7246" t="s">
        <v>15703</v>
      </c>
      <c r="J7246" s="1">
        <v>45119.011724537035</v>
      </c>
      <c r="K7246" t="s">
        <v>15703</v>
      </c>
    </row>
    <row r="7247" spans="1:11">
      <c r="A7247">
        <v>126156</v>
      </c>
      <c r="B7247" t="s">
        <v>17075</v>
      </c>
      <c r="C7247">
        <v>50830000</v>
      </c>
      <c r="D7247" t="s">
        <v>15534</v>
      </c>
      <c r="E7247" t="s">
        <v>15586</v>
      </c>
      <c r="F7247" t="s">
        <v>15550</v>
      </c>
      <c r="G7247" t="s">
        <v>23305</v>
      </c>
      <c r="H7247" s="1">
        <v>45119.012800925928</v>
      </c>
      <c r="I7247" t="s">
        <v>15846</v>
      </c>
      <c r="J7247" s="1">
        <v>45123.629386574074</v>
      </c>
      <c r="K7247" t="s">
        <v>15846</v>
      </c>
    </row>
    <row r="7248" spans="1:11">
      <c r="A7248">
        <v>9231</v>
      </c>
      <c r="B7248" t="s">
        <v>23306</v>
      </c>
      <c r="C7248">
        <v>51220000</v>
      </c>
      <c r="D7248" t="s">
        <v>15534</v>
      </c>
      <c r="E7248" t="s">
        <v>15586</v>
      </c>
      <c r="F7248" t="s">
        <v>15550</v>
      </c>
      <c r="G7248" t="s">
        <v>23307</v>
      </c>
      <c r="H7248" s="1">
        <v>45119.012881944444</v>
      </c>
      <c r="I7248" t="s">
        <v>15578</v>
      </c>
      <c r="J7248" s="1">
        <v>45119.012881944444</v>
      </c>
      <c r="K7248" t="s">
        <v>15578</v>
      </c>
    </row>
    <row r="7249" spans="1:11">
      <c r="A7249">
        <v>126246</v>
      </c>
      <c r="B7249" t="s">
        <v>15844</v>
      </c>
      <c r="C7249">
        <v>50905006</v>
      </c>
      <c r="D7249" t="s">
        <v>15534</v>
      </c>
      <c r="E7249" t="s">
        <v>15540</v>
      </c>
      <c r="F7249" t="s">
        <v>15536</v>
      </c>
      <c r="G7249" t="s">
        <v>23308</v>
      </c>
      <c r="H7249" s="1">
        <v>45119.013958333337</v>
      </c>
      <c r="I7249" t="s">
        <v>15846</v>
      </c>
      <c r="J7249" s="1">
        <v>45119.013958333337</v>
      </c>
      <c r="K7249" t="s">
        <v>15846</v>
      </c>
    </row>
    <row r="7250" spans="1:11">
      <c r="A7250">
        <v>11888</v>
      </c>
      <c r="B7250" t="s">
        <v>16640</v>
      </c>
      <c r="C7250">
        <v>50350000</v>
      </c>
      <c r="D7250" t="s">
        <v>15534</v>
      </c>
      <c r="E7250" t="s">
        <v>15535</v>
      </c>
      <c r="F7250" t="s">
        <v>15536</v>
      </c>
      <c r="G7250" t="s">
        <v>20335</v>
      </c>
      <c r="H7250" s="1">
        <v>45119.014317129629</v>
      </c>
      <c r="I7250" t="s">
        <v>16438</v>
      </c>
      <c r="J7250" s="1">
        <v>45121.058692129627</v>
      </c>
      <c r="K7250" t="s">
        <v>16438</v>
      </c>
    </row>
    <row r="7251" spans="1:11">
      <c r="A7251">
        <v>15808</v>
      </c>
      <c r="B7251" t="s">
        <v>216</v>
      </c>
      <c r="C7251">
        <v>50321000</v>
      </c>
      <c r="D7251" t="s">
        <v>15534</v>
      </c>
      <c r="E7251" t="s">
        <v>15554</v>
      </c>
      <c r="F7251" t="s">
        <v>15550</v>
      </c>
      <c r="G7251" t="s">
        <v>17082</v>
      </c>
      <c r="H7251" s="1">
        <v>45119.014340277776</v>
      </c>
      <c r="I7251" t="s">
        <v>15999</v>
      </c>
      <c r="J7251" s="1">
        <v>45119.014340277776</v>
      </c>
      <c r="K7251" t="s">
        <v>15999</v>
      </c>
    </row>
    <row r="7252" spans="1:11">
      <c r="A7252">
        <v>9231</v>
      </c>
      <c r="B7252" t="s">
        <v>23306</v>
      </c>
      <c r="C7252">
        <v>50830000</v>
      </c>
      <c r="D7252" t="s">
        <v>15534</v>
      </c>
      <c r="E7252" t="s">
        <v>15586</v>
      </c>
      <c r="F7252" t="s">
        <v>15550</v>
      </c>
      <c r="G7252" t="s">
        <v>23309</v>
      </c>
      <c r="H7252" s="1">
        <v>45119.014768518522</v>
      </c>
      <c r="I7252" t="s">
        <v>15578</v>
      </c>
      <c r="J7252" s="1">
        <v>45119.014768518522</v>
      </c>
      <c r="K7252" t="s">
        <v>15578</v>
      </c>
    </row>
    <row r="7253" spans="1:11">
      <c r="A7253">
        <v>11315</v>
      </c>
      <c r="B7253" t="s">
        <v>23310</v>
      </c>
      <c r="C7253">
        <v>55321000</v>
      </c>
      <c r="D7253" t="s">
        <v>15534</v>
      </c>
      <c r="E7253" t="s">
        <v>15554</v>
      </c>
      <c r="F7253" t="s">
        <v>15550</v>
      </c>
      <c r="G7253" t="s">
        <v>17082</v>
      </c>
      <c r="H7253" s="1">
        <v>45119.015034722222</v>
      </c>
      <c r="I7253" t="s">
        <v>15999</v>
      </c>
      <c r="J7253" s="1">
        <v>45119.015034722222</v>
      </c>
      <c r="K7253" t="s">
        <v>15999</v>
      </c>
    </row>
    <row r="7254" spans="1:11">
      <c r="A7254">
        <v>11381</v>
      </c>
      <c r="B7254" t="s">
        <v>23311</v>
      </c>
      <c r="C7254">
        <v>50320000</v>
      </c>
      <c r="D7254" t="s">
        <v>15534</v>
      </c>
      <c r="E7254" t="s">
        <v>15554</v>
      </c>
      <c r="F7254" t="s">
        <v>15550</v>
      </c>
      <c r="G7254" t="s">
        <v>17082</v>
      </c>
      <c r="H7254" s="1">
        <v>45119.015405092592</v>
      </c>
      <c r="I7254" t="s">
        <v>15999</v>
      </c>
      <c r="J7254" s="1">
        <v>45119.015405092592</v>
      </c>
      <c r="K7254" t="s">
        <v>15999</v>
      </c>
    </row>
    <row r="7255" spans="1:11">
      <c r="A7255">
        <v>11381</v>
      </c>
      <c r="B7255" t="s">
        <v>23311</v>
      </c>
      <c r="C7255">
        <v>50321000</v>
      </c>
      <c r="D7255" t="s">
        <v>15534</v>
      </c>
      <c r="E7255" t="s">
        <v>15554</v>
      </c>
      <c r="F7255" t="s">
        <v>15550</v>
      </c>
      <c r="G7255" t="s">
        <v>17082</v>
      </c>
      <c r="H7255" s="1">
        <v>45119.015532407408</v>
      </c>
      <c r="I7255" t="s">
        <v>15999</v>
      </c>
      <c r="J7255" s="1">
        <v>45119.015532407408</v>
      </c>
      <c r="K7255" t="s">
        <v>15999</v>
      </c>
    </row>
    <row r="7256" spans="1:11">
      <c r="A7256">
        <v>11416</v>
      </c>
      <c r="B7256" t="s">
        <v>23312</v>
      </c>
      <c r="C7256">
        <v>50320000</v>
      </c>
      <c r="D7256" t="s">
        <v>15534</v>
      </c>
      <c r="E7256" t="s">
        <v>15554</v>
      </c>
      <c r="F7256" t="s">
        <v>15550</v>
      </c>
      <c r="G7256" t="s">
        <v>17082</v>
      </c>
      <c r="H7256" s="1">
        <v>45119.015798611108</v>
      </c>
      <c r="I7256" t="s">
        <v>15999</v>
      </c>
      <c r="J7256" s="1">
        <v>45119.015798611108</v>
      </c>
      <c r="K7256" t="s">
        <v>15999</v>
      </c>
    </row>
    <row r="7257" spans="1:11">
      <c r="A7257">
        <v>126259</v>
      </c>
      <c r="B7257" t="s">
        <v>17084</v>
      </c>
      <c r="C7257">
        <v>57300010</v>
      </c>
      <c r="D7257" t="s">
        <v>15534</v>
      </c>
      <c r="E7257" t="s">
        <v>15576</v>
      </c>
      <c r="F7257" t="s">
        <v>15550</v>
      </c>
      <c r="G7257" t="s">
        <v>23313</v>
      </c>
      <c r="H7257" s="1">
        <v>45119.018599537034</v>
      </c>
      <c r="I7257" t="s">
        <v>15999</v>
      </c>
      <c r="J7257" s="1">
        <v>45119.018599537034</v>
      </c>
      <c r="K7257" t="s">
        <v>15999</v>
      </c>
    </row>
    <row r="7258" spans="1:11">
      <c r="A7258">
        <v>126259</v>
      </c>
      <c r="B7258" t="s">
        <v>17084</v>
      </c>
      <c r="C7258">
        <v>57700000</v>
      </c>
      <c r="D7258" t="s">
        <v>15534</v>
      </c>
      <c r="E7258" t="s">
        <v>15576</v>
      </c>
      <c r="F7258" t="s">
        <v>15550</v>
      </c>
      <c r="G7258" t="s">
        <v>17085</v>
      </c>
      <c r="H7258" s="1">
        <v>45119.018854166665</v>
      </c>
      <c r="I7258" t="s">
        <v>15999</v>
      </c>
      <c r="J7258" s="1">
        <v>45119.018854166665</v>
      </c>
      <c r="K7258" t="s">
        <v>15999</v>
      </c>
    </row>
    <row r="7259" spans="1:11">
      <c r="A7259">
        <v>9024</v>
      </c>
      <c r="B7259" t="s">
        <v>15575</v>
      </c>
      <c r="C7259">
        <v>50366000</v>
      </c>
      <c r="D7259" t="s">
        <v>15534</v>
      </c>
      <c r="E7259" t="s">
        <v>15586</v>
      </c>
      <c r="F7259" t="s">
        <v>15550</v>
      </c>
      <c r="G7259" t="s">
        <v>23314</v>
      </c>
      <c r="H7259" s="1">
        <v>45119.01966435185</v>
      </c>
      <c r="I7259" t="s">
        <v>15578</v>
      </c>
      <c r="J7259" s="1">
        <v>45119.01966435185</v>
      </c>
      <c r="K7259" t="s">
        <v>15578</v>
      </c>
    </row>
    <row r="7260" spans="1:11">
      <c r="A7260">
        <v>11627</v>
      </c>
      <c r="B7260" t="s">
        <v>15720</v>
      </c>
      <c r="C7260">
        <v>50515000</v>
      </c>
      <c r="D7260" t="s">
        <v>15534</v>
      </c>
      <c r="E7260" t="s">
        <v>15554</v>
      </c>
      <c r="F7260" t="s">
        <v>15550</v>
      </c>
      <c r="G7260" t="s">
        <v>16537</v>
      </c>
      <c r="H7260" s="1">
        <v>45119.02003472222</v>
      </c>
      <c r="I7260" t="s">
        <v>15703</v>
      </c>
      <c r="J7260" s="1">
        <v>45119.02003472222</v>
      </c>
      <c r="K7260" t="s">
        <v>15703</v>
      </c>
    </row>
    <row r="7261" spans="1:11">
      <c r="A7261">
        <v>11223</v>
      </c>
      <c r="B7261" t="s">
        <v>17069</v>
      </c>
      <c r="C7261">
        <v>55700000</v>
      </c>
      <c r="D7261" t="s">
        <v>15534</v>
      </c>
      <c r="E7261" t="s">
        <v>15576</v>
      </c>
      <c r="F7261" t="s">
        <v>15550</v>
      </c>
      <c r="G7261" t="s">
        <v>23315</v>
      </c>
      <c r="H7261" s="1">
        <v>45119.024305555555</v>
      </c>
      <c r="I7261" t="s">
        <v>16851</v>
      </c>
      <c r="J7261" s="1">
        <v>45119.024305555555</v>
      </c>
      <c r="K7261" t="s">
        <v>16851</v>
      </c>
    </row>
    <row r="7262" spans="1:11">
      <c r="A7262">
        <v>83132</v>
      </c>
      <c r="B7262" t="s">
        <v>15599</v>
      </c>
      <c r="C7262">
        <v>51210000</v>
      </c>
      <c r="D7262" t="s">
        <v>15534</v>
      </c>
      <c r="E7262" t="s">
        <v>15554</v>
      </c>
      <c r="F7262" t="s">
        <v>15550</v>
      </c>
      <c r="G7262" t="s">
        <v>23316</v>
      </c>
      <c r="H7262" s="1">
        <v>45119.029421296298</v>
      </c>
      <c r="I7262" t="s">
        <v>15578</v>
      </c>
      <c r="J7262" s="1">
        <v>45119.029421296298</v>
      </c>
      <c r="K7262" t="s">
        <v>15578</v>
      </c>
    </row>
    <row r="7263" spans="1:11">
      <c r="A7263">
        <v>11627</v>
      </c>
      <c r="B7263" t="s">
        <v>15720</v>
      </c>
      <c r="C7263">
        <v>51210000</v>
      </c>
      <c r="D7263" t="s">
        <v>15534</v>
      </c>
      <c r="E7263" t="s">
        <v>15554</v>
      </c>
      <c r="F7263" t="s">
        <v>15550</v>
      </c>
      <c r="G7263" t="s">
        <v>23317</v>
      </c>
      <c r="H7263" s="1">
        <v>45119.030555555553</v>
      </c>
      <c r="I7263" t="s">
        <v>15703</v>
      </c>
      <c r="J7263" s="1">
        <v>45119.030555555553</v>
      </c>
      <c r="K7263" t="s">
        <v>15703</v>
      </c>
    </row>
    <row r="7264" spans="1:11">
      <c r="A7264">
        <v>11176</v>
      </c>
      <c r="B7264" t="s">
        <v>17458</v>
      </c>
      <c r="C7264">
        <v>50905006</v>
      </c>
      <c r="D7264" t="s">
        <v>15534</v>
      </c>
      <c r="E7264" t="s">
        <v>15549</v>
      </c>
      <c r="F7264" t="s">
        <v>15550</v>
      </c>
      <c r="G7264" t="s">
        <v>23318</v>
      </c>
      <c r="H7264" s="1">
        <v>45119.038055555553</v>
      </c>
      <c r="I7264" t="s">
        <v>16201</v>
      </c>
      <c r="J7264" s="1">
        <v>45119.038055555553</v>
      </c>
      <c r="K7264" t="s">
        <v>16201</v>
      </c>
    </row>
    <row r="7265" spans="1:11">
      <c r="A7265">
        <v>11888</v>
      </c>
      <c r="B7265" t="s">
        <v>16640</v>
      </c>
      <c r="C7265">
        <v>50350001</v>
      </c>
      <c r="D7265" t="s">
        <v>15534</v>
      </c>
      <c r="E7265" t="s">
        <v>15535</v>
      </c>
      <c r="F7265" t="s">
        <v>15536</v>
      </c>
      <c r="G7265" t="s">
        <v>18547</v>
      </c>
      <c r="H7265" s="1">
        <v>45119.038275462961</v>
      </c>
      <c r="I7265" t="s">
        <v>16438</v>
      </c>
      <c r="J7265" s="1">
        <v>45121.053923611114</v>
      </c>
      <c r="K7265" t="s">
        <v>16438</v>
      </c>
    </row>
    <row r="7266" spans="1:11">
      <c r="A7266">
        <v>11651</v>
      </c>
      <c r="B7266" t="s">
        <v>15774</v>
      </c>
      <c r="C7266">
        <v>51210000</v>
      </c>
      <c r="D7266" t="s">
        <v>15534</v>
      </c>
      <c r="E7266" t="s">
        <v>15554</v>
      </c>
      <c r="F7266" t="s">
        <v>15550</v>
      </c>
      <c r="G7266" t="s">
        <v>23319</v>
      </c>
      <c r="H7266" s="1">
        <v>45119.03833333333</v>
      </c>
      <c r="I7266" t="s">
        <v>15703</v>
      </c>
      <c r="J7266" s="1">
        <v>45119.03833333333</v>
      </c>
      <c r="K7266" t="s">
        <v>15703</v>
      </c>
    </row>
    <row r="7267" spans="1:11">
      <c r="A7267">
        <v>11651</v>
      </c>
      <c r="B7267" t="s">
        <v>15774</v>
      </c>
      <c r="C7267">
        <v>50355000</v>
      </c>
      <c r="D7267" t="s">
        <v>15534</v>
      </c>
      <c r="E7267" t="s">
        <v>15554</v>
      </c>
      <c r="F7267" t="s">
        <v>15550</v>
      </c>
      <c r="G7267" t="s">
        <v>23320</v>
      </c>
      <c r="H7267" s="1">
        <v>45119.042071759257</v>
      </c>
      <c r="I7267" t="s">
        <v>15703</v>
      </c>
      <c r="J7267" s="1">
        <v>45120.960358796299</v>
      </c>
      <c r="K7267" t="s">
        <v>15703</v>
      </c>
    </row>
    <row r="7268" spans="1:11">
      <c r="A7268">
        <v>11178</v>
      </c>
      <c r="B7268" t="s">
        <v>16300</v>
      </c>
      <c r="C7268">
        <v>50310000</v>
      </c>
      <c r="D7268" t="s">
        <v>15534</v>
      </c>
      <c r="E7268" t="s">
        <v>15554</v>
      </c>
      <c r="F7268" t="s">
        <v>15550</v>
      </c>
      <c r="G7268" t="s">
        <v>23321</v>
      </c>
      <c r="H7268" s="1">
        <v>45119.045520833337</v>
      </c>
      <c r="I7268" t="s">
        <v>16201</v>
      </c>
      <c r="J7268" s="1">
        <v>45119.045520833337</v>
      </c>
      <c r="K7268" t="s">
        <v>16201</v>
      </c>
    </row>
    <row r="7269" spans="1:11">
      <c r="A7269">
        <v>126200</v>
      </c>
      <c r="B7269" t="s">
        <v>16258</v>
      </c>
      <c r="C7269">
        <v>50355000</v>
      </c>
      <c r="D7269" t="s">
        <v>15534</v>
      </c>
      <c r="E7269" t="s">
        <v>15544</v>
      </c>
      <c r="F7269" t="s">
        <v>15550</v>
      </c>
      <c r="G7269" t="s">
        <v>23322</v>
      </c>
      <c r="H7269" s="1">
        <v>45119.050532407404</v>
      </c>
      <c r="I7269" t="s">
        <v>16260</v>
      </c>
      <c r="J7269" s="1">
        <v>45121.663668981484</v>
      </c>
      <c r="K7269" t="s">
        <v>16260</v>
      </c>
    </row>
    <row r="7270" spans="1:11">
      <c r="A7270">
        <v>82760</v>
      </c>
      <c r="B7270" t="s">
        <v>23323</v>
      </c>
      <c r="C7270">
        <v>50255000</v>
      </c>
      <c r="D7270" t="s">
        <v>15534</v>
      </c>
      <c r="E7270" t="s">
        <v>15535</v>
      </c>
      <c r="F7270" t="s">
        <v>15536</v>
      </c>
      <c r="G7270" t="s">
        <v>23324</v>
      </c>
      <c r="H7270" s="1">
        <v>45119.057592592595</v>
      </c>
      <c r="I7270" t="s">
        <v>16438</v>
      </c>
      <c r="J7270" s="1">
        <v>45121.008564814816</v>
      </c>
      <c r="K7270" t="s">
        <v>16438</v>
      </c>
    </row>
    <row r="7271" spans="1:11">
      <c r="A7271">
        <v>8697</v>
      </c>
      <c r="B7271" t="s">
        <v>17103</v>
      </c>
      <c r="C7271">
        <v>57700060</v>
      </c>
      <c r="D7271" t="s">
        <v>15534</v>
      </c>
      <c r="E7271" t="s">
        <v>15554</v>
      </c>
      <c r="F7271" t="s">
        <v>15550</v>
      </c>
      <c r="G7271" t="s">
        <v>23325</v>
      </c>
      <c r="H7271" s="1">
        <v>45119.061469907407</v>
      </c>
      <c r="I7271" t="s">
        <v>15578</v>
      </c>
      <c r="J7271" s="1">
        <v>45119.061469907407</v>
      </c>
      <c r="K7271" t="s">
        <v>15578</v>
      </c>
    </row>
    <row r="7272" spans="1:11">
      <c r="A7272">
        <v>8605</v>
      </c>
      <c r="B7272" t="s">
        <v>17417</v>
      </c>
      <c r="C7272">
        <v>50915000</v>
      </c>
      <c r="D7272" t="s">
        <v>15534</v>
      </c>
      <c r="E7272" t="s">
        <v>15549</v>
      </c>
      <c r="F7272" t="s">
        <v>15550</v>
      </c>
      <c r="G7272" t="s">
        <v>17101</v>
      </c>
      <c r="H7272" s="1">
        <v>45119.062106481484</v>
      </c>
      <c r="I7272" t="s">
        <v>17102</v>
      </c>
      <c r="J7272" s="1">
        <v>45119.062106481484</v>
      </c>
      <c r="K7272" t="s">
        <v>17102</v>
      </c>
    </row>
    <row r="7273" spans="1:11">
      <c r="A7273">
        <v>8609</v>
      </c>
      <c r="B7273" t="s">
        <v>17404</v>
      </c>
      <c r="C7273">
        <v>50915000</v>
      </c>
      <c r="D7273" t="s">
        <v>15534</v>
      </c>
      <c r="E7273" t="s">
        <v>15549</v>
      </c>
      <c r="F7273" t="s">
        <v>15550</v>
      </c>
      <c r="G7273" t="s">
        <v>17101</v>
      </c>
      <c r="H7273" s="1">
        <v>45119.062384259261</v>
      </c>
      <c r="I7273" t="s">
        <v>17102</v>
      </c>
      <c r="J7273" s="1">
        <v>45119.062384259261</v>
      </c>
      <c r="K7273" t="s">
        <v>17102</v>
      </c>
    </row>
    <row r="7274" spans="1:11">
      <c r="A7274">
        <v>10527</v>
      </c>
      <c r="B7274" t="s">
        <v>23326</v>
      </c>
      <c r="C7274">
        <v>51220000</v>
      </c>
      <c r="D7274" t="s">
        <v>15534</v>
      </c>
      <c r="E7274" t="s">
        <v>15586</v>
      </c>
      <c r="F7274" t="s">
        <v>15536</v>
      </c>
      <c r="G7274" t="s">
        <v>23327</v>
      </c>
      <c r="H7274" s="1">
        <v>45119.068206018521</v>
      </c>
      <c r="I7274" t="s">
        <v>16671</v>
      </c>
      <c r="J7274" s="1">
        <v>45119.068206018521</v>
      </c>
      <c r="K7274" t="s">
        <v>16671</v>
      </c>
    </row>
    <row r="7275" spans="1:11">
      <c r="A7275">
        <v>10527</v>
      </c>
      <c r="B7275" t="s">
        <v>23326</v>
      </c>
      <c r="C7275">
        <v>50366000</v>
      </c>
      <c r="D7275" t="s">
        <v>15534</v>
      </c>
      <c r="E7275" t="s">
        <v>15544</v>
      </c>
      <c r="F7275" t="s">
        <v>15536</v>
      </c>
      <c r="G7275" t="s">
        <v>23328</v>
      </c>
      <c r="H7275" s="1">
        <v>45119.069918981484</v>
      </c>
      <c r="I7275" t="s">
        <v>16671</v>
      </c>
      <c r="J7275" s="1">
        <v>45119.069918981484</v>
      </c>
      <c r="K7275" t="s">
        <v>16671</v>
      </c>
    </row>
    <row r="7276" spans="1:11">
      <c r="A7276">
        <v>10527</v>
      </c>
      <c r="B7276" t="s">
        <v>23326</v>
      </c>
      <c r="C7276">
        <v>51210000</v>
      </c>
      <c r="D7276" t="s">
        <v>15534</v>
      </c>
      <c r="E7276" t="s">
        <v>15549</v>
      </c>
      <c r="F7276" t="s">
        <v>15536</v>
      </c>
      <c r="G7276" t="s">
        <v>23329</v>
      </c>
      <c r="H7276" s="1">
        <v>45119.071180555555</v>
      </c>
      <c r="I7276" t="s">
        <v>16671</v>
      </c>
      <c r="J7276" s="1">
        <v>45119.071180555555</v>
      </c>
      <c r="K7276" t="s">
        <v>16671</v>
      </c>
    </row>
    <row r="7277" spans="1:11">
      <c r="A7277">
        <v>10514</v>
      </c>
      <c r="B7277" t="s">
        <v>23330</v>
      </c>
      <c r="C7277">
        <v>51220000</v>
      </c>
      <c r="D7277" t="s">
        <v>15534</v>
      </c>
      <c r="E7277" t="s">
        <v>15554</v>
      </c>
      <c r="F7277" t="s">
        <v>15550</v>
      </c>
      <c r="G7277" t="s">
        <v>12151</v>
      </c>
      <c r="H7277" s="1">
        <v>45119.075567129628</v>
      </c>
      <c r="I7277" t="s">
        <v>15573</v>
      </c>
      <c r="J7277" s="1">
        <v>45119.075567129628</v>
      </c>
      <c r="K7277" t="s">
        <v>15573</v>
      </c>
    </row>
    <row r="7278" spans="1:11">
      <c r="A7278">
        <v>10514</v>
      </c>
      <c r="B7278" t="s">
        <v>23330</v>
      </c>
      <c r="C7278">
        <v>50305028</v>
      </c>
      <c r="D7278" t="s">
        <v>15534</v>
      </c>
      <c r="E7278" t="s">
        <v>15544</v>
      </c>
      <c r="F7278" t="s">
        <v>15550</v>
      </c>
      <c r="G7278" t="s">
        <v>2480</v>
      </c>
      <c r="H7278" s="1">
        <v>45119.076157407406</v>
      </c>
      <c r="I7278" t="s">
        <v>15573</v>
      </c>
      <c r="J7278" s="1">
        <v>45119.076157407406</v>
      </c>
      <c r="K7278" t="s">
        <v>15573</v>
      </c>
    </row>
    <row r="7279" spans="1:11">
      <c r="A7279">
        <v>9199</v>
      </c>
      <c r="B7279" t="s">
        <v>17105</v>
      </c>
      <c r="C7279">
        <v>58470630</v>
      </c>
      <c r="D7279" t="s">
        <v>15534</v>
      </c>
      <c r="E7279" t="s">
        <v>15554</v>
      </c>
      <c r="F7279" t="s">
        <v>15536</v>
      </c>
      <c r="G7279" t="s">
        <v>23331</v>
      </c>
      <c r="H7279" s="1">
        <v>45119.076157407406</v>
      </c>
      <c r="I7279" t="s">
        <v>16671</v>
      </c>
      <c r="J7279" s="1">
        <v>45119.076157407406</v>
      </c>
      <c r="K7279" t="s">
        <v>16671</v>
      </c>
    </row>
    <row r="7280" spans="1:11">
      <c r="A7280">
        <v>8752</v>
      </c>
      <c r="B7280" t="s">
        <v>17100</v>
      </c>
      <c r="C7280">
        <v>51220000</v>
      </c>
      <c r="D7280" t="s">
        <v>15534</v>
      </c>
      <c r="E7280" t="s">
        <v>15554</v>
      </c>
      <c r="F7280" t="s">
        <v>15550</v>
      </c>
      <c r="G7280" t="s">
        <v>23332</v>
      </c>
      <c r="H7280" s="1">
        <v>45119.07644675926</v>
      </c>
      <c r="I7280" t="s">
        <v>17102</v>
      </c>
      <c r="J7280" s="1">
        <v>45119.07644675926</v>
      </c>
      <c r="K7280" t="s">
        <v>17102</v>
      </c>
    </row>
    <row r="7281" spans="1:11">
      <c r="A7281">
        <v>20540</v>
      </c>
      <c r="B7281" t="s">
        <v>23333</v>
      </c>
      <c r="C7281">
        <v>50305028</v>
      </c>
      <c r="D7281" t="s">
        <v>15534</v>
      </c>
      <c r="E7281" t="s">
        <v>15554</v>
      </c>
      <c r="F7281" t="s">
        <v>15550</v>
      </c>
      <c r="G7281" t="s">
        <v>23334</v>
      </c>
      <c r="H7281" s="1">
        <v>45119.07739583333</v>
      </c>
      <c r="I7281" t="s">
        <v>15573</v>
      </c>
      <c r="J7281" s="1">
        <v>45119.07739583333</v>
      </c>
      <c r="K7281" t="s">
        <v>15573</v>
      </c>
    </row>
    <row r="7282" spans="1:11">
      <c r="A7282">
        <v>20540</v>
      </c>
      <c r="B7282" t="s">
        <v>23333</v>
      </c>
      <c r="C7282">
        <v>50812000</v>
      </c>
      <c r="D7282" t="s">
        <v>15534</v>
      </c>
      <c r="E7282" t="s">
        <v>15554</v>
      </c>
      <c r="F7282" t="s">
        <v>15536</v>
      </c>
      <c r="G7282" t="s">
        <v>17122</v>
      </c>
      <c r="H7282" s="1">
        <v>45119.078865740739</v>
      </c>
      <c r="I7282" t="s">
        <v>15573</v>
      </c>
      <c r="J7282" s="1">
        <v>45119.078865740739</v>
      </c>
      <c r="K7282" t="s">
        <v>15573</v>
      </c>
    </row>
    <row r="7283" spans="1:11">
      <c r="A7283">
        <v>20540</v>
      </c>
      <c r="B7283" t="s">
        <v>23333</v>
      </c>
      <c r="C7283">
        <v>50515000</v>
      </c>
      <c r="D7283" t="s">
        <v>15534</v>
      </c>
      <c r="E7283" t="s">
        <v>15554</v>
      </c>
      <c r="F7283" t="s">
        <v>15550</v>
      </c>
      <c r="G7283" t="s">
        <v>23335</v>
      </c>
      <c r="H7283" s="1">
        <v>45119.07980324074</v>
      </c>
      <c r="I7283" t="s">
        <v>15573</v>
      </c>
      <c r="J7283" s="1">
        <v>45119.07980324074</v>
      </c>
      <c r="K7283" t="s">
        <v>15573</v>
      </c>
    </row>
    <row r="7284" spans="1:11">
      <c r="A7284">
        <v>20515</v>
      </c>
      <c r="B7284" t="s">
        <v>17138</v>
      </c>
      <c r="C7284">
        <v>57300010</v>
      </c>
      <c r="D7284" t="s">
        <v>15534</v>
      </c>
      <c r="E7284" t="s">
        <v>15554</v>
      </c>
      <c r="F7284" t="s">
        <v>15550</v>
      </c>
      <c r="G7284" t="s">
        <v>23336</v>
      </c>
      <c r="H7284" s="1">
        <v>45119.08121527778</v>
      </c>
      <c r="I7284" t="s">
        <v>15573</v>
      </c>
      <c r="J7284" s="1">
        <v>45119.08121527778</v>
      </c>
      <c r="K7284" t="s">
        <v>15573</v>
      </c>
    </row>
    <row r="7285" spans="1:11">
      <c r="A7285">
        <v>20515</v>
      </c>
      <c r="B7285" t="s">
        <v>17138</v>
      </c>
      <c r="C7285">
        <v>51210000</v>
      </c>
      <c r="D7285" t="s">
        <v>15534</v>
      </c>
      <c r="E7285" t="s">
        <v>15554</v>
      </c>
      <c r="F7285" t="s">
        <v>15550</v>
      </c>
      <c r="G7285" t="s">
        <v>11637</v>
      </c>
      <c r="H7285" s="1">
        <v>45119.082407407404</v>
      </c>
      <c r="I7285" t="s">
        <v>15573</v>
      </c>
      <c r="J7285" s="1">
        <v>45119.082407407404</v>
      </c>
      <c r="K7285" t="s">
        <v>15573</v>
      </c>
    </row>
    <row r="7286" spans="1:11">
      <c r="A7286">
        <v>99463</v>
      </c>
      <c r="B7286" t="s">
        <v>17115</v>
      </c>
      <c r="C7286">
        <v>51220000</v>
      </c>
      <c r="D7286" t="s">
        <v>15534</v>
      </c>
      <c r="E7286" t="s">
        <v>15554</v>
      </c>
      <c r="F7286" t="s">
        <v>15550</v>
      </c>
      <c r="G7286" t="s">
        <v>23337</v>
      </c>
      <c r="H7286" s="1">
        <v>45119.084004629629</v>
      </c>
      <c r="I7286" t="s">
        <v>16671</v>
      </c>
      <c r="J7286" s="1">
        <v>45119.084004629629</v>
      </c>
      <c r="K7286" t="s">
        <v>16671</v>
      </c>
    </row>
    <row r="7287" spans="1:11">
      <c r="A7287">
        <v>99463</v>
      </c>
      <c r="B7287" t="s">
        <v>17115</v>
      </c>
      <c r="C7287">
        <v>55300000</v>
      </c>
      <c r="D7287" t="s">
        <v>15534</v>
      </c>
      <c r="E7287" t="s">
        <v>15544</v>
      </c>
      <c r="F7287" t="s">
        <v>15536</v>
      </c>
      <c r="G7287" t="s">
        <v>23338</v>
      </c>
      <c r="H7287" s="1">
        <v>45119.085069444445</v>
      </c>
      <c r="I7287" t="s">
        <v>16671</v>
      </c>
      <c r="J7287" s="1">
        <v>45119.085069444445</v>
      </c>
      <c r="K7287" t="s">
        <v>16671</v>
      </c>
    </row>
    <row r="7288" spans="1:11">
      <c r="A7288">
        <v>99463</v>
      </c>
      <c r="B7288" t="s">
        <v>17115</v>
      </c>
      <c r="C7288">
        <v>50321000</v>
      </c>
      <c r="D7288" t="s">
        <v>15534</v>
      </c>
      <c r="E7288" t="s">
        <v>15544</v>
      </c>
      <c r="F7288" t="s">
        <v>15536</v>
      </c>
      <c r="G7288" t="s">
        <v>23339</v>
      </c>
      <c r="H7288" s="1">
        <v>45119.085763888892</v>
      </c>
      <c r="I7288" t="s">
        <v>16671</v>
      </c>
      <c r="J7288" s="1">
        <v>45119.085763888892</v>
      </c>
      <c r="K7288" t="s">
        <v>16671</v>
      </c>
    </row>
    <row r="7289" spans="1:11">
      <c r="A7289">
        <v>20515</v>
      </c>
      <c r="B7289" t="s">
        <v>17138</v>
      </c>
      <c r="C7289">
        <v>50366000</v>
      </c>
      <c r="D7289" t="s">
        <v>15534</v>
      </c>
      <c r="E7289" t="s">
        <v>15544</v>
      </c>
      <c r="F7289" t="s">
        <v>15550</v>
      </c>
      <c r="G7289" t="s">
        <v>23340</v>
      </c>
      <c r="H7289" s="1">
        <v>45119.085787037038</v>
      </c>
      <c r="I7289" t="s">
        <v>15573</v>
      </c>
      <c r="J7289" s="1">
        <v>45120.836053240739</v>
      </c>
      <c r="K7289" t="s">
        <v>15573</v>
      </c>
    </row>
    <row r="7290" spans="1:11">
      <c r="A7290">
        <v>109981</v>
      </c>
      <c r="B7290" t="s">
        <v>19987</v>
      </c>
      <c r="C7290">
        <v>57700030</v>
      </c>
      <c r="D7290" t="s">
        <v>15534</v>
      </c>
      <c r="E7290" t="s">
        <v>15549</v>
      </c>
      <c r="F7290" t="s">
        <v>15550</v>
      </c>
      <c r="G7290" t="s">
        <v>23341</v>
      </c>
      <c r="H7290" s="1">
        <v>45119.088125000002</v>
      </c>
      <c r="I7290" t="s">
        <v>16671</v>
      </c>
      <c r="J7290" s="1">
        <v>45119.088125000002</v>
      </c>
      <c r="K7290" t="s">
        <v>16671</v>
      </c>
    </row>
    <row r="7291" spans="1:11">
      <c r="A7291">
        <v>14281</v>
      </c>
      <c r="B7291" t="s">
        <v>16418</v>
      </c>
      <c r="C7291">
        <v>50290000</v>
      </c>
      <c r="D7291" t="s">
        <v>15534</v>
      </c>
      <c r="E7291" t="s">
        <v>15554</v>
      </c>
      <c r="F7291" t="s">
        <v>15550</v>
      </c>
      <c r="G7291" t="s">
        <v>23103</v>
      </c>
      <c r="H7291" s="1">
        <v>45119.088622685187</v>
      </c>
      <c r="I7291" t="s">
        <v>16398</v>
      </c>
      <c r="J7291" s="1">
        <v>45119.088622685187</v>
      </c>
      <c r="K7291" t="s">
        <v>16398</v>
      </c>
    </row>
    <row r="7292" spans="1:11">
      <c r="A7292">
        <v>83063</v>
      </c>
      <c r="B7292" t="s">
        <v>17120</v>
      </c>
      <c r="C7292">
        <v>50515000</v>
      </c>
      <c r="D7292" t="s">
        <v>15534</v>
      </c>
      <c r="E7292" t="s">
        <v>15554</v>
      </c>
      <c r="F7292" t="s">
        <v>15536</v>
      </c>
      <c r="G7292" t="s">
        <v>23342</v>
      </c>
      <c r="H7292" s="1">
        <v>45119.090497685182</v>
      </c>
      <c r="I7292" t="s">
        <v>16398</v>
      </c>
      <c r="J7292" s="1">
        <v>45119.090497685182</v>
      </c>
      <c r="K7292" t="s">
        <v>16398</v>
      </c>
    </row>
    <row r="7293" spans="1:11">
      <c r="A7293">
        <v>20538</v>
      </c>
      <c r="B7293" t="s">
        <v>17136</v>
      </c>
      <c r="C7293">
        <v>50905006</v>
      </c>
      <c r="D7293" t="s">
        <v>15534</v>
      </c>
      <c r="E7293" t="s">
        <v>15586</v>
      </c>
      <c r="F7293" t="s">
        <v>15550</v>
      </c>
      <c r="G7293" t="s">
        <v>23343</v>
      </c>
      <c r="H7293" s="1">
        <v>45119.090821759259</v>
      </c>
      <c r="I7293" t="s">
        <v>15573</v>
      </c>
      <c r="J7293" s="1">
        <v>45119.090821759259</v>
      </c>
      <c r="K7293" t="s">
        <v>15573</v>
      </c>
    </row>
    <row r="7294" spans="1:11">
      <c r="A7294">
        <v>83063</v>
      </c>
      <c r="B7294" t="s">
        <v>17120</v>
      </c>
      <c r="C7294">
        <v>50385000</v>
      </c>
      <c r="D7294" t="s">
        <v>15534</v>
      </c>
      <c r="E7294" t="s">
        <v>15554</v>
      </c>
      <c r="F7294" t="s">
        <v>15536</v>
      </c>
      <c r="G7294" t="s">
        <v>23344</v>
      </c>
      <c r="H7294" s="1">
        <v>45119.090868055559</v>
      </c>
      <c r="I7294" t="s">
        <v>16398</v>
      </c>
      <c r="J7294" s="1">
        <v>45119.090868055559</v>
      </c>
      <c r="K7294" t="s">
        <v>16398</v>
      </c>
    </row>
    <row r="7295" spans="1:11">
      <c r="A7295">
        <v>109981</v>
      </c>
      <c r="B7295" t="s">
        <v>19987</v>
      </c>
      <c r="C7295">
        <v>57700010</v>
      </c>
      <c r="D7295" t="s">
        <v>15534</v>
      </c>
      <c r="E7295" t="s">
        <v>15544</v>
      </c>
      <c r="F7295" t="s">
        <v>15550</v>
      </c>
      <c r="G7295" t="s">
        <v>23345</v>
      </c>
      <c r="H7295" s="1">
        <v>45119.091064814813</v>
      </c>
      <c r="I7295" t="s">
        <v>16671</v>
      </c>
      <c r="J7295" s="1">
        <v>45120.610821759263</v>
      </c>
      <c r="K7295" t="s">
        <v>16671</v>
      </c>
    </row>
    <row r="7296" spans="1:11">
      <c r="A7296">
        <v>83063</v>
      </c>
      <c r="B7296" t="s">
        <v>17120</v>
      </c>
      <c r="C7296">
        <v>50320000</v>
      </c>
      <c r="D7296" t="s">
        <v>15534</v>
      </c>
      <c r="E7296" t="s">
        <v>15554</v>
      </c>
      <c r="F7296" t="s">
        <v>15536</v>
      </c>
      <c r="G7296" t="s">
        <v>16605</v>
      </c>
      <c r="H7296" s="1">
        <v>45119.091469907406</v>
      </c>
      <c r="I7296" t="s">
        <v>16398</v>
      </c>
      <c r="J7296" s="1">
        <v>45121.626331018517</v>
      </c>
      <c r="K7296" t="s">
        <v>16398</v>
      </c>
    </row>
    <row r="7297" spans="1:11">
      <c r="A7297">
        <v>82738</v>
      </c>
      <c r="B7297" t="s">
        <v>17118</v>
      </c>
      <c r="C7297">
        <v>50105000</v>
      </c>
      <c r="D7297" t="s">
        <v>15534</v>
      </c>
      <c r="E7297" t="s">
        <v>15576</v>
      </c>
      <c r="F7297" t="s">
        <v>15550</v>
      </c>
      <c r="G7297" t="s">
        <v>23346</v>
      </c>
      <c r="H7297" s="1">
        <v>45119.09306712963</v>
      </c>
      <c r="I7297" t="s">
        <v>16438</v>
      </c>
      <c r="J7297" s="1">
        <v>45121.044374999998</v>
      </c>
      <c r="K7297" t="s">
        <v>16438</v>
      </c>
    </row>
    <row r="7298" spans="1:11">
      <c r="A7298">
        <v>9197</v>
      </c>
      <c r="B7298" t="s">
        <v>23347</v>
      </c>
      <c r="C7298">
        <v>50812000</v>
      </c>
      <c r="D7298" t="s">
        <v>15534</v>
      </c>
      <c r="E7298" t="s">
        <v>15554</v>
      </c>
      <c r="F7298" t="s">
        <v>15536</v>
      </c>
      <c r="G7298" t="s">
        <v>17122</v>
      </c>
      <c r="H7298" s="1">
        <v>45119.093657407408</v>
      </c>
      <c r="I7298" t="s">
        <v>15573</v>
      </c>
      <c r="J7298" s="1">
        <v>45119.093657407408</v>
      </c>
      <c r="K7298" t="s">
        <v>15573</v>
      </c>
    </row>
    <row r="7299" spans="1:11">
      <c r="A7299">
        <v>11883</v>
      </c>
      <c r="B7299" t="s">
        <v>16436</v>
      </c>
      <c r="C7299">
        <v>50321000</v>
      </c>
      <c r="D7299" t="s">
        <v>15534</v>
      </c>
      <c r="E7299" t="s">
        <v>15544</v>
      </c>
      <c r="F7299" t="s">
        <v>15536</v>
      </c>
      <c r="G7299" t="s">
        <v>23348</v>
      </c>
      <c r="H7299" s="1">
        <v>45119.101701388892</v>
      </c>
      <c r="I7299" t="s">
        <v>16438</v>
      </c>
      <c r="J7299" s="1">
        <v>45119.101701388892</v>
      </c>
      <c r="K7299" t="s">
        <v>16438</v>
      </c>
    </row>
    <row r="7300" spans="1:11">
      <c r="A7300">
        <v>20804</v>
      </c>
      <c r="B7300" t="s">
        <v>16837</v>
      </c>
      <c r="C7300">
        <v>50915000</v>
      </c>
      <c r="D7300" t="s">
        <v>15534</v>
      </c>
      <c r="E7300" t="s">
        <v>15549</v>
      </c>
      <c r="F7300" t="s">
        <v>15536</v>
      </c>
      <c r="G7300" t="s">
        <v>23349</v>
      </c>
      <c r="H7300" s="1">
        <v>45119.168958333335</v>
      </c>
      <c r="I7300" t="s">
        <v>16839</v>
      </c>
      <c r="J7300" s="1">
        <v>45119.168958333335</v>
      </c>
      <c r="K7300" t="s">
        <v>16839</v>
      </c>
    </row>
    <row r="7301" spans="1:11">
      <c r="A7301">
        <v>82781</v>
      </c>
      <c r="B7301" t="s">
        <v>17344</v>
      </c>
      <c r="C7301">
        <v>50315000</v>
      </c>
      <c r="D7301" t="s">
        <v>15534</v>
      </c>
      <c r="E7301" t="s">
        <v>15554</v>
      </c>
      <c r="F7301" t="s">
        <v>15550</v>
      </c>
      <c r="G7301" t="s">
        <v>17129</v>
      </c>
      <c r="H7301" s="1">
        <v>45119.2419212963</v>
      </c>
      <c r="I7301" t="s">
        <v>16560</v>
      </c>
      <c r="J7301" s="1">
        <v>45119.2419212963</v>
      </c>
      <c r="K7301" t="s">
        <v>16560</v>
      </c>
    </row>
    <row r="7302" spans="1:11">
      <c r="A7302">
        <v>8490</v>
      </c>
      <c r="B7302" t="s">
        <v>17678</v>
      </c>
      <c r="C7302">
        <v>57300021</v>
      </c>
      <c r="D7302" t="s">
        <v>15534</v>
      </c>
      <c r="E7302" t="s">
        <v>15554</v>
      </c>
      <c r="F7302" t="s">
        <v>15550</v>
      </c>
      <c r="G7302" t="s">
        <v>17129</v>
      </c>
      <c r="H7302" s="1">
        <v>45119.244849537034</v>
      </c>
      <c r="I7302" t="s">
        <v>16560</v>
      </c>
      <c r="J7302" s="1">
        <v>45119.244849537034</v>
      </c>
      <c r="K7302" t="s">
        <v>16560</v>
      </c>
    </row>
    <row r="7303" spans="1:11">
      <c r="A7303">
        <v>9196</v>
      </c>
      <c r="B7303" t="s">
        <v>17132</v>
      </c>
      <c r="C7303">
        <v>50320000</v>
      </c>
      <c r="D7303" t="s">
        <v>15534</v>
      </c>
      <c r="E7303" t="s">
        <v>15544</v>
      </c>
      <c r="F7303" t="s">
        <v>15550</v>
      </c>
      <c r="G7303" t="s">
        <v>23350</v>
      </c>
      <c r="H7303" s="1">
        <v>45119.477476851855</v>
      </c>
      <c r="I7303" t="s">
        <v>15573</v>
      </c>
      <c r="J7303" s="1">
        <v>45119.477476851855</v>
      </c>
      <c r="K7303" t="s">
        <v>15573</v>
      </c>
    </row>
    <row r="7304" spans="1:11">
      <c r="A7304">
        <v>9196</v>
      </c>
      <c r="B7304" t="s">
        <v>17132</v>
      </c>
      <c r="C7304">
        <v>50905006</v>
      </c>
      <c r="D7304" t="s">
        <v>15534</v>
      </c>
      <c r="E7304" t="s">
        <v>15544</v>
      </c>
      <c r="F7304" t="s">
        <v>15550</v>
      </c>
      <c r="G7304" t="s">
        <v>23351</v>
      </c>
      <c r="H7304" s="1">
        <v>45119.478125000001</v>
      </c>
      <c r="I7304" t="s">
        <v>15573</v>
      </c>
      <c r="J7304" s="1">
        <v>45119.478125000001</v>
      </c>
      <c r="K7304" t="s">
        <v>15573</v>
      </c>
    </row>
    <row r="7305" spans="1:11">
      <c r="A7305">
        <v>99472</v>
      </c>
      <c r="B7305" t="s">
        <v>17133</v>
      </c>
      <c r="C7305">
        <v>58355030</v>
      </c>
      <c r="D7305" t="s">
        <v>15534</v>
      </c>
      <c r="E7305" t="s">
        <v>15544</v>
      </c>
      <c r="F7305" t="s">
        <v>15550</v>
      </c>
      <c r="G7305" t="s">
        <v>23352</v>
      </c>
      <c r="H7305" s="1">
        <v>45119.480520833335</v>
      </c>
      <c r="I7305" t="s">
        <v>15573</v>
      </c>
      <c r="J7305" s="1">
        <v>45119.480520833335</v>
      </c>
      <c r="K7305" t="s">
        <v>15573</v>
      </c>
    </row>
    <row r="7306" spans="1:11">
      <c r="A7306">
        <v>20541</v>
      </c>
      <c r="B7306" t="s">
        <v>17135</v>
      </c>
      <c r="C7306">
        <v>50515000</v>
      </c>
      <c r="D7306" t="s">
        <v>15534</v>
      </c>
      <c r="E7306" t="s">
        <v>15554</v>
      </c>
      <c r="F7306" t="s">
        <v>15550</v>
      </c>
      <c r="G7306" t="s">
        <v>23335</v>
      </c>
      <c r="H7306" s="1">
        <v>45119.482916666668</v>
      </c>
      <c r="I7306" t="s">
        <v>15573</v>
      </c>
      <c r="J7306" s="1">
        <v>45119.482916666668</v>
      </c>
      <c r="K7306" t="s">
        <v>15573</v>
      </c>
    </row>
    <row r="7307" spans="1:11">
      <c r="A7307">
        <v>126073</v>
      </c>
      <c r="B7307" t="s">
        <v>17139</v>
      </c>
      <c r="C7307">
        <v>50915000</v>
      </c>
      <c r="D7307" t="s">
        <v>15534</v>
      </c>
      <c r="E7307" t="s">
        <v>15549</v>
      </c>
      <c r="F7307" t="s">
        <v>15550</v>
      </c>
      <c r="G7307" t="s">
        <v>11307</v>
      </c>
      <c r="H7307" s="1">
        <v>45119.493101851855</v>
      </c>
      <c r="I7307" t="s">
        <v>17141</v>
      </c>
      <c r="J7307" s="1">
        <v>45119.493101851855</v>
      </c>
      <c r="K7307" t="s">
        <v>17141</v>
      </c>
    </row>
    <row r="7308" spans="1:11">
      <c r="A7308">
        <v>126073</v>
      </c>
      <c r="B7308" t="s">
        <v>17139</v>
      </c>
      <c r="C7308">
        <v>50255000</v>
      </c>
      <c r="D7308" t="s">
        <v>15534</v>
      </c>
      <c r="E7308" t="s">
        <v>15586</v>
      </c>
      <c r="F7308" t="s">
        <v>15536</v>
      </c>
      <c r="G7308" t="s">
        <v>1119</v>
      </c>
      <c r="H7308" s="1">
        <v>45119.494027777779</v>
      </c>
      <c r="I7308" t="s">
        <v>17141</v>
      </c>
      <c r="J7308" s="1">
        <v>45119.77134259259</v>
      </c>
      <c r="K7308" t="s">
        <v>17141</v>
      </c>
    </row>
    <row r="7309" spans="1:11">
      <c r="A7309">
        <v>126073</v>
      </c>
      <c r="B7309" t="s">
        <v>17139</v>
      </c>
      <c r="C7309">
        <v>50105000</v>
      </c>
      <c r="D7309" t="s">
        <v>15534</v>
      </c>
      <c r="E7309" t="s">
        <v>15586</v>
      </c>
      <c r="F7309" t="s">
        <v>15536</v>
      </c>
      <c r="G7309" t="s">
        <v>17382</v>
      </c>
      <c r="H7309" s="1">
        <v>45119.503587962965</v>
      </c>
      <c r="I7309" t="s">
        <v>17141</v>
      </c>
      <c r="J7309" s="1">
        <v>45119.769166666665</v>
      </c>
      <c r="K7309" t="s">
        <v>17141</v>
      </c>
    </row>
    <row r="7310" spans="1:11">
      <c r="A7310">
        <v>126073</v>
      </c>
      <c r="B7310" t="s">
        <v>17139</v>
      </c>
      <c r="C7310">
        <v>50310000</v>
      </c>
      <c r="D7310" t="s">
        <v>15534</v>
      </c>
      <c r="E7310" t="s">
        <v>15535</v>
      </c>
      <c r="F7310" t="s">
        <v>15536</v>
      </c>
      <c r="G7310" t="s">
        <v>3624</v>
      </c>
      <c r="H7310" s="1">
        <v>45119.509351851855</v>
      </c>
      <c r="I7310" t="s">
        <v>17141</v>
      </c>
      <c r="J7310" s="1">
        <v>45119.509351851855</v>
      </c>
      <c r="K7310" t="s">
        <v>17141</v>
      </c>
    </row>
    <row r="7311" spans="1:11">
      <c r="A7311">
        <v>126073</v>
      </c>
      <c r="B7311" t="s">
        <v>17139</v>
      </c>
      <c r="C7311">
        <v>50350000</v>
      </c>
      <c r="D7311" t="s">
        <v>15534</v>
      </c>
      <c r="E7311" t="s">
        <v>15544</v>
      </c>
      <c r="F7311" t="s">
        <v>15550</v>
      </c>
      <c r="G7311" t="s">
        <v>23353</v>
      </c>
      <c r="H7311" s="1">
        <v>45119.513344907406</v>
      </c>
      <c r="I7311" t="s">
        <v>17141</v>
      </c>
      <c r="J7311" s="1">
        <v>45119.513344907406</v>
      </c>
      <c r="K7311" t="s">
        <v>17141</v>
      </c>
    </row>
    <row r="7312" spans="1:11">
      <c r="A7312">
        <v>126073</v>
      </c>
      <c r="B7312" t="s">
        <v>17139</v>
      </c>
      <c r="C7312">
        <v>50390000</v>
      </c>
      <c r="D7312" t="s">
        <v>15534</v>
      </c>
      <c r="E7312" t="s">
        <v>15535</v>
      </c>
      <c r="F7312" t="s">
        <v>15550</v>
      </c>
      <c r="G7312" t="s">
        <v>17375</v>
      </c>
      <c r="H7312" s="1">
        <v>45119.520474537036</v>
      </c>
      <c r="I7312" t="s">
        <v>17141</v>
      </c>
      <c r="J7312" s="1">
        <v>45119.520474537036</v>
      </c>
      <c r="K7312" t="s">
        <v>17141</v>
      </c>
    </row>
    <row r="7313" spans="1:11">
      <c r="A7313">
        <v>126073</v>
      </c>
      <c r="B7313" t="s">
        <v>17139</v>
      </c>
      <c r="C7313">
        <v>50905000</v>
      </c>
      <c r="D7313" t="s">
        <v>15534</v>
      </c>
      <c r="E7313" t="s">
        <v>15586</v>
      </c>
      <c r="F7313" t="s">
        <v>15536</v>
      </c>
      <c r="G7313" t="s">
        <v>17380</v>
      </c>
      <c r="H7313" s="1">
        <v>45119.523194444446</v>
      </c>
      <c r="I7313" t="s">
        <v>17141</v>
      </c>
      <c r="J7313" s="1">
        <v>45119.767025462963</v>
      </c>
      <c r="K7313" t="s">
        <v>17141</v>
      </c>
    </row>
    <row r="7314" spans="1:11">
      <c r="A7314">
        <v>8868</v>
      </c>
      <c r="B7314" t="s">
        <v>17149</v>
      </c>
      <c r="C7314">
        <v>50320000</v>
      </c>
      <c r="D7314" t="s">
        <v>15534</v>
      </c>
      <c r="E7314" t="s">
        <v>15554</v>
      </c>
      <c r="F7314" t="s">
        <v>15550</v>
      </c>
      <c r="G7314" t="s">
        <v>17203</v>
      </c>
      <c r="H7314" s="1">
        <v>45119.526446759257</v>
      </c>
      <c r="I7314" t="s">
        <v>16917</v>
      </c>
      <c r="J7314" s="1">
        <v>45119.830891203703</v>
      </c>
      <c r="K7314" t="s">
        <v>16917</v>
      </c>
    </row>
    <row r="7315" spans="1:11">
      <c r="A7315">
        <v>8868</v>
      </c>
      <c r="B7315" t="s">
        <v>17149</v>
      </c>
      <c r="C7315">
        <v>50321000</v>
      </c>
      <c r="D7315" t="s">
        <v>15534</v>
      </c>
      <c r="E7315" t="s">
        <v>15544</v>
      </c>
      <c r="F7315" t="s">
        <v>15536</v>
      </c>
      <c r="G7315" t="s">
        <v>23354</v>
      </c>
      <c r="H7315" s="1">
        <v>45119.532314814816</v>
      </c>
      <c r="I7315" t="s">
        <v>16917</v>
      </c>
      <c r="J7315" s="1">
        <v>45124.448935185188</v>
      </c>
      <c r="K7315" t="s">
        <v>16917</v>
      </c>
    </row>
    <row r="7316" spans="1:11">
      <c r="A7316">
        <v>109789</v>
      </c>
      <c r="B7316" t="s">
        <v>16626</v>
      </c>
      <c r="C7316">
        <v>51220000</v>
      </c>
      <c r="D7316" t="s">
        <v>15534</v>
      </c>
      <c r="E7316" t="s">
        <v>15554</v>
      </c>
      <c r="F7316" t="s">
        <v>15550</v>
      </c>
      <c r="G7316" t="s">
        <v>23355</v>
      </c>
      <c r="H7316" s="1">
        <v>45119.532534722224</v>
      </c>
      <c r="I7316" t="s">
        <v>16067</v>
      </c>
      <c r="J7316" s="1">
        <v>45119.532534722224</v>
      </c>
      <c r="K7316" t="s">
        <v>16067</v>
      </c>
    </row>
    <row r="7317" spans="1:11">
      <c r="A7317">
        <v>109797</v>
      </c>
      <c r="B7317" t="s">
        <v>17158</v>
      </c>
      <c r="C7317">
        <v>50355000</v>
      </c>
      <c r="D7317" t="s">
        <v>15534</v>
      </c>
      <c r="E7317" t="s">
        <v>15544</v>
      </c>
      <c r="F7317" t="s">
        <v>15550</v>
      </c>
      <c r="G7317" t="s">
        <v>23356</v>
      </c>
      <c r="H7317" s="1">
        <v>45119.535069444442</v>
      </c>
      <c r="I7317" t="s">
        <v>16067</v>
      </c>
      <c r="J7317" s="1">
        <v>45119.535069444442</v>
      </c>
      <c r="K7317" t="s">
        <v>16067</v>
      </c>
    </row>
    <row r="7318" spans="1:11">
      <c r="A7318">
        <v>109797</v>
      </c>
      <c r="B7318" t="s">
        <v>17158</v>
      </c>
      <c r="C7318">
        <v>58425000</v>
      </c>
      <c r="D7318" t="s">
        <v>15534</v>
      </c>
      <c r="E7318" t="s">
        <v>15687</v>
      </c>
      <c r="F7318" t="s">
        <v>15550</v>
      </c>
      <c r="G7318" t="s">
        <v>23357</v>
      </c>
      <c r="H7318" s="1">
        <v>45119.535451388889</v>
      </c>
      <c r="I7318" t="s">
        <v>16067</v>
      </c>
      <c r="J7318" s="1">
        <v>45119.535451388889</v>
      </c>
      <c r="K7318" t="s">
        <v>16067</v>
      </c>
    </row>
    <row r="7319" spans="1:11">
      <c r="A7319">
        <v>109797</v>
      </c>
      <c r="B7319" t="s">
        <v>17158</v>
      </c>
      <c r="C7319">
        <v>50365000</v>
      </c>
      <c r="D7319" t="s">
        <v>15534</v>
      </c>
      <c r="E7319" t="s">
        <v>15687</v>
      </c>
      <c r="F7319" t="s">
        <v>15550</v>
      </c>
      <c r="G7319" t="s">
        <v>23358</v>
      </c>
      <c r="H7319" s="1">
        <v>45119.535833333335</v>
      </c>
      <c r="I7319" t="s">
        <v>16067</v>
      </c>
      <c r="J7319" s="1">
        <v>45119.535833333335</v>
      </c>
      <c r="K7319" t="s">
        <v>16067</v>
      </c>
    </row>
    <row r="7320" spans="1:11">
      <c r="A7320">
        <v>109797</v>
      </c>
      <c r="B7320" t="s">
        <v>17158</v>
      </c>
      <c r="C7320">
        <v>51230000</v>
      </c>
      <c r="D7320" t="s">
        <v>15534</v>
      </c>
      <c r="E7320" t="s">
        <v>15554</v>
      </c>
      <c r="F7320" t="s">
        <v>15550</v>
      </c>
      <c r="G7320" t="s">
        <v>23359</v>
      </c>
      <c r="H7320" s="1">
        <v>45119.536111111112</v>
      </c>
      <c r="I7320" t="s">
        <v>16067</v>
      </c>
      <c r="J7320" s="1">
        <v>45119.536111111112</v>
      </c>
      <c r="K7320" t="s">
        <v>16067</v>
      </c>
    </row>
    <row r="7321" spans="1:11">
      <c r="A7321">
        <v>8881</v>
      </c>
      <c r="B7321" t="s">
        <v>17160</v>
      </c>
      <c r="C7321">
        <v>57900065</v>
      </c>
      <c r="D7321" t="s">
        <v>15534</v>
      </c>
      <c r="E7321" t="s">
        <v>15544</v>
      </c>
      <c r="F7321" t="s">
        <v>15536</v>
      </c>
      <c r="G7321" t="s">
        <v>23360</v>
      </c>
      <c r="H7321" s="1">
        <v>45119.536516203705</v>
      </c>
      <c r="I7321" t="s">
        <v>16917</v>
      </c>
      <c r="J7321" s="1">
        <v>45124.449537037035</v>
      </c>
      <c r="K7321" t="s">
        <v>16917</v>
      </c>
    </row>
    <row r="7322" spans="1:11">
      <c r="A7322">
        <v>109797</v>
      </c>
      <c r="B7322" t="s">
        <v>17158</v>
      </c>
      <c r="C7322">
        <v>50905006</v>
      </c>
      <c r="D7322" t="s">
        <v>15534</v>
      </c>
      <c r="E7322" t="s">
        <v>15687</v>
      </c>
      <c r="F7322" t="s">
        <v>15536</v>
      </c>
      <c r="G7322" t="s">
        <v>23361</v>
      </c>
      <c r="H7322" s="1">
        <v>45119.536597222221</v>
      </c>
      <c r="I7322" t="s">
        <v>16067</v>
      </c>
      <c r="J7322" s="1">
        <v>45119.536597222221</v>
      </c>
      <c r="K7322" t="s">
        <v>16067</v>
      </c>
    </row>
    <row r="7323" spans="1:11">
      <c r="A7323">
        <v>21529</v>
      </c>
      <c r="B7323" t="s">
        <v>16126</v>
      </c>
      <c r="C7323">
        <v>50905006</v>
      </c>
      <c r="D7323" t="s">
        <v>15534</v>
      </c>
      <c r="E7323" t="s">
        <v>15687</v>
      </c>
      <c r="F7323" t="s">
        <v>15550</v>
      </c>
      <c r="G7323" t="s">
        <v>23362</v>
      </c>
      <c r="H7323" s="1">
        <v>45119.53701388889</v>
      </c>
      <c r="I7323" t="s">
        <v>16067</v>
      </c>
      <c r="J7323" s="1">
        <v>45119.53701388889</v>
      </c>
      <c r="K7323" t="s">
        <v>16067</v>
      </c>
    </row>
    <row r="7324" spans="1:11">
      <c r="A7324">
        <v>83174</v>
      </c>
      <c r="B7324" t="s">
        <v>16441</v>
      </c>
      <c r="C7324">
        <v>58425000</v>
      </c>
      <c r="D7324" t="s">
        <v>15534</v>
      </c>
      <c r="E7324" t="s">
        <v>15576</v>
      </c>
      <c r="F7324" t="s">
        <v>15550</v>
      </c>
      <c r="G7324" t="s">
        <v>23363</v>
      </c>
      <c r="H7324" s="1">
        <v>45119.537916666668</v>
      </c>
      <c r="I7324" t="s">
        <v>16067</v>
      </c>
      <c r="J7324" s="1">
        <v>45119.537916666668</v>
      </c>
      <c r="K7324" t="s">
        <v>16067</v>
      </c>
    </row>
    <row r="7325" spans="1:11">
      <c r="A7325">
        <v>8883</v>
      </c>
      <c r="B7325" t="s">
        <v>23364</v>
      </c>
      <c r="C7325">
        <v>50305028</v>
      </c>
      <c r="D7325" t="s">
        <v>15534</v>
      </c>
      <c r="E7325" t="s">
        <v>15544</v>
      </c>
      <c r="F7325" t="s">
        <v>15550</v>
      </c>
      <c r="G7325" t="s">
        <v>23365</v>
      </c>
      <c r="H7325" s="1">
        <v>45119.539849537039</v>
      </c>
      <c r="I7325" t="s">
        <v>16917</v>
      </c>
      <c r="J7325" s="1">
        <v>45124.450277777774</v>
      </c>
      <c r="K7325" t="s">
        <v>16917</v>
      </c>
    </row>
    <row r="7326" spans="1:11">
      <c r="A7326">
        <v>109792</v>
      </c>
      <c r="B7326" t="s">
        <v>17172</v>
      </c>
      <c r="C7326">
        <v>50905006</v>
      </c>
      <c r="D7326" t="s">
        <v>15534</v>
      </c>
      <c r="E7326" t="s">
        <v>15586</v>
      </c>
      <c r="F7326" t="s">
        <v>15536</v>
      </c>
      <c r="G7326" t="s">
        <v>23366</v>
      </c>
      <c r="H7326" s="1">
        <v>45119.54111111111</v>
      </c>
      <c r="I7326" t="s">
        <v>16067</v>
      </c>
      <c r="J7326" s="1">
        <v>45119.54111111111</v>
      </c>
      <c r="K7326" t="s">
        <v>16067</v>
      </c>
    </row>
    <row r="7327" spans="1:11">
      <c r="A7327">
        <v>10775</v>
      </c>
      <c r="B7327" t="s">
        <v>16884</v>
      </c>
      <c r="C7327">
        <v>50320000</v>
      </c>
      <c r="D7327" t="s">
        <v>15534</v>
      </c>
      <c r="E7327" t="s">
        <v>15554</v>
      </c>
      <c r="F7327" t="s">
        <v>15550</v>
      </c>
      <c r="G7327" t="s">
        <v>23367</v>
      </c>
      <c r="H7327" s="1">
        <v>45119.541631944441</v>
      </c>
      <c r="I7327" t="s">
        <v>16511</v>
      </c>
      <c r="J7327" s="1">
        <v>45119.541631944441</v>
      </c>
      <c r="K7327" t="s">
        <v>16511</v>
      </c>
    </row>
    <row r="7328" spans="1:11">
      <c r="A7328">
        <v>109790</v>
      </c>
      <c r="B7328" t="s">
        <v>17175</v>
      </c>
      <c r="C7328">
        <v>58425000</v>
      </c>
      <c r="D7328" t="s">
        <v>15534</v>
      </c>
      <c r="E7328" t="s">
        <v>15576</v>
      </c>
      <c r="F7328" t="s">
        <v>15550</v>
      </c>
      <c r="G7328" t="s">
        <v>17176</v>
      </c>
      <c r="H7328" s="1">
        <v>45119.542199074072</v>
      </c>
      <c r="I7328" t="s">
        <v>16067</v>
      </c>
      <c r="J7328" s="1">
        <v>45119.542199074072</v>
      </c>
      <c r="K7328" t="s">
        <v>16067</v>
      </c>
    </row>
    <row r="7329" spans="1:11">
      <c r="A7329">
        <v>109790</v>
      </c>
      <c r="B7329" t="s">
        <v>17175</v>
      </c>
      <c r="C7329">
        <v>50515000</v>
      </c>
      <c r="D7329" t="s">
        <v>15534</v>
      </c>
      <c r="E7329" t="s">
        <v>15554</v>
      </c>
      <c r="F7329" t="s">
        <v>15550</v>
      </c>
      <c r="G7329" t="s">
        <v>23368</v>
      </c>
      <c r="H7329" s="1">
        <v>45119.542534722219</v>
      </c>
      <c r="I7329" t="s">
        <v>16067</v>
      </c>
      <c r="J7329" s="1">
        <v>45119.542534722219</v>
      </c>
      <c r="K7329" t="s">
        <v>16067</v>
      </c>
    </row>
    <row r="7330" spans="1:11">
      <c r="A7330">
        <v>109790</v>
      </c>
      <c r="B7330" t="s">
        <v>17175</v>
      </c>
      <c r="C7330">
        <v>50905000</v>
      </c>
      <c r="D7330" t="s">
        <v>15534</v>
      </c>
      <c r="E7330" t="s">
        <v>15540</v>
      </c>
      <c r="F7330" t="s">
        <v>15550</v>
      </c>
      <c r="G7330" t="s">
        <v>23369</v>
      </c>
      <c r="H7330" s="1">
        <v>45119.54482638889</v>
      </c>
      <c r="I7330" t="s">
        <v>16067</v>
      </c>
      <c r="J7330" s="1">
        <v>45119.54482638889</v>
      </c>
      <c r="K7330" t="s">
        <v>16067</v>
      </c>
    </row>
    <row r="7331" spans="1:11">
      <c r="A7331">
        <v>8536</v>
      </c>
      <c r="B7331" t="s">
        <v>17177</v>
      </c>
      <c r="C7331">
        <v>50310000</v>
      </c>
      <c r="D7331" t="s">
        <v>15534</v>
      </c>
      <c r="E7331" t="s">
        <v>15544</v>
      </c>
      <c r="F7331" t="s">
        <v>15550</v>
      </c>
      <c r="G7331" t="s">
        <v>23370</v>
      </c>
      <c r="H7331" s="1">
        <v>45119.54546296296</v>
      </c>
      <c r="I7331" t="s">
        <v>16511</v>
      </c>
      <c r="J7331" s="1">
        <v>45119.54546296296</v>
      </c>
      <c r="K7331" t="s">
        <v>16511</v>
      </c>
    </row>
    <row r="7332" spans="1:11">
      <c r="A7332">
        <v>109790</v>
      </c>
      <c r="B7332" t="s">
        <v>17175</v>
      </c>
      <c r="C7332">
        <v>50350001</v>
      </c>
      <c r="D7332" t="s">
        <v>15534</v>
      </c>
      <c r="E7332" t="s">
        <v>15554</v>
      </c>
      <c r="F7332" t="s">
        <v>15536</v>
      </c>
      <c r="G7332" t="s">
        <v>23371</v>
      </c>
      <c r="H7332" s="1">
        <v>45119.54587962963</v>
      </c>
      <c r="I7332" t="s">
        <v>16067</v>
      </c>
      <c r="J7332" s="1">
        <v>45119.54587962963</v>
      </c>
      <c r="K7332" t="s">
        <v>16067</v>
      </c>
    </row>
    <row r="7333" spans="1:11">
      <c r="A7333">
        <v>8866</v>
      </c>
      <c r="B7333" t="s">
        <v>17188</v>
      </c>
      <c r="C7333">
        <v>50320000</v>
      </c>
      <c r="D7333" t="s">
        <v>15534</v>
      </c>
      <c r="E7333" t="s">
        <v>15554</v>
      </c>
      <c r="F7333" t="s">
        <v>15550</v>
      </c>
      <c r="G7333" t="s">
        <v>17203</v>
      </c>
      <c r="H7333" s="1">
        <v>45119.54824074074</v>
      </c>
      <c r="I7333" t="s">
        <v>16917</v>
      </c>
      <c r="J7333" s="1">
        <v>45119.831273148149</v>
      </c>
      <c r="K7333" t="s">
        <v>16917</v>
      </c>
    </row>
    <row r="7334" spans="1:11">
      <c r="A7334">
        <v>20647</v>
      </c>
      <c r="B7334" t="s">
        <v>23372</v>
      </c>
      <c r="C7334">
        <v>50905006</v>
      </c>
      <c r="D7334" t="s">
        <v>15534</v>
      </c>
      <c r="E7334" t="s">
        <v>15540</v>
      </c>
      <c r="F7334" t="s">
        <v>15550</v>
      </c>
      <c r="G7334" t="s">
        <v>17191</v>
      </c>
      <c r="H7334" s="1">
        <v>45119.550347222219</v>
      </c>
      <c r="I7334" t="s">
        <v>16986</v>
      </c>
      <c r="J7334" s="1">
        <v>45119.564293981479</v>
      </c>
      <c r="K7334" t="s">
        <v>16986</v>
      </c>
    </row>
    <row r="7335" spans="1:11">
      <c r="A7335">
        <v>9140</v>
      </c>
      <c r="B7335" t="s">
        <v>17193</v>
      </c>
      <c r="C7335">
        <v>50905006</v>
      </c>
      <c r="D7335" t="s">
        <v>15534</v>
      </c>
      <c r="E7335" t="s">
        <v>15540</v>
      </c>
      <c r="F7335" t="s">
        <v>15536</v>
      </c>
      <c r="G7335" t="s">
        <v>23373</v>
      </c>
      <c r="H7335" s="1">
        <v>45119.550810185188</v>
      </c>
      <c r="I7335" t="s">
        <v>16511</v>
      </c>
      <c r="J7335" s="1">
        <v>45119.550810185188</v>
      </c>
      <c r="K7335" t="s">
        <v>16511</v>
      </c>
    </row>
    <row r="7336" spans="1:11">
      <c r="A7336">
        <v>109796</v>
      </c>
      <c r="B7336" t="s">
        <v>17185</v>
      </c>
      <c r="C7336">
        <v>50905006</v>
      </c>
      <c r="D7336" t="s">
        <v>15534</v>
      </c>
      <c r="E7336" t="s">
        <v>15687</v>
      </c>
      <c r="F7336" t="s">
        <v>15536</v>
      </c>
      <c r="G7336" t="s">
        <v>23374</v>
      </c>
      <c r="H7336" s="1">
        <v>45119.551076388889</v>
      </c>
      <c r="I7336" t="s">
        <v>16067</v>
      </c>
      <c r="J7336" s="1">
        <v>45119.551076388889</v>
      </c>
      <c r="K7336" t="s">
        <v>16067</v>
      </c>
    </row>
    <row r="7337" spans="1:11">
      <c r="A7337">
        <v>9094</v>
      </c>
      <c r="B7337" t="s">
        <v>17196</v>
      </c>
      <c r="C7337">
        <v>50305021</v>
      </c>
      <c r="D7337" t="s">
        <v>15534</v>
      </c>
      <c r="E7337" t="s">
        <v>15544</v>
      </c>
      <c r="F7337" t="s">
        <v>15550</v>
      </c>
      <c r="G7337" t="s">
        <v>23375</v>
      </c>
      <c r="H7337" s="1">
        <v>45119.551979166667</v>
      </c>
      <c r="I7337" t="s">
        <v>16067</v>
      </c>
      <c r="J7337" s="1">
        <v>45119.551979166667</v>
      </c>
      <c r="K7337" t="s">
        <v>16067</v>
      </c>
    </row>
    <row r="7338" spans="1:11">
      <c r="A7338">
        <v>8866</v>
      </c>
      <c r="B7338" t="s">
        <v>17188</v>
      </c>
      <c r="C7338">
        <v>50321000</v>
      </c>
      <c r="D7338" t="s">
        <v>15534</v>
      </c>
      <c r="E7338" t="s">
        <v>15586</v>
      </c>
      <c r="F7338" t="s">
        <v>15550</v>
      </c>
      <c r="G7338" t="s">
        <v>23376</v>
      </c>
      <c r="H7338" s="1">
        <v>45119.554652777777</v>
      </c>
      <c r="I7338" t="s">
        <v>16917</v>
      </c>
      <c r="J7338" s="1">
        <v>45124.450648148151</v>
      </c>
      <c r="K7338" t="s">
        <v>16917</v>
      </c>
    </row>
    <row r="7339" spans="1:11">
      <c r="A7339">
        <v>109791</v>
      </c>
      <c r="B7339" t="s">
        <v>17205</v>
      </c>
      <c r="C7339">
        <v>51210000</v>
      </c>
      <c r="D7339" t="s">
        <v>15534</v>
      </c>
      <c r="E7339" t="s">
        <v>15554</v>
      </c>
      <c r="F7339" t="s">
        <v>15550</v>
      </c>
      <c r="G7339" t="s">
        <v>23377</v>
      </c>
      <c r="H7339" s="1">
        <v>45119.555960648147</v>
      </c>
      <c r="I7339" t="s">
        <v>16067</v>
      </c>
      <c r="J7339" s="1">
        <v>45119.555960648147</v>
      </c>
      <c r="K7339" t="s">
        <v>16067</v>
      </c>
    </row>
    <row r="7340" spans="1:11">
      <c r="A7340">
        <v>8873</v>
      </c>
      <c r="B7340" t="s">
        <v>17202</v>
      </c>
      <c r="C7340">
        <v>51220000</v>
      </c>
      <c r="D7340" t="s">
        <v>15534</v>
      </c>
      <c r="E7340" t="s">
        <v>15554</v>
      </c>
      <c r="F7340" t="s">
        <v>15550</v>
      </c>
      <c r="G7340" t="s">
        <v>23378</v>
      </c>
      <c r="H7340" s="1">
        <v>45119.556932870371</v>
      </c>
      <c r="I7340" t="s">
        <v>16917</v>
      </c>
      <c r="J7340" s="1">
        <v>45124.450879629629</v>
      </c>
      <c r="K7340" t="s">
        <v>16917</v>
      </c>
    </row>
    <row r="7341" spans="1:11">
      <c r="A7341">
        <v>11167</v>
      </c>
      <c r="B7341" t="s">
        <v>19920</v>
      </c>
      <c r="C7341">
        <v>50915000</v>
      </c>
      <c r="D7341" t="s">
        <v>15534</v>
      </c>
      <c r="E7341" t="s">
        <v>15549</v>
      </c>
      <c r="F7341" t="s">
        <v>15550</v>
      </c>
      <c r="G7341" t="s">
        <v>16413</v>
      </c>
      <c r="H7341" s="1">
        <v>45119.557187500002</v>
      </c>
      <c r="I7341" t="s">
        <v>16410</v>
      </c>
      <c r="J7341" s="1">
        <v>45119.557187500002</v>
      </c>
      <c r="K7341" t="s">
        <v>16410</v>
      </c>
    </row>
    <row r="7342" spans="1:11">
      <c r="A7342">
        <v>9128</v>
      </c>
      <c r="B7342" t="s">
        <v>21667</v>
      </c>
      <c r="C7342">
        <v>57300010</v>
      </c>
      <c r="D7342" t="s">
        <v>15534</v>
      </c>
      <c r="E7342" t="s">
        <v>15576</v>
      </c>
      <c r="F7342" t="s">
        <v>15550</v>
      </c>
      <c r="G7342" t="s">
        <v>23379</v>
      </c>
      <c r="H7342" s="1">
        <v>45119.55740740741</v>
      </c>
      <c r="I7342" t="s">
        <v>16986</v>
      </c>
      <c r="J7342" s="1">
        <v>45119.55740740741</v>
      </c>
      <c r="K7342" t="s">
        <v>16986</v>
      </c>
    </row>
    <row r="7343" spans="1:11">
      <c r="A7343">
        <v>21494</v>
      </c>
      <c r="B7343" t="s">
        <v>17406</v>
      </c>
      <c r="C7343">
        <v>50915000</v>
      </c>
      <c r="D7343" t="s">
        <v>15534</v>
      </c>
      <c r="E7343" t="s">
        <v>15549</v>
      </c>
      <c r="F7343" t="s">
        <v>15550</v>
      </c>
      <c r="G7343" t="s">
        <v>23380</v>
      </c>
      <c r="H7343" s="1">
        <v>45119.557951388888</v>
      </c>
      <c r="I7343" t="s">
        <v>16410</v>
      </c>
      <c r="J7343" s="1">
        <v>45119.557951388888</v>
      </c>
      <c r="K7343" t="s">
        <v>16410</v>
      </c>
    </row>
    <row r="7344" spans="1:11">
      <c r="A7344">
        <v>109791</v>
      </c>
      <c r="B7344" t="s">
        <v>17205</v>
      </c>
      <c r="C7344">
        <v>50310000</v>
      </c>
      <c r="D7344" t="s">
        <v>15534</v>
      </c>
      <c r="E7344" t="s">
        <v>15544</v>
      </c>
      <c r="F7344" t="s">
        <v>15536</v>
      </c>
      <c r="G7344" t="s">
        <v>23381</v>
      </c>
      <c r="H7344" s="1">
        <v>45119.558333333334</v>
      </c>
      <c r="I7344" t="s">
        <v>16067</v>
      </c>
      <c r="J7344" s="1">
        <v>45119.558333333334</v>
      </c>
      <c r="K7344" t="s">
        <v>16067</v>
      </c>
    </row>
    <row r="7345" spans="1:11">
      <c r="A7345">
        <v>99423</v>
      </c>
      <c r="B7345" t="s">
        <v>21038</v>
      </c>
      <c r="C7345">
        <v>50915000</v>
      </c>
      <c r="D7345" t="s">
        <v>15534</v>
      </c>
      <c r="E7345" t="s">
        <v>15549</v>
      </c>
      <c r="F7345" t="s">
        <v>15550</v>
      </c>
      <c r="G7345" t="s">
        <v>17217</v>
      </c>
      <c r="H7345" s="1">
        <v>45119.558506944442</v>
      </c>
      <c r="I7345" t="s">
        <v>16410</v>
      </c>
      <c r="J7345" s="1">
        <v>45119.558506944442</v>
      </c>
      <c r="K7345" t="s">
        <v>16410</v>
      </c>
    </row>
    <row r="7346" spans="1:11">
      <c r="A7346">
        <v>109791</v>
      </c>
      <c r="B7346" t="s">
        <v>17205</v>
      </c>
      <c r="C7346">
        <v>50905000</v>
      </c>
      <c r="D7346" t="s">
        <v>15534</v>
      </c>
      <c r="E7346" t="s">
        <v>15540</v>
      </c>
      <c r="F7346" t="s">
        <v>15550</v>
      </c>
      <c r="G7346" t="s">
        <v>23369</v>
      </c>
      <c r="H7346" s="1">
        <v>45119.558599537035</v>
      </c>
      <c r="I7346" t="s">
        <v>16067</v>
      </c>
      <c r="J7346" s="1">
        <v>45119.558599537035</v>
      </c>
      <c r="K7346" t="s">
        <v>16067</v>
      </c>
    </row>
    <row r="7347" spans="1:11">
      <c r="A7347">
        <v>109791</v>
      </c>
      <c r="B7347" t="s">
        <v>17205</v>
      </c>
      <c r="C7347">
        <v>51220000</v>
      </c>
      <c r="D7347" t="s">
        <v>15534</v>
      </c>
      <c r="E7347" t="s">
        <v>15554</v>
      </c>
      <c r="F7347" t="s">
        <v>15536</v>
      </c>
      <c r="G7347" t="s">
        <v>23382</v>
      </c>
      <c r="H7347" s="1">
        <v>45119.558819444443</v>
      </c>
      <c r="I7347" t="s">
        <v>16067</v>
      </c>
      <c r="J7347" s="1">
        <v>45119.558819444443</v>
      </c>
      <c r="K7347" t="s">
        <v>16067</v>
      </c>
    </row>
    <row r="7348" spans="1:11">
      <c r="A7348">
        <v>109791</v>
      </c>
      <c r="B7348" t="s">
        <v>17205</v>
      </c>
      <c r="C7348">
        <v>50321000</v>
      </c>
      <c r="D7348" t="s">
        <v>15534</v>
      </c>
      <c r="E7348" t="s">
        <v>15544</v>
      </c>
      <c r="F7348" t="s">
        <v>15536</v>
      </c>
      <c r="G7348" t="s">
        <v>23383</v>
      </c>
      <c r="H7348" s="1">
        <v>45119.559270833335</v>
      </c>
      <c r="I7348" t="s">
        <v>16067</v>
      </c>
      <c r="J7348" s="1">
        <v>45119.559270833335</v>
      </c>
      <c r="K7348" t="s">
        <v>16067</v>
      </c>
    </row>
    <row r="7349" spans="1:11">
      <c r="A7349">
        <v>109791</v>
      </c>
      <c r="B7349" t="s">
        <v>17205</v>
      </c>
      <c r="C7349">
        <v>50905006</v>
      </c>
      <c r="D7349" t="s">
        <v>15534</v>
      </c>
      <c r="E7349" t="s">
        <v>15687</v>
      </c>
      <c r="F7349" t="s">
        <v>15550</v>
      </c>
      <c r="G7349" t="s">
        <v>20957</v>
      </c>
      <c r="H7349" s="1">
        <v>45119.559467592589</v>
      </c>
      <c r="I7349" t="s">
        <v>16067</v>
      </c>
      <c r="J7349" s="1">
        <v>45119.559467592589</v>
      </c>
      <c r="K7349" t="s">
        <v>16067</v>
      </c>
    </row>
    <row r="7350" spans="1:11">
      <c r="A7350">
        <v>49209</v>
      </c>
      <c r="B7350" t="s">
        <v>21032</v>
      </c>
      <c r="C7350">
        <v>50915000</v>
      </c>
      <c r="D7350" t="s">
        <v>15534</v>
      </c>
      <c r="E7350" t="s">
        <v>15549</v>
      </c>
      <c r="F7350" t="s">
        <v>15550</v>
      </c>
      <c r="G7350" t="s">
        <v>17217</v>
      </c>
      <c r="H7350" s="1">
        <v>45119.559490740743</v>
      </c>
      <c r="I7350" t="s">
        <v>16410</v>
      </c>
      <c r="J7350" s="1">
        <v>45119.559490740743</v>
      </c>
      <c r="K7350" t="s">
        <v>16410</v>
      </c>
    </row>
    <row r="7351" spans="1:11">
      <c r="A7351">
        <v>9396</v>
      </c>
      <c r="B7351" t="s">
        <v>23384</v>
      </c>
      <c r="C7351">
        <v>50915000</v>
      </c>
      <c r="D7351" t="s">
        <v>15534</v>
      </c>
      <c r="E7351" t="s">
        <v>15549</v>
      </c>
      <c r="F7351" t="s">
        <v>15550</v>
      </c>
      <c r="G7351" t="s">
        <v>17217</v>
      </c>
      <c r="H7351" s="1">
        <v>45119.560567129629</v>
      </c>
      <c r="I7351" t="s">
        <v>16410</v>
      </c>
      <c r="J7351" s="1">
        <v>45119.560567129629</v>
      </c>
      <c r="K7351" t="s">
        <v>16410</v>
      </c>
    </row>
    <row r="7352" spans="1:11">
      <c r="A7352">
        <v>21492</v>
      </c>
      <c r="B7352" t="s">
        <v>17515</v>
      </c>
      <c r="C7352">
        <v>50915000</v>
      </c>
      <c r="D7352" t="s">
        <v>15534</v>
      </c>
      <c r="E7352" t="s">
        <v>15549</v>
      </c>
      <c r="F7352" t="s">
        <v>15550</v>
      </c>
      <c r="G7352" t="s">
        <v>17212</v>
      </c>
      <c r="H7352" s="1">
        <v>45119.561365740738</v>
      </c>
      <c r="I7352" t="s">
        <v>16410</v>
      </c>
      <c r="J7352" s="1">
        <v>45119.561365740738</v>
      </c>
      <c r="K7352" t="s">
        <v>16410</v>
      </c>
    </row>
    <row r="7353" spans="1:11">
      <c r="A7353">
        <v>49206</v>
      </c>
      <c r="B7353" t="s">
        <v>17328</v>
      </c>
      <c r="C7353">
        <v>50915000</v>
      </c>
      <c r="D7353" t="s">
        <v>15534</v>
      </c>
      <c r="E7353" t="s">
        <v>15549</v>
      </c>
      <c r="F7353" t="s">
        <v>15550</v>
      </c>
      <c r="G7353" t="s">
        <v>17217</v>
      </c>
      <c r="H7353" s="1">
        <v>45119.561608796299</v>
      </c>
      <c r="I7353" t="s">
        <v>16410</v>
      </c>
      <c r="J7353" s="1">
        <v>45119.561608796299</v>
      </c>
      <c r="K7353" t="s">
        <v>16410</v>
      </c>
    </row>
    <row r="7354" spans="1:11">
      <c r="A7354">
        <v>9129</v>
      </c>
      <c r="B7354" t="s">
        <v>23385</v>
      </c>
      <c r="C7354">
        <v>50905006</v>
      </c>
      <c r="D7354" t="s">
        <v>15534</v>
      </c>
      <c r="E7354" t="s">
        <v>15540</v>
      </c>
      <c r="F7354" t="s">
        <v>15550</v>
      </c>
      <c r="G7354" t="s">
        <v>23386</v>
      </c>
      <c r="H7354" s="1">
        <v>45119.563009259262</v>
      </c>
      <c r="I7354" t="s">
        <v>16986</v>
      </c>
      <c r="J7354" s="1">
        <v>45119.563576388886</v>
      </c>
      <c r="K7354" t="s">
        <v>16986</v>
      </c>
    </row>
    <row r="7355" spans="1:11">
      <c r="A7355">
        <v>8867</v>
      </c>
      <c r="B7355" t="s">
        <v>17223</v>
      </c>
      <c r="C7355">
        <v>50320000</v>
      </c>
      <c r="D7355" t="s">
        <v>15534</v>
      </c>
      <c r="E7355" t="s">
        <v>15554</v>
      </c>
      <c r="F7355" t="s">
        <v>15550</v>
      </c>
      <c r="G7355" t="s">
        <v>17203</v>
      </c>
      <c r="H7355" s="1">
        <v>45119.565057870372</v>
      </c>
      <c r="I7355" t="s">
        <v>16917</v>
      </c>
      <c r="J7355" s="1">
        <v>45119.831701388888</v>
      </c>
      <c r="K7355" t="s">
        <v>16917</v>
      </c>
    </row>
    <row r="7356" spans="1:11">
      <c r="A7356">
        <v>10748</v>
      </c>
      <c r="B7356" t="s">
        <v>23387</v>
      </c>
      <c r="C7356">
        <v>50905006</v>
      </c>
      <c r="D7356" t="s">
        <v>15534</v>
      </c>
      <c r="E7356" t="s">
        <v>15540</v>
      </c>
      <c r="F7356" t="s">
        <v>15550</v>
      </c>
      <c r="G7356" t="s">
        <v>17221</v>
      </c>
      <c r="H7356" s="1">
        <v>45119.566354166665</v>
      </c>
      <c r="I7356" t="s">
        <v>16986</v>
      </c>
      <c r="J7356" s="1">
        <v>45119.566354166665</v>
      </c>
      <c r="K7356" t="s">
        <v>16986</v>
      </c>
    </row>
    <row r="7357" spans="1:11">
      <c r="A7357">
        <v>10797</v>
      </c>
      <c r="B7357" t="s">
        <v>23388</v>
      </c>
      <c r="C7357">
        <v>50905006</v>
      </c>
      <c r="D7357" t="s">
        <v>15534</v>
      </c>
      <c r="E7357" t="s">
        <v>15540</v>
      </c>
      <c r="F7357" t="s">
        <v>15550</v>
      </c>
      <c r="G7357" t="s">
        <v>17221</v>
      </c>
      <c r="H7357" s="1">
        <v>45119.566840277781</v>
      </c>
      <c r="I7357" t="s">
        <v>16986</v>
      </c>
      <c r="J7357" s="1">
        <v>45119.566840277781</v>
      </c>
      <c r="K7357" t="s">
        <v>16986</v>
      </c>
    </row>
    <row r="7358" spans="1:11">
      <c r="A7358">
        <v>9130</v>
      </c>
      <c r="B7358" t="s">
        <v>23389</v>
      </c>
      <c r="C7358">
        <v>50905006</v>
      </c>
      <c r="D7358" t="s">
        <v>15534</v>
      </c>
      <c r="E7358" t="s">
        <v>15540</v>
      </c>
      <c r="F7358" t="s">
        <v>15550</v>
      </c>
      <c r="G7358" t="s">
        <v>17221</v>
      </c>
      <c r="H7358" s="1">
        <v>45119.567546296297</v>
      </c>
      <c r="I7358" t="s">
        <v>16986</v>
      </c>
      <c r="J7358" s="1">
        <v>45119.567546296297</v>
      </c>
      <c r="K7358" t="s">
        <v>16986</v>
      </c>
    </row>
    <row r="7359" spans="1:11">
      <c r="A7359">
        <v>8856</v>
      </c>
      <c r="B7359" t="s">
        <v>17229</v>
      </c>
      <c r="C7359">
        <v>50355040</v>
      </c>
      <c r="D7359" t="s">
        <v>15534</v>
      </c>
      <c r="E7359" t="s">
        <v>15544</v>
      </c>
      <c r="F7359" t="s">
        <v>15550</v>
      </c>
      <c r="G7359" t="s">
        <v>23390</v>
      </c>
      <c r="H7359" s="1">
        <v>45119.570173611108</v>
      </c>
      <c r="I7359" t="s">
        <v>16917</v>
      </c>
      <c r="J7359" s="1">
        <v>45124.45144675926</v>
      </c>
      <c r="K7359" t="s">
        <v>16917</v>
      </c>
    </row>
    <row r="7360" spans="1:11">
      <c r="A7360">
        <v>8862</v>
      </c>
      <c r="B7360" t="s">
        <v>17233</v>
      </c>
      <c r="C7360">
        <v>50290000</v>
      </c>
      <c r="D7360" t="s">
        <v>15534</v>
      </c>
      <c r="E7360" t="s">
        <v>15554</v>
      </c>
      <c r="F7360" t="s">
        <v>15550</v>
      </c>
      <c r="H7360" s="1">
        <v>45119.571342592593</v>
      </c>
      <c r="I7360" t="s">
        <v>16917</v>
      </c>
      <c r="J7360" s="1">
        <v>45120.632407407407</v>
      </c>
      <c r="K7360" t="s">
        <v>16917</v>
      </c>
    </row>
    <row r="7361" spans="1:11">
      <c r="A7361">
        <v>8862</v>
      </c>
      <c r="B7361" t="s">
        <v>17233</v>
      </c>
      <c r="C7361">
        <v>57700060</v>
      </c>
      <c r="D7361" t="s">
        <v>15534</v>
      </c>
      <c r="E7361" t="s">
        <v>15535</v>
      </c>
      <c r="F7361" t="s">
        <v>15536</v>
      </c>
      <c r="G7361" t="s">
        <v>23391</v>
      </c>
      <c r="H7361" s="1">
        <v>45119.571921296294</v>
      </c>
      <c r="I7361" t="s">
        <v>16917</v>
      </c>
      <c r="J7361" s="1">
        <v>45124.452233796299</v>
      </c>
      <c r="K7361" t="s">
        <v>16917</v>
      </c>
    </row>
    <row r="7362" spans="1:11">
      <c r="A7362">
        <v>8862</v>
      </c>
      <c r="B7362" t="s">
        <v>17233</v>
      </c>
      <c r="C7362">
        <v>50321000</v>
      </c>
      <c r="D7362" t="s">
        <v>15534</v>
      </c>
      <c r="E7362" t="s">
        <v>15544</v>
      </c>
      <c r="F7362" t="s">
        <v>15550</v>
      </c>
      <c r="G7362" t="s">
        <v>23392</v>
      </c>
      <c r="H7362" s="1">
        <v>45119.572280092594</v>
      </c>
      <c r="I7362" t="s">
        <v>16917</v>
      </c>
      <c r="J7362" s="1">
        <v>45124.452430555553</v>
      </c>
      <c r="K7362" t="s">
        <v>16917</v>
      </c>
    </row>
    <row r="7363" spans="1:11">
      <c r="A7363">
        <v>8878</v>
      </c>
      <c r="B7363" t="s">
        <v>17238</v>
      </c>
      <c r="C7363">
        <v>50320000</v>
      </c>
      <c r="D7363" t="s">
        <v>15534</v>
      </c>
      <c r="E7363" t="s">
        <v>15554</v>
      </c>
      <c r="F7363" t="s">
        <v>15550</v>
      </c>
      <c r="G7363" t="s">
        <v>17203</v>
      </c>
      <c r="H7363" s="1">
        <v>45119.575960648152</v>
      </c>
      <c r="I7363" t="s">
        <v>16917</v>
      </c>
      <c r="J7363" s="1">
        <v>45119.833032407405</v>
      </c>
      <c r="K7363" t="s">
        <v>16917</v>
      </c>
    </row>
    <row r="7364" spans="1:11">
      <c r="A7364">
        <v>8761</v>
      </c>
      <c r="B7364" t="s">
        <v>20525</v>
      </c>
      <c r="C7364">
        <v>50366000</v>
      </c>
      <c r="D7364" t="s">
        <v>15534</v>
      </c>
      <c r="E7364" t="s">
        <v>15544</v>
      </c>
      <c r="F7364" t="s">
        <v>15550</v>
      </c>
      <c r="G7364" t="s">
        <v>23393</v>
      </c>
      <c r="H7364" s="1">
        <v>45119.577291666668</v>
      </c>
      <c r="I7364" t="s">
        <v>17209</v>
      </c>
      <c r="J7364" s="1">
        <v>45121.698530092595</v>
      </c>
      <c r="K7364" t="s">
        <v>17210</v>
      </c>
    </row>
    <row r="7365" spans="1:11">
      <c r="A7365">
        <v>9105</v>
      </c>
      <c r="B7365" t="s">
        <v>21182</v>
      </c>
      <c r="C7365">
        <v>50366000</v>
      </c>
      <c r="D7365" t="s">
        <v>15534</v>
      </c>
      <c r="E7365" t="s">
        <v>15544</v>
      </c>
      <c r="F7365" t="s">
        <v>15550</v>
      </c>
      <c r="G7365" t="s">
        <v>23394</v>
      </c>
      <c r="H7365" s="1">
        <v>45119.577951388892</v>
      </c>
      <c r="I7365" t="s">
        <v>17209</v>
      </c>
      <c r="J7365" s="1">
        <v>45119.77752314815</v>
      </c>
      <c r="K7365" t="s">
        <v>17209</v>
      </c>
    </row>
    <row r="7366" spans="1:11">
      <c r="A7366">
        <v>8756</v>
      </c>
      <c r="B7366" t="s">
        <v>19074</v>
      </c>
      <c r="C7366">
        <v>50366000</v>
      </c>
      <c r="D7366" t="s">
        <v>15534</v>
      </c>
      <c r="E7366" t="s">
        <v>15544</v>
      </c>
      <c r="F7366" t="s">
        <v>15550</v>
      </c>
      <c r="G7366" t="s">
        <v>23395</v>
      </c>
      <c r="H7366" s="1">
        <v>45119.578935185185</v>
      </c>
      <c r="I7366" t="s">
        <v>17209</v>
      </c>
      <c r="J7366" s="1">
        <v>45119.779456018521</v>
      </c>
      <c r="K7366" t="s">
        <v>17209</v>
      </c>
    </row>
    <row r="7367" spans="1:11">
      <c r="A7367">
        <v>8865</v>
      </c>
      <c r="B7367" t="s">
        <v>17243</v>
      </c>
      <c r="C7367">
        <v>50320000</v>
      </c>
      <c r="D7367" t="s">
        <v>15534</v>
      </c>
      <c r="E7367" t="s">
        <v>15554</v>
      </c>
      <c r="F7367" t="s">
        <v>15550</v>
      </c>
      <c r="G7367" t="s">
        <v>17203</v>
      </c>
      <c r="H7367" s="1">
        <v>45119.578981481478</v>
      </c>
      <c r="I7367" t="s">
        <v>16917</v>
      </c>
      <c r="J7367" s="1">
        <v>45119.833425925928</v>
      </c>
      <c r="K7367" t="s">
        <v>16917</v>
      </c>
    </row>
    <row r="7368" spans="1:11">
      <c r="A7368">
        <v>10600</v>
      </c>
      <c r="B7368" t="s">
        <v>23396</v>
      </c>
      <c r="C7368">
        <v>50321000</v>
      </c>
      <c r="D7368" t="s">
        <v>15534</v>
      </c>
      <c r="E7368" t="s">
        <v>15544</v>
      </c>
      <c r="F7368" t="s">
        <v>15550</v>
      </c>
      <c r="G7368" t="s">
        <v>17235</v>
      </c>
      <c r="H7368" s="1">
        <v>45119.58053240741</v>
      </c>
      <c r="I7368" t="s">
        <v>16917</v>
      </c>
      <c r="J7368" s="1">
        <v>45124.453541666669</v>
      </c>
      <c r="K7368" t="s">
        <v>16917</v>
      </c>
    </row>
    <row r="7369" spans="1:11">
      <c r="A7369">
        <v>10600</v>
      </c>
      <c r="B7369" t="s">
        <v>23396</v>
      </c>
      <c r="C7369">
        <v>50320000</v>
      </c>
      <c r="D7369" t="s">
        <v>15534</v>
      </c>
      <c r="E7369" t="s">
        <v>15554</v>
      </c>
      <c r="F7369" t="s">
        <v>15550</v>
      </c>
      <c r="G7369" t="s">
        <v>17203</v>
      </c>
      <c r="H7369" s="1">
        <v>45119.580763888887</v>
      </c>
      <c r="I7369" t="s">
        <v>16917</v>
      </c>
      <c r="J7369" s="1">
        <v>45119.833796296298</v>
      </c>
      <c r="K7369" t="s">
        <v>16917</v>
      </c>
    </row>
    <row r="7370" spans="1:11">
      <c r="A7370">
        <v>83068</v>
      </c>
      <c r="B7370" t="s">
        <v>19001</v>
      </c>
      <c r="C7370">
        <v>50366000</v>
      </c>
      <c r="D7370" t="s">
        <v>15534</v>
      </c>
      <c r="E7370" t="s">
        <v>15544</v>
      </c>
      <c r="F7370" t="s">
        <v>15550</v>
      </c>
      <c r="G7370" t="s">
        <v>23397</v>
      </c>
      <c r="H7370" s="1">
        <v>45119.581030092595</v>
      </c>
      <c r="I7370" t="s">
        <v>17209</v>
      </c>
      <c r="J7370" s="1">
        <v>45121.706296296295</v>
      </c>
      <c r="K7370" t="s">
        <v>17210</v>
      </c>
    </row>
    <row r="7371" spans="1:11">
      <c r="A7371">
        <v>8870</v>
      </c>
      <c r="B7371" t="s">
        <v>17253</v>
      </c>
      <c r="C7371">
        <v>50320000</v>
      </c>
      <c r="D7371" t="s">
        <v>15534</v>
      </c>
      <c r="E7371" t="s">
        <v>15554</v>
      </c>
      <c r="F7371" t="s">
        <v>15550</v>
      </c>
      <c r="G7371" t="s">
        <v>17203</v>
      </c>
      <c r="H7371" s="1">
        <v>45119.581678240742</v>
      </c>
      <c r="I7371" t="s">
        <v>16917</v>
      </c>
      <c r="J7371" s="1">
        <v>45119.834062499998</v>
      </c>
      <c r="K7371" t="s">
        <v>16917</v>
      </c>
    </row>
    <row r="7372" spans="1:11">
      <c r="A7372">
        <v>8874</v>
      </c>
      <c r="B7372" t="s">
        <v>23398</v>
      </c>
      <c r="C7372">
        <v>50320000</v>
      </c>
      <c r="D7372" t="s">
        <v>15534</v>
      </c>
      <c r="E7372" t="s">
        <v>15554</v>
      </c>
      <c r="F7372" t="s">
        <v>15550</v>
      </c>
      <c r="G7372" t="s">
        <v>17203</v>
      </c>
      <c r="H7372" s="1">
        <v>45119.581863425927</v>
      </c>
      <c r="I7372" t="s">
        <v>16917</v>
      </c>
      <c r="J7372" s="1">
        <v>45119.834247685183</v>
      </c>
      <c r="K7372" t="s">
        <v>16917</v>
      </c>
    </row>
    <row r="7373" spans="1:11">
      <c r="A7373">
        <v>9066</v>
      </c>
      <c r="B7373" t="s">
        <v>17246</v>
      </c>
      <c r="C7373">
        <v>50915000</v>
      </c>
      <c r="D7373" t="s">
        <v>15534</v>
      </c>
      <c r="E7373" t="s">
        <v>15549</v>
      </c>
      <c r="F7373" t="s">
        <v>15550</v>
      </c>
      <c r="G7373" t="s">
        <v>23399</v>
      </c>
      <c r="H7373" s="1">
        <v>45119.581909722219</v>
      </c>
      <c r="I7373" t="s">
        <v>17248</v>
      </c>
      <c r="J7373" s="1">
        <v>45119.583749999998</v>
      </c>
      <c r="K7373" t="s">
        <v>17248</v>
      </c>
    </row>
    <row r="7374" spans="1:11">
      <c r="A7374">
        <v>9066</v>
      </c>
      <c r="B7374" t="s">
        <v>17246</v>
      </c>
      <c r="C7374">
        <v>50905000</v>
      </c>
      <c r="D7374" t="s">
        <v>15534</v>
      </c>
      <c r="E7374" t="s">
        <v>15540</v>
      </c>
      <c r="F7374" t="s">
        <v>15550</v>
      </c>
      <c r="G7374" t="s">
        <v>23400</v>
      </c>
      <c r="H7374" s="1">
        <v>45119.583553240744</v>
      </c>
      <c r="I7374" t="s">
        <v>17248</v>
      </c>
      <c r="J7374" s="1">
        <v>45119.583553240744</v>
      </c>
      <c r="K7374" t="s">
        <v>17248</v>
      </c>
    </row>
    <row r="7375" spans="1:11">
      <c r="A7375">
        <v>8874</v>
      </c>
      <c r="B7375" t="s">
        <v>23398</v>
      </c>
      <c r="C7375">
        <v>50321000</v>
      </c>
      <c r="D7375" t="s">
        <v>15534</v>
      </c>
      <c r="E7375" t="s">
        <v>15544</v>
      </c>
      <c r="F7375" t="s">
        <v>15550</v>
      </c>
      <c r="G7375" t="s">
        <v>17235</v>
      </c>
      <c r="H7375" s="1">
        <v>45119.58697916667</v>
      </c>
      <c r="I7375" t="s">
        <v>16917</v>
      </c>
      <c r="J7375" s="1">
        <v>45124.454039351855</v>
      </c>
      <c r="K7375" t="s">
        <v>16917</v>
      </c>
    </row>
    <row r="7376" spans="1:11">
      <c r="A7376">
        <v>8863</v>
      </c>
      <c r="B7376" t="s">
        <v>17250</v>
      </c>
      <c r="C7376">
        <v>50321000</v>
      </c>
      <c r="D7376" t="s">
        <v>15534</v>
      </c>
      <c r="E7376" t="s">
        <v>15544</v>
      </c>
      <c r="F7376" t="s">
        <v>15550</v>
      </c>
      <c r="G7376" t="s">
        <v>17235</v>
      </c>
      <c r="H7376" s="1">
        <v>45119.587222222224</v>
      </c>
      <c r="I7376" t="s">
        <v>16917</v>
      </c>
      <c r="J7376" s="1">
        <v>45124.454247685186</v>
      </c>
      <c r="K7376" t="s">
        <v>16917</v>
      </c>
    </row>
    <row r="7377" spans="1:11">
      <c r="A7377">
        <v>11183</v>
      </c>
      <c r="B7377" t="s">
        <v>17256</v>
      </c>
      <c r="C7377">
        <v>50321000</v>
      </c>
      <c r="D7377" t="s">
        <v>15534</v>
      </c>
      <c r="E7377" t="s">
        <v>15549</v>
      </c>
      <c r="F7377" t="s">
        <v>15536</v>
      </c>
      <c r="G7377" t="s">
        <v>23401</v>
      </c>
      <c r="H7377" s="1">
        <v>45119.589201388888</v>
      </c>
      <c r="I7377" t="s">
        <v>17248</v>
      </c>
      <c r="J7377" s="1">
        <v>45119.589201388888</v>
      </c>
      <c r="K7377" t="s">
        <v>17248</v>
      </c>
    </row>
    <row r="7378" spans="1:11">
      <c r="A7378">
        <v>8864</v>
      </c>
      <c r="B7378" t="s">
        <v>21020</v>
      </c>
      <c r="C7378">
        <v>50310000</v>
      </c>
      <c r="D7378" t="s">
        <v>15534</v>
      </c>
      <c r="E7378" t="s">
        <v>15544</v>
      </c>
      <c r="F7378" t="s">
        <v>15550</v>
      </c>
      <c r="G7378" t="s">
        <v>23402</v>
      </c>
      <c r="H7378" s="1">
        <v>45119.59097222222</v>
      </c>
      <c r="I7378" t="s">
        <v>16917</v>
      </c>
      <c r="J7378" s="1">
        <v>45124.454884259256</v>
      </c>
      <c r="K7378" t="s">
        <v>16917</v>
      </c>
    </row>
    <row r="7379" spans="1:11">
      <c r="A7379">
        <v>11183</v>
      </c>
      <c r="B7379" t="s">
        <v>17256</v>
      </c>
      <c r="C7379">
        <v>50366000</v>
      </c>
      <c r="D7379" t="s">
        <v>15534</v>
      </c>
      <c r="E7379" t="s">
        <v>15544</v>
      </c>
      <c r="F7379" t="s">
        <v>15550</v>
      </c>
      <c r="G7379" t="s">
        <v>17249</v>
      </c>
      <c r="H7379" s="1">
        <v>45119.593541666669</v>
      </c>
      <c r="I7379" t="s">
        <v>17248</v>
      </c>
      <c r="J7379" s="1">
        <v>45119.593541666669</v>
      </c>
      <c r="K7379" t="s">
        <v>17248</v>
      </c>
    </row>
    <row r="7380" spans="1:11">
      <c r="A7380">
        <v>11182</v>
      </c>
      <c r="B7380" t="s">
        <v>19810</v>
      </c>
      <c r="C7380">
        <v>50366000</v>
      </c>
      <c r="D7380" t="s">
        <v>15534</v>
      </c>
      <c r="E7380" t="s">
        <v>15544</v>
      </c>
      <c r="F7380" t="s">
        <v>15550</v>
      </c>
      <c r="G7380" t="s">
        <v>17249</v>
      </c>
      <c r="H7380" s="1">
        <v>45119.594641203701</v>
      </c>
      <c r="I7380" t="s">
        <v>17248</v>
      </c>
      <c r="J7380" s="1">
        <v>45119.594641203701</v>
      </c>
      <c r="K7380" t="s">
        <v>17248</v>
      </c>
    </row>
    <row r="7381" spans="1:11">
      <c r="A7381">
        <v>11182</v>
      </c>
      <c r="B7381" t="s">
        <v>19810</v>
      </c>
      <c r="C7381">
        <v>50915000</v>
      </c>
      <c r="D7381" t="s">
        <v>15534</v>
      </c>
      <c r="E7381" t="s">
        <v>15549</v>
      </c>
      <c r="F7381" t="s">
        <v>15550</v>
      </c>
      <c r="G7381" t="s">
        <v>23403</v>
      </c>
      <c r="H7381" s="1">
        <v>45119.595000000001</v>
      </c>
      <c r="I7381" t="s">
        <v>17248</v>
      </c>
      <c r="J7381" s="1">
        <v>45119.595000000001</v>
      </c>
      <c r="K7381" t="s">
        <v>17248</v>
      </c>
    </row>
    <row r="7382" spans="1:11">
      <c r="A7382">
        <v>11187</v>
      </c>
      <c r="B7382" t="s">
        <v>21023</v>
      </c>
      <c r="C7382">
        <v>50366000</v>
      </c>
      <c r="D7382" t="s">
        <v>15534</v>
      </c>
      <c r="E7382" t="s">
        <v>15544</v>
      </c>
      <c r="F7382" t="s">
        <v>15550</v>
      </c>
      <c r="G7382" t="s">
        <v>21949</v>
      </c>
      <c r="H7382" s="1">
        <v>45119.601840277777</v>
      </c>
      <c r="I7382" t="s">
        <v>17248</v>
      </c>
      <c r="J7382" s="1">
        <v>45119.601840277777</v>
      </c>
      <c r="K7382" t="s">
        <v>17248</v>
      </c>
    </row>
    <row r="7383" spans="1:11">
      <c r="A7383">
        <v>11184</v>
      </c>
      <c r="B7383" t="s">
        <v>19812</v>
      </c>
      <c r="C7383">
        <v>50915000</v>
      </c>
      <c r="D7383" t="s">
        <v>15534</v>
      </c>
      <c r="E7383" t="s">
        <v>15549</v>
      </c>
      <c r="F7383" t="s">
        <v>15550</v>
      </c>
      <c r="G7383" t="s">
        <v>23404</v>
      </c>
      <c r="H7383" s="1">
        <v>45119.602326388886</v>
      </c>
      <c r="I7383" t="s">
        <v>17248</v>
      </c>
      <c r="J7383" s="1">
        <v>45119.602326388886</v>
      </c>
      <c r="K7383" t="s">
        <v>17248</v>
      </c>
    </row>
    <row r="7384" spans="1:11">
      <c r="A7384">
        <v>11184</v>
      </c>
      <c r="B7384" t="s">
        <v>19812</v>
      </c>
      <c r="C7384">
        <v>57300010</v>
      </c>
      <c r="D7384" t="s">
        <v>15534</v>
      </c>
      <c r="E7384" t="s">
        <v>15576</v>
      </c>
      <c r="F7384" t="s">
        <v>15550</v>
      </c>
      <c r="G7384" t="s">
        <v>23405</v>
      </c>
      <c r="H7384" s="1">
        <v>45119.604259259257</v>
      </c>
      <c r="I7384" t="s">
        <v>17248</v>
      </c>
      <c r="J7384" s="1">
        <v>45119.604259259257</v>
      </c>
      <c r="K7384" t="s">
        <v>17248</v>
      </c>
    </row>
    <row r="7385" spans="1:11">
      <c r="A7385">
        <v>83105</v>
      </c>
      <c r="B7385" t="s">
        <v>17258</v>
      </c>
      <c r="C7385">
        <v>50905006</v>
      </c>
      <c r="D7385" t="s">
        <v>15534</v>
      </c>
      <c r="E7385" t="s">
        <v>15535</v>
      </c>
      <c r="F7385" t="s">
        <v>15536</v>
      </c>
      <c r="G7385" t="s">
        <v>23406</v>
      </c>
      <c r="H7385" s="1">
        <v>45119.607453703706</v>
      </c>
      <c r="I7385" t="s">
        <v>17260</v>
      </c>
      <c r="J7385" s="1">
        <v>45119.607453703706</v>
      </c>
      <c r="K7385" t="s">
        <v>17260</v>
      </c>
    </row>
    <row r="7386" spans="1:11">
      <c r="A7386">
        <v>10570</v>
      </c>
      <c r="B7386" t="s">
        <v>17264</v>
      </c>
      <c r="C7386">
        <v>57700010</v>
      </c>
      <c r="D7386" t="s">
        <v>15534</v>
      </c>
      <c r="E7386" t="s">
        <v>15576</v>
      </c>
      <c r="F7386" t="s">
        <v>15550</v>
      </c>
      <c r="G7386" t="s">
        <v>23407</v>
      </c>
      <c r="H7386" s="1">
        <v>45119.617662037039</v>
      </c>
      <c r="I7386" t="s">
        <v>17266</v>
      </c>
      <c r="J7386" s="1">
        <v>45119.617662037039</v>
      </c>
      <c r="K7386" t="s">
        <v>17266</v>
      </c>
    </row>
    <row r="7387" spans="1:11">
      <c r="A7387">
        <v>82881</v>
      </c>
      <c r="B7387" t="s">
        <v>17261</v>
      </c>
      <c r="C7387">
        <v>50905000</v>
      </c>
      <c r="D7387" t="s">
        <v>15534</v>
      </c>
      <c r="E7387" t="s">
        <v>15586</v>
      </c>
      <c r="F7387" t="s">
        <v>15536</v>
      </c>
      <c r="G7387" t="s">
        <v>23408</v>
      </c>
      <c r="H7387" s="1">
        <v>45119.619386574072</v>
      </c>
      <c r="I7387" t="s">
        <v>17263</v>
      </c>
      <c r="J7387" s="1">
        <v>45119.620520833334</v>
      </c>
      <c r="K7387" t="s">
        <v>17263</v>
      </c>
    </row>
    <row r="7388" spans="1:11">
      <c r="A7388">
        <v>82969</v>
      </c>
      <c r="B7388" t="s">
        <v>17390</v>
      </c>
      <c r="C7388">
        <v>50321000</v>
      </c>
      <c r="D7388" t="s">
        <v>15534</v>
      </c>
      <c r="E7388" t="s">
        <v>15544</v>
      </c>
      <c r="F7388" t="s">
        <v>15550</v>
      </c>
      <c r="G7388" t="s">
        <v>23409</v>
      </c>
      <c r="H7388" s="1">
        <v>45119.621631944443</v>
      </c>
      <c r="I7388" t="s">
        <v>17260</v>
      </c>
      <c r="J7388" s="1">
        <v>45119.621631944443</v>
      </c>
      <c r="K7388" t="s">
        <v>17260</v>
      </c>
    </row>
    <row r="7389" spans="1:11">
      <c r="A7389">
        <v>10510</v>
      </c>
      <c r="B7389" t="s">
        <v>17267</v>
      </c>
      <c r="C7389">
        <v>56200060</v>
      </c>
      <c r="D7389" t="s">
        <v>15534</v>
      </c>
      <c r="E7389" t="s">
        <v>15576</v>
      </c>
      <c r="F7389" t="s">
        <v>15550</v>
      </c>
      <c r="G7389" t="s">
        <v>23410</v>
      </c>
      <c r="H7389" s="1">
        <v>45119.623807870368</v>
      </c>
      <c r="I7389" t="s">
        <v>16551</v>
      </c>
      <c r="J7389" s="1">
        <v>45119.623807870368</v>
      </c>
      <c r="K7389" t="s">
        <v>16551</v>
      </c>
    </row>
    <row r="7390" spans="1:11">
      <c r="A7390">
        <v>20662</v>
      </c>
      <c r="B7390" t="s">
        <v>16252</v>
      </c>
      <c r="C7390">
        <v>51210000</v>
      </c>
      <c r="D7390" t="s">
        <v>15534</v>
      </c>
      <c r="E7390" t="s">
        <v>15554</v>
      </c>
      <c r="F7390" t="s">
        <v>15536</v>
      </c>
      <c r="G7390" t="s">
        <v>23411</v>
      </c>
      <c r="H7390" s="1">
        <v>45119.626689814817</v>
      </c>
      <c r="I7390" t="s">
        <v>16216</v>
      </c>
      <c r="J7390" s="1">
        <v>45119.626689814817</v>
      </c>
      <c r="K7390" t="s">
        <v>16216</v>
      </c>
    </row>
    <row r="7391" spans="1:11">
      <c r="A7391">
        <v>10539</v>
      </c>
      <c r="B7391" t="s">
        <v>21025</v>
      </c>
      <c r="C7391">
        <v>50905006</v>
      </c>
      <c r="D7391" t="s">
        <v>15534</v>
      </c>
      <c r="E7391" t="s">
        <v>15554</v>
      </c>
      <c r="F7391" t="s">
        <v>15536</v>
      </c>
      <c r="G7391" t="s">
        <v>23412</v>
      </c>
      <c r="H7391" s="1">
        <v>45119.629143518519</v>
      </c>
      <c r="I7391" t="s">
        <v>16551</v>
      </c>
      <c r="J7391" s="1">
        <v>45119.629143518519</v>
      </c>
      <c r="K7391" t="s">
        <v>16551</v>
      </c>
    </row>
    <row r="7392" spans="1:11">
      <c r="A7392">
        <v>83121</v>
      </c>
      <c r="B7392" t="s">
        <v>17273</v>
      </c>
      <c r="C7392">
        <v>50905000</v>
      </c>
      <c r="D7392" t="s">
        <v>15534</v>
      </c>
      <c r="E7392" t="s">
        <v>15540</v>
      </c>
      <c r="F7392" t="s">
        <v>15550</v>
      </c>
      <c r="G7392" t="s">
        <v>23413</v>
      </c>
      <c r="H7392" s="1">
        <v>45119.634965277779</v>
      </c>
      <c r="I7392" t="s">
        <v>17271</v>
      </c>
      <c r="J7392" s="1">
        <v>45119.634965277779</v>
      </c>
      <c r="K7392" t="s">
        <v>17271</v>
      </c>
    </row>
    <row r="7393" spans="1:11">
      <c r="A7393">
        <v>49212</v>
      </c>
      <c r="B7393" t="s">
        <v>17281</v>
      </c>
      <c r="C7393">
        <v>58425000</v>
      </c>
      <c r="D7393" t="s">
        <v>15534</v>
      </c>
      <c r="E7393" t="s">
        <v>15576</v>
      </c>
      <c r="F7393" t="s">
        <v>15550</v>
      </c>
      <c r="G7393" t="s">
        <v>23414</v>
      </c>
      <c r="H7393" s="1">
        <v>45119.635115740741</v>
      </c>
      <c r="I7393" t="s">
        <v>16216</v>
      </c>
      <c r="J7393" s="1">
        <v>45119.635115740741</v>
      </c>
      <c r="K7393" t="s">
        <v>16216</v>
      </c>
    </row>
    <row r="7394" spans="1:11">
      <c r="A7394">
        <v>20665</v>
      </c>
      <c r="B7394" t="s">
        <v>16404</v>
      </c>
      <c r="C7394">
        <v>57700030</v>
      </c>
      <c r="D7394" t="s">
        <v>15534</v>
      </c>
      <c r="E7394" t="s">
        <v>15554</v>
      </c>
      <c r="F7394" t="s">
        <v>15550</v>
      </c>
      <c r="G7394" t="s">
        <v>23415</v>
      </c>
      <c r="H7394" s="1">
        <v>45119.639745370368</v>
      </c>
      <c r="I7394" t="s">
        <v>16201</v>
      </c>
      <c r="J7394" s="1">
        <v>45119.639745370368</v>
      </c>
      <c r="K7394" t="s">
        <v>16201</v>
      </c>
    </row>
    <row r="7395" spans="1:11">
      <c r="A7395">
        <v>11181</v>
      </c>
      <c r="B7395" t="s">
        <v>19826</v>
      </c>
      <c r="C7395">
        <v>50915000</v>
      </c>
      <c r="D7395" t="s">
        <v>15534</v>
      </c>
      <c r="E7395" t="s">
        <v>15549</v>
      </c>
      <c r="F7395" t="s">
        <v>15550</v>
      </c>
      <c r="G7395" t="s">
        <v>23416</v>
      </c>
      <c r="H7395" s="1">
        <v>45119.639861111114</v>
      </c>
      <c r="I7395" t="s">
        <v>17248</v>
      </c>
      <c r="J7395" s="1">
        <v>45119.639861111114</v>
      </c>
      <c r="K7395" t="s">
        <v>17248</v>
      </c>
    </row>
    <row r="7396" spans="1:11">
      <c r="A7396">
        <v>20665</v>
      </c>
      <c r="B7396" t="s">
        <v>16404</v>
      </c>
      <c r="C7396">
        <v>57700010</v>
      </c>
      <c r="D7396" t="s">
        <v>15534</v>
      </c>
      <c r="E7396" t="s">
        <v>15554</v>
      </c>
      <c r="F7396" t="s">
        <v>15550</v>
      </c>
      <c r="G7396" t="s">
        <v>23417</v>
      </c>
      <c r="H7396" s="1">
        <v>45119.640046296299</v>
      </c>
      <c r="I7396" t="s">
        <v>16201</v>
      </c>
      <c r="J7396" s="1">
        <v>45119.640046296299</v>
      </c>
      <c r="K7396" t="s">
        <v>16201</v>
      </c>
    </row>
    <row r="7397" spans="1:11">
      <c r="A7397">
        <v>83135</v>
      </c>
      <c r="B7397" t="s">
        <v>17214</v>
      </c>
      <c r="C7397">
        <v>50905006</v>
      </c>
      <c r="D7397" t="s">
        <v>15534</v>
      </c>
      <c r="E7397" t="s">
        <v>15554</v>
      </c>
      <c r="F7397" t="s">
        <v>15536</v>
      </c>
      <c r="G7397" t="s">
        <v>17285</v>
      </c>
      <c r="H7397" s="1">
        <v>45119.644687499997</v>
      </c>
      <c r="I7397" t="s">
        <v>16410</v>
      </c>
      <c r="J7397" s="1">
        <v>45119.644687499997</v>
      </c>
      <c r="K7397" t="s">
        <v>16410</v>
      </c>
    </row>
    <row r="7398" spans="1:11">
      <c r="A7398">
        <v>99425</v>
      </c>
      <c r="B7398" t="s">
        <v>17211</v>
      </c>
      <c r="C7398">
        <v>50905006</v>
      </c>
      <c r="D7398" t="s">
        <v>15534</v>
      </c>
      <c r="E7398" t="s">
        <v>15554</v>
      </c>
      <c r="F7398" t="s">
        <v>15536</v>
      </c>
      <c r="G7398" t="s">
        <v>17285</v>
      </c>
      <c r="H7398" s="1">
        <v>45119.646249999998</v>
      </c>
      <c r="I7398" t="s">
        <v>16410</v>
      </c>
      <c r="J7398" s="1">
        <v>45119.646249999998</v>
      </c>
      <c r="K7398" t="s">
        <v>16410</v>
      </c>
    </row>
    <row r="7399" spans="1:11">
      <c r="A7399">
        <v>49206</v>
      </c>
      <c r="B7399" t="s">
        <v>17328</v>
      </c>
      <c r="C7399">
        <v>50905000</v>
      </c>
      <c r="D7399" t="s">
        <v>15534</v>
      </c>
      <c r="E7399" t="s">
        <v>15586</v>
      </c>
      <c r="F7399" t="s">
        <v>15536</v>
      </c>
      <c r="G7399" t="s">
        <v>19830</v>
      </c>
      <c r="H7399" s="1">
        <v>45119.648032407407</v>
      </c>
      <c r="I7399" t="s">
        <v>16410</v>
      </c>
      <c r="J7399" s="1">
        <v>45119.648032407407</v>
      </c>
      <c r="K7399" t="s">
        <v>16410</v>
      </c>
    </row>
    <row r="7400" spans="1:11">
      <c r="A7400">
        <v>10628</v>
      </c>
      <c r="B7400" t="s">
        <v>21034</v>
      </c>
      <c r="C7400">
        <v>50350000</v>
      </c>
      <c r="D7400" t="s">
        <v>15534</v>
      </c>
      <c r="E7400" t="s">
        <v>15535</v>
      </c>
      <c r="F7400" t="s">
        <v>15536</v>
      </c>
      <c r="G7400" t="s">
        <v>23418</v>
      </c>
      <c r="H7400" s="1">
        <v>45119.649143518516</v>
      </c>
      <c r="I7400" t="s">
        <v>17260</v>
      </c>
      <c r="J7400" s="1">
        <v>45119.649143518516</v>
      </c>
      <c r="K7400" t="s">
        <v>17260</v>
      </c>
    </row>
    <row r="7401" spans="1:11">
      <c r="A7401">
        <v>8699</v>
      </c>
      <c r="B7401" t="s">
        <v>23419</v>
      </c>
      <c r="C7401">
        <v>50366000</v>
      </c>
      <c r="D7401" t="s">
        <v>15534</v>
      </c>
      <c r="E7401" t="s">
        <v>15544</v>
      </c>
      <c r="F7401" t="s">
        <v>15550</v>
      </c>
      <c r="G7401" t="s">
        <v>21949</v>
      </c>
      <c r="H7401" s="1">
        <v>45119.650104166663</v>
      </c>
      <c r="I7401" t="s">
        <v>17248</v>
      </c>
      <c r="J7401" s="1">
        <v>45119.650104166663</v>
      </c>
      <c r="K7401" t="s">
        <v>17248</v>
      </c>
    </row>
    <row r="7402" spans="1:11">
      <c r="A7402">
        <v>10538</v>
      </c>
      <c r="B7402" t="s">
        <v>21095</v>
      </c>
      <c r="C7402">
        <v>50365000</v>
      </c>
      <c r="D7402" t="s">
        <v>15534</v>
      </c>
      <c r="E7402" t="s">
        <v>15554</v>
      </c>
      <c r="F7402" t="s">
        <v>15536</v>
      </c>
      <c r="G7402" t="s">
        <v>23420</v>
      </c>
      <c r="H7402" s="1">
        <v>45119.650196759256</v>
      </c>
      <c r="I7402" t="s">
        <v>16551</v>
      </c>
      <c r="J7402" s="1">
        <v>45119.650196759256</v>
      </c>
      <c r="K7402" t="s">
        <v>16551</v>
      </c>
    </row>
    <row r="7403" spans="1:11">
      <c r="A7403">
        <v>2471</v>
      </c>
      <c r="B7403" t="s">
        <v>16549</v>
      </c>
      <c r="C7403">
        <v>55300000</v>
      </c>
      <c r="D7403" t="s">
        <v>15534</v>
      </c>
      <c r="E7403" t="s">
        <v>15535</v>
      </c>
      <c r="F7403" t="s">
        <v>15536</v>
      </c>
      <c r="G7403" t="s">
        <v>23421</v>
      </c>
      <c r="H7403" s="1">
        <v>45119.666863425926</v>
      </c>
      <c r="I7403" t="s">
        <v>16551</v>
      </c>
      <c r="J7403" s="1">
        <v>45119.864664351851</v>
      </c>
      <c r="K7403" t="s">
        <v>16552</v>
      </c>
    </row>
    <row r="7404" spans="1:11">
      <c r="A7404">
        <v>82764</v>
      </c>
      <c r="B7404" t="s">
        <v>17304</v>
      </c>
      <c r="C7404">
        <v>50305028</v>
      </c>
      <c r="D7404" t="s">
        <v>15534</v>
      </c>
      <c r="E7404" t="s">
        <v>15554</v>
      </c>
      <c r="F7404" t="s">
        <v>15536</v>
      </c>
      <c r="G7404" t="s">
        <v>23422</v>
      </c>
      <c r="H7404" s="1">
        <v>45119.669502314813</v>
      </c>
      <c r="I7404" t="s">
        <v>16064</v>
      </c>
      <c r="J7404" s="1">
        <v>45119.67015046296</v>
      </c>
      <c r="K7404" t="s">
        <v>16064</v>
      </c>
    </row>
    <row r="7405" spans="1:11">
      <c r="A7405">
        <v>7615</v>
      </c>
      <c r="B7405" t="s">
        <v>19832</v>
      </c>
      <c r="C7405">
        <v>50905000</v>
      </c>
      <c r="D7405" t="s">
        <v>15534</v>
      </c>
      <c r="E7405" t="s">
        <v>15554</v>
      </c>
      <c r="F7405" t="s">
        <v>15550</v>
      </c>
      <c r="G7405" t="s">
        <v>23423</v>
      </c>
      <c r="H7405" s="1">
        <v>45119.672453703701</v>
      </c>
      <c r="I7405" t="s">
        <v>16551</v>
      </c>
      <c r="J7405" s="1">
        <v>45119.873090277775</v>
      </c>
      <c r="K7405" t="s">
        <v>16552</v>
      </c>
    </row>
    <row r="7406" spans="1:11">
      <c r="A7406">
        <v>9051</v>
      </c>
      <c r="B7406" t="s">
        <v>17300</v>
      </c>
      <c r="C7406">
        <v>50905000</v>
      </c>
      <c r="D7406" t="s">
        <v>15534</v>
      </c>
      <c r="E7406" t="s">
        <v>15540</v>
      </c>
      <c r="F7406" t="s">
        <v>15550</v>
      </c>
      <c r="G7406" t="s">
        <v>23424</v>
      </c>
      <c r="H7406" s="1">
        <v>45119.674641203703</v>
      </c>
      <c r="I7406" t="s">
        <v>17271</v>
      </c>
      <c r="J7406" s="1">
        <v>45119.674641203703</v>
      </c>
      <c r="K7406" t="s">
        <v>17271</v>
      </c>
    </row>
    <row r="7407" spans="1:11">
      <c r="A7407">
        <v>9051</v>
      </c>
      <c r="B7407" t="s">
        <v>17300</v>
      </c>
      <c r="C7407">
        <v>50305021</v>
      </c>
      <c r="D7407" t="s">
        <v>15534</v>
      </c>
      <c r="E7407" t="s">
        <v>15554</v>
      </c>
      <c r="F7407" t="s">
        <v>15550</v>
      </c>
      <c r="G7407" t="s">
        <v>23425</v>
      </c>
      <c r="H7407" s="1">
        <v>45119.675173611111</v>
      </c>
      <c r="I7407" t="s">
        <v>17271</v>
      </c>
      <c r="J7407" s="1">
        <v>45119.675173611111</v>
      </c>
      <c r="K7407" t="s">
        <v>17271</v>
      </c>
    </row>
    <row r="7408" spans="1:11">
      <c r="A7408">
        <v>9051</v>
      </c>
      <c r="B7408" t="s">
        <v>17300</v>
      </c>
      <c r="C7408">
        <v>50110000</v>
      </c>
      <c r="D7408" t="s">
        <v>15534</v>
      </c>
      <c r="E7408" t="s">
        <v>15535</v>
      </c>
      <c r="F7408" t="s">
        <v>15550</v>
      </c>
      <c r="G7408" t="s">
        <v>23426</v>
      </c>
      <c r="H7408" s="1">
        <v>45119.675451388888</v>
      </c>
      <c r="I7408" t="s">
        <v>17271</v>
      </c>
      <c r="J7408" s="1">
        <v>45119.675451388888</v>
      </c>
      <c r="K7408" t="s">
        <v>17271</v>
      </c>
    </row>
    <row r="7409" spans="1:11">
      <c r="A7409">
        <v>9051</v>
      </c>
      <c r="B7409" t="s">
        <v>17300</v>
      </c>
      <c r="C7409">
        <v>50105000</v>
      </c>
      <c r="D7409" t="s">
        <v>15534</v>
      </c>
      <c r="E7409" t="s">
        <v>15554</v>
      </c>
      <c r="F7409" t="s">
        <v>15550</v>
      </c>
      <c r="G7409" t="s">
        <v>17299</v>
      </c>
      <c r="H7409" s="1">
        <v>45119.675729166665</v>
      </c>
      <c r="I7409" t="s">
        <v>17271</v>
      </c>
      <c r="J7409" s="1">
        <v>45119.675729166665</v>
      </c>
      <c r="K7409" t="s">
        <v>17271</v>
      </c>
    </row>
    <row r="7410" spans="1:11">
      <c r="A7410">
        <v>82764</v>
      </c>
      <c r="B7410" t="s">
        <v>17304</v>
      </c>
      <c r="C7410">
        <v>50905006</v>
      </c>
      <c r="D7410" t="s">
        <v>15534</v>
      </c>
      <c r="E7410" t="s">
        <v>15554</v>
      </c>
      <c r="F7410" t="s">
        <v>15550</v>
      </c>
      <c r="G7410" t="s">
        <v>23427</v>
      </c>
      <c r="H7410" s="1">
        <v>45119.676180555558</v>
      </c>
      <c r="I7410" t="s">
        <v>16064</v>
      </c>
      <c r="J7410" s="1">
        <v>45119.676180555558</v>
      </c>
      <c r="K7410" t="s">
        <v>16064</v>
      </c>
    </row>
    <row r="7411" spans="1:11">
      <c r="A7411">
        <v>82764</v>
      </c>
      <c r="B7411" t="s">
        <v>17304</v>
      </c>
      <c r="C7411">
        <v>50355000</v>
      </c>
      <c r="D7411" t="s">
        <v>15534</v>
      </c>
      <c r="E7411" t="s">
        <v>15544</v>
      </c>
      <c r="F7411" t="s">
        <v>15550</v>
      </c>
      <c r="G7411" t="s">
        <v>23428</v>
      </c>
      <c r="H7411" s="1">
        <v>45119.677708333336</v>
      </c>
      <c r="I7411" t="s">
        <v>16064</v>
      </c>
      <c r="J7411" s="1">
        <v>45119.677708333336</v>
      </c>
      <c r="K7411" t="s">
        <v>16064</v>
      </c>
    </row>
    <row r="7412" spans="1:11">
      <c r="A7412">
        <v>8531</v>
      </c>
      <c r="B7412" t="s">
        <v>17308</v>
      </c>
      <c r="C7412">
        <v>50305025</v>
      </c>
      <c r="D7412" t="s">
        <v>15534</v>
      </c>
      <c r="E7412" t="s">
        <v>15544</v>
      </c>
      <c r="F7412" t="s">
        <v>15550</v>
      </c>
      <c r="G7412" t="s">
        <v>23429</v>
      </c>
      <c r="H7412" s="1">
        <v>45119.678287037037</v>
      </c>
      <c r="I7412" t="s">
        <v>17271</v>
      </c>
      <c r="J7412" s="1">
        <v>45119.678287037037</v>
      </c>
      <c r="K7412" t="s">
        <v>17271</v>
      </c>
    </row>
    <row r="7413" spans="1:11">
      <c r="A7413">
        <v>8531</v>
      </c>
      <c r="B7413" t="s">
        <v>17308</v>
      </c>
      <c r="C7413">
        <v>50305021</v>
      </c>
      <c r="D7413" t="s">
        <v>15534</v>
      </c>
      <c r="E7413" t="s">
        <v>15554</v>
      </c>
      <c r="F7413" t="s">
        <v>15550</v>
      </c>
      <c r="G7413" t="s">
        <v>17362</v>
      </c>
      <c r="H7413" s="1">
        <v>45119.678553240738</v>
      </c>
      <c r="I7413" t="s">
        <v>17271</v>
      </c>
      <c r="J7413" s="1">
        <v>45119.678553240738</v>
      </c>
      <c r="K7413" t="s">
        <v>17271</v>
      </c>
    </row>
    <row r="7414" spans="1:11">
      <c r="A7414">
        <v>11368</v>
      </c>
      <c r="B7414" t="s">
        <v>17774</v>
      </c>
      <c r="C7414">
        <v>50355000</v>
      </c>
      <c r="D7414" t="s">
        <v>15534</v>
      </c>
      <c r="E7414" t="s">
        <v>15554</v>
      </c>
      <c r="F7414" t="s">
        <v>15550</v>
      </c>
      <c r="G7414" t="s">
        <v>23430</v>
      </c>
      <c r="H7414" s="1">
        <v>45119.681562500002</v>
      </c>
      <c r="I7414" t="s">
        <v>16945</v>
      </c>
      <c r="J7414" s="1">
        <v>45120.805844907409</v>
      </c>
      <c r="K7414" t="s">
        <v>16945</v>
      </c>
    </row>
    <row r="7415" spans="1:11">
      <c r="A7415">
        <v>8531</v>
      </c>
      <c r="B7415" t="s">
        <v>17308</v>
      </c>
      <c r="C7415">
        <v>50812000</v>
      </c>
      <c r="D7415" t="s">
        <v>15534</v>
      </c>
      <c r="E7415" t="s">
        <v>15554</v>
      </c>
      <c r="F7415" t="s">
        <v>15550</v>
      </c>
      <c r="G7415" t="s">
        <v>23431</v>
      </c>
      <c r="H7415" s="1">
        <v>45119.681944444441</v>
      </c>
      <c r="I7415" t="s">
        <v>17271</v>
      </c>
      <c r="J7415" s="1">
        <v>45119.681944444441</v>
      </c>
      <c r="K7415" t="s">
        <v>17271</v>
      </c>
    </row>
    <row r="7416" spans="1:11">
      <c r="A7416">
        <v>8531</v>
      </c>
      <c r="B7416" t="s">
        <v>17308</v>
      </c>
      <c r="C7416">
        <v>50905006</v>
      </c>
      <c r="D7416" t="s">
        <v>15534</v>
      </c>
      <c r="E7416" t="s">
        <v>15540</v>
      </c>
      <c r="F7416" t="s">
        <v>15550</v>
      </c>
      <c r="G7416" t="s">
        <v>23432</v>
      </c>
      <c r="H7416" s="1">
        <v>45119.686956018515</v>
      </c>
      <c r="I7416" t="s">
        <v>17271</v>
      </c>
      <c r="J7416" s="1">
        <v>45119.686956018515</v>
      </c>
      <c r="K7416" t="s">
        <v>17271</v>
      </c>
    </row>
    <row r="7417" spans="1:11">
      <c r="A7417">
        <v>9166</v>
      </c>
      <c r="B7417" t="s">
        <v>16819</v>
      </c>
      <c r="C7417">
        <v>50365000</v>
      </c>
      <c r="D7417" t="s">
        <v>15534</v>
      </c>
      <c r="E7417" t="s">
        <v>15586</v>
      </c>
      <c r="F7417" t="s">
        <v>15550</v>
      </c>
      <c r="G7417" t="s">
        <v>23433</v>
      </c>
      <c r="H7417" s="1">
        <v>45119.687777777777</v>
      </c>
      <c r="I7417" t="s">
        <v>16560</v>
      </c>
      <c r="J7417" s="1">
        <v>45119.687777777777</v>
      </c>
      <c r="K7417" t="s">
        <v>16560</v>
      </c>
    </row>
    <row r="7418" spans="1:11">
      <c r="A7418">
        <v>32980</v>
      </c>
      <c r="B7418" t="s">
        <v>17315</v>
      </c>
      <c r="C7418">
        <v>50305028</v>
      </c>
      <c r="D7418" t="s">
        <v>15534</v>
      </c>
      <c r="E7418" t="s">
        <v>15554</v>
      </c>
      <c r="F7418" t="s">
        <v>15550</v>
      </c>
      <c r="G7418" t="s">
        <v>23434</v>
      </c>
      <c r="H7418" s="1">
        <v>45119.693460648145</v>
      </c>
      <c r="I7418" t="s">
        <v>16064</v>
      </c>
      <c r="J7418" s="1">
        <v>45119.693460648145</v>
      </c>
      <c r="K7418" t="s">
        <v>16064</v>
      </c>
    </row>
    <row r="7419" spans="1:11">
      <c r="A7419">
        <v>32980</v>
      </c>
      <c r="B7419" t="s">
        <v>17315</v>
      </c>
      <c r="C7419">
        <v>50812000</v>
      </c>
      <c r="D7419" t="s">
        <v>15534</v>
      </c>
      <c r="E7419" t="s">
        <v>15554</v>
      </c>
      <c r="F7419" t="s">
        <v>15550</v>
      </c>
      <c r="G7419" t="s">
        <v>23435</v>
      </c>
      <c r="H7419" s="1">
        <v>45119.69427083333</v>
      </c>
      <c r="I7419" t="s">
        <v>16064</v>
      </c>
      <c r="J7419" s="1">
        <v>45119.69427083333</v>
      </c>
      <c r="K7419" t="s">
        <v>16064</v>
      </c>
    </row>
    <row r="7420" spans="1:11">
      <c r="A7420">
        <v>8534</v>
      </c>
      <c r="B7420" t="s">
        <v>23436</v>
      </c>
      <c r="C7420">
        <v>50321000</v>
      </c>
      <c r="D7420" t="s">
        <v>15534</v>
      </c>
      <c r="E7420" t="s">
        <v>15544</v>
      </c>
      <c r="F7420" t="s">
        <v>15550</v>
      </c>
      <c r="G7420" t="s">
        <v>23437</v>
      </c>
      <c r="H7420" s="1">
        <v>45119.701157407406</v>
      </c>
      <c r="I7420" t="s">
        <v>17271</v>
      </c>
      <c r="J7420" s="1">
        <v>45119.701157407406</v>
      </c>
      <c r="K7420" t="s">
        <v>17271</v>
      </c>
    </row>
    <row r="7421" spans="1:11">
      <c r="A7421">
        <v>8534</v>
      </c>
      <c r="B7421" t="s">
        <v>23436</v>
      </c>
      <c r="C7421">
        <v>50305021</v>
      </c>
      <c r="D7421" t="s">
        <v>15534</v>
      </c>
      <c r="E7421" t="s">
        <v>15554</v>
      </c>
      <c r="F7421" t="s">
        <v>15550</v>
      </c>
      <c r="G7421" t="s">
        <v>17362</v>
      </c>
      <c r="H7421" s="1">
        <v>45119.70140046296</v>
      </c>
      <c r="I7421" t="s">
        <v>17271</v>
      </c>
      <c r="J7421" s="1">
        <v>45119.70140046296</v>
      </c>
      <c r="K7421" t="s">
        <v>17271</v>
      </c>
    </row>
    <row r="7422" spans="1:11">
      <c r="A7422">
        <v>8535</v>
      </c>
      <c r="B7422" t="s">
        <v>17325</v>
      </c>
      <c r="C7422">
        <v>50305021</v>
      </c>
      <c r="D7422" t="s">
        <v>15534</v>
      </c>
      <c r="E7422" t="s">
        <v>15554</v>
      </c>
      <c r="F7422" t="s">
        <v>15550</v>
      </c>
      <c r="G7422" t="s">
        <v>17362</v>
      </c>
      <c r="H7422" s="1">
        <v>45119.702199074076</v>
      </c>
      <c r="I7422" t="s">
        <v>17271</v>
      </c>
      <c r="J7422" s="1">
        <v>45119.702199074076</v>
      </c>
      <c r="K7422" t="s">
        <v>17271</v>
      </c>
    </row>
    <row r="7423" spans="1:11">
      <c r="A7423">
        <v>8535</v>
      </c>
      <c r="B7423" t="s">
        <v>17325</v>
      </c>
      <c r="C7423">
        <v>50812000</v>
      </c>
      <c r="D7423" t="s">
        <v>15534</v>
      </c>
      <c r="E7423" t="s">
        <v>15554</v>
      </c>
      <c r="F7423" t="s">
        <v>15550</v>
      </c>
      <c r="G7423" t="s">
        <v>23438</v>
      </c>
      <c r="H7423" s="1">
        <v>45119.703159722223</v>
      </c>
      <c r="I7423" t="s">
        <v>17271</v>
      </c>
      <c r="J7423" s="1">
        <v>45119.703159722223</v>
      </c>
      <c r="K7423" t="s">
        <v>17271</v>
      </c>
    </row>
    <row r="7424" spans="1:11">
      <c r="A7424">
        <v>83112</v>
      </c>
      <c r="B7424" t="s">
        <v>17342</v>
      </c>
      <c r="C7424">
        <v>50305021</v>
      </c>
      <c r="D7424" t="s">
        <v>15534</v>
      </c>
      <c r="E7424" t="s">
        <v>15554</v>
      </c>
      <c r="F7424" t="s">
        <v>15550</v>
      </c>
      <c r="G7424" t="s">
        <v>17362</v>
      </c>
      <c r="H7424" s="1">
        <v>45119.706099537034</v>
      </c>
      <c r="I7424" t="s">
        <v>17271</v>
      </c>
      <c r="J7424" s="1">
        <v>45119.706099537034</v>
      </c>
      <c r="K7424" t="s">
        <v>17271</v>
      </c>
    </row>
    <row r="7425" spans="1:11">
      <c r="A7425">
        <v>21479</v>
      </c>
      <c r="B7425" t="s">
        <v>16875</v>
      </c>
      <c r="C7425">
        <v>50321000</v>
      </c>
      <c r="D7425" t="s">
        <v>15534</v>
      </c>
      <c r="E7425" t="s">
        <v>15549</v>
      </c>
      <c r="F7425" t="s">
        <v>15536</v>
      </c>
      <c r="G7425" t="s">
        <v>23439</v>
      </c>
      <c r="H7425" s="1">
        <v>45119.70925925926</v>
      </c>
      <c r="I7425" t="s">
        <v>16198</v>
      </c>
      <c r="J7425" s="1">
        <v>45119.70925925926</v>
      </c>
      <c r="K7425" t="s">
        <v>16198</v>
      </c>
    </row>
    <row r="7426" spans="1:11">
      <c r="A7426">
        <v>11890</v>
      </c>
      <c r="B7426" t="s">
        <v>17521</v>
      </c>
      <c r="C7426">
        <v>50915000</v>
      </c>
      <c r="D7426" t="s">
        <v>15534</v>
      </c>
      <c r="E7426" t="s">
        <v>15549</v>
      </c>
      <c r="F7426" t="s">
        <v>15536</v>
      </c>
      <c r="G7426" t="s">
        <v>19839</v>
      </c>
      <c r="H7426" s="1">
        <v>45119.70952546296</v>
      </c>
      <c r="I7426" t="s">
        <v>17523</v>
      </c>
      <c r="J7426" s="1">
        <v>45120.901122685187</v>
      </c>
      <c r="K7426" t="s">
        <v>17523</v>
      </c>
    </row>
    <row r="7427" spans="1:11">
      <c r="A7427">
        <v>99973</v>
      </c>
      <c r="B7427" t="s">
        <v>17331</v>
      </c>
      <c r="C7427">
        <v>50320000</v>
      </c>
      <c r="D7427" t="s">
        <v>15534</v>
      </c>
      <c r="E7427" t="s">
        <v>15554</v>
      </c>
      <c r="F7427" t="s">
        <v>15550</v>
      </c>
      <c r="G7427" t="s">
        <v>23440</v>
      </c>
      <c r="H7427" s="1">
        <v>45119.713194444441</v>
      </c>
      <c r="I7427" t="s">
        <v>16458</v>
      </c>
      <c r="J7427" s="1">
        <v>45119.713194444441</v>
      </c>
      <c r="K7427" t="s">
        <v>16458</v>
      </c>
    </row>
    <row r="7428" spans="1:11">
      <c r="A7428">
        <v>82786</v>
      </c>
      <c r="B7428" t="s">
        <v>17317</v>
      </c>
      <c r="C7428">
        <v>50905000</v>
      </c>
      <c r="D7428" t="s">
        <v>15534</v>
      </c>
      <c r="E7428" t="s">
        <v>15544</v>
      </c>
      <c r="F7428" t="s">
        <v>15550</v>
      </c>
      <c r="G7428" t="s">
        <v>23441</v>
      </c>
      <c r="H7428" s="1">
        <v>45119.716006944444</v>
      </c>
      <c r="I7428" t="s">
        <v>16560</v>
      </c>
      <c r="J7428" s="1">
        <v>45119.716006944444</v>
      </c>
      <c r="K7428" t="s">
        <v>16560</v>
      </c>
    </row>
    <row r="7429" spans="1:11">
      <c r="A7429">
        <v>11418</v>
      </c>
      <c r="B7429" t="s">
        <v>19842</v>
      </c>
      <c r="C7429">
        <v>50320000</v>
      </c>
      <c r="D7429" t="s">
        <v>15534</v>
      </c>
      <c r="E7429" t="s">
        <v>15544</v>
      </c>
      <c r="F7429" t="s">
        <v>15550</v>
      </c>
      <c r="G7429" t="s">
        <v>23442</v>
      </c>
      <c r="H7429" s="1">
        <v>45119.722500000003</v>
      </c>
      <c r="I7429" t="s">
        <v>16458</v>
      </c>
      <c r="J7429" s="1">
        <v>45119.722500000003</v>
      </c>
      <c r="K7429" t="s">
        <v>16458</v>
      </c>
    </row>
    <row r="7430" spans="1:11">
      <c r="A7430">
        <v>9070</v>
      </c>
      <c r="B7430" t="s">
        <v>19871</v>
      </c>
      <c r="C7430">
        <v>50905006</v>
      </c>
      <c r="D7430" t="s">
        <v>15534</v>
      </c>
      <c r="E7430" t="s">
        <v>15554</v>
      </c>
      <c r="F7430" t="s">
        <v>15550</v>
      </c>
      <c r="G7430" t="s">
        <v>17340</v>
      </c>
      <c r="H7430" s="1">
        <v>45119.727129629631</v>
      </c>
      <c r="I7430" t="s">
        <v>17260</v>
      </c>
      <c r="J7430" s="1">
        <v>45119.727129629631</v>
      </c>
      <c r="K7430" t="s">
        <v>17260</v>
      </c>
    </row>
    <row r="7431" spans="1:11">
      <c r="A7431">
        <v>82781</v>
      </c>
      <c r="B7431" t="s">
        <v>17344</v>
      </c>
      <c r="C7431">
        <v>51425006</v>
      </c>
      <c r="D7431" t="s">
        <v>15534</v>
      </c>
      <c r="E7431" t="s">
        <v>15544</v>
      </c>
      <c r="F7431" t="s">
        <v>15550</v>
      </c>
      <c r="G7431" t="s">
        <v>23443</v>
      </c>
      <c r="H7431" s="1">
        <v>45119.727777777778</v>
      </c>
      <c r="I7431" t="s">
        <v>16560</v>
      </c>
      <c r="J7431" s="1">
        <v>45119.727777777778</v>
      </c>
      <c r="K7431" t="s">
        <v>16560</v>
      </c>
    </row>
    <row r="7432" spans="1:11">
      <c r="A7432">
        <v>9068</v>
      </c>
      <c r="B7432" t="s">
        <v>17348</v>
      </c>
      <c r="C7432">
        <v>50905006</v>
      </c>
      <c r="D7432" t="s">
        <v>15534</v>
      </c>
      <c r="E7432" t="s">
        <v>15586</v>
      </c>
      <c r="F7432" t="s">
        <v>15536</v>
      </c>
      <c r="G7432" t="s">
        <v>23444</v>
      </c>
      <c r="H7432" s="1">
        <v>45119.728865740741</v>
      </c>
      <c r="I7432" t="s">
        <v>17260</v>
      </c>
      <c r="J7432" s="1">
        <v>45119.728865740741</v>
      </c>
      <c r="K7432" t="s">
        <v>17260</v>
      </c>
    </row>
    <row r="7433" spans="1:11">
      <c r="A7433">
        <v>82781</v>
      </c>
      <c r="B7433" t="s">
        <v>17344</v>
      </c>
      <c r="C7433">
        <v>50355000</v>
      </c>
      <c r="D7433" t="s">
        <v>15534</v>
      </c>
      <c r="E7433" t="s">
        <v>15544</v>
      </c>
      <c r="F7433" t="s">
        <v>15550</v>
      </c>
      <c r="G7433" t="s">
        <v>23445</v>
      </c>
      <c r="H7433" s="1">
        <v>45119.729803240742</v>
      </c>
      <c r="I7433" t="s">
        <v>16560</v>
      </c>
      <c r="J7433" s="1">
        <v>45119.729803240742</v>
      </c>
      <c r="K7433" t="s">
        <v>16560</v>
      </c>
    </row>
    <row r="7434" spans="1:11">
      <c r="A7434">
        <v>20496</v>
      </c>
      <c r="B7434" t="s">
        <v>2856</v>
      </c>
      <c r="C7434">
        <v>50365000</v>
      </c>
      <c r="D7434" t="s">
        <v>15534</v>
      </c>
      <c r="E7434" t="s">
        <v>15554</v>
      </c>
      <c r="F7434" t="s">
        <v>15550</v>
      </c>
      <c r="G7434" t="s">
        <v>23446</v>
      </c>
      <c r="H7434" s="1">
        <v>45119.730370370373</v>
      </c>
      <c r="I7434" t="s">
        <v>17336</v>
      </c>
      <c r="J7434" s="1">
        <v>45119.730370370373</v>
      </c>
      <c r="K7434" t="s">
        <v>17336</v>
      </c>
    </row>
    <row r="7435" spans="1:11">
      <c r="A7435">
        <v>83116</v>
      </c>
      <c r="B7435" t="s">
        <v>19845</v>
      </c>
      <c r="C7435">
        <v>50305028</v>
      </c>
      <c r="D7435" t="s">
        <v>15534</v>
      </c>
      <c r="E7435" t="s">
        <v>15535</v>
      </c>
      <c r="F7435" t="s">
        <v>15550</v>
      </c>
      <c r="G7435" t="s">
        <v>17277</v>
      </c>
      <c r="H7435" s="1">
        <v>45119.731076388889</v>
      </c>
      <c r="I7435" t="s">
        <v>17271</v>
      </c>
      <c r="J7435" s="1">
        <v>45119.731076388889</v>
      </c>
      <c r="K7435" t="s">
        <v>17271</v>
      </c>
    </row>
    <row r="7436" spans="1:11">
      <c r="A7436">
        <v>82722</v>
      </c>
      <c r="B7436" t="s">
        <v>17353</v>
      </c>
      <c r="C7436">
        <v>50905006</v>
      </c>
      <c r="D7436" t="s">
        <v>15534</v>
      </c>
      <c r="E7436" t="s">
        <v>15544</v>
      </c>
      <c r="F7436" t="s">
        <v>15536</v>
      </c>
      <c r="G7436" t="s">
        <v>23447</v>
      </c>
      <c r="H7436" s="1">
        <v>45119.733078703706</v>
      </c>
      <c r="I7436" t="s">
        <v>16560</v>
      </c>
      <c r="J7436" s="1">
        <v>45119.733611111114</v>
      </c>
      <c r="K7436" t="s">
        <v>16560</v>
      </c>
    </row>
    <row r="7437" spans="1:11">
      <c r="A7437">
        <v>20496</v>
      </c>
      <c r="B7437" t="s">
        <v>2856</v>
      </c>
      <c r="C7437">
        <v>50321000</v>
      </c>
      <c r="D7437" t="s">
        <v>15534</v>
      </c>
      <c r="E7437" t="s">
        <v>15535</v>
      </c>
      <c r="F7437" t="s">
        <v>15536</v>
      </c>
      <c r="G7437" t="s">
        <v>4913</v>
      </c>
      <c r="H7437" s="1">
        <v>45119.73505787037</v>
      </c>
      <c r="I7437" t="s">
        <v>17336</v>
      </c>
      <c r="J7437" s="1">
        <v>45119.73505787037</v>
      </c>
      <c r="K7437" t="s">
        <v>17336</v>
      </c>
    </row>
    <row r="7438" spans="1:11">
      <c r="A7438">
        <v>82722</v>
      </c>
      <c r="B7438" t="s">
        <v>17353</v>
      </c>
      <c r="C7438">
        <v>50905000</v>
      </c>
      <c r="D7438" t="s">
        <v>15534</v>
      </c>
      <c r="E7438" t="s">
        <v>15540</v>
      </c>
      <c r="F7438" t="s">
        <v>15536</v>
      </c>
      <c r="G7438" t="s">
        <v>23448</v>
      </c>
      <c r="H7438" s="1">
        <v>45119.736678240741</v>
      </c>
      <c r="I7438" t="s">
        <v>16560</v>
      </c>
      <c r="J7438" s="1">
        <v>45119.736678240741</v>
      </c>
      <c r="K7438" t="s">
        <v>16560</v>
      </c>
    </row>
    <row r="7439" spans="1:11">
      <c r="A7439">
        <v>20496</v>
      </c>
      <c r="B7439" t="s">
        <v>2856</v>
      </c>
      <c r="C7439">
        <v>51210000</v>
      </c>
      <c r="D7439" t="s">
        <v>15534</v>
      </c>
      <c r="E7439" t="s">
        <v>15586</v>
      </c>
      <c r="F7439" t="s">
        <v>15550</v>
      </c>
      <c r="G7439" t="s">
        <v>23449</v>
      </c>
      <c r="H7439" s="1">
        <v>45119.736805555556</v>
      </c>
      <c r="I7439" t="s">
        <v>17336</v>
      </c>
      <c r="J7439" s="1">
        <v>45119.736805555556</v>
      </c>
      <c r="K7439" t="s">
        <v>17336</v>
      </c>
    </row>
    <row r="7440" spans="1:11">
      <c r="A7440">
        <v>82694</v>
      </c>
      <c r="B7440" t="s">
        <v>21059</v>
      </c>
      <c r="C7440">
        <v>50355000</v>
      </c>
      <c r="D7440" t="s">
        <v>15534</v>
      </c>
      <c r="E7440" t="s">
        <v>15554</v>
      </c>
      <c r="F7440" t="s">
        <v>15550</v>
      </c>
      <c r="G7440" t="s">
        <v>23450</v>
      </c>
      <c r="H7440" s="1">
        <v>45119.737824074073</v>
      </c>
      <c r="I7440" t="s">
        <v>16560</v>
      </c>
      <c r="J7440" s="1">
        <v>45119.737824074073</v>
      </c>
      <c r="K7440" t="s">
        <v>16560</v>
      </c>
    </row>
    <row r="7441" spans="1:11">
      <c r="A7441">
        <v>11981</v>
      </c>
      <c r="B7441" t="s">
        <v>23451</v>
      </c>
      <c r="C7441">
        <v>50915000</v>
      </c>
      <c r="D7441" t="s">
        <v>15534</v>
      </c>
      <c r="E7441" t="s">
        <v>15549</v>
      </c>
      <c r="F7441" t="s">
        <v>15536</v>
      </c>
      <c r="G7441" t="s">
        <v>19839</v>
      </c>
      <c r="H7441" s="1">
        <v>45119.739814814813</v>
      </c>
      <c r="I7441" t="s">
        <v>17523</v>
      </c>
      <c r="J7441" s="1">
        <v>45120.900648148148</v>
      </c>
      <c r="K7441" t="s">
        <v>17523</v>
      </c>
    </row>
    <row r="7442" spans="1:11">
      <c r="A7442">
        <v>11444</v>
      </c>
      <c r="B7442" t="s">
        <v>17355</v>
      </c>
      <c r="C7442">
        <v>50255000</v>
      </c>
      <c r="D7442" t="s">
        <v>15534</v>
      </c>
      <c r="E7442" t="s">
        <v>15554</v>
      </c>
      <c r="F7442" t="s">
        <v>15536</v>
      </c>
      <c r="G7442" t="s">
        <v>23452</v>
      </c>
      <c r="H7442" s="1">
        <v>45119.744467592594</v>
      </c>
      <c r="I7442" t="s">
        <v>16431</v>
      </c>
      <c r="J7442" s="1">
        <v>45119.744467592594</v>
      </c>
      <c r="K7442" t="s">
        <v>16431</v>
      </c>
    </row>
    <row r="7443" spans="1:11">
      <c r="A7443">
        <v>11455</v>
      </c>
      <c r="B7443" t="s">
        <v>21064</v>
      </c>
      <c r="C7443">
        <v>50320000</v>
      </c>
      <c r="D7443" t="s">
        <v>15534</v>
      </c>
      <c r="E7443" t="s">
        <v>15554</v>
      </c>
      <c r="F7443" t="s">
        <v>15550</v>
      </c>
      <c r="G7443" t="s">
        <v>19851</v>
      </c>
      <c r="H7443" s="1">
        <v>45119.747685185182</v>
      </c>
      <c r="I7443" t="s">
        <v>16431</v>
      </c>
      <c r="J7443" s="1">
        <v>45119.747685185182</v>
      </c>
      <c r="K7443" t="s">
        <v>16431</v>
      </c>
    </row>
    <row r="7444" spans="1:11">
      <c r="A7444">
        <v>83127</v>
      </c>
      <c r="B7444" t="s">
        <v>17361</v>
      </c>
      <c r="C7444">
        <v>57400000</v>
      </c>
      <c r="D7444" t="s">
        <v>15534</v>
      </c>
      <c r="E7444" t="s">
        <v>15554</v>
      </c>
      <c r="F7444" t="s">
        <v>15550</v>
      </c>
      <c r="G7444" t="s">
        <v>23453</v>
      </c>
      <c r="H7444" s="1">
        <v>45119.749606481484</v>
      </c>
      <c r="I7444" t="s">
        <v>17271</v>
      </c>
      <c r="J7444" s="1">
        <v>45119.749606481484</v>
      </c>
      <c r="K7444" t="s">
        <v>17271</v>
      </c>
    </row>
    <row r="7445" spans="1:11">
      <c r="A7445">
        <v>126074</v>
      </c>
      <c r="B7445" t="s">
        <v>17363</v>
      </c>
      <c r="C7445">
        <v>50305021</v>
      </c>
      <c r="D7445" t="s">
        <v>15534</v>
      </c>
      <c r="E7445" t="s">
        <v>15544</v>
      </c>
      <c r="F7445" t="s">
        <v>15550</v>
      </c>
      <c r="G7445" t="s">
        <v>23454</v>
      </c>
      <c r="H7445" s="1">
        <v>45119.753495370373</v>
      </c>
      <c r="I7445" t="s">
        <v>17141</v>
      </c>
      <c r="J7445" s="1">
        <v>45119.753495370373</v>
      </c>
      <c r="K7445" t="s">
        <v>17141</v>
      </c>
    </row>
    <row r="7446" spans="1:11">
      <c r="A7446">
        <v>11418</v>
      </c>
      <c r="B7446" t="s">
        <v>19842</v>
      </c>
      <c r="C7446">
        <v>57700010</v>
      </c>
      <c r="D7446" t="s">
        <v>15534</v>
      </c>
      <c r="E7446" t="s">
        <v>15554</v>
      </c>
      <c r="F7446" t="s">
        <v>15550</v>
      </c>
      <c r="G7446" t="s">
        <v>23455</v>
      </c>
      <c r="H7446" s="1">
        <v>45119.753564814811</v>
      </c>
      <c r="I7446" t="s">
        <v>16458</v>
      </c>
      <c r="J7446" s="1">
        <v>45119.753564814811</v>
      </c>
      <c r="K7446" t="s">
        <v>16458</v>
      </c>
    </row>
    <row r="7447" spans="1:11">
      <c r="A7447">
        <v>83131</v>
      </c>
      <c r="B7447" t="s">
        <v>19852</v>
      </c>
      <c r="C7447">
        <v>50305028</v>
      </c>
      <c r="D7447" t="s">
        <v>15534</v>
      </c>
      <c r="E7447" t="s">
        <v>15535</v>
      </c>
      <c r="F7447" t="s">
        <v>15550</v>
      </c>
      <c r="G7447" t="s">
        <v>17277</v>
      </c>
      <c r="H7447" s="1">
        <v>45119.753877314812</v>
      </c>
      <c r="I7447" t="s">
        <v>17271</v>
      </c>
      <c r="J7447" s="1">
        <v>45119.753877314812</v>
      </c>
      <c r="K7447" t="s">
        <v>17271</v>
      </c>
    </row>
    <row r="7448" spans="1:11">
      <c r="A7448">
        <v>11466</v>
      </c>
      <c r="B7448" t="s">
        <v>21065</v>
      </c>
      <c r="C7448">
        <v>50321000</v>
      </c>
      <c r="D7448" t="s">
        <v>15534</v>
      </c>
      <c r="E7448" t="s">
        <v>15586</v>
      </c>
      <c r="F7448" t="s">
        <v>15550</v>
      </c>
      <c r="G7448" t="s">
        <v>23456</v>
      </c>
      <c r="H7448" s="1">
        <v>45119.754143518519</v>
      </c>
      <c r="I7448" t="s">
        <v>16431</v>
      </c>
      <c r="J7448" s="1">
        <v>45119.754143518519</v>
      </c>
      <c r="K7448" t="s">
        <v>16431</v>
      </c>
    </row>
    <row r="7449" spans="1:11">
      <c r="A7449">
        <v>82713</v>
      </c>
      <c r="B7449" t="s">
        <v>23457</v>
      </c>
      <c r="C7449">
        <v>50915000</v>
      </c>
      <c r="D7449" t="s">
        <v>15534</v>
      </c>
      <c r="E7449" t="s">
        <v>15549</v>
      </c>
      <c r="F7449" t="s">
        <v>15536</v>
      </c>
      <c r="G7449" t="s">
        <v>23458</v>
      </c>
      <c r="H7449" s="1">
        <v>45119.754745370374</v>
      </c>
      <c r="I7449" t="s">
        <v>16431</v>
      </c>
      <c r="J7449" s="1">
        <v>45119.754745370374</v>
      </c>
      <c r="K7449" t="s">
        <v>16431</v>
      </c>
    </row>
    <row r="7450" spans="1:11">
      <c r="A7450">
        <v>11441</v>
      </c>
      <c r="B7450" t="s">
        <v>17370</v>
      </c>
      <c r="C7450">
        <v>50366000</v>
      </c>
      <c r="D7450" t="s">
        <v>15534</v>
      </c>
      <c r="E7450" t="s">
        <v>15554</v>
      </c>
      <c r="F7450" t="s">
        <v>15536</v>
      </c>
      <c r="G7450" t="s">
        <v>23459</v>
      </c>
      <c r="H7450" s="1">
        <v>45119.755787037036</v>
      </c>
      <c r="I7450" t="s">
        <v>16431</v>
      </c>
      <c r="J7450" s="1">
        <v>45119.755787037036</v>
      </c>
      <c r="K7450" t="s">
        <v>16431</v>
      </c>
    </row>
    <row r="7451" spans="1:11">
      <c r="A7451">
        <v>11441</v>
      </c>
      <c r="B7451" t="s">
        <v>17370</v>
      </c>
      <c r="C7451">
        <v>50365000</v>
      </c>
      <c r="D7451" t="s">
        <v>15534</v>
      </c>
      <c r="E7451" t="s">
        <v>15554</v>
      </c>
      <c r="F7451" t="s">
        <v>15536</v>
      </c>
      <c r="G7451" t="s">
        <v>23460</v>
      </c>
      <c r="H7451" s="1">
        <v>45119.75885416667</v>
      </c>
      <c r="I7451" t="s">
        <v>16431</v>
      </c>
      <c r="J7451" s="1">
        <v>45119.75885416667</v>
      </c>
      <c r="K7451" t="s">
        <v>16431</v>
      </c>
    </row>
    <row r="7452" spans="1:11">
      <c r="A7452">
        <v>11441</v>
      </c>
      <c r="B7452" t="s">
        <v>17370</v>
      </c>
      <c r="C7452">
        <v>50905006</v>
      </c>
      <c r="D7452" t="s">
        <v>15534</v>
      </c>
      <c r="E7452" t="s">
        <v>15554</v>
      </c>
      <c r="F7452" t="s">
        <v>15536</v>
      </c>
      <c r="G7452" t="s">
        <v>23461</v>
      </c>
      <c r="H7452" s="1">
        <v>45119.759513888886</v>
      </c>
      <c r="I7452" t="s">
        <v>16431</v>
      </c>
      <c r="J7452" s="1">
        <v>45119.759513888886</v>
      </c>
      <c r="K7452" t="s">
        <v>16431</v>
      </c>
    </row>
    <row r="7453" spans="1:11">
      <c r="A7453">
        <v>126074</v>
      </c>
      <c r="B7453" t="s">
        <v>17363</v>
      </c>
      <c r="C7453">
        <v>50350001</v>
      </c>
      <c r="D7453" t="s">
        <v>15534</v>
      </c>
      <c r="E7453" t="s">
        <v>15554</v>
      </c>
      <c r="F7453" t="s">
        <v>15550</v>
      </c>
      <c r="G7453" t="s">
        <v>18093</v>
      </c>
      <c r="H7453" s="1">
        <v>45119.762569444443</v>
      </c>
      <c r="I7453" t="s">
        <v>17141</v>
      </c>
      <c r="J7453" s="1">
        <v>45119.762569444443</v>
      </c>
      <c r="K7453" t="s">
        <v>17141</v>
      </c>
    </row>
    <row r="7454" spans="1:11">
      <c r="A7454">
        <v>9045</v>
      </c>
      <c r="B7454" t="s">
        <v>17385</v>
      </c>
      <c r="C7454">
        <v>50915000</v>
      </c>
      <c r="D7454" t="s">
        <v>15534</v>
      </c>
      <c r="E7454" t="s">
        <v>15549</v>
      </c>
      <c r="F7454" t="s">
        <v>15550</v>
      </c>
      <c r="G7454" t="s">
        <v>23462</v>
      </c>
      <c r="H7454" s="1">
        <v>45119.764965277776</v>
      </c>
      <c r="I7454" t="s">
        <v>17271</v>
      </c>
      <c r="J7454" s="1">
        <v>45119.764965277776</v>
      </c>
      <c r="K7454" t="s">
        <v>17271</v>
      </c>
    </row>
    <row r="7455" spans="1:11">
      <c r="A7455">
        <v>126074</v>
      </c>
      <c r="B7455" t="s">
        <v>17363</v>
      </c>
      <c r="C7455">
        <v>50610000</v>
      </c>
      <c r="D7455" t="s">
        <v>15534</v>
      </c>
      <c r="E7455" t="s">
        <v>15586</v>
      </c>
      <c r="F7455" t="s">
        <v>15536</v>
      </c>
      <c r="G7455" t="s">
        <v>17140</v>
      </c>
      <c r="H7455" s="1">
        <v>45119.765324074076</v>
      </c>
      <c r="I7455" t="s">
        <v>17141</v>
      </c>
      <c r="J7455" s="1">
        <v>45119.765324074076</v>
      </c>
      <c r="K7455" t="s">
        <v>17141</v>
      </c>
    </row>
    <row r="7456" spans="1:11">
      <c r="A7456">
        <v>36679</v>
      </c>
      <c r="B7456" t="s">
        <v>17378</v>
      </c>
      <c r="C7456">
        <v>57300010</v>
      </c>
      <c r="D7456" t="s">
        <v>15534</v>
      </c>
      <c r="E7456" t="s">
        <v>15554</v>
      </c>
      <c r="F7456" t="s">
        <v>15550</v>
      </c>
      <c r="G7456" t="s">
        <v>23463</v>
      </c>
      <c r="H7456" s="1">
        <v>45119.770150462966</v>
      </c>
      <c r="I7456" t="s">
        <v>16551</v>
      </c>
      <c r="J7456" s="1">
        <v>45119.770150462966</v>
      </c>
      <c r="K7456" t="s">
        <v>16551</v>
      </c>
    </row>
    <row r="7457" spans="1:11">
      <c r="A7457">
        <v>36679</v>
      </c>
      <c r="B7457" t="s">
        <v>17378</v>
      </c>
      <c r="C7457">
        <v>58619000</v>
      </c>
      <c r="D7457" t="s">
        <v>15534</v>
      </c>
      <c r="E7457" t="s">
        <v>15544</v>
      </c>
      <c r="F7457" t="s">
        <v>15550</v>
      </c>
      <c r="G7457" t="s">
        <v>23464</v>
      </c>
      <c r="H7457" s="1">
        <v>45119.771956018521</v>
      </c>
      <c r="I7457" t="s">
        <v>16551</v>
      </c>
      <c r="J7457" s="1">
        <v>45119.771956018521</v>
      </c>
      <c r="K7457" t="s">
        <v>16551</v>
      </c>
    </row>
    <row r="7458" spans="1:11">
      <c r="A7458">
        <v>10519</v>
      </c>
      <c r="B7458" t="s">
        <v>18496</v>
      </c>
      <c r="C7458">
        <v>50105000</v>
      </c>
      <c r="D7458" t="s">
        <v>15534</v>
      </c>
      <c r="E7458" t="s">
        <v>15535</v>
      </c>
      <c r="F7458" t="s">
        <v>15550</v>
      </c>
      <c r="G7458" t="s">
        <v>23465</v>
      </c>
      <c r="H7458" s="1">
        <v>45119.774456018517</v>
      </c>
      <c r="I7458" t="s">
        <v>16551</v>
      </c>
      <c r="J7458" s="1">
        <v>45119.775891203702</v>
      </c>
      <c r="K7458" t="s">
        <v>16551</v>
      </c>
    </row>
    <row r="7459" spans="1:11">
      <c r="A7459">
        <v>126075</v>
      </c>
      <c r="B7459" t="s">
        <v>17381</v>
      </c>
      <c r="C7459">
        <v>50340000</v>
      </c>
      <c r="D7459" t="s">
        <v>15534</v>
      </c>
      <c r="E7459" t="s">
        <v>15535</v>
      </c>
      <c r="F7459" t="s">
        <v>15536</v>
      </c>
      <c r="G7459" t="s">
        <v>18091</v>
      </c>
      <c r="H7459" s="1">
        <v>45119.774502314816</v>
      </c>
      <c r="I7459" t="s">
        <v>17141</v>
      </c>
      <c r="J7459" s="1">
        <v>45120.727465277778</v>
      </c>
      <c r="K7459" t="s">
        <v>17141</v>
      </c>
    </row>
    <row r="7460" spans="1:11">
      <c r="A7460">
        <v>9045</v>
      </c>
      <c r="B7460" t="s">
        <v>17385</v>
      </c>
      <c r="C7460">
        <v>50321000</v>
      </c>
      <c r="D7460" t="s">
        <v>15534</v>
      </c>
      <c r="E7460" t="s">
        <v>15554</v>
      </c>
      <c r="F7460" t="s">
        <v>15550</v>
      </c>
      <c r="G7460" t="s">
        <v>23466</v>
      </c>
      <c r="H7460" s="1">
        <v>45119.776608796295</v>
      </c>
      <c r="I7460" t="s">
        <v>17271</v>
      </c>
      <c r="J7460" s="1">
        <v>45119.776608796295</v>
      </c>
      <c r="K7460" t="s">
        <v>17271</v>
      </c>
    </row>
    <row r="7461" spans="1:11">
      <c r="A7461">
        <v>11593</v>
      </c>
      <c r="B7461" t="s">
        <v>15590</v>
      </c>
      <c r="C7461">
        <v>50305028</v>
      </c>
      <c r="D7461" t="s">
        <v>15534</v>
      </c>
      <c r="E7461" t="s">
        <v>15535</v>
      </c>
      <c r="F7461" t="s">
        <v>15536</v>
      </c>
      <c r="G7461" t="s">
        <v>23467</v>
      </c>
      <c r="H7461" s="1">
        <v>45119.776666666665</v>
      </c>
      <c r="I7461" t="s">
        <v>15588</v>
      </c>
      <c r="J7461" s="1">
        <v>45120.754120370373</v>
      </c>
      <c r="K7461" t="s">
        <v>15588</v>
      </c>
    </row>
    <row r="7462" spans="1:11">
      <c r="A7462">
        <v>9045</v>
      </c>
      <c r="B7462" t="s">
        <v>17385</v>
      </c>
      <c r="C7462">
        <v>58425000</v>
      </c>
      <c r="D7462" t="s">
        <v>15534</v>
      </c>
      <c r="E7462" t="s">
        <v>15554</v>
      </c>
      <c r="F7462" t="s">
        <v>15550</v>
      </c>
      <c r="G7462" t="s">
        <v>23468</v>
      </c>
      <c r="H7462" s="1">
        <v>45119.777418981481</v>
      </c>
      <c r="I7462" t="s">
        <v>17271</v>
      </c>
      <c r="J7462" s="1">
        <v>45119.777418981481</v>
      </c>
      <c r="K7462" t="s">
        <v>17271</v>
      </c>
    </row>
    <row r="7463" spans="1:11">
      <c r="A7463">
        <v>83108</v>
      </c>
      <c r="B7463" t="s">
        <v>17924</v>
      </c>
      <c r="C7463">
        <v>56200000</v>
      </c>
      <c r="D7463" t="s">
        <v>15534</v>
      </c>
      <c r="E7463" t="s">
        <v>15554</v>
      </c>
      <c r="F7463" t="s">
        <v>15550</v>
      </c>
      <c r="G7463" t="s">
        <v>23469</v>
      </c>
      <c r="H7463" s="1">
        <v>45119.778483796297</v>
      </c>
      <c r="I7463" t="s">
        <v>16525</v>
      </c>
      <c r="J7463" s="1">
        <v>45119.778483796297</v>
      </c>
      <c r="K7463" t="s">
        <v>16525</v>
      </c>
    </row>
    <row r="7464" spans="1:11">
      <c r="A7464">
        <v>10701</v>
      </c>
      <c r="B7464" t="s">
        <v>16763</v>
      </c>
      <c r="C7464">
        <v>56200060</v>
      </c>
      <c r="D7464" t="s">
        <v>15534</v>
      </c>
      <c r="E7464" t="s">
        <v>15554</v>
      </c>
      <c r="F7464" t="s">
        <v>15550</v>
      </c>
      <c r="G7464" t="s">
        <v>19868</v>
      </c>
      <c r="H7464" s="1">
        <v>45119.779733796298</v>
      </c>
      <c r="I7464" t="s">
        <v>16525</v>
      </c>
      <c r="J7464" s="1">
        <v>45119.779733796298</v>
      </c>
      <c r="K7464" t="s">
        <v>16525</v>
      </c>
    </row>
    <row r="7465" spans="1:11">
      <c r="A7465">
        <v>9045</v>
      </c>
      <c r="B7465" t="s">
        <v>17385</v>
      </c>
      <c r="C7465">
        <v>50110000</v>
      </c>
      <c r="D7465" t="s">
        <v>15534</v>
      </c>
      <c r="E7465" t="s">
        <v>15535</v>
      </c>
      <c r="F7465" t="s">
        <v>15550</v>
      </c>
      <c r="G7465" t="s">
        <v>17389</v>
      </c>
      <c r="H7465" s="1">
        <v>45119.779872685183</v>
      </c>
      <c r="I7465" t="s">
        <v>17271</v>
      </c>
      <c r="J7465" s="1">
        <v>45119.779872685183</v>
      </c>
      <c r="K7465" t="s">
        <v>17271</v>
      </c>
    </row>
    <row r="7466" spans="1:11">
      <c r="A7466">
        <v>9045</v>
      </c>
      <c r="B7466" t="s">
        <v>17385</v>
      </c>
      <c r="C7466">
        <v>50105000</v>
      </c>
      <c r="D7466" t="s">
        <v>15534</v>
      </c>
      <c r="E7466" t="s">
        <v>15554</v>
      </c>
      <c r="F7466" t="s">
        <v>15550</v>
      </c>
      <c r="G7466" t="s">
        <v>23470</v>
      </c>
      <c r="H7466" s="1">
        <v>45119.780185185184</v>
      </c>
      <c r="I7466" t="s">
        <v>17271</v>
      </c>
      <c r="J7466" s="1">
        <v>45119.783379629633</v>
      </c>
      <c r="K7466" t="s">
        <v>17271</v>
      </c>
    </row>
    <row r="7467" spans="1:11">
      <c r="A7467">
        <v>9046</v>
      </c>
      <c r="B7467" t="s">
        <v>17388</v>
      </c>
      <c r="C7467">
        <v>50105000</v>
      </c>
      <c r="D7467" t="s">
        <v>15534</v>
      </c>
      <c r="E7467" t="s">
        <v>15554</v>
      </c>
      <c r="F7467" t="s">
        <v>15550</v>
      </c>
      <c r="G7467" t="s">
        <v>23470</v>
      </c>
      <c r="H7467" s="1">
        <v>45119.781192129631</v>
      </c>
      <c r="I7467" t="s">
        <v>17271</v>
      </c>
      <c r="J7467" s="1">
        <v>45119.78328703704</v>
      </c>
      <c r="K7467" t="s">
        <v>17271</v>
      </c>
    </row>
    <row r="7468" spans="1:11">
      <c r="A7468">
        <v>9046</v>
      </c>
      <c r="B7468" t="s">
        <v>17388</v>
      </c>
      <c r="C7468">
        <v>50305021</v>
      </c>
      <c r="D7468" t="s">
        <v>15534</v>
      </c>
      <c r="E7468" t="s">
        <v>15554</v>
      </c>
      <c r="F7468" t="s">
        <v>15550</v>
      </c>
      <c r="G7468" t="s">
        <v>17362</v>
      </c>
      <c r="H7468" s="1">
        <v>45119.7815162037</v>
      </c>
      <c r="I7468" t="s">
        <v>17271</v>
      </c>
      <c r="J7468" s="1">
        <v>45119.7815162037</v>
      </c>
      <c r="K7468" t="s">
        <v>17271</v>
      </c>
    </row>
    <row r="7469" spans="1:11">
      <c r="A7469">
        <v>9046</v>
      </c>
      <c r="B7469" t="s">
        <v>17388</v>
      </c>
      <c r="C7469">
        <v>50905006</v>
      </c>
      <c r="D7469" t="s">
        <v>15534</v>
      </c>
      <c r="E7469" t="s">
        <v>15554</v>
      </c>
      <c r="F7469" t="s">
        <v>15550</v>
      </c>
      <c r="G7469" t="s">
        <v>17303</v>
      </c>
      <c r="H7469" s="1">
        <v>45119.782048611109</v>
      </c>
      <c r="I7469" t="s">
        <v>17271</v>
      </c>
      <c r="J7469" s="1">
        <v>45119.782048611109</v>
      </c>
      <c r="K7469" t="s">
        <v>17271</v>
      </c>
    </row>
    <row r="7470" spans="1:11">
      <c r="A7470">
        <v>9046</v>
      </c>
      <c r="B7470" t="s">
        <v>17388</v>
      </c>
      <c r="C7470">
        <v>50915000</v>
      </c>
      <c r="D7470" t="s">
        <v>15534</v>
      </c>
      <c r="E7470" t="s">
        <v>15549</v>
      </c>
      <c r="F7470" t="s">
        <v>15550</v>
      </c>
      <c r="G7470" t="s">
        <v>23462</v>
      </c>
      <c r="H7470" s="1">
        <v>45119.782280092593</v>
      </c>
      <c r="I7470" t="s">
        <v>17271</v>
      </c>
      <c r="J7470" s="1">
        <v>45119.782280092593</v>
      </c>
      <c r="K7470" t="s">
        <v>17271</v>
      </c>
    </row>
    <row r="7471" spans="1:11">
      <c r="A7471">
        <v>14281</v>
      </c>
      <c r="B7471" t="s">
        <v>16418</v>
      </c>
      <c r="C7471">
        <v>50365000</v>
      </c>
      <c r="D7471" t="s">
        <v>15534</v>
      </c>
      <c r="E7471" t="s">
        <v>15554</v>
      </c>
      <c r="F7471" t="s">
        <v>15536</v>
      </c>
      <c r="G7471" t="s">
        <v>23471</v>
      </c>
      <c r="H7471" s="1">
        <v>45119.782384259262</v>
      </c>
      <c r="I7471" t="s">
        <v>16398</v>
      </c>
      <c r="J7471" s="1">
        <v>45119.782384259262</v>
      </c>
      <c r="K7471" t="s">
        <v>16398</v>
      </c>
    </row>
    <row r="7472" spans="1:11">
      <c r="A7472">
        <v>5408</v>
      </c>
      <c r="B7472" t="s">
        <v>23472</v>
      </c>
      <c r="C7472">
        <v>50305028</v>
      </c>
      <c r="D7472" t="s">
        <v>15534</v>
      </c>
      <c r="E7472" t="s">
        <v>15554</v>
      </c>
      <c r="F7472" t="s">
        <v>15536</v>
      </c>
      <c r="G7472" t="s">
        <v>23473</v>
      </c>
      <c r="H7472" s="1">
        <v>45119.782581018517</v>
      </c>
      <c r="I7472" t="s">
        <v>17260</v>
      </c>
      <c r="J7472" s="1">
        <v>45119.782581018517</v>
      </c>
      <c r="K7472" t="s">
        <v>17260</v>
      </c>
    </row>
    <row r="7473" spans="1:11">
      <c r="A7473">
        <v>9047</v>
      </c>
      <c r="B7473" t="s">
        <v>17269</v>
      </c>
      <c r="C7473">
        <v>50110000</v>
      </c>
      <c r="D7473" t="s">
        <v>15534</v>
      </c>
      <c r="E7473" t="s">
        <v>15535</v>
      </c>
      <c r="F7473" t="s">
        <v>15550</v>
      </c>
      <c r="G7473" t="s">
        <v>17389</v>
      </c>
      <c r="H7473" s="1">
        <v>45119.782719907409</v>
      </c>
      <c r="I7473" t="s">
        <v>17271</v>
      </c>
      <c r="J7473" s="1">
        <v>45119.782719907409</v>
      </c>
      <c r="K7473" t="s">
        <v>17271</v>
      </c>
    </row>
    <row r="7474" spans="1:11">
      <c r="A7474">
        <v>9047</v>
      </c>
      <c r="B7474" t="s">
        <v>17269</v>
      </c>
      <c r="C7474">
        <v>50105000</v>
      </c>
      <c r="D7474" t="s">
        <v>15534</v>
      </c>
      <c r="E7474" t="s">
        <v>15554</v>
      </c>
      <c r="F7474" t="s">
        <v>15550</v>
      </c>
      <c r="G7474" t="s">
        <v>23470</v>
      </c>
      <c r="H7474" s="1">
        <v>45119.782986111109</v>
      </c>
      <c r="I7474" t="s">
        <v>17271</v>
      </c>
      <c r="J7474" s="1">
        <v>45119.783194444448</v>
      </c>
      <c r="K7474" t="s">
        <v>17271</v>
      </c>
    </row>
    <row r="7475" spans="1:11">
      <c r="A7475">
        <v>9111</v>
      </c>
      <c r="B7475" t="s">
        <v>20260</v>
      </c>
      <c r="C7475">
        <v>50366000</v>
      </c>
      <c r="D7475" t="s">
        <v>15534</v>
      </c>
      <c r="E7475" t="s">
        <v>15544</v>
      </c>
      <c r="F7475" t="s">
        <v>15550</v>
      </c>
      <c r="G7475" t="s">
        <v>23474</v>
      </c>
      <c r="H7475" s="1">
        <v>45119.785729166666</v>
      </c>
      <c r="I7475" t="s">
        <v>17209</v>
      </c>
      <c r="J7475" s="1">
        <v>45119.785729166666</v>
      </c>
      <c r="K7475" t="s">
        <v>17209</v>
      </c>
    </row>
    <row r="7476" spans="1:11">
      <c r="A7476">
        <v>126062</v>
      </c>
      <c r="B7476" t="s">
        <v>17000</v>
      </c>
      <c r="C7476">
        <v>50355000</v>
      </c>
      <c r="D7476" t="s">
        <v>15534</v>
      </c>
      <c r="E7476" t="s">
        <v>15535</v>
      </c>
      <c r="F7476" t="s">
        <v>15550</v>
      </c>
      <c r="G7476" t="s">
        <v>23475</v>
      </c>
      <c r="H7476" s="1">
        <v>45119.786087962966</v>
      </c>
      <c r="I7476" t="s">
        <v>16130</v>
      </c>
      <c r="J7476" s="1">
        <v>45119.786087962966</v>
      </c>
      <c r="K7476" t="s">
        <v>16130</v>
      </c>
    </row>
    <row r="7477" spans="1:11">
      <c r="A7477">
        <v>11890</v>
      </c>
      <c r="B7477" t="s">
        <v>17521</v>
      </c>
      <c r="C7477">
        <v>50320000</v>
      </c>
      <c r="D7477" t="s">
        <v>15534</v>
      </c>
      <c r="E7477" t="s">
        <v>15554</v>
      </c>
      <c r="F7477" t="s">
        <v>15550</v>
      </c>
      <c r="G7477" t="s">
        <v>21073</v>
      </c>
      <c r="H7477" s="1">
        <v>45119.78628472222</v>
      </c>
      <c r="I7477" t="s">
        <v>17523</v>
      </c>
      <c r="J7477" s="1">
        <v>45119.880370370367</v>
      </c>
      <c r="K7477" t="s">
        <v>17523</v>
      </c>
    </row>
    <row r="7478" spans="1:11">
      <c r="A7478">
        <v>10684</v>
      </c>
      <c r="B7478" t="s">
        <v>20167</v>
      </c>
      <c r="C7478">
        <v>50366000</v>
      </c>
      <c r="D7478" t="s">
        <v>15534</v>
      </c>
      <c r="E7478" t="s">
        <v>15544</v>
      </c>
      <c r="F7478" t="s">
        <v>15550</v>
      </c>
      <c r="G7478" t="s">
        <v>23476</v>
      </c>
      <c r="H7478" s="1">
        <v>45119.786585648151</v>
      </c>
      <c r="I7478" t="s">
        <v>17209</v>
      </c>
      <c r="J7478" s="1">
        <v>45119.786585648151</v>
      </c>
      <c r="K7478" t="s">
        <v>17209</v>
      </c>
    </row>
    <row r="7479" spans="1:11">
      <c r="A7479">
        <v>9048</v>
      </c>
      <c r="B7479" t="s">
        <v>17395</v>
      </c>
      <c r="C7479">
        <v>50105000</v>
      </c>
      <c r="D7479" t="s">
        <v>15534</v>
      </c>
      <c r="E7479" t="s">
        <v>15554</v>
      </c>
      <c r="F7479" t="s">
        <v>15550</v>
      </c>
      <c r="G7479" t="s">
        <v>21980</v>
      </c>
      <c r="H7479" s="1">
        <v>45119.78733796296</v>
      </c>
      <c r="I7479" t="s">
        <v>17271</v>
      </c>
      <c r="J7479" s="1">
        <v>45119.78733796296</v>
      </c>
      <c r="K7479" t="s">
        <v>17271</v>
      </c>
    </row>
    <row r="7480" spans="1:11">
      <c r="A7480">
        <v>59785</v>
      </c>
      <c r="B7480" t="s">
        <v>16223</v>
      </c>
      <c r="C7480">
        <v>50321000</v>
      </c>
      <c r="D7480" t="s">
        <v>15534</v>
      </c>
      <c r="E7480" t="s">
        <v>15549</v>
      </c>
      <c r="F7480" t="s">
        <v>15550</v>
      </c>
      <c r="G7480" t="s">
        <v>17399</v>
      </c>
      <c r="H7480" s="1">
        <v>45119.787604166668</v>
      </c>
      <c r="I7480" t="s">
        <v>16216</v>
      </c>
      <c r="J7480" s="1">
        <v>45119.787604166668</v>
      </c>
      <c r="K7480" t="s">
        <v>16216</v>
      </c>
    </row>
    <row r="7481" spans="1:11">
      <c r="A7481">
        <v>83152</v>
      </c>
      <c r="B7481" t="s">
        <v>16265</v>
      </c>
      <c r="C7481">
        <v>50321000</v>
      </c>
      <c r="D7481" t="s">
        <v>15534</v>
      </c>
      <c r="E7481" t="s">
        <v>15549</v>
      </c>
      <c r="F7481" t="s">
        <v>15550</v>
      </c>
      <c r="G7481" t="s">
        <v>17399</v>
      </c>
      <c r="H7481" s="1">
        <v>45119.787835648145</v>
      </c>
      <c r="I7481" t="s">
        <v>16216</v>
      </c>
      <c r="J7481" s="1">
        <v>45119.787835648145</v>
      </c>
      <c r="K7481" t="s">
        <v>16216</v>
      </c>
    </row>
    <row r="7482" spans="1:11">
      <c r="A7482">
        <v>9048</v>
      </c>
      <c r="B7482" t="s">
        <v>17395</v>
      </c>
      <c r="C7482">
        <v>50905006</v>
      </c>
      <c r="D7482" t="s">
        <v>15534</v>
      </c>
      <c r="E7482" t="s">
        <v>15554</v>
      </c>
      <c r="F7482" t="s">
        <v>15550</v>
      </c>
      <c r="G7482" t="s">
        <v>23477</v>
      </c>
      <c r="H7482" s="1">
        <v>45119.787939814814</v>
      </c>
      <c r="I7482" t="s">
        <v>17271</v>
      </c>
      <c r="J7482" s="1">
        <v>45119.787939814814</v>
      </c>
      <c r="K7482" t="s">
        <v>17271</v>
      </c>
    </row>
    <row r="7483" spans="1:11">
      <c r="A7483">
        <v>59781</v>
      </c>
      <c r="B7483" t="s">
        <v>16218</v>
      </c>
      <c r="C7483">
        <v>50321000</v>
      </c>
      <c r="D7483" t="s">
        <v>15534</v>
      </c>
      <c r="E7483" t="s">
        <v>15549</v>
      </c>
      <c r="F7483" t="s">
        <v>15550</v>
      </c>
      <c r="G7483" t="s">
        <v>17399</v>
      </c>
      <c r="H7483" s="1">
        <v>45119.788101851853</v>
      </c>
      <c r="I7483" t="s">
        <v>16216</v>
      </c>
      <c r="J7483" s="1">
        <v>45119.788101851853</v>
      </c>
      <c r="K7483" t="s">
        <v>16216</v>
      </c>
    </row>
    <row r="7484" spans="1:11">
      <c r="A7484">
        <v>59779</v>
      </c>
      <c r="B7484" t="s">
        <v>16254</v>
      </c>
      <c r="C7484">
        <v>50321000</v>
      </c>
      <c r="D7484" t="s">
        <v>15534</v>
      </c>
      <c r="E7484" t="s">
        <v>15549</v>
      </c>
      <c r="F7484" t="s">
        <v>15550</v>
      </c>
      <c r="G7484" t="s">
        <v>17399</v>
      </c>
      <c r="H7484" s="1">
        <v>45119.788217592592</v>
      </c>
      <c r="I7484" t="s">
        <v>16216</v>
      </c>
      <c r="J7484" s="1">
        <v>45119.788217592592</v>
      </c>
      <c r="K7484" t="s">
        <v>16216</v>
      </c>
    </row>
    <row r="7485" spans="1:11">
      <c r="A7485">
        <v>49212</v>
      </c>
      <c r="B7485" t="s">
        <v>17281</v>
      </c>
      <c r="C7485">
        <v>50321000</v>
      </c>
      <c r="D7485" t="s">
        <v>15534</v>
      </c>
      <c r="E7485" t="s">
        <v>15549</v>
      </c>
      <c r="F7485" t="s">
        <v>15550</v>
      </c>
      <c r="G7485" t="s">
        <v>17399</v>
      </c>
      <c r="H7485" s="1">
        <v>45119.788634259261</v>
      </c>
      <c r="I7485" t="s">
        <v>16216</v>
      </c>
      <c r="J7485" s="1">
        <v>45119.788634259261</v>
      </c>
      <c r="K7485" t="s">
        <v>16216</v>
      </c>
    </row>
    <row r="7486" spans="1:11">
      <c r="A7486">
        <v>20658</v>
      </c>
      <c r="B7486" t="s">
        <v>1507</v>
      </c>
      <c r="C7486">
        <v>50321000</v>
      </c>
      <c r="D7486" t="s">
        <v>15534</v>
      </c>
      <c r="E7486" t="s">
        <v>15549</v>
      </c>
      <c r="F7486" t="s">
        <v>15550</v>
      </c>
      <c r="G7486" t="s">
        <v>23478</v>
      </c>
      <c r="H7486" s="1">
        <v>45119.789814814816</v>
      </c>
      <c r="I7486" t="s">
        <v>16410</v>
      </c>
      <c r="J7486" s="1">
        <v>45119.789814814816</v>
      </c>
      <c r="K7486" t="s">
        <v>16410</v>
      </c>
    </row>
    <row r="7487" spans="1:11">
      <c r="A7487">
        <v>9049</v>
      </c>
      <c r="B7487" t="s">
        <v>17403</v>
      </c>
      <c r="C7487">
        <v>50905006</v>
      </c>
      <c r="D7487" t="s">
        <v>15534</v>
      </c>
      <c r="E7487" t="s">
        <v>15554</v>
      </c>
      <c r="F7487" t="s">
        <v>15550</v>
      </c>
      <c r="G7487" t="s">
        <v>23479</v>
      </c>
      <c r="H7487" s="1">
        <v>45119.79047453704</v>
      </c>
      <c r="I7487" t="s">
        <v>17271</v>
      </c>
      <c r="J7487" s="1">
        <v>45119.79047453704</v>
      </c>
      <c r="K7487" t="s">
        <v>17271</v>
      </c>
    </row>
    <row r="7488" spans="1:11">
      <c r="A7488">
        <v>9050</v>
      </c>
      <c r="B7488" t="s">
        <v>17302</v>
      </c>
      <c r="C7488">
        <v>50105000</v>
      </c>
      <c r="D7488" t="s">
        <v>15534</v>
      </c>
      <c r="E7488" t="s">
        <v>15554</v>
      </c>
      <c r="F7488" t="s">
        <v>15550</v>
      </c>
      <c r="G7488" t="s">
        <v>21980</v>
      </c>
      <c r="H7488" s="1">
        <v>45119.791064814817</v>
      </c>
      <c r="I7488" t="s">
        <v>17271</v>
      </c>
      <c r="J7488" s="1">
        <v>45119.791064814817</v>
      </c>
      <c r="K7488" t="s">
        <v>17271</v>
      </c>
    </row>
    <row r="7489" spans="1:11">
      <c r="A7489">
        <v>11168</v>
      </c>
      <c r="B7489" t="s">
        <v>17402</v>
      </c>
      <c r="C7489">
        <v>50320000</v>
      </c>
      <c r="D7489" t="s">
        <v>15534</v>
      </c>
      <c r="E7489" t="s">
        <v>15687</v>
      </c>
      <c r="F7489" t="s">
        <v>15550</v>
      </c>
      <c r="G7489" t="s">
        <v>17410</v>
      </c>
      <c r="H7489" s="1">
        <v>45119.791064814817</v>
      </c>
      <c r="I7489" t="s">
        <v>16216</v>
      </c>
      <c r="J7489" s="1">
        <v>45119.791064814817</v>
      </c>
      <c r="K7489" t="s">
        <v>16216</v>
      </c>
    </row>
    <row r="7490" spans="1:11">
      <c r="A7490">
        <v>10689</v>
      </c>
      <c r="B7490" t="s">
        <v>20271</v>
      </c>
      <c r="C7490">
        <v>50366000</v>
      </c>
      <c r="D7490" t="s">
        <v>15534</v>
      </c>
      <c r="E7490" t="s">
        <v>15544</v>
      </c>
      <c r="F7490" t="s">
        <v>15550</v>
      </c>
      <c r="G7490" t="s">
        <v>23480</v>
      </c>
      <c r="H7490" s="1">
        <v>45119.79210648148</v>
      </c>
      <c r="I7490" t="s">
        <v>17209</v>
      </c>
      <c r="J7490" s="1">
        <v>45119.79210648148</v>
      </c>
      <c r="K7490" t="s">
        <v>17209</v>
      </c>
    </row>
    <row r="7491" spans="1:11">
      <c r="A7491">
        <v>32979</v>
      </c>
      <c r="B7491" t="s">
        <v>17392</v>
      </c>
      <c r="C7491">
        <v>50905006</v>
      </c>
      <c r="D7491" t="s">
        <v>15534</v>
      </c>
      <c r="E7491" t="s">
        <v>15554</v>
      </c>
      <c r="F7491" t="s">
        <v>15550</v>
      </c>
      <c r="G7491" t="s">
        <v>23481</v>
      </c>
      <c r="H7491" s="1">
        <v>45119.79310185185</v>
      </c>
      <c r="I7491" t="s">
        <v>16064</v>
      </c>
      <c r="J7491" s="1">
        <v>45119.79310185185</v>
      </c>
      <c r="K7491" t="s">
        <v>16064</v>
      </c>
    </row>
    <row r="7492" spans="1:11">
      <c r="A7492">
        <v>20743</v>
      </c>
      <c r="B7492" t="s">
        <v>19879</v>
      </c>
      <c r="C7492">
        <v>50305028</v>
      </c>
      <c r="D7492" t="s">
        <v>15534</v>
      </c>
      <c r="E7492" t="s">
        <v>15544</v>
      </c>
      <c r="F7492" t="s">
        <v>15550</v>
      </c>
      <c r="G7492" t="s">
        <v>23482</v>
      </c>
      <c r="H7492" s="1">
        <v>45119.793946759259</v>
      </c>
      <c r="I7492" t="s">
        <v>16458</v>
      </c>
      <c r="J7492" s="1">
        <v>45119.793946759259</v>
      </c>
      <c r="K7492" t="s">
        <v>16458</v>
      </c>
    </row>
    <row r="7493" spans="1:11">
      <c r="A7493">
        <v>11166</v>
      </c>
      <c r="B7493" t="s">
        <v>17419</v>
      </c>
      <c r="C7493">
        <v>50320000</v>
      </c>
      <c r="D7493" t="s">
        <v>15534</v>
      </c>
      <c r="E7493" t="s">
        <v>15549</v>
      </c>
      <c r="F7493" t="s">
        <v>15550</v>
      </c>
      <c r="G7493" t="s">
        <v>23483</v>
      </c>
      <c r="H7493" s="1">
        <v>45119.794293981482</v>
      </c>
      <c r="I7493" t="s">
        <v>16410</v>
      </c>
      <c r="J7493" s="1">
        <v>45119.794293981482</v>
      </c>
      <c r="K7493" t="s">
        <v>16410</v>
      </c>
    </row>
    <row r="7494" spans="1:11">
      <c r="A7494">
        <v>9050</v>
      </c>
      <c r="B7494" t="s">
        <v>17302</v>
      </c>
      <c r="C7494">
        <v>50321000</v>
      </c>
      <c r="D7494" t="s">
        <v>15534</v>
      </c>
      <c r="E7494" t="s">
        <v>15554</v>
      </c>
      <c r="F7494" t="s">
        <v>15550</v>
      </c>
      <c r="G7494" t="s">
        <v>23484</v>
      </c>
      <c r="H7494" s="1">
        <v>45119.794861111113</v>
      </c>
      <c r="I7494" t="s">
        <v>17271</v>
      </c>
      <c r="J7494" s="1">
        <v>45119.794861111113</v>
      </c>
      <c r="K7494" t="s">
        <v>17271</v>
      </c>
    </row>
    <row r="7495" spans="1:11">
      <c r="A7495">
        <v>20739</v>
      </c>
      <c r="B7495" t="s">
        <v>17423</v>
      </c>
      <c r="C7495">
        <v>50905006</v>
      </c>
      <c r="D7495" t="s">
        <v>15534</v>
      </c>
      <c r="E7495" t="s">
        <v>15554</v>
      </c>
      <c r="F7495" t="s">
        <v>15550</v>
      </c>
      <c r="G7495" t="s">
        <v>23485</v>
      </c>
      <c r="H7495" s="1">
        <v>45119.795844907407</v>
      </c>
      <c r="I7495" t="s">
        <v>16458</v>
      </c>
      <c r="J7495" s="1">
        <v>45119.795844907407</v>
      </c>
      <c r="K7495" t="s">
        <v>16458</v>
      </c>
    </row>
    <row r="7496" spans="1:11">
      <c r="A7496">
        <v>20661</v>
      </c>
      <c r="B7496" t="s">
        <v>17422</v>
      </c>
      <c r="C7496">
        <v>50320000</v>
      </c>
      <c r="D7496" t="s">
        <v>15534</v>
      </c>
      <c r="E7496" t="s">
        <v>15549</v>
      </c>
      <c r="F7496" t="s">
        <v>15550</v>
      </c>
      <c r="G7496" t="s">
        <v>23486</v>
      </c>
      <c r="H7496" s="1">
        <v>45119.796273148146</v>
      </c>
      <c r="I7496" t="s">
        <v>16410</v>
      </c>
      <c r="J7496" s="1">
        <v>45119.796273148146</v>
      </c>
      <c r="K7496" t="s">
        <v>16410</v>
      </c>
    </row>
    <row r="7497" spans="1:11">
      <c r="A7497">
        <v>9404</v>
      </c>
      <c r="B7497" t="s">
        <v>17216</v>
      </c>
      <c r="C7497">
        <v>50321000</v>
      </c>
      <c r="D7497" t="s">
        <v>15534</v>
      </c>
      <c r="E7497" t="s">
        <v>15549</v>
      </c>
      <c r="F7497" t="s">
        <v>15550</v>
      </c>
      <c r="G7497" t="s">
        <v>17285</v>
      </c>
      <c r="H7497" s="1">
        <v>45119.796747685185</v>
      </c>
      <c r="I7497" t="s">
        <v>16410</v>
      </c>
      <c r="J7497" s="1">
        <v>45119.800185185188</v>
      </c>
      <c r="K7497" t="s">
        <v>16410</v>
      </c>
    </row>
    <row r="7498" spans="1:11">
      <c r="A7498">
        <v>14281</v>
      </c>
      <c r="B7498" t="s">
        <v>16418</v>
      </c>
      <c r="C7498">
        <v>50321000</v>
      </c>
      <c r="D7498" t="s">
        <v>15534</v>
      </c>
      <c r="E7498" t="s">
        <v>15554</v>
      </c>
      <c r="F7498" t="s">
        <v>15536</v>
      </c>
      <c r="G7498" t="s">
        <v>16605</v>
      </c>
      <c r="H7498" s="1">
        <v>45119.797210648147</v>
      </c>
      <c r="I7498" t="s">
        <v>16398</v>
      </c>
      <c r="J7498" s="1">
        <v>45121.626006944447</v>
      </c>
      <c r="K7498" t="s">
        <v>16398</v>
      </c>
    </row>
    <row r="7499" spans="1:11">
      <c r="A7499">
        <v>83121</v>
      </c>
      <c r="B7499" t="s">
        <v>17273</v>
      </c>
      <c r="C7499">
        <v>50305021</v>
      </c>
      <c r="D7499" t="s">
        <v>15534</v>
      </c>
      <c r="E7499" t="s">
        <v>15554</v>
      </c>
      <c r="F7499" t="s">
        <v>15550</v>
      </c>
      <c r="G7499" t="s">
        <v>23487</v>
      </c>
      <c r="H7499" s="1">
        <v>45119.798784722225</v>
      </c>
      <c r="I7499" t="s">
        <v>17271</v>
      </c>
      <c r="J7499" s="1">
        <v>45119.798784722225</v>
      </c>
      <c r="K7499" t="s">
        <v>17271</v>
      </c>
    </row>
    <row r="7500" spans="1:11">
      <c r="A7500">
        <v>8691</v>
      </c>
      <c r="B7500" t="s">
        <v>19884</v>
      </c>
      <c r="C7500">
        <v>50255000</v>
      </c>
      <c r="D7500" t="s">
        <v>15534</v>
      </c>
      <c r="E7500" t="s">
        <v>15554</v>
      </c>
      <c r="F7500" t="s">
        <v>15550</v>
      </c>
      <c r="G7500" t="s">
        <v>23488</v>
      </c>
      <c r="H7500" s="1">
        <v>45119.79960648148</v>
      </c>
      <c r="I7500" t="s">
        <v>16458</v>
      </c>
      <c r="J7500" s="1">
        <v>45119.79960648148</v>
      </c>
      <c r="K7500" t="s">
        <v>16458</v>
      </c>
    </row>
    <row r="7501" spans="1:11">
      <c r="A7501">
        <v>83121</v>
      </c>
      <c r="B7501" t="s">
        <v>17273</v>
      </c>
      <c r="C7501">
        <v>50366000</v>
      </c>
      <c r="D7501" t="s">
        <v>15534</v>
      </c>
      <c r="E7501" t="s">
        <v>15554</v>
      </c>
      <c r="F7501" t="s">
        <v>15550</v>
      </c>
      <c r="G7501" t="s">
        <v>23489</v>
      </c>
      <c r="H7501" s="1">
        <v>45119.799710648149</v>
      </c>
      <c r="I7501" t="s">
        <v>17271</v>
      </c>
      <c r="J7501" s="1">
        <v>45119.799710648149</v>
      </c>
      <c r="K7501" t="s">
        <v>17271</v>
      </c>
    </row>
    <row r="7502" spans="1:11">
      <c r="A7502">
        <v>49212</v>
      </c>
      <c r="B7502" t="s">
        <v>17281</v>
      </c>
      <c r="C7502">
        <v>50905000</v>
      </c>
      <c r="D7502" t="s">
        <v>15534</v>
      </c>
      <c r="E7502" t="s">
        <v>15687</v>
      </c>
      <c r="F7502" t="s">
        <v>15550</v>
      </c>
      <c r="G7502" t="s">
        <v>17430</v>
      </c>
      <c r="H7502" s="1">
        <v>45119.800439814811</v>
      </c>
      <c r="I7502" t="s">
        <v>16216</v>
      </c>
      <c r="J7502" s="1">
        <v>45119.800439814811</v>
      </c>
      <c r="K7502" t="s">
        <v>16216</v>
      </c>
    </row>
    <row r="7503" spans="1:11">
      <c r="A7503">
        <v>14281</v>
      </c>
      <c r="B7503" t="s">
        <v>16418</v>
      </c>
      <c r="C7503">
        <v>57700010</v>
      </c>
      <c r="D7503" t="s">
        <v>15534</v>
      </c>
      <c r="E7503" t="s">
        <v>15576</v>
      </c>
      <c r="F7503" t="s">
        <v>15550</v>
      </c>
      <c r="G7503" t="s">
        <v>23490</v>
      </c>
      <c r="H7503" s="1">
        <v>45119.802442129629</v>
      </c>
      <c r="I7503" t="s">
        <v>16398</v>
      </c>
      <c r="J7503" s="1">
        <v>45119.802442129629</v>
      </c>
      <c r="K7503" t="s">
        <v>16398</v>
      </c>
    </row>
    <row r="7504" spans="1:11">
      <c r="A7504">
        <v>83117</v>
      </c>
      <c r="B7504" t="s">
        <v>17949</v>
      </c>
      <c r="C7504">
        <v>50305028</v>
      </c>
      <c r="D7504" t="s">
        <v>15534</v>
      </c>
      <c r="E7504" t="s">
        <v>15535</v>
      </c>
      <c r="F7504" t="s">
        <v>15536</v>
      </c>
      <c r="G7504" t="s">
        <v>23491</v>
      </c>
      <c r="H7504" s="1">
        <v>45119.806064814817</v>
      </c>
      <c r="I7504" t="s">
        <v>15588</v>
      </c>
      <c r="J7504" s="1">
        <v>45119.806064814817</v>
      </c>
      <c r="K7504" t="s">
        <v>15588</v>
      </c>
    </row>
    <row r="7505" spans="1:11">
      <c r="A7505">
        <v>99972</v>
      </c>
      <c r="B7505" t="s">
        <v>17431</v>
      </c>
      <c r="C7505">
        <v>50905000</v>
      </c>
      <c r="D7505" t="s">
        <v>15534</v>
      </c>
      <c r="E7505" t="s">
        <v>15554</v>
      </c>
      <c r="F7505" t="s">
        <v>15550</v>
      </c>
      <c r="G7505" t="s">
        <v>23492</v>
      </c>
      <c r="H7505" s="1">
        <v>45119.808715277781</v>
      </c>
      <c r="I7505" t="s">
        <v>16458</v>
      </c>
      <c r="J7505" s="1">
        <v>45119.808715277781</v>
      </c>
      <c r="K7505" t="s">
        <v>16458</v>
      </c>
    </row>
    <row r="7506" spans="1:11">
      <c r="A7506">
        <v>10768</v>
      </c>
      <c r="B7506" t="s">
        <v>19385</v>
      </c>
      <c r="C7506">
        <v>57300000</v>
      </c>
      <c r="D7506" t="s">
        <v>15534</v>
      </c>
      <c r="E7506" t="s">
        <v>15535</v>
      </c>
      <c r="F7506" t="s">
        <v>15536</v>
      </c>
      <c r="G7506" t="s">
        <v>23493</v>
      </c>
      <c r="H7506" s="1">
        <v>45119.809641203705</v>
      </c>
      <c r="I7506" t="s">
        <v>16073</v>
      </c>
      <c r="J7506" s="1">
        <v>45119.809641203705</v>
      </c>
      <c r="K7506" t="s">
        <v>16073</v>
      </c>
    </row>
    <row r="7507" spans="1:11">
      <c r="A7507">
        <v>10768</v>
      </c>
      <c r="B7507" t="s">
        <v>19385</v>
      </c>
      <c r="C7507">
        <v>57300010</v>
      </c>
      <c r="D7507" t="s">
        <v>15534</v>
      </c>
      <c r="E7507" t="s">
        <v>15535</v>
      </c>
      <c r="F7507" t="s">
        <v>15536</v>
      </c>
      <c r="G7507" t="s">
        <v>23494</v>
      </c>
      <c r="H7507" s="1">
        <v>45119.812476851854</v>
      </c>
      <c r="I7507" t="s">
        <v>16073</v>
      </c>
      <c r="J7507" s="1">
        <v>45119.812476851854</v>
      </c>
      <c r="K7507" t="s">
        <v>16073</v>
      </c>
    </row>
    <row r="7508" spans="1:11">
      <c r="A7508">
        <v>99971</v>
      </c>
      <c r="B7508" t="s">
        <v>17434</v>
      </c>
      <c r="C7508">
        <v>58355030</v>
      </c>
      <c r="D7508" t="s">
        <v>15534</v>
      </c>
      <c r="E7508" t="s">
        <v>15544</v>
      </c>
      <c r="F7508" t="s">
        <v>15550</v>
      </c>
      <c r="G7508" t="s">
        <v>23495</v>
      </c>
      <c r="H7508" s="1">
        <v>45119.812951388885</v>
      </c>
      <c r="I7508" t="s">
        <v>16458</v>
      </c>
      <c r="J7508" s="1">
        <v>45119.812951388885</v>
      </c>
      <c r="K7508" t="s">
        <v>16458</v>
      </c>
    </row>
    <row r="7509" spans="1:11">
      <c r="A7509">
        <v>11360</v>
      </c>
      <c r="B7509" t="s">
        <v>17311</v>
      </c>
      <c r="C7509">
        <v>50310000</v>
      </c>
      <c r="D7509" t="s">
        <v>15534</v>
      </c>
      <c r="E7509" t="s">
        <v>15544</v>
      </c>
      <c r="F7509" t="s">
        <v>15550</v>
      </c>
      <c r="G7509" t="s">
        <v>23496</v>
      </c>
      <c r="H7509" s="1">
        <v>45119.814687500002</v>
      </c>
      <c r="I7509" t="s">
        <v>16945</v>
      </c>
      <c r="J7509" s="1">
        <v>45122.0078125</v>
      </c>
      <c r="K7509" t="s">
        <v>15879</v>
      </c>
    </row>
    <row r="7510" spans="1:11">
      <c r="A7510">
        <v>99971</v>
      </c>
      <c r="B7510" t="s">
        <v>17434</v>
      </c>
      <c r="C7510">
        <v>50905006</v>
      </c>
      <c r="D7510" t="s">
        <v>15534</v>
      </c>
      <c r="E7510" t="s">
        <v>15554</v>
      </c>
      <c r="F7510" t="s">
        <v>15550</v>
      </c>
      <c r="G7510" t="s">
        <v>23497</v>
      </c>
      <c r="H7510" s="1">
        <v>45119.815034722225</v>
      </c>
      <c r="I7510" t="s">
        <v>16458</v>
      </c>
      <c r="J7510" s="1">
        <v>45119.815034722225</v>
      </c>
      <c r="K7510" t="s">
        <v>16458</v>
      </c>
    </row>
    <row r="7511" spans="1:11">
      <c r="A7511">
        <v>10957</v>
      </c>
      <c r="B7511" t="s">
        <v>21990</v>
      </c>
      <c r="C7511">
        <v>50310000</v>
      </c>
      <c r="D7511" t="s">
        <v>15534</v>
      </c>
      <c r="E7511" t="s">
        <v>15544</v>
      </c>
      <c r="F7511" t="s">
        <v>15550</v>
      </c>
      <c r="G7511" t="s">
        <v>23498</v>
      </c>
      <c r="H7511" s="1">
        <v>45119.81521990741</v>
      </c>
      <c r="I7511" t="s">
        <v>17449</v>
      </c>
      <c r="J7511" s="1">
        <v>45119.81521990741</v>
      </c>
      <c r="K7511" t="s">
        <v>17449</v>
      </c>
    </row>
    <row r="7512" spans="1:11">
      <c r="A7512">
        <v>99971</v>
      </c>
      <c r="B7512" t="s">
        <v>17434</v>
      </c>
      <c r="C7512">
        <v>50810000</v>
      </c>
      <c r="D7512" t="s">
        <v>15534</v>
      </c>
      <c r="E7512" t="s">
        <v>15554</v>
      </c>
      <c r="F7512" t="s">
        <v>15550</v>
      </c>
      <c r="G7512" t="s">
        <v>23499</v>
      </c>
      <c r="H7512" s="1">
        <v>45119.815532407411</v>
      </c>
      <c r="I7512" t="s">
        <v>16458</v>
      </c>
      <c r="J7512" s="1">
        <v>45119.815532407411</v>
      </c>
      <c r="K7512" t="s">
        <v>16458</v>
      </c>
    </row>
    <row r="7513" spans="1:11">
      <c r="A7513">
        <v>11360</v>
      </c>
      <c r="B7513" t="s">
        <v>17311</v>
      </c>
      <c r="C7513">
        <v>58305021</v>
      </c>
      <c r="D7513" t="s">
        <v>15534</v>
      </c>
      <c r="E7513" t="s">
        <v>15554</v>
      </c>
      <c r="F7513" t="s">
        <v>15550</v>
      </c>
      <c r="G7513" t="s">
        <v>23500</v>
      </c>
      <c r="H7513" s="1">
        <v>45119.815763888888</v>
      </c>
      <c r="I7513" t="s">
        <v>16945</v>
      </c>
      <c r="J7513" s="1">
        <v>45120.773796296293</v>
      </c>
      <c r="K7513" t="s">
        <v>16945</v>
      </c>
    </row>
    <row r="7514" spans="1:11">
      <c r="A7514">
        <v>99971</v>
      </c>
      <c r="B7514" t="s">
        <v>17434</v>
      </c>
      <c r="C7514">
        <v>50365000</v>
      </c>
      <c r="D7514" t="s">
        <v>15534</v>
      </c>
      <c r="E7514" t="s">
        <v>15554</v>
      </c>
      <c r="F7514" t="s">
        <v>15550</v>
      </c>
      <c r="G7514" t="s">
        <v>23501</v>
      </c>
      <c r="H7514" s="1">
        <v>45119.815844907411</v>
      </c>
      <c r="I7514" t="s">
        <v>16458</v>
      </c>
      <c r="J7514" s="1">
        <v>45119.815844907411</v>
      </c>
      <c r="K7514" t="s">
        <v>16458</v>
      </c>
    </row>
    <row r="7515" spans="1:11">
      <c r="A7515">
        <v>99971</v>
      </c>
      <c r="B7515" t="s">
        <v>17434</v>
      </c>
      <c r="C7515">
        <v>50355000</v>
      </c>
      <c r="D7515" t="s">
        <v>15534</v>
      </c>
      <c r="E7515" t="s">
        <v>15554</v>
      </c>
      <c r="F7515" t="s">
        <v>15550</v>
      </c>
      <c r="G7515" t="s">
        <v>23502</v>
      </c>
      <c r="H7515" s="1">
        <v>45119.81627314815</v>
      </c>
      <c r="I7515" t="s">
        <v>16458</v>
      </c>
      <c r="J7515" s="1">
        <v>45119.81627314815</v>
      </c>
      <c r="K7515" t="s">
        <v>16458</v>
      </c>
    </row>
    <row r="7516" spans="1:11">
      <c r="A7516">
        <v>99971</v>
      </c>
      <c r="B7516" t="s">
        <v>17434</v>
      </c>
      <c r="C7516">
        <v>50205000</v>
      </c>
      <c r="D7516" t="s">
        <v>15534</v>
      </c>
      <c r="E7516" t="s">
        <v>15554</v>
      </c>
      <c r="F7516" t="s">
        <v>15550</v>
      </c>
      <c r="G7516" t="s">
        <v>23503</v>
      </c>
      <c r="H7516" s="1">
        <v>45119.816504629627</v>
      </c>
      <c r="I7516" t="s">
        <v>16458</v>
      </c>
      <c r="J7516" s="1">
        <v>45119.816504629627</v>
      </c>
      <c r="K7516" t="s">
        <v>16458</v>
      </c>
    </row>
    <row r="7517" spans="1:11">
      <c r="A7517">
        <v>99971</v>
      </c>
      <c r="B7517" t="s">
        <v>17434</v>
      </c>
      <c r="C7517">
        <v>50110000</v>
      </c>
      <c r="D7517" t="s">
        <v>15534</v>
      </c>
      <c r="E7517" t="s">
        <v>15554</v>
      </c>
      <c r="F7517" t="s">
        <v>15550</v>
      </c>
      <c r="G7517" t="s">
        <v>19892</v>
      </c>
      <c r="H7517" s="1">
        <v>45119.817361111112</v>
      </c>
      <c r="I7517" t="s">
        <v>16458</v>
      </c>
      <c r="J7517" s="1">
        <v>45119.817361111112</v>
      </c>
      <c r="K7517" t="s">
        <v>16458</v>
      </c>
    </row>
    <row r="7518" spans="1:11">
      <c r="A7518">
        <v>20741</v>
      </c>
      <c r="B7518" t="s">
        <v>23504</v>
      </c>
      <c r="C7518">
        <v>50905006</v>
      </c>
      <c r="D7518" t="s">
        <v>15534</v>
      </c>
      <c r="E7518" t="s">
        <v>15554</v>
      </c>
      <c r="F7518" t="s">
        <v>15550</v>
      </c>
      <c r="G7518" t="s">
        <v>23505</v>
      </c>
      <c r="H7518" s="1">
        <v>45119.818124999998</v>
      </c>
      <c r="I7518" t="s">
        <v>16458</v>
      </c>
      <c r="J7518" s="1">
        <v>45119.818124999998</v>
      </c>
      <c r="K7518" t="s">
        <v>16458</v>
      </c>
    </row>
    <row r="7519" spans="1:11">
      <c r="A7519">
        <v>20741</v>
      </c>
      <c r="B7519" t="s">
        <v>23504</v>
      </c>
      <c r="C7519">
        <v>50305028</v>
      </c>
      <c r="D7519" t="s">
        <v>15534</v>
      </c>
      <c r="E7519" t="s">
        <v>15544</v>
      </c>
      <c r="F7519" t="s">
        <v>15550</v>
      </c>
      <c r="G7519" t="s">
        <v>23506</v>
      </c>
      <c r="H7519" s="1">
        <v>45119.818518518521</v>
      </c>
      <c r="I7519" t="s">
        <v>16458</v>
      </c>
      <c r="J7519" s="1">
        <v>45119.818518518521</v>
      </c>
      <c r="K7519" t="s">
        <v>16458</v>
      </c>
    </row>
    <row r="7520" spans="1:11">
      <c r="A7520">
        <v>11420</v>
      </c>
      <c r="B7520" t="s">
        <v>23507</v>
      </c>
      <c r="C7520">
        <v>50366000</v>
      </c>
      <c r="D7520" t="s">
        <v>15534</v>
      </c>
      <c r="E7520" t="s">
        <v>15544</v>
      </c>
      <c r="F7520" t="s">
        <v>15550</v>
      </c>
      <c r="G7520" t="s">
        <v>23508</v>
      </c>
      <c r="H7520" s="1">
        <v>45119.819016203706</v>
      </c>
      <c r="I7520" t="s">
        <v>16458</v>
      </c>
      <c r="J7520" s="1">
        <v>45119.819016203706</v>
      </c>
      <c r="K7520" t="s">
        <v>16458</v>
      </c>
    </row>
    <row r="7521" spans="1:11">
      <c r="A7521">
        <v>8998</v>
      </c>
      <c r="B7521" t="s">
        <v>17439</v>
      </c>
      <c r="C7521">
        <v>50366000</v>
      </c>
      <c r="D7521" t="s">
        <v>15534</v>
      </c>
      <c r="E7521" t="s">
        <v>15554</v>
      </c>
      <c r="F7521" t="s">
        <v>15550</v>
      </c>
      <c r="G7521" t="s">
        <v>23509</v>
      </c>
      <c r="H7521" s="1">
        <v>45119.819918981484</v>
      </c>
      <c r="I7521" t="s">
        <v>16458</v>
      </c>
      <c r="J7521" s="1">
        <v>45119.819918981484</v>
      </c>
      <c r="K7521" t="s">
        <v>16458</v>
      </c>
    </row>
    <row r="7522" spans="1:11">
      <c r="A7522">
        <v>126173</v>
      </c>
      <c r="B7522" t="s">
        <v>17500</v>
      </c>
      <c r="C7522">
        <v>50255000</v>
      </c>
      <c r="D7522" t="s">
        <v>15534</v>
      </c>
      <c r="E7522" t="s">
        <v>15554</v>
      </c>
      <c r="F7522" t="s">
        <v>15550</v>
      </c>
      <c r="G7522" t="s">
        <v>17441</v>
      </c>
      <c r="H7522" s="1">
        <v>45119.820104166669</v>
      </c>
      <c r="I7522" t="s">
        <v>16646</v>
      </c>
      <c r="J7522" s="1">
        <v>45119.820104166669</v>
      </c>
      <c r="K7522" t="s">
        <v>16646</v>
      </c>
    </row>
    <row r="7523" spans="1:11">
      <c r="A7523">
        <v>126176</v>
      </c>
      <c r="B7523" t="s">
        <v>16856</v>
      </c>
      <c r="C7523">
        <v>50255000</v>
      </c>
      <c r="D7523" t="s">
        <v>15534</v>
      </c>
      <c r="E7523" t="s">
        <v>15554</v>
      </c>
      <c r="F7523" t="s">
        <v>15550</v>
      </c>
      <c r="G7523" t="s">
        <v>17441</v>
      </c>
      <c r="H7523" s="1">
        <v>45119.820300925923</v>
      </c>
      <c r="I7523" t="s">
        <v>16646</v>
      </c>
      <c r="J7523" s="1">
        <v>45119.820300925923</v>
      </c>
      <c r="K7523" t="s">
        <v>16646</v>
      </c>
    </row>
    <row r="7524" spans="1:11">
      <c r="A7524">
        <v>126178</v>
      </c>
      <c r="B7524" t="s">
        <v>17437</v>
      </c>
      <c r="C7524">
        <v>50255000</v>
      </c>
      <c r="D7524" t="s">
        <v>15534</v>
      </c>
      <c r="E7524" t="s">
        <v>15554</v>
      </c>
      <c r="F7524" t="s">
        <v>15550</v>
      </c>
      <c r="G7524" t="s">
        <v>17441</v>
      </c>
      <c r="H7524" s="1">
        <v>45119.820821759262</v>
      </c>
      <c r="I7524" t="s">
        <v>16646</v>
      </c>
      <c r="J7524" s="1">
        <v>45119.820821759262</v>
      </c>
      <c r="K7524" t="s">
        <v>16646</v>
      </c>
    </row>
    <row r="7525" spans="1:11">
      <c r="A7525">
        <v>11777</v>
      </c>
      <c r="B7525" t="s">
        <v>21999</v>
      </c>
      <c r="C7525">
        <v>50321000</v>
      </c>
      <c r="D7525" t="s">
        <v>15534</v>
      </c>
      <c r="E7525" t="s">
        <v>15554</v>
      </c>
      <c r="F7525" t="s">
        <v>15550</v>
      </c>
      <c r="G7525" t="s">
        <v>23510</v>
      </c>
      <c r="H7525" s="1">
        <v>45119.823240740741</v>
      </c>
      <c r="I7525" t="s">
        <v>16451</v>
      </c>
      <c r="J7525" s="1">
        <v>45119.823240740741</v>
      </c>
      <c r="K7525" t="s">
        <v>16451</v>
      </c>
    </row>
    <row r="7526" spans="1:11">
      <c r="A7526">
        <v>10979</v>
      </c>
      <c r="B7526" t="s">
        <v>17447</v>
      </c>
      <c r="C7526">
        <v>55700000</v>
      </c>
      <c r="D7526" t="s">
        <v>15534</v>
      </c>
      <c r="E7526" t="s">
        <v>15554</v>
      </c>
      <c r="F7526" t="s">
        <v>15550</v>
      </c>
      <c r="G7526" t="s">
        <v>23511</v>
      </c>
      <c r="H7526" s="1">
        <v>45119.823692129627</v>
      </c>
      <c r="I7526" t="s">
        <v>17449</v>
      </c>
      <c r="J7526" s="1">
        <v>45121.622094907405</v>
      </c>
      <c r="K7526" t="s">
        <v>17449</v>
      </c>
    </row>
    <row r="7527" spans="1:11">
      <c r="A7527">
        <v>11584</v>
      </c>
      <c r="B7527" t="s">
        <v>16858</v>
      </c>
      <c r="C7527">
        <v>50905006</v>
      </c>
      <c r="D7527" t="s">
        <v>15534</v>
      </c>
      <c r="E7527" t="s">
        <v>15554</v>
      </c>
      <c r="F7527" t="s">
        <v>15536</v>
      </c>
      <c r="G7527" t="s">
        <v>23512</v>
      </c>
      <c r="H7527" s="1">
        <v>45119.825115740743</v>
      </c>
      <c r="I7527" t="s">
        <v>15588</v>
      </c>
      <c r="J7527" s="1">
        <v>45119.825115740743</v>
      </c>
      <c r="K7527" t="s">
        <v>15588</v>
      </c>
    </row>
    <row r="7528" spans="1:11">
      <c r="A7528">
        <v>11366</v>
      </c>
      <c r="B7528" t="s">
        <v>19899</v>
      </c>
      <c r="C7528">
        <v>50830000</v>
      </c>
      <c r="D7528" t="s">
        <v>15534</v>
      </c>
      <c r="E7528" t="s">
        <v>15535</v>
      </c>
      <c r="F7528" t="s">
        <v>15536</v>
      </c>
      <c r="G7528" t="s">
        <v>23513</v>
      </c>
      <c r="H7528" s="1">
        <v>45119.826435185183</v>
      </c>
      <c r="I7528" t="s">
        <v>16945</v>
      </c>
      <c r="J7528" s="1">
        <v>45119.826435185183</v>
      </c>
      <c r="K7528" t="s">
        <v>16945</v>
      </c>
    </row>
    <row r="7529" spans="1:11">
      <c r="A7529">
        <v>11366</v>
      </c>
      <c r="B7529" t="s">
        <v>19899</v>
      </c>
      <c r="C7529">
        <v>50355000</v>
      </c>
      <c r="D7529" t="s">
        <v>15534</v>
      </c>
      <c r="E7529" t="s">
        <v>15554</v>
      </c>
      <c r="F7529" t="s">
        <v>15550</v>
      </c>
      <c r="G7529" t="s">
        <v>23514</v>
      </c>
      <c r="H7529" s="1">
        <v>45119.827210648145</v>
      </c>
      <c r="I7529" t="s">
        <v>16945</v>
      </c>
      <c r="J7529" s="1">
        <v>45120.791851851849</v>
      </c>
      <c r="K7529" t="s">
        <v>16945</v>
      </c>
    </row>
    <row r="7530" spans="1:11">
      <c r="A7530">
        <v>126165</v>
      </c>
      <c r="B7530" t="s">
        <v>16644</v>
      </c>
      <c r="C7530">
        <v>50355000</v>
      </c>
      <c r="D7530" t="s">
        <v>15534</v>
      </c>
      <c r="E7530" t="s">
        <v>15554</v>
      </c>
      <c r="F7530" t="s">
        <v>15550</v>
      </c>
      <c r="G7530" t="s">
        <v>18328</v>
      </c>
      <c r="H7530" s="1">
        <v>45119.828587962962</v>
      </c>
      <c r="I7530" t="s">
        <v>16646</v>
      </c>
      <c r="J7530" s="1">
        <v>45119.828587962962</v>
      </c>
      <c r="K7530" t="s">
        <v>16646</v>
      </c>
    </row>
    <row r="7531" spans="1:11">
      <c r="A7531">
        <v>8528</v>
      </c>
      <c r="B7531" t="s">
        <v>16399</v>
      </c>
      <c r="C7531">
        <v>51220000</v>
      </c>
      <c r="D7531" t="s">
        <v>15534</v>
      </c>
      <c r="E7531" t="s">
        <v>15554</v>
      </c>
      <c r="F7531" t="s">
        <v>15550</v>
      </c>
      <c r="G7531" t="s">
        <v>23515</v>
      </c>
      <c r="H7531" s="1">
        <v>45119.830416666664</v>
      </c>
      <c r="I7531" t="s">
        <v>16201</v>
      </c>
      <c r="J7531" s="1">
        <v>45119.830416666664</v>
      </c>
      <c r="K7531" t="s">
        <v>16201</v>
      </c>
    </row>
    <row r="7532" spans="1:11">
      <c r="A7532">
        <v>11176</v>
      </c>
      <c r="B7532" t="s">
        <v>17458</v>
      </c>
      <c r="C7532">
        <v>57700010</v>
      </c>
      <c r="D7532" t="s">
        <v>15534</v>
      </c>
      <c r="E7532" t="s">
        <v>15554</v>
      </c>
      <c r="F7532" t="s">
        <v>15550</v>
      </c>
      <c r="G7532" t="s">
        <v>17459</v>
      </c>
      <c r="H7532" s="1">
        <v>45119.83258101852</v>
      </c>
      <c r="I7532" t="s">
        <v>16201</v>
      </c>
      <c r="J7532" s="1">
        <v>45119.83258101852</v>
      </c>
      <c r="K7532" t="s">
        <v>16201</v>
      </c>
    </row>
    <row r="7533" spans="1:11">
      <c r="A7533">
        <v>9400</v>
      </c>
      <c r="B7533" t="s">
        <v>17463</v>
      </c>
      <c r="C7533">
        <v>51220000</v>
      </c>
      <c r="D7533" t="s">
        <v>15534</v>
      </c>
      <c r="E7533" t="s">
        <v>15554</v>
      </c>
      <c r="F7533" t="s">
        <v>15550</v>
      </c>
      <c r="G7533" t="s">
        <v>23515</v>
      </c>
      <c r="H7533" s="1">
        <v>45119.834340277775</v>
      </c>
      <c r="I7533" t="s">
        <v>16201</v>
      </c>
      <c r="J7533" s="1">
        <v>45119.834340277775</v>
      </c>
      <c r="K7533" t="s">
        <v>16201</v>
      </c>
    </row>
    <row r="7534" spans="1:11">
      <c r="A7534">
        <v>11178</v>
      </c>
      <c r="B7534" t="s">
        <v>16300</v>
      </c>
      <c r="C7534">
        <v>57700060</v>
      </c>
      <c r="D7534" t="s">
        <v>15534</v>
      </c>
      <c r="E7534" t="s">
        <v>15554</v>
      </c>
      <c r="F7534" t="s">
        <v>15550</v>
      </c>
      <c r="G7534" t="s">
        <v>23516</v>
      </c>
      <c r="H7534" s="1">
        <v>45119.8356712963</v>
      </c>
      <c r="I7534" t="s">
        <v>16201</v>
      </c>
      <c r="J7534" s="1">
        <v>45119.8356712963</v>
      </c>
      <c r="K7534" t="s">
        <v>16201</v>
      </c>
    </row>
    <row r="7535" spans="1:11">
      <c r="A7535">
        <v>21514</v>
      </c>
      <c r="B7535" t="s">
        <v>16420</v>
      </c>
      <c r="C7535">
        <v>57700030</v>
      </c>
      <c r="D7535" t="s">
        <v>15534</v>
      </c>
      <c r="E7535" t="s">
        <v>15554</v>
      </c>
      <c r="F7535" t="s">
        <v>15550</v>
      </c>
      <c r="G7535" t="s">
        <v>23517</v>
      </c>
      <c r="H7535" s="1">
        <v>45119.836770833332</v>
      </c>
      <c r="I7535" t="s">
        <v>16201</v>
      </c>
      <c r="J7535" s="1">
        <v>45119.836770833332</v>
      </c>
      <c r="K7535" t="s">
        <v>16201</v>
      </c>
    </row>
    <row r="7536" spans="1:11">
      <c r="A7536">
        <v>21514</v>
      </c>
      <c r="B7536" t="s">
        <v>16420</v>
      </c>
      <c r="C7536">
        <v>57700060</v>
      </c>
      <c r="D7536" t="s">
        <v>15534</v>
      </c>
      <c r="E7536" t="s">
        <v>15554</v>
      </c>
      <c r="F7536" t="s">
        <v>15550</v>
      </c>
      <c r="G7536" t="s">
        <v>23518</v>
      </c>
      <c r="H7536" s="1">
        <v>45119.837407407409</v>
      </c>
      <c r="I7536" t="s">
        <v>16201</v>
      </c>
      <c r="J7536" s="1">
        <v>45119.837407407409</v>
      </c>
      <c r="K7536" t="s">
        <v>16201</v>
      </c>
    </row>
    <row r="7537" spans="1:11">
      <c r="A7537">
        <v>8609</v>
      </c>
      <c r="B7537" t="s">
        <v>17404</v>
      </c>
      <c r="C7537">
        <v>50810000</v>
      </c>
      <c r="D7537" t="s">
        <v>15534</v>
      </c>
      <c r="E7537" t="s">
        <v>15544</v>
      </c>
      <c r="F7537" t="s">
        <v>15550</v>
      </c>
      <c r="G7537" t="s">
        <v>23519</v>
      </c>
      <c r="H7537" s="1">
        <v>45119.839953703704</v>
      </c>
      <c r="I7537" t="s">
        <v>17102</v>
      </c>
      <c r="J7537" s="1">
        <v>45120.593506944446</v>
      </c>
      <c r="K7537" t="s">
        <v>17102</v>
      </c>
    </row>
    <row r="7538" spans="1:11">
      <c r="A7538">
        <v>8526</v>
      </c>
      <c r="B7538" t="s">
        <v>17471</v>
      </c>
      <c r="C7538">
        <v>51220000</v>
      </c>
      <c r="D7538" t="s">
        <v>15534</v>
      </c>
      <c r="E7538" t="s">
        <v>15554</v>
      </c>
      <c r="F7538" t="s">
        <v>15550</v>
      </c>
      <c r="G7538" t="s">
        <v>23520</v>
      </c>
      <c r="H7538" s="1">
        <v>45119.841041666667</v>
      </c>
      <c r="I7538" t="s">
        <v>16201</v>
      </c>
      <c r="J7538" s="1">
        <v>45119.841041666667</v>
      </c>
      <c r="K7538" t="s">
        <v>16201</v>
      </c>
    </row>
    <row r="7539" spans="1:11">
      <c r="A7539">
        <v>126165</v>
      </c>
      <c r="B7539" t="s">
        <v>16644</v>
      </c>
      <c r="C7539">
        <v>57300000</v>
      </c>
      <c r="D7539" t="s">
        <v>15534</v>
      </c>
      <c r="E7539" t="s">
        <v>15554</v>
      </c>
      <c r="F7539" t="s">
        <v>15550</v>
      </c>
      <c r="G7539" t="s">
        <v>17239</v>
      </c>
      <c r="H7539" s="1">
        <v>45119.841249999998</v>
      </c>
      <c r="I7539" t="s">
        <v>16646</v>
      </c>
      <c r="J7539" s="1">
        <v>45119.841249999998</v>
      </c>
      <c r="K7539" t="s">
        <v>16646</v>
      </c>
    </row>
    <row r="7540" spans="1:11">
      <c r="A7540">
        <v>82697</v>
      </c>
      <c r="B7540" t="s">
        <v>17829</v>
      </c>
      <c r="C7540">
        <v>50355000</v>
      </c>
      <c r="D7540" t="s">
        <v>15534</v>
      </c>
      <c r="E7540" t="s">
        <v>15554</v>
      </c>
      <c r="F7540" t="s">
        <v>15536</v>
      </c>
      <c r="G7540" t="s">
        <v>23473</v>
      </c>
      <c r="H7540" s="1">
        <v>45119.841909722221</v>
      </c>
      <c r="I7540" t="s">
        <v>17260</v>
      </c>
      <c r="J7540" s="1">
        <v>45119.841909722221</v>
      </c>
      <c r="K7540" t="s">
        <v>17260</v>
      </c>
    </row>
    <row r="7541" spans="1:11">
      <c r="A7541">
        <v>9068</v>
      </c>
      <c r="B7541" t="s">
        <v>17348</v>
      </c>
      <c r="C7541">
        <v>50812000</v>
      </c>
      <c r="D7541" t="s">
        <v>15534</v>
      </c>
      <c r="E7541" t="s">
        <v>15554</v>
      </c>
      <c r="F7541" t="s">
        <v>15536</v>
      </c>
      <c r="G7541" t="s">
        <v>23521</v>
      </c>
      <c r="H7541" s="1">
        <v>45119.842326388891</v>
      </c>
      <c r="I7541" t="s">
        <v>17260</v>
      </c>
      <c r="J7541" s="1">
        <v>45119.842326388891</v>
      </c>
      <c r="K7541" t="s">
        <v>17260</v>
      </c>
    </row>
    <row r="7542" spans="1:11">
      <c r="A7542">
        <v>126165</v>
      </c>
      <c r="B7542" t="s">
        <v>16644</v>
      </c>
      <c r="C7542">
        <v>57400000</v>
      </c>
      <c r="D7542" t="s">
        <v>15534</v>
      </c>
      <c r="E7542" t="s">
        <v>15554</v>
      </c>
      <c r="F7542" t="s">
        <v>15550</v>
      </c>
      <c r="G7542" t="s">
        <v>19910</v>
      </c>
      <c r="H7542" s="1">
        <v>45119.842499999999</v>
      </c>
      <c r="I7542" t="s">
        <v>16646</v>
      </c>
      <c r="J7542" s="1">
        <v>45119.842499999999</v>
      </c>
      <c r="K7542" t="s">
        <v>16646</v>
      </c>
    </row>
    <row r="7543" spans="1:11">
      <c r="A7543">
        <v>82970</v>
      </c>
      <c r="B7543" t="s">
        <v>21960</v>
      </c>
      <c r="C7543">
        <v>57700030</v>
      </c>
      <c r="D7543" t="s">
        <v>15534</v>
      </c>
      <c r="E7543" t="s">
        <v>15576</v>
      </c>
      <c r="F7543" t="s">
        <v>15550</v>
      </c>
      <c r="G7543" t="s">
        <v>23522</v>
      </c>
      <c r="H7543" s="1">
        <v>45119.843101851853</v>
      </c>
      <c r="I7543" t="s">
        <v>17260</v>
      </c>
      <c r="J7543" s="1">
        <v>45120.484837962962</v>
      </c>
      <c r="K7543" t="s">
        <v>17260</v>
      </c>
    </row>
    <row r="7544" spans="1:11">
      <c r="A7544">
        <v>126165</v>
      </c>
      <c r="B7544" t="s">
        <v>16644</v>
      </c>
      <c r="C7544">
        <v>58310000</v>
      </c>
      <c r="D7544" t="s">
        <v>15534</v>
      </c>
      <c r="E7544" t="s">
        <v>15554</v>
      </c>
      <c r="F7544" t="s">
        <v>15550</v>
      </c>
      <c r="G7544" t="s">
        <v>21099</v>
      </c>
      <c r="H7544" s="1">
        <v>45119.844270833331</v>
      </c>
      <c r="I7544" t="s">
        <v>16646</v>
      </c>
      <c r="J7544" s="1">
        <v>45119.844270833331</v>
      </c>
      <c r="K7544" t="s">
        <v>16646</v>
      </c>
    </row>
    <row r="7545" spans="1:11">
      <c r="A7545">
        <v>126165</v>
      </c>
      <c r="B7545" t="s">
        <v>16644</v>
      </c>
      <c r="C7545">
        <v>58425000</v>
      </c>
      <c r="D7545" t="s">
        <v>15534</v>
      </c>
      <c r="E7545" t="s">
        <v>15554</v>
      </c>
      <c r="F7545" t="s">
        <v>15550</v>
      </c>
      <c r="G7545" t="s">
        <v>17497</v>
      </c>
      <c r="H7545" s="1">
        <v>45119.846296296295</v>
      </c>
      <c r="I7545" t="s">
        <v>16646</v>
      </c>
      <c r="J7545" s="1">
        <v>45119.846296296295</v>
      </c>
      <c r="K7545" t="s">
        <v>16646</v>
      </c>
    </row>
    <row r="7546" spans="1:11">
      <c r="A7546">
        <v>11178</v>
      </c>
      <c r="B7546" t="s">
        <v>16300</v>
      </c>
      <c r="C7546">
        <v>57700010</v>
      </c>
      <c r="D7546" t="s">
        <v>15534</v>
      </c>
      <c r="E7546" t="s">
        <v>15554</v>
      </c>
      <c r="F7546" t="s">
        <v>15550</v>
      </c>
      <c r="G7546" t="s">
        <v>17478</v>
      </c>
      <c r="H7546" s="1">
        <v>45119.846678240741</v>
      </c>
      <c r="I7546" t="s">
        <v>16201</v>
      </c>
      <c r="J7546" s="1">
        <v>45119.846678240741</v>
      </c>
      <c r="K7546" t="s">
        <v>16201</v>
      </c>
    </row>
    <row r="7547" spans="1:11">
      <c r="A7547">
        <v>126166</v>
      </c>
      <c r="B7547" t="s">
        <v>16818</v>
      </c>
      <c r="C7547">
        <v>50305028</v>
      </c>
      <c r="D7547" t="s">
        <v>15534</v>
      </c>
      <c r="E7547" t="s">
        <v>15554</v>
      </c>
      <c r="F7547" t="s">
        <v>15550</v>
      </c>
      <c r="G7547" t="s">
        <v>19919</v>
      </c>
      <c r="H7547" s="1">
        <v>45119.853009259263</v>
      </c>
      <c r="I7547" t="s">
        <v>16646</v>
      </c>
      <c r="J7547" s="1">
        <v>45119.853009259263</v>
      </c>
      <c r="K7547" t="s">
        <v>16646</v>
      </c>
    </row>
    <row r="7548" spans="1:11">
      <c r="A7548">
        <v>126166</v>
      </c>
      <c r="B7548" t="s">
        <v>16818</v>
      </c>
      <c r="C7548">
        <v>50355000</v>
      </c>
      <c r="D7548" t="s">
        <v>15534</v>
      </c>
      <c r="E7548" t="s">
        <v>15554</v>
      </c>
      <c r="F7548" t="s">
        <v>15550</v>
      </c>
      <c r="G7548" t="s">
        <v>18328</v>
      </c>
      <c r="H7548" s="1">
        <v>45119.854386574072</v>
      </c>
      <c r="I7548" t="s">
        <v>16646</v>
      </c>
      <c r="J7548" s="1">
        <v>45119.854386574072</v>
      </c>
      <c r="K7548" t="s">
        <v>16646</v>
      </c>
    </row>
    <row r="7549" spans="1:11">
      <c r="A7549">
        <v>43006</v>
      </c>
      <c r="B7549" t="s">
        <v>250</v>
      </c>
      <c r="C7549">
        <v>50105000</v>
      </c>
      <c r="D7549" t="s">
        <v>15534</v>
      </c>
      <c r="E7549" t="s">
        <v>15687</v>
      </c>
      <c r="F7549" t="s">
        <v>15550</v>
      </c>
      <c r="G7549" t="s">
        <v>18464</v>
      </c>
      <c r="H7549" s="1">
        <v>45119.854768518519</v>
      </c>
      <c r="I7549" t="s">
        <v>16665</v>
      </c>
      <c r="J7549" s="1">
        <v>45119.854768518519</v>
      </c>
      <c r="K7549" t="s">
        <v>16665</v>
      </c>
    </row>
    <row r="7550" spans="1:11">
      <c r="A7550">
        <v>11587</v>
      </c>
      <c r="B7550" t="s">
        <v>21711</v>
      </c>
      <c r="C7550">
        <v>50305028</v>
      </c>
      <c r="D7550" t="s">
        <v>15534</v>
      </c>
      <c r="E7550" t="s">
        <v>15535</v>
      </c>
      <c r="F7550" t="s">
        <v>15550</v>
      </c>
      <c r="G7550" t="s">
        <v>17487</v>
      </c>
      <c r="H7550" s="1">
        <v>45119.856909722221</v>
      </c>
      <c r="I7550" t="s">
        <v>15588</v>
      </c>
      <c r="J7550" s="1">
        <v>45119.856909722221</v>
      </c>
      <c r="K7550" t="s">
        <v>15588</v>
      </c>
    </row>
    <row r="7551" spans="1:11">
      <c r="A7551">
        <v>32992</v>
      </c>
      <c r="B7551" t="s">
        <v>2002</v>
      </c>
      <c r="C7551">
        <v>50305025</v>
      </c>
      <c r="D7551" t="s">
        <v>15534</v>
      </c>
      <c r="E7551" t="s">
        <v>15554</v>
      </c>
      <c r="F7551" t="s">
        <v>15550</v>
      </c>
      <c r="G7551" t="s">
        <v>23523</v>
      </c>
      <c r="H7551" s="1">
        <v>45119.857037037036</v>
      </c>
      <c r="I7551" t="s">
        <v>16451</v>
      </c>
      <c r="J7551" s="1">
        <v>45119.857488425929</v>
      </c>
      <c r="K7551" t="s">
        <v>16451</v>
      </c>
    </row>
    <row r="7552" spans="1:11">
      <c r="A7552">
        <v>11394</v>
      </c>
      <c r="B7552" t="s">
        <v>16666</v>
      </c>
      <c r="C7552">
        <v>50320000</v>
      </c>
      <c r="D7552" t="s">
        <v>15534</v>
      </c>
      <c r="E7552" t="s">
        <v>15554</v>
      </c>
      <c r="F7552" t="s">
        <v>15550</v>
      </c>
      <c r="G7552" t="s">
        <v>23524</v>
      </c>
      <c r="H7552" s="1">
        <v>45119.858715277776</v>
      </c>
      <c r="I7552" t="s">
        <v>16668</v>
      </c>
      <c r="J7552" s="1">
        <v>45120.001261574071</v>
      </c>
      <c r="K7552" t="s">
        <v>16668</v>
      </c>
    </row>
    <row r="7553" spans="1:11">
      <c r="A7553">
        <v>43006</v>
      </c>
      <c r="B7553" t="s">
        <v>250</v>
      </c>
      <c r="C7553">
        <v>50320000</v>
      </c>
      <c r="D7553" t="s">
        <v>15534</v>
      </c>
      <c r="E7553" t="s">
        <v>15586</v>
      </c>
      <c r="F7553" t="s">
        <v>15536</v>
      </c>
      <c r="G7553" t="s">
        <v>23525</v>
      </c>
      <c r="H7553" s="1">
        <v>45119.8594212963</v>
      </c>
      <c r="I7553" t="s">
        <v>16665</v>
      </c>
      <c r="J7553" s="1">
        <v>45119.8594212963</v>
      </c>
      <c r="K7553" t="s">
        <v>16665</v>
      </c>
    </row>
    <row r="7554" spans="1:11">
      <c r="A7554">
        <v>11394</v>
      </c>
      <c r="B7554" t="s">
        <v>16666</v>
      </c>
      <c r="C7554">
        <v>50321000</v>
      </c>
      <c r="D7554" t="s">
        <v>15534</v>
      </c>
      <c r="E7554" t="s">
        <v>15554</v>
      </c>
      <c r="F7554" t="s">
        <v>15536</v>
      </c>
      <c r="G7554" t="s">
        <v>17593</v>
      </c>
      <c r="H7554" s="1">
        <v>45119.8594212963</v>
      </c>
      <c r="I7554" t="s">
        <v>16668</v>
      </c>
      <c r="J7554" s="1">
        <v>45119.8594212963</v>
      </c>
      <c r="K7554" t="s">
        <v>16668</v>
      </c>
    </row>
    <row r="7555" spans="1:11">
      <c r="A7555">
        <v>83150</v>
      </c>
      <c r="B7555" t="s">
        <v>16263</v>
      </c>
      <c r="C7555">
        <v>57700060</v>
      </c>
      <c r="D7555" t="s">
        <v>15534</v>
      </c>
      <c r="E7555" t="s">
        <v>15554</v>
      </c>
      <c r="F7555" t="s">
        <v>15550</v>
      </c>
      <c r="G7555" t="s">
        <v>17490</v>
      </c>
      <c r="H7555" s="1">
        <v>45119.860810185186</v>
      </c>
      <c r="I7555" t="s">
        <v>16216</v>
      </c>
      <c r="J7555" s="1">
        <v>45119.860810185186</v>
      </c>
      <c r="K7555" t="s">
        <v>16216</v>
      </c>
    </row>
    <row r="7556" spans="1:11">
      <c r="A7556">
        <v>59779</v>
      </c>
      <c r="B7556" t="s">
        <v>16254</v>
      </c>
      <c r="C7556">
        <v>57700060</v>
      </c>
      <c r="D7556" t="s">
        <v>15534</v>
      </c>
      <c r="E7556" t="s">
        <v>15554</v>
      </c>
      <c r="F7556" t="s">
        <v>15550</v>
      </c>
      <c r="G7556" t="s">
        <v>17490</v>
      </c>
      <c r="H7556" s="1">
        <v>45119.860937500001</v>
      </c>
      <c r="I7556" t="s">
        <v>16216</v>
      </c>
      <c r="J7556" s="1">
        <v>45119.860937500001</v>
      </c>
      <c r="K7556" t="s">
        <v>16216</v>
      </c>
    </row>
    <row r="7557" spans="1:11">
      <c r="A7557">
        <v>11771</v>
      </c>
      <c r="B7557" t="s">
        <v>21096</v>
      </c>
      <c r="C7557">
        <v>50305028</v>
      </c>
      <c r="D7557" t="s">
        <v>15534</v>
      </c>
      <c r="E7557" t="s">
        <v>15554</v>
      </c>
      <c r="F7557" t="s">
        <v>15550</v>
      </c>
      <c r="G7557" t="s">
        <v>23526</v>
      </c>
      <c r="H7557" s="1">
        <v>45119.861875000002</v>
      </c>
      <c r="I7557" t="s">
        <v>16451</v>
      </c>
      <c r="J7557" s="1">
        <v>45120.706099537034</v>
      </c>
      <c r="K7557" t="s">
        <v>16451</v>
      </c>
    </row>
    <row r="7558" spans="1:11">
      <c r="A7558">
        <v>126129</v>
      </c>
      <c r="B7558" t="s">
        <v>19091</v>
      </c>
      <c r="C7558">
        <v>50321000</v>
      </c>
      <c r="D7558" t="s">
        <v>15534</v>
      </c>
      <c r="E7558" t="s">
        <v>15549</v>
      </c>
      <c r="F7558" t="s">
        <v>15550</v>
      </c>
      <c r="G7558" t="s">
        <v>23527</v>
      </c>
      <c r="H7558" s="1">
        <v>45119.864953703705</v>
      </c>
      <c r="I7558" t="s">
        <v>17336</v>
      </c>
      <c r="J7558" s="1">
        <v>45119.864953703705</v>
      </c>
      <c r="K7558" t="s">
        <v>17336</v>
      </c>
    </row>
    <row r="7559" spans="1:11">
      <c r="A7559">
        <v>83091</v>
      </c>
      <c r="B7559" t="s">
        <v>23528</v>
      </c>
      <c r="C7559">
        <v>50310000</v>
      </c>
      <c r="D7559" t="s">
        <v>15534</v>
      </c>
      <c r="E7559" t="s">
        <v>15544</v>
      </c>
      <c r="F7559" t="s">
        <v>15550</v>
      </c>
      <c r="G7559" t="s">
        <v>23529</v>
      </c>
      <c r="H7559" s="1">
        <v>45119.865173611113</v>
      </c>
      <c r="I7559" t="s">
        <v>16552</v>
      </c>
      <c r="J7559" s="1">
        <v>45119.865173611113</v>
      </c>
      <c r="K7559" t="s">
        <v>16552</v>
      </c>
    </row>
    <row r="7560" spans="1:11">
      <c r="A7560">
        <v>126176</v>
      </c>
      <c r="B7560" t="s">
        <v>16856</v>
      </c>
      <c r="C7560">
        <v>58425000</v>
      </c>
      <c r="D7560" t="s">
        <v>15534</v>
      </c>
      <c r="E7560" t="s">
        <v>15554</v>
      </c>
      <c r="F7560" t="s">
        <v>15550</v>
      </c>
      <c r="G7560" t="s">
        <v>17497</v>
      </c>
      <c r="H7560" s="1">
        <v>45119.870358796295</v>
      </c>
      <c r="I7560" t="s">
        <v>16815</v>
      </c>
      <c r="J7560" s="1">
        <v>45119.870358796295</v>
      </c>
      <c r="K7560" t="s">
        <v>16815</v>
      </c>
    </row>
    <row r="7561" spans="1:11">
      <c r="A7561">
        <v>53078</v>
      </c>
      <c r="B7561" t="s">
        <v>15663</v>
      </c>
      <c r="C7561">
        <v>58425000</v>
      </c>
      <c r="D7561" t="s">
        <v>15534</v>
      </c>
      <c r="E7561" t="s">
        <v>15576</v>
      </c>
      <c r="F7561" t="s">
        <v>15550</v>
      </c>
      <c r="G7561" t="s">
        <v>17465</v>
      </c>
      <c r="H7561" s="1">
        <v>45119.871087962965</v>
      </c>
      <c r="I7561" t="s">
        <v>15665</v>
      </c>
      <c r="J7561" s="1">
        <v>45119.871087962965</v>
      </c>
      <c r="K7561" t="s">
        <v>15665</v>
      </c>
    </row>
    <row r="7562" spans="1:11">
      <c r="A7562">
        <v>53078</v>
      </c>
      <c r="B7562" t="s">
        <v>15663</v>
      </c>
      <c r="C7562">
        <v>50915000</v>
      </c>
      <c r="D7562" t="s">
        <v>15534</v>
      </c>
      <c r="E7562" t="s">
        <v>15549</v>
      </c>
      <c r="F7562" t="s">
        <v>15536</v>
      </c>
      <c r="G7562" t="s">
        <v>17503</v>
      </c>
      <c r="H7562" s="1">
        <v>45119.871481481481</v>
      </c>
      <c r="I7562" t="s">
        <v>15665</v>
      </c>
      <c r="J7562" s="1">
        <v>45119.871481481481</v>
      </c>
      <c r="K7562" t="s">
        <v>15665</v>
      </c>
    </row>
    <row r="7563" spans="1:11">
      <c r="A7563">
        <v>53073</v>
      </c>
      <c r="B7563" t="s">
        <v>23530</v>
      </c>
      <c r="C7563">
        <v>50915000</v>
      </c>
      <c r="D7563" t="s">
        <v>15534</v>
      </c>
      <c r="E7563" t="s">
        <v>15549</v>
      </c>
      <c r="F7563" t="s">
        <v>15536</v>
      </c>
      <c r="G7563" t="s">
        <v>17503</v>
      </c>
      <c r="H7563" s="1">
        <v>45119.874710648146</v>
      </c>
      <c r="I7563" t="s">
        <v>15665</v>
      </c>
      <c r="J7563" s="1">
        <v>45119.874710648146</v>
      </c>
      <c r="K7563" t="s">
        <v>15665</v>
      </c>
    </row>
    <row r="7564" spans="1:11">
      <c r="A7564">
        <v>126173</v>
      </c>
      <c r="B7564" t="s">
        <v>17500</v>
      </c>
      <c r="C7564">
        <v>50811001</v>
      </c>
      <c r="D7564" t="s">
        <v>15534</v>
      </c>
      <c r="E7564" t="s">
        <v>15586</v>
      </c>
      <c r="F7564" t="s">
        <v>15536</v>
      </c>
      <c r="G7564" t="s">
        <v>23531</v>
      </c>
      <c r="H7564" s="1">
        <v>45119.875324074077</v>
      </c>
      <c r="I7564" t="s">
        <v>16646</v>
      </c>
      <c r="J7564" s="1">
        <v>45119.875324074077</v>
      </c>
      <c r="K7564" t="s">
        <v>16646</v>
      </c>
    </row>
    <row r="7565" spans="1:11">
      <c r="A7565">
        <v>126183</v>
      </c>
      <c r="B7565" t="s">
        <v>17882</v>
      </c>
      <c r="C7565">
        <v>50355000</v>
      </c>
      <c r="D7565" t="s">
        <v>15534</v>
      </c>
      <c r="E7565" t="s">
        <v>15554</v>
      </c>
      <c r="F7565" t="s">
        <v>15550</v>
      </c>
      <c r="G7565" t="s">
        <v>18328</v>
      </c>
      <c r="H7565" s="1">
        <v>45119.876284722224</v>
      </c>
      <c r="I7565" t="s">
        <v>16815</v>
      </c>
      <c r="J7565" s="1">
        <v>45119.876284722224</v>
      </c>
      <c r="K7565" t="s">
        <v>16815</v>
      </c>
    </row>
    <row r="7566" spans="1:11">
      <c r="A7566">
        <v>126183</v>
      </c>
      <c r="B7566" t="s">
        <v>17882</v>
      </c>
      <c r="C7566">
        <v>50390000</v>
      </c>
      <c r="D7566" t="s">
        <v>15534</v>
      </c>
      <c r="E7566" t="s">
        <v>15554</v>
      </c>
      <c r="F7566" t="s">
        <v>15550</v>
      </c>
      <c r="G7566" t="s">
        <v>23532</v>
      </c>
      <c r="H7566" s="1">
        <v>45119.876597222225</v>
      </c>
      <c r="I7566" t="s">
        <v>16815</v>
      </c>
      <c r="J7566" s="1">
        <v>45119.876597222225</v>
      </c>
      <c r="K7566" t="s">
        <v>16815</v>
      </c>
    </row>
    <row r="7567" spans="1:11">
      <c r="A7567">
        <v>8609</v>
      </c>
      <c r="B7567" t="s">
        <v>17404</v>
      </c>
      <c r="C7567">
        <v>51210000</v>
      </c>
      <c r="D7567" t="s">
        <v>15534</v>
      </c>
      <c r="E7567" t="s">
        <v>15554</v>
      </c>
      <c r="F7567" t="s">
        <v>15536</v>
      </c>
      <c r="G7567" t="s">
        <v>23533</v>
      </c>
      <c r="H7567" s="1">
        <v>45119.878622685188</v>
      </c>
      <c r="I7567" t="s">
        <v>17102</v>
      </c>
      <c r="J7567" s="1">
        <v>45120.6016087963</v>
      </c>
      <c r="K7567" t="s">
        <v>17102</v>
      </c>
    </row>
    <row r="7568" spans="1:11">
      <c r="A7568">
        <v>126173</v>
      </c>
      <c r="B7568" t="s">
        <v>17500</v>
      </c>
      <c r="C7568">
        <v>57300000</v>
      </c>
      <c r="D7568" t="s">
        <v>15534</v>
      </c>
      <c r="E7568" t="s">
        <v>15554</v>
      </c>
      <c r="F7568" t="s">
        <v>15550</v>
      </c>
      <c r="G7568" t="s">
        <v>23534</v>
      </c>
      <c r="H7568" s="1">
        <v>45119.879803240743</v>
      </c>
      <c r="I7568" t="s">
        <v>16646</v>
      </c>
      <c r="J7568" s="1">
        <v>45119.879803240743</v>
      </c>
      <c r="K7568" t="s">
        <v>16646</v>
      </c>
    </row>
    <row r="7569" spans="1:11">
      <c r="A7569">
        <v>43006</v>
      </c>
      <c r="B7569" t="s">
        <v>250</v>
      </c>
      <c r="C7569">
        <v>57300000</v>
      </c>
      <c r="D7569" t="s">
        <v>15534</v>
      </c>
      <c r="E7569" t="s">
        <v>15544</v>
      </c>
      <c r="F7569" t="s">
        <v>15550</v>
      </c>
      <c r="G7569" t="s">
        <v>23535</v>
      </c>
      <c r="H7569" s="1">
        <v>45119.880173611113</v>
      </c>
      <c r="I7569" t="s">
        <v>16665</v>
      </c>
      <c r="J7569" s="1">
        <v>45119.880173611113</v>
      </c>
      <c r="K7569" t="s">
        <v>16665</v>
      </c>
    </row>
    <row r="7570" spans="1:11">
      <c r="A7570">
        <v>9403</v>
      </c>
      <c r="B7570" t="s">
        <v>19823</v>
      </c>
      <c r="C7570">
        <v>50305028</v>
      </c>
      <c r="D7570" t="s">
        <v>15534</v>
      </c>
      <c r="E7570" t="s">
        <v>15554</v>
      </c>
      <c r="F7570" t="s">
        <v>15536</v>
      </c>
      <c r="G7570" t="s">
        <v>23536</v>
      </c>
      <c r="H7570" s="1">
        <v>45119.880648148152</v>
      </c>
      <c r="I7570" t="s">
        <v>16410</v>
      </c>
      <c r="J7570" s="1">
        <v>45119.880648148152</v>
      </c>
      <c r="K7570" t="s">
        <v>16410</v>
      </c>
    </row>
    <row r="7571" spans="1:11">
      <c r="A7571">
        <v>43006</v>
      </c>
      <c r="B7571" t="s">
        <v>250</v>
      </c>
      <c r="C7571">
        <v>57300021</v>
      </c>
      <c r="D7571" t="s">
        <v>15534</v>
      </c>
      <c r="E7571" t="s">
        <v>15544</v>
      </c>
      <c r="F7571" t="s">
        <v>15550</v>
      </c>
      <c r="G7571" t="s">
        <v>23537</v>
      </c>
      <c r="H7571" s="1">
        <v>45119.88082175926</v>
      </c>
      <c r="I7571" t="s">
        <v>16665</v>
      </c>
      <c r="J7571" s="1">
        <v>45119.88082175926</v>
      </c>
      <c r="K7571" t="s">
        <v>16665</v>
      </c>
    </row>
    <row r="7572" spans="1:11">
      <c r="A7572">
        <v>32979</v>
      </c>
      <c r="B7572" t="s">
        <v>17392</v>
      </c>
      <c r="C7572">
        <v>57300021</v>
      </c>
      <c r="D7572" t="s">
        <v>15534</v>
      </c>
      <c r="E7572" t="s">
        <v>15554</v>
      </c>
      <c r="F7572" t="s">
        <v>15550</v>
      </c>
      <c r="G7572" t="s">
        <v>23538</v>
      </c>
      <c r="H7572" s="1">
        <v>45119.881273148145</v>
      </c>
      <c r="I7572" t="s">
        <v>16064</v>
      </c>
      <c r="J7572" s="1">
        <v>45119.881273148145</v>
      </c>
      <c r="K7572" t="s">
        <v>16064</v>
      </c>
    </row>
    <row r="7573" spans="1:11">
      <c r="A7573">
        <v>126129</v>
      </c>
      <c r="B7573" t="s">
        <v>19091</v>
      </c>
      <c r="C7573">
        <v>50515000</v>
      </c>
      <c r="D7573" t="s">
        <v>15534</v>
      </c>
      <c r="E7573" t="s">
        <v>15554</v>
      </c>
      <c r="F7573" t="s">
        <v>15550</v>
      </c>
      <c r="G7573" t="s">
        <v>23539</v>
      </c>
      <c r="H7573" s="1">
        <v>45119.881840277776</v>
      </c>
      <c r="I7573" t="s">
        <v>17336</v>
      </c>
      <c r="J7573" s="1">
        <v>45119.881840277776</v>
      </c>
      <c r="K7573" t="s">
        <v>17336</v>
      </c>
    </row>
    <row r="7574" spans="1:11">
      <c r="A7574">
        <v>43006</v>
      </c>
      <c r="B7574" t="s">
        <v>250</v>
      </c>
      <c r="C7574">
        <v>50355000</v>
      </c>
      <c r="D7574" t="s">
        <v>15534</v>
      </c>
      <c r="E7574" t="s">
        <v>15586</v>
      </c>
      <c r="F7574" t="s">
        <v>15536</v>
      </c>
      <c r="G7574" t="s">
        <v>23540</v>
      </c>
      <c r="H7574" s="1">
        <v>45119.8828125</v>
      </c>
      <c r="I7574" t="s">
        <v>16665</v>
      </c>
      <c r="J7574" s="1">
        <v>45119.8828587963</v>
      </c>
      <c r="K7574" t="s">
        <v>16665</v>
      </c>
    </row>
    <row r="7575" spans="1:11">
      <c r="A7575">
        <v>83145</v>
      </c>
      <c r="B7575" t="s">
        <v>17425</v>
      </c>
      <c r="C7575">
        <v>57700030</v>
      </c>
      <c r="D7575" t="s">
        <v>15534</v>
      </c>
      <c r="E7575" t="s">
        <v>15576</v>
      </c>
      <c r="F7575" t="s">
        <v>15550</v>
      </c>
      <c r="G7575" t="s">
        <v>17520</v>
      </c>
      <c r="H7575" s="1">
        <v>45119.882928240739</v>
      </c>
      <c r="I7575" t="s">
        <v>16216</v>
      </c>
      <c r="J7575" s="1">
        <v>45119.882928240739</v>
      </c>
      <c r="K7575" t="s">
        <v>16216</v>
      </c>
    </row>
    <row r="7576" spans="1:11">
      <c r="A7576">
        <v>126166</v>
      </c>
      <c r="B7576" t="s">
        <v>16818</v>
      </c>
      <c r="C7576">
        <v>50390000</v>
      </c>
      <c r="D7576" t="s">
        <v>15534</v>
      </c>
      <c r="E7576" t="s">
        <v>15554</v>
      </c>
      <c r="F7576" t="s">
        <v>15550</v>
      </c>
      <c r="G7576" t="s">
        <v>17533</v>
      </c>
      <c r="H7576" s="1">
        <v>45119.885821759257</v>
      </c>
      <c r="I7576" t="s">
        <v>16815</v>
      </c>
      <c r="J7576" s="1">
        <v>45119.885821759257</v>
      </c>
      <c r="K7576" t="s">
        <v>16815</v>
      </c>
    </row>
    <row r="7577" spans="1:11">
      <c r="A7577">
        <v>126061</v>
      </c>
      <c r="B7577" t="s">
        <v>17415</v>
      </c>
      <c r="C7577">
        <v>50811000</v>
      </c>
      <c r="D7577" t="s">
        <v>15534</v>
      </c>
      <c r="E7577" t="s">
        <v>15544</v>
      </c>
      <c r="F7577" t="s">
        <v>15550</v>
      </c>
      <c r="G7577" t="s">
        <v>23541</v>
      </c>
      <c r="H7577" s="1">
        <v>45119.887418981481</v>
      </c>
      <c r="I7577" t="s">
        <v>16130</v>
      </c>
      <c r="J7577" s="1">
        <v>45119.887418981481</v>
      </c>
      <c r="K7577" t="s">
        <v>16130</v>
      </c>
    </row>
    <row r="7578" spans="1:11">
      <c r="A7578">
        <v>126061</v>
      </c>
      <c r="B7578" t="s">
        <v>17415</v>
      </c>
      <c r="C7578">
        <v>52004000</v>
      </c>
      <c r="D7578" t="s">
        <v>15534</v>
      </c>
      <c r="E7578" t="s">
        <v>15554</v>
      </c>
      <c r="F7578" t="s">
        <v>15550</v>
      </c>
      <c r="G7578" t="s">
        <v>23542</v>
      </c>
      <c r="H7578" s="1">
        <v>45119.88795138889</v>
      </c>
      <c r="I7578" t="s">
        <v>16130</v>
      </c>
      <c r="J7578" s="1">
        <v>45119.88795138889</v>
      </c>
      <c r="K7578" t="s">
        <v>16130</v>
      </c>
    </row>
    <row r="7579" spans="1:11">
      <c r="A7579">
        <v>126061</v>
      </c>
      <c r="B7579" t="s">
        <v>17415</v>
      </c>
      <c r="C7579">
        <v>52003000</v>
      </c>
      <c r="D7579" t="s">
        <v>15534</v>
      </c>
      <c r="E7579" t="s">
        <v>15554</v>
      </c>
      <c r="F7579" t="s">
        <v>15550</v>
      </c>
      <c r="G7579" t="s">
        <v>23543</v>
      </c>
      <c r="H7579" s="1">
        <v>45119.888310185182</v>
      </c>
      <c r="I7579" t="s">
        <v>16130</v>
      </c>
      <c r="J7579" s="1">
        <v>45119.888310185182</v>
      </c>
      <c r="K7579" t="s">
        <v>16130</v>
      </c>
    </row>
    <row r="7580" spans="1:11">
      <c r="A7580">
        <v>59780</v>
      </c>
      <c r="B7580" t="s">
        <v>16261</v>
      </c>
      <c r="C7580">
        <v>51210000</v>
      </c>
      <c r="D7580" t="s">
        <v>15534</v>
      </c>
      <c r="E7580" t="s">
        <v>15554</v>
      </c>
      <c r="F7580" t="s">
        <v>15550</v>
      </c>
      <c r="G7580" t="s">
        <v>17534</v>
      </c>
      <c r="H7580" s="1">
        <v>45119.888449074075</v>
      </c>
      <c r="I7580" t="s">
        <v>16216</v>
      </c>
      <c r="J7580" s="1">
        <v>45119.888449074075</v>
      </c>
      <c r="K7580" t="s">
        <v>16216</v>
      </c>
    </row>
    <row r="7581" spans="1:11">
      <c r="A7581">
        <v>59784</v>
      </c>
      <c r="B7581" t="s">
        <v>17411</v>
      </c>
      <c r="C7581">
        <v>51210000</v>
      </c>
      <c r="D7581" t="s">
        <v>15534</v>
      </c>
      <c r="E7581" t="s">
        <v>15554</v>
      </c>
      <c r="F7581" t="s">
        <v>15550</v>
      </c>
      <c r="G7581" t="s">
        <v>17534</v>
      </c>
      <c r="H7581" s="1">
        <v>45119.88857638889</v>
      </c>
      <c r="I7581" t="s">
        <v>16216</v>
      </c>
      <c r="J7581" s="1">
        <v>45119.88857638889</v>
      </c>
      <c r="K7581" t="s">
        <v>16216</v>
      </c>
    </row>
    <row r="7582" spans="1:11">
      <c r="A7582">
        <v>83152</v>
      </c>
      <c r="B7582" t="s">
        <v>16265</v>
      </c>
      <c r="C7582">
        <v>51210000</v>
      </c>
      <c r="D7582" t="s">
        <v>15534</v>
      </c>
      <c r="E7582" t="s">
        <v>15554</v>
      </c>
      <c r="F7582" t="s">
        <v>15550</v>
      </c>
      <c r="G7582" t="s">
        <v>17534</v>
      </c>
      <c r="H7582" s="1">
        <v>45119.888703703706</v>
      </c>
      <c r="I7582" t="s">
        <v>16216</v>
      </c>
      <c r="J7582" s="1">
        <v>45119.888703703706</v>
      </c>
      <c r="K7582" t="s">
        <v>16216</v>
      </c>
    </row>
    <row r="7583" spans="1:11">
      <c r="A7583">
        <v>20834</v>
      </c>
      <c r="B7583" t="s">
        <v>17536</v>
      </c>
      <c r="C7583">
        <v>57700060</v>
      </c>
      <c r="D7583" t="s">
        <v>15534</v>
      </c>
      <c r="E7583" t="s">
        <v>15576</v>
      </c>
      <c r="F7583" t="s">
        <v>15550</v>
      </c>
      <c r="G7583" t="s">
        <v>19922</v>
      </c>
      <c r="H7583" s="1">
        <v>45119.888807870368</v>
      </c>
      <c r="I7583" t="s">
        <v>16909</v>
      </c>
      <c r="J7583" s="1">
        <v>45119.888807870368</v>
      </c>
      <c r="K7583" t="s">
        <v>16909</v>
      </c>
    </row>
    <row r="7584" spans="1:11">
      <c r="A7584">
        <v>49213</v>
      </c>
      <c r="B7584" t="s">
        <v>16214</v>
      </c>
      <c r="C7584">
        <v>51210000</v>
      </c>
      <c r="D7584" t="s">
        <v>15534</v>
      </c>
      <c r="E7584" t="s">
        <v>15554</v>
      </c>
      <c r="F7584" t="s">
        <v>15550</v>
      </c>
      <c r="G7584" t="s">
        <v>17534</v>
      </c>
      <c r="H7584" s="1">
        <v>45119.889456018522</v>
      </c>
      <c r="I7584" t="s">
        <v>16216</v>
      </c>
      <c r="J7584" s="1">
        <v>45119.889456018522</v>
      </c>
      <c r="K7584" t="s">
        <v>16216</v>
      </c>
    </row>
    <row r="7585" spans="1:11">
      <c r="A7585">
        <v>59781</v>
      </c>
      <c r="B7585" t="s">
        <v>16218</v>
      </c>
      <c r="C7585">
        <v>51210000</v>
      </c>
      <c r="D7585" t="s">
        <v>15534</v>
      </c>
      <c r="E7585" t="s">
        <v>15554</v>
      </c>
      <c r="F7585" t="s">
        <v>15550</v>
      </c>
      <c r="G7585" t="s">
        <v>21106</v>
      </c>
      <c r="H7585" s="1">
        <v>45119.889641203707</v>
      </c>
      <c r="I7585" t="s">
        <v>16216</v>
      </c>
      <c r="J7585" s="1">
        <v>45119.889722222222</v>
      </c>
      <c r="K7585" t="s">
        <v>16216</v>
      </c>
    </row>
    <row r="7586" spans="1:11">
      <c r="A7586">
        <v>83147</v>
      </c>
      <c r="B7586" t="s">
        <v>16224</v>
      </c>
      <c r="C7586">
        <v>51210000</v>
      </c>
      <c r="D7586" t="s">
        <v>15534</v>
      </c>
      <c r="E7586" t="s">
        <v>15554</v>
      </c>
      <c r="F7586" t="s">
        <v>15550</v>
      </c>
      <c r="G7586" t="s">
        <v>21106</v>
      </c>
      <c r="H7586" s="1">
        <v>45119.8903125</v>
      </c>
      <c r="I7586" t="s">
        <v>16216</v>
      </c>
      <c r="J7586" s="1">
        <v>45119.8903125</v>
      </c>
      <c r="K7586" t="s">
        <v>16216</v>
      </c>
    </row>
    <row r="7587" spans="1:11">
      <c r="A7587">
        <v>11388</v>
      </c>
      <c r="B7587" t="s">
        <v>17509</v>
      </c>
      <c r="C7587">
        <v>58425000</v>
      </c>
      <c r="D7587" t="s">
        <v>15534</v>
      </c>
      <c r="E7587" t="s">
        <v>15586</v>
      </c>
      <c r="F7587" t="s">
        <v>15536</v>
      </c>
      <c r="G7587" t="s">
        <v>23544</v>
      </c>
      <c r="H7587" s="1">
        <v>45119.890856481485</v>
      </c>
      <c r="I7587" t="s">
        <v>16668</v>
      </c>
      <c r="J7587" s="1">
        <v>45119.890856481485</v>
      </c>
      <c r="K7587" t="s">
        <v>16668</v>
      </c>
    </row>
    <row r="7588" spans="1:11">
      <c r="A7588">
        <v>8610</v>
      </c>
      <c r="B7588" t="s">
        <v>17542</v>
      </c>
      <c r="C7588">
        <v>57700030</v>
      </c>
      <c r="D7588" t="s">
        <v>15534</v>
      </c>
      <c r="E7588" t="s">
        <v>15576</v>
      </c>
      <c r="F7588" t="s">
        <v>15550</v>
      </c>
      <c r="G7588" t="s">
        <v>23545</v>
      </c>
      <c r="H7588" s="1">
        <v>45119.893460648149</v>
      </c>
      <c r="I7588" t="s">
        <v>17102</v>
      </c>
      <c r="J7588" s="1">
        <v>45120.605416666665</v>
      </c>
      <c r="K7588" t="s">
        <v>17102</v>
      </c>
    </row>
    <row r="7589" spans="1:11">
      <c r="A7589">
        <v>11595</v>
      </c>
      <c r="B7589" t="s">
        <v>17545</v>
      </c>
      <c r="C7589">
        <v>51220000</v>
      </c>
      <c r="D7589" t="s">
        <v>15534</v>
      </c>
      <c r="E7589" t="s">
        <v>15586</v>
      </c>
      <c r="F7589" t="s">
        <v>15536</v>
      </c>
      <c r="G7589" t="s">
        <v>17541</v>
      </c>
      <c r="H7589" s="1">
        <v>45119.896053240744</v>
      </c>
      <c r="I7589" t="s">
        <v>15588</v>
      </c>
      <c r="J7589" s="1">
        <v>45119.896053240744</v>
      </c>
      <c r="K7589" t="s">
        <v>15588</v>
      </c>
    </row>
    <row r="7590" spans="1:11">
      <c r="A7590">
        <v>126061</v>
      </c>
      <c r="B7590" t="s">
        <v>17415</v>
      </c>
      <c r="C7590">
        <v>50905010</v>
      </c>
      <c r="D7590" t="s">
        <v>15534</v>
      </c>
      <c r="E7590" t="s">
        <v>15586</v>
      </c>
      <c r="F7590" t="s">
        <v>15536</v>
      </c>
      <c r="G7590" t="s">
        <v>23546</v>
      </c>
      <c r="H7590" s="1">
        <v>45119.89640046296</v>
      </c>
      <c r="I7590" t="s">
        <v>16130</v>
      </c>
      <c r="J7590" s="1">
        <v>45119.89640046296</v>
      </c>
      <c r="K7590" t="s">
        <v>16130</v>
      </c>
    </row>
    <row r="7591" spans="1:11">
      <c r="A7591">
        <v>11596</v>
      </c>
      <c r="B7591" t="s">
        <v>15617</v>
      </c>
      <c r="C7591">
        <v>51220000</v>
      </c>
      <c r="D7591" t="s">
        <v>15534</v>
      </c>
      <c r="E7591" t="s">
        <v>15586</v>
      </c>
      <c r="F7591" t="s">
        <v>15536</v>
      </c>
      <c r="G7591" t="s">
        <v>17554</v>
      </c>
      <c r="H7591" s="1">
        <v>45119.89671296296</v>
      </c>
      <c r="I7591" t="s">
        <v>15588</v>
      </c>
      <c r="J7591" s="1">
        <v>45119.89671296296</v>
      </c>
      <c r="K7591" t="s">
        <v>15588</v>
      </c>
    </row>
    <row r="7592" spans="1:11">
      <c r="A7592">
        <v>21549</v>
      </c>
      <c r="B7592" t="s">
        <v>17551</v>
      </c>
      <c r="C7592">
        <v>50515000</v>
      </c>
      <c r="D7592" t="s">
        <v>15534</v>
      </c>
      <c r="E7592" t="s">
        <v>15554</v>
      </c>
      <c r="F7592" t="s">
        <v>15536</v>
      </c>
      <c r="G7592" t="s">
        <v>17518</v>
      </c>
      <c r="H7592" s="1">
        <v>45119.896793981483</v>
      </c>
      <c r="I7592" t="s">
        <v>15665</v>
      </c>
      <c r="J7592" s="1">
        <v>45119.896793981483</v>
      </c>
      <c r="K7592" t="s">
        <v>15665</v>
      </c>
    </row>
    <row r="7593" spans="1:11">
      <c r="A7593">
        <v>11547</v>
      </c>
      <c r="B7593" t="s">
        <v>19544</v>
      </c>
      <c r="C7593">
        <v>51220000</v>
      </c>
      <c r="D7593" t="s">
        <v>15534</v>
      </c>
      <c r="E7593" t="s">
        <v>15586</v>
      </c>
      <c r="F7593" t="s">
        <v>15536</v>
      </c>
      <c r="G7593" t="s">
        <v>17554</v>
      </c>
      <c r="H7593" s="1">
        <v>45119.896967592591</v>
      </c>
      <c r="I7593" t="s">
        <v>15588</v>
      </c>
      <c r="J7593" s="1">
        <v>45119.896967592591</v>
      </c>
      <c r="K7593" t="s">
        <v>15588</v>
      </c>
    </row>
    <row r="7594" spans="1:11">
      <c r="A7594">
        <v>11382</v>
      </c>
      <c r="B7594" t="s">
        <v>22015</v>
      </c>
      <c r="C7594">
        <v>50830000</v>
      </c>
      <c r="D7594" t="s">
        <v>15534</v>
      </c>
      <c r="E7594" t="s">
        <v>15535</v>
      </c>
      <c r="F7594" t="s">
        <v>15536</v>
      </c>
      <c r="G7594" t="s">
        <v>17528</v>
      </c>
      <c r="H7594" s="1">
        <v>45119.897013888891</v>
      </c>
      <c r="I7594" t="s">
        <v>16668</v>
      </c>
      <c r="J7594" s="1">
        <v>45119.897013888891</v>
      </c>
      <c r="K7594" t="s">
        <v>16668</v>
      </c>
    </row>
    <row r="7595" spans="1:11">
      <c r="A7595">
        <v>11589</v>
      </c>
      <c r="B7595" t="s">
        <v>18133</v>
      </c>
      <c r="C7595">
        <v>51220000</v>
      </c>
      <c r="D7595" t="s">
        <v>15534</v>
      </c>
      <c r="E7595" t="s">
        <v>15586</v>
      </c>
      <c r="F7595" t="s">
        <v>15536</v>
      </c>
      <c r="G7595" t="s">
        <v>17554</v>
      </c>
      <c r="H7595" s="1">
        <v>45119.897164351853</v>
      </c>
      <c r="I7595" t="s">
        <v>15588</v>
      </c>
      <c r="J7595" s="1">
        <v>45119.897164351853</v>
      </c>
      <c r="K7595" t="s">
        <v>15588</v>
      </c>
    </row>
    <row r="7596" spans="1:11">
      <c r="A7596">
        <v>11594</v>
      </c>
      <c r="B7596" t="s">
        <v>20051</v>
      </c>
      <c r="C7596">
        <v>57700060</v>
      </c>
      <c r="D7596" t="s">
        <v>15534</v>
      </c>
      <c r="E7596" t="s">
        <v>15554</v>
      </c>
      <c r="F7596" t="s">
        <v>15550</v>
      </c>
      <c r="G7596" t="s">
        <v>23547</v>
      </c>
      <c r="H7596" s="1">
        <v>45119.898819444446</v>
      </c>
      <c r="I7596" t="s">
        <v>15588</v>
      </c>
      <c r="J7596" s="1">
        <v>45119.898819444446</v>
      </c>
      <c r="K7596" t="s">
        <v>15588</v>
      </c>
    </row>
    <row r="7597" spans="1:11">
      <c r="A7597">
        <v>11580</v>
      </c>
      <c r="B7597" t="s">
        <v>18029</v>
      </c>
      <c r="C7597">
        <v>51220000</v>
      </c>
      <c r="D7597" t="s">
        <v>15534</v>
      </c>
      <c r="E7597" t="s">
        <v>15586</v>
      </c>
      <c r="F7597" t="s">
        <v>15536</v>
      </c>
      <c r="G7597" t="s">
        <v>17554</v>
      </c>
      <c r="H7597" s="1">
        <v>45119.89912037037</v>
      </c>
      <c r="I7597" t="s">
        <v>15588</v>
      </c>
      <c r="J7597" s="1">
        <v>45119.89912037037</v>
      </c>
      <c r="K7597" t="s">
        <v>15588</v>
      </c>
    </row>
    <row r="7598" spans="1:11">
      <c r="A7598">
        <v>76143</v>
      </c>
      <c r="B7598" t="s">
        <v>17558</v>
      </c>
      <c r="C7598">
        <v>50515000</v>
      </c>
      <c r="D7598" t="s">
        <v>15534</v>
      </c>
      <c r="E7598" t="s">
        <v>15554</v>
      </c>
      <c r="F7598" t="s">
        <v>15536</v>
      </c>
      <c r="G7598" t="s">
        <v>17518</v>
      </c>
      <c r="H7598" s="1">
        <v>45119.899386574078</v>
      </c>
      <c r="I7598" t="s">
        <v>15665</v>
      </c>
      <c r="J7598" s="1">
        <v>45119.899386574078</v>
      </c>
      <c r="K7598" t="s">
        <v>15665</v>
      </c>
    </row>
    <row r="7599" spans="1:11">
      <c r="A7599">
        <v>126125</v>
      </c>
      <c r="B7599" t="s">
        <v>17579</v>
      </c>
      <c r="C7599">
        <v>50915000</v>
      </c>
      <c r="D7599" t="s">
        <v>15534</v>
      </c>
      <c r="E7599" t="s">
        <v>15549</v>
      </c>
      <c r="F7599" t="s">
        <v>15550</v>
      </c>
      <c r="G7599" t="s">
        <v>23548</v>
      </c>
      <c r="H7599" s="1">
        <v>45119.900694444441</v>
      </c>
      <c r="I7599" t="s">
        <v>16130</v>
      </c>
      <c r="J7599" s="1">
        <v>45119.900694444441</v>
      </c>
      <c r="K7599" t="s">
        <v>16130</v>
      </c>
    </row>
    <row r="7600" spans="1:11">
      <c r="A7600">
        <v>126125</v>
      </c>
      <c r="B7600" t="s">
        <v>17579</v>
      </c>
      <c r="C7600">
        <v>50810000</v>
      </c>
      <c r="D7600" t="s">
        <v>15534</v>
      </c>
      <c r="E7600" t="s">
        <v>15544</v>
      </c>
      <c r="F7600" t="s">
        <v>15550</v>
      </c>
      <c r="G7600" t="s">
        <v>23549</v>
      </c>
      <c r="H7600" s="1">
        <v>45119.901099537034</v>
      </c>
      <c r="I7600" t="s">
        <v>16130</v>
      </c>
      <c r="J7600" s="1">
        <v>45119.901099537034</v>
      </c>
      <c r="K7600" t="s">
        <v>16130</v>
      </c>
    </row>
    <row r="7601" spans="1:11">
      <c r="A7601">
        <v>21552</v>
      </c>
      <c r="B7601" t="s">
        <v>17567</v>
      </c>
      <c r="C7601">
        <v>50515000</v>
      </c>
      <c r="D7601" t="s">
        <v>15534</v>
      </c>
      <c r="E7601" t="s">
        <v>15554</v>
      </c>
      <c r="F7601" t="s">
        <v>15536</v>
      </c>
      <c r="G7601" t="s">
        <v>17518</v>
      </c>
      <c r="H7601" s="1">
        <v>45119.903680555559</v>
      </c>
      <c r="I7601" t="s">
        <v>15665</v>
      </c>
      <c r="J7601" s="1">
        <v>45119.903680555559</v>
      </c>
      <c r="K7601" t="s">
        <v>15665</v>
      </c>
    </row>
    <row r="7602" spans="1:11">
      <c r="A7602">
        <v>83859</v>
      </c>
      <c r="B7602" t="s">
        <v>16923</v>
      </c>
      <c r="C7602">
        <v>50905010</v>
      </c>
      <c r="D7602" t="s">
        <v>15534</v>
      </c>
      <c r="E7602" t="s">
        <v>15544</v>
      </c>
      <c r="F7602" t="s">
        <v>15550</v>
      </c>
      <c r="G7602" t="s">
        <v>23550</v>
      </c>
      <c r="H7602" s="1">
        <v>45119.90415509259</v>
      </c>
      <c r="I7602" t="s">
        <v>16268</v>
      </c>
      <c r="J7602" s="1">
        <v>45119.904270833336</v>
      </c>
      <c r="K7602" t="s">
        <v>16268</v>
      </c>
    </row>
    <row r="7603" spans="1:11">
      <c r="A7603">
        <v>53085</v>
      </c>
      <c r="B7603" t="s">
        <v>23551</v>
      </c>
      <c r="C7603">
        <v>50905000</v>
      </c>
      <c r="D7603" t="s">
        <v>15534</v>
      </c>
      <c r="E7603" t="s">
        <v>15540</v>
      </c>
      <c r="F7603" t="s">
        <v>15550</v>
      </c>
      <c r="G7603" t="s">
        <v>23552</v>
      </c>
      <c r="H7603" s="1">
        <v>45119.90415509259</v>
      </c>
      <c r="I7603" t="s">
        <v>15665</v>
      </c>
      <c r="J7603" s="1">
        <v>45119.90415509259</v>
      </c>
      <c r="K7603" t="s">
        <v>15665</v>
      </c>
    </row>
    <row r="7604" spans="1:11">
      <c r="A7604">
        <v>53086</v>
      </c>
      <c r="B7604" t="s">
        <v>23553</v>
      </c>
      <c r="C7604">
        <v>50905000</v>
      </c>
      <c r="D7604" t="s">
        <v>15534</v>
      </c>
      <c r="E7604" t="s">
        <v>15540</v>
      </c>
      <c r="F7604" t="s">
        <v>15550</v>
      </c>
      <c r="G7604" t="s">
        <v>23554</v>
      </c>
      <c r="H7604" s="1">
        <v>45119.904432870368</v>
      </c>
      <c r="I7604" t="s">
        <v>15665</v>
      </c>
      <c r="J7604" s="1">
        <v>45119.904432870368</v>
      </c>
      <c r="K7604" t="s">
        <v>15665</v>
      </c>
    </row>
    <row r="7605" spans="1:11">
      <c r="A7605">
        <v>9396</v>
      </c>
      <c r="B7605" t="s">
        <v>23384</v>
      </c>
      <c r="C7605">
        <v>51425006</v>
      </c>
      <c r="D7605" t="s">
        <v>15534</v>
      </c>
      <c r="E7605" t="s">
        <v>15544</v>
      </c>
      <c r="F7605" t="s">
        <v>15550</v>
      </c>
      <c r="G7605" t="s">
        <v>23555</v>
      </c>
      <c r="H7605" s="1">
        <v>45119.904675925929</v>
      </c>
      <c r="I7605" t="s">
        <v>16410</v>
      </c>
      <c r="J7605" s="1">
        <v>45119.904675925929</v>
      </c>
      <c r="K7605" t="s">
        <v>16410</v>
      </c>
    </row>
    <row r="7606" spans="1:11">
      <c r="A7606">
        <v>53083</v>
      </c>
      <c r="B7606" t="s">
        <v>17570</v>
      </c>
      <c r="C7606">
        <v>50355000</v>
      </c>
      <c r="D7606" t="s">
        <v>15534</v>
      </c>
      <c r="E7606" t="s">
        <v>15586</v>
      </c>
      <c r="F7606" t="s">
        <v>15536</v>
      </c>
      <c r="G7606" t="s">
        <v>23556</v>
      </c>
      <c r="H7606" s="1">
        <v>45119.906898148147</v>
      </c>
      <c r="I7606" t="s">
        <v>15665</v>
      </c>
      <c r="J7606" s="1">
        <v>45119.906898148147</v>
      </c>
      <c r="K7606" t="s">
        <v>15665</v>
      </c>
    </row>
    <row r="7607" spans="1:11">
      <c r="A7607">
        <v>53083</v>
      </c>
      <c r="B7607" t="s">
        <v>17570</v>
      </c>
      <c r="C7607">
        <v>50905000</v>
      </c>
      <c r="D7607" t="s">
        <v>15534</v>
      </c>
      <c r="E7607" t="s">
        <v>15540</v>
      </c>
      <c r="F7607" t="s">
        <v>15550</v>
      </c>
      <c r="G7607" t="s">
        <v>23557</v>
      </c>
      <c r="H7607" s="1">
        <v>45119.907604166663</v>
      </c>
      <c r="I7607" t="s">
        <v>15665</v>
      </c>
      <c r="J7607" s="1">
        <v>45119.907604166663</v>
      </c>
      <c r="K7607" t="s">
        <v>15665</v>
      </c>
    </row>
    <row r="7608" spans="1:11">
      <c r="A7608">
        <v>20834</v>
      </c>
      <c r="B7608" t="s">
        <v>17536</v>
      </c>
      <c r="C7608">
        <v>51220000</v>
      </c>
      <c r="D7608" t="s">
        <v>15534</v>
      </c>
      <c r="E7608" t="s">
        <v>15586</v>
      </c>
      <c r="F7608" t="s">
        <v>15550</v>
      </c>
      <c r="G7608" t="s">
        <v>23558</v>
      </c>
      <c r="H7608" s="1">
        <v>45119.909733796296</v>
      </c>
      <c r="I7608" t="s">
        <v>16909</v>
      </c>
      <c r="J7608" s="1">
        <v>45119.909733796296</v>
      </c>
      <c r="K7608" t="s">
        <v>16909</v>
      </c>
    </row>
    <row r="7609" spans="1:11">
      <c r="A7609">
        <v>11383</v>
      </c>
      <c r="B7609" t="s">
        <v>17565</v>
      </c>
      <c r="C7609">
        <v>57300021</v>
      </c>
      <c r="D7609" t="s">
        <v>15534</v>
      </c>
      <c r="E7609" t="s">
        <v>15586</v>
      </c>
      <c r="F7609" t="s">
        <v>15536</v>
      </c>
      <c r="G7609" t="s">
        <v>23559</v>
      </c>
      <c r="H7609" s="1">
        <v>45119.910555555558</v>
      </c>
      <c r="I7609" t="s">
        <v>16668</v>
      </c>
      <c r="J7609" s="1">
        <v>45119.910555555558</v>
      </c>
      <c r="K7609" t="s">
        <v>16668</v>
      </c>
    </row>
    <row r="7610" spans="1:11">
      <c r="A7610">
        <v>11057</v>
      </c>
      <c r="B7610" t="s">
        <v>17491</v>
      </c>
      <c r="C7610">
        <v>50321000</v>
      </c>
      <c r="D7610" t="s">
        <v>15534</v>
      </c>
      <c r="E7610" t="s">
        <v>15576</v>
      </c>
      <c r="F7610" t="s">
        <v>15550</v>
      </c>
      <c r="G7610" t="s">
        <v>23560</v>
      </c>
      <c r="H7610" s="1">
        <v>45119.912789351853</v>
      </c>
      <c r="I7610" t="s">
        <v>16560</v>
      </c>
      <c r="J7610" s="1">
        <v>45119.912789351853</v>
      </c>
      <c r="K7610" t="s">
        <v>16560</v>
      </c>
    </row>
    <row r="7611" spans="1:11">
      <c r="A7611">
        <v>11387</v>
      </c>
      <c r="B7611" t="s">
        <v>17581</v>
      </c>
      <c r="C7611">
        <v>50830000</v>
      </c>
      <c r="D7611" t="s">
        <v>15534</v>
      </c>
      <c r="E7611" t="s">
        <v>15535</v>
      </c>
      <c r="F7611" t="s">
        <v>15536</v>
      </c>
      <c r="G7611" t="s">
        <v>17528</v>
      </c>
      <c r="H7611" s="1">
        <v>45119.912789351853</v>
      </c>
      <c r="I7611" t="s">
        <v>16668</v>
      </c>
      <c r="J7611" s="1">
        <v>45119.912789351853</v>
      </c>
      <c r="K7611" t="s">
        <v>16668</v>
      </c>
    </row>
    <row r="7612" spans="1:11">
      <c r="A7612">
        <v>53069</v>
      </c>
      <c r="B7612" t="s">
        <v>19913</v>
      </c>
      <c r="C7612">
        <v>50321000</v>
      </c>
      <c r="D7612" t="s">
        <v>15534</v>
      </c>
      <c r="E7612" t="s">
        <v>15554</v>
      </c>
      <c r="F7612" t="s">
        <v>15550</v>
      </c>
      <c r="G7612" t="s">
        <v>23561</v>
      </c>
      <c r="H7612" s="1">
        <v>45119.913715277777</v>
      </c>
      <c r="I7612" t="s">
        <v>15665</v>
      </c>
      <c r="J7612" s="1">
        <v>45119.913715277777</v>
      </c>
      <c r="K7612" t="s">
        <v>15665</v>
      </c>
    </row>
    <row r="7613" spans="1:11">
      <c r="A7613">
        <v>43008</v>
      </c>
      <c r="B7613" t="s">
        <v>257</v>
      </c>
      <c r="C7613">
        <v>51220000</v>
      </c>
      <c r="D7613" t="s">
        <v>15534</v>
      </c>
      <c r="E7613" t="s">
        <v>15586</v>
      </c>
      <c r="F7613" t="s">
        <v>15536</v>
      </c>
      <c r="G7613" t="s">
        <v>23562</v>
      </c>
      <c r="H7613" s="1">
        <v>45119.91609953704</v>
      </c>
      <c r="I7613" t="s">
        <v>16665</v>
      </c>
      <c r="J7613" s="1">
        <v>45119.91609953704</v>
      </c>
      <c r="K7613" t="s">
        <v>16665</v>
      </c>
    </row>
    <row r="7614" spans="1:11">
      <c r="A7614">
        <v>43008</v>
      </c>
      <c r="B7614" t="s">
        <v>257</v>
      </c>
      <c r="C7614">
        <v>50310000</v>
      </c>
      <c r="D7614" t="s">
        <v>15534</v>
      </c>
      <c r="E7614" t="s">
        <v>15544</v>
      </c>
      <c r="F7614" t="s">
        <v>15550</v>
      </c>
      <c r="G7614" t="s">
        <v>18468</v>
      </c>
      <c r="H7614" s="1">
        <v>45119.917222222219</v>
      </c>
      <c r="I7614" t="s">
        <v>16665</v>
      </c>
      <c r="J7614" s="1">
        <v>45119.917222222219</v>
      </c>
      <c r="K7614" t="s">
        <v>16665</v>
      </c>
    </row>
    <row r="7615" spans="1:11">
      <c r="A7615">
        <v>11387</v>
      </c>
      <c r="B7615" t="s">
        <v>17581</v>
      </c>
      <c r="C7615">
        <v>50905006</v>
      </c>
      <c r="D7615" t="s">
        <v>15534</v>
      </c>
      <c r="E7615" t="s">
        <v>15544</v>
      </c>
      <c r="F7615" t="s">
        <v>15536</v>
      </c>
      <c r="G7615" t="s">
        <v>23563</v>
      </c>
      <c r="H7615" s="1">
        <v>45119.920636574076</v>
      </c>
      <c r="I7615" t="s">
        <v>16668</v>
      </c>
      <c r="J7615" s="1">
        <v>45119.920636574076</v>
      </c>
      <c r="K7615" t="s">
        <v>16668</v>
      </c>
    </row>
    <row r="7616" spans="1:11">
      <c r="A7616">
        <v>43008</v>
      </c>
      <c r="B7616" t="s">
        <v>257</v>
      </c>
      <c r="C7616">
        <v>57800000</v>
      </c>
      <c r="D7616" t="s">
        <v>15534</v>
      </c>
      <c r="E7616" t="s">
        <v>15586</v>
      </c>
      <c r="F7616" t="s">
        <v>15536</v>
      </c>
      <c r="G7616" t="s">
        <v>23564</v>
      </c>
      <c r="H7616" s="1">
        <v>45119.921875</v>
      </c>
      <c r="I7616" t="s">
        <v>16665</v>
      </c>
      <c r="J7616" s="1">
        <v>45119.921875</v>
      </c>
      <c r="K7616" t="s">
        <v>16665</v>
      </c>
    </row>
    <row r="7617" spans="1:11">
      <c r="A7617">
        <v>126138</v>
      </c>
      <c r="B7617" t="s">
        <v>23253</v>
      </c>
      <c r="C7617">
        <v>50210000</v>
      </c>
      <c r="D7617" t="s">
        <v>15534</v>
      </c>
      <c r="E7617" t="s">
        <v>15554</v>
      </c>
      <c r="F7617" t="s">
        <v>15550</v>
      </c>
      <c r="G7617" t="s">
        <v>23565</v>
      </c>
      <c r="H7617" s="1">
        <v>45119.922719907408</v>
      </c>
      <c r="I7617" t="s">
        <v>17644</v>
      </c>
      <c r="J7617" s="1">
        <v>45119.922719907408</v>
      </c>
      <c r="K7617" t="s">
        <v>17644</v>
      </c>
    </row>
    <row r="7618" spans="1:11">
      <c r="A7618">
        <v>43008</v>
      </c>
      <c r="B7618" t="s">
        <v>257</v>
      </c>
      <c r="C7618">
        <v>50355000</v>
      </c>
      <c r="D7618" t="s">
        <v>15534</v>
      </c>
      <c r="E7618" t="s">
        <v>15586</v>
      </c>
      <c r="F7618" t="s">
        <v>15536</v>
      </c>
      <c r="G7618" t="s">
        <v>20288</v>
      </c>
      <c r="H7618" s="1">
        <v>45119.922962962963</v>
      </c>
      <c r="I7618" t="s">
        <v>16665</v>
      </c>
      <c r="J7618" s="1">
        <v>45119.922962962963</v>
      </c>
      <c r="K7618" t="s">
        <v>16665</v>
      </c>
    </row>
    <row r="7619" spans="1:11">
      <c r="A7619">
        <v>10822</v>
      </c>
      <c r="B7619" t="s">
        <v>17231</v>
      </c>
      <c r="C7619">
        <v>50305021</v>
      </c>
      <c r="D7619" t="s">
        <v>15534</v>
      </c>
      <c r="E7619" t="s">
        <v>15554</v>
      </c>
      <c r="F7619" t="s">
        <v>15550</v>
      </c>
      <c r="G7619" t="s">
        <v>23566</v>
      </c>
      <c r="H7619" s="1">
        <v>45119.92324074074</v>
      </c>
      <c r="I7619" t="s">
        <v>16986</v>
      </c>
      <c r="J7619" s="1">
        <v>45119.92324074074</v>
      </c>
      <c r="K7619" t="s">
        <v>16986</v>
      </c>
    </row>
    <row r="7620" spans="1:11">
      <c r="A7620">
        <v>43008</v>
      </c>
      <c r="B7620" t="s">
        <v>257</v>
      </c>
      <c r="C7620">
        <v>57700060</v>
      </c>
      <c r="D7620" t="s">
        <v>15534</v>
      </c>
      <c r="E7620" t="s">
        <v>15576</v>
      </c>
      <c r="F7620" t="s">
        <v>15536</v>
      </c>
      <c r="G7620" t="s">
        <v>23567</v>
      </c>
      <c r="H7620" s="1">
        <v>45119.923576388886</v>
      </c>
      <c r="I7620" t="s">
        <v>16665</v>
      </c>
      <c r="J7620" s="1">
        <v>45119.923576388886</v>
      </c>
      <c r="K7620" t="s">
        <v>16665</v>
      </c>
    </row>
    <row r="7621" spans="1:11">
      <c r="A7621">
        <v>11376</v>
      </c>
      <c r="B7621" t="s">
        <v>23568</v>
      </c>
      <c r="C7621">
        <v>50305025</v>
      </c>
      <c r="D7621" t="s">
        <v>15534</v>
      </c>
      <c r="E7621" t="s">
        <v>15544</v>
      </c>
      <c r="F7621" t="s">
        <v>15550</v>
      </c>
      <c r="G7621" t="s">
        <v>23569</v>
      </c>
      <c r="H7621" s="1">
        <v>45119.924155092594</v>
      </c>
      <c r="I7621" t="s">
        <v>15999</v>
      </c>
      <c r="J7621" s="1">
        <v>45119.924155092594</v>
      </c>
      <c r="K7621" t="s">
        <v>15999</v>
      </c>
    </row>
    <row r="7622" spans="1:11">
      <c r="A7622">
        <v>43008</v>
      </c>
      <c r="B7622" t="s">
        <v>257</v>
      </c>
      <c r="C7622">
        <v>50905000</v>
      </c>
      <c r="D7622" t="s">
        <v>15534</v>
      </c>
      <c r="E7622" t="s">
        <v>15586</v>
      </c>
      <c r="F7622" t="s">
        <v>15536</v>
      </c>
      <c r="G7622" t="s">
        <v>17030</v>
      </c>
      <c r="H7622" s="1">
        <v>45119.924247685187</v>
      </c>
      <c r="I7622" t="s">
        <v>16665</v>
      </c>
      <c r="J7622" s="1">
        <v>45120.981631944444</v>
      </c>
      <c r="K7622" t="s">
        <v>16665</v>
      </c>
    </row>
    <row r="7623" spans="1:11">
      <c r="A7623">
        <v>11378</v>
      </c>
      <c r="B7623" t="s">
        <v>22029</v>
      </c>
      <c r="C7623">
        <v>50305021</v>
      </c>
      <c r="D7623" t="s">
        <v>15534</v>
      </c>
      <c r="E7623" t="s">
        <v>15544</v>
      </c>
      <c r="F7623" t="s">
        <v>15550</v>
      </c>
      <c r="G7623" t="s">
        <v>23570</v>
      </c>
      <c r="H7623" s="1">
        <v>45119.925405092596</v>
      </c>
      <c r="I7623" t="s">
        <v>15999</v>
      </c>
      <c r="J7623" s="1">
        <v>45119.925405092596</v>
      </c>
      <c r="K7623" t="s">
        <v>15999</v>
      </c>
    </row>
    <row r="7624" spans="1:11">
      <c r="A7624">
        <v>11393</v>
      </c>
      <c r="B7624" t="s">
        <v>17592</v>
      </c>
      <c r="C7624">
        <v>50320000</v>
      </c>
      <c r="D7624" t="s">
        <v>15534</v>
      </c>
      <c r="E7624" t="s">
        <v>15554</v>
      </c>
      <c r="F7624" t="s">
        <v>15550</v>
      </c>
      <c r="G7624" t="s">
        <v>23571</v>
      </c>
      <c r="H7624" s="1">
        <v>45119.926481481481</v>
      </c>
      <c r="I7624" t="s">
        <v>16668</v>
      </c>
      <c r="J7624" s="1">
        <v>45119.926481481481</v>
      </c>
      <c r="K7624" t="s">
        <v>16668</v>
      </c>
    </row>
    <row r="7625" spans="1:11">
      <c r="A7625">
        <v>20626</v>
      </c>
      <c r="B7625" t="s">
        <v>17155</v>
      </c>
      <c r="C7625">
        <v>57300021</v>
      </c>
      <c r="D7625" t="s">
        <v>15534</v>
      </c>
      <c r="E7625" t="s">
        <v>15554</v>
      </c>
      <c r="F7625" t="s">
        <v>15550</v>
      </c>
      <c r="G7625" t="s">
        <v>23572</v>
      </c>
      <c r="H7625" s="1">
        <v>45119.926817129628</v>
      </c>
      <c r="I7625" t="s">
        <v>16986</v>
      </c>
      <c r="J7625" s="1">
        <v>45119.926817129628</v>
      </c>
      <c r="K7625" t="s">
        <v>16986</v>
      </c>
    </row>
    <row r="7626" spans="1:11">
      <c r="A7626">
        <v>11393</v>
      </c>
      <c r="B7626" t="s">
        <v>17592</v>
      </c>
      <c r="C7626">
        <v>50905006</v>
      </c>
      <c r="D7626" t="s">
        <v>15534</v>
      </c>
      <c r="E7626" t="s">
        <v>15544</v>
      </c>
      <c r="F7626" t="s">
        <v>15536</v>
      </c>
      <c r="G7626" t="s">
        <v>23563</v>
      </c>
      <c r="H7626" s="1">
        <v>45119.927314814813</v>
      </c>
      <c r="I7626" t="s">
        <v>16668</v>
      </c>
      <c r="J7626" s="1">
        <v>45119.927314814813</v>
      </c>
      <c r="K7626" t="s">
        <v>16668</v>
      </c>
    </row>
    <row r="7627" spans="1:11">
      <c r="A7627">
        <v>9242</v>
      </c>
      <c r="B7627" t="s">
        <v>17583</v>
      </c>
      <c r="C7627">
        <v>50905006</v>
      </c>
      <c r="D7627" t="s">
        <v>15534</v>
      </c>
      <c r="E7627" t="s">
        <v>15544</v>
      </c>
      <c r="F7627" t="s">
        <v>15550</v>
      </c>
      <c r="G7627" t="s">
        <v>23573</v>
      </c>
      <c r="H7627" s="1">
        <v>45119.927719907406</v>
      </c>
      <c r="I7627" t="s">
        <v>17336</v>
      </c>
      <c r="J7627" s="1">
        <v>45119.927719907406</v>
      </c>
      <c r="K7627" t="s">
        <v>17336</v>
      </c>
    </row>
    <row r="7628" spans="1:11">
      <c r="A7628">
        <v>11381</v>
      </c>
      <c r="B7628" t="s">
        <v>23311</v>
      </c>
      <c r="C7628">
        <v>50355035</v>
      </c>
      <c r="D7628" t="s">
        <v>15534</v>
      </c>
      <c r="E7628" t="s">
        <v>15554</v>
      </c>
      <c r="F7628" t="s">
        <v>15536</v>
      </c>
      <c r="G7628" t="s">
        <v>23574</v>
      </c>
      <c r="H7628" s="1">
        <v>45119.928437499999</v>
      </c>
      <c r="I7628" t="s">
        <v>15999</v>
      </c>
      <c r="J7628" s="1">
        <v>45119.928437499999</v>
      </c>
      <c r="K7628" t="s">
        <v>15999</v>
      </c>
    </row>
    <row r="7629" spans="1:11">
      <c r="A7629">
        <v>9688</v>
      </c>
      <c r="B7629" t="s">
        <v>19924</v>
      </c>
      <c r="C7629">
        <v>50365000</v>
      </c>
      <c r="D7629" t="s">
        <v>15534</v>
      </c>
      <c r="E7629" t="s">
        <v>15687</v>
      </c>
      <c r="F7629" t="s">
        <v>15550</v>
      </c>
      <c r="G7629" t="s">
        <v>23575</v>
      </c>
      <c r="H7629" s="1">
        <v>45119.928715277776</v>
      </c>
      <c r="I7629" t="s">
        <v>16839</v>
      </c>
      <c r="J7629" s="1">
        <v>45119.928715277776</v>
      </c>
      <c r="K7629" t="s">
        <v>16839</v>
      </c>
    </row>
    <row r="7630" spans="1:11">
      <c r="A7630">
        <v>11381</v>
      </c>
      <c r="B7630" t="s">
        <v>23311</v>
      </c>
      <c r="C7630">
        <v>50905006</v>
      </c>
      <c r="D7630" t="s">
        <v>15534</v>
      </c>
      <c r="E7630" t="s">
        <v>15687</v>
      </c>
      <c r="F7630" t="s">
        <v>15536</v>
      </c>
      <c r="G7630" t="s">
        <v>23576</v>
      </c>
      <c r="H7630" s="1">
        <v>45119.928761574076</v>
      </c>
      <c r="I7630" t="s">
        <v>15999</v>
      </c>
      <c r="J7630" s="1">
        <v>45119.928761574076</v>
      </c>
      <c r="K7630" t="s">
        <v>15999</v>
      </c>
    </row>
    <row r="7631" spans="1:11">
      <c r="A7631">
        <v>11227</v>
      </c>
      <c r="B7631" t="s">
        <v>17597</v>
      </c>
      <c r="C7631">
        <v>50321000</v>
      </c>
      <c r="D7631" t="s">
        <v>15534</v>
      </c>
      <c r="E7631" t="s">
        <v>15549</v>
      </c>
      <c r="F7631" t="s">
        <v>15550</v>
      </c>
      <c r="G7631" t="s">
        <v>23577</v>
      </c>
      <c r="H7631" s="1">
        <v>45119.930509259262</v>
      </c>
      <c r="I7631" t="s">
        <v>17336</v>
      </c>
      <c r="J7631" s="1">
        <v>45119.97</v>
      </c>
      <c r="K7631" t="s">
        <v>17336</v>
      </c>
    </row>
    <row r="7632" spans="1:11">
      <c r="A7632">
        <v>11227</v>
      </c>
      <c r="B7632" t="s">
        <v>17597</v>
      </c>
      <c r="C7632">
        <v>50320000</v>
      </c>
      <c r="D7632" t="s">
        <v>15534</v>
      </c>
      <c r="E7632" t="s">
        <v>15554</v>
      </c>
      <c r="F7632" t="s">
        <v>15550</v>
      </c>
      <c r="G7632" t="s">
        <v>17203</v>
      </c>
      <c r="H7632" s="1">
        <v>45119.930902777778</v>
      </c>
      <c r="I7632" t="s">
        <v>17336</v>
      </c>
      <c r="J7632" s="1">
        <v>45119.967962962961</v>
      </c>
      <c r="K7632" t="s">
        <v>17336</v>
      </c>
    </row>
    <row r="7633" spans="1:11">
      <c r="A7633">
        <v>53074</v>
      </c>
      <c r="B7633" t="s">
        <v>17502</v>
      </c>
      <c r="C7633">
        <v>51220000</v>
      </c>
      <c r="D7633" t="s">
        <v>15534</v>
      </c>
      <c r="E7633" t="s">
        <v>15554</v>
      </c>
      <c r="F7633" t="s">
        <v>15536</v>
      </c>
      <c r="G7633" t="s">
        <v>23578</v>
      </c>
      <c r="H7633" s="1">
        <v>45119.934155092589</v>
      </c>
      <c r="I7633" t="s">
        <v>15665</v>
      </c>
      <c r="J7633" s="1">
        <v>45119.934155092589</v>
      </c>
      <c r="K7633" t="s">
        <v>15665</v>
      </c>
    </row>
    <row r="7634" spans="1:11">
      <c r="A7634">
        <v>101142</v>
      </c>
      <c r="B7634" t="s">
        <v>19914</v>
      </c>
      <c r="C7634">
        <v>51220000</v>
      </c>
      <c r="D7634" t="s">
        <v>15534</v>
      </c>
      <c r="E7634" t="s">
        <v>15576</v>
      </c>
      <c r="F7634" t="s">
        <v>15550</v>
      </c>
      <c r="G7634" t="s">
        <v>23579</v>
      </c>
      <c r="H7634" s="1">
        <v>45119.934791666667</v>
      </c>
      <c r="I7634" t="s">
        <v>15665</v>
      </c>
      <c r="J7634" s="1">
        <v>45119.934791666667</v>
      </c>
      <c r="K7634" t="s">
        <v>15665</v>
      </c>
    </row>
    <row r="7635" spans="1:11">
      <c r="A7635">
        <v>83848</v>
      </c>
      <c r="B7635" t="s">
        <v>17586</v>
      </c>
      <c r="C7635">
        <v>50305028</v>
      </c>
      <c r="D7635" t="s">
        <v>15534</v>
      </c>
      <c r="E7635" t="s">
        <v>15535</v>
      </c>
      <c r="F7635" t="s">
        <v>15536</v>
      </c>
      <c r="G7635" t="s">
        <v>23580</v>
      </c>
      <c r="H7635" s="1">
        <v>45119.937002314815</v>
      </c>
      <c r="I7635" t="s">
        <v>16268</v>
      </c>
      <c r="J7635" s="1">
        <v>45119.937002314815</v>
      </c>
      <c r="K7635" t="s">
        <v>16268</v>
      </c>
    </row>
    <row r="7636" spans="1:11">
      <c r="A7636">
        <v>43008</v>
      </c>
      <c r="B7636" t="s">
        <v>257</v>
      </c>
      <c r="C7636">
        <v>57700010</v>
      </c>
      <c r="D7636" t="s">
        <v>15534</v>
      </c>
      <c r="E7636" t="s">
        <v>15576</v>
      </c>
      <c r="F7636" t="s">
        <v>15536</v>
      </c>
      <c r="G7636" t="s">
        <v>23581</v>
      </c>
      <c r="H7636" s="1">
        <v>45119.938402777778</v>
      </c>
      <c r="I7636" t="s">
        <v>16665</v>
      </c>
      <c r="J7636" s="1">
        <v>45119.938402777778</v>
      </c>
      <c r="K7636" t="s">
        <v>16665</v>
      </c>
    </row>
    <row r="7637" spans="1:11">
      <c r="A7637">
        <v>43008</v>
      </c>
      <c r="B7637" t="s">
        <v>257</v>
      </c>
      <c r="C7637">
        <v>58425000</v>
      </c>
      <c r="D7637" t="s">
        <v>15534</v>
      </c>
      <c r="E7637" t="s">
        <v>15576</v>
      </c>
      <c r="F7637" t="s">
        <v>15536</v>
      </c>
      <c r="G7637" t="s">
        <v>23582</v>
      </c>
      <c r="H7637" s="1">
        <v>45119.939328703702</v>
      </c>
      <c r="I7637" t="s">
        <v>16665</v>
      </c>
      <c r="J7637" s="1">
        <v>45119.939328703702</v>
      </c>
      <c r="K7637" t="s">
        <v>16665</v>
      </c>
    </row>
    <row r="7638" spans="1:11">
      <c r="A7638">
        <v>53080</v>
      </c>
      <c r="B7638" t="s">
        <v>17603</v>
      </c>
      <c r="C7638">
        <v>50905000</v>
      </c>
      <c r="D7638" t="s">
        <v>15534</v>
      </c>
      <c r="E7638" t="s">
        <v>15540</v>
      </c>
      <c r="F7638" t="s">
        <v>15550</v>
      </c>
      <c r="G7638" t="s">
        <v>21123</v>
      </c>
      <c r="H7638" s="1">
        <v>45119.940439814818</v>
      </c>
      <c r="I7638" t="s">
        <v>15665</v>
      </c>
      <c r="J7638" s="1">
        <v>45119.940439814818</v>
      </c>
      <c r="K7638" t="s">
        <v>15665</v>
      </c>
    </row>
    <row r="7639" spans="1:11">
      <c r="A7639">
        <v>83841</v>
      </c>
      <c r="B7639" t="s">
        <v>16977</v>
      </c>
      <c r="C7639">
        <v>50905010</v>
      </c>
      <c r="D7639" t="s">
        <v>15534</v>
      </c>
      <c r="E7639" t="s">
        <v>15544</v>
      </c>
      <c r="F7639" t="s">
        <v>15550</v>
      </c>
      <c r="G7639" t="s">
        <v>23583</v>
      </c>
      <c r="H7639" s="1">
        <v>45119.94394675926</v>
      </c>
      <c r="I7639" t="s">
        <v>16268</v>
      </c>
      <c r="J7639" s="1">
        <v>45119.94394675926</v>
      </c>
      <c r="K7639" t="s">
        <v>16268</v>
      </c>
    </row>
    <row r="7640" spans="1:11">
      <c r="A7640">
        <v>11393</v>
      </c>
      <c r="B7640" t="s">
        <v>17592</v>
      </c>
      <c r="C7640">
        <v>57300010</v>
      </c>
      <c r="D7640" t="s">
        <v>15534</v>
      </c>
      <c r="E7640" t="s">
        <v>15554</v>
      </c>
      <c r="F7640" t="s">
        <v>15536</v>
      </c>
      <c r="G7640" t="s">
        <v>23584</v>
      </c>
      <c r="H7640" s="1">
        <v>45119.944039351853</v>
      </c>
      <c r="I7640" t="s">
        <v>16668</v>
      </c>
      <c r="J7640" s="1">
        <v>45122.00513888889</v>
      </c>
      <c r="K7640" t="s">
        <v>15879</v>
      </c>
    </row>
    <row r="7641" spans="1:11">
      <c r="A7641">
        <v>11356</v>
      </c>
      <c r="B7641" t="s">
        <v>19952</v>
      </c>
      <c r="C7641">
        <v>50321000</v>
      </c>
      <c r="D7641" t="s">
        <v>15534</v>
      </c>
      <c r="E7641" t="s">
        <v>15554</v>
      </c>
      <c r="F7641" t="s">
        <v>15550</v>
      </c>
      <c r="G7641" t="s">
        <v>22035</v>
      </c>
      <c r="H7641" s="1">
        <v>45119.9450462963</v>
      </c>
      <c r="I7641" t="s">
        <v>16945</v>
      </c>
      <c r="J7641" s="1">
        <v>45120.764803240738</v>
      </c>
      <c r="K7641" t="s">
        <v>16945</v>
      </c>
    </row>
    <row r="7642" spans="1:11">
      <c r="A7642">
        <v>11356</v>
      </c>
      <c r="B7642" t="s">
        <v>19952</v>
      </c>
      <c r="C7642">
        <v>50905006</v>
      </c>
      <c r="D7642" t="s">
        <v>15534</v>
      </c>
      <c r="E7642" t="s">
        <v>15554</v>
      </c>
      <c r="F7642" t="s">
        <v>15550</v>
      </c>
      <c r="G7642" t="s">
        <v>23585</v>
      </c>
      <c r="H7642" s="1">
        <v>45119.946030092593</v>
      </c>
      <c r="I7642" t="s">
        <v>16945</v>
      </c>
      <c r="J7642" s="1">
        <v>45120.765104166669</v>
      </c>
      <c r="K7642" t="s">
        <v>16945</v>
      </c>
    </row>
    <row r="7643" spans="1:11">
      <c r="A7643">
        <v>11396</v>
      </c>
      <c r="B7643" t="s">
        <v>17615</v>
      </c>
      <c r="C7643">
        <v>55300000</v>
      </c>
      <c r="D7643" t="s">
        <v>15534</v>
      </c>
      <c r="E7643" t="s">
        <v>15576</v>
      </c>
      <c r="F7643" t="s">
        <v>15550</v>
      </c>
      <c r="G7643" t="s">
        <v>23586</v>
      </c>
      <c r="H7643" s="1">
        <v>45119.949641203704</v>
      </c>
      <c r="I7643" t="s">
        <v>16668</v>
      </c>
      <c r="J7643" s="1">
        <v>45119.949641203704</v>
      </c>
      <c r="K7643" t="s">
        <v>16668</v>
      </c>
    </row>
    <row r="7644" spans="1:11">
      <c r="A7644">
        <v>126125</v>
      </c>
      <c r="B7644" t="s">
        <v>17579</v>
      </c>
      <c r="C7644">
        <v>50310000</v>
      </c>
      <c r="D7644" t="s">
        <v>15534</v>
      </c>
      <c r="E7644" t="s">
        <v>15535</v>
      </c>
      <c r="F7644" t="s">
        <v>15550</v>
      </c>
      <c r="G7644" t="s">
        <v>23587</v>
      </c>
      <c r="H7644" s="1">
        <v>45119.950127314813</v>
      </c>
      <c r="I7644" t="s">
        <v>16130</v>
      </c>
      <c r="J7644" s="1">
        <v>45119.950127314813</v>
      </c>
      <c r="K7644" t="s">
        <v>16130</v>
      </c>
    </row>
    <row r="7645" spans="1:11">
      <c r="A7645">
        <v>126125</v>
      </c>
      <c r="B7645" t="s">
        <v>17579</v>
      </c>
      <c r="C7645">
        <v>50905000</v>
      </c>
      <c r="D7645" t="s">
        <v>15534</v>
      </c>
      <c r="E7645" t="s">
        <v>15586</v>
      </c>
      <c r="F7645" t="s">
        <v>15536</v>
      </c>
      <c r="G7645" t="s">
        <v>23588</v>
      </c>
      <c r="H7645" s="1">
        <v>45119.951261574075</v>
      </c>
      <c r="I7645" t="s">
        <v>16130</v>
      </c>
      <c r="J7645" s="1">
        <v>45119.951261574075</v>
      </c>
      <c r="K7645" t="s">
        <v>16130</v>
      </c>
    </row>
    <row r="7646" spans="1:11">
      <c r="A7646">
        <v>126125</v>
      </c>
      <c r="B7646" t="s">
        <v>17579</v>
      </c>
      <c r="C7646">
        <v>58310000</v>
      </c>
      <c r="D7646" t="s">
        <v>15534</v>
      </c>
      <c r="E7646" t="s">
        <v>15535</v>
      </c>
      <c r="F7646" t="s">
        <v>15550</v>
      </c>
      <c r="G7646" t="s">
        <v>23589</v>
      </c>
      <c r="H7646" s="1">
        <v>45119.952037037037</v>
      </c>
      <c r="I7646" t="s">
        <v>16130</v>
      </c>
      <c r="J7646" s="1">
        <v>45119.952037037037</v>
      </c>
      <c r="K7646" t="s">
        <v>16130</v>
      </c>
    </row>
    <row r="7647" spans="1:11">
      <c r="A7647">
        <v>11661</v>
      </c>
      <c r="B7647" t="s">
        <v>19959</v>
      </c>
      <c r="C7647">
        <v>50320000</v>
      </c>
      <c r="D7647" t="s">
        <v>15534</v>
      </c>
      <c r="E7647" t="s">
        <v>15554</v>
      </c>
      <c r="F7647" t="s">
        <v>15550</v>
      </c>
      <c r="G7647" t="s">
        <v>22684</v>
      </c>
      <c r="H7647" s="1">
        <v>45119.952881944446</v>
      </c>
      <c r="I7647" t="s">
        <v>15707</v>
      </c>
      <c r="J7647" s="1">
        <v>45121.801828703705</v>
      </c>
      <c r="K7647" t="s">
        <v>15707</v>
      </c>
    </row>
    <row r="7648" spans="1:11">
      <c r="A7648">
        <v>126125</v>
      </c>
      <c r="B7648" t="s">
        <v>17579</v>
      </c>
      <c r="C7648">
        <v>50305028</v>
      </c>
      <c r="D7648" t="s">
        <v>15534</v>
      </c>
      <c r="E7648" t="s">
        <v>15544</v>
      </c>
      <c r="F7648" t="s">
        <v>15536</v>
      </c>
      <c r="G7648" t="s">
        <v>23590</v>
      </c>
      <c r="H7648" s="1">
        <v>45119.953217592592</v>
      </c>
      <c r="I7648" t="s">
        <v>16130</v>
      </c>
      <c r="J7648" s="1">
        <v>45119.953217592592</v>
      </c>
      <c r="K7648" t="s">
        <v>16130</v>
      </c>
    </row>
    <row r="7649" spans="1:11">
      <c r="A7649">
        <v>126125</v>
      </c>
      <c r="B7649" t="s">
        <v>17579</v>
      </c>
      <c r="C7649">
        <v>57300000</v>
      </c>
      <c r="D7649" t="s">
        <v>15534</v>
      </c>
      <c r="E7649" t="s">
        <v>15544</v>
      </c>
      <c r="F7649" t="s">
        <v>15550</v>
      </c>
      <c r="G7649" t="s">
        <v>23591</v>
      </c>
      <c r="H7649" s="1">
        <v>45119.953692129631</v>
      </c>
      <c r="I7649" t="s">
        <v>16130</v>
      </c>
      <c r="J7649" s="1">
        <v>45119.953692129631</v>
      </c>
      <c r="K7649" t="s">
        <v>16130</v>
      </c>
    </row>
    <row r="7650" spans="1:11">
      <c r="A7650">
        <v>126125</v>
      </c>
      <c r="B7650" t="s">
        <v>17579</v>
      </c>
      <c r="C7650">
        <v>51220000</v>
      </c>
      <c r="D7650" t="s">
        <v>15534</v>
      </c>
      <c r="E7650" t="s">
        <v>15576</v>
      </c>
      <c r="F7650" t="s">
        <v>15550</v>
      </c>
      <c r="G7650" t="s">
        <v>23592</v>
      </c>
      <c r="H7650" s="1">
        <v>45119.954224537039</v>
      </c>
      <c r="I7650" t="s">
        <v>16130</v>
      </c>
      <c r="J7650" s="1">
        <v>45119.954224537039</v>
      </c>
      <c r="K7650" t="s">
        <v>16130</v>
      </c>
    </row>
    <row r="7651" spans="1:11">
      <c r="A7651">
        <v>126060</v>
      </c>
      <c r="B7651" t="s">
        <v>16128</v>
      </c>
      <c r="C7651">
        <v>50810000</v>
      </c>
      <c r="D7651" t="s">
        <v>15534</v>
      </c>
      <c r="E7651" t="s">
        <v>15535</v>
      </c>
      <c r="F7651" t="s">
        <v>15536</v>
      </c>
      <c r="G7651" t="s">
        <v>23593</v>
      </c>
      <c r="H7651" s="1">
        <v>45119.958194444444</v>
      </c>
      <c r="I7651" t="s">
        <v>16130</v>
      </c>
      <c r="J7651" s="1">
        <v>45119.958194444444</v>
      </c>
      <c r="K7651" t="s">
        <v>16130</v>
      </c>
    </row>
    <row r="7652" spans="1:11">
      <c r="A7652">
        <v>126060</v>
      </c>
      <c r="B7652" t="s">
        <v>16128</v>
      </c>
      <c r="C7652">
        <v>51220000</v>
      </c>
      <c r="D7652" t="s">
        <v>15534</v>
      </c>
      <c r="E7652" t="s">
        <v>15576</v>
      </c>
      <c r="F7652" t="s">
        <v>15550</v>
      </c>
      <c r="G7652" t="s">
        <v>23594</v>
      </c>
      <c r="H7652" s="1">
        <v>45119.958969907406</v>
      </c>
      <c r="I7652" t="s">
        <v>16130</v>
      </c>
      <c r="J7652" s="1">
        <v>45119.958969907406</v>
      </c>
      <c r="K7652" t="s">
        <v>16130</v>
      </c>
    </row>
    <row r="7653" spans="1:11">
      <c r="A7653">
        <v>126167</v>
      </c>
      <c r="B7653" t="s">
        <v>16566</v>
      </c>
      <c r="C7653">
        <v>50515000</v>
      </c>
      <c r="D7653" t="s">
        <v>15534</v>
      </c>
      <c r="E7653" t="s">
        <v>15540</v>
      </c>
      <c r="F7653" t="s">
        <v>15550</v>
      </c>
      <c r="G7653" t="s">
        <v>23595</v>
      </c>
      <c r="H7653" s="1">
        <v>45119.961782407408</v>
      </c>
      <c r="I7653" t="s">
        <v>16557</v>
      </c>
      <c r="J7653" s="1">
        <v>45119.985706018517</v>
      </c>
      <c r="K7653" t="s">
        <v>16557</v>
      </c>
    </row>
    <row r="7654" spans="1:11">
      <c r="A7654">
        <v>20834</v>
      </c>
      <c r="B7654" t="s">
        <v>17536</v>
      </c>
      <c r="C7654">
        <v>50305028</v>
      </c>
      <c r="D7654" t="s">
        <v>15534</v>
      </c>
      <c r="E7654" t="s">
        <v>15544</v>
      </c>
      <c r="F7654" t="s">
        <v>15550</v>
      </c>
      <c r="G7654" t="s">
        <v>23596</v>
      </c>
      <c r="H7654" s="1">
        <v>45119.962106481478</v>
      </c>
      <c r="I7654" t="s">
        <v>16909</v>
      </c>
      <c r="J7654" s="1">
        <v>45119.962106481478</v>
      </c>
      <c r="K7654" t="s">
        <v>16909</v>
      </c>
    </row>
    <row r="7655" spans="1:11">
      <c r="A7655">
        <v>126167</v>
      </c>
      <c r="B7655" t="s">
        <v>16566</v>
      </c>
      <c r="C7655">
        <v>51220000</v>
      </c>
      <c r="D7655" t="s">
        <v>15534</v>
      </c>
      <c r="E7655" t="s">
        <v>15554</v>
      </c>
      <c r="F7655" t="s">
        <v>15550</v>
      </c>
      <c r="G7655" t="s">
        <v>23597</v>
      </c>
      <c r="H7655" s="1">
        <v>45119.963171296295</v>
      </c>
      <c r="I7655" t="s">
        <v>16557</v>
      </c>
      <c r="J7655" s="1">
        <v>45119.963171296295</v>
      </c>
      <c r="K7655" t="s">
        <v>16557</v>
      </c>
    </row>
    <row r="7656" spans="1:11">
      <c r="A7656">
        <v>10949</v>
      </c>
      <c r="B7656" t="s">
        <v>23598</v>
      </c>
      <c r="C7656">
        <v>50320000</v>
      </c>
      <c r="D7656" t="s">
        <v>15534</v>
      </c>
      <c r="E7656" t="s">
        <v>15554</v>
      </c>
      <c r="F7656" t="s">
        <v>15536</v>
      </c>
      <c r="G7656" t="s">
        <v>17614</v>
      </c>
      <c r="H7656" s="1">
        <v>45119.96365740741</v>
      </c>
      <c r="I7656" t="s">
        <v>17449</v>
      </c>
      <c r="J7656" s="1">
        <v>45121.581226851849</v>
      </c>
      <c r="K7656" t="s">
        <v>17449</v>
      </c>
    </row>
    <row r="7657" spans="1:11">
      <c r="A7657">
        <v>10950</v>
      </c>
      <c r="B7657" t="s">
        <v>17634</v>
      </c>
      <c r="C7657">
        <v>50365000</v>
      </c>
      <c r="D7657" t="s">
        <v>15534</v>
      </c>
      <c r="E7657" t="s">
        <v>15544</v>
      </c>
      <c r="F7657" t="s">
        <v>15550</v>
      </c>
      <c r="G7657" t="s">
        <v>23599</v>
      </c>
      <c r="H7657" s="1">
        <v>45119.966168981482</v>
      </c>
      <c r="I7657" t="s">
        <v>17449</v>
      </c>
      <c r="J7657" s="1">
        <v>45119.966168981482</v>
      </c>
      <c r="K7657" t="s">
        <v>17449</v>
      </c>
    </row>
    <row r="7658" spans="1:11">
      <c r="A7658">
        <v>126167</v>
      </c>
      <c r="B7658" t="s">
        <v>16566</v>
      </c>
      <c r="C7658">
        <v>50321000</v>
      </c>
      <c r="D7658" t="s">
        <v>15534</v>
      </c>
      <c r="E7658" t="s">
        <v>15549</v>
      </c>
      <c r="F7658" t="s">
        <v>15550</v>
      </c>
      <c r="G7658" t="s">
        <v>19978</v>
      </c>
      <c r="H7658" s="1">
        <v>45119.966261574074</v>
      </c>
      <c r="I7658" t="s">
        <v>16557</v>
      </c>
      <c r="J7658" s="1">
        <v>45119.966261574074</v>
      </c>
      <c r="K7658" t="s">
        <v>16557</v>
      </c>
    </row>
    <row r="7659" spans="1:11">
      <c r="A7659">
        <v>11404</v>
      </c>
      <c r="B7659" t="s">
        <v>17630</v>
      </c>
      <c r="C7659">
        <v>51220000</v>
      </c>
      <c r="D7659" t="s">
        <v>15534</v>
      </c>
      <c r="E7659" t="s">
        <v>15535</v>
      </c>
      <c r="F7659" t="s">
        <v>15536</v>
      </c>
      <c r="G7659" t="s">
        <v>23600</v>
      </c>
      <c r="H7659" s="1">
        <v>45119.966620370367</v>
      </c>
      <c r="I7659" t="s">
        <v>16668</v>
      </c>
      <c r="J7659" s="1">
        <v>45119.966620370367</v>
      </c>
      <c r="K7659" t="s">
        <v>16668</v>
      </c>
    </row>
    <row r="7660" spans="1:11">
      <c r="A7660">
        <v>126167</v>
      </c>
      <c r="B7660" t="s">
        <v>16566</v>
      </c>
      <c r="C7660">
        <v>50811001</v>
      </c>
      <c r="D7660" t="s">
        <v>15534</v>
      </c>
      <c r="E7660" t="s">
        <v>15544</v>
      </c>
      <c r="F7660" t="s">
        <v>15536</v>
      </c>
      <c r="G7660" t="s">
        <v>16762</v>
      </c>
      <c r="H7660" s="1">
        <v>45119.967372685183</v>
      </c>
      <c r="I7660" t="s">
        <v>16557</v>
      </c>
      <c r="J7660" s="1">
        <v>45119.987476851849</v>
      </c>
      <c r="K7660" t="s">
        <v>16557</v>
      </c>
    </row>
    <row r="7661" spans="1:11">
      <c r="A7661">
        <v>126167</v>
      </c>
      <c r="B7661" t="s">
        <v>16566</v>
      </c>
      <c r="C7661">
        <v>50365000</v>
      </c>
      <c r="D7661" t="s">
        <v>15534</v>
      </c>
      <c r="E7661" t="s">
        <v>15554</v>
      </c>
      <c r="F7661" t="s">
        <v>15536</v>
      </c>
      <c r="G7661" t="s">
        <v>23601</v>
      </c>
      <c r="H7661" s="1">
        <v>45119.968217592592</v>
      </c>
      <c r="I7661" t="s">
        <v>16557</v>
      </c>
      <c r="J7661" s="1">
        <v>45119.968217592592</v>
      </c>
      <c r="K7661" t="s">
        <v>16557</v>
      </c>
    </row>
    <row r="7662" spans="1:11">
      <c r="A7662">
        <v>10950</v>
      </c>
      <c r="B7662" t="s">
        <v>17634</v>
      </c>
      <c r="C7662">
        <v>58355030</v>
      </c>
      <c r="D7662" t="s">
        <v>15534</v>
      </c>
      <c r="E7662" t="s">
        <v>15576</v>
      </c>
      <c r="F7662" t="s">
        <v>15550</v>
      </c>
      <c r="G7662" t="s">
        <v>23602</v>
      </c>
      <c r="H7662" s="1">
        <v>45119.968356481484</v>
      </c>
      <c r="I7662" t="s">
        <v>17449</v>
      </c>
      <c r="J7662" s="1">
        <v>45119.968356481484</v>
      </c>
      <c r="K7662" t="s">
        <v>17449</v>
      </c>
    </row>
    <row r="7663" spans="1:11">
      <c r="A7663">
        <v>126167</v>
      </c>
      <c r="B7663" t="s">
        <v>16566</v>
      </c>
      <c r="C7663">
        <v>50305025</v>
      </c>
      <c r="D7663" t="s">
        <v>15534</v>
      </c>
      <c r="E7663" t="s">
        <v>15544</v>
      </c>
      <c r="F7663" t="s">
        <v>15536</v>
      </c>
      <c r="G7663" t="s">
        <v>17694</v>
      </c>
      <c r="H7663" s="1">
        <v>45119.968657407408</v>
      </c>
      <c r="I7663" t="s">
        <v>16557</v>
      </c>
      <c r="J7663" s="1">
        <v>45119.99082175926</v>
      </c>
      <c r="K7663" t="s">
        <v>16557</v>
      </c>
    </row>
    <row r="7664" spans="1:11">
      <c r="A7664">
        <v>126141</v>
      </c>
      <c r="B7664" t="s">
        <v>17642</v>
      </c>
      <c r="C7664">
        <v>51210000</v>
      </c>
      <c r="D7664" t="s">
        <v>15534</v>
      </c>
      <c r="E7664" t="s">
        <v>15554</v>
      </c>
      <c r="F7664" t="s">
        <v>15550</v>
      </c>
      <c r="G7664" t="s">
        <v>23603</v>
      </c>
      <c r="H7664" s="1">
        <v>45119.970509259256</v>
      </c>
      <c r="I7664" t="s">
        <v>17644</v>
      </c>
      <c r="J7664" s="1">
        <v>45119.970509259256</v>
      </c>
      <c r="K7664" t="s">
        <v>17644</v>
      </c>
    </row>
    <row r="7665" spans="1:11">
      <c r="A7665">
        <v>126141</v>
      </c>
      <c r="B7665" t="s">
        <v>17642</v>
      </c>
      <c r="C7665">
        <v>50321000</v>
      </c>
      <c r="D7665" t="s">
        <v>15534</v>
      </c>
      <c r="E7665" t="s">
        <v>15549</v>
      </c>
      <c r="F7665" t="s">
        <v>15550</v>
      </c>
      <c r="G7665" t="s">
        <v>23604</v>
      </c>
      <c r="H7665" s="1">
        <v>45119.971018518518</v>
      </c>
      <c r="I7665" t="s">
        <v>17644</v>
      </c>
      <c r="J7665" s="1">
        <v>45119.971018518518</v>
      </c>
      <c r="K7665" t="s">
        <v>17644</v>
      </c>
    </row>
    <row r="7666" spans="1:11">
      <c r="A7666">
        <v>8948</v>
      </c>
      <c r="B7666" t="s">
        <v>19955</v>
      </c>
      <c r="C7666">
        <v>57700060</v>
      </c>
      <c r="D7666" t="s">
        <v>15534</v>
      </c>
      <c r="E7666" t="s">
        <v>15576</v>
      </c>
      <c r="F7666" t="s">
        <v>15550</v>
      </c>
      <c r="G7666" t="s">
        <v>23605</v>
      </c>
      <c r="H7666" s="1">
        <v>45119.971875000003</v>
      </c>
      <c r="I7666" t="s">
        <v>16133</v>
      </c>
      <c r="J7666" s="1">
        <v>45119.971875000003</v>
      </c>
      <c r="K7666" t="s">
        <v>16133</v>
      </c>
    </row>
    <row r="7667" spans="1:11">
      <c r="A7667">
        <v>126172</v>
      </c>
      <c r="B7667" t="s">
        <v>17651</v>
      </c>
      <c r="C7667">
        <v>50321000</v>
      </c>
      <c r="D7667" t="s">
        <v>15534</v>
      </c>
      <c r="E7667" t="s">
        <v>15549</v>
      </c>
      <c r="F7667" t="s">
        <v>15550</v>
      </c>
      <c r="G7667" t="s">
        <v>19978</v>
      </c>
      <c r="H7667" s="1">
        <v>45119.971886574072</v>
      </c>
      <c r="I7667" t="s">
        <v>16557</v>
      </c>
      <c r="J7667" s="1">
        <v>45119.971886574072</v>
      </c>
      <c r="K7667" t="s">
        <v>16557</v>
      </c>
    </row>
    <row r="7668" spans="1:11">
      <c r="A7668">
        <v>126172</v>
      </c>
      <c r="B7668" t="s">
        <v>17651</v>
      </c>
      <c r="C7668">
        <v>50255000</v>
      </c>
      <c r="D7668" t="s">
        <v>15534</v>
      </c>
      <c r="E7668" t="s">
        <v>15554</v>
      </c>
      <c r="F7668" t="s">
        <v>15550</v>
      </c>
      <c r="G7668" t="s">
        <v>17628</v>
      </c>
      <c r="H7668" s="1">
        <v>45119.972222222219</v>
      </c>
      <c r="I7668" t="s">
        <v>16557</v>
      </c>
      <c r="J7668" s="1">
        <v>45119.972222222219</v>
      </c>
      <c r="K7668" t="s">
        <v>16557</v>
      </c>
    </row>
    <row r="7669" spans="1:11">
      <c r="A7669">
        <v>126167</v>
      </c>
      <c r="B7669" t="s">
        <v>16566</v>
      </c>
      <c r="C7669">
        <v>50320000</v>
      </c>
      <c r="D7669" t="s">
        <v>15534</v>
      </c>
      <c r="E7669" t="s">
        <v>15549</v>
      </c>
      <c r="F7669" t="s">
        <v>15550</v>
      </c>
      <c r="G7669" t="s">
        <v>17685</v>
      </c>
      <c r="H7669" s="1">
        <v>45119.972743055558</v>
      </c>
      <c r="I7669" t="s">
        <v>16557</v>
      </c>
      <c r="J7669" s="1">
        <v>45119.972743055558</v>
      </c>
      <c r="K7669" t="s">
        <v>16557</v>
      </c>
    </row>
    <row r="7670" spans="1:11">
      <c r="A7670">
        <v>126172</v>
      </c>
      <c r="B7670" t="s">
        <v>17651</v>
      </c>
      <c r="C7670">
        <v>50320000</v>
      </c>
      <c r="D7670" t="s">
        <v>15534</v>
      </c>
      <c r="E7670" t="s">
        <v>15549</v>
      </c>
      <c r="F7670" t="s">
        <v>15550</v>
      </c>
      <c r="G7670" t="s">
        <v>17685</v>
      </c>
      <c r="H7670" s="1">
        <v>45119.972916666666</v>
      </c>
      <c r="I7670" t="s">
        <v>16557</v>
      </c>
      <c r="J7670" s="1">
        <v>45119.972916666666</v>
      </c>
      <c r="K7670" t="s">
        <v>16557</v>
      </c>
    </row>
    <row r="7671" spans="1:11">
      <c r="A7671">
        <v>20822</v>
      </c>
      <c r="B7671" t="s">
        <v>16907</v>
      </c>
      <c r="C7671">
        <v>55700000</v>
      </c>
      <c r="D7671" t="s">
        <v>15534</v>
      </c>
      <c r="E7671" t="s">
        <v>15554</v>
      </c>
      <c r="F7671" t="s">
        <v>15550</v>
      </c>
      <c r="G7671" t="s">
        <v>23606</v>
      </c>
      <c r="H7671" s="1">
        <v>45119.973425925928</v>
      </c>
      <c r="I7671" t="s">
        <v>16909</v>
      </c>
      <c r="J7671" s="1">
        <v>45119.973425925928</v>
      </c>
      <c r="K7671" t="s">
        <v>16909</v>
      </c>
    </row>
    <row r="7672" spans="1:11">
      <c r="A7672">
        <v>126141</v>
      </c>
      <c r="B7672" t="s">
        <v>17642</v>
      </c>
      <c r="C7672">
        <v>50305025</v>
      </c>
      <c r="D7672" t="s">
        <v>15534</v>
      </c>
      <c r="E7672" t="s">
        <v>15544</v>
      </c>
      <c r="F7672" t="s">
        <v>15550</v>
      </c>
      <c r="G7672" t="s">
        <v>23607</v>
      </c>
      <c r="H7672" s="1">
        <v>45119.974479166667</v>
      </c>
      <c r="I7672" t="s">
        <v>17644</v>
      </c>
      <c r="J7672" s="1">
        <v>45119.974479166667</v>
      </c>
      <c r="K7672" t="s">
        <v>17644</v>
      </c>
    </row>
    <row r="7673" spans="1:11">
      <c r="A7673">
        <v>126141</v>
      </c>
      <c r="B7673" t="s">
        <v>17642</v>
      </c>
      <c r="C7673">
        <v>50810000</v>
      </c>
      <c r="D7673" t="s">
        <v>15534</v>
      </c>
      <c r="E7673" t="s">
        <v>15554</v>
      </c>
      <c r="F7673" t="s">
        <v>15536</v>
      </c>
      <c r="G7673" t="s">
        <v>23608</v>
      </c>
      <c r="H7673" s="1">
        <v>45119.976793981485</v>
      </c>
      <c r="I7673" t="s">
        <v>17644</v>
      </c>
      <c r="J7673" s="1">
        <v>45119.976793981485</v>
      </c>
      <c r="K7673" t="s">
        <v>17644</v>
      </c>
    </row>
    <row r="7674" spans="1:11">
      <c r="A7674">
        <v>11410</v>
      </c>
      <c r="B7674" t="s">
        <v>23609</v>
      </c>
      <c r="C7674">
        <v>51220000</v>
      </c>
      <c r="D7674" t="s">
        <v>15534</v>
      </c>
      <c r="E7674" t="s">
        <v>15535</v>
      </c>
      <c r="F7674" t="s">
        <v>15536</v>
      </c>
      <c r="G7674" t="s">
        <v>23610</v>
      </c>
      <c r="H7674" s="1">
        <v>45119.977303240739</v>
      </c>
      <c r="I7674" t="s">
        <v>16668</v>
      </c>
      <c r="J7674" s="1">
        <v>45119.977303240739</v>
      </c>
      <c r="K7674" t="s">
        <v>16668</v>
      </c>
    </row>
    <row r="7675" spans="1:11">
      <c r="A7675">
        <v>11411</v>
      </c>
      <c r="B7675" t="s">
        <v>19962</v>
      </c>
      <c r="C7675">
        <v>50320000</v>
      </c>
      <c r="D7675" t="s">
        <v>15534</v>
      </c>
      <c r="E7675" t="s">
        <v>15554</v>
      </c>
      <c r="F7675" t="s">
        <v>15550</v>
      </c>
      <c r="G7675" t="s">
        <v>23611</v>
      </c>
      <c r="H7675" s="1">
        <v>45119.979201388887</v>
      </c>
      <c r="I7675" t="s">
        <v>16668</v>
      </c>
      <c r="J7675" s="1">
        <v>45120.003310185188</v>
      </c>
      <c r="K7675" t="s">
        <v>16668</v>
      </c>
    </row>
    <row r="7676" spans="1:11">
      <c r="A7676">
        <v>11411</v>
      </c>
      <c r="B7676" t="s">
        <v>19962</v>
      </c>
      <c r="C7676">
        <v>50321000</v>
      </c>
      <c r="D7676" t="s">
        <v>15534</v>
      </c>
      <c r="E7676" t="s">
        <v>15544</v>
      </c>
      <c r="F7676" t="s">
        <v>15536</v>
      </c>
      <c r="G7676" t="s">
        <v>17611</v>
      </c>
      <c r="H7676" s="1">
        <v>45119.979421296295</v>
      </c>
      <c r="I7676" t="s">
        <v>16668</v>
      </c>
      <c r="J7676" s="1">
        <v>45119.979421296295</v>
      </c>
      <c r="K7676" t="s">
        <v>16668</v>
      </c>
    </row>
    <row r="7677" spans="1:11">
      <c r="A7677">
        <v>126141</v>
      </c>
      <c r="B7677" t="s">
        <v>17642</v>
      </c>
      <c r="C7677">
        <v>50105000</v>
      </c>
      <c r="D7677" t="s">
        <v>15534</v>
      </c>
      <c r="E7677" t="s">
        <v>15554</v>
      </c>
      <c r="F7677" t="s">
        <v>15550</v>
      </c>
      <c r="G7677" t="s">
        <v>23612</v>
      </c>
      <c r="H7677" s="1">
        <v>45119.980937499997</v>
      </c>
      <c r="I7677" t="s">
        <v>17644</v>
      </c>
      <c r="J7677" s="1">
        <v>45119.980937499997</v>
      </c>
      <c r="K7677" t="s">
        <v>17644</v>
      </c>
    </row>
    <row r="7678" spans="1:11">
      <c r="A7678">
        <v>11056</v>
      </c>
      <c r="B7678" t="s">
        <v>17128</v>
      </c>
      <c r="C7678">
        <v>50365000</v>
      </c>
      <c r="D7678" t="s">
        <v>15534</v>
      </c>
      <c r="E7678" t="s">
        <v>15586</v>
      </c>
      <c r="F7678" t="s">
        <v>15536</v>
      </c>
      <c r="G7678" t="s">
        <v>23613</v>
      </c>
      <c r="H7678" s="1">
        <v>45119.983368055553</v>
      </c>
      <c r="I7678" t="s">
        <v>16560</v>
      </c>
      <c r="J7678" s="1">
        <v>45119.983368055553</v>
      </c>
      <c r="K7678" t="s">
        <v>16560</v>
      </c>
    </row>
    <row r="7679" spans="1:11">
      <c r="A7679">
        <v>20822</v>
      </c>
      <c r="B7679" t="s">
        <v>16907</v>
      </c>
      <c r="C7679">
        <v>50905000</v>
      </c>
      <c r="D7679" t="s">
        <v>15534</v>
      </c>
      <c r="E7679" t="s">
        <v>15540</v>
      </c>
      <c r="F7679" t="s">
        <v>15550</v>
      </c>
      <c r="G7679" t="s">
        <v>23614</v>
      </c>
      <c r="H7679" s="1">
        <v>45119.983425925922</v>
      </c>
      <c r="I7679" t="s">
        <v>16909</v>
      </c>
      <c r="J7679" s="1">
        <v>45119.983425925922</v>
      </c>
      <c r="K7679" t="s">
        <v>16909</v>
      </c>
    </row>
    <row r="7680" spans="1:11">
      <c r="A7680">
        <v>11056</v>
      </c>
      <c r="B7680" t="s">
        <v>17128</v>
      </c>
      <c r="C7680">
        <v>50310000</v>
      </c>
      <c r="D7680" t="s">
        <v>15534</v>
      </c>
      <c r="E7680" t="s">
        <v>15554</v>
      </c>
      <c r="F7680" t="s">
        <v>15550</v>
      </c>
      <c r="G7680" t="s">
        <v>23615</v>
      </c>
      <c r="H7680" s="1">
        <v>45119.984340277777</v>
      </c>
      <c r="I7680" t="s">
        <v>16560</v>
      </c>
      <c r="J7680" s="1">
        <v>45119.984340277777</v>
      </c>
      <c r="K7680" t="s">
        <v>16560</v>
      </c>
    </row>
    <row r="7681" spans="1:11">
      <c r="A7681">
        <v>20822</v>
      </c>
      <c r="B7681" t="s">
        <v>16907</v>
      </c>
      <c r="C7681">
        <v>50305021</v>
      </c>
      <c r="D7681" t="s">
        <v>15534</v>
      </c>
      <c r="E7681" t="s">
        <v>15544</v>
      </c>
      <c r="F7681" t="s">
        <v>15550</v>
      </c>
      <c r="G7681" t="s">
        <v>23616</v>
      </c>
      <c r="H7681" s="1">
        <v>45119.986550925925</v>
      </c>
      <c r="I7681" t="s">
        <v>16909</v>
      </c>
      <c r="J7681" s="1">
        <v>45119.986550925925</v>
      </c>
      <c r="K7681" t="s">
        <v>16909</v>
      </c>
    </row>
    <row r="7682" spans="1:11">
      <c r="A7682">
        <v>20821</v>
      </c>
      <c r="B7682" t="s">
        <v>17663</v>
      </c>
      <c r="C7682">
        <v>57700060</v>
      </c>
      <c r="D7682" t="s">
        <v>15534</v>
      </c>
      <c r="E7682" t="s">
        <v>15576</v>
      </c>
      <c r="F7682" t="s">
        <v>15550</v>
      </c>
      <c r="G7682" t="s">
        <v>17664</v>
      </c>
      <c r="H7682" s="1">
        <v>45119.987083333333</v>
      </c>
      <c r="I7682" t="s">
        <v>16909</v>
      </c>
      <c r="J7682" s="1">
        <v>45119.987083333333</v>
      </c>
      <c r="K7682" t="s">
        <v>16909</v>
      </c>
    </row>
    <row r="7683" spans="1:11">
      <c r="A7683">
        <v>43026</v>
      </c>
      <c r="B7683" t="s">
        <v>657</v>
      </c>
      <c r="C7683">
        <v>51230000</v>
      </c>
      <c r="D7683" t="s">
        <v>15534</v>
      </c>
      <c r="E7683" t="s">
        <v>15554</v>
      </c>
      <c r="F7683" t="s">
        <v>15536</v>
      </c>
      <c r="G7683" t="s">
        <v>18380</v>
      </c>
      <c r="H7683" s="1">
        <v>45119.987870370373</v>
      </c>
      <c r="I7683" t="s">
        <v>16665</v>
      </c>
      <c r="J7683" s="1">
        <v>45120.90519675926</v>
      </c>
      <c r="K7683" t="s">
        <v>16665</v>
      </c>
    </row>
    <row r="7684" spans="1:11">
      <c r="A7684">
        <v>43026</v>
      </c>
      <c r="B7684" t="s">
        <v>657</v>
      </c>
      <c r="C7684">
        <v>50105000</v>
      </c>
      <c r="D7684" t="s">
        <v>15534</v>
      </c>
      <c r="E7684" t="s">
        <v>15687</v>
      </c>
      <c r="F7684" t="s">
        <v>15550</v>
      </c>
      <c r="G7684" t="s">
        <v>18464</v>
      </c>
      <c r="H7684" s="1">
        <v>45119.988217592596</v>
      </c>
      <c r="I7684" t="s">
        <v>16665</v>
      </c>
      <c r="J7684" s="1">
        <v>45119.988217592596</v>
      </c>
      <c r="K7684" t="s">
        <v>16665</v>
      </c>
    </row>
    <row r="7685" spans="1:11">
      <c r="A7685">
        <v>126141</v>
      </c>
      <c r="B7685" t="s">
        <v>17642</v>
      </c>
      <c r="C7685">
        <v>50905006</v>
      </c>
      <c r="D7685" t="s">
        <v>15534</v>
      </c>
      <c r="E7685" t="s">
        <v>15554</v>
      </c>
      <c r="F7685" t="s">
        <v>15536</v>
      </c>
      <c r="G7685" t="s">
        <v>23617</v>
      </c>
      <c r="H7685" s="1">
        <v>45119.99050925926</v>
      </c>
      <c r="I7685" t="s">
        <v>17644</v>
      </c>
      <c r="J7685" s="1">
        <v>45119.991226851853</v>
      </c>
      <c r="K7685" t="s">
        <v>17644</v>
      </c>
    </row>
    <row r="7686" spans="1:11">
      <c r="A7686">
        <v>8983</v>
      </c>
      <c r="B7686" t="s">
        <v>17686</v>
      </c>
      <c r="C7686">
        <v>50366000</v>
      </c>
      <c r="D7686" t="s">
        <v>15534</v>
      </c>
      <c r="E7686" t="s">
        <v>15544</v>
      </c>
      <c r="F7686" t="s">
        <v>15550</v>
      </c>
      <c r="G7686" t="s">
        <v>23618</v>
      </c>
      <c r="H7686" s="1">
        <v>45119.990729166668</v>
      </c>
      <c r="I7686" t="s">
        <v>17688</v>
      </c>
      <c r="J7686" s="1">
        <v>45121.943935185183</v>
      </c>
      <c r="K7686" t="s">
        <v>17688</v>
      </c>
    </row>
    <row r="7687" spans="1:11">
      <c r="A7687">
        <v>126172</v>
      </c>
      <c r="B7687" t="s">
        <v>17651</v>
      </c>
      <c r="C7687">
        <v>50305025</v>
      </c>
      <c r="D7687" t="s">
        <v>15534</v>
      </c>
      <c r="E7687" t="s">
        <v>15544</v>
      </c>
      <c r="F7687" t="s">
        <v>15536</v>
      </c>
      <c r="G7687" t="s">
        <v>17694</v>
      </c>
      <c r="H7687" s="1">
        <v>45119.991122685184</v>
      </c>
      <c r="I7687" t="s">
        <v>16557</v>
      </c>
      <c r="J7687" s="1">
        <v>45119.991122685184</v>
      </c>
      <c r="K7687" t="s">
        <v>16557</v>
      </c>
    </row>
    <row r="7688" spans="1:11">
      <c r="A7688">
        <v>126141</v>
      </c>
      <c r="B7688" t="s">
        <v>17642</v>
      </c>
      <c r="C7688">
        <v>50390000</v>
      </c>
      <c r="D7688" t="s">
        <v>15534</v>
      </c>
      <c r="E7688" t="s">
        <v>15554</v>
      </c>
      <c r="F7688" t="s">
        <v>15550</v>
      </c>
      <c r="G7688" t="s">
        <v>23565</v>
      </c>
      <c r="H7688" s="1">
        <v>45119.992013888892</v>
      </c>
      <c r="I7688" t="s">
        <v>17644</v>
      </c>
      <c r="J7688" s="1">
        <v>45119.992013888892</v>
      </c>
      <c r="K7688" t="s">
        <v>17644</v>
      </c>
    </row>
    <row r="7689" spans="1:11">
      <c r="A7689">
        <v>126141</v>
      </c>
      <c r="B7689" t="s">
        <v>17642</v>
      </c>
      <c r="C7689">
        <v>57400000</v>
      </c>
      <c r="D7689" t="s">
        <v>15534</v>
      </c>
      <c r="E7689" t="s">
        <v>15586</v>
      </c>
      <c r="F7689" t="s">
        <v>15550</v>
      </c>
      <c r="G7689" t="s">
        <v>23619</v>
      </c>
      <c r="H7689" s="1">
        <v>45119.992291666669</v>
      </c>
      <c r="I7689" t="s">
        <v>17644</v>
      </c>
      <c r="J7689" s="1">
        <v>45119.992291666669</v>
      </c>
      <c r="K7689" t="s">
        <v>17644</v>
      </c>
    </row>
    <row r="7690" spans="1:11">
      <c r="A7690">
        <v>126172</v>
      </c>
      <c r="B7690" t="s">
        <v>17651</v>
      </c>
      <c r="C7690">
        <v>51220000</v>
      </c>
      <c r="D7690" t="s">
        <v>15534</v>
      </c>
      <c r="E7690" t="s">
        <v>15544</v>
      </c>
      <c r="F7690" t="s">
        <v>15536</v>
      </c>
      <c r="G7690" t="s">
        <v>21149</v>
      </c>
      <c r="H7690" s="1">
        <v>45119.992731481485</v>
      </c>
      <c r="I7690" t="s">
        <v>16557</v>
      </c>
      <c r="J7690" s="1">
        <v>45119.992731481485</v>
      </c>
      <c r="K7690" t="s">
        <v>16557</v>
      </c>
    </row>
    <row r="7691" spans="1:11">
      <c r="A7691">
        <v>126137</v>
      </c>
      <c r="B7691" t="s">
        <v>17675</v>
      </c>
      <c r="C7691">
        <v>51290000</v>
      </c>
      <c r="D7691" t="s">
        <v>15534</v>
      </c>
      <c r="E7691" t="s">
        <v>15554</v>
      </c>
      <c r="F7691" t="s">
        <v>15550</v>
      </c>
      <c r="G7691" t="s">
        <v>23620</v>
      </c>
      <c r="H7691" s="1">
        <v>45119.993113425924</v>
      </c>
      <c r="I7691" t="s">
        <v>17644</v>
      </c>
      <c r="J7691" s="1">
        <v>45119.993113425924</v>
      </c>
      <c r="K7691" t="s">
        <v>17644</v>
      </c>
    </row>
    <row r="7692" spans="1:11">
      <c r="A7692">
        <v>126172</v>
      </c>
      <c r="B7692" t="s">
        <v>17651</v>
      </c>
      <c r="C7692">
        <v>50355000</v>
      </c>
      <c r="D7692" t="s">
        <v>15534</v>
      </c>
      <c r="E7692" t="s">
        <v>15554</v>
      </c>
      <c r="F7692" t="s">
        <v>15550</v>
      </c>
      <c r="G7692" t="s">
        <v>17641</v>
      </c>
      <c r="H7692" s="1">
        <v>45119.993495370371</v>
      </c>
      <c r="I7692" t="s">
        <v>16557</v>
      </c>
      <c r="J7692" s="1">
        <v>45119.993495370371</v>
      </c>
      <c r="K7692" t="s">
        <v>16557</v>
      </c>
    </row>
    <row r="7693" spans="1:11">
      <c r="A7693">
        <v>21491</v>
      </c>
      <c r="B7693" t="s">
        <v>19407</v>
      </c>
      <c r="C7693">
        <v>50915000</v>
      </c>
      <c r="D7693" t="s">
        <v>15534</v>
      </c>
      <c r="E7693" t="s">
        <v>15549</v>
      </c>
      <c r="F7693" t="s">
        <v>15550</v>
      </c>
      <c r="G7693" t="s">
        <v>17668</v>
      </c>
      <c r="H7693" s="1">
        <v>45119.993946759256</v>
      </c>
      <c r="I7693" t="s">
        <v>16936</v>
      </c>
      <c r="J7693" s="1">
        <v>45119.993946759256</v>
      </c>
      <c r="K7693" t="s">
        <v>16936</v>
      </c>
    </row>
    <row r="7694" spans="1:11">
      <c r="A7694">
        <v>11171</v>
      </c>
      <c r="B7694" t="s">
        <v>23621</v>
      </c>
      <c r="C7694">
        <v>50915000</v>
      </c>
      <c r="D7694" t="s">
        <v>15534</v>
      </c>
      <c r="E7694" t="s">
        <v>15549</v>
      </c>
      <c r="F7694" t="s">
        <v>15550</v>
      </c>
      <c r="G7694" t="s">
        <v>17668</v>
      </c>
      <c r="H7694" s="1">
        <v>45119.994733796295</v>
      </c>
      <c r="I7694" t="s">
        <v>16936</v>
      </c>
      <c r="J7694" s="1">
        <v>45119.994733796295</v>
      </c>
      <c r="K7694" t="s">
        <v>16936</v>
      </c>
    </row>
    <row r="7695" spans="1:11">
      <c r="A7695">
        <v>21511</v>
      </c>
      <c r="B7695" t="s">
        <v>20725</v>
      </c>
      <c r="C7695">
        <v>50915000</v>
      </c>
      <c r="D7695" t="s">
        <v>15534</v>
      </c>
      <c r="E7695" t="s">
        <v>15549</v>
      </c>
      <c r="F7695" t="s">
        <v>15550</v>
      </c>
      <c r="G7695" t="s">
        <v>17666</v>
      </c>
      <c r="H7695" s="1">
        <v>45119.995081018518</v>
      </c>
      <c r="I7695" t="s">
        <v>16936</v>
      </c>
      <c r="J7695" s="1">
        <v>45119.995081018518</v>
      </c>
      <c r="K7695" t="s">
        <v>16936</v>
      </c>
    </row>
    <row r="7696" spans="1:11">
      <c r="A7696">
        <v>126181</v>
      </c>
      <c r="B7696" t="s">
        <v>23622</v>
      </c>
      <c r="C7696">
        <v>57300010</v>
      </c>
      <c r="D7696" t="s">
        <v>15534</v>
      </c>
      <c r="E7696" t="s">
        <v>15554</v>
      </c>
      <c r="F7696" t="s">
        <v>15550</v>
      </c>
      <c r="G7696" t="s">
        <v>23623</v>
      </c>
      <c r="H7696" s="1">
        <v>45119.995335648149</v>
      </c>
      <c r="I7696" t="s">
        <v>16557</v>
      </c>
      <c r="J7696" s="1">
        <v>45119.995335648149</v>
      </c>
      <c r="K7696" t="s">
        <v>16557</v>
      </c>
    </row>
    <row r="7697" spans="1:11">
      <c r="A7697">
        <v>11172</v>
      </c>
      <c r="B7697" t="s">
        <v>17667</v>
      </c>
      <c r="C7697">
        <v>57700010</v>
      </c>
      <c r="D7697" t="s">
        <v>15534</v>
      </c>
      <c r="E7697" t="s">
        <v>15576</v>
      </c>
      <c r="F7697" t="s">
        <v>15550</v>
      </c>
      <c r="G7697" t="s">
        <v>19971</v>
      </c>
      <c r="H7697" s="1">
        <v>45119.996655092589</v>
      </c>
      <c r="I7697" t="s">
        <v>16936</v>
      </c>
      <c r="J7697" s="1">
        <v>45119.996655092589</v>
      </c>
      <c r="K7697" t="s">
        <v>16936</v>
      </c>
    </row>
    <row r="7698" spans="1:11">
      <c r="A7698">
        <v>21509</v>
      </c>
      <c r="B7698" t="s">
        <v>17672</v>
      </c>
      <c r="C7698">
        <v>57700010</v>
      </c>
      <c r="D7698" t="s">
        <v>15534</v>
      </c>
      <c r="E7698" t="s">
        <v>15576</v>
      </c>
      <c r="F7698" t="s">
        <v>15550</v>
      </c>
      <c r="G7698" t="s">
        <v>19971</v>
      </c>
      <c r="H7698" s="1">
        <v>45119.996932870374</v>
      </c>
      <c r="I7698" t="s">
        <v>16936</v>
      </c>
      <c r="J7698" s="1">
        <v>45119.996932870374</v>
      </c>
      <c r="K7698" t="s">
        <v>16936</v>
      </c>
    </row>
    <row r="7699" spans="1:11">
      <c r="A7699">
        <v>21467</v>
      </c>
      <c r="B7699" t="s">
        <v>19969</v>
      </c>
      <c r="C7699">
        <v>57700060</v>
      </c>
      <c r="D7699" t="s">
        <v>15534</v>
      </c>
      <c r="E7699" t="s">
        <v>15576</v>
      </c>
      <c r="F7699" t="s">
        <v>15550</v>
      </c>
      <c r="G7699" t="s">
        <v>21145</v>
      </c>
      <c r="H7699" s="1">
        <v>45119.997673611113</v>
      </c>
      <c r="I7699" t="s">
        <v>16936</v>
      </c>
      <c r="J7699" s="1">
        <v>45119.997673611113</v>
      </c>
      <c r="K7699" t="s">
        <v>16936</v>
      </c>
    </row>
    <row r="7700" spans="1:11">
      <c r="A7700">
        <v>8983</v>
      </c>
      <c r="B7700" t="s">
        <v>17686</v>
      </c>
      <c r="C7700">
        <v>50290000</v>
      </c>
      <c r="D7700" t="s">
        <v>15534</v>
      </c>
      <c r="E7700" t="s">
        <v>15554</v>
      </c>
      <c r="F7700" t="s">
        <v>15550</v>
      </c>
      <c r="G7700" t="s">
        <v>23624</v>
      </c>
      <c r="H7700" s="1">
        <v>45119.998043981483</v>
      </c>
      <c r="I7700" t="s">
        <v>17688</v>
      </c>
      <c r="J7700" s="1">
        <v>45119.998043981483</v>
      </c>
      <c r="K7700" t="s">
        <v>17688</v>
      </c>
    </row>
    <row r="7701" spans="1:11">
      <c r="A7701">
        <v>8490</v>
      </c>
      <c r="B7701" t="s">
        <v>17678</v>
      </c>
      <c r="C7701">
        <v>50320000</v>
      </c>
      <c r="D7701" t="s">
        <v>15534</v>
      </c>
      <c r="E7701" t="s">
        <v>15554</v>
      </c>
      <c r="F7701" t="s">
        <v>15550</v>
      </c>
      <c r="G7701" t="s">
        <v>23625</v>
      </c>
      <c r="H7701" s="1">
        <v>45119.999236111114</v>
      </c>
      <c r="I7701" t="s">
        <v>16560</v>
      </c>
      <c r="J7701" s="1">
        <v>45121.222592592596</v>
      </c>
      <c r="K7701" t="s">
        <v>16560</v>
      </c>
    </row>
    <row r="7702" spans="1:11">
      <c r="A7702">
        <v>8489</v>
      </c>
      <c r="B7702" t="s">
        <v>17689</v>
      </c>
      <c r="C7702">
        <v>50320000</v>
      </c>
      <c r="D7702" t="s">
        <v>15534</v>
      </c>
      <c r="E7702" t="s">
        <v>15554</v>
      </c>
      <c r="F7702" t="s">
        <v>15550</v>
      </c>
      <c r="G7702" t="s">
        <v>23625</v>
      </c>
      <c r="H7702" s="1">
        <v>45119.999814814815</v>
      </c>
      <c r="I7702" t="s">
        <v>16560</v>
      </c>
      <c r="J7702" s="1">
        <v>45121.222210648149</v>
      </c>
      <c r="K7702" t="s">
        <v>16560</v>
      </c>
    </row>
    <row r="7703" spans="1:11">
      <c r="A7703">
        <v>8983</v>
      </c>
      <c r="B7703" t="s">
        <v>17686</v>
      </c>
      <c r="C7703">
        <v>51220000</v>
      </c>
      <c r="D7703" t="s">
        <v>15534</v>
      </c>
      <c r="E7703" t="s">
        <v>15554</v>
      </c>
      <c r="F7703" t="s">
        <v>15550</v>
      </c>
      <c r="G7703" t="s">
        <v>23626</v>
      </c>
      <c r="H7703" s="1">
        <v>45120.000428240739</v>
      </c>
      <c r="I7703" t="s">
        <v>17688</v>
      </c>
      <c r="J7703" s="1">
        <v>45120.000428240739</v>
      </c>
      <c r="K7703" t="s">
        <v>17688</v>
      </c>
    </row>
    <row r="7704" spans="1:11">
      <c r="A7704">
        <v>8489</v>
      </c>
      <c r="B7704" t="s">
        <v>17689</v>
      </c>
      <c r="C7704">
        <v>50366000</v>
      </c>
      <c r="D7704" t="s">
        <v>15534</v>
      </c>
      <c r="E7704" t="s">
        <v>15554</v>
      </c>
      <c r="F7704" t="s">
        <v>15550</v>
      </c>
      <c r="G7704" t="s">
        <v>19907</v>
      </c>
      <c r="H7704" s="1">
        <v>45120.001006944447</v>
      </c>
      <c r="I7704" t="s">
        <v>16560</v>
      </c>
      <c r="J7704" s="1">
        <v>45120.001006944447</v>
      </c>
      <c r="K7704" t="s">
        <v>16560</v>
      </c>
    </row>
    <row r="7705" spans="1:11">
      <c r="A7705">
        <v>8489</v>
      </c>
      <c r="B7705" t="s">
        <v>17689</v>
      </c>
      <c r="C7705">
        <v>50905006</v>
      </c>
      <c r="D7705" t="s">
        <v>15534</v>
      </c>
      <c r="E7705" t="s">
        <v>15540</v>
      </c>
      <c r="F7705" t="s">
        <v>15550</v>
      </c>
      <c r="G7705" t="s">
        <v>23627</v>
      </c>
      <c r="H7705" s="1">
        <v>45120.001296296294</v>
      </c>
      <c r="I7705" t="s">
        <v>16560</v>
      </c>
      <c r="J7705" s="1">
        <v>45120.001296296294</v>
      </c>
      <c r="K7705" t="s">
        <v>16560</v>
      </c>
    </row>
    <row r="7706" spans="1:11">
      <c r="A7706">
        <v>126177</v>
      </c>
      <c r="B7706" t="s">
        <v>17684</v>
      </c>
      <c r="C7706">
        <v>58305021</v>
      </c>
      <c r="D7706" t="s">
        <v>15534</v>
      </c>
      <c r="E7706" t="s">
        <v>15554</v>
      </c>
      <c r="F7706" t="s">
        <v>15550</v>
      </c>
      <c r="G7706" t="s">
        <v>23628</v>
      </c>
      <c r="H7706" s="1">
        <v>45120.002268518518</v>
      </c>
      <c r="I7706" t="s">
        <v>16557</v>
      </c>
      <c r="J7706" s="1">
        <v>45120.002476851849</v>
      </c>
      <c r="K7706" t="s">
        <v>16557</v>
      </c>
    </row>
    <row r="7707" spans="1:11">
      <c r="A7707">
        <v>8491</v>
      </c>
      <c r="B7707" t="s">
        <v>17696</v>
      </c>
      <c r="C7707">
        <v>58425000</v>
      </c>
      <c r="D7707" t="s">
        <v>15534</v>
      </c>
      <c r="E7707" t="s">
        <v>15576</v>
      </c>
      <c r="F7707" t="s">
        <v>15550</v>
      </c>
      <c r="G7707" t="s">
        <v>23629</v>
      </c>
      <c r="H7707" s="1">
        <v>45120.002337962964</v>
      </c>
      <c r="I7707" t="s">
        <v>16560</v>
      </c>
      <c r="J7707" s="1">
        <v>45120.002337962964</v>
      </c>
      <c r="K7707" t="s">
        <v>16560</v>
      </c>
    </row>
    <row r="7708" spans="1:11">
      <c r="A7708">
        <v>8491</v>
      </c>
      <c r="B7708" t="s">
        <v>17696</v>
      </c>
      <c r="C7708">
        <v>57700060</v>
      </c>
      <c r="D7708" t="s">
        <v>15534</v>
      </c>
      <c r="E7708" t="s">
        <v>15576</v>
      </c>
      <c r="F7708" t="s">
        <v>15550</v>
      </c>
      <c r="G7708" t="s">
        <v>23630</v>
      </c>
      <c r="H7708" s="1">
        <v>45120.002870370372</v>
      </c>
      <c r="I7708" t="s">
        <v>16560</v>
      </c>
      <c r="J7708" s="1">
        <v>45120.002870370372</v>
      </c>
      <c r="K7708" t="s">
        <v>16560</v>
      </c>
    </row>
    <row r="7709" spans="1:11">
      <c r="A7709">
        <v>126177</v>
      </c>
      <c r="B7709" t="s">
        <v>17684</v>
      </c>
      <c r="C7709">
        <v>50255000</v>
      </c>
      <c r="D7709" t="s">
        <v>15534</v>
      </c>
      <c r="E7709" t="s">
        <v>15554</v>
      </c>
      <c r="F7709" t="s">
        <v>15550</v>
      </c>
      <c r="G7709" t="s">
        <v>17628</v>
      </c>
      <c r="H7709" s="1">
        <v>45120.002893518518</v>
      </c>
      <c r="I7709" t="s">
        <v>16557</v>
      </c>
      <c r="J7709" s="1">
        <v>45120.002893518518</v>
      </c>
      <c r="K7709" t="s">
        <v>16557</v>
      </c>
    </row>
    <row r="7710" spans="1:11">
      <c r="A7710">
        <v>126177</v>
      </c>
      <c r="B7710" t="s">
        <v>17684</v>
      </c>
      <c r="C7710">
        <v>57700010</v>
      </c>
      <c r="D7710" t="s">
        <v>15534</v>
      </c>
      <c r="E7710" t="s">
        <v>15554</v>
      </c>
      <c r="F7710" t="s">
        <v>15550</v>
      </c>
      <c r="G7710" t="s">
        <v>17659</v>
      </c>
      <c r="H7710" s="1">
        <v>45120.003287037034</v>
      </c>
      <c r="I7710" t="s">
        <v>16557</v>
      </c>
      <c r="J7710" s="1">
        <v>45120.003287037034</v>
      </c>
      <c r="K7710" t="s">
        <v>16557</v>
      </c>
    </row>
    <row r="7711" spans="1:11">
      <c r="A7711">
        <v>8491</v>
      </c>
      <c r="B7711" t="s">
        <v>17696</v>
      </c>
      <c r="C7711">
        <v>57700010</v>
      </c>
      <c r="D7711" t="s">
        <v>15534</v>
      </c>
      <c r="E7711" t="s">
        <v>15576</v>
      </c>
      <c r="F7711" t="s">
        <v>15550</v>
      </c>
      <c r="G7711" t="s">
        <v>23631</v>
      </c>
      <c r="H7711" s="1">
        <v>45120.003645833334</v>
      </c>
      <c r="I7711" t="s">
        <v>16560</v>
      </c>
      <c r="J7711" s="1">
        <v>45120.003645833334</v>
      </c>
      <c r="K7711" t="s">
        <v>16560</v>
      </c>
    </row>
    <row r="7712" spans="1:11">
      <c r="A7712">
        <v>8491</v>
      </c>
      <c r="B7712" t="s">
        <v>17696</v>
      </c>
      <c r="C7712">
        <v>50905006</v>
      </c>
      <c r="D7712" t="s">
        <v>15534</v>
      </c>
      <c r="E7712" t="s">
        <v>15586</v>
      </c>
      <c r="F7712" t="s">
        <v>15550</v>
      </c>
      <c r="G7712" t="s">
        <v>23632</v>
      </c>
      <c r="H7712" s="1">
        <v>45120.004282407404</v>
      </c>
      <c r="I7712" t="s">
        <v>16560</v>
      </c>
      <c r="J7712" s="1">
        <v>45120.004282407404</v>
      </c>
      <c r="K7712" t="s">
        <v>16560</v>
      </c>
    </row>
    <row r="7713" spans="1:11">
      <c r="A7713">
        <v>126177</v>
      </c>
      <c r="B7713" t="s">
        <v>17684</v>
      </c>
      <c r="C7713">
        <v>50355000</v>
      </c>
      <c r="D7713" t="s">
        <v>15534</v>
      </c>
      <c r="E7713" t="s">
        <v>15554</v>
      </c>
      <c r="F7713" t="s">
        <v>15550</v>
      </c>
      <c r="G7713" t="s">
        <v>17641</v>
      </c>
      <c r="H7713" s="1">
        <v>45120.004340277781</v>
      </c>
      <c r="I7713" t="s">
        <v>16557</v>
      </c>
      <c r="J7713" s="1">
        <v>45120.004340277781</v>
      </c>
      <c r="K7713" t="s">
        <v>16557</v>
      </c>
    </row>
    <row r="7714" spans="1:11">
      <c r="A7714">
        <v>9526</v>
      </c>
      <c r="B7714" t="s">
        <v>18321</v>
      </c>
      <c r="C7714">
        <v>50366000</v>
      </c>
      <c r="D7714" t="s">
        <v>15534</v>
      </c>
      <c r="E7714" t="s">
        <v>15544</v>
      </c>
      <c r="F7714" t="s">
        <v>15550</v>
      </c>
      <c r="G7714" t="s">
        <v>23633</v>
      </c>
      <c r="H7714" s="1">
        <v>45120.004583333335</v>
      </c>
      <c r="I7714" t="s">
        <v>17701</v>
      </c>
      <c r="J7714" s="1">
        <v>45120.558819444443</v>
      </c>
      <c r="K7714" t="s">
        <v>17701</v>
      </c>
    </row>
    <row r="7715" spans="1:11">
      <c r="A7715">
        <v>8491</v>
      </c>
      <c r="B7715" t="s">
        <v>17696</v>
      </c>
      <c r="C7715">
        <v>50366000</v>
      </c>
      <c r="D7715" t="s">
        <v>15534</v>
      </c>
      <c r="E7715" t="s">
        <v>15554</v>
      </c>
      <c r="F7715" t="s">
        <v>15550</v>
      </c>
      <c r="G7715" t="s">
        <v>23634</v>
      </c>
      <c r="H7715" s="1">
        <v>45120.004907407405</v>
      </c>
      <c r="I7715" t="s">
        <v>16560</v>
      </c>
      <c r="J7715" s="1">
        <v>45120.004907407405</v>
      </c>
      <c r="K7715" t="s">
        <v>16560</v>
      </c>
    </row>
    <row r="7716" spans="1:11">
      <c r="A7716">
        <v>8491</v>
      </c>
      <c r="B7716" t="s">
        <v>17696</v>
      </c>
      <c r="C7716">
        <v>50321000</v>
      </c>
      <c r="D7716" t="s">
        <v>15534</v>
      </c>
      <c r="E7716" t="s">
        <v>15549</v>
      </c>
      <c r="F7716" t="s">
        <v>15550</v>
      </c>
      <c r="G7716" t="s">
        <v>23635</v>
      </c>
      <c r="H7716" s="1">
        <v>45120.005648148152</v>
      </c>
      <c r="I7716" t="s">
        <v>16560</v>
      </c>
      <c r="J7716" s="1">
        <v>45120.005648148152</v>
      </c>
      <c r="K7716" t="s">
        <v>16560</v>
      </c>
    </row>
    <row r="7717" spans="1:11">
      <c r="A7717">
        <v>126102</v>
      </c>
      <c r="B7717" t="s">
        <v>19975</v>
      </c>
      <c r="C7717">
        <v>57300021</v>
      </c>
      <c r="D7717" t="s">
        <v>15534</v>
      </c>
      <c r="E7717" t="s">
        <v>15554</v>
      </c>
      <c r="F7717" t="s">
        <v>15550</v>
      </c>
      <c r="G7717" t="s">
        <v>23636</v>
      </c>
      <c r="H7717" s="1">
        <v>45120.006238425929</v>
      </c>
      <c r="I7717" t="s">
        <v>16557</v>
      </c>
      <c r="J7717" s="1">
        <v>45120.006238425929</v>
      </c>
      <c r="K7717" t="s">
        <v>16557</v>
      </c>
    </row>
    <row r="7718" spans="1:11">
      <c r="A7718">
        <v>39715</v>
      </c>
      <c r="B7718" t="s">
        <v>9509</v>
      </c>
      <c r="C7718">
        <v>50905006</v>
      </c>
      <c r="D7718" t="s">
        <v>15534</v>
      </c>
      <c r="E7718" t="s">
        <v>15544</v>
      </c>
      <c r="F7718" t="s">
        <v>15550</v>
      </c>
      <c r="G7718" t="s">
        <v>23637</v>
      </c>
      <c r="H7718" s="1">
        <v>45120.009398148148</v>
      </c>
      <c r="I7718" t="s">
        <v>16560</v>
      </c>
      <c r="J7718" s="1">
        <v>45120.009398148148</v>
      </c>
      <c r="K7718" t="s">
        <v>16560</v>
      </c>
    </row>
    <row r="7719" spans="1:11">
      <c r="A7719">
        <v>9476</v>
      </c>
      <c r="B7719" t="s">
        <v>17707</v>
      </c>
      <c r="C7719">
        <v>50812000</v>
      </c>
      <c r="D7719" t="s">
        <v>15534</v>
      </c>
      <c r="E7719" t="s">
        <v>15586</v>
      </c>
      <c r="F7719" t="s">
        <v>15536</v>
      </c>
      <c r="G7719" t="s">
        <v>23638</v>
      </c>
      <c r="H7719" s="1">
        <v>45120.026539351849</v>
      </c>
      <c r="I7719" t="s">
        <v>17701</v>
      </c>
      <c r="J7719" s="1">
        <v>45120.026539351849</v>
      </c>
      <c r="K7719" t="s">
        <v>17701</v>
      </c>
    </row>
    <row r="7720" spans="1:11">
      <c r="A7720">
        <v>9476</v>
      </c>
      <c r="B7720" t="s">
        <v>17707</v>
      </c>
      <c r="C7720">
        <v>50905006</v>
      </c>
      <c r="D7720" t="s">
        <v>15534</v>
      </c>
      <c r="E7720" t="s">
        <v>15544</v>
      </c>
      <c r="F7720" t="s">
        <v>15536</v>
      </c>
      <c r="G7720" t="s">
        <v>17704</v>
      </c>
      <c r="H7720" s="1">
        <v>45120.02747685185</v>
      </c>
      <c r="I7720" t="s">
        <v>17701</v>
      </c>
      <c r="J7720" s="1">
        <v>45121.713703703703</v>
      </c>
      <c r="K7720" t="s">
        <v>17701</v>
      </c>
    </row>
    <row r="7721" spans="1:11">
      <c r="A7721">
        <v>9480</v>
      </c>
      <c r="B7721" t="s">
        <v>23639</v>
      </c>
      <c r="C7721">
        <v>50905006</v>
      </c>
      <c r="D7721" t="s">
        <v>15534</v>
      </c>
      <c r="E7721" t="s">
        <v>15544</v>
      </c>
      <c r="F7721" t="s">
        <v>15536</v>
      </c>
      <c r="G7721" t="s">
        <v>17704</v>
      </c>
      <c r="H7721" s="1">
        <v>45120.028055555558</v>
      </c>
      <c r="I7721" t="s">
        <v>17701</v>
      </c>
      <c r="J7721" s="1">
        <v>45121.714456018519</v>
      </c>
      <c r="K7721" t="s">
        <v>17701</v>
      </c>
    </row>
    <row r="7722" spans="1:11">
      <c r="A7722">
        <v>9480</v>
      </c>
      <c r="B7722" t="s">
        <v>23639</v>
      </c>
      <c r="C7722">
        <v>50812000</v>
      </c>
      <c r="D7722" t="s">
        <v>15534</v>
      </c>
      <c r="E7722" t="s">
        <v>15586</v>
      </c>
      <c r="F7722" t="s">
        <v>15536</v>
      </c>
      <c r="G7722" t="s">
        <v>17700</v>
      </c>
      <c r="H7722" s="1">
        <v>45120.028715277775</v>
      </c>
      <c r="I7722" t="s">
        <v>17701</v>
      </c>
      <c r="J7722" s="1">
        <v>45120.028715277775</v>
      </c>
      <c r="K7722" t="s">
        <v>17701</v>
      </c>
    </row>
    <row r="7723" spans="1:11">
      <c r="A7723">
        <v>9533</v>
      </c>
      <c r="B7723" t="s">
        <v>23640</v>
      </c>
      <c r="C7723">
        <v>50812000</v>
      </c>
      <c r="D7723" t="s">
        <v>15534</v>
      </c>
      <c r="E7723" t="s">
        <v>15586</v>
      </c>
      <c r="F7723" t="s">
        <v>15536</v>
      </c>
      <c r="G7723" t="s">
        <v>17700</v>
      </c>
      <c r="H7723" s="1">
        <v>45120.029224537036</v>
      </c>
      <c r="I7723" t="s">
        <v>17701</v>
      </c>
      <c r="J7723" s="1">
        <v>45120.029224537036</v>
      </c>
      <c r="K7723" t="s">
        <v>17701</v>
      </c>
    </row>
    <row r="7724" spans="1:11">
      <c r="A7724">
        <v>9533</v>
      </c>
      <c r="B7724" t="s">
        <v>23640</v>
      </c>
      <c r="C7724">
        <v>50905006</v>
      </c>
      <c r="D7724" t="s">
        <v>15534</v>
      </c>
      <c r="E7724" t="s">
        <v>15544</v>
      </c>
      <c r="F7724" t="s">
        <v>15536</v>
      </c>
      <c r="G7724" t="s">
        <v>17704</v>
      </c>
      <c r="H7724" s="1">
        <v>45120.029537037037</v>
      </c>
      <c r="I7724" t="s">
        <v>17701</v>
      </c>
      <c r="J7724" s="1">
        <v>45121.714583333334</v>
      </c>
      <c r="K7724" t="s">
        <v>17701</v>
      </c>
    </row>
    <row r="7725" spans="1:11">
      <c r="A7725">
        <v>8447</v>
      </c>
      <c r="B7725" t="s">
        <v>21639</v>
      </c>
      <c r="C7725">
        <v>51425006</v>
      </c>
      <c r="D7725" t="s">
        <v>15534</v>
      </c>
      <c r="E7725" t="s">
        <v>15586</v>
      </c>
      <c r="F7725" t="s">
        <v>15536</v>
      </c>
      <c r="G7725" t="s">
        <v>17708</v>
      </c>
      <c r="H7725" s="1">
        <v>45120.029814814814</v>
      </c>
      <c r="I7725" t="s">
        <v>17701</v>
      </c>
      <c r="J7725" s="1">
        <v>45120.029814814814</v>
      </c>
      <c r="K7725" t="s">
        <v>17701</v>
      </c>
    </row>
    <row r="7726" spans="1:11">
      <c r="A7726">
        <v>9530</v>
      </c>
      <c r="B7726" t="s">
        <v>23641</v>
      </c>
      <c r="C7726">
        <v>50905006</v>
      </c>
      <c r="D7726" t="s">
        <v>15534</v>
      </c>
      <c r="E7726" t="s">
        <v>15544</v>
      </c>
      <c r="F7726" t="s">
        <v>15536</v>
      </c>
      <c r="G7726" t="s">
        <v>17704</v>
      </c>
      <c r="H7726" s="1">
        <v>45120.035196759258</v>
      </c>
      <c r="I7726" t="s">
        <v>17701</v>
      </c>
      <c r="J7726" s="1">
        <v>45121.71539351852</v>
      </c>
      <c r="K7726" t="s">
        <v>17701</v>
      </c>
    </row>
    <row r="7727" spans="1:11">
      <c r="A7727">
        <v>9525</v>
      </c>
      <c r="B7727" t="s">
        <v>17831</v>
      </c>
      <c r="C7727">
        <v>50905006</v>
      </c>
      <c r="D7727" t="s">
        <v>15534</v>
      </c>
      <c r="E7727" t="s">
        <v>15544</v>
      </c>
      <c r="F7727" t="s">
        <v>15536</v>
      </c>
      <c r="G7727" t="s">
        <v>17704</v>
      </c>
      <c r="H7727" s="1">
        <v>45120.03564814815</v>
      </c>
      <c r="I7727" t="s">
        <v>17701</v>
      </c>
      <c r="J7727" s="1">
        <v>45121.715821759259</v>
      </c>
      <c r="K7727" t="s">
        <v>17701</v>
      </c>
    </row>
    <row r="7728" spans="1:11">
      <c r="A7728">
        <v>9475</v>
      </c>
      <c r="B7728" t="s">
        <v>23642</v>
      </c>
      <c r="C7728">
        <v>50905006</v>
      </c>
      <c r="D7728" t="s">
        <v>15534</v>
      </c>
      <c r="E7728" t="s">
        <v>15544</v>
      </c>
      <c r="F7728" t="s">
        <v>15536</v>
      </c>
      <c r="G7728" t="s">
        <v>17704</v>
      </c>
      <c r="H7728" s="1">
        <v>45120.03634259259</v>
      </c>
      <c r="I7728" t="s">
        <v>17701</v>
      </c>
      <c r="J7728" s="1">
        <v>45121.716851851852</v>
      </c>
      <c r="K7728" t="s">
        <v>17701</v>
      </c>
    </row>
    <row r="7729" spans="1:11">
      <c r="A7729">
        <v>9527</v>
      </c>
      <c r="B7729" t="s">
        <v>23643</v>
      </c>
      <c r="C7729">
        <v>50905006</v>
      </c>
      <c r="D7729" t="s">
        <v>15534</v>
      </c>
      <c r="E7729" t="s">
        <v>15544</v>
      </c>
      <c r="F7729" t="s">
        <v>15536</v>
      </c>
      <c r="G7729" t="s">
        <v>17704</v>
      </c>
      <c r="H7729" s="1">
        <v>45120.03665509259</v>
      </c>
      <c r="I7729" t="s">
        <v>17701</v>
      </c>
      <c r="J7729" s="1">
        <v>45121.717499999999</v>
      </c>
      <c r="K7729" t="s">
        <v>17701</v>
      </c>
    </row>
    <row r="7730" spans="1:11">
      <c r="A7730">
        <v>9502</v>
      </c>
      <c r="B7730" t="s">
        <v>23644</v>
      </c>
      <c r="C7730">
        <v>50905006</v>
      </c>
      <c r="D7730" t="s">
        <v>15534</v>
      </c>
      <c r="E7730" t="s">
        <v>15544</v>
      </c>
      <c r="F7730" t="s">
        <v>15536</v>
      </c>
      <c r="G7730" t="s">
        <v>17704</v>
      </c>
      <c r="H7730" s="1">
        <v>45120.036874999998</v>
      </c>
      <c r="I7730" t="s">
        <v>17701</v>
      </c>
      <c r="J7730" s="1">
        <v>45121.717743055553</v>
      </c>
      <c r="K7730" t="s">
        <v>17701</v>
      </c>
    </row>
    <row r="7731" spans="1:11">
      <c r="A7731">
        <v>9515</v>
      </c>
      <c r="B7731" t="s">
        <v>19361</v>
      </c>
      <c r="C7731">
        <v>50905006</v>
      </c>
      <c r="D7731" t="s">
        <v>15534</v>
      </c>
      <c r="E7731" t="s">
        <v>15544</v>
      </c>
      <c r="F7731" t="s">
        <v>15536</v>
      </c>
      <c r="G7731" t="s">
        <v>17704</v>
      </c>
      <c r="H7731" s="1">
        <v>45120.037002314813</v>
      </c>
      <c r="I7731" t="s">
        <v>17701</v>
      </c>
      <c r="J7731" s="1">
        <v>45121.719375000001</v>
      </c>
      <c r="K7731" t="s">
        <v>17701</v>
      </c>
    </row>
    <row r="7732" spans="1:11">
      <c r="A7732">
        <v>9520</v>
      </c>
      <c r="B7732" t="s">
        <v>19322</v>
      </c>
      <c r="C7732">
        <v>50905006</v>
      </c>
      <c r="D7732" t="s">
        <v>15534</v>
      </c>
      <c r="E7732" t="s">
        <v>15544</v>
      </c>
      <c r="F7732" t="s">
        <v>15536</v>
      </c>
      <c r="G7732" t="s">
        <v>17704</v>
      </c>
      <c r="H7732" s="1">
        <v>45120.037453703706</v>
      </c>
      <c r="I7732" t="s">
        <v>17701</v>
      </c>
      <c r="J7732" s="1">
        <v>45121.747418981482</v>
      </c>
      <c r="K7732" t="s">
        <v>17701</v>
      </c>
    </row>
    <row r="7733" spans="1:11">
      <c r="A7733">
        <v>9509</v>
      </c>
      <c r="B7733" t="s">
        <v>23645</v>
      </c>
      <c r="C7733">
        <v>50905006</v>
      </c>
      <c r="D7733" t="s">
        <v>15534</v>
      </c>
      <c r="E7733" t="s">
        <v>15586</v>
      </c>
      <c r="F7733" t="s">
        <v>15536</v>
      </c>
      <c r="G7733" t="s">
        <v>17706</v>
      </c>
      <c r="H7733" s="1">
        <v>45120.039212962962</v>
      </c>
      <c r="I7733" t="s">
        <v>17701</v>
      </c>
      <c r="J7733" s="1">
        <v>45120.039212962962</v>
      </c>
      <c r="K7733" t="s">
        <v>17701</v>
      </c>
    </row>
    <row r="7734" spans="1:11">
      <c r="A7734">
        <v>9477</v>
      </c>
      <c r="B7734" t="s">
        <v>19180</v>
      </c>
      <c r="C7734">
        <v>50905006</v>
      </c>
      <c r="D7734" t="s">
        <v>15534</v>
      </c>
      <c r="E7734" t="s">
        <v>15544</v>
      </c>
      <c r="F7734" t="s">
        <v>15536</v>
      </c>
      <c r="G7734" t="s">
        <v>17704</v>
      </c>
      <c r="H7734" s="1">
        <v>45120.039664351854</v>
      </c>
      <c r="I7734" t="s">
        <v>17701</v>
      </c>
      <c r="J7734" s="1">
        <v>45121.74658564815</v>
      </c>
      <c r="K7734" t="s">
        <v>17701</v>
      </c>
    </row>
    <row r="7735" spans="1:11">
      <c r="A7735">
        <v>8970</v>
      </c>
      <c r="B7735" t="s">
        <v>23646</v>
      </c>
      <c r="C7735">
        <v>51210000</v>
      </c>
      <c r="D7735" t="s">
        <v>15534</v>
      </c>
      <c r="E7735" t="s">
        <v>15554</v>
      </c>
      <c r="F7735" t="s">
        <v>15550</v>
      </c>
      <c r="G7735" t="s">
        <v>23647</v>
      </c>
      <c r="H7735" s="1">
        <v>45120.046701388892</v>
      </c>
      <c r="I7735" t="s">
        <v>18508</v>
      </c>
      <c r="J7735" s="1">
        <v>45121.056145833332</v>
      </c>
      <c r="K7735" t="s">
        <v>18508</v>
      </c>
    </row>
    <row r="7736" spans="1:11">
      <c r="A7736">
        <v>11358</v>
      </c>
      <c r="B7736" t="s">
        <v>23648</v>
      </c>
      <c r="C7736">
        <v>50905006</v>
      </c>
      <c r="D7736" t="s">
        <v>15534</v>
      </c>
      <c r="E7736" t="s">
        <v>15554</v>
      </c>
      <c r="F7736" t="s">
        <v>15550</v>
      </c>
      <c r="G7736" t="s">
        <v>17732</v>
      </c>
      <c r="H7736" s="1">
        <v>45120.05914351852</v>
      </c>
      <c r="I7736" t="s">
        <v>16945</v>
      </c>
      <c r="J7736" s="1">
        <v>45120.76699074074</v>
      </c>
      <c r="K7736" t="s">
        <v>16945</v>
      </c>
    </row>
    <row r="7737" spans="1:11">
      <c r="A7737">
        <v>11361</v>
      </c>
      <c r="B7737" t="s">
        <v>17733</v>
      </c>
      <c r="C7737">
        <v>50320000</v>
      </c>
      <c r="D7737" t="s">
        <v>15534</v>
      </c>
      <c r="E7737" t="s">
        <v>15554</v>
      </c>
      <c r="F7737" t="s">
        <v>15550</v>
      </c>
      <c r="G7737" t="s">
        <v>23649</v>
      </c>
      <c r="H7737" s="1">
        <v>45120.108252314814</v>
      </c>
      <c r="I7737" t="s">
        <v>16945</v>
      </c>
      <c r="J7737" s="1">
        <v>45120.108252314814</v>
      </c>
      <c r="K7737" t="s">
        <v>16945</v>
      </c>
    </row>
    <row r="7738" spans="1:11">
      <c r="A7738">
        <v>11361</v>
      </c>
      <c r="B7738" t="s">
        <v>17733</v>
      </c>
      <c r="C7738">
        <v>50321000</v>
      </c>
      <c r="D7738" t="s">
        <v>15534</v>
      </c>
      <c r="E7738" t="s">
        <v>15554</v>
      </c>
      <c r="F7738" t="s">
        <v>15550</v>
      </c>
      <c r="G7738" t="s">
        <v>23650</v>
      </c>
      <c r="H7738" s="1">
        <v>45120.108900462961</v>
      </c>
      <c r="I7738" t="s">
        <v>16945</v>
      </c>
      <c r="J7738" s="1">
        <v>45120.77679398148</v>
      </c>
      <c r="K7738" t="s">
        <v>16945</v>
      </c>
    </row>
    <row r="7739" spans="1:11">
      <c r="A7739">
        <v>11362</v>
      </c>
      <c r="B7739" t="s">
        <v>17735</v>
      </c>
      <c r="C7739">
        <v>50905006</v>
      </c>
      <c r="D7739" t="s">
        <v>15534</v>
      </c>
      <c r="E7739" t="s">
        <v>15687</v>
      </c>
      <c r="F7739" t="s">
        <v>15550</v>
      </c>
      <c r="G7739" t="s">
        <v>17732</v>
      </c>
      <c r="H7739" s="1">
        <v>45120.131701388891</v>
      </c>
      <c r="I7739" t="s">
        <v>16945</v>
      </c>
      <c r="J7739" s="1">
        <v>45120.78496527778</v>
      </c>
      <c r="K7739" t="s">
        <v>16945</v>
      </c>
    </row>
    <row r="7740" spans="1:11">
      <c r="A7740">
        <v>2720</v>
      </c>
      <c r="B7740" t="s">
        <v>17743</v>
      </c>
      <c r="C7740">
        <v>50305025</v>
      </c>
      <c r="D7740" t="s">
        <v>15534</v>
      </c>
      <c r="E7740" t="s">
        <v>15554</v>
      </c>
      <c r="F7740" t="s">
        <v>15550</v>
      </c>
      <c r="G7740" t="s">
        <v>23651</v>
      </c>
      <c r="H7740" s="1">
        <v>45120.132893518516</v>
      </c>
      <c r="I7740" t="s">
        <v>16348</v>
      </c>
      <c r="J7740" s="1">
        <v>45120.132893518516</v>
      </c>
      <c r="K7740" t="s">
        <v>16348</v>
      </c>
    </row>
    <row r="7741" spans="1:11">
      <c r="A7741">
        <v>11363</v>
      </c>
      <c r="B7741" t="s">
        <v>17741</v>
      </c>
      <c r="C7741">
        <v>50905006</v>
      </c>
      <c r="D7741" t="s">
        <v>15534</v>
      </c>
      <c r="E7741" t="s">
        <v>15687</v>
      </c>
      <c r="F7741" t="s">
        <v>15550</v>
      </c>
      <c r="G7741" t="s">
        <v>17732</v>
      </c>
      <c r="H7741" s="1">
        <v>45120.133668981478</v>
      </c>
      <c r="I7741" t="s">
        <v>16945</v>
      </c>
      <c r="J7741" s="1">
        <v>45120.787708333337</v>
      </c>
      <c r="K7741" t="s">
        <v>16945</v>
      </c>
    </row>
    <row r="7742" spans="1:11">
      <c r="A7742">
        <v>2720</v>
      </c>
      <c r="B7742" t="s">
        <v>17743</v>
      </c>
      <c r="C7742">
        <v>51210000</v>
      </c>
      <c r="D7742" t="s">
        <v>15534</v>
      </c>
      <c r="E7742" t="s">
        <v>15554</v>
      </c>
      <c r="F7742" t="s">
        <v>15550</v>
      </c>
      <c r="G7742" t="s">
        <v>23652</v>
      </c>
      <c r="H7742" s="1">
        <v>45120.134328703702</v>
      </c>
      <c r="I7742" t="s">
        <v>16348</v>
      </c>
      <c r="J7742" s="1">
        <v>45120.134328703702</v>
      </c>
      <c r="K7742" t="s">
        <v>16348</v>
      </c>
    </row>
    <row r="7743" spans="1:11">
      <c r="A7743">
        <v>2720</v>
      </c>
      <c r="B7743" t="s">
        <v>17743</v>
      </c>
      <c r="C7743">
        <v>50830000</v>
      </c>
      <c r="D7743" t="s">
        <v>15534</v>
      </c>
      <c r="E7743" t="s">
        <v>15554</v>
      </c>
      <c r="F7743" t="s">
        <v>15550</v>
      </c>
      <c r="G7743" t="s">
        <v>23653</v>
      </c>
      <c r="H7743" s="1">
        <v>45120.13784722222</v>
      </c>
      <c r="I7743" t="s">
        <v>16348</v>
      </c>
      <c r="J7743" s="1">
        <v>45120.13784722222</v>
      </c>
      <c r="K7743" t="s">
        <v>16348</v>
      </c>
    </row>
    <row r="7744" spans="1:11">
      <c r="A7744">
        <v>2720</v>
      </c>
      <c r="B7744" t="s">
        <v>17743</v>
      </c>
      <c r="C7744">
        <v>50210000</v>
      </c>
      <c r="D7744" t="s">
        <v>15534</v>
      </c>
      <c r="E7744" t="s">
        <v>15554</v>
      </c>
      <c r="F7744" t="s">
        <v>15550</v>
      </c>
      <c r="G7744" t="s">
        <v>23654</v>
      </c>
      <c r="H7744" s="1">
        <v>45120.138356481482</v>
      </c>
      <c r="I7744" t="s">
        <v>16348</v>
      </c>
      <c r="J7744" s="1">
        <v>45120.138356481482</v>
      </c>
      <c r="K7744" t="s">
        <v>16348</v>
      </c>
    </row>
    <row r="7745" spans="1:11">
      <c r="A7745">
        <v>126200</v>
      </c>
      <c r="B7745" t="s">
        <v>16258</v>
      </c>
      <c r="C7745">
        <v>58200000</v>
      </c>
      <c r="D7745" t="s">
        <v>15534</v>
      </c>
      <c r="E7745" t="s">
        <v>15554</v>
      </c>
      <c r="F7745" t="s">
        <v>15550</v>
      </c>
      <c r="G7745" t="s">
        <v>23655</v>
      </c>
      <c r="H7745" s="1">
        <v>45120.145682870374</v>
      </c>
      <c r="I7745" t="s">
        <v>16260</v>
      </c>
      <c r="J7745" s="1">
        <v>45121.663761574076</v>
      </c>
      <c r="K7745" t="s">
        <v>16260</v>
      </c>
    </row>
    <row r="7746" spans="1:11">
      <c r="A7746">
        <v>126200</v>
      </c>
      <c r="B7746" t="s">
        <v>16258</v>
      </c>
      <c r="C7746">
        <v>50305028</v>
      </c>
      <c r="D7746" t="s">
        <v>15534</v>
      </c>
      <c r="E7746" t="s">
        <v>15687</v>
      </c>
      <c r="F7746" t="s">
        <v>15550</v>
      </c>
      <c r="G7746" t="s">
        <v>23656</v>
      </c>
      <c r="H7746" s="1">
        <v>45120.146805555552</v>
      </c>
      <c r="I7746" t="s">
        <v>16260</v>
      </c>
      <c r="J7746" s="1">
        <v>45121.663900462961</v>
      </c>
      <c r="K7746" t="s">
        <v>16260</v>
      </c>
    </row>
    <row r="7747" spans="1:11">
      <c r="A7747">
        <v>126200</v>
      </c>
      <c r="B7747" t="s">
        <v>16258</v>
      </c>
      <c r="C7747">
        <v>51220000</v>
      </c>
      <c r="D7747" t="s">
        <v>15534</v>
      </c>
      <c r="E7747" t="s">
        <v>15549</v>
      </c>
      <c r="F7747" t="s">
        <v>15550</v>
      </c>
      <c r="G7747" t="s">
        <v>23657</v>
      </c>
      <c r="H7747" s="1">
        <v>45120.1565625</v>
      </c>
      <c r="I7747" t="s">
        <v>16260</v>
      </c>
      <c r="J7747" s="1">
        <v>45121.66609953704</v>
      </c>
      <c r="K7747" t="s">
        <v>16260</v>
      </c>
    </row>
    <row r="7748" spans="1:11">
      <c r="A7748">
        <v>11364</v>
      </c>
      <c r="B7748" t="s">
        <v>17442</v>
      </c>
      <c r="C7748">
        <v>50905006</v>
      </c>
      <c r="D7748" t="s">
        <v>15534</v>
      </c>
      <c r="E7748" t="s">
        <v>15687</v>
      </c>
      <c r="F7748" t="s">
        <v>15550</v>
      </c>
      <c r="G7748" t="s">
        <v>23658</v>
      </c>
      <c r="H7748" s="1">
        <v>45120.157696759263</v>
      </c>
      <c r="I7748" t="s">
        <v>16945</v>
      </c>
      <c r="J7748" s="1">
        <v>45120.789120370369</v>
      </c>
      <c r="K7748" t="s">
        <v>16945</v>
      </c>
    </row>
    <row r="7749" spans="1:11">
      <c r="A7749">
        <v>11392</v>
      </c>
      <c r="B7749" t="s">
        <v>23659</v>
      </c>
      <c r="C7749">
        <v>57300010</v>
      </c>
      <c r="D7749" t="s">
        <v>15534</v>
      </c>
      <c r="E7749" t="s">
        <v>15687</v>
      </c>
      <c r="F7749" t="s">
        <v>15550</v>
      </c>
      <c r="G7749" t="s">
        <v>23660</v>
      </c>
      <c r="H7749" s="1">
        <v>45120.159560185188</v>
      </c>
      <c r="I7749" t="s">
        <v>16260</v>
      </c>
      <c r="J7749" s="1">
        <v>45121.66646990741</v>
      </c>
      <c r="K7749" t="s">
        <v>16260</v>
      </c>
    </row>
    <row r="7750" spans="1:11">
      <c r="A7750">
        <v>11392</v>
      </c>
      <c r="B7750" t="s">
        <v>23659</v>
      </c>
      <c r="C7750">
        <v>50321000</v>
      </c>
      <c r="D7750" t="s">
        <v>15534</v>
      </c>
      <c r="E7750" t="s">
        <v>15544</v>
      </c>
      <c r="F7750" t="s">
        <v>15550</v>
      </c>
      <c r="G7750" t="s">
        <v>23661</v>
      </c>
      <c r="H7750" s="1">
        <v>45120.160127314812</v>
      </c>
      <c r="I7750" t="s">
        <v>16260</v>
      </c>
      <c r="J7750" s="1">
        <v>45121.666597222225</v>
      </c>
      <c r="K7750" t="s">
        <v>16260</v>
      </c>
    </row>
    <row r="7751" spans="1:11">
      <c r="A7751">
        <v>11392</v>
      </c>
      <c r="B7751" t="s">
        <v>23659</v>
      </c>
      <c r="C7751">
        <v>50905006</v>
      </c>
      <c r="D7751" t="s">
        <v>15534</v>
      </c>
      <c r="E7751" t="s">
        <v>15544</v>
      </c>
      <c r="F7751" t="s">
        <v>15550</v>
      </c>
      <c r="G7751" t="s">
        <v>23662</v>
      </c>
      <c r="H7751" s="1">
        <v>45120.160555555558</v>
      </c>
      <c r="I7751" t="s">
        <v>16260</v>
      </c>
      <c r="J7751" s="1">
        <v>45121.666655092595</v>
      </c>
      <c r="K7751" t="s">
        <v>16260</v>
      </c>
    </row>
    <row r="7752" spans="1:11">
      <c r="A7752">
        <v>11390</v>
      </c>
      <c r="B7752" t="s">
        <v>17754</v>
      </c>
      <c r="C7752">
        <v>58310000</v>
      </c>
      <c r="D7752" t="s">
        <v>15534</v>
      </c>
      <c r="E7752" t="s">
        <v>15554</v>
      </c>
      <c r="F7752" t="s">
        <v>15550</v>
      </c>
      <c r="G7752" t="s">
        <v>19687</v>
      </c>
      <c r="H7752" s="1">
        <v>45120.161006944443</v>
      </c>
      <c r="I7752" t="s">
        <v>16260</v>
      </c>
      <c r="J7752" s="1">
        <v>45122.017013888886</v>
      </c>
      <c r="K7752" t="s">
        <v>15879</v>
      </c>
    </row>
    <row r="7753" spans="1:11">
      <c r="A7753">
        <v>11365</v>
      </c>
      <c r="B7753" t="s">
        <v>17758</v>
      </c>
      <c r="C7753">
        <v>50305028</v>
      </c>
      <c r="D7753" t="s">
        <v>15534</v>
      </c>
      <c r="E7753" t="s">
        <v>15549</v>
      </c>
      <c r="F7753" t="s">
        <v>15536</v>
      </c>
      <c r="G7753" t="s">
        <v>17742</v>
      </c>
      <c r="H7753" s="1">
        <v>45120.164027777777</v>
      </c>
      <c r="I7753" t="s">
        <v>16945</v>
      </c>
      <c r="J7753" s="1">
        <v>45121.022962962961</v>
      </c>
      <c r="K7753" t="s">
        <v>16945</v>
      </c>
    </row>
    <row r="7754" spans="1:11">
      <c r="A7754">
        <v>2720</v>
      </c>
      <c r="B7754" t="s">
        <v>17743</v>
      </c>
      <c r="C7754">
        <v>50350000</v>
      </c>
      <c r="D7754" t="s">
        <v>15534</v>
      </c>
      <c r="E7754" t="s">
        <v>15554</v>
      </c>
      <c r="F7754" t="s">
        <v>15550</v>
      </c>
      <c r="G7754" t="s">
        <v>23663</v>
      </c>
      <c r="H7754" s="1">
        <v>45120.166064814817</v>
      </c>
      <c r="I7754" t="s">
        <v>16348</v>
      </c>
      <c r="J7754" s="1">
        <v>45120.166064814817</v>
      </c>
      <c r="K7754" t="s">
        <v>16348</v>
      </c>
    </row>
    <row r="7755" spans="1:11">
      <c r="A7755">
        <v>11367</v>
      </c>
      <c r="B7755" t="s">
        <v>17600</v>
      </c>
      <c r="C7755">
        <v>50905006</v>
      </c>
      <c r="D7755" t="s">
        <v>15534</v>
      </c>
      <c r="E7755" t="s">
        <v>15554</v>
      </c>
      <c r="F7755" t="s">
        <v>15550</v>
      </c>
      <c r="G7755" t="s">
        <v>17792</v>
      </c>
      <c r="H7755" s="1">
        <v>45120.182141203702</v>
      </c>
      <c r="I7755" t="s">
        <v>16945</v>
      </c>
      <c r="J7755" s="1">
        <v>45120.800497685188</v>
      </c>
      <c r="K7755" t="s">
        <v>16945</v>
      </c>
    </row>
    <row r="7756" spans="1:11">
      <c r="A7756">
        <v>11367</v>
      </c>
      <c r="B7756" t="s">
        <v>17600</v>
      </c>
      <c r="C7756">
        <v>51220000</v>
      </c>
      <c r="D7756" t="s">
        <v>15534</v>
      </c>
      <c r="E7756" t="s">
        <v>15554</v>
      </c>
      <c r="F7756" t="s">
        <v>15550</v>
      </c>
      <c r="G7756" t="s">
        <v>17794</v>
      </c>
      <c r="H7756" s="1">
        <v>45120.18309027778</v>
      </c>
      <c r="I7756" t="s">
        <v>16945</v>
      </c>
      <c r="J7756" s="1">
        <v>45120.800891203704</v>
      </c>
      <c r="K7756" t="s">
        <v>16945</v>
      </c>
    </row>
    <row r="7757" spans="1:11">
      <c r="A7757">
        <v>4478</v>
      </c>
      <c r="B7757" t="s">
        <v>23664</v>
      </c>
      <c r="C7757">
        <v>50905006</v>
      </c>
      <c r="D7757" t="s">
        <v>15534</v>
      </c>
      <c r="E7757" t="s">
        <v>15540</v>
      </c>
      <c r="F7757" t="s">
        <v>15550</v>
      </c>
      <c r="G7757" t="s">
        <v>23665</v>
      </c>
      <c r="H7757" s="1">
        <v>45120.201273148145</v>
      </c>
      <c r="I7757" t="s">
        <v>16348</v>
      </c>
      <c r="J7757" s="1">
        <v>45120.201273148145</v>
      </c>
      <c r="K7757" t="s">
        <v>16348</v>
      </c>
    </row>
    <row r="7758" spans="1:11">
      <c r="A7758">
        <v>11095</v>
      </c>
      <c r="B7758" t="s">
        <v>17782</v>
      </c>
      <c r="C7758">
        <v>51210000</v>
      </c>
      <c r="D7758" t="s">
        <v>15534</v>
      </c>
      <c r="E7758" t="s">
        <v>15586</v>
      </c>
      <c r="F7758" t="s">
        <v>15536</v>
      </c>
      <c r="G7758" t="s">
        <v>23666</v>
      </c>
      <c r="H7758" s="1">
        <v>45120.211608796293</v>
      </c>
      <c r="I7758" t="s">
        <v>17784</v>
      </c>
      <c r="J7758" s="1">
        <v>45120.211608796293</v>
      </c>
      <c r="K7758" t="s">
        <v>17784</v>
      </c>
    </row>
    <row r="7759" spans="1:11">
      <c r="A7759">
        <v>11510</v>
      </c>
      <c r="B7759" t="s">
        <v>17778</v>
      </c>
      <c r="C7759">
        <v>50350001</v>
      </c>
      <c r="D7759" t="s">
        <v>15534</v>
      </c>
      <c r="E7759" t="s">
        <v>15535</v>
      </c>
      <c r="F7759" t="s">
        <v>15536</v>
      </c>
      <c r="G7759" t="s">
        <v>23667</v>
      </c>
      <c r="H7759" s="1">
        <v>45120.211724537039</v>
      </c>
      <c r="I7759" t="s">
        <v>16348</v>
      </c>
      <c r="J7759" s="1">
        <v>45120.211724537039</v>
      </c>
      <c r="K7759" t="s">
        <v>16348</v>
      </c>
    </row>
    <row r="7760" spans="1:11">
      <c r="A7760">
        <v>11368</v>
      </c>
      <c r="B7760" t="s">
        <v>17774</v>
      </c>
      <c r="C7760">
        <v>50310000</v>
      </c>
      <c r="D7760" t="s">
        <v>15534</v>
      </c>
      <c r="E7760" t="s">
        <v>15554</v>
      </c>
      <c r="F7760" t="s">
        <v>15536</v>
      </c>
      <c r="G7760" t="s">
        <v>23668</v>
      </c>
      <c r="H7760" s="1">
        <v>45120.213842592595</v>
      </c>
      <c r="I7760" t="s">
        <v>16945</v>
      </c>
      <c r="J7760" s="1">
        <v>45122.006724537037</v>
      </c>
      <c r="K7760" t="s">
        <v>15879</v>
      </c>
    </row>
    <row r="7761" spans="1:11">
      <c r="A7761">
        <v>11368</v>
      </c>
      <c r="B7761" t="s">
        <v>17774</v>
      </c>
      <c r="C7761">
        <v>50321000</v>
      </c>
      <c r="D7761" t="s">
        <v>15534</v>
      </c>
      <c r="E7761" t="s">
        <v>15549</v>
      </c>
      <c r="F7761" t="s">
        <v>15550</v>
      </c>
      <c r="G7761" t="s">
        <v>23669</v>
      </c>
      <c r="H7761" s="1">
        <v>45120.215289351851</v>
      </c>
      <c r="I7761" t="s">
        <v>16945</v>
      </c>
      <c r="J7761" s="1">
        <v>45120.805127314816</v>
      </c>
      <c r="K7761" t="s">
        <v>16945</v>
      </c>
    </row>
    <row r="7762" spans="1:11">
      <c r="A7762">
        <v>11369</v>
      </c>
      <c r="B7762" t="s">
        <v>17790</v>
      </c>
      <c r="C7762">
        <v>51220000</v>
      </c>
      <c r="D7762" t="s">
        <v>15534</v>
      </c>
      <c r="E7762" t="s">
        <v>15687</v>
      </c>
      <c r="F7762" t="s">
        <v>15550</v>
      </c>
      <c r="G7762" t="s">
        <v>17794</v>
      </c>
      <c r="H7762" s="1">
        <v>45120.225474537037</v>
      </c>
      <c r="I7762" t="s">
        <v>16945</v>
      </c>
      <c r="J7762" s="1">
        <v>45120.807233796295</v>
      </c>
      <c r="K7762" t="s">
        <v>16945</v>
      </c>
    </row>
    <row r="7763" spans="1:11">
      <c r="A7763">
        <v>11370</v>
      </c>
      <c r="B7763" t="s">
        <v>17793</v>
      </c>
      <c r="C7763">
        <v>50905006</v>
      </c>
      <c r="D7763" t="s">
        <v>15534</v>
      </c>
      <c r="E7763" t="s">
        <v>15554</v>
      </c>
      <c r="F7763" t="s">
        <v>15550</v>
      </c>
      <c r="G7763" t="s">
        <v>17792</v>
      </c>
      <c r="H7763" s="1">
        <v>45120.25640046296</v>
      </c>
      <c r="I7763" t="s">
        <v>16945</v>
      </c>
      <c r="J7763" s="1">
        <v>45120.807951388888</v>
      </c>
      <c r="K7763" t="s">
        <v>16945</v>
      </c>
    </row>
    <row r="7764" spans="1:11">
      <c r="A7764">
        <v>11309</v>
      </c>
      <c r="B7764" t="s">
        <v>17799</v>
      </c>
      <c r="C7764">
        <v>50905010</v>
      </c>
      <c r="D7764" t="s">
        <v>15534</v>
      </c>
      <c r="E7764" t="s">
        <v>15687</v>
      </c>
      <c r="F7764" t="s">
        <v>15550</v>
      </c>
      <c r="G7764" t="s">
        <v>10852</v>
      </c>
      <c r="H7764" s="1">
        <v>45120.289027777777</v>
      </c>
      <c r="I7764" t="s">
        <v>17801</v>
      </c>
      <c r="J7764" s="1">
        <v>45120.289027777777</v>
      </c>
      <c r="K7764" t="s">
        <v>17801</v>
      </c>
    </row>
    <row r="7765" spans="1:11">
      <c r="A7765">
        <v>11309</v>
      </c>
      <c r="B7765" t="s">
        <v>17799</v>
      </c>
      <c r="C7765">
        <v>50905000</v>
      </c>
      <c r="D7765" t="s">
        <v>15534</v>
      </c>
      <c r="E7765" t="s">
        <v>15687</v>
      </c>
      <c r="F7765" t="s">
        <v>15550</v>
      </c>
      <c r="G7765" t="s">
        <v>23670</v>
      </c>
      <c r="H7765" s="1">
        <v>45120.328136574077</v>
      </c>
      <c r="I7765" t="s">
        <v>17801</v>
      </c>
      <c r="J7765" s="1">
        <v>45120.328136574077</v>
      </c>
      <c r="K7765" t="s">
        <v>17801</v>
      </c>
    </row>
    <row r="7766" spans="1:11">
      <c r="A7766">
        <v>11309</v>
      </c>
      <c r="B7766" t="s">
        <v>17799</v>
      </c>
      <c r="C7766">
        <v>50321000</v>
      </c>
      <c r="D7766" t="s">
        <v>15534</v>
      </c>
      <c r="E7766" t="s">
        <v>15554</v>
      </c>
      <c r="F7766" t="s">
        <v>15536</v>
      </c>
      <c r="G7766" t="s">
        <v>23671</v>
      </c>
      <c r="H7766" s="1">
        <v>45120.362442129626</v>
      </c>
      <c r="I7766" t="s">
        <v>17801</v>
      </c>
      <c r="J7766" s="1">
        <v>45120.362442129626</v>
      </c>
      <c r="K7766" t="s">
        <v>17801</v>
      </c>
    </row>
    <row r="7767" spans="1:11">
      <c r="A7767">
        <v>11309</v>
      </c>
      <c r="B7767" t="s">
        <v>17799</v>
      </c>
      <c r="C7767">
        <v>50355210</v>
      </c>
      <c r="D7767" t="s">
        <v>15534</v>
      </c>
      <c r="E7767" t="s">
        <v>15535</v>
      </c>
      <c r="F7767" t="s">
        <v>15536</v>
      </c>
      <c r="G7767" t="s">
        <v>23672</v>
      </c>
      <c r="H7767" s="1">
        <v>45120.373807870368</v>
      </c>
      <c r="I7767" t="s">
        <v>17801</v>
      </c>
      <c r="J7767" s="1">
        <v>45120.373807870368</v>
      </c>
      <c r="K7767" t="s">
        <v>17801</v>
      </c>
    </row>
    <row r="7768" spans="1:11">
      <c r="A7768">
        <v>11257</v>
      </c>
      <c r="B7768" t="s">
        <v>17811</v>
      </c>
      <c r="C7768">
        <v>50905006</v>
      </c>
      <c r="D7768" t="s">
        <v>15534</v>
      </c>
      <c r="E7768" t="s">
        <v>15535</v>
      </c>
      <c r="F7768" t="s">
        <v>15536</v>
      </c>
      <c r="G7768" t="s">
        <v>23673</v>
      </c>
      <c r="H7768" s="1">
        <v>45120.390717592592</v>
      </c>
      <c r="I7768" t="s">
        <v>17801</v>
      </c>
      <c r="J7768" s="1">
        <v>45120.390717592592</v>
      </c>
      <c r="K7768" t="s">
        <v>17801</v>
      </c>
    </row>
    <row r="7769" spans="1:11">
      <c r="A7769">
        <v>11262</v>
      </c>
      <c r="B7769" t="s">
        <v>17814</v>
      </c>
      <c r="C7769">
        <v>50320000</v>
      </c>
      <c r="D7769" t="s">
        <v>15534</v>
      </c>
      <c r="E7769" t="s">
        <v>15544</v>
      </c>
      <c r="F7769" t="s">
        <v>15536</v>
      </c>
      <c r="G7769" t="s">
        <v>23674</v>
      </c>
      <c r="H7769" s="1">
        <v>45120.397534722222</v>
      </c>
      <c r="I7769" t="s">
        <v>17801</v>
      </c>
      <c r="J7769" s="1">
        <v>45120.397534722222</v>
      </c>
      <c r="K7769" t="s">
        <v>17801</v>
      </c>
    </row>
    <row r="7770" spans="1:11">
      <c r="A7770">
        <v>11309</v>
      </c>
      <c r="B7770" t="s">
        <v>17799</v>
      </c>
      <c r="C7770">
        <v>50355030</v>
      </c>
      <c r="D7770" t="s">
        <v>15534</v>
      </c>
      <c r="E7770" t="s">
        <v>15535</v>
      </c>
      <c r="F7770" t="s">
        <v>15536</v>
      </c>
      <c r="G7770" t="s">
        <v>23675</v>
      </c>
      <c r="H7770" s="1">
        <v>45120.426620370374</v>
      </c>
      <c r="I7770" t="s">
        <v>17801</v>
      </c>
      <c r="J7770" s="1">
        <v>45120.426620370374</v>
      </c>
      <c r="K7770" t="s">
        <v>17801</v>
      </c>
    </row>
    <row r="7771" spans="1:11">
      <c r="A7771">
        <v>82969</v>
      </c>
      <c r="B7771" t="s">
        <v>17390</v>
      </c>
      <c r="C7771">
        <v>51210000</v>
      </c>
      <c r="D7771" t="s">
        <v>15534</v>
      </c>
      <c r="E7771" t="s">
        <v>15554</v>
      </c>
      <c r="F7771" t="s">
        <v>15550</v>
      </c>
      <c r="G7771" t="s">
        <v>23676</v>
      </c>
      <c r="H7771" s="1">
        <v>45120.489525462966</v>
      </c>
      <c r="I7771" t="s">
        <v>17260</v>
      </c>
      <c r="J7771" s="1">
        <v>45120.496527777781</v>
      </c>
      <c r="K7771" t="s">
        <v>17260</v>
      </c>
    </row>
    <row r="7772" spans="1:11">
      <c r="A7772">
        <v>20507</v>
      </c>
      <c r="B7772" t="s">
        <v>17823</v>
      </c>
      <c r="C7772">
        <v>50366000</v>
      </c>
      <c r="D7772" t="s">
        <v>15534</v>
      </c>
      <c r="E7772" t="s">
        <v>15586</v>
      </c>
      <c r="F7772" t="s">
        <v>15550</v>
      </c>
      <c r="G7772" t="s">
        <v>23677</v>
      </c>
      <c r="H7772" s="1">
        <v>45120.49077546296</v>
      </c>
      <c r="I7772" t="s">
        <v>16227</v>
      </c>
      <c r="J7772" s="1">
        <v>45120.49077546296</v>
      </c>
      <c r="K7772" t="s">
        <v>16227</v>
      </c>
    </row>
    <row r="7773" spans="1:11">
      <c r="A7773">
        <v>20515</v>
      </c>
      <c r="B7773" t="s">
        <v>17138</v>
      </c>
      <c r="C7773">
        <v>50365000</v>
      </c>
      <c r="D7773" t="s">
        <v>15534</v>
      </c>
      <c r="E7773" t="s">
        <v>15544</v>
      </c>
      <c r="F7773" t="s">
        <v>15550</v>
      </c>
      <c r="G7773" t="s">
        <v>23678</v>
      </c>
      <c r="H7773" s="1">
        <v>45120.492685185185</v>
      </c>
      <c r="I7773" t="s">
        <v>15573</v>
      </c>
      <c r="J7773" s="1">
        <v>45120.492685185185</v>
      </c>
      <c r="K7773" t="s">
        <v>15573</v>
      </c>
    </row>
    <row r="7774" spans="1:11">
      <c r="A7774">
        <v>9476</v>
      </c>
      <c r="B7774" t="s">
        <v>17707</v>
      </c>
      <c r="C7774">
        <v>57900065</v>
      </c>
      <c r="D7774" t="s">
        <v>15534</v>
      </c>
      <c r="E7774" t="s">
        <v>15544</v>
      </c>
      <c r="F7774" t="s">
        <v>15550</v>
      </c>
      <c r="G7774" t="s">
        <v>23679</v>
      </c>
      <c r="H7774" s="1">
        <v>45120.494641203702</v>
      </c>
      <c r="I7774" t="s">
        <v>17701</v>
      </c>
      <c r="J7774" s="1">
        <v>45120.561215277776</v>
      </c>
      <c r="K7774" t="s">
        <v>17701</v>
      </c>
    </row>
    <row r="7775" spans="1:11">
      <c r="A7775">
        <v>20507</v>
      </c>
      <c r="B7775" t="s">
        <v>17823</v>
      </c>
      <c r="C7775">
        <v>50905006</v>
      </c>
      <c r="D7775" t="s">
        <v>15534</v>
      </c>
      <c r="E7775" t="s">
        <v>15554</v>
      </c>
      <c r="F7775" t="s">
        <v>15536</v>
      </c>
      <c r="G7775" t="s">
        <v>21898</v>
      </c>
      <c r="H7775" s="1">
        <v>45120.495636574073</v>
      </c>
      <c r="I7775" t="s">
        <v>16227</v>
      </c>
      <c r="J7775" s="1">
        <v>45120.495636574073</v>
      </c>
      <c r="K7775" t="s">
        <v>16227</v>
      </c>
    </row>
    <row r="7776" spans="1:11">
      <c r="A7776">
        <v>9495</v>
      </c>
      <c r="B7776" t="s">
        <v>23680</v>
      </c>
      <c r="C7776">
        <v>50812000</v>
      </c>
      <c r="D7776" t="s">
        <v>15534</v>
      </c>
      <c r="E7776" t="s">
        <v>15586</v>
      </c>
      <c r="F7776" t="s">
        <v>15536</v>
      </c>
      <c r="G7776" t="s">
        <v>17700</v>
      </c>
      <c r="H7776" s="1">
        <v>45120.497939814813</v>
      </c>
      <c r="I7776" t="s">
        <v>17701</v>
      </c>
      <c r="J7776" s="1">
        <v>45120.497939814813</v>
      </c>
      <c r="K7776" t="s">
        <v>17701</v>
      </c>
    </row>
    <row r="7777" spans="1:11">
      <c r="A7777">
        <v>9515</v>
      </c>
      <c r="B7777" t="s">
        <v>19361</v>
      </c>
      <c r="C7777">
        <v>51425006</v>
      </c>
      <c r="D7777" t="s">
        <v>15534</v>
      </c>
      <c r="E7777" t="s">
        <v>15586</v>
      </c>
      <c r="F7777" t="s">
        <v>15536</v>
      </c>
      <c r="G7777" t="s">
        <v>17833</v>
      </c>
      <c r="H7777" s="1">
        <v>45120.498703703706</v>
      </c>
      <c r="I7777" t="s">
        <v>17701</v>
      </c>
      <c r="J7777" s="1">
        <v>45120.498703703706</v>
      </c>
      <c r="K7777" t="s">
        <v>17701</v>
      </c>
    </row>
    <row r="7778" spans="1:11">
      <c r="A7778">
        <v>9514</v>
      </c>
      <c r="B7778" t="s">
        <v>17703</v>
      </c>
      <c r="C7778">
        <v>50812000</v>
      </c>
      <c r="D7778" t="s">
        <v>15534</v>
      </c>
      <c r="E7778" t="s">
        <v>15544</v>
      </c>
      <c r="F7778" t="s">
        <v>15536</v>
      </c>
      <c r="G7778" t="s">
        <v>17700</v>
      </c>
      <c r="H7778" s="1">
        <v>45120.501956018517</v>
      </c>
      <c r="I7778" t="s">
        <v>17701</v>
      </c>
      <c r="J7778" s="1">
        <v>45121.720046296294</v>
      </c>
      <c r="K7778" t="s">
        <v>17701</v>
      </c>
    </row>
    <row r="7779" spans="1:11">
      <c r="A7779">
        <v>9506</v>
      </c>
      <c r="B7779" t="s">
        <v>23681</v>
      </c>
      <c r="C7779">
        <v>50905006</v>
      </c>
      <c r="D7779" t="s">
        <v>15534</v>
      </c>
      <c r="E7779" t="s">
        <v>15544</v>
      </c>
      <c r="F7779" t="s">
        <v>15536</v>
      </c>
      <c r="G7779" t="s">
        <v>17704</v>
      </c>
      <c r="H7779" s="1">
        <v>45120.503506944442</v>
      </c>
      <c r="I7779" t="s">
        <v>17701</v>
      </c>
      <c r="J7779" s="1">
        <v>45121.746886574074</v>
      </c>
      <c r="K7779" t="s">
        <v>17701</v>
      </c>
    </row>
    <row r="7780" spans="1:11">
      <c r="A7780">
        <v>20507</v>
      </c>
      <c r="B7780" t="s">
        <v>17823</v>
      </c>
      <c r="C7780">
        <v>50350000</v>
      </c>
      <c r="D7780" t="s">
        <v>15534</v>
      </c>
      <c r="E7780" t="s">
        <v>15586</v>
      </c>
      <c r="F7780" t="s">
        <v>15550</v>
      </c>
      <c r="G7780" t="s">
        <v>23682</v>
      </c>
      <c r="H7780" s="1">
        <v>45120.510775462964</v>
      </c>
      <c r="I7780" t="s">
        <v>16227</v>
      </c>
      <c r="J7780" s="1">
        <v>45120.510775462964</v>
      </c>
      <c r="K7780" t="s">
        <v>16227</v>
      </c>
    </row>
    <row r="7781" spans="1:11">
      <c r="A7781">
        <v>20510</v>
      </c>
      <c r="B7781" t="s">
        <v>17838</v>
      </c>
      <c r="C7781">
        <v>50315000</v>
      </c>
      <c r="D7781" t="s">
        <v>15534</v>
      </c>
      <c r="E7781" t="s">
        <v>15544</v>
      </c>
      <c r="F7781" t="s">
        <v>15550</v>
      </c>
      <c r="G7781" t="s">
        <v>23683</v>
      </c>
      <c r="H7781" s="1">
        <v>45120.514016203706</v>
      </c>
      <c r="I7781" t="s">
        <v>16227</v>
      </c>
      <c r="J7781" s="1">
        <v>45120.514016203706</v>
      </c>
      <c r="K7781" t="s">
        <v>16227</v>
      </c>
    </row>
    <row r="7782" spans="1:11">
      <c r="A7782">
        <v>20510</v>
      </c>
      <c r="B7782" t="s">
        <v>17838</v>
      </c>
      <c r="C7782">
        <v>50905006</v>
      </c>
      <c r="D7782" t="s">
        <v>15534</v>
      </c>
      <c r="E7782" t="s">
        <v>15554</v>
      </c>
      <c r="F7782" t="s">
        <v>15536</v>
      </c>
      <c r="G7782" t="s">
        <v>19764</v>
      </c>
      <c r="H7782" s="1">
        <v>45120.520671296297</v>
      </c>
      <c r="I7782" t="s">
        <v>16227</v>
      </c>
      <c r="J7782" s="1">
        <v>45120.520671296297</v>
      </c>
      <c r="K7782" t="s">
        <v>16227</v>
      </c>
    </row>
    <row r="7783" spans="1:11">
      <c r="A7783">
        <v>82955</v>
      </c>
      <c r="B7783" t="s">
        <v>17844</v>
      </c>
      <c r="C7783">
        <v>51220000</v>
      </c>
      <c r="D7783" t="s">
        <v>15534</v>
      </c>
      <c r="E7783" t="s">
        <v>15576</v>
      </c>
      <c r="F7783" t="s">
        <v>15550</v>
      </c>
      <c r="G7783" t="s">
        <v>23684</v>
      </c>
      <c r="H7783" s="1">
        <v>45120.527291666665</v>
      </c>
      <c r="I7783" t="s">
        <v>16485</v>
      </c>
      <c r="J7783" s="1">
        <v>45120.527291666665</v>
      </c>
      <c r="K7783" t="s">
        <v>16485</v>
      </c>
    </row>
    <row r="7784" spans="1:11">
      <c r="A7784">
        <v>10853</v>
      </c>
      <c r="B7784" t="s">
        <v>17847</v>
      </c>
      <c r="C7784">
        <v>57700030</v>
      </c>
      <c r="D7784" t="s">
        <v>15534</v>
      </c>
      <c r="E7784" t="s">
        <v>15576</v>
      </c>
      <c r="F7784" t="s">
        <v>15550</v>
      </c>
      <c r="G7784" t="s">
        <v>23685</v>
      </c>
      <c r="H7784" s="1">
        <v>45120.529432870368</v>
      </c>
      <c r="I7784" t="s">
        <v>16485</v>
      </c>
      <c r="J7784" s="1">
        <v>45120.529432870368</v>
      </c>
      <c r="K7784" t="s">
        <v>16485</v>
      </c>
    </row>
    <row r="7785" spans="1:11">
      <c r="A7785">
        <v>9027</v>
      </c>
      <c r="B7785" t="s">
        <v>17848</v>
      </c>
      <c r="C7785">
        <v>50905006</v>
      </c>
      <c r="D7785" t="s">
        <v>15534</v>
      </c>
      <c r="E7785" t="s">
        <v>15554</v>
      </c>
      <c r="F7785" t="s">
        <v>15550</v>
      </c>
      <c r="G7785" t="s">
        <v>23686</v>
      </c>
      <c r="H7785" s="1">
        <v>45120.530243055553</v>
      </c>
      <c r="I7785" t="s">
        <v>16552</v>
      </c>
      <c r="J7785" s="1">
        <v>45120.530243055553</v>
      </c>
      <c r="K7785" t="s">
        <v>16552</v>
      </c>
    </row>
    <row r="7786" spans="1:11">
      <c r="A7786">
        <v>10855</v>
      </c>
      <c r="B7786" t="s">
        <v>17865</v>
      </c>
      <c r="C7786">
        <v>57300021</v>
      </c>
      <c r="D7786" t="s">
        <v>15534</v>
      </c>
      <c r="E7786" t="s">
        <v>15576</v>
      </c>
      <c r="F7786" t="s">
        <v>15550</v>
      </c>
      <c r="G7786" t="s">
        <v>23687</v>
      </c>
      <c r="H7786" s="1">
        <v>45120.53193287037</v>
      </c>
      <c r="I7786" t="s">
        <v>16485</v>
      </c>
      <c r="J7786" s="1">
        <v>45120.573819444442</v>
      </c>
      <c r="K7786" t="s">
        <v>16485</v>
      </c>
    </row>
    <row r="7787" spans="1:11">
      <c r="A7787">
        <v>126230</v>
      </c>
      <c r="B7787" t="s">
        <v>17854</v>
      </c>
      <c r="C7787">
        <v>50355210</v>
      </c>
      <c r="D7787" t="s">
        <v>15534</v>
      </c>
      <c r="E7787" t="s">
        <v>15554</v>
      </c>
      <c r="F7787" t="s">
        <v>15550</v>
      </c>
      <c r="G7787" t="s">
        <v>21455</v>
      </c>
      <c r="H7787" s="1">
        <v>45120.541180555556</v>
      </c>
      <c r="I7787" t="s">
        <v>17856</v>
      </c>
      <c r="J7787" s="1">
        <v>45120.541180555556</v>
      </c>
      <c r="K7787" t="s">
        <v>17856</v>
      </c>
    </row>
    <row r="7788" spans="1:11">
      <c r="A7788">
        <v>126230</v>
      </c>
      <c r="B7788" t="s">
        <v>17854</v>
      </c>
      <c r="C7788">
        <v>50305025</v>
      </c>
      <c r="D7788" t="s">
        <v>15534</v>
      </c>
      <c r="E7788" t="s">
        <v>15544</v>
      </c>
      <c r="F7788" t="s">
        <v>15550</v>
      </c>
      <c r="G7788" t="s">
        <v>23688</v>
      </c>
      <c r="H7788" s="1">
        <v>45120.54210648148</v>
      </c>
      <c r="I7788" t="s">
        <v>17856</v>
      </c>
      <c r="J7788" s="1">
        <v>45120.54210648148</v>
      </c>
      <c r="K7788" t="s">
        <v>17856</v>
      </c>
    </row>
    <row r="7789" spans="1:11">
      <c r="A7789">
        <v>8752</v>
      </c>
      <c r="B7789" t="s">
        <v>17100</v>
      </c>
      <c r="C7789">
        <v>57300000</v>
      </c>
      <c r="D7789" t="s">
        <v>15534</v>
      </c>
      <c r="E7789" t="s">
        <v>15554</v>
      </c>
      <c r="F7789" t="s">
        <v>15550</v>
      </c>
      <c r="G7789" t="s">
        <v>23689</v>
      </c>
      <c r="H7789" s="1">
        <v>45120.545185185183</v>
      </c>
      <c r="I7789" t="s">
        <v>17102</v>
      </c>
      <c r="J7789" s="1">
        <v>45120.70175925926</v>
      </c>
      <c r="K7789" t="s">
        <v>17102</v>
      </c>
    </row>
    <row r="7790" spans="1:11">
      <c r="A7790">
        <v>126230</v>
      </c>
      <c r="B7790" t="s">
        <v>17854</v>
      </c>
      <c r="C7790">
        <v>50366000</v>
      </c>
      <c r="D7790" t="s">
        <v>15534</v>
      </c>
      <c r="E7790" t="s">
        <v>15535</v>
      </c>
      <c r="F7790" t="s">
        <v>15550</v>
      </c>
      <c r="G7790" t="s">
        <v>17858</v>
      </c>
      <c r="H7790" s="1">
        <v>45120.5469212963</v>
      </c>
      <c r="I7790" t="s">
        <v>17856</v>
      </c>
      <c r="J7790" s="1">
        <v>45120.5469212963</v>
      </c>
      <c r="K7790" t="s">
        <v>17856</v>
      </c>
    </row>
    <row r="7791" spans="1:11">
      <c r="A7791">
        <v>126080</v>
      </c>
      <c r="B7791" t="s">
        <v>17873</v>
      </c>
      <c r="C7791">
        <v>51210000</v>
      </c>
      <c r="D7791" t="s">
        <v>15534</v>
      </c>
      <c r="E7791" t="s">
        <v>15549</v>
      </c>
      <c r="F7791" t="s">
        <v>15550</v>
      </c>
      <c r="G7791" t="s">
        <v>23690</v>
      </c>
      <c r="H7791" s="1">
        <v>45120.547048611108</v>
      </c>
      <c r="I7791" t="s">
        <v>17875</v>
      </c>
      <c r="J7791" s="1">
        <v>45120.547048611108</v>
      </c>
      <c r="K7791" t="s">
        <v>17875</v>
      </c>
    </row>
    <row r="7792" spans="1:11">
      <c r="A7792">
        <v>9699</v>
      </c>
      <c r="B7792" t="s">
        <v>17852</v>
      </c>
      <c r="C7792">
        <v>57300010</v>
      </c>
      <c r="D7792" t="s">
        <v>15534</v>
      </c>
      <c r="E7792" t="s">
        <v>15576</v>
      </c>
      <c r="F7792" t="s">
        <v>15550</v>
      </c>
      <c r="G7792" t="s">
        <v>23691</v>
      </c>
      <c r="H7792" s="1">
        <v>45120.547395833331</v>
      </c>
      <c r="I7792" t="s">
        <v>15673</v>
      </c>
      <c r="J7792" s="1">
        <v>45120.547395833331</v>
      </c>
      <c r="K7792" t="s">
        <v>15673</v>
      </c>
    </row>
    <row r="7793" spans="1:11">
      <c r="A7793">
        <v>126230</v>
      </c>
      <c r="B7793" t="s">
        <v>17854</v>
      </c>
      <c r="C7793">
        <v>55300000</v>
      </c>
      <c r="D7793" t="s">
        <v>15534</v>
      </c>
      <c r="E7793" t="s">
        <v>15554</v>
      </c>
      <c r="F7793" t="s">
        <v>15550</v>
      </c>
      <c r="G7793" t="s">
        <v>23692</v>
      </c>
      <c r="H7793" s="1">
        <v>45120.547442129631</v>
      </c>
      <c r="I7793" t="s">
        <v>17856</v>
      </c>
      <c r="J7793" s="1">
        <v>45120.547442129631</v>
      </c>
      <c r="K7793" t="s">
        <v>17856</v>
      </c>
    </row>
    <row r="7794" spans="1:11">
      <c r="A7794">
        <v>126230</v>
      </c>
      <c r="B7794" t="s">
        <v>17854</v>
      </c>
      <c r="C7794">
        <v>58425000</v>
      </c>
      <c r="D7794" t="s">
        <v>15534</v>
      </c>
      <c r="E7794" t="s">
        <v>15554</v>
      </c>
      <c r="F7794" t="s">
        <v>15550</v>
      </c>
      <c r="G7794" t="s">
        <v>18934</v>
      </c>
      <c r="H7794" s="1">
        <v>45120.548136574071</v>
      </c>
      <c r="I7794" t="s">
        <v>17856</v>
      </c>
      <c r="J7794" s="1">
        <v>45120.548136574071</v>
      </c>
      <c r="K7794" t="s">
        <v>17856</v>
      </c>
    </row>
    <row r="7795" spans="1:11">
      <c r="A7795">
        <v>8443</v>
      </c>
      <c r="B7795" t="s">
        <v>22403</v>
      </c>
      <c r="C7795">
        <v>50305025</v>
      </c>
      <c r="D7795" t="s">
        <v>15534</v>
      </c>
      <c r="E7795" t="s">
        <v>15544</v>
      </c>
      <c r="F7795" t="s">
        <v>15550</v>
      </c>
      <c r="G7795" t="s">
        <v>23693</v>
      </c>
      <c r="H7795" s="1">
        <v>45120.548587962963</v>
      </c>
      <c r="I7795" t="s">
        <v>16552</v>
      </c>
      <c r="J7795" s="1">
        <v>45120.548587962963</v>
      </c>
      <c r="K7795" t="s">
        <v>16552</v>
      </c>
    </row>
    <row r="7796" spans="1:11">
      <c r="A7796">
        <v>126230</v>
      </c>
      <c r="B7796" t="s">
        <v>17854</v>
      </c>
      <c r="C7796">
        <v>55700000</v>
      </c>
      <c r="D7796" t="s">
        <v>15534</v>
      </c>
      <c r="E7796" t="s">
        <v>15554</v>
      </c>
      <c r="F7796" t="s">
        <v>15550</v>
      </c>
      <c r="G7796" t="s">
        <v>23694</v>
      </c>
      <c r="H7796" s="1">
        <v>45120.54928240741</v>
      </c>
      <c r="I7796" t="s">
        <v>17856</v>
      </c>
      <c r="J7796" s="1">
        <v>45120.549641203703</v>
      </c>
      <c r="K7796" t="s">
        <v>17856</v>
      </c>
    </row>
    <row r="7797" spans="1:11">
      <c r="A7797">
        <v>9699</v>
      </c>
      <c r="B7797" t="s">
        <v>17852</v>
      </c>
      <c r="C7797">
        <v>57300000</v>
      </c>
      <c r="D7797" t="s">
        <v>15534</v>
      </c>
      <c r="E7797" t="s">
        <v>15535</v>
      </c>
      <c r="F7797" t="s">
        <v>15536</v>
      </c>
      <c r="G7797" t="s">
        <v>23695</v>
      </c>
      <c r="H7797" s="1">
        <v>45120.551527777781</v>
      </c>
      <c r="I7797" t="s">
        <v>15673</v>
      </c>
      <c r="J7797" s="1">
        <v>45120.551527777781</v>
      </c>
      <c r="K7797" t="s">
        <v>15673</v>
      </c>
    </row>
    <row r="7798" spans="1:11">
      <c r="A7798">
        <v>8449</v>
      </c>
      <c r="B7798" t="s">
        <v>17835</v>
      </c>
      <c r="C7798">
        <v>50366000</v>
      </c>
      <c r="D7798" t="s">
        <v>15534</v>
      </c>
      <c r="E7798" t="s">
        <v>15544</v>
      </c>
      <c r="F7798" t="s">
        <v>15550</v>
      </c>
      <c r="G7798" t="s">
        <v>23696</v>
      </c>
      <c r="H7798" s="1">
        <v>45120.554918981485</v>
      </c>
      <c r="I7798" t="s">
        <v>16552</v>
      </c>
      <c r="J7798" s="1">
        <v>45120.555046296293</v>
      </c>
      <c r="K7798" t="s">
        <v>16552</v>
      </c>
    </row>
    <row r="7799" spans="1:11">
      <c r="A7799">
        <v>126230</v>
      </c>
      <c r="B7799" t="s">
        <v>17854</v>
      </c>
      <c r="C7799">
        <v>50335000</v>
      </c>
      <c r="D7799" t="s">
        <v>15534</v>
      </c>
      <c r="E7799" t="s">
        <v>15540</v>
      </c>
      <c r="F7799" t="s">
        <v>15550</v>
      </c>
      <c r="G7799" t="s">
        <v>23697</v>
      </c>
      <c r="H7799" s="1">
        <v>45120.555347222224</v>
      </c>
      <c r="I7799" t="s">
        <v>17856</v>
      </c>
      <c r="J7799" s="1">
        <v>45120.555347222224</v>
      </c>
      <c r="K7799" t="s">
        <v>17856</v>
      </c>
    </row>
    <row r="7800" spans="1:11">
      <c r="A7800">
        <v>8655</v>
      </c>
      <c r="B7800" t="s">
        <v>18144</v>
      </c>
      <c r="C7800">
        <v>57300021</v>
      </c>
      <c r="D7800" t="s">
        <v>15534</v>
      </c>
      <c r="E7800" t="s">
        <v>15544</v>
      </c>
      <c r="F7800" t="s">
        <v>15550</v>
      </c>
      <c r="G7800" t="s">
        <v>23698</v>
      </c>
      <c r="H7800" s="1">
        <v>45120.556122685186</v>
      </c>
      <c r="I7800" t="s">
        <v>18146</v>
      </c>
      <c r="J7800" s="1">
        <v>45120.865243055552</v>
      </c>
      <c r="K7800" t="s">
        <v>18146</v>
      </c>
    </row>
    <row r="7801" spans="1:11">
      <c r="A7801">
        <v>126230</v>
      </c>
      <c r="B7801" t="s">
        <v>17854</v>
      </c>
      <c r="C7801">
        <v>50810000</v>
      </c>
      <c r="D7801" t="s">
        <v>15534</v>
      </c>
      <c r="E7801" t="s">
        <v>15586</v>
      </c>
      <c r="F7801" t="s">
        <v>15536</v>
      </c>
      <c r="G7801" t="s">
        <v>23699</v>
      </c>
      <c r="H7801" s="1">
        <v>45120.55641203704</v>
      </c>
      <c r="I7801" t="s">
        <v>17856</v>
      </c>
      <c r="J7801" s="1">
        <v>45120.55641203704</v>
      </c>
      <c r="K7801" t="s">
        <v>17856</v>
      </c>
    </row>
    <row r="7802" spans="1:11">
      <c r="A7802">
        <v>126230</v>
      </c>
      <c r="B7802" t="s">
        <v>17854</v>
      </c>
      <c r="C7802">
        <v>50830000</v>
      </c>
      <c r="D7802" t="s">
        <v>15534</v>
      </c>
      <c r="E7802" t="s">
        <v>15586</v>
      </c>
      <c r="F7802" t="s">
        <v>15536</v>
      </c>
      <c r="G7802" t="s">
        <v>23700</v>
      </c>
      <c r="H7802" s="1">
        <v>45120.556990740741</v>
      </c>
      <c r="I7802" t="s">
        <v>17856</v>
      </c>
      <c r="J7802" s="1">
        <v>45120.556990740741</v>
      </c>
      <c r="K7802" t="s">
        <v>17856</v>
      </c>
    </row>
    <row r="7803" spans="1:11">
      <c r="A7803">
        <v>9699</v>
      </c>
      <c r="B7803" t="s">
        <v>17852</v>
      </c>
      <c r="C7803">
        <v>58310000</v>
      </c>
      <c r="D7803" t="s">
        <v>15534</v>
      </c>
      <c r="E7803" t="s">
        <v>15554</v>
      </c>
      <c r="F7803" t="s">
        <v>15550</v>
      </c>
      <c r="G7803" t="s">
        <v>23701</v>
      </c>
      <c r="H7803" s="1">
        <v>45120.564872685187</v>
      </c>
      <c r="I7803" t="s">
        <v>15673</v>
      </c>
      <c r="J7803" s="1">
        <v>45120.564872685187</v>
      </c>
      <c r="K7803" t="s">
        <v>15673</v>
      </c>
    </row>
    <row r="7804" spans="1:11">
      <c r="A7804">
        <v>9699</v>
      </c>
      <c r="B7804" t="s">
        <v>17852</v>
      </c>
      <c r="C7804">
        <v>50305028</v>
      </c>
      <c r="D7804" t="s">
        <v>15534</v>
      </c>
      <c r="E7804" t="s">
        <v>15544</v>
      </c>
      <c r="F7804" t="s">
        <v>15550</v>
      </c>
      <c r="G7804" t="s">
        <v>23702</v>
      </c>
      <c r="H7804" s="1">
        <v>45120.565960648149</v>
      </c>
      <c r="I7804" t="s">
        <v>15673</v>
      </c>
      <c r="J7804" s="1">
        <v>45120.565960648149</v>
      </c>
      <c r="K7804" t="s">
        <v>15673</v>
      </c>
    </row>
    <row r="7805" spans="1:11">
      <c r="A7805">
        <v>9699</v>
      </c>
      <c r="B7805" t="s">
        <v>17852</v>
      </c>
      <c r="C7805">
        <v>50305025</v>
      </c>
      <c r="D7805" t="s">
        <v>15534</v>
      </c>
      <c r="E7805" t="s">
        <v>15544</v>
      </c>
      <c r="F7805" t="s">
        <v>15550</v>
      </c>
      <c r="G7805" t="s">
        <v>23703</v>
      </c>
      <c r="H7805" s="1">
        <v>45120.566712962966</v>
      </c>
      <c r="I7805" t="s">
        <v>15673</v>
      </c>
      <c r="J7805" s="1">
        <v>45120.566712962966</v>
      </c>
      <c r="K7805" t="s">
        <v>15673</v>
      </c>
    </row>
    <row r="7806" spans="1:11">
      <c r="A7806">
        <v>10519</v>
      </c>
      <c r="B7806" t="s">
        <v>18496</v>
      </c>
      <c r="C7806">
        <v>50305025</v>
      </c>
      <c r="D7806" t="s">
        <v>15534</v>
      </c>
      <c r="E7806" t="s">
        <v>15544</v>
      </c>
      <c r="F7806" t="s">
        <v>15550</v>
      </c>
      <c r="G7806" t="s">
        <v>23704</v>
      </c>
      <c r="H7806" s="1">
        <v>45120.570520833331</v>
      </c>
      <c r="I7806" t="s">
        <v>16551</v>
      </c>
      <c r="J7806" s="1">
        <v>45120.570520833331</v>
      </c>
      <c r="K7806" t="s">
        <v>16551</v>
      </c>
    </row>
    <row r="7807" spans="1:11">
      <c r="A7807">
        <v>126169</v>
      </c>
      <c r="B7807" t="s">
        <v>16813</v>
      </c>
      <c r="C7807">
        <v>50811001</v>
      </c>
      <c r="D7807" t="s">
        <v>15534</v>
      </c>
      <c r="E7807" t="s">
        <v>15544</v>
      </c>
      <c r="F7807" t="s">
        <v>15536</v>
      </c>
      <c r="G7807" t="s">
        <v>16762</v>
      </c>
      <c r="H7807" s="1">
        <v>45120.571134259262</v>
      </c>
      <c r="I7807" t="s">
        <v>16815</v>
      </c>
      <c r="J7807" s="1">
        <v>45120.571134259262</v>
      </c>
      <c r="K7807" t="s">
        <v>16815</v>
      </c>
    </row>
    <row r="7808" spans="1:11">
      <c r="A7808">
        <v>126230</v>
      </c>
      <c r="B7808" t="s">
        <v>17854</v>
      </c>
      <c r="C7808">
        <v>50390000</v>
      </c>
      <c r="D7808" t="s">
        <v>15534</v>
      </c>
      <c r="E7808" t="s">
        <v>15535</v>
      </c>
      <c r="F7808" t="s">
        <v>15550</v>
      </c>
      <c r="G7808" t="s">
        <v>23705</v>
      </c>
      <c r="H7808" s="1">
        <v>45120.571608796294</v>
      </c>
      <c r="I7808" t="s">
        <v>17856</v>
      </c>
      <c r="J7808" s="1">
        <v>45120.571608796294</v>
      </c>
      <c r="K7808" t="s">
        <v>17856</v>
      </c>
    </row>
    <row r="7809" spans="1:11">
      <c r="A7809">
        <v>126230</v>
      </c>
      <c r="B7809" t="s">
        <v>17854</v>
      </c>
      <c r="C7809">
        <v>50915000</v>
      </c>
      <c r="D7809" t="s">
        <v>15534</v>
      </c>
      <c r="E7809" t="s">
        <v>15549</v>
      </c>
      <c r="F7809" t="s">
        <v>15550</v>
      </c>
      <c r="G7809" t="s">
        <v>23706</v>
      </c>
      <c r="H7809" s="1">
        <v>45120.572175925925</v>
      </c>
      <c r="I7809" t="s">
        <v>17856</v>
      </c>
      <c r="J7809" s="1">
        <v>45120.572175925925</v>
      </c>
      <c r="K7809" t="s">
        <v>17856</v>
      </c>
    </row>
    <row r="7810" spans="1:11">
      <c r="A7810">
        <v>9699</v>
      </c>
      <c r="B7810" t="s">
        <v>17852</v>
      </c>
      <c r="C7810">
        <v>50321000</v>
      </c>
      <c r="D7810" t="s">
        <v>15534</v>
      </c>
      <c r="E7810" t="s">
        <v>15687</v>
      </c>
      <c r="F7810" t="s">
        <v>15550</v>
      </c>
      <c r="G7810" t="s">
        <v>21154</v>
      </c>
      <c r="H7810" s="1">
        <v>45120.573321759257</v>
      </c>
      <c r="I7810" t="s">
        <v>15673</v>
      </c>
      <c r="J7810" s="1">
        <v>45120.573321759257</v>
      </c>
      <c r="K7810" t="s">
        <v>15673</v>
      </c>
    </row>
    <row r="7811" spans="1:11">
      <c r="A7811">
        <v>8762</v>
      </c>
      <c r="B7811" t="s">
        <v>17891</v>
      </c>
      <c r="C7811">
        <v>50310000</v>
      </c>
      <c r="D7811" t="s">
        <v>15534</v>
      </c>
      <c r="E7811" t="s">
        <v>15554</v>
      </c>
      <c r="F7811" t="s">
        <v>15550</v>
      </c>
      <c r="G7811" t="s">
        <v>23707</v>
      </c>
      <c r="H7811" s="1">
        <v>45120.58252314815</v>
      </c>
      <c r="I7811" t="s">
        <v>16451</v>
      </c>
      <c r="J7811" s="1">
        <v>45120.58252314815</v>
      </c>
      <c r="K7811" t="s">
        <v>16451</v>
      </c>
    </row>
    <row r="7812" spans="1:11">
      <c r="A7812">
        <v>14237</v>
      </c>
      <c r="B7812" t="s">
        <v>18276</v>
      </c>
      <c r="C7812">
        <v>58200001</v>
      </c>
      <c r="D7812" t="s">
        <v>15534</v>
      </c>
      <c r="E7812" t="s">
        <v>15535</v>
      </c>
      <c r="F7812" t="s">
        <v>15536</v>
      </c>
      <c r="G7812" t="s">
        <v>23708</v>
      </c>
      <c r="H7812" s="1">
        <v>45120.587407407409</v>
      </c>
      <c r="I7812" t="s">
        <v>16743</v>
      </c>
      <c r="J7812" s="1">
        <v>45120.873807870368</v>
      </c>
      <c r="K7812" t="s">
        <v>16743</v>
      </c>
    </row>
    <row r="7813" spans="1:11">
      <c r="A7813">
        <v>8762</v>
      </c>
      <c r="B7813" t="s">
        <v>17891</v>
      </c>
      <c r="C7813">
        <v>58900000</v>
      </c>
      <c r="D7813" t="s">
        <v>15534</v>
      </c>
      <c r="E7813" t="s">
        <v>15554</v>
      </c>
      <c r="F7813" t="s">
        <v>15550</v>
      </c>
      <c r="G7813" t="s">
        <v>23709</v>
      </c>
      <c r="H7813" s="1">
        <v>45120.587407407409</v>
      </c>
      <c r="I7813" t="s">
        <v>16451</v>
      </c>
      <c r="J7813" s="1">
        <v>45120.587407407409</v>
      </c>
      <c r="K7813" t="s">
        <v>16451</v>
      </c>
    </row>
    <row r="7814" spans="1:11">
      <c r="A7814">
        <v>14247</v>
      </c>
      <c r="B7814" t="s">
        <v>18939</v>
      </c>
      <c r="C7814">
        <v>50321000</v>
      </c>
      <c r="D7814" t="s">
        <v>15534</v>
      </c>
      <c r="E7814" t="s">
        <v>15554</v>
      </c>
      <c r="F7814" t="s">
        <v>15536</v>
      </c>
      <c r="G7814" t="s">
        <v>16453</v>
      </c>
      <c r="H7814" s="1">
        <v>45120.588287037041</v>
      </c>
      <c r="I7814" t="s">
        <v>16525</v>
      </c>
      <c r="J7814" s="1">
        <v>45120.588287037041</v>
      </c>
      <c r="K7814" t="s">
        <v>16525</v>
      </c>
    </row>
    <row r="7815" spans="1:11">
      <c r="A7815">
        <v>10708</v>
      </c>
      <c r="B7815" t="s">
        <v>16777</v>
      </c>
      <c r="C7815">
        <v>50321000</v>
      </c>
      <c r="D7815" t="s">
        <v>15534</v>
      </c>
      <c r="E7815" t="s">
        <v>15554</v>
      </c>
      <c r="F7815" t="s">
        <v>15536</v>
      </c>
      <c r="G7815" t="s">
        <v>16453</v>
      </c>
      <c r="H7815" s="1">
        <v>45120.588530092595</v>
      </c>
      <c r="I7815" t="s">
        <v>16525</v>
      </c>
      <c r="J7815" s="1">
        <v>45120.588530092595</v>
      </c>
      <c r="K7815" t="s">
        <v>16525</v>
      </c>
    </row>
    <row r="7816" spans="1:11">
      <c r="A7816">
        <v>14249</v>
      </c>
      <c r="B7816" t="s">
        <v>16780</v>
      </c>
      <c r="C7816">
        <v>50321000</v>
      </c>
      <c r="D7816" t="s">
        <v>15534</v>
      </c>
      <c r="E7816" t="s">
        <v>15554</v>
      </c>
      <c r="F7816" t="s">
        <v>15536</v>
      </c>
      <c r="G7816" t="s">
        <v>16453</v>
      </c>
      <c r="H7816" s="1">
        <v>45120.588819444441</v>
      </c>
      <c r="I7816" t="s">
        <v>16525</v>
      </c>
      <c r="J7816" s="1">
        <v>45120.588819444441</v>
      </c>
      <c r="K7816" t="s">
        <v>16525</v>
      </c>
    </row>
    <row r="7817" spans="1:11">
      <c r="A7817">
        <v>83064</v>
      </c>
      <c r="B7817" t="s">
        <v>16768</v>
      </c>
      <c r="C7817">
        <v>50812000</v>
      </c>
      <c r="D7817" t="s">
        <v>15534</v>
      </c>
      <c r="E7817" t="s">
        <v>15544</v>
      </c>
      <c r="F7817" t="s">
        <v>15536</v>
      </c>
      <c r="G7817" t="s">
        <v>23710</v>
      </c>
      <c r="H7817" s="1">
        <v>45120.591597222221</v>
      </c>
      <c r="I7817" t="s">
        <v>16743</v>
      </c>
      <c r="J7817" s="1">
        <v>45121.62128472222</v>
      </c>
      <c r="K7817" t="s">
        <v>16743</v>
      </c>
    </row>
    <row r="7818" spans="1:11">
      <c r="A7818">
        <v>83067</v>
      </c>
      <c r="B7818" t="s">
        <v>19024</v>
      </c>
      <c r="C7818">
        <v>50812000</v>
      </c>
      <c r="D7818" t="s">
        <v>15534</v>
      </c>
      <c r="E7818" t="s">
        <v>15544</v>
      </c>
      <c r="F7818" t="s">
        <v>15536</v>
      </c>
      <c r="G7818" t="s">
        <v>21150</v>
      </c>
      <c r="H7818" s="1">
        <v>45120.591817129629</v>
      </c>
      <c r="I7818" t="s">
        <v>16743</v>
      </c>
      <c r="J7818" s="1">
        <v>45120.591817129629</v>
      </c>
      <c r="K7818" t="s">
        <v>16743</v>
      </c>
    </row>
    <row r="7819" spans="1:11">
      <c r="A7819">
        <v>83121</v>
      </c>
      <c r="B7819" t="s">
        <v>17273</v>
      </c>
      <c r="C7819">
        <v>50812000</v>
      </c>
      <c r="D7819" t="s">
        <v>15534</v>
      </c>
      <c r="E7819" t="s">
        <v>15554</v>
      </c>
      <c r="F7819" t="s">
        <v>15550</v>
      </c>
      <c r="G7819" t="s">
        <v>21066</v>
      </c>
      <c r="H7819" s="1">
        <v>45120.594814814816</v>
      </c>
      <c r="I7819" t="s">
        <v>17271</v>
      </c>
      <c r="J7819" s="1">
        <v>45120.594814814816</v>
      </c>
      <c r="K7819" t="s">
        <v>17271</v>
      </c>
    </row>
    <row r="7820" spans="1:11">
      <c r="A7820">
        <v>10694</v>
      </c>
      <c r="B7820" t="s">
        <v>18018</v>
      </c>
      <c r="C7820">
        <v>52001000</v>
      </c>
      <c r="D7820" t="s">
        <v>15534</v>
      </c>
      <c r="E7820" t="s">
        <v>15554</v>
      </c>
      <c r="F7820" t="s">
        <v>15550</v>
      </c>
      <c r="G7820" t="s">
        <v>23711</v>
      </c>
      <c r="H7820" s="1">
        <v>45120.595347222225</v>
      </c>
      <c r="I7820" t="s">
        <v>18020</v>
      </c>
      <c r="J7820" s="1">
        <v>45120.595347222225</v>
      </c>
      <c r="K7820" t="s">
        <v>18020</v>
      </c>
    </row>
    <row r="7821" spans="1:11">
      <c r="A7821">
        <v>11761</v>
      </c>
      <c r="B7821" t="s">
        <v>17524</v>
      </c>
      <c r="C7821">
        <v>50905006</v>
      </c>
      <c r="D7821" t="s">
        <v>15534</v>
      </c>
      <c r="E7821" t="s">
        <v>15554</v>
      </c>
      <c r="F7821" t="s">
        <v>15550</v>
      </c>
      <c r="G7821" t="s">
        <v>23712</v>
      </c>
      <c r="H7821" s="1">
        <v>45120.601921296293</v>
      </c>
      <c r="I7821" t="s">
        <v>16064</v>
      </c>
      <c r="J7821" s="1">
        <v>45120.601921296293</v>
      </c>
      <c r="K7821" t="s">
        <v>16064</v>
      </c>
    </row>
    <row r="7822" spans="1:11">
      <c r="A7822">
        <v>11761</v>
      </c>
      <c r="B7822" t="s">
        <v>17524</v>
      </c>
      <c r="C7822">
        <v>50305028</v>
      </c>
      <c r="D7822" t="s">
        <v>15534</v>
      </c>
      <c r="E7822" t="s">
        <v>15554</v>
      </c>
      <c r="F7822" t="s">
        <v>15550</v>
      </c>
      <c r="G7822" t="s">
        <v>23713</v>
      </c>
      <c r="H7822" s="1">
        <v>45120.602407407408</v>
      </c>
      <c r="I7822" t="s">
        <v>16064</v>
      </c>
      <c r="J7822" s="1">
        <v>45120.602407407408</v>
      </c>
      <c r="K7822" t="s">
        <v>16064</v>
      </c>
    </row>
    <row r="7823" spans="1:11">
      <c r="A7823">
        <v>8740</v>
      </c>
      <c r="B7823" t="s">
        <v>16414</v>
      </c>
      <c r="C7823">
        <v>50305028</v>
      </c>
      <c r="D7823" t="s">
        <v>15534</v>
      </c>
      <c r="E7823" t="s">
        <v>15586</v>
      </c>
      <c r="F7823" t="s">
        <v>15536</v>
      </c>
      <c r="G7823" t="s">
        <v>23714</v>
      </c>
      <c r="H7823" s="1">
        <v>45120.604768518519</v>
      </c>
      <c r="I7823" t="s">
        <v>16407</v>
      </c>
      <c r="J7823" s="1">
        <v>45120.604768518519</v>
      </c>
      <c r="K7823" t="s">
        <v>16407</v>
      </c>
    </row>
    <row r="7824" spans="1:11">
      <c r="A7824">
        <v>11232</v>
      </c>
      <c r="B7824" t="s">
        <v>16804</v>
      </c>
      <c r="C7824">
        <v>50366000</v>
      </c>
      <c r="D7824" t="s">
        <v>15534</v>
      </c>
      <c r="E7824" t="s">
        <v>15544</v>
      </c>
      <c r="F7824" t="s">
        <v>15550</v>
      </c>
      <c r="G7824" t="s">
        <v>23715</v>
      </c>
      <c r="H7824" s="1">
        <v>45120.609247685185</v>
      </c>
      <c r="I7824" t="s">
        <v>16398</v>
      </c>
      <c r="J7824" s="1">
        <v>45120.609247685185</v>
      </c>
      <c r="K7824" t="s">
        <v>16398</v>
      </c>
    </row>
    <row r="7825" spans="1:11">
      <c r="A7825">
        <v>109981</v>
      </c>
      <c r="B7825" t="s">
        <v>19987</v>
      </c>
      <c r="C7825">
        <v>58425000</v>
      </c>
      <c r="D7825" t="s">
        <v>15534</v>
      </c>
      <c r="E7825" t="s">
        <v>15544</v>
      </c>
      <c r="F7825" t="s">
        <v>15550</v>
      </c>
      <c r="G7825" t="s">
        <v>23716</v>
      </c>
      <c r="H7825" s="1">
        <v>45120.610173611109</v>
      </c>
      <c r="I7825" t="s">
        <v>16671</v>
      </c>
      <c r="J7825" s="1">
        <v>45120.610173611109</v>
      </c>
      <c r="K7825" t="s">
        <v>16671</v>
      </c>
    </row>
    <row r="7826" spans="1:11">
      <c r="A7826">
        <v>8522</v>
      </c>
      <c r="B7826" t="s">
        <v>17911</v>
      </c>
      <c r="C7826">
        <v>50366000</v>
      </c>
      <c r="D7826" t="s">
        <v>15534</v>
      </c>
      <c r="E7826" t="s">
        <v>15535</v>
      </c>
      <c r="F7826" t="s">
        <v>15536</v>
      </c>
      <c r="G7826" t="s">
        <v>23717</v>
      </c>
      <c r="H7826" s="1">
        <v>45120.612164351849</v>
      </c>
      <c r="I7826" t="s">
        <v>17913</v>
      </c>
      <c r="J7826" s="1">
        <v>45120.612164351849</v>
      </c>
      <c r="K7826" t="s">
        <v>17913</v>
      </c>
    </row>
    <row r="7827" spans="1:11">
      <c r="A7827">
        <v>10705</v>
      </c>
      <c r="B7827" t="s">
        <v>17909</v>
      </c>
      <c r="C7827">
        <v>58310000</v>
      </c>
      <c r="D7827" t="s">
        <v>15534</v>
      </c>
      <c r="E7827" t="s">
        <v>15554</v>
      </c>
      <c r="F7827" t="s">
        <v>15536</v>
      </c>
      <c r="G7827" t="s">
        <v>23718</v>
      </c>
      <c r="H7827" s="1">
        <v>45120.614560185182</v>
      </c>
      <c r="I7827" t="s">
        <v>16525</v>
      </c>
      <c r="J7827" s="1">
        <v>45120.614560185182</v>
      </c>
      <c r="K7827" t="s">
        <v>16525</v>
      </c>
    </row>
    <row r="7828" spans="1:11">
      <c r="A7828">
        <v>126150</v>
      </c>
      <c r="B7828" t="s">
        <v>16005</v>
      </c>
      <c r="C7828">
        <v>58425000</v>
      </c>
      <c r="D7828" t="s">
        <v>15534</v>
      </c>
      <c r="E7828" t="s">
        <v>15535</v>
      </c>
      <c r="F7828" t="s">
        <v>15536</v>
      </c>
      <c r="G7828" t="s">
        <v>23719</v>
      </c>
      <c r="H7828" s="1">
        <v>45120.616655092592</v>
      </c>
      <c r="I7828" t="s">
        <v>16007</v>
      </c>
      <c r="J7828" s="1">
        <v>45120.616655092592</v>
      </c>
      <c r="K7828" t="s">
        <v>16007</v>
      </c>
    </row>
    <row r="7829" spans="1:11">
      <c r="A7829">
        <v>11232</v>
      </c>
      <c r="B7829" t="s">
        <v>16804</v>
      </c>
      <c r="C7829">
        <v>50905000</v>
      </c>
      <c r="D7829" t="s">
        <v>15534</v>
      </c>
      <c r="E7829" t="s">
        <v>15687</v>
      </c>
      <c r="F7829" t="s">
        <v>15550</v>
      </c>
      <c r="G7829" t="s">
        <v>23720</v>
      </c>
      <c r="H7829" s="1">
        <v>45120.622210648151</v>
      </c>
      <c r="I7829" t="s">
        <v>16398</v>
      </c>
      <c r="J7829" s="1">
        <v>45120.622210648151</v>
      </c>
      <c r="K7829" t="s">
        <v>16398</v>
      </c>
    </row>
    <row r="7830" spans="1:11">
      <c r="A7830">
        <v>9703</v>
      </c>
      <c r="B7830" t="s">
        <v>19985</v>
      </c>
      <c r="C7830">
        <v>51220000</v>
      </c>
      <c r="D7830" t="s">
        <v>15534</v>
      </c>
      <c r="E7830" t="s">
        <v>15576</v>
      </c>
      <c r="F7830" t="s">
        <v>15550</v>
      </c>
      <c r="G7830" t="s">
        <v>17885</v>
      </c>
      <c r="H7830" s="1">
        <v>45120.622534722221</v>
      </c>
      <c r="I7830" t="s">
        <v>15673</v>
      </c>
      <c r="J7830" s="1">
        <v>45120.622534722221</v>
      </c>
      <c r="K7830" t="s">
        <v>15673</v>
      </c>
    </row>
    <row r="7831" spans="1:11">
      <c r="A7831">
        <v>8711</v>
      </c>
      <c r="B7831" t="s">
        <v>22056</v>
      </c>
      <c r="C7831">
        <v>50355000</v>
      </c>
      <c r="D7831" t="s">
        <v>15534</v>
      </c>
      <c r="E7831" t="s">
        <v>15535</v>
      </c>
      <c r="F7831" t="s">
        <v>15536</v>
      </c>
      <c r="G7831" t="s">
        <v>23721</v>
      </c>
      <c r="H7831" s="1">
        <v>45120.623680555553</v>
      </c>
      <c r="I7831" t="s">
        <v>16398</v>
      </c>
      <c r="J7831" s="1">
        <v>45120.623680555553</v>
      </c>
      <c r="K7831" t="s">
        <v>16398</v>
      </c>
    </row>
    <row r="7832" spans="1:11">
      <c r="A7832">
        <v>14249</v>
      </c>
      <c r="B7832" t="s">
        <v>16780</v>
      </c>
      <c r="C7832">
        <v>57300021</v>
      </c>
      <c r="D7832" t="s">
        <v>15534</v>
      </c>
      <c r="E7832" t="s">
        <v>15554</v>
      </c>
      <c r="F7832" t="s">
        <v>15550</v>
      </c>
      <c r="G7832" t="s">
        <v>23722</v>
      </c>
      <c r="H7832" s="1">
        <v>45120.625347222223</v>
      </c>
      <c r="I7832" t="s">
        <v>16525</v>
      </c>
      <c r="J7832" s="1">
        <v>45120.625347222223</v>
      </c>
      <c r="K7832" t="s">
        <v>16525</v>
      </c>
    </row>
    <row r="7833" spans="1:11">
      <c r="A7833">
        <v>109981</v>
      </c>
      <c r="B7833" t="s">
        <v>19987</v>
      </c>
      <c r="C7833">
        <v>59030063</v>
      </c>
      <c r="D7833" t="s">
        <v>15534</v>
      </c>
      <c r="E7833" t="s">
        <v>15544</v>
      </c>
      <c r="F7833" t="s">
        <v>15550</v>
      </c>
      <c r="G7833" t="s">
        <v>23716</v>
      </c>
      <c r="H7833" s="1">
        <v>45120.629641203705</v>
      </c>
      <c r="I7833" t="s">
        <v>16671</v>
      </c>
      <c r="J7833" s="1">
        <v>45120.629641203705</v>
      </c>
      <c r="K7833" t="s">
        <v>16671</v>
      </c>
    </row>
    <row r="7834" spans="1:11">
      <c r="A7834">
        <v>83108</v>
      </c>
      <c r="B7834" t="s">
        <v>17924</v>
      </c>
      <c r="C7834">
        <v>50515000</v>
      </c>
      <c r="D7834" t="s">
        <v>15534</v>
      </c>
      <c r="E7834" t="s">
        <v>15554</v>
      </c>
      <c r="F7834" t="s">
        <v>15536</v>
      </c>
      <c r="G7834" t="s">
        <v>23723</v>
      </c>
      <c r="H7834" s="1">
        <v>45120.640462962961</v>
      </c>
      <c r="I7834" t="s">
        <v>16525</v>
      </c>
      <c r="J7834" s="1">
        <v>45120.640462962961</v>
      </c>
      <c r="K7834" t="s">
        <v>16525</v>
      </c>
    </row>
    <row r="7835" spans="1:11">
      <c r="A7835">
        <v>8760</v>
      </c>
      <c r="B7835" t="s">
        <v>23724</v>
      </c>
      <c r="C7835">
        <v>50305021</v>
      </c>
      <c r="D7835" t="s">
        <v>15534</v>
      </c>
      <c r="E7835" t="s">
        <v>15586</v>
      </c>
      <c r="F7835" t="s">
        <v>15536</v>
      </c>
      <c r="G7835" t="s">
        <v>23725</v>
      </c>
      <c r="H7835" s="1">
        <v>45120.645462962966</v>
      </c>
      <c r="I7835" t="s">
        <v>17913</v>
      </c>
      <c r="J7835" s="1">
        <v>45120.659756944442</v>
      </c>
      <c r="K7835" t="s">
        <v>17913</v>
      </c>
    </row>
    <row r="7836" spans="1:11">
      <c r="A7836">
        <v>11449</v>
      </c>
      <c r="B7836" t="s">
        <v>16593</v>
      </c>
      <c r="C7836">
        <v>51220000</v>
      </c>
      <c r="D7836" t="s">
        <v>15534</v>
      </c>
      <c r="E7836" t="s">
        <v>15586</v>
      </c>
      <c r="F7836" t="s">
        <v>15536</v>
      </c>
      <c r="G7836" t="s">
        <v>18057</v>
      </c>
      <c r="H7836" s="1">
        <v>45120.650648148148</v>
      </c>
      <c r="I7836" t="s">
        <v>16431</v>
      </c>
      <c r="J7836" s="1">
        <v>45120.650648148148</v>
      </c>
      <c r="K7836" t="s">
        <v>16431</v>
      </c>
    </row>
    <row r="7837" spans="1:11">
      <c r="A7837">
        <v>11809</v>
      </c>
      <c r="B7837" t="s">
        <v>17937</v>
      </c>
      <c r="C7837">
        <v>51220000</v>
      </c>
      <c r="D7837" t="s">
        <v>15534</v>
      </c>
      <c r="E7837" t="s">
        <v>15586</v>
      </c>
      <c r="F7837" t="s">
        <v>15550</v>
      </c>
      <c r="G7837" t="s">
        <v>23726</v>
      </c>
      <c r="H7837" s="1">
        <v>45120.651446759257</v>
      </c>
      <c r="I7837" t="s">
        <v>15673</v>
      </c>
      <c r="J7837" s="1">
        <v>45120.651446759257</v>
      </c>
      <c r="K7837" t="s">
        <v>15673</v>
      </c>
    </row>
    <row r="7838" spans="1:11">
      <c r="A7838">
        <v>82716</v>
      </c>
      <c r="B7838" t="s">
        <v>17372</v>
      </c>
      <c r="C7838">
        <v>50305025</v>
      </c>
      <c r="D7838" t="s">
        <v>15534</v>
      </c>
      <c r="E7838" t="s">
        <v>15586</v>
      </c>
      <c r="F7838" t="s">
        <v>15536</v>
      </c>
      <c r="G7838" t="s">
        <v>18057</v>
      </c>
      <c r="H7838" s="1">
        <v>45120.653796296298</v>
      </c>
      <c r="I7838" t="s">
        <v>16431</v>
      </c>
      <c r="J7838" s="1">
        <v>45120.653796296298</v>
      </c>
      <c r="K7838" t="s">
        <v>16431</v>
      </c>
    </row>
    <row r="7839" spans="1:11">
      <c r="A7839">
        <v>82783</v>
      </c>
      <c r="B7839" t="s">
        <v>17943</v>
      </c>
      <c r="C7839">
        <v>57700010</v>
      </c>
      <c r="D7839" t="s">
        <v>15534</v>
      </c>
      <c r="E7839" t="s">
        <v>15576</v>
      </c>
      <c r="F7839" t="s">
        <v>15550</v>
      </c>
      <c r="G7839" t="s">
        <v>17944</v>
      </c>
      <c r="H7839" s="1">
        <v>45120.653819444444</v>
      </c>
      <c r="I7839" t="s">
        <v>15542</v>
      </c>
      <c r="J7839" s="1">
        <v>45120.653819444444</v>
      </c>
      <c r="K7839" t="s">
        <v>15542</v>
      </c>
    </row>
    <row r="7840" spans="1:11">
      <c r="A7840">
        <v>3062</v>
      </c>
      <c r="B7840" t="s">
        <v>19999</v>
      </c>
      <c r="C7840">
        <v>50515000</v>
      </c>
      <c r="D7840" t="s">
        <v>15534</v>
      </c>
      <c r="E7840" t="s">
        <v>15554</v>
      </c>
      <c r="F7840" t="s">
        <v>15536</v>
      </c>
      <c r="G7840" t="s">
        <v>23727</v>
      </c>
      <c r="H7840" s="1">
        <v>45120.656423611108</v>
      </c>
      <c r="I7840" t="s">
        <v>16431</v>
      </c>
      <c r="J7840" s="1">
        <v>45120.656423611108</v>
      </c>
      <c r="K7840" t="s">
        <v>16431</v>
      </c>
    </row>
    <row r="7841" spans="1:11">
      <c r="A7841">
        <v>3062</v>
      </c>
      <c r="B7841" t="s">
        <v>19999</v>
      </c>
      <c r="C7841">
        <v>57300000</v>
      </c>
      <c r="D7841" t="s">
        <v>15534</v>
      </c>
      <c r="E7841" t="s">
        <v>15554</v>
      </c>
      <c r="F7841" t="s">
        <v>15536</v>
      </c>
      <c r="G7841" t="s">
        <v>23728</v>
      </c>
      <c r="H7841" s="1">
        <v>45120.657210648147</v>
      </c>
      <c r="I7841" t="s">
        <v>16431</v>
      </c>
      <c r="J7841" s="1">
        <v>45120.657210648147</v>
      </c>
      <c r="K7841" t="s">
        <v>16431</v>
      </c>
    </row>
    <row r="7842" spans="1:11">
      <c r="A7842">
        <v>8835</v>
      </c>
      <c r="B7842" t="s">
        <v>17887</v>
      </c>
      <c r="C7842">
        <v>51230000</v>
      </c>
      <c r="D7842" t="s">
        <v>15534</v>
      </c>
      <c r="E7842" t="s">
        <v>15554</v>
      </c>
      <c r="F7842" t="s">
        <v>15550</v>
      </c>
      <c r="G7842" t="s">
        <v>23729</v>
      </c>
      <c r="H7842" s="1">
        <v>45120.657731481479</v>
      </c>
      <c r="I7842" t="s">
        <v>16485</v>
      </c>
      <c r="J7842" s="1">
        <v>45121.866875</v>
      </c>
      <c r="K7842" t="s">
        <v>16485</v>
      </c>
    </row>
    <row r="7843" spans="1:11">
      <c r="A7843">
        <v>8835</v>
      </c>
      <c r="B7843" t="s">
        <v>17887</v>
      </c>
      <c r="C7843">
        <v>50915000</v>
      </c>
      <c r="D7843" t="s">
        <v>15534</v>
      </c>
      <c r="E7843" t="s">
        <v>15549</v>
      </c>
      <c r="F7843" t="s">
        <v>15536</v>
      </c>
      <c r="G7843" t="s">
        <v>16760</v>
      </c>
      <c r="H7843" s="1">
        <v>45120.657986111109</v>
      </c>
      <c r="I7843" t="s">
        <v>16485</v>
      </c>
      <c r="J7843" s="1">
        <v>45120.657986111109</v>
      </c>
      <c r="K7843" t="s">
        <v>16485</v>
      </c>
    </row>
    <row r="7844" spans="1:11">
      <c r="A7844">
        <v>11447</v>
      </c>
      <c r="B7844" t="s">
        <v>20000</v>
      </c>
      <c r="C7844">
        <v>50365000</v>
      </c>
      <c r="D7844" t="s">
        <v>15534</v>
      </c>
      <c r="E7844" t="s">
        <v>15586</v>
      </c>
      <c r="F7844" t="s">
        <v>15536</v>
      </c>
      <c r="G7844" t="s">
        <v>18057</v>
      </c>
      <c r="H7844" s="1">
        <v>45120.65828703704</v>
      </c>
      <c r="I7844" t="s">
        <v>16431</v>
      </c>
      <c r="J7844" s="1">
        <v>45120.65828703704</v>
      </c>
      <c r="K7844" t="s">
        <v>16431</v>
      </c>
    </row>
    <row r="7845" spans="1:11">
      <c r="A7845">
        <v>20750</v>
      </c>
      <c r="B7845" t="s">
        <v>23730</v>
      </c>
      <c r="C7845">
        <v>50320000</v>
      </c>
      <c r="D7845" t="s">
        <v>15534</v>
      </c>
      <c r="E7845" t="s">
        <v>15554</v>
      </c>
      <c r="F7845" t="s">
        <v>15550</v>
      </c>
      <c r="G7845" t="s">
        <v>23731</v>
      </c>
      <c r="H7845" s="1">
        <v>45120.658553240741</v>
      </c>
      <c r="I7845" t="s">
        <v>16458</v>
      </c>
      <c r="J7845" s="1">
        <v>45120.658553240741</v>
      </c>
      <c r="K7845" t="s">
        <v>16458</v>
      </c>
    </row>
    <row r="7846" spans="1:11">
      <c r="A7846">
        <v>20750</v>
      </c>
      <c r="B7846" t="s">
        <v>23730</v>
      </c>
      <c r="C7846">
        <v>50321000</v>
      </c>
      <c r="D7846" t="s">
        <v>15534</v>
      </c>
      <c r="E7846" t="s">
        <v>15554</v>
      </c>
      <c r="F7846" t="s">
        <v>15550</v>
      </c>
      <c r="G7846" t="s">
        <v>23732</v>
      </c>
      <c r="H7846" s="1">
        <v>45120.659745370373</v>
      </c>
      <c r="I7846" t="s">
        <v>16458</v>
      </c>
      <c r="J7846" s="1">
        <v>45120.659745370373</v>
      </c>
      <c r="K7846" t="s">
        <v>16458</v>
      </c>
    </row>
    <row r="7847" spans="1:11">
      <c r="A7847">
        <v>82956</v>
      </c>
      <c r="B7847" t="s">
        <v>23733</v>
      </c>
      <c r="C7847">
        <v>50905006</v>
      </c>
      <c r="D7847" t="s">
        <v>15534</v>
      </c>
      <c r="E7847" t="s">
        <v>15540</v>
      </c>
      <c r="F7847" t="s">
        <v>15550</v>
      </c>
      <c r="G7847" t="s">
        <v>23734</v>
      </c>
      <c r="H7847" s="1">
        <v>45120.65997685185</v>
      </c>
      <c r="I7847" t="s">
        <v>16485</v>
      </c>
      <c r="J7847" s="1">
        <v>45121.877291666664</v>
      </c>
      <c r="K7847" t="s">
        <v>16485</v>
      </c>
    </row>
    <row r="7848" spans="1:11">
      <c r="A7848">
        <v>82956</v>
      </c>
      <c r="B7848" t="s">
        <v>23733</v>
      </c>
      <c r="C7848">
        <v>50915000</v>
      </c>
      <c r="D7848" t="s">
        <v>15534</v>
      </c>
      <c r="E7848" t="s">
        <v>15549</v>
      </c>
      <c r="F7848" t="s">
        <v>15536</v>
      </c>
      <c r="G7848" t="s">
        <v>23735</v>
      </c>
      <c r="H7848" s="1">
        <v>45120.660486111112</v>
      </c>
      <c r="I7848" t="s">
        <v>16485</v>
      </c>
      <c r="J7848" s="1">
        <v>45120.660486111112</v>
      </c>
      <c r="K7848" t="s">
        <v>16485</v>
      </c>
    </row>
    <row r="7849" spans="1:11">
      <c r="A7849">
        <v>20830</v>
      </c>
      <c r="B7849" t="s">
        <v>23736</v>
      </c>
      <c r="C7849">
        <v>50321000</v>
      </c>
      <c r="D7849" t="s">
        <v>15534</v>
      </c>
      <c r="E7849" t="s">
        <v>15554</v>
      </c>
      <c r="F7849" t="s">
        <v>15536</v>
      </c>
      <c r="G7849" t="s">
        <v>23737</v>
      </c>
      <c r="H7849" s="1">
        <v>45120.660543981481</v>
      </c>
      <c r="I7849" t="s">
        <v>16348</v>
      </c>
      <c r="J7849" s="1">
        <v>45120.660543981481</v>
      </c>
      <c r="K7849" t="s">
        <v>16348</v>
      </c>
    </row>
    <row r="7850" spans="1:11">
      <c r="A7850">
        <v>8836</v>
      </c>
      <c r="B7850" t="s">
        <v>23738</v>
      </c>
      <c r="C7850">
        <v>50915000</v>
      </c>
      <c r="D7850" t="s">
        <v>15534</v>
      </c>
      <c r="E7850" t="s">
        <v>15549</v>
      </c>
      <c r="F7850" t="s">
        <v>15536</v>
      </c>
      <c r="G7850" t="s">
        <v>16760</v>
      </c>
      <c r="H7850" s="1">
        <v>45120.661076388889</v>
      </c>
      <c r="I7850" t="s">
        <v>16485</v>
      </c>
      <c r="J7850" s="1">
        <v>45120.661076388889</v>
      </c>
      <c r="K7850" t="s">
        <v>16485</v>
      </c>
    </row>
    <row r="7851" spans="1:11">
      <c r="A7851">
        <v>9049</v>
      </c>
      <c r="B7851" t="s">
        <v>17403</v>
      </c>
      <c r="C7851">
        <v>55700000</v>
      </c>
      <c r="D7851" t="s">
        <v>15534</v>
      </c>
      <c r="E7851" t="s">
        <v>15554</v>
      </c>
      <c r="F7851" t="s">
        <v>15550</v>
      </c>
      <c r="G7851" t="s">
        <v>23739</v>
      </c>
      <c r="H7851" s="1">
        <v>45120.661180555559</v>
      </c>
      <c r="I7851" t="s">
        <v>17271</v>
      </c>
      <c r="J7851" s="1">
        <v>45120.661180555559</v>
      </c>
      <c r="K7851" t="s">
        <v>17271</v>
      </c>
    </row>
    <row r="7852" spans="1:11">
      <c r="A7852">
        <v>20738</v>
      </c>
      <c r="B7852" t="s">
        <v>22073</v>
      </c>
      <c r="C7852">
        <v>50905010</v>
      </c>
      <c r="D7852" t="s">
        <v>15534</v>
      </c>
      <c r="E7852" t="s">
        <v>15535</v>
      </c>
      <c r="F7852" t="s">
        <v>15536</v>
      </c>
      <c r="G7852" t="s">
        <v>23740</v>
      </c>
      <c r="H7852" s="1">
        <v>45120.66133101852</v>
      </c>
      <c r="I7852" t="s">
        <v>16458</v>
      </c>
      <c r="J7852" s="1">
        <v>45120.66133101852</v>
      </c>
      <c r="K7852" t="s">
        <v>16458</v>
      </c>
    </row>
    <row r="7853" spans="1:11">
      <c r="A7853">
        <v>82753</v>
      </c>
      <c r="B7853" t="s">
        <v>23741</v>
      </c>
      <c r="C7853">
        <v>50320000</v>
      </c>
      <c r="D7853" t="s">
        <v>15534</v>
      </c>
      <c r="E7853" t="s">
        <v>15554</v>
      </c>
      <c r="F7853" t="s">
        <v>15536</v>
      </c>
      <c r="G7853" t="s">
        <v>16453</v>
      </c>
      <c r="H7853" s="1">
        <v>45120.662604166668</v>
      </c>
      <c r="I7853" t="s">
        <v>15542</v>
      </c>
      <c r="J7853" s="1">
        <v>45120.662604166668</v>
      </c>
      <c r="K7853" t="s">
        <v>15542</v>
      </c>
    </row>
    <row r="7854" spans="1:11">
      <c r="A7854">
        <v>11456</v>
      </c>
      <c r="B7854" t="s">
        <v>18223</v>
      </c>
      <c r="C7854">
        <v>50320000</v>
      </c>
      <c r="D7854" t="s">
        <v>15534</v>
      </c>
      <c r="E7854" t="s">
        <v>15554</v>
      </c>
      <c r="F7854" t="s">
        <v>15536</v>
      </c>
      <c r="G7854" t="s">
        <v>16453</v>
      </c>
      <c r="H7854" s="1">
        <v>45120.663217592592</v>
      </c>
      <c r="I7854" t="s">
        <v>15542</v>
      </c>
      <c r="J7854" s="1">
        <v>45120.663217592592</v>
      </c>
      <c r="K7854" t="s">
        <v>15542</v>
      </c>
    </row>
    <row r="7855" spans="1:11">
      <c r="A7855">
        <v>11463</v>
      </c>
      <c r="B7855" t="s">
        <v>20016</v>
      </c>
      <c r="C7855">
        <v>50320000</v>
      </c>
      <c r="D7855" t="s">
        <v>15534</v>
      </c>
      <c r="E7855" t="s">
        <v>15554</v>
      </c>
      <c r="F7855" t="s">
        <v>15536</v>
      </c>
      <c r="G7855" t="s">
        <v>16453</v>
      </c>
      <c r="H7855" s="1">
        <v>45120.663668981484</v>
      </c>
      <c r="I7855" t="s">
        <v>15542</v>
      </c>
      <c r="J7855" s="1">
        <v>45120.663668981484</v>
      </c>
      <c r="K7855" t="s">
        <v>15542</v>
      </c>
    </row>
    <row r="7856" spans="1:11">
      <c r="A7856">
        <v>11447</v>
      </c>
      <c r="B7856" t="s">
        <v>20000</v>
      </c>
      <c r="C7856">
        <v>50305025</v>
      </c>
      <c r="D7856" t="s">
        <v>15534</v>
      </c>
      <c r="E7856" t="s">
        <v>15554</v>
      </c>
      <c r="F7856" t="s">
        <v>15550</v>
      </c>
      <c r="G7856" t="s">
        <v>23742</v>
      </c>
      <c r="H7856" s="1">
        <v>45120.663877314815</v>
      </c>
      <c r="I7856" t="s">
        <v>16431</v>
      </c>
      <c r="J7856" s="1">
        <v>45120.663877314815</v>
      </c>
      <c r="K7856" t="s">
        <v>16431</v>
      </c>
    </row>
    <row r="7857" spans="1:11">
      <c r="A7857">
        <v>20672</v>
      </c>
      <c r="B7857" t="s">
        <v>18387</v>
      </c>
      <c r="C7857">
        <v>50320000</v>
      </c>
      <c r="D7857" t="s">
        <v>15534</v>
      </c>
      <c r="E7857" t="s">
        <v>15554</v>
      </c>
      <c r="F7857" t="s">
        <v>15536</v>
      </c>
      <c r="G7857" t="s">
        <v>16453</v>
      </c>
      <c r="H7857" s="1">
        <v>45120.66510416667</v>
      </c>
      <c r="I7857" t="s">
        <v>15542</v>
      </c>
      <c r="J7857" s="1">
        <v>45120.66510416667</v>
      </c>
      <c r="K7857" t="s">
        <v>15542</v>
      </c>
    </row>
    <row r="7858" spans="1:11">
      <c r="A7858">
        <v>11432</v>
      </c>
      <c r="B7858" t="s">
        <v>21169</v>
      </c>
      <c r="C7858">
        <v>51220000</v>
      </c>
      <c r="D7858" t="s">
        <v>15534</v>
      </c>
      <c r="E7858" t="s">
        <v>15554</v>
      </c>
      <c r="F7858" t="s">
        <v>15550</v>
      </c>
      <c r="G7858" t="s">
        <v>23743</v>
      </c>
      <c r="H7858" s="1">
        <v>45120.666759259257</v>
      </c>
      <c r="I7858" t="s">
        <v>15578</v>
      </c>
      <c r="J7858" s="1">
        <v>45120.666759259257</v>
      </c>
      <c r="K7858" t="s">
        <v>15578</v>
      </c>
    </row>
    <row r="7859" spans="1:11">
      <c r="A7859">
        <v>82780</v>
      </c>
      <c r="B7859" t="s">
        <v>17954</v>
      </c>
      <c r="C7859">
        <v>50355035</v>
      </c>
      <c r="D7859" t="s">
        <v>15534</v>
      </c>
      <c r="E7859" t="s">
        <v>15544</v>
      </c>
      <c r="F7859" t="s">
        <v>15550</v>
      </c>
      <c r="G7859" t="s">
        <v>23744</v>
      </c>
      <c r="H7859" s="1">
        <v>45120.667060185187</v>
      </c>
      <c r="I7859" t="s">
        <v>15673</v>
      </c>
      <c r="J7859" s="1">
        <v>45120.667060185187</v>
      </c>
      <c r="K7859" t="s">
        <v>15673</v>
      </c>
    </row>
    <row r="7860" spans="1:11">
      <c r="A7860">
        <v>82780</v>
      </c>
      <c r="B7860" t="s">
        <v>17954</v>
      </c>
      <c r="C7860">
        <v>50905006</v>
      </c>
      <c r="D7860" t="s">
        <v>15534</v>
      </c>
      <c r="E7860" t="s">
        <v>15586</v>
      </c>
      <c r="F7860" t="s">
        <v>15536</v>
      </c>
      <c r="G7860" t="s">
        <v>23745</v>
      </c>
      <c r="H7860" s="1">
        <v>45120.668773148151</v>
      </c>
      <c r="I7860" t="s">
        <v>15673</v>
      </c>
      <c r="J7860" s="1">
        <v>45120.668773148151</v>
      </c>
      <c r="K7860" t="s">
        <v>15673</v>
      </c>
    </row>
    <row r="7861" spans="1:11">
      <c r="A7861">
        <v>9002</v>
      </c>
      <c r="B7861" t="s">
        <v>17972</v>
      </c>
      <c r="C7861">
        <v>51210000</v>
      </c>
      <c r="D7861" t="s">
        <v>15534</v>
      </c>
      <c r="E7861" t="s">
        <v>15535</v>
      </c>
      <c r="F7861" t="s">
        <v>15536</v>
      </c>
      <c r="G7861" t="s">
        <v>17973</v>
      </c>
      <c r="H7861" s="1">
        <v>45120.669259259259</v>
      </c>
      <c r="I7861" t="s">
        <v>17974</v>
      </c>
      <c r="J7861" s="1">
        <v>45120.669259259259</v>
      </c>
      <c r="K7861" t="s">
        <v>17974</v>
      </c>
    </row>
    <row r="7862" spans="1:11">
      <c r="A7862">
        <v>11459</v>
      </c>
      <c r="B7862" t="s">
        <v>23746</v>
      </c>
      <c r="C7862">
        <v>50915000</v>
      </c>
      <c r="D7862" t="s">
        <v>15534</v>
      </c>
      <c r="E7862" t="s">
        <v>15549</v>
      </c>
      <c r="F7862" t="s">
        <v>15536</v>
      </c>
      <c r="G7862" t="s">
        <v>11028</v>
      </c>
      <c r="H7862" s="1">
        <v>45120.66946759259</v>
      </c>
      <c r="I7862" t="s">
        <v>15542</v>
      </c>
      <c r="J7862" s="1">
        <v>45120.66946759259</v>
      </c>
      <c r="K7862" t="s">
        <v>15542</v>
      </c>
    </row>
    <row r="7863" spans="1:11">
      <c r="A7863">
        <v>21518</v>
      </c>
      <c r="B7863" t="s">
        <v>17965</v>
      </c>
      <c r="C7863">
        <v>50320000</v>
      </c>
      <c r="D7863" t="s">
        <v>15534</v>
      </c>
      <c r="E7863" t="s">
        <v>15535</v>
      </c>
      <c r="F7863" t="s">
        <v>15536</v>
      </c>
      <c r="G7863" t="s">
        <v>23747</v>
      </c>
      <c r="H7863" s="1">
        <v>45120.669722222221</v>
      </c>
      <c r="I7863" t="s">
        <v>17913</v>
      </c>
      <c r="J7863" s="1">
        <v>45120.695625</v>
      </c>
      <c r="K7863" t="s">
        <v>17913</v>
      </c>
    </row>
    <row r="7864" spans="1:11">
      <c r="A7864">
        <v>126171</v>
      </c>
      <c r="B7864" t="s">
        <v>16745</v>
      </c>
      <c r="C7864">
        <v>50515000</v>
      </c>
      <c r="D7864" t="s">
        <v>15534</v>
      </c>
      <c r="E7864" t="s">
        <v>15540</v>
      </c>
      <c r="F7864" t="s">
        <v>15550</v>
      </c>
      <c r="G7864" t="s">
        <v>17489</v>
      </c>
      <c r="H7864" s="1">
        <v>45120.670057870368</v>
      </c>
      <c r="I7864" t="s">
        <v>16647</v>
      </c>
      <c r="J7864" s="1">
        <v>45120.670057870368</v>
      </c>
      <c r="K7864" t="s">
        <v>16647</v>
      </c>
    </row>
    <row r="7865" spans="1:11">
      <c r="A7865">
        <v>126174</v>
      </c>
      <c r="B7865" t="s">
        <v>17983</v>
      </c>
      <c r="C7865">
        <v>50515000</v>
      </c>
      <c r="D7865" t="s">
        <v>15534</v>
      </c>
      <c r="E7865" t="s">
        <v>15540</v>
      </c>
      <c r="F7865" t="s">
        <v>15550</v>
      </c>
      <c r="G7865" t="s">
        <v>17489</v>
      </c>
      <c r="H7865" s="1">
        <v>45120.670173611114</v>
      </c>
      <c r="I7865" t="s">
        <v>16647</v>
      </c>
      <c r="J7865" s="1">
        <v>45120.670173611114</v>
      </c>
      <c r="K7865" t="s">
        <v>16647</v>
      </c>
    </row>
    <row r="7866" spans="1:11">
      <c r="A7866">
        <v>82782</v>
      </c>
      <c r="B7866" t="s">
        <v>18272</v>
      </c>
      <c r="C7866">
        <v>50915000</v>
      </c>
      <c r="D7866" t="s">
        <v>15534</v>
      </c>
      <c r="E7866" t="s">
        <v>15549</v>
      </c>
      <c r="F7866" t="s">
        <v>15536</v>
      </c>
      <c r="G7866" t="s">
        <v>11028</v>
      </c>
      <c r="H7866" s="1">
        <v>45120.673391203702</v>
      </c>
      <c r="I7866" t="s">
        <v>15542</v>
      </c>
      <c r="J7866" s="1">
        <v>45120.673391203702</v>
      </c>
      <c r="K7866" t="s">
        <v>15542</v>
      </c>
    </row>
    <row r="7867" spans="1:11">
      <c r="A7867">
        <v>11468</v>
      </c>
      <c r="B7867" t="s">
        <v>18372</v>
      </c>
      <c r="C7867">
        <v>50915000</v>
      </c>
      <c r="D7867" t="s">
        <v>15534</v>
      </c>
      <c r="E7867" t="s">
        <v>15549</v>
      </c>
      <c r="F7867" t="s">
        <v>15536</v>
      </c>
      <c r="G7867" t="s">
        <v>11028</v>
      </c>
      <c r="H7867" s="1">
        <v>45120.67527777778</v>
      </c>
      <c r="I7867" t="s">
        <v>15542</v>
      </c>
      <c r="J7867" s="1">
        <v>45120.67527777778</v>
      </c>
      <c r="K7867" t="s">
        <v>15542</v>
      </c>
    </row>
    <row r="7868" spans="1:11">
      <c r="A7868">
        <v>83167</v>
      </c>
      <c r="B7868" t="s">
        <v>18332</v>
      </c>
      <c r="C7868">
        <v>50915000</v>
      </c>
      <c r="D7868" t="s">
        <v>15534</v>
      </c>
      <c r="E7868" t="s">
        <v>15549</v>
      </c>
      <c r="F7868" t="s">
        <v>15536</v>
      </c>
      <c r="G7868" t="s">
        <v>11028</v>
      </c>
      <c r="H7868" s="1">
        <v>45120.676736111112</v>
      </c>
      <c r="I7868" t="s">
        <v>15542</v>
      </c>
      <c r="J7868" s="1">
        <v>45120.676736111112</v>
      </c>
      <c r="K7868" t="s">
        <v>15542</v>
      </c>
    </row>
    <row r="7869" spans="1:11">
      <c r="A7869">
        <v>9002</v>
      </c>
      <c r="B7869" t="s">
        <v>17972</v>
      </c>
      <c r="C7869">
        <v>57300010</v>
      </c>
      <c r="D7869" t="s">
        <v>15534</v>
      </c>
      <c r="E7869" t="s">
        <v>15544</v>
      </c>
      <c r="F7869" t="s">
        <v>15550</v>
      </c>
      <c r="G7869" t="s">
        <v>23748</v>
      </c>
      <c r="H7869" s="1">
        <v>45120.67690972222</v>
      </c>
      <c r="I7869" t="s">
        <v>17974</v>
      </c>
      <c r="J7869" s="1">
        <v>45120.67690972222</v>
      </c>
      <c r="K7869" t="s">
        <v>17974</v>
      </c>
    </row>
    <row r="7870" spans="1:11">
      <c r="A7870">
        <v>126072</v>
      </c>
      <c r="B7870" t="s">
        <v>18068</v>
      </c>
      <c r="C7870">
        <v>50305021</v>
      </c>
      <c r="D7870" t="s">
        <v>15534</v>
      </c>
      <c r="E7870" t="s">
        <v>15554</v>
      </c>
      <c r="F7870" t="s">
        <v>15536</v>
      </c>
      <c r="G7870" t="s">
        <v>23749</v>
      </c>
      <c r="H7870" s="1">
        <v>45120.681307870371</v>
      </c>
      <c r="I7870" t="s">
        <v>18070</v>
      </c>
      <c r="J7870" s="1">
        <v>45120.681307870371</v>
      </c>
      <c r="K7870" t="s">
        <v>18070</v>
      </c>
    </row>
    <row r="7871" spans="1:11">
      <c r="A7871">
        <v>20660</v>
      </c>
      <c r="B7871" t="s">
        <v>23750</v>
      </c>
      <c r="C7871">
        <v>50365000</v>
      </c>
      <c r="D7871" t="s">
        <v>15534</v>
      </c>
      <c r="E7871" t="s">
        <v>15554</v>
      </c>
      <c r="F7871" t="s">
        <v>15550</v>
      </c>
      <c r="G7871" t="s">
        <v>23751</v>
      </c>
      <c r="H7871" s="1">
        <v>45120.682106481479</v>
      </c>
      <c r="I7871" t="s">
        <v>16201</v>
      </c>
      <c r="J7871" s="1">
        <v>45120.682106481479</v>
      </c>
      <c r="K7871" t="s">
        <v>16201</v>
      </c>
    </row>
    <row r="7872" spans="1:11">
      <c r="A7872">
        <v>11858</v>
      </c>
      <c r="B7872" t="s">
        <v>22086</v>
      </c>
      <c r="C7872">
        <v>57300000</v>
      </c>
      <c r="D7872" t="s">
        <v>15534</v>
      </c>
      <c r="E7872" t="s">
        <v>15554</v>
      </c>
      <c r="F7872" t="s">
        <v>15550</v>
      </c>
      <c r="G7872" t="s">
        <v>23752</v>
      </c>
      <c r="H7872" s="1">
        <v>45120.682256944441</v>
      </c>
      <c r="I7872" t="s">
        <v>17992</v>
      </c>
      <c r="J7872" s="1">
        <v>45120.706956018519</v>
      </c>
      <c r="K7872" t="s">
        <v>17992</v>
      </c>
    </row>
    <row r="7873" spans="1:11">
      <c r="A7873">
        <v>126184</v>
      </c>
      <c r="B7873" t="s">
        <v>18004</v>
      </c>
      <c r="C7873">
        <v>50255000</v>
      </c>
      <c r="D7873" t="s">
        <v>15534</v>
      </c>
      <c r="E7873" t="s">
        <v>15554</v>
      </c>
      <c r="F7873" t="s">
        <v>15550</v>
      </c>
      <c r="G7873" t="s">
        <v>16746</v>
      </c>
      <c r="H7873" s="1">
        <v>45120.68372685185</v>
      </c>
      <c r="I7873" t="s">
        <v>16647</v>
      </c>
      <c r="J7873" s="1">
        <v>45120.68372685185</v>
      </c>
      <c r="K7873" t="s">
        <v>16647</v>
      </c>
    </row>
    <row r="7874" spans="1:11">
      <c r="A7874">
        <v>11177</v>
      </c>
      <c r="B7874" t="s">
        <v>17456</v>
      </c>
      <c r="C7874">
        <v>58425000</v>
      </c>
      <c r="D7874" t="s">
        <v>15534</v>
      </c>
      <c r="E7874" t="s">
        <v>15554</v>
      </c>
      <c r="F7874" t="s">
        <v>15550</v>
      </c>
      <c r="G7874" t="s">
        <v>23753</v>
      </c>
      <c r="H7874" s="1">
        <v>45120.684166666666</v>
      </c>
      <c r="I7874" t="s">
        <v>16201</v>
      </c>
      <c r="J7874" s="1">
        <v>45120.684166666666</v>
      </c>
      <c r="K7874" t="s">
        <v>16201</v>
      </c>
    </row>
    <row r="7875" spans="1:11">
      <c r="A7875">
        <v>9399</v>
      </c>
      <c r="B7875" t="s">
        <v>20953</v>
      </c>
      <c r="C7875">
        <v>50619000</v>
      </c>
      <c r="D7875" t="s">
        <v>15534</v>
      </c>
      <c r="E7875" t="s">
        <v>15554</v>
      </c>
      <c r="F7875" t="s">
        <v>15550</v>
      </c>
      <c r="G7875" t="s">
        <v>23754</v>
      </c>
      <c r="H7875" s="1">
        <v>45120.684548611112</v>
      </c>
      <c r="I7875" t="s">
        <v>16201</v>
      </c>
      <c r="J7875" s="1">
        <v>45120.684548611112</v>
      </c>
      <c r="K7875" t="s">
        <v>16201</v>
      </c>
    </row>
    <row r="7876" spans="1:11">
      <c r="A7876">
        <v>9399</v>
      </c>
      <c r="B7876" t="s">
        <v>20953</v>
      </c>
      <c r="C7876">
        <v>50305028</v>
      </c>
      <c r="D7876" t="s">
        <v>15534</v>
      </c>
      <c r="E7876" t="s">
        <v>15554</v>
      </c>
      <c r="F7876" t="s">
        <v>15536</v>
      </c>
      <c r="G7876" t="s">
        <v>17988</v>
      </c>
      <c r="H7876" s="1">
        <v>45120.685081018521</v>
      </c>
      <c r="I7876" t="s">
        <v>16201</v>
      </c>
      <c r="J7876" s="1">
        <v>45120.685081018521</v>
      </c>
      <c r="K7876" t="s">
        <v>16201</v>
      </c>
    </row>
    <row r="7877" spans="1:11">
      <c r="A7877">
        <v>9400</v>
      </c>
      <c r="B7877" t="s">
        <v>17463</v>
      </c>
      <c r="C7877">
        <v>50305028</v>
      </c>
      <c r="D7877" t="s">
        <v>15534</v>
      </c>
      <c r="E7877" t="s">
        <v>15554</v>
      </c>
      <c r="F7877" t="s">
        <v>15536</v>
      </c>
      <c r="G7877" t="s">
        <v>17988</v>
      </c>
      <c r="H7877" s="1">
        <v>45120.68546296296</v>
      </c>
      <c r="I7877" t="s">
        <v>16201</v>
      </c>
      <c r="J7877" s="1">
        <v>45120.68546296296</v>
      </c>
      <c r="K7877" t="s">
        <v>16201</v>
      </c>
    </row>
    <row r="7878" spans="1:11">
      <c r="A7878">
        <v>9397</v>
      </c>
      <c r="B7878" t="s">
        <v>16392</v>
      </c>
      <c r="C7878">
        <v>50305028</v>
      </c>
      <c r="D7878" t="s">
        <v>15534</v>
      </c>
      <c r="E7878" t="s">
        <v>15554</v>
      </c>
      <c r="F7878" t="s">
        <v>15536</v>
      </c>
      <c r="G7878" t="s">
        <v>23755</v>
      </c>
      <c r="H7878" s="1">
        <v>45120.686215277776</v>
      </c>
      <c r="I7878" t="s">
        <v>16201</v>
      </c>
      <c r="J7878" s="1">
        <v>45120.686215277776</v>
      </c>
      <c r="K7878" t="s">
        <v>16201</v>
      </c>
    </row>
    <row r="7879" spans="1:11">
      <c r="A7879">
        <v>9397</v>
      </c>
      <c r="B7879" t="s">
        <v>16392</v>
      </c>
      <c r="C7879">
        <v>50366000</v>
      </c>
      <c r="D7879" t="s">
        <v>15534</v>
      </c>
      <c r="E7879" t="s">
        <v>15554</v>
      </c>
      <c r="F7879" t="s">
        <v>15550</v>
      </c>
      <c r="G7879" t="s">
        <v>20372</v>
      </c>
      <c r="H7879" s="1">
        <v>45120.686585648145</v>
      </c>
      <c r="I7879" t="s">
        <v>16201</v>
      </c>
      <c r="J7879" s="1">
        <v>45120.686585648145</v>
      </c>
      <c r="K7879" t="s">
        <v>16201</v>
      </c>
    </row>
    <row r="7880" spans="1:11">
      <c r="A7880">
        <v>126226</v>
      </c>
      <c r="B7880" t="s">
        <v>16878</v>
      </c>
      <c r="C7880">
        <v>50905000</v>
      </c>
      <c r="D7880" t="s">
        <v>15534</v>
      </c>
      <c r="E7880" t="s">
        <v>15535</v>
      </c>
      <c r="F7880" t="s">
        <v>15536</v>
      </c>
      <c r="G7880" t="s">
        <v>17989</v>
      </c>
      <c r="H7880" s="1">
        <v>45120.686944444446</v>
      </c>
      <c r="I7880" t="s">
        <v>16503</v>
      </c>
      <c r="J7880" s="1">
        <v>45120.686944444446</v>
      </c>
      <c r="K7880" t="s">
        <v>16503</v>
      </c>
    </row>
    <row r="7881" spans="1:11">
      <c r="A7881">
        <v>82783</v>
      </c>
      <c r="B7881" t="s">
        <v>17943</v>
      </c>
      <c r="C7881">
        <v>58310000</v>
      </c>
      <c r="D7881" t="s">
        <v>15534</v>
      </c>
      <c r="E7881" t="s">
        <v>15576</v>
      </c>
      <c r="F7881" t="s">
        <v>15550</v>
      </c>
      <c r="G7881" t="s">
        <v>23756</v>
      </c>
      <c r="H7881" s="1">
        <v>45120.687013888892</v>
      </c>
      <c r="I7881" t="s">
        <v>15542</v>
      </c>
      <c r="J7881" s="1">
        <v>45120.687013888892</v>
      </c>
      <c r="K7881" t="s">
        <v>15542</v>
      </c>
    </row>
    <row r="7882" spans="1:11">
      <c r="A7882">
        <v>9397</v>
      </c>
      <c r="B7882" t="s">
        <v>16392</v>
      </c>
      <c r="C7882">
        <v>50355000</v>
      </c>
      <c r="D7882" t="s">
        <v>15534</v>
      </c>
      <c r="E7882" t="s">
        <v>15554</v>
      </c>
      <c r="F7882" t="s">
        <v>15536</v>
      </c>
      <c r="G7882" t="s">
        <v>23757</v>
      </c>
      <c r="H7882" s="1">
        <v>45120.687152777777</v>
      </c>
      <c r="I7882" t="s">
        <v>16201</v>
      </c>
      <c r="J7882" s="1">
        <v>45120.687152777777</v>
      </c>
      <c r="K7882" t="s">
        <v>16201</v>
      </c>
    </row>
    <row r="7883" spans="1:11">
      <c r="A7883">
        <v>126226</v>
      </c>
      <c r="B7883" t="s">
        <v>16878</v>
      </c>
      <c r="C7883">
        <v>51425006</v>
      </c>
      <c r="D7883" t="s">
        <v>15534</v>
      </c>
      <c r="E7883" t="s">
        <v>15687</v>
      </c>
      <c r="F7883" t="s">
        <v>15550</v>
      </c>
      <c r="G7883" t="s">
        <v>23758</v>
      </c>
      <c r="H7883" s="1">
        <v>45120.687916666669</v>
      </c>
      <c r="I7883" t="s">
        <v>16503</v>
      </c>
      <c r="J7883" s="1">
        <v>45120.687916666669</v>
      </c>
      <c r="K7883" t="s">
        <v>16503</v>
      </c>
    </row>
    <row r="7884" spans="1:11">
      <c r="A7884">
        <v>83142</v>
      </c>
      <c r="B7884" t="s">
        <v>17993</v>
      </c>
      <c r="C7884">
        <v>50305021</v>
      </c>
      <c r="D7884" t="s">
        <v>15534</v>
      </c>
      <c r="E7884" t="s">
        <v>15554</v>
      </c>
      <c r="F7884" t="s">
        <v>15550</v>
      </c>
      <c r="G7884" t="s">
        <v>23759</v>
      </c>
      <c r="H7884" s="1">
        <v>45120.68818287037</v>
      </c>
      <c r="I7884" t="s">
        <v>16201</v>
      </c>
      <c r="J7884" s="1">
        <v>45120.68818287037</v>
      </c>
      <c r="K7884" t="s">
        <v>16201</v>
      </c>
    </row>
    <row r="7885" spans="1:11">
      <c r="A7885">
        <v>49210</v>
      </c>
      <c r="B7885" t="s">
        <v>17468</v>
      </c>
      <c r="C7885">
        <v>50305028</v>
      </c>
      <c r="D7885" t="s">
        <v>15534</v>
      </c>
      <c r="E7885" t="s">
        <v>15554</v>
      </c>
      <c r="F7885" t="s">
        <v>15536</v>
      </c>
      <c r="G7885" t="s">
        <v>23760</v>
      </c>
      <c r="H7885" s="1">
        <v>45120.688715277778</v>
      </c>
      <c r="I7885" t="s">
        <v>16201</v>
      </c>
      <c r="J7885" s="1">
        <v>45120.688715277778</v>
      </c>
      <c r="K7885" t="s">
        <v>16201</v>
      </c>
    </row>
    <row r="7886" spans="1:11">
      <c r="A7886">
        <v>126086</v>
      </c>
      <c r="B7886" t="s">
        <v>17999</v>
      </c>
      <c r="C7886">
        <v>57300000</v>
      </c>
      <c r="D7886" t="s">
        <v>15534</v>
      </c>
      <c r="E7886" t="s">
        <v>15554</v>
      </c>
      <c r="F7886" t="s">
        <v>15550</v>
      </c>
      <c r="G7886" t="s">
        <v>23761</v>
      </c>
      <c r="H7886" s="1">
        <v>45120.690416666665</v>
      </c>
      <c r="I7886" t="s">
        <v>15872</v>
      </c>
      <c r="J7886" s="1">
        <v>45120.690416666665</v>
      </c>
      <c r="K7886" t="s">
        <v>15872</v>
      </c>
    </row>
    <row r="7887" spans="1:11">
      <c r="A7887">
        <v>20749</v>
      </c>
      <c r="B7887" t="s">
        <v>21178</v>
      </c>
      <c r="C7887">
        <v>51220000</v>
      </c>
      <c r="D7887" t="s">
        <v>15534</v>
      </c>
      <c r="E7887" t="s">
        <v>15554</v>
      </c>
      <c r="F7887" t="s">
        <v>15550</v>
      </c>
      <c r="G7887" t="s">
        <v>17749</v>
      </c>
      <c r="H7887" s="1">
        <v>45120.691747685189</v>
      </c>
      <c r="I7887" t="s">
        <v>16458</v>
      </c>
      <c r="J7887" s="1">
        <v>45120.691747685189</v>
      </c>
      <c r="K7887" t="s">
        <v>16458</v>
      </c>
    </row>
    <row r="7888" spans="1:11">
      <c r="A7888">
        <v>20656</v>
      </c>
      <c r="B7888" t="s">
        <v>16297</v>
      </c>
      <c r="C7888">
        <v>50365000</v>
      </c>
      <c r="D7888" t="s">
        <v>15534</v>
      </c>
      <c r="E7888" t="s">
        <v>15554</v>
      </c>
      <c r="F7888" t="s">
        <v>15550</v>
      </c>
      <c r="G7888" t="s">
        <v>23762</v>
      </c>
      <c r="H7888" s="1">
        <v>45120.69189814815</v>
      </c>
      <c r="I7888" t="s">
        <v>16201</v>
      </c>
      <c r="J7888" s="1">
        <v>45120.69189814815</v>
      </c>
      <c r="K7888" t="s">
        <v>16201</v>
      </c>
    </row>
    <row r="7889" spans="1:11">
      <c r="A7889">
        <v>8752</v>
      </c>
      <c r="B7889" t="s">
        <v>17100</v>
      </c>
      <c r="C7889">
        <v>50350000</v>
      </c>
      <c r="D7889" t="s">
        <v>15534</v>
      </c>
      <c r="E7889" t="s">
        <v>15544</v>
      </c>
      <c r="F7889" t="s">
        <v>15550</v>
      </c>
      <c r="G7889" t="s">
        <v>23763</v>
      </c>
      <c r="H7889" s="1">
        <v>45120.692337962966</v>
      </c>
      <c r="I7889" t="s">
        <v>17102</v>
      </c>
      <c r="J7889" s="1">
        <v>45120.693611111114</v>
      </c>
      <c r="K7889" t="s">
        <v>17102</v>
      </c>
    </row>
    <row r="7890" spans="1:11">
      <c r="A7890">
        <v>126086</v>
      </c>
      <c r="B7890" t="s">
        <v>17999</v>
      </c>
      <c r="C7890">
        <v>50321000</v>
      </c>
      <c r="D7890" t="s">
        <v>15534</v>
      </c>
      <c r="E7890" t="s">
        <v>15554</v>
      </c>
      <c r="F7890" t="s">
        <v>15550</v>
      </c>
      <c r="G7890" t="s">
        <v>23764</v>
      </c>
      <c r="H7890" s="1">
        <v>45120.695092592592</v>
      </c>
      <c r="I7890" t="s">
        <v>15872</v>
      </c>
      <c r="J7890" s="1">
        <v>45120.695092592592</v>
      </c>
      <c r="K7890" t="s">
        <v>15872</v>
      </c>
    </row>
    <row r="7891" spans="1:11">
      <c r="A7891">
        <v>8526</v>
      </c>
      <c r="B7891" t="s">
        <v>17471</v>
      </c>
      <c r="C7891">
        <v>50305028</v>
      </c>
      <c r="D7891" t="s">
        <v>15534</v>
      </c>
      <c r="E7891" t="s">
        <v>15554</v>
      </c>
      <c r="F7891" t="s">
        <v>15536</v>
      </c>
      <c r="G7891" t="s">
        <v>23765</v>
      </c>
      <c r="H7891" s="1">
        <v>45120.695451388892</v>
      </c>
      <c r="I7891" t="s">
        <v>16201</v>
      </c>
      <c r="J7891" s="1">
        <v>45120.695451388892</v>
      </c>
      <c r="K7891" t="s">
        <v>16201</v>
      </c>
    </row>
    <row r="7892" spans="1:11">
      <c r="A7892">
        <v>8703</v>
      </c>
      <c r="B7892" t="s">
        <v>21164</v>
      </c>
      <c r="C7892">
        <v>51220000</v>
      </c>
      <c r="D7892" t="s">
        <v>15534</v>
      </c>
      <c r="E7892" t="s">
        <v>15554</v>
      </c>
      <c r="F7892" t="s">
        <v>15550</v>
      </c>
      <c r="G7892" t="s">
        <v>16734</v>
      </c>
      <c r="H7892" s="1">
        <v>45120.696203703701</v>
      </c>
      <c r="I7892" t="s">
        <v>16398</v>
      </c>
      <c r="J7892" s="1">
        <v>45120.696203703701</v>
      </c>
      <c r="K7892" t="s">
        <v>16398</v>
      </c>
    </row>
    <row r="7893" spans="1:11">
      <c r="A7893">
        <v>126072</v>
      </c>
      <c r="B7893" t="s">
        <v>18068</v>
      </c>
      <c r="C7893">
        <v>50915000</v>
      </c>
      <c r="D7893" t="s">
        <v>15534</v>
      </c>
      <c r="E7893" t="s">
        <v>15549</v>
      </c>
      <c r="F7893" t="s">
        <v>15550</v>
      </c>
      <c r="G7893" t="s">
        <v>22136</v>
      </c>
      <c r="H7893" s="1">
        <v>45120.697442129633</v>
      </c>
      <c r="I7893" t="s">
        <v>18070</v>
      </c>
      <c r="J7893" s="1">
        <v>45120.697442129633</v>
      </c>
      <c r="K7893" t="s">
        <v>18070</v>
      </c>
    </row>
    <row r="7894" spans="1:11">
      <c r="A7894">
        <v>11721</v>
      </c>
      <c r="B7894" t="s">
        <v>23766</v>
      </c>
      <c r="C7894">
        <v>50320000</v>
      </c>
      <c r="D7894" t="s">
        <v>15534</v>
      </c>
      <c r="E7894" t="s">
        <v>15554</v>
      </c>
      <c r="F7894" t="s">
        <v>15536</v>
      </c>
      <c r="G7894" t="s">
        <v>16453</v>
      </c>
      <c r="H7894" s="1">
        <v>45120.698310185187</v>
      </c>
      <c r="I7894" t="s">
        <v>16565</v>
      </c>
      <c r="J7894" s="1">
        <v>45120.698310185187</v>
      </c>
      <c r="K7894" t="s">
        <v>16565</v>
      </c>
    </row>
    <row r="7895" spans="1:11">
      <c r="A7895">
        <v>8752</v>
      </c>
      <c r="B7895" t="s">
        <v>17100</v>
      </c>
      <c r="C7895">
        <v>56200030</v>
      </c>
      <c r="D7895" t="s">
        <v>15534</v>
      </c>
      <c r="E7895" t="s">
        <v>15554</v>
      </c>
      <c r="F7895" t="s">
        <v>15550</v>
      </c>
      <c r="G7895" t="s">
        <v>23767</v>
      </c>
      <c r="H7895" s="1">
        <v>45120.698981481481</v>
      </c>
      <c r="I7895" t="s">
        <v>17102</v>
      </c>
      <c r="J7895" s="1">
        <v>45120.699374999997</v>
      </c>
      <c r="K7895" t="s">
        <v>17102</v>
      </c>
    </row>
    <row r="7896" spans="1:11">
      <c r="A7896">
        <v>20736</v>
      </c>
      <c r="B7896" t="s">
        <v>18024</v>
      </c>
      <c r="C7896">
        <v>50365000</v>
      </c>
      <c r="D7896" t="s">
        <v>15534</v>
      </c>
      <c r="E7896" t="s">
        <v>15535</v>
      </c>
      <c r="F7896" t="s">
        <v>15536</v>
      </c>
      <c r="G7896" t="s">
        <v>23768</v>
      </c>
      <c r="H7896" s="1">
        <v>45120.699803240743</v>
      </c>
      <c r="I7896" t="s">
        <v>16458</v>
      </c>
      <c r="J7896" s="1">
        <v>45120.699803240743</v>
      </c>
      <c r="K7896" t="s">
        <v>16458</v>
      </c>
    </row>
    <row r="7897" spans="1:11">
      <c r="A7897">
        <v>126072</v>
      </c>
      <c r="B7897" t="s">
        <v>18068</v>
      </c>
      <c r="C7897">
        <v>50810000</v>
      </c>
      <c r="D7897" t="s">
        <v>15534</v>
      </c>
      <c r="E7897" t="s">
        <v>15687</v>
      </c>
      <c r="F7897" t="s">
        <v>15550</v>
      </c>
      <c r="G7897" t="s">
        <v>23769</v>
      </c>
      <c r="H7897" s="1">
        <v>45120.70040509259</v>
      </c>
      <c r="I7897" t="s">
        <v>18070</v>
      </c>
      <c r="J7897" s="1">
        <v>45120.70040509259</v>
      </c>
      <c r="K7897" t="s">
        <v>18070</v>
      </c>
    </row>
    <row r="7898" spans="1:11">
      <c r="A7898">
        <v>126065</v>
      </c>
      <c r="B7898" t="s">
        <v>18031</v>
      </c>
      <c r="C7898">
        <v>50105000</v>
      </c>
      <c r="D7898" t="s">
        <v>15534</v>
      </c>
      <c r="E7898" t="s">
        <v>15554</v>
      </c>
      <c r="F7898" t="s">
        <v>15550</v>
      </c>
      <c r="G7898" t="s">
        <v>21228</v>
      </c>
      <c r="H7898" s="1">
        <v>45120.700532407405</v>
      </c>
      <c r="I7898" t="s">
        <v>17875</v>
      </c>
      <c r="J7898" s="1">
        <v>45120.700532407405</v>
      </c>
      <c r="K7898" t="s">
        <v>17875</v>
      </c>
    </row>
    <row r="7899" spans="1:11">
      <c r="A7899">
        <v>126065</v>
      </c>
      <c r="B7899" t="s">
        <v>18031</v>
      </c>
      <c r="C7899">
        <v>50255000</v>
      </c>
      <c r="D7899" t="s">
        <v>15534</v>
      </c>
      <c r="E7899" t="s">
        <v>15687</v>
      </c>
      <c r="F7899" t="s">
        <v>15550</v>
      </c>
      <c r="G7899" t="s">
        <v>17939</v>
      </c>
      <c r="H7899" s="1">
        <v>45120.701296296298</v>
      </c>
      <c r="I7899" t="s">
        <v>17875</v>
      </c>
      <c r="J7899" s="1">
        <v>45120.701296296298</v>
      </c>
      <c r="K7899" t="s">
        <v>17875</v>
      </c>
    </row>
    <row r="7900" spans="1:11">
      <c r="A7900">
        <v>20736</v>
      </c>
      <c r="B7900" t="s">
        <v>18024</v>
      </c>
      <c r="C7900">
        <v>50366000</v>
      </c>
      <c r="D7900" t="s">
        <v>15534</v>
      </c>
      <c r="E7900" t="s">
        <v>15554</v>
      </c>
      <c r="F7900" t="s">
        <v>15536</v>
      </c>
      <c r="G7900" t="s">
        <v>23770</v>
      </c>
      <c r="H7900" s="1">
        <v>45120.701516203706</v>
      </c>
      <c r="I7900" t="s">
        <v>16458</v>
      </c>
      <c r="J7900" s="1">
        <v>45120.701516203706</v>
      </c>
      <c r="K7900" t="s">
        <v>16458</v>
      </c>
    </row>
    <row r="7901" spans="1:11">
      <c r="A7901">
        <v>11575</v>
      </c>
      <c r="B7901" t="s">
        <v>20793</v>
      </c>
      <c r="C7901">
        <v>51210000</v>
      </c>
      <c r="D7901" t="s">
        <v>15534</v>
      </c>
      <c r="E7901" t="s">
        <v>15554</v>
      </c>
      <c r="F7901" t="s">
        <v>15536</v>
      </c>
      <c r="G7901" t="s">
        <v>17546</v>
      </c>
      <c r="H7901" s="1">
        <v>45120.701562499999</v>
      </c>
      <c r="I7901" t="s">
        <v>15588</v>
      </c>
      <c r="J7901" s="1">
        <v>45120.701562499999</v>
      </c>
      <c r="K7901" t="s">
        <v>15588</v>
      </c>
    </row>
    <row r="7902" spans="1:11">
      <c r="A7902">
        <v>49212</v>
      </c>
      <c r="B7902" t="s">
        <v>17281</v>
      </c>
      <c r="C7902">
        <v>50355000</v>
      </c>
      <c r="D7902" t="s">
        <v>15534</v>
      </c>
      <c r="E7902" t="s">
        <v>15554</v>
      </c>
      <c r="F7902" t="s">
        <v>15550</v>
      </c>
      <c r="G7902" t="s">
        <v>23771</v>
      </c>
      <c r="H7902" s="1">
        <v>45120.701574074075</v>
      </c>
      <c r="I7902" t="s">
        <v>16216</v>
      </c>
      <c r="J7902" s="1">
        <v>45120.701574074075</v>
      </c>
      <c r="K7902" t="s">
        <v>16216</v>
      </c>
    </row>
    <row r="7903" spans="1:11">
      <c r="A7903">
        <v>59781</v>
      </c>
      <c r="B7903" t="s">
        <v>16218</v>
      </c>
      <c r="C7903">
        <v>50350000</v>
      </c>
      <c r="D7903" t="s">
        <v>15534</v>
      </c>
      <c r="E7903" t="s">
        <v>15535</v>
      </c>
      <c r="F7903" t="s">
        <v>15536</v>
      </c>
      <c r="G7903" t="s">
        <v>23772</v>
      </c>
      <c r="H7903" s="1">
        <v>45120.704525462963</v>
      </c>
      <c r="I7903" t="s">
        <v>16216</v>
      </c>
      <c r="J7903" s="1">
        <v>45120.704525462963</v>
      </c>
      <c r="K7903" t="s">
        <v>16216</v>
      </c>
    </row>
    <row r="7904" spans="1:11">
      <c r="A7904">
        <v>59780</v>
      </c>
      <c r="B7904" t="s">
        <v>16261</v>
      </c>
      <c r="C7904">
        <v>55350000</v>
      </c>
      <c r="D7904" t="s">
        <v>15534</v>
      </c>
      <c r="E7904" t="s">
        <v>15535</v>
      </c>
      <c r="F7904" t="s">
        <v>15550</v>
      </c>
      <c r="G7904" t="s">
        <v>23772</v>
      </c>
      <c r="H7904" s="1">
        <v>45120.704745370371</v>
      </c>
      <c r="I7904" t="s">
        <v>16216</v>
      </c>
      <c r="J7904" s="1">
        <v>45120.704745370371</v>
      </c>
      <c r="K7904" t="s">
        <v>16216</v>
      </c>
    </row>
    <row r="7905" spans="1:11">
      <c r="A7905">
        <v>20677</v>
      </c>
      <c r="B7905" t="s">
        <v>21201</v>
      </c>
      <c r="C7905">
        <v>50515000</v>
      </c>
      <c r="D7905" t="s">
        <v>15534</v>
      </c>
      <c r="E7905" t="s">
        <v>15554</v>
      </c>
      <c r="F7905" t="s">
        <v>15550</v>
      </c>
      <c r="G7905" t="s">
        <v>23773</v>
      </c>
      <c r="H7905" s="1">
        <v>45120.704942129632</v>
      </c>
      <c r="I7905" t="s">
        <v>16485</v>
      </c>
      <c r="J7905" s="1">
        <v>45121.86822916667</v>
      </c>
      <c r="K7905" t="s">
        <v>16485</v>
      </c>
    </row>
    <row r="7906" spans="1:11">
      <c r="A7906">
        <v>9046</v>
      </c>
      <c r="B7906" t="s">
        <v>17388</v>
      </c>
      <c r="C7906">
        <v>51210000</v>
      </c>
      <c r="D7906" t="s">
        <v>15534</v>
      </c>
      <c r="E7906" t="s">
        <v>15554</v>
      </c>
      <c r="F7906" t="s">
        <v>15550</v>
      </c>
      <c r="G7906" t="s">
        <v>23774</v>
      </c>
      <c r="H7906" s="1">
        <v>45120.704953703702</v>
      </c>
      <c r="I7906" t="s">
        <v>17271</v>
      </c>
      <c r="J7906" s="1">
        <v>45120.704953703702</v>
      </c>
      <c r="K7906" t="s">
        <v>17271</v>
      </c>
    </row>
    <row r="7907" spans="1:11">
      <c r="A7907">
        <v>9105</v>
      </c>
      <c r="B7907" t="s">
        <v>21182</v>
      </c>
      <c r="C7907">
        <v>51220000</v>
      </c>
      <c r="D7907" t="s">
        <v>15534</v>
      </c>
      <c r="E7907" t="s">
        <v>15586</v>
      </c>
      <c r="F7907" t="s">
        <v>15550</v>
      </c>
      <c r="G7907" t="s">
        <v>23775</v>
      </c>
      <c r="H7907" s="1">
        <v>45120.705659722225</v>
      </c>
      <c r="I7907" t="s">
        <v>17210</v>
      </c>
      <c r="J7907" s="1">
        <v>45120.705659722225</v>
      </c>
      <c r="K7907" t="s">
        <v>17210</v>
      </c>
    </row>
    <row r="7908" spans="1:11">
      <c r="A7908">
        <v>101027</v>
      </c>
      <c r="B7908" t="s">
        <v>21199</v>
      </c>
      <c r="C7908">
        <v>57300000</v>
      </c>
      <c r="D7908" t="s">
        <v>15534</v>
      </c>
      <c r="E7908" t="s">
        <v>15554</v>
      </c>
      <c r="F7908" t="s">
        <v>15550</v>
      </c>
      <c r="G7908" t="s">
        <v>21198</v>
      </c>
      <c r="H7908" s="1">
        <v>45120.705810185187</v>
      </c>
      <c r="I7908" t="s">
        <v>16458</v>
      </c>
      <c r="J7908" s="1">
        <v>45120.705810185187</v>
      </c>
      <c r="K7908" t="s">
        <v>16458</v>
      </c>
    </row>
    <row r="7909" spans="1:11">
      <c r="A7909">
        <v>126075</v>
      </c>
      <c r="B7909" t="s">
        <v>17381</v>
      </c>
      <c r="C7909">
        <v>50355000</v>
      </c>
      <c r="D7909" t="s">
        <v>15534</v>
      </c>
      <c r="E7909" t="s">
        <v>15535</v>
      </c>
      <c r="F7909" t="s">
        <v>15550</v>
      </c>
      <c r="G7909" t="s">
        <v>6362</v>
      </c>
      <c r="H7909" s="1">
        <v>45120.705891203703</v>
      </c>
      <c r="I7909" t="s">
        <v>17141</v>
      </c>
      <c r="J7909" s="1">
        <v>45120.707141203704</v>
      </c>
      <c r="K7909" t="s">
        <v>17141</v>
      </c>
    </row>
    <row r="7910" spans="1:11">
      <c r="A7910">
        <v>20460</v>
      </c>
      <c r="B7910" t="s">
        <v>18023</v>
      </c>
      <c r="C7910">
        <v>50915000</v>
      </c>
      <c r="D7910" t="s">
        <v>15534</v>
      </c>
      <c r="E7910" t="s">
        <v>15554</v>
      </c>
      <c r="F7910" t="s">
        <v>15536</v>
      </c>
      <c r="G7910" t="s">
        <v>23776</v>
      </c>
      <c r="H7910" s="1">
        <v>45120.706030092595</v>
      </c>
      <c r="I7910" t="s">
        <v>18020</v>
      </c>
      <c r="J7910" s="1">
        <v>45120.706030092595</v>
      </c>
      <c r="K7910" t="s">
        <v>18020</v>
      </c>
    </row>
    <row r="7911" spans="1:11">
      <c r="A7911">
        <v>126153</v>
      </c>
      <c r="B7911" t="s">
        <v>18038</v>
      </c>
      <c r="C7911">
        <v>51220000</v>
      </c>
      <c r="D7911" t="s">
        <v>15534</v>
      </c>
      <c r="E7911" t="s">
        <v>15576</v>
      </c>
      <c r="F7911" t="s">
        <v>15550</v>
      </c>
      <c r="G7911" t="s">
        <v>23777</v>
      </c>
      <c r="H7911" s="1">
        <v>45120.706608796296</v>
      </c>
      <c r="I7911" t="s">
        <v>15872</v>
      </c>
      <c r="J7911" s="1">
        <v>45120.706608796296</v>
      </c>
      <c r="K7911" t="s">
        <v>15872</v>
      </c>
    </row>
    <row r="7912" spans="1:11">
      <c r="A7912">
        <v>126065</v>
      </c>
      <c r="B7912" t="s">
        <v>18031</v>
      </c>
      <c r="C7912">
        <v>50610000</v>
      </c>
      <c r="D7912" t="s">
        <v>15534</v>
      </c>
      <c r="E7912" t="s">
        <v>15586</v>
      </c>
      <c r="F7912" t="s">
        <v>15536</v>
      </c>
      <c r="G7912" t="s">
        <v>20059</v>
      </c>
      <c r="H7912" s="1">
        <v>45120.707060185188</v>
      </c>
      <c r="I7912" t="s">
        <v>17875</v>
      </c>
      <c r="J7912" s="1">
        <v>45120.707060185188</v>
      </c>
      <c r="K7912" t="s">
        <v>17875</v>
      </c>
    </row>
    <row r="7913" spans="1:11">
      <c r="A7913">
        <v>11222</v>
      </c>
      <c r="B7913" t="s">
        <v>18034</v>
      </c>
      <c r="C7913">
        <v>51210000</v>
      </c>
      <c r="D7913" t="s">
        <v>15534</v>
      </c>
      <c r="E7913" t="s">
        <v>15586</v>
      </c>
      <c r="F7913" t="s">
        <v>15536</v>
      </c>
      <c r="G7913" t="s">
        <v>23778</v>
      </c>
      <c r="H7913" s="1">
        <v>45120.708391203705</v>
      </c>
      <c r="I7913" t="s">
        <v>17336</v>
      </c>
      <c r="J7913" s="1">
        <v>45120.708391203705</v>
      </c>
      <c r="K7913" t="s">
        <v>17336</v>
      </c>
    </row>
    <row r="7914" spans="1:11">
      <c r="A7914">
        <v>11222</v>
      </c>
      <c r="B7914" t="s">
        <v>18034</v>
      </c>
      <c r="C7914">
        <v>50905006</v>
      </c>
      <c r="D7914" t="s">
        <v>15534</v>
      </c>
      <c r="E7914" t="s">
        <v>15687</v>
      </c>
      <c r="F7914" t="s">
        <v>15536</v>
      </c>
      <c r="G7914" t="s">
        <v>23779</v>
      </c>
      <c r="H7914" s="1">
        <v>45120.708981481483</v>
      </c>
      <c r="I7914" t="s">
        <v>17336</v>
      </c>
      <c r="J7914" s="1">
        <v>45120.708981481483</v>
      </c>
      <c r="K7914" t="s">
        <v>17336</v>
      </c>
    </row>
    <row r="7915" spans="1:11">
      <c r="A7915">
        <v>126065</v>
      </c>
      <c r="B7915" t="s">
        <v>18031</v>
      </c>
      <c r="C7915">
        <v>50810000</v>
      </c>
      <c r="D7915" t="s">
        <v>15534</v>
      </c>
      <c r="E7915" t="s">
        <v>15586</v>
      </c>
      <c r="F7915" t="s">
        <v>15536</v>
      </c>
      <c r="G7915" t="s">
        <v>20464</v>
      </c>
      <c r="H7915" s="1">
        <v>45120.709502314814</v>
      </c>
      <c r="I7915" t="s">
        <v>17875</v>
      </c>
      <c r="J7915" s="1">
        <v>45120.709502314814</v>
      </c>
      <c r="K7915" t="s">
        <v>17875</v>
      </c>
    </row>
    <row r="7916" spans="1:11">
      <c r="A7916">
        <v>126199</v>
      </c>
      <c r="B7916" t="s">
        <v>16919</v>
      </c>
      <c r="C7916">
        <v>55700000</v>
      </c>
      <c r="D7916" t="s">
        <v>15534</v>
      </c>
      <c r="E7916" t="s">
        <v>15554</v>
      </c>
      <c r="F7916" t="s">
        <v>15550</v>
      </c>
      <c r="G7916" t="s">
        <v>23780</v>
      </c>
      <c r="H7916" s="1">
        <v>45120.709756944445</v>
      </c>
      <c r="I7916" t="s">
        <v>16351</v>
      </c>
      <c r="J7916" s="1">
        <v>45120.709756944445</v>
      </c>
      <c r="K7916" t="s">
        <v>16351</v>
      </c>
    </row>
    <row r="7917" spans="1:11">
      <c r="A7917">
        <v>20423</v>
      </c>
      <c r="B7917" t="s">
        <v>18036</v>
      </c>
      <c r="C7917">
        <v>51210000</v>
      </c>
      <c r="D7917" t="s">
        <v>15534</v>
      </c>
      <c r="E7917" t="s">
        <v>15554</v>
      </c>
      <c r="F7917" t="s">
        <v>15550</v>
      </c>
      <c r="G7917" t="s">
        <v>23781</v>
      </c>
      <c r="H7917" s="1">
        <v>45120.710509259261</v>
      </c>
      <c r="I7917" t="s">
        <v>16565</v>
      </c>
      <c r="J7917" s="1">
        <v>45120.71056712963</v>
      </c>
      <c r="K7917" t="s">
        <v>16565</v>
      </c>
    </row>
    <row r="7918" spans="1:11">
      <c r="A7918">
        <v>11719</v>
      </c>
      <c r="B7918" t="s">
        <v>21209</v>
      </c>
      <c r="C7918">
        <v>50320000</v>
      </c>
      <c r="D7918" t="s">
        <v>15534</v>
      </c>
      <c r="E7918" t="s">
        <v>15554</v>
      </c>
      <c r="F7918" t="s">
        <v>15536</v>
      </c>
      <c r="G7918" t="s">
        <v>16453</v>
      </c>
      <c r="H7918" s="1">
        <v>45120.710902777777</v>
      </c>
      <c r="I7918" t="s">
        <v>16565</v>
      </c>
      <c r="J7918" s="1">
        <v>45120.710902777777</v>
      </c>
      <c r="K7918" t="s">
        <v>16565</v>
      </c>
    </row>
    <row r="7919" spans="1:11">
      <c r="A7919">
        <v>126174</v>
      </c>
      <c r="B7919" t="s">
        <v>17983</v>
      </c>
      <c r="C7919">
        <v>50110000</v>
      </c>
      <c r="D7919" t="s">
        <v>15534</v>
      </c>
      <c r="E7919" t="s">
        <v>15535</v>
      </c>
      <c r="F7919" t="s">
        <v>15536</v>
      </c>
      <c r="G7919" t="s">
        <v>23782</v>
      </c>
      <c r="H7919" s="1">
        <v>45120.711238425924</v>
      </c>
      <c r="I7919" t="s">
        <v>16647</v>
      </c>
      <c r="J7919" s="1">
        <v>45120.711238425924</v>
      </c>
      <c r="K7919" t="s">
        <v>16647</v>
      </c>
    </row>
    <row r="7920" spans="1:11">
      <c r="A7920">
        <v>82762</v>
      </c>
      <c r="B7920" t="s">
        <v>18046</v>
      </c>
      <c r="C7920">
        <v>50905006</v>
      </c>
      <c r="D7920" t="s">
        <v>15534</v>
      </c>
      <c r="E7920" t="s">
        <v>15540</v>
      </c>
      <c r="F7920" t="s">
        <v>15550</v>
      </c>
      <c r="G7920" t="s">
        <v>23783</v>
      </c>
      <c r="H7920" s="1">
        <v>45120.711956018517</v>
      </c>
      <c r="I7920" t="s">
        <v>16485</v>
      </c>
      <c r="J7920" s="1">
        <v>45120.711956018517</v>
      </c>
      <c r="K7920" t="s">
        <v>16485</v>
      </c>
    </row>
    <row r="7921" spans="1:11">
      <c r="A7921">
        <v>126153</v>
      </c>
      <c r="B7921" t="s">
        <v>18038</v>
      </c>
      <c r="C7921">
        <v>50355000</v>
      </c>
      <c r="D7921" t="s">
        <v>15534</v>
      </c>
      <c r="E7921" t="s">
        <v>15544</v>
      </c>
      <c r="F7921" t="s">
        <v>15550</v>
      </c>
      <c r="G7921" t="s">
        <v>23784</v>
      </c>
      <c r="H7921" s="1">
        <v>45120.714444444442</v>
      </c>
      <c r="I7921" t="s">
        <v>15872</v>
      </c>
      <c r="J7921" s="1">
        <v>45120.714444444442</v>
      </c>
      <c r="K7921" t="s">
        <v>15872</v>
      </c>
    </row>
    <row r="7922" spans="1:11">
      <c r="A7922">
        <v>11444</v>
      </c>
      <c r="B7922" t="s">
        <v>17355</v>
      </c>
      <c r="C7922">
        <v>51220000</v>
      </c>
      <c r="D7922" t="s">
        <v>15534</v>
      </c>
      <c r="E7922" t="s">
        <v>15586</v>
      </c>
      <c r="F7922" t="s">
        <v>15536</v>
      </c>
      <c r="G7922" t="s">
        <v>18057</v>
      </c>
      <c r="H7922" s="1">
        <v>45120.716249999998</v>
      </c>
      <c r="I7922" t="s">
        <v>16431</v>
      </c>
      <c r="J7922" s="1">
        <v>45120.716249999998</v>
      </c>
      <c r="K7922" t="s">
        <v>16431</v>
      </c>
    </row>
    <row r="7923" spans="1:11">
      <c r="A7923">
        <v>126075</v>
      </c>
      <c r="B7923" t="s">
        <v>17381</v>
      </c>
      <c r="C7923">
        <v>50619000</v>
      </c>
      <c r="D7923" t="s">
        <v>15534</v>
      </c>
      <c r="E7923" t="s">
        <v>15544</v>
      </c>
      <c r="F7923" t="s">
        <v>15550</v>
      </c>
      <c r="G7923" t="s">
        <v>23785</v>
      </c>
      <c r="H7923" s="1">
        <v>45120.71671296296</v>
      </c>
      <c r="I7923" t="s">
        <v>17141</v>
      </c>
      <c r="J7923" s="1">
        <v>45120.71671296296</v>
      </c>
      <c r="K7923" t="s">
        <v>17141</v>
      </c>
    </row>
    <row r="7924" spans="1:11">
      <c r="A7924">
        <v>11347</v>
      </c>
      <c r="B7924" t="s">
        <v>23786</v>
      </c>
      <c r="C7924">
        <v>51220000</v>
      </c>
      <c r="D7924" t="s">
        <v>15534</v>
      </c>
      <c r="E7924" t="s">
        <v>15535</v>
      </c>
      <c r="F7924" t="s">
        <v>15536</v>
      </c>
      <c r="G7924" t="s">
        <v>23787</v>
      </c>
      <c r="H7924" s="1">
        <v>45120.717523148145</v>
      </c>
      <c r="I7924" t="s">
        <v>17992</v>
      </c>
      <c r="J7924" s="1">
        <v>45120.722939814812</v>
      </c>
      <c r="K7924" t="s">
        <v>17992</v>
      </c>
    </row>
    <row r="7925" spans="1:11">
      <c r="A7925">
        <v>11465</v>
      </c>
      <c r="B7925" t="s">
        <v>23788</v>
      </c>
      <c r="C7925">
        <v>51220000</v>
      </c>
      <c r="D7925" t="s">
        <v>15534</v>
      </c>
      <c r="E7925" t="s">
        <v>15586</v>
      </c>
      <c r="F7925" t="s">
        <v>15536</v>
      </c>
      <c r="G7925" t="s">
        <v>18057</v>
      </c>
      <c r="H7925" s="1">
        <v>45120.71775462963</v>
      </c>
      <c r="I7925" t="s">
        <v>16431</v>
      </c>
      <c r="J7925" s="1">
        <v>45120.71775462963</v>
      </c>
      <c r="K7925" t="s">
        <v>16431</v>
      </c>
    </row>
    <row r="7926" spans="1:11">
      <c r="A7926">
        <v>126227</v>
      </c>
      <c r="B7926" t="s">
        <v>18082</v>
      </c>
      <c r="C7926">
        <v>50905000</v>
      </c>
      <c r="D7926" t="s">
        <v>15534</v>
      </c>
      <c r="E7926" t="s">
        <v>15554</v>
      </c>
      <c r="F7926" t="s">
        <v>15550</v>
      </c>
      <c r="G7926" t="s">
        <v>23789</v>
      </c>
      <c r="H7926" s="1">
        <v>45120.717835648145</v>
      </c>
      <c r="I7926" t="s">
        <v>17336</v>
      </c>
      <c r="J7926" s="1">
        <v>45120.717835648145</v>
      </c>
      <c r="K7926" t="s">
        <v>17336</v>
      </c>
    </row>
    <row r="7927" spans="1:11">
      <c r="A7927">
        <v>11634</v>
      </c>
      <c r="B7927" t="s">
        <v>20042</v>
      </c>
      <c r="C7927">
        <v>50305025</v>
      </c>
      <c r="D7927" t="s">
        <v>15534</v>
      </c>
      <c r="E7927" t="s">
        <v>15554</v>
      </c>
      <c r="F7927" t="s">
        <v>15536</v>
      </c>
      <c r="G7927" t="s">
        <v>23790</v>
      </c>
      <c r="H7927" s="1">
        <v>45120.717997685184</v>
      </c>
      <c r="I7927" t="s">
        <v>15703</v>
      </c>
      <c r="J7927" s="1">
        <v>45120.717997685184</v>
      </c>
      <c r="K7927" t="s">
        <v>15703</v>
      </c>
    </row>
    <row r="7928" spans="1:11">
      <c r="A7928">
        <v>126199</v>
      </c>
      <c r="B7928" t="s">
        <v>16919</v>
      </c>
      <c r="C7928">
        <v>51230000</v>
      </c>
      <c r="D7928" t="s">
        <v>15534</v>
      </c>
      <c r="E7928" t="s">
        <v>15554</v>
      </c>
      <c r="F7928" t="s">
        <v>15550</v>
      </c>
      <c r="G7928" t="s">
        <v>23791</v>
      </c>
      <c r="H7928" s="1">
        <v>45120.718298611115</v>
      </c>
      <c r="I7928" t="s">
        <v>16351</v>
      </c>
      <c r="J7928" s="1">
        <v>45120.718298611115</v>
      </c>
      <c r="K7928" t="s">
        <v>16351</v>
      </c>
    </row>
    <row r="7929" spans="1:11">
      <c r="A7929">
        <v>126153</v>
      </c>
      <c r="B7929" t="s">
        <v>18038</v>
      </c>
      <c r="C7929">
        <v>50305028</v>
      </c>
      <c r="D7929" t="s">
        <v>15534</v>
      </c>
      <c r="E7929" t="s">
        <v>15554</v>
      </c>
      <c r="F7929" t="s">
        <v>15536</v>
      </c>
      <c r="G7929" t="s">
        <v>23792</v>
      </c>
      <c r="H7929" s="1">
        <v>45120.718761574077</v>
      </c>
      <c r="I7929" t="s">
        <v>15872</v>
      </c>
      <c r="J7929" s="1">
        <v>45120.718761574077</v>
      </c>
      <c r="K7929" t="s">
        <v>15872</v>
      </c>
    </row>
    <row r="7930" spans="1:11">
      <c r="A7930">
        <v>83149</v>
      </c>
      <c r="B7930" t="s">
        <v>22009</v>
      </c>
      <c r="C7930">
        <v>50366000</v>
      </c>
      <c r="D7930" t="s">
        <v>15534</v>
      </c>
      <c r="E7930" t="s">
        <v>15544</v>
      </c>
      <c r="F7930" t="s">
        <v>15550</v>
      </c>
      <c r="G7930" t="s">
        <v>23793</v>
      </c>
      <c r="H7930" s="1">
        <v>45120.720914351848</v>
      </c>
      <c r="I7930" t="s">
        <v>16216</v>
      </c>
      <c r="J7930" s="1">
        <v>45120.720914351848</v>
      </c>
      <c r="K7930" t="s">
        <v>16216</v>
      </c>
    </row>
    <row r="7931" spans="1:11">
      <c r="A7931">
        <v>126224</v>
      </c>
      <c r="B7931" t="s">
        <v>16506</v>
      </c>
      <c r="C7931">
        <v>57300010</v>
      </c>
      <c r="D7931" t="s">
        <v>15534</v>
      </c>
      <c r="E7931" t="s">
        <v>15586</v>
      </c>
      <c r="F7931" t="s">
        <v>15550</v>
      </c>
      <c r="G7931" t="s">
        <v>23794</v>
      </c>
      <c r="H7931" s="1">
        <v>45120.721238425926</v>
      </c>
      <c r="I7931" t="s">
        <v>16503</v>
      </c>
      <c r="J7931" s="1">
        <v>45120.823009259257</v>
      </c>
      <c r="K7931" t="s">
        <v>16503</v>
      </c>
    </row>
    <row r="7932" spans="1:11">
      <c r="A7932">
        <v>11348</v>
      </c>
      <c r="B7932" t="s">
        <v>23795</v>
      </c>
      <c r="C7932">
        <v>50350001</v>
      </c>
      <c r="D7932" t="s">
        <v>15534</v>
      </c>
      <c r="E7932" t="s">
        <v>15535</v>
      </c>
      <c r="F7932" t="s">
        <v>15536</v>
      </c>
      <c r="G7932" t="s">
        <v>23796</v>
      </c>
      <c r="H7932" s="1">
        <v>45120.721365740741</v>
      </c>
      <c r="I7932" t="s">
        <v>17992</v>
      </c>
      <c r="J7932" s="1">
        <v>45120.721365740741</v>
      </c>
      <c r="K7932" t="s">
        <v>17992</v>
      </c>
    </row>
    <row r="7933" spans="1:11">
      <c r="A7933">
        <v>83150</v>
      </c>
      <c r="B7933" t="s">
        <v>16263</v>
      </c>
      <c r="C7933">
        <v>57300010</v>
      </c>
      <c r="D7933" t="s">
        <v>15534</v>
      </c>
      <c r="E7933" t="s">
        <v>15554</v>
      </c>
      <c r="F7933" t="s">
        <v>15550</v>
      </c>
      <c r="G7933" t="s">
        <v>23797</v>
      </c>
      <c r="H7933" s="1">
        <v>45120.721597222226</v>
      </c>
      <c r="I7933" t="s">
        <v>16216</v>
      </c>
      <c r="J7933" s="1">
        <v>45120.721597222226</v>
      </c>
      <c r="K7933" t="s">
        <v>16216</v>
      </c>
    </row>
    <row r="7934" spans="1:11">
      <c r="A7934">
        <v>83151</v>
      </c>
      <c r="B7934" t="s">
        <v>16264</v>
      </c>
      <c r="C7934">
        <v>50350000</v>
      </c>
      <c r="D7934" t="s">
        <v>15534</v>
      </c>
      <c r="E7934" t="s">
        <v>15535</v>
      </c>
      <c r="F7934" t="s">
        <v>15536</v>
      </c>
      <c r="G7934" t="s">
        <v>23798</v>
      </c>
      <c r="H7934" s="1">
        <v>45120.722013888888</v>
      </c>
      <c r="I7934" t="s">
        <v>16216</v>
      </c>
      <c r="J7934" s="1">
        <v>45120.722013888888</v>
      </c>
      <c r="K7934" t="s">
        <v>16216</v>
      </c>
    </row>
    <row r="7935" spans="1:11">
      <c r="A7935">
        <v>83151</v>
      </c>
      <c r="B7935" t="s">
        <v>16264</v>
      </c>
      <c r="C7935">
        <v>50355000</v>
      </c>
      <c r="D7935" t="s">
        <v>15534</v>
      </c>
      <c r="E7935" t="s">
        <v>15554</v>
      </c>
      <c r="F7935" t="s">
        <v>15550</v>
      </c>
      <c r="G7935" t="s">
        <v>23799</v>
      </c>
      <c r="H7935" s="1">
        <v>45120.722453703704</v>
      </c>
      <c r="I7935" t="s">
        <v>16216</v>
      </c>
      <c r="J7935" s="1">
        <v>45120.722453703704</v>
      </c>
      <c r="K7935" t="s">
        <v>16216</v>
      </c>
    </row>
    <row r="7936" spans="1:11">
      <c r="A7936">
        <v>126186</v>
      </c>
      <c r="B7936" t="s">
        <v>21221</v>
      </c>
      <c r="C7936">
        <v>50366000</v>
      </c>
      <c r="D7936" t="s">
        <v>15534</v>
      </c>
      <c r="E7936" t="s">
        <v>15554</v>
      </c>
      <c r="F7936" t="s">
        <v>15550</v>
      </c>
      <c r="G7936" t="s">
        <v>23800</v>
      </c>
      <c r="H7936" s="1">
        <v>45120.722534722219</v>
      </c>
      <c r="I7936" t="s">
        <v>15872</v>
      </c>
      <c r="J7936" s="1">
        <v>45120.722534722219</v>
      </c>
      <c r="K7936" t="s">
        <v>15872</v>
      </c>
    </row>
    <row r="7937" spans="1:11">
      <c r="A7937">
        <v>83148</v>
      </c>
      <c r="B7937" t="s">
        <v>17837</v>
      </c>
      <c r="C7937">
        <v>50355000</v>
      </c>
      <c r="D7937" t="s">
        <v>15534</v>
      </c>
      <c r="E7937" t="s">
        <v>15554</v>
      </c>
      <c r="F7937" t="s">
        <v>15550</v>
      </c>
      <c r="G7937" t="s">
        <v>23801</v>
      </c>
      <c r="H7937" s="1">
        <v>45120.723113425927</v>
      </c>
      <c r="I7937" t="s">
        <v>16216</v>
      </c>
      <c r="J7937" s="1">
        <v>45120.723113425927</v>
      </c>
      <c r="K7937" t="s">
        <v>16216</v>
      </c>
    </row>
    <row r="7938" spans="1:11">
      <c r="A7938">
        <v>126075</v>
      </c>
      <c r="B7938" t="s">
        <v>17381</v>
      </c>
      <c r="C7938">
        <v>51290000</v>
      </c>
      <c r="D7938" t="s">
        <v>15534</v>
      </c>
      <c r="E7938" t="s">
        <v>15554</v>
      </c>
      <c r="F7938" t="s">
        <v>15550</v>
      </c>
      <c r="G7938" t="s">
        <v>13187</v>
      </c>
      <c r="H7938" s="1">
        <v>45120.723252314812</v>
      </c>
      <c r="I7938" t="s">
        <v>17141</v>
      </c>
      <c r="J7938" s="1">
        <v>45120.723252314812</v>
      </c>
      <c r="K7938" t="s">
        <v>17141</v>
      </c>
    </row>
    <row r="7939" spans="1:11">
      <c r="A7939">
        <v>11388</v>
      </c>
      <c r="B7939" t="s">
        <v>17509</v>
      </c>
      <c r="C7939">
        <v>51220000</v>
      </c>
      <c r="D7939" t="s">
        <v>15534</v>
      </c>
      <c r="E7939" t="s">
        <v>15535</v>
      </c>
      <c r="F7939" t="s">
        <v>15536</v>
      </c>
      <c r="G7939" t="s">
        <v>19932</v>
      </c>
      <c r="H7939" s="1">
        <v>45120.723680555559</v>
      </c>
      <c r="I7939" t="s">
        <v>16668</v>
      </c>
      <c r="J7939" s="1">
        <v>45120.723900462966</v>
      </c>
      <c r="K7939" t="s">
        <v>16668</v>
      </c>
    </row>
    <row r="7940" spans="1:11">
      <c r="A7940">
        <v>126229</v>
      </c>
      <c r="B7940" t="s">
        <v>16801</v>
      </c>
      <c r="C7940">
        <v>58200002</v>
      </c>
      <c r="D7940" t="s">
        <v>15534</v>
      </c>
      <c r="E7940" t="s">
        <v>15554</v>
      </c>
      <c r="F7940" t="s">
        <v>15550</v>
      </c>
      <c r="G7940" t="s">
        <v>23802</v>
      </c>
      <c r="H7940" s="1">
        <v>45120.723935185182</v>
      </c>
      <c r="I7940" t="s">
        <v>16503</v>
      </c>
      <c r="J7940" s="1">
        <v>45120.723935185182</v>
      </c>
      <c r="K7940" t="s">
        <v>16503</v>
      </c>
    </row>
    <row r="7941" spans="1:11">
      <c r="A7941">
        <v>126186</v>
      </c>
      <c r="B7941" t="s">
        <v>21221</v>
      </c>
      <c r="C7941">
        <v>50355000</v>
      </c>
      <c r="D7941" t="s">
        <v>15534</v>
      </c>
      <c r="E7941" t="s">
        <v>15549</v>
      </c>
      <c r="F7941" t="s">
        <v>15536</v>
      </c>
      <c r="G7941" t="s">
        <v>23803</v>
      </c>
      <c r="H7941" s="1">
        <v>45120.724097222221</v>
      </c>
      <c r="I7941" t="s">
        <v>15872</v>
      </c>
      <c r="J7941" s="1">
        <v>45120.724097222221</v>
      </c>
      <c r="K7941" t="s">
        <v>15872</v>
      </c>
    </row>
    <row r="7942" spans="1:11">
      <c r="A7942">
        <v>126076</v>
      </c>
      <c r="B7942" t="s">
        <v>18090</v>
      </c>
      <c r="C7942">
        <v>50105000</v>
      </c>
      <c r="D7942" t="s">
        <v>15534</v>
      </c>
      <c r="E7942" t="s">
        <v>15535</v>
      </c>
      <c r="F7942" t="s">
        <v>15536</v>
      </c>
      <c r="G7942" t="s">
        <v>17383</v>
      </c>
      <c r="H7942" s="1">
        <v>45120.724282407406</v>
      </c>
      <c r="I7942" t="s">
        <v>17141</v>
      </c>
      <c r="J7942" s="1">
        <v>45120.724803240744</v>
      </c>
      <c r="K7942" t="s">
        <v>17141</v>
      </c>
    </row>
    <row r="7943" spans="1:11">
      <c r="A7943">
        <v>11346</v>
      </c>
      <c r="B7943" t="s">
        <v>18447</v>
      </c>
      <c r="C7943">
        <v>50320000</v>
      </c>
      <c r="D7943" t="s">
        <v>15534</v>
      </c>
      <c r="E7943" t="s">
        <v>15554</v>
      </c>
      <c r="F7943" t="s">
        <v>15550</v>
      </c>
      <c r="G7943" t="s">
        <v>23804</v>
      </c>
      <c r="H7943" s="1">
        <v>45120.724768518521</v>
      </c>
      <c r="I7943" t="s">
        <v>17992</v>
      </c>
      <c r="J7943" s="1">
        <v>45122.027488425927</v>
      </c>
      <c r="K7943" t="s">
        <v>15879</v>
      </c>
    </row>
    <row r="7944" spans="1:11">
      <c r="A7944">
        <v>126076</v>
      </c>
      <c r="B7944" t="s">
        <v>18090</v>
      </c>
      <c r="C7944">
        <v>50255000</v>
      </c>
      <c r="D7944" t="s">
        <v>15534</v>
      </c>
      <c r="E7944" t="s">
        <v>15586</v>
      </c>
      <c r="F7944" t="s">
        <v>15536</v>
      </c>
      <c r="G7944" t="s">
        <v>1119</v>
      </c>
      <c r="H7944" s="1">
        <v>45120.725578703707</v>
      </c>
      <c r="I7944" t="s">
        <v>17141</v>
      </c>
      <c r="J7944" s="1">
        <v>45120.725578703707</v>
      </c>
      <c r="K7944" t="s">
        <v>17141</v>
      </c>
    </row>
    <row r="7945" spans="1:11">
      <c r="A7945">
        <v>126076</v>
      </c>
      <c r="B7945" t="s">
        <v>18090</v>
      </c>
      <c r="C7945">
        <v>50305021</v>
      </c>
      <c r="D7945" t="s">
        <v>15534</v>
      </c>
      <c r="E7945" t="s">
        <v>15554</v>
      </c>
      <c r="F7945" t="s">
        <v>15550</v>
      </c>
      <c r="G7945" t="s">
        <v>17384</v>
      </c>
      <c r="H7945" s="1">
        <v>45120.726377314815</v>
      </c>
      <c r="I7945" t="s">
        <v>17141</v>
      </c>
      <c r="J7945" s="1">
        <v>45120.726377314815</v>
      </c>
      <c r="K7945" t="s">
        <v>17141</v>
      </c>
    </row>
    <row r="7946" spans="1:11">
      <c r="A7946">
        <v>11638</v>
      </c>
      <c r="B7946" t="s">
        <v>15727</v>
      </c>
      <c r="C7946">
        <v>51210000</v>
      </c>
      <c r="D7946" t="s">
        <v>15534</v>
      </c>
      <c r="E7946" t="s">
        <v>15554</v>
      </c>
      <c r="F7946" t="s">
        <v>15550</v>
      </c>
      <c r="G7946" t="s">
        <v>23319</v>
      </c>
      <c r="H7946" s="1">
        <v>45120.726770833331</v>
      </c>
      <c r="I7946" t="s">
        <v>15703</v>
      </c>
      <c r="J7946" s="1">
        <v>45120.726886574077</v>
      </c>
      <c r="K7946" t="s">
        <v>15703</v>
      </c>
    </row>
    <row r="7947" spans="1:11">
      <c r="A7947">
        <v>20678</v>
      </c>
      <c r="B7947" t="s">
        <v>18087</v>
      </c>
      <c r="C7947">
        <v>50915000</v>
      </c>
      <c r="D7947" t="s">
        <v>15534</v>
      </c>
      <c r="E7947" t="s">
        <v>15549</v>
      </c>
      <c r="F7947" t="s">
        <v>15536</v>
      </c>
      <c r="G7947" t="s">
        <v>16760</v>
      </c>
      <c r="H7947" s="1">
        <v>45120.727835648147</v>
      </c>
      <c r="I7947" t="s">
        <v>16485</v>
      </c>
      <c r="J7947" s="1">
        <v>45120.727835648147</v>
      </c>
      <c r="K7947" t="s">
        <v>16485</v>
      </c>
    </row>
    <row r="7948" spans="1:11">
      <c r="A7948">
        <v>8990</v>
      </c>
      <c r="B7948" t="s">
        <v>17962</v>
      </c>
      <c r="C7948">
        <v>50905006</v>
      </c>
      <c r="D7948" t="s">
        <v>15534</v>
      </c>
      <c r="E7948" t="s">
        <v>15554</v>
      </c>
      <c r="F7948" t="s">
        <v>15550</v>
      </c>
      <c r="G7948" t="s">
        <v>23805</v>
      </c>
      <c r="H7948" s="1">
        <v>45120.728067129632</v>
      </c>
      <c r="I7948" t="s">
        <v>16458</v>
      </c>
      <c r="J7948" s="1">
        <v>45120.728067129632</v>
      </c>
      <c r="K7948" t="s">
        <v>16458</v>
      </c>
    </row>
    <row r="7949" spans="1:11">
      <c r="A7949">
        <v>126076</v>
      </c>
      <c r="B7949" t="s">
        <v>18090</v>
      </c>
      <c r="C7949">
        <v>50355000</v>
      </c>
      <c r="D7949" t="s">
        <v>15534</v>
      </c>
      <c r="E7949" t="s">
        <v>15535</v>
      </c>
      <c r="F7949" t="s">
        <v>15536</v>
      </c>
      <c r="G7949" t="s">
        <v>17144</v>
      </c>
      <c r="H7949" s="1">
        <v>45120.728437500002</v>
      </c>
      <c r="I7949" t="s">
        <v>17141</v>
      </c>
      <c r="J7949" s="1">
        <v>45120.728437500002</v>
      </c>
      <c r="K7949" t="s">
        <v>17141</v>
      </c>
    </row>
    <row r="7950" spans="1:11">
      <c r="A7950">
        <v>126076</v>
      </c>
      <c r="B7950" t="s">
        <v>18090</v>
      </c>
      <c r="C7950">
        <v>50355210</v>
      </c>
      <c r="D7950" t="s">
        <v>15534</v>
      </c>
      <c r="E7950" t="s">
        <v>15554</v>
      </c>
      <c r="F7950" t="s">
        <v>15550</v>
      </c>
      <c r="G7950" t="s">
        <v>17145</v>
      </c>
      <c r="H7950" s="1">
        <v>45120.728703703702</v>
      </c>
      <c r="I7950" t="s">
        <v>17141</v>
      </c>
      <c r="J7950" s="1">
        <v>45120.728703703702</v>
      </c>
      <c r="K7950" t="s">
        <v>17141</v>
      </c>
    </row>
    <row r="7951" spans="1:11">
      <c r="A7951">
        <v>11311</v>
      </c>
      <c r="B7951" t="s">
        <v>19049</v>
      </c>
      <c r="C7951">
        <v>50810000</v>
      </c>
      <c r="D7951" t="s">
        <v>15534</v>
      </c>
      <c r="E7951" t="s">
        <v>15554</v>
      </c>
      <c r="F7951" t="s">
        <v>15536</v>
      </c>
      <c r="G7951" t="s">
        <v>23806</v>
      </c>
      <c r="H7951" s="1">
        <v>45120.728993055556</v>
      </c>
      <c r="I7951" t="s">
        <v>17336</v>
      </c>
      <c r="J7951" s="1">
        <v>45120.728993055556</v>
      </c>
      <c r="K7951" t="s">
        <v>17336</v>
      </c>
    </row>
    <row r="7952" spans="1:11">
      <c r="A7952">
        <v>11638</v>
      </c>
      <c r="B7952" t="s">
        <v>15727</v>
      </c>
      <c r="C7952">
        <v>51220000</v>
      </c>
      <c r="D7952" t="s">
        <v>15534</v>
      </c>
      <c r="E7952" t="s">
        <v>15554</v>
      </c>
      <c r="F7952" t="s">
        <v>15550</v>
      </c>
      <c r="G7952" t="s">
        <v>23807</v>
      </c>
      <c r="H7952" s="1">
        <v>45120.729675925926</v>
      </c>
      <c r="I7952" t="s">
        <v>15703</v>
      </c>
      <c r="J7952" s="1">
        <v>45120.729675925926</v>
      </c>
      <c r="K7952" t="s">
        <v>15703</v>
      </c>
    </row>
    <row r="7953" spans="1:11">
      <c r="A7953">
        <v>11311</v>
      </c>
      <c r="B7953" t="s">
        <v>19049</v>
      </c>
      <c r="C7953">
        <v>50305028</v>
      </c>
      <c r="D7953" t="s">
        <v>15534</v>
      </c>
      <c r="E7953" t="s">
        <v>15554</v>
      </c>
      <c r="F7953" t="s">
        <v>15550</v>
      </c>
      <c r="G7953" t="s">
        <v>23808</v>
      </c>
      <c r="H7953" s="1">
        <v>45120.730439814812</v>
      </c>
      <c r="I7953" t="s">
        <v>17336</v>
      </c>
      <c r="J7953" s="1">
        <v>45120.730439814812</v>
      </c>
      <c r="K7953" t="s">
        <v>17336</v>
      </c>
    </row>
    <row r="7954" spans="1:11">
      <c r="A7954">
        <v>126076</v>
      </c>
      <c r="B7954" t="s">
        <v>18090</v>
      </c>
      <c r="C7954">
        <v>50810000</v>
      </c>
      <c r="D7954" t="s">
        <v>15534</v>
      </c>
      <c r="E7954" t="s">
        <v>15586</v>
      </c>
      <c r="F7954" t="s">
        <v>15536</v>
      </c>
      <c r="G7954" t="s">
        <v>18061</v>
      </c>
      <c r="H7954" s="1">
        <v>45120.731087962966</v>
      </c>
      <c r="I7954" t="s">
        <v>17141</v>
      </c>
      <c r="J7954" s="1">
        <v>45120.731087962966</v>
      </c>
      <c r="K7954" t="s">
        <v>17141</v>
      </c>
    </row>
    <row r="7955" spans="1:11">
      <c r="A7955">
        <v>126071</v>
      </c>
      <c r="B7955" t="s">
        <v>18094</v>
      </c>
      <c r="C7955">
        <v>50321000</v>
      </c>
      <c r="D7955" t="s">
        <v>15534</v>
      </c>
      <c r="E7955" t="s">
        <v>15554</v>
      </c>
      <c r="F7955" t="s">
        <v>15550</v>
      </c>
      <c r="G7955" t="s">
        <v>23809</v>
      </c>
      <c r="H7955" s="1">
        <v>45120.731168981481</v>
      </c>
      <c r="I7955" t="s">
        <v>18070</v>
      </c>
      <c r="J7955" s="1">
        <v>45120.731168981481</v>
      </c>
      <c r="K7955" t="s">
        <v>18070</v>
      </c>
    </row>
    <row r="7956" spans="1:11">
      <c r="A7956">
        <v>126076</v>
      </c>
      <c r="B7956" t="s">
        <v>18090</v>
      </c>
      <c r="C7956">
        <v>51290000</v>
      </c>
      <c r="D7956" t="s">
        <v>15534</v>
      </c>
      <c r="E7956" t="s">
        <v>15554</v>
      </c>
      <c r="F7956" t="s">
        <v>15550</v>
      </c>
      <c r="G7956" t="s">
        <v>13187</v>
      </c>
      <c r="H7956" s="1">
        <v>45120.732777777775</v>
      </c>
      <c r="I7956" t="s">
        <v>17141</v>
      </c>
      <c r="J7956" s="1">
        <v>45120.732777777775</v>
      </c>
      <c r="K7956" t="s">
        <v>17141</v>
      </c>
    </row>
    <row r="7957" spans="1:11">
      <c r="A7957">
        <v>8682</v>
      </c>
      <c r="B7957" t="s">
        <v>18103</v>
      </c>
      <c r="C7957">
        <v>50320000</v>
      </c>
      <c r="D7957" t="s">
        <v>15534</v>
      </c>
      <c r="E7957" t="s">
        <v>15554</v>
      </c>
      <c r="F7957" t="s">
        <v>15550</v>
      </c>
      <c r="G7957" t="s">
        <v>17593</v>
      </c>
      <c r="H7957" s="1">
        <v>45120.73332175926</v>
      </c>
      <c r="I7957" t="s">
        <v>16431</v>
      </c>
      <c r="J7957" s="1">
        <v>45120.73332175926</v>
      </c>
      <c r="K7957" t="s">
        <v>16431</v>
      </c>
    </row>
    <row r="7958" spans="1:11">
      <c r="A7958">
        <v>126071</v>
      </c>
      <c r="B7958" t="s">
        <v>18094</v>
      </c>
      <c r="C7958">
        <v>51290000</v>
      </c>
      <c r="D7958" t="s">
        <v>15534</v>
      </c>
      <c r="E7958" t="s">
        <v>15554</v>
      </c>
      <c r="F7958" t="s">
        <v>15550</v>
      </c>
      <c r="G7958" t="s">
        <v>19997</v>
      </c>
      <c r="H7958" s="1">
        <v>45120.733414351853</v>
      </c>
      <c r="I7958" t="s">
        <v>18070</v>
      </c>
      <c r="J7958" s="1">
        <v>45120.733414351853</v>
      </c>
      <c r="K7958" t="s">
        <v>18070</v>
      </c>
    </row>
    <row r="7959" spans="1:11">
      <c r="A7959">
        <v>8822</v>
      </c>
      <c r="B7959" t="s">
        <v>18097</v>
      </c>
      <c r="C7959">
        <v>50365000</v>
      </c>
      <c r="D7959" t="s">
        <v>15534</v>
      </c>
      <c r="E7959" t="s">
        <v>15687</v>
      </c>
      <c r="F7959" t="s">
        <v>15536</v>
      </c>
      <c r="G7959" t="s">
        <v>18665</v>
      </c>
      <c r="H7959" s="1">
        <v>45120.733611111114</v>
      </c>
      <c r="I7959" t="s">
        <v>16839</v>
      </c>
      <c r="J7959" s="1">
        <v>45120.733611111114</v>
      </c>
      <c r="K7959" t="s">
        <v>16839</v>
      </c>
    </row>
    <row r="7960" spans="1:11">
      <c r="A7960">
        <v>11552</v>
      </c>
      <c r="B7960" t="s">
        <v>15611</v>
      </c>
      <c r="C7960">
        <v>50905006</v>
      </c>
      <c r="D7960" t="s">
        <v>15534</v>
      </c>
      <c r="E7960" t="s">
        <v>15554</v>
      </c>
      <c r="F7960" t="s">
        <v>15536</v>
      </c>
      <c r="G7960" t="s">
        <v>15649</v>
      </c>
      <c r="H7960" s="1">
        <v>45120.733877314815</v>
      </c>
      <c r="I7960" t="s">
        <v>15588</v>
      </c>
      <c r="J7960" s="1">
        <v>45120.733877314815</v>
      </c>
      <c r="K7960" t="s">
        <v>15588</v>
      </c>
    </row>
    <row r="7961" spans="1:11">
      <c r="A7961">
        <v>11445</v>
      </c>
      <c r="B7961" t="s">
        <v>18105</v>
      </c>
      <c r="C7961">
        <v>50915000</v>
      </c>
      <c r="D7961" t="s">
        <v>15534</v>
      </c>
      <c r="E7961" t="s">
        <v>15549</v>
      </c>
      <c r="F7961" t="s">
        <v>15536</v>
      </c>
      <c r="G7961" t="s">
        <v>17373</v>
      </c>
      <c r="H7961" s="1">
        <v>45120.734293981484</v>
      </c>
      <c r="I7961" t="s">
        <v>16431</v>
      </c>
      <c r="J7961" s="1">
        <v>45120.734293981484</v>
      </c>
      <c r="K7961" t="s">
        <v>16431</v>
      </c>
    </row>
    <row r="7962" spans="1:11">
      <c r="A7962">
        <v>20659</v>
      </c>
      <c r="B7962" t="s">
        <v>17275</v>
      </c>
      <c r="C7962">
        <v>50365000</v>
      </c>
      <c r="D7962" t="s">
        <v>15534</v>
      </c>
      <c r="E7962" t="s">
        <v>15554</v>
      </c>
      <c r="F7962" t="s">
        <v>15550</v>
      </c>
      <c r="G7962" t="s">
        <v>23810</v>
      </c>
      <c r="H7962" s="1">
        <v>45120.734479166669</v>
      </c>
      <c r="I7962" t="s">
        <v>16201</v>
      </c>
      <c r="J7962" s="1">
        <v>45120.734479166669</v>
      </c>
      <c r="K7962" t="s">
        <v>16201</v>
      </c>
    </row>
    <row r="7963" spans="1:11">
      <c r="A7963">
        <v>101309</v>
      </c>
      <c r="B7963" t="s">
        <v>15780</v>
      </c>
      <c r="C7963">
        <v>50355000</v>
      </c>
      <c r="D7963" t="s">
        <v>15534</v>
      </c>
      <c r="E7963" t="s">
        <v>15554</v>
      </c>
      <c r="F7963" t="s">
        <v>15536</v>
      </c>
      <c r="G7963" t="s">
        <v>23811</v>
      </c>
      <c r="H7963" s="1">
        <v>45120.734768518516</v>
      </c>
      <c r="I7963" t="s">
        <v>15703</v>
      </c>
      <c r="J7963" s="1">
        <v>45120.751585648148</v>
      </c>
      <c r="K7963" t="s">
        <v>15703</v>
      </c>
    </row>
    <row r="7964" spans="1:11">
      <c r="A7964">
        <v>126071</v>
      </c>
      <c r="B7964" t="s">
        <v>18094</v>
      </c>
      <c r="C7964">
        <v>50830000</v>
      </c>
      <c r="D7964" t="s">
        <v>15534</v>
      </c>
      <c r="E7964" t="s">
        <v>15586</v>
      </c>
      <c r="F7964" t="s">
        <v>15536</v>
      </c>
      <c r="G7964" t="s">
        <v>23812</v>
      </c>
      <c r="H7964" s="1">
        <v>45120.735474537039</v>
      </c>
      <c r="I7964" t="s">
        <v>18070</v>
      </c>
      <c r="J7964" s="1">
        <v>45120.735474537039</v>
      </c>
      <c r="K7964" t="s">
        <v>18070</v>
      </c>
    </row>
    <row r="7965" spans="1:11">
      <c r="A7965">
        <v>126066</v>
      </c>
      <c r="B7965" t="s">
        <v>18118</v>
      </c>
      <c r="C7965">
        <v>50365000</v>
      </c>
      <c r="D7965" t="s">
        <v>15534</v>
      </c>
      <c r="E7965" t="s">
        <v>15554</v>
      </c>
      <c r="F7965" t="s">
        <v>15550</v>
      </c>
      <c r="G7965" t="s">
        <v>21228</v>
      </c>
      <c r="H7965" s="1">
        <v>45120.735567129632</v>
      </c>
      <c r="I7965" t="s">
        <v>17875</v>
      </c>
      <c r="J7965" s="1">
        <v>45120.735567129632</v>
      </c>
      <c r="K7965" t="s">
        <v>17875</v>
      </c>
    </row>
    <row r="7966" spans="1:11">
      <c r="A7966">
        <v>126066</v>
      </c>
      <c r="B7966" t="s">
        <v>18118</v>
      </c>
      <c r="C7966">
        <v>50366000</v>
      </c>
      <c r="D7966" t="s">
        <v>15534</v>
      </c>
      <c r="E7966" t="s">
        <v>15554</v>
      </c>
      <c r="F7966" t="s">
        <v>15550</v>
      </c>
      <c r="G7966" t="s">
        <v>20067</v>
      </c>
      <c r="H7966" s="1">
        <v>45120.736238425925</v>
      </c>
      <c r="I7966" t="s">
        <v>17875</v>
      </c>
      <c r="J7966" s="1">
        <v>45120.736238425925</v>
      </c>
      <c r="K7966" t="s">
        <v>17875</v>
      </c>
    </row>
    <row r="7967" spans="1:11">
      <c r="A7967">
        <v>9152</v>
      </c>
      <c r="B7967" t="s">
        <v>18122</v>
      </c>
      <c r="C7967">
        <v>50305028</v>
      </c>
      <c r="D7967" t="s">
        <v>15534</v>
      </c>
      <c r="E7967" t="s">
        <v>15687</v>
      </c>
      <c r="F7967" t="s">
        <v>15536</v>
      </c>
      <c r="G7967" t="s">
        <v>23813</v>
      </c>
      <c r="H7967" s="1">
        <v>45120.736331018517</v>
      </c>
      <c r="I7967" t="s">
        <v>16485</v>
      </c>
      <c r="J7967" s="1">
        <v>45120.736331018517</v>
      </c>
      <c r="K7967" t="s">
        <v>16485</v>
      </c>
    </row>
    <row r="7968" spans="1:11">
      <c r="A7968">
        <v>126071</v>
      </c>
      <c r="B7968" t="s">
        <v>18094</v>
      </c>
      <c r="C7968">
        <v>50810000</v>
      </c>
      <c r="D7968" t="s">
        <v>15534</v>
      </c>
      <c r="E7968" t="s">
        <v>15687</v>
      </c>
      <c r="F7968" t="s">
        <v>15550</v>
      </c>
      <c r="G7968" t="s">
        <v>23769</v>
      </c>
      <c r="H7968" s="1">
        <v>45120.73678240741</v>
      </c>
      <c r="I7968" t="s">
        <v>18070</v>
      </c>
      <c r="J7968" s="1">
        <v>45120.73678240741</v>
      </c>
      <c r="K7968" t="s">
        <v>18070</v>
      </c>
    </row>
    <row r="7969" spans="1:11">
      <c r="A7969">
        <v>126076</v>
      </c>
      <c r="B7969" t="s">
        <v>18090</v>
      </c>
      <c r="C7969">
        <v>58425006</v>
      </c>
      <c r="D7969" t="s">
        <v>15534</v>
      </c>
      <c r="E7969" t="s">
        <v>15554</v>
      </c>
      <c r="F7969" t="s">
        <v>15536</v>
      </c>
      <c r="G7969" t="s">
        <v>20060</v>
      </c>
      <c r="H7969" s="1">
        <v>45120.736909722225</v>
      </c>
      <c r="I7969" t="s">
        <v>17141</v>
      </c>
      <c r="J7969" s="1">
        <v>45120.736909722225</v>
      </c>
      <c r="K7969" t="s">
        <v>17141</v>
      </c>
    </row>
    <row r="7970" spans="1:11">
      <c r="A7970">
        <v>20659</v>
      </c>
      <c r="B7970" t="s">
        <v>17275</v>
      </c>
      <c r="C7970">
        <v>50355000</v>
      </c>
      <c r="D7970" t="s">
        <v>15534</v>
      </c>
      <c r="E7970" t="s">
        <v>15554</v>
      </c>
      <c r="F7970" t="s">
        <v>15536</v>
      </c>
      <c r="G7970" t="s">
        <v>23814</v>
      </c>
      <c r="H7970" s="1">
        <v>45120.736921296295</v>
      </c>
      <c r="I7970" t="s">
        <v>16201</v>
      </c>
      <c r="J7970" s="1">
        <v>45120.736921296295</v>
      </c>
      <c r="K7970" t="s">
        <v>16201</v>
      </c>
    </row>
    <row r="7971" spans="1:11">
      <c r="A7971">
        <v>126066</v>
      </c>
      <c r="B7971" t="s">
        <v>18118</v>
      </c>
      <c r="C7971">
        <v>50810000</v>
      </c>
      <c r="D7971" t="s">
        <v>15534</v>
      </c>
      <c r="E7971" t="s">
        <v>15586</v>
      </c>
      <c r="F7971" t="s">
        <v>15536</v>
      </c>
      <c r="G7971" t="s">
        <v>20464</v>
      </c>
      <c r="H7971" s="1">
        <v>45120.73704861111</v>
      </c>
      <c r="I7971" t="s">
        <v>17875</v>
      </c>
      <c r="J7971" s="1">
        <v>45120.73704861111</v>
      </c>
      <c r="K7971" t="s">
        <v>17875</v>
      </c>
    </row>
    <row r="7972" spans="1:11">
      <c r="A7972">
        <v>126066</v>
      </c>
      <c r="B7972" t="s">
        <v>18118</v>
      </c>
      <c r="C7972">
        <v>50915000</v>
      </c>
      <c r="D7972" t="s">
        <v>15534</v>
      </c>
      <c r="E7972" t="s">
        <v>15549</v>
      </c>
      <c r="F7972" t="s">
        <v>15550</v>
      </c>
      <c r="G7972" t="s">
        <v>18049</v>
      </c>
      <c r="H7972" s="1">
        <v>45120.738032407404</v>
      </c>
      <c r="I7972" t="s">
        <v>17875</v>
      </c>
      <c r="J7972" s="1">
        <v>45120.738032407404</v>
      </c>
      <c r="K7972" t="s">
        <v>17875</v>
      </c>
    </row>
    <row r="7973" spans="1:11">
      <c r="A7973">
        <v>9152</v>
      </c>
      <c r="B7973" t="s">
        <v>18122</v>
      </c>
      <c r="C7973">
        <v>50830000</v>
      </c>
      <c r="D7973" t="s">
        <v>15534</v>
      </c>
      <c r="E7973" t="s">
        <v>15554</v>
      </c>
      <c r="F7973" t="s">
        <v>15536</v>
      </c>
      <c r="G7973" t="s">
        <v>23815</v>
      </c>
      <c r="H7973" s="1">
        <v>45120.740914351853</v>
      </c>
      <c r="I7973" t="s">
        <v>16485</v>
      </c>
      <c r="J7973" s="1">
        <v>45120.740914351853</v>
      </c>
      <c r="K7973" t="s">
        <v>16485</v>
      </c>
    </row>
    <row r="7974" spans="1:11">
      <c r="A7974">
        <v>9223</v>
      </c>
      <c r="B7974" t="s">
        <v>18124</v>
      </c>
      <c r="C7974">
        <v>50355000</v>
      </c>
      <c r="D7974" t="s">
        <v>15534</v>
      </c>
      <c r="E7974" t="s">
        <v>15554</v>
      </c>
      <c r="F7974" t="s">
        <v>15536</v>
      </c>
      <c r="G7974" t="s">
        <v>23816</v>
      </c>
      <c r="H7974" s="1">
        <v>45120.741550925923</v>
      </c>
      <c r="I7974" t="s">
        <v>15542</v>
      </c>
      <c r="J7974" s="1">
        <v>45120.741550925923</v>
      </c>
      <c r="K7974" t="s">
        <v>15542</v>
      </c>
    </row>
    <row r="7975" spans="1:11">
      <c r="A7975">
        <v>126066</v>
      </c>
      <c r="B7975" t="s">
        <v>18118</v>
      </c>
      <c r="C7975">
        <v>57300021</v>
      </c>
      <c r="D7975" t="s">
        <v>15534</v>
      </c>
      <c r="E7975" t="s">
        <v>15554</v>
      </c>
      <c r="F7975" t="s">
        <v>15550</v>
      </c>
      <c r="G7975" t="s">
        <v>20067</v>
      </c>
      <c r="H7975" s="1">
        <v>45120.741805555554</v>
      </c>
      <c r="I7975" t="s">
        <v>17875</v>
      </c>
      <c r="J7975" s="1">
        <v>45120.741805555554</v>
      </c>
      <c r="K7975" t="s">
        <v>17875</v>
      </c>
    </row>
    <row r="7976" spans="1:11">
      <c r="A7976">
        <v>11445</v>
      </c>
      <c r="B7976" t="s">
        <v>18105</v>
      </c>
      <c r="C7976">
        <v>50355000</v>
      </c>
      <c r="D7976" t="s">
        <v>15534</v>
      </c>
      <c r="E7976" t="s">
        <v>15554</v>
      </c>
      <c r="F7976" t="s">
        <v>15536</v>
      </c>
      <c r="G7976" t="s">
        <v>23817</v>
      </c>
      <c r="H7976" s="1">
        <v>45120.743263888886</v>
      </c>
      <c r="I7976" t="s">
        <v>16431</v>
      </c>
      <c r="J7976" s="1">
        <v>45120.743263888886</v>
      </c>
      <c r="K7976" t="s">
        <v>16431</v>
      </c>
    </row>
    <row r="7977" spans="1:11">
      <c r="A7977">
        <v>8834</v>
      </c>
      <c r="B7977" t="s">
        <v>18128</v>
      </c>
      <c r="C7977">
        <v>50320000</v>
      </c>
      <c r="D7977" t="s">
        <v>15534</v>
      </c>
      <c r="E7977" t="s">
        <v>15554</v>
      </c>
      <c r="F7977" t="s">
        <v>15536</v>
      </c>
      <c r="G7977" t="s">
        <v>16484</v>
      </c>
      <c r="H7977" s="1">
        <v>45120.743703703702</v>
      </c>
      <c r="I7977" t="s">
        <v>16485</v>
      </c>
      <c r="J7977" s="1">
        <v>45121.801990740743</v>
      </c>
      <c r="K7977" t="s">
        <v>16485</v>
      </c>
    </row>
    <row r="7978" spans="1:11">
      <c r="A7978">
        <v>8834</v>
      </c>
      <c r="B7978" t="s">
        <v>18128</v>
      </c>
      <c r="C7978">
        <v>57700060</v>
      </c>
      <c r="D7978" t="s">
        <v>15534</v>
      </c>
      <c r="E7978" t="s">
        <v>15554</v>
      </c>
      <c r="F7978" t="s">
        <v>15536</v>
      </c>
      <c r="G7978" t="s">
        <v>16490</v>
      </c>
      <c r="H7978" s="1">
        <v>45120.745462962965</v>
      </c>
      <c r="I7978" t="s">
        <v>16485</v>
      </c>
      <c r="J7978" s="1">
        <v>45121.877812500003</v>
      </c>
      <c r="K7978" t="s">
        <v>16485</v>
      </c>
    </row>
    <row r="7979" spans="1:11">
      <c r="A7979">
        <v>20686</v>
      </c>
      <c r="B7979" t="s">
        <v>20041</v>
      </c>
      <c r="C7979">
        <v>51220000</v>
      </c>
      <c r="D7979" t="s">
        <v>15534</v>
      </c>
      <c r="E7979" t="s">
        <v>15554</v>
      </c>
      <c r="F7979" t="s">
        <v>15536</v>
      </c>
      <c r="G7979" t="s">
        <v>23818</v>
      </c>
      <c r="H7979" s="1">
        <v>45120.745856481481</v>
      </c>
      <c r="I7979" t="s">
        <v>16398</v>
      </c>
      <c r="J7979" s="1">
        <v>45120.745983796296</v>
      </c>
      <c r="K7979" t="s">
        <v>16398</v>
      </c>
    </row>
    <row r="7980" spans="1:11">
      <c r="A7980">
        <v>20802</v>
      </c>
      <c r="B7980" t="s">
        <v>20070</v>
      </c>
      <c r="C7980">
        <v>50905006</v>
      </c>
      <c r="D7980" t="s">
        <v>15534</v>
      </c>
      <c r="E7980" t="s">
        <v>15554</v>
      </c>
      <c r="F7980" t="s">
        <v>15550</v>
      </c>
      <c r="G7980" t="s">
        <v>23819</v>
      </c>
      <c r="H7980" s="1">
        <v>45120.746782407405</v>
      </c>
      <c r="I7980" t="s">
        <v>16485</v>
      </c>
      <c r="J7980" s="1">
        <v>45120.746782407405</v>
      </c>
      <c r="K7980" t="s">
        <v>16485</v>
      </c>
    </row>
    <row r="7981" spans="1:11">
      <c r="A7981">
        <v>11547</v>
      </c>
      <c r="B7981" t="s">
        <v>19544</v>
      </c>
      <c r="C7981">
        <v>50905006</v>
      </c>
      <c r="D7981" t="s">
        <v>15534</v>
      </c>
      <c r="E7981" t="s">
        <v>15554</v>
      </c>
      <c r="F7981" t="s">
        <v>15536</v>
      </c>
      <c r="G7981" t="s">
        <v>15649</v>
      </c>
      <c r="H7981" s="1">
        <v>45120.748252314814</v>
      </c>
      <c r="I7981" t="s">
        <v>15588</v>
      </c>
      <c r="J7981" s="1">
        <v>45120.748252314814</v>
      </c>
      <c r="K7981" t="s">
        <v>15588</v>
      </c>
    </row>
    <row r="7982" spans="1:11">
      <c r="A7982">
        <v>126199</v>
      </c>
      <c r="B7982" t="s">
        <v>16919</v>
      </c>
      <c r="C7982">
        <v>50310000</v>
      </c>
      <c r="D7982" t="s">
        <v>15534</v>
      </c>
      <c r="E7982" t="s">
        <v>15544</v>
      </c>
      <c r="F7982" t="s">
        <v>15550</v>
      </c>
      <c r="G7982" t="s">
        <v>23820</v>
      </c>
      <c r="H7982" s="1">
        <v>45120.74858796296</v>
      </c>
      <c r="I7982" t="s">
        <v>16351</v>
      </c>
      <c r="J7982" s="1">
        <v>45120.74858796296</v>
      </c>
      <c r="K7982" t="s">
        <v>16351</v>
      </c>
    </row>
    <row r="7983" spans="1:11">
      <c r="A7983">
        <v>11596</v>
      </c>
      <c r="B7983" t="s">
        <v>15617</v>
      </c>
      <c r="C7983">
        <v>50305028</v>
      </c>
      <c r="D7983" t="s">
        <v>15534</v>
      </c>
      <c r="E7983" t="s">
        <v>15535</v>
      </c>
      <c r="F7983" t="s">
        <v>15536</v>
      </c>
      <c r="G7983" t="s">
        <v>23821</v>
      </c>
      <c r="H7983" s="1">
        <v>45120.749293981484</v>
      </c>
      <c r="I7983" t="s">
        <v>15588</v>
      </c>
      <c r="J7983" s="1">
        <v>45120.749293981484</v>
      </c>
      <c r="K7983" t="s">
        <v>15588</v>
      </c>
    </row>
    <row r="7984" spans="1:11">
      <c r="A7984">
        <v>11549</v>
      </c>
      <c r="B7984" t="s">
        <v>15655</v>
      </c>
      <c r="C7984">
        <v>50905006</v>
      </c>
      <c r="D7984" t="s">
        <v>15534</v>
      </c>
      <c r="E7984" t="s">
        <v>15554</v>
      </c>
      <c r="F7984" t="s">
        <v>15536</v>
      </c>
      <c r="G7984" t="s">
        <v>15649</v>
      </c>
      <c r="H7984" s="1">
        <v>45120.749618055554</v>
      </c>
      <c r="I7984" t="s">
        <v>15588</v>
      </c>
      <c r="J7984" s="1">
        <v>45120.749618055554</v>
      </c>
      <c r="K7984" t="s">
        <v>15588</v>
      </c>
    </row>
    <row r="7985" spans="1:11">
      <c r="A7985">
        <v>11177</v>
      </c>
      <c r="B7985" t="s">
        <v>17456</v>
      </c>
      <c r="C7985">
        <v>50350001</v>
      </c>
      <c r="D7985" t="s">
        <v>15534</v>
      </c>
      <c r="E7985" t="s">
        <v>15554</v>
      </c>
      <c r="F7985" t="s">
        <v>15550</v>
      </c>
      <c r="G7985" t="s">
        <v>23822</v>
      </c>
      <c r="H7985" s="1">
        <v>45120.749965277777</v>
      </c>
      <c r="I7985" t="s">
        <v>16201</v>
      </c>
      <c r="J7985" s="1">
        <v>45120.749965277777</v>
      </c>
      <c r="K7985" t="s">
        <v>16201</v>
      </c>
    </row>
    <row r="7986" spans="1:11">
      <c r="A7986">
        <v>20802</v>
      </c>
      <c r="B7986" t="s">
        <v>20070</v>
      </c>
      <c r="C7986">
        <v>51220000</v>
      </c>
      <c r="D7986" t="s">
        <v>15534</v>
      </c>
      <c r="E7986" t="s">
        <v>15586</v>
      </c>
      <c r="F7986" t="s">
        <v>15536</v>
      </c>
      <c r="G7986" t="s">
        <v>23823</v>
      </c>
      <c r="H7986" s="1">
        <v>45120.750081018516</v>
      </c>
      <c r="I7986" t="s">
        <v>16485</v>
      </c>
      <c r="J7986" s="1">
        <v>45121.869525462964</v>
      </c>
      <c r="K7986" t="s">
        <v>16485</v>
      </c>
    </row>
    <row r="7987" spans="1:11">
      <c r="A7987">
        <v>76186</v>
      </c>
      <c r="B7987" t="s">
        <v>18137</v>
      </c>
      <c r="C7987">
        <v>50105000</v>
      </c>
      <c r="D7987" t="s">
        <v>15534</v>
      </c>
      <c r="E7987" t="s">
        <v>15687</v>
      </c>
      <c r="F7987" t="s">
        <v>15550</v>
      </c>
      <c r="G7987" t="s">
        <v>23824</v>
      </c>
      <c r="H7987" s="1">
        <v>45120.750486111108</v>
      </c>
      <c r="I7987" t="s">
        <v>17336</v>
      </c>
      <c r="J7987" s="1">
        <v>45120.750486111108</v>
      </c>
      <c r="K7987" t="s">
        <v>17336</v>
      </c>
    </row>
    <row r="7988" spans="1:11">
      <c r="A7988">
        <v>126067</v>
      </c>
      <c r="B7988" t="s">
        <v>20066</v>
      </c>
      <c r="C7988">
        <v>51290000</v>
      </c>
      <c r="D7988" t="s">
        <v>15534</v>
      </c>
      <c r="E7988" t="s">
        <v>15535</v>
      </c>
      <c r="F7988" t="s">
        <v>15536</v>
      </c>
      <c r="G7988" t="s">
        <v>18050</v>
      </c>
      <c r="H7988" s="1">
        <v>45120.750532407408</v>
      </c>
      <c r="I7988" t="s">
        <v>17875</v>
      </c>
      <c r="J7988" s="1">
        <v>45120.750532407408</v>
      </c>
      <c r="K7988" t="s">
        <v>17875</v>
      </c>
    </row>
    <row r="7989" spans="1:11">
      <c r="A7989">
        <v>126067</v>
      </c>
      <c r="B7989" t="s">
        <v>20066</v>
      </c>
      <c r="C7989">
        <v>51220000</v>
      </c>
      <c r="D7989" t="s">
        <v>15534</v>
      </c>
      <c r="E7989" t="s">
        <v>15586</v>
      </c>
      <c r="F7989" t="s">
        <v>15550</v>
      </c>
      <c r="G7989" t="s">
        <v>18871</v>
      </c>
      <c r="H7989" s="1">
        <v>45120.751712962963</v>
      </c>
      <c r="I7989" t="s">
        <v>17875</v>
      </c>
      <c r="J7989" s="1">
        <v>45120.751712962963</v>
      </c>
      <c r="K7989" t="s">
        <v>17875</v>
      </c>
    </row>
    <row r="7990" spans="1:11">
      <c r="A7990">
        <v>76186</v>
      </c>
      <c r="B7990" t="s">
        <v>18137</v>
      </c>
      <c r="C7990">
        <v>57700060</v>
      </c>
      <c r="D7990" t="s">
        <v>15534</v>
      </c>
      <c r="E7990" t="s">
        <v>15554</v>
      </c>
      <c r="F7990" t="s">
        <v>15550</v>
      </c>
      <c r="G7990" t="s">
        <v>23825</v>
      </c>
      <c r="H7990" s="1">
        <v>45120.753842592596</v>
      </c>
      <c r="I7990" t="s">
        <v>17336</v>
      </c>
      <c r="J7990" s="1">
        <v>45120.753842592596</v>
      </c>
      <c r="K7990" t="s">
        <v>17336</v>
      </c>
    </row>
    <row r="7991" spans="1:11">
      <c r="A7991">
        <v>11177</v>
      </c>
      <c r="B7991" t="s">
        <v>17456</v>
      </c>
      <c r="C7991">
        <v>50340000</v>
      </c>
      <c r="D7991" t="s">
        <v>15534</v>
      </c>
      <c r="E7991" t="s">
        <v>15535</v>
      </c>
      <c r="F7991" t="s">
        <v>15536</v>
      </c>
      <c r="G7991" t="s">
        <v>23826</v>
      </c>
      <c r="H7991" s="1">
        <v>45120.753935185188</v>
      </c>
      <c r="I7991" t="s">
        <v>16201</v>
      </c>
      <c r="J7991" s="1">
        <v>45120.753935185188</v>
      </c>
      <c r="K7991" t="s">
        <v>16201</v>
      </c>
    </row>
    <row r="7992" spans="1:11">
      <c r="A7992">
        <v>11723</v>
      </c>
      <c r="B7992" t="s">
        <v>18140</v>
      </c>
      <c r="C7992">
        <v>50365000</v>
      </c>
      <c r="D7992" t="s">
        <v>15534</v>
      </c>
      <c r="E7992" t="s">
        <v>15586</v>
      </c>
      <c r="F7992" t="s">
        <v>15550</v>
      </c>
      <c r="G7992" t="s">
        <v>23827</v>
      </c>
      <c r="H7992" s="1">
        <v>45120.754687499997</v>
      </c>
      <c r="I7992" t="s">
        <v>16565</v>
      </c>
      <c r="J7992" s="1">
        <v>45120.754687499997</v>
      </c>
      <c r="K7992" t="s">
        <v>16565</v>
      </c>
    </row>
    <row r="7993" spans="1:11">
      <c r="A7993">
        <v>126068</v>
      </c>
      <c r="B7993" t="s">
        <v>18152</v>
      </c>
      <c r="C7993">
        <v>50305021</v>
      </c>
      <c r="D7993" t="s">
        <v>15534</v>
      </c>
      <c r="E7993" t="s">
        <v>15554</v>
      </c>
      <c r="F7993" t="s">
        <v>15550</v>
      </c>
      <c r="G7993" t="s">
        <v>23828</v>
      </c>
      <c r="H7993" s="1">
        <v>45120.754849537036</v>
      </c>
      <c r="I7993" t="s">
        <v>17875</v>
      </c>
      <c r="J7993" s="1">
        <v>45120.754849537036</v>
      </c>
      <c r="K7993" t="s">
        <v>17875</v>
      </c>
    </row>
    <row r="7994" spans="1:11">
      <c r="A7994">
        <v>126184</v>
      </c>
      <c r="B7994" t="s">
        <v>18004</v>
      </c>
      <c r="C7994">
        <v>50366000</v>
      </c>
      <c r="D7994" t="s">
        <v>15534</v>
      </c>
      <c r="E7994" t="s">
        <v>15554</v>
      </c>
      <c r="F7994" t="s">
        <v>15536</v>
      </c>
      <c r="G7994" t="s">
        <v>22123</v>
      </c>
      <c r="H7994" s="1">
        <v>45120.754907407405</v>
      </c>
      <c r="I7994" t="s">
        <v>16647</v>
      </c>
      <c r="J7994" s="1">
        <v>45120.754907407405</v>
      </c>
      <c r="K7994" t="s">
        <v>16647</v>
      </c>
    </row>
    <row r="7995" spans="1:11">
      <c r="A7995">
        <v>11610</v>
      </c>
      <c r="B7995" t="s">
        <v>20744</v>
      </c>
      <c r="C7995">
        <v>50915000</v>
      </c>
      <c r="D7995" t="s">
        <v>15534</v>
      </c>
      <c r="E7995" t="s">
        <v>15549</v>
      </c>
      <c r="F7995" t="s">
        <v>15550</v>
      </c>
      <c r="G7995" t="s">
        <v>15709</v>
      </c>
      <c r="H7995" s="1">
        <v>45120.756666666668</v>
      </c>
      <c r="I7995" t="s">
        <v>18142</v>
      </c>
      <c r="J7995" s="1">
        <v>45120.756666666668</v>
      </c>
      <c r="K7995" t="s">
        <v>18142</v>
      </c>
    </row>
    <row r="7996" spans="1:11">
      <c r="A7996">
        <v>11538</v>
      </c>
      <c r="B7996" t="s">
        <v>18148</v>
      </c>
      <c r="C7996">
        <v>50905006</v>
      </c>
      <c r="D7996" t="s">
        <v>15534</v>
      </c>
      <c r="E7996" t="s">
        <v>15554</v>
      </c>
      <c r="F7996" t="s">
        <v>15536</v>
      </c>
      <c r="G7996" t="s">
        <v>23829</v>
      </c>
      <c r="H7996" s="1">
        <v>45120.756793981483</v>
      </c>
      <c r="I7996" t="s">
        <v>16909</v>
      </c>
      <c r="J7996" s="1">
        <v>45120.756793981483</v>
      </c>
      <c r="K7996" t="s">
        <v>16909</v>
      </c>
    </row>
    <row r="7997" spans="1:11">
      <c r="A7997">
        <v>126068</v>
      </c>
      <c r="B7997" t="s">
        <v>18152</v>
      </c>
      <c r="C7997">
        <v>50310000</v>
      </c>
      <c r="D7997" t="s">
        <v>15534</v>
      </c>
      <c r="E7997" t="s">
        <v>15554</v>
      </c>
      <c r="F7997" t="s">
        <v>15550</v>
      </c>
      <c r="G7997" t="s">
        <v>23830</v>
      </c>
      <c r="H7997" s="1">
        <v>45120.757210648146</v>
      </c>
      <c r="I7997" t="s">
        <v>17875</v>
      </c>
      <c r="J7997" s="1">
        <v>45120.757210648146</v>
      </c>
      <c r="K7997" t="s">
        <v>17875</v>
      </c>
    </row>
    <row r="7998" spans="1:11">
      <c r="A7998">
        <v>9106</v>
      </c>
      <c r="B7998" t="s">
        <v>18154</v>
      </c>
      <c r="C7998">
        <v>57700010</v>
      </c>
      <c r="D7998" t="s">
        <v>15534</v>
      </c>
      <c r="E7998" t="s">
        <v>15576</v>
      </c>
      <c r="F7998" t="s">
        <v>15536</v>
      </c>
      <c r="G7998" t="s">
        <v>23831</v>
      </c>
      <c r="H7998" s="1">
        <v>45120.757268518515</v>
      </c>
      <c r="I7998" t="s">
        <v>18156</v>
      </c>
      <c r="J7998" s="1">
        <v>45120.757268518515</v>
      </c>
      <c r="K7998" t="s">
        <v>18156</v>
      </c>
    </row>
    <row r="7999" spans="1:11">
      <c r="A7999">
        <v>11626</v>
      </c>
      <c r="B7999" t="s">
        <v>23832</v>
      </c>
      <c r="C7999">
        <v>50915000</v>
      </c>
      <c r="D7999" t="s">
        <v>15534</v>
      </c>
      <c r="E7999" t="s">
        <v>15549</v>
      </c>
      <c r="F7999" t="s">
        <v>15550</v>
      </c>
      <c r="G7999" t="s">
        <v>15709</v>
      </c>
      <c r="H7999" s="1">
        <v>45120.758275462962</v>
      </c>
      <c r="I7999" t="s">
        <v>18142</v>
      </c>
      <c r="J7999" s="1">
        <v>45120.758275462962</v>
      </c>
      <c r="K7999" t="s">
        <v>18142</v>
      </c>
    </row>
    <row r="8000" spans="1:11">
      <c r="A8000">
        <v>126068</v>
      </c>
      <c r="B8000" t="s">
        <v>18152</v>
      </c>
      <c r="C8000">
        <v>50350001</v>
      </c>
      <c r="D8000" t="s">
        <v>15534</v>
      </c>
      <c r="E8000" t="s">
        <v>15554</v>
      </c>
      <c r="F8000" t="s">
        <v>15536</v>
      </c>
      <c r="G8000" t="s">
        <v>18261</v>
      </c>
      <c r="H8000" s="1">
        <v>45120.759143518517</v>
      </c>
      <c r="I8000" t="s">
        <v>17875</v>
      </c>
      <c r="J8000" s="1">
        <v>45120.824131944442</v>
      </c>
      <c r="K8000" t="s">
        <v>17875</v>
      </c>
    </row>
    <row r="8001" spans="1:11">
      <c r="A8001">
        <v>126068</v>
      </c>
      <c r="B8001" t="s">
        <v>18152</v>
      </c>
      <c r="C8001">
        <v>50365000</v>
      </c>
      <c r="D8001" t="s">
        <v>15534</v>
      </c>
      <c r="E8001" t="s">
        <v>15544</v>
      </c>
      <c r="F8001" t="s">
        <v>15550</v>
      </c>
      <c r="G8001" t="s">
        <v>23833</v>
      </c>
      <c r="H8001" s="1">
        <v>45120.760358796295</v>
      </c>
      <c r="I8001" t="s">
        <v>17875</v>
      </c>
      <c r="J8001" s="1">
        <v>45120.760358796295</v>
      </c>
      <c r="K8001" t="s">
        <v>17875</v>
      </c>
    </row>
    <row r="8002" spans="1:11">
      <c r="A8002">
        <v>126066</v>
      </c>
      <c r="B8002" t="s">
        <v>18118</v>
      </c>
      <c r="C8002">
        <v>50905006</v>
      </c>
      <c r="D8002" t="s">
        <v>15534</v>
      </c>
      <c r="E8002" t="s">
        <v>15544</v>
      </c>
      <c r="F8002" t="s">
        <v>15550</v>
      </c>
      <c r="G8002" t="s">
        <v>19156</v>
      </c>
      <c r="H8002" s="1">
        <v>45120.763055555559</v>
      </c>
      <c r="I8002" t="s">
        <v>17875</v>
      </c>
      <c r="J8002" s="1">
        <v>45120.763055555559</v>
      </c>
      <c r="K8002" t="s">
        <v>17875</v>
      </c>
    </row>
    <row r="8003" spans="1:11">
      <c r="A8003">
        <v>101305</v>
      </c>
      <c r="B8003" t="s">
        <v>15728</v>
      </c>
      <c r="C8003">
        <v>50355000</v>
      </c>
      <c r="D8003" t="s">
        <v>15534</v>
      </c>
      <c r="E8003" t="s">
        <v>15554</v>
      </c>
      <c r="F8003" t="s">
        <v>15536</v>
      </c>
      <c r="G8003" t="s">
        <v>23811</v>
      </c>
      <c r="H8003" s="1">
        <v>45120.769409722219</v>
      </c>
      <c r="I8003" t="s">
        <v>15703</v>
      </c>
      <c r="J8003" s="1">
        <v>45120.769409722219</v>
      </c>
      <c r="K8003" t="s">
        <v>15703</v>
      </c>
    </row>
    <row r="8004" spans="1:11">
      <c r="A8004">
        <v>20810</v>
      </c>
      <c r="B8004" t="s">
        <v>23834</v>
      </c>
      <c r="C8004">
        <v>50915000</v>
      </c>
      <c r="D8004" t="s">
        <v>15534</v>
      </c>
      <c r="E8004" t="s">
        <v>15549</v>
      </c>
      <c r="F8004" t="s">
        <v>15550</v>
      </c>
      <c r="G8004" t="s">
        <v>18167</v>
      </c>
      <c r="H8004" s="1">
        <v>45120.76966435185</v>
      </c>
      <c r="I8004" t="s">
        <v>16136</v>
      </c>
      <c r="J8004" s="1">
        <v>45121.753078703703</v>
      </c>
      <c r="K8004" t="s">
        <v>18165</v>
      </c>
    </row>
    <row r="8005" spans="1:11">
      <c r="A8005">
        <v>20801</v>
      </c>
      <c r="B8005" t="s">
        <v>20654</v>
      </c>
      <c r="C8005">
        <v>50915000</v>
      </c>
      <c r="D8005" t="s">
        <v>15534</v>
      </c>
      <c r="E8005" t="s">
        <v>15549</v>
      </c>
      <c r="F8005" t="s">
        <v>15550</v>
      </c>
      <c r="G8005" t="s">
        <v>18167</v>
      </c>
      <c r="H8005" s="1">
        <v>45120.771307870367</v>
      </c>
      <c r="I8005" t="s">
        <v>16136</v>
      </c>
      <c r="J8005" s="1">
        <v>45121.820497685185</v>
      </c>
      <c r="K8005" t="s">
        <v>18165</v>
      </c>
    </row>
    <row r="8006" spans="1:11">
      <c r="A8006">
        <v>20809</v>
      </c>
      <c r="B8006" t="s">
        <v>19088</v>
      </c>
      <c r="C8006">
        <v>50915000</v>
      </c>
      <c r="D8006" t="s">
        <v>15534</v>
      </c>
      <c r="E8006" t="s">
        <v>15549</v>
      </c>
      <c r="F8006" t="s">
        <v>15550</v>
      </c>
      <c r="G8006" t="s">
        <v>18164</v>
      </c>
      <c r="H8006" s="1">
        <v>45120.771898148145</v>
      </c>
      <c r="I8006" t="s">
        <v>16136</v>
      </c>
      <c r="J8006" s="1">
        <v>45121.712407407409</v>
      </c>
      <c r="K8006" t="s">
        <v>18165</v>
      </c>
    </row>
    <row r="8007" spans="1:11">
      <c r="A8007">
        <v>20553</v>
      </c>
      <c r="B8007" t="s">
        <v>18169</v>
      </c>
      <c r="C8007">
        <v>50305025</v>
      </c>
      <c r="D8007" t="s">
        <v>15534</v>
      </c>
      <c r="E8007" t="s">
        <v>15544</v>
      </c>
      <c r="F8007" t="s">
        <v>15550</v>
      </c>
      <c r="G8007" t="s">
        <v>23835</v>
      </c>
      <c r="H8007" s="1">
        <v>45120.772222222222</v>
      </c>
      <c r="I8007" t="s">
        <v>18146</v>
      </c>
      <c r="J8007" s="1">
        <v>45120.946331018517</v>
      </c>
      <c r="K8007" t="s">
        <v>18146</v>
      </c>
    </row>
    <row r="8008" spans="1:11">
      <c r="A8008">
        <v>11509</v>
      </c>
      <c r="B8008" t="s">
        <v>23836</v>
      </c>
      <c r="C8008">
        <v>50305025</v>
      </c>
      <c r="D8008" t="s">
        <v>15534</v>
      </c>
      <c r="E8008" t="s">
        <v>15586</v>
      </c>
      <c r="F8008" t="s">
        <v>15550</v>
      </c>
      <c r="G8008" t="s">
        <v>23837</v>
      </c>
      <c r="H8008" s="1">
        <v>45120.774953703702</v>
      </c>
      <c r="I8008" t="s">
        <v>16348</v>
      </c>
      <c r="J8008" s="1">
        <v>45120.774953703702</v>
      </c>
      <c r="K8008" t="s">
        <v>16348</v>
      </c>
    </row>
    <row r="8009" spans="1:11">
      <c r="A8009">
        <v>126199</v>
      </c>
      <c r="B8009" t="s">
        <v>16919</v>
      </c>
      <c r="C8009">
        <v>50905006</v>
      </c>
      <c r="D8009" t="s">
        <v>15534</v>
      </c>
      <c r="E8009" t="s">
        <v>15544</v>
      </c>
      <c r="F8009" t="s">
        <v>15550</v>
      </c>
      <c r="G8009" t="s">
        <v>23838</v>
      </c>
      <c r="H8009" s="1">
        <v>45120.775185185186</v>
      </c>
      <c r="I8009" t="s">
        <v>16351</v>
      </c>
      <c r="J8009" s="1">
        <v>45120.775185185186</v>
      </c>
      <c r="K8009" t="s">
        <v>16351</v>
      </c>
    </row>
    <row r="8010" spans="1:11">
      <c r="A8010">
        <v>82763</v>
      </c>
      <c r="B8010" t="s">
        <v>18171</v>
      </c>
      <c r="C8010">
        <v>50366000</v>
      </c>
      <c r="D8010" t="s">
        <v>15534</v>
      </c>
      <c r="E8010" t="s">
        <v>15554</v>
      </c>
      <c r="F8010" t="s">
        <v>15550</v>
      </c>
      <c r="G8010" t="s">
        <v>23839</v>
      </c>
      <c r="H8010" s="1">
        <v>45120.776898148149</v>
      </c>
      <c r="I8010" t="s">
        <v>16064</v>
      </c>
      <c r="J8010" s="1">
        <v>45120.776898148149</v>
      </c>
      <c r="K8010" t="s">
        <v>16064</v>
      </c>
    </row>
    <row r="8011" spans="1:11">
      <c r="A8011">
        <v>8648</v>
      </c>
      <c r="B8011" t="s">
        <v>21252</v>
      </c>
      <c r="C8011">
        <v>50105000</v>
      </c>
      <c r="D8011" t="s">
        <v>15534</v>
      </c>
      <c r="E8011" t="s">
        <v>15544</v>
      </c>
      <c r="F8011" t="s">
        <v>15550</v>
      </c>
      <c r="G8011" t="s">
        <v>23840</v>
      </c>
      <c r="H8011" s="1">
        <v>45120.778148148151</v>
      </c>
      <c r="I8011" t="s">
        <v>18146</v>
      </c>
      <c r="J8011" s="1">
        <v>45120.967060185183</v>
      </c>
      <c r="K8011" t="s">
        <v>18146</v>
      </c>
    </row>
    <row r="8012" spans="1:11">
      <c r="A8012">
        <v>11760</v>
      </c>
      <c r="B8012" t="s">
        <v>20096</v>
      </c>
      <c r="C8012">
        <v>50305028</v>
      </c>
      <c r="D8012" t="s">
        <v>15534</v>
      </c>
      <c r="E8012" t="s">
        <v>15535</v>
      </c>
      <c r="F8012" t="s">
        <v>15536</v>
      </c>
      <c r="G8012" t="s">
        <v>23841</v>
      </c>
      <c r="H8012" s="1">
        <v>45120.778402777774</v>
      </c>
      <c r="I8012" t="s">
        <v>16451</v>
      </c>
      <c r="J8012" s="1">
        <v>45120.778402777774</v>
      </c>
      <c r="K8012" t="s">
        <v>16451</v>
      </c>
    </row>
    <row r="8013" spans="1:11">
      <c r="A8013">
        <v>11266</v>
      </c>
      <c r="B8013" t="s">
        <v>20088</v>
      </c>
      <c r="C8013">
        <v>50905006</v>
      </c>
      <c r="D8013" t="s">
        <v>15534</v>
      </c>
      <c r="E8013" t="s">
        <v>15554</v>
      </c>
      <c r="F8013" t="s">
        <v>15536</v>
      </c>
      <c r="G8013" t="s">
        <v>23842</v>
      </c>
      <c r="H8013" s="1">
        <v>45120.779745370368</v>
      </c>
      <c r="I8013" t="s">
        <v>18301</v>
      </c>
      <c r="J8013" s="1">
        <v>45120.779745370368</v>
      </c>
      <c r="K8013" t="s">
        <v>18301</v>
      </c>
    </row>
    <row r="8014" spans="1:11">
      <c r="A8014">
        <v>126068</v>
      </c>
      <c r="B8014" t="s">
        <v>18152</v>
      </c>
      <c r="C8014">
        <v>57300010</v>
      </c>
      <c r="D8014" t="s">
        <v>15534</v>
      </c>
      <c r="E8014" t="s">
        <v>15554</v>
      </c>
      <c r="F8014" t="s">
        <v>15550</v>
      </c>
      <c r="G8014" t="s">
        <v>20067</v>
      </c>
      <c r="H8014" s="1">
        <v>45120.780694444446</v>
      </c>
      <c r="I8014" t="s">
        <v>17875</v>
      </c>
      <c r="J8014" s="1">
        <v>45120.780694444446</v>
      </c>
      <c r="K8014" t="s">
        <v>17875</v>
      </c>
    </row>
    <row r="8015" spans="1:11">
      <c r="A8015">
        <v>11269</v>
      </c>
      <c r="B8015" t="s">
        <v>22183</v>
      </c>
      <c r="C8015">
        <v>50320000</v>
      </c>
      <c r="D8015" t="s">
        <v>15534</v>
      </c>
      <c r="E8015" t="s">
        <v>15554</v>
      </c>
      <c r="F8015" t="s">
        <v>15536</v>
      </c>
      <c r="G8015" t="s">
        <v>18300</v>
      </c>
      <c r="H8015" s="1">
        <v>45120.783206018517</v>
      </c>
      <c r="I8015" t="s">
        <v>18301</v>
      </c>
      <c r="J8015" s="1">
        <v>45120.783206018517</v>
      </c>
      <c r="K8015" t="s">
        <v>18301</v>
      </c>
    </row>
    <row r="8016" spans="1:11">
      <c r="A8016">
        <v>11454</v>
      </c>
      <c r="B8016" t="s">
        <v>21966</v>
      </c>
      <c r="C8016">
        <v>51220000</v>
      </c>
      <c r="D8016" t="s">
        <v>15534</v>
      </c>
      <c r="E8016" t="s">
        <v>15586</v>
      </c>
      <c r="F8016" t="s">
        <v>15536</v>
      </c>
      <c r="G8016" t="s">
        <v>18057</v>
      </c>
      <c r="H8016" s="1">
        <v>45120.783668981479</v>
      </c>
      <c r="I8016" t="s">
        <v>16431</v>
      </c>
      <c r="J8016" s="1">
        <v>45120.783668981479</v>
      </c>
      <c r="K8016" t="s">
        <v>16431</v>
      </c>
    </row>
    <row r="8017" spans="1:11">
      <c r="A8017">
        <v>21557</v>
      </c>
      <c r="B8017" t="s">
        <v>18485</v>
      </c>
      <c r="C8017">
        <v>50915000</v>
      </c>
      <c r="D8017" t="s">
        <v>15534</v>
      </c>
      <c r="E8017" t="s">
        <v>15549</v>
      </c>
      <c r="F8017" t="s">
        <v>15536</v>
      </c>
      <c r="G8017" t="s">
        <v>16285</v>
      </c>
      <c r="H8017" s="1">
        <v>45120.783680555556</v>
      </c>
      <c r="I8017" t="s">
        <v>16204</v>
      </c>
      <c r="J8017" s="1">
        <v>45120.783680555556</v>
      </c>
      <c r="K8017" t="s">
        <v>16204</v>
      </c>
    </row>
    <row r="8018" spans="1:11">
      <c r="A8018">
        <v>9226</v>
      </c>
      <c r="B8018" t="s">
        <v>18176</v>
      </c>
      <c r="C8018">
        <v>51230000</v>
      </c>
      <c r="D8018" t="s">
        <v>15534</v>
      </c>
      <c r="E8018" t="s">
        <v>15554</v>
      </c>
      <c r="F8018" t="s">
        <v>15550</v>
      </c>
      <c r="G8018" t="s">
        <v>23843</v>
      </c>
      <c r="H8018" s="1">
        <v>45120.787349537037</v>
      </c>
      <c r="I8018" t="s">
        <v>16565</v>
      </c>
      <c r="J8018" s="1">
        <v>45120.787349537037</v>
      </c>
      <c r="K8018" t="s">
        <v>16565</v>
      </c>
    </row>
    <row r="8019" spans="1:11">
      <c r="A8019">
        <v>11516</v>
      </c>
      <c r="B8019" t="s">
        <v>18185</v>
      </c>
      <c r="C8019">
        <v>50365000</v>
      </c>
      <c r="D8019" t="s">
        <v>15534</v>
      </c>
      <c r="E8019" t="s">
        <v>15586</v>
      </c>
      <c r="F8019" t="s">
        <v>15536</v>
      </c>
      <c r="G8019" t="s">
        <v>23844</v>
      </c>
      <c r="H8019" s="1">
        <v>45120.78875</v>
      </c>
      <c r="I8019" t="s">
        <v>16909</v>
      </c>
      <c r="J8019" s="1">
        <v>45120.78875</v>
      </c>
      <c r="K8019" t="s">
        <v>16909</v>
      </c>
    </row>
    <row r="8020" spans="1:11">
      <c r="A8020">
        <v>11211</v>
      </c>
      <c r="B8020" t="s">
        <v>22140</v>
      </c>
      <c r="C8020">
        <v>50905006</v>
      </c>
      <c r="D8020" t="s">
        <v>15534</v>
      </c>
      <c r="E8020" t="s">
        <v>15687</v>
      </c>
      <c r="F8020" t="s">
        <v>15536</v>
      </c>
      <c r="G8020" t="s">
        <v>23845</v>
      </c>
      <c r="H8020" s="1">
        <v>45120.789699074077</v>
      </c>
      <c r="I8020" t="s">
        <v>17336</v>
      </c>
      <c r="J8020" s="1">
        <v>45120.789699074077</v>
      </c>
      <c r="K8020" t="s">
        <v>17336</v>
      </c>
    </row>
    <row r="8021" spans="1:11">
      <c r="A8021">
        <v>9179</v>
      </c>
      <c r="B8021" t="s">
        <v>18173</v>
      </c>
      <c r="C8021">
        <v>50905000</v>
      </c>
      <c r="D8021" t="s">
        <v>15534</v>
      </c>
      <c r="E8021" t="s">
        <v>15687</v>
      </c>
      <c r="F8021" t="s">
        <v>15550</v>
      </c>
      <c r="G8021" t="s">
        <v>16615</v>
      </c>
      <c r="H8021" s="1">
        <v>45120.791180555556</v>
      </c>
      <c r="I8021" t="s">
        <v>18175</v>
      </c>
      <c r="J8021" s="1">
        <v>45120.791180555556</v>
      </c>
      <c r="K8021" t="s">
        <v>18175</v>
      </c>
    </row>
    <row r="8022" spans="1:11">
      <c r="A8022">
        <v>9226</v>
      </c>
      <c r="B8022" t="s">
        <v>18176</v>
      </c>
      <c r="C8022">
        <v>50915000</v>
      </c>
      <c r="D8022" t="s">
        <v>15534</v>
      </c>
      <c r="E8022" t="s">
        <v>15549</v>
      </c>
      <c r="F8022" t="s">
        <v>15550</v>
      </c>
      <c r="G8022" t="s">
        <v>23846</v>
      </c>
      <c r="H8022" s="1">
        <v>45120.79246527778</v>
      </c>
      <c r="I8022" t="s">
        <v>16565</v>
      </c>
      <c r="J8022" s="1">
        <v>45120.79246527778</v>
      </c>
      <c r="K8022" t="s">
        <v>16565</v>
      </c>
    </row>
    <row r="8023" spans="1:11">
      <c r="A8023">
        <v>21527</v>
      </c>
      <c r="B8023" t="s">
        <v>20095</v>
      </c>
      <c r="C8023">
        <v>50350001</v>
      </c>
      <c r="D8023" t="s">
        <v>15534</v>
      </c>
      <c r="E8023" t="s">
        <v>15535</v>
      </c>
      <c r="F8023" t="s">
        <v>15536</v>
      </c>
      <c r="G8023" t="s">
        <v>23847</v>
      </c>
      <c r="H8023" s="1">
        <v>45120.79278935185</v>
      </c>
      <c r="I8023" t="s">
        <v>18214</v>
      </c>
      <c r="J8023" s="1">
        <v>45120.79278935185</v>
      </c>
      <c r="K8023" t="s">
        <v>18214</v>
      </c>
    </row>
    <row r="8024" spans="1:11">
      <c r="A8024">
        <v>83129</v>
      </c>
      <c r="B8024" t="s">
        <v>23848</v>
      </c>
      <c r="C8024">
        <v>50305025</v>
      </c>
      <c r="D8024" t="s">
        <v>15534</v>
      </c>
      <c r="E8024" t="s">
        <v>15544</v>
      </c>
      <c r="F8024" t="s">
        <v>15550</v>
      </c>
      <c r="G8024" t="s">
        <v>23849</v>
      </c>
      <c r="H8024" s="1">
        <v>45120.793090277781</v>
      </c>
      <c r="I8024" t="s">
        <v>16204</v>
      </c>
      <c r="J8024" s="1">
        <v>45120.793090277781</v>
      </c>
      <c r="K8024" t="s">
        <v>16204</v>
      </c>
    </row>
    <row r="8025" spans="1:11">
      <c r="A8025">
        <v>21481</v>
      </c>
      <c r="B8025" t="s">
        <v>18250</v>
      </c>
      <c r="C8025">
        <v>50905006</v>
      </c>
      <c r="D8025" t="s">
        <v>15534</v>
      </c>
      <c r="E8025" t="s">
        <v>15554</v>
      </c>
      <c r="F8025" t="s">
        <v>15550</v>
      </c>
      <c r="G8025" t="s">
        <v>1989</v>
      </c>
      <c r="H8025" s="1">
        <v>45120.795335648145</v>
      </c>
      <c r="I8025" t="s">
        <v>16198</v>
      </c>
      <c r="J8025" s="1">
        <v>45120.795335648145</v>
      </c>
      <c r="K8025" t="s">
        <v>16198</v>
      </c>
    </row>
    <row r="8026" spans="1:11">
      <c r="A8026">
        <v>11876</v>
      </c>
      <c r="B8026" t="s">
        <v>20140</v>
      </c>
      <c r="C8026">
        <v>50915000</v>
      </c>
      <c r="D8026" t="s">
        <v>15534</v>
      </c>
      <c r="E8026" t="s">
        <v>15549</v>
      </c>
      <c r="F8026" t="s">
        <v>15550</v>
      </c>
      <c r="G8026" t="s">
        <v>16678</v>
      </c>
      <c r="H8026" s="1">
        <v>45120.795694444445</v>
      </c>
      <c r="I8026" t="s">
        <v>18175</v>
      </c>
      <c r="J8026" s="1">
        <v>45120.795694444445</v>
      </c>
      <c r="K8026" t="s">
        <v>18175</v>
      </c>
    </row>
    <row r="8027" spans="1:11">
      <c r="A8027">
        <v>83179</v>
      </c>
      <c r="B8027" t="s">
        <v>18282</v>
      </c>
      <c r="C8027">
        <v>50915000</v>
      </c>
      <c r="D8027" t="s">
        <v>15534</v>
      </c>
      <c r="E8027" t="s">
        <v>15549</v>
      </c>
      <c r="F8027" t="s">
        <v>15550</v>
      </c>
      <c r="G8027" t="s">
        <v>16678</v>
      </c>
      <c r="H8027" s="1">
        <v>45120.796249999999</v>
      </c>
      <c r="I8027" t="s">
        <v>18175</v>
      </c>
      <c r="J8027" s="1">
        <v>45120.796249999999</v>
      </c>
      <c r="K8027" t="s">
        <v>18175</v>
      </c>
    </row>
    <row r="8028" spans="1:11">
      <c r="A8028">
        <v>11235</v>
      </c>
      <c r="B8028" t="s">
        <v>23850</v>
      </c>
      <c r="C8028">
        <v>50915000</v>
      </c>
      <c r="D8028" t="s">
        <v>15534</v>
      </c>
      <c r="E8028" t="s">
        <v>15549</v>
      </c>
      <c r="F8028" t="s">
        <v>15550</v>
      </c>
      <c r="G8028" t="s">
        <v>16678</v>
      </c>
      <c r="H8028" s="1">
        <v>45120.796550925923</v>
      </c>
      <c r="I8028" t="s">
        <v>18175</v>
      </c>
      <c r="J8028" s="1">
        <v>45120.796550925923</v>
      </c>
      <c r="K8028" t="s">
        <v>18175</v>
      </c>
    </row>
    <row r="8029" spans="1:11">
      <c r="A8029">
        <v>20745</v>
      </c>
      <c r="B8029" t="s">
        <v>22152</v>
      </c>
      <c r="C8029">
        <v>50310000</v>
      </c>
      <c r="D8029" t="s">
        <v>15534</v>
      </c>
      <c r="E8029" t="s">
        <v>15544</v>
      </c>
      <c r="F8029" t="s">
        <v>15550</v>
      </c>
      <c r="G8029" t="s">
        <v>23851</v>
      </c>
      <c r="H8029" s="1">
        <v>45120.7969212963</v>
      </c>
      <c r="I8029" t="s">
        <v>17974</v>
      </c>
      <c r="J8029" s="1">
        <v>45120.7969212963</v>
      </c>
      <c r="K8029" t="s">
        <v>17974</v>
      </c>
    </row>
    <row r="8030" spans="1:11">
      <c r="A8030">
        <v>20778</v>
      </c>
      <c r="B8030" t="s">
        <v>21072</v>
      </c>
      <c r="C8030">
        <v>50366000</v>
      </c>
      <c r="D8030" t="s">
        <v>15534</v>
      </c>
      <c r="E8030" t="s">
        <v>15687</v>
      </c>
      <c r="F8030" t="s">
        <v>15550</v>
      </c>
      <c r="G8030" t="s">
        <v>23852</v>
      </c>
      <c r="H8030" s="1">
        <v>45120.798946759256</v>
      </c>
      <c r="I8030" t="s">
        <v>15884</v>
      </c>
      <c r="J8030" s="1">
        <v>45120.798946759256</v>
      </c>
      <c r="K8030" t="s">
        <v>15884</v>
      </c>
    </row>
    <row r="8031" spans="1:11">
      <c r="A8031">
        <v>20688</v>
      </c>
      <c r="B8031" t="s">
        <v>20111</v>
      </c>
      <c r="C8031">
        <v>50915000</v>
      </c>
      <c r="D8031" t="s">
        <v>15534</v>
      </c>
      <c r="E8031" t="s">
        <v>15576</v>
      </c>
      <c r="F8031" t="s">
        <v>15550</v>
      </c>
      <c r="G8031" t="s">
        <v>23853</v>
      </c>
      <c r="H8031" s="1">
        <v>45120.801388888889</v>
      </c>
      <c r="I8031" t="s">
        <v>18175</v>
      </c>
      <c r="J8031" s="1">
        <v>45120.801874999997</v>
      </c>
      <c r="K8031" t="s">
        <v>18175</v>
      </c>
    </row>
    <row r="8032" spans="1:11">
      <c r="A8032">
        <v>82772</v>
      </c>
      <c r="B8032" t="s">
        <v>18233</v>
      </c>
      <c r="C8032">
        <v>50915000</v>
      </c>
      <c r="D8032" t="s">
        <v>15534</v>
      </c>
      <c r="E8032" t="s">
        <v>15549</v>
      </c>
      <c r="F8032" t="s">
        <v>15550</v>
      </c>
      <c r="G8032" t="s">
        <v>16678</v>
      </c>
      <c r="H8032" s="1">
        <v>45120.803229166668</v>
      </c>
      <c r="I8032" t="s">
        <v>18175</v>
      </c>
      <c r="J8032" s="1">
        <v>45120.803229166668</v>
      </c>
      <c r="K8032" t="s">
        <v>18175</v>
      </c>
    </row>
    <row r="8033" spans="1:11">
      <c r="A8033">
        <v>9225</v>
      </c>
      <c r="B8033" t="s">
        <v>23854</v>
      </c>
      <c r="C8033">
        <v>50915000</v>
      </c>
      <c r="D8033" t="s">
        <v>15534</v>
      </c>
      <c r="E8033" t="s">
        <v>15687</v>
      </c>
      <c r="F8033" t="s">
        <v>15550</v>
      </c>
      <c r="G8033" t="s">
        <v>23855</v>
      </c>
      <c r="H8033" s="1">
        <v>45120.803935185184</v>
      </c>
      <c r="I8033" t="s">
        <v>16565</v>
      </c>
      <c r="J8033" s="1">
        <v>45120.803935185184</v>
      </c>
      <c r="K8033" t="s">
        <v>16565</v>
      </c>
    </row>
    <row r="8034" spans="1:11">
      <c r="A8034">
        <v>9179</v>
      </c>
      <c r="B8034" t="s">
        <v>18173</v>
      </c>
      <c r="C8034">
        <v>50321000</v>
      </c>
      <c r="D8034" t="s">
        <v>15534</v>
      </c>
      <c r="E8034" t="s">
        <v>15554</v>
      </c>
      <c r="F8034" t="s">
        <v>15550</v>
      </c>
      <c r="G8034" t="s">
        <v>23856</v>
      </c>
      <c r="H8034" s="1">
        <v>45120.805289351854</v>
      </c>
      <c r="I8034" t="s">
        <v>18175</v>
      </c>
      <c r="J8034" s="1">
        <v>45120.805289351854</v>
      </c>
      <c r="K8034" t="s">
        <v>18175</v>
      </c>
    </row>
    <row r="8035" spans="1:11">
      <c r="A8035">
        <v>20618</v>
      </c>
      <c r="B8035" t="s">
        <v>18207</v>
      </c>
      <c r="C8035">
        <v>50366000</v>
      </c>
      <c r="D8035" t="s">
        <v>15534</v>
      </c>
      <c r="E8035" t="s">
        <v>15544</v>
      </c>
      <c r="F8035" t="s">
        <v>15550</v>
      </c>
      <c r="G8035" t="s">
        <v>23857</v>
      </c>
      <c r="H8035" s="1">
        <v>45120.806689814817</v>
      </c>
      <c r="I8035" t="s">
        <v>16511</v>
      </c>
      <c r="J8035" s="1">
        <v>45120.806689814817</v>
      </c>
      <c r="K8035" t="s">
        <v>16511</v>
      </c>
    </row>
    <row r="8036" spans="1:11">
      <c r="A8036">
        <v>9408</v>
      </c>
      <c r="B8036" t="s">
        <v>16196</v>
      </c>
      <c r="C8036">
        <v>50305025</v>
      </c>
      <c r="D8036" t="s">
        <v>15534</v>
      </c>
      <c r="E8036" t="s">
        <v>15554</v>
      </c>
      <c r="F8036" t="s">
        <v>15550</v>
      </c>
      <c r="G8036" t="s">
        <v>23858</v>
      </c>
      <c r="H8036" s="1">
        <v>45120.806747685187</v>
      </c>
      <c r="I8036" t="s">
        <v>16198</v>
      </c>
      <c r="J8036" s="1">
        <v>45120.808206018519</v>
      </c>
      <c r="K8036" t="s">
        <v>16198</v>
      </c>
    </row>
    <row r="8037" spans="1:11">
      <c r="A8037">
        <v>82727</v>
      </c>
      <c r="B8037" t="s">
        <v>18188</v>
      </c>
      <c r="C8037">
        <v>50321000</v>
      </c>
      <c r="D8037" t="s">
        <v>15534</v>
      </c>
      <c r="E8037" t="s">
        <v>15554</v>
      </c>
      <c r="F8037" t="s">
        <v>15550</v>
      </c>
      <c r="G8037" t="s">
        <v>23859</v>
      </c>
      <c r="H8037" s="1">
        <v>45120.806898148148</v>
      </c>
      <c r="I8037" t="s">
        <v>18175</v>
      </c>
      <c r="J8037" s="1">
        <v>45120.806898148148</v>
      </c>
      <c r="K8037" t="s">
        <v>18175</v>
      </c>
    </row>
    <row r="8038" spans="1:11">
      <c r="A8038">
        <v>20690</v>
      </c>
      <c r="B8038" t="s">
        <v>23860</v>
      </c>
      <c r="C8038">
        <v>50321000</v>
      </c>
      <c r="D8038" t="s">
        <v>15534</v>
      </c>
      <c r="E8038" t="s">
        <v>15554</v>
      </c>
      <c r="F8038" t="s">
        <v>15536</v>
      </c>
      <c r="G8038" t="s">
        <v>23861</v>
      </c>
      <c r="H8038" s="1">
        <v>45120.808032407411</v>
      </c>
      <c r="I8038" t="s">
        <v>18175</v>
      </c>
      <c r="J8038" s="1">
        <v>45120.811388888891</v>
      </c>
      <c r="K8038" t="s">
        <v>18175</v>
      </c>
    </row>
    <row r="8039" spans="1:11">
      <c r="A8039">
        <v>20618</v>
      </c>
      <c r="B8039" t="s">
        <v>18207</v>
      </c>
      <c r="C8039">
        <v>50905006</v>
      </c>
      <c r="D8039" t="s">
        <v>15534</v>
      </c>
      <c r="E8039" t="s">
        <v>15540</v>
      </c>
      <c r="F8039" t="s">
        <v>15536</v>
      </c>
      <c r="G8039" t="s">
        <v>23862</v>
      </c>
      <c r="H8039" s="1">
        <v>45120.809664351851</v>
      </c>
      <c r="I8039" t="s">
        <v>16511</v>
      </c>
      <c r="J8039" s="1">
        <v>45120.809664351851</v>
      </c>
      <c r="K8039" t="s">
        <v>16511</v>
      </c>
    </row>
    <row r="8040" spans="1:11">
      <c r="A8040">
        <v>21500</v>
      </c>
      <c r="B8040" t="s">
        <v>16688</v>
      </c>
      <c r="C8040">
        <v>50355040</v>
      </c>
      <c r="D8040" t="s">
        <v>15534</v>
      </c>
      <c r="E8040" t="s">
        <v>15554</v>
      </c>
      <c r="F8040" t="s">
        <v>15550</v>
      </c>
      <c r="G8040" t="s">
        <v>23863</v>
      </c>
      <c r="H8040" s="1">
        <v>45120.809976851851</v>
      </c>
      <c r="I8040" t="s">
        <v>16198</v>
      </c>
      <c r="J8040" s="1">
        <v>45120.809976851851</v>
      </c>
      <c r="K8040" t="s">
        <v>16198</v>
      </c>
    </row>
    <row r="8041" spans="1:11">
      <c r="A8041">
        <v>11440</v>
      </c>
      <c r="B8041" t="s">
        <v>17970</v>
      </c>
      <c r="C8041">
        <v>50105000</v>
      </c>
      <c r="D8041" t="s">
        <v>15534</v>
      </c>
      <c r="E8041" t="s">
        <v>15544</v>
      </c>
      <c r="F8041" t="s">
        <v>15550</v>
      </c>
      <c r="G8041" t="s">
        <v>23864</v>
      </c>
      <c r="H8041" s="1">
        <v>45120.810277777775</v>
      </c>
      <c r="I8041" t="s">
        <v>15542</v>
      </c>
      <c r="J8041" s="1">
        <v>45120.810277777775</v>
      </c>
      <c r="K8041" t="s">
        <v>15542</v>
      </c>
    </row>
    <row r="8042" spans="1:11">
      <c r="A8042">
        <v>20681</v>
      </c>
      <c r="B8042" t="s">
        <v>20109</v>
      </c>
      <c r="C8042">
        <v>50321000</v>
      </c>
      <c r="D8042" t="s">
        <v>15534</v>
      </c>
      <c r="E8042" t="s">
        <v>15554</v>
      </c>
      <c r="F8042" t="s">
        <v>15536</v>
      </c>
      <c r="G8042" t="s">
        <v>23865</v>
      </c>
      <c r="H8042" s="1">
        <v>45120.810381944444</v>
      </c>
      <c r="I8042" t="s">
        <v>18175</v>
      </c>
      <c r="J8042" s="1">
        <v>45120.810381944444</v>
      </c>
      <c r="K8042" t="s">
        <v>18175</v>
      </c>
    </row>
    <row r="8043" spans="1:11">
      <c r="A8043">
        <v>21500</v>
      </c>
      <c r="B8043" t="s">
        <v>16688</v>
      </c>
      <c r="C8043">
        <v>50355000</v>
      </c>
      <c r="D8043" t="s">
        <v>15534</v>
      </c>
      <c r="E8043" t="s">
        <v>15554</v>
      </c>
      <c r="F8043" t="s">
        <v>15550</v>
      </c>
      <c r="G8043" t="s">
        <v>6111</v>
      </c>
      <c r="H8043" s="1">
        <v>45120.810393518521</v>
      </c>
      <c r="I8043" t="s">
        <v>16198</v>
      </c>
      <c r="J8043" s="1">
        <v>45120.810393518521</v>
      </c>
      <c r="K8043" t="s">
        <v>16198</v>
      </c>
    </row>
    <row r="8044" spans="1:11">
      <c r="A8044">
        <v>11440</v>
      </c>
      <c r="B8044" t="s">
        <v>17970</v>
      </c>
      <c r="C8044">
        <v>50310000</v>
      </c>
      <c r="D8044" t="s">
        <v>15534</v>
      </c>
      <c r="E8044" t="s">
        <v>15554</v>
      </c>
      <c r="F8044" t="s">
        <v>15550</v>
      </c>
      <c r="G8044" t="s">
        <v>18373</v>
      </c>
      <c r="H8044" s="1">
        <v>45120.810833333337</v>
      </c>
      <c r="I8044" t="s">
        <v>15542</v>
      </c>
      <c r="J8044" s="1">
        <v>45120.810833333337</v>
      </c>
      <c r="K8044" t="s">
        <v>15542</v>
      </c>
    </row>
    <row r="8045" spans="1:11">
      <c r="A8045">
        <v>9000</v>
      </c>
      <c r="B8045" t="s">
        <v>18209</v>
      </c>
      <c r="C8045">
        <v>50905006</v>
      </c>
      <c r="D8045" t="s">
        <v>15534</v>
      </c>
      <c r="E8045" t="s">
        <v>15540</v>
      </c>
      <c r="F8045" t="s">
        <v>15550</v>
      </c>
      <c r="G8045" t="s">
        <v>23866</v>
      </c>
      <c r="H8045" s="1">
        <v>45120.81113425926</v>
      </c>
      <c r="I8045" t="s">
        <v>17974</v>
      </c>
      <c r="J8045" s="1">
        <v>45120.81113425926</v>
      </c>
      <c r="K8045" t="s">
        <v>17974</v>
      </c>
    </row>
    <row r="8046" spans="1:11">
      <c r="A8046">
        <v>11440</v>
      </c>
      <c r="B8046" t="s">
        <v>17970</v>
      </c>
      <c r="C8046">
        <v>50905006</v>
      </c>
      <c r="D8046" t="s">
        <v>15534</v>
      </c>
      <c r="E8046" t="s">
        <v>15554</v>
      </c>
      <c r="F8046" t="s">
        <v>15536</v>
      </c>
      <c r="G8046" t="s">
        <v>18132</v>
      </c>
      <c r="H8046" s="1">
        <v>45120.811296296299</v>
      </c>
      <c r="I8046" t="s">
        <v>15542</v>
      </c>
      <c r="J8046" s="1">
        <v>45120.811296296299</v>
      </c>
      <c r="K8046" t="s">
        <v>15542</v>
      </c>
    </row>
    <row r="8047" spans="1:11">
      <c r="A8047">
        <v>9398</v>
      </c>
      <c r="B8047" t="s">
        <v>18130</v>
      </c>
      <c r="C8047">
        <v>51220000</v>
      </c>
      <c r="D8047" t="s">
        <v>15534</v>
      </c>
      <c r="E8047" t="s">
        <v>15554</v>
      </c>
      <c r="F8047" t="s">
        <v>15536</v>
      </c>
      <c r="G8047" t="s">
        <v>23867</v>
      </c>
      <c r="H8047" s="1">
        <v>45120.811331018522</v>
      </c>
      <c r="I8047" t="s">
        <v>16936</v>
      </c>
      <c r="J8047" s="1">
        <v>45120.811331018522</v>
      </c>
      <c r="K8047" t="s">
        <v>16936</v>
      </c>
    </row>
    <row r="8048" spans="1:11">
      <c r="A8048">
        <v>9398</v>
      </c>
      <c r="B8048" t="s">
        <v>18130</v>
      </c>
      <c r="C8048">
        <v>51210000</v>
      </c>
      <c r="D8048" t="s">
        <v>15534</v>
      </c>
      <c r="E8048" t="s">
        <v>15554</v>
      </c>
      <c r="F8048" t="s">
        <v>15536</v>
      </c>
      <c r="G8048" t="s">
        <v>23867</v>
      </c>
      <c r="H8048" s="1">
        <v>45120.811516203707</v>
      </c>
      <c r="I8048" t="s">
        <v>16936</v>
      </c>
      <c r="J8048" s="1">
        <v>45120.811516203707</v>
      </c>
      <c r="K8048" t="s">
        <v>16936</v>
      </c>
    </row>
    <row r="8049" spans="1:11">
      <c r="A8049">
        <v>9410</v>
      </c>
      <c r="B8049" t="s">
        <v>18218</v>
      </c>
      <c r="C8049">
        <v>57300000</v>
      </c>
      <c r="D8049" t="s">
        <v>15534</v>
      </c>
      <c r="E8049" t="s">
        <v>15554</v>
      </c>
      <c r="F8049" t="s">
        <v>15550</v>
      </c>
      <c r="G8049" t="s">
        <v>6111</v>
      </c>
      <c r="H8049" s="1">
        <v>45120.811574074076</v>
      </c>
      <c r="I8049" t="s">
        <v>16198</v>
      </c>
      <c r="J8049" s="1">
        <v>45120.811574074076</v>
      </c>
      <c r="K8049" t="s">
        <v>16198</v>
      </c>
    </row>
    <row r="8050" spans="1:11">
      <c r="A8050">
        <v>76285</v>
      </c>
      <c r="B8050" t="s">
        <v>18227</v>
      </c>
      <c r="C8050">
        <v>51220000</v>
      </c>
      <c r="D8050" t="s">
        <v>15534</v>
      </c>
      <c r="E8050" t="s">
        <v>15554</v>
      </c>
      <c r="F8050" t="s">
        <v>15550</v>
      </c>
      <c r="G8050" t="s">
        <v>18228</v>
      </c>
      <c r="H8050" s="1">
        <v>45120.811643518522</v>
      </c>
      <c r="I8050" t="s">
        <v>18229</v>
      </c>
      <c r="J8050" s="1">
        <v>45120.811643518522</v>
      </c>
      <c r="K8050" t="s">
        <v>18229</v>
      </c>
    </row>
    <row r="8051" spans="1:11">
      <c r="A8051">
        <v>11456</v>
      </c>
      <c r="B8051" t="s">
        <v>18223</v>
      </c>
      <c r="C8051">
        <v>56200030</v>
      </c>
      <c r="D8051" t="s">
        <v>15534</v>
      </c>
      <c r="E8051" t="s">
        <v>15554</v>
      </c>
      <c r="F8051" t="s">
        <v>15550</v>
      </c>
      <c r="G8051" t="s">
        <v>18224</v>
      </c>
      <c r="H8051" s="1">
        <v>45120.8122337963</v>
      </c>
      <c r="I8051" t="s">
        <v>15542</v>
      </c>
      <c r="J8051" s="1">
        <v>45120.8122337963</v>
      </c>
      <c r="K8051" t="s">
        <v>15542</v>
      </c>
    </row>
    <row r="8052" spans="1:11">
      <c r="A8052">
        <v>11456</v>
      </c>
      <c r="B8052" t="s">
        <v>18223</v>
      </c>
      <c r="C8052">
        <v>50905006</v>
      </c>
      <c r="D8052" t="s">
        <v>15534</v>
      </c>
      <c r="E8052" t="s">
        <v>15554</v>
      </c>
      <c r="F8052" t="s">
        <v>15536</v>
      </c>
      <c r="G8052" t="s">
        <v>18115</v>
      </c>
      <c r="H8052" s="1">
        <v>45120.812685185185</v>
      </c>
      <c r="I8052" t="s">
        <v>15542</v>
      </c>
      <c r="J8052" s="1">
        <v>45120.812685185185</v>
      </c>
      <c r="K8052" t="s">
        <v>15542</v>
      </c>
    </row>
    <row r="8053" spans="1:11">
      <c r="A8053">
        <v>126199</v>
      </c>
      <c r="B8053" t="s">
        <v>16919</v>
      </c>
      <c r="C8053">
        <v>57800000</v>
      </c>
      <c r="D8053" t="s">
        <v>15534</v>
      </c>
      <c r="E8053" t="s">
        <v>15554</v>
      </c>
      <c r="F8053" t="s">
        <v>15550</v>
      </c>
      <c r="G8053" t="s">
        <v>15003</v>
      </c>
      <c r="H8053" s="1">
        <v>45120.812881944446</v>
      </c>
      <c r="I8053" t="s">
        <v>16351</v>
      </c>
      <c r="J8053" s="1">
        <v>45120.812881944446</v>
      </c>
      <c r="K8053" t="s">
        <v>16351</v>
      </c>
    </row>
    <row r="8054" spans="1:11">
      <c r="A8054">
        <v>11456</v>
      </c>
      <c r="B8054" t="s">
        <v>18223</v>
      </c>
      <c r="C8054">
        <v>56200060</v>
      </c>
      <c r="D8054" t="s">
        <v>15534</v>
      </c>
      <c r="E8054" t="s">
        <v>15554</v>
      </c>
      <c r="F8054" t="s">
        <v>15536</v>
      </c>
      <c r="G8054" t="s">
        <v>23868</v>
      </c>
      <c r="H8054" s="1">
        <v>45120.813321759262</v>
      </c>
      <c r="I8054" t="s">
        <v>15542</v>
      </c>
      <c r="J8054" s="1">
        <v>45120.813321759262</v>
      </c>
      <c r="K8054" t="s">
        <v>15542</v>
      </c>
    </row>
    <row r="8055" spans="1:11">
      <c r="A8055">
        <v>11516</v>
      </c>
      <c r="B8055" t="s">
        <v>18185</v>
      </c>
      <c r="C8055">
        <v>50305025</v>
      </c>
      <c r="D8055" t="s">
        <v>15534</v>
      </c>
      <c r="E8055" t="s">
        <v>15554</v>
      </c>
      <c r="F8055" t="s">
        <v>15536</v>
      </c>
      <c r="G8055" t="s">
        <v>23869</v>
      </c>
      <c r="H8055" s="1">
        <v>45120.813657407409</v>
      </c>
      <c r="I8055" t="s">
        <v>16909</v>
      </c>
      <c r="J8055" s="1">
        <v>45120.813657407409</v>
      </c>
      <c r="K8055" t="s">
        <v>16909</v>
      </c>
    </row>
    <row r="8056" spans="1:11">
      <c r="A8056">
        <v>9416</v>
      </c>
      <c r="B8056" t="s">
        <v>16681</v>
      </c>
      <c r="C8056">
        <v>50305028</v>
      </c>
      <c r="D8056" t="s">
        <v>15534</v>
      </c>
      <c r="E8056" t="s">
        <v>15554</v>
      </c>
      <c r="F8056" t="s">
        <v>15550</v>
      </c>
      <c r="G8056" t="s">
        <v>23870</v>
      </c>
      <c r="H8056" s="1">
        <v>45120.81391203704</v>
      </c>
      <c r="I8056" t="s">
        <v>16198</v>
      </c>
      <c r="J8056" s="1">
        <v>45120.81391203704</v>
      </c>
      <c r="K8056" t="s">
        <v>16198</v>
      </c>
    </row>
    <row r="8057" spans="1:11">
      <c r="A8057">
        <v>11841</v>
      </c>
      <c r="B8057" t="s">
        <v>18235</v>
      </c>
      <c r="C8057">
        <v>55300000</v>
      </c>
      <c r="D8057" t="s">
        <v>15534</v>
      </c>
      <c r="E8057" t="s">
        <v>15544</v>
      </c>
      <c r="F8057" t="s">
        <v>15550</v>
      </c>
      <c r="G8057" t="s">
        <v>23871</v>
      </c>
      <c r="H8057" s="1">
        <v>45120.814733796295</v>
      </c>
      <c r="I8057" t="s">
        <v>16565</v>
      </c>
      <c r="J8057" s="1">
        <v>45120.814733796295</v>
      </c>
      <c r="K8057" t="s">
        <v>16565</v>
      </c>
    </row>
    <row r="8058" spans="1:11">
      <c r="A8058">
        <v>21496</v>
      </c>
      <c r="B8058" t="s">
        <v>18225</v>
      </c>
      <c r="C8058">
        <v>50305021</v>
      </c>
      <c r="D8058" t="s">
        <v>15534</v>
      </c>
      <c r="E8058" t="s">
        <v>15554</v>
      </c>
      <c r="F8058" t="s">
        <v>15550</v>
      </c>
      <c r="G8058" t="s">
        <v>23872</v>
      </c>
      <c r="H8058" s="1">
        <v>45120.815798611111</v>
      </c>
      <c r="I8058" t="s">
        <v>16198</v>
      </c>
      <c r="J8058" s="1">
        <v>45120.815798611111</v>
      </c>
      <c r="K8058" t="s">
        <v>16198</v>
      </c>
    </row>
    <row r="8059" spans="1:11">
      <c r="A8059">
        <v>20746</v>
      </c>
      <c r="B8059" t="s">
        <v>5013</v>
      </c>
      <c r="C8059">
        <v>50321000</v>
      </c>
      <c r="D8059" t="s">
        <v>15534</v>
      </c>
      <c r="E8059" t="s">
        <v>15549</v>
      </c>
      <c r="F8059" t="s">
        <v>15550</v>
      </c>
      <c r="G8059" t="s">
        <v>23873</v>
      </c>
      <c r="H8059" s="1">
        <v>45120.816388888888</v>
      </c>
      <c r="I8059" t="s">
        <v>17974</v>
      </c>
      <c r="J8059" s="1">
        <v>45120.816388888888</v>
      </c>
      <c r="K8059" t="s">
        <v>17974</v>
      </c>
    </row>
    <row r="8060" spans="1:11">
      <c r="A8060">
        <v>11456</v>
      </c>
      <c r="B8060" t="s">
        <v>18223</v>
      </c>
      <c r="C8060">
        <v>51220000</v>
      </c>
      <c r="D8060" t="s">
        <v>15534</v>
      </c>
      <c r="E8060" t="s">
        <v>15554</v>
      </c>
      <c r="F8060" t="s">
        <v>15536</v>
      </c>
      <c r="G8060" t="s">
        <v>23874</v>
      </c>
      <c r="H8060" s="1">
        <v>45120.816400462965</v>
      </c>
      <c r="I8060" t="s">
        <v>15542</v>
      </c>
      <c r="J8060" s="1">
        <v>45120.816400462965</v>
      </c>
      <c r="K8060" t="s">
        <v>15542</v>
      </c>
    </row>
    <row r="8061" spans="1:11">
      <c r="A8061">
        <v>82744</v>
      </c>
      <c r="B8061" t="s">
        <v>16889</v>
      </c>
      <c r="C8061">
        <v>51210000</v>
      </c>
      <c r="D8061" t="s">
        <v>15534</v>
      </c>
      <c r="E8061" t="s">
        <v>15586</v>
      </c>
      <c r="F8061" t="s">
        <v>15536</v>
      </c>
      <c r="G8061" t="s">
        <v>20139</v>
      </c>
      <c r="H8061" s="1">
        <v>45120.816504629627</v>
      </c>
      <c r="I8061" t="s">
        <v>16511</v>
      </c>
      <c r="J8061" s="1">
        <v>45120.824155092596</v>
      </c>
      <c r="K8061" t="s">
        <v>16511</v>
      </c>
    </row>
    <row r="8062" spans="1:11">
      <c r="A8062">
        <v>82772</v>
      </c>
      <c r="B8062" t="s">
        <v>18233</v>
      </c>
      <c r="C8062">
        <v>50321000</v>
      </c>
      <c r="D8062" t="s">
        <v>15534</v>
      </c>
      <c r="E8062" t="s">
        <v>15554</v>
      </c>
      <c r="F8062" t="s">
        <v>15536</v>
      </c>
      <c r="G8062" t="s">
        <v>23875</v>
      </c>
      <c r="H8062" s="1">
        <v>45120.816643518519</v>
      </c>
      <c r="I8062" t="s">
        <v>18175</v>
      </c>
      <c r="J8062" s="1">
        <v>45120.816643518519</v>
      </c>
      <c r="K8062" t="s">
        <v>18175</v>
      </c>
    </row>
    <row r="8063" spans="1:11">
      <c r="A8063">
        <v>76285</v>
      </c>
      <c r="B8063" t="s">
        <v>18227</v>
      </c>
      <c r="C8063">
        <v>51210000</v>
      </c>
      <c r="D8063" t="s">
        <v>15534</v>
      </c>
      <c r="E8063" t="s">
        <v>15554</v>
      </c>
      <c r="F8063" t="s">
        <v>15550</v>
      </c>
      <c r="G8063" t="s">
        <v>18228</v>
      </c>
      <c r="H8063" s="1">
        <v>45120.816805555558</v>
      </c>
      <c r="I8063" t="s">
        <v>18229</v>
      </c>
      <c r="J8063" s="1">
        <v>45120.816805555558</v>
      </c>
      <c r="K8063" t="s">
        <v>18229</v>
      </c>
    </row>
    <row r="8064" spans="1:11">
      <c r="A8064">
        <v>20648</v>
      </c>
      <c r="B8064" t="s">
        <v>16984</v>
      </c>
      <c r="C8064">
        <v>57700010</v>
      </c>
      <c r="D8064" t="s">
        <v>15534</v>
      </c>
      <c r="E8064" t="s">
        <v>15554</v>
      </c>
      <c r="F8064" t="s">
        <v>15550</v>
      </c>
      <c r="G8064" t="s">
        <v>20117</v>
      </c>
      <c r="H8064" s="1">
        <v>45120.817754629628</v>
      </c>
      <c r="I8064" t="s">
        <v>16986</v>
      </c>
      <c r="J8064" s="1">
        <v>45120.817754629628</v>
      </c>
      <c r="K8064" t="s">
        <v>16986</v>
      </c>
    </row>
    <row r="8065" spans="1:11">
      <c r="A8065">
        <v>11461</v>
      </c>
      <c r="B8065" t="s">
        <v>18242</v>
      </c>
      <c r="C8065">
        <v>55700010</v>
      </c>
      <c r="D8065" t="s">
        <v>15534</v>
      </c>
      <c r="E8065" t="s">
        <v>15554</v>
      </c>
      <c r="F8065" t="s">
        <v>15550</v>
      </c>
      <c r="G8065" t="s">
        <v>20118</v>
      </c>
      <c r="H8065" s="1">
        <v>45120.818541666667</v>
      </c>
      <c r="I8065" t="s">
        <v>15542</v>
      </c>
      <c r="J8065" s="1">
        <v>45120.818541666667</v>
      </c>
      <c r="K8065" t="s">
        <v>15542</v>
      </c>
    </row>
    <row r="8066" spans="1:11">
      <c r="A8066">
        <v>126132</v>
      </c>
      <c r="B8066" t="s">
        <v>18231</v>
      </c>
      <c r="C8066">
        <v>50305025</v>
      </c>
      <c r="D8066" t="s">
        <v>15534</v>
      </c>
      <c r="E8066" t="s">
        <v>15554</v>
      </c>
      <c r="F8066" t="s">
        <v>15536</v>
      </c>
      <c r="G8066" t="s">
        <v>23876</v>
      </c>
      <c r="H8066" s="1">
        <v>45120.818854166668</v>
      </c>
      <c r="I8066" t="s">
        <v>17336</v>
      </c>
      <c r="J8066" s="1">
        <v>45120.818854166668</v>
      </c>
      <c r="K8066" t="s">
        <v>17336</v>
      </c>
    </row>
    <row r="8067" spans="1:11">
      <c r="A8067">
        <v>11512</v>
      </c>
      <c r="B8067" t="s">
        <v>18238</v>
      </c>
      <c r="C8067">
        <v>50905006</v>
      </c>
      <c r="D8067" t="s">
        <v>15534</v>
      </c>
      <c r="E8067" t="s">
        <v>15554</v>
      </c>
      <c r="F8067" t="s">
        <v>15536</v>
      </c>
      <c r="G8067" t="s">
        <v>21267</v>
      </c>
      <c r="H8067" s="1">
        <v>45120.819062499999</v>
      </c>
      <c r="I8067" t="s">
        <v>16909</v>
      </c>
      <c r="J8067" s="1">
        <v>45120.819062499999</v>
      </c>
      <c r="K8067" t="s">
        <v>16909</v>
      </c>
    </row>
    <row r="8068" spans="1:11">
      <c r="A8068">
        <v>11096</v>
      </c>
      <c r="B8068" t="s">
        <v>17785</v>
      </c>
      <c r="C8068">
        <v>58200000</v>
      </c>
      <c r="D8068" t="s">
        <v>15534</v>
      </c>
      <c r="E8068" t="s">
        <v>15535</v>
      </c>
      <c r="F8068" t="s">
        <v>15536</v>
      </c>
      <c r="G8068" t="s">
        <v>22945</v>
      </c>
      <c r="H8068" s="1">
        <v>45120.819884259261</v>
      </c>
      <c r="I8068" t="s">
        <v>17784</v>
      </c>
      <c r="J8068" s="1">
        <v>45120.819884259261</v>
      </c>
      <c r="K8068" t="s">
        <v>17784</v>
      </c>
    </row>
    <row r="8069" spans="1:11">
      <c r="A8069">
        <v>20746</v>
      </c>
      <c r="B8069" t="s">
        <v>5013</v>
      </c>
      <c r="C8069">
        <v>55700000</v>
      </c>
      <c r="D8069" t="s">
        <v>15534</v>
      </c>
      <c r="E8069" t="s">
        <v>15554</v>
      </c>
      <c r="F8069" t="s">
        <v>15550</v>
      </c>
      <c r="G8069" t="s">
        <v>23877</v>
      </c>
      <c r="H8069" s="1">
        <v>45120.82</v>
      </c>
      <c r="I8069" t="s">
        <v>17974</v>
      </c>
      <c r="J8069" s="1">
        <v>45120.82</v>
      </c>
      <c r="K8069" t="s">
        <v>17974</v>
      </c>
    </row>
    <row r="8070" spans="1:11">
      <c r="A8070">
        <v>126132</v>
      </c>
      <c r="B8070" t="s">
        <v>18231</v>
      </c>
      <c r="C8070">
        <v>50105000</v>
      </c>
      <c r="D8070" t="s">
        <v>15534</v>
      </c>
      <c r="E8070" t="s">
        <v>15554</v>
      </c>
      <c r="F8070" t="s">
        <v>15536</v>
      </c>
      <c r="G8070" t="s">
        <v>23878</v>
      </c>
      <c r="H8070" s="1">
        <v>45120.820543981485</v>
      </c>
      <c r="I8070" t="s">
        <v>17336</v>
      </c>
      <c r="J8070" s="1">
        <v>45120.820543981485</v>
      </c>
      <c r="K8070" t="s">
        <v>17336</v>
      </c>
    </row>
    <row r="8071" spans="1:11">
      <c r="A8071">
        <v>21495</v>
      </c>
      <c r="B8071" t="s">
        <v>16808</v>
      </c>
      <c r="C8071">
        <v>50385000</v>
      </c>
      <c r="D8071" t="s">
        <v>15534</v>
      </c>
      <c r="E8071" t="s">
        <v>15554</v>
      </c>
      <c r="F8071" t="s">
        <v>15550</v>
      </c>
      <c r="G8071" t="s">
        <v>23879</v>
      </c>
      <c r="H8071" s="1">
        <v>45120.820925925924</v>
      </c>
      <c r="I8071" t="s">
        <v>16198</v>
      </c>
      <c r="J8071" s="1">
        <v>45120.820925925924</v>
      </c>
      <c r="K8071" t="s">
        <v>16198</v>
      </c>
    </row>
    <row r="8072" spans="1:11">
      <c r="A8072">
        <v>126132</v>
      </c>
      <c r="B8072" t="s">
        <v>18231</v>
      </c>
      <c r="C8072">
        <v>51220000</v>
      </c>
      <c r="D8072" t="s">
        <v>15534</v>
      </c>
      <c r="E8072" t="s">
        <v>15586</v>
      </c>
      <c r="F8072" t="s">
        <v>15550</v>
      </c>
      <c r="G8072" t="s">
        <v>23880</v>
      </c>
      <c r="H8072" s="1">
        <v>45120.821400462963</v>
      </c>
      <c r="I8072" t="s">
        <v>17336</v>
      </c>
      <c r="J8072" s="1">
        <v>45120.822118055556</v>
      </c>
      <c r="K8072" t="s">
        <v>17336</v>
      </c>
    </row>
    <row r="8073" spans="1:11">
      <c r="A8073">
        <v>11512</v>
      </c>
      <c r="B8073" t="s">
        <v>18238</v>
      </c>
      <c r="C8073">
        <v>50305025</v>
      </c>
      <c r="D8073" t="s">
        <v>15534</v>
      </c>
      <c r="E8073" t="s">
        <v>15544</v>
      </c>
      <c r="F8073" t="s">
        <v>15550</v>
      </c>
      <c r="G8073" t="s">
        <v>23881</v>
      </c>
      <c r="H8073" s="1">
        <v>45120.821655092594</v>
      </c>
      <c r="I8073" t="s">
        <v>16909</v>
      </c>
      <c r="J8073" s="1">
        <v>45120.821655092594</v>
      </c>
      <c r="K8073" t="s">
        <v>16909</v>
      </c>
    </row>
    <row r="8074" spans="1:11">
      <c r="A8074">
        <v>9420</v>
      </c>
      <c r="B8074" t="s">
        <v>16901</v>
      </c>
      <c r="C8074">
        <v>58425000</v>
      </c>
      <c r="D8074" t="s">
        <v>15534</v>
      </c>
      <c r="E8074" t="s">
        <v>15554</v>
      </c>
      <c r="F8074" t="s">
        <v>15550</v>
      </c>
      <c r="G8074" t="s">
        <v>20123</v>
      </c>
      <c r="H8074" s="1">
        <v>45120.822291666664</v>
      </c>
      <c r="I8074" t="s">
        <v>16198</v>
      </c>
      <c r="J8074" s="1">
        <v>45120.822291666664</v>
      </c>
      <c r="K8074" t="s">
        <v>16198</v>
      </c>
    </row>
    <row r="8075" spans="1:11">
      <c r="A8075">
        <v>126226</v>
      </c>
      <c r="B8075" t="s">
        <v>16878</v>
      </c>
      <c r="C8075">
        <v>51220000</v>
      </c>
      <c r="D8075" t="s">
        <v>15534</v>
      </c>
      <c r="E8075" t="s">
        <v>15586</v>
      </c>
      <c r="F8075" t="s">
        <v>15536</v>
      </c>
      <c r="G8075" t="s">
        <v>23882</v>
      </c>
      <c r="H8075" s="1">
        <v>45120.82230324074</v>
      </c>
      <c r="I8075" t="s">
        <v>16503</v>
      </c>
      <c r="J8075" s="1">
        <v>45120.82230324074</v>
      </c>
      <c r="K8075" t="s">
        <v>16503</v>
      </c>
    </row>
    <row r="8076" spans="1:11">
      <c r="A8076">
        <v>8999</v>
      </c>
      <c r="B8076" t="s">
        <v>18265</v>
      </c>
      <c r="C8076">
        <v>57300021</v>
      </c>
      <c r="D8076" t="s">
        <v>15534</v>
      </c>
      <c r="E8076" t="s">
        <v>15554</v>
      </c>
      <c r="F8076" t="s">
        <v>15550</v>
      </c>
      <c r="G8076" t="s">
        <v>14406</v>
      </c>
      <c r="H8076" s="1">
        <v>45120.823136574072</v>
      </c>
      <c r="I8076" t="s">
        <v>17974</v>
      </c>
      <c r="J8076" s="1">
        <v>45120.823136574072</v>
      </c>
      <c r="K8076" t="s">
        <v>17974</v>
      </c>
    </row>
    <row r="8077" spans="1:11">
      <c r="A8077">
        <v>21501</v>
      </c>
      <c r="B8077" t="s">
        <v>16685</v>
      </c>
      <c r="C8077">
        <v>50385000</v>
      </c>
      <c r="D8077" t="s">
        <v>15534</v>
      </c>
      <c r="E8077" t="s">
        <v>15554</v>
      </c>
      <c r="F8077" t="s">
        <v>15536</v>
      </c>
      <c r="G8077" t="s">
        <v>23883</v>
      </c>
      <c r="H8077" s="1">
        <v>45120.823321759257</v>
      </c>
      <c r="I8077" t="s">
        <v>16198</v>
      </c>
      <c r="J8077" s="1">
        <v>45120.823321759257</v>
      </c>
      <c r="K8077" t="s">
        <v>16198</v>
      </c>
    </row>
    <row r="8078" spans="1:11">
      <c r="A8078">
        <v>126192</v>
      </c>
      <c r="B8078" t="s">
        <v>18202</v>
      </c>
      <c r="C8078">
        <v>50905006</v>
      </c>
      <c r="D8078" t="s">
        <v>15534</v>
      </c>
      <c r="E8078" t="s">
        <v>15554</v>
      </c>
      <c r="F8078" t="s">
        <v>15550</v>
      </c>
      <c r="G8078" t="s">
        <v>23884</v>
      </c>
      <c r="H8078" s="1">
        <v>45120.823368055557</v>
      </c>
      <c r="I8078" t="s">
        <v>15872</v>
      </c>
      <c r="J8078" s="1">
        <v>45120.823368055557</v>
      </c>
      <c r="K8078" t="s">
        <v>15872</v>
      </c>
    </row>
    <row r="8079" spans="1:11">
      <c r="A8079">
        <v>76203</v>
      </c>
      <c r="B8079" t="s">
        <v>18256</v>
      </c>
      <c r="C8079">
        <v>51220000</v>
      </c>
      <c r="D8079" t="s">
        <v>15534</v>
      </c>
      <c r="E8079" t="s">
        <v>15554</v>
      </c>
      <c r="F8079" t="s">
        <v>15550</v>
      </c>
      <c r="G8079" t="s">
        <v>23885</v>
      </c>
      <c r="H8079" s="1">
        <v>45120.82340277778</v>
      </c>
      <c r="I8079" t="s">
        <v>17336</v>
      </c>
      <c r="J8079" s="1">
        <v>45120.82340277778</v>
      </c>
      <c r="K8079" t="s">
        <v>17336</v>
      </c>
    </row>
    <row r="8080" spans="1:11">
      <c r="A8080">
        <v>21501</v>
      </c>
      <c r="B8080" t="s">
        <v>16685</v>
      </c>
      <c r="C8080">
        <v>50365000</v>
      </c>
      <c r="D8080" t="s">
        <v>15534</v>
      </c>
      <c r="E8080" t="s">
        <v>15554</v>
      </c>
      <c r="F8080" t="s">
        <v>15550</v>
      </c>
      <c r="G8080" t="s">
        <v>23886</v>
      </c>
      <c r="H8080" s="1">
        <v>45120.823784722219</v>
      </c>
      <c r="I8080" t="s">
        <v>16198</v>
      </c>
      <c r="J8080" s="1">
        <v>45120.823784722219</v>
      </c>
      <c r="K8080" t="s">
        <v>16198</v>
      </c>
    </row>
    <row r="8081" spans="1:11">
      <c r="A8081">
        <v>8473</v>
      </c>
      <c r="B8081" t="s">
        <v>18254</v>
      </c>
      <c r="C8081">
        <v>50290000</v>
      </c>
      <c r="D8081" t="s">
        <v>15534</v>
      </c>
      <c r="E8081" t="s">
        <v>15576</v>
      </c>
      <c r="F8081" t="s">
        <v>15550</v>
      </c>
      <c r="G8081" t="s">
        <v>23887</v>
      </c>
      <c r="H8081" s="1">
        <v>45120.824317129627</v>
      </c>
      <c r="I8081" t="s">
        <v>18175</v>
      </c>
      <c r="J8081" s="1">
        <v>45120.824317129627</v>
      </c>
      <c r="K8081" t="s">
        <v>18175</v>
      </c>
    </row>
    <row r="8082" spans="1:11">
      <c r="A8082">
        <v>126069</v>
      </c>
      <c r="B8082" t="s">
        <v>18264</v>
      </c>
      <c r="C8082">
        <v>50350001</v>
      </c>
      <c r="D8082" t="s">
        <v>15534</v>
      </c>
      <c r="E8082" t="s">
        <v>15554</v>
      </c>
      <c r="F8082" t="s">
        <v>15536</v>
      </c>
      <c r="G8082" t="s">
        <v>18261</v>
      </c>
      <c r="H8082" s="1">
        <v>45120.825416666667</v>
      </c>
      <c r="I8082" t="s">
        <v>17875</v>
      </c>
      <c r="J8082" s="1">
        <v>45120.825416666667</v>
      </c>
      <c r="K8082" t="s">
        <v>17875</v>
      </c>
    </row>
    <row r="8083" spans="1:11">
      <c r="A8083">
        <v>8999</v>
      </c>
      <c r="B8083" t="s">
        <v>18265</v>
      </c>
      <c r="C8083">
        <v>50810000</v>
      </c>
      <c r="D8083" t="s">
        <v>15534</v>
      </c>
      <c r="E8083" t="s">
        <v>15535</v>
      </c>
      <c r="F8083" t="s">
        <v>15536</v>
      </c>
      <c r="G8083" t="s">
        <v>23888</v>
      </c>
      <c r="H8083" s="1">
        <v>45120.825543981482</v>
      </c>
      <c r="I8083" t="s">
        <v>17974</v>
      </c>
      <c r="J8083" s="1">
        <v>45120.825543981482</v>
      </c>
      <c r="K8083" t="s">
        <v>17974</v>
      </c>
    </row>
    <row r="8084" spans="1:11">
      <c r="A8084">
        <v>11511</v>
      </c>
      <c r="B8084" t="s">
        <v>18270</v>
      </c>
      <c r="C8084">
        <v>57700010</v>
      </c>
      <c r="D8084" t="s">
        <v>15534</v>
      </c>
      <c r="E8084" t="s">
        <v>15576</v>
      </c>
      <c r="F8084" t="s">
        <v>15536</v>
      </c>
      <c r="G8084" t="s">
        <v>21273</v>
      </c>
      <c r="H8084" s="1">
        <v>45120.82707175926</v>
      </c>
      <c r="I8084" t="s">
        <v>16909</v>
      </c>
      <c r="J8084" s="1">
        <v>45120.82707175926</v>
      </c>
      <c r="K8084" t="s">
        <v>16909</v>
      </c>
    </row>
    <row r="8085" spans="1:11">
      <c r="A8085">
        <v>82727</v>
      </c>
      <c r="B8085" t="s">
        <v>18188</v>
      </c>
      <c r="C8085">
        <v>57400000</v>
      </c>
      <c r="D8085" t="s">
        <v>15534</v>
      </c>
      <c r="E8085" t="s">
        <v>15554</v>
      </c>
      <c r="F8085" t="s">
        <v>15550</v>
      </c>
      <c r="G8085" t="s">
        <v>23889</v>
      </c>
      <c r="H8085" s="1">
        <v>45120.828229166669</v>
      </c>
      <c r="I8085" t="s">
        <v>18175</v>
      </c>
      <c r="J8085" s="1">
        <v>45120.828229166669</v>
      </c>
      <c r="K8085" t="s">
        <v>18175</v>
      </c>
    </row>
    <row r="8086" spans="1:11">
      <c r="A8086">
        <v>9108</v>
      </c>
      <c r="B8086" t="s">
        <v>20142</v>
      </c>
      <c r="C8086">
        <v>50915000</v>
      </c>
      <c r="D8086" t="s">
        <v>15534</v>
      </c>
      <c r="E8086" t="s">
        <v>15549</v>
      </c>
      <c r="F8086" t="s">
        <v>15550</v>
      </c>
      <c r="G8086" t="s">
        <v>23890</v>
      </c>
      <c r="H8086" s="1">
        <v>45120.830335648148</v>
      </c>
      <c r="I8086" t="s">
        <v>18156</v>
      </c>
      <c r="J8086" s="1">
        <v>45120.830335648148</v>
      </c>
      <c r="K8086" t="s">
        <v>18156</v>
      </c>
    </row>
    <row r="8087" spans="1:11">
      <c r="A8087">
        <v>9108</v>
      </c>
      <c r="B8087" t="s">
        <v>20142</v>
      </c>
      <c r="C8087">
        <v>51220000</v>
      </c>
      <c r="D8087" t="s">
        <v>15534</v>
      </c>
      <c r="E8087" t="s">
        <v>15586</v>
      </c>
      <c r="F8087" t="s">
        <v>15550</v>
      </c>
      <c r="G8087" t="s">
        <v>23891</v>
      </c>
      <c r="H8087" s="1">
        <v>45120.831122685187</v>
      </c>
      <c r="I8087" t="s">
        <v>18156</v>
      </c>
      <c r="J8087" s="1">
        <v>45120.831122685187</v>
      </c>
      <c r="K8087" t="s">
        <v>18156</v>
      </c>
    </row>
    <row r="8088" spans="1:11">
      <c r="A8088">
        <v>11511</v>
      </c>
      <c r="B8088" t="s">
        <v>18270</v>
      </c>
      <c r="C8088">
        <v>50305025</v>
      </c>
      <c r="D8088" t="s">
        <v>15534</v>
      </c>
      <c r="E8088" t="s">
        <v>15544</v>
      </c>
      <c r="F8088" t="s">
        <v>15550</v>
      </c>
      <c r="G8088" t="s">
        <v>23892</v>
      </c>
      <c r="H8088" s="1">
        <v>45120.831516203703</v>
      </c>
      <c r="I8088" t="s">
        <v>16909</v>
      </c>
      <c r="J8088" s="1">
        <v>45120.831516203703</v>
      </c>
      <c r="K8088" t="s">
        <v>16909</v>
      </c>
    </row>
    <row r="8089" spans="1:11">
      <c r="A8089">
        <v>8999</v>
      </c>
      <c r="B8089" t="s">
        <v>18265</v>
      </c>
      <c r="C8089">
        <v>50350001</v>
      </c>
      <c r="D8089" t="s">
        <v>15534</v>
      </c>
      <c r="E8089" t="s">
        <v>15554</v>
      </c>
      <c r="F8089" t="s">
        <v>15550</v>
      </c>
      <c r="G8089" t="s">
        <v>18274</v>
      </c>
      <c r="H8089" s="1">
        <v>45120.831967592596</v>
      </c>
      <c r="I8089" t="s">
        <v>17974</v>
      </c>
      <c r="J8089" s="1">
        <v>45120.831967592596</v>
      </c>
      <c r="K8089" t="s">
        <v>17974</v>
      </c>
    </row>
    <row r="8090" spans="1:11">
      <c r="A8090">
        <v>20648</v>
      </c>
      <c r="B8090" t="s">
        <v>16984</v>
      </c>
      <c r="C8090">
        <v>57700030</v>
      </c>
      <c r="D8090" t="s">
        <v>15534</v>
      </c>
      <c r="E8090" t="s">
        <v>15576</v>
      </c>
      <c r="F8090" t="s">
        <v>15550</v>
      </c>
      <c r="G8090" t="s">
        <v>23893</v>
      </c>
      <c r="H8090" s="1">
        <v>45120.833553240744</v>
      </c>
      <c r="I8090" t="s">
        <v>16986</v>
      </c>
      <c r="J8090" s="1">
        <v>45120.833553240744</v>
      </c>
      <c r="K8090" t="s">
        <v>16986</v>
      </c>
    </row>
    <row r="8091" spans="1:11">
      <c r="A8091">
        <v>8655</v>
      </c>
      <c r="B8091" t="s">
        <v>18144</v>
      </c>
      <c r="C8091">
        <v>50905000</v>
      </c>
      <c r="D8091" t="s">
        <v>15534</v>
      </c>
      <c r="E8091" t="s">
        <v>15544</v>
      </c>
      <c r="F8091" t="s">
        <v>15550</v>
      </c>
      <c r="G8091" t="s">
        <v>23894</v>
      </c>
      <c r="H8091" s="1">
        <v>45120.834907407407</v>
      </c>
      <c r="I8091" t="s">
        <v>18146</v>
      </c>
      <c r="J8091" s="1">
        <v>45120.834907407407</v>
      </c>
      <c r="K8091" t="s">
        <v>18146</v>
      </c>
    </row>
    <row r="8092" spans="1:11">
      <c r="A8092">
        <v>11736</v>
      </c>
      <c r="B8092" t="s">
        <v>18429</v>
      </c>
      <c r="C8092">
        <v>50355030</v>
      </c>
      <c r="D8092" t="s">
        <v>15534</v>
      </c>
      <c r="E8092" t="s">
        <v>15544</v>
      </c>
      <c r="F8092" t="s">
        <v>15550</v>
      </c>
      <c r="G8092" t="s">
        <v>23895</v>
      </c>
      <c r="H8092" s="1">
        <v>45120.835763888892</v>
      </c>
      <c r="I8092" t="s">
        <v>18222</v>
      </c>
      <c r="J8092" s="1">
        <v>45120.952800925923</v>
      </c>
      <c r="K8092" t="s">
        <v>18222</v>
      </c>
    </row>
    <row r="8093" spans="1:11">
      <c r="A8093">
        <v>126065</v>
      </c>
      <c r="B8093" t="s">
        <v>18031</v>
      </c>
      <c r="C8093">
        <v>51270000</v>
      </c>
      <c r="D8093" t="s">
        <v>15534</v>
      </c>
      <c r="E8093" t="s">
        <v>15554</v>
      </c>
      <c r="F8093" t="s">
        <v>15550</v>
      </c>
      <c r="G8093" t="s">
        <v>23896</v>
      </c>
      <c r="H8093" s="1">
        <v>45120.838402777779</v>
      </c>
      <c r="I8093" t="s">
        <v>17875</v>
      </c>
      <c r="J8093" s="1">
        <v>45120.838402777779</v>
      </c>
      <c r="K8093" t="s">
        <v>17875</v>
      </c>
    </row>
    <row r="8094" spans="1:11">
      <c r="A8094">
        <v>126066</v>
      </c>
      <c r="B8094" t="s">
        <v>18118</v>
      </c>
      <c r="C8094">
        <v>50310000</v>
      </c>
      <c r="D8094" t="s">
        <v>15534</v>
      </c>
      <c r="E8094" t="s">
        <v>15554</v>
      </c>
      <c r="F8094" t="s">
        <v>15550</v>
      </c>
      <c r="G8094" t="s">
        <v>21228</v>
      </c>
      <c r="H8094" s="1">
        <v>45120.838831018518</v>
      </c>
      <c r="I8094" t="s">
        <v>17875</v>
      </c>
      <c r="J8094" s="1">
        <v>45120.838831018518</v>
      </c>
      <c r="K8094" t="s">
        <v>17875</v>
      </c>
    </row>
    <row r="8095" spans="1:11">
      <c r="A8095">
        <v>9408</v>
      </c>
      <c r="B8095" t="s">
        <v>16196</v>
      </c>
      <c r="C8095">
        <v>51220000</v>
      </c>
      <c r="D8095" t="s">
        <v>15534</v>
      </c>
      <c r="E8095" t="s">
        <v>15554</v>
      </c>
      <c r="F8095" t="s">
        <v>15550</v>
      </c>
      <c r="G8095" t="s">
        <v>23897</v>
      </c>
      <c r="H8095" s="1">
        <v>45120.842557870368</v>
      </c>
      <c r="I8095" t="s">
        <v>16198</v>
      </c>
      <c r="J8095" s="1">
        <v>45120.842557870368</v>
      </c>
      <c r="K8095" t="s">
        <v>16198</v>
      </c>
    </row>
    <row r="8096" spans="1:11">
      <c r="A8096">
        <v>83179</v>
      </c>
      <c r="B8096" t="s">
        <v>18282</v>
      </c>
      <c r="C8096">
        <v>50366000</v>
      </c>
      <c r="D8096" t="s">
        <v>15534</v>
      </c>
      <c r="E8096" t="s">
        <v>15554</v>
      </c>
      <c r="F8096" t="s">
        <v>15536</v>
      </c>
      <c r="G8096" t="s">
        <v>23898</v>
      </c>
      <c r="H8096" s="1">
        <v>45120.843680555554</v>
      </c>
      <c r="I8096" t="s">
        <v>18175</v>
      </c>
      <c r="J8096" s="1">
        <v>45120.843923611108</v>
      </c>
      <c r="K8096" t="s">
        <v>18175</v>
      </c>
    </row>
    <row r="8097" spans="1:11">
      <c r="A8097">
        <v>83086</v>
      </c>
      <c r="B8097" t="s">
        <v>18212</v>
      </c>
      <c r="C8097">
        <v>50366000</v>
      </c>
      <c r="D8097" t="s">
        <v>15534</v>
      </c>
      <c r="E8097" t="s">
        <v>15544</v>
      </c>
      <c r="F8097" t="s">
        <v>15550</v>
      </c>
      <c r="G8097" t="s">
        <v>23899</v>
      </c>
      <c r="H8097" s="1">
        <v>45120.844293981485</v>
      </c>
      <c r="I8097" t="s">
        <v>18214</v>
      </c>
      <c r="J8097" s="1">
        <v>45120.844293981485</v>
      </c>
      <c r="K8097" t="s">
        <v>18214</v>
      </c>
    </row>
    <row r="8098" spans="1:11">
      <c r="A8098">
        <v>11235</v>
      </c>
      <c r="B8098" t="s">
        <v>23850</v>
      </c>
      <c r="C8098">
        <v>50366000</v>
      </c>
      <c r="D8098" t="s">
        <v>15534</v>
      </c>
      <c r="E8098" t="s">
        <v>15586</v>
      </c>
      <c r="F8098" t="s">
        <v>15536</v>
      </c>
      <c r="G8098" t="s">
        <v>23900</v>
      </c>
      <c r="H8098" s="1">
        <v>45120.84479166667</v>
      </c>
      <c r="I8098" t="s">
        <v>18175</v>
      </c>
      <c r="J8098" s="1">
        <v>45120.84479166667</v>
      </c>
      <c r="K8098" t="s">
        <v>18175</v>
      </c>
    </row>
    <row r="8099" spans="1:11">
      <c r="A8099">
        <v>9176</v>
      </c>
      <c r="B8099" t="s">
        <v>20106</v>
      </c>
      <c r="C8099">
        <v>50320000</v>
      </c>
      <c r="D8099" t="s">
        <v>15534</v>
      </c>
      <c r="E8099" t="s">
        <v>15586</v>
      </c>
      <c r="F8099" t="s">
        <v>15536</v>
      </c>
      <c r="G8099" t="s">
        <v>23901</v>
      </c>
      <c r="H8099" s="1">
        <v>45120.846956018519</v>
      </c>
      <c r="I8099" t="s">
        <v>18175</v>
      </c>
      <c r="J8099" s="1">
        <v>45120.846956018519</v>
      </c>
      <c r="K8099" t="s">
        <v>18175</v>
      </c>
    </row>
    <row r="8100" spans="1:11">
      <c r="A8100">
        <v>126203</v>
      </c>
      <c r="B8100" t="s">
        <v>16501</v>
      </c>
      <c r="C8100">
        <v>50365000</v>
      </c>
      <c r="D8100" t="s">
        <v>15534</v>
      </c>
      <c r="E8100" t="s">
        <v>15554</v>
      </c>
      <c r="F8100" t="s">
        <v>15550</v>
      </c>
      <c r="G8100" t="s">
        <v>20149</v>
      </c>
      <c r="H8100" s="1">
        <v>45120.847916666666</v>
      </c>
      <c r="I8100" t="s">
        <v>16503</v>
      </c>
      <c r="J8100" s="1">
        <v>45120.847916666666</v>
      </c>
      <c r="K8100" t="s">
        <v>16503</v>
      </c>
    </row>
    <row r="8101" spans="1:11">
      <c r="A8101">
        <v>10652</v>
      </c>
      <c r="B8101" t="s">
        <v>18303</v>
      </c>
      <c r="C8101">
        <v>50366000</v>
      </c>
      <c r="D8101" t="s">
        <v>15534</v>
      </c>
      <c r="E8101" t="s">
        <v>15544</v>
      </c>
      <c r="F8101" t="s">
        <v>15550</v>
      </c>
      <c r="G8101" t="s">
        <v>23902</v>
      </c>
      <c r="H8101" s="1">
        <v>45120.848530092589</v>
      </c>
      <c r="I8101" t="s">
        <v>18214</v>
      </c>
      <c r="J8101" s="1">
        <v>45120.848530092589</v>
      </c>
      <c r="K8101" t="s">
        <v>18214</v>
      </c>
    </row>
    <row r="8102" spans="1:11">
      <c r="A8102">
        <v>9410</v>
      </c>
      <c r="B8102" t="s">
        <v>18218</v>
      </c>
      <c r="C8102">
        <v>57700030</v>
      </c>
      <c r="D8102" t="s">
        <v>15534</v>
      </c>
      <c r="E8102" t="s">
        <v>15554</v>
      </c>
      <c r="F8102" t="s">
        <v>15550</v>
      </c>
      <c r="G8102" t="s">
        <v>20164</v>
      </c>
      <c r="H8102" s="1">
        <v>45120.852037037039</v>
      </c>
      <c r="I8102" t="s">
        <v>16198</v>
      </c>
      <c r="J8102" s="1">
        <v>45120.852037037039</v>
      </c>
      <c r="K8102" t="s">
        <v>16198</v>
      </c>
    </row>
    <row r="8103" spans="1:11">
      <c r="A8103">
        <v>10652</v>
      </c>
      <c r="B8103" t="s">
        <v>18303</v>
      </c>
      <c r="C8103">
        <v>51210000</v>
      </c>
      <c r="D8103" t="s">
        <v>15534</v>
      </c>
      <c r="E8103" t="s">
        <v>15540</v>
      </c>
      <c r="F8103" t="s">
        <v>15550</v>
      </c>
      <c r="G8103" t="s">
        <v>23903</v>
      </c>
      <c r="H8103" s="1">
        <v>45120.852893518517</v>
      </c>
      <c r="I8103" t="s">
        <v>18214</v>
      </c>
      <c r="J8103" s="1">
        <v>45120.852893518517</v>
      </c>
      <c r="K8103" t="s">
        <v>18214</v>
      </c>
    </row>
    <row r="8104" spans="1:11">
      <c r="A8104">
        <v>10795</v>
      </c>
      <c r="B8104" t="s">
        <v>21290</v>
      </c>
      <c r="C8104">
        <v>57300010</v>
      </c>
      <c r="D8104" t="s">
        <v>15534</v>
      </c>
      <c r="E8104" t="s">
        <v>15554</v>
      </c>
      <c r="F8104" t="s">
        <v>15550</v>
      </c>
      <c r="G8104" t="s">
        <v>14232</v>
      </c>
      <c r="H8104" s="1">
        <v>45120.853738425925</v>
      </c>
      <c r="I8104" t="s">
        <v>18371</v>
      </c>
      <c r="J8104" s="1">
        <v>45120.853738425925</v>
      </c>
      <c r="K8104" t="s">
        <v>18371</v>
      </c>
    </row>
    <row r="8105" spans="1:11">
      <c r="A8105">
        <v>10745</v>
      </c>
      <c r="B8105" t="s">
        <v>18311</v>
      </c>
      <c r="C8105">
        <v>50905006</v>
      </c>
      <c r="D8105" t="s">
        <v>15534</v>
      </c>
      <c r="E8105" t="s">
        <v>15540</v>
      </c>
      <c r="F8105" t="s">
        <v>15536</v>
      </c>
      <c r="G8105" t="s">
        <v>23904</v>
      </c>
      <c r="H8105" s="1">
        <v>45120.854675925926</v>
      </c>
      <c r="I8105" t="s">
        <v>16511</v>
      </c>
      <c r="J8105" s="1">
        <v>45120.854675925926</v>
      </c>
      <c r="K8105" t="s">
        <v>16511</v>
      </c>
    </row>
    <row r="8106" spans="1:11">
      <c r="A8106">
        <v>9411</v>
      </c>
      <c r="B8106" t="s">
        <v>18877</v>
      </c>
      <c r="C8106">
        <v>57700060</v>
      </c>
      <c r="D8106" t="s">
        <v>15534</v>
      </c>
      <c r="E8106" t="s">
        <v>15554</v>
      </c>
      <c r="F8106" t="s">
        <v>15550</v>
      </c>
      <c r="G8106" t="s">
        <v>18305</v>
      </c>
      <c r="H8106" s="1">
        <v>45120.854791666665</v>
      </c>
      <c r="I8106" t="s">
        <v>16198</v>
      </c>
      <c r="J8106" s="1">
        <v>45120.854791666665</v>
      </c>
      <c r="K8106" t="s">
        <v>16198</v>
      </c>
    </row>
    <row r="8107" spans="1:11">
      <c r="A8107">
        <v>10745</v>
      </c>
      <c r="B8107" t="s">
        <v>18311</v>
      </c>
      <c r="C8107">
        <v>50320000</v>
      </c>
      <c r="D8107" t="s">
        <v>15534</v>
      </c>
      <c r="E8107" t="s">
        <v>15535</v>
      </c>
      <c r="F8107" t="s">
        <v>15536</v>
      </c>
      <c r="G8107" t="s">
        <v>20169</v>
      </c>
      <c r="H8107" s="1">
        <v>45120.855416666665</v>
      </c>
      <c r="I8107" t="s">
        <v>16511</v>
      </c>
      <c r="J8107" s="1">
        <v>45120.855416666665</v>
      </c>
      <c r="K8107" t="s">
        <v>16511</v>
      </c>
    </row>
    <row r="8108" spans="1:11">
      <c r="A8108">
        <v>21495</v>
      </c>
      <c r="B8108" t="s">
        <v>16808</v>
      </c>
      <c r="C8108">
        <v>51220000</v>
      </c>
      <c r="D8108" t="s">
        <v>15534</v>
      </c>
      <c r="E8108" t="s">
        <v>15554</v>
      </c>
      <c r="F8108" t="s">
        <v>15550</v>
      </c>
      <c r="G8108" t="s">
        <v>12119</v>
      </c>
      <c r="H8108" s="1">
        <v>45120.855474537035</v>
      </c>
      <c r="I8108" t="s">
        <v>16198</v>
      </c>
      <c r="J8108" s="1">
        <v>45120.855474537035</v>
      </c>
      <c r="K8108" t="s">
        <v>16198</v>
      </c>
    </row>
    <row r="8109" spans="1:11">
      <c r="A8109">
        <v>9179</v>
      </c>
      <c r="B8109" t="s">
        <v>18173</v>
      </c>
      <c r="C8109">
        <v>51230000</v>
      </c>
      <c r="D8109" t="s">
        <v>15534</v>
      </c>
      <c r="E8109" t="s">
        <v>15554</v>
      </c>
      <c r="F8109" t="s">
        <v>15550</v>
      </c>
      <c r="G8109" t="s">
        <v>23905</v>
      </c>
      <c r="H8109" s="1">
        <v>45120.856932870367</v>
      </c>
      <c r="I8109" t="s">
        <v>18175</v>
      </c>
      <c r="J8109" s="1">
        <v>45120.856932870367</v>
      </c>
      <c r="K8109" t="s">
        <v>18175</v>
      </c>
    </row>
    <row r="8110" spans="1:11">
      <c r="A8110">
        <v>82769</v>
      </c>
      <c r="B8110" t="s">
        <v>17948</v>
      </c>
      <c r="C8110">
        <v>50355000</v>
      </c>
      <c r="D8110" t="s">
        <v>15534</v>
      </c>
      <c r="E8110" t="s">
        <v>15554</v>
      </c>
      <c r="F8110" t="s">
        <v>15536</v>
      </c>
      <c r="G8110" t="s">
        <v>23906</v>
      </c>
      <c r="H8110" s="1">
        <v>45120.857731481483</v>
      </c>
      <c r="I8110" t="s">
        <v>15542</v>
      </c>
      <c r="J8110" s="1">
        <v>45120.857731481483</v>
      </c>
      <c r="K8110" t="s">
        <v>15542</v>
      </c>
    </row>
    <row r="8111" spans="1:11">
      <c r="A8111">
        <v>82769</v>
      </c>
      <c r="B8111" t="s">
        <v>17948</v>
      </c>
      <c r="C8111">
        <v>50321000</v>
      </c>
      <c r="D8111" t="s">
        <v>15534</v>
      </c>
      <c r="E8111" t="s">
        <v>15554</v>
      </c>
      <c r="F8111" t="s">
        <v>15550</v>
      </c>
      <c r="G8111" t="s">
        <v>23907</v>
      </c>
      <c r="H8111" s="1">
        <v>45120.859930555554</v>
      </c>
      <c r="I8111" t="s">
        <v>15542</v>
      </c>
      <c r="J8111" s="1">
        <v>45120.859930555554</v>
      </c>
      <c r="K8111" t="s">
        <v>15542</v>
      </c>
    </row>
    <row r="8112" spans="1:11">
      <c r="A8112">
        <v>11178</v>
      </c>
      <c r="B8112" t="s">
        <v>16300</v>
      </c>
      <c r="C8112">
        <v>51230000</v>
      </c>
      <c r="D8112" t="s">
        <v>15534</v>
      </c>
      <c r="E8112" t="s">
        <v>15554</v>
      </c>
      <c r="F8112" t="s">
        <v>15550</v>
      </c>
      <c r="G8112" t="s">
        <v>23908</v>
      </c>
      <c r="H8112" s="1">
        <v>45120.86210648148</v>
      </c>
      <c r="I8112" t="s">
        <v>16201</v>
      </c>
      <c r="J8112" s="1">
        <v>45120.86210648148</v>
      </c>
      <c r="K8112" t="s">
        <v>16201</v>
      </c>
    </row>
    <row r="8113" spans="1:11">
      <c r="A8113">
        <v>11462</v>
      </c>
      <c r="B8113" t="s">
        <v>18326</v>
      </c>
      <c r="C8113">
        <v>57300010</v>
      </c>
      <c r="D8113" t="s">
        <v>15534</v>
      </c>
      <c r="E8113" t="s">
        <v>15554</v>
      </c>
      <c r="F8113" t="s">
        <v>15550</v>
      </c>
      <c r="G8113" t="s">
        <v>23909</v>
      </c>
      <c r="H8113" s="1">
        <v>45120.865335648145</v>
      </c>
      <c r="I8113" t="s">
        <v>15542</v>
      </c>
      <c r="J8113" s="1">
        <v>45120.865335648145</v>
      </c>
      <c r="K8113" t="s">
        <v>15542</v>
      </c>
    </row>
    <row r="8114" spans="1:11">
      <c r="A8114">
        <v>20691</v>
      </c>
      <c r="B8114" t="s">
        <v>23910</v>
      </c>
      <c r="C8114">
        <v>50390000</v>
      </c>
      <c r="D8114" t="s">
        <v>15534</v>
      </c>
      <c r="E8114" t="s">
        <v>15586</v>
      </c>
      <c r="F8114" t="s">
        <v>15550</v>
      </c>
      <c r="G8114" t="s">
        <v>23911</v>
      </c>
      <c r="H8114" s="1">
        <v>45120.865601851852</v>
      </c>
      <c r="I8114" t="s">
        <v>18175</v>
      </c>
      <c r="J8114" s="1">
        <v>45120.865601851852</v>
      </c>
      <c r="K8114" t="s">
        <v>18175</v>
      </c>
    </row>
    <row r="8115" spans="1:11">
      <c r="A8115">
        <v>126077</v>
      </c>
      <c r="B8115" t="s">
        <v>18334</v>
      </c>
      <c r="C8115">
        <v>50255000</v>
      </c>
      <c r="D8115" t="s">
        <v>15534</v>
      </c>
      <c r="E8115" t="s">
        <v>15586</v>
      </c>
      <c r="F8115" t="s">
        <v>15536</v>
      </c>
      <c r="G8115" t="s">
        <v>1119</v>
      </c>
      <c r="H8115" s="1">
        <v>45120.865706018521</v>
      </c>
      <c r="I8115" t="s">
        <v>17141</v>
      </c>
      <c r="J8115" s="1">
        <v>45120.865706018521</v>
      </c>
      <c r="K8115" t="s">
        <v>17141</v>
      </c>
    </row>
    <row r="8116" spans="1:11">
      <c r="A8116">
        <v>11462</v>
      </c>
      <c r="B8116" t="s">
        <v>18326</v>
      </c>
      <c r="C8116">
        <v>50340000</v>
      </c>
      <c r="D8116" t="s">
        <v>15534</v>
      </c>
      <c r="E8116" t="s">
        <v>15554</v>
      </c>
      <c r="F8116" t="s">
        <v>15536</v>
      </c>
      <c r="G8116" t="s">
        <v>23912</v>
      </c>
      <c r="H8116" s="1">
        <v>45120.866307870368</v>
      </c>
      <c r="I8116" t="s">
        <v>15542</v>
      </c>
      <c r="J8116" s="1">
        <v>45120.866307870368</v>
      </c>
      <c r="K8116" t="s">
        <v>15542</v>
      </c>
    </row>
    <row r="8117" spans="1:11">
      <c r="A8117">
        <v>126077</v>
      </c>
      <c r="B8117" t="s">
        <v>18334</v>
      </c>
      <c r="C8117">
        <v>50340000</v>
      </c>
      <c r="D8117" t="s">
        <v>15534</v>
      </c>
      <c r="E8117" t="s">
        <v>15535</v>
      </c>
      <c r="F8117" t="s">
        <v>15536</v>
      </c>
      <c r="G8117" t="s">
        <v>18091</v>
      </c>
      <c r="H8117" s="1">
        <v>45120.866319444445</v>
      </c>
      <c r="I8117" t="s">
        <v>17141</v>
      </c>
      <c r="J8117" s="1">
        <v>45120.866319444445</v>
      </c>
      <c r="K8117" t="s">
        <v>17141</v>
      </c>
    </row>
    <row r="8118" spans="1:11">
      <c r="A8118">
        <v>8741</v>
      </c>
      <c r="B8118" t="s">
        <v>18293</v>
      </c>
      <c r="C8118">
        <v>50255000</v>
      </c>
      <c r="D8118" t="s">
        <v>15534</v>
      </c>
      <c r="E8118" t="s">
        <v>15554</v>
      </c>
      <c r="F8118" t="s">
        <v>15550</v>
      </c>
      <c r="G8118" t="s">
        <v>23913</v>
      </c>
      <c r="H8118" s="1">
        <v>45120.866712962961</v>
      </c>
      <c r="I8118" t="s">
        <v>18229</v>
      </c>
      <c r="J8118" s="1">
        <v>45120.866712962961</v>
      </c>
      <c r="K8118" t="s">
        <v>18229</v>
      </c>
    </row>
    <row r="8119" spans="1:11">
      <c r="A8119">
        <v>126178</v>
      </c>
      <c r="B8119" t="s">
        <v>17437</v>
      </c>
      <c r="C8119">
        <v>50305025</v>
      </c>
      <c r="D8119" t="s">
        <v>15534</v>
      </c>
      <c r="E8119" t="s">
        <v>15586</v>
      </c>
      <c r="F8119" t="s">
        <v>15536</v>
      </c>
      <c r="G8119" t="s">
        <v>19894</v>
      </c>
      <c r="H8119" s="1">
        <v>45120.867256944446</v>
      </c>
      <c r="I8119" t="s">
        <v>16646</v>
      </c>
      <c r="J8119" s="1">
        <v>45120.867256944446</v>
      </c>
      <c r="K8119" t="s">
        <v>16646</v>
      </c>
    </row>
    <row r="8120" spans="1:11">
      <c r="A8120">
        <v>9236</v>
      </c>
      <c r="B8120" t="s">
        <v>20172</v>
      </c>
      <c r="C8120">
        <v>50350000</v>
      </c>
      <c r="D8120" t="s">
        <v>15534</v>
      </c>
      <c r="E8120" t="s">
        <v>15554</v>
      </c>
      <c r="F8120" t="s">
        <v>15550</v>
      </c>
      <c r="G8120" t="s">
        <v>23914</v>
      </c>
      <c r="H8120" s="1">
        <v>45120.869583333333</v>
      </c>
      <c r="I8120" t="s">
        <v>16064</v>
      </c>
      <c r="J8120" s="1">
        <v>45120.869583333333</v>
      </c>
      <c r="K8120" t="s">
        <v>16064</v>
      </c>
    </row>
    <row r="8121" spans="1:11">
      <c r="A8121">
        <v>126077</v>
      </c>
      <c r="B8121" t="s">
        <v>18334</v>
      </c>
      <c r="C8121">
        <v>50915000</v>
      </c>
      <c r="D8121" t="s">
        <v>15534</v>
      </c>
      <c r="E8121" t="s">
        <v>15549</v>
      </c>
      <c r="F8121" t="s">
        <v>15550</v>
      </c>
      <c r="G8121" t="s">
        <v>11307</v>
      </c>
      <c r="H8121" s="1">
        <v>45120.870752314811</v>
      </c>
      <c r="I8121" t="s">
        <v>17141</v>
      </c>
      <c r="J8121" s="1">
        <v>45120.870752314811</v>
      </c>
      <c r="K8121" t="s">
        <v>17141</v>
      </c>
    </row>
    <row r="8122" spans="1:11">
      <c r="A8122">
        <v>11457</v>
      </c>
      <c r="B8122" t="s">
        <v>18352</v>
      </c>
      <c r="C8122">
        <v>56200030</v>
      </c>
      <c r="D8122" t="s">
        <v>15534</v>
      </c>
      <c r="E8122" t="s">
        <v>15554</v>
      </c>
      <c r="F8122" t="s">
        <v>15550</v>
      </c>
      <c r="G8122" t="s">
        <v>23915</v>
      </c>
      <c r="H8122" s="1">
        <v>45120.870925925927</v>
      </c>
      <c r="I8122" t="s">
        <v>15542</v>
      </c>
      <c r="J8122" s="1">
        <v>45120.870925925927</v>
      </c>
      <c r="K8122" t="s">
        <v>15542</v>
      </c>
    </row>
    <row r="8123" spans="1:11">
      <c r="A8123">
        <v>11457</v>
      </c>
      <c r="B8123" t="s">
        <v>18352</v>
      </c>
      <c r="C8123">
        <v>51220000</v>
      </c>
      <c r="D8123" t="s">
        <v>15534</v>
      </c>
      <c r="E8123" t="s">
        <v>15554</v>
      </c>
      <c r="F8123" t="s">
        <v>15550</v>
      </c>
      <c r="G8123" t="s">
        <v>23916</v>
      </c>
      <c r="H8123" s="1">
        <v>45120.871446759258</v>
      </c>
      <c r="I8123" t="s">
        <v>15542</v>
      </c>
      <c r="J8123" s="1">
        <v>45120.871446759258</v>
      </c>
      <c r="K8123" t="s">
        <v>15542</v>
      </c>
    </row>
    <row r="8124" spans="1:11">
      <c r="A8124">
        <v>82772</v>
      </c>
      <c r="B8124" t="s">
        <v>18233</v>
      </c>
      <c r="C8124">
        <v>50365000</v>
      </c>
      <c r="D8124" t="s">
        <v>15534</v>
      </c>
      <c r="E8124" t="s">
        <v>15554</v>
      </c>
      <c r="F8124" t="s">
        <v>15536</v>
      </c>
      <c r="G8124" t="s">
        <v>23917</v>
      </c>
      <c r="H8124" s="1">
        <v>45120.87164351852</v>
      </c>
      <c r="I8124" t="s">
        <v>18175</v>
      </c>
      <c r="J8124" s="1">
        <v>45120.871886574074</v>
      </c>
      <c r="K8124" t="s">
        <v>18175</v>
      </c>
    </row>
    <row r="8125" spans="1:11">
      <c r="A8125">
        <v>126157</v>
      </c>
      <c r="B8125" t="s">
        <v>18415</v>
      </c>
      <c r="C8125">
        <v>50321000</v>
      </c>
      <c r="D8125" t="s">
        <v>15534</v>
      </c>
      <c r="E8125" t="s">
        <v>15544</v>
      </c>
      <c r="F8125" t="s">
        <v>15550</v>
      </c>
      <c r="G8125" t="s">
        <v>23918</v>
      </c>
      <c r="H8125" s="1">
        <v>45120.872025462966</v>
      </c>
      <c r="I8125" t="s">
        <v>18042</v>
      </c>
      <c r="J8125" s="1">
        <v>45123.685057870367</v>
      </c>
      <c r="K8125" t="s">
        <v>15846</v>
      </c>
    </row>
    <row r="8126" spans="1:11">
      <c r="A8126">
        <v>9236</v>
      </c>
      <c r="B8126" t="s">
        <v>20172</v>
      </c>
      <c r="C8126">
        <v>50905010</v>
      </c>
      <c r="D8126" t="s">
        <v>15534</v>
      </c>
      <c r="E8126" t="s">
        <v>15554</v>
      </c>
      <c r="F8126" t="s">
        <v>15550</v>
      </c>
      <c r="G8126" t="s">
        <v>23919</v>
      </c>
      <c r="H8126" s="1">
        <v>45120.87259259259</v>
      </c>
      <c r="I8126" t="s">
        <v>16064</v>
      </c>
      <c r="J8126" s="1">
        <v>45120.87259259259</v>
      </c>
      <c r="K8126" t="s">
        <v>16064</v>
      </c>
    </row>
    <row r="8127" spans="1:11">
      <c r="A8127">
        <v>11457</v>
      </c>
      <c r="B8127" t="s">
        <v>18352</v>
      </c>
      <c r="C8127">
        <v>50321000</v>
      </c>
      <c r="D8127" t="s">
        <v>15534</v>
      </c>
      <c r="E8127" t="s">
        <v>15554</v>
      </c>
      <c r="F8127" t="s">
        <v>15550</v>
      </c>
      <c r="G8127" t="s">
        <v>23920</v>
      </c>
      <c r="H8127" s="1">
        <v>45120.872696759259</v>
      </c>
      <c r="I8127" t="s">
        <v>15542</v>
      </c>
      <c r="J8127" s="1">
        <v>45120.872696759259</v>
      </c>
      <c r="K8127" t="s">
        <v>15542</v>
      </c>
    </row>
    <row r="8128" spans="1:11">
      <c r="A8128">
        <v>9482</v>
      </c>
      <c r="B8128" t="s">
        <v>17836</v>
      </c>
      <c r="C8128">
        <v>50305025</v>
      </c>
      <c r="D8128" t="s">
        <v>15534</v>
      </c>
      <c r="E8128" t="s">
        <v>15586</v>
      </c>
      <c r="F8128" t="s">
        <v>15536</v>
      </c>
      <c r="G8128" t="s">
        <v>23921</v>
      </c>
      <c r="H8128" s="1">
        <v>45120.872858796298</v>
      </c>
      <c r="I8128" t="s">
        <v>17701</v>
      </c>
      <c r="J8128" s="1">
        <v>45120.872858796298</v>
      </c>
      <c r="K8128" t="s">
        <v>17701</v>
      </c>
    </row>
    <row r="8129" spans="1:11">
      <c r="A8129">
        <v>126078</v>
      </c>
      <c r="B8129" t="s">
        <v>19134</v>
      </c>
      <c r="C8129">
        <v>50321000</v>
      </c>
      <c r="D8129" t="s">
        <v>15534</v>
      </c>
      <c r="E8129" t="s">
        <v>15544</v>
      </c>
      <c r="F8129" t="s">
        <v>15550</v>
      </c>
      <c r="G8129" t="s">
        <v>17143</v>
      </c>
      <c r="H8129" s="1">
        <v>45120.87295138889</v>
      </c>
      <c r="I8129" t="s">
        <v>17141</v>
      </c>
      <c r="J8129" s="1">
        <v>45120.87295138889</v>
      </c>
      <c r="K8129" t="s">
        <v>17141</v>
      </c>
    </row>
    <row r="8130" spans="1:11">
      <c r="A8130">
        <v>9236</v>
      </c>
      <c r="B8130" t="s">
        <v>20172</v>
      </c>
      <c r="C8130">
        <v>50905006</v>
      </c>
      <c r="D8130" t="s">
        <v>15534</v>
      </c>
      <c r="E8130" t="s">
        <v>15554</v>
      </c>
      <c r="F8130" t="s">
        <v>15550</v>
      </c>
      <c r="G8130" t="s">
        <v>23922</v>
      </c>
      <c r="H8130" s="1">
        <v>45120.875462962962</v>
      </c>
      <c r="I8130" t="s">
        <v>16064</v>
      </c>
      <c r="J8130" s="1">
        <v>45120.87767361111</v>
      </c>
      <c r="K8130" t="s">
        <v>16064</v>
      </c>
    </row>
    <row r="8131" spans="1:11">
      <c r="A8131">
        <v>126110</v>
      </c>
      <c r="B8131" t="s">
        <v>18337</v>
      </c>
      <c r="C8131">
        <v>50905006</v>
      </c>
      <c r="D8131" t="s">
        <v>15534</v>
      </c>
      <c r="E8131" t="s">
        <v>15554</v>
      </c>
      <c r="F8131" t="s">
        <v>15536</v>
      </c>
      <c r="G8131" t="s">
        <v>23923</v>
      </c>
      <c r="H8131" s="1">
        <v>45120.875486111108</v>
      </c>
      <c r="I8131" t="s">
        <v>15872</v>
      </c>
      <c r="J8131" s="1">
        <v>45120.875486111108</v>
      </c>
      <c r="K8131" t="s">
        <v>15872</v>
      </c>
    </row>
    <row r="8132" spans="1:11">
      <c r="A8132">
        <v>20659</v>
      </c>
      <c r="B8132" t="s">
        <v>17275</v>
      </c>
      <c r="C8132">
        <v>50915000</v>
      </c>
      <c r="D8132" t="s">
        <v>15534</v>
      </c>
      <c r="E8132" t="s">
        <v>15549</v>
      </c>
      <c r="F8132" t="s">
        <v>15550</v>
      </c>
      <c r="G8132" t="s">
        <v>23924</v>
      </c>
      <c r="H8132" s="1">
        <v>45120.879050925927</v>
      </c>
      <c r="I8132" t="s">
        <v>16201</v>
      </c>
      <c r="J8132" s="1">
        <v>45120.879050925927</v>
      </c>
      <c r="K8132" t="s">
        <v>16201</v>
      </c>
    </row>
    <row r="8133" spans="1:11">
      <c r="A8133">
        <v>8768</v>
      </c>
      <c r="B8133" t="s">
        <v>18357</v>
      </c>
      <c r="C8133">
        <v>50905010</v>
      </c>
      <c r="D8133" t="s">
        <v>15534</v>
      </c>
      <c r="E8133" t="s">
        <v>15554</v>
      </c>
      <c r="F8133" t="s">
        <v>15550</v>
      </c>
      <c r="G8133" t="s">
        <v>23925</v>
      </c>
      <c r="H8133" s="1">
        <v>45120.882673611108</v>
      </c>
      <c r="I8133" t="s">
        <v>18359</v>
      </c>
      <c r="J8133" s="1">
        <v>45120.882673611108</v>
      </c>
      <c r="K8133" t="s">
        <v>18359</v>
      </c>
    </row>
    <row r="8134" spans="1:11">
      <c r="A8134">
        <v>11274</v>
      </c>
      <c r="B8134" t="s">
        <v>18341</v>
      </c>
      <c r="C8134">
        <v>50321000</v>
      </c>
      <c r="D8134" t="s">
        <v>15534</v>
      </c>
      <c r="E8134" t="s">
        <v>15554</v>
      </c>
      <c r="F8134" t="s">
        <v>15550</v>
      </c>
      <c r="G8134" t="s">
        <v>23926</v>
      </c>
      <c r="H8134" s="1">
        <v>45120.889293981483</v>
      </c>
      <c r="I8134" t="s">
        <v>18301</v>
      </c>
      <c r="J8134" s="1">
        <v>45120.889293981483</v>
      </c>
      <c r="K8134" t="s">
        <v>18301</v>
      </c>
    </row>
    <row r="8135" spans="1:11">
      <c r="A8135">
        <v>149221</v>
      </c>
      <c r="B8135" t="s">
        <v>20010</v>
      </c>
      <c r="C8135">
        <v>55700000</v>
      </c>
      <c r="D8135" t="s">
        <v>15534</v>
      </c>
      <c r="E8135" t="s">
        <v>15554</v>
      </c>
      <c r="F8135" t="s">
        <v>15550</v>
      </c>
      <c r="G8135" t="s">
        <v>20199</v>
      </c>
      <c r="H8135" s="1">
        <v>45120.890127314815</v>
      </c>
      <c r="I8135" t="s">
        <v>15542</v>
      </c>
      <c r="J8135" s="1">
        <v>45120.890127314815</v>
      </c>
      <c r="K8135" t="s">
        <v>15542</v>
      </c>
    </row>
    <row r="8136" spans="1:11">
      <c r="A8136">
        <v>20786</v>
      </c>
      <c r="B8136" t="s">
        <v>18323</v>
      </c>
      <c r="C8136">
        <v>50355000</v>
      </c>
      <c r="D8136" t="s">
        <v>15534</v>
      </c>
      <c r="E8136" t="s">
        <v>15544</v>
      </c>
      <c r="F8136" t="s">
        <v>15550</v>
      </c>
      <c r="G8136" t="s">
        <v>23927</v>
      </c>
      <c r="H8136" s="1">
        <v>45120.890833333331</v>
      </c>
      <c r="I8136" t="s">
        <v>18325</v>
      </c>
      <c r="J8136" s="1">
        <v>45120.890833333331</v>
      </c>
      <c r="K8136" t="s">
        <v>18325</v>
      </c>
    </row>
    <row r="8137" spans="1:11">
      <c r="A8137">
        <v>9229</v>
      </c>
      <c r="B8137" t="s">
        <v>21311</v>
      </c>
      <c r="C8137">
        <v>50915000</v>
      </c>
      <c r="D8137" t="s">
        <v>15534</v>
      </c>
      <c r="E8137" t="s">
        <v>15549</v>
      </c>
      <c r="F8137" t="s">
        <v>15550</v>
      </c>
      <c r="G8137" t="s">
        <v>23928</v>
      </c>
      <c r="H8137" s="1">
        <v>45120.891365740739</v>
      </c>
      <c r="I8137" t="s">
        <v>16565</v>
      </c>
      <c r="J8137" s="1">
        <v>45120.891365740739</v>
      </c>
      <c r="K8137" t="s">
        <v>16565</v>
      </c>
    </row>
    <row r="8138" spans="1:11">
      <c r="A8138">
        <v>149221</v>
      </c>
      <c r="B8138" t="s">
        <v>20010</v>
      </c>
      <c r="C8138">
        <v>51220000</v>
      </c>
      <c r="D8138" t="s">
        <v>15534</v>
      </c>
      <c r="E8138" t="s">
        <v>15554</v>
      </c>
      <c r="F8138" t="s">
        <v>15550</v>
      </c>
      <c r="G8138" t="s">
        <v>23929</v>
      </c>
      <c r="H8138" s="1">
        <v>45120.891435185185</v>
      </c>
      <c r="I8138" t="s">
        <v>15542</v>
      </c>
      <c r="J8138" s="1">
        <v>45120.891435185185</v>
      </c>
      <c r="K8138" t="s">
        <v>15542</v>
      </c>
    </row>
    <row r="8139" spans="1:11">
      <c r="A8139">
        <v>126108</v>
      </c>
      <c r="B8139" t="s">
        <v>20238</v>
      </c>
      <c r="C8139">
        <v>50810000</v>
      </c>
      <c r="D8139" t="s">
        <v>15534</v>
      </c>
      <c r="E8139" t="s">
        <v>15535</v>
      </c>
      <c r="F8139" t="s">
        <v>15536</v>
      </c>
      <c r="G8139" t="s">
        <v>23930</v>
      </c>
      <c r="H8139" s="1">
        <v>45120.897719907407</v>
      </c>
      <c r="I8139" t="s">
        <v>15872</v>
      </c>
      <c r="J8139" s="1">
        <v>45120.901666666665</v>
      </c>
      <c r="K8139" t="s">
        <v>15872</v>
      </c>
    </row>
    <row r="8140" spans="1:11">
      <c r="A8140">
        <v>39717</v>
      </c>
      <c r="B8140" t="s">
        <v>18374</v>
      </c>
      <c r="C8140">
        <v>55700000</v>
      </c>
      <c r="D8140" t="s">
        <v>15534</v>
      </c>
      <c r="E8140" t="s">
        <v>15554</v>
      </c>
      <c r="F8140" t="s">
        <v>15550</v>
      </c>
      <c r="G8140" t="s">
        <v>22219</v>
      </c>
      <c r="H8140" s="1">
        <v>45120.898831018516</v>
      </c>
      <c r="I8140" t="s">
        <v>15542</v>
      </c>
      <c r="J8140" s="1">
        <v>45120.898831018516</v>
      </c>
      <c r="K8140" t="s">
        <v>15542</v>
      </c>
    </row>
    <row r="8141" spans="1:11">
      <c r="A8141">
        <v>4273</v>
      </c>
      <c r="B8141" t="s">
        <v>18573</v>
      </c>
      <c r="C8141">
        <v>50915000</v>
      </c>
      <c r="D8141" t="s">
        <v>15534</v>
      </c>
      <c r="E8141" t="s">
        <v>15549</v>
      </c>
      <c r="F8141" t="s">
        <v>15550</v>
      </c>
      <c r="G8141" t="s">
        <v>20207</v>
      </c>
      <c r="H8141" s="1">
        <v>45120.899317129632</v>
      </c>
      <c r="I8141" t="s">
        <v>18371</v>
      </c>
      <c r="J8141" s="1">
        <v>45120.899317129632</v>
      </c>
      <c r="K8141" t="s">
        <v>18371</v>
      </c>
    </row>
    <row r="8142" spans="1:11">
      <c r="A8142">
        <v>126081</v>
      </c>
      <c r="B8142" t="s">
        <v>15914</v>
      </c>
      <c r="C8142">
        <v>50105000</v>
      </c>
      <c r="D8142" t="s">
        <v>15534</v>
      </c>
      <c r="E8142" t="s">
        <v>15554</v>
      </c>
      <c r="F8142" t="s">
        <v>15550</v>
      </c>
      <c r="G8142" t="s">
        <v>23931</v>
      </c>
      <c r="H8142" s="1">
        <v>45120.90152777778</v>
      </c>
      <c r="I8142" t="s">
        <v>15911</v>
      </c>
      <c r="J8142" s="1">
        <v>45120.90152777778</v>
      </c>
      <c r="K8142" t="s">
        <v>15911</v>
      </c>
    </row>
    <row r="8143" spans="1:11">
      <c r="A8143">
        <v>11275</v>
      </c>
      <c r="B8143" t="s">
        <v>18514</v>
      </c>
      <c r="C8143">
        <v>50320000</v>
      </c>
      <c r="D8143" t="s">
        <v>15534</v>
      </c>
      <c r="E8143" t="s">
        <v>15554</v>
      </c>
      <c r="F8143" t="s">
        <v>15536</v>
      </c>
      <c r="G8143" t="s">
        <v>18300</v>
      </c>
      <c r="H8143" s="1">
        <v>45120.901574074072</v>
      </c>
      <c r="I8143" t="s">
        <v>18301</v>
      </c>
      <c r="J8143" s="1">
        <v>45120.901574074072</v>
      </c>
      <c r="K8143" t="s">
        <v>18301</v>
      </c>
    </row>
    <row r="8144" spans="1:11">
      <c r="A8144">
        <v>43403</v>
      </c>
      <c r="B8144" t="s">
        <v>15882</v>
      </c>
      <c r="C8144">
        <v>50905000</v>
      </c>
      <c r="D8144" t="s">
        <v>15534</v>
      </c>
      <c r="E8144" t="s">
        <v>15540</v>
      </c>
      <c r="F8144" t="s">
        <v>15550</v>
      </c>
      <c r="G8144" t="s">
        <v>18381</v>
      </c>
      <c r="H8144" s="1">
        <v>45120.901666666665</v>
      </c>
      <c r="I8144" t="s">
        <v>15884</v>
      </c>
      <c r="J8144" s="1">
        <v>45120.901666666665</v>
      </c>
      <c r="K8144" t="s">
        <v>15884</v>
      </c>
    </row>
    <row r="8145" spans="1:11">
      <c r="A8145">
        <v>126081</v>
      </c>
      <c r="B8145" t="s">
        <v>15914</v>
      </c>
      <c r="C8145">
        <v>51290000</v>
      </c>
      <c r="D8145" t="s">
        <v>15534</v>
      </c>
      <c r="E8145" t="s">
        <v>15554</v>
      </c>
      <c r="F8145" t="s">
        <v>15550</v>
      </c>
      <c r="G8145" t="s">
        <v>23932</v>
      </c>
      <c r="H8145" s="1">
        <v>45120.901898148149</v>
      </c>
      <c r="I8145" t="s">
        <v>15911</v>
      </c>
      <c r="J8145" s="1">
        <v>45120.901898148149</v>
      </c>
      <c r="K8145" t="s">
        <v>15911</v>
      </c>
    </row>
    <row r="8146" spans="1:11">
      <c r="A8146">
        <v>20767</v>
      </c>
      <c r="B8146" t="s">
        <v>15886</v>
      </c>
      <c r="C8146">
        <v>50905000</v>
      </c>
      <c r="D8146" t="s">
        <v>15534</v>
      </c>
      <c r="E8146" t="s">
        <v>15540</v>
      </c>
      <c r="F8146" t="s">
        <v>15550</v>
      </c>
      <c r="G8146" t="s">
        <v>18381</v>
      </c>
      <c r="H8146" s="1">
        <v>45120.90215277778</v>
      </c>
      <c r="I8146" t="s">
        <v>15884</v>
      </c>
      <c r="J8146" s="1">
        <v>45120.90215277778</v>
      </c>
      <c r="K8146" t="s">
        <v>15884</v>
      </c>
    </row>
    <row r="8147" spans="1:11">
      <c r="A8147">
        <v>39717</v>
      </c>
      <c r="B8147" t="s">
        <v>18374</v>
      </c>
      <c r="C8147">
        <v>51210000</v>
      </c>
      <c r="D8147" t="s">
        <v>15534</v>
      </c>
      <c r="E8147" t="s">
        <v>15554</v>
      </c>
      <c r="F8147" t="s">
        <v>15550</v>
      </c>
      <c r="G8147" t="s">
        <v>20210</v>
      </c>
      <c r="H8147" s="1">
        <v>45120.902384259258</v>
      </c>
      <c r="I8147" t="s">
        <v>15542</v>
      </c>
      <c r="J8147" s="1">
        <v>45120.902384259258</v>
      </c>
      <c r="K8147" t="s">
        <v>15542</v>
      </c>
    </row>
    <row r="8148" spans="1:11">
      <c r="A8148">
        <v>20611</v>
      </c>
      <c r="B8148" t="s">
        <v>18377</v>
      </c>
      <c r="C8148">
        <v>50310000</v>
      </c>
      <c r="D8148" t="s">
        <v>15534</v>
      </c>
      <c r="E8148" t="s">
        <v>15544</v>
      </c>
      <c r="F8148" t="s">
        <v>15550</v>
      </c>
      <c r="G8148" t="s">
        <v>18581</v>
      </c>
      <c r="H8148" s="1">
        <v>45120.902384259258</v>
      </c>
      <c r="I8148" t="s">
        <v>18371</v>
      </c>
      <c r="J8148" s="1">
        <v>45121.091736111113</v>
      </c>
      <c r="K8148" t="s">
        <v>18371</v>
      </c>
    </row>
    <row r="8149" spans="1:11">
      <c r="A8149">
        <v>126108</v>
      </c>
      <c r="B8149" t="s">
        <v>20238</v>
      </c>
      <c r="C8149">
        <v>51210000</v>
      </c>
      <c r="D8149" t="s">
        <v>15534</v>
      </c>
      <c r="E8149" t="s">
        <v>15535</v>
      </c>
      <c r="F8149" t="s">
        <v>15536</v>
      </c>
      <c r="G8149" t="s">
        <v>23933</v>
      </c>
      <c r="H8149" s="1">
        <v>45120.903124999997</v>
      </c>
      <c r="I8149" t="s">
        <v>15872</v>
      </c>
      <c r="J8149" s="1">
        <v>45120.903124999997</v>
      </c>
      <c r="K8149" t="s">
        <v>15872</v>
      </c>
    </row>
    <row r="8150" spans="1:11">
      <c r="A8150">
        <v>9227</v>
      </c>
      <c r="B8150" t="s">
        <v>20213</v>
      </c>
      <c r="C8150">
        <v>50905006</v>
      </c>
      <c r="D8150" t="s">
        <v>15534</v>
      </c>
      <c r="E8150" t="s">
        <v>15540</v>
      </c>
      <c r="F8150" t="s">
        <v>15550</v>
      </c>
      <c r="G8150" t="s">
        <v>21312</v>
      </c>
      <c r="H8150" s="1">
        <v>45120.904004629629</v>
      </c>
      <c r="I8150" t="s">
        <v>16565</v>
      </c>
      <c r="J8150" s="1">
        <v>45120.904004629629</v>
      </c>
      <c r="K8150" t="s">
        <v>16565</v>
      </c>
    </row>
    <row r="8151" spans="1:11">
      <c r="A8151">
        <v>126108</v>
      </c>
      <c r="B8151" t="s">
        <v>20238</v>
      </c>
      <c r="C8151">
        <v>50355000</v>
      </c>
      <c r="D8151" t="s">
        <v>15534</v>
      </c>
      <c r="E8151" t="s">
        <v>15535</v>
      </c>
      <c r="F8151" t="s">
        <v>15536</v>
      </c>
      <c r="G8151" t="s">
        <v>23934</v>
      </c>
      <c r="H8151" s="1">
        <v>45120.904270833336</v>
      </c>
      <c r="I8151" t="s">
        <v>15872</v>
      </c>
      <c r="J8151" s="1">
        <v>45120.904270833336</v>
      </c>
      <c r="K8151" t="s">
        <v>15872</v>
      </c>
    </row>
    <row r="8152" spans="1:11">
      <c r="A8152">
        <v>43006</v>
      </c>
      <c r="B8152" t="s">
        <v>250</v>
      </c>
      <c r="C8152">
        <v>56200060</v>
      </c>
      <c r="D8152" t="s">
        <v>15534</v>
      </c>
      <c r="E8152" t="s">
        <v>15554</v>
      </c>
      <c r="F8152" t="s">
        <v>15536</v>
      </c>
      <c r="G8152" t="s">
        <v>18380</v>
      </c>
      <c r="H8152" s="1">
        <v>45120.904502314814</v>
      </c>
      <c r="I8152" t="s">
        <v>16665</v>
      </c>
      <c r="J8152" s="1">
        <v>45120.904502314814</v>
      </c>
      <c r="K8152" t="s">
        <v>16665</v>
      </c>
    </row>
    <row r="8153" spans="1:11">
      <c r="A8153">
        <v>43008</v>
      </c>
      <c r="B8153" t="s">
        <v>257</v>
      </c>
      <c r="C8153">
        <v>51230000</v>
      </c>
      <c r="D8153" t="s">
        <v>15534</v>
      </c>
      <c r="E8153" t="s">
        <v>15554</v>
      </c>
      <c r="F8153" t="s">
        <v>15536</v>
      </c>
      <c r="G8153" t="s">
        <v>18380</v>
      </c>
      <c r="H8153" s="1">
        <v>45120.905011574076</v>
      </c>
      <c r="I8153" t="s">
        <v>16665</v>
      </c>
      <c r="J8153" s="1">
        <v>45120.905011574076</v>
      </c>
      <c r="K8153" t="s">
        <v>16665</v>
      </c>
    </row>
    <row r="8154" spans="1:11">
      <c r="A8154">
        <v>43404</v>
      </c>
      <c r="B8154" t="s">
        <v>19515</v>
      </c>
      <c r="C8154">
        <v>50905000</v>
      </c>
      <c r="D8154" t="s">
        <v>15534</v>
      </c>
      <c r="E8154" t="s">
        <v>15540</v>
      </c>
      <c r="F8154" t="s">
        <v>15550</v>
      </c>
      <c r="G8154" t="s">
        <v>18381</v>
      </c>
      <c r="H8154" s="1">
        <v>45120.905798611115</v>
      </c>
      <c r="I8154" t="s">
        <v>15884</v>
      </c>
      <c r="J8154" s="1">
        <v>45120.905798611115</v>
      </c>
      <c r="K8154" t="s">
        <v>15884</v>
      </c>
    </row>
    <row r="8155" spans="1:11">
      <c r="A8155">
        <v>82731</v>
      </c>
      <c r="B8155" t="s">
        <v>21316</v>
      </c>
      <c r="C8155">
        <v>50320000</v>
      </c>
      <c r="D8155" t="s">
        <v>15534</v>
      </c>
      <c r="E8155" t="s">
        <v>15554</v>
      </c>
      <c r="F8155" t="s">
        <v>15536</v>
      </c>
      <c r="G8155" t="s">
        <v>17593</v>
      </c>
      <c r="H8155" s="1">
        <v>45120.906273148146</v>
      </c>
      <c r="I8155" t="s">
        <v>16565</v>
      </c>
      <c r="J8155" s="1">
        <v>45120.906273148146</v>
      </c>
      <c r="K8155" t="s">
        <v>16565</v>
      </c>
    </row>
    <row r="8156" spans="1:11">
      <c r="A8156">
        <v>8498</v>
      </c>
      <c r="B8156" t="s">
        <v>18383</v>
      </c>
      <c r="C8156">
        <v>50905010</v>
      </c>
      <c r="D8156" t="s">
        <v>15534</v>
      </c>
      <c r="E8156" t="s">
        <v>15544</v>
      </c>
      <c r="F8156" t="s">
        <v>15550</v>
      </c>
      <c r="G8156" t="s">
        <v>23935</v>
      </c>
      <c r="H8156" s="1">
        <v>45120.90724537037</v>
      </c>
      <c r="I8156" t="s">
        <v>16560</v>
      </c>
      <c r="J8156" s="1">
        <v>45120.90724537037</v>
      </c>
      <c r="K8156" t="s">
        <v>16560</v>
      </c>
    </row>
    <row r="8157" spans="1:11">
      <c r="A8157">
        <v>126108</v>
      </c>
      <c r="B8157" t="s">
        <v>20238</v>
      </c>
      <c r="C8157">
        <v>55700000</v>
      </c>
      <c r="D8157" t="s">
        <v>15534</v>
      </c>
      <c r="E8157" t="s">
        <v>15554</v>
      </c>
      <c r="F8157" t="s">
        <v>15536</v>
      </c>
      <c r="G8157" t="s">
        <v>23936</v>
      </c>
      <c r="H8157" s="1">
        <v>45120.907731481479</v>
      </c>
      <c r="I8157" t="s">
        <v>15872</v>
      </c>
      <c r="J8157" s="1">
        <v>45120.907731481479</v>
      </c>
      <c r="K8157" t="s">
        <v>15872</v>
      </c>
    </row>
    <row r="8158" spans="1:11">
      <c r="A8158">
        <v>126108</v>
      </c>
      <c r="B8158" t="s">
        <v>20238</v>
      </c>
      <c r="C8158">
        <v>58200000</v>
      </c>
      <c r="D8158" t="s">
        <v>15534</v>
      </c>
      <c r="E8158" t="s">
        <v>15554</v>
      </c>
      <c r="F8158" t="s">
        <v>15550</v>
      </c>
      <c r="G8158" t="s">
        <v>23937</v>
      </c>
      <c r="H8158" s="1">
        <v>45120.908055555556</v>
      </c>
      <c r="I8158" t="s">
        <v>15872</v>
      </c>
      <c r="J8158" s="1">
        <v>45120.908055555556</v>
      </c>
      <c r="K8158" t="s">
        <v>15872</v>
      </c>
    </row>
    <row r="8159" spans="1:11">
      <c r="A8159">
        <v>8498</v>
      </c>
      <c r="B8159" t="s">
        <v>18383</v>
      </c>
      <c r="C8159">
        <v>57300000</v>
      </c>
      <c r="D8159" t="s">
        <v>15534</v>
      </c>
      <c r="E8159" t="s">
        <v>15576</v>
      </c>
      <c r="F8159" t="s">
        <v>15550</v>
      </c>
      <c r="G8159" t="s">
        <v>23938</v>
      </c>
      <c r="H8159" s="1">
        <v>45120.908194444448</v>
      </c>
      <c r="I8159" t="s">
        <v>16560</v>
      </c>
      <c r="J8159" s="1">
        <v>45120.908194444448</v>
      </c>
      <c r="K8159" t="s">
        <v>16560</v>
      </c>
    </row>
    <row r="8160" spans="1:11">
      <c r="A8160">
        <v>9041</v>
      </c>
      <c r="B8160" t="s">
        <v>16867</v>
      </c>
      <c r="C8160">
        <v>51220000</v>
      </c>
      <c r="D8160" t="s">
        <v>15534</v>
      </c>
      <c r="E8160" t="s">
        <v>15544</v>
      </c>
      <c r="F8160" t="s">
        <v>15550</v>
      </c>
      <c r="G8160" t="s">
        <v>23939</v>
      </c>
      <c r="H8160" s="1">
        <v>45120.90892361111</v>
      </c>
      <c r="I8160" t="s">
        <v>16833</v>
      </c>
      <c r="J8160" s="1">
        <v>45120.90892361111</v>
      </c>
      <c r="K8160" t="s">
        <v>16833</v>
      </c>
    </row>
    <row r="8161" spans="1:11">
      <c r="A8161">
        <v>8498</v>
      </c>
      <c r="B8161" t="s">
        <v>18383</v>
      </c>
      <c r="C8161">
        <v>50105000</v>
      </c>
      <c r="D8161" t="s">
        <v>15534</v>
      </c>
      <c r="E8161" t="s">
        <v>15544</v>
      </c>
      <c r="F8161" t="s">
        <v>15550</v>
      </c>
      <c r="G8161" t="s">
        <v>23940</v>
      </c>
      <c r="H8161" s="1">
        <v>45120.90997685185</v>
      </c>
      <c r="I8161" t="s">
        <v>16560</v>
      </c>
      <c r="J8161" s="1">
        <v>45120.90997685185</v>
      </c>
      <c r="K8161" t="s">
        <v>16560</v>
      </c>
    </row>
    <row r="8162" spans="1:11">
      <c r="A8162">
        <v>9476</v>
      </c>
      <c r="B8162" t="s">
        <v>17707</v>
      </c>
      <c r="C8162">
        <v>50320000</v>
      </c>
      <c r="D8162" t="s">
        <v>15534</v>
      </c>
      <c r="E8162" t="s">
        <v>15535</v>
      </c>
      <c r="F8162" t="s">
        <v>15536</v>
      </c>
      <c r="G8162" t="s">
        <v>18363</v>
      </c>
      <c r="H8162" s="1">
        <v>45120.91064814815</v>
      </c>
      <c r="I8162" t="s">
        <v>17701</v>
      </c>
      <c r="J8162" s="1">
        <v>45120.91064814815</v>
      </c>
      <c r="K8162" t="s">
        <v>17701</v>
      </c>
    </row>
    <row r="8163" spans="1:11">
      <c r="A8163">
        <v>11731</v>
      </c>
      <c r="B8163" t="s">
        <v>18389</v>
      </c>
      <c r="C8163">
        <v>50915000</v>
      </c>
      <c r="D8163" t="s">
        <v>15534</v>
      </c>
      <c r="E8163" t="s">
        <v>15586</v>
      </c>
      <c r="F8163" t="s">
        <v>15536</v>
      </c>
      <c r="G8163" t="s">
        <v>23941</v>
      </c>
      <c r="H8163" s="1">
        <v>45120.911550925928</v>
      </c>
      <c r="I8163" t="s">
        <v>16565</v>
      </c>
      <c r="J8163" s="1">
        <v>45120.911550925928</v>
      </c>
      <c r="K8163" t="s">
        <v>16565</v>
      </c>
    </row>
    <row r="8164" spans="1:11">
      <c r="A8164">
        <v>8499</v>
      </c>
      <c r="B8164" t="s">
        <v>17505</v>
      </c>
      <c r="C8164">
        <v>50905010</v>
      </c>
      <c r="D8164" t="s">
        <v>15534</v>
      </c>
      <c r="E8164" t="s">
        <v>15544</v>
      </c>
      <c r="F8164" t="s">
        <v>15550</v>
      </c>
      <c r="G8164" t="s">
        <v>23942</v>
      </c>
      <c r="H8164" s="1">
        <v>45120.912465277775</v>
      </c>
      <c r="I8164" t="s">
        <v>16560</v>
      </c>
      <c r="J8164" s="1">
        <v>45120.912465277775</v>
      </c>
      <c r="K8164" t="s">
        <v>16560</v>
      </c>
    </row>
    <row r="8165" spans="1:11">
      <c r="A8165">
        <v>9489</v>
      </c>
      <c r="B8165" t="s">
        <v>17709</v>
      </c>
      <c r="C8165">
        <v>50321000</v>
      </c>
      <c r="D8165" t="s">
        <v>15534</v>
      </c>
      <c r="E8165" t="s">
        <v>15554</v>
      </c>
      <c r="F8165" t="s">
        <v>15550</v>
      </c>
      <c r="G8165" t="s">
        <v>23943</v>
      </c>
      <c r="H8165" s="1">
        <v>45120.912534722222</v>
      </c>
      <c r="I8165" t="s">
        <v>17701</v>
      </c>
      <c r="J8165" s="1">
        <v>45120.912534722222</v>
      </c>
      <c r="K8165" t="s">
        <v>17701</v>
      </c>
    </row>
    <row r="8166" spans="1:11">
      <c r="A8166">
        <v>126196</v>
      </c>
      <c r="B8166" t="s">
        <v>18420</v>
      </c>
      <c r="C8166">
        <v>50390000</v>
      </c>
      <c r="D8166" t="s">
        <v>15534</v>
      </c>
      <c r="E8166" t="s">
        <v>15554</v>
      </c>
      <c r="F8166" t="s">
        <v>15550</v>
      </c>
      <c r="G8166" t="s">
        <v>18361</v>
      </c>
      <c r="H8166" s="1">
        <v>45120.913668981484</v>
      </c>
      <c r="I8166" t="s">
        <v>18362</v>
      </c>
      <c r="J8166" s="1">
        <v>45120.913668981484</v>
      </c>
      <c r="K8166" t="s">
        <v>18362</v>
      </c>
    </row>
    <row r="8167" spans="1:11">
      <c r="A8167">
        <v>43013</v>
      </c>
      <c r="B8167" t="s">
        <v>6176</v>
      </c>
      <c r="C8167">
        <v>55700000</v>
      </c>
      <c r="D8167" t="s">
        <v>15534</v>
      </c>
      <c r="E8167" t="s">
        <v>15554</v>
      </c>
      <c r="F8167" t="s">
        <v>15536</v>
      </c>
      <c r="G8167" t="s">
        <v>18380</v>
      </c>
      <c r="H8167" s="1">
        <v>45120.914236111108</v>
      </c>
      <c r="I8167" t="s">
        <v>16665</v>
      </c>
      <c r="J8167" s="1">
        <v>45120.914236111108</v>
      </c>
      <c r="K8167" t="s">
        <v>16665</v>
      </c>
    </row>
    <row r="8168" spans="1:11">
      <c r="A8168">
        <v>82731</v>
      </c>
      <c r="B8168" t="s">
        <v>21316</v>
      </c>
      <c r="C8168">
        <v>50105000</v>
      </c>
      <c r="D8168" t="s">
        <v>15534</v>
      </c>
      <c r="E8168" t="s">
        <v>15540</v>
      </c>
      <c r="F8168" t="s">
        <v>15550</v>
      </c>
      <c r="G8168" t="s">
        <v>23944</v>
      </c>
      <c r="H8168" s="1">
        <v>45120.914756944447</v>
      </c>
      <c r="I8168" t="s">
        <v>16565</v>
      </c>
      <c r="J8168" s="1">
        <v>45120.914756944447</v>
      </c>
      <c r="K8168" t="s">
        <v>16565</v>
      </c>
    </row>
    <row r="8169" spans="1:11">
      <c r="A8169">
        <v>43023</v>
      </c>
      <c r="B8169" t="s">
        <v>253</v>
      </c>
      <c r="C8169">
        <v>57700060</v>
      </c>
      <c r="D8169" t="s">
        <v>15534</v>
      </c>
      <c r="E8169" t="s">
        <v>15554</v>
      </c>
      <c r="F8169" t="s">
        <v>15536</v>
      </c>
      <c r="G8169" t="s">
        <v>18380</v>
      </c>
      <c r="H8169" s="1">
        <v>45120.914918981478</v>
      </c>
      <c r="I8169" t="s">
        <v>16665</v>
      </c>
      <c r="J8169" s="1">
        <v>45120.914918981478</v>
      </c>
      <c r="K8169" t="s">
        <v>16665</v>
      </c>
    </row>
    <row r="8170" spans="1:11">
      <c r="A8170">
        <v>11277</v>
      </c>
      <c r="B8170" t="s">
        <v>20212</v>
      </c>
      <c r="C8170">
        <v>50321000</v>
      </c>
      <c r="D8170" t="s">
        <v>15534</v>
      </c>
      <c r="E8170" t="s">
        <v>15554</v>
      </c>
      <c r="F8170" t="s">
        <v>15550</v>
      </c>
      <c r="G8170" t="s">
        <v>23945</v>
      </c>
      <c r="H8170" s="1">
        <v>45120.914976851855</v>
      </c>
      <c r="I8170" t="s">
        <v>18301</v>
      </c>
      <c r="J8170" s="1">
        <v>45120.914976851855</v>
      </c>
      <c r="K8170" t="s">
        <v>18301</v>
      </c>
    </row>
    <row r="8171" spans="1:11">
      <c r="A8171">
        <v>43380</v>
      </c>
      <c r="B8171" t="s">
        <v>22216</v>
      </c>
      <c r="C8171">
        <v>50905000</v>
      </c>
      <c r="D8171" t="s">
        <v>15534</v>
      </c>
      <c r="E8171" t="s">
        <v>15544</v>
      </c>
      <c r="F8171" t="s">
        <v>15550</v>
      </c>
      <c r="G8171" t="s">
        <v>23946</v>
      </c>
      <c r="H8171" s="1">
        <v>45120.918206018519</v>
      </c>
      <c r="I8171" t="s">
        <v>18146</v>
      </c>
      <c r="J8171" s="1">
        <v>45120.918206018519</v>
      </c>
      <c r="K8171" t="s">
        <v>18146</v>
      </c>
    </row>
    <row r="8172" spans="1:11">
      <c r="A8172">
        <v>9033</v>
      </c>
      <c r="B8172" t="s">
        <v>20227</v>
      </c>
      <c r="C8172">
        <v>57300021</v>
      </c>
      <c r="D8172" t="s">
        <v>15534</v>
      </c>
      <c r="E8172" t="s">
        <v>15544</v>
      </c>
      <c r="F8172" t="s">
        <v>15536</v>
      </c>
      <c r="G8172" t="s">
        <v>23947</v>
      </c>
      <c r="H8172" s="1">
        <v>45120.918263888889</v>
      </c>
      <c r="I8172" t="s">
        <v>16833</v>
      </c>
      <c r="J8172" s="1">
        <v>45120.918263888889</v>
      </c>
      <c r="K8172" t="s">
        <v>16833</v>
      </c>
    </row>
    <row r="8173" spans="1:11">
      <c r="A8173">
        <v>11607</v>
      </c>
      <c r="B8173" t="s">
        <v>20362</v>
      </c>
      <c r="C8173">
        <v>50320000</v>
      </c>
      <c r="D8173" t="s">
        <v>15534</v>
      </c>
      <c r="E8173" t="s">
        <v>15554</v>
      </c>
      <c r="F8173" t="s">
        <v>15550</v>
      </c>
      <c r="G8173" t="s">
        <v>23948</v>
      </c>
      <c r="H8173" s="1">
        <v>45120.922847222224</v>
      </c>
      <c r="I8173" t="s">
        <v>18142</v>
      </c>
      <c r="J8173" s="1">
        <v>45120.922847222224</v>
      </c>
      <c r="K8173" t="s">
        <v>18142</v>
      </c>
    </row>
    <row r="8174" spans="1:11">
      <c r="A8174">
        <v>8501</v>
      </c>
      <c r="B8174" t="s">
        <v>20236</v>
      </c>
      <c r="C8174">
        <v>50366000</v>
      </c>
      <c r="D8174" t="s">
        <v>15534</v>
      </c>
      <c r="E8174" t="s">
        <v>15544</v>
      </c>
      <c r="F8174" t="s">
        <v>15550</v>
      </c>
      <c r="G8174" t="s">
        <v>23949</v>
      </c>
      <c r="H8174" s="1">
        <v>45120.92459490741</v>
      </c>
      <c r="I8174" t="s">
        <v>16560</v>
      </c>
      <c r="J8174" s="1">
        <v>45120.92459490741</v>
      </c>
      <c r="K8174" t="s">
        <v>16560</v>
      </c>
    </row>
    <row r="8175" spans="1:11">
      <c r="A8175">
        <v>8501</v>
      </c>
      <c r="B8175" t="s">
        <v>20236</v>
      </c>
      <c r="C8175">
        <v>50905006</v>
      </c>
      <c r="D8175" t="s">
        <v>15534</v>
      </c>
      <c r="E8175" t="s">
        <v>15586</v>
      </c>
      <c r="F8175" t="s">
        <v>15550</v>
      </c>
      <c r="G8175" t="s">
        <v>23950</v>
      </c>
      <c r="H8175" s="1">
        <v>45120.924907407411</v>
      </c>
      <c r="I8175" t="s">
        <v>16560</v>
      </c>
      <c r="J8175" s="1">
        <v>45120.924907407411</v>
      </c>
      <c r="K8175" t="s">
        <v>16560</v>
      </c>
    </row>
    <row r="8176" spans="1:11">
      <c r="A8176">
        <v>126108</v>
      </c>
      <c r="B8176" t="s">
        <v>20238</v>
      </c>
      <c r="C8176">
        <v>52004000</v>
      </c>
      <c r="D8176" t="s">
        <v>15534</v>
      </c>
      <c r="E8176" t="s">
        <v>15554</v>
      </c>
      <c r="F8176" t="s">
        <v>15550</v>
      </c>
      <c r="G8176" t="s">
        <v>23951</v>
      </c>
      <c r="H8176" s="1">
        <v>45120.926863425928</v>
      </c>
      <c r="I8176" t="s">
        <v>15872</v>
      </c>
      <c r="J8176" s="1">
        <v>45120.926863425928</v>
      </c>
      <c r="K8176" t="s">
        <v>15872</v>
      </c>
    </row>
    <row r="8177" spans="1:11">
      <c r="A8177">
        <v>8502</v>
      </c>
      <c r="B8177" t="s">
        <v>18402</v>
      </c>
      <c r="C8177">
        <v>51290000</v>
      </c>
      <c r="D8177" t="s">
        <v>15534</v>
      </c>
      <c r="E8177" t="s">
        <v>15540</v>
      </c>
      <c r="F8177" t="s">
        <v>15550</v>
      </c>
      <c r="G8177" t="s">
        <v>23952</v>
      </c>
      <c r="H8177" s="1">
        <v>45120.927800925929</v>
      </c>
      <c r="I8177" t="s">
        <v>16560</v>
      </c>
      <c r="J8177" s="1">
        <v>45120.927800925929</v>
      </c>
      <c r="K8177" t="s">
        <v>16560</v>
      </c>
    </row>
    <row r="8178" spans="1:11">
      <c r="A8178">
        <v>126108</v>
      </c>
      <c r="B8178" t="s">
        <v>20238</v>
      </c>
      <c r="C8178">
        <v>51220000</v>
      </c>
      <c r="D8178" t="s">
        <v>15534</v>
      </c>
      <c r="E8178" t="s">
        <v>15554</v>
      </c>
      <c r="F8178" t="s">
        <v>15550</v>
      </c>
      <c r="G8178" t="s">
        <v>23953</v>
      </c>
      <c r="H8178" s="1">
        <v>45120.927835648145</v>
      </c>
      <c r="I8178" t="s">
        <v>15872</v>
      </c>
      <c r="J8178" s="1">
        <v>45120.927835648145</v>
      </c>
      <c r="K8178" t="s">
        <v>15872</v>
      </c>
    </row>
    <row r="8179" spans="1:11">
      <c r="A8179">
        <v>21467</v>
      </c>
      <c r="B8179" t="s">
        <v>19969</v>
      </c>
      <c r="C8179">
        <v>58355030</v>
      </c>
      <c r="D8179" t="s">
        <v>15534</v>
      </c>
      <c r="E8179" t="s">
        <v>15544</v>
      </c>
      <c r="F8179" t="s">
        <v>15550</v>
      </c>
      <c r="G8179" t="s">
        <v>23954</v>
      </c>
      <c r="H8179" s="1">
        <v>45120.927951388891</v>
      </c>
      <c r="I8179" t="s">
        <v>16936</v>
      </c>
      <c r="J8179" s="1">
        <v>45120.927951388891</v>
      </c>
      <c r="K8179" t="s">
        <v>16936</v>
      </c>
    </row>
    <row r="8180" spans="1:11">
      <c r="A8180">
        <v>21542</v>
      </c>
      <c r="B8180" t="s">
        <v>18410</v>
      </c>
      <c r="C8180">
        <v>51220000</v>
      </c>
      <c r="D8180" t="s">
        <v>15534</v>
      </c>
      <c r="E8180" t="s">
        <v>15576</v>
      </c>
      <c r="F8180" t="s">
        <v>15550</v>
      </c>
      <c r="G8180" t="s">
        <v>23955</v>
      </c>
      <c r="H8180" s="1">
        <v>45120.928819444445</v>
      </c>
      <c r="I8180" t="s">
        <v>16204</v>
      </c>
      <c r="J8180" s="1">
        <v>45120.928819444445</v>
      </c>
      <c r="K8180" t="s">
        <v>16204</v>
      </c>
    </row>
    <row r="8181" spans="1:11">
      <c r="A8181">
        <v>126137</v>
      </c>
      <c r="B8181" t="s">
        <v>17675</v>
      </c>
      <c r="C8181">
        <v>50905006</v>
      </c>
      <c r="D8181" t="s">
        <v>15534</v>
      </c>
      <c r="E8181" t="s">
        <v>15554</v>
      </c>
      <c r="F8181" t="s">
        <v>15536</v>
      </c>
      <c r="G8181" t="s">
        <v>23956</v>
      </c>
      <c r="H8181" s="1">
        <v>45120.929016203707</v>
      </c>
      <c r="I8181" t="s">
        <v>17644</v>
      </c>
      <c r="J8181" s="1">
        <v>45120.929016203707</v>
      </c>
      <c r="K8181" t="s">
        <v>17644</v>
      </c>
    </row>
    <row r="8182" spans="1:11">
      <c r="A8182">
        <v>21542</v>
      </c>
      <c r="B8182" t="s">
        <v>18410</v>
      </c>
      <c r="C8182">
        <v>57700030</v>
      </c>
      <c r="D8182" t="s">
        <v>15534</v>
      </c>
      <c r="E8182" t="s">
        <v>15576</v>
      </c>
      <c r="F8182" t="s">
        <v>15550</v>
      </c>
      <c r="G8182" t="s">
        <v>21332</v>
      </c>
      <c r="H8182" s="1">
        <v>45120.929594907408</v>
      </c>
      <c r="I8182" t="s">
        <v>16204</v>
      </c>
      <c r="J8182" s="1">
        <v>45120.929594907408</v>
      </c>
      <c r="K8182" t="s">
        <v>16204</v>
      </c>
    </row>
    <row r="8183" spans="1:11">
      <c r="A8183">
        <v>126108</v>
      </c>
      <c r="B8183" t="s">
        <v>20238</v>
      </c>
      <c r="C8183">
        <v>52003000</v>
      </c>
      <c r="D8183" t="s">
        <v>15534</v>
      </c>
      <c r="E8183" t="s">
        <v>15554</v>
      </c>
      <c r="F8183" t="s">
        <v>15536</v>
      </c>
      <c r="G8183" t="s">
        <v>23957</v>
      </c>
      <c r="H8183" s="1">
        <v>45120.929861111108</v>
      </c>
      <c r="I8183" t="s">
        <v>15872</v>
      </c>
      <c r="J8183" s="1">
        <v>45120.929861111108</v>
      </c>
      <c r="K8183" t="s">
        <v>15872</v>
      </c>
    </row>
    <row r="8184" spans="1:11">
      <c r="A8184">
        <v>9523</v>
      </c>
      <c r="B8184" t="s">
        <v>17699</v>
      </c>
      <c r="C8184">
        <v>57700010</v>
      </c>
      <c r="D8184" t="s">
        <v>15534</v>
      </c>
      <c r="E8184" t="s">
        <v>15576</v>
      </c>
      <c r="F8184" t="s">
        <v>15550</v>
      </c>
      <c r="G8184" t="s">
        <v>23958</v>
      </c>
      <c r="H8184" s="1">
        <v>45120.930520833332</v>
      </c>
      <c r="I8184" t="s">
        <v>17701</v>
      </c>
      <c r="J8184" s="1">
        <v>45120.930520833332</v>
      </c>
      <c r="K8184" t="s">
        <v>17701</v>
      </c>
    </row>
    <row r="8185" spans="1:11">
      <c r="A8185">
        <v>4621</v>
      </c>
      <c r="B8185" t="s">
        <v>18584</v>
      </c>
      <c r="C8185">
        <v>51220000</v>
      </c>
      <c r="D8185" t="s">
        <v>15534</v>
      </c>
      <c r="E8185" t="s">
        <v>15586</v>
      </c>
      <c r="F8185" t="s">
        <v>15536</v>
      </c>
      <c r="G8185" t="s">
        <v>23959</v>
      </c>
      <c r="H8185" s="1">
        <v>45120.933668981481</v>
      </c>
      <c r="I8185" t="s">
        <v>18020</v>
      </c>
      <c r="J8185" s="1">
        <v>45120.933668981481</v>
      </c>
      <c r="K8185" t="s">
        <v>18020</v>
      </c>
    </row>
    <row r="8186" spans="1:11">
      <c r="A8186">
        <v>8590</v>
      </c>
      <c r="B8186" t="s">
        <v>1663</v>
      </c>
      <c r="C8186">
        <v>50305021</v>
      </c>
      <c r="D8186" t="s">
        <v>15534</v>
      </c>
      <c r="E8186" t="s">
        <v>15544</v>
      </c>
      <c r="F8186" t="s">
        <v>15550</v>
      </c>
      <c r="G8186" t="s">
        <v>23960</v>
      </c>
      <c r="H8186" s="1">
        <v>45120.934988425928</v>
      </c>
      <c r="I8186" t="s">
        <v>16560</v>
      </c>
      <c r="J8186" s="1">
        <v>45120.934988425928</v>
      </c>
      <c r="K8186" t="s">
        <v>16560</v>
      </c>
    </row>
    <row r="8187" spans="1:11">
      <c r="A8187">
        <v>126036</v>
      </c>
      <c r="B8187" t="s">
        <v>19472</v>
      </c>
      <c r="C8187">
        <v>51220000</v>
      </c>
      <c r="D8187" t="s">
        <v>15534</v>
      </c>
      <c r="E8187" t="s">
        <v>15586</v>
      </c>
      <c r="F8187" t="s">
        <v>15536</v>
      </c>
      <c r="G8187" t="s">
        <v>23961</v>
      </c>
      <c r="H8187" s="1">
        <v>45120.936053240737</v>
      </c>
      <c r="I8187" t="s">
        <v>17784</v>
      </c>
      <c r="J8187" s="1">
        <v>45120.936053240737</v>
      </c>
      <c r="K8187" t="s">
        <v>17784</v>
      </c>
    </row>
    <row r="8188" spans="1:11">
      <c r="A8188">
        <v>82964</v>
      </c>
      <c r="B8188" t="s">
        <v>18412</v>
      </c>
      <c r="C8188">
        <v>50905006</v>
      </c>
      <c r="D8188" t="s">
        <v>15534</v>
      </c>
      <c r="E8188" t="s">
        <v>15554</v>
      </c>
      <c r="F8188" t="s">
        <v>15536</v>
      </c>
      <c r="G8188" t="s">
        <v>23962</v>
      </c>
      <c r="H8188" s="1">
        <v>45120.936064814814</v>
      </c>
      <c r="I8188" t="s">
        <v>18414</v>
      </c>
      <c r="J8188" s="1">
        <v>45120.936064814814</v>
      </c>
      <c r="K8188" t="s">
        <v>18414</v>
      </c>
    </row>
    <row r="8189" spans="1:11">
      <c r="A8189">
        <v>11056</v>
      </c>
      <c r="B8189" t="s">
        <v>17128</v>
      </c>
      <c r="C8189">
        <v>50905011</v>
      </c>
      <c r="D8189" t="s">
        <v>15534</v>
      </c>
      <c r="E8189" t="s">
        <v>15586</v>
      </c>
      <c r="F8189" t="s">
        <v>15536</v>
      </c>
      <c r="G8189" t="s">
        <v>23963</v>
      </c>
      <c r="H8189" s="1">
        <v>45120.937430555554</v>
      </c>
      <c r="I8189" t="s">
        <v>16560</v>
      </c>
      <c r="J8189" s="1">
        <v>45120.937430555554</v>
      </c>
      <c r="K8189" t="s">
        <v>16560</v>
      </c>
    </row>
    <row r="8190" spans="1:11">
      <c r="A8190">
        <v>126060</v>
      </c>
      <c r="B8190" t="s">
        <v>16128</v>
      </c>
      <c r="C8190">
        <v>50366000</v>
      </c>
      <c r="D8190" t="s">
        <v>15534</v>
      </c>
      <c r="E8190" t="s">
        <v>15544</v>
      </c>
      <c r="F8190" t="s">
        <v>15550</v>
      </c>
      <c r="G8190" t="s">
        <v>23964</v>
      </c>
      <c r="H8190" s="1">
        <v>45120.941388888888</v>
      </c>
      <c r="I8190" t="s">
        <v>16130</v>
      </c>
      <c r="J8190" s="1">
        <v>45120.941388888888</v>
      </c>
      <c r="K8190" t="s">
        <v>16130</v>
      </c>
    </row>
    <row r="8191" spans="1:11">
      <c r="A8191">
        <v>126060</v>
      </c>
      <c r="B8191" t="s">
        <v>16128</v>
      </c>
      <c r="C8191">
        <v>50350001</v>
      </c>
      <c r="D8191" t="s">
        <v>15534</v>
      </c>
      <c r="E8191" t="s">
        <v>15586</v>
      </c>
      <c r="F8191" t="s">
        <v>15536</v>
      </c>
      <c r="G8191" t="s">
        <v>23965</v>
      </c>
      <c r="H8191" s="1">
        <v>45120.943715277775</v>
      </c>
      <c r="I8191" t="s">
        <v>16130</v>
      </c>
      <c r="J8191" s="1">
        <v>45120.943715277775</v>
      </c>
      <c r="K8191" t="s">
        <v>16130</v>
      </c>
    </row>
    <row r="8192" spans="1:11">
      <c r="A8192">
        <v>20553</v>
      </c>
      <c r="B8192" t="s">
        <v>18169</v>
      </c>
      <c r="C8192">
        <v>50355000</v>
      </c>
      <c r="D8192" t="s">
        <v>15534</v>
      </c>
      <c r="E8192" t="s">
        <v>15544</v>
      </c>
      <c r="F8192" t="s">
        <v>15550</v>
      </c>
      <c r="G8192" t="s">
        <v>23966</v>
      </c>
      <c r="H8192" s="1">
        <v>45120.94798611111</v>
      </c>
      <c r="I8192" t="s">
        <v>18146</v>
      </c>
      <c r="J8192" s="1">
        <v>45120.94798611111</v>
      </c>
      <c r="K8192" t="s">
        <v>18146</v>
      </c>
    </row>
    <row r="8193" spans="1:11">
      <c r="A8193">
        <v>11736</v>
      </c>
      <c r="B8193" t="s">
        <v>18429</v>
      </c>
      <c r="C8193">
        <v>50810000</v>
      </c>
      <c r="D8193" t="s">
        <v>15534</v>
      </c>
      <c r="E8193" t="s">
        <v>15544</v>
      </c>
      <c r="F8193" t="s">
        <v>15536</v>
      </c>
      <c r="G8193" t="s">
        <v>23967</v>
      </c>
      <c r="H8193" s="1">
        <v>45120.948287037034</v>
      </c>
      <c r="I8193" t="s">
        <v>18222</v>
      </c>
      <c r="J8193" s="1">
        <v>45120.953831018516</v>
      </c>
      <c r="K8193" t="s">
        <v>18222</v>
      </c>
    </row>
    <row r="8194" spans="1:11">
      <c r="A8194">
        <v>111565</v>
      </c>
      <c r="B8194" t="s">
        <v>20269</v>
      </c>
      <c r="C8194">
        <v>51230000</v>
      </c>
      <c r="D8194" t="s">
        <v>15534</v>
      </c>
      <c r="E8194" t="s">
        <v>15554</v>
      </c>
      <c r="F8194" t="s">
        <v>15550</v>
      </c>
      <c r="G8194" t="s">
        <v>23968</v>
      </c>
      <c r="H8194" s="1">
        <v>45120.949791666666</v>
      </c>
      <c r="I8194" t="s">
        <v>18371</v>
      </c>
      <c r="J8194" s="1">
        <v>45120.949791666666</v>
      </c>
      <c r="K8194" t="s">
        <v>18371</v>
      </c>
    </row>
    <row r="8195" spans="1:11">
      <c r="A8195">
        <v>111565</v>
      </c>
      <c r="B8195" t="s">
        <v>20269</v>
      </c>
      <c r="C8195">
        <v>50366000</v>
      </c>
      <c r="D8195" t="s">
        <v>15534</v>
      </c>
      <c r="E8195" t="s">
        <v>15544</v>
      </c>
      <c r="F8195" t="s">
        <v>15550</v>
      </c>
      <c r="G8195" t="s">
        <v>23969</v>
      </c>
      <c r="H8195" s="1">
        <v>45120.95071759259</v>
      </c>
      <c r="I8195" t="s">
        <v>18371</v>
      </c>
      <c r="J8195" s="1">
        <v>45120.95071759259</v>
      </c>
      <c r="K8195" t="s">
        <v>18371</v>
      </c>
    </row>
    <row r="8196" spans="1:11">
      <c r="A8196">
        <v>111565</v>
      </c>
      <c r="B8196" t="s">
        <v>20269</v>
      </c>
      <c r="C8196">
        <v>50355000</v>
      </c>
      <c r="D8196" t="s">
        <v>15534</v>
      </c>
      <c r="E8196" t="s">
        <v>15554</v>
      </c>
      <c r="F8196" t="s">
        <v>15536</v>
      </c>
      <c r="G8196" t="s">
        <v>23970</v>
      </c>
      <c r="H8196" s="1">
        <v>45120.952962962961</v>
      </c>
      <c r="I8196" t="s">
        <v>18371</v>
      </c>
      <c r="J8196" s="1">
        <v>45120.952962962961</v>
      </c>
      <c r="K8196" t="s">
        <v>18371</v>
      </c>
    </row>
    <row r="8197" spans="1:11">
      <c r="A8197">
        <v>43382</v>
      </c>
      <c r="B8197" t="s">
        <v>18698</v>
      </c>
      <c r="C8197">
        <v>50366000</v>
      </c>
      <c r="D8197" t="s">
        <v>15534</v>
      </c>
      <c r="E8197" t="s">
        <v>15544</v>
      </c>
      <c r="F8197" t="s">
        <v>15550</v>
      </c>
      <c r="G8197" t="s">
        <v>23971</v>
      </c>
      <c r="H8197" s="1">
        <v>45120.953101851854</v>
      </c>
      <c r="I8197" t="s">
        <v>18146</v>
      </c>
      <c r="J8197" s="1">
        <v>45120.953101851854</v>
      </c>
      <c r="K8197" t="s">
        <v>18146</v>
      </c>
    </row>
    <row r="8198" spans="1:11">
      <c r="A8198">
        <v>111565</v>
      </c>
      <c r="B8198" t="s">
        <v>20269</v>
      </c>
      <c r="C8198">
        <v>50305025</v>
      </c>
      <c r="D8198" t="s">
        <v>15534</v>
      </c>
      <c r="E8198" t="s">
        <v>15586</v>
      </c>
      <c r="F8198" t="s">
        <v>15536</v>
      </c>
      <c r="G8198" t="s">
        <v>23972</v>
      </c>
      <c r="H8198" s="1">
        <v>45120.953518518516</v>
      </c>
      <c r="I8198" t="s">
        <v>18371</v>
      </c>
      <c r="J8198" s="1">
        <v>45120.953518518516</v>
      </c>
      <c r="K8198" t="s">
        <v>18371</v>
      </c>
    </row>
    <row r="8199" spans="1:11">
      <c r="A8199">
        <v>20490</v>
      </c>
      <c r="B8199" t="s">
        <v>8090</v>
      </c>
      <c r="C8199">
        <v>50915000</v>
      </c>
      <c r="D8199" t="s">
        <v>15534</v>
      </c>
      <c r="E8199" t="s">
        <v>15540</v>
      </c>
      <c r="F8199" t="s">
        <v>15550</v>
      </c>
      <c r="G8199" t="s">
        <v>23973</v>
      </c>
      <c r="H8199" s="1">
        <v>45120.957951388889</v>
      </c>
      <c r="I8199" t="s">
        <v>18222</v>
      </c>
      <c r="J8199" s="1">
        <v>45120.957951388889</v>
      </c>
      <c r="K8199" t="s">
        <v>18222</v>
      </c>
    </row>
    <row r="8200" spans="1:11">
      <c r="A8200">
        <v>111565</v>
      </c>
      <c r="B8200" t="s">
        <v>20269</v>
      </c>
      <c r="C8200">
        <v>50810000</v>
      </c>
      <c r="D8200" t="s">
        <v>15534</v>
      </c>
      <c r="E8200" t="s">
        <v>15554</v>
      </c>
      <c r="F8200" t="s">
        <v>15536</v>
      </c>
      <c r="G8200" t="s">
        <v>23974</v>
      </c>
      <c r="H8200" s="1">
        <v>45120.958067129628</v>
      </c>
      <c r="I8200" t="s">
        <v>18371</v>
      </c>
      <c r="J8200" s="1">
        <v>45120.958067129628</v>
      </c>
      <c r="K8200" t="s">
        <v>18371</v>
      </c>
    </row>
    <row r="8201" spans="1:11">
      <c r="A8201">
        <v>10689</v>
      </c>
      <c r="B8201" t="s">
        <v>20271</v>
      </c>
      <c r="C8201">
        <v>50365000</v>
      </c>
      <c r="D8201" t="s">
        <v>15534</v>
      </c>
      <c r="E8201" t="s">
        <v>15544</v>
      </c>
      <c r="F8201" t="s">
        <v>15550</v>
      </c>
      <c r="G8201" t="s">
        <v>23975</v>
      </c>
      <c r="H8201" s="1">
        <v>45120.958113425928</v>
      </c>
      <c r="I8201" t="s">
        <v>18156</v>
      </c>
      <c r="J8201" s="1">
        <v>45120.958113425928</v>
      </c>
      <c r="K8201" t="s">
        <v>18156</v>
      </c>
    </row>
    <row r="8202" spans="1:11">
      <c r="A8202">
        <v>126121</v>
      </c>
      <c r="B8202" t="s">
        <v>18434</v>
      </c>
      <c r="C8202">
        <v>50105000</v>
      </c>
      <c r="D8202" t="s">
        <v>15534</v>
      </c>
      <c r="E8202" t="s">
        <v>15554</v>
      </c>
      <c r="F8202" t="s">
        <v>15550</v>
      </c>
      <c r="G8202" t="s">
        <v>23976</v>
      </c>
      <c r="H8202" s="1">
        <v>45120.958981481483</v>
      </c>
      <c r="I8202" t="s">
        <v>17644</v>
      </c>
      <c r="J8202" s="1">
        <v>45120.958981481483</v>
      </c>
      <c r="K8202" t="s">
        <v>17644</v>
      </c>
    </row>
    <row r="8203" spans="1:11">
      <c r="A8203">
        <v>82705</v>
      </c>
      <c r="B8203" t="s">
        <v>23977</v>
      </c>
      <c r="C8203">
        <v>50305021</v>
      </c>
      <c r="D8203" t="s">
        <v>15534</v>
      </c>
      <c r="E8203" t="s">
        <v>15544</v>
      </c>
      <c r="F8203" t="s">
        <v>15536</v>
      </c>
      <c r="G8203" t="s">
        <v>23978</v>
      </c>
      <c r="H8203" s="1">
        <v>45120.960370370369</v>
      </c>
      <c r="I8203" t="s">
        <v>18156</v>
      </c>
      <c r="J8203" s="1">
        <v>45120.960370370369</v>
      </c>
      <c r="K8203" t="s">
        <v>18156</v>
      </c>
    </row>
    <row r="8204" spans="1:11">
      <c r="A8204">
        <v>21521</v>
      </c>
      <c r="B8204" t="s">
        <v>23979</v>
      </c>
      <c r="C8204">
        <v>50321000</v>
      </c>
      <c r="D8204" t="s">
        <v>15534</v>
      </c>
      <c r="E8204" t="s">
        <v>15549</v>
      </c>
      <c r="F8204" t="s">
        <v>15536</v>
      </c>
      <c r="G8204" t="s">
        <v>23980</v>
      </c>
      <c r="H8204" s="1">
        <v>45120.961192129631</v>
      </c>
      <c r="I8204" t="s">
        <v>18156</v>
      </c>
      <c r="J8204" s="1">
        <v>45120.961192129631</v>
      </c>
      <c r="K8204" t="s">
        <v>18156</v>
      </c>
    </row>
    <row r="8205" spans="1:11">
      <c r="A8205">
        <v>20638</v>
      </c>
      <c r="B8205" t="s">
        <v>18445</v>
      </c>
      <c r="C8205">
        <v>50320000</v>
      </c>
      <c r="D8205" t="s">
        <v>15534</v>
      </c>
      <c r="E8205" t="s">
        <v>15687</v>
      </c>
      <c r="F8205" t="s">
        <v>15550</v>
      </c>
      <c r="G8205" t="s">
        <v>23981</v>
      </c>
      <c r="H8205" s="1">
        <v>45120.961643518516</v>
      </c>
      <c r="I8205" t="s">
        <v>18371</v>
      </c>
      <c r="J8205" s="1">
        <v>45121.074108796296</v>
      </c>
      <c r="K8205" t="s">
        <v>18371</v>
      </c>
    </row>
    <row r="8206" spans="1:11">
      <c r="A8206">
        <v>20493</v>
      </c>
      <c r="B8206" t="s">
        <v>22260</v>
      </c>
      <c r="C8206">
        <v>50905006</v>
      </c>
      <c r="D8206" t="s">
        <v>15534</v>
      </c>
      <c r="E8206" t="s">
        <v>15554</v>
      </c>
      <c r="F8206" t="s">
        <v>15536</v>
      </c>
      <c r="G8206" t="s">
        <v>23982</v>
      </c>
      <c r="H8206" s="1">
        <v>45120.961886574078</v>
      </c>
      <c r="I8206" t="s">
        <v>18222</v>
      </c>
      <c r="J8206" s="1">
        <v>45120.961886574078</v>
      </c>
      <c r="K8206" t="s">
        <v>18222</v>
      </c>
    </row>
    <row r="8207" spans="1:11">
      <c r="A8207">
        <v>20638</v>
      </c>
      <c r="B8207" t="s">
        <v>18445</v>
      </c>
      <c r="C8207">
        <v>50310000</v>
      </c>
      <c r="D8207" t="s">
        <v>15534</v>
      </c>
      <c r="E8207" t="s">
        <v>15544</v>
      </c>
      <c r="F8207" t="s">
        <v>15550</v>
      </c>
      <c r="G8207" t="s">
        <v>18581</v>
      </c>
      <c r="H8207" s="1">
        <v>45120.96334490741</v>
      </c>
      <c r="I8207" t="s">
        <v>18371</v>
      </c>
      <c r="J8207" s="1">
        <v>45121.092743055553</v>
      </c>
      <c r="K8207" t="s">
        <v>18371</v>
      </c>
    </row>
    <row r="8208" spans="1:11">
      <c r="A8208">
        <v>8648</v>
      </c>
      <c r="B8208" t="s">
        <v>21252</v>
      </c>
      <c r="C8208">
        <v>50366000</v>
      </c>
      <c r="D8208" t="s">
        <v>15534</v>
      </c>
      <c r="E8208" t="s">
        <v>15544</v>
      </c>
      <c r="F8208" t="s">
        <v>15550</v>
      </c>
      <c r="G8208" t="s">
        <v>23983</v>
      </c>
      <c r="H8208" s="1">
        <v>45120.969212962962</v>
      </c>
      <c r="I8208" t="s">
        <v>18146</v>
      </c>
      <c r="J8208" s="1">
        <v>45120.969212962962</v>
      </c>
      <c r="K8208" t="s">
        <v>18146</v>
      </c>
    </row>
    <row r="8209" spans="1:11">
      <c r="A8209">
        <v>20491</v>
      </c>
      <c r="B8209" t="s">
        <v>8091</v>
      </c>
      <c r="C8209">
        <v>50105000</v>
      </c>
      <c r="D8209" t="s">
        <v>15534</v>
      </c>
      <c r="E8209" t="s">
        <v>15540</v>
      </c>
      <c r="F8209" t="s">
        <v>15550</v>
      </c>
      <c r="G8209" t="s">
        <v>23984</v>
      </c>
      <c r="H8209" s="1">
        <v>45120.970185185186</v>
      </c>
      <c r="I8209" t="s">
        <v>18222</v>
      </c>
      <c r="J8209" s="1">
        <v>45120.970185185186</v>
      </c>
      <c r="K8209" t="s">
        <v>18222</v>
      </c>
    </row>
    <row r="8210" spans="1:11">
      <c r="A8210">
        <v>43020</v>
      </c>
      <c r="B8210" t="s">
        <v>6184</v>
      </c>
      <c r="C8210">
        <v>50255000</v>
      </c>
      <c r="D8210" t="s">
        <v>15534</v>
      </c>
      <c r="E8210" t="s">
        <v>15535</v>
      </c>
      <c r="F8210" t="s">
        <v>15536</v>
      </c>
      <c r="G8210" t="s">
        <v>23985</v>
      </c>
      <c r="H8210" s="1">
        <v>45120.971030092594</v>
      </c>
      <c r="I8210" t="s">
        <v>16665</v>
      </c>
      <c r="J8210" s="1">
        <v>45120.971574074072</v>
      </c>
      <c r="K8210" t="s">
        <v>16665</v>
      </c>
    </row>
    <row r="8211" spans="1:11">
      <c r="A8211">
        <v>43022</v>
      </c>
      <c r="B8211" t="s">
        <v>6188</v>
      </c>
      <c r="C8211">
        <v>50255000</v>
      </c>
      <c r="D8211" t="s">
        <v>15534</v>
      </c>
      <c r="E8211" t="s">
        <v>15535</v>
      </c>
      <c r="F8211" t="s">
        <v>15536</v>
      </c>
      <c r="G8211" t="s">
        <v>23985</v>
      </c>
      <c r="H8211" s="1">
        <v>45120.971701388888</v>
      </c>
      <c r="I8211" t="s">
        <v>16665</v>
      </c>
      <c r="J8211" s="1">
        <v>45120.971701388888</v>
      </c>
      <c r="K8211" t="s">
        <v>16665</v>
      </c>
    </row>
    <row r="8212" spans="1:11">
      <c r="A8212">
        <v>43023</v>
      </c>
      <c r="B8212" t="s">
        <v>253</v>
      </c>
      <c r="C8212">
        <v>50255000</v>
      </c>
      <c r="D8212" t="s">
        <v>15534</v>
      </c>
      <c r="E8212" t="s">
        <v>15535</v>
      </c>
      <c r="F8212" t="s">
        <v>15536</v>
      </c>
      <c r="G8212" t="s">
        <v>23985</v>
      </c>
      <c r="H8212" s="1">
        <v>45120.971886574072</v>
      </c>
      <c r="I8212" t="s">
        <v>16665</v>
      </c>
      <c r="J8212" s="1">
        <v>45120.971886574072</v>
      </c>
      <c r="K8212" t="s">
        <v>16665</v>
      </c>
    </row>
    <row r="8213" spans="1:11">
      <c r="A8213">
        <v>43012</v>
      </c>
      <c r="B8213" t="s">
        <v>239</v>
      </c>
      <c r="C8213">
        <v>50255000</v>
      </c>
      <c r="D8213" t="s">
        <v>15534</v>
      </c>
      <c r="E8213" t="s">
        <v>15586</v>
      </c>
      <c r="F8213" t="s">
        <v>15536</v>
      </c>
      <c r="G8213" t="s">
        <v>17602</v>
      </c>
      <c r="H8213" s="1">
        <v>45120.972175925926</v>
      </c>
      <c r="I8213" t="s">
        <v>16665</v>
      </c>
      <c r="J8213" s="1">
        <v>45120.972175925926</v>
      </c>
      <c r="K8213" t="s">
        <v>16665</v>
      </c>
    </row>
    <row r="8214" spans="1:11">
      <c r="A8214">
        <v>11421</v>
      </c>
      <c r="B8214" t="s">
        <v>20292</v>
      </c>
      <c r="C8214">
        <v>50905006</v>
      </c>
      <c r="D8214" t="s">
        <v>15534</v>
      </c>
      <c r="E8214" t="s">
        <v>15540</v>
      </c>
      <c r="F8214" t="s">
        <v>15536</v>
      </c>
      <c r="G8214" t="s">
        <v>23986</v>
      </c>
      <c r="H8214" s="1">
        <v>45120.972719907404</v>
      </c>
      <c r="I8214" t="s">
        <v>17974</v>
      </c>
      <c r="J8214" s="1">
        <v>45120.972719907404</v>
      </c>
      <c r="K8214" t="s">
        <v>17974</v>
      </c>
    </row>
    <row r="8215" spans="1:11">
      <c r="A8215">
        <v>43004</v>
      </c>
      <c r="B8215" t="s">
        <v>237</v>
      </c>
      <c r="C8215">
        <v>50105000</v>
      </c>
      <c r="D8215" t="s">
        <v>15534</v>
      </c>
      <c r="E8215" t="s">
        <v>15687</v>
      </c>
      <c r="F8215" t="s">
        <v>15550</v>
      </c>
      <c r="G8215" t="s">
        <v>18464</v>
      </c>
      <c r="H8215" s="1">
        <v>45120.973055555558</v>
      </c>
      <c r="I8215" t="s">
        <v>16665</v>
      </c>
      <c r="J8215" s="1">
        <v>45120.973055555558</v>
      </c>
      <c r="K8215" t="s">
        <v>16665</v>
      </c>
    </row>
    <row r="8216" spans="1:11">
      <c r="A8216">
        <v>8645</v>
      </c>
      <c r="B8216" t="s">
        <v>18462</v>
      </c>
      <c r="C8216">
        <v>50905006</v>
      </c>
      <c r="D8216" t="s">
        <v>15534</v>
      </c>
      <c r="E8216" t="s">
        <v>15544</v>
      </c>
      <c r="F8216" t="s">
        <v>15550</v>
      </c>
      <c r="G8216" t="s">
        <v>23987</v>
      </c>
      <c r="H8216" s="1">
        <v>45120.973414351851</v>
      </c>
      <c r="I8216" t="s">
        <v>18146</v>
      </c>
      <c r="J8216" s="1">
        <v>45120.973414351851</v>
      </c>
      <c r="K8216" t="s">
        <v>18146</v>
      </c>
    </row>
    <row r="8217" spans="1:11">
      <c r="A8217">
        <v>43012</v>
      </c>
      <c r="B8217" t="s">
        <v>239</v>
      </c>
      <c r="C8217">
        <v>50105000</v>
      </c>
      <c r="D8217" t="s">
        <v>15534</v>
      </c>
      <c r="E8217" t="s">
        <v>15687</v>
      </c>
      <c r="F8217" t="s">
        <v>15550</v>
      </c>
      <c r="G8217" t="s">
        <v>18464</v>
      </c>
      <c r="H8217" s="1">
        <v>45120.973495370374</v>
      </c>
      <c r="I8217" t="s">
        <v>16665</v>
      </c>
      <c r="J8217" s="1">
        <v>45120.973495370374</v>
      </c>
      <c r="K8217" t="s">
        <v>16665</v>
      </c>
    </row>
    <row r="8218" spans="1:11">
      <c r="A8218">
        <v>11428</v>
      </c>
      <c r="B8218" t="s">
        <v>23988</v>
      </c>
      <c r="C8218">
        <v>50321000</v>
      </c>
      <c r="D8218" t="s">
        <v>15534</v>
      </c>
      <c r="E8218" t="s">
        <v>15554</v>
      </c>
      <c r="F8218" t="s">
        <v>15536</v>
      </c>
      <c r="G8218" t="s">
        <v>22269</v>
      </c>
      <c r="H8218" s="1">
        <v>45120.973715277774</v>
      </c>
      <c r="I8218" t="s">
        <v>17974</v>
      </c>
      <c r="J8218" s="1">
        <v>45120.973715277774</v>
      </c>
      <c r="K8218" t="s">
        <v>17974</v>
      </c>
    </row>
    <row r="8219" spans="1:11">
      <c r="A8219">
        <v>20492</v>
      </c>
      <c r="B8219" t="s">
        <v>215</v>
      </c>
      <c r="C8219">
        <v>50905000</v>
      </c>
      <c r="D8219" t="s">
        <v>15534</v>
      </c>
      <c r="E8219" t="s">
        <v>15540</v>
      </c>
      <c r="F8219" t="s">
        <v>15550</v>
      </c>
      <c r="G8219" t="s">
        <v>20302</v>
      </c>
      <c r="H8219" s="1">
        <v>45120.974537037036</v>
      </c>
      <c r="I8219" t="s">
        <v>18222</v>
      </c>
      <c r="J8219" s="1">
        <v>45120.974537037036</v>
      </c>
      <c r="K8219" t="s">
        <v>18222</v>
      </c>
    </row>
    <row r="8220" spans="1:11">
      <c r="A8220">
        <v>43012</v>
      </c>
      <c r="B8220" t="s">
        <v>239</v>
      </c>
      <c r="C8220">
        <v>50310000</v>
      </c>
      <c r="D8220" t="s">
        <v>15534</v>
      </c>
      <c r="E8220" t="s">
        <v>15544</v>
      </c>
      <c r="F8220" t="s">
        <v>15550</v>
      </c>
      <c r="G8220" t="s">
        <v>18468</v>
      </c>
      <c r="H8220" s="1">
        <v>45120.976979166669</v>
      </c>
      <c r="I8220" t="s">
        <v>16665</v>
      </c>
      <c r="J8220" s="1">
        <v>45120.976979166669</v>
      </c>
      <c r="K8220" t="s">
        <v>16665</v>
      </c>
    </row>
    <row r="8221" spans="1:11">
      <c r="A8221">
        <v>9042</v>
      </c>
      <c r="B8221" t="s">
        <v>23989</v>
      </c>
      <c r="C8221">
        <v>51220000</v>
      </c>
      <c r="D8221" t="s">
        <v>15534</v>
      </c>
      <c r="E8221" t="s">
        <v>15544</v>
      </c>
      <c r="F8221" t="s">
        <v>15550</v>
      </c>
      <c r="G8221" t="s">
        <v>18577</v>
      </c>
      <c r="H8221" s="1">
        <v>45120.97755787037</v>
      </c>
      <c r="I8221" t="s">
        <v>16833</v>
      </c>
      <c r="J8221" s="1">
        <v>45120.97755787037</v>
      </c>
      <c r="K8221" t="s">
        <v>16833</v>
      </c>
    </row>
    <row r="8222" spans="1:11">
      <c r="A8222">
        <v>8640</v>
      </c>
      <c r="B8222" t="s">
        <v>18480</v>
      </c>
      <c r="C8222">
        <v>50305025</v>
      </c>
      <c r="D8222" t="s">
        <v>15534</v>
      </c>
      <c r="E8222" t="s">
        <v>15544</v>
      </c>
      <c r="F8222" t="s">
        <v>15550</v>
      </c>
      <c r="G8222" t="s">
        <v>15880</v>
      </c>
      <c r="H8222" s="1">
        <v>45120.977731481478</v>
      </c>
      <c r="I8222" t="s">
        <v>18146</v>
      </c>
      <c r="J8222" s="1">
        <v>45120.977731481478</v>
      </c>
      <c r="K8222" t="s">
        <v>18146</v>
      </c>
    </row>
    <row r="8223" spans="1:11">
      <c r="A8223">
        <v>20494</v>
      </c>
      <c r="B8223" t="s">
        <v>18473</v>
      </c>
      <c r="C8223">
        <v>50905006</v>
      </c>
      <c r="D8223" t="s">
        <v>15534</v>
      </c>
      <c r="E8223" t="s">
        <v>15544</v>
      </c>
      <c r="F8223" t="s">
        <v>15536</v>
      </c>
      <c r="H8223" s="1">
        <v>45120.978136574071</v>
      </c>
      <c r="I8223" t="s">
        <v>18222</v>
      </c>
      <c r="J8223" s="1">
        <v>45120.978136574071</v>
      </c>
      <c r="K8223" t="s">
        <v>18222</v>
      </c>
    </row>
    <row r="8224" spans="1:11">
      <c r="A8224">
        <v>10519</v>
      </c>
      <c r="B8224" t="s">
        <v>18496</v>
      </c>
      <c r="C8224">
        <v>50310000</v>
      </c>
      <c r="D8224" t="s">
        <v>15534</v>
      </c>
      <c r="E8224" t="s">
        <v>15544</v>
      </c>
      <c r="F8224" t="s">
        <v>15550</v>
      </c>
      <c r="G8224" t="s">
        <v>23990</v>
      </c>
      <c r="H8224" s="1">
        <v>45120.978773148148</v>
      </c>
      <c r="I8224" t="s">
        <v>16551</v>
      </c>
      <c r="J8224" s="1">
        <v>45120.978773148148</v>
      </c>
      <c r="K8224" t="s">
        <v>16551</v>
      </c>
    </row>
    <row r="8225" spans="1:11">
      <c r="A8225">
        <v>43023</v>
      </c>
      <c r="B8225" t="s">
        <v>253</v>
      </c>
      <c r="C8225">
        <v>50810000</v>
      </c>
      <c r="D8225" t="s">
        <v>15534</v>
      </c>
      <c r="E8225" t="s">
        <v>15554</v>
      </c>
      <c r="F8225" t="s">
        <v>15536</v>
      </c>
      <c r="G8225" t="s">
        <v>18475</v>
      </c>
      <c r="H8225" s="1">
        <v>45120.978946759256</v>
      </c>
      <c r="I8225" t="s">
        <v>16665</v>
      </c>
      <c r="J8225" s="1">
        <v>45120.978946759256</v>
      </c>
      <c r="K8225" t="s">
        <v>16665</v>
      </c>
    </row>
    <row r="8226" spans="1:11">
      <c r="A8226">
        <v>20489</v>
      </c>
      <c r="B8226" t="s">
        <v>18478</v>
      </c>
      <c r="C8226">
        <v>50515000</v>
      </c>
      <c r="D8226" t="s">
        <v>15534</v>
      </c>
      <c r="E8226" t="s">
        <v>15554</v>
      </c>
      <c r="F8226" t="s">
        <v>15536</v>
      </c>
      <c r="G8226" t="s">
        <v>23991</v>
      </c>
      <c r="H8226" s="1">
        <v>45120.980532407404</v>
      </c>
      <c r="I8226" t="s">
        <v>18222</v>
      </c>
      <c r="J8226" s="1">
        <v>45120.980532407404</v>
      </c>
      <c r="K8226" t="s">
        <v>18222</v>
      </c>
    </row>
    <row r="8227" spans="1:11">
      <c r="A8227">
        <v>4613</v>
      </c>
      <c r="B8227" t="s">
        <v>21357</v>
      </c>
      <c r="C8227">
        <v>58310000</v>
      </c>
      <c r="D8227" t="s">
        <v>15534</v>
      </c>
      <c r="E8227" t="s">
        <v>15535</v>
      </c>
      <c r="F8227" t="s">
        <v>15536</v>
      </c>
      <c r="G8227" t="s">
        <v>21358</v>
      </c>
      <c r="H8227" s="1">
        <v>45120.980740740742</v>
      </c>
      <c r="I8227" t="s">
        <v>16833</v>
      </c>
      <c r="J8227" s="1">
        <v>45120.980740740742</v>
      </c>
      <c r="K8227" t="s">
        <v>16833</v>
      </c>
    </row>
    <row r="8228" spans="1:11">
      <c r="A8228">
        <v>20489</v>
      </c>
      <c r="B8228" t="s">
        <v>18478</v>
      </c>
      <c r="C8228">
        <v>50105000</v>
      </c>
      <c r="D8228" t="s">
        <v>15534</v>
      </c>
      <c r="E8228" t="s">
        <v>15540</v>
      </c>
      <c r="F8228" t="s">
        <v>15550</v>
      </c>
      <c r="G8228" t="s">
        <v>22273</v>
      </c>
      <c r="H8228" s="1">
        <v>45120.98096064815</v>
      </c>
      <c r="I8228" t="s">
        <v>18222</v>
      </c>
      <c r="J8228" s="1">
        <v>45120.98096064815</v>
      </c>
      <c r="K8228" t="s">
        <v>18222</v>
      </c>
    </row>
    <row r="8229" spans="1:11">
      <c r="A8229">
        <v>43004</v>
      </c>
      <c r="B8229" t="s">
        <v>237</v>
      </c>
      <c r="C8229">
        <v>50905000</v>
      </c>
      <c r="D8229" t="s">
        <v>15534</v>
      </c>
      <c r="E8229" t="s">
        <v>15554</v>
      </c>
      <c r="F8229" t="s">
        <v>15536</v>
      </c>
      <c r="G8229" t="s">
        <v>17030</v>
      </c>
      <c r="H8229" s="1">
        <v>45120.981747685182</v>
      </c>
      <c r="I8229" t="s">
        <v>16665</v>
      </c>
      <c r="J8229" s="1">
        <v>45120.981747685182</v>
      </c>
      <c r="K8229" t="s">
        <v>16665</v>
      </c>
    </row>
    <row r="8230" spans="1:11">
      <c r="A8230">
        <v>20336</v>
      </c>
      <c r="B8230" t="s">
        <v>22274</v>
      </c>
      <c r="C8230">
        <v>50355210</v>
      </c>
      <c r="D8230" t="s">
        <v>15534</v>
      </c>
      <c r="E8230" t="s">
        <v>15554</v>
      </c>
      <c r="F8230" t="s">
        <v>15550</v>
      </c>
      <c r="G8230" t="s">
        <v>23992</v>
      </c>
      <c r="H8230" s="1">
        <v>45120.983182870368</v>
      </c>
      <c r="I8230" t="s">
        <v>17688</v>
      </c>
      <c r="J8230" s="1">
        <v>45120.983182870368</v>
      </c>
      <c r="K8230" t="s">
        <v>17688</v>
      </c>
    </row>
    <row r="8231" spans="1:11">
      <c r="A8231">
        <v>4613</v>
      </c>
      <c r="B8231" t="s">
        <v>21357</v>
      </c>
      <c r="C8231">
        <v>51220000</v>
      </c>
      <c r="D8231" t="s">
        <v>15534</v>
      </c>
      <c r="E8231" t="s">
        <v>15576</v>
      </c>
      <c r="F8231" t="s">
        <v>15550</v>
      </c>
      <c r="G8231" t="s">
        <v>23993</v>
      </c>
      <c r="H8231" s="1">
        <v>45120.983217592591</v>
      </c>
      <c r="I8231" t="s">
        <v>16833</v>
      </c>
      <c r="J8231" s="1">
        <v>45120.983217592591</v>
      </c>
      <c r="K8231" t="s">
        <v>16833</v>
      </c>
    </row>
    <row r="8232" spans="1:11">
      <c r="A8232">
        <v>126146</v>
      </c>
      <c r="B8232" t="s">
        <v>18483</v>
      </c>
      <c r="C8232">
        <v>50355000</v>
      </c>
      <c r="D8232" t="s">
        <v>15534</v>
      </c>
      <c r="E8232" t="s">
        <v>15544</v>
      </c>
      <c r="F8232" t="s">
        <v>15550</v>
      </c>
      <c r="G8232" t="s">
        <v>23994</v>
      </c>
      <c r="H8232" s="1">
        <v>45120.985023148147</v>
      </c>
      <c r="I8232" t="s">
        <v>17644</v>
      </c>
      <c r="J8232" s="1">
        <v>45120.985023148147</v>
      </c>
      <c r="K8232" t="s">
        <v>17644</v>
      </c>
    </row>
    <row r="8233" spans="1:11">
      <c r="A8233">
        <v>126146</v>
      </c>
      <c r="B8233" t="s">
        <v>18483</v>
      </c>
      <c r="C8233">
        <v>50321000</v>
      </c>
      <c r="D8233" t="s">
        <v>15534</v>
      </c>
      <c r="E8233" t="s">
        <v>15544</v>
      </c>
      <c r="F8233" t="s">
        <v>15550</v>
      </c>
      <c r="G8233" t="s">
        <v>23995</v>
      </c>
      <c r="H8233" s="1">
        <v>45120.98542824074</v>
      </c>
      <c r="I8233" t="s">
        <v>17644</v>
      </c>
      <c r="J8233" s="1">
        <v>45120.98542824074</v>
      </c>
      <c r="K8233" t="s">
        <v>17644</v>
      </c>
    </row>
    <row r="8234" spans="1:11">
      <c r="A8234">
        <v>11710</v>
      </c>
      <c r="B8234" t="s">
        <v>18494</v>
      </c>
      <c r="C8234">
        <v>51220000</v>
      </c>
      <c r="D8234" t="s">
        <v>15534</v>
      </c>
      <c r="E8234" t="s">
        <v>15554</v>
      </c>
      <c r="F8234" t="s">
        <v>15550</v>
      </c>
      <c r="G8234" t="s">
        <v>23996</v>
      </c>
      <c r="H8234" s="1">
        <v>45120.986006944448</v>
      </c>
      <c r="I8234" t="s">
        <v>18222</v>
      </c>
      <c r="J8234" s="1">
        <v>45120.986319444448</v>
      </c>
      <c r="K8234" t="s">
        <v>18222</v>
      </c>
    </row>
    <row r="8235" spans="1:11">
      <c r="A8235">
        <v>3060</v>
      </c>
      <c r="B8235" t="s">
        <v>20307</v>
      </c>
      <c r="C8235">
        <v>50515000</v>
      </c>
      <c r="D8235" t="s">
        <v>15534</v>
      </c>
      <c r="E8235" t="s">
        <v>15586</v>
      </c>
      <c r="F8235" t="s">
        <v>15536</v>
      </c>
      <c r="G8235" t="s">
        <v>23997</v>
      </c>
      <c r="H8235" s="1">
        <v>45120.987233796295</v>
      </c>
      <c r="I8235" t="s">
        <v>17688</v>
      </c>
      <c r="J8235" s="1">
        <v>45120.987233796295</v>
      </c>
      <c r="K8235" t="s">
        <v>17688</v>
      </c>
    </row>
    <row r="8236" spans="1:11">
      <c r="A8236">
        <v>11710</v>
      </c>
      <c r="B8236" t="s">
        <v>18494</v>
      </c>
      <c r="C8236">
        <v>50915000</v>
      </c>
      <c r="D8236" t="s">
        <v>15534</v>
      </c>
      <c r="E8236" t="s">
        <v>15549</v>
      </c>
      <c r="F8236" t="s">
        <v>15550</v>
      </c>
      <c r="G8236" t="s">
        <v>23998</v>
      </c>
      <c r="H8236" s="1">
        <v>45120.988009259258</v>
      </c>
      <c r="I8236" t="s">
        <v>18222</v>
      </c>
      <c r="J8236" s="1">
        <v>45120.988009259258</v>
      </c>
      <c r="K8236" t="s">
        <v>18222</v>
      </c>
    </row>
    <row r="8237" spans="1:11">
      <c r="A8237">
        <v>11088</v>
      </c>
      <c r="B8237" t="s">
        <v>23999</v>
      </c>
      <c r="C8237">
        <v>50905006</v>
      </c>
      <c r="D8237" t="s">
        <v>15534</v>
      </c>
      <c r="E8237" t="s">
        <v>15554</v>
      </c>
      <c r="F8237" t="s">
        <v>15536</v>
      </c>
      <c r="G8237" t="s">
        <v>24000</v>
      </c>
      <c r="H8237" s="1">
        <v>45120.98841435185</v>
      </c>
      <c r="I8237" t="s">
        <v>17688</v>
      </c>
      <c r="J8237" s="1">
        <v>45120.98841435185</v>
      </c>
      <c r="K8237" t="s">
        <v>17688</v>
      </c>
    </row>
    <row r="8238" spans="1:11">
      <c r="A8238">
        <v>20525</v>
      </c>
      <c r="B8238" t="s">
        <v>18500</v>
      </c>
      <c r="C8238">
        <v>50366000</v>
      </c>
      <c r="D8238" t="s">
        <v>15534</v>
      </c>
      <c r="E8238" t="s">
        <v>15554</v>
      </c>
      <c r="F8238" t="s">
        <v>15536</v>
      </c>
      <c r="G8238" t="s">
        <v>24001</v>
      </c>
      <c r="H8238" s="1">
        <v>45120.996157407404</v>
      </c>
      <c r="I8238" t="s">
        <v>16551</v>
      </c>
      <c r="J8238" s="1">
        <v>45120.996157407404</v>
      </c>
      <c r="K8238" t="s">
        <v>16551</v>
      </c>
    </row>
    <row r="8239" spans="1:11">
      <c r="A8239">
        <v>20525</v>
      </c>
      <c r="B8239" t="s">
        <v>18500</v>
      </c>
      <c r="C8239">
        <v>58200000</v>
      </c>
      <c r="D8239" t="s">
        <v>15534</v>
      </c>
      <c r="E8239" t="s">
        <v>15576</v>
      </c>
      <c r="F8239" t="s">
        <v>15550</v>
      </c>
      <c r="G8239" t="s">
        <v>24002</v>
      </c>
      <c r="H8239" s="1">
        <v>45121.002569444441</v>
      </c>
      <c r="I8239" t="s">
        <v>16551</v>
      </c>
      <c r="J8239" s="1">
        <v>45121.002569444441</v>
      </c>
      <c r="K8239" t="s">
        <v>16551</v>
      </c>
    </row>
    <row r="8240" spans="1:11">
      <c r="A8240">
        <v>20525</v>
      </c>
      <c r="B8240" t="s">
        <v>18500</v>
      </c>
      <c r="C8240">
        <v>58200002</v>
      </c>
      <c r="D8240" t="s">
        <v>15534</v>
      </c>
      <c r="E8240" t="s">
        <v>15576</v>
      </c>
      <c r="F8240" t="s">
        <v>15550</v>
      </c>
      <c r="G8240" t="s">
        <v>24003</v>
      </c>
      <c r="H8240" s="1">
        <v>45121.003078703703</v>
      </c>
      <c r="I8240" t="s">
        <v>16551</v>
      </c>
      <c r="J8240" s="1">
        <v>45121.003078703703</v>
      </c>
      <c r="K8240" t="s">
        <v>16551</v>
      </c>
    </row>
    <row r="8241" spans="1:11">
      <c r="A8241">
        <v>20460</v>
      </c>
      <c r="B8241" t="s">
        <v>18023</v>
      </c>
      <c r="C8241">
        <v>50310000</v>
      </c>
      <c r="D8241" t="s">
        <v>15534</v>
      </c>
      <c r="E8241" t="s">
        <v>15544</v>
      </c>
      <c r="F8241" t="s">
        <v>15550</v>
      </c>
      <c r="G8241" t="s">
        <v>24004</v>
      </c>
      <c r="H8241" s="1">
        <v>45121.008101851854</v>
      </c>
      <c r="I8241" t="s">
        <v>18020</v>
      </c>
      <c r="J8241" s="1">
        <v>45121.008101851854</v>
      </c>
      <c r="K8241" t="s">
        <v>18020</v>
      </c>
    </row>
    <row r="8242" spans="1:11">
      <c r="A8242">
        <v>10588</v>
      </c>
      <c r="B8242" t="s">
        <v>18520</v>
      </c>
      <c r="C8242">
        <v>58900000</v>
      </c>
      <c r="D8242" t="s">
        <v>15534</v>
      </c>
      <c r="E8242" t="s">
        <v>15554</v>
      </c>
      <c r="F8242" t="s">
        <v>15550</v>
      </c>
      <c r="G8242" t="s">
        <v>24005</v>
      </c>
      <c r="H8242" s="1">
        <v>45121.016898148147</v>
      </c>
      <c r="I8242" t="s">
        <v>18325</v>
      </c>
      <c r="J8242" s="1">
        <v>45121.023356481484</v>
      </c>
      <c r="K8242" t="s">
        <v>18325</v>
      </c>
    </row>
    <row r="8243" spans="1:11">
      <c r="A8243">
        <v>11275</v>
      </c>
      <c r="B8243" t="s">
        <v>18514</v>
      </c>
      <c r="C8243">
        <v>50355035</v>
      </c>
      <c r="D8243" t="s">
        <v>15534</v>
      </c>
      <c r="E8243" t="s">
        <v>15554</v>
      </c>
      <c r="F8243" t="s">
        <v>15536</v>
      </c>
      <c r="G8243" t="s">
        <v>24006</v>
      </c>
      <c r="H8243" s="1">
        <v>45121.018240740741</v>
      </c>
      <c r="I8243" t="s">
        <v>18301</v>
      </c>
      <c r="J8243" s="1">
        <v>45121.018240740741</v>
      </c>
      <c r="K8243" t="s">
        <v>18301</v>
      </c>
    </row>
    <row r="8244" spans="1:11">
      <c r="A8244">
        <v>11707</v>
      </c>
      <c r="B8244" t="s">
        <v>18510</v>
      </c>
      <c r="C8244">
        <v>50321000</v>
      </c>
      <c r="D8244" t="s">
        <v>15534</v>
      </c>
      <c r="E8244" t="s">
        <v>15544</v>
      </c>
      <c r="F8244" t="s">
        <v>15536</v>
      </c>
      <c r="G8244" t="s">
        <v>21356</v>
      </c>
      <c r="H8244" s="1">
        <v>45121.020671296297</v>
      </c>
      <c r="I8244" t="s">
        <v>18222</v>
      </c>
      <c r="J8244" s="1">
        <v>45121.020671296297</v>
      </c>
      <c r="K8244" t="s">
        <v>18222</v>
      </c>
    </row>
    <row r="8245" spans="1:11">
      <c r="A8245">
        <v>11123</v>
      </c>
      <c r="B8245" t="s">
        <v>21370</v>
      </c>
      <c r="C8245">
        <v>50320000</v>
      </c>
      <c r="D8245" t="s">
        <v>15534</v>
      </c>
      <c r="E8245" t="s">
        <v>15554</v>
      </c>
      <c r="F8245" t="s">
        <v>15550</v>
      </c>
      <c r="G8245" t="s">
        <v>17723</v>
      </c>
      <c r="H8245" s="1">
        <v>45121.021793981483</v>
      </c>
      <c r="I8245" t="s">
        <v>16345</v>
      </c>
      <c r="J8245" s="1">
        <v>45121.021793981483</v>
      </c>
      <c r="K8245" t="s">
        <v>16345</v>
      </c>
    </row>
    <row r="8246" spans="1:11">
      <c r="A8246">
        <v>11123</v>
      </c>
      <c r="B8246" t="s">
        <v>21370</v>
      </c>
      <c r="C8246">
        <v>50321000</v>
      </c>
      <c r="D8246" t="s">
        <v>15534</v>
      </c>
      <c r="E8246" t="s">
        <v>15554</v>
      </c>
      <c r="F8246" t="s">
        <v>15550</v>
      </c>
      <c r="G8246" t="s">
        <v>17723</v>
      </c>
      <c r="H8246" s="1">
        <v>45121.021874999999</v>
      </c>
      <c r="I8246" t="s">
        <v>16345</v>
      </c>
      <c r="J8246" s="1">
        <v>45121.021874999999</v>
      </c>
      <c r="K8246" t="s">
        <v>16345</v>
      </c>
    </row>
    <row r="8247" spans="1:11">
      <c r="A8247">
        <v>8519</v>
      </c>
      <c r="B8247" t="s">
        <v>18512</v>
      </c>
      <c r="C8247">
        <v>57700010</v>
      </c>
      <c r="D8247" t="s">
        <v>15534</v>
      </c>
      <c r="E8247" t="s">
        <v>15554</v>
      </c>
      <c r="F8247" t="s">
        <v>15550</v>
      </c>
      <c r="G8247" t="s">
        <v>24007</v>
      </c>
      <c r="H8247" s="1">
        <v>45121.023344907408</v>
      </c>
      <c r="I8247" t="s">
        <v>18020</v>
      </c>
      <c r="J8247" s="1">
        <v>45121.023344907408</v>
      </c>
      <c r="K8247" t="s">
        <v>18020</v>
      </c>
    </row>
    <row r="8248" spans="1:11">
      <c r="A8248">
        <v>126148</v>
      </c>
      <c r="B8248" t="s">
        <v>18530</v>
      </c>
      <c r="C8248">
        <v>50366000</v>
      </c>
      <c r="D8248" t="s">
        <v>15534</v>
      </c>
      <c r="E8248" t="s">
        <v>15544</v>
      </c>
      <c r="F8248" t="s">
        <v>15550</v>
      </c>
      <c r="G8248" t="s">
        <v>22281</v>
      </c>
      <c r="H8248" s="1">
        <v>45121.030324074076</v>
      </c>
      <c r="I8248" t="s">
        <v>18222</v>
      </c>
      <c r="J8248" s="1">
        <v>45121.030324074076</v>
      </c>
      <c r="K8248" t="s">
        <v>18222</v>
      </c>
    </row>
    <row r="8249" spans="1:11">
      <c r="A8249">
        <v>126148</v>
      </c>
      <c r="B8249" t="s">
        <v>18530</v>
      </c>
      <c r="C8249">
        <v>50915000</v>
      </c>
      <c r="D8249" t="s">
        <v>15534</v>
      </c>
      <c r="E8249" t="s">
        <v>15687</v>
      </c>
      <c r="F8249" t="s">
        <v>15550</v>
      </c>
      <c r="G8249" t="s">
        <v>18519</v>
      </c>
      <c r="H8249" s="1">
        <v>45121.030671296299</v>
      </c>
      <c r="I8249" t="s">
        <v>18222</v>
      </c>
      <c r="J8249" s="1">
        <v>45121.030671296299</v>
      </c>
      <c r="K8249" t="s">
        <v>18222</v>
      </c>
    </row>
    <row r="8250" spans="1:11">
      <c r="A8250">
        <v>11133</v>
      </c>
      <c r="B8250" t="s">
        <v>18533</v>
      </c>
      <c r="C8250">
        <v>51230000</v>
      </c>
      <c r="D8250" t="s">
        <v>15534</v>
      </c>
      <c r="E8250" t="s">
        <v>15576</v>
      </c>
      <c r="F8250" t="s">
        <v>15550</v>
      </c>
      <c r="G8250" t="s">
        <v>24008</v>
      </c>
      <c r="H8250" s="1">
        <v>45121.03193287037</v>
      </c>
      <c r="I8250" t="s">
        <v>18535</v>
      </c>
      <c r="J8250" s="1">
        <v>45121.766550925924</v>
      </c>
      <c r="K8250" t="s">
        <v>18535</v>
      </c>
    </row>
    <row r="8251" spans="1:11">
      <c r="A8251">
        <v>126148</v>
      </c>
      <c r="B8251" t="s">
        <v>18530</v>
      </c>
      <c r="C8251">
        <v>50305028</v>
      </c>
      <c r="D8251" t="s">
        <v>15534</v>
      </c>
      <c r="E8251" t="s">
        <v>15544</v>
      </c>
      <c r="F8251" t="s">
        <v>15536</v>
      </c>
      <c r="G8251" t="s">
        <v>22282</v>
      </c>
      <c r="H8251" s="1">
        <v>45121.032465277778</v>
      </c>
      <c r="I8251" t="s">
        <v>18222</v>
      </c>
      <c r="J8251" s="1">
        <v>45121.032465277778</v>
      </c>
      <c r="K8251" t="s">
        <v>18222</v>
      </c>
    </row>
    <row r="8252" spans="1:11">
      <c r="A8252">
        <v>10587</v>
      </c>
      <c r="B8252" t="s">
        <v>22291</v>
      </c>
      <c r="C8252">
        <v>58900000</v>
      </c>
      <c r="D8252" t="s">
        <v>15534</v>
      </c>
      <c r="E8252" t="s">
        <v>15554</v>
      </c>
      <c r="F8252" t="s">
        <v>15550</v>
      </c>
      <c r="G8252" t="s">
        <v>24005</v>
      </c>
      <c r="H8252" s="1">
        <v>45121.033738425926</v>
      </c>
      <c r="I8252" t="s">
        <v>18325</v>
      </c>
      <c r="J8252" s="1">
        <v>45121.033738425926</v>
      </c>
      <c r="K8252" t="s">
        <v>18325</v>
      </c>
    </row>
    <row r="8253" spans="1:11">
      <c r="A8253">
        <v>126040</v>
      </c>
      <c r="B8253" t="s">
        <v>18536</v>
      </c>
      <c r="C8253">
        <v>51210000</v>
      </c>
      <c r="D8253" t="s">
        <v>15534</v>
      </c>
      <c r="E8253" t="s">
        <v>15535</v>
      </c>
      <c r="F8253" t="s">
        <v>15536</v>
      </c>
      <c r="G8253" t="s">
        <v>24009</v>
      </c>
      <c r="H8253" s="1">
        <v>45121.035613425927</v>
      </c>
      <c r="I8253" t="s">
        <v>18362</v>
      </c>
      <c r="J8253" s="1">
        <v>45121.046550925923</v>
      </c>
      <c r="K8253" t="s">
        <v>18362</v>
      </c>
    </row>
    <row r="8254" spans="1:11">
      <c r="A8254">
        <v>11133</v>
      </c>
      <c r="B8254" t="s">
        <v>18533</v>
      </c>
      <c r="C8254">
        <v>50366000</v>
      </c>
      <c r="D8254" t="s">
        <v>15534</v>
      </c>
      <c r="E8254" t="s">
        <v>15544</v>
      </c>
      <c r="F8254" t="s">
        <v>15550</v>
      </c>
      <c r="G8254" t="s">
        <v>24010</v>
      </c>
      <c r="H8254" s="1">
        <v>45121.038182870368</v>
      </c>
      <c r="I8254" t="s">
        <v>18535</v>
      </c>
      <c r="J8254" s="1">
        <v>45121.038182870368</v>
      </c>
      <c r="K8254" t="s">
        <v>18535</v>
      </c>
    </row>
    <row r="8255" spans="1:11">
      <c r="A8255">
        <v>11128</v>
      </c>
      <c r="B8255" t="s">
        <v>22287</v>
      </c>
      <c r="C8255">
        <v>50366000</v>
      </c>
      <c r="D8255" t="s">
        <v>15534</v>
      </c>
      <c r="E8255" t="s">
        <v>15544</v>
      </c>
      <c r="F8255" t="s">
        <v>15550</v>
      </c>
      <c r="G8255" t="s">
        <v>24011</v>
      </c>
      <c r="H8255" s="1">
        <v>45121.041342592594</v>
      </c>
      <c r="I8255" t="s">
        <v>18508</v>
      </c>
      <c r="J8255" s="1">
        <v>45121.041342592594</v>
      </c>
      <c r="K8255" t="s">
        <v>18508</v>
      </c>
    </row>
    <row r="8256" spans="1:11">
      <c r="A8256">
        <v>11729</v>
      </c>
      <c r="B8256" t="s">
        <v>18443</v>
      </c>
      <c r="C8256">
        <v>50321000</v>
      </c>
      <c r="D8256" t="s">
        <v>15534</v>
      </c>
      <c r="E8256" t="s">
        <v>15544</v>
      </c>
      <c r="F8256" t="s">
        <v>15550</v>
      </c>
      <c r="G8256" t="s">
        <v>20323</v>
      </c>
      <c r="H8256" s="1">
        <v>45121.050856481481</v>
      </c>
      <c r="I8256" t="s">
        <v>18222</v>
      </c>
      <c r="J8256" s="1">
        <v>45121.050856481481</v>
      </c>
      <c r="K8256" t="s">
        <v>18222</v>
      </c>
    </row>
    <row r="8257" spans="1:11">
      <c r="A8257">
        <v>20545</v>
      </c>
      <c r="B8257" t="s">
        <v>20333</v>
      </c>
      <c r="C8257">
        <v>50905006</v>
      </c>
      <c r="D8257" t="s">
        <v>15534</v>
      </c>
      <c r="E8257" t="s">
        <v>15544</v>
      </c>
      <c r="F8257" t="s">
        <v>15550</v>
      </c>
      <c r="G8257" t="s">
        <v>24012</v>
      </c>
      <c r="H8257" s="1">
        <v>45121.05673611111</v>
      </c>
      <c r="I8257" t="s">
        <v>16551</v>
      </c>
      <c r="J8257" s="1">
        <v>45121.05673611111</v>
      </c>
      <c r="K8257" t="s">
        <v>16551</v>
      </c>
    </row>
    <row r="8258" spans="1:11">
      <c r="A8258">
        <v>8657</v>
      </c>
      <c r="B8258" t="s">
        <v>18552</v>
      </c>
      <c r="C8258">
        <v>51220000</v>
      </c>
      <c r="D8258" t="s">
        <v>15534</v>
      </c>
      <c r="E8258" t="s">
        <v>15535</v>
      </c>
      <c r="F8258" t="s">
        <v>15536</v>
      </c>
      <c r="G8258" t="s">
        <v>24013</v>
      </c>
      <c r="H8258" s="1">
        <v>45121.056805555556</v>
      </c>
      <c r="I8258" t="s">
        <v>18020</v>
      </c>
      <c r="J8258" s="1">
        <v>45121.056805555556</v>
      </c>
      <c r="K8258" t="s">
        <v>18020</v>
      </c>
    </row>
    <row r="8259" spans="1:11">
      <c r="A8259">
        <v>11074</v>
      </c>
      <c r="B8259" t="s">
        <v>24014</v>
      </c>
      <c r="C8259">
        <v>57800000</v>
      </c>
      <c r="D8259" t="s">
        <v>15534</v>
      </c>
      <c r="E8259" t="s">
        <v>15554</v>
      </c>
      <c r="F8259" t="s">
        <v>15550</v>
      </c>
      <c r="G8259" t="s">
        <v>24015</v>
      </c>
      <c r="H8259" s="1">
        <v>45121.05940972222</v>
      </c>
      <c r="I8259" t="s">
        <v>18508</v>
      </c>
      <c r="J8259" s="1">
        <v>45121.05940972222</v>
      </c>
      <c r="K8259" t="s">
        <v>18508</v>
      </c>
    </row>
    <row r="8260" spans="1:11">
      <c r="A8260">
        <v>83074</v>
      </c>
      <c r="B8260" t="s">
        <v>18556</v>
      </c>
      <c r="C8260">
        <v>50255000</v>
      </c>
      <c r="D8260" t="s">
        <v>15534</v>
      </c>
      <c r="E8260" t="s">
        <v>15687</v>
      </c>
      <c r="F8260" t="s">
        <v>15550</v>
      </c>
      <c r="G8260" t="s">
        <v>24016</v>
      </c>
      <c r="H8260" s="1">
        <v>45121.060046296298</v>
      </c>
      <c r="I8260" t="s">
        <v>16551</v>
      </c>
      <c r="J8260" s="1">
        <v>45121.060046296298</v>
      </c>
      <c r="K8260" t="s">
        <v>16551</v>
      </c>
    </row>
    <row r="8261" spans="1:11">
      <c r="A8261">
        <v>83074</v>
      </c>
      <c r="B8261" t="s">
        <v>18556</v>
      </c>
      <c r="C8261">
        <v>51210000</v>
      </c>
      <c r="D8261" t="s">
        <v>15534</v>
      </c>
      <c r="E8261" t="s">
        <v>15586</v>
      </c>
      <c r="F8261" t="s">
        <v>15550</v>
      </c>
      <c r="G8261" t="s">
        <v>18557</v>
      </c>
      <c r="H8261" s="1">
        <v>45121.061354166668</v>
      </c>
      <c r="I8261" t="s">
        <v>16551</v>
      </c>
      <c r="J8261" s="1">
        <v>45121.061354166668</v>
      </c>
      <c r="K8261" t="s">
        <v>16551</v>
      </c>
    </row>
    <row r="8262" spans="1:11">
      <c r="A8262">
        <v>11073</v>
      </c>
      <c r="B8262" t="s">
        <v>18554</v>
      </c>
      <c r="C8262">
        <v>50905006</v>
      </c>
      <c r="D8262" t="s">
        <v>15534</v>
      </c>
      <c r="E8262" t="s">
        <v>15554</v>
      </c>
      <c r="F8262" t="s">
        <v>15550</v>
      </c>
      <c r="G8262" t="s">
        <v>24017</v>
      </c>
      <c r="H8262" s="1">
        <v>45121.062083333331</v>
      </c>
      <c r="I8262" t="s">
        <v>18508</v>
      </c>
      <c r="J8262" s="1">
        <v>45121.062083333331</v>
      </c>
      <c r="K8262" t="s">
        <v>18508</v>
      </c>
    </row>
    <row r="8263" spans="1:11">
      <c r="A8263">
        <v>83074</v>
      </c>
      <c r="B8263" t="s">
        <v>18556</v>
      </c>
      <c r="C8263">
        <v>51230000</v>
      </c>
      <c r="D8263" t="s">
        <v>15534</v>
      </c>
      <c r="E8263" t="s">
        <v>15586</v>
      </c>
      <c r="F8263" t="s">
        <v>15550</v>
      </c>
      <c r="G8263" t="s">
        <v>24018</v>
      </c>
      <c r="H8263" s="1">
        <v>45121.063043981485</v>
      </c>
      <c r="I8263" t="s">
        <v>16551</v>
      </c>
      <c r="J8263" s="1">
        <v>45121.063043981485</v>
      </c>
      <c r="K8263" t="s">
        <v>16551</v>
      </c>
    </row>
    <row r="8264" spans="1:11">
      <c r="A8264">
        <v>20607</v>
      </c>
      <c r="B8264" t="s">
        <v>2902</v>
      </c>
      <c r="C8264">
        <v>50321000</v>
      </c>
      <c r="D8264" t="s">
        <v>15534</v>
      </c>
      <c r="E8264" t="s">
        <v>15586</v>
      </c>
      <c r="F8264" t="s">
        <v>15536</v>
      </c>
      <c r="G8264" t="s">
        <v>18564</v>
      </c>
      <c r="H8264" s="1">
        <v>45121.072997685187</v>
      </c>
      <c r="I8264" t="s">
        <v>18371</v>
      </c>
      <c r="J8264" s="1">
        <v>45121.072997685187</v>
      </c>
      <c r="K8264" t="s">
        <v>18371</v>
      </c>
    </row>
    <row r="8265" spans="1:11">
      <c r="A8265">
        <v>8737</v>
      </c>
      <c r="B8265" t="s">
        <v>20344</v>
      </c>
      <c r="C8265">
        <v>50366000</v>
      </c>
      <c r="D8265" t="s">
        <v>15534</v>
      </c>
      <c r="E8265" t="s">
        <v>15554</v>
      </c>
      <c r="F8265" t="s">
        <v>15550</v>
      </c>
      <c r="G8265" t="s">
        <v>24019</v>
      </c>
      <c r="H8265" s="1">
        <v>45121.073009259257</v>
      </c>
      <c r="I8265" t="s">
        <v>18020</v>
      </c>
      <c r="J8265" s="1">
        <v>45121.073009259257</v>
      </c>
      <c r="K8265" t="s">
        <v>18020</v>
      </c>
    </row>
    <row r="8266" spans="1:11">
      <c r="A8266">
        <v>20635</v>
      </c>
      <c r="B8266" t="s">
        <v>20346</v>
      </c>
      <c r="C8266">
        <v>50321000</v>
      </c>
      <c r="D8266" t="s">
        <v>15534</v>
      </c>
      <c r="E8266" t="s">
        <v>15586</v>
      </c>
      <c r="F8266" t="s">
        <v>15536</v>
      </c>
      <c r="G8266" t="s">
        <v>18564</v>
      </c>
      <c r="H8266" s="1">
        <v>45121.07640046296</v>
      </c>
      <c r="I8266" t="s">
        <v>18371</v>
      </c>
      <c r="J8266" s="1">
        <v>45121.07640046296</v>
      </c>
      <c r="K8266" t="s">
        <v>18371</v>
      </c>
    </row>
    <row r="8267" spans="1:11">
      <c r="A8267">
        <v>10592</v>
      </c>
      <c r="B8267" t="s">
        <v>19452</v>
      </c>
      <c r="C8267">
        <v>50305028</v>
      </c>
      <c r="D8267" t="s">
        <v>15534</v>
      </c>
      <c r="E8267" t="s">
        <v>15687</v>
      </c>
      <c r="F8267" t="s">
        <v>15536</v>
      </c>
      <c r="G8267" t="s">
        <v>24020</v>
      </c>
      <c r="H8267" s="1">
        <v>45121.076805555553</v>
      </c>
      <c r="I8267" t="s">
        <v>18325</v>
      </c>
      <c r="J8267" s="1">
        <v>45121.076805555553</v>
      </c>
      <c r="K8267" t="s">
        <v>18325</v>
      </c>
    </row>
    <row r="8268" spans="1:11">
      <c r="A8268">
        <v>9124</v>
      </c>
      <c r="B8268" t="s">
        <v>20350</v>
      </c>
      <c r="C8268">
        <v>50905006</v>
      </c>
      <c r="D8268" t="s">
        <v>15534</v>
      </c>
      <c r="E8268" t="s">
        <v>15540</v>
      </c>
      <c r="F8268" t="s">
        <v>15536</v>
      </c>
      <c r="G8268" t="s">
        <v>18433</v>
      </c>
      <c r="H8268" s="1">
        <v>45121.08016203704</v>
      </c>
      <c r="I8268" t="s">
        <v>18371</v>
      </c>
      <c r="J8268" s="1">
        <v>45121.086284722223</v>
      </c>
      <c r="K8268" t="s">
        <v>18371</v>
      </c>
    </row>
    <row r="8269" spans="1:11">
      <c r="A8269">
        <v>10739</v>
      </c>
      <c r="B8269" t="s">
        <v>20401</v>
      </c>
      <c r="C8269">
        <v>50905006</v>
      </c>
      <c r="D8269" t="s">
        <v>15534</v>
      </c>
      <c r="E8269" t="s">
        <v>15540</v>
      </c>
      <c r="F8269" t="s">
        <v>15536</v>
      </c>
      <c r="G8269" t="s">
        <v>18433</v>
      </c>
      <c r="H8269" s="1">
        <v>45121.085196759261</v>
      </c>
      <c r="I8269" t="s">
        <v>18371</v>
      </c>
      <c r="J8269" s="1">
        <v>45121.085196759261</v>
      </c>
      <c r="K8269" t="s">
        <v>18371</v>
      </c>
    </row>
    <row r="8270" spans="1:11">
      <c r="A8270">
        <v>9042</v>
      </c>
      <c r="B8270" t="s">
        <v>23989</v>
      </c>
      <c r="C8270">
        <v>50305025</v>
      </c>
      <c r="D8270" t="s">
        <v>15534</v>
      </c>
      <c r="E8270" t="s">
        <v>15544</v>
      </c>
      <c r="F8270" t="s">
        <v>15550</v>
      </c>
      <c r="G8270" t="s">
        <v>20355</v>
      </c>
      <c r="H8270" s="1">
        <v>45121.086712962962</v>
      </c>
      <c r="I8270" t="s">
        <v>16833</v>
      </c>
      <c r="J8270" s="1">
        <v>45121.086712962962</v>
      </c>
      <c r="K8270" t="s">
        <v>16833</v>
      </c>
    </row>
    <row r="8271" spans="1:11">
      <c r="A8271">
        <v>10792</v>
      </c>
      <c r="B8271" t="s">
        <v>18570</v>
      </c>
      <c r="C8271">
        <v>50905006</v>
      </c>
      <c r="D8271" t="s">
        <v>15534</v>
      </c>
      <c r="E8271" t="s">
        <v>15540</v>
      </c>
      <c r="F8271" t="s">
        <v>15536</v>
      </c>
      <c r="G8271" t="s">
        <v>18433</v>
      </c>
      <c r="H8271" s="1">
        <v>45121.086956018517</v>
      </c>
      <c r="I8271" t="s">
        <v>18371</v>
      </c>
      <c r="J8271" s="1">
        <v>45121.086956018517</v>
      </c>
      <c r="K8271" t="s">
        <v>18371</v>
      </c>
    </row>
    <row r="8272" spans="1:11">
      <c r="A8272">
        <v>126036</v>
      </c>
      <c r="B8272" t="s">
        <v>19472</v>
      </c>
      <c r="C8272">
        <v>50390000</v>
      </c>
      <c r="D8272" t="s">
        <v>15534</v>
      </c>
      <c r="E8272" t="s">
        <v>15554</v>
      </c>
      <c r="F8272" t="s">
        <v>15536</v>
      </c>
      <c r="G8272" t="s">
        <v>24021</v>
      </c>
      <c r="H8272" s="1">
        <v>45121.088437500002</v>
      </c>
      <c r="I8272" t="s">
        <v>17784</v>
      </c>
      <c r="J8272" s="1">
        <v>45121.088437500002</v>
      </c>
      <c r="K8272" t="s">
        <v>17784</v>
      </c>
    </row>
    <row r="8273" spans="1:11">
      <c r="A8273">
        <v>126036</v>
      </c>
      <c r="B8273" t="s">
        <v>19472</v>
      </c>
      <c r="C8273">
        <v>50810000</v>
      </c>
      <c r="D8273" t="s">
        <v>15534</v>
      </c>
      <c r="E8273" t="s">
        <v>15535</v>
      </c>
      <c r="F8273" t="s">
        <v>15536</v>
      </c>
      <c r="G8273" t="s">
        <v>24022</v>
      </c>
      <c r="H8273" s="1">
        <v>45121.089699074073</v>
      </c>
      <c r="I8273" t="s">
        <v>17784</v>
      </c>
      <c r="J8273" s="1">
        <v>45121.089699074073</v>
      </c>
      <c r="K8273" t="s">
        <v>17784</v>
      </c>
    </row>
    <row r="8274" spans="1:11">
      <c r="A8274">
        <v>20610</v>
      </c>
      <c r="B8274" t="s">
        <v>3482</v>
      </c>
      <c r="C8274">
        <v>50310000</v>
      </c>
      <c r="D8274" t="s">
        <v>15534</v>
      </c>
      <c r="E8274" t="s">
        <v>15544</v>
      </c>
      <c r="F8274" t="s">
        <v>15550</v>
      </c>
      <c r="G8274" t="s">
        <v>18581</v>
      </c>
      <c r="H8274" s="1">
        <v>45121.090370370373</v>
      </c>
      <c r="I8274" t="s">
        <v>18371</v>
      </c>
      <c r="J8274" s="1">
        <v>45121.091932870368</v>
      </c>
      <c r="K8274" t="s">
        <v>18371</v>
      </c>
    </row>
    <row r="8275" spans="1:11">
      <c r="A8275">
        <v>20787</v>
      </c>
      <c r="B8275" t="s">
        <v>24023</v>
      </c>
      <c r="C8275">
        <v>58425000</v>
      </c>
      <c r="D8275" t="s">
        <v>15534</v>
      </c>
      <c r="E8275" t="s">
        <v>15554</v>
      </c>
      <c r="F8275" t="s">
        <v>15550</v>
      </c>
      <c r="G8275" t="s">
        <v>24024</v>
      </c>
      <c r="H8275" s="1">
        <v>45121.090532407405</v>
      </c>
      <c r="I8275" t="s">
        <v>18325</v>
      </c>
      <c r="J8275" s="1">
        <v>45121.090532407405</v>
      </c>
      <c r="K8275" t="s">
        <v>18325</v>
      </c>
    </row>
    <row r="8276" spans="1:11">
      <c r="A8276">
        <v>83128</v>
      </c>
      <c r="B8276" t="s">
        <v>18588</v>
      </c>
      <c r="C8276">
        <v>50905006</v>
      </c>
      <c r="D8276" t="s">
        <v>15534</v>
      </c>
      <c r="E8276" t="s">
        <v>15544</v>
      </c>
      <c r="F8276" t="s">
        <v>15536</v>
      </c>
      <c r="G8276" t="s">
        <v>24025</v>
      </c>
      <c r="H8276" s="1">
        <v>45121.093645833331</v>
      </c>
      <c r="I8276" t="s">
        <v>16671</v>
      </c>
      <c r="J8276" s="1">
        <v>45121.093645833331</v>
      </c>
      <c r="K8276" t="s">
        <v>16671</v>
      </c>
    </row>
    <row r="8277" spans="1:11">
      <c r="A8277">
        <v>11620</v>
      </c>
      <c r="B8277" t="s">
        <v>19477</v>
      </c>
      <c r="C8277">
        <v>50321000</v>
      </c>
      <c r="D8277" t="s">
        <v>15534</v>
      </c>
      <c r="E8277" t="s">
        <v>15554</v>
      </c>
      <c r="F8277" t="s">
        <v>15550</v>
      </c>
      <c r="G8277" t="s">
        <v>24026</v>
      </c>
      <c r="H8277" s="1">
        <v>45121.096296296295</v>
      </c>
      <c r="I8277" t="s">
        <v>18142</v>
      </c>
      <c r="J8277" s="1">
        <v>45121.096886574072</v>
      </c>
      <c r="K8277" t="s">
        <v>18142</v>
      </c>
    </row>
    <row r="8278" spans="1:11">
      <c r="A8278">
        <v>10653</v>
      </c>
      <c r="B8278" t="s">
        <v>20366</v>
      </c>
      <c r="C8278">
        <v>50355035</v>
      </c>
      <c r="D8278" t="s">
        <v>15534</v>
      </c>
      <c r="E8278" t="s">
        <v>15554</v>
      </c>
      <c r="F8278" t="s">
        <v>15550</v>
      </c>
      <c r="G8278" t="s">
        <v>24027</v>
      </c>
      <c r="H8278" s="1">
        <v>45121.096435185187</v>
      </c>
      <c r="I8278" t="s">
        <v>18020</v>
      </c>
      <c r="J8278" s="1">
        <v>45121.096435185187</v>
      </c>
      <c r="K8278" t="s">
        <v>18020</v>
      </c>
    </row>
    <row r="8279" spans="1:11">
      <c r="A8279">
        <v>8930</v>
      </c>
      <c r="B8279" t="s">
        <v>21393</v>
      </c>
      <c r="C8279">
        <v>50366000</v>
      </c>
      <c r="D8279" t="s">
        <v>15534</v>
      </c>
      <c r="E8279" t="s">
        <v>15544</v>
      </c>
      <c r="F8279" t="s">
        <v>15550</v>
      </c>
      <c r="G8279" t="s">
        <v>24028</v>
      </c>
      <c r="H8279" s="1">
        <v>45121.098749999997</v>
      </c>
      <c r="I8279" t="s">
        <v>18607</v>
      </c>
      <c r="J8279" s="1">
        <v>45121.098749999997</v>
      </c>
      <c r="K8279" t="s">
        <v>18607</v>
      </c>
    </row>
    <row r="8280" spans="1:11">
      <c r="A8280">
        <v>4611</v>
      </c>
      <c r="B8280" t="s">
        <v>22310</v>
      </c>
      <c r="C8280">
        <v>50290000</v>
      </c>
      <c r="D8280" t="s">
        <v>15534</v>
      </c>
      <c r="E8280" t="s">
        <v>15540</v>
      </c>
      <c r="F8280" t="s">
        <v>15550</v>
      </c>
      <c r="G8280" t="s">
        <v>24029</v>
      </c>
      <c r="H8280" s="1">
        <v>45121.103888888887</v>
      </c>
      <c r="I8280" t="s">
        <v>16833</v>
      </c>
      <c r="J8280" s="1">
        <v>45121.103888888887</v>
      </c>
      <c r="K8280" t="s">
        <v>16833</v>
      </c>
    </row>
    <row r="8281" spans="1:11">
      <c r="A8281">
        <v>126194</v>
      </c>
      <c r="B8281" t="s">
        <v>18586</v>
      </c>
      <c r="C8281">
        <v>55700000</v>
      </c>
      <c r="D8281" t="s">
        <v>15534</v>
      </c>
      <c r="E8281" t="s">
        <v>15554</v>
      </c>
      <c r="F8281" t="s">
        <v>15536</v>
      </c>
      <c r="G8281" t="s">
        <v>24030</v>
      </c>
      <c r="H8281" s="1">
        <v>45121.105590277781</v>
      </c>
      <c r="I8281" t="s">
        <v>17784</v>
      </c>
      <c r="J8281" s="1">
        <v>45121.105590277781</v>
      </c>
      <c r="K8281" t="s">
        <v>17784</v>
      </c>
    </row>
    <row r="8282" spans="1:11">
      <c r="A8282">
        <v>8930</v>
      </c>
      <c r="B8282" t="s">
        <v>21393</v>
      </c>
      <c r="C8282">
        <v>51210000</v>
      </c>
      <c r="D8282" t="s">
        <v>15534</v>
      </c>
      <c r="E8282" t="s">
        <v>15554</v>
      </c>
      <c r="F8282" t="s">
        <v>15550</v>
      </c>
      <c r="G8282" t="s">
        <v>24031</v>
      </c>
      <c r="H8282" s="1">
        <v>45121.106423611112</v>
      </c>
      <c r="I8282" t="s">
        <v>18607</v>
      </c>
      <c r="J8282" s="1">
        <v>45121.106423611112</v>
      </c>
      <c r="K8282" t="s">
        <v>18607</v>
      </c>
    </row>
    <row r="8283" spans="1:11">
      <c r="A8283">
        <v>9032</v>
      </c>
      <c r="B8283" t="s">
        <v>19365</v>
      </c>
      <c r="C8283">
        <v>50305028</v>
      </c>
      <c r="D8283" t="s">
        <v>15534</v>
      </c>
      <c r="E8283" t="s">
        <v>15687</v>
      </c>
      <c r="F8283" t="s">
        <v>15536</v>
      </c>
      <c r="G8283" t="s">
        <v>20365</v>
      </c>
      <c r="H8283" s="1">
        <v>45121.106817129628</v>
      </c>
      <c r="I8283" t="s">
        <v>16833</v>
      </c>
      <c r="J8283" s="1">
        <v>45121.106817129628</v>
      </c>
      <c r="K8283" t="s">
        <v>16833</v>
      </c>
    </row>
    <row r="8284" spans="1:11">
      <c r="A8284">
        <v>8924</v>
      </c>
      <c r="B8284" t="s">
        <v>20375</v>
      </c>
      <c r="C8284">
        <v>50321000</v>
      </c>
      <c r="D8284" t="s">
        <v>15534</v>
      </c>
      <c r="E8284" t="s">
        <v>15549</v>
      </c>
      <c r="F8284" t="s">
        <v>15550</v>
      </c>
      <c r="G8284" t="s">
        <v>24032</v>
      </c>
      <c r="H8284" s="1">
        <v>45121.109282407408</v>
      </c>
      <c r="I8284" t="s">
        <v>18607</v>
      </c>
      <c r="J8284" s="1">
        <v>45121.109282407408</v>
      </c>
      <c r="K8284" t="s">
        <v>18607</v>
      </c>
    </row>
    <row r="8285" spans="1:11">
      <c r="A8285">
        <v>9035</v>
      </c>
      <c r="B8285" t="s">
        <v>24033</v>
      </c>
      <c r="C8285">
        <v>50305028</v>
      </c>
      <c r="D8285" t="s">
        <v>15534</v>
      </c>
      <c r="E8285" t="s">
        <v>15687</v>
      </c>
      <c r="F8285" t="s">
        <v>15536</v>
      </c>
      <c r="G8285" t="s">
        <v>20365</v>
      </c>
      <c r="H8285" s="1">
        <v>45121.109456018516</v>
      </c>
      <c r="I8285" t="s">
        <v>16833</v>
      </c>
      <c r="J8285" s="1">
        <v>45121.109456018516</v>
      </c>
      <c r="K8285" t="s">
        <v>16833</v>
      </c>
    </row>
    <row r="8286" spans="1:11">
      <c r="A8286">
        <v>76145</v>
      </c>
      <c r="B8286" t="s">
        <v>18603</v>
      </c>
      <c r="C8286">
        <v>50355035</v>
      </c>
      <c r="D8286" t="s">
        <v>15534</v>
      </c>
      <c r="E8286" t="s">
        <v>15544</v>
      </c>
      <c r="F8286" t="s">
        <v>15550</v>
      </c>
      <c r="G8286" t="s">
        <v>24034</v>
      </c>
      <c r="H8286" s="1">
        <v>45121.109606481485</v>
      </c>
      <c r="I8286" t="s">
        <v>16671</v>
      </c>
      <c r="J8286" s="1">
        <v>45121.109606481485</v>
      </c>
      <c r="K8286" t="s">
        <v>16671</v>
      </c>
    </row>
    <row r="8287" spans="1:11">
      <c r="A8287">
        <v>8926</v>
      </c>
      <c r="B8287" t="s">
        <v>18605</v>
      </c>
      <c r="C8287">
        <v>55300000</v>
      </c>
      <c r="D8287" t="s">
        <v>15534</v>
      </c>
      <c r="E8287" t="s">
        <v>15576</v>
      </c>
      <c r="F8287" t="s">
        <v>15550</v>
      </c>
      <c r="G8287" t="s">
        <v>24035</v>
      </c>
      <c r="H8287" s="1">
        <v>45121.11141203704</v>
      </c>
      <c r="I8287" t="s">
        <v>18607</v>
      </c>
      <c r="J8287" s="1">
        <v>45121.111550925925</v>
      </c>
      <c r="K8287" t="s">
        <v>18607</v>
      </c>
    </row>
    <row r="8288" spans="1:11">
      <c r="A8288">
        <v>10739</v>
      </c>
      <c r="B8288" t="s">
        <v>20401</v>
      </c>
      <c r="C8288">
        <v>51210000</v>
      </c>
      <c r="D8288" t="s">
        <v>15534</v>
      </c>
      <c r="E8288" t="s">
        <v>15586</v>
      </c>
      <c r="F8288" t="s">
        <v>15536</v>
      </c>
      <c r="G8288" t="s">
        <v>22328</v>
      </c>
      <c r="H8288" s="1">
        <v>45121.113726851851</v>
      </c>
      <c r="I8288" t="s">
        <v>18371</v>
      </c>
      <c r="J8288" s="1">
        <v>45121.113726851851</v>
      </c>
      <c r="K8288" t="s">
        <v>18371</v>
      </c>
    </row>
    <row r="8289" spans="1:11">
      <c r="A8289">
        <v>10618</v>
      </c>
      <c r="B8289" t="s">
        <v>18609</v>
      </c>
      <c r="C8289">
        <v>50321000</v>
      </c>
      <c r="D8289" t="s">
        <v>15534</v>
      </c>
      <c r="E8289" t="s">
        <v>15554</v>
      </c>
      <c r="F8289" t="s">
        <v>15550</v>
      </c>
      <c r="G8289" t="s">
        <v>24036</v>
      </c>
      <c r="H8289" s="1">
        <v>45121.114224537036</v>
      </c>
      <c r="I8289" t="s">
        <v>18607</v>
      </c>
      <c r="J8289" s="1">
        <v>45121.114224537036</v>
      </c>
      <c r="K8289" t="s">
        <v>18607</v>
      </c>
    </row>
    <row r="8290" spans="1:11">
      <c r="A8290">
        <v>8927</v>
      </c>
      <c r="B8290" t="s">
        <v>21408</v>
      </c>
      <c r="C8290">
        <v>50366000</v>
      </c>
      <c r="D8290" t="s">
        <v>15534</v>
      </c>
      <c r="E8290" t="s">
        <v>15544</v>
      </c>
      <c r="F8290" t="s">
        <v>15550</v>
      </c>
      <c r="G8290" t="s">
        <v>24037</v>
      </c>
      <c r="H8290" s="1">
        <v>45121.114594907405</v>
      </c>
      <c r="I8290" t="s">
        <v>18607</v>
      </c>
      <c r="J8290" s="1">
        <v>45121.114594907405</v>
      </c>
      <c r="K8290" t="s">
        <v>18607</v>
      </c>
    </row>
    <row r="8291" spans="1:11">
      <c r="A8291">
        <v>8927</v>
      </c>
      <c r="B8291" t="s">
        <v>21408</v>
      </c>
      <c r="C8291">
        <v>55300000</v>
      </c>
      <c r="D8291" t="s">
        <v>15534</v>
      </c>
      <c r="E8291" t="s">
        <v>15554</v>
      </c>
      <c r="F8291" t="s">
        <v>15550</v>
      </c>
      <c r="G8291" t="s">
        <v>24038</v>
      </c>
      <c r="H8291" s="1">
        <v>45121.114976851852</v>
      </c>
      <c r="I8291" t="s">
        <v>18607</v>
      </c>
      <c r="J8291" s="1">
        <v>45121.114976851852</v>
      </c>
      <c r="K8291" t="s">
        <v>18607</v>
      </c>
    </row>
    <row r="8292" spans="1:11">
      <c r="A8292">
        <v>76145</v>
      </c>
      <c r="B8292" t="s">
        <v>18603</v>
      </c>
      <c r="C8292">
        <v>51230000</v>
      </c>
      <c r="D8292" t="s">
        <v>15534</v>
      </c>
      <c r="E8292" t="s">
        <v>15576</v>
      </c>
      <c r="F8292" t="s">
        <v>15550</v>
      </c>
      <c r="G8292" t="s">
        <v>24039</v>
      </c>
      <c r="H8292" s="1">
        <v>45121.11515046296</v>
      </c>
      <c r="I8292" t="s">
        <v>16671</v>
      </c>
      <c r="J8292" s="1">
        <v>45121.11515046296</v>
      </c>
      <c r="K8292" t="s">
        <v>16671</v>
      </c>
    </row>
    <row r="8293" spans="1:11">
      <c r="A8293">
        <v>10581</v>
      </c>
      <c r="B8293" t="s">
        <v>20382</v>
      </c>
      <c r="C8293">
        <v>50305021</v>
      </c>
      <c r="D8293" t="s">
        <v>15534</v>
      </c>
      <c r="E8293" t="s">
        <v>15535</v>
      </c>
      <c r="F8293" t="s">
        <v>15550</v>
      </c>
      <c r="G8293" t="s">
        <v>24040</v>
      </c>
      <c r="H8293" s="1">
        <v>45121.116377314815</v>
      </c>
      <c r="I8293" t="s">
        <v>18325</v>
      </c>
      <c r="J8293" s="1">
        <v>45121.116377314815</v>
      </c>
      <c r="K8293" t="s">
        <v>18325</v>
      </c>
    </row>
    <row r="8294" spans="1:11">
      <c r="A8294">
        <v>10740</v>
      </c>
      <c r="B8294" t="s">
        <v>18580</v>
      </c>
      <c r="C8294">
        <v>50515000</v>
      </c>
      <c r="D8294" t="s">
        <v>15534</v>
      </c>
      <c r="E8294" t="s">
        <v>15586</v>
      </c>
      <c r="F8294" t="s">
        <v>15550</v>
      </c>
      <c r="G8294" t="s">
        <v>24041</v>
      </c>
      <c r="H8294" s="1">
        <v>45121.117303240739</v>
      </c>
      <c r="I8294" t="s">
        <v>18371</v>
      </c>
      <c r="J8294" s="1">
        <v>45121.117303240739</v>
      </c>
      <c r="K8294" t="s">
        <v>18371</v>
      </c>
    </row>
    <row r="8295" spans="1:11">
      <c r="A8295">
        <v>4610</v>
      </c>
      <c r="B8295" t="s">
        <v>18622</v>
      </c>
      <c r="C8295">
        <v>50355040</v>
      </c>
      <c r="D8295" t="s">
        <v>15534</v>
      </c>
      <c r="E8295" t="s">
        <v>15544</v>
      </c>
      <c r="F8295" t="s">
        <v>15550</v>
      </c>
      <c r="G8295" t="s">
        <v>24042</v>
      </c>
      <c r="H8295" s="1">
        <v>45121.118657407409</v>
      </c>
      <c r="I8295" t="s">
        <v>16833</v>
      </c>
      <c r="J8295" s="1">
        <v>45121.118657407409</v>
      </c>
      <c r="K8295" t="s">
        <v>16833</v>
      </c>
    </row>
    <row r="8296" spans="1:11">
      <c r="A8296">
        <v>4610</v>
      </c>
      <c r="B8296" t="s">
        <v>18622</v>
      </c>
      <c r="C8296">
        <v>51220000</v>
      </c>
      <c r="D8296" t="s">
        <v>15534</v>
      </c>
      <c r="E8296" t="s">
        <v>15586</v>
      </c>
      <c r="F8296" t="s">
        <v>15550</v>
      </c>
      <c r="G8296" t="s">
        <v>24043</v>
      </c>
      <c r="H8296" s="1">
        <v>45121.120532407411</v>
      </c>
      <c r="I8296" t="s">
        <v>16833</v>
      </c>
      <c r="J8296" s="1">
        <v>45121.120532407411</v>
      </c>
      <c r="K8296" t="s">
        <v>16833</v>
      </c>
    </row>
    <row r="8297" spans="1:11">
      <c r="A8297">
        <v>8905</v>
      </c>
      <c r="B8297" t="s">
        <v>18628</v>
      </c>
      <c r="C8297">
        <v>57300000</v>
      </c>
      <c r="D8297" t="s">
        <v>15534</v>
      </c>
      <c r="E8297" t="s">
        <v>15576</v>
      </c>
      <c r="F8297" t="s">
        <v>15550</v>
      </c>
      <c r="G8297" t="s">
        <v>20397</v>
      </c>
      <c r="H8297" s="1">
        <v>45121.124074074076</v>
      </c>
      <c r="I8297" t="s">
        <v>18607</v>
      </c>
      <c r="J8297" s="1">
        <v>45121.124074074076</v>
      </c>
      <c r="K8297" t="s">
        <v>18607</v>
      </c>
    </row>
    <row r="8298" spans="1:11">
      <c r="A8298">
        <v>8890</v>
      </c>
      <c r="B8298" t="s">
        <v>20402</v>
      </c>
      <c r="C8298">
        <v>50320000</v>
      </c>
      <c r="D8298" t="s">
        <v>15534</v>
      </c>
      <c r="E8298" t="s">
        <v>15554</v>
      </c>
      <c r="F8298" t="s">
        <v>15550</v>
      </c>
      <c r="G8298" t="s">
        <v>24044</v>
      </c>
      <c r="H8298" s="1">
        <v>45121.126585648148</v>
      </c>
      <c r="I8298" t="s">
        <v>18607</v>
      </c>
      <c r="J8298" s="1">
        <v>45121.126585648148</v>
      </c>
      <c r="K8298" t="s">
        <v>18607</v>
      </c>
    </row>
    <row r="8299" spans="1:11">
      <c r="A8299">
        <v>8925</v>
      </c>
      <c r="B8299" t="s">
        <v>22337</v>
      </c>
      <c r="C8299">
        <v>50830000</v>
      </c>
      <c r="D8299" t="s">
        <v>15534</v>
      </c>
      <c r="E8299" t="s">
        <v>15535</v>
      </c>
      <c r="F8299" t="s">
        <v>15536</v>
      </c>
      <c r="G8299" t="s">
        <v>24045</v>
      </c>
      <c r="H8299" s="1">
        <v>45121.129189814812</v>
      </c>
      <c r="I8299" t="s">
        <v>18607</v>
      </c>
      <c r="J8299" s="1">
        <v>45121.129189814812</v>
      </c>
      <c r="K8299" t="s">
        <v>18607</v>
      </c>
    </row>
    <row r="8300" spans="1:11">
      <c r="A8300">
        <v>8925</v>
      </c>
      <c r="B8300" t="s">
        <v>22337</v>
      </c>
      <c r="C8300">
        <v>50905006</v>
      </c>
      <c r="D8300" t="s">
        <v>15534</v>
      </c>
      <c r="E8300" t="s">
        <v>15544</v>
      </c>
      <c r="F8300" t="s">
        <v>15550</v>
      </c>
      <c r="G8300" t="s">
        <v>24046</v>
      </c>
      <c r="H8300" s="1">
        <v>45121.129525462966</v>
      </c>
      <c r="I8300" t="s">
        <v>18607</v>
      </c>
      <c r="J8300" s="1">
        <v>45121.129525462966</v>
      </c>
      <c r="K8300" t="s">
        <v>18607</v>
      </c>
    </row>
    <row r="8301" spans="1:11">
      <c r="A8301">
        <v>8889</v>
      </c>
      <c r="B8301" t="s">
        <v>24047</v>
      </c>
      <c r="C8301">
        <v>58355030</v>
      </c>
      <c r="D8301" t="s">
        <v>15534</v>
      </c>
      <c r="E8301" t="s">
        <v>15576</v>
      </c>
      <c r="F8301" t="s">
        <v>15550</v>
      </c>
      <c r="G8301" t="s">
        <v>24048</v>
      </c>
      <c r="H8301" s="1">
        <v>45121.129918981482</v>
      </c>
      <c r="I8301" t="s">
        <v>18607</v>
      </c>
      <c r="J8301" s="1">
        <v>45121.129918981482</v>
      </c>
      <c r="K8301" t="s">
        <v>18607</v>
      </c>
    </row>
    <row r="8302" spans="1:11">
      <c r="A8302">
        <v>8928</v>
      </c>
      <c r="B8302" t="s">
        <v>20407</v>
      </c>
      <c r="C8302">
        <v>50366000</v>
      </c>
      <c r="D8302" t="s">
        <v>15534</v>
      </c>
      <c r="E8302" t="s">
        <v>15544</v>
      </c>
      <c r="F8302" t="s">
        <v>15550</v>
      </c>
      <c r="G8302" t="s">
        <v>24049</v>
      </c>
      <c r="H8302" s="1">
        <v>45121.131851851853</v>
      </c>
      <c r="I8302" t="s">
        <v>18607</v>
      </c>
      <c r="J8302" s="1">
        <v>45121.131851851853</v>
      </c>
      <c r="K8302" t="s">
        <v>18607</v>
      </c>
    </row>
    <row r="8303" spans="1:11">
      <c r="A8303">
        <v>8913</v>
      </c>
      <c r="B8303" t="s">
        <v>21419</v>
      </c>
      <c r="C8303">
        <v>50321000</v>
      </c>
      <c r="D8303" t="s">
        <v>15534</v>
      </c>
      <c r="E8303" t="s">
        <v>15554</v>
      </c>
      <c r="F8303" t="s">
        <v>15550</v>
      </c>
      <c r="G8303" t="s">
        <v>24050</v>
      </c>
      <c r="H8303" s="1">
        <v>45121.133611111109</v>
      </c>
      <c r="I8303" t="s">
        <v>18607</v>
      </c>
      <c r="J8303" s="1">
        <v>45121.133611111109</v>
      </c>
      <c r="K8303" t="s">
        <v>18607</v>
      </c>
    </row>
    <row r="8304" spans="1:11">
      <c r="A8304">
        <v>8910</v>
      </c>
      <c r="B8304" t="s">
        <v>20410</v>
      </c>
      <c r="C8304">
        <v>50320000</v>
      </c>
      <c r="D8304" t="s">
        <v>15534</v>
      </c>
      <c r="E8304" t="s">
        <v>15554</v>
      </c>
      <c r="F8304" t="s">
        <v>15550</v>
      </c>
      <c r="G8304" t="s">
        <v>24051</v>
      </c>
      <c r="H8304" s="1">
        <v>45121.13380787037</v>
      </c>
      <c r="I8304" t="s">
        <v>18607</v>
      </c>
      <c r="J8304" s="1">
        <v>45121.13380787037</v>
      </c>
      <c r="K8304" t="s">
        <v>18607</v>
      </c>
    </row>
    <row r="8305" spans="1:11">
      <c r="A8305">
        <v>10579</v>
      </c>
      <c r="B8305" t="s">
        <v>21416</v>
      </c>
      <c r="C8305">
        <v>50366000</v>
      </c>
      <c r="D8305" t="s">
        <v>15534</v>
      </c>
      <c r="E8305" t="s">
        <v>15687</v>
      </c>
      <c r="F8305" t="s">
        <v>15536</v>
      </c>
      <c r="G8305" t="s">
        <v>24052</v>
      </c>
      <c r="H8305" s="1">
        <v>45121.134386574071</v>
      </c>
      <c r="I8305" t="s">
        <v>18325</v>
      </c>
      <c r="J8305" s="1">
        <v>45121.134386574071</v>
      </c>
      <c r="K8305" t="s">
        <v>18325</v>
      </c>
    </row>
    <row r="8306" spans="1:11">
      <c r="A8306">
        <v>8929</v>
      </c>
      <c r="B8306" t="s">
        <v>18639</v>
      </c>
      <c r="C8306">
        <v>58350001</v>
      </c>
      <c r="D8306" t="s">
        <v>15534</v>
      </c>
      <c r="E8306" t="s">
        <v>15535</v>
      </c>
      <c r="F8306" t="s">
        <v>15536</v>
      </c>
      <c r="G8306" t="s">
        <v>24053</v>
      </c>
      <c r="H8306" s="1">
        <v>45121.136932870373</v>
      </c>
      <c r="I8306" t="s">
        <v>18607</v>
      </c>
      <c r="J8306" s="1">
        <v>45121.136932870373</v>
      </c>
      <c r="K8306" t="s">
        <v>18607</v>
      </c>
    </row>
    <row r="8307" spans="1:11">
      <c r="A8307">
        <v>8638</v>
      </c>
      <c r="B8307" t="s">
        <v>20415</v>
      </c>
      <c r="C8307">
        <v>51220000</v>
      </c>
      <c r="D8307" t="s">
        <v>15534</v>
      </c>
      <c r="E8307" t="s">
        <v>15544</v>
      </c>
      <c r="F8307" t="s">
        <v>15550</v>
      </c>
      <c r="G8307" t="s">
        <v>24054</v>
      </c>
      <c r="H8307" s="1">
        <v>45121.150092592594</v>
      </c>
      <c r="I8307" t="s">
        <v>18146</v>
      </c>
      <c r="J8307" s="1">
        <v>45121.150092592594</v>
      </c>
      <c r="K8307" t="s">
        <v>18146</v>
      </c>
    </row>
    <row r="8308" spans="1:11">
      <c r="A8308">
        <v>8638</v>
      </c>
      <c r="B8308" t="s">
        <v>20415</v>
      </c>
      <c r="C8308">
        <v>50310000</v>
      </c>
      <c r="D8308" t="s">
        <v>15534</v>
      </c>
      <c r="E8308" t="s">
        <v>15544</v>
      </c>
      <c r="F8308" t="s">
        <v>15550</v>
      </c>
      <c r="G8308" t="s">
        <v>24055</v>
      </c>
      <c r="H8308" s="1">
        <v>45121.153043981481</v>
      </c>
      <c r="I8308" t="s">
        <v>18146</v>
      </c>
      <c r="J8308" s="1">
        <v>45121.153043981481</v>
      </c>
      <c r="K8308" t="s">
        <v>18146</v>
      </c>
    </row>
    <row r="8309" spans="1:11">
      <c r="A8309">
        <v>20551</v>
      </c>
      <c r="B8309" t="s">
        <v>18796</v>
      </c>
      <c r="C8309">
        <v>51220000</v>
      </c>
      <c r="D8309" t="s">
        <v>15534</v>
      </c>
      <c r="E8309" t="s">
        <v>15544</v>
      </c>
      <c r="F8309" t="s">
        <v>15550</v>
      </c>
      <c r="G8309" t="s">
        <v>24056</v>
      </c>
      <c r="H8309" s="1">
        <v>45121.16134259259</v>
      </c>
      <c r="I8309" t="s">
        <v>18146</v>
      </c>
      <c r="J8309" s="1">
        <v>45121.16134259259</v>
      </c>
      <c r="K8309" t="s">
        <v>18146</v>
      </c>
    </row>
    <row r="8310" spans="1:11">
      <c r="A8310">
        <v>10657</v>
      </c>
      <c r="B8310" t="s">
        <v>18650</v>
      </c>
      <c r="C8310">
        <v>50321000</v>
      </c>
      <c r="D8310" t="s">
        <v>15534</v>
      </c>
      <c r="E8310" t="s">
        <v>15554</v>
      </c>
      <c r="F8310" t="s">
        <v>15536</v>
      </c>
      <c r="G8310" t="s">
        <v>24057</v>
      </c>
      <c r="H8310" s="1">
        <v>45121.173067129632</v>
      </c>
      <c r="I8310" t="s">
        <v>18020</v>
      </c>
      <c r="J8310" s="1">
        <v>45121.173067129632</v>
      </c>
      <c r="K8310" t="s">
        <v>18020</v>
      </c>
    </row>
    <row r="8311" spans="1:11">
      <c r="A8311">
        <v>43391</v>
      </c>
      <c r="B8311" t="s">
        <v>20571</v>
      </c>
      <c r="C8311">
        <v>50310000</v>
      </c>
      <c r="D8311" t="s">
        <v>15534</v>
      </c>
      <c r="E8311" t="s">
        <v>15544</v>
      </c>
      <c r="F8311" t="s">
        <v>15550</v>
      </c>
      <c r="G8311" t="s">
        <v>24058</v>
      </c>
      <c r="H8311" s="1">
        <v>45121.173506944448</v>
      </c>
      <c r="I8311" t="s">
        <v>18146</v>
      </c>
      <c r="J8311" s="1">
        <v>45121.173506944448</v>
      </c>
      <c r="K8311" t="s">
        <v>18146</v>
      </c>
    </row>
    <row r="8312" spans="1:11">
      <c r="A8312">
        <v>10690</v>
      </c>
      <c r="B8312" t="s">
        <v>18655</v>
      </c>
      <c r="C8312">
        <v>50310000</v>
      </c>
      <c r="D8312" t="s">
        <v>15534</v>
      </c>
      <c r="E8312" t="s">
        <v>15544</v>
      </c>
      <c r="F8312" t="s">
        <v>15550</v>
      </c>
      <c r="G8312" t="s">
        <v>24059</v>
      </c>
      <c r="H8312" s="1">
        <v>45121.181574074071</v>
      </c>
      <c r="I8312" t="s">
        <v>18020</v>
      </c>
      <c r="J8312" s="1">
        <v>45121.181574074071</v>
      </c>
      <c r="K8312" t="s">
        <v>18020</v>
      </c>
    </row>
    <row r="8313" spans="1:11">
      <c r="A8313">
        <v>10690</v>
      </c>
      <c r="B8313" t="s">
        <v>18655</v>
      </c>
      <c r="C8313">
        <v>57300000</v>
      </c>
      <c r="D8313" t="s">
        <v>15534</v>
      </c>
      <c r="E8313" t="s">
        <v>15554</v>
      </c>
      <c r="F8313" t="s">
        <v>15550</v>
      </c>
      <c r="G8313" t="s">
        <v>24060</v>
      </c>
      <c r="H8313" s="1">
        <v>45121.18440972222</v>
      </c>
      <c r="I8313" t="s">
        <v>18020</v>
      </c>
      <c r="J8313" s="1">
        <v>45121.18440972222</v>
      </c>
      <c r="K8313" t="s">
        <v>18020</v>
      </c>
    </row>
    <row r="8314" spans="1:11">
      <c r="A8314">
        <v>10690</v>
      </c>
      <c r="B8314" t="s">
        <v>18655</v>
      </c>
      <c r="C8314">
        <v>50905006</v>
      </c>
      <c r="D8314" t="s">
        <v>15534</v>
      </c>
      <c r="E8314" t="s">
        <v>15554</v>
      </c>
      <c r="F8314" t="s">
        <v>15550</v>
      </c>
      <c r="G8314" t="s">
        <v>24061</v>
      </c>
      <c r="H8314" s="1">
        <v>45121.186076388891</v>
      </c>
      <c r="I8314" t="s">
        <v>18020</v>
      </c>
      <c r="J8314" s="1">
        <v>45121.186076388891</v>
      </c>
      <c r="K8314" t="s">
        <v>18020</v>
      </c>
    </row>
    <row r="8315" spans="1:11">
      <c r="A8315">
        <v>10690</v>
      </c>
      <c r="B8315" t="s">
        <v>18655</v>
      </c>
      <c r="C8315">
        <v>50305028</v>
      </c>
      <c r="D8315" t="s">
        <v>15534</v>
      </c>
      <c r="E8315" t="s">
        <v>15554</v>
      </c>
      <c r="F8315" t="s">
        <v>15550</v>
      </c>
      <c r="G8315" t="s">
        <v>20419</v>
      </c>
      <c r="H8315" s="1">
        <v>45121.187719907408</v>
      </c>
      <c r="I8315" t="s">
        <v>18020</v>
      </c>
      <c r="J8315" s="1">
        <v>45121.187719907408</v>
      </c>
      <c r="K8315" t="s">
        <v>18020</v>
      </c>
    </row>
    <row r="8316" spans="1:11">
      <c r="A8316">
        <v>8523</v>
      </c>
      <c r="B8316" t="s">
        <v>18669</v>
      </c>
      <c r="C8316">
        <v>58425000</v>
      </c>
      <c r="D8316" t="s">
        <v>15534</v>
      </c>
      <c r="E8316" t="s">
        <v>15554</v>
      </c>
      <c r="F8316" t="s">
        <v>15550</v>
      </c>
      <c r="G8316" t="s">
        <v>24062</v>
      </c>
      <c r="H8316" s="1">
        <v>45121.196979166663</v>
      </c>
      <c r="I8316" t="s">
        <v>18020</v>
      </c>
      <c r="J8316" s="1">
        <v>45121.196979166663</v>
      </c>
      <c r="K8316" t="s">
        <v>18020</v>
      </c>
    </row>
    <row r="8317" spans="1:11">
      <c r="A8317">
        <v>8801</v>
      </c>
      <c r="B8317" t="s">
        <v>18664</v>
      </c>
      <c r="C8317">
        <v>50905006</v>
      </c>
      <c r="D8317" t="s">
        <v>15534</v>
      </c>
      <c r="E8317" t="s">
        <v>15554</v>
      </c>
      <c r="F8317" t="s">
        <v>15536</v>
      </c>
      <c r="G8317" t="s">
        <v>24063</v>
      </c>
      <c r="H8317" s="1">
        <v>45121.198888888888</v>
      </c>
      <c r="I8317" t="s">
        <v>16839</v>
      </c>
      <c r="J8317" s="1">
        <v>45121.198888888888</v>
      </c>
      <c r="K8317" t="s">
        <v>16839</v>
      </c>
    </row>
    <row r="8318" spans="1:11">
      <c r="A8318">
        <v>8523</v>
      </c>
      <c r="B8318" t="s">
        <v>18669</v>
      </c>
      <c r="C8318">
        <v>57700030</v>
      </c>
      <c r="D8318" t="s">
        <v>15534</v>
      </c>
      <c r="E8318" t="s">
        <v>15554</v>
      </c>
      <c r="F8318" t="s">
        <v>15550</v>
      </c>
      <c r="G8318" t="s">
        <v>24064</v>
      </c>
      <c r="H8318" s="1">
        <v>45121.199502314812</v>
      </c>
      <c r="I8318" t="s">
        <v>18020</v>
      </c>
      <c r="J8318" s="1">
        <v>45121.199502314812</v>
      </c>
      <c r="K8318" t="s">
        <v>18020</v>
      </c>
    </row>
    <row r="8319" spans="1:11">
      <c r="A8319">
        <v>76070</v>
      </c>
      <c r="B8319" t="s">
        <v>18666</v>
      </c>
      <c r="C8319">
        <v>50905006</v>
      </c>
      <c r="D8319" t="s">
        <v>15534</v>
      </c>
      <c r="E8319" t="s">
        <v>15554</v>
      </c>
      <c r="F8319" t="s">
        <v>15550</v>
      </c>
      <c r="G8319" t="s">
        <v>24065</v>
      </c>
      <c r="H8319" s="1">
        <v>45121.202476851853</v>
      </c>
      <c r="I8319" t="s">
        <v>18668</v>
      </c>
      <c r="J8319" s="1">
        <v>45121.202476851853</v>
      </c>
      <c r="K8319" t="s">
        <v>18668</v>
      </c>
    </row>
    <row r="8320" spans="1:11">
      <c r="A8320">
        <v>76070</v>
      </c>
      <c r="B8320" t="s">
        <v>18666</v>
      </c>
      <c r="C8320">
        <v>50320000</v>
      </c>
      <c r="D8320" t="s">
        <v>15534</v>
      </c>
      <c r="E8320" t="s">
        <v>15535</v>
      </c>
      <c r="F8320" t="s">
        <v>15550</v>
      </c>
      <c r="G8320" t="s">
        <v>24066</v>
      </c>
      <c r="H8320" s="1">
        <v>45121.206365740742</v>
      </c>
      <c r="I8320" t="s">
        <v>18668</v>
      </c>
      <c r="J8320" s="1">
        <v>45121.208657407406</v>
      </c>
      <c r="K8320" t="s">
        <v>18668</v>
      </c>
    </row>
    <row r="8321" spans="1:11">
      <c r="A8321">
        <v>76070</v>
      </c>
      <c r="B8321" t="s">
        <v>18666</v>
      </c>
      <c r="C8321">
        <v>50321000</v>
      </c>
      <c r="D8321" t="s">
        <v>15534</v>
      </c>
      <c r="E8321" t="s">
        <v>15535</v>
      </c>
      <c r="F8321" t="s">
        <v>15550</v>
      </c>
      <c r="G8321" t="s">
        <v>24067</v>
      </c>
      <c r="H8321" s="1">
        <v>45121.209131944444</v>
      </c>
      <c r="I8321" t="s">
        <v>18668</v>
      </c>
      <c r="J8321" s="1">
        <v>45121.209131944444</v>
      </c>
      <c r="K8321" t="s">
        <v>18668</v>
      </c>
    </row>
    <row r="8322" spans="1:11">
      <c r="A8322">
        <v>8809</v>
      </c>
      <c r="B8322" t="s">
        <v>20445</v>
      </c>
      <c r="C8322">
        <v>58425000</v>
      </c>
      <c r="D8322" t="s">
        <v>15534</v>
      </c>
      <c r="E8322" t="s">
        <v>15576</v>
      </c>
      <c r="F8322" t="s">
        <v>15550</v>
      </c>
      <c r="G8322" t="s">
        <v>24068</v>
      </c>
      <c r="H8322" s="1">
        <v>45121.221759259257</v>
      </c>
      <c r="I8322" t="s">
        <v>16839</v>
      </c>
      <c r="J8322" s="1">
        <v>45121.221759259257</v>
      </c>
      <c r="K8322" t="s">
        <v>16839</v>
      </c>
    </row>
    <row r="8323" spans="1:11">
      <c r="A8323">
        <v>8655</v>
      </c>
      <c r="B8323" t="s">
        <v>18144</v>
      </c>
      <c r="C8323">
        <v>58200000</v>
      </c>
      <c r="D8323" t="s">
        <v>15534</v>
      </c>
      <c r="E8323" t="s">
        <v>15544</v>
      </c>
      <c r="F8323" t="s">
        <v>15536</v>
      </c>
      <c r="G8323" t="s">
        <v>24069</v>
      </c>
      <c r="H8323" s="1">
        <v>45121.237083333333</v>
      </c>
      <c r="I8323" t="s">
        <v>18146</v>
      </c>
      <c r="J8323" s="1">
        <v>45121.697731481479</v>
      </c>
      <c r="K8323" t="s">
        <v>18146</v>
      </c>
    </row>
    <row r="8324" spans="1:11">
      <c r="A8324">
        <v>10591</v>
      </c>
      <c r="B8324" t="s">
        <v>18690</v>
      </c>
      <c r="C8324">
        <v>50366000</v>
      </c>
      <c r="D8324" t="s">
        <v>15534</v>
      </c>
      <c r="E8324" t="s">
        <v>15544</v>
      </c>
      <c r="F8324" t="s">
        <v>15536</v>
      </c>
      <c r="G8324" t="s">
        <v>24070</v>
      </c>
      <c r="H8324" s="1">
        <v>45121.244733796295</v>
      </c>
      <c r="I8324" t="s">
        <v>18325</v>
      </c>
      <c r="J8324" s="1">
        <v>45121.244733796295</v>
      </c>
      <c r="K8324" t="s">
        <v>18325</v>
      </c>
    </row>
    <row r="8325" spans="1:11">
      <c r="A8325">
        <v>10921</v>
      </c>
      <c r="B8325" t="s">
        <v>24071</v>
      </c>
      <c r="C8325">
        <v>51210000</v>
      </c>
      <c r="D8325" t="s">
        <v>15534</v>
      </c>
      <c r="E8325" t="s">
        <v>15586</v>
      </c>
      <c r="F8325" t="s">
        <v>15536</v>
      </c>
      <c r="G8325" t="s">
        <v>24072</v>
      </c>
      <c r="H8325" s="1">
        <v>45121.245034722226</v>
      </c>
      <c r="I8325" t="s">
        <v>18668</v>
      </c>
      <c r="J8325" s="1">
        <v>45121.245034722226</v>
      </c>
      <c r="K8325" t="s">
        <v>18668</v>
      </c>
    </row>
    <row r="8326" spans="1:11">
      <c r="A8326">
        <v>20552</v>
      </c>
      <c r="B8326" t="s">
        <v>18600</v>
      </c>
      <c r="C8326">
        <v>50905006</v>
      </c>
      <c r="D8326" t="s">
        <v>15534</v>
      </c>
      <c r="E8326" t="s">
        <v>15544</v>
      </c>
      <c r="F8326" t="s">
        <v>15550</v>
      </c>
      <c r="G8326" t="s">
        <v>24073</v>
      </c>
      <c r="H8326" s="1">
        <v>45121.249282407407</v>
      </c>
      <c r="I8326" t="s">
        <v>18146</v>
      </c>
      <c r="J8326" s="1">
        <v>45121.249282407407</v>
      </c>
      <c r="K8326" t="s">
        <v>18146</v>
      </c>
    </row>
    <row r="8327" spans="1:11">
      <c r="A8327">
        <v>10903</v>
      </c>
      <c r="B8327" t="s">
        <v>24074</v>
      </c>
      <c r="C8327">
        <v>50905010</v>
      </c>
      <c r="D8327" t="s">
        <v>15534</v>
      </c>
      <c r="E8327" t="s">
        <v>15544</v>
      </c>
      <c r="F8327" t="s">
        <v>15550</v>
      </c>
      <c r="G8327" t="s">
        <v>24075</v>
      </c>
      <c r="H8327" s="1">
        <v>45121.251562500001</v>
      </c>
      <c r="I8327" t="s">
        <v>18668</v>
      </c>
      <c r="J8327" s="1">
        <v>45121.251562500001</v>
      </c>
      <c r="K8327" t="s">
        <v>18668</v>
      </c>
    </row>
    <row r="8328" spans="1:11">
      <c r="A8328">
        <v>76071</v>
      </c>
      <c r="B8328" t="s">
        <v>18707</v>
      </c>
      <c r="C8328">
        <v>57300000</v>
      </c>
      <c r="D8328" t="s">
        <v>15534</v>
      </c>
      <c r="E8328" t="s">
        <v>15554</v>
      </c>
      <c r="F8328" t="s">
        <v>15550</v>
      </c>
      <c r="G8328" t="s">
        <v>24076</v>
      </c>
      <c r="H8328" s="1">
        <v>45121.25277777778</v>
      </c>
      <c r="I8328" t="s">
        <v>18668</v>
      </c>
      <c r="J8328" s="1">
        <v>45121.25277777778</v>
      </c>
      <c r="K8328" t="s">
        <v>18668</v>
      </c>
    </row>
    <row r="8329" spans="1:11">
      <c r="A8329">
        <v>10926</v>
      </c>
      <c r="B8329" t="s">
        <v>24077</v>
      </c>
      <c r="C8329">
        <v>50321000</v>
      </c>
      <c r="D8329" t="s">
        <v>15534</v>
      </c>
      <c r="E8329" t="s">
        <v>15554</v>
      </c>
      <c r="F8329" t="s">
        <v>15536</v>
      </c>
      <c r="G8329" t="s">
        <v>18708</v>
      </c>
      <c r="H8329" s="1">
        <v>45121.265486111108</v>
      </c>
      <c r="I8329" t="s">
        <v>18668</v>
      </c>
      <c r="J8329" s="1">
        <v>45121.265486111108</v>
      </c>
      <c r="K8329" t="s">
        <v>18668</v>
      </c>
    </row>
    <row r="8330" spans="1:11">
      <c r="A8330">
        <v>10900</v>
      </c>
      <c r="B8330" t="s">
        <v>18722</v>
      </c>
      <c r="C8330">
        <v>50321000</v>
      </c>
      <c r="D8330" t="s">
        <v>15534</v>
      </c>
      <c r="E8330" t="s">
        <v>15554</v>
      </c>
      <c r="F8330" t="s">
        <v>15536</v>
      </c>
      <c r="G8330" t="s">
        <v>18708</v>
      </c>
      <c r="H8330" s="1">
        <v>45121.265763888892</v>
      </c>
      <c r="I8330" t="s">
        <v>18668</v>
      </c>
      <c r="J8330" s="1">
        <v>45121.265763888892</v>
      </c>
      <c r="K8330" t="s">
        <v>18668</v>
      </c>
    </row>
    <row r="8331" spans="1:11">
      <c r="A8331">
        <v>10913</v>
      </c>
      <c r="B8331" t="s">
        <v>18719</v>
      </c>
      <c r="C8331">
        <v>51220000</v>
      </c>
      <c r="D8331" t="s">
        <v>15534</v>
      </c>
      <c r="E8331" t="s">
        <v>15554</v>
      </c>
      <c r="F8331" t="s">
        <v>15550</v>
      </c>
      <c r="G8331" t="s">
        <v>18717</v>
      </c>
      <c r="H8331" s="1">
        <v>45121.275937500002</v>
      </c>
      <c r="I8331" t="s">
        <v>18668</v>
      </c>
      <c r="J8331" s="1">
        <v>45121.275937500002</v>
      </c>
      <c r="K8331" t="s">
        <v>18668</v>
      </c>
    </row>
    <row r="8332" spans="1:11">
      <c r="A8332">
        <v>10899</v>
      </c>
      <c r="B8332" t="s">
        <v>18726</v>
      </c>
      <c r="C8332">
        <v>50355040</v>
      </c>
      <c r="D8332" t="s">
        <v>15534</v>
      </c>
      <c r="E8332" t="s">
        <v>15544</v>
      </c>
      <c r="F8332" t="s">
        <v>15550</v>
      </c>
      <c r="G8332" t="s">
        <v>24078</v>
      </c>
      <c r="H8332" s="1">
        <v>45121.278564814813</v>
      </c>
      <c r="I8332" t="s">
        <v>18668</v>
      </c>
      <c r="J8332" s="1">
        <v>45121.278564814813</v>
      </c>
      <c r="K8332" t="s">
        <v>18668</v>
      </c>
    </row>
    <row r="8333" spans="1:11">
      <c r="A8333">
        <v>10925</v>
      </c>
      <c r="B8333" t="s">
        <v>24079</v>
      </c>
      <c r="C8333">
        <v>51220000</v>
      </c>
      <c r="D8333" t="s">
        <v>15534</v>
      </c>
      <c r="E8333" t="s">
        <v>15554</v>
      </c>
      <c r="F8333" t="s">
        <v>15550</v>
      </c>
      <c r="G8333" t="s">
        <v>24080</v>
      </c>
      <c r="H8333" s="1">
        <v>45121.28361111111</v>
      </c>
      <c r="I8333" t="s">
        <v>18668</v>
      </c>
      <c r="J8333" s="1">
        <v>45121.28361111111</v>
      </c>
      <c r="K8333" t="s">
        <v>18668</v>
      </c>
    </row>
    <row r="8334" spans="1:11">
      <c r="A8334">
        <v>11276</v>
      </c>
      <c r="B8334" t="s">
        <v>18725</v>
      </c>
      <c r="C8334">
        <v>50905006</v>
      </c>
      <c r="D8334" t="s">
        <v>15534</v>
      </c>
      <c r="E8334" t="s">
        <v>15687</v>
      </c>
      <c r="F8334" t="s">
        <v>15550</v>
      </c>
      <c r="G8334" t="s">
        <v>24081</v>
      </c>
      <c r="H8334" s="1">
        <v>45121.284097222226</v>
      </c>
      <c r="I8334" t="s">
        <v>17801</v>
      </c>
      <c r="J8334" s="1">
        <v>45121.284097222226</v>
      </c>
      <c r="K8334" t="s">
        <v>17801</v>
      </c>
    </row>
    <row r="8335" spans="1:11">
      <c r="A8335">
        <v>10919</v>
      </c>
      <c r="B8335" t="s">
        <v>24082</v>
      </c>
      <c r="C8335">
        <v>50305028</v>
      </c>
      <c r="D8335" t="s">
        <v>15534</v>
      </c>
      <c r="E8335" t="s">
        <v>15554</v>
      </c>
      <c r="F8335" t="s">
        <v>15536</v>
      </c>
      <c r="G8335" t="s">
        <v>24083</v>
      </c>
      <c r="H8335" s="1">
        <v>45121.286076388889</v>
      </c>
      <c r="I8335" t="s">
        <v>18668</v>
      </c>
      <c r="J8335" s="1">
        <v>45121.286076388889</v>
      </c>
      <c r="K8335" t="s">
        <v>18668</v>
      </c>
    </row>
    <row r="8336" spans="1:11">
      <c r="A8336">
        <v>10919</v>
      </c>
      <c r="B8336" t="s">
        <v>24082</v>
      </c>
      <c r="C8336">
        <v>51220000</v>
      </c>
      <c r="D8336" t="s">
        <v>15534</v>
      </c>
      <c r="E8336" t="s">
        <v>15554</v>
      </c>
      <c r="F8336" t="s">
        <v>15550</v>
      </c>
      <c r="G8336" t="s">
        <v>24084</v>
      </c>
      <c r="H8336" s="1">
        <v>45121.286574074074</v>
      </c>
      <c r="I8336" t="s">
        <v>18668</v>
      </c>
      <c r="J8336" s="1">
        <v>45121.286574074074</v>
      </c>
      <c r="K8336" t="s">
        <v>18668</v>
      </c>
    </row>
    <row r="8337" spans="1:11">
      <c r="A8337">
        <v>10901</v>
      </c>
      <c r="B8337" t="s">
        <v>18732</v>
      </c>
      <c r="C8337">
        <v>50355000</v>
      </c>
      <c r="D8337" t="s">
        <v>15534</v>
      </c>
      <c r="E8337" t="s">
        <v>15544</v>
      </c>
      <c r="F8337" t="s">
        <v>15550</v>
      </c>
      <c r="G8337" t="s">
        <v>24085</v>
      </c>
      <c r="H8337" s="1">
        <v>45121.287743055553</v>
      </c>
      <c r="I8337" t="s">
        <v>18668</v>
      </c>
      <c r="J8337" s="1">
        <v>45121.287743055553</v>
      </c>
      <c r="K8337" t="s">
        <v>18668</v>
      </c>
    </row>
    <row r="8338" spans="1:11">
      <c r="A8338">
        <v>20862</v>
      </c>
      <c r="B8338" t="s">
        <v>18775</v>
      </c>
      <c r="C8338">
        <v>50515000</v>
      </c>
      <c r="D8338" t="s">
        <v>15534</v>
      </c>
      <c r="E8338" t="s">
        <v>15540</v>
      </c>
      <c r="F8338" t="s">
        <v>15550</v>
      </c>
      <c r="G8338" t="s">
        <v>24086</v>
      </c>
      <c r="H8338" s="1">
        <v>45121.289039351854</v>
      </c>
      <c r="I8338" t="s">
        <v>18756</v>
      </c>
      <c r="J8338" s="1">
        <v>45121.289039351854</v>
      </c>
      <c r="K8338" t="s">
        <v>18756</v>
      </c>
    </row>
    <row r="8339" spans="1:11">
      <c r="A8339">
        <v>10901</v>
      </c>
      <c r="B8339" t="s">
        <v>18732</v>
      </c>
      <c r="C8339">
        <v>50105000</v>
      </c>
      <c r="D8339" t="s">
        <v>15534</v>
      </c>
      <c r="E8339" t="s">
        <v>15586</v>
      </c>
      <c r="F8339" t="s">
        <v>15536</v>
      </c>
      <c r="G8339" t="s">
        <v>24087</v>
      </c>
      <c r="H8339" s="1">
        <v>45121.289479166669</v>
      </c>
      <c r="I8339" t="s">
        <v>18668</v>
      </c>
      <c r="J8339" s="1">
        <v>45121.289479166669</v>
      </c>
      <c r="K8339" t="s">
        <v>18668</v>
      </c>
    </row>
    <row r="8340" spans="1:11">
      <c r="A8340">
        <v>11030</v>
      </c>
      <c r="B8340" t="s">
        <v>18736</v>
      </c>
      <c r="C8340">
        <v>50905006</v>
      </c>
      <c r="D8340" t="s">
        <v>15534</v>
      </c>
      <c r="E8340" t="s">
        <v>15544</v>
      </c>
      <c r="F8340" t="s">
        <v>15550</v>
      </c>
      <c r="G8340" t="s">
        <v>24088</v>
      </c>
      <c r="H8340" s="1">
        <v>45121.292905092596</v>
      </c>
      <c r="I8340" t="s">
        <v>17026</v>
      </c>
      <c r="J8340" s="1">
        <v>45121.292905092596</v>
      </c>
      <c r="K8340" t="s">
        <v>17026</v>
      </c>
    </row>
    <row r="8341" spans="1:11">
      <c r="A8341">
        <v>11259</v>
      </c>
      <c r="B8341" t="s">
        <v>18740</v>
      </c>
      <c r="C8341">
        <v>51210000</v>
      </c>
      <c r="D8341" t="s">
        <v>15534</v>
      </c>
      <c r="E8341" t="s">
        <v>15586</v>
      </c>
      <c r="F8341" t="s">
        <v>15536</v>
      </c>
      <c r="G8341" t="s">
        <v>17818</v>
      </c>
      <c r="H8341" s="1">
        <v>45121.310266203705</v>
      </c>
      <c r="I8341" t="s">
        <v>17801</v>
      </c>
      <c r="J8341" s="1">
        <v>45121.310266203705</v>
      </c>
      <c r="K8341" t="s">
        <v>17801</v>
      </c>
    </row>
    <row r="8342" spans="1:11">
      <c r="A8342">
        <v>11259</v>
      </c>
      <c r="B8342" t="s">
        <v>18740</v>
      </c>
      <c r="C8342">
        <v>50310000</v>
      </c>
      <c r="D8342" t="s">
        <v>15534</v>
      </c>
      <c r="E8342" t="s">
        <v>15544</v>
      </c>
      <c r="F8342" t="s">
        <v>15550</v>
      </c>
      <c r="G8342" t="s">
        <v>24089</v>
      </c>
      <c r="H8342" s="1">
        <v>45121.316620370373</v>
      </c>
      <c r="I8342" t="s">
        <v>17801</v>
      </c>
      <c r="J8342" s="1">
        <v>45121.316620370373</v>
      </c>
      <c r="K8342" t="s">
        <v>17801</v>
      </c>
    </row>
    <row r="8343" spans="1:11">
      <c r="A8343">
        <v>11020</v>
      </c>
      <c r="B8343" t="s">
        <v>17034</v>
      </c>
      <c r="C8343">
        <v>50905000</v>
      </c>
      <c r="D8343" t="s">
        <v>15534</v>
      </c>
      <c r="E8343" t="s">
        <v>15535</v>
      </c>
      <c r="F8343" t="s">
        <v>15536</v>
      </c>
      <c r="G8343" t="s">
        <v>24090</v>
      </c>
      <c r="H8343" s="1">
        <v>45121.318078703705</v>
      </c>
      <c r="I8343" t="s">
        <v>17026</v>
      </c>
      <c r="J8343" s="1">
        <v>45121.318078703705</v>
      </c>
      <c r="K8343" t="s">
        <v>17026</v>
      </c>
    </row>
    <row r="8344" spans="1:11">
      <c r="A8344">
        <v>11259</v>
      </c>
      <c r="B8344" t="s">
        <v>18740</v>
      </c>
      <c r="C8344">
        <v>50905006</v>
      </c>
      <c r="D8344" t="s">
        <v>15534</v>
      </c>
      <c r="E8344" t="s">
        <v>15549</v>
      </c>
      <c r="F8344" t="s">
        <v>15550</v>
      </c>
      <c r="G8344" t="s">
        <v>24091</v>
      </c>
      <c r="H8344" s="1">
        <v>45121.31962962963</v>
      </c>
      <c r="I8344" t="s">
        <v>17801</v>
      </c>
      <c r="J8344" s="1">
        <v>45121.31962962963</v>
      </c>
      <c r="K8344" t="s">
        <v>17801</v>
      </c>
    </row>
    <row r="8345" spans="1:11">
      <c r="A8345">
        <v>20862</v>
      </c>
      <c r="B8345" t="s">
        <v>18775</v>
      </c>
      <c r="C8345">
        <v>57300010</v>
      </c>
      <c r="D8345" t="s">
        <v>15534</v>
      </c>
      <c r="E8345" t="s">
        <v>15554</v>
      </c>
      <c r="F8345" t="s">
        <v>15550</v>
      </c>
      <c r="G8345" t="s">
        <v>24092</v>
      </c>
      <c r="H8345" s="1">
        <v>45121.321099537039</v>
      </c>
      <c r="I8345" t="s">
        <v>18756</v>
      </c>
      <c r="J8345" s="1">
        <v>45121.721331018518</v>
      </c>
      <c r="K8345" t="s">
        <v>18756</v>
      </c>
    </row>
    <row r="8346" spans="1:11">
      <c r="A8346">
        <v>11024</v>
      </c>
      <c r="B8346" t="s">
        <v>18743</v>
      </c>
      <c r="C8346">
        <v>57300010</v>
      </c>
      <c r="D8346" t="s">
        <v>15534</v>
      </c>
      <c r="E8346" t="s">
        <v>15544</v>
      </c>
      <c r="F8346" t="s">
        <v>15550</v>
      </c>
      <c r="G8346" t="s">
        <v>24093</v>
      </c>
      <c r="H8346" s="1">
        <v>45121.322256944448</v>
      </c>
      <c r="I8346" t="s">
        <v>17026</v>
      </c>
      <c r="J8346" s="1">
        <v>45121.322256944448</v>
      </c>
      <c r="K8346" t="s">
        <v>17026</v>
      </c>
    </row>
    <row r="8347" spans="1:11">
      <c r="A8347">
        <v>11024</v>
      </c>
      <c r="B8347" t="s">
        <v>18743</v>
      </c>
      <c r="C8347">
        <v>50355000</v>
      </c>
      <c r="D8347" t="s">
        <v>15534</v>
      </c>
      <c r="E8347" t="s">
        <v>15535</v>
      </c>
      <c r="F8347" t="s">
        <v>15536</v>
      </c>
      <c r="G8347" t="s">
        <v>24094</v>
      </c>
      <c r="H8347" s="1">
        <v>45121.324942129628</v>
      </c>
      <c r="I8347" t="s">
        <v>17026</v>
      </c>
      <c r="J8347" s="1">
        <v>45121.704525462963</v>
      </c>
      <c r="K8347" t="s">
        <v>17026</v>
      </c>
    </row>
    <row r="8348" spans="1:11">
      <c r="A8348">
        <v>11031</v>
      </c>
      <c r="B8348" t="s">
        <v>18746</v>
      </c>
      <c r="C8348">
        <v>50830000</v>
      </c>
      <c r="D8348" t="s">
        <v>15534</v>
      </c>
      <c r="E8348" t="s">
        <v>15535</v>
      </c>
      <c r="F8348" t="s">
        <v>15536</v>
      </c>
      <c r="G8348" t="s">
        <v>24095</v>
      </c>
      <c r="H8348" s="1">
        <v>45121.338090277779</v>
      </c>
      <c r="I8348" t="s">
        <v>17026</v>
      </c>
      <c r="J8348" s="1">
        <v>45121.338090277779</v>
      </c>
      <c r="K8348" t="s">
        <v>17026</v>
      </c>
    </row>
    <row r="8349" spans="1:11">
      <c r="A8349">
        <v>20860</v>
      </c>
      <c r="B8349" t="s">
        <v>24096</v>
      </c>
      <c r="C8349">
        <v>57300010</v>
      </c>
      <c r="D8349" t="s">
        <v>15534</v>
      </c>
      <c r="E8349" t="s">
        <v>15554</v>
      </c>
      <c r="F8349" t="s">
        <v>15550</v>
      </c>
      <c r="G8349" t="s">
        <v>24097</v>
      </c>
      <c r="H8349" s="1">
        <v>45121.341631944444</v>
      </c>
      <c r="I8349" t="s">
        <v>18756</v>
      </c>
      <c r="J8349" s="1">
        <v>45121.704085648147</v>
      </c>
      <c r="K8349" t="s">
        <v>18756</v>
      </c>
    </row>
    <row r="8350" spans="1:11">
      <c r="A8350">
        <v>11026</v>
      </c>
      <c r="B8350" t="s">
        <v>24098</v>
      </c>
      <c r="C8350">
        <v>57300010</v>
      </c>
      <c r="D8350" t="s">
        <v>15534</v>
      </c>
      <c r="E8350" t="s">
        <v>15544</v>
      </c>
      <c r="F8350" t="s">
        <v>15550</v>
      </c>
      <c r="G8350" t="s">
        <v>24099</v>
      </c>
      <c r="H8350" s="1">
        <v>45121.346145833333</v>
      </c>
      <c r="I8350" t="s">
        <v>17026</v>
      </c>
      <c r="J8350" s="1">
        <v>45122.033831018518</v>
      </c>
      <c r="K8350" t="s">
        <v>15879</v>
      </c>
    </row>
    <row r="8351" spans="1:11">
      <c r="A8351">
        <v>11026</v>
      </c>
      <c r="B8351" t="s">
        <v>24098</v>
      </c>
      <c r="C8351">
        <v>50905006</v>
      </c>
      <c r="D8351" t="s">
        <v>15534</v>
      </c>
      <c r="E8351" t="s">
        <v>15544</v>
      </c>
      <c r="F8351" t="s">
        <v>15550</v>
      </c>
      <c r="G8351" t="s">
        <v>24100</v>
      </c>
      <c r="H8351" s="1">
        <v>45121.348171296297</v>
      </c>
      <c r="I8351" t="s">
        <v>17026</v>
      </c>
      <c r="J8351" s="1">
        <v>45121.348171296297</v>
      </c>
      <c r="K8351" t="s">
        <v>17026</v>
      </c>
    </row>
    <row r="8352" spans="1:11">
      <c r="A8352">
        <v>11010</v>
      </c>
      <c r="B8352" t="s">
        <v>24101</v>
      </c>
      <c r="C8352">
        <v>57300010</v>
      </c>
      <c r="D8352" t="s">
        <v>15534</v>
      </c>
      <c r="E8352" t="s">
        <v>15544</v>
      </c>
      <c r="F8352" t="s">
        <v>15550</v>
      </c>
      <c r="G8352" t="s">
        <v>24102</v>
      </c>
      <c r="H8352" s="1">
        <v>45121.350277777776</v>
      </c>
      <c r="I8352" t="s">
        <v>17026</v>
      </c>
      <c r="J8352" s="1">
        <v>45121.350277777776</v>
      </c>
      <c r="K8352" t="s">
        <v>17026</v>
      </c>
    </row>
    <row r="8353" spans="1:11">
      <c r="A8353">
        <v>11037</v>
      </c>
      <c r="B8353" t="s">
        <v>24103</v>
      </c>
      <c r="C8353">
        <v>50321000</v>
      </c>
      <c r="D8353" t="s">
        <v>15534</v>
      </c>
      <c r="E8353" t="s">
        <v>15544</v>
      </c>
      <c r="F8353" t="s">
        <v>15550</v>
      </c>
      <c r="G8353" t="s">
        <v>24104</v>
      </c>
      <c r="H8353" s="1">
        <v>45121.351446759261</v>
      </c>
      <c r="I8353" t="s">
        <v>17026</v>
      </c>
      <c r="J8353" s="1">
        <v>45121.351446759261</v>
      </c>
      <c r="K8353" t="s">
        <v>17026</v>
      </c>
    </row>
    <row r="8354" spans="1:11">
      <c r="A8354">
        <v>11287</v>
      </c>
      <c r="B8354" t="s">
        <v>18749</v>
      </c>
      <c r="C8354">
        <v>50905006</v>
      </c>
      <c r="D8354" t="s">
        <v>15534</v>
      </c>
      <c r="E8354" t="s">
        <v>15687</v>
      </c>
      <c r="F8354" t="s">
        <v>15550</v>
      </c>
      <c r="G8354" t="s">
        <v>18817</v>
      </c>
      <c r="H8354" s="1">
        <v>45121.36414351852</v>
      </c>
      <c r="I8354" t="s">
        <v>17801</v>
      </c>
      <c r="J8354" s="1">
        <v>45121.36414351852</v>
      </c>
      <c r="K8354" t="s">
        <v>17801</v>
      </c>
    </row>
    <row r="8355" spans="1:11">
      <c r="A8355">
        <v>20860</v>
      </c>
      <c r="B8355" t="s">
        <v>24096</v>
      </c>
      <c r="C8355">
        <v>50810000</v>
      </c>
      <c r="D8355" t="s">
        <v>15534</v>
      </c>
      <c r="E8355" t="s">
        <v>15687</v>
      </c>
      <c r="F8355" t="s">
        <v>15536</v>
      </c>
      <c r="G8355" t="s">
        <v>18776</v>
      </c>
      <c r="H8355" s="1">
        <v>45121.369189814817</v>
      </c>
      <c r="I8355" t="s">
        <v>18756</v>
      </c>
      <c r="J8355" s="1">
        <v>45121.369189814817</v>
      </c>
      <c r="K8355" t="s">
        <v>18756</v>
      </c>
    </row>
    <row r="8356" spans="1:11">
      <c r="A8356">
        <v>11286</v>
      </c>
      <c r="B8356" t="s">
        <v>18777</v>
      </c>
      <c r="C8356">
        <v>50905000</v>
      </c>
      <c r="D8356" t="s">
        <v>15534</v>
      </c>
      <c r="E8356" t="s">
        <v>15554</v>
      </c>
      <c r="F8356" t="s">
        <v>15550</v>
      </c>
      <c r="G8356" t="s">
        <v>9409</v>
      </c>
      <c r="H8356" s="1">
        <v>45121.378182870372</v>
      </c>
      <c r="I8356" t="s">
        <v>17801</v>
      </c>
      <c r="J8356" s="1">
        <v>45121.378287037034</v>
      </c>
      <c r="K8356" t="s">
        <v>17801</v>
      </c>
    </row>
    <row r="8357" spans="1:11">
      <c r="A8357">
        <v>11308</v>
      </c>
      <c r="B8357" t="s">
        <v>18788</v>
      </c>
      <c r="C8357">
        <v>50905010</v>
      </c>
      <c r="D8357" t="s">
        <v>15534</v>
      </c>
      <c r="E8357" t="s">
        <v>15544</v>
      </c>
      <c r="F8357" t="s">
        <v>15550</v>
      </c>
      <c r="G8357" t="s">
        <v>18791</v>
      </c>
      <c r="H8357" s="1">
        <v>45121.432476851849</v>
      </c>
      <c r="I8357" t="s">
        <v>17801</v>
      </c>
      <c r="J8357" s="1">
        <v>45121.432476851849</v>
      </c>
      <c r="K8357" t="s">
        <v>17801</v>
      </c>
    </row>
    <row r="8358" spans="1:11">
      <c r="A8358">
        <v>11308</v>
      </c>
      <c r="B8358" t="s">
        <v>18788</v>
      </c>
      <c r="C8358">
        <v>57700010</v>
      </c>
      <c r="D8358" t="s">
        <v>15534</v>
      </c>
      <c r="E8358" t="s">
        <v>15535</v>
      </c>
      <c r="F8358" t="s">
        <v>15536</v>
      </c>
      <c r="G8358" t="s">
        <v>24105</v>
      </c>
      <c r="H8358" s="1">
        <v>45121.436018518521</v>
      </c>
      <c r="I8358" t="s">
        <v>17801</v>
      </c>
      <c r="J8358" s="1">
        <v>45121.436018518521</v>
      </c>
      <c r="K8358" t="s">
        <v>17801</v>
      </c>
    </row>
    <row r="8359" spans="1:11">
      <c r="A8359">
        <v>11307</v>
      </c>
      <c r="B8359" t="s">
        <v>18790</v>
      </c>
      <c r="C8359">
        <v>50905006</v>
      </c>
      <c r="D8359" t="s">
        <v>15534</v>
      </c>
      <c r="E8359" t="s">
        <v>15549</v>
      </c>
      <c r="F8359" t="s">
        <v>15550</v>
      </c>
      <c r="G8359" t="s">
        <v>24106</v>
      </c>
      <c r="H8359" s="1">
        <v>45121.441655092596</v>
      </c>
      <c r="I8359" t="s">
        <v>17801</v>
      </c>
      <c r="J8359" s="1">
        <v>45121.441724537035</v>
      </c>
      <c r="K8359" t="s">
        <v>17801</v>
      </c>
    </row>
    <row r="8360" spans="1:11">
      <c r="A8360">
        <v>11307</v>
      </c>
      <c r="B8360" t="s">
        <v>18790</v>
      </c>
      <c r="C8360">
        <v>51220000</v>
      </c>
      <c r="D8360" t="s">
        <v>15534</v>
      </c>
      <c r="E8360" t="s">
        <v>15554</v>
      </c>
      <c r="F8360" t="s">
        <v>15550</v>
      </c>
      <c r="G8360" t="s">
        <v>24107</v>
      </c>
      <c r="H8360" s="1">
        <v>45121.451296296298</v>
      </c>
      <c r="I8360" t="s">
        <v>17801</v>
      </c>
      <c r="J8360" s="1">
        <v>45121.451296296298</v>
      </c>
      <c r="K8360" t="s">
        <v>17801</v>
      </c>
    </row>
    <row r="8361" spans="1:11">
      <c r="A8361">
        <v>2921</v>
      </c>
      <c r="B8361" t="s">
        <v>18794</v>
      </c>
      <c r="C8361">
        <v>50905006</v>
      </c>
      <c r="D8361" t="s">
        <v>15534</v>
      </c>
      <c r="E8361" t="s">
        <v>15687</v>
      </c>
      <c r="F8361" t="s">
        <v>15550</v>
      </c>
      <c r="G8361" t="s">
        <v>24108</v>
      </c>
      <c r="H8361" s="1">
        <v>45121.464317129627</v>
      </c>
      <c r="I8361" t="s">
        <v>17801</v>
      </c>
      <c r="J8361" s="1">
        <v>45121.464317129627</v>
      </c>
      <c r="K8361" t="s">
        <v>17801</v>
      </c>
    </row>
    <row r="8362" spans="1:11">
      <c r="A8362">
        <v>20551</v>
      </c>
      <c r="B8362" t="s">
        <v>18796</v>
      </c>
      <c r="C8362">
        <v>51210000</v>
      </c>
      <c r="D8362" t="s">
        <v>15534</v>
      </c>
      <c r="E8362" t="s">
        <v>15544</v>
      </c>
      <c r="F8362" t="s">
        <v>15550</v>
      </c>
      <c r="G8362" t="s">
        <v>24109</v>
      </c>
      <c r="H8362" s="1">
        <v>45121.467858796299</v>
      </c>
      <c r="I8362" t="s">
        <v>18146</v>
      </c>
      <c r="J8362" s="1">
        <v>45121.467858796299</v>
      </c>
      <c r="K8362" t="s">
        <v>18146</v>
      </c>
    </row>
    <row r="8363" spans="1:11">
      <c r="A8363">
        <v>43384</v>
      </c>
      <c r="B8363" t="s">
        <v>18800</v>
      </c>
      <c r="C8363">
        <v>57300000</v>
      </c>
      <c r="D8363" t="s">
        <v>15534</v>
      </c>
      <c r="E8363" t="s">
        <v>15544</v>
      </c>
      <c r="F8363" t="s">
        <v>15536</v>
      </c>
      <c r="G8363" t="s">
        <v>18797</v>
      </c>
      <c r="H8363" s="1">
        <v>45121.468738425923</v>
      </c>
      <c r="I8363" t="s">
        <v>18146</v>
      </c>
      <c r="J8363" s="1">
        <v>45121.77076388889</v>
      </c>
      <c r="K8363" t="s">
        <v>18146</v>
      </c>
    </row>
    <row r="8364" spans="1:11">
      <c r="A8364">
        <v>43384</v>
      </c>
      <c r="B8364" t="s">
        <v>18800</v>
      </c>
      <c r="C8364">
        <v>51220000</v>
      </c>
      <c r="D8364" t="s">
        <v>15534</v>
      </c>
      <c r="E8364" t="s">
        <v>15544</v>
      </c>
      <c r="F8364" t="s">
        <v>15536</v>
      </c>
      <c r="G8364" t="s">
        <v>18797</v>
      </c>
      <c r="H8364" s="1">
        <v>45121.469467592593</v>
      </c>
      <c r="I8364" t="s">
        <v>18146</v>
      </c>
      <c r="J8364" s="1">
        <v>45121.770925925928</v>
      </c>
      <c r="K8364" t="s">
        <v>18146</v>
      </c>
    </row>
    <row r="8365" spans="1:11">
      <c r="A8365">
        <v>43384</v>
      </c>
      <c r="B8365" t="s">
        <v>18800</v>
      </c>
      <c r="C8365">
        <v>50905006</v>
      </c>
      <c r="D8365" t="s">
        <v>15534</v>
      </c>
      <c r="E8365" t="s">
        <v>15544</v>
      </c>
      <c r="F8365" t="s">
        <v>15536</v>
      </c>
      <c r="G8365" t="s">
        <v>18797</v>
      </c>
      <c r="H8365" s="1">
        <v>45121.470289351855</v>
      </c>
      <c r="I8365" t="s">
        <v>18146</v>
      </c>
      <c r="J8365" s="1">
        <v>45121.77140046296</v>
      </c>
      <c r="K8365" t="s">
        <v>18146</v>
      </c>
    </row>
    <row r="8366" spans="1:11">
      <c r="A8366">
        <v>8651</v>
      </c>
      <c r="B8366" t="s">
        <v>24110</v>
      </c>
      <c r="C8366">
        <v>50321000</v>
      </c>
      <c r="D8366" t="s">
        <v>15534</v>
      </c>
      <c r="E8366" t="s">
        <v>15544</v>
      </c>
      <c r="F8366" t="s">
        <v>15536</v>
      </c>
      <c r="G8366" t="s">
        <v>18797</v>
      </c>
      <c r="H8366" s="1">
        <v>45121.470671296294</v>
      </c>
      <c r="I8366" t="s">
        <v>18146</v>
      </c>
      <c r="J8366" s="1">
        <v>45121.77034722222</v>
      </c>
      <c r="K8366" t="s">
        <v>18146</v>
      </c>
    </row>
    <row r="8367" spans="1:11">
      <c r="A8367">
        <v>2921</v>
      </c>
      <c r="B8367" t="s">
        <v>18794</v>
      </c>
      <c r="C8367">
        <v>50905000</v>
      </c>
      <c r="D8367" t="s">
        <v>15534</v>
      </c>
      <c r="E8367" t="s">
        <v>15554</v>
      </c>
      <c r="F8367" t="s">
        <v>15550</v>
      </c>
      <c r="G8367" t="s">
        <v>24111</v>
      </c>
      <c r="H8367" s="1">
        <v>45121.472893518519</v>
      </c>
      <c r="I8367" t="s">
        <v>17801</v>
      </c>
      <c r="J8367" s="1">
        <v>45121.472893518519</v>
      </c>
      <c r="K8367" t="s">
        <v>17801</v>
      </c>
    </row>
    <row r="8368" spans="1:11">
      <c r="A8368">
        <v>43383</v>
      </c>
      <c r="B8368" t="s">
        <v>18808</v>
      </c>
      <c r="C8368">
        <v>50365000</v>
      </c>
      <c r="D8368" t="s">
        <v>15534</v>
      </c>
      <c r="E8368" t="s">
        <v>15544</v>
      </c>
      <c r="F8368" t="s">
        <v>15550</v>
      </c>
      <c r="G8368" t="s">
        <v>24112</v>
      </c>
      <c r="H8368" s="1">
        <v>45121.474930555552</v>
      </c>
      <c r="I8368" t="s">
        <v>18146</v>
      </c>
      <c r="J8368" s="1">
        <v>45121.474930555552</v>
      </c>
      <c r="K8368" t="s">
        <v>18146</v>
      </c>
    </row>
    <row r="8369" spans="1:11">
      <c r="A8369">
        <v>2921</v>
      </c>
      <c r="B8369" t="s">
        <v>18794</v>
      </c>
      <c r="C8369">
        <v>57300010</v>
      </c>
      <c r="D8369" t="s">
        <v>15534</v>
      </c>
      <c r="E8369" t="s">
        <v>15554</v>
      </c>
      <c r="F8369" t="s">
        <v>15550</v>
      </c>
      <c r="G8369" t="s">
        <v>24113</v>
      </c>
      <c r="H8369" s="1">
        <v>45121.475902777776</v>
      </c>
      <c r="I8369" t="s">
        <v>17801</v>
      </c>
      <c r="J8369" s="1">
        <v>45121.475902777776</v>
      </c>
      <c r="K8369" t="s">
        <v>17801</v>
      </c>
    </row>
    <row r="8370" spans="1:11">
      <c r="A8370">
        <v>43383</v>
      </c>
      <c r="B8370" t="s">
        <v>18808</v>
      </c>
      <c r="C8370">
        <v>50905006</v>
      </c>
      <c r="D8370" t="s">
        <v>15534</v>
      </c>
      <c r="E8370" t="s">
        <v>15544</v>
      </c>
      <c r="F8370" t="s">
        <v>15536</v>
      </c>
      <c r="G8370" t="s">
        <v>18797</v>
      </c>
      <c r="H8370" s="1">
        <v>45121.476620370369</v>
      </c>
      <c r="I8370" t="s">
        <v>18146</v>
      </c>
      <c r="J8370" s="1">
        <v>45121.734444444446</v>
      </c>
      <c r="K8370" t="s">
        <v>18146</v>
      </c>
    </row>
    <row r="8371" spans="1:11">
      <c r="A8371">
        <v>43381</v>
      </c>
      <c r="B8371" t="s">
        <v>18677</v>
      </c>
      <c r="C8371">
        <v>51220000</v>
      </c>
      <c r="D8371" t="s">
        <v>15534</v>
      </c>
      <c r="E8371" t="s">
        <v>15544</v>
      </c>
      <c r="F8371" t="s">
        <v>15550</v>
      </c>
      <c r="G8371" t="s">
        <v>24114</v>
      </c>
      <c r="H8371" s="1">
        <v>45121.478564814817</v>
      </c>
      <c r="I8371" t="s">
        <v>18146</v>
      </c>
      <c r="J8371" s="1">
        <v>45121.478564814817</v>
      </c>
      <c r="K8371" t="s">
        <v>18146</v>
      </c>
    </row>
    <row r="8372" spans="1:11">
      <c r="A8372">
        <v>43381</v>
      </c>
      <c r="B8372" t="s">
        <v>18677</v>
      </c>
      <c r="C8372">
        <v>50411000</v>
      </c>
      <c r="D8372" t="s">
        <v>15534</v>
      </c>
      <c r="E8372" t="s">
        <v>15544</v>
      </c>
      <c r="F8372" t="s">
        <v>15550</v>
      </c>
      <c r="G8372" t="s">
        <v>24115</v>
      </c>
      <c r="H8372" s="1">
        <v>45121.479409722226</v>
      </c>
      <c r="I8372" t="s">
        <v>18146</v>
      </c>
      <c r="J8372" s="1">
        <v>45121.479409722226</v>
      </c>
      <c r="K8372" t="s">
        <v>18146</v>
      </c>
    </row>
    <row r="8373" spans="1:11">
      <c r="A8373">
        <v>43385</v>
      </c>
      <c r="B8373" t="s">
        <v>18675</v>
      </c>
      <c r="C8373">
        <v>50905006</v>
      </c>
      <c r="D8373" t="s">
        <v>15534</v>
      </c>
      <c r="E8373" t="s">
        <v>15544</v>
      </c>
      <c r="F8373" t="s">
        <v>15536</v>
      </c>
      <c r="G8373" t="s">
        <v>18797</v>
      </c>
      <c r="H8373" s="1">
        <v>45121.483773148146</v>
      </c>
      <c r="I8373" t="s">
        <v>18146</v>
      </c>
      <c r="J8373" s="1">
        <v>45121.739074074074</v>
      </c>
      <c r="K8373" t="s">
        <v>18146</v>
      </c>
    </row>
    <row r="8374" spans="1:11">
      <c r="A8374">
        <v>43385</v>
      </c>
      <c r="B8374" t="s">
        <v>18675</v>
      </c>
      <c r="C8374">
        <v>50812000</v>
      </c>
      <c r="D8374" t="s">
        <v>15534</v>
      </c>
      <c r="E8374" t="s">
        <v>15544</v>
      </c>
      <c r="F8374" t="s">
        <v>15536</v>
      </c>
      <c r="G8374" t="s">
        <v>18797</v>
      </c>
      <c r="H8374" s="1">
        <v>45121.483946759261</v>
      </c>
      <c r="I8374" t="s">
        <v>18146</v>
      </c>
      <c r="J8374" s="1">
        <v>45121.739166666666</v>
      </c>
      <c r="K8374" t="s">
        <v>18146</v>
      </c>
    </row>
    <row r="8375" spans="1:11">
      <c r="A8375">
        <v>43385</v>
      </c>
      <c r="B8375" t="s">
        <v>18675</v>
      </c>
      <c r="C8375">
        <v>50365000</v>
      </c>
      <c r="D8375" t="s">
        <v>15534</v>
      </c>
      <c r="E8375" t="s">
        <v>15544</v>
      </c>
      <c r="F8375" t="s">
        <v>15550</v>
      </c>
      <c r="G8375" t="s">
        <v>24116</v>
      </c>
      <c r="H8375" s="1">
        <v>45121.484861111108</v>
      </c>
      <c r="I8375" t="s">
        <v>18146</v>
      </c>
      <c r="J8375" s="1">
        <v>45121.484861111108</v>
      </c>
      <c r="K8375" t="s">
        <v>18146</v>
      </c>
    </row>
    <row r="8376" spans="1:11">
      <c r="A8376">
        <v>11285</v>
      </c>
      <c r="B8376" t="s">
        <v>18816</v>
      </c>
      <c r="C8376">
        <v>51220000</v>
      </c>
      <c r="D8376" t="s">
        <v>15534</v>
      </c>
      <c r="E8376" t="s">
        <v>15554</v>
      </c>
      <c r="F8376" t="s">
        <v>15550</v>
      </c>
      <c r="G8376" t="s">
        <v>18763</v>
      </c>
      <c r="H8376" s="1">
        <v>45121.48510416667</v>
      </c>
      <c r="I8376" t="s">
        <v>17801</v>
      </c>
      <c r="J8376" s="1">
        <v>45121.48510416667</v>
      </c>
      <c r="K8376" t="s">
        <v>17801</v>
      </c>
    </row>
    <row r="8377" spans="1:11">
      <c r="A8377">
        <v>8654</v>
      </c>
      <c r="B8377" t="s">
        <v>18672</v>
      </c>
      <c r="C8377">
        <v>51230000</v>
      </c>
      <c r="D8377" t="s">
        <v>15534</v>
      </c>
      <c r="E8377" t="s">
        <v>15544</v>
      </c>
      <c r="F8377" t="s">
        <v>15550</v>
      </c>
      <c r="G8377" t="s">
        <v>24117</v>
      </c>
      <c r="H8377" s="1">
        <v>45121.487083333333</v>
      </c>
      <c r="I8377" t="s">
        <v>18146</v>
      </c>
      <c r="J8377" s="1">
        <v>45121.487083333333</v>
      </c>
      <c r="K8377" t="s">
        <v>18146</v>
      </c>
    </row>
    <row r="8378" spans="1:11">
      <c r="A8378">
        <v>43391</v>
      </c>
      <c r="B8378" t="s">
        <v>20571</v>
      </c>
      <c r="C8378">
        <v>50365000</v>
      </c>
      <c r="D8378" t="s">
        <v>15534</v>
      </c>
      <c r="E8378" t="s">
        <v>15544</v>
      </c>
      <c r="F8378" t="s">
        <v>15550</v>
      </c>
      <c r="G8378" t="s">
        <v>24118</v>
      </c>
      <c r="H8378" s="1">
        <v>45121.488796296297</v>
      </c>
      <c r="I8378" t="s">
        <v>18146</v>
      </c>
      <c r="J8378" s="1">
        <v>45121.488796296297</v>
      </c>
      <c r="K8378" t="s">
        <v>18146</v>
      </c>
    </row>
    <row r="8379" spans="1:11">
      <c r="A8379">
        <v>43388</v>
      </c>
      <c r="B8379" t="s">
        <v>24119</v>
      </c>
      <c r="C8379">
        <v>50905006</v>
      </c>
      <c r="D8379" t="s">
        <v>15534</v>
      </c>
      <c r="E8379" t="s">
        <v>15544</v>
      </c>
      <c r="F8379" t="s">
        <v>15536</v>
      </c>
      <c r="G8379" t="s">
        <v>18797</v>
      </c>
      <c r="H8379" s="1">
        <v>45121.489108796297</v>
      </c>
      <c r="I8379" t="s">
        <v>18146</v>
      </c>
      <c r="J8379" s="1">
        <v>45121.740428240744</v>
      </c>
      <c r="K8379" t="s">
        <v>18146</v>
      </c>
    </row>
    <row r="8380" spans="1:11">
      <c r="A8380">
        <v>11285</v>
      </c>
      <c r="B8380" t="s">
        <v>18816</v>
      </c>
      <c r="C8380">
        <v>50305025</v>
      </c>
      <c r="D8380" t="s">
        <v>15534</v>
      </c>
      <c r="E8380" t="s">
        <v>15544</v>
      </c>
      <c r="F8380" t="s">
        <v>15550</v>
      </c>
      <c r="G8380" t="s">
        <v>24120</v>
      </c>
      <c r="H8380" s="1">
        <v>45121.491655092592</v>
      </c>
      <c r="I8380" t="s">
        <v>17801</v>
      </c>
      <c r="J8380" s="1">
        <v>45121.491655092592</v>
      </c>
      <c r="K8380" t="s">
        <v>17801</v>
      </c>
    </row>
    <row r="8381" spans="1:11">
      <c r="A8381">
        <v>11743</v>
      </c>
      <c r="B8381" t="s">
        <v>18820</v>
      </c>
      <c r="C8381">
        <v>50366000</v>
      </c>
      <c r="D8381" t="s">
        <v>15534</v>
      </c>
      <c r="E8381" t="s">
        <v>15544</v>
      </c>
      <c r="F8381" t="s">
        <v>15550</v>
      </c>
      <c r="G8381" t="s">
        <v>24121</v>
      </c>
      <c r="H8381" s="1">
        <v>45121.492013888892</v>
      </c>
      <c r="I8381" t="s">
        <v>18821</v>
      </c>
      <c r="J8381" s="1">
        <v>45121.492013888892</v>
      </c>
      <c r="K8381" t="s">
        <v>18821</v>
      </c>
    </row>
    <row r="8382" spans="1:11">
      <c r="A8382">
        <v>11285</v>
      </c>
      <c r="B8382" t="s">
        <v>18816</v>
      </c>
      <c r="C8382">
        <v>50905000</v>
      </c>
      <c r="D8382" t="s">
        <v>15534</v>
      </c>
      <c r="E8382" t="s">
        <v>15554</v>
      </c>
      <c r="F8382" t="s">
        <v>15550</v>
      </c>
      <c r="G8382" t="s">
        <v>9409</v>
      </c>
      <c r="H8382" s="1">
        <v>45121.496631944443</v>
      </c>
      <c r="I8382" t="s">
        <v>17801</v>
      </c>
      <c r="J8382" s="1">
        <v>45121.496631944443</v>
      </c>
      <c r="K8382" t="s">
        <v>17801</v>
      </c>
    </row>
    <row r="8383" spans="1:11">
      <c r="A8383">
        <v>11743</v>
      </c>
      <c r="B8383" t="s">
        <v>18820</v>
      </c>
      <c r="C8383">
        <v>50905010</v>
      </c>
      <c r="D8383" t="s">
        <v>15534</v>
      </c>
      <c r="E8383" t="s">
        <v>15535</v>
      </c>
      <c r="F8383" t="s">
        <v>15536</v>
      </c>
      <c r="G8383" t="s">
        <v>24122</v>
      </c>
      <c r="H8383" s="1">
        <v>45121.500821759262</v>
      </c>
      <c r="I8383" t="s">
        <v>18821</v>
      </c>
      <c r="J8383" s="1">
        <v>45121.500821759262</v>
      </c>
      <c r="K8383" t="s">
        <v>18821</v>
      </c>
    </row>
    <row r="8384" spans="1:11">
      <c r="A8384">
        <v>11743</v>
      </c>
      <c r="B8384" t="s">
        <v>18820</v>
      </c>
      <c r="C8384">
        <v>50390000</v>
      </c>
      <c r="D8384" t="s">
        <v>15534</v>
      </c>
      <c r="E8384" t="s">
        <v>15586</v>
      </c>
      <c r="F8384" t="s">
        <v>15536</v>
      </c>
      <c r="G8384" t="s">
        <v>24123</v>
      </c>
      <c r="H8384" s="1">
        <v>45121.505428240744</v>
      </c>
      <c r="I8384" t="s">
        <v>18821</v>
      </c>
      <c r="J8384" s="1">
        <v>45121.505428240744</v>
      </c>
      <c r="K8384" t="s">
        <v>18821</v>
      </c>
    </row>
    <row r="8385" spans="1:11">
      <c r="A8385">
        <v>11284</v>
      </c>
      <c r="B8385" t="s">
        <v>18824</v>
      </c>
      <c r="C8385">
        <v>50905006</v>
      </c>
      <c r="D8385" t="s">
        <v>15534</v>
      </c>
      <c r="E8385" t="s">
        <v>15549</v>
      </c>
      <c r="F8385" t="s">
        <v>15550</v>
      </c>
      <c r="G8385" t="s">
        <v>18780</v>
      </c>
      <c r="H8385" s="1">
        <v>45121.506099537037</v>
      </c>
      <c r="I8385" t="s">
        <v>17801</v>
      </c>
      <c r="J8385" s="1">
        <v>45121.506099537037</v>
      </c>
      <c r="K8385" t="s">
        <v>17801</v>
      </c>
    </row>
    <row r="8386" spans="1:11">
      <c r="A8386">
        <v>11284</v>
      </c>
      <c r="B8386" t="s">
        <v>18824</v>
      </c>
      <c r="C8386">
        <v>50320000</v>
      </c>
      <c r="D8386" t="s">
        <v>15534</v>
      </c>
      <c r="E8386" t="s">
        <v>15549</v>
      </c>
      <c r="F8386" t="s">
        <v>15550</v>
      </c>
      <c r="G8386" t="s">
        <v>18818</v>
      </c>
      <c r="H8386" s="1">
        <v>45121.515219907407</v>
      </c>
      <c r="I8386" t="s">
        <v>17801</v>
      </c>
      <c r="J8386" s="1">
        <v>45121.515219907407</v>
      </c>
      <c r="K8386" t="s">
        <v>17801</v>
      </c>
    </row>
    <row r="8387" spans="1:11">
      <c r="A8387">
        <v>82729</v>
      </c>
      <c r="B8387" t="s">
        <v>18842</v>
      </c>
      <c r="C8387">
        <v>51220000</v>
      </c>
      <c r="D8387" t="s">
        <v>15534</v>
      </c>
      <c r="E8387" t="s">
        <v>15554</v>
      </c>
      <c r="F8387" t="s">
        <v>15550</v>
      </c>
      <c r="G8387" t="s">
        <v>24124</v>
      </c>
      <c r="H8387" s="1">
        <v>45121.520949074074</v>
      </c>
      <c r="I8387" t="s">
        <v>16064</v>
      </c>
      <c r="J8387" s="1">
        <v>45121.520949074074</v>
      </c>
      <c r="K8387" t="s">
        <v>16064</v>
      </c>
    </row>
    <row r="8388" spans="1:11">
      <c r="A8388">
        <v>9084</v>
      </c>
      <c r="B8388" t="s">
        <v>18837</v>
      </c>
      <c r="C8388">
        <v>50305025</v>
      </c>
      <c r="D8388" t="s">
        <v>15534</v>
      </c>
      <c r="E8388" t="s">
        <v>15544</v>
      </c>
      <c r="F8388" t="s">
        <v>15550</v>
      </c>
      <c r="G8388" t="s">
        <v>24125</v>
      </c>
      <c r="H8388" s="1">
        <v>45121.535891203705</v>
      </c>
      <c r="I8388" t="s">
        <v>16204</v>
      </c>
      <c r="J8388" s="1">
        <v>45121.535891203705</v>
      </c>
      <c r="K8388" t="s">
        <v>16204</v>
      </c>
    </row>
    <row r="8389" spans="1:11">
      <c r="A8389">
        <v>11261</v>
      </c>
      <c r="B8389" t="s">
        <v>18835</v>
      </c>
      <c r="C8389">
        <v>50320000</v>
      </c>
      <c r="D8389" t="s">
        <v>15534</v>
      </c>
      <c r="E8389" t="s">
        <v>15687</v>
      </c>
      <c r="F8389" t="s">
        <v>15550</v>
      </c>
      <c r="G8389" t="s">
        <v>3963</v>
      </c>
      <c r="H8389" s="1">
        <v>45121.537997685184</v>
      </c>
      <c r="I8389" t="s">
        <v>17801</v>
      </c>
      <c r="J8389" s="1">
        <v>45121.537997685184</v>
      </c>
      <c r="K8389" t="s">
        <v>17801</v>
      </c>
    </row>
    <row r="8390" spans="1:11">
      <c r="A8390">
        <v>21561</v>
      </c>
      <c r="B8390" t="s">
        <v>20100</v>
      </c>
      <c r="C8390">
        <v>56200060</v>
      </c>
      <c r="D8390" t="s">
        <v>15534</v>
      </c>
      <c r="E8390" t="s">
        <v>15554</v>
      </c>
      <c r="F8390" t="s">
        <v>15550</v>
      </c>
      <c r="G8390" t="s">
        <v>24126</v>
      </c>
      <c r="H8390" s="1">
        <v>45121.5387962963</v>
      </c>
      <c r="I8390" t="s">
        <v>16204</v>
      </c>
      <c r="J8390" s="1">
        <v>45121.5387962963</v>
      </c>
      <c r="K8390" t="s">
        <v>16204</v>
      </c>
    </row>
    <row r="8391" spans="1:11">
      <c r="A8391">
        <v>10982</v>
      </c>
      <c r="B8391" t="s">
        <v>18958</v>
      </c>
      <c r="C8391">
        <v>50515000</v>
      </c>
      <c r="D8391" t="s">
        <v>15534</v>
      </c>
      <c r="E8391" t="s">
        <v>15554</v>
      </c>
      <c r="F8391" t="s">
        <v>15550</v>
      </c>
      <c r="G8391" t="s">
        <v>24127</v>
      </c>
      <c r="H8391" s="1">
        <v>45121.548946759256</v>
      </c>
      <c r="I8391" t="s">
        <v>16743</v>
      </c>
      <c r="J8391" s="1">
        <v>45121.548946759256</v>
      </c>
      <c r="K8391" t="s">
        <v>16743</v>
      </c>
    </row>
    <row r="8392" spans="1:11">
      <c r="A8392">
        <v>10991</v>
      </c>
      <c r="B8392" t="s">
        <v>18889</v>
      </c>
      <c r="C8392">
        <v>50515000</v>
      </c>
      <c r="D8392" t="s">
        <v>15534</v>
      </c>
      <c r="E8392" t="s">
        <v>15544</v>
      </c>
      <c r="F8392" t="s">
        <v>15536</v>
      </c>
      <c r="G8392" t="s">
        <v>24128</v>
      </c>
      <c r="H8392" s="1">
        <v>45121.552233796298</v>
      </c>
      <c r="I8392" t="s">
        <v>16743</v>
      </c>
      <c r="J8392" s="1">
        <v>45121.575439814813</v>
      </c>
      <c r="K8392" t="s">
        <v>16743</v>
      </c>
    </row>
    <row r="8393" spans="1:11">
      <c r="A8393">
        <v>8751</v>
      </c>
      <c r="B8393" t="s">
        <v>24129</v>
      </c>
      <c r="C8393">
        <v>51220000</v>
      </c>
      <c r="D8393" t="s">
        <v>15534</v>
      </c>
      <c r="E8393" t="s">
        <v>15554</v>
      </c>
      <c r="F8393" t="s">
        <v>15550</v>
      </c>
      <c r="G8393" t="s">
        <v>24130</v>
      </c>
      <c r="H8393" s="1">
        <v>45121.552546296298</v>
      </c>
      <c r="I8393" t="s">
        <v>16064</v>
      </c>
      <c r="J8393" s="1">
        <v>45121.552546296298</v>
      </c>
      <c r="K8393" t="s">
        <v>16064</v>
      </c>
    </row>
    <row r="8394" spans="1:11">
      <c r="A8394">
        <v>21543</v>
      </c>
      <c r="B8394" t="s">
        <v>18849</v>
      </c>
      <c r="C8394">
        <v>50366000</v>
      </c>
      <c r="D8394" t="s">
        <v>15534</v>
      </c>
      <c r="E8394" t="s">
        <v>15687</v>
      </c>
      <c r="F8394" t="s">
        <v>15536</v>
      </c>
      <c r="G8394" t="s">
        <v>24131</v>
      </c>
      <c r="H8394" s="1">
        <v>45121.55541666667</v>
      </c>
      <c r="I8394" t="s">
        <v>16204</v>
      </c>
      <c r="J8394" s="1">
        <v>45121.55541666667</v>
      </c>
      <c r="K8394" t="s">
        <v>16204</v>
      </c>
    </row>
    <row r="8395" spans="1:11">
      <c r="A8395">
        <v>21543</v>
      </c>
      <c r="B8395" t="s">
        <v>18849</v>
      </c>
      <c r="C8395">
        <v>50321000</v>
      </c>
      <c r="D8395" t="s">
        <v>15534</v>
      </c>
      <c r="E8395" t="s">
        <v>15687</v>
      </c>
      <c r="F8395" t="s">
        <v>15550</v>
      </c>
      <c r="G8395" t="s">
        <v>24132</v>
      </c>
      <c r="H8395" s="1">
        <v>45121.556527777779</v>
      </c>
      <c r="I8395" t="s">
        <v>16204</v>
      </c>
      <c r="J8395" s="1">
        <v>45121.556527777779</v>
      </c>
      <c r="K8395" t="s">
        <v>16204</v>
      </c>
    </row>
    <row r="8396" spans="1:11">
      <c r="A8396">
        <v>11230</v>
      </c>
      <c r="B8396" t="s">
        <v>18853</v>
      </c>
      <c r="C8396">
        <v>50365000</v>
      </c>
      <c r="D8396" t="s">
        <v>15534</v>
      </c>
      <c r="E8396" t="s">
        <v>15554</v>
      </c>
      <c r="F8396" t="s">
        <v>15536</v>
      </c>
      <c r="G8396" t="s">
        <v>18499</v>
      </c>
      <c r="H8396" s="1">
        <v>45121.558055555557</v>
      </c>
      <c r="I8396" t="s">
        <v>16398</v>
      </c>
      <c r="J8396" s="1">
        <v>45121.558055555557</v>
      </c>
      <c r="K8396" t="s">
        <v>16398</v>
      </c>
    </row>
    <row r="8397" spans="1:11">
      <c r="A8397">
        <v>9066</v>
      </c>
      <c r="B8397" t="s">
        <v>17246</v>
      </c>
      <c r="C8397">
        <v>50350000</v>
      </c>
      <c r="D8397" t="s">
        <v>15534</v>
      </c>
      <c r="E8397" t="s">
        <v>15554</v>
      </c>
      <c r="F8397" t="s">
        <v>15550</v>
      </c>
      <c r="G8397" t="s">
        <v>24133</v>
      </c>
      <c r="H8397" s="1">
        <v>45121.565196759257</v>
      </c>
      <c r="I8397" t="s">
        <v>17248</v>
      </c>
      <c r="J8397" s="1">
        <v>45121.565196759257</v>
      </c>
      <c r="K8397" t="s">
        <v>17248</v>
      </c>
    </row>
    <row r="8398" spans="1:11">
      <c r="A8398">
        <v>83107</v>
      </c>
      <c r="B8398" t="s">
        <v>18851</v>
      </c>
      <c r="C8398">
        <v>50355000</v>
      </c>
      <c r="D8398" t="s">
        <v>15534</v>
      </c>
      <c r="E8398" t="s">
        <v>15554</v>
      </c>
      <c r="F8398" t="s">
        <v>15550</v>
      </c>
      <c r="G8398" t="s">
        <v>24134</v>
      </c>
      <c r="H8398" s="1">
        <v>45121.565208333333</v>
      </c>
      <c r="I8398" t="s">
        <v>16204</v>
      </c>
      <c r="J8398" s="1">
        <v>45121.565208333333</v>
      </c>
      <c r="K8398" t="s">
        <v>16204</v>
      </c>
    </row>
    <row r="8399" spans="1:11">
      <c r="A8399">
        <v>11229</v>
      </c>
      <c r="B8399" t="s">
        <v>16800</v>
      </c>
      <c r="C8399">
        <v>57700030</v>
      </c>
      <c r="D8399" t="s">
        <v>15534</v>
      </c>
      <c r="E8399" t="s">
        <v>15576</v>
      </c>
      <c r="F8399" t="s">
        <v>15550</v>
      </c>
      <c r="G8399" t="s">
        <v>24135</v>
      </c>
      <c r="H8399" s="1">
        <v>45121.565798611111</v>
      </c>
      <c r="I8399" t="s">
        <v>16398</v>
      </c>
      <c r="J8399" s="1">
        <v>45121.565798611111</v>
      </c>
      <c r="K8399" t="s">
        <v>16398</v>
      </c>
    </row>
    <row r="8400" spans="1:11">
      <c r="A8400">
        <v>83107</v>
      </c>
      <c r="B8400" t="s">
        <v>18851</v>
      </c>
      <c r="C8400">
        <v>50355040</v>
      </c>
      <c r="D8400" t="s">
        <v>15534</v>
      </c>
      <c r="E8400" t="s">
        <v>15687</v>
      </c>
      <c r="F8400" t="s">
        <v>15550</v>
      </c>
      <c r="G8400" t="s">
        <v>24136</v>
      </c>
      <c r="H8400" s="1">
        <v>45121.565949074073</v>
      </c>
      <c r="I8400" t="s">
        <v>16204</v>
      </c>
      <c r="J8400" s="1">
        <v>45121.565949074073</v>
      </c>
      <c r="K8400" t="s">
        <v>16204</v>
      </c>
    </row>
    <row r="8401" spans="1:11">
      <c r="A8401">
        <v>11180</v>
      </c>
      <c r="B8401" t="s">
        <v>24137</v>
      </c>
      <c r="C8401">
        <v>50915000</v>
      </c>
      <c r="D8401" t="s">
        <v>15534</v>
      </c>
      <c r="E8401" t="s">
        <v>15549</v>
      </c>
      <c r="F8401" t="s">
        <v>15550</v>
      </c>
      <c r="G8401" t="s">
        <v>18855</v>
      </c>
      <c r="H8401" s="1">
        <v>45121.566261574073</v>
      </c>
      <c r="I8401" t="s">
        <v>17248</v>
      </c>
      <c r="J8401" s="1">
        <v>45121.566261574073</v>
      </c>
      <c r="K8401" t="s">
        <v>17248</v>
      </c>
    </row>
    <row r="8402" spans="1:11">
      <c r="A8402">
        <v>11180</v>
      </c>
      <c r="B8402" t="s">
        <v>24137</v>
      </c>
      <c r="C8402">
        <v>50305028</v>
      </c>
      <c r="D8402" t="s">
        <v>15534</v>
      </c>
      <c r="E8402" t="s">
        <v>15554</v>
      </c>
      <c r="F8402" t="s">
        <v>15550</v>
      </c>
      <c r="G8402" t="s">
        <v>17379</v>
      </c>
      <c r="H8402" s="1">
        <v>45121.566527777781</v>
      </c>
      <c r="I8402" t="s">
        <v>17248</v>
      </c>
      <c r="J8402" s="1">
        <v>45121.566527777781</v>
      </c>
      <c r="K8402" t="s">
        <v>17248</v>
      </c>
    </row>
    <row r="8403" spans="1:11">
      <c r="A8403">
        <v>11229</v>
      </c>
      <c r="B8403" t="s">
        <v>16800</v>
      </c>
      <c r="C8403">
        <v>50305025</v>
      </c>
      <c r="D8403" t="s">
        <v>15534</v>
      </c>
      <c r="E8403" t="s">
        <v>15544</v>
      </c>
      <c r="F8403" t="s">
        <v>15550</v>
      </c>
      <c r="G8403" t="s">
        <v>24138</v>
      </c>
      <c r="H8403" s="1">
        <v>45121.567083333335</v>
      </c>
      <c r="I8403" t="s">
        <v>16398</v>
      </c>
      <c r="J8403" s="1">
        <v>45121.567083333335</v>
      </c>
      <c r="K8403" t="s">
        <v>16398</v>
      </c>
    </row>
    <row r="8404" spans="1:11">
      <c r="A8404">
        <v>83107</v>
      </c>
      <c r="B8404" t="s">
        <v>18851</v>
      </c>
      <c r="C8404">
        <v>50365000</v>
      </c>
      <c r="D8404" t="s">
        <v>15534</v>
      </c>
      <c r="E8404" t="s">
        <v>15687</v>
      </c>
      <c r="F8404" t="s">
        <v>15536</v>
      </c>
      <c r="G8404" t="s">
        <v>24139</v>
      </c>
      <c r="H8404" s="1">
        <v>45121.567210648151</v>
      </c>
      <c r="I8404" t="s">
        <v>16204</v>
      </c>
      <c r="J8404" s="1">
        <v>45121.577731481484</v>
      </c>
      <c r="K8404" t="s">
        <v>16204</v>
      </c>
    </row>
    <row r="8405" spans="1:11">
      <c r="A8405">
        <v>11180</v>
      </c>
      <c r="B8405" t="s">
        <v>24137</v>
      </c>
      <c r="C8405">
        <v>50905006</v>
      </c>
      <c r="D8405" t="s">
        <v>15534</v>
      </c>
      <c r="E8405" t="s">
        <v>15544</v>
      </c>
      <c r="F8405" t="s">
        <v>15536</v>
      </c>
      <c r="G8405" t="s">
        <v>24140</v>
      </c>
      <c r="H8405" s="1">
        <v>45121.567337962966</v>
      </c>
      <c r="I8405" t="s">
        <v>17248</v>
      </c>
      <c r="J8405" s="1">
        <v>45121.567337962966</v>
      </c>
      <c r="K8405" t="s">
        <v>17248</v>
      </c>
    </row>
    <row r="8406" spans="1:11">
      <c r="A8406">
        <v>11180</v>
      </c>
      <c r="B8406" t="s">
        <v>24137</v>
      </c>
      <c r="C8406">
        <v>50320000</v>
      </c>
      <c r="D8406" t="s">
        <v>15534</v>
      </c>
      <c r="E8406" t="s">
        <v>15586</v>
      </c>
      <c r="F8406" t="s">
        <v>15536</v>
      </c>
      <c r="G8406" t="s">
        <v>24141</v>
      </c>
      <c r="H8406" s="1">
        <v>45121.568622685183</v>
      </c>
      <c r="I8406" t="s">
        <v>17248</v>
      </c>
      <c r="J8406" s="1">
        <v>45121.568622685183</v>
      </c>
      <c r="K8406" t="s">
        <v>17248</v>
      </c>
    </row>
    <row r="8407" spans="1:11">
      <c r="A8407">
        <v>11185</v>
      </c>
      <c r="B8407" t="s">
        <v>18856</v>
      </c>
      <c r="C8407">
        <v>50355000</v>
      </c>
      <c r="D8407" t="s">
        <v>15534</v>
      </c>
      <c r="E8407" t="s">
        <v>15544</v>
      </c>
      <c r="F8407" t="s">
        <v>15536</v>
      </c>
      <c r="G8407" t="s">
        <v>24142</v>
      </c>
      <c r="H8407" s="1">
        <v>45121.569664351853</v>
      </c>
      <c r="I8407" t="s">
        <v>17248</v>
      </c>
      <c r="J8407" s="1">
        <v>45121.569664351853</v>
      </c>
      <c r="K8407" t="s">
        <v>17248</v>
      </c>
    </row>
    <row r="8408" spans="1:11">
      <c r="A8408">
        <v>126198</v>
      </c>
      <c r="B8408" t="s">
        <v>18864</v>
      </c>
      <c r="C8408">
        <v>50355030</v>
      </c>
      <c r="D8408" t="s">
        <v>15534</v>
      </c>
      <c r="E8408" t="s">
        <v>15544</v>
      </c>
      <c r="F8408" t="s">
        <v>15550</v>
      </c>
      <c r="G8408" t="s">
        <v>24143</v>
      </c>
      <c r="H8408" s="1">
        <v>45121.571840277778</v>
      </c>
      <c r="I8408" t="s">
        <v>17856</v>
      </c>
      <c r="J8408" s="1">
        <v>45121.571840277778</v>
      </c>
      <c r="K8408" t="s">
        <v>17856</v>
      </c>
    </row>
    <row r="8409" spans="1:11">
      <c r="A8409">
        <v>21524</v>
      </c>
      <c r="B8409" t="s">
        <v>24144</v>
      </c>
      <c r="C8409">
        <v>50321000</v>
      </c>
      <c r="D8409" t="s">
        <v>15534</v>
      </c>
      <c r="E8409" t="s">
        <v>15586</v>
      </c>
      <c r="F8409" t="s">
        <v>15536</v>
      </c>
      <c r="G8409" t="s">
        <v>24145</v>
      </c>
      <c r="H8409" s="1">
        <v>45121.572210648148</v>
      </c>
      <c r="I8409" t="s">
        <v>17913</v>
      </c>
      <c r="J8409" s="1">
        <v>45121.572210648148</v>
      </c>
      <c r="K8409" t="s">
        <v>17913</v>
      </c>
    </row>
    <row r="8410" spans="1:11">
      <c r="A8410">
        <v>126069</v>
      </c>
      <c r="B8410" t="s">
        <v>18264</v>
      </c>
      <c r="C8410">
        <v>50810000</v>
      </c>
      <c r="D8410" t="s">
        <v>15534</v>
      </c>
      <c r="E8410" t="s">
        <v>15554</v>
      </c>
      <c r="F8410" t="s">
        <v>15536</v>
      </c>
      <c r="G8410" t="s">
        <v>20464</v>
      </c>
      <c r="H8410" s="1">
        <v>45121.572291666664</v>
      </c>
      <c r="I8410" t="s">
        <v>17875</v>
      </c>
      <c r="J8410" s="1">
        <v>45121.572291666664</v>
      </c>
      <c r="K8410" t="s">
        <v>17875</v>
      </c>
    </row>
    <row r="8411" spans="1:11">
      <c r="A8411">
        <v>11188</v>
      </c>
      <c r="B8411" t="s">
        <v>18866</v>
      </c>
      <c r="C8411">
        <v>51230000</v>
      </c>
      <c r="D8411" t="s">
        <v>15534</v>
      </c>
      <c r="E8411" t="s">
        <v>15586</v>
      </c>
      <c r="F8411" t="s">
        <v>15536</v>
      </c>
      <c r="G8411" t="s">
        <v>24146</v>
      </c>
      <c r="H8411" s="1">
        <v>45121.57234953704</v>
      </c>
      <c r="I8411" t="s">
        <v>17248</v>
      </c>
      <c r="J8411" s="1">
        <v>45121.57234953704</v>
      </c>
      <c r="K8411" t="s">
        <v>17248</v>
      </c>
    </row>
    <row r="8412" spans="1:11">
      <c r="A8412">
        <v>21525</v>
      </c>
      <c r="B8412" t="s">
        <v>24147</v>
      </c>
      <c r="C8412">
        <v>50320000</v>
      </c>
      <c r="D8412" t="s">
        <v>15534</v>
      </c>
      <c r="E8412" t="s">
        <v>15586</v>
      </c>
      <c r="F8412" t="s">
        <v>15536</v>
      </c>
      <c r="G8412" t="s">
        <v>24148</v>
      </c>
      <c r="H8412" s="1">
        <v>45121.572662037041</v>
      </c>
      <c r="I8412" t="s">
        <v>17913</v>
      </c>
      <c r="J8412" s="1">
        <v>45121.572662037041</v>
      </c>
      <c r="K8412" t="s">
        <v>17913</v>
      </c>
    </row>
    <row r="8413" spans="1:11">
      <c r="A8413">
        <v>11188</v>
      </c>
      <c r="B8413" t="s">
        <v>18866</v>
      </c>
      <c r="C8413">
        <v>50915000</v>
      </c>
      <c r="D8413" t="s">
        <v>15534</v>
      </c>
      <c r="E8413" t="s">
        <v>15549</v>
      </c>
      <c r="F8413" t="s">
        <v>15550</v>
      </c>
      <c r="G8413" t="s">
        <v>24149</v>
      </c>
      <c r="H8413" s="1">
        <v>45121.572800925926</v>
      </c>
      <c r="I8413" t="s">
        <v>17248</v>
      </c>
      <c r="J8413" s="1">
        <v>45121.572800925926</v>
      </c>
      <c r="K8413" t="s">
        <v>17248</v>
      </c>
    </row>
    <row r="8414" spans="1:11">
      <c r="A8414">
        <v>11753</v>
      </c>
      <c r="B8414" t="s">
        <v>18861</v>
      </c>
      <c r="C8414">
        <v>50310000</v>
      </c>
      <c r="D8414" t="s">
        <v>15534</v>
      </c>
      <c r="E8414" t="s">
        <v>15544</v>
      </c>
      <c r="F8414" t="s">
        <v>15550</v>
      </c>
      <c r="G8414" t="s">
        <v>24150</v>
      </c>
      <c r="H8414" s="1">
        <v>45121.573564814818</v>
      </c>
      <c r="I8414" t="s">
        <v>18229</v>
      </c>
      <c r="J8414" s="1">
        <v>45121.573564814818</v>
      </c>
      <c r="K8414" t="s">
        <v>18229</v>
      </c>
    </row>
    <row r="8415" spans="1:11">
      <c r="A8415">
        <v>126070</v>
      </c>
      <c r="B8415" t="s">
        <v>18260</v>
      </c>
      <c r="C8415">
        <v>50355000</v>
      </c>
      <c r="D8415" t="s">
        <v>15534</v>
      </c>
      <c r="E8415" t="s">
        <v>15535</v>
      </c>
      <c r="F8415" t="s">
        <v>15550</v>
      </c>
      <c r="G8415" t="s">
        <v>24151</v>
      </c>
      <c r="H8415" s="1">
        <v>45121.574525462966</v>
      </c>
      <c r="I8415" t="s">
        <v>17875</v>
      </c>
      <c r="J8415" s="1">
        <v>45121.574525462966</v>
      </c>
      <c r="K8415" t="s">
        <v>17875</v>
      </c>
    </row>
    <row r="8416" spans="1:11">
      <c r="A8416">
        <v>11188</v>
      </c>
      <c r="B8416" t="s">
        <v>18866</v>
      </c>
      <c r="C8416">
        <v>50905006</v>
      </c>
      <c r="D8416" t="s">
        <v>15534</v>
      </c>
      <c r="E8416" t="s">
        <v>15544</v>
      </c>
      <c r="F8416" t="s">
        <v>15536</v>
      </c>
      <c r="G8416" t="s">
        <v>24152</v>
      </c>
      <c r="H8416" s="1">
        <v>45121.574664351851</v>
      </c>
      <c r="I8416" t="s">
        <v>17248</v>
      </c>
      <c r="J8416" s="1">
        <v>45121.574664351851</v>
      </c>
      <c r="K8416" t="s">
        <v>17248</v>
      </c>
    </row>
    <row r="8417" spans="1:11">
      <c r="A8417">
        <v>46339</v>
      </c>
      <c r="B8417" t="s">
        <v>24153</v>
      </c>
      <c r="C8417">
        <v>50321000</v>
      </c>
      <c r="D8417" t="s">
        <v>15534</v>
      </c>
      <c r="E8417" t="s">
        <v>15586</v>
      </c>
      <c r="F8417" t="s">
        <v>15536</v>
      </c>
      <c r="G8417" t="s">
        <v>24154</v>
      </c>
      <c r="H8417" s="1">
        <v>45121.575185185182</v>
      </c>
      <c r="I8417" t="s">
        <v>17913</v>
      </c>
      <c r="J8417" s="1">
        <v>45121.575185185182</v>
      </c>
      <c r="K8417" t="s">
        <v>17913</v>
      </c>
    </row>
    <row r="8418" spans="1:11">
      <c r="A8418">
        <v>11753</v>
      </c>
      <c r="B8418" t="s">
        <v>18861</v>
      </c>
      <c r="C8418">
        <v>50905006</v>
      </c>
      <c r="D8418" t="s">
        <v>15534</v>
      </c>
      <c r="E8418" t="s">
        <v>15687</v>
      </c>
      <c r="F8418" t="s">
        <v>15550</v>
      </c>
      <c r="G8418" t="s">
        <v>24155</v>
      </c>
      <c r="H8418" s="1">
        <v>45121.575497685182</v>
      </c>
      <c r="I8418" t="s">
        <v>18229</v>
      </c>
      <c r="J8418" s="1">
        <v>45121.575497685182</v>
      </c>
      <c r="K8418" t="s">
        <v>18229</v>
      </c>
    </row>
    <row r="8419" spans="1:11">
      <c r="A8419">
        <v>126079</v>
      </c>
      <c r="B8419" t="s">
        <v>18874</v>
      </c>
      <c r="C8419">
        <v>50105000</v>
      </c>
      <c r="D8419" t="s">
        <v>15534</v>
      </c>
      <c r="E8419" t="s">
        <v>15554</v>
      </c>
      <c r="F8419" t="s">
        <v>15550</v>
      </c>
      <c r="G8419" t="s">
        <v>21228</v>
      </c>
      <c r="H8419" s="1">
        <v>45121.575590277775</v>
      </c>
      <c r="I8419" t="s">
        <v>17875</v>
      </c>
      <c r="J8419" s="1">
        <v>45121.575590277775</v>
      </c>
      <c r="K8419" t="s">
        <v>17875</v>
      </c>
    </row>
    <row r="8420" spans="1:11">
      <c r="A8420">
        <v>11188</v>
      </c>
      <c r="B8420" t="s">
        <v>18866</v>
      </c>
      <c r="C8420">
        <v>51210000</v>
      </c>
      <c r="D8420" t="s">
        <v>15534</v>
      </c>
      <c r="E8420" t="s">
        <v>15544</v>
      </c>
      <c r="F8420" t="s">
        <v>15550</v>
      </c>
      <c r="G8420" t="s">
        <v>24156</v>
      </c>
      <c r="H8420" s="1">
        <v>45121.575833333336</v>
      </c>
      <c r="I8420" t="s">
        <v>17248</v>
      </c>
      <c r="J8420" s="1">
        <v>45121.575833333336</v>
      </c>
      <c r="K8420" t="s">
        <v>17248</v>
      </c>
    </row>
    <row r="8421" spans="1:11">
      <c r="A8421">
        <v>11186</v>
      </c>
      <c r="B8421" t="s">
        <v>18881</v>
      </c>
      <c r="C8421">
        <v>50366000</v>
      </c>
      <c r="D8421" t="s">
        <v>15534</v>
      </c>
      <c r="E8421" t="s">
        <v>15544</v>
      </c>
      <c r="F8421" t="s">
        <v>15550</v>
      </c>
      <c r="G8421" t="s">
        <v>21949</v>
      </c>
      <c r="H8421" s="1">
        <v>45121.57640046296</v>
      </c>
      <c r="I8421" t="s">
        <v>17248</v>
      </c>
      <c r="J8421" s="1">
        <v>45121.57640046296</v>
      </c>
      <c r="K8421" t="s">
        <v>17248</v>
      </c>
    </row>
    <row r="8422" spans="1:11">
      <c r="A8422">
        <v>21481</v>
      </c>
      <c r="B8422" t="s">
        <v>18250</v>
      </c>
      <c r="C8422">
        <v>51220000</v>
      </c>
      <c r="D8422" t="s">
        <v>15534</v>
      </c>
      <c r="E8422" t="s">
        <v>15554</v>
      </c>
      <c r="F8422" t="s">
        <v>15550</v>
      </c>
      <c r="G8422" t="s">
        <v>24157</v>
      </c>
      <c r="H8422" s="1">
        <v>45121.577268518522</v>
      </c>
      <c r="I8422" t="s">
        <v>16198</v>
      </c>
      <c r="J8422" s="1">
        <v>45121.577268518522</v>
      </c>
      <c r="K8422" t="s">
        <v>16198</v>
      </c>
    </row>
    <row r="8423" spans="1:11">
      <c r="A8423">
        <v>83076</v>
      </c>
      <c r="B8423" t="s">
        <v>24158</v>
      </c>
      <c r="C8423">
        <v>56200060</v>
      </c>
      <c r="D8423" t="s">
        <v>15534</v>
      </c>
      <c r="E8423" t="s">
        <v>15586</v>
      </c>
      <c r="F8423" t="s">
        <v>15550</v>
      </c>
      <c r="G8423" t="s">
        <v>24159</v>
      </c>
      <c r="H8423" s="1">
        <v>45121.577893518515</v>
      </c>
      <c r="I8423" t="s">
        <v>17913</v>
      </c>
      <c r="J8423" s="1">
        <v>45121.577893518515</v>
      </c>
      <c r="K8423" t="s">
        <v>17913</v>
      </c>
    </row>
    <row r="8424" spans="1:11">
      <c r="A8424">
        <v>9007</v>
      </c>
      <c r="B8424" t="s">
        <v>24160</v>
      </c>
      <c r="C8424">
        <v>50905006</v>
      </c>
      <c r="D8424" t="s">
        <v>15534</v>
      </c>
      <c r="E8424" t="s">
        <v>15687</v>
      </c>
      <c r="F8424" t="s">
        <v>15550</v>
      </c>
      <c r="G8424" t="s">
        <v>24155</v>
      </c>
      <c r="H8424" s="1">
        <v>45121.578240740739</v>
      </c>
      <c r="I8424" t="s">
        <v>18229</v>
      </c>
      <c r="J8424" s="1">
        <v>45121.578240740739</v>
      </c>
      <c r="K8424" t="s">
        <v>18229</v>
      </c>
    </row>
    <row r="8425" spans="1:11">
      <c r="A8425">
        <v>126079</v>
      </c>
      <c r="B8425" t="s">
        <v>18874</v>
      </c>
      <c r="C8425">
        <v>50350001</v>
      </c>
      <c r="D8425" t="s">
        <v>15534</v>
      </c>
      <c r="E8425" t="s">
        <v>15544</v>
      </c>
      <c r="F8425" t="s">
        <v>15550</v>
      </c>
      <c r="G8425" t="s">
        <v>24161</v>
      </c>
      <c r="H8425" s="1">
        <v>45121.578425925924</v>
      </c>
      <c r="I8425" t="s">
        <v>17875</v>
      </c>
      <c r="J8425" s="1">
        <v>45121.578425925924</v>
      </c>
      <c r="K8425" t="s">
        <v>17875</v>
      </c>
    </row>
    <row r="8426" spans="1:11">
      <c r="A8426">
        <v>21500</v>
      </c>
      <c r="B8426" t="s">
        <v>16688</v>
      </c>
      <c r="C8426">
        <v>50905006</v>
      </c>
      <c r="D8426" t="s">
        <v>15534</v>
      </c>
      <c r="E8426" t="s">
        <v>15554</v>
      </c>
      <c r="F8426" t="s">
        <v>15550</v>
      </c>
      <c r="G8426" t="s">
        <v>24162</v>
      </c>
      <c r="H8426" s="1">
        <v>45121.578599537039</v>
      </c>
      <c r="I8426" t="s">
        <v>16198</v>
      </c>
      <c r="J8426" s="1">
        <v>45121.578599537039</v>
      </c>
      <c r="K8426" t="s">
        <v>16198</v>
      </c>
    </row>
    <row r="8427" spans="1:11">
      <c r="A8427">
        <v>9007</v>
      </c>
      <c r="B8427" t="s">
        <v>24160</v>
      </c>
      <c r="C8427">
        <v>56200000</v>
      </c>
      <c r="D8427" t="s">
        <v>15534</v>
      </c>
      <c r="E8427" t="s">
        <v>15554</v>
      </c>
      <c r="F8427" t="s">
        <v>15550</v>
      </c>
      <c r="G8427" t="s">
        <v>24163</v>
      </c>
      <c r="H8427" s="1">
        <v>45121.578784722224</v>
      </c>
      <c r="I8427" t="s">
        <v>18229</v>
      </c>
      <c r="J8427" s="1">
        <v>45121.578784722224</v>
      </c>
      <c r="K8427" t="s">
        <v>18229</v>
      </c>
    </row>
    <row r="8428" spans="1:11">
      <c r="A8428">
        <v>83107</v>
      </c>
      <c r="B8428" t="s">
        <v>18851</v>
      </c>
      <c r="C8428">
        <v>50321000</v>
      </c>
      <c r="D8428" t="s">
        <v>15534</v>
      </c>
      <c r="E8428" t="s">
        <v>15687</v>
      </c>
      <c r="F8428" t="s">
        <v>15550</v>
      </c>
      <c r="G8428" t="s">
        <v>24164</v>
      </c>
      <c r="H8428" s="1">
        <v>45121.579027777778</v>
      </c>
      <c r="I8428" t="s">
        <v>16204</v>
      </c>
      <c r="J8428" s="1">
        <v>45121.579027777778</v>
      </c>
      <c r="K8428" t="s">
        <v>16204</v>
      </c>
    </row>
    <row r="8429" spans="1:11">
      <c r="A8429">
        <v>11186</v>
      </c>
      <c r="B8429" t="s">
        <v>18881</v>
      </c>
      <c r="C8429">
        <v>50105000</v>
      </c>
      <c r="D8429" t="s">
        <v>15534</v>
      </c>
      <c r="E8429" t="s">
        <v>15544</v>
      </c>
      <c r="F8429" t="s">
        <v>15550</v>
      </c>
      <c r="G8429" t="s">
        <v>19807</v>
      </c>
      <c r="H8429" s="1">
        <v>45121.579305555555</v>
      </c>
      <c r="I8429" t="s">
        <v>17248</v>
      </c>
      <c r="J8429" s="1">
        <v>45121.579305555555</v>
      </c>
      <c r="K8429" t="s">
        <v>17248</v>
      </c>
    </row>
    <row r="8430" spans="1:11">
      <c r="A8430">
        <v>99488</v>
      </c>
      <c r="B8430" t="s">
        <v>18183</v>
      </c>
      <c r="C8430">
        <v>50350000</v>
      </c>
      <c r="D8430" t="s">
        <v>15534</v>
      </c>
      <c r="E8430" t="s">
        <v>15687</v>
      </c>
      <c r="F8430" t="s">
        <v>15550</v>
      </c>
      <c r="G8430" t="s">
        <v>5664</v>
      </c>
      <c r="H8430" s="1">
        <v>45121.581099537034</v>
      </c>
      <c r="I8430" t="s">
        <v>16204</v>
      </c>
      <c r="J8430" s="1">
        <v>45121.581099537034</v>
      </c>
      <c r="K8430" t="s">
        <v>16204</v>
      </c>
    </row>
    <row r="8431" spans="1:11">
      <c r="A8431">
        <v>21479</v>
      </c>
      <c r="B8431" t="s">
        <v>16875</v>
      </c>
      <c r="C8431">
        <v>50905006</v>
      </c>
      <c r="D8431" t="s">
        <v>15534</v>
      </c>
      <c r="E8431" t="s">
        <v>15554</v>
      </c>
      <c r="F8431" t="s">
        <v>15550</v>
      </c>
      <c r="G8431" t="s">
        <v>24165</v>
      </c>
      <c r="H8431" s="1">
        <v>45121.581944444442</v>
      </c>
      <c r="I8431" t="s">
        <v>16198</v>
      </c>
      <c r="J8431" s="1">
        <v>45121.581944444442</v>
      </c>
      <c r="K8431" t="s">
        <v>16198</v>
      </c>
    </row>
    <row r="8432" spans="1:11">
      <c r="A8432">
        <v>10949</v>
      </c>
      <c r="B8432" t="s">
        <v>23598</v>
      </c>
      <c r="C8432">
        <v>50321000</v>
      </c>
      <c r="D8432" t="s">
        <v>15534</v>
      </c>
      <c r="E8432" t="s">
        <v>15554</v>
      </c>
      <c r="F8432" t="s">
        <v>15536</v>
      </c>
      <c r="G8432" t="s">
        <v>17614</v>
      </c>
      <c r="H8432" s="1">
        <v>45121.582627314812</v>
      </c>
      <c r="I8432" t="s">
        <v>17449</v>
      </c>
      <c r="J8432" s="1">
        <v>45121.582627314812</v>
      </c>
      <c r="K8432" t="s">
        <v>17449</v>
      </c>
    </row>
    <row r="8433" spans="1:11">
      <c r="A8433">
        <v>11754</v>
      </c>
      <c r="B8433" t="s">
        <v>24166</v>
      </c>
      <c r="C8433">
        <v>50310000</v>
      </c>
      <c r="D8433" t="s">
        <v>15534</v>
      </c>
      <c r="E8433" t="s">
        <v>15544</v>
      </c>
      <c r="F8433" t="s">
        <v>15550</v>
      </c>
      <c r="G8433" t="s">
        <v>24167</v>
      </c>
      <c r="H8433" s="1">
        <v>45121.58388888889</v>
      </c>
      <c r="I8433" t="s">
        <v>18229</v>
      </c>
      <c r="J8433" s="1">
        <v>45121.58388888889</v>
      </c>
      <c r="K8433" t="s">
        <v>18229</v>
      </c>
    </row>
    <row r="8434" spans="1:11">
      <c r="A8434">
        <v>10958</v>
      </c>
      <c r="B8434" t="s">
        <v>18887</v>
      </c>
      <c r="C8434">
        <v>57300021</v>
      </c>
      <c r="D8434" t="s">
        <v>15534</v>
      </c>
      <c r="E8434" t="s">
        <v>15544</v>
      </c>
      <c r="F8434" t="s">
        <v>15550</v>
      </c>
      <c r="G8434" t="s">
        <v>24168</v>
      </c>
      <c r="H8434" s="1">
        <v>45121.583958333336</v>
      </c>
      <c r="I8434" t="s">
        <v>17449</v>
      </c>
      <c r="J8434" s="1">
        <v>45121.583958333336</v>
      </c>
      <c r="K8434" t="s">
        <v>17449</v>
      </c>
    </row>
    <row r="8435" spans="1:11">
      <c r="A8435">
        <v>14245</v>
      </c>
      <c r="B8435" t="s">
        <v>16541</v>
      </c>
      <c r="C8435">
        <v>50305025</v>
      </c>
      <c r="D8435" t="s">
        <v>15534</v>
      </c>
      <c r="E8435" t="s">
        <v>15544</v>
      </c>
      <c r="F8435" t="s">
        <v>15550</v>
      </c>
      <c r="G8435" t="s">
        <v>24169</v>
      </c>
      <c r="H8435" s="1">
        <v>45121.585219907407</v>
      </c>
      <c r="I8435" t="s">
        <v>15850</v>
      </c>
      <c r="J8435" s="1">
        <v>45121.585219907407</v>
      </c>
      <c r="K8435" t="s">
        <v>15850</v>
      </c>
    </row>
    <row r="8436" spans="1:11">
      <c r="A8436">
        <v>14245</v>
      </c>
      <c r="B8436" t="s">
        <v>16541</v>
      </c>
      <c r="C8436">
        <v>50305028</v>
      </c>
      <c r="D8436" t="s">
        <v>15534</v>
      </c>
      <c r="E8436" t="s">
        <v>15544</v>
      </c>
      <c r="F8436" t="s">
        <v>15536</v>
      </c>
      <c r="G8436" t="s">
        <v>24170</v>
      </c>
      <c r="H8436" s="1">
        <v>45121.585775462961</v>
      </c>
      <c r="I8436" t="s">
        <v>15850</v>
      </c>
      <c r="J8436" s="1">
        <v>45121.585775462961</v>
      </c>
      <c r="K8436" t="s">
        <v>15850</v>
      </c>
    </row>
    <row r="8437" spans="1:11">
      <c r="A8437">
        <v>83060</v>
      </c>
      <c r="B8437" t="s">
        <v>20426</v>
      </c>
      <c r="C8437">
        <v>55300000</v>
      </c>
      <c r="D8437" t="s">
        <v>15534</v>
      </c>
      <c r="E8437" t="s">
        <v>15554</v>
      </c>
      <c r="F8437" t="s">
        <v>15536</v>
      </c>
      <c r="G8437" t="s">
        <v>24171</v>
      </c>
      <c r="H8437" s="1">
        <v>45121.590856481482</v>
      </c>
      <c r="I8437" t="s">
        <v>17449</v>
      </c>
      <c r="J8437" s="1">
        <v>45121.590856481482</v>
      </c>
      <c r="K8437" t="s">
        <v>17449</v>
      </c>
    </row>
    <row r="8438" spans="1:11">
      <c r="A8438">
        <v>83061</v>
      </c>
      <c r="B8438" t="s">
        <v>20428</v>
      </c>
      <c r="C8438">
        <v>51290000</v>
      </c>
      <c r="D8438" t="s">
        <v>15534</v>
      </c>
      <c r="E8438" t="s">
        <v>15586</v>
      </c>
      <c r="F8438" t="s">
        <v>15536</v>
      </c>
      <c r="G8438" t="s">
        <v>24172</v>
      </c>
      <c r="H8438" s="1">
        <v>45121.592847222222</v>
      </c>
      <c r="I8438" t="s">
        <v>17449</v>
      </c>
      <c r="J8438" s="1">
        <v>45121.592847222222</v>
      </c>
      <c r="K8438" t="s">
        <v>17449</v>
      </c>
    </row>
    <row r="8439" spans="1:11">
      <c r="A8439">
        <v>8674</v>
      </c>
      <c r="B8439" t="s">
        <v>18898</v>
      </c>
      <c r="C8439">
        <v>51210000</v>
      </c>
      <c r="D8439" t="s">
        <v>15534</v>
      </c>
      <c r="E8439" t="s">
        <v>15554</v>
      </c>
      <c r="F8439" t="s">
        <v>15536</v>
      </c>
      <c r="G8439" t="s">
        <v>24173</v>
      </c>
      <c r="H8439" s="1">
        <v>45121.598344907405</v>
      </c>
      <c r="I8439" t="s">
        <v>17449</v>
      </c>
      <c r="J8439" s="1">
        <v>45121.598344907405</v>
      </c>
      <c r="K8439" t="s">
        <v>17449</v>
      </c>
    </row>
    <row r="8440" spans="1:11">
      <c r="A8440">
        <v>83085</v>
      </c>
      <c r="B8440" t="s">
        <v>20429</v>
      </c>
      <c r="C8440">
        <v>50305028</v>
      </c>
      <c r="D8440" t="s">
        <v>15534</v>
      </c>
      <c r="E8440" t="s">
        <v>15586</v>
      </c>
      <c r="F8440" t="s">
        <v>15536</v>
      </c>
      <c r="G8440" t="s">
        <v>24174</v>
      </c>
      <c r="H8440" s="1">
        <v>45121.598622685182</v>
      </c>
      <c r="I8440" t="s">
        <v>17913</v>
      </c>
      <c r="J8440" s="1">
        <v>45121.598622685182</v>
      </c>
      <c r="K8440" t="s">
        <v>17913</v>
      </c>
    </row>
    <row r="8441" spans="1:11">
      <c r="A8441">
        <v>8675</v>
      </c>
      <c r="B8441" t="s">
        <v>24175</v>
      </c>
      <c r="C8441">
        <v>50366000</v>
      </c>
      <c r="D8441" t="s">
        <v>15534</v>
      </c>
      <c r="E8441" t="s">
        <v>15554</v>
      </c>
      <c r="F8441" t="s">
        <v>15536</v>
      </c>
      <c r="G8441" t="s">
        <v>24176</v>
      </c>
      <c r="H8441" s="1">
        <v>45121.600127314814</v>
      </c>
      <c r="I8441" t="s">
        <v>17449</v>
      </c>
      <c r="J8441" s="1">
        <v>45121.600127314814</v>
      </c>
      <c r="K8441" t="s">
        <v>17449</v>
      </c>
    </row>
    <row r="8442" spans="1:11">
      <c r="A8442">
        <v>8675</v>
      </c>
      <c r="B8442" t="s">
        <v>24175</v>
      </c>
      <c r="C8442">
        <v>51220000</v>
      </c>
      <c r="D8442" t="s">
        <v>15534</v>
      </c>
      <c r="E8442" t="s">
        <v>15549</v>
      </c>
      <c r="F8442" t="s">
        <v>15550</v>
      </c>
      <c r="G8442" t="s">
        <v>18900</v>
      </c>
      <c r="H8442" s="1">
        <v>45121.600393518522</v>
      </c>
      <c r="I8442" t="s">
        <v>17449</v>
      </c>
      <c r="J8442" s="1">
        <v>45121.600393518522</v>
      </c>
      <c r="K8442" t="s">
        <v>17449</v>
      </c>
    </row>
    <row r="8443" spans="1:11">
      <c r="A8443">
        <v>8676</v>
      </c>
      <c r="B8443" t="s">
        <v>18902</v>
      </c>
      <c r="C8443">
        <v>50305025</v>
      </c>
      <c r="D8443" t="s">
        <v>15534</v>
      </c>
      <c r="E8443" t="s">
        <v>15554</v>
      </c>
      <c r="F8443" t="s">
        <v>15550</v>
      </c>
      <c r="G8443" t="s">
        <v>24177</v>
      </c>
      <c r="H8443" s="1">
        <v>45121.601886574077</v>
      </c>
      <c r="I8443" t="s">
        <v>17449</v>
      </c>
      <c r="J8443" s="1">
        <v>45121.601886574077</v>
      </c>
      <c r="K8443" t="s">
        <v>17449</v>
      </c>
    </row>
    <row r="8444" spans="1:11">
      <c r="A8444">
        <v>8676</v>
      </c>
      <c r="B8444" t="s">
        <v>18902</v>
      </c>
      <c r="C8444">
        <v>50320000</v>
      </c>
      <c r="D8444" t="s">
        <v>15534</v>
      </c>
      <c r="E8444" t="s">
        <v>15554</v>
      </c>
      <c r="F8444" t="s">
        <v>15536</v>
      </c>
      <c r="G8444" t="s">
        <v>17614</v>
      </c>
      <c r="H8444" s="1">
        <v>45121.602083333331</v>
      </c>
      <c r="I8444" t="s">
        <v>17449</v>
      </c>
      <c r="J8444" s="1">
        <v>45121.602083333331</v>
      </c>
      <c r="K8444" t="s">
        <v>17449</v>
      </c>
    </row>
    <row r="8445" spans="1:11">
      <c r="A8445">
        <v>82966</v>
      </c>
      <c r="B8445" t="s">
        <v>18907</v>
      </c>
      <c r="C8445">
        <v>50810000</v>
      </c>
      <c r="D8445" t="s">
        <v>15534</v>
      </c>
      <c r="E8445" t="s">
        <v>15687</v>
      </c>
      <c r="F8445" t="s">
        <v>15550</v>
      </c>
      <c r="G8445" t="s">
        <v>24178</v>
      </c>
      <c r="H8445" s="1">
        <v>45121.60355324074</v>
      </c>
      <c r="I8445" t="s">
        <v>18229</v>
      </c>
      <c r="J8445" s="1">
        <v>45121.60355324074</v>
      </c>
      <c r="K8445" t="s">
        <v>18229</v>
      </c>
    </row>
    <row r="8446" spans="1:11">
      <c r="A8446">
        <v>8677</v>
      </c>
      <c r="B8446" t="s">
        <v>18904</v>
      </c>
      <c r="C8446">
        <v>50305028</v>
      </c>
      <c r="D8446" t="s">
        <v>15534</v>
      </c>
      <c r="E8446" t="s">
        <v>15554</v>
      </c>
      <c r="F8446" t="s">
        <v>15550</v>
      </c>
      <c r="G8446" t="s">
        <v>24179</v>
      </c>
      <c r="H8446" s="1">
        <v>45121.60365740741</v>
      </c>
      <c r="I8446" t="s">
        <v>17449</v>
      </c>
      <c r="J8446" s="1">
        <v>45121.60365740741</v>
      </c>
      <c r="K8446" t="s">
        <v>17449</v>
      </c>
    </row>
    <row r="8447" spans="1:11">
      <c r="A8447">
        <v>8677</v>
      </c>
      <c r="B8447" t="s">
        <v>18904</v>
      </c>
      <c r="C8447">
        <v>50905006</v>
      </c>
      <c r="D8447" t="s">
        <v>15534</v>
      </c>
      <c r="E8447" t="s">
        <v>15540</v>
      </c>
      <c r="F8447" t="s">
        <v>15536</v>
      </c>
      <c r="G8447" t="s">
        <v>24180</v>
      </c>
      <c r="H8447" s="1">
        <v>45121.604016203702</v>
      </c>
      <c r="I8447" t="s">
        <v>17449</v>
      </c>
      <c r="J8447" s="1">
        <v>45121.604016203702</v>
      </c>
      <c r="K8447" t="s">
        <v>17449</v>
      </c>
    </row>
    <row r="8448" spans="1:11">
      <c r="A8448">
        <v>10572</v>
      </c>
      <c r="B8448" t="s">
        <v>21482</v>
      </c>
      <c r="C8448">
        <v>55700000</v>
      </c>
      <c r="D8448" t="s">
        <v>15534</v>
      </c>
      <c r="E8448" t="s">
        <v>15554</v>
      </c>
      <c r="F8448" t="s">
        <v>15550</v>
      </c>
      <c r="G8448" t="s">
        <v>24181</v>
      </c>
      <c r="H8448" s="1">
        <v>45121.605023148149</v>
      </c>
      <c r="I8448" t="s">
        <v>17266</v>
      </c>
      <c r="J8448" s="1">
        <v>45121.605023148149</v>
      </c>
      <c r="K8448" t="s">
        <v>17266</v>
      </c>
    </row>
    <row r="8449" spans="1:11">
      <c r="A8449">
        <v>8678</v>
      </c>
      <c r="B8449" t="s">
        <v>24182</v>
      </c>
      <c r="C8449">
        <v>50310000</v>
      </c>
      <c r="D8449" t="s">
        <v>15534</v>
      </c>
      <c r="E8449" t="s">
        <v>15544</v>
      </c>
      <c r="F8449" t="s">
        <v>15550</v>
      </c>
      <c r="G8449" t="s">
        <v>24183</v>
      </c>
      <c r="H8449" s="1">
        <v>45121.605509259258</v>
      </c>
      <c r="I8449" t="s">
        <v>17449</v>
      </c>
      <c r="J8449" s="1">
        <v>45121.605509259258</v>
      </c>
      <c r="K8449" t="s">
        <v>17449</v>
      </c>
    </row>
    <row r="8450" spans="1:11">
      <c r="A8450">
        <v>83143</v>
      </c>
      <c r="B8450" t="s">
        <v>18922</v>
      </c>
      <c r="C8450">
        <v>50310000</v>
      </c>
      <c r="D8450" t="s">
        <v>15534</v>
      </c>
      <c r="E8450" t="s">
        <v>15586</v>
      </c>
      <c r="F8450" t="s">
        <v>15550</v>
      </c>
      <c r="G8450" t="s">
        <v>24184</v>
      </c>
      <c r="H8450" s="1">
        <v>45121.60564814815</v>
      </c>
      <c r="I8450" t="s">
        <v>17913</v>
      </c>
      <c r="J8450" s="1">
        <v>45121.60564814815</v>
      </c>
      <c r="K8450" t="s">
        <v>17913</v>
      </c>
    </row>
    <row r="8451" spans="1:11">
      <c r="A8451">
        <v>8678</v>
      </c>
      <c r="B8451" t="s">
        <v>24182</v>
      </c>
      <c r="C8451">
        <v>50315000</v>
      </c>
      <c r="D8451" t="s">
        <v>15534</v>
      </c>
      <c r="E8451" t="s">
        <v>15554</v>
      </c>
      <c r="F8451" t="s">
        <v>15536</v>
      </c>
      <c r="G8451" t="s">
        <v>24185</v>
      </c>
      <c r="H8451" s="1">
        <v>45121.606030092589</v>
      </c>
      <c r="I8451" t="s">
        <v>17449</v>
      </c>
      <c r="J8451" s="1">
        <v>45121.606030092589</v>
      </c>
      <c r="K8451" t="s">
        <v>17449</v>
      </c>
    </row>
    <row r="8452" spans="1:11">
      <c r="A8452">
        <v>11176</v>
      </c>
      <c r="B8452" t="s">
        <v>17458</v>
      </c>
      <c r="C8452">
        <v>50915000</v>
      </c>
      <c r="D8452" t="s">
        <v>15534</v>
      </c>
      <c r="E8452" t="s">
        <v>15554</v>
      </c>
      <c r="F8452" t="s">
        <v>15550</v>
      </c>
      <c r="G8452" t="s">
        <v>24186</v>
      </c>
      <c r="H8452" s="1">
        <v>45121.606979166667</v>
      </c>
      <c r="I8452" t="s">
        <v>16201</v>
      </c>
      <c r="J8452" s="1">
        <v>45121.606979166667</v>
      </c>
      <c r="K8452" t="s">
        <v>16201</v>
      </c>
    </row>
    <row r="8453" spans="1:11">
      <c r="A8453">
        <v>8678</v>
      </c>
      <c r="B8453" t="s">
        <v>24182</v>
      </c>
      <c r="C8453">
        <v>51220000</v>
      </c>
      <c r="D8453" t="s">
        <v>15534</v>
      </c>
      <c r="E8453" t="s">
        <v>15554</v>
      </c>
      <c r="F8453" t="s">
        <v>15536</v>
      </c>
      <c r="G8453" t="s">
        <v>18900</v>
      </c>
      <c r="H8453" s="1">
        <v>45121.607037037036</v>
      </c>
      <c r="I8453" t="s">
        <v>17449</v>
      </c>
      <c r="J8453" s="1">
        <v>45121.610856481479</v>
      </c>
      <c r="K8453" t="s">
        <v>17449</v>
      </c>
    </row>
    <row r="8454" spans="1:11">
      <c r="A8454">
        <v>83143</v>
      </c>
      <c r="B8454" t="s">
        <v>18922</v>
      </c>
      <c r="C8454">
        <v>50365000</v>
      </c>
      <c r="D8454" t="s">
        <v>15534</v>
      </c>
      <c r="E8454" t="s">
        <v>15586</v>
      </c>
      <c r="F8454" t="s">
        <v>15536</v>
      </c>
      <c r="G8454" t="s">
        <v>24187</v>
      </c>
      <c r="H8454" s="1">
        <v>45121.611203703702</v>
      </c>
      <c r="I8454" t="s">
        <v>17913</v>
      </c>
      <c r="J8454" s="1">
        <v>45121.611203703702</v>
      </c>
      <c r="K8454" t="s">
        <v>17913</v>
      </c>
    </row>
    <row r="8455" spans="1:11">
      <c r="A8455">
        <v>11426</v>
      </c>
      <c r="B8455" t="s">
        <v>22359</v>
      </c>
      <c r="C8455">
        <v>57700010</v>
      </c>
      <c r="D8455" t="s">
        <v>15534</v>
      </c>
      <c r="E8455" t="s">
        <v>15535</v>
      </c>
      <c r="F8455" t="s">
        <v>15536</v>
      </c>
      <c r="G8455" t="s">
        <v>22360</v>
      </c>
      <c r="H8455" s="1">
        <v>45121.611608796295</v>
      </c>
      <c r="I8455" t="s">
        <v>17974</v>
      </c>
      <c r="J8455" s="1">
        <v>45121.611608796295</v>
      </c>
      <c r="K8455" t="s">
        <v>17974</v>
      </c>
    </row>
    <row r="8456" spans="1:11">
      <c r="A8456">
        <v>14240</v>
      </c>
      <c r="B8456" t="s">
        <v>23139</v>
      </c>
      <c r="C8456">
        <v>50315000</v>
      </c>
      <c r="D8456" t="s">
        <v>15534</v>
      </c>
      <c r="E8456" t="s">
        <v>15687</v>
      </c>
      <c r="F8456" t="s">
        <v>15536</v>
      </c>
      <c r="G8456" t="s">
        <v>24188</v>
      </c>
      <c r="H8456" s="1">
        <v>45121.611817129633</v>
      </c>
      <c r="I8456" t="s">
        <v>16525</v>
      </c>
      <c r="J8456" s="1">
        <v>45121.611817129633</v>
      </c>
      <c r="K8456" t="s">
        <v>16525</v>
      </c>
    </row>
    <row r="8457" spans="1:11">
      <c r="A8457">
        <v>14240</v>
      </c>
      <c r="B8457" t="s">
        <v>23139</v>
      </c>
      <c r="C8457">
        <v>51220000</v>
      </c>
      <c r="D8457" t="s">
        <v>15534</v>
      </c>
      <c r="E8457" t="s">
        <v>15586</v>
      </c>
      <c r="F8457" t="s">
        <v>15536</v>
      </c>
      <c r="G8457" t="s">
        <v>24189</v>
      </c>
      <c r="H8457" s="1">
        <v>45121.612199074072</v>
      </c>
      <c r="I8457" t="s">
        <v>16525</v>
      </c>
      <c r="J8457" s="1">
        <v>45121.612199074072</v>
      </c>
      <c r="K8457" t="s">
        <v>16525</v>
      </c>
    </row>
    <row r="8458" spans="1:11">
      <c r="A8458">
        <v>11428</v>
      </c>
      <c r="B8458" t="s">
        <v>23988</v>
      </c>
      <c r="C8458">
        <v>51220000</v>
      </c>
      <c r="D8458" t="s">
        <v>15534</v>
      </c>
      <c r="E8458" t="s">
        <v>15554</v>
      </c>
      <c r="F8458" t="s">
        <v>15550</v>
      </c>
      <c r="G8458" t="s">
        <v>24190</v>
      </c>
      <c r="H8458" s="1">
        <v>45121.613483796296</v>
      </c>
      <c r="I8458" t="s">
        <v>17974</v>
      </c>
      <c r="J8458" s="1">
        <v>45121.613483796296</v>
      </c>
      <c r="K8458" t="s">
        <v>17974</v>
      </c>
    </row>
    <row r="8459" spans="1:11">
      <c r="A8459">
        <v>11186</v>
      </c>
      <c r="B8459" t="s">
        <v>18881</v>
      </c>
      <c r="C8459">
        <v>50110000</v>
      </c>
      <c r="D8459" t="s">
        <v>15534</v>
      </c>
      <c r="E8459" t="s">
        <v>15544</v>
      </c>
      <c r="F8459" t="s">
        <v>15550</v>
      </c>
      <c r="G8459" t="s">
        <v>21949</v>
      </c>
      <c r="H8459" s="1">
        <v>45121.615243055552</v>
      </c>
      <c r="I8459" t="s">
        <v>17248</v>
      </c>
      <c r="J8459" s="1">
        <v>45121.615243055552</v>
      </c>
      <c r="K8459" t="s">
        <v>17248</v>
      </c>
    </row>
    <row r="8460" spans="1:11">
      <c r="A8460">
        <v>9203</v>
      </c>
      <c r="B8460" t="s">
        <v>20441</v>
      </c>
      <c r="C8460">
        <v>57700010</v>
      </c>
      <c r="D8460" t="s">
        <v>15534</v>
      </c>
      <c r="E8460" t="s">
        <v>15554</v>
      </c>
      <c r="F8460" t="s">
        <v>15536</v>
      </c>
      <c r="G8460" t="s">
        <v>24191</v>
      </c>
      <c r="H8460" s="1">
        <v>45121.615335648145</v>
      </c>
      <c r="I8460" t="s">
        <v>17449</v>
      </c>
      <c r="J8460" s="1">
        <v>45121.615335648145</v>
      </c>
      <c r="K8460" t="s">
        <v>17449</v>
      </c>
    </row>
    <row r="8461" spans="1:11">
      <c r="A8461">
        <v>14237</v>
      </c>
      <c r="B8461" t="s">
        <v>18276</v>
      </c>
      <c r="C8461">
        <v>57300023</v>
      </c>
      <c r="D8461" t="s">
        <v>15534</v>
      </c>
      <c r="E8461" t="s">
        <v>15544</v>
      </c>
      <c r="F8461" t="s">
        <v>15536</v>
      </c>
      <c r="G8461" t="s">
        <v>24192</v>
      </c>
      <c r="H8461" s="1">
        <v>45121.615358796298</v>
      </c>
      <c r="I8461" t="s">
        <v>16743</v>
      </c>
      <c r="J8461" s="1">
        <v>45121.615358796298</v>
      </c>
      <c r="K8461" t="s">
        <v>16743</v>
      </c>
    </row>
    <row r="8462" spans="1:11">
      <c r="A8462">
        <v>8809</v>
      </c>
      <c r="B8462" t="s">
        <v>20445</v>
      </c>
      <c r="C8462">
        <v>50305028</v>
      </c>
      <c r="D8462" t="s">
        <v>15534</v>
      </c>
      <c r="E8462" t="s">
        <v>15554</v>
      </c>
      <c r="F8462" t="s">
        <v>15536</v>
      </c>
      <c r="G8462" t="s">
        <v>24193</v>
      </c>
      <c r="H8462" s="1">
        <v>45121.615451388891</v>
      </c>
      <c r="I8462" t="s">
        <v>16839</v>
      </c>
      <c r="J8462" s="1">
        <v>45121.615451388891</v>
      </c>
      <c r="K8462" t="s">
        <v>16839</v>
      </c>
    </row>
    <row r="8463" spans="1:11">
      <c r="A8463">
        <v>11229</v>
      </c>
      <c r="B8463" t="s">
        <v>16800</v>
      </c>
      <c r="C8463">
        <v>50366000</v>
      </c>
      <c r="D8463" t="s">
        <v>15534</v>
      </c>
      <c r="E8463" t="s">
        <v>15544</v>
      </c>
      <c r="F8463" t="s">
        <v>15550</v>
      </c>
      <c r="G8463" t="s">
        <v>24194</v>
      </c>
      <c r="H8463" s="1">
        <v>45121.616111111114</v>
      </c>
      <c r="I8463" t="s">
        <v>16398</v>
      </c>
      <c r="J8463" s="1">
        <v>45121.616111111114</v>
      </c>
      <c r="K8463" t="s">
        <v>16398</v>
      </c>
    </row>
    <row r="8464" spans="1:11">
      <c r="A8464">
        <v>83143</v>
      </c>
      <c r="B8464" t="s">
        <v>18922</v>
      </c>
      <c r="C8464">
        <v>50915000</v>
      </c>
      <c r="D8464" t="s">
        <v>15534</v>
      </c>
      <c r="E8464" t="s">
        <v>15586</v>
      </c>
      <c r="F8464" t="s">
        <v>15550</v>
      </c>
      <c r="G8464" t="s">
        <v>24195</v>
      </c>
      <c r="H8464" s="1">
        <v>45121.616516203707</v>
      </c>
      <c r="I8464" t="s">
        <v>17913</v>
      </c>
      <c r="J8464" s="1">
        <v>45121.616516203707</v>
      </c>
      <c r="K8464" t="s">
        <v>17913</v>
      </c>
    </row>
    <row r="8465" spans="1:11">
      <c r="A8465">
        <v>8797</v>
      </c>
      <c r="B8465" t="s">
        <v>18927</v>
      </c>
      <c r="C8465">
        <v>50305028</v>
      </c>
      <c r="D8465" t="s">
        <v>15534</v>
      </c>
      <c r="E8465" t="s">
        <v>15687</v>
      </c>
      <c r="F8465" t="s">
        <v>15536</v>
      </c>
      <c r="G8465" t="s">
        <v>24196</v>
      </c>
      <c r="H8465" s="1">
        <v>45121.61818287037</v>
      </c>
      <c r="I8465" t="s">
        <v>16839</v>
      </c>
      <c r="J8465" s="1">
        <v>45121.61818287037</v>
      </c>
      <c r="K8465" t="s">
        <v>16839</v>
      </c>
    </row>
    <row r="8466" spans="1:11">
      <c r="A8466">
        <v>11186</v>
      </c>
      <c r="B8466" t="s">
        <v>18881</v>
      </c>
      <c r="C8466">
        <v>51220000</v>
      </c>
      <c r="D8466" t="s">
        <v>15534</v>
      </c>
      <c r="E8466" t="s">
        <v>15544</v>
      </c>
      <c r="F8466" t="s">
        <v>15550</v>
      </c>
      <c r="G8466" t="s">
        <v>24197</v>
      </c>
      <c r="H8466" s="1">
        <v>45121.618310185186</v>
      </c>
      <c r="I8466" t="s">
        <v>17248</v>
      </c>
      <c r="J8466" s="1">
        <v>45121.618310185186</v>
      </c>
      <c r="K8466" t="s">
        <v>17248</v>
      </c>
    </row>
    <row r="8467" spans="1:11">
      <c r="A8467">
        <v>14246</v>
      </c>
      <c r="B8467" t="s">
        <v>18911</v>
      </c>
      <c r="C8467">
        <v>50515000</v>
      </c>
      <c r="D8467" t="s">
        <v>15534</v>
      </c>
      <c r="E8467" t="s">
        <v>15544</v>
      </c>
      <c r="F8467" t="s">
        <v>15550</v>
      </c>
      <c r="G8467" t="s">
        <v>24198</v>
      </c>
      <c r="H8467" s="1">
        <v>45121.619884259257</v>
      </c>
      <c r="I8467" t="s">
        <v>16525</v>
      </c>
      <c r="J8467" s="1">
        <v>45121.619884259257</v>
      </c>
      <c r="K8467" t="s">
        <v>16525</v>
      </c>
    </row>
    <row r="8468" spans="1:11">
      <c r="A8468">
        <v>8797</v>
      </c>
      <c r="B8468" t="s">
        <v>18927</v>
      </c>
      <c r="C8468">
        <v>55700000</v>
      </c>
      <c r="D8468" t="s">
        <v>15534</v>
      </c>
      <c r="E8468" t="s">
        <v>15535</v>
      </c>
      <c r="F8468" t="s">
        <v>15536</v>
      </c>
      <c r="G8468" t="s">
        <v>24199</v>
      </c>
      <c r="H8468" s="1">
        <v>45121.619942129626</v>
      </c>
      <c r="I8468" t="s">
        <v>16839</v>
      </c>
      <c r="J8468" s="1">
        <v>45121.619942129626</v>
      </c>
      <c r="K8468" t="s">
        <v>16839</v>
      </c>
    </row>
    <row r="8469" spans="1:11">
      <c r="A8469">
        <v>126198</v>
      </c>
      <c r="B8469" t="s">
        <v>18864</v>
      </c>
      <c r="C8469">
        <v>58355050</v>
      </c>
      <c r="D8469" t="s">
        <v>15534</v>
      </c>
      <c r="E8469" t="s">
        <v>15535</v>
      </c>
      <c r="F8469" t="s">
        <v>15550</v>
      </c>
      <c r="G8469" t="s">
        <v>17857</v>
      </c>
      <c r="H8469" s="1">
        <v>45121.620555555557</v>
      </c>
      <c r="I8469" t="s">
        <v>17856</v>
      </c>
      <c r="J8469" s="1">
        <v>45121.620555555557</v>
      </c>
      <c r="K8469" t="s">
        <v>17856</v>
      </c>
    </row>
    <row r="8470" spans="1:11">
      <c r="A8470">
        <v>10832</v>
      </c>
      <c r="B8470" t="s">
        <v>21384</v>
      </c>
      <c r="C8470">
        <v>50515000</v>
      </c>
      <c r="D8470" t="s">
        <v>15534</v>
      </c>
      <c r="E8470" t="s">
        <v>15586</v>
      </c>
      <c r="F8470" t="s">
        <v>15536</v>
      </c>
      <c r="G8470" t="s">
        <v>24200</v>
      </c>
      <c r="H8470" s="1">
        <v>45121.620752314811</v>
      </c>
      <c r="I8470" t="s">
        <v>18371</v>
      </c>
      <c r="J8470" s="1">
        <v>45121.620752314811</v>
      </c>
      <c r="K8470" t="s">
        <v>18371</v>
      </c>
    </row>
    <row r="8471" spans="1:11">
      <c r="A8471">
        <v>11229</v>
      </c>
      <c r="B8471" t="s">
        <v>16800</v>
      </c>
      <c r="C8471">
        <v>51230000</v>
      </c>
      <c r="D8471" t="s">
        <v>15534</v>
      </c>
      <c r="E8471" t="s">
        <v>15576</v>
      </c>
      <c r="F8471" t="s">
        <v>15550</v>
      </c>
      <c r="G8471" t="s">
        <v>24201</v>
      </c>
      <c r="H8471" s="1">
        <v>45121.620995370373</v>
      </c>
      <c r="I8471" t="s">
        <v>16398</v>
      </c>
      <c r="J8471" s="1">
        <v>45121.620995370373</v>
      </c>
      <c r="K8471" t="s">
        <v>16398</v>
      </c>
    </row>
    <row r="8472" spans="1:11">
      <c r="A8472">
        <v>126198</v>
      </c>
      <c r="B8472" t="s">
        <v>18864</v>
      </c>
      <c r="C8472">
        <v>57300000</v>
      </c>
      <c r="D8472" t="s">
        <v>15534</v>
      </c>
      <c r="E8472" t="s">
        <v>15540</v>
      </c>
      <c r="F8472" t="s">
        <v>15550</v>
      </c>
      <c r="G8472" t="s">
        <v>24202</v>
      </c>
      <c r="H8472" s="1">
        <v>45121.621608796297</v>
      </c>
      <c r="I8472" t="s">
        <v>17856</v>
      </c>
      <c r="J8472" s="1">
        <v>45121.621608796297</v>
      </c>
      <c r="K8472" t="s">
        <v>17856</v>
      </c>
    </row>
    <row r="8473" spans="1:11">
      <c r="A8473">
        <v>10939</v>
      </c>
      <c r="B8473" t="s">
        <v>22363</v>
      </c>
      <c r="C8473">
        <v>50305028</v>
      </c>
      <c r="D8473" t="s">
        <v>15534</v>
      </c>
      <c r="E8473" t="s">
        <v>15544</v>
      </c>
      <c r="F8473" t="s">
        <v>15550</v>
      </c>
      <c r="G8473" t="s">
        <v>24203</v>
      </c>
      <c r="H8473" s="1">
        <v>45121.623020833336</v>
      </c>
      <c r="I8473" t="s">
        <v>17449</v>
      </c>
      <c r="J8473" s="1">
        <v>45121.623020833336</v>
      </c>
      <c r="K8473" t="s">
        <v>17449</v>
      </c>
    </row>
    <row r="8474" spans="1:11">
      <c r="A8474">
        <v>9154</v>
      </c>
      <c r="B8474" t="s">
        <v>18969</v>
      </c>
      <c r="C8474">
        <v>50305028</v>
      </c>
      <c r="D8474" t="s">
        <v>15534</v>
      </c>
      <c r="E8474" t="s">
        <v>15687</v>
      </c>
      <c r="F8474" t="s">
        <v>15536</v>
      </c>
      <c r="G8474" t="s">
        <v>22445</v>
      </c>
      <c r="H8474" s="1">
        <v>45121.623553240737</v>
      </c>
      <c r="I8474" t="s">
        <v>16839</v>
      </c>
      <c r="J8474" s="1">
        <v>45121.623553240737</v>
      </c>
      <c r="K8474" t="s">
        <v>16839</v>
      </c>
    </row>
    <row r="8475" spans="1:11">
      <c r="A8475">
        <v>83130</v>
      </c>
      <c r="B8475" t="s">
        <v>18942</v>
      </c>
      <c r="C8475">
        <v>50305025</v>
      </c>
      <c r="D8475" t="s">
        <v>15534</v>
      </c>
      <c r="E8475" t="s">
        <v>15687</v>
      </c>
      <c r="F8475" t="s">
        <v>15536</v>
      </c>
      <c r="G8475" t="s">
        <v>24204</v>
      </c>
      <c r="H8475" s="1">
        <v>45121.624108796299</v>
      </c>
      <c r="I8475" t="s">
        <v>16204</v>
      </c>
      <c r="J8475" s="1">
        <v>45121.624108796299</v>
      </c>
      <c r="K8475" t="s">
        <v>16204</v>
      </c>
    </row>
    <row r="8476" spans="1:11">
      <c r="A8476">
        <v>10940</v>
      </c>
      <c r="B8476" t="s">
        <v>18947</v>
      </c>
      <c r="C8476">
        <v>50321000</v>
      </c>
      <c r="D8476" t="s">
        <v>15534</v>
      </c>
      <c r="E8476" t="s">
        <v>15554</v>
      </c>
      <c r="F8476" t="s">
        <v>15536</v>
      </c>
      <c r="G8476" t="s">
        <v>18948</v>
      </c>
      <c r="H8476" s="1">
        <v>45121.624131944445</v>
      </c>
      <c r="I8476" t="s">
        <v>17449</v>
      </c>
      <c r="J8476" s="1">
        <v>45121.624131944445</v>
      </c>
      <c r="K8476" t="s">
        <v>17449</v>
      </c>
    </row>
    <row r="8477" spans="1:11">
      <c r="A8477">
        <v>10941</v>
      </c>
      <c r="B8477" t="s">
        <v>18949</v>
      </c>
      <c r="C8477">
        <v>50321000</v>
      </c>
      <c r="D8477" t="s">
        <v>15534</v>
      </c>
      <c r="E8477" t="s">
        <v>15554</v>
      </c>
      <c r="F8477" t="s">
        <v>15536</v>
      </c>
      <c r="G8477" t="s">
        <v>18950</v>
      </c>
      <c r="H8477" s="1">
        <v>45121.624432870369</v>
      </c>
      <c r="I8477" t="s">
        <v>17449</v>
      </c>
      <c r="J8477" s="1">
        <v>45121.624432870369</v>
      </c>
      <c r="K8477" t="s">
        <v>17449</v>
      </c>
    </row>
    <row r="8478" spans="1:11">
      <c r="A8478">
        <v>9154</v>
      </c>
      <c r="B8478" t="s">
        <v>18969</v>
      </c>
      <c r="C8478">
        <v>58200000</v>
      </c>
      <c r="D8478" t="s">
        <v>15534</v>
      </c>
      <c r="E8478" t="s">
        <v>15554</v>
      </c>
      <c r="F8478" t="s">
        <v>15550</v>
      </c>
      <c r="G8478" t="s">
        <v>15050</v>
      </c>
      <c r="H8478" s="1">
        <v>45121.624467592592</v>
      </c>
      <c r="I8478" t="s">
        <v>16839</v>
      </c>
      <c r="J8478" s="1">
        <v>45121.624467592592</v>
      </c>
      <c r="K8478" t="s">
        <v>16839</v>
      </c>
    </row>
    <row r="8479" spans="1:11">
      <c r="A8479">
        <v>126198</v>
      </c>
      <c r="B8479" t="s">
        <v>18864</v>
      </c>
      <c r="C8479">
        <v>51425006</v>
      </c>
      <c r="D8479" t="s">
        <v>15534</v>
      </c>
      <c r="E8479" t="s">
        <v>15535</v>
      </c>
      <c r="F8479" t="s">
        <v>15550</v>
      </c>
      <c r="G8479" t="s">
        <v>17858</v>
      </c>
      <c r="H8479" s="1">
        <v>45121.624918981484</v>
      </c>
      <c r="I8479" t="s">
        <v>17856</v>
      </c>
      <c r="J8479" s="1">
        <v>45121.624918981484</v>
      </c>
      <c r="K8479" t="s">
        <v>17856</v>
      </c>
    </row>
    <row r="8480" spans="1:11">
      <c r="A8480">
        <v>83143</v>
      </c>
      <c r="B8480" t="s">
        <v>18922</v>
      </c>
      <c r="C8480">
        <v>56200060</v>
      </c>
      <c r="D8480" t="s">
        <v>15534</v>
      </c>
      <c r="E8480" t="s">
        <v>15586</v>
      </c>
      <c r="F8480" t="s">
        <v>15550</v>
      </c>
      <c r="G8480" t="s">
        <v>24205</v>
      </c>
      <c r="H8480" s="1">
        <v>45121.625555555554</v>
      </c>
      <c r="I8480" t="s">
        <v>17913</v>
      </c>
      <c r="J8480" s="1">
        <v>45121.625555555554</v>
      </c>
      <c r="K8480" t="s">
        <v>17913</v>
      </c>
    </row>
    <row r="8481" spans="1:11">
      <c r="A8481">
        <v>10942</v>
      </c>
      <c r="B8481" t="s">
        <v>18953</v>
      </c>
      <c r="C8481">
        <v>50321000</v>
      </c>
      <c r="D8481" t="s">
        <v>15534</v>
      </c>
      <c r="E8481" t="s">
        <v>15554</v>
      </c>
      <c r="F8481" t="s">
        <v>15536</v>
      </c>
      <c r="G8481" t="s">
        <v>18950</v>
      </c>
      <c r="H8481" s="1">
        <v>45121.625601851854</v>
      </c>
      <c r="I8481" t="s">
        <v>17449</v>
      </c>
      <c r="J8481" s="1">
        <v>45121.625601851854</v>
      </c>
      <c r="K8481" t="s">
        <v>17449</v>
      </c>
    </row>
    <row r="8482" spans="1:11">
      <c r="A8482">
        <v>83125</v>
      </c>
      <c r="B8482" t="s">
        <v>18990</v>
      </c>
      <c r="C8482">
        <v>50321000</v>
      </c>
      <c r="D8482" t="s">
        <v>15534</v>
      </c>
      <c r="E8482" t="s">
        <v>15554</v>
      </c>
      <c r="F8482" t="s">
        <v>15550</v>
      </c>
      <c r="G8482" t="s">
        <v>24206</v>
      </c>
      <c r="H8482" s="1">
        <v>45121.625856481478</v>
      </c>
      <c r="I8482" t="s">
        <v>16064</v>
      </c>
      <c r="J8482" s="1">
        <v>45121.625856481478</v>
      </c>
      <c r="K8482" t="s">
        <v>16064</v>
      </c>
    </row>
    <row r="8483" spans="1:11">
      <c r="A8483">
        <v>10699</v>
      </c>
      <c r="B8483" t="s">
        <v>20454</v>
      </c>
      <c r="C8483">
        <v>51230000</v>
      </c>
      <c r="D8483" t="s">
        <v>15534</v>
      </c>
      <c r="E8483" t="s">
        <v>15576</v>
      </c>
      <c r="F8483" t="s">
        <v>15550</v>
      </c>
      <c r="G8483" t="s">
        <v>20455</v>
      </c>
      <c r="H8483" s="1">
        <v>45121.626712962963</v>
      </c>
      <c r="I8483" t="s">
        <v>16525</v>
      </c>
      <c r="J8483" s="1">
        <v>45121.626712962963</v>
      </c>
      <c r="K8483" t="s">
        <v>16525</v>
      </c>
    </row>
    <row r="8484" spans="1:11">
      <c r="A8484">
        <v>9172</v>
      </c>
      <c r="B8484" t="s">
        <v>19066</v>
      </c>
      <c r="C8484">
        <v>57700010</v>
      </c>
      <c r="D8484" t="s">
        <v>15534</v>
      </c>
      <c r="E8484" t="s">
        <v>15576</v>
      </c>
      <c r="F8484" t="s">
        <v>15550</v>
      </c>
      <c r="G8484" t="s">
        <v>24207</v>
      </c>
      <c r="H8484" s="1">
        <v>45121.628333333334</v>
      </c>
      <c r="I8484" t="s">
        <v>15944</v>
      </c>
      <c r="J8484" s="1">
        <v>45121.628333333334</v>
      </c>
      <c r="K8484" t="s">
        <v>15944</v>
      </c>
    </row>
    <row r="8485" spans="1:11">
      <c r="A8485">
        <v>10944</v>
      </c>
      <c r="B8485" t="s">
        <v>18956</v>
      </c>
      <c r="C8485">
        <v>51220000</v>
      </c>
      <c r="D8485" t="s">
        <v>15534</v>
      </c>
      <c r="E8485" t="s">
        <v>15554</v>
      </c>
      <c r="F8485" t="s">
        <v>15536</v>
      </c>
      <c r="G8485" t="s">
        <v>24208</v>
      </c>
      <c r="H8485" s="1">
        <v>45121.628611111111</v>
      </c>
      <c r="I8485" t="s">
        <v>17449</v>
      </c>
      <c r="J8485" s="1">
        <v>45121.628611111111</v>
      </c>
      <c r="K8485" t="s">
        <v>17449</v>
      </c>
    </row>
    <row r="8486" spans="1:11">
      <c r="A8486">
        <v>10572</v>
      </c>
      <c r="B8486" t="s">
        <v>21482</v>
      </c>
      <c r="C8486">
        <v>58425000</v>
      </c>
      <c r="D8486" t="s">
        <v>15534</v>
      </c>
      <c r="E8486" t="s">
        <v>15576</v>
      </c>
      <c r="F8486" t="s">
        <v>15550</v>
      </c>
      <c r="G8486" t="s">
        <v>24209</v>
      </c>
      <c r="H8486" s="1">
        <v>45121.629710648151</v>
      </c>
      <c r="I8486" t="s">
        <v>17266</v>
      </c>
      <c r="J8486" s="1">
        <v>45121.629710648151</v>
      </c>
      <c r="K8486" t="s">
        <v>17266</v>
      </c>
    </row>
    <row r="8487" spans="1:11">
      <c r="A8487">
        <v>126198</v>
      </c>
      <c r="B8487" t="s">
        <v>18864</v>
      </c>
      <c r="C8487">
        <v>50255000</v>
      </c>
      <c r="D8487" t="s">
        <v>15534</v>
      </c>
      <c r="E8487" t="s">
        <v>15540</v>
      </c>
      <c r="F8487" t="s">
        <v>15550</v>
      </c>
      <c r="G8487" t="s">
        <v>22053</v>
      </c>
      <c r="H8487" s="1">
        <v>45121.633472222224</v>
      </c>
      <c r="I8487" t="s">
        <v>17856</v>
      </c>
      <c r="J8487" s="1">
        <v>45121.633472222224</v>
      </c>
      <c r="K8487" t="s">
        <v>17856</v>
      </c>
    </row>
    <row r="8488" spans="1:11">
      <c r="A8488">
        <v>126218</v>
      </c>
      <c r="B8488" t="s">
        <v>17940</v>
      </c>
      <c r="C8488">
        <v>50390000</v>
      </c>
      <c r="D8488" t="s">
        <v>15534</v>
      </c>
      <c r="E8488" t="s">
        <v>15549</v>
      </c>
      <c r="F8488" t="s">
        <v>15536</v>
      </c>
      <c r="G8488" t="s">
        <v>24210</v>
      </c>
      <c r="H8488" s="1">
        <v>45121.633738425924</v>
      </c>
      <c r="I8488" t="s">
        <v>17942</v>
      </c>
      <c r="J8488" s="1">
        <v>45121.633738425924</v>
      </c>
      <c r="K8488" t="s">
        <v>17942</v>
      </c>
    </row>
    <row r="8489" spans="1:11">
      <c r="A8489">
        <v>10945</v>
      </c>
      <c r="B8489" t="s">
        <v>18827</v>
      </c>
      <c r="C8489">
        <v>57300000</v>
      </c>
      <c r="D8489" t="s">
        <v>15534</v>
      </c>
      <c r="E8489" t="s">
        <v>15544</v>
      </c>
      <c r="F8489" t="s">
        <v>15550</v>
      </c>
      <c r="G8489" t="s">
        <v>24211</v>
      </c>
      <c r="H8489" s="1">
        <v>45121.634618055556</v>
      </c>
      <c r="I8489" t="s">
        <v>17449</v>
      </c>
      <c r="J8489" s="1">
        <v>45121.634618055556</v>
      </c>
      <c r="K8489" t="s">
        <v>17449</v>
      </c>
    </row>
    <row r="8490" spans="1:11">
      <c r="A8490">
        <v>9104</v>
      </c>
      <c r="B8490" t="s">
        <v>18983</v>
      </c>
      <c r="C8490">
        <v>50355000</v>
      </c>
      <c r="D8490" t="s">
        <v>15534</v>
      </c>
      <c r="E8490" t="s">
        <v>15586</v>
      </c>
      <c r="F8490" t="s">
        <v>15550</v>
      </c>
      <c r="H8490" s="1">
        <v>45121.634976851848</v>
      </c>
      <c r="I8490" t="s">
        <v>17913</v>
      </c>
      <c r="J8490" s="1">
        <v>45121.656469907408</v>
      </c>
      <c r="K8490" t="s">
        <v>17913</v>
      </c>
    </row>
    <row r="8491" spans="1:11">
      <c r="A8491">
        <v>10939</v>
      </c>
      <c r="B8491" t="s">
        <v>22363</v>
      </c>
      <c r="C8491">
        <v>55700000</v>
      </c>
      <c r="D8491" t="s">
        <v>15534</v>
      </c>
      <c r="E8491" t="s">
        <v>15576</v>
      </c>
      <c r="F8491" t="s">
        <v>15550</v>
      </c>
      <c r="G8491" t="s">
        <v>24212</v>
      </c>
      <c r="H8491" s="1">
        <v>45121.639560185184</v>
      </c>
      <c r="I8491" t="s">
        <v>17449</v>
      </c>
      <c r="J8491" s="1">
        <v>45121.639560185184</v>
      </c>
      <c r="K8491" t="s">
        <v>17449</v>
      </c>
    </row>
    <row r="8492" spans="1:11">
      <c r="A8492">
        <v>126079</v>
      </c>
      <c r="B8492" t="s">
        <v>18874</v>
      </c>
      <c r="C8492">
        <v>51210000</v>
      </c>
      <c r="D8492" t="s">
        <v>15534</v>
      </c>
      <c r="E8492" t="s">
        <v>15549</v>
      </c>
      <c r="F8492" t="s">
        <v>15550</v>
      </c>
      <c r="G8492" t="s">
        <v>18158</v>
      </c>
      <c r="H8492" s="1">
        <v>45121.6403125</v>
      </c>
      <c r="I8492" t="s">
        <v>17875</v>
      </c>
      <c r="J8492" s="1">
        <v>45121.6403125</v>
      </c>
      <c r="K8492" t="s">
        <v>17875</v>
      </c>
    </row>
    <row r="8493" spans="1:11">
      <c r="A8493">
        <v>9623</v>
      </c>
      <c r="B8493" t="s">
        <v>18178</v>
      </c>
      <c r="C8493">
        <v>50305021</v>
      </c>
      <c r="D8493" t="s">
        <v>15534</v>
      </c>
      <c r="E8493" t="s">
        <v>15687</v>
      </c>
      <c r="F8493" t="s">
        <v>15536</v>
      </c>
      <c r="G8493" t="s">
        <v>21467</v>
      </c>
      <c r="H8493" s="1">
        <v>45121.640324074076</v>
      </c>
      <c r="I8493" t="s">
        <v>16204</v>
      </c>
      <c r="J8493" s="1">
        <v>45121.642858796295</v>
      </c>
      <c r="K8493" t="s">
        <v>16204</v>
      </c>
    </row>
    <row r="8494" spans="1:11">
      <c r="A8494">
        <v>83099</v>
      </c>
      <c r="B8494" t="s">
        <v>21464</v>
      </c>
      <c r="C8494">
        <v>57300000</v>
      </c>
      <c r="D8494" t="s">
        <v>15534</v>
      </c>
      <c r="E8494" t="s">
        <v>15544</v>
      </c>
      <c r="F8494" t="s">
        <v>15550</v>
      </c>
      <c r="G8494" t="s">
        <v>24213</v>
      </c>
      <c r="H8494" s="1">
        <v>45121.641203703701</v>
      </c>
      <c r="I8494" t="s">
        <v>16743</v>
      </c>
      <c r="J8494" s="1">
        <v>45121.641203703701</v>
      </c>
      <c r="K8494" t="s">
        <v>16743</v>
      </c>
    </row>
    <row r="8495" spans="1:11">
      <c r="A8495">
        <v>9623</v>
      </c>
      <c r="B8495" t="s">
        <v>18178</v>
      </c>
      <c r="C8495">
        <v>50905010</v>
      </c>
      <c r="D8495" t="s">
        <v>15534</v>
      </c>
      <c r="E8495" t="s">
        <v>15687</v>
      </c>
      <c r="F8495" t="s">
        <v>15536</v>
      </c>
      <c r="G8495" t="s">
        <v>24214</v>
      </c>
      <c r="H8495" s="1">
        <v>45121.641793981478</v>
      </c>
      <c r="I8495" t="s">
        <v>16204</v>
      </c>
      <c r="J8495" s="1">
        <v>45121.641793981478</v>
      </c>
      <c r="K8495" t="s">
        <v>16204</v>
      </c>
    </row>
    <row r="8496" spans="1:11">
      <c r="A8496">
        <v>9623</v>
      </c>
      <c r="B8496" t="s">
        <v>18178</v>
      </c>
      <c r="C8496">
        <v>50515000</v>
      </c>
      <c r="D8496" t="s">
        <v>15534</v>
      </c>
      <c r="E8496" t="s">
        <v>15687</v>
      </c>
      <c r="F8496" t="s">
        <v>15536</v>
      </c>
      <c r="G8496" t="s">
        <v>24215</v>
      </c>
      <c r="H8496" s="1">
        <v>45121.64230324074</v>
      </c>
      <c r="I8496" t="s">
        <v>16204</v>
      </c>
      <c r="J8496" s="1">
        <v>45121.64230324074</v>
      </c>
      <c r="K8496" t="s">
        <v>16204</v>
      </c>
    </row>
    <row r="8497" spans="1:11">
      <c r="A8497">
        <v>10981</v>
      </c>
      <c r="B8497" t="s">
        <v>24216</v>
      </c>
      <c r="C8497">
        <v>50321000</v>
      </c>
      <c r="D8497" t="s">
        <v>15534</v>
      </c>
      <c r="E8497" t="s">
        <v>15544</v>
      </c>
      <c r="F8497" t="s">
        <v>15550</v>
      </c>
      <c r="G8497" t="s">
        <v>24217</v>
      </c>
      <c r="H8497" s="1">
        <v>45121.643391203703</v>
      </c>
      <c r="I8497" t="s">
        <v>16743</v>
      </c>
      <c r="J8497" s="1">
        <v>45121.643391203703</v>
      </c>
      <c r="K8497" t="s">
        <v>16743</v>
      </c>
    </row>
    <row r="8498" spans="1:11">
      <c r="A8498">
        <v>8827</v>
      </c>
      <c r="B8498" t="s">
        <v>18971</v>
      </c>
      <c r="C8498">
        <v>50321000</v>
      </c>
      <c r="D8498" t="s">
        <v>15534</v>
      </c>
      <c r="E8498" t="s">
        <v>15554</v>
      </c>
      <c r="F8498" t="s">
        <v>15536</v>
      </c>
      <c r="G8498" t="s">
        <v>16484</v>
      </c>
      <c r="H8498" s="1">
        <v>45121.64403935185</v>
      </c>
      <c r="I8498" t="s">
        <v>16839</v>
      </c>
      <c r="J8498" s="1">
        <v>45121.64403935185</v>
      </c>
      <c r="K8498" t="s">
        <v>16839</v>
      </c>
    </row>
    <row r="8499" spans="1:11">
      <c r="A8499">
        <v>9624</v>
      </c>
      <c r="B8499" t="s">
        <v>18985</v>
      </c>
      <c r="C8499">
        <v>50905010</v>
      </c>
      <c r="D8499" t="s">
        <v>15534</v>
      </c>
      <c r="E8499" t="s">
        <v>15687</v>
      </c>
      <c r="F8499" t="s">
        <v>15536</v>
      </c>
      <c r="G8499" t="s">
        <v>24214</v>
      </c>
      <c r="H8499" s="1">
        <v>45121.644224537034</v>
      </c>
      <c r="I8499" t="s">
        <v>16204</v>
      </c>
      <c r="J8499" s="1">
        <v>45121.644224537034</v>
      </c>
      <c r="K8499" t="s">
        <v>16204</v>
      </c>
    </row>
    <row r="8500" spans="1:11">
      <c r="A8500">
        <v>8614</v>
      </c>
      <c r="B8500" t="s">
        <v>18920</v>
      </c>
      <c r="C8500">
        <v>50340000</v>
      </c>
      <c r="D8500" t="s">
        <v>15534</v>
      </c>
      <c r="E8500" t="s">
        <v>15544</v>
      </c>
      <c r="F8500" t="s">
        <v>15550</v>
      </c>
      <c r="G8500" t="s">
        <v>24218</v>
      </c>
      <c r="H8500" s="1">
        <v>45121.644375000003</v>
      </c>
      <c r="I8500" t="s">
        <v>18821</v>
      </c>
      <c r="J8500" s="1">
        <v>45121.644375000003</v>
      </c>
      <c r="K8500" t="s">
        <v>18821</v>
      </c>
    </row>
    <row r="8501" spans="1:11">
      <c r="A8501">
        <v>9624</v>
      </c>
      <c r="B8501" t="s">
        <v>18985</v>
      </c>
      <c r="C8501">
        <v>50515000</v>
      </c>
      <c r="D8501" t="s">
        <v>15534</v>
      </c>
      <c r="E8501" t="s">
        <v>15687</v>
      </c>
      <c r="F8501" t="s">
        <v>15536</v>
      </c>
      <c r="G8501" t="s">
        <v>24215</v>
      </c>
      <c r="H8501" s="1">
        <v>45121.644444444442</v>
      </c>
      <c r="I8501" t="s">
        <v>16204</v>
      </c>
      <c r="J8501" s="1">
        <v>45121.644444444442</v>
      </c>
      <c r="K8501" t="s">
        <v>16204</v>
      </c>
    </row>
    <row r="8502" spans="1:11">
      <c r="A8502">
        <v>10984</v>
      </c>
      <c r="B8502" t="s">
        <v>16795</v>
      </c>
      <c r="C8502">
        <v>50321000</v>
      </c>
      <c r="D8502" t="s">
        <v>15534</v>
      </c>
      <c r="E8502" t="s">
        <v>15535</v>
      </c>
      <c r="F8502" t="s">
        <v>15536</v>
      </c>
      <c r="G8502" t="s">
        <v>24219</v>
      </c>
      <c r="H8502" s="1">
        <v>45121.644479166665</v>
      </c>
      <c r="I8502" t="s">
        <v>16743</v>
      </c>
      <c r="J8502" s="1">
        <v>45121.644479166665</v>
      </c>
      <c r="K8502" t="s">
        <v>16743</v>
      </c>
    </row>
    <row r="8503" spans="1:11">
      <c r="A8503">
        <v>83106</v>
      </c>
      <c r="B8503" t="s">
        <v>24220</v>
      </c>
      <c r="C8503">
        <v>50305028</v>
      </c>
      <c r="D8503" t="s">
        <v>15534</v>
      </c>
      <c r="E8503" t="s">
        <v>15544</v>
      </c>
      <c r="F8503" t="s">
        <v>15550</v>
      </c>
      <c r="G8503" t="s">
        <v>24221</v>
      </c>
      <c r="H8503" s="1">
        <v>45121.64472222222</v>
      </c>
      <c r="I8503" t="s">
        <v>16551</v>
      </c>
      <c r="J8503" s="1">
        <v>45121.64472222222</v>
      </c>
      <c r="K8503" t="s">
        <v>16551</v>
      </c>
    </row>
    <row r="8504" spans="1:11">
      <c r="A8504">
        <v>20598</v>
      </c>
      <c r="B8504" t="s">
        <v>20468</v>
      </c>
      <c r="C8504">
        <v>50365000</v>
      </c>
      <c r="D8504" t="s">
        <v>15534</v>
      </c>
      <c r="E8504" t="s">
        <v>15687</v>
      </c>
      <c r="F8504" t="s">
        <v>15550</v>
      </c>
      <c r="G8504" t="s">
        <v>24222</v>
      </c>
      <c r="H8504" s="1">
        <v>45121.644976851851</v>
      </c>
      <c r="I8504" t="s">
        <v>16511</v>
      </c>
      <c r="J8504" s="1">
        <v>45121.644976851851</v>
      </c>
      <c r="K8504" t="s">
        <v>16511</v>
      </c>
    </row>
    <row r="8505" spans="1:11">
      <c r="A8505">
        <v>126205</v>
      </c>
      <c r="B8505" t="s">
        <v>18992</v>
      </c>
      <c r="C8505">
        <v>50350000</v>
      </c>
      <c r="D8505" t="s">
        <v>15534</v>
      </c>
      <c r="E8505" t="s">
        <v>15554</v>
      </c>
      <c r="F8505" t="s">
        <v>15550</v>
      </c>
      <c r="G8505" t="s">
        <v>21468</v>
      </c>
      <c r="H8505" s="1">
        <v>45121.645057870373</v>
      </c>
      <c r="I8505" t="s">
        <v>17875</v>
      </c>
      <c r="J8505" s="1">
        <v>45121.645057870373</v>
      </c>
      <c r="K8505" t="s">
        <v>17875</v>
      </c>
    </row>
    <row r="8506" spans="1:11">
      <c r="A8506">
        <v>20598</v>
      </c>
      <c r="B8506" t="s">
        <v>20468</v>
      </c>
      <c r="C8506">
        <v>50305028</v>
      </c>
      <c r="D8506" t="s">
        <v>15534</v>
      </c>
      <c r="E8506" t="s">
        <v>15586</v>
      </c>
      <c r="F8506" t="s">
        <v>15550</v>
      </c>
      <c r="G8506" t="s">
        <v>24223</v>
      </c>
      <c r="H8506" s="1">
        <v>45121.647627314815</v>
      </c>
      <c r="I8506" t="s">
        <v>16511</v>
      </c>
      <c r="J8506" s="1">
        <v>45121.647627314815</v>
      </c>
      <c r="K8506" t="s">
        <v>16511</v>
      </c>
    </row>
    <row r="8507" spans="1:11">
      <c r="A8507">
        <v>83166</v>
      </c>
      <c r="B8507" t="s">
        <v>20489</v>
      </c>
      <c r="C8507">
        <v>50310000</v>
      </c>
      <c r="D8507" t="s">
        <v>15534</v>
      </c>
      <c r="E8507" t="s">
        <v>15544</v>
      </c>
      <c r="F8507" t="s">
        <v>15550</v>
      </c>
      <c r="G8507" t="s">
        <v>24224</v>
      </c>
      <c r="H8507" s="1">
        <v>45121.648784722223</v>
      </c>
      <c r="I8507" t="s">
        <v>16551</v>
      </c>
      <c r="J8507" s="1">
        <v>45121.648784722223</v>
      </c>
      <c r="K8507" t="s">
        <v>16551</v>
      </c>
    </row>
    <row r="8508" spans="1:11">
      <c r="A8508">
        <v>9104</v>
      </c>
      <c r="B8508" t="s">
        <v>18983</v>
      </c>
      <c r="C8508">
        <v>50366000</v>
      </c>
      <c r="D8508" t="s">
        <v>15534</v>
      </c>
      <c r="E8508" t="s">
        <v>15586</v>
      </c>
      <c r="F8508" t="s">
        <v>15536</v>
      </c>
      <c r="G8508" t="s">
        <v>24225</v>
      </c>
      <c r="H8508" s="1">
        <v>45121.649942129632</v>
      </c>
      <c r="I8508" t="s">
        <v>17913</v>
      </c>
      <c r="J8508" s="1">
        <v>45121.649942129632</v>
      </c>
      <c r="K8508" t="s">
        <v>17913</v>
      </c>
    </row>
    <row r="8509" spans="1:11">
      <c r="A8509">
        <v>126214</v>
      </c>
      <c r="B8509" t="s">
        <v>18997</v>
      </c>
      <c r="C8509">
        <v>58425000</v>
      </c>
      <c r="D8509" t="s">
        <v>15534</v>
      </c>
      <c r="E8509" t="s">
        <v>15576</v>
      </c>
      <c r="F8509" t="s">
        <v>15536</v>
      </c>
      <c r="G8509" t="s">
        <v>19094</v>
      </c>
      <c r="H8509" s="1">
        <v>45121.650300925925</v>
      </c>
      <c r="I8509" t="s">
        <v>17942</v>
      </c>
      <c r="J8509" s="1">
        <v>45121.650300925925</v>
      </c>
      <c r="K8509" t="s">
        <v>17942</v>
      </c>
    </row>
    <row r="8510" spans="1:11">
      <c r="A8510">
        <v>9235</v>
      </c>
      <c r="B8510" t="s">
        <v>21473</v>
      </c>
      <c r="C8510">
        <v>50830000</v>
      </c>
      <c r="D8510" t="s">
        <v>15534</v>
      </c>
      <c r="E8510" t="s">
        <v>15554</v>
      </c>
      <c r="F8510" t="s">
        <v>15550</v>
      </c>
      <c r="G8510" t="s">
        <v>24226</v>
      </c>
      <c r="H8510" s="1">
        <v>45121.650300925925</v>
      </c>
      <c r="I8510" t="s">
        <v>16064</v>
      </c>
      <c r="J8510" s="1">
        <v>45121.650300925925</v>
      </c>
      <c r="K8510" t="s">
        <v>16064</v>
      </c>
    </row>
    <row r="8511" spans="1:11">
      <c r="A8511">
        <v>9104</v>
      </c>
      <c r="B8511" t="s">
        <v>18983</v>
      </c>
      <c r="C8511">
        <v>50810028</v>
      </c>
      <c r="D8511" t="s">
        <v>15534</v>
      </c>
      <c r="E8511" t="s">
        <v>15586</v>
      </c>
      <c r="F8511" t="s">
        <v>15550</v>
      </c>
      <c r="G8511" t="s">
        <v>24227</v>
      </c>
      <c r="H8511" s="1">
        <v>45121.65053240741</v>
      </c>
      <c r="I8511" t="s">
        <v>17913</v>
      </c>
      <c r="J8511" s="1">
        <v>45121.65053240741</v>
      </c>
      <c r="K8511" t="s">
        <v>17913</v>
      </c>
    </row>
    <row r="8512" spans="1:11">
      <c r="A8512">
        <v>8818</v>
      </c>
      <c r="B8512" t="s">
        <v>20475</v>
      </c>
      <c r="C8512">
        <v>50811001</v>
      </c>
      <c r="D8512" t="s">
        <v>15534</v>
      </c>
      <c r="E8512" t="s">
        <v>15687</v>
      </c>
      <c r="F8512" t="s">
        <v>15536</v>
      </c>
      <c r="G8512" t="s">
        <v>24228</v>
      </c>
      <c r="H8512" s="1">
        <v>45121.650740740741</v>
      </c>
      <c r="I8512" t="s">
        <v>16839</v>
      </c>
      <c r="J8512" s="1">
        <v>45121.650740740741</v>
      </c>
      <c r="K8512" t="s">
        <v>16839</v>
      </c>
    </row>
    <row r="8513" spans="1:11">
      <c r="A8513">
        <v>126205</v>
      </c>
      <c r="B8513" t="s">
        <v>18992</v>
      </c>
      <c r="C8513">
        <v>50366000</v>
      </c>
      <c r="D8513" t="s">
        <v>15534</v>
      </c>
      <c r="E8513" t="s">
        <v>15544</v>
      </c>
      <c r="F8513" t="s">
        <v>15550</v>
      </c>
      <c r="G8513" t="s">
        <v>24229</v>
      </c>
      <c r="H8513" s="1">
        <v>45121.65152777778</v>
      </c>
      <c r="I8513" t="s">
        <v>17875</v>
      </c>
      <c r="J8513" s="1">
        <v>45121.65152777778</v>
      </c>
      <c r="K8513" t="s">
        <v>17875</v>
      </c>
    </row>
    <row r="8514" spans="1:11">
      <c r="A8514">
        <v>8818</v>
      </c>
      <c r="B8514" t="s">
        <v>20475</v>
      </c>
      <c r="C8514">
        <v>50305028</v>
      </c>
      <c r="D8514" t="s">
        <v>15534</v>
      </c>
      <c r="E8514" t="s">
        <v>15554</v>
      </c>
      <c r="F8514" t="s">
        <v>15536</v>
      </c>
      <c r="G8514" t="s">
        <v>24230</v>
      </c>
      <c r="H8514" s="1">
        <v>45121.651574074072</v>
      </c>
      <c r="I8514" t="s">
        <v>16839</v>
      </c>
      <c r="J8514" s="1">
        <v>45121.651574074072</v>
      </c>
      <c r="K8514" t="s">
        <v>16839</v>
      </c>
    </row>
    <row r="8515" spans="1:11">
      <c r="A8515">
        <v>83166</v>
      </c>
      <c r="B8515" t="s">
        <v>20489</v>
      </c>
      <c r="C8515">
        <v>50350000</v>
      </c>
      <c r="D8515" t="s">
        <v>15534</v>
      </c>
      <c r="E8515" t="s">
        <v>15535</v>
      </c>
      <c r="F8515" t="s">
        <v>15550</v>
      </c>
      <c r="G8515" t="s">
        <v>24231</v>
      </c>
      <c r="H8515" s="1">
        <v>45121.65184027778</v>
      </c>
      <c r="I8515" t="s">
        <v>16551</v>
      </c>
      <c r="J8515" s="1">
        <v>45121.652037037034</v>
      </c>
      <c r="K8515" t="s">
        <v>16551</v>
      </c>
    </row>
    <row r="8516" spans="1:11">
      <c r="A8516">
        <v>9104</v>
      </c>
      <c r="B8516" t="s">
        <v>18983</v>
      </c>
      <c r="C8516">
        <v>51210000</v>
      </c>
      <c r="D8516" t="s">
        <v>15534</v>
      </c>
      <c r="E8516" t="s">
        <v>15586</v>
      </c>
      <c r="F8516" t="s">
        <v>15536</v>
      </c>
      <c r="G8516" t="s">
        <v>24232</v>
      </c>
      <c r="H8516" s="1">
        <v>45121.652037037034</v>
      </c>
      <c r="I8516" t="s">
        <v>17913</v>
      </c>
      <c r="J8516" s="1">
        <v>45121.652037037034</v>
      </c>
      <c r="K8516" t="s">
        <v>17913</v>
      </c>
    </row>
    <row r="8517" spans="1:11">
      <c r="A8517">
        <v>126214</v>
      </c>
      <c r="B8517" t="s">
        <v>18997</v>
      </c>
      <c r="C8517">
        <v>50366000</v>
      </c>
      <c r="D8517" t="s">
        <v>15534</v>
      </c>
      <c r="E8517" t="s">
        <v>15544</v>
      </c>
      <c r="F8517" t="s">
        <v>15536</v>
      </c>
      <c r="G8517" t="s">
        <v>24233</v>
      </c>
      <c r="H8517" s="1">
        <v>45121.652222222219</v>
      </c>
      <c r="I8517" t="s">
        <v>17942</v>
      </c>
      <c r="J8517" s="1">
        <v>45121.652222222219</v>
      </c>
      <c r="K8517" t="s">
        <v>17942</v>
      </c>
    </row>
    <row r="8518" spans="1:11">
      <c r="A8518">
        <v>126205</v>
      </c>
      <c r="B8518" t="s">
        <v>18992</v>
      </c>
      <c r="C8518">
        <v>50390000</v>
      </c>
      <c r="D8518" t="s">
        <v>15534</v>
      </c>
      <c r="E8518" t="s">
        <v>15586</v>
      </c>
      <c r="F8518" t="s">
        <v>15550</v>
      </c>
      <c r="G8518" t="s">
        <v>24234</v>
      </c>
      <c r="H8518" s="1">
        <v>45121.654317129629</v>
      </c>
      <c r="I8518" t="s">
        <v>17875</v>
      </c>
      <c r="J8518" s="1">
        <v>45121.654317129629</v>
      </c>
      <c r="K8518" t="s">
        <v>17875</v>
      </c>
    </row>
    <row r="8519" spans="1:11">
      <c r="A8519">
        <v>83113</v>
      </c>
      <c r="B8519" t="s">
        <v>20472</v>
      </c>
      <c r="C8519">
        <v>50310000</v>
      </c>
      <c r="D8519" t="s">
        <v>15534</v>
      </c>
      <c r="E8519" t="s">
        <v>15687</v>
      </c>
      <c r="F8519" t="s">
        <v>15550</v>
      </c>
      <c r="G8519" t="s">
        <v>24235</v>
      </c>
      <c r="H8519" s="1">
        <v>45121.656331018516</v>
      </c>
      <c r="I8519" t="s">
        <v>16511</v>
      </c>
      <c r="J8519" s="1">
        <v>45121.656331018516</v>
      </c>
      <c r="K8519" t="s">
        <v>16511</v>
      </c>
    </row>
    <row r="8520" spans="1:11">
      <c r="A8520">
        <v>20672</v>
      </c>
      <c r="B8520" t="s">
        <v>18387</v>
      </c>
      <c r="C8520">
        <v>50321000</v>
      </c>
      <c r="D8520" t="s">
        <v>15534</v>
      </c>
      <c r="E8520" t="s">
        <v>15554</v>
      </c>
      <c r="F8520" t="s">
        <v>15536</v>
      </c>
      <c r="G8520" t="s">
        <v>24236</v>
      </c>
      <c r="H8520" s="1">
        <v>45121.656469907408</v>
      </c>
      <c r="I8520" t="s">
        <v>15542</v>
      </c>
      <c r="J8520" s="1">
        <v>45121.656469907408</v>
      </c>
      <c r="K8520" t="s">
        <v>15542</v>
      </c>
    </row>
    <row r="8521" spans="1:11">
      <c r="A8521">
        <v>8666</v>
      </c>
      <c r="B8521" t="s">
        <v>22430</v>
      </c>
      <c r="C8521">
        <v>50320000</v>
      </c>
      <c r="D8521" t="s">
        <v>15534</v>
      </c>
      <c r="E8521" t="s">
        <v>15554</v>
      </c>
      <c r="F8521" t="s">
        <v>15550</v>
      </c>
      <c r="G8521" t="s">
        <v>19002</v>
      </c>
      <c r="H8521" s="1">
        <v>45121.6565162037</v>
      </c>
      <c r="I8521" t="s">
        <v>17210</v>
      </c>
      <c r="J8521" s="1">
        <v>45121.6565162037</v>
      </c>
      <c r="K8521" t="s">
        <v>17210</v>
      </c>
    </row>
    <row r="8522" spans="1:11">
      <c r="A8522">
        <v>126205</v>
      </c>
      <c r="B8522" t="s">
        <v>18992</v>
      </c>
      <c r="C8522">
        <v>50905006</v>
      </c>
      <c r="D8522" t="s">
        <v>15534</v>
      </c>
      <c r="E8522" t="s">
        <v>15544</v>
      </c>
      <c r="F8522" t="s">
        <v>15550</v>
      </c>
      <c r="G8522" t="s">
        <v>24237</v>
      </c>
      <c r="H8522" s="1">
        <v>45121.656828703701</v>
      </c>
      <c r="I8522" t="s">
        <v>17875</v>
      </c>
      <c r="J8522" s="1">
        <v>45121.656828703701</v>
      </c>
      <c r="K8522" t="s">
        <v>17875</v>
      </c>
    </row>
    <row r="8523" spans="1:11">
      <c r="A8523">
        <v>9235</v>
      </c>
      <c r="B8523" t="s">
        <v>21473</v>
      </c>
      <c r="C8523">
        <v>50366000</v>
      </c>
      <c r="D8523" t="s">
        <v>15534</v>
      </c>
      <c r="E8523" t="s">
        <v>15554</v>
      </c>
      <c r="F8523" t="s">
        <v>15550</v>
      </c>
      <c r="G8523" t="s">
        <v>24238</v>
      </c>
      <c r="H8523" s="1">
        <v>45121.657083333332</v>
      </c>
      <c r="I8523" t="s">
        <v>16064</v>
      </c>
      <c r="J8523" s="1">
        <v>45121.657083333332</v>
      </c>
      <c r="K8523" t="s">
        <v>16064</v>
      </c>
    </row>
    <row r="8524" spans="1:11">
      <c r="A8524">
        <v>11443</v>
      </c>
      <c r="B8524" t="s">
        <v>21176</v>
      </c>
      <c r="C8524">
        <v>50905000</v>
      </c>
      <c r="D8524" t="s">
        <v>15534</v>
      </c>
      <c r="E8524" t="s">
        <v>15540</v>
      </c>
      <c r="F8524" t="s">
        <v>15550</v>
      </c>
      <c r="G8524" t="s">
        <v>24239</v>
      </c>
      <c r="H8524" s="1">
        <v>45121.657141203701</v>
      </c>
      <c r="I8524" t="s">
        <v>15542</v>
      </c>
      <c r="J8524" s="1">
        <v>45121.657141203701</v>
      </c>
      <c r="K8524" t="s">
        <v>15542</v>
      </c>
    </row>
    <row r="8525" spans="1:11">
      <c r="A8525">
        <v>126080</v>
      </c>
      <c r="B8525" t="s">
        <v>17873</v>
      </c>
      <c r="C8525">
        <v>50915000</v>
      </c>
      <c r="D8525" t="s">
        <v>15534</v>
      </c>
      <c r="E8525" t="s">
        <v>15549</v>
      </c>
      <c r="F8525" t="s">
        <v>15550</v>
      </c>
      <c r="G8525" t="s">
        <v>18049</v>
      </c>
      <c r="H8525" s="1">
        <v>45121.65729166667</v>
      </c>
      <c r="I8525" t="s">
        <v>17875</v>
      </c>
      <c r="J8525" s="1">
        <v>45121.65729166667</v>
      </c>
      <c r="K8525" t="s">
        <v>17875</v>
      </c>
    </row>
    <row r="8526" spans="1:11">
      <c r="A8526">
        <v>126071</v>
      </c>
      <c r="B8526" t="s">
        <v>18094</v>
      </c>
      <c r="C8526">
        <v>50355000</v>
      </c>
      <c r="D8526" t="s">
        <v>15534</v>
      </c>
      <c r="E8526" t="s">
        <v>15554</v>
      </c>
      <c r="F8526" t="s">
        <v>15536</v>
      </c>
      <c r="G8526" t="s">
        <v>21477</v>
      </c>
      <c r="H8526" s="1">
        <v>45121.657650462963</v>
      </c>
      <c r="I8526" t="s">
        <v>18070</v>
      </c>
      <c r="J8526" s="1">
        <v>45121.657650462963</v>
      </c>
      <c r="K8526" t="s">
        <v>18070</v>
      </c>
    </row>
    <row r="8527" spans="1:11">
      <c r="A8527">
        <v>11443</v>
      </c>
      <c r="B8527" t="s">
        <v>21176</v>
      </c>
      <c r="C8527">
        <v>50310000</v>
      </c>
      <c r="D8527" t="s">
        <v>15534</v>
      </c>
      <c r="E8527" t="s">
        <v>15554</v>
      </c>
      <c r="F8527" t="s">
        <v>15550</v>
      </c>
      <c r="G8527" t="s">
        <v>18388</v>
      </c>
      <c r="H8527" s="1">
        <v>45121.657835648148</v>
      </c>
      <c r="I8527" t="s">
        <v>15542</v>
      </c>
      <c r="J8527" s="1">
        <v>45121.657835648148</v>
      </c>
      <c r="K8527" t="s">
        <v>15542</v>
      </c>
    </row>
    <row r="8528" spans="1:11">
      <c r="A8528">
        <v>126214</v>
      </c>
      <c r="B8528" t="s">
        <v>18997</v>
      </c>
      <c r="C8528">
        <v>50810000</v>
      </c>
      <c r="D8528" t="s">
        <v>15534</v>
      </c>
      <c r="E8528" t="s">
        <v>15687</v>
      </c>
      <c r="F8528" t="s">
        <v>15536</v>
      </c>
      <c r="G8528" t="s">
        <v>24240</v>
      </c>
      <c r="H8528" s="1">
        <v>45121.658587962964</v>
      </c>
      <c r="I8528" t="s">
        <v>17942</v>
      </c>
      <c r="J8528" s="1">
        <v>45121.658587962964</v>
      </c>
      <c r="K8528" t="s">
        <v>17942</v>
      </c>
    </row>
    <row r="8529" spans="1:11">
      <c r="A8529">
        <v>83166</v>
      </c>
      <c r="B8529" t="s">
        <v>20489</v>
      </c>
      <c r="C8529">
        <v>57300000</v>
      </c>
      <c r="D8529" t="s">
        <v>15534</v>
      </c>
      <c r="E8529" t="s">
        <v>15535</v>
      </c>
      <c r="F8529" t="s">
        <v>15550</v>
      </c>
      <c r="G8529" t="s">
        <v>24241</v>
      </c>
      <c r="H8529" s="1">
        <v>45121.658900462964</v>
      </c>
      <c r="I8529" t="s">
        <v>16551</v>
      </c>
      <c r="J8529" s="1">
        <v>45121.658900462964</v>
      </c>
      <c r="K8529" t="s">
        <v>16551</v>
      </c>
    </row>
    <row r="8530" spans="1:11">
      <c r="A8530">
        <v>11443</v>
      </c>
      <c r="B8530" t="s">
        <v>21176</v>
      </c>
      <c r="C8530">
        <v>50905006</v>
      </c>
      <c r="D8530" t="s">
        <v>15534</v>
      </c>
      <c r="E8530" t="s">
        <v>15554</v>
      </c>
      <c r="F8530" t="s">
        <v>15536</v>
      </c>
      <c r="G8530" t="s">
        <v>18132</v>
      </c>
      <c r="H8530" s="1">
        <v>45121.659131944441</v>
      </c>
      <c r="I8530" t="s">
        <v>15542</v>
      </c>
      <c r="J8530" s="1">
        <v>45121.659131944441</v>
      </c>
      <c r="K8530" t="s">
        <v>15542</v>
      </c>
    </row>
    <row r="8531" spans="1:11">
      <c r="A8531">
        <v>10692</v>
      </c>
      <c r="B8531" t="s">
        <v>19011</v>
      </c>
      <c r="C8531">
        <v>50905006</v>
      </c>
      <c r="D8531" t="s">
        <v>15534</v>
      </c>
      <c r="E8531" t="s">
        <v>15586</v>
      </c>
      <c r="F8531" t="s">
        <v>15536</v>
      </c>
      <c r="G8531" t="s">
        <v>24242</v>
      </c>
      <c r="H8531" s="1">
        <v>45121.662326388891</v>
      </c>
      <c r="I8531" t="s">
        <v>17913</v>
      </c>
      <c r="J8531" s="1">
        <v>45121.662326388891</v>
      </c>
      <c r="K8531" t="s">
        <v>17913</v>
      </c>
    </row>
    <row r="8532" spans="1:11">
      <c r="A8532">
        <v>10692</v>
      </c>
      <c r="B8532" t="s">
        <v>19011</v>
      </c>
      <c r="C8532">
        <v>51210000</v>
      </c>
      <c r="D8532" t="s">
        <v>15534</v>
      </c>
      <c r="E8532" t="s">
        <v>15586</v>
      </c>
      <c r="F8532" t="s">
        <v>15536</v>
      </c>
      <c r="G8532" t="s">
        <v>24243</v>
      </c>
      <c r="H8532" s="1">
        <v>45121.662939814814</v>
      </c>
      <c r="I8532" t="s">
        <v>17913</v>
      </c>
      <c r="J8532" s="1">
        <v>45121.662939814814</v>
      </c>
      <c r="K8532" t="s">
        <v>17913</v>
      </c>
    </row>
    <row r="8533" spans="1:11">
      <c r="A8533">
        <v>10692</v>
      </c>
      <c r="B8533" t="s">
        <v>19011</v>
      </c>
      <c r="C8533">
        <v>57700030</v>
      </c>
      <c r="D8533" t="s">
        <v>15534</v>
      </c>
      <c r="E8533" t="s">
        <v>15586</v>
      </c>
      <c r="F8533" t="s">
        <v>15550</v>
      </c>
      <c r="G8533" t="s">
        <v>24244</v>
      </c>
      <c r="H8533" s="1">
        <v>45121.663310185184</v>
      </c>
      <c r="I8533" t="s">
        <v>17913</v>
      </c>
      <c r="J8533" s="1">
        <v>45121.663310185184</v>
      </c>
      <c r="K8533" t="s">
        <v>17913</v>
      </c>
    </row>
    <row r="8534" spans="1:11">
      <c r="A8534">
        <v>21471</v>
      </c>
      <c r="B8534" t="s">
        <v>20484</v>
      </c>
      <c r="C8534">
        <v>55700000</v>
      </c>
      <c r="D8534" t="s">
        <v>15534</v>
      </c>
      <c r="E8534" t="s">
        <v>15554</v>
      </c>
      <c r="F8534" t="s">
        <v>15550</v>
      </c>
      <c r="G8534" t="s">
        <v>19054</v>
      </c>
      <c r="H8534" s="1">
        <v>45121.664375</v>
      </c>
      <c r="I8534" t="s">
        <v>16410</v>
      </c>
      <c r="J8534" s="1">
        <v>45121.664375</v>
      </c>
      <c r="K8534" t="s">
        <v>16410</v>
      </c>
    </row>
    <row r="8535" spans="1:11">
      <c r="A8535">
        <v>21471</v>
      </c>
      <c r="B8535" t="s">
        <v>20484</v>
      </c>
      <c r="C8535">
        <v>56200060</v>
      </c>
      <c r="D8535" t="s">
        <v>15534</v>
      </c>
      <c r="E8535" t="s">
        <v>15554</v>
      </c>
      <c r="F8535" t="s">
        <v>15550</v>
      </c>
      <c r="G8535" t="s">
        <v>24245</v>
      </c>
      <c r="H8535" s="1">
        <v>45121.665370370371</v>
      </c>
      <c r="I8535" t="s">
        <v>16410</v>
      </c>
      <c r="J8535" s="1">
        <v>45121.666018518517</v>
      </c>
      <c r="K8535" t="s">
        <v>16410</v>
      </c>
    </row>
    <row r="8536" spans="1:11">
      <c r="A8536">
        <v>10558</v>
      </c>
      <c r="B8536" t="s">
        <v>19026</v>
      </c>
      <c r="C8536">
        <v>57300000</v>
      </c>
      <c r="D8536" t="s">
        <v>15534</v>
      </c>
      <c r="E8536" t="s">
        <v>15535</v>
      </c>
      <c r="F8536" t="s">
        <v>15536</v>
      </c>
      <c r="G8536" t="s">
        <v>24246</v>
      </c>
      <c r="H8536" s="1">
        <v>45121.668865740743</v>
      </c>
      <c r="I8536" t="s">
        <v>17266</v>
      </c>
      <c r="J8536" s="1">
        <v>45121.668865740743</v>
      </c>
      <c r="K8536" t="s">
        <v>17266</v>
      </c>
    </row>
    <row r="8537" spans="1:11">
      <c r="A8537">
        <v>10651</v>
      </c>
      <c r="B8537" t="s">
        <v>19034</v>
      </c>
      <c r="C8537">
        <v>50321000</v>
      </c>
      <c r="D8537" t="s">
        <v>15534</v>
      </c>
      <c r="E8537" t="s">
        <v>15544</v>
      </c>
      <c r="F8537" t="s">
        <v>15536</v>
      </c>
      <c r="H8537" s="1">
        <v>45121.672442129631</v>
      </c>
      <c r="I8537" t="s">
        <v>17210</v>
      </c>
      <c r="J8537" s="1">
        <v>45121.672442129631</v>
      </c>
      <c r="K8537" t="s">
        <v>17210</v>
      </c>
    </row>
    <row r="8538" spans="1:11">
      <c r="A8538">
        <v>10651</v>
      </c>
      <c r="B8538" t="s">
        <v>19034</v>
      </c>
      <c r="C8538">
        <v>57900065</v>
      </c>
      <c r="D8538" t="s">
        <v>15534</v>
      </c>
      <c r="E8538" t="s">
        <v>15554</v>
      </c>
      <c r="F8538" t="s">
        <v>15550</v>
      </c>
      <c r="G8538" t="s">
        <v>24247</v>
      </c>
      <c r="H8538" s="1">
        <v>45121.673622685186</v>
      </c>
      <c r="I8538" t="s">
        <v>17210</v>
      </c>
      <c r="J8538" s="1">
        <v>45121.673622685186</v>
      </c>
      <c r="K8538" t="s">
        <v>17210</v>
      </c>
    </row>
    <row r="8539" spans="1:11">
      <c r="A8539">
        <v>11202</v>
      </c>
      <c r="B8539" t="s">
        <v>21367</v>
      </c>
      <c r="C8539">
        <v>50365000</v>
      </c>
      <c r="D8539" t="s">
        <v>15534</v>
      </c>
      <c r="E8539" t="s">
        <v>15554</v>
      </c>
      <c r="F8539" t="s">
        <v>15550</v>
      </c>
      <c r="G8539" t="s">
        <v>24248</v>
      </c>
      <c r="H8539" s="1">
        <v>45121.674768518518</v>
      </c>
      <c r="I8539" t="s">
        <v>18414</v>
      </c>
      <c r="J8539" s="1">
        <v>45121.68582175926</v>
      </c>
      <c r="K8539" t="s">
        <v>18414</v>
      </c>
    </row>
    <row r="8540" spans="1:11">
      <c r="A8540">
        <v>9396</v>
      </c>
      <c r="B8540" t="s">
        <v>23384</v>
      </c>
      <c r="C8540">
        <v>51220000</v>
      </c>
      <c r="D8540" t="s">
        <v>15534</v>
      </c>
      <c r="E8540" t="s">
        <v>15554</v>
      </c>
      <c r="F8540" t="s">
        <v>15550</v>
      </c>
      <c r="G8540" t="s">
        <v>24249</v>
      </c>
      <c r="H8540" s="1">
        <v>45121.675509259258</v>
      </c>
      <c r="I8540" t="s">
        <v>16410</v>
      </c>
      <c r="J8540" s="1">
        <v>45121.675509259258</v>
      </c>
      <c r="K8540" t="s">
        <v>16410</v>
      </c>
    </row>
    <row r="8541" spans="1:11">
      <c r="A8541">
        <v>10742</v>
      </c>
      <c r="B8541" t="s">
        <v>20496</v>
      </c>
      <c r="C8541">
        <v>50905006</v>
      </c>
      <c r="D8541" t="s">
        <v>15534</v>
      </c>
      <c r="E8541" t="s">
        <v>15586</v>
      </c>
      <c r="F8541" t="s">
        <v>15536</v>
      </c>
      <c r="G8541" t="s">
        <v>24250</v>
      </c>
      <c r="H8541" s="1">
        <v>45121.676296296297</v>
      </c>
      <c r="I8541" t="s">
        <v>15954</v>
      </c>
      <c r="J8541" s="1">
        <v>45121.676296296297</v>
      </c>
      <c r="K8541" t="s">
        <v>15954</v>
      </c>
    </row>
    <row r="8542" spans="1:11">
      <c r="A8542">
        <v>2833</v>
      </c>
      <c r="B8542" t="s">
        <v>24251</v>
      </c>
      <c r="C8542">
        <v>56200000</v>
      </c>
      <c r="D8542" t="s">
        <v>15534</v>
      </c>
      <c r="E8542" t="s">
        <v>15535</v>
      </c>
      <c r="F8542" t="s">
        <v>15536</v>
      </c>
      <c r="G8542" t="s">
        <v>24252</v>
      </c>
      <c r="H8542" s="1">
        <v>45121.676770833335</v>
      </c>
      <c r="I8542" t="s">
        <v>18821</v>
      </c>
      <c r="J8542" s="1">
        <v>45121.676770833335</v>
      </c>
      <c r="K8542" t="s">
        <v>18821</v>
      </c>
    </row>
    <row r="8543" spans="1:11">
      <c r="A8543">
        <v>10830</v>
      </c>
      <c r="B8543" t="s">
        <v>19029</v>
      </c>
      <c r="C8543">
        <v>50905006</v>
      </c>
      <c r="D8543" t="s">
        <v>15534</v>
      </c>
      <c r="E8543" t="s">
        <v>15540</v>
      </c>
      <c r="F8543" t="s">
        <v>15536</v>
      </c>
      <c r="G8543" t="s">
        <v>24253</v>
      </c>
      <c r="H8543" s="1">
        <v>45121.677152777775</v>
      </c>
      <c r="I8543" t="s">
        <v>16511</v>
      </c>
      <c r="J8543" s="1">
        <v>45121.677152777775</v>
      </c>
      <c r="K8543" t="s">
        <v>16511</v>
      </c>
    </row>
    <row r="8544" spans="1:11">
      <c r="A8544">
        <v>2833</v>
      </c>
      <c r="B8544" t="s">
        <v>24251</v>
      </c>
      <c r="C8544">
        <v>50321000</v>
      </c>
      <c r="D8544" t="s">
        <v>15534</v>
      </c>
      <c r="E8544" t="s">
        <v>15586</v>
      </c>
      <c r="F8544" t="s">
        <v>15550</v>
      </c>
      <c r="G8544" t="s">
        <v>24254</v>
      </c>
      <c r="H8544" s="1">
        <v>45121.677233796298</v>
      </c>
      <c r="I8544" t="s">
        <v>18821</v>
      </c>
      <c r="J8544" s="1">
        <v>45121.677233796298</v>
      </c>
      <c r="K8544" t="s">
        <v>18821</v>
      </c>
    </row>
    <row r="8545" spans="1:11">
      <c r="A8545">
        <v>20556</v>
      </c>
      <c r="B8545" t="s">
        <v>16928</v>
      </c>
      <c r="C8545">
        <v>50905006</v>
      </c>
      <c r="D8545" t="s">
        <v>15534</v>
      </c>
      <c r="E8545" t="s">
        <v>15540</v>
      </c>
      <c r="F8545" t="s">
        <v>15536</v>
      </c>
      <c r="G8545" t="s">
        <v>24255</v>
      </c>
      <c r="H8545" s="1">
        <v>45121.677615740744</v>
      </c>
      <c r="I8545" t="s">
        <v>19042</v>
      </c>
      <c r="J8545" s="1">
        <v>45121.778078703705</v>
      </c>
      <c r="K8545" t="s">
        <v>19042</v>
      </c>
    </row>
    <row r="8546" spans="1:11">
      <c r="A8546">
        <v>11036</v>
      </c>
      <c r="B8546" t="s">
        <v>24256</v>
      </c>
      <c r="C8546">
        <v>50320000</v>
      </c>
      <c r="D8546" t="s">
        <v>15534</v>
      </c>
      <c r="E8546" t="s">
        <v>15535</v>
      </c>
      <c r="F8546" t="s">
        <v>15536</v>
      </c>
      <c r="G8546" t="s">
        <v>24257</v>
      </c>
      <c r="H8546" s="1">
        <v>45121.678148148145</v>
      </c>
      <c r="I8546" t="s">
        <v>17026</v>
      </c>
      <c r="J8546" s="1">
        <v>45122.03633101852</v>
      </c>
      <c r="K8546" t="s">
        <v>15879</v>
      </c>
    </row>
    <row r="8547" spans="1:11">
      <c r="A8547">
        <v>82962</v>
      </c>
      <c r="B8547" t="s">
        <v>19039</v>
      </c>
      <c r="C8547">
        <v>50305028</v>
      </c>
      <c r="D8547" t="s">
        <v>15534</v>
      </c>
      <c r="E8547" t="s">
        <v>15554</v>
      </c>
      <c r="F8547" t="s">
        <v>15536</v>
      </c>
      <c r="G8547" t="s">
        <v>24258</v>
      </c>
      <c r="H8547" s="1">
        <v>45121.678159722222</v>
      </c>
      <c r="I8547" t="s">
        <v>16511</v>
      </c>
      <c r="J8547" s="1">
        <v>45121.678159722222</v>
      </c>
      <c r="K8547" t="s">
        <v>16511</v>
      </c>
    </row>
    <row r="8548" spans="1:11">
      <c r="A8548">
        <v>82962</v>
      </c>
      <c r="B8548" t="s">
        <v>19039</v>
      </c>
      <c r="C8548">
        <v>50905011</v>
      </c>
      <c r="D8548" t="s">
        <v>15534</v>
      </c>
      <c r="E8548" t="s">
        <v>15554</v>
      </c>
      <c r="F8548" t="s">
        <v>15536</v>
      </c>
      <c r="G8548" t="s">
        <v>24259</v>
      </c>
      <c r="H8548" s="1">
        <v>45121.678726851853</v>
      </c>
      <c r="I8548" t="s">
        <v>16511</v>
      </c>
      <c r="J8548" s="1">
        <v>45121.704583333332</v>
      </c>
      <c r="K8548" t="s">
        <v>16511</v>
      </c>
    </row>
    <row r="8549" spans="1:11">
      <c r="A8549">
        <v>11749</v>
      </c>
      <c r="B8549" t="s">
        <v>19043</v>
      </c>
      <c r="C8549">
        <v>50905006</v>
      </c>
      <c r="D8549" t="s">
        <v>15534</v>
      </c>
      <c r="E8549" t="s">
        <v>15544</v>
      </c>
      <c r="F8549" t="s">
        <v>15550</v>
      </c>
      <c r="G8549" t="s">
        <v>24260</v>
      </c>
      <c r="H8549" s="1">
        <v>45121.679236111115</v>
      </c>
      <c r="I8549" t="s">
        <v>18821</v>
      </c>
      <c r="J8549" s="1">
        <v>45121.679236111115</v>
      </c>
      <c r="K8549" t="s">
        <v>18821</v>
      </c>
    </row>
    <row r="8550" spans="1:11">
      <c r="A8550">
        <v>11166</v>
      </c>
      <c r="B8550" t="s">
        <v>17419</v>
      </c>
      <c r="C8550">
        <v>55700010</v>
      </c>
      <c r="D8550" t="s">
        <v>15534</v>
      </c>
      <c r="E8550" t="s">
        <v>15554</v>
      </c>
      <c r="F8550" t="s">
        <v>15550</v>
      </c>
      <c r="G8550" t="s">
        <v>24261</v>
      </c>
      <c r="H8550" s="1">
        <v>45121.679814814815</v>
      </c>
      <c r="I8550" t="s">
        <v>16410</v>
      </c>
      <c r="J8550" s="1">
        <v>45121.679814814815</v>
      </c>
      <c r="K8550" t="s">
        <v>16410</v>
      </c>
    </row>
    <row r="8551" spans="1:11">
      <c r="A8551">
        <v>11036</v>
      </c>
      <c r="B8551" t="s">
        <v>24256</v>
      </c>
      <c r="C8551">
        <v>50321000</v>
      </c>
      <c r="D8551" t="s">
        <v>15534</v>
      </c>
      <c r="E8551" t="s">
        <v>15554</v>
      </c>
      <c r="F8551" t="s">
        <v>15550</v>
      </c>
      <c r="G8551" t="s">
        <v>24262</v>
      </c>
      <c r="H8551" s="1">
        <v>45121.680034722223</v>
      </c>
      <c r="I8551" t="s">
        <v>17026</v>
      </c>
      <c r="J8551" s="1">
        <v>45121.680034722223</v>
      </c>
      <c r="K8551" t="s">
        <v>17026</v>
      </c>
    </row>
    <row r="8552" spans="1:11">
      <c r="A8552">
        <v>10986</v>
      </c>
      <c r="B8552" t="s">
        <v>16796</v>
      </c>
      <c r="C8552">
        <v>58425000</v>
      </c>
      <c r="D8552" t="s">
        <v>15534</v>
      </c>
      <c r="E8552" t="s">
        <v>15544</v>
      </c>
      <c r="F8552" t="s">
        <v>15550</v>
      </c>
      <c r="G8552" t="s">
        <v>24263</v>
      </c>
      <c r="H8552" s="1">
        <v>45121.681562500002</v>
      </c>
      <c r="I8552" t="s">
        <v>16743</v>
      </c>
      <c r="J8552" s="1">
        <v>45121.797395833331</v>
      </c>
      <c r="K8552" t="s">
        <v>16743</v>
      </c>
    </row>
    <row r="8553" spans="1:11">
      <c r="A8553">
        <v>8811</v>
      </c>
      <c r="B8553" t="s">
        <v>21478</v>
      </c>
      <c r="C8553">
        <v>50321000</v>
      </c>
      <c r="D8553" t="s">
        <v>15534</v>
      </c>
      <c r="E8553" t="s">
        <v>15554</v>
      </c>
      <c r="F8553" t="s">
        <v>15536</v>
      </c>
      <c r="G8553" t="s">
        <v>16484</v>
      </c>
      <c r="H8553" s="1">
        <v>45121.681562500002</v>
      </c>
      <c r="I8553" t="s">
        <v>16839</v>
      </c>
      <c r="J8553" s="1">
        <v>45121.681562500002</v>
      </c>
      <c r="K8553" t="s">
        <v>16839</v>
      </c>
    </row>
    <row r="8554" spans="1:11">
      <c r="A8554">
        <v>21492</v>
      </c>
      <c r="B8554" t="s">
        <v>17515</v>
      </c>
      <c r="C8554">
        <v>57700060</v>
      </c>
      <c r="D8554" t="s">
        <v>15534</v>
      </c>
      <c r="E8554" t="s">
        <v>15554</v>
      </c>
      <c r="F8554" t="s">
        <v>15550</v>
      </c>
      <c r="G8554" t="s">
        <v>24264</v>
      </c>
      <c r="H8554" s="1">
        <v>45121.681759259256</v>
      </c>
      <c r="I8554" t="s">
        <v>16410</v>
      </c>
      <c r="J8554" s="1">
        <v>45121.681759259256</v>
      </c>
      <c r="K8554" t="s">
        <v>16410</v>
      </c>
    </row>
    <row r="8555" spans="1:11">
      <c r="A8555">
        <v>20657</v>
      </c>
      <c r="B8555" t="s">
        <v>19053</v>
      </c>
      <c r="C8555">
        <v>51220000</v>
      </c>
      <c r="D8555" t="s">
        <v>15534</v>
      </c>
      <c r="E8555" t="s">
        <v>15554</v>
      </c>
      <c r="F8555" t="s">
        <v>15550</v>
      </c>
      <c r="G8555" t="s">
        <v>19056</v>
      </c>
      <c r="H8555" s="1">
        <v>45121.682905092595</v>
      </c>
      <c r="I8555" t="s">
        <v>16410</v>
      </c>
      <c r="J8555" s="1">
        <v>45121.682905092595</v>
      </c>
      <c r="K8555" t="s">
        <v>16410</v>
      </c>
    </row>
    <row r="8556" spans="1:11">
      <c r="A8556">
        <v>10783</v>
      </c>
      <c r="B8556" t="s">
        <v>19058</v>
      </c>
      <c r="C8556">
        <v>50321000</v>
      </c>
      <c r="D8556" t="s">
        <v>15534</v>
      </c>
      <c r="E8556" t="s">
        <v>15554</v>
      </c>
      <c r="F8556" t="s">
        <v>15536</v>
      </c>
      <c r="G8556" t="s">
        <v>24265</v>
      </c>
      <c r="H8556" s="1">
        <v>45121.685798611114</v>
      </c>
      <c r="I8556" t="s">
        <v>16511</v>
      </c>
      <c r="J8556" s="1">
        <v>45121.685798611114</v>
      </c>
      <c r="K8556" t="s">
        <v>16511</v>
      </c>
    </row>
    <row r="8557" spans="1:11">
      <c r="A8557">
        <v>10641</v>
      </c>
      <c r="B8557" t="s">
        <v>19062</v>
      </c>
      <c r="C8557">
        <v>50321000</v>
      </c>
      <c r="D8557" t="s">
        <v>15534</v>
      </c>
      <c r="E8557" t="s">
        <v>15554</v>
      </c>
      <c r="F8557" t="s">
        <v>15536</v>
      </c>
      <c r="G8557" t="s">
        <v>24266</v>
      </c>
      <c r="H8557" s="1">
        <v>45121.688275462962</v>
      </c>
      <c r="I8557" t="s">
        <v>19017</v>
      </c>
      <c r="J8557" s="1">
        <v>45121.688275462962</v>
      </c>
      <c r="K8557" t="s">
        <v>19017</v>
      </c>
    </row>
    <row r="8558" spans="1:11">
      <c r="A8558">
        <v>126134</v>
      </c>
      <c r="B8558" t="s">
        <v>19064</v>
      </c>
      <c r="C8558">
        <v>50105000</v>
      </c>
      <c r="D8558" t="s">
        <v>15534</v>
      </c>
      <c r="E8558" t="s">
        <v>15687</v>
      </c>
      <c r="F8558" t="s">
        <v>15550</v>
      </c>
      <c r="G8558" t="s">
        <v>24267</v>
      </c>
      <c r="H8558" s="1">
        <v>45121.688807870371</v>
      </c>
      <c r="I8558" t="s">
        <v>17336</v>
      </c>
      <c r="J8558" s="1">
        <v>45121.688807870371</v>
      </c>
      <c r="K8558" t="s">
        <v>17336</v>
      </c>
    </row>
    <row r="8559" spans="1:11">
      <c r="A8559">
        <v>9171</v>
      </c>
      <c r="B8559" t="s">
        <v>15948</v>
      </c>
      <c r="C8559">
        <v>50515000</v>
      </c>
      <c r="D8559" t="s">
        <v>15534</v>
      </c>
      <c r="E8559" t="s">
        <v>15554</v>
      </c>
      <c r="F8559" t="s">
        <v>15550</v>
      </c>
      <c r="G8559" t="s">
        <v>24268</v>
      </c>
      <c r="H8559" s="1">
        <v>45121.689421296294</v>
      </c>
      <c r="I8559" t="s">
        <v>15944</v>
      </c>
      <c r="J8559" s="1">
        <v>45121.689421296294</v>
      </c>
      <c r="K8559" t="s">
        <v>15944</v>
      </c>
    </row>
    <row r="8560" spans="1:11">
      <c r="A8560">
        <v>4217</v>
      </c>
      <c r="B8560" t="s">
        <v>19070</v>
      </c>
      <c r="C8560">
        <v>50321000</v>
      </c>
      <c r="D8560" t="s">
        <v>15534</v>
      </c>
      <c r="E8560" t="s">
        <v>15544</v>
      </c>
      <c r="F8560" t="s">
        <v>15536</v>
      </c>
      <c r="G8560" t="s">
        <v>24269</v>
      </c>
      <c r="H8560" s="1">
        <v>45121.689629629633</v>
      </c>
      <c r="I8560" t="s">
        <v>16851</v>
      </c>
      <c r="J8560" s="1">
        <v>45121.689629629633</v>
      </c>
      <c r="K8560" t="s">
        <v>16851</v>
      </c>
    </row>
    <row r="8561" spans="1:11">
      <c r="A8561">
        <v>11028</v>
      </c>
      <c r="B8561" t="s">
        <v>17040</v>
      </c>
      <c r="C8561">
        <v>50105000</v>
      </c>
      <c r="D8561" t="s">
        <v>15534</v>
      </c>
      <c r="E8561" t="s">
        <v>15535</v>
      </c>
      <c r="F8561" t="s">
        <v>15536</v>
      </c>
      <c r="G8561" t="s">
        <v>24270</v>
      </c>
      <c r="H8561" s="1">
        <v>45121.68990740741</v>
      </c>
      <c r="I8561" t="s">
        <v>17026</v>
      </c>
      <c r="J8561" s="1">
        <v>45121.68990740741</v>
      </c>
      <c r="K8561" t="s">
        <v>17026</v>
      </c>
    </row>
    <row r="8562" spans="1:11">
      <c r="A8562">
        <v>32990</v>
      </c>
      <c r="B8562" t="s">
        <v>21510</v>
      </c>
      <c r="C8562">
        <v>50305028</v>
      </c>
      <c r="D8562" t="s">
        <v>15534</v>
      </c>
      <c r="E8562" t="s">
        <v>15544</v>
      </c>
      <c r="F8562" t="s">
        <v>15550</v>
      </c>
      <c r="G8562" t="s">
        <v>24271</v>
      </c>
      <c r="H8562" s="1">
        <v>45121.691053240742</v>
      </c>
      <c r="I8562" t="s">
        <v>18821</v>
      </c>
      <c r="J8562" s="1">
        <v>45121.691053240742</v>
      </c>
      <c r="K8562" t="s">
        <v>18821</v>
      </c>
    </row>
    <row r="8563" spans="1:11">
      <c r="A8563">
        <v>10561</v>
      </c>
      <c r="B8563" t="s">
        <v>19078</v>
      </c>
      <c r="C8563">
        <v>57700060</v>
      </c>
      <c r="D8563" t="s">
        <v>15534</v>
      </c>
      <c r="E8563" t="s">
        <v>15576</v>
      </c>
      <c r="F8563" t="s">
        <v>15550</v>
      </c>
      <c r="G8563" t="s">
        <v>24272</v>
      </c>
      <c r="H8563" s="1">
        <v>45121.691828703704</v>
      </c>
      <c r="I8563" t="s">
        <v>17266</v>
      </c>
      <c r="J8563" s="1">
        <v>45121.691828703704</v>
      </c>
      <c r="K8563" t="s">
        <v>17266</v>
      </c>
    </row>
    <row r="8564" spans="1:11">
      <c r="A8564">
        <v>76293</v>
      </c>
      <c r="B8564" t="s">
        <v>20515</v>
      </c>
      <c r="C8564">
        <v>50105000</v>
      </c>
      <c r="D8564" t="s">
        <v>15534</v>
      </c>
      <c r="E8564" t="s">
        <v>15687</v>
      </c>
      <c r="F8564" t="s">
        <v>15550</v>
      </c>
      <c r="G8564" t="s">
        <v>24273</v>
      </c>
      <c r="H8564" s="1">
        <v>45121.69290509259</v>
      </c>
      <c r="I8564" t="s">
        <v>17336</v>
      </c>
      <c r="J8564" s="1">
        <v>45121.69290509259</v>
      </c>
      <c r="K8564" t="s">
        <v>17336</v>
      </c>
    </row>
    <row r="8565" spans="1:11">
      <c r="A8565">
        <v>126214</v>
      </c>
      <c r="B8565" t="s">
        <v>18997</v>
      </c>
      <c r="C8565">
        <v>50105000</v>
      </c>
      <c r="D8565" t="s">
        <v>15534</v>
      </c>
      <c r="E8565" t="s">
        <v>15535</v>
      </c>
      <c r="F8565" t="s">
        <v>15536</v>
      </c>
      <c r="G8565" t="s">
        <v>24274</v>
      </c>
      <c r="H8565" s="1">
        <v>45121.693645833337</v>
      </c>
      <c r="I8565" t="s">
        <v>17942</v>
      </c>
      <c r="J8565" s="1">
        <v>45121.697384259256</v>
      </c>
      <c r="K8565" t="s">
        <v>17942</v>
      </c>
    </row>
    <row r="8566" spans="1:11">
      <c r="A8566">
        <v>126223</v>
      </c>
      <c r="B8566" t="s">
        <v>19090</v>
      </c>
      <c r="C8566">
        <v>50255000</v>
      </c>
      <c r="D8566" t="s">
        <v>15534</v>
      </c>
      <c r="E8566" t="s">
        <v>15586</v>
      </c>
      <c r="F8566" t="s">
        <v>15536</v>
      </c>
      <c r="H8566" s="1">
        <v>45121.693923611114</v>
      </c>
      <c r="I8566" t="s">
        <v>17875</v>
      </c>
      <c r="J8566" s="1">
        <v>45121.696261574078</v>
      </c>
      <c r="K8566" t="s">
        <v>17875</v>
      </c>
    </row>
    <row r="8567" spans="1:11">
      <c r="A8567">
        <v>82751</v>
      </c>
      <c r="B8567" t="s">
        <v>21501</v>
      </c>
      <c r="C8567">
        <v>50366000</v>
      </c>
      <c r="D8567" t="s">
        <v>15534</v>
      </c>
      <c r="E8567" t="s">
        <v>15554</v>
      </c>
      <c r="F8567" t="s">
        <v>15536</v>
      </c>
      <c r="G8567" t="s">
        <v>24275</v>
      </c>
      <c r="H8567" s="1">
        <v>45121.694652777776</v>
      </c>
      <c r="I8567" t="s">
        <v>16511</v>
      </c>
      <c r="J8567" s="1">
        <v>45121.694652777776</v>
      </c>
      <c r="K8567" t="s">
        <v>16511</v>
      </c>
    </row>
    <row r="8568" spans="1:11">
      <c r="A8568">
        <v>82750</v>
      </c>
      <c r="B8568" t="s">
        <v>19036</v>
      </c>
      <c r="C8568">
        <v>51210000</v>
      </c>
      <c r="D8568" t="s">
        <v>15534</v>
      </c>
      <c r="E8568" t="s">
        <v>15554</v>
      </c>
      <c r="F8568" t="s">
        <v>15550</v>
      </c>
      <c r="G8568" t="s">
        <v>20479</v>
      </c>
      <c r="H8568" s="1">
        <v>45121.694884259261</v>
      </c>
      <c r="I8568" t="s">
        <v>16064</v>
      </c>
      <c r="J8568" s="1">
        <v>45121.694884259261</v>
      </c>
      <c r="K8568" t="s">
        <v>16064</v>
      </c>
    </row>
    <row r="8569" spans="1:11">
      <c r="A8569">
        <v>82745</v>
      </c>
      <c r="B8569" t="s">
        <v>19082</v>
      </c>
      <c r="C8569">
        <v>50810000</v>
      </c>
      <c r="D8569" t="s">
        <v>15534</v>
      </c>
      <c r="E8569" t="s">
        <v>15540</v>
      </c>
      <c r="F8569" t="s">
        <v>15550</v>
      </c>
      <c r="G8569" t="s">
        <v>20116</v>
      </c>
      <c r="H8569" s="1">
        <v>45121.695868055554</v>
      </c>
      <c r="I8569" t="s">
        <v>16511</v>
      </c>
      <c r="J8569" s="1">
        <v>45121.695868055554</v>
      </c>
      <c r="K8569" t="s">
        <v>16511</v>
      </c>
    </row>
    <row r="8570" spans="1:11">
      <c r="A8570">
        <v>10743</v>
      </c>
      <c r="B8570" t="s">
        <v>19046</v>
      </c>
      <c r="C8570">
        <v>50305028</v>
      </c>
      <c r="D8570" t="s">
        <v>15534</v>
      </c>
      <c r="E8570" t="s">
        <v>15554</v>
      </c>
      <c r="F8570" t="s">
        <v>15550</v>
      </c>
      <c r="G8570" t="s">
        <v>24276</v>
      </c>
      <c r="H8570" s="1">
        <v>45121.697465277779</v>
      </c>
      <c r="I8570" t="s">
        <v>15954</v>
      </c>
      <c r="J8570" s="1">
        <v>45121.697465277779</v>
      </c>
      <c r="K8570" t="s">
        <v>15954</v>
      </c>
    </row>
    <row r="8571" spans="1:11">
      <c r="A8571">
        <v>11354</v>
      </c>
      <c r="B8571" t="s">
        <v>24277</v>
      </c>
      <c r="C8571">
        <v>50905006</v>
      </c>
      <c r="D8571" t="s">
        <v>15534</v>
      </c>
      <c r="E8571" t="s">
        <v>15554</v>
      </c>
      <c r="F8571" t="s">
        <v>15550</v>
      </c>
      <c r="G8571" t="s">
        <v>24278</v>
      </c>
      <c r="H8571" s="1">
        <v>45121.699456018519</v>
      </c>
      <c r="I8571" t="s">
        <v>15944</v>
      </c>
      <c r="J8571" s="1">
        <v>45121.699456018519</v>
      </c>
      <c r="K8571" t="s">
        <v>15944</v>
      </c>
    </row>
    <row r="8572" spans="1:11">
      <c r="A8572">
        <v>10751</v>
      </c>
      <c r="B8572" t="s">
        <v>20527</v>
      </c>
      <c r="C8572">
        <v>50321000</v>
      </c>
      <c r="D8572" t="s">
        <v>15534</v>
      </c>
      <c r="E8572" t="s">
        <v>15549</v>
      </c>
      <c r="F8572" t="s">
        <v>15550</v>
      </c>
      <c r="G8572" t="s">
        <v>24279</v>
      </c>
      <c r="H8572" s="1">
        <v>45121.699907407405</v>
      </c>
      <c r="I8572" t="s">
        <v>16511</v>
      </c>
      <c r="J8572" s="1">
        <v>45121.699907407405</v>
      </c>
      <c r="K8572" t="s">
        <v>16511</v>
      </c>
    </row>
    <row r="8573" spans="1:11">
      <c r="A8573">
        <v>9244</v>
      </c>
      <c r="B8573" t="s">
        <v>17289</v>
      </c>
      <c r="C8573">
        <v>51220000</v>
      </c>
      <c r="D8573" t="s">
        <v>15534</v>
      </c>
      <c r="E8573" t="s">
        <v>15554</v>
      </c>
      <c r="F8573" t="s">
        <v>15550</v>
      </c>
      <c r="G8573" t="s">
        <v>12117</v>
      </c>
      <c r="H8573" s="1">
        <v>45121.7</v>
      </c>
      <c r="I8573" t="s">
        <v>20518</v>
      </c>
      <c r="J8573" s="1">
        <v>45121.7</v>
      </c>
      <c r="K8573" t="s">
        <v>20518</v>
      </c>
    </row>
    <row r="8574" spans="1:11">
      <c r="A8574">
        <v>126129</v>
      </c>
      <c r="B8574" t="s">
        <v>19091</v>
      </c>
      <c r="C8574">
        <v>50905010</v>
      </c>
      <c r="D8574" t="s">
        <v>15534</v>
      </c>
      <c r="E8574" t="s">
        <v>15544</v>
      </c>
      <c r="F8574" t="s">
        <v>15550</v>
      </c>
      <c r="G8574" t="s">
        <v>24280</v>
      </c>
      <c r="H8574" s="1">
        <v>45121.700439814813</v>
      </c>
      <c r="I8574" t="s">
        <v>17336</v>
      </c>
      <c r="J8574" s="1">
        <v>45121.700439814813</v>
      </c>
      <c r="K8574" t="s">
        <v>17336</v>
      </c>
    </row>
    <row r="8575" spans="1:11">
      <c r="A8575">
        <v>46335</v>
      </c>
      <c r="B8575" t="s">
        <v>24281</v>
      </c>
      <c r="C8575">
        <v>50515000</v>
      </c>
      <c r="D8575" t="s">
        <v>15534</v>
      </c>
      <c r="E8575" t="s">
        <v>15554</v>
      </c>
      <c r="F8575" t="s">
        <v>15550</v>
      </c>
      <c r="G8575" t="s">
        <v>24282</v>
      </c>
      <c r="H8575" s="1">
        <v>45121.702013888891</v>
      </c>
      <c r="I8575" t="s">
        <v>17210</v>
      </c>
      <c r="J8575" s="1">
        <v>45121.702013888891</v>
      </c>
      <c r="K8575" t="s">
        <v>17210</v>
      </c>
    </row>
    <row r="8576" spans="1:11">
      <c r="A8576">
        <v>11224</v>
      </c>
      <c r="B8576" t="s">
        <v>19095</v>
      </c>
      <c r="C8576">
        <v>50305025</v>
      </c>
      <c r="D8576" t="s">
        <v>15534</v>
      </c>
      <c r="E8576" t="s">
        <v>15544</v>
      </c>
      <c r="F8576" t="s">
        <v>15550</v>
      </c>
      <c r="G8576" t="s">
        <v>24283</v>
      </c>
      <c r="H8576" s="1">
        <v>45121.702534722222</v>
      </c>
      <c r="I8576" t="s">
        <v>16851</v>
      </c>
      <c r="J8576" s="1">
        <v>45121.702534722222</v>
      </c>
      <c r="K8576" t="s">
        <v>16851</v>
      </c>
    </row>
    <row r="8577" spans="1:11">
      <c r="A8577">
        <v>9101</v>
      </c>
      <c r="B8577" t="s">
        <v>19099</v>
      </c>
      <c r="C8577">
        <v>50905006</v>
      </c>
      <c r="D8577" t="s">
        <v>15534</v>
      </c>
      <c r="E8577" t="s">
        <v>15544</v>
      </c>
      <c r="F8577" t="s">
        <v>15536</v>
      </c>
      <c r="H8577" s="1">
        <v>45121.702627314815</v>
      </c>
      <c r="I8577" t="s">
        <v>17210</v>
      </c>
      <c r="J8577" s="1">
        <v>45121.702627314815</v>
      </c>
      <c r="K8577" t="s">
        <v>17210</v>
      </c>
    </row>
    <row r="8578" spans="1:11">
      <c r="A8578">
        <v>9101</v>
      </c>
      <c r="B8578" t="s">
        <v>19099</v>
      </c>
      <c r="C8578">
        <v>50321000</v>
      </c>
      <c r="D8578" t="s">
        <v>15534</v>
      </c>
      <c r="E8578" t="s">
        <v>15544</v>
      </c>
      <c r="F8578" t="s">
        <v>15536</v>
      </c>
      <c r="H8578" s="1">
        <v>45121.703900462962</v>
      </c>
      <c r="I8578" t="s">
        <v>17210</v>
      </c>
      <c r="J8578" s="1">
        <v>45121.703900462962</v>
      </c>
      <c r="K8578" t="s">
        <v>17210</v>
      </c>
    </row>
    <row r="8579" spans="1:11">
      <c r="A8579">
        <v>11202</v>
      </c>
      <c r="B8579" t="s">
        <v>21367</v>
      </c>
      <c r="C8579">
        <v>51220000</v>
      </c>
      <c r="D8579" t="s">
        <v>15534</v>
      </c>
      <c r="E8579" t="s">
        <v>15554</v>
      </c>
      <c r="F8579" t="s">
        <v>15550</v>
      </c>
      <c r="G8579" t="s">
        <v>24284</v>
      </c>
      <c r="H8579" s="1">
        <v>45121.70517361111</v>
      </c>
      <c r="I8579" t="s">
        <v>18414</v>
      </c>
      <c r="J8579" s="1">
        <v>45121.70517361111</v>
      </c>
      <c r="K8579" t="s">
        <v>18414</v>
      </c>
    </row>
    <row r="8580" spans="1:11">
      <c r="A8580">
        <v>11224</v>
      </c>
      <c r="B8580" t="s">
        <v>19095</v>
      </c>
      <c r="C8580">
        <v>50321000</v>
      </c>
      <c r="D8580" t="s">
        <v>15534</v>
      </c>
      <c r="E8580" t="s">
        <v>15544</v>
      </c>
      <c r="F8580" t="s">
        <v>15550</v>
      </c>
      <c r="G8580" t="s">
        <v>24285</v>
      </c>
      <c r="H8580" s="1">
        <v>45121.705231481479</v>
      </c>
      <c r="I8580" t="s">
        <v>16851</v>
      </c>
      <c r="J8580" s="1">
        <v>45121.705231481479</v>
      </c>
      <c r="K8580" t="s">
        <v>16851</v>
      </c>
    </row>
    <row r="8581" spans="1:11">
      <c r="A8581">
        <v>83068</v>
      </c>
      <c r="B8581" t="s">
        <v>19001</v>
      </c>
      <c r="C8581">
        <v>50905006</v>
      </c>
      <c r="D8581" t="s">
        <v>15534</v>
      </c>
      <c r="E8581" t="s">
        <v>15544</v>
      </c>
      <c r="F8581" t="s">
        <v>15536</v>
      </c>
      <c r="H8581" s="1">
        <v>45121.705520833333</v>
      </c>
      <c r="I8581" t="s">
        <v>17210</v>
      </c>
      <c r="J8581" s="1">
        <v>45121.705520833333</v>
      </c>
      <c r="K8581" t="s">
        <v>17210</v>
      </c>
    </row>
    <row r="8582" spans="1:11">
      <c r="A8582">
        <v>11354</v>
      </c>
      <c r="B8582" t="s">
        <v>24277</v>
      </c>
      <c r="C8582">
        <v>50310000</v>
      </c>
      <c r="D8582" t="s">
        <v>15534</v>
      </c>
      <c r="E8582" t="s">
        <v>15554</v>
      </c>
      <c r="F8582" t="s">
        <v>15550</v>
      </c>
      <c r="G8582" t="s">
        <v>24286</v>
      </c>
      <c r="H8582" s="1">
        <v>45121.706192129626</v>
      </c>
      <c r="I8582" t="s">
        <v>15944</v>
      </c>
      <c r="J8582" s="1">
        <v>45121.706192129626</v>
      </c>
      <c r="K8582" t="s">
        <v>15944</v>
      </c>
    </row>
    <row r="8583" spans="1:11">
      <c r="A8583">
        <v>8810</v>
      </c>
      <c r="B8583" t="s">
        <v>20531</v>
      </c>
      <c r="C8583">
        <v>50305028</v>
      </c>
      <c r="D8583" t="s">
        <v>15534</v>
      </c>
      <c r="E8583" t="s">
        <v>15687</v>
      </c>
      <c r="F8583" t="s">
        <v>15536</v>
      </c>
      <c r="G8583" t="s">
        <v>22445</v>
      </c>
      <c r="H8583" s="1">
        <v>45121.706226851849</v>
      </c>
      <c r="I8583" t="s">
        <v>16839</v>
      </c>
      <c r="J8583" s="1">
        <v>45121.706226851849</v>
      </c>
      <c r="K8583" t="s">
        <v>16839</v>
      </c>
    </row>
    <row r="8584" spans="1:11">
      <c r="A8584">
        <v>20809</v>
      </c>
      <c r="B8584" t="s">
        <v>19088</v>
      </c>
      <c r="C8584">
        <v>50355000</v>
      </c>
      <c r="D8584" t="s">
        <v>15534</v>
      </c>
      <c r="E8584" t="s">
        <v>15544</v>
      </c>
      <c r="F8584" t="s">
        <v>15550</v>
      </c>
      <c r="G8584" t="s">
        <v>24287</v>
      </c>
      <c r="H8584" s="1">
        <v>45121.707314814812</v>
      </c>
      <c r="I8584" t="s">
        <v>18165</v>
      </c>
      <c r="J8584" s="1">
        <v>45121.707314814812</v>
      </c>
      <c r="K8584" t="s">
        <v>18165</v>
      </c>
    </row>
    <row r="8585" spans="1:11">
      <c r="A8585">
        <v>14233</v>
      </c>
      <c r="B8585" t="s">
        <v>19104</v>
      </c>
      <c r="C8585">
        <v>50365000</v>
      </c>
      <c r="D8585" t="s">
        <v>15534</v>
      </c>
      <c r="E8585" t="s">
        <v>15544</v>
      </c>
      <c r="F8585" t="s">
        <v>15550</v>
      </c>
      <c r="G8585" t="s">
        <v>24288</v>
      </c>
      <c r="H8585" s="1">
        <v>45121.709016203706</v>
      </c>
      <c r="I8585" t="s">
        <v>16743</v>
      </c>
      <c r="J8585" s="1">
        <v>45121.709016203706</v>
      </c>
      <c r="K8585" t="s">
        <v>16743</v>
      </c>
    </row>
    <row r="8586" spans="1:11">
      <c r="A8586">
        <v>20640</v>
      </c>
      <c r="B8586" t="s">
        <v>20540</v>
      </c>
      <c r="C8586">
        <v>50905006</v>
      </c>
      <c r="D8586" t="s">
        <v>15534</v>
      </c>
      <c r="E8586" t="s">
        <v>15586</v>
      </c>
      <c r="F8586" t="s">
        <v>15536</v>
      </c>
      <c r="G8586" t="s">
        <v>24289</v>
      </c>
      <c r="H8586" s="1">
        <v>45121.709085648145</v>
      </c>
      <c r="I8586" t="s">
        <v>15954</v>
      </c>
      <c r="J8586" s="1">
        <v>45121.709085648145</v>
      </c>
      <c r="K8586" t="s">
        <v>15954</v>
      </c>
    </row>
    <row r="8587" spans="1:11">
      <c r="A8587">
        <v>11225</v>
      </c>
      <c r="B8587" t="s">
        <v>19115</v>
      </c>
      <c r="C8587">
        <v>50320000</v>
      </c>
      <c r="D8587" t="s">
        <v>15534</v>
      </c>
      <c r="E8587" t="s">
        <v>15544</v>
      </c>
      <c r="F8587" t="s">
        <v>15550</v>
      </c>
      <c r="G8587" t="s">
        <v>24290</v>
      </c>
      <c r="H8587" s="1">
        <v>45121.709768518522</v>
      </c>
      <c r="I8587" t="s">
        <v>16851</v>
      </c>
      <c r="J8587" s="1">
        <v>45121.709768518522</v>
      </c>
      <c r="K8587" t="s">
        <v>16851</v>
      </c>
    </row>
    <row r="8588" spans="1:11">
      <c r="A8588">
        <v>10828</v>
      </c>
      <c r="B8588" t="s">
        <v>19101</v>
      </c>
      <c r="C8588">
        <v>57300000</v>
      </c>
      <c r="D8588" t="s">
        <v>15534</v>
      </c>
      <c r="E8588" t="s">
        <v>15554</v>
      </c>
      <c r="F8588" t="s">
        <v>15550</v>
      </c>
      <c r="G8588" t="s">
        <v>24291</v>
      </c>
      <c r="H8588" s="1">
        <v>45121.712581018517</v>
      </c>
      <c r="I8588" t="s">
        <v>16511</v>
      </c>
      <c r="J8588" s="1">
        <v>45121.712581018517</v>
      </c>
      <c r="K8588" t="s">
        <v>16511</v>
      </c>
    </row>
    <row r="8589" spans="1:11">
      <c r="A8589">
        <v>11225</v>
      </c>
      <c r="B8589" t="s">
        <v>19115</v>
      </c>
      <c r="C8589">
        <v>50905010</v>
      </c>
      <c r="D8589" t="s">
        <v>15534</v>
      </c>
      <c r="E8589" t="s">
        <v>15544</v>
      </c>
      <c r="F8589" t="s">
        <v>15550</v>
      </c>
      <c r="G8589" t="s">
        <v>24292</v>
      </c>
      <c r="H8589" s="1">
        <v>45121.712604166663</v>
      </c>
      <c r="I8589" t="s">
        <v>16851</v>
      </c>
      <c r="J8589" s="1">
        <v>45121.712604166663</v>
      </c>
      <c r="K8589" t="s">
        <v>16851</v>
      </c>
    </row>
    <row r="8590" spans="1:11">
      <c r="A8590">
        <v>8758</v>
      </c>
      <c r="B8590" t="s">
        <v>24293</v>
      </c>
      <c r="C8590">
        <v>50305028</v>
      </c>
      <c r="D8590" t="s">
        <v>15534</v>
      </c>
      <c r="E8590" t="s">
        <v>15544</v>
      </c>
      <c r="F8590" t="s">
        <v>15550</v>
      </c>
      <c r="G8590" t="s">
        <v>24294</v>
      </c>
      <c r="H8590" s="1">
        <v>45121.713182870371</v>
      </c>
      <c r="I8590" t="s">
        <v>17210</v>
      </c>
      <c r="J8590" s="1">
        <v>45121.713182870371</v>
      </c>
      <c r="K8590" t="s">
        <v>17210</v>
      </c>
    </row>
    <row r="8591" spans="1:11">
      <c r="A8591">
        <v>11225</v>
      </c>
      <c r="B8591" t="s">
        <v>19115</v>
      </c>
      <c r="C8591">
        <v>50355000</v>
      </c>
      <c r="D8591" t="s">
        <v>15534</v>
      </c>
      <c r="E8591" t="s">
        <v>15544</v>
      </c>
      <c r="F8591" t="s">
        <v>15550</v>
      </c>
      <c r="G8591" t="s">
        <v>24295</v>
      </c>
      <c r="H8591" s="1">
        <v>45121.71534722222</v>
      </c>
      <c r="I8591" t="s">
        <v>16851</v>
      </c>
      <c r="J8591" s="1">
        <v>45121.715462962966</v>
      </c>
      <c r="K8591" t="s">
        <v>16851</v>
      </c>
    </row>
    <row r="8592" spans="1:11">
      <c r="A8592">
        <v>20641</v>
      </c>
      <c r="B8592" t="s">
        <v>21526</v>
      </c>
      <c r="C8592">
        <v>57300010</v>
      </c>
      <c r="D8592" t="s">
        <v>15534</v>
      </c>
      <c r="E8592" t="s">
        <v>15554</v>
      </c>
      <c r="F8592" t="s">
        <v>15550</v>
      </c>
      <c r="G8592" t="s">
        <v>21527</v>
      </c>
      <c r="H8592" s="1">
        <v>45121.716550925928</v>
      </c>
      <c r="I8592" t="s">
        <v>15954</v>
      </c>
      <c r="J8592" s="1">
        <v>45121.716550925928</v>
      </c>
      <c r="K8592" t="s">
        <v>15954</v>
      </c>
    </row>
    <row r="8593" spans="1:11">
      <c r="A8593">
        <v>11354</v>
      </c>
      <c r="B8593" t="s">
        <v>24277</v>
      </c>
      <c r="C8593">
        <v>50320000</v>
      </c>
      <c r="D8593" t="s">
        <v>15534</v>
      </c>
      <c r="E8593" t="s">
        <v>15554</v>
      </c>
      <c r="F8593" t="s">
        <v>15550</v>
      </c>
      <c r="G8593" t="s">
        <v>24296</v>
      </c>
      <c r="H8593" s="1">
        <v>45121.717245370368</v>
      </c>
      <c r="I8593" t="s">
        <v>15944</v>
      </c>
      <c r="J8593" s="1">
        <v>45121.717245370368</v>
      </c>
      <c r="K8593" t="s">
        <v>15944</v>
      </c>
    </row>
    <row r="8594" spans="1:11">
      <c r="A8594">
        <v>10543</v>
      </c>
      <c r="B8594" t="s">
        <v>18705</v>
      </c>
      <c r="C8594">
        <v>51220000</v>
      </c>
      <c r="D8594" t="s">
        <v>15534</v>
      </c>
      <c r="E8594" t="s">
        <v>15554</v>
      </c>
      <c r="F8594" t="s">
        <v>15550</v>
      </c>
      <c r="G8594" t="s">
        <v>21530</v>
      </c>
      <c r="H8594" s="1">
        <v>45121.71912037037</v>
      </c>
      <c r="I8594" t="s">
        <v>18325</v>
      </c>
      <c r="J8594" s="1">
        <v>45121.744606481479</v>
      </c>
      <c r="K8594" t="s">
        <v>18325</v>
      </c>
    </row>
    <row r="8595" spans="1:11">
      <c r="A8595">
        <v>46337</v>
      </c>
      <c r="B8595" t="s">
        <v>17207</v>
      </c>
      <c r="C8595">
        <v>57700060</v>
      </c>
      <c r="D8595" t="s">
        <v>15534</v>
      </c>
      <c r="E8595" t="s">
        <v>15576</v>
      </c>
      <c r="F8595" t="s">
        <v>15550</v>
      </c>
      <c r="G8595" t="s">
        <v>21532</v>
      </c>
      <c r="H8595" s="1">
        <v>45121.719166666669</v>
      </c>
      <c r="I8595" t="s">
        <v>17210</v>
      </c>
      <c r="J8595" s="1">
        <v>45121.719166666669</v>
      </c>
      <c r="K8595" t="s">
        <v>17210</v>
      </c>
    </row>
    <row r="8596" spans="1:11">
      <c r="A8596">
        <v>9226</v>
      </c>
      <c r="B8596" t="s">
        <v>18176</v>
      </c>
      <c r="C8596">
        <v>50811000</v>
      </c>
      <c r="D8596" t="s">
        <v>15534</v>
      </c>
      <c r="E8596" t="s">
        <v>15544</v>
      </c>
      <c r="F8596" t="s">
        <v>15550</v>
      </c>
      <c r="G8596" t="s">
        <v>24297</v>
      </c>
      <c r="H8596" s="1">
        <v>45121.719328703701</v>
      </c>
      <c r="I8596" t="s">
        <v>24298</v>
      </c>
      <c r="J8596" s="1">
        <v>45121.719328703701</v>
      </c>
      <c r="K8596" t="s">
        <v>24298</v>
      </c>
    </row>
    <row r="8597" spans="1:11">
      <c r="A8597">
        <v>126129</v>
      </c>
      <c r="B8597" t="s">
        <v>19091</v>
      </c>
      <c r="C8597">
        <v>50619000</v>
      </c>
      <c r="D8597" t="s">
        <v>15534</v>
      </c>
      <c r="E8597" t="s">
        <v>15554</v>
      </c>
      <c r="F8597" t="s">
        <v>15550</v>
      </c>
      <c r="G8597" t="s">
        <v>24299</v>
      </c>
      <c r="H8597" s="1">
        <v>45121.720243055555</v>
      </c>
      <c r="I8597" t="s">
        <v>17336</v>
      </c>
      <c r="J8597" s="1">
        <v>45121.720243055555</v>
      </c>
      <c r="K8597" t="s">
        <v>17336</v>
      </c>
    </row>
    <row r="8598" spans="1:11">
      <c r="A8598">
        <v>11373</v>
      </c>
      <c r="B8598" t="s">
        <v>22438</v>
      </c>
      <c r="C8598">
        <v>50321000</v>
      </c>
      <c r="D8598" t="s">
        <v>15534</v>
      </c>
      <c r="E8598" t="s">
        <v>15554</v>
      </c>
      <c r="F8598" t="s">
        <v>15550</v>
      </c>
      <c r="G8598" t="s">
        <v>24300</v>
      </c>
      <c r="H8598" s="1">
        <v>45121.720567129632</v>
      </c>
      <c r="I8598" t="s">
        <v>15944</v>
      </c>
      <c r="J8598" s="1">
        <v>45121.720567129632</v>
      </c>
      <c r="K8598" t="s">
        <v>15944</v>
      </c>
    </row>
    <row r="8599" spans="1:11">
      <c r="A8599">
        <v>11337</v>
      </c>
      <c r="B8599" t="s">
        <v>24301</v>
      </c>
      <c r="C8599">
        <v>50905006</v>
      </c>
      <c r="D8599" t="s">
        <v>15534</v>
      </c>
      <c r="E8599" t="s">
        <v>15540</v>
      </c>
      <c r="F8599" t="s">
        <v>15550</v>
      </c>
      <c r="G8599" t="s">
        <v>21546</v>
      </c>
      <c r="H8599" s="1">
        <v>45121.720625000002</v>
      </c>
      <c r="I8599" t="s">
        <v>16345</v>
      </c>
      <c r="J8599" s="1">
        <v>45121.73065972222</v>
      </c>
      <c r="K8599" t="s">
        <v>16345</v>
      </c>
    </row>
    <row r="8600" spans="1:11">
      <c r="A8600">
        <v>9109</v>
      </c>
      <c r="B8600" t="s">
        <v>19132</v>
      </c>
      <c r="C8600">
        <v>51220000</v>
      </c>
      <c r="D8600" t="s">
        <v>15534</v>
      </c>
      <c r="E8600" t="s">
        <v>15554</v>
      </c>
      <c r="F8600" t="s">
        <v>15550</v>
      </c>
      <c r="G8600" t="s">
        <v>23115</v>
      </c>
      <c r="H8600" s="1">
        <v>45121.720879629633</v>
      </c>
      <c r="I8600" t="s">
        <v>18156</v>
      </c>
      <c r="J8600" s="1">
        <v>45121.720879629633</v>
      </c>
      <c r="K8600" t="s">
        <v>18156</v>
      </c>
    </row>
    <row r="8601" spans="1:11">
      <c r="A8601">
        <v>126135</v>
      </c>
      <c r="B8601" t="s">
        <v>19127</v>
      </c>
      <c r="C8601">
        <v>50355000</v>
      </c>
      <c r="D8601" t="s">
        <v>15534</v>
      </c>
      <c r="E8601" t="s">
        <v>15544</v>
      </c>
      <c r="F8601" t="s">
        <v>15550</v>
      </c>
      <c r="G8601" t="s">
        <v>24302</v>
      </c>
      <c r="H8601" s="1">
        <v>45121.72148148148</v>
      </c>
      <c r="I8601" t="s">
        <v>16851</v>
      </c>
      <c r="J8601" s="1">
        <v>45121.721574074072</v>
      </c>
      <c r="K8601" t="s">
        <v>16851</v>
      </c>
    </row>
    <row r="8602" spans="1:11">
      <c r="A8602">
        <v>10554</v>
      </c>
      <c r="B8602" t="s">
        <v>19195</v>
      </c>
      <c r="C8602">
        <v>50305028</v>
      </c>
      <c r="D8602" t="s">
        <v>15534</v>
      </c>
      <c r="E8602" t="s">
        <v>15554</v>
      </c>
      <c r="F8602" t="s">
        <v>15536</v>
      </c>
      <c r="G8602" t="s">
        <v>19126</v>
      </c>
      <c r="H8602" s="1">
        <v>45121.721701388888</v>
      </c>
      <c r="I8602" t="s">
        <v>17266</v>
      </c>
      <c r="J8602" s="1">
        <v>45121.721701388888</v>
      </c>
      <c r="K8602" t="s">
        <v>17266</v>
      </c>
    </row>
    <row r="8603" spans="1:11">
      <c r="A8603">
        <v>10552</v>
      </c>
      <c r="B8603" t="s">
        <v>24303</v>
      </c>
      <c r="C8603">
        <v>50305028</v>
      </c>
      <c r="D8603" t="s">
        <v>15534</v>
      </c>
      <c r="E8603" t="s">
        <v>15554</v>
      </c>
      <c r="F8603" t="s">
        <v>15536</v>
      </c>
      <c r="G8603" t="s">
        <v>19126</v>
      </c>
      <c r="H8603" s="1">
        <v>45121.722395833334</v>
      </c>
      <c r="I8603" t="s">
        <v>17266</v>
      </c>
      <c r="J8603" s="1">
        <v>45121.722395833334</v>
      </c>
      <c r="K8603" t="s">
        <v>17266</v>
      </c>
    </row>
    <row r="8604" spans="1:11">
      <c r="A8604">
        <v>126129</v>
      </c>
      <c r="B8604" t="s">
        <v>19091</v>
      </c>
      <c r="C8604">
        <v>50390000</v>
      </c>
      <c r="D8604" t="s">
        <v>15534</v>
      </c>
      <c r="E8604" t="s">
        <v>15554</v>
      </c>
      <c r="F8604" t="s">
        <v>15550</v>
      </c>
      <c r="G8604" t="s">
        <v>22416</v>
      </c>
      <c r="H8604" s="1">
        <v>45121.722500000003</v>
      </c>
      <c r="I8604" t="s">
        <v>17336</v>
      </c>
      <c r="J8604" s="1">
        <v>45121.722500000003</v>
      </c>
      <c r="K8604" t="s">
        <v>17336</v>
      </c>
    </row>
    <row r="8605" spans="1:11">
      <c r="A8605">
        <v>10988</v>
      </c>
      <c r="B8605" t="s">
        <v>16793</v>
      </c>
      <c r="C8605">
        <v>50321000</v>
      </c>
      <c r="D8605" t="s">
        <v>15534</v>
      </c>
      <c r="E8605" t="s">
        <v>15535</v>
      </c>
      <c r="F8605" t="s">
        <v>15536</v>
      </c>
      <c r="G8605" t="s">
        <v>24304</v>
      </c>
      <c r="H8605" s="1">
        <v>45121.724733796298</v>
      </c>
      <c r="I8605" t="s">
        <v>16743</v>
      </c>
      <c r="J8605" s="1">
        <v>45121.724733796298</v>
      </c>
      <c r="K8605" t="s">
        <v>16743</v>
      </c>
    </row>
    <row r="8606" spans="1:11">
      <c r="A8606">
        <v>126135</v>
      </c>
      <c r="B8606" t="s">
        <v>19127</v>
      </c>
      <c r="C8606">
        <v>50905011</v>
      </c>
      <c r="D8606" t="s">
        <v>15534</v>
      </c>
      <c r="E8606" t="s">
        <v>15544</v>
      </c>
      <c r="F8606" t="s">
        <v>15536</v>
      </c>
      <c r="G8606" t="s">
        <v>24305</v>
      </c>
      <c r="H8606" s="1">
        <v>45121.724988425929</v>
      </c>
      <c r="I8606" t="s">
        <v>16851</v>
      </c>
      <c r="J8606" s="1">
        <v>45121.724988425929</v>
      </c>
      <c r="K8606" t="s">
        <v>16851</v>
      </c>
    </row>
    <row r="8607" spans="1:11">
      <c r="A8607">
        <v>10988</v>
      </c>
      <c r="B8607" t="s">
        <v>16793</v>
      </c>
      <c r="C8607">
        <v>50515000</v>
      </c>
      <c r="D8607" t="s">
        <v>15534</v>
      </c>
      <c r="E8607" t="s">
        <v>15544</v>
      </c>
      <c r="F8607" t="s">
        <v>15536</v>
      </c>
      <c r="G8607" t="s">
        <v>24306</v>
      </c>
      <c r="H8607" s="1">
        <v>45121.725231481483</v>
      </c>
      <c r="I8607" t="s">
        <v>16743</v>
      </c>
      <c r="J8607" s="1">
        <v>45121.725231481483</v>
      </c>
      <c r="K8607" t="s">
        <v>16743</v>
      </c>
    </row>
    <row r="8608" spans="1:11">
      <c r="A8608">
        <v>126135</v>
      </c>
      <c r="B8608" t="s">
        <v>19127</v>
      </c>
      <c r="C8608">
        <v>50355035</v>
      </c>
      <c r="D8608" t="s">
        <v>15534</v>
      </c>
      <c r="E8608" t="s">
        <v>15544</v>
      </c>
      <c r="F8608" t="s">
        <v>15536</v>
      </c>
      <c r="G8608" t="s">
        <v>24307</v>
      </c>
      <c r="H8608" s="1">
        <v>45121.726331018515</v>
      </c>
      <c r="I8608" t="s">
        <v>16851</v>
      </c>
      <c r="J8608" s="1">
        <v>45121.726331018515</v>
      </c>
      <c r="K8608" t="s">
        <v>16851</v>
      </c>
    </row>
    <row r="8609" spans="1:11">
      <c r="A8609">
        <v>11344</v>
      </c>
      <c r="B8609" t="s">
        <v>20564</v>
      </c>
      <c r="C8609">
        <v>50905006</v>
      </c>
      <c r="D8609" t="s">
        <v>15534</v>
      </c>
      <c r="E8609" t="s">
        <v>15554</v>
      </c>
      <c r="F8609" t="s">
        <v>15550</v>
      </c>
      <c r="G8609" t="s">
        <v>24308</v>
      </c>
      <c r="H8609" s="1">
        <v>45121.728009259263</v>
      </c>
      <c r="I8609" t="s">
        <v>15944</v>
      </c>
      <c r="J8609" s="1">
        <v>45121.728009259263</v>
      </c>
      <c r="K8609" t="s">
        <v>15944</v>
      </c>
    </row>
    <row r="8610" spans="1:11">
      <c r="A8610">
        <v>126107</v>
      </c>
      <c r="B8610" t="s">
        <v>19157</v>
      </c>
      <c r="C8610">
        <v>51290000</v>
      </c>
      <c r="D8610" t="s">
        <v>15534</v>
      </c>
      <c r="E8610" t="s">
        <v>15535</v>
      </c>
      <c r="F8610" t="s">
        <v>15536</v>
      </c>
      <c r="G8610" t="s">
        <v>24309</v>
      </c>
      <c r="H8610" s="1">
        <v>45121.728379629632</v>
      </c>
      <c r="I8610" t="s">
        <v>15872</v>
      </c>
      <c r="J8610" s="1">
        <v>45121.728379629632</v>
      </c>
      <c r="K8610" t="s">
        <v>15872</v>
      </c>
    </row>
    <row r="8611" spans="1:11">
      <c r="A8611">
        <v>126078</v>
      </c>
      <c r="B8611" t="s">
        <v>19134</v>
      </c>
      <c r="C8611">
        <v>50810000</v>
      </c>
      <c r="D8611" t="s">
        <v>15534</v>
      </c>
      <c r="E8611" t="s">
        <v>15586</v>
      </c>
      <c r="F8611" t="s">
        <v>15536</v>
      </c>
      <c r="G8611" t="s">
        <v>18061</v>
      </c>
      <c r="H8611" s="1">
        <v>45121.728738425925</v>
      </c>
      <c r="I8611" t="s">
        <v>17141</v>
      </c>
      <c r="J8611" s="1">
        <v>45121.728738425925</v>
      </c>
      <c r="K8611" t="s">
        <v>17141</v>
      </c>
    </row>
    <row r="8612" spans="1:11">
      <c r="A8612">
        <v>126078</v>
      </c>
      <c r="B8612" t="s">
        <v>19134</v>
      </c>
      <c r="C8612">
        <v>50905000</v>
      </c>
      <c r="D8612" t="s">
        <v>15534</v>
      </c>
      <c r="E8612" t="s">
        <v>15535</v>
      </c>
      <c r="F8612" t="s">
        <v>15536</v>
      </c>
      <c r="G8612" t="s">
        <v>24310</v>
      </c>
      <c r="H8612" s="1">
        <v>45121.729050925926</v>
      </c>
      <c r="I8612" t="s">
        <v>17141</v>
      </c>
      <c r="J8612" s="1">
        <v>45121.730266203704</v>
      </c>
      <c r="K8612" t="s">
        <v>17141</v>
      </c>
    </row>
    <row r="8613" spans="1:11">
      <c r="A8613">
        <v>11344</v>
      </c>
      <c r="B8613" t="s">
        <v>20564</v>
      </c>
      <c r="C8613">
        <v>50320000</v>
      </c>
      <c r="D8613" t="s">
        <v>15534</v>
      </c>
      <c r="E8613" t="s">
        <v>15554</v>
      </c>
      <c r="F8613" t="s">
        <v>15550</v>
      </c>
      <c r="G8613" t="s">
        <v>24311</v>
      </c>
      <c r="H8613" s="1">
        <v>45121.729178240741</v>
      </c>
      <c r="I8613" t="s">
        <v>15944</v>
      </c>
      <c r="J8613" s="1">
        <v>45121.729178240741</v>
      </c>
      <c r="K8613" t="s">
        <v>15944</v>
      </c>
    </row>
    <row r="8614" spans="1:11">
      <c r="A8614">
        <v>21526</v>
      </c>
      <c r="B8614" t="s">
        <v>20559</v>
      </c>
      <c r="C8614">
        <v>50310000</v>
      </c>
      <c r="D8614" t="s">
        <v>15534</v>
      </c>
      <c r="E8614" t="s">
        <v>15544</v>
      </c>
      <c r="F8614" t="s">
        <v>15550</v>
      </c>
      <c r="G8614" t="s">
        <v>24312</v>
      </c>
      <c r="H8614" s="1">
        <v>45121.729641203703</v>
      </c>
      <c r="I8614" t="s">
        <v>18156</v>
      </c>
      <c r="J8614" s="1">
        <v>45121.729641203703</v>
      </c>
      <c r="K8614" t="s">
        <v>18156</v>
      </c>
    </row>
    <row r="8615" spans="1:11">
      <c r="A8615">
        <v>20819</v>
      </c>
      <c r="B8615" t="s">
        <v>21544</v>
      </c>
      <c r="C8615">
        <v>50366000</v>
      </c>
      <c r="D8615" t="s">
        <v>15534</v>
      </c>
      <c r="E8615" t="s">
        <v>15586</v>
      </c>
      <c r="F8615" t="s">
        <v>15536</v>
      </c>
      <c r="G8615" t="s">
        <v>24313</v>
      </c>
      <c r="H8615" s="1">
        <v>45121.730381944442</v>
      </c>
      <c r="I8615" t="s">
        <v>16839</v>
      </c>
      <c r="J8615" s="1">
        <v>45121.730381944442</v>
      </c>
      <c r="K8615" t="s">
        <v>16839</v>
      </c>
    </row>
    <row r="8616" spans="1:11">
      <c r="A8616">
        <v>21526</v>
      </c>
      <c r="B8616" t="s">
        <v>20559</v>
      </c>
      <c r="C8616">
        <v>57700030</v>
      </c>
      <c r="D8616" t="s">
        <v>15534</v>
      </c>
      <c r="E8616" t="s">
        <v>15576</v>
      </c>
      <c r="F8616" t="s">
        <v>15550</v>
      </c>
      <c r="G8616" t="s">
        <v>24314</v>
      </c>
      <c r="H8616" s="1">
        <v>45121.731342592589</v>
      </c>
      <c r="I8616" t="s">
        <v>18156</v>
      </c>
      <c r="J8616" s="1">
        <v>45121.731342592589</v>
      </c>
      <c r="K8616" t="s">
        <v>18156</v>
      </c>
    </row>
    <row r="8617" spans="1:11">
      <c r="A8617">
        <v>21526</v>
      </c>
      <c r="B8617" t="s">
        <v>20559</v>
      </c>
      <c r="C8617">
        <v>57700010</v>
      </c>
      <c r="D8617" t="s">
        <v>15534</v>
      </c>
      <c r="E8617" t="s">
        <v>15576</v>
      </c>
      <c r="F8617" t="s">
        <v>15550</v>
      </c>
      <c r="G8617" t="s">
        <v>24315</v>
      </c>
      <c r="H8617" s="1">
        <v>45121.733738425923</v>
      </c>
      <c r="I8617" t="s">
        <v>18156</v>
      </c>
      <c r="J8617" s="1">
        <v>45121.733738425923</v>
      </c>
      <c r="K8617" t="s">
        <v>18156</v>
      </c>
    </row>
    <row r="8618" spans="1:11">
      <c r="A8618">
        <v>126078</v>
      </c>
      <c r="B8618" t="s">
        <v>19134</v>
      </c>
      <c r="C8618">
        <v>58425000</v>
      </c>
      <c r="D8618" t="s">
        <v>15534</v>
      </c>
      <c r="E8618" t="s">
        <v>15554</v>
      </c>
      <c r="F8618" t="s">
        <v>15536</v>
      </c>
      <c r="G8618" t="s">
        <v>20060</v>
      </c>
      <c r="H8618" s="1">
        <v>45121.7344212963</v>
      </c>
      <c r="I8618" t="s">
        <v>17141</v>
      </c>
      <c r="J8618" s="1">
        <v>45121.7344212963</v>
      </c>
      <c r="K8618" t="s">
        <v>17141</v>
      </c>
    </row>
    <row r="8619" spans="1:11">
      <c r="A8619">
        <v>10980</v>
      </c>
      <c r="B8619" t="s">
        <v>19129</v>
      </c>
      <c r="C8619">
        <v>50905006</v>
      </c>
      <c r="D8619" t="s">
        <v>15534</v>
      </c>
      <c r="E8619" t="s">
        <v>15544</v>
      </c>
      <c r="F8619" t="s">
        <v>15536</v>
      </c>
      <c r="G8619" t="s">
        <v>24316</v>
      </c>
      <c r="H8619" s="1">
        <v>45121.734618055554</v>
      </c>
      <c r="I8619" t="s">
        <v>16743</v>
      </c>
      <c r="J8619" s="1">
        <v>45121.734618055554</v>
      </c>
      <c r="K8619" t="s">
        <v>16743</v>
      </c>
    </row>
    <row r="8620" spans="1:11">
      <c r="A8620">
        <v>126135</v>
      </c>
      <c r="B8620" t="s">
        <v>19127</v>
      </c>
      <c r="C8620">
        <v>51220000</v>
      </c>
      <c r="D8620" t="s">
        <v>15534</v>
      </c>
      <c r="E8620" t="s">
        <v>15586</v>
      </c>
      <c r="F8620" t="s">
        <v>15536</v>
      </c>
      <c r="G8620" t="s">
        <v>24317</v>
      </c>
      <c r="H8620" s="1">
        <v>45121.73474537037</v>
      </c>
      <c r="I8620" t="s">
        <v>16851</v>
      </c>
      <c r="J8620" s="1">
        <v>45121.73474537037</v>
      </c>
      <c r="K8620" t="s">
        <v>16851</v>
      </c>
    </row>
    <row r="8621" spans="1:11">
      <c r="A8621">
        <v>126214</v>
      </c>
      <c r="B8621" t="s">
        <v>18997</v>
      </c>
      <c r="C8621">
        <v>51290000</v>
      </c>
      <c r="D8621" t="s">
        <v>15534</v>
      </c>
      <c r="E8621" t="s">
        <v>15554</v>
      </c>
      <c r="F8621" t="s">
        <v>15550</v>
      </c>
      <c r="G8621" t="s">
        <v>24318</v>
      </c>
      <c r="H8621" s="1">
        <v>45121.734803240739</v>
      </c>
      <c r="I8621" t="s">
        <v>17942</v>
      </c>
      <c r="J8621" s="1">
        <v>45121.734803240739</v>
      </c>
      <c r="K8621" t="s">
        <v>17942</v>
      </c>
    </row>
    <row r="8622" spans="1:11">
      <c r="A8622">
        <v>8819</v>
      </c>
      <c r="B8622" t="s">
        <v>19212</v>
      </c>
      <c r="C8622">
        <v>50915000</v>
      </c>
      <c r="D8622" t="s">
        <v>15534</v>
      </c>
      <c r="E8622" t="s">
        <v>15549</v>
      </c>
      <c r="F8622" t="s">
        <v>15536</v>
      </c>
      <c r="G8622" t="s">
        <v>18970</v>
      </c>
      <c r="H8622" s="1">
        <v>45121.734930555554</v>
      </c>
      <c r="I8622" t="s">
        <v>16839</v>
      </c>
      <c r="J8622" s="1">
        <v>45121.734930555554</v>
      </c>
      <c r="K8622" t="s">
        <v>16839</v>
      </c>
    </row>
    <row r="8623" spans="1:11">
      <c r="A8623">
        <v>10988</v>
      </c>
      <c r="B8623" t="s">
        <v>16793</v>
      </c>
      <c r="C8623">
        <v>57700060</v>
      </c>
      <c r="D8623" t="s">
        <v>15534</v>
      </c>
      <c r="E8623" t="s">
        <v>15554</v>
      </c>
      <c r="F8623" t="s">
        <v>15550</v>
      </c>
      <c r="G8623" t="s">
        <v>24319</v>
      </c>
      <c r="H8623" s="1">
        <v>45121.735532407409</v>
      </c>
      <c r="I8623" t="s">
        <v>16743</v>
      </c>
      <c r="J8623" s="1">
        <v>45121.735532407409</v>
      </c>
      <c r="K8623" t="s">
        <v>16743</v>
      </c>
    </row>
    <row r="8624" spans="1:11">
      <c r="A8624">
        <v>8799</v>
      </c>
      <c r="B8624" t="s">
        <v>19144</v>
      </c>
      <c r="C8624">
        <v>50365000</v>
      </c>
      <c r="D8624" t="s">
        <v>15534</v>
      </c>
      <c r="E8624" t="s">
        <v>15687</v>
      </c>
      <c r="F8624" t="s">
        <v>15536</v>
      </c>
      <c r="G8624" t="s">
        <v>19152</v>
      </c>
      <c r="H8624" s="1">
        <v>45121.739189814813</v>
      </c>
      <c r="I8624" t="s">
        <v>16839</v>
      </c>
      <c r="J8624" s="1">
        <v>45121.739189814813</v>
      </c>
      <c r="K8624" t="s">
        <v>16839</v>
      </c>
    </row>
    <row r="8625" spans="1:11">
      <c r="A8625">
        <v>126078</v>
      </c>
      <c r="B8625" t="s">
        <v>19134</v>
      </c>
      <c r="C8625">
        <v>50350000</v>
      </c>
      <c r="D8625" t="s">
        <v>15534</v>
      </c>
      <c r="E8625" t="s">
        <v>15544</v>
      </c>
      <c r="F8625" t="s">
        <v>15550</v>
      </c>
      <c r="G8625" t="s">
        <v>5715</v>
      </c>
      <c r="H8625" s="1">
        <v>45121.739710648151</v>
      </c>
      <c r="I8625" t="s">
        <v>17141</v>
      </c>
      <c r="J8625" s="1">
        <v>45121.739710648151</v>
      </c>
      <c r="K8625" t="s">
        <v>17141</v>
      </c>
    </row>
    <row r="8626" spans="1:11">
      <c r="A8626">
        <v>126078</v>
      </c>
      <c r="B8626" t="s">
        <v>19134</v>
      </c>
      <c r="C8626">
        <v>50366000</v>
      </c>
      <c r="D8626" t="s">
        <v>15534</v>
      </c>
      <c r="E8626" t="s">
        <v>15535</v>
      </c>
      <c r="F8626" t="s">
        <v>15536</v>
      </c>
      <c r="G8626" t="s">
        <v>24320</v>
      </c>
      <c r="H8626" s="1">
        <v>45121.741481481484</v>
      </c>
      <c r="I8626" t="s">
        <v>17141</v>
      </c>
      <c r="J8626" s="1">
        <v>45121.741481481484</v>
      </c>
      <c r="K8626" t="s">
        <v>17141</v>
      </c>
    </row>
    <row r="8627" spans="1:11">
      <c r="A8627">
        <v>14234</v>
      </c>
      <c r="B8627" t="s">
        <v>19146</v>
      </c>
      <c r="C8627">
        <v>50365000</v>
      </c>
      <c r="D8627" t="s">
        <v>15534</v>
      </c>
      <c r="E8627" t="s">
        <v>15544</v>
      </c>
      <c r="F8627" t="s">
        <v>15550</v>
      </c>
      <c r="G8627" t="s">
        <v>24321</v>
      </c>
      <c r="H8627" s="1">
        <v>45121.742962962962</v>
      </c>
      <c r="I8627" t="s">
        <v>16743</v>
      </c>
      <c r="J8627" s="1">
        <v>45121.742962962962</v>
      </c>
      <c r="K8627" t="s">
        <v>16743</v>
      </c>
    </row>
    <row r="8628" spans="1:11">
      <c r="A8628">
        <v>11339</v>
      </c>
      <c r="B8628" t="s">
        <v>24322</v>
      </c>
      <c r="C8628">
        <v>50905006</v>
      </c>
      <c r="D8628" t="s">
        <v>15534</v>
      </c>
      <c r="E8628" t="s">
        <v>15540</v>
      </c>
      <c r="F8628" t="s">
        <v>15550</v>
      </c>
      <c r="G8628" t="s">
        <v>21546</v>
      </c>
      <c r="H8628" s="1">
        <v>45121.743009259262</v>
      </c>
      <c r="I8628" t="s">
        <v>16345</v>
      </c>
      <c r="J8628" s="1">
        <v>45121.743009259262</v>
      </c>
      <c r="K8628" t="s">
        <v>16345</v>
      </c>
    </row>
    <row r="8629" spans="1:11">
      <c r="A8629">
        <v>11340</v>
      </c>
      <c r="B8629" t="s">
        <v>19168</v>
      </c>
      <c r="C8629">
        <v>50905006</v>
      </c>
      <c r="D8629" t="s">
        <v>15534</v>
      </c>
      <c r="E8629" t="s">
        <v>15540</v>
      </c>
      <c r="F8629" t="s">
        <v>15550</v>
      </c>
      <c r="G8629" t="s">
        <v>21546</v>
      </c>
      <c r="H8629" s="1">
        <v>45121.743171296293</v>
      </c>
      <c r="I8629" t="s">
        <v>16345</v>
      </c>
      <c r="J8629" s="1">
        <v>45121.743171296293</v>
      </c>
      <c r="K8629" t="s">
        <v>16345</v>
      </c>
    </row>
    <row r="8630" spans="1:11">
      <c r="A8630">
        <v>14234</v>
      </c>
      <c r="B8630" t="s">
        <v>19146</v>
      </c>
      <c r="C8630">
        <v>50320000</v>
      </c>
      <c r="D8630" t="s">
        <v>15534</v>
      </c>
      <c r="E8630" t="s">
        <v>15535</v>
      </c>
      <c r="F8630" t="s">
        <v>15536</v>
      </c>
      <c r="G8630" t="s">
        <v>19131</v>
      </c>
      <c r="H8630" s="1">
        <v>45121.743564814817</v>
      </c>
      <c r="I8630" t="s">
        <v>16743</v>
      </c>
      <c r="J8630" s="1">
        <v>45121.743564814817</v>
      </c>
      <c r="K8630" t="s">
        <v>16743</v>
      </c>
    </row>
    <row r="8631" spans="1:11">
      <c r="A8631">
        <v>10540</v>
      </c>
      <c r="B8631" t="s">
        <v>19163</v>
      </c>
      <c r="C8631">
        <v>51220000</v>
      </c>
      <c r="D8631" t="s">
        <v>15534</v>
      </c>
      <c r="E8631" t="s">
        <v>15554</v>
      </c>
      <c r="F8631" t="s">
        <v>15550</v>
      </c>
      <c r="G8631" t="s">
        <v>19170</v>
      </c>
      <c r="H8631" s="1">
        <v>45121.744386574072</v>
      </c>
      <c r="I8631" t="s">
        <v>18325</v>
      </c>
      <c r="J8631" s="1">
        <v>45121.744386574072</v>
      </c>
      <c r="K8631" t="s">
        <v>18325</v>
      </c>
    </row>
    <row r="8632" spans="1:11">
      <c r="A8632">
        <v>20644</v>
      </c>
      <c r="B8632" t="s">
        <v>24323</v>
      </c>
      <c r="C8632">
        <v>50305028</v>
      </c>
      <c r="D8632" t="s">
        <v>15534</v>
      </c>
      <c r="E8632" t="s">
        <v>15544</v>
      </c>
      <c r="F8632" t="s">
        <v>15550</v>
      </c>
      <c r="G8632" t="s">
        <v>24324</v>
      </c>
      <c r="H8632" s="1">
        <v>45121.744456018518</v>
      </c>
      <c r="I8632" t="s">
        <v>15954</v>
      </c>
      <c r="J8632" s="1">
        <v>45121.744456018518</v>
      </c>
      <c r="K8632" t="s">
        <v>15954</v>
      </c>
    </row>
    <row r="8633" spans="1:11">
      <c r="A8633">
        <v>14234</v>
      </c>
      <c r="B8633" t="s">
        <v>19146</v>
      </c>
      <c r="C8633">
        <v>50905006</v>
      </c>
      <c r="D8633" t="s">
        <v>15534</v>
      </c>
      <c r="E8633" t="s">
        <v>15544</v>
      </c>
      <c r="F8633" t="s">
        <v>15550</v>
      </c>
      <c r="G8633" t="s">
        <v>24325</v>
      </c>
      <c r="H8633" s="1">
        <v>45121.744467592594</v>
      </c>
      <c r="I8633" t="s">
        <v>16743</v>
      </c>
      <c r="J8633" s="1">
        <v>45121.744467592594</v>
      </c>
      <c r="K8633" t="s">
        <v>16743</v>
      </c>
    </row>
    <row r="8634" spans="1:11">
      <c r="A8634">
        <v>20644</v>
      </c>
      <c r="B8634" t="s">
        <v>24323</v>
      </c>
      <c r="C8634">
        <v>50366000</v>
      </c>
      <c r="D8634" t="s">
        <v>15534</v>
      </c>
      <c r="E8634" t="s">
        <v>15586</v>
      </c>
      <c r="F8634" t="s">
        <v>15550</v>
      </c>
      <c r="G8634" t="s">
        <v>24326</v>
      </c>
      <c r="H8634" s="1">
        <v>45121.745740740742</v>
      </c>
      <c r="I8634" t="s">
        <v>15954</v>
      </c>
      <c r="J8634" s="1">
        <v>45121.745740740742</v>
      </c>
      <c r="K8634" t="s">
        <v>15954</v>
      </c>
    </row>
    <row r="8635" spans="1:11">
      <c r="A8635">
        <v>8796</v>
      </c>
      <c r="B8635" t="s">
        <v>19162</v>
      </c>
      <c r="C8635">
        <v>50905006</v>
      </c>
      <c r="D8635" t="s">
        <v>15534</v>
      </c>
      <c r="E8635" t="s">
        <v>15554</v>
      </c>
      <c r="F8635" t="s">
        <v>15536</v>
      </c>
      <c r="G8635" t="s">
        <v>18928</v>
      </c>
      <c r="H8635" s="1">
        <v>45121.746111111112</v>
      </c>
      <c r="I8635" t="s">
        <v>16839</v>
      </c>
      <c r="J8635" s="1">
        <v>45121.746111111112</v>
      </c>
      <c r="K8635" t="s">
        <v>16839</v>
      </c>
    </row>
    <row r="8636" spans="1:11">
      <c r="A8636">
        <v>126223</v>
      </c>
      <c r="B8636" t="s">
        <v>19090</v>
      </c>
      <c r="C8636">
        <v>50390000</v>
      </c>
      <c r="D8636" t="s">
        <v>15534</v>
      </c>
      <c r="E8636" t="s">
        <v>15586</v>
      </c>
      <c r="F8636" t="s">
        <v>15550</v>
      </c>
      <c r="G8636" t="s">
        <v>24234</v>
      </c>
      <c r="H8636" s="1">
        <v>45121.747604166667</v>
      </c>
      <c r="I8636" t="s">
        <v>17875</v>
      </c>
      <c r="J8636" s="1">
        <v>45121.747604166667</v>
      </c>
      <c r="K8636" t="s">
        <v>17875</v>
      </c>
    </row>
    <row r="8637" spans="1:11">
      <c r="A8637">
        <v>126178</v>
      </c>
      <c r="B8637" t="s">
        <v>17437</v>
      </c>
      <c r="C8637">
        <v>50366000</v>
      </c>
      <c r="D8637" t="s">
        <v>15534</v>
      </c>
      <c r="E8637" t="s">
        <v>15544</v>
      </c>
      <c r="F8637" t="s">
        <v>15536</v>
      </c>
      <c r="G8637" t="s">
        <v>22464</v>
      </c>
      <c r="H8637" s="1">
        <v>45121.748530092591</v>
      </c>
      <c r="I8637" t="s">
        <v>16646</v>
      </c>
      <c r="J8637" s="1">
        <v>45121.748530092591</v>
      </c>
      <c r="K8637" t="s">
        <v>16646</v>
      </c>
    </row>
    <row r="8638" spans="1:11">
      <c r="A8638">
        <v>126179</v>
      </c>
      <c r="B8638" t="s">
        <v>18327</v>
      </c>
      <c r="C8638">
        <v>50830000</v>
      </c>
      <c r="D8638" t="s">
        <v>15534</v>
      </c>
      <c r="E8638" t="s">
        <v>15554</v>
      </c>
      <c r="F8638" t="s">
        <v>15550</v>
      </c>
      <c r="G8638" t="s">
        <v>24327</v>
      </c>
      <c r="H8638" s="1">
        <v>45121.749652777777</v>
      </c>
      <c r="I8638" t="s">
        <v>16646</v>
      </c>
      <c r="J8638" s="1">
        <v>45121.749652777777</v>
      </c>
      <c r="K8638" t="s">
        <v>16646</v>
      </c>
    </row>
    <row r="8639" spans="1:11">
      <c r="A8639">
        <v>126179</v>
      </c>
      <c r="B8639" t="s">
        <v>18327</v>
      </c>
      <c r="C8639">
        <v>57300000</v>
      </c>
      <c r="D8639" t="s">
        <v>15534</v>
      </c>
      <c r="E8639" t="s">
        <v>15554</v>
      </c>
      <c r="F8639" t="s">
        <v>15550</v>
      </c>
      <c r="G8639" t="s">
        <v>24328</v>
      </c>
      <c r="H8639" s="1">
        <v>45121.750381944446</v>
      </c>
      <c r="I8639" t="s">
        <v>16646</v>
      </c>
      <c r="J8639" s="1">
        <v>45121.750381944446</v>
      </c>
      <c r="K8639" t="s">
        <v>16646</v>
      </c>
    </row>
    <row r="8640" spans="1:11">
      <c r="A8640">
        <v>9526</v>
      </c>
      <c r="B8640" t="s">
        <v>18321</v>
      </c>
      <c r="C8640">
        <v>55300000</v>
      </c>
      <c r="D8640" t="s">
        <v>15534</v>
      </c>
      <c r="E8640" t="s">
        <v>15576</v>
      </c>
      <c r="F8640" t="s">
        <v>15550</v>
      </c>
      <c r="G8640" t="s">
        <v>24329</v>
      </c>
      <c r="H8640" s="1">
        <v>45121.751423611109</v>
      </c>
      <c r="I8640" t="s">
        <v>16552</v>
      </c>
      <c r="J8640" s="1">
        <v>45121.751423611109</v>
      </c>
      <c r="K8640" t="s">
        <v>16552</v>
      </c>
    </row>
    <row r="8641" spans="1:11">
      <c r="A8641">
        <v>126178</v>
      </c>
      <c r="B8641" t="s">
        <v>17437</v>
      </c>
      <c r="C8641">
        <v>50812000</v>
      </c>
      <c r="D8641" t="s">
        <v>15534</v>
      </c>
      <c r="E8641" t="s">
        <v>15586</v>
      </c>
      <c r="F8641" t="s">
        <v>15536</v>
      </c>
      <c r="G8641" t="s">
        <v>24330</v>
      </c>
      <c r="H8641" s="1">
        <v>45121.754629629628</v>
      </c>
      <c r="I8641" t="s">
        <v>16646</v>
      </c>
      <c r="J8641" s="1">
        <v>45121.754629629628</v>
      </c>
      <c r="K8641" t="s">
        <v>16646</v>
      </c>
    </row>
    <row r="8642" spans="1:11">
      <c r="A8642">
        <v>11766</v>
      </c>
      <c r="B8642" t="s">
        <v>20573</v>
      </c>
      <c r="C8642">
        <v>50305028</v>
      </c>
      <c r="D8642" t="s">
        <v>15534</v>
      </c>
      <c r="E8642" t="s">
        <v>15586</v>
      </c>
      <c r="F8642" t="s">
        <v>15536</v>
      </c>
      <c r="G8642" t="s">
        <v>24331</v>
      </c>
      <c r="H8642" s="1">
        <v>45121.755115740743</v>
      </c>
      <c r="I8642" t="s">
        <v>18821</v>
      </c>
      <c r="J8642" s="1">
        <v>45121.760312500002</v>
      </c>
      <c r="K8642" t="s">
        <v>18821</v>
      </c>
    </row>
    <row r="8643" spans="1:11">
      <c r="A8643">
        <v>11134</v>
      </c>
      <c r="B8643" t="s">
        <v>19182</v>
      </c>
      <c r="C8643">
        <v>50310000</v>
      </c>
      <c r="D8643" t="s">
        <v>15534</v>
      </c>
      <c r="E8643" t="s">
        <v>15544</v>
      </c>
      <c r="F8643" t="s">
        <v>15550</v>
      </c>
      <c r="G8643" t="s">
        <v>24332</v>
      </c>
      <c r="H8643" s="1">
        <v>45121.755983796298</v>
      </c>
      <c r="I8643" t="s">
        <v>18535</v>
      </c>
      <c r="J8643" s="1">
        <v>45121.755983796298</v>
      </c>
      <c r="K8643" t="s">
        <v>18535</v>
      </c>
    </row>
    <row r="8644" spans="1:11">
      <c r="A8644">
        <v>9190</v>
      </c>
      <c r="B8644" t="s">
        <v>16784</v>
      </c>
      <c r="C8644">
        <v>50320000</v>
      </c>
      <c r="D8644" t="s">
        <v>15534</v>
      </c>
      <c r="E8644" t="s">
        <v>15535</v>
      </c>
      <c r="F8644" t="s">
        <v>15536</v>
      </c>
      <c r="G8644" t="s">
        <v>19131</v>
      </c>
      <c r="H8644" s="1">
        <v>45121.758101851854</v>
      </c>
      <c r="I8644" t="s">
        <v>16743</v>
      </c>
      <c r="J8644" s="1">
        <v>45121.758101851854</v>
      </c>
      <c r="K8644" t="s">
        <v>16743</v>
      </c>
    </row>
    <row r="8645" spans="1:11">
      <c r="A8645">
        <v>11345</v>
      </c>
      <c r="B8645" t="s">
        <v>20585</v>
      </c>
      <c r="C8645">
        <v>50321000</v>
      </c>
      <c r="D8645" t="s">
        <v>15534</v>
      </c>
      <c r="E8645" t="s">
        <v>15544</v>
      </c>
      <c r="F8645" t="s">
        <v>15550</v>
      </c>
      <c r="G8645" t="s">
        <v>24333</v>
      </c>
      <c r="H8645" s="1">
        <v>45121.758518518516</v>
      </c>
      <c r="I8645" t="s">
        <v>15944</v>
      </c>
      <c r="J8645" s="1">
        <v>45121.758518518516</v>
      </c>
      <c r="K8645" t="s">
        <v>15944</v>
      </c>
    </row>
    <row r="8646" spans="1:11">
      <c r="A8646">
        <v>39792</v>
      </c>
      <c r="B8646" t="s">
        <v>19194</v>
      </c>
      <c r="C8646">
        <v>50515000</v>
      </c>
      <c r="D8646" t="s">
        <v>15534</v>
      </c>
      <c r="E8646" t="s">
        <v>15544</v>
      </c>
      <c r="F8646" t="s">
        <v>15536</v>
      </c>
      <c r="G8646" t="s">
        <v>24334</v>
      </c>
      <c r="H8646" s="1">
        <v>45121.759120370371</v>
      </c>
      <c r="I8646" t="s">
        <v>16743</v>
      </c>
      <c r="J8646" s="1">
        <v>45121.759722222225</v>
      </c>
      <c r="K8646" t="s">
        <v>16743</v>
      </c>
    </row>
    <row r="8647" spans="1:11">
      <c r="A8647">
        <v>39792</v>
      </c>
      <c r="B8647" t="s">
        <v>19194</v>
      </c>
      <c r="C8647">
        <v>50320000</v>
      </c>
      <c r="D8647" t="s">
        <v>15534</v>
      </c>
      <c r="E8647" t="s">
        <v>15535</v>
      </c>
      <c r="F8647" t="s">
        <v>15536</v>
      </c>
      <c r="G8647" t="s">
        <v>19131</v>
      </c>
      <c r="H8647" s="1">
        <v>45121.760347222225</v>
      </c>
      <c r="I8647" t="s">
        <v>16743</v>
      </c>
      <c r="J8647" s="1">
        <v>45121.760347222225</v>
      </c>
      <c r="K8647" t="s">
        <v>16743</v>
      </c>
    </row>
    <row r="8648" spans="1:11">
      <c r="A8648">
        <v>11134</v>
      </c>
      <c r="B8648" t="s">
        <v>19182</v>
      </c>
      <c r="C8648">
        <v>55700000</v>
      </c>
      <c r="D8648" t="s">
        <v>15534</v>
      </c>
      <c r="E8648" t="s">
        <v>15554</v>
      </c>
      <c r="F8648" t="s">
        <v>15550</v>
      </c>
      <c r="G8648" t="s">
        <v>24335</v>
      </c>
      <c r="H8648" s="1">
        <v>45121.761030092595</v>
      </c>
      <c r="I8648" t="s">
        <v>18535</v>
      </c>
      <c r="J8648" s="1">
        <v>45121.761030092595</v>
      </c>
      <c r="K8648" t="s">
        <v>18535</v>
      </c>
    </row>
    <row r="8649" spans="1:11">
      <c r="A8649">
        <v>10566</v>
      </c>
      <c r="B8649" t="s">
        <v>24336</v>
      </c>
      <c r="C8649">
        <v>50321000</v>
      </c>
      <c r="D8649" t="s">
        <v>15534</v>
      </c>
      <c r="E8649" t="s">
        <v>15554</v>
      </c>
      <c r="F8649" t="s">
        <v>15536</v>
      </c>
      <c r="G8649" t="s">
        <v>16453</v>
      </c>
      <c r="H8649" s="1">
        <v>45121.761203703703</v>
      </c>
      <c r="I8649" t="s">
        <v>17266</v>
      </c>
      <c r="J8649" s="1">
        <v>45121.761203703703</v>
      </c>
      <c r="K8649" t="s">
        <v>17266</v>
      </c>
    </row>
    <row r="8650" spans="1:11">
      <c r="A8650">
        <v>10541</v>
      </c>
      <c r="B8650" t="s">
        <v>19273</v>
      </c>
      <c r="C8650">
        <v>57300021</v>
      </c>
      <c r="D8650" t="s">
        <v>15534</v>
      </c>
      <c r="E8650" t="s">
        <v>15586</v>
      </c>
      <c r="F8650" t="s">
        <v>15550</v>
      </c>
      <c r="G8650" t="s">
        <v>24337</v>
      </c>
      <c r="H8650" s="1">
        <v>45121.76122685185</v>
      </c>
      <c r="I8650" t="s">
        <v>18325</v>
      </c>
      <c r="J8650" s="1">
        <v>45121.76122685185</v>
      </c>
      <c r="K8650" t="s">
        <v>18325</v>
      </c>
    </row>
    <row r="8651" spans="1:11">
      <c r="A8651">
        <v>10549</v>
      </c>
      <c r="B8651" t="s">
        <v>19159</v>
      </c>
      <c r="C8651">
        <v>50320000</v>
      </c>
      <c r="D8651" t="s">
        <v>15534</v>
      </c>
      <c r="E8651" t="s">
        <v>15554</v>
      </c>
      <c r="F8651" t="s">
        <v>15536</v>
      </c>
      <c r="G8651" t="s">
        <v>16453</v>
      </c>
      <c r="H8651" s="1">
        <v>45121.761504629627</v>
      </c>
      <c r="I8651" t="s">
        <v>17266</v>
      </c>
      <c r="J8651" s="1">
        <v>45121.761504629627</v>
      </c>
      <c r="K8651" t="s">
        <v>17266</v>
      </c>
    </row>
    <row r="8652" spans="1:11">
      <c r="A8652">
        <v>39792</v>
      </c>
      <c r="B8652" t="s">
        <v>19194</v>
      </c>
      <c r="C8652">
        <v>50305021</v>
      </c>
      <c r="D8652" t="s">
        <v>15534</v>
      </c>
      <c r="E8652" t="s">
        <v>15554</v>
      </c>
      <c r="F8652" t="s">
        <v>15550</v>
      </c>
      <c r="G8652" t="s">
        <v>24338</v>
      </c>
      <c r="H8652" s="1">
        <v>45121.762615740743</v>
      </c>
      <c r="I8652" t="s">
        <v>16743</v>
      </c>
      <c r="J8652" s="1">
        <v>45121.762615740743</v>
      </c>
      <c r="K8652" t="s">
        <v>16743</v>
      </c>
    </row>
    <row r="8653" spans="1:11">
      <c r="A8653">
        <v>3540</v>
      </c>
      <c r="B8653" t="s">
        <v>19204</v>
      </c>
      <c r="C8653">
        <v>50905000</v>
      </c>
      <c r="D8653" t="s">
        <v>15534</v>
      </c>
      <c r="E8653" t="s">
        <v>15540</v>
      </c>
      <c r="F8653" t="s">
        <v>15550</v>
      </c>
      <c r="G8653" t="s">
        <v>24339</v>
      </c>
      <c r="H8653" s="1">
        <v>45121.766550925924</v>
      </c>
      <c r="I8653" t="s">
        <v>18156</v>
      </c>
      <c r="J8653" s="1">
        <v>45121.766550925924</v>
      </c>
      <c r="K8653" t="s">
        <v>18156</v>
      </c>
    </row>
    <row r="8654" spans="1:11">
      <c r="A8654">
        <v>3540</v>
      </c>
      <c r="B8654" t="s">
        <v>19204</v>
      </c>
      <c r="C8654">
        <v>50905006</v>
      </c>
      <c r="D8654" t="s">
        <v>15534</v>
      </c>
      <c r="E8654" t="s">
        <v>15540</v>
      </c>
      <c r="F8654" t="s">
        <v>15550</v>
      </c>
      <c r="G8654" t="s">
        <v>19206</v>
      </c>
      <c r="H8654" s="1">
        <v>45121.767812500002</v>
      </c>
      <c r="I8654" t="s">
        <v>18156</v>
      </c>
      <c r="J8654" s="1">
        <v>45121.767812500002</v>
      </c>
      <c r="K8654" t="s">
        <v>18156</v>
      </c>
    </row>
    <row r="8655" spans="1:11">
      <c r="A8655">
        <v>43002</v>
      </c>
      <c r="B8655" t="s">
        <v>18465</v>
      </c>
      <c r="C8655">
        <v>51290000</v>
      </c>
      <c r="D8655" t="s">
        <v>15534</v>
      </c>
      <c r="E8655" t="s">
        <v>15554</v>
      </c>
      <c r="F8655" t="s">
        <v>15536</v>
      </c>
      <c r="G8655" t="s">
        <v>24340</v>
      </c>
      <c r="H8655" s="1">
        <v>45121.768460648149</v>
      </c>
      <c r="I8655" t="s">
        <v>16665</v>
      </c>
      <c r="J8655" s="1">
        <v>45121.768460648149</v>
      </c>
      <c r="K8655" t="s">
        <v>16665</v>
      </c>
    </row>
    <row r="8656" spans="1:11">
      <c r="A8656">
        <v>20709</v>
      </c>
      <c r="B8656" t="s">
        <v>20592</v>
      </c>
      <c r="C8656">
        <v>56200030</v>
      </c>
      <c r="D8656" t="s">
        <v>15534</v>
      </c>
      <c r="E8656" t="s">
        <v>15540</v>
      </c>
      <c r="F8656" t="s">
        <v>15550</v>
      </c>
      <c r="G8656" t="s">
        <v>22473</v>
      </c>
      <c r="H8656" s="1">
        <v>45121.770995370367</v>
      </c>
      <c r="I8656" t="s">
        <v>16398</v>
      </c>
      <c r="J8656" s="1">
        <v>45121.770995370367</v>
      </c>
      <c r="K8656" t="s">
        <v>16398</v>
      </c>
    </row>
    <row r="8657" spans="1:11">
      <c r="A8657">
        <v>82702</v>
      </c>
      <c r="B8657" t="s">
        <v>18166</v>
      </c>
      <c r="C8657">
        <v>50365000</v>
      </c>
      <c r="D8657" t="s">
        <v>15534</v>
      </c>
      <c r="E8657" t="s">
        <v>15554</v>
      </c>
      <c r="F8657" t="s">
        <v>15550</v>
      </c>
      <c r="G8657" t="s">
        <v>24341</v>
      </c>
      <c r="H8657" s="1">
        <v>45121.774907407409</v>
      </c>
      <c r="I8657" t="s">
        <v>18165</v>
      </c>
      <c r="J8657" s="1">
        <v>45121.774907407409</v>
      </c>
      <c r="K8657" t="s">
        <v>18165</v>
      </c>
    </row>
    <row r="8658" spans="1:11">
      <c r="A8658">
        <v>10985</v>
      </c>
      <c r="B8658" t="s">
        <v>20594</v>
      </c>
      <c r="C8658">
        <v>50515000</v>
      </c>
      <c r="D8658" t="s">
        <v>15534</v>
      </c>
      <c r="E8658" t="s">
        <v>15544</v>
      </c>
      <c r="F8658" t="s">
        <v>15536</v>
      </c>
      <c r="G8658" t="s">
        <v>21566</v>
      </c>
      <c r="H8658" s="1">
        <v>45121.775960648149</v>
      </c>
      <c r="I8658" t="s">
        <v>16743</v>
      </c>
      <c r="J8658" s="1">
        <v>45121.775960648149</v>
      </c>
      <c r="K8658" t="s">
        <v>16743</v>
      </c>
    </row>
    <row r="8659" spans="1:11">
      <c r="A8659">
        <v>3540</v>
      </c>
      <c r="B8659" t="s">
        <v>19204</v>
      </c>
      <c r="C8659">
        <v>50105000</v>
      </c>
      <c r="D8659" t="s">
        <v>15534</v>
      </c>
      <c r="E8659" t="s">
        <v>15540</v>
      </c>
      <c r="F8659" t="s">
        <v>15550</v>
      </c>
      <c r="G8659" t="s">
        <v>24342</v>
      </c>
      <c r="H8659" s="1">
        <v>45121.776041666664</v>
      </c>
      <c r="I8659" t="s">
        <v>18156</v>
      </c>
      <c r="J8659" s="1">
        <v>45121.776041666664</v>
      </c>
      <c r="K8659" t="s">
        <v>18156</v>
      </c>
    </row>
    <row r="8660" spans="1:11">
      <c r="A8660">
        <v>8685</v>
      </c>
      <c r="B8660" t="s">
        <v>19225</v>
      </c>
      <c r="C8660">
        <v>50320000</v>
      </c>
      <c r="D8660" t="s">
        <v>15534</v>
      </c>
      <c r="E8660" t="s">
        <v>15687</v>
      </c>
      <c r="F8660" t="s">
        <v>15550</v>
      </c>
      <c r="G8660" t="s">
        <v>24343</v>
      </c>
      <c r="H8660" s="1">
        <v>45121.776956018519</v>
      </c>
      <c r="I8660" t="s">
        <v>15954</v>
      </c>
      <c r="J8660" s="1">
        <v>45121.776956018519</v>
      </c>
      <c r="K8660" t="s">
        <v>15954</v>
      </c>
    </row>
    <row r="8661" spans="1:11">
      <c r="A8661">
        <v>11891</v>
      </c>
      <c r="B8661" t="s">
        <v>19185</v>
      </c>
      <c r="C8661">
        <v>51220000</v>
      </c>
      <c r="D8661" t="s">
        <v>15534</v>
      </c>
      <c r="E8661" t="s">
        <v>15554</v>
      </c>
      <c r="F8661" t="s">
        <v>15536</v>
      </c>
      <c r="G8661" t="s">
        <v>24344</v>
      </c>
      <c r="H8661" s="1">
        <v>45121.778263888889</v>
      </c>
      <c r="I8661" t="s">
        <v>17523</v>
      </c>
      <c r="J8661" s="1">
        <v>45121.778263888889</v>
      </c>
      <c r="K8661" t="s">
        <v>17523</v>
      </c>
    </row>
    <row r="8662" spans="1:11">
      <c r="A8662">
        <v>126197</v>
      </c>
      <c r="B8662" t="s">
        <v>18423</v>
      </c>
      <c r="C8662">
        <v>51220000</v>
      </c>
      <c r="D8662" t="s">
        <v>15534</v>
      </c>
      <c r="E8662" t="s">
        <v>15586</v>
      </c>
      <c r="F8662" t="s">
        <v>15536</v>
      </c>
      <c r="G8662" t="s">
        <v>19298</v>
      </c>
      <c r="H8662" s="1">
        <v>45121.778935185182</v>
      </c>
      <c r="I8662" t="s">
        <v>18362</v>
      </c>
      <c r="J8662" s="1">
        <v>45121.778935185182</v>
      </c>
      <c r="K8662" t="s">
        <v>18362</v>
      </c>
    </row>
    <row r="8663" spans="1:11">
      <c r="A8663">
        <v>20706</v>
      </c>
      <c r="B8663" t="s">
        <v>20603</v>
      </c>
      <c r="C8663">
        <v>50366000</v>
      </c>
      <c r="D8663" t="s">
        <v>15534</v>
      </c>
      <c r="E8663" t="s">
        <v>15544</v>
      </c>
      <c r="F8663" t="s">
        <v>15550</v>
      </c>
      <c r="G8663" t="s">
        <v>24345</v>
      </c>
      <c r="H8663" s="1">
        <v>45121.779131944444</v>
      </c>
      <c r="I8663" t="s">
        <v>16398</v>
      </c>
      <c r="J8663" s="1">
        <v>45121.779131944444</v>
      </c>
      <c r="K8663" t="s">
        <v>16398</v>
      </c>
    </row>
    <row r="8664" spans="1:11">
      <c r="A8664">
        <v>8687</v>
      </c>
      <c r="B8664" t="s">
        <v>19227</v>
      </c>
      <c r="C8664">
        <v>50320000</v>
      </c>
      <c r="D8664" t="s">
        <v>15534</v>
      </c>
      <c r="E8664" t="s">
        <v>15687</v>
      </c>
      <c r="F8664" t="s">
        <v>15550</v>
      </c>
      <c r="G8664" t="s">
        <v>19218</v>
      </c>
      <c r="H8664" s="1">
        <v>45121.77925925926</v>
      </c>
      <c r="I8664" t="s">
        <v>15954</v>
      </c>
      <c r="J8664" s="1">
        <v>45121.77925925926</v>
      </c>
      <c r="K8664" t="s">
        <v>15954</v>
      </c>
    </row>
    <row r="8665" spans="1:11">
      <c r="A8665">
        <v>10985</v>
      </c>
      <c r="B8665" t="s">
        <v>20594</v>
      </c>
      <c r="C8665">
        <v>57300021</v>
      </c>
      <c r="D8665" t="s">
        <v>15534</v>
      </c>
      <c r="E8665" t="s">
        <v>15535</v>
      </c>
      <c r="F8665" t="s">
        <v>15536</v>
      </c>
      <c r="G8665" t="s">
        <v>24346</v>
      </c>
      <c r="H8665" s="1">
        <v>45121.779583333337</v>
      </c>
      <c r="I8665" t="s">
        <v>16743</v>
      </c>
      <c r="J8665" s="1">
        <v>45121.790231481478</v>
      </c>
      <c r="K8665" t="s">
        <v>16743</v>
      </c>
    </row>
    <row r="8666" spans="1:11">
      <c r="A8666">
        <v>20692</v>
      </c>
      <c r="B8666" t="s">
        <v>19220</v>
      </c>
      <c r="C8666">
        <v>50320000</v>
      </c>
      <c r="D8666" t="s">
        <v>15534</v>
      </c>
      <c r="E8666" t="s">
        <v>15554</v>
      </c>
      <c r="F8666" t="s">
        <v>15536</v>
      </c>
      <c r="G8666" t="s">
        <v>19221</v>
      </c>
      <c r="H8666" s="1">
        <v>45121.780046296299</v>
      </c>
      <c r="I8666" t="s">
        <v>16398</v>
      </c>
      <c r="J8666" s="1">
        <v>45121.780046296299</v>
      </c>
      <c r="K8666" t="s">
        <v>16398</v>
      </c>
    </row>
    <row r="8667" spans="1:11">
      <c r="A8667">
        <v>126197</v>
      </c>
      <c r="B8667" t="s">
        <v>18423</v>
      </c>
      <c r="C8667">
        <v>50905006</v>
      </c>
      <c r="D8667" t="s">
        <v>15534</v>
      </c>
      <c r="E8667" t="s">
        <v>15535</v>
      </c>
      <c r="F8667" t="s">
        <v>15536</v>
      </c>
      <c r="G8667" t="s">
        <v>18364</v>
      </c>
      <c r="H8667" s="1">
        <v>45121.780185185184</v>
      </c>
      <c r="I8667" t="s">
        <v>18362</v>
      </c>
      <c r="J8667" s="1">
        <v>45121.780185185184</v>
      </c>
      <c r="K8667" t="s">
        <v>18362</v>
      </c>
    </row>
    <row r="8668" spans="1:11">
      <c r="A8668">
        <v>10985</v>
      </c>
      <c r="B8668" t="s">
        <v>20594</v>
      </c>
      <c r="C8668">
        <v>55700000</v>
      </c>
      <c r="D8668" t="s">
        <v>15534</v>
      </c>
      <c r="E8668" t="s">
        <v>15554</v>
      </c>
      <c r="F8668" t="s">
        <v>15550</v>
      </c>
      <c r="G8668" t="s">
        <v>24347</v>
      </c>
      <c r="H8668" s="1">
        <v>45121.780763888892</v>
      </c>
      <c r="I8668" t="s">
        <v>16743</v>
      </c>
      <c r="J8668" s="1">
        <v>45121.780763888892</v>
      </c>
      <c r="K8668" t="s">
        <v>16743</v>
      </c>
    </row>
    <row r="8669" spans="1:11">
      <c r="A8669">
        <v>10985</v>
      </c>
      <c r="B8669" t="s">
        <v>20594</v>
      </c>
      <c r="C8669">
        <v>50320000</v>
      </c>
      <c r="D8669" t="s">
        <v>15534</v>
      </c>
      <c r="E8669" t="s">
        <v>15535</v>
      </c>
      <c r="F8669" t="s">
        <v>15536</v>
      </c>
      <c r="G8669" t="s">
        <v>19131</v>
      </c>
      <c r="H8669" s="1">
        <v>45121.781111111108</v>
      </c>
      <c r="I8669" t="s">
        <v>16743</v>
      </c>
      <c r="J8669" s="1">
        <v>45121.781111111108</v>
      </c>
      <c r="K8669" t="s">
        <v>16743</v>
      </c>
    </row>
    <row r="8670" spans="1:11">
      <c r="A8670">
        <v>11750</v>
      </c>
      <c r="B8670" t="s">
        <v>19232</v>
      </c>
      <c r="C8670">
        <v>50365000</v>
      </c>
      <c r="D8670" t="s">
        <v>15534</v>
      </c>
      <c r="E8670" t="s">
        <v>15586</v>
      </c>
      <c r="F8670" t="s">
        <v>15536</v>
      </c>
      <c r="G8670" t="s">
        <v>24348</v>
      </c>
      <c r="H8670" s="1">
        <v>45121.781342592592</v>
      </c>
      <c r="I8670" t="s">
        <v>18821</v>
      </c>
      <c r="J8670" s="1">
        <v>45121.781342592592</v>
      </c>
      <c r="K8670" t="s">
        <v>18821</v>
      </c>
    </row>
    <row r="8671" spans="1:11">
      <c r="A8671">
        <v>126197</v>
      </c>
      <c r="B8671" t="s">
        <v>18423</v>
      </c>
      <c r="C8671">
        <v>50830000</v>
      </c>
      <c r="D8671" t="s">
        <v>15534</v>
      </c>
      <c r="E8671" t="s">
        <v>15586</v>
      </c>
      <c r="F8671" t="s">
        <v>15536</v>
      </c>
      <c r="G8671" t="s">
        <v>20622</v>
      </c>
      <c r="H8671" s="1">
        <v>45121.781678240739</v>
      </c>
      <c r="I8671" t="s">
        <v>18362</v>
      </c>
      <c r="J8671" s="1">
        <v>45121.781678240739</v>
      </c>
      <c r="K8671" t="s">
        <v>18362</v>
      </c>
    </row>
    <row r="8672" spans="1:11">
      <c r="A8672">
        <v>10799</v>
      </c>
      <c r="B8672" t="s">
        <v>24349</v>
      </c>
      <c r="C8672">
        <v>51230000</v>
      </c>
      <c r="D8672" t="s">
        <v>15534</v>
      </c>
      <c r="E8672" t="s">
        <v>15535</v>
      </c>
      <c r="F8672" t="s">
        <v>15536</v>
      </c>
      <c r="G8672" t="s">
        <v>24350</v>
      </c>
      <c r="H8672" s="1">
        <v>45121.782800925925</v>
      </c>
      <c r="I8672" t="s">
        <v>16986</v>
      </c>
      <c r="J8672" s="1">
        <v>45121.782800925925</v>
      </c>
      <c r="K8672" t="s">
        <v>16986</v>
      </c>
    </row>
    <row r="8673" spans="1:11">
      <c r="A8673">
        <v>9156</v>
      </c>
      <c r="B8673" t="s">
        <v>19480</v>
      </c>
      <c r="C8673">
        <v>55700000</v>
      </c>
      <c r="D8673" t="s">
        <v>15534</v>
      </c>
      <c r="E8673" t="s">
        <v>15554</v>
      </c>
      <c r="F8673" t="s">
        <v>15550</v>
      </c>
      <c r="G8673" t="s">
        <v>24351</v>
      </c>
      <c r="H8673" s="1">
        <v>45121.782812500001</v>
      </c>
      <c r="I8673" t="s">
        <v>18165</v>
      </c>
      <c r="J8673" s="1">
        <v>45121.782812500001</v>
      </c>
      <c r="K8673" t="s">
        <v>18165</v>
      </c>
    </row>
    <row r="8674" spans="1:11">
      <c r="A8674">
        <v>20702</v>
      </c>
      <c r="B8674" t="s">
        <v>21574</v>
      </c>
      <c r="C8674">
        <v>50321000</v>
      </c>
      <c r="D8674" t="s">
        <v>15534</v>
      </c>
      <c r="E8674" t="s">
        <v>15554</v>
      </c>
      <c r="F8674" t="s">
        <v>15536</v>
      </c>
      <c r="G8674" t="s">
        <v>19221</v>
      </c>
      <c r="H8674" s="1">
        <v>45121.782939814817</v>
      </c>
      <c r="I8674" t="s">
        <v>16398</v>
      </c>
      <c r="J8674" s="1">
        <v>45121.782939814817</v>
      </c>
      <c r="K8674" t="s">
        <v>16398</v>
      </c>
    </row>
    <row r="8675" spans="1:11">
      <c r="A8675">
        <v>10598</v>
      </c>
      <c r="B8675" t="s">
        <v>19169</v>
      </c>
      <c r="C8675">
        <v>50515000</v>
      </c>
      <c r="D8675" t="s">
        <v>15534</v>
      </c>
      <c r="E8675" t="s">
        <v>15586</v>
      </c>
      <c r="F8675" t="s">
        <v>15550</v>
      </c>
      <c r="G8675" t="s">
        <v>24352</v>
      </c>
      <c r="H8675" s="1">
        <v>45121.783495370371</v>
      </c>
      <c r="I8675" t="s">
        <v>18325</v>
      </c>
      <c r="J8675" s="1">
        <v>45121.783495370371</v>
      </c>
      <c r="K8675" t="s">
        <v>18325</v>
      </c>
    </row>
    <row r="8676" spans="1:11">
      <c r="A8676">
        <v>83101</v>
      </c>
      <c r="B8676" t="s">
        <v>19207</v>
      </c>
      <c r="C8676">
        <v>50305021</v>
      </c>
      <c r="D8676" t="s">
        <v>15534</v>
      </c>
      <c r="E8676" t="s">
        <v>15554</v>
      </c>
      <c r="F8676" t="s">
        <v>15536</v>
      </c>
      <c r="G8676" t="s">
        <v>24353</v>
      </c>
      <c r="H8676" s="1">
        <v>45121.784039351849</v>
      </c>
      <c r="I8676" t="s">
        <v>15850</v>
      </c>
      <c r="J8676" s="1">
        <v>45121.784039351849</v>
      </c>
      <c r="K8676" t="s">
        <v>15850</v>
      </c>
    </row>
    <row r="8677" spans="1:11">
      <c r="A8677">
        <v>20535</v>
      </c>
      <c r="B8677" t="s">
        <v>24354</v>
      </c>
      <c r="C8677">
        <v>50812000</v>
      </c>
      <c r="D8677" t="s">
        <v>15534</v>
      </c>
      <c r="E8677" t="s">
        <v>15554</v>
      </c>
      <c r="F8677" t="s">
        <v>15536</v>
      </c>
      <c r="G8677" t="s">
        <v>24355</v>
      </c>
      <c r="H8677" s="1">
        <v>45121.784849537034</v>
      </c>
      <c r="I8677" t="s">
        <v>16552</v>
      </c>
      <c r="J8677" s="1">
        <v>45121.784849537034</v>
      </c>
      <c r="K8677" t="s">
        <v>16552</v>
      </c>
    </row>
    <row r="8678" spans="1:11">
      <c r="A8678">
        <v>11742</v>
      </c>
      <c r="B8678" t="s">
        <v>19240</v>
      </c>
      <c r="C8678">
        <v>50305025</v>
      </c>
      <c r="D8678" t="s">
        <v>15534</v>
      </c>
      <c r="E8678" t="s">
        <v>15540</v>
      </c>
      <c r="F8678" t="s">
        <v>15536</v>
      </c>
      <c r="G8678" t="s">
        <v>18823</v>
      </c>
      <c r="H8678" s="1">
        <v>45121.785196759258</v>
      </c>
      <c r="I8678" t="s">
        <v>18821</v>
      </c>
      <c r="J8678" s="1">
        <v>45121.785196759258</v>
      </c>
      <c r="K8678" t="s">
        <v>18821</v>
      </c>
    </row>
    <row r="8679" spans="1:11">
      <c r="A8679">
        <v>20718</v>
      </c>
      <c r="B8679" t="s">
        <v>24356</v>
      </c>
      <c r="C8679">
        <v>51220000</v>
      </c>
      <c r="D8679" t="s">
        <v>15534</v>
      </c>
      <c r="E8679" t="s">
        <v>15586</v>
      </c>
      <c r="F8679" t="s">
        <v>15536</v>
      </c>
      <c r="G8679" t="s">
        <v>24357</v>
      </c>
      <c r="H8679" s="1">
        <v>45121.785682870373</v>
      </c>
      <c r="I8679" t="s">
        <v>16398</v>
      </c>
      <c r="J8679" s="1">
        <v>45121.785682870373</v>
      </c>
      <c r="K8679" t="s">
        <v>16398</v>
      </c>
    </row>
    <row r="8680" spans="1:11">
      <c r="A8680">
        <v>21444</v>
      </c>
      <c r="B8680" t="s">
        <v>19283</v>
      </c>
      <c r="C8680">
        <v>58425000</v>
      </c>
      <c r="D8680" t="s">
        <v>15534</v>
      </c>
      <c r="E8680" t="s">
        <v>15554</v>
      </c>
      <c r="F8680" t="s">
        <v>15550</v>
      </c>
      <c r="G8680" t="s">
        <v>19229</v>
      </c>
      <c r="H8680" s="1">
        <v>45121.786157407405</v>
      </c>
      <c r="I8680" t="s">
        <v>16236</v>
      </c>
      <c r="J8680" s="1">
        <v>45121.786157407405</v>
      </c>
      <c r="K8680" t="s">
        <v>16236</v>
      </c>
    </row>
    <row r="8681" spans="1:11">
      <c r="A8681">
        <v>20716</v>
      </c>
      <c r="B8681" t="s">
        <v>22490</v>
      </c>
      <c r="C8681">
        <v>50366000</v>
      </c>
      <c r="D8681" t="s">
        <v>15534</v>
      </c>
      <c r="E8681" t="s">
        <v>15544</v>
      </c>
      <c r="F8681" t="s">
        <v>15550</v>
      </c>
      <c r="G8681" t="s">
        <v>24358</v>
      </c>
      <c r="H8681" s="1">
        <v>45121.787256944444</v>
      </c>
      <c r="I8681" t="s">
        <v>16398</v>
      </c>
      <c r="J8681" s="1">
        <v>45121.787256944444</v>
      </c>
      <c r="K8681" t="s">
        <v>16398</v>
      </c>
    </row>
    <row r="8682" spans="1:11">
      <c r="A8682">
        <v>20716</v>
      </c>
      <c r="B8682" t="s">
        <v>22490</v>
      </c>
      <c r="C8682">
        <v>50915000</v>
      </c>
      <c r="D8682" t="s">
        <v>15534</v>
      </c>
      <c r="E8682" t="s">
        <v>15549</v>
      </c>
      <c r="F8682" t="s">
        <v>15550</v>
      </c>
      <c r="G8682" t="s">
        <v>19231</v>
      </c>
      <c r="H8682" s="1">
        <v>45121.78738425926</v>
      </c>
      <c r="I8682" t="s">
        <v>16398</v>
      </c>
      <c r="J8682" s="1">
        <v>45121.78738425926</v>
      </c>
      <c r="K8682" t="s">
        <v>16398</v>
      </c>
    </row>
    <row r="8683" spans="1:11">
      <c r="A8683">
        <v>9026</v>
      </c>
      <c r="B8683" t="s">
        <v>20627</v>
      </c>
      <c r="C8683">
        <v>50366000</v>
      </c>
      <c r="D8683" t="s">
        <v>15534</v>
      </c>
      <c r="E8683" t="s">
        <v>15554</v>
      </c>
      <c r="F8683" t="s">
        <v>15536</v>
      </c>
      <c r="G8683" t="s">
        <v>24359</v>
      </c>
      <c r="H8683" s="1">
        <v>45121.789293981485</v>
      </c>
      <c r="I8683" t="s">
        <v>20518</v>
      </c>
      <c r="J8683" s="1">
        <v>45121.789293981485</v>
      </c>
      <c r="K8683" t="s">
        <v>20518</v>
      </c>
    </row>
    <row r="8684" spans="1:11">
      <c r="A8684">
        <v>126191</v>
      </c>
      <c r="B8684" t="s">
        <v>19247</v>
      </c>
      <c r="C8684">
        <v>50812000</v>
      </c>
      <c r="D8684" t="s">
        <v>15534</v>
      </c>
      <c r="E8684" t="s">
        <v>15540</v>
      </c>
      <c r="F8684" t="s">
        <v>15536</v>
      </c>
      <c r="G8684" t="s">
        <v>24360</v>
      </c>
      <c r="H8684" s="1">
        <v>45121.78979166667</v>
      </c>
      <c r="I8684" t="s">
        <v>15872</v>
      </c>
      <c r="J8684" s="1">
        <v>45121.78979166667</v>
      </c>
      <c r="K8684" t="s">
        <v>15872</v>
      </c>
    </row>
    <row r="8685" spans="1:11">
      <c r="A8685">
        <v>20697</v>
      </c>
      <c r="B8685" t="s">
        <v>24361</v>
      </c>
      <c r="C8685">
        <v>50915000</v>
      </c>
      <c r="D8685" t="s">
        <v>15534</v>
      </c>
      <c r="E8685" t="s">
        <v>15549</v>
      </c>
      <c r="F8685" t="s">
        <v>15550</v>
      </c>
      <c r="G8685" t="s">
        <v>19231</v>
      </c>
      <c r="H8685" s="1">
        <v>45121.791585648149</v>
      </c>
      <c r="I8685" t="s">
        <v>16398</v>
      </c>
      <c r="J8685" s="1">
        <v>45121.791585648149</v>
      </c>
      <c r="K8685" t="s">
        <v>16398</v>
      </c>
    </row>
    <row r="8686" spans="1:11">
      <c r="A8686">
        <v>4258</v>
      </c>
      <c r="B8686" t="s">
        <v>19290</v>
      </c>
      <c r="C8686">
        <v>51425006</v>
      </c>
      <c r="D8686" t="s">
        <v>15534</v>
      </c>
      <c r="E8686" t="s">
        <v>15586</v>
      </c>
      <c r="F8686" t="s">
        <v>15536</v>
      </c>
      <c r="G8686" t="s">
        <v>24362</v>
      </c>
      <c r="H8686" s="1">
        <v>45121.792650462965</v>
      </c>
      <c r="I8686" t="s">
        <v>18165</v>
      </c>
      <c r="J8686" s="1">
        <v>45121.792650462965</v>
      </c>
      <c r="K8686" t="s">
        <v>18165</v>
      </c>
    </row>
    <row r="8687" spans="1:11">
      <c r="A8687">
        <v>20645</v>
      </c>
      <c r="B8687" t="s">
        <v>22480</v>
      </c>
      <c r="C8687">
        <v>55700000</v>
      </c>
      <c r="D8687" t="s">
        <v>15534</v>
      </c>
      <c r="E8687" t="s">
        <v>15554</v>
      </c>
      <c r="F8687" t="s">
        <v>15550</v>
      </c>
      <c r="G8687" t="s">
        <v>24363</v>
      </c>
      <c r="H8687" s="1">
        <v>45121.79277777778</v>
      </c>
      <c r="I8687" t="s">
        <v>15954</v>
      </c>
      <c r="J8687" s="1">
        <v>45121.79277777778</v>
      </c>
      <c r="K8687" t="s">
        <v>15954</v>
      </c>
    </row>
    <row r="8688" spans="1:11">
      <c r="A8688">
        <v>11893</v>
      </c>
      <c r="B8688" t="s">
        <v>20605</v>
      </c>
      <c r="C8688">
        <v>51230000</v>
      </c>
      <c r="D8688" t="s">
        <v>15534</v>
      </c>
      <c r="E8688" t="s">
        <v>15554</v>
      </c>
      <c r="F8688" t="s">
        <v>15536</v>
      </c>
      <c r="G8688" t="s">
        <v>24364</v>
      </c>
      <c r="H8688" s="1">
        <v>45121.792870370373</v>
      </c>
      <c r="I8688" t="s">
        <v>17523</v>
      </c>
      <c r="J8688" s="1">
        <v>45121.792870370373</v>
      </c>
      <c r="K8688" t="s">
        <v>17523</v>
      </c>
    </row>
    <row r="8689" spans="1:11">
      <c r="A8689">
        <v>63393</v>
      </c>
      <c r="B8689" t="s">
        <v>24365</v>
      </c>
      <c r="C8689">
        <v>51220000</v>
      </c>
      <c r="D8689" t="s">
        <v>15534</v>
      </c>
      <c r="E8689" t="s">
        <v>15554</v>
      </c>
      <c r="F8689" t="s">
        <v>15550</v>
      </c>
      <c r="G8689" t="s">
        <v>24366</v>
      </c>
      <c r="H8689" s="1">
        <v>45121.793124999997</v>
      </c>
      <c r="I8689" t="s">
        <v>16398</v>
      </c>
      <c r="J8689" s="1">
        <v>45121.793124999997</v>
      </c>
      <c r="K8689" t="s">
        <v>16398</v>
      </c>
    </row>
    <row r="8690" spans="1:11">
      <c r="A8690">
        <v>63393</v>
      </c>
      <c r="B8690" t="s">
        <v>24365</v>
      </c>
      <c r="C8690">
        <v>50915000</v>
      </c>
      <c r="D8690" t="s">
        <v>15534</v>
      </c>
      <c r="E8690" t="s">
        <v>15549</v>
      </c>
      <c r="F8690" t="s">
        <v>15550</v>
      </c>
      <c r="G8690" t="s">
        <v>19231</v>
      </c>
      <c r="H8690" s="1">
        <v>45121.793425925927</v>
      </c>
      <c r="I8690" t="s">
        <v>16398</v>
      </c>
      <c r="J8690" s="1">
        <v>45121.793425925927</v>
      </c>
      <c r="K8690" t="s">
        <v>16398</v>
      </c>
    </row>
    <row r="8691" spans="1:11">
      <c r="A8691">
        <v>11981</v>
      </c>
      <c r="B8691" t="s">
        <v>23451</v>
      </c>
      <c r="C8691">
        <v>50505000</v>
      </c>
      <c r="D8691" t="s">
        <v>15534</v>
      </c>
      <c r="E8691" t="s">
        <v>15554</v>
      </c>
      <c r="F8691" t="s">
        <v>15536</v>
      </c>
      <c r="G8691" t="s">
        <v>22355</v>
      </c>
      <c r="H8691" s="1">
        <v>45121.794699074075</v>
      </c>
      <c r="I8691" t="s">
        <v>17523</v>
      </c>
      <c r="J8691" s="1">
        <v>45121.794699074075</v>
      </c>
      <c r="K8691" t="s">
        <v>17523</v>
      </c>
    </row>
    <row r="8692" spans="1:11">
      <c r="A8692">
        <v>20437</v>
      </c>
      <c r="B8692" t="s">
        <v>19254</v>
      </c>
      <c r="C8692">
        <v>50905006</v>
      </c>
      <c r="D8692" t="s">
        <v>15534</v>
      </c>
      <c r="E8692" t="s">
        <v>15544</v>
      </c>
      <c r="F8692" t="s">
        <v>15550</v>
      </c>
      <c r="G8692" t="s">
        <v>24367</v>
      </c>
      <c r="H8692" s="1">
        <v>45121.795787037037</v>
      </c>
      <c r="I8692" t="s">
        <v>18535</v>
      </c>
      <c r="J8692" s="1">
        <v>45121.795787037037</v>
      </c>
      <c r="K8692" t="s">
        <v>18535</v>
      </c>
    </row>
    <row r="8693" spans="1:11">
      <c r="A8693">
        <v>126040</v>
      </c>
      <c r="B8693" t="s">
        <v>18536</v>
      </c>
      <c r="C8693">
        <v>50105000</v>
      </c>
      <c r="D8693" t="s">
        <v>15534</v>
      </c>
      <c r="E8693" t="s">
        <v>15554</v>
      </c>
      <c r="F8693" t="s">
        <v>15536</v>
      </c>
      <c r="G8693" t="s">
        <v>24368</v>
      </c>
      <c r="H8693" s="1">
        <v>45121.797372685185</v>
      </c>
      <c r="I8693" t="s">
        <v>18362</v>
      </c>
      <c r="J8693" s="1">
        <v>45121.819120370368</v>
      </c>
      <c r="K8693" t="s">
        <v>18362</v>
      </c>
    </row>
    <row r="8694" spans="1:11">
      <c r="A8694">
        <v>59796</v>
      </c>
      <c r="B8694" t="s">
        <v>21591</v>
      </c>
      <c r="C8694">
        <v>50915000</v>
      </c>
      <c r="D8694" t="s">
        <v>15534</v>
      </c>
      <c r="E8694" t="s">
        <v>15549</v>
      </c>
      <c r="F8694" t="s">
        <v>15550</v>
      </c>
      <c r="G8694" t="s">
        <v>19231</v>
      </c>
      <c r="H8694" s="1">
        <v>45121.798981481479</v>
      </c>
      <c r="I8694" t="s">
        <v>16398</v>
      </c>
      <c r="J8694" s="1">
        <v>45121.798981481479</v>
      </c>
      <c r="K8694" t="s">
        <v>16398</v>
      </c>
    </row>
    <row r="8695" spans="1:11">
      <c r="A8695">
        <v>82880</v>
      </c>
      <c r="B8695" t="s">
        <v>16245</v>
      </c>
      <c r="C8695">
        <v>50305028</v>
      </c>
      <c r="D8695" t="s">
        <v>15534</v>
      </c>
      <c r="E8695" t="s">
        <v>15554</v>
      </c>
      <c r="F8695" t="s">
        <v>15536</v>
      </c>
      <c r="G8695" t="s">
        <v>19264</v>
      </c>
      <c r="H8695" s="1">
        <v>45121.799432870372</v>
      </c>
      <c r="I8695" t="s">
        <v>16236</v>
      </c>
      <c r="J8695" s="1">
        <v>45121.799432870372</v>
      </c>
      <c r="K8695" t="s">
        <v>16236</v>
      </c>
    </row>
    <row r="8696" spans="1:11">
      <c r="A8696">
        <v>126191</v>
      </c>
      <c r="B8696" t="s">
        <v>19247</v>
      </c>
      <c r="C8696">
        <v>50305028</v>
      </c>
      <c r="D8696" t="s">
        <v>15534</v>
      </c>
      <c r="E8696" t="s">
        <v>15554</v>
      </c>
      <c r="F8696" t="s">
        <v>15536</v>
      </c>
      <c r="G8696" t="s">
        <v>24369</v>
      </c>
      <c r="H8696" s="1">
        <v>45121.799479166664</v>
      </c>
      <c r="I8696" t="s">
        <v>15872</v>
      </c>
      <c r="J8696" s="1">
        <v>45121.79960648148</v>
      </c>
      <c r="K8696" t="s">
        <v>15872</v>
      </c>
    </row>
    <row r="8697" spans="1:11">
      <c r="A8697">
        <v>14236</v>
      </c>
      <c r="B8697" t="s">
        <v>19262</v>
      </c>
      <c r="C8697">
        <v>50905006</v>
      </c>
      <c r="D8697" t="s">
        <v>15534</v>
      </c>
      <c r="E8697" t="s">
        <v>15554</v>
      </c>
      <c r="F8697" t="s">
        <v>15550</v>
      </c>
      <c r="G8697" t="s">
        <v>24370</v>
      </c>
      <c r="H8697" s="1">
        <v>45121.799537037034</v>
      </c>
      <c r="I8697" t="s">
        <v>16743</v>
      </c>
      <c r="J8697" s="1">
        <v>45121.799537037034</v>
      </c>
      <c r="K8697" t="s">
        <v>16743</v>
      </c>
    </row>
    <row r="8698" spans="1:11">
      <c r="A8698">
        <v>20437</v>
      </c>
      <c r="B8698" t="s">
        <v>19254</v>
      </c>
      <c r="C8698">
        <v>50321000</v>
      </c>
      <c r="D8698" t="s">
        <v>15534</v>
      </c>
      <c r="E8698" t="s">
        <v>15535</v>
      </c>
      <c r="F8698" t="s">
        <v>15536</v>
      </c>
      <c r="G8698" t="s">
        <v>24371</v>
      </c>
      <c r="H8698" s="1">
        <v>45121.799629629626</v>
      </c>
      <c r="I8698" t="s">
        <v>18535</v>
      </c>
      <c r="J8698" s="1">
        <v>45121.799629629626</v>
      </c>
      <c r="K8698" t="s">
        <v>18535</v>
      </c>
    </row>
    <row r="8699" spans="1:11">
      <c r="A8699">
        <v>20432</v>
      </c>
      <c r="B8699" t="s">
        <v>19261</v>
      </c>
      <c r="C8699">
        <v>50290000</v>
      </c>
      <c r="D8699" t="s">
        <v>15534</v>
      </c>
      <c r="E8699" t="s">
        <v>15554</v>
      </c>
      <c r="F8699" t="s">
        <v>15536</v>
      </c>
      <c r="G8699" t="s">
        <v>24372</v>
      </c>
      <c r="H8699" s="1">
        <v>45121.799675925926</v>
      </c>
      <c r="I8699" t="s">
        <v>16398</v>
      </c>
      <c r="J8699" s="1">
        <v>45121.799675925926</v>
      </c>
      <c r="K8699" t="s">
        <v>16398</v>
      </c>
    </row>
    <row r="8700" spans="1:11">
      <c r="A8700">
        <v>14236</v>
      </c>
      <c r="B8700" t="s">
        <v>19262</v>
      </c>
      <c r="C8700">
        <v>50305021</v>
      </c>
      <c r="D8700" t="s">
        <v>15534</v>
      </c>
      <c r="E8700" t="s">
        <v>15544</v>
      </c>
      <c r="F8700" t="s">
        <v>15536</v>
      </c>
      <c r="G8700" t="s">
        <v>24373</v>
      </c>
      <c r="H8700" s="1">
        <v>45121.800266203703</v>
      </c>
      <c r="I8700" t="s">
        <v>16743</v>
      </c>
      <c r="J8700" s="1">
        <v>45121.800266203703</v>
      </c>
      <c r="K8700" t="s">
        <v>16743</v>
      </c>
    </row>
    <row r="8701" spans="1:11">
      <c r="A8701">
        <v>82734</v>
      </c>
      <c r="B8701" t="s">
        <v>21582</v>
      </c>
      <c r="C8701">
        <v>57300000</v>
      </c>
      <c r="D8701" t="s">
        <v>15534</v>
      </c>
      <c r="E8701" t="s">
        <v>15544</v>
      </c>
      <c r="F8701" t="s">
        <v>15550</v>
      </c>
      <c r="G8701" t="s">
        <v>24374</v>
      </c>
      <c r="H8701" s="1">
        <v>45121.801157407404</v>
      </c>
      <c r="I8701" t="s">
        <v>15850</v>
      </c>
      <c r="J8701" s="1">
        <v>45121.801157407404</v>
      </c>
      <c r="K8701" t="s">
        <v>15850</v>
      </c>
    </row>
    <row r="8702" spans="1:11">
      <c r="A8702">
        <v>82706</v>
      </c>
      <c r="B8702" t="s">
        <v>19215</v>
      </c>
      <c r="C8702">
        <v>50305028</v>
      </c>
      <c r="D8702" t="s">
        <v>15534</v>
      </c>
      <c r="E8702" t="s">
        <v>15554</v>
      </c>
      <c r="F8702" t="s">
        <v>15536</v>
      </c>
      <c r="G8702" t="s">
        <v>19264</v>
      </c>
      <c r="H8702" s="1">
        <v>45121.801180555558</v>
      </c>
      <c r="I8702" t="s">
        <v>16236</v>
      </c>
      <c r="J8702" s="1">
        <v>45121.801180555558</v>
      </c>
      <c r="K8702" t="s">
        <v>16236</v>
      </c>
    </row>
    <row r="8703" spans="1:11">
      <c r="A8703">
        <v>20437</v>
      </c>
      <c r="B8703" t="s">
        <v>19254</v>
      </c>
      <c r="C8703">
        <v>50355030</v>
      </c>
      <c r="D8703" t="s">
        <v>15534</v>
      </c>
      <c r="E8703" t="s">
        <v>15554</v>
      </c>
      <c r="F8703" t="s">
        <v>15536</v>
      </c>
      <c r="H8703" s="1">
        <v>45121.801550925928</v>
      </c>
      <c r="I8703" t="s">
        <v>18535</v>
      </c>
      <c r="J8703" s="1">
        <v>45121.801550925928</v>
      </c>
      <c r="K8703" t="s">
        <v>18535</v>
      </c>
    </row>
    <row r="8704" spans="1:11">
      <c r="A8704">
        <v>10824</v>
      </c>
      <c r="B8704" t="s">
        <v>20610</v>
      </c>
      <c r="C8704">
        <v>57300000</v>
      </c>
      <c r="D8704" t="s">
        <v>15534</v>
      </c>
      <c r="E8704" t="s">
        <v>15544</v>
      </c>
      <c r="F8704" t="s">
        <v>15536</v>
      </c>
      <c r="G8704" t="s">
        <v>19405</v>
      </c>
      <c r="H8704" s="1">
        <v>45121.801736111112</v>
      </c>
      <c r="I8704" t="s">
        <v>15954</v>
      </c>
      <c r="J8704" s="1">
        <v>45121.801736111112</v>
      </c>
      <c r="K8704" t="s">
        <v>15954</v>
      </c>
    </row>
    <row r="8705" spans="1:11">
      <c r="A8705">
        <v>20437</v>
      </c>
      <c r="B8705" t="s">
        <v>19254</v>
      </c>
      <c r="C8705">
        <v>50105000</v>
      </c>
      <c r="D8705" t="s">
        <v>15534</v>
      </c>
      <c r="E8705" t="s">
        <v>15687</v>
      </c>
      <c r="F8705" t="s">
        <v>15536</v>
      </c>
      <c r="G8705" t="s">
        <v>24375</v>
      </c>
      <c r="H8705" s="1">
        <v>45121.802858796298</v>
      </c>
      <c r="I8705" t="s">
        <v>18535</v>
      </c>
      <c r="J8705" s="1">
        <v>45121.802858796298</v>
      </c>
      <c r="K8705" t="s">
        <v>18535</v>
      </c>
    </row>
    <row r="8706" spans="1:11">
      <c r="A8706">
        <v>82734</v>
      </c>
      <c r="B8706" t="s">
        <v>21582</v>
      </c>
      <c r="C8706">
        <v>50905006</v>
      </c>
      <c r="D8706" t="s">
        <v>15534</v>
      </c>
      <c r="E8706" t="s">
        <v>15554</v>
      </c>
      <c r="F8706" t="s">
        <v>15536</v>
      </c>
      <c r="G8706" t="s">
        <v>24376</v>
      </c>
      <c r="H8706" s="1">
        <v>45121.80300925926</v>
      </c>
      <c r="I8706" t="s">
        <v>15850</v>
      </c>
      <c r="J8706" s="1">
        <v>45121.80300925926</v>
      </c>
      <c r="K8706" t="s">
        <v>15850</v>
      </c>
    </row>
    <row r="8707" spans="1:11">
      <c r="A8707">
        <v>83126</v>
      </c>
      <c r="B8707" t="s">
        <v>19307</v>
      </c>
      <c r="C8707">
        <v>50905000</v>
      </c>
      <c r="D8707" t="s">
        <v>15534</v>
      </c>
      <c r="E8707" t="s">
        <v>15586</v>
      </c>
      <c r="F8707" t="s">
        <v>15536</v>
      </c>
      <c r="G8707" t="s">
        <v>24377</v>
      </c>
      <c r="H8707" s="1">
        <v>45121.803136574075</v>
      </c>
      <c r="I8707" t="s">
        <v>16936</v>
      </c>
      <c r="J8707" s="1">
        <v>45121.803136574075</v>
      </c>
      <c r="K8707" t="s">
        <v>16936</v>
      </c>
    </row>
    <row r="8708" spans="1:11">
      <c r="A8708">
        <v>9394</v>
      </c>
      <c r="B8708" t="s">
        <v>19266</v>
      </c>
      <c r="C8708">
        <v>57300010</v>
      </c>
      <c r="D8708" t="s">
        <v>15534</v>
      </c>
      <c r="E8708" t="s">
        <v>15554</v>
      </c>
      <c r="F8708" t="s">
        <v>15550</v>
      </c>
      <c r="G8708" t="s">
        <v>24378</v>
      </c>
      <c r="H8708" s="1">
        <v>45121.803391203706</v>
      </c>
      <c r="I8708" t="s">
        <v>16236</v>
      </c>
      <c r="J8708" s="1">
        <v>45121.803391203706</v>
      </c>
      <c r="K8708" t="s">
        <v>16236</v>
      </c>
    </row>
    <row r="8709" spans="1:11">
      <c r="A8709">
        <v>11143</v>
      </c>
      <c r="B8709" t="s">
        <v>24379</v>
      </c>
      <c r="C8709">
        <v>51220000</v>
      </c>
      <c r="D8709" t="s">
        <v>15534</v>
      </c>
      <c r="E8709" t="s">
        <v>15687</v>
      </c>
      <c r="F8709" t="s">
        <v>15550</v>
      </c>
      <c r="G8709" t="s">
        <v>24380</v>
      </c>
      <c r="H8709" s="1">
        <v>45121.803865740738</v>
      </c>
      <c r="I8709" t="s">
        <v>18535</v>
      </c>
      <c r="J8709" s="1">
        <v>45121.803865740738</v>
      </c>
      <c r="K8709" t="s">
        <v>18535</v>
      </c>
    </row>
    <row r="8710" spans="1:11">
      <c r="A8710">
        <v>11143</v>
      </c>
      <c r="B8710" t="s">
        <v>24379</v>
      </c>
      <c r="C8710">
        <v>50355000</v>
      </c>
      <c r="D8710" t="s">
        <v>15534</v>
      </c>
      <c r="E8710" t="s">
        <v>15544</v>
      </c>
      <c r="F8710" t="s">
        <v>15550</v>
      </c>
      <c r="H8710" s="1">
        <v>45121.804305555554</v>
      </c>
      <c r="I8710" t="s">
        <v>18535</v>
      </c>
      <c r="J8710" s="1">
        <v>45121.804305555554</v>
      </c>
      <c r="K8710" t="s">
        <v>18535</v>
      </c>
    </row>
    <row r="8711" spans="1:11">
      <c r="A8711">
        <v>10734</v>
      </c>
      <c r="B8711" t="s">
        <v>20636</v>
      </c>
      <c r="C8711">
        <v>57700030</v>
      </c>
      <c r="D8711" t="s">
        <v>15534</v>
      </c>
      <c r="E8711" t="s">
        <v>15554</v>
      </c>
      <c r="F8711" t="s">
        <v>15550</v>
      </c>
      <c r="G8711" t="s">
        <v>24381</v>
      </c>
      <c r="H8711" s="1">
        <v>45121.805196759262</v>
      </c>
      <c r="I8711" t="s">
        <v>15850</v>
      </c>
      <c r="J8711" s="1">
        <v>45121.805196759262</v>
      </c>
      <c r="K8711" t="s">
        <v>15850</v>
      </c>
    </row>
    <row r="8712" spans="1:11">
      <c r="A8712">
        <v>21489</v>
      </c>
      <c r="B8712" t="s">
        <v>16251</v>
      </c>
      <c r="C8712">
        <v>50366000</v>
      </c>
      <c r="D8712" t="s">
        <v>15534</v>
      </c>
      <c r="E8712" t="s">
        <v>15554</v>
      </c>
      <c r="F8712" t="s">
        <v>15550</v>
      </c>
      <c r="G8712" t="s">
        <v>24382</v>
      </c>
      <c r="H8712" s="1">
        <v>45121.806145833332</v>
      </c>
      <c r="I8712" t="s">
        <v>16236</v>
      </c>
      <c r="J8712" s="1">
        <v>45121.809340277781</v>
      </c>
      <c r="K8712" t="s">
        <v>16236</v>
      </c>
    </row>
    <row r="8713" spans="1:11">
      <c r="A8713">
        <v>10590</v>
      </c>
      <c r="B8713" t="s">
        <v>18711</v>
      </c>
      <c r="C8713">
        <v>50321000</v>
      </c>
      <c r="D8713" t="s">
        <v>15534</v>
      </c>
      <c r="E8713" t="s">
        <v>15554</v>
      </c>
      <c r="F8713" t="s">
        <v>15536</v>
      </c>
      <c r="G8713" t="s">
        <v>24383</v>
      </c>
      <c r="H8713" s="1">
        <v>45121.807766203703</v>
      </c>
      <c r="I8713" t="s">
        <v>18325</v>
      </c>
      <c r="J8713" s="1">
        <v>45121.807766203703</v>
      </c>
      <c r="K8713" t="s">
        <v>18325</v>
      </c>
    </row>
    <row r="8714" spans="1:11">
      <c r="A8714">
        <v>10580</v>
      </c>
      <c r="B8714" t="s">
        <v>19086</v>
      </c>
      <c r="C8714">
        <v>50321000</v>
      </c>
      <c r="D8714" t="s">
        <v>15534</v>
      </c>
      <c r="E8714" t="s">
        <v>15554</v>
      </c>
      <c r="F8714" t="s">
        <v>15536</v>
      </c>
      <c r="G8714" t="s">
        <v>16453</v>
      </c>
      <c r="H8714" s="1">
        <v>45121.808078703703</v>
      </c>
      <c r="I8714" t="s">
        <v>18325</v>
      </c>
      <c r="J8714" s="1">
        <v>45121.808078703703</v>
      </c>
      <c r="K8714" t="s">
        <v>18325</v>
      </c>
    </row>
    <row r="8715" spans="1:11">
      <c r="A8715">
        <v>101302</v>
      </c>
      <c r="B8715" t="s">
        <v>15742</v>
      </c>
      <c r="C8715">
        <v>50811000</v>
      </c>
      <c r="D8715" t="s">
        <v>15534</v>
      </c>
      <c r="E8715" t="s">
        <v>15687</v>
      </c>
      <c r="F8715" t="s">
        <v>15550</v>
      </c>
      <c r="G8715" t="s">
        <v>24384</v>
      </c>
      <c r="H8715" s="1">
        <v>45121.809594907405</v>
      </c>
      <c r="I8715" t="s">
        <v>15707</v>
      </c>
      <c r="J8715" s="1">
        <v>45121.809594907405</v>
      </c>
      <c r="K8715" t="s">
        <v>15707</v>
      </c>
    </row>
    <row r="8716" spans="1:11">
      <c r="A8716">
        <v>10541</v>
      </c>
      <c r="B8716" t="s">
        <v>19273</v>
      </c>
      <c r="C8716">
        <v>50605000</v>
      </c>
      <c r="D8716" t="s">
        <v>15534</v>
      </c>
      <c r="E8716" t="s">
        <v>15544</v>
      </c>
      <c r="F8716" t="s">
        <v>15550</v>
      </c>
      <c r="G8716" t="s">
        <v>24385</v>
      </c>
      <c r="H8716" s="1">
        <v>45121.809953703705</v>
      </c>
      <c r="I8716" t="s">
        <v>18325</v>
      </c>
      <c r="J8716" s="1">
        <v>45121.809953703705</v>
      </c>
      <c r="K8716" t="s">
        <v>18325</v>
      </c>
    </row>
    <row r="8717" spans="1:11">
      <c r="A8717">
        <v>10541</v>
      </c>
      <c r="B8717" t="s">
        <v>19273</v>
      </c>
      <c r="C8717">
        <v>50321000</v>
      </c>
      <c r="D8717" t="s">
        <v>15534</v>
      </c>
      <c r="E8717" t="s">
        <v>15554</v>
      </c>
      <c r="F8717" t="s">
        <v>15536</v>
      </c>
      <c r="G8717" t="s">
        <v>16453</v>
      </c>
      <c r="H8717" s="1">
        <v>45121.810590277775</v>
      </c>
      <c r="I8717" t="s">
        <v>18325</v>
      </c>
      <c r="J8717" s="1">
        <v>45121.810590277775</v>
      </c>
      <c r="K8717" t="s">
        <v>18325</v>
      </c>
    </row>
    <row r="8718" spans="1:11">
      <c r="A8718">
        <v>10541</v>
      </c>
      <c r="B8718" t="s">
        <v>19273</v>
      </c>
      <c r="C8718">
        <v>50366000</v>
      </c>
      <c r="D8718" t="s">
        <v>15534</v>
      </c>
      <c r="E8718" t="s">
        <v>15544</v>
      </c>
      <c r="F8718" t="s">
        <v>15536</v>
      </c>
      <c r="G8718" t="s">
        <v>24386</v>
      </c>
      <c r="H8718" s="1">
        <v>45121.812199074076</v>
      </c>
      <c r="I8718" t="s">
        <v>18325</v>
      </c>
      <c r="J8718" s="1">
        <v>45121.812199074076</v>
      </c>
      <c r="K8718" t="s">
        <v>18325</v>
      </c>
    </row>
    <row r="8719" spans="1:11">
      <c r="A8719">
        <v>10541</v>
      </c>
      <c r="B8719" t="s">
        <v>19273</v>
      </c>
      <c r="C8719">
        <v>50305028</v>
      </c>
      <c r="D8719" t="s">
        <v>15534</v>
      </c>
      <c r="E8719" t="s">
        <v>15687</v>
      </c>
      <c r="F8719" t="s">
        <v>15536</v>
      </c>
      <c r="G8719" t="s">
        <v>24387</v>
      </c>
      <c r="H8719" s="1">
        <v>45121.813240740739</v>
      </c>
      <c r="I8719" t="s">
        <v>18325</v>
      </c>
      <c r="J8719" s="1">
        <v>45121.813240740739</v>
      </c>
      <c r="K8719" t="s">
        <v>18325</v>
      </c>
    </row>
    <row r="8720" spans="1:11">
      <c r="A8720">
        <v>10734</v>
      </c>
      <c r="B8720" t="s">
        <v>20636</v>
      </c>
      <c r="C8720">
        <v>50905006</v>
      </c>
      <c r="D8720" t="s">
        <v>15534</v>
      </c>
      <c r="E8720" t="s">
        <v>15554</v>
      </c>
      <c r="F8720" t="s">
        <v>15536</v>
      </c>
      <c r="G8720" t="s">
        <v>24388</v>
      </c>
      <c r="H8720" s="1">
        <v>45121.813587962963</v>
      </c>
      <c r="I8720" t="s">
        <v>15850</v>
      </c>
      <c r="J8720" s="1">
        <v>45121.813587962963</v>
      </c>
      <c r="K8720" t="s">
        <v>15850</v>
      </c>
    </row>
    <row r="8721" spans="1:11">
      <c r="A8721">
        <v>20337</v>
      </c>
      <c r="B8721" t="s">
        <v>19277</v>
      </c>
      <c r="C8721">
        <v>51220000</v>
      </c>
      <c r="D8721" t="s">
        <v>15534</v>
      </c>
      <c r="E8721" t="s">
        <v>15554</v>
      </c>
      <c r="F8721" t="s">
        <v>15550</v>
      </c>
      <c r="G8721" t="s">
        <v>19278</v>
      </c>
      <c r="H8721" s="1">
        <v>45121.813622685186</v>
      </c>
      <c r="I8721" t="s">
        <v>17523</v>
      </c>
      <c r="J8721" s="1">
        <v>45121.813622685186</v>
      </c>
      <c r="K8721" t="s">
        <v>17523</v>
      </c>
    </row>
    <row r="8722" spans="1:11">
      <c r="A8722">
        <v>8641</v>
      </c>
      <c r="B8722" t="s">
        <v>24389</v>
      </c>
      <c r="C8722">
        <v>50810000</v>
      </c>
      <c r="D8722" t="s">
        <v>15534</v>
      </c>
      <c r="E8722" t="s">
        <v>15554</v>
      </c>
      <c r="F8722" t="s">
        <v>15536</v>
      </c>
      <c r="G8722" t="s">
        <v>24390</v>
      </c>
      <c r="H8722" s="1">
        <v>45121.814444444448</v>
      </c>
      <c r="I8722" t="s">
        <v>16551</v>
      </c>
      <c r="J8722" s="1">
        <v>45121.814444444448</v>
      </c>
      <c r="K8722" t="s">
        <v>16551</v>
      </c>
    </row>
    <row r="8723" spans="1:11">
      <c r="A8723">
        <v>10716</v>
      </c>
      <c r="B8723" t="s">
        <v>16852</v>
      </c>
      <c r="C8723">
        <v>57300000</v>
      </c>
      <c r="D8723" t="s">
        <v>15534</v>
      </c>
      <c r="E8723" t="s">
        <v>15554</v>
      </c>
      <c r="F8723" t="s">
        <v>15536</v>
      </c>
      <c r="G8723" t="s">
        <v>24391</v>
      </c>
      <c r="H8723" s="1">
        <v>45121.814618055556</v>
      </c>
      <c r="I8723" t="s">
        <v>16578</v>
      </c>
      <c r="J8723" s="1">
        <v>45121.814618055556</v>
      </c>
      <c r="K8723" t="s">
        <v>16578</v>
      </c>
    </row>
    <row r="8724" spans="1:11">
      <c r="A8724">
        <v>126032</v>
      </c>
      <c r="B8724" t="s">
        <v>19297</v>
      </c>
      <c r="C8724">
        <v>57300000</v>
      </c>
      <c r="D8724" t="s">
        <v>15534</v>
      </c>
      <c r="E8724" t="s">
        <v>15554</v>
      </c>
      <c r="F8724" t="s">
        <v>15536</v>
      </c>
      <c r="G8724" t="s">
        <v>24392</v>
      </c>
      <c r="H8724" s="1">
        <v>45121.815266203703</v>
      </c>
      <c r="I8724" t="s">
        <v>18362</v>
      </c>
      <c r="J8724" s="1">
        <v>45121.815266203703</v>
      </c>
      <c r="K8724" t="s">
        <v>18362</v>
      </c>
    </row>
    <row r="8725" spans="1:11">
      <c r="A8725">
        <v>9471</v>
      </c>
      <c r="B8725" t="s">
        <v>15743</v>
      </c>
      <c r="C8725">
        <v>58355030</v>
      </c>
      <c r="D8725" t="s">
        <v>15534</v>
      </c>
      <c r="E8725" t="s">
        <v>15687</v>
      </c>
      <c r="F8725" t="s">
        <v>15550</v>
      </c>
      <c r="G8725" t="s">
        <v>24393</v>
      </c>
      <c r="H8725" s="1">
        <v>45121.815798611111</v>
      </c>
      <c r="I8725" t="s">
        <v>15707</v>
      </c>
      <c r="J8725" s="1">
        <v>45121.815798611111</v>
      </c>
      <c r="K8725" t="s">
        <v>15707</v>
      </c>
    </row>
    <row r="8726" spans="1:11">
      <c r="A8726">
        <v>113629</v>
      </c>
      <c r="B8726" t="s">
        <v>24394</v>
      </c>
      <c r="C8726">
        <v>57505000</v>
      </c>
      <c r="D8726" t="s">
        <v>15534</v>
      </c>
      <c r="E8726" t="s">
        <v>15554</v>
      </c>
      <c r="F8726" t="s">
        <v>15550</v>
      </c>
      <c r="G8726" t="s">
        <v>24395</v>
      </c>
      <c r="H8726" s="1">
        <v>45121.816493055558</v>
      </c>
      <c r="I8726" t="s">
        <v>17523</v>
      </c>
      <c r="J8726" s="1">
        <v>45121.816493055558</v>
      </c>
      <c r="K8726" t="s">
        <v>17523</v>
      </c>
    </row>
    <row r="8727" spans="1:11">
      <c r="A8727">
        <v>8641</v>
      </c>
      <c r="B8727" t="s">
        <v>24389</v>
      </c>
      <c r="C8727">
        <v>50905006</v>
      </c>
      <c r="D8727" t="s">
        <v>15534</v>
      </c>
      <c r="E8727" t="s">
        <v>15554</v>
      </c>
      <c r="F8727" t="s">
        <v>15536</v>
      </c>
      <c r="G8727" t="s">
        <v>24396</v>
      </c>
      <c r="H8727" s="1">
        <v>45121.816643518519</v>
      </c>
      <c r="I8727" t="s">
        <v>16551</v>
      </c>
      <c r="J8727" s="1">
        <v>45121.816643518519</v>
      </c>
      <c r="K8727" t="s">
        <v>16551</v>
      </c>
    </row>
    <row r="8728" spans="1:11">
      <c r="A8728">
        <v>60172</v>
      </c>
      <c r="B8728" t="s">
        <v>22517</v>
      </c>
      <c r="C8728">
        <v>50321000</v>
      </c>
      <c r="D8728" t="s">
        <v>15534</v>
      </c>
      <c r="E8728" t="s">
        <v>15554</v>
      </c>
      <c r="F8728" t="s">
        <v>15550</v>
      </c>
      <c r="G8728" t="s">
        <v>21602</v>
      </c>
      <c r="H8728" s="1">
        <v>45121.817384259259</v>
      </c>
      <c r="I8728" t="s">
        <v>17523</v>
      </c>
      <c r="J8728" s="1">
        <v>45121.817384259259</v>
      </c>
      <c r="K8728" t="s">
        <v>17523</v>
      </c>
    </row>
    <row r="8729" spans="1:11">
      <c r="A8729">
        <v>3101</v>
      </c>
      <c r="B8729" t="s">
        <v>19312</v>
      </c>
      <c r="C8729">
        <v>50905006</v>
      </c>
      <c r="D8729" t="s">
        <v>15534</v>
      </c>
      <c r="E8729" t="s">
        <v>15540</v>
      </c>
      <c r="F8729" t="s">
        <v>15536</v>
      </c>
      <c r="G8729" t="s">
        <v>24397</v>
      </c>
      <c r="H8729" s="1">
        <v>45121.818298611113</v>
      </c>
      <c r="I8729" t="s">
        <v>19042</v>
      </c>
      <c r="J8729" s="1">
        <v>45121.820914351854</v>
      </c>
      <c r="K8729" t="s">
        <v>19042</v>
      </c>
    </row>
    <row r="8730" spans="1:11">
      <c r="A8730">
        <v>8449</v>
      </c>
      <c r="B8730" t="s">
        <v>17835</v>
      </c>
      <c r="C8730">
        <v>56200060</v>
      </c>
      <c r="D8730" t="s">
        <v>15534</v>
      </c>
      <c r="E8730" t="s">
        <v>15554</v>
      </c>
      <c r="F8730" t="s">
        <v>15550</v>
      </c>
      <c r="G8730" t="s">
        <v>24398</v>
      </c>
      <c r="H8730" s="1">
        <v>45121.818368055552</v>
      </c>
      <c r="I8730" t="s">
        <v>17701</v>
      </c>
      <c r="J8730" s="1">
        <v>45121.818368055552</v>
      </c>
      <c r="K8730" t="s">
        <v>17701</v>
      </c>
    </row>
    <row r="8731" spans="1:11">
      <c r="A8731">
        <v>126032</v>
      </c>
      <c r="B8731" t="s">
        <v>19297</v>
      </c>
      <c r="C8731">
        <v>50105000</v>
      </c>
      <c r="D8731" t="s">
        <v>15534</v>
      </c>
      <c r="E8731" t="s">
        <v>15554</v>
      </c>
      <c r="F8731" t="s">
        <v>15536</v>
      </c>
      <c r="G8731" t="s">
        <v>24399</v>
      </c>
      <c r="H8731" s="1">
        <v>45121.818749999999</v>
      </c>
      <c r="I8731" t="s">
        <v>18362</v>
      </c>
      <c r="J8731" s="1">
        <v>45121.818749999999</v>
      </c>
      <c r="K8731" t="s">
        <v>18362</v>
      </c>
    </row>
    <row r="8732" spans="1:11">
      <c r="A8732">
        <v>109346</v>
      </c>
      <c r="B8732" t="s">
        <v>20650</v>
      </c>
      <c r="C8732">
        <v>50321000</v>
      </c>
      <c r="D8732" t="s">
        <v>15534</v>
      </c>
      <c r="E8732" t="s">
        <v>15554</v>
      </c>
      <c r="F8732" t="s">
        <v>15536</v>
      </c>
      <c r="G8732" t="s">
        <v>21073</v>
      </c>
      <c r="H8732" s="1">
        <v>45121.819166666668</v>
      </c>
      <c r="I8732" t="s">
        <v>17523</v>
      </c>
      <c r="J8732" s="1">
        <v>45121.819166666668</v>
      </c>
      <c r="K8732" t="s">
        <v>17523</v>
      </c>
    </row>
    <row r="8733" spans="1:11">
      <c r="A8733">
        <v>4258</v>
      </c>
      <c r="B8733" t="s">
        <v>19290</v>
      </c>
      <c r="C8733">
        <v>50320000</v>
      </c>
      <c r="D8733" t="s">
        <v>15534</v>
      </c>
      <c r="E8733" t="s">
        <v>15554</v>
      </c>
      <c r="F8733" t="s">
        <v>15536</v>
      </c>
      <c r="G8733" t="s">
        <v>16484</v>
      </c>
      <c r="H8733" s="1">
        <v>45121.819363425922</v>
      </c>
      <c r="I8733" t="s">
        <v>18165</v>
      </c>
      <c r="J8733" s="1">
        <v>45121.819363425922</v>
      </c>
      <c r="K8733" t="s">
        <v>18165</v>
      </c>
    </row>
    <row r="8734" spans="1:11">
      <c r="A8734">
        <v>21453</v>
      </c>
      <c r="B8734" t="s">
        <v>16782</v>
      </c>
      <c r="C8734">
        <v>51230000</v>
      </c>
      <c r="D8734" t="s">
        <v>15534</v>
      </c>
      <c r="E8734" t="s">
        <v>15535</v>
      </c>
      <c r="F8734" t="s">
        <v>15536</v>
      </c>
      <c r="G8734" t="s">
        <v>24400</v>
      </c>
      <c r="H8734" s="1">
        <v>45121.820428240739</v>
      </c>
      <c r="I8734" t="s">
        <v>16236</v>
      </c>
      <c r="J8734" s="1">
        <v>45121.820428240739</v>
      </c>
      <c r="K8734" t="s">
        <v>16236</v>
      </c>
    </row>
    <row r="8735" spans="1:11">
      <c r="A8735">
        <v>172872</v>
      </c>
      <c r="B8735" t="s">
        <v>24401</v>
      </c>
      <c r="C8735">
        <v>51210000</v>
      </c>
      <c r="D8735" t="s">
        <v>15534</v>
      </c>
      <c r="E8735" t="s">
        <v>15586</v>
      </c>
      <c r="F8735" t="s">
        <v>15536</v>
      </c>
      <c r="G8735" t="s">
        <v>20652</v>
      </c>
      <c r="H8735" s="1">
        <v>45121.820428240739</v>
      </c>
      <c r="I8735" t="s">
        <v>18535</v>
      </c>
      <c r="J8735" s="1">
        <v>45121.820428240739</v>
      </c>
      <c r="K8735" t="s">
        <v>18535</v>
      </c>
    </row>
    <row r="8736" spans="1:11">
      <c r="A8736">
        <v>172872</v>
      </c>
      <c r="B8736" t="s">
        <v>24401</v>
      </c>
      <c r="C8736">
        <v>50290000</v>
      </c>
      <c r="D8736" t="s">
        <v>15534</v>
      </c>
      <c r="E8736" t="s">
        <v>15687</v>
      </c>
      <c r="F8736" t="s">
        <v>15550</v>
      </c>
      <c r="H8736" s="1">
        <v>45121.820740740739</v>
      </c>
      <c r="I8736" t="s">
        <v>18535</v>
      </c>
      <c r="J8736" s="1">
        <v>45121.820740740739</v>
      </c>
      <c r="K8736" t="s">
        <v>18535</v>
      </c>
    </row>
    <row r="8737" spans="1:11">
      <c r="A8737">
        <v>20446</v>
      </c>
      <c r="B8737" t="s">
        <v>19295</v>
      </c>
      <c r="C8737">
        <v>50905006</v>
      </c>
      <c r="D8737" t="s">
        <v>15534</v>
      </c>
      <c r="E8737" t="s">
        <v>15554</v>
      </c>
      <c r="F8737" t="s">
        <v>15536</v>
      </c>
      <c r="H8737" s="1">
        <v>45121.82335648148</v>
      </c>
      <c r="I8737" t="s">
        <v>18535</v>
      </c>
      <c r="J8737" s="1">
        <v>45121.82335648148</v>
      </c>
      <c r="K8737" t="s">
        <v>18535</v>
      </c>
    </row>
    <row r="8738" spans="1:11">
      <c r="A8738">
        <v>126032</v>
      </c>
      <c r="B8738" t="s">
        <v>19297</v>
      </c>
      <c r="C8738">
        <v>50355000</v>
      </c>
      <c r="D8738" t="s">
        <v>15534</v>
      </c>
      <c r="E8738" t="s">
        <v>15554</v>
      </c>
      <c r="F8738" t="s">
        <v>15536</v>
      </c>
      <c r="G8738" t="s">
        <v>24402</v>
      </c>
      <c r="H8738" s="1">
        <v>45121.825023148151</v>
      </c>
      <c r="I8738" t="s">
        <v>18362</v>
      </c>
      <c r="J8738" s="1">
        <v>45121.825023148151</v>
      </c>
      <c r="K8738" t="s">
        <v>18362</v>
      </c>
    </row>
    <row r="8739" spans="1:11">
      <c r="A8739">
        <v>9198</v>
      </c>
      <c r="B8739" t="s">
        <v>19251</v>
      </c>
      <c r="C8739">
        <v>50305025</v>
      </c>
      <c r="D8739" t="s">
        <v>15534</v>
      </c>
      <c r="E8739" t="s">
        <v>15535</v>
      </c>
      <c r="F8739" t="s">
        <v>15550</v>
      </c>
      <c r="G8739" t="s">
        <v>24403</v>
      </c>
      <c r="H8739" s="1">
        <v>45121.825381944444</v>
      </c>
      <c r="I8739" t="s">
        <v>16551</v>
      </c>
      <c r="J8739" s="1">
        <v>45121.825381944444</v>
      </c>
      <c r="K8739" t="s">
        <v>16551</v>
      </c>
    </row>
    <row r="8740" spans="1:11">
      <c r="A8740">
        <v>8689</v>
      </c>
      <c r="B8740" t="s">
        <v>19418</v>
      </c>
      <c r="C8740">
        <v>50310000</v>
      </c>
      <c r="D8740" t="s">
        <v>15534</v>
      </c>
      <c r="E8740" t="s">
        <v>15544</v>
      </c>
      <c r="F8740" t="s">
        <v>15550</v>
      </c>
      <c r="G8740" t="s">
        <v>20657</v>
      </c>
      <c r="H8740" s="1">
        <v>45121.825879629629</v>
      </c>
      <c r="I8740" t="s">
        <v>16013</v>
      </c>
      <c r="J8740" s="1">
        <v>45121.825879629629</v>
      </c>
      <c r="K8740" t="s">
        <v>16013</v>
      </c>
    </row>
    <row r="8741" spans="1:11">
      <c r="A8741">
        <v>109347</v>
      </c>
      <c r="B8741" t="s">
        <v>19310</v>
      </c>
      <c r="C8741">
        <v>51230000</v>
      </c>
      <c r="D8741" t="s">
        <v>15534</v>
      </c>
      <c r="E8741" t="s">
        <v>15554</v>
      </c>
      <c r="F8741" t="s">
        <v>15550</v>
      </c>
      <c r="G8741" t="s">
        <v>24404</v>
      </c>
      <c r="H8741" s="1">
        <v>45121.826226851852</v>
      </c>
      <c r="I8741" t="s">
        <v>17523</v>
      </c>
      <c r="J8741" s="1">
        <v>45121.826226851852</v>
      </c>
      <c r="K8741" t="s">
        <v>17523</v>
      </c>
    </row>
    <row r="8742" spans="1:11">
      <c r="A8742">
        <v>20801</v>
      </c>
      <c r="B8742" t="s">
        <v>20654</v>
      </c>
      <c r="C8742">
        <v>50905006</v>
      </c>
      <c r="D8742" t="s">
        <v>15534</v>
      </c>
      <c r="E8742" t="s">
        <v>15586</v>
      </c>
      <c r="F8742" t="s">
        <v>15536</v>
      </c>
      <c r="G8742" t="s">
        <v>24405</v>
      </c>
      <c r="H8742" s="1">
        <v>45121.826724537037</v>
      </c>
      <c r="I8742" t="s">
        <v>18165</v>
      </c>
      <c r="J8742" s="1">
        <v>45121.826724537037</v>
      </c>
      <c r="K8742" t="s">
        <v>18165</v>
      </c>
    </row>
    <row r="8743" spans="1:11">
      <c r="A8743">
        <v>21444</v>
      </c>
      <c r="B8743" t="s">
        <v>19283</v>
      </c>
      <c r="C8743">
        <v>51230000</v>
      </c>
      <c r="D8743" t="s">
        <v>15534</v>
      </c>
      <c r="E8743" t="s">
        <v>15554</v>
      </c>
      <c r="F8743" t="s">
        <v>15550</v>
      </c>
      <c r="G8743" t="s">
        <v>24406</v>
      </c>
      <c r="H8743" s="1">
        <v>45121.826898148145</v>
      </c>
      <c r="I8743" t="s">
        <v>16236</v>
      </c>
      <c r="J8743" s="1">
        <v>45121.826898148145</v>
      </c>
      <c r="K8743" t="s">
        <v>16236</v>
      </c>
    </row>
    <row r="8744" spans="1:11">
      <c r="A8744">
        <v>11751</v>
      </c>
      <c r="B8744" t="s">
        <v>21615</v>
      </c>
      <c r="C8744">
        <v>55700000</v>
      </c>
      <c r="D8744" t="s">
        <v>15534</v>
      </c>
      <c r="E8744" t="s">
        <v>15535</v>
      </c>
      <c r="F8744" t="s">
        <v>15536</v>
      </c>
      <c r="G8744" t="s">
        <v>22513</v>
      </c>
      <c r="H8744" s="1">
        <v>45121.828043981484</v>
      </c>
      <c r="I8744" t="s">
        <v>18229</v>
      </c>
      <c r="J8744" s="1">
        <v>45121.828043981484</v>
      </c>
      <c r="K8744" t="s">
        <v>18229</v>
      </c>
    </row>
    <row r="8745" spans="1:11">
      <c r="A8745">
        <v>21442</v>
      </c>
      <c r="B8745" t="s">
        <v>16785</v>
      </c>
      <c r="C8745">
        <v>51220000</v>
      </c>
      <c r="D8745" t="s">
        <v>15534</v>
      </c>
      <c r="E8745" t="s">
        <v>15586</v>
      </c>
      <c r="F8745" t="s">
        <v>15536</v>
      </c>
      <c r="G8745" t="s">
        <v>19305</v>
      </c>
      <c r="H8745" s="1">
        <v>45121.829942129632</v>
      </c>
      <c r="I8745" t="s">
        <v>16236</v>
      </c>
      <c r="J8745" s="1">
        <v>45121.829942129632</v>
      </c>
      <c r="K8745" t="s">
        <v>16236</v>
      </c>
    </row>
    <row r="8746" spans="1:11">
      <c r="A8746">
        <v>3101</v>
      </c>
      <c r="B8746" t="s">
        <v>19312</v>
      </c>
      <c r="C8746">
        <v>50355040</v>
      </c>
      <c r="D8746" t="s">
        <v>15534</v>
      </c>
      <c r="E8746" t="s">
        <v>15544</v>
      </c>
      <c r="F8746" t="s">
        <v>15550</v>
      </c>
      <c r="G8746" t="s">
        <v>24407</v>
      </c>
      <c r="H8746" s="1">
        <v>45121.83016203704</v>
      </c>
      <c r="I8746" t="s">
        <v>19042</v>
      </c>
      <c r="J8746" s="1">
        <v>45121.833171296297</v>
      </c>
      <c r="K8746" t="s">
        <v>19042</v>
      </c>
    </row>
    <row r="8747" spans="1:11">
      <c r="A8747">
        <v>9506</v>
      </c>
      <c r="B8747" t="s">
        <v>23681</v>
      </c>
      <c r="C8747">
        <v>58425000</v>
      </c>
      <c r="D8747" t="s">
        <v>15534</v>
      </c>
      <c r="E8747" t="s">
        <v>15544</v>
      </c>
      <c r="F8747" t="s">
        <v>15550</v>
      </c>
      <c r="G8747" t="s">
        <v>24408</v>
      </c>
      <c r="H8747" s="1">
        <v>45121.830555555556</v>
      </c>
      <c r="I8747" t="s">
        <v>16552</v>
      </c>
      <c r="J8747" s="1">
        <v>45121.830636574072</v>
      </c>
      <c r="K8747" t="s">
        <v>16552</v>
      </c>
    </row>
    <row r="8748" spans="1:11">
      <c r="A8748">
        <v>21443</v>
      </c>
      <c r="B8748" t="s">
        <v>16246</v>
      </c>
      <c r="C8748">
        <v>51220000</v>
      </c>
      <c r="D8748" t="s">
        <v>15534</v>
      </c>
      <c r="E8748" t="s">
        <v>15586</v>
      </c>
      <c r="F8748" t="s">
        <v>15536</v>
      </c>
      <c r="G8748" t="s">
        <v>19305</v>
      </c>
      <c r="H8748" s="1">
        <v>45121.830659722225</v>
      </c>
      <c r="I8748" t="s">
        <v>16236</v>
      </c>
      <c r="J8748" s="1">
        <v>45121.830659722225</v>
      </c>
      <c r="K8748" t="s">
        <v>16236</v>
      </c>
    </row>
    <row r="8749" spans="1:11">
      <c r="A8749">
        <v>9516</v>
      </c>
      <c r="B8749" t="s">
        <v>17834</v>
      </c>
      <c r="C8749">
        <v>57300010</v>
      </c>
      <c r="D8749" t="s">
        <v>15534</v>
      </c>
      <c r="E8749" t="s">
        <v>15554</v>
      </c>
      <c r="F8749" t="s">
        <v>15550</v>
      </c>
      <c r="G8749" t="s">
        <v>24409</v>
      </c>
      <c r="H8749" s="1">
        <v>45121.833587962959</v>
      </c>
      <c r="I8749" t="s">
        <v>16552</v>
      </c>
      <c r="J8749" s="1">
        <v>45121.833587962959</v>
      </c>
      <c r="K8749" t="s">
        <v>16552</v>
      </c>
    </row>
    <row r="8750" spans="1:11">
      <c r="A8750">
        <v>11764</v>
      </c>
      <c r="B8750" t="s">
        <v>17905</v>
      </c>
      <c r="C8750">
        <v>50812000</v>
      </c>
      <c r="D8750" t="s">
        <v>15534</v>
      </c>
      <c r="E8750" t="s">
        <v>15554</v>
      </c>
      <c r="F8750" t="s">
        <v>15536</v>
      </c>
      <c r="G8750" t="s">
        <v>24410</v>
      </c>
      <c r="H8750" s="1">
        <v>45121.834363425929</v>
      </c>
      <c r="I8750" t="s">
        <v>16451</v>
      </c>
      <c r="J8750" s="1">
        <v>45121.834363425929</v>
      </c>
      <c r="K8750" t="s">
        <v>16451</v>
      </c>
    </row>
    <row r="8751" spans="1:11">
      <c r="A8751">
        <v>109347</v>
      </c>
      <c r="B8751" t="s">
        <v>19310</v>
      </c>
      <c r="C8751">
        <v>50320000</v>
      </c>
      <c r="D8751" t="s">
        <v>15534</v>
      </c>
      <c r="E8751" t="s">
        <v>15554</v>
      </c>
      <c r="F8751" t="s">
        <v>15550</v>
      </c>
      <c r="G8751" t="s">
        <v>21602</v>
      </c>
      <c r="H8751" s="1">
        <v>45121.834398148145</v>
      </c>
      <c r="I8751" t="s">
        <v>17523</v>
      </c>
      <c r="J8751" s="1">
        <v>45121.834398148145</v>
      </c>
      <c r="K8751" t="s">
        <v>17523</v>
      </c>
    </row>
    <row r="8752" spans="1:11">
      <c r="A8752">
        <v>10849</v>
      </c>
      <c r="B8752" t="s">
        <v>20090</v>
      </c>
      <c r="C8752">
        <v>51290000</v>
      </c>
      <c r="D8752" t="s">
        <v>15534</v>
      </c>
      <c r="E8752" t="s">
        <v>15554</v>
      </c>
      <c r="F8752" t="s">
        <v>15550</v>
      </c>
      <c r="G8752" t="s">
        <v>24411</v>
      </c>
      <c r="H8752" s="1">
        <v>45121.834421296298</v>
      </c>
      <c r="I8752" t="s">
        <v>18165</v>
      </c>
      <c r="J8752" s="1">
        <v>45121.834421296298</v>
      </c>
      <c r="K8752" t="s">
        <v>18165</v>
      </c>
    </row>
    <row r="8753" spans="1:11">
      <c r="A8753">
        <v>8821</v>
      </c>
      <c r="B8753" t="s">
        <v>19319</v>
      </c>
      <c r="C8753">
        <v>50321000</v>
      </c>
      <c r="D8753" t="s">
        <v>15534</v>
      </c>
      <c r="E8753" t="s">
        <v>15554</v>
      </c>
      <c r="F8753" t="s">
        <v>15536</v>
      </c>
      <c r="G8753" t="s">
        <v>16484</v>
      </c>
      <c r="H8753" s="1">
        <v>45121.835011574076</v>
      </c>
      <c r="I8753" t="s">
        <v>18165</v>
      </c>
      <c r="J8753" s="1">
        <v>45121.835011574076</v>
      </c>
      <c r="K8753" t="s">
        <v>18165</v>
      </c>
    </row>
    <row r="8754" spans="1:11">
      <c r="A8754">
        <v>83088</v>
      </c>
      <c r="B8754" t="s">
        <v>16011</v>
      </c>
      <c r="C8754">
        <v>50355000</v>
      </c>
      <c r="D8754" t="s">
        <v>15534</v>
      </c>
      <c r="E8754" t="s">
        <v>15554</v>
      </c>
      <c r="F8754" t="s">
        <v>15550</v>
      </c>
      <c r="G8754" t="s">
        <v>24412</v>
      </c>
      <c r="H8754" s="1">
        <v>45121.83525462963</v>
      </c>
      <c r="I8754" t="s">
        <v>16013</v>
      </c>
      <c r="J8754" s="1">
        <v>45121.83525462963</v>
      </c>
      <c r="K8754" t="s">
        <v>16013</v>
      </c>
    </row>
    <row r="8755" spans="1:11">
      <c r="A8755">
        <v>8821</v>
      </c>
      <c r="B8755" t="s">
        <v>19319</v>
      </c>
      <c r="C8755">
        <v>51290000</v>
      </c>
      <c r="D8755" t="s">
        <v>15534</v>
      </c>
      <c r="E8755" t="s">
        <v>15554</v>
      </c>
      <c r="F8755" t="s">
        <v>15550</v>
      </c>
      <c r="G8755" t="s">
        <v>24413</v>
      </c>
      <c r="H8755" s="1">
        <v>45121.835706018515</v>
      </c>
      <c r="I8755" t="s">
        <v>18165</v>
      </c>
      <c r="J8755" s="1">
        <v>45121.835706018515</v>
      </c>
      <c r="K8755" t="s">
        <v>18165</v>
      </c>
    </row>
    <row r="8756" spans="1:11">
      <c r="A8756">
        <v>9520</v>
      </c>
      <c r="B8756" t="s">
        <v>19322</v>
      </c>
      <c r="C8756">
        <v>56200060</v>
      </c>
      <c r="D8756" t="s">
        <v>15534</v>
      </c>
      <c r="E8756" t="s">
        <v>15554</v>
      </c>
      <c r="F8756" t="s">
        <v>15550</v>
      </c>
      <c r="G8756" t="s">
        <v>24414</v>
      </c>
      <c r="H8756" s="1">
        <v>45121.8359375</v>
      </c>
      <c r="I8756" t="s">
        <v>17701</v>
      </c>
      <c r="J8756" s="1">
        <v>45121.8359375</v>
      </c>
      <c r="K8756" t="s">
        <v>17701</v>
      </c>
    </row>
    <row r="8757" spans="1:11">
      <c r="A8757">
        <v>8688</v>
      </c>
      <c r="B8757" t="s">
        <v>20715</v>
      </c>
      <c r="C8757">
        <v>50366000</v>
      </c>
      <c r="D8757" t="s">
        <v>15534</v>
      </c>
      <c r="E8757" t="s">
        <v>15544</v>
      </c>
      <c r="F8757" t="s">
        <v>15550</v>
      </c>
      <c r="G8757" t="s">
        <v>24415</v>
      </c>
      <c r="H8757" s="1">
        <v>45121.83693287037</v>
      </c>
      <c r="I8757" t="s">
        <v>16013</v>
      </c>
      <c r="J8757" s="1">
        <v>45121.83693287037</v>
      </c>
      <c r="K8757" t="s">
        <v>16013</v>
      </c>
    </row>
    <row r="8758" spans="1:11">
      <c r="A8758">
        <v>9136</v>
      </c>
      <c r="B8758" t="s">
        <v>24416</v>
      </c>
      <c r="C8758">
        <v>50366000</v>
      </c>
      <c r="D8758" t="s">
        <v>15534</v>
      </c>
      <c r="E8758" t="s">
        <v>15586</v>
      </c>
      <c r="F8758" t="s">
        <v>15536</v>
      </c>
      <c r="G8758" t="s">
        <v>19332</v>
      </c>
      <c r="H8758" s="1">
        <v>45121.83734953704</v>
      </c>
      <c r="I8758" t="s">
        <v>16013</v>
      </c>
      <c r="J8758" s="1">
        <v>45121.83734953704</v>
      </c>
      <c r="K8758" t="s">
        <v>16013</v>
      </c>
    </row>
    <row r="8759" spans="1:11">
      <c r="A8759">
        <v>82770</v>
      </c>
      <c r="B8759" t="s">
        <v>19324</v>
      </c>
      <c r="C8759">
        <v>51230000</v>
      </c>
      <c r="D8759" t="s">
        <v>15534</v>
      </c>
      <c r="E8759" t="s">
        <v>15554</v>
      </c>
      <c r="F8759" t="s">
        <v>15550</v>
      </c>
      <c r="G8759" t="s">
        <v>24417</v>
      </c>
      <c r="H8759" s="1">
        <v>45121.837696759256</v>
      </c>
      <c r="I8759" t="s">
        <v>18165</v>
      </c>
      <c r="J8759" s="1">
        <v>45121.837696759256</v>
      </c>
      <c r="K8759" t="s">
        <v>18165</v>
      </c>
    </row>
    <row r="8760" spans="1:11">
      <c r="A8760">
        <v>126237</v>
      </c>
      <c r="B8760" t="s">
        <v>19328</v>
      </c>
      <c r="C8760">
        <v>50305028</v>
      </c>
      <c r="D8760" t="s">
        <v>15534</v>
      </c>
      <c r="E8760" t="s">
        <v>15554</v>
      </c>
      <c r="F8760" t="s">
        <v>15536</v>
      </c>
      <c r="G8760" t="s">
        <v>24418</v>
      </c>
      <c r="H8760" s="1">
        <v>45121.838472222225</v>
      </c>
      <c r="I8760" t="s">
        <v>15872</v>
      </c>
      <c r="J8760" s="1">
        <v>45121.838472222225</v>
      </c>
      <c r="K8760" t="s">
        <v>15872</v>
      </c>
    </row>
    <row r="8761" spans="1:11">
      <c r="A8761">
        <v>9244</v>
      </c>
      <c r="B8761" t="s">
        <v>17289</v>
      </c>
      <c r="C8761">
        <v>50905000</v>
      </c>
      <c r="D8761" t="s">
        <v>15534</v>
      </c>
      <c r="E8761" t="s">
        <v>15540</v>
      </c>
      <c r="F8761" t="s">
        <v>15550</v>
      </c>
      <c r="G8761" t="s">
        <v>24419</v>
      </c>
      <c r="H8761" s="1">
        <v>45121.838738425926</v>
      </c>
      <c r="I8761" t="s">
        <v>20518</v>
      </c>
      <c r="J8761" s="1">
        <v>45121.838738425926</v>
      </c>
      <c r="K8761" t="s">
        <v>20518</v>
      </c>
    </row>
    <row r="8762" spans="1:11">
      <c r="A8762">
        <v>126109</v>
      </c>
      <c r="B8762" t="s">
        <v>22542</v>
      </c>
      <c r="C8762">
        <v>50305028</v>
      </c>
      <c r="D8762" t="s">
        <v>15534</v>
      </c>
      <c r="E8762" t="s">
        <v>15554</v>
      </c>
      <c r="F8762" t="s">
        <v>15536</v>
      </c>
      <c r="G8762" t="s">
        <v>24420</v>
      </c>
      <c r="H8762" s="1">
        <v>45121.840856481482</v>
      </c>
      <c r="I8762" t="s">
        <v>15872</v>
      </c>
      <c r="J8762" s="1">
        <v>45121.840856481482</v>
      </c>
      <c r="K8762" t="s">
        <v>15872</v>
      </c>
    </row>
    <row r="8763" spans="1:11">
      <c r="A8763">
        <v>10541</v>
      </c>
      <c r="B8763" t="s">
        <v>19273</v>
      </c>
      <c r="C8763">
        <v>50290000</v>
      </c>
      <c r="D8763" t="s">
        <v>15534</v>
      </c>
      <c r="E8763" t="s">
        <v>15554</v>
      </c>
      <c r="F8763" t="s">
        <v>15550</v>
      </c>
      <c r="G8763" t="s">
        <v>24421</v>
      </c>
      <c r="H8763" s="1">
        <v>45121.841111111113</v>
      </c>
      <c r="I8763" t="s">
        <v>18325</v>
      </c>
      <c r="J8763" s="1">
        <v>45121.841111111113</v>
      </c>
      <c r="K8763" t="s">
        <v>18325</v>
      </c>
    </row>
    <row r="8764" spans="1:11">
      <c r="A8764">
        <v>126109</v>
      </c>
      <c r="B8764" t="s">
        <v>22542</v>
      </c>
      <c r="C8764">
        <v>50310000</v>
      </c>
      <c r="D8764" t="s">
        <v>15534</v>
      </c>
      <c r="E8764" t="s">
        <v>15544</v>
      </c>
      <c r="F8764" t="s">
        <v>15550</v>
      </c>
      <c r="G8764" t="s">
        <v>24422</v>
      </c>
      <c r="H8764" s="1">
        <v>45121.841354166667</v>
      </c>
      <c r="I8764" t="s">
        <v>15872</v>
      </c>
      <c r="J8764" s="1">
        <v>45121.841354166667</v>
      </c>
      <c r="K8764" t="s">
        <v>15872</v>
      </c>
    </row>
    <row r="8765" spans="1:11">
      <c r="A8765">
        <v>82770</v>
      </c>
      <c r="B8765" t="s">
        <v>19324</v>
      </c>
      <c r="C8765">
        <v>56200060</v>
      </c>
      <c r="D8765" t="s">
        <v>15534</v>
      </c>
      <c r="E8765" t="s">
        <v>15554</v>
      </c>
      <c r="F8765" t="s">
        <v>15550</v>
      </c>
      <c r="G8765" t="s">
        <v>24423</v>
      </c>
      <c r="H8765" s="1">
        <v>45121.841990740744</v>
      </c>
      <c r="I8765" t="s">
        <v>18165</v>
      </c>
      <c r="J8765" s="1">
        <v>45121.841990740744</v>
      </c>
      <c r="K8765" t="s">
        <v>18165</v>
      </c>
    </row>
    <row r="8766" spans="1:11">
      <c r="A8766">
        <v>126109</v>
      </c>
      <c r="B8766" t="s">
        <v>22542</v>
      </c>
      <c r="C8766">
        <v>50905006</v>
      </c>
      <c r="D8766" t="s">
        <v>15534</v>
      </c>
      <c r="E8766" t="s">
        <v>15554</v>
      </c>
      <c r="F8766" t="s">
        <v>15536</v>
      </c>
      <c r="G8766" t="s">
        <v>19124</v>
      </c>
      <c r="H8766" s="1">
        <v>45121.842106481483</v>
      </c>
      <c r="I8766" t="s">
        <v>15872</v>
      </c>
      <c r="J8766" s="1">
        <v>45121.842106481483</v>
      </c>
      <c r="K8766" t="s">
        <v>15872</v>
      </c>
    </row>
    <row r="8767" spans="1:11">
      <c r="A8767">
        <v>4526</v>
      </c>
      <c r="B8767" t="s">
        <v>19342</v>
      </c>
      <c r="C8767">
        <v>50905006</v>
      </c>
      <c r="D8767" t="s">
        <v>15534</v>
      </c>
      <c r="E8767" t="s">
        <v>15544</v>
      </c>
      <c r="F8767" t="s">
        <v>15536</v>
      </c>
      <c r="G8767" t="s">
        <v>24424</v>
      </c>
      <c r="H8767" s="1">
        <v>45121.843009259261</v>
      </c>
      <c r="I8767" t="s">
        <v>16407</v>
      </c>
      <c r="J8767" s="1">
        <v>45121.843009259261</v>
      </c>
      <c r="K8767" t="s">
        <v>16407</v>
      </c>
    </row>
    <row r="8768" spans="1:11">
      <c r="A8768">
        <v>99426</v>
      </c>
      <c r="B8768" t="s">
        <v>16790</v>
      </c>
      <c r="C8768">
        <v>51210000</v>
      </c>
      <c r="D8768" t="s">
        <v>15534</v>
      </c>
      <c r="E8768" t="s">
        <v>15554</v>
      </c>
      <c r="F8768" t="s">
        <v>15550</v>
      </c>
      <c r="G8768" t="s">
        <v>21633</v>
      </c>
      <c r="H8768" s="1">
        <v>45121.844699074078</v>
      </c>
      <c r="I8768" t="s">
        <v>16236</v>
      </c>
      <c r="J8768" s="1">
        <v>45121.844699074078</v>
      </c>
      <c r="K8768" t="s">
        <v>16236</v>
      </c>
    </row>
    <row r="8769" spans="1:11">
      <c r="A8769">
        <v>9194</v>
      </c>
      <c r="B8769" t="s">
        <v>19345</v>
      </c>
      <c r="C8769">
        <v>55300000</v>
      </c>
      <c r="D8769" t="s">
        <v>15534</v>
      </c>
      <c r="E8769" t="s">
        <v>15544</v>
      </c>
      <c r="F8769" t="s">
        <v>15550</v>
      </c>
      <c r="G8769" t="s">
        <v>24425</v>
      </c>
      <c r="H8769" s="1">
        <v>45121.845069444447</v>
      </c>
      <c r="I8769" t="s">
        <v>15850</v>
      </c>
      <c r="J8769" s="1">
        <v>45121.845069444447</v>
      </c>
      <c r="K8769" t="s">
        <v>15850</v>
      </c>
    </row>
    <row r="8770" spans="1:11">
      <c r="A8770">
        <v>109329</v>
      </c>
      <c r="B8770" t="s">
        <v>19367</v>
      </c>
      <c r="C8770">
        <v>50365000</v>
      </c>
      <c r="D8770" t="s">
        <v>15534</v>
      </c>
      <c r="E8770" t="s">
        <v>15554</v>
      </c>
      <c r="F8770" t="s">
        <v>15536</v>
      </c>
      <c r="G8770" t="s">
        <v>24426</v>
      </c>
      <c r="H8770" s="1">
        <v>45121.846053240741</v>
      </c>
      <c r="I8770" t="s">
        <v>17523</v>
      </c>
      <c r="J8770" s="1">
        <v>45121.846053240741</v>
      </c>
      <c r="K8770" t="s">
        <v>17523</v>
      </c>
    </row>
    <row r="8771" spans="1:11">
      <c r="A8771">
        <v>9194</v>
      </c>
      <c r="B8771" t="s">
        <v>19345</v>
      </c>
      <c r="C8771">
        <v>50305021</v>
      </c>
      <c r="D8771" t="s">
        <v>15534</v>
      </c>
      <c r="E8771" t="s">
        <v>15554</v>
      </c>
      <c r="F8771" t="s">
        <v>15536</v>
      </c>
      <c r="G8771" t="s">
        <v>20707</v>
      </c>
      <c r="H8771" s="1">
        <v>45121.846238425926</v>
      </c>
      <c r="I8771" t="s">
        <v>15850</v>
      </c>
      <c r="J8771" s="1">
        <v>45121.846238425926</v>
      </c>
      <c r="K8771" t="s">
        <v>15850</v>
      </c>
    </row>
    <row r="8772" spans="1:11">
      <c r="A8772">
        <v>20803</v>
      </c>
      <c r="B8772" t="s">
        <v>18163</v>
      </c>
      <c r="C8772">
        <v>51220000</v>
      </c>
      <c r="D8772" t="s">
        <v>15534</v>
      </c>
      <c r="E8772" t="s">
        <v>15554</v>
      </c>
      <c r="F8772" t="s">
        <v>15550</v>
      </c>
      <c r="G8772" t="s">
        <v>19320</v>
      </c>
      <c r="H8772" s="1">
        <v>45121.846597222226</v>
      </c>
      <c r="I8772" t="s">
        <v>18165</v>
      </c>
      <c r="J8772" s="1">
        <v>45121.846597222226</v>
      </c>
      <c r="K8772" t="s">
        <v>18165</v>
      </c>
    </row>
    <row r="8773" spans="1:11">
      <c r="A8773">
        <v>21443</v>
      </c>
      <c r="B8773" t="s">
        <v>16246</v>
      </c>
      <c r="C8773">
        <v>51210000</v>
      </c>
      <c r="D8773" t="s">
        <v>15534</v>
      </c>
      <c r="E8773" t="s">
        <v>15554</v>
      </c>
      <c r="F8773" t="s">
        <v>15550</v>
      </c>
      <c r="G8773" t="s">
        <v>21633</v>
      </c>
      <c r="H8773" s="1">
        <v>45121.84752314815</v>
      </c>
      <c r="I8773" t="s">
        <v>16236</v>
      </c>
      <c r="J8773" s="1">
        <v>45121.84752314815</v>
      </c>
      <c r="K8773" t="s">
        <v>16236</v>
      </c>
    </row>
    <row r="8774" spans="1:11">
      <c r="A8774">
        <v>9038</v>
      </c>
      <c r="B8774" t="s">
        <v>18574</v>
      </c>
      <c r="C8774">
        <v>50255000</v>
      </c>
      <c r="D8774" t="s">
        <v>15534</v>
      </c>
      <c r="E8774" t="s">
        <v>15540</v>
      </c>
      <c r="F8774" t="s">
        <v>15550</v>
      </c>
      <c r="G8774" t="s">
        <v>19350</v>
      </c>
      <c r="H8774" s="1">
        <v>45121.847824074073</v>
      </c>
      <c r="I8774" t="s">
        <v>16833</v>
      </c>
      <c r="J8774" s="1">
        <v>45121.847824074073</v>
      </c>
      <c r="K8774" t="s">
        <v>16833</v>
      </c>
    </row>
    <row r="8775" spans="1:11">
      <c r="A8775">
        <v>20669</v>
      </c>
      <c r="B8775" t="s">
        <v>17670</v>
      </c>
      <c r="C8775">
        <v>55300000</v>
      </c>
      <c r="D8775" t="s">
        <v>15534</v>
      </c>
      <c r="E8775" t="s">
        <v>15544</v>
      </c>
      <c r="F8775" t="s">
        <v>15550</v>
      </c>
      <c r="G8775" t="s">
        <v>24427</v>
      </c>
      <c r="H8775" s="1">
        <v>45121.848946759259</v>
      </c>
      <c r="I8775" t="s">
        <v>16936</v>
      </c>
      <c r="J8775" s="1">
        <v>45121.848946759259</v>
      </c>
      <c r="K8775" t="s">
        <v>16936</v>
      </c>
    </row>
    <row r="8776" spans="1:11">
      <c r="A8776">
        <v>10764</v>
      </c>
      <c r="B8776" t="s">
        <v>19347</v>
      </c>
      <c r="C8776">
        <v>58425000</v>
      </c>
      <c r="D8776" t="s">
        <v>15534</v>
      </c>
      <c r="E8776" t="s">
        <v>15535</v>
      </c>
      <c r="F8776" t="s">
        <v>15536</v>
      </c>
      <c r="G8776" t="s">
        <v>24428</v>
      </c>
      <c r="H8776" s="1">
        <v>45121.849490740744</v>
      </c>
      <c r="I8776" t="s">
        <v>16013</v>
      </c>
      <c r="J8776" s="1">
        <v>45121.849490740744</v>
      </c>
      <c r="K8776" t="s">
        <v>16013</v>
      </c>
    </row>
    <row r="8777" spans="1:11">
      <c r="A8777">
        <v>20669</v>
      </c>
      <c r="B8777" t="s">
        <v>17670</v>
      </c>
      <c r="C8777">
        <v>51220000</v>
      </c>
      <c r="D8777" t="s">
        <v>15534</v>
      </c>
      <c r="E8777" t="s">
        <v>15554</v>
      </c>
      <c r="F8777" t="s">
        <v>15536</v>
      </c>
      <c r="G8777" t="s">
        <v>24429</v>
      </c>
      <c r="H8777" s="1">
        <v>45121.849594907406</v>
      </c>
      <c r="I8777" t="s">
        <v>16936</v>
      </c>
      <c r="J8777" s="1">
        <v>45121.849594907406</v>
      </c>
      <c r="K8777" t="s">
        <v>16936</v>
      </c>
    </row>
    <row r="8778" spans="1:11">
      <c r="A8778">
        <v>20669</v>
      </c>
      <c r="B8778" t="s">
        <v>17670</v>
      </c>
      <c r="C8778">
        <v>50366000</v>
      </c>
      <c r="D8778" t="s">
        <v>15534</v>
      </c>
      <c r="E8778" t="s">
        <v>15554</v>
      </c>
      <c r="F8778" t="s">
        <v>15550</v>
      </c>
      <c r="G8778" t="s">
        <v>24430</v>
      </c>
      <c r="H8778" s="1">
        <v>45121.850277777776</v>
      </c>
      <c r="I8778" t="s">
        <v>16936</v>
      </c>
      <c r="J8778" s="1">
        <v>45121.850277777776</v>
      </c>
      <c r="K8778" t="s">
        <v>16936</v>
      </c>
    </row>
    <row r="8779" spans="1:11">
      <c r="A8779">
        <v>82765</v>
      </c>
      <c r="B8779" t="s">
        <v>19356</v>
      </c>
      <c r="C8779">
        <v>50905000</v>
      </c>
      <c r="D8779" t="s">
        <v>15534</v>
      </c>
      <c r="E8779" t="s">
        <v>15540</v>
      </c>
      <c r="F8779" t="s">
        <v>15550</v>
      </c>
      <c r="G8779" t="s">
        <v>24431</v>
      </c>
      <c r="H8779" s="1">
        <v>45121.852303240739</v>
      </c>
      <c r="I8779" t="s">
        <v>15850</v>
      </c>
      <c r="J8779" s="1">
        <v>45121.852303240739</v>
      </c>
      <c r="K8779" t="s">
        <v>15850</v>
      </c>
    </row>
    <row r="8780" spans="1:11">
      <c r="A8780">
        <v>9506</v>
      </c>
      <c r="B8780" t="s">
        <v>23681</v>
      </c>
      <c r="C8780">
        <v>50355030</v>
      </c>
      <c r="D8780" t="s">
        <v>15534</v>
      </c>
      <c r="E8780" t="s">
        <v>15554</v>
      </c>
      <c r="F8780" t="s">
        <v>15550</v>
      </c>
      <c r="G8780" t="s">
        <v>24432</v>
      </c>
      <c r="H8780" s="1">
        <v>45121.852442129632</v>
      </c>
      <c r="I8780" t="s">
        <v>17701</v>
      </c>
      <c r="J8780" s="1">
        <v>45121.858657407407</v>
      </c>
      <c r="K8780" t="s">
        <v>17701</v>
      </c>
    </row>
    <row r="8781" spans="1:11">
      <c r="A8781">
        <v>82765</v>
      </c>
      <c r="B8781" t="s">
        <v>19356</v>
      </c>
      <c r="C8781">
        <v>50365000</v>
      </c>
      <c r="D8781" t="s">
        <v>15534</v>
      </c>
      <c r="E8781" t="s">
        <v>15554</v>
      </c>
      <c r="F8781" t="s">
        <v>15536</v>
      </c>
      <c r="G8781" t="s">
        <v>24433</v>
      </c>
      <c r="H8781" s="1">
        <v>45121.854247685187</v>
      </c>
      <c r="I8781" t="s">
        <v>15850</v>
      </c>
      <c r="J8781" s="1">
        <v>45121.854247685187</v>
      </c>
      <c r="K8781" t="s">
        <v>15850</v>
      </c>
    </row>
    <row r="8782" spans="1:11">
      <c r="A8782">
        <v>9031</v>
      </c>
      <c r="B8782" t="s">
        <v>19372</v>
      </c>
      <c r="C8782">
        <v>50255000</v>
      </c>
      <c r="D8782" t="s">
        <v>15534</v>
      </c>
      <c r="E8782" t="s">
        <v>15554</v>
      </c>
      <c r="F8782" t="s">
        <v>15550</v>
      </c>
      <c r="G8782" t="s">
        <v>24434</v>
      </c>
      <c r="H8782" s="1">
        <v>45121.854409722226</v>
      </c>
      <c r="I8782" t="s">
        <v>19042</v>
      </c>
      <c r="J8782" s="1">
        <v>45121.854409722226</v>
      </c>
      <c r="K8782" t="s">
        <v>19042</v>
      </c>
    </row>
    <row r="8783" spans="1:11">
      <c r="A8783">
        <v>9031</v>
      </c>
      <c r="B8783" t="s">
        <v>19372</v>
      </c>
      <c r="C8783">
        <v>50812000</v>
      </c>
      <c r="D8783" t="s">
        <v>15534</v>
      </c>
      <c r="E8783" t="s">
        <v>15554</v>
      </c>
      <c r="F8783" t="s">
        <v>15536</v>
      </c>
      <c r="G8783" t="s">
        <v>24435</v>
      </c>
      <c r="H8783" s="1">
        <v>45121.855069444442</v>
      </c>
      <c r="I8783" t="s">
        <v>19042</v>
      </c>
      <c r="J8783" s="1">
        <v>45121.856076388889</v>
      </c>
      <c r="K8783" t="s">
        <v>19042</v>
      </c>
    </row>
    <row r="8784" spans="1:11">
      <c r="A8784">
        <v>82735</v>
      </c>
      <c r="B8784" t="s">
        <v>20682</v>
      </c>
      <c r="C8784">
        <v>50915000</v>
      </c>
      <c r="D8784" t="s">
        <v>15534</v>
      </c>
      <c r="E8784" t="s">
        <v>15549</v>
      </c>
      <c r="F8784" t="s">
        <v>15550</v>
      </c>
      <c r="G8784" t="s">
        <v>19208</v>
      </c>
      <c r="H8784" s="1">
        <v>45121.855324074073</v>
      </c>
      <c r="I8784" t="s">
        <v>15850</v>
      </c>
      <c r="J8784" s="1">
        <v>45121.855324074073</v>
      </c>
      <c r="K8784" t="s">
        <v>15850</v>
      </c>
    </row>
    <row r="8785" spans="1:11">
      <c r="A8785">
        <v>9031</v>
      </c>
      <c r="B8785" t="s">
        <v>19372</v>
      </c>
      <c r="C8785">
        <v>50905006</v>
      </c>
      <c r="D8785" t="s">
        <v>15534</v>
      </c>
      <c r="E8785" t="s">
        <v>15540</v>
      </c>
      <c r="F8785" t="s">
        <v>15536</v>
      </c>
      <c r="G8785" t="s">
        <v>19410</v>
      </c>
      <c r="H8785" s="1">
        <v>45121.855509259258</v>
      </c>
      <c r="I8785" t="s">
        <v>19042</v>
      </c>
      <c r="J8785" s="1">
        <v>45121.855509259258</v>
      </c>
      <c r="K8785" t="s">
        <v>19042</v>
      </c>
    </row>
    <row r="8786" spans="1:11">
      <c r="A8786">
        <v>8449</v>
      </c>
      <c r="B8786" t="s">
        <v>17835</v>
      </c>
      <c r="C8786">
        <v>57700010</v>
      </c>
      <c r="D8786" t="s">
        <v>15534</v>
      </c>
      <c r="E8786" t="s">
        <v>15554</v>
      </c>
      <c r="F8786" t="s">
        <v>15536</v>
      </c>
      <c r="G8786" t="s">
        <v>24436</v>
      </c>
      <c r="H8786" s="1">
        <v>45121.855671296296</v>
      </c>
      <c r="I8786" t="s">
        <v>16552</v>
      </c>
      <c r="J8786" s="1">
        <v>45121.855671296296</v>
      </c>
      <c r="K8786" t="s">
        <v>16552</v>
      </c>
    </row>
    <row r="8787" spans="1:11">
      <c r="A8787">
        <v>82735</v>
      </c>
      <c r="B8787" t="s">
        <v>20682</v>
      </c>
      <c r="C8787">
        <v>51220000</v>
      </c>
      <c r="D8787" t="s">
        <v>15534</v>
      </c>
      <c r="E8787" t="s">
        <v>15554</v>
      </c>
      <c r="F8787" t="s">
        <v>15550</v>
      </c>
      <c r="G8787" t="s">
        <v>24437</v>
      </c>
      <c r="H8787" s="1">
        <v>45121.856365740743</v>
      </c>
      <c r="I8787" t="s">
        <v>15850</v>
      </c>
      <c r="J8787" s="1">
        <v>45121.856365740743</v>
      </c>
      <c r="K8787" t="s">
        <v>15850</v>
      </c>
    </row>
    <row r="8788" spans="1:11">
      <c r="A8788">
        <v>49201</v>
      </c>
      <c r="B8788" t="s">
        <v>16234</v>
      </c>
      <c r="C8788">
        <v>55700000</v>
      </c>
      <c r="D8788" t="s">
        <v>15534</v>
      </c>
      <c r="E8788" t="s">
        <v>15554</v>
      </c>
      <c r="F8788" t="s">
        <v>15550</v>
      </c>
      <c r="G8788" t="s">
        <v>24438</v>
      </c>
      <c r="H8788" s="1">
        <v>45121.857210648152</v>
      </c>
      <c r="I8788" t="s">
        <v>16236</v>
      </c>
      <c r="J8788" s="1">
        <v>45121.857210648152</v>
      </c>
      <c r="K8788" t="s">
        <v>16236</v>
      </c>
    </row>
    <row r="8789" spans="1:11">
      <c r="A8789">
        <v>9137</v>
      </c>
      <c r="B8789" t="s">
        <v>20717</v>
      </c>
      <c r="C8789">
        <v>50905006</v>
      </c>
      <c r="D8789" t="s">
        <v>15534</v>
      </c>
      <c r="E8789" t="s">
        <v>15586</v>
      </c>
      <c r="F8789" t="s">
        <v>15536</v>
      </c>
      <c r="G8789" t="s">
        <v>20688</v>
      </c>
      <c r="H8789" s="1">
        <v>45121.857789351852</v>
      </c>
      <c r="I8789" t="s">
        <v>16013</v>
      </c>
      <c r="J8789" s="1">
        <v>45121.857789351852</v>
      </c>
      <c r="K8789" t="s">
        <v>16013</v>
      </c>
    </row>
    <row r="8790" spans="1:11">
      <c r="A8790">
        <v>49201</v>
      </c>
      <c r="B8790" t="s">
        <v>16234</v>
      </c>
      <c r="C8790">
        <v>51220000</v>
      </c>
      <c r="D8790" t="s">
        <v>15534</v>
      </c>
      <c r="E8790" t="s">
        <v>15586</v>
      </c>
      <c r="F8790" t="s">
        <v>15536</v>
      </c>
      <c r="G8790" t="s">
        <v>19305</v>
      </c>
      <c r="H8790" s="1">
        <v>45121.857800925929</v>
      </c>
      <c r="I8790" t="s">
        <v>16236</v>
      </c>
      <c r="J8790" s="1">
        <v>45121.857800925929</v>
      </c>
      <c r="K8790" t="s">
        <v>16236</v>
      </c>
    </row>
    <row r="8791" spans="1:11">
      <c r="A8791">
        <v>10768</v>
      </c>
      <c r="B8791" t="s">
        <v>19385</v>
      </c>
      <c r="C8791">
        <v>50905006</v>
      </c>
      <c r="D8791" t="s">
        <v>15534</v>
      </c>
      <c r="E8791" t="s">
        <v>15554</v>
      </c>
      <c r="F8791" t="s">
        <v>15550</v>
      </c>
      <c r="G8791" t="s">
        <v>24439</v>
      </c>
      <c r="H8791" s="1">
        <v>45121.858414351853</v>
      </c>
      <c r="I8791" t="s">
        <v>16073</v>
      </c>
      <c r="J8791" s="1">
        <v>45121.858414351853</v>
      </c>
      <c r="K8791" t="s">
        <v>16073</v>
      </c>
    </row>
    <row r="8792" spans="1:11">
      <c r="A8792">
        <v>8645</v>
      </c>
      <c r="B8792" t="s">
        <v>18462</v>
      </c>
      <c r="C8792">
        <v>50321000</v>
      </c>
      <c r="D8792" t="s">
        <v>15534</v>
      </c>
      <c r="E8792" t="s">
        <v>15554</v>
      </c>
      <c r="F8792" t="s">
        <v>15536</v>
      </c>
      <c r="G8792" t="s">
        <v>24440</v>
      </c>
      <c r="H8792" s="1">
        <v>45121.861435185187</v>
      </c>
      <c r="I8792" t="s">
        <v>16551</v>
      </c>
      <c r="J8792" s="1">
        <v>45121.861435185187</v>
      </c>
      <c r="K8792" t="s">
        <v>16551</v>
      </c>
    </row>
    <row r="8793" spans="1:11">
      <c r="A8793">
        <v>172877</v>
      </c>
      <c r="B8793" t="s">
        <v>24441</v>
      </c>
      <c r="C8793">
        <v>51210000</v>
      </c>
      <c r="D8793" t="s">
        <v>15534</v>
      </c>
      <c r="E8793" t="s">
        <v>15554</v>
      </c>
      <c r="F8793" t="s">
        <v>15550</v>
      </c>
      <c r="G8793" t="s">
        <v>19340</v>
      </c>
      <c r="H8793" s="1">
        <v>45121.862384259257</v>
      </c>
      <c r="I8793" t="s">
        <v>18535</v>
      </c>
      <c r="J8793" s="1">
        <v>45121.862384259257</v>
      </c>
      <c r="K8793" t="s">
        <v>18535</v>
      </c>
    </row>
    <row r="8794" spans="1:11">
      <c r="A8794">
        <v>20856</v>
      </c>
      <c r="B8794" t="s">
        <v>20698</v>
      </c>
      <c r="C8794">
        <v>50320000</v>
      </c>
      <c r="D8794" t="s">
        <v>15534</v>
      </c>
      <c r="E8794" t="s">
        <v>15535</v>
      </c>
      <c r="F8794" t="s">
        <v>15536</v>
      </c>
      <c r="G8794" t="s">
        <v>19293</v>
      </c>
      <c r="H8794" s="1">
        <v>45121.865671296298</v>
      </c>
      <c r="I8794" t="s">
        <v>18535</v>
      </c>
      <c r="J8794" s="1">
        <v>45121.865671296298</v>
      </c>
      <c r="K8794" t="s">
        <v>18535</v>
      </c>
    </row>
    <row r="8795" spans="1:11">
      <c r="A8795">
        <v>82719</v>
      </c>
      <c r="B8795" t="s">
        <v>19377</v>
      </c>
      <c r="C8795">
        <v>50355000</v>
      </c>
      <c r="D8795" t="s">
        <v>15534</v>
      </c>
      <c r="E8795" t="s">
        <v>15554</v>
      </c>
      <c r="F8795" t="s">
        <v>15536</v>
      </c>
      <c r="G8795" t="s">
        <v>24442</v>
      </c>
      <c r="H8795" s="1">
        <v>45121.865752314814</v>
      </c>
      <c r="I8795" t="s">
        <v>15850</v>
      </c>
      <c r="J8795" s="1">
        <v>45121.865752314814</v>
      </c>
      <c r="K8795" t="s">
        <v>15850</v>
      </c>
    </row>
    <row r="8796" spans="1:11">
      <c r="A8796">
        <v>83072</v>
      </c>
      <c r="B8796" t="s">
        <v>23155</v>
      </c>
      <c r="C8796">
        <v>50321000</v>
      </c>
      <c r="D8796" t="s">
        <v>15534</v>
      </c>
      <c r="E8796" t="s">
        <v>15586</v>
      </c>
      <c r="F8796" t="s">
        <v>15536</v>
      </c>
      <c r="G8796" t="s">
        <v>22556</v>
      </c>
      <c r="H8796" s="1">
        <v>45121.866886574076</v>
      </c>
      <c r="I8796" t="s">
        <v>16236</v>
      </c>
      <c r="J8796" s="1">
        <v>45121.866886574076</v>
      </c>
      <c r="K8796" t="s">
        <v>16236</v>
      </c>
    </row>
    <row r="8797" spans="1:11">
      <c r="A8797">
        <v>14243</v>
      </c>
      <c r="B8797" t="s">
        <v>21648</v>
      </c>
      <c r="C8797">
        <v>55305025</v>
      </c>
      <c r="D8797" t="s">
        <v>15534</v>
      </c>
      <c r="E8797" t="s">
        <v>15544</v>
      </c>
      <c r="F8797" t="s">
        <v>15550</v>
      </c>
      <c r="G8797" t="s">
        <v>24443</v>
      </c>
      <c r="H8797" s="1">
        <v>45121.867546296293</v>
      </c>
      <c r="I8797" t="s">
        <v>15850</v>
      </c>
      <c r="J8797" s="1">
        <v>45121.867546296293</v>
      </c>
      <c r="K8797" t="s">
        <v>15850</v>
      </c>
    </row>
    <row r="8798" spans="1:11">
      <c r="A8798">
        <v>14243</v>
      </c>
      <c r="B8798" t="s">
        <v>21648</v>
      </c>
      <c r="C8798">
        <v>50830000</v>
      </c>
      <c r="D8798" t="s">
        <v>15534</v>
      </c>
      <c r="E8798" t="s">
        <v>15535</v>
      </c>
      <c r="F8798" t="s">
        <v>15536</v>
      </c>
      <c r="G8798" t="s">
        <v>19346</v>
      </c>
      <c r="H8798" s="1">
        <v>45121.868472222224</v>
      </c>
      <c r="I8798" t="s">
        <v>15850</v>
      </c>
      <c r="J8798" s="1">
        <v>45121.868472222224</v>
      </c>
      <c r="K8798" t="s">
        <v>15850</v>
      </c>
    </row>
    <row r="8799" spans="1:11">
      <c r="A8799">
        <v>83094</v>
      </c>
      <c r="B8799" t="s">
        <v>19379</v>
      </c>
      <c r="C8799">
        <v>50355000</v>
      </c>
      <c r="D8799" t="s">
        <v>15534</v>
      </c>
      <c r="E8799" t="s">
        <v>15544</v>
      </c>
      <c r="F8799" t="s">
        <v>15550</v>
      </c>
      <c r="G8799" t="s">
        <v>24444</v>
      </c>
      <c r="H8799" s="1">
        <v>45121.86859953704</v>
      </c>
      <c r="I8799" t="s">
        <v>16692</v>
      </c>
      <c r="J8799" s="1">
        <v>45121.86859953704</v>
      </c>
      <c r="K8799" t="s">
        <v>16692</v>
      </c>
    </row>
    <row r="8800" spans="1:11">
      <c r="A8800">
        <v>4598</v>
      </c>
      <c r="B8800" t="s">
        <v>17222</v>
      </c>
      <c r="C8800">
        <v>56200060</v>
      </c>
      <c r="D8800" t="s">
        <v>15534</v>
      </c>
      <c r="E8800" t="s">
        <v>15554</v>
      </c>
      <c r="F8800" t="s">
        <v>15550</v>
      </c>
      <c r="G8800" t="s">
        <v>24445</v>
      </c>
      <c r="H8800" s="1">
        <v>45121.870254629626</v>
      </c>
      <c r="I8800" t="s">
        <v>16986</v>
      </c>
      <c r="J8800" s="1">
        <v>45121.870254629626</v>
      </c>
      <c r="K8800" t="s">
        <v>16986</v>
      </c>
    </row>
    <row r="8801" spans="1:11">
      <c r="A8801">
        <v>126087</v>
      </c>
      <c r="B8801" t="s">
        <v>19383</v>
      </c>
      <c r="C8801">
        <v>50905006</v>
      </c>
      <c r="D8801" t="s">
        <v>15534</v>
      </c>
      <c r="E8801" t="s">
        <v>15554</v>
      </c>
      <c r="F8801" t="s">
        <v>15536</v>
      </c>
      <c r="G8801" t="s">
        <v>19248</v>
      </c>
      <c r="H8801" s="1">
        <v>45121.870509259257</v>
      </c>
      <c r="I8801" t="s">
        <v>15872</v>
      </c>
      <c r="J8801" s="1">
        <v>45121.870509259257</v>
      </c>
      <c r="K8801" t="s">
        <v>15872</v>
      </c>
    </row>
    <row r="8802" spans="1:11">
      <c r="A8802">
        <v>10592</v>
      </c>
      <c r="B8802" t="s">
        <v>19452</v>
      </c>
      <c r="C8802">
        <v>50320000</v>
      </c>
      <c r="D8802" t="s">
        <v>15534</v>
      </c>
      <c r="E8802" t="s">
        <v>15554</v>
      </c>
      <c r="F8802" t="s">
        <v>15536</v>
      </c>
      <c r="G8802" t="s">
        <v>16453</v>
      </c>
      <c r="H8802" s="1">
        <v>45121.871249999997</v>
      </c>
      <c r="I8802" t="s">
        <v>18325</v>
      </c>
      <c r="J8802" s="1">
        <v>45121.871249999997</v>
      </c>
      <c r="K8802" t="s">
        <v>18325</v>
      </c>
    </row>
    <row r="8803" spans="1:11">
      <c r="A8803">
        <v>20669</v>
      </c>
      <c r="B8803" t="s">
        <v>17670</v>
      </c>
      <c r="C8803">
        <v>50355000</v>
      </c>
      <c r="D8803" t="s">
        <v>15534</v>
      </c>
      <c r="E8803" t="s">
        <v>15554</v>
      </c>
      <c r="F8803" t="s">
        <v>15536</v>
      </c>
      <c r="G8803" t="s">
        <v>19391</v>
      </c>
      <c r="H8803" s="1">
        <v>45121.872164351851</v>
      </c>
      <c r="I8803" t="s">
        <v>16936</v>
      </c>
      <c r="J8803" s="1">
        <v>45121.872164351851</v>
      </c>
      <c r="K8803" t="s">
        <v>16936</v>
      </c>
    </row>
    <row r="8804" spans="1:11">
      <c r="A8804">
        <v>10727</v>
      </c>
      <c r="B8804" t="s">
        <v>19399</v>
      </c>
      <c r="C8804">
        <v>50305028</v>
      </c>
      <c r="D8804" t="s">
        <v>15534</v>
      </c>
      <c r="E8804" t="s">
        <v>15544</v>
      </c>
      <c r="F8804" t="s">
        <v>15536</v>
      </c>
      <c r="G8804" t="s">
        <v>24442</v>
      </c>
      <c r="H8804" s="1">
        <v>45121.873865740738</v>
      </c>
      <c r="I8804" t="s">
        <v>15850</v>
      </c>
      <c r="J8804" s="1">
        <v>45121.873865740738</v>
      </c>
      <c r="K8804" t="s">
        <v>15850</v>
      </c>
    </row>
    <row r="8805" spans="1:11">
      <c r="A8805">
        <v>126087</v>
      </c>
      <c r="B8805" t="s">
        <v>19383</v>
      </c>
      <c r="C8805">
        <v>58200000</v>
      </c>
      <c r="D8805" t="s">
        <v>15534</v>
      </c>
      <c r="E8805" t="s">
        <v>15554</v>
      </c>
      <c r="F8805" t="s">
        <v>15550</v>
      </c>
      <c r="G8805" t="s">
        <v>24446</v>
      </c>
      <c r="H8805" s="1">
        <v>45121.874212962961</v>
      </c>
      <c r="I8805" t="s">
        <v>15872</v>
      </c>
      <c r="J8805" s="1">
        <v>45121.874212962961</v>
      </c>
      <c r="K8805" t="s">
        <v>15872</v>
      </c>
    </row>
    <row r="8806" spans="1:11">
      <c r="A8806">
        <v>9195</v>
      </c>
      <c r="B8806" t="s">
        <v>19421</v>
      </c>
      <c r="C8806">
        <v>50915000</v>
      </c>
      <c r="D8806" t="s">
        <v>15534</v>
      </c>
      <c r="E8806" t="s">
        <v>15549</v>
      </c>
      <c r="F8806" t="s">
        <v>15550</v>
      </c>
      <c r="G8806" t="s">
        <v>24447</v>
      </c>
      <c r="H8806" s="1">
        <v>45121.875138888892</v>
      </c>
      <c r="I8806" t="s">
        <v>15850</v>
      </c>
      <c r="J8806" s="1">
        <v>45121.875138888892</v>
      </c>
      <c r="K8806" t="s">
        <v>15850</v>
      </c>
    </row>
    <row r="8807" spans="1:11">
      <c r="A8807">
        <v>11507</v>
      </c>
      <c r="B8807" t="s">
        <v>19411</v>
      </c>
      <c r="C8807">
        <v>50321000</v>
      </c>
      <c r="D8807" t="s">
        <v>15534</v>
      </c>
      <c r="E8807" t="s">
        <v>15554</v>
      </c>
      <c r="F8807" t="s">
        <v>15550</v>
      </c>
      <c r="G8807" t="s">
        <v>19413</v>
      </c>
      <c r="H8807" s="1">
        <v>45121.87667824074</v>
      </c>
      <c r="I8807" t="s">
        <v>16909</v>
      </c>
      <c r="J8807" s="1">
        <v>45121.87667824074</v>
      </c>
      <c r="K8807" t="s">
        <v>16909</v>
      </c>
    </row>
    <row r="8808" spans="1:11">
      <c r="A8808">
        <v>20602</v>
      </c>
      <c r="B8808" t="s">
        <v>21605</v>
      </c>
      <c r="C8808">
        <v>50905006</v>
      </c>
      <c r="D8808" t="s">
        <v>15534</v>
      </c>
      <c r="E8808" t="s">
        <v>15586</v>
      </c>
      <c r="F8808" t="s">
        <v>15536</v>
      </c>
      <c r="G8808" t="s">
        <v>19419</v>
      </c>
      <c r="H8808" s="1">
        <v>45121.876898148148</v>
      </c>
      <c r="I8808" t="s">
        <v>16013</v>
      </c>
      <c r="J8808" s="1">
        <v>45121.876898148148</v>
      </c>
      <c r="K8808" t="s">
        <v>16013</v>
      </c>
    </row>
    <row r="8809" spans="1:11">
      <c r="A8809">
        <v>21508</v>
      </c>
      <c r="B8809" t="s">
        <v>17677</v>
      </c>
      <c r="C8809">
        <v>50315000</v>
      </c>
      <c r="D8809" t="s">
        <v>15534</v>
      </c>
      <c r="E8809" t="s">
        <v>15544</v>
      </c>
      <c r="F8809" t="s">
        <v>15550</v>
      </c>
      <c r="G8809" t="s">
        <v>24448</v>
      </c>
      <c r="H8809" s="1">
        <v>45121.876909722225</v>
      </c>
      <c r="I8809" t="s">
        <v>16936</v>
      </c>
      <c r="J8809" s="1">
        <v>45121.876909722225</v>
      </c>
      <c r="K8809" t="s">
        <v>16936</v>
      </c>
    </row>
    <row r="8810" spans="1:11">
      <c r="A8810">
        <v>9195</v>
      </c>
      <c r="B8810" t="s">
        <v>19421</v>
      </c>
      <c r="C8810">
        <v>57300000</v>
      </c>
      <c r="D8810" t="s">
        <v>15534</v>
      </c>
      <c r="E8810" t="s">
        <v>15544</v>
      </c>
      <c r="F8810" t="s">
        <v>15536</v>
      </c>
      <c r="G8810" t="s">
        <v>24449</v>
      </c>
      <c r="H8810" s="1">
        <v>45121.877152777779</v>
      </c>
      <c r="I8810" t="s">
        <v>15850</v>
      </c>
      <c r="J8810" s="1">
        <v>45121.877152777779</v>
      </c>
      <c r="K8810" t="s">
        <v>15850</v>
      </c>
    </row>
    <row r="8811" spans="1:11">
      <c r="A8811">
        <v>9195</v>
      </c>
      <c r="B8811" t="s">
        <v>19421</v>
      </c>
      <c r="C8811">
        <v>50810000</v>
      </c>
      <c r="D8811" t="s">
        <v>15534</v>
      </c>
      <c r="E8811" t="s">
        <v>15535</v>
      </c>
      <c r="F8811" t="s">
        <v>15536</v>
      </c>
      <c r="G8811" t="s">
        <v>19353</v>
      </c>
      <c r="H8811" s="1">
        <v>45121.877326388887</v>
      </c>
      <c r="I8811" t="s">
        <v>15850</v>
      </c>
      <c r="J8811" s="1">
        <v>45121.877326388887</v>
      </c>
      <c r="K8811" t="s">
        <v>15850</v>
      </c>
    </row>
    <row r="8812" spans="1:11">
      <c r="A8812">
        <v>83180</v>
      </c>
      <c r="B8812" t="s">
        <v>19416</v>
      </c>
      <c r="C8812">
        <v>50320000</v>
      </c>
      <c r="D8812" t="s">
        <v>15534</v>
      </c>
      <c r="E8812" t="s">
        <v>15544</v>
      </c>
      <c r="F8812" t="s">
        <v>15550</v>
      </c>
      <c r="G8812" t="s">
        <v>24450</v>
      </c>
      <c r="H8812" s="1">
        <v>45121.877696759257</v>
      </c>
      <c r="I8812" t="s">
        <v>18535</v>
      </c>
      <c r="J8812" s="1">
        <v>45121.877696759257</v>
      </c>
      <c r="K8812" t="s">
        <v>18535</v>
      </c>
    </row>
    <row r="8813" spans="1:11">
      <c r="A8813">
        <v>11507</v>
      </c>
      <c r="B8813" t="s">
        <v>19411</v>
      </c>
      <c r="C8813">
        <v>50305025</v>
      </c>
      <c r="D8813" t="s">
        <v>15534</v>
      </c>
      <c r="E8813" t="s">
        <v>15544</v>
      </c>
      <c r="F8813" t="s">
        <v>15550</v>
      </c>
      <c r="G8813" t="s">
        <v>24451</v>
      </c>
      <c r="H8813" s="1">
        <v>45121.877858796295</v>
      </c>
      <c r="I8813" t="s">
        <v>16909</v>
      </c>
      <c r="J8813" s="1">
        <v>45121.877858796295</v>
      </c>
      <c r="K8813" t="s">
        <v>16909</v>
      </c>
    </row>
    <row r="8814" spans="1:11">
      <c r="A8814">
        <v>21469</v>
      </c>
      <c r="B8814" t="s">
        <v>19423</v>
      </c>
      <c r="C8814">
        <v>51210000</v>
      </c>
      <c r="D8814" t="s">
        <v>15534</v>
      </c>
      <c r="E8814" t="s">
        <v>15549</v>
      </c>
      <c r="F8814" t="s">
        <v>15550</v>
      </c>
      <c r="G8814" t="s">
        <v>24452</v>
      </c>
      <c r="H8814" s="1">
        <v>45121.879363425927</v>
      </c>
      <c r="I8814" t="s">
        <v>16936</v>
      </c>
      <c r="J8814" s="1">
        <v>45121.884270833332</v>
      </c>
      <c r="K8814" t="s">
        <v>16936</v>
      </c>
    </row>
    <row r="8815" spans="1:11">
      <c r="A8815">
        <v>9138</v>
      </c>
      <c r="B8815" t="s">
        <v>20716</v>
      </c>
      <c r="C8815">
        <v>50515000</v>
      </c>
      <c r="D8815" t="s">
        <v>15534</v>
      </c>
      <c r="E8815" t="s">
        <v>15554</v>
      </c>
      <c r="F8815" t="s">
        <v>15536</v>
      </c>
      <c r="G8815" t="s">
        <v>24453</v>
      </c>
      <c r="H8815" s="1">
        <v>45121.883703703701</v>
      </c>
      <c r="I8815" t="s">
        <v>16013</v>
      </c>
      <c r="J8815" s="1">
        <v>45121.883703703701</v>
      </c>
      <c r="K8815" t="s">
        <v>16013</v>
      </c>
    </row>
    <row r="8816" spans="1:11">
      <c r="A8816">
        <v>10732</v>
      </c>
      <c r="B8816" t="s">
        <v>15862</v>
      </c>
      <c r="C8816">
        <v>50830000</v>
      </c>
      <c r="D8816" t="s">
        <v>15534</v>
      </c>
      <c r="E8816" t="s">
        <v>15535</v>
      </c>
      <c r="F8816" t="s">
        <v>15536</v>
      </c>
      <c r="G8816" t="s">
        <v>19346</v>
      </c>
      <c r="H8816" s="1">
        <v>45121.884780092594</v>
      </c>
      <c r="I8816" t="s">
        <v>15850</v>
      </c>
      <c r="J8816" s="1">
        <v>45121.884780092594</v>
      </c>
      <c r="K8816" t="s">
        <v>15850</v>
      </c>
    </row>
    <row r="8817" spans="1:11">
      <c r="A8817">
        <v>10732</v>
      </c>
      <c r="B8817" t="s">
        <v>15862</v>
      </c>
      <c r="C8817">
        <v>50619000</v>
      </c>
      <c r="D8817" t="s">
        <v>15534</v>
      </c>
      <c r="E8817" t="s">
        <v>15535</v>
      </c>
      <c r="F8817" t="s">
        <v>15536</v>
      </c>
      <c r="G8817" t="s">
        <v>24454</v>
      </c>
      <c r="H8817" s="1">
        <v>45121.885254629633</v>
      </c>
      <c r="I8817" t="s">
        <v>15850</v>
      </c>
      <c r="J8817" s="1">
        <v>45121.885254629633</v>
      </c>
      <c r="K8817" t="s">
        <v>15850</v>
      </c>
    </row>
    <row r="8818" spans="1:11">
      <c r="A8818">
        <v>10732</v>
      </c>
      <c r="B8818" t="s">
        <v>15862</v>
      </c>
      <c r="C8818">
        <v>50305021</v>
      </c>
      <c r="D8818" t="s">
        <v>15534</v>
      </c>
      <c r="E8818" t="s">
        <v>15554</v>
      </c>
      <c r="F8818" t="s">
        <v>15536</v>
      </c>
      <c r="G8818" t="s">
        <v>20707</v>
      </c>
      <c r="H8818" s="1">
        <v>45121.88585648148</v>
      </c>
      <c r="I8818" t="s">
        <v>15850</v>
      </c>
      <c r="J8818" s="1">
        <v>45121.88585648148</v>
      </c>
      <c r="K8818" t="s">
        <v>15850</v>
      </c>
    </row>
    <row r="8819" spans="1:11">
      <c r="A8819">
        <v>9029</v>
      </c>
      <c r="B8819" t="s">
        <v>21665</v>
      </c>
      <c r="C8819">
        <v>50320000</v>
      </c>
      <c r="D8819" t="s">
        <v>15534</v>
      </c>
      <c r="E8819" t="s">
        <v>15544</v>
      </c>
      <c r="F8819" t="s">
        <v>15550</v>
      </c>
      <c r="G8819" t="s">
        <v>24455</v>
      </c>
      <c r="H8819" s="1">
        <v>45121.88726851852</v>
      </c>
      <c r="I8819" t="s">
        <v>19042</v>
      </c>
      <c r="J8819" s="1">
        <v>45121.88726851852</v>
      </c>
      <c r="K8819" t="s">
        <v>19042</v>
      </c>
    </row>
    <row r="8820" spans="1:11">
      <c r="A8820">
        <v>11089</v>
      </c>
      <c r="B8820" t="s">
        <v>19437</v>
      </c>
      <c r="C8820">
        <v>55700000</v>
      </c>
      <c r="D8820" t="s">
        <v>15534</v>
      </c>
      <c r="E8820" t="s">
        <v>15554</v>
      </c>
      <c r="F8820" t="s">
        <v>15550</v>
      </c>
      <c r="G8820" t="s">
        <v>24456</v>
      </c>
      <c r="H8820" s="1">
        <v>45121.887349537035</v>
      </c>
      <c r="I8820" t="s">
        <v>17688</v>
      </c>
      <c r="J8820" s="1">
        <v>45121.887349537035</v>
      </c>
      <c r="K8820" t="s">
        <v>17688</v>
      </c>
    </row>
    <row r="8821" spans="1:11">
      <c r="A8821">
        <v>10534</v>
      </c>
      <c r="B8821" t="s">
        <v>24457</v>
      </c>
      <c r="C8821">
        <v>50905006</v>
      </c>
      <c r="D8821" t="s">
        <v>15534</v>
      </c>
      <c r="E8821" t="s">
        <v>15540</v>
      </c>
      <c r="F8821" t="s">
        <v>15536</v>
      </c>
      <c r="G8821" t="s">
        <v>24458</v>
      </c>
      <c r="H8821" s="1">
        <v>45121.889201388891</v>
      </c>
      <c r="I8821" t="s">
        <v>19042</v>
      </c>
      <c r="J8821" s="1">
        <v>45121.889201388891</v>
      </c>
      <c r="K8821" t="s">
        <v>19042</v>
      </c>
    </row>
    <row r="8822" spans="1:11">
      <c r="A8822">
        <v>11172</v>
      </c>
      <c r="B8822" t="s">
        <v>17667</v>
      </c>
      <c r="C8822">
        <v>51210000</v>
      </c>
      <c r="D8822" t="s">
        <v>15534</v>
      </c>
      <c r="E8822" t="s">
        <v>15535</v>
      </c>
      <c r="F8822" t="s">
        <v>15536</v>
      </c>
      <c r="G8822" t="s">
        <v>24459</v>
      </c>
      <c r="H8822" s="1">
        <v>45121.890428240738</v>
      </c>
      <c r="I8822" t="s">
        <v>16236</v>
      </c>
      <c r="J8822" s="1">
        <v>45121.890428240738</v>
      </c>
      <c r="K8822" t="s">
        <v>16236</v>
      </c>
    </row>
    <row r="8823" spans="1:11">
      <c r="A8823">
        <v>11092</v>
      </c>
      <c r="B8823" t="s">
        <v>24460</v>
      </c>
      <c r="C8823">
        <v>50905006</v>
      </c>
      <c r="D8823" t="s">
        <v>15534</v>
      </c>
      <c r="E8823" t="s">
        <v>15554</v>
      </c>
      <c r="F8823" t="s">
        <v>15536</v>
      </c>
      <c r="G8823" t="s">
        <v>24461</v>
      </c>
      <c r="H8823" s="1">
        <v>45121.891076388885</v>
      </c>
      <c r="I8823" t="s">
        <v>17688</v>
      </c>
      <c r="J8823" s="1">
        <v>45121.891076388885</v>
      </c>
      <c r="K8823" t="s">
        <v>17688</v>
      </c>
    </row>
    <row r="8824" spans="1:11">
      <c r="A8824">
        <v>21467</v>
      </c>
      <c r="B8824" t="s">
        <v>19969</v>
      </c>
      <c r="C8824">
        <v>50305028</v>
      </c>
      <c r="D8824" t="s">
        <v>15534</v>
      </c>
      <c r="E8824" t="s">
        <v>15554</v>
      </c>
      <c r="F8824" t="s">
        <v>15536</v>
      </c>
      <c r="G8824" t="s">
        <v>24462</v>
      </c>
      <c r="H8824" s="1">
        <v>45121.891377314816</v>
      </c>
      <c r="I8824" t="s">
        <v>16936</v>
      </c>
      <c r="J8824" s="1">
        <v>45121.891377314816</v>
      </c>
      <c r="K8824" t="s">
        <v>16936</v>
      </c>
    </row>
    <row r="8825" spans="1:11">
      <c r="A8825">
        <v>69756</v>
      </c>
      <c r="B8825" t="s">
        <v>24463</v>
      </c>
      <c r="C8825">
        <v>50905006</v>
      </c>
      <c r="D8825" t="s">
        <v>15534</v>
      </c>
      <c r="E8825" t="s">
        <v>15540</v>
      </c>
      <c r="F8825" t="s">
        <v>15536</v>
      </c>
      <c r="G8825" t="s">
        <v>19410</v>
      </c>
      <c r="H8825" s="1">
        <v>45121.892500000002</v>
      </c>
      <c r="I8825" t="s">
        <v>19042</v>
      </c>
      <c r="J8825" s="1">
        <v>45121.892500000002</v>
      </c>
      <c r="K8825" t="s">
        <v>19042</v>
      </c>
    </row>
    <row r="8826" spans="1:11">
      <c r="A8826">
        <v>83309</v>
      </c>
      <c r="B8826" t="s">
        <v>19397</v>
      </c>
      <c r="C8826">
        <v>51230000</v>
      </c>
      <c r="D8826" t="s">
        <v>15534</v>
      </c>
      <c r="E8826" t="s">
        <v>15554</v>
      </c>
      <c r="F8826" t="s">
        <v>15536</v>
      </c>
      <c r="G8826" t="s">
        <v>20723</v>
      </c>
      <c r="H8826" s="1">
        <v>45121.892534722225</v>
      </c>
      <c r="I8826" t="s">
        <v>17523</v>
      </c>
      <c r="J8826" s="1">
        <v>45121.892534722225</v>
      </c>
      <c r="K8826" t="s">
        <v>17523</v>
      </c>
    </row>
    <row r="8827" spans="1:11">
      <c r="A8827">
        <v>10506</v>
      </c>
      <c r="B8827" t="s">
        <v>19442</v>
      </c>
      <c r="C8827">
        <v>50905006</v>
      </c>
      <c r="D8827" t="s">
        <v>15534</v>
      </c>
      <c r="E8827" t="s">
        <v>15540</v>
      </c>
      <c r="F8827" t="s">
        <v>15536</v>
      </c>
      <c r="G8827" t="s">
        <v>19410</v>
      </c>
      <c r="H8827" s="1">
        <v>45121.894849537035</v>
      </c>
      <c r="I8827" t="s">
        <v>19042</v>
      </c>
      <c r="J8827" s="1">
        <v>45121.894849537035</v>
      </c>
      <c r="K8827" t="s">
        <v>19042</v>
      </c>
    </row>
    <row r="8828" spans="1:11">
      <c r="A8828">
        <v>21467</v>
      </c>
      <c r="B8828" t="s">
        <v>19969</v>
      </c>
      <c r="C8828">
        <v>51230000</v>
      </c>
      <c r="D8828" t="s">
        <v>15534</v>
      </c>
      <c r="E8828" t="s">
        <v>15554</v>
      </c>
      <c r="F8828" t="s">
        <v>15536</v>
      </c>
      <c r="G8828" t="s">
        <v>24464</v>
      </c>
      <c r="H8828" s="1">
        <v>45121.896979166668</v>
      </c>
      <c r="I8828" t="s">
        <v>16936</v>
      </c>
      <c r="J8828" s="1">
        <v>45121.896979166668</v>
      </c>
      <c r="K8828" t="s">
        <v>16936</v>
      </c>
    </row>
    <row r="8829" spans="1:11">
      <c r="A8829">
        <v>180321</v>
      </c>
      <c r="B8829" t="s">
        <v>24465</v>
      </c>
      <c r="C8829">
        <v>51220000</v>
      </c>
      <c r="D8829" t="s">
        <v>15534</v>
      </c>
      <c r="E8829" t="s">
        <v>15554</v>
      </c>
      <c r="F8829" t="s">
        <v>15550</v>
      </c>
      <c r="G8829" t="s">
        <v>24466</v>
      </c>
      <c r="H8829" s="1">
        <v>45121.89707175926</v>
      </c>
      <c r="I8829" t="s">
        <v>16986</v>
      </c>
      <c r="J8829" s="1">
        <v>45121.89707175926</v>
      </c>
      <c r="K8829" t="s">
        <v>16986</v>
      </c>
    </row>
    <row r="8830" spans="1:11">
      <c r="A8830">
        <v>10533</v>
      </c>
      <c r="B8830" t="s">
        <v>21673</v>
      </c>
      <c r="C8830">
        <v>50812000</v>
      </c>
      <c r="D8830" t="s">
        <v>15534</v>
      </c>
      <c r="E8830" t="s">
        <v>15554</v>
      </c>
      <c r="F8830" t="s">
        <v>15536</v>
      </c>
      <c r="G8830" t="s">
        <v>20735</v>
      </c>
      <c r="H8830" s="1">
        <v>45121.901261574072</v>
      </c>
      <c r="I8830" t="s">
        <v>19042</v>
      </c>
      <c r="J8830" s="1">
        <v>45121.901261574072</v>
      </c>
      <c r="K8830" t="s">
        <v>19042</v>
      </c>
    </row>
    <row r="8831" spans="1:11">
      <c r="A8831">
        <v>21478</v>
      </c>
      <c r="B8831" t="s">
        <v>19966</v>
      </c>
      <c r="C8831">
        <v>50305028</v>
      </c>
      <c r="D8831" t="s">
        <v>15534</v>
      </c>
      <c r="E8831" t="s">
        <v>15544</v>
      </c>
      <c r="F8831" t="s">
        <v>15550</v>
      </c>
      <c r="G8831" t="s">
        <v>24467</v>
      </c>
      <c r="H8831" s="1">
        <v>45121.902025462965</v>
      </c>
      <c r="I8831" t="s">
        <v>16936</v>
      </c>
      <c r="J8831" s="1">
        <v>45121.902025462965</v>
      </c>
      <c r="K8831" t="s">
        <v>16936</v>
      </c>
    </row>
    <row r="8832" spans="1:11">
      <c r="A8832">
        <v>20443</v>
      </c>
      <c r="B8832" t="s">
        <v>24468</v>
      </c>
      <c r="C8832">
        <v>50105000</v>
      </c>
      <c r="D8832" t="s">
        <v>15534</v>
      </c>
      <c r="E8832" t="s">
        <v>15687</v>
      </c>
      <c r="F8832" t="s">
        <v>15536</v>
      </c>
      <c r="H8832" s="1">
        <v>45121.911145833335</v>
      </c>
      <c r="I8832" t="s">
        <v>18535</v>
      </c>
      <c r="J8832" s="1">
        <v>45121.911145833335</v>
      </c>
      <c r="K8832" t="s">
        <v>18535</v>
      </c>
    </row>
    <row r="8833" spans="1:11">
      <c r="A8833">
        <v>172873</v>
      </c>
      <c r="B8833" t="s">
        <v>24469</v>
      </c>
      <c r="C8833">
        <v>51220000</v>
      </c>
      <c r="D8833" t="s">
        <v>15534</v>
      </c>
      <c r="E8833" t="s">
        <v>15586</v>
      </c>
      <c r="F8833" t="s">
        <v>15536</v>
      </c>
      <c r="H8833" s="1">
        <v>45121.911493055559</v>
      </c>
      <c r="I8833" t="s">
        <v>18535</v>
      </c>
      <c r="J8833" s="1">
        <v>45121.911493055559</v>
      </c>
      <c r="K8833" t="s">
        <v>18535</v>
      </c>
    </row>
    <row r="8834" spans="1:11">
      <c r="A8834">
        <v>126092</v>
      </c>
      <c r="B8834" t="s">
        <v>22573</v>
      </c>
      <c r="C8834">
        <v>50320000</v>
      </c>
      <c r="D8834" t="s">
        <v>15534</v>
      </c>
      <c r="E8834" t="s">
        <v>15535</v>
      </c>
      <c r="F8834" t="s">
        <v>15536</v>
      </c>
      <c r="G8834" t="s">
        <v>24470</v>
      </c>
      <c r="H8834" s="1">
        <v>45121.912106481483</v>
      </c>
      <c r="I8834" t="s">
        <v>19476</v>
      </c>
      <c r="J8834" s="1">
        <v>45121.912106481483</v>
      </c>
      <c r="K8834" t="s">
        <v>19476</v>
      </c>
    </row>
    <row r="8835" spans="1:11">
      <c r="A8835">
        <v>43025</v>
      </c>
      <c r="B8835" t="s">
        <v>6221</v>
      </c>
      <c r="C8835">
        <v>50365000</v>
      </c>
      <c r="D8835" t="s">
        <v>15534</v>
      </c>
      <c r="E8835" t="s">
        <v>15554</v>
      </c>
      <c r="F8835" t="s">
        <v>15536</v>
      </c>
      <c r="G8835" t="s">
        <v>24471</v>
      </c>
      <c r="H8835" s="1">
        <v>45121.912812499999</v>
      </c>
      <c r="I8835" t="s">
        <v>16665</v>
      </c>
      <c r="J8835" s="1">
        <v>45121.912812499999</v>
      </c>
      <c r="K8835" t="s">
        <v>16665</v>
      </c>
    </row>
    <row r="8836" spans="1:11">
      <c r="A8836">
        <v>11135</v>
      </c>
      <c r="B8836" t="s">
        <v>19460</v>
      </c>
      <c r="C8836">
        <v>50320000</v>
      </c>
      <c r="D8836" t="s">
        <v>15534</v>
      </c>
      <c r="E8836" t="s">
        <v>15535</v>
      </c>
      <c r="F8836" t="s">
        <v>15536</v>
      </c>
      <c r="H8836" s="1">
        <v>45121.913425925923</v>
      </c>
      <c r="I8836" t="s">
        <v>18535</v>
      </c>
      <c r="J8836" s="1">
        <v>45121.913425925923</v>
      </c>
      <c r="K8836" t="s">
        <v>18535</v>
      </c>
    </row>
    <row r="8837" spans="1:11">
      <c r="A8837">
        <v>11135</v>
      </c>
      <c r="B8837" t="s">
        <v>19460</v>
      </c>
      <c r="C8837">
        <v>51220000</v>
      </c>
      <c r="D8837" t="s">
        <v>15534</v>
      </c>
      <c r="E8837" t="s">
        <v>15554</v>
      </c>
      <c r="F8837" t="s">
        <v>15550</v>
      </c>
      <c r="H8837" s="1">
        <v>45121.914710648147</v>
      </c>
      <c r="I8837" t="s">
        <v>18535</v>
      </c>
      <c r="J8837" s="1">
        <v>45121.914710648147</v>
      </c>
      <c r="K8837" t="s">
        <v>18535</v>
      </c>
    </row>
    <row r="8838" spans="1:11">
      <c r="A8838">
        <v>11614</v>
      </c>
      <c r="B8838" t="s">
        <v>18141</v>
      </c>
      <c r="C8838">
        <v>51220000</v>
      </c>
      <c r="D8838" t="s">
        <v>15534</v>
      </c>
      <c r="E8838" t="s">
        <v>15554</v>
      </c>
      <c r="F8838" t="s">
        <v>15550</v>
      </c>
      <c r="G8838" t="s">
        <v>24472</v>
      </c>
      <c r="H8838" s="1">
        <v>45121.91746527778</v>
      </c>
      <c r="I8838" t="s">
        <v>18142</v>
      </c>
      <c r="J8838" s="1">
        <v>45121.91746527778</v>
      </c>
      <c r="K8838" t="s">
        <v>18142</v>
      </c>
    </row>
    <row r="8839" spans="1:11">
      <c r="A8839">
        <v>10536</v>
      </c>
      <c r="B8839" t="s">
        <v>20738</v>
      </c>
      <c r="C8839">
        <v>50905006</v>
      </c>
      <c r="D8839" t="s">
        <v>15534</v>
      </c>
      <c r="E8839" t="s">
        <v>15540</v>
      </c>
      <c r="F8839" t="s">
        <v>15536</v>
      </c>
      <c r="G8839" t="s">
        <v>24473</v>
      </c>
      <c r="H8839" s="1">
        <v>45121.918888888889</v>
      </c>
      <c r="I8839" t="s">
        <v>19042</v>
      </c>
      <c r="J8839" s="1">
        <v>45121.918888888889</v>
      </c>
      <c r="K8839" t="s">
        <v>19042</v>
      </c>
    </row>
    <row r="8840" spans="1:11">
      <c r="A8840">
        <v>126083</v>
      </c>
      <c r="B8840" t="s">
        <v>20731</v>
      </c>
      <c r="C8840">
        <v>50350000</v>
      </c>
      <c r="D8840" t="s">
        <v>15534</v>
      </c>
      <c r="E8840" t="s">
        <v>15586</v>
      </c>
      <c r="F8840" t="s">
        <v>15550</v>
      </c>
      <c r="G8840" t="s">
        <v>24474</v>
      </c>
      <c r="H8840" s="1">
        <v>45121.922152777777</v>
      </c>
      <c r="I8840" t="s">
        <v>19403</v>
      </c>
      <c r="J8840" s="1">
        <v>45121.923171296294</v>
      </c>
      <c r="K8840" t="s">
        <v>19403</v>
      </c>
    </row>
    <row r="8841" spans="1:11">
      <c r="A8841">
        <v>11114</v>
      </c>
      <c r="B8841" t="s">
        <v>22580</v>
      </c>
      <c r="C8841">
        <v>50366000</v>
      </c>
      <c r="D8841" t="s">
        <v>15534</v>
      </c>
      <c r="E8841" t="s">
        <v>15544</v>
      </c>
      <c r="F8841" t="s">
        <v>15550</v>
      </c>
      <c r="G8841" t="s">
        <v>24475</v>
      </c>
      <c r="H8841" s="1">
        <v>45121.924432870372</v>
      </c>
      <c r="I8841" t="s">
        <v>17688</v>
      </c>
      <c r="J8841" s="1">
        <v>45121.978009259263</v>
      </c>
      <c r="K8841" t="s">
        <v>17688</v>
      </c>
    </row>
    <row r="8842" spans="1:11">
      <c r="A8842">
        <v>126083</v>
      </c>
      <c r="B8842" t="s">
        <v>20731</v>
      </c>
      <c r="C8842">
        <v>50390000</v>
      </c>
      <c r="D8842" t="s">
        <v>15534</v>
      </c>
      <c r="E8842" t="s">
        <v>15586</v>
      </c>
      <c r="F8842" t="s">
        <v>15536</v>
      </c>
      <c r="G8842" t="s">
        <v>24476</v>
      </c>
      <c r="H8842" s="1">
        <v>45121.926458333335</v>
      </c>
      <c r="I8842" t="s">
        <v>19403</v>
      </c>
      <c r="J8842" s="1">
        <v>45121.926458333335</v>
      </c>
      <c r="K8842" t="s">
        <v>19403</v>
      </c>
    </row>
    <row r="8843" spans="1:11">
      <c r="A8843">
        <v>43018</v>
      </c>
      <c r="B8843" t="s">
        <v>654</v>
      </c>
      <c r="C8843">
        <v>50321000</v>
      </c>
      <c r="D8843" t="s">
        <v>15534</v>
      </c>
      <c r="E8843" t="s">
        <v>15535</v>
      </c>
      <c r="F8843" t="s">
        <v>15536</v>
      </c>
      <c r="G8843" t="s">
        <v>24477</v>
      </c>
      <c r="H8843" s="1">
        <v>45121.927395833336</v>
      </c>
      <c r="I8843" t="s">
        <v>16665</v>
      </c>
      <c r="J8843" s="1">
        <v>45121.927395833336</v>
      </c>
      <c r="K8843" t="s">
        <v>16665</v>
      </c>
    </row>
    <row r="8844" spans="1:11">
      <c r="A8844">
        <v>9162</v>
      </c>
      <c r="B8844" t="s">
        <v>24478</v>
      </c>
      <c r="C8844">
        <v>50305028</v>
      </c>
      <c r="D8844" t="s">
        <v>15534</v>
      </c>
      <c r="E8844" t="s">
        <v>15544</v>
      </c>
      <c r="F8844" t="s">
        <v>15550</v>
      </c>
      <c r="G8844" t="s">
        <v>24479</v>
      </c>
      <c r="H8844" s="1">
        <v>45121.927546296298</v>
      </c>
      <c r="I8844" t="s">
        <v>17688</v>
      </c>
      <c r="J8844" s="1">
        <v>45121.927546296298</v>
      </c>
      <c r="K8844" t="s">
        <v>17688</v>
      </c>
    </row>
    <row r="8845" spans="1:11">
      <c r="A8845">
        <v>8786</v>
      </c>
      <c r="B8845" t="s">
        <v>20296</v>
      </c>
      <c r="C8845">
        <v>50905006</v>
      </c>
      <c r="D8845" t="s">
        <v>15534</v>
      </c>
      <c r="E8845" t="s">
        <v>15586</v>
      </c>
      <c r="F8845" t="s">
        <v>15536</v>
      </c>
      <c r="G8845" t="s">
        <v>24480</v>
      </c>
      <c r="H8845" s="1">
        <v>45121.929548611108</v>
      </c>
      <c r="I8845" t="s">
        <v>16665</v>
      </c>
      <c r="J8845" s="1">
        <v>45121.929548611108</v>
      </c>
      <c r="K8845" t="s">
        <v>16665</v>
      </c>
    </row>
    <row r="8846" spans="1:11">
      <c r="A8846">
        <v>11335</v>
      </c>
      <c r="B8846" t="s">
        <v>21688</v>
      </c>
      <c r="C8846">
        <v>50320000</v>
      </c>
      <c r="D8846" t="s">
        <v>15534</v>
      </c>
      <c r="E8846" t="s">
        <v>15535</v>
      </c>
      <c r="F8846" t="s">
        <v>15536</v>
      </c>
      <c r="G8846" t="s">
        <v>4029</v>
      </c>
      <c r="H8846" s="1">
        <v>45121.998842592591</v>
      </c>
      <c r="I8846" t="s">
        <v>15944</v>
      </c>
      <c r="J8846" s="1">
        <v>45121.998842592591</v>
      </c>
      <c r="K8846" t="s">
        <v>15944</v>
      </c>
    </row>
    <row r="8847" spans="1:11">
      <c r="A8847">
        <v>11332</v>
      </c>
      <c r="B8847" t="s">
        <v>21690</v>
      </c>
      <c r="C8847">
        <v>50321000</v>
      </c>
      <c r="D8847" t="s">
        <v>15534</v>
      </c>
      <c r="E8847" t="s">
        <v>15535</v>
      </c>
      <c r="F8847" t="s">
        <v>15536</v>
      </c>
      <c r="G8847" t="s">
        <v>24481</v>
      </c>
      <c r="H8847" s="1">
        <v>45122.018564814818</v>
      </c>
      <c r="I8847" t="s">
        <v>15944</v>
      </c>
      <c r="J8847" s="1">
        <v>45122.018564814818</v>
      </c>
      <c r="K8847" t="s">
        <v>15944</v>
      </c>
    </row>
    <row r="8848" spans="1:11">
      <c r="A8848">
        <v>10838</v>
      </c>
      <c r="B8848" t="s">
        <v>19482</v>
      </c>
      <c r="C8848">
        <v>56200060</v>
      </c>
      <c r="D8848" t="s">
        <v>15534</v>
      </c>
      <c r="E8848" t="s">
        <v>15554</v>
      </c>
      <c r="F8848" t="s">
        <v>15550</v>
      </c>
      <c r="G8848" t="s">
        <v>24482</v>
      </c>
      <c r="H8848" s="1">
        <v>45122.160798611112</v>
      </c>
      <c r="I8848" t="s">
        <v>18165</v>
      </c>
      <c r="J8848" s="1">
        <v>45122.160798611112</v>
      </c>
      <c r="K8848" t="s">
        <v>18165</v>
      </c>
    </row>
    <row r="8849" spans="1:11">
      <c r="A8849">
        <v>2705</v>
      </c>
      <c r="B8849" t="s">
        <v>15533</v>
      </c>
      <c r="C8849">
        <v>50210000</v>
      </c>
      <c r="D8849" t="s">
        <v>15534</v>
      </c>
      <c r="E8849" t="s">
        <v>15535</v>
      </c>
      <c r="F8849" t="s">
        <v>15536</v>
      </c>
      <c r="G8849" t="s">
        <v>24483</v>
      </c>
      <c r="H8849" s="1">
        <v>45113.873263888891</v>
      </c>
      <c r="I8849" t="s">
        <v>15538</v>
      </c>
      <c r="J8849" s="1">
        <v>45113.874351851853</v>
      </c>
      <c r="K8849" t="s">
        <v>15538</v>
      </c>
    </row>
    <row r="8850" spans="1:11">
      <c r="A8850">
        <v>11460</v>
      </c>
      <c r="B8850" t="s">
        <v>15539</v>
      </c>
      <c r="C8850">
        <v>50321000</v>
      </c>
      <c r="D8850" t="s">
        <v>15534</v>
      </c>
      <c r="E8850" t="s">
        <v>15554</v>
      </c>
      <c r="F8850" t="s">
        <v>15536</v>
      </c>
      <c r="G8850" t="s">
        <v>24484</v>
      </c>
      <c r="H8850" s="1">
        <v>45113.943379629629</v>
      </c>
      <c r="I8850" t="s">
        <v>15542</v>
      </c>
      <c r="J8850" s="1">
        <v>45113.943379629629</v>
      </c>
      <c r="K8850" t="s">
        <v>15542</v>
      </c>
    </row>
    <row r="8851" spans="1:11">
      <c r="A8851">
        <v>11460</v>
      </c>
      <c r="B8851" t="s">
        <v>15539</v>
      </c>
      <c r="C8851">
        <v>50915000</v>
      </c>
      <c r="D8851" t="s">
        <v>15534</v>
      </c>
      <c r="E8851" t="s">
        <v>15549</v>
      </c>
      <c r="F8851" t="s">
        <v>15536</v>
      </c>
      <c r="G8851" t="s">
        <v>11028</v>
      </c>
      <c r="H8851" s="1">
        <v>45113.953715277778</v>
      </c>
      <c r="I8851" t="s">
        <v>15542</v>
      </c>
      <c r="J8851" s="1">
        <v>45113.953715277778</v>
      </c>
      <c r="K8851" t="s">
        <v>15542</v>
      </c>
    </row>
    <row r="8852" spans="1:11">
      <c r="A8852">
        <v>9024</v>
      </c>
      <c r="B8852" t="s">
        <v>15575</v>
      </c>
      <c r="C8852">
        <v>50905006</v>
      </c>
      <c r="D8852" t="s">
        <v>15534</v>
      </c>
      <c r="E8852" t="s">
        <v>15576</v>
      </c>
      <c r="F8852" t="s">
        <v>15550</v>
      </c>
      <c r="G8852" t="s">
        <v>24485</v>
      </c>
      <c r="H8852" s="1">
        <v>45114.62777777778</v>
      </c>
      <c r="I8852" t="s">
        <v>15578</v>
      </c>
      <c r="J8852" s="1">
        <v>45119.017222222225</v>
      </c>
      <c r="K8852" t="s">
        <v>15578</v>
      </c>
    </row>
    <row r="8853" spans="1:11">
      <c r="A8853">
        <v>11590</v>
      </c>
      <c r="B8853" t="s">
        <v>15585</v>
      </c>
      <c r="C8853">
        <v>50915000</v>
      </c>
      <c r="D8853" t="s">
        <v>15534</v>
      </c>
      <c r="E8853" t="s">
        <v>15549</v>
      </c>
      <c r="F8853" t="s">
        <v>15550</v>
      </c>
      <c r="G8853" t="s">
        <v>24486</v>
      </c>
      <c r="H8853" s="1">
        <v>45114.668113425927</v>
      </c>
      <c r="I8853" t="s">
        <v>15588</v>
      </c>
      <c r="J8853" s="1">
        <v>45114.668113425927</v>
      </c>
      <c r="K8853" t="s">
        <v>15588</v>
      </c>
    </row>
    <row r="8854" spans="1:11">
      <c r="A8854">
        <v>10630</v>
      </c>
      <c r="B8854" t="s">
        <v>22606</v>
      </c>
      <c r="C8854">
        <v>50905000</v>
      </c>
      <c r="D8854" t="s">
        <v>15534</v>
      </c>
      <c r="E8854" t="s">
        <v>15687</v>
      </c>
      <c r="F8854" t="s">
        <v>15550</v>
      </c>
      <c r="G8854" t="s">
        <v>21699</v>
      </c>
      <c r="H8854" s="1">
        <v>45114.668981481482</v>
      </c>
      <c r="I8854" t="s">
        <v>15584</v>
      </c>
      <c r="J8854" s="1">
        <v>45114.668981481482</v>
      </c>
      <c r="K8854" t="s">
        <v>15584</v>
      </c>
    </row>
    <row r="8855" spans="1:11">
      <c r="A8855">
        <v>11590</v>
      </c>
      <c r="B8855" t="s">
        <v>15585</v>
      </c>
      <c r="C8855">
        <v>51220000</v>
      </c>
      <c r="D8855" t="s">
        <v>15534</v>
      </c>
      <c r="E8855" t="s">
        <v>15535</v>
      </c>
      <c r="F8855" t="s">
        <v>15536</v>
      </c>
      <c r="G8855" t="s">
        <v>24487</v>
      </c>
      <c r="H8855" s="1">
        <v>45114.669687499998</v>
      </c>
      <c r="I8855" t="s">
        <v>15588</v>
      </c>
      <c r="J8855" s="1">
        <v>45119.742245370369</v>
      </c>
      <c r="K8855" t="s">
        <v>15588</v>
      </c>
    </row>
    <row r="8856" spans="1:11">
      <c r="A8856">
        <v>11255</v>
      </c>
      <c r="B8856" t="s">
        <v>16098</v>
      </c>
      <c r="C8856">
        <v>50915000</v>
      </c>
      <c r="D8856" t="s">
        <v>15534</v>
      </c>
      <c r="E8856" t="s">
        <v>15549</v>
      </c>
      <c r="F8856" t="s">
        <v>15550</v>
      </c>
      <c r="G8856" t="s">
        <v>15583</v>
      </c>
      <c r="H8856" s="1">
        <v>45114.674074074072</v>
      </c>
      <c r="I8856" t="s">
        <v>15584</v>
      </c>
      <c r="J8856" s="1">
        <v>45114.674074074072</v>
      </c>
      <c r="K8856" t="s">
        <v>15584</v>
      </c>
    </row>
    <row r="8857" spans="1:11">
      <c r="A8857">
        <v>9025</v>
      </c>
      <c r="B8857" t="s">
        <v>24488</v>
      </c>
      <c r="C8857">
        <v>50812000</v>
      </c>
      <c r="D8857" t="s">
        <v>15534</v>
      </c>
      <c r="E8857" t="s">
        <v>15554</v>
      </c>
      <c r="F8857" t="s">
        <v>15536</v>
      </c>
      <c r="G8857" t="s">
        <v>24489</v>
      </c>
      <c r="H8857" s="1">
        <v>45114.705312500002</v>
      </c>
      <c r="I8857" t="s">
        <v>15578</v>
      </c>
      <c r="J8857" s="1">
        <v>45119.0309375</v>
      </c>
      <c r="K8857" t="s">
        <v>15578</v>
      </c>
    </row>
    <row r="8858" spans="1:11">
      <c r="A8858">
        <v>11796</v>
      </c>
      <c r="B8858" t="s">
        <v>15608</v>
      </c>
      <c r="C8858">
        <v>59030063</v>
      </c>
      <c r="D8858" t="s">
        <v>15534</v>
      </c>
      <c r="E8858" t="s">
        <v>15576</v>
      </c>
      <c r="F8858" t="s">
        <v>15536</v>
      </c>
      <c r="G8858" t="s">
        <v>20791</v>
      </c>
      <c r="H8858" s="1">
        <v>45114.727037037039</v>
      </c>
      <c r="I8858" t="s">
        <v>15610</v>
      </c>
      <c r="J8858" s="1">
        <v>45114.729745370372</v>
      </c>
      <c r="K8858" t="s">
        <v>15610</v>
      </c>
    </row>
    <row r="8859" spans="1:11">
      <c r="A8859">
        <v>11541</v>
      </c>
      <c r="B8859" t="s">
        <v>19537</v>
      </c>
      <c r="C8859">
        <v>50915000</v>
      </c>
      <c r="D8859" t="s">
        <v>15534</v>
      </c>
      <c r="E8859" t="s">
        <v>15549</v>
      </c>
      <c r="F8859" t="s">
        <v>15550</v>
      </c>
      <c r="G8859" t="s">
        <v>15591</v>
      </c>
      <c r="H8859" s="1">
        <v>45114.730937499997</v>
      </c>
      <c r="I8859" t="s">
        <v>15588</v>
      </c>
      <c r="J8859" s="1">
        <v>45114.730937499997</v>
      </c>
      <c r="K8859" t="s">
        <v>15588</v>
      </c>
    </row>
    <row r="8860" spans="1:11">
      <c r="A8860">
        <v>20486</v>
      </c>
      <c r="B8860" t="s">
        <v>17553</v>
      </c>
      <c r="C8860">
        <v>50915000</v>
      </c>
      <c r="D8860" t="s">
        <v>15534</v>
      </c>
      <c r="E8860" t="s">
        <v>15549</v>
      </c>
      <c r="F8860" t="s">
        <v>15550</v>
      </c>
      <c r="G8860" t="s">
        <v>15591</v>
      </c>
      <c r="H8860" s="1">
        <v>45114.740949074076</v>
      </c>
      <c r="I8860" t="s">
        <v>15588</v>
      </c>
      <c r="J8860" s="1">
        <v>45114.740949074076</v>
      </c>
      <c r="K8860" t="s">
        <v>15588</v>
      </c>
    </row>
    <row r="8861" spans="1:11">
      <c r="A8861">
        <v>11580</v>
      </c>
      <c r="B8861" t="s">
        <v>18029</v>
      </c>
      <c r="C8861">
        <v>50915000</v>
      </c>
      <c r="D8861" t="s">
        <v>15534</v>
      </c>
      <c r="E8861" t="s">
        <v>15549</v>
      </c>
      <c r="F8861" t="s">
        <v>15550</v>
      </c>
      <c r="G8861" t="s">
        <v>15591</v>
      </c>
      <c r="H8861" s="1">
        <v>45114.741377314815</v>
      </c>
      <c r="I8861" t="s">
        <v>15588</v>
      </c>
      <c r="J8861" s="1">
        <v>45114.741377314815</v>
      </c>
      <c r="K8861" t="s">
        <v>15588</v>
      </c>
    </row>
    <row r="8862" spans="1:11">
      <c r="A8862">
        <v>20542</v>
      </c>
      <c r="B8862" t="s">
        <v>21709</v>
      </c>
      <c r="C8862">
        <v>50905006</v>
      </c>
      <c r="D8862" t="s">
        <v>15534</v>
      </c>
      <c r="E8862" t="s">
        <v>15540</v>
      </c>
      <c r="F8862" t="s">
        <v>15536</v>
      </c>
      <c r="G8862" t="s">
        <v>24490</v>
      </c>
      <c r="H8862" s="1">
        <v>45114.741724537038</v>
      </c>
      <c r="I8862" t="s">
        <v>15573</v>
      </c>
      <c r="J8862" s="1">
        <v>45117.743611111109</v>
      </c>
      <c r="K8862" t="s">
        <v>15573</v>
      </c>
    </row>
    <row r="8863" spans="1:11">
      <c r="A8863">
        <v>20488</v>
      </c>
      <c r="B8863" t="s">
        <v>15648</v>
      </c>
      <c r="C8863">
        <v>50915000</v>
      </c>
      <c r="D8863" t="s">
        <v>15534</v>
      </c>
      <c r="E8863" t="s">
        <v>15549</v>
      </c>
      <c r="F8863" t="s">
        <v>15550</v>
      </c>
      <c r="G8863" t="s">
        <v>15591</v>
      </c>
      <c r="H8863" s="1">
        <v>45114.741898148146</v>
      </c>
      <c r="I8863" t="s">
        <v>15588</v>
      </c>
      <c r="J8863" s="1">
        <v>45114.741898148146</v>
      </c>
      <c r="K8863" t="s">
        <v>15588</v>
      </c>
    </row>
    <row r="8864" spans="1:11">
      <c r="A8864">
        <v>8719</v>
      </c>
      <c r="B8864" t="s">
        <v>15625</v>
      </c>
      <c r="C8864">
        <v>51220000</v>
      </c>
      <c r="D8864" t="s">
        <v>15534</v>
      </c>
      <c r="E8864" t="s">
        <v>15554</v>
      </c>
      <c r="F8864" t="s">
        <v>15550</v>
      </c>
      <c r="G8864" t="s">
        <v>24491</v>
      </c>
      <c r="H8864" s="1">
        <v>45114.746898148151</v>
      </c>
      <c r="I8864" t="s">
        <v>15610</v>
      </c>
      <c r="J8864" s="1">
        <v>45114.746898148151</v>
      </c>
      <c r="K8864" t="s">
        <v>15610</v>
      </c>
    </row>
    <row r="8865" spans="1:11">
      <c r="A8865">
        <v>83102</v>
      </c>
      <c r="B8865" t="s">
        <v>15653</v>
      </c>
      <c r="C8865">
        <v>50321000</v>
      </c>
      <c r="D8865" t="s">
        <v>15534</v>
      </c>
      <c r="E8865" t="s">
        <v>15554</v>
      </c>
      <c r="F8865" t="s">
        <v>15550</v>
      </c>
      <c r="G8865" t="s">
        <v>15620</v>
      </c>
      <c r="H8865" s="1">
        <v>45114.752164351848</v>
      </c>
      <c r="I8865" t="s">
        <v>15588</v>
      </c>
      <c r="J8865" s="1">
        <v>45114.752164351848</v>
      </c>
      <c r="K8865" t="s">
        <v>15588</v>
      </c>
    </row>
    <row r="8866" spans="1:11">
      <c r="A8866">
        <v>9022</v>
      </c>
      <c r="B8866" t="s">
        <v>17097</v>
      </c>
      <c r="C8866">
        <v>50905006</v>
      </c>
      <c r="D8866" t="s">
        <v>15534</v>
      </c>
      <c r="E8866" t="s">
        <v>15540</v>
      </c>
      <c r="F8866" t="s">
        <v>15536</v>
      </c>
      <c r="G8866" t="s">
        <v>24492</v>
      </c>
      <c r="H8866" s="1">
        <v>45114.756458333337</v>
      </c>
      <c r="I8866" t="s">
        <v>15578</v>
      </c>
      <c r="J8866" s="1">
        <v>45119.053252314814</v>
      </c>
      <c r="K8866" t="s">
        <v>15578</v>
      </c>
    </row>
    <row r="8867" spans="1:11">
      <c r="A8867">
        <v>20411</v>
      </c>
      <c r="B8867" t="s">
        <v>15646</v>
      </c>
      <c r="C8867">
        <v>50905006</v>
      </c>
      <c r="D8867" t="s">
        <v>15534</v>
      </c>
      <c r="E8867" t="s">
        <v>15540</v>
      </c>
      <c r="F8867" t="s">
        <v>15536</v>
      </c>
      <c r="G8867" t="s">
        <v>24493</v>
      </c>
      <c r="H8867" s="1">
        <v>45114.763287037036</v>
      </c>
      <c r="I8867" t="s">
        <v>15578</v>
      </c>
      <c r="J8867" s="1">
        <v>45119.05574074074</v>
      </c>
      <c r="K8867" t="s">
        <v>15578</v>
      </c>
    </row>
    <row r="8868" spans="1:11">
      <c r="A8868">
        <v>8513</v>
      </c>
      <c r="B8868" t="s">
        <v>15634</v>
      </c>
      <c r="C8868">
        <v>50366000</v>
      </c>
      <c r="D8868" t="s">
        <v>15534</v>
      </c>
      <c r="E8868" t="s">
        <v>15554</v>
      </c>
      <c r="F8868" t="s">
        <v>15536</v>
      </c>
      <c r="G8868" t="s">
        <v>24494</v>
      </c>
      <c r="H8868" s="1">
        <v>45114.773043981484</v>
      </c>
      <c r="I8868" t="s">
        <v>15610</v>
      </c>
      <c r="J8868" s="1">
        <v>45114.773043981484</v>
      </c>
      <c r="K8868" t="s">
        <v>15610</v>
      </c>
    </row>
    <row r="8869" spans="1:11">
      <c r="A8869">
        <v>9238</v>
      </c>
      <c r="B8869" t="s">
        <v>15638</v>
      </c>
      <c r="C8869">
        <v>50905006</v>
      </c>
      <c r="D8869" t="s">
        <v>15534</v>
      </c>
      <c r="E8869" t="s">
        <v>15687</v>
      </c>
      <c r="F8869" t="s">
        <v>15550</v>
      </c>
      <c r="G8869" t="s">
        <v>24495</v>
      </c>
      <c r="H8869" s="1">
        <v>45114.773622685185</v>
      </c>
      <c r="I8869" t="s">
        <v>15584</v>
      </c>
      <c r="J8869" s="1">
        <v>45114.773622685185</v>
      </c>
      <c r="K8869" t="s">
        <v>15584</v>
      </c>
    </row>
    <row r="8870" spans="1:11">
      <c r="A8870">
        <v>9085</v>
      </c>
      <c r="B8870" t="s">
        <v>15643</v>
      </c>
      <c r="C8870">
        <v>50320000</v>
      </c>
      <c r="D8870" t="s">
        <v>15534</v>
      </c>
      <c r="E8870" t="s">
        <v>15544</v>
      </c>
      <c r="F8870" t="s">
        <v>15550</v>
      </c>
      <c r="G8870" t="s">
        <v>24496</v>
      </c>
      <c r="H8870" s="1">
        <v>45114.777453703704</v>
      </c>
      <c r="I8870" t="s">
        <v>15584</v>
      </c>
      <c r="J8870" s="1">
        <v>45114.777453703704</v>
      </c>
      <c r="K8870" t="s">
        <v>15584</v>
      </c>
    </row>
    <row r="8871" spans="1:11">
      <c r="A8871">
        <v>7695</v>
      </c>
      <c r="B8871" t="s">
        <v>20797</v>
      </c>
      <c r="C8871">
        <v>50515000</v>
      </c>
      <c r="D8871" t="s">
        <v>15534</v>
      </c>
      <c r="E8871" t="s">
        <v>15554</v>
      </c>
      <c r="F8871" t="s">
        <v>15536</v>
      </c>
      <c r="G8871" t="s">
        <v>19550</v>
      </c>
      <c r="H8871" s="1">
        <v>45114.782847222225</v>
      </c>
      <c r="I8871" t="s">
        <v>15584</v>
      </c>
      <c r="J8871" s="1">
        <v>45114.782847222225</v>
      </c>
      <c r="K8871" t="s">
        <v>15584</v>
      </c>
    </row>
    <row r="8872" spans="1:11">
      <c r="A8872">
        <v>11248</v>
      </c>
      <c r="B8872" t="s">
        <v>19551</v>
      </c>
      <c r="C8872">
        <v>50905000</v>
      </c>
      <c r="D8872" t="s">
        <v>15534</v>
      </c>
      <c r="E8872" t="s">
        <v>15586</v>
      </c>
      <c r="F8872" t="s">
        <v>15536</v>
      </c>
      <c r="G8872" t="s">
        <v>24497</v>
      </c>
      <c r="H8872" s="1">
        <v>45114.786863425928</v>
      </c>
      <c r="I8872" t="s">
        <v>15584</v>
      </c>
      <c r="J8872" s="1">
        <v>45114.786863425928</v>
      </c>
      <c r="K8872" t="s">
        <v>15584</v>
      </c>
    </row>
    <row r="8873" spans="1:11">
      <c r="A8873">
        <v>11820</v>
      </c>
      <c r="B8873" t="s">
        <v>15671</v>
      </c>
      <c r="C8873">
        <v>50321000</v>
      </c>
      <c r="D8873" t="s">
        <v>15534</v>
      </c>
      <c r="E8873" t="s">
        <v>15544</v>
      </c>
      <c r="F8873" t="s">
        <v>15550</v>
      </c>
      <c r="G8873" t="s">
        <v>24498</v>
      </c>
      <c r="H8873" s="1">
        <v>45114.787974537037</v>
      </c>
      <c r="I8873" t="s">
        <v>15673</v>
      </c>
      <c r="J8873" s="1">
        <v>45114.787974537037</v>
      </c>
      <c r="K8873" t="s">
        <v>15673</v>
      </c>
    </row>
    <row r="8874" spans="1:11">
      <c r="A8874">
        <v>11251</v>
      </c>
      <c r="B8874" t="s">
        <v>15589</v>
      </c>
      <c r="C8874">
        <v>52005000</v>
      </c>
      <c r="D8874" t="s">
        <v>15534</v>
      </c>
      <c r="E8874" t="s">
        <v>15576</v>
      </c>
      <c r="F8874" t="s">
        <v>15550</v>
      </c>
      <c r="G8874" t="s">
        <v>24499</v>
      </c>
      <c r="H8874" s="1">
        <v>45114.789270833331</v>
      </c>
      <c r="I8874" t="s">
        <v>15584</v>
      </c>
      <c r="J8874" s="1">
        <v>45114.789270833331</v>
      </c>
      <c r="K8874" t="s">
        <v>15584</v>
      </c>
    </row>
    <row r="8875" spans="1:11">
      <c r="A8875">
        <v>11820</v>
      </c>
      <c r="B8875" t="s">
        <v>15671</v>
      </c>
      <c r="C8875">
        <v>50365000</v>
      </c>
      <c r="D8875" t="s">
        <v>15534</v>
      </c>
      <c r="E8875" t="s">
        <v>15687</v>
      </c>
      <c r="F8875" t="s">
        <v>15550</v>
      </c>
      <c r="G8875" t="s">
        <v>24500</v>
      </c>
      <c r="H8875" s="1">
        <v>45114.789351851854</v>
      </c>
      <c r="I8875" t="s">
        <v>15673</v>
      </c>
      <c r="J8875" s="1">
        <v>45121.563703703701</v>
      </c>
      <c r="K8875" t="s">
        <v>15673</v>
      </c>
    </row>
    <row r="8876" spans="1:11">
      <c r="A8876">
        <v>11251</v>
      </c>
      <c r="B8876" t="s">
        <v>15589</v>
      </c>
      <c r="C8876">
        <v>51210000</v>
      </c>
      <c r="D8876" t="s">
        <v>15534</v>
      </c>
      <c r="E8876" t="s">
        <v>15576</v>
      </c>
      <c r="F8876" t="s">
        <v>15550</v>
      </c>
      <c r="G8876" t="s">
        <v>24501</v>
      </c>
      <c r="H8876" s="1">
        <v>45114.789479166669</v>
      </c>
      <c r="I8876" t="s">
        <v>15584</v>
      </c>
      <c r="J8876" s="1">
        <v>45114.789479166669</v>
      </c>
      <c r="K8876" t="s">
        <v>15584</v>
      </c>
    </row>
    <row r="8877" spans="1:11">
      <c r="A8877">
        <v>11251</v>
      </c>
      <c r="B8877" t="s">
        <v>15589</v>
      </c>
      <c r="C8877">
        <v>50365000</v>
      </c>
      <c r="D8877" t="s">
        <v>15534</v>
      </c>
      <c r="E8877" t="s">
        <v>15687</v>
      </c>
      <c r="F8877" t="s">
        <v>15536</v>
      </c>
      <c r="G8877" t="s">
        <v>24502</v>
      </c>
      <c r="H8877" s="1">
        <v>45114.790243055555</v>
      </c>
      <c r="I8877" t="s">
        <v>15584</v>
      </c>
      <c r="J8877" s="1">
        <v>45114.790243055555</v>
      </c>
      <c r="K8877" t="s">
        <v>15584</v>
      </c>
    </row>
    <row r="8878" spans="1:11">
      <c r="A8878">
        <v>11254</v>
      </c>
      <c r="B8878" t="s">
        <v>21701</v>
      </c>
      <c r="C8878">
        <v>50905006</v>
      </c>
      <c r="D8878" t="s">
        <v>15534</v>
      </c>
      <c r="E8878" t="s">
        <v>15544</v>
      </c>
      <c r="F8878" t="s">
        <v>15550</v>
      </c>
      <c r="G8878" t="s">
        <v>24503</v>
      </c>
      <c r="H8878" s="1">
        <v>45114.795115740744</v>
      </c>
      <c r="I8878" t="s">
        <v>15584</v>
      </c>
      <c r="J8878" s="1">
        <v>45114.795115740744</v>
      </c>
      <c r="K8878" t="s">
        <v>15584</v>
      </c>
    </row>
    <row r="8879" spans="1:11">
      <c r="A8879">
        <v>11804</v>
      </c>
      <c r="B8879" t="s">
        <v>19561</v>
      </c>
      <c r="C8879">
        <v>55300000</v>
      </c>
      <c r="D8879" t="s">
        <v>15534</v>
      </c>
      <c r="E8879" t="s">
        <v>15554</v>
      </c>
      <c r="F8879" t="s">
        <v>15550</v>
      </c>
      <c r="G8879" t="s">
        <v>24504</v>
      </c>
      <c r="H8879" s="1">
        <v>45114.810543981483</v>
      </c>
      <c r="I8879" t="s">
        <v>15661</v>
      </c>
      <c r="J8879" s="1">
        <v>45114.810543981483</v>
      </c>
      <c r="K8879" t="s">
        <v>15661</v>
      </c>
    </row>
    <row r="8880" spans="1:11">
      <c r="A8880">
        <v>20781</v>
      </c>
      <c r="B8880" t="s">
        <v>21740</v>
      </c>
      <c r="C8880">
        <v>50320000</v>
      </c>
      <c r="D8880" t="s">
        <v>15534</v>
      </c>
      <c r="E8880" t="s">
        <v>15554</v>
      </c>
      <c r="F8880" t="s">
        <v>15550</v>
      </c>
      <c r="G8880" t="s">
        <v>19560</v>
      </c>
      <c r="H8880" s="1">
        <v>45114.820821759262</v>
      </c>
      <c r="I8880" t="s">
        <v>15661</v>
      </c>
      <c r="J8880" s="1">
        <v>45114.820821759262</v>
      </c>
      <c r="K8880" t="s">
        <v>15661</v>
      </c>
    </row>
    <row r="8881" spans="1:11">
      <c r="A8881">
        <v>20781</v>
      </c>
      <c r="B8881" t="s">
        <v>21740</v>
      </c>
      <c r="C8881">
        <v>50321000</v>
      </c>
      <c r="D8881" t="s">
        <v>15534</v>
      </c>
      <c r="E8881" t="s">
        <v>15554</v>
      </c>
      <c r="F8881" t="s">
        <v>15550</v>
      </c>
      <c r="G8881" t="s">
        <v>15679</v>
      </c>
      <c r="H8881" s="1">
        <v>45114.822071759256</v>
      </c>
      <c r="I8881" t="s">
        <v>15661</v>
      </c>
      <c r="J8881" s="1">
        <v>45114.822071759256</v>
      </c>
      <c r="K8881" t="s">
        <v>15661</v>
      </c>
    </row>
    <row r="8882" spans="1:11">
      <c r="A8882">
        <v>11803</v>
      </c>
      <c r="B8882" t="s">
        <v>15734</v>
      </c>
      <c r="C8882">
        <v>50321000</v>
      </c>
      <c r="D8882" t="s">
        <v>15534</v>
      </c>
      <c r="E8882" t="s">
        <v>15554</v>
      </c>
      <c r="F8882" t="s">
        <v>15550</v>
      </c>
      <c r="G8882" t="s">
        <v>15679</v>
      </c>
      <c r="H8882" s="1">
        <v>45114.822916666664</v>
      </c>
      <c r="I8882" t="s">
        <v>15661</v>
      </c>
      <c r="J8882" s="1">
        <v>45114.822916666664</v>
      </c>
      <c r="K8882" t="s">
        <v>15661</v>
      </c>
    </row>
    <row r="8883" spans="1:11">
      <c r="A8883">
        <v>11799</v>
      </c>
      <c r="B8883" t="s">
        <v>21726</v>
      </c>
      <c r="C8883">
        <v>50366000</v>
      </c>
      <c r="D8883" t="s">
        <v>15534</v>
      </c>
      <c r="E8883" t="s">
        <v>15544</v>
      </c>
      <c r="F8883" t="s">
        <v>15550</v>
      </c>
      <c r="G8883" t="s">
        <v>24505</v>
      </c>
      <c r="H8883" s="1">
        <v>45114.827048611114</v>
      </c>
      <c r="I8883" t="s">
        <v>15661</v>
      </c>
      <c r="J8883" s="1">
        <v>45114.827048611114</v>
      </c>
      <c r="K8883" t="s">
        <v>15661</v>
      </c>
    </row>
    <row r="8884" spans="1:11">
      <c r="A8884">
        <v>82975</v>
      </c>
      <c r="B8884" t="s">
        <v>15675</v>
      </c>
      <c r="C8884">
        <v>50365000</v>
      </c>
      <c r="D8884" t="s">
        <v>15534</v>
      </c>
      <c r="E8884" t="s">
        <v>15554</v>
      </c>
      <c r="F8884" t="s">
        <v>15536</v>
      </c>
      <c r="G8884" t="s">
        <v>24506</v>
      </c>
      <c r="H8884" s="1">
        <v>45114.830289351848</v>
      </c>
      <c r="I8884" t="s">
        <v>15610</v>
      </c>
      <c r="J8884" s="1">
        <v>45114.830289351848</v>
      </c>
      <c r="K8884" t="s">
        <v>15610</v>
      </c>
    </row>
    <row r="8885" spans="1:11">
      <c r="A8885">
        <v>11821</v>
      </c>
      <c r="B8885" t="s">
        <v>19564</v>
      </c>
      <c r="C8885">
        <v>58425000</v>
      </c>
      <c r="D8885" t="s">
        <v>15534</v>
      </c>
      <c r="E8885" t="s">
        <v>15576</v>
      </c>
      <c r="F8885" t="s">
        <v>15550</v>
      </c>
      <c r="G8885" t="s">
        <v>24507</v>
      </c>
      <c r="H8885" s="1">
        <v>45114.831030092595</v>
      </c>
      <c r="I8885" t="s">
        <v>15673</v>
      </c>
      <c r="J8885" s="1">
        <v>45121.675405092596</v>
      </c>
      <c r="K8885" t="s">
        <v>15673</v>
      </c>
    </row>
    <row r="8886" spans="1:11">
      <c r="A8886">
        <v>9211</v>
      </c>
      <c r="B8886" t="s">
        <v>21729</v>
      </c>
      <c r="C8886">
        <v>50321000</v>
      </c>
      <c r="D8886" t="s">
        <v>15534</v>
      </c>
      <c r="E8886" t="s">
        <v>15535</v>
      </c>
      <c r="F8886" t="s">
        <v>15550</v>
      </c>
      <c r="G8886" t="s">
        <v>24508</v>
      </c>
      <c r="H8886" s="1">
        <v>45114.831111111111</v>
      </c>
      <c r="I8886" t="s">
        <v>15661</v>
      </c>
      <c r="J8886" s="1">
        <v>45114.831111111111</v>
      </c>
      <c r="K8886" t="s">
        <v>15661</v>
      </c>
    </row>
    <row r="8887" spans="1:11">
      <c r="A8887">
        <v>9017</v>
      </c>
      <c r="B8887" t="s">
        <v>19570</v>
      </c>
      <c r="C8887">
        <v>51220000</v>
      </c>
      <c r="D8887" t="s">
        <v>15534</v>
      </c>
      <c r="E8887" t="s">
        <v>15554</v>
      </c>
      <c r="F8887" t="s">
        <v>15550</v>
      </c>
      <c r="G8887" t="s">
        <v>19572</v>
      </c>
      <c r="H8887" s="1">
        <v>45114.840520833335</v>
      </c>
      <c r="I8887" t="s">
        <v>15661</v>
      </c>
      <c r="J8887" s="1">
        <v>45114.840520833335</v>
      </c>
      <c r="K8887" t="s">
        <v>15661</v>
      </c>
    </row>
    <row r="8888" spans="1:11">
      <c r="A8888">
        <v>9015</v>
      </c>
      <c r="B8888" t="s">
        <v>15693</v>
      </c>
      <c r="C8888">
        <v>51220000</v>
      </c>
      <c r="D8888" t="s">
        <v>15534</v>
      </c>
      <c r="E8888" t="s">
        <v>15554</v>
      </c>
      <c r="F8888" t="s">
        <v>15550</v>
      </c>
      <c r="G8888" t="s">
        <v>21734</v>
      </c>
      <c r="H8888" s="1">
        <v>45114.840949074074</v>
      </c>
      <c r="I8888" t="s">
        <v>15661</v>
      </c>
      <c r="J8888" s="1">
        <v>45114.840949074074</v>
      </c>
      <c r="K8888" t="s">
        <v>15661</v>
      </c>
    </row>
    <row r="8889" spans="1:11">
      <c r="A8889">
        <v>9469</v>
      </c>
      <c r="B8889" t="s">
        <v>15756</v>
      </c>
      <c r="C8889">
        <v>50915000</v>
      </c>
      <c r="D8889" t="s">
        <v>15534</v>
      </c>
      <c r="E8889" t="s">
        <v>15549</v>
      </c>
      <c r="F8889" t="s">
        <v>15550</v>
      </c>
      <c r="G8889" t="s">
        <v>15709</v>
      </c>
      <c r="H8889" s="1">
        <v>45114.843819444446</v>
      </c>
      <c r="I8889" t="s">
        <v>15710</v>
      </c>
      <c r="J8889" s="1">
        <v>45114.843819444446</v>
      </c>
      <c r="K8889" t="s">
        <v>15710</v>
      </c>
    </row>
    <row r="8890" spans="1:11">
      <c r="A8890">
        <v>11661</v>
      </c>
      <c r="B8890" t="s">
        <v>19959</v>
      </c>
      <c r="C8890">
        <v>50915000</v>
      </c>
      <c r="D8890" t="s">
        <v>15534</v>
      </c>
      <c r="E8890" t="s">
        <v>15549</v>
      </c>
      <c r="F8890" t="s">
        <v>15550</v>
      </c>
      <c r="G8890" t="s">
        <v>15706</v>
      </c>
      <c r="H8890" s="1">
        <v>45114.844340277778</v>
      </c>
      <c r="I8890" t="s">
        <v>15707</v>
      </c>
      <c r="J8890" s="1">
        <v>45114.844340277778</v>
      </c>
      <c r="K8890" t="s">
        <v>15707</v>
      </c>
    </row>
    <row r="8891" spans="1:11">
      <c r="A8891">
        <v>83100</v>
      </c>
      <c r="B8891" t="s">
        <v>15793</v>
      </c>
      <c r="C8891">
        <v>50915000</v>
      </c>
      <c r="D8891" t="s">
        <v>15534</v>
      </c>
      <c r="E8891" t="s">
        <v>15549</v>
      </c>
      <c r="F8891" t="s">
        <v>15550</v>
      </c>
      <c r="G8891" t="s">
        <v>15709</v>
      </c>
      <c r="H8891" s="1">
        <v>45114.84579861111</v>
      </c>
      <c r="I8891" t="s">
        <v>15710</v>
      </c>
      <c r="J8891" s="1">
        <v>45114.84579861111</v>
      </c>
      <c r="K8891" t="s">
        <v>15710</v>
      </c>
    </row>
    <row r="8892" spans="1:11">
      <c r="A8892">
        <v>11644</v>
      </c>
      <c r="B8892" t="s">
        <v>15775</v>
      </c>
      <c r="C8892">
        <v>50915000</v>
      </c>
      <c r="D8892" t="s">
        <v>15534</v>
      </c>
      <c r="E8892" t="s">
        <v>15549</v>
      </c>
      <c r="F8892" t="s">
        <v>15550</v>
      </c>
      <c r="G8892" t="s">
        <v>15706</v>
      </c>
      <c r="H8892" s="1">
        <v>45114.852083333331</v>
      </c>
      <c r="I8892" t="s">
        <v>15707</v>
      </c>
      <c r="J8892" s="1">
        <v>45114.852083333331</v>
      </c>
      <c r="K8892" t="s">
        <v>15707</v>
      </c>
    </row>
    <row r="8893" spans="1:11">
      <c r="A8893">
        <v>9014</v>
      </c>
      <c r="B8893" t="s">
        <v>19571</v>
      </c>
      <c r="C8893">
        <v>50810000</v>
      </c>
      <c r="D8893" t="s">
        <v>15534</v>
      </c>
      <c r="E8893" t="s">
        <v>15535</v>
      </c>
      <c r="F8893" t="s">
        <v>15550</v>
      </c>
      <c r="G8893" t="s">
        <v>24509</v>
      </c>
      <c r="H8893" s="1">
        <v>45114.852187500001</v>
      </c>
      <c r="I8893" t="s">
        <v>15661</v>
      </c>
      <c r="J8893" s="1">
        <v>45114.852187500001</v>
      </c>
      <c r="K8893" t="s">
        <v>15661</v>
      </c>
    </row>
    <row r="8894" spans="1:11">
      <c r="A8894">
        <v>9471</v>
      </c>
      <c r="B8894" t="s">
        <v>15743</v>
      </c>
      <c r="C8894">
        <v>50915000</v>
      </c>
      <c r="D8894" t="s">
        <v>15534</v>
      </c>
      <c r="E8894" t="s">
        <v>15549</v>
      </c>
      <c r="F8894" t="s">
        <v>15550</v>
      </c>
      <c r="G8894" t="s">
        <v>15706</v>
      </c>
      <c r="H8894" s="1">
        <v>45114.85297453704</v>
      </c>
      <c r="I8894" t="s">
        <v>15707</v>
      </c>
      <c r="J8894" s="1">
        <v>45114.85297453704</v>
      </c>
      <c r="K8894" t="s">
        <v>15707</v>
      </c>
    </row>
    <row r="8895" spans="1:11">
      <c r="A8895">
        <v>11803</v>
      </c>
      <c r="B8895" t="s">
        <v>15734</v>
      </c>
      <c r="C8895">
        <v>50905010</v>
      </c>
      <c r="D8895" t="s">
        <v>15534</v>
      </c>
      <c r="E8895" t="s">
        <v>15554</v>
      </c>
      <c r="F8895" t="s">
        <v>15550</v>
      </c>
      <c r="G8895" t="s">
        <v>24510</v>
      </c>
      <c r="H8895" s="1">
        <v>45114.860995370371</v>
      </c>
      <c r="I8895" t="s">
        <v>15661</v>
      </c>
      <c r="J8895" s="1">
        <v>45114.860995370371</v>
      </c>
      <c r="K8895" t="s">
        <v>15661</v>
      </c>
    </row>
    <row r="8896" spans="1:11">
      <c r="A8896">
        <v>9467</v>
      </c>
      <c r="B8896" t="s">
        <v>15708</v>
      </c>
      <c r="C8896">
        <v>57700030</v>
      </c>
      <c r="D8896" t="s">
        <v>15534</v>
      </c>
      <c r="E8896" t="s">
        <v>15576</v>
      </c>
      <c r="F8896" t="s">
        <v>15550</v>
      </c>
      <c r="G8896" t="s">
        <v>19582</v>
      </c>
      <c r="H8896" s="1">
        <v>45114.863715277781</v>
      </c>
      <c r="I8896" t="s">
        <v>15710</v>
      </c>
      <c r="J8896" s="1">
        <v>45114.863715277781</v>
      </c>
      <c r="K8896" t="s">
        <v>15710</v>
      </c>
    </row>
    <row r="8897" spans="1:11">
      <c r="A8897">
        <v>101303</v>
      </c>
      <c r="B8897" t="s">
        <v>15705</v>
      </c>
      <c r="C8897">
        <v>50305025</v>
      </c>
      <c r="D8897" t="s">
        <v>15534</v>
      </c>
      <c r="E8897" t="s">
        <v>15544</v>
      </c>
      <c r="F8897" t="s">
        <v>15550</v>
      </c>
      <c r="G8897" t="s">
        <v>24511</v>
      </c>
      <c r="H8897" s="1">
        <v>45114.867777777778</v>
      </c>
      <c r="I8897" t="s">
        <v>15707</v>
      </c>
      <c r="J8897" s="1">
        <v>45114.867777777778</v>
      </c>
      <c r="K8897" t="s">
        <v>15707</v>
      </c>
    </row>
    <row r="8898" spans="1:11">
      <c r="A8898">
        <v>3546</v>
      </c>
      <c r="B8898" t="s">
        <v>24512</v>
      </c>
      <c r="C8898">
        <v>50366000</v>
      </c>
      <c r="D8898" t="s">
        <v>15534</v>
      </c>
      <c r="E8898" t="s">
        <v>15544</v>
      </c>
      <c r="F8898" t="s">
        <v>15550</v>
      </c>
      <c r="G8898" t="s">
        <v>24513</v>
      </c>
      <c r="H8898" s="1">
        <v>45114.870254629626</v>
      </c>
      <c r="I8898" t="s">
        <v>15661</v>
      </c>
      <c r="J8898" s="1">
        <v>45114.870254629626</v>
      </c>
      <c r="K8898" t="s">
        <v>15661</v>
      </c>
    </row>
    <row r="8899" spans="1:11">
      <c r="A8899">
        <v>20779</v>
      </c>
      <c r="B8899" t="s">
        <v>15745</v>
      </c>
      <c r="C8899">
        <v>50110000</v>
      </c>
      <c r="D8899" t="s">
        <v>15534</v>
      </c>
      <c r="E8899" t="s">
        <v>15544</v>
      </c>
      <c r="F8899" t="s">
        <v>15550</v>
      </c>
      <c r="G8899" t="s">
        <v>24514</v>
      </c>
      <c r="H8899" s="1">
        <v>45114.873842592591</v>
      </c>
      <c r="I8899" t="s">
        <v>15661</v>
      </c>
      <c r="J8899" s="1">
        <v>45114.873842592591</v>
      </c>
      <c r="K8899" t="s">
        <v>15661</v>
      </c>
    </row>
    <row r="8900" spans="1:11">
      <c r="A8900">
        <v>9020</v>
      </c>
      <c r="B8900" t="s">
        <v>19587</v>
      </c>
      <c r="C8900">
        <v>58355030</v>
      </c>
      <c r="D8900" t="s">
        <v>15534</v>
      </c>
      <c r="E8900" t="s">
        <v>15554</v>
      </c>
      <c r="F8900" t="s">
        <v>15550</v>
      </c>
      <c r="G8900" t="s">
        <v>24515</v>
      </c>
      <c r="H8900" s="1">
        <v>45114.874074074076</v>
      </c>
      <c r="I8900" t="s">
        <v>15578</v>
      </c>
      <c r="J8900" s="1">
        <v>45119.056087962963</v>
      </c>
      <c r="K8900" t="s">
        <v>15578</v>
      </c>
    </row>
    <row r="8901" spans="1:11">
      <c r="A8901">
        <v>9467</v>
      </c>
      <c r="B8901" t="s">
        <v>15708</v>
      </c>
      <c r="C8901">
        <v>50355000</v>
      </c>
      <c r="D8901" t="s">
        <v>15534</v>
      </c>
      <c r="E8901" t="s">
        <v>15540</v>
      </c>
      <c r="F8901" t="s">
        <v>15550</v>
      </c>
      <c r="G8901" t="s">
        <v>15744</v>
      </c>
      <c r="H8901" s="1">
        <v>45114.876296296294</v>
      </c>
      <c r="I8901" t="s">
        <v>15710</v>
      </c>
      <c r="J8901" s="1">
        <v>45114.876296296294</v>
      </c>
      <c r="K8901" t="s">
        <v>15710</v>
      </c>
    </row>
    <row r="8902" spans="1:11">
      <c r="A8902">
        <v>11821</v>
      </c>
      <c r="B8902" t="s">
        <v>19564</v>
      </c>
      <c r="C8902">
        <v>57700060</v>
      </c>
      <c r="D8902" t="s">
        <v>15534</v>
      </c>
      <c r="E8902" t="s">
        <v>15576</v>
      </c>
      <c r="F8902" t="s">
        <v>15550</v>
      </c>
      <c r="G8902" t="s">
        <v>24516</v>
      </c>
      <c r="H8902" s="1">
        <v>45114.876643518517</v>
      </c>
      <c r="I8902" t="s">
        <v>15673</v>
      </c>
      <c r="J8902" s="1">
        <v>45121.675196759257</v>
      </c>
      <c r="K8902" t="s">
        <v>15673</v>
      </c>
    </row>
    <row r="8903" spans="1:11">
      <c r="A8903">
        <v>20780</v>
      </c>
      <c r="B8903" t="s">
        <v>19559</v>
      </c>
      <c r="C8903">
        <v>57300010</v>
      </c>
      <c r="D8903" t="s">
        <v>15534</v>
      </c>
      <c r="E8903" t="s">
        <v>15576</v>
      </c>
      <c r="F8903" t="s">
        <v>15550</v>
      </c>
      <c r="G8903" t="s">
        <v>24517</v>
      </c>
      <c r="H8903" s="1">
        <v>45114.879652777781</v>
      </c>
      <c r="I8903" t="s">
        <v>15661</v>
      </c>
      <c r="J8903" s="1">
        <v>45114.879652777781</v>
      </c>
      <c r="K8903" t="s">
        <v>15661</v>
      </c>
    </row>
    <row r="8904" spans="1:11">
      <c r="A8904">
        <v>20780</v>
      </c>
      <c r="B8904" t="s">
        <v>19559</v>
      </c>
      <c r="C8904">
        <v>50305025</v>
      </c>
      <c r="D8904" t="s">
        <v>15534</v>
      </c>
      <c r="E8904" t="s">
        <v>15544</v>
      </c>
      <c r="F8904" t="s">
        <v>15550</v>
      </c>
      <c r="G8904" t="s">
        <v>24518</v>
      </c>
      <c r="H8904" s="1">
        <v>45114.880543981482</v>
      </c>
      <c r="I8904" t="s">
        <v>15661</v>
      </c>
      <c r="J8904" s="1">
        <v>45114.880543981482</v>
      </c>
      <c r="K8904" t="s">
        <v>15661</v>
      </c>
    </row>
    <row r="8905" spans="1:11">
      <c r="A8905">
        <v>20780</v>
      </c>
      <c r="B8905" t="s">
        <v>19559</v>
      </c>
      <c r="C8905">
        <v>50811000</v>
      </c>
      <c r="D8905" t="s">
        <v>15534</v>
      </c>
      <c r="E8905" t="s">
        <v>15544</v>
      </c>
      <c r="F8905" t="s">
        <v>15550</v>
      </c>
      <c r="G8905" t="s">
        <v>24519</v>
      </c>
      <c r="H8905" s="1">
        <v>45114.880983796298</v>
      </c>
      <c r="I8905" t="s">
        <v>15661</v>
      </c>
      <c r="J8905" s="1">
        <v>45114.880983796298</v>
      </c>
      <c r="K8905" t="s">
        <v>15661</v>
      </c>
    </row>
    <row r="8906" spans="1:11">
      <c r="A8906">
        <v>9173</v>
      </c>
      <c r="B8906" t="s">
        <v>15750</v>
      </c>
      <c r="C8906">
        <v>50905006</v>
      </c>
      <c r="D8906" t="s">
        <v>15534</v>
      </c>
      <c r="E8906" t="s">
        <v>15586</v>
      </c>
      <c r="F8906" t="s">
        <v>15550</v>
      </c>
      <c r="G8906" t="s">
        <v>24520</v>
      </c>
      <c r="H8906" s="1">
        <v>45114.883148148147</v>
      </c>
      <c r="I8906" t="s">
        <v>15610</v>
      </c>
      <c r="J8906" s="1">
        <v>45114.883148148147</v>
      </c>
      <c r="K8906" t="s">
        <v>15610</v>
      </c>
    </row>
    <row r="8907" spans="1:11">
      <c r="A8907">
        <v>11647</v>
      </c>
      <c r="B8907" t="s">
        <v>15704</v>
      </c>
      <c r="C8907">
        <v>51220000</v>
      </c>
      <c r="D8907" t="s">
        <v>15534</v>
      </c>
      <c r="E8907" t="s">
        <v>15554</v>
      </c>
      <c r="F8907" t="s">
        <v>15550</v>
      </c>
      <c r="G8907" t="s">
        <v>24521</v>
      </c>
      <c r="H8907" s="1">
        <v>45114.892604166664</v>
      </c>
      <c r="I8907" t="s">
        <v>15703</v>
      </c>
      <c r="J8907" s="1">
        <v>45114.892604166664</v>
      </c>
      <c r="K8907" t="s">
        <v>15703</v>
      </c>
    </row>
    <row r="8908" spans="1:11">
      <c r="A8908">
        <v>11650</v>
      </c>
      <c r="B8908" t="s">
        <v>19605</v>
      </c>
      <c r="C8908">
        <v>51220000</v>
      </c>
      <c r="D8908" t="s">
        <v>15534</v>
      </c>
      <c r="E8908" t="s">
        <v>15535</v>
      </c>
      <c r="F8908" t="s">
        <v>15536</v>
      </c>
      <c r="G8908" t="s">
        <v>24522</v>
      </c>
      <c r="H8908" s="1">
        <v>45114.895150462966</v>
      </c>
      <c r="I8908" t="s">
        <v>15703</v>
      </c>
      <c r="J8908" s="1">
        <v>45114.895150462966</v>
      </c>
      <c r="K8908" t="s">
        <v>15703</v>
      </c>
    </row>
    <row r="8909" spans="1:11">
      <c r="A8909">
        <v>11003</v>
      </c>
      <c r="B8909" t="s">
        <v>15765</v>
      </c>
      <c r="C8909">
        <v>50905006</v>
      </c>
      <c r="D8909" t="s">
        <v>15534</v>
      </c>
      <c r="E8909" t="s">
        <v>15554</v>
      </c>
      <c r="F8909" t="s">
        <v>15536</v>
      </c>
      <c r="G8909" t="s">
        <v>24523</v>
      </c>
      <c r="H8909" s="1">
        <v>45114.895752314813</v>
      </c>
      <c r="I8909" t="s">
        <v>15610</v>
      </c>
      <c r="J8909" s="1">
        <v>45114.899618055555</v>
      </c>
      <c r="K8909" t="s">
        <v>15610</v>
      </c>
    </row>
    <row r="8910" spans="1:11">
      <c r="A8910">
        <v>11643</v>
      </c>
      <c r="B8910" t="s">
        <v>19578</v>
      </c>
      <c r="C8910">
        <v>51220000</v>
      </c>
      <c r="D8910" t="s">
        <v>15534</v>
      </c>
      <c r="E8910" t="s">
        <v>15554</v>
      </c>
      <c r="F8910" t="s">
        <v>15550</v>
      </c>
      <c r="G8910" t="s">
        <v>20745</v>
      </c>
      <c r="H8910" s="1">
        <v>45114.896018518521</v>
      </c>
      <c r="I8910" t="s">
        <v>15707</v>
      </c>
      <c r="J8910" s="1">
        <v>45114.896018518521</v>
      </c>
      <c r="K8910" t="s">
        <v>15707</v>
      </c>
    </row>
    <row r="8911" spans="1:11">
      <c r="A8911">
        <v>126127</v>
      </c>
      <c r="B8911" t="s">
        <v>15567</v>
      </c>
      <c r="C8911">
        <v>51210000</v>
      </c>
      <c r="D8911" t="s">
        <v>15534</v>
      </c>
      <c r="E8911" t="s">
        <v>15535</v>
      </c>
      <c r="F8911" t="s">
        <v>15536</v>
      </c>
      <c r="G8911" t="s">
        <v>15560</v>
      </c>
      <c r="H8911" s="1">
        <v>45114.905439814815</v>
      </c>
      <c r="I8911" t="s">
        <v>15552</v>
      </c>
      <c r="J8911" s="1">
        <v>45114.905439814815</v>
      </c>
      <c r="K8911" t="s">
        <v>15552</v>
      </c>
    </row>
    <row r="8912" spans="1:11">
      <c r="A8912">
        <v>11694</v>
      </c>
      <c r="B8912" t="s">
        <v>15543</v>
      </c>
      <c r="C8912">
        <v>51220000</v>
      </c>
      <c r="D8912" t="s">
        <v>15534</v>
      </c>
      <c r="E8912" t="s">
        <v>15535</v>
      </c>
      <c r="F8912" t="s">
        <v>15536</v>
      </c>
      <c r="G8912" t="s">
        <v>24524</v>
      </c>
      <c r="H8912" s="1">
        <v>45114.910474537035</v>
      </c>
      <c r="I8912" t="s">
        <v>15546</v>
      </c>
      <c r="J8912" s="1">
        <v>45114.910474537035</v>
      </c>
      <c r="K8912" t="s">
        <v>15546</v>
      </c>
    </row>
    <row r="8913" spans="1:11">
      <c r="A8913">
        <v>8725</v>
      </c>
      <c r="B8913" t="s">
        <v>15783</v>
      </c>
      <c r="C8913">
        <v>50811000</v>
      </c>
      <c r="D8913" t="s">
        <v>15534</v>
      </c>
      <c r="E8913" t="s">
        <v>15554</v>
      </c>
      <c r="F8913" t="s">
        <v>15550</v>
      </c>
      <c r="G8913" t="s">
        <v>24525</v>
      </c>
      <c r="H8913" s="1">
        <v>45114.918530092589</v>
      </c>
      <c r="I8913" t="s">
        <v>15610</v>
      </c>
      <c r="J8913" s="1">
        <v>45114.918530092589</v>
      </c>
      <c r="K8913" t="s">
        <v>15610</v>
      </c>
    </row>
    <row r="8914" spans="1:11">
      <c r="A8914">
        <v>101301</v>
      </c>
      <c r="B8914" t="s">
        <v>19600</v>
      </c>
      <c r="C8914">
        <v>55300000</v>
      </c>
      <c r="D8914" t="s">
        <v>15534</v>
      </c>
      <c r="E8914" t="s">
        <v>15554</v>
      </c>
      <c r="F8914" t="s">
        <v>15550</v>
      </c>
      <c r="G8914" t="s">
        <v>15744</v>
      </c>
      <c r="H8914" s="1">
        <v>45114.934918981482</v>
      </c>
      <c r="I8914" t="s">
        <v>15710</v>
      </c>
      <c r="J8914" s="1">
        <v>45114.934918981482</v>
      </c>
      <c r="K8914" t="s">
        <v>15710</v>
      </c>
    </row>
    <row r="8915" spans="1:11">
      <c r="A8915">
        <v>11001</v>
      </c>
      <c r="B8915" t="s">
        <v>15798</v>
      </c>
      <c r="C8915">
        <v>50905006</v>
      </c>
      <c r="D8915" t="s">
        <v>15534</v>
      </c>
      <c r="E8915" t="s">
        <v>15586</v>
      </c>
      <c r="F8915" t="s">
        <v>15550</v>
      </c>
      <c r="G8915" t="s">
        <v>24526</v>
      </c>
      <c r="H8915" s="1">
        <v>45114.941481481481</v>
      </c>
      <c r="I8915" t="s">
        <v>15610</v>
      </c>
      <c r="J8915" s="1">
        <v>45114.952499999999</v>
      </c>
      <c r="K8915" t="s">
        <v>15610</v>
      </c>
    </row>
    <row r="8916" spans="1:11">
      <c r="A8916">
        <v>8718</v>
      </c>
      <c r="B8916" t="s">
        <v>15807</v>
      </c>
      <c r="C8916">
        <v>50905006</v>
      </c>
      <c r="D8916" t="s">
        <v>15534</v>
      </c>
      <c r="E8916" t="s">
        <v>15554</v>
      </c>
      <c r="F8916" t="s">
        <v>15550</v>
      </c>
      <c r="G8916" t="s">
        <v>24527</v>
      </c>
      <c r="H8916" s="1">
        <v>45114.965682870374</v>
      </c>
      <c r="I8916" t="s">
        <v>15610</v>
      </c>
      <c r="J8916" s="1">
        <v>45114.965729166666</v>
      </c>
      <c r="K8916" t="s">
        <v>15610</v>
      </c>
    </row>
    <row r="8917" spans="1:11">
      <c r="A8917">
        <v>11647</v>
      </c>
      <c r="B8917" t="s">
        <v>15704</v>
      </c>
      <c r="C8917">
        <v>50320000</v>
      </c>
      <c r="D8917" t="s">
        <v>15534</v>
      </c>
      <c r="E8917" t="s">
        <v>15554</v>
      </c>
      <c r="F8917" t="s">
        <v>15550</v>
      </c>
      <c r="G8917" t="s">
        <v>24528</v>
      </c>
      <c r="H8917" s="1">
        <v>45114.9768287037</v>
      </c>
      <c r="I8917" t="s">
        <v>15703</v>
      </c>
      <c r="J8917" s="1">
        <v>45114.991643518515</v>
      </c>
      <c r="K8917" t="s">
        <v>15703</v>
      </c>
    </row>
    <row r="8918" spans="1:11">
      <c r="A8918">
        <v>11653</v>
      </c>
      <c r="B8918" t="s">
        <v>15711</v>
      </c>
      <c r="C8918">
        <v>57300010</v>
      </c>
      <c r="D8918" t="s">
        <v>15534</v>
      </c>
      <c r="E8918" t="s">
        <v>15576</v>
      </c>
      <c r="F8918" t="s">
        <v>15550</v>
      </c>
      <c r="G8918" t="s">
        <v>24529</v>
      </c>
      <c r="H8918" s="1">
        <v>45114.980439814812</v>
      </c>
      <c r="I8918" t="s">
        <v>15703</v>
      </c>
      <c r="J8918" s="1">
        <v>45114.980439814812</v>
      </c>
      <c r="K8918" t="s">
        <v>15703</v>
      </c>
    </row>
    <row r="8919" spans="1:11">
      <c r="A8919">
        <v>11637</v>
      </c>
      <c r="B8919" t="s">
        <v>15726</v>
      </c>
      <c r="C8919">
        <v>50320000</v>
      </c>
      <c r="D8919" t="s">
        <v>15534</v>
      </c>
      <c r="E8919" t="s">
        <v>15554</v>
      </c>
      <c r="F8919" t="s">
        <v>15550</v>
      </c>
      <c r="G8919" t="s">
        <v>24530</v>
      </c>
      <c r="H8919" s="1">
        <v>45114.989305555559</v>
      </c>
      <c r="I8919" t="s">
        <v>15703</v>
      </c>
      <c r="J8919" s="1">
        <v>45114.989305555559</v>
      </c>
      <c r="K8919" t="s">
        <v>15703</v>
      </c>
    </row>
    <row r="8920" spans="1:11">
      <c r="A8920">
        <v>126130</v>
      </c>
      <c r="B8920" t="s">
        <v>22696</v>
      </c>
      <c r="C8920">
        <v>50105000</v>
      </c>
      <c r="D8920" t="s">
        <v>15534</v>
      </c>
      <c r="E8920" t="s">
        <v>15554</v>
      </c>
      <c r="F8920" t="s">
        <v>15550</v>
      </c>
      <c r="G8920" t="s">
        <v>15787</v>
      </c>
      <c r="H8920" s="1">
        <v>45114.996423611112</v>
      </c>
      <c r="I8920" t="s">
        <v>15552</v>
      </c>
      <c r="J8920" s="1">
        <v>45114.996423611112</v>
      </c>
      <c r="K8920" t="s">
        <v>15552</v>
      </c>
    </row>
    <row r="8921" spans="1:11">
      <c r="A8921">
        <v>11693</v>
      </c>
      <c r="B8921" t="s">
        <v>16109</v>
      </c>
      <c r="C8921">
        <v>50305028</v>
      </c>
      <c r="D8921" t="s">
        <v>15534</v>
      </c>
      <c r="E8921" t="s">
        <v>15554</v>
      </c>
      <c r="F8921" t="s">
        <v>15536</v>
      </c>
      <c r="G8921" t="s">
        <v>21698</v>
      </c>
      <c r="H8921" s="1">
        <v>45115.03665509259</v>
      </c>
      <c r="I8921" t="s">
        <v>15546</v>
      </c>
      <c r="J8921" s="1">
        <v>45115.03665509259</v>
      </c>
      <c r="K8921" t="s">
        <v>15546</v>
      </c>
    </row>
    <row r="8922" spans="1:11">
      <c r="A8922">
        <v>11693</v>
      </c>
      <c r="B8922" t="s">
        <v>16109</v>
      </c>
      <c r="C8922">
        <v>51220000</v>
      </c>
      <c r="D8922" t="s">
        <v>15534</v>
      </c>
      <c r="E8922" t="s">
        <v>15535</v>
      </c>
      <c r="F8922" t="s">
        <v>15536</v>
      </c>
      <c r="G8922" t="s">
        <v>24531</v>
      </c>
      <c r="H8922" s="1">
        <v>45115.038622685184</v>
      </c>
      <c r="I8922" t="s">
        <v>15546</v>
      </c>
      <c r="J8922" s="1">
        <v>45115.038622685184</v>
      </c>
      <c r="K8922" t="s">
        <v>15546</v>
      </c>
    </row>
    <row r="8923" spans="1:11">
      <c r="A8923">
        <v>10787</v>
      </c>
      <c r="B8923" t="s">
        <v>22702</v>
      </c>
      <c r="C8923">
        <v>51220000</v>
      </c>
      <c r="D8923" t="s">
        <v>15534</v>
      </c>
      <c r="E8923" t="s">
        <v>15554</v>
      </c>
      <c r="F8923" t="s">
        <v>15550</v>
      </c>
      <c r="G8923" t="s">
        <v>24532</v>
      </c>
      <c r="H8923" s="1">
        <v>45115.093668981484</v>
      </c>
      <c r="I8923" t="s">
        <v>15598</v>
      </c>
      <c r="J8923" s="1">
        <v>45115.863009259258</v>
      </c>
      <c r="K8923" t="s">
        <v>15598</v>
      </c>
    </row>
    <row r="8924" spans="1:11">
      <c r="A8924">
        <v>99478</v>
      </c>
      <c r="B8924" t="s">
        <v>19484</v>
      </c>
      <c r="C8924">
        <v>55700000</v>
      </c>
      <c r="D8924" t="s">
        <v>15534</v>
      </c>
      <c r="E8924" t="s">
        <v>15554</v>
      </c>
      <c r="F8924" t="s">
        <v>15536</v>
      </c>
      <c r="G8924" t="s">
        <v>24533</v>
      </c>
      <c r="H8924" s="1">
        <v>45122.855995370373</v>
      </c>
      <c r="I8924" t="s">
        <v>15821</v>
      </c>
      <c r="J8924" s="1">
        <v>45122.855995370373</v>
      </c>
      <c r="K8924" t="s">
        <v>15821</v>
      </c>
    </row>
    <row r="8925" spans="1:11">
      <c r="A8925">
        <v>99478</v>
      </c>
      <c r="B8925" t="s">
        <v>19484</v>
      </c>
      <c r="C8925">
        <v>51220000</v>
      </c>
      <c r="D8925" t="s">
        <v>15534</v>
      </c>
      <c r="E8925" t="s">
        <v>15554</v>
      </c>
      <c r="F8925" t="s">
        <v>15536</v>
      </c>
      <c r="G8925" t="s">
        <v>24534</v>
      </c>
      <c r="H8925" s="1">
        <v>45122.85670138889</v>
      </c>
      <c r="I8925" t="s">
        <v>15821</v>
      </c>
      <c r="J8925" s="1">
        <v>45122.85670138889</v>
      </c>
      <c r="K8925" t="s">
        <v>15821</v>
      </c>
    </row>
    <row r="8926" spans="1:11">
      <c r="A8926">
        <v>20421</v>
      </c>
      <c r="B8926" t="s">
        <v>15824</v>
      </c>
      <c r="C8926">
        <v>50105000</v>
      </c>
      <c r="D8926" t="s">
        <v>15534</v>
      </c>
      <c r="E8926" t="s">
        <v>15554</v>
      </c>
      <c r="F8926" t="s">
        <v>15536</v>
      </c>
      <c r="G8926" t="s">
        <v>24535</v>
      </c>
      <c r="H8926" s="1">
        <v>45122.88071759259</v>
      </c>
      <c r="I8926" t="s">
        <v>15821</v>
      </c>
      <c r="J8926" s="1">
        <v>45122.88071759259</v>
      </c>
      <c r="K8926" t="s">
        <v>15821</v>
      </c>
    </row>
    <row r="8927" spans="1:11">
      <c r="A8927">
        <v>99476</v>
      </c>
      <c r="B8927" t="s">
        <v>15825</v>
      </c>
      <c r="C8927">
        <v>57300000</v>
      </c>
      <c r="D8927" t="s">
        <v>15534</v>
      </c>
      <c r="E8927" t="s">
        <v>15554</v>
      </c>
      <c r="F8927" t="s">
        <v>15536</v>
      </c>
      <c r="G8927" t="s">
        <v>24536</v>
      </c>
      <c r="H8927" s="1">
        <v>45122.88486111111</v>
      </c>
      <c r="I8927" t="s">
        <v>15821</v>
      </c>
      <c r="J8927" s="1">
        <v>45122.88486111111</v>
      </c>
      <c r="K8927" t="s">
        <v>15821</v>
      </c>
    </row>
    <row r="8928" spans="1:11">
      <c r="A8928">
        <v>11148</v>
      </c>
      <c r="B8928" t="s">
        <v>15826</v>
      </c>
      <c r="C8928">
        <v>50305025</v>
      </c>
      <c r="D8928" t="s">
        <v>15534</v>
      </c>
      <c r="E8928" t="s">
        <v>15544</v>
      </c>
      <c r="F8928" t="s">
        <v>15550</v>
      </c>
      <c r="G8928" t="s">
        <v>1823</v>
      </c>
      <c r="H8928" s="1">
        <v>45122.888449074075</v>
      </c>
      <c r="I8928" t="s">
        <v>15821</v>
      </c>
      <c r="J8928" s="1">
        <v>45122.888449074075</v>
      </c>
      <c r="K8928" t="s">
        <v>15821</v>
      </c>
    </row>
    <row r="8929" spans="1:11">
      <c r="A8929">
        <v>11148</v>
      </c>
      <c r="B8929" t="s">
        <v>15826</v>
      </c>
      <c r="C8929">
        <v>50905010</v>
      </c>
      <c r="D8929" t="s">
        <v>15534</v>
      </c>
      <c r="E8929" t="s">
        <v>15544</v>
      </c>
      <c r="F8929" t="s">
        <v>15550</v>
      </c>
      <c r="G8929" t="s">
        <v>10206</v>
      </c>
      <c r="H8929" s="1">
        <v>45122.891064814816</v>
      </c>
      <c r="I8929" t="s">
        <v>15821</v>
      </c>
      <c r="J8929" s="1">
        <v>45122.891064814816</v>
      </c>
      <c r="K8929" t="s">
        <v>15821</v>
      </c>
    </row>
    <row r="8930" spans="1:11">
      <c r="A8930">
        <v>20441</v>
      </c>
      <c r="B8930" t="s">
        <v>20752</v>
      </c>
      <c r="C8930">
        <v>50321000</v>
      </c>
      <c r="D8930" t="s">
        <v>15534</v>
      </c>
      <c r="E8930" t="s">
        <v>15535</v>
      </c>
      <c r="F8930" t="s">
        <v>15536</v>
      </c>
      <c r="G8930" t="s">
        <v>19491</v>
      </c>
      <c r="H8930" s="1">
        <v>45122.931064814817</v>
      </c>
      <c r="I8930" t="s">
        <v>15821</v>
      </c>
      <c r="J8930" s="1">
        <v>45122.931064814817</v>
      </c>
      <c r="K8930" t="s">
        <v>15821</v>
      </c>
    </row>
    <row r="8931" spans="1:11">
      <c r="A8931">
        <v>20419</v>
      </c>
      <c r="B8931" t="s">
        <v>15833</v>
      </c>
      <c r="C8931">
        <v>51220000</v>
      </c>
      <c r="D8931" t="s">
        <v>15534</v>
      </c>
      <c r="E8931" t="s">
        <v>15554</v>
      </c>
      <c r="F8931" t="s">
        <v>15550</v>
      </c>
      <c r="G8931" t="s">
        <v>20836</v>
      </c>
      <c r="H8931" s="1">
        <v>45122.9453587963</v>
      </c>
      <c r="I8931" t="s">
        <v>15821</v>
      </c>
      <c r="J8931" s="1">
        <v>45122.9453587963</v>
      </c>
      <c r="K8931" t="s">
        <v>15821</v>
      </c>
    </row>
    <row r="8932" spans="1:11">
      <c r="A8932">
        <v>20445</v>
      </c>
      <c r="B8932" t="s">
        <v>6416</v>
      </c>
      <c r="C8932">
        <v>50366000</v>
      </c>
      <c r="D8932" t="s">
        <v>15534</v>
      </c>
      <c r="E8932" t="s">
        <v>15544</v>
      </c>
      <c r="F8932" t="s">
        <v>15550</v>
      </c>
      <c r="G8932" t="s">
        <v>7371</v>
      </c>
      <c r="H8932" s="1">
        <v>45122.945671296293</v>
      </c>
      <c r="I8932" t="s">
        <v>15821</v>
      </c>
      <c r="J8932" s="1">
        <v>45122.945671296293</v>
      </c>
      <c r="K8932" t="s">
        <v>15821</v>
      </c>
    </row>
    <row r="8933" spans="1:11">
      <c r="A8933">
        <v>10893</v>
      </c>
      <c r="B8933" t="s">
        <v>15836</v>
      </c>
      <c r="C8933">
        <v>50905006</v>
      </c>
      <c r="D8933" t="s">
        <v>15534</v>
      </c>
      <c r="E8933" t="s">
        <v>15586</v>
      </c>
      <c r="F8933" t="s">
        <v>15536</v>
      </c>
      <c r="G8933" t="s">
        <v>24537</v>
      </c>
      <c r="H8933" s="1">
        <v>45123.069606481484</v>
      </c>
      <c r="I8933" t="s">
        <v>15838</v>
      </c>
      <c r="J8933" s="1">
        <v>45123.078287037039</v>
      </c>
      <c r="K8933" t="s">
        <v>15838</v>
      </c>
    </row>
    <row r="8934" spans="1:11">
      <c r="A8934">
        <v>126246</v>
      </c>
      <c r="B8934" t="s">
        <v>15844</v>
      </c>
      <c r="C8934">
        <v>50305021</v>
      </c>
      <c r="D8934" t="s">
        <v>15534</v>
      </c>
      <c r="E8934" t="s">
        <v>15544</v>
      </c>
      <c r="F8934" t="s">
        <v>15536</v>
      </c>
      <c r="G8934" t="s">
        <v>24538</v>
      </c>
      <c r="H8934" s="1">
        <v>45123.65016203704</v>
      </c>
      <c r="I8934" t="s">
        <v>15846</v>
      </c>
      <c r="J8934" s="1">
        <v>45123.65016203704</v>
      </c>
      <c r="K8934" t="s">
        <v>15846</v>
      </c>
    </row>
    <row r="8935" spans="1:11">
      <c r="A8935">
        <v>126246</v>
      </c>
      <c r="B8935" t="s">
        <v>15844</v>
      </c>
      <c r="C8935">
        <v>50390000</v>
      </c>
      <c r="D8935" t="s">
        <v>15534</v>
      </c>
      <c r="E8935" t="s">
        <v>15554</v>
      </c>
      <c r="F8935" t="s">
        <v>15550</v>
      </c>
      <c r="G8935" t="s">
        <v>24539</v>
      </c>
      <c r="H8935" s="1">
        <v>45123.660509259258</v>
      </c>
      <c r="I8935" t="s">
        <v>15846</v>
      </c>
      <c r="J8935" s="1">
        <v>45123.660509259258</v>
      </c>
      <c r="K8935" t="s">
        <v>15846</v>
      </c>
    </row>
    <row r="8936" spans="1:11">
      <c r="A8936">
        <v>126246</v>
      </c>
      <c r="B8936" t="s">
        <v>15844</v>
      </c>
      <c r="C8936">
        <v>50915000</v>
      </c>
      <c r="D8936" t="s">
        <v>15534</v>
      </c>
      <c r="E8936" t="s">
        <v>15544</v>
      </c>
      <c r="F8936" t="s">
        <v>15550</v>
      </c>
      <c r="G8936" t="s">
        <v>24540</v>
      </c>
      <c r="H8936" s="1">
        <v>45123.664305555554</v>
      </c>
      <c r="I8936" t="s">
        <v>15846</v>
      </c>
      <c r="J8936" s="1">
        <v>45123.664305555554</v>
      </c>
      <c r="K8936" t="s">
        <v>15846</v>
      </c>
    </row>
    <row r="8937" spans="1:11">
      <c r="A8937">
        <v>126157</v>
      </c>
      <c r="B8937" t="s">
        <v>18415</v>
      </c>
      <c r="C8937">
        <v>51230000</v>
      </c>
      <c r="D8937" t="s">
        <v>15534</v>
      </c>
      <c r="E8937" t="s">
        <v>15554</v>
      </c>
      <c r="F8937" t="s">
        <v>15550</v>
      </c>
      <c r="G8937" t="s">
        <v>24541</v>
      </c>
      <c r="H8937" s="1">
        <v>45123.68949074074</v>
      </c>
      <c r="I8937" t="s">
        <v>15846</v>
      </c>
      <c r="J8937" s="1">
        <v>45123.689872685187</v>
      </c>
      <c r="K8937" t="s">
        <v>15846</v>
      </c>
    </row>
    <row r="8938" spans="1:11">
      <c r="A8938">
        <v>126157</v>
      </c>
      <c r="B8938" t="s">
        <v>18415</v>
      </c>
      <c r="C8938">
        <v>52005000</v>
      </c>
      <c r="D8938" t="s">
        <v>15534</v>
      </c>
      <c r="E8938" t="s">
        <v>15554</v>
      </c>
      <c r="F8938" t="s">
        <v>15550</v>
      </c>
      <c r="G8938" t="s">
        <v>24542</v>
      </c>
      <c r="H8938" s="1">
        <v>45123.690254629626</v>
      </c>
      <c r="I8938" t="s">
        <v>15846</v>
      </c>
      <c r="J8938" s="1">
        <v>45123.690254629626</v>
      </c>
      <c r="K8938" t="s">
        <v>15846</v>
      </c>
    </row>
    <row r="8939" spans="1:11">
      <c r="A8939">
        <v>126158</v>
      </c>
      <c r="B8939" t="s">
        <v>15866</v>
      </c>
      <c r="C8939">
        <v>50905006</v>
      </c>
      <c r="D8939" t="s">
        <v>15534</v>
      </c>
      <c r="E8939" t="s">
        <v>15544</v>
      </c>
      <c r="F8939" t="s">
        <v>15536</v>
      </c>
      <c r="G8939" t="s">
        <v>24543</v>
      </c>
      <c r="H8939" s="1">
        <v>45123.691805555558</v>
      </c>
      <c r="I8939" t="s">
        <v>15846</v>
      </c>
      <c r="J8939" s="1">
        <v>45123.691805555558</v>
      </c>
      <c r="K8939" t="s">
        <v>15846</v>
      </c>
    </row>
    <row r="8940" spans="1:11">
      <c r="A8940">
        <v>126158</v>
      </c>
      <c r="B8940" t="s">
        <v>15866</v>
      </c>
      <c r="C8940">
        <v>51230000</v>
      </c>
      <c r="D8940" t="s">
        <v>15534</v>
      </c>
      <c r="E8940" t="s">
        <v>15554</v>
      </c>
      <c r="F8940" t="s">
        <v>15550</v>
      </c>
      <c r="G8940" t="s">
        <v>24544</v>
      </c>
      <c r="H8940" s="1">
        <v>45123.693460648145</v>
      </c>
      <c r="I8940" t="s">
        <v>15846</v>
      </c>
      <c r="J8940" s="1">
        <v>45123.693460648145</v>
      </c>
      <c r="K8940" t="s">
        <v>15846</v>
      </c>
    </row>
    <row r="8941" spans="1:11">
      <c r="A8941">
        <v>126162</v>
      </c>
      <c r="B8941" t="s">
        <v>20761</v>
      </c>
      <c r="C8941">
        <v>50355000</v>
      </c>
      <c r="D8941" t="s">
        <v>15534</v>
      </c>
      <c r="E8941" t="s">
        <v>15544</v>
      </c>
      <c r="F8941" t="s">
        <v>15536</v>
      </c>
      <c r="G8941" t="s">
        <v>15869</v>
      </c>
      <c r="H8941" s="1">
        <v>45123.70616898148</v>
      </c>
      <c r="I8941" t="s">
        <v>15846</v>
      </c>
      <c r="J8941" s="1">
        <v>45123.70616898148</v>
      </c>
      <c r="K8941" t="s">
        <v>15846</v>
      </c>
    </row>
    <row r="8942" spans="1:11">
      <c r="A8942">
        <v>126155</v>
      </c>
      <c r="B8942" t="s">
        <v>15870</v>
      </c>
      <c r="C8942">
        <v>57300000</v>
      </c>
      <c r="D8942" t="s">
        <v>15534</v>
      </c>
      <c r="E8942" t="s">
        <v>15554</v>
      </c>
      <c r="F8942" t="s">
        <v>15550</v>
      </c>
      <c r="G8942" t="s">
        <v>24545</v>
      </c>
      <c r="H8942" s="1">
        <v>45123.706932870373</v>
      </c>
      <c r="I8942" t="s">
        <v>15872</v>
      </c>
      <c r="J8942" s="1">
        <v>45123.708796296298</v>
      </c>
      <c r="K8942" t="s">
        <v>15872</v>
      </c>
    </row>
    <row r="8943" spans="1:11">
      <c r="A8943">
        <v>126239</v>
      </c>
      <c r="B8943" t="s">
        <v>16311</v>
      </c>
      <c r="C8943">
        <v>51230000</v>
      </c>
      <c r="D8943" t="s">
        <v>15534</v>
      </c>
      <c r="E8943" t="s">
        <v>15535</v>
      </c>
      <c r="F8943" t="s">
        <v>15536</v>
      </c>
      <c r="G8943" t="s">
        <v>24546</v>
      </c>
      <c r="H8943" s="1">
        <v>45123.716134259259</v>
      </c>
      <c r="I8943" t="s">
        <v>15872</v>
      </c>
      <c r="J8943" s="1">
        <v>45123.716134259259</v>
      </c>
      <c r="K8943" t="s">
        <v>15872</v>
      </c>
    </row>
    <row r="8944" spans="1:11">
      <c r="A8944">
        <v>126254</v>
      </c>
      <c r="B8944" t="s">
        <v>15874</v>
      </c>
      <c r="C8944">
        <v>50355000</v>
      </c>
      <c r="D8944" t="s">
        <v>15534</v>
      </c>
      <c r="E8944" t="s">
        <v>15554</v>
      </c>
      <c r="F8944" t="s">
        <v>15550</v>
      </c>
      <c r="G8944" t="s">
        <v>20372</v>
      </c>
      <c r="H8944" s="1">
        <v>45123.7262962963</v>
      </c>
      <c r="I8944" t="s">
        <v>15872</v>
      </c>
      <c r="J8944" s="1">
        <v>45123.7262962963</v>
      </c>
      <c r="K8944" t="s">
        <v>15872</v>
      </c>
    </row>
    <row r="8945" spans="1:11">
      <c r="A8945">
        <v>82839</v>
      </c>
      <c r="B8945" t="s">
        <v>15900</v>
      </c>
      <c r="C8945">
        <v>51210000</v>
      </c>
      <c r="D8945" t="s">
        <v>15534</v>
      </c>
      <c r="E8945" t="s">
        <v>15535</v>
      </c>
      <c r="F8945" t="s">
        <v>15536</v>
      </c>
      <c r="G8945" t="s">
        <v>24547</v>
      </c>
      <c r="H8945" s="1">
        <v>45123.838807870372</v>
      </c>
      <c r="I8945" t="s">
        <v>15884</v>
      </c>
      <c r="J8945" s="1">
        <v>45123.838807870372</v>
      </c>
      <c r="K8945" t="s">
        <v>15884</v>
      </c>
    </row>
    <row r="8946" spans="1:11">
      <c r="A8946">
        <v>82839</v>
      </c>
      <c r="B8946" t="s">
        <v>15900</v>
      </c>
      <c r="C8946">
        <v>51230000</v>
      </c>
      <c r="D8946" t="s">
        <v>15534</v>
      </c>
      <c r="E8946" t="s">
        <v>15535</v>
      </c>
      <c r="F8946" t="s">
        <v>15536</v>
      </c>
      <c r="G8946" t="s">
        <v>24548</v>
      </c>
      <c r="H8946" s="1">
        <v>45123.839953703704</v>
      </c>
      <c r="I8946" t="s">
        <v>15884</v>
      </c>
      <c r="J8946" s="1">
        <v>45123.839953703704</v>
      </c>
      <c r="K8946" t="s">
        <v>15884</v>
      </c>
    </row>
    <row r="8947" spans="1:11">
      <c r="A8947">
        <v>20774</v>
      </c>
      <c r="B8947" t="s">
        <v>15902</v>
      </c>
      <c r="C8947">
        <v>50320000</v>
      </c>
      <c r="D8947" t="s">
        <v>15534</v>
      </c>
      <c r="E8947" t="s">
        <v>15535</v>
      </c>
      <c r="F8947" t="s">
        <v>15536</v>
      </c>
      <c r="G8947" t="s">
        <v>19862</v>
      </c>
      <c r="H8947" s="1">
        <v>45123.842569444445</v>
      </c>
      <c r="I8947" t="s">
        <v>15884</v>
      </c>
      <c r="J8947" s="1">
        <v>45123.843032407407</v>
      </c>
      <c r="K8947" t="s">
        <v>15884</v>
      </c>
    </row>
    <row r="8948" spans="1:11">
      <c r="A8948">
        <v>20777</v>
      </c>
      <c r="B8948" t="s">
        <v>19514</v>
      </c>
      <c r="C8948">
        <v>51220000</v>
      </c>
      <c r="D8948" t="s">
        <v>15534</v>
      </c>
      <c r="E8948" t="s">
        <v>15554</v>
      </c>
      <c r="F8948" t="s">
        <v>15550</v>
      </c>
      <c r="G8948" t="s">
        <v>24549</v>
      </c>
      <c r="H8948" s="1">
        <v>45123.854386574072</v>
      </c>
      <c r="I8948" t="s">
        <v>15884</v>
      </c>
      <c r="J8948" s="1">
        <v>45123.854386574072</v>
      </c>
      <c r="K8948" t="s">
        <v>15884</v>
      </c>
    </row>
    <row r="8949" spans="1:11">
      <c r="A8949">
        <v>126113</v>
      </c>
      <c r="B8949" t="s">
        <v>15903</v>
      </c>
      <c r="C8949">
        <v>50350000</v>
      </c>
      <c r="D8949" t="s">
        <v>15534</v>
      </c>
      <c r="E8949" t="s">
        <v>15554</v>
      </c>
      <c r="F8949" t="s">
        <v>15550</v>
      </c>
      <c r="G8949" t="s">
        <v>24550</v>
      </c>
      <c r="H8949" s="1">
        <v>45123.879259259258</v>
      </c>
      <c r="I8949" t="s">
        <v>15879</v>
      </c>
      <c r="J8949" s="1">
        <v>45123.879259259258</v>
      </c>
      <c r="K8949" t="s">
        <v>15879</v>
      </c>
    </row>
    <row r="8950" spans="1:11">
      <c r="A8950">
        <v>126081</v>
      </c>
      <c r="B8950" t="s">
        <v>15914</v>
      </c>
      <c r="C8950">
        <v>58410000</v>
      </c>
      <c r="D8950" t="s">
        <v>15534</v>
      </c>
      <c r="E8950" t="s">
        <v>15586</v>
      </c>
      <c r="F8950" t="s">
        <v>15550</v>
      </c>
      <c r="G8950" t="s">
        <v>24551</v>
      </c>
      <c r="H8950" s="1">
        <v>45123.914583333331</v>
      </c>
      <c r="I8950" t="s">
        <v>15911</v>
      </c>
      <c r="J8950" s="1">
        <v>45123.914583333331</v>
      </c>
      <c r="K8950" t="s">
        <v>15911</v>
      </c>
    </row>
    <row r="8951" spans="1:11">
      <c r="A8951">
        <v>126113</v>
      </c>
      <c r="B8951" t="s">
        <v>15903</v>
      </c>
      <c r="C8951">
        <v>50350001</v>
      </c>
      <c r="D8951" t="s">
        <v>15534</v>
      </c>
      <c r="E8951" t="s">
        <v>15535</v>
      </c>
      <c r="F8951" t="s">
        <v>15536</v>
      </c>
      <c r="H8951" s="1">
        <v>45123.91609953704</v>
      </c>
      <c r="I8951" t="s">
        <v>15879</v>
      </c>
      <c r="J8951" s="1">
        <v>45123.91609953704</v>
      </c>
      <c r="K8951" t="s">
        <v>15879</v>
      </c>
    </row>
    <row r="8952" spans="1:11">
      <c r="A8952">
        <v>10894</v>
      </c>
      <c r="B8952" t="s">
        <v>15842</v>
      </c>
      <c r="C8952">
        <v>51220000</v>
      </c>
      <c r="D8952" t="s">
        <v>15534</v>
      </c>
      <c r="E8952" t="s">
        <v>15586</v>
      </c>
      <c r="F8952" t="s">
        <v>15536</v>
      </c>
      <c r="G8952" t="s">
        <v>15921</v>
      </c>
      <c r="H8952" s="1">
        <v>45123.929699074077</v>
      </c>
      <c r="I8952" t="s">
        <v>15838</v>
      </c>
      <c r="J8952" s="1">
        <v>45123.929699074077</v>
      </c>
      <c r="K8952" t="s">
        <v>15838</v>
      </c>
    </row>
    <row r="8953" spans="1:11">
      <c r="A8953">
        <v>126113</v>
      </c>
      <c r="B8953" t="s">
        <v>15903</v>
      </c>
      <c r="C8953">
        <v>51210000</v>
      </c>
      <c r="D8953" t="s">
        <v>15534</v>
      </c>
      <c r="E8953" t="s">
        <v>15586</v>
      </c>
      <c r="F8953" t="s">
        <v>15536</v>
      </c>
      <c r="H8953" s="1">
        <v>45123.93105324074</v>
      </c>
      <c r="I8953" t="s">
        <v>15879</v>
      </c>
      <c r="J8953" s="1">
        <v>45123.93105324074</v>
      </c>
      <c r="K8953" t="s">
        <v>15879</v>
      </c>
    </row>
    <row r="8954" spans="1:11">
      <c r="A8954">
        <v>9183</v>
      </c>
      <c r="B8954" t="s">
        <v>15922</v>
      </c>
      <c r="C8954">
        <v>50915000</v>
      </c>
      <c r="D8954" t="s">
        <v>15534</v>
      </c>
      <c r="E8954" t="s">
        <v>15549</v>
      </c>
      <c r="F8954" t="s">
        <v>15536</v>
      </c>
      <c r="G8954" t="s">
        <v>22731</v>
      </c>
      <c r="H8954" s="1">
        <v>45123.942789351851</v>
      </c>
      <c r="I8954" t="s">
        <v>15838</v>
      </c>
      <c r="J8954" s="1">
        <v>45123.942789351851</v>
      </c>
      <c r="K8954" t="s">
        <v>15838</v>
      </c>
    </row>
    <row r="8955" spans="1:11">
      <c r="A8955">
        <v>126081</v>
      </c>
      <c r="B8955" t="s">
        <v>15914</v>
      </c>
      <c r="C8955">
        <v>50610000</v>
      </c>
      <c r="D8955" t="s">
        <v>15534</v>
      </c>
      <c r="E8955" t="s">
        <v>15535</v>
      </c>
      <c r="F8955" t="s">
        <v>15536</v>
      </c>
      <c r="G8955" t="s">
        <v>24552</v>
      </c>
      <c r="H8955" s="1">
        <v>45123.963379629633</v>
      </c>
      <c r="I8955" t="s">
        <v>15911</v>
      </c>
      <c r="J8955" s="1">
        <v>45123.963379629633</v>
      </c>
      <c r="K8955" t="s">
        <v>15911</v>
      </c>
    </row>
    <row r="8956" spans="1:11">
      <c r="A8956">
        <v>126081</v>
      </c>
      <c r="B8956" t="s">
        <v>15914</v>
      </c>
      <c r="C8956">
        <v>50390000</v>
      </c>
      <c r="D8956" t="s">
        <v>15534</v>
      </c>
      <c r="E8956" t="s">
        <v>15554</v>
      </c>
      <c r="F8956" t="s">
        <v>15550</v>
      </c>
      <c r="G8956" t="s">
        <v>24553</v>
      </c>
      <c r="H8956" s="1">
        <v>45123.965682870374</v>
      </c>
      <c r="I8956" t="s">
        <v>15911</v>
      </c>
      <c r="J8956" s="1">
        <v>45123.965682870374</v>
      </c>
      <c r="K8956" t="s">
        <v>15911</v>
      </c>
    </row>
    <row r="8957" spans="1:11">
      <c r="A8957">
        <v>126081</v>
      </c>
      <c r="B8957" t="s">
        <v>15914</v>
      </c>
      <c r="C8957">
        <v>50305028</v>
      </c>
      <c r="D8957" t="s">
        <v>15534</v>
      </c>
      <c r="E8957" t="s">
        <v>15535</v>
      </c>
      <c r="F8957" t="s">
        <v>15536</v>
      </c>
      <c r="G8957" t="s">
        <v>24554</v>
      </c>
      <c r="H8957" s="1">
        <v>45123.967685185184</v>
      </c>
      <c r="I8957" t="s">
        <v>15911</v>
      </c>
      <c r="J8957" s="1">
        <v>45123.967685185184</v>
      </c>
      <c r="K8957" t="s">
        <v>15911</v>
      </c>
    </row>
    <row r="8958" spans="1:11">
      <c r="A8958">
        <v>126222</v>
      </c>
      <c r="B8958" t="s">
        <v>15929</v>
      </c>
      <c r="C8958">
        <v>51220000</v>
      </c>
      <c r="D8958" t="s">
        <v>15534</v>
      </c>
      <c r="E8958" t="s">
        <v>15554</v>
      </c>
      <c r="F8958" t="s">
        <v>15536</v>
      </c>
      <c r="G8958" t="s">
        <v>24555</v>
      </c>
      <c r="H8958" s="1">
        <v>45123.981249999997</v>
      </c>
      <c r="I8958" t="s">
        <v>15911</v>
      </c>
      <c r="J8958" s="1">
        <v>45123.981249999997</v>
      </c>
      <c r="K8958" t="s">
        <v>15911</v>
      </c>
    </row>
    <row r="8959" spans="1:11">
      <c r="A8959">
        <v>126222</v>
      </c>
      <c r="B8959" t="s">
        <v>15929</v>
      </c>
      <c r="C8959">
        <v>51230000</v>
      </c>
      <c r="D8959" t="s">
        <v>15534</v>
      </c>
      <c r="E8959" t="s">
        <v>15535</v>
      </c>
      <c r="F8959" t="s">
        <v>15536</v>
      </c>
      <c r="G8959" t="s">
        <v>24556</v>
      </c>
      <c r="H8959" s="1">
        <v>45123.98238425926</v>
      </c>
      <c r="I8959" t="s">
        <v>15911</v>
      </c>
      <c r="J8959" s="1">
        <v>45123.98238425926</v>
      </c>
      <c r="K8959" t="s">
        <v>15911</v>
      </c>
    </row>
    <row r="8960" spans="1:11">
      <c r="A8960">
        <v>126222</v>
      </c>
      <c r="B8960" t="s">
        <v>15929</v>
      </c>
      <c r="C8960">
        <v>50321000</v>
      </c>
      <c r="D8960" t="s">
        <v>15534</v>
      </c>
      <c r="E8960" t="s">
        <v>15554</v>
      </c>
      <c r="F8960" t="s">
        <v>15550</v>
      </c>
      <c r="G8960" t="s">
        <v>24557</v>
      </c>
      <c r="H8960" s="1">
        <v>45123.983541666668</v>
      </c>
      <c r="I8960" t="s">
        <v>15911</v>
      </c>
      <c r="J8960" s="1">
        <v>45123.983541666668</v>
      </c>
      <c r="K8960" t="s">
        <v>15911</v>
      </c>
    </row>
    <row r="8961" spans="1:11">
      <c r="A8961">
        <v>126222</v>
      </c>
      <c r="B8961" t="s">
        <v>15929</v>
      </c>
      <c r="C8961">
        <v>50905010</v>
      </c>
      <c r="D8961" t="s">
        <v>15534</v>
      </c>
      <c r="E8961" t="s">
        <v>15549</v>
      </c>
      <c r="F8961" t="s">
        <v>15536</v>
      </c>
      <c r="G8961" t="s">
        <v>24558</v>
      </c>
      <c r="H8961" s="1">
        <v>45123.994571759256</v>
      </c>
      <c r="I8961" t="s">
        <v>15911</v>
      </c>
      <c r="J8961" s="1">
        <v>45123.994571759256</v>
      </c>
      <c r="K8961" t="s">
        <v>15911</v>
      </c>
    </row>
    <row r="8962" spans="1:11">
      <c r="A8962">
        <v>11218</v>
      </c>
      <c r="B8962" t="s">
        <v>15931</v>
      </c>
      <c r="C8962">
        <v>50350000</v>
      </c>
      <c r="D8962" t="s">
        <v>15534</v>
      </c>
      <c r="E8962" t="s">
        <v>15554</v>
      </c>
      <c r="F8962" t="s">
        <v>15550</v>
      </c>
      <c r="G8962" t="s">
        <v>24559</v>
      </c>
      <c r="H8962" s="1">
        <v>45123.998043981483</v>
      </c>
      <c r="I8962" t="s">
        <v>15911</v>
      </c>
      <c r="J8962" s="1">
        <v>45123.998043981483</v>
      </c>
      <c r="K8962" t="s">
        <v>15911</v>
      </c>
    </row>
    <row r="8963" spans="1:11">
      <c r="A8963">
        <v>11218</v>
      </c>
      <c r="B8963" t="s">
        <v>15931</v>
      </c>
      <c r="C8963">
        <v>50305025</v>
      </c>
      <c r="D8963" t="s">
        <v>15534</v>
      </c>
      <c r="E8963" t="s">
        <v>15554</v>
      </c>
      <c r="F8963" t="s">
        <v>15550</v>
      </c>
      <c r="G8963" t="s">
        <v>24560</v>
      </c>
      <c r="H8963" s="1">
        <v>45123.999305555553</v>
      </c>
      <c r="I8963" t="s">
        <v>15911</v>
      </c>
      <c r="J8963" s="1">
        <v>45123.999305555553</v>
      </c>
      <c r="K8963" t="s">
        <v>15911</v>
      </c>
    </row>
    <row r="8964" spans="1:11">
      <c r="A8964">
        <v>11212</v>
      </c>
      <c r="B8964" t="s">
        <v>15935</v>
      </c>
      <c r="C8964">
        <v>58900000</v>
      </c>
      <c r="D8964" t="s">
        <v>15534</v>
      </c>
      <c r="E8964" t="s">
        <v>15586</v>
      </c>
      <c r="F8964" t="s">
        <v>15550</v>
      </c>
      <c r="G8964" t="s">
        <v>24561</v>
      </c>
      <c r="H8964" s="1">
        <v>45124.005185185182</v>
      </c>
      <c r="I8964" t="s">
        <v>15911</v>
      </c>
      <c r="J8964" s="1">
        <v>45124.005185185182</v>
      </c>
      <c r="K8964" t="s">
        <v>15911</v>
      </c>
    </row>
    <row r="8965" spans="1:11">
      <c r="A8965">
        <v>11220</v>
      </c>
      <c r="B8965" t="s">
        <v>19527</v>
      </c>
      <c r="C8965">
        <v>50321000</v>
      </c>
      <c r="D8965" t="s">
        <v>15534</v>
      </c>
      <c r="E8965" t="s">
        <v>15554</v>
      </c>
      <c r="F8965" t="s">
        <v>15550</v>
      </c>
      <c r="G8965" t="s">
        <v>24562</v>
      </c>
      <c r="H8965" s="1">
        <v>45124.007939814815</v>
      </c>
      <c r="I8965" t="s">
        <v>15911</v>
      </c>
      <c r="J8965" s="1">
        <v>45124.007939814815</v>
      </c>
      <c r="K8965" t="s">
        <v>15911</v>
      </c>
    </row>
    <row r="8966" spans="1:11">
      <c r="A8966">
        <v>11217</v>
      </c>
      <c r="B8966" t="s">
        <v>15939</v>
      </c>
      <c r="C8966">
        <v>51230000</v>
      </c>
      <c r="D8966" t="s">
        <v>15534</v>
      </c>
      <c r="E8966" t="s">
        <v>15535</v>
      </c>
      <c r="F8966" t="s">
        <v>15536</v>
      </c>
      <c r="G8966" t="s">
        <v>24563</v>
      </c>
      <c r="H8966" s="1">
        <v>45124.013761574075</v>
      </c>
      <c r="I8966" t="s">
        <v>15911</v>
      </c>
      <c r="J8966" s="1">
        <v>45124.013761574075</v>
      </c>
      <c r="K8966" t="s">
        <v>15911</v>
      </c>
    </row>
    <row r="8967" spans="1:11">
      <c r="A8967">
        <v>82771</v>
      </c>
      <c r="B8967" t="s">
        <v>15942</v>
      </c>
      <c r="C8967">
        <v>51220000</v>
      </c>
      <c r="D8967" t="s">
        <v>15534</v>
      </c>
      <c r="E8967" t="s">
        <v>15554</v>
      </c>
      <c r="F8967" t="s">
        <v>15550</v>
      </c>
      <c r="G8967" t="s">
        <v>24564</v>
      </c>
      <c r="H8967" s="1">
        <v>45124.230925925927</v>
      </c>
      <c r="I8967" t="s">
        <v>15944</v>
      </c>
      <c r="J8967" s="1">
        <v>45124.230925925927</v>
      </c>
      <c r="K8967" t="s">
        <v>15944</v>
      </c>
    </row>
    <row r="8968" spans="1:11">
      <c r="A8968">
        <v>82771</v>
      </c>
      <c r="B8968" t="s">
        <v>15942</v>
      </c>
      <c r="C8968">
        <v>50905006</v>
      </c>
      <c r="D8968" t="s">
        <v>15534</v>
      </c>
      <c r="E8968" t="s">
        <v>15554</v>
      </c>
      <c r="F8968" t="s">
        <v>15536</v>
      </c>
      <c r="G8968" t="s">
        <v>24565</v>
      </c>
      <c r="H8968" s="1">
        <v>45124.23814814815</v>
      </c>
      <c r="I8968" t="s">
        <v>15944</v>
      </c>
      <c r="J8968" s="1">
        <v>45124.23814814815</v>
      </c>
      <c r="K8968" t="s">
        <v>15944</v>
      </c>
    </row>
    <row r="8969" spans="1:11">
      <c r="A8969">
        <v>9119</v>
      </c>
      <c r="B8969" t="s">
        <v>15986</v>
      </c>
      <c r="C8969">
        <v>50320000</v>
      </c>
      <c r="D8969" t="s">
        <v>15534</v>
      </c>
      <c r="E8969" t="s">
        <v>15535</v>
      </c>
      <c r="F8969" t="s">
        <v>15536</v>
      </c>
      <c r="G8969" t="s">
        <v>24566</v>
      </c>
      <c r="H8969" s="1">
        <v>45115.719108796293</v>
      </c>
      <c r="I8969" t="s">
        <v>15598</v>
      </c>
      <c r="J8969" s="1">
        <v>45115.865972222222</v>
      </c>
      <c r="K8969" t="s">
        <v>15598</v>
      </c>
    </row>
    <row r="8970" spans="1:11">
      <c r="A8970">
        <v>3007</v>
      </c>
      <c r="B8970" t="s">
        <v>15989</v>
      </c>
      <c r="C8970">
        <v>50320000</v>
      </c>
      <c r="D8970" t="s">
        <v>15534</v>
      </c>
      <c r="E8970" t="s">
        <v>15544</v>
      </c>
      <c r="F8970" t="s">
        <v>15550</v>
      </c>
      <c r="G8970" t="s">
        <v>24567</v>
      </c>
      <c r="H8970" s="1">
        <v>45115.742442129631</v>
      </c>
      <c r="I8970" t="s">
        <v>15598</v>
      </c>
      <c r="J8970" s="1">
        <v>45115.742442129631</v>
      </c>
      <c r="K8970" t="s">
        <v>15598</v>
      </c>
    </row>
    <row r="8971" spans="1:11">
      <c r="A8971">
        <v>82718</v>
      </c>
      <c r="B8971" t="s">
        <v>19614</v>
      </c>
      <c r="C8971">
        <v>50905006</v>
      </c>
      <c r="D8971" t="s">
        <v>15534</v>
      </c>
      <c r="E8971" t="s">
        <v>15544</v>
      </c>
      <c r="F8971" t="s">
        <v>15536</v>
      </c>
      <c r="G8971" t="s">
        <v>24568</v>
      </c>
      <c r="H8971" s="1">
        <v>45115.756898148145</v>
      </c>
      <c r="I8971" t="s">
        <v>15598</v>
      </c>
      <c r="J8971" s="1">
        <v>45115.764861111114</v>
      </c>
      <c r="K8971" t="s">
        <v>15598</v>
      </c>
    </row>
    <row r="8972" spans="1:11">
      <c r="A8972">
        <v>10788</v>
      </c>
      <c r="B8972" t="s">
        <v>24569</v>
      </c>
      <c r="C8972">
        <v>57300021</v>
      </c>
      <c r="D8972" t="s">
        <v>15534</v>
      </c>
      <c r="E8972" t="s">
        <v>15544</v>
      </c>
      <c r="F8972" t="s">
        <v>15550</v>
      </c>
      <c r="G8972" t="s">
        <v>24570</v>
      </c>
      <c r="H8972" s="1">
        <v>45115.811516203707</v>
      </c>
      <c r="I8972" t="s">
        <v>15598</v>
      </c>
      <c r="J8972" s="1">
        <v>45115.811516203707</v>
      </c>
      <c r="K8972" t="s">
        <v>15598</v>
      </c>
    </row>
    <row r="8973" spans="1:11">
      <c r="A8973">
        <v>10788</v>
      </c>
      <c r="B8973" t="s">
        <v>24569</v>
      </c>
      <c r="C8973">
        <v>50905006</v>
      </c>
      <c r="D8973" t="s">
        <v>15534</v>
      </c>
      <c r="E8973" t="s">
        <v>15544</v>
      </c>
      <c r="F8973" t="s">
        <v>15536</v>
      </c>
      <c r="G8973" t="s">
        <v>9494</v>
      </c>
      <c r="H8973" s="1">
        <v>45115.811666666668</v>
      </c>
      <c r="I8973" t="s">
        <v>15598</v>
      </c>
      <c r="J8973" s="1">
        <v>45115.811666666668</v>
      </c>
      <c r="K8973" t="s">
        <v>15598</v>
      </c>
    </row>
    <row r="8974" spans="1:11">
      <c r="A8974">
        <v>20631</v>
      </c>
      <c r="B8974" t="s">
        <v>21793</v>
      </c>
      <c r="C8974">
        <v>50905006</v>
      </c>
      <c r="D8974" t="s">
        <v>15534</v>
      </c>
      <c r="E8974" t="s">
        <v>15544</v>
      </c>
      <c r="F8974" t="s">
        <v>15536</v>
      </c>
      <c r="G8974" t="s">
        <v>9494</v>
      </c>
      <c r="H8974" s="1">
        <v>45115.813784722224</v>
      </c>
      <c r="I8974" t="s">
        <v>15598</v>
      </c>
      <c r="J8974" s="1">
        <v>45115.813784722224</v>
      </c>
      <c r="K8974" t="s">
        <v>15598</v>
      </c>
    </row>
    <row r="8975" spans="1:11">
      <c r="A8975">
        <v>11845</v>
      </c>
      <c r="B8975" t="s">
        <v>1923</v>
      </c>
      <c r="C8975">
        <v>51210000</v>
      </c>
      <c r="D8975" t="s">
        <v>15534</v>
      </c>
      <c r="E8975" t="s">
        <v>15586</v>
      </c>
      <c r="F8975" t="s">
        <v>15536</v>
      </c>
      <c r="G8975" t="s">
        <v>24571</v>
      </c>
      <c r="H8975" s="1">
        <v>45115.822546296295</v>
      </c>
      <c r="I8975" t="s">
        <v>15999</v>
      </c>
      <c r="J8975" s="1">
        <v>45115.822546296295</v>
      </c>
      <c r="K8975" t="s">
        <v>15999</v>
      </c>
    </row>
    <row r="8976" spans="1:11">
      <c r="A8976">
        <v>82791</v>
      </c>
      <c r="B8976" t="s">
        <v>16001</v>
      </c>
      <c r="C8976">
        <v>58425000</v>
      </c>
      <c r="D8976" t="s">
        <v>15534</v>
      </c>
      <c r="E8976" t="s">
        <v>15576</v>
      </c>
      <c r="F8976" t="s">
        <v>15550</v>
      </c>
      <c r="G8976" t="s">
        <v>24572</v>
      </c>
      <c r="H8976" s="1">
        <v>45115.830347222225</v>
      </c>
      <c r="I8976" t="s">
        <v>16003</v>
      </c>
      <c r="J8976" s="1">
        <v>45115.830347222225</v>
      </c>
      <c r="K8976" t="s">
        <v>16003</v>
      </c>
    </row>
    <row r="8977" spans="1:11">
      <c r="A8977">
        <v>82791</v>
      </c>
      <c r="B8977" t="s">
        <v>16001</v>
      </c>
      <c r="C8977">
        <v>57700060</v>
      </c>
      <c r="D8977" t="s">
        <v>15534</v>
      </c>
      <c r="E8977" t="s">
        <v>15576</v>
      </c>
      <c r="F8977" t="s">
        <v>15550</v>
      </c>
      <c r="G8977" t="s">
        <v>24573</v>
      </c>
      <c r="H8977" s="1">
        <v>45115.831412037034</v>
      </c>
      <c r="I8977" t="s">
        <v>16003</v>
      </c>
      <c r="J8977" s="1">
        <v>45115.831412037034</v>
      </c>
      <c r="K8977" t="s">
        <v>16003</v>
      </c>
    </row>
    <row r="8978" spans="1:11">
      <c r="A8978">
        <v>20630</v>
      </c>
      <c r="B8978" t="s">
        <v>20880</v>
      </c>
      <c r="C8978">
        <v>50905000</v>
      </c>
      <c r="D8978" t="s">
        <v>15534</v>
      </c>
      <c r="E8978" t="s">
        <v>15554</v>
      </c>
      <c r="F8978" t="s">
        <v>15550</v>
      </c>
      <c r="G8978" t="s">
        <v>24574</v>
      </c>
      <c r="H8978" s="1">
        <v>45115.838321759256</v>
      </c>
      <c r="I8978" t="s">
        <v>15598</v>
      </c>
      <c r="J8978" s="1">
        <v>45115.838321759256</v>
      </c>
      <c r="K8978" t="s">
        <v>15598</v>
      </c>
    </row>
    <row r="8979" spans="1:11">
      <c r="A8979">
        <v>11106</v>
      </c>
      <c r="B8979" t="s">
        <v>21800</v>
      </c>
      <c r="C8979">
        <v>55300000</v>
      </c>
      <c r="D8979" t="s">
        <v>15534</v>
      </c>
      <c r="E8979" t="s">
        <v>15535</v>
      </c>
      <c r="F8979" t="s">
        <v>15536</v>
      </c>
      <c r="G8979" t="s">
        <v>24575</v>
      </c>
      <c r="H8979" s="1">
        <v>45115.839999999997</v>
      </c>
      <c r="I8979" t="s">
        <v>15999</v>
      </c>
      <c r="J8979" s="1">
        <v>45115.839999999997</v>
      </c>
      <c r="K8979" t="s">
        <v>15999</v>
      </c>
    </row>
    <row r="8980" spans="1:11">
      <c r="A8980">
        <v>2669</v>
      </c>
      <c r="B8980" t="s">
        <v>19628</v>
      </c>
      <c r="C8980">
        <v>50350001</v>
      </c>
      <c r="D8980" t="s">
        <v>15534</v>
      </c>
      <c r="E8980" t="s">
        <v>15535</v>
      </c>
      <c r="F8980" t="s">
        <v>15536</v>
      </c>
      <c r="G8980" t="s">
        <v>24576</v>
      </c>
      <c r="H8980" s="1">
        <v>45115.840069444443</v>
      </c>
      <c r="I8980" t="s">
        <v>16003</v>
      </c>
      <c r="J8980" s="1">
        <v>45115.840069444443</v>
      </c>
      <c r="K8980" t="s">
        <v>16003</v>
      </c>
    </row>
    <row r="8981" spans="1:11">
      <c r="A8981">
        <v>10791</v>
      </c>
      <c r="B8981" t="s">
        <v>19625</v>
      </c>
      <c r="C8981">
        <v>51210000</v>
      </c>
      <c r="D8981" t="s">
        <v>15534</v>
      </c>
      <c r="E8981" t="s">
        <v>15576</v>
      </c>
      <c r="F8981" t="s">
        <v>15536</v>
      </c>
      <c r="G8981" t="s">
        <v>24577</v>
      </c>
      <c r="H8981" s="1">
        <v>45115.850173611114</v>
      </c>
      <c r="I8981" t="s">
        <v>15598</v>
      </c>
      <c r="J8981" s="1">
        <v>45115.852094907408</v>
      </c>
      <c r="K8981" t="s">
        <v>15598</v>
      </c>
    </row>
    <row r="8982" spans="1:11">
      <c r="A8982">
        <v>10791</v>
      </c>
      <c r="B8982" t="s">
        <v>19625</v>
      </c>
      <c r="C8982">
        <v>50905006</v>
      </c>
      <c r="D8982" t="s">
        <v>15534</v>
      </c>
      <c r="E8982" t="s">
        <v>15544</v>
      </c>
      <c r="F8982" t="s">
        <v>15536</v>
      </c>
      <c r="G8982" t="s">
        <v>9494</v>
      </c>
      <c r="H8982" s="1">
        <v>45115.852303240739</v>
      </c>
      <c r="I8982" t="s">
        <v>15598</v>
      </c>
      <c r="J8982" s="1">
        <v>45115.852303240739</v>
      </c>
      <c r="K8982" t="s">
        <v>15598</v>
      </c>
    </row>
    <row r="8983" spans="1:11">
      <c r="A8983">
        <v>126150</v>
      </c>
      <c r="B8983" t="s">
        <v>16005</v>
      </c>
      <c r="C8983">
        <v>50365000</v>
      </c>
      <c r="D8983" t="s">
        <v>15534</v>
      </c>
      <c r="E8983" t="s">
        <v>15540</v>
      </c>
      <c r="F8983" t="s">
        <v>15536</v>
      </c>
      <c r="G8983" t="s">
        <v>24578</v>
      </c>
      <c r="H8983" s="1">
        <v>45115.854594907411</v>
      </c>
      <c r="I8983" t="s">
        <v>16007</v>
      </c>
      <c r="J8983" s="1">
        <v>45115.854594907411</v>
      </c>
      <c r="K8983" t="s">
        <v>16007</v>
      </c>
    </row>
    <row r="8984" spans="1:11">
      <c r="A8984">
        <v>8979</v>
      </c>
      <c r="B8984" t="s">
        <v>16038</v>
      </c>
      <c r="C8984">
        <v>50355000</v>
      </c>
      <c r="D8984" t="s">
        <v>15534</v>
      </c>
      <c r="E8984" t="s">
        <v>15544</v>
      </c>
      <c r="F8984" t="s">
        <v>15550</v>
      </c>
      <c r="G8984" t="s">
        <v>16043</v>
      </c>
      <c r="H8984" s="1">
        <v>45115.911122685182</v>
      </c>
      <c r="I8984" t="s">
        <v>16003</v>
      </c>
      <c r="J8984" s="1">
        <v>45115.911122685182</v>
      </c>
      <c r="K8984" t="s">
        <v>16003</v>
      </c>
    </row>
    <row r="8985" spans="1:11">
      <c r="A8985">
        <v>11042</v>
      </c>
      <c r="B8985" t="s">
        <v>20896</v>
      </c>
      <c r="C8985">
        <v>50366000</v>
      </c>
      <c r="D8985" t="s">
        <v>15534</v>
      </c>
      <c r="E8985" t="s">
        <v>15544</v>
      </c>
      <c r="F8985" t="s">
        <v>15550</v>
      </c>
      <c r="G8985" t="s">
        <v>24579</v>
      </c>
      <c r="H8985" s="1">
        <v>45115.915185185186</v>
      </c>
      <c r="I8985" t="s">
        <v>16003</v>
      </c>
      <c r="J8985" s="1">
        <v>45115.915185185186</v>
      </c>
      <c r="K8985" t="s">
        <v>16003</v>
      </c>
    </row>
    <row r="8986" spans="1:11">
      <c r="A8986">
        <v>11039</v>
      </c>
      <c r="B8986" t="s">
        <v>16046</v>
      </c>
      <c r="C8986">
        <v>50355041</v>
      </c>
      <c r="D8986" t="s">
        <v>15534</v>
      </c>
      <c r="E8986" t="s">
        <v>15687</v>
      </c>
      <c r="F8986" t="s">
        <v>15550</v>
      </c>
      <c r="G8986" t="s">
        <v>24580</v>
      </c>
      <c r="H8986" s="1">
        <v>45115.916226851848</v>
      </c>
      <c r="I8986" t="s">
        <v>16003</v>
      </c>
      <c r="J8986" s="1">
        <v>45115.916226851848</v>
      </c>
      <c r="K8986" t="s">
        <v>16003</v>
      </c>
    </row>
    <row r="8987" spans="1:11">
      <c r="A8987">
        <v>83105</v>
      </c>
      <c r="B8987" t="s">
        <v>17258</v>
      </c>
      <c r="C8987">
        <v>51220000</v>
      </c>
      <c r="D8987" t="s">
        <v>15534</v>
      </c>
      <c r="E8987" t="s">
        <v>15554</v>
      </c>
      <c r="F8987" t="s">
        <v>15550</v>
      </c>
      <c r="G8987" t="s">
        <v>20901</v>
      </c>
      <c r="H8987" s="1">
        <v>45116.603356481479</v>
      </c>
      <c r="I8987" t="s">
        <v>17260</v>
      </c>
      <c r="J8987" s="1">
        <v>45116.603356481479</v>
      </c>
      <c r="K8987" t="s">
        <v>17260</v>
      </c>
    </row>
    <row r="8988" spans="1:11">
      <c r="A8988">
        <v>126048</v>
      </c>
      <c r="B8988" t="s">
        <v>20904</v>
      </c>
      <c r="C8988">
        <v>50321000</v>
      </c>
      <c r="D8988" t="s">
        <v>15534</v>
      </c>
      <c r="E8988" t="s">
        <v>15554</v>
      </c>
      <c r="F8988" t="s">
        <v>15550</v>
      </c>
      <c r="G8988" t="s">
        <v>24581</v>
      </c>
      <c r="H8988" s="1">
        <v>45117.593888888892</v>
      </c>
      <c r="I8988" t="s">
        <v>16145</v>
      </c>
      <c r="J8988" s="1">
        <v>45117.593888888892</v>
      </c>
      <c r="K8988" t="s">
        <v>16145</v>
      </c>
    </row>
    <row r="8989" spans="1:11">
      <c r="A8989">
        <v>2877</v>
      </c>
      <c r="B8989" t="s">
        <v>19641</v>
      </c>
      <c r="C8989">
        <v>57300021</v>
      </c>
      <c r="D8989" t="s">
        <v>15534</v>
      </c>
      <c r="E8989" t="s">
        <v>15687</v>
      </c>
      <c r="F8989" t="s">
        <v>15550</v>
      </c>
      <c r="G8989" t="s">
        <v>24582</v>
      </c>
      <c r="H8989" s="1">
        <v>45117.595358796294</v>
      </c>
      <c r="I8989" t="s">
        <v>16067</v>
      </c>
      <c r="J8989" s="1">
        <v>45117.595358796294</v>
      </c>
      <c r="K8989" t="s">
        <v>16067</v>
      </c>
    </row>
    <row r="8990" spans="1:11">
      <c r="A8990">
        <v>2877</v>
      </c>
      <c r="B8990" t="s">
        <v>19641</v>
      </c>
      <c r="C8990">
        <v>50905006</v>
      </c>
      <c r="D8990" t="s">
        <v>15534</v>
      </c>
      <c r="E8990" t="s">
        <v>15687</v>
      </c>
      <c r="F8990" t="s">
        <v>15536</v>
      </c>
      <c r="G8990" t="s">
        <v>24583</v>
      </c>
      <c r="H8990" s="1">
        <v>45117.595682870371</v>
      </c>
      <c r="I8990" t="s">
        <v>16067</v>
      </c>
      <c r="J8990" s="1">
        <v>45117.595682870371</v>
      </c>
      <c r="K8990" t="s">
        <v>16067</v>
      </c>
    </row>
    <row r="8991" spans="1:11">
      <c r="A8991">
        <v>20452</v>
      </c>
      <c r="B8991" t="s">
        <v>16077</v>
      </c>
      <c r="C8991">
        <v>50321000</v>
      </c>
      <c r="D8991" t="s">
        <v>15534</v>
      </c>
      <c r="E8991" t="s">
        <v>15544</v>
      </c>
      <c r="F8991" t="s">
        <v>15536</v>
      </c>
      <c r="G8991" t="s">
        <v>24584</v>
      </c>
      <c r="H8991" s="1">
        <v>45117.596180555556</v>
      </c>
      <c r="I8991" t="s">
        <v>16067</v>
      </c>
      <c r="J8991" s="1">
        <v>45117.596180555556</v>
      </c>
      <c r="K8991" t="s">
        <v>16067</v>
      </c>
    </row>
    <row r="8992" spans="1:11">
      <c r="A8992">
        <v>11800</v>
      </c>
      <c r="B8992" t="s">
        <v>20907</v>
      </c>
      <c r="C8992">
        <v>51220000</v>
      </c>
      <c r="D8992" t="s">
        <v>15534</v>
      </c>
      <c r="E8992" t="s">
        <v>15586</v>
      </c>
      <c r="F8992" t="s">
        <v>15536</v>
      </c>
      <c r="G8992" t="s">
        <v>24585</v>
      </c>
      <c r="H8992" s="1">
        <v>45117.61347222222</v>
      </c>
      <c r="I8992" t="s">
        <v>15673</v>
      </c>
      <c r="J8992" s="1">
        <v>45117.61347222222</v>
      </c>
      <c r="K8992" t="s">
        <v>15673</v>
      </c>
    </row>
    <row r="8993" spans="1:11">
      <c r="A8993">
        <v>82761</v>
      </c>
      <c r="B8993" t="s">
        <v>16094</v>
      </c>
      <c r="C8993">
        <v>50355030</v>
      </c>
      <c r="D8993" t="s">
        <v>15534</v>
      </c>
      <c r="E8993" t="s">
        <v>15586</v>
      </c>
      <c r="F8993" t="s">
        <v>15550</v>
      </c>
      <c r="G8993" t="s">
        <v>24586</v>
      </c>
      <c r="H8993" s="1">
        <v>45117.631898148145</v>
      </c>
      <c r="I8993" t="s">
        <v>15673</v>
      </c>
      <c r="J8993" s="1">
        <v>45121.782581018517</v>
      </c>
      <c r="K8993" t="s">
        <v>15673</v>
      </c>
    </row>
    <row r="8994" spans="1:11">
      <c r="A8994">
        <v>11708</v>
      </c>
      <c r="B8994" t="s">
        <v>16096</v>
      </c>
      <c r="C8994">
        <v>50811000</v>
      </c>
      <c r="D8994" t="s">
        <v>15534</v>
      </c>
      <c r="E8994" t="s">
        <v>15544</v>
      </c>
      <c r="F8994" t="s">
        <v>15550</v>
      </c>
      <c r="G8994" t="s">
        <v>24587</v>
      </c>
      <c r="H8994" s="1">
        <v>45117.648125</v>
      </c>
      <c r="I8994" t="s">
        <v>16083</v>
      </c>
      <c r="J8994" s="1">
        <v>45117.648125</v>
      </c>
      <c r="K8994" t="s">
        <v>16083</v>
      </c>
    </row>
    <row r="8995" spans="1:11">
      <c r="A8995">
        <v>11712</v>
      </c>
      <c r="B8995" t="s">
        <v>19651</v>
      </c>
      <c r="C8995">
        <v>50350000</v>
      </c>
      <c r="D8995" t="s">
        <v>15534</v>
      </c>
      <c r="E8995" t="s">
        <v>15535</v>
      </c>
      <c r="F8995" t="s">
        <v>15536</v>
      </c>
      <c r="G8995" t="s">
        <v>24588</v>
      </c>
      <c r="H8995" s="1">
        <v>45117.662731481483</v>
      </c>
      <c r="I8995" t="s">
        <v>16083</v>
      </c>
      <c r="J8995" s="1">
        <v>45117.662731481483</v>
      </c>
      <c r="K8995" t="s">
        <v>16083</v>
      </c>
    </row>
    <row r="8996" spans="1:11">
      <c r="A8996">
        <v>11728</v>
      </c>
      <c r="B8996" t="s">
        <v>16115</v>
      </c>
      <c r="C8996">
        <v>50310000</v>
      </c>
      <c r="D8996" t="s">
        <v>15534</v>
      </c>
      <c r="E8996" t="s">
        <v>15544</v>
      </c>
      <c r="F8996" t="s">
        <v>15550</v>
      </c>
      <c r="G8996" t="s">
        <v>24589</v>
      </c>
      <c r="H8996" s="1">
        <v>45117.665289351855</v>
      </c>
      <c r="I8996" t="s">
        <v>16083</v>
      </c>
      <c r="J8996" s="1">
        <v>45117.665289351855</v>
      </c>
      <c r="K8996" t="s">
        <v>16083</v>
      </c>
    </row>
    <row r="8997" spans="1:11">
      <c r="A8997">
        <v>20454</v>
      </c>
      <c r="B8997" t="s">
        <v>16118</v>
      </c>
      <c r="C8997">
        <v>56200060</v>
      </c>
      <c r="D8997" t="s">
        <v>15534</v>
      </c>
      <c r="E8997" t="s">
        <v>15576</v>
      </c>
      <c r="F8997" t="s">
        <v>15550</v>
      </c>
      <c r="G8997" t="s">
        <v>24590</v>
      </c>
      <c r="H8997" s="1">
        <v>45117.6718287037</v>
      </c>
      <c r="I8997" t="s">
        <v>16067</v>
      </c>
      <c r="J8997" s="1">
        <v>45117.6718287037</v>
      </c>
      <c r="K8997" t="s">
        <v>16067</v>
      </c>
    </row>
    <row r="8998" spans="1:11">
      <c r="A8998">
        <v>126150</v>
      </c>
      <c r="B8998" t="s">
        <v>16005</v>
      </c>
      <c r="C8998">
        <v>50305028</v>
      </c>
      <c r="D8998" t="s">
        <v>15534</v>
      </c>
      <c r="E8998" t="s">
        <v>15554</v>
      </c>
      <c r="F8998" t="s">
        <v>15550</v>
      </c>
      <c r="G8998" t="s">
        <v>24591</v>
      </c>
      <c r="H8998" s="1">
        <v>45117.688576388886</v>
      </c>
      <c r="I8998" t="s">
        <v>16007</v>
      </c>
      <c r="J8998" s="1">
        <v>45117.688576388886</v>
      </c>
      <c r="K8998" t="s">
        <v>16007</v>
      </c>
    </row>
    <row r="8999" spans="1:11">
      <c r="A8999">
        <v>126060</v>
      </c>
      <c r="B8999" t="s">
        <v>16128</v>
      </c>
      <c r="C8999">
        <v>55305025</v>
      </c>
      <c r="D8999" t="s">
        <v>15534</v>
      </c>
      <c r="E8999" t="s">
        <v>15554</v>
      </c>
      <c r="F8999" t="s">
        <v>15536</v>
      </c>
      <c r="G8999" t="s">
        <v>24592</v>
      </c>
      <c r="H8999" s="1">
        <v>45117.69672453704</v>
      </c>
      <c r="I8999" t="s">
        <v>16130</v>
      </c>
      <c r="J8999" s="1">
        <v>45117.69672453704</v>
      </c>
      <c r="K8999" t="s">
        <v>16130</v>
      </c>
    </row>
    <row r="9000" spans="1:11">
      <c r="A9000">
        <v>11690</v>
      </c>
      <c r="B9000" t="s">
        <v>16060</v>
      </c>
      <c r="C9000">
        <v>55700000</v>
      </c>
      <c r="D9000" t="s">
        <v>15534</v>
      </c>
      <c r="E9000" t="s">
        <v>15576</v>
      </c>
      <c r="F9000" t="s">
        <v>15550</v>
      </c>
      <c r="G9000" t="s">
        <v>24593</v>
      </c>
      <c r="H9000" s="1">
        <v>45117.705081018517</v>
      </c>
      <c r="I9000" t="s">
        <v>15546</v>
      </c>
      <c r="J9000" s="1">
        <v>45117.705081018517</v>
      </c>
      <c r="K9000" t="s">
        <v>15546</v>
      </c>
    </row>
    <row r="9001" spans="1:11">
      <c r="A9001">
        <v>21529</v>
      </c>
      <c r="B9001" t="s">
        <v>16126</v>
      </c>
      <c r="C9001">
        <v>55700000</v>
      </c>
      <c r="D9001" t="s">
        <v>15534</v>
      </c>
      <c r="E9001" t="s">
        <v>15535</v>
      </c>
      <c r="F9001" t="s">
        <v>15550</v>
      </c>
      <c r="G9001" t="s">
        <v>19658</v>
      </c>
      <c r="H9001" s="1">
        <v>45117.708275462966</v>
      </c>
      <c r="I9001" t="s">
        <v>16067</v>
      </c>
      <c r="J9001" s="1">
        <v>45117.708275462966</v>
      </c>
      <c r="K9001" t="s">
        <v>16067</v>
      </c>
    </row>
    <row r="9002" spans="1:11">
      <c r="A9002">
        <v>11691</v>
      </c>
      <c r="B9002" t="s">
        <v>16049</v>
      </c>
      <c r="C9002">
        <v>51210000</v>
      </c>
      <c r="D9002" t="s">
        <v>15534</v>
      </c>
      <c r="E9002" t="s">
        <v>15554</v>
      </c>
      <c r="F9002" t="s">
        <v>15550</v>
      </c>
      <c r="G9002" t="s">
        <v>24594</v>
      </c>
      <c r="H9002" s="1">
        <v>45117.721145833333</v>
      </c>
      <c r="I9002" t="s">
        <v>15546</v>
      </c>
      <c r="J9002" s="1">
        <v>45117.721145833333</v>
      </c>
      <c r="K9002" t="s">
        <v>15546</v>
      </c>
    </row>
    <row r="9003" spans="1:11">
      <c r="A9003">
        <v>9142</v>
      </c>
      <c r="B9003" t="s">
        <v>16134</v>
      </c>
      <c r="C9003">
        <v>58425000</v>
      </c>
      <c r="D9003" t="s">
        <v>15534</v>
      </c>
      <c r="E9003" t="s">
        <v>15554</v>
      </c>
      <c r="F9003" t="s">
        <v>15550</v>
      </c>
      <c r="G9003" t="s">
        <v>24595</v>
      </c>
      <c r="H9003" s="1">
        <v>45117.723101851851</v>
      </c>
      <c r="I9003" t="s">
        <v>16136</v>
      </c>
      <c r="J9003" s="1">
        <v>45117.723101851851</v>
      </c>
      <c r="K9003" t="s">
        <v>16136</v>
      </c>
    </row>
    <row r="9004" spans="1:11">
      <c r="A9004">
        <v>56120</v>
      </c>
      <c r="B9004" t="s">
        <v>19659</v>
      </c>
      <c r="C9004">
        <v>50320000</v>
      </c>
      <c r="D9004" t="s">
        <v>15534</v>
      </c>
      <c r="E9004" t="s">
        <v>15554</v>
      </c>
      <c r="F9004" t="s">
        <v>15550</v>
      </c>
      <c r="G9004" t="s">
        <v>15651</v>
      </c>
      <c r="H9004" s="1">
        <v>45117.723981481482</v>
      </c>
      <c r="I9004" t="s">
        <v>15610</v>
      </c>
      <c r="J9004" s="1">
        <v>45117.724293981482</v>
      </c>
      <c r="K9004" t="s">
        <v>15610</v>
      </c>
    </row>
    <row r="9005" spans="1:11">
      <c r="A9005">
        <v>126055</v>
      </c>
      <c r="B9005" t="s">
        <v>16179</v>
      </c>
      <c r="C9005">
        <v>51220000</v>
      </c>
      <c r="D9005" t="s">
        <v>15534</v>
      </c>
      <c r="E9005" t="s">
        <v>15586</v>
      </c>
      <c r="F9005" t="s">
        <v>15550</v>
      </c>
      <c r="G9005" t="s">
        <v>24596</v>
      </c>
      <c r="H9005" s="1">
        <v>45117.758379629631</v>
      </c>
      <c r="I9005" t="s">
        <v>16145</v>
      </c>
      <c r="J9005" s="1">
        <v>45117.758379629631</v>
      </c>
      <c r="K9005" t="s">
        <v>16145</v>
      </c>
    </row>
    <row r="9006" spans="1:11">
      <c r="A9006">
        <v>20511</v>
      </c>
      <c r="B9006" t="s">
        <v>16225</v>
      </c>
      <c r="C9006">
        <v>51230000</v>
      </c>
      <c r="D9006" t="s">
        <v>15534</v>
      </c>
      <c r="E9006" t="s">
        <v>15535</v>
      </c>
      <c r="F9006" t="s">
        <v>15550</v>
      </c>
      <c r="G9006" t="s">
        <v>24597</v>
      </c>
      <c r="H9006" s="1">
        <v>45117.788668981484</v>
      </c>
      <c r="I9006" t="s">
        <v>16227</v>
      </c>
      <c r="J9006" s="1">
        <v>45117.788668981484</v>
      </c>
      <c r="K9006" t="s">
        <v>16227</v>
      </c>
    </row>
    <row r="9007" spans="1:11">
      <c r="A9007">
        <v>126103</v>
      </c>
      <c r="B9007" t="s">
        <v>15682</v>
      </c>
      <c r="C9007">
        <v>50325000</v>
      </c>
      <c r="D9007" t="s">
        <v>15534</v>
      </c>
      <c r="E9007" t="s">
        <v>15535</v>
      </c>
      <c r="F9007" t="s">
        <v>15536</v>
      </c>
      <c r="G9007" t="s">
        <v>24598</v>
      </c>
      <c r="H9007" s="1">
        <v>45117.796585648146</v>
      </c>
      <c r="I9007" t="s">
        <v>15668</v>
      </c>
      <c r="J9007" s="1">
        <v>45117.796585648146</v>
      </c>
      <c r="K9007" t="s">
        <v>15668</v>
      </c>
    </row>
    <row r="9008" spans="1:11">
      <c r="A9008">
        <v>126111</v>
      </c>
      <c r="B9008" t="s">
        <v>19673</v>
      </c>
      <c r="C9008">
        <v>50905000</v>
      </c>
      <c r="D9008" t="s">
        <v>15534</v>
      </c>
      <c r="E9008" t="s">
        <v>15586</v>
      </c>
      <c r="F9008" t="s">
        <v>15536</v>
      </c>
      <c r="G9008" t="s">
        <v>24599</v>
      </c>
      <c r="H9008" s="1">
        <v>45117.825462962966</v>
      </c>
      <c r="I9008" t="s">
        <v>15668</v>
      </c>
      <c r="J9008" s="1">
        <v>45117.825462962966</v>
      </c>
      <c r="K9008" t="s">
        <v>15668</v>
      </c>
    </row>
    <row r="9009" spans="1:11">
      <c r="A9009">
        <v>11168</v>
      </c>
      <c r="B9009" t="s">
        <v>17402</v>
      </c>
      <c r="C9009">
        <v>50915000</v>
      </c>
      <c r="D9009" t="s">
        <v>15534</v>
      </c>
      <c r="E9009" t="s">
        <v>15549</v>
      </c>
      <c r="F9009" t="s">
        <v>15550</v>
      </c>
      <c r="G9009" t="s">
        <v>16215</v>
      </c>
      <c r="H9009" s="1">
        <v>45117.833356481482</v>
      </c>
      <c r="I9009" t="s">
        <v>16216</v>
      </c>
      <c r="J9009" s="1">
        <v>45117.833356481482</v>
      </c>
      <c r="K9009" t="s">
        <v>16216</v>
      </c>
    </row>
    <row r="9010" spans="1:11">
      <c r="A9010">
        <v>20511</v>
      </c>
      <c r="B9010" t="s">
        <v>16225</v>
      </c>
      <c r="C9010">
        <v>57700030</v>
      </c>
      <c r="D9010" t="s">
        <v>15534</v>
      </c>
      <c r="E9010" t="s">
        <v>15576</v>
      </c>
      <c r="F9010" t="s">
        <v>15550</v>
      </c>
      <c r="G9010" t="s">
        <v>24600</v>
      </c>
      <c r="H9010" s="1">
        <v>45117.839953703704</v>
      </c>
      <c r="I9010" t="s">
        <v>16227</v>
      </c>
      <c r="J9010" s="1">
        <v>45117.839953703704</v>
      </c>
      <c r="K9010" t="s">
        <v>16227</v>
      </c>
    </row>
    <row r="9011" spans="1:11">
      <c r="A9011">
        <v>20531</v>
      </c>
      <c r="B9011" t="s">
        <v>19671</v>
      </c>
      <c r="C9011">
        <v>50390000</v>
      </c>
      <c r="D9011" t="s">
        <v>15534</v>
      </c>
      <c r="E9011" t="s">
        <v>15554</v>
      </c>
      <c r="F9011" t="s">
        <v>15550</v>
      </c>
      <c r="G9011" t="s">
        <v>24601</v>
      </c>
      <c r="H9011" s="1">
        <v>45117.843622685185</v>
      </c>
      <c r="I9011" t="s">
        <v>16173</v>
      </c>
      <c r="J9011" s="1">
        <v>45117.843622685185</v>
      </c>
      <c r="K9011" t="s">
        <v>16173</v>
      </c>
    </row>
    <row r="9012" spans="1:11">
      <c r="A9012">
        <v>126047</v>
      </c>
      <c r="B9012" t="s">
        <v>16147</v>
      </c>
      <c r="C9012">
        <v>50366000</v>
      </c>
      <c r="D9012" t="s">
        <v>15534</v>
      </c>
      <c r="E9012" t="s">
        <v>15544</v>
      </c>
      <c r="F9012" t="s">
        <v>15550</v>
      </c>
      <c r="G9012" t="s">
        <v>24602</v>
      </c>
      <c r="H9012" s="1">
        <v>45117.848495370374</v>
      </c>
      <c r="I9012" t="s">
        <v>16145</v>
      </c>
      <c r="J9012" s="1">
        <v>45117.848495370374</v>
      </c>
      <c r="K9012" t="s">
        <v>16145</v>
      </c>
    </row>
    <row r="9013" spans="1:11">
      <c r="A9013">
        <v>126050</v>
      </c>
      <c r="B9013" t="s">
        <v>19677</v>
      </c>
      <c r="C9013">
        <v>52005000</v>
      </c>
      <c r="D9013" t="s">
        <v>15534</v>
      </c>
      <c r="E9013" t="s">
        <v>15535</v>
      </c>
      <c r="F9013" t="s">
        <v>15550</v>
      </c>
      <c r="G9013" t="s">
        <v>24603</v>
      </c>
      <c r="H9013" s="1">
        <v>45117.858958333331</v>
      </c>
      <c r="I9013" t="s">
        <v>16145</v>
      </c>
      <c r="J9013" s="1">
        <v>45117.858958333331</v>
      </c>
      <c r="K9013" t="s">
        <v>16145</v>
      </c>
    </row>
    <row r="9014" spans="1:11">
      <c r="A9014">
        <v>11124</v>
      </c>
      <c r="B9014" t="s">
        <v>23287</v>
      </c>
      <c r="C9014">
        <v>50305021</v>
      </c>
      <c r="D9014" t="s">
        <v>15534</v>
      </c>
      <c r="E9014" t="s">
        <v>15535</v>
      </c>
      <c r="F9014" t="s">
        <v>15536</v>
      </c>
      <c r="G9014" t="s">
        <v>24604</v>
      </c>
      <c r="H9014" s="1">
        <v>45117.864814814813</v>
      </c>
      <c r="I9014" t="s">
        <v>16133</v>
      </c>
      <c r="J9014" s="1">
        <v>45117.864814814813</v>
      </c>
      <c r="K9014" t="s">
        <v>16133</v>
      </c>
    </row>
    <row r="9015" spans="1:11">
      <c r="A9015">
        <v>83861</v>
      </c>
      <c r="B9015" t="s">
        <v>19679</v>
      </c>
      <c r="C9015">
        <v>51230000</v>
      </c>
      <c r="D9015" t="s">
        <v>15534</v>
      </c>
      <c r="E9015" t="s">
        <v>15554</v>
      </c>
      <c r="F9015" t="s">
        <v>15550</v>
      </c>
      <c r="G9015" t="s">
        <v>16978</v>
      </c>
      <c r="H9015" s="1">
        <v>45117.87091435185</v>
      </c>
      <c r="I9015" t="s">
        <v>16268</v>
      </c>
      <c r="J9015" s="1">
        <v>45117.87091435185</v>
      </c>
      <c r="K9015" t="s">
        <v>16268</v>
      </c>
    </row>
    <row r="9016" spans="1:11">
      <c r="A9016">
        <v>83151</v>
      </c>
      <c r="B9016" t="s">
        <v>16264</v>
      </c>
      <c r="C9016">
        <v>50915000</v>
      </c>
      <c r="D9016" t="s">
        <v>15534</v>
      </c>
      <c r="E9016" t="s">
        <v>15549</v>
      </c>
      <c r="F9016" t="s">
        <v>15550</v>
      </c>
      <c r="G9016" t="s">
        <v>16215</v>
      </c>
      <c r="H9016" s="1">
        <v>45117.872581018521</v>
      </c>
      <c r="I9016" t="s">
        <v>16216</v>
      </c>
      <c r="J9016" s="1">
        <v>45117.872581018521</v>
      </c>
      <c r="K9016" t="s">
        <v>16216</v>
      </c>
    </row>
    <row r="9017" spans="1:11">
      <c r="A9017">
        <v>83149</v>
      </c>
      <c r="B9017" t="s">
        <v>22009</v>
      </c>
      <c r="C9017">
        <v>50915000</v>
      </c>
      <c r="D9017" t="s">
        <v>15534</v>
      </c>
      <c r="E9017" t="s">
        <v>15549</v>
      </c>
      <c r="F9017" t="s">
        <v>15550</v>
      </c>
      <c r="G9017" t="s">
        <v>16215</v>
      </c>
      <c r="H9017" s="1">
        <v>45117.87295138889</v>
      </c>
      <c r="I9017" t="s">
        <v>16216</v>
      </c>
      <c r="J9017" s="1">
        <v>45117.87295138889</v>
      </c>
      <c r="K9017" t="s">
        <v>16216</v>
      </c>
    </row>
    <row r="9018" spans="1:11">
      <c r="A9018">
        <v>59778</v>
      </c>
      <c r="B9018" t="s">
        <v>16217</v>
      </c>
      <c r="C9018">
        <v>50305028</v>
      </c>
      <c r="D9018" t="s">
        <v>15534</v>
      </c>
      <c r="E9018" t="s">
        <v>15554</v>
      </c>
      <c r="F9018" t="s">
        <v>15536</v>
      </c>
      <c r="G9018" t="s">
        <v>16253</v>
      </c>
      <c r="H9018" s="1">
        <v>45117.87709490741</v>
      </c>
      <c r="I9018" t="s">
        <v>16216</v>
      </c>
      <c r="J9018" s="1">
        <v>45117.87709490741</v>
      </c>
      <c r="K9018" t="s">
        <v>16216</v>
      </c>
    </row>
    <row r="9019" spans="1:11">
      <c r="A9019">
        <v>59780</v>
      </c>
      <c r="B9019" t="s">
        <v>16261</v>
      </c>
      <c r="C9019">
        <v>50305028</v>
      </c>
      <c r="D9019" t="s">
        <v>15534</v>
      </c>
      <c r="E9019" t="s">
        <v>15554</v>
      </c>
      <c r="F9019" t="s">
        <v>15536</v>
      </c>
      <c r="G9019" t="s">
        <v>16253</v>
      </c>
      <c r="H9019" s="1">
        <v>45117.877743055556</v>
      </c>
      <c r="I9019" t="s">
        <v>16216</v>
      </c>
      <c r="J9019" s="1">
        <v>45117.877743055556</v>
      </c>
      <c r="K9019" t="s">
        <v>16216</v>
      </c>
    </row>
    <row r="9020" spans="1:11">
      <c r="A9020">
        <v>49215</v>
      </c>
      <c r="B9020" t="s">
        <v>18080</v>
      </c>
      <c r="C9020">
        <v>50305028</v>
      </c>
      <c r="D9020" t="s">
        <v>15534</v>
      </c>
      <c r="E9020" t="s">
        <v>15554</v>
      </c>
      <c r="F9020" t="s">
        <v>15536</v>
      </c>
      <c r="G9020" t="s">
        <v>16253</v>
      </c>
      <c r="H9020" s="1">
        <v>45117.878518518519</v>
      </c>
      <c r="I9020" t="s">
        <v>16216</v>
      </c>
      <c r="J9020" s="1">
        <v>45117.878518518519</v>
      </c>
      <c r="K9020" t="s">
        <v>16216</v>
      </c>
    </row>
    <row r="9021" spans="1:11">
      <c r="A9021">
        <v>59781</v>
      </c>
      <c r="B9021" t="s">
        <v>16218</v>
      </c>
      <c r="C9021">
        <v>50365000</v>
      </c>
      <c r="D9021" t="s">
        <v>15534</v>
      </c>
      <c r="E9021" t="s">
        <v>15586</v>
      </c>
      <c r="F9021" t="s">
        <v>15536</v>
      </c>
      <c r="G9021" t="s">
        <v>16255</v>
      </c>
      <c r="H9021" s="1">
        <v>45117.889918981484</v>
      </c>
      <c r="I9021" t="s">
        <v>16216</v>
      </c>
      <c r="J9021" s="1">
        <v>45117.889918981484</v>
      </c>
      <c r="K9021" t="s">
        <v>16216</v>
      </c>
    </row>
    <row r="9022" spans="1:11">
      <c r="A9022">
        <v>83861</v>
      </c>
      <c r="B9022" t="s">
        <v>19679</v>
      </c>
      <c r="C9022">
        <v>50350000</v>
      </c>
      <c r="D9022" t="s">
        <v>15534</v>
      </c>
      <c r="E9022" t="s">
        <v>15554</v>
      </c>
      <c r="F9022" t="s">
        <v>15550</v>
      </c>
      <c r="G9022" t="s">
        <v>17587</v>
      </c>
      <c r="H9022" s="1">
        <v>45117.889976851853</v>
      </c>
      <c r="I9022" t="s">
        <v>16268</v>
      </c>
      <c r="J9022" s="1">
        <v>45117.889976851853</v>
      </c>
      <c r="K9022" t="s">
        <v>16268</v>
      </c>
    </row>
    <row r="9023" spans="1:11">
      <c r="A9023">
        <v>10577</v>
      </c>
      <c r="B9023" t="s">
        <v>17460</v>
      </c>
      <c r="C9023">
        <v>51220000</v>
      </c>
      <c r="D9023" t="s">
        <v>15534</v>
      </c>
      <c r="E9023" t="s">
        <v>15535</v>
      </c>
      <c r="F9023" t="s">
        <v>15536</v>
      </c>
      <c r="G9023" t="s">
        <v>24605</v>
      </c>
      <c r="H9023" s="1">
        <v>45117.900266203702</v>
      </c>
      <c r="I9023" t="s">
        <v>15546</v>
      </c>
      <c r="J9023" s="1">
        <v>45117.900266203702</v>
      </c>
      <c r="K9023" t="s">
        <v>15546</v>
      </c>
    </row>
    <row r="9024" spans="1:11">
      <c r="A9024">
        <v>11869</v>
      </c>
      <c r="B9024" t="s">
        <v>16272</v>
      </c>
      <c r="C9024">
        <v>50305025</v>
      </c>
      <c r="D9024" t="s">
        <v>15534</v>
      </c>
      <c r="E9024" t="s">
        <v>15544</v>
      </c>
      <c r="F9024" t="s">
        <v>15550</v>
      </c>
      <c r="G9024" t="s">
        <v>24606</v>
      </c>
      <c r="H9024" s="1">
        <v>45117.936064814814</v>
      </c>
      <c r="I9024" t="s">
        <v>16227</v>
      </c>
      <c r="J9024" s="1">
        <v>45117.936064814814</v>
      </c>
      <c r="K9024" t="s">
        <v>16227</v>
      </c>
    </row>
    <row r="9025" spans="1:11">
      <c r="A9025">
        <v>21545</v>
      </c>
      <c r="B9025" t="s">
        <v>16279</v>
      </c>
      <c r="C9025">
        <v>50290000</v>
      </c>
      <c r="D9025" t="s">
        <v>15534</v>
      </c>
      <c r="E9025" t="s">
        <v>15687</v>
      </c>
      <c r="F9025" t="s">
        <v>15536</v>
      </c>
      <c r="G9025" t="s">
        <v>24607</v>
      </c>
      <c r="H9025" s="1">
        <v>45117.939664351848</v>
      </c>
      <c r="I9025" t="s">
        <v>16204</v>
      </c>
      <c r="J9025" s="1">
        <v>45117.939664351848</v>
      </c>
      <c r="K9025" t="s">
        <v>16204</v>
      </c>
    </row>
    <row r="9026" spans="1:11">
      <c r="A9026">
        <v>126200</v>
      </c>
      <c r="B9026" t="s">
        <v>16258</v>
      </c>
      <c r="C9026">
        <v>55100000</v>
      </c>
      <c r="D9026" t="s">
        <v>15534</v>
      </c>
      <c r="E9026" t="s">
        <v>15554</v>
      </c>
      <c r="F9026" t="s">
        <v>15550</v>
      </c>
      <c r="G9026" t="s">
        <v>24608</v>
      </c>
      <c r="H9026" s="1">
        <v>45117.946226851855</v>
      </c>
      <c r="I9026" t="s">
        <v>16260</v>
      </c>
      <c r="J9026" s="1">
        <v>45121.656238425923</v>
      </c>
      <c r="K9026" t="s">
        <v>16260</v>
      </c>
    </row>
    <row r="9027" spans="1:11">
      <c r="A9027">
        <v>43371</v>
      </c>
      <c r="B9027" t="s">
        <v>241</v>
      </c>
      <c r="C9027">
        <v>50105000</v>
      </c>
      <c r="D9027" t="s">
        <v>15534</v>
      </c>
      <c r="E9027" t="s">
        <v>15586</v>
      </c>
      <c r="F9027" t="s">
        <v>15550</v>
      </c>
      <c r="G9027" t="s">
        <v>24609</v>
      </c>
      <c r="H9027" s="1">
        <v>45117.954791666663</v>
      </c>
      <c r="I9027" t="s">
        <v>16665</v>
      </c>
      <c r="J9027" s="1">
        <v>45117.954791666663</v>
      </c>
      <c r="K9027" t="s">
        <v>16665</v>
      </c>
    </row>
    <row r="9028" spans="1:11">
      <c r="A9028">
        <v>8697</v>
      </c>
      <c r="B9028" t="s">
        <v>17103</v>
      </c>
      <c r="C9028">
        <v>50905006</v>
      </c>
      <c r="D9028" t="s">
        <v>15534</v>
      </c>
      <c r="E9028" t="s">
        <v>15540</v>
      </c>
      <c r="F9028" t="s">
        <v>15536</v>
      </c>
      <c r="G9028" t="s">
        <v>15602</v>
      </c>
      <c r="H9028" s="1">
        <v>45117.956516203703</v>
      </c>
      <c r="I9028" t="s">
        <v>15578</v>
      </c>
      <c r="J9028" s="1">
        <v>45119.060173611113</v>
      </c>
      <c r="K9028" t="s">
        <v>15578</v>
      </c>
    </row>
    <row r="9029" spans="1:11">
      <c r="A9029">
        <v>49208</v>
      </c>
      <c r="B9029" t="s">
        <v>20942</v>
      </c>
      <c r="C9029">
        <v>50915000</v>
      </c>
      <c r="D9029" t="s">
        <v>15534</v>
      </c>
      <c r="E9029" t="s">
        <v>15549</v>
      </c>
      <c r="F9029" t="s">
        <v>15550</v>
      </c>
      <c r="G9029" t="s">
        <v>16298</v>
      </c>
      <c r="H9029" s="1">
        <v>45117.968668981484</v>
      </c>
      <c r="I9029" t="s">
        <v>16201</v>
      </c>
      <c r="J9029" s="1">
        <v>45117.968668981484</v>
      </c>
      <c r="K9029" t="s">
        <v>16201</v>
      </c>
    </row>
    <row r="9030" spans="1:11">
      <c r="A9030">
        <v>11177</v>
      </c>
      <c r="B9030" t="s">
        <v>17456</v>
      </c>
      <c r="C9030">
        <v>50915000</v>
      </c>
      <c r="D9030" t="s">
        <v>15534</v>
      </c>
      <c r="E9030" t="s">
        <v>15549</v>
      </c>
      <c r="F9030" t="s">
        <v>15550</v>
      </c>
      <c r="G9030" t="s">
        <v>16298</v>
      </c>
      <c r="H9030" s="1">
        <v>45117.969583333332</v>
      </c>
      <c r="I9030" t="s">
        <v>16201</v>
      </c>
      <c r="J9030" s="1">
        <v>45117.969583333332</v>
      </c>
      <c r="K9030" t="s">
        <v>16201</v>
      </c>
    </row>
    <row r="9031" spans="1:11">
      <c r="A9031">
        <v>11175</v>
      </c>
      <c r="B9031" t="s">
        <v>16416</v>
      </c>
      <c r="C9031">
        <v>50915000</v>
      </c>
      <c r="D9031" t="s">
        <v>15534</v>
      </c>
      <c r="E9031" t="s">
        <v>15549</v>
      </c>
      <c r="F9031" t="s">
        <v>15550</v>
      </c>
      <c r="G9031" t="s">
        <v>16298</v>
      </c>
      <c r="H9031" s="1">
        <v>45117.969861111109</v>
      </c>
      <c r="I9031" t="s">
        <v>16201</v>
      </c>
      <c r="J9031" s="1">
        <v>45117.969861111109</v>
      </c>
      <c r="K9031" t="s">
        <v>16201</v>
      </c>
    </row>
    <row r="9032" spans="1:11">
      <c r="A9032">
        <v>49214</v>
      </c>
      <c r="B9032" t="s">
        <v>18003</v>
      </c>
      <c r="C9032">
        <v>50915000</v>
      </c>
      <c r="D9032" t="s">
        <v>15534</v>
      </c>
      <c r="E9032" t="s">
        <v>15549</v>
      </c>
      <c r="F9032" t="s">
        <v>15550</v>
      </c>
      <c r="G9032" t="s">
        <v>16298</v>
      </c>
      <c r="H9032" s="1">
        <v>45117.971377314818</v>
      </c>
      <c r="I9032" t="s">
        <v>16201</v>
      </c>
      <c r="J9032" s="1">
        <v>45117.971377314818</v>
      </c>
      <c r="K9032" t="s">
        <v>16201</v>
      </c>
    </row>
    <row r="9033" spans="1:11">
      <c r="A9033">
        <v>83142</v>
      </c>
      <c r="B9033" t="s">
        <v>17993</v>
      </c>
      <c r="C9033">
        <v>50915000</v>
      </c>
      <c r="D9033" t="s">
        <v>15534</v>
      </c>
      <c r="E9033" t="s">
        <v>15549</v>
      </c>
      <c r="F9033" t="s">
        <v>15550</v>
      </c>
      <c r="G9033" t="s">
        <v>16298</v>
      </c>
      <c r="H9033" s="1">
        <v>45117.971597222226</v>
      </c>
      <c r="I9033" t="s">
        <v>16201</v>
      </c>
      <c r="J9033" s="1">
        <v>45117.971597222226</v>
      </c>
      <c r="K9033" t="s">
        <v>16201</v>
      </c>
    </row>
    <row r="9034" spans="1:11">
      <c r="A9034">
        <v>21514</v>
      </c>
      <c r="B9034" t="s">
        <v>16420</v>
      </c>
      <c r="C9034">
        <v>50915000</v>
      </c>
      <c r="D9034" t="s">
        <v>15534</v>
      </c>
      <c r="E9034" t="s">
        <v>15549</v>
      </c>
      <c r="F9034" t="s">
        <v>15550</v>
      </c>
      <c r="G9034" t="s">
        <v>24610</v>
      </c>
      <c r="H9034" s="1">
        <v>45117.973761574074</v>
      </c>
      <c r="I9034" t="s">
        <v>16201</v>
      </c>
      <c r="J9034" s="1">
        <v>45117.973761574074</v>
      </c>
      <c r="K9034" t="s">
        <v>16201</v>
      </c>
    </row>
    <row r="9035" spans="1:11">
      <c r="A9035">
        <v>20659</v>
      </c>
      <c r="B9035" t="s">
        <v>17275</v>
      </c>
      <c r="C9035">
        <v>50321000</v>
      </c>
      <c r="D9035" t="s">
        <v>15534</v>
      </c>
      <c r="E9035" t="s">
        <v>15554</v>
      </c>
      <c r="F9035" t="s">
        <v>15550</v>
      </c>
      <c r="G9035" t="s">
        <v>21859</v>
      </c>
      <c r="H9035" s="1">
        <v>45117.979525462964</v>
      </c>
      <c r="I9035" t="s">
        <v>16201</v>
      </c>
      <c r="J9035" s="1">
        <v>45117.979525462964</v>
      </c>
      <c r="K9035" t="s">
        <v>16201</v>
      </c>
    </row>
    <row r="9036" spans="1:11">
      <c r="A9036">
        <v>126238</v>
      </c>
      <c r="B9036" t="s">
        <v>16295</v>
      </c>
      <c r="C9036">
        <v>50810000</v>
      </c>
      <c r="D9036" t="s">
        <v>15534</v>
      </c>
      <c r="E9036" t="s">
        <v>15535</v>
      </c>
      <c r="F9036" t="s">
        <v>15536</v>
      </c>
      <c r="G9036" t="s">
        <v>24611</v>
      </c>
      <c r="H9036" s="1">
        <v>45117.981030092589</v>
      </c>
      <c r="I9036" t="s">
        <v>15668</v>
      </c>
      <c r="J9036" s="1">
        <v>45124.544606481482</v>
      </c>
      <c r="K9036" t="s">
        <v>16304</v>
      </c>
    </row>
    <row r="9037" spans="1:11">
      <c r="A9037">
        <v>126235</v>
      </c>
      <c r="B9037" t="s">
        <v>16349</v>
      </c>
      <c r="C9037">
        <v>50390000</v>
      </c>
      <c r="D9037" t="s">
        <v>15534</v>
      </c>
      <c r="E9037" t="s">
        <v>15554</v>
      </c>
      <c r="F9037" t="s">
        <v>15550</v>
      </c>
      <c r="G9037" t="s">
        <v>19714</v>
      </c>
      <c r="H9037" s="1">
        <v>45118.486354166664</v>
      </c>
      <c r="I9037" t="s">
        <v>16351</v>
      </c>
      <c r="J9037" s="1">
        <v>45118.486354166664</v>
      </c>
      <c r="K9037" t="s">
        <v>16351</v>
      </c>
    </row>
    <row r="9038" spans="1:11">
      <c r="A9038">
        <v>126235</v>
      </c>
      <c r="B9038" t="s">
        <v>16349</v>
      </c>
      <c r="C9038">
        <v>50255000</v>
      </c>
      <c r="D9038" t="s">
        <v>15534</v>
      </c>
      <c r="E9038" t="s">
        <v>15540</v>
      </c>
      <c r="F9038" t="s">
        <v>15550</v>
      </c>
      <c r="G9038" t="s">
        <v>16374</v>
      </c>
      <c r="H9038" s="1">
        <v>45118.491400462961</v>
      </c>
      <c r="I9038" t="s">
        <v>16351</v>
      </c>
      <c r="J9038" s="1">
        <v>45118.491400462961</v>
      </c>
      <c r="K9038" t="s">
        <v>16351</v>
      </c>
    </row>
    <row r="9039" spans="1:11">
      <c r="A9039">
        <v>126231</v>
      </c>
      <c r="B9039" t="s">
        <v>16359</v>
      </c>
      <c r="C9039">
        <v>50915000</v>
      </c>
      <c r="D9039" t="s">
        <v>15534</v>
      </c>
      <c r="E9039" t="s">
        <v>15549</v>
      </c>
      <c r="F9039" t="s">
        <v>15550</v>
      </c>
      <c r="G9039" t="s">
        <v>23192</v>
      </c>
      <c r="H9039" s="1">
        <v>45118.513113425928</v>
      </c>
      <c r="I9039" t="s">
        <v>16351</v>
      </c>
      <c r="J9039" s="1">
        <v>45118.513113425928</v>
      </c>
      <c r="K9039" t="s">
        <v>16351</v>
      </c>
    </row>
    <row r="9040" spans="1:11">
      <c r="A9040">
        <v>126231</v>
      </c>
      <c r="B9040" t="s">
        <v>16359</v>
      </c>
      <c r="C9040">
        <v>50310000</v>
      </c>
      <c r="D9040" t="s">
        <v>15534</v>
      </c>
      <c r="E9040" t="s">
        <v>15554</v>
      </c>
      <c r="F9040" t="s">
        <v>15550</v>
      </c>
      <c r="G9040" t="s">
        <v>24612</v>
      </c>
      <c r="H9040" s="1">
        <v>45118.539502314816</v>
      </c>
      <c r="I9040" t="s">
        <v>16351</v>
      </c>
      <c r="J9040" s="1">
        <v>45118.539502314816</v>
      </c>
      <c r="K9040" t="s">
        <v>16351</v>
      </c>
    </row>
    <row r="9041" spans="1:11">
      <c r="A9041">
        <v>21531</v>
      </c>
      <c r="B9041" t="s">
        <v>16366</v>
      </c>
      <c r="C9041">
        <v>57700030</v>
      </c>
      <c r="D9041" t="s">
        <v>15534</v>
      </c>
      <c r="E9041" t="s">
        <v>15576</v>
      </c>
      <c r="F9041" t="s">
        <v>15550</v>
      </c>
      <c r="G9041" t="s">
        <v>24613</v>
      </c>
      <c r="H9041" s="1">
        <v>45118.546226851853</v>
      </c>
      <c r="I9041" t="s">
        <v>16067</v>
      </c>
      <c r="J9041" s="1">
        <v>45118.546226851853</v>
      </c>
      <c r="K9041" t="s">
        <v>16067</v>
      </c>
    </row>
    <row r="9042" spans="1:11">
      <c r="A9042">
        <v>10529</v>
      </c>
      <c r="B9042" t="s">
        <v>16371</v>
      </c>
      <c r="C9042">
        <v>50255000</v>
      </c>
      <c r="D9042" t="s">
        <v>15534</v>
      </c>
      <c r="E9042" t="s">
        <v>15540</v>
      </c>
      <c r="F9042" t="s">
        <v>15550</v>
      </c>
      <c r="G9042" t="s">
        <v>24614</v>
      </c>
      <c r="H9042" s="1">
        <v>45118.553888888891</v>
      </c>
      <c r="I9042" t="s">
        <v>16227</v>
      </c>
      <c r="J9042" s="1">
        <v>45118.553888888891</v>
      </c>
      <c r="K9042" t="s">
        <v>16227</v>
      </c>
    </row>
    <row r="9043" spans="1:11">
      <c r="A9043">
        <v>10529</v>
      </c>
      <c r="B9043" t="s">
        <v>16371</v>
      </c>
      <c r="C9043">
        <v>50812000</v>
      </c>
      <c r="D9043" t="s">
        <v>15534</v>
      </c>
      <c r="E9043" t="s">
        <v>15554</v>
      </c>
      <c r="F9043" t="s">
        <v>15536</v>
      </c>
      <c r="G9043" t="s">
        <v>24615</v>
      </c>
      <c r="H9043" s="1">
        <v>45118.558749999997</v>
      </c>
      <c r="I9043" t="s">
        <v>16227</v>
      </c>
      <c r="J9043" s="1">
        <v>45118.558749999997</v>
      </c>
      <c r="K9043" t="s">
        <v>16227</v>
      </c>
    </row>
    <row r="9044" spans="1:11">
      <c r="A9044">
        <v>11881</v>
      </c>
      <c r="B9044" t="s">
        <v>16396</v>
      </c>
      <c r="C9044">
        <v>55700010</v>
      </c>
      <c r="D9044" t="s">
        <v>15534</v>
      </c>
      <c r="E9044" t="s">
        <v>15540</v>
      </c>
      <c r="F9044" t="s">
        <v>15550</v>
      </c>
      <c r="G9044" t="s">
        <v>24616</v>
      </c>
      <c r="H9044" s="1">
        <v>45118.576145833336</v>
      </c>
      <c r="I9044" t="s">
        <v>16398</v>
      </c>
      <c r="J9044" s="1">
        <v>45118.576145833336</v>
      </c>
      <c r="K9044" t="s">
        <v>16398</v>
      </c>
    </row>
    <row r="9045" spans="1:11">
      <c r="A9045">
        <v>4385</v>
      </c>
      <c r="B9045" t="s">
        <v>19719</v>
      </c>
      <c r="C9045">
        <v>50905000</v>
      </c>
      <c r="D9045" t="s">
        <v>15534</v>
      </c>
      <c r="E9045" t="s">
        <v>15540</v>
      </c>
      <c r="F9045" t="s">
        <v>15550</v>
      </c>
      <c r="G9045" t="s">
        <v>24617</v>
      </c>
      <c r="H9045" s="1">
        <v>45118.576655092591</v>
      </c>
      <c r="I9045" t="s">
        <v>16227</v>
      </c>
      <c r="J9045" s="1">
        <v>45118.576655092591</v>
      </c>
      <c r="K9045" t="s">
        <v>16227</v>
      </c>
    </row>
    <row r="9046" spans="1:11">
      <c r="A9046">
        <v>126232</v>
      </c>
      <c r="B9046" t="s">
        <v>16394</v>
      </c>
      <c r="C9046">
        <v>50355000</v>
      </c>
      <c r="D9046" t="s">
        <v>15534</v>
      </c>
      <c r="E9046" t="s">
        <v>15554</v>
      </c>
      <c r="F9046" t="s">
        <v>15550</v>
      </c>
      <c r="G9046" t="s">
        <v>24618</v>
      </c>
      <c r="H9046" s="1">
        <v>45118.58085648148</v>
      </c>
      <c r="I9046" t="s">
        <v>16351</v>
      </c>
      <c r="J9046" s="1">
        <v>45118.582071759258</v>
      </c>
      <c r="K9046" t="s">
        <v>16351</v>
      </c>
    </row>
    <row r="9047" spans="1:11">
      <c r="A9047">
        <v>126232</v>
      </c>
      <c r="B9047" t="s">
        <v>16394</v>
      </c>
      <c r="C9047">
        <v>50355210</v>
      </c>
      <c r="D9047" t="s">
        <v>15534</v>
      </c>
      <c r="E9047" t="s">
        <v>15554</v>
      </c>
      <c r="F9047" t="s">
        <v>15550</v>
      </c>
      <c r="G9047" t="s">
        <v>16370</v>
      </c>
      <c r="H9047" s="1">
        <v>45118.581932870373</v>
      </c>
      <c r="I9047" t="s">
        <v>16351</v>
      </c>
      <c r="J9047" s="1">
        <v>45118.581932870373</v>
      </c>
      <c r="K9047" t="s">
        <v>16351</v>
      </c>
    </row>
    <row r="9048" spans="1:11">
      <c r="A9048">
        <v>9402</v>
      </c>
      <c r="B9048" t="s">
        <v>17987</v>
      </c>
      <c r="C9048">
        <v>50905006</v>
      </c>
      <c r="D9048" t="s">
        <v>15534</v>
      </c>
      <c r="E9048" t="s">
        <v>15554</v>
      </c>
      <c r="F9048" t="s">
        <v>15536</v>
      </c>
      <c r="G9048" t="s">
        <v>16401</v>
      </c>
      <c r="H9048" s="1">
        <v>45118.583819444444</v>
      </c>
      <c r="I9048" t="s">
        <v>16201</v>
      </c>
      <c r="J9048" s="1">
        <v>45118.583819444444</v>
      </c>
      <c r="K9048" t="s">
        <v>16201</v>
      </c>
    </row>
    <row r="9049" spans="1:11">
      <c r="A9049">
        <v>20657</v>
      </c>
      <c r="B9049" t="s">
        <v>19053</v>
      </c>
      <c r="C9049">
        <v>50915000</v>
      </c>
      <c r="D9049" t="s">
        <v>15534</v>
      </c>
      <c r="E9049" t="s">
        <v>15549</v>
      </c>
      <c r="F9049" t="s">
        <v>15550</v>
      </c>
      <c r="G9049" t="s">
        <v>24619</v>
      </c>
      <c r="H9049" s="1">
        <v>45118.596307870372</v>
      </c>
      <c r="I9049" t="s">
        <v>16410</v>
      </c>
      <c r="J9049" s="1">
        <v>45118.596307870372</v>
      </c>
      <c r="K9049" t="s">
        <v>16410</v>
      </c>
    </row>
    <row r="9050" spans="1:11">
      <c r="A9050">
        <v>11436</v>
      </c>
      <c r="B9050" t="s">
        <v>16411</v>
      </c>
      <c r="C9050">
        <v>50305028</v>
      </c>
      <c r="D9050" t="s">
        <v>15534</v>
      </c>
      <c r="E9050" t="s">
        <v>15544</v>
      </c>
      <c r="F9050" t="s">
        <v>15550</v>
      </c>
      <c r="G9050" t="s">
        <v>24620</v>
      </c>
      <c r="H9050" s="1">
        <v>45118.598506944443</v>
      </c>
      <c r="I9050" t="s">
        <v>15578</v>
      </c>
      <c r="J9050" s="1">
        <v>45118.598506944443</v>
      </c>
      <c r="K9050" t="s">
        <v>15578</v>
      </c>
    </row>
    <row r="9051" spans="1:11">
      <c r="A9051">
        <v>14281</v>
      </c>
      <c r="B9051" t="s">
        <v>16418</v>
      </c>
      <c r="C9051">
        <v>50915000</v>
      </c>
      <c r="D9051" t="s">
        <v>15534</v>
      </c>
      <c r="E9051" t="s">
        <v>15549</v>
      </c>
      <c r="F9051" t="s">
        <v>15550</v>
      </c>
      <c r="G9051" t="s">
        <v>16678</v>
      </c>
      <c r="H9051" s="1">
        <v>45118.603750000002</v>
      </c>
      <c r="I9051" t="s">
        <v>16398</v>
      </c>
      <c r="J9051" s="1">
        <v>45118.848460648151</v>
      </c>
      <c r="K9051" t="s">
        <v>16398</v>
      </c>
    </row>
    <row r="9052" spans="1:11">
      <c r="A9052">
        <v>20661</v>
      </c>
      <c r="B9052" t="s">
        <v>17422</v>
      </c>
      <c r="C9052">
        <v>50915000</v>
      </c>
      <c r="D9052" t="s">
        <v>15534</v>
      </c>
      <c r="E9052" t="s">
        <v>15549</v>
      </c>
      <c r="F9052" t="s">
        <v>15550</v>
      </c>
      <c r="G9052" t="s">
        <v>16413</v>
      </c>
      <c r="H9052" s="1">
        <v>45118.606909722221</v>
      </c>
      <c r="I9052" t="s">
        <v>16410</v>
      </c>
      <c r="J9052" s="1">
        <v>45118.606909722221</v>
      </c>
      <c r="K9052" t="s">
        <v>16410</v>
      </c>
    </row>
    <row r="9053" spans="1:11">
      <c r="A9053">
        <v>11446</v>
      </c>
      <c r="B9053" t="s">
        <v>16429</v>
      </c>
      <c r="C9053">
        <v>50320000</v>
      </c>
      <c r="D9053" t="s">
        <v>15534</v>
      </c>
      <c r="E9053" t="s">
        <v>15554</v>
      </c>
      <c r="F9053" t="s">
        <v>15550</v>
      </c>
      <c r="G9053" t="s">
        <v>24621</v>
      </c>
      <c r="H9053" s="1">
        <v>45118.608032407406</v>
      </c>
      <c r="I9053" t="s">
        <v>16431</v>
      </c>
      <c r="J9053" s="1">
        <v>45118.608032407406</v>
      </c>
      <c r="K9053" t="s">
        <v>16431</v>
      </c>
    </row>
    <row r="9054" spans="1:11">
      <c r="A9054">
        <v>11446</v>
      </c>
      <c r="B9054" t="s">
        <v>16429</v>
      </c>
      <c r="C9054">
        <v>50305028</v>
      </c>
      <c r="D9054" t="s">
        <v>15534</v>
      </c>
      <c r="E9054" t="s">
        <v>15554</v>
      </c>
      <c r="F9054" t="s">
        <v>15536</v>
      </c>
      <c r="G9054" t="s">
        <v>24622</v>
      </c>
      <c r="H9054" s="1">
        <v>45118.614131944443</v>
      </c>
      <c r="I9054" t="s">
        <v>16431</v>
      </c>
      <c r="J9054" s="1">
        <v>45118.627337962964</v>
      </c>
      <c r="K9054" t="s">
        <v>16431</v>
      </c>
    </row>
    <row r="9055" spans="1:11">
      <c r="A9055">
        <v>14281</v>
      </c>
      <c r="B9055" t="s">
        <v>16418</v>
      </c>
      <c r="C9055">
        <v>57300010</v>
      </c>
      <c r="D9055" t="s">
        <v>15534</v>
      </c>
      <c r="E9055" t="s">
        <v>15576</v>
      </c>
      <c r="F9055" t="s">
        <v>15550</v>
      </c>
      <c r="G9055" t="s">
        <v>24623</v>
      </c>
      <c r="H9055" s="1">
        <v>45118.615613425929</v>
      </c>
      <c r="I9055" t="s">
        <v>16398</v>
      </c>
      <c r="J9055" s="1">
        <v>45119.791851851849</v>
      </c>
      <c r="K9055" t="s">
        <v>16398</v>
      </c>
    </row>
    <row r="9056" spans="1:11">
      <c r="A9056">
        <v>11446</v>
      </c>
      <c r="B9056" t="s">
        <v>16429</v>
      </c>
      <c r="C9056">
        <v>50321000</v>
      </c>
      <c r="D9056" t="s">
        <v>15534</v>
      </c>
      <c r="E9056" t="s">
        <v>15544</v>
      </c>
      <c r="F9056" t="s">
        <v>15536</v>
      </c>
      <c r="G9056" t="s">
        <v>24624</v>
      </c>
      <c r="H9056" s="1">
        <v>45118.616944444446</v>
      </c>
      <c r="I9056" t="s">
        <v>16431</v>
      </c>
      <c r="J9056" s="1">
        <v>45118.616944444446</v>
      </c>
      <c r="K9056" t="s">
        <v>16431</v>
      </c>
    </row>
    <row r="9057" spans="1:11">
      <c r="A9057">
        <v>126232</v>
      </c>
      <c r="B9057" t="s">
        <v>16394</v>
      </c>
      <c r="C9057">
        <v>52003000</v>
      </c>
      <c r="D9057" t="s">
        <v>15534</v>
      </c>
      <c r="E9057" t="s">
        <v>15554</v>
      </c>
      <c r="F9057" t="s">
        <v>15550</v>
      </c>
      <c r="G9057" t="s">
        <v>24625</v>
      </c>
      <c r="H9057" s="1">
        <v>45118.620034722226</v>
      </c>
      <c r="I9057" t="s">
        <v>16351</v>
      </c>
      <c r="J9057" s="1">
        <v>45118.620034722226</v>
      </c>
      <c r="K9057" t="s">
        <v>16351</v>
      </c>
    </row>
    <row r="9058" spans="1:11">
      <c r="A9058">
        <v>10839</v>
      </c>
      <c r="B9058" t="s">
        <v>16445</v>
      </c>
      <c r="C9058">
        <v>56200000</v>
      </c>
      <c r="D9058" t="s">
        <v>15534</v>
      </c>
      <c r="E9058" t="s">
        <v>15554</v>
      </c>
      <c r="F9058" t="s">
        <v>15550</v>
      </c>
      <c r="G9058" t="s">
        <v>24626</v>
      </c>
      <c r="H9058" s="1">
        <v>45118.621307870373</v>
      </c>
      <c r="I9058" t="s">
        <v>16136</v>
      </c>
      <c r="J9058" s="1">
        <v>45118.621793981481</v>
      </c>
      <c r="K9058" t="s">
        <v>16136</v>
      </c>
    </row>
    <row r="9059" spans="1:11">
      <c r="A9059">
        <v>8743</v>
      </c>
      <c r="B9059" t="s">
        <v>19709</v>
      </c>
      <c r="C9059">
        <v>51220000</v>
      </c>
      <c r="D9059" t="s">
        <v>15534</v>
      </c>
      <c r="E9059" t="s">
        <v>15586</v>
      </c>
      <c r="F9059" t="s">
        <v>15550</v>
      </c>
      <c r="H9059" s="1">
        <v>45118.623055555552</v>
      </c>
      <c r="I9059" t="s">
        <v>16407</v>
      </c>
      <c r="J9059" s="1">
        <v>45118.623055555552</v>
      </c>
      <c r="K9059" t="s">
        <v>16407</v>
      </c>
    </row>
    <row r="9060" spans="1:11">
      <c r="A9060">
        <v>8820</v>
      </c>
      <c r="B9060" t="s">
        <v>24627</v>
      </c>
      <c r="C9060">
        <v>50915000</v>
      </c>
      <c r="D9060" t="s">
        <v>15534</v>
      </c>
      <c r="E9060" t="s">
        <v>15549</v>
      </c>
      <c r="F9060" t="s">
        <v>15550</v>
      </c>
      <c r="G9060" t="s">
        <v>24628</v>
      </c>
      <c r="H9060" s="1">
        <v>45118.641875000001</v>
      </c>
      <c r="I9060" t="s">
        <v>18165</v>
      </c>
      <c r="J9060" s="1">
        <v>45118.641875000001</v>
      </c>
      <c r="K9060" t="s">
        <v>18165</v>
      </c>
    </row>
    <row r="9061" spans="1:11">
      <c r="A9061">
        <v>10530</v>
      </c>
      <c r="B9061" t="s">
        <v>20966</v>
      </c>
      <c r="C9061">
        <v>50619000</v>
      </c>
      <c r="D9061" t="s">
        <v>15534</v>
      </c>
      <c r="E9061" t="s">
        <v>15544</v>
      </c>
      <c r="F9061" t="s">
        <v>15550</v>
      </c>
      <c r="G9061" t="s">
        <v>24629</v>
      </c>
      <c r="H9061" s="1">
        <v>45118.642696759256</v>
      </c>
      <c r="I9061" t="s">
        <v>16227</v>
      </c>
      <c r="J9061" s="1">
        <v>45118.642696759256</v>
      </c>
      <c r="K9061" t="s">
        <v>16227</v>
      </c>
    </row>
    <row r="9062" spans="1:11">
      <c r="A9062">
        <v>10530</v>
      </c>
      <c r="B9062" t="s">
        <v>20966</v>
      </c>
      <c r="C9062">
        <v>50812000</v>
      </c>
      <c r="D9062" t="s">
        <v>15534</v>
      </c>
      <c r="E9062" t="s">
        <v>15554</v>
      </c>
      <c r="F9062" t="s">
        <v>15536</v>
      </c>
      <c r="G9062" t="s">
        <v>24630</v>
      </c>
      <c r="H9062" s="1">
        <v>45118.643946759257</v>
      </c>
      <c r="I9062" t="s">
        <v>16227</v>
      </c>
      <c r="J9062" s="1">
        <v>45118.643946759257</v>
      </c>
      <c r="K9062" t="s">
        <v>16227</v>
      </c>
    </row>
    <row r="9063" spans="1:11">
      <c r="A9063">
        <v>11885</v>
      </c>
      <c r="B9063" t="s">
        <v>18546</v>
      </c>
      <c r="C9063">
        <v>51230000</v>
      </c>
      <c r="D9063" t="s">
        <v>15534</v>
      </c>
      <c r="E9063" t="s">
        <v>15535</v>
      </c>
      <c r="F9063" t="s">
        <v>15550</v>
      </c>
      <c r="G9063" t="s">
        <v>24631</v>
      </c>
      <c r="H9063" s="1">
        <v>45118.651273148149</v>
      </c>
      <c r="I9063" t="s">
        <v>16438</v>
      </c>
      <c r="J9063" s="1">
        <v>45118.651273148149</v>
      </c>
      <c r="K9063" t="s">
        <v>16438</v>
      </c>
    </row>
    <row r="9064" spans="1:11">
      <c r="A9064">
        <v>11437</v>
      </c>
      <c r="B9064" t="s">
        <v>16443</v>
      </c>
      <c r="C9064">
        <v>50321000</v>
      </c>
      <c r="D9064" t="s">
        <v>15534</v>
      </c>
      <c r="E9064" t="s">
        <v>15544</v>
      </c>
      <c r="F9064" t="s">
        <v>15550</v>
      </c>
      <c r="G9064" t="s">
        <v>24632</v>
      </c>
      <c r="H9064" s="1">
        <v>45118.654699074075</v>
      </c>
      <c r="I9064" t="s">
        <v>15578</v>
      </c>
      <c r="J9064" s="1">
        <v>45118.654699074075</v>
      </c>
      <c r="K9064" t="s">
        <v>15578</v>
      </c>
    </row>
    <row r="9065" spans="1:11">
      <c r="A9065">
        <v>20508</v>
      </c>
      <c r="B9065" t="s">
        <v>24633</v>
      </c>
      <c r="C9065">
        <v>50310000</v>
      </c>
      <c r="D9065" t="s">
        <v>15534</v>
      </c>
      <c r="E9065" t="s">
        <v>15544</v>
      </c>
      <c r="F9065" t="s">
        <v>15550</v>
      </c>
      <c r="G9065" t="s">
        <v>24634</v>
      </c>
      <c r="H9065" s="1">
        <v>45118.661643518521</v>
      </c>
      <c r="I9065" t="s">
        <v>16227</v>
      </c>
      <c r="J9065" s="1">
        <v>45118.661643518521</v>
      </c>
      <c r="K9065" t="s">
        <v>16227</v>
      </c>
    </row>
    <row r="9066" spans="1:11">
      <c r="A9066">
        <v>126230</v>
      </c>
      <c r="B9066" t="s">
        <v>17854</v>
      </c>
      <c r="C9066">
        <v>50321000</v>
      </c>
      <c r="D9066" t="s">
        <v>15534</v>
      </c>
      <c r="E9066" t="s">
        <v>15544</v>
      </c>
      <c r="F9066" t="s">
        <v>15550</v>
      </c>
      <c r="G9066" t="s">
        <v>24635</v>
      </c>
      <c r="H9066" s="1">
        <v>45118.664004629631</v>
      </c>
      <c r="I9066" t="s">
        <v>17856</v>
      </c>
      <c r="J9066" s="1">
        <v>45120.540659722225</v>
      </c>
      <c r="K9066" t="s">
        <v>17856</v>
      </c>
    </row>
    <row r="9067" spans="1:11">
      <c r="A9067">
        <v>83151</v>
      </c>
      <c r="B9067" t="s">
        <v>16264</v>
      </c>
      <c r="C9067">
        <v>50310000</v>
      </c>
      <c r="D9067" t="s">
        <v>15534</v>
      </c>
      <c r="E9067" t="s">
        <v>15554</v>
      </c>
      <c r="F9067" t="s">
        <v>15550</v>
      </c>
      <c r="G9067" t="s">
        <v>24636</v>
      </c>
      <c r="H9067" s="1">
        <v>45118.674328703702</v>
      </c>
      <c r="I9067" t="s">
        <v>16216</v>
      </c>
      <c r="J9067" s="1">
        <v>45118.674328703702</v>
      </c>
      <c r="K9067" t="s">
        <v>16216</v>
      </c>
    </row>
    <row r="9068" spans="1:11">
      <c r="A9068">
        <v>20614</v>
      </c>
      <c r="B9068" t="s">
        <v>16467</v>
      </c>
      <c r="C9068">
        <v>51220000</v>
      </c>
      <c r="D9068" t="s">
        <v>15534</v>
      </c>
      <c r="E9068" t="s">
        <v>15687</v>
      </c>
      <c r="F9068" t="s">
        <v>15550</v>
      </c>
      <c r="G9068" t="s">
        <v>24637</v>
      </c>
      <c r="H9068" s="1">
        <v>45118.689270833333</v>
      </c>
      <c r="I9068" t="s">
        <v>16073</v>
      </c>
      <c r="J9068" s="1">
        <v>45118.689270833333</v>
      </c>
      <c r="K9068" t="s">
        <v>16073</v>
      </c>
    </row>
    <row r="9069" spans="1:11">
      <c r="A9069">
        <v>20532</v>
      </c>
      <c r="B9069" t="s">
        <v>20981</v>
      </c>
      <c r="C9069">
        <v>50321000</v>
      </c>
      <c r="D9069" t="s">
        <v>15534</v>
      </c>
      <c r="E9069" t="s">
        <v>15540</v>
      </c>
      <c r="F9069" t="s">
        <v>15536</v>
      </c>
      <c r="G9069" t="s">
        <v>21901</v>
      </c>
      <c r="H9069" s="1">
        <v>45118.69730324074</v>
      </c>
      <c r="I9069" t="s">
        <v>16173</v>
      </c>
      <c r="J9069" s="1">
        <v>45118.69730324074</v>
      </c>
      <c r="K9069" t="s">
        <v>16173</v>
      </c>
    </row>
    <row r="9070" spans="1:11">
      <c r="A9070">
        <v>20530</v>
      </c>
      <c r="B9070" t="s">
        <v>20983</v>
      </c>
      <c r="C9070">
        <v>50321000</v>
      </c>
      <c r="D9070" t="s">
        <v>15534</v>
      </c>
      <c r="E9070" t="s">
        <v>15544</v>
      </c>
      <c r="F9070" t="s">
        <v>15550</v>
      </c>
      <c r="G9070" t="s">
        <v>24638</v>
      </c>
      <c r="H9070" s="1">
        <v>45118.700543981482</v>
      </c>
      <c r="I9070" t="s">
        <v>16173</v>
      </c>
      <c r="J9070" s="1">
        <v>45118.700543981482</v>
      </c>
      <c r="K9070" t="s">
        <v>16173</v>
      </c>
    </row>
    <row r="9071" spans="1:11">
      <c r="A9071">
        <v>9092</v>
      </c>
      <c r="B9071" t="s">
        <v>19744</v>
      </c>
      <c r="C9071">
        <v>50905006</v>
      </c>
      <c r="D9071" t="s">
        <v>15534</v>
      </c>
      <c r="E9071" t="s">
        <v>15544</v>
      </c>
      <c r="F9071" t="s">
        <v>15550</v>
      </c>
      <c r="G9071" t="s">
        <v>24639</v>
      </c>
      <c r="H9071" s="1">
        <v>45118.702986111108</v>
      </c>
      <c r="I9071" t="s">
        <v>15689</v>
      </c>
      <c r="J9071" s="1">
        <v>45118.763310185182</v>
      </c>
      <c r="K9071" t="s">
        <v>15689</v>
      </c>
    </row>
    <row r="9072" spans="1:11">
      <c r="A9072">
        <v>82740</v>
      </c>
      <c r="B9072" t="s">
        <v>16486</v>
      </c>
      <c r="C9072">
        <v>50355040</v>
      </c>
      <c r="D9072" t="s">
        <v>15534</v>
      </c>
      <c r="E9072" t="s">
        <v>15544</v>
      </c>
      <c r="F9072" t="s">
        <v>15550</v>
      </c>
      <c r="G9072" t="s">
        <v>24640</v>
      </c>
      <c r="H9072" s="1">
        <v>45118.708657407406</v>
      </c>
      <c r="I9072" t="s">
        <v>16485</v>
      </c>
      <c r="J9072" s="1">
        <v>45118.708657407406</v>
      </c>
      <c r="K9072" t="s">
        <v>16485</v>
      </c>
    </row>
    <row r="9073" spans="1:11">
      <c r="A9073">
        <v>20740</v>
      </c>
      <c r="B9073" t="s">
        <v>16456</v>
      </c>
      <c r="C9073">
        <v>51220000</v>
      </c>
      <c r="D9073" t="s">
        <v>15534</v>
      </c>
      <c r="E9073" t="s">
        <v>15554</v>
      </c>
      <c r="F9073" t="s">
        <v>15550</v>
      </c>
      <c r="G9073" t="s">
        <v>24641</v>
      </c>
      <c r="H9073" s="1">
        <v>45118.710439814815</v>
      </c>
      <c r="I9073" t="s">
        <v>16458</v>
      </c>
      <c r="J9073" s="1">
        <v>45118.710439814815</v>
      </c>
      <c r="K9073" t="s">
        <v>16458</v>
      </c>
    </row>
    <row r="9074" spans="1:11">
      <c r="A9074">
        <v>10854</v>
      </c>
      <c r="B9074" t="s">
        <v>19749</v>
      </c>
      <c r="C9074">
        <v>57700030</v>
      </c>
      <c r="D9074" t="s">
        <v>15534</v>
      </c>
      <c r="E9074" t="s">
        <v>15554</v>
      </c>
      <c r="F9074" t="s">
        <v>15550</v>
      </c>
      <c r="G9074" t="s">
        <v>16490</v>
      </c>
      <c r="H9074" s="1">
        <v>45118.712581018517</v>
      </c>
      <c r="I9074" t="s">
        <v>16485</v>
      </c>
      <c r="J9074" s="1">
        <v>45121.872476851851</v>
      </c>
      <c r="K9074" t="s">
        <v>16485</v>
      </c>
    </row>
    <row r="9075" spans="1:11">
      <c r="A9075">
        <v>126228</v>
      </c>
      <c r="B9075" t="s">
        <v>20150</v>
      </c>
      <c r="C9075">
        <v>51220000</v>
      </c>
      <c r="D9075" t="s">
        <v>15534</v>
      </c>
      <c r="E9075" t="s">
        <v>15544</v>
      </c>
      <c r="F9075" t="s">
        <v>15550</v>
      </c>
      <c r="G9075" t="s">
        <v>24642</v>
      </c>
      <c r="H9075" s="1">
        <v>45118.712685185186</v>
      </c>
      <c r="I9075" t="s">
        <v>16503</v>
      </c>
      <c r="J9075" s="1">
        <v>45118.712685185186</v>
      </c>
      <c r="K9075" t="s">
        <v>16503</v>
      </c>
    </row>
    <row r="9076" spans="1:11">
      <c r="A9076">
        <v>126052</v>
      </c>
      <c r="B9076" t="s">
        <v>16151</v>
      </c>
      <c r="C9076">
        <v>50321000</v>
      </c>
      <c r="D9076" t="s">
        <v>15534</v>
      </c>
      <c r="E9076" t="s">
        <v>15535</v>
      </c>
      <c r="F9076" t="s">
        <v>15550</v>
      </c>
      <c r="G9076" t="s">
        <v>24643</v>
      </c>
      <c r="H9076" s="1">
        <v>45118.716053240743</v>
      </c>
      <c r="I9076" t="s">
        <v>16145</v>
      </c>
      <c r="J9076" s="1">
        <v>45118.716053240743</v>
      </c>
      <c r="K9076" t="s">
        <v>16145</v>
      </c>
    </row>
    <row r="9077" spans="1:11">
      <c r="A9077">
        <v>126061</v>
      </c>
      <c r="B9077" t="s">
        <v>17415</v>
      </c>
      <c r="C9077">
        <v>52005000</v>
      </c>
      <c r="D9077" t="s">
        <v>15534</v>
      </c>
      <c r="E9077" t="s">
        <v>15535</v>
      </c>
      <c r="F9077" t="s">
        <v>15536</v>
      </c>
      <c r="G9077" t="s">
        <v>24644</v>
      </c>
      <c r="H9077" s="1">
        <v>45118.720763888887</v>
      </c>
      <c r="I9077" t="s">
        <v>16130</v>
      </c>
      <c r="J9077" s="1">
        <v>45118.720763888887</v>
      </c>
      <c r="K9077" t="s">
        <v>16130</v>
      </c>
    </row>
    <row r="9078" spans="1:11">
      <c r="A9078">
        <v>126228</v>
      </c>
      <c r="B9078" t="s">
        <v>20150</v>
      </c>
      <c r="C9078">
        <v>50105000</v>
      </c>
      <c r="D9078" t="s">
        <v>15534</v>
      </c>
      <c r="E9078" t="s">
        <v>15687</v>
      </c>
      <c r="F9078" t="s">
        <v>15536</v>
      </c>
      <c r="G9078" t="s">
        <v>20991</v>
      </c>
      <c r="H9078" s="1">
        <v>45118.722673611112</v>
      </c>
      <c r="I9078" t="s">
        <v>16503</v>
      </c>
      <c r="J9078" s="1">
        <v>45118.722673611112</v>
      </c>
      <c r="K9078" t="s">
        <v>16503</v>
      </c>
    </row>
    <row r="9079" spans="1:11">
      <c r="A9079">
        <v>126224</v>
      </c>
      <c r="B9079" t="s">
        <v>16506</v>
      </c>
      <c r="C9079">
        <v>50105000</v>
      </c>
      <c r="D9079" t="s">
        <v>15534</v>
      </c>
      <c r="E9079" t="s">
        <v>15687</v>
      </c>
      <c r="F9079" t="s">
        <v>15536</v>
      </c>
      <c r="G9079" t="s">
        <v>20991</v>
      </c>
      <c r="H9079" s="1">
        <v>45118.723275462966</v>
      </c>
      <c r="I9079" t="s">
        <v>16503</v>
      </c>
      <c r="J9079" s="1">
        <v>45118.723275462966</v>
      </c>
      <c r="K9079" t="s">
        <v>16503</v>
      </c>
    </row>
    <row r="9080" spans="1:11">
      <c r="A9080">
        <v>4469</v>
      </c>
      <c r="B9080" t="s">
        <v>16498</v>
      </c>
      <c r="C9080">
        <v>50321000</v>
      </c>
      <c r="D9080" t="s">
        <v>15534</v>
      </c>
      <c r="E9080" t="s">
        <v>15554</v>
      </c>
      <c r="F9080" t="s">
        <v>15550</v>
      </c>
      <c r="G9080" t="s">
        <v>24645</v>
      </c>
      <c r="H9080" s="1">
        <v>45118.727002314816</v>
      </c>
      <c r="I9080" t="s">
        <v>16136</v>
      </c>
      <c r="J9080" s="1">
        <v>45118.727002314816</v>
      </c>
      <c r="K9080" t="s">
        <v>16136</v>
      </c>
    </row>
    <row r="9081" spans="1:11">
      <c r="A9081">
        <v>126213</v>
      </c>
      <c r="B9081" t="s">
        <v>16595</v>
      </c>
      <c r="C9081">
        <v>50390000</v>
      </c>
      <c r="D9081" t="s">
        <v>15534</v>
      </c>
      <c r="E9081" t="s">
        <v>15535</v>
      </c>
      <c r="F9081" t="s">
        <v>15536</v>
      </c>
      <c r="G9081" t="s">
        <v>16502</v>
      </c>
      <c r="H9081" s="1">
        <v>45118.72896990741</v>
      </c>
      <c r="I9081" t="s">
        <v>16503</v>
      </c>
      <c r="J9081" s="1">
        <v>45118.72896990741</v>
      </c>
      <c r="K9081" t="s">
        <v>16503</v>
      </c>
    </row>
    <row r="9082" spans="1:11">
      <c r="A9082">
        <v>20523</v>
      </c>
      <c r="B9082" t="s">
        <v>20994</v>
      </c>
      <c r="C9082">
        <v>50365000</v>
      </c>
      <c r="D9082" t="s">
        <v>15534</v>
      </c>
      <c r="E9082" t="s">
        <v>15687</v>
      </c>
      <c r="F9082" t="s">
        <v>15550</v>
      </c>
      <c r="G9082" t="s">
        <v>24646</v>
      </c>
      <c r="H9082" s="1">
        <v>45118.729039351849</v>
      </c>
      <c r="I9082" t="s">
        <v>16227</v>
      </c>
      <c r="J9082" s="1">
        <v>45118.729039351849</v>
      </c>
      <c r="K9082" t="s">
        <v>16227</v>
      </c>
    </row>
    <row r="9083" spans="1:11">
      <c r="A9083">
        <v>126224</v>
      </c>
      <c r="B9083" t="s">
        <v>16506</v>
      </c>
      <c r="C9083">
        <v>50255000</v>
      </c>
      <c r="D9083" t="s">
        <v>15534</v>
      </c>
      <c r="E9083" t="s">
        <v>15535</v>
      </c>
      <c r="F9083" t="s">
        <v>15536</v>
      </c>
      <c r="G9083" t="s">
        <v>16502</v>
      </c>
      <c r="H9083" s="1">
        <v>45118.729837962965</v>
      </c>
      <c r="I9083" t="s">
        <v>16503</v>
      </c>
      <c r="J9083" s="1">
        <v>45118.729837962965</v>
      </c>
      <c r="K9083" t="s">
        <v>16503</v>
      </c>
    </row>
    <row r="9084" spans="1:11">
      <c r="A9084">
        <v>8830</v>
      </c>
      <c r="B9084" t="s">
        <v>16507</v>
      </c>
      <c r="C9084">
        <v>50305025</v>
      </c>
      <c r="D9084" t="s">
        <v>15534</v>
      </c>
      <c r="E9084" t="s">
        <v>15554</v>
      </c>
      <c r="F9084" t="s">
        <v>15550</v>
      </c>
      <c r="G9084" t="s">
        <v>24647</v>
      </c>
      <c r="H9084" s="1">
        <v>45118.730254629627</v>
      </c>
      <c r="I9084" t="s">
        <v>16136</v>
      </c>
      <c r="J9084" s="1">
        <v>45118.730254629627</v>
      </c>
      <c r="K9084" t="s">
        <v>16136</v>
      </c>
    </row>
    <row r="9085" spans="1:11">
      <c r="A9085">
        <v>8830</v>
      </c>
      <c r="B9085" t="s">
        <v>16507</v>
      </c>
      <c r="C9085">
        <v>51230000</v>
      </c>
      <c r="D9085" t="s">
        <v>15534</v>
      </c>
      <c r="E9085" t="s">
        <v>15554</v>
      </c>
      <c r="F9085" t="s">
        <v>15550</v>
      </c>
      <c r="G9085" t="s">
        <v>24648</v>
      </c>
      <c r="H9085" s="1">
        <v>45118.732870370368</v>
      </c>
      <c r="I9085" t="s">
        <v>16136</v>
      </c>
      <c r="J9085" s="1">
        <v>45118.732870370368</v>
      </c>
      <c r="K9085" t="s">
        <v>16136</v>
      </c>
    </row>
    <row r="9086" spans="1:11">
      <c r="A9086">
        <v>8831</v>
      </c>
      <c r="B9086" t="s">
        <v>16514</v>
      </c>
      <c r="C9086">
        <v>50366000</v>
      </c>
      <c r="D9086" t="s">
        <v>15534</v>
      </c>
      <c r="E9086" t="s">
        <v>15554</v>
      </c>
      <c r="F9086" t="s">
        <v>15550</v>
      </c>
      <c r="G9086" t="s">
        <v>24649</v>
      </c>
      <c r="H9086" s="1">
        <v>45118.73333333333</v>
      </c>
      <c r="I9086" t="s">
        <v>16136</v>
      </c>
      <c r="J9086" s="1">
        <v>45118.73333333333</v>
      </c>
      <c r="K9086" t="s">
        <v>16136</v>
      </c>
    </row>
    <row r="9087" spans="1:11">
      <c r="A9087">
        <v>82756</v>
      </c>
      <c r="B9087" t="s">
        <v>20997</v>
      </c>
      <c r="C9087">
        <v>50320000</v>
      </c>
      <c r="D9087" t="s">
        <v>15534</v>
      </c>
      <c r="E9087" t="s">
        <v>15554</v>
      </c>
      <c r="F9087" t="s">
        <v>15536</v>
      </c>
      <c r="G9087" t="s">
        <v>16453</v>
      </c>
      <c r="H9087" s="1">
        <v>45118.734675925924</v>
      </c>
      <c r="I9087" t="s">
        <v>16438</v>
      </c>
      <c r="J9087" s="1">
        <v>45120.08902777778</v>
      </c>
      <c r="K9087" t="s">
        <v>16438</v>
      </c>
    </row>
    <row r="9088" spans="1:11">
      <c r="A9088">
        <v>8952</v>
      </c>
      <c r="B9088" t="s">
        <v>19765</v>
      </c>
      <c r="C9088">
        <v>50366000</v>
      </c>
      <c r="D9088" t="s">
        <v>15534</v>
      </c>
      <c r="E9088" t="s">
        <v>15540</v>
      </c>
      <c r="F9088" t="s">
        <v>15550</v>
      </c>
      <c r="G9088" t="s">
        <v>24650</v>
      </c>
      <c r="H9088" s="1">
        <v>45118.735833333332</v>
      </c>
      <c r="I9088" t="s">
        <v>16133</v>
      </c>
      <c r="J9088" s="1">
        <v>45118.735833333332</v>
      </c>
      <c r="K9088" t="s">
        <v>16133</v>
      </c>
    </row>
    <row r="9089" spans="1:11">
      <c r="A9089">
        <v>11355</v>
      </c>
      <c r="B9089" t="s">
        <v>16943</v>
      </c>
      <c r="C9089">
        <v>50105000</v>
      </c>
      <c r="D9089" t="s">
        <v>15534</v>
      </c>
      <c r="E9089" t="s">
        <v>15687</v>
      </c>
      <c r="F9089" t="s">
        <v>15550</v>
      </c>
      <c r="G9089" t="s">
        <v>24651</v>
      </c>
      <c r="H9089" s="1">
        <v>45118.738275462965</v>
      </c>
      <c r="I9089" t="s">
        <v>16945</v>
      </c>
      <c r="J9089" s="1">
        <v>45118.91479166667</v>
      </c>
      <c r="K9089" t="s">
        <v>16945</v>
      </c>
    </row>
    <row r="9090" spans="1:11">
      <c r="A9090">
        <v>20737</v>
      </c>
      <c r="B9090" t="s">
        <v>16521</v>
      </c>
      <c r="C9090">
        <v>51220000</v>
      </c>
      <c r="D9090" t="s">
        <v>15534</v>
      </c>
      <c r="E9090" t="s">
        <v>15554</v>
      </c>
      <c r="F9090" t="s">
        <v>15550</v>
      </c>
      <c r="G9090" t="s">
        <v>24652</v>
      </c>
      <c r="H9090" s="1">
        <v>45118.739282407405</v>
      </c>
      <c r="I9090" t="s">
        <v>16458</v>
      </c>
      <c r="J9090" s="1">
        <v>45118.739282407405</v>
      </c>
      <c r="K9090" t="s">
        <v>16458</v>
      </c>
    </row>
    <row r="9091" spans="1:11">
      <c r="A9091">
        <v>2705</v>
      </c>
      <c r="B9091" t="s">
        <v>15533</v>
      </c>
      <c r="C9091">
        <v>50255000</v>
      </c>
      <c r="D9091" t="s">
        <v>15534</v>
      </c>
      <c r="E9091" t="s">
        <v>15576</v>
      </c>
      <c r="F9091" t="s">
        <v>15550</v>
      </c>
      <c r="G9091" t="s">
        <v>24653</v>
      </c>
      <c r="H9091" s="1">
        <v>45118.74013888889</v>
      </c>
      <c r="I9091" t="s">
        <v>15538</v>
      </c>
      <c r="J9091" s="1">
        <v>45118.74013888889</v>
      </c>
      <c r="K9091" t="s">
        <v>15538</v>
      </c>
    </row>
    <row r="9092" spans="1:11">
      <c r="A9092">
        <v>11889</v>
      </c>
      <c r="B9092" t="s">
        <v>16452</v>
      </c>
      <c r="C9092">
        <v>50321000</v>
      </c>
      <c r="D9092" t="s">
        <v>15534</v>
      </c>
      <c r="E9092" t="s">
        <v>15554</v>
      </c>
      <c r="F9092" t="s">
        <v>15536</v>
      </c>
      <c r="G9092" t="s">
        <v>16453</v>
      </c>
      <c r="H9092" s="1">
        <v>45118.744942129626</v>
      </c>
      <c r="I9092" t="s">
        <v>16438</v>
      </c>
      <c r="J9092" s="1">
        <v>45121.050717592596</v>
      </c>
      <c r="K9092" t="s">
        <v>16438</v>
      </c>
    </row>
    <row r="9093" spans="1:11">
      <c r="A9093">
        <v>126057</v>
      </c>
      <c r="B9093" t="s">
        <v>16504</v>
      </c>
      <c r="C9093">
        <v>51220000</v>
      </c>
      <c r="D9093" t="s">
        <v>15534</v>
      </c>
      <c r="E9093" t="s">
        <v>15554</v>
      </c>
      <c r="F9093" t="s">
        <v>15550</v>
      </c>
      <c r="G9093" t="s">
        <v>24654</v>
      </c>
      <c r="H9093" s="1">
        <v>45118.746030092596</v>
      </c>
      <c r="I9093" t="s">
        <v>16145</v>
      </c>
      <c r="J9093" s="1">
        <v>45118.746030092596</v>
      </c>
      <c r="K9093" t="s">
        <v>16145</v>
      </c>
    </row>
    <row r="9094" spans="1:11">
      <c r="A9094">
        <v>126057</v>
      </c>
      <c r="B9094" t="s">
        <v>16504</v>
      </c>
      <c r="C9094">
        <v>50605000</v>
      </c>
      <c r="D9094" t="s">
        <v>15534</v>
      </c>
      <c r="E9094" t="s">
        <v>15544</v>
      </c>
      <c r="F9094" t="s">
        <v>15550</v>
      </c>
      <c r="G9094" t="s">
        <v>24655</v>
      </c>
      <c r="H9094" s="1">
        <v>45118.746759259258</v>
      </c>
      <c r="I9094" t="s">
        <v>16145</v>
      </c>
      <c r="J9094" s="1">
        <v>45118.746759259258</v>
      </c>
      <c r="K9094" t="s">
        <v>16145</v>
      </c>
    </row>
    <row r="9095" spans="1:11">
      <c r="A9095">
        <v>20737</v>
      </c>
      <c r="B9095" t="s">
        <v>16521</v>
      </c>
      <c r="C9095">
        <v>50515000</v>
      </c>
      <c r="D9095" t="s">
        <v>15534</v>
      </c>
      <c r="E9095" t="s">
        <v>15554</v>
      </c>
      <c r="F9095" t="s">
        <v>15550</v>
      </c>
      <c r="G9095" t="s">
        <v>24656</v>
      </c>
      <c r="H9095" s="1">
        <v>45118.747175925928</v>
      </c>
      <c r="I9095" t="s">
        <v>16458</v>
      </c>
      <c r="J9095" s="1">
        <v>45118.747175925928</v>
      </c>
      <c r="K9095" t="s">
        <v>16458</v>
      </c>
    </row>
    <row r="9096" spans="1:11">
      <c r="A9096">
        <v>109478</v>
      </c>
      <c r="B9096" t="s">
        <v>19778</v>
      </c>
      <c r="C9096">
        <v>50355210</v>
      </c>
      <c r="D9096" t="s">
        <v>15534</v>
      </c>
      <c r="E9096" t="s">
        <v>15554</v>
      </c>
      <c r="F9096" t="s">
        <v>15550</v>
      </c>
      <c r="G9096" t="s">
        <v>24657</v>
      </c>
      <c r="H9096" s="1">
        <v>45118.754155092596</v>
      </c>
      <c r="I9096" t="s">
        <v>16136</v>
      </c>
      <c r="J9096" s="1">
        <v>45118.754155092596</v>
      </c>
      <c r="K9096" t="s">
        <v>16136</v>
      </c>
    </row>
    <row r="9097" spans="1:11">
      <c r="A9097">
        <v>9143</v>
      </c>
      <c r="B9097" t="s">
        <v>16543</v>
      </c>
      <c r="C9097">
        <v>50305025</v>
      </c>
      <c r="D9097" t="s">
        <v>15534</v>
      </c>
      <c r="E9097" t="s">
        <v>15544</v>
      </c>
      <c r="F9097" t="s">
        <v>15550</v>
      </c>
      <c r="G9097" t="s">
        <v>24658</v>
      </c>
      <c r="H9097" s="1">
        <v>45118.756307870368</v>
      </c>
      <c r="I9097" t="s">
        <v>16136</v>
      </c>
      <c r="J9097" s="1">
        <v>45118.756307870368</v>
      </c>
      <c r="K9097" t="s">
        <v>16136</v>
      </c>
    </row>
    <row r="9098" spans="1:11">
      <c r="A9098">
        <v>126056</v>
      </c>
      <c r="B9098" t="s">
        <v>16149</v>
      </c>
      <c r="C9098">
        <v>50366000</v>
      </c>
      <c r="D9098" t="s">
        <v>15534</v>
      </c>
      <c r="E9098" t="s">
        <v>15544</v>
      </c>
      <c r="F9098" t="s">
        <v>15550</v>
      </c>
      <c r="G9098" t="s">
        <v>24659</v>
      </c>
      <c r="H9098" s="1">
        <v>45118.759560185186</v>
      </c>
      <c r="I9098" t="s">
        <v>16145</v>
      </c>
      <c r="J9098" s="1">
        <v>45118.759560185186</v>
      </c>
      <c r="K9098" t="s">
        <v>16145</v>
      </c>
    </row>
    <row r="9099" spans="1:11">
      <c r="A9099">
        <v>14245</v>
      </c>
      <c r="B9099" t="s">
        <v>16541</v>
      </c>
      <c r="C9099">
        <v>51210000</v>
      </c>
      <c r="D9099" t="s">
        <v>15534</v>
      </c>
      <c r="E9099" t="s">
        <v>15535</v>
      </c>
      <c r="F9099" t="s">
        <v>15536</v>
      </c>
      <c r="G9099" t="s">
        <v>24660</v>
      </c>
      <c r="H9099" s="1">
        <v>45118.761157407411</v>
      </c>
      <c r="I9099" t="s">
        <v>15850</v>
      </c>
      <c r="J9099" s="1">
        <v>45118.761157407411</v>
      </c>
      <c r="K9099" t="s">
        <v>15850</v>
      </c>
    </row>
    <row r="9100" spans="1:11">
      <c r="A9100">
        <v>11885</v>
      </c>
      <c r="B9100" t="s">
        <v>18546</v>
      </c>
      <c r="C9100">
        <v>51210000</v>
      </c>
      <c r="D9100" t="s">
        <v>15534</v>
      </c>
      <c r="E9100" t="s">
        <v>15554</v>
      </c>
      <c r="F9100" t="s">
        <v>15550</v>
      </c>
      <c r="G9100" t="s">
        <v>24661</v>
      </c>
      <c r="H9100" s="1">
        <v>45118.76189814815</v>
      </c>
      <c r="I9100" t="s">
        <v>16438</v>
      </c>
      <c r="J9100" s="1">
        <v>45118.764861111114</v>
      </c>
      <c r="K9100" t="s">
        <v>16438</v>
      </c>
    </row>
    <row r="9101" spans="1:11">
      <c r="A9101">
        <v>56</v>
      </c>
      <c r="B9101" t="s">
        <v>17294</v>
      </c>
      <c r="C9101">
        <v>50321000</v>
      </c>
      <c r="D9101" t="s">
        <v>15534</v>
      </c>
      <c r="E9101" t="s">
        <v>15554</v>
      </c>
      <c r="F9101" t="s">
        <v>15536</v>
      </c>
      <c r="G9101" t="s">
        <v>24662</v>
      </c>
      <c r="H9101" s="1">
        <v>45118.763692129629</v>
      </c>
      <c r="I9101" t="s">
        <v>16551</v>
      </c>
      <c r="J9101" s="1">
        <v>45118.803703703707</v>
      </c>
      <c r="K9101" t="s">
        <v>16551</v>
      </c>
    </row>
    <row r="9102" spans="1:11">
      <c r="A9102">
        <v>82717</v>
      </c>
      <c r="B9102" t="s">
        <v>16547</v>
      </c>
      <c r="C9102">
        <v>50255000</v>
      </c>
      <c r="D9102" t="s">
        <v>15534</v>
      </c>
      <c r="E9102" t="s">
        <v>15544</v>
      </c>
      <c r="F9102" t="s">
        <v>15550</v>
      </c>
      <c r="G9102" t="s">
        <v>24663</v>
      </c>
      <c r="H9102" s="1">
        <v>45118.765740740739</v>
      </c>
      <c r="I9102" t="s">
        <v>16173</v>
      </c>
      <c r="J9102" s="1">
        <v>45118.765740740739</v>
      </c>
      <c r="K9102" t="s">
        <v>16173</v>
      </c>
    </row>
    <row r="9103" spans="1:11">
      <c r="A9103">
        <v>9144</v>
      </c>
      <c r="B9103" t="s">
        <v>21922</v>
      </c>
      <c r="C9103">
        <v>50915000</v>
      </c>
      <c r="D9103" t="s">
        <v>15534</v>
      </c>
      <c r="E9103" t="s">
        <v>15554</v>
      </c>
      <c r="F9103" t="s">
        <v>15550</v>
      </c>
      <c r="G9103" t="s">
        <v>16575</v>
      </c>
      <c r="H9103" s="1">
        <v>45118.768414351849</v>
      </c>
      <c r="I9103" t="s">
        <v>16136</v>
      </c>
      <c r="J9103" s="1">
        <v>45118.768414351849</v>
      </c>
      <c r="K9103" t="s">
        <v>16136</v>
      </c>
    </row>
    <row r="9104" spans="1:11">
      <c r="A9104">
        <v>10718</v>
      </c>
      <c r="B9104" t="s">
        <v>16576</v>
      </c>
      <c r="C9104">
        <v>50365000</v>
      </c>
      <c r="D9104" t="s">
        <v>15534</v>
      </c>
      <c r="E9104" t="s">
        <v>15554</v>
      </c>
      <c r="F9104" t="s">
        <v>15536</v>
      </c>
      <c r="G9104" t="s">
        <v>24664</v>
      </c>
      <c r="H9104" s="1">
        <v>45118.774236111109</v>
      </c>
      <c r="I9104" t="s">
        <v>16578</v>
      </c>
      <c r="J9104" s="1">
        <v>45118.774236111109</v>
      </c>
      <c r="K9104" t="s">
        <v>16578</v>
      </c>
    </row>
    <row r="9105" spans="1:11">
      <c r="A9105">
        <v>20518</v>
      </c>
      <c r="B9105" t="s">
        <v>24665</v>
      </c>
      <c r="C9105">
        <v>50320000</v>
      </c>
      <c r="D9105" t="s">
        <v>15534</v>
      </c>
      <c r="E9105" t="s">
        <v>15540</v>
      </c>
      <c r="F9105" t="s">
        <v>15536</v>
      </c>
      <c r="G9105" t="s">
        <v>21901</v>
      </c>
      <c r="H9105" s="1">
        <v>45118.774305555555</v>
      </c>
      <c r="I9105" t="s">
        <v>16173</v>
      </c>
      <c r="J9105" s="1">
        <v>45118.774305555555</v>
      </c>
      <c r="K9105" t="s">
        <v>16173</v>
      </c>
    </row>
    <row r="9106" spans="1:11">
      <c r="A9106">
        <v>9146</v>
      </c>
      <c r="B9106" t="s">
        <v>19786</v>
      </c>
      <c r="C9106">
        <v>50915000</v>
      </c>
      <c r="D9106" t="s">
        <v>15534</v>
      </c>
      <c r="E9106" t="s">
        <v>15549</v>
      </c>
      <c r="F9106" t="s">
        <v>15550</v>
      </c>
      <c r="G9106" t="s">
        <v>16575</v>
      </c>
      <c r="H9106" s="1">
        <v>45118.774699074071</v>
      </c>
      <c r="I9106" t="s">
        <v>16136</v>
      </c>
      <c r="J9106" s="1">
        <v>45118.774699074071</v>
      </c>
      <c r="K9106" t="s">
        <v>16136</v>
      </c>
    </row>
    <row r="9107" spans="1:11">
      <c r="A9107">
        <v>20518</v>
      </c>
      <c r="B9107" t="s">
        <v>24665</v>
      </c>
      <c r="C9107">
        <v>51220000</v>
      </c>
      <c r="D9107" t="s">
        <v>15534</v>
      </c>
      <c r="E9107" t="s">
        <v>15576</v>
      </c>
      <c r="F9107" t="s">
        <v>15550</v>
      </c>
      <c r="G9107" t="s">
        <v>19776</v>
      </c>
      <c r="H9107" s="1">
        <v>45118.774710648147</v>
      </c>
      <c r="I9107" t="s">
        <v>16173</v>
      </c>
      <c r="J9107" s="1">
        <v>45118.774710648147</v>
      </c>
      <c r="K9107" t="s">
        <v>16173</v>
      </c>
    </row>
    <row r="9108" spans="1:11">
      <c r="A9108">
        <v>10718</v>
      </c>
      <c r="B9108" t="s">
        <v>16576</v>
      </c>
      <c r="C9108">
        <v>50515000</v>
      </c>
      <c r="D9108" t="s">
        <v>15534</v>
      </c>
      <c r="E9108" t="s">
        <v>15554</v>
      </c>
      <c r="F9108" t="s">
        <v>15536</v>
      </c>
      <c r="G9108" t="s">
        <v>24666</v>
      </c>
      <c r="H9108" s="1">
        <v>45118.777106481481</v>
      </c>
      <c r="I9108" t="s">
        <v>16578</v>
      </c>
      <c r="J9108" s="1">
        <v>45118.777106481481</v>
      </c>
      <c r="K9108" t="s">
        <v>16578</v>
      </c>
    </row>
    <row r="9109" spans="1:11">
      <c r="A9109">
        <v>20518</v>
      </c>
      <c r="B9109" t="s">
        <v>24665</v>
      </c>
      <c r="C9109">
        <v>50321000</v>
      </c>
      <c r="D9109" t="s">
        <v>15534</v>
      </c>
      <c r="E9109" t="s">
        <v>15535</v>
      </c>
      <c r="F9109" t="s">
        <v>15536</v>
      </c>
      <c r="G9109" t="s">
        <v>24667</v>
      </c>
      <c r="H9109" s="1">
        <v>45118.778437499997</v>
      </c>
      <c r="I9109" t="s">
        <v>16173</v>
      </c>
      <c r="J9109" s="1">
        <v>45118.778437499997</v>
      </c>
      <c r="K9109" t="s">
        <v>16173</v>
      </c>
    </row>
    <row r="9110" spans="1:11">
      <c r="A9110">
        <v>10723</v>
      </c>
      <c r="B9110" t="s">
        <v>19792</v>
      </c>
      <c r="C9110">
        <v>51220000</v>
      </c>
      <c r="D9110" t="s">
        <v>15534</v>
      </c>
      <c r="E9110" t="s">
        <v>15554</v>
      </c>
      <c r="F9110" t="s">
        <v>15536</v>
      </c>
      <c r="G9110" t="s">
        <v>23083</v>
      </c>
      <c r="H9110" s="1">
        <v>45118.77847222222</v>
      </c>
      <c r="I9110" t="s">
        <v>16578</v>
      </c>
      <c r="J9110" s="1">
        <v>45118.77847222222</v>
      </c>
      <c r="K9110" t="s">
        <v>16578</v>
      </c>
    </row>
    <row r="9111" spans="1:11">
      <c r="A9111">
        <v>10723</v>
      </c>
      <c r="B9111" t="s">
        <v>19792</v>
      </c>
      <c r="C9111">
        <v>50811000</v>
      </c>
      <c r="D9111" t="s">
        <v>15534</v>
      </c>
      <c r="E9111" t="s">
        <v>15535</v>
      </c>
      <c r="F9111" t="s">
        <v>15536</v>
      </c>
      <c r="G9111" t="s">
        <v>24668</v>
      </c>
      <c r="H9111" s="1">
        <v>45118.781828703701</v>
      </c>
      <c r="I9111" t="s">
        <v>16578</v>
      </c>
      <c r="J9111" s="1">
        <v>45118.781828703701</v>
      </c>
      <c r="K9111" t="s">
        <v>16578</v>
      </c>
    </row>
    <row r="9112" spans="1:11">
      <c r="A9112">
        <v>20740</v>
      </c>
      <c r="B9112" t="s">
        <v>16456</v>
      </c>
      <c r="C9112">
        <v>50355000</v>
      </c>
      <c r="D9112" t="s">
        <v>15534</v>
      </c>
      <c r="E9112" t="s">
        <v>15544</v>
      </c>
      <c r="F9112" t="s">
        <v>15550</v>
      </c>
      <c r="G9112" t="s">
        <v>24669</v>
      </c>
      <c r="H9112" s="1">
        <v>45118.78224537037</v>
      </c>
      <c r="I9112" t="s">
        <v>16458</v>
      </c>
      <c r="J9112" s="1">
        <v>45118.78224537037</v>
      </c>
      <c r="K9112" t="s">
        <v>16458</v>
      </c>
    </row>
    <row r="9113" spans="1:11">
      <c r="A9113">
        <v>10509</v>
      </c>
      <c r="B9113" t="s">
        <v>16623</v>
      </c>
      <c r="C9113">
        <v>57700010</v>
      </c>
      <c r="D9113" t="s">
        <v>15534</v>
      </c>
      <c r="E9113" t="s">
        <v>15576</v>
      </c>
      <c r="F9113" t="s">
        <v>15550</v>
      </c>
      <c r="G9113" t="s">
        <v>24670</v>
      </c>
      <c r="H9113" s="1">
        <v>45118.786574074074</v>
      </c>
      <c r="I9113" t="s">
        <v>16173</v>
      </c>
      <c r="J9113" s="1">
        <v>45118.786574074074</v>
      </c>
      <c r="K9113" t="s">
        <v>16173</v>
      </c>
    </row>
    <row r="9114" spans="1:11">
      <c r="A9114">
        <v>11888</v>
      </c>
      <c r="B9114" t="s">
        <v>16640</v>
      </c>
      <c r="C9114">
        <v>57300010</v>
      </c>
      <c r="D9114" t="s">
        <v>15534</v>
      </c>
      <c r="E9114" t="s">
        <v>15576</v>
      </c>
      <c r="F9114" t="s">
        <v>15536</v>
      </c>
      <c r="G9114" t="s">
        <v>24671</v>
      </c>
      <c r="H9114" s="1">
        <v>45118.79241898148</v>
      </c>
      <c r="I9114" t="s">
        <v>16438</v>
      </c>
      <c r="J9114" s="1">
        <v>45121.052546296298</v>
      </c>
      <c r="K9114" t="s">
        <v>16438</v>
      </c>
    </row>
    <row r="9115" spans="1:11">
      <c r="A9115">
        <v>109789</v>
      </c>
      <c r="B9115" t="s">
        <v>16626</v>
      </c>
      <c r="C9115">
        <v>50340000</v>
      </c>
      <c r="D9115" t="s">
        <v>15534</v>
      </c>
      <c r="E9115" t="s">
        <v>15535</v>
      </c>
      <c r="F9115" t="s">
        <v>15536</v>
      </c>
      <c r="G9115" t="s">
        <v>24672</v>
      </c>
      <c r="H9115" s="1">
        <v>45118.794247685182</v>
      </c>
      <c r="I9115" t="s">
        <v>16067</v>
      </c>
      <c r="J9115" s="1">
        <v>45118.794247685182</v>
      </c>
      <c r="K9115" t="s">
        <v>16067</v>
      </c>
    </row>
    <row r="9116" spans="1:11">
      <c r="A9116">
        <v>109789</v>
      </c>
      <c r="B9116" t="s">
        <v>16626</v>
      </c>
      <c r="C9116">
        <v>50355000</v>
      </c>
      <c r="D9116" t="s">
        <v>15534</v>
      </c>
      <c r="E9116" t="s">
        <v>15544</v>
      </c>
      <c r="F9116" t="s">
        <v>15536</v>
      </c>
      <c r="G9116" t="s">
        <v>24673</v>
      </c>
      <c r="H9116" s="1">
        <v>45118.797164351854</v>
      </c>
      <c r="I9116" t="s">
        <v>16067</v>
      </c>
      <c r="J9116" s="1">
        <v>45118.797164351854</v>
      </c>
      <c r="K9116" t="s">
        <v>16067</v>
      </c>
    </row>
    <row r="9117" spans="1:11">
      <c r="A9117">
        <v>109789</v>
      </c>
      <c r="B9117" t="s">
        <v>16626</v>
      </c>
      <c r="C9117">
        <v>50810000</v>
      </c>
      <c r="D9117" t="s">
        <v>15534</v>
      </c>
      <c r="E9117" t="s">
        <v>15687</v>
      </c>
      <c r="F9117" t="s">
        <v>15550</v>
      </c>
      <c r="G9117" t="s">
        <v>24674</v>
      </c>
      <c r="H9117" s="1">
        <v>45118.798460648148</v>
      </c>
      <c r="I9117" t="s">
        <v>16067</v>
      </c>
      <c r="J9117" s="1">
        <v>45118.798460648148</v>
      </c>
      <c r="K9117" t="s">
        <v>16067</v>
      </c>
    </row>
    <row r="9118" spans="1:11">
      <c r="A9118">
        <v>109789</v>
      </c>
      <c r="B9118" t="s">
        <v>16626</v>
      </c>
      <c r="C9118">
        <v>50905006</v>
      </c>
      <c r="D9118" t="s">
        <v>15534</v>
      </c>
      <c r="E9118" t="s">
        <v>15687</v>
      </c>
      <c r="F9118" t="s">
        <v>15550</v>
      </c>
      <c r="G9118" t="s">
        <v>24675</v>
      </c>
      <c r="H9118" s="1">
        <v>45118.799259259256</v>
      </c>
      <c r="I9118" t="s">
        <v>16067</v>
      </c>
      <c r="J9118" s="1">
        <v>45118.799259259256</v>
      </c>
      <c r="K9118" t="s">
        <v>16067</v>
      </c>
    </row>
    <row r="9119" spans="1:11">
      <c r="A9119">
        <v>11886</v>
      </c>
      <c r="B9119" t="s">
        <v>16619</v>
      </c>
      <c r="C9119">
        <v>50255000</v>
      </c>
      <c r="D9119" t="s">
        <v>15534</v>
      </c>
      <c r="E9119" t="s">
        <v>15554</v>
      </c>
      <c r="F9119" t="s">
        <v>15550</v>
      </c>
      <c r="G9119" t="s">
        <v>24676</v>
      </c>
      <c r="H9119" s="1">
        <v>45119.591979166667</v>
      </c>
      <c r="I9119" t="s">
        <v>16438</v>
      </c>
      <c r="J9119" s="1">
        <v>45119.591979166667</v>
      </c>
      <c r="K9119" t="s">
        <v>16438</v>
      </c>
    </row>
    <row r="9120" spans="1:11">
      <c r="A9120">
        <v>83105</v>
      </c>
      <c r="B9120" t="s">
        <v>17258</v>
      </c>
      <c r="C9120">
        <v>50305025</v>
      </c>
      <c r="D9120" t="s">
        <v>15534</v>
      </c>
      <c r="E9120" t="s">
        <v>15535</v>
      </c>
      <c r="F9120" t="s">
        <v>15536</v>
      </c>
      <c r="G9120" t="s">
        <v>24677</v>
      </c>
      <c r="H9120" s="1">
        <v>45119.603761574072</v>
      </c>
      <c r="I9120" t="s">
        <v>17260</v>
      </c>
      <c r="J9120" s="1">
        <v>45119.603761574072</v>
      </c>
      <c r="K9120" t="s">
        <v>17260</v>
      </c>
    </row>
    <row r="9121" spans="1:11">
      <c r="A9121">
        <v>82881</v>
      </c>
      <c r="B9121" t="s">
        <v>17261</v>
      </c>
      <c r="C9121">
        <v>50305025</v>
      </c>
      <c r="D9121" t="s">
        <v>15534</v>
      </c>
      <c r="E9121" t="s">
        <v>15554</v>
      </c>
      <c r="F9121" t="s">
        <v>15536</v>
      </c>
      <c r="G9121" t="s">
        <v>24678</v>
      </c>
      <c r="H9121" s="1">
        <v>45119.620335648149</v>
      </c>
      <c r="I9121" t="s">
        <v>17263</v>
      </c>
      <c r="J9121" s="1">
        <v>45119.620335648149</v>
      </c>
      <c r="K9121" t="s">
        <v>17263</v>
      </c>
    </row>
    <row r="9122" spans="1:11">
      <c r="A9122">
        <v>82885</v>
      </c>
      <c r="B9122" t="s">
        <v>24679</v>
      </c>
      <c r="C9122">
        <v>50321000</v>
      </c>
      <c r="D9122" t="s">
        <v>15534</v>
      </c>
      <c r="E9122" t="s">
        <v>15540</v>
      </c>
      <c r="F9122" t="s">
        <v>15536</v>
      </c>
      <c r="G9122" t="s">
        <v>24680</v>
      </c>
      <c r="H9122" s="1">
        <v>45119.627025462964</v>
      </c>
      <c r="I9122" t="s">
        <v>17263</v>
      </c>
      <c r="J9122" s="1">
        <v>45119.627025462964</v>
      </c>
      <c r="K9122" t="s">
        <v>17263</v>
      </c>
    </row>
    <row r="9123" spans="1:11">
      <c r="A9123">
        <v>10539</v>
      </c>
      <c r="B9123" t="s">
        <v>21025</v>
      </c>
      <c r="C9123">
        <v>50365000</v>
      </c>
      <c r="D9123" t="s">
        <v>15534</v>
      </c>
      <c r="E9123" t="s">
        <v>15554</v>
      </c>
      <c r="F9123" t="s">
        <v>15536</v>
      </c>
      <c r="G9123" t="s">
        <v>24681</v>
      </c>
      <c r="H9123" s="1">
        <v>45119.633368055554</v>
      </c>
      <c r="I9123" t="s">
        <v>16551</v>
      </c>
      <c r="J9123" s="1">
        <v>45119.633368055554</v>
      </c>
      <c r="K9123" t="s">
        <v>16551</v>
      </c>
    </row>
    <row r="9124" spans="1:11">
      <c r="A9124">
        <v>20659</v>
      </c>
      <c r="B9124" t="s">
        <v>17275</v>
      </c>
      <c r="C9124">
        <v>51220000</v>
      </c>
      <c r="D9124" t="s">
        <v>15534</v>
      </c>
      <c r="E9124" t="s">
        <v>15554</v>
      </c>
      <c r="F9124" t="s">
        <v>15550</v>
      </c>
      <c r="G9124" t="s">
        <v>24682</v>
      </c>
      <c r="H9124" s="1">
        <v>45119.633831018517</v>
      </c>
      <c r="I9124" t="s">
        <v>16201</v>
      </c>
      <c r="J9124" s="1">
        <v>45119.633831018517</v>
      </c>
      <c r="K9124" t="s">
        <v>16201</v>
      </c>
    </row>
    <row r="9125" spans="1:11">
      <c r="A9125">
        <v>20665</v>
      </c>
      <c r="B9125" t="s">
        <v>16404</v>
      </c>
      <c r="C9125">
        <v>51230000</v>
      </c>
      <c r="D9125" t="s">
        <v>15534</v>
      </c>
      <c r="E9125" t="s">
        <v>15554</v>
      </c>
      <c r="F9125" t="s">
        <v>15550</v>
      </c>
      <c r="G9125" t="s">
        <v>24683</v>
      </c>
      <c r="H9125" s="1">
        <v>45119.641527777778</v>
      </c>
      <c r="I9125" t="s">
        <v>16201</v>
      </c>
      <c r="J9125" s="1">
        <v>45119.641527777778</v>
      </c>
      <c r="K9125" t="s">
        <v>16201</v>
      </c>
    </row>
    <row r="9126" spans="1:11">
      <c r="A9126">
        <v>21493</v>
      </c>
      <c r="B9126" t="s">
        <v>16408</v>
      </c>
      <c r="C9126">
        <v>50905006</v>
      </c>
      <c r="D9126" t="s">
        <v>15534</v>
      </c>
      <c r="E9126" t="s">
        <v>15554</v>
      </c>
      <c r="F9126" t="s">
        <v>15536</v>
      </c>
      <c r="G9126" t="s">
        <v>17285</v>
      </c>
      <c r="H9126" s="1">
        <v>45119.643611111111</v>
      </c>
      <c r="I9126" t="s">
        <v>16410</v>
      </c>
      <c r="J9126" s="1">
        <v>45119.644201388888</v>
      </c>
      <c r="K9126" t="s">
        <v>16410</v>
      </c>
    </row>
    <row r="9127" spans="1:11">
      <c r="A9127">
        <v>11181</v>
      </c>
      <c r="B9127" t="s">
        <v>19826</v>
      </c>
      <c r="C9127">
        <v>50366000</v>
      </c>
      <c r="D9127" t="s">
        <v>15534</v>
      </c>
      <c r="E9127" t="s">
        <v>15544</v>
      </c>
      <c r="F9127" t="s">
        <v>15550</v>
      </c>
      <c r="G9127" t="s">
        <v>21949</v>
      </c>
      <c r="H9127" s="1">
        <v>45119.643703703703</v>
      </c>
      <c r="I9127" t="s">
        <v>17248</v>
      </c>
      <c r="J9127" s="1">
        <v>45119.643703703703</v>
      </c>
      <c r="K9127" t="s">
        <v>17248</v>
      </c>
    </row>
    <row r="9128" spans="1:11">
      <c r="A9128">
        <v>21492</v>
      </c>
      <c r="B9128" t="s">
        <v>17515</v>
      </c>
      <c r="C9128">
        <v>50905006</v>
      </c>
      <c r="D9128" t="s">
        <v>15534</v>
      </c>
      <c r="E9128" t="s">
        <v>15554</v>
      </c>
      <c r="F9128" t="s">
        <v>15536</v>
      </c>
      <c r="G9128" t="s">
        <v>17285</v>
      </c>
      <c r="H9128" s="1">
        <v>45119.645567129628</v>
      </c>
      <c r="I9128" t="s">
        <v>16410</v>
      </c>
      <c r="J9128" s="1">
        <v>45119.645567129628</v>
      </c>
      <c r="K9128" t="s">
        <v>16410</v>
      </c>
    </row>
    <row r="9129" spans="1:11">
      <c r="A9129">
        <v>9396</v>
      </c>
      <c r="B9129" t="s">
        <v>23384</v>
      </c>
      <c r="C9129">
        <v>50905006</v>
      </c>
      <c r="D9129" t="s">
        <v>15534</v>
      </c>
      <c r="E9129" t="s">
        <v>15554</v>
      </c>
      <c r="F9129" t="s">
        <v>15536</v>
      </c>
      <c r="G9129" t="s">
        <v>17285</v>
      </c>
      <c r="H9129" s="1">
        <v>45119.647557870368</v>
      </c>
      <c r="I9129" t="s">
        <v>16410</v>
      </c>
      <c r="J9129" s="1">
        <v>45119.647557870368</v>
      </c>
      <c r="K9129" t="s">
        <v>16410</v>
      </c>
    </row>
    <row r="9130" spans="1:11">
      <c r="A9130">
        <v>49206</v>
      </c>
      <c r="B9130" t="s">
        <v>17328</v>
      </c>
      <c r="C9130">
        <v>50905006</v>
      </c>
      <c r="D9130" t="s">
        <v>15534</v>
      </c>
      <c r="E9130" t="s">
        <v>15554</v>
      </c>
      <c r="F9130" t="s">
        <v>15536</v>
      </c>
      <c r="G9130" t="s">
        <v>17285</v>
      </c>
      <c r="H9130" s="1">
        <v>45119.648298611108</v>
      </c>
      <c r="I9130" t="s">
        <v>16410</v>
      </c>
      <c r="J9130" s="1">
        <v>45119.648298611108</v>
      </c>
      <c r="K9130" t="s">
        <v>16410</v>
      </c>
    </row>
    <row r="9131" spans="1:11">
      <c r="A9131">
        <v>9067</v>
      </c>
      <c r="B9131" t="s">
        <v>17287</v>
      </c>
      <c r="C9131">
        <v>50321000</v>
      </c>
      <c r="D9131" t="s">
        <v>15534</v>
      </c>
      <c r="E9131" t="s">
        <v>15544</v>
      </c>
      <c r="F9131" t="s">
        <v>15536</v>
      </c>
      <c r="G9131" t="s">
        <v>24684</v>
      </c>
      <c r="H9131" s="1">
        <v>45119.651319444441</v>
      </c>
      <c r="I9131" t="s">
        <v>17248</v>
      </c>
      <c r="J9131" s="1">
        <v>45119.651319444441</v>
      </c>
      <c r="K9131" t="s">
        <v>17248</v>
      </c>
    </row>
    <row r="9132" spans="1:11">
      <c r="A9132">
        <v>99423</v>
      </c>
      <c r="B9132" t="s">
        <v>21038</v>
      </c>
      <c r="C9132">
        <v>50905000</v>
      </c>
      <c r="D9132" t="s">
        <v>15534</v>
      </c>
      <c r="E9132" t="s">
        <v>15586</v>
      </c>
      <c r="F9132" t="s">
        <v>15536</v>
      </c>
      <c r="G9132" t="s">
        <v>19830</v>
      </c>
      <c r="H9132" s="1">
        <v>45119.651516203703</v>
      </c>
      <c r="I9132" t="s">
        <v>16410</v>
      </c>
      <c r="J9132" s="1">
        <v>45119.651516203703</v>
      </c>
      <c r="K9132" t="s">
        <v>16410</v>
      </c>
    </row>
    <row r="9133" spans="1:11">
      <c r="A9133">
        <v>83080</v>
      </c>
      <c r="B9133" t="s">
        <v>17291</v>
      </c>
      <c r="C9133">
        <v>50355000</v>
      </c>
      <c r="D9133" t="s">
        <v>15534</v>
      </c>
      <c r="E9133" t="s">
        <v>15544</v>
      </c>
      <c r="F9133" t="s">
        <v>15550</v>
      </c>
      <c r="G9133" t="s">
        <v>24685</v>
      </c>
      <c r="H9133" s="1">
        <v>45119.652673611112</v>
      </c>
      <c r="I9133" t="s">
        <v>17248</v>
      </c>
      <c r="J9133" s="1">
        <v>45119.653738425928</v>
      </c>
      <c r="K9133" t="s">
        <v>17248</v>
      </c>
    </row>
    <row r="9134" spans="1:11">
      <c r="A9134">
        <v>9052</v>
      </c>
      <c r="B9134" t="s">
        <v>17298</v>
      </c>
      <c r="C9134">
        <v>50110000</v>
      </c>
      <c r="D9134" t="s">
        <v>15534</v>
      </c>
      <c r="E9134" t="s">
        <v>15535</v>
      </c>
      <c r="F9134" t="s">
        <v>15550</v>
      </c>
      <c r="G9134" t="s">
        <v>23426</v>
      </c>
      <c r="H9134" s="1">
        <v>45119.652685185189</v>
      </c>
      <c r="I9134" t="s">
        <v>17271</v>
      </c>
      <c r="J9134" s="1">
        <v>45119.657187500001</v>
      </c>
      <c r="K9134" t="s">
        <v>17271</v>
      </c>
    </row>
    <row r="9135" spans="1:11">
      <c r="A9135">
        <v>7615</v>
      </c>
      <c r="B9135" t="s">
        <v>19832</v>
      </c>
      <c r="C9135">
        <v>50366000</v>
      </c>
      <c r="D9135" t="s">
        <v>15534</v>
      </c>
      <c r="E9135" t="s">
        <v>15544</v>
      </c>
      <c r="F9135" t="s">
        <v>15550</v>
      </c>
      <c r="G9135" t="s">
        <v>24686</v>
      </c>
      <c r="H9135" s="1">
        <v>45119.668298611112</v>
      </c>
      <c r="I9135" t="s">
        <v>16551</v>
      </c>
      <c r="J9135" s="1">
        <v>45119.871365740742</v>
      </c>
      <c r="K9135" t="s">
        <v>16552</v>
      </c>
    </row>
    <row r="9136" spans="1:11">
      <c r="A9136">
        <v>8516</v>
      </c>
      <c r="B9136" t="s">
        <v>21039</v>
      </c>
      <c r="C9136">
        <v>51220000</v>
      </c>
      <c r="D9136" t="s">
        <v>15534</v>
      </c>
      <c r="E9136" t="s">
        <v>15554</v>
      </c>
      <c r="F9136" t="s">
        <v>15550</v>
      </c>
      <c r="G9136" t="s">
        <v>24687</v>
      </c>
      <c r="H9136" s="1">
        <v>45119.680578703701</v>
      </c>
      <c r="I9136" t="s">
        <v>16551</v>
      </c>
      <c r="J9136" s="1">
        <v>45119.680578703701</v>
      </c>
      <c r="K9136" t="s">
        <v>16551</v>
      </c>
    </row>
    <row r="9137" spans="1:11">
      <c r="A9137">
        <v>11169</v>
      </c>
      <c r="B9137" t="s">
        <v>16751</v>
      </c>
      <c r="C9137">
        <v>50350001</v>
      </c>
      <c r="D9137" t="s">
        <v>15534</v>
      </c>
      <c r="E9137" t="s">
        <v>15586</v>
      </c>
      <c r="F9137" t="s">
        <v>15536</v>
      </c>
      <c r="G9137" t="s">
        <v>19830</v>
      </c>
      <c r="H9137" s="1">
        <v>45119.683969907404</v>
      </c>
      <c r="I9137" t="s">
        <v>16410</v>
      </c>
      <c r="J9137" s="1">
        <v>45119.683969907404</v>
      </c>
      <c r="K9137" t="s">
        <v>16410</v>
      </c>
    </row>
    <row r="9138" spans="1:11">
      <c r="A9138">
        <v>82764</v>
      </c>
      <c r="B9138" t="s">
        <v>17304</v>
      </c>
      <c r="C9138">
        <v>50812000</v>
      </c>
      <c r="D9138" t="s">
        <v>15534</v>
      </c>
      <c r="E9138" t="s">
        <v>15554</v>
      </c>
      <c r="F9138" t="s">
        <v>15550</v>
      </c>
      <c r="G9138" t="s">
        <v>24688</v>
      </c>
      <c r="H9138" s="1">
        <v>45119.685532407406</v>
      </c>
      <c r="I9138" t="s">
        <v>16064</v>
      </c>
      <c r="J9138" s="1">
        <v>45119.685532407406</v>
      </c>
      <c r="K9138" t="s">
        <v>16064</v>
      </c>
    </row>
    <row r="9139" spans="1:11">
      <c r="A9139">
        <v>9169</v>
      </c>
      <c r="B9139" t="s">
        <v>24689</v>
      </c>
      <c r="C9139">
        <v>50355000</v>
      </c>
      <c r="D9139" t="s">
        <v>15534</v>
      </c>
      <c r="E9139" t="s">
        <v>15554</v>
      </c>
      <c r="F9139" t="s">
        <v>15550</v>
      </c>
      <c r="G9139" t="s">
        <v>24690</v>
      </c>
      <c r="H9139" s="1">
        <v>45119.685740740744</v>
      </c>
      <c r="I9139" t="s">
        <v>16560</v>
      </c>
      <c r="J9139" s="1">
        <v>45119.685740740744</v>
      </c>
      <c r="K9139" t="s">
        <v>16560</v>
      </c>
    </row>
    <row r="9140" spans="1:11">
      <c r="A9140">
        <v>82698</v>
      </c>
      <c r="B9140" t="s">
        <v>17319</v>
      </c>
      <c r="C9140">
        <v>50355000</v>
      </c>
      <c r="D9140" t="s">
        <v>15534</v>
      </c>
      <c r="E9140" t="s">
        <v>15554</v>
      </c>
      <c r="F9140" t="s">
        <v>15536</v>
      </c>
      <c r="G9140" t="s">
        <v>24691</v>
      </c>
      <c r="H9140" s="1">
        <v>45119.694074074076</v>
      </c>
      <c r="I9140" t="s">
        <v>17260</v>
      </c>
      <c r="J9140" s="1">
        <v>45119.694074074076</v>
      </c>
      <c r="K9140" t="s">
        <v>17260</v>
      </c>
    </row>
    <row r="9141" spans="1:11">
      <c r="A9141">
        <v>83109</v>
      </c>
      <c r="B9141" t="s">
        <v>24692</v>
      </c>
      <c r="C9141">
        <v>50905006</v>
      </c>
      <c r="D9141" t="s">
        <v>15534</v>
      </c>
      <c r="E9141" t="s">
        <v>15586</v>
      </c>
      <c r="F9141" t="s">
        <v>15550</v>
      </c>
      <c r="G9141" t="s">
        <v>24693</v>
      </c>
      <c r="H9141" s="1">
        <v>45119.699675925927</v>
      </c>
      <c r="I9141" t="s">
        <v>17260</v>
      </c>
      <c r="J9141" s="1">
        <v>45119.699675925927</v>
      </c>
      <c r="K9141" t="s">
        <v>17260</v>
      </c>
    </row>
    <row r="9142" spans="1:11">
      <c r="A9142">
        <v>99973</v>
      </c>
      <c r="B9142" t="s">
        <v>17331</v>
      </c>
      <c r="C9142">
        <v>50905000</v>
      </c>
      <c r="D9142" t="s">
        <v>15534</v>
      </c>
      <c r="E9142" t="s">
        <v>15554</v>
      </c>
      <c r="F9142" t="s">
        <v>15550</v>
      </c>
      <c r="G9142" t="s">
        <v>24694</v>
      </c>
      <c r="H9142" s="1">
        <v>45119.711736111109</v>
      </c>
      <c r="I9142" t="s">
        <v>16458</v>
      </c>
      <c r="J9142" s="1">
        <v>45119.711736111109</v>
      </c>
      <c r="K9142" t="s">
        <v>16458</v>
      </c>
    </row>
    <row r="9143" spans="1:11">
      <c r="A9143">
        <v>83116</v>
      </c>
      <c r="B9143" t="s">
        <v>19845</v>
      </c>
      <c r="C9143">
        <v>50812000</v>
      </c>
      <c r="D9143" t="s">
        <v>15534</v>
      </c>
      <c r="E9143" t="s">
        <v>15554</v>
      </c>
      <c r="F9143" t="s">
        <v>15550</v>
      </c>
      <c r="G9143" t="s">
        <v>21066</v>
      </c>
      <c r="H9143" s="1">
        <v>45119.731828703705</v>
      </c>
      <c r="I9143" t="s">
        <v>17271</v>
      </c>
      <c r="J9143" s="1">
        <v>45119.731828703705</v>
      </c>
      <c r="K9143" t="s">
        <v>17271</v>
      </c>
    </row>
    <row r="9144" spans="1:11">
      <c r="A9144">
        <v>82969</v>
      </c>
      <c r="B9144" t="s">
        <v>17390</v>
      </c>
      <c r="C9144">
        <v>50905006</v>
      </c>
      <c r="D9144" t="s">
        <v>15534</v>
      </c>
      <c r="E9144" t="s">
        <v>15554</v>
      </c>
      <c r="F9144" t="s">
        <v>15550</v>
      </c>
      <c r="G9144" t="s">
        <v>21054</v>
      </c>
      <c r="H9144" s="1">
        <v>45119.735949074071</v>
      </c>
      <c r="I9144" t="s">
        <v>17260</v>
      </c>
      <c r="J9144" s="1">
        <v>45119.735949074071</v>
      </c>
      <c r="K9144" t="s">
        <v>17260</v>
      </c>
    </row>
    <row r="9145" spans="1:11">
      <c r="A9145">
        <v>5409</v>
      </c>
      <c r="B9145" t="s">
        <v>19797</v>
      </c>
      <c r="C9145">
        <v>50905006</v>
      </c>
      <c r="D9145" t="s">
        <v>15534</v>
      </c>
      <c r="E9145" t="s">
        <v>15554</v>
      </c>
      <c r="F9145" t="s">
        <v>15550</v>
      </c>
      <c r="G9145" t="s">
        <v>24695</v>
      </c>
      <c r="H9145" s="1">
        <v>45119.736400462964</v>
      </c>
      <c r="I9145" t="s">
        <v>17260</v>
      </c>
      <c r="J9145" s="1">
        <v>45119.736400462964</v>
      </c>
      <c r="K9145" t="s">
        <v>17260</v>
      </c>
    </row>
    <row r="9146" spans="1:11">
      <c r="A9146">
        <v>5408</v>
      </c>
      <c r="B9146" t="s">
        <v>23472</v>
      </c>
      <c r="C9146">
        <v>50905006</v>
      </c>
      <c r="D9146" t="s">
        <v>15534</v>
      </c>
      <c r="E9146" t="s">
        <v>15554</v>
      </c>
      <c r="F9146" t="s">
        <v>15550</v>
      </c>
      <c r="G9146" t="s">
        <v>24695</v>
      </c>
      <c r="H9146" s="1">
        <v>45119.736909722225</v>
      </c>
      <c r="I9146" t="s">
        <v>17260</v>
      </c>
      <c r="J9146" s="1">
        <v>45119.736909722225</v>
      </c>
      <c r="K9146" t="s">
        <v>17260</v>
      </c>
    </row>
    <row r="9147" spans="1:11">
      <c r="A9147">
        <v>11979</v>
      </c>
      <c r="B9147" t="s">
        <v>1006</v>
      </c>
      <c r="C9147">
        <v>50915000</v>
      </c>
      <c r="D9147" t="s">
        <v>15534</v>
      </c>
      <c r="E9147" t="s">
        <v>15549</v>
      </c>
      <c r="F9147" t="s">
        <v>15536</v>
      </c>
      <c r="G9147" t="s">
        <v>19839</v>
      </c>
      <c r="H9147" s="1">
        <v>45119.740231481483</v>
      </c>
      <c r="I9147" t="s">
        <v>17523</v>
      </c>
      <c r="J9147" s="1">
        <v>45120.901712962965</v>
      </c>
      <c r="K9147" t="s">
        <v>17523</v>
      </c>
    </row>
    <row r="9148" spans="1:11">
      <c r="A9148">
        <v>83123</v>
      </c>
      <c r="B9148" t="s">
        <v>17359</v>
      </c>
      <c r="C9148">
        <v>50515000</v>
      </c>
      <c r="D9148" t="s">
        <v>15534</v>
      </c>
      <c r="E9148" t="s">
        <v>15554</v>
      </c>
      <c r="F9148" t="s">
        <v>15550</v>
      </c>
      <c r="G9148" t="s">
        <v>24696</v>
      </c>
      <c r="H9148" s="1">
        <v>45119.745428240742</v>
      </c>
      <c r="I9148" t="s">
        <v>17271</v>
      </c>
      <c r="J9148" s="1">
        <v>45119.745428240742</v>
      </c>
      <c r="K9148" t="s">
        <v>17271</v>
      </c>
    </row>
    <row r="9149" spans="1:11">
      <c r="A9149">
        <v>83123</v>
      </c>
      <c r="B9149" t="s">
        <v>17359</v>
      </c>
      <c r="C9149">
        <v>50812000</v>
      </c>
      <c r="D9149" t="s">
        <v>15534</v>
      </c>
      <c r="E9149" t="s">
        <v>15554</v>
      </c>
      <c r="F9149" t="s">
        <v>15550</v>
      </c>
      <c r="G9149" t="s">
        <v>21066</v>
      </c>
      <c r="H9149" s="1">
        <v>45119.745706018519</v>
      </c>
      <c r="I9149" t="s">
        <v>17271</v>
      </c>
      <c r="J9149" s="1">
        <v>45119.745706018519</v>
      </c>
      <c r="K9149" t="s">
        <v>17271</v>
      </c>
    </row>
    <row r="9150" spans="1:11">
      <c r="A9150">
        <v>82952</v>
      </c>
      <c r="B9150" t="s">
        <v>23136</v>
      </c>
      <c r="C9150">
        <v>55700000</v>
      </c>
      <c r="D9150" t="s">
        <v>15534</v>
      </c>
      <c r="E9150" t="s">
        <v>15554</v>
      </c>
      <c r="F9150" t="s">
        <v>15550</v>
      </c>
      <c r="G9150" t="s">
        <v>24697</v>
      </c>
      <c r="H9150" s="1">
        <v>45119.754745370374</v>
      </c>
      <c r="I9150" t="s">
        <v>16525</v>
      </c>
      <c r="J9150" s="1">
        <v>45119.754745370374</v>
      </c>
      <c r="K9150" t="s">
        <v>16525</v>
      </c>
    </row>
    <row r="9151" spans="1:11">
      <c r="A9151">
        <v>82951</v>
      </c>
      <c r="B9151" t="s">
        <v>21085</v>
      </c>
      <c r="C9151">
        <v>56200060</v>
      </c>
      <c r="D9151" t="s">
        <v>15534</v>
      </c>
      <c r="E9151" t="s">
        <v>15554</v>
      </c>
      <c r="F9151" t="s">
        <v>15550</v>
      </c>
      <c r="G9151" t="s">
        <v>24697</v>
      </c>
      <c r="H9151" s="1">
        <v>45119.754872685182</v>
      </c>
      <c r="I9151" t="s">
        <v>16525</v>
      </c>
      <c r="J9151" s="1">
        <v>45119.754872685182</v>
      </c>
      <c r="K9151" t="s">
        <v>16525</v>
      </c>
    </row>
    <row r="9152" spans="1:11">
      <c r="A9152">
        <v>83137</v>
      </c>
      <c r="B9152" t="s">
        <v>17368</v>
      </c>
      <c r="C9152">
        <v>50321000</v>
      </c>
      <c r="D9152" t="s">
        <v>15534</v>
      </c>
      <c r="E9152" t="s">
        <v>15554</v>
      </c>
      <c r="F9152" t="s">
        <v>15550</v>
      </c>
      <c r="G9152" t="s">
        <v>24698</v>
      </c>
      <c r="H9152" s="1">
        <v>45119.755439814813</v>
      </c>
      <c r="I9152" t="s">
        <v>17271</v>
      </c>
      <c r="J9152" s="1">
        <v>45119.755439814813</v>
      </c>
      <c r="K9152" t="s">
        <v>17271</v>
      </c>
    </row>
    <row r="9153" spans="1:11">
      <c r="A9153">
        <v>126074</v>
      </c>
      <c r="B9153" t="s">
        <v>17363</v>
      </c>
      <c r="C9153">
        <v>50340000</v>
      </c>
      <c r="D9153" t="s">
        <v>15534</v>
      </c>
      <c r="E9153" t="s">
        <v>15535</v>
      </c>
      <c r="F9153" t="s">
        <v>15550</v>
      </c>
      <c r="G9153" t="s">
        <v>24699</v>
      </c>
      <c r="H9153" s="1">
        <v>45119.75849537037</v>
      </c>
      <c r="I9153" t="s">
        <v>17141</v>
      </c>
      <c r="J9153" s="1">
        <v>45119.75849537037</v>
      </c>
      <c r="K9153" t="s">
        <v>17141</v>
      </c>
    </row>
    <row r="9154" spans="1:11">
      <c r="A9154">
        <v>36676</v>
      </c>
      <c r="B9154" t="s">
        <v>19860</v>
      </c>
      <c r="C9154">
        <v>55310000</v>
      </c>
      <c r="D9154" t="s">
        <v>15534</v>
      </c>
      <c r="E9154" t="s">
        <v>15554</v>
      </c>
      <c r="F9154" t="s">
        <v>15550</v>
      </c>
      <c r="G9154" t="s">
        <v>24700</v>
      </c>
      <c r="H9154" s="1">
        <v>45119.765324074076</v>
      </c>
      <c r="I9154" t="s">
        <v>16551</v>
      </c>
      <c r="J9154" s="1">
        <v>45119.765324074076</v>
      </c>
      <c r="K9154" t="s">
        <v>16551</v>
      </c>
    </row>
    <row r="9155" spans="1:11">
      <c r="A9155">
        <v>9045</v>
      </c>
      <c r="B9155" t="s">
        <v>17385</v>
      </c>
      <c r="C9155">
        <v>50905006</v>
      </c>
      <c r="D9155" t="s">
        <v>15534</v>
      </c>
      <c r="E9155" t="s">
        <v>15554</v>
      </c>
      <c r="F9155" t="s">
        <v>15536</v>
      </c>
      <c r="G9155" t="s">
        <v>21067</v>
      </c>
      <c r="H9155" s="1">
        <v>45119.765972222223</v>
      </c>
      <c r="I9155" t="s">
        <v>17271</v>
      </c>
      <c r="J9155" s="1">
        <v>45119.765972222223</v>
      </c>
      <c r="K9155" t="s">
        <v>17271</v>
      </c>
    </row>
    <row r="9156" spans="1:11">
      <c r="A9156">
        <v>82961</v>
      </c>
      <c r="B9156" t="s">
        <v>17376</v>
      </c>
      <c r="C9156">
        <v>50355000</v>
      </c>
      <c r="D9156" t="s">
        <v>15534</v>
      </c>
      <c r="E9156" t="s">
        <v>15687</v>
      </c>
      <c r="F9156" t="s">
        <v>15550</v>
      </c>
      <c r="G9156" t="s">
        <v>24701</v>
      </c>
      <c r="H9156" s="1">
        <v>45119.767106481479</v>
      </c>
      <c r="I9156" t="s">
        <v>15884</v>
      </c>
      <c r="J9156" s="1">
        <v>45119.767106481479</v>
      </c>
      <c r="K9156" t="s">
        <v>15884</v>
      </c>
    </row>
    <row r="9157" spans="1:11">
      <c r="A9157">
        <v>8683</v>
      </c>
      <c r="B9157" t="s">
        <v>21970</v>
      </c>
      <c r="C9157">
        <v>50915000</v>
      </c>
      <c r="D9157" t="s">
        <v>15534</v>
      </c>
      <c r="E9157" t="s">
        <v>15549</v>
      </c>
      <c r="F9157" t="s">
        <v>15536</v>
      </c>
      <c r="G9157" t="s">
        <v>17373</v>
      </c>
      <c r="H9157" s="1">
        <v>45119.767523148148</v>
      </c>
      <c r="I9157" t="s">
        <v>16431</v>
      </c>
      <c r="J9157" s="1">
        <v>45119.767523148148</v>
      </c>
      <c r="K9157" t="s">
        <v>16431</v>
      </c>
    </row>
    <row r="9158" spans="1:11">
      <c r="A9158">
        <v>126075</v>
      </c>
      <c r="B9158" t="s">
        <v>17381</v>
      </c>
      <c r="C9158">
        <v>50310000</v>
      </c>
      <c r="D9158" t="s">
        <v>15534</v>
      </c>
      <c r="E9158" t="s">
        <v>15535</v>
      </c>
      <c r="F9158" t="s">
        <v>15536</v>
      </c>
      <c r="G9158" t="s">
        <v>3624</v>
      </c>
      <c r="H9158" s="1">
        <v>45119.773553240739</v>
      </c>
      <c r="I9158" t="s">
        <v>17141</v>
      </c>
      <c r="J9158" s="1">
        <v>45119.773553240739</v>
      </c>
      <c r="K9158" t="s">
        <v>17141</v>
      </c>
    </row>
    <row r="9159" spans="1:11">
      <c r="A9159">
        <v>109329</v>
      </c>
      <c r="B9159" t="s">
        <v>19367</v>
      </c>
      <c r="C9159">
        <v>50915000</v>
      </c>
      <c r="D9159" t="s">
        <v>15534</v>
      </c>
      <c r="E9159" t="s">
        <v>15576</v>
      </c>
      <c r="F9159" t="s">
        <v>15536</v>
      </c>
      <c r="G9159" t="s">
        <v>24702</v>
      </c>
      <c r="H9159" s="1">
        <v>45119.775509259256</v>
      </c>
      <c r="I9159" t="s">
        <v>17523</v>
      </c>
      <c r="J9159" s="1">
        <v>45120.900219907409</v>
      </c>
      <c r="K9159" t="s">
        <v>17523</v>
      </c>
    </row>
    <row r="9160" spans="1:11">
      <c r="A9160">
        <v>10519</v>
      </c>
      <c r="B9160" t="s">
        <v>18496</v>
      </c>
      <c r="C9160">
        <v>50255000</v>
      </c>
      <c r="D9160" t="s">
        <v>15534</v>
      </c>
      <c r="E9160" t="s">
        <v>15687</v>
      </c>
      <c r="F9160" t="s">
        <v>15550</v>
      </c>
      <c r="G9160" t="s">
        <v>24703</v>
      </c>
      <c r="H9160" s="1">
        <v>45119.776446759257</v>
      </c>
      <c r="I9160" t="s">
        <v>16551</v>
      </c>
      <c r="J9160" s="1">
        <v>45119.776446759257</v>
      </c>
      <c r="K9160" t="s">
        <v>16551</v>
      </c>
    </row>
    <row r="9161" spans="1:11">
      <c r="A9161">
        <v>8521</v>
      </c>
      <c r="B9161" t="s">
        <v>18267</v>
      </c>
      <c r="C9161">
        <v>50366000</v>
      </c>
      <c r="D9161" t="s">
        <v>15534</v>
      </c>
      <c r="E9161" t="s">
        <v>15544</v>
      </c>
      <c r="F9161" t="s">
        <v>15550</v>
      </c>
      <c r="G9161" t="s">
        <v>24704</v>
      </c>
      <c r="H9161" s="1">
        <v>45119.782824074071</v>
      </c>
      <c r="I9161" t="s">
        <v>17209</v>
      </c>
      <c r="J9161" s="1">
        <v>45119.782824074071</v>
      </c>
      <c r="K9161" t="s">
        <v>17209</v>
      </c>
    </row>
    <row r="9162" spans="1:11">
      <c r="A9162">
        <v>82968</v>
      </c>
      <c r="B9162" t="s">
        <v>21053</v>
      </c>
      <c r="C9162">
        <v>50305021</v>
      </c>
      <c r="D9162" t="s">
        <v>15534</v>
      </c>
      <c r="E9162" t="s">
        <v>15687</v>
      </c>
      <c r="F9162" t="s">
        <v>15550</v>
      </c>
      <c r="G9162" t="s">
        <v>17391</v>
      </c>
      <c r="H9162" s="1">
        <v>45119.782916666663</v>
      </c>
      <c r="I9162" t="s">
        <v>17260</v>
      </c>
      <c r="J9162" s="1">
        <v>45119.782916666663</v>
      </c>
      <c r="K9162" t="s">
        <v>17260</v>
      </c>
    </row>
    <row r="9163" spans="1:11">
      <c r="A9163">
        <v>83284</v>
      </c>
      <c r="B9163" t="s">
        <v>17011</v>
      </c>
      <c r="C9163">
        <v>51220000</v>
      </c>
      <c r="D9163" t="s">
        <v>15534</v>
      </c>
      <c r="E9163" t="s">
        <v>15554</v>
      </c>
      <c r="F9163" t="s">
        <v>15550</v>
      </c>
      <c r="G9163" t="s">
        <v>17401</v>
      </c>
      <c r="H9163" s="1">
        <v>45119.785694444443</v>
      </c>
      <c r="I9163" t="s">
        <v>15884</v>
      </c>
      <c r="J9163" s="1">
        <v>45119.785694444443</v>
      </c>
      <c r="K9163" t="s">
        <v>15884</v>
      </c>
    </row>
    <row r="9164" spans="1:11">
      <c r="A9164">
        <v>11775</v>
      </c>
      <c r="B9164" t="s">
        <v>24705</v>
      </c>
      <c r="C9164">
        <v>50305021</v>
      </c>
      <c r="D9164" t="s">
        <v>15534</v>
      </c>
      <c r="E9164" t="s">
        <v>15554</v>
      </c>
      <c r="F9164" t="s">
        <v>15550</v>
      </c>
      <c r="G9164" t="s">
        <v>19736</v>
      </c>
      <c r="H9164" s="1">
        <v>45119.788055555553</v>
      </c>
      <c r="I9164" t="s">
        <v>16451</v>
      </c>
      <c r="J9164" s="1">
        <v>45119.788055555553</v>
      </c>
      <c r="K9164" t="s">
        <v>16451</v>
      </c>
    </row>
    <row r="9165" spans="1:11">
      <c r="A9165">
        <v>20772</v>
      </c>
      <c r="B9165" t="s">
        <v>21772</v>
      </c>
      <c r="C9165">
        <v>51220000</v>
      </c>
      <c r="D9165" t="s">
        <v>15534</v>
      </c>
      <c r="E9165" t="s">
        <v>15554</v>
      </c>
      <c r="F9165" t="s">
        <v>15550</v>
      </c>
      <c r="G9165" t="s">
        <v>17401</v>
      </c>
      <c r="H9165" s="1">
        <v>45119.788437499999</v>
      </c>
      <c r="I9165" t="s">
        <v>15884</v>
      </c>
      <c r="J9165" s="1">
        <v>45119.788437499999</v>
      </c>
      <c r="K9165" t="s">
        <v>15884</v>
      </c>
    </row>
    <row r="9166" spans="1:11">
      <c r="A9166">
        <v>20735</v>
      </c>
      <c r="B9166" t="s">
        <v>19875</v>
      </c>
      <c r="C9166">
        <v>50905006</v>
      </c>
      <c r="D9166" t="s">
        <v>15534</v>
      </c>
      <c r="E9166" t="s">
        <v>15554</v>
      </c>
      <c r="F9166" t="s">
        <v>15550</v>
      </c>
      <c r="G9166" t="s">
        <v>24706</v>
      </c>
      <c r="H9166" s="1">
        <v>45119.788935185185</v>
      </c>
      <c r="I9166" t="s">
        <v>16458</v>
      </c>
      <c r="J9166" s="1">
        <v>45119.788935185185</v>
      </c>
      <c r="K9166" t="s">
        <v>16458</v>
      </c>
    </row>
    <row r="9167" spans="1:11">
      <c r="A9167">
        <v>9050</v>
      </c>
      <c r="B9167" t="s">
        <v>17302</v>
      </c>
      <c r="C9167">
        <v>50110000</v>
      </c>
      <c r="D9167" t="s">
        <v>15534</v>
      </c>
      <c r="E9167" t="s">
        <v>15535</v>
      </c>
      <c r="F9167" t="s">
        <v>15550</v>
      </c>
      <c r="G9167" t="s">
        <v>17389</v>
      </c>
      <c r="H9167" s="1">
        <v>45119.790763888886</v>
      </c>
      <c r="I9167" t="s">
        <v>17271</v>
      </c>
      <c r="J9167" s="1">
        <v>45119.790763888886</v>
      </c>
      <c r="K9167" t="s">
        <v>17271</v>
      </c>
    </row>
    <row r="9168" spans="1:11">
      <c r="A9168">
        <v>9126</v>
      </c>
      <c r="B9168" t="s">
        <v>19886</v>
      </c>
      <c r="C9168">
        <v>50305028</v>
      </c>
      <c r="D9168" t="s">
        <v>15534</v>
      </c>
      <c r="E9168" t="s">
        <v>15544</v>
      </c>
      <c r="F9168" t="s">
        <v>15536</v>
      </c>
      <c r="G9168" t="s">
        <v>24707</v>
      </c>
      <c r="H9168" s="1">
        <v>45119.792708333334</v>
      </c>
      <c r="I9168" t="s">
        <v>16073</v>
      </c>
      <c r="J9168" s="1">
        <v>45119.792708333334</v>
      </c>
      <c r="K9168" t="s">
        <v>16073</v>
      </c>
    </row>
    <row r="9169" spans="1:11">
      <c r="A9169">
        <v>32991</v>
      </c>
      <c r="B9169" t="s">
        <v>12688</v>
      </c>
      <c r="C9169">
        <v>50305028</v>
      </c>
      <c r="D9169" t="s">
        <v>15534</v>
      </c>
      <c r="E9169" t="s">
        <v>15554</v>
      </c>
      <c r="F9169" t="s">
        <v>15550</v>
      </c>
      <c r="G9169" t="s">
        <v>24708</v>
      </c>
      <c r="H9169" s="1">
        <v>45119.795034722221</v>
      </c>
      <c r="I9169" t="s">
        <v>16451</v>
      </c>
      <c r="J9169" s="1">
        <v>45120.696168981478</v>
      </c>
      <c r="K9169" t="s">
        <v>16451</v>
      </c>
    </row>
    <row r="9170" spans="1:11">
      <c r="A9170">
        <v>11169</v>
      </c>
      <c r="B9170" t="s">
        <v>16751</v>
      </c>
      <c r="C9170">
        <v>50321000</v>
      </c>
      <c r="D9170" t="s">
        <v>15534</v>
      </c>
      <c r="E9170" t="s">
        <v>15549</v>
      </c>
      <c r="F9170" t="s">
        <v>15550</v>
      </c>
      <c r="G9170" t="s">
        <v>17397</v>
      </c>
      <c r="H9170" s="1">
        <v>45119.800428240742</v>
      </c>
      <c r="I9170" t="s">
        <v>16410</v>
      </c>
      <c r="J9170" s="1">
        <v>45119.800428240742</v>
      </c>
      <c r="K9170" t="s">
        <v>16410</v>
      </c>
    </row>
    <row r="9171" spans="1:11">
      <c r="A9171">
        <v>49215</v>
      </c>
      <c r="B9171" t="s">
        <v>18080</v>
      </c>
      <c r="C9171">
        <v>50905006</v>
      </c>
      <c r="D9171" t="s">
        <v>15534</v>
      </c>
      <c r="E9171" t="s">
        <v>15586</v>
      </c>
      <c r="F9171" t="s">
        <v>15536</v>
      </c>
      <c r="G9171" t="s">
        <v>19888</v>
      </c>
      <c r="H9171" s="1">
        <v>45119.803182870368</v>
      </c>
      <c r="I9171" t="s">
        <v>16216</v>
      </c>
      <c r="J9171" s="1">
        <v>45119.803182870368</v>
      </c>
      <c r="K9171" t="s">
        <v>16216</v>
      </c>
    </row>
    <row r="9172" spans="1:11">
      <c r="A9172">
        <v>8691</v>
      </c>
      <c r="B9172" t="s">
        <v>19884</v>
      </c>
      <c r="C9172">
        <v>50905006</v>
      </c>
      <c r="D9172" t="s">
        <v>15534</v>
      </c>
      <c r="E9172" t="s">
        <v>15554</v>
      </c>
      <c r="F9172" t="s">
        <v>15536</v>
      </c>
      <c r="G9172" t="s">
        <v>24709</v>
      </c>
      <c r="H9172" s="1">
        <v>45119.803414351853</v>
      </c>
      <c r="I9172" t="s">
        <v>16458</v>
      </c>
      <c r="J9172" s="1">
        <v>45119.803553240738</v>
      </c>
      <c r="K9172" t="s">
        <v>16458</v>
      </c>
    </row>
    <row r="9173" spans="1:11">
      <c r="A9173">
        <v>14281</v>
      </c>
      <c r="B9173" t="s">
        <v>16418</v>
      </c>
      <c r="C9173">
        <v>51220000</v>
      </c>
      <c r="D9173" t="s">
        <v>15534</v>
      </c>
      <c r="E9173" t="s">
        <v>15535</v>
      </c>
      <c r="F9173" t="s">
        <v>15550</v>
      </c>
      <c r="G9173" t="s">
        <v>24710</v>
      </c>
      <c r="H9173" s="1">
        <v>45119.811296296299</v>
      </c>
      <c r="I9173" t="s">
        <v>16398</v>
      </c>
      <c r="J9173" s="1">
        <v>45119.812719907408</v>
      </c>
      <c r="K9173" t="s">
        <v>16398</v>
      </c>
    </row>
    <row r="9174" spans="1:11">
      <c r="A9174">
        <v>10957</v>
      </c>
      <c r="B9174" t="s">
        <v>21990</v>
      </c>
      <c r="C9174">
        <v>51210000</v>
      </c>
      <c r="D9174" t="s">
        <v>15534</v>
      </c>
      <c r="E9174" t="s">
        <v>15576</v>
      </c>
      <c r="F9174" t="s">
        <v>15550</v>
      </c>
      <c r="G9174" t="s">
        <v>24711</v>
      </c>
      <c r="H9174" s="1">
        <v>45119.812581018516</v>
      </c>
      <c r="I9174" t="s">
        <v>17449</v>
      </c>
      <c r="J9174" s="1">
        <v>45119.812581018516</v>
      </c>
      <c r="K9174" t="s">
        <v>17449</v>
      </c>
    </row>
    <row r="9175" spans="1:11">
      <c r="A9175">
        <v>14281</v>
      </c>
      <c r="B9175" t="s">
        <v>16418</v>
      </c>
      <c r="C9175">
        <v>57700060</v>
      </c>
      <c r="D9175" t="s">
        <v>15534</v>
      </c>
      <c r="E9175" t="s">
        <v>15535</v>
      </c>
      <c r="F9175" t="s">
        <v>15536</v>
      </c>
      <c r="G9175" t="s">
        <v>24712</v>
      </c>
      <c r="H9175" s="1">
        <v>45119.813449074078</v>
      </c>
      <c r="I9175" t="s">
        <v>16398</v>
      </c>
      <c r="J9175" s="1">
        <v>45119.813449074078</v>
      </c>
      <c r="K9175" t="s">
        <v>16398</v>
      </c>
    </row>
    <row r="9176" spans="1:11">
      <c r="A9176">
        <v>126179</v>
      </c>
      <c r="B9176" t="s">
        <v>18327</v>
      </c>
      <c r="C9176">
        <v>50255000</v>
      </c>
      <c r="D9176" t="s">
        <v>15534</v>
      </c>
      <c r="E9176" t="s">
        <v>15554</v>
      </c>
      <c r="F9176" t="s">
        <v>15550</v>
      </c>
      <c r="G9176" t="s">
        <v>17441</v>
      </c>
      <c r="H9176" s="1">
        <v>45119.821030092593</v>
      </c>
      <c r="I9176" t="s">
        <v>16646</v>
      </c>
      <c r="J9176" s="1">
        <v>45119.821030092593</v>
      </c>
      <c r="K9176" t="s">
        <v>16646</v>
      </c>
    </row>
    <row r="9177" spans="1:11">
      <c r="A9177">
        <v>126183</v>
      </c>
      <c r="B9177" t="s">
        <v>17882</v>
      </c>
      <c r="C9177">
        <v>50255000</v>
      </c>
      <c r="D9177" t="s">
        <v>15534</v>
      </c>
      <c r="E9177" t="s">
        <v>15554</v>
      </c>
      <c r="F9177" t="s">
        <v>15550</v>
      </c>
      <c r="G9177" t="s">
        <v>17441</v>
      </c>
      <c r="H9177" s="1">
        <v>45119.822557870371</v>
      </c>
      <c r="I9177" t="s">
        <v>16646</v>
      </c>
      <c r="J9177" s="1">
        <v>45119.822557870371</v>
      </c>
      <c r="K9177" t="s">
        <v>16646</v>
      </c>
    </row>
    <row r="9178" spans="1:11">
      <c r="A9178">
        <v>8998</v>
      </c>
      <c r="B9178" t="s">
        <v>17439</v>
      </c>
      <c r="C9178">
        <v>50350001</v>
      </c>
      <c r="D9178" t="s">
        <v>15534</v>
      </c>
      <c r="E9178" t="s">
        <v>15554</v>
      </c>
      <c r="F9178" t="s">
        <v>15536</v>
      </c>
      <c r="G9178" t="s">
        <v>24713</v>
      </c>
      <c r="H9178" s="1">
        <v>45119.823958333334</v>
      </c>
      <c r="I9178" t="s">
        <v>16458</v>
      </c>
      <c r="J9178" s="1">
        <v>45119.823958333334</v>
      </c>
      <c r="K9178" t="s">
        <v>16458</v>
      </c>
    </row>
    <row r="9179" spans="1:11">
      <c r="A9179">
        <v>9003</v>
      </c>
      <c r="B9179" t="s">
        <v>24714</v>
      </c>
      <c r="C9179">
        <v>50366000</v>
      </c>
      <c r="D9179" t="s">
        <v>15534</v>
      </c>
      <c r="E9179" t="s">
        <v>15554</v>
      </c>
      <c r="F9179" t="s">
        <v>15550</v>
      </c>
      <c r="G9179" t="s">
        <v>24715</v>
      </c>
      <c r="H9179" s="1">
        <v>45119.829224537039</v>
      </c>
      <c r="I9179" t="s">
        <v>16458</v>
      </c>
      <c r="J9179" s="1">
        <v>45119.829224537039</v>
      </c>
      <c r="K9179" t="s">
        <v>16458</v>
      </c>
    </row>
    <row r="9180" spans="1:11">
      <c r="A9180">
        <v>99472</v>
      </c>
      <c r="B9180" t="s">
        <v>17133</v>
      </c>
      <c r="C9180">
        <v>50905006</v>
      </c>
      <c r="D9180" t="s">
        <v>15534</v>
      </c>
      <c r="E9180" t="s">
        <v>15540</v>
      </c>
      <c r="F9180" t="s">
        <v>15536</v>
      </c>
      <c r="G9180" t="s">
        <v>10428</v>
      </c>
      <c r="H9180" s="1">
        <v>45119.832326388889</v>
      </c>
      <c r="I9180" t="s">
        <v>15573</v>
      </c>
      <c r="J9180" s="1">
        <v>45119.832326388889</v>
      </c>
      <c r="K9180" t="s">
        <v>15573</v>
      </c>
    </row>
    <row r="9181" spans="1:11">
      <c r="A9181">
        <v>8708</v>
      </c>
      <c r="B9181" t="s">
        <v>23073</v>
      </c>
      <c r="C9181">
        <v>51220000</v>
      </c>
      <c r="D9181" t="s">
        <v>15534</v>
      </c>
      <c r="E9181" t="s">
        <v>15554</v>
      </c>
      <c r="F9181" t="s">
        <v>15550</v>
      </c>
      <c r="G9181" t="s">
        <v>24716</v>
      </c>
      <c r="H9181" s="1">
        <v>45119.832650462966</v>
      </c>
      <c r="I9181" t="s">
        <v>16398</v>
      </c>
      <c r="J9181" s="1">
        <v>45119.832650462966</v>
      </c>
      <c r="K9181" t="s">
        <v>16398</v>
      </c>
    </row>
    <row r="9182" spans="1:11">
      <c r="A9182">
        <v>10979</v>
      </c>
      <c r="B9182" t="s">
        <v>17447</v>
      </c>
      <c r="C9182">
        <v>50515000</v>
      </c>
      <c r="D9182" t="s">
        <v>15534</v>
      </c>
      <c r="E9182" t="s">
        <v>15554</v>
      </c>
      <c r="F9182" t="s">
        <v>15550</v>
      </c>
      <c r="G9182" t="s">
        <v>24717</v>
      </c>
      <c r="H9182" s="1">
        <v>45119.832905092589</v>
      </c>
      <c r="I9182" t="s">
        <v>17449</v>
      </c>
      <c r="J9182" s="1">
        <v>45121.621342592596</v>
      </c>
      <c r="K9182" t="s">
        <v>17449</v>
      </c>
    </row>
    <row r="9183" spans="1:11">
      <c r="A9183">
        <v>10979</v>
      </c>
      <c r="B9183" t="s">
        <v>17447</v>
      </c>
      <c r="C9183">
        <v>57700010</v>
      </c>
      <c r="D9183" t="s">
        <v>15534</v>
      </c>
      <c r="E9183" t="s">
        <v>15535</v>
      </c>
      <c r="F9183" t="s">
        <v>15550</v>
      </c>
      <c r="G9183" t="s">
        <v>24718</v>
      </c>
      <c r="H9183" s="1">
        <v>45119.841192129628</v>
      </c>
      <c r="I9183" t="s">
        <v>17449</v>
      </c>
      <c r="J9183" s="1">
        <v>45119.841192129628</v>
      </c>
      <c r="K9183" t="s">
        <v>17449</v>
      </c>
    </row>
    <row r="9184" spans="1:11">
      <c r="A9184">
        <v>126173</v>
      </c>
      <c r="B9184" t="s">
        <v>17500</v>
      </c>
      <c r="C9184">
        <v>51220000</v>
      </c>
      <c r="D9184" t="s">
        <v>15534</v>
      </c>
      <c r="E9184" t="s">
        <v>15586</v>
      </c>
      <c r="F9184" t="s">
        <v>15536</v>
      </c>
      <c r="G9184" t="s">
        <v>24719</v>
      </c>
      <c r="H9184" s="1">
        <v>45119.843518518515</v>
      </c>
      <c r="I9184" t="s">
        <v>16647</v>
      </c>
      <c r="J9184" s="1">
        <v>45119.843518518515</v>
      </c>
      <c r="K9184" t="s">
        <v>16647</v>
      </c>
    </row>
    <row r="9185" spans="1:11">
      <c r="A9185">
        <v>11585</v>
      </c>
      <c r="B9185" t="s">
        <v>20795</v>
      </c>
      <c r="C9185">
        <v>50355000</v>
      </c>
      <c r="D9185" t="s">
        <v>15534</v>
      </c>
      <c r="E9185" t="s">
        <v>15544</v>
      </c>
      <c r="F9185" t="s">
        <v>15550</v>
      </c>
      <c r="G9185" t="s">
        <v>24720</v>
      </c>
      <c r="H9185" s="1">
        <v>45119.845370370371</v>
      </c>
      <c r="I9185" t="s">
        <v>15588</v>
      </c>
      <c r="J9185" s="1">
        <v>45120.757534722223</v>
      </c>
      <c r="K9185" t="s">
        <v>15588</v>
      </c>
    </row>
    <row r="9186" spans="1:11">
      <c r="A9186">
        <v>11759</v>
      </c>
      <c r="B9186" t="s">
        <v>17483</v>
      </c>
      <c r="C9186">
        <v>50320000</v>
      </c>
      <c r="D9186" t="s">
        <v>15534</v>
      </c>
      <c r="E9186" t="s">
        <v>15554</v>
      </c>
      <c r="F9186" t="s">
        <v>15550</v>
      </c>
      <c r="G9186" t="s">
        <v>24721</v>
      </c>
      <c r="H9186" s="1">
        <v>45119.850104166668</v>
      </c>
      <c r="I9186" t="s">
        <v>16451</v>
      </c>
      <c r="J9186" s="1">
        <v>45119.850104166668</v>
      </c>
      <c r="K9186" t="s">
        <v>16451</v>
      </c>
    </row>
    <row r="9187" spans="1:11">
      <c r="A9187">
        <v>11059</v>
      </c>
      <c r="B9187" t="s">
        <v>17481</v>
      </c>
      <c r="C9187">
        <v>50905000</v>
      </c>
      <c r="D9187" t="s">
        <v>15534</v>
      </c>
      <c r="E9187" t="s">
        <v>15540</v>
      </c>
      <c r="F9187" t="s">
        <v>15550</v>
      </c>
      <c r="G9187" t="s">
        <v>24722</v>
      </c>
      <c r="H9187" s="1">
        <v>45119.85297453704</v>
      </c>
      <c r="I9187" t="s">
        <v>16560</v>
      </c>
      <c r="J9187" s="1">
        <v>45119.85297453704</v>
      </c>
      <c r="K9187" t="s">
        <v>16560</v>
      </c>
    </row>
    <row r="9188" spans="1:11">
      <c r="A9188">
        <v>4599</v>
      </c>
      <c r="B9188" t="s">
        <v>17254</v>
      </c>
      <c r="C9188">
        <v>50321000</v>
      </c>
      <c r="D9188" t="s">
        <v>15534</v>
      </c>
      <c r="E9188" t="s">
        <v>15554</v>
      </c>
      <c r="F9188" t="s">
        <v>15550</v>
      </c>
      <c r="G9188" t="s">
        <v>24723</v>
      </c>
      <c r="H9188" s="1">
        <v>45119.856435185182</v>
      </c>
      <c r="I9188" t="s">
        <v>16986</v>
      </c>
      <c r="J9188" s="1">
        <v>45119.856435185182</v>
      </c>
      <c r="K9188" t="s">
        <v>16986</v>
      </c>
    </row>
    <row r="9189" spans="1:11">
      <c r="A9189">
        <v>83146</v>
      </c>
      <c r="B9189" t="s">
        <v>17400</v>
      </c>
      <c r="C9189">
        <v>57700060</v>
      </c>
      <c r="D9189" t="s">
        <v>15534</v>
      </c>
      <c r="E9189" t="s">
        <v>15554</v>
      </c>
      <c r="F9189" t="s">
        <v>15550</v>
      </c>
      <c r="G9189" t="s">
        <v>17490</v>
      </c>
      <c r="H9189" s="1">
        <v>45119.86</v>
      </c>
      <c r="I9189" t="s">
        <v>16216</v>
      </c>
      <c r="J9189" s="1">
        <v>45119.86</v>
      </c>
      <c r="K9189" t="s">
        <v>16216</v>
      </c>
    </row>
    <row r="9190" spans="1:11">
      <c r="A9190">
        <v>126166</v>
      </c>
      <c r="B9190" t="s">
        <v>16818</v>
      </c>
      <c r="C9190">
        <v>50811001</v>
      </c>
      <c r="D9190" t="s">
        <v>15534</v>
      </c>
      <c r="E9190" t="s">
        <v>15586</v>
      </c>
      <c r="F9190" t="s">
        <v>15536</v>
      </c>
      <c r="G9190" t="s">
        <v>23531</v>
      </c>
      <c r="H9190" s="1">
        <v>45119.860034722224</v>
      </c>
      <c r="I9190" t="s">
        <v>16646</v>
      </c>
      <c r="J9190" s="1">
        <v>45119.860034722224</v>
      </c>
      <c r="K9190" t="s">
        <v>16646</v>
      </c>
    </row>
    <row r="9191" spans="1:11">
      <c r="A9191">
        <v>11057</v>
      </c>
      <c r="B9191" t="s">
        <v>17491</v>
      </c>
      <c r="C9191">
        <v>57700010</v>
      </c>
      <c r="D9191" t="s">
        <v>15534</v>
      </c>
      <c r="E9191" t="s">
        <v>15549</v>
      </c>
      <c r="F9191" t="s">
        <v>15550</v>
      </c>
      <c r="G9191" t="s">
        <v>24724</v>
      </c>
      <c r="H9191" s="1">
        <v>45119.861539351848</v>
      </c>
      <c r="I9191" t="s">
        <v>16560</v>
      </c>
      <c r="J9191" s="1">
        <v>45119.861539351848</v>
      </c>
      <c r="K9191" t="s">
        <v>16560</v>
      </c>
    </row>
    <row r="9192" spans="1:11">
      <c r="A9192">
        <v>11399</v>
      </c>
      <c r="B9192" t="s">
        <v>17495</v>
      </c>
      <c r="C9192">
        <v>51220000</v>
      </c>
      <c r="D9192" t="s">
        <v>15534</v>
      </c>
      <c r="E9192" t="s">
        <v>15535</v>
      </c>
      <c r="F9192" t="s">
        <v>15536</v>
      </c>
      <c r="G9192" t="s">
        <v>24725</v>
      </c>
      <c r="H9192" s="1">
        <v>45119.862314814818</v>
      </c>
      <c r="I9192" t="s">
        <v>16668</v>
      </c>
      <c r="J9192" s="1">
        <v>45119.862314814818</v>
      </c>
      <c r="K9192" t="s">
        <v>16668</v>
      </c>
    </row>
    <row r="9193" spans="1:11">
      <c r="A9193">
        <v>11057</v>
      </c>
      <c r="B9193" t="s">
        <v>17491</v>
      </c>
      <c r="C9193">
        <v>50905006</v>
      </c>
      <c r="D9193" t="s">
        <v>15534</v>
      </c>
      <c r="E9193" t="s">
        <v>15586</v>
      </c>
      <c r="F9193" t="s">
        <v>15550</v>
      </c>
      <c r="G9193" t="s">
        <v>24726</v>
      </c>
      <c r="H9193" s="1">
        <v>45119.86241898148</v>
      </c>
      <c r="I9193" t="s">
        <v>16560</v>
      </c>
      <c r="J9193" s="1">
        <v>45119.86241898148</v>
      </c>
      <c r="K9193" t="s">
        <v>16560</v>
      </c>
    </row>
    <row r="9194" spans="1:11">
      <c r="A9194">
        <v>11399</v>
      </c>
      <c r="B9194" t="s">
        <v>17495</v>
      </c>
      <c r="C9194">
        <v>50320000</v>
      </c>
      <c r="D9194" t="s">
        <v>15534</v>
      </c>
      <c r="E9194" t="s">
        <v>15554</v>
      </c>
      <c r="F9194" t="s">
        <v>15550</v>
      </c>
      <c r="G9194" t="s">
        <v>24727</v>
      </c>
      <c r="H9194" s="1">
        <v>45119.862858796296</v>
      </c>
      <c r="I9194" t="s">
        <v>16668</v>
      </c>
      <c r="J9194" s="1">
        <v>45120.001898148148</v>
      </c>
      <c r="K9194" t="s">
        <v>16668</v>
      </c>
    </row>
    <row r="9195" spans="1:11">
      <c r="A9195">
        <v>43006</v>
      </c>
      <c r="B9195" t="s">
        <v>250</v>
      </c>
      <c r="C9195">
        <v>51220000</v>
      </c>
      <c r="D9195" t="s">
        <v>15534</v>
      </c>
      <c r="E9195" t="s">
        <v>15586</v>
      </c>
      <c r="F9195" t="s">
        <v>15536</v>
      </c>
      <c r="G9195" t="s">
        <v>23562</v>
      </c>
      <c r="H9195" s="1">
        <v>45119.864675925928</v>
      </c>
      <c r="I9195" t="s">
        <v>16665</v>
      </c>
      <c r="J9195" s="1">
        <v>45119.864675925928</v>
      </c>
      <c r="K9195" t="s">
        <v>16665</v>
      </c>
    </row>
    <row r="9196" spans="1:11">
      <c r="A9196">
        <v>11771</v>
      </c>
      <c r="B9196" t="s">
        <v>21096</v>
      </c>
      <c r="C9196">
        <v>50366000</v>
      </c>
      <c r="D9196" t="s">
        <v>15534</v>
      </c>
      <c r="E9196" t="s">
        <v>15554</v>
      </c>
      <c r="F9196" t="s">
        <v>15550</v>
      </c>
      <c r="G9196" t="s">
        <v>24728</v>
      </c>
      <c r="H9196" s="1">
        <v>45119.866006944445</v>
      </c>
      <c r="I9196" t="s">
        <v>16451</v>
      </c>
      <c r="J9196" s="1">
        <v>45119.866006944445</v>
      </c>
      <c r="K9196" t="s">
        <v>16451</v>
      </c>
    </row>
    <row r="9197" spans="1:11">
      <c r="A9197">
        <v>43023</v>
      </c>
      <c r="B9197" t="s">
        <v>253</v>
      </c>
      <c r="C9197">
        <v>51220000</v>
      </c>
      <c r="D9197" t="s">
        <v>15534</v>
      </c>
      <c r="E9197" t="s">
        <v>15586</v>
      </c>
      <c r="F9197" t="s">
        <v>15536</v>
      </c>
      <c r="G9197" t="s">
        <v>23562</v>
      </c>
      <c r="H9197" s="1">
        <v>45119.869050925925</v>
      </c>
      <c r="I9197" t="s">
        <v>16665</v>
      </c>
      <c r="J9197" s="1">
        <v>45119.869050925925</v>
      </c>
      <c r="K9197" t="s">
        <v>16665</v>
      </c>
    </row>
    <row r="9198" spans="1:11">
      <c r="A9198">
        <v>53078</v>
      </c>
      <c r="B9198" t="s">
        <v>15663</v>
      </c>
      <c r="C9198">
        <v>50515000</v>
      </c>
      <c r="D9198" t="s">
        <v>15534</v>
      </c>
      <c r="E9198" t="s">
        <v>15554</v>
      </c>
      <c r="F9198" t="s">
        <v>15536</v>
      </c>
      <c r="G9198" t="s">
        <v>17518</v>
      </c>
      <c r="H9198" s="1">
        <v>45119.872002314813</v>
      </c>
      <c r="I9198" t="s">
        <v>15665</v>
      </c>
      <c r="J9198" s="1">
        <v>45119.872002314813</v>
      </c>
      <c r="K9198" t="s">
        <v>15665</v>
      </c>
    </row>
    <row r="9199" spans="1:11">
      <c r="A9199">
        <v>126180</v>
      </c>
      <c r="B9199" t="s">
        <v>16865</v>
      </c>
      <c r="C9199">
        <v>50355000</v>
      </c>
      <c r="D9199" t="s">
        <v>15534</v>
      </c>
      <c r="E9199" t="s">
        <v>15554</v>
      </c>
      <c r="F9199" t="s">
        <v>15550</v>
      </c>
      <c r="G9199" t="s">
        <v>18328</v>
      </c>
      <c r="H9199" s="1">
        <v>45119.873043981483</v>
      </c>
      <c r="I9199" t="s">
        <v>16815</v>
      </c>
      <c r="J9199" s="1">
        <v>45119.873043981483</v>
      </c>
      <c r="K9199" t="s">
        <v>16815</v>
      </c>
    </row>
    <row r="9200" spans="1:11">
      <c r="A9200">
        <v>126176</v>
      </c>
      <c r="B9200" t="s">
        <v>16856</v>
      </c>
      <c r="C9200">
        <v>50355000</v>
      </c>
      <c r="D9200" t="s">
        <v>15534</v>
      </c>
      <c r="E9200" t="s">
        <v>15554</v>
      </c>
      <c r="F9200" t="s">
        <v>15550</v>
      </c>
      <c r="G9200" t="s">
        <v>18328</v>
      </c>
      <c r="H9200" s="1">
        <v>45119.873449074075</v>
      </c>
      <c r="I9200" t="s">
        <v>16815</v>
      </c>
      <c r="J9200" s="1">
        <v>45119.873449074075</v>
      </c>
      <c r="K9200" t="s">
        <v>16815</v>
      </c>
    </row>
    <row r="9201" spans="1:11">
      <c r="A9201">
        <v>53081</v>
      </c>
      <c r="B9201" t="s">
        <v>22032</v>
      </c>
      <c r="C9201">
        <v>50915000</v>
      </c>
      <c r="D9201" t="s">
        <v>15534</v>
      </c>
      <c r="E9201" t="s">
        <v>15549</v>
      </c>
      <c r="F9201" t="s">
        <v>15536</v>
      </c>
      <c r="G9201" t="s">
        <v>17503</v>
      </c>
      <c r="H9201" s="1">
        <v>45119.873564814814</v>
      </c>
      <c r="I9201" t="s">
        <v>15665</v>
      </c>
      <c r="J9201" s="1">
        <v>45119.873564814814</v>
      </c>
      <c r="K9201" t="s">
        <v>15665</v>
      </c>
    </row>
    <row r="9202" spans="1:11">
      <c r="A9202">
        <v>53070</v>
      </c>
      <c r="B9202" t="s">
        <v>19937</v>
      </c>
      <c r="C9202">
        <v>50915000</v>
      </c>
      <c r="D9202" t="s">
        <v>15534</v>
      </c>
      <c r="E9202" t="s">
        <v>15549</v>
      </c>
      <c r="F9202" t="s">
        <v>15536</v>
      </c>
      <c r="G9202" t="s">
        <v>17503</v>
      </c>
      <c r="H9202" s="1">
        <v>45119.874131944445</v>
      </c>
      <c r="I9202" t="s">
        <v>15665</v>
      </c>
      <c r="J9202" s="1">
        <v>45119.874131944445</v>
      </c>
      <c r="K9202" t="s">
        <v>15665</v>
      </c>
    </row>
    <row r="9203" spans="1:11">
      <c r="A9203">
        <v>53083</v>
      </c>
      <c r="B9203" t="s">
        <v>17570</v>
      </c>
      <c r="C9203">
        <v>50915000</v>
      </c>
      <c r="D9203" t="s">
        <v>15534</v>
      </c>
      <c r="E9203" t="s">
        <v>15549</v>
      </c>
      <c r="F9203" t="s">
        <v>15536</v>
      </c>
      <c r="G9203" t="s">
        <v>17503</v>
      </c>
      <c r="H9203" s="1">
        <v>45119.874594907407</v>
      </c>
      <c r="I9203" t="s">
        <v>15665</v>
      </c>
      <c r="J9203" s="1">
        <v>45119.874594907407</v>
      </c>
      <c r="K9203" t="s">
        <v>15665</v>
      </c>
    </row>
    <row r="9204" spans="1:11">
      <c r="A9204">
        <v>53071</v>
      </c>
      <c r="B9204" t="s">
        <v>24729</v>
      </c>
      <c r="C9204">
        <v>50915000</v>
      </c>
      <c r="D9204" t="s">
        <v>15534</v>
      </c>
      <c r="E9204" t="s">
        <v>15549</v>
      </c>
      <c r="F9204" t="s">
        <v>15536</v>
      </c>
      <c r="G9204" t="s">
        <v>17503</v>
      </c>
      <c r="H9204" s="1">
        <v>45119.875138888892</v>
      </c>
      <c r="I9204" t="s">
        <v>15665</v>
      </c>
      <c r="J9204" s="1">
        <v>45119.875138888892</v>
      </c>
      <c r="K9204" t="s">
        <v>15665</v>
      </c>
    </row>
    <row r="9205" spans="1:11">
      <c r="A9205">
        <v>76142</v>
      </c>
      <c r="B9205" t="s">
        <v>17574</v>
      </c>
      <c r="C9205">
        <v>50915000</v>
      </c>
      <c r="D9205" t="s">
        <v>15534</v>
      </c>
      <c r="E9205" t="s">
        <v>15549</v>
      </c>
      <c r="F9205" t="s">
        <v>15536</v>
      </c>
      <c r="G9205" t="s">
        <v>17503</v>
      </c>
      <c r="H9205" s="1">
        <v>45119.875543981485</v>
      </c>
      <c r="I9205" t="s">
        <v>15665</v>
      </c>
      <c r="J9205" s="1">
        <v>45119.875543981485</v>
      </c>
      <c r="K9205" t="s">
        <v>15665</v>
      </c>
    </row>
    <row r="9206" spans="1:11">
      <c r="A9206">
        <v>76144</v>
      </c>
      <c r="B9206" t="s">
        <v>24730</v>
      </c>
      <c r="C9206">
        <v>50915000</v>
      </c>
      <c r="D9206" t="s">
        <v>15534</v>
      </c>
      <c r="E9206" t="s">
        <v>15549</v>
      </c>
      <c r="F9206" t="s">
        <v>15536</v>
      </c>
      <c r="G9206" t="s">
        <v>17503</v>
      </c>
      <c r="H9206" s="1">
        <v>45119.875763888886</v>
      </c>
      <c r="I9206" t="s">
        <v>15665</v>
      </c>
      <c r="J9206" s="1">
        <v>45119.875763888886</v>
      </c>
      <c r="K9206" t="s">
        <v>15665</v>
      </c>
    </row>
    <row r="9207" spans="1:11">
      <c r="A9207">
        <v>126182</v>
      </c>
      <c r="B9207" t="s">
        <v>17903</v>
      </c>
      <c r="C9207">
        <v>50355000</v>
      </c>
      <c r="D9207" t="s">
        <v>15534</v>
      </c>
      <c r="E9207" t="s">
        <v>15554</v>
      </c>
      <c r="F9207" t="s">
        <v>15550</v>
      </c>
      <c r="G9207" t="s">
        <v>18328</v>
      </c>
      <c r="H9207" s="1">
        <v>45119.876157407409</v>
      </c>
      <c r="I9207" t="s">
        <v>16815</v>
      </c>
      <c r="J9207" s="1">
        <v>45119.876157407409</v>
      </c>
      <c r="K9207" t="s">
        <v>16815</v>
      </c>
    </row>
    <row r="9208" spans="1:11">
      <c r="A9208">
        <v>83145</v>
      </c>
      <c r="B9208" t="s">
        <v>17425</v>
      </c>
      <c r="C9208">
        <v>51210000</v>
      </c>
      <c r="D9208" t="s">
        <v>15534</v>
      </c>
      <c r="E9208" t="s">
        <v>15554</v>
      </c>
      <c r="F9208" t="s">
        <v>15550</v>
      </c>
      <c r="G9208" t="s">
        <v>24731</v>
      </c>
      <c r="H9208" s="1">
        <v>45119.885625000003</v>
      </c>
      <c r="I9208" t="s">
        <v>16216</v>
      </c>
      <c r="J9208" s="1">
        <v>45119.885625000003</v>
      </c>
      <c r="K9208" t="s">
        <v>16216</v>
      </c>
    </row>
    <row r="9209" spans="1:11">
      <c r="A9209">
        <v>21550</v>
      </c>
      <c r="B9209" t="s">
        <v>17512</v>
      </c>
      <c r="C9209">
        <v>51230000</v>
      </c>
      <c r="D9209" t="s">
        <v>15534</v>
      </c>
      <c r="E9209" t="s">
        <v>15535</v>
      </c>
      <c r="F9209" t="s">
        <v>15550</v>
      </c>
      <c r="G9209" t="s">
        <v>24732</v>
      </c>
      <c r="H9209" s="1">
        <v>45119.888553240744</v>
      </c>
      <c r="I9209" t="s">
        <v>15665</v>
      </c>
      <c r="J9209" s="1">
        <v>45119.888553240744</v>
      </c>
      <c r="K9209" t="s">
        <v>15665</v>
      </c>
    </row>
    <row r="9210" spans="1:11">
      <c r="A9210">
        <v>59785</v>
      </c>
      <c r="B9210" t="s">
        <v>16223</v>
      </c>
      <c r="C9210">
        <v>51210000</v>
      </c>
      <c r="D9210" t="s">
        <v>15534</v>
      </c>
      <c r="E9210" t="s">
        <v>15554</v>
      </c>
      <c r="F9210" t="s">
        <v>15550</v>
      </c>
      <c r="G9210" t="s">
        <v>21106</v>
      </c>
      <c r="H9210" s="1">
        <v>45119.888912037037</v>
      </c>
      <c r="I9210" t="s">
        <v>16216</v>
      </c>
      <c r="J9210" s="1">
        <v>45119.888981481483</v>
      </c>
      <c r="K9210" t="s">
        <v>16216</v>
      </c>
    </row>
    <row r="9211" spans="1:11">
      <c r="A9211">
        <v>53076</v>
      </c>
      <c r="B9211" t="s">
        <v>22008</v>
      </c>
      <c r="C9211">
        <v>56200060</v>
      </c>
      <c r="D9211" t="s">
        <v>15534</v>
      </c>
      <c r="E9211" t="s">
        <v>15554</v>
      </c>
      <c r="F9211" t="s">
        <v>15536</v>
      </c>
      <c r="G9211" t="s">
        <v>24733</v>
      </c>
      <c r="H9211" s="1">
        <v>45119.889143518521</v>
      </c>
      <c r="I9211" t="s">
        <v>15665</v>
      </c>
      <c r="J9211" s="1">
        <v>45119.889143518521</v>
      </c>
      <c r="K9211" t="s">
        <v>15665</v>
      </c>
    </row>
    <row r="9212" spans="1:11">
      <c r="A9212">
        <v>8800</v>
      </c>
      <c r="B9212" t="s">
        <v>17539</v>
      </c>
      <c r="C9212">
        <v>50305025</v>
      </c>
      <c r="D9212" t="s">
        <v>15534</v>
      </c>
      <c r="E9212" t="s">
        <v>15544</v>
      </c>
      <c r="F9212" t="s">
        <v>15550</v>
      </c>
      <c r="G9212" t="s">
        <v>24734</v>
      </c>
      <c r="H9212" s="1">
        <v>45119.889525462961</v>
      </c>
      <c r="I9212" t="s">
        <v>16839</v>
      </c>
      <c r="J9212" s="1">
        <v>45119.890393518515</v>
      </c>
      <c r="K9212" t="s">
        <v>16839</v>
      </c>
    </row>
    <row r="9213" spans="1:11">
      <c r="A9213">
        <v>8958</v>
      </c>
      <c r="B9213" t="s">
        <v>24735</v>
      </c>
      <c r="C9213">
        <v>57300010</v>
      </c>
      <c r="D9213" t="s">
        <v>15534</v>
      </c>
      <c r="E9213" t="s">
        <v>15576</v>
      </c>
      <c r="F9213" t="s">
        <v>15536</v>
      </c>
      <c r="G9213" t="s">
        <v>24736</v>
      </c>
      <c r="H9213" s="1">
        <v>45119.893055555556</v>
      </c>
      <c r="I9213" t="s">
        <v>16133</v>
      </c>
      <c r="J9213" s="1">
        <v>45119.893055555556</v>
      </c>
      <c r="K9213" t="s">
        <v>16133</v>
      </c>
    </row>
    <row r="9214" spans="1:11">
      <c r="A9214">
        <v>126061</v>
      </c>
      <c r="B9214" t="s">
        <v>17415</v>
      </c>
      <c r="C9214">
        <v>58425000</v>
      </c>
      <c r="D9214" t="s">
        <v>15534</v>
      </c>
      <c r="E9214" t="s">
        <v>15687</v>
      </c>
      <c r="F9214" t="s">
        <v>15550</v>
      </c>
      <c r="G9214" t="s">
        <v>24737</v>
      </c>
      <c r="H9214" s="1">
        <v>45119.893692129626</v>
      </c>
      <c r="I9214" t="s">
        <v>16130</v>
      </c>
      <c r="J9214" s="1">
        <v>45119.893692129626</v>
      </c>
      <c r="K9214" t="s">
        <v>16130</v>
      </c>
    </row>
    <row r="9215" spans="1:11">
      <c r="A9215">
        <v>20497</v>
      </c>
      <c r="B9215" t="s">
        <v>17562</v>
      </c>
      <c r="C9215">
        <v>50365000</v>
      </c>
      <c r="D9215" t="s">
        <v>15534</v>
      </c>
      <c r="E9215" t="s">
        <v>15535</v>
      </c>
      <c r="F9215" t="s">
        <v>15536</v>
      </c>
      <c r="G9215" t="s">
        <v>24738</v>
      </c>
      <c r="H9215" s="1">
        <v>45119.895127314812</v>
      </c>
      <c r="I9215" t="s">
        <v>17336</v>
      </c>
      <c r="J9215" s="1">
        <v>45119.895127314812</v>
      </c>
      <c r="K9215" t="s">
        <v>17336</v>
      </c>
    </row>
    <row r="9216" spans="1:11">
      <c r="A9216">
        <v>8492</v>
      </c>
      <c r="B9216" t="s">
        <v>17737</v>
      </c>
      <c r="C9216">
        <v>50515000</v>
      </c>
      <c r="D9216" t="s">
        <v>15534</v>
      </c>
      <c r="E9216" t="s">
        <v>15586</v>
      </c>
      <c r="F9216" t="s">
        <v>15550</v>
      </c>
      <c r="G9216" t="s">
        <v>17506</v>
      </c>
      <c r="H9216" s="1">
        <v>45119.897175925929</v>
      </c>
      <c r="I9216" t="s">
        <v>16560</v>
      </c>
      <c r="J9216" s="1">
        <v>45119.897175925929</v>
      </c>
      <c r="K9216" t="s">
        <v>16560</v>
      </c>
    </row>
    <row r="9217" spans="1:11">
      <c r="A9217">
        <v>8491</v>
      </c>
      <c r="B9217" t="s">
        <v>17696</v>
      </c>
      <c r="C9217">
        <v>50515000</v>
      </c>
      <c r="D9217" t="s">
        <v>15534</v>
      </c>
      <c r="E9217" t="s">
        <v>15586</v>
      </c>
      <c r="F9217" t="s">
        <v>15550</v>
      </c>
      <c r="G9217" t="s">
        <v>17506</v>
      </c>
      <c r="H9217" s="1">
        <v>45119.897372685184</v>
      </c>
      <c r="I9217" t="s">
        <v>16560</v>
      </c>
      <c r="J9217" s="1">
        <v>45119.897372685184</v>
      </c>
      <c r="K9217" t="s">
        <v>16560</v>
      </c>
    </row>
    <row r="9218" spans="1:11">
      <c r="A9218">
        <v>126125</v>
      </c>
      <c r="B9218" t="s">
        <v>17579</v>
      </c>
      <c r="C9218">
        <v>50105000</v>
      </c>
      <c r="D9218" t="s">
        <v>15534</v>
      </c>
      <c r="E9218" t="s">
        <v>15687</v>
      </c>
      <c r="F9218" t="s">
        <v>15550</v>
      </c>
      <c r="G9218" t="s">
        <v>24739</v>
      </c>
      <c r="H9218" s="1">
        <v>45119.90047453704</v>
      </c>
      <c r="I9218" t="s">
        <v>16130</v>
      </c>
      <c r="J9218" s="1">
        <v>45119.90047453704</v>
      </c>
      <c r="K9218" t="s">
        <v>16130</v>
      </c>
    </row>
    <row r="9219" spans="1:11">
      <c r="A9219">
        <v>11382</v>
      </c>
      <c r="B9219" t="s">
        <v>22015</v>
      </c>
      <c r="C9219">
        <v>58425000</v>
      </c>
      <c r="D9219" t="s">
        <v>15534</v>
      </c>
      <c r="E9219" t="s">
        <v>15576</v>
      </c>
      <c r="F9219" t="s">
        <v>15550</v>
      </c>
      <c r="G9219" t="s">
        <v>24740</v>
      </c>
      <c r="H9219" s="1">
        <v>45119.901076388887</v>
      </c>
      <c r="I9219" t="s">
        <v>16668</v>
      </c>
      <c r="J9219" s="1">
        <v>45119.901076388887</v>
      </c>
      <c r="K9219" t="s">
        <v>16668</v>
      </c>
    </row>
    <row r="9220" spans="1:11">
      <c r="A9220">
        <v>11383</v>
      </c>
      <c r="B9220" t="s">
        <v>17565</v>
      </c>
      <c r="C9220">
        <v>50321000</v>
      </c>
      <c r="D9220" t="s">
        <v>15534</v>
      </c>
      <c r="E9220" t="s">
        <v>15554</v>
      </c>
      <c r="F9220" t="s">
        <v>15536</v>
      </c>
      <c r="G9220" t="s">
        <v>17593</v>
      </c>
      <c r="H9220" s="1">
        <v>45119.90351851852</v>
      </c>
      <c r="I9220" t="s">
        <v>16668</v>
      </c>
      <c r="J9220" s="1">
        <v>45119.90351851852</v>
      </c>
      <c r="K9220" t="s">
        <v>16668</v>
      </c>
    </row>
    <row r="9221" spans="1:11">
      <c r="A9221">
        <v>9396</v>
      </c>
      <c r="B9221" t="s">
        <v>23384</v>
      </c>
      <c r="C9221">
        <v>50305028</v>
      </c>
      <c r="D9221" t="s">
        <v>15534</v>
      </c>
      <c r="E9221" t="s">
        <v>15554</v>
      </c>
      <c r="F9221" t="s">
        <v>15550</v>
      </c>
      <c r="G9221" t="s">
        <v>24741</v>
      </c>
      <c r="H9221" s="1">
        <v>45119.905104166668</v>
      </c>
      <c r="I9221" t="s">
        <v>16410</v>
      </c>
      <c r="J9221" s="1">
        <v>45119.905104166668</v>
      </c>
      <c r="K9221" t="s">
        <v>16410</v>
      </c>
    </row>
    <row r="9222" spans="1:11">
      <c r="A9222">
        <v>11057</v>
      </c>
      <c r="B9222" t="s">
        <v>17491</v>
      </c>
      <c r="C9222">
        <v>50905000</v>
      </c>
      <c r="D9222" t="s">
        <v>15534</v>
      </c>
      <c r="E9222" t="s">
        <v>15540</v>
      </c>
      <c r="F9222" t="s">
        <v>15550</v>
      </c>
      <c r="G9222" t="s">
        <v>24742</v>
      </c>
      <c r="H9222" s="1">
        <v>45119.905312499999</v>
      </c>
      <c r="I9222" t="s">
        <v>16560</v>
      </c>
      <c r="J9222" s="1">
        <v>45119.905312499999</v>
      </c>
      <c r="K9222" t="s">
        <v>16560</v>
      </c>
    </row>
    <row r="9223" spans="1:11">
      <c r="A9223">
        <v>20620</v>
      </c>
      <c r="B9223" t="s">
        <v>17218</v>
      </c>
      <c r="C9223">
        <v>50305025</v>
      </c>
      <c r="D9223" t="s">
        <v>15534</v>
      </c>
      <c r="E9223" t="s">
        <v>15544</v>
      </c>
      <c r="F9223" t="s">
        <v>15536</v>
      </c>
      <c r="G9223" t="s">
        <v>24743</v>
      </c>
      <c r="H9223" s="1">
        <v>45119.911400462966</v>
      </c>
      <c r="I9223" t="s">
        <v>16986</v>
      </c>
      <c r="J9223" s="1">
        <v>45119.911400462966</v>
      </c>
      <c r="K9223" t="s">
        <v>16986</v>
      </c>
    </row>
    <row r="9224" spans="1:11">
      <c r="A9224">
        <v>11210</v>
      </c>
      <c r="B9224" t="s">
        <v>17572</v>
      </c>
      <c r="C9224">
        <v>50321000</v>
      </c>
      <c r="D9224" t="s">
        <v>15534</v>
      </c>
      <c r="E9224" t="s">
        <v>15535</v>
      </c>
      <c r="F9224" t="s">
        <v>15536</v>
      </c>
      <c r="G9224" t="s">
        <v>24744</v>
      </c>
      <c r="H9224" s="1">
        <v>45119.911932870367</v>
      </c>
      <c r="I9224" t="s">
        <v>17336</v>
      </c>
      <c r="J9224" s="1">
        <v>45119.91505787037</v>
      </c>
      <c r="K9224" t="s">
        <v>17336</v>
      </c>
    </row>
    <row r="9225" spans="1:11">
      <c r="A9225">
        <v>126125</v>
      </c>
      <c r="B9225" t="s">
        <v>17579</v>
      </c>
      <c r="C9225">
        <v>58425000</v>
      </c>
      <c r="D9225" t="s">
        <v>15534</v>
      </c>
      <c r="E9225" t="s">
        <v>15576</v>
      </c>
      <c r="F9225" t="s">
        <v>15550</v>
      </c>
      <c r="G9225" t="s">
        <v>24745</v>
      </c>
      <c r="H9225" s="1">
        <v>45119.913807870369</v>
      </c>
      <c r="I9225" t="s">
        <v>16130</v>
      </c>
      <c r="J9225" s="1">
        <v>45119.948101851849</v>
      </c>
      <c r="K9225" t="s">
        <v>16130</v>
      </c>
    </row>
    <row r="9226" spans="1:11">
      <c r="A9226">
        <v>43008</v>
      </c>
      <c r="B9226" t="s">
        <v>257</v>
      </c>
      <c r="C9226">
        <v>56400000</v>
      </c>
      <c r="D9226" t="s">
        <v>15534</v>
      </c>
      <c r="E9226" t="s">
        <v>15554</v>
      </c>
      <c r="F9226" t="s">
        <v>15536</v>
      </c>
      <c r="G9226" t="s">
        <v>24746</v>
      </c>
      <c r="H9226" s="1">
        <v>45119.914259259262</v>
      </c>
      <c r="I9226" t="s">
        <v>16665</v>
      </c>
      <c r="J9226" s="1">
        <v>45119.914259259262</v>
      </c>
      <c r="K9226" t="s">
        <v>16665</v>
      </c>
    </row>
    <row r="9227" spans="1:11">
      <c r="A9227">
        <v>9242</v>
      </c>
      <c r="B9227" t="s">
        <v>17583</v>
      </c>
      <c r="C9227">
        <v>50321000</v>
      </c>
      <c r="D9227" t="s">
        <v>15534</v>
      </c>
      <c r="E9227" t="s">
        <v>15544</v>
      </c>
      <c r="F9227" t="s">
        <v>15550</v>
      </c>
      <c r="G9227" t="s">
        <v>24747</v>
      </c>
      <c r="H9227" s="1">
        <v>45119.916134259256</v>
      </c>
      <c r="I9227" t="s">
        <v>17336</v>
      </c>
      <c r="J9227" s="1">
        <v>45119.916134259256</v>
      </c>
      <c r="K9227" t="s">
        <v>17336</v>
      </c>
    </row>
    <row r="9228" spans="1:11">
      <c r="A9228">
        <v>83846</v>
      </c>
      <c r="B9228" t="s">
        <v>17589</v>
      </c>
      <c r="C9228">
        <v>50350000</v>
      </c>
      <c r="D9228" t="s">
        <v>15534</v>
      </c>
      <c r="E9228" t="s">
        <v>15554</v>
      </c>
      <c r="F9228" t="s">
        <v>15550</v>
      </c>
      <c r="G9228" t="s">
        <v>17587</v>
      </c>
      <c r="H9228" s="1">
        <v>45119.916203703702</v>
      </c>
      <c r="I9228" t="s">
        <v>16268</v>
      </c>
      <c r="J9228" s="1">
        <v>45119.916203703702</v>
      </c>
      <c r="K9228" t="s">
        <v>16268</v>
      </c>
    </row>
    <row r="9229" spans="1:11">
      <c r="A9229">
        <v>83839</v>
      </c>
      <c r="B9229" t="s">
        <v>21125</v>
      </c>
      <c r="C9229">
        <v>50366000</v>
      </c>
      <c r="D9229" t="s">
        <v>15534</v>
      </c>
      <c r="E9229" t="s">
        <v>15544</v>
      </c>
      <c r="F9229" t="s">
        <v>15550</v>
      </c>
      <c r="G9229" t="s">
        <v>24748</v>
      </c>
      <c r="H9229" s="1">
        <v>45119.91915509259</v>
      </c>
      <c r="I9229" t="s">
        <v>16268</v>
      </c>
      <c r="J9229" s="1">
        <v>45119.91915509259</v>
      </c>
      <c r="K9229" t="s">
        <v>16268</v>
      </c>
    </row>
    <row r="9230" spans="1:11">
      <c r="A9230">
        <v>43008</v>
      </c>
      <c r="B9230" t="s">
        <v>257</v>
      </c>
      <c r="C9230">
        <v>50321000</v>
      </c>
      <c r="D9230" t="s">
        <v>15534</v>
      </c>
      <c r="E9230" t="s">
        <v>15586</v>
      </c>
      <c r="F9230" t="s">
        <v>15536</v>
      </c>
      <c r="G9230" t="s">
        <v>24749</v>
      </c>
      <c r="H9230" s="1">
        <v>45119.920682870368</v>
      </c>
      <c r="I9230" t="s">
        <v>16665</v>
      </c>
      <c r="J9230" s="1">
        <v>45119.920682870368</v>
      </c>
      <c r="K9230" t="s">
        <v>16665</v>
      </c>
    </row>
    <row r="9231" spans="1:11">
      <c r="A9231">
        <v>11057</v>
      </c>
      <c r="B9231" t="s">
        <v>17491</v>
      </c>
      <c r="C9231">
        <v>50105000</v>
      </c>
      <c r="D9231" t="s">
        <v>15534</v>
      </c>
      <c r="E9231" t="s">
        <v>15576</v>
      </c>
      <c r="F9231" t="s">
        <v>15550</v>
      </c>
      <c r="G9231" t="s">
        <v>24750</v>
      </c>
      <c r="H9231" s="1">
        <v>45119.922442129631</v>
      </c>
      <c r="I9231" t="s">
        <v>16560</v>
      </c>
      <c r="J9231" s="1">
        <v>45119.922442129631</v>
      </c>
      <c r="K9231" t="s">
        <v>16560</v>
      </c>
    </row>
    <row r="9232" spans="1:11">
      <c r="A9232">
        <v>126138</v>
      </c>
      <c r="B9232" t="s">
        <v>23253</v>
      </c>
      <c r="C9232">
        <v>50390000</v>
      </c>
      <c r="D9232" t="s">
        <v>15534</v>
      </c>
      <c r="E9232" t="s">
        <v>15554</v>
      </c>
      <c r="F9232" t="s">
        <v>15550</v>
      </c>
      <c r="G9232" t="s">
        <v>23565</v>
      </c>
      <c r="H9232" s="1">
        <v>45119.922881944447</v>
      </c>
      <c r="I9232" t="s">
        <v>17644</v>
      </c>
      <c r="J9232" s="1">
        <v>45119.922881944447</v>
      </c>
      <c r="K9232" t="s">
        <v>17644</v>
      </c>
    </row>
    <row r="9233" spans="1:11">
      <c r="A9233">
        <v>53074</v>
      </c>
      <c r="B9233" t="s">
        <v>17502</v>
      </c>
      <c r="C9233">
        <v>50366000</v>
      </c>
      <c r="D9233" t="s">
        <v>15534</v>
      </c>
      <c r="E9233" t="s">
        <v>15554</v>
      </c>
      <c r="F9233" t="s">
        <v>15550</v>
      </c>
      <c r="G9233" t="s">
        <v>24751</v>
      </c>
      <c r="H9233" s="1">
        <v>45119.928287037037</v>
      </c>
      <c r="I9233" t="s">
        <v>15665</v>
      </c>
      <c r="J9233" s="1">
        <v>45119.928287037037</v>
      </c>
      <c r="K9233" t="s">
        <v>15665</v>
      </c>
    </row>
    <row r="9234" spans="1:11">
      <c r="A9234">
        <v>9688</v>
      </c>
      <c r="B9234" t="s">
        <v>19924</v>
      </c>
      <c r="C9234">
        <v>50905006</v>
      </c>
      <c r="D9234" t="s">
        <v>15534</v>
      </c>
      <c r="E9234" t="s">
        <v>15554</v>
      </c>
      <c r="F9234" t="s">
        <v>15536</v>
      </c>
      <c r="G9234" t="s">
        <v>24752</v>
      </c>
      <c r="H9234" s="1">
        <v>45119.930798611109</v>
      </c>
      <c r="I9234" t="s">
        <v>16839</v>
      </c>
      <c r="J9234" s="1">
        <v>45119.930798611109</v>
      </c>
      <c r="K9234" t="s">
        <v>16839</v>
      </c>
    </row>
    <row r="9235" spans="1:11">
      <c r="A9235">
        <v>11315</v>
      </c>
      <c r="B9235" t="s">
        <v>23310</v>
      </c>
      <c r="C9235">
        <v>50905006</v>
      </c>
      <c r="D9235" t="s">
        <v>15534</v>
      </c>
      <c r="E9235" t="s">
        <v>15687</v>
      </c>
      <c r="F9235" t="s">
        <v>15536</v>
      </c>
      <c r="G9235" t="s">
        <v>24753</v>
      </c>
      <c r="H9235" s="1">
        <v>45119.93346064815</v>
      </c>
      <c r="I9235" t="s">
        <v>15999</v>
      </c>
      <c r="J9235" s="1">
        <v>45119.93346064815</v>
      </c>
      <c r="K9235" t="s">
        <v>15999</v>
      </c>
    </row>
    <row r="9236" spans="1:11">
      <c r="A9236">
        <v>11314</v>
      </c>
      <c r="B9236" t="s">
        <v>24754</v>
      </c>
      <c r="C9236">
        <v>50905006</v>
      </c>
      <c r="D9236" t="s">
        <v>15534</v>
      </c>
      <c r="E9236" t="s">
        <v>15687</v>
      </c>
      <c r="F9236" t="s">
        <v>15536</v>
      </c>
      <c r="G9236" t="s">
        <v>24755</v>
      </c>
      <c r="H9236" s="1">
        <v>45119.933981481481</v>
      </c>
      <c r="I9236" t="s">
        <v>15999</v>
      </c>
      <c r="J9236" s="1">
        <v>45119.933981481481</v>
      </c>
      <c r="K9236" t="s">
        <v>15999</v>
      </c>
    </row>
    <row r="9237" spans="1:11">
      <c r="A9237">
        <v>53073</v>
      </c>
      <c r="B9237" t="s">
        <v>23530</v>
      </c>
      <c r="C9237">
        <v>51220000</v>
      </c>
      <c r="D9237" t="s">
        <v>15534</v>
      </c>
      <c r="E9237" t="s">
        <v>15554</v>
      </c>
      <c r="F9237" t="s">
        <v>15550</v>
      </c>
      <c r="G9237" t="s">
        <v>24756</v>
      </c>
      <c r="H9237" s="1">
        <v>45119.935416666667</v>
      </c>
      <c r="I9237" t="s">
        <v>15665</v>
      </c>
      <c r="J9237" s="1">
        <v>45119.935416666667</v>
      </c>
      <c r="K9237" t="s">
        <v>15665</v>
      </c>
    </row>
    <row r="9238" spans="1:11">
      <c r="A9238">
        <v>53082</v>
      </c>
      <c r="B9238" t="s">
        <v>19948</v>
      </c>
      <c r="C9238">
        <v>56400000</v>
      </c>
      <c r="D9238" t="s">
        <v>15534</v>
      </c>
      <c r="E9238" t="s">
        <v>15554</v>
      </c>
      <c r="F9238" t="s">
        <v>15550</v>
      </c>
      <c r="G9238" t="s">
        <v>24757</v>
      </c>
      <c r="H9238" s="1">
        <v>45119.938622685186</v>
      </c>
      <c r="I9238" t="s">
        <v>15665</v>
      </c>
      <c r="J9238" s="1">
        <v>45119.938622685186</v>
      </c>
      <c r="K9238" t="s">
        <v>15665</v>
      </c>
    </row>
    <row r="9239" spans="1:11">
      <c r="A9239">
        <v>11377</v>
      </c>
      <c r="B9239" t="s">
        <v>24758</v>
      </c>
      <c r="C9239">
        <v>50350001</v>
      </c>
      <c r="D9239" t="s">
        <v>15534</v>
      </c>
      <c r="E9239" t="s">
        <v>15544</v>
      </c>
      <c r="F9239" t="s">
        <v>15550</v>
      </c>
      <c r="G9239" t="s">
        <v>24759</v>
      </c>
      <c r="H9239" s="1">
        <v>45119.940925925926</v>
      </c>
      <c r="I9239" t="s">
        <v>15999</v>
      </c>
      <c r="J9239" s="1">
        <v>45119.940925925926</v>
      </c>
      <c r="K9239" t="s">
        <v>15999</v>
      </c>
    </row>
    <row r="9240" spans="1:11">
      <c r="A9240">
        <v>53072</v>
      </c>
      <c r="B9240" t="s">
        <v>22011</v>
      </c>
      <c r="C9240">
        <v>50321000</v>
      </c>
      <c r="D9240" t="s">
        <v>15534</v>
      </c>
      <c r="E9240" t="s">
        <v>15554</v>
      </c>
      <c r="F9240" t="s">
        <v>15550</v>
      </c>
      <c r="G9240" t="s">
        <v>24760</v>
      </c>
      <c r="H9240" s="1">
        <v>45119.941388888888</v>
      </c>
      <c r="I9240" t="s">
        <v>15665</v>
      </c>
      <c r="J9240" s="1">
        <v>45119.941388888888</v>
      </c>
      <c r="K9240" t="s">
        <v>15665</v>
      </c>
    </row>
    <row r="9241" spans="1:11">
      <c r="A9241">
        <v>83846</v>
      </c>
      <c r="B9241" t="s">
        <v>17589</v>
      </c>
      <c r="C9241">
        <v>50320000</v>
      </c>
      <c r="D9241" t="s">
        <v>15534</v>
      </c>
      <c r="E9241" t="s">
        <v>15535</v>
      </c>
      <c r="F9241" t="s">
        <v>15536</v>
      </c>
      <c r="G9241" t="s">
        <v>24761</v>
      </c>
      <c r="H9241" s="1">
        <v>45119.945868055554</v>
      </c>
      <c r="I9241" t="s">
        <v>16268</v>
      </c>
      <c r="J9241" s="1">
        <v>45119.945868055554</v>
      </c>
      <c r="K9241" t="s">
        <v>16268</v>
      </c>
    </row>
    <row r="9242" spans="1:11">
      <c r="A9242">
        <v>83854</v>
      </c>
      <c r="B9242" t="s">
        <v>16924</v>
      </c>
      <c r="C9242">
        <v>51230000</v>
      </c>
      <c r="D9242" t="s">
        <v>15534</v>
      </c>
      <c r="E9242" t="s">
        <v>15554</v>
      </c>
      <c r="F9242" t="s">
        <v>15550</v>
      </c>
      <c r="G9242" t="s">
        <v>16289</v>
      </c>
      <c r="H9242" s="1">
        <v>45119.950798611113</v>
      </c>
      <c r="I9242" t="s">
        <v>16268</v>
      </c>
      <c r="J9242" s="1">
        <v>45119.950798611113</v>
      </c>
      <c r="K9242" t="s">
        <v>16268</v>
      </c>
    </row>
    <row r="9243" spans="1:11">
      <c r="A9243">
        <v>83840</v>
      </c>
      <c r="B9243" t="s">
        <v>19943</v>
      </c>
      <c r="C9243">
        <v>56200060</v>
      </c>
      <c r="D9243" t="s">
        <v>15534</v>
      </c>
      <c r="E9243" t="s">
        <v>15554</v>
      </c>
      <c r="F9243" t="s">
        <v>15550</v>
      </c>
      <c r="G9243" t="s">
        <v>16289</v>
      </c>
      <c r="H9243" s="1">
        <v>45119.951435185183</v>
      </c>
      <c r="I9243" t="s">
        <v>16268</v>
      </c>
      <c r="J9243" s="1">
        <v>45119.951435185183</v>
      </c>
      <c r="K9243" t="s">
        <v>16268</v>
      </c>
    </row>
    <row r="9244" spans="1:11">
      <c r="A9244">
        <v>83840</v>
      </c>
      <c r="B9244" t="s">
        <v>19943</v>
      </c>
      <c r="C9244">
        <v>51230000</v>
      </c>
      <c r="D9244" t="s">
        <v>15534</v>
      </c>
      <c r="E9244" t="s">
        <v>15554</v>
      </c>
      <c r="F9244" t="s">
        <v>15550</v>
      </c>
      <c r="G9244" t="s">
        <v>16289</v>
      </c>
      <c r="H9244" s="1">
        <v>45119.951562499999</v>
      </c>
      <c r="I9244" t="s">
        <v>16268</v>
      </c>
      <c r="J9244" s="1">
        <v>45119.951562499999</v>
      </c>
      <c r="K9244" t="s">
        <v>16268</v>
      </c>
    </row>
    <row r="9245" spans="1:11">
      <c r="A9245">
        <v>20785</v>
      </c>
      <c r="B9245" t="s">
        <v>19664</v>
      </c>
      <c r="C9245">
        <v>50905006</v>
      </c>
      <c r="D9245" t="s">
        <v>15534</v>
      </c>
      <c r="E9245" t="s">
        <v>15544</v>
      </c>
      <c r="F9245" t="s">
        <v>15536</v>
      </c>
      <c r="G9245" t="s">
        <v>24762</v>
      </c>
      <c r="H9245" s="1">
        <v>45119.958831018521</v>
      </c>
      <c r="I9245" t="s">
        <v>15546</v>
      </c>
      <c r="J9245" s="1">
        <v>45119.958831018521</v>
      </c>
      <c r="K9245" t="s">
        <v>15546</v>
      </c>
    </row>
    <row r="9246" spans="1:11">
      <c r="A9246">
        <v>11402</v>
      </c>
      <c r="B9246" t="s">
        <v>17624</v>
      </c>
      <c r="C9246">
        <v>50905006</v>
      </c>
      <c r="D9246" t="s">
        <v>15534</v>
      </c>
      <c r="E9246" t="s">
        <v>15544</v>
      </c>
      <c r="F9246" t="s">
        <v>15536</v>
      </c>
      <c r="G9246" t="s">
        <v>23563</v>
      </c>
      <c r="H9246" s="1">
        <v>45119.95957175926</v>
      </c>
      <c r="I9246" t="s">
        <v>16668</v>
      </c>
      <c r="J9246" s="1">
        <v>45119.95957175926</v>
      </c>
      <c r="K9246" t="s">
        <v>16668</v>
      </c>
    </row>
    <row r="9247" spans="1:11">
      <c r="A9247">
        <v>20823</v>
      </c>
      <c r="B9247" t="s">
        <v>19957</v>
      </c>
      <c r="C9247">
        <v>50905006</v>
      </c>
      <c r="D9247" t="s">
        <v>15534</v>
      </c>
      <c r="E9247" t="s">
        <v>15554</v>
      </c>
      <c r="F9247" t="s">
        <v>15550</v>
      </c>
      <c r="G9247" t="s">
        <v>16953</v>
      </c>
      <c r="H9247" s="1">
        <v>45119.965509259258</v>
      </c>
      <c r="I9247" t="s">
        <v>16909</v>
      </c>
      <c r="J9247" s="1">
        <v>45119.965509259258</v>
      </c>
      <c r="K9247" t="s">
        <v>16909</v>
      </c>
    </row>
    <row r="9248" spans="1:11">
      <c r="A9248">
        <v>76293</v>
      </c>
      <c r="B9248" t="s">
        <v>20515</v>
      </c>
      <c r="C9248">
        <v>50321000</v>
      </c>
      <c r="D9248" t="s">
        <v>15534</v>
      </c>
      <c r="E9248" t="s">
        <v>15554</v>
      </c>
      <c r="F9248" t="s">
        <v>15550</v>
      </c>
      <c r="G9248" t="s">
        <v>24763</v>
      </c>
      <c r="H9248" s="1">
        <v>45119.968923611108</v>
      </c>
      <c r="I9248" t="s">
        <v>17336</v>
      </c>
      <c r="J9248" s="1">
        <v>45119.968923611108</v>
      </c>
      <c r="K9248" t="s">
        <v>17336</v>
      </c>
    </row>
    <row r="9249" spans="1:11">
      <c r="A9249">
        <v>11405</v>
      </c>
      <c r="B9249" t="s">
        <v>24764</v>
      </c>
      <c r="C9249">
        <v>50320000</v>
      </c>
      <c r="D9249" t="s">
        <v>15534</v>
      </c>
      <c r="E9249" t="s">
        <v>15554</v>
      </c>
      <c r="F9249" t="s">
        <v>15550</v>
      </c>
      <c r="G9249" t="s">
        <v>24765</v>
      </c>
      <c r="H9249" s="1">
        <v>45119.969872685186</v>
      </c>
      <c r="I9249" t="s">
        <v>16668</v>
      </c>
      <c r="J9249" s="1">
        <v>45120.00309027778</v>
      </c>
      <c r="K9249" t="s">
        <v>16668</v>
      </c>
    </row>
    <row r="9250" spans="1:11">
      <c r="A9250">
        <v>11405</v>
      </c>
      <c r="B9250" t="s">
        <v>24764</v>
      </c>
      <c r="C9250">
        <v>50321000</v>
      </c>
      <c r="D9250" t="s">
        <v>15534</v>
      </c>
      <c r="E9250" t="s">
        <v>15544</v>
      </c>
      <c r="F9250" t="s">
        <v>15536</v>
      </c>
      <c r="G9250" t="s">
        <v>17611</v>
      </c>
      <c r="H9250" s="1">
        <v>45119.970046296294</v>
      </c>
      <c r="I9250" t="s">
        <v>16668</v>
      </c>
      <c r="J9250" s="1">
        <v>45119.970046296294</v>
      </c>
      <c r="K9250" t="s">
        <v>16668</v>
      </c>
    </row>
    <row r="9251" spans="1:11">
      <c r="A9251">
        <v>11312</v>
      </c>
      <c r="B9251" t="s">
        <v>18014</v>
      </c>
      <c r="C9251">
        <v>50305025</v>
      </c>
      <c r="D9251" t="s">
        <v>15534</v>
      </c>
      <c r="E9251" t="s">
        <v>15544</v>
      </c>
      <c r="F9251" t="s">
        <v>15550</v>
      </c>
      <c r="G9251" t="s">
        <v>24766</v>
      </c>
      <c r="H9251" s="1">
        <v>45119.972881944443</v>
      </c>
      <c r="I9251" t="s">
        <v>17336</v>
      </c>
      <c r="J9251" s="1">
        <v>45119.972881944443</v>
      </c>
      <c r="K9251" t="s">
        <v>17336</v>
      </c>
    </row>
    <row r="9252" spans="1:11">
      <c r="A9252">
        <v>11056</v>
      </c>
      <c r="B9252" t="s">
        <v>17128</v>
      </c>
      <c r="C9252">
        <v>55350001</v>
      </c>
      <c r="D9252" t="s">
        <v>15534</v>
      </c>
      <c r="E9252" t="s">
        <v>15554</v>
      </c>
      <c r="F9252" t="s">
        <v>15550</v>
      </c>
      <c r="G9252" t="s">
        <v>24767</v>
      </c>
      <c r="H9252" s="1">
        <v>45119.974768518521</v>
      </c>
      <c r="I9252" t="s">
        <v>16560</v>
      </c>
      <c r="J9252" s="1">
        <v>45119.974768518521</v>
      </c>
      <c r="K9252" t="s">
        <v>16560</v>
      </c>
    </row>
    <row r="9253" spans="1:11">
      <c r="A9253">
        <v>83126</v>
      </c>
      <c r="B9253" t="s">
        <v>19307</v>
      </c>
      <c r="C9253">
        <v>50321000</v>
      </c>
      <c r="D9253" t="s">
        <v>15534</v>
      </c>
      <c r="E9253" t="s">
        <v>15544</v>
      </c>
      <c r="F9253" t="s">
        <v>15550</v>
      </c>
      <c r="G9253" t="s">
        <v>24768</v>
      </c>
      <c r="H9253" s="1">
        <v>45119.983715277776</v>
      </c>
      <c r="I9253" t="s">
        <v>16936</v>
      </c>
      <c r="J9253" s="1">
        <v>45119.983715277776</v>
      </c>
      <c r="K9253" t="s">
        <v>16936</v>
      </c>
    </row>
    <row r="9254" spans="1:11">
      <c r="A9254">
        <v>126172</v>
      </c>
      <c r="B9254" t="s">
        <v>17651</v>
      </c>
      <c r="C9254">
        <v>57300021</v>
      </c>
      <c r="D9254" t="s">
        <v>15534</v>
      </c>
      <c r="E9254" t="s">
        <v>15554</v>
      </c>
      <c r="F9254" t="s">
        <v>15550</v>
      </c>
      <c r="G9254" t="s">
        <v>14472</v>
      </c>
      <c r="H9254" s="1">
        <v>45119.984907407408</v>
      </c>
      <c r="I9254" t="s">
        <v>16557</v>
      </c>
      <c r="J9254" s="1">
        <v>45119.984907407408</v>
      </c>
      <c r="K9254" t="s">
        <v>16557</v>
      </c>
    </row>
    <row r="9255" spans="1:11">
      <c r="A9255">
        <v>126172</v>
      </c>
      <c r="B9255" t="s">
        <v>17651</v>
      </c>
      <c r="C9255">
        <v>50515000</v>
      </c>
      <c r="D9255" t="s">
        <v>15534</v>
      </c>
      <c r="E9255" t="s">
        <v>15540</v>
      </c>
      <c r="F9255" t="s">
        <v>15550</v>
      </c>
      <c r="G9255" t="s">
        <v>23595</v>
      </c>
      <c r="H9255" s="1">
        <v>45119.985949074071</v>
      </c>
      <c r="I9255" t="s">
        <v>16557</v>
      </c>
      <c r="J9255" s="1">
        <v>45119.985949074071</v>
      </c>
      <c r="K9255" t="s">
        <v>16557</v>
      </c>
    </row>
    <row r="9256" spans="1:11">
      <c r="A9256">
        <v>126170</v>
      </c>
      <c r="B9256" t="s">
        <v>19977</v>
      </c>
      <c r="C9256">
        <v>50515000</v>
      </c>
      <c r="D9256" t="s">
        <v>15534</v>
      </c>
      <c r="E9256" t="s">
        <v>15540</v>
      </c>
      <c r="F9256" t="s">
        <v>15550</v>
      </c>
      <c r="G9256" t="s">
        <v>23595</v>
      </c>
      <c r="H9256" s="1">
        <v>45119.986273148148</v>
      </c>
      <c r="I9256" t="s">
        <v>16557</v>
      </c>
      <c r="J9256" s="1">
        <v>45119.986273148148</v>
      </c>
      <c r="K9256" t="s">
        <v>16557</v>
      </c>
    </row>
    <row r="9257" spans="1:11">
      <c r="A9257">
        <v>83081</v>
      </c>
      <c r="B9257" t="s">
        <v>22043</v>
      </c>
      <c r="C9257">
        <v>50915000</v>
      </c>
      <c r="D9257" t="s">
        <v>15534</v>
      </c>
      <c r="E9257" t="s">
        <v>15549</v>
      </c>
      <c r="F9257" t="s">
        <v>15550</v>
      </c>
      <c r="G9257" t="s">
        <v>19965</v>
      </c>
      <c r="H9257" s="1">
        <v>45119.989305555559</v>
      </c>
      <c r="I9257" t="s">
        <v>16936</v>
      </c>
      <c r="J9257" s="1">
        <v>45119.989305555559</v>
      </c>
      <c r="K9257" t="s">
        <v>16936</v>
      </c>
    </row>
    <row r="9258" spans="1:11">
      <c r="A9258">
        <v>126172</v>
      </c>
      <c r="B9258" t="s">
        <v>17651</v>
      </c>
      <c r="C9258">
        <v>50305028</v>
      </c>
      <c r="D9258" t="s">
        <v>15534</v>
      </c>
      <c r="E9258" t="s">
        <v>15544</v>
      </c>
      <c r="F9258" t="s">
        <v>15550</v>
      </c>
      <c r="G9258" t="s">
        <v>17640</v>
      </c>
      <c r="H9258" s="1">
        <v>45119.991712962961</v>
      </c>
      <c r="I9258" t="s">
        <v>16557</v>
      </c>
      <c r="J9258" s="1">
        <v>45119.991712962961</v>
      </c>
      <c r="K9258" t="s">
        <v>16557</v>
      </c>
    </row>
    <row r="9259" spans="1:11">
      <c r="A9259">
        <v>20821</v>
      </c>
      <c r="B9259" t="s">
        <v>17663</v>
      </c>
      <c r="C9259">
        <v>50335010</v>
      </c>
      <c r="D9259" t="s">
        <v>15534</v>
      </c>
      <c r="E9259" t="s">
        <v>15544</v>
      </c>
      <c r="F9259" t="s">
        <v>15550</v>
      </c>
      <c r="G9259" t="s">
        <v>24769</v>
      </c>
      <c r="H9259" s="1">
        <v>45119.992673611108</v>
      </c>
      <c r="I9259" t="s">
        <v>16909</v>
      </c>
      <c r="J9259" s="1">
        <v>45119.992673611108</v>
      </c>
      <c r="K9259" t="s">
        <v>16909</v>
      </c>
    </row>
    <row r="9260" spans="1:11">
      <c r="A9260">
        <v>21469</v>
      </c>
      <c r="B9260" t="s">
        <v>19423</v>
      </c>
      <c r="C9260">
        <v>50915000</v>
      </c>
      <c r="D9260" t="s">
        <v>15534</v>
      </c>
      <c r="E9260" t="s">
        <v>15549</v>
      </c>
      <c r="F9260" t="s">
        <v>15550</v>
      </c>
      <c r="G9260" t="s">
        <v>17671</v>
      </c>
      <c r="H9260" s="1">
        <v>45119.994270833333</v>
      </c>
      <c r="I9260" t="s">
        <v>16936</v>
      </c>
      <c r="J9260" s="1">
        <v>45119.994270833333</v>
      </c>
      <c r="K9260" t="s">
        <v>16936</v>
      </c>
    </row>
    <row r="9261" spans="1:11">
      <c r="A9261">
        <v>21512</v>
      </c>
      <c r="B9261" t="s">
        <v>20719</v>
      </c>
      <c r="C9261">
        <v>50915000</v>
      </c>
      <c r="D9261" t="s">
        <v>15534</v>
      </c>
      <c r="E9261" t="s">
        <v>15549</v>
      </c>
      <c r="F9261" t="s">
        <v>15550</v>
      </c>
      <c r="G9261" t="s">
        <v>17671</v>
      </c>
      <c r="H9261" s="1">
        <v>45119.994444444441</v>
      </c>
      <c r="I9261" t="s">
        <v>16936</v>
      </c>
      <c r="J9261" s="1">
        <v>45119.994444444441</v>
      </c>
      <c r="K9261" t="s">
        <v>16936</v>
      </c>
    </row>
    <row r="9262" spans="1:11">
      <c r="A9262">
        <v>21510</v>
      </c>
      <c r="B9262" t="s">
        <v>19972</v>
      </c>
      <c r="C9262">
        <v>57700010</v>
      </c>
      <c r="D9262" t="s">
        <v>15534</v>
      </c>
      <c r="E9262" t="s">
        <v>15576</v>
      </c>
      <c r="F9262" t="s">
        <v>15550</v>
      </c>
      <c r="G9262" t="s">
        <v>19971</v>
      </c>
      <c r="H9262" s="1">
        <v>45119.99728009259</v>
      </c>
      <c r="I9262" t="s">
        <v>16936</v>
      </c>
      <c r="J9262" s="1">
        <v>45119.99728009259</v>
      </c>
      <c r="K9262" t="s">
        <v>16936</v>
      </c>
    </row>
    <row r="9263" spans="1:11">
      <c r="A9263">
        <v>21510</v>
      </c>
      <c r="B9263" t="s">
        <v>19972</v>
      </c>
      <c r="C9263">
        <v>57700060</v>
      </c>
      <c r="D9263" t="s">
        <v>15534</v>
      </c>
      <c r="E9263" t="s">
        <v>15576</v>
      </c>
      <c r="F9263" t="s">
        <v>15550</v>
      </c>
      <c r="G9263" t="s">
        <v>19971</v>
      </c>
      <c r="H9263" s="1">
        <v>45119.997337962966</v>
      </c>
      <c r="I9263" t="s">
        <v>16936</v>
      </c>
      <c r="J9263" s="1">
        <v>45119.997337962966</v>
      </c>
      <c r="K9263" t="s">
        <v>16936</v>
      </c>
    </row>
    <row r="9264" spans="1:11">
      <c r="A9264">
        <v>9424</v>
      </c>
      <c r="B9264" t="s">
        <v>21147</v>
      </c>
      <c r="C9264">
        <v>57700030</v>
      </c>
      <c r="D9264" t="s">
        <v>15534</v>
      </c>
      <c r="E9264" t="s">
        <v>15576</v>
      </c>
      <c r="F9264" t="s">
        <v>15550</v>
      </c>
      <c r="G9264" t="s">
        <v>19971</v>
      </c>
      <c r="H9264" s="1">
        <v>45119.997939814813</v>
      </c>
      <c r="I9264" t="s">
        <v>16936</v>
      </c>
      <c r="J9264" s="1">
        <v>45119.997939814813</v>
      </c>
      <c r="K9264" t="s">
        <v>16936</v>
      </c>
    </row>
    <row r="9265" spans="1:11">
      <c r="A9265">
        <v>8983</v>
      </c>
      <c r="B9265" t="s">
        <v>17686</v>
      </c>
      <c r="C9265">
        <v>55300000</v>
      </c>
      <c r="D9265" t="s">
        <v>15534</v>
      </c>
      <c r="E9265" t="s">
        <v>15544</v>
      </c>
      <c r="F9265" t="s">
        <v>15550</v>
      </c>
      <c r="G9265" t="s">
        <v>24770</v>
      </c>
      <c r="H9265" s="1">
        <v>45120.000717592593</v>
      </c>
      <c r="I9265" t="s">
        <v>17688</v>
      </c>
      <c r="J9265" s="1">
        <v>45120.000717592593</v>
      </c>
      <c r="K9265" t="s">
        <v>17688</v>
      </c>
    </row>
    <row r="9266" spans="1:11">
      <c r="A9266">
        <v>8983</v>
      </c>
      <c r="B9266" t="s">
        <v>17686</v>
      </c>
      <c r="C9266">
        <v>58425000</v>
      </c>
      <c r="D9266" t="s">
        <v>15534</v>
      </c>
      <c r="E9266" t="s">
        <v>15554</v>
      </c>
      <c r="F9266" t="s">
        <v>15550</v>
      </c>
      <c r="G9266" t="s">
        <v>24771</v>
      </c>
      <c r="H9266" s="1">
        <v>45120.004548611112</v>
      </c>
      <c r="I9266" t="s">
        <v>17688</v>
      </c>
      <c r="J9266" s="1">
        <v>45120.004548611112</v>
      </c>
      <c r="K9266" t="s">
        <v>17688</v>
      </c>
    </row>
    <row r="9267" spans="1:11">
      <c r="A9267">
        <v>126167</v>
      </c>
      <c r="B9267" t="s">
        <v>16566</v>
      </c>
      <c r="C9267">
        <v>51210000</v>
      </c>
      <c r="D9267" t="s">
        <v>15534</v>
      </c>
      <c r="E9267" t="s">
        <v>15544</v>
      </c>
      <c r="F9267" t="s">
        <v>15550</v>
      </c>
      <c r="G9267" t="s">
        <v>24772</v>
      </c>
      <c r="H9267" s="1">
        <v>45120.009085648147</v>
      </c>
      <c r="I9267" t="s">
        <v>16557</v>
      </c>
      <c r="J9267" s="1">
        <v>45120.009085648147</v>
      </c>
      <c r="K9267" t="s">
        <v>16557</v>
      </c>
    </row>
    <row r="9268" spans="1:11">
      <c r="A9268">
        <v>126102</v>
      </c>
      <c r="B9268" t="s">
        <v>19975</v>
      </c>
      <c r="C9268">
        <v>51210000</v>
      </c>
      <c r="D9268" t="s">
        <v>15534</v>
      </c>
      <c r="E9268" t="s">
        <v>15544</v>
      </c>
      <c r="F9268" t="s">
        <v>15550</v>
      </c>
      <c r="G9268" t="s">
        <v>24772</v>
      </c>
      <c r="H9268" s="1">
        <v>45120.00949074074</v>
      </c>
      <c r="I9268" t="s">
        <v>16557</v>
      </c>
      <c r="J9268" s="1">
        <v>45120.00949074074</v>
      </c>
      <c r="K9268" t="s">
        <v>16557</v>
      </c>
    </row>
    <row r="9269" spans="1:11">
      <c r="A9269">
        <v>126170</v>
      </c>
      <c r="B9269" t="s">
        <v>19977</v>
      </c>
      <c r="C9269">
        <v>50255000</v>
      </c>
      <c r="D9269" t="s">
        <v>15534</v>
      </c>
      <c r="E9269" t="s">
        <v>15554</v>
      </c>
      <c r="F9269" t="s">
        <v>15550</v>
      </c>
      <c r="G9269" t="s">
        <v>24773</v>
      </c>
      <c r="H9269" s="1">
        <v>45120.009756944448</v>
      </c>
      <c r="I9269" t="s">
        <v>16557</v>
      </c>
      <c r="J9269" s="1">
        <v>45120.009756944448</v>
      </c>
      <c r="K9269" t="s">
        <v>16557</v>
      </c>
    </row>
    <row r="9270" spans="1:11">
      <c r="A9270">
        <v>126101</v>
      </c>
      <c r="B9270" t="s">
        <v>17680</v>
      </c>
      <c r="C9270">
        <v>50811001</v>
      </c>
      <c r="D9270" t="s">
        <v>15534</v>
      </c>
      <c r="E9270" t="s">
        <v>15544</v>
      </c>
      <c r="F9270" t="s">
        <v>15536</v>
      </c>
      <c r="G9270" t="s">
        <v>16762</v>
      </c>
      <c r="H9270" s="1">
        <v>45120.014363425929</v>
      </c>
      <c r="I9270" t="s">
        <v>16557</v>
      </c>
      <c r="J9270" s="1">
        <v>45120.014363425929</v>
      </c>
      <c r="K9270" t="s">
        <v>16557</v>
      </c>
    </row>
    <row r="9271" spans="1:11">
      <c r="A9271">
        <v>83121</v>
      </c>
      <c r="B9271" t="s">
        <v>17273</v>
      </c>
      <c r="C9271">
        <v>50810000</v>
      </c>
      <c r="D9271" t="s">
        <v>15534</v>
      </c>
      <c r="E9271" t="s">
        <v>15554</v>
      </c>
      <c r="F9271" t="s">
        <v>15550</v>
      </c>
      <c r="G9271" t="s">
        <v>24774</v>
      </c>
      <c r="H9271" s="1">
        <v>45120.589016203703</v>
      </c>
      <c r="I9271" t="s">
        <v>17271</v>
      </c>
      <c r="J9271" s="1">
        <v>45120.589467592596</v>
      </c>
      <c r="K9271" t="s">
        <v>17271</v>
      </c>
    </row>
    <row r="9272" spans="1:11">
      <c r="A9272">
        <v>8762</v>
      </c>
      <c r="B9272" t="s">
        <v>17891</v>
      </c>
      <c r="C9272">
        <v>51220000</v>
      </c>
      <c r="D9272" t="s">
        <v>15534</v>
      </c>
      <c r="E9272" t="s">
        <v>15554</v>
      </c>
      <c r="F9272" t="s">
        <v>15550</v>
      </c>
      <c r="G9272" t="s">
        <v>24775</v>
      </c>
      <c r="H9272" s="1">
        <v>45120.589918981481</v>
      </c>
      <c r="I9272" t="s">
        <v>16451</v>
      </c>
      <c r="J9272" s="1">
        <v>45120.589918981481</v>
      </c>
      <c r="K9272" t="s">
        <v>16451</v>
      </c>
    </row>
    <row r="9273" spans="1:11">
      <c r="A9273">
        <v>10987</v>
      </c>
      <c r="B9273" t="s">
        <v>16792</v>
      </c>
      <c r="C9273">
        <v>50812000</v>
      </c>
      <c r="D9273" t="s">
        <v>15534</v>
      </c>
      <c r="E9273" t="s">
        <v>15544</v>
      </c>
      <c r="F9273" t="s">
        <v>15536</v>
      </c>
      <c r="G9273" t="s">
        <v>21150</v>
      </c>
      <c r="H9273" s="1">
        <v>45120.592106481483</v>
      </c>
      <c r="I9273" t="s">
        <v>16743</v>
      </c>
      <c r="J9273" s="1">
        <v>45120.592106481483</v>
      </c>
      <c r="K9273" t="s">
        <v>16743</v>
      </c>
    </row>
    <row r="9274" spans="1:11">
      <c r="A9274">
        <v>10988</v>
      </c>
      <c r="B9274" t="s">
        <v>16793</v>
      </c>
      <c r="C9274">
        <v>50812000</v>
      </c>
      <c r="D9274" t="s">
        <v>15534</v>
      </c>
      <c r="E9274" t="s">
        <v>15544</v>
      </c>
      <c r="F9274" t="s">
        <v>15536</v>
      </c>
      <c r="G9274" t="s">
        <v>21150</v>
      </c>
      <c r="H9274" s="1">
        <v>45120.592210648145</v>
      </c>
      <c r="I9274" t="s">
        <v>16743</v>
      </c>
      <c r="J9274" s="1">
        <v>45120.592210648145</v>
      </c>
      <c r="K9274" t="s">
        <v>16743</v>
      </c>
    </row>
    <row r="9275" spans="1:11">
      <c r="A9275">
        <v>9193</v>
      </c>
      <c r="B9275" t="s">
        <v>18844</v>
      </c>
      <c r="C9275">
        <v>50350000</v>
      </c>
      <c r="D9275" t="s">
        <v>15534</v>
      </c>
      <c r="E9275" t="s">
        <v>15544</v>
      </c>
      <c r="F9275" t="s">
        <v>15536</v>
      </c>
      <c r="G9275" t="s">
        <v>24776</v>
      </c>
      <c r="H9275" s="1">
        <v>45120.593564814815</v>
      </c>
      <c r="I9275" t="s">
        <v>16743</v>
      </c>
      <c r="J9275" s="1">
        <v>45120.593564814815</v>
      </c>
      <c r="K9275" t="s">
        <v>16743</v>
      </c>
    </row>
    <row r="9276" spans="1:11">
      <c r="A9276">
        <v>9193</v>
      </c>
      <c r="B9276" t="s">
        <v>18844</v>
      </c>
      <c r="C9276">
        <v>50305028</v>
      </c>
      <c r="D9276" t="s">
        <v>15534</v>
      </c>
      <c r="E9276" t="s">
        <v>15544</v>
      </c>
      <c r="F9276" t="s">
        <v>15536</v>
      </c>
      <c r="G9276" t="s">
        <v>17899</v>
      </c>
      <c r="H9276" s="1">
        <v>45120.594375000001</v>
      </c>
      <c r="I9276" t="s">
        <v>16743</v>
      </c>
      <c r="J9276" s="1">
        <v>45120.611145833333</v>
      </c>
      <c r="K9276" t="s">
        <v>16743</v>
      </c>
    </row>
    <row r="9277" spans="1:11">
      <c r="A9277">
        <v>83121</v>
      </c>
      <c r="B9277" t="s">
        <v>17273</v>
      </c>
      <c r="C9277">
        <v>50811001</v>
      </c>
      <c r="D9277" t="s">
        <v>15534</v>
      </c>
      <c r="E9277" t="s">
        <v>15554</v>
      </c>
      <c r="F9277" t="s">
        <v>15550</v>
      </c>
      <c r="G9277" t="s">
        <v>24777</v>
      </c>
      <c r="H9277" s="1">
        <v>45120.594583333332</v>
      </c>
      <c r="I9277" t="s">
        <v>17271</v>
      </c>
      <c r="J9277" s="1">
        <v>45120.594583333332</v>
      </c>
      <c r="K9277" t="s">
        <v>17271</v>
      </c>
    </row>
    <row r="9278" spans="1:11">
      <c r="A9278">
        <v>11768</v>
      </c>
      <c r="B9278" t="s">
        <v>18062</v>
      </c>
      <c r="C9278">
        <v>50905006</v>
      </c>
      <c r="D9278" t="s">
        <v>15534</v>
      </c>
      <c r="E9278" t="s">
        <v>15554</v>
      </c>
      <c r="F9278" t="s">
        <v>15550</v>
      </c>
      <c r="G9278" t="s">
        <v>24778</v>
      </c>
      <c r="H9278" s="1">
        <v>45120.602175925924</v>
      </c>
      <c r="I9278" t="s">
        <v>16451</v>
      </c>
      <c r="J9278" s="1">
        <v>45120.602175925924</v>
      </c>
      <c r="K9278" t="s">
        <v>16451</v>
      </c>
    </row>
    <row r="9279" spans="1:11">
      <c r="A9279">
        <v>83278</v>
      </c>
      <c r="B9279" t="s">
        <v>24779</v>
      </c>
      <c r="C9279">
        <v>50905006</v>
      </c>
      <c r="D9279" t="s">
        <v>15534</v>
      </c>
      <c r="E9279" t="s">
        <v>15586</v>
      </c>
      <c r="F9279" t="s">
        <v>15536</v>
      </c>
      <c r="G9279" t="s">
        <v>16786</v>
      </c>
      <c r="H9279" s="1">
        <v>45120.604884259257</v>
      </c>
      <c r="I9279" t="s">
        <v>16236</v>
      </c>
      <c r="J9279" s="1">
        <v>45120.604884259257</v>
      </c>
      <c r="K9279" t="s">
        <v>16236</v>
      </c>
    </row>
    <row r="9280" spans="1:11">
      <c r="A9280">
        <v>8742</v>
      </c>
      <c r="B9280" t="s">
        <v>17896</v>
      </c>
      <c r="C9280">
        <v>50320000</v>
      </c>
      <c r="D9280" t="s">
        <v>15534</v>
      </c>
      <c r="E9280" t="s">
        <v>15544</v>
      </c>
      <c r="F9280" t="s">
        <v>15536</v>
      </c>
      <c r="G9280" t="s">
        <v>24780</v>
      </c>
      <c r="H9280" s="1">
        <v>45120.606562499997</v>
      </c>
      <c r="I9280" t="s">
        <v>16407</v>
      </c>
      <c r="J9280" s="1">
        <v>45120.606562499997</v>
      </c>
      <c r="K9280" t="s">
        <v>16407</v>
      </c>
    </row>
    <row r="9281" spans="1:11">
      <c r="A9281">
        <v>8522</v>
      </c>
      <c r="B9281" t="s">
        <v>17911</v>
      </c>
      <c r="C9281">
        <v>50320000</v>
      </c>
      <c r="D9281" t="s">
        <v>15534</v>
      </c>
      <c r="E9281" t="s">
        <v>15586</v>
      </c>
      <c r="F9281" t="s">
        <v>15536</v>
      </c>
      <c r="G9281" t="s">
        <v>24781</v>
      </c>
      <c r="H9281" s="1">
        <v>45120.606990740744</v>
      </c>
      <c r="I9281" t="s">
        <v>17913</v>
      </c>
      <c r="J9281" s="1">
        <v>45120.606990740744</v>
      </c>
      <c r="K9281" t="s">
        <v>17913</v>
      </c>
    </row>
    <row r="9282" spans="1:11">
      <c r="A9282">
        <v>10705</v>
      </c>
      <c r="B9282" t="s">
        <v>17909</v>
      </c>
      <c r="C9282">
        <v>50355000</v>
      </c>
      <c r="D9282" t="s">
        <v>15534</v>
      </c>
      <c r="E9282" t="s">
        <v>15544</v>
      </c>
      <c r="F9282" t="s">
        <v>15550</v>
      </c>
      <c r="G9282" t="s">
        <v>24782</v>
      </c>
      <c r="H9282" s="1">
        <v>45120.607083333336</v>
      </c>
      <c r="I9282" t="s">
        <v>16525</v>
      </c>
      <c r="J9282" s="1">
        <v>45120.607083333336</v>
      </c>
      <c r="K9282" t="s">
        <v>16525</v>
      </c>
    </row>
    <row r="9283" spans="1:11">
      <c r="A9283">
        <v>8743</v>
      </c>
      <c r="B9283" t="s">
        <v>19709</v>
      </c>
      <c r="C9283">
        <v>50321000</v>
      </c>
      <c r="D9283" t="s">
        <v>15534</v>
      </c>
      <c r="E9283" t="s">
        <v>15586</v>
      </c>
      <c r="F9283" t="s">
        <v>15536</v>
      </c>
      <c r="H9283" s="1">
        <v>45120.609027777777</v>
      </c>
      <c r="I9283" t="s">
        <v>16407</v>
      </c>
      <c r="J9283" s="1">
        <v>45120.609027777777</v>
      </c>
      <c r="K9283" t="s">
        <v>16407</v>
      </c>
    </row>
    <row r="9284" spans="1:11">
      <c r="A9284">
        <v>109981</v>
      </c>
      <c r="B9284" t="s">
        <v>19987</v>
      </c>
      <c r="C9284">
        <v>50355000</v>
      </c>
      <c r="D9284" t="s">
        <v>15534</v>
      </c>
      <c r="E9284" t="s">
        <v>15544</v>
      </c>
      <c r="F9284" t="s">
        <v>15550</v>
      </c>
      <c r="G9284" t="s">
        <v>23716</v>
      </c>
      <c r="H9284" s="1">
        <v>45120.609768518516</v>
      </c>
      <c r="I9284" t="s">
        <v>16671</v>
      </c>
      <c r="J9284" s="1">
        <v>45120.609768518516</v>
      </c>
      <c r="K9284" t="s">
        <v>16671</v>
      </c>
    </row>
    <row r="9285" spans="1:11">
      <c r="A9285">
        <v>8522</v>
      </c>
      <c r="B9285" t="s">
        <v>17911</v>
      </c>
      <c r="C9285">
        <v>51210000</v>
      </c>
      <c r="D9285" t="s">
        <v>15534</v>
      </c>
      <c r="E9285" t="s">
        <v>15544</v>
      </c>
      <c r="F9285" t="s">
        <v>15550</v>
      </c>
      <c r="G9285" t="s">
        <v>24783</v>
      </c>
      <c r="H9285" s="1">
        <v>45120.631666666668</v>
      </c>
      <c r="I9285" t="s">
        <v>17913</v>
      </c>
      <c r="J9285" s="1">
        <v>45120.631666666668</v>
      </c>
      <c r="K9285" t="s">
        <v>17913</v>
      </c>
    </row>
    <row r="9286" spans="1:11">
      <c r="A9286">
        <v>8765</v>
      </c>
      <c r="B9286" t="s">
        <v>17914</v>
      </c>
      <c r="C9286">
        <v>51425006</v>
      </c>
      <c r="D9286" t="s">
        <v>15534</v>
      </c>
      <c r="E9286" t="s">
        <v>15554</v>
      </c>
      <c r="F9286" t="s">
        <v>15536</v>
      </c>
      <c r="G9286" t="s">
        <v>24784</v>
      </c>
      <c r="H9286" s="1">
        <v>45120.633564814816</v>
      </c>
      <c r="I9286" t="s">
        <v>16451</v>
      </c>
      <c r="J9286" s="1">
        <v>45120.633564814816</v>
      </c>
      <c r="K9286" t="s">
        <v>16451</v>
      </c>
    </row>
    <row r="9287" spans="1:11">
      <c r="A9287">
        <v>8702</v>
      </c>
      <c r="B9287" t="s">
        <v>16774</v>
      </c>
      <c r="C9287">
        <v>50321000</v>
      </c>
      <c r="D9287" t="s">
        <v>15534</v>
      </c>
      <c r="E9287" t="s">
        <v>15554</v>
      </c>
      <c r="F9287" t="s">
        <v>15536</v>
      </c>
      <c r="G9287" t="s">
        <v>24785</v>
      </c>
      <c r="H9287" s="1">
        <v>45120.637685185182</v>
      </c>
      <c r="I9287" t="s">
        <v>16398</v>
      </c>
      <c r="J9287" s="1">
        <v>45120.637685185182</v>
      </c>
      <c r="K9287" t="s">
        <v>16398</v>
      </c>
    </row>
    <row r="9288" spans="1:11">
      <c r="A9288">
        <v>8522</v>
      </c>
      <c r="B9288" t="s">
        <v>17911</v>
      </c>
      <c r="C9288">
        <v>58425000</v>
      </c>
      <c r="D9288" t="s">
        <v>15534</v>
      </c>
      <c r="E9288" t="s">
        <v>15554</v>
      </c>
      <c r="F9288" t="s">
        <v>15550</v>
      </c>
      <c r="G9288" t="s">
        <v>24786</v>
      </c>
      <c r="H9288" s="1">
        <v>45120.638518518521</v>
      </c>
      <c r="I9288" t="s">
        <v>17913</v>
      </c>
      <c r="J9288" s="1">
        <v>45120.638518518521</v>
      </c>
      <c r="K9288" t="s">
        <v>17913</v>
      </c>
    </row>
    <row r="9289" spans="1:11">
      <c r="A9289">
        <v>83108</v>
      </c>
      <c r="B9289" t="s">
        <v>17924</v>
      </c>
      <c r="C9289">
        <v>50310000</v>
      </c>
      <c r="D9289" t="s">
        <v>15534</v>
      </c>
      <c r="E9289" t="s">
        <v>15554</v>
      </c>
      <c r="F9289" t="s">
        <v>15550</v>
      </c>
      <c r="G9289" t="s">
        <v>24787</v>
      </c>
      <c r="H9289" s="1">
        <v>45120.638622685183</v>
      </c>
      <c r="I9289" t="s">
        <v>16525</v>
      </c>
      <c r="J9289" s="1">
        <v>45120.638622685183</v>
      </c>
      <c r="K9289" t="s">
        <v>16525</v>
      </c>
    </row>
    <row r="9290" spans="1:11">
      <c r="A9290">
        <v>99470</v>
      </c>
      <c r="B9290" t="s">
        <v>22061</v>
      </c>
      <c r="C9290">
        <v>50366000</v>
      </c>
      <c r="D9290" t="s">
        <v>15534</v>
      </c>
      <c r="E9290" t="s">
        <v>15544</v>
      </c>
      <c r="F9290" t="s">
        <v>15536</v>
      </c>
      <c r="G9290" t="s">
        <v>24788</v>
      </c>
      <c r="H9290" s="1">
        <v>45120.640659722223</v>
      </c>
      <c r="I9290" t="s">
        <v>16671</v>
      </c>
      <c r="J9290" s="1">
        <v>45120.640659722223</v>
      </c>
      <c r="K9290" t="s">
        <v>16671</v>
      </c>
    </row>
    <row r="9291" spans="1:11">
      <c r="A9291">
        <v>99470</v>
      </c>
      <c r="B9291" t="s">
        <v>22061</v>
      </c>
      <c r="C9291">
        <v>51220000</v>
      </c>
      <c r="D9291" t="s">
        <v>15534</v>
      </c>
      <c r="E9291" t="s">
        <v>15554</v>
      </c>
      <c r="F9291" t="s">
        <v>15550</v>
      </c>
      <c r="G9291" t="s">
        <v>24789</v>
      </c>
      <c r="H9291" s="1">
        <v>45120.643159722225</v>
      </c>
      <c r="I9291" t="s">
        <v>16671</v>
      </c>
      <c r="J9291" s="1">
        <v>45120.643159722225</v>
      </c>
      <c r="K9291" t="s">
        <v>16671</v>
      </c>
    </row>
    <row r="9292" spans="1:11">
      <c r="A9292">
        <v>8710</v>
      </c>
      <c r="B9292" t="s">
        <v>16798</v>
      </c>
      <c r="C9292">
        <v>51220000</v>
      </c>
      <c r="D9292" t="s">
        <v>15534</v>
      </c>
      <c r="E9292" t="s">
        <v>15586</v>
      </c>
      <c r="F9292" t="s">
        <v>15536</v>
      </c>
      <c r="G9292" t="s">
        <v>24790</v>
      </c>
      <c r="H9292" s="1">
        <v>45120.645856481482</v>
      </c>
      <c r="I9292" t="s">
        <v>16398</v>
      </c>
      <c r="J9292" s="1">
        <v>45120.645856481482</v>
      </c>
      <c r="K9292" t="s">
        <v>16398</v>
      </c>
    </row>
    <row r="9293" spans="1:11">
      <c r="A9293">
        <v>11808</v>
      </c>
      <c r="B9293" t="s">
        <v>17929</v>
      </c>
      <c r="C9293">
        <v>50321000</v>
      </c>
      <c r="D9293" t="s">
        <v>15534</v>
      </c>
      <c r="E9293" t="s">
        <v>15554</v>
      </c>
      <c r="F9293" t="s">
        <v>15536</v>
      </c>
      <c r="G9293" t="s">
        <v>24791</v>
      </c>
      <c r="H9293" s="1">
        <v>45120.646747685183</v>
      </c>
      <c r="I9293" t="s">
        <v>15673</v>
      </c>
      <c r="J9293" s="1">
        <v>45120.646747685183</v>
      </c>
      <c r="K9293" t="s">
        <v>15673</v>
      </c>
    </row>
    <row r="9294" spans="1:11">
      <c r="A9294">
        <v>82779</v>
      </c>
      <c r="B9294" t="s">
        <v>24792</v>
      </c>
      <c r="C9294">
        <v>50321000</v>
      </c>
      <c r="D9294" t="s">
        <v>15534</v>
      </c>
      <c r="E9294" t="s">
        <v>15687</v>
      </c>
      <c r="F9294" t="s">
        <v>15550</v>
      </c>
      <c r="G9294" t="s">
        <v>24793</v>
      </c>
      <c r="H9294" s="1">
        <v>45120.655173611114</v>
      </c>
      <c r="I9294" t="s">
        <v>15673</v>
      </c>
      <c r="J9294" s="1">
        <v>45120.655173611114</v>
      </c>
      <c r="K9294" t="s">
        <v>15673</v>
      </c>
    </row>
    <row r="9295" spans="1:11">
      <c r="A9295">
        <v>8753</v>
      </c>
      <c r="B9295" t="s">
        <v>17926</v>
      </c>
      <c r="C9295">
        <v>50515000</v>
      </c>
      <c r="D9295" t="s">
        <v>15534</v>
      </c>
      <c r="E9295" t="s">
        <v>15586</v>
      </c>
      <c r="F9295" t="s">
        <v>15536</v>
      </c>
      <c r="G9295" t="s">
        <v>24794</v>
      </c>
      <c r="H9295" s="1">
        <v>45120.658483796295</v>
      </c>
      <c r="I9295" t="s">
        <v>17913</v>
      </c>
      <c r="J9295" s="1">
        <v>45120.658483796295</v>
      </c>
      <c r="K9295" t="s">
        <v>17913</v>
      </c>
    </row>
    <row r="9296" spans="1:11">
      <c r="A9296">
        <v>20750</v>
      </c>
      <c r="B9296" t="s">
        <v>23730</v>
      </c>
      <c r="C9296">
        <v>50515000</v>
      </c>
      <c r="D9296" t="s">
        <v>15534</v>
      </c>
      <c r="E9296" t="s">
        <v>15554</v>
      </c>
      <c r="F9296" t="s">
        <v>15550</v>
      </c>
      <c r="G9296" t="s">
        <v>22074</v>
      </c>
      <c r="H9296" s="1">
        <v>45120.65934027778</v>
      </c>
      <c r="I9296" t="s">
        <v>16458</v>
      </c>
      <c r="J9296" s="1">
        <v>45120.65934027778</v>
      </c>
      <c r="K9296" t="s">
        <v>16458</v>
      </c>
    </row>
    <row r="9297" spans="1:11">
      <c r="A9297">
        <v>20830</v>
      </c>
      <c r="B9297" t="s">
        <v>23736</v>
      </c>
      <c r="C9297">
        <v>58900000</v>
      </c>
      <c r="D9297" t="s">
        <v>15534</v>
      </c>
      <c r="E9297" t="s">
        <v>15544</v>
      </c>
      <c r="F9297" t="s">
        <v>15550</v>
      </c>
      <c r="G9297" t="s">
        <v>24795</v>
      </c>
      <c r="H9297" s="1">
        <v>45120.659618055557</v>
      </c>
      <c r="I9297" t="s">
        <v>16348</v>
      </c>
      <c r="J9297" s="1">
        <v>45120.659618055557</v>
      </c>
      <c r="K9297" t="s">
        <v>16348</v>
      </c>
    </row>
    <row r="9298" spans="1:11">
      <c r="A9298">
        <v>8760</v>
      </c>
      <c r="B9298" t="s">
        <v>23724</v>
      </c>
      <c r="C9298">
        <v>50305028</v>
      </c>
      <c r="D9298" t="s">
        <v>15534</v>
      </c>
      <c r="E9298" t="s">
        <v>15586</v>
      </c>
      <c r="F9298" t="s">
        <v>15536</v>
      </c>
      <c r="G9298" t="s">
        <v>24796</v>
      </c>
      <c r="H9298" s="1">
        <v>45120.660405092596</v>
      </c>
      <c r="I9298" t="s">
        <v>17913</v>
      </c>
      <c r="J9298" s="1">
        <v>45120.660405092596</v>
      </c>
      <c r="K9298" t="s">
        <v>17913</v>
      </c>
    </row>
    <row r="9299" spans="1:11">
      <c r="A9299">
        <v>10852</v>
      </c>
      <c r="B9299" t="s">
        <v>24797</v>
      </c>
      <c r="C9299">
        <v>50915000</v>
      </c>
      <c r="D9299" t="s">
        <v>15534</v>
      </c>
      <c r="E9299" t="s">
        <v>15549</v>
      </c>
      <c r="F9299" t="s">
        <v>15536</v>
      </c>
      <c r="G9299" t="s">
        <v>16760</v>
      </c>
      <c r="H9299" s="1">
        <v>45120.660775462966</v>
      </c>
      <c r="I9299" t="s">
        <v>16485</v>
      </c>
      <c r="J9299" s="1">
        <v>45120.660775462966</v>
      </c>
      <c r="K9299" t="s">
        <v>16485</v>
      </c>
    </row>
    <row r="9300" spans="1:11">
      <c r="A9300">
        <v>82783</v>
      </c>
      <c r="B9300" t="s">
        <v>17943</v>
      </c>
      <c r="C9300">
        <v>50320000</v>
      </c>
      <c r="D9300" t="s">
        <v>15534</v>
      </c>
      <c r="E9300" t="s">
        <v>15554</v>
      </c>
      <c r="F9300" t="s">
        <v>15536</v>
      </c>
      <c r="G9300" t="s">
        <v>16453</v>
      </c>
      <c r="H9300" s="1">
        <v>45120.661527777775</v>
      </c>
      <c r="I9300" t="s">
        <v>15542</v>
      </c>
      <c r="J9300" s="1">
        <v>45120.661527777775</v>
      </c>
      <c r="K9300" t="s">
        <v>15542</v>
      </c>
    </row>
    <row r="9301" spans="1:11">
      <c r="A9301">
        <v>11447</v>
      </c>
      <c r="B9301" t="s">
        <v>20000</v>
      </c>
      <c r="C9301">
        <v>50321000</v>
      </c>
      <c r="D9301" t="s">
        <v>15534</v>
      </c>
      <c r="E9301" t="s">
        <v>15554</v>
      </c>
      <c r="F9301" t="s">
        <v>15536</v>
      </c>
      <c r="G9301" t="s">
        <v>16440</v>
      </c>
      <c r="H9301" s="1">
        <v>45120.662453703706</v>
      </c>
      <c r="I9301" t="s">
        <v>16431</v>
      </c>
      <c r="J9301" s="1">
        <v>45120.662453703706</v>
      </c>
      <c r="K9301" t="s">
        <v>16431</v>
      </c>
    </row>
    <row r="9302" spans="1:11">
      <c r="A9302">
        <v>20744</v>
      </c>
      <c r="B9302" t="s">
        <v>20003</v>
      </c>
      <c r="C9302">
        <v>50905006</v>
      </c>
      <c r="D9302" t="s">
        <v>15534</v>
      </c>
      <c r="E9302" t="s">
        <v>15554</v>
      </c>
      <c r="F9302" t="s">
        <v>15550</v>
      </c>
      <c r="G9302" t="s">
        <v>24798</v>
      </c>
      <c r="H9302" s="1">
        <v>45120.662824074076</v>
      </c>
      <c r="I9302" t="s">
        <v>16458</v>
      </c>
      <c r="J9302" s="1">
        <v>45120.662824074076</v>
      </c>
      <c r="K9302" t="s">
        <v>16458</v>
      </c>
    </row>
    <row r="9303" spans="1:11">
      <c r="A9303">
        <v>11432</v>
      </c>
      <c r="B9303" t="s">
        <v>21169</v>
      </c>
      <c r="C9303">
        <v>50305025</v>
      </c>
      <c r="D9303" t="s">
        <v>15534</v>
      </c>
      <c r="E9303" t="s">
        <v>15544</v>
      </c>
      <c r="F9303" t="s">
        <v>15550</v>
      </c>
      <c r="G9303" t="s">
        <v>24799</v>
      </c>
      <c r="H9303" s="1">
        <v>45120.665023148147</v>
      </c>
      <c r="I9303" t="s">
        <v>15578</v>
      </c>
      <c r="J9303" s="1">
        <v>45120.665023148147</v>
      </c>
      <c r="K9303" t="s">
        <v>15578</v>
      </c>
    </row>
    <row r="9304" spans="1:11">
      <c r="A9304">
        <v>21517</v>
      </c>
      <c r="B9304" t="s">
        <v>24800</v>
      </c>
      <c r="C9304">
        <v>50310000</v>
      </c>
      <c r="D9304" t="s">
        <v>15534</v>
      </c>
      <c r="E9304" t="s">
        <v>15554</v>
      </c>
      <c r="F9304" t="s">
        <v>15550</v>
      </c>
      <c r="G9304" t="s">
        <v>24801</v>
      </c>
      <c r="H9304" s="1">
        <v>45120.666458333333</v>
      </c>
      <c r="I9304" t="s">
        <v>17913</v>
      </c>
      <c r="J9304" s="1">
        <v>45120.666458333333</v>
      </c>
      <c r="K9304" t="s">
        <v>17913</v>
      </c>
    </row>
    <row r="9305" spans="1:11">
      <c r="A9305">
        <v>8990</v>
      </c>
      <c r="B9305" t="s">
        <v>17962</v>
      </c>
      <c r="C9305">
        <v>51220000</v>
      </c>
      <c r="D9305" t="s">
        <v>15534</v>
      </c>
      <c r="E9305" t="s">
        <v>15554</v>
      </c>
      <c r="F9305" t="s">
        <v>15550</v>
      </c>
      <c r="G9305" t="s">
        <v>24802</v>
      </c>
      <c r="H9305" s="1">
        <v>45120.66914351852</v>
      </c>
      <c r="I9305" t="s">
        <v>16458</v>
      </c>
      <c r="J9305" s="1">
        <v>45120.66914351852</v>
      </c>
      <c r="K9305" t="s">
        <v>16458</v>
      </c>
    </row>
    <row r="9306" spans="1:11">
      <c r="A9306">
        <v>11471</v>
      </c>
      <c r="B9306" t="s">
        <v>20176</v>
      </c>
      <c r="C9306">
        <v>50915000</v>
      </c>
      <c r="D9306" t="s">
        <v>15534</v>
      </c>
      <c r="E9306" t="s">
        <v>15549</v>
      </c>
      <c r="F9306" t="s">
        <v>15536</v>
      </c>
      <c r="G9306" t="s">
        <v>11028</v>
      </c>
      <c r="H9306" s="1">
        <v>45120.671215277776</v>
      </c>
      <c r="I9306" t="s">
        <v>15542</v>
      </c>
      <c r="J9306" s="1">
        <v>45120.671215277776</v>
      </c>
      <c r="K9306" t="s">
        <v>15542</v>
      </c>
    </row>
    <row r="9307" spans="1:11">
      <c r="A9307">
        <v>9223</v>
      </c>
      <c r="B9307" t="s">
        <v>18124</v>
      </c>
      <c r="C9307">
        <v>50915000</v>
      </c>
      <c r="D9307" t="s">
        <v>15534</v>
      </c>
      <c r="E9307" t="s">
        <v>15549</v>
      </c>
      <c r="F9307" t="s">
        <v>15536</v>
      </c>
      <c r="G9307" t="s">
        <v>11028</v>
      </c>
      <c r="H9307" s="1">
        <v>45120.672800925924</v>
      </c>
      <c r="I9307" t="s">
        <v>15542</v>
      </c>
      <c r="J9307" s="1">
        <v>45120.672800925924</v>
      </c>
      <c r="K9307" t="s">
        <v>15542</v>
      </c>
    </row>
    <row r="9308" spans="1:11">
      <c r="A9308">
        <v>82769</v>
      </c>
      <c r="B9308" t="s">
        <v>17948</v>
      </c>
      <c r="C9308">
        <v>50915000</v>
      </c>
      <c r="D9308" t="s">
        <v>15534</v>
      </c>
      <c r="E9308" t="s">
        <v>15549</v>
      </c>
      <c r="F9308" t="s">
        <v>15536</v>
      </c>
      <c r="G9308" t="s">
        <v>11028</v>
      </c>
      <c r="H9308" s="1">
        <v>45120.674398148149</v>
      </c>
      <c r="I9308" t="s">
        <v>15542</v>
      </c>
      <c r="J9308" s="1">
        <v>45120.674398148149</v>
      </c>
      <c r="K9308" t="s">
        <v>15542</v>
      </c>
    </row>
    <row r="9309" spans="1:11">
      <c r="A9309">
        <v>11461</v>
      </c>
      <c r="B9309" t="s">
        <v>18242</v>
      </c>
      <c r="C9309">
        <v>50915000</v>
      </c>
      <c r="D9309" t="s">
        <v>15534</v>
      </c>
      <c r="E9309" t="s">
        <v>15549</v>
      </c>
      <c r="F9309" t="s">
        <v>15536</v>
      </c>
      <c r="G9309" t="s">
        <v>11028</v>
      </c>
      <c r="H9309" s="1">
        <v>45120.675000000003</v>
      </c>
      <c r="I9309" t="s">
        <v>15542</v>
      </c>
      <c r="J9309" s="1">
        <v>45120.675000000003</v>
      </c>
      <c r="K9309" t="s">
        <v>15542</v>
      </c>
    </row>
    <row r="9310" spans="1:11">
      <c r="A9310">
        <v>11858</v>
      </c>
      <c r="B9310" t="s">
        <v>22086</v>
      </c>
      <c r="C9310">
        <v>58355030</v>
      </c>
      <c r="D9310" t="s">
        <v>15534</v>
      </c>
      <c r="E9310" t="s">
        <v>15554</v>
      </c>
      <c r="F9310" t="s">
        <v>15550</v>
      </c>
      <c r="G9310" t="s">
        <v>24803</v>
      </c>
      <c r="H9310" s="1">
        <v>45120.679305555554</v>
      </c>
      <c r="I9310" t="s">
        <v>17992</v>
      </c>
      <c r="J9310" s="1">
        <v>45120.682372685187</v>
      </c>
      <c r="K9310" t="s">
        <v>17992</v>
      </c>
    </row>
    <row r="9311" spans="1:11">
      <c r="A9311">
        <v>126072</v>
      </c>
      <c r="B9311" t="s">
        <v>18068</v>
      </c>
      <c r="C9311">
        <v>50905006</v>
      </c>
      <c r="D9311" t="s">
        <v>15534</v>
      </c>
      <c r="E9311" t="s">
        <v>15554</v>
      </c>
      <c r="F9311" t="s">
        <v>15536</v>
      </c>
      <c r="G9311" t="s">
        <v>20054</v>
      </c>
      <c r="H9311" s="1">
        <v>45120.679479166669</v>
      </c>
      <c r="I9311" t="s">
        <v>18070</v>
      </c>
      <c r="J9311" s="1">
        <v>45120.679942129631</v>
      </c>
      <c r="K9311" t="s">
        <v>18070</v>
      </c>
    </row>
    <row r="9312" spans="1:11">
      <c r="A9312">
        <v>126072</v>
      </c>
      <c r="B9312" t="s">
        <v>18068</v>
      </c>
      <c r="C9312">
        <v>50830000</v>
      </c>
      <c r="D9312" t="s">
        <v>15534</v>
      </c>
      <c r="E9312" t="s">
        <v>15586</v>
      </c>
      <c r="F9312" t="s">
        <v>15536</v>
      </c>
      <c r="G9312" t="s">
        <v>23812</v>
      </c>
      <c r="H9312" s="1">
        <v>45120.682395833333</v>
      </c>
      <c r="I9312" t="s">
        <v>18070</v>
      </c>
      <c r="J9312" s="1">
        <v>45120.682395833333</v>
      </c>
      <c r="K9312" t="s">
        <v>18070</v>
      </c>
    </row>
    <row r="9313" spans="1:11">
      <c r="A9313">
        <v>11858</v>
      </c>
      <c r="B9313" t="s">
        <v>22086</v>
      </c>
      <c r="C9313">
        <v>50355030</v>
      </c>
      <c r="D9313" t="s">
        <v>15534</v>
      </c>
      <c r="E9313" t="s">
        <v>15535</v>
      </c>
      <c r="F9313" t="s">
        <v>15536</v>
      </c>
      <c r="G9313" t="s">
        <v>24804</v>
      </c>
      <c r="H9313" s="1">
        <v>45120.682673611111</v>
      </c>
      <c r="I9313" t="s">
        <v>17992</v>
      </c>
      <c r="J9313" s="1">
        <v>45121.008101851854</v>
      </c>
      <c r="K9313" t="s">
        <v>15879</v>
      </c>
    </row>
    <row r="9314" spans="1:11">
      <c r="A9314">
        <v>126224</v>
      </c>
      <c r="B9314" t="s">
        <v>16506</v>
      </c>
      <c r="C9314">
        <v>51290000</v>
      </c>
      <c r="D9314" t="s">
        <v>15534</v>
      </c>
      <c r="E9314" t="s">
        <v>15554</v>
      </c>
      <c r="F9314" t="s">
        <v>15550</v>
      </c>
      <c r="G9314" t="s">
        <v>23020</v>
      </c>
      <c r="H9314" s="1">
        <v>45120.684490740743</v>
      </c>
      <c r="I9314" t="s">
        <v>16503</v>
      </c>
      <c r="J9314" s="1">
        <v>45120.684490740743</v>
      </c>
      <c r="K9314" t="s">
        <v>16503</v>
      </c>
    </row>
    <row r="9315" spans="1:11">
      <c r="A9315">
        <v>126226</v>
      </c>
      <c r="B9315" t="s">
        <v>16878</v>
      </c>
      <c r="C9315">
        <v>51290000</v>
      </c>
      <c r="D9315" t="s">
        <v>15534</v>
      </c>
      <c r="E9315" t="s">
        <v>15554</v>
      </c>
      <c r="F9315" t="s">
        <v>15550</v>
      </c>
      <c r="G9315" t="s">
        <v>23020</v>
      </c>
      <c r="H9315" s="1">
        <v>45120.684675925928</v>
      </c>
      <c r="I9315" t="s">
        <v>16503</v>
      </c>
      <c r="J9315" s="1">
        <v>45120.684675925928</v>
      </c>
      <c r="K9315" t="s">
        <v>16503</v>
      </c>
    </row>
    <row r="9316" spans="1:11">
      <c r="A9316">
        <v>126203</v>
      </c>
      <c r="B9316" t="s">
        <v>16501</v>
      </c>
      <c r="C9316">
        <v>51290000</v>
      </c>
      <c r="D9316" t="s">
        <v>15534</v>
      </c>
      <c r="E9316" t="s">
        <v>15554</v>
      </c>
      <c r="F9316" t="s">
        <v>15550</v>
      </c>
      <c r="G9316" t="s">
        <v>23020</v>
      </c>
      <c r="H9316" s="1">
        <v>45120.684930555559</v>
      </c>
      <c r="I9316" t="s">
        <v>16503</v>
      </c>
      <c r="J9316" s="1">
        <v>45120.684930555559</v>
      </c>
      <c r="K9316" t="s">
        <v>16503</v>
      </c>
    </row>
    <row r="9317" spans="1:11">
      <c r="A9317">
        <v>82783</v>
      </c>
      <c r="B9317" t="s">
        <v>17943</v>
      </c>
      <c r="C9317">
        <v>50321000</v>
      </c>
      <c r="D9317" t="s">
        <v>15534</v>
      </c>
      <c r="E9317" t="s">
        <v>15554</v>
      </c>
      <c r="F9317" t="s">
        <v>15536</v>
      </c>
      <c r="G9317" t="s">
        <v>24484</v>
      </c>
      <c r="H9317" s="1">
        <v>45120.688148148147</v>
      </c>
      <c r="I9317" t="s">
        <v>15542</v>
      </c>
      <c r="J9317" s="1">
        <v>45120.688148148147</v>
      </c>
      <c r="K9317" t="s">
        <v>15542</v>
      </c>
    </row>
    <row r="9318" spans="1:11">
      <c r="A9318">
        <v>9222</v>
      </c>
      <c r="B9318" t="s">
        <v>20024</v>
      </c>
      <c r="C9318">
        <v>50340000</v>
      </c>
      <c r="D9318" t="s">
        <v>15534</v>
      </c>
      <c r="E9318" t="s">
        <v>15554</v>
      </c>
      <c r="F9318" t="s">
        <v>15550</v>
      </c>
      <c r="G9318" t="s">
        <v>24805</v>
      </c>
      <c r="H9318" s="1">
        <v>45120.689155092594</v>
      </c>
      <c r="I9318" t="s">
        <v>15542</v>
      </c>
      <c r="J9318" s="1">
        <v>45120.689155092594</v>
      </c>
      <c r="K9318" t="s">
        <v>15542</v>
      </c>
    </row>
    <row r="9319" spans="1:11">
      <c r="A9319">
        <v>8752</v>
      </c>
      <c r="B9319" t="s">
        <v>17100</v>
      </c>
      <c r="C9319">
        <v>57700010</v>
      </c>
      <c r="D9319" t="s">
        <v>15534</v>
      </c>
      <c r="E9319" t="s">
        <v>15576</v>
      </c>
      <c r="F9319" t="s">
        <v>15550</v>
      </c>
      <c r="G9319" t="s">
        <v>24806</v>
      </c>
      <c r="H9319" s="1">
        <v>45120.689826388887</v>
      </c>
      <c r="I9319" t="s">
        <v>17102</v>
      </c>
      <c r="J9319" s="1">
        <v>45120.689826388887</v>
      </c>
      <c r="K9319" t="s">
        <v>17102</v>
      </c>
    </row>
    <row r="9320" spans="1:11">
      <c r="A9320">
        <v>11458</v>
      </c>
      <c r="B9320" t="s">
        <v>20005</v>
      </c>
      <c r="C9320">
        <v>57700030</v>
      </c>
      <c r="D9320" t="s">
        <v>15534</v>
      </c>
      <c r="E9320" t="s">
        <v>15576</v>
      </c>
      <c r="F9320" t="s">
        <v>15550</v>
      </c>
      <c r="G9320" t="s">
        <v>24807</v>
      </c>
      <c r="H9320" s="1">
        <v>45120.692997685182</v>
      </c>
      <c r="I9320" t="s">
        <v>15542</v>
      </c>
      <c r="J9320" s="1">
        <v>45120.692997685182</v>
      </c>
      <c r="K9320" t="s">
        <v>15542</v>
      </c>
    </row>
    <row r="9321" spans="1:11">
      <c r="A9321">
        <v>20805</v>
      </c>
      <c r="B9321" t="s">
        <v>17967</v>
      </c>
      <c r="C9321">
        <v>51220000</v>
      </c>
      <c r="D9321" t="s">
        <v>15534</v>
      </c>
      <c r="E9321" t="s">
        <v>15586</v>
      </c>
      <c r="F9321" t="s">
        <v>15536</v>
      </c>
      <c r="G9321" t="s">
        <v>24808</v>
      </c>
      <c r="H9321" s="1">
        <v>45120.694374999999</v>
      </c>
      <c r="I9321" t="s">
        <v>16839</v>
      </c>
      <c r="J9321" s="1">
        <v>45120.694374999999</v>
      </c>
      <c r="K9321" t="s">
        <v>16839</v>
      </c>
    </row>
    <row r="9322" spans="1:11">
      <c r="A9322">
        <v>8824</v>
      </c>
      <c r="B9322" t="s">
        <v>20035</v>
      </c>
      <c r="C9322">
        <v>58425000</v>
      </c>
      <c r="D9322" t="s">
        <v>15534</v>
      </c>
      <c r="E9322" t="s">
        <v>15544</v>
      </c>
      <c r="F9322" t="s">
        <v>15550</v>
      </c>
      <c r="G9322" t="s">
        <v>24809</v>
      </c>
      <c r="H9322" s="1">
        <v>45120.695960648147</v>
      </c>
      <c r="I9322" t="s">
        <v>16839</v>
      </c>
      <c r="J9322" s="1">
        <v>45120.695960648147</v>
      </c>
      <c r="K9322" t="s">
        <v>16839</v>
      </c>
    </row>
    <row r="9323" spans="1:11">
      <c r="A9323">
        <v>10694</v>
      </c>
      <c r="B9323" t="s">
        <v>18018</v>
      </c>
      <c r="C9323">
        <v>50305021</v>
      </c>
      <c r="D9323" t="s">
        <v>15534</v>
      </c>
      <c r="E9323" t="s">
        <v>15554</v>
      </c>
      <c r="F9323" t="s">
        <v>15550</v>
      </c>
      <c r="G9323" t="s">
        <v>24810</v>
      </c>
      <c r="H9323" s="1">
        <v>45120.696006944447</v>
      </c>
      <c r="I9323" t="s">
        <v>18020</v>
      </c>
      <c r="J9323" s="1">
        <v>45120.696006944447</v>
      </c>
      <c r="K9323" t="s">
        <v>18020</v>
      </c>
    </row>
    <row r="9324" spans="1:11">
      <c r="A9324">
        <v>126190</v>
      </c>
      <c r="B9324" t="s">
        <v>22103</v>
      </c>
      <c r="C9324">
        <v>50905006</v>
      </c>
      <c r="D9324" t="s">
        <v>15534</v>
      </c>
      <c r="E9324" t="s">
        <v>15554</v>
      </c>
      <c r="F9324" t="s">
        <v>15536</v>
      </c>
      <c r="G9324" t="s">
        <v>19124</v>
      </c>
      <c r="H9324" s="1">
        <v>45120.696157407408</v>
      </c>
      <c r="I9324" t="s">
        <v>15872</v>
      </c>
      <c r="J9324" s="1">
        <v>45120.699155092596</v>
      </c>
      <c r="K9324" t="s">
        <v>15872</v>
      </c>
    </row>
    <row r="9325" spans="1:11">
      <c r="A9325">
        <v>8824</v>
      </c>
      <c r="B9325" t="s">
        <v>20035</v>
      </c>
      <c r="C9325">
        <v>50355035</v>
      </c>
      <c r="D9325" t="s">
        <v>15534</v>
      </c>
      <c r="E9325" t="s">
        <v>15586</v>
      </c>
      <c r="F9325" t="s">
        <v>15536</v>
      </c>
      <c r="G9325" t="s">
        <v>24811</v>
      </c>
      <c r="H9325" s="1">
        <v>45120.696863425925</v>
      </c>
      <c r="I9325" t="s">
        <v>16839</v>
      </c>
      <c r="J9325" s="1">
        <v>45120.696863425925</v>
      </c>
      <c r="K9325" t="s">
        <v>16839</v>
      </c>
    </row>
    <row r="9326" spans="1:11">
      <c r="A9326">
        <v>11859</v>
      </c>
      <c r="B9326" t="s">
        <v>24812</v>
      </c>
      <c r="C9326">
        <v>50305028</v>
      </c>
      <c r="D9326" t="s">
        <v>15534</v>
      </c>
      <c r="E9326" t="s">
        <v>15554</v>
      </c>
      <c r="F9326" t="s">
        <v>15550</v>
      </c>
      <c r="G9326" t="s">
        <v>24813</v>
      </c>
      <c r="H9326" s="1">
        <v>45120.698379629626</v>
      </c>
      <c r="I9326" t="s">
        <v>17992</v>
      </c>
      <c r="J9326" s="1">
        <v>45120.698379629626</v>
      </c>
      <c r="K9326" t="s">
        <v>17992</v>
      </c>
    </row>
    <row r="9327" spans="1:11">
      <c r="A9327">
        <v>8752</v>
      </c>
      <c r="B9327" t="s">
        <v>17100</v>
      </c>
      <c r="C9327">
        <v>55700020</v>
      </c>
      <c r="D9327" t="s">
        <v>15534</v>
      </c>
      <c r="E9327" t="s">
        <v>15554</v>
      </c>
      <c r="F9327" t="s">
        <v>15550</v>
      </c>
      <c r="G9327" t="s">
        <v>16448</v>
      </c>
      <c r="H9327" s="1">
        <v>45120.699502314812</v>
      </c>
      <c r="I9327" t="s">
        <v>17102</v>
      </c>
      <c r="J9327" s="1">
        <v>45120.699502314812</v>
      </c>
      <c r="K9327" t="s">
        <v>17102</v>
      </c>
    </row>
    <row r="9328" spans="1:11">
      <c r="A9328">
        <v>11575</v>
      </c>
      <c r="B9328" t="s">
        <v>20793</v>
      </c>
      <c r="C9328">
        <v>50305028</v>
      </c>
      <c r="D9328" t="s">
        <v>15534</v>
      </c>
      <c r="E9328" t="s">
        <v>15554</v>
      </c>
      <c r="F9328" t="s">
        <v>15536</v>
      </c>
      <c r="G9328" t="s">
        <v>24814</v>
      </c>
      <c r="H9328" s="1">
        <v>45120.700543981482</v>
      </c>
      <c r="I9328" t="s">
        <v>15588</v>
      </c>
      <c r="J9328" s="1">
        <v>45120.700543981482</v>
      </c>
      <c r="K9328" t="s">
        <v>15588</v>
      </c>
    </row>
    <row r="9329" spans="1:11">
      <c r="A9329">
        <v>126171</v>
      </c>
      <c r="B9329" t="s">
        <v>16745</v>
      </c>
      <c r="C9329">
        <v>50105000</v>
      </c>
      <c r="D9329" t="s">
        <v>15534</v>
      </c>
      <c r="E9329" t="s">
        <v>15687</v>
      </c>
      <c r="F9329" t="s">
        <v>15550</v>
      </c>
      <c r="G9329" t="s">
        <v>24815</v>
      </c>
      <c r="H9329" s="1">
        <v>45120.701932870368</v>
      </c>
      <c r="I9329" t="s">
        <v>16647</v>
      </c>
      <c r="J9329" s="1">
        <v>45120.701932870368</v>
      </c>
      <c r="K9329" t="s">
        <v>16647</v>
      </c>
    </row>
    <row r="9330" spans="1:11">
      <c r="A9330">
        <v>11174</v>
      </c>
      <c r="B9330" t="s">
        <v>19908</v>
      </c>
      <c r="C9330">
        <v>55300000</v>
      </c>
      <c r="D9330" t="s">
        <v>15534</v>
      </c>
      <c r="E9330" t="s">
        <v>15554</v>
      </c>
      <c r="F9330" t="s">
        <v>15550</v>
      </c>
      <c r="G9330" t="s">
        <v>24816</v>
      </c>
      <c r="H9330" s="1">
        <v>45120.702638888892</v>
      </c>
      <c r="I9330" t="s">
        <v>16216</v>
      </c>
      <c r="J9330" s="1">
        <v>45120.702638888892</v>
      </c>
      <c r="K9330" t="s">
        <v>16216</v>
      </c>
    </row>
    <row r="9331" spans="1:11">
      <c r="A9331">
        <v>126174</v>
      </c>
      <c r="B9331" t="s">
        <v>17983</v>
      </c>
      <c r="C9331">
        <v>57900065</v>
      </c>
      <c r="D9331" t="s">
        <v>15534</v>
      </c>
      <c r="E9331" t="s">
        <v>15554</v>
      </c>
      <c r="F9331" t="s">
        <v>15550</v>
      </c>
      <c r="G9331" t="s">
        <v>24817</v>
      </c>
      <c r="H9331" s="1">
        <v>45120.703275462962</v>
      </c>
      <c r="I9331" t="s">
        <v>16647</v>
      </c>
      <c r="J9331" s="1">
        <v>45120.703275462962</v>
      </c>
      <c r="K9331" t="s">
        <v>16647</v>
      </c>
    </row>
    <row r="9332" spans="1:11">
      <c r="A9332">
        <v>20460</v>
      </c>
      <c r="B9332" t="s">
        <v>18023</v>
      </c>
      <c r="C9332">
        <v>50305028</v>
      </c>
      <c r="D9332" t="s">
        <v>15534</v>
      </c>
      <c r="E9332" t="s">
        <v>15544</v>
      </c>
      <c r="F9332" t="s">
        <v>15550</v>
      </c>
      <c r="G9332" t="s">
        <v>24818</v>
      </c>
      <c r="H9332" s="1">
        <v>45120.704826388886</v>
      </c>
      <c r="I9332" t="s">
        <v>18020</v>
      </c>
      <c r="J9332" s="1">
        <v>45120.704826388886</v>
      </c>
      <c r="K9332" t="s">
        <v>18020</v>
      </c>
    </row>
    <row r="9333" spans="1:11">
      <c r="A9333">
        <v>20460</v>
      </c>
      <c r="B9333" t="s">
        <v>18023</v>
      </c>
      <c r="C9333">
        <v>50905006</v>
      </c>
      <c r="D9333" t="s">
        <v>15534</v>
      </c>
      <c r="E9333" t="s">
        <v>15554</v>
      </c>
      <c r="F9333" t="s">
        <v>15536</v>
      </c>
      <c r="G9333" t="s">
        <v>24819</v>
      </c>
      <c r="H9333" s="1">
        <v>45120.70548611111</v>
      </c>
      <c r="I9333" t="s">
        <v>18020</v>
      </c>
      <c r="J9333" s="1">
        <v>45120.70548611111</v>
      </c>
      <c r="K9333" t="s">
        <v>18020</v>
      </c>
    </row>
    <row r="9334" spans="1:11">
      <c r="A9334">
        <v>11222</v>
      </c>
      <c r="B9334" t="s">
        <v>18034</v>
      </c>
      <c r="C9334">
        <v>50905000</v>
      </c>
      <c r="D9334" t="s">
        <v>15534</v>
      </c>
      <c r="E9334" t="s">
        <v>15687</v>
      </c>
      <c r="F9334" t="s">
        <v>15550</v>
      </c>
      <c r="G9334" t="s">
        <v>24820</v>
      </c>
      <c r="H9334" s="1">
        <v>45120.705497685187</v>
      </c>
      <c r="I9334" t="s">
        <v>17336</v>
      </c>
      <c r="J9334" s="1">
        <v>45120.705497685187</v>
      </c>
      <c r="K9334" t="s">
        <v>17336</v>
      </c>
    </row>
    <row r="9335" spans="1:11">
      <c r="A9335">
        <v>2879</v>
      </c>
      <c r="B9335" t="s">
        <v>21206</v>
      </c>
      <c r="C9335">
        <v>50355210</v>
      </c>
      <c r="D9335" t="s">
        <v>15534</v>
      </c>
      <c r="E9335" t="s">
        <v>15687</v>
      </c>
      <c r="F9335" t="s">
        <v>15550</v>
      </c>
      <c r="G9335" t="s">
        <v>6479</v>
      </c>
      <c r="H9335" s="1">
        <v>45120.710636574076</v>
      </c>
      <c r="I9335" t="s">
        <v>17336</v>
      </c>
      <c r="J9335" s="1">
        <v>45120.710636574076</v>
      </c>
      <c r="K9335" t="s">
        <v>17336</v>
      </c>
    </row>
    <row r="9336" spans="1:11">
      <c r="A9336">
        <v>2879</v>
      </c>
      <c r="B9336" t="s">
        <v>21206</v>
      </c>
      <c r="C9336">
        <v>50321000</v>
      </c>
      <c r="D9336" t="s">
        <v>15534</v>
      </c>
      <c r="E9336" t="s">
        <v>15554</v>
      </c>
      <c r="F9336" t="s">
        <v>15550</v>
      </c>
      <c r="G9336" t="s">
        <v>20085</v>
      </c>
      <c r="H9336" s="1">
        <v>45120.710972222223</v>
      </c>
      <c r="I9336" t="s">
        <v>17336</v>
      </c>
      <c r="J9336" s="1">
        <v>45120.710972222223</v>
      </c>
      <c r="K9336" t="s">
        <v>17336</v>
      </c>
    </row>
    <row r="9337" spans="1:11">
      <c r="A9337">
        <v>11719</v>
      </c>
      <c r="B9337" t="s">
        <v>21209</v>
      </c>
      <c r="C9337">
        <v>50905000</v>
      </c>
      <c r="D9337" t="s">
        <v>15534</v>
      </c>
      <c r="E9337" t="s">
        <v>15554</v>
      </c>
      <c r="F9337" t="s">
        <v>15550</v>
      </c>
      <c r="G9337" t="s">
        <v>18028</v>
      </c>
      <c r="H9337" s="1">
        <v>45120.711423611108</v>
      </c>
      <c r="I9337" t="s">
        <v>16565</v>
      </c>
      <c r="J9337" s="1">
        <v>45120.711423611108</v>
      </c>
      <c r="K9337" t="s">
        <v>16565</v>
      </c>
    </row>
    <row r="9338" spans="1:11">
      <c r="A9338">
        <v>9232</v>
      </c>
      <c r="B9338" t="s">
        <v>21203</v>
      </c>
      <c r="C9338">
        <v>51220000</v>
      </c>
      <c r="D9338" t="s">
        <v>15534</v>
      </c>
      <c r="E9338" t="s">
        <v>15554</v>
      </c>
      <c r="F9338" t="s">
        <v>15550</v>
      </c>
      <c r="G9338" t="s">
        <v>24821</v>
      </c>
      <c r="H9338" s="1">
        <v>45120.711608796293</v>
      </c>
      <c r="I9338" t="s">
        <v>16458</v>
      </c>
      <c r="J9338" s="1">
        <v>45120.711608796293</v>
      </c>
      <c r="K9338" t="s">
        <v>16458</v>
      </c>
    </row>
    <row r="9339" spans="1:11">
      <c r="A9339">
        <v>126224</v>
      </c>
      <c r="B9339" t="s">
        <v>16506</v>
      </c>
      <c r="C9339">
        <v>58425000</v>
      </c>
      <c r="D9339" t="s">
        <v>15534</v>
      </c>
      <c r="E9339" t="s">
        <v>15535</v>
      </c>
      <c r="F9339" t="s">
        <v>15536</v>
      </c>
      <c r="G9339" t="s">
        <v>18048</v>
      </c>
      <c r="H9339" s="1">
        <v>45120.712060185186</v>
      </c>
      <c r="I9339" t="s">
        <v>16503</v>
      </c>
      <c r="J9339" s="1">
        <v>45120.712060185186</v>
      </c>
      <c r="K9339" t="s">
        <v>16503</v>
      </c>
    </row>
    <row r="9340" spans="1:11">
      <c r="A9340">
        <v>126227</v>
      </c>
      <c r="B9340" t="s">
        <v>18082</v>
      </c>
      <c r="C9340">
        <v>50905006</v>
      </c>
      <c r="D9340" t="s">
        <v>15534</v>
      </c>
      <c r="E9340" t="s">
        <v>15554</v>
      </c>
      <c r="F9340" t="s">
        <v>15550</v>
      </c>
      <c r="G9340" t="s">
        <v>24822</v>
      </c>
      <c r="H9340" s="1">
        <v>45120.71398148148</v>
      </c>
      <c r="I9340" t="s">
        <v>17336</v>
      </c>
      <c r="J9340" s="1">
        <v>45120.71398148148</v>
      </c>
      <c r="K9340" t="s">
        <v>17336</v>
      </c>
    </row>
    <row r="9341" spans="1:11">
      <c r="A9341">
        <v>9046</v>
      </c>
      <c r="B9341" t="s">
        <v>17388</v>
      </c>
      <c r="C9341">
        <v>51220000</v>
      </c>
      <c r="D9341" t="s">
        <v>15534</v>
      </c>
      <c r="E9341" t="s">
        <v>15554</v>
      </c>
      <c r="F9341" t="s">
        <v>15550</v>
      </c>
      <c r="G9341" t="s">
        <v>23774</v>
      </c>
      <c r="H9341" s="1">
        <v>45120.714178240742</v>
      </c>
      <c r="I9341" t="s">
        <v>17271</v>
      </c>
      <c r="J9341" s="1">
        <v>45120.714178240742</v>
      </c>
      <c r="K9341" t="s">
        <v>17271</v>
      </c>
    </row>
    <row r="9342" spans="1:11">
      <c r="A9342">
        <v>8992</v>
      </c>
      <c r="B9342" t="s">
        <v>18053</v>
      </c>
      <c r="C9342">
        <v>51220000</v>
      </c>
      <c r="D9342" t="s">
        <v>15534</v>
      </c>
      <c r="E9342" t="s">
        <v>15554</v>
      </c>
      <c r="F9342" t="s">
        <v>15550</v>
      </c>
      <c r="G9342" t="s">
        <v>22117</v>
      </c>
      <c r="H9342" s="1">
        <v>45120.715821759259</v>
      </c>
      <c r="I9342" t="s">
        <v>16458</v>
      </c>
      <c r="J9342" s="1">
        <v>45120.715821759259</v>
      </c>
      <c r="K9342" t="s">
        <v>16458</v>
      </c>
    </row>
    <row r="9343" spans="1:11">
      <c r="A9343">
        <v>8992</v>
      </c>
      <c r="B9343" t="s">
        <v>18053</v>
      </c>
      <c r="C9343">
        <v>50905006</v>
      </c>
      <c r="D9343" t="s">
        <v>15534</v>
      </c>
      <c r="E9343" t="s">
        <v>15554</v>
      </c>
      <c r="F9343" t="s">
        <v>15536</v>
      </c>
      <c r="G9343" t="s">
        <v>24823</v>
      </c>
      <c r="H9343" s="1">
        <v>45120.716493055559</v>
      </c>
      <c r="I9343" t="s">
        <v>16458</v>
      </c>
      <c r="J9343" s="1">
        <v>45120.716493055559</v>
      </c>
      <c r="K9343" t="s">
        <v>16458</v>
      </c>
    </row>
    <row r="9344" spans="1:11">
      <c r="A9344">
        <v>126153</v>
      </c>
      <c r="B9344" t="s">
        <v>18038</v>
      </c>
      <c r="C9344">
        <v>50255000</v>
      </c>
      <c r="D9344" t="s">
        <v>15534</v>
      </c>
      <c r="E9344" t="s">
        <v>15687</v>
      </c>
      <c r="F9344" t="s">
        <v>15550</v>
      </c>
      <c r="G9344" t="s">
        <v>24824</v>
      </c>
      <c r="H9344" s="1">
        <v>45120.717581018522</v>
      </c>
      <c r="I9344" t="s">
        <v>15872</v>
      </c>
      <c r="J9344" s="1">
        <v>45120.717581018522</v>
      </c>
      <c r="K9344" t="s">
        <v>15872</v>
      </c>
    </row>
    <row r="9345" spans="1:11">
      <c r="A9345">
        <v>8752</v>
      </c>
      <c r="B9345" t="s">
        <v>17100</v>
      </c>
      <c r="C9345">
        <v>50810000</v>
      </c>
      <c r="D9345" t="s">
        <v>15534</v>
      </c>
      <c r="E9345" t="s">
        <v>15540</v>
      </c>
      <c r="F9345" t="s">
        <v>15550</v>
      </c>
      <c r="G9345" t="s">
        <v>24825</v>
      </c>
      <c r="H9345" s="1">
        <v>45120.718518518515</v>
      </c>
      <c r="I9345" t="s">
        <v>17102</v>
      </c>
      <c r="J9345" s="1">
        <v>45120.722141203703</v>
      </c>
      <c r="K9345" t="s">
        <v>17102</v>
      </c>
    </row>
    <row r="9346" spans="1:11">
      <c r="A9346">
        <v>59785</v>
      </c>
      <c r="B9346" t="s">
        <v>16223</v>
      </c>
      <c r="C9346">
        <v>50350000</v>
      </c>
      <c r="D9346" t="s">
        <v>15534</v>
      </c>
      <c r="E9346" t="s">
        <v>15535</v>
      </c>
      <c r="F9346" t="s">
        <v>15536</v>
      </c>
      <c r="G9346" t="s">
        <v>24826</v>
      </c>
      <c r="H9346" s="1">
        <v>45120.719074074077</v>
      </c>
      <c r="I9346" t="s">
        <v>16216</v>
      </c>
      <c r="J9346" s="1">
        <v>45120.719074074077</v>
      </c>
      <c r="K9346" t="s">
        <v>16216</v>
      </c>
    </row>
    <row r="9347" spans="1:11">
      <c r="A9347">
        <v>59778</v>
      </c>
      <c r="B9347" t="s">
        <v>16217</v>
      </c>
      <c r="C9347">
        <v>50350000</v>
      </c>
      <c r="D9347" t="s">
        <v>15534</v>
      </c>
      <c r="E9347" t="s">
        <v>15535</v>
      </c>
      <c r="F9347" t="s">
        <v>15550</v>
      </c>
      <c r="G9347" t="s">
        <v>24827</v>
      </c>
      <c r="H9347" s="1">
        <v>45120.720555555556</v>
      </c>
      <c r="I9347" t="s">
        <v>16216</v>
      </c>
      <c r="J9347" s="1">
        <v>45120.720555555556</v>
      </c>
      <c r="K9347" t="s">
        <v>16216</v>
      </c>
    </row>
    <row r="9348" spans="1:11">
      <c r="A9348">
        <v>126071</v>
      </c>
      <c r="B9348" t="s">
        <v>18094</v>
      </c>
      <c r="C9348">
        <v>50350000</v>
      </c>
      <c r="D9348" t="s">
        <v>15534</v>
      </c>
      <c r="E9348" t="s">
        <v>15687</v>
      </c>
      <c r="F9348" t="s">
        <v>15550</v>
      </c>
      <c r="G9348" t="s">
        <v>24828</v>
      </c>
      <c r="H9348" s="1">
        <v>45120.72278935185</v>
      </c>
      <c r="I9348" t="s">
        <v>18070</v>
      </c>
      <c r="J9348" s="1">
        <v>45120.72278935185</v>
      </c>
      <c r="K9348" t="s">
        <v>18070</v>
      </c>
    </row>
    <row r="9349" spans="1:11">
      <c r="A9349">
        <v>11346</v>
      </c>
      <c r="B9349" t="s">
        <v>18447</v>
      </c>
      <c r="C9349">
        <v>50366000</v>
      </c>
      <c r="D9349" t="s">
        <v>15534</v>
      </c>
      <c r="E9349" t="s">
        <v>15544</v>
      </c>
      <c r="F9349" t="s">
        <v>15550</v>
      </c>
      <c r="G9349" t="s">
        <v>24829</v>
      </c>
      <c r="H9349" s="1">
        <v>45120.724270833336</v>
      </c>
      <c r="I9349" t="s">
        <v>17992</v>
      </c>
      <c r="J9349" s="1">
        <v>45120.724270833336</v>
      </c>
      <c r="K9349" t="s">
        <v>17992</v>
      </c>
    </row>
    <row r="9350" spans="1:11">
      <c r="A9350">
        <v>126085</v>
      </c>
      <c r="B9350" t="s">
        <v>18085</v>
      </c>
      <c r="C9350">
        <v>50905006</v>
      </c>
      <c r="D9350" t="s">
        <v>15534</v>
      </c>
      <c r="E9350" t="s">
        <v>15554</v>
      </c>
      <c r="F9350" t="s">
        <v>15536</v>
      </c>
      <c r="G9350" t="s">
        <v>19248</v>
      </c>
      <c r="H9350" s="1">
        <v>45120.727754629632</v>
      </c>
      <c r="I9350" t="s">
        <v>15872</v>
      </c>
      <c r="J9350" s="1">
        <v>45120.727754629632</v>
      </c>
      <c r="K9350" t="s">
        <v>15872</v>
      </c>
    </row>
    <row r="9351" spans="1:11">
      <c r="A9351">
        <v>11588</v>
      </c>
      <c r="B9351" t="s">
        <v>15630</v>
      </c>
      <c r="C9351">
        <v>51220000</v>
      </c>
      <c r="D9351" t="s">
        <v>15534</v>
      </c>
      <c r="E9351" t="s">
        <v>15586</v>
      </c>
      <c r="F9351" t="s">
        <v>15536</v>
      </c>
      <c r="G9351" t="s">
        <v>17541</v>
      </c>
      <c r="H9351" s="1">
        <v>45120.72797453704</v>
      </c>
      <c r="I9351" t="s">
        <v>15588</v>
      </c>
      <c r="J9351" s="1">
        <v>45120.72797453704</v>
      </c>
      <c r="K9351" t="s">
        <v>15588</v>
      </c>
    </row>
    <row r="9352" spans="1:11">
      <c r="A9352">
        <v>126174</v>
      </c>
      <c r="B9352" t="s">
        <v>17983</v>
      </c>
      <c r="C9352">
        <v>50305025</v>
      </c>
      <c r="D9352" t="s">
        <v>15534</v>
      </c>
      <c r="E9352" t="s">
        <v>15554</v>
      </c>
      <c r="F9352" t="s">
        <v>15536</v>
      </c>
      <c r="G9352" t="s">
        <v>24830</v>
      </c>
      <c r="H9352" s="1">
        <v>45120.729988425926</v>
      </c>
      <c r="I9352" t="s">
        <v>16647</v>
      </c>
      <c r="J9352" s="1">
        <v>45120.729988425926</v>
      </c>
      <c r="K9352" t="s">
        <v>16647</v>
      </c>
    </row>
    <row r="9353" spans="1:11">
      <c r="A9353">
        <v>11724</v>
      </c>
      <c r="B9353" t="s">
        <v>18066</v>
      </c>
      <c r="C9353">
        <v>57700030</v>
      </c>
      <c r="D9353" t="s">
        <v>15534</v>
      </c>
      <c r="E9353" t="s">
        <v>15576</v>
      </c>
      <c r="F9353" t="s">
        <v>15550</v>
      </c>
      <c r="G9353" t="s">
        <v>18052</v>
      </c>
      <c r="H9353" s="1">
        <v>45120.730219907404</v>
      </c>
      <c r="I9353" t="s">
        <v>16565</v>
      </c>
      <c r="J9353" s="1">
        <v>45120.730219907404</v>
      </c>
      <c r="K9353" t="s">
        <v>16565</v>
      </c>
    </row>
    <row r="9354" spans="1:11">
      <c r="A9354">
        <v>82753</v>
      </c>
      <c r="B9354" t="s">
        <v>23741</v>
      </c>
      <c r="C9354">
        <v>50321000</v>
      </c>
      <c r="D9354" t="s">
        <v>15534</v>
      </c>
      <c r="E9354" t="s">
        <v>15554</v>
      </c>
      <c r="F9354" t="s">
        <v>15536</v>
      </c>
      <c r="G9354" t="s">
        <v>24831</v>
      </c>
      <c r="H9354" s="1">
        <v>45120.731319444443</v>
      </c>
      <c r="I9354" t="s">
        <v>15542</v>
      </c>
      <c r="J9354" s="1">
        <v>45120.731319444443</v>
      </c>
      <c r="K9354" t="s">
        <v>15542</v>
      </c>
    </row>
    <row r="9355" spans="1:11">
      <c r="A9355">
        <v>11594</v>
      </c>
      <c r="B9355" t="s">
        <v>20051</v>
      </c>
      <c r="C9355">
        <v>51210000</v>
      </c>
      <c r="D9355" t="s">
        <v>15534</v>
      </c>
      <c r="E9355" t="s">
        <v>15554</v>
      </c>
      <c r="F9355" t="s">
        <v>15536</v>
      </c>
      <c r="G9355" t="s">
        <v>17546</v>
      </c>
      <c r="H9355" s="1">
        <v>45120.732291666667</v>
      </c>
      <c r="I9355" t="s">
        <v>15588</v>
      </c>
      <c r="J9355" s="1">
        <v>45120.732291666667</v>
      </c>
      <c r="K9355" t="s">
        <v>15588</v>
      </c>
    </row>
    <row r="9356" spans="1:11">
      <c r="A9356">
        <v>11311</v>
      </c>
      <c r="B9356" t="s">
        <v>19049</v>
      </c>
      <c r="C9356">
        <v>50905006</v>
      </c>
      <c r="D9356" t="s">
        <v>15534</v>
      </c>
      <c r="E9356" t="s">
        <v>15687</v>
      </c>
      <c r="F9356" t="s">
        <v>15536</v>
      </c>
      <c r="G9356" t="s">
        <v>24832</v>
      </c>
      <c r="H9356" s="1">
        <v>45120.732754629629</v>
      </c>
      <c r="I9356" t="s">
        <v>17336</v>
      </c>
      <c r="J9356" s="1">
        <v>45120.732754629629</v>
      </c>
      <c r="K9356" t="s">
        <v>17336</v>
      </c>
    </row>
    <row r="9357" spans="1:11">
      <c r="A9357">
        <v>126199</v>
      </c>
      <c r="B9357" t="s">
        <v>16919</v>
      </c>
      <c r="C9357">
        <v>56200060</v>
      </c>
      <c r="D9357" t="s">
        <v>15534</v>
      </c>
      <c r="E9357" t="s">
        <v>15554</v>
      </c>
      <c r="F9357" t="s">
        <v>15536</v>
      </c>
      <c r="G9357" t="s">
        <v>24833</v>
      </c>
      <c r="H9357" s="1">
        <v>45120.734398148146</v>
      </c>
      <c r="I9357" t="s">
        <v>16351</v>
      </c>
      <c r="J9357" s="1">
        <v>45120.734398148146</v>
      </c>
      <c r="K9357" t="s">
        <v>16351</v>
      </c>
    </row>
    <row r="9358" spans="1:11">
      <c r="A9358">
        <v>11551</v>
      </c>
      <c r="B9358" t="s">
        <v>21708</v>
      </c>
      <c r="C9358">
        <v>50905006</v>
      </c>
      <c r="D9358" t="s">
        <v>15534</v>
      </c>
      <c r="E9358" t="s">
        <v>15554</v>
      </c>
      <c r="F9358" t="s">
        <v>15536</v>
      </c>
      <c r="G9358" t="s">
        <v>24834</v>
      </c>
      <c r="H9358" s="1">
        <v>45120.734525462962</v>
      </c>
      <c r="I9358" t="s">
        <v>15588</v>
      </c>
      <c r="J9358" s="1">
        <v>45120.734525462962</v>
      </c>
      <c r="K9358" t="s">
        <v>15588</v>
      </c>
    </row>
    <row r="9359" spans="1:11">
      <c r="A9359">
        <v>20659</v>
      </c>
      <c r="B9359" t="s">
        <v>17275</v>
      </c>
      <c r="C9359">
        <v>50305028</v>
      </c>
      <c r="D9359" t="s">
        <v>15534</v>
      </c>
      <c r="E9359" t="s">
        <v>15554</v>
      </c>
      <c r="F9359" t="s">
        <v>15536</v>
      </c>
      <c r="G9359" t="s">
        <v>24835</v>
      </c>
      <c r="H9359" s="1">
        <v>45120.737256944441</v>
      </c>
      <c r="I9359" t="s">
        <v>16201</v>
      </c>
      <c r="J9359" s="1">
        <v>45120.737256944441</v>
      </c>
      <c r="K9359" t="s">
        <v>16201</v>
      </c>
    </row>
    <row r="9360" spans="1:11">
      <c r="A9360">
        <v>11472</v>
      </c>
      <c r="B9360" t="s">
        <v>18112</v>
      </c>
      <c r="C9360">
        <v>50905006</v>
      </c>
      <c r="D9360" t="s">
        <v>15534</v>
      </c>
      <c r="E9360" t="s">
        <v>15554</v>
      </c>
      <c r="F9360" t="s">
        <v>15536</v>
      </c>
      <c r="G9360" t="s">
        <v>24836</v>
      </c>
      <c r="H9360" s="1">
        <v>45120.737916666665</v>
      </c>
      <c r="I9360" t="s">
        <v>16431</v>
      </c>
      <c r="J9360" s="1">
        <v>45120.737916666665</v>
      </c>
      <c r="K9360" t="s">
        <v>16431</v>
      </c>
    </row>
    <row r="9361" spans="1:11">
      <c r="A9361">
        <v>11472</v>
      </c>
      <c r="B9361" t="s">
        <v>18112</v>
      </c>
      <c r="C9361">
        <v>50365000</v>
      </c>
      <c r="D9361" t="s">
        <v>15534</v>
      </c>
      <c r="E9361" t="s">
        <v>15586</v>
      </c>
      <c r="F9361" t="s">
        <v>15536</v>
      </c>
      <c r="G9361" t="s">
        <v>18057</v>
      </c>
      <c r="H9361" s="1">
        <v>45120.738611111112</v>
      </c>
      <c r="I9361" t="s">
        <v>16431</v>
      </c>
      <c r="J9361" s="1">
        <v>45120.738611111112</v>
      </c>
      <c r="K9361" t="s">
        <v>16431</v>
      </c>
    </row>
    <row r="9362" spans="1:11">
      <c r="A9362">
        <v>11176</v>
      </c>
      <c r="B9362" t="s">
        <v>17458</v>
      </c>
      <c r="C9362">
        <v>50350001</v>
      </c>
      <c r="D9362" t="s">
        <v>15534</v>
      </c>
      <c r="E9362" t="s">
        <v>15554</v>
      </c>
      <c r="F9362" t="s">
        <v>15550</v>
      </c>
      <c r="G9362" t="s">
        <v>24837</v>
      </c>
      <c r="H9362" s="1">
        <v>45120.738842592589</v>
      </c>
      <c r="I9362" t="s">
        <v>16201</v>
      </c>
      <c r="J9362" s="1">
        <v>45120.738842592589</v>
      </c>
      <c r="K9362" t="s">
        <v>16201</v>
      </c>
    </row>
    <row r="9363" spans="1:11">
      <c r="A9363">
        <v>9002</v>
      </c>
      <c r="B9363" t="s">
        <v>17972</v>
      </c>
      <c r="C9363">
        <v>57700050</v>
      </c>
      <c r="D9363" t="s">
        <v>15534</v>
      </c>
      <c r="E9363" t="s">
        <v>15576</v>
      </c>
      <c r="F9363" t="s">
        <v>15550</v>
      </c>
      <c r="G9363" t="s">
        <v>24838</v>
      </c>
      <c r="H9363" s="1">
        <v>45120.740324074075</v>
      </c>
      <c r="I9363" t="s">
        <v>17974</v>
      </c>
      <c r="J9363" s="1">
        <v>45120.740324074075</v>
      </c>
      <c r="K9363" t="s">
        <v>17974</v>
      </c>
    </row>
    <row r="9364" spans="1:11">
      <c r="A9364">
        <v>11548</v>
      </c>
      <c r="B9364" t="s">
        <v>20062</v>
      </c>
      <c r="C9364">
        <v>50905006</v>
      </c>
      <c r="D9364" t="s">
        <v>15534</v>
      </c>
      <c r="E9364" t="s">
        <v>15554</v>
      </c>
      <c r="F9364" t="s">
        <v>15536</v>
      </c>
      <c r="G9364" t="s">
        <v>15649</v>
      </c>
      <c r="H9364" s="1">
        <v>45120.742395833331</v>
      </c>
      <c r="I9364" t="s">
        <v>15588</v>
      </c>
      <c r="J9364" s="1">
        <v>45120.742395833331</v>
      </c>
      <c r="K9364" t="s">
        <v>15588</v>
      </c>
    </row>
    <row r="9365" spans="1:11">
      <c r="A9365">
        <v>9223</v>
      </c>
      <c r="B9365" t="s">
        <v>18124</v>
      </c>
      <c r="C9365">
        <v>50305025</v>
      </c>
      <c r="D9365" t="s">
        <v>15534</v>
      </c>
      <c r="E9365" t="s">
        <v>15554</v>
      </c>
      <c r="F9365" t="s">
        <v>15536</v>
      </c>
      <c r="G9365" t="s">
        <v>24839</v>
      </c>
      <c r="H9365" s="1">
        <v>45120.743611111109</v>
      </c>
      <c r="I9365" t="s">
        <v>15542</v>
      </c>
      <c r="J9365" s="1">
        <v>45120.743611111109</v>
      </c>
      <c r="K9365" t="s">
        <v>15542</v>
      </c>
    </row>
    <row r="9366" spans="1:11">
      <c r="A9366">
        <v>11724</v>
      </c>
      <c r="B9366" t="s">
        <v>18066</v>
      </c>
      <c r="C9366">
        <v>50365000</v>
      </c>
      <c r="D9366" t="s">
        <v>15534</v>
      </c>
      <c r="E9366" t="s">
        <v>15586</v>
      </c>
      <c r="F9366" t="s">
        <v>15550</v>
      </c>
      <c r="G9366" t="s">
        <v>23827</v>
      </c>
      <c r="H9366" s="1">
        <v>45120.74523148148</v>
      </c>
      <c r="I9366" t="s">
        <v>16565</v>
      </c>
      <c r="J9366" s="1">
        <v>45120.745324074072</v>
      </c>
      <c r="K9366" t="s">
        <v>16565</v>
      </c>
    </row>
    <row r="9367" spans="1:11">
      <c r="A9367">
        <v>11442</v>
      </c>
      <c r="B9367" t="s">
        <v>20019</v>
      </c>
      <c r="C9367">
        <v>50321000</v>
      </c>
      <c r="D9367" t="s">
        <v>15534</v>
      </c>
      <c r="E9367" t="s">
        <v>15554</v>
      </c>
      <c r="F9367" t="s">
        <v>15536</v>
      </c>
      <c r="G9367" t="s">
        <v>17593</v>
      </c>
      <c r="H9367" s="1">
        <v>45120.746782407405</v>
      </c>
      <c r="I9367" t="s">
        <v>15542</v>
      </c>
      <c r="J9367" s="1">
        <v>45120.746782407405</v>
      </c>
      <c r="K9367" t="s">
        <v>15542</v>
      </c>
    </row>
    <row r="9368" spans="1:11">
      <c r="A9368">
        <v>20504</v>
      </c>
      <c r="B9368" t="s">
        <v>20057</v>
      </c>
      <c r="C9368">
        <v>50905006</v>
      </c>
      <c r="D9368" t="s">
        <v>15534</v>
      </c>
      <c r="E9368" t="s">
        <v>15687</v>
      </c>
      <c r="F9368" t="s">
        <v>15536</v>
      </c>
      <c r="G9368" t="s">
        <v>24840</v>
      </c>
      <c r="H9368" s="1">
        <v>45120.749560185184</v>
      </c>
      <c r="I9368" t="s">
        <v>17336</v>
      </c>
      <c r="J9368" s="1">
        <v>45120.749560185184</v>
      </c>
      <c r="K9368" t="s">
        <v>17336</v>
      </c>
    </row>
    <row r="9369" spans="1:11">
      <c r="A9369">
        <v>126067</v>
      </c>
      <c r="B9369" t="s">
        <v>20066</v>
      </c>
      <c r="C9369">
        <v>50905006</v>
      </c>
      <c r="D9369" t="s">
        <v>15534</v>
      </c>
      <c r="E9369" t="s">
        <v>15544</v>
      </c>
      <c r="F9369" t="s">
        <v>15550</v>
      </c>
      <c r="G9369" t="s">
        <v>19156</v>
      </c>
      <c r="H9369" s="1">
        <v>45120.749861111108</v>
      </c>
      <c r="I9369" t="s">
        <v>17875</v>
      </c>
      <c r="J9369" s="1">
        <v>45120.749861111108</v>
      </c>
      <c r="K9369" t="s">
        <v>17875</v>
      </c>
    </row>
    <row r="9370" spans="1:11">
      <c r="A9370">
        <v>126068</v>
      </c>
      <c r="B9370" t="s">
        <v>18152</v>
      </c>
      <c r="C9370">
        <v>50255000</v>
      </c>
      <c r="D9370" t="s">
        <v>15534</v>
      </c>
      <c r="E9370" t="s">
        <v>15687</v>
      </c>
      <c r="F9370" t="s">
        <v>15550</v>
      </c>
      <c r="G9370" t="s">
        <v>17939</v>
      </c>
      <c r="H9370" s="1">
        <v>45120.752256944441</v>
      </c>
      <c r="I9370" t="s">
        <v>17875</v>
      </c>
      <c r="J9370" s="1">
        <v>45120.752256944441</v>
      </c>
      <c r="K9370" t="s">
        <v>17875</v>
      </c>
    </row>
    <row r="9371" spans="1:11">
      <c r="A9371">
        <v>11724</v>
      </c>
      <c r="B9371" t="s">
        <v>18066</v>
      </c>
      <c r="C9371">
        <v>58905010</v>
      </c>
      <c r="D9371" t="s">
        <v>15534</v>
      </c>
      <c r="E9371" t="s">
        <v>15554</v>
      </c>
      <c r="F9371" t="s">
        <v>15550</v>
      </c>
      <c r="G9371" t="s">
        <v>24841</v>
      </c>
      <c r="H9371" s="1">
        <v>45120.753668981481</v>
      </c>
      <c r="I9371" t="s">
        <v>16565</v>
      </c>
      <c r="J9371" s="1">
        <v>45120.753668981481</v>
      </c>
      <c r="K9371" t="s">
        <v>16565</v>
      </c>
    </row>
    <row r="9372" spans="1:11">
      <c r="A9372">
        <v>126184</v>
      </c>
      <c r="B9372" t="s">
        <v>18004</v>
      </c>
      <c r="C9372">
        <v>50811001</v>
      </c>
      <c r="D9372" t="s">
        <v>15534</v>
      </c>
      <c r="E9372" t="s">
        <v>15554</v>
      </c>
      <c r="F9372" t="s">
        <v>15536</v>
      </c>
      <c r="G9372" t="s">
        <v>21224</v>
      </c>
      <c r="H9372" s="1">
        <v>45120.754652777781</v>
      </c>
      <c r="I9372" t="s">
        <v>16647</v>
      </c>
      <c r="J9372" s="1">
        <v>45120.754652777781</v>
      </c>
      <c r="K9372" t="s">
        <v>16647</v>
      </c>
    </row>
    <row r="9373" spans="1:11">
      <c r="A9373">
        <v>11619</v>
      </c>
      <c r="B9373" t="s">
        <v>22143</v>
      </c>
      <c r="C9373">
        <v>50915000</v>
      </c>
      <c r="D9373" t="s">
        <v>15534</v>
      </c>
      <c r="E9373" t="s">
        <v>15549</v>
      </c>
      <c r="F9373" t="s">
        <v>15550</v>
      </c>
      <c r="G9373" t="s">
        <v>24842</v>
      </c>
      <c r="H9373" s="1">
        <v>45120.75545138889</v>
      </c>
      <c r="I9373" t="s">
        <v>18142</v>
      </c>
      <c r="J9373" s="1">
        <v>45120.75545138889</v>
      </c>
      <c r="K9373" t="s">
        <v>18142</v>
      </c>
    </row>
    <row r="9374" spans="1:11">
      <c r="A9374">
        <v>9002</v>
      </c>
      <c r="B9374" t="s">
        <v>17972</v>
      </c>
      <c r="C9374">
        <v>50810000</v>
      </c>
      <c r="D9374" t="s">
        <v>15534</v>
      </c>
      <c r="E9374" t="s">
        <v>15535</v>
      </c>
      <c r="F9374" t="s">
        <v>15550</v>
      </c>
      <c r="G9374" t="s">
        <v>24843</v>
      </c>
      <c r="H9374" s="1">
        <v>45120.755486111113</v>
      </c>
      <c r="I9374" t="s">
        <v>17974</v>
      </c>
      <c r="J9374" s="1">
        <v>45120.755486111113</v>
      </c>
      <c r="K9374" t="s">
        <v>17974</v>
      </c>
    </row>
    <row r="9375" spans="1:11">
      <c r="A9375">
        <v>126184</v>
      </c>
      <c r="B9375" t="s">
        <v>18004</v>
      </c>
      <c r="C9375">
        <v>58425000</v>
      </c>
      <c r="D9375" t="s">
        <v>15534</v>
      </c>
      <c r="E9375" t="s">
        <v>15554</v>
      </c>
      <c r="F9375" t="s">
        <v>15536</v>
      </c>
      <c r="G9375" t="s">
        <v>24844</v>
      </c>
      <c r="H9375" s="1">
        <v>45120.755983796298</v>
      </c>
      <c r="I9375" t="s">
        <v>16647</v>
      </c>
      <c r="J9375" s="1">
        <v>45120.755983796298</v>
      </c>
      <c r="K9375" t="s">
        <v>16647</v>
      </c>
    </row>
    <row r="9376" spans="1:11">
      <c r="A9376">
        <v>126184</v>
      </c>
      <c r="B9376" t="s">
        <v>18004</v>
      </c>
      <c r="C9376">
        <v>57300000</v>
      </c>
      <c r="D9376" t="s">
        <v>15534</v>
      </c>
      <c r="E9376" t="s">
        <v>15554</v>
      </c>
      <c r="F9376" t="s">
        <v>15536</v>
      </c>
      <c r="G9376" t="s">
        <v>24844</v>
      </c>
      <c r="H9376" s="1">
        <v>45120.756145833337</v>
      </c>
      <c r="I9376" t="s">
        <v>16647</v>
      </c>
      <c r="J9376" s="1">
        <v>45120.756145833337</v>
      </c>
      <c r="K9376" t="s">
        <v>16647</v>
      </c>
    </row>
    <row r="9377" spans="1:11">
      <c r="A9377">
        <v>11723</v>
      </c>
      <c r="B9377" t="s">
        <v>18140</v>
      </c>
      <c r="C9377">
        <v>50321000</v>
      </c>
      <c r="D9377" t="s">
        <v>15534</v>
      </c>
      <c r="E9377" t="s">
        <v>15687</v>
      </c>
      <c r="F9377" t="s">
        <v>15550</v>
      </c>
      <c r="G9377" t="s">
        <v>24845</v>
      </c>
      <c r="H9377" s="1">
        <v>45120.756307870368</v>
      </c>
      <c r="I9377" t="s">
        <v>16565</v>
      </c>
      <c r="J9377" s="1">
        <v>45120.756307870368</v>
      </c>
      <c r="K9377" t="s">
        <v>16565</v>
      </c>
    </row>
    <row r="9378" spans="1:11">
      <c r="A9378">
        <v>101311</v>
      </c>
      <c r="B9378" t="s">
        <v>24846</v>
      </c>
      <c r="C9378">
        <v>50915000</v>
      </c>
      <c r="D9378" t="s">
        <v>15534</v>
      </c>
      <c r="E9378" t="s">
        <v>15549</v>
      </c>
      <c r="F9378" t="s">
        <v>15550</v>
      </c>
      <c r="G9378" t="s">
        <v>15709</v>
      </c>
      <c r="H9378" s="1">
        <v>45120.757164351853</v>
      </c>
      <c r="I9378" t="s">
        <v>18142</v>
      </c>
      <c r="J9378" s="1">
        <v>45120.757164351853</v>
      </c>
      <c r="K9378" t="s">
        <v>18142</v>
      </c>
    </row>
    <row r="9379" spans="1:11">
      <c r="A9379">
        <v>11621</v>
      </c>
      <c r="B9379" t="s">
        <v>20229</v>
      </c>
      <c r="C9379">
        <v>50915000</v>
      </c>
      <c r="D9379" t="s">
        <v>15534</v>
      </c>
      <c r="E9379" t="s">
        <v>15549</v>
      </c>
      <c r="F9379" t="s">
        <v>15550</v>
      </c>
      <c r="G9379" t="s">
        <v>15709</v>
      </c>
      <c r="H9379" s="1">
        <v>45120.758113425924</v>
      </c>
      <c r="I9379" t="s">
        <v>18142</v>
      </c>
      <c r="J9379" s="1">
        <v>45120.758113425924</v>
      </c>
      <c r="K9379" t="s">
        <v>18142</v>
      </c>
    </row>
    <row r="9380" spans="1:11">
      <c r="A9380">
        <v>11625</v>
      </c>
      <c r="B9380" t="s">
        <v>22587</v>
      </c>
      <c r="C9380">
        <v>50915000</v>
      </c>
      <c r="D9380" t="s">
        <v>15534</v>
      </c>
      <c r="E9380" t="s">
        <v>15549</v>
      </c>
      <c r="F9380" t="s">
        <v>15550</v>
      </c>
      <c r="G9380" t="s">
        <v>15709</v>
      </c>
      <c r="H9380" s="1">
        <v>45120.759282407409</v>
      </c>
      <c r="I9380" t="s">
        <v>18142</v>
      </c>
      <c r="J9380" s="1">
        <v>45120.759282407409</v>
      </c>
      <c r="K9380" t="s">
        <v>18142</v>
      </c>
    </row>
    <row r="9381" spans="1:11">
      <c r="A9381">
        <v>11620</v>
      </c>
      <c r="B9381" t="s">
        <v>19477</v>
      </c>
      <c r="C9381">
        <v>50915000</v>
      </c>
      <c r="D9381" t="s">
        <v>15534</v>
      </c>
      <c r="E9381" t="s">
        <v>15549</v>
      </c>
      <c r="F9381" t="s">
        <v>15550</v>
      </c>
      <c r="G9381" t="s">
        <v>15709</v>
      </c>
      <c r="H9381" s="1">
        <v>45120.75953703704</v>
      </c>
      <c r="I9381" t="s">
        <v>18142</v>
      </c>
      <c r="J9381" s="1">
        <v>45120.75953703704</v>
      </c>
      <c r="K9381" t="s">
        <v>18142</v>
      </c>
    </row>
    <row r="9382" spans="1:11">
      <c r="A9382">
        <v>9106</v>
      </c>
      <c r="B9382" t="s">
        <v>18154</v>
      </c>
      <c r="C9382">
        <v>50310000</v>
      </c>
      <c r="D9382" t="s">
        <v>15534</v>
      </c>
      <c r="E9382" t="s">
        <v>15576</v>
      </c>
      <c r="F9382" t="s">
        <v>15536</v>
      </c>
      <c r="G9382" t="s">
        <v>23831</v>
      </c>
      <c r="H9382" s="1">
        <v>45120.761620370373</v>
      </c>
      <c r="I9382" t="s">
        <v>18156</v>
      </c>
      <c r="J9382" s="1">
        <v>45120.761620370373</v>
      </c>
      <c r="K9382" t="s">
        <v>18156</v>
      </c>
    </row>
    <row r="9383" spans="1:11">
      <c r="A9383">
        <v>126132</v>
      </c>
      <c r="B9383" t="s">
        <v>18231</v>
      </c>
      <c r="C9383">
        <v>50321000</v>
      </c>
      <c r="D9383" t="s">
        <v>15534</v>
      </c>
      <c r="E9383" t="s">
        <v>15554</v>
      </c>
      <c r="F9383" t="s">
        <v>15550</v>
      </c>
      <c r="G9383" t="s">
        <v>20085</v>
      </c>
      <c r="H9383" s="1">
        <v>45120.764398148145</v>
      </c>
      <c r="I9383" t="s">
        <v>17336</v>
      </c>
      <c r="J9383" s="1">
        <v>45120.764398148145</v>
      </c>
      <c r="K9383" t="s">
        <v>17336</v>
      </c>
    </row>
    <row r="9384" spans="1:11">
      <c r="A9384">
        <v>9106</v>
      </c>
      <c r="B9384" t="s">
        <v>18154</v>
      </c>
      <c r="C9384">
        <v>50905006</v>
      </c>
      <c r="D9384" t="s">
        <v>15534</v>
      </c>
      <c r="E9384" t="s">
        <v>15554</v>
      </c>
      <c r="F9384" t="s">
        <v>15550</v>
      </c>
      <c r="G9384" t="s">
        <v>24847</v>
      </c>
      <c r="H9384" s="1">
        <v>45120.764606481483</v>
      </c>
      <c r="I9384" t="s">
        <v>18156</v>
      </c>
      <c r="J9384" s="1">
        <v>45120.764606481483</v>
      </c>
      <c r="K9384" t="s">
        <v>18156</v>
      </c>
    </row>
    <row r="9385" spans="1:11">
      <c r="A9385">
        <v>126134</v>
      </c>
      <c r="B9385" t="s">
        <v>19064</v>
      </c>
      <c r="C9385">
        <v>50321000</v>
      </c>
      <c r="D9385" t="s">
        <v>15534</v>
      </c>
      <c r="E9385" t="s">
        <v>15554</v>
      </c>
      <c r="F9385" t="s">
        <v>15550</v>
      </c>
      <c r="G9385" t="s">
        <v>24848</v>
      </c>
      <c r="H9385" s="1">
        <v>45120.764826388891</v>
      </c>
      <c r="I9385" t="s">
        <v>17336</v>
      </c>
      <c r="J9385" s="1">
        <v>45120.764826388891</v>
      </c>
      <c r="K9385" t="s">
        <v>17336</v>
      </c>
    </row>
    <row r="9386" spans="1:11">
      <c r="A9386">
        <v>11762</v>
      </c>
      <c r="B9386" t="s">
        <v>18161</v>
      </c>
      <c r="C9386">
        <v>50366000</v>
      </c>
      <c r="D9386" t="s">
        <v>15534</v>
      </c>
      <c r="E9386" t="s">
        <v>15554</v>
      </c>
      <c r="F9386" t="s">
        <v>15550</v>
      </c>
      <c r="G9386" t="s">
        <v>24849</v>
      </c>
      <c r="H9386" s="1">
        <v>45120.768148148149</v>
      </c>
      <c r="I9386" t="s">
        <v>16451</v>
      </c>
      <c r="J9386" s="1">
        <v>45120.768148148149</v>
      </c>
      <c r="K9386" t="s">
        <v>16451</v>
      </c>
    </row>
    <row r="9387" spans="1:11">
      <c r="A9387">
        <v>20745</v>
      </c>
      <c r="B9387" t="s">
        <v>22152</v>
      </c>
      <c r="C9387">
        <v>57300000</v>
      </c>
      <c r="D9387" t="s">
        <v>15534</v>
      </c>
      <c r="E9387" t="s">
        <v>15554</v>
      </c>
      <c r="F9387" t="s">
        <v>15550</v>
      </c>
      <c r="G9387" t="s">
        <v>24850</v>
      </c>
      <c r="H9387" s="1">
        <v>45120.768321759257</v>
      </c>
      <c r="I9387" t="s">
        <v>17974</v>
      </c>
      <c r="J9387" s="1">
        <v>45120.768321759257</v>
      </c>
      <c r="K9387" t="s">
        <v>17974</v>
      </c>
    </row>
    <row r="9388" spans="1:11">
      <c r="A9388">
        <v>8821</v>
      </c>
      <c r="B9388" t="s">
        <v>19319</v>
      </c>
      <c r="C9388">
        <v>50915000</v>
      </c>
      <c r="D9388" t="s">
        <v>15534</v>
      </c>
      <c r="E9388" t="s">
        <v>15549</v>
      </c>
      <c r="F9388" t="s">
        <v>15550</v>
      </c>
      <c r="G9388" t="s">
        <v>18164</v>
      </c>
      <c r="H9388" s="1">
        <v>45120.76935185185</v>
      </c>
      <c r="I9388" t="s">
        <v>16136</v>
      </c>
      <c r="J9388" s="1">
        <v>45121.835381944446</v>
      </c>
      <c r="K9388" t="s">
        <v>18165</v>
      </c>
    </row>
    <row r="9389" spans="1:11">
      <c r="A9389">
        <v>82770</v>
      </c>
      <c r="B9389" t="s">
        <v>19324</v>
      </c>
      <c r="C9389">
        <v>50915000</v>
      </c>
      <c r="D9389" t="s">
        <v>15534</v>
      </c>
      <c r="E9389" t="s">
        <v>15549</v>
      </c>
      <c r="F9389" t="s">
        <v>15550</v>
      </c>
      <c r="G9389" t="s">
        <v>24851</v>
      </c>
      <c r="H9389" s="1">
        <v>45120.769942129627</v>
      </c>
      <c r="I9389" t="s">
        <v>16136</v>
      </c>
      <c r="J9389" s="1">
        <v>45121.8359837963</v>
      </c>
      <c r="K9389" t="s">
        <v>18165</v>
      </c>
    </row>
    <row r="9390" spans="1:11">
      <c r="A9390">
        <v>20745</v>
      </c>
      <c r="B9390" t="s">
        <v>22152</v>
      </c>
      <c r="C9390">
        <v>50305028</v>
      </c>
      <c r="D9390" t="s">
        <v>15534</v>
      </c>
      <c r="E9390" t="s">
        <v>15554</v>
      </c>
      <c r="F9390" t="s">
        <v>15550</v>
      </c>
      <c r="G9390" t="s">
        <v>24852</v>
      </c>
      <c r="H9390" s="1">
        <v>45120.770266203705</v>
      </c>
      <c r="I9390" t="s">
        <v>17974</v>
      </c>
      <c r="J9390" s="1">
        <v>45120.770266203705</v>
      </c>
      <c r="K9390" t="s">
        <v>17974</v>
      </c>
    </row>
    <row r="9391" spans="1:11">
      <c r="A9391">
        <v>20818</v>
      </c>
      <c r="B9391" t="s">
        <v>19358</v>
      </c>
      <c r="C9391">
        <v>50915000</v>
      </c>
      <c r="D9391" t="s">
        <v>15534</v>
      </c>
      <c r="E9391" t="s">
        <v>15549</v>
      </c>
      <c r="F9391" t="s">
        <v>15550</v>
      </c>
      <c r="G9391" t="s">
        <v>18164</v>
      </c>
      <c r="H9391" s="1">
        <v>45120.770277777781</v>
      </c>
      <c r="I9391" t="s">
        <v>16136</v>
      </c>
      <c r="J9391" s="1">
        <v>45121.850405092591</v>
      </c>
      <c r="K9391" t="s">
        <v>18165</v>
      </c>
    </row>
    <row r="9392" spans="1:11">
      <c r="A9392">
        <v>21542</v>
      </c>
      <c r="B9392" t="s">
        <v>18410</v>
      </c>
      <c r="C9392">
        <v>50915000</v>
      </c>
      <c r="D9392" t="s">
        <v>15534</v>
      </c>
      <c r="E9392" t="s">
        <v>15549</v>
      </c>
      <c r="F9392" t="s">
        <v>15536</v>
      </c>
      <c r="G9392" t="s">
        <v>16285</v>
      </c>
      <c r="H9392" s="1">
        <v>45120.78398148148</v>
      </c>
      <c r="I9392" t="s">
        <v>16204</v>
      </c>
      <c r="J9392" s="1">
        <v>45120.78398148148</v>
      </c>
      <c r="K9392" t="s">
        <v>16204</v>
      </c>
    </row>
    <row r="9393" spans="1:11">
      <c r="A9393">
        <v>21555</v>
      </c>
      <c r="B9393" t="s">
        <v>22258</v>
      </c>
      <c r="C9393">
        <v>50915000</v>
      </c>
      <c r="D9393" t="s">
        <v>15534</v>
      </c>
      <c r="E9393" t="s">
        <v>15549</v>
      </c>
      <c r="F9393" t="s">
        <v>15536</v>
      </c>
      <c r="G9393" t="s">
        <v>16285</v>
      </c>
      <c r="H9393" s="1">
        <v>45120.784467592595</v>
      </c>
      <c r="I9393" t="s">
        <v>16204</v>
      </c>
      <c r="J9393" s="1">
        <v>45120.784467592595</v>
      </c>
      <c r="K9393" t="s">
        <v>16204</v>
      </c>
    </row>
    <row r="9394" spans="1:11">
      <c r="A9394">
        <v>9082</v>
      </c>
      <c r="B9394" t="s">
        <v>24853</v>
      </c>
      <c r="C9394">
        <v>50915000</v>
      </c>
      <c r="D9394" t="s">
        <v>15534</v>
      </c>
      <c r="E9394" t="s">
        <v>15549</v>
      </c>
      <c r="F9394" t="s">
        <v>15536</v>
      </c>
      <c r="G9394" t="s">
        <v>16285</v>
      </c>
      <c r="H9394" s="1">
        <v>45120.78465277778</v>
      </c>
      <c r="I9394" t="s">
        <v>16204</v>
      </c>
      <c r="J9394" s="1">
        <v>45120.78465277778</v>
      </c>
      <c r="K9394" t="s">
        <v>16204</v>
      </c>
    </row>
    <row r="9395" spans="1:11">
      <c r="A9395">
        <v>9179</v>
      </c>
      <c r="B9395" t="s">
        <v>18173</v>
      </c>
      <c r="C9395">
        <v>50366000</v>
      </c>
      <c r="D9395" t="s">
        <v>15534</v>
      </c>
      <c r="E9395" t="s">
        <v>15544</v>
      </c>
      <c r="F9395" t="s">
        <v>15550</v>
      </c>
      <c r="G9395" t="s">
        <v>24854</v>
      </c>
      <c r="H9395" s="1">
        <v>45120.785787037035</v>
      </c>
      <c r="I9395" t="s">
        <v>18175</v>
      </c>
      <c r="J9395" s="1">
        <v>45120.790034722224</v>
      </c>
      <c r="K9395" t="s">
        <v>18175</v>
      </c>
    </row>
    <row r="9396" spans="1:11">
      <c r="A9396">
        <v>83130</v>
      </c>
      <c r="B9396" t="s">
        <v>18942</v>
      </c>
      <c r="C9396">
        <v>50915000</v>
      </c>
      <c r="D9396" t="s">
        <v>15534</v>
      </c>
      <c r="E9396" t="s">
        <v>15549</v>
      </c>
      <c r="F9396" t="s">
        <v>15536</v>
      </c>
      <c r="G9396" t="s">
        <v>16285</v>
      </c>
      <c r="H9396" s="1">
        <v>45120.78701388889</v>
      </c>
      <c r="I9396" t="s">
        <v>16204</v>
      </c>
      <c r="J9396" s="1">
        <v>45120.78701388889</v>
      </c>
      <c r="K9396" t="s">
        <v>16204</v>
      </c>
    </row>
    <row r="9397" spans="1:11">
      <c r="A9397">
        <v>3065</v>
      </c>
      <c r="B9397" t="s">
        <v>20101</v>
      </c>
      <c r="C9397">
        <v>51220000</v>
      </c>
      <c r="D9397" t="s">
        <v>15534</v>
      </c>
      <c r="E9397" t="s">
        <v>15554</v>
      </c>
      <c r="F9397" t="s">
        <v>15550</v>
      </c>
      <c r="G9397" t="s">
        <v>24855</v>
      </c>
      <c r="H9397" s="1">
        <v>45120.791122685187</v>
      </c>
      <c r="I9397" t="s">
        <v>16431</v>
      </c>
      <c r="J9397" s="1">
        <v>45120.791122685187</v>
      </c>
      <c r="K9397" t="s">
        <v>16431</v>
      </c>
    </row>
    <row r="9398" spans="1:11">
      <c r="A9398">
        <v>8473</v>
      </c>
      <c r="B9398" t="s">
        <v>18254</v>
      </c>
      <c r="C9398">
        <v>50915000</v>
      </c>
      <c r="D9398" t="s">
        <v>15534</v>
      </c>
      <c r="E9398" t="s">
        <v>15549</v>
      </c>
      <c r="F9398" t="s">
        <v>15550</v>
      </c>
      <c r="G9398" t="s">
        <v>16678</v>
      </c>
      <c r="H9398" s="1">
        <v>45120.794664351852</v>
      </c>
      <c r="I9398" t="s">
        <v>18175</v>
      </c>
      <c r="J9398" s="1">
        <v>45120.795219907406</v>
      </c>
      <c r="K9398" t="s">
        <v>18175</v>
      </c>
    </row>
    <row r="9399" spans="1:11">
      <c r="A9399">
        <v>11234</v>
      </c>
      <c r="B9399" t="s">
        <v>18296</v>
      </c>
      <c r="C9399">
        <v>50915000</v>
      </c>
      <c r="D9399" t="s">
        <v>15534</v>
      </c>
      <c r="E9399" t="s">
        <v>15549</v>
      </c>
      <c r="F9399" t="s">
        <v>15550</v>
      </c>
      <c r="G9399" t="s">
        <v>16678</v>
      </c>
      <c r="H9399" s="1">
        <v>45120.797060185185</v>
      </c>
      <c r="I9399" t="s">
        <v>18175</v>
      </c>
      <c r="J9399" s="1">
        <v>45120.797060185185</v>
      </c>
      <c r="K9399" t="s">
        <v>18175</v>
      </c>
    </row>
    <row r="9400" spans="1:11">
      <c r="A9400">
        <v>20681</v>
      </c>
      <c r="B9400" t="s">
        <v>20109</v>
      </c>
      <c r="C9400">
        <v>50915000</v>
      </c>
      <c r="D9400" t="s">
        <v>15534</v>
      </c>
      <c r="E9400" t="s">
        <v>15549</v>
      </c>
      <c r="F9400" t="s">
        <v>15550</v>
      </c>
      <c r="G9400" t="s">
        <v>16678</v>
      </c>
      <c r="H9400" s="1">
        <v>45120.800115740742</v>
      </c>
      <c r="I9400" t="s">
        <v>18175</v>
      </c>
      <c r="J9400" s="1">
        <v>45120.800115740742</v>
      </c>
      <c r="K9400" t="s">
        <v>18175</v>
      </c>
    </row>
    <row r="9401" spans="1:11">
      <c r="A9401">
        <v>9118</v>
      </c>
      <c r="B9401" t="s">
        <v>16890</v>
      </c>
      <c r="C9401">
        <v>50321000</v>
      </c>
      <c r="D9401" t="s">
        <v>15534</v>
      </c>
      <c r="E9401" t="s">
        <v>15554</v>
      </c>
      <c r="F9401" t="s">
        <v>15550</v>
      </c>
      <c r="G9401" t="s">
        <v>16453</v>
      </c>
      <c r="H9401" s="1">
        <v>45120.80027777778</v>
      </c>
      <c r="I9401" t="s">
        <v>16511</v>
      </c>
      <c r="J9401" s="1">
        <v>45120.80027777778</v>
      </c>
      <c r="K9401" t="s">
        <v>16511</v>
      </c>
    </row>
    <row r="9402" spans="1:11">
      <c r="A9402">
        <v>82695</v>
      </c>
      <c r="B9402" t="s">
        <v>18329</v>
      </c>
      <c r="C9402">
        <v>50915000</v>
      </c>
      <c r="D9402" t="s">
        <v>15534</v>
      </c>
      <c r="E9402" t="s">
        <v>15549</v>
      </c>
      <c r="F9402" t="s">
        <v>15550</v>
      </c>
      <c r="G9402" t="s">
        <v>16678</v>
      </c>
      <c r="H9402" s="1">
        <v>45120.801041666666</v>
      </c>
      <c r="I9402" t="s">
        <v>18175</v>
      </c>
      <c r="J9402" s="1">
        <v>45120.801041666666</v>
      </c>
      <c r="K9402" t="s">
        <v>18175</v>
      </c>
    </row>
    <row r="9403" spans="1:11">
      <c r="A9403">
        <v>11233</v>
      </c>
      <c r="B9403" t="s">
        <v>22164</v>
      </c>
      <c r="C9403">
        <v>50915000</v>
      </c>
      <c r="D9403" t="s">
        <v>15534</v>
      </c>
      <c r="E9403" t="s">
        <v>15549</v>
      </c>
      <c r="F9403" t="s">
        <v>15550</v>
      </c>
      <c r="G9403" t="s">
        <v>16678</v>
      </c>
      <c r="H9403" s="1">
        <v>45120.802835648145</v>
      </c>
      <c r="I9403" t="s">
        <v>18175</v>
      </c>
      <c r="J9403" s="1">
        <v>45120.802835648145</v>
      </c>
      <c r="K9403" t="s">
        <v>18175</v>
      </c>
    </row>
    <row r="9404" spans="1:11">
      <c r="A9404">
        <v>126192</v>
      </c>
      <c r="B9404" t="s">
        <v>18202</v>
      </c>
      <c r="C9404">
        <v>50905000</v>
      </c>
      <c r="D9404" t="s">
        <v>15534</v>
      </c>
      <c r="E9404" t="s">
        <v>15586</v>
      </c>
      <c r="F9404" t="s">
        <v>15536</v>
      </c>
      <c r="G9404" t="s">
        <v>24856</v>
      </c>
      <c r="H9404" s="1">
        <v>45120.803946759261</v>
      </c>
      <c r="I9404" t="s">
        <v>15872</v>
      </c>
      <c r="J9404" s="1">
        <v>45120.803946759261</v>
      </c>
      <c r="K9404" t="s">
        <v>15872</v>
      </c>
    </row>
    <row r="9405" spans="1:11">
      <c r="A9405">
        <v>9133</v>
      </c>
      <c r="B9405" t="s">
        <v>18196</v>
      </c>
      <c r="C9405">
        <v>51210000</v>
      </c>
      <c r="D9405" t="s">
        <v>15534</v>
      </c>
      <c r="E9405" t="s">
        <v>15554</v>
      </c>
      <c r="F9405" t="s">
        <v>15536</v>
      </c>
      <c r="G9405" t="s">
        <v>24857</v>
      </c>
      <c r="H9405" s="1">
        <v>45120.806041666663</v>
      </c>
      <c r="I9405" t="s">
        <v>16511</v>
      </c>
      <c r="J9405" s="1">
        <v>45120.806041666663</v>
      </c>
      <c r="K9405" t="s">
        <v>16511</v>
      </c>
    </row>
    <row r="9406" spans="1:11">
      <c r="A9406">
        <v>9464</v>
      </c>
      <c r="B9406" t="s">
        <v>19574</v>
      </c>
      <c r="C9406">
        <v>50310000</v>
      </c>
      <c r="D9406" t="s">
        <v>15534</v>
      </c>
      <c r="E9406" t="s">
        <v>15687</v>
      </c>
      <c r="F9406" t="s">
        <v>15550</v>
      </c>
      <c r="G9406" t="s">
        <v>24858</v>
      </c>
      <c r="H9406" s="1">
        <v>45120.808078703703</v>
      </c>
      <c r="I9406" t="s">
        <v>15707</v>
      </c>
      <c r="J9406" s="1">
        <v>45120.808078703703</v>
      </c>
      <c r="K9406" t="s">
        <v>15707</v>
      </c>
    </row>
    <row r="9407" spans="1:11">
      <c r="A9407">
        <v>20690</v>
      </c>
      <c r="B9407" t="s">
        <v>23860</v>
      </c>
      <c r="C9407">
        <v>50320000</v>
      </c>
      <c r="D9407" t="s">
        <v>15534</v>
      </c>
      <c r="E9407" t="s">
        <v>15586</v>
      </c>
      <c r="F9407" t="s">
        <v>15536</v>
      </c>
      <c r="G9407" t="s">
        <v>24859</v>
      </c>
      <c r="H9407" s="1">
        <v>45120.809814814813</v>
      </c>
      <c r="I9407" t="s">
        <v>18175</v>
      </c>
      <c r="J9407" s="1">
        <v>45120.809814814813</v>
      </c>
      <c r="K9407" t="s">
        <v>18175</v>
      </c>
    </row>
    <row r="9408" spans="1:11">
      <c r="A9408">
        <v>11735</v>
      </c>
      <c r="B9408" t="s">
        <v>18216</v>
      </c>
      <c r="C9408">
        <v>50305025</v>
      </c>
      <c r="D9408" t="s">
        <v>15534</v>
      </c>
      <c r="E9408" t="s">
        <v>15544</v>
      </c>
      <c r="F9408" t="s">
        <v>15550</v>
      </c>
      <c r="G9408" t="s">
        <v>24860</v>
      </c>
      <c r="H9408" s="1">
        <v>45120.810763888891</v>
      </c>
      <c r="I9408" t="s">
        <v>16565</v>
      </c>
      <c r="J9408" s="1">
        <v>45120.810763888891</v>
      </c>
      <c r="K9408" t="s">
        <v>16565</v>
      </c>
    </row>
    <row r="9409" spans="1:11">
      <c r="A9409">
        <v>11735</v>
      </c>
      <c r="B9409" t="s">
        <v>18216</v>
      </c>
      <c r="C9409">
        <v>50366000</v>
      </c>
      <c r="D9409" t="s">
        <v>15534</v>
      </c>
      <c r="E9409" t="s">
        <v>15544</v>
      </c>
      <c r="F9409" t="s">
        <v>15550</v>
      </c>
      <c r="G9409" t="s">
        <v>24861</v>
      </c>
      <c r="H9409" s="1">
        <v>45120.811238425929</v>
      </c>
      <c r="I9409" t="s">
        <v>16565</v>
      </c>
      <c r="J9409" s="1">
        <v>45120.811238425929</v>
      </c>
      <c r="K9409" t="s">
        <v>16565</v>
      </c>
    </row>
    <row r="9410" spans="1:11">
      <c r="A9410">
        <v>126132</v>
      </c>
      <c r="B9410" t="s">
        <v>18231</v>
      </c>
      <c r="C9410">
        <v>50355000</v>
      </c>
      <c r="D9410" t="s">
        <v>15534</v>
      </c>
      <c r="E9410" t="s">
        <v>15544</v>
      </c>
      <c r="F9410" t="s">
        <v>15550</v>
      </c>
      <c r="G9410" t="s">
        <v>24862</v>
      </c>
      <c r="H9410" s="1">
        <v>45120.815057870372</v>
      </c>
      <c r="I9410" t="s">
        <v>17336</v>
      </c>
      <c r="J9410" s="1">
        <v>45120.815057870372</v>
      </c>
      <c r="K9410" t="s">
        <v>17336</v>
      </c>
    </row>
    <row r="9411" spans="1:11">
      <c r="A9411">
        <v>126132</v>
      </c>
      <c r="B9411" t="s">
        <v>18231</v>
      </c>
      <c r="C9411">
        <v>51290000</v>
      </c>
      <c r="D9411" t="s">
        <v>15534</v>
      </c>
      <c r="E9411" t="s">
        <v>15554</v>
      </c>
      <c r="F9411" t="s">
        <v>15550</v>
      </c>
      <c r="G9411" t="s">
        <v>24863</v>
      </c>
      <c r="H9411" s="1">
        <v>45120.815763888888</v>
      </c>
      <c r="I9411" t="s">
        <v>17336</v>
      </c>
      <c r="J9411" s="1">
        <v>45120.815763888888</v>
      </c>
      <c r="K9411" t="s">
        <v>17336</v>
      </c>
    </row>
    <row r="9412" spans="1:11">
      <c r="A9412">
        <v>11841</v>
      </c>
      <c r="B9412" t="s">
        <v>18235</v>
      </c>
      <c r="C9412">
        <v>50310000</v>
      </c>
      <c r="D9412" t="s">
        <v>15534</v>
      </c>
      <c r="E9412" t="s">
        <v>15544</v>
      </c>
      <c r="F9412" t="s">
        <v>15550</v>
      </c>
      <c r="G9412" t="s">
        <v>24864</v>
      </c>
      <c r="H9412" s="1">
        <v>45120.81590277778</v>
      </c>
      <c r="I9412" t="s">
        <v>16565</v>
      </c>
      <c r="J9412" s="1">
        <v>45120.81590277778</v>
      </c>
      <c r="K9412" t="s">
        <v>16565</v>
      </c>
    </row>
    <row r="9413" spans="1:11">
      <c r="A9413">
        <v>76285</v>
      </c>
      <c r="B9413" t="s">
        <v>18227</v>
      </c>
      <c r="C9413">
        <v>58425001</v>
      </c>
      <c r="D9413" t="s">
        <v>15534</v>
      </c>
      <c r="E9413" t="s">
        <v>15554</v>
      </c>
      <c r="F9413" t="s">
        <v>15550</v>
      </c>
      <c r="G9413" t="s">
        <v>18228</v>
      </c>
      <c r="H9413" s="1">
        <v>45120.816388888888</v>
      </c>
      <c r="I9413" t="s">
        <v>18229</v>
      </c>
      <c r="J9413" s="1">
        <v>45120.816388888888</v>
      </c>
      <c r="K9413" t="s">
        <v>18229</v>
      </c>
    </row>
    <row r="9414" spans="1:11">
      <c r="A9414">
        <v>126147</v>
      </c>
      <c r="B9414" t="s">
        <v>18220</v>
      </c>
      <c r="C9414">
        <v>50105000</v>
      </c>
      <c r="D9414" t="s">
        <v>15534</v>
      </c>
      <c r="E9414" t="s">
        <v>15687</v>
      </c>
      <c r="F9414" t="s">
        <v>15550</v>
      </c>
      <c r="G9414" t="s">
        <v>24865</v>
      </c>
      <c r="H9414" s="1">
        <v>45120.81659722222</v>
      </c>
      <c r="I9414" t="s">
        <v>18222</v>
      </c>
      <c r="J9414" s="1">
        <v>45120.960960648146</v>
      </c>
      <c r="K9414" t="s">
        <v>18222</v>
      </c>
    </row>
    <row r="9415" spans="1:11">
      <c r="A9415">
        <v>82744</v>
      </c>
      <c r="B9415" t="s">
        <v>16889</v>
      </c>
      <c r="C9415">
        <v>50905011</v>
      </c>
      <c r="D9415" t="s">
        <v>15534</v>
      </c>
      <c r="E9415" t="s">
        <v>15540</v>
      </c>
      <c r="F9415" t="s">
        <v>15550</v>
      </c>
      <c r="G9415" t="s">
        <v>18241</v>
      </c>
      <c r="H9415" s="1">
        <v>45120.818796296298</v>
      </c>
      <c r="I9415" t="s">
        <v>16511</v>
      </c>
      <c r="J9415" s="1">
        <v>45120.819097222222</v>
      </c>
      <c r="K9415" t="s">
        <v>16511</v>
      </c>
    </row>
    <row r="9416" spans="1:11">
      <c r="A9416">
        <v>10704</v>
      </c>
      <c r="B9416" t="s">
        <v>17931</v>
      </c>
      <c r="C9416">
        <v>57700010</v>
      </c>
      <c r="D9416" t="s">
        <v>15534</v>
      </c>
      <c r="E9416" t="s">
        <v>15586</v>
      </c>
      <c r="F9416" t="s">
        <v>15536</v>
      </c>
      <c r="G9416" t="s">
        <v>24866</v>
      </c>
      <c r="H9416" s="1">
        <v>45120.819363425922</v>
      </c>
      <c r="I9416" t="s">
        <v>16525</v>
      </c>
      <c r="J9416" s="1">
        <v>45120.819363425922</v>
      </c>
      <c r="K9416" t="s">
        <v>16525</v>
      </c>
    </row>
    <row r="9417" spans="1:11">
      <c r="A9417">
        <v>10704</v>
      </c>
      <c r="B9417" t="s">
        <v>17931</v>
      </c>
      <c r="C9417">
        <v>57700030</v>
      </c>
      <c r="D9417" t="s">
        <v>15534</v>
      </c>
      <c r="E9417" t="s">
        <v>15586</v>
      </c>
      <c r="F9417" t="s">
        <v>15536</v>
      </c>
      <c r="G9417" t="s">
        <v>24866</v>
      </c>
      <c r="H9417" s="1">
        <v>45120.819502314815</v>
      </c>
      <c r="I9417" t="s">
        <v>16525</v>
      </c>
      <c r="J9417" s="1">
        <v>45120.819502314815</v>
      </c>
      <c r="K9417" t="s">
        <v>16525</v>
      </c>
    </row>
    <row r="9418" spans="1:11">
      <c r="A9418">
        <v>126132</v>
      </c>
      <c r="B9418" t="s">
        <v>18231</v>
      </c>
      <c r="C9418">
        <v>50905000</v>
      </c>
      <c r="D9418" t="s">
        <v>15534</v>
      </c>
      <c r="E9418" t="s">
        <v>15554</v>
      </c>
      <c r="F9418" t="s">
        <v>15550</v>
      </c>
      <c r="G9418" t="s">
        <v>24867</v>
      </c>
      <c r="H9418" s="1">
        <v>45120.819756944446</v>
      </c>
      <c r="I9418" t="s">
        <v>17336</v>
      </c>
      <c r="J9418" s="1">
        <v>45120.819756944446</v>
      </c>
      <c r="K9418" t="s">
        <v>17336</v>
      </c>
    </row>
    <row r="9419" spans="1:11">
      <c r="A9419">
        <v>126226</v>
      </c>
      <c r="B9419" t="s">
        <v>16878</v>
      </c>
      <c r="C9419">
        <v>57300021</v>
      </c>
      <c r="D9419" t="s">
        <v>15534</v>
      </c>
      <c r="E9419" t="s">
        <v>15544</v>
      </c>
      <c r="F9419" t="s">
        <v>15550</v>
      </c>
      <c r="G9419" t="s">
        <v>24868</v>
      </c>
      <c r="H9419" s="1">
        <v>45120.821180555555</v>
      </c>
      <c r="I9419" t="s">
        <v>16503</v>
      </c>
      <c r="J9419" s="1">
        <v>45120.821180555555</v>
      </c>
      <c r="K9419" t="s">
        <v>16503</v>
      </c>
    </row>
    <row r="9420" spans="1:11">
      <c r="A9420">
        <v>82747</v>
      </c>
      <c r="B9420" t="s">
        <v>16885</v>
      </c>
      <c r="C9420">
        <v>50366000</v>
      </c>
      <c r="D9420" t="s">
        <v>15534</v>
      </c>
      <c r="E9420" t="s">
        <v>15554</v>
      </c>
      <c r="F9420" t="s">
        <v>15536</v>
      </c>
      <c r="G9420" t="s">
        <v>18248</v>
      </c>
      <c r="H9420" s="1">
        <v>45120.821643518517</v>
      </c>
      <c r="I9420" t="s">
        <v>16511</v>
      </c>
      <c r="J9420" s="1">
        <v>45120.821643518517</v>
      </c>
      <c r="K9420" t="s">
        <v>16511</v>
      </c>
    </row>
    <row r="9421" spans="1:11">
      <c r="A9421">
        <v>126192</v>
      </c>
      <c r="B9421" t="s">
        <v>18202</v>
      </c>
      <c r="C9421">
        <v>50305028</v>
      </c>
      <c r="D9421" t="s">
        <v>15534</v>
      </c>
      <c r="E9421" t="s">
        <v>15554</v>
      </c>
      <c r="F9421" t="s">
        <v>15536</v>
      </c>
      <c r="G9421" t="s">
        <v>24869</v>
      </c>
      <c r="H9421" s="1">
        <v>45120.821932870371</v>
      </c>
      <c r="I9421" t="s">
        <v>15872</v>
      </c>
      <c r="J9421" s="1">
        <v>45120.821932870371</v>
      </c>
      <c r="K9421" t="s">
        <v>15872</v>
      </c>
    </row>
    <row r="9422" spans="1:11">
      <c r="A9422">
        <v>11512</v>
      </c>
      <c r="B9422" t="s">
        <v>18238</v>
      </c>
      <c r="C9422">
        <v>50305021</v>
      </c>
      <c r="D9422" t="s">
        <v>15534</v>
      </c>
      <c r="E9422" t="s">
        <v>15544</v>
      </c>
      <c r="F9422" t="s">
        <v>15550</v>
      </c>
      <c r="G9422" t="s">
        <v>24870</v>
      </c>
      <c r="H9422" s="1">
        <v>45120.823773148149</v>
      </c>
      <c r="I9422" t="s">
        <v>16909</v>
      </c>
      <c r="J9422" s="1">
        <v>45120.823773148149</v>
      </c>
      <c r="K9422" t="s">
        <v>16909</v>
      </c>
    </row>
    <row r="9423" spans="1:11">
      <c r="A9423">
        <v>8493</v>
      </c>
      <c r="B9423" t="s">
        <v>18262</v>
      </c>
      <c r="C9423">
        <v>51220000</v>
      </c>
      <c r="D9423" t="s">
        <v>15534</v>
      </c>
      <c r="E9423" t="s">
        <v>15586</v>
      </c>
      <c r="F9423" t="s">
        <v>15550</v>
      </c>
      <c r="G9423" t="s">
        <v>24871</v>
      </c>
      <c r="H9423" s="1">
        <v>45120.825960648152</v>
      </c>
      <c r="I9423" t="s">
        <v>16560</v>
      </c>
      <c r="J9423" s="1">
        <v>45120.825960648152</v>
      </c>
      <c r="K9423" t="s">
        <v>16560</v>
      </c>
    </row>
    <row r="9424" spans="1:11">
      <c r="A9424">
        <v>11511</v>
      </c>
      <c r="B9424" t="s">
        <v>18270</v>
      </c>
      <c r="C9424">
        <v>50365000</v>
      </c>
      <c r="D9424" t="s">
        <v>15534</v>
      </c>
      <c r="E9424" t="s">
        <v>15554</v>
      </c>
      <c r="F9424" t="s">
        <v>15536</v>
      </c>
      <c r="G9424" t="s">
        <v>24872</v>
      </c>
      <c r="H9424" s="1">
        <v>45120.828750000001</v>
      </c>
      <c r="I9424" t="s">
        <v>16909</v>
      </c>
      <c r="J9424" s="1">
        <v>45120.828750000001</v>
      </c>
      <c r="K9424" t="s">
        <v>16909</v>
      </c>
    </row>
    <row r="9425" spans="1:11">
      <c r="A9425">
        <v>11097</v>
      </c>
      <c r="B9425" t="s">
        <v>22172</v>
      </c>
      <c r="C9425">
        <v>55300000</v>
      </c>
      <c r="D9425" t="s">
        <v>15534</v>
      </c>
      <c r="E9425" t="s">
        <v>15544</v>
      </c>
      <c r="F9425" t="s">
        <v>15550</v>
      </c>
      <c r="G9425" t="s">
        <v>24873</v>
      </c>
      <c r="H9425" s="1">
        <v>45120.828900462962</v>
      </c>
      <c r="I9425" t="s">
        <v>17784</v>
      </c>
      <c r="J9425" s="1">
        <v>45122.076435185183</v>
      </c>
      <c r="K9425" t="s">
        <v>15879</v>
      </c>
    </row>
    <row r="9426" spans="1:11">
      <c r="A9426">
        <v>8496</v>
      </c>
      <c r="B9426" t="s">
        <v>20135</v>
      </c>
      <c r="C9426">
        <v>50321000</v>
      </c>
      <c r="D9426" t="s">
        <v>15534</v>
      </c>
      <c r="E9426" t="s">
        <v>15554</v>
      </c>
      <c r="F9426" t="s">
        <v>15550</v>
      </c>
      <c r="G9426" t="s">
        <v>24874</v>
      </c>
      <c r="H9426" s="1">
        <v>45120.829004629632</v>
      </c>
      <c r="I9426" t="s">
        <v>16560</v>
      </c>
      <c r="J9426" s="1">
        <v>45120.829004629632</v>
      </c>
      <c r="K9426" t="s">
        <v>16560</v>
      </c>
    </row>
    <row r="9427" spans="1:11">
      <c r="A9427">
        <v>82727</v>
      </c>
      <c r="B9427" t="s">
        <v>18188</v>
      </c>
      <c r="C9427">
        <v>51220000</v>
      </c>
      <c r="D9427" t="s">
        <v>15534</v>
      </c>
      <c r="E9427" t="s">
        <v>15576</v>
      </c>
      <c r="F9427" t="s">
        <v>15550</v>
      </c>
      <c r="G9427" t="s">
        <v>24875</v>
      </c>
      <c r="H9427" s="1">
        <v>45120.829791666663</v>
      </c>
      <c r="I9427" t="s">
        <v>18175</v>
      </c>
      <c r="J9427" s="1">
        <v>45120.829791666663</v>
      </c>
      <c r="K9427" t="s">
        <v>18175</v>
      </c>
    </row>
    <row r="9428" spans="1:11">
      <c r="A9428">
        <v>8497</v>
      </c>
      <c r="B9428" t="s">
        <v>17130</v>
      </c>
      <c r="C9428">
        <v>50366000</v>
      </c>
      <c r="D9428" t="s">
        <v>15534</v>
      </c>
      <c r="E9428" t="s">
        <v>15586</v>
      </c>
      <c r="F9428" t="s">
        <v>15550</v>
      </c>
      <c r="G9428" t="s">
        <v>24876</v>
      </c>
      <c r="H9428" s="1">
        <v>45120.83048611111</v>
      </c>
      <c r="I9428" t="s">
        <v>16560</v>
      </c>
      <c r="J9428" s="1">
        <v>45120.83048611111</v>
      </c>
      <c r="K9428" t="s">
        <v>16560</v>
      </c>
    </row>
    <row r="9429" spans="1:11">
      <c r="A9429">
        <v>8999</v>
      </c>
      <c r="B9429" t="s">
        <v>18265</v>
      </c>
      <c r="C9429">
        <v>50905006</v>
      </c>
      <c r="D9429" t="s">
        <v>15534</v>
      </c>
      <c r="E9429" t="s">
        <v>15540</v>
      </c>
      <c r="F9429" t="s">
        <v>15536</v>
      </c>
      <c r="G9429" t="s">
        <v>24877</v>
      </c>
      <c r="H9429" s="1">
        <v>45120.830682870372</v>
      </c>
      <c r="I9429" t="s">
        <v>17974</v>
      </c>
      <c r="J9429" s="1">
        <v>45120.830682870372</v>
      </c>
      <c r="K9429" t="s">
        <v>17974</v>
      </c>
    </row>
    <row r="9430" spans="1:11">
      <c r="A9430">
        <v>9108</v>
      </c>
      <c r="B9430" t="s">
        <v>20142</v>
      </c>
      <c r="C9430">
        <v>50310000</v>
      </c>
      <c r="D9430" t="s">
        <v>15534</v>
      </c>
      <c r="E9430" t="s">
        <v>15544</v>
      </c>
      <c r="F9430" t="s">
        <v>15550</v>
      </c>
      <c r="G9430" t="s">
        <v>24878</v>
      </c>
      <c r="H9430" s="1">
        <v>45120.831736111111</v>
      </c>
      <c r="I9430" t="s">
        <v>18156</v>
      </c>
      <c r="J9430" s="1">
        <v>45120.831736111111</v>
      </c>
      <c r="K9430" t="s">
        <v>18156</v>
      </c>
    </row>
    <row r="9431" spans="1:11">
      <c r="A9431">
        <v>82727</v>
      </c>
      <c r="B9431" t="s">
        <v>18188</v>
      </c>
      <c r="C9431">
        <v>58425000</v>
      </c>
      <c r="D9431" t="s">
        <v>15534</v>
      </c>
      <c r="E9431" t="s">
        <v>15687</v>
      </c>
      <c r="F9431" t="s">
        <v>15536</v>
      </c>
      <c r="G9431" t="s">
        <v>24879</v>
      </c>
      <c r="H9431" s="1">
        <v>45120.832129629627</v>
      </c>
      <c r="I9431" t="s">
        <v>18175</v>
      </c>
      <c r="J9431" s="1">
        <v>45120.832129629627</v>
      </c>
      <c r="K9431" t="s">
        <v>18175</v>
      </c>
    </row>
    <row r="9432" spans="1:11">
      <c r="A9432">
        <v>11511</v>
      </c>
      <c r="B9432" t="s">
        <v>18270</v>
      </c>
      <c r="C9432">
        <v>50305021</v>
      </c>
      <c r="D9432" t="s">
        <v>15534</v>
      </c>
      <c r="E9432" t="s">
        <v>15544</v>
      </c>
      <c r="F9432" t="s">
        <v>15550</v>
      </c>
      <c r="G9432" t="s">
        <v>24880</v>
      </c>
      <c r="H9432" s="1">
        <v>45120.832291666666</v>
      </c>
      <c r="I9432" t="s">
        <v>16909</v>
      </c>
      <c r="J9432" s="1">
        <v>45120.832291666666</v>
      </c>
      <c r="K9432" t="s">
        <v>16909</v>
      </c>
    </row>
    <row r="9433" spans="1:11">
      <c r="A9433">
        <v>11270</v>
      </c>
      <c r="B9433" t="s">
        <v>24881</v>
      </c>
      <c r="C9433">
        <v>50905006</v>
      </c>
      <c r="D9433" t="s">
        <v>15534</v>
      </c>
      <c r="E9433" t="s">
        <v>15554</v>
      </c>
      <c r="F9433" t="s">
        <v>15536</v>
      </c>
      <c r="G9433" t="s">
        <v>24882</v>
      </c>
      <c r="H9433" s="1">
        <v>45120.83934027778</v>
      </c>
      <c r="I9433" t="s">
        <v>18301</v>
      </c>
      <c r="J9433" s="1">
        <v>45120.83934027778</v>
      </c>
      <c r="K9433" t="s">
        <v>18301</v>
      </c>
    </row>
    <row r="9434" spans="1:11">
      <c r="A9434">
        <v>8646</v>
      </c>
      <c r="B9434" t="s">
        <v>20180</v>
      </c>
      <c r="C9434">
        <v>55300000</v>
      </c>
      <c r="D9434" t="s">
        <v>15534</v>
      </c>
      <c r="E9434" t="s">
        <v>15544</v>
      </c>
      <c r="F9434" t="s">
        <v>15550</v>
      </c>
      <c r="G9434" t="s">
        <v>24883</v>
      </c>
      <c r="H9434" s="1">
        <v>45120.841064814813</v>
      </c>
      <c r="I9434" t="s">
        <v>18146</v>
      </c>
      <c r="J9434" s="1">
        <v>45120.841064814813</v>
      </c>
      <c r="K9434" t="s">
        <v>18146</v>
      </c>
    </row>
    <row r="9435" spans="1:11">
      <c r="A9435">
        <v>9114</v>
      </c>
      <c r="B9435" t="s">
        <v>18284</v>
      </c>
      <c r="C9435">
        <v>57700010</v>
      </c>
      <c r="D9435" t="s">
        <v>15534</v>
      </c>
      <c r="E9435" t="s">
        <v>15554</v>
      </c>
      <c r="F9435" t="s">
        <v>15550</v>
      </c>
      <c r="G9435" t="s">
        <v>24884</v>
      </c>
      <c r="H9435" s="1">
        <v>45120.843831018516</v>
      </c>
      <c r="I9435" t="s">
        <v>18156</v>
      </c>
      <c r="J9435" s="1">
        <v>45120.843831018516</v>
      </c>
      <c r="K9435" t="s">
        <v>18156</v>
      </c>
    </row>
    <row r="9436" spans="1:11">
      <c r="A9436">
        <v>126213</v>
      </c>
      <c r="B9436" t="s">
        <v>16595</v>
      </c>
      <c r="C9436">
        <v>50810000</v>
      </c>
      <c r="D9436" t="s">
        <v>15534</v>
      </c>
      <c r="E9436" t="s">
        <v>15535</v>
      </c>
      <c r="F9436" t="s">
        <v>15536</v>
      </c>
      <c r="G9436" t="s">
        <v>24885</v>
      </c>
      <c r="H9436" s="1">
        <v>45120.845914351848</v>
      </c>
      <c r="I9436" t="s">
        <v>16503</v>
      </c>
      <c r="J9436" s="1">
        <v>45120.845914351848</v>
      </c>
      <c r="K9436" t="s">
        <v>16503</v>
      </c>
    </row>
    <row r="9437" spans="1:11">
      <c r="A9437">
        <v>9412</v>
      </c>
      <c r="B9437" t="s">
        <v>18199</v>
      </c>
      <c r="C9437">
        <v>56200060</v>
      </c>
      <c r="D9437" t="s">
        <v>15534</v>
      </c>
      <c r="E9437" t="s">
        <v>15554</v>
      </c>
      <c r="F9437" t="s">
        <v>15550</v>
      </c>
      <c r="G9437" t="s">
        <v>24886</v>
      </c>
      <c r="H9437" s="1">
        <v>45120.846539351849</v>
      </c>
      <c r="I9437" t="s">
        <v>16198</v>
      </c>
      <c r="J9437" s="1">
        <v>45120.846539351849</v>
      </c>
      <c r="K9437" t="s">
        <v>16198</v>
      </c>
    </row>
    <row r="9438" spans="1:11">
      <c r="A9438">
        <v>126203</v>
      </c>
      <c r="B9438" t="s">
        <v>16501</v>
      </c>
      <c r="C9438">
        <v>50810000</v>
      </c>
      <c r="D9438" t="s">
        <v>15534</v>
      </c>
      <c r="E9438" t="s">
        <v>15535</v>
      </c>
      <c r="F9438" t="s">
        <v>15536</v>
      </c>
      <c r="G9438" t="s">
        <v>24887</v>
      </c>
      <c r="H9438" s="1">
        <v>45120.847407407404</v>
      </c>
      <c r="I9438" t="s">
        <v>16503</v>
      </c>
      <c r="J9438" s="1">
        <v>45120.847407407404</v>
      </c>
      <c r="K9438" t="s">
        <v>16503</v>
      </c>
    </row>
    <row r="9439" spans="1:11">
      <c r="A9439">
        <v>9236</v>
      </c>
      <c r="B9439" t="s">
        <v>20172</v>
      </c>
      <c r="C9439">
        <v>50310000</v>
      </c>
      <c r="D9439" t="s">
        <v>15534</v>
      </c>
      <c r="E9439" t="s">
        <v>15554</v>
      </c>
      <c r="F9439" t="s">
        <v>15550</v>
      </c>
      <c r="G9439" t="s">
        <v>24888</v>
      </c>
      <c r="H9439" s="1">
        <v>45120.84884259259</v>
      </c>
      <c r="I9439" t="s">
        <v>16064</v>
      </c>
      <c r="J9439" s="1">
        <v>45120.84884259259</v>
      </c>
      <c r="K9439" t="s">
        <v>16064</v>
      </c>
    </row>
    <row r="9440" spans="1:11">
      <c r="A9440">
        <v>9412</v>
      </c>
      <c r="B9440" t="s">
        <v>18199</v>
      </c>
      <c r="C9440">
        <v>51210000</v>
      </c>
      <c r="D9440" t="s">
        <v>15534</v>
      </c>
      <c r="E9440" t="s">
        <v>15554</v>
      </c>
      <c r="F9440" t="s">
        <v>15550</v>
      </c>
      <c r="G9440" t="s">
        <v>11200</v>
      </c>
      <c r="H9440" s="1">
        <v>45120.848865740743</v>
      </c>
      <c r="I9440" t="s">
        <v>16198</v>
      </c>
      <c r="J9440" s="1">
        <v>45120.848865740743</v>
      </c>
      <c r="K9440" t="s">
        <v>16198</v>
      </c>
    </row>
    <row r="9441" spans="1:11">
      <c r="A9441">
        <v>9114</v>
      </c>
      <c r="B9441" t="s">
        <v>18284</v>
      </c>
      <c r="C9441">
        <v>57700030</v>
      </c>
      <c r="D9441" t="s">
        <v>15534</v>
      </c>
      <c r="E9441" t="s">
        <v>15554</v>
      </c>
      <c r="F9441" t="s">
        <v>15536</v>
      </c>
      <c r="G9441" t="s">
        <v>24889</v>
      </c>
      <c r="H9441" s="1">
        <v>45120.84915509259</v>
      </c>
      <c r="I9441" t="s">
        <v>18156</v>
      </c>
      <c r="J9441" s="1">
        <v>45120.84915509259</v>
      </c>
      <c r="K9441" t="s">
        <v>18156</v>
      </c>
    </row>
    <row r="9442" spans="1:11">
      <c r="A9442">
        <v>82692</v>
      </c>
      <c r="B9442" t="s">
        <v>24890</v>
      </c>
      <c r="C9442">
        <v>55300000</v>
      </c>
      <c r="D9442" t="s">
        <v>15534</v>
      </c>
      <c r="E9442" t="s">
        <v>15544</v>
      </c>
      <c r="F9442" t="s">
        <v>15550</v>
      </c>
      <c r="G9442" t="s">
        <v>24891</v>
      </c>
      <c r="H9442" s="1">
        <v>45120.849814814814</v>
      </c>
      <c r="I9442" t="s">
        <v>18156</v>
      </c>
      <c r="J9442" s="1">
        <v>45120.849814814814</v>
      </c>
      <c r="K9442" t="s">
        <v>18156</v>
      </c>
    </row>
    <row r="9443" spans="1:11">
      <c r="A9443">
        <v>11427</v>
      </c>
      <c r="B9443" t="s">
        <v>18313</v>
      </c>
      <c r="C9443">
        <v>50305028</v>
      </c>
      <c r="D9443" t="s">
        <v>15534</v>
      </c>
      <c r="E9443" t="s">
        <v>15544</v>
      </c>
      <c r="F9443" t="s">
        <v>15550</v>
      </c>
      <c r="G9443" t="s">
        <v>24892</v>
      </c>
      <c r="H9443" s="1">
        <v>45120.851261574076</v>
      </c>
      <c r="I9443" t="s">
        <v>17974</v>
      </c>
      <c r="J9443" s="1">
        <v>45120.851261574076</v>
      </c>
      <c r="K9443" t="s">
        <v>17974</v>
      </c>
    </row>
    <row r="9444" spans="1:11">
      <c r="A9444">
        <v>8673</v>
      </c>
      <c r="B9444" t="s">
        <v>21288</v>
      </c>
      <c r="C9444">
        <v>50905006</v>
      </c>
      <c r="D9444" t="s">
        <v>15534</v>
      </c>
      <c r="E9444" t="s">
        <v>15544</v>
      </c>
      <c r="F9444" t="s">
        <v>15536</v>
      </c>
      <c r="G9444" t="s">
        <v>24893</v>
      </c>
      <c r="H9444" s="1">
        <v>45120.852951388886</v>
      </c>
      <c r="I9444" t="s">
        <v>18156</v>
      </c>
      <c r="J9444" s="1">
        <v>45120.852951388886</v>
      </c>
      <c r="K9444" t="s">
        <v>18156</v>
      </c>
    </row>
    <row r="9445" spans="1:11">
      <c r="A9445">
        <v>10795</v>
      </c>
      <c r="B9445" t="s">
        <v>21290</v>
      </c>
      <c r="C9445">
        <v>57300021</v>
      </c>
      <c r="D9445" t="s">
        <v>15534</v>
      </c>
      <c r="E9445" t="s">
        <v>15554</v>
      </c>
      <c r="F9445" t="s">
        <v>15550</v>
      </c>
      <c r="G9445" t="s">
        <v>14232</v>
      </c>
      <c r="H9445" s="1">
        <v>45120.85392361111</v>
      </c>
      <c r="I9445" t="s">
        <v>18371</v>
      </c>
      <c r="J9445" s="1">
        <v>45120.85392361111</v>
      </c>
      <c r="K9445" t="s">
        <v>18371</v>
      </c>
    </row>
    <row r="9446" spans="1:11">
      <c r="A9446">
        <v>10652</v>
      </c>
      <c r="B9446" t="s">
        <v>18303</v>
      </c>
      <c r="C9446">
        <v>58200000</v>
      </c>
      <c r="D9446" t="s">
        <v>15534</v>
      </c>
      <c r="E9446" t="s">
        <v>15576</v>
      </c>
      <c r="F9446" t="s">
        <v>15550</v>
      </c>
      <c r="G9446" t="s">
        <v>24894</v>
      </c>
      <c r="H9446" s="1">
        <v>45120.854201388887</v>
      </c>
      <c r="I9446" t="s">
        <v>18214</v>
      </c>
      <c r="J9446" s="1">
        <v>45120.854201388887</v>
      </c>
      <c r="K9446" t="s">
        <v>18214</v>
      </c>
    </row>
    <row r="9447" spans="1:11">
      <c r="A9447">
        <v>20690</v>
      </c>
      <c r="B9447" t="s">
        <v>23860</v>
      </c>
      <c r="C9447">
        <v>50365000</v>
      </c>
      <c r="D9447" t="s">
        <v>15534</v>
      </c>
      <c r="E9447" t="s">
        <v>15554</v>
      </c>
      <c r="F9447" t="s">
        <v>15536</v>
      </c>
      <c r="G9447" t="s">
        <v>24895</v>
      </c>
      <c r="H9447" s="1">
        <v>45120.854629629626</v>
      </c>
      <c r="I9447" t="s">
        <v>18175</v>
      </c>
      <c r="J9447" s="1">
        <v>45120.854629629626</v>
      </c>
      <c r="K9447" t="s">
        <v>18175</v>
      </c>
    </row>
    <row r="9448" spans="1:11">
      <c r="A9448">
        <v>21495</v>
      </c>
      <c r="B9448" t="s">
        <v>16808</v>
      </c>
      <c r="C9448">
        <v>57700030</v>
      </c>
      <c r="D9448" t="s">
        <v>15534</v>
      </c>
      <c r="E9448" t="s">
        <v>15554</v>
      </c>
      <c r="F9448" t="s">
        <v>15550</v>
      </c>
      <c r="G9448" t="s">
        <v>20164</v>
      </c>
      <c r="H9448" s="1">
        <v>45120.85528935185</v>
      </c>
      <c r="I9448" t="s">
        <v>16198</v>
      </c>
      <c r="J9448" s="1">
        <v>45120.85528935185</v>
      </c>
      <c r="K9448" t="s">
        <v>16198</v>
      </c>
    </row>
    <row r="9449" spans="1:11">
      <c r="A9449">
        <v>20665</v>
      </c>
      <c r="B9449" t="s">
        <v>16404</v>
      </c>
      <c r="C9449">
        <v>50350001</v>
      </c>
      <c r="D9449" t="s">
        <v>15534</v>
      </c>
      <c r="E9449" t="s">
        <v>15586</v>
      </c>
      <c r="F9449" t="s">
        <v>15536</v>
      </c>
      <c r="G9449" t="s">
        <v>24896</v>
      </c>
      <c r="H9449" s="1">
        <v>45120.857638888891</v>
      </c>
      <c r="I9449" t="s">
        <v>16201</v>
      </c>
      <c r="J9449" s="1">
        <v>45120.857638888891</v>
      </c>
      <c r="K9449" t="s">
        <v>16201</v>
      </c>
    </row>
    <row r="9450" spans="1:11">
      <c r="A9450">
        <v>9236</v>
      </c>
      <c r="B9450" t="s">
        <v>20172</v>
      </c>
      <c r="C9450">
        <v>57300010</v>
      </c>
      <c r="D9450" t="s">
        <v>15534</v>
      </c>
      <c r="E9450" t="s">
        <v>15554</v>
      </c>
      <c r="F9450" t="s">
        <v>15550</v>
      </c>
      <c r="G9450" t="s">
        <v>24897</v>
      </c>
      <c r="H9450" s="1">
        <v>45120.857754629629</v>
      </c>
      <c r="I9450" t="s">
        <v>16064</v>
      </c>
      <c r="J9450" s="1">
        <v>45120.857754629629</v>
      </c>
      <c r="K9450" t="s">
        <v>16064</v>
      </c>
    </row>
    <row r="9451" spans="1:11">
      <c r="A9451">
        <v>83070</v>
      </c>
      <c r="B9451" t="s">
        <v>21297</v>
      </c>
      <c r="C9451">
        <v>50320000</v>
      </c>
      <c r="D9451" t="s">
        <v>15534</v>
      </c>
      <c r="E9451" t="s">
        <v>15549</v>
      </c>
      <c r="F9451" t="s">
        <v>15550</v>
      </c>
      <c r="G9451" t="s">
        <v>24898</v>
      </c>
      <c r="H9451" s="1">
        <v>45120.858206018522</v>
      </c>
      <c r="I9451" t="s">
        <v>18156</v>
      </c>
      <c r="J9451" s="1">
        <v>45120.858206018522</v>
      </c>
      <c r="K9451" t="s">
        <v>18156</v>
      </c>
    </row>
    <row r="9452" spans="1:11">
      <c r="A9452">
        <v>126036</v>
      </c>
      <c r="B9452" t="s">
        <v>19472</v>
      </c>
      <c r="C9452">
        <v>50321000</v>
      </c>
      <c r="D9452" t="s">
        <v>15534</v>
      </c>
      <c r="E9452" t="s">
        <v>15549</v>
      </c>
      <c r="F9452" t="s">
        <v>15550</v>
      </c>
      <c r="G9452" t="s">
        <v>24899</v>
      </c>
      <c r="H9452" s="1">
        <v>45120.860185185185</v>
      </c>
      <c r="I9452" t="s">
        <v>17784</v>
      </c>
      <c r="J9452" s="1">
        <v>45120.860185185185</v>
      </c>
      <c r="K9452" t="s">
        <v>17784</v>
      </c>
    </row>
    <row r="9453" spans="1:11">
      <c r="A9453">
        <v>126077</v>
      </c>
      <c r="B9453" t="s">
        <v>18334</v>
      </c>
      <c r="C9453">
        <v>50321000</v>
      </c>
      <c r="D9453" t="s">
        <v>15534</v>
      </c>
      <c r="E9453" t="s">
        <v>15544</v>
      </c>
      <c r="F9453" t="s">
        <v>15550</v>
      </c>
      <c r="G9453" t="s">
        <v>17143</v>
      </c>
      <c r="H9453" s="1">
        <v>45120.866006944445</v>
      </c>
      <c r="I9453" t="s">
        <v>17141</v>
      </c>
      <c r="J9453" s="1">
        <v>45120.866006944445</v>
      </c>
      <c r="K9453" t="s">
        <v>17141</v>
      </c>
    </row>
    <row r="9454" spans="1:11">
      <c r="A9454">
        <v>82695</v>
      </c>
      <c r="B9454" t="s">
        <v>18329</v>
      </c>
      <c r="C9454">
        <v>57300021</v>
      </c>
      <c r="D9454" t="s">
        <v>15534</v>
      </c>
      <c r="E9454" t="s">
        <v>15544</v>
      </c>
      <c r="F9454" t="s">
        <v>15550</v>
      </c>
      <c r="G9454" t="s">
        <v>24900</v>
      </c>
      <c r="H9454" s="1">
        <v>45120.867488425924</v>
      </c>
      <c r="I9454" t="s">
        <v>18175</v>
      </c>
      <c r="J9454" s="1">
        <v>45120.867488425924</v>
      </c>
      <c r="K9454" t="s">
        <v>18175</v>
      </c>
    </row>
    <row r="9455" spans="1:11">
      <c r="A9455">
        <v>8741</v>
      </c>
      <c r="B9455" t="s">
        <v>18293</v>
      </c>
      <c r="C9455">
        <v>50321000</v>
      </c>
      <c r="D9455" t="s">
        <v>15534</v>
      </c>
      <c r="E9455" t="s">
        <v>15554</v>
      </c>
      <c r="F9455" t="s">
        <v>15550</v>
      </c>
      <c r="G9455" t="s">
        <v>24901</v>
      </c>
      <c r="H9455" s="1">
        <v>45120.867881944447</v>
      </c>
      <c r="I9455" t="s">
        <v>18229</v>
      </c>
      <c r="J9455" s="1">
        <v>45120.867881944447</v>
      </c>
      <c r="K9455" t="s">
        <v>18229</v>
      </c>
    </row>
    <row r="9456" spans="1:11">
      <c r="A9456">
        <v>82695</v>
      </c>
      <c r="B9456" t="s">
        <v>18329</v>
      </c>
      <c r="C9456">
        <v>50390000</v>
      </c>
      <c r="D9456" t="s">
        <v>15534</v>
      </c>
      <c r="E9456" t="s">
        <v>15586</v>
      </c>
      <c r="F9456" t="s">
        <v>15550</v>
      </c>
      <c r="G9456" t="s">
        <v>24902</v>
      </c>
      <c r="H9456" s="1">
        <v>45120.868136574078</v>
      </c>
      <c r="I9456" t="s">
        <v>18175</v>
      </c>
      <c r="J9456" s="1">
        <v>45120.868136574078</v>
      </c>
      <c r="K9456" t="s">
        <v>18175</v>
      </c>
    </row>
    <row r="9457" spans="1:11">
      <c r="A9457">
        <v>126077</v>
      </c>
      <c r="B9457" t="s">
        <v>18334</v>
      </c>
      <c r="C9457">
        <v>50350000</v>
      </c>
      <c r="D9457" t="s">
        <v>15534</v>
      </c>
      <c r="E9457" t="s">
        <v>15544</v>
      </c>
      <c r="F9457" t="s">
        <v>15550</v>
      </c>
      <c r="G9457" t="s">
        <v>24903</v>
      </c>
      <c r="H9457" s="1">
        <v>45120.86891203704</v>
      </c>
      <c r="I9457" t="s">
        <v>17141</v>
      </c>
      <c r="J9457" s="1">
        <v>45120.86891203704</v>
      </c>
      <c r="K9457" t="s">
        <v>17141</v>
      </c>
    </row>
    <row r="9458" spans="1:11">
      <c r="A9458">
        <v>20689</v>
      </c>
      <c r="B9458" t="s">
        <v>18195</v>
      </c>
      <c r="C9458">
        <v>51230000</v>
      </c>
      <c r="D9458" t="s">
        <v>15534</v>
      </c>
      <c r="E9458" t="s">
        <v>15554</v>
      </c>
      <c r="F9458" t="s">
        <v>15550</v>
      </c>
      <c r="G9458" t="s">
        <v>18335</v>
      </c>
      <c r="H9458" s="1">
        <v>45120.870324074072</v>
      </c>
      <c r="I9458" t="s">
        <v>18175</v>
      </c>
      <c r="J9458" s="1">
        <v>45120.870324074072</v>
      </c>
      <c r="K9458" t="s">
        <v>18175</v>
      </c>
    </row>
    <row r="9459" spans="1:11">
      <c r="A9459">
        <v>126077</v>
      </c>
      <c r="B9459" t="s">
        <v>18334</v>
      </c>
      <c r="C9459">
        <v>51290000</v>
      </c>
      <c r="D9459" t="s">
        <v>15534</v>
      </c>
      <c r="E9459" t="s">
        <v>15554</v>
      </c>
      <c r="F9459" t="s">
        <v>15550</v>
      </c>
      <c r="G9459" t="s">
        <v>13187</v>
      </c>
      <c r="H9459" s="1">
        <v>45120.871527777781</v>
      </c>
      <c r="I9459" t="s">
        <v>17141</v>
      </c>
      <c r="J9459" s="1">
        <v>45120.871527777781</v>
      </c>
      <c r="K9459" t="s">
        <v>17141</v>
      </c>
    </row>
    <row r="9460" spans="1:11">
      <c r="A9460">
        <v>126078</v>
      </c>
      <c r="B9460" t="s">
        <v>19134</v>
      </c>
      <c r="C9460">
        <v>50305021</v>
      </c>
      <c r="D9460" t="s">
        <v>15534</v>
      </c>
      <c r="E9460" t="s">
        <v>15554</v>
      </c>
      <c r="F9460" t="s">
        <v>15550</v>
      </c>
      <c r="G9460" t="s">
        <v>17384</v>
      </c>
      <c r="H9460" s="1">
        <v>45120.872499999998</v>
      </c>
      <c r="I9460" t="s">
        <v>17141</v>
      </c>
      <c r="J9460" s="1">
        <v>45120.872499999998</v>
      </c>
      <c r="K9460" t="s">
        <v>17141</v>
      </c>
    </row>
    <row r="9461" spans="1:11">
      <c r="A9461">
        <v>11070</v>
      </c>
      <c r="B9461" t="s">
        <v>20314</v>
      </c>
      <c r="C9461">
        <v>50905006</v>
      </c>
      <c r="D9461" t="s">
        <v>15534</v>
      </c>
      <c r="E9461" t="s">
        <v>15586</v>
      </c>
      <c r="F9461" t="s">
        <v>15550</v>
      </c>
      <c r="G9461" t="s">
        <v>24904</v>
      </c>
      <c r="H9461" s="1">
        <v>45120.872546296298</v>
      </c>
      <c r="I9461" t="s">
        <v>18508</v>
      </c>
      <c r="J9461" s="1">
        <v>45120.872546296298</v>
      </c>
      <c r="K9461" t="s">
        <v>18508</v>
      </c>
    </row>
    <row r="9462" spans="1:11">
      <c r="A9462">
        <v>126157</v>
      </c>
      <c r="B9462" t="s">
        <v>18415</v>
      </c>
      <c r="C9462">
        <v>50610000</v>
      </c>
      <c r="D9462" t="s">
        <v>15534</v>
      </c>
      <c r="E9462" t="s">
        <v>15554</v>
      </c>
      <c r="F9462" t="s">
        <v>15550</v>
      </c>
      <c r="G9462" t="s">
        <v>24905</v>
      </c>
      <c r="H9462" s="1">
        <v>45120.872673611113</v>
      </c>
      <c r="I9462" t="s">
        <v>18042</v>
      </c>
      <c r="J9462" s="1">
        <v>45123.687002314815</v>
      </c>
      <c r="K9462" t="s">
        <v>15846</v>
      </c>
    </row>
    <row r="9463" spans="1:11">
      <c r="A9463">
        <v>126157</v>
      </c>
      <c r="B9463" t="s">
        <v>18415</v>
      </c>
      <c r="C9463">
        <v>50915000</v>
      </c>
      <c r="D9463" t="s">
        <v>15534</v>
      </c>
      <c r="E9463" t="s">
        <v>15549</v>
      </c>
      <c r="F9463" t="s">
        <v>15550</v>
      </c>
      <c r="G9463" t="s">
        <v>24906</v>
      </c>
      <c r="H9463" s="1">
        <v>45120.87295138889</v>
      </c>
      <c r="I9463" t="s">
        <v>18042</v>
      </c>
      <c r="J9463" s="1">
        <v>45120.932037037041</v>
      </c>
      <c r="K9463" t="s">
        <v>15846</v>
      </c>
    </row>
    <row r="9464" spans="1:11">
      <c r="A9464">
        <v>20682</v>
      </c>
      <c r="B9464" t="s">
        <v>18354</v>
      </c>
      <c r="C9464">
        <v>56200000</v>
      </c>
      <c r="D9464" t="s">
        <v>15534</v>
      </c>
      <c r="E9464" t="s">
        <v>15554</v>
      </c>
      <c r="F9464" t="s">
        <v>15536</v>
      </c>
      <c r="G9464" t="s">
        <v>22215</v>
      </c>
      <c r="H9464" s="1">
        <v>45120.873240740744</v>
      </c>
      <c r="I9464" t="s">
        <v>18175</v>
      </c>
      <c r="J9464" s="1">
        <v>45120.873240740744</v>
      </c>
      <c r="K9464" t="s">
        <v>18175</v>
      </c>
    </row>
    <row r="9465" spans="1:11">
      <c r="A9465">
        <v>43403</v>
      </c>
      <c r="B9465" t="s">
        <v>15882</v>
      </c>
      <c r="C9465">
        <v>56200060</v>
      </c>
      <c r="D9465" t="s">
        <v>15534</v>
      </c>
      <c r="E9465" t="s">
        <v>15554</v>
      </c>
      <c r="F9465" t="s">
        <v>15550</v>
      </c>
      <c r="G9465" t="s">
        <v>24907</v>
      </c>
      <c r="H9465" s="1">
        <v>45120.873425925929</v>
      </c>
      <c r="I9465" t="s">
        <v>15884</v>
      </c>
      <c r="J9465" s="1">
        <v>45120.873425925929</v>
      </c>
      <c r="K9465" t="s">
        <v>15884</v>
      </c>
    </row>
    <row r="9466" spans="1:11">
      <c r="A9466">
        <v>126178</v>
      </c>
      <c r="B9466" t="s">
        <v>17437</v>
      </c>
      <c r="C9466">
        <v>50320000</v>
      </c>
      <c r="D9466" t="s">
        <v>15534</v>
      </c>
      <c r="E9466" t="s">
        <v>15554</v>
      </c>
      <c r="F9466" t="s">
        <v>15550</v>
      </c>
      <c r="G9466" t="s">
        <v>20190</v>
      </c>
      <c r="H9466" s="1">
        <v>45120.874027777776</v>
      </c>
      <c r="I9466" t="s">
        <v>16646</v>
      </c>
      <c r="J9466" s="1">
        <v>45120.874027777776</v>
      </c>
      <c r="K9466" t="s">
        <v>16646</v>
      </c>
    </row>
    <row r="9467" spans="1:11">
      <c r="A9467">
        <v>126078</v>
      </c>
      <c r="B9467" t="s">
        <v>19134</v>
      </c>
      <c r="C9467">
        <v>50355000</v>
      </c>
      <c r="D9467" t="s">
        <v>15534</v>
      </c>
      <c r="E9467" t="s">
        <v>15535</v>
      </c>
      <c r="F9467" t="s">
        <v>15536</v>
      </c>
      <c r="G9467" t="s">
        <v>17144</v>
      </c>
      <c r="H9467" s="1">
        <v>45120.874166666668</v>
      </c>
      <c r="I9467" t="s">
        <v>17141</v>
      </c>
      <c r="J9467" s="1">
        <v>45120.874166666668</v>
      </c>
      <c r="K9467" t="s">
        <v>17141</v>
      </c>
    </row>
    <row r="9468" spans="1:11">
      <c r="A9468">
        <v>126036</v>
      </c>
      <c r="B9468" t="s">
        <v>19472</v>
      </c>
      <c r="C9468">
        <v>50905000</v>
      </c>
      <c r="D9468" t="s">
        <v>15534</v>
      </c>
      <c r="E9468" t="s">
        <v>15535</v>
      </c>
      <c r="F9468" t="s">
        <v>15536</v>
      </c>
      <c r="G9468" t="s">
        <v>24908</v>
      </c>
      <c r="H9468" s="1">
        <v>45120.874664351853</v>
      </c>
      <c r="I9468" t="s">
        <v>17784</v>
      </c>
      <c r="J9468" s="1">
        <v>45120.874664351853</v>
      </c>
      <c r="K9468" t="s">
        <v>17784</v>
      </c>
    </row>
    <row r="9469" spans="1:11">
      <c r="A9469">
        <v>20611</v>
      </c>
      <c r="B9469" t="s">
        <v>18377</v>
      </c>
      <c r="C9469">
        <v>50321000</v>
      </c>
      <c r="D9469" t="s">
        <v>15534</v>
      </c>
      <c r="E9469" t="s">
        <v>15549</v>
      </c>
      <c r="F9469" t="s">
        <v>15550</v>
      </c>
      <c r="G9469" t="s">
        <v>24909</v>
      </c>
      <c r="H9469" s="1">
        <v>45120.875300925924</v>
      </c>
      <c r="I9469" t="s">
        <v>18371</v>
      </c>
      <c r="J9469" s="1">
        <v>45120.875300925924</v>
      </c>
      <c r="K9469" t="s">
        <v>18371</v>
      </c>
    </row>
    <row r="9470" spans="1:11">
      <c r="A9470">
        <v>10951</v>
      </c>
      <c r="B9470" t="s">
        <v>18289</v>
      </c>
      <c r="C9470">
        <v>57700010</v>
      </c>
      <c r="D9470" t="s">
        <v>15534</v>
      </c>
      <c r="E9470" t="s">
        <v>15576</v>
      </c>
      <c r="F9470" t="s">
        <v>15550</v>
      </c>
      <c r="G9470" t="s">
        <v>24910</v>
      </c>
      <c r="H9470" s="1">
        <v>45120.879224537035</v>
      </c>
      <c r="I9470" t="s">
        <v>17449</v>
      </c>
      <c r="J9470" s="1">
        <v>45120.879224537035</v>
      </c>
      <c r="K9470" t="s">
        <v>17449</v>
      </c>
    </row>
    <row r="9471" spans="1:11">
      <c r="A9471">
        <v>8646</v>
      </c>
      <c r="B9471" t="s">
        <v>20180</v>
      </c>
      <c r="C9471">
        <v>50619000</v>
      </c>
      <c r="D9471" t="s">
        <v>15534</v>
      </c>
      <c r="E9471" t="s">
        <v>15544</v>
      </c>
      <c r="F9471" t="s">
        <v>15550</v>
      </c>
      <c r="G9471" t="s">
        <v>24911</v>
      </c>
      <c r="H9471" s="1">
        <v>45120.882361111115</v>
      </c>
      <c r="I9471" t="s">
        <v>18146</v>
      </c>
      <c r="J9471" s="1">
        <v>45120.882361111115</v>
      </c>
      <c r="K9471" t="s">
        <v>18146</v>
      </c>
    </row>
    <row r="9472" spans="1:11">
      <c r="A9472">
        <v>43002</v>
      </c>
      <c r="B9472" t="s">
        <v>18465</v>
      </c>
      <c r="C9472">
        <v>58200000</v>
      </c>
      <c r="D9472" t="s">
        <v>15534</v>
      </c>
      <c r="E9472" t="s">
        <v>15554</v>
      </c>
      <c r="F9472" t="s">
        <v>15536</v>
      </c>
      <c r="G9472" t="s">
        <v>18380</v>
      </c>
      <c r="H9472" s="1">
        <v>45120.892905092594</v>
      </c>
      <c r="I9472" t="s">
        <v>16665</v>
      </c>
      <c r="J9472" s="1">
        <v>45120.892905092594</v>
      </c>
      <c r="K9472" t="s">
        <v>16665</v>
      </c>
    </row>
    <row r="9473" spans="1:11">
      <c r="A9473">
        <v>20786</v>
      </c>
      <c r="B9473" t="s">
        <v>18323</v>
      </c>
      <c r="C9473">
        <v>50905010</v>
      </c>
      <c r="D9473" t="s">
        <v>15534</v>
      </c>
      <c r="E9473" t="s">
        <v>15544</v>
      </c>
      <c r="F9473" t="s">
        <v>15550</v>
      </c>
      <c r="G9473" t="s">
        <v>24912</v>
      </c>
      <c r="H9473" s="1">
        <v>45120.896180555559</v>
      </c>
      <c r="I9473" t="s">
        <v>18325</v>
      </c>
      <c r="J9473" s="1">
        <v>45120.896180555559</v>
      </c>
      <c r="K9473" t="s">
        <v>18325</v>
      </c>
    </row>
    <row r="9474" spans="1:11">
      <c r="A9474">
        <v>149221</v>
      </c>
      <c r="B9474" t="s">
        <v>20010</v>
      </c>
      <c r="C9474">
        <v>50905000</v>
      </c>
      <c r="D9474" t="s">
        <v>15534</v>
      </c>
      <c r="E9474" t="s">
        <v>15540</v>
      </c>
      <c r="F9474" t="s">
        <v>15550</v>
      </c>
      <c r="G9474" t="s">
        <v>18336</v>
      </c>
      <c r="H9474" s="1">
        <v>45120.897152777776</v>
      </c>
      <c r="I9474" t="s">
        <v>15542</v>
      </c>
      <c r="J9474" s="1">
        <v>45120.897152777776</v>
      </c>
      <c r="K9474" t="s">
        <v>15542</v>
      </c>
    </row>
    <row r="9475" spans="1:11">
      <c r="A9475">
        <v>11274</v>
      </c>
      <c r="B9475" t="s">
        <v>18341</v>
      </c>
      <c r="C9475">
        <v>50366000</v>
      </c>
      <c r="D9475" t="s">
        <v>15534</v>
      </c>
      <c r="E9475" t="s">
        <v>15554</v>
      </c>
      <c r="F9475" t="s">
        <v>15550</v>
      </c>
      <c r="G9475" t="s">
        <v>24913</v>
      </c>
      <c r="H9475" s="1">
        <v>45120.898125</v>
      </c>
      <c r="I9475" t="s">
        <v>18301</v>
      </c>
      <c r="J9475" s="1">
        <v>45120.898125</v>
      </c>
      <c r="K9475" t="s">
        <v>18301</v>
      </c>
    </row>
    <row r="9476" spans="1:11">
      <c r="A9476">
        <v>11468</v>
      </c>
      <c r="B9476" t="s">
        <v>18372</v>
      </c>
      <c r="C9476">
        <v>50905006</v>
      </c>
      <c r="D9476" t="s">
        <v>15534</v>
      </c>
      <c r="E9476" t="s">
        <v>15554</v>
      </c>
      <c r="F9476" t="s">
        <v>15536</v>
      </c>
      <c r="G9476" t="s">
        <v>18132</v>
      </c>
      <c r="H9476" s="1">
        <v>45120.898206018515</v>
      </c>
      <c r="I9476" t="s">
        <v>15542</v>
      </c>
      <c r="J9476" s="1">
        <v>45120.898206018515</v>
      </c>
      <c r="K9476" t="s">
        <v>15542</v>
      </c>
    </row>
    <row r="9477" spans="1:11">
      <c r="A9477">
        <v>8498</v>
      </c>
      <c r="B9477" t="s">
        <v>18383</v>
      </c>
      <c r="C9477">
        <v>50305025</v>
      </c>
      <c r="D9477" t="s">
        <v>15534</v>
      </c>
      <c r="E9477" t="s">
        <v>15544</v>
      </c>
      <c r="F9477" t="s">
        <v>15550</v>
      </c>
      <c r="G9477" t="s">
        <v>24914</v>
      </c>
      <c r="H9477" s="1">
        <v>45120.90084490741</v>
      </c>
      <c r="I9477" t="s">
        <v>16560</v>
      </c>
      <c r="J9477" s="1">
        <v>45120.90084490741</v>
      </c>
      <c r="K9477" t="s">
        <v>16560</v>
      </c>
    </row>
    <row r="9478" spans="1:11">
      <c r="A9478">
        <v>43002</v>
      </c>
      <c r="B9478" t="s">
        <v>18465</v>
      </c>
      <c r="C9478">
        <v>50305025</v>
      </c>
      <c r="D9478" t="s">
        <v>15534</v>
      </c>
      <c r="E9478" t="s">
        <v>15687</v>
      </c>
      <c r="F9478" t="s">
        <v>15536</v>
      </c>
      <c r="G9478" t="s">
        <v>24915</v>
      </c>
      <c r="H9478" s="1">
        <v>45120.901504629626</v>
      </c>
      <c r="I9478" t="s">
        <v>16665</v>
      </c>
      <c r="J9478" s="1">
        <v>45120.901504629626</v>
      </c>
      <c r="K9478" t="s">
        <v>16665</v>
      </c>
    </row>
    <row r="9479" spans="1:11">
      <c r="A9479">
        <v>39717</v>
      </c>
      <c r="B9479" t="s">
        <v>18374</v>
      </c>
      <c r="C9479">
        <v>50305025</v>
      </c>
      <c r="D9479" t="s">
        <v>15534</v>
      </c>
      <c r="E9479" t="s">
        <v>15554</v>
      </c>
      <c r="F9479" t="s">
        <v>15550</v>
      </c>
      <c r="G9479" t="s">
        <v>24916</v>
      </c>
      <c r="H9479" s="1">
        <v>45120.902175925927</v>
      </c>
      <c r="I9479" t="s">
        <v>15542</v>
      </c>
      <c r="J9479" s="1">
        <v>45120.902175925927</v>
      </c>
      <c r="K9479" t="s">
        <v>15542</v>
      </c>
    </row>
    <row r="9480" spans="1:11">
      <c r="A9480">
        <v>43371</v>
      </c>
      <c r="B9480" t="s">
        <v>241</v>
      </c>
      <c r="C9480">
        <v>51230000</v>
      </c>
      <c r="D9480" t="s">
        <v>15534</v>
      </c>
      <c r="E9480" t="s">
        <v>15554</v>
      </c>
      <c r="F9480" t="s">
        <v>15536</v>
      </c>
      <c r="G9480" t="s">
        <v>18380</v>
      </c>
      <c r="H9480" s="1">
        <v>45120.902453703704</v>
      </c>
      <c r="I9480" t="s">
        <v>16665</v>
      </c>
      <c r="J9480" s="1">
        <v>45120.902453703704</v>
      </c>
      <c r="K9480" t="s">
        <v>16665</v>
      </c>
    </row>
    <row r="9481" spans="1:11">
      <c r="A9481">
        <v>9229</v>
      </c>
      <c r="B9481" t="s">
        <v>21311</v>
      </c>
      <c r="C9481">
        <v>50366000</v>
      </c>
      <c r="D9481" t="s">
        <v>15534</v>
      </c>
      <c r="E9481" t="s">
        <v>15554</v>
      </c>
      <c r="F9481" t="s">
        <v>15536</v>
      </c>
      <c r="G9481" t="s">
        <v>24917</v>
      </c>
      <c r="H9481" s="1">
        <v>45120.902638888889</v>
      </c>
      <c r="I9481" t="s">
        <v>16565</v>
      </c>
      <c r="J9481" s="1">
        <v>45120.902638888889</v>
      </c>
      <c r="K9481" t="s">
        <v>16565</v>
      </c>
    </row>
    <row r="9482" spans="1:11">
      <c r="A9482">
        <v>43371</v>
      </c>
      <c r="B9482" t="s">
        <v>241</v>
      </c>
      <c r="C9482">
        <v>51210000</v>
      </c>
      <c r="D9482" t="s">
        <v>15534</v>
      </c>
      <c r="E9482" t="s">
        <v>15554</v>
      </c>
      <c r="F9482" t="s">
        <v>15536</v>
      </c>
      <c r="G9482" t="s">
        <v>18380</v>
      </c>
      <c r="H9482" s="1">
        <v>45120.902777777781</v>
      </c>
      <c r="I9482" t="s">
        <v>16665</v>
      </c>
      <c r="J9482" s="1">
        <v>45120.902777777781</v>
      </c>
      <c r="K9482" t="s">
        <v>16665</v>
      </c>
    </row>
    <row r="9483" spans="1:11">
      <c r="A9483">
        <v>43003</v>
      </c>
      <c r="B9483" t="s">
        <v>234</v>
      </c>
      <c r="C9483">
        <v>51230000</v>
      </c>
      <c r="D9483" t="s">
        <v>15534</v>
      </c>
      <c r="E9483" t="s">
        <v>15554</v>
      </c>
      <c r="F9483" t="s">
        <v>15536</v>
      </c>
      <c r="G9483" t="s">
        <v>18380</v>
      </c>
      <c r="H9483" s="1">
        <v>45120.903414351851</v>
      </c>
      <c r="I9483" t="s">
        <v>16665</v>
      </c>
      <c r="J9483" s="1">
        <v>45120.903414351851</v>
      </c>
      <c r="K9483" t="s">
        <v>16665</v>
      </c>
    </row>
    <row r="9484" spans="1:11">
      <c r="A9484">
        <v>9228</v>
      </c>
      <c r="B9484" t="s">
        <v>22222</v>
      </c>
      <c r="C9484">
        <v>50320000</v>
      </c>
      <c r="D9484" t="s">
        <v>15534</v>
      </c>
      <c r="E9484" t="s">
        <v>15554</v>
      </c>
      <c r="F9484" t="s">
        <v>15536</v>
      </c>
      <c r="G9484" t="s">
        <v>17593</v>
      </c>
      <c r="H9484" s="1">
        <v>45120.905115740738</v>
      </c>
      <c r="I9484" t="s">
        <v>16565</v>
      </c>
      <c r="J9484" s="1">
        <v>45120.905115740738</v>
      </c>
      <c r="K9484" t="s">
        <v>16565</v>
      </c>
    </row>
    <row r="9485" spans="1:11">
      <c r="A9485">
        <v>82696</v>
      </c>
      <c r="B9485" t="s">
        <v>21175</v>
      </c>
      <c r="C9485">
        <v>50905000</v>
      </c>
      <c r="D9485" t="s">
        <v>15534</v>
      </c>
      <c r="E9485" t="s">
        <v>15540</v>
      </c>
      <c r="F9485" t="s">
        <v>15550</v>
      </c>
      <c r="G9485" t="s">
        <v>18336</v>
      </c>
      <c r="H9485" s="1">
        <v>45120.906770833331</v>
      </c>
      <c r="I9485" t="s">
        <v>15542</v>
      </c>
      <c r="J9485" s="1">
        <v>45120.906770833331</v>
      </c>
      <c r="K9485" t="s">
        <v>15542</v>
      </c>
    </row>
    <row r="9486" spans="1:11">
      <c r="A9486">
        <v>20672</v>
      </c>
      <c r="B9486" t="s">
        <v>18387</v>
      </c>
      <c r="C9486">
        <v>50355000</v>
      </c>
      <c r="D9486" t="s">
        <v>15534</v>
      </c>
      <c r="E9486" t="s">
        <v>15554</v>
      </c>
      <c r="F9486" t="s">
        <v>15536</v>
      </c>
      <c r="G9486" t="s">
        <v>24918</v>
      </c>
      <c r="H9486" s="1">
        <v>45120.910775462966</v>
      </c>
      <c r="I9486" t="s">
        <v>15542</v>
      </c>
      <c r="J9486" s="1">
        <v>45120.910775462966</v>
      </c>
      <c r="K9486" t="s">
        <v>15542</v>
      </c>
    </row>
    <row r="9487" spans="1:11">
      <c r="A9487">
        <v>2507</v>
      </c>
      <c r="B9487" t="s">
        <v>3158</v>
      </c>
      <c r="C9487">
        <v>50321000</v>
      </c>
      <c r="D9487" t="s">
        <v>15534</v>
      </c>
      <c r="E9487" t="s">
        <v>15544</v>
      </c>
      <c r="F9487" t="s">
        <v>15550</v>
      </c>
      <c r="G9487" t="s">
        <v>24919</v>
      </c>
      <c r="H9487" s="1">
        <v>45120.911006944443</v>
      </c>
      <c r="I9487" t="s">
        <v>17688</v>
      </c>
      <c r="J9487" s="1">
        <v>45121.963576388887</v>
      </c>
      <c r="K9487" t="s">
        <v>17688</v>
      </c>
    </row>
    <row r="9488" spans="1:11">
      <c r="A9488">
        <v>20672</v>
      </c>
      <c r="B9488" t="s">
        <v>18387</v>
      </c>
      <c r="C9488">
        <v>50905006</v>
      </c>
      <c r="D9488" t="s">
        <v>15534</v>
      </c>
      <c r="E9488" t="s">
        <v>15554</v>
      </c>
      <c r="F9488" t="s">
        <v>15536</v>
      </c>
      <c r="G9488" t="s">
        <v>18132</v>
      </c>
      <c r="H9488" s="1">
        <v>45120.911608796298</v>
      </c>
      <c r="I9488" t="s">
        <v>15542</v>
      </c>
      <c r="J9488" s="1">
        <v>45120.911608796298</v>
      </c>
      <c r="K9488" t="s">
        <v>15542</v>
      </c>
    </row>
    <row r="9489" spans="1:11">
      <c r="A9489">
        <v>8499</v>
      </c>
      <c r="B9489" t="s">
        <v>17505</v>
      </c>
      <c r="C9489">
        <v>57700010</v>
      </c>
      <c r="D9489" t="s">
        <v>15534</v>
      </c>
      <c r="E9489" t="s">
        <v>15549</v>
      </c>
      <c r="F9489" t="s">
        <v>15550</v>
      </c>
      <c r="G9489" t="s">
        <v>24920</v>
      </c>
      <c r="H9489" s="1">
        <v>45120.912928240738</v>
      </c>
      <c r="I9489" t="s">
        <v>16560</v>
      </c>
      <c r="J9489" s="1">
        <v>45120.912928240738</v>
      </c>
      <c r="K9489" t="s">
        <v>16560</v>
      </c>
    </row>
    <row r="9490" spans="1:11">
      <c r="A9490">
        <v>43025</v>
      </c>
      <c r="B9490" t="s">
        <v>6221</v>
      </c>
      <c r="C9490">
        <v>56200060</v>
      </c>
      <c r="D9490" t="s">
        <v>15534</v>
      </c>
      <c r="E9490" t="s">
        <v>15554</v>
      </c>
      <c r="F9490" t="s">
        <v>15536</v>
      </c>
      <c r="G9490" t="s">
        <v>18380</v>
      </c>
      <c r="H9490" s="1">
        <v>45120.913634259261</v>
      </c>
      <c r="I9490" t="s">
        <v>16665</v>
      </c>
      <c r="J9490" s="1">
        <v>45120.913634259261</v>
      </c>
      <c r="K9490" t="s">
        <v>16665</v>
      </c>
    </row>
    <row r="9491" spans="1:11">
      <c r="A9491">
        <v>43023</v>
      </c>
      <c r="B9491" t="s">
        <v>253</v>
      </c>
      <c r="C9491">
        <v>51230000</v>
      </c>
      <c r="D9491" t="s">
        <v>15534</v>
      </c>
      <c r="E9491" t="s">
        <v>15554</v>
      </c>
      <c r="F9491" t="s">
        <v>15536</v>
      </c>
      <c r="G9491" t="s">
        <v>18380</v>
      </c>
      <c r="H9491" s="1">
        <v>45120.914675925924</v>
      </c>
      <c r="I9491" t="s">
        <v>16665</v>
      </c>
      <c r="J9491" s="1">
        <v>45120.914675925924</v>
      </c>
      <c r="K9491" t="s">
        <v>16665</v>
      </c>
    </row>
    <row r="9492" spans="1:11">
      <c r="A9492">
        <v>43023</v>
      </c>
      <c r="B9492" t="s">
        <v>253</v>
      </c>
      <c r="C9492">
        <v>57700010</v>
      </c>
      <c r="D9492" t="s">
        <v>15534</v>
      </c>
      <c r="E9492" t="s">
        <v>15554</v>
      </c>
      <c r="F9492" t="s">
        <v>15536</v>
      </c>
      <c r="G9492" t="s">
        <v>18380</v>
      </c>
      <c r="H9492" s="1">
        <v>45120.915046296293</v>
      </c>
      <c r="I9492" t="s">
        <v>16665</v>
      </c>
      <c r="J9492" s="1">
        <v>45120.915046296293</v>
      </c>
      <c r="K9492" t="s">
        <v>16665</v>
      </c>
    </row>
    <row r="9493" spans="1:11">
      <c r="A9493">
        <v>2911</v>
      </c>
      <c r="B9493" t="s">
        <v>3160</v>
      </c>
      <c r="C9493">
        <v>50321000</v>
      </c>
      <c r="D9493" t="s">
        <v>15534</v>
      </c>
      <c r="E9493" t="s">
        <v>15554</v>
      </c>
      <c r="F9493" t="s">
        <v>15550</v>
      </c>
      <c r="G9493" t="s">
        <v>24921</v>
      </c>
      <c r="H9493" s="1">
        <v>45120.915567129632</v>
      </c>
      <c r="I9493" t="s">
        <v>17688</v>
      </c>
      <c r="J9493" s="1">
        <v>45121.961377314816</v>
      </c>
      <c r="K9493" t="s">
        <v>17688</v>
      </c>
    </row>
    <row r="9494" spans="1:11">
      <c r="A9494">
        <v>21468</v>
      </c>
      <c r="B9494" t="s">
        <v>22161</v>
      </c>
      <c r="C9494">
        <v>50915000</v>
      </c>
      <c r="D9494" t="s">
        <v>15534</v>
      </c>
      <c r="E9494" t="s">
        <v>15549</v>
      </c>
      <c r="F9494" t="s">
        <v>15550</v>
      </c>
      <c r="G9494" t="s">
        <v>17023</v>
      </c>
      <c r="H9494" s="1">
        <v>45120.91915509259</v>
      </c>
      <c r="I9494" t="s">
        <v>16936</v>
      </c>
      <c r="J9494" s="1">
        <v>45120.91915509259</v>
      </c>
      <c r="K9494" t="s">
        <v>16936</v>
      </c>
    </row>
    <row r="9495" spans="1:11">
      <c r="A9495">
        <v>8500</v>
      </c>
      <c r="B9495" t="s">
        <v>20231</v>
      </c>
      <c r="C9495">
        <v>50365000</v>
      </c>
      <c r="D9495" t="s">
        <v>15534</v>
      </c>
      <c r="E9495" t="s">
        <v>15586</v>
      </c>
      <c r="F9495" t="s">
        <v>15536</v>
      </c>
      <c r="G9495" t="s">
        <v>24922</v>
      </c>
      <c r="H9495" s="1">
        <v>45120.920717592591</v>
      </c>
      <c r="I9495" t="s">
        <v>16560</v>
      </c>
      <c r="J9495" s="1">
        <v>45120.920717592591</v>
      </c>
      <c r="K9495" t="s">
        <v>16560</v>
      </c>
    </row>
    <row r="9496" spans="1:11">
      <c r="A9496">
        <v>11626</v>
      </c>
      <c r="B9496" t="s">
        <v>23832</v>
      </c>
      <c r="C9496">
        <v>50320000</v>
      </c>
      <c r="D9496" t="s">
        <v>15534</v>
      </c>
      <c r="E9496" t="s">
        <v>15554</v>
      </c>
      <c r="F9496" t="s">
        <v>15550</v>
      </c>
      <c r="G9496" t="s">
        <v>24923</v>
      </c>
      <c r="H9496" s="1">
        <v>45120.920891203707</v>
      </c>
      <c r="I9496" t="s">
        <v>18142</v>
      </c>
      <c r="J9496" s="1">
        <v>45120.920891203707</v>
      </c>
      <c r="K9496" t="s">
        <v>18142</v>
      </c>
    </row>
    <row r="9497" spans="1:11">
      <c r="A9497">
        <v>8500</v>
      </c>
      <c r="B9497" t="s">
        <v>20231</v>
      </c>
      <c r="C9497">
        <v>50905006</v>
      </c>
      <c r="D9497" t="s">
        <v>15534</v>
      </c>
      <c r="E9497" t="s">
        <v>15554</v>
      </c>
      <c r="F9497" t="s">
        <v>15550</v>
      </c>
      <c r="G9497" t="s">
        <v>24924</v>
      </c>
      <c r="H9497" s="1">
        <v>45120.921736111108</v>
      </c>
      <c r="I9497" t="s">
        <v>16560</v>
      </c>
      <c r="J9497" s="1">
        <v>45120.921736111108</v>
      </c>
      <c r="K9497" t="s">
        <v>16560</v>
      </c>
    </row>
    <row r="9498" spans="1:11">
      <c r="A9498">
        <v>8500</v>
      </c>
      <c r="B9498" t="s">
        <v>20231</v>
      </c>
      <c r="C9498">
        <v>50905010</v>
      </c>
      <c r="D9498" t="s">
        <v>15534</v>
      </c>
      <c r="E9498" t="s">
        <v>15544</v>
      </c>
      <c r="F9498" t="s">
        <v>15550</v>
      </c>
      <c r="G9498" t="s">
        <v>24925</v>
      </c>
      <c r="H9498" s="1">
        <v>45120.922025462962</v>
      </c>
      <c r="I9498" t="s">
        <v>16560</v>
      </c>
      <c r="J9498" s="1">
        <v>45120.922025462962</v>
      </c>
      <c r="K9498" t="s">
        <v>16560</v>
      </c>
    </row>
    <row r="9499" spans="1:11">
      <c r="A9499">
        <v>8501</v>
      </c>
      <c r="B9499" t="s">
        <v>20236</v>
      </c>
      <c r="C9499">
        <v>50305025</v>
      </c>
      <c r="D9499" t="s">
        <v>15534</v>
      </c>
      <c r="E9499" t="s">
        <v>15544</v>
      </c>
      <c r="F9499" t="s">
        <v>15550</v>
      </c>
      <c r="G9499" t="s">
        <v>24926</v>
      </c>
      <c r="H9499" s="1">
        <v>45120.922939814816</v>
      </c>
      <c r="I9499" t="s">
        <v>16560</v>
      </c>
      <c r="J9499" s="1">
        <v>45120.922939814816</v>
      </c>
      <c r="K9499" t="s">
        <v>16560</v>
      </c>
    </row>
    <row r="9500" spans="1:11">
      <c r="A9500">
        <v>126246</v>
      </c>
      <c r="B9500" t="s">
        <v>15844</v>
      </c>
      <c r="C9500">
        <v>58425000</v>
      </c>
      <c r="D9500" t="s">
        <v>15534</v>
      </c>
      <c r="E9500" t="s">
        <v>15544</v>
      </c>
      <c r="F9500" t="s">
        <v>15536</v>
      </c>
      <c r="G9500" t="s">
        <v>24927</v>
      </c>
      <c r="H9500" s="1">
        <v>45120.923333333332</v>
      </c>
      <c r="I9500" t="s">
        <v>15846</v>
      </c>
      <c r="J9500" s="1">
        <v>45123.67019675926</v>
      </c>
      <c r="K9500" t="s">
        <v>15846</v>
      </c>
    </row>
    <row r="9501" spans="1:11">
      <c r="A9501">
        <v>126246</v>
      </c>
      <c r="B9501" t="s">
        <v>15844</v>
      </c>
      <c r="C9501">
        <v>57700060</v>
      </c>
      <c r="D9501" t="s">
        <v>15534</v>
      </c>
      <c r="E9501" t="s">
        <v>15576</v>
      </c>
      <c r="F9501" t="s">
        <v>15536</v>
      </c>
      <c r="G9501" t="s">
        <v>24928</v>
      </c>
      <c r="H9501" s="1">
        <v>45120.924039351848</v>
      </c>
      <c r="I9501" t="s">
        <v>15846</v>
      </c>
      <c r="J9501" s="1">
        <v>45123.669988425929</v>
      </c>
      <c r="K9501" t="s">
        <v>15846</v>
      </c>
    </row>
    <row r="9502" spans="1:11">
      <c r="A9502">
        <v>126246</v>
      </c>
      <c r="B9502" t="s">
        <v>15844</v>
      </c>
      <c r="C9502">
        <v>57300000</v>
      </c>
      <c r="D9502" t="s">
        <v>15534</v>
      </c>
      <c r="E9502" t="s">
        <v>15544</v>
      </c>
      <c r="F9502" t="s">
        <v>15550</v>
      </c>
      <c r="G9502" t="s">
        <v>24929</v>
      </c>
      <c r="H9502" s="1">
        <v>45120.924456018518</v>
      </c>
      <c r="I9502" t="s">
        <v>15846</v>
      </c>
      <c r="J9502" s="1">
        <v>45120.924456018518</v>
      </c>
      <c r="K9502" t="s">
        <v>15846</v>
      </c>
    </row>
    <row r="9503" spans="1:11">
      <c r="A9503">
        <v>126246</v>
      </c>
      <c r="B9503" t="s">
        <v>15844</v>
      </c>
      <c r="C9503">
        <v>50105000</v>
      </c>
      <c r="D9503" t="s">
        <v>15534</v>
      </c>
      <c r="E9503" t="s">
        <v>15554</v>
      </c>
      <c r="F9503" t="s">
        <v>15550</v>
      </c>
      <c r="G9503" t="s">
        <v>24930</v>
      </c>
      <c r="H9503" s="1">
        <v>45120.926145833335</v>
      </c>
      <c r="I9503" t="s">
        <v>15846</v>
      </c>
      <c r="J9503" s="1">
        <v>45120.926145833335</v>
      </c>
      <c r="K9503" t="s">
        <v>15846</v>
      </c>
    </row>
    <row r="9504" spans="1:11">
      <c r="A9504">
        <v>126246</v>
      </c>
      <c r="B9504" t="s">
        <v>15844</v>
      </c>
      <c r="C9504">
        <v>50365000</v>
      </c>
      <c r="D9504" t="s">
        <v>15534</v>
      </c>
      <c r="E9504" t="s">
        <v>15544</v>
      </c>
      <c r="F9504" t="s">
        <v>15550</v>
      </c>
      <c r="G9504" t="s">
        <v>24931</v>
      </c>
      <c r="H9504" s="1">
        <v>45120.926724537036</v>
      </c>
      <c r="I9504" t="s">
        <v>15846</v>
      </c>
      <c r="J9504" s="1">
        <v>45120.926724537036</v>
      </c>
      <c r="K9504" t="s">
        <v>15846</v>
      </c>
    </row>
    <row r="9505" spans="1:11">
      <c r="A9505">
        <v>11203</v>
      </c>
      <c r="B9505" t="s">
        <v>20250</v>
      </c>
      <c r="C9505">
        <v>50905006</v>
      </c>
      <c r="D9505" t="s">
        <v>15534</v>
      </c>
      <c r="E9505" t="s">
        <v>15554</v>
      </c>
      <c r="F9505" t="s">
        <v>15536</v>
      </c>
      <c r="G9505" t="s">
        <v>20513</v>
      </c>
      <c r="H9505" s="1">
        <v>45120.927743055552</v>
      </c>
      <c r="I9505" t="s">
        <v>18414</v>
      </c>
      <c r="J9505" s="1">
        <v>45120.927743055552</v>
      </c>
      <c r="K9505" t="s">
        <v>18414</v>
      </c>
    </row>
    <row r="9506" spans="1:11">
      <c r="A9506">
        <v>8502</v>
      </c>
      <c r="B9506" t="s">
        <v>18402</v>
      </c>
      <c r="C9506">
        <v>58435000</v>
      </c>
      <c r="D9506" t="s">
        <v>15534</v>
      </c>
      <c r="E9506" t="s">
        <v>15586</v>
      </c>
      <c r="F9506" t="s">
        <v>15550</v>
      </c>
      <c r="G9506" t="s">
        <v>24932</v>
      </c>
      <c r="H9506" s="1">
        <v>45120.928969907407</v>
      </c>
      <c r="I9506" t="s">
        <v>16560</v>
      </c>
      <c r="J9506" s="1">
        <v>45120.928969907407</v>
      </c>
      <c r="K9506" t="s">
        <v>16560</v>
      </c>
    </row>
    <row r="9507" spans="1:11">
      <c r="A9507">
        <v>8657</v>
      </c>
      <c r="B9507" t="s">
        <v>18552</v>
      </c>
      <c r="C9507">
        <v>58425000</v>
      </c>
      <c r="D9507" t="s">
        <v>15534</v>
      </c>
      <c r="E9507" t="s">
        <v>15554</v>
      </c>
      <c r="F9507" t="s">
        <v>15550</v>
      </c>
      <c r="G9507" t="s">
        <v>24933</v>
      </c>
      <c r="H9507" s="1">
        <v>45120.929247685184</v>
      </c>
      <c r="I9507" t="s">
        <v>18020</v>
      </c>
      <c r="J9507" s="1">
        <v>45120.929247685184</v>
      </c>
      <c r="K9507" t="s">
        <v>18020</v>
      </c>
    </row>
    <row r="9508" spans="1:11">
      <c r="A9508">
        <v>126039</v>
      </c>
      <c r="B9508" t="s">
        <v>17013</v>
      </c>
      <c r="C9508">
        <v>58425000</v>
      </c>
      <c r="D9508" t="s">
        <v>15534</v>
      </c>
      <c r="E9508" t="s">
        <v>15576</v>
      </c>
      <c r="F9508" t="s">
        <v>15550</v>
      </c>
      <c r="G9508" t="s">
        <v>24934</v>
      </c>
      <c r="H9508" s="1">
        <v>45120.931840277779</v>
      </c>
      <c r="I9508" t="s">
        <v>17015</v>
      </c>
      <c r="J9508" s="1">
        <v>45120.931840277779</v>
      </c>
      <c r="K9508" t="s">
        <v>17015</v>
      </c>
    </row>
    <row r="9509" spans="1:11">
      <c r="A9509">
        <v>4621</v>
      </c>
      <c r="B9509" t="s">
        <v>18584</v>
      </c>
      <c r="C9509">
        <v>50915000</v>
      </c>
      <c r="D9509" t="s">
        <v>15534</v>
      </c>
      <c r="E9509" t="s">
        <v>15549</v>
      </c>
      <c r="F9509" t="s">
        <v>15536</v>
      </c>
      <c r="G9509" t="s">
        <v>24935</v>
      </c>
      <c r="H9509" s="1">
        <v>45120.932453703703</v>
      </c>
      <c r="I9509" t="s">
        <v>18020</v>
      </c>
      <c r="J9509" s="1">
        <v>45120.932453703703</v>
      </c>
      <c r="K9509" t="s">
        <v>18020</v>
      </c>
    </row>
    <row r="9510" spans="1:11">
      <c r="A9510">
        <v>9482</v>
      </c>
      <c r="B9510" t="s">
        <v>17836</v>
      </c>
      <c r="C9510">
        <v>57300021</v>
      </c>
      <c r="D9510" t="s">
        <v>15534</v>
      </c>
      <c r="E9510" t="s">
        <v>15535</v>
      </c>
      <c r="F9510" t="s">
        <v>15536</v>
      </c>
      <c r="G9510" t="s">
        <v>24936</v>
      </c>
      <c r="H9510" s="1">
        <v>45120.937245370369</v>
      </c>
      <c r="I9510" t="s">
        <v>17701</v>
      </c>
      <c r="J9510" s="1">
        <v>45120.937245370369</v>
      </c>
      <c r="K9510" t="s">
        <v>17701</v>
      </c>
    </row>
    <row r="9511" spans="1:11">
      <c r="A9511">
        <v>11736</v>
      </c>
      <c r="B9511" t="s">
        <v>18429</v>
      </c>
      <c r="C9511">
        <v>50915000</v>
      </c>
      <c r="D9511" t="s">
        <v>15534</v>
      </c>
      <c r="E9511" t="s">
        <v>15549</v>
      </c>
      <c r="F9511" t="s">
        <v>15536</v>
      </c>
      <c r="G9511" t="s">
        <v>24937</v>
      </c>
      <c r="H9511" s="1">
        <v>45120.938344907408</v>
      </c>
      <c r="I9511" t="s">
        <v>18222</v>
      </c>
      <c r="J9511" s="1">
        <v>45120.953182870369</v>
      </c>
      <c r="K9511" t="s">
        <v>18222</v>
      </c>
    </row>
    <row r="9512" spans="1:11">
      <c r="A9512">
        <v>126060</v>
      </c>
      <c r="B9512" t="s">
        <v>16128</v>
      </c>
      <c r="C9512">
        <v>50905006</v>
      </c>
      <c r="D9512" t="s">
        <v>15534</v>
      </c>
      <c r="E9512" t="s">
        <v>15586</v>
      </c>
      <c r="F9512" t="s">
        <v>15536</v>
      </c>
      <c r="G9512" t="s">
        <v>24938</v>
      </c>
      <c r="H9512" s="1">
        <v>45120.941874999997</v>
      </c>
      <c r="I9512" t="s">
        <v>16130</v>
      </c>
      <c r="J9512" s="1">
        <v>45120.941874999997</v>
      </c>
      <c r="K9512" t="s">
        <v>16130</v>
      </c>
    </row>
    <row r="9513" spans="1:11">
      <c r="A9513">
        <v>126225</v>
      </c>
      <c r="B9513" t="s">
        <v>16810</v>
      </c>
      <c r="C9513">
        <v>51220000</v>
      </c>
      <c r="D9513" t="s">
        <v>15534</v>
      </c>
      <c r="E9513" t="s">
        <v>15549</v>
      </c>
      <c r="F9513" t="s">
        <v>15550</v>
      </c>
      <c r="G9513" t="s">
        <v>24939</v>
      </c>
      <c r="H9513" s="1">
        <v>45120.943020833336</v>
      </c>
      <c r="I9513" t="s">
        <v>17015</v>
      </c>
      <c r="J9513" s="1">
        <v>45120.943020833336</v>
      </c>
      <c r="K9513" t="s">
        <v>17015</v>
      </c>
    </row>
    <row r="9514" spans="1:11">
      <c r="A9514">
        <v>126121</v>
      </c>
      <c r="B9514" t="s">
        <v>18434</v>
      </c>
      <c r="C9514">
        <v>50350000</v>
      </c>
      <c r="D9514" t="s">
        <v>15534</v>
      </c>
      <c r="E9514" t="s">
        <v>15535</v>
      </c>
      <c r="F9514" t="s">
        <v>15536</v>
      </c>
      <c r="G9514" t="s">
        <v>24940</v>
      </c>
      <c r="H9514" s="1">
        <v>45120.946585648147</v>
      </c>
      <c r="I9514" t="s">
        <v>17644</v>
      </c>
      <c r="J9514" s="1">
        <v>45120.946585648147</v>
      </c>
      <c r="K9514" t="s">
        <v>17644</v>
      </c>
    </row>
    <row r="9515" spans="1:11">
      <c r="A9515">
        <v>4434</v>
      </c>
      <c r="B9515" t="s">
        <v>18436</v>
      </c>
      <c r="C9515">
        <v>57300000</v>
      </c>
      <c r="D9515" t="s">
        <v>15534</v>
      </c>
      <c r="E9515" t="s">
        <v>15544</v>
      </c>
      <c r="F9515" t="s">
        <v>15550</v>
      </c>
      <c r="G9515" t="s">
        <v>24941</v>
      </c>
      <c r="H9515" s="1">
        <v>45120.947696759256</v>
      </c>
      <c r="I9515" t="s">
        <v>17688</v>
      </c>
      <c r="J9515" s="1">
        <v>45121.965231481481</v>
      </c>
      <c r="K9515" t="s">
        <v>17688</v>
      </c>
    </row>
    <row r="9516" spans="1:11">
      <c r="A9516">
        <v>8695</v>
      </c>
      <c r="B9516" t="s">
        <v>18438</v>
      </c>
      <c r="C9516">
        <v>50321000</v>
      </c>
      <c r="D9516" t="s">
        <v>15534</v>
      </c>
      <c r="E9516" t="s">
        <v>15544</v>
      </c>
      <c r="F9516" t="s">
        <v>15536</v>
      </c>
      <c r="G9516" t="s">
        <v>24942</v>
      </c>
      <c r="H9516" s="1">
        <v>45120.948472222219</v>
      </c>
      <c r="I9516" t="s">
        <v>18156</v>
      </c>
      <c r="J9516" s="1">
        <v>45120.948472222219</v>
      </c>
      <c r="K9516" t="s">
        <v>18156</v>
      </c>
    </row>
    <row r="9517" spans="1:11">
      <c r="A9517">
        <v>126040</v>
      </c>
      <c r="B9517" t="s">
        <v>18536</v>
      </c>
      <c r="C9517">
        <v>58425006</v>
      </c>
      <c r="D9517" t="s">
        <v>15534</v>
      </c>
      <c r="E9517" t="s">
        <v>15554</v>
      </c>
      <c r="F9517" t="s">
        <v>15550</v>
      </c>
      <c r="G9517" t="s">
        <v>24943</v>
      </c>
      <c r="H9517" s="1">
        <v>45120.950983796298</v>
      </c>
      <c r="I9517" t="s">
        <v>18362</v>
      </c>
      <c r="J9517" s="1">
        <v>45120.950983796298</v>
      </c>
      <c r="K9517" t="s">
        <v>18362</v>
      </c>
    </row>
    <row r="9518" spans="1:11">
      <c r="A9518">
        <v>11729</v>
      </c>
      <c r="B9518" t="s">
        <v>18443</v>
      </c>
      <c r="C9518">
        <v>50811000</v>
      </c>
      <c r="D9518" t="s">
        <v>15534</v>
      </c>
      <c r="E9518" t="s">
        <v>15544</v>
      </c>
      <c r="F9518" t="s">
        <v>15536</v>
      </c>
      <c r="H9518" s="1">
        <v>45120.956250000003</v>
      </c>
      <c r="I9518" t="s">
        <v>18222</v>
      </c>
      <c r="J9518" s="1">
        <v>45120.956250000003</v>
      </c>
      <c r="K9518" t="s">
        <v>18222</v>
      </c>
    </row>
    <row r="9519" spans="1:11">
      <c r="A9519">
        <v>20490</v>
      </c>
      <c r="B9519" t="s">
        <v>8090</v>
      </c>
      <c r="C9519">
        <v>58425000</v>
      </c>
      <c r="D9519" t="s">
        <v>15534</v>
      </c>
      <c r="E9519" t="s">
        <v>15576</v>
      </c>
      <c r="F9519" t="s">
        <v>15550</v>
      </c>
      <c r="G9519" t="s">
        <v>24944</v>
      </c>
      <c r="H9519" s="1">
        <v>45120.959305555552</v>
      </c>
      <c r="I9519" t="s">
        <v>18222</v>
      </c>
      <c r="J9519" s="1">
        <v>45120.959305555552</v>
      </c>
      <c r="K9519" t="s">
        <v>18222</v>
      </c>
    </row>
    <row r="9520" spans="1:11">
      <c r="A9520">
        <v>20490</v>
      </c>
      <c r="B9520" t="s">
        <v>8090</v>
      </c>
      <c r="C9520">
        <v>50105000</v>
      </c>
      <c r="D9520" t="s">
        <v>15534</v>
      </c>
      <c r="E9520" t="s">
        <v>15540</v>
      </c>
      <c r="F9520" t="s">
        <v>15550</v>
      </c>
      <c r="G9520" t="s">
        <v>23984</v>
      </c>
      <c r="H9520" s="1">
        <v>45120.959953703707</v>
      </c>
      <c r="I9520" t="s">
        <v>18222</v>
      </c>
      <c r="J9520" s="1">
        <v>45120.959953703707</v>
      </c>
      <c r="K9520" t="s">
        <v>18222</v>
      </c>
    </row>
    <row r="9521" spans="1:11">
      <c r="A9521">
        <v>20638</v>
      </c>
      <c r="B9521" t="s">
        <v>18445</v>
      </c>
      <c r="C9521">
        <v>55700000</v>
      </c>
      <c r="D9521" t="s">
        <v>15534</v>
      </c>
      <c r="E9521" t="s">
        <v>15554</v>
      </c>
      <c r="F9521" t="s">
        <v>15550</v>
      </c>
      <c r="G9521" t="s">
        <v>24945</v>
      </c>
      <c r="H9521" s="1">
        <v>45120.960555555554</v>
      </c>
      <c r="I9521" t="s">
        <v>18371</v>
      </c>
      <c r="J9521" s="1">
        <v>45120.960555555554</v>
      </c>
      <c r="K9521" t="s">
        <v>18371</v>
      </c>
    </row>
    <row r="9522" spans="1:11">
      <c r="A9522">
        <v>43007</v>
      </c>
      <c r="B9522" t="s">
        <v>252</v>
      </c>
      <c r="C9522">
        <v>50105000</v>
      </c>
      <c r="D9522" t="s">
        <v>15534</v>
      </c>
      <c r="E9522" t="s">
        <v>15687</v>
      </c>
      <c r="F9522" t="s">
        <v>15550</v>
      </c>
      <c r="G9522" t="s">
        <v>18464</v>
      </c>
      <c r="H9522" s="1">
        <v>45120.961377314816</v>
      </c>
      <c r="I9522" t="s">
        <v>16665</v>
      </c>
      <c r="J9522" s="1">
        <v>45120.961377314816</v>
      </c>
      <c r="K9522" t="s">
        <v>16665</v>
      </c>
    </row>
    <row r="9523" spans="1:11">
      <c r="A9523">
        <v>21548</v>
      </c>
      <c r="B9523" t="s">
        <v>20275</v>
      </c>
      <c r="C9523">
        <v>50366000</v>
      </c>
      <c r="D9523" t="s">
        <v>15534</v>
      </c>
      <c r="E9523" t="s">
        <v>15687</v>
      </c>
      <c r="F9523" t="s">
        <v>15536</v>
      </c>
      <c r="G9523" t="s">
        <v>24946</v>
      </c>
      <c r="H9523" s="1">
        <v>45120.961886574078</v>
      </c>
      <c r="I9523" t="s">
        <v>16204</v>
      </c>
      <c r="J9523" s="1">
        <v>45120.961886574078</v>
      </c>
      <c r="K9523" t="s">
        <v>16204</v>
      </c>
    </row>
    <row r="9524" spans="1:11">
      <c r="A9524">
        <v>10647</v>
      </c>
      <c r="B9524" t="s">
        <v>22256</v>
      </c>
      <c r="C9524">
        <v>50905000</v>
      </c>
      <c r="D9524" t="s">
        <v>15534</v>
      </c>
      <c r="E9524" t="s">
        <v>15544</v>
      </c>
      <c r="F9524" t="s">
        <v>15536</v>
      </c>
      <c r="G9524" t="s">
        <v>24947</v>
      </c>
      <c r="H9524" s="1">
        <v>45120.962233796294</v>
      </c>
      <c r="I9524" t="s">
        <v>18156</v>
      </c>
      <c r="J9524" s="1">
        <v>45120.962233796294</v>
      </c>
      <c r="K9524" t="s">
        <v>18156</v>
      </c>
    </row>
    <row r="9525" spans="1:11">
      <c r="A9525">
        <v>8693</v>
      </c>
      <c r="B9525" t="s">
        <v>18449</v>
      </c>
      <c r="C9525">
        <v>57300000</v>
      </c>
      <c r="D9525" t="s">
        <v>15534</v>
      </c>
      <c r="E9525" t="s">
        <v>15554</v>
      </c>
      <c r="F9525" t="s">
        <v>15550</v>
      </c>
      <c r="G9525" t="s">
        <v>24948</v>
      </c>
      <c r="H9525" s="1">
        <v>45120.963379629633</v>
      </c>
      <c r="I9525" t="s">
        <v>18156</v>
      </c>
      <c r="J9525" s="1">
        <v>45120.963379629633</v>
      </c>
      <c r="K9525" t="s">
        <v>18156</v>
      </c>
    </row>
    <row r="9526" spans="1:11">
      <c r="A9526">
        <v>82710</v>
      </c>
      <c r="B9526" t="s">
        <v>24949</v>
      </c>
      <c r="C9526">
        <v>50905006</v>
      </c>
      <c r="D9526" t="s">
        <v>15534</v>
      </c>
      <c r="E9526" t="s">
        <v>15554</v>
      </c>
      <c r="F9526" t="s">
        <v>15536</v>
      </c>
      <c r="G9526" t="s">
        <v>24950</v>
      </c>
      <c r="H9526" s="1">
        <v>45120.964039351849</v>
      </c>
      <c r="I9526" t="s">
        <v>18156</v>
      </c>
      <c r="J9526" s="1">
        <v>45120.964039351849</v>
      </c>
      <c r="K9526" t="s">
        <v>18156</v>
      </c>
    </row>
    <row r="9527" spans="1:11">
      <c r="A9527">
        <v>111568</v>
      </c>
      <c r="B9527" t="s">
        <v>18369</v>
      </c>
      <c r="C9527">
        <v>51210000</v>
      </c>
      <c r="D9527" t="s">
        <v>15534</v>
      </c>
      <c r="E9527" t="s">
        <v>15535</v>
      </c>
      <c r="F9527" t="s">
        <v>15536</v>
      </c>
      <c r="G9527" t="s">
        <v>24951</v>
      </c>
      <c r="H9527" s="1">
        <v>45120.965868055559</v>
      </c>
      <c r="I9527" t="s">
        <v>18371</v>
      </c>
      <c r="J9527" s="1">
        <v>45120.965868055559</v>
      </c>
      <c r="K9527" t="s">
        <v>18371</v>
      </c>
    </row>
    <row r="9528" spans="1:11">
      <c r="A9528">
        <v>11422</v>
      </c>
      <c r="B9528" t="s">
        <v>22267</v>
      </c>
      <c r="C9528">
        <v>50320000</v>
      </c>
      <c r="D9528" t="s">
        <v>15534</v>
      </c>
      <c r="E9528" t="s">
        <v>15687</v>
      </c>
      <c r="F9528" t="s">
        <v>15550</v>
      </c>
      <c r="G9528" t="s">
        <v>24952</v>
      </c>
      <c r="H9528" s="1">
        <v>45120.966099537036</v>
      </c>
      <c r="I9528" t="s">
        <v>17974</v>
      </c>
      <c r="J9528" s="1">
        <v>45120.966099537036</v>
      </c>
      <c r="K9528" t="s">
        <v>17974</v>
      </c>
    </row>
    <row r="9529" spans="1:11">
      <c r="A9529">
        <v>11736</v>
      </c>
      <c r="B9529" t="s">
        <v>18429</v>
      </c>
      <c r="C9529">
        <v>50905006</v>
      </c>
      <c r="D9529" t="s">
        <v>15534</v>
      </c>
      <c r="E9529" t="s">
        <v>15586</v>
      </c>
      <c r="F9529" t="s">
        <v>15550</v>
      </c>
      <c r="H9529" s="1">
        <v>45120.966863425929</v>
      </c>
      <c r="I9529" t="s">
        <v>18222</v>
      </c>
      <c r="J9529" s="1">
        <v>45120.966863425929</v>
      </c>
      <c r="K9529" t="s">
        <v>18222</v>
      </c>
    </row>
    <row r="9530" spans="1:11">
      <c r="A9530">
        <v>20604</v>
      </c>
      <c r="B9530" t="s">
        <v>18457</v>
      </c>
      <c r="C9530">
        <v>55811000</v>
      </c>
      <c r="D9530" t="s">
        <v>15534</v>
      </c>
      <c r="E9530" t="s">
        <v>15554</v>
      </c>
      <c r="F9530" t="s">
        <v>15536</v>
      </c>
      <c r="G9530" t="s">
        <v>20290</v>
      </c>
      <c r="H9530" s="1">
        <v>45120.9684375</v>
      </c>
      <c r="I9530" t="s">
        <v>18371</v>
      </c>
      <c r="J9530" s="1">
        <v>45120.9684375</v>
      </c>
      <c r="K9530" t="s">
        <v>18371</v>
      </c>
    </row>
    <row r="9531" spans="1:11">
      <c r="A9531">
        <v>126121</v>
      </c>
      <c r="B9531" t="s">
        <v>18434</v>
      </c>
      <c r="C9531">
        <v>50390000</v>
      </c>
      <c r="D9531" t="s">
        <v>15534</v>
      </c>
      <c r="E9531" t="s">
        <v>15554</v>
      </c>
      <c r="F9531" t="s">
        <v>15550</v>
      </c>
      <c r="G9531" t="s">
        <v>24953</v>
      </c>
      <c r="H9531" s="1">
        <v>45120.971145833333</v>
      </c>
      <c r="I9531" t="s">
        <v>17644</v>
      </c>
      <c r="J9531" s="1">
        <v>45120.971145833333</v>
      </c>
      <c r="K9531" t="s">
        <v>17644</v>
      </c>
    </row>
    <row r="9532" spans="1:11">
      <c r="A9532">
        <v>11207</v>
      </c>
      <c r="B9532" t="s">
        <v>18460</v>
      </c>
      <c r="C9532">
        <v>50905000</v>
      </c>
      <c r="D9532" t="s">
        <v>15534</v>
      </c>
      <c r="E9532" t="s">
        <v>15554</v>
      </c>
      <c r="F9532" t="s">
        <v>15550</v>
      </c>
      <c r="G9532" t="s">
        <v>22272</v>
      </c>
      <c r="H9532" s="1">
        <v>45120.972824074073</v>
      </c>
      <c r="I9532" t="s">
        <v>18414</v>
      </c>
      <c r="J9532" s="1">
        <v>45121.003194444442</v>
      </c>
      <c r="K9532" t="s">
        <v>18414</v>
      </c>
    </row>
    <row r="9533" spans="1:11">
      <c r="A9533">
        <v>9036</v>
      </c>
      <c r="B9533" t="s">
        <v>19349</v>
      </c>
      <c r="C9533">
        <v>51220000</v>
      </c>
      <c r="D9533" t="s">
        <v>15534</v>
      </c>
      <c r="E9533" t="s">
        <v>15544</v>
      </c>
      <c r="F9533" t="s">
        <v>15550</v>
      </c>
      <c r="G9533" t="s">
        <v>18577</v>
      </c>
      <c r="H9533" s="1">
        <v>45120.972881944443</v>
      </c>
      <c r="I9533" t="s">
        <v>16833</v>
      </c>
      <c r="J9533" s="1">
        <v>45120.972881944443</v>
      </c>
      <c r="K9533" t="s">
        <v>16833</v>
      </c>
    </row>
    <row r="9534" spans="1:11">
      <c r="A9534">
        <v>11208</v>
      </c>
      <c r="B9534" t="s">
        <v>20294</v>
      </c>
      <c r="C9534">
        <v>50905000</v>
      </c>
      <c r="D9534" t="s">
        <v>15534</v>
      </c>
      <c r="E9534" t="s">
        <v>15554</v>
      </c>
      <c r="F9534" t="s">
        <v>15550</v>
      </c>
      <c r="G9534" t="s">
        <v>22272</v>
      </c>
      <c r="H9534" s="1">
        <v>45120.973287037035</v>
      </c>
      <c r="I9534" t="s">
        <v>18414</v>
      </c>
      <c r="J9534" s="1">
        <v>45121.003287037034</v>
      </c>
      <c r="K9534" t="s">
        <v>18414</v>
      </c>
    </row>
    <row r="9535" spans="1:11">
      <c r="A9535">
        <v>20335</v>
      </c>
      <c r="B9535" t="s">
        <v>18470</v>
      </c>
      <c r="C9535">
        <v>50310000</v>
      </c>
      <c r="D9535" t="s">
        <v>15534</v>
      </c>
      <c r="E9535" t="s">
        <v>15544</v>
      </c>
      <c r="F9535" t="s">
        <v>15550</v>
      </c>
      <c r="G9535" t="s">
        <v>24954</v>
      </c>
      <c r="H9535" s="1">
        <v>45120.973576388889</v>
      </c>
      <c r="I9535" t="s">
        <v>17688</v>
      </c>
      <c r="J9535" s="1">
        <v>45120.973576388889</v>
      </c>
      <c r="K9535" t="s">
        <v>17688</v>
      </c>
    </row>
    <row r="9536" spans="1:11">
      <c r="A9536">
        <v>20492</v>
      </c>
      <c r="B9536" t="s">
        <v>215</v>
      </c>
      <c r="C9536">
        <v>50310000</v>
      </c>
      <c r="D9536" t="s">
        <v>15534</v>
      </c>
      <c r="E9536" t="s">
        <v>15544</v>
      </c>
      <c r="F9536" t="s">
        <v>15550</v>
      </c>
      <c r="G9536" t="s">
        <v>24955</v>
      </c>
      <c r="H9536" s="1">
        <v>45120.974074074074</v>
      </c>
      <c r="I9536" t="s">
        <v>18222</v>
      </c>
      <c r="J9536" s="1">
        <v>45120.974074074074</v>
      </c>
      <c r="K9536" t="s">
        <v>18222</v>
      </c>
    </row>
    <row r="9537" spans="1:11">
      <c r="A9537">
        <v>20335</v>
      </c>
      <c r="B9537" t="s">
        <v>18470</v>
      </c>
      <c r="C9537">
        <v>50320000</v>
      </c>
      <c r="D9537" t="s">
        <v>15534</v>
      </c>
      <c r="E9537" t="s">
        <v>15554</v>
      </c>
      <c r="F9537" t="s">
        <v>15550</v>
      </c>
      <c r="G9537" t="s">
        <v>24956</v>
      </c>
      <c r="H9537" s="1">
        <v>45120.975046296298</v>
      </c>
      <c r="I9537" t="s">
        <v>17688</v>
      </c>
      <c r="J9537" s="1">
        <v>45121.968495370369</v>
      </c>
      <c r="K9537" t="s">
        <v>17688</v>
      </c>
    </row>
    <row r="9538" spans="1:11">
      <c r="A9538">
        <v>20335</v>
      </c>
      <c r="B9538" t="s">
        <v>18470</v>
      </c>
      <c r="C9538">
        <v>50321000</v>
      </c>
      <c r="D9538" t="s">
        <v>15534</v>
      </c>
      <c r="E9538" t="s">
        <v>15554</v>
      </c>
      <c r="F9538" t="s">
        <v>15550</v>
      </c>
      <c r="G9538" t="s">
        <v>24957</v>
      </c>
      <c r="H9538" s="1">
        <v>45120.975578703707</v>
      </c>
      <c r="I9538" t="s">
        <v>17688</v>
      </c>
      <c r="J9538" s="1">
        <v>45121.96912037037</v>
      </c>
      <c r="K9538" t="s">
        <v>17688</v>
      </c>
    </row>
    <row r="9539" spans="1:11">
      <c r="A9539">
        <v>20335</v>
      </c>
      <c r="B9539" t="s">
        <v>18470</v>
      </c>
      <c r="C9539">
        <v>50366000</v>
      </c>
      <c r="D9539" t="s">
        <v>15534</v>
      </c>
      <c r="E9539" t="s">
        <v>15544</v>
      </c>
      <c r="F9539" t="s">
        <v>15550</v>
      </c>
      <c r="G9539" t="s">
        <v>24958</v>
      </c>
      <c r="H9539" s="1">
        <v>45120.975972222222</v>
      </c>
      <c r="I9539" t="s">
        <v>17688</v>
      </c>
      <c r="J9539" s="1">
        <v>45121.969537037039</v>
      </c>
      <c r="K9539" t="s">
        <v>17688</v>
      </c>
    </row>
    <row r="9540" spans="1:11">
      <c r="A9540">
        <v>20489</v>
      </c>
      <c r="B9540" t="s">
        <v>18478</v>
      </c>
      <c r="C9540">
        <v>50811000</v>
      </c>
      <c r="D9540" t="s">
        <v>15534</v>
      </c>
      <c r="E9540" t="s">
        <v>15544</v>
      </c>
      <c r="F9540" t="s">
        <v>15536</v>
      </c>
      <c r="G9540" t="s">
        <v>24959</v>
      </c>
      <c r="H9540" s="1">
        <v>45120.979803240742</v>
      </c>
      <c r="I9540" t="s">
        <v>18222</v>
      </c>
      <c r="J9540" s="1">
        <v>45120.979803240742</v>
      </c>
      <c r="K9540" t="s">
        <v>18222</v>
      </c>
    </row>
    <row r="9541" spans="1:11">
      <c r="A9541">
        <v>10519</v>
      </c>
      <c r="B9541" t="s">
        <v>18496</v>
      </c>
      <c r="C9541">
        <v>50365000</v>
      </c>
      <c r="D9541" t="s">
        <v>15534</v>
      </c>
      <c r="E9541" t="s">
        <v>15544</v>
      </c>
      <c r="F9541" t="s">
        <v>15550</v>
      </c>
      <c r="G9541" t="s">
        <v>24960</v>
      </c>
      <c r="H9541" s="1">
        <v>45120.980300925927</v>
      </c>
      <c r="I9541" t="s">
        <v>16551</v>
      </c>
      <c r="J9541" s="1">
        <v>45120.980300925927</v>
      </c>
      <c r="K9541" t="s">
        <v>16551</v>
      </c>
    </row>
    <row r="9542" spans="1:11">
      <c r="A9542">
        <v>126121</v>
      </c>
      <c r="B9542" t="s">
        <v>18434</v>
      </c>
      <c r="C9542">
        <v>50905006</v>
      </c>
      <c r="D9542" t="s">
        <v>15534</v>
      </c>
      <c r="E9542" t="s">
        <v>15554</v>
      </c>
      <c r="F9542" t="s">
        <v>15536</v>
      </c>
      <c r="G9542" t="s">
        <v>24961</v>
      </c>
      <c r="H9542" s="1">
        <v>45120.983263888891</v>
      </c>
      <c r="I9542" t="s">
        <v>17644</v>
      </c>
      <c r="J9542" s="1">
        <v>45120.983263888891</v>
      </c>
      <c r="K9542" t="s">
        <v>17644</v>
      </c>
    </row>
    <row r="9543" spans="1:11">
      <c r="A9543">
        <v>20336</v>
      </c>
      <c r="B9543" t="s">
        <v>22274</v>
      </c>
      <c r="C9543">
        <v>50905006</v>
      </c>
      <c r="D9543" t="s">
        <v>15534</v>
      </c>
      <c r="E9543" t="s">
        <v>15554</v>
      </c>
      <c r="F9543" t="s">
        <v>15550</v>
      </c>
      <c r="G9543" t="s">
        <v>21355</v>
      </c>
      <c r="H9543" s="1">
        <v>45120.983958333331</v>
      </c>
      <c r="I9543" t="s">
        <v>17688</v>
      </c>
      <c r="J9543" s="1">
        <v>45120.983958333331</v>
      </c>
      <c r="K9543" t="s">
        <v>17688</v>
      </c>
    </row>
    <row r="9544" spans="1:11">
      <c r="A9544">
        <v>8704</v>
      </c>
      <c r="B9544" t="s">
        <v>16797</v>
      </c>
      <c r="C9544">
        <v>50365000</v>
      </c>
      <c r="D9544" t="s">
        <v>15534</v>
      </c>
      <c r="E9544" t="s">
        <v>15554</v>
      </c>
      <c r="F9544" t="s">
        <v>15536</v>
      </c>
      <c r="G9544" t="s">
        <v>18499</v>
      </c>
      <c r="H9544" s="1">
        <v>45120.992696759262</v>
      </c>
      <c r="I9544" t="s">
        <v>16398</v>
      </c>
      <c r="J9544" s="1">
        <v>45120.992696759262</v>
      </c>
      <c r="K9544" t="s">
        <v>16398</v>
      </c>
    </row>
    <row r="9545" spans="1:11">
      <c r="A9545">
        <v>11209</v>
      </c>
      <c r="B9545" t="s">
        <v>22271</v>
      </c>
      <c r="C9545">
        <v>50905006</v>
      </c>
      <c r="D9545" t="s">
        <v>15534</v>
      </c>
      <c r="E9545" t="s">
        <v>15535</v>
      </c>
      <c r="F9545" t="s">
        <v>15536</v>
      </c>
      <c r="G9545" t="s">
        <v>24962</v>
      </c>
      <c r="H9545" s="1">
        <v>45121.002245370371</v>
      </c>
      <c r="I9545" t="s">
        <v>18414</v>
      </c>
      <c r="J9545" s="1">
        <v>45121.002245370371</v>
      </c>
      <c r="K9545" t="s">
        <v>18414</v>
      </c>
    </row>
    <row r="9546" spans="1:11">
      <c r="A9546">
        <v>10547</v>
      </c>
      <c r="B9546" t="s">
        <v>21365</v>
      </c>
      <c r="C9546">
        <v>57300010</v>
      </c>
      <c r="D9546" t="s">
        <v>15534</v>
      </c>
      <c r="E9546" t="s">
        <v>15554</v>
      </c>
      <c r="F9546" t="s">
        <v>15550</v>
      </c>
      <c r="G9546" t="s">
        <v>24963</v>
      </c>
      <c r="H9546" s="1">
        <v>45121.006527777776</v>
      </c>
      <c r="I9546" t="s">
        <v>18325</v>
      </c>
      <c r="J9546" s="1">
        <v>45121.006527777776</v>
      </c>
      <c r="K9546" t="s">
        <v>18325</v>
      </c>
    </row>
    <row r="9547" spans="1:11">
      <c r="A9547">
        <v>109804</v>
      </c>
      <c r="B9547" t="s">
        <v>16898</v>
      </c>
      <c r="C9547">
        <v>50350001</v>
      </c>
      <c r="D9547" t="s">
        <v>15534</v>
      </c>
      <c r="E9547" t="s">
        <v>15554</v>
      </c>
      <c r="F9547" t="s">
        <v>15536</v>
      </c>
      <c r="G9547" t="s">
        <v>24964</v>
      </c>
      <c r="H9547" s="1">
        <v>45121.008032407408</v>
      </c>
      <c r="I9547" t="s">
        <v>16438</v>
      </c>
      <c r="J9547" s="1">
        <v>45121.008032407408</v>
      </c>
      <c r="K9547" t="s">
        <v>16438</v>
      </c>
    </row>
    <row r="9548" spans="1:11">
      <c r="A9548">
        <v>20460</v>
      </c>
      <c r="B9548" t="s">
        <v>18023</v>
      </c>
      <c r="C9548">
        <v>50355035</v>
      </c>
      <c r="D9548" t="s">
        <v>15534</v>
      </c>
      <c r="E9548" t="s">
        <v>15544</v>
      </c>
      <c r="F9548" t="s">
        <v>15550</v>
      </c>
      <c r="G9548" t="s">
        <v>24965</v>
      </c>
      <c r="H9548" s="1">
        <v>45121.009074074071</v>
      </c>
      <c r="I9548" t="s">
        <v>18020</v>
      </c>
      <c r="J9548" s="1">
        <v>45121.009074074071</v>
      </c>
      <c r="K9548" t="s">
        <v>18020</v>
      </c>
    </row>
    <row r="9549" spans="1:11">
      <c r="A9549">
        <v>11707</v>
      </c>
      <c r="B9549" t="s">
        <v>18510</v>
      </c>
      <c r="C9549">
        <v>57300010</v>
      </c>
      <c r="D9549" t="s">
        <v>15534</v>
      </c>
      <c r="E9549" t="s">
        <v>15576</v>
      </c>
      <c r="F9549" t="s">
        <v>15550</v>
      </c>
      <c r="G9549" t="s">
        <v>24966</v>
      </c>
      <c r="H9549" s="1">
        <v>45121.020162037035</v>
      </c>
      <c r="I9549" t="s">
        <v>18222</v>
      </c>
      <c r="J9549" s="1">
        <v>45121.020162037035</v>
      </c>
      <c r="K9549" t="s">
        <v>18222</v>
      </c>
    </row>
    <row r="9550" spans="1:11">
      <c r="A9550">
        <v>126148</v>
      </c>
      <c r="B9550" t="s">
        <v>18530</v>
      </c>
      <c r="C9550">
        <v>50355050</v>
      </c>
      <c r="D9550" t="s">
        <v>15534</v>
      </c>
      <c r="E9550" t="s">
        <v>15544</v>
      </c>
      <c r="F9550" t="s">
        <v>15550</v>
      </c>
      <c r="G9550" t="s">
        <v>18523</v>
      </c>
      <c r="H9550" s="1">
        <v>45121.025856481479</v>
      </c>
      <c r="I9550" t="s">
        <v>18222</v>
      </c>
      <c r="J9550" s="1">
        <v>45121.025856481479</v>
      </c>
      <c r="K9550" t="s">
        <v>18222</v>
      </c>
    </row>
    <row r="9551" spans="1:11">
      <c r="A9551">
        <v>20788</v>
      </c>
      <c r="B9551" t="s">
        <v>18531</v>
      </c>
      <c r="C9551">
        <v>57300010</v>
      </c>
      <c r="D9551" t="s">
        <v>15534</v>
      </c>
      <c r="E9551" t="s">
        <v>15554</v>
      </c>
      <c r="F9551" t="s">
        <v>15550</v>
      </c>
      <c r="G9551" t="s">
        <v>24967</v>
      </c>
      <c r="H9551" s="1">
        <v>45121.029386574075</v>
      </c>
      <c r="I9551" t="s">
        <v>18325</v>
      </c>
      <c r="J9551" s="1">
        <v>45121.029386574075</v>
      </c>
      <c r="K9551" t="s">
        <v>18325</v>
      </c>
    </row>
    <row r="9552" spans="1:11">
      <c r="A9552">
        <v>11069</v>
      </c>
      <c r="B9552" t="s">
        <v>24968</v>
      </c>
      <c r="C9552">
        <v>50905006</v>
      </c>
      <c r="D9552" t="s">
        <v>15534</v>
      </c>
      <c r="E9552" t="s">
        <v>15586</v>
      </c>
      <c r="F9552" t="s">
        <v>15550</v>
      </c>
      <c r="G9552" t="s">
        <v>24969</v>
      </c>
      <c r="H9552" s="1">
        <v>45121.032812500001</v>
      </c>
      <c r="I9552" t="s">
        <v>18508</v>
      </c>
      <c r="J9552" s="1">
        <v>45121.032812500001</v>
      </c>
      <c r="K9552" t="s">
        <v>18508</v>
      </c>
    </row>
    <row r="9553" spans="1:11">
      <c r="A9553">
        <v>126040</v>
      </c>
      <c r="B9553" t="s">
        <v>18536</v>
      </c>
      <c r="C9553">
        <v>57300000</v>
      </c>
      <c r="D9553" t="s">
        <v>15534</v>
      </c>
      <c r="E9553" t="s">
        <v>15554</v>
      </c>
      <c r="F9553" t="s">
        <v>15536</v>
      </c>
      <c r="G9553" t="s">
        <v>24970</v>
      </c>
      <c r="H9553" s="1">
        <v>45121.033530092594</v>
      </c>
      <c r="I9553" t="s">
        <v>18362</v>
      </c>
      <c r="J9553" s="1">
        <v>45121.033530092594</v>
      </c>
      <c r="K9553" t="s">
        <v>18362</v>
      </c>
    </row>
    <row r="9554" spans="1:11">
      <c r="A9554">
        <v>126147</v>
      </c>
      <c r="B9554" t="s">
        <v>18220</v>
      </c>
      <c r="C9554">
        <v>57300000</v>
      </c>
      <c r="D9554" t="s">
        <v>15534</v>
      </c>
      <c r="E9554" t="s">
        <v>15576</v>
      </c>
      <c r="F9554" t="s">
        <v>15550</v>
      </c>
      <c r="G9554" t="s">
        <v>24971</v>
      </c>
      <c r="H9554" s="1">
        <v>45121.036759259259</v>
      </c>
      <c r="I9554" t="s">
        <v>18222</v>
      </c>
      <c r="J9554" s="1">
        <v>45121.036759259259</v>
      </c>
      <c r="K9554" t="s">
        <v>18222</v>
      </c>
    </row>
    <row r="9555" spans="1:11">
      <c r="A9555">
        <v>11080</v>
      </c>
      <c r="B9555" t="s">
        <v>24972</v>
      </c>
      <c r="C9555">
        <v>50366000</v>
      </c>
      <c r="D9555" t="s">
        <v>15534</v>
      </c>
      <c r="E9555" t="s">
        <v>15544</v>
      </c>
      <c r="F9555" t="s">
        <v>15550</v>
      </c>
      <c r="G9555" t="s">
        <v>24973</v>
      </c>
      <c r="H9555" s="1">
        <v>45121.044560185182</v>
      </c>
      <c r="I9555" t="s">
        <v>18508</v>
      </c>
      <c r="J9555" s="1">
        <v>45121.044560185182</v>
      </c>
      <c r="K9555" t="s">
        <v>18508</v>
      </c>
    </row>
    <row r="9556" spans="1:11">
      <c r="A9556">
        <v>126148</v>
      </c>
      <c r="B9556" t="s">
        <v>18530</v>
      </c>
      <c r="C9556">
        <v>51290000</v>
      </c>
      <c r="D9556" t="s">
        <v>15534</v>
      </c>
      <c r="E9556" t="s">
        <v>15554</v>
      </c>
      <c r="F9556" t="s">
        <v>15550</v>
      </c>
      <c r="G9556" t="s">
        <v>24974</v>
      </c>
      <c r="H9556" s="1">
        <v>45121.046307870369</v>
      </c>
      <c r="I9556" t="s">
        <v>18222</v>
      </c>
      <c r="J9556" s="1">
        <v>45121.046388888892</v>
      </c>
      <c r="K9556" t="s">
        <v>18222</v>
      </c>
    </row>
    <row r="9557" spans="1:11">
      <c r="A9557">
        <v>20491</v>
      </c>
      <c r="B9557" t="s">
        <v>8091</v>
      </c>
      <c r="C9557">
        <v>51210000</v>
      </c>
      <c r="D9557" t="s">
        <v>15534</v>
      </c>
      <c r="E9557" t="s">
        <v>15554</v>
      </c>
      <c r="F9557" t="s">
        <v>15536</v>
      </c>
      <c r="H9557" s="1">
        <v>45121.049849537034</v>
      </c>
      <c r="I9557" t="s">
        <v>18222</v>
      </c>
      <c r="J9557" s="1">
        <v>45121.049849537034</v>
      </c>
      <c r="K9557" t="s">
        <v>18222</v>
      </c>
    </row>
    <row r="9558" spans="1:11">
      <c r="A9558">
        <v>126032</v>
      </c>
      <c r="B9558" t="s">
        <v>19297</v>
      </c>
      <c r="C9558">
        <v>52003000</v>
      </c>
      <c r="D9558" t="s">
        <v>15534</v>
      </c>
      <c r="E9558" t="s">
        <v>15554</v>
      </c>
      <c r="F9558" t="s">
        <v>15550</v>
      </c>
      <c r="G9558" t="s">
        <v>22286</v>
      </c>
      <c r="H9558" s="1">
        <v>45121.053587962961</v>
      </c>
      <c r="I9558" t="s">
        <v>18362</v>
      </c>
      <c r="J9558" s="1">
        <v>45121.695613425924</v>
      </c>
      <c r="K9558" t="s">
        <v>15879</v>
      </c>
    </row>
    <row r="9559" spans="1:11">
      <c r="A9559">
        <v>83074</v>
      </c>
      <c r="B9559" t="s">
        <v>18556</v>
      </c>
      <c r="C9559">
        <v>50905006</v>
      </c>
      <c r="D9559" t="s">
        <v>15534</v>
      </c>
      <c r="E9559" t="s">
        <v>15554</v>
      </c>
      <c r="F9559" t="s">
        <v>15536</v>
      </c>
      <c r="G9559" t="s">
        <v>24975</v>
      </c>
      <c r="H9559" s="1">
        <v>45121.060613425929</v>
      </c>
      <c r="I9559" t="s">
        <v>16551</v>
      </c>
      <c r="J9559" s="1">
        <v>45121.060613425929</v>
      </c>
      <c r="K9559" t="s">
        <v>16551</v>
      </c>
    </row>
    <row r="9560" spans="1:11">
      <c r="A9560">
        <v>10686</v>
      </c>
      <c r="B9560" t="s">
        <v>22294</v>
      </c>
      <c r="C9560">
        <v>51210000</v>
      </c>
      <c r="D9560" t="s">
        <v>15534</v>
      </c>
      <c r="E9560" t="s">
        <v>15554</v>
      </c>
      <c r="F9560" t="s">
        <v>15536</v>
      </c>
      <c r="G9560" t="s">
        <v>24976</v>
      </c>
      <c r="H9560" s="1">
        <v>45121.063449074078</v>
      </c>
      <c r="I9560" t="s">
        <v>18020</v>
      </c>
      <c r="J9560" s="1">
        <v>45121.063449074078</v>
      </c>
      <c r="K9560" t="s">
        <v>18020</v>
      </c>
    </row>
    <row r="9561" spans="1:11">
      <c r="A9561">
        <v>10792</v>
      </c>
      <c r="B9561" t="s">
        <v>18570</v>
      </c>
      <c r="C9561">
        <v>50320000</v>
      </c>
      <c r="D9561" t="s">
        <v>15534</v>
      </c>
      <c r="E9561" t="s">
        <v>15687</v>
      </c>
      <c r="F9561" t="s">
        <v>15550</v>
      </c>
      <c r="G9561" t="s">
        <v>24977</v>
      </c>
      <c r="H9561" s="1">
        <v>45121.07545138889</v>
      </c>
      <c r="I9561" t="s">
        <v>18371</v>
      </c>
      <c r="J9561" s="1">
        <v>45121.07545138889</v>
      </c>
      <c r="K9561" t="s">
        <v>18371</v>
      </c>
    </row>
    <row r="9562" spans="1:11">
      <c r="A9562">
        <v>10833</v>
      </c>
      <c r="B9562" t="s">
        <v>21404</v>
      </c>
      <c r="C9562">
        <v>50320000</v>
      </c>
      <c r="D9562" t="s">
        <v>15534</v>
      </c>
      <c r="E9562" t="s">
        <v>15687</v>
      </c>
      <c r="F9562" t="s">
        <v>15550</v>
      </c>
      <c r="G9562" t="s">
        <v>24978</v>
      </c>
      <c r="H9562" s="1">
        <v>45121.07576388889</v>
      </c>
      <c r="I9562" t="s">
        <v>18371</v>
      </c>
      <c r="J9562" s="1">
        <v>45121.07576388889</v>
      </c>
      <c r="K9562" t="s">
        <v>18371</v>
      </c>
    </row>
    <row r="9563" spans="1:11">
      <c r="A9563">
        <v>82701</v>
      </c>
      <c r="B9563" t="s">
        <v>21382</v>
      </c>
      <c r="C9563">
        <v>50320000</v>
      </c>
      <c r="D9563" t="s">
        <v>15534</v>
      </c>
      <c r="E9563" t="s">
        <v>15554</v>
      </c>
      <c r="F9563" t="s">
        <v>15550</v>
      </c>
      <c r="G9563" t="s">
        <v>24979</v>
      </c>
      <c r="H9563" s="1">
        <v>45121.075995370367</v>
      </c>
      <c r="I9563" t="s">
        <v>18020</v>
      </c>
      <c r="J9563" s="1">
        <v>45121.075995370367</v>
      </c>
      <c r="K9563" t="s">
        <v>18020</v>
      </c>
    </row>
    <row r="9564" spans="1:11">
      <c r="A9564">
        <v>4608</v>
      </c>
      <c r="B9564" t="s">
        <v>22304</v>
      </c>
      <c r="C9564">
        <v>50305028</v>
      </c>
      <c r="D9564" t="s">
        <v>15534</v>
      </c>
      <c r="E9564" t="s">
        <v>15544</v>
      </c>
      <c r="F9564" t="s">
        <v>15550</v>
      </c>
      <c r="G9564" t="s">
        <v>24980</v>
      </c>
      <c r="H9564" s="1">
        <v>45121.08966435185</v>
      </c>
      <c r="I9564" t="s">
        <v>16833</v>
      </c>
      <c r="J9564" s="1">
        <v>45121.08966435185</v>
      </c>
      <c r="K9564" t="s">
        <v>16833</v>
      </c>
    </row>
    <row r="9565" spans="1:11">
      <c r="A9565">
        <v>11614</v>
      </c>
      <c r="B9565" t="s">
        <v>18141</v>
      </c>
      <c r="C9565">
        <v>50321000</v>
      </c>
      <c r="D9565" t="s">
        <v>15534</v>
      </c>
      <c r="E9565" t="s">
        <v>15554</v>
      </c>
      <c r="F9565" t="s">
        <v>15550</v>
      </c>
      <c r="G9565" t="s">
        <v>24981</v>
      </c>
      <c r="H9565" s="1">
        <v>45121.090300925927</v>
      </c>
      <c r="I9565" t="s">
        <v>18142</v>
      </c>
      <c r="J9565" s="1">
        <v>45121.097870370373</v>
      </c>
      <c r="K9565" t="s">
        <v>18142</v>
      </c>
    </row>
    <row r="9566" spans="1:11">
      <c r="A9566">
        <v>11615</v>
      </c>
      <c r="B9566" t="s">
        <v>18147</v>
      </c>
      <c r="C9566">
        <v>50321000</v>
      </c>
      <c r="D9566" t="s">
        <v>15534</v>
      </c>
      <c r="E9566" t="s">
        <v>15554</v>
      </c>
      <c r="F9566" t="s">
        <v>15550</v>
      </c>
      <c r="G9566" t="s">
        <v>24982</v>
      </c>
      <c r="H9566" s="1">
        <v>45121.09175925926</v>
      </c>
      <c r="I9566" t="s">
        <v>18142</v>
      </c>
      <c r="J9566" s="1">
        <v>45121.097592592596</v>
      </c>
      <c r="K9566" t="s">
        <v>18142</v>
      </c>
    </row>
    <row r="9567" spans="1:11">
      <c r="A9567">
        <v>20605</v>
      </c>
      <c r="B9567" t="s">
        <v>4962</v>
      </c>
      <c r="C9567">
        <v>50310000</v>
      </c>
      <c r="D9567" t="s">
        <v>15534</v>
      </c>
      <c r="E9567" t="s">
        <v>15544</v>
      </c>
      <c r="F9567" t="s">
        <v>15550</v>
      </c>
      <c r="G9567" t="s">
        <v>18581</v>
      </c>
      <c r="H9567" s="1">
        <v>45121.092916666668</v>
      </c>
      <c r="I9567" t="s">
        <v>18371</v>
      </c>
      <c r="J9567" s="1">
        <v>45121.092916666668</v>
      </c>
      <c r="K9567" t="s">
        <v>18371</v>
      </c>
    </row>
    <row r="9568" spans="1:11">
      <c r="A9568">
        <v>126194</v>
      </c>
      <c r="B9568" t="s">
        <v>18586</v>
      </c>
      <c r="C9568">
        <v>50105000</v>
      </c>
      <c r="D9568" t="s">
        <v>15534</v>
      </c>
      <c r="E9568" t="s">
        <v>15586</v>
      </c>
      <c r="F9568" t="s">
        <v>15536</v>
      </c>
      <c r="G9568" t="s">
        <v>24983</v>
      </c>
      <c r="H9568" s="1">
        <v>45121.093784722223</v>
      </c>
      <c r="I9568" t="s">
        <v>17784</v>
      </c>
      <c r="J9568" s="1">
        <v>45121.093784722223</v>
      </c>
      <c r="K9568" t="s">
        <v>17784</v>
      </c>
    </row>
    <row r="9569" spans="1:11">
      <c r="A9569">
        <v>11626</v>
      </c>
      <c r="B9569" t="s">
        <v>23832</v>
      </c>
      <c r="C9569">
        <v>50321000</v>
      </c>
      <c r="D9569" t="s">
        <v>15534</v>
      </c>
      <c r="E9569" t="s">
        <v>15554</v>
      </c>
      <c r="F9569" t="s">
        <v>15550</v>
      </c>
      <c r="G9569" t="s">
        <v>24984</v>
      </c>
      <c r="H9569" s="1">
        <v>45121.094652777778</v>
      </c>
      <c r="I9569" t="s">
        <v>18142</v>
      </c>
      <c r="J9569" s="1">
        <v>45121.097291666665</v>
      </c>
      <c r="K9569" t="s">
        <v>18142</v>
      </c>
    </row>
    <row r="9570" spans="1:11">
      <c r="A9570">
        <v>11613</v>
      </c>
      <c r="B9570" t="s">
        <v>18407</v>
      </c>
      <c r="C9570">
        <v>50321000</v>
      </c>
      <c r="D9570" t="s">
        <v>15534</v>
      </c>
      <c r="E9570" t="s">
        <v>15554</v>
      </c>
      <c r="F9570" t="s">
        <v>15550</v>
      </c>
      <c r="G9570" t="s">
        <v>24982</v>
      </c>
      <c r="H9570" s="1">
        <v>45121.096770833334</v>
      </c>
      <c r="I9570" t="s">
        <v>18142</v>
      </c>
      <c r="J9570" s="1">
        <v>45121.099236111113</v>
      </c>
      <c r="K9570" t="s">
        <v>18142</v>
      </c>
    </row>
    <row r="9571" spans="1:11">
      <c r="A9571">
        <v>8930</v>
      </c>
      <c r="B9571" t="s">
        <v>21393</v>
      </c>
      <c r="C9571">
        <v>50305028</v>
      </c>
      <c r="D9571" t="s">
        <v>15534</v>
      </c>
      <c r="E9571" t="s">
        <v>15544</v>
      </c>
      <c r="F9571" t="s">
        <v>15550</v>
      </c>
      <c r="G9571" t="s">
        <v>24985</v>
      </c>
      <c r="H9571" s="1">
        <v>45121.098310185182</v>
      </c>
      <c r="I9571" t="s">
        <v>18607</v>
      </c>
      <c r="J9571" s="1">
        <v>45121.098310185182</v>
      </c>
      <c r="K9571" t="s">
        <v>18607</v>
      </c>
    </row>
    <row r="9572" spans="1:11">
      <c r="A9572">
        <v>11622</v>
      </c>
      <c r="B9572" t="s">
        <v>19478</v>
      </c>
      <c r="C9572">
        <v>50321000</v>
      </c>
      <c r="D9572" t="s">
        <v>15534</v>
      </c>
      <c r="E9572" t="s">
        <v>15535</v>
      </c>
      <c r="F9572" t="s">
        <v>15550</v>
      </c>
      <c r="G9572" t="s">
        <v>24986</v>
      </c>
      <c r="H9572" s="1">
        <v>45121.098773148151</v>
      </c>
      <c r="I9572" t="s">
        <v>18142</v>
      </c>
      <c r="J9572" s="1">
        <v>45121.098773148151</v>
      </c>
      <c r="K9572" t="s">
        <v>18142</v>
      </c>
    </row>
    <row r="9573" spans="1:11">
      <c r="A9573">
        <v>8930</v>
      </c>
      <c r="B9573" t="s">
        <v>21393</v>
      </c>
      <c r="C9573">
        <v>50355040</v>
      </c>
      <c r="D9573" t="s">
        <v>15534</v>
      </c>
      <c r="E9573" t="s">
        <v>15544</v>
      </c>
      <c r="F9573" t="s">
        <v>15550</v>
      </c>
      <c r="G9573" t="s">
        <v>24987</v>
      </c>
      <c r="H9573" s="1">
        <v>45121.100231481483</v>
      </c>
      <c r="I9573" t="s">
        <v>18607</v>
      </c>
      <c r="J9573" s="1">
        <v>45121.100231481483</v>
      </c>
      <c r="K9573" t="s">
        <v>18607</v>
      </c>
    </row>
    <row r="9574" spans="1:11">
      <c r="A9574">
        <v>4611</v>
      </c>
      <c r="B9574" t="s">
        <v>22310</v>
      </c>
      <c r="C9574">
        <v>50366000</v>
      </c>
      <c r="D9574" t="s">
        <v>15534</v>
      </c>
      <c r="E9574" t="s">
        <v>15544</v>
      </c>
      <c r="F9574" t="s">
        <v>15550</v>
      </c>
      <c r="G9574" t="s">
        <v>24988</v>
      </c>
      <c r="H9574" s="1">
        <v>45121.100428240738</v>
      </c>
      <c r="I9574" t="s">
        <v>16833</v>
      </c>
      <c r="J9574" s="1">
        <v>45121.101053240738</v>
      </c>
      <c r="K9574" t="s">
        <v>16833</v>
      </c>
    </row>
    <row r="9575" spans="1:11">
      <c r="A9575">
        <v>4611</v>
      </c>
      <c r="B9575" t="s">
        <v>22310</v>
      </c>
      <c r="C9575">
        <v>50905006</v>
      </c>
      <c r="D9575" t="s">
        <v>15534</v>
      </c>
      <c r="E9575" t="s">
        <v>15586</v>
      </c>
      <c r="F9575" t="s">
        <v>15536</v>
      </c>
      <c r="G9575" t="s">
        <v>18595</v>
      </c>
      <c r="H9575" s="1">
        <v>45121.102743055555</v>
      </c>
      <c r="I9575" t="s">
        <v>16833</v>
      </c>
      <c r="J9575" s="1">
        <v>45121.851574074077</v>
      </c>
      <c r="K9575" t="s">
        <v>16833</v>
      </c>
    </row>
    <row r="9576" spans="1:11">
      <c r="A9576">
        <v>126194</v>
      </c>
      <c r="B9576" t="s">
        <v>18586</v>
      </c>
      <c r="C9576">
        <v>51220000</v>
      </c>
      <c r="D9576" t="s">
        <v>15534</v>
      </c>
      <c r="E9576" t="s">
        <v>15586</v>
      </c>
      <c r="F9576" t="s">
        <v>15536</v>
      </c>
      <c r="G9576" t="s">
        <v>24989</v>
      </c>
      <c r="H9576" s="1">
        <v>45121.103206018517</v>
      </c>
      <c r="I9576" t="s">
        <v>17784</v>
      </c>
      <c r="J9576" s="1">
        <v>45121.103206018517</v>
      </c>
      <c r="K9576" t="s">
        <v>17784</v>
      </c>
    </row>
    <row r="9577" spans="1:11">
      <c r="A9577">
        <v>20524</v>
      </c>
      <c r="B9577" t="s">
        <v>21398</v>
      </c>
      <c r="C9577">
        <v>50905006</v>
      </c>
      <c r="D9577" t="s">
        <v>15534</v>
      </c>
      <c r="E9577" t="s">
        <v>15544</v>
      </c>
      <c r="F9577" t="s">
        <v>15536</v>
      </c>
      <c r="G9577" t="s">
        <v>24990</v>
      </c>
      <c r="H9577" s="1">
        <v>45121.106446759259</v>
      </c>
      <c r="I9577" t="s">
        <v>16671</v>
      </c>
      <c r="J9577" s="1">
        <v>45121.106446759259</v>
      </c>
      <c r="K9577" t="s">
        <v>16671</v>
      </c>
    </row>
    <row r="9578" spans="1:11">
      <c r="A9578">
        <v>9034</v>
      </c>
      <c r="B9578" t="s">
        <v>21400</v>
      </c>
      <c r="C9578">
        <v>51220000</v>
      </c>
      <c r="D9578" t="s">
        <v>15534</v>
      </c>
      <c r="E9578" t="s">
        <v>15544</v>
      </c>
      <c r="F9578" t="s">
        <v>15550</v>
      </c>
      <c r="G9578" t="s">
        <v>24991</v>
      </c>
      <c r="H9578" s="1">
        <v>45121.107974537037</v>
      </c>
      <c r="I9578" t="s">
        <v>16833</v>
      </c>
      <c r="J9578" s="1">
        <v>45121.107974537037</v>
      </c>
      <c r="K9578" t="s">
        <v>16833</v>
      </c>
    </row>
    <row r="9579" spans="1:11">
      <c r="A9579">
        <v>9035</v>
      </c>
      <c r="B9579" t="s">
        <v>24033</v>
      </c>
      <c r="C9579">
        <v>50905006</v>
      </c>
      <c r="D9579" t="s">
        <v>15534</v>
      </c>
      <c r="E9579" t="s">
        <v>15586</v>
      </c>
      <c r="F9579" t="s">
        <v>15536</v>
      </c>
      <c r="G9579" t="s">
        <v>18595</v>
      </c>
      <c r="H9579" s="1">
        <v>45121.110775462963</v>
      </c>
      <c r="I9579" t="s">
        <v>16833</v>
      </c>
      <c r="J9579" s="1">
        <v>45121.855567129627</v>
      </c>
      <c r="K9579" t="s">
        <v>16833</v>
      </c>
    </row>
    <row r="9580" spans="1:11">
      <c r="A9580">
        <v>9037</v>
      </c>
      <c r="B9580" t="s">
        <v>20378</v>
      </c>
      <c r="C9580">
        <v>50905006</v>
      </c>
      <c r="D9580" t="s">
        <v>15534</v>
      </c>
      <c r="E9580" t="s">
        <v>15586</v>
      </c>
      <c r="F9580" t="s">
        <v>15536</v>
      </c>
      <c r="G9580" t="s">
        <v>18595</v>
      </c>
      <c r="H9580" s="1">
        <v>45121.112037037034</v>
      </c>
      <c r="I9580" t="s">
        <v>16833</v>
      </c>
      <c r="J9580" s="1">
        <v>45121.855717592596</v>
      </c>
      <c r="K9580" t="s">
        <v>16833</v>
      </c>
    </row>
    <row r="9581" spans="1:11">
      <c r="A9581">
        <v>83110</v>
      </c>
      <c r="B9581" t="s">
        <v>18620</v>
      </c>
      <c r="C9581">
        <v>50366000</v>
      </c>
      <c r="D9581" t="s">
        <v>15534</v>
      </c>
      <c r="E9581" t="s">
        <v>15544</v>
      </c>
      <c r="F9581" t="s">
        <v>15550</v>
      </c>
      <c r="G9581" t="s">
        <v>24992</v>
      </c>
      <c r="H9581" s="1">
        <v>45121.116585648146</v>
      </c>
      <c r="I9581" t="s">
        <v>16671</v>
      </c>
      <c r="J9581" s="1">
        <v>45121.116585648146</v>
      </c>
      <c r="K9581" t="s">
        <v>16671</v>
      </c>
    </row>
    <row r="9582" spans="1:11">
      <c r="A9582">
        <v>8923</v>
      </c>
      <c r="B9582" t="s">
        <v>18617</v>
      </c>
      <c r="C9582">
        <v>51220000</v>
      </c>
      <c r="D9582" t="s">
        <v>15534</v>
      </c>
      <c r="E9582" t="s">
        <v>15554</v>
      </c>
      <c r="F9582" t="s">
        <v>15550</v>
      </c>
      <c r="G9582" t="s">
        <v>22321</v>
      </c>
      <c r="H9582" s="1">
        <v>45121.117766203701</v>
      </c>
      <c r="I9582" t="s">
        <v>18607</v>
      </c>
      <c r="J9582" s="1">
        <v>45121.117766203701</v>
      </c>
      <c r="K9582" t="s">
        <v>18607</v>
      </c>
    </row>
    <row r="9583" spans="1:11">
      <c r="A9583">
        <v>8923</v>
      </c>
      <c r="B9583" t="s">
        <v>18617</v>
      </c>
      <c r="C9583">
        <v>57300021</v>
      </c>
      <c r="D9583" t="s">
        <v>15534</v>
      </c>
      <c r="E9583" t="s">
        <v>15544</v>
      </c>
      <c r="F9583" t="s">
        <v>15550</v>
      </c>
      <c r="G9583" t="s">
        <v>24993</v>
      </c>
      <c r="H9583" s="1">
        <v>45121.118067129632</v>
      </c>
      <c r="I9583" t="s">
        <v>18607</v>
      </c>
      <c r="J9583" s="1">
        <v>45121.118067129632</v>
      </c>
      <c r="K9583" t="s">
        <v>18607</v>
      </c>
    </row>
    <row r="9584" spans="1:11">
      <c r="A9584">
        <v>83110</v>
      </c>
      <c r="B9584" t="s">
        <v>18620</v>
      </c>
      <c r="C9584">
        <v>50905000</v>
      </c>
      <c r="D9584" t="s">
        <v>15534</v>
      </c>
      <c r="E9584" t="s">
        <v>15540</v>
      </c>
      <c r="F9584" t="s">
        <v>15550</v>
      </c>
      <c r="G9584" t="s">
        <v>24994</v>
      </c>
      <c r="H9584" s="1">
        <v>45121.120104166665</v>
      </c>
      <c r="I9584" t="s">
        <v>16671</v>
      </c>
      <c r="J9584" s="1">
        <v>45121.120104166665</v>
      </c>
      <c r="K9584" t="s">
        <v>16671</v>
      </c>
    </row>
    <row r="9585" spans="1:11">
      <c r="A9585">
        <v>8891</v>
      </c>
      <c r="B9585" t="s">
        <v>18624</v>
      </c>
      <c r="C9585">
        <v>50321000</v>
      </c>
      <c r="D9585" t="s">
        <v>15534</v>
      </c>
      <c r="E9585" t="s">
        <v>15554</v>
      </c>
      <c r="F9585" t="s">
        <v>15550</v>
      </c>
      <c r="G9585" t="s">
        <v>24995</v>
      </c>
      <c r="H9585" s="1">
        <v>45121.122048611112</v>
      </c>
      <c r="I9585" t="s">
        <v>18607</v>
      </c>
      <c r="J9585" s="1">
        <v>45121.122048611112</v>
      </c>
      <c r="K9585" t="s">
        <v>18607</v>
      </c>
    </row>
    <row r="9586" spans="1:11">
      <c r="A9586">
        <v>8905</v>
      </c>
      <c r="B9586" t="s">
        <v>18628</v>
      </c>
      <c r="C9586">
        <v>57700030</v>
      </c>
      <c r="D9586" t="s">
        <v>15534</v>
      </c>
      <c r="E9586" t="s">
        <v>15535</v>
      </c>
      <c r="F9586" t="s">
        <v>15536</v>
      </c>
      <c r="G9586" t="s">
        <v>24996</v>
      </c>
      <c r="H9586" s="1">
        <v>45121.123414351852</v>
      </c>
      <c r="I9586" t="s">
        <v>18607</v>
      </c>
      <c r="J9586" s="1">
        <v>45121.123414351852</v>
      </c>
      <c r="K9586" t="s">
        <v>18607</v>
      </c>
    </row>
    <row r="9587" spans="1:11">
      <c r="A9587">
        <v>8905</v>
      </c>
      <c r="B9587" t="s">
        <v>18628</v>
      </c>
      <c r="C9587">
        <v>50905006</v>
      </c>
      <c r="D9587" t="s">
        <v>15534</v>
      </c>
      <c r="E9587" t="s">
        <v>15544</v>
      </c>
      <c r="F9587" t="s">
        <v>15550</v>
      </c>
      <c r="G9587" t="s">
        <v>24997</v>
      </c>
      <c r="H9587" s="1">
        <v>45121.123715277776</v>
      </c>
      <c r="I9587" t="s">
        <v>18607</v>
      </c>
      <c r="J9587" s="1">
        <v>45121.123715277776</v>
      </c>
      <c r="K9587" t="s">
        <v>18607</v>
      </c>
    </row>
    <row r="9588" spans="1:11">
      <c r="A9588">
        <v>8888</v>
      </c>
      <c r="B9588" t="s">
        <v>22333</v>
      </c>
      <c r="C9588">
        <v>50321000</v>
      </c>
      <c r="D9588" t="s">
        <v>15534</v>
      </c>
      <c r="E9588" t="s">
        <v>15549</v>
      </c>
      <c r="F9588" t="s">
        <v>15550</v>
      </c>
      <c r="G9588" t="s">
        <v>24998</v>
      </c>
      <c r="H9588" s="1">
        <v>45121.124849537038</v>
      </c>
      <c r="I9588" t="s">
        <v>18607</v>
      </c>
      <c r="J9588" s="1">
        <v>45121.124849537038</v>
      </c>
      <c r="K9588" t="s">
        <v>18607</v>
      </c>
    </row>
    <row r="9589" spans="1:11">
      <c r="A9589">
        <v>8906</v>
      </c>
      <c r="B9589" t="s">
        <v>24999</v>
      </c>
      <c r="C9589">
        <v>57300000</v>
      </c>
      <c r="D9589" t="s">
        <v>15534</v>
      </c>
      <c r="E9589" t="s">
        <v>15576</v>
      </c>
      <c r="F9589" t="s">
        <v>15550</v>
      </c>
      <c r="G9589" t="s">
        <v>25000</v>
      </c>
      <c r="H9589" s="1">
        <v>45121.127708333333</v>
      </c>
      <c r="I9589" t="s">
        <v>18607</v>
      </c>
      <c r="J9589" s="1">
        <v>45121.127708333333</v>
      </c>
      <c r="K9589" t="s">
        <v>18607</v>
      </c>
    </row>
    <row r="9590" spans="1:11">
      <c r="A9590">
        <v>8906</v>
      </c>
      <c r="B9590" t="s">
        <v>24999</v>
      </c>
      <c r="C9590">
        <v>50320000</v>
      </c>
      <c r="D9590" t="s">
        <v>15534</v>
      </c>
      <c r="E9590" t="s">
        <v>15554</v>
      </c>
      <c r="F9590" t="s">
        <v>15550</v>
      </c>
      <c r="G9590" t="s">
        <v>25001</v>
      </c>
      <c r="H9590" s="1">
        <v>45121.127986111111</v>
      </c>
      <c r="I9590" t="s">
        <v>18607</v>
      </c>
      <c r="J9590" s="1">
        <v>45121.127986111111</v>
      </c>
      <c r="K9590" t="s">
        <v>18607</v>
      </c>
    </row>
    <row r="9591" spans="1:11">
      <c r="A9591">
        <v>8903</v>
      </c>
      <c r="B9591" t="s">
        <v>20405</v>
      </c>
      <c r="C9591">
        <v>57800000</v>
      </c>
      <c r="D9591" t="s">
        <v>15534</v>
      </c>
      <c r="E9591" t="s">
        <v>15554</v>
      </c>
      <c r="F9591" t="s">
        <v>15536</v>
      </c>
      <c r="G9591" t="s">
        <v>25002</v>
      </c>
      <c r="H9591" s="1">
        <v>45121.130729166667</v>
      </c>
      <c r="I9591" t="s">
        <v>18607</v>
      </c>
      <c r="J9591" s="1">
        <v>45121.130729166667</v>
      </c>
      <c r="K9591" t="s">
        <v>18607</v>
      </c>
    </row>
    <row r="9592" spans="1:11">
      <c r="A9592">
        <v>8917</v>
      </c>
      <c r="B9592" t="s">
        <v>18637</v>
      </c>
      <c r="C9592">
        <v>50320000</v>
      </c>
      <c r="D9592" t="s">
        <v>15534</v>
      </c>
      <c r="E9592" t="s">
        <v>15554</v>
      </c>
      <c r="F9592" t="s">
        <v>15550</v>
      </c>
      <c r="G9592" t="s">
        <v>25003</v>
      </c>
      <c r="H9592" s="1">
        <v>45121.132754629631</v>
      </c>
      <c r="I9592" t="s">
        <v>18607</v>
      </c>
      <c r="J9592" s="1">
        <v>45121.132754629631</v>
      </c>
      <c r="K9592" t="s">
        <v>18607</v>
      </c>
    </row>
    <row r="9593" spans="1:11">
      <c r="A9593">
        <v>8910</v>
      </c>
      <c r="B9593" t="s">
        <v>20410</v>
      </c>
      <c r="C9593">
        <v>50905010</v>
      </c>
      <c r="D9593" t="s">
        <v>15534</v>
      </c>
      <c r="E9593" t="s">
        <v>15544</v>
      </c>
      <c r="F9593" t="s">
        <v>15550</v>
      </c>
      <c r="G9593" t="s">
        <v>25004</v>
      </c>
      <c r="H9593" s="1">
        <v>45121.134039351855</v>
      </c>
      <c r="I9593" t="s">
        <v>18607</v>
      </c>
      <c r="J9593" s="1">
        <v>45121.134039351855</v>
      </c>
      <c r="K9593" t="s">
        <v>18607</v>
      </c>
    </row>
    <row r="9594" spans="1:11">
      <c r="A9594">
        <v>8914</v>
      </c>
      <c r="B9594" t="s">
        <v>20412</v>
      </c>
      <c r="C9594">
        <v>50320000</v>
      </c>
      <c r="D9594" t="s">
        <v>15534</v>
      </c>
      <c r="E9594" t="s">
        <v>15554</v>
      </c>
      <c r="F9594" t="s">
        <v>15550</v>
      </c>
      <c r="G9594" t="s">
        <v>25005</v>
      </c>
      <c r="H9594" s="1">
        <v>45121.134733796294</v>
      </c>
      <c r="I9594" t="s">
        <v>18607</v>
      </c>
      <c r="J9594" s="1">
        <v>45121.134733796294</v>
      </c>
      <c r="K9594" t="s">
        <v>18607</v>
      </c>
    </row>
    <row r="9595" spans="1:11">
      <c r="A9595">
        <v>8929</v>
      </c>
      <c r="B9595" t="s">
        <v>18639</v>
      </c>
      <c r="C9595">
        <v>50305025</v>
      </c>
      <c r="D9595" t="s">
        <v>15534</v>
      </c>
      <c r="E9595" t="s">
        <v>15544</v>
      </c>
      <c r="F9595" t="s">
        <v>15550</v>
      </c>
      <c r="G9595" t="s">
        <v>25006</v>
      </c>
      <c r="H9595" s="1">
        <v>45121.136342592596</v>
      </c>
      <c r="I9595" t="s">
        <v>18607</v>
      </c>
      <c r="J9595" s="1">
        <v>45121.136342592596</v>
      </c>
      <c r="K9595" t="s">
        <v>18607</v>
      </c>
    </row>
    <row r="9596" spans="1:11">
      <c r="A9596">
        <v>8929</v>
      </c>
      <c r="B9596" t="s">
        <v>18639</v>
      </c>
      <c r="C9596">
        <v>50366000</v>
      </c>
      <c r="D9596" t="s">
        <v>15534</v>
      </c>
      <c r="E9596" t="s">
        <v>15544</v>
      </c>
      <c r="F9596" t="s">
        <v>15550</v>
      </c>
      <c r="G9596" t="s">
        <v>25007</v>
      </c>
      <c r="H9596" s="1">
        <v>45121.136516203704</v>
      </c>
      <c r="I9596" t="s">
        <v>18607</v>
      </c>
      <c r="J9596" s="1">
        <v>45121.136516203704</v>
      </c>
      <c r="K9596" t="s">
        <v>18607</v>
      </c>
    </row>
    <row r="9597" spans="1:11">
      <c r="A9597">
        <v>8918</v>
      </c>
      <c r="B9597" t="s">
        <v>22343</v>
      </c>
      <c r="C9597">
        <v>50321000</v>
      </c>
      <c r="D9597" t="s">
        <v>15534</v>
      </c>
      <c r="E9597" t="s">
        <v>15544</v>
      </c>
      <c r="F9597" t="s">
        <v>15550</v>
      </c>
      <c r="G9597" t="s">
        <v>25008</v>
      </c>
      <c r="H9597" s="1">
        <v>45121.137939814813</v>
      </c>
      <c r="I9597" t="s">
        <v>18607</v>
      </c>
      <c r="J9597" s="1">
        <v>45121.137939814813</v>
      </c>
      <c r="K9597" t="s">
        <v>18607</v>
      </c>
    </row>
    <row r="9598" spans="1:11">
      <c r="A9598">
        <v>8885</v>
      </c>
      <c r="B9598" t="s">
        <v>18648</v>
      </c>
      <c r="C9598">
        <v>50320000</v>
      </c>
      <c r="D9598" t="s">
        <v>15534</v>
      </c>
      <c r="E9598" t="s">
        <v>15554</v>
      </c>
      <c r="F9598" t="s">
        <v>15550</v>
      </c>
      <c r="G9598" t="s">
        <v>25009</v>
      </c>
      <c r="H9598" s="1">
        <v>45121.139351851853</v>
      </c>
      <c r="I9598" t="s">
        <v>18607</v>
      </c>
      <c r="J9598" s="1">
        <v>45121.139351851853</v>
      </c>
      <c r="K9598" t="s">
        <v>18607</v>
      </c>
    </row>
    <row r="9599" spans="1:11">
      <c r="A9599">
        <v>8885</v>
      </c>
      <c r="B9599" t="s">
        <v>18648</v>
      </c>
      <c r="C9599">
        <v>50905006</v>
      </c>
      <c r="D9599" t="s">
        <v>15534</v>
      </c>
      <c r="E9599" t="s">
        <v>15554</v>
      </c>
      <c r="F9599" t="s">
        <v>15536</v>
      </c>
      <c r="G9599" t="s">
        <v>25010</v>
      </c>
      <c r="H9599" s="1">
        <v>45121.139664351853</v>
      </c>
      <c r="I9599" t="s">
        <v>18607</v>
      </c>
      <c r="J9599" s="1">
        <v>45121.139664351853</v>
      </c>
      <c r="K9599" t="s">
        <v>18607</v>
      </c>
    </row>
    <row r="9600" spans="1:11">
      <c r="A9600">
        <v>8885</v>
      </c>
      <c r="B9600" t="s">
        <v>18648</v>
      </c>
      <c r="C9600">
        <v>51220000</v>
      </c>
      <c r="D9600" t="s">
        <v>15534</v>
      </c>
      <c r="E9600" t="s">
        <v>15535</v>
      </c>
      <c r="F9600" t="s">
        <v>15536</v>
      </c>
      <c r="G9600" t="s">
        <v>25011</v>
      </c>
      <c r="H9600" s="1">
        <v>45121.140034722222</v>
      </c>
      <c r="I9600" t="s">
        <v>18607</v>
      </c>
      <c r="J9600" s="1">
        <v>45121.140034722222</v>
      </c>
      <c r="K9600" t="s">
        <v>18607</v>
      </c>
    </row>
    <row r="9601" spans="1:11">
      <c r="A9601">
        <v>10542</v>
      </c>
      <c r="B9601" t="s">
        <v>25012</v>
      </c>
      <c r="C9601">
        <v>51220000</v>
      </c>
      <c r="D9601" t="s">
        <v>15534</v>
      </c>
      <c r="E9601" t="s">
        <v>15554</v>
      </c>
      <c r="F9601" t="s">
        <v>15550</v>
      </c>
      <c r="G9601" t="s">
        <v>19170</v>
      </c>
      <c r="H9601" s="1">
        <v>45121.140659722223</v>
      </c>
      <c r="I9601" t="s">
        <v>18325</v>
      </c>
      <c r="J9601" s="1">
        <v>45121.744467592594</v>
      </c>
      <c r="K9601" t="s">
        <v>18325</v>
      </c>
    </row>
    <row r="9602" spans="1:11">
      <c r="A9602">
        <v>10657</v>
      </c>
      <c r="B9602" t="s">
        <v>18650</v>
      </c>
      <c r="C9602">
        <v>50315000</v>
      </c>
      <c r="D9602" t="s">
        <v>15534</v>
      </c>
      <c r="E9602" t="s">
        <v>15535</v>
      </c>
      <c r="F9602" t="s">
        <v>15550</v>
      </c>
      <c r="G9602" t="s">
        <v>25013</v>
      </c>
      <c r="H9602" s="1">
        <v>45121.173831018517</v>
      </c>
      <c r="I9602" t="s">
        <v>18020</v>
      </c>
      <c r="J9602" s="1">
        <v>45121.173831018517</v>
      </c>
      <c r="K9602" t="s">
        <v>18020</v>
      </c>
    </row>
    <row r="9603" spans="1:11">
      <c r="A9603">
        <v>8822</v>
      </c>
      <c r="B9603" t="s">
        <v>18097</v>
      </c>
      <c r="C9603">
        <v>50915000</v>
      </c>
      <c r="D9603" t="s">
        <v>15534</v>
      </c>
      <c r="E9603" t="s">
        <v>15549</v>
      </c>
      <c r="F9603" t="s">
        <v>15536</v>
      </c>
      <c r="G9603" t="s">
        <v>25014</v>
      </c>
      <c r="H9603" s="1">
        <v>45121.187662037039</v>
      </c>
      <c r="I9603" t="s">
        <v>16839</v>
      </c>
      <c r="J9603" s="1">
        <v>45121.187662037039</v>
      </c>
      <c r="K9603" t="s">
        <v>16839</v>
      </c>
    </row>
    <row r="9604" spans="1:11">
      <c r="A9604">
        <v>8822</v>
      </c>
      <c r="B9604" t="s">
        <v>18097</v>
      </c>
      <c r="C9604">
        <v>58200000</v>
      </c>
      <c r="D9604" t="s">
        <v>15534</v>
      </c>
      <c r="E9604" t="s">
        <v>15554</v>
      </c>
      <c r="F9604" t="s">
        <v>15550</v>
      </c>
      <c r="G9604" t="s">
        <v>25015</v>
      </c>
      <c r="H9604" s="1">
        <v>45121.192175925928</v>
      </c>
      <c r="I9604" t="s">
        <v>16839</v>
      </c>
      <c r="J9604" s="1">
        <v>45121.192175925928</v>
      </c>
      <c r="K9604" t="s">
        <v>16839</v>
      </c>
    </row>
    <row r="9605" spans="1:11">
      <c r="A9605">
        <v>43383</v>
      </c>
      <c r="B9605" t="s">
        <v>18808</v>
      </c>
      <c r="C9605">
        <v>50366000</v>
      </c>
      <c r="D9605" t="s">
        <v>15534</v>
      </c>
      <c r="E9605" t="s">
        <v>15544</v>
      </c>
      <c r="F9605" t="s">
        <v>15550</v>
      </c>
      <c r="G9605" t="s">
        <v>25016</v>
      </c>
      <c r="H9605" s="1">
        <v>45121.207731481481</v>
      </c>
      <c r="I9605" t="s">
        <v>18146</v>
      </c>
      <c r="J9605" s="1">
        <v>45121.207731481481</v>
      </c>
      <c r="K9605" t="s">
        <v>18146</v>
      </c>
    </row>
    <row r="9606" spans="1:11">
      <c r="A9606">
        <v>10904</v>
      </c>
      <c r="B9606" t="s">
        <v>18682</v>
      </c>
      <c r="C9606">
        <v>50305028</v>
      </c>
      <c r="D9606" t="s">
        <v>15534</v>
      </c>
      <c r="E9606" t="s">
        <v>15554</v>
      </c>
      <c r="F9606" t="s">
        <v>15550</v>
      </c>
      <c r="G9606" t="s">
        <v>25017</v>
      </c>
      <c r="H9606" s="1">
        <v>45121.211215277777</v>
      </c>
      <c r="I9606" t="s">
        <v>18668</v>
      </c>
      <c r="J9606" s="1">
        <v>45121.211215277777</v>
      </c>
      <c r="K9606" t="s">
        <v>18668</v>
      </c>
    </row>
    <row r="9607" spans="1:11">
      <c r="A9607">
        <v>83133</v>
      </c>
      <c r="B9607" t="s">
        <v>15864</v>
      </c>
      <c r="C9607">
        <v>50915000</v>
      </c>
      <c r="D9607" t="s">
        <v>15534</v>
      </c>
      <c r="E9607" t="s">
        <v>15549</v>
      </c>
      <c r="F9607" t="s">
        <v>15550</v>
      </c>
      <c r="G9607" t="s">
        <v>19208</v>
      </c>
      <c r="H9607" s="1">
        <v>45121.591921296298</v>
      </c>
      <c r="I9607" t="s">
        <v>15850</v>
      </c>
      <c r="J9607" s="1">
        <v>45121.591921296298</v>
      </c>
      <c r="K9607" t="s">
        <v>15850</v>
      </c>
    </row>
    <row r="9608" spans="1:11">
      <c r="A9608">
        <v>10564</v>
      </c>
      <c r="B9608" t="s">
        <v>21436</v>
      </c>
      <c r="C9608">
        <v>58425000</v>
      </c>
      <c r="D9608" t="s">
        <v>15534</v>
      </c>
      <c r="E9608" t="s">
        <v>15554</v>
      </c>
      <c r="F9608" t="s">
        <v>15550</v>
      </c>
      <c r="G9608" t="s">
        <v>25018</v>
      </c>
      <c r="H9608" s="1">
        <v>45121.593182870369</v>
      </c>
      <c r="I9608" t="s">
        <v>17266</v>
      </c>
      <c r="J9608" s="1">
        <v>45121.593182870369</v>
      </c>
      <c r="K9608" t="s">
        <v>17266</v>
      </c>
    </row>
    <row r="9609" spans="1:11">
      <c r="A9609">
        <v>9004</v>
      </c>
      <c r="B9609" t="s">
        <v>25019</v>
      </c>
      <c r="C9609">
        <v>51220000</v>
      </c>
      <c r="D9609" t="s">
        <v>15534</v>
      </c>
      <c r="E9609" t="s">
        <v>15554</v>
      </c>
      <c r="F9609" t="s">
        <v>15550</v>
      </c>
      <c r="G9609" t="s">
        <v>25020</v>
      </c>
      <c r="H9609" s="1">
        <v>45121.594675925924</v>
      </c>
      <c r="I9609" t="s">
        <v>18229</v>
      </c>
      <c r="J9609" s="1">
        <v>45121.594675925924</v>
      </c>
      <c r="K9609" t="s">
        <v>18229</v>
      </c>
    </row>
    <row r="9610" spans="1:11">
      <c r="A9610">
        <v>10991</v>
      </c>
      <c r="B9610" t="s">
        <v>18889</v>
      </c>
      <c r="C9610">
        <v>50321000</v>
      </c>
      <c r="D9610" t="s">
        <v>15534</v>
      </c>
      <c r="E9610" t="s">
        <v>15535</v>
      </c>
      <c r="F9610" t="s">
        <v>15536</v>
      </c>
      <c r="G9610" t="s">
        <v>25021</v>
      </c>
      <c r="H9610" s="1">
        <v>45121.59542824074</v>
      </c>
      <c r="I9610" t="s">
        <v>16743</v>
      </c>
      <c r="J9610" s="1">
        <v>45121.595821759256</v>
      </c>
      <c r="K9610" t="s">
        <v>16743</v>
      </c>
    </row>
    <row r="9611" spans="1:11">
      <c r="A9611">
        <v>9005</v>
      </c>
      <c r="B9611" t="s">
        <v>25022</v>
      </c>
      <c r="C9611">
        <v>51220000</v>
      </c>
      <c r="D9611" t="s">
        <v>15534</v>
      </c>
      <c r="E9611" t="s">
        <v>15554</v>
      </c>
      <c r="F9611" t="s">
        <v>15550</v>
      </c>
      <c r="G9611" t="s">
        <v>25020</v>
      </c>
      <c r="H9611" s="1">
        <v>45121.595752314817</v>
      </c>
      <c r="I9611" t="s">
        <v>18229</v>
      </c>
      <c r="J9611" s="1">
        <v>45121.595752314817</v>
      </c>
      <c r="K9611" t="s">
        <v>18229</v>
      </c>
    </row>
    <row r="9612" spans="1:11">
      <c r="A9612">
        <v>83133</v>
      </c>
      <c r="B9612" t="s">
        <v>15864</v>
      </c>
      <c r="C9612">
        <v>50905000</v>
      </c>
      <c r="D9612" t="s">
        <v>15534</v>
      </c>
      <c r="E9612" t="s">
        <v>15540</v>
      </c>
      <c r="F9612" t="s">
        <v>15550</v>
      </c>
      <c r="G9612" t="s">
        <v>25023</v>
      </c>
      <c r="H9612" s="1">
        <v>45121.60423611111</v>
      </c>
      <c r="I9612" t="s">
        <v>15850</v>
      </c>
      <c r="J9612" s="1">
        <v>45121.60423611111</v>
      </c>
      <c r="K9612" t="s">
        <v>15850</v>
      </c>
    </row>
    <row r="9613" spans="1:11">
      <c r="A9613">
        <v>11229</v>
      </c>
      <c r="B9613" t="s">
        <v>16800</v>
      </c>
      <c r="C9613">
        <v>57700010</v>
      </c>
      <c r="D9613" t="s">
        <v>15534</v>
      </c>
      <c r="E9613" t="s">
        <v>15576</v>
      </c>
      <c r="F9613" t="s">
        <v>15550</v>
      </c>
      <c r="G9613" t="s">
        <v>25024</v>
      </c>
      <c r="H9613" s="1">
        <v>45121.60429398148</v>
      </c>
      <c r="I9613" t="s">
        <v>16398</v>
      </c>
      <c r="J9613" s="1">
        <v>45121.60429398148</v>
      </c>
      <c r="K9613" t="s">
        <v>16398</v>
      </c>
    </row>
    <row r="9614" spans="1:11">
      <c r="A9614">
        <v>49208</v>
      </c>
      <c r="B9614" t="s">
        <v>20942</v>
      </c>
      <c r="C9614">
        <v>58435000</v>
      </c>
      <c r="D9614" t="s">
        <v>15534</v>
      </c>
      <c r="E9614" t="s">
        <v>15554</v>
      </c>
      <c r="F9614" t="s">
        <v>15550</v>
      </c>
      <c r="G9614" t="s">
        <v>25025</v>
      </c>
      <c r="H9614" s="1">
        <v>45121.605358796296</v>
      </c>
      <c r="I9614" t="s">
        <v>16201</v>
      </c>
      <c r="J9614" s="1">
        <v>45121.605358796296</v>
      </c>
      <c r="K9614" t="s">
        <v>16201</v>
      </c>
    </row>
    <row r="9615" spans="1:11">
      <c r="A9615">
        <v>8614</v>
      </c>
      <c r="B9615" t="s">
        <v>18920</v>
      </c>
      <c r="C9615">
        <v>50810028</v>
      </c>
      <c r="D9615" t="s">
        <v>15534</v>
      </c>
      <c r="E9615" t="s">
        <v>15576</v>
      </c>
      <c r="F9615" t="s">
        <v>15550</v>
      </c>
      <c r="G9615" t="s">
        <v>25026</v>
      </c>
      <c r="H9615" s="1">
        <v>45121.607141203705</v>
      </c>
      <c r="I9615" t="s">
        <v>18821</v>
      </c>
      <c r="J9615" s="1">
        <v>45121.607141203705</v>
      </c>
      <c r="K9615" t="s">
        <v>18821</v>
      </c>
    </row>
    <row r="9616" spans="1:11">
      <c r="A9616">
        <v>10699</v>
      </c>
      <c r="B9616" t="s">
        <v>20454</v>
      </c>
      <c r="C9616">
        <v>50305021</v>
      </c>
      <c r="D9616" t="s">
        <v>15534</v>
      </c>
      <c r="E9616" t="s">
        <v>15544</v>
      </c>
      <c r="F9616" t="s">
        <v>15550</v>
      </c>
      <c r="G9616" t="s">
        <v>18912</v>
      </c>
      <c r="H9616" s="1">
        <v>45121.608437499999</v>
      </c>
      <c r="I9616" t="s">
        <v>16525</v>
      </c>
      <c r="J9616" s="1">
        <v>45121.608437499999</v>
      </c>
      <c r="K9616" t="s">
        <v>16525</v>
      </c>
    </row>
    <row r="9617" spans="1:11">
      <c r="A9617">
        <v>8614</v>
      </c>
      <c r="B9617" t="s">
        <v>18920</v>
      </c>
      <c r="C9617">
        <v>50905000</v>
      </c>
      <c r="D9617" t="s">
        <v>15534</v>
      </c>
      <c r="E9617" t="s">
        <v>15540</v>
      </c>
      <c r="F9617" t="s">
        <v>15550</v>
      </c>
      <c r="G9617" t="s">
        <v>21470</v>
      </c>
      <c r="H9617" s="1">
        <v>45121.608668981484</v>
      </c>
      <c r="I9617" t="s">
        <v>18821</v>
      </c>
      <c r="J9617" s="1">
        <v>45121.608668981484</v>
      </c>
      <c r="K9617" t="s">
        <v>18821</v>
      </c>
    </row>
    <row r="9618" spans="1:11">
      <c r="A9618">
        <v>11427</v>
      </c>
      <c r="B9618" t="s">
        <v>18313</v>
      </c>
      <c r="C9618">
        <v>57700060</v>
      </c>
      <c r="D9618" t="s">
        <v>15534</v>
      </c>
      <c r="E9618" t="s">
        <v>15535</v>
      </c>
      <c r="F9618" t="s">
        <v>15536</v>
      </c>
      <c r="G9618" t="s">
        <v>25027</v>
      </c>
      <c r="H9618" s="1">
        <v>45121.610138888886</v>
      </c>
      <c r="I9618" t="s">
        <v>17974</v>
      </c>
      <c r="J9618" s="1">
        <v>45121.610138888886</v>
      </c>
      <c r="K9618" t="s">
        <v>17974</v>
      </c>
    </row>
    <row r="9619" spans="1:11">
      <c r="A9619">
        <v>21563</v>
      </c>
      <c r="B9619" t="s">
        <v>18182</v>
      </c>
      <c r="C9619">
        <v>51210000</v>
      </c>
      <c r="D9619" t="s">
        <v>15534</v>
      </c>
      <c r="E9619" t="s">
        <v>15586</v>
      </c>
      <c r="F9619" t="s">
        <v>15536</v>
      </c>
      <c r="G9619" t="s">
        <v>25028</v>
      </c>
      <c r="H9619" s="1">
        <v>45121.610393518517</v>
      </c>
      <c r="I9619" t="s">
        <v>16204</v>
      </c>
      <c r="J9619" s="1">
        <v>45121.610393518517</v>
      </c>
      <c r="K9619" t="s">
        <v>16204</v>
      </c>
    </row>
    <row r="9620" spans="1:11">
      <c r="A9620">
        <v>8614</v>
      </c>
      <c r="B9620" t="s">
        <v>18920</v>
      </c>
      <c r="C9620">
        <v>50255000</v>
      </c>
      <c r="D9620" t="s">
        <v>15534</v>
      </c>
      <c r="E9620" t="s">
        <v>15540</v>
      </c>
      <c r="F9620" t="s">
        <v>15550</v>
      </c>
      <c r="G9620" t="s">
        <v>21471</v>
      </c>
      <c r="H9620" s="1">
        <v>45121.61074074074</v>
      </c>
      <c r="I9620" t="s">
        <v>18821</v>
      </c>
      <c r="J9620" s="1">
        <v>45121.61074074074</v>
      </c>
      <c r="K9620" t="s">
        <v>18821</v>
      </c>
    </row>
    <row r="9621" spans="1:11">
      <c r="A9621">
        <v>11186</v>
      </c>
      <c r="B9621" t="s">
        <v>18881</v>
      </c>
      <c r="C9621">
        <v>50320000</v>
      </c>
      <c r="D9621" t="s">
        <v>15534</v>
      </c>
      <c r="E9621" t="s">
        <v>15554</v>
      </c>
      <c r="F9621" t="s">
        <v>15550</v>
      </c>
      <c r="G9621" t="s">
        <v>19831</v>
      </c>
      <c r="H9621" s="1">
        <v>45121.615023148152</v>
      </c>
      <c r="I9621" t="s">
        <v>17248</v>
      </c>
      <c r="J9621" s="1">
        <v>45121.615023148152</v>
      </c>
      <c r="K9621" t="s">
        <v>17248</v>
      </c>
    </row>
    <row r="9622" spans="1:11">
      <c r="A9622">
        <v>8809</v>
      </c>
      <c r="B9622" t="s">
        <v>20445</v>
      </c>
      <c r="C9622">
        <v>50915000</v>
      </c>
      <c r="D9622" t="s">
        <v>15534</v>
      </c>
      <c r="E9622" t="s">
        <v>15549</v>
      </c>
      <c r="F9622" t="s">
        <v>15536</v>
      </c>
      <c r="G9622" t="s">
        <v>25029</v>
      </c>
      <c r="H9622" s="1">
        <v>45121.616168981483</v>
      </c>
      <c r="I9622" t="s">
        <v>16839</v>
      </c>
      <c r="J9622" s="1">
        <v>45121.616168981483</v>
      </c>
      <c r="K9622" t="s">
        <v>16839</v>
      </c>
    </row>
    <row r="9623" spans="1:11">
      <c r="A9623">
        <v>8797</v>
      </c>
      <c r="B9623" t="s">
        <v>18927</v>
      </c>
      <c r="C9623">
        <v>51230000</v>
      </c>
      <c r="D9623" t="s">
        <v>15534</v>
      </c>
      <c r="E9623" t="s">
        <v>15535</v>
      </c>
      <c r="F9623" t="s">
        <v>15550</v>
      </c>
      <c r="G9623" t="s">
        <v>12908</v>
      </c>
      <c r="H9623" s="1">
        <v>45121.617268518516</v>
      </c>
      <c r="I9623" t="s">
        <v>16839</v>
      </c>
      <c r="J9623" s="1">
        <v>45121.617268518516</v>
      </c>
      <c r="K9623" t="s">
        <v>16839</v>
      </c>
    </row>
    <row r="9624" spans="1:11">
      <c r="A9624">
        <v>8797</v>
      </c>
      <c r="B9624" t="s">
        <v>18927</v>
      </c>
      <c r="C9624">
        <v>57700010</v>
      </c>
      <c r="D9624" t="s">
        <v>15534</v>
      </c>
      <c r="E9624" t="s">
        <v>15535</v>
      </c>
      <c r="F9624" t="s">
        <v>15550</v>
      </c>
      <c r="G9624" t="s">
        <v>25030</v>
      </c>
      <c r="H9624" s="1">
        <v>45121.617696759262</v>
      </c>
      <c r="I9624" t="s">
        <v>16839</v>
      </c>
      <c r="J9624" s="1">
        <v>45121.617696759262</v>
      </c>
      <c r="K9624" t="s">
        <v>16839</v>
      </c>
    </row>
    <row r="9625" spans="1:11">
      <c r="A9625">
        <v>9206</v>
      </c>
      <c r="B9625" t="s">
        <v>18926</v>
      </c>
      <c r="C9625">
        <v>50310000</v>
      </c>
      <c r="D9625" t="s">
        <v>15534</v>
      </c>
      <c r="E9625" t="s">
        <v>15544</v>
      </c>
      <c r="F9625" t="s">
        <v>15550</v>
      </c>
      <c r="G9625" t="s">
        <v>21450</v>
      </c>
      <c r="H9625" s="1">
        <v>45121.617777777778</v>
      </c>
      <c r="I9625" t="s">
        <v>17449</v>
      </c>
      <c r="J9625" s="1">
        <v>45121.617777777778</v>
      </c>
      <c r="K9625" t="s">
        <v>17449</v>
      </c>
    </row>
    <row r="9626" spans="1:11">
      <c r="A9626">
        <v>20632</v>
      </c>
      <c r="B9626" t="s">
        <v>18572</v>
      </c>
      <c r="C9626">
        <v>50366000</v>
      </c>
      <c r="D9626" t="s">
        <v>15534</v>
      </c>
      <c r="E9626" t="s">
        <v>15544</v>
      </c>
      <c r="F9626" t="s">
        <v>15550</v>
      </c>
      <c r="G9626" t="s">
        <v>25031</v>
      </c>
      <c r="H9626" s="1">
        <v>45121.618009259262</v>
      </c>
      <c r="I9626" t="s">
        <v>18371</v>
      </c>
      <c r="J9626" s="1">
        <v>45121.618009259262</v>
      </c>
      <c r="K9626" t="s">
        <v>18371</v>
      </c>
    </row>
    <row r="9627" spans="1:11">
      <c r="A9627">
        <v>9208</v>
      </c>
      <c r="B9627" t="s">
        <v>18937</v>
      </c>
      <c r="C9627">
        <v>50305028</v>
      </c>
      <c r="D9627" t="s">
        <v>15534</v>
      </c>
      <c r="E9627" t="s">
        <v>15544</v>
      </c>
      <c r="F9627" t="s">
        <v>15550</v>
      </c>
      <c r="G9627" t="s">
        <v>25032</v>
      </c>
      <c r="H9627" s="1">
        <v>45121.620532407411</v>
      </c>
      <c r="I9627" t="s">
        <v>17449</v>
      </c>
      <c r="J9627" s="1">
        <v>45121.620532407411</v>
      </c>
      <c r="K9627" t="s">
        <v>17449</v>
      </c>
    </row>
    <row r="9628" spans="1:11">
      <c r="A9628">
        <v>14247</v>
      </c>
      <c r="B9628" t="s">
        <v>18939</v>
      </c>
      <c r="C9628">
        <v>50366000</v>
      </c>
      <c r="D9628" t="s">
        <v>15534</v>
      </c>
      <c r="E9628" t="s">
        <v>15687</v>
      </c>
      <c r="F9628" t="s">
        <v>15550</v>
      </c>
      <c r="G9628" t="s">
        <v>25033</v>
      </c>
      <c r="H9628" s="1">
        <v>45121.620821759258</v>
      </c>
      <c r="I9628" t="s">
        <v>16525</v>
      </c>
      <c r="J9628" s="1">
        <v>45121.620821759258</v>
      </c>
      <c r="K9628" t="s">
        <v>16525</v>
      </c>
    </row>
    <row r="9629" spans="1:11">
      <c r="A9629">
        <v>10939</v>
      </c>
      <c r="B9629" t="s">
        <v>22363</v>
      </c>
      <c r="C9629">
        <v>50321000</v>
      </c>
      <c r="D9629" t="s">
        <v>15534</v>
      </c>
      <c r="E9629" t="s">
        <v>15554</v>
      </c>
      <c r="F9629" t="s">
        <v>15536</v>
      </c>
      <c r="G9629" t="s">
        <v>25034</v>
      </c>
      <c r="H9629" s="1">
        <v>45121.623483796298</v>
      </c>
      <c r="I9629" t="s">
        <v>17449</v>
      </c>
      <c r="J9629" s="1">
        <v>45121.623576388891</v>
      </c>
      <c r="K9629" t="s">
        <v>17449</v>
      </c>
    </row>
    <row r="9630" spans="1:11">
      <c r="A9630">
        <v>83143</v>
      </c>
      <c r="B9630" t="s">
        <v>18922</v>
      </c>
      <c r="C9630">
        <v>55700000</v>
      </c>
      <c r="D9630" t="s">
        <v>15534</v>
      </c>
      <c r="E9630" t="s">
        <v>15586</v>
      </c>
      <c r="F9630" t="s">
        <v>15550</v>
      </c>
      <c r="G9630" t="s">
        <v>25035</v>
      </c>
      <c r="H9630" s="1">
        <v>45121.62462962963</v>
      </c>
      <c r="I9630" t="s">
        <v>17913</v>
      </c>
      <c r="J9630" s="1">
        <v>45121.62462962963</v>
      </c>
      <c r="K9630" t="s">
        <v>17913</v>
      </c>
    </row>
    <row r="9631" spans="1:11">
      <c r="A9631">
        <v>126198</v>
      </c>
      <c r="B9631" t="s">
        <v>18864</v>
      </c>
      <c r="C9631">
        <v>55700010</v>
      </c>
      <c r="D9631" t="s">
        <v>15534</v>
      </c>
      <c r="E9631" t="s">
        <v>15535</v>
      </c>
      <c r="F9631" t="s">
        <v>15550</v>
      </c>
      <c r="G9631" t="s">
        <v>25036</v>
      </c>
      <c r="H9631" s="1">
        <v>45121.626099537039</v>
      </c>
      <c r="I9631" t="s">
        <v>17856</v>
      </c>
      <c r="J9631" s="1">
        <v>45121.626099537039</v>
      </c>
      <c r="K9631" t="s">
        <v>17856</v>
      </c>
    </row>
    <row r="9632" spans="1:11">
      <c r="A9632">
        <v>8660</v>
      </c>
      <c r="B9632" t="s">
        <v>22366</v>
      </c>
      <c r="C9632">
        <v>57300021</v>
      </c>
      <c r="D9632" t="s">
        <v>15534</v>
      </c>
      <c r="E9632" t="s">
        <v>15586</v>
      </c>
      <c r="F9632" t="s">
        <v>15550</v>
      </c>
      <c r="G9632" t="s">
        <v>25037</v>
      </c>
      <c r="H9632" s="1">
        <v>45121.627187500002</v>
      </c>
      <c r="I9632" t="s">
        <v>17913</v>
      </c>
      <c r="J9632" s="1">
        <v>45121.627187500002</v>
      </c>
      <c r="K9632" t="s">
        <v>17913</v>
      </c>
    </row>
    <row r="9633" spans="1:11">
      <c r="A9633">
        <v>10708</v>
      </c>
      <c r="B9633" t="s">
        <v>16777</v>
      </c>
      <c r="C9633">
        <v>50350001</v>
      </c>
      <c r="D9633" t="s">
        <v>15534</v>
      </c>
      <c r="E9633" t="s">
        <v>15687</v>
      </c>
      <c r="F9633" t="s">
        <v>15550</v>
      </c>
      <c r="G9633" t="s">
        <v>25038</v>
      </c>
      <c r="H9633" s="1">
        <v>45121.627766203703</v>
      </c>
      <c r="I9633" t="s">
        <v>16525</v>
      </c>
      <c r="J9633" s="1">
        <v>45121.627766203703</v>
      </c>
      <c r="K9633" t="s">
        <v>16525</v>
      </c>
    </row>
    <row r="9634" spans="1:11">
      <c r="A9634">
        <v>83125</v>
      </c>
      <c r="B9634" t="s">
        <v>18990</v>
      </c>
      <c r="C9634">
        <v>50305025</v>
      </c>
      <c r="D9634" t="s">
        <v>15534</v>
      </c>
      <c r="E9634" t="s">
        <v>15554</v>
      </c>
      <c r="F9634" t="s">
        <v>15550</v>
      </c>
      <c r="G9634" t="s">
        <v>25039</v>
      </c>
      <c r="H9634" s="1">
        <v>45121.629421296297</v>
      </c>
      <c r="I9634" t="s">
        <v>16064</v>
      </c>
      <c r="J9634" s="1">
        <v>45121.629421296297</v>
      </c>
      <c r="K9634" t="s">
        <v>16064</v>
      </c>
    </row>
    <row r="9635" spans="1:11">
      <c r="A9635">
        <v>21567</v>
      </c>
      <c r="B9635" t="s">
        <v>18963</v>
      </c>
      <c r="C9635">
        <v>58310000</v>
      </c>
      <c r="D9635" t="s">
        <v>15534</v>
      </c>
      <c r="E9635" t="s">
        <v>15687</v>
      </c>
      <c r="F9635" t="s">
        <v>15550</v>
      </c>
      <c r="G9635" t="s">
        <v>25040</v>
      </c>
      <c r="H9635" s="1">
        <v>45121.630868055552</v>
      </c>
      <c r="I9635" t="s">
        <v>16204</v>
      </c>
      <c r="J9635" s="1">
        <v>45121.630868055552</v>
      </c>
      <c r="K9635" t="s">
        <v>16204</v>
      </c>
    </row>
    <row r="9636" spans="1:11">
      <c r="A9636">
        <v>10945</v>
      </c>
      <c r="B9636" t="s">
        <v>18827</v>
      </c>
      <c r="C9636">
        <v>55700000</v>
      </c>
      <c r="D9636" t="s">
        <v>15534</v>
      </c>
      <c r="E9636" t="s">
        <v>15554</v>
      </c>
      <c r="F9636" t="s">
        <v>15550</v>
      </c>
      <c r="G9636" t="s">
        <v>25041</v>
      </c>
      <c r="H9636" s="1">
        <v>45121.631469907406</v>
      </c>
      <c r="I9636" t="s">
        <v>17449</v>
      </c>
      <c r="J9636" s="1">
        <v>45121.6403587963</v>
      </c>
      <c r="K9636" t="s">
        <v>17449</v>
      </c>
    </row>
    <row r="9637" spans="1:11">
      <c r="A9637">
        <v>21567</v>
      </c>
      <c r="B9637" t="s">
        <v>18963</v>
      </c>
      <c r="C9637">
        <v>57300000</v>
      </c>
      <c r="D9637" t="s">
        <v>15534</v>
      </c>
      <c r="E9637" t="s">
        <v>15687</v>
      </c>
      <c r="F9637" t="s">
        <v>15550</v>
      </c>
      <c r="G9637" t="s">
        <v>25042</v>
      </c>
      <c r="H9637" s="1">
        <v>45121.631840277776</v>
      </c>
      <c r="I9637" t="s">
        <v>16204</v>
      </c>
      <c r="J9637" s="1">
        <v>45121.632986111108</v>
      </c>
      <c r="K9637" t="s">
        <v>16204</v>
      </c>
    </row>
    <row r="9638" spans="1:11">
      <c r="A9638">
        <v>10710</v>
      </c>
      <c r="B9638" t="s">
        <v>16765</v>
      </c>
      <c r="C9638">
        <v>57700010</v>
      </c>
      <c r="D9638" t="s">
        <v>15534</v>
      </c>
      <c r="E9638" t="s">
        <v>15576</v>
      </c>
      <c r="F9638" t="s">
        <v>15550</v>
      </c>
      <c r="G9638" t="s">
        <v>25043</v>
      </c>
      <c r="H9638" s="1">
        <v>45121.632743055554</v>
      </c>
      <c r="I9638" t="s">
        <v>16525</v>
      </c>
      <c r="J9638" s="1">
        <v>45121.632743055554</v>
      </c>
      <c r="K9638" t="s">
        <v>16525</v>
      </c>
    </row>
    <row r="9639" spans="1:11">
      <c r="A9639">
        <v>10710</v>
      </c>
      <c r="B9639" t="s">
        <v>16765</v>
      </c>
      <c r="C9639">
        <v>57700030</v>
      </c>
      <c r="D9639" t="s">
        <v>15534</v>
      </c>
      <c r="E9639" t="s">
        <v>15576</v>
      </c>
      <c r="F9639" t="s">
        <v>15550</v>
      </c>
      <c r="G9639" t="s">
        <v>25043</v>
      </c>
      <c r="H9639" s="1">
        <v>45121.632962962962</v>
      </c>
      <c r="I9639" t="s">
        <v>16525</v>
      </c>
      <c r="J9639" s="1">
        <v>45121.632962962962</v>
      </c>
      <c r="K9639" t="s">
        <v>16525</v>
      </c>
    </row>
    <row r="9640" spans="1:11">
      <c r="A9640">
        <v>126198</v>
      </c>
      <c r="B9640" t="s">
        <v>18864</v>
      </c>
      <c r="C9640">
        <v>50915000</v>
      </c>
      <c r="D9640" t="s">
        <v>15534</v>
      </c>
      <c r="E9640" t="s">
        <v>15549</v>
      </c>
      <c r="F9640" t="s">
        <v>15550</v>
      </c>
      <c r="G9640" t="s">
        <v>23706</v>
      </c>
      <c r="H9640" s="1">
        <v>45121.633263888885</v>
      </c>
      <c r="I9640" t="s">
        <v>17856</v>
      </c>
      <c r="J9640" s="1">
        <v>45121.633263888885</v>
      </c>
      <c r="K9640" t="s">
        <v>17856</v>
      </c>
    </row>
    <row r="9641" spans="1:11">
      <c r="A9641">
        <v>126198</v>
      </c>
      <c r="B9641" t="s">
        <v>18864</v>
      </c>
      <c r="C9641">
        <v>50810000</v>
      </c>
      <c r="D9641" t="s">
        <v>15534</v>
      </c>
      <c r="E9641" t="s">
        <v>15554</v>
      </c>
      <c r="F9641" t="s">
        <v>15550</v>
      </c>
      <c r="G9641" t="s">
        <v>25044</v>
      </c>
      <c r="H9641" s="1">
        <v>45121.634004629632</v>
      </c>
      <c r="I9641" t="s">
        <v>17856</v>
      </c>
      <c r="J9641" s="1">
        <v>45121.634004629632</v>
      </c>
      <c r="K9641" t="s">
        <v>17856</v>
      </c>
    </row>
    <row r="9642" spans="1:11">
      <c r="A9642">
        <v>126079</v>
      </c>
      <c r="B9642" t="s">
        <v>18874</v>
      </c>
      <c r="C9642">
        <v>50355000</v>
      </c>
      <c r="D9642" t="s">
        <v>15534</v>
      </c>
      <c r="E9642" t="s">
        <v>15535</v>
      </c>
      <c r="F9642" t="s">
        <v>15536</v>
      </c>
      <c r="G9642" t="s">
        <v>18032</v>
      </c>
      <c r="H9642" s="1">
        <v>45121.637546296297</v>
      </c>
      <c r="I9642" t="s">
        <v>17875</v>
      </c>
      <c r="J9642" s="1">
        <v>45121.637546296297</v>
      </c>
      <c r="K9642" t="s">
        <v>17875</v>
      </c>
    </row>
    <row r="9643" spans="1:11">
      <c r="A9643">
        <v>126079</v>
      </c>
      <c r="B9643" t="s">
        <v>18874</v>
      </c>
      <c r="C9643">
        <v>50619000</v>
      </c>
      <c r="D9643" t="s">
        <v>15534</v>
      </c>
      <c r="E9643" t="s">
        <v>15554</v>
      </c>
      <c r="F9643" t="s">
        <v>15550</v>
      </c>
      <c r="G9643" t="s">
        <v>20067</v>
      </c>
      <c r="H9643" s="1">
        <v>45121.639606481483</v>
      </c>
      <c r="I9643" t="s">
        <v>17875</v>
      </c>
      <c r="J9643" s="1">
        <v>45121.639606481483</v>
      </c>
      <c r="K9643" t="s">
        <v>17875</v>
      </c>
    </row>
    <row r="9644" spans="1:11">
      <c r="A9644">
        <v>8827</v>
      </c>
      <c r="B9644" t="s">
        <v>18971</v>
      </c>
      <c r="C9644">
        <v>50305028</v>
      </c>
      <c r="D9644" t="s">
        <v>15534</v>
      </c>
      <c r="E9644" t="s">
        <v>15554</v>
      </c>
      <c r="F9644" t="s">
        <v>15536</v>
      </c>
      <c r="G9644" t="s">
        <v>24230</v>
      </c>
      <c r="H9644" s="1">
        <v>45121.639988425923</v>
      </c>
      <c r="I9644" t="s">
        <v>16839</v>
      </c>
      <c r="J9644" s="1">
        <v>45121.639988425923</v>
      </c>
      <c r="K9644" t="s">
        <v>16839</v>
      </c>
    </row>
    <row r="9645" spans="1:11">
      <c r="A9645">
        <v>9012</v>
      </c>
      <c r="B9645" t="s">
        <v>18995</v>
      </c>
      <c r="C9645">
        <v>50310000</v>
      </c>
      <c r="D9645" t="s">
        <v>15534</v>
      </c>
      <c r="E9645" t="s">
        <v>15554</v>
      </c>
      <c r="F9645" t="s">
        <v>15550</v>
      </c>
      <c r="G9645" t="s">
        <v>20372</v>
      </c>
      <c r="H9645" s="1">
        <v>45121.641365740739</v>
      </c>
      <c r="I9645" t="s">
        <v>18229</v>
      </c>
      <c r="J9645" s="1">
        <v>45121.641365740739</v>
      </c>
      <c r="K9645" t="s">
        <v>18229</v>
      </c>
    </row>
    <row r="9646" spans="1:11">
      <c r="A9646">
        <v>126079</v>
      </c>
      <c r="B9646" t="s">
        <v>18874</v>
      </c>
      <c r="C9646">
        <v>57300000</v>
      </c>
      <c r="D9646" t="s">
        <v>15534</v>
      </c>
      <c r="E9646" t="s">
        <v>15554</v>
      </c>
      <c r="F9646" t="s">
        <v>15550</v>
      </c>
      <c r="G9646" t="s">
        <v>25045</v>
      </c>
      <c r="H9646" s="1">
        <v>45121.641527777778</v>
      </c>
      <c r="I9646" t="s">
        <v>17875</v>
      </c>
      <c r="J9646" s="1">
        <v>45121.641527777778</v>
      </c>
      <c r="K9646" t="s">
        <v>17875</v>
      </c>
    </row>
    <row r="9647" spans="1:11">
      <c r="A9647">
        <v>126080</v>
      </c>
      <c r="B9647" t="s">
        <v>17873</v>
      </c>
      <c r="C9647">
        <v>57300000</v>
      </c>
      <c r="D9647" t="s">
        <v>15534</v>
      </c>
      <c r="E9647" t="s">
        <v>15554</v>
      </c>
      <c r="F9647" t="s">
        <v>15550</v>
      </c>
      <c r="G9647" t="s">
        <v>25045</v>
      </c>
      <c r="H9647" s="1">
        <v>45121.642812500002</v>
      </c>
      <c r="I9647" t="s">
        <v>17875</v>
      </c>
      <c r="J9647" s="1">
        <v>45121.642812500002</v>
      </c>
      <c r="K9647" t="s">
        <v>17875</v>
      </c>
    </row>
    <row r="9648" spans="1:11">
      <c r="A9648">
        <v>9624</v>
      </c>
      <c r="B9648" t="s">
        <v>18985</v>
      </c>
      <c r="C9648">
        <v>50812000</v>
      </c>
      <c r="D9648" t="s">
        <v>15534</v>
      </c>
      <c r="E9648" t="s">
        <v>15687</v>
      </c>
      <c r="F9648" t="s">
        <v>15536</v>
      </c>
      <c r="G9648" t="s">
        <v>21467</v>
      </c>
      <c r="H9648" s="1">
        <v>45121.643078703702</v>
      </c>
      <c r="I9648" t="s">
        <v>16204</v>
      </c>
      <c r="J9648" s="1">
        <v>45121.643078703702</v>
      </c>
      <c r="K9648" t="s">
        <v>16204</v>
      </c>
    </row>
    <row r="9649" spans="1:11">
      <c r="A9649">
        <v>10990</v>
      </c>
      <c r="B9649" t="s">
        <v>20466</v>
      </c>
      <c r="C9649">
        <v>50321000</v>
      </c>
      <c r="D9649" t="s">
        <v>15534</v>
      </c>
      <c r="E9649" t="s">
        <v>15535</v>
      </c>
      <c r="F9649" t="s">
        <v>15536</v>
      </c>
      <c r="G9649" t="s">
        <v>25046</v>
      </c>
      <c r="H9649" s="1">
        <v>45121.645474537036</v>
      </c>
      <c r="I9649" t="s">
        <v>16743</v>
      </c>
      <c r="J9649" s="1">
        <v>45121.645474537036</v>
      </c>
      <c r="K9649" t="s">
        <v>16743</v>
      </c>
    </row>
    <row r="9650" spans="1:11">
      <c r="A9650">
        <v>126071</v>
      </c>
      <c r="B9650" t="s">
        <v>18094</v>
      </c>
      <c r="C9650">
        <v>50305028</v>
      </c>
      <c r="D9650" t="s">
        <v>15534</v>
      </c>
      <c r="E9650" t="s">
        <v>15554</v>
      </c>
      <c r="F9650" t="s">
        <v>15536</v>
      </c>
      <c r="G9650" t="s">
        <v>25047</v>
      </c>
      <c r="H9650" s="1">
        <v>45121.645833333336</v>
      </c>
      <c r="I9650" t="s">
        <v>18070</v>
      </c>
      <c r="J9650" s="1">
        <v>45121.645833333336</v>
      </c>
      <c r="K9650" t="s">
        <v>18070</v>
      </c>
    </row>
    <row r="9651" spans="1:11">
      <c r="A9651">
        <v>9706</v>
      </c>
      <c r="B9651" t="s">
        <v>19006</v>
      </c>
      <c r="C9651">
        <v>50305025</v>
      </c>
      <c r="D9651" t="s">
        <v>15534</v>
      </c>
      <c r="E9651" t="s">
        <v>15544</v>
      </c>
      <c r="F9651" t="s">
        <v>15550</v>
      </c>
      <c r="G9651" t="s">
        <v>25048</v>
      </c>
      <c r="H9651" s="1">
        <v>45121.646631944444</v>
      </c>
      <c r="I9651" t="s">
        <v>18821</v>
      </c>
      <c r="J9651" s="1">
        <v>45121.646631944444</v>
      </c>
      <c r="K9651" t="s">
        <v>18821</v>
      </c>
    </row>
    <row r="9652" spans="1:11">
      <c r="A9652">
        <v>83166</v>
      </c>
      <c r="B9652" t="s">
        <v>20489</v>
      </c>
      <c r="C9652">
        <v>50305025</v>
      </c>
      <c r="D9652" t="s">
        <v>15534</v>
      </c>
      <c r="E9652" t="s">
        <v>15535</v>
      </c>
      <c r="F9652" t="s">
        <v>15550</v>
      </c>
      <c r="G9652" t="s">
        <v>25049</v>
      </c>
      <c r="H9652" s="1">
        <v>45121.646921296298</v>
      </c>
      <c r="I9652" t="s">
        <v>16551</v>
      </c>
      <c r="J9652" s="1">
        <v>45121.646921296298</v>
      </c>
      <c r="K9652" t="s">
        <v>16551</v>
      </c>
    </row>
    <row r="9653" spans="1:11">
      <c r="A9653">
        <v>83113</v>
      </c>
      <c r="B9653" t="s">
        <v>20472</v>
      </c>
      <c r="C9653">
        <v>50350000</v>
      </c>
      <c r="D9653" t="s">
        <v>15534</v>
      </c>
      <c r="E9653" t="s">
        <v>15554</v>
      </c>
      <c r="F9653" t="s">
        <v>15536</v>
      </c>
      <c r="G9653" t="s">
        <v>25050</v>
      </c>
      <c r="H9653" s="1">
        <v>45121.654641203706</v>
      </c>
      <c r="I9653" t="s">
        <v>16511</v>
      </c>
      <c r="J9653" s="1">
        <v>45121.654641203706</v>
      </c>
      <c r="K9653" t="s">
        <v>16511</v>
      </c>
    </row>
    <row r="9654" spans="1:11">
      <c r="A9654">
        <v>126214</v>
      </c>
      <c r="B9654" t="s">
        <v>18997</v>
      </c>
      <c r="C9654">
        <v>57300010</v>
      </c>
      <c r="D9654" t="s">
        <v>15534</v>
      </c>
      <c r="E9654" t="s">
        <v>15576</v>
      </c>
      <c r="F9654" t="s">
        <v>15536</v>
      </c>
      <c r="G9654" t="s">
        <v>25051</v>
      </c>
      <c r="H9654" s="1">
        <v>45121.654918981483</v>
      </c>
      <c r="I9654" t="s">
        <v>17942</v>
      </c>
      <c r="J9654" s="1">
        <v>45121.654918981483</v>
      </c>
      <c r="K9654" t="s">
        <v>17942</v>
      </c>
    </row>
    <row r="9655" spans="1:11">
      <c r="A9655">
        <v>83166</v>
      </c>
      <c r="B9655" t="s">
        <v>20489</v>
      </c>
      <c r="C9655">
        <v>50905006</v>
      </c>
      <c r="D9655" t="s">
        <v>15534</v>
      </c>
      <c r="E9655" t="s">
        <v>15544</v>
      </c>
      <c r="F9655" t="s">
        <v>15550</v>
      </c>
      <c r="G9655" t="s">
        <v>25052</v>
      </c>
      <c r="H9655" s="1">
        <v>45121.655486111114</v>
      </c>
      <c r="I9655" t="s">
        <v>16551</v>
      </c>
      <c r="J9655" s="1">
        <v>45121.655486111114</v>
      </c>
      <c r="K9655" t="s">
        <v>16551</v>
      </c>
    </row>
    <row r="9656" spans="1:11">
      <c r="A9656">
        <v>20648</v>
      </c>
      <c r="B9656" t="s">
        <v>16984</v>
      </c>
      <c r="C9656">
        <v>57700060</v>
      </c>
      <c r="D9656" t="s">
        <v>15534</v>
      </c>
      <c r="E9656" t="s">
        <v>15554</v>
      </c>
      <c r="F9656" t="s">
        <v>15550</v>
      </c>
      <c r="G9656" t="s">
        <v>25053</v>
      </c>
      <c r="H9656" s="1">
        <v>45121.655729166669</v>
      </c>
      <c r="I9656" t="s">
        <v>16986</v>
      </c>
      <c r="J9656" s="1">
        <v>45121.655729166669</v>
      </c>
      <c r="K9656" t="s">
        <v>16986</v>
      </c>
    </row>
    <row r="9657" spans="1:11">
      <c r="A9657">
        <v>126205</v>
      </c>
      <c r="B9657" t="s">
        <v>18992</v>
      </c>
      <c r="C9657">
        <v>50830000</v>
      </c>
      <c r="D9657" t="s">
        <v>15534</v>
      </c>
      <c r="E9657" t="s">
        <v>15554</v>
      </c>
      <c r="F9657" t="s">
        <v>15536</v>
      </c>
      <c r="G9657" t="s">
        <v>25054</v>
      </c>
      <c r="H9657" s="1">
        <v>45121.655763888892</v>
      </c>
      <c r="I9657" t="s">
        <v>17875</v>
      </c>
      <c r="J9657" s="1">
        <v>45121.655763888892</v>
      </c>
      <c r="K9657" t="s">
        <v>17875</v>
      </c>
    </row>
    <row r="9658" spans="1:11">
      <c r="A9658">
        <v>10651</v>
      </c>
      <c r="B9658" t="s">
        <v>19034</v>
      </c>
      <c r="C9658">
        <v>50320000</v>
      </c>
      <c r="D9658" t="s">
        <v>15534</v>
      </c>
      <c r="E9658" t="s">
        <v>15554</v>
      </c>
      <c r="F9658" t="s">
        <v>15550</v>
      </c>
      <c r="G9658" t="s">
        <v>19002</v>
      </c>
      <c r="H9658" s="1">
        <v>45121.656886574077</v>
      </c>
      <c r="I9658" t="s">
        <v>17210</v>
      </c>
      <c r="J9658" s="1">
        <v>45121.656886574077</v>
      </c>
      <c r="K9658" t="s">
        <v>17210</v>
      </c>
    </row>
    <row r="9659" spans="1:11">
      <c r="A9659">
        <v>9705</v>
      </c>
      <c r="B9659" t="s">
        <v>18999</v>
      </c>
      <c r="C9659">
        <v>50355000</v>
      </c>
      <c r="D9659" t="s">
        <v>15534</v>
      </c>
      <c r="E9659" t="s">
        <v>15544</v>
      </c>
      <c r="F9659" t="s">
        <v>15550</v>
      </c>
      <c r="G9659" t="s">
        <v>20434</v>
      </c>
      <c r="H9659" s="1">
        <v>45121.657465277778</v>
      </c>
      <c r="I9659" t="s">
        <v>18821</v>
      </c>
      <c r="J9659" s="1">
        <v>45121.657465277778</v>
      </c>
      <c r="K9659" t="s">
        <v>18821</v>
      </c>
    </row>
    <row r="9660" spans="1:11">
      <c r="A9660">
        <v>4622</v>
      </c>
      <c r="B9660" t="s">
        <v>19729</v>
      </c>
      <c r="C9660">
        <v>50320000</v>
      </c>
      <c r="D9660" t="s">
        <v>15534</v>
      </c>
      <c r="E9660" t="s">
        <v>15554</v>
      </c>
      <c r="F9660" t="s">
        <v>15550</v>
      </c>
      <c r="G9660" t="s">
        <v>19002</v>
      </c>
      <c r="H9660" s="1">
        <v>45121.657476851855</v>
      </c>
      <c r="I9660" t="s">
        <v>17210</v>
      </c>
      <c r="J9660" s="1">
        <v>45121.657476851855</v>
      </c>
      <c r="K9660" t="s">
        <v>17210</v>
      </c>
    </row>
    <row r="9661" spans="1:11">
      <c r="A9661">
        <v>10651</v>
      </c>
      <c r="B9661" t="s">
        <v>19034</v>
      </c>
      <c r="C9661">
        <v>50915000</v>
      </c>
      <c r="D9661" t="s">
        <v>15534</v>
      </c>
      <c r="E9661" t="s">
        <v>15554</v>
      </c>
      <c r="F9661" t="s">
        <v>15550</v>
      </c>
      <c r="G9661" t="s">
        <v>19010</v>
      </c>
      <c r="H9661" s="1">
        <v>45121.658819444441</v>
      </c>
      <c r="I9661" t="s">
        <v>17210</v>
      </c>
      <c r="J9661" s="1">
        <v>45121.658819444441</v>
      </c>
      <c r="K9661" t="s">
        <v>17210</v>
      </c>
    </row>
    <row r="9662" spans="1:11">
      <c r="A9662">
        <v>83113</v>
      </c>
      <c r="B9662" t="s">
        <v>20472</v>
      </c>
      <c r="C9662">
        <v>50905006</v>
      </c>
      <c r="D9662" t="s">
        <v>15534</v>
      </c>
      <c r="E9662" t="s">
        <v>15540</v>
      </c>
      <c r="F9662" t="s">
        <v>15536</v>
      </c>
      <c r="G9662" t="s">
        <v>25055</v>
      </c>
      <c r="H9662" s="1">
        <v>45121.65960648148</v>
      </c>
      <c r="I9662" t="s">
        <v>16511</v>
      </c>
      <c r="J9662" s="1">
        <v>45121.65960648148</v>
      </c>
      <c r="K9662" t="s">
        <v>16511</v>
      </c>
    </row>
    <row r="9663" spans="1:11">
      <c r="A9663">
        <v>126214</v>
      </c>
      <c r="B9663" t="s">
        <v>18997</v>
      </c>
      <c r="C9663">
        <v>50905006</v>
      </c>
      <c r="D9663" t="s">
        <v>15534</v>
      </c>
      <c r="E9663" t="s">
        <v>15687</v>
      </c>
      <c r="F9663" t="s">
        <v>15536</v>
      </c>
      <c r="G9663" t="s">
        <v>25056</v>
      </c>
      <c r="H9663" s="1">
        <v>45121.661423611113</v>
      </c>
      <c r="I9663" t="s">
        <v>17942</v>
      </c>
      <c r="J9663" s="1">
        <v>45121.661423611113</v>
      </c>
      <c r="K9663" t="s">
        <v>17942</v>
      </c>
    </row>
    <row r="9664" spans="1:11">
      <c r="A9664">
        <v>10660</v>
      </c>
      <c r="B9664" t="s">
        <v>21485</v>
      </c>
      <c r="C9664">
        <v>50310000</v>
      </c>
      <c r="D9664" t="s">
        <v>15534</v>
      </c>
      <c r="E9664" t="s">
        <v>15586</v>
      </c>
      <c r="F9664" t="s">
        <v>15536</v>
      </c>
      <c r="G9664" t="s">
        <v>25057</v>
      </c>
      <c r="H9664" s="1">
        <v>45121.667569444442</v>
      </c>
      <c r="I9664" t="s">
        <v>17913</v>
      </c>
      <c r="J9664" s="1">
        <v>45121.667569444442</v>
      </c>
      <c r="K9664" t="s">
        <v>17913</v>
      </c>
    </row>
    <row r="9665" spans="1:11">
      <c r="A9665">
        <v>83166</v>
      </c>
      <c r="B9665" t="s">
        <v>20489</v>
      </c>
      <c r="C9665">
        <v>55700000</v>
      </c>
      <c r="D9665" t="s">
        <v>15534</v>
      </c>
      <c r="E9665" t="s">
        <v>15554</v>
      </c>
      <c r="F9665" t="s">
        <v>15550</v>
      </c>
      <c r="G9665" t="s">
        <v>25058</v>
      </c>
      <c r="H9665" s="1">
        <v>45121.670173611114</v>
      </c>
      <c r="I9665" t="s">
        <v>16551</v>
      </c>
      <c r="J9665" s="1">
        <v>45121.670173611114</v>
      </c>
      <c r="K9665" t="s">
        <v>16551</v>
      </c>
    </row>
    <row r="9666" spans="1:11">
      <c r="A9666">
        <v>83166</v>
      </c>
      <c r="B9666" t="s">
        <v>20489</v>
      </c>
      <c r="C9666">
        <v>57300010</v>
      </c>
      <c r="D9666" t="s">
        <v>15534</v>
      </c>
      <c r="E9666" t="s">
        <v>15535</v>
      </c>
      <c r="F9666" t="s">
        <v>15550</v>
      </c>
      <c r="G9666" t="s">
        <v>24241</v>
      </c>
      <c r="H9666" s="1">
        <v>45121.670578703706</v>
      </c>
      <c r="I9666" t="s">
        <v>16551</v>
      </c>
      <c r="J9666" s="1">
        <v>45121.670578703706</v>
      </c>
      <c r="K9666" t="s">
        <v>16551</v>
      </c>
    </row>
    <row r="9667" spans="1:11">
      <c r="A9667">
        <v>20650</v>
      </c>
      <c r="B9667" t="s">
        <v>19020</v>
      </c>
      <c r="C9667">
        <v>51210000</v>
      </c>
      <c r="D9667" t="s">
        <v>15534</v>
      </c>
      <c r="E9667" t="s">
        <v>15576</v>
      </c>
      <c r="F9667" t="s">
        <v>15550</v>
      </c>
      <c r="G9667" t="s">
        <v>25059</v>
      </c>
      <c r="H9667" s="1">
        <v>45121.671863425923</v>
      </c>
      <c r="I9667" t="s">
        <v>16511</v>
      </c>
      <c r="J9667" s="1">
        <v>45121.671863425923</v>
      </c>
      <c r="K9667" t="s">
        <v>16511</v>
      </c>
    </row>
    <row r="9668" spans="1:11">
      <c r="A9668">
        <v>11131</v>
      </c>
      <c r="B9668" t="s">
        <v>19031</v>
      </c>
      <c r="C9668">
        <v>50905006</v>
      </c>
      <c r="D9668" t="s">
        <v>15534</v>
      </c>
      <c r="E9668" t="s">
        <v>15544</v>
      </c>
      <c r="F9668" t="s">
        <v>15550</v>
      </c>
      <c r="G9668" t="s">
        <v>20495</v>
      </c>
      <c r="H9668" s="1">
        <v>45121.674467592595</v>
      </c>
      <c r="I9668" t="s">
        <v>18535</v>
      </c>
      <c r="J9668" s="1">
        <v>45121.674467592595</v>
      </c>
      <c r="K9668" t="s">
        <v>18535</v>
      </c>
    </row>
    <row r="9669" spans="1:11">
      <c r="A9669">
        <v>11131</v>
      </c>
      <c r="B9669" t="s">
        <v>19031</v>
      </c>
      <c r="C9669">
        <v>50310000</v>
      </c>
      <c r="D9669" t="s">
        <v>15534</v>
      </c>
      <c r="E9669" t="s">
        <v>15544</v>
      </c>
      <c r="F9669" t="s">
        <v>15550</v>
      </c>
      <c r="G9669" t="s">
        <v>20495</v>
      </c>
      <c r="H9669" s="1">
        <v>45121.675682870373</v>
      </c>
      <c r="I9669" t="s">
        <v>18535</v>
      </c>
      <c r="J9669" s="1">
        <v>45121.675682870373</v>
      </c>
      <c r="K9669" t="s">
        <v>18535</v>
      </c>
    </row>
    <row r="9670" spans="1:11">
      <c r="A9670">
        <v>9404</v>
      </c>
      <c r="B9670" t="s">
        <v>17216</v>
      </c>
      <c r="C9670">
        <v>51220000</v>
      </c>
      <c r="D9670" t="s">
        <v>15534</v>
      </c>
      <c r="E9670" t="s">
        <v>15554</v>
      </c>
      <c r="F9670" t="s">
        <v>15550</v>
      </c>
      <c r="G9670" t="s">
        <v>19054</v>
      </c>
      <c r="H9670" s="1">
        <v>45121.676805555559</v>
      </c>
      <c r="I9670" t="s">
        <v>16410</v>
      </c>
      <c r="J9670" s="1">
        <v>45121.676805555559</v>
      </c>
      <c r="K9670" t="s">
        <v>16410</v>
      </c>
    </row>
    <row r="9671" spans="1:11">
      <c r="A9671">
        <v>11166</v>
      </c>
      <c r="B9671" t="s">
        <v>17419</v>
      </c>
      <c r="C9671">
        <v>56200060</v>
      </c>
      <c r="D9671" t="s">
        <v>15534</v>
      </c>
      <c r="E9671" t="s">
        <v>15554</v>
      </c>
      <c r="F9671" t="s">
        <v>15550</v>
      </c>
      <c r="G9671" t="s">
        <v>21489</v>
      </c>
      <c r="H9671" s="1">
        <v>45121.67763888889</v>
      </c>
      <c r="I9671" t="s">
        <v>16410</v>
      </c>
      <c r="J9671" s="1">
        <v>45121.67763888889</v>
      </c>
      <c r="K9671" t="s">
        <v>16410</v>
      </c>
    </row>
    <row r="9672" spans="1:11">
      <c r="A9672">
        <v>126205</v>
      </c>
      <c r="B9672" t="s">
        <v>18992</v>
      </c>
      <c r="C9672">
        <v>52004000</v>
      </c>
      <c r="D9672" t="s">
        <v>15534</v>
      </c>
      <c r="E9672" t="s">
        <v>15535</v>
      </c>
      <c r="F9672" t="s">
        <v>15536</v>
      </c>
      <c r="G9672" t="s">
        <v>20498</v>
      </c>
      <c r="H9672" s="1">
        <v>45121.67863425926</v>
      </c>
      <c r="I9672" t="s">
        <v>17875</v>
      </c>
      <c r="J9672" s="1">
        <v>45121.67863425926</v>
      </c>
      <c r="K9672" t="s">
        <v>17875</v>
      </c>
    </row>
    <row r="9673" spans="1:11">
      <c r="A9673">
        <v>8537</v>
      </c>
      <c r="B9673" t="s">
        <v>16882</v>
      </c>
      <c r="C9673">
        <v>51220000</v>
      </c>
      <c r="D9673" t="s">
        <v>15534</v>
      </c>
      <c r="E9673" t="s">
        <v>15554</v>
      </c>
      <c r="F9673" t="s">
        <v>15550</v>
      </c>
      <c r="G9673" t="s">
        <v>25060</v>
      </c>
      <c r="H9673" s="1">
        <v>45121.680196759262</v>
      </c>
      <c r="I9673" t="s">
        <v>16511</v>
      </c>
      <c r="J9673" s="1">
        <v>45121.680196759262</v>
      </c>
      <c r="K9673" t="s">
        <v>16511</v>
      </c>
    </row>
    <row r="9674" spans="1:11">
      <c r="A9674">
        <v>126214</v>
      </c>
      <c r="B9674" t="s">
        <v>18997</v>
      </c>
      <c r="C9674">
        <v>50905000</v>
      </c>
      <c r="D9674" t="s">
        <v>15534</v>
      </c>
      <c r="E9674" t="s">
        <v>15554</v>
      </c>
      <c r="F9674" t="s">
        <v>15536</v>
      </c>
      <c r="G9674" t="s">
        <v>25061</v>
      </c>
      <c r="H9674" s="1">
        <v>45121.680902777778</v>
      </c>
      <c r="I9674" t="s">
        <v>17942</v>
      </c>
      <c r="J9674" s="1">
        <v>45121.680902777778</v>
      </c>
      <c r="K9674" t="s">
        <v>17942</v>
      </c>
    </row>
    <row r="9675" spans="1:11">
      <c r="A9675">
        <v>8811</v>
      </c>
      <c r="B9675" t="s">
        <v>21478</v>
      </c>
      <c r="C9675">
        <v>50305028</v>
      </c>
      <c r="D9675" t="s">
        <v>15534</v>
      </c>
      <c r="E9675" t="s">
        <v>15687</v>
      </c>
      <c r="F9675" t="s">
        <v>15536</v>
      </c>
      <c r="G9675" t="s">
        <v>22445</v>
      </c>
      <c r="H9675" s="1">
        <v>45121.682233796295</v>
      </c>
      <c r="I9675" t="s">
        <v>16839</v>
      </c>
      <c r="J9675" s="1">
        <v>45121.682233796295</v>
      </c>
      <c r="K9675" t="s">
        <v>16839</v>
      </c>
    </row>
    <row r="9676" spans="1:11">
      <c r="A9676">
        <v>46338</v>
      </c>
      <c r="B9676" t="s">
        <v>18868</v>
      </c>
      <c r="C9676">
        <v>50915000</v>
      </c>
      <c r="D9676" t="s">
        <v>15534</v>
      </c>
      <c r="E9676" t="s">
        <v>15549</v>
      </c>
      <c r="F9676" t="s">
        <v>15550</v>
      </c>
      <c r="G9676" t="s">
        <v>25062</v>
      </c>
      <c r="H9676" s="1">
        <v>45121.68273148148</v>
      </c>
      <c r="I9676" t="s">
        <v>17913</v>
      </c>
      <c r="J9676" s="1">
        <v>45121.68273148148</v>
      </c>
      <c r="K9676" t="s">
        <v>17913</v>
      </c>
    </row>
    <row r="9677" spans="1:11">
      <c r="A9677">
        <v>8811</v>
      </c>
      <c r="B9677" t="s">
        <v>21478</v>
      </c>
      <c r="C9677">
        <v>50915000</v>
      </c>
      <c r="D9677" t="s">
        <v>15534</v>
      </c>
      <c r="E9677" t="s">
        <v>15549</v>
      </c>
      <c r="F9677" t="s">
        <v>15536</v>
      </c>
      <c r="G9677" t="s">
        <v>18970</v>
      </c>
      <c r="H9677" s="1">
        <v>45121.682754629626</v>
      </c>
      <c r="I9677" t="s">
        <v>16839</v>
      </c>
      <c r="J9677" s="1">
        <v>45121.682754629626</v>
      </c>
      <c r="K9677" t="s">
        <v>16839</v>
      </c>
    </row>
    <row r="9678" spans="1:11">
      <c r="A9678">
        <v>11031</v>
      </c>
      <c r="B9678" t="s">
        <v>18746</v>
      </c>
      <c r="C9678">
        <v>50321000</v>
      </c>
      <c r="D9678" t="s">
        <v>15534</v>
      </c>
      <c r="E9678" t="s">
        <v>15687</v>
      </c>
      <c r="F9678" t="s">
        <v>15550</v>
      </c>
      <c r="G9678" t="s">
        <v>25063</v>
      </c>
      <c r="H9678" s="1">
        <v>45121.683136574073</v>
      </c>
      <c r="I9678" t="s">
        <v>17026</v>
      </c>
      <c r="J9678" s="1">
        <v>45121.683136574073</v>
      </c>
      <c r="K9678" t="s">
        <v>17026</v>
      </c>
    </row>
    <row r="9679" spans="1:11">
      <c r="A9679">
        <v>76186</v>
      </c>
      <c r="B9679" t="s">
        <v>18137</v>
      </c>
      <c r="C9679">
        <v>51220000</v>
      </c>
      <c r="D9679" t="s">
        <v>15534</v>
      </c>
      <c r="E9679" t="s">
        <v>15586</v>
      </c>
      <c r="F9679" t="s">
        <v>15536</v>
      </c>
      <c r="G9679" t="s">
        <v>25064</v>
      </c>
      <c r="H9679" s="1">
        <v>45121.684664351851</v>
      </c>
      <c r="I9679" t="s">
        <v>17336</v>
      </c>
      <c r="J9679" s="1">
        <v>45121.684664351851</v>
      </c>
      <c r="K9679" t="s">
        <v>17336</v>
      </c>
    </row>
    <row r="9680" spans="1:11">
      <c r="A9680">
        <v>126134</v>
      </c>
      <c r="B9680" t="s">
        <v>19064</v>
      </c>
      <c r="C9680">
        <v>50905006</v>
      </c>
      <c r="D9680" t="s">
        <v>15534</v>
      </c>
      <c r="E9680" t="s">
        <v>15554</v>
      </c>
      <c r="F9680" t="s">
        <v>15550</v>
      </c>
      <c r="G9680" t="s">
        <v>25065</v>
      </c>
      <c r="H9680" s="1">
        <v>45121.685370370367</v>
      </c>
      <c r="I9680" t="s">
        <v>17336</v>
      </c>
      <c r="J9680" s="1">
        <v>45121.685370370367</v>
      </c>
      <c r="K9680" t="s">
        <v>17336</v>
      </c>
    </row>
    <row r="9681" spans="1:11">
      <c r="A9681">
        <v>10641</v>
      </c>
      <c r="B9681" t="s">
        <v>19062</v>
      </c>
      <c r="C9681">
        <v>50366000</v>
      </c>
      <c r="D9681" t="s">
        <v>15534</v>
      </c>
      <c r="E9681" t="s">
        <v>15549</v>
      </c>
      <c r="F9681" t="s">
        <v>15550</v>
      </c>
      <c r="G9681" t="s">
        <v>25066</v>
      </c>
      <c r="H9681" s="1">
        <v>45121.686597222222</v>
      </c>
      <c r="I9681" t="s">
        <v>19017</v>
      </c>
      <c r="J9681" s="1">
        <v>45121.686597222222</v>
      </c>
      <c r="K9681" t="s">
        <v>19017</v>
      </c>
    </row>
    <row r="9682" spans="1:11">
      <c r="A9682">
        <v>11745</v>
      </c>
      <c r="B9682" t="s">
        <v>22412</v>
      </c>
      <c r="C9682">
        <v>50310000</v>
      </c>
      <c r="D9682" t="s">
        <v>15534</v>
      </c>
      <c r="E9682" t="s">
        <v>15586</v>
      </c>
      <c r="F9682" t="s">
        <v>15550</v>
      </c>
      <c r="G9682" t="s">
        <v>25067</v>
      </c>
      <c r="H9682" s="1">
        <v>45121.686944444446</v>
      </c>
      <c r="I9682" t="s">
        <v>18821</v>
      </c>
      <c r="J9682" s="1">
        <v>45121.686944444446</v>
      </c>
      <c r="K9682" t="s">
        <v>18821</v>
      </c>
    </row>
    <row r="9683" spans="1:11">
      <c r="A9683">
        <v>10590</v>
      </c>
      <c r="B9683" t="s">
        <v>18711</v>
      </c>
      <c r="C9683">
        <v>51210000</v>
      </c>
      <c r="D9683" t="s">
        <v>15534</v>
      </c>
      <c r="E9683" t="s">
        <v>15554</v>
      </c>
      <c r="F9683" t="s">
        <v>15550</v>
      </c>
      <c r="G9683" t="s">
        <v>25068</v>
      </c>
      <c r="H9683" s="1">
        <v>45121.689317129632</v>
      </c>
      <c r="I9683" t="s">
        <v>18325</v>
      </c>
      <c r="J9683" s="1">
        <v>45121.689317129632</v>
      </c>
      <c r="K9683" t="s">
        <v>18325</v>
      </c>
    </row>
    <row r="9684" spans="1:11">
      <c r="A9684">
        <v>11746</v>
      </c>
      <c r="B9684" t="s">
        <v>25069</v>
      </c>
      <c r="C9684">
        <v>50310000</v>
      </c>
      <c r="D9684" t="s">
        <v>15534</v>
      </c>
      <c r="E9684" t="s">
        <v>15544</v>
      </c>
      <c r="F9684" t="s">
        <v>15550</v>
      </c>
      <c r="G9684" t="s">
        <v>25070</v>
      </c>
      <c r="H9684" s="1">
        <v>45121.689317129632</v>
      </c>
      <c r="I9684" t="s">
        <v>18821</v>
      </c>
      <c r="J9684" s="1">
        <v>45121.689317129632</v>
      </c>
      <c r="K9684" t="s">
        <v>18821</v>
      </c>
    </row>
    <row r="9685" spans="1:11">
      <c r="A9685">
        <v>10570</v>
      </c>
      <c r="B9685" t="s">
        <v>17264</v>
      </c>
      <c r="C9685">
        <v>57300010</v>
      </c>
      <c r="D9685" t="s">
        <v>15534</v>
      </c>
      <c r="E9685" t="s">
        <v>15554</v>
      </c>
      <c r="F9685" t="s">
        <v>15550</v>
      </c>
      <c r="G9685" t="s">
        <v>25071</v>
      </c>
      <c r="H9685" s="1">
        <v>45121.689780092594</v>
      </c>
      <c r="I9685" t="s">
        <v>17266</v>
      </c>
      <c r="J9685" s="1">
        <v>45121.689780092594</v>
      </c>
      <c r="K9685" t="s">
        <v>17266</v>
      </c>
    </row>
    <row r="9686" spans="1:11">
      <c r="A9686">
        <v>82751</v>
      </c>
      <c r="B9686" t="s">
        <v>21501</v>
      </c>
      <c r="C9686">
        <v>50905000</v>
      </c>
      <c r="D9686" t="s">
        <v>15534</v>
      </c>
      <c r="E9686" t="s">
        <v>15540</v>
      </c>
      <c r="F9686" t="s">
        <v>15550</v>
      </c>
      <c r="G9686" t="s">
        <v>25072</v>
      </c>
      <c r="H9686" s="1">
        <v>45121.690451388888</v>
      </c>
      <c r="I9686" t="s">
        <v>16511</v>
      </c>
      <c r="J9686" s="1">
        <v>45121.690451388888</v>
      </c>
      <c r="K9686" t="s">
        <v>16511</v>
      </c>
    </row>
    <row r="9687" spans="1:11">
      <c r="A9687">
        <v>82750</v>
      </c>
      <c r="B9687" t="s">
        <v>19036</v>
      </c>
      <c r="C9687">
        <v>55700000</v>
      </c>
      <c r="D9687" t="s">
        <v>15534</v>
      </c>
      <c r="E9687" t="s">
        <v>15554</v>
      </c>
      <c r="F9687" t="s">
        <v>15536</v>
      </c>
      <c r="G9687" t="s">
        <v>25073</v>
      </c>
      <c r="H9687" s="1">
        <v>45121.690995370373</v>
      </c>
      <c r="I9687" t="s">
        <v>16064</v>
      </c>
      <c r="J9687" s="1">
        <v>45121.690995370373</v>
      </c>
      <c r="K9687" t="s">
        <v>16064</v>
      </c>
    </row>
    <row r="9688" spans="1:11">
      <c r="A9688">
        <v>10561</v>
      </c>
      <c r="B9688" t="s">
        <v>19078</v>
      </c>
      <c r="C9688">
        <v>57700010</v>
      </c>
      <c r="D9688" t="s">
        <v>15534</v>
      </c>
      <c r="E9688" t="s">
        <v>15576</v>
      </c>
      <c r="F9688" t="s">
        <v>15550</v>
      </c>
      <c r="G9688" t="s">
        <v>24272</v>
      </c>
      <c r="H9688" s="1">
        <v>45121.691655092596</v>
      </c>
      <c r="I9688" t="s">
        <v>17266</v>
      </c>
      <c r="J9688" s="1">
        <v>45121.691655092596</v>
      </c>
      <c r="K9688" t="s">
        <v>17266</v>
      </c>
    </row>
    <row r="9689" spans="1:11">
      <c r="A9689">
        <v>76293</v>
      </c>
      <c r="B9689" t="s">
        <v>20515</v>
      </c>
      <c r="C9689">
        <v>50350000</v>
      </c>
      <c r="D9689" t="s">
        <v>15534</v>
      </c>
      <c r="E9689" t="s">
        <v>15554</v>
      </c>
      <c r="F9689" t="s">
        <v>15550</v>
      </c>
      <c r="G9689" t="s">
        <v>25074</v>
      </c>
      <c r="H9689" s="1">
        <v>45121.695162037038</v>
      </c>
      <c r="I9689" t="s">
        <v>17336</v>
      </c>
      <c r="J9689" s="1">
        <v>45121.695162037038</v>
      </c>
      <c r="K9689" t="s">
        <v>17336</v>
      </c>
    </row>
    <row r="9690" spans="1:11">
      <c r="A9690">
        <v>82745</v>
      </c>
      <c r="B9690" t="s">
        <v>19082</v>
      </c>
      <c r="C9690">
        <v>50905006</v>
      </c>
      <c r="D9690" t="s">
        <v>15534</v>
      </c>
      <c r="E9690" t="s">
        <v>15540</v>
      </c>
      <c r="F9690" t="s">
        <v>15536</v>
      </c>
      <c r="G9690" t="s">
        <v>25075</v>
      </c>
      <c r="H9690" s="1">
        <v>45121.697638888887</v>
      </c>
      <c r="I9690" t="s">
        <v>16511</v>
      </c>
      <c r="J9690" s="1">
        <v>45121.697638888887</v>
      </c>
      <c r="K9690" t="s">
        <v>16511</v>
      </c>
    </row>
    <row r="9691" spans="1:11">
      <c r="A9691">
        <v>126223</v>
      </c>
      <c r="B9691" t="s">
        <v>19090</v>
      </c>
      <c r="C9691">
        <v>50830000</v>
      </c>
      <c r="D9691" t="s">
        <v>15534</v>
      </c>
      <c r="E9691" t="s">
        <v>15554</v>
      </c>
      <c r="F9691" t="s">
        <v>15536</v>
      </c>
      <c r="G9691" t="s">
        <v>25076</v>
      </c>
      <c r="H9691" s="1">
        <v>45121.697638888887</v>
      </c>
      <c r="I9691" t="s">
        <v>17875</v>
      </c>
      <c r="J9691" s="1">
        <v>45121.697638888887</v>
      </c>
      <c r="K9691" t="s">
        <v>17875</v>
      </c>
    </row>
    <row r="9692" spans="1:11">
      <c r="A9692">
        <v>76293</v>
      </c>
      <c r="B9692" t="s">
        <v>20515</v>
      </c>
      <c r="C9692">
        <v>50350001</v>
      </c>
      <c r="D9692" t="s">
        <v>15534</v>
      </c>
      <c r="E9692" t="s">
        <v>15576</v>
      </c>
      <c r="F9692" t="s">
        <v>15550</v>
      </c>
      <c r="G9692" t="s">
        <v>25077</v>
      </c>
      <c r="H9692" s="1">
        <v>45121.697824074072</v>
      </c>
      <c r="I9692" t="s">
        <v>17336</v>
      </c>
      <c r="J9692" s="1">
        <v>45121.697824074072</v>
      </c>
      <c r="K9692" t="s">
        <v>17336</v>
      </c>
    </row>
    <row r="9693" spans="1:11">
      <c r="A9693">
        <v>8810</v>
      </c>
      <c r="B9693" t="s">
        <v>20531</v>
      </c>
      <c r="C9693">
        <v>50905006</v>
      </c>
      <c r="D9693" t="s">
        <v>15534</v>
      </c>
      <c r="E9693" t="s">
        <v>15687</v>
      </c>
      <c r="F9693" t="s">
        <v>15536</v>
      </c>
      <c r="G9693" t="s">
        <v>25078</v>
      </c>
      <c r="H9693" s="1">
        <v>45121.69798611111</v>
      </c>
      <c r="I9693" t="s">
        <v>16839</v>
      </c>
      <c r="J9693" s="1">
        <v>45121.69798611111</v>
      </c>
      <c r="K9693" t="s">
        <v>16839</v>
      </c>
    </row>
    <row r="9694" spans="1:11">
      <c r="A9694">
        <v>126223</v>
      </c>
      <c r="B9694" t="s">
        <v>19090</v>
      </c>
      <c r="C9694">
        <v>50905000</v>
      </c>
      <c r="D9694" t="s">
        <v>15534</v>
      </c>
      <c r="E9694" t="s">
        <v>15554</v>
      </c>
      <c r="F9694" t="s">
        <v>15536</v>
      </c>
      <c r="G9694" t="s">
        <v>25079</v>
      </c>
      <c r="H9694" s="1">
        <v>45121.69902777778</v>
      </c>
      <c r="I9694" t="s">
        <v>17875</v>
      </c>
      <c r="J9694" s="1">
        <v>45121.69902777778</v>
      </c>
      <c r="K9694" t="s">
        <v>17875</v>
      </c>
    </row>
    <row r="9695" spans="1:11">
      <c r="A9695">
        <v>8761</v>
      </c>
      <c r="B9695" t="s">
        <v>20525</v>
      </c>
      <c r="C9695">
        <v>50321000</v>
      </c>
      <c r="D9695" t="s">
        <v>15534</v>
      </c>
      <c r="E9695" t="s">
        <v>15544</v>
      </c>
      <c r="F9695" t="s">
        <v>15536</v>
      </c>
      <c r="H9695" s="1">
        <v>45121.699062500003</v>
      </c>
      <c r="I9695" t="s">
        <v>17210</v>
      </c>
      <c r="J9695" s="1">
        <v>45121.699062500003</v>
      </c>
      <c r="K9695" t="s">
        <v>17210</v>
      </c>
    </row>
    <row r="9696" spans="1:11">
      <c r="A9696">
        <v>20859</v>
      </c>
      <c r="B9696" t="s">
        <v>18754</v>
      </c>
      <c r="C9696">
        <v>57300010</v>
      </c>
      <c r="D9696" t="s">
        <v>15534</v>
      </c>
      <c r="E9696" t="s">
        <v>15586</v>
      </c>
      <c r="F9696" t="s">
        <v>15550</v>
      </c>
      <c r="G9696" t="s">
        <v>25080</v>
      </c>
      <c r="H9696" s="1">
        <v>45121.69940972222</v>
      </c>
      <c r="I9696" t="s">
        <v>18756</v>
      </c>
      <c r="J9696" s="1">
        <v>45121.69940972222</v>
      </c>
      <c r="K9696" t="s">
        <v>18756</v>
      </c>
    </row>
    <row r="9697" spans="1:11">
      <c r="A9697">
        <v>126129</v>
      </c>
      <c r="B9697" t="s">
        <v>19091</v>
      </c>
      <c r="C9697">
        <v>50105000</v>
      </c>
      <c r="D9697" t="s">
        <v>15534</v>
      </c>
      <c r="E9697" t="s">
        <v>15687</v>
      </c>
      <c r="F9697" t="s">
        <v>15550</v>
      </c>
      <c r="G9697" t="s">
        <v>25081</v>
      </c>
      <c r="H9697" s="1">
        <v>45121.699965277781</v>
      </c>
      <c r="I9697" t="s">
        <v>17336</v>
      </c>
      <c r="J9697" s="1">
        <v>45121.699965277781</v>
      </c>
      <c r="K9697" t="s">
        <v>17336</v>
      </c>
    </row>
    <row r="9698" spans="1:11">
      <c r="A9698">
        <v>9504</v>
      </c>
      <c r="B9698" t="s">
        <v>19172</v>
      </c>
      <c r="C9698">
        <v>50255000</v>
      </c>
      <c r="D9698" t="s">
        <v>15534</v>
      </c>
      <c r="E9698" t="s">
        <v>15540</v>
      </c>
      <c r="F9698" t="s">
        <v>15550</v>
      </c>
      <c r="G9698" t="s">
        <v>25082</v>
      </c>
      <c r="H9698" s="1">
        <v>45121.7</v>
      </c>
      <c r="I9698" t="s">
        <v>17701</v>
      </c>
      <c r="J9698" s="1">
        <v>45121.7</v>
      </c>
      <c r="K9698" t="s">
        <v>17701</v>
      </c>
    </row>
    <row r="9699" spans="1:11">
      <c r="A9699">
        <v>20658</v>
      </c>
      <c r="B9699" t="s">
        <v>1507</v>
      </c>
      <c r="C9699">
        <v>50290000</v>
      </c>
      <c r="D9699" t="s">
        <v>15534</v>
      </c>
      <c r="E9699" t="s">
        <v>15554</v>
      </c>
      <c r="F9699" t="s">
        <v>15550</v>
      </c>
      <c r="G9699" t="s">
        <v>25083</v>
      </c>
      <c r="H9699" s="1">
        <v>45121.700520833336</v>
      </c>
      <c r="I9699" t="s">
        <v>16410</v>
      </c>
      <c r="J9699" s="1">
        <v>45121.700520833336</v>
      </c>
      <c r="K9699" t="s">
        <v>16410</v>
      </c>
    </row>
    <row r="9700" spans="1:11">
      <c r="A9700">
        <v>126223</v>
      </c>
      <c r="B9700" t="s">
        <v>19090</v>
      </c>
      <c r="C9700">
        <v>51210000</v>
      </c>
      <c r="D9700" t="s">
        <v>15534</v>
      </c>
      <c r="E9700" t="s">
        <v>15554</v>
      </c>
      <c r="F9700" t="s">
        <v>15536</v>
      </c>
      <c r="G9700" t="s">
        <v>25084</v>
      </c>
      <c r="H9700" s="1">
        <v>45121.700624999998</v>
      </c>
      <c r="I9700" t="s">
        <v>17875</v>
      </c>
      <c r="J9700" s="1">
        <v>45121.700624999998</v>
      </c>
      <c r="K9700" t="s">
        <v>17875</v>
      </c>
    </row>
    <row r="9701" spans="1:11">
      <c r="A9701">
        <v>9509</v>
      </c>
      <c r="B9701" t="s">
        <v>23645</v>
      </c>
      <c r="C9701">
        <v>56200060</v>
      </c>
      <c r="D9701" t="s">
        <v>15534</v>
      </c>
      <c r="E9701" t="s">
        <v>15554</v>
      </c>
      <c r="F9701" t="s">
        <v>15550</v>
      </c>
      <c r="G9701" t="s">
        <v>24398</v>
      </c>
      <c r="H9701" s="1">
        <v>45121.700821759259</v>
      </c>
      <c r="I9701" t="s">
        <v>17701</v>
      </c>
      <c r="J9701" s="1">
        <v>45121.700821759259</v>
      </c>
      <c r="K9701" t="s">
        <v>17701</v>
      </c>
    </row>
    <row r="9702" spans="1:11">
      <c r="A9702">
        <v>20658</v>
      </c>
      <c r="B9702" t="s">
        <v>1507</v>
      </c>
      <c r="C9702">
        <v>57700030</v>
      </c>
      <c r="D9702" t="s">
        <v>15534</v>
      </c>
      <c r="E9702" t="s">
        <v>15554</v>
      </c>
      <c r="F9702" t="s">
        <v>15550</v>
      </c>
      <c r="G9702" t="s">
        <v>25085</v>
      </c>
      <c r="H9702" s="1">
        <v>45121.701284722221</v>
      </c>
      <c r="I9702" t="s">
        <v>16410</v>
      </c>
      <c r="J9702" s="1">
        <v>45121.701284722221</v>
      </c>
      <c r="K9702" t="s">
        <v>16410</v>
      </c>
    </row>
    <row r="9703" spans="1:11">
      <c r="A9703">
        <v>20639</v>
      </c>
      <c r="B9703" t="s">
        <v>25086</v>
      </c>
      <c r="C9703">
        <v>50905006</v>
      </c>
      <c r="D9703" t="s">
        <v>15534</v>
      </c>
      <c r="E9703" t="s">
        <v>15586</v>
      </c>
      <c r="F9703" t="s">
        <v>15536</v>
      </c>
      <c r="G9703" t="s">
        <v>25087</v>
      </c>
      <c r="H9703" s="1">
        <v>45121.702013888891</v>
      </c>
      <c r="I9703" t="s">
        <v>15954</v>
      </c>
      <c r="J9703" s="1">
        <v>45121.702013888891</v>
      </c>
      <c r="K9703" t="s">
        <v>15954</v>
      </c>
    </row>
    <row r="9704" spans="1:11">
      <c r="A9704">
        <v>10751</v>
      </c>
      <c r="B9704" t="s">
        <v>20527</v>
      </c>
      <c r="C9704">
        <v>50305028</v>
      </c>
      <c r="D9704" t="s">
        <v>15534</v>
      </c>
      <c r="E9704" t="s">
        <v>15554</v>
      </c>
      <c r="F9704" t="s">
        <v>15536</v>
      </c>
      <c r="G9704" t="s">
        <v>25088</v>
      </c>
      <c r="H9704" s="1">
        <v>45121.702025462961</v>
      </c>
      <c r="I9704" t="s">
        <v>16511</v>
      </c>
      <c r="J9704" s="1">
        <v>45121.702025462961</v>
      </c>
      <c r="K9704" t="s">
        <v>16511</v>
      </c>
    </row>
    <row r="9705" spans="1:11">
      <c r="A9705">
        <v>9101</v>
      </c>
      <c r="B9705" t="s">
        <v>19099</v>
      </c>
      <c r="C9705">
        <v>51220000</v>
      </c>
      <c r="D9705" t="s">
        <v>15534</v>
      </c>
      <c r="E9705" t="s">
        <v>15586</v>
      </c>
      <c r="F9705" t="s">
        <v>15536</v>
      </c>
      <c r="H9705" s="1">
        <v>45121.703240740739</v>
      </c>
      <c r="I9705" t="s">
        <v>17210</v>
      </c>
      <c r="J9705" s="1">
        <v>45121.703240740739</v>
      </c>
      <c r="K9705" t="s">
        <v>17210</v>
      </c>
    </row>
    <row r="9706" spans="1:11">
      <c r="A9706">
        <v>10999</v>
      </c>
      <c r="B9706" t="s">
        <v>17898</v>
      </c>
      <c r="C9706">
        <v>50390000</v>
      </c>
      <c r="D9706" t="s">
        <v>15534</v>
      </c>
      <c r="E9706" t="s">
        <v>15535</v>
      </c>
      <c r="F9706" t="s">
        <v>15536</v>
      </c>
      <c r="G9706" t="s">
        <v>25089</v>
      </c>
      <c r="H9706" s="1">
        <v>45121.703784722224</v>
      </c>
      <c r="I9706" t="s">
        <v>16743</v>
      </c>
      <c r="J9706" s="1">
        <v>45121.703784722224</v>
      </c>
      <c r="K9706" t="s">
        <v>16743</v>
      </c>
    </row>
    <row r="9707" spans="1:11">
      <c r="A9707">
        <v>10751</v>
      </c>
      <c r="B9707" t="s">
        <v>20527</v>
      </c>
      <c r="C9707">
        <v>50355000</v>
      </c>
      <c r="D9707" t="s">
        <v>15534</v>
      </c>
      <c r="E9707" t="s">
        <v>15687</v>
      </c>
      <c r="F9707" t="s">
        <v>15536</v>
      </c>
      <c r="G9707" t="s">
        <v>25090</v>
      </c>
      <c r="H9707" s="1">
        <v>45121.703819444447</v>
      </c>
      <c r="I9707" t="s">
        <v>16511</v>
      </c>
      <c r="J9707" s="1">
        <v>45121.703819444447</v>
      </c>
      <c r="K9707" t="s">
        <v>16511</v>
      </c>
    </row>
    <row r="9708" spans="1:11">
      <c r="A9708">
        <v>10999</v>
      </c>
      <c r="B9708" t="s">
        <v>17898</v>
      </c>
      <c r="C9708">
        <v>50515000</v>
      </c>
      <c r="D9708" t="s">
        <v>15534</v>
      </c>
      <c r="E9708" t="s">
        <v>15544</v>
      </c>
      <c r="F9708" t="s">
        <v>15536</v>
      </c>
      <c r="G9708" t="s">
        <v>25091</v>
      </c>
      <c r="H9708" s="1">
        <v>45121.704409722224</v>
      </c>
      <c r="I9708" t="s">
        <v>16743</v>
      </c>
      <c r="J9708" s="1">
        <v>45121.704409722224</v>
      </c>
      <c r="K9708" t="s">
        <v>16743</v>
      </c>
    </row>
    <row r="9709" spans="1:11">
      <c r="A9709">
        <v>10834</v>
      </c>
      <c r="B9709" t="s">
        <v>16887</v>
      </c>
      <c r="C9709">
        <v>50905011</v>
      </c>
      <c r="D9709" t="s">
        <v>15534</v>
      </c>
      <c r="E9709" t="s">
        <v>15540</v>
      </c>
      <c r="F9709" t="s">
        <v>15536</v>
      </c>
      <c r="G9709" t="s">
        <v>24259</v>
      </c>
      <c r="H9709" s="1">
        <v>45121.704768518517</v>
      </c>
      <c r="I9709" t="s">
        <v>16511</v>
      </c>
      <c r="J9709" s="1">
        <v>45121.704768518517</v>
      </c>
      <c r="K9709" t="s">
        <v>16511</v>
      </c>
    </row>
    <row r="9710" spans="1:11">
      <c r="A9710">
        <v>83068</v>
      </c>
      <c r="B9710" t="s">
        <v>19001</v>
      </c>
      <c r="C9710">
        <v>50321000</v>
      </c>
      <c r="D9710" t="s">
        <v>15534</v>
      </c>
      <c r="E9710" t="s">
        <v>15544</v>
      </c>
      <c r="F9710" t="s">
        <v>15536</v>
      </c>
      <c r="H9710" s="1">
        <v>45121.705208333333</v>
      </c>
      <c r="I9710" t="s">
        <v>17210</v>
      </c>
      <c r="J9710" s="1">
        <v>45121.705208333333</v>
      </c>
      <c r="K9710" t="s">
        <v>17210</v>
      </c>
    </row>
    <row r="9711" spans="1:11">
      <c r="A9711">
        <v>10834</v>
      </c>
      <c r="B9711" t="s">
        <v>16887</v>
      </c>
      <c r="C9711">
        <v>51210000</v>
      </c>
      <c r="D9711" t="s">
        <v>15534</v>
      </c>
      <c r="E9711" t="s">
        <v>15554</v>
      </c>
      <c r="F9711" t="s">
        <v>15536</v>
      </c>
      <c r="G9711" t="s">
        <v>19103</v>
      </c>
      <c r="H9711" s="1">
        <v>45121.705243055556</v>
      </c>
      <c r="I9711" t="s">
        <v>16511</v>
      </c>
      <c r="J9711" s="1">
        <v>45121.705243055556</v>
      </c>
      <c r="K9711" t="s">
        <v>16511</v>
      </c>
    </row>
    <row r="9712" spans="1:11">
      <c r="A9712">
        <v>10834</v>
      </c>
      <c r="B9712" t="s">
        <v>16887</v>
      </c>
      <c r="C9712">
        <v>51220000</v>
      </c>
      <c r="D9712" t="s">
        <v>15534</v>
      </c>
      <c r="E9712" t="s">
        <v>15554</v>
      </c>
      <c r="F9712" t="s">
        <v>15536</v>
      </c>
      <c r="G9712" t="s">
        <v>19103</v>
      </c>
      <c r="H9712" s="1">
        <v>45121.705358796295</v>
      </c>
      <c r="I9712" t="s">
        <v>16511</v>
      </c>
      <c r="J9712" s="1">
        <v>45121.705358796295</v>
      </c>
      <c r="K9712" t="s">
        <v>16511</v>
      </c>
    </row>
    <row r="9713" spans="1:11">
      <c r="A9713">
        <v>126217</v>
      </c>
      <c r="B9713" t="s">
        <v>19093</v>
      </c>
      <c r="C9713">
        <v>57300010</v>
      </c>
      <c r="D9713" t="s">
        <v>15534</v>
      </c>
      <c r="E9713" t="s">
        <v>15576</v>
      </c>
      <c r="F9713" t="s">
        <v>15536</v>
      </c>
      <c r="G9713" t="s">
        <v>25092</v>
      </c>
      <c r="H9713" s="1">
        <v>45121.70616898148</v>
      </c>
      <c r="I9713" t="s">
        <v>17942</v>
      </c>
      <c r="J9713" s="1">
        <v>45121.70616898148</v>
      </c>
      <c r="K9713" t="s">
        <v>17942</v>
      </c>
    </row>
    <row r="9714" spans="1:11">
      <c r="A9714">
        <v>10834</v>
      </c>
      <c r="B9714" t="s">
        <v>16887</v>
      </c>
      <c r="C9714">
        <v>50905006</v>
      </c>
      <c r="D9714" t="s">
        <v>15534</v>
      </c>
      <c r="E9714" t="s">
        <v>15540</v>
      </c>
      <c r="F9714" t="s">
        <v>15536</v>
      </c>
      <c r="G9714" t="s">
        <v>25093</v>
      </c>
      <c r="H9714" s="1">
        <v>45121.706331018519</v>
      </c>
      <c r="I9714" t="s">
        <v>16511</v>
      </c>
      <c r="J9714" s="1">
        <v>45121.706331018519</v>
      </c>
      <c r="K9714" t="s">
        <v>16511</v>
      </c>
    </row>
    <row r="9715" spans="1:11">
      <c r="A9715">
        <v>11224</v>
      </c>
      <c r="B9715" t="s">
        <v>19095</v>
      </c>
      <c r="C9715">
        <v>51210000</v>
      </c>
      <c r="D9715" t="s">
        <v>15534</v>
      </c>
      <c r="E9715" t="s">
        <v>15687</v>
      </c>
      <c r="F9715" t="s">
        <v>15550</v>
      </c>
      <c r="G9715" t="s">
        <v>25094</v>
      </c>
      <c r="H9715" s="1">
        <v>45121.707974537036</v>
      </c>
      <c r="I9715" t="s">
        <v>16851</v>
      </c>
      <c r="J9715" s="1">
        <v>45121.707974537036</v>
      </c>
      <c r="K9715" t="s">
        <v>16851</v>
      </c>
    </row>
    <row r="9716" spans="1:11">
      <c r="A9716">
        <v>126217</v>
      </c>
      <c r="B9716" t="s">
        <v>19093</v>
      </c>
      <c r="C9716">
        <v>50811001</v>
      </c>
      <c r="D9716" t="s">
        <v>15534</v>
      </c>
      <c r="E9716" t="s">
        <v>15549</v>
      </c>
      <c r="F9716" t="s">
        <v>15536</v>
      </c>
      <c r="G9716" t="s">
        <v>25095</v>
      </c>
      <c r="H9716" s="1">
        <v>45121.708194444444</v>
      </c>
      <c r="I9716" t="s">
        <v>17942</v>
      </c>
      <c r="J9716" s="1">
        <v>45121.708194444444</v>
      </c>
      <c r="K9716" t="s">
        <v>17942</v>
      </c>
    </row>
    <row r="9717" spans="1:11">
      <c r="A9717">
        <v>8662</v>
      </c>
      <c r="B9717" t="s">
        <v>25096</v>
      </c>
      <c r="C9717">
        <v>50905006</v>
      </c>
      <c r="D9717" t="s">
        <v>15534</v>
      </c>
      <c r="E9717" t="s">
        <v>15544</v>
      </c>
      <c r="F9717" t="s">
        <v>15536</v>
      </c>
      <c r="H9717" s="1">
        <v>45121.710196759261</v>
      </c>
      <c r="I9717" t="s">
        <v>17210</v>
      </c>
      <c r="J9717" s="1">
        <v>45121.710196759261</v>
      </c>
      <c r="K9717" t="s">
        <v>17210</v>
      </c>
    </row>
    <row r="9718" spans="1:11">
      <c r="A9718">
        <v>8758</v>
      </c>
      <c r="B9718" t="s">
        <v>24293</v>
      </c>
      <c r="C9718">
        <v>50321000</v>
      </c>
      <c r="D9718" t="s">
        <v>15534</v>
      </c>
      <c r="E9718" t="s">
        <v>15544</v>
      </c>
      <c r="F9718" t="s">
        <v>15536</v>
      </c>
      <c r="H9718" s="1">
        <v>45121.710856481484</v>
      </c>
      <c r="I9718" t="s">
        <v>17210</v>
      </c>
      <c r="J9718" s="1">
        <v>45121.710856481484</v>
      </c>
      <c r="K9718" t="s">
        <v>17210</v>
      </c>
    </row>
    <row r="9719" spans="1:11">
      <c r="A9719">
        <v>9488</v>
      </c>
      <c r="B9719" t="s">
        <v>25097</v>
      </c>
      <c r="C9719">
        <v>50321000</v>
      </c>
      <c r="D9719" t="s">
        <v>15534</v>
      </c>
      <c r="E9719" t="s">
        <v>15544</v>
      </c>
      <c r="F9719" t="s">
        <v>15536</v>
      </c>
      <c r="G9719" t="s">
        <v>23339</v>
      </c>
      <c r="H9719" s="1">
        <v>45121.711331018516</v>
      </c>
      <c r="I9719" t="s">
        <v>17701</v>
      </c>
      <c r="J9719" s="1">
        <v>45121.711331018516</v>
      </c>
      <c r="K9719" t="s">
        <v>17701</v>
      </c>
    </row>
    <row r="9720" spans="1:11">
      <c r="A9720">
        <v>10828</v>
      </c>
      <c r="B9720" t="s">
        <v>19101</v>
      </c>
      <c r="C9720">
        <v>58355030</v>
      </c>
      <c r="D9720" t="s">
        <v>15534</v>
      </c>
      <c r="E9720" t="s">
        <v>15554</v>
      </c>
      <c r="F9720" t="s">
        <v>15550</v>
      </c>
      <c r="G9720" t="s">
        <v>25098</v>
      </c>
      <c r="H9720" s="1">
        <v>45121.711585648147</v>
      </c>
      <c r="I9720" t="s">
        <v>16511</v>
      </c>
      <c r="J9720" s="1">
        <v>45121.711585648147</v>
      </c>
      <c r="K9720" t="s">
        <v>16511</v>
      </c>
    </row>
    <row r="9721" spans="1:11">
      <c r="A9721">
        <v>10828</v>
      </c>
      <c r="B9721" t="s">
        <v>19101</v>
      </c>
      <c r="C9721">
        <v>58425000</v>
      </c>
      <c r="D9721" t="s">
        <v>15534</v>
      </c>
      <c r="E9721" t="s">
        <v>15554</v>
      </c>
      <c r="F9721" t="s">
        <v>15550</v>
      </c>
      <c r="G9721" t="s">
        <v>25098</v>
      </c>
      <c r="H9721" s="1">
        <v>45121.711747685185</v>
      </c>
      <c r="I9721" t="s">
        <v>16511</v>
      </c>
      <c r="J9721" s="1">
        <v>45121.711747685185</v>
      </c>
      <c r="K9721" t="s">
        <v>16511</v>
      </c>
    </row>
    <row r="9722" spans="1:11">
      <c r="A9722">
        <v>8758</v>
      </c>
      <c r="B9722" t="s">
        <v>24293</v>
      </c>
      <c r="C9722">
        <v>51230000</v>
      </c>
      <c r="D9722" t="s">
        <v>15534</v>
      </c>
      <c r="E9722" t="s">
        <v>15554</v>
      </c>
      <c r="F9722" t="s">
        <v>15550</v>
      </c>
      <c r="G9722" t="s">
        <v>25099</v>
      </c>
      <c r="H9722" s="1">
        <v>45121.71197916667</v>
      </c>
      <c r="I9722" t="s">
        <v>17210</v>
      </c>
      <c r="J9722" s="1">
        <v>45121.71197916667</v>
      </c>
      <c r="K9722" t="s">
        <v>17210</v>
      </c>
    </row>
    <row r="9723" spans="1:11">
      <c r="A9723">
        <v>21520</v>
      </c>
      <c r="B9723" t="s">
        <v>22432</v>
      </c>
      <c r="C9723">
        <v>50321000</v>
      </c>
      <c r="D9723" t="s">
        <v>15534</v>
      </c>
      <c r="E9723" t="s">
        <v>15544</v>
      </c>
      <c r="F9723" t="s">
        <v>15536</v>
      </c>
      <c r="H9723" s="1">
        <v>45121.713865740741</v>
      </c>
      <c r="I9723" t="s">
        <v>17210</v>
      </c>
      <c r="J9723" s="1">
        <v>45121.713865740741</v>
      </c>
      <c r="K9723" t="s">
        <v>17210</v>
      </c>
    </row>
    <row r="9724" spans="1:11">
      <c r="A9724">
        <v>10828</v>
      </c>
      <c r="B9724" t="s">
        <v>19101</v>
      </c>
      <c r="C9724">
        <v>50905006</v>
      </c>
      <c r="D9724" t="s">
        <v>15534</v>
      </c>
      <c r="E9724" t="s">
        <v>15540</v>
      </c>
      <c r="F9724" t="s">
        <v>15536</v>
      </c>
      <c r="G9724" t="s">
        <v>25100</v>
      </c>
      <c r="H9724" s="1">
        <v>45121.714317129627</v>
      </c>
      <c r="I9724" t="s">
        <v>16511</v>
      </c>
      <c r="J9724" s="1">
        <v>45121.714317129627</v>
      </c>
      <c r="K9724" t="s">
        <v>16511</v>
      </c>
    </row>
    <row r="9725" spans="1:11">
      <c r="A9725">
        <v>8446</v>
      </c>
      <c r="B9725" t="s">
        <v>18394</v>
      </c>
      <c r="C9725">
        <v>50905006</v>
      </c>
      <c r="D9725" t="s">
        <v>15534</v>
      </c>
      <c r="E9725" t="s">
        <v>15544</v>
      </c>
      <c r="F9725" t="s">
        <v>15536</v>
      </c>
      <c r="G9725" t="s">
        <v>17704</v>
      </c>
      <c r="H9725" s="1">
        <v>45121.715266203704</v>
      </c>
      <c r="I9725" t="s">
        <v>17701</v>
      </c>
      <c r="J9725" s="1">
        <v>45121.715266203704</v>
      </c>
      <c r="K9725" t="s">
        <v>17701</v>
      </c>
    </row>
    <row r="9726" spans="1:11">
      <c r="A9726">
        <v>11225</v>
      </c>
      <c r="B9726" t="s">
        <v>19115</v>
      </c>
      <c r="C9726">
        <v>50321000</v>
      </c>
      <c r="D9726" t="s">
        <v>15534</v>
      </c>
      <c r="E9726" t="s">
        <v>15544</v>
      </c>
      <c r="F9726" t="s">
        <v>15536</v>
      </c>
      <c r="G9726" t="s">
        <v>25101</v>
      </c>
      <c r="H9726" s="1">
        <v>45121.717905092592</v>
      </c>
      <c r="I9726" t="s">
        <v>16851</v>
      </c>
      <c r="J9726" s="1">
        <v>45121.717905092592</v>
      </c>
      <c r="K9726" t="s">
        <v>16851</v>
      </c>
    </row>
    <row r="9727" spans="1:11">
      <c r="A9727">
        <v>9502</v>
      </c>
      <c r="B9727" t="s">
        <v>23644</v>
      </c>
      <c r="C9727">
        <v>56200000</v>
      </c>
      <c r="D9727" t="s">
        <v>15534</v>
      </c>
      <c r="E9727" t="s">
        <v>15554</v>
      </c>
      <c r="F9727" t="s">
        <v>15550</v>
      </c>
      <c r="G9727" t="s">
        <v>25102</v>
      </c>
      <c r="H9727" s="1">
        <v>45121.719155092593</v>
      </c>
      <c r="I9727" t="s">
        <v>17701</v>
      </c>
      <c r="J9727" s="1">
        <v>45121.719155092593</v>
      </c>
      <c r="K9727" t="s">
        <v>17701</v>
      </c>
    </row>
    <row r="9728" spans="1:11">
      <c r="A9728">
        <v>11225</v>
      </c>
      <c r="B9728" t="s">
        <v>19115</v>
      </c>
      <c r="C9728">
        <v>50905006</v>
      </c>
      <c r="D9728" t="s">
        <v>15534</v>
      </c>
      <c r="E9728" t="s">
        <v>15687</v>
      </c>
      <c r="F9728" t="s">
        <v>15536</v>
      </c>
      <c r="G9728" t="s">
        <v>25103</v>
      </c>
      <c r="H9728" s="1">
        <v>45121.719618055555</v>
      </c>
      <c r="I9728" t="s">
        <v>16851</v>
      </c>
      <c r="J9728" s="1">
        <v>45121.719618055555</v>
      </c>
      <c r="K9728" t="s">
        <v>16851</v>
      </c>
    </row>
    <row r="9729" spans="1:11">
      <c r="A9729">
        <v>20819</v>
      </c>
      <c r="B9729" t="s">
        <v>21544</v>
      </c>
      <c r="C9729">
        <v>50365000</v>
      </c>
      <c r="D9729" t="s">
        <v>15534</v>
      </c>
      <c r="E9729" t="s">
        <v>15687</v>
      </c>
      <c r="F9729" t="s">
        <v>15536</v>
      </c>
      <c r="G9729" t="s">
        <v>19152</v>
      </c>
      <c r="H9729" s="1">
        <v>45121.722500000003</v>
      </c>
      <c r="I9729" t="s">
        <v>16839</v>
      </c>
      <c r="J9729" s="1">
        <v>45121.733888888892</v>
      </c>
      <c r="K9729" t="s">
        <v>16839</v>
      </c>
    </row>
    <row r="9730" spans="1:11">
      <c r="A9730">
        <v>10574</v>
      </c>
      <c r="B9730" t="s">
        <v>25104</v>
      </c>
      <c r="C9730">
        <v>50305021</v>
      </c>
      <c r="D9730" t="s">
        <v>15534</v>
      </c>
      <c r="E9730" t="s">
        <v>15586</v>
      </c>
      <c r="F9730" t="s">
        <v>15536</v>
      </c>
      <c r="G9730" t="s">
        <v>25105</v>
      </c>
      <c r="H9730" s="1">
        <v>45121.723379629628</v>
      </c>
      <c r="I9730" t="s">
        <v>17266</v>
      </c>
      <c r="J9730" s="1">
        <v>45121.723379629628</v>
      </c>
      <c r="K9730" t="s">
        <v>17266</v>
      </c>
    </row>
    <row r="9731" spans="1:11">
      <c r="A9731">
        <v>10574</v>
      </c>
      <c r="B9731" t="s">
        <v>25104</v>
      </c>
      <c r="C9731">
        <v>50305028</v>
      </c>
      <c r="D9731" t="s">
        <v>15534</v>
      </c>
      <c r="E9731" t="s">
        <v>15554</v>
      </c>
      <c r="F9731" t="s">
        <v>15536</v>
      </c>
      <c r="G9731" t="s">
        <v>19126</v>
      </c>
      <c r="H9731" s="1">
        <v>45121.723692129628</v>
      </c>
      <c r="I9731" t="s">
        <v>17266</v>
      </c>
      <c r="J9731" s="1">
        <v>45121.723692129628</v>
      </c>
      <c r="K9731" t="s">
        <v>17266</v>
      </c>
    </row>
    <row r="9732" spans="1:11">
      <c r="A9732">
        <v>126084</v>
      </c>
      <c r="B9732" t="s">
        <v>20553</v>
      </c>
      <c r="C9732">
        <v>50905006</v>
      </c>
      <c r="D9732" t="s">
        <v>15534</v>
      </c>
      <c r="E9732" t="s">
        <v>15687</v>
      </c>
      <c r="F9732" t="s">
        <v>15536</v>
      </c>
      <c r="G9732" t="s">
        <v>25106</v>
      </c>
      <c r="H9732" s="1">
        <v>45121.72415509259</v>
      </c>
      <c r="I9732" t="s">
        <v>15872</v>
      </c>
      <c r="J9732" s="1">
        <v>45121.72415509259</v>
      </c>
      <c r="K9732" t="s">
        <v>15872</v>
      </c>
    </row>
    <row r="9733" spans="1:11">
      <c r="A9733">
        <v>126078</v>
      </c>
      <c r="B9733" t="s">
        <v>19134</v>
      </c>
      <c r="C9733">
        <v>50610000</v>
      </c>
      <c r="D9733" t="s">
        <v>15534</v>
      </c>
      <c r="E9733" t="s">
        <v>15586</v>
      </c>
      <c r="F9733" t="s">
        <v>15536</v>
      </c>
      <c r="G9733" t="s">
        <v>17140</v>
      </c>
      <c r="H9733" s="1">
        <v>45121.726377314815</v>
      </c>
      <c r="I9733" t="s">
        <v>17141</v>
      </c>
      <c r="J9733" s="1">
        <v>45121.726377314815</v>
      </c>
      <c r="K9733" t="s">
        <v>17141</v>
      </c>
    </row>
    <row r="9734" spans="1:11">
      <c r="A9734">
        <v>10687</v>
      </c>
      <c r="B9734" t="s">
        <v>19138</v>
      </c>
      <c r="C9734">
        <v>57300021</v>
      </c>
      <c r="D9734" t="s">
        <v>15534</v>
      </c>
      <c r="E9734" t="s">
        <v>15544</v>
      </c>
      <c r="F9734" t="s">
        <v>15550</v>
      </c>
      <c r="G9734" t="s">
        <v>25107</v>
      </c>
      <c r="H9734" s="1">
        <v>45121.726956018516</v>
      </c>
      <c r="I9734" t="s">
        <v>18156</v>
      </c>
      <c r="J9734" s="1">
        <v>45121.726956018516</v>
      </c>
      <c r="K9734" t="s">
        <v>18156</v>
      </c>
    </row>
    <row r="9735" spans="1:11">
      <c r="A9735">
        <v>10541</v>
      </c>
      <c r="B9735" t="s">
        <v>19273</v>
      </c>
      <c r="C9735">
        <v>57700030</v>
      </c>
      <c r="D9735" t="s">
        <v>15534</v>
      </c>
      <c r="E9735" t="s">
        <v>15576</v>
      </c>
      <c r="F9735" t="s">
        <v>15550</v>
      </c>
      <c r="G9735" t="s">
        <v>25108</v>
      </c>
      <c r="H9735" s="1">
        <v>45121.728159722225</v>
      </c>
      <c r="I9735" t="s">
        <v>18325</v>
      </c>
      <c r="J9735" s="1">
        <v>45121.728159722225</v>
      </c>
      <c r="K9735" t="s">
        <v>18325</v>
      </c>
    </row>
    <row r="9736" spans="1:11">
      <c r="A9736">
        <v>126135</v>
      </c>
      <c r="B9736" t="s">
        <v>19127</v>
      </c>
      <c r="C9736">
        <v>50905006</v>
      </c>
      <c r="D9736" t="s">
        <v>15534</v>
      </c>
      <c r="E9736" t="s">
        <v>15544</v>
      </c>
      <c r="F9736" t="s">
        <v>15536</v>
      </c>
      <c r="G9736" t="s">
        <v>25109</v>
      </c>
      <c r="H9736" s="1">
        <v>45121.733657407407</v>
      </c>
      <c r="I9736" t="s">
        <v>16851</v>
      </c>
      <c r="J9736" s="1">
        <v>45121.733657407407</v>
      </c>
      <c r="K9736" t="s">
        <v>16851</v>
      </c>
    </row>
    <row r="9737" spans="1:11">
      <c r="A9737">
        <v>20819</v>
      </c>
      <c r="B9737" t="s">
        <v>21544</v>
      </c>
      <c r="C9737">
        <v>50915000</v>
      </c>
      <c r="D9737" t="s">
        <v>15534</v>
      </c>
      <c r="E9737" t="s">
        <v>15549</v>
      </c>
      <c r="F9737" t="s">
        <v>15536</v>
      </c>
      <c r="G9737" t="s">
        <v>18970</v>
      </c>
      <c r="H9737" s="1">
        <v>45121.734166666669</v>
      </c>
      <c r="I9737" t="s">
        <v>16839</v>
      </c>
      <c r="J9737" s="1">
        <v>45121.734166666669</v>
      </c>
      <c r="K9737" t="s">
        <v>16839</v>
      </c>
    </row>
    <row r="9738" spans="1:11">
      <c r="A9738">
        <v>8808</v>
      </c>
      <c r="B9738" t="s">
        <v>19151</v>
      </c>
      <c r="C9738">
        <v>50915000</v>
      </c>
      <c r="D9738" t="s">
        <v>15534</v>
      </c>
      <c r="E9738" t="s">
        <v>15549</v>
      </c>
      <c r="F9738" t="s">
        <v>15536</v>
      </c>
      <c r="G9738" t="s">
        <v>18970</v>
      </c>
      <c r="H9738" s="1">
        <v>45121.734375</v>
      </c>
      <c r="I9738" t="s">
        <v>16839</v>
      </c>
      <c r="J9738" s="1">
        <v>45121.734375</v>
      </c>
      <c r="K9738" t="s">
        <v>16839</v>
      </c>
    </row>
    <row r="9739" spans="1:11">
      <c r="A9739">
        <v>9487</v>
      </c>
      <c r="B9739" t="s">
        <v>25110</v>
      </c>
      <c r="C9739">
        <v>50310000</v>
      </c>
      <c r="D9739" t="s">
        <v>15534</v>
      </c>
      <c r="E9739" t="s">
        <v>15544</v>
      </c>
      <c r="F9739" t="s">
        <v>15550</v>
      </c>
      <c r="G9739" t="s">
        <v>25111</v>
      </c>
      <c r="H9739" s="1">
        <v>45121.735532407409</v>
      </c>
      <c r="I9739" t="s">
        <v>16552</v>
      </c>
      <c r="J9739" s="1">
        <v>45121.735532407409</v>
      </c>
      <c r="K9739" t="s">
        <v>16552</v>
      </c>
    </row>
    <row r="9740" spans="1:11">
      <c r="A9740">
        <v>82711</v>
      </c>
      <c r="B9740" t="s">
        <v>19877</v>
      </c>
      <c r="C9740">
        <v>50365000</v>
      </c>
      <c r="D9740" t="s">
        <v>15534</v>
      </c>
      <c r="E9740" t="s">
        <v>15544</v>
      </c>
      <c r="F9740" t="s">
        <v>15550</v>
      </c>
      <c r="G9740" t="s">
        <v>25112</v>
      </c>
      <c r="H9740" s="1">
        <v>45121.736527777779</v>
      </c>
      <c r="I9740" t="s">
        <v>18156</v>
      </c>
      <c r="J9740" s="1">
        <v>45121.736527777779</v>
      </c>
      <c r="K9740" t="s">
        <v>18156</v>
      </c>
    </row>
    <row r="9741" spans="1:11">
      <c r="A9741">
        <v>126107</v>
      </c>
      <c r="B9741" t="s">
        <v>19157</v>
      </c>
      <c r="C9741">
        <v>50350001</v>
      </c>
      <c r="D9741" t="s">
        <v>15534</v>
      </c>
      <c r="E9741" t="s">
        <v>15554</v>
      </c>
      <c r="F9741" t="s">
        <v>15536</v>
      </c>
      <c r="G9741" t="s">
        <v>25113</v>
      </c>
      <c r="H9741" s="1">
        <v>45121.737326388888</v>
      </c>
      <c r="I9741" t="s">
        <v>15872</v>
      </c>
      <c r="J9741" s="1">
        <v>45121.737326388888</v>
      </c>
      <c r="K9741" t="s">
        <v>15872</v>
      </c>
    </row>
    <row r="9742" spans="1:11">
      <c r="A9742">
        <v>8796</v>
      </c>
      <c r="B9742" t="s">
        <v>19162</v>
      </c>
      <c r="C9742">
        <v>50365000</v>
      </c>
      <c r="D9742" t="s">
        <v>15534</v>
      </c>
      <c r="E9742" t="s">
        <v>15687</v>
      </c>
      <c r="F9742" t="s">
        <v>15536</v>
      </c>
      <c r="G9742" t="s">
        <v>19152</v>
      </c>
      <c r="H9742" s="1">
        <v>45121.738819444443</v>
      </c>
      <c r="I9742" t="s">
        <v>16839</v>
      </c>
      <c r="J9742" s="1">
        <v>45121.738819444443</v>
      </c>
      <c r="K9742" t="s">
        <v>16839</v>
      </c>
    </row>
    <row r="9743" spans="1:11">
      <c r="A9743">
        <v>8808</v>
      </c>
      <c r="B9743" t="s">
        <v>19151</v>
      </c>
      <c r="C9743">
        <v>50366000</v>
      </c>
      <c r="D9743" t="s">
        <v>15534</v>
      </c>
      <c r="E9743" t="s">
        <v>15586</v>
      </c>
      <c r="F9743" t="s">
        <v>15536</v>
      </c>
      <c r="G9743" t="s">
        <v>25114</v>
      </c>
      <c r="H9743" s="1">
        <v>45121.74046296296</v>
      </c>
      <c r="I9743" t="s">
        <v>16839</v>
      </c>
      <c r="J9743" s="1">
        <v>45121.74046296296</v>
      </c>
      <c r="K9743" t="s">
        <v>16839</v>
      </c>
    </row>
    <row r="9744" spans="1:11">
      <c r="A9744">
        <v>126217</v>
      </c>
      <c r="B9744" t="s">
        <v>19093</v>
      </c>
      <c r="C9744">
        <v>55700000</v>
      </c>
      <c r="D9744" t="s">
        <v>15534</v>
      </c>
      <c r="E9744" t="s">
        <v>15554</v>
      </c>
      <c r="F9744" t="s">
        <v>15536</v>
      </c>
      <c r="G9744" t="s">
        <v>25115</v>
      </c>
      <c r="H9744" s="1">
        <v>45121.741215277776</v>
      </c>
      <c r="I9744" t="s">
        <v>17942</v>
      </c>
      <c r="J9744" s="1">
        <v>45121.741215277776</v>
      </c>
      <c r="K9744" t="s">
        <v>17942</v>
      </c>
    </row>
    <row r="9745" spans="1:11">
      <c r="A9745">
        <v>126076</v>
      </c>
      <c r="B9745" t="s">
        <v>18090</v>
      </c>
      <c r="C9745">
        <v>50350000</v>
      </c>
      <c r="D9745" t="s">
        <v>15534</v>
      </c>
      <c r="E9745" t="s">
        <v>15535</v>
      </c>
      <c r="F9745" t="s">
        <v>15550</v>
      </c>
      <c r="G9745" t="s">
        <v>25116</v>
      </c>
      <c r="H9745" s="1">
        <v>45121.742777777778</v>
      </c>
      <c r="I9745" t="s">
        <v>17141</v>
      </c>
      <c r="J9745" s="1">
        <v>45121.742777777778</v>
      </c>
      <c r="K9745" t="s">
        <v>17141</v>
      </c>
    </row>
    <row r="9746" spans="1:11">
      <c r="A9746">
        <v>9526</v>
      </c>
      <c r="B9746" t="s">
        <v>18321</v>
      </c>
      <c r="C9746">
        <v>57700060</v>
      </c>
      <c r="D9746" t="s">
        <v>15534</v>
      </c>
      <c r="E9746" t="s">
        <v>15576</v>
      </c>
      <c r="F9746" t="s">
        <v>15550</v>
      </c>
      <c r="G9746" t="s">
        <v>25117</v>
      </c>
      <c r="H9746" s="1">
        <v>45121.74627314815</v>
      </c>
      <c r="I9746" t="s">
        <v>16552</v>
      </c>
      <c r="J9746" s="1">
        <v>45121.74627314815</v>
      </c>
      <c r="K9746" t="s">
        <v>16552</v>
      </c>
    </row>
    <row r="9747" spans="1:11">
      <c r="A9747">
        <v>20644</v>
      </c>
      <c r="B9747" t="s">
        <v>24323</v>
      </c>
      <c r="C9747">
        <v>50905006</v>
      </c>
      <c r="D9747" t="s">
        <v>15534</v>
      </c>
      <c r="E9747" t="s">
        <v>15586</v>
      </c>
      <c r="F9747" t="s">
        <v>15536</v>
      </c>
      <c r="G9747" t="s">
        <v>25118</v>
      </c>
      <c r="H9747" s="1">
        <v>45121.748136574075</v>
      </c>
      <c r="I9747" t="s">
        <v>15954</v>
      </c>
      <c r="J9747" s="1">
        <v>45121.748136574075</v>
      </c>
      <c r="K9747" t="s">
        <v>15954</v>
      </c>
    </row>
    <row r="9748" spans="1:11">
      <c r="A9748">
        <v>11766</v>
      </c>
      <c r="B9748" t="s">
        <v>20573</v>
      </c>
      <c r="C9748">
        <v>50310000</v>
      </c>
      <c r="D9748" t="s">
        <v>15534</v>
      </c>
      <c r="E9748" t="s">
        <v>15586</v>
      </c>
      <c r="F9748" t="s">
        <v>15550</v>
      </c>
      <c r="G9748" t="s">
        <v>25119</v>
      </c>
      <c r="H9748" s="1">
        <v>45121.748831018522</v>
      </c>
      <c r="I9748" t="s">
        <v>18821</v>
      </c>
      <c r="J9748" s="1">
        <v>45121.748831018522</v>
      </c>
      <c r="K9748" t="s">
        <v>18821</v>
      </c>
    </row>
    <row r="9749" spans="1:11">
      <c r="A9749">
        <v>126178</v>
      </c>
      <c r="B9749" t="s">
        <v>17437</v>
      </c>
      <c r="C9749">
        <v>57300000</v>
      </c>
      <c r="D9749" t="s">
        <v>15534</v>
      </c>
      <c r="E9749" t="s">
        <v>15554</v>
      </c>
      <c r="F9749" t="s">
        <v>15550</v>
      </c>
      <c r="G9749" t="s">
        <v>24328</v>
      </c>
      <c r="H9749" s="1">
        <v>45121.750613425924</v>
      </c>
      <c r="I9749" t="s">
        <v>16646</v>
      </c>
      <c r="J9749" s="1">
        <v>45121.750613425924</v>
      </c>
      <c r="K9749" t="s">
        <v>16646</v>
      </c>
    </row>
    <row r="9750" spans="1:11">
      <c r="A9750">
        <v>20808</v>
      </c>
      <c r="B9750" t="s">
        <v>20576</v>
      </c>
      <c r="C9750">
        <v>50905006</v>
      </c>
      <c r="D9750" t="s">
        <v>15534</v>
      </c>
      <c r="E9750" t="s">
        <v>15687</v>
      </c>
      <c r="F9750" t="s">
        <v>15536</v>
      </c>
      <c r="G9750" t="s">
        <v>25120</v>
      </c>
      <c r="H9750" s="1">
        <v>45121.750752314816</v>
      </c>
      <c r="I9750" t="s">
        <v>18165</v>
      </c>
      <c r="J9750" s="1">
        <v>45121.750752314816</v>
      </c>
      <c r="K9750" t="s">
        <v>18165</v>
      </c>
    </row>
    <row r="9751" spans="1:11">
      <c r="A9751">
        <v>14238</v>
      </c>
      <c r="B9751" t="s">
        <v>19174</v>
      </c>
      <c r="C9751">
        <v>50320000</v>
      </c>
      <c r="D9751" t="s">
        <v>15534</v>
      </c>
      <c r="E9751" t="s">
        <v>15535</v>
      </c>
      <c r="F9751" t="s">
        <v>15536</v>
      </c>
      <c r="G9751" t="s">
        <v>19131</v>
      </c>
      <c r="H9751" s="1">
        <v>45121.752326388887</v>
      </c>
      <c r="I9751" t="s">
        <v>16743</v>
      </c>
      <c r="J9751" s="1">
        <v>45121.752326388887</v>
      </c>
      <c r="K9751" t="s">
        <v>16743</v>
      </c>
    </row>
    <row r="9752" spans="1:11">
      <c r="A9752">
        <v>11345</v>
      </c>
      <c r="B9752" t="s">
        <v>20585</v>
      </c>
      <c r="C9752">
        <v>50355000</v>
      </c>
      <c r="D9752" t="s">
        <v>15534</v>
      </c>
      <c r="E9752" t="s">
        <v>15544</v>
      </c>
      <c r="F9752" t="s">
        <v>15550</v>
      </c>
      <c r="G9752" t="s">
        <v>25121</v>
      </c>
      <c r="H9752" s="1">
        <v>45121.752638888887</v>
      </c>
      <c r="I9752" t="s">
        <v>15944</v>
      </c>
      <c r="J9752" s="1">
        <v>45121.752638888887</v>
      </c>
      <c r="K9752" t="s">
        <v>15944</v>
      </c>
    </row>
    <row r="9753" spans="1:11">
      <c r="A9753">
        <v>9526</v>
      </c>
      <c r="B9753" t="s">
        <v>18321</v>
      </c>
      <c r="C9753">
        <v>50255000</v>
      </c>
      <c r="D9753" t="s">
        <v>15534</v>
      </c>
      <c r="E9753" t="s">
        <v>15540</v>
      </c>
      <c r="F9753" t="s">
        <v>15550</v>
      </c>
      <c r="G9753" t="s">
        <v>25122</v>
      </c>
      <c r="H9753" s="1">
        <v>45121.754467592589</v>
      </c>
      <c r="I9753" t="s">
        <v>16552</v>
      </c>
      <c r="J9753" s="1">
        <v>45121.754467592589</v>
      </c>
      <c r="K9753" t="s">
        <v>16552</v>
      </c>
    </row>
    <row r="9754" spans="1:11">
      <c r="A9754">
        <v>8826</v>
      </c>
      <c r="B9754" t="s">
        <v>19188</v>
      </c>
      <c r="C9754">
        <v>56200060</v>
      </c>
      <c r="D9754" t="s">
        <v>15534</v>
      </c>
      <c r="E9754" t="s">
        <v>15554</v>
      </c>
      <c r="F9754" t="s">
        <v>15550</v>
      </c>
      <c r="G9754" t="s">
        <v>19189</v>
      </c>
      <c r="H9754" s="1">
        <v>45121.758668981478</v>
      </c>
      <c r="I9754" t="s">
        <v>18165</v>
      </c>
      <c r="J9754" s="1">
        <v>45121.758668981478</v>
      </c>
      <c r="K9754" t="s">
        <v>18165</v>
      </c>
    </row>
    <row r="9755" spans="1:11">
      <c r="A9755">
        <v>8821</v>
      </c>
      <c r="B9755" t="s">
        <v>19319</v>
      </c>
      <c r="C9755">
        <v>50305025</v>
      </c>
      <c r="D9755" t="s">
        <v>15534</v>
      </c>
      <c r="E9755" t="s">
        <v>15544</v>
      </c>
      <c r="F9755" t="s">
        <v>15550</v>
      </c>
      <c r="G9755" t="s">
        <v>25123</v>
      </c>
      <c r="H9755" s="1">
        <v>45121.75984953704</v>
      </c>
      <c r="I9755" t="s">
        <v>18165</v>
      </c>
      <c r="J9755" s="1">
        <v>45121.75984953704</v>
      </c>
      <c r="K9755" t="s">
        <v>18165</v>
      </c>
    </row>
    <row r="9756" spans="1:11">
      <c r="A9756">
        <v>11134</v>
      </c>
      <c r="B9756" t="s">
        <v>19182</v>
      </c>
      <c r="C9756">
        <v>50315000</v>
      </c>
      <c r="D9756" t="s">
        <v>15534</v>
      </c>
      <c r="E9756" t="s">
        <v>15544</v>
      </c>
      <c r="F9756" t="s">
        <v>15550</v>
      </c>
      <c r="G9756" t="s">
        <v>25124</v>
      </c>
      <c r="H9756" s="1">
        <v>45121.760046296295</v>
      </c>
      <c r="I9756" t="s">
        <v>18535</v>
      </c>
      <c r="J9756" s="1">
        <v>45121.760046296295</v>
      </c>
      <c r="K9756" t="s">
        <v>18535</v>
      </c>
    </row>
    <row r="9757" spans="1:11">
      <c r="A9757">
        <v>10565</v>
      </c>
      <c r="B9757" t="s">
        <v>20521</v>
      </c>
      <c r="C9757">
        <v>50321000</v>
      </c>
      <c r="D9757" t="s">
        <v>15534</v>
      </c>
      <c r="E9757" t="s">
        <v>15554</v>
      </c>
      <c r="F9757" t="s">
        <v>15536</v>
      </c>
      <c r="G9757" t="s">
        <v>16453</v>
      </c>
      <c r="H9757" s="1">
        <v>45121.760046296295</v>
      </c>
      <c r="I9757" t="s">
        <v>17266</v>
      </c>
      <c r="J9757" s="1">
        <v>45121.760046296295</v>
      </c>
      <c r="K9757" t="s">
        <v>17266</v>
      </c>
    </row>
    <row r="9758" spans="1:11">
      <c r="A9758">
        <v>10565</v>
      </c>
      <c r="B9758" t="s">
        <v>20521</v>
      </c>
      <c r="C9758">
        <v>50320000</v>
      </c>
      <c r="D9758" t="s">
        <v>15534</v>
      </c>
      <c r="E9758" t="s">
        <v>15554</v>
      </c>
      <c r="F9758" t="s">
        <v>15536</v>
      </c>
      <c r="G9758" t="s">
        <v>16453</v>
      </c>
      <c r="H9758" s="1">
        <v>45121.760185185187</v>
      </c>
      <c r="I9758" t="s">
        <v>17266</v>
      </c>
      <c r="J9758" s="1">
        <v>45121.760185185187</v>
      </c>
      <c r="K9758" t="s">
        <v>17266</v>
      </c>
    </row>
    <row r="9759" spans="1:11">
      <c r="A9759">
        <v>10570</v>
      </c>
      <c r="B9759" t="s">
        <v>17264</v>
      </c>
      <c r="C9759">
        <v>50321000</v>
      </c>
      <c r="D9759" t="s">
        <v>15534</v>
      </c>
      <c r="E9759" t="s">
        <v>15554</v>
      </c>
      <c r="F9759" t="s">
        <v>15536</v>
      </c>
      <c r="G9759" t="s">
        <v>16453</v>
      </c>
      <c r="H9759" s="1">
        <v>45121.760347222225</v>
      </c>
      <c r="I9759" t="s">
        <v>17266</v>
      </c>
      <c r="J9759" s="1">
        <v>45121.760347222225</v>
      </c>
      <c r="K9759" t="s">
        <v>17266</v>
      </c>
    </row>
    <row r="9760" spans="1:11">
      <c r="A9760">
        <v>20645</v>
      </c>
      <c r="B9760" t="s">
        <v>22480</v>
      </c>
      <c r="C9760">
        <v>50905006</v>
      </c>
      <c r="D9760" t="s">
        <v>15534</v>
      </c>
      <c r="E9760" t="s">
        <v>15586</v>
      </c>
      <c r="F9760" t="s">
        <v>15536</v>
      </c>
      <c r="G9760" t="s">
        <v>25125</v>
      </c>
      <c r="H9760" s="1">
        <v>45121.760659722226</v>
      </c>
      <c r="I9760" t="s">
        <v>15954</v>
      </c>
      <c r="J9760" s="1">
        <v>45121.760659722226</v>
      </c>
      <c r="K9760" t="s">
        <v>15954</v>
      </c>
    </row>
    <row r="9761" spans="1:11">
      <c r="A9761">
        <v>10550</v>
      </c>
      <c r="B9761" t="s">
        <v>22467</v>
      </c>
      <c r="C9761">
        <v>50321000</v>
      </c>
      <c r="D9761" t="s">
        <v>15534</v>
      </c>
      <c r="E9761" t="s">
        <v>15554</v>
      </c>
      <c r="F9761" t="s">
        <v>15536</v>
      </c>
      <c r="G9761" t="s">
        <v>16453</v>
      </c>
      <c r="H9761" s="1">
        <v>45121.761041666665</v>
      </c>
      <c r="I9761" t="s">
        <v>17266</v>
      </c>
      <c r="J9761" s="1">
        <v>45121.761041666665</v>
      </c>
      <c r="K9761" t="s">
        <v>17266</v>
      </c>
    </row>
    <row r="9762" spans="1:11">
      <c r="A9762">
        <v>11134</v>
      </c>
      <c r="B9762" t="s">
        <v>19182</v>
      </c>
      <c r="C9762">
        <v>50355000</v>
      </c>
      <c r="D9762" t="s">
        <v>15534</v>
      </c>
      <c r="E9762" t="s">
        <v>15544</v>
      </c>
      <c r="F9762" t="s">
        <v>15550</v>
      </c>
      <c r="H9762" s="1">
        <v>45121.761493055557</v>
      </c>
      <c r="I9762" t="s">
        <v>18535</v>
      </c>
      <c r="J9762" s="1">
        <v>45121.761493055557</v>
      </c>
      <c r="K9762" t="s">
        <v>18535</v>
      </c>
    </row>
    <row r="9763" spans="1:11">
      <c r="A9763">
        <v>126178</v>
      </c>
      <c r="B9763" t="s">
        <v>17437</v>
      </c>
      <c r="C9763">
        <v>57700010</v>
      </c>
      <c r="D9763" t="s">
        <v>15534</v>
      </c>
      <c r="E9763" t="s">
        <v>15576</v>
      </c>
      <c r="F9763" t="s">
        <v>15550</v>
      </c>
      <c r="G9763" t="s">
        <v>25126</v>
      </c>
      <c r="H9763" s="1">
        <v>45121.761678240742</v>
      </c>
      <c r="I9763" t="s">
        <v>16646</v>
      </c>
      <c r="J9763" s="1">
        <v>45121.761678240742</v>
      </c>
      <c r="K9763" t="s">
        <v>16646</v>
      </c>
    </row>
    <row r="9764" spans="1:11">
      <c r="A9764">
        <v>8449</v>
      </c>
      <c r="B9764" t="s">
        <v>17835</v>
      </c>
      <c r="C9764">
        <v>57300021</v>
      </c>
      <c r="D9764" t="s">
        <v>15534</v>
      </c>
      <c r="E9764" t="s">
        <v>15576</v>
      </c>
      <c r="F9764" t="s">
        <v>15550</v>
      </c>
      <c r="G9764" t="s">
        <v>25127</v>
      </c>
      <c r="H9764" s="1">
        <v>45121.76421296296</v>
      </c>
      <c r="I9764" t="s">
        <v>16552</v>
      </c>
      <c r="J9764" s="1">
        <v>45121.76421296296</v>
      </c>
      <c r="K9764" t="s">
        <v>16552</v>
      </c>
    </row>
    <row r="9765" spans="1:11">
      <c r="A9765">
        <v>126178</v>
      </c>
      <c r="B9765" t="s">
        <v>17437</v>
      </c>
      <c r="C9765">
        <v>58310000</v>
      </c>
      <c r="D9765" t="s">
        <v>15534</v>
      </c>
      <c r="E9765" t="s">
        <v>15554</v>
      </c>
      <c r="F9765" t="s">
        <v>15550</v>
      </c>
      <c r="G9765" t="s">
        <v>25128</v>
      </c>
      <c r="H9765" s="1">
        <v>45121.765717592592</v>
      </c>
      <c r="I9765" t="s">
        <v>16646</v>
      </c>
      <c r="J9765" s="1">
        <v>45121.765717592592</v>
      </c>
      <c r="K9765" t="s">
        <v>16646</v>
      </c>
    </row>
    <row r="9766" spans="1:11">
      <c r="A9766">
        <v>14232</v>
      </c>
      <c r="B9766" t="s">
        <v>16779</v>
      </c>
      <c r="C9766">
        <v>50321000</v>
      </c>
      <c r="D9766" t="s">
        <v>15534</v>
      </c>
      <c r="E9766" t="s">
        <v>15535</v>
      </c>
      <c r="F9766" t="s">
        <v>15536</v>
      </c>
      <c r="G9766" t="s">
        <v>19055</v>
      </c>
      <c r="H9766" s="1">
        <v>45121.767418981479</v>
      </c>
      <c r="I9766" t="s">
        <v>16743</v>
      </c>
      <c r="J9766" s="1">
        <v>45121.767418981479</v>
      </c>
      <c r="K9766" t="s">
        <v>16743</v>
      </c>
    </row>
    <row r="9767" spans="1:11">
      <c r="A9767">
        <v>43002</v>
      </c>
      <c r="B9767" t="s">
        <v>18465</v>
      </c>
      <c r="C9767">
        <v>55100000</v>
      </c>
      <c r="D9767" t="s">
        <v>15534</v>
      </c>
      <c r="E9767" t="s">
        <v>15687</v>
      </c>
      <c r="F9767" t="s">
        <v>15550</v>
      </c>
      <c r="G9767" t="s">
        <v>25129</v>
      </c>
      <c r="H9767" s="1">
        <v>45121.767430555556</v>
      </c>
      <c r="I9767" t="s">
        <v>16665</v>
      </c>
      <c r="J9767" s="1">
        <v>45121.767430555556</v>
      </c>
      <c r="K9767" t="s">
        <v>16665</v>
      </c>
    </row>
    <row r="9768" spans="1:11">
      <c r="A9768">
        <v>3540</v>
      </c>
      <c r="B9768" t="s">
        <v>19204</v>
      </c>
      <c r="C9768">
        <v>58425000</v>
      </c>
      <c r="D9768" t="s">
        <v>15534</v>
      </c>
      <c r="E9768" t="s">
        <v>15540</v>
      </c>
      <c r="F9768" t="s">
        <v>15536</v>
      </c>
      <c r="G9768" t="s">
        <v>19206</v>
      </c>
      <c r="H9768" s="1">
        <v>45121.768321759257</v>
      </c>
      <c r="I9768" t="s">
        <v>18156</v>
      </c>
      <c r="J9768" s="1">
        <v>45121.768321759257</v>
      </c>
      <c r="K9768" t="s">
        <v>18156</v>
      </c>
    </row>
    <row r="9769" spans="1:11">
      <c r="A9769">
        <v>43002</v>
      </c>
      <c r="B9769" t="s">
        <v>18465</v>
      </c>
      <c r="C9769">
        <v>50905006</v>
      </c>
      <c r="D9769" t="s">
        <v>15534</v>
      </c>
      <c r="E9769" t="s">
        <v>15544</v>
      </c>
      <c r="F9769" t="s">
        <v>15550</v>
      </c>
      <c r="G9769" t="s">
        <v>21576</v>
      </c>
      <c r="H9769" s="1">
        <v>45121.769606481481</v>
      </c>
      <c r="I9769" t="s">
        <v>16665</v>
      </c>
      <c r="J9769" s="1">
        <v>45121.769606481481</v>
      </c>
      <c r="K9769" t="s">
        <v>16665</v>
      </c>
    </row>
    <row r="9770" spans="1:11">
      <c r="A9770">
        <v>11891</v>
      </c>
      <c r="B9770" t="s">
        <v>19185</v>
      </c>
      <c r="C9770">
        <v>50810000</v>
      </c>
      <c r="D9770" t="s">
        <v>15534</v>
      </c>
      <c r="E9770" t="s">
        <v>15554</v>
      </c>
      <c r="F9770" t="s">
        <v>15536</v>
      </c>
      <c r="G9770" t="s">
        <v>21994</v>
      </c>
      <c r="H9770" s="1">
        <v>45121.771168981482</v>
      </c>
      <c r="I9770" t="s">
        <v>17523</v>
      </c>
      <c r="J9770" s="1">
        <v>45121.771168981482</v>
      </c>
      <c r="K9770" t="s">
        <v>17523</v>
      </c>
    </row>
    <row r="9771" spans="1:11">
      <c r="A9771">
        <v>20709</v>
      </c>
      <c r="B9771" t="s">
        <v>20592</v>
      </c>
      <c r="C9771">
        <v>50321000</v>
      </c>
      <c r="D9771" t="s">
        <v>15534</v>
      </c>
      <c r="E9771" t="s">
        <v>15554</v>
      </c>
      <c r="F9771" t="s">
        <v>15536</v>
      </c>
      <c r="G9771" t="s">
        <v>19221</v>
      </c>
      <c r="H9771" s="1">
        <v>45121.77144675926</v>
      </c>
      <c r="I9771" t="s">
        <v>16398</v>
      </c>
      <c r="J9771" s="1">
        <v>45121.77144675926</v>
      </c>
      <c r="K9771" t="s">
        <v>16398</v>
      </c>
    </row>
    <row r="9772" spans="1:11">
      <c r="A9772">
        <v>20709</v>
      </c>
      <c r="B9772" t="s">
        <v>20592</v>
      </c>
      <c r="C9772">
        <v>50915000</v>
      </c>
      <c r="D9772" t="s">
        <v>15534</v>
      </c>
      <c r="E9772" t="s">
        <v>15549</v>
      </c>
      <c r="F9772" t="s">
        <v>15550</v>
      </c>
      <c r="G9772" t="s">
        <v>19231</v>
      </c>
      <c r="H9772" s="1">
        <v>45121.772060185183</v>
      </c>
      <c r="I9772" t="s">
        <v>16398</v>
      </c>
      <c r="J9772" s="1">
        <v>45121.772060185183</v>
      </c>
      <c r="K9772" t="s">
        <v>16398</v>
      </c>
    </row>
    <row r="9773" spans="1:11">
      <c r="A9773">
        <v>20708</v>
      </c>
      <c r="B9773" t="s">
        <v>25130</v>
      </c>
      <c r="C9773">
        <v>50355210</v>
      </c>
      <c r="D9773" t="s">
        <v>15534</v>
      </c>
      <c r="E9773" t="s">
        <v>15544</v>
      </c>
      <c r="F9773" t="s">
        <v>15536</v>
      </c>
      <c r="G9773" t="s">
        <v>25131</v>
      </c>
      <c r="H9773" s="1">
        <v>45121.772372685184</v>
      </c>
      <c r="I9773" t="s">
        <v>16398</v>
      </c>
      <c r="J9773" s="1">
        <v>45121.772372685184</v>
      </c>
      <c r="K9773" t="s">
        <v>16398</v>
      </c>
    </row>
    <row r="9774" spans="1:11">
      <c r="A9774">
        <v>20708</v>
      </c>
      <c r="B9774" t="s">
        <v>25130</v>
      </c>
      <c r="C9774">
        <v>50915000</v>
      </c>
      <c r="D9774" t="s">
        <v>15534</v>
      </c>
      <c r="E9774" t="s">
        <v>15549</v>
      </c>
      <c r="F9774" t="s">
        <v>15550</v>
      </c>
      <c r="G9774" t="s">
        <v>19231</v>
      </c>
      <c r="H9774" s="1">
        <v>45121.772627314815</v>
      </c>
      <c r="I9774" t="s">
        <v>16398</v>
      </c>
      <c r="J9774" s="1">
        <v>45121.772627314815</v>
      </c>
      <c r="K9774" t="s">
        <v>16398</v>
      </c>
    </row>
    <row r="9775" spans="1:11">
      <c r="A9775">
        <v>8802</v>
      </c>
      <c r="B9775" t="s">
        <v>19211</v>
      </c>
      <c r="C9775">
        <v>51220000</v>
      </c>
      <c r="D9775" t="s">
        <v>15534</v>
      </c>
      <c r="E9775" t="s">
        <v>15535</v>
      </c>
      <c r="F9775" t="s">
        <v>15536</v>
      </c>
      <c r="G9775" t="s">
        <v>25132</v>
      </c>
      <c r="H9775" s="1">
        <v>45121.7731712963</v>
      </c>
      <c r="I9775" t="s">
        <v>16839</v>
      </c>
      <c r="J9775" s="1">
        <v>45121.7731712963</v>
      </c>
      <c r="K9775" t="s">
        <v>16839</v>
      </c>
    </row>
    <row r="9776" spans="1:11">
      <c r="A9776">
        <v>20645</v>
      </c>
      <c r="B9776" t="s">
        <v>22480</v>
      </c>
      <c r="C9776">
        <v>50320000</v>
      </c>
      <c r="D9776" t="s">
        <v>15534</v>
      </c>
      <c r="E9776" t="s">
        <v>15687</v>
      </c>
      <c r="F9776" t="s">
        <v>15550</v>
      </c>
      <c r="G9776" t="s">
        <v>25133</v>
      </c>
      <c r="H9776" s="1">
        <v>45121.774236111109</v>
      </c>
      <c r="I9776" t="s">
        <v>15954</v>
      </c>
      <c r="J9776" s="1">
        <v>45121.774236111109</v>
      </c>
      <c r="K9776" t="s">
        <v>15954</v>
      </c>
    </row>
    <row r="9777" spans="1:11">
      <c r="A9777">
        <v>11748</v>
      </c>
      <c r="B9777" t="s">
        <v>25134</v>
      </c>
      <c r="C9777">
        <v>50905006</v>
      </c>
      <c r="D9777" t="s">
        <v>15534</v>
      </c>
      <c r="E9777" t="s">
        <v>15540</v>
      </c>
      <c r="F9777" t="s">
        <v>15550</v>
      </c>
      <c r="G9777" t="s">
        <v>25135</v>
      </c>
      <c r="H9777" s="1">
        <v>45121.775335648148</v>
      </c>
      <c r="I9777" t="s">
        <v>18821</v>
      </c>
      <c r="J9777" s="1">
        <v>45121.775335648148</v>
      </c>
      <c r="K9777" t="s">
        <v>18821</v>
      </c>
    </row>
    <row r="9778" spans="1:11">
      <c r="A9778">
        <v>20706</v>
      </c>
      <c r="B9778" t="s">
        <v>20603</v>
      </c>
      <c r="C9778">
        <v>56200010</v>
      </c>
      <c r="D9778" t="s">
        <v>15534</v>
      </c>
      <c r="E9778" t="s">
        <v>15540</v>
      </c>
      <c r="F9778" t="s">
        <v>15550</v>
      </c>
      <c r="G9778" t="s">
        <v>21564</v>
      </c>
      <c r="H9778" s="1">
        <v>45121.778738425928</v>
      </c>
      <c r="I9778" t="s">
        <v>16398</v>
      </c>
      <c r="J9778" s="1">
        <v>45121.778738425928</v>
      </c>
      <c r="K9778" t="s">
        <v>16398</v>
      </c>
    </row>
    <row r="9779" spans="1:11">
      <c r="A9779">
        <v>8799</v>
      </c>
      <c r="B9779" t="s">
        <v>19144</v>
      </c>
      <c r="C9779">
        <v>50305028</v>
      </c>
      <c r="D9779" t="s">
        <v>15534</v>
      </c>
      <c r="E9779" t="s">
        <v>15687</v>
      </c>
      <c r="F9779" t="s">
        <v>15536</v>
      </c>
      <c r="G9779" t="s">
        <v>25136</v>
      </c>
      <c r="H9779" s="1">
        <v>45121.781377314815</v>
      </c>
      <c r="I9779" t="s">
        <v>16839</v>
      </c>
      <c r="J9779" s="1">
        <v>45121.781377314815</v>
      </c>
      <c r="K9779" t="s">
        <v>16839</v>
      </c>
    </row>
    <row r="9780" spans="1:11">
      <c r="A9780">
        <v>8799</v>
      </c>
      <c r="B9780" t="s">
        <v>19144</v>
      </c>
      <c r="C9780">
        <v>50905006</v>
      </c>
      <c r="D9780" t="s">
        <v>15534</v>
      </c>
      <c r="E9780" t="s">
        <v>15554</v>
      </c>
      <c r="F9780" t="s">
        <v>15536</v>
      </c>
      <c r="G9780" t="s">
        <v>18928</v>
      </c>
      <c r="H9780" s="1">
        <v>45121.781643518516</v>
      </c>
      <c r="I9780" t="s">
        <v>16839</v>
      </c>
      <c r="J9780" s="1">
        <v>45121.781643518516</v>
      </c>
      <c r="K9780" t="s">
        <v>16839</v>
      </c>
    </row>
    <row r="9781" spans="1:11">
      <c r="A9781">
        <v>20707</v>
      </c>
      <c r="B9781" t="s">
        <v>19223</v>
      </c>
      <c r="C9781">
        <v>50915000</v>
      </c>
      <c r="D9781" t="s">
        <v>15534</v>
      </c>
      <c r="E9781" t="s">
        <v>15549</v>
      </c>
      <c r="F9781" t="s">
        <v>15550</v>
      </c>
      <c r="G9781" t="s">
        <v>19231</v>
      </c>
      <c r="H9781" s="1">
        <v>45121.781724537039</v>
      </c>
      <c r="I9781" t="s">
        <v>16398</v>
      </c>
      <c r="J9781" s="1">
        <v>45121.781724537039</v>
      </c>
      <c r="K9781" t="s">
        <v>16398</v>
      </c>
    </row>
    <row r="9782" spans="1:11">
      <c r="A9782">
        <v>20702</v>
      </c>
      <c r="B9782" t="s">
        <v>21574</v>
      </c>
      <c r="C9782">
        <v>51220000</v>
      </c>
      <c r="D9782" t="s">
        <v>15534</v>
      </c>
      <c r="E9782" t="s">
        <v>15586</v>
      </c>
      <c r="F9782" t="s">
        <v>15536</v>
      </c>
      <c r="G9782" t="s">
        <v>25137</v>
      </c>
      <c r="H9782" s="1">
        <v>45121.782314814816</v>
      </c>
      <c r="I9782" t="s">
        <v>16398</v>
      </c>
      <c r="J9782" s="1">
        <v>45121.782314814816</v>
      </c>
      <c r="K9782" t="s">
        <v>16398</v>
      </c>
    </row>
    <row r="9783" spans="1:11">
      <c r="A9783">
        <v>20702</v>
      </c>
      <c r="B9783" t="s">
        <v>21574</v>
      </c>
      <c r="C9783">
        <v>50355000</v>
      </c>
      <c r="D9783" t="s">
        <v>15534</v>
      </c>
      <c r="E9783" t="s">
        <v>15544</v>
      </c>
      <c r="F9783" t="s">
        <v>15550</v>
      </c>
      <c r="G9783" t="s">
        <v>25138</v>
      </c>
      <c r="H9783" s="1">
        <v>45121.782731481479</v>
      </c>
      <c r="I9783" t="s">
        <v>16398</v>
      </c>
      <c r="J9783" s="1">
        <v>45121.782731481479</v>
      </c>
      <c r="K9783" t="s">
        <v>16398</v>
      </c>
    </row>
    <row r="9784" spans="1:11">
      <c r="A9784">
        <v>43005</v>
      </c>
      <c r="B9784" t="s">
        <v>251</v>
      </c>
      <c r="C9784">
        <v>55300000</v>
      </c>
      <c r="D9784" t="s">
        <v>15534</v>
      </c>
      <c r="E9784" t="s">
        <v>15544</v>
      </c>
      <c r="F9784" t="s">
        <v>15550</v>
      </c>
      <c r="G9784" t="s">
        <v>25139</v>
      </c>
      <c r="H9784" s="1">
        <v>45121.782800925925</v>
      </c>
      <c r="I9784" t="s">
        <v>16665</v>
      </c>
      <c r="J9784" s="1">
        <v>45121.782800925925</v>
      </c>
      <c r="K9784" t="s">
        <v>16665</v>
      </c>
    </row>
    <row r="9785" spans="1:11">
      <c r="A9785">
        <v>11750</v>
      </c>
      <c r="B9785" t="s">
        <v>19232</v>
      </c>
      <c r="C9785">
        <v>50905006</v>
      </c>
      <c r="D9785" t="s">
        <v>15534</v>
      </c>
      <c r="E9785" t="s">
        <v>15540</v>
      </c>
      <c r="F9785" t="s">
        <v>15536</v>
      </c>
      <c r="G9785" t="s">
        <v>25140</v>
      </c>
      <c r="H9785" s="1">
        <v>45121.782824074071</v>
      </c>
      <c r="I9785" t="s">
        <v>18821</v>
      </c>
      <c r="J9785" s="1">
        <v>45121.782824074071</v>
      </c>
      <c r="K9785" t="s">
        <v>18821</v>
      </c>
    </row>
    <row r="9786" spans="1:11">
      <c r="A9786">
        <v>20702</v>
      </c>
      <c r="B9786" t="s">
        <v>21574</v>
      </c>
      <c r="C9786">
        <v>50915000</v>
      </c>
      <c r="D9786" t="s">
        <v>15534</v>
      </c>
      <c r="E9786" t="s">
        <v>15549</v>
      </c>
      <c r="F9786" t="s">
        <v>15550</v>
      </c>
      <c r="G9786" t="s">
        <v>19231</v>
      </c>
      <c r="H9786" s="1">
        <v>45121.783090277779</v>
      </c>
      <c r="I9786" t="s">
        <v>16398</v>
      </c>
      <c r="J9786" s="1">
        <v>45121.783090277779</v>
      </c>
      <c r="K9786" t="s">
        <v>16398</v>
      </c>
    </row>
    <row r="9787" spans="1:11">
      <c r="A9787">
        <v>43012</v>
      </c>
      <c r="B9787" t="s">
        <v>239</v>
      </c>
      <c r="C9787">
        <v>55300000</v>
      </c>
      <c r="D9787" t="s">
        <v>15534</v>
      </c>
      <c r="E9787" t="s">
        <v>15544</v>
      </c>
      <c r="F9787" t="s">
        <v>15550</v>
      </c>
      <c r="G9787" t="s">
        <v>21576</v>
      </c>
      <c r="H9787" s="1">
        <v>45121.78328703704</v>
      </c>
      <c r="I9787" t="s">
        <v>16665</v>
      </c>
      <c r="J9787" s="1">
        <v>45121.78328703704</v>
      </c>
      <c r="K9787" t="s">
        <v>16665</v>
      </c>
    </row>
    <row r="9788" spans="1:11">
      <c r="A9788">
        <v>9156</v>
      </c>
      <c r="B9788" t="s">
        <v>19480</v>
      </c>
      <c r="C9788">
        <v>50619000</v>
      </c>
      <c r="D9788" t="s">
        <v>15534</v>
      </c>
      <c r="E9788" t="s">
        <v>15544</v>
      </c>
      <c r="F9788" t="s">
        <v>15550</v>
      </c>
      <c r="G9788" t="s">
        <v>25141</v>
      </c>
      <c r="H9788" s="1">
        <v>45121.783761574072</v>
      </c>
      <c r="I9788" t="s">
        <v>18165</v>
      </c>
      <c r="J9788" s="1">
        <v>45121.783761574072</v>
      </c>
      <c r="K9788" t="s">
        <v>18165</v>
      </c>
    </row>
    <row r="9789" spans="1:11">
      <c r="A9789">
        <v>20694</v>
      </c>
      <c r="B9789" t="s">
        <v>25142</v>
      </c>
      <c r="C9789">
        <v>50915000</v>
      </c>
      <c r="D9789" t="s">
        <v>15534</v>
      </c>
      <c r="E9789" t="s">
        <v>15535</v>
      </c>
      <c r="F9789" t="s">
        <v>15536</v>
      </c>
      <c r="G9789" t="s">
        <v>25143</v>
      </c>
      <c r="H9789" s="1">
        <v>45121.783958333333</v>
      </c>
      <c r="I9789" t="s">
        <v>16398</v>
      </c>
      <c r="J9789" s="1">
        <v>45121.783958333333</v>
      </c>
      <c r="K9789" t="s">
        <v>16398</v>
      </c>
    </row>
    <row r="9790" spans="1:11">
      <c r="A9790">
        <v>9026</v>
      </c>
      <c r="B9790" t="s">
        <v>20627</v>
      </c>
      <c r="C9790">
        <v>50355030</v>
      </c>
      <c r="D9790" t="s">
        <v>15534</v>
      </c>
      <c r="E9790" t="s">
        <v>15554</v>
      </c>
      <c r="F9790" t="s">
        <v>15536</v>
      </c>
      <c r="G9790" t="s">
        <v>25144</v>
      </c>
      <c r="H9790" s="1">
        <v>45121.783993055556</v>
      </c>
      <c r="I9790" t="s">
        <v>20518</v>
      </c>
      <c r="J9790" s="1">
        <v>45121.785092592596</v>
      </c>
      <c r="K9790" t="s">
        <v>20518</v>
      </c>
    </row>
    <row r="9791" spans="1:11">
      <c r="A9791">
        <v>20696</v>
      </c>
      <c r="B9791" t="s">
        <v>19233</v>
      </c>
      <c r="C9791">
        <v>50355000</v>
      </c>
      <c r="D9791" t="s">
        <v>15534</v>
      </c>
      <c r="E9791" t="s">
        <v>15544</v>
      </c>
      <c r="F9791" t="s">
        <v>15550</v>
      </c>
      <c r="G9791" t="s">
        <v>25145</v>
      </c>
      <c r="H9791" s="1">
        <v>45121.784386574072</v>
      </c>
      <c r="I9791" t="s">
        <v>16398</v>
      </c>
      <c r="J9791" s="1">
        <v>45121.784386574072</v>
      </c>
      <c r="K9791" t="s">
        <v>16398</v>
      </c>
    </row>
    <row r="9792" spans="1:11">
      <c r="A9792">
        <v>20533</v>
      </c>
      <c r="B9792" t="s">
        <v>25146</v>
      </c>
      <c r="C9792">
        <v>50812000</v>
      </c>
      <c r="D9792" t="s">
        <v>15534</v>
      </c>
      <c r="E9792" t="s">
        <v>15554</v>
      </c>
      <c r="F9792" t="s">
        <v>15536</v>
      </c>
      <c r="G9792" t="s">
        <v>25147</v>
      </c>
      <c r="H9792" s="1">
        <v>45121.784629629627</v>
      </c>
      <c r="I9792" t="s">
        <v>16552</v>
      </c>
      <c r="J9792" s="1">
        <v>45121.784629629627</v>
      </c>
      <c r="K9792" t="s">
        <v>16552</v>
      </c>
    </row>
    <row r="9793" spans="1:11">
      <c r="A9793">
        <v>20696</v>
      </c>
      <c r="B9793" t="s">
        <v>19233</v>
      </c>
      <c r="C9793">
        <v>50915000</v>
      </c>
      <c r="D9793" t="s">
        <v>15534</v>
      </c>
      <c r="E9793" t="s">
        <v>15549</v>
      </c>
      <c r="F9793" t="s">
        <v>15550</v>
      </c>
      <c r="G9793" t="s">
        <v>19231</v>
      </c>
      <c r="H9793" s="1">
        <v>45121.784722222219</v>
      </c>
      <c r="I9793" t="s">
        <v>16398</v>
      </c>
      <c r="J9793" s="1">
        <v>45121.784722222219</v>
      </c>
      <c r="K9793" t="s">
        <v>16398</v>
      </c>
    </row>
    <row r="9794" spans="1:11">
      <c r="A9794">
        <v>20534</v>
      </c>
      <c r="B9794" t="s">
        <v>19236</v>
      </c>
      <c r="C9794">
        <v>50812000</v>
      </c>
      <c r="D9794" t="s">
        <v>15534</v>
      </c>
      <c r="E9794" t="s">
        <v>15554</v>
      </c>
      <c r="F9794" t="s">
        <v>15536</v>
      </c>
      <c r="G9794" t="s">
        <v>24355</v>
      </c>
      <c r="H9794" s="1">
        <v>45121.78497685185</v>
      </c>
      <c r="I9794" t="s">
        <v>16552</v>
      </c>
      <c r="J9794" s="1">
        <v>45121.78497685185</v>
      </c>
      <c r="K9794" t="s">
        <v>16552</v>
      </c>
    </row>
    <row r="9795" spans="1:11">
      <c r="A9795">
        <v>11742</v>
      </c>
      <c r="B9795" t="s">
        <v>19240</v>
      </c>
      <c r="C9795">
        <v>50905006</v>
      </c>
      <c r="D9795" t="s">
        <v>15534</v>
      </c>
      <c r="E9795" t="s">
        <v>15540</v>
      </c>
      <c r="F9795" t="s">
        <v>15536</v>
      </c>
      <c r="G9795" t="s">
        <v>25140</v>
      </c>
      <c r="H9795" s="1">
        <v>45121.786064814813</v>
      </c>
      <c r="I9795" t="s">
        <v>18821</v>
      </c>
      <c r="J9795" s="1">
        <v>45121.786064814813</v>
      </c>
      <c r="K9795" t="s">
        <v>18821</v>
      </c>
    </row>
    <row r="9796" spans="1:11">
      <c r="A9796">
        <v>20693</v>
      </c>
      <c r="B9796" t="s">
        <v>21581</v>
      </c>
      <c r="C9796">
        <v>50320000</v>
      </c>
      <c r="D9796" t="s">
        <v>15534</v>
      </c>
      <c r="E9796" t="s">
        <v>15554</v>
      </c>
      <c r="F9796" t="s">
        <v>15536</v>
      </c>
      <c r="G9796" t="s">
        <v>19221</v>
      </c>
      <c r="H9796" s="1">
        <v>45121.786076388889</v>
      </c>
      <c r="I9796" t="s">
        <v>16398</v>
      </c>
      <c r="J9796" s="1">
        <v>45121.786076388889</v>
      </c>
      <c r="K9796" t="s">
        <v>16398</v>
      </c>
    </row>
    <row r="9797" spans="1:11">
      <c r="A9797">
        <v>8798</v>
      </c>
      <c r="B9797" t="s">
        <v>19249</v>
      </c>
      <c r="C9797">
        <v>50305028</v>
      </c>
      <c r="D9797" t="s">
        <v>15534</v>
      </c>
      <c r="E9797" t="s">
        <v>15687</v>
      </c>
      <c r="F9797" t="s">
        <v>15536</v>
      </c>
      <c r="G9797" t="s">
        <v>25136</v>
      </c>
      <c r="H9797" s="1">
        <v>45121.786307870374</v>
      </c>
      <c r="I9797" t="s">
        <v>16839</v>
      </c>
      <c r="J9797" s="1">
        <v>45121.786307870374</v>
      </c>
      <c r="K9797" t="s">
        <v>16839</v>
      </c>
    </row>
    <row r="9798" spans="1:11">
      <c r="A9798">
        <v>126040</v>
      </c>
      <c r="B9798" t="s">
        <v>18536</v>
      </c>
      <c r="C9798">
        <v>52004000</v>
      </c>
      <c r="D9798" t="s">
        <v>15534</v>
      </c>
      <c r="E9798" t="s">
        <v>15554</v>
      </c>
      <c r="F9798" t="s">
        <v>15536</v>
      </c>
      <c r="G9798" t="s">
        <v>19363</v>
      </c>
      <c r="H9798" s="1">
        <v>45121.787673611114</v>
      </c>
      <c r="I9798" t="s">
        <v>18362</v>
      </c>
      <c r="J9798" s="1">
        <v>45121.787673611114</v>
      </c>
      <c r="K9798" t="s">
        <v>18362</v>
      </c>
    </row>
    <row r="9799" spans="1:11">
      <c r="A9799">
        <v>32986</v>
      </c>
      <c r="B9799" t="s">
        <v>20618</v>
      </c>
      <c r="C9799">
        <v>57700060</v>
      </c>
      <c r="D9799" t="s">
        <v>15534</v>
      </c>
      <c r="E9799" t="s">
        <v>15576</v>
      </c>
      <c r="F9799" t="s">
        <v>15550</v>
      </c>
      <c r="G9799" t="s">
        <v>20619</v>
      </c>
      <c r="H9799" s="1">
        <v>45121.787789351853</v>
      </c>
      <c r="I9799" t="s">
        <v>18821</v>
      </c>
      <c r="J9799" s="1">
        <v>45121.787789351853</v>
      </c>
      <c r="K9799" t="s">
        <v>18821</v>
      </c>
    </row>
    <row r="9800" spans="1:11">
      <c r="A9800">
        <v>126146</v>
      </c>
      <c r="B9800" t="s">
        <v>18483</v>
      </c>
      <c r="C9800">
        <v>50105000</v>
      </c>
      <c r="D9800" t="s">
        <v>15534</v>
      </c>
      <c r="E9800" t="s">
        <v>15687</v>
      </c>
      <c r="F9800" t="s">
        <v>15550</v>
      </c>
      <c r="G9800" t="s">
        <v>25148</v>
      </c>
      <c r="H9800" s="1">
        <v>45121.7890162037</v>
      </c>
      <c r="I9800" t="s">
        <v>17644</v>
      </c>
      <c r="J9800" s="1">
        <v>45121.7890162037</v>
      </c>
      <c r="K9800" t="s">
        <v>17644</v>
      </c>
    </row>
    <row r="9801" spans="1:11">
      <c r="A9801">
        <v>11893</v>
      </c>
      <c r="B9801" t="s">
        <v>20605</v>
      </c>
      <c r="C9801">
        <v>51220000</v>
      </c>
      <c r="D9801" t="s">
        <v>15534</v>
      </c>
      <c r="E9801" t="s">
        <v>15554</v>
      </c>
      <c r="F9801" t="s">
        <v>15536</v>
      </c>
      <c r="G9801" t="s">
        <v>25149</v>
      </c>
      <c r="H9801" s="1">
        <v>45121.789027777777</v>
      </c>
      <c r="I9801" t="s">
        <v>17523</v>
      </c>
      <c r="J9801" s="1">
        <v>45121.789027777777</v>
      </c>
      <c r="K9801" t="s">
        <v>17523</v>
      </c>
    </row>
    <row r="9802" spans="1:11">
      <c r="A9802">
        <v>20711</v>
      </c>
      <c r="B9802" t="s">
        <v>25150</v>
      </c>
      <c r="C9802">
        <v>50915000</v>
      </c>
      <c r="D9802" t="s">
        <v>15534</v>
      </c>
      <c r="E9802" t="s">
        <v>15549</v>
      </c>
      <c r="F9802" t="s">
        <v>15550</v>
      </c>
      <c r="G9802" t="s">
        <v>19231</v>
      </c>
      <c r="H9802" s="1">
        <v>45121.789502314816</v>
      </c>
      <c r="I9802" t="s">
        <v>16398</v>
      </c>
      <c r="J9802" s="1">
        <v>45121.789502314816</v>
      </c>
      <c r="K9802" t="s">
        <v>16398</v>
      </c>
    </row>
    <row r="9803" spans="1:11">
      <c r="A9803">
        <v>20700</v>
      </c>
      <c r="B9803" t="s">
        <v>4984</v>
      </c>
      <c r="C9803">
        <v>51220000</v>
      </c>
      <c r="D9803" t="s">
        <v>15534</v>
      </c>
      <c r="E9803" t="s">
        <v>15554</v>
      </c>
      <c r="F9803" t="s">
        <v>15550</v>
      </c>
      <c r="G9803" t="s">
        <v>22497</v>
      </c>
      <c r="H9803" s="1">
        <v>45121.790312500001</v>
      </c>
      <c r="I9803" t="s">
        <v>16398</v>
      </c>
      <c r="J9803" s="1">
        <v>45121.790312500001</v>
      </c>
      <c r="K9803" t="s">
        <v>16398</v>
      </c>
    </row>
    <row r="9804" spans="1:11">
      <c r="A9804">
        <v>8643</v>
      </c>
      <c r="B9804" t="s">
        <v>17877</v>
      </c>
      <c r="C9804">
        <v>50366000</v>
      </c>
      <c r="D9804" t="s">
        <v>15534</v>
      </c>
      <c r="E9804" t="s">
        <v>15544</v>
      </c>
      <c r="F9804" t="s">
        <v>15550</v>
      </c>
      <c r="G9804" t="s">
        <v>25151</v>
      </c>
      <c r="H9804" s="1">
        <v>45121.790497685186</v>
      </c>
      <c r="I9804" t="s">
        <v>16552</v>
      </c>
      <c r="J9804" s="1">
        <v>45121.790497685186</v>
      </c>
      <c r="K9804" t="s">
        <v>16552</v>
      </c>
    </row>
    <row r="9805" spans="1:11">
      <c r="A9805">
        <v>20699</v>
      </c>
      <c r="B9805" t="s">
        <v>22498</v>
      </c>
      <c r="C9805">
        <v>51220000</v>
      </c>
      <c r="D9805" t="s">
        <v>15534</v>
      </c>
      <c r="E9805" t="s">
        <v>15586</v>
      </c>
      <c r="F9805" t="s">
        <v>15536</v>
      </c>
      <c r="G9805" t="s">
        <v>25152</v>
      </c>
      <c r="H9805" s="1">
        <v>45121.790810185186</v>
      </c>
      <c r="I9805" t="s">
        <v>16398</v>
      </c>
      <c r="J9805" s="1">
        <v>45121.790810185186</v>
      </c>
      <c r="K9805" t="s">
        <v>16398</v>
      </c>
    </row>
    <row r="9806" spans="1:11">
      <c r="A9806">
        <v>20699</v>
      </c>
      <c r="B9806" t="s">
        <v>22498</v>
      </c>
      <c r="C9806">
        <v>50915000</v>
      </c>
      <c r="D9806" t="s">
        <v>15534</v>
      </c>
      <c r="E9806" t="s">
        <v>15549</v>
      </c>
      <c r="F9806" t="s">
        <v>15550</v>
      </c>
      <c r="G9806" t="s">
        <v>19231</v>
      </c>
      <c r="H9806" s="1">
        <v>45121.790960648148</v>
      </c>
      <c r="I9806" t="s">
        <v>16398</v>
      </c>
      <c r="J9806" s="1">
        <v>45121.790960648148</v>
      </c>
      <c r="K9806" t="s">
        <v>16398</v>
      </c>
    </row>
    <row r="9807" spans="1:11">
      <c r="A9807">
        <v>126032</v>
      </c>
      <c r="B9807" t="s">
        <v>19297</v>
      </c>
      <c r="C9807">
        <v>50390000</v>
      </c>
      <c r="D9807" t="s">
        <v>15534</v>
      </c>
      <c r="E9807" t="s">
        <v>15554</v>
      </c>
      <c r="F9807" t="s">
        <v>15550</v>
      </c>
      <c r="G9807" t="s">
        <v>18361</v>
      </c>
      <c r="H9807" s="1">
        <v>45121.79115740741</v>
      </c>
      <c r="I9807" t="s">
        <v>18362</v>
      </c>
      <c r="J9807" s="1">
        <v>45121.79115740741</v>
      </c>
      <c r="K9807" t="s">
        <v>18362</v>
      </c>
    </row>
    <row r="9808" spans="1:11">
      <c r="A9808">
        <v>82734</v>
      </c>
      <c r="B9808" t="s">
        <v>21582</v>
      </c>
      <c r="C9808">
        <v>51220000</v>
      </c>
      <c r="D9808" t="s">
        <v>15534</v>
      </c>
      <c r="E9808" t="s">
        <v>15554</v>
      </c>
      <c r="F9808" t="s">
        <v>15550</v>
      </c>
      <c r="G9808" t="s">
        <v>25153</v>
      </c>
      <c r="H9808" s="1">
        <v>45121.791400462964</v>
      </c>
      <c r="I9808" t="s">
        <v>15850</v>
      </c>
      <c r="J9808" s="1">
        <v>45121.791400462964</v>
      </c>
      <c r="K9808" t="s">
        <v>15850</v>
      </c>
    </row>
    <row r="9809" spans="1:11">
      <c r="A9809">
        <v>126032</v>
      </c>
      <c r="B9809" t="s">
        <v>19297</v>
      </c>
      <c r="C9809">
        <v>50355210</v>
      </c>
      <c r="D9809" t="s">
        <v>15534</v>
      </c>
      <c r="E9809" t="s">
        <v>15554</v>
      </c>
      <c r="F9809" t="s">
        <v>15550</v>
      </c>
      <c r="G9809" t="s">
        <v>25154</v>
      </c>
      <c r="H9809" s="1">
        <v>45121.791724537034</v>
      </c>
      <c r="I9809" t="s">
        <v>18362</v>
      </c>
      <c r="J9809" s="1">
        <v>45121.791724537034</v>
      </c>
      <c r="K9809" t="s">
        <v>18362</v>
      </c>
    </row>
    <row r="9810" spans="1:11">
      <c r="A9810">
        <v>20433</v>
      </c>
      <c r="B9810" t="s">
        <v>21588</v>
      </c>
      <c r="C9810">
        <v>51220000</v>
      </c>
      <c r="D9810" t="s">
        <v>15534</v>
      </c>
      <c r="E9810" t="s">
        <v>15554</v>
      </c>
      <c r="F9810" t="s">
        <v>15550</v>
      </c>
      <c r="G9810" t="s">
        <v>24366</v>
      </c>
      <c r="H9810" s="1">
        <v>45121.792210648149</v>
      </c>
      <c r="I9810" t="s">
        <v>16398</v>
      </c>
      <c r="J9810" s="1">
        <v>45121.792210648149</v>
      </c>
      <c r="K9810" t="s">
        <v>16398</v>
      </c>
    </row>
    <row r="9811" spans="1:11">
      <c r="A9811">
        <v>9198</v>
      </c>
      <c r="B9811" t="s">
        <v>19251</v>
      </c>
      <c r="C9811">
        <v>50350000</v>
      </c>
      <c r="D9811" t="s">
        <v>15534</v>
      </c>
      <c r="E9811" t="s">
        <v>15544</v>
      </c>
      <c r="F9811" t="s">
        <v>15550</v>
      </c>
      <c r="G9811" t="s">
        <v>25155</v>
      </c>
      <c r="H9811" s="1">
        <v>45121.792453703703</v>
      </c>
      <c r="I9811" t="s">
        <v>16552</v>
      </c>
      <c r="J9811" s="1">
        <v>45121.831053240741</v>
      </c>
      <c r="K9811" t="s">
        <v>16551</v>
      </c>
    </row>
    <row r="9812" spans="1:11">
      <c r="A9812">
        <v>20714</v>
      </c>
      <c r="B9812" t="s">
        <v>20625</v>
      </c>
      <c r="C9812">
        <v>50905006</v>
      </c>
      <c r="D9812" t="s">
        <v>15534</v>
      </c>
      <c r="E9812" t="s">
        <v>15549</v>
      </c>
      <c r="F9812" t="s">
        <v>15550</v>
      </c>
      <c r="G9812" t="s">
        <v>22478</v>
      </c>
      <c r="H9812" s="1">
        <v>45121.792650462965</v>
      </c>
      <c r="I9812" t="s">
        <v>16398</v>
      </c>
      <c r="J9812" s="1">
        <v>45121.792650462965</v>
      </c>
      <c r="K9812" t="s">
        <v>16398</v>
      </c>
    </row>
    <row r="9813" spans="1:11">
      <c r="A9813">
        <v>20717</v>
      </c>
      <c r="B9813" t="s">
        <v>22501</v>
      </c>
      <c r="C9813">
        <v>50915000</v>
      </c>
      <c r="D9813" t="s">
        <v>15534</v>
      </c>
      <c r="E9813" t="s">
        <v>15549</v>
      </c>
      <c r="F9813" t="s">
        <v>15550</v>
      </c>
      <c r="G9813" t="s">
        <v>19231</v>
      </c>
      <c r="H9813" s="1">
        <v>45121.793726851851</v>
      </c>
      <c r="I9813" t="s">
        <v>16398</v>
      </c>
      <c r="J9813" s="1">
        <v>45121.793726851851</v>
      </c>
      <c r="K9813" t="s">
        <v>16398</v>
      </c>
    </row>
    <row r="9814" spans="1:11">
      <c r="A9814">
        <v>126032</v>
      </c>
      <c r="B9814" t="s">
        <v>19297</v>
      </c>
      <c r="C9814">
        <v>50350001</v>
      </c>
      <c r="D9814" t="s">
        <v>15534</v>
      </c>
      <c r="E9814" t="s">
        <v>15586</v>
      </c>
      <c r="F9814" t="s">
        <v>15536</v>
      </c>
      <c r="G9814" t="s">
        <v>21597</v>
      </c>
      <c r="H9814" s="1">
        <v>45121.793738425928</v>
      </c>
      <c r="I9814" t="s">
        <v>18362</v>
      </c>
      <c r="J9814" s="1">
        <v>45121.837337962963</v>
      </c>
      <c r="K9814" t="s">
        <v>18362</v>
      </c>
    </row>
    <row r="9815" spans="1:11">
      <c r="A9815">
        <v>9393</v>
      </c>
      <c r="B9815" t="s">
        <v>16247</v>
      </c>
      <c r="C9815">
        <v>50305028</v>
      </c>
      <c r="D9815" t="s">
        <v>15534</v>
      </c>
      <c r="E9815" t="s">
        <v>15554</v>
      </c>
      <c r="F9815" t="s">
        <v>15536</v>
      </c>
      <c r="G9815" t="s">
        <v>19264</v>
      </c>
      <c r="H9815" s="1">
        <v>45121.793993055559</v>
      </c>
      <c r="I9815" t="s">
        <v>16236</v>
      </c>
      <c r="J9815" s="1">
        <v>45121.793993055559</v>
      </c>
      <c r="K9815" t="s">
        <v>16236</v>
      </c>
    </row>
    <row r="9816" spans="1:11">
      <c r="A9816">
        <v>126040</v>
      </c>
      <c r="B9816" t="s">
        <v>18536</v>
      </c>
      <c r="C9816">
        <v>50365000</v>
      </c>
      <c r="D9816" t="s">
        <v>15534</v>
      </c>
      <c r="E9816" t="s">
        <v>15535</v>
      </c>
      <c r="F9816" t="s">
        <v>15536</v>
      </c>
      <c r="G9816" t="s">
        <v>25156</v>
      </c>
      <c r="H9816" s="1">
        <v>45121.795671296299</v>
      </c>
      <c r="I9816" t="s">
        <v>18362</v>
      </c>
      <c r="J9816" s="1">
        <v>45121.795671296299</v>
      </c>
      <c r="K9816" t="s">
        <v>18362</v>
      </c>
    </row>
    <row r="9817" spans="1:11">
      <c r="A9817">
        <v>21452</v>
      </c>
      <c r="B9817" t="s">
        <v>20674</v>
      </c>
      <c r="C9817">
        <v>55300000</v>
      </c>
      <c r="D9817" t="s">
        <v>15534</v>
      </c>
      <c r="E9817" t="s">
        <v>15554</v>
      </c>
      <c r="F9817" t="s">
        <v>15550</v>
      </c>
      <c r="G9817" t="s">
        <v>25157</v>
      </c>
      <c r="H9817" s="1">
        <v>45121.797800925924</v>
      </c>
      <c r="I9817" t="s">
        <v>16236</v>
      </c>
      <c r="J9817" s="1">
        <v>45121.797800925924</v>
      </c>
      <c r="K9817" t="s">
        <v>16236</v>
      </c>
    </row>
    <row r="9818" spans="1:11">
      <c r="A9818">
        <v>11643</v>
      </c>
      <c r="B9818" t="s">
        <v>19578</v>
      </c>
      <c r="C9818">
        <v>50320000</v>
      </c>
      <c r="D9818" t="s">
        <v>15534</v>
      </c>
      <c r="E9818" t="s">
        <v>15554</v>
      </c>
      <c r="F9818" t="s">
        <v>15536</v>
      </c>
      <c r="G9818" t="s">
        <v>25158</v>
      </c>
      <c r="H9818" s="1">
        <v>45121.799259259256</v>
      </c>
      <c r="I9818" t="s">
        <v>15707</v>
      </c>
      <c r="J9818" s="1">
        <v>45121.80190972222</v>
      </c>
      <c r="K9818" t="s">
        <v>15707</v>
      </c>
    </row>
    <row r="9819" spans="1:11">
      <c r="A9819">
        <v>43034</v>
      </c>
      <c r="B9819" t="s">
        <v>6195</v>
      </c>
      <c r="C9819">
        <v>55300000</v>
      </c>
      <c r="D9819" t="s">
        <v>15534</v>
      </c>
      <c r="E9819" t="s">
        <v>15544</v>
      </c>
      <c r="F9819" t="s">
        <v>15550</v>
      </c>
      <c r="G9819" t="s">
        <v>25159</v>
      </c>
      <c r="H9819" s="1">
        <v>45121.801249999997</v>
      </c>
      <c r="I9819" t="s">
        <v>16665</v>
      </c>
      <c r="J9819" s="1">
        <v>45121.801249999997</v>
      </c>
      <c r="K9819" t="s">
        <v>16665</v>
      </c>
    </row>
    <row r="9820" spans="1:11">
      <c r="A9820">
        <v>126040</v>
      </c>
      <c r="B9820" t="s">
        <v>18536</v>
      </c>
      <c r="C9820">
        <v>50355000</v>
      </c>
      <c r="D9820" t="s">
        <v>15534</v>
      </c>
      <c r="E9820" t="s">
        <v>15554</v>
      </c>
      <c r="F9820" t="s">
        <v>15536</v>
      </c>
      <c r="G9820" t="s">
        <v>24402</v>
      </c>
      <c r="H9820" s="1">
        <v>45121.801365740743</v>
      </c>
      <c r="I9820" t="s">
        <v>18362</v>
      </c>
      <c r="J9820" s="1">
        <v>45121.801365740743</v>
      </c>
      <c r="K9820" t="s">
        <v>18362</v>
      </c>
    </row>
    <row r="9821" spans="1:11">
      <c r="A9821">
        <v>43030</v>
      </c>
      <c r="B9821" t="s">
        <v>658</v>
      </c>
      <c r="C9821">
        <v>50321000</v>
      </c>
      <c r="D9821" t="s">
        <v>15534</v>
      </c>
      <c r="E9821" t="s">
        <v>15554</v>
      </c>
      <c r="F9821" t="s">
        <v>15536</v>
      </c>
      <c r="G9821" t="s">
        <v>25160</v>
      </c>
      <c r="H9821" s="1">
        <v>45121.802881944444</v>
      </c>
      <c r="I9821" t="s">
        <v>16665</v>
      </c>
      <c r="J9821" s="1">
        <v>45121.802881944444</v>
      </c>
      <c r="K9821" t="s">
        <v>16665</v>
      </c>
    </row>
    <row r="9822" spans="1:11">
      <c r="A9822">
        <v>10734</v>
      </c>
      <c r="B9822" t="s">
        <v>20636</v>
      </c>
      <c r="C9822">
        <v>50915000</v>
      </c>
      <c r="D9822" t="s">
        <v>15534</v>
      </c>
      <c r="E9822" t="s">
        <v>15549</v>
      </c>
      <c r="F9822" t="s">
        <v>15550</v>
      </c>
      <c r="G9822" t="s">
        <v>19208</v>
      </c>
      <c r="H9822" s="1">
        <v>45121.804027777776</v>
      </c>
      <c r="I9822" t="s">
        <v>15850</v>
      </c>
      <c r="J9822" s="1">
        <v>45121.804027777776</v>
      </c>
      <c r="K9822" t="s">
        <v>15850</v>
      </c>
    </row>
    <row r="9823" spans="1:11">
      <c r="A9823">
        <v>101302</v>
      </c>
      <c r="B9823" t="s">
        <v>15742</v>
      </c>
      <c r="C9823">
        <v>50321000</v>
      </c>
      <c r="D9823" t="s">
        <v>15534</v>
      </c>
      <c r="E9823" t="s">
        <v>15554</v>
      </c>
      <c r="F9823" t="s">
        <v>15550</v>
      </c>
      <c r="G9823" t="s">
        <v>25161</v>
      </c>
      <c r="H9823" s="1">
        <v>45121.805231481485</v>
      </c>
      <c r="I9823" t="s">
        <v>15707</v>
      </c>
      <c r="J9823" s="1">
        <v>45121.805231481485</v>
      </c>
      <c r="K9823" t="s">
        <v>15707</v>
      </c>
    </row>
    <row r="9824" spans="1:11">
      <c r="A9824">
        <v>11657</v>
      </c>
      <c r="B9824" t="s">
        <v>20634</v>
      </c>
      <c r="C9824">
        <v>50321000</v>
      </c>
      <c r="D9824" t="s">
        <v>15534</v>
      </c>
      <c r="E9824" t="s">
        <v>15554</v>
      </c>
      <c r="F9824" t="s">
        <v>15550</v>
      </c>
      <c r="G9824" t="s">
        <v>20635</v>
      </c>
      <c r="H9824" s="1">
        <v>45121.806342592594</v>
      </c>
      <c r="I9824" t="s">
        <v>15707</v>
      </c>
      <c r="J9824" s="1">
        <v>45121.806342592594</v>
      </c>
      <c r="K9824" t="s">
        <v>15707</v>
      </c>
    </row>
    <row r="9825" spans="1:11">
      <c r="A9825">
        <v>20337</v>
      </c>
      <c r="B9825" t="s">
        <v>19277</v>
      </c>
      <c r="C9825">
        <v>56200060</v>
      </c>
      <c r="D9825" t="s">
        <v>15534</v>
      </c>
      <c r="E9825" t="s">
        <v>15554</v>
      </c>
      <c r="F9825" t="s">
        <v>15550</v>
      </c>
      <c r="G9825" t="s">
        <v>19278</v>
      </c>
      <c r="H9825" s="1">
        <v>45121.806851851848</v>
      </c>
      <c r="I9825" t="s">
        <v>17523</v>
      </c>
      <c r="J9825" s="1">
        <v>45121.806851851848</v>
      </c>
      <c r="K9825" t="s">
        <v>17523</v>
      </c>
    </row>
    <row r="9826" spans="1:11">
      <c r="A9826">
        <v>20734</v>
      </c>
      <c r="B9826" t="s">
        <v>16845</v>
      </c>
      <c r="C9826">
        <v>55700000</v>
      </c>
      <c r="D9826" t="s">
        <v>15534</v>
      </c>
      <c r="E9826" t="s">
        <v>15554</v>
      </c>
      <c r="F9826" t="s">
        <v>15536</v>
      </c>
      <c r="G9826" t="s">
        <v>25162</v>
      </c>
      <c r="H9826" s="1">
        <v>45121.809282407405</v>
      </c>
      <c r="I9826" t="s">
        <v>16578</v>
      </c>
      <c r="J9826" s="1">
        <v>45121.809282407405</v>
      </c>
      <c r="K9826" t="s">
        <v>16578</v>
      </c>
    </row>
    <row r="9827" spans="1:11">
      <c r="A9827">
        <v>82775</v>
      </c>
      <c r="B9827" t="s">
        <v>16787</v>
      </c>
      <c r="C9827">
        <v>50366000</v>
      </c>
      <c r="D9827" t="s">
        <v>15534</v>
      </c>
      <c r="E9827" t="s">
        <v>15544</v>
      </c>
      <c r="F9827" t="s">
        <v>15550</v>
      </c>
      <c r="G9827" t="s">
        <v>25163</v>
      </c>
      <c r="H9827" s="1">
        <v>45121.809872685182</v>
      </c>
      <c r="I9827" t="s">
        <v>16743</v>
      </c>
      <c r="J9827" s="1">
        <v>45121.809872685182</v>
      </c>
      <c r="K9827" t="s">
        <v>16743</v>
      </c>
    </row>
    <row r="9828" spans="1:11">
      <c r="A9828">
        <v>20447</v>
      </c>
      <c r="B9828" t="s">
        <v>1497</v>
      </c>
      <c r="C9828">
        <v>51220000</v>
      </c>
      <c r="D9828" t="s">
        <v>15534</v>
      </c>
      <c r="E9828" t="s">
        <v>15554</v>
      </c>
      <c r="F9828" t="s">
        <v>15550</v>
      </c>
      <c r="G9828" t="s">
        <v>20647</v>
      </c>
      <c r="H9828" s="1">
        <v>45121.81144675926</v>
      </c>
      <c r="I9828" t="s">
        <v>18535</v>
      </c>
      <c r="J9828" s="1">
        <v>45121.81144675926</v>
      </c>
      <c r="K9828" t="s">
        <v>18535</v>
      </c>
    </row>
    <row r="9829" spans="1:11">
      <c r="A9829">
        <v>20337</v>
      </c>
      <c r="B9829" t="s">
        <v>19277</v>
      </c>
      <c r="C9829">
        <v>51210000</v>
      </c>
      <c r="D9829" t="s">
        <v>15534</v>
      </c>
      <c r="E9829" t="s">
        <v>15554</v>
      </c>
      <c r="F9829" t="s">
        <v>15536</v>
      </c>
      <c r="G9829" t="s">
        <v>19278</v>
      </c>
      <c r="H9829" s="1">
        <v>45121.813842592594</v>
      </c>
      <c r="I9829" t="s">
        <v>17523</v>
      </c>
      <c r="J9829" s="1">
        <v>45121.813842592594</v>
      </c>
      <c r="K9829" t="s">
        <v>17523</v>
      </c>
    </row>
    <row r="9830" spans="1:11">
      <c r="A9830">
        <v>14244</v>
      </c>
      <c r="B9830" t="s">
        <v>20648</v>
      </c>
      <c r="C9830">
        <v>50915000</v>
      </c>
      <c r="D9830" t="s">
        <v>15534</v>
      </c>
      <c r="E9830" t="s">
        <v>15549</v>
      </c>
      <c r="F9830" t="s">
        <v>15550</v>
      </c>
      <c r="G9830" t="s">
        <v>19208</v>
      </c>
      <c r="H9830" s="1">
        <v>45121.814976851849</v>
      </c>
      <c r="I9830" t="s">
        <v>15850</v>
      </c>
      <c r="J9830" s="1">
        <v>45121.814976851849</v>
      </c>
      <c r="K9830" t="s">
        <v>15850</v>
      </c>
    </row>
    <row r="9831" spans="1:11">
      <c r="A9831">
        <v>3101</v>
      </c>
      <c r="B9831" t="s">
        <v>19312</v>
      </c>
      <c r="C9831">
        <v>57300010</v>
      </c>
      <c r="D9831" t="s">
        <v>15534</v>
      </c>
      <c r="E9831" t="s">
        <v>15554</v>
      </c>
      <c r="F9831" t="s">
        <v>15550</v>
      </c>
      <c r="G9831" t="s">
        <v>25164</v>
      </c>
      <c r="H9831" s="1">
        <v>45121.815011574072</v>
      </c>
      <c r="I9831" t="s">
        <v>19042</v>
      </c>
      <c r="J9831" s="1">
        <v>45121.815011574072</v>
      </c>
      <c r="K9831" t="s">
        <v>19042</v>
      </c>
    </row>
    <row r="9832" spans="1:11">
      <c r="A9832">
        <v>113629</v>
      </c>
      <c r="B9832" t="s">
        <v>24394</v>
      </c>
      <c r="C9832">
        <v>50290000</v>
      </c>
      <c r="D9832" t="s">
        <v>15534</v>
      </c>
      <c r="E9832" t="s">
        <v>15554</v>
      </c>
      <c r="F9832" t="s">
        <v>15550</v>
      </c>
      <c r="G9832" t="s">
        <v>24395</v>
      </c>
      <c r="H9832" s="1">
        <v>45121.816331018519</v>
      </c>
      <c r="I9832" t="s">
        <v>17523</v>
      </c>
      <c r="J9832" s="1">
        <v>45121.816331018519</v>
      </c>
      <c r="K9832" t="s">
        <v>17523</v>
      </c>
    </row>
    <row r="9833" spans="1:11">
      <c r="A9833">
        <v>9135</v>
      </c>
      <c r="B9833" t="s">
        <v>21661</v>
      </c>
      <c r="C9833">
        <v>50305028</v>
      </c>
      <c r="D9833" t="s">
        <v>15534</v>
      </c>
      <c r="E9833" t="s">
        <v>15586</v>
      </c>
      <c r="F9833" t="s">
        <v>15536</v>
      </c>
      <c r="G9833" t="s">
        <v>19286</v>
      </c>
      <c r="H9833" s="1">
        <v>45121.818495370368</v>
      </c>
      <c r="I9833" t="s">
        <v>16013</v>
      </c>
      <c r="J9833" s="1">
        <v>45121.818495370368</v>
      </c>
      <c r="K9833" t="s">
        <v>16013</v>
      </c>
    </row>
    <row r="9834" spans="1:11">
      <c r="A9834">
        <v>21453</v>
      </c>
      <c r="B9834" t="s">
        <v>16782</v>
      </c>
      <c r="C9834">
        <v>57700030</v>
      </c>
      <c r="D9834" t="s">
        <v>15534</v>
      </c>
      <c r="E9834" t="s">
        <v>15554</v>
      </c>
      <c r="F9834" t="s">
        <v>15550</v>
      </c>
      <c r="G9834" t="s">
        <v>25165</v>
      </c>
      <c r="H9834" s="1">
        <v>45121.819467592592</v>
      </c>
      <c r="I9834" t="s">
        <v>16236</v>
      </c>
      <c r="J9834" s="1">
        <v>45121.819467592592</v>
      </c>
      <c r="K9834" t="s">
        <v>16236</v>
      </c>
    </row>
    <row r="9835" spans="1:11">
      <c r="A9835">
        <v>172872</v>
      </c>
      <c r="B9835" t="s">
        <v>24401</v>
      </c>
      <c r="C9835">
        <v>51220000</v>
      </c>
      <c r="D9835" t="s">
        <v>15534</v>
      </c>
      <c r="E9835" t="s">
        <v>15586</v>
      </c>
      <c r="F9835" t="s">
        <v>15536</v>
      </c>
      <c r="G9835" t="s">
        <v>25166</v>
      </c>
      <c r="H9835" s="1">
        <v>45121.819907407407</v>
      </c>
      <c r="I9835" t="s">
        <v>18535</v>
      </c>
      <c r="J9835" s="1">
        <v>45121.819907407407</v>
      </c>
      <c r="K9835" t="s">
        <v>18535</v>
      </c>
    </row>
    <row r="9836" spans="1:11">
      <c r="A9836">
        <v>9136</v>
      </c>
      <c r="B9836" t="s">
        <v>24416</v>
      </c>
      <c r="C9836">
        <v>50305028</v>
      </c>
      <c r="D9836" t="s">
        <v>15534</v>
      </c>
      <c r="E9836" t="s">
        <v>15586</v>
      </c>
      <c r="F9836" t="s">
        <v>15536</v>
      </c>
      <c r="G9836" t="s">
        <v>19286</v>
      </c>
      <c r="H9836" s="1">
        <v>45121.820787037039</v>
      </c>
      <c r="I9836" t="s">
        <v>16013</v>
      </c>
      <c r="J9836" s="1">
        <v>45121.820787037039</v>
      </c>
      <c r="K9836" t="s">
        <v>16013</v>
      </c>
    </row>
    <row r="9837" spans="1:11">
      <c r="A9837">
        <v>9198</v>
      </c>
      <c r="B9837" t="s">
        <v>19251</v>
      </c>
      <c r="C9837">
        <v>50305028</v>
      </c>
      <c r="D9837" t="s">
        <v>15534</v>
      </c>
      <c r="E9837" t="s">
        <v>15544</v>
      </c>
      <c r="F9837" t="s">
        <v>15550</v>
      </c>
      <c r="G9837" t="s">
        <v>25167</v>
      </c>
      <c r="H9837" s="1">
        <v>45121.82340277778</v>
      </c>
      <c r="I9837" t="s">
        <v>16551</v>
      </c>
      <c r="J9837" s="1">
        <v>45121.82340277778</v>
      </c>
      <c r="K9837" t="s">
        <v>16551</v>
      </c>
    </row>
    <row r="9838" spans="1:11">
      <c r="A9838">
        <v>20801</v>
      </c>
      <c r="B9838" t="s">
        <v>20654</v>
      </c>
      <c r="C9838">
        <v>50365000</v>
      </c>
      <c r="D9838" t="s">
        <v>15534</v>
      </c>
      <c r="E9838" t="s">
        <v>15554</v>
      </c>
      <c r="F9838" t="s">
        <v>15550</v>
      </c>
      <c r="G9838" t="s">
        <v>25168</v>
      </c>
      <c r="H9838" s="1">
        <v>45121.825555555559</v>
      </c>
      <c r="I9838" t="s">
        <v>18165</v>
      </c>
      <c r="J9838" s="1">
        <v>45121.825555555559</v>
      </c>
      <c r="K9838" t="s">
        <v>18165</v>
      </c>
    </row>
    <row r="9839" spans="1:11">
      <c r="A9839">
        <v>20599</v>
      </c>
      <c r="B9839" t="s">
        <v>19434</v>
      </c>
      <c r="C9839">
        <v>50310000</v>
      </c>
      <c r="D9839" t="s">
        <v>15534</v>
      </c>
      <c r="E9839" t="s">
        <v>15544</v>
      </c>
      <c r="F9839" t="s">
        <v>15550</v>
      </c>
      <c r="G9839" t="s">
        <v>20657</v>
      </c>
      <c r="H9839" s="1">
        <v>45121.826168981483</v>
      </c>
      <c r="I9839" t="s">
        <v>16013</v>
      </c>
      <c r="J9839" s="1">
        <v>45121.826168981483</v>
      </c>
      <c r="K9839" t="s">
        <v>16013</v>
      </c>
    </row>
    <row r="9840" spans="1:11">
      <c r="A9840">
        <v>20801</v>
      </c>
      <c r="B9840" t="s">
        <v>20654</v>
      </c>
      <c r="C9840">
        <v>50366000</v>
      </c>
      <c r="D9840" t="s">
        <v>15534</v>
      </c>
      <c r="E9840" t="s">
        <v>15544</v>
      </c>
      <c r="F9840" t="s">
        <v>15550</v>
      </c>
      <c r="G9840" t="s">
        <v>25169</v>
      </c>
      <c r="H9840" s="1">
        <v>45121.828900462962</v>
      </c>
      <c r="I9840" t="s">
        <v>18165</v>
      </c>
      <c r="J9840" s="1">
        <v>45121.828900462962</v>
      </c>
      <c r="K9840" t="s">
        <v>18165</v>
      </c>
    </row>
    <row r="9841" spans="1:11">
      <c r="A9841">
        <v>9392</v>
      </c>
      <c r="B9841" t="s">
        <v>19274</v>
      </c>
      <c r="C9841">
        <v>51220000</v>
      </c>
      <c r="D9841" t="s">
        <v>15534</v>
      </c>
      <c r="E9841" t="s">
        <v>15586</v>
      </c>
      <c r="F9841" t="s">
        <v>15536</v>
      </c>
      <c r="G9841" t="s">
        <v>19305</v>
      </c>
      <c r="H9841" s="1">
        <v>45121.830185185187</v>
      </c>
      <c r="I9841" t="s">
        <v>16236</v>
      </c>
      <c r="J9841" s="1">
        <v>45121.830185185187</v>
      </c>
      <c r="K9841" t="s">
        <v>16236</v>
      </c>
    </row>
    <row r="9842" spans="1:11">
      <c r="A9842">
        <v>11767</v>
      </c>
      <c r="B9842" t="s">
        <v>17900</v>
      </c>
      <c r="C9842">
        <v>50812000</v>
      </c>
      <c r="D9842" t="s">
        <v>15534</v>
      </c>
      <c r="E9842" t="s">
        <v>15535</v>
      </c>
      <c r="F9842" t="s">
        <v>15536</v>
      </c>
      <c r="G9842" t="s">
        <v>25170</v>
      </c>
      <c r="H9842" s="1">
        <v>45121.831712962965</v>
      </c>
      <c r="I9842" t="s">
        <v>16451</v>
      </c>
      <c r="J9842" s="1">
        <v>45121.831712962965</v>
      </c>
      <c r="K9842" t="s">
        <v>16451</v>
      </c>
    </row>
    <row r="9843" spans="1:11">
      <c r="A9843">
        <v>21489</v>
      </c>
      <c r="B9843" t="s">
        <v>16251</v>
      </c>
      <c r="C9843">
        <v>56200060</v>
      </c>
      <c r="D9843" t="s">
        <v>15534</v>
      </c>
      <c r="E9843" t="s">
        <v>15554</v>
      </c>
      <c r="F9843" t="s">
        <v>15550</v>
      </c>
      <c r="G9843" t="s">
        <v>25171</v>
      </c>
      <c r="H9843" s="1">
        <v>45121.833865740744</v>
      </c>
      <c r="I9843" t="s">
        <v>16236</v>
      </c>
      <c r="J9843" s="1">
        <v>45121.833865740744</v>
      </c>
      <c r="K9843" t="s">
        <v>16236</v>
      </c>
    </row>
    <row r="9844" spans="1:11">
      <c r="A9844">
        <v>9516</v>
      </c>
      <c r="B9844" t="s">
        <v>17834</v>
      </c>
      <c r="C9844">
        <v>50305025</v>
      </c>
      <c r="D9844" t="s">
        <v>15534</v>
      </c>
      <c r="E9844" t="s">
        <v>15544</v>
      </c>
      <c r="F9844" t="s">
        <v>15550</v>
      </c>
      <c r="G9844" t="s">
        <v>25172</v>
      </c>
      <c r="H9844" s="1">
        <v>45121.838101851848</v>
      </c>
      <c r="I9844" t="s">
        <v>16552</v>
      </c>
      <c r="J9844" s="1">
        <v>45121.838101851848</v>
      </c>
      <c r="K9844" t="s">
        <v>16552</v>
      </c>
    </row>
    <row r="9845" spans="1:11">
      <c r="A9845">
        <v>9392</v>
      </c>
      <c r="B9845" t="s">
        <v>19274</v>
      </c>
      <c r="C9845">
        <v>51230000</v>
      </c>
      <c r="D9845" t="s">
        <v>15534</v>
      </c>
      <c r="E9845" t="s">
        <v>15535</v>
      </c>
      <c r="F9845" t="s">
        <v>15536</v>
      </c>
      <c r="G9845" t="s">
        <v>25173</v>
      </c>
      <c r="H9845" s="1">
        <v>45121.838622685187</v>
      </c>
      <c r="I9845" t="s">
        <v>16236</v>
      </c>
      <c r="J9845" s="1">
        <v>45121.838622685187</v>
      </c>
      <c r="K9845" t="s">
        <v>16236</v>
      </c>
    </row>
    <row r="9846" spans="1:11">
      <c r="A9846">
        <v>11873</v>
      </c>
      <c r="B9846" t="s">
        <v>19326</v>
      </c>
      <c r="C9846">
        <v>51210000</v>
      </c>
      <c r="D9846" t="s">
        <v>15534</v>
      </c>
      <c r="E9846" t="s">
        <v>15535</v>
      </c>
      <c r="F9846" t="s">
        <v>15550</v>
      </c>
      <c r="G9846" t="s">
        <v>25174</v>
      </c>
      <c r="H9846" s="1">
        <v>45121.838854166665</v>
      </c>
      <c r="I9846" t="s">
        <v>18229</v>
      </c>
      <c r="J9846" s="1">
        <v>45121.838854166665</v>
      </c>
      <c r="K9846" t="s">
        <v>18229</v>
      </c>
    </row>
    <row r="9847" spans="1:11">
      <c r="A9847">
        <v>126109</v>
      </c>
      <c r="B9847" t="s">
        <v>22542</v>
      </c>
      <c r="C9847">
        <v>50255000</v>
      </c>
      <c r="D9847" t="s">
        <v>15534</v>
      </c>
      <c r="E9847" t="s">
        <v>15687</v>
      </c>
      <c r="F9847" t="s">
        <v>15550</v>
      </c>
      <c r="G9847" t="s">
        <v>25175</v>
      </c>
      <c r="H9847" s="1">
        <v>45121.839305555557</v>
      </c>
      <c r="I9847" t="s">
        <v>15872</v>
      </c>
      <c r="J9847" s="1">
        <v>45121.839305555557</v>
      </c>
      <c r="K9847" t="s">
        <v>15872</v>
      </c>
    </row>
    <row r="9848" spans="1:11">
      <c r="A9848">
        <v>9511</v>
      </c>
      <c r="B9848" t="s">
        <v>17721</v>
      </c>
      <c r="C9848">
        <v>50355040</v>
      </c>
      <c r="D9848" t="s">
        <v>15534</v>
      </c>
      <c r="E9848" t="s">
        <v>15544</v>
      </c>
      <c r="F9848" t="s">
        <v>15550</v>
      </c>
      <c r="G9848" t="s">
        <v>25176</v>
      </c>
      <c r="H9848" s="1">
        <v>45121.839490740742</v>
      </c>
      <c r="I9848" t="s">
        <v>17701</v>
      </c>
      <c r="J9848" s="1">
        <v>45121.839490740742</v>
      </c>
      <c r="K9848" t="s">
        <v>17701</v>
      </c>
    </row>
    <row r="9849" spans="1:11">
      <c r="A9849">
        <v>32983</v>
      </c>
      <c r="B9849" t="s">
        <v>20668</v>
      </c>
      <c r="C9849">
        <v>50515000</v>
      </c>
      <c r="D9849" t="s">
        <v>15534</v>
      </c>
      <c r="E9849" t="s">
        <v>15586</v>
      </c>
      <c r="F9849" t="s">
        <v>15550</v>
      </c>
      <c r="G9849" t="s">
        <v>25177</v>
      </c>
      <c r="H9849" s="1">
        <v>45121.840914351851</v>
      </c>
      <c r="I9849" t="s">
        <v>16407</v>
      </c>
      <c r="J9849" s="1">
        <v>45121.840914351851</v>
      </c>
      <c r="K9849" t="s">
        <v>16407</v>
      </c>
    </row>
    <row r="9850" spans="1:11">
      <c r="A9850">
        <v>32983</v>
      </c>
      <c r="B9850" t="s">
        <v>20668</v>
      </c>
      <c r="C9850">
        <v>50321000</v>
      </c>
      <c r="D9850" t="s">
        <v>15534</v>
      </c>
      <c r="E9850" t="s">
        <v>15586</v>
      </c>
      <c r="F9850" t="s">
        <v>15536</v>
      </c>
      <c r="H9850" s="1">
        <v>45121.841168981482</v>
      </c>
      <c r="I9850" t="s">
        <v>16407</v>
      </c>
      <c r="J9850" s="1">
        <v>45121.841168981482</v>
      </c>
      <c r="K9850" t="s">
        <v>16407</v>
      </c>
    </row>
    <row r="9851" spans="1:11">
      <c r="A9851">
        <v>9511</v>
      </c>
      <c r="B9851" t="s">
        <v>17721</v>
      </c>
      <c r="C9851">
        <v>58425000</v>
      </c>
      <c r="D9851" t="s">
        <v>15534</v>
      </c>
      <c r="E9851" t="s">
        <v>15544</v>
      </c>
      <c r="F9851" t="s">
        <v>15550</v>
      </c>
      <c r="G9851" t="s">
        <v>25178</v>
      </c>
      <c r="H9851" s="1">
        <v>45121.841377314813</v>
      </c>
      <c r="I9851" t="s">
        <v>17701</v>
      </c>
      <c r="J9851" s="1">
        <v>45121.857939814814</v>
      </c>
      <c r="K9851" t="s">
        <v>17701</v>
      </c>
    </row>
    <row r="9852" spans="1:11">
      <c r="A9852">
        <v>3247</v>
      </c>
      <c r="B9852" t="s">
        <v>22054</v>
      </c>
      <c r="C9852">
        <v>50321000</v>
      </c>
      <c r="D9852" t="s">
        <v>15534</v>
      </c>
      <c r="E9852" t="s">
        <v>15586</v>
      </c>
      <c r="F9852" t="s">
        <v>15550</v>
      </c>
      <c r="H9852" s="1">
        <v>45121.841666666667</v>
      </c>
      <c r="I9852" t="s">
        <v>16407</v>
      </c>
      <c r="J9852" s="1">
        <v>45121.841666666667</v>
      </c>
      <c r="K9852" t="s">
        <v>16407</v>
      </c>
    </row>
    <row r="9853" spans="1:11">
      <c r="A9853">
        <v>8744</v>
      </c>
      <c r="B9853" t="s">
        <v>25179</v>
      </c>
      <c r="C9853">
        <v>55700000</v>
      </c>
      <c r="D9853" t="s">
        <v>15534</v>
      </c>
      <c r="E9853" t="s">
        <v>15586</v>
      </c>
      <c r="F9853" t="s">
        <v>15536</v>
      </c>
      <c r="H9853" s="1">
        <v>45121.841840277775</v>
      </c>
      <c r="I9853" t="s">
        <v>16407</v>
      </c>
      <c r="J9853" s="1">
        <v>45121.841840277775</v>
      </c>
      <c r="K9853" t="s">
        <v>16407</v>
      </c>
    </row>
    <row r="9854" spans="1:11">
      <c r="A9854">
        <v>9200</v>
      </c>
      <c r="B9854" t="s">
        <v>25180</v>
      </c>
      <c r="C9854">
        <v>55300000</v>
      </c>
      <c r="D9854" t="s">
        <v>15534</v>
      </c>
      <c r="E9854" t="s">
        <v>15544</v>
      </c>
      <c r="F9854" t="s">
        <v>15550</v>
      </c>
      <c r="G9854" t="s">
        <v>25181</v>
      </c>
      <c r="H9854" s="1">
        <v>45121.842650462961</v>
      </c>
      <c r="I9854" t="s">
        <v>16552</v>
      </c>
      <c r="J9854" s="1">
        <v>45121.842650462961</v>
      </c>
      <c r="K9854" t="s">
        <v>16552</v>
      </c>
    </row>
    <row r="9855" spans="1:11">
      <c r="A9855">
        <v>9194</v>
      </c>
      <c r="B9855" t="s">
        <v>19345</v>
      </c>
      <c r="C9855">
        <v>56200000</v>
      </c>
      <c r="D9855" t="s">
        <v>15534</v>
      </c>
      <c r="E9855" t="s">
        <v>15535</v>
      </c>
      <c r="F9855" t="s">
        <v>15536</v>
      </c>
      <c r="G9855" t="s">
        <v>25182</v>
      </c>
      <c r="H9855" s="1">
        <v>45121.843101851853</v>
      </c>
      <c r="I9855" t="s">
        <v>15850</v>
      </c>
      <c r="J9855" s="1">
        <v>45121.843101851853</v>
      </c>
      <c r="K9855" t="s">
        <v>15850</v>
      </c>
    </row>
    <row r="9856" spans="1:11">
      <c r="A9856">
        <v>82879</v>
      </c>
      <c r="B9856" t="s">
        <v>17908</v>
      </c>
      <c r="C9856">
        <v>58200000</v>
      </c>
      <c r="D9856" t="s">
        <v>15534</v>
      </c>
      <c r="E9856" t="s">
        <v>15535</v>
      </c>
      <c r="F9856" t="s">
        <v>15536</v>
      </c>
      <c r="G9856" t="s">
        <v>25183</v>
      </c>
      <c r="H9856" s="1">
        <v>45121.843888888892</v>
      </c>
      <c r="I9856" t="s">
        <v>16236</v>
      </c>
      <c r="J9856" s="1">
        <v>45121.843888888892</v>
      </c>
      <c r="K9856" t="s">
        <v>16236</v>
      </c>
    </row>
    <row r="9857" spans="1:11">
      <c r="A9857">
        <v>4526</v>
      </c>
      <c r="B9857" t="s">
        <v>19342</v>
      </c>
      <c r="C9857">
        <v>50321000</v>
      </c>
      <c r="D9857" t="s">
        <v>15534</v>
      </c>
      <c r="E9857" t="s">
        <v>15544</v>
      </c>
      <c r="F9857" t="s">
        <v>15536</v>
      </c>
      <c r="G9857" t="s">
        <v>25184</v>
      </c>
      <c r="H9857" s="1">
        <v>45121.844201388885</v>
      </c>
      <c r="I9857" t="s">
        <v>16407</v>
      </c>
      <c r="J9857" s="1">
        <v>45121.844201388885</v>
      </c>
      <c r="K9857" t="s">
        <v>16407</v>
      </c>
    </row>
    <row r="9858" spans="1:11">
      <c r="A9858">
        <v>109329</v>
      </c>
      <c r="B9858" t="s">
        <v>19367</v>
      </c>
      <c r="C9858">
        <v>50255000</v>
      </c>
      <c r="D9858" t="s">
        <v>15534</v>
      </c>
      <c r="E9858" t="s">
        <v>15554</v>
      </c>
      <c r="F9858" t="s">
        <v>15550</v>
      </c>
      <c r="G9858" t="s">
        <v>19186</v>
      </c>
      <c r="H9858" s="1">
        <v>45121.845092592594</v>
      </c>
      <c r="I9858" t="s">
        <v>17523</v>
      </c>
      <c r="J9858" s="1">
        <v>45121.845092592594</v>
      </c>
      <c r="K9858" t="s">
        <v>17523</v>
      </c>
    </row>
    <row r="9859" spans="1:11">
      <c r="A9859">
        <v>4526</v>
      </c>
      <c r="B9859" t="s">
        <v>19342</v>
      </c>
      <c r="C9859">
        <v>50305025</v>
      </c>
      <c r="D9859" t="s">
        <v>15534</v>
      </c>
      <c r="E9859" t="s">
        <v>15586</v>
      </c>
      <c r="F9859" t="s">
        <v>15536</v>
      </c>
      <c r="G9859" t="s">
        <v>25185</v>
      </c>
      <c r="H9859" s="1">
        <v>45121.845243055555</v>
      </c>
      <c r="I9859" t="s">
        <v>16407</v>
      </c>
      <c r="J9859" s="1">
        <v>45121.845243055555</v>
      </c>
      <c r="K9859" t="s">
        <v>16407</v>
      </c>
    </row>
    <row r="9860" spans="1:11">
      <c r="A9860">
        <v>9194</v>
      </c>
      <c r="B9860" t="s">
        <v>19345</v>
      </c>
      <c r="C9860">
        <v>50355035</v>
      </c>
      <c r="D9860" t="s">
        <v>15534</v>
      </c>
      <c r="E9860" t="s">
        <v>15544</v>
      </c>
      <c r="F9860" t="s">
        <v>15550</v>
      </c>
      <c r="G9860" t="s">
        <v>25186</v>
      </c>
      <c r="H9860" s="1">
        <v>45121.845439814817</v>
      </c>
      <c r="I9860" t="s">
        <v>15850</v>
      </c>
      <c r="J9860" s="1">
        <v>45121.845439814817</v>
      </c>
      <c r="K9860" t="s">
        <v>15850</v>
      </c>
    </row>
    <row r="9861" spans="1:11">
      <c r="A9861">
        <v>9031</v>
      </c>
      <c r="B9861" t="s">
        <v>19372</v>
      </c>
      <c r="C9861">
        <v>50830000</v>
      </c>
      <c r="D9861" t="s">
        <v>15534</v>
      </c>
      <c r="E9861" t="s">
        <v>15576</v>
      </c>
      <c r="F9861" t="s">
        <v>15550</v>
      </c>
      <c r="G9861" t="s">
        <v>25187</v>
      </c>
      <c r="H9861" s="1">
        <v>45121.845902777779</v>
      </c>
      <c r="I9861" t="s">
        <v>19042</v>
      </c>
      <c r="J9861" s="1">
        <v>45121.845902777779</v>
      </c>
      <c r="K9861" t="s">
        <v>19042</v>
      </c>
    </row>
    <row r="9862" spans="1:11">
      <c r="A9862">
        <v>9129</v>
      </c>
      <c r="B9862" t="s">
        <v>23385</v>
      </c>
      <c r="C9862">
        <v>51220000</v>
      </c>
      <c r="D9862" t="s">
        <v>15534</v>
      </c>
      <c r="E9862" t="s">
        <v>15535</v>
      </c>
      <c r="F9862" t="s">
        <v>15550</v>
      </c>
      <c r="G9862" t="s">
        <v>25188</v>
      </c>
      <c r="H9862" s="1">
        <v>45121.847372685188</v>
      </c>
      <c r="I9862" t="s">
        <v>16986</v>
      </c>
      <c r="J9862" s="1">
        <v>45121.847372685188</v>
      </c>
      <c r="K9862" t="s">
        <v>16986</v>
      </c>
    </row>
    <row r="9863" spans="1:11">
      <c r="A9863">
        <v>43382</v>
      </c>
      <c r="B9863" t="s">
        <v>18698</v>
      </c>
      <c r="C9863">
        <v>50905006</v>
      </c>
      <c r="D9863" t="s">
        <v>15534</v>
      </c>
      <c r="E9863" t="s">
        <v>15554</v>
      </c>
      <c r="F9863" t="s">
        <v>15536</v>
      </c>
      <c r="G9863" t="s">
        <v>25189</v>
      </c>
      <c r="H9863" s="1">
        <v>45121.848113425927</v>
      </c>
      <c r="I9863" t="s">
        <v>16551</v>
      </c>
      <c r="J9863" s="1">
        <v>45121.848113425927</v>
      </c>
      <c r="K9863" t="s">
        <v>16551</v>
      </c>
    </row>
    <row r="9864" spans="1:11">
      <c r="A9864">
        <v>20552</v>
      </c>
      <c r="B9864" t="s">
        <v>18600</v>
      </c>
      <c r="C9864">
        <v>57300010</v>
      </c>
      <c r="D9864" t="s">
        <v>15534</v>
      </c>
      <c r="E9864" t="s">
        <v>15586</v>
      </c>
      <c r="F9864" t="s">
        <v>15550</v>
      </c>
      <c r="G9864" t="s">
        <v>25190</v>
      </c>
      <c r="H9864" s="1">
        <v>45121.849560185183</v>
      </c>
      <c r="I9864" t="s">
        <v>16552</v>
      </c>
      <c r="J9864" s="1">
        <v>45121.849560185183</v>
      </c>
      <c r="K9864" t="s">
        <v>16552</v>
      </c>
    </row>
    <row r="9865" spans="1:11">
      <c r="A9865">
        <v>9194</v>
      </c>
      <c r="B9865" t="s">
        <v>19345</v>
      </c>
      <c r="C9865">
        <v>50905006</v>
      </c>
      <c r="D9865" t="s">
        <v>15534</v>
      </c>
      <c r="E9865" t="s">
        <v>15554</v>
      </c>
      <c r="F9865" t="s">
        <v>15536</v>
      </c>
      <c r="G9865" t="s">
        <v>25191</v>
      </c>
      <c r="H9865" s="1">
        <v>45121.849699074075</v>
      </c>
      <c r="I9865" t="s">
        <v>15850</v>
      </c>
      <c r="J9865" s="1">
        <v>45121.849699074075</v>
      </c>
      <c r="K9865" t="s">
        <v>15850</v>
      </c>
    </row>
    <row r="9866" spans="1:11">
      <c r="A9866">
        <v>10825</v>
      </c>
      <c r="B9866" t="s">
        <v>22515</v>
      </c>
      <c r="C9866">
        <v>58425000</v>
      </c>
      <c r="D9866" t="s">
        <v>15534</v>
      </c>
      <c r="E9866" t="s">
        <v>15554</v>
      </c>
      <c r="F9866" t="s">
        <v>15550</v>
      </c>
      <c r="G9866" t="s">
        <v>25192</v>
      </c>
      <c r="H9866" s="1">
        <v>45121.850949074076</v>
      </c>
      <c r="I9866" t="s">
        <v>16013</v>
      </c>
      <c r="J9866" s="1">
        <v>45121.850949074076</v>
      </c>
      <c r="K9866" t="s">
        <v>16013</v>
      </c>
    </row>
    <row r="9867" spans="1:11">
      <c r="A9867">
        <v>109329</v>
      </c>
      <c r="B9867" t="s">
        <v>19367</v>
      </c>
      <c r="C9867">
        <v>50810000</v>
      </c>
      <c r="D9867" t="s">
        <v>15534</v>
      </c>
      <c r="E9867" t="s">
        <v>15576</v>
      </c>
      <c r="F9867" t="s">
        <v>15536</v>
      </c>
      <c r="G9867" t="s">
        <v>25193</v>
      </c>
      <c r="H9867" s="1">
        <v>45121.851365740738</v>
      </c>
      <c r="I9867" t="s">
        <v>17523</v>
      </c>
      <c r="J9867" s="1">
        <v>45121.851365740738</v>
      </c>
      <c r="K9867" t="s">
        <v>17523</v>
      </c>
    </row>
    <row r="9868" spans="1:11">
      <c r="A9868">
        <v>82765</v>
      </c>
      <c r="B9868" t="s">
        <v>19356</v>
      </c>
      <c r="C9868">
        <v>50305021</v>
      </c>
      <c r="D9868" t="s">
        <v>15534</v>
      </c>
      <c r="E9868" t="s">
        <v>15554</v>
      </c>
      <c r="F9868" t="s">
        <v>15536</v>
      </c>
      <c r="G9868" t="s">
        <v>20707</v>
      </c>
      <c r="H9868" s="1">
        <v>45121.852638888886</v>
      </c>
      <c r="I9868" t="s">
        <v>15850</v>
      </c>
      <c r="J9868" s="1">
        <v>45121.852638888886</v>
      </c>
      <c r="K9868" t="s">
        <v>15850</v>
      </c>
    </row>
    <row r="9869" spans="1:11">
      <c r="A9869">
        <v>82765</v>
      </c>
      <c r="B9869" t="s">
        <v>19356</v>
      </c>
      <c r="C9869">
        <v>50305028</v>
      </c>
      <c r="D9869" t="s">
        <v>15534</v>
      </c>
      <c r="E9869" t="s">
        <v>15554</v>
      </c>
      <c r="F9869" t="s">
        <v>15536</v>
      </c>
      <c r="G9869" t="s">
        <v>25194</v>
      </c>
      <c r="H9869" s="1">
        <v>45121.852939814817</v>
      </c>
      <c r="I9869" t="s">
        <v>15850</v>
      </c>
      <c r="J9869" s="1">
        <v>45121.852939814817</v>
      </c>
      <c r="K9869" t="s">
        <v>15850</v>
      </c>
    </row>
    <row r="9870" spans="1:11">
      <c r="A9870">
        <v>8690</v>
      </c>
      <c r="B9870" t="s">
        <v>21618</v>
      </c>
      <c r="C9870">
        <v>50811000</v>
      </c>
      <c r="D9870" t="s">
        <v>15534</v>
      </c>
      <c r="E9870" t="s">
        <v>15549</v>
      </c>
      <c r="F9870" t="s">
        <v>15550</v>
      </c>
      <c r="G9870" t="s">
        <v>25195</v>
      </c>
      <c r="H9870" s="1">
        <v>45121.852997685186</v>
      </c>
      <c r="I9870" t="s">
        <v>16013</v>
      </c>
      <c r="J9870" s="1">
        <v>45121.852997685186</v>
      </c>
      <c r="K9870" t="s">
        <v>16013</v>
      </c>
    </row>
    <row r="9871" spans="1:11">
      <c r="A9871">
        <v>82765</v>
      </c>
      <c r="B9871" t="s">
        <v>19356</v>
      </c>
      <c r="C9871">
        <v>50810000</v>
      </c>
      <c r="D9871" t="s">
        <v>15534</v>
      </c>
      <c r="E9871" t="s">
        <v>15554</v>
      </c>
      <c r="F9871" t="s">
        <v>15550</v>
      </c>
      <c r="G9871" t="s">
        <v>25196</v>
      </c>
      <c r="H9871" s="1">
        <v>45121.853750000002</v>
      </c>
      <c r="I9871" t="s">
        <v>15850</v>
      </c>
      <c r="J9871" s="1">
        <v>45121.853750000002</v>
      </c>
      <c r="K9871" t="s">
        <v>15850</v>
      </c>
    </row>
    <row r="9872" spans="1:11">
      <c r="A9872">
        <v>9034</v>
      </c>
      <c r="B9872" t="s">
        <v>21400</v>
      </c>
      <c r="C9872">
        <v>50321000</v>
      </c>
      <c r="D9872" t="s">
        <v>15534</v>
      </c>
      <c r="E9872" t="s">
        <v>15586</v>
      </c>
      <c r="F9872" t="s">
        <v>15536</v>
      </c>
      <c r="G9872" t="s">
        <v>19366</v>
      </c>
      <c r="H9872" s="1">
        <v>45121.854143518518</v>
      </c>
      <c r="I9872" t="s">
        <v>16833</v>
      </c>
      <c r="J9872" s="1">
        <v>45121.854143518518</v>
      </c>
      <c r="K9872" t="s">
        <v>16833</v>
      </c>
    </row>
    <row r="9873" spans="1:11">
      <c r="A9873">
        <v>126087</v>
      </c>
      <c r="B9873" t="s">
        <v>19383</v>
      </c>
      <c r="C9873">
        <v>51210000</v>
      </c>
      <c r="D9873" t="s">
        <v>15534</v>
      </c>
      <c r="E9873" t="s">
        <v>15535</v>
      </c>
      <c r="F9873" t="s">
        <v>15536</v>
      </c>
      <c r="G9873" t="s">
        <v>25197</v>
      </c>
      <c r="H9873" s="1">
        <v>45121.854201388887</v>
      </c>
      <c r="I9873" t="s">
        <v>15872</v>
      </c>
      <c r="J9873" s="1">
        <v>45121.854201388887</v>
      </c>
      <c r="K9873" t="s">
        <v>15872</v>
      </c>
    </row>
    <row r="9874" spans="1:11">
      <c r="A9874">
        <v>4944</v>
      </c>
      <c r="B9874" t="s">
        <v>20607</v>
      </c>
      <c r="C9874">
        <v>50321000</v>
      </c>
      <c r="D9874" t="s">
        <v>15534</v>
      </c>
      <c r="E9874" t="s">
        <v>15687</v>
      </c>
      <c r="F9874" t="s">
        <v>15550</v>
      </c>
      <c r="G9874" t="s">
        <v>25198</v>
      </c>
      <c r="H9874" s="1">
        <v>45121.854224537034</v>
      </c>
      <c r="I9874" t="s">
        <v>15954</v>
      </c>
      <c r="J9874" s="1">
        <v>45121.854224537034</v>
      </c>
      <c r="K9874" t="s">
        <v>15954</v>
      </c>
    </row>
    <row r="9875" spans="1:11">
      <c r="A9875">
        <v>126032</v>
      </c>
      <c r="B9875" t="s">
        <v>19297</v>
      </c>
      <c r="C9875">
        <v>51210000</v>
      </c>
      <c r="D9875" t="s">
        <v>15534</v>
      </c>
      <c r="E9875" t="s">
        <v>15535</v>
      </c>
      <c r="F9875" t="s">
        <v>15536</v>
      </c>
      <c r="G9875" t="s">
        <v>25199</v>
      </c>
      <c r="H9875" s="1">
        <v>45121.854814814818</v>
      </c>
      <c r="I9875" t="s">
        <v>18362</v>
      </c>
      <c r="J9875" s="1">
        <v>45121.854814814818</v>
      </c>
      <c r="K9875" t="s">
        <v>18362</v>
      </c>
    </row>
    <row r="9876" spans="1:11">
      <c r="A9876">
        <v>109329</v>
      </c>
      <c r="B9876" t="s">
        <v>19367</v>
      </c>
      <c r="C9876">
        <v>56200000</v>
      </c>
      <c r="D9876" t="s">
        <v>15534</v>
      </c>
      <c r="E9876" t="s">
        <v>15535</v>
      </c>
      <c r="F9876" t="s">
        <v>15536</v>
      </c>
      <c r="G9876" t="s">
        <v>25200</v>
      </c>
      <c r="H9876" s="1">
        <v>45121.855624999997</v>
      </c>
      <c r="I9876" t="s">
        <v>17523</v>
      </c>
      <c r="J9876" s="1">
        <v>45121.855624999997</v>
      </c>
      <c r="K9876" t="s">
        <v>17523</v>
      </c>
    </row>
    <row r="9877" spans="1:11">
      <c r="A9877">
        <v>10507</v>
      </c>
      <c r="B9877" t="s">
        <v>19375</v>
      </c>
      <c r="C9877">
        <v>51220000</v>
      </c>
      <c r="D9877" t="s">
        <v>15534</v>
      </c>
      <c r="E9877" t="s">
        <v>15554</v>
      </c>
      <c r="F9877" t="s">
        <v>15536</v>
      </c>
      <c r="G9877" t="s">
        <v>25201</v>
      </c>
      <c r="H9877" s="1">
        <v>45121.862129629626</v>
      </c>
      <c r="I9877" t="s">
        <v>19042</v>
      </c>
      <c r="J9877" s="1">
        <v>45121.862835648149</v>
      </c>
      <c r="K9877" t="s">
        <v>19042</v>
      </c>
    </row>
    <row r="9878" spans="1:11">
      <c r="A9878">
        <v>10734</v>
      </c>
      <c r="B9878" t="s">
        <v>20636</v>
      </c>
      <c r="C9878">
        <v>50290000</v>
      </c>
      <c r="D9878" t="s">
        <v>15534</v>
      </c>
      <c r="E9878" t="s">
        <v>15554</v>
      </c>
      <c r="F9878" t="s">
        <v>15550</v>
      </c>
      <c r="G9878" t="s">
        <v>25202</v>
      </c>
      <c r="H9878" s="1">
        <v>45121.862337962964</v>
      </c>
      <c r="I9878" t="s">
        <v>15850</v>
      </c>
      <c r="J9878" s="1">
        <v>45121.862337962964</v>
      </c>
      <c r="K9878" t="s">
        <v>15850</v>
      </c>
    </row>
    <row r="9879" spans="1:11">
      <c r="A9879">
        <v>82719</v>
      </c>
      <c r="B9879" t="s">
        <v>19377</v>
      </c>
      <c r="C9879">
        <v>57300000</v>
      </c>
      <c r="D9879" t="s">
        <v>15534</v>
      </c>
      <c r="E9879" t="s">
        <v>15544</v>
      </c>
      <c r="F9879" t="s">
        <v>15550</v>
      </c>
      <c r="G9879" t="s">
        <v>25203</v>
      </c>
      <c r="H9879" s="1">
        <v>45121.863379629627</v>
      </c>
      <c r="I9879" t="s">
        <v>15850</v>
      </c>
      <c r="J9879" s="1">
        <v>45121.863379629627</v>
      </c>
      <c r="K9879" t="s">
        <v>15850</v>
      </c>
    </row>
    <row r="9880" spans="1:11">
      <c r="A9880">
        <v>82719</v>
      </c>
      <c r="B9880" t="s">
        <v>19377</v>
      </c>
      <c r="C9880">
        <v>50366000</v>
      </c>
      <c r="D9880" t="s">
        <v>15534</v>
      </c>
      <c r="E9880" t="s">
        <v>15586</v>
      </c>
      <c r="F9880" t="s">
        <v>15536</v>
      </c>
      <c r="G9880" t="s">
        <v>25204</v>
      </c>
      <c r="H9880" s="1">
        <v>45121.864525462966</v>
      </c>
      <c r="I9880" t="s">
        <v>15850</v>
      </c>
      <c r="J9880" s="1">
        <v>45121.864525462966</v>
      </c>
      <c r="K9880" t="s">
        <v>15850</v>
      </c>
    </row>
    <row r="9881" spans="1:11">
      <c r="A9881">
        <v>82719</v>
      </c>
      <c r="B9881" t="s">
        <v>19377</v>
      </c>
      <c r="C9881">
        <v>50905006</v>
      </c>
      <c r="D9881" t="s">
        <v>15534</v>
      </c>
      <c r="E9881" t="s">
        <v>15554</v>
      </c>
      <c r="F9881" t="s">
        <v>15536</v>
      </c>
      <c r="G9881" t="s">
        <v>19400</v>
      </c>
      <c r="H9881" s="1">
        <v>45121.866076388891</v>
      </c>
      <c r="I9881" t="s">
        <v>15850</v>
      </c>
      <c r="J9881" s="1">
        <v>45121.866076388891</v>
      </c>
      <c r="K9881" t="s">
        <v>15850</v>
      </c>
    </row>
    <row r="9882" spans="1:11">
      <c r="A9882">
        <v>10507</v>
      </c>
      <c r="B9882" t="s">
        <v>19375</v>
      </c>
      <c r="C9882">
        <v>50515000</v>
      </c>
      <c r="D9882" t="s">
        <v>15534</v>
      </c>
      <c r="E9882" t="s">
        <v>15554</v>
      </c>
      <c r="F9882" t="s">
        <v>15536</v>
      </c>
      <c r="G9882" t="s">
        <v>25205</v>
      </c>
      <c r="H9882" s="1">
        <v>45121.868958333333</v>
      </c>
      <c r="I9882" t="s">
        <v>19042</v>
      </c>
      <c r="J9882" s="1">
        <v>45121.868958333333</v>
      </c>
      <c r="K9882" t="s">
        <v>19042</v>
      </c>
    </row>
    <row r="9883" spans="1:11">
      <c r="A9883">
        <v>14243</v>
      </c>
      <c r="B9883" t="s">
        <v>21648</v>
      </c>
      <c r="C9883">
        <v>50905006</v>
      </c>
      <c r="D9883" t="s">
        <v>15534</v>
      </c>
      <c r="E9883" t="s">
        <v>15554</v>
      </c>
      <c r="F9883" t="s">
        <v>15536</v>
      </c>
      <c r="G9883" t="s">
        <v>19400</v>
      </c>
      <c r="H9883" s="1">
        <v>45121.869733796295</v>
      </c>
      <c r="I9883" t="s">
        <v>15850</v>
      </c>
      <c r="J9883" s="1">
        <v>45121.869733796295</v>
      </c>
      <c r="K9883" t="s">
        <v>15850</v>
      </c>
    </row>
    <row r="9884" spans="1:11">
      <c r="A9884">
        <v>82754</v>
      </c>
      <c r="B9884" t="s">
        <v>19387</v>
      </c>
      <c r="C9884">
        <v>50810000</v>
      </c>
      <c r="D9884" t="s">
        <v>15534</v>
      </c>
      <c r="E9884" t="s">
        <v>15554</v>
      </c>
      <c r="F9884" t="s">
        <v>15536</v>
      </c>
      <c r="G9884" t="s">
        <v>25206</v>
      </c>
      <c r="H9884" s="1">
        <v>45121.871377314812</v>
      </c>
      <c r="I9884" t="s">
        <v>15850</v>
      </c>
      <c r="J9884" s="1">
        <v>45121.871377314812</v>
      </c>
      <c r="K9884" t="s">
        <v>15850</v>
      </c>
    </row>
    <row r="9885" spans="1:11">
      <c r="A9885">
        <v>10727</v>
      </c>
      <c r="B9885" t="s">
        <v>19399</v>
      </c>
      <c r="C9885">
        <v>50619000</v>
      </c>
      <c r="D9885" t="s">
        <v>15534</v>
      </c>
      <c r="E9885" t="s">
        <v>15544</v>
      </c>
      <c r="F9885" t="s">
        <v>15550</v>
      </c>
      <c r="G9885" t="s">
        <v>25207</v>
      </c>
      <c r="H9885" s="1">
        <v>45121.873402777775</v>
      </c>
      <c r="I9885" t="s">
        <v>15850</v>
      </c>
      <c r="J9885" s="1">
        <v>45121.873402777775</v>
      </c>
      <c r="K9885" t="s">
        <v>15850</v>
      </c>
    </row>
    <row r="9886" spans="1:11">
      <c r="A9886">
        <v>9424</v>
      </c>
      <c r="B9886" t="s">
        <v>21147</v>
      </c>
      <c r="C9886">
        <v>50321000</v>
      </c>
      <c r="D9886" t="s">
        <v>15534</v>
      </c>
      <c r="E9886" t="s">
        <v>15544</v>
      </c>
      <c r="F9886" t="s">
        <v>15550</v>
      </c>
      <c r="G9886" t="s">
        <v>24768</v>
      </c>
      <c r="H9886" s="1">
        <v>45121.874016203707</v>
      </c>
      <c r="I9886" t="s">
        <v>16936</v>
      </c>
      <c r="J9886" s="1">
        <v>45121.874016203707</v>
      </c>
      <c r="K9886" t="s">
        <v>16936</v>
      </c>
    </row>
    <row r="9887" spans="1:11">
      <c r="A9887">
        <v>11508</v>
      </c>
      <c r="B9887" t="s">
        <v>25208</v>
      </c>
      <c r="C9887">
        <v>50355000</v>
      </c>
      <c r="D9887" t="s">
        <v>15534</v>
      </c>
      <c r="E9887" t="s">
        <v>15544</v>
      </c>
      <c r="F9887" t="s">
        <v>15550</v>
      </c>
      <c r="G9887" t="s">
        <v>25209</v>
      </c>
      <c r="H9887" s="1">
        <v>45121.874224537038</v>
      </c>
      <c r="I9887" t="s">
        <v>16909</v>
      </c>
      <c r="J9887" s="1">
        <v>45121.874224537038</v>
      </c>
      <c r="K9887" t="s">
        <v>16909</v>
      </c>
    </row>
    <row r="9888" spans="1:11">
      <c r="A9888">
        <v>9424</v>
      </c>
      <c r="B9888" t="s">
        <v>21147</v>
      </c>
      <c r="C9888">
        <v>50905006</v>
      </c>
      <c r="D9888" t="s">
        <v>15534</v>
      </c>
      <c r="E9888" t="s">
        <v>15554</v>
      </c>
      <c r="F9888" t="s">
        <v>15536</v>
      </c>
      <c r="G9888" t="s">
        <v>25210</v>
      </c>
      <c r="H9888" s="1">
        <v>45121.874490740738</v>
      </c>
      <c r="I9888" t="s">
        <v>16936</v>
      </c>
      <c r="J9888" s="1">
        <v>45121.874490740738</v>
      </c>
      <c r="K9888" t="s">
        <v>16936</v>
      </c>
    </row>
    <row r="9889" spans="1:11">
      <c r="A9889">
        <v>21491</v>
      </c>
      <c r="B9889" t="s">
        <v>19407</v>
      </c>
      <c r="C9889">
        <v>51220000</v>
      </c>
      <c r="D9889" t="s">
        <v>15534</v>
      </c>
      <c r="E9889" t="s">
        <v>15549</v>
      </c>
      <c r="F9889" t="s">
        <v>15550</v>
      </c>
      <c r="G9889" t="s">
        <v>19382</v>
      </c>
      <c r="H9889" s="1">
        <v>45121.874861111108</v>
      </c>
      <c r="I9889" t="s">
        <v>16936</v>
      </c>
      <c r="J9889" s="1">
        <v>45121.874861111108</v>
      </c>
      <c r="K9889" t="s">
        <v>16936</v>
      </c>
    </row>
    <row r="9890" spans="1:11">
      <c r="A9890">
        <v>9406</v>
      </c>
      <c r="B9890" t="s">
        <v>17665</v>
      </c>
      <c r="C9890">
        <v>57300000</v>
      </c>
      <c r="D9890" t="s">
        <v>15534</v>
      </c>
      <c r="E9890" t="s">
        <v>15554</v>
      </c>
      <c r="F9890" t="s">
        <v>15550</v>
      </c>
      <c r="G9890" t="s">
        <v>25211</v>
      </c>
      <c r="H9890" s="1">
        <v>45121.874988425923</v>
      </c>
      <c r="I9890" t="s">
        <v>16236</v>
      </c>
      <c r="J9890" s="1">
        <v>45121.874988425923</v>
      </c>
      <c r="K9890" t="s">
        <v>16236</v>
      </c>
    </row>
    <row r="9891" spans="1:11">
      <c r="A9891">
        <v>11507</v>
      </c>
      <c r="B9891" t="s">
        <v>19411</v>
      </c>
      <c r="C9891">
        <v>55619000</v>
      </c>
      <c r="D9891" t="s">
        <v>15534</v>
      </c>
      <c r="E9891" t="s">
        <v>15535</v>
      </c>
      <c r="F9891" t="s">
        <v>15550</v>
      </c>
      <c r="G9891" t="s">
        <v>25212</v>
      </c>
      <c r="H9891" s="1">
        <v>45121.875636574077</v>
      </c>
      <c r="I9891" t="s">
        <v>16909</v>
      </c>
      <c r="J9891" s="1">
        <v>45121.875636574077</v>
      </c>
      <c r="K9891" t="s">
        <v>16909</v>
      </c>
    </row>
    <row r="9892" spans="1:11">
      <c r="A9892">
        <v>9406</v>
      </c>
      <c r="B9892" t="s">
        <v>17665</v>
      </c>
      <c r="C9892">
        <v>51210000</v>
      </c>
      <c r="D9892" t="s">
        <v>15534</v>
      </c>
      <c r="E9892" t="s">
        <v>15554</v>
      </c>
      <c r="F9892" t="s">
        <v>15536</v>
      </c>
      <c r="G9892" t="s">
        <v>25213</v>
      </c>
      <c r="H9892" s="1">
        <v>45121.876840277779</v>
      </c>
      <c r="I9892" t="s">
        <v>16236</v>
      </c>
      <c r="J9892" s="1">
        <v>45121.876840277779</v>
      </c>
      <c r="K9892" t="s">
        <v>16236</v>
      </c>
    </row>
    <row r="9893" spans="1:11">
      <c r="A9893">
        <v>9139</v>
      </c>
      <c r="B9893" t="s">
        <v>25214</v>
      </c>
      <c r="C9893">
        <v>50905006</v>
      </c>
      <c r="D9893" t="s">
        <v>15534</v>
      </c>
      <c r="E9893" t="s">
        <v>15586</v>
      </c>
      <c r="F9893" t="s">
        <v>15536</v>
      </c>
      <c r="G9893" t="s">
        <v>19419</v>
      </c>
      <c r="H9893" s="1">
        <v>45121.87704861111</v>
      </c>
      <c r="I9893" t="s">
        <v>16013</v>
      </c>
      <c r="J9893" s="1">
        <v>45121.87704861111</v>
      </c>
      <c r="K9893" t="s">
        <v>16013</v>
      </c>
    </row>
    <row r="9894" spans="1:11">
      <c r="A9894">
        <v>10823</v>
      </c>
      <c r="B9894" t="s">
        <v>19430</v>
      </c>
      <c r="C9894">
        <v>50905000</v>
      </c>
      <c r="D9894" t="s">
        <v>15534</v>
      </c>
      <c r="E9894" t="s">
        <v>15554</v>
      </c>
      <c r="F9894" t="s">
        <v>15550</v>
      </c>
      <c r="G9894" t="s">
        <v>25215</v>
      </c>
      <c r="H9894" s="1">
        <v>45121.877592592595</v>
      </c>
      <c r="I9894" t="s">
        <v>16013</v>
      </c>
      <c r="J9894" s="1">
        <v>45121.877592592595</v>
      </c>
      <c r="K9894" t="s">
        <v>16013</v>
      </c>
    </row>
    <row r="9895" spans="1:11">
      <c r="A9895">
        <v>83309</v>
      </c>
      <c r="B9895" t="s">
        <v>19397</v>
      </c>
      <c r="C9895">
        <v>51220000</v>
      </c>
      <c r="D9895" t="s">
        <v>15534</v>
      </c>
      <c r="E9895" t="s">
        <v>15535</v>
      </c>
      <c r="F9895" t="s">
        <v>15550</v>
      </c>
      <c r="G9895" t="s">
        <v>25216</v>
      </c>
      <c r="H9895" s="1">
        <v>45121.878078703703</v>
      </c>
      <c r="I9895" t="s">
        <v>17523</v>
      </c>
      <c r="J9895" s="1">
        <v>45121.878078703703</v>
      </c>
      <c r="K9895" t="s">
        <v>17523</v>
      </c>
    </row>
    <row r="9896" spans="1:11">
      <c r="A9896">
        <v>69758</v>
      </c>
      <c r="B9896" t="s">
        <v>20710</v>
      </c>
      <c r="C9896">
        <v>50905006</v>
      </c>
      <c r="D9896" t="s">
        <v>15534</v>
      </c>
      <c r="E9896" t="s">
        <v>15540</v>
      </c>
      <c r="F9896" t="s">
        <v>15536</v>
      </c>
      <c r="G9896" t="s">
        <v>19410</v>
      </c>
      <c r="H9896" s="1">
        <v>45121.884039351855</v>
      </c>
      <c r="I9896" t="s">
        <v>19042</v>
      </c>
      <c r="J9896" s="1">
        <v>45121.884039351855</v>
      </c>
      <c r="K9896" t="s">
        <v>19042</v>
      </c>
    </row>
    <row r="9897" spans="1:11">
      <c r="A9897">
        <v>9030</v>
      </c>
      <c r="B9897" t="s">
        <v>22571</v>
      </c>
      <c r="C9897">
        <v>50905006</v>
      </c>
      <c r="D9897" t="s">
        <v>15534</v>
      </c>
      <c r="E9897" t="s">
        <v>15540</v>
      </c>
      <c r="F9897" t="s">
        <v>15536</v>
      </c>
      <c r="G9897" t="s">
        <v>19410</v>
      </c>
      <c r="H9897" s="1">
        <v>45121.88554398148</v>
      </c>
      <c r="I9897" t="s">
        <v>19042</v>
      </c>
      <c r="J9897" s="1">
        <v>45121.88554398148</v>
      </c>
      <c r="K9897" t="s">
        <v>19042</v>
      </c>
    </row>
    <row r="9898" spans="1:11">
      <c r="A9898">
        <v>10732</v>
      </c>
      <c r="B9898" t="s">
        <v>15862</v>
      </c>
      <c r="C9898">
        <v>50810000</v>
      </c>
      <c r="D9898" t="s">
        <v>15534</v>
      </c>
      <c r="E9898" t="s">
        <v>15535</v>
      </c>
      <c r="F9898" t="s">
        <v>15536</v>
      </c>
      <c r="G9898" t="s">
        <v>19353</v>
      </c>
      <c r="H9898" s="1">
        <v>45121.88616898148</v>
      </c>
      <c r="I9898" t="s">
        <v>15850</v>
      </c>
      <c r="J9898" s="1">
        <v>45121.88616898148</v>
      </c>
      <c r="K9898" t="s">
        <v>15850</v>
      </c>
    </row>
    <row r="9899" spans="1:11">
      <c r="A9899">
        <v>11089</v>
      </c>
      <c r="B9899" t="s">
        <v>19437</v>
      </c>
      <c r="C9899">
        <v>50355000</v>
      </c>
      <c r="D9899" t="s">
        <v>15534</v>
      </c>
      <c r="E9899" t="s">
        <v>15586</v>
      </c>
      <c r="F9899" t="s">
        <v>15536</v>
      </c>
      <c r="G9899" t="s">
        <v>25217</v>
      </c>
      <c r="H9899" s="1">
        <v>45121.886770833335</v>
      </c>
      <c r="I9899" t="s">
        <v>17688</v>
      </c>
      <c r="J9899" s="1">
        <v>45121.976469907408</v>
      </c>
      <c r="K9899" t="s">
        <v>17688</v>
      </c>
    </row>
    <row r="9900" spans="1:11">
      <c r="A9900">
        <v>10780</v>
      </c>
      <c r="B9900" t="s">
        <v>19285</v>
      </c>
      <c r="C9900">
        <v>50321000</v>
      </c>
      <c r="D9900" t="s">
        <v>15534</v>
      </c>
      <c r="E9900" t="s">
        <v>15544</v>
      </c>
      <c r="F9900" t="s">
        <v>15550</v>
      </c>
      <c r="G9900" t="s">
        <v>19435</v>
      </c>
      <c r="H9900" s="1">
        <v>45121.887453703705</v>
      </c>
      <c r="I9900" t="s">
        <v>16013</v>
      </c>
      <c r="J9900" s="1">
        <v>45121.887453703705</v>
      </c>
      <c r="K9900" t="s">
        <v>16013</v>
      </c>
    </row>
    <row r="9901" spans="1:11">
      <c r="A9901">
        <v>10825</v>
      </c>
      <c r="B9901" t="s">
        <v>22515</v>
      </c>
      <c r="C9901">
        <v>50320000</v>
      </c>
      <c r="D9901" t="s">
        <v>15534</v>
      </c>
      <c r="E9901" t="s">
        <v>15544</v>
      </c>
      <c r="F9901" t="s">
        <v>15550</v>
      </c>
      <c r="G9901" t="s">
        <v>19435</v>
      </c>
      <c r="H9901" s="1">
        <v>45121.88789351852</v>
      </c>
      <c r="I9901" t="s">
        <v>16013</v>
      </c>
      <c r="J9901" s="1">
        <v>45121.88789351852</v>
      </c>
      <c r="K9901" t="s">
        <v>16013</v>
      </c>
    </row>
    <row r="9902" spans="1:11">
      <c r="A9902">
        <v>11091</v>
      </c>
      <c r="B9902" t="s">
        <v>25218</v>
      </c>
      <c r="C9902">
        <v>50905006</v>
      </c>
      <c r="D9902" t="s">
        <v>15534</v>
      </c>
      <c r="E9902" t="s">
        <v>15554</v>
      </c>
      <c r="F9902" t="s">
        <v>15536</v>
      </c>
      <c r="G9902" t="s">
        <v>25219</v>
      </c>
      <c r="H9902" s="1">
        <v>45121.888078703705</v>
      </c>
      <c r="I9902" t="s">
        <v>17688</v>
      </c>
      <c r="J9902" s="1">
        <v>45121.888078703705</v>
      </c>
      <c r="K9902" t="s">
        <v>17688</v>
      </c>
    </row>
    <row r="9903" spans="1:11">
      <c r="A9903">
        <v>8690</v>
      </c>
      <c r="B9903" t="s">
        <v>21618</v>
      </c>
      <c r="C9903">
        <v>50321000</v>
      </c>
      <c r="D9903" t="s">
        <v>15534</v>
      </c>
      <c r="E9903" t="s">
        <v>15544</v>
      </c>
      <c r="F9903" t="s">
        <v>15550</v>
      </c>
      <c r="G9903" t="s">
        <v>19435</v>
      </c>
      <c r="H9903" s="1">
        <v>45121.88858796296</v>
      </c>
      <c r="I9903" t="s">
        <v>16013</v>
      </c>
      <c r="J9903" s="1">
        <v>45121.88858796296</v>
      </c>
      <c r="K9903" t="s">
        <v>16013</v>
      </c>
    </row>
    <row r="9904" spans="1:11">
      <c r="A9904">
        <v>20603</v>
      </c>
      <c r="B9904" t="s">
        <v>20687</v>
      </c>
      <c r="C9904">
        <v>50915000</v>
      </c>
      <c r="D9904" t="s">
        <v>15534</v>
      </c>
      <c r="E9904" t="s">
        <v>15549</v>
      </c>
      <c r="F9904" t="s">
        <v>15550</v>
      </c>
      <c r="G9904" t="s">
        <v>21669</v>
      </c>
      <c r="H9904" s="1">
        <v>45121.890138888892</v>
      </c>
      <c r="I9904" t="s">
        <v>16013</v>
      </c>
      <c r="J9904" s="1">
        <v>45121.890405092592</v>
      </c>
      <c r="K9904" t="s">
        <v>16013</v>
      </c>
    </row>
    <row r="9905" spans="1:11">
      <c r="A9905">
        <v>9028</v>
      </c>
      <c r="B9905" t="s">
        <v>20721</v>
      </c>
      <c r="C9905">
        <v>50365000</v>
      </c>
      <c r="D9905" t="s">
        <v>15534</v>
      </c>
      <c r="E9905" t="s">
        <v>15687</v>
      </c>
      <c r="F9905" t="s">
        <v>15550</v>
      </c>
      <c r="G9905" t="s">
        <v>25220</v>
      </c>
      <c r="H9905" s="1">
        <v>45121.890474537038</v>
      </c>
      <c r="I9905" t="s">
        <v>19042</v>
      </c>
      <c r="J9905" s="1">
        <v>45121.890474537038</v>
      </c>
      <c r="K9905" t="s">
        <v>19042</v>
      </c>
    </row>
    <row r="9906" spans="1:11">
      <c r="A9906">
        <v>20624</v>
      </c>
      <c r="B9906" t="s">
        <v>25221</v>
      </c>
      <c r="C9906">
        <v>50915000</v>
      </c>
      <c r="D9906" t="s">
        <v>15534</v>
      </c>
      <c r="E9906" t="s">
        <v>15549</v>
      </c>
      <c r="F9906" t="s">
        <v>15550</v>
      </c>
      <c r="G9906" t="s">
        <v>25222</v>
      </c>
      <c r="H9906" s="1">
        <v>45121.890601851854</v>
      </c>
      <c r="I9906" t="s">
        <v>16013</v>
      </c>
      <c r="J9906" s="1">
        <v>45121.890601851854</v>
      </c>
      <c r="K9906" t="s">
        <v>16013</v>
      </c>
    </row>
    <row r="9907" spans="1:11">
      <c r="A9907">
        <v>69718</v>
      </c>
      <c r="B9907" t="s">
        <v>25223</v>
      </c>
      <c r="C9907">
        <v>50905006</v>
      </c>
      <c r="D9907" t="s">
        <v>15534</v>
      </c>
      <c r="E9907" t="s">
        <v>15540</v>
      </c>
      <c r="F9907" t="s">
        <v>15536</v>
      </c>
      <c r="G9907" t="s">
        <v>19410</v>
      </c>
      <c r="H9907" s="1">
        <v>45121.890729166669</v>
      </c>
      <c r="I9907" t="s">
        <v>19042</v>
      </c>
      <c r="J9907" s="1">
        <v>45121.890729166669</v>
      </c>
      <c r="K9907" t="s">
        <v>19042</v>
      </c>
    </row>
    <row r="9908" spans="1:11">
      <c r="A9908">
        <v>11171</v>
      </c>
      <c r="B9908" t="s">
        <v>23621</v>
      </c>
      <c r="C9908">
        <v>51210000</v>
      </c>
      <c r="D9908" t="s">
        <v>15534</v>
      </c>
      <c r="E9908" t="s">
        <v>15535</v>
      </c>
      <c r="F9908" t="s">
        <v>15536</v>
      </c>
      <c r="G9908" t="s">
        <v>25224</v>
      </c>
      <c r="H9908" s="1">
        <v>45121.890763888892</v>
      </c>
      <c r="I9908" t="s">
        <v>16936</v>
      </c>
      <c r="J9908" s="1">
        <v>45121.890763888892</v>
      </c>
      <c r="K9908" t="s">
        <v>16936</v>
      </c>
    </row>
    <row r="9909" spans="1:11">
      <c r="A9909">
        <v>69756</v>
      </c>
      <c r="B9909" t="s">
        <v>24463</v>
      </c>
      <c r="C9909">
        <v>50812000</v>
      </c>
      <c r="D9909" t="s">
        <v>15534</v>
      </c>
      <c r="E9909" t="s">
        <v>15554</v>
      </c>
      <c r="F9909" t="s">
        <v>15536</v>
      </c>
      <c r="G9909" t="s">
        <v>25225</v>
      </c>
      <c r="H9909" s="1">
        <v>45121.891527777778</v>
      </c>
      <c r="I9909" t="s">
        <v>19042</v>
      </c>
      <c r="J9909" s="1">
        <v>45121.891527777778</v>
      </c>
      <c r="K9909" t="s">
        <v>19042</v>
      </c>
    </row>
    <row r="9910" spans="1:11">
      <c r="A9910">
        <v>21467</v>
      </c>
      <c r="B9910" t="s">
        <v>19969</v>
      </c>
      <c r="C9910">
        <v>55700000</v>
      </c>
      <c r="D9910" t="s">
        <v>15534</v>
      </c>
      <c r="E9910" t="s">
        <v>15554</v>
      </c>
      <c r="F9910" t="s">
        <v>15550</v>
      </c>
      <c r="G9910" t="s">
        <v>25226</v>
      </c>
      <c r="H9910" s="1">
        <v>45121.893136574072</v>
      </c>
      <c r="I9910" t="s">
        <v>16936</v>
      </c>
      <c r="J9910" s="1">
        <v>45121.893263888887</v>
      </c>
      <c r="K9910" t="s">
        <v>16936</v>
      </c>
    </row>
    <row r="9911" spans="1:11">
      <c r="A9911">
        <v>82741</v>
      </c>
      <c r="B9911" t="s">
        <v>25227</v>
      </c>
      <c r="C9911">
        <v>50905006</v>
      </c>
      <c r="D9911" t="s">
        <v>15534</v>
      </c>
      <c r="E9911" t="s">
        <v>15540</v>
      </c>
      <c r="F9911" t="s">
        <v>15536</v>
      </c>
      <c r="G9911" t="s">
        <v>19410</v>
      </c>
      <c r="H9911" s="1">
        <v>45121.895613425928</v>
      </c>
      <c r="I9911" t="s">
        <v>19042</v>
      </c>
      <c r="J9911" s="1">
        <v>45121.895613425928</v>
      </c>
      <c r="K9911" t="s">
        <v>19042</v>
      </c>
    </row>
    <row r="9912" spans="1:11">
      <c r="A9912">
        <v>82741</v>
      </c>
      <c r="B9912" t="s">
        <v>25227</v>
      </c>
      <c r="C9912">
        <v>50305025</v>
      </c>
      <c r="D9912" t="s">
        <v>15534</v>
      </c>
      <c r="E9912" t="s">
        <v>15544</v>
      </c>
      <c r="F9912" t="s">
        <v>15550</v>
      </c>
      <c r="G9912" t="s">
        <v>25228</v>
      </c>
      <c r="H9912" s="1">
        <v>45121.896620370368</v>
      </c>
      <c r="I9912" t="s">
        <v>19042</v>
      </c>
      <c r="J9912" s="1">
        <v>45121.896620370368</v>
      </c>
      <c r="K9912" t="s">
        <v>19042</v>
      </c>
    </row>
    <row r="9913" spans="1:11">
      <c r="A9913">
        <v>10747</v>
      </c>
      <c r="B9913" t="s">
        <v>25229</v>
      </c>
      <c r="C9913">
        <v>57700030</v>
      </c>
      <c r="D9913" t="s">
        <v>15534</v>
      </c>
      <c r="E9913" t="s">
        <v>15535</v>
      </c>
      <c r="F9913" t="s">
        <v>15550</v>
      </c>
      <c r="G9913" t="s">
        <v>25230</v>
      </c>
      <c r="H9913" s="1">
        <v>45121.899837962963</v>
      </c>
      <c r="I9913" t="s">
        <v>16986</v>
      </c>
      <c r="J9913" s="1">
        <v>45121.899837962963</v>
      </c>
      <c r="K9913" t="s">
        <v>16986</v>
      </c>
    </row>
    <row r="9914" spans="1:11">
      <c r="A9914">
        <v>82777</v>
      </c>
      <c r="B9914" t="s">
        <v>15955</v>
      </c>
      <c r="C9914">
        <v>50321000</v>
      </c>
      <c r="D9914" t="s">
        <v>15534</v>
      </c>
      <c r="E9914" t="s">
        <v>15687</v>
      </c>
      <c r="F9914" t="s">
        <v>15550</v>
      </c>
      <c r="G9914" t="s">
        <v>25231</v>
      </c>
      <c r="H9914" s="1">
        <v>45121.903321759259</v>
      </c>
      <c r="I9914" t="s">
        <v>15954</v>
      </c>
      <c r="J9914" s="1">
        <v>45121.903321759259</v>
      </c>
      <c r="K9914" t="s">
        <v>15954</v>
      </c>
    </row>
    <row r="9915" spans="1:11">
      <c r="A9915">
        <v>21509</v>
      </c>
      <c r="B9915" t="s">
        <v>17672</v>
      </c>
      <c r="C9915">
        <v>57700030</v>
      </c>
      <c r="D9915" t="s">
        <v>15534</v>
      </c>
      <c r="E9915" t="s">
        <v>15576</v>
      </c>
      <c r="F9915" t="s">
        <v>15550</v>
      </c>
      <c r="G9915" t="s">
        <v>25232</v>
      </c>
      <c r="H9915" s="1">
        <v>45121.903321759259</v>
      </c>
      <c r="I9915" t="s">
        <v>16936</v>
      </c>
      <c r="J9915" s="1">
        <v>45121.903321759259</v>
      </c>
      <c r="K9915" t="s">
        <v>16936</v>
      </c>
    </row>
    <row r="9916" spans="1:11">
      <c r="A9916">
        <v>83081</v>
      </c>
      <c r="B9916" t="s">
        <v>22043</v>
      </c>
      <c r="C9916">
        <v>56200000</v>
      </c>
      <c r="D9916" t="s">
        <v>15534</v>
      </c>
      <c r="E9916" t="s">
        <v>15576</v>
      </c>
      <c r="F9916" t="s">
        <v>15550</v>
      </c>
      <c r="G9916" t="s">
        <v>25233</v>
      </c>
      <c r="H9916" s="1">
        <v>45121.905266203707</v>
      </c>
      <c r="I9916" t="s">
        <v>16936</v>
      </c>
      <c r="J9916" s="1">
        <v>45121.905266203707</v>
      </c>
      <c r="K9916" t="s">
        <v>16936</v>
      </c>
    </row>
    <row r="9917" spans="1:11">
      <c r="A9917">
        <v>83081</v>
      </c>
      <c r="B9917" t="s">
        <v>22043</v>
      </c>
      <c r="C9917">
        <v>55700000</v>
      </c>
      <c r="D9917" t="s">
        <v>15534</v>
      </c>
      <c r="E9917" t="s">
        <v>15576</v>
      </c>
      <c r="F9917" t="s">
        <v>15550</v>
      </c>
      <c r="G9917" t="s">
        <v>25233</v>
      </c>
      <c r="H9917" s="1">
        <v>45121.905497685184</v>
      </c>
      <c r="I9917" t="s">
        <v>16936</v>
      </c>
      <c r="J9917" s="1">
        <v>45121.905497685184</v>
      </c>
      <c r="K9917" t="s">
        <v>16936</v>
      </c>
    </row>
    <row r="9918" spans="1:11">
      <c r="A9918">
        <v>76367</v>
      </c>
      <c r="B9918" t="s">
        <v>19458</v>
      </c>
      <c r="C9918">
        <v>57300021</v>
      </c>
      <c r="D9918" t="s">
        <v>15534</v>
      </c>
      <c r="E9918" t="s">
        <v>15554</v>
      </c>
      <c r="F9918" t="s">
        <v>15550</v>
      </c>
      <c r="G9918" t="s">
        <v>25234</v>
      </c>
      <c r="H9918" s="1">
        <v>45121.90766203704</v>
      </c>
      <c r="I9918" t="s">
        <v>19042</v>
      </c>
      <c r="J9918" s="1">
        <v>45121.90766203704</v>
      </c>
      <c r="K9918" t="s">
        <v>19042</v>
      </c>
    </row>
    <row r="9919" spans="1:11">
      <c r="A9919">
        <v>11132</v>
      </c>
      <c r="B9919" t="s">
        <v>19454</v>
      </c>
      <c r="C9919">
        <v>50366000</v>
      </c>
      <c r="D9919" t="s">
        <v>15534</v>
      </c>
      <c r="E9919" t="s">
        <v>15544</v>
      </c>
      <c r="F9919" t="s">
        <v>15550</v>
      </c>
      <c r="H9919" s="1">
        <v>45121.908796296295</v>
      </c>
      <c r="I9919" t="s">
        <v>18535</v>
      </c>
      <c r="J9919" s="1">
        <v>45121.908796296295</v>
      </c>
      <c r="K9919" t="s">
        <v>18535</v>
      </c>
    </row>
    <row r="9920" spans="1:11">
      <c r="A9920">
        <v>82823</v>
      </c>
      <c r="B9920" t="s">
        <v>25235</v>
      </c>
      <c r="C9920">
        <v>50390000</v>
      </c>
      <c r="D9920" t="s">
        <v>15534</v>
      </c>
      <c r="E9920" t="s">
        <v>15586</v>
      </c>
      <c r="F9920" t="s">
        <v>15536</v>
      </c>
      <c r="H9920" s="1">
        <v>45121.91028935185</v>
      </c>
      <c r="I9920" t="s">
        <v>18535</v>
      </c>
      <c r="J9920" s="1">
        <v>45121.91028935185</v>
      </c>
      <c r="K9920" t="s">
        <v>18535</v>
      </c>
    </row>
    <row r="9921" spans="1:11">
      <c r="A9921">
        <v>76367</v>
      </c>
      <c r="B9921" t="s">
        <v>19458</v>
      </c>
      <c r="C9921">
        <v>50905000</v>
      </c>
      <c r="D9921" t="s">
        <v>15534</v>
      </c>
      <c r="E9921" t="s">
        <v>15540</v>
      </c>
      <c r="F9921" t="s">
        <v>15550</v>
      </c>
      <c r="G9921" t="s">
        <v>25236</v>
      </c>
      <c r="H9921" s="1">
        <v>45121.91165509259</v>
      </c>
      <c r="I9921" t="s">
        <v>19042</v>
      </c>
      <c r="J9921" s="1">
        <v>45121.91165509259</v>
      </c>
      <c r="K9921" t="s">
        <v>19042</v>
      </c>
    </row>
    <row r="9922" spans="1:11">
      <c r="A9922">
        <v>11107</v>
      </c>
      <c r="B9922" t="s">
        <v>25237</v>
      </c>
      <c r="C9922">
        <v>50905006</v>
      </c>
      <c r="D9922" t="s">
        <v>15534</v>
      </c>
      <c r="E9922" t="s">
        <v>15586</v>
      </c>
      <c r="F9922" t="s">
        <v>15536</v>
      </c>
      <c r="G9922" t="s">
        <v>25238</v>
      </c>
      <c r="H9922" s="1">
        <v>45121.911851851852</v>
      </c>
      <c r="I9922" t="s">
        <v>17688</v>
      </c>
      <c r="J9922" s="1">
        <v>45121.911851851852</v>
      </c>
      <c r="K9922" t="s">
        <v>17688</v>
      </c>
    </row>
    <row r="9923" spans="1:11">
      <c r="A9923">
        <v>10533</v>
      </c>
      <c r="B9923" t="s">
        <v>21673</v>
      </c>
      <c r="C9923">
        <v>50366000</v>
      </c>
      <c r="D9923" t="s">
        <v>15534</v>
      </c>
      <c r="E9923" t="s">
        <v>15586</v>
      </c>
      <c r="F9923" t="s">
        <v>15536</v>
      </c>
      <c r="G9923" t="s">
        <v>21678</v>
      </c>
      <c r="H9923" s="1">
        <v>45121.915868055556</v>
      </c>
      <c r="I9923" t="s">
        <v>19042</v>
      </c>
      <c r="J9923" s="1">
        <v>45121.915868055556</v>
      </c>
      <c r="K9923" t="s">
        <v>19042</v>
      </c>
    </row>
    <row r="9924" spans="1:11">
      <c r="A9924">
        <v>11121</v>
      </c>
      <c r="B9924" t="s">
        <v>25239</v>
      </c>
      <c r="C9924">
        <v>50366000</v>
      </c>
      <c r="D9924" t="s">
        <v>15534</v>
      </c>
      <c r="E9924" t="s">
        <v>15544</v>
      </c>
      <c r="F9924" t="s">
        <v>15550</v>
      </c>
      <c r="G9924" t="s">
        <v>25240</v>
      </c>
      <c r="H9924" s="1">
        <v>45121.924803240741</v>
      </c>
      <c r="I9924" t="s">
        <v>17688</v>
      </c>
      <c r="J9924" s="1">
        <v>45121.924803240741</v>
      </c>
      <c r="K9924" t="s">
        <v>17688</v>
      </c>
    </row>
    <row r="9925" spans="1:11">
      <c r="A9925">
        <v>9163</v>
      </c>
      <c r="B9925" t="s">
        <v>19468</v>
      </c>
      <c r="C9925">
        <v>50305028</v>
      </c>
      <c r="D9925" t="s">
        <v>15534</v>
      </c>
      <c r="E9925" t="s">
        <v>15544</v>
      </c>
      <c r="F9925" t="s">
        <v>15550</v>
      </c>
      <c r="G9925" t="s">
        <v>25241</v>
      </c>
      <c r="H9925" s="1">
        <v>45121.927719907406</v>
      </c>
      <c r="I9925" t="s">
        <v>17688</v>
      </c>
      <c r="J9925" s="1">
        <v>45121.927719907406</v>
      </c>
      <c r="K9925" t="s">
        <v>17688</v>
      </c>
    </row>
    <row r="9926" spans="1:11">
      <c r="A9926">
        <v>9163</v>
      </c>
      <c r="B9926" t="s">
        <v>19468</v>
      </c>
      <c r="C9926">
        <v>51220000</v>
      </c>
      <c r="D9926" t="s">
        <v>15534</v>
      </c>
      <c r="E9926" t="s">
        <v>15554</v>
      </c>
      <c r="F9926" t="s">
        <v>15550</v>
      </c>
      <c r="G9926" t="s">
        <v>25242</v>
      </c>
      <c r="H9926" s="1">
        <v>45121.928506944445</v>
      </c>
      <c r="I9926" t="s">
        <v>17688</v>
      </c>
      <c r="J9926" s="1">
        <v>45121.928506944445</v>
      </c>
      <c r="K9926" t="s">
        <v>17688</v>
      </c>
    </row>
    <row r="9927" spans="1:11">
      <c r="A9927">
        <v>43024</v>
      </c>
      <c r="B9927" t="s">
        <v>6219</v>
      </c>
      <c r="C9927">
        <v>50320000</v>
      </c>
      <c r="D9927" t="s">
        <v>15534</v>
      </c>
      <c r="E9927" t="s">
        <v>15554</v>
      </c>
      <c r="F9927" t="s">
        <v>15536</v>
      </c>
      <c r="G9927" t="s">
        <v>25243</v>
      </c>
      <c r="H9927" s="1">
        <v>45121.92863425926</v>
      </c>
      <c r="I9927" t="s">
        <v>16665</v>
      </c>
      <c r="J9927" s="1">
        <v>45121.92863425926</v>
      </c>
      <c r="K9927" t="s">
        <v>16665</v>
      </c>
    </row>
    <row r="9928" spans="1:11">
      <c r="A9928">
        <v>101311</v>
      </c>
      <c r="B9928" t="s">
        <v>24846</v>
      </c>
      <c r="C9928">
        <v>51220000</v>
      </c>
      <c r="D9928" t="s">
        <v>15534</v>
      </c>
      <c r="E9928" t="s">
        <v>15535</v>
      </c>
      <c r="F9928" t="s">
        <v>15550</v>
      </c>
      <c r="G9928" t="s">
        <v>25244</v>
      </c>
      <c r="H9928" s="1">
        <v>45121.963900462964</v>
      </c>
      <c r="I9928" t="s">
        <v>18142</v>
      </c>
      <c r="J9928" s="1">
        <v>45121.965613425928</v>
      </c>
      <c r="K9928" t="s">
        <v>18142</v>
      </c>
    </row>
    <row r="9929" spans="1:11">
      <c r="A9929">
        <v>11335</v>
      </c>
      <c r="B9929" t="s">
        <v>21688</v>
      </c>
      <c r="C9929">
        <v>50905006</v>
      </c>
      <c r="D9929" t="s">
        <v>15534</v>
      </c>
      <c r="E9929" t="s">
        <v>15554</v>
      </c>
      <c r="F9929" t="s">
        <v>15550</v>
      </c>
      <c r="G9929" t="s">
        <v>21691</v>
      </c>
      <c r="H9929" s="1">
        <v>45122.004999999997</v>
      </c>
      <c r="I9929" t="s">
        <v>15944</v>
      </c>
      <c r="J9929" s="1">
        <v>45122.004999999997</v>
      </c>
      <c r="K9929" t="s">
        <v>15944</v>
      </c>
    </row>
    <row r="9930" spans="1:11">
      <c r="A9930">
        <v>11332</v>
      </c>
      <c r="B9930" t="s">
        <v>21690</v>
      </c>
      <c r="C9930">
        <v>57300010</v>
      </c>
      <c r="D9930" t="s">
        <v>15534</v>
      </c>
      <c r="E9930" t="s">
        <v>15554</v>
      </c>
      <c r="F9930" t="s">
        <v>15550</v>
      </c>
      <c r="G9930" t="s">
        <v>25245</v>
      </c>
      <c r="H9930" s="1">
        <v>45122.016284722224</v>
      </c>
      <c r="I9930" t="s">
        <v>15944</v>
      </c>
      <c r="J9930" s="1">
        <v>45122.016284722224</v>
      </c>
      <c r="K9930" t="s">
        <v>15944</v>
      </c>
    </row>
    <row r="9931" spans="1:11">
      <c r="A9931">
        <v>11097</v>
      </c>
      <c r="B9931" t="s">
        <v>22172</v>
      </c>
      <c r="C9931">
        <v>51220000</v>
      </c>
      <c r="D9931" t="s">
        <v>15534</v>
      </c>
      <c r="E9931" t="s">
        <v>15586</v>
      </c>
      <c r="F9931" t="s">
        <v>15536</v>
      </c>
      <c r="G9931" t="s">
        <v>25246</v>
      </c>
      <c r="H9931" s="1">
        <v>45122.076898148145</v>
      </c>
      <c r="I9931" t="s">
        <v>15879</v>
      </c>
      <c r="J9931" s="1">
        <v>45122.076898148145</v>
      </c>
      <c r="K9931" t="s">
        <v>15879</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CD56B-3EC4-45B1-AB7E-CC3A2CA2094C}">
  <dimension ref="A1:D146"/>
  <sheetViews>
    <sheetView workbookViewId="0">
      <selection activeCell="D149" sqref="D149"/>
    </sheetView>
  </sheetViews>
  <sheetFormatPr defaultRowHeight="12.75"/>
  <cols>
    <col min="1" max="1" width="15.7109375" bestFit="1" customWidth="1"/>
    <col min="2" max="2" width="43.42578125" customWidth="1"/>
    <col min="3" max="3" width="28.28515625" bestFit="1" customWidth="1"/>
    <col min="4" max="4" width="26.140625" bestFit="1" customWidth="1"/>
  </cols>
  <sheetData>
    <row r="1" spans="1:4" ht="15">
      <c r="A1" s="4" t="s">
        <v>2</v>
      </c>
      <c r="B1" s="4" t="s">
        <v>25247</v>
      </c>
      <c r="C1" s="4" t="s">
        <v>25248</v>
      </c>
      <c r="D1" s="4" t="s">
        <v>25248</v>
      </c>
    </row>
    <row r="2" spans="1:4" ht="15">
      <c r="A2" s="4">
        <v>50105000</v>
      </c>
      <c r="B2" s="4" t="s">
        <v>25249</v>
      </c>
      <c r="C2" s="4" t="s">
        <v>25250</v>
      </c>
      <c r="D2" s="4" t="s">
        <v>25251</v>
      </c>
    </row>
    <row r="3" spans="1:4" ht="15">
      <c r="A3" s="4">
        <v>50110000</v>
      </c>
      <c r="B3" s="4" t="s">
        <v>25252</v>
      </c>
      <c r="C3" s="4" t="s">
        <v>25250</v>
      </c>
      <c r="D3" s="4" t="s">
        <v>25251</v>
      </c>
    </row>
    <row r="4" spans="1:4" ht="15">
      <c r="A4" s="4">
        <v>50205000</v>
      </c>
      <c r="B4" s="4" t="s">
        <v>25253</v>
      </c>
      <c r="C4" s="4" t="s">
        <v>25254</v>
      </c>
      <c r="D4" s="4" t="s">
        <v>25251</v>
      </c>
    </row>
    <row r="5" spans="1:4" ht="15">
      <c r="A5" s="4">
        <v>50210000</v>
      </c>
      <c r="B5" s="4" t="s">
        <v>25255</v>
      </c>
      <c r="C5" s="4" t="s">
        <v>25254</v>
      </c>
      <c r="D5" s="4" t="s">
        <v>25251</v>
      </c>
    </row>
    <row r="6" spans="1:4" ht="15">
      <c r="A6" s="4">
        <v>50220000</v>
      </c>
      <c r="B6" s="4" t="s">
        <v>25256</v>
      </c>
      <c r="C6" s="4" t="s">
        <v>25254</v>
      </c>
      <c r="D6" s="4" t="s">
        <v>25251</v>
      </c>
    </row>
    <row r="7" spans="1:4" ht="15">
      <c r="A7" s="4">
        <v>50230000</v>
      </c>
      <c r="B7" s="4" t="s">
        <v>25257</v>
      </c>
      <c r="C7" s="4" t="s">
        <v>25254</v>
      </c>
      <c r="D7" s="4" t="s">
        <v>25251</v>
      </c>
    </row>
    <row r="8" spans="1:4" ht="15">
      <c r="A8" s="4">
        <v>50255000</v>
      </c>
      <c r="B8" s="4" t="s">
        <v>25258</v>
      </c>
      <c r="C8" s="4" t="s">
        <v>25254</v>
      </c>
      <c r="D8" s="4" t="s">
        <v>25251</v>
      </c>
    </row>
    <row r="9" spans="1:4" ht="15">
      <c r="A9" s="4">
        <v>50290000</v>
      </c>
      <c r="B9" s="4" t="s">
        <v>25259</v>
      </c>
      <c r="C9" s="4" t="s">
        <v>25254</v>
      </c>
      <c r="D9" s="4" t="s">
        <v>25251</v>
      </c>
    </row>
    <row r="10" spans="1:4" ht="15">
      <c r="A10" s="4">
        <v>50305000</v>
      </c>
      <c r="B10" s="4" t="s">
        <v>25260</v>
      </c>
      <c r="C10" s="4" t="s">
        <v>25261</v>
      </c>
      <c r="D10" s="4" t="s">
        <v>25251</v>
      </c>
    </row>
    <row r="11" spans="1:4" ht="15">
      <c r="A11" s="4">
        <v>50305021</v>
      </c>
      <c r="B11" s="4" t="s">
        <v>25262</v>
      </c>
      <c r="C11" s="4" t="s">
        <v>25261</v>
      </c>
      <c r="D11" s="4" t="s">
        <v>25251</v>
      </c>
    </row>
    <row r="12" spans="1:4" ht="15">
      <c r="A12" s="4">
        <v>50305025</v>
      </c>
      <c r="B12" s="4" t="s">
        <v>25263</v>
      </c>
      <c r="C12" s="4" t="s">
        <v>25261</v>
      </c>
      <c r="D12" s="4" t="s">
        <v>25251</v>
      </c>
    </row>
    <row r="13" spans="1:4" ht="15">
      <c r="A13" s="4">
        <v>50305027</v>
      </c>
      <c r="B13" s="4" t="s">
        <v>25264</v>
      </c>
      <c r="C13" s="4" t="s">
        <v>25261</v>
      </c>
      <c r="D13" s="4" t="s">
        <v>25251</v>
      </c>
    </row>
    <row r="14" spans="1:4" ht="15">
      <c r="A14" s="4">
        <v>50305028</v>
      </c>
      <c r="B14" s="4" t="s">
        <v>25265</v>
      </c>
      <c r="C14" s="4" t="s">
        <v>25261</v>
      </c>
      <c r="D14" s="4" t="s">
        <v>25251</v>
      </c>
    </row>
    <row r="15" spans="1:4" ht="15">
      <c r="A15" s="4">
        <v>50310000</v>
      </c>
      <c r="B15" s="4" t="s">
        <v>25266</v>
      </c>
      <c r="C15" s="4" t="s">
        <v>25261</v>
      </c>
      <c r="D15" s="4" t="s">
        <v>25251</v>
      </c>
    </row>
    <row r="16" spans="1:4" ht="15">
      <c r="A16" s="4">
        <v>50315000</v>
      </c>
      <c r="B16" s="4" t="s">
        <v>25267</v>
      </c>
      <c r="C16" s="4" t="s">
        <v>25261</v>
      </c>
      <c r="D16" s="4" t="s">
        <v>25251</v>
      </c>
    </row>
    <row r="17" spans="1:4" ht="15">
      <c r="A17" s="4">
        <v>50320000</v>
      </c>
      <c r="B17" s="4" t="s">
        <v>25268</v>
      </c>
      <c r="C17" s="4" t="s">
        <v>25269</v>
      </c>
      <c r="D17" s="4" t="s">
        <v>25251</v>
      </c>
    </row>
    <row r="18" spans="1:4" ht="15">
      <c r="A18" s="4">
        <v>50321000</v>
      </c>
      <c r="B18" s="4" t="s">
        <v>25270</v>
      </c>
      <c r="C18" s="4" t="s">
        <v>25269</v>
      </c>
      <c r="D18" s="4" t="s">
        <v>25251</v>
      </c>
    </row>
    <row r="19" spans="1:4" ht="15">
      <c r="A19" s="4">
        <v>50325000</v>
      </c>
      <c r="B19" s="4" t="s">
        <v>25271</v>
      </c>
      <c r="C19" s="4" t="s">
        <v>25261</v>
      </c>
      <c r="D19" s="4" t="s">
        <v>25251</v>
      </c>
    </row>
    <row r="20" spans="1:4" ht="15">
      <c r="A20" s="4">
        <v>50335000</v>
      </c>
      <c r="B20" s="4" t="s">
        <v>25272</v>
      </c>
      <c r="C20" s="4" t="s">
        <v>25261</v>
      </c>
      <c r="D20" s="4" t="s">
        <v>25251</v>
      </c>
    </row>
    <row r="21" spans="1:4" ht="15">
      <c r="A21" s="4">
        <v>50335010</v>
      </c>
      <c r="B21" s="4" t="s">
        <v>25273</v>
      </c>
      <c r="C21" s="4" t="s">
        <v>25274</v>
      </c>
      <c r="D21" s="4" t="s">
        <v>25251</v>
      </c>
    </row>
    <row r="22" spans="1:4" ht="15">
      <c r="A22" s="4">
        <v>50340000</v>
      </c>
      <c r="B22" s="4" t="s">
        <v>25275</v>
      </c>
      <c r="C22" s="4" t="s">
        <v>25274</v>
      </c>
      <c r="D22" s="4" t="s">
        <v>25251</v>
      </c>
    </row>
    <row r="23" spans="1:4" ht="15">
      <c r="A23" s="4">
        <v>50345000</v>
      </c>
      <c r="B23" s="4" t="s">
        <v>25276</v>
      </c>
      <c r="C23" s="4" t="s">
        <v>25277</v>
      </c>
      <c r="D23" s="4" t="s">
        <v>25251</v>
      </c>
    </row>
    <row r="24" spans="1:4" ht="15">
      <c r="A24" s="4">
        <v>50350000</v>
      </c>
      <c r="B24" s="4" t="s">
        <v>25278</v>
      </c>
      <c r="C24" s="4" t="s">
        <v>25274</v>
      </c>
      <c r="D24" s="4" t="s">
        <v>25251</v>
      </c>
    </row>
    <row r="25" spans="1:4" ht="15">
      <c r="A25" s="4">
        <v>50350001</v>
      </c>
      <c r="B25" s="4" t="s">
        <v>25279</v>
      </c>
      <c r="C25" s="4" t="s">
        <v>25274</v>
      </c>
      <c r="D25" s="4" t="s">
        <v>25251</v>
      </c>
    </row>
    <row r="26" spans="1:4" ht="15">
      <c r="A26" s="4">
        <v>50350021</v>
      </c>
      <c r="B26" s="4" t="s">
        <v>25280</v>
      </c>
      <c r="C26" s="4" t="s">
        <v>25274</v>
      </c>
      <c r="D26" s="4" t="s">
        <v>25251</v>
      </c>
    </row>
    <row r="27" spans="1:4" ht="15">
      <c r="A27" s="4">
        <v>50355000</v>
      </c>
      <c r="B27" s="4" t="s">
        <v>25281</v>
      </c>
      <c r="C27" s="4" t="s">
        <v>25261</v>
      </c>
      <c r="D27" s="4" t="s">
        <v>25251</v>
      </c>
    </row>
    <row r="28" spans="1:4" ht="15">
      <c r="A28" s="4">
        <v>50355030</v>
      </c>
      <c r="B28" s="4" t="s">
        <v>25282</v>
      </c>
      <c r="C28" s="4" t="s">
        <v>25261</v>
      </c>
      <c r="D28" s="4" t="s">
        <v>25251</v>
      </c>
    </row>
    <row r="29" spans="1:4" ht="15">
      <c r="A29" s="4">
        <v>50355035</v>
      </c>
      <c r="B29" s="4" t="s">
        <v>25283</v>
      </c>
      <c r="C29" s="4" t="s">
        <v>25261</v>
      </c>
      <c r="D29" s="4" t="s">
        <v>25251</v>
      </c>
    </row>
    <row r="30" spans="1:4" ht="15">
      <c r="A30" s="4">
        <v>50355040</v>
      </c>
      <c r="B30" s="4" t="s">
        <v>25284</v>
      </c>
      <c r="C30" s="4" t="s">
        <v>25261</v>
      </c>
      <c r="D30" s="4" t="s">
        <v>25251</v>
      </c>
    </row>
    <row r="31" spans="1:4" ht="15">
      <c r="A31" s="4">
        <v>50355041</v>
      </c>
      <c r="B31" s="4" t="s">
        <v>25285</v>
      </c>
      <c r="C31" s="4" t="s">
        <v>25261</v>
      </c>
      <c r="D31" s="4" t="s">
        <v>25251</v>
      </c>
    </row>
    <row r="32" spans="1:4" ht="15">
      <c r="A32" s="4">
        <v>50355050</v>
      </c>
      <c r="B32" s="4" t="s">
        <v>25286</v>
      </c>
      <c r="C32" s="4" t="s">
        <v>25261</v>
      </c>
      <c r="D32" s="4" t="s">
        <v>25251</v>
      </c>
    </row>
    <row r="33" spans="1:4" ht="15">
      <c r="A33" s="4">
        <v>50355210</v>
      </c>
      <c r="B33" s="4" t="s">
        <v>25287</v>
      </c>
      <c r="C33" s="4" t="s">
        <v>25261</v>
      </c>
      <c r="D33" s="4" t="s">
        <v>25251</v>
      </c>
    </row>
    <row r="34" spans="1:4" ht="15">
      <c r="A34" s="4">
        <v>50360000</v>
      </c>
      <c r="B34" s="4" t="s">
        <v>25288</v>
      </c>
      <c r="C34" s="4" t="s">
        <v>25261</v>
      </c>
      <c r="D34" s="4" t="s">
        <v>25251</v>
      </c>
    </row>
    <row r="35" spans="1:4" ht="15">
      <c r="A35" s="4">
        <v>50365000</v>
      </c>
      <c r="B35" s="4" t="s">
        <v>25289</v>
      </c>
      <c r="C35" s="4" t="s">
        <v>25261</v>
      </c>
      <c r="D35" s="4" t="s">
        <v>25251</v>
      </c>
    </row>
    <row r="36" spans="1:4" ht="15">
      <c r="A36" s="4">
        <v>50366000</v>
      </c>
      <c r="B36" s="4" t="s">
        <v>25290</v>
      </c>
      <c r="C36" s="4" t="s">
        <v>25261</v>
      </c>
      <c r="D36" s="4" t="s">
        <v>25251</v>
      </c>
    </row>
    <row r="37" spans="1:4" ht="15">
      <c r="A37" s="4">
        <v>50385000</v>
      </c>
      <c r="B37" s="4" t="s">
        <v>25291</v>
      </c>
      <c r="C37" s="4" t="s">
        <v>25261</v>
      </c>
      <c r="D37" s="4" t="s">
        <v>25251</v>
      </c>
    </row>
    <row r="38" spans="1:4" ht="15">
      <c r="A38" s="4">
        <v>50390000</v>
      </c>
      <c r="B38" s="4" t="s">
        <v>25292</v>
      </c>
      <c r="C38" s="4" t="s">
        <v>25261</v>
      </c>
      <c r="D38" s="4" t="s">
        <v>25251</v>
      </c>
    </row>
    <row r="39" spans="1:4" ht="15">
      <c r="A39" s="4">
        <v>50405000</v>
      </c>
      <c r="B39" s="4" t="s">
        <v>25293</v>
      </c>
      <c r="C39" s="4" t="s">
        <v>25261</v>
      </c>
      <c r="D39" s="4" t="s">
        <v>25251</v>
      </c>
    </row>
    <row r="40" spans="1:4" ht="15">
      <c r="A40" s="4">
        <v>50410000</v>
      </c>
      <c r="B40" s="4" t="s">
        <v>25294</v>
      </c>
      <c r="C40" s="4" t="s">
        <v>25295</v>
      </c>
      <c r="D40" s="4" t="s">
        <v>25251</v>
      </c>
    </row>
    <row r="41" spans="1:4" ht="15">
      <c r="A41" s="4">
        <v>50411000</v>
      </c>
      <c r="B41" s="4" t="s">
        <v>25296</v>
      </c>
      <c r="C41" s="4" t="s">
        <v>25295</v>
      </c>
      <c r="D41" s="4" t="s">
        <v>25251</v>
      </c>
    </row>
    <row r="42" spans="1:4" ht="15">
      <c r="A42" s="4">
        <v>50505000</v>
      </c>
      <c r="B42" s="4" t="s">
        <v>25297</v>
      </c>
      <c r="C42" s="4" t="s">
        <v>25298</v>
      </c>
      <c r="D42" s="4" t="s">
        <v>25251</v>
      </c>
    </row>
    <row r="43" spans="1:4" ht="15">
      <c r="A43" s="4">
        <v>50515000</v>
      </c>
      <c r="B43" s="4" t="s">
        <v>25299</v>
      </c>
      <c r="C43" s="4" t="s">
        <v>25277</v>
      </c>
      <c r="D43" s="4" t="s">
        <v>25251</v>
      </c>
    </row>
    <row r="44" spans="1:4" ht="15">
      <c r="A44" s="4">
        <v>50605000</v>
      </c>
      <c r="B44" s="4" t="s">
        <v>25300</v>
      </c>
      <c r="C44" s="4" t="s">
        <v>25261</v>
      </c>
      <c r="D44" s="4" t="s">
        <v>25251</v>
      </c>
    </row>
    <row r="45" spans="1:4" ht="15">
      <c r="A45" s="4">
        <v>50610000</v>
      </c>
      <c r="B45" s="4" t="s">
        <v>25301</v>
      </c>
      <c r="C45" s="4" t="s">
        <v>25261</v>
      </c>
      <c r="D45" s="4" t="s">
        <v>25251</v>
      </c>
    </row>
    <row r="46" spans="1:4" ht="15">
      <c r="A46" s="4">
        <v>50619000</v>
      </c>
      <c r="B46" s="4" t="s">
        <v>25302</v>
      </c>
      <c r="C46" s="4" t="s">
        <v>25261</v>
      </c>
      <c r="D46" s="4" t="s">
        <v>25251</v>
      </c>
    </row>
    <row r="47" spans="1:4" ht="15">
      <c r="A47" s="4">
        <v>50810000</v>
      </c>
      <c r="B47" s="4" t="s">
        <v>25303</v>
      </c>
      <c r="C47" s="4" t="s">
        <v>25295</v>
      </c>
      <c r="D47" s="4" t="s">
        <v>25251</v>
      </c>
    </row>
    <row r="48" spans="1:4" ht="15">
      <c r="A48" s="4">
        <v>50810028</v>
      </c>
      <c r="B48" s="4" t="s">
        <v>25304</v>
      </c>
      <c r="C48" s="4" t="s">
        <v>25295</v>
      </c>
      <c r="D48" s="4" t="s">
        <v>25251</v>
      </c>
    </row>
    <row r="49" spans="1:4" ht="15">
      <c r="A49" s="4">
        <v>50811000</v>
      </c>
      <c r="B49" s="4" t="s">
        <v>25305</v>
      </c>
      <c r="C49" s="4" t="s">
        <v>25295</v>
      </c>
      <c r="D49" s="4" t="s">
        <v>25251</v>
      </c>
    </row>
    <row r="50" spans="1:4" ht="15">
      <c r="A50" s="4">
        <v>50811001</v>
      </c>
      <c r="B50" s="4" t="s">
        <v>25306</v>
      </c>
      <c r="C50" s="4" t="s">
        <v>25295</v>
      </c>
      <c r="D50" s="4" t="s">
        <v>25251</v>
      </c>
    </row>
    <row r="51" spans="1:4" ht="15">
      <c r="A51" s="4">
        <v>50812000</v>
      </c>
      <c r="B51" s="4" t="s">
        <v>25307</v>
      </c>
      <c r="C51" s="4" t="s">
        <v>25261</v>
      </c>
      <c r="D51" s="4" t="s">
        <v>25251</v>
      </c>
    </row>
    <row r="52" spans="1:4" ht="15">
      <c r="A52" s="4">
        <v>50815000</v>
      </c>
      <c r="B52" s="4" t="s">
        <v>25308</v>
      </c>
      <c r="C52" s="4" t="s">
        <v>25295</v>
      </c>
      <c r="D52" s="4" t="s">
        <v>25251</v>
      </c>
    </row>
    <row r="53" spans="1:4" ht="15">
      <c r="A53" s="4">
        <v>50820000</v>
      </c>
      <c r="B53" s="4" t="s">
        <v>25309</v>
      </c>
      <c r="C53" s="4" t="s">
        <v>25295</v>
      </c>
      <c r="D53" s="4" t="s">
        <v>25251</v>
      </c>
    </row>
    <row r="54" spans="1:4" ht="15">
      <c r="A54" s="4">
        <v>50825000</v>
      </c>
      <c r="B54" s="4" t="s">
        <v>25310</v>
      </c>
      <c r="C54" s="4" t="s">
        <v>25295</v>
      </c>
      <c r="D54" s="4" t="s">
        <v>25251</v>
      </c>
    </row>
    <row r="55" spans="1:4" ht="15">
      <c r="A55" s="4">
        <v>50830000</v>
      </c>
      <c r="B55" s="4" t="s">
        <v>25311</v>
      </c>
      <c r="C55" s="4" t="s">
        <v>25295</v>
      </c>
      <c r="D55" s="4" t="s">
        <v>25251</v>
      </c>
    </row>
    <row r="56" spans="1:4" ht="15">
      <c r="A56" s="4">
        <v>50905000</v>
      </c>
      <c r="B56" s="4" t="s">
        <v>25312</v>
      </c>
      <c r="C56" s="4" t="s">
        <v>25313</v>
      </c>
      <c r="D56" s="4" t="s">
        <v>25251</v>
      </c>
    </row>
    <row r="57" spans="1:4" ht="15">
      <c r="A57" s="4">
        <v>50905006</v>
      </c>
      <c r="B57" s="4" t="s">
        <v>25314</v>
      </c>
      <c r="C57" s="4" t="s">
        <v>25313</v>
      </c>
      <c r="D57" s="4" t="s">
        <v>25251</v>
      </c>
    </row>
    <row r="58" spans="1:4" ht="15">
      <c r="A58" s="4">
        <v>50905010</v>
      </c>
      <c r="B58" s="4" t="s">
        <v>25315</v>
      </c>
      <c r="C58" s="4" t="s">
        <v>25313</v>
      </c>
      <c r="D58" s="4" t="s">
        <v>25251</v>
      </c>
    </row>
    <row r="59" spans="1:4" ht="15">
      <c r="A59" s="4">
        <v>50905011</v>
      </c>
      <c r="B59" s="4" t="s">
        <v>25316</v>
      </c>
      <c r="C59" s="4" t="s">
        <v>25313</v>
      </c>
      <c r="D59" s="4" t="s">
        <v>25251</v>
      </c>
    </row>
    <row r="60" spans="1:4" ht="15">
      <c r="A60" s="4">
        <v>50915000</v>
      </c>
      <c r="B60" s="4" t="s">
        <v>25317</v>
      </c>
      <c r="C60" s="4" t="s">
        <v>25318</v>
      </c>
      <c r="D60" s="4" t="s">
        <v>25251</v>
      </c>
    </row>
    <row r="61" spans="1:4" ht="15">
      <c r="A61" s="4">
        <v>51210000</v>
      </c>
      <c r="B61" s="4" t="s">
        <v>25319</v>
      </c>
      <c r="C61" s="4" t="s">
        <v>25320</v>
      </c>
      <c r="D61" s="4" t="s">
        <v>25251</v>
      </c>
    </row>
    <row r="62" spans="1:4" ht="15">
      <c r="A62" s="4">
        <v>51220000</v>
      </c>
      <c r="B62" s="4" t="s">
        <v>25321</v>
      </c>
      <c r="C62" s="4" t="s">
        <v>25320</v>
      </c>
      <c r="D62" s="4" t="s">
        <v>25251</v>
      </c>
    </row>
    <row r="63" spans="1:4" ht="15">
      <c r="A63" s="4">
        <v>51230000</v>
      </c>
      <c r="B63" s="4" t="s">
        <v>25322</v>
      </c>
      <c r="C63" s="4" t="s">
        <v>25320</v>
      </c>
      <c r="D63" s="4" t="s">
        <v>25251</v>
      </c>
    </row>
    <row r="64" spans="1:4" ht="15">
      <c r="A64" s="4">
        <v>51240000</v>
      </c>
      <c r="B64" s="4" t="s">
        <v>25323</v>
      </c>
      <c r="C64" s="4" t="s">
        <v>25320</v>
      </c>
      <c r="D64" s="4" t="s">
        <v>25251</v>
      </c>
    </row>
    <row r="65" spans="1:4" ht="15">
      <c r="A65" s="4">
        <v>51270000</v>
      </c>
      <c r="B65" s="4" t="s">
        <v>25324</v>
      </c>
      <c r="C65" s="4" t="s">
        <v>25320</v>
      </c>
      <c r="D65" s="4" t="s">
        <v>25251</v>
      </c>
    </row>
    <row r="66" spans="1:4" ht="15">
      <c r="A66" s="4">
        <v>51280000</v>
      </c>
      <c r="B66" s="4" t="s">
        <v>25325</v>
      </c>
      <c r="C66" s="4" t="s">
        <v>25320</v>
      </c>
      <c r="D66" s="4" t="s">
        <v>25251</v>
      </c>
    </row>
    <row r="67" spans="1:4" ht="15">
      <c r="A67" s="4">
        <v>51290000</v>
      </c>
      <c r="B67" s="4" t="s">
        <v>25326</v>
      </c>
      <c r="C67" s="4" t="s">
        <v>25320</v>
      </c>
      <c r="D67" s="4" t="s">
        <v>25251</v>
      </c>
    </row>
    <row r="68" spans="1:4" ht="15">
      <c r="A68" s="4">
        <v>51425006</v>
      </c>
      <c r="B68" s="4" t="s">
        <v>25327</v>
      </c>
      <c r="C68" s="4" t="s">
        <v>25261</v>
      </c>
      <c r="D68" s="4" t="s">
        <v>25251</v>
      </c>
    </row>
    <row r="69" spans="1:4" ht="15">
      <c r="A69" s="4">
        <v>51500000</v>
      </c>
      <c r="B69" s="4" t="s">
        <v>25328</v>
      </c>
      <c r="C69" s="4" t="s">
        <v>25277</v>
      </c>
      <c r="D69" s="4" t="s">
        <v>25251</v>
      </c>
    </row>
    <row r="70" spans="1:4" ht="15">
      <c r="A70" s="4">
        <v>52001000</v>
      </c>
      <c r="B70" s="4" t="s">
        <v>25329</v>
      </c>
      <c r="C70" s="4" t="s">
        <v>25318</v>
      </c>
      <c r="D70" s="4" t="s">
        <v>15554</v>
      </c>
    </row>
    <row r="71" spans="1:4" ht="15">
      <c r="A71" s="4">
        <v>52002000</v>
      </c>
      <c r="B71" s="4" t="s">
        <v>25330</v>
      </c>
      <c r="C71" s="4" t="s">
        <v>25261</v>
      </c>
      <c r="D71" s="4" t="s">
        <v>15554</v>
      </c>
    </row>
    <row r="72" spans="1:4" ht="15">
      <c r="A72" s="4">
        <v>52003000</v>
      </c>
      <c r="B72" s="4" t="s">
        <v>25331</v>
      </c>
      <c r="C72" s="4" t="s">
        <v>25295</v>
      </c>
      <c r="D72" s="4" t="s">
        <v>15554</v>
      </c>
    </row>
    <row r="73" spans="1:4" ht="15">
      <c r="A73" s="4">
        <v>52004000</v>
      </c>
      <c r="B73" s="4" t="s">
        <v>25332</v>
      </c>
      <c r="C73" s="4" t="s">
        <v>25261</v>
      </c>
      <c r="D73" s="4" t="s">
        <v>15554</v>
      </c>
    </row>
    <row r="74" spans="1:4" ht="15">
      <c r="A74" s="4">
        <v>52005000</v>
      </c>
      <c r="B74" s="4" t="s">
        <v>25333</v>
      </c>
      <c r="C74" s="4" t="s">
        <v>25320</v>
      </c>
      <c r="D74" s="4" t="s">
        <v>15554</v>
      </c>
    </row>
    <row r="75" spans="1:4" ht="15">
      <c r="A75" s="4">
        <v>52006000</v>
      </c>
      <c r="B75" s="4" t="s">
        <v>25334</v>
      </c>
      <c r="C75" s="4" t="s">
        <v>25320</v>
      </c>
      <c r="D75" s="4" t="s">
        <v>15554</v>
      </c>
    </row>
    <row r="76" spans="1:4" ht="15">
      <c r="A76" s="4">
        <v>52007000</v>
      </c>
      <c r="B76" s="4" t="s">
        <v>25335</v>
      </c>
      <c r="C76" s="4" t="s">
        <v>25320</v>
      </c>
      <c r="D76" s="4" t="s">
        <v>15554</v>
      </c>
    </row>
    <row r="77" spans="1:4" ht="15">
      <c r="A77" s="4">
        <v>55100000</v>
      </c>
      <c r="B77" s="4" t="s">
        <v>25336</v>
      </c>
      <c r="C77" s="4" t="s">
        <v>25250</v>
      </c>
      <c r="D77" s="4" t="s">
        <v>25337</v>
      </c>
    </row>
    <row r="78" spans="1:4" ht="15">
      <c r="A78" s="4">
        <v>55300000</v>
      </c>
      <c r="B78" s="4" t="s">
        <v>25338</v>
      </c>
      <c r="C78" s="4" t="s">
        <v>25261</v>
      </c>
      <c r="D78" s="4" t="s">
        <v>25337</v>
      </c>
    </row>
    <row r="79" spans="1:4" ht="15">
      <c r="A79" s="4">
        <v>55305025</v>
      </c>
      <c r="B79" s="4" t="s">
        <v>25339</v>
      </c>
      <c r="C79" s="4" t="s">
        <v>25261</v>
      </c>
      <c r="D79" s="4" t="s">
        <v>25337</v>
      </c>
    </row>
    <row r="80" spans="1:4" ht="15">
      <c r="A80" s="4">
        <v>55310000</v>
      </c>
      <c r="B80" s="4" t="s">
        <v>25340</v>
      </c>
      <c r="C80" s="4" t="s">
        <v>25261</v>
      </c>
      <c r="D80" s="4" t="s">
        <v>25337</v>
      </c>
    </row>
    <row r="81" spans="1:4" ht="15">
      <c r="A81" s="4">
        <v>55321000</v>
      </c>
      <c r="B81" s="4" t="s">
        <v>25341</v>
      </c>
      <c r="C81" s="4" t="s">
        <v>25269</v>
      </c>
      <c r="D81" s="4" t="s">
        <v>25337</v>
      </c>
    </row>
    <row r="82" spans="1:4" ht="15">
      <c r="A82" s="4">
        <v>55350000</v>
      </c>
      <c r="B82" s="4" t="s">
        <v>25342</v>
      </c>
      <c r="C82" s="4" t="s">
        <v>25274</v>
      </c>
      <c r="D82" s="4" t="s">
        <v>25337</v>
      </c>
    </row>
    <row r="83" spans="1:4" ht="15">
      <c r="A83" s="4">
        <v>55350001</v>
      </c>
      <c r="B83" s="4" t="s">
        <v>25343</v>
      </c>
      <c r="C83" s="4" t="s">
        <v>25274</v>
      </c>
      <c r="D83" s="4" t="s">
        <v>25337</v>
      </c>
    </row>
    <row r="84" spans="1:4" ht="15">
      <c r="A84" s="4">
        <v>55355030</v>
      </c>
      <c r="B84" s="4" t="s">
        <v>25344</v>
      </c>
      <c r="C84" s="4" t="s">
        <v>25261</v>
      </c>
      <c r="D84" s="4" t="s">
        <v>25337</v>
      </c>
    </row>
    <row r="85" spans="1:4" ht="15">
      <c r="A85" s="4">
        <v>55355040</v>
      </c>
      <c r="B85" s="4" t="s">
        <v>25345</v>
      </c>
      <c r="C85" s="4" t="s">
        <v>25261</v>
      </c>
      <c r="D85" s="4" t="s">
        <v>25337</v>
      </c>
    </row>
    <row r="86" spans="1:4" ht="15">
      <c r="A86" s="4">
        <v>55400000</v>
      </c>
      <c r="B86" s="4" t="s">
        <v>25346</v>
      </c>
      <c r="C86" s="4" t="s">
        <v>25261</v>
      </c>
      <c r="D86" s="4" t="s">
        <v>25337</v>
      </c>
    </row>
    <row r="87" spans="1:4" ht="15">
      <c r="A87" s="4">
        <v>55500000</v>
      </c>
      <c r="B87" s="4" t="s">
        <v>25347</v>
      </c>
      <c r="C87" s="4" t="s">
        <v>25277</v>
      </c>
      <c r="D87" s="4" t="s">
        <v>25337</v>
      </c>
    </row>
    <row r="88" spans="1:4" ht="15">
      <c r="A88" s="4">
        <v>55619000</v>
      </c>
      <c r="B88" s="4" t="s">
        <v>25348</v>
      </c>
      <c r="C88" s="4" t="s">
        <v>25261</v>
      </c>
      <c r="D88" s="4" t="s">
        <v>25337</v>
      </c>
    </row>
    <row r="89" spans="1:4" ht="15">
      <c r="A89" s="4">
        <v>55700000</v>
      </c>
      <c r="B89" s="4" t="s">
        <v>25349</v>
      </c>
      <c r="C89" s="4" t="s">
        <v>25320</v>
      </c>
      <c r="D89" s="4" t="s">
        <v>25337</v>
      </c>
    </row>
    <row r="90" spans="1:4" ht="15">
      <c r="A90" s="4">
        <v>55700010</v>
      </c>
      <c r="B90" s="4" t="s">
        <v>25350</v>
      </c>
      <c r="C90" s="4" t="s">
        <v>25320</v>
      </c>
      <c r="D90" s="4" t="s">
        <v>25337</v>
      </c>
    </row>
    <row r="91" spans="1:4" ht="15">
      <c r="A91" s="4">
        <v>55700020</v>
      </c>
      <c r="B91" s="4" t="s">
        <v>25351</v>
      </c>
      <c r="C91" s="4" t="s">
        <v>25320</v>
      </c>
      <c r="D91" s="4" t="s">
        <v>25337</v>
      </c>
    </row>
    <row r="92" spans="1:4" ht="15">
      <c r="A92" s="4">
        <v>55800010</v>
      </c>
      <c r="B92" s="4" t="s">
        <v>25352</v>
      </c>
      <c r="C92" s="4" t="s">
        <v>25295</v>
      </c>
      <c r="D92" s="4" t="s">
        <v>25337</v>
      </c>
    </row>
    <row r="93" spans="1:4" ht="15">
      <c r="A93" s="4">
        <v>55811000</v>
      </c>
      <c r="B93" s="4" t="s">
        <v>25353</v>
      </c>
      <c r="C93" s="4" t="s">
        <v>25295</v>
      </c>
      <c r="D93" s="4" t="s">
        <v>25337</v>
      </c>
    </row>
    <row r="94" spans="1:4" ht="15">
      <c r="A94" s="4">
        <v>56200000</v>
      </c>
      <c r="B94" s="4" t="s">
        <v>25354</v>
      </c>
      <c r="C94" s="4" t="s">
        <v>25320</v>
      </c>
      <c r="D94" s="4" t="s">
        <v>25337</v>
      </c>
    </row>
    <row r="95" spans="1:4" ht="15">
      <c r="A95" s="4">
        <v>56200010</v>
      </c>
      <c r="B95" s="4" t="s">
        <v>25355</v>
      </c>
      <c r="C95" s="4" t="s">
        <v>25320</v>
      </c>
      <c r="D95" s="4" t="s">
        <v>25337</v>
      </c>
    </row>
    <row r="96" spans="1:4" ht="15">
      <c r="A96" s="4">
        <v>56200030</v>
      </c>
      <c r="B96" s="4" t="s">
        <v>25356</v>
      </c>
      <c r="C96" s="4" t="s">
        <v>25320</v>
      </c>
      <c r="D96" s="4" t="s">
        <v>25337</v>
      </c>
    </row>
    <row r="97" spans="1:4" ht="15">
      <c r="A97" s="4">
        <v>56200060</v>
      </c>
      <c r="B97" s="4" t="s">
        <v>25357</v>
      </c>
      <c r="C97" s="4" t="s">
        <v>25320</v>
      </c>
      <c r="D97" s="4" t="s">
        <v>25337</v>
      </c>
    </row>
    <row r="98" spans="1:4" ht="15">
      <c r="A98" s="4">
        <v>56200080</v>
      </c>
      <c r="B98" s="4" t="s">
        <v>25358</v>
      </c>
      <c r="C98" s="4" t="s">
        <v>25320</v>
      </c>
      <c r="D98" s="4" t="s">
        <v>25337</v>
      </c>
    </row>
    <row r="99" spans="1:4" ht="15">
      <c r="A99" s="4">
        <v>56400000</v>
      </c>
      <c r="B99" s="4" t="s">
        <v>25359</v>
      </c>
      <c r="C99" s="4" t="s">
        <v>25277</v>
      </c>
      <c r="D99" s="4" t="s">
        <v>25337</v>
      </c>
    </row>
    <row r="100" spans="1:4" ht="15">
      <c r="A100" s="4">
        <v>57100000</v>
      </c>
      <c r="B100" s="4" t="s">
        <v>25360</v>
      </c>
      <c r="C100" s="4" t="s">
        <v>25250</v>
      </c>
      <c r="D100" s="4" t="s">
        <v>25361</v>
      </c>
    </row>
    <row r="101" spans="1:4" ht="15">
      <c r="A101" s="4">
        <v>57215000</v>
      </c>
      <c r="B101" s="4" t="s">
        <v>25362</v>
      </c>
      <c r="C101" s="4" t="s">
        <v>25254</v>
      </c>
      <c r="D101" s="4" t="s">
        <v>25361</v>
      </c>
    </row>
    <row r="102" spans="1:4" ht="15">
      <c r="A102" s="4">
        <v>57300000</v>
      </c>
      <c r="B102" s="4" t="s">
        <v>25363</v>
      </c>
      <c r="C102" s="4" t="s">
        <v>25261</v>
      </c>
      <c r="D102" s="4" t="s">
        <v>25361</v>
      </c>
    </row>
    <row r="103" spans="1:4" ht="15">
      <c r="A103" s="4">
        <v>57300010</v>
      </c>
      <c r="B103" s="4" t="s">
        <v>25364</v>
      </c>
      <c r="C103" s="4" t="s">
        <v>25261</v>
      </c>
      <c r="D103" s="4" t="s">
        <v>25361</v>
      </c>
    </row>
    <row r="104" spans="1:4" ht="15">
      <c r="A104" s="4">
        <v>57300021</v>
      </c>
      <c r="B104" s="4" t="s">
        <v>25365</v>
      </c>
      <c r="C104" s="4" t="s">
        <v>25274</v>
      </c>
      <c r="D104" s="4" t="s">
        <v>25361</v>
      </c>
    </row>
    <row r="105" spans="1:4" ht="15">
      <c r="A105" s="4">
        <v>57300022</v>
      </c>
      <c r="B105" s="4" t="s">
        <v>25366</v>
      </c>
      <c r="C105" s="4" t="s">
        <v>25261</v>
      </c>
      <c r="D105" s="4" t="s">
        <v>25361</v>
      </c>
    </row>
    <row r="106" spans="1:4" ht="15">
      <c r="A106" s="4">
        <v>57300023</v>
      </c>
      <c r="B106" s="4" t="s">
        <v>25367</v>
      </c>
      <c r="C106" s="4" t="s">
        <v>25261</v>
      </c>
      <c r="D106" s="4" t="s">
        <v>25361</v>
      </c>
    </row>
    <row r="107" spans="1:4" ht="15">
      <c r="A107" s="4">
        <v>57400000</v>
      </c>
      <c r="B107" s="4" t="s">
        <v>25368</v>
      </c>
      <c r="C107" s="4" t="s">
        <v>25261</v>
      </c>
      <c r="D107" s="4" t="s">
        <v>25361</v>
      </c>
    </row>
    <row r="108" spans="1:4" ht="15">
      <c r="A108" s="4">
        <v>57505000</v>
      </c>
      <c r="B108" s="4" t="s">
        <v>25369</v>
      </c>
      <c r="C108" s="4" t="s">
        <v>25298</v>
      </c>
      <c r="D108" s="4" t="s">
        <v>25361</v>
      </c>
    </row>
    <row r="109" spans="1:4" ht="15">
      <c r="A109" s="4">
        <v>57515000</v>
      </c>
      <c r="B109" s="4" t="s">
        <v>25370</v>
      </c>
      <c r="C109" s="4" t="s">
        <v>25277</v>
      </c>
      <c r="D109" s="4" t="s">
        <v>25361</v>
      </c>
    </row>
    <row r="110" spans="1:4" ht="15">
      <c r="A110" s="4">
        <v>57700000</v>
      </c>
      <c r="B110" s="4" t="s">
        <v>25371</v>
      </c>
      <c r="C110" s="4" t="s">
        <v>25320</v>
      </c>
      <c r="D110" s="4" t="s">
        <v>25361</v>
      </c>
    </row>
    <row r="111" spans="1:4" ht="15">
      <c r="A111" s="4">
        <v>57700010</v>
      </c>
      <c r="B111" s="4" t="s">
        <v>25372</v>
      </c>
      <c r="C111" s="4" t="s">
        <v>25320</v>
      </c>
      <c r="D111" s="4" t="s">
        <v>25361</v>
      </c>
    </row>
    <row r="112" spans="1:4" ht="15">
      <c r="A112" s="4">
        <v>57700020</v>
      </c>
      <c r="B112" s="4" t="s">
        <v>25373</v>
      </c>
      <c r="C112" s="4" t="s">
        <v>25320</v>
      </c>
      <c r="D112" s="4" t="s">
        <v>25361</v>
      </c>
    </row>
    <row r="113" spans="1:4" ht="15">
      <c r="A113" s="4">
        <v>57700030</v>
      </c>
      <c r="B113" s="4" t="s">
        <v>25374</v>
      </c>
      <c r="C113" s="4" t="s">
        <v>25320</v>
      </c>
      <c r="D113" s="4" t="s">
        <v>25361</v>
      </c>
    </row>
    <row r="114" spans="1:4" ht="15">
      <c r="A114" s="4">
        <v>57700050</v>
      </c>
      <c r="B114" s="4" t="s">
        <v>25375</v>
      </c>
      <c r="C114" s="4" t="s">
        <v>25295</v>
      </c>
      <c r="D114" s="4" t="s">
        <v>25361</v>
      </c>
    </row>
    <row r="115" spans="1:4" ht="15">
      <c r="A115" s="4">
        <v>57700060</v>
      </c>
      <c r="B115" s="4" t="s">
        <v>25376</v>
      </c>
      <c r="C115" s="4" t="s">
        <v>25320</v>
      </c>
      <c r="D115" s="4" t="s">
        <v>25361</v>
      </c>
    </row>
    <row r="116" spans="1:4" ht="15">
      <c r="A116" s="4">
        <v>57800000</v>
      </c>
      <c r="B116" s="4" t="s">
        <v>25377</v>
      </c>
      <c r="C116" s="4" t="s">
        <v>25295</v>
      </c>
      <c r="D116" s="4" t="s">
        <v>25361</v>
      </c>
    </row>
    <row r="117" spans="1:4" ht="15">
      <c r="A117" s="4">
        <v>57900000</v>
      </c>
      <c r="B117" s="4" t="s">
        <v>25378</v>
      </c>
      <c r="C117" s="4" t="s">
        <v>25313</v>
      </c>
      <c r="D117" s="4" t="s">
        <v>25361</v>
      </c>
    </row>
    <row r="118" spans="1:4" ht="15">
      <c r="A118" s="4">
        <v>57900065</v>
      </c>
      <c r="B118" s="4" t="s">
        <v>25379</v>
      </c>
      <c r="C118" s="4" t="s">
        <v>25261</v>
      </c>
      <c r="D118" s="4" t="s">
        <v>25361</v>
      </c>
    </row>
    <row r="119" spans="1:4" ht="15">
      <c r="A119" s="4">
        <v>58200000</v>
      </c>
      <c r="B119" s="4" t="s">
        <v>25380</v>
      </c>
      <c r="C119" s="4" t="s">
        <v>25320</v>
      </c>
      <c r="D119" s="4" t="s">
        <v>25361</v>
      </c>
    </row>
    <row r="120" spans="1:4" ht="15">
      <c r="A120" s="4">
        <v>58200001</v>
      </c>
      <c r="B120" s="4" t="s">
        <v>25381</v>
      </c>
      <c r="C120" s="4" t="s">
        <v>25320</v>
      </c>
      <c r="D120" s="4" t="s">
        <v>25361</v>
      </c>
    </row>
    <row r="121" spans="1:4" ht="15">
      <c r="A121" s="4">
        <v>58200002</v>
      </c>
      <c r="B121" s="4" t="s">
        <v>25382</v>
      </c>
      <c r="C121" s="4" t="s">
        <v>25320</v>
      </c>
      <c r="D121" s="4" t="s">
        <v>25361</v>
      </c>
    </row>
    <row r="122" spans="1:4" ht="15">
      <c r="A122" s="4">
        <v>58200003</v>
      </c>
      <c r="B122" s="4" t="s">
        <v>25383</v>
      </c>
      <c r="C122" s="4" t="s">
        <v>25320</v>
      </c>
      <c r="D122" s="4" t="s">
        <v>25361</v>
      </c>
    </row>
    <row r="123" spans="1:4" ht="15">
      <c r="A123" s="4">
        <v>58305021</v>
      </c>
      <c r="B123" s="4" t="s">
        <v>25384</v>
      </c>
      <c r="C123" s="4" t="s">
        <v>25261</v>
      </c>
      <c r="D123" s="4" t="s">
        <v>25361</v>
      </c>
    </row>
    <row r="124" spans="1:4" ht="15">
      <c r="A124" s="4">
        <v>58310000</v>
      </c>
      <c r="B124" s="4" t="s">
        <v>25385</v>
      </c>
      <c r="C124" s="4" t="s">
        <v>25261</v>
      </c>
      <c r="D124" s="4" t="s">
        <v>25361</v>
      </c>
    </row>
    <row r="125" spans="1:4" ht="15">
      <c r="A125" s="4">
        <v>58350001</v>
      </c>
      <c r="B125" s="4" t="s">
        <v>25386</v>
      </c>
      <c r="C125" s="4" t="s">
        <v>25274</v>
      </c>
      <c r="D125" s="4" t="s">
        <v>25361</v>
      </c>
    </row>
    <row r="126" spans="1:4" ht="15">
      <c r="A126" s="4">
        <v>58355030</v>
      </c>
      <c r="B126" s="4" t="s">
        <v>25387</v>
      </c>
      <c r="C126" s="4" t="s">
        <v>25261</v>
      </c>
      <c r="D126" s="4" t="s">
        <v>25361</v>
      </c>
    </row>
    <row r="127" spans="1:4" ht="15">
      <c r="A127" s="4">
        <v>58355035</v>
      </c>
      <c r="B127" s="4" t="s">
        <v>25388</v>
      </c>
      <c r="C127" s="4" t="s">
        <v>25261</v>
      </c>
      <c r="D127" s="4" t="s">
        <v>25361</v>
      </c>
    </row>
    <row r="128" spans="1:4" ht="15">
      <c r="A128" s="4">
        <v>58355040</v>
      </c>
      <c r="B128" s="4" t="s">
        <v>25389</v>
      </c>
      <c r="C128" s="4" t="s">
        <v>25261</v>
      </c>
      <c r="D128" s="4" t="s">
        <v>25361</v>
      </c>
    </row>
    <row r="129" spans="1:4" ht="15">
      <c r="A129" s="4">
        <v>58355050</v>
      </c>
      <c r="B129" s="4" t="s">
        <v>25390</v>
      </c>
      <c r="C129" s="4" t="s">
        <v>25261</v>
      </c>
      <c r="D129" s="4" t="s">
        <v>25361</v>
      </c>
    </row>
    <row r="130" spans="1:4" ht="15">
      <c r="A130" s="4">
        <v>58410000</v>
      </c>
      <c r="B130" s="4" t="s">
        <v>25391</v>
      </c>
      <c r="C130" s="4" t="s">
        <v>25277</v>
      </c>
      <c r="D130" s="4" t="s">
        <v>25361</v>
      </c>
    </row>
    <row r="131" spans="1:4" ht="15">
      <c r="A131" s="4">
        <v>58425000</v>
      </c>
      <c r="B131" s="4" t="s">
        <v>25392</v>
      </c>
      <c r="C131" s="4" t="s">
        <v>25261</v>
      </c>
      <c r="D131" s="4" t="s">
        <v>25361</v>
      </c>
    </row>
    <row r="132" spans="1:4" ht="15">
      <c r="A132" s="4">
        <v>58425006</v>
      </c>
      <c r="B132" s="4" t="s">
        <v>25393</v>
      </c>
      <c r="C132" s="4" t="s">
        <v>25261</v>
      </c>
      <c r="D132" s="4" t="s">
        <v>25361</v>
      </c>
    </row>
    <row r="133" spans="1:4" ht="15">
      <c r="A133" s="4">
        <v>58435000</v>
      </c>
      <c r="B133" s="4" t="s">
        <v>25394</v>
      </c>
      <c r="C133" s="4" t="s">
        <v>25277</v>
      </c>
      <c r="D133" s="4" t="s">
        <v>25361</v>
      </c>
    </row>
    <row r="134" spans="1:4" ht="15">
      <c r="A134" s="4">
        <v>58470630</v>
      </c>
      <c r="B134" s="4" t="s">
        <v>25395</v>
      </c>
      <c r="C134" s="4" t="s">
        <v>25277</v>
      </c>
      <c r="D134" s="4" t="s">
        <v>25361</v>
      </c>
    </row>
    <row r="135" spans="1:4" ht="15">
      <c r="A135" s="4">
        <v>58615000</v>
      </c>
      <c r="B135" s="4" t="s">
        <v>25396</v>
      </c>
      <c r="C135" s="4" t="s">
        <v>25261</v>
      </c>
      <c r="D135" s="4" t="s">
        <v>25361</v>
      </c>
    </row>
    <row r="136" spans="1:4" ht="15">
      <c r="A136" s="4">
        <v>58619000</v>
      </c>
      <c r="B136" s="4" t="s">
        <v>25397</v>
      </c>
      <c r="C136" s="4" t="s">
        <v>25261</v>
      </c>
      <c r="D136" s="4" t="s">
        <v>25361</v>
      </c>
    </row>
    <row r="137" spans="1:4" ht="15">
      <c r="A137" s="4">
        <v>58811000</v>
      </c>
      <c r="B137" s="4" t="s">
        <v>25398</v>
      </c>
      <c r="C137" s="4" t="s">
        <v>25295</v>
      </c>
      <c r="D137" s="4" t="s">
        <v>25361</v>
      </c>
    </row>
    <row r="138" spans="1:4" ht="15">
      <c r="A138" s="4">
        <v>58812000</v>
      </c>
      <c r="B138" s="4" t="s">
        <v>25399</v>
      </c>
      <c r="C138" s="4" t="s">
        <v>25261</v>
      </c>
      <c r="D138" s="4" t="s">
        <v>25361</v>
      </c>
    </row>
    <row r="139" spans="1:4" ht="15">
      <c r="A139" s="4">
        <v>58900000</v>
      </c>
      <c r="B139" s="4" t="s">
        <v>25400</v>
      </c>
      <c r="C139" s="4" t="s">
        <v>25313</v>
      </c>
      <c r="D139" s="4" t="s">
        <v>25361</v>
      </c>
    </row>
    <row r="140" spans="1:4" ht="15">
      <c r="A140" s="4">
        <v>58905010</v>
      </c>
      <c r="B140" s="4" t="s">
        <v>25401</v>
      </c>
      <c r="C140" s="4" t="s">
        <v>25313</v>
      </c>
      <c r="D140" s="4" t="s">
        <v>25361</v>
      </c>
    </row>
    <row r="141" spans="1:4" ht="15">
      <c r="A141" s="4">
        <v>59030063</v>
      </c>
      <c r="B141" s="4" t="s">
        <v>25402</v>
      </c>
      <c r="C141" s="4" t="s">
        <v>25277</v>
      </c>
      <c r="D141" s="4" t="s">
        <v>25361</v>
      </c>
    </row>
    <row r="142" spans="1:4" ht="15">
      <c r="A142" s="4">
        <v>59040000</v>
      </c>
      <c r="B142" s="4" t="s">
        <v>25403</v>
      </c>
      <c r="C142" s="4" t="s">
        <v>25277</v>
      </c>
      <c r="D142" s="4" t="s">
        <v>25361</v>
      </c>
    </row>
    <row r="143" spans="1:4" ht="15">
      <c r="A143" s="4">
        <v>59050000</v>
      </c>
      <c r="B143" s="4" t="s">
        <v>25404</v>
      </c>
      <c r="C143" s="4" t="s">
        <v>25277</v>
      </c>
      <c r="D143" s="4" t="s">
        <v>25361</v>
      </c>
    </row>
    <row r="144" spans="1:4" ht="15">
      <c r="A144" s="4">
        <v>59060000</v>
      </c>
      <c r="B144" s="4" t="s">
        <v>25405</v>
      </c>
      <c r="C144" s="4" t="s">
        <v>25261</v>
      </c>
      <c r="D144" s="4" t="s">
        <v>25361</v>
      </c>
    </row>
    <row r="145" spans="1:4" ht="15">
      <c r="A145" s="4">
        <v>59105000</v>
      </c>
      <c r="B145" s="4" t="s">
        <v>25406</v>
      </c>
      <c r="C145" s="4" t="s">
        <v>25277</v>
      </c>
      <c r="D145" s="4" t="s">
        <v>25361</v>
      </c>
    </row>
    <row r="146" spans="1:4" ht="15">
      <c r="A146" s="4">
        <v>59115000</v>
      </c>
      <c r="B146" s="4" t="s">
        <v>25407</v>
      </c>
      <c r="C146" s="4" t="s">
        <v>25277</v>
      </c>
      <c r="D146" s="4" t="s">
        <v>25361</v>
      </c>
    </row>
  </sheetData>
  <autoFilter ref="A1:D146" xr:uid="{AF9CD56B-3EC4-45B1-AB7E-CC3A2CA2094C}"/>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92D9E5-5319-4120-BF47-1A5E29C60AF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Kenneth Thorburn</dc:creator>
  <cp:keywords/>
  <dc:description/>
  <cp:lastModifiedBy/>
  <cp:revision/>
  <dcterms:created xsi:type="dcterms:W3CDTF">2023-07-11T18:17:46Z</dcterms:created>
  <dcterms:modified xsi:type="dcterms:W3CDTF">2023-07-17T14:03:33Z</dcterms:modified>
  <cp:category/>
  <cp:contentStatus/>
</cp:coreProperties>
</file>